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8CBE2E30-6B56-4439-AB9C-F2D7525FB465}" xr6:coauthVersionLast="45" xr6:coauthVersionMax="45" xr10:uidLastSave="{00000000-0000-0000-0000-000000000000}"/>
  <bookViews>
    <workbookView xWindow="-120" yWindow="-120" windowWidth="25440" windowHeight="15390" activeTab="2" xr2:uid="{00000000-000D-0000-FFFF-FFFF00000000}"/>
  </bookViews>
  <sheets>
    <sheet name="home" sheetId="1" r:id="rId1"/>
    <sheet name="away" sheetId="2" r:id="rId2"/>
    <sheet name="fixtur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082" i="3" l="1"/>
  <c r="F2082" i="3"/>
  <c r="K2082" i="3" s="1"/>
  <c r="G2082" i="3"/>
  <c r="H2082" i="3"/>
  <c r="I2082" i="3"/>
  <c r="J2082" i="3"/>
  <c r="L2082" i="3"/>
  <c r="E2083" i="3"/>
  <c r="F2083" i="3"/>
  <c r="K2083" i="3" s="1"/>
  <c r="G2083" i="3"/>
  <c r="H2083" i="3"/>
  <c r="I2083" i="3"/>
  <c r="J2083" i="3"/>
  <c r="L2083" i="3"/>
  <c r="E2084" i="3"/>
  <c r="F2084" i="3"/>
  <c r="K2084" i="3" s="1"/>
  <c r="G2084" i="3"/>
  <c r="H2084" i="3"/>
  <c r="I2084" i="3"/>
  <c r="J2084" i="3"/>
  <c r="L2084" i="3"/>
  <c r="E2085" i="3"/>
  <c r="F2085" i="3"/>
  <c r="G2085" i="3"/>
  <c r="H2085" i="3"/>
  <c r="I2085" i="3"/>
  <c r="L2085" i="3" s="1"/>
  <c r="J2085" i="3"/>
  <c r="K2085" i="3"/>
  <c r="M2085" i="3"/>
  <c r="O2085" i="3"/>
  <c r="Q2085" i="3"/>
  <c r="S2085" i="3"/>
  <c r="T2085" i="3"/>
  <c r="U2085" i="3"/>
  <c r="V2085" i="3"/>
  <c r="W2085" i="3"/>
  <c r="X2085" i="3"/>
  <c r="Y2085" i="3"/>
  <c r="Z2085" i="3"/>
  <c r="AA2085" i="3"/>
  <c r="AB2085" i="3"/>
  <c r="AC2085" i="3"/>
  <c r="AD2085" i="3"/>
  <c r="AE2085" i="3"/>
  <c r="AF2085" i="3"/>
  <c r="AG2085" i="3"/>
  <c r="AH2085" i="3"/>
  <c r="AI2085" i="3"/>
  <c r="AJ2085" i="3"/>
  <c r="AK2085" i="3"/>
  <c r="AL2085" i="3"/>
  <c r="AM2085" i="3"/>
  <c r="AN2085" i="3"/>
  <c r="AO2085" i="3"/>
  <c r="AP2085" i="3"/>
  <c r="AQ2085" i="3"/>
  <c r="AR2085" i="3"/>
  <c r="AS2085" i="3"/>
  <c r="AT2085" i="3"/>
  <c r="AU2085" i="3"/>
  <c r="AV2085" i="3"/>
  <c r="AW2085" i="3"/>
  <c r="AX2085" i="3"/>
  <c r="AY2085" i="3"/>
  <c r="AZ2085" i="3"/>
  <c r="BA2085" i="3"/>
  <c r="BB2085" i="3"/>
  <c r="BC2085" i="3"/>
  <c r="BD2085" i="3"/>
  <c r="BE2085" i="3"/>
  <c r="BF2085" i="3"/>
  <c r="BG2085" i="3"/>
  <c r="BH2085" i="3"/>
  <c r="BI2085" i="3"/>
  <c r="E2086" i="3"/>
  <c r="F2086" i="3"/>
  <c r="K2086" i="3" s="1"/>
  <c r="G2086" i="3"/>
  <c r="H2086" i="3"/>
  <c r="I2086" i="3"/>
  <c r="J2086" i="3"/>
  <c r="E2087" i="3"/>
  <c r="F2087" i="3"/>
  <c r="K2087" i="3" s="1"/>
  <c r="G2087" i="3"/>
  <c r="H2087" i="3"/>
  <c r="I2087" i="3"/>
  <c r="J2087" i="3"/>
  <c r="E2088" i="3"/>
  <c r="F2088" i="3"/>
  <c r="K2088" i="3" s="1"/>
  <c r="G2088" i="3"/>
  <c r="H2088" i="3"/>
  <c r="I2088" i="3"/>
  <c r="J2088" i="3"/>
  <c r="E2089" i="3"/>
  <c r="F2089" i="3"/>
  <c r="K2089" i="3" s="1"/>
  <c r="G2089" i="3"/>
  <c r="H2089" i="3"/>
  <c r="I2089" i="3"/>
  <c r="J2089" i="3"/>
  <c r="E2090" i="3"/>
  <c r="F2090" i="3"/>
  <c r="K2090" i="3" s="1"/>
  <c r="G2090" i="3"/>
  <c r="H2090" i="3"/>
  <c r="I2090" i="3"/>
  <c r="J2090" i="3"/>
  <c r="E2091" i="3"/>
  <c r="F2091" i="3"/>
  <c r="K2091" i="3" s="1"/>
  <c r="G2091" i="3"/>
  <c r="H2091" i="3"/>
  <c r="I2091" i="3"/>
  <c r="J2091" i="3"/>
  <c r="E2092" i="3"/>
  <c r="F2092" i="3"/>
  <c r="K2092" i="3" s="1"/>
  <c r="G2092" i="3"/>
  <c r="H2092" i="3"/>
  <c r="I2092" i="3"/>
  <c r="J2092" i="3"/>
  <c r="E2093" i="3"/>
  <c r="F2093" i="3"/>
  <c r="K2093" i="3" s="1"/>
  <c r="G2093" i="3"/>
  <c r="H2093" i="3"/>
  <c r="I2093" i="3"/>
  <c r="J2093" i="3"/>
  <c r="E2094" i="3"/>
  <c r="F2094" i="3"/>
  <c r="K2094" i="3" s="1"/>
  <c r="G2094" i="3"/>
  <c r="H2094" i="3"/>
  <c r="I2094" i="3"/>
  <c r="J2094" i="3"/>
  <c r="L2094" i="3"/>
  <c r="N2094" i="3" s="1"/>
  <c r="P2094" i="3"/>
  <c r="T2094" i="3"/>
  <c r="X2094" i="3"/>
  <c r="AB2094" i="3"/>
  <c r="AF2094" i="3"/>
  <c r="AJ2094" i="3"/>
  <c r="AN2094" i="3"/>
  <c r="AR2094" i="3"/>
  <c r="AV2094" i="3"/>
  <c r="AZ2094" i="3"/>
  <c r="BD2094" i="3"/>
  <c r="BH2094" i="3"/>
  <c r="E2095" i="3"/>
  <c r="F2095" i="3"/>
  <c r="K2095" i="3" s="1"/>
  <c r="G2095" i="3"/>
  <c r="H2095" i="3"/>
  <c r="I2095" i="3"/>
  <c r="J2095" i="3"/>
  <c r="L2095" i="3"/>
  <c r="N2095" i="3" s="1"/>
  <c r="P2095" i="3"/>
  <c r="T2095" i="3"/>
  <c r="X2095" i="3"/>
  <c r="AB2095" i="3"/>
  <c r="AF2095" i="3"/>
  <c r="AJ2095" i="3"/>
  <c r="AN2095" i="3"/>
  <c r="AR2095" i="3"/>
  <c r="AV2095" i="3"/>
  <c r="AZ2095" i="3"/>
  <c r="BD2095" i="3"/>
  <c r="BH2095" i="3"/>
  <c r="E2096" i="3"/>
  <c r="F2096" i="3"/>
  <c r="K2096" i="3" s="1"/>
  <c r="G2096" i="3"/>
  <c r="H2096" i="3"/>
  <c r="I2096" i="3"/>
  <c r="J2096" i="3"/>
  <c r="L2096" i="3"/>
  <c r="N2096" i="3" s="1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E2097" i="3"/>
  <c r="F2097" i="3"/>
  <c r="K2097" i="3" s="1"/>
  <c r="G2097" i="3"/>
  <c r="H2097" i="3"/>
  <c r="I2097" i="3"/>
  <c r="J2097" i="3"/>
  <c r="L2097" i="3"/>
  <c r="N2097" i="3" s="1"/>
  <c r="P2097" i="3"/>
  <c r="T2097" i="3"/>
  <c r="X2097" i="3"/>
  <c r="AB2097" i="3"/>
  <c r="AF2097" i="3"/>
  <c r="AJ2097" i="3"/>
  <c r="AN2097" i="3"/>
  <c r="AR2097" i="3"/>
  <c r="AV2097" i="3"/>
  <c r="AZ2097" i="3"/>
  <c r="BD2097" i="3"/>
  <c r="BH2097" i="3"/>
  <c r="E2098" i="3"/>
  <c r="F2098" i="3"/>
  <c r="K2098" i="3" s="1"/>
  <c r="G2098" i="3"/>
  <c r="H2098" i="3"/>
  <c r="I2098" i="3"/>
  <c r="J2098" i="3"/>
  <c r="L2098" i="3"/>
  <c r="N2098" i="3" s="1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E2099" i="3"/>
  <c r="F2099" i="3"/>
  <c r="K2099" i="3" s="1"/>
  <c r="G2099" i="3"/>
  <c r="H2099" i="3"/>
  <c r="I2099" i="3"/>
  <c r="J2099" i="3"/>
  <c r="L2099" i="3"/>
  <c r="N2099" i="3" s="1"/>
  <c r="P2099" i="3"/>
  <c r="T2099" i="3"/>
  <c r="X2099" i="3"/>
  <c r="AB2099" i="3"/>
  <c r="AF2099" i="3"/>
  <c r="AJ2099" i="3"/>
  <c r="AN2099" i="3"/>
  <c r="AR2099" i="3"/>
  <c r="AV2099" i="3"/>
  <c r="AZ2099" i="3"/>
  <c r="BD2099" i="3"/>
  <c r="BH2099" i="3"/>
  <c r="E2100" i="3"/>
  <c r="F2100" i="3"/>
  <c r="K2100" i="3" s="1"/>
  <c r="G2100" i="3"/>
  <c r="H2100" i="3"/>
  <c r="I2100" i="3"/>
  <c r="J2100" i="3"/>
  <c r="L2100" i="3"/>
  <c r="N2100" i="3" s="1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E2101" i="3"/>
  <c r="F2101" i="3"/>
  <c r="K2101" i="3" s="1"/>
  <c r="G2101" i="3"/>
  <c r="H2101" i="3"/>
  <c r="I2101" i="3"/>
  <c r="J2101" i="3"/>
  <c r="L2101" i="3"/>
  <c r="N2101" i="3" s="1"/>
  <c r="P2101" i="3"/>
  <c r="T2101" i="3"/>
  <c r="X2101" i="3"/>
  <c r="AB2101" i="3"/>
  <c r="AF2101" i="3"/>
  <c r="AJ2101" i="3"/>
  <c r="AN2101" i="3"/>
  <c r="AR2101" i="3"/>
  <c r="AV2101" i="3"/>
  <c r="AZ2101" i="3"/>
  <c r="BD2101" i="3"/>
  <c r="BH2101" i="3"/>
  <c r="E2102" i="3"/>
  <c r="F2102" i="3"/>
  <c r="K2102" i="3" s="1"/>
  <c r="G2102" i="3"/>
  <c r="H2102" i="3"/>
  <c r="I2102" i="3"/>
  <c r="J2102" i="3"/>
  <c r="L2102" i="3"/>
  <c r="N2102" i="3" s="1"/>
  <c r="P2102" i="3"/>
  <c r="T2102" i="3"/>
  <c r="X2102" i="3"/>
  <c r="AB2102" i="3"/>
  <c r="AF2102" i="3"/>
  <c r="AJ2102" i="3"/>
  <c r="AM2102" i="3"/>
  <c r="AO2102" i="3"/>
  <c r="AQ2102" i="3"/>
  <c r="AS2102" i="3"/>
  <c r="AU2102" i="3"/>
  <c r="AW2102" i="3"/>
  <c r="AY2102" i="3"/>
  <c r="BA2102" i="3"/>
  <c r="BC2102" i="3"/>
  <c r="BE2102" i="3"/>
  <c r="BG2102" i="3"/>
  <c r="BI2102" i="3"/>
  <c r="E2103" i="3"/>
  <c r="F2103" i="3"/>
  <c r="G2103" i="3"/>
  <c r="H2103" i="3"/>
  <c r="I2103" i="3"/>
  <c r="L2103" i="3" s="1"/>
  <c r="J2103" i="3"/>
  <c r="K2103" i="3"/>
  <c r="N2103" i="3" s="1"/>
  <c r="E2104" i="3"/>
  <c r="F2104" i="3"/>
  <c r="G2104" i="3"/>
  <c r="H2104" i="3"/>
  <c r="I2104" i="3"/>
  <c r="L2104" i="3" s="1"/>
  <c r="J2104" i="3"/>
  <c r="K2104" i="3"/>
  <c r="N2104" i="3" s="1"/>
  <c r="E2105" i="3"/>
  <c r="F2105" i="3"/>
  <c r="G2105" i="3"/>
  <c r="H2105" i="3"/>
  <c r="I2105" i="3"/>
  <c r="L2105" i="3" s="1"/>
  <c r="J2105" i="3"/>
  <c r="K2105" i="3"/>
  <c r="N2105" i="3" s="1"/>
  <c r="BJ2105" i="3" s="1"/>
  <c r="E2106" i="3"/>
  <c r="F2106" i="3"/>
  <c r="G2106" i="3"/>
  <c r="H2106" i="3"/>
  <c r="I2106" i="3"/>
  <c r="L2106" i="3" s="1"/>
  <c r="J2106" i="3"/>
  <c r="K2106" i="3"/>
  <c r="N2106" i="3" s="1"/>
  <c r="BA2106" i="3"/>
  <c r="BC2106" i="3"/>
  <c r="BE2106" i="3"/>
  <c r="BG2106" i="3"/>
  <c r="BI2106" i="3"/>
  <c r="E2107" i="3"/>
  <c r="F2107" i="3"/>
  <c r="G2107" i="3"/>
  <c r="H2107" i="3"/>
  <c r="I2107" i="3"/>
  <c r="L2107" i="3" s="1"/>
  <c r="J2107" i="3"/>
  <c r="K2107" i="3"/>
  <c r="M2107" i="3"/>
  <c r="O2107" i="3"/>
  <c r="Q2107" i="3"/>
  <c r="S2107" i="3"/>
  <c r="U2107" i="3"/>
  <c r="W2107" i="3"/>
  <c r="Y2107" i="3"/>
  <c r="AA2107" i="3"/>
  <c r="AC2107" i="3"/>
  <c r="AE2107" i="3"/>
  <c r="AG2107" i="3"/>
  <c r="AI2107" i="3"/>
  <c r="AK2107" i="3"/>
  <c r="AM2107" i="3"/>
  <c r="AO2107" i="3"/>
  <c r="AQ2107" i="3"/>
  <c r="AS2107" i="3"/>
  <c r="AU2107" i="3"/>
  <c r="AW2107" i="3"/>
  <c r="AY2107" i="3"/>
  <c r="BA2107" i="3"/>
  <c r="BC2107" i="3"/>
  <c r="BE2107" i="3"/>
  <c r="BG2107" i="3"/>
  <c r="BI2107" i="3"/>
  <c r="E2108" i="3"/>
  <c r="F2108" i="3"/>
  <c r="G2108" i="3"/>
  <c r="H2108" i="3"/>
  <c r="I2108" i="3"/>
  <c r="L2108" i="3" s="1"/>
  <c r="J2108" i="3"/>
  <c r="K2108" i="3"/>
  <c r="M2108" i="3"/>
  <c r="O2108" i="3"/>
  <c r="Q2108" i="3"/>
  <c r="S2108" i="3"/>
  <c r="U2108" i="3"/>
  <c r="W2108" i="3"/>
  <c r="Y2108" i="3"/>
  <c r="AA2108" i="3"/>
  <c r="AC2108" i="3"/>
  <c r="AE2108" i="3"/>
  <c r="AG2108" i="3"/>
  <c r="AI2108" i="3"/>
  <c r="AK2108" i="3"/>
  <c r="AM2108" i="3"/>
  <c r="AO2108" i="3"/>
  <c r="AQ2108" i="3"/>
  <c r="AS2108" i="3"/>
  <c r="AU2108" i="3"/>
  <c r="AW2108" i="3"/>
  <c r="AY2108" i="3"/>
  <c r="BA2108" i="3"/>
  <c r="BC2108" i="3"/>
  <c r="BE2108" i="3"/>
  <c r="BG2108" i="3"/>
  <c r="BI2108" i="3"/>
  <c r="E2109" i="3"/>
  <c r="F2109" i="3"/>
  <c r="G2109" i="3"/>
  <c r="H2109" i="3"/>
  <c r="I2109" i="3"/>
  <c r="L2109" i="3" s="1"/>
  <c r="J2109" i="3"/>
  <c r="K2109" i="3"/>
  <c r="M2109" i="3"/>
  <c r="O2109" i="3"/>
  <c r="Q2109" i="3"/>
  <c r="S2109" i="3"/>
  <c r="U2109" i="3"/>
  <c r="W2109" i="3"/>
  <c r="Y2109" i="3"/>
  <c r="AA2109" i="3"/>
  <c r="AC2109" i="3"/>
  <c r="AE2109" i="3"/>
  <c r="AG2109" i="3"/>
  <c r="AI2109" i="3"/>
  <c r="AK2109" i="3"/>
  <c r="AM2109" i="3"/>
  <c r="AO2109" i="3"/>
  <c r="AQ2109" i="3"/>
  <c r="AS2109" i="3"/>
  <c r="AU2109" i="3"/>
  <c r="AW2109" i="3"/>
  <c r="AY2109" i="3"/>
  <c r="BA2109" i="3"/>
  <c r="BC2109" i="3"/>
  <c r="BE2109" i="3"/>
  <c r="BG2109" i="3"/>
  <c r="BI2109" i="3"/>
  <c r="E2110" i="3"/>
  <c r="F2110" i="3"/>
  <c r="G2110" i="3"/>
  <c r="H2110" i="3"/>
  <c r="I2110" i="3"/>
  <c r="L2110" i="3" s="1"/>
  <c r="J2110" i="3"/>
  <c r="K2110" i="3"/>
  <c r="M2110" i="3"/>
  <c r="O2110" i="3"/>
  <c r="Q2110" i="3"/>
  <c r="S2110" i="3"/>
  <c r="U2110" i="3"/>
  <c r="W2110" i="3"/>
  <c r="Y2110" i="3"/>
  <c r="AA2110" i="3"/>
  <c r="AC2110" i="3"/>
  <c r="AE2110" i="3"/>
  <c r="AG2110" i="3"/>
  <c r="AI2110" i="3"/>
  <c r="AK2110" i="3"/>
  <c r="AM2110" i="3"/>
  <c r="AO2110" i="3"/>
  <c r="AQ2110" i="3"/>
  <c r="AS2110" i="3"/>
  <c r="AU2110" i="3"/>
  <c r="AW2110" i="3"/>
  <c r="AY2110" i="3"/>
  <c r="BA2110" i="3"/>
  <c r="BC2110" i="3"/>
  <c r="BE2110" i="3"/>
  <c r="BG2110" i="3"/>
  <c r="BI2110" i="3"/>
  <c r="E2111" i="3"/>
  <c r="F2111" i="3"/>
  <c r="G2111" i="3"/>
  <c r="H2111" i="3"/>
  <c r="I2111" i="3"/>
  <c r="L2111" i="3" s="1"/>
  <c r="J2111" i="3"/>
  <c r="K2111" i="3"/>
  <c r="M2111" i="3"/>
  <c r="O2111" i="3"/>
  <c r="Q2111" i="3"/>
  <c r="S2111" i="3"/>
  <c r="U2111" i="3"/>
  <c r="W2111" i="3"/>
  <c r="Y2111" i="3"/>
  <c r="AA2111" i="3"/>
  <c r="AC2111" i="3"/>
  <c r="AE2111" i="3"/>
  <c r="AG2111" i="3"/>
  <c r="AI2111" i="3"/>
  <c r="AK2111" i="3"/>
  <c r="AM2111" i="3"/>
  <c r="AO2111" i="3"/>
  <c r="AQ2111" i="3"/>
  <c r="AS2111" i="3"/>
  <c r="AU2111" i="3"/>
  <c r="AW2111" i="3"/>
  <c r="AY2111" i="3"/>
  <c r="BA2111" i="3"/>
  <c r="BC2111" i="3"/>
  <c r="BE2111" i="3"/>
  <c r="BG2111" i="3"/>
  <c r="BI2111" i="3"/>
  <c r="E2112" i="3"/>
  <c r="F2112" i="3"/>
  <c r="G2112" i="3"/>
  <c r="H2112" i="3"/>
  <c r="I2112" i="3"/>
  <c r="L2112" i="3" s="1"/>
  <c r="J2112" i="3"/>
  <c r="K2112" i="3"/>
  <c r="M2112" i="3"/>
  <c r="O2112" i="3"/>
  <c r="Q2112" i="3"/>
  <c r="S2112" i="3"/>
  <c r="U2112" i="3"/>
  <c r="W2112" i="3"/>
  <c r="Y2112" i="3"/>
  <c r="AA2112" i="3"/>
  <c r="AC2112" i="3"/>
  <c r="AE2112" i="3"/>
  <c r="AG2112" i="3"/>
  <c r="AI2112" i="3"/>
  <c r="AK2112" i="3"/>
  <c r="AM2112" i="3"/>
  <c r="AO2112" i="3"/>
  <c r="AQ2112" i="3"/>
  <c r="AS2112" i="3"/>
  <c r="AT2112" i="3"/>
  <c r="AU2112" i="3"/>
  <c r="AV2112" i="3"/>
  <c r="AW2112" i="3"/>
  <c r="AX2112" i="3"/>
  <c r="AY2112" i="3"/>
  <c r="AZ2112" i="3"/>
  <c r="BA2112" i="3"/>
  <c r="BB2112" i="3"/>
  <c r="BC2112" i="3"/>
  <c r="BD2112" i="3"/>
  <c r="BE2112" i="3"/>
  <c r="BF2112" i="3"/>
  <c r="BG2112" i="3"/>
  <c r="BH2112" i="3"/>
  <c r="BI2112" i="3"/>
  <c r="E2113" i="3"/>
  <c r="F2113" i="3"/>
  <c r="G2113" i="3"/>
  <c r="H2113" i="3"/>
  <c r="I2113" i="3"/>
  <c r="L2113" i="3" s="1"/>
  <c r="J2113" i="3"/>
  <c r="K2113" i="3"/>
  <c r="N2113" i="3" s="1"/>
  <c r="E2114" i="3"/>
  <c r="F2114" i="3"/>
  <c r="G2114" i="3"/>
  <c r="H2114" i="3"/>
  <c r="I2114" i="3"/>
  <c r="J2114" i="3"/>
  <c r="K2114" i="3"/>
  <c r="L2114" i="3"/>
  <c r="M2114" i="3" s="1"/>
  <c r="N2114" i="3"/>
  <c r="P2114" i="3"/>
  <c r="R2114" i="3"/>
  <c r="T2114" i="3"/>
  <c r="V2114" i="3"/>
  <c r="X2114" i="3"/>
  <c r="Z2114" i="3"/>
  <c r="AB2114" i="3"/>
  <c r="AD2114" i="3"/>
  <c r="AF2114" i="3"/>
  <c r="AH2114" i="3"/>
  <c r="AJ2114" i="3"/>
  <c r="AL2114" i="3"/>
  <c r="AN2114" i="3"/>
  <c r="AP2114" i="3"/>
  <c r="AR2114" i="3"/>
  <c r="AT2114" i="3"/>
  <c r="AV2114" i="3"/>
  <c r="AX2114" i="3"/>
  <c r="AZ2114" i="3"/>
  <c r="BB2114" i="3"/>
  <c r="BD2114" i="3"/>
  <c r="BF2114" i="3"/>
  <c r="BH2114" i="3"/>
  <c r="E2115" i="3"/>
  <c r="F2115" i="3"/>
  <c r="K2115" i="3" s="1"/>
  <c r="G2115" i="3"/>
  <c r="H2115" i="3"/>
  <c r="I2115" i="3"/>
  <c r="J2115" i="3"/>
  <c r="L2115" i="3"/>
  <c r="E2116" i="3"/>
  <c r="F2116" i="3"/>
  <c r="K2116" i="3" s="1"/>
  <c r="G2116" i="3"/>
  <c r="H2116" i="3"/>
  <c r="I2116" i="3"/>
  <c r="J2116" i="3"/>
  <c r="L2116" i="3"/>
  <c r="E2117" i="3"/>
  <c r="F2117" i="3"/>
  <c r="K2117" i="3" s="1"/>
  <c r="G2117" i="3"/>
  <c r="H2117" i="3"/>
  <c r="I2117" i="3"/>
  <c r="J2117" i="3"/>
  <c r="L2117" i="3"/>
  <c r="E2118" i="3"/>
  <c r="F2118" i="3"/>
  <c r="K2118" i="3" s="1"/>
  <c r="G2118" i="3"/>
  <c r="H2118" i="3"/>
  <c r="I2118" i="3"/>
  <c r="J2118" i="3"/>
  <c r="L2118" i="3"/>
  <c r="E2119" i="3"/>
  <c r="F2119" i="3"/>
  <c r="K2119" i="3" s="1"/>
  <c r="G2119" i="3"/>
  <c r="H2119" i="3"/>
  <c r="I2119" i="3"/>
  <c r="J2119" i="3"/>
  <c r="L2119" i="3"/>
  <c r="E2120" i="3"/>
  <c r="F2120" i="3"/>
  <c r="G2120" i="3"/>
  <c r="H2120" i="3"/>
  <c r="I2120" i="3"/>
  <c r="L2120" i="3" s="1"/>
  <c r="J2120" i="3"/>
  <c r="K2120" i="3"/>
  <c r="N2120" i="3" s="1"/>
  <c r="E2121" i="3"/>
  <c r="F2121" i="3"/>
  <c r="G2121" i="3"/>
  <c r="H2121" i="3"/>
  <c r="I2121" i="3"/>
  <c r="L2121" i="3" s="1"/>
  <c r="J2121" i="3"/>
  <c r="K2121" i="3"/>
  <c r="N2121" i="3" s="1"/>
  <c r="E2122" i="3"/>
  <c r="F2122" i="3"/>
  <c r="G2122" i="3"/>
  <c r="H2122" i="3"/>
  <c r="I2122" i="3"/>
  <c r="L2122" i="3" s="1"/>
  <c r="J2122" i="3"/>
  <c r="K2122" i="3"/>
  <c r="N2122" i="3" s="1"/>
  <c r="E2123" i="3"/>
  <c r="F2123" i="3"/>
  <c r="G2123" i="3"/>
  <c r="H2123" i="3"/>
  <c r="I2123" i="3"/>
  <c r="L2123" i="3" s="1"/>
  <c r="J2123" i="3"/>
  <c r="K2123" i="3"/>
  <c r="N2123" i="3" s="1"/>
  <c r="E2124" i="3"/>
  <c r="F2124" i="3"/>
  <c r="G2124" i="3"/>
  <c r="H2124" i="3"/>
  <c r="I2124" i="3"/>
  <c r="L2124" i="3" s="1"/>
  <c r="J2124" i="3"/>
  <c r="K2124" i="3"/>
  <c r="N2124" i="3" s="1"/>
  <c r="BA2124" i="3"/>
  <c r="BC2124" i="3"/>
  <c r="BE2124" i="3"/>
  <c r="BG2124" i="3"/>
  <c r="BI2124" i="3"/>
  <c r="E2125" i="3"/>
  <c r="F2125" i="3"/>
  <c r="G2125" i="3"/>
  <c r="H2125" i="3"/>
  <c r="I2125" i="3"/>
  <c r="L2125" i="3" s="1"/>
  <c r="J2125" i="3"/>
  <c r="K2125" i="3"/>
  <c r="M2125" i="3"/>
  <c r="O2125" i="3"/>
  <c r="Q2125" i="3"/>
  <c r="S2125" i="3"/>
  <c r="U2125" i="3"/>
  <c r="W2125" i="3"/>
  <c r="Y2125" i="3"/>
  <c r="AA2125" i="3"/>
  <c r="AC2125" i="3"/>
  <c r="AE2125" i="3"/>
  <c r="AG2125" i="3"/>
  <c r="AI2125" i="3"/>
  <c r="AK2125" i="3"/>
  <c r="AM2125" i="3"/>
  <c r="AO2125" i="3"/>
  <c r="AQ2125" i="3"/>
  <c r="AS2125" i="3"/>
  <c r="AU2125" i="3"/>
  <c r="AW2125" i="3"/>
  <c r="AY2125" i="3"/>
  <c r="BA2125" i="3"/>
  <c r="BC2125" i="3"/>
  <c r="BE2125" i="3"/>
  <c r="BG2125" i="3"/>
  <c r="BI2125" i="3"/>
  <c r="E2126" i="3"/>
  <c r="F2126" i="3"/>
  <c r="G2126" i="3"/>
  <c r="H2126" i="3"/>
  <c r="I2126" i="3"/>
  <c r="L2126" i="3" s="1"/>
  <c r="J2126" i="3"/>
  <c r="K2126" i="3"/>
  <c r="O2126" i="3"/>
  <c r="S2126" i="3"/>
  <c r="W2126" i="3"/>
  <c r="AA2126" i="3"/>
  <c r="AE2126" i="3"/>
  <c r="AI2126" i="3"/>
  <c r="AM2126" i="3"/>
  <c r="AQ2126" i="3"/>
  <c r="AU2126" i="3"/>
  <c r="AY2126" i="3"/>
  <c r="BC2126" i="3"/>
  <c r="BG2126" i="3"/>
  <c r="E2127" i="3"/>
  <c r="F2127" i="3"/>
  <c r="G2127" i="3"/>
  <c r="H2127" i="3"/>
  <c r="I2127" i="3"/>
  <c r="L2127" i="3" s="1"/>
  <c r="J2127" i="3"/>
  <c r="K2127" i="3"/>
  <c r="O2127" i="3"/>
  <c r="S2127" i="3"/>
  <c r="W2127" i="3"/>
  <c r="AA2127" i="3"/>
  <c r="AE2127" i="3"/>
  <c r="AI2127" i="3"/>
  <c r="AM2127" i="3"/>
  <c r="AQ2127" i="3"/>
  <c r="AU2127" i="3"/>
  <c r="AY2127" i="3"/>
  <c r="BC2127" i="3"/>
  <c r="BG2127" i="3"/>
  <c r="E2128" i="3"/>
  <c r="F2128" i="3"/>
  <c r="G2128" i="3"/>
  <c r="H2128" i="3"/>
  <c r="I2128" i="3"/>
  <c r="L2128" i="3" s="1"/>
  <c r="J2128" i="3"/>
  <c r="K2128" i="3"/>
  <c r="O2128" i="3"/>
  <c r="S2128" i="3"/>
  <c r="W2128" i="3"/>
  <c r="AA2128" i="3"/>
  <c r="AE2128" i="3"/>
  <c r="AI2128" i="3"/>
  <c r="AM2128" i="3"/>
  <c r="AQ2128" i="3"/>
  <c r="AU2128" i="3"/>
  <c r="AY2128" i="3"/>
  <c r="BC2128" i="3"/>
  <c r="BG2128" i="3"/>
  <c r="E2129" i="3"/>
  <c r="F2129" i="3"/>
  <c r="G2129" i="3"/>
  <c r="H2129" i="3"/>
  <c r="I2129" i="3"/>
  <c r="L2129" i="3" s="1"/>
  <c r="J2129" i="3"/>
  <c r="K2129" i="3"/>
  <c r="O2129" i="3"/>
  <c r="S2129" i="3"/>
  <c r="W2129" i="3"/>
  <c r="AA2129" i="3"/>
  <c r="AE2129" i="3"/>
  <c r="AI2129" i="3"/>
  <c r="AM2129" i="3"/>
  <c r="AQ2129" i="3"/>
  <c r="AU2129" i="3"/>
  <c r="AY2129" i="3"/>
  <c r="BC2129" i="3"/>
  <c r="BG2129" i="3"/>
  <c r="E2130" i="3"/>
  <c r="F2130" i="3"/>
  <c r="G2130" i="3"/>
  <c r="H2130" i="3"/>
  <c r="I2130" i="3"/>
  <c r="L2130" i="3" s="1"/>
  <c r="J2130" i="3"/>
  <c r="K2130" i="3"/>
  <c r="O2130" i="3"/>
  <c r="S2130" i="3"/>
  <c r="W2130" i="3"/>
  <c r="AA2130" i="3"/>
  <c r="AE2130" i="3"/>
  <c r="AI2130" i="3"/>
  <c r="AM2130" i="3"/>
  <c r="AQ2130" i="3"/>
  <c r="AU2130" i="3"/>
  <c r="AY2130" i="3"/>
  <c r="BC2130" i="3"/>
  <c r="BG2130" i="3"/>
  <c r="E2131" i="3"/>
  <c r="F2131" i="3"/>
  <c r="G2131" i="3"/>
  <c r="H2131" i="3"/>
  <c r="I2131" i="3"/>
  <c r="L2131" i="3" s="1"/>
  <c r="J2131" i="3"/>
  <c r="K2131" i="3"/>
  <c r="O2131" i="3"/>
  <c r="S2131" i="3"/>
  <c r="W2131" i="3"/>
  <c r="AA2131" i="3"/>
  <c r="AE2131" i="3"/>
  <c r="AI2131" i="3"/>
  <c r="AM2131" i="3"/>
  <c r="AQ2131" i="3"/>
  <c r="AU2131" i="3"/>
  <c r="AY2131" i="3"/>
  <c r="BC2131" i="3"/>
  <c r="BG2131" i="3"/>
  <c r="E2132" i="3"/>
  <c r="F2132" i="3"/>
  <c r="G2132" i="3"/>
  <c r="H2132" i="3"/>
  <c r="I2132" i="3"/>
  <c r="L2132" i="3" s="1"/>
  <c r="J2132" i="3"/>
  <c r="K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E2133" i="3"/>
  <c r="F2133" i="3"/>
  <c r="G2133" i="3"/>
  <c r="H2133" i="3"/>
  <c r="I2133" i="3"/>
  <c r="L2133" i="3" s="1"/>
  <c r="J2133" i="3"/>
  <c r="K2133" i="3"/>
  <c r="O2133" i="3"/>
  <c r="S2133" i="3"/>
  <c r="W2133" i="3"/>
  <c r="AA2133" i="3"/>
  <c r="AE2133" i="3"/>
  <c r="AI2133" i="3"/>
  <c r="AM2133" i="3"/>
  <c r="AQ2133" i="3"/>
  <c r="AU2133" i="3"/>
  <c r="AY2133" i="3"/>
  <c r="BC2133" i="3"/>
  <c r="BG2133" i="3"/>
  <c r="E2134" i="3"/>
  <c r="F2134" i="3"/>
  <c r="G2134" i="3"/>
  <c r="H2134" i="3"/>
  <c r="I2134" i="3"/>
  <c r="L2134" i="3" s="1"/>
  <c r="J2134" i="3"/>
  <c r="K2134" i="3"/>
  <c r="O2134" i="3"/>
  <c r="S2134" i="3"/>
  <c r="W2134" i="3"/>
  <c r="AA2134" i="3"/>
  <c r="AE2134" i="3"/>
  <c r="AH2134" i="3"/>
  <c r="AJ2134" i="3"/>
  <c r="AL2134" i="3"/>
  <c r="AN2134" i="3"/>
  <c r="AP2134" i="3"/>
  <c r="AR2134" i="3"/>
  <c r="AT2134" i="3"/>
  <c r="AV2134" i="3"/>
  <c r="AX2134" i="3"/>
  <c r="AZ2134" i="3"/>
  <c r="BB2134" i="3"/>
  <c r="BD2134" i="3"/>
  <c r="BF2134" i="3"/>
  <c r="BH2134" i="3"/>
  <c r="E2135" i="3"/>
  <c r="F2135" i="3"/>
  <c r="K2135" i="3" s="1"/>
  <c r="G2135" i="3"/>
  <c r="H2135" i="3"/>
  <c r="I2135" i="3"/>
  <c r="J2135" i="3"/>
  <c r="L2135" i="3"/>
  <c r="N2135" i="3" s="1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E2136" i="3"/>
  <c r="F2136" i="3"/>
  <c r="K2136" i="3" s="1"/>
  <c r="G2136" i="3"/>
  <c r="H2136" i="3"/>
  <c r="I2136" i="3"/>
  <c r="J2136" i="3"/>
  <c r="L2136" i="3"/>
  <c r="N2136" i="3" s="1"/>
  <c r="P2136" i="3"/>
  <c r="T2136" i="3"/>
  <c r="X2136" i="3"/>
  <c r="AB2136" i="3"/>
  <c r="AF2136" i="3"/>
  <c r="AJ2136" i="3"/>
  <c r="AN2136" i="3"/>
  <c r="AR2136" i="3"/>
  <c r="AV2136" i="3"/>
  <c r="AZ2136" i="3"/>
  <c r="BD2136" i="3"/>
  <c r="BH2136" i="3"/>
  <c r="E2137" i="3"/>
  <c r="F2137" i="3"/>
  <c r="K2137" i="3" s="1"/>
  <c r="G2137" i="3"/>
  <c r="H2137" i="3"/>
  <c r="I2137" i="3"/>
  <c r="J2137" i="3"/>
  <c r="L2137" i="3"/>
  <c r="N2137" i="3" s="1"/>
  <c r="P2137" i="3"/>
  <c r="T2137" i="3"/>
  <c r="X2137" i="3"/>
  <c r="AB2137" i="3"/>
  <c r="AF2137" i="3"/>
  <c r="AJ2137" i="3"/>
  <c r="AN2137" i="3"/>
  <c r="AR2137" i="3"/>
  <c r="AV2137" i="3"/>
  <c r="AZ2137" i="3"/>
  <c r="BD2137" i="3"/>
  <c r="BH2137" i="3"/>
  <c r="E2138" i="3"/>
  <c r="F2138" i="3"/>
  <c r="K2138" i="3" s="1"/>
  <c r="G2138" i="3"/>
  <c r="H2138" i="3"/>
  <c r="I2138" i="3"/>
  <c r="J2138" i="3"/>
  <c r="L2138" i="3"/>
  <c r="N2138" i="3" s="1"/>
  <c r="P2138" i="3"/>
  <c r="T2138" i="3"/>
  <c r="X2138" i="3"/>
  <c r="AB2138" i="3"/>
  <c r="AF2138" i="3"/>
  <c r="AJ2138" i="3"/>
  <c r="AN2138" i="3"/>
  <c r="AR2138" i="3"/>
  <c r="AV2138" i="3"/>
  <c r="AZ2138" i="3"/>
  <c r="BD2138" i="3"/>
  <c r="BH2138" i="3"/>
  <c r="E2139" i="3"/>
  <c r="F2139" i="3"/>
  <c r="K2139" i="3" s="1"/>
  <c r="G2139" i="3"/>
  <c r="H2139" i="3"/>
  <c r="I2139" i="3"/>
  <c r="J2139" i="3"/>
  <c r="L2139" i="3"/>
  <c r="N2139" i="3" s="1"/>
  <c r="P2139" i="3"/>
  <c r="T2139" i="3"/>
  <c r="X2139" i="3"/>
  <c r="AB2139" i="3"/>
  <c r="AF2139" i="3"/>
  <c r="AJ2139" i="3"/>
  <c r="AN2139" i="3"/>
  <c r="AR2139" i="3"/>
  <c r="AV2139" i="3"/>
  <c r="AZ2139" i="3"/>
  <c r="BD2139" i="3"/>
  <c r="BH2139" i="3"/>
  <c r="E2140" i="3"/>
  <c r="F2140" i="3"/>
  <c r="K2140" i="3" s="1"/>
  <c r="G2140" i="3"/>
  <c r="H2140" i="3"/>
  <c r="I2140" i="3"/>
  <c r="J2140" i="3"/>
  <c r="L2140" i="3"/>
  <c r="N2140" i="3" s="1"/>
  <c r="P2140" i="3"/>
  <c r="T2140" i="3"/>
  <c r="X2140" i="3"/>
  <c r="AB2140" i="3"/>
  <c r="AF2140" i="3"/>
  <c r="AJ2140" i="3"/>
  <c r="AN2140" i="3"/>
  <c r="AR2140" i="3"/>
  <c r="AV2140" i="3"/>
  <c r="AZ2140" i="3"/>
  <c r="BD2140" i="3"/>
  <c r="BH2140" i="3"/>
  <c r="E2141" i="3"/>
  <c r="F2141" i="3"/>
  <c r="K2141" i="3" s="1"/>
  <c r="G2141" i="3"/>
  <c r="H2141" i="3"/>
  <c r="I2141" i="3"/>
  <c r="J2141" i="3"/>
  <c r="L2141" i="3"/>
  <c r="N2141" i="3" s="1"/>
  <c r="P2141" i="3"/>
  <c r="T2141" i="3"/>
  <c r="X2141" i="3"/>
  <c r="AB2141" i="3"/>
  <c r="AF2141" i="3"/>
  <c r="AJ2141" i="3"/>
  <c r="AN2141" i="3"/>
  <c r="AR2141" i="3"/>
  <c r="AV2141" i="3"/>
  <c r="AZ2141" i="3"/>
  <c r="BD2141" i="3"/>
  <c r="BH2141" i="3"/>
  <c r="E2142" i="3"/>
  <c r="F2142" i="3"/>
  <c r="K2142" i="3" s="1"/>
  <c r="G2142" i="3"/>
  <c r="H2142" i="3"/>
  <c r="I2142" i="3"/>
  <c r="J2142" i="3"/>
  <c r="L2142" i="3"/>
  <c r="N2142" i="3" s="1"/>
  <c r="P2142" i="3"/>
  <c r="T2142" i="3"/>
  <c r="X2142" i="3"/>
  <c r="AB2142" i="3"/>
  <c r="AF2142" i="3"/>
  <c r="AJ2142" i="3"/>
  <c r="AN2142" i="3"/>
  <c r="AR2142" i="3"/>
  <c r="AV2142" i="3"/>
  <c r="AZ2142" i="3"/>
  <c r="BD2142" i="3"/>
  <c r="BH2142" i="3"/>
  <c r="E2143" i="3"/>
  <c r="F2143" i="3"/>
  <c r="K2143" i="3" s="1"/>
  <c r="G2143" i="3"/>
  <c r="H2143" i="3"/>
  <c r="I2143" i="3"/>
  <c r="J2143" i="3"/>
  <c r="L2143" i="3"/>
  <c r="N2143" i="3" s="1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E2144" i="3"/>
  <c r="F2144" i="3"/>
  <c r="K2144" i="3" s="1"/>
  <c r="G2144" i="3"/>
  <c r="H2144" i="3"/>
  <c r="I2144" i="3"/>
  <c r="J2144" i="3"/>
  <c r="L2144" i="3"/>
  <c r="N2144" i="3" s="1"/>
  <c r="P2144" i="3"/>
  <c r="T2144" i="3"/>
  <c r="X2144" i="3"/>
  <c r="AB2144" i="3"/>
  <c r="AF2144" i="3"/>
  <c r="AJ2144" i="3"/>
  <c r="AN2144" i="3"/>
  <c r="AR2144" i="3"/>
  <c r="AV2144" i="3"/>
  <c r="AZ2144" i="3"/>
  <c r="BD2144" i="3"/>
  <c r="BH2144" i="3"/>
  <c r="E2145" i="3"/>
  <c r="F2145" i="3"/>
  <c r="K2145" i="3" s="1"/>
  <c r="G2145" i="3"/>
  <c r="H2145" i="3"/>
  <c r="I2145" i="3"/>
  <c r="J2145" i="3"/>
  <c r="L2145" i="3"/>
  <c r="N2145" i="3" s="1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E2146" i="3"/>
  <c r="F2146" i="3"/>
  <c r="K2146" i="3" s="1"/>
  <c r="G2146" i="3"/>
  <c r="H2146" i="3"/>
  <c r="I2146" i="3"/>
  <c r="J2146" i="3"/>
  <c r="L2146" i="3"/>
  <c r="N2146" i="3" s="1"/>
  <c r="P2146" i="3"/>
  <c r="T2146" i="3"/>
  <c r="X2146" i="3"/>
  <c r="AB2146" i="3"/>
  <c r="AF2146" i="3"/>
  <c r="AJ2146" i="3"/>
  <c r="AN2146" i="3"/>
  <c r="AR2146" i="3"/>
  <c r="AV2146" i="3"/>
  <c r="AZ2146" i="3"/>
  <c r="BD2146" i="3"/>
  <c r="BH2146" i="3"/>
  <c r="E2147" i="3"/>
  <c r="F2147" i="3"/>
  <c r="K2147" i="3" s="1"/>
  <c r="G2147" i="3"/>
  <c r="H2147" i="3"/>
  <c r="I2147" i="3"/>
  <c r="J2147" i="3"/>
  <c r="L2147" i="3"/>
  <c r="N2147" i="3" s="1"/>
  <c r="BJ2147" i="3" s="1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E2148" i="3"/>
  <c r="F2148" i="3"/>
  <c r="K2148" i="3" s="1"/>
  <c r="G2148" i="3"/>
  <c r="H2148" i="3"/>
  <c r="I2148" i="3"/>
  <c r="J2148" i="3"/>
  <c r="L2148" i="3"/>
  <c r="N2148" i="3" s="1"/>
  <c r="P2148" i="3"/>
  <c r="T2148" i="3"/>
  <c r="X2148" i="3"/>
  <c r="AB2148" i="3"/>
  <c r="AF2148" i="3"/>
  <c r="AJ2148" i="3"/>
  <c r="AN2148" i="3"/>
  <c r="AR2148" i="3"/>
  <c r="AV2148" i="3"/>
  <c r="AZ2148" i="3"/>
  <c r="BD2148" i="3"/>
  <c r="BH2148" i="3"/>
  <c r="E2149" i="3"/>
  <c r="F2149" i="3"/>
  <c r="K2149" i="3" s="1"/>
  <c r="G2149" i="3"/>
  <c r="H2149" i="3"/>
  <c r="I2149" i="3"/>
  <c r="J2149" i="3"/>
  <c r="L2149" i="3"/>
  <c r="N2149" i="3" s="1"/>
  <c r="BJ2149" i="3" s="1"/>
  <c r="P2149" i="3"/>
  <c r="T2149" i="3"/>
  <c r="X2149" i="3"/>
  <c r="AB2149" i="3"/>
  <c r="AF2149" i="3"/>
  <c r="AJ2149" i="3"/>
  <c r="AN2149" i="3"/>
  <c r="AR2149" i="3"/>
  <c r="AV2149" i="3"/>
  <c r="AZ2149" i="3"/>
  <c r="BD2149" i="3"/>
  <c r="BH2149" i="3"/>
  <c r="E2150" i="3"/>
  <c r="F2150" i="3"/>
  <c r="K2150" i="3" s="1"/>
  <c r="G2150" i="3"/>
  <c r="H2150" i="3"/>
  <c r="I2150" i="3"/>
  <c r="J2150" i="3"/>
  <c r="L2150" i="3"/>
  <c r="N2150" i="3" s="1"/>
  <c r="P2150" i="3"/>
  <c r="T2150" i="3"/>
  <c r="X2150" i="3"/>
  <c r="AB2150" i="3"/>
  <c r="AF2150" i="3"/>
  <c r="AJ2150" i="3"/>
  <c r="AN2150" i="3"/>
  <c r="AR2150" i="3"/>
  <c r="AV2150" i="3"/>
  <c r="AZ2150" i="3"/>
  <c r="BD2150" i="3"/>
  <c r="BH2150" i="3"/>
  <c r="E2151" i="3"/>
  <c r="F2151" i="3"/>
  <c r="K2151" i="3" s="1"/>
  <c r="G2151" i="3"/>
  <c r="H2151" i="3"/>
  <c r="I2151" i="3"/>
  <c r="J2151" i="3"/>
  <c r="L2151" i="3"/>
  <c r="N2151" i="3" s="1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E2152" i="3"/>
  <c r="F2152" i="3"/>
  <c r="K2152" i="3" s="1"/>
  <c r="G2152" i="3"/>
  <c r="H2152" i="3"/>
  <c r="I2152" i="3"/>
  <c r="J2152" i="3"/>
  <c r="L2152" i="3"/>
  <c r="N2152" i="3" s="1"/>
  <c r="P2152" i="3"/>
  <c r="T2152" i="3"/>
  <c r="X2152" i="3"/>
  <c r="AB2152" i="3"/>
  <c r="AF2152" i="3"/>
  <c r="AJ2152" i="3"/>
  <c r="AN2152" i="3"/>
  <c r="AR2152" i="3"/>
  <c r="AV2152" i="3"/>
  <c r="AZ2152" i="3"/>
  <c r="BD2152" i="3"/>
  <c r="BH2152" i="3"/>
  <c r="E2153" i="3"/>
  <c r="F2153" i="3"/>
  <c r="K2153" i="3" s="1"/>
  <c r="G2153" i="3"/>
  <c r="H2153" i="3"/>
  <c r="I2153" i="3"/>
  <c r="J2153" i="3"/>
  <c r="L2153" i="3"/>
  <c r="N2153" i="3" s="1"/>
  <c r="P2153" i="3"/>
  <c r="T2153" i="3"/>
  <c r="X2153" i="3"/>
  <c r="AB2153" i="3"/>
  <c r="AF2153" i="3"/>
  <c r="AJ2153" i="3"/>
  <c r="AN2153" i="3"/>
  <c r="AR2153" i="3"/>
  <c r="AV2153" i="3"/>
  <c r="AZ2153" i="3"/>
  <c r="BD2153" i="3"/>
  <c r="BH2153" i="3"/>
  <c r="E2154" i="3"/>
  <c r="F2154" i="3"/>
  <c r="K2154" i="3" s="1"/>
  <c r="G2154" i="3"/>
  <c r="H2154" i="3"/>
  <c r="I2154" i="3"/>
  <c r="J2154" i="3"/>
  <c r="L2154" i="3"/>
  <c r="N2154" i="3" s="1"/>
  <c r="P2154" i="3"/>
  <c r="T2154" i="3"/>
  <c r="X2154" i="3"/>
  <c r="AB2154" i="3"/>
  <c r="AD2154" i="3"/>
  <c r="AF2154" i="3"/>
  <c r="AH2154" i="3"/>
  <c r="AJ2154" i="3"/>
  <c r="AL2154" i="3"/>
  <c r="AN2154" i="3"/>
  <c r="AP2154" i="3"/>
  <c r="AR2154" i="3"/>
  <c r="AT2154" i="3"/>
  <c r="AV2154" i="3"/>
  <c r="AX2154" i="3"/>
  <c r="AZ2154" i="3"/>
  <c r="BB2154" i="3"/>
  <c r="BD2154" i="3"/>
  <c r="BF2154" i="3"/>
  <c r="BH2154" i="3"/>
  <c r="E2155" i="3"/>
  <c r="F2155" i="3"/>
  <c r="K2155" i="3" s="1"/>
  <c r="G2155" i="3"/>
  <c r="H2155" i="3"/>
  <c r="I2155" i="3"/>
  <c r="J2155" i="3"/>
  <c r="L2155" i="3"/>
  <c r="E2156" i="3"/>
  <c r="F2156" i="3"/>
  <c r="K2156" i="3" s="1"/>
  <c r="G2156" i="3"/>
  <c r="H2156" i="3"/>
  <c r="I2156" i="3"/>
  <c r="J2156" i="3"/>
  <c r="L2156" i="3"/>
  <c r="E2157" i="3"/>
  <c r="F2157" i="3"/>
  <c r="K2157" i="3" s="1"/>
  <c r="G2157" i="3"/>
  <c r="H2157" i="3"/>
  <c r="I2157" i="3"/>
  <c r="J2157" i="3"/>
  <c r="L2157" i="3"/>
  <c r="E2158" i="3"/>
  <c r="F2158" i="3"/>
  <c r="K2158" i="3" s="1"/>
  <c r="G2158" i="3"/>
  <c r="H2158" i="3"/>
  <c r="I2158" i="3"/>
  <c r="J2158" i="3"/>
  <c r="L2158" i="3"/>
  <c r="E2159" i="3"/>
  <c r="F2159" i="3"/>
  <c r="K2159" i="3" s="1"/>
  <c r="G2159" i="3"/>
  <c r="H2159" i="3"/>
  <c r="I2159" i="3"/>
  <c r="J2159" i="3"/>
  <c r="L2159" i="3"/>
  <c r="E2160" i="3"/>
  <c r="F2160" i="3"/>
  <c r="K2160" i="3" s="1"/>
  <c r="G2160" i="3"/>
  <c r="H2160" i="3"/>
  <c r="I2160" i="3"/>
  <c r="J2160" i="3"/>
  <c r="L2160" i="3"/>
  <c r="E2161" i="3"/>
  <c r="F2161" i="3"/>
  <c r="K2161" i="3" s="1"/>
  <c r="G2161" i="3"/>
  <c r="H2161" i="3"/>
  <c r="I2161" i="3"/>
  <c r="J2161" i="3"/>
  <c r="L2161" i="3"/>
  <c r="E2162" i="3"/>
  <c r="F2162" i="3"/>
  <c r="K2162" i="3" s="1"/>
  <c r="G2162" i="3"/>
  <c r="H2162" i="3"/>
  <c r="I2162" i="3"/>
  <c r="J2162" i="3"/>
  <c r="L2162" i="3"/>
  <c r="E2163" i="3"/>
  <c r="F2163" i="3"/>
  <c r="K2163" i="3" s="1"/>
  <c r="G2163" i="3"/>
  <c r="H2163" i="3"/>
  <c r="I2163" i="3"/>
  <c r="J2163" i="3"/>
  <c r="L2163" i="3"/>
  <c r="E2164" i="3"/>
  <c r="F2164" i="3"/>
  <c r="K2164" i="3" s="1"/>
  <c r="G2164" i="3"/>
  <c r="H2164" i="3"/>
  <c r="I2164" i="3"/>
  <c r="J2164" i="3"/>
  <c r="L2164" i="3"/>
  <c r="E2165" i="3"/>
  <c r="F2165" i="3"/>
  <c r="K2165" i="3" s="1"/>
  <c r="G2165" i="3"/>
  <c r="H2165" i="3"/>
  <c r="I2165" i="3"/>
  <c r="J2165" i="3"/>
  <c r="L2165" i="3"/>
  <c r="E2166" i="3"/>
  <c r="F2166" i="3"/>
  <c r="K2166" i="3" s="1"/>
  <c r="G2166" i="3"/>
  <c r="H2166" i="3"/>
  <c r="I2166" i="3"/>
  <c r="J2166" i="3"/>
  <c r="L2166" i="3"/>
  <c r="E2167" i="3"/>
  <c r="F2167" i="3"/>
  <c r="G2167" i="3"/>
  <c r="H2167" i="3"/>
  <c r="I2167" i="3"/>
  <c r="J2167" i="3"/>
  <c r="K2167" i="3"/>
  <c r="L2167" i="3"/>
  <c r="P2167" i="3"/>
  <c r="T2167" i="3"/>
  <c r="X2167" i="3"/>
  <c r="AB2167" i="3"/>
  <c r="AF2167" i="3"/>
  <c r="AJ2167" i="3"/>
  <c r="AN2167" i="3"/>
  <c r="AR2167" i="3"/>
  <c r="AV2167" i="3"/>
  <c r="AZ2167" i="3"/>
  <c r="BD2167" i="3"/>
  <c r="BH2167" i="3"/>
  <c r="E2168" i="3"/>
  <c r="F2168" i="3"/>
  <c r="K2168" i="3" s="1"/>
  <c r="G2168" i="3"/>
  <c r="H2168" i="3"/>
  <c r="I2168" i="3"/>
  <c r="J2168" i="3"/>
  <c r="L2168" i="3"/>
  <c r="N2168" i="3" s="1"/>
  <c r="P2168" i="3"/>
  <c r="T2168" i="3"/>
  <c r="X2168" i="3"/>
  <c r="AB2168" i="3"/>
  <c r="AE2168" i="3"/>
  <c r="AG2168" i="3"/>
  <c r="AI2168" i="3"/>
  <c r="AK2168" i="3"/>
  <c r="AM2168" i="3"/>
  <c r="AO2168" i="3"/>
  <c r="AQ2168" i="3"/>
  <c r="AS2168" i="3"/>
  <c r="AU2168" i="3"/>
  <c r="AW2168" i="3"/>
  <c r="AY2168" i="3"/>
  <c r="BA2168" i="3"/>
  <c r="BC2168" i="3"/>
  <c r="BE2168" i="3"/>
  <c r="BG2168" i="3"/>
  <c r="BI2168" i="3"/>
  <c r="E2169" i="3"/>
  <c r="F2169" i="3"/>
  <c r="G2169" i="3"/>
  <c r="H2169" i="3"/>
  <c r="I2169" i="3"/>
  <c r="L2169" i="3" s="1"/>
  <c r="J2169" i="3"/>
  <c r="K2169" i="3"/>
  <c r="N2169" i="3" s="1"/>
  <c r="E2170" i="3"/>
  <c r="F2170" i="3"/>
  <c r="G2170" i="3"/>
  <c r="H2170" i="3"/>
  <c r="I2170" i="3"/>
  <c r="L2170" i="3" s="1"/>
  <c r="J2170" i="3"/>
  <c r="K2170" i="3"/>
  <c r="N2170" i="3" s="1"/>
  <c r="E2171" i="3"/>
  <c r="F2171" i="3"/>
  <c r="G2171" i="3"/>
  <c r="H2171" i="3"/>
  <c r="I2171" i="3"/>
  <c r="L2171" i="3" s="1"/>
  <c r="J2171" i="3"/>
  <c r="K2171" i="3"/>
  <c r="N2171" i="3" s="1"/>
  <c r="E2172" i="3"/>
  <c r="F2172" i="3"/>
  <c r="G2172" i="3"/>
  <c r="H2172" i="3"/>
  <c r="I2172" i="3"/>
  <c r="L2172" i="3" s="1"/>
  <c r="J2172" i="3"/>
  <c r="K2172" i="3"/>
  <c r="N2172" i="3" s="1"/>
  <c r="E2173" i="3"/>
  <c r="F2173" i="3"/>
  <c r="G2173" i="3"/>
  <c r="H2173" i="3"/>
  <c r="I2173" i="3"/>
  <c r="L2173" i="3" s="1"/>
  <c r="J2173" i="3"/>
  <c r="K2173" i="3"/>
  <c r="N2173" i="3" s="1"/>
  <c r="E2174" i="3"/>
  <c r="F2174" i="3"/>
  <c r="G2174" i="3"/>
  <c r="H2174" i="3"/>
  <c r="I2174" i="3"/>
  <c r="L2174" i="3" s="1"/>
  <c r="J2174" i="3"/>
  <c r="K2174" i="3"/>
  <c r="N2174" i="3" s="1"/>
  <c r="E2175" i="3"/>
  <c r="F2175" i="3"/>
  <c r="G2175" i="3"/>
  <c r="H2175" i="3"/>
  <c r="I2175" i="3"/>
  <c r="L2175" i="3" s="1"/>
  <c r="J2175" i="3"/>
  <c r="K2175" i="3"/>
  <c r="N2175" i="3" s="1"/>
  <c r="E2176" i="3"/>
  <c r="F2176" i="3"/>
  <c r="G2176" i="3"/>
  <c r="H2176" i="3"/>
  <c r="I2176" i="3"/>
  <c r="L2176" i="3" s="1"/>
  <c r="J2176" i="3"/>
  <c r="K2176" i="3"/>
  <c r="N2176" i="3" s="1"/>
  <c r="E2177" i="3"/>
  <c r="F2177" i="3"/>
  <c r="G2177" i="3"/>
  <c r="H2177" i="3"/>
  <c r="I2177" i="3"/>
  <c r="L2177" i="3" s="1"/>
  <c r="J2177" i="3"/>
  <c r="K2177" i="3"/>
  <c r="N2177" i="3" s="1"/>
  <c r="E2178" i="3"/>
  <c r="F2178" i="3"/>
  <c r="G2178" i="3"/>
  <c r="H2178" i="3"/>
  <c r="I2178" i="3"/>
  <c r="L2178" i="3" s="1"/>
  <c r="J2178" i="3"/>
  <c r="K2178" i="3"/>
  <c r="N2178" i="3" s="1"/>
  <c r="E2179" i="3"/>
  <c r="F2179" i="3"/>
  <c r="G2179" i="3"/>
  <c r="H2179" i="3"/>
  <c r="I2179" i="3"/>
  <c r="L2179" i="3" s="1"/>
  <c r="J2179" i="3"/>
  <c r="K2179" i="3"/>
  <c r="N2179" i="3" s="1"/>
  <c r="E2180" i="3"/>
  <c r="F2180" i="3"/>
  <c r="G2180" i="3"/>
  <c r="H2180" i="3"/>
  <c r="I2180" i="3"/>
  <c r="L2180" i="3" s="1"/>
  <c r="J2180" i="3"/>
  <c r="K2180" i="3"/>
  <c r="N2180" i="3" s="1"/>
  <c r="BJ2180" i="3" s="1"/>
  <c r="E2181" i="3"/>
  <c r="F2181" i="3"/>
  <c r="G2181" i="3"/>
  <c r="H2181" i="3"/>
  <c r="I2181" i="3"/>
  <c r="L2181" i="3" s="1"/>
  <c r="J2181" i="3"/>
  <c r="K2181" i="3"/>
  <c r="N2181" i="3" s="1"/>
  <c r="E2182" i="3"/>
  <c r="F2182" i="3"/>
  <c r="G2182" i="3"/>
  <c r="H2182" i="3"/>
  <c r="I2182" i="3"/>
  <c r="L2182" i="3" s="1"/>
  <c r="J2182" i="3"/>
  <c r="K2182" i="3"/>
  <c r="N2182" i="3" s="1"/>
  <c r="E2183" i="3"/>
  <c r="F2183" i="3"/>
  <c r="G2183" i="3"/>
  <c r="H2183" i="3"/>
  <c r="I2183" i="3"/>
  <c r="L2183" i="3" s="1"/>
  <c r="J2183" i="3"/>
  <c r="K2183" i="3"/>
  <c r="N2183" i="3" s="1"/>
  <c r="E2184" i="3"/>
  <c r="F2184" i="3"/>
  <c r="G2184" i="3"/>
  <c r="H2184" i="3"/>
  <c r="I2184" i="3"/>
  <c r="L2184" i="3" s="1"/>
  <c r="J2184" i="3"/>
  <c r="K2184" i="3"/>
  <c r="N2184" i="3" s="1"/>
  <c r="E2185" i="3"/>
  <c r="F2185" i="3"/>
  <c r="G2185" i="3"/>
  <c r="H2185" i="3"/>
  <c r="I2185" i="3"/>
  <c r="L2185" i="3" s="1"/>
  <c r="J2185" i="3"/>
  <c r="K2185" i="3"/>
  <c r="N2185" i="3" s="1"/>
  <c r="BJ2185" i="3" s="1"/>
  <c r="E2186" i="3"/>
  <c r="F2186" i="3"/>
  <c r="G2186" i="3"/>
  <c r="H2186" i="3"/>
  <c r="I2186" i="3"/>
  <c r="L2186" i="3" s="1"/>
  <c r="J2186" i="3"/>
  <c r="K2186" i="3"/>
  <c r="N2186" i="3" s="1"/>
  <c r="E2187" i="3"/>
  <c r="F2187" i="3"/>
  <c r="G2187" i="3"/>
  <c r="H2187" i="3"/>
  <c r="I2187" i="3"/>
  <c r="L2187" i="3" s="1"/>
  <c r="J2187" i="3"/>
  <c r="K2187" i="3"/>
  <c r="N2187" i="3" s="1"/>
  <c r="E2188" i="3"/>
  <c r="F2188" i="3"/>
  <c r="G2188" i="3"/>
  <c r="H2188" i="3"/>
  <c r="I2188" i="3"/>
  <c r="L2188" i="3" s="1"/>
  <c r="J2188" i="3"/>
  <c r="K2188" i="3"/>
  <c r="N2188" i="3" s="1"/>
  <c r="E2189" i="3"/>
  <c r="F2189" i="3"/>
  <c r="G2189" i="3"/>
  <c r="H2189" i="3"/>
  <c r="I2189" i="3"/>
  <c r="L2189" i="3" s="1"/>
  <c r="J2189" i="3"/>
  <c r="K2189" i="3"/>
  <c r="N2189" i="3" s="1"/>
  <c r="E2190" i="3"/>
  <c r="F2190" i="3"/>
  <c r="G2190" i="3"/>
  <c r="H2190" i="3"/>
  <c r="I2190" i="3"/>
  <c r="L2190" i="3" s="1"/>
  <c r="J2190" i="3"/>
  <c r="K2190" i="3"/>
  <c r="N2190" i="3" s="1"/>
  <c r="E2191" i="3"/>
  <c r="F2191" i="3"/>
  <c r="G2191" i="3"/>
  <c r="H2191" i="3"/>
  <c r="I2191" i="3"/>
  <c r="L2191" i="3" s="1"/>
  <c r="J2191" i="3"/>
  <c r="K2191" i="3"/>
  <c r="N2191" i="3" s="1"/>
  <c r="E2192" i="3"/>
  <c r="F2192" i="3"/>
  <c r="G2192" i="3"/>
  <c r="H2192" i="3"/>
  <c r="I2192" i="3"/>
  <c r="L2192" i="3" s="1"/>
  <c r="J2192" i="3"/>
  <c r="K2192" i="3"/>
  <c r="N2192" i="3" s="1"/>
  <c r="E2193" i="3"/>
  <c r="F2193" i="3"/>
  <c r="G2193" i="3"/>
  <c r="H2193" i="3"/>
  <c r="I2193" i="3"/>
  <c r="L2193" i="3" s="1"/>
  <c r="J2193" i="3"/>
  <c r="K2193" i="3"/>
  <c r="N2193" i="3" s="1"/>
  <c r="BJ2193" i="3" s="1"/>
  <c r="E2194" i="3"/>
  <c r="F2194" i="3"/>
  <c r="G2194" i="3"/>
  <c r="H2194" i="3"/>
  <c r="I2194" i="3"/>
  <c r="L2194" i="3" s="1"/>
  <c r="J2194" i="3"/>
  <c r="K2194" i="3"/>
  <c r="N2194" i="3" s="1"/>
  <c r="BJ2194" i="3" s="1"/>
  <c r="E2195" i="3"/>
  <c r="F2195" i="3"/>
  <c r="G2195" i="3"/>
  <c r="H2195" i="3"/>
  <c r="I2195" i="3"/>
  <c r="L2195" i="3" s="1"/>
  <c r="J2195" i="3"/>
  <c r="K2195" i="3"/>
  <c r="N2195" i="3" s="1"/>
  <c r="BJ2195" i="3" s="1"/>
  <c r="E2196" i="3"/>
  <c r="F2196" i="3"/>
  <c r="G2196" i="3"/>
  <c r="H2196" i="3"/>
  <c r="I2196" i="3"/>
  <c r="L2196" i="3" s="1"/>
  <c r="J2196" i="3"/>
  <c r="K2196" i="3"/>
  <c r="N2196" i="3" s="1"/>
  <c r="E2197" i="3"/>
  <c r="F2197" i="3"/>
  <c r="G2197" i="3"/>
  <c r="H2197" i="3"/>
  <c r="I2197" i="3"/>
  <c r="L2197" i="3" s="1"/>
  <c r="J2197" i="3"/>
  <c r="K2197" i="3"/>
  <c r="N2197" i="3" s="1"/>
  <c r="BJ2197" i="3" s="1"/>
  <c r="E2198" i="3"/>
  <c r="F2198" i="3"/>
  <c r="G2198" i="3"/>
  <c r="H2198" i="3"/>
  <c r="I2198" i="3"/>
  <c r="L2198" i="3" s="1"/>
  <c r="J2198" i="3"/>
  <c r="K2198" i="3"/>
  <c r="N2198" i="3" s="1"/>
  <c r="E2199" i="3"/>
  <c r="F2199" i="3"/>
  <c r="G2199" i="3"/>
  <c r="H2199" i="3"/>
  <c r="I2199" i="3"/>
  <c r="L2199" i="3" s="1"/>
  <c r="J2199" i="3"/>
  <c r="K2199" i="3"/>
  <c r="N2199" i="3" s="1"/>
  <c r="E2200" i="3"/>
  <c r="F2200" i="3"/>
  <c r="G2200" i="3"/>
  <c r="H2200" i="3"/>
  <c r="I2200" i="3"/>
  <c r="L2200" i="3" s="1"/>
  <c r="J2200" i="3"/>
  <c r="K2200" i="3"/>
  <c r="N2200" i="3" s="1"/>
  <c r="E2201" i="3"/>
  <c r="F2201" i="3"/>
  <c r="G2201" i="3"/>
  <c r="H2201" i="3"/>
  <c r="I2201" i="3"/>
  <c r="L2201" i="3" s="1"/>
  <c r="J2201" i="3"/>
  <c r="K2201" i="3"/>
  <c r="N2201" i="3" s="1"/>
  <c r="E2202" i="3"/>
  <c r="F2202" i="3"/>
  <c r="G2202" i="3"/>
  <c r="H2202" i="3"/>
  <c r="I2202" i="3"/>
  <c r="L2202" i="3" s="1"/>
  <c r="J2202" i="3"/>
  <c r="K2202" i="3"/>
  <c r="N2202" i="3" s="1"/>
  <c r="E2203" i="3"/>
  <c r="F2203" i="3"/>
  <c r="G2203" i="3"/>
  <c r="H2203" i="3"/>
  <c r="I2203" i="3"/>
  <c r="L2203" i="3" s="1"/>
  <c r="J2203" i="3"/>
  <c r="K2203" i="3"/>
  <c r="N2203" i="3" s="1"/>
  <c r="E2204" i="3"/>
  <c r="F2204" i="3"/>
  <c r="G2204" i="3"/>
  <c r="H2204" i="3"/>
  <c r="I2204" i="3"/>
  <c r="L2204" i="3" s="1"/>
  <c r="J2204" i="3"/>
  <c r="K2204" i="3"/>
  <c r="N2204" i="3" s="1"/>
  <c r="E2205" i="3"/>
  <c r="F2205" i="3"/>
  <c r="G2205" i="3"/>
  <c r="H2205" i="3"/>
  <c r="I2205" i="3"/>
  <c r="L2205" i="3" s="1"/>
  <c r="J2205" i="3"/>
  <c r="K2205" i="3"/>
  <c r="N2205" i="3" s="1"/>
  <c r="E2206" i="3"/>
  <c r="F2206" i="3"/>
  <c r="G2206" i="3"/>
  <c r="H2206" i="3"/>
  <c r="I2206" i="3"/>
  <c r="L2206" i="3" s="1"/>
  <c r="J2206" i="3"/>
  <c r="K2206" i="3"/>
  <c r="N2206" i="3" s="1"/>
  <c r="E2207" i="3"/>
  <c r="F2207" i="3"/>
  <c r="G2207" i="3"/>
  <c r="H2207" i="3"/>
  <c r="I2207" i="3"/>
  <c r="L2207" i="3" s="1"/>
  <c r="J2207" i="3"/>
  <c r="K2207" i="3"/>
  <c r="N2207" i="3" s="1"/>
  <c r="E2208" i="3"/>
  <c r="F2208" i="3"/>
  <c r="G2208" i="3"/>
  <c r="H2208" i="3"/>
  <c r="I2208" i="3"/>
  <c r="L2208" i="3" s="1"/>
  <c r="J2208" i="3"/>
  <c r="K2208" i="3"/>
  <c r="N2208" i="3" s="1"/>
  <c r="E2209" i="3"/>
  <c r="F2209" i="3"/>
  <c r="G2209" i="3"/>
  <c r="H2209" i="3"/>
  <c r="I2209" i="3"/>
  <c r="L2209" i="3" s="1"/>
  <c r="J2209" i="3"/>
  <c r="K2209" i="3"/>
  <c r="N2209" i="3" s="1"/>
  <c r="E2210" i="3"/>
  <c r="F2210" i="3"/>
  <c r="K2210" i="3" s="1"/>
  <c r="G2210" i="3"/>
  <c r="H2210" i="3"/>
  <c r="L2210" i="3" s="1"/>
  <c r="I2210" i="3"/>
  <c r="J2210" i="3"/>
  <c r="E2211" i="3"/>
  <c r="F2211" i="3"/>
  <c r="K2211" i="3" s="1"/>
  <c r="G2211" i="3"/>
  <c r="H2211" i="3"/>
  <c r="L2211" i="3" s="1"/>
  <c r="I2211" i="3"/>
  <c r="J2211" i="3"/>
  <c r="E2212" i="3"/>
  <c r="F2212" i="3"/>
  <c r="K2212" i="3" s="1"/>
  <c r="G2212" i="3"/>
  <c r="H2212" i="3"/>
  <c r="L2212" i="3" s="1"/>
  <c r="I2212" i="3"/>
  <c r="J2212" i="3"/>
  <c r="E2213" i="3"/>
  <c r="F2213" i="3"/>
  <c r="K2213" i="3" s="1"/>
  <c r="G2213" i="3"/>
  <c r="H2213" i="3"/>
  <c r="L2213" i="3" s="1"/>
  <c r="I2213" i="3"/>
  <c r="J2213" i="3"/>
  <c r="E2214" i="3"/>
  <c r="F2214" i="3"/>
  <c r="K2214" i="3" s="1"/>
  <c r="G2214" i="3"/>
  <c r="H2214" i="3"/>
  <c r="L2214" i="3" s="1"/>
  <c r="I2214" i="3"/>
  <c r="J2214" i="3"/>
  <c r="E2215" i="3"/>
  <c r="F2215" i="3"/>
  <c r="K2215" i="3" s="1"/>
  <c r="G2215" i="3"/>
  <c r="H2215" i="3"/>
  <c r="L2215" i="3" s="1"/>
  <c r="I2215" i="3"/>
  <c r="J2215" i="3"/>
  <c r="E2216" i="3"/>
  <c r="F2216" i="3"/>
  <c r="K2216" i="3" s="1"/>
  <c r="G2216" i="3"/>
  <c r="H2216" i="3"/>
  <c r="L2216" i="3" s="1"/>
  <c r="I2216" i="3"/>
  <c r="J2216" i="3"/>
  <c r="E2217" i="3"/>
  <c r="F2217" i="3"/>
  <c r="K2217" i="3" s="1"/>
  <c r="G2217" i="3"/>
  <c r="H2217" i="3"/>
  <c r="L2217" i="3" s="1"/>
  <c r="I2217" i="3"/>
  <c r="J2217" i="3"/>
  <c r="E2218" i="3"/>
  <c r="F2218" i="3"/>
  <c r="K2218" i="3" s="1"/>
  <c r="G2218" i="3"/>
  <c r="H2218" i="3"/>
  <c r="L2218" i="3" s="1"/>
  <c r="I2218" i="3"/>
  <c r="J2218" i="3"/>
  <c r="E2219" i="3"/>
  <c r="F2219" i="3"/>
  <c r="G2219" i="3"/>
  <c r="H2219" i="3"/>
  <c r="I2219" i="3"/>
  <c r="L2219" i="3" s="1"/>
  <c r="J2219" i="3"/>
  <c r="K2219" i="3"/>
  <c r="N2219" i="3" s="1"/>
  <c r="E2220" i="3"/>
  <c r="F2220" i="3"/>
  <c r="G2220" i="3"/>
  <c r="H2220" i="3"/>
  <c r="I2220" i="3"/>
  <c r="L2220" i="3" s="1"/>
  <c r="J2220" i="3"/>
  <c r="K2220" i="3"/>
  <c r="N2220" i="3" s="1"/>
  <c r="E2221" i="3"/>
  <c r="F2221" i="3"/>
  <c r="G2221" i="3"/>
  <c r="H2221" i="3"/>
  <c r="I2221" i="3"/>
  <c r="L2221" i="3" s="1"/>
  <c r="J2221" i="3"/>
  <c r="K2221" i="3"/>
  <c r="N2221" i="3" s="1"/>
  <c r="E2222" i="3"/>
  <c r="F2222" i="3"/>
  <c r="G2222" i="3"/>
  <c r="H2222" i="3"/>
  <c r="I2222" i="3"/>
  <c r="L2222" i="3" s="1"/>
  <c r="J2222" i="3"/>
  <c r="K2222" i="3"/>
  <c r="N2222" i="3" s="1"/>
  <c r="E2223" i="3"/>
  <c r="F2223" i="3"/>
  <c r="G2223" i="3"/>
  <c r="H2223" i="3"/>
  <c r="I2223" i="3"/>
  <c r="L2223" i="3" s="1"/>
  <c r="J2223" i="3"/>
  <c r="K2223" i="3"/>
  <c r="N2223" i="3" s="1"/>
  <c r="E2224" i="3"/>
  <c r="F2224" i="3"/>
  <c r="G2224" i="3"/>
  <c r="H2224" i="3"/>
  <c r="I2224" i="3"/>
  <c r="L2224" i="3" s="1"/>
  <c r="J2224" i="3"/>
  <c r="K2224" i="3"/>
  <c r="N2224" i="3" s="1"/>
  <c r="E2225" i="3"/>
  <c r="F2225" i="3"/>
  <c r="G2225" i="3"/>
  <c r="H2225" i="3"/>
  <c r="I2225" i="3"/>
  <c r="L2225" i="3" s="1"/>
  <c r="J2225" i="3"/>
  <c r="K2225" i="3"/>
  <c r="N2225" i="3" s="1"/>
  <c r="E2226" i="3"/>
  <c r="F2226" i="3"/>
  <c r="G2226" i="3"/>
  <c r="H2226" i="3"/>
  <c r="I2226" i="3"/>
  <c r="L2226" i="3" s="1"/>
  <c r="J2226" i="3"/>
  <c r="K2226" i="3"/>
  <c r="N2226" i="3" s="1"/>
  <c r="E2227" i="3"/>
  <c r="F2227" i="3"/>
  <c r="G2227" i="3"/>
  <c r="H2227" i="3"/>
  <c r="I2227" i="3"/>
  <c r="L2227" i="3" s="1"/>
  <c r="J2227" i="3"/>
  <c r="K2227" i="3"/>
  <c r="N2227" i="3" s="1"/>
  <c r="E2228" i="3"/>
  <c r="F2228" i="3"/>
  <c r="G2228" i="3"/>
  <c r="H2228" i="3"/>
  <c r="I2228" i="3"/>
  <c r="L2228" i="3" s="1"/>
  <c r="J2228" i="3"/>
  <c r="K2228" i="3"/>
  <c r="N2228" i="3" s="1"/>
  <c r="E2229" i="3"/>
  <c r="F2229" i="3"/>
  <c r="G2229" i="3"/>
  <c r="H2229" i="3"/>
  <c r="I2229" i="3"/>
  <c r="L2229" i="3" s="1"/>
  <c r="J2229" i="3"/>
  <c r="K2229" i="3"/>
  <c r="N2229" i="3" s="1"/>
  <c r="E2230" i="3"/>
  <c r="F2230" i="3"/>
  <c r="G2230" i="3"/>
  <c r="H2230" i="3"/>
  <c r="I2230" i="3"/>
  <c r="L2230" i="3" s="1"/>
  <c r="J2230" i="3"/>
  <c r="K2230" i="3"/>
  <c r="N2230" i="3" s="1"/>
  <c r="E2231" i="3"/>
  <c r="F2231" i="3"/>
  <c r="G2231" i="3"/>
  <c r="H2231" i="3"/>
  <c r="I2231" i="3"/>
  <c r="L2231" i="3" s="1"/>
  <c r="J2231" i="3"/>
  <c r="K2231" i="3"/>
  <c r="N2231" i="3" s="1"/>
  <c r="E2232" i="3"/>
  <c r="F2232" i="3"/>
  <c r="G2232" i="3"/>
  <c r="H2232" i="3"/>
  <c r="I2232" i="3"/>
  <c r="L2232" i="3" s="1"/>
  <c r="J2232" i="3"/>
  <c r="K2232" i="3"/>
  <c r="N2232" i="3" s="1"/>
  <c r="E2233" i="3"/>
  <c r="F2233" i="3"/>
  <c r="G2233" i="3"/>
  <c r="H2233" i="3"/>
  <c r="I2233" i="3"/>
  <c r="L2233" i="3" s="1"/>
  <c r="J2233" i="3"/>
  <c r="K2233" i="3"/>
  <c r="N2233" i="3" s="1"/>
  <c r="E2234" i="3"/>
  <c r="F2234" i="3"/>
  <c r="G2234" i="3"/>
  <c r="H2234" i="3"/>
  <c r="I2234" i="3"/>
  <c r="L2234" i="3" s="1"/>
  <c r="J2234" i="3"/>
  <c r="K2234" i="3"/>
  <c r="N2234" i="3" s="1"/>
  <c r="BJ2234" i="3" s="1"/>
  <c r="E2235" i="3"/>
  <c r="F2235" i="3"/>
  <c r="G2235" i="3"/>
  <c r="H2235" i="3"/>
  <c r="I2235" i="3"/>
  <c r="L2235" i="3" s="1"/>
  <c r="J2235" i="3"/>
  <c r="K2235" i="3"/>
  <c r="N2235" i="3" s="1"/>
  <c r="E2236" i="3"/>
  <c r="F2236" i="3"/>
  <c r="G2236" i="3"/>
  <c r="H2236" i="3"/>
  <c r="I2236" i="3"/>
  <c r="L2236" i="3" s="1"/>
  <c r="J2236" i="3"/>
  <c r="K2236" i="3"/>
  <c r="N2236" i="3" s="1"/>
  <c r="E2237" i="3"/>
  <c r="F2237" i="3"/>
  <c r="G2237" i="3"/>
  <c r="H2237" i="3"/>
  <c r="I2237" i="3"/>
  <c r="L2237" i="3" s="1"/>
  <c r="J2237" i="3"/>
  <c r="K2237" i="3"/>
  <c r="N2237" i="3" s="1"/>
  <c r="E2238" i="3"/>
  <c r="F2238" i="3"/>
  <c r="G2238" i="3"/>
  <c r="H2238" i="3"/>
  <c r="I2238" i="3"/>
  <c r="L2238" i="3" s="1"/>
  <c r="J2238" i="3"/>
  <c r="K2238" i="3"/>
  <c r="N2238" i="3" s="1"/>
  <c r="E2239" i="3"/>
  <c r="F2239" i="3"/>
  <c r="G2239" i="3"/>
  <c r="H2239" i="3"/>
  <c r="I2239" i="3"/>
  <c r="L2239" i="3" s="1"/>
  <c r="J2239" i="3"/>
  <c r="K2239" i="3"/>
  <c r="N2239" i="3" s="1"/>
  <c r="BJ2239" i="3" s="1"/>
  <c r="E2240" i="3"/>
  <c r="F2240" i="3"/>
  <c r="G2240" i="3"/>
  <c r="H2240" i="3"/>
  <c r="I2240" i="3"/>
  <c r="L2240" i="3" s="1"/>
  <c r="J2240" i="3"/>
  <c r="K2240" i="3"/>
  <c r="N2240" i="3" s="1"/>
  <c r="E2241" i="3"/>
  <c r="F2241" i="3"/>
  <c r="G2241" i="3"/>
  <c r="H2241" i="3"/>
  <c r="I2241" i="3"/>
  <c r="L2241" i="3" s="1"/>
  <c r="J2241" i="3"/>
  <c r="K2241" i="3"/>
  <c r="N2241" i="3" s="1"/>
  <c r="E2242" i="3"/>
  <c r="F2242" i="3"/>
  <c r="G2242" i="3"/>
  <c r="H2242" i="3"/>
  <c r="I2242" i="3"/>
  <c r="L2242" i="3" s="1"/>
  <c r="J2242" i="3"/>
  <c r="K2242" i="3"/>
  <c r="N2242" i="3" s="1"/>
  <c r="E2243" i="3"/>
  <c r="F2243" i="3"/>
  <c r="G2243" i="3"/>
  <c r="H2243" i="3"/>
  <c r="I2243" i="3"/>
  <c r="L2243" i="3" s="1"/>
  <c r="J2243" i="3"/>
  <c r="K2243" i="3"/>
  <c r="N2243" i="3" s="1"/>
  <c r="E2244" i="3"/>
  <c r="F2244" i="3"/>
  <c r="G2244" i="3"/>
  <c r="H2244" i="3"/>
  <c r="I2244" i="3"/>
  <c r="L2244" i="3" s="1"/>
  <c r="J2244" i="3"/>
  <c r="K2244" i="3"/>
  <c r="N2244" i="3" s="1"/>
  <c r="E2245" i="3"/>
  <c r="F2245" i="3"/>
  <c r="G2245" i="3"/>
  <c r="H2245" i="3"/>
  <c r="I2245" i="3"/>
  <c r="L2245" i="3" s="1"/>
  <c r="J2245" i="3"/>
  <c r="K2245" i="3"/>
  <c r="N2245" i="3" s="1"/>
  <c r="E2246" i="3"/>
  <c r="F2246" i="3"/>
  <c r="G2246" i="3"/>
  <c r="H2246" i="3"/>
  <c r="I2246" i="3"/>
  <c r="L2246" i="3" s="1"/>
  <c r="J2246" i="3"/>
  <c r="K2246" i="3"/>
  <c r="N2246" i="3" s="1"/>
  <c r="E2247" i="3"/>
  <c r="F2247" i="3"/>
  <c r="G2247" i="3"/>
  <c r="H2247" i="3"/>
  <c r="I2247" i="3"/>
  <c r="L2247" i="3" s="1"/>
  <c r="J2247" i="3"/>
  <c r="K2247" i="3"/>
  <c r="N2247" i="3" s="1"/>
  <c r="E2248" i="3"/>
  <c r="F2248" i="3"/>
  <c r="G2248" i="3"/>
  <c r="H2248" i="3"/>
  <c r="I2248" i="3"/>
  <c r="L2248" i="3" s="1"/>
  <c r="J2248" i="3"/>
  <c r="K2248" i="3"/>
  <c r="N2248" i="3" s="1"/>
  <c r="E2249" i="3"/>
  <c r="F2249" i="3"/>
  <c r="G2249" i="3"/>
  <c r="H2249" i="3"/>
  <c r="I2249" i="3"/>
  <c r="L2249" i="3" s="1"/>
  <c r="J2249" i="3"/>
  <c r="K2249" i="3"/>
  <c r="N2249" i="3" s="1"/>
  <c r="E2250" i="3"/>
  <c r="F2250" i="3"/>
  <c r="G2250" i="3"/>
  <c r="H2250" i="3"/>
  <c r="I2250" i="3"/>
  <c r="L2250" i="3" s="1"/>
  <c r="J2250" i="3"/>
  <c r="K2250" i="3"/>
  <c r="N2250" i="3" s="1"/>
  <c r="E2251" i="3"/>
  <c r="F2251" i="3"/>
  <c r="G2251" i="3"/>
  <c r="H2251" i="3"/>
  <c r="I2251" i="3"/>
  <c r="L2251" i="3" s="1"/>
  <c r="J2251" i="3"/>
  <c r="K2251" i="3"/>
  <c r="N2251" i="3" s="1"/>
  <c r="BJ2251" i="3" s="1"/>
  <c r="E2252" i="3"/>
  <c r="F2252" i="3"/>
  <c r="G2252" i="3"/>
  <c r="H2252" i="3"/>
  <c r="I2252" i="3"/>
  <c r="L2252" i="3" s="1"/>
  <c r="J2252" i="3"/>
  <c r="K2252" i="3"/>
  <c r="N2252" i="3" s="1"/>
  <c r="E2253" i="3"/>
  <c r="F2253" i="3"/>
  <c r="G2253" i="3"/>
  <c r="H2253" i="3"/>
  <c r="I2253" i="3"/>
  <c r="L2253" i="3" s="1"/>
  <c r="J2253" i="3"/>
  <c r="K2253" i="3"/>
  <c r="N2253" i="3" s="1"/>
  <c r="E2254" i="3"/>
  <c r="F2254" i="3"/>
  <c r="G2254" i="3"/>
  <c r="H2254" i="3"/>
  <c r="I2254" i="3"/>
  <c r="L2254" i="3" s="1"/>
  <c r="J2254" i="3"/>
  <c r="K2254" i="3"/>
  <c r="N2254" i="3" s="1"/>
  <c r="E2255" i="3"/>
  <c r="F2255" i="3"/>
  <c r="G2255" i="3"/>
  <c r="H2255" i="3"/>
  <c r="I2255" i="3"/>
  <c r="L2255" i="3" s="1"/>
  <c r="J2255" i="3"/>
  <c r="K2255" i="3"/>
  <c r="N2255" i="3" s="1"/>
  <c r="E2256" i="3"/>
  <c r="F2256" i="3"/>
  <c r="G2256" i="3"/>
  <c r="H2256" i="3"/>
  <c r="I2256" i="3"/>
  <c r="L2256" i="3" s="1"/>
  <c r="J2256" i="3"/>
  <c r="K2256" i="3"/>
  <c r="N2256" i="3" s="1"/>
  <c r="E2257" i="3"/>
  <c r="F2257" i="3"/>
  <c r="G2257" i="3"/>
  <c r="H2257" i="3"/>
  <c r="I2257" i="3"/>
  <c r="L2257" i="3" s="1"/>
  <c r="S2257" i="3" s="1"/>
  <c r="J2257" i="3"/>
  <c r="K2257" i="3"/>
  <c r="N2257" i="3" s="1"/>
  <c r="U2257" i="3"/>
  <c r="Y2257" i="3"/>
  <c r="AC2257" i="3"/>
  <c r="AG2257" i="3"/>
  <c r="AK2257" i="3"/>
  <c r="AO2257" i="3"/>
  <c r="AQ2257" i="3"/>
  <c r="AS2257" i="3"/>
  <c r="AU2257" i="3"/>
  <c r="AW2257" i="3"/>
  <c r="AY2257" i="3"/>
  <c r="BA2257" i="3"/>
  <c r="BC2257" i="3"/>
  <c r="BE2257" i="3"/>
  <c r="BG2257" i="3"/>
  <c r="BI2257" i="3"/>
  <c r="E2258" i="3"/>
  <c r="F2258" i="3"/>
  <c r="G2258" i="3"/>
  <c r="H2258" i="3"/>
  <c r="I2258" i="3"/>
  <c r="L2258" i="3" s="1"/>
  <c r="O2258" i="3" s="1"/>
  <c r="J2258" i="3"/>
  <c r="K2258" i="3"/>
  <c r="E2259" i="3"/>
  <c r="F2259" i="3"/>
  <c r="G2259" i="3"/>
  <c r="H2259" i="3"/>
  <c r="I2259" i="3"/>
  <c r="L2259" i="3" s="1"/>
  <c r="J2259" i="3"/>
  <c r="K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E2260" i="3"/>
  <c r="F2260" i="3"/>
  <c r="G2260" i="3"/>
  <c r="H2260" i="3"/>
  <c r="I2260" i="3"/>
  <c r="L2260" i="3" s="1"/>
  <c r="O2260" i="3" s="1"/>
  <c r="BL2260" i="3" s="1"/>
  <c r="J2260" i="3"/>
  <c r="K2260" i="3"/>
  <c r="E2261" i="3"/>
  <c r="F2261" i="3"/>
  <c r="G2261" i="3"/>
  <c r="H2261" i="3"/>
  <c r="I2261" i="3"/>
  <c r="L2261" i="3" s="1"/>
  <c r="O2261" i="3" s="1"/>
  <c r="J2261" i="3"/>
  <c r="K2261" i="3"/>
  <c r="BG2261" i="3" l="1"/>
  <c r="BC2261" i="3"/>
  <c r="AY2261" i="3"/>
  <c r="AU2261" i="3"/>
  <c r="AQ2261" i="3"/>
  <c r="AM2261" i="3"/>
  <c r="AI2261" i="3"/>
  <c r="AE2261" i="3"/>
  <c r="AA2261" i="3"/>
  <c r="W2261" i="3"/>
  <c r="S2261" i="3"/>
  <c r="N2261" i="3"/>
  <c r="P2261" i="3"/>
  <c r="R2261" i="3"/>
  <c r="BL2261" i="3" s="1"/>
  <c r="T2261" i="3"/>
  <c r="V2261" i="3"/>
  <c r="X2261" i="3"/>
  <c r="Z2261" i="3"/>
  <c r="AB2261" i="3"/>
  <c r="AD2261" i="3"/>
  <c r="AF2261" i="3"/>
  <c r="AH2261" i="3"/>
  <c r="AJ2261" i="3"/>
  <c r="AL2261" i="3"/>
  <c r="AN2261" i="3"/>
  <c r="AP2261" i="3"/>
  <c r="AR2261" i="3"/>
  <c r="AT2261" i="3"/>
  <c r="AV2261" i="3"/>
  <c r="AX2261" i="3"/>
  <c r="AZ2261" i="3"/>
  <c r="BB2261" i="3"/>
  <c r="BD2261" i="3"/>
  <c r="BF2261" i="3"/>
  <c r="BH2261" i="3"/>
  <c r="BG2258" i="3"/>
  <c r="BC2258" i="3"/>
  <c r="AY2258" i="3"/>
  <c r="AU2258" i="3"/>
  <c r="AQ2258" i="3"/>
  <c r="AM2258" i="3"/>
  <c r="AI2258" i="3"/>
  <c r="AE2258" i="3"/>
  <c r="AA2258" i="3"/>
  <c r="W2258" i="3"/>
  <c r="S2258" i="3"/>
  <c r="N2258" i="3"/>
  <c r="P2258" i="3"/>
  <c r="R2258" i="3"/>
  <c r="BL2258" i="3" s="1"/>
  <c r="T2258" i="3"/>
  <c r="V2258" i="3"/>
  <c r="X2258" i="3"/>
  <c r="Z2258" i="3"/>
  <c r="AB2258" i="3"/>
  <c r="AD2258" i="3"/>
  <c r="AF2258" i="3"/>
  <c r="AH2258" i="3"/>
  <c r="AJ2258" i="3"/>
  <c r="AL2258" i="3"/>
  <c r="AN2258" i="3"/>
  <c r="AP2258" i="3"/>
  <c r="AR2258" i="3"/>
  <c r="AT2258" i="3"/>
  <c r="AV2258" i="3"/>
  <c r="AX2258" i="3"/>
  <c r="AZ2258" i="3"/>
  <c r="BB2258" i="3"/>
  <c r="BD2258" i="3"/>
  <c r="BF2258" i="3"/>
  <c r="BH2258" i="3"/>
  <c r="AM2257" i="3"/>
  <c r="AI2257" i="3"/>
  <c r="AE2257" i="3"/>
  <c r="AA2257" i="3"/>
  <c r="W2257" i="3"/>
  <c r="M2256" i="3"/>
  <c r="O2256" i="3"/>
  <c r="Q2256" i="3"/>
  <c r="S2256" i="3"/>
  <c r="U2256" i="3"/>
  <c r="W2256" i="3"/>
  <c r="Y2256" i="3"/>
  <c r="AA2256" i="3"/>
  <c r="AC2256" i="3"/>
  <c r="AE2256" i="3"/>
  <c r="AG2256" i="3"/>
  <c r="AI2256" i="3"/>
  <c r="AK2256" i="3"/>
  <c r="AM2256" i="3"/>
  <c r="AO2256" i="3"/>
  <c r="AQ2256" i="3"/>
  <c r="AS2256" i="3"/>
  <c r="AU2256" i="3"/>
  <c r="AW2256" i="3"/>
  <c r="AY2256" i="3"/>
  <c r="BA2256" i="3"/>
  <c r="BC2256" i="3"/>
  <c r="BE2256" i="3"/>
  <c r="BG2256" i="3"/>
  <c r="BI2256" i="3"/>
  <c r="M2254" i="3"/>
  <c r="O2254" i="3"/>
  <c r="Q2254" i="3"/>
  <c r="S2254" i="3"/>
  <c r="U2254" i="3"/>
  <c r="W2254" i="3"/>
  <c r="Y2254" i="3"/>
  <c r="AA2254" i="3"/>
  <c r="AC2254" i="3"/>
  <c r="AE2254" i="3"/>
  <c r="AG2254" i="3"/>
  <c r="AI2254" i="3"/>
  <c r="AK2254" i="3"/>
  <c r="AM2254" i="3"/>
  <c r="AO2254" i="3"/>
  <c r="AQ2254" i="3"/>
  <c r="AS2254" i="3"/>
  <c r="AU2254" i="3"/>
  <c r="AW2254" i="3"/>
  <c r="AY2254" i="3"/>
  <c r="BA2254" i="3"/>
  <c r="BC2254" i="3"/>
  <c r="BE2254" i="3"/>
  <c r="BG2254" i="3"/>
  <c r="BI2254" i="3"/>
  <c r="M2252" i="3"/>
  <c r="O2252" i="3"/>
  <c r="Q2252" i="3"/>
  <c r="S2252" i="3"/>
  <c r="U2252" i="3"/>
  <c r="W2252" i="3"/>
  <c r="Y2252" i="3"/>
  <c r="AA2252" i="3"/>
  <c r="AC2252" i="3"/>
  <c r="AE2252" i="3"/>
  <c r="AG2252" i="3"/>
  <c r="AI2252" i="3"/>
  <c r="AK2252" i="3"/>
  <c r="AM2252" i="3"/>
  <c r="AO2252" i="3"/>
  <c r="AQ2252" i="3"/>
  <c r="AS2252" i="3"/>
  <c r="AU2252" i="3"/>
  <c r="AW2252" i="3"/>
  <c r="AY2252" i="3"/>
  <c r="BA2252" i="3"/>
  <c r="BC2252" i="3"/>
  <c r="BE2252" i="3"/>
  <c r="BG2252" i="3"/>
  <c r="BI2252" i="3"/>
  <c r="M2250" i="3"/>
  <c r="O2250" i="3"/>
  <c r="Q2250" i="3"/>
  <c r="S2250" i="3"/>
  <c r="U2250" i="3"/>
  <c r="W2250" i="3"/>
  <c r="Y2250" i="3"/>
  <c r="AA2250" i="3"/>
  <c r="AC2250" i="3"/>
  <c r="AE2250" i="3"/>
  <c r="AG2250" i="3"/>
  <c r="AI2250" i="3"/>
  <c r="AK2250" i="3"/>
  <c r="AM2250" i="3"/>
  <c r="AO2250" i="3"/>
  <c r="AQ2250" i="3"/>
  <c r="AS2250" i="3"/>
  <c r="AU2250" i="3"/>
  <c r="AW2250" i="3"/>
  <c r="AY2250" i="3"/>
  <c r="BA2250" i="3"/>
  <c r="BC2250" i="3"/>
  <c r="BE2250" i="3"/>
  <c r="BG2250" i="3"/>
  <c r="BI2250" i="3"/>
  <c r="M2248" i="3"/>
  <c r="O2248" i="3"/>
  <c r="Q2248" i="3"/>
  <c r="S2248" i="3"/>
  <c r="U2248" i="3"/>
  <c r="W2248" i="3"/>
  <c r="Y2248" i="3"/>
  <c r="AA2248" i="3"/>
  <c r="AC2248" i="3"/>
  <c r="AE2248" i="3"/>
  <c r="AG2248" i="3"/>
  <c r="AI2248" i="3"/>
  <c r="AK2248" i="3"/>
  <c r="AM2248" i="3"/>
  <c r="AO2248" i="3"/>
  <c r="AQ2248" i="3"/>
  <c r="AS2248" i="3"/>
  <c r="AU2248" i="3"/>
  <c r="AW2248" i="3"/>
  <c r="AY2248" i="3"/>
  <c r="BA2248" i="3"/>
  <c r="BC2248" i="3"/>
  <c r="BE2248" i="3"/>
  <c r="BG2248" i="3"/>
  <c r="BI2248" i="3"/>
  <c r="M2246" i="3"/>
  <c r="O2246" i="3"/>
  <c r="Q2246" i="3"/>
  <c r="S2246" i="3"/>
  <c r="U2246" i="3"/>
  <c r="W2246" i="3"/>
  <c r="Y2246" i="3"/>
  <c r="AA2246" i="3"/>
  <c r="AC2246" i="3"/>
  <c r="AE2246" i="3"/>
  <c r="AG2246" i="3"/>
  <c r="AI2246" i="3"/>
  <c r="AK2246" i="3"/>
  <c r="AM2246" i="3"/>
  <c r="AO2246" i="3"/>
  <c r="AQ2246" i="3"/>
  <c r="AS2246" i="3"/>
  <c r="AU2246" i="3"/>
  <c r="AW2246" i="3"/>
  <c r="AY2246" i="3"/>
  <c r="BA2246" i="3"/>
  <c r="BC2246" i="3"/>
  <c r="BE2246" i="3"/>
  <c r="BG2246" i="3"/>
  <c r="BI2246" i="3"/>
  <c r="M2244" i="3"/>
  <c r="O2244" i="3"/>
  <c r="Q2244" i="3"/>
  <c r="S2244" i="3"/>
  <c r="U2244" i="3"/>
  <c r="W2244" i="3"/>
  <c r="Y2244" i="3"/>
  <c r="AA2244" i="3"/>
  <c r="AC2244" i="3"/>
  <c r="AE2244" i="3"/>
  <c r="AG2244" i="3"/>
  <c r="AI2244" i="3"/>
  <c r="AK2244" i="3"/>
  <c r="AM2244" i="3"/>
  <c r="AO2244" i="3"/>
  <c r="AQ2244" i="3"/>
  <c r="AS2244" i="3"/>
  <c r="AU2244" i="3"/>
  <c r="AW2244" i="3"/>
  <c r="AY2244" i="3"/>
  <c r="BA2244" i="3"/>
  <c r="BC2244" i="3"/>
  <c r="BE2244" i="3"/>
  <c r="BG2244" i="3"/>
  <c r="BI2244" i="3"/>
  <c r="M2242" i="3"/>
  <c r="O2242" i="3"/>
  <c r="Q2242" i="3"/>
  <c r="S2242" i="3"/>
  <c r="U2242" i="3"/>
  <c r="W2242" i="3"/>
  <c r="Y2242" i="3"/>
  <c r="AA2242" i="3"/>
  <c r="AC2242" i="3"/>
  <c r="AE2242" i="3"/>
  <c r="AG2242" i="3"/>
  <c r="AI2242" i="3"/>
  <c r="AK2242" i="3"/>
  <c r="AM2242" i="3"/>
  <c r="AO2242" i="3"/>
  <c r="AQ2242" i="3"/>
  <c r="AS2242" i="3"/>
  <c r="AU2242" i="3"/>
  <c r="AW2242" i="3"/>
  <c r="AY2242" i="3"/>
  <c r="BA2242" i="3"/>
  <c r="BC2242" i="3"/>
  <c r="BE2242" i="3"/>
  <c r="BG2242" i="3"/>
  <c r="BI2242" i="3"/>
  <c r="M2240" i="3"/>
  <c r="O2240" i="3"/>
  <c r="Q2240" i="3"/>
  <c r="S2240" i="3"/>
  <c r="U2240" i="3"/>
  <c r="W2240" i="3"/>
  <c r="Y2240" i="3"/>
  <c r="AA2240" i="3"/>
  <c r="AC2240" i="3"/>
  <c r="AE2240" i="3"/>
  <c r="AG2240" i="3"/>
  <c r="AI2240" i="3"/>
  <c r="AK2240" i="3"/>
  <c r="AM2240" i="3"/>
  <c r="AO2240" i="3"/>
  <c r="AQ2240" i="3"/>
  <c r="AS2240" i="3"/>
  <c r="AU2240" i="3"/>
  <c r="AW2240" i="3"/>
  <c r="AY2240" i="3"/>
  <c r="BA2240" i="3"/>
  <c r="BC2240" i="3"/>
  <c r="BE2240" i="3"/>
  <c r="BG2240" i="3"/>
  <c r="BI2240" i="3"/>
  <c r="M2238" i="3"/>
  <c r="O2238" i="3"/>
  <c r="Q2238" i="3"/>
  <c r="S2238" i="3"/>
  <c r="U2238" i="3"/>
  <c r="W2238" i="3"/>
  <c r="Y2238" i="3"/>
  <c r="AA2238" i="3"/>
  <c r="AC2238" i="3"/>
  <c r="AE2238" i="3"/>
  <c r="AG2238" i="3"/>
  <c r="AI2238" i="3"/>
  <c r="AK2238" i="3"/>
  <c r="AM2238" i="3"/>
  <c r="AO2238" i="3"/>
  <c r="AQ2238" i="3"/>
  <c r="AS2238" i="3"/>
  <c r="AU2238" i="3"/>
  <c r="AW2238" i="3"/>
  <c r="AY2238" i="3"/>
  <c r="BA2238" i="3"/>
  <c r="BC2238" i="3"/>
  <c r="BE2238" i="3"/>
  <c r="BG2238" i="3"/>
  <c r="BI2238" i="3"/>
  <c r="M2236" i="3"/>
  <c r="O2236" i="3"/>
  <c r="Q2236" i="3"/>
  <c r="S2236" i="3"/>
  <c r="U2236" i="3"/>
  <c r="W2236" i="3"/>
  <c r="Y2236" i="3"/>
  <c r="AA2236" i="3"/>
  <c r="AC2236" i="3"/>
  <c r="AE2236" i="3"/>
  <c r="AG2236" i="3"/>
  <c r="AI2236" i="3"/>
  <c r="AK2236" i="3"/>
  <c r="AM2236" i="3"/>
  <c r="AO2236" i="3"/>
  <c r="AQ2236" i="3"/>
  <c r="AS2236" i="3"/>
  <c r="AU2236" i="3"/>
  <c r="AW2236" i="3"/>
  <c r="AY2236" i="3"/>
  <c r="BA2236" i="3"/>
  <c r="BC2236" i="3"/>
  <c r="BE2236" i="3"/>
  <c r="BG2236" i="3"/>
  <c r="BI2236" i="3"/>
  <c r="M2234" i="3"/>
  <c r="O2234" i="3"/>
  <c r="BL2234" i="3" s="1"/>
  <c r="Q2234" i="3"/>
  <c r="S2234" i="3"/>
  <c r="BM2234" i="3" s="1"/>
  <c r="U2234" i="3"/>
  <c r="W2234" i="3"/>
  <c r="Y2234" i="3"/>
  <c r="AA2234" i="3"/>
  <c r="AC2234" i="3"/>
  <c r="AE2234" i="3"/>
  <c r="AG2234" i="3"/>
  <c r="AI2234" i="3"/>
  <c r="AK2234" i="3"/>
  <c r="AM2234" i="3"/>
  <c r="AO2234" i="3"/>
  <c r="AQ2234" i="3"/>
  <c r="AS2234" i="3"/>
  <c r="AU2234" i="3"/>
  <c r="AW2234" i="3"/>
  <c r="AY2234" i="3"/>
  <c r="BA2234" i="3"/>
  <c r="BC2234" i="3"/>
  <c r="BE2234" i="3"/>
  <c r="BG2234" i="3"/>
  <c r="BI2234" i="3"/>
  <c r="M2232" i="3"/>
  <c r="O2232" i="3"/>
  <c r="Q2232" i="3"/>
  <c r="BJ2232" i="3" s="1"/>
  <c r="S2232" i="3"/>
  <c r="U2232" i="3"/>
  <c r="W2232" i="3"/>
  <c r="Y2232" i="3"/>
  <c r="AA2232" i="3"/>
  <c r="AC2232" i="3"/>
  <c r="AE2232" i="3"/>
  <c r="AG2232" i="3"/>
  <c r="AI2232" i="3"/>
  <c r="AK2232" i="3"/>
  <c r="AM2232" i="3"/>
  <c r="AO2232" i="3"/>
  <c r="AQ2232" i="3"/>
  <c r="AS2232" i="3"/>
  <c r="AU2232" i="3"/>
  <c r="AW2232" i="3"/>
  <c r="AY2232" i="3"/>
  <c r="BA2232" i="3"/>
  <c r="BC2232" i="3"/>
  <c r="BE2232" i="3"/>
  <c r="BG2232" i="3"/>
  <c r="BI2232" i="3"/>
  <c r="M2230" i="3"/>
  <c r="O2230" i="3"/>
  <c r="Q2230" i="3"/>
  <c r="BJ2230" i="3" s="1"/>
  <c r="S2230" i="3"/>
  <c r="U2230" i="3"/>
  <c r="W2230" i="3"/>
  <c r="Y2230" i="3"/>
  <c r="AA2230" i="3"/>
  <c r="AC2230" i="3"/>
  <c r="AE2230" i="3"/>
  <c r="AG2230" i="3"/>
  <c r="AI2230" i="3"/>
  <c r="AK2230" i="3"/>
  <c r="AM2230" i="3"/>
  <c r="AO2230" i="3"/>
  <c r="AQ2230" i="3"/>
  <c r="AS2230" i="3"/>
  <c r="AU2230" i="3"/>
  <c r="AW2230" i="3"/>
  <c r="AY2230" i="3"/>
  <c r="BA2230" i="3"/>
  <c r="BC2230" i="3"/>
  <c r="BE2230" i="3"/>
  <c r="BG2230" i="3"/>
  <c r="BI2230" i="3"/>
  <c r="M2228" i="3"/>
  <c r="O2228" i="3"/>
  <c r="Q2228" i="3"/>
  <c r="BJ2228" i="3" s="1"/>
  <c r="S2228" i="3"/>
  <c r="U2228" i="3"/>
  <c r="W2228" i="3"/>
  <c r="Y2228" i="3"/>
  <c r="AA2228" i="3"/>
  <c r="AC2228" i="3"/>
  <c r="AE2228" i="3"/>
  <c r="AG2228" i="3"/>
  <c r="AI2228" i="3"/>
  <c r="AK2228" i="3"/>
  <c r="AM2228" i="3"/>
  <c r="AO2228" i="3"/>
  <c r="AQ2228" i="3"/>
  <c r="AS2228" i="3"/>
  <c r="AU2228" i="3"/>
  <c r="AW2228" i="3"/>
  <c r="AY2228" i="3"/>
  <c r="BA2228" i="3"/>
  <c r="BC2228" i="3"/>
  <c r="BE2228" i="3"/>
  <c r="BG2228" i="3"/>
  <c r="BI2228" i="3"/>
  <c r="M2226" i="3"/>
  <c r="O2226" i="3"/>
  <c r="Q2226" i="3"/>
  <c r="BJ2226" i="3" s="1"/>
  <c r="S2226" i="3"/>
  <c r="U2226" i="3"/>
  <c r="W2226" i="3"/>
  <c r="Y2226" i="3"/>
  <c r="AA2226" i="3"/>
  <c r="AC2226" i="3"/>
  <c r="AE2226" i="3"/>
  <c r="AG2226" i="3"/>
  <c r="AI2226" i="3"/>
  <c r="AK2226" i="3"/>
  <c r="AM2226" i="3"/>
  <c r="AO2226" i="3"/>
  <c r="AQ2226" i="3"/>
  <c r="AS2226" i="3"/>
  <c r="AU2226" i="3"/>
  <c r="AW2226" i="3"/>
  <c r="AY2226" i="3"/>
  <c r="BA2226" i="3"/>
  <c r="BC2226" i="3"/>
  <c r="BE2226" i="3"/>
  <c r="BG2226" i="3"/>
  <c r="BI2226" i="3"/>
  <c r="M2224" i="3"/>
  <c r="O2224" i="3"/>
  <c r="Q2224" i="3"/>
  <c r="BJ2224" i="3" s="1"/>
  <c r="S2224" i="3"/>
  <c r="U2224" i="3"/>
  <c r="W2224" i="3"/>
  <c r="Y2224" i="3"/>
  <c r="AA2224" i="3"/>
  <c r="AC2224" i="3"/>
  <c r="AE2224" i="3"/>
  <c r="AG2224" i="3"/>
  <c r="AI2224" i="3"/>
  <c r="AK2224" i="3"/>
  <c r="AM2224" i="3"/>
  <c r="AO2224" i="3"/>
  <c r="AQ2224" i="3"/>
  <c r="AS2224" i="3"/>
  <c r="AU2224" i="3"/>
  <c r="AW2224" i="3"/>
  <c r="AY2224" i="3"/>
  <c r="BA2224" i="3"/>
  <c r="BC2224" i="3"/>
  <c r="BE2224" i="3"/>
  <c r="BG2224" i="3"/>
  <c r="BI2224" i="3"/>
  <c r="M2222" i="3"/>
  <c r="O2222" i="3"/>
  <c r="Q2222" i="3"/>
  <c r="BJ2222" i="3" s="1"/>
  <c r="S2222" i="3"/>
  <c r="U2222" i="3"/>
  <c r="W2222" i="3"/>
  <c r="Y2222" i="3"/>
  <c r="AA2222" i="3"/>
  <c r="AC2222" i="3"/>
  <c r="AE2222" i="3"/>
  <c r="AG2222" i="3"/>
  <c r="AI2222" i="3"/>
  <c r="AK2222" i="3"/>
  <c r="AM2222" i="3"/>
  <c r="AO2222" i="3"/>
  <c r="AQ2222" i="3"/>
  <c r="AS2222" i="3"/>
  <c r="AU2222" i="3"/>
  <c r="AW2222" i="3"/>
  <c r="AY2222" i="3"/>
  <c r="BA2222" i="3"/>
  <c r="BC2222" i="3"/>
  <c r="BE2222" i="3"/>
  <c r="BG2222" i="3"/>
  <c r="BI2222" i="3"/>
  <c r="M2220" i="3"/>
  <c r="O2220" i="3"/>
  <c r="Q2220" i="3"/>
  <c r="BJ2220" i="3" s="1"/>
  <c r="S2220" i="3"/>
  <c r="U2220" i="3"/>
  <c r="W2220" i="3"/>
  <c r="Y2220" i="3"/>
  <c r="AA2220" i="3"/>
  <c r="AC2220" i="3"/>
  <c r="AE2220" i="3"/>
  <c r="AG2220" i="3"/>
  <c r="AI2220" i="3"/>
  <c r="AK2220" i="3"/>
  <c r="AM2220" i="3"/>
  <c r="AO2220" i="3"/>
  <c r="AQ2220" i="3"/>
  <c r="AS2220" i="3"/>
  <c r="AU2220" i="3"/>
  <c r="AW2220" i="3"/>
  <c r="AY2220" i="3"/>
  <c r="BA2220" i="3"/>
  <c r="BC2220" i="3"/>
  <c r="BE2220" i="3"/>
  <c r="BG2220" i="3"/>
  <c r="BI2220" i="3"/>
  <c r="N2218" i="3"/>
  <c r="R2218" i="3"/>
  <c r="V2218" i="3"/>
  <c r="Z2218" i="3"/>
  <c r="AD2218" i="3"/>
  <c r="AH2218" i="3"/>
  <c r="AL2218" i="3"/>
  <c r="AP2218" i="3"/>
  <c r="AT2218" i="3"/>
  <c r="AW2218" i="3"/>
  <c r="AY2218" i="3"/>
  <c r="BA2218" i="3"/>
  <c r="BC2218" i="3"/>
  <c r="BE2218" i="3"/>
  <c r="BG2218" i="3"/>
  <c r="BI2218" i="3"/>
  <c r="N2217" i="3"/>
  <c r="R2217" i="3"/>
  <c r="V2217" i="3"/>
  <c r="Z2217" i="3"/>
  <c r="AD2217" i="3"/>
  <c r="AH2217" i="3"/>
  <c r="AL2217" i="3"/>
  <c r="AP2217" i="3"/>
  <c r="AT2217" i="3"/>
  <c r="AX2217" i="3"/>
  <c r="BB2217" i="3"/>
  <c r="BF2217" i="3"/>
  <c r="N2216" i="3"/>
  <c r="R2216" i="3"/>
  <c r="V2216" i="3"/>
  <c r="Z2216" i="3"/>
  <c r="AD2216" i="3"/>
  <c r="AH2216" i="3"/>
  <c r="AL2216" i="3"/>
  <c r="AP2216" i="3"/>
  <c r="AT2216" i="3"/>
  <c r="AX2216" i="3"/>
  <c r="BB2216" i="3"/>
  <c r="BF2216" i="3"/>
  <c r="N2215" i="3"/>
  <c r="R2215" i="3"/>
  <c r="V2215" i="3"/>
  <c r="Z2215" i="3"/>
  <c r="AD2215" i="3"/>
  <c r="AH2215" i="3"/>
  <c r="AL2215" i="3"/>
  <c r="AP2215" i="3"/>
  <c r="AT2215" i="3"/>
  <c r="AX2215" i="3"/>
  <c r="BB2215" i="3"/>
  <c r="BF2215" i="3"/>
  <c r="N2214" i="3"/>
  <c r="R2214" i="3"/>
  <c r="V2214" i="3"/>
  <c r="Z2214" i="3"/>
  <c r="AD2214" i="3"/>
  <c r="AH2214" i="3"/>
  <c r="AL2214" i="3"/>
  <c r="AP2214" i="3"/>
  <c r="AT2214" i="3"/>
  <c r="AX2214" i="3"/>
  <c r="BB2214" i="3"/>
  <c r="BF2214" i="3"/>
  <c r="N2213" i="3"/>
  <c r="R2213" i="3"/>
  <c r="V2213" i="3"/>
  <c r="Z2213" i="3"/>
  <c r="AD2213" i="3"/>
  <c r="AH2213" i="3"/>
  <c r="AL2213" i="3"/>
  <c r="AP2213" i="3"/>
  <c r="AT2213" i="3"/>
  <c r="AX2213" i="3"/>
  <c r="BB2213" i="3"/>
  <c r="BF2213" i="3"/>
  <c r="N2212" i="3"/>
  <c r="R2212" i="3"/>
  <c r="V2212" i="3"/>
  <c r="Z2212" i="3"/>
  <c r="AD2212" i="3"/>
  <c r="AH2212" i="3"/>
  <c r="AL2212" i="3"/>
  <c r="AP2212" i="3"/>
  <c r="AT2212" i="3"/>
  <c r="AX2212" i="3"/>
  <c r="BB2212" i="3"/>
  <c r="BF2212" i="3"/>
  <c r="N2211" i="3"/>
  <c r="R2211" i="3"/>
  <c r="V2211" i="3"/>
  <c r="Z2211" i="3"/>
  <c r="AD2211" i="3"/>
  <c r="AH2211" i="3"/>
  <c r="AL2211" i="3"/>
  <c r="AP2211" i="3"/>
  <c r="AT2211" i="3"/>
  <c r="AX2211" i="3"/>
  <c r="BB2211" i="3"/>
  <c r="BF2211" i="3"/>
  <c r="N2210" i="3"/>
  <c r="BJ2210" i="3" s="1"/>
  <c r="R2210" i="3"/>
  <c r="V2210" i="3"/>
  <c r="Z2210" i="3"/>
  <c r="AD2210" i="3"/>
  <c r="AH2210" i="3"/>
  <c r="AL2210" i="3"/>
  <c r="AP2210" i="3"/>
  <c r="AT2210" i="3"/>
  <c r="AX2210" i="3"/>
  <c r="BB2210" i="3"/>
  <c r="BF2210" i="3"/>
  <c r="BG2260" i="3"/>
  <c r="BC2260" i="3"/>
  <c r="AY2260" i="3"/>
  <c r="AU2260" i="3"/>
  <c r="AQ2260" i="3"/>
  <c r="AM2260" i="3"/>
  <c r="AI2260" i="3"/>
  <c r="AE2260" i="3"/>
  <c r="AA2260" i="3"/>
  <c r="W2260" i="3"/>
  <c r="S2260" i="3"/>
  <c r="BM2260" i="3" s="1"/>
  <c r="N2260" i="3"/>
  <c r="BJ2260" i="3" s="1"/>
  <c r="P2260" i="3"/>
  <c r="R2260" i="3"/>
  <c r="T2260" i="3"/>
  <c r="V2260" i="3"/>
  <c r="X2260" i="3"/>
  <c r="Z2260" i="3"/>
  <c r="AB2260" i="3"/>
  <c r="AD2260" i="3"/>
  <c r="AF2260" i="3"/>
  <c r="AH2260" i="3"/>
  <c r="AJ2260" i="3"/>
  <c r="AL2260" i="3"/>
  <c r="AN2260" i="3"/>
  <c r="AP2260" i="3"/>
  <c r="AR2260" i="3"/>
  <c r="AT2260" i="3"/>
  <c r="AV2260" i="3"/>
  <c r="AX2260" i="3"/>
  <c r="AZ2260" i="3"/>
  <c r="BB2260" i="3"/>
  <c r="BD2260" i="3"/>
  <c r="BF2260" i="3"/>
  <c r="BH2260" i="3"/>
  <c r="N2259" i="3"/>
  <c r="P2259" i="3"/>
  <c r="R2259" i="3"/>
  <c r="BL2259" i="3" s="1"/>
  <c r="T2259" i="3"/>
  <c r="BM2259" i="3" s="1"/>
  <c r="V2259" i="3"/>
  <c r="X2259" i="3"/>
  <c r="Z2259" i="3"/>
  <c r="AB2259" i="3"/>
  <c r="AD2259" i="3"/>
  <c r="AF2259" i="3"/>
  <c r="AH2259" i="3"/>
  <c r="AJ2259" i="3"/>
  <c r="AL2259" i="3"/>
  <c r="AN2259" i="3"/>
  <c r="AP2259" i="3"/>
  <c r="AR2259" i="3"/>
  <c r="AT2259" i="3"/>
  <c r="AV2259" i="3"/>
  <c r="AX2259" i="3"/>
  <c r="AZ2259" i="3"/>
  <c r="BB2259" i="3"/>
  <c r="BD2259" i="3"/>
  <c r="BF2259" i="3"/>
  <c r="BH2259" i="3"/>
  <c r="BI2261" i="3"/>
  <c r="BE2261" i="3"/>
  <c r="BA2261" i="3"/>
  <c r="AW2261" i="3"/>
  <c r="AS2261" i="3"/>
  <c r="AO2261" i="3"/>
  <c r="AK2261" i="3"/>
  <c r="AG2261" i="3"/>
  <c r="AC2261" i="3"/>
  <c r="Y2261" i="3"/>
  <c r="U2261" i="3"/>
  <c r="Q2261" i="3"/>
  <c r="M2261" i="3"/>
  <c r="BI2260" i="3"/>
  <c r="BE2260" i="3"/>
  <c r="BA2260" i="3"/>
  <c r="AW2260" i="3"/>
  <c r="AS2260" i="3"/>
  <c r="AO2260" i="3"/>
  <c r="AK2260" i="3"/>
  <c r="AG2260" i="3"/>
  <c r="AC2260" i="3"/>
  <c r="Y2260" i="3"/>
  <c r="U2260" i="3"/>
  <c r="Q2260" i="3"/>
  <c r="M2260" i="3"/>
  <c r="BI2259" i="3"/>
  <c r="BE2259" i="3"/>
  <c r="BA2259" i="3"/>
  <c r="AW2259" i="3"/>
  <c r="AS2259" i="3"/>
  <c r="AO2259" i="3"/>
  <c r="AK2259" i="3"/>
  <c r="AG2259" i="3"/>
  <c r="AC2259" i="3"/>
  <c r="Y2259" i="3"/>
  <c r="U2259" i="3"/>
  <c r="Q2259" i="3"/>
  <c r="M2259" i="3"/>
  <c r="BI2258" i="3"/>
  <c r="BE2258" i="3"/>
  <c r="BA2258" i="3"/>
  <c r="AW2258" i="3"/>
  <c r="AS2258" i="3"/>
  <c r="AO2258" i="3"/>
  <c r="AK2258" i="3"/>
  <c r="AG2258" i="3"/>
  <c r="AC2258" i="3"/>
  <c r="Y2258" i="3"/>
  <c r="U2258" i="3"/>
  <c r="Q2258" i="3"/>
  <c r="M2258" i="3"/>
  <c r="M2257" i="3"/>
  <c r="O2257" i="3"/>
  <c r="Q2257" i="3"/>
  <c r="M2255" i="3"/>
  <c r="O2255" i="3"/>
  <c r="Q2255" i="3"/>
  <c r="S2255" i="3"/>
  <c r="U2255" i="3"/>
  <c r="W2255" i="3"/>
  <c r="Y2255" i="3"/>
  <c r="AA2255" i="3"/>
  <c r="AC2255" i="3"/>
  <c r="AE2255" i="3"/>
  <c r="AG2255" i="3"/>
  <c r="AI2255" i="3"/>
  <c r="AK2255" i="3"/>
  <c r="AM2255" i="3"/>
  <c r="AO2255" i="3"/>
  <c r="AQ2255" i="3"/>
  <c r="AS2255" i="3"/>
  <c r="AU2255" i="3"/>
  <c r="AW2255" i="3"/>
  <c r="AY2255" i="3"/>
  <c r="BA2255" i="3"/>
  <c r="BC2255" i="3"/>
  <c r="BE2255" i="3"/>
  <c r="BG2255" i="3"/>
  <c r="BI2255" i="3"/>
  <c r="M2253" i="3"/>
  <c r="O2253" i="3"/>
  <c r="Q2253" i="3"/>
  <c r="S2253" i="3"/>
  <c r="U2253" i="3"/>
  <c r="W2253" i="3"/>
  <c r="Y2253" i="3"/>
  <c r="AA2253" i="3"/>
  <c r="AC2253" i="3"/>
  <c r="AE2253" i="3"/>
  <c r="AG2253" i="3"/>
  <c r="AI2253" i="3"/>
  <c r="AK2253" i="3"/>
  <c r="AM2253" i="3"/>
  <c r="AO2253" i="3"/>
  <c r="AQ2253" i="3"/>
  <c r="AS2253" i="3"/>
  <c r="AU2253" i="3"/>
  <c r="AW2253" i="3"/>
  <c r="AY2253" i="3"/>
  <c r="BA2253" i="3"/>
  <c r="BC2253" i="3"/>
  <c r="BE2253" i="3"/>
  <c r="BG2253" i="3"/>
  <c r="BI2253" i="3"/>
  <c r="M2251" i="3"/>
  <c r="O2251" i="3"/>
  <c r="BL2251" i="3" s="1"/>
  <c r="Q2251" i="3"/>
  <c r="S2251" i="3"/>
  <c r="BM2251" i="3" s="1"/>
  <c r="U2251" i="3"/>
  <c r="W2251" i="3"/>
  <c r="Y2251" i="3"/>
  <c r="AA2251" i="3"/>
  <c r="AC2251" i="3"/>
  <c r="AE2251" i="3"/>
  <c r="AG2251" i="3"/>
  <c r="AI2251" i="3"/>
  <c r="AK2251" i="3"/>
  <c r="AM2251" i="3"/>
  <c r="AO2251" i="3"/>
  <c r="AQ2251" i="3"/>
  <c r="AS2251" i="3"/>
  <c r="AU2251" i="3"/>
  <c r="AW2251" i="3"/>
  <c r="AY2251" i="3"/>
  <c r="BA2251" i="3"/>
  <c r="BC2251" i="3"/>
  <c r="BE2251" i="3"/>
  <c r="BG2251" i="3"/>
  <c r="BI2251" i="3"/>
  <c r="M2249" i="3"/>
  <c r="O2249" i="3"/>
  <c r="Q2249" i="3"/>
  <c r="BJ2249" i="3" s="1"/>
  <c r="S2249" i="3"/>
  <c r="U2249" i="3"/>
  <c r="W2249" i="3"/>
  <c r="Y2249" i="3"/>
  <c r="AA2249" i="3"/>
  <c r="AC2249" i="3"/>
  <c r="AE2249" i="3"/>
  <c r="AG2249" i="3"/>
  <c r="AI2249" i="3"/>
  <c r="AK2249" i="3"/>
  <c r="AM2249" i="3"/>
  <c r="AO2249" i="3"/>
  <c r="AQ2249" i="3"/>
  <c r="AS2249" i="3"/>
  <c r="AU2249" i="3"/>
  <c r="AW2249" i="3"/>
  <c r="AY2249" i="3"/>
  <c r="BA2249" i="3"/>
  <c r="BC2249" i="3"/>
  <c r="BE2249" i="3"/>
  <c r="BG2249" i="3"/>
  <c r="BI2249" i="3"/>
  <c r="M2247" i="3"/>
  <c r="O2247" i="3"/>
  <c r="Q2247" i="3"/>
  <c r="BJ2247" i="3" s="1"/>
  <c r="S2247" i="3"/>
  <c r="U2247" i="3"/>
  <c r="W2247" i="3"/>
  <c r="Y2247" i="3"/>
  <c r="AA2247" i="3"/>
  <c r="AC2247" i="3"/>
  <c r="AE2247" i="3"/>
  <c r="AG2247" i="3"/>
  <c r="AI2247" i="3"/>
  <c r="AK2247" i="3"/>
  <c r="AM2247" i="3"/>
  <c r="AO2247" i="3"/>
  <c r="AQ2247" i="3"/>
  <c r="AS2247" i="3"/>
  <c r="AU2247" i="3"/>
  <c r="AW2247" i="3"/>
  <c r="AY2247" i="3"/>
  <c r="BA2247" i="3"/>
  <c r="BC2247" i="3"/>
  <c r="BE2247" i="3"/>
  <c r="BG2247" i="3"/>
  <c r="BI2247" i="3"/>
  <c r="M2245" i="3"/>
  <c r="O2245" i="3"/>
  <c r="Q2245" i="3"/>
  <c r="BJ2245" i="3" s="1"/>
  <c r="S2245" i="3"/>
  <c r="U2245" i="3"/>
  <c r="W2245" i="3"/>
  <c r="Y2245" i="3"/>
  <c r="AA2245" i="3"/>
  <c r="AC2245" i="3"/>
  <c r="AE2245" i="3"/>
  <c r="AG2245" i="3"/>
  <c r="AI2245" i="3"/>
  <c r="AK2245" i="3"/>
  <c r="AM2245" i="3"/>
  <c r="AO2245" i="3"/>
  <c r="AQ2245" i="3"/>
  <c r="AS2245" i="3"/>
  <c r="AU2245" i="3"/>
  <c r="AW2245" i="3"/>
  <c r="AY2245" i="3"/>
  <c r="BA2245" i="3"/>
  <c r="BC2245" i="3"/>
  <c r="BE2245" i="3"/>
  <c r="BG2245" i="3"/>
  <c r="BI2245" i="3"/>
  <c r="M2243" i="3"/>
  <c r="O2243" i="3"/>
  <c r="Q2243" i="3"/>
  <c r="BJ2243" i="3" s="1"/>
  <c r="S2243" i="3"/>
  <c r="U2243" i="3"/>
  <c r="W2243" i="3"/>
  <c r="Y2243" i="3"/>
  <c r="AA2243" i="3"/>
  <c r="AC2243" i="3"/>
  <c r="AE2243" i="3"/>
  <c r="AG2243" i="3"/>
  <c r="AI2243" i="3"/>
  <c r="AK2243" i="3"/>
  <c r="AM2243" i="3"/>
  <c r="AO2243" i="3"/>
  <c r="AQ2243" i="3"/>
  <c r="AS2243" i="3"/>
  <c r="AU2243" i="3"/>
  <c r="AW2243" i="3"/>
  <c r="AY2243" i="3"/>
  <c r="BA2243" i="3"/>
  <c r="BC2243" i="3"/>
  <c r="BE2243" i="3"/>
  <c r="BG2243" i="3"/>
  <c r="BI2243" i="3"/>
  <c r="M2241" i="3"/>
  <c r="O2241" i="3"/>
  <c r="Q2241" i="3"/>
  <c r="BJ2241" i="3" s="1"/>
  <c r="S2241" i="3"/>
  <c r="U2241" i="3"/>
  <c r="W2241" i="3"/>
  <c r="Y2241" i="3"/>
  <c r="AA2241" i="3"/>
  <c r="AC2241" i="3"/>
  <c r="AE2241" i="3"/>
  <c r="AG2241" i="3"/>
  <c r="AI2241" i="3"/>
  <c r="AK2241" i="3"/>
  <c r="AM2241" i="3"/>
  <c r="AO2241" i="3"/>
  <c r="AQ2241" i="3"/>
  <c r="AS2241" i="3"/>
  <c r="AU2241" i="3"/>
  <c r="AW2241" i="3"/>
  <c r="AY2241" i="3"/>
  <c r="BA2241" i="3"/>
  <c r="BC2241" i="3"/>
  <c r="BE2241" i="3"/>
  <c r="BG2241" i="3"/>
  <c r="BI2241" i="3"/>
  <c r="M2239" i="3"/>
  <c r="O2239" i="3"/>
  <c r="BL2239" i="3" s="1"/>
  <c r="Q2239" i="3"/>
  <c r="S2239" i="3"/>
  <c r="BM2239" i="3" s="1"/>
  <c r="U2239" i="3"/>
  <c r="W2239" i="3"/>
  <c r="Y2239" i="3"/>
  <c r="AA2239" i="3"/>
  <c r="AC2239" i="3"/>
  <c r="AE2239" i="3"/>
  <c r="AG2239" i="3"/>
  <c r="AI2239" i="3"/>
  <c r="AK2239" i="3"/>
  <c r="AM2239" i="3"/>
  <c r="AO2239" i="3"/>
  <c r="AQ2239" i="3"/>
  <c r="AS2239" i="3"/>
  <c r="AU2239" i="3"/>
  <c r="AW2239" i="3"/>
  <c r="AY2239" i="3"/>
  <c r="BA2239" i="3"/>
  <c r="BC2239" i="3"/>
  <c r="BE2239" i="3"/>
  <c r="BG2239" i="3"/>
  <c r="BI2239" i="3"/>
  <c r="M2237" i="3"/>
  <c r="O2237" i="3"/>
  <c r="Q2237" i="3"/>
  <c r="S2237" i="3"/>
  <c r="U2237" i="3"/>
  <c r="W2237" i="3"/>
  <c r="Y2237" i="3"/>
  <c r="AA2237" i="3"/>
  <c r="AC2237" i="3"/>
  <c r="AE2237" i="3"/>
  <c r="AG2237" i="3"/>
  <c r="AI2237" i="3"/>
  <c r="AK2237" i="3"/>
  <c r="AM2237" i="3"/>
  <c r="AO2237" i="3"/>
  <c r="AQ2237" i="3"/>
  <c r="AS2237" i="3"/>
  <c r="AU2237" i="3"/>
  <c r="AW2237" i="3"/>
  <c r="AY2237" i="3"/>
  <c r="BA2237" i="3"/>
  <c r="BC2237" i="3"/>
  <c r="BE2237" i="3"/>
  <c r="BG2237" i="3"/>
  <c r="BI2237" i="3"/>
  <c r="M2235" i="3"/>
  <c r="O2235" i="3"/>
  <c r="Q2235" i="3"/>
  <c r="S2235" i="3"/>
  <c r="U2235" i="3"/>
  <c r="W2235" i="3"/>
  <c r="Y2235" i="3"/>
  <c r="AA2235" i="3"/>
  <c r="AC2235" i="3"/>
  <c r="AE2235" i="3"/>
  <c r="AG2235" i="3"/>
  <c r="AI2235" i="3"/>
  <c r="AK2235" i="3"/>
  <c r="AM2235" i="3"/>
  <c r="AO2235" i="3"/>
  <c r="AQ2235" i="3"/>
  <c r="AS2235" i="3"/>
  <c r="AU2235" i="3"/>
  <c r="AW2235" i="3"/>
  <c r="AY2235" i="3"/>
  <c r="BA2235" i="3"/>
  <c r="BC2235" i="3"/>
  <c r="BE2235" i="3"/>
  <c r="BG2235" i="3"/>
  <c r="BI2235" i="3"/>
  <c r="M2233" i="3"/>
  <c r="O2233" i="3"/>
  <c r="Q2233" i="3"/>
  <c r="S2233" i="3"/>
  <c r="U2233" i="3"/>
  <c r="W2233" i="3"/>
  <c r="Y2233" i="3"/>
  <c r="AA2233" i="3"/>
  <c r="AC2233" i="3"/>
  <c r="AE2233" i="3"/>
  <c r="AG2233" i="3"/>
  <c r="AI2233" i="3"/>
  <c r="AK2233" i="3"/>
  <c r="AM2233" i="3"/>
  <c r="AO2233" i="3"/>
  <c r="AQ2233" i="3"/>
  <c r="AS2233" i="3"/>
  <c r="AU2233" i="3"/>
  <c r="AW2233" i="3"/>
  <c r="AY2233" i="3"/>
  <c r="BA2233" i="3"/>
  <c r="BC2233" i="3"/>
  <c r="BE2233" i="3"/>
  <c r="BG2233" i="3"/>
  <c r="BI2233" i="3"/>
  <c r="M2231" i="3"/>
  <c r="O2231" i="3"/>
  <c r="Q2231" i="3"/>
  <c r="S2231" i="3"/>
  <c r="U2231" i="3"/>
  <c r="W2231" i="3"/>
  <c r="Y2231" i="3"/>
  <c r="AA2231" i="3"/>
  <c r="AC2231" i="3"/>
  <c r="AE2231" i="3"/>
  <c r="AG2231" i="3"/>
  <c r="AI2231" i="3"/>
  <c r="AK2231" i="3"/>
  <c r="AM2231" i="3"/>
  <c r="AO2231" i="3"/>
  <c r="AQ2231" i="3"/>
  <c r="AS2231" i="3"/>
  <c r="AU2231" i="3"/>
  <c r="AW2231" i="3"/>
  <c r="AY2231" i="3"/>
  <c r="BA2231" i="3"/>
  <c r="BC2231" i="3"/>
  <c r="BE2231" i="3"/>
  <c r="BG2231" i="3"/>
  <c r="BI2231" i="3"/>
  <c r="M2229" i="3"/>
  <c r="O2229" i="3"/>
  <c r="Q2229" i="3"/>
  <c r="S2229" i="3"/>
  <c r="U2229" i="3"/>
  <c r="W2229" i="3"/>
  <c r="Y2229" i="3"/>
  <c r="AA2229" i="3"/>
  <c r="AC2229" i="3"/>
  <c r="AE2229" i="3"/>
  <c r="AG2229" i="3"/>
  <c r="AI2229" i="3"/>
  <c r="AK2229" i="3"/>
  <c r="AM2229" i="3"/>
  <c r="AO2229" i="3"/>
  <c r="AQ2229" i="3"/>
  <c r="AS2229" i="3"/>
  <c r="AU2229" i="3"/>
  <c r="AW2229" i="3"/>
  <c r="AY2229" i="3"/>
  <c r="BA2229" i="3"/>
  <c r="BC2229" i="3"/>
  <c r="BE2229" i="3"/>
  <c r="BG2229" i="3"/>
  <c r="BI2229" i="3"/>
  <c r="M2227" i="3"/>
  <c r="O2227" i="3"/>
  <c r="Q2227" i="3"/>
  <c r="S2227" i="3"/>
  <c r="U2227" i="3"/>
  <c r="W2227" i="3"/>
  <c r="Y2227" i="3"/>
  <c r="AA2227" i="3"/>
  <c r="AC2227" i="3"/>
  <c r="AE2227" i="3"/>
  <c r="AG2227" i="3"/>
  <c r="AI2227" i="3"/>
  <c r="AK2227" i="3"/>
  <c r="AM2227" i="3"/>
  <c r="AO2227" i="3"/>
  <c r="AQ2227" i="3"/>
  <c r="AS2227" i="3"/>
  <c r="AU2227" i="3"/>
  <c r="AW2227" i="3"/>
  <c r="AY2227" i="3"/>
  <c r="BA2227" i="3"/>
  <c r="BC2227" i="3"/>
  <c r="BE2227" i="3"/>
  <c r="BG2227" i="3"/>
  <c r="BI2227" i="3"/>
  <c r="M2225" i="3"/>
  <c r="O2225" i="3"/>
  <c r="Q2225" i="3"/>
  <c r="S2225" i="3"/>
  <c r="U2225" i="3"/>
  <c r="W2225" i="3"/>
  <c r="Y2225" i="3"/>
  <c r="AA2225" i="3"/>
  <c r="AC2225" i="3"/>
  <c r="AE2225" i="3"/>
  <c r="AG2225" i="3"/>
  <c r="AI2225" i="3"/>
  <c r="AK2225" i="3"/>
  <c r="AM2225" i="3"/>
  <c r="AO2225" i="3"/>
  <c r="AQ2225" i="3"/>
  <c r="AS2225" i="3"/>
  <c r="AU2225" i="3"/>
  <c r="AW2225" i="3"/>
  <c r="AY2225" i="3"/>
  <c r="BA2225" i="3"/>
  <c r="BC2225" i="3"/>
  <c r="BE2225" i="3"/>
  <c r="BG2225" i="3"/>
  <c r="BI2225" i="3"/>
  <c r="M2223" i="3"/>
  <c r="O2223" i="3"/>
  <c r="Q2223" i="3"/>
  <c r="S2223" i="3"/>
  <c r="U2223" i="3"/>
  <c r="W2223" i="3"/>
  <c r="Y2223" i="3"/>
  <c r="AA2223" i="3"/>
  <c r="AC2223" i="3"/>
  <c r="AE2223" i="3"/>
  <c r="AG2223" i="3"/>
  <c r="AI2223" i="3"/>
  <c r="AK2223" i="3"/>
  <c r="AM2223" i="3"/>
  <c r="AO2223" i="3"/>
  <c r="AQ2223" i="3"/>
  <c r="AS2223" i="3"/>
  <c r="AU2223" i="3"/>
  <c r="AW2223" i="3"/>
  <c r="AY2223" i="3"/>
  <c r="BA2223" i="3"/>
  <c r="BC2223" i="3"/>
  <c r="BE2223" i="3"/>
  <c r="BG2223" i="3"/>
  <c r="BI2223" i="3"/>
  <c r="M2221" i="3"/>
  <c r="O2221" i="3"/>
  <c r="Q2221" i="3"/>
  <c r="S2221" i="3"/>
  <c r="U2221" i="3"/>
  <c r="W2221" i="3"/>
  <c r="Y2221" i="3"/>
  <c r="AA2221" i="3"/>
  <c r="AC2221" i="3"/>
  <c r="AE2221" i="3"/>
  <c r="AG2221" i="3"/>
  <c r="AI2221" i="3"/>
  <c r="AK2221" i="3"/>
  <c r="AM2221" i="3"/>
  <c r="AO2221" i="3"/>
  <c r="AQ2221" i="3"/>
  <c r="AS2221" i="3"/>
  <c r="AU2221" i="3"/>
  <c r="AW2221" i="3"/>
  <c r="AY2221" i="3"/>
  <c r="BA2221" i="3"/>
  <c r="BC2221" i="3"/>
  <c r="BE2221" i="3"/>
  <c r="BG2221" i="3"/>
  <c r="BI2221" i="3"/>
  <c r="M2219" i="3"/>
  <c r="O2219" i="3"/>
  <c r="Q2219" i="3"/>
  <c r="S2219" i="3"/>
  <c r="U2219" i="3"/>
  <c r="W2219" i="3"/>
  <c r="Y2219" i="3"/>
  <c r="AA2219" i="3"/>
  <c r="AC2219" i="3"/>
  <c r="AE2219" i="3"/>
  <c r="AG2219" i="3"/>
  <c r="AI2219" i="3"/>
  <c r="AK2219" i="3"/>
  <c r="AM2219" i="3"/>
  <c r="AO2219" i="3"/>
  <c r="AQ2219" i="3"/>
  <c r="AS2219" i="3"/>
  <c r="AU2219" i="3"/>
  <c r="AW2219" i="3"/>
  <c r="AY2219" i="3"/>
  <c r="BA2219" i="3"/>
  <c r="BC2219" i="3"/>
  <c r="BE2219" i="3"/>
  <c r="BG2219" i="3"/>
  <c r="BI2219" i="3"/>
  <c r="M2218" i="3"/>
  <c r="O2218" i="3"/>
  <c r="Q2218" i="3"/>
  <c r="S2218" i="3"/>
  <c r="U2218" i="3"/>
  <c r="W2218" i="3"/>
  <c r="Y2218" i="3"/>
  <c r="AA2218" i="3"/>
  <c r="AC2218" i="3"/>
  <c r="AE2218" i="3"/>
  <c r="AG2218" i="3"/>
  <c r="AI2218" i="3"/>
  <c r="AK2218" i="3"/>
  <c r="AM2218" i="3"/>
  <c r="AO2218" i="3"/>
  <c r="AQ2218" i="3"/>
  <c r="AS2218" i="3"/>
  <c r="AU2218" i="3"/>
  <c r="M2217" i="3"/>
  <c r="O2217" i="3"/>
  <c r="Q2217" i="3"/>
  <c r="S2217" i="3"/>
  <c r="U2217" i="3"/>
  <c r="W2217" i="3"/>
  <c r="Y2217" i="3"/>
  <c r="AA2217" i="3"/>
  <c r="AC2217" i="3"/>
  <c r="AE2217" i="3"/>
  <c r="AG2217" i="3"/>
  <c r="AI2217" i="3"/>
  <c r="AK2217" i="3"/>
  <c r="AM2217" i="3"/>
  <c r="AO2217" i="3"/>
  <c r="AQ2217" i="3"/>
  <c r="AS2217" i="3"/>
  <c r="AU2217" i="3"/>
  <c r="AW2217" i="3"/>
  <c r="AY2217" i="3"/>
  <c r="BA2217" i="3"/>
  <c r="BC2217" i="3"/>
  <c r="BE2217" i="3"/>
  <c r="BG2217" i="3"/>
  <c r="BI2217" i="3"/>
  <c r="M2216" i="3"/>
  <c r="O2216" i="3"/>
  <c r="Q2216" i="3"/>
  <c r="S2216" i="3"/>
  <c r="U2216" i="3"/>
  <c r="W2216" i="3"/>
  <c r="Y2216" i="3"/>
  <c r="AA2216" i="3"/>
  <c r="AC2216" i="3"/>
  <c r="AE2216" i="3"/>
  <c r="AG2216" i="3"/>
  <c r="AI2216" i="3"/>
  <c r="AK2216" i="3"/>
  <c r="AM2216" i="3"/>
  <c r="AO2216" i="3"/>
  <c r="AQ2216" i="3"/>
  <c r="AS2216" i="3"/>
  <c r="AU2216" i="3"/>
  <c r="AW2216" i="3"/>
  <c r="AY2216" i="3"/>
  <c r="BA2216" i="3"/>
  <c r="BC2216" i="3"/>
  <c r="BE2216" i="3"/>
  <c r="BG2216" i="3"/>
  <c r="BI2216" i="3"/>
  <c r="M2215" i="3"/>
  <c r="O2215" i="3"/>
  <c r="Q2215" i="3"/>
  <c r="S2215" i="3"/>
  <c r="U2215" i="3"/>
  <c r="W2215" i="3"/>
  <c r="Y2215" i="3"/>
  <c r="AA2215" i="3"/>
  <c r="AC2215" i="3"/>
  <c r="AE2215" i="3"/>
  <c r="AG2215" i="3"/>
  <c r="AI2215" i="3"/>
  <c r="AK2215" i="3"/>
  <c r="AM2215" i="3"/>
  <c r="AO2215" i="3"/>
  <c r="AQ2215" i="3"/>
  <c r="AS2215" i="3"/>
  <c r="AU2215" i="3"/>
  <c r="AW2215" i="3"/>
  <c r="AY2215" i="3"/>
  <c r="BA2215" i="3"/>
  <c r="BC2215" i="3"/>
  <c r="BE2215" i="3"/>
  <c r="BG2215" i="3"/>
  <c r="BI2215" i="3"/>
  <c r="M2214" i="3"/>
  <c r="O2214" i="3"/>
  <c r="Q2214" i="3"/>
  <c r="S2214" i="3"/>
  <c r="U2214" i="3"/>
  <c r="W2214" i="3"/>
  <c r="Y2214" i="3"/>
  <c r="AA2214" i="3"/>
  <c r="AC2214" i="3"/>
  <c r="AE2214" i="3"/>
  <c r="AG2214" i="3"/>
  <c r="AI2214" i="3"/>
  <c r="AK2214" i="3"/>
  <c r="AM2214" i="3"/>
  <c r="AO2214" i="3"/>
  <c r="AQ2214" i="3"/>
  <c r="AS2214" i="3"/>
  <c r="AU2214" i="3"/>
  <c r="AW2214" i="3"/>
  <c r="AY2214" i="3"/>
  <c r="BA2214" i="3"/>
  <c r="BC2214" i="3"/>
  <c r="BE2214" i="3"/>
  <c r="BG2214" i="3"/>
  <c r="BI2214" i="3"/>
  <c r="M2213" i="3"/>
  <c r="O2213" i="3"/>
  <c r="Q2213" i="3"/>
  <c r="S2213" i="3"/>
  <c r="U2213" i="3"/>
  <c r="W2213" i="3"/>
  <c r="Y2213" i="3"/>
  <c r="AA2213" i="3"/>
  <c r="AC2213" i="3"/>
  <c r="AE2213" i="3"/>
  <c r="AG2213" i="3"/>
  <c r="AI2213" i="3"/>
  <c r="AK2213" i="3"/>
  <c r="AM2213" i="3"/>
  <c r="AO2213" i="3"/>
  <c r="AQ2213" i="3"/>
  <c r="AS2213" i="3"/>
  <c r="AU2213" i="3"/>
  <c r="AW2213" i="3"/>
  <c r="AY2213" i="3"/>
  <c r="BA2213" i="3"/>
  <c r="BC2213" i="3"/>
  <c r="BE2213" i="3"/>
  <c r="BG2213" i="3"/>
  <c r="BI2213" i="3"/>
  <c r="M2212" i="3"/>
  <c r="O2212" i="3"/>
  <c r="Q2212" i="3"/>
  <c r="S2212" i="3"/>
  <c r="U2212" i="3"/>
  <c r="W2212" i="3"/>
  <c r="Y2212" i="3"/>
  <c r="AA2212" i="3"/>
  <c r="AC2212" i="3"/>
  <c r="AE2212" i="3"/>
  <c r="AG2212" i="3"/>
  <c r="AI2212" i="3"/>
  <c r="AK2212" i="3"/>
  <c r="AM2212" i="3"/>
  <c r="AO2212" i="3"/>
  <c r="AQ2212" i="3"/>
  <c r="AS2212" i="3"/>
  <c r="AU2212" i="3"/>
  <c r="AW2212" i="3"/>
  <c r="AY2212" i="3"/>
  <c r="BA2212" i="3"/>
  <c r="BC2212" i="3"/>
  <c r="BE2212" i="3"/>
  <c r="BG2212" i="3"/>
  <c r="BI2212" i="3"/>
  <c r="M2211" i="3"/>
  <c r="O2211" i="3"/>
  <c r="Q2211" i="3"/>
  <c r="S2211" i="3"/>
  <c r="U2211" i="3"/>
  <c r="W2211" i="3"/>
  <c r="Y2211" i="3"/>
  <c r="AA2211" i="3"/>
  <c r="AC2211" i="3"/>
  <c r="AE2211" i="3"/>
  <c r="AG2211" i="3"/>
  <c r="AI2211" i="3"/>
  <c r="AK2211" i="3"/>
  <c r="AM2211" i="3"/>
  <c r="AO2211" i="3"/>
  <c r="AQ2211" i="3"/>
  <c r="AS2211" i="3"/>
  <c r="AU2211" i="3"/>
  <c r="AW2211" i="3"/>
  <c r="AY2211" i="3"/>
  <c r="BA2211" i="3"/>
  <c r="BC2211" i="3"/>
  <c r="BE2211" i="3"/>
  <c r="BG2211" i="3"/>
  <c r="BI2211" i="3"/>
  <c r="M2210" i="3"/>
  <c r="O2210" i="3"/>
  <c r="BL2210" i="3" s="1"/>
  <c r="Q2210" i="3"/>
  <c r="S2210" i="3"/>
  <c r="BM2210" i="3" s="1"/>
  <c r="U2210" i="3"/>
  <c r="W2210" i="3"/>
  <c r="Y2210" i="3"/>
  <c r="AA2210" i="3"/>
  <c r="AC2210" i="3"/>
  <c r="AE2210" i="3"/>
  <c r="AG2210" i="3"/>
  <c r="AI2210" i="3"/>
  <c r="AK2210" i="3"/>
  <c r="AM2210" i="3"/>
  <c r="AO2210" i="3"/>
  <c r="AQ2210" i="3"/>
  <c r="AS2210" i="3"/>
  <c r="AU2210" i="3"/>
  <c r="AW2210" i="3"/>
  <c r="AY2210" i="3"/>
  <c r="BA2210" i="3"/>
  <c r="BC2210" i="3"/>
  <c r="BE2210" i="3"/>
  <c r="BG2210" i="3"/>
  <c r="BI2210" i="3"/>
  <c r="M2209" i="3"/>
  <c r="O2209" i="3"/>
  <c r="Q2209" i="3"/>
  <c r="S2209" i="3"/>
  <c r="U2209" i="3"/>
  <c r="W2209" i="3"/>
  <c r="Y2209" i="3"/>
  <c r="AA2209" i="3"/>
  <c r="AC2209" i="3"/>
  <c r="AE2209" i="3"/>
  <c r="AG2209" i="3"/>
  <c r="AI2209" i="3"/>
  <c r="AK2209" i="3"/>
  <c r="AM2209" i="3"/>
  <c r="AO2209" i="3"/>
  <c r="AQ2209" i="3"/>
  <c r="AS2209" i="3"/>
  <c r="AU2209" i="3"/>
  <c r="AW2209" i="3"/>
  <c r="AY2209" i="3"/>
  <c r="BA2209" i="3"/>
  <c r="BC2209" i="3"/>
  <c r="BE2209" i="3"/>
  <c r="BG2209" i="3"/>
  <c r="BI2209" i="3"/>
  <c r="M2207" i="3"/>
  <c r="O2207" i="3"/>
  <c r="Q2207" i="3"/>
  <c r="S2207" i="3"/>
  <c r="U2207" i="3"/>
  <c r="W2207" i="3"/>
  <c r="Y2207" i="3"/>
  <c r="AA2207" i="3"/>
  <c r="AC2207" i="3"/>
  <c r="AE2207" i="3"/>
  <c r="AG2207" i="3"/>
  <c r="AI2207" i="3"/>
  <c r="AK2207" i="3"/>
  <c r="AM2207" i="3"/>
  <c r="AO2207" i="3"/>
  <c r="AQ2207" i="3"/>
  <c r="AS2207" i="3"/>
  <c r="AU2207" i="3"/>
  <c r="AW2207" i="3"/>
  <c r="AY2207" i="3"/>
  <c r="BA2207" i="3"/>
  <c r="BC2207" i="3"/>
  <c r="BE2207" i="3"/>
  <c r="BG2207" i="3"/>
  <c r="BI2207" i="3"/>
  <c r="M2205" i="3"/>
  <c r="O2205" i="3"/>
  <c r="Q2205" i="3"/>
  <c r="S2205" i="3"/>
  <c r="U2205" i="3"/>
  <c r="W2205" i="3"/>
  <c r="Y2205" i="3"/>
  <c r="AA2205" i="3"/>
  <c r="AC2205" i="3"/>
  <c r="AE2205" i="3"/>
  <c r="AG2205" i="3"/>
  <c r="AI2205" i="3"/>
  <c r="AK2205" i="3"/>
  <c r="AM2205" i="3"/>
  <c r="AO2205" i="3"/>
  <c r="AQ2205" i="3"/>
  <c r="AS2205" i="3"/>
  <c r="AU2205" i="3"/>
  <c r="AW2205" i="3"/>
  <c r="AY2205" i="3"/>
  <c r="BA2205" i="3"/>
  <c r="BC2205" i="3"/>
  <c r="BE2205" i="3"/>
  <c r="BG2205" i="3"/>
  <c r="BI2205" i="3"/>
  <c r="M2203" i="3"/>
  <c r="O2203" i="3"/>
  <c r="Q2203" i="3"/>
  <c r="S2203" i="3"/>
  <c r="U2203" i="3"/>
  <c r="W2203" i="3"/>
  <c r="Y2203" i="3"/>
  <c r="AA2203" i="3"/>
  <c r="AC2203" i="3"/>
  <c r="AE2203" i="3"/>
  <c r="AG2203" i="3"/>
  <c r="AI2203" i="3"/>
  <c r="AK2203" i="3"/>
  <c r="AM2203" i="3"/>
  <c r="AO2203" i="3"/>
  <c r="AQ2203" i="3"/>
  <c r="AS2203" i="3"/>
  <c r="AU2203" i="3"/>
  <c r="AW2203" i="3"/>
  <c r="AY2203" i="3"/>
  <c r="BA2203" i="3"/>
  <c r="BC2203" i="3"/>
  <c r="BE2203" i="3"/>
  <c r="BG2203" i="3"/>
  <c r="BI2203" i="3"/>
  <c r="M2201" i="3"/>
  <c r="O2201" i="3"/>
  <c r="Q2201" i="3"/>
  <c r="S2201" i="3"/>
  <c r="U2201" i="3"/>
  <c r="W2201" i="3"/>
  <c r="Y2201" i="3"/>
  <c r="AA2201" i="3"/>
  <c r="AC2201" i="3"/>
  <c r="AE2201" i="3"/>
  <c r="AG2201" i="3"/>
  <c r="AI2201" i="3"/>
  <c r="AK2201" i="3"/>
  <c r="AM2201" i="3"/>
  <c r="AO2201" i="3"/>
  <c r="AQ2201" i="3"/>
  <c r="AS2201" i="3"/>
  <c r="AU2201" i="3"/>
  <c r="AW2201" i="3"/>
  <c r="AY2201" i="3"/>
  <c r="BA2201" i="3"/>
  <c r="BC2201" i="3"/>
  <c r="BE2201" i="3"/>
  <c r="BG2201" i="3"/>
  <c r="BI2201" i="3"/>
  <c r="M2199" i="3"/>
  <c r="O2199" i="3"/>
  <c r="Q2199" i="3"/>
  <c r="S2199" i="3"/>
  <c r="U2199" i="3"/>
  <c r="W2199" i="3"/>
  <c r="Y2199" i="3"/>
  <c r="AA2199" i="3"/>
  <c r="AC2199" i="3"/>
  <c r="AE2199" i="3"/>
  <c r="AG2199" i="3"/>
  <c r="AI2199" i="3"/>
  <c r="AK2199" i="3"/>
  <c r="AM2199" i="3"/>
  <c r="AO2199" i="3"/>
  <c r="AQ2199" i="3"/>
  <c r="AS2199" i="3"/>
  <c r="AU2199" i="3"/>
  <c r="AW2199" i="3"/>
  <c r="AY2199" i="3"/>
  <c r="BA2199" i="3"/>
  <c r="BC2199" i="3"/>
  <c r="BE2199" i="3"/>
  <c r="BG2199" i="3"/>
  <c r="BI2199" i="3"/>
  <c r="M2197" i="3"/>
  <c r="O2197" i="3"/>
  <c r="BL2197" i="3" s="1"/>
  <c r="Q2197" i="3"/>
  <c r="S2197" i="3"/>
  <c r="BM2197" i="3" s="1"/>
  <c r="U2197" i="3"/>
  <c r="W2197" i="3"/>
  <c r="Y2197" i="3"/>
  <c r="AA2197" i="3"/>
  <c r="AC2197" i="3"/>
  <c r="AE2197" i="3"/>
  <c r="AG2197" i="3"/>
  <c r="AI2197" i="3"/>
  <c r="AK2197" i="3"/>
  <c r="AM2197" i="3"/>
  <c r="AO2197" i="3"/>
  <c r="AQ2197" i="3"/>
  <c r="AS2197" i="3"/>
  <c r="AU2197" i="3"/>
  <c r="AW2197" i="3"/>
  <c r="AY2197" i="3"/>
  <c r="BA2197" i="3"/>
  <c r="BC2197" i="3"/>
  <c r="BE2197" i="3"/>
  <c r="BG2197" i="3"/>
  <c r="BI2197" i="3"/>
  <c r="M2195" i="3"/>
  <c r="O2195" i="3"/>
  <c r="BL2195" i="3" s="1"/>
  <c r="Q2195" i="3"/>
  <c r="S2195" i="3"/>
  <c r="BM2195" i="3" s="1"/>
  <c r="U2195" i="3"/>
  <c r="W2195" i="3"/>
  <c r="Y2195" i="3"/>
  <c r="AA2195" i="3"/>
  <c r="AC2195" i="3"/>
  <c r="AE2195" i="3"/>
  <c r="AG2195" i="3"/>
  <c r="AI2195" i="3"/>
  <c r="AK2195" i="3"/>
  <c r="AM2195" i="3"/>
  <c r="AO2195" i="3"/>
  <c r="AQ2195" i="3"/>
  <c r="AS2195" i="3"/>
  <c r="AU2195" i="3"/>
  <c r="AW2195" i="3"/>
  <c r="AY2195" i="3"/>
  <c r="BA2195" i="3"/>
  <c r="BC2195" i="3"/>
  <c r="BE2195" i="3"/>
  <c r="BG2195" i="3"/>
  <c r="BI2195" i="3"/>
  <c r="M2193" i="3"/>
  <c r="O2193" i="3"/>
  <c r="BL2193" i="3" s="1"/>
  <c r="Q2193" i="3"/>
  <c r="S2193" i="3"/>
  <c r="BM2193" i="3" s="1"/>
  <c r="U2193" i="3"/>
  <c r="W2193" i="3"/>
  <c r="Y2193" i="3"/>
  <c r="AA2193" i="3"/>
  <c r="AC2193" i="3"/>
  <c r="AE2193" i="3"/>
  <c r="AG2193" i="3"/>
  <c r="AI2193" i="3"/>
  <c r="AK2193" i="3"/>
  <c r="AM2193" i="3"/>
  <c r="AO2193" i="3"/>
  <c r="AQ2193" i="3"/>
  <c r="AS2193" i="3"/>
  <c r="AU2193" i="3"/>
  <c r="AW2193" i="3"/>
  <c r="AY2193" i="3"/>
  <c r="BA2193" i="3"/>
  <c r="BC2193" i="3"/>
  <c r="BE2193" i="3"/>
  <c r="BG2193" i="3"/>
  <c r="BI2193" i="3"/>
  <c r="M2191" i="3"/>
  <c r="O2191" i="3"/>
  <c r="Q2191" i="3"/>
  <c r="BJ2191" i="3" s="1"/>
  <c r="S2191" i="3"/>
  <c r="U2191" i="3"/>
  <c r="W2191" i="3"/>
  <c r="Y2191" i="3"/>
  <c r="AA2191" i="3"/>
  <c r="AC2191" i="3"/>
  <c r="AE2191" i="3"/>
  <c r="AG2191" i="3"/>
  <c r="AI2191" i="3"/>
  <c r="AK2191" i="3"/>
  <c r="AM2191" i="3"/>
  <c r="AO2191" i="3"/>
  <c r="AQ2191" i="3"/>
  <c r="AS2191" i="3"/>
  <c r="AU2191" i="3"/>
  <c r="AW2191" i="3"/>
  <c r="AY2191" i="3"/>
  <c r="BA2191" i="3"/>
  <c r="BC2191" i="3"/>
  <c r="BE2191" i="3"/>
  <c r="BG2191" i="3"/>
  <c r="BI2191" i="3"/>
  <c r="M2189" i="3"/>
  <c r="O2189" i="3"/>
  <c r="Q2189" i="3"/>
  <c r="BJ2189" i="3" s="1"/>
  <c r="S2189" i="3"/>
  <c r="U2189" i="3"/>
  <c r="W2189" i="3"/>
  <c r="Y2189" i="3"/>
  <c r="AA2189" i="3"/>
  <c r="AC2189" i="3"/>
  <c r="AE2189" i="3"/>
  <c r="AG2189" i="3"/>
  <c r="AI2189" i="3"/>
  <c r="AK2189" i="3"/>
  <c r="AM2189" i="3"/>
  <c r="AO2189" i="3"/>
  <c r="AQ2189" i="3"/>
  <c r="AS2189" i="3"/>
  <c r="AU2189" i="3"/>
  <c r="AW2189" i="3"/>
  <c r="AY2189" i="3"/>
  <c r="BA2189" i="3"/>
  <c r="BC2189" i="3"/>
  <c r="BE2189" i="3"/>
  <c r="BG2189" i="3"/>
  <c r="BI2189" i="3"/>
  <c r="M2187" i="3"/>
  <c r="O2187" i="3"/>
  <c r="Q2187" i="3"/>
  <c r="BJ2187" i="3" s="1"/>
  <c r="S2187" i="3"/>
  <c r="U2187" i="3"/>
  <c r="W2187" i="3"/>
  <c r="Y2187" i="3"/>
  <c r="AA2187" i="3"/>
  <c r="AC2187" i="3"/>
  <c r="AE2187" i="3"/>
  <c r="AG2187" i="3"/>
  <c r="AI2187" i="3"/>
  <c r="AK2187" i="3"/>
  <c r="AM2187" i="3"/>
  <c r="AO2187" i="3"/>
  <c r="AQ2187" i="3"/>
  <c r="AS2187" i="3"/>
  <c r="AU2187" i="3"/>
  <c r="AW2187" i="3"/>
  <c r="AY2187" i="3"/>
  <c r="BA2187" i="3"/>
  <c r="BC2187" i="3"/>
  <c r="BE2187" i="3"/>
  <c r="BG2187" i="3"/>
  <c r="BI2187" i="3"/>
  <c r="M2185" i="3"/>
  <c r="O2185" i="3"/>
  <c r="BL2185" i="3" s="1"/>
  <c r="Q2185" i="3"/>
  <c r="S2185" i="3"/>
  <c r="BM2185" i="3" s="1"/>
  <c r="U2185" i="3"/>
  <c r="W2185" i="3"/>
  <c r="Y2185" i="3"/>
  <c r="AA2185" i="3"/>
  <c r="AC2185" i="3"/>
  <c r="AE2185" i="3"/>
  <c r="AG2185" i="3"/>
  <c r="AI2185" i="3"/>
  <c r="AK2185" i="3"/>
  <c r="AM2185" i="3"/>
  <c r="AO2185" i="3"/>
  <c r="AQ2185" i="3"/>
  <c r="AS2185" i="3"/>
  <c r="AU2185" i="3"/>
  <c r="AW2185" i="3"/>
  <c r="AY2185" i="3"/>
  <c r="BA2185" i="3"/>
  <c r="BC2185" i="3"/>
  <c r="BE2185" i="3"/>
  <c r="BG2185" i="3"/>
  <c r="BI2185" i="3"/>
  <c r="M2183" i="3"/>
  <c r="O2183" i="3"/>
  <c r="Q2183" i="3"/>
  <c r="S2183" i="3"/>
  <c r="U2183" i="3"/>
  <c r="W2183" i="3"/>
  <c r="Y2183" i="3"/>
  <c r="AA2183" i="3"/>
  <c r="AC2183" i="3"/>
  <c r="AE2183" i="3"/>
  <c r="AG2183" i="3"/>
  <c r="AI2183" i="3"/>
  <c r="AK2183" i="3"/>
  <c r="AM2183" i="3"/>
  <c r="AO2183" i="3"/>
  <c r="AQ2183" i="3"/>
  <c r="AS2183" i="3"/>
  <c r="AU2183" i="3"/>
  <c r="AW2183" i="3"/>
  <c r="AY2183" i="3"/>
  <c r="BA2183" i="3"/>
  <c r="BC2183" i="3"/>
  <c r="BE2183" i="3"/>
  <c r="BG2183" i="3"/>
  <c r="BI2183" i="3"/>
  <c r="M2181" i="3"/>
  <c r="O2181" i="3"/>
  <c r="Q2181" i="3"/>
  <c r="S2181" i="3"/>
  <c r="U2181" i="3"/>
  <c r="W2181" i="3"/>
  <c r="Y2181" i="3"/>
  <c r="AA2181" i="3"/>
  <c r="AC2181" i="3"/>
  <c r="AE2181" i="3"/>
  <c r="AG2181" i="3"/>
  <c r="AI2181" i="3"/>
  <c r="AK2181" i="3"/>
  <c r="AM2181" i="3"/>
  <c r="AO2181" i="3"/>
  <c r="AQ2181" i="3"/>
  <c r="AS2181" i="3"/>
  <c r="AU2181" i="3"/>
  <c r="AW2181" i="3"/>
  <c r="AY2181" i="3"/>
  <c r="BA2181" i="3"/>
  <c r="BC2181" i="3"/>
  <c r="BE2181" i="3"/>
  <c r="BG2181" i="3"/>
  <c r="BI2181" i="3"/>
  <c r="M2179" i="3"/>
  <c r="O2179" i="3"/>
  <c r="Q2179" i="3"/>
  <c r="S2179" i="3"/>
  <c r="U2179" i="3"/>
  <c r="W2179" i="3"/>
  <c r="Y2179" i="3"/>
  <c r="AA2179" i="3"/>
  <c r="AC2179" i="3"/>
  <c r="AE2179" i="3"/>
  <c r="AG2179" i="3"/>
  <c r="AI2179" i="3"/>
  <c r="AK2179" i="3"/>
  <c r="AM2179" i="3"/>
  <c r="AO2179" i="3"/>
  <c r="AQ2179" i="3"/>
  <c r="AS2179" i="3"/>
  <c r="AU2179" i="3"/>
  <c r="AW2179" i="3"/>
  <c r="AY2179" i="3"/>
  <c r="BA2179" i="3"/>
  <c r="BC2179" i="3"/>
  <c r="BE2179" i="3"/>
  <c r="BG2179" i="3"/>
  <c r="BI2179" i="3"/>
  <c r="M2177" i="3"/>
  <c r="O2177" i="3"/>
  <c r="Q2177" i="3"/>
  <c r="S2177" i="3"/>
  <c r="U2177" i="3"/>
  <c r="W2177" i="3"/>
  <c r="Y2177" i="3"/>
  <c r="AA2177" i="3"/>
  <c r="AC2177" i="3"/>
  <c r="AE2177" i="3"/>
  <c r="AG2177" i="3"/>
  <c r="AI2177" i="3"/>
  <c r="AK2177" i="3"/>
  <c r="AM2177" i="3"/>
  <c r="AO2177" i="3"/>
  <c r="AQ2177" i="3"/>
  <c r="AS2177" i="3"/>
  <c r="AU2177" i="3"/>
  <c r="AW2177" i="3"/>
  <c r="AY2177" i="3"/>
  <c r="BA2177" i="3"/>
  <c r="BC2177" i="3"/>
  <c r="BE2177" i="3"/>
  <c r="BG2177" i="3"/>
  <c r="BI2177" i="3"/>
  <c r="M2175" i="3"/>
  <c r="O2175" i="3"/>
  <c r="Q2175" i="3"/>
  <c r="S2175" i="3"/>
  <c r="U2175" i="3"/>
  <c r="W2175" i="3"/>
  <c r="Y2175" i="3"/>
  <c r="AA2175" i="3"/>
  <c r="AC2175" i="3"/>
  <c r="AE2175" i="3"/>
  <c r="AG2175" i="3"/>
  <c r="AI2175" i="3"/>
  <c r="AK2175" i="3"/>
  <c r="AM2175" i="3"/>
  <c r="AO2175" i="3"/>
  <c r="AQ2175" i="3"/>
  <c r="AS2175" i="3"/>
  <c r="AU2175" i="3"/>
  <c r="AW2175" i="3"/>
  <c r="AY2175" i="3"/>
  <c r="BA2175" i="3"/>
  <c r="BC2175" i="3"/>
  <c r="BE2175" i="3"/>
  <c r="BG2175" i="3"/>
  <c r="BI2175" i="3"/>
  <c r="M2173" i="3"/>
  <c r="O2173" i="3"/>
  <c r="Q2173" i="3"/>
  <c r="S2173" i="3"/>
  <c r="U2173" i="3"/>
  <c r="W2173" i="3"/>
  <c r="Y2173" i="3"/>
  <c r="AA2173" i="3"/>
  <c r="AC2173" i="3"/>
  <c r="AE2173" i="3"/>
  <c r="AG2173" i="3"/>
  <c r="AI2173" i="3"/>
  <c r="AK2173" i="3"/>
  <c r="AM2173" i="3"/>
  <c r="AO2173" i="3"/>
  <c r="AQ2173" i="3"/>
  <c r="AS2173" i="3"/>
  <c r="AU2173" i="3"/>
  <c r="AW2173" i="3"/>
  <c r="AY2173" i="3"/>
  <c r="BA2173" i="3"/>
  <c r="BC2173" i="3"/>
  <c r="BE2173" i="3"/>
  <c r="BG2173" i="3"/>
  <c r="BI2173" i="3"/>
  <c r="M2171" i="3"/>
  <c r="O2171" i="3"/>
  <c r="Q2171" i="3"/>
  <c r="S2171" i="3"/>
  <c r="U2171" i="3"/>
  <c r="W2171" i="3"/>
  <c r="Y2171" i="3"/>
  <c r="AA2171" i="3"/>
  <c r="AC2171" i="3"/>
  <c r="AE2171" i="3"/>
  <c r="AG2171" i="3"/>
  <c r="AI2171" i="3"/>
  <c r="AK2171" i="3"/>
  <c r="AM2171" i="3"/>
  <c r="AO2171" i="3"/>
  <c r="AQ2171" i="3"/>
  <c r="AS2171" i="3"/>
  <c r="AU2171" i="3"/>
  <c r="AW2171" i="3"/>
  <c r="AY2171" i="3"/>
  <c r="BA2171" i="3"/>
  <c r="BC2171" i="3"/>
  <c r="BE2171" i="3"/>
  <c r="BG2171" i="3"/>
  <c r="BI2171" i="3"/>
  <c r="M2169" i="3"/>
  <c r="O2169" i="3"/>
  <c r="Q2169" i="3"/>
  <c r="S2169" i="3"/>
  <c r="U2169" i="3"/>
  <c r="W2169" i="3"/>
  <c r="Y2169" i="3"/>
  <c r="AA2169" i="3"/>
  <c r="AC2169" i="3"/>
  <c r="AE2169" i="3"/>
  <c r="AG2169" i="3"/>
  <c r="AI2169" i="3"/>
  <c r="AK2169" i="3"/>
  <c r="AM2169" i="3"/>
  <c r="AO2169" i="3"/>
  <c r="AQ2169" i="3"/>
  <c r="AS2169" i="3"/>
  <c r="AU2169" i="3"/>
  <c r="AW2169" i="3"/>
  <c r="AY2169" i="3"/>
  <c r="BA2169" i="3"/>
  <c r="BC2169" i="3"/>
  <c r="BE2169" i="3"/>
  <c r="BG2169" i="3"/>
  <c r="BI2169" i="3"/>
  <c r="BH2257" i="3"/>
  <c r="BF2257" i="3"/>
  <c r="BD2257" i="3"/>
  <c r="BB2257" i="3"/>
  <c r="AZ2257" i="3"/>
  <c r="AX2257" i="3"/>
  <c r="AV2257" i="3"/>
  <c r="AT2257" i="3"/>
  <c r="AR2257" i="3"/>
  <c r="AP2257" i="3"/>
  <c r="AN2257" i="3"/>
  <c r="AL2257" i="3"/>
  <c r="AJ2257" i="3"/>
  <c r="AH2257" i="3"/>
  <c r="AF2257" i="3"/>
  <c r="AD2257" i="3"/>
  <c r="AB2257" i="3"/>
  <c r="Z2257" i="3"/>
  <c r="X2257" i="3"/>
  <c r="V2257" i="3"/>
  <c r="T2257" i="3"/>
  <c r="BJ2257" i="3" s="1"/>
  <c r="R2257" i="3"/>
  <c r="P2257" i="3"/>
  <c r="BH2256" i="3"/>
  <c r="BF2256" i="3"/>
  <c r="BD2256" i="3"/>
  <c r="BB2256" i="3"/>
  <c r="AZ2256" i="3"/>
  <c r="AX2256" i="3"/>
  <c r="AV2256" i="3"/>
  <c r="AT2256" i="3"/>
  <c r="AR2256" i="3"/>
  <c r="AP2256" i="3"/>
  <c r="AN2256" i="3"/>
  <c r="AL2256" i="3"/>
  <c r="AJ2256" i="3"/>
  <c r="AH2256" i="3"/>
  <c r="AF2256" i="3"/>
  <c r="AD2256" i="3"/>
  <c r="AB2256" i="3"/>
  <c r="Z2256" i="3"/>
  <c r="X2256" i="3"/>
  <c r="V2256" i="3"/>
  <c r="T2256" i="3"/>
  <c r="BJ2256" i="3" s="1"/>
  <c r="R2256" i="3"/>
  <c r="P2256" i="3"/>
  <c r="BH2255" i="3"/>
  <c r="BF2255" i="3"/>
  <c r="BD2255" i="3"/>
  <c r="BB2255" i="3"/>
  <c r="AZ2255" i="3"/>
  <c r="AX2255" i="3"/>
  <c r="AV2255" i="3"/>
  <c r="AT2255" i="3"/>
  <c r="AR2255" i="3"/>
  <c r="AP2255" i="3"/>
  <c r="AN2255" i="3"/>
  <c r="AL2255" i="3"/>
  <c r="AJ2255" i="3"/>
  <c r="AH2255" i="3"/>
  <c r="AF2255" i="3"/>
  <c r="AD2255" i="3"/>
  <c r="AB2255" i="3"/>
  <c r="Z2255" i="3"/>
  <c r="X2255" i="3"/>
  <c r="V2255" i="3"/>
  <c r="T2255" i="3"/>
  <c r="BJ2255" i="3" s="1"/>
  <c r="R2255" i="3"/>
  <c r="P2255" i="3"/>
  <c r="BH2254" i="3"/>
  <c r="BF2254" i="3"/>
  <c r="BD2254" i="3"/>
  <c r="BB2254" i="3"/>
  <c r="AZ2254" i="3"/>
  <c r="AX2254" i="3"/>
  <c r="AV2254" i="3"/>
  <c r="AT2254" i="3"/>
  <c r="AR2254" i="3"/>
  <c r="AP2254" i="3"/>
  <c r="AN2254" i="3"/>
  <c r="AL2254" i="3"/>
  <c r="AJ2254" i="3"/>
  <c r="AH2254" i="3"/>
  <c r="AF2254" i="3"/>
  <c r="AD2254" i="3"/>
  <c r="AB2254" i="3"/>
  <c r="Z2254" i="3"/>
  <c r="X2254" i="3"/>
  <c r="V2254" i="3"/>
  <c r="T2254" i="3"/>
  <c r="BJ2254" i="3" s="1"/>
  <c r="R2254" i="3"/>
  <c r="P2254" i="3"/>
  <c r="BH2253" i="3"/>
  <c r="BF2253" i="3"/>
  <c r="BD2253" i="3"/>
  <c r="BB2253" i="3"/>
  <c r="AZ2253" i="3"/>
  <c r="AX2253" i="3"/>
  <c r="AV2253" i="3"/>
  <c r="AT2253" i="3"/>
  <c r="AR2253" i="3"/>
  <c r="AP2253" i="3"/>
  <c r="AN2253" i="3"/>
  <c r="AL2253" i="3"/>
  <c r="AJ2253" i="3"/>
  <c r="AH2253" i="3"/>
  <c r="AF2253" i="3"/>
  <c r="AD2253" i="3"/>
  <c r="AB2253" i="3"/>
  <c r="Z2253" i="3"/>
  <c r="X2253" i="3"/>
  <c r="V2253" i="3"/>
  <c r="T2253" i="3"/>
  <c r="BJ2253" i="3" s="1"/>
  <c r="R2253" i="3"/>
  <c r="P2253" i="3"/>
  <c r="BH2252" i="3"/>
  <c r="BF2252" i="3"/>
  <c r="BD2252" i="3"/>
  <c r="BB2252" i="3"/>
  <c r="AZ2252" i="3"/>
  <c r="AX2252" i="3"/>
  <c r="AV2252" i="3"/>
  <c r="AT2252" i="3"/>
  <c r="AR2252" i="3"/>
  <c r="AP2252" i="3"/>
  <c r="AN2252" i="3"/>
  <c r="AL2252" i="3"/>
  <c r="AJ2252" i="3"/>
  <c r="AH2252" i="3"/>
  <c r="AF2252" i="3"/>
  <c r="AD2252" i="3"/>
  <c r="AB2252" i="3"/>
  <c r="Z2252" i="3"/>
  <c r="X2252" i="3"/>
  <c r="V2252" i="3"/>
  <c r="T2252" i="3"/>
  <c r="BJ2252" i="3" s="1"/>
  <c r="R2252" i="3"/>
  <c r="P2252" i="3"/>
  <c r="BH2251" i="3"/>
  <c r="BF2251" i="3"/>
  <c r="BD2251" i="3"/>
  <c r="BB2251" i="3"/>
  <c r="AZ2251" i="3"/>
  <c r="AX2251" i="3"/>
  <c r="AV2251" i="3"/>
  <c r="AT2251" i="3"/>
  <c r="AR2251" i="3"/>
  <c r="AP2251" i="3"/>
  <c r="AN2251" i="3"/>
  <c r="AL2251" i="3"/>
  <c r="AJ2251" i="3"/>
  <c r="AH2251" i="3"/>
  <c r="AF2251" i="3"/>
  <c r="AD2251" i="3"/>
  <c r="AB2251" i="3"/>
  <c r="Z2251" i="3"/>
  <c r="X2251" i="3"/>
  <c r="V2251" i="3"/>
  <c r="T2251" i="3"/>
  <c r="R2251" i="3"/>
  <c r="P2251" i="3"/>
  <c r="BH2250" i="3"/>
  <c r="BF2250" i="3"/>
  <c r="BD2250" i="3"/>
  <c r="BB2250" i="3"/>
  <c r="AZ2250" i="3"/>
  <c r="AX2250" i="3"/>
  <c r="AV2250" i="3"/>
  <c r="AT2250" i="3"/>
  <c r="AR2250" i="3"/>
  <c r="AP2250" i="3"/>
  <c r="AN2250" i="3"/>
  <c r="AL2250" i="3"/>
  <c r="AJ2250" i="3"/>
  <c r="AH2250" i="3"/>
  <c r="AF2250" i="3"/>
  <c r="AD2250" i="3"/>
  <c r="AB2250" i="3"/>
  <c r="Z2250" i="3"/>
  <c r="X2250" i="3"/>
  <c r="V2250" i="3"/>
  <c r="T2250" i="3"/>
  <c r="BJ2250" i="3" s="1"/>
  <c r="R2250" i="3"/>
  <c r="P2250" i="3"/>
  <c r="BH2249" i="3"/>
  <c r="BF2249" i="3"/>
  <c r="BD2249" i="3"/>
  <c r="BB2249" i="3"/>
  <c r="AZ2249" i="3"/>
  <c r="AX2249" i="3"/>
  <c r="AV2249" i="3"/>
  <c r="AT2249" i="3"/>
  <c r="AR2249" i="3"/>
  <c r="AP2249" i="3"/>
  <c r="AN2249" i="3"/>
  <c r="AL2249" i="3"/>
  <c r="AJ2249" i="3"/>
  <c r="AH2249" i="3"/>
  <c r="AF2249" i="3"/>
  <c r="AD2249" i="3"/>
  <c r="AB2249" i="3"/>
  <c r="Z2249" i="3"/>
  <c r="X2249" i="3"/>
  <c r="V2249" i="3"/>
  <c r="T2249" i="3"/>
  <c r="R2249" i="3"/>
  <c r="P2249" i="3"/>
  <c r="BH2248" i="3"/>
  <c r="BF2248" i="3"/>
  <c r="BD2248" i="3"/>
  <c r="BB2248" i="3"/>
  <c r="AZ2248" i="3"/>
  <c r="AX2248" i="3"/>
  <c r="AV2248" i="3"/>
  <c r="AT2248" i="3"/>
  <c r="AR2248" i="3"/>
  <c r="AP2248" i="3"/>
  <c r="AN2248" i="3"/>
  <c r="AL2248" i="3"/>
  <c r="AJ2248" i="3"/>
  <c r="AH2248" i="3"/>
  <c r="AF2248" i="3"/>
  <c r="AD2248" i="3"/>
  <c r="AB2248" i="3"/>
  <c r="Z2248" i="3"/>
  <c r="X2248" i="3"/>
  <c r="V2248" i="3"/>
  <c r="T2248" i="3"/>
  <c r="BJ2248" i="3" s="1"/>
  <c r="R2248" i="3"/>
  <c r="P2248" i="3"/>
  <c r="BH2247" i="3"/>
  <c r="BF2247" i="3"/>
  <c r="BD2247" i="3"/>
  <c r="BB2247" i="3"/>
  <c r="AZ2247" i="3"/>
  <c r="AX2247" i="3"/>
  <c r="AV2247" i="3"/>
  <c r="AT2247" i="3"/>
  <c r="AR2247" i="3"/>
  <c r="AP2247" i="3"/>
  <c r="AN2247" i="3"/>
  <c r="AL2247" i="3"/>
  <c r="AJ2247" i="3"/>
  <c r="AH2247" i="3"/>
  <c r="AF2247" i="3"/>
  <c r="AD2247" i="3"/>
  <c r="AB2247" i="3"/>
  <c r="Z2247" i="3"/>
  <c r="X2247" i="3"/>
  <c r="V2247" i="3"/>
  <c r="T2247" i="3"/>
  <c r="R2247" i="3"/>
  <c r="P2247" i="3"/>
  <c r="BH2246" i="3"/>
  <c r="BF2246" i="3"/>
  <c r="BD2246" i="3"/>
  <c r="BB2246" i="3"/>
  <c r="AZ2246" i="3"/>
  <c r="AX2246" i="3"/>
  <c r="AV2246" i="3"/>
  <c r="AT2246" i="3"/>
  <c r="AR2246" i="3"/>
  <c r="AP2246" i="3"/>
  <c r="AN2246" i="3"/>
  <c r="AL2246" i="3"/>
  <c r="AJ2246" i="3"/>
  <c r="AH2246" i="3"/>
  <c r="AF2246" i="3"/>
  <c r="AD2246" i="3"/>
  <c r="AB2246" i="3"/>
  <c r="Z2246" i="3"/>
  <c r="X2246" i="3"/>
  <c r="V2246" i="3"/>
  <c r="T2246" i="3"/>
  <c r="BJ2246" i="3" s="1"/>
  <c r="R2246" i="3"/>
  <c r="P2246" i="3"/>
  <c r="BH2245" i="3"/>
  <c r="BF2245" i="3"/>
  <c r="BD2245" i="3"/>
  <c r="BB2245" i="3"/>
  <c r="AZ2245" i="3"/>
  <c r="AX2245" i="3"/>
  <c r="AV2245" i="3"/>
  <c r="AT2245" i="3"/>
  <c r="AR2245" i="3"/>
  <c r="AP2245" i="3"/>
  <c r="AN2245" i="3"/>
  <c r="AL2245" i="3"/>
  <c r="AJ2245" i="3"/>
  <c r="AH2245" i="3"/>
  <c r="AF2245" i="3"/>
  <c r="AD2245" i="3"/>
  <c r="AB2245" i="3"/>
  <c r="Z2245" i="3"/>
  <c r="X2245" i="3"/>
  <c r="V2245" i="3"/>
  <c r="T2245" i="3"/>
  <c r="R2245" i="3"/>
  <c r="P2245" i="3"/>
  <c r="BH2244" i="3"/>
  <c r="BF2244" i="3"/>
  <c r="BD2244" i="3"/>
  <c r="BB2244" i="3"/>
  <c r="AZ2244" i="3"/>
  <c r="AX2244" i="3"/>
  <c r="AV2244" i="3"/>
  <c r="AT2244" i="3"/>
  <c r="AR2244" i="3"/>
  <c r="AP2244" i="3"/>
  <c r="AN2244" i="3"/>
  <c r="AL2244" i="3"/>
  <c r="AJ2244" i="3"/>
  <c r="AH2244" i="3"/>
  <c r="AF2244" i="3"/>
  <c r="AD2244" i="3"/>
  <c r="AB2244" i="3"/>
  <c r="Z2244" i="3"/>
  <c r="X2244" i="3"/>
  <c r="V2244" i="3"/>
  <c r="T2244" i="3"/>
  <c r="BJ2244" i="3" s="1"/>
  <c r="R2244" i="3"/>
  <c r="P2244" i="3"/>
  <c r="BH2243" i="3"/>
  <c r="BF2243" i="3"/>
  <c r="BD2243" i="3"/>
  <c r="BB2243" i="3"/>
  <c r="AZ2243" i="3"/>
  <c r="AX2243" i="3"/>
  <c r="AV2243" i="3"/>
  <c r="AT2243" i="3"/>
  <c r="AR2243" i="3"/>
  <c r="AP2243" i="3"/>
  <c r="AN2243" i="3"/>
  <c r="AL2243" i="3"/>
  <c r="AJ2243" i="3"/>
  <c r="AH2243" i="3"/>
  <c r="AF2243" i="3"/>
  <c r="AD2243" i="3"/>
  <c r="AB2243" i="3"/>
  <c r="Z2243" i="3"/>
  <c r="X2243" i="3"/>
  <c r="V2243" i="3"/>
  <c r="T2243" i="3"/>
  <c r="R2243" i="3"/>
  <c r="P2243" i="3"/>
  <c r="BH2242" i="3"/>
  <c r="BF2242" i="3"/>
  <c r="BD2242" i="3"/>
  <c r="BB2242" i="3"/>
  <c r="AZ2242" i="3"/>
  <c r="AX2242" i="3"/>
  <c r="AV2242" i="3"/>
  <c r="AT2242" i="3"/>
  <c r="AR2242" i="3"/>
  <c r="AP2242" i="3"/>
  <c r="AN2242" i="3"/>
  <c r="AL2242" i="3"/>
  <c r="AJ2242" i="3"/>
  <c r="AH2242" i="3"/>
  <c r="AF2242" i="3"/>
  <c r="AD2242" i="3"/>
  <c r="AB2242" i="3"/>
  <c r="Z2242" i="3"/>
  <c r="X2242" i="3"/>
  <c r="V2242" i="3"/>
  <c r="T2242" i="3"/>
  <c r="BJ2242" i="3" s="1"/>
  <c r="R2242" i="3"/>
  <c r="P2242" i="3"/>
  <c r="BH2241" i="3"/>
  <c r="BF2241" i="3"/>
  <c r="BD2241" i="3"/>
  <c r="BB2241" i="3"/>
  <c r="AZ2241" i="3"/>
  <c r="AX2241" i="3"/>
  <c r="AV2241" i="3"/>
  <c r="AT2241" i="3"/>
  <c r="AR2241" i="3"/>
  <c r="AP2241" i="3"/>
  <c r="AN2241" i="3"/>
  <c r="AL2241" i="3"/>
  <c r="AJ2241" i="3"/>
  <c r="AH2241" i="3"/>
  <c r="AF2241" i="3"/>
  <c r="AD2241" i="3"/>
  <c r="AB2241" i="3"/>
  <c r="Z2241" i="3"/>
  <c r="X2241" i="3"/>
  <c r="V2241" i="3"/>
  <c r="T2241" i="3"/>
  <c r="R2241" i="3"/>
  <c r="P2241" i="3"/>
  <c r="BH2240" i="3"/>
  <c r="BF2240" i="3"/>
  <c r="BD2240" i="3"/>
  <c r="BB2240" i="3"/>
  <c r="AZ2240" i="3"/>
  <c r="AX2240" i="3"/>
  <c r="AV2240" i="3"/>
  <c r="AT2240" i="3"/>
  <c r="AR2240" i="3"/>
  <c r="AP2240" i="3"/>
  <c r="AN2240" i="3"/>
  <c r="AL2240" i="3"/>
  <c r="AJ2240" i="3"/>
  <c r="AH2240" i="3"/>
  <c r="AF2240" i="3"/>
  <c r="AD2240" i="3"/>
  <c r="AB2240" i="3"/>
  <c r="Z2240" i="3"/>
  <c r="X2240" i="3"/>
  <c r="V2240" i="3"/>
  <c r="T2240" i="3"/>
  <c r="BJ2240" i="3" s="1"/>
  <c r="R2240" i="3"/>
  <c r="P2240" i="3"/>
  <c r="BH2239" i="3"/>
  <c r="BF2239" i="3"/>
  <c r="BD2239" i="3"/>
  <c r="BB2239" i="3"/>
  <c r="AZ2239" i="3"/>
  <c r="AX2239" i="3"/>
  <c r="AV2239" i="3"/>
  <c r="AT2239" i="3"/>
  <c r="AR2239" i="3"/>
  <c r="AP2239" i="3"/>
  <c r="AN2239" i="3"/>
  <c r="AL2239" i="3"/>
  <c r="AJ2239" i="3"/>
  <c r="AH2239" i="3"/>
  <c r="AF2239" i="3"/>
  <c r="AD2239" i="3"/>
  <c r="AB2239" i="3"/>
  <c r="Z2239" i="3"/>
  <c r="X2239" i="3"/>
  <c r="V2239" i="3"/>
  <c r="T2239" i="3"/>
  <c r="R2239" i="3"/>
  <c r="P2239" i="3"/>
  <c r="BH2238" i="3"/>
  <c r="BF2238" i="3"/>
  <c r="BD2238" i="3"/>
  <c r="BB2238" i="3"/>
  <c r="AZ2238" i="3"/>
  <c r="AX2238" i="3"/>
  <c r="AV2238" i="3"/>
  <c r="AT2238" i="3"/>
  <c r="AR2238" i="3"/>
  <c r="AP2238" i="3"/>
  <c r="AN2238" i="3"/>
  <c r="AL2238" i="3"/>
  <c r="AJ2238" i="3"/>
  <c r="AH2238" i="3"/>
  <c r="AF2238" i="3"/>
  <c r="AD2238" i="3"/>
  <c r="AB2238" i="3"/>
  <c r="Z2238" i="3"/>
  <c r="X2238" i="3"/>
  <c r="V2238" i="3"/>
  <c r="T2238" i="3"/>
  <c r="BJ2238" i="3" s="1"/>
  <c r="R2238" i="3"/>
  <c r="P2238" i="3"/>
  <c r="BH2237" i="3"/>
  <c r="BF2237" i="3"/>
  <c r="BD2237" i="3"/>
  <c r="BB2237" i="3"/>
  <c r="AZ2237" i="3"/>
  <c r="AX2237" i="3"/>
  <c r="AV2237" i="3"/>
  <c r="AT2237" i="3"/>
  <c r="AR2237" i="3"/>
  <c r="AP2237" i="3"/>
  <c r="AN2237" i="3"/>
  <c r="AL2237" i="3"/>
  <c r="AJ2237" i="3"/>
  <c r="AH2237" i="3"/>
  <c r="AF2237" i="3"/>
  <c r="AD2237" i="3"/>
  <c r="AB2237" i="3"/>
  <c r="Z2237" i="3"/>
  <c r="X2237" i="3"/>
  <c r="V2237" i="3"/>
  <c r="T2237" i="3"/>
  <c r="BJ2237" i="3" s="1"/>
  <c r="R2237" i="3"/>
  <c r="P2237" i="3"/>
  <c r="BH2236" i="3"/>
  <c r="BF2236" i="3"/>
  <c r="BD2236" i="3"/>
  <c r="BB2236" i="3"/>
  <c r="AZ2236" i="3"/>
  <c r="AX2236" i="3"/>
  <c r="AV2236" i="3"/>
  <c r="AT2236" i="3"/>
  <c r="AR2236" i="3"/>
  <c r="AP2236" i="3"/>
  <c r="AN2236" i="3"/>
  <c r="AL2236" i="3"/>
  <c r="AJ2236" i="3"/>
  <c r="AH2236" i="3"/>
  <c r="AF2236" i="3"/>
  <c r="AD2236" i="3"/>
  <c r="AB2236" i="3"/>
  <c r="Z2236" i="3"/>
  <c r="X2236" i="3"/>
  <c r="V2236" i="3"/>
  <c r="T2236" i="3"/>
  <c r="BJ2236" i="3" s="1"/>
  <c r="R2236" i="3"/>
  <c r="P2236" i="3"/>
  <c r="BH2235" i="3"/>
  <c r="BF2235" i="3"/>
  <c r="BD2235" i="3"/>
  <c r="BB2235" i="3"/>
  <c r="AZ2235" i="3"/>
  <c r="AX2235" i="3"/>
  <c r="AV2235" i="3"/>
  <c r="AT2235" i="3"/>
  <c r="AR2235" i="3"/>
  <c r="AP2235" i="3"/>
  <c r="AN2235" i="3"/>
  <c r="AL2235" i="3"/>
  <c r="AJ2235" i="3"/>
  <c r="AH2235" i="3"/>
  <c r="AF2235" i="3"/>
  <c r="AD2235" i="3"/>
  <c r="AB2235" i="3"/>
  <c r="Z2235" i="3"/>
  <c r="X2235" i="3"/>
  <c r="V2235" i="3"/>
  <c r="T2235" i="3"/>
  <c r="BJ2235" i="3" s="1"/>
  <c r="R2235" i="3"/>
  <c r="P2235" i="3"/>
  <c r="BH2234" i="3"/>
  <c r="BF2234" i="3"/>
  <c r="BD2234" i="3"/>
  <c r="BB2234" i="3"/>
  <c r="AZ2234" i="3"/>
  <c r="AX2234" i="3"/>
  <c r="AV2234" i="3"/>
  <c r="AT2234" i="3"/>
  <c r="AR2234" i="3"/>
  <c r="AP2234" i="3"/>
  <c r="AN2234" i="3"/>
  <c r="AL2234" i="3"/>
  <c r="AJ2234" i="3"/>
  <c r="AH2234" i="3"/>
  <c r="AF2234" i="3"/>
  <c r="AD2234" i="3"/>
  <c r="AB2234" i="3"/>
  <c r="Z2234" i="3"/>
  <c r="X2234" i="3"/>
  <c r="V2234" i="3"/>
  <c r="T2234" i="3"/>
  <c r="R2234" i="3"/>
  <c r="P2234" i="3"/>
  <c r="BH2233" i="3"/>
  <c r="BF2233" i="3"/>
  <c r="BD2233" i="3"/>
  <c r="BB2233" i="3"/>
  <c r="AZ2233" i="3"/>
  <c r="AX2233" i="3"/>
  <c r="AV2233" i="3"/>
  <c r="AT2233" i="3"/>
  <c r="AR2233" i="3"/>
  <c r="AP2233" i="3"/>
  <c r="AN2233" i="3"/>
  <c r="AL2233" i="3"/>
  <c r="AJ2233" i="3"/>
  <c r="AH2233" i="3"/>
  <c r="AF2233" i="3"/>
  <c r="AD2233" i="3"/>
  <c r="AB2233" i="3"/>
  <c r="Z2233" i="3"/>
  <c r="X2233" i="3"/>
  <c r="V2233" i="3"/>
  <c r="T2233" i="3"/>
  <c r="BJ2233" i="3" s="1"/>
  <c r="R2233" i="3"/>
  <c r="P2233" i="3"/>
  <c r="BH2232" i="3"/>
  <c r="BF2232" i="3"/>
  <c r="BD2232" i="3"/>
  <c r="BB2232" i="3"/>
  <c r="AZ2232" i="3"/>
  <c r="AX2232" i="3"/>
  <c r="AV2232" i="3"/>
  <c r="AT2232" i="3"/>
  <c r="AR2232" i="3"/>
  <c r="AP2232" i="3"/>
  <c r="AN2232" i="3"/>
  <c r="AL2232" i="3"/>
  <c r="AJ2232" i="3"/>
  <c r="AH2232" i="3"/>
  <c r="AF2232" i="3"/>
  <c r="AD2232" i="3"/>
  <c r="AB2232" i="3"/>
  <c r="Z2232" i="3"/>
  <c r="X2232" i="3"/>
  <c r="V2232" i="3"/>
  <c r="T2232" i="3"/>
  <c r="R2232" i="3"/>
  <c r="P2232" i="3"/>
  <c r="BH2231" i="3"/>
  <c r="BF2231" i="3"/>
  <c r="BD2231" i="3"/>
  <c r="BB2231" i="3"/>
  <c r="AZ2231" i="3"/>
  <c r="AX2231" i="3"/>
  <c r="AV2231" i="3"/>
  <c r="AT2231" i="3"/>
  <c r="AR2231" i="3"/>
  <c r="AP2231" i="3"/>
  <c r="AN2231" i="3"/>
  <c r="AL2231" i="3"/>
  <c r="AJ2231" i="3"/>
  <c r="AH2231" i="3"/>
  <c r="AF2231" i="3"/>
  <c r="AD2231" i="3"/>
  <c r="AB2231" i="3"/>
  <c r="Z2231" i="3"/>
  <c r="X2231" i="3"/>
  <c r="V2231" i="3"/>
  <c r="T2231" i="3"/>
  <c r="BJ2231" i="3" s="1"/>
  <c r="R2231" i="3"/>
  <c r="P2231" i="3"/>
  <c r="BH2230" i="3"/>
  <c r="BF2230" i="3"/>
  <c r="BD2230" i="3"/>
  <c r="BB2230" i="3"/>
  <c r="AZ2230" i="3"/>
  <c r="AX2230" i="3"/>
  <c r="AV2230" i="3"/>
  <c r="AT2230" i="3"/>
  <c r="AR2230" i="3"/>
  <c r="AP2230" i="3"/>
  <c r="AN2230" i="3"/>
  <c r="AL2230" i="3"/>
  <c r="AJ2230" i="3"/>
  <c r="AH2230" i="3"/>
  <c r="AF2230" i="3"/>
  <c r="AD2230" i="3"/>
  <c r="AB2230" i="3"/>
  <c r="Z2230" i="3"/>
  <c r="X2230" i="3"/>
  <c r="V2230" i="3"/>
  <c r="T2230" i="3"/>
  <c r="R2230" i="3"/>
  <c r="P2230" i="3"/>
  <c r="BH2229" i="3"/>
  <c r="BF2229" i="3"/>
  <c r="BD2229" i="3"/>
  <c r="BB2229" i="3"/>
  <c r="AZ2229" i="3"/>
  <c r="AX2229" i="3"/>
  <c r="AV2229" i="3"/>
  <c r="AT2229" i="3"/>
  <c r="AR2229" i="3"/>
  <c r="AP2229" i="3"/>
  <c r="AN2229" i="3"/>
  <c r="AL2229" i="3"/>
  <c r="AJ2229" i="3"/>
  <c r="AH2229" i="3"/>
  <c r="AF2229" i="3"/>
  <c r="AD2229" i="3"/>
  <c r="AB2229" i="3"/>
  <c r="Z2229" i="3"/>
  <c r="X2229" i="3"/>
  <c r="V2229" i="3"/>
  <c r="T2229" i="3"/>
  <c r="BJ2229" i="3" s="1"/>
  <c r="R2229" i="3"/>
  <c r="P2229" i="3"/>
  <c r="BH2228" i="3"/>
  <c r="BF2228" i="3"/>
  <c r="BD2228" i="3"/>
  <c r="BB2228" i="3"/>
  <c r="AZ2228" i="3"/>
  <c r="AX2228" i="3"/>
  <c r="AV2228" i="3"/>
  <c r="AT2228" i="3"/>
  <c r="AR2228" i="3"/>
  <c r="AP2228" i="3"/>
  <c r="AN2228" i="3"/>
  <c r="AL2228" i="3"/>
  <c r="AJ2228" i="3"/>
  <c r="AH2228" i="3"/>
  <c r="AF2228" i="3"/>
  <c r="AD2228" i="3"/>
  <c r="AB2228" i="3"/>
  <c r="Z2228" i="3"/>
  <c r="X2228" i="3"/>
  <c r="V2228" i="3"/>
  <c r="T2228" i="3"/>
  <c r="R2228" i="3"/>
  <c r="P2228" i="3"/>
  <c r="BH2227" i="3"/>
  <c r="BF2227" i="3"/>
  <c r="BD2227" i="3"/>
  <c r="BB2227" i="3"/>
  <c r="AZ2227" i="3"/>
  <c r="AX2227" i="3"/>
  <c r="AV2227" i="3"/>
  <c r="AT2227" i="3"/>
  <c r="AR2227" i="3"/>
  <c r="AP2227" i="3"/>
  <c r="AN2227" i="3"/>
  <c r="AL2227" i="3"/>
  <c r="AJ2227" i="3"/>
  <c r="AH2227" i="3"/>
  <c r="AF2227" i="3"/>
  <c r="AD2227" i="3"/>
  <c r="AB2227" i="3"/>
  <c r="Z2227" i="3"/>
  <c r="X2227" i="3"/>
  <c r="V2227" i="3"/>
  <c r="T2227" i="3"/>
  <c r="BJ2227" i="3" s="1"/>
  <c r="R2227" i="3"/>
  <c r="P2227" i="3"/>
  <c r="BH2226" i="3"/>
  <c r="BF2226" i="3"/>
  <c r="BD2226" i="3"/>
  <c r="BB2226" i="3"/>
  <c r="AZ2226" i="3"/>
  <c r="AX2226" i="3"/>
  <c r="AV2226" i="3"/>
  <c r="AT2226" i="3"/>
  <c r="AR2226" i="3"/>
  <c r="AP2226" i="3"/>
  <c r="AN2226" i="3"/>
  <c r="AL2226" i="3"/>
  <c r="AJ2226" i="3"/>
  <c r="AH2226" i="3"/>
  <c r="AF2226" i="3"/>
  <c r="AD2226" i="3"/>
  <c r="AB2226" i="3"/>
  <c r="Z2226" i="3"/>
  <c r="X2226" i="3"/>
  <c r="V2226" i="3"/>
  <c r="T2226" i="3"/>
  <c r="R2226" i="3"/>
  <c r="P2226" i="3"/>
  <c r="BH2225" i="3"/>
  <c r="BF2225" i="3"/>
  <c r="BD2225" i="3"/>
  <c r="BB2225" i="3"/>
  <c r="AZ2225" i="3"/>
  <c r="AX2225" i="3"/>
  <c r="AV2225" i="3"/>
  <c r="AT2225" i="3"/>
  <c r="AR2225" i="3"/>
  <c r="AP2225" i="3"/>
  <c r="AN2225" i="3"/>
  <c r="AL2225" i="3"/>
  <c r="AJ2225" i="3"/>
  <c r="AH2225" i="3"/>
  <c r="AF2225" i="3"/>
  <c r="AD2225" i="3"/>
  <c r="AB2225" i="3"/>
  <c r="Z2225" i="3"/>
  <c r="X2225" i="3"/>
  <c r="V2225" i="3"/>
  <c r="T2225" i="3"/>
  <c r="BJ2225" i="3" s="1"/>
  <c r="R2225" i="3"/>
  <c r="P2225" i="3"/>
  <c r="BH2224" i="3"/>
  <c r="BF2224" i="3"/>
  <c r="BD2224" i="3"/>
  <c r="BB2224" i="3"/>
  <c r="AZ2224" i="3"/>
  <c r="AX2224" i="3"/>
  <c r="AV2224" i="3"/>
  <c r="AT2224" i="3"/>
  <c r="AR2224" i="3"/>
  <c r="AP2224" i="3"/>
  <c r="AN2224" i="3"/>
  <c r="AL2224" i="3"/>
  <c r="AJ2224" i="3"/>
  <c r="AH2224" i="3"/>
  <c r="AF2224" i="3"/>
  <c r="AD2224" i="3"/>
  <c r="AB2224" i="3"/>
  <c r="Z2224" i="3"/>
  <c r="X2224" i="3"/>
  <c r="V2224" i="3"/>
  <c r="T2224" i="3"/>
  <c r="R2224" i="3"/>
  <c r="P2224" i="3"/>
  <c r="BH2223" i="3"/>
  <c r="BF2223" i="3"/>
  <c r="BD2223" i="3"/>
  <c r="BB2223" i="3"/>
  <c r="AZ2223" i="3"/>
  <c r="AX2223" i="3"/>
  <c r="AV2223" i="3"/>
  <c r="AT2223" i="3"/>
  <c r="AR2223" i="3"/>
  <c r="AP2223" i="3"/>
  <c r="AN2223" i="3"/>
  <c r="AL2223" i="3"/>
  <c r="AJ2223" i="3"/>
  <c r="AH2223" i="3"/>
  <c r="AF2223" i="3"/>
  <c r="AD2223" i="3"/>
  <c r="AB2223" i="3"/>
  <c r="Z2223" i="3"/>
  <c r="X2223" i="3"/>
  <c r="V2223" i="3"/>
  <c r="T2223" i="3"/>
  <c r="BJ2223" i="3" s="1"/>
  <c r="R2223" i="3"/>
  <c r="P2223" i="3"/>
  <c r="BH2222" i="3"/>
  <c r="BF2222" i="3"/>
  <c r="BD2222" i="3"/>
  <c r="BB2222" i="3"/>
  <c r="AZ2222" i="3"/>
  <c r="AX2222" i="3"/>
  <c r="AV2222" i="3"/>
  <c r="AT2222" i="3"/>
  <c r="AR2222" i="3"/>
  <c r="AP2222" i="3"/>
  <c r="AN2222" i="3"/>
  <c r="AL2222" i="3"/>
  <c r="AJ2222" i="3"/>
  <c r="AH2222" i="3"/>
  <c r="AF2222" i="3"/>
  <c r="AD2222" i="3"/>
  <c r="AB2222" i="3"/>
  <c r="Z2222" i="3"/>
  <c r="X2222" i="3"/>
  <c r="V2222" i="3"/>
  <c r="T2222" i="3"/>
  <c r="R2222" i="3"/>
  <c r="P2222" i="3"/>
  <c r="BH2221" i="3"/>
  <c r="BF2221" i="3"/>
  <c r="BD2221" i="3"/>
  <c r="BB2221" i="3"/>
  <c r="AZ2221" i="3"/>
  <c r="AX2221" i="3"/>
  <c r="AV2221" i="3"/>
  <c r="AT2221" i="3"/>
  <c r="AR2221" i="3"/>
  <c r="AP2221" i="3"/>
  <c r="AN2221" i="3"/>
  <c r="AL2221" i="3"/>
  <c r="AJ2221" i="3"/>
  <c r="AH2221" i="3"/>
  <c r="AF2221" i="3"/>
  <c r="AD2221" i="3"/>
  <c r="AB2221" i="3"/>
  <c r="Z2221" i="3"/>
  <c r="X2221" i="3"/>
  <c r="V2221" i="3"/>
  <c r="T2221" i="3"/>
  <c r="BJ2221" i="3" s="1"/>
  <c r="R2221" i="3"/>
  <c r="P2221" i="3"/>
  <c r="BH2220" i="3"/>
  <c r="BF2220" i="3"/>
  <c r="BD2220" i="3"/>
  <c r="BB2220" i="3"/>
  <c r="AZ2220" i="3"/>
  <c r="AX2220" i="3"/>
  <c r="AV2220" i="3"/>
  <c r="AT2220" i="3"/>
  <c r="AR2220" i="3"/>
  <c r="AP2220" i="3"/>
  <c r="AN2220" i="3"/>
  <c r="AL2220" i="3"/>
  <c r="AJ2220" i="3"/>
  <c r="AH2220" i="3"/>
  <c r="AF2220" i="3"/>
  <c r="AD2220" i="3"/>
  <c r="AB2220" i="3"/>
  <c r="Z2220" i="3"/>
  <c r="X2220" i="3"/>
  <c r="V2220" i="3"/>
  <c r="T2220" i="3"/>
  <c r="R2220" i="3"/>
  <c r="P2220" i="3"/>
  <c r="BH2219" i="3"/>
  <c r="BF2219" i="3"/>
  <c r="BD2219" i="3"/>
  <c r="BB2219" i="3"/>
  <c r="AZ2219" i="3"/>
  <c r="AX2219" i="3"/>
  <c r="AV2219" i="3"/>
  <c r="AT2219" i="3"/>
  <c r="AR2219" i="3"/>
  <c r="AP2219" i="3"/>
  <c r="AN2219" i="3"/>
  <c r="AL2219" i="3"/>
  <c r="AJ2219" i="3"/>
  <c r="AH2219" i="3"/>
  <c r="AF2219" i="3"/>
  <c r="AD2219" i="3"/>
  <c r="AB2219" i="3"/>
  <c r="Z2219" i="3"/>
  <c r="X2219" i="3"/>
  <c r="V2219" i="3"/>
  <c r="T2219" i="3"/>
  <c r="BJ2219" i="3" s="1"/>
  <c r="R2219" i="3"/>
  <c r="P2219" i="3"/>
  <c r="BH2218" i="3"/>
  <c r="BF2218" i="3"/>
  <c r="BD2218" i="3"/>
  <c r="BB2218" i="3"/>
  <c r="AZ2218" i="3"/>
  <c r="AX2218" i="3"/>
  <c r="AV2218" i="3"/>
  <c r="AR2218" i="3"/>
  <c r="AN2218" i="3"/>
  <c r="AJ2218" i="3"/>
  <c r="AF2218" i="3"/>
  <c r="AB2218" i="3"/>
  <c r="X2218" i="3"/>
  <c r="T2218" i="3"/>
  <c r="P2218" i="3"/>
  <c r="BH2217" i="3"/>
  <c r="BD2217" i="3"/>
  <c r="AZ2217" i="3"/>
  <c r="AV2217" i="3"/>
  <c r="AR2217" i="3"/>
  <c r="AN2217" i="3"/>
  <c r="AJ2217" i="3"/>
  <c r="AF2217" i="3"/>
  <c r="AB2217" i="3"/>
  <c r="X2217" i="3"/>
  <c r="T2217" i="3"/>
  <c r="P2217" i="3"/>
  <c r="BH2216" i="3"/>
  <c r="BD2216" i="3"/>
  <c r="AZ2216" i="3"/>
  <c r="AV2216" i="3"/>
  <c r="AR2216" i="3"/>
  <c r="AN2216" i="3"/>
  <c r="AJ2216" i="3"/>
  <c r="AF2216" i="3"/>
  <c r="AB2216" i="3"/>
  <c r="X2216" i="3"/>
  <c r="T2216" i="3"/>
  <c r="P2216" i="3"/>
  <c r="BH2215" i="3"/>
  <c r="BD2215" i="3"/>
  <c r="AZ2215" i="3"/>
  <c r="AV2215" i="3"/>
  <c r="AR2215" i="3"/>
  <c r="AN2215" i="3"/>
  <c r="AJ2215" i="3"/>
  <c r="AF2215" i="3"/>
  <c r="AB2215" i="3"/>
  <c r="X2215" i="3"/>
  <c r="T2215" i="3"/>
  <c r="P2215" i="3"/>
  <c r="BH2214" i="3"/>
  <c r="BD2214" i="3"/>
  <c r="AZ2214" i="3"/>
  <c r="AV2214" i="3"/>
  <c r="AR2214" i="3"/>
  <c r="AN2214" i="3"/>
  <c r="AJ2214" i="3"/>
  <c r="AF2214" i="3"/>
  <c r="AB2214" i="3"/>
  <c r="X2214" i="3"/>
  <c r="T2214" i="3"/>
  <c r="P2214" i="3"/>
  <c r="BH2213" i="3"/>
  <c r="BD2213" i="3"/>
  <c r="AZ2213" i="3"/>
  <c r="AV2213" i="3"/>
  <c r="AR2213" i="3"/>
  <c r="AN2213" i="3"/>
  <c r="AJ2213" i="3"/>
  <c r="AF2213" i="3"/>
  <c r="AB2213" i="3"/>
  <c r="X2213" i="3"/>
  <c r="T2213" i="3"/>
  <c r="P2213" i="3"/>
  <c r="BH2212" i="3"/>
  <c r="BD2212" i="3"/>
  <c r="AZ2212" i="3"/>
  <c r="AV2212" i="3"/>
  <c r="AR2212" i="3"/>
  <c r="AN2212" i="3"/>
  <c r="AJ2212" i="3"/>
  <c r="AF2212" i="3"/>
  <c r="AB2212" i="3"/>
  <c r="X2212" i="3"/>
  <c r="T2212" i="3"/>
  <c r="P2212" i="3"/>
  <c r="BH2211" i="3"/>
  <c r="BD2211" i="3"/>
  <c r="AZ2211" i="3"/>
  <c r="AV2211" i="3"/>
  <c r="AR2211" i="3"/>
  <c r="AN2211" i="3"/>
  <c r="AJ2211" i="3"/>
  <c r="AF2211" i="3"/>
  <c r="AB2211" i="3"/>
  <c r="X2211" i="3"/>
  <c r="T2211" i="3"/>
  <c r="P2211" i="3"/>
  <c r="BH2210" i="3"/>
  <c r="BD2210" i="3"/>
  <c r="AZ2210" i="3"/>
  <c r="AV2210" i="3"/>
  <c r="AR2210" i="3"/>
  <c r="AN2210" i="3"/>
  <c r="AJ2210" i="3"/>
  <c r="AF2210" i="3"/>
  <c r="AB2210" i="3"/>
  <c r="X2210" i="3"/>
  <c r="T2210" i="3"/>
  <c r="P2210" i="3"/>
  <c r="M2208" i="3"/>
  <c r="O2208" i="3"/>
  <c r="Q2208" i="3"/>
  <c r="BJ2208" i="3" s="1"/>
  <c r="S2208" i="3"/>
  <c r="U2208" i="3"/>
  <c r="W2208" i="3"/>
  <c r="Y2208" i="3"/>
  <c r="AA2208" i="3"/>
  <c r="AC2208" i="3"/>
  <c r="AE2208" i="3"/>
  <c r="AG2208" i="3"/>
  <c r="AI2208" i="3"/>
  <c r="AK2208" i="3"/>
  <c r="AM2208" i="3"/>
  <c r="AO2208" i="3"/>
  <c r="AQ2208" i="3"/>
  <c r="AS2208" i="3"/>
  <c r="AU2208" i="3"/>
  <c r="AW2208" i="3"/>
  <c r="AY2208" i="3"/>
  <c r="BA2208" i="3"/>
  <c r="BC2208" i="3"/>
  <c r="BE2208" i="3"/>
  <c r="BG2208" i="3"/>
  <c r="BI2208" i="3"/>
  <c r="M2206" i="3"/>
  <c r="O2206" i="3"/>
  <c r="Q2206" i="3"/>
  <c r="BJ2206" i="3" s="1"/>
  <c r="S2206" i="3"/>
  <c r="U2206" i="3"/>
  <c r="W2206" i="3"/>
  <c r="Y2206" i="3"/>
  <c r="AA2206" i="3"/>
  <c r="AC2206" i="3"/>
  <c r="AE2206" i="3"/>
  <c r="AG2206" i="3"/>
  <c r="AI2206" i="3"/>
  <c r="AK2206" i="3"/>
  <c r="AM2206" i="3"/>
  <c r="AO2206" i="3"/>
  <c r="AQ2206" i="3"/>
  <c r="AS2206" i="3"/>
  <c r="AU2206" i="3"/>
  <c r="AW2206" i="3"/>
  <c r="AY2206" i="3"/>
  <c r="BA2206" i="3"/>
  <c r="BC2206" i="3"/>
  <c r="BE2206" i="3"/>
  <c r="BG2206" i="3"/>
  <c r="BI2206" i="3"/>
  <c r="M2204" i="3"/>
  <c r="O2204" i="3"/>
  <c r="Q2204" i="3"/>
  <c r="BJ2204" i="3" s="1"/>
  <c r="S2204" i="3"/>
  <c r="U2204" i="3"/>
  <c r="W2204" i="3"/>
  <c r="Y2204" i="3"/>
  <c r="AA2204" i="3"/>
  <c r="AC2204" i="3"/>
  <c r="AE2204" i="3"/>
  <c r="AG2204" i="3"/>
  <c r="AI2204" i="3"/>
  <c r="AK2204" i="3"/>
  <c r="AM2204" i="3"/>
  <c r="AO2204" i="3"/>
  <c r="AQ2204" i="3"/>
  <c r="AS2204" i="3"/>
  <c r="AU2204" i="3"/>
  <c r="AW2204" i="3"/>
  <c r="AY2204" i="3"/>
  <c r="BA2204" i="3"/>
  <c r="BC2204" i="3"/>
  <c r="BE2204" i="3"/>
  <c r="BG2204" i="3"/>
  <c r="BI2204" i="3"/>
  <c r="M2202" i="3"/>
  <c r="O2202" i="3"/>
  <c r="Q2202" i="3"/>
  <c r="BJ2202" i="3" s="1"/>
  <c r="S2202" i="3"/>
  <c r="U2202" i="3"/>
  <c r="W2202" i="3"/>
  <c r="Y2202" i="3"/>
  <c r="AA2202" i="3"/>
  <c r="AC2202" i="3"/>
  <c r="AE2202" i="3"/>
  <c r="AG2202" i="3"/>
  <c r="AI2202" i="3"/>
  <c r="AK2202" i="3"/>
  <c r="AM2202" i="3"/>
  <c r="AO2202" i="3"/>
  <c r="AQ2202" i="3"/>
  <c r="AS2202" i="3"/>
  <c r="AU2202" i="3"/>
  <c r="AW2202" i="3"/>
  <c r="AY2202" i="3"/>
  <c r="BA2202" i="3"/>
  <c r="BC2202" i="3"/>
  <c r="BE2202" i="3"/>
  <c r="BG2202" i="3"/>
  <c r="BI2202" i="3"/>
  <c r="M2200" i="3"/>
  <c r="O2200" i="3"/>
  <c r="Q2200" i="3"/>
  <c r="BJ2200" i="3" s="1"/>
  <c r="S2200" i="3"/>
  <c r="U2200" i="3"/>
  <c r="W2200" i="3"/>
  <c r="Y2200" i="3"/>
  <c r="AA2200" i="3"/>
  <c r="AC2200" i="3"/>
  <c r="AE2200" i="3"/>
  <c r="AG2200" i="3"/>
  <c r="AI2200" i="3"/>
  <c r="AK2200" i="3"/>
  <c r="AM2200" i="3"/>
  <c r="AO2200" i="3"/>
  <c r="AQ2200" i="3"/>
  <c r="AS2200" i="3"/>
  <c r="AU2200" i="3"/>
  <c r="AW2200" i="3"/>
  <c r="AY2200" i="3"/>
  <c r="BA2200" i="3"/>
  <c r="BC2200" i="3"/>
  <c r="BE2200" i="3"/>
  <c r="BG2200" i="3"/>
  <c r="BI2200" i="3"/>
  <c r="M2198" i="3"/>
  <c r="O2198" i="3"/>
  <c r="Q2198" i="3"/>
  <c r="BJ2198" i="3" s="1"/>
  <c r="S2198" i="3"/>
  <c r="U2198" i="3"/>
  <c r="W2198" i="3"/>
  <c r="Y2198" i="3"/>
  <c r="AA2198" i="3"/>
  <c r="AC2198" i="3"/>
  <c r="AE2198" i="3"/>
  <c r="AG2198" i="3"/>
  <c r="AI2198" i="3"/>
  <c r="AK2198" i="3"/>
  <c r="AM2198" i="3"/>
  <c r="AO2198" i="3"/>
  <c r="AQ2198" i="3"/>
  <c r="AS2198" i="3"/>
  <c r="AU2198" i="3"/>
  <c r="AW2198" i="3"/>
  <c r="AY2198" i="3"/>
  <c r="BA2198" i="3"/>
  <c r="BC2198" i="3"/>
  <c r="BE2198" i="3"/>
  <c r="BG2198" i="3"/>
  <c r="BI2198" i="3"/>
  <c r="M2196" i="3"/>
  <c r="O2196" i="3"/>
  <c r="Q2196" i="3"/>
  <c r="BJ2196" i="3" s="1"/>
  <c r="S2196" i="3"/>
  <c r="U2196" i="3"/>
  <c r="W2196" i="3"/>
  <c r="Y2196" i="3"/>
  <c r="AA2196" i="3"/>
  <c r="AC2196" i="3"/>
  <c r="AE2196" i="3"/>
  <c r="AG2196" i="3"/>
  <c r="AI2196" i="3"/>
  <c r="AK2196" i="3"/>
  <c r="AM2196" i="3"/>
  <c r="AO2196" i="3"/>
  <c r="AQ2196" i="3"/>
  <c r="AS2196" i="3"/>
  <c r="AU2196" i="3"/>
  <c r="AW2196" i="3"/>
  <c r="AY2196" i="3"/>
  <c r="BA2196" i="3"/>
  <c r="BC2196" i="3"/>
  <c r="BE2196" i="3"/>
  <c r="BG2196" i="3"/>
  <c r="BI2196" i="3"/>
  <c r="M2194" i="3"/>
  <c r="O2194" i="3"/>
  <c r="BL2194" i="3" s="1"/>
  <c r="Q2194" i="3"/>
  <c r="S2194" i="3"/>
  <c r="BM2194" i="3" s="1"/>
  <c r="U2194" i="3"/>
  <c r="W2194" i="3"/>
  <c r="Y2194" i="3"/>
  <c r="AA2194" i="3"/>
  <c r="AC2194" i="3"/>
  <c r="AE2194" i="3"/>
  <c r="AG2194" i="3"/>
  <c r="AI2194" i="3"/>
  <c r="AK2194" i="3"/>
  <c r="AM2194" i="3"/>
  <c r="AO2194" i="3"/>
  <c r="AQ2194" i="3"/>
  <c r="AS2194" i="3"/>
  <c r="AU2194" i="3"/>
  <c r="AW2194" i="3"/>
  <c r="AY2194" i="3"/>
  <c r="BA2194" i="3"/>
  <c r="BC2194" i="3"/>
  <c r="BE2194" i="3"/>
  <c r="BG2194" i="3"/>
  <c r="BI2194" i="3"/>
  <c r="M2192" i="3"/>
  <c r="O2192" i="3"/>
  <c r="Q2192" i="3"/>
  <c r="BJ2192" i="3" s="1"/>
  <c r="S2192" i="3"/>
  <c r="U2192" i="3"/>
  <c r="W2192" i="3"/>
  <c r="Y2192" i="3"/>
  <c r="AA2192" i="3"/>
  <c r="AC2192" i="3"/>
  <c r="AE2192" i="3"/>
  <c r="AG2192" i="3"/>
  <c r="AI2192" i="3"/>
  <c r="AK2192" i="3"/>
  <c r="AM2192" i="3"/>
  <c r="AO2192" i="3"/>
  <c r="AQ2192" i="3"/>
  <c r="AS2192" i="3"/>
  <c r="AU2192" i="3"/>
  <c r="AW2192" i="3"/>
  <c r="AY2192" i="3"/>
  <c r="BA2192" i="3"/>
  <c r="BC2192" i="3"/>
  <c r="BE2192" i="3"/>
  <c r="BG2192" i="3"/>
  <c r="BI2192" i="3"/>
  <c r="M2190" i="3"/>
  <c r="O2190" i="3"/>
  <c r="Q2190" i="3"/>
  <c r="BJ2190" i="3" s="1"/>
  <c r="S2190" i="3"/>
  <c r="U2190" i="3"/>
  <c r="W2190" i="3"/>
  <c r="Y2190" i="3"/>
  <c r="AA2190" i="3"/>
  <c r="AC2190" i="3"/>
  <c r="AE2190" i="3"/>
  <c r="AG2190" i="3"/>
  <c r="AI2190" i="3"/>
  <c r="AK2190" i="3"/>
  <c r="AM2190" i="3"/>
  <c r="AO2190" i="3"/>
  <c r="AQ2190" i="3"/>
  <c r="AS2190" i="3"/>
  <c r="AU2190" i="3"/>
  <c r="AW2190" i="3"/>
  <c r="AY2190" i="3"/>
  <c r="BA2190" i="3"/>
  <c r="BC2190" i="3"/>
  <c r="BE2190" i="3"/>
  <c r="BG2190" i="3"/>
  <c r="BI2190" i="3"/>
  <c r="M2188" i="3"/>
  <c r="O2188" i="3"/>
  <c r="Q2188" i="3"/>
  <c r="BJ2188" i="3" s="1"/>
  <c r="S2188" i="3"/>
  <c r="U2188" i="3"/>
  <c r="W2188" i="3"/>
  <c r="Y2188" i="3"/>
  <c r="AA2188" i="3"/>
  <c r="AC2188" i="3"/>
  <c r="AE2188" i="3"/>
  <c r="AG2188" i="3"/>
  <c r="AI2188" i="3"/>
  <c r="AK2188" i="3"/>
  <c r="AM2188" i="3"/>
  <c r="AO2188" i="3"/>
  <c r="AQ2188" i="3"/>
  <c r="AS2188" i="3"/>
  <c r="AU2188" i="3"/>
  <c r="AW2188" i="3"/>
  <c r="AY2188" i="3"/>
  <c r="BA2188" i="3"/>
  <c r="BC2188" i="3"/>
  <c r="BE2188" i="3"/>
  <c r="BG2188" i="3"/>
  <c r="BI2188" i="3"/>
  <c r="M2186" i="3"/>
  <c r="O2186" i="3"/>
  <c r="Q2186" i="3"/>
  <c r="S2186" i="3"/>
  <c r="U2186" i="3"/>
  <c r="W2186" i="3"/>
  <c r="Y2186" i="3"/>
  <c r="AA2186" i="3"/>
  <c r="AC2186" i="3"/>
  <c r="AE2186" i="3"/>
  <c r="AG2186" i="3"/>
  <c r="AI2186" i="3"/>
  <c r="AK2186" i="3"/>
  <c r="AM2186" i="3"/>
  <c r="AO2186" i="3"/>
  <c r="AQ2186" i="3"/>
  <c r="AS2186" i="3"/>
  <c r="AU2186" i="3"/>
  <c r="AW2186" i="3"/>
  <c r="AY2186" i="3"/>
  <c r="BA2186" i="3"/>
  <c r="BC2186" i="3"/>
  <c r="BE2186" i="3"/>
  <c r="BG2186" i="3"/>
  <c r="BI2186" i="3"/>
  <c r="M2184" i="3"/>
  <c r="O2184" i="3"/>
  <c r="Q2184" i="3"/>
  <c r="S2184" i="3"/>
  <c r="U2184" i="3"/>
  <c r="W2184" i="3"/>
  <c r="Y2184" i="3"/>
  <c r="AA2184" i="3"/>
  <c r="AC2184" i="3"/>
  <c r="AE2184" i="3"/>
  <c r="AG2184" i="3"/>
  <c r="AI2184" i="3"/>
  <c r="AK2184" i="3"/>
  <c r="AM2184" i="3"/>
  <c r="AO2184" i="3"/>
  <c r="AQ2184" i="3"/>
  <c r="AS2184" i="3"/>
  <c r="AU2184" i="3"/>
  <c r="AW2184" i="3"/>
  <c r="AY2184" i="3"/>
  <c r="BA2184" i="3"/>
  <c r="BC2184" i="3"/>
  <c r="BE2184" i="3"/>
  <c r="BG2184" i="3"/>
  <c r="BI2184" i="3"/>
  <c r="M2182" i="3"/>
  <c r="O2182" i="3"/>
  <c r="Q2182" i="3"/>
  <c r="S2182" i="3"/>
  <c r="U2182" i="3"/>
  <c r="W2182" i="3"/>
  <c r="Y2182" i="3"/>
  <c r="AA2182" i="3"/>
  <c r="AC2182" i="3"/>
  <c r="AE2182" i="3"/>
  <c r="AG2182" i="3"/>
  <c r="AI2182" i="3"/>
  <c r="AK2182" i="3"/>
  <c r="AM2182" i="3"/>
  <c r="AO2182" i="3"/>
  <c r="AQ2182" i="3"/>
  <c r="AS2182" i="3"/>
  <c r="AU2182" i="3"/>
  <c r="AW2182" i="3"/>
  <c r="AY2182" i="3"/>
  <c r="BA2182" i="3"/>
  <c r="BC2182" i="3"/>
  <c r="BE2182" i="3"/>
  <c r="BG2182" i="3"/>
  <c r="BI2182" i="3"/>
  <c r="M2180" i="3"/>
  <c r="O2180" i="3"/>
  <c r="BL2180" i="3" s="1"/>
  <c r="Q2180" i="3"/>
  <c r="S2180" i="3"/>
  <c r="BM2180" i="3" s="1"/>
  <c r="U2180" i="3"/>
  <c r="W2180" i="3"/>
  <c r="Y2180" i="3"/>
  <c r="AA2180" i="3"/>
  <c r="AC2180" i="3"/>
  <c r="AE2180" i="3"/>
  <c r="AG2180" i="3"/>
  <c r="AI2180" i="3"/>
  <c r="AK2180" i="3"/>
  <c r="AM2180" i="3"/>
  <c r="AO2180" i="3"/>
  <c r="AQ2180" i="3"/>
  <c r="AS2180" i="3"/>
  <c r="AU2180" i="3"/>
  <c r="AW2180" i="3"/>
  <c r="AY2180" i="3"/>
  <c r="BA2180" i="3"/>
  <c r="BC2180" i="3"/>
  <c r="BE2180" i="3"/>
  <c r="BG2180" i="3"/>
  <c r="BI2180" i="3"/>
  <c r="M2178" i="3"/>
  <c r="O2178" i="3"/>
  <c r="Q2178" i="3"/>
  <c r="BJ2178" i="3" s="1"/>
  <c r="S2178" i="3"/>
  <c r="U2178" i="3"/>
  <c r="W2178" i="3"/>
  <c r="Y2178" i="3"/>
  <c r="AA2178" i="3"/>
  <c r="AC2178" i="3"/>
  <c r="AE2178" i="3"/>
  <c r="AG2178" i="3"/>
  <c r="AI2178" i="3"/>
  <c r="AK2178" i="3"/>
  <c r="AM2178" i="3"/>
  <c r="AO2178" i="3"/>
  <c r="AQ2178" i="3"/>
  <c r="AS2178" i="3"/>
  <c r="AU2178" i="3"/>
  <c r="AW2178" i="3"/>
  <c r="AY2178" i="3"/>
  <c r="BA2178" i="3"/>
  <c r="BC2178" i="3"/>
  <c r="BE2178" i="3"/>
  <c r="BG2178" i="3"/>
  <c r="BI2178" i="3"/>
  <c r="M2176" i="3"/>
  <c r="O2176" i="3"/>
  <c r="Q2176" i="3"/>
  <c r="BJ2176" i="3" s="1"/>
  <c r="S2176" i="3"/>
  <c r="U2176" i="3"/>
  <c r="W2176" i="3"/>
  <c r="Y2176" i="3"/>
  <c r="AA2176" i="3"/>
  <c r="AC2176" i="3"/>
  <c r="AE2176" i="3"/>
  <c r="AG2176" i="3"/>
  <c r="AI2176" i="3"/>
  <c r="AK2176" i="3"/>
  <c r="AM2176" i="3"/>
  <c r="AO2176" i="3"/>
  <c r="AQ2176" i="3"/>
  <c r="AS2176" i="3"/>
  <c r="AU2176" i="3"/>
  <c r="AW2176" i="3"/>
  <c r="AY2176" i="3"/>
  <c r="BA2176" i="3"/>
  <c r="BC2176" i="3"/>
  <c r="BE2176" i="3"/>
  <c r="BG2176" i="3"/>
  <c r="BI2176" i="3"/>
  <c r="M2174" i="3"/>
  <c r="O2174" i="3"/>
  <c r="Q2174" i="3"/>
  <c r="S2174" i="3"/>
  <c r="U2174" i="3"/>
  <c r="W2174" i="3"/>
  <c r="Y2174" i="3"/>
  <c r="AA2174" i="3"/>
  <c r="AC2174" i="3"/>
  <c r="AE2174" i="3"/>
  <c r="AG2174" i="3"/>
  <c r="AI2174" i="3"/>
  <c r="AK2174" i="3"/>
  <c r="AM2174" i="3"/>
  <c r="AO2174" i="3"/>
  <c r="AQ2174" i="3"/>
  <c r="AS2174" i="3"/>
  <c r="AU2174" i="3"/>
  <c r="AW2174" i="3"/>
  <c r="AY2174" i="3"/>
  <c r="BA2174" i="3"/>
  <c r="BC2174" i="3"/>
  <c r="BE2174" i="3"/>
  <c r="BG2174" i="3"/>
  <c r="BI2174" i="3"/>
  <c r="M2172" i="3"/>
  <c r="O2172" i="3"/>
  <c r="Q2172" i="3"/>
  <c r="S2172" i="3"/>
  <c r="U2172" i="3"/>
  <c r="W2172" i="3"/>
  <c r="Y2172" i="3"/>
  <c r="AA2172" i="3"/>
  <c r="AC2172" i="3"/>
  <c r="AE2172" i="3"/>
  <c r="AG2172" i="3"/>
  <c r="AI2172" i="3"/>
  <c r="AK2172" i="3"/>
  <c r="AM2172" i="3"/>
  <c r="AO2172" i="3"/>
  <c r="AQ2172" i="3"/>
  <c r="AS2172" i="3"/>
  <c r="AU2172" i="3"/>
  <c r="AW2172" i="3"/>
  <c r="AY2172" i="3"/>
  <c r="BA2172" i="3"/>
  <c r="BC2172" i="3"/>
  <c r="BE2172" i="3"/>
  <c r="BG2172" i="3"/>
  <c r="BI2172" i="3"/>
  <c r="M2170" i="3"/>
  <c r="O2170" i="3"/>
  <c r="Q2170" i="3"/>
  <c r="S2170" i="3"/>
  <c r="U2170" i="3"/>
  <c r="W2170" i="3"/>
  <c r="Y2170" i="3"/>
  <c r="AA2170" i="3"/>
  <c r="AC2170" i="3"/>
  <c r="AE2170" i="3"/>
  <c r="AG2170" i="3"/>
  <c r="AI2170" i="3"/>
  <c r="AK2170" i="3"/>
  <c r="AM2170" i="3"/>
  <c r="AO2170" i="3"/>
  <c r="AQ2170" i="3"/>
  <c r="AS2170" i="3"/>
  <c r="AU2170" i="3"/>
  <c r="AW2170" i="3"/>
  <c r="AY2170" i="3"/>
  <c r="BA2170" i="3"/>
  <c r="BC2170" i="3"/>
  <c r="BE2170" i="3"/>
  <c r="BG2170" i="3"/>
  <c r="BI2170" i="3"/>
  <c r="M2167" i="3"/>
  <c r="O2167" i="3"/>
  <c r="BL2167" i="3" s="1"/>
  <c r="Q2167" i="3"/>
  <c r="S2167" i="3"/>
  <c r="BM2167" i="3" s="1"/>
  <c r="U2167" i="3"/>
  <c r="W2167" i="3"/>
  <c r="Y2167" i="3"/>
  <c r="AA2167" i="3"/>
  <c r="AC2167" i="3"/>
  <c r="AE2167" i="3"/>
  <c r="AG2167" i="3"/>
  <c r="AI2167" i="3"/>
  <c r="AK2167" i="3"/>
  <c r="AM2167" i="3"/>
  <c r="AO2167" i="3"/>
  <c r="AQ2167" i="3"/>
  <c r="AS2167" i="3"/>
  <c r="AU2167" i="3"/>
  <c r="AW2167" i="3"/>
  <c r="AY2167" i="3"/>
  <c r="BA2167" i="3"/>
  <c r="BC2167" i="3"/>
  <c r="BE2167" i="3"/>
  <c r="BG2167" i="3"/>
  <c r="BI2167" i="3"/>
  <c r="M2165" i="3"/>
  <c r="O2165" i="3"/>
  <c r="BL2165" i="3" s="1"/>
  <c r="Q2165" i="3"/>
  <c r="S2165" i="3"/>
  <c r="BM2165" i="3" s="1"/>
  <c r="U2165" i="3"/>
  <c r="W2165" i="3"/>
  <c r="Y2165" i="3"/>
  <c r="AA2165" i="3"/>
  <c r="AC2165" i="3"/>
  <c r="AE2165" i="3"/>
  <c r="AG2165" i="3"/>
  <c r="AI2165" i="3"/>
  <c r="AK2165" i="3"/>
  <c r="AM2165" i="3"/>
  <c r="AO2165" i="3"/>
  <c r="AQ2165" i="3"/>
  <c r="AS2165" i="3"/>
  <c r="AU2165" i="3"/>
  <c r="AW2165" i="3"/>
  <c r="AY2165" i="3"/>
  <c r="BA2165" i="3"/>
  <c r="BC2165" i="3"/>
  <c r="BE2165" i="3"/>
  <c r="BG2165" i="3"/>
  <c r="BI2165" i="3"/>
  <c r="N2165" i="3"/>
  <c r="BJ2165" i="3" s="1"/>
  <c r="P2165" i="3"/>
  <c r="R2165" i="3"/>
  <c r="T2165" i="3"/>
  <c r="V2165" i="3"/>
  <c r="X2165" i="3"/>
  <c r="Z2165" i="3"/>
  <c r="AB2165" i="3"/>
  <c r="AD2165" i="3"/>
  <c r="AF2165" i="3"/>
  <c r="AH2165" i="3"/>
  <c r="AJ2165" i="3"/>
  <c r="AL2165" i="3"/>
  <c r="AN2165" i="3"/>
  <c r="AP2165" i="3"/>
  <c r="AR2165" i="3"/>
  <c r="AT2165" i="3"/>
  <c r="AV2165" i="3"/>
  <c r="AX2165" i="3"/>
  <c r="AZ2165" i="3"/>
  <c r="BB2165" i="3"/>
  <c r="BD2165" i="3"/>
  <c r="BF2165" i="3"/>
  <c r="BH2165" i="3"/>
  <c r="M2163" i="3"/>
  <c r="O2163" i="3"/>
  <c r="Q2163" i="3"/>
  <c r="S2163" i="3"/>
  <c r="U2163" i="3"/>
  <c r="W2163" i="3"/>
  <c r="Y2163" i="3"/>
  <c r="AA2163" i="3"/>
  <c r="AC2163" i="3"/>
  <c r="AE2163" i="3"/>
  <c r="AG2163" i="3"/>
  <c r="AI2163" i="3"/>
  <c r="AK2163" i="3"/>
  <c r="AM2163" i="3"/>
  <c r="AO2163" i="3"/>
  <c r="AQ2163" i="3"/>
  <c r="AS2163" i="3"/>
  <c r="AU2163" i="3"/>
  <c r="AW2163" i="3"/>
  <c r="AY2163" i="3"/>
  <c r="BA2163" i="3"/>
  <c r="BC2163" i="3"/>
  <c r="BE2163" i="3"/>
  <c r="BG2163" i="3"/>
  <c r="BI2163" i="3"/>
  <c r="N2163" i="3"/>
  <c r="P2163" i="3"/>
  <c r="R2163" i="3"/>
  <c r="T2163" i="3"/>
  <c r="V2163" i="3"/>
  <c r="X2163" i="3"/>
  <c r="Z2163" i="3"/>
  <c r="AB2163" i="3"/>
  <c r="AD2163" i="3"/>
  <c r="AF2163" i="3"/>
  <c r="AH2163" i="3"/>
  <c r="AJ2163" i="3"/>
  <c r="AL2163" i="3"/>
  <c r="AN2163" i="3"/>
  <c r="AP2163" i="3"/>
  <c r="AR2163" i="3"/>
  <c r="AT2163" i="3"/>
  <c r="AV2163" i="3"/>
  <c r="AX2163" i="3"/>
  <c r="AZ2163" i="3"/>
  <c r="BB2163" i="3"/>
  <c r="BD2163" i="3"/>
  <c r="BF2163" i="3"/>
  <c r="BH2163" i="3"/>
  <c r="M2161" i="3"/>
  <c r="O2161" i="3"/>
  <c r="Q2161" i="3"/>
  <c r="S2161" i="3"/>
  <c r="U2161" i="3"/>
  <c r="W2161" i="3"/>
  <c r="Y2161" i="3"/>
  <c r="AA2161" i="3"/>
  <c r="AC2161" i="3"/>
  <c r="AE2161" i="3"/>
  <c r="AG2161" i="3"/>
  <c r="AI2161" i="3"/>
  <c r="AK2161" i="3"/>
  <c r="AM2161" i="3"/>
  <c r="AO2161" i="3"/>
  <c r="AQ2161" i="3"/>
  <c r="AS2161" i="3"/>
  <c r="AU2161" i="3"/>
  <c r="AW2161" i="3"/>
  <c r="AY2161" i="3"/>
  <c r="BA2161" i="3"/>
  <c r="BC2161" i="3"/>
  <c r="BE2161" i="3"/>
  <c r="BG2161" i="3"/>
  <c r="BI2161" i="3"/>
  <c r="N2161" i="3"/>
  <c r="P2161" i="3"/>
  <c r="R2161" i="3"/>
  <c r="T2161" i="3"/>
  <c r="V2161" i="3"/>
  <c r="X2161" i="3"/>
  <c r="Z2161" i="3"/>
  <c r="AB2161" i="3"/>
  <c r="AD2161" i="3"/>
  <c r="AF2161" i="3"/>
  <c r="AH2161" i="3"/>
  <c r="AJ2161" i="3"/>
  <c r="AL2161" i="3"/>
  <c r="AN2161" i="3"/>
  <c r="AP2161" i="3"/>
  <c r="AR2161" i="3"/>
  <c r="AT2161" i="3"/>
  <c r="AV2161" i="3"/>
  <c r="AX2161" i="3"/>
  <c r="AZ2161" i="3"/>
  <c r="BB2161" i="3"/>
  <c r="BD2161" i="3"/>
  <c r="BF2161" i="3"/>
  <c r="BH2161" i="3"/>
  <c r="M2159" i="3"/>
  <c r="O2159" i="3"/>
  <c r="Q2159" i="3"/>
  <c r="S2159" i="3"/>
  <c r="U2159" i="3"/>
  <c r="W2159" i="3"/>
  <c r="Y2159" i="3"/>
  <c r="AA2159" i="3"/>
  <c r="AC2159" i="3"/>
  <c r="AE2159" i="3"/>
  <c r="AG2159" i="3"/>
  <c r="AI2159" i="3"/>
  <c r="AK2159" i="3"/>
  <c r="AM2159" i="3"/>
  <c r="AO2159" i="3"/>
  <c r="AQ2159" i="3"/>
  <c r="AS2159" i="3"/>
  <c r="AU2159" i="3"/>
  <c r="AW2159" i="3"/>
  <c r="AY2159" i="3"/>
  <c r="BA2159" i="3"/>
  <c r="BC2159" i="3"/>
  <c r="BE2159" i="3"/>
  <c r="BG2159" i="3"/>
  <c r="BI2159" i="3"/>
  <c r="N2159" i="3"/>
  <c r="P2159" i="3"/>
  <c r="R2159" i="3"/>
  <c r="T2159" i="3"/>
  <c r="V2159" i="3"/>
  <c r="X2159" i="3"/>
  <c r="Z2159" i="3"/>
  <c r="AB2159" i="3"/>
  <c r="AD2159" i="3"/>
  <c r="AF2159" i="3"/>
  <c r="AH2159" i="3"/>
  <c r="AJ2159" i="3"/>
  <c r="AL2159" i="3"/>
  <c r="AN2159" i="3"/>
  <c r="AP2159" i="3"/>
  <c r="AR2159" i="3"/>
  <c r="AT2159" i="3"/>
  <c r="AV2159" i="3"/>
  <c r="AX2159" i="3"/>
  <c r="AZ2159" i="3"/>
  <c r="BB2159" i="3"/>
  <c r="BD2159" i="3"/>
  <c r="BF2159" i="3"/>
  <c r="BH2159" i="3"/>
  <c r="M2157" i="3"/>
  <c r="O2157" i="3"/>
  <c r="Q2157" i="3"/>
  <c r="S2157" i="3"/>
  <c r="U2157" i="3"/>
  <c r="W2157" i="3"/>
  <c r="Y2157" i="3"/>
  <c r="AA2157" i="3"/>
  <c r="AC2157" i="3"/>
  <c r="AE2157" i="3"/>
  <c r="AG2157" i="3"/>
  <c r="AI2157" i="3"/>
  <c r="AK2157" i="3"/>
  <c r="AM2157" i="3"/>
  <c r="AO2157" i="3"/>
  <c r="AQ2157" i="3"/>
  <c r="AS2157" i="3"/>
  <c r="AU2157" i="3"/>
  <c r="AW2157" i="3"/>
  <c r="AY2157" i="3"/>
  <c r="BA2157" i="3"/>
  <c r="BC2157" i="3"/>
  <c r="BE2157" i="3"/>
  <c r="BG2157" i="3"/>
  <c r="BI2157" i="3"/>
  <c r="N2157" i="3"/>
  <c r="P2157" i="3"/>
  <c r="R2157" i="3"/>
  <c r="T2157" i="3"/>
  <c r="V2157" i="3"/>
  <c r="X2157" i="3"/>
  <c r="Z2157" i="3"/>
  <c r="AB2157" i="3"/>
  <c r="AD2157" i="3"/>
  <c r="AF2157" i="3"/>
  <c r="AH2157" i="3"/>
  <c r="AJ2157" i="3"/>
  <c r="AL2157" i="3"/>
  <c r="AN2157" i="3"/>
  <c r="AP2157" i="3"/>
  <c r="AR2157" i="3"/>
  <c r="AT2157" i="3"/>
  <c r="AV2157" i="3"/>
  <c r="AX2157" i="3"/>
  <c r="AZ2157" i="3"/>
  <c r="BB2157" i="3"/>
  <c r="BD2157" i="3"/>
  <c r="BF2157" i="3"/>
  <c r="BH2157" i="3"/>
  <c r="M2155" i="3"/>
  <c r="O2155" i="3"/>
  <c r="BL2155" i="3" s="1"/>
  <c r="Q2155" i="3"/>
  <c r="S2155" i="3"/>
  <c r="BM2155" i="3" s="1"/>
  <c r="U2155" i="3"/>
  <c r="W2155" i="3"/>
  <c r="Y2155" i="3"/>
  <c r="AA2155" i="3"/>
  <c r="AC2155" i="3"/>
  <c r="AE2155" i="3"/>
  <c r="AG2155" i="3"/>
  <c r="AI2155" i="3"/>
  <c r="AK2155" i="3"/>
  <c r="AM2155" i="3"/>
  <c r="AO2155" i="3"/>
  <c r="AQ2155" i="3"/>
  <c r="AS2155" i="3"/>
  <c r="AU2155" i="3"/>
  <c r="AW2155" i="3"/>
  <c r="AY2155" i="3"/>
  <c r="BA2155" i="3"/>
  <c r="BC2155" i="3"/>
  <c r="BE2155" i="3"/>
  <c r="BG2155" i="3"/>
  <c r="BI2155" i="3"/>
  <c r="N2155" i="3"/>
  <c r="BJ2155" i="3" s="1"/>
  <c r="P2155" i="3"/>
  <c r="R2155" i="3"/>
  <c r="T2155" i="3"/>
  <c r="V2155" i="3"/>
  <c r="X2155" i="3"/>
  <c r="Z2155" i="3"/>
  <c r="AB2155" i="3"/>
  <c r="AD2155" i="3"/>
  <c r="AF2155" i="3"/>
  <c r="AH2155" i="3"/>
  <c r="AJ2155" i="3"/>
  <c r="AL2155" i="3"/>
  <c r="AN2155" i="3"/>
  <c r="AP2155" i="3"/>
  <c r="AR2155" i="3"/>
  <c r="AT2155" i="3"/>
  <c r="AV2155" i="3"/>
  <c r="AX2155" i="3"/>
  <c r="AZ2155" i="3"/>
  <c r="BB2155" i="3"/>
  <c r="BD2155" i="3"/>
  <c r="BF2155" i="3"/>
  <c r="BH2155" i="3"/>
  <c r="BH2209" i="3"/>
  <c r="BF2209" i="3"/>
  <c r="BD2209" i="3"/>
  <c r="BB2209" i="3"/>
  <c r="AZ2209" i="3"/>
  <c r="AX2209" i="3"/>
  <c r="AV2209" i="3"/>
  <c r="AT2209" i="3"/>
  <c r="AR2209" i="3"/>
  <c r="AP2209" i="3"/>
  <c r="AN2209" i="3"/>
  <c r="AL2209" i="3"/>
  <c r="AJ2209" i="3"/>
  <c r="AH2209" i="3"/>
  <c r="AF2209" i="3"/>
  <c r="AD2209" i="3"/>
  <c r="AB2209" i="3"/>
  <c r="Z2209" i="3"/>
  <c r="X2209" i="3"/>
  <c r="V2209" i="3"/>
  <c r="T2209" i="3"/>
  <c r="BJ2209" i="3" s="1"/>
  <c r="R2209" i="3"/>
  <c r="P2209" i="3"/>
  <c r="BH2208" i="3"/>
  <c r="BF2208" i="3"/>
  <c r="BD2208" i="3"/>
  <c r="BB2208" i="3"/>
  <c r="AZ2208" i="3"/>
  <c r="AX2208" i="3"/>
  <c r="AV2208" i="3"/>
  <c r="AT2208" i="3"/>
  <c r="AR2208" i="3"/>
  <c r="AP2208" i="3"/>
  <c r="AN2208" i="3"/>
  <c r="AL2208" i="3"/>
  <c r="AJ2208" i="3"/>
  <c r="AH2208" i="3"/>
  <c r="AF2208" i="3"/>
  <c r="AD2208" i="3"/>
  <c r="AB2208" i="3"/>
  <c r="Z2208" i="3"/>
  <c r="X2208" i="3"/>
  <c r="V2208" i="3"/>
  <c r="T2208" i="3"/>
  <c r="R2208" i="3"/>
  <c r="P2208" i="3"/>
  <c r="BH2207" i="3"/>
  <c r="BF2207" i="3"/>
  <c r="BD2207" i="3"/>
  <c r="BB2207" i="3"/>
  <c r="AZ2207" i="3"/>
  <c r="AX2207" i="3"/>
  <c r="AV2207" i="3"/>
  <c r="AT2207" i="3"/>
  <c r="AR2207" i="3"/>
  <c r="AP2207" i="3"/>
  <c r="AN2207" i="3"/>
  <c r="AL2207" i="3"/>
  <c r="AJ2207" i="3"/>
  <c r="AH2207" i="3"/>
  <c r="AF2207" i="3"/>
  <c r="AD2207" i="3"/>
  <c r="AB2207" i="3"/>
  <c r="Z2207" i="3"/>
  <c r="X2207" i="3"/>
  <c r="V2207" i="3"/>
  <c r="T2207" i="3"/>
  <c r="BJ2207" i="3" s="1"/>
  <c r="R2207" i="3"/>
  <c r="P2207" i="3"/>
  <c r="BH2206" i="3"/>
  <c r="BF2206" i="3"/>
  <c r="BD2206" i="3"/>
  <c r="BB2206" i="3"/>
  <c r="AZ2206" i="3"/>
  <c r="AX2206" i="3"/>
  <c r="AV2206" i="3"/>
  <c r="AT2206" i="3"/>
  <c r="AR2206" i="3"/>
  <c r="AP2206" i="3"/>
  <c r="AN2206" i="3"/>
  <c r="AL2206" i="3"/>
  <c r="AJ2206" i="3"/>
  <c r="AH2206" i="3"/>
  <c r="AF2206" i="3"/>
  <c r="AD2206" i="3"/>
  <c r="AB2206" i="3"/>
  <c r="Z2206" i="3"/>
  <c r="X2206" i="3"/>
  <c r="V2206" i="3"/>
  <c r="T2206" i="3"/>
  <c r="R2206" i="3"/>
  <c r="P2206" i="3"/>
  <c r="BH2205" i="3"/>
  <c r="BF2205" i="3"/>
  <c r="BD2205" i="3"/>
  <c r="BB2205" i="3"/>
  <c r="AZ2205" i="3"/>
  <c r="AX2205" i="3"/>
  <c r="AV2205" i="3"/>
  <c r="AT2205" i="3"/>
  <c r="AR2205" i="3"/>
  <c r="AP2205" i="3"/>
  <c r="AN2205" i="3"/>
  <c r="AL2205" i="3"/>
  <c r="AJ2205" i="3"/>
  <c r="AH2205" i="3"/>
  <c r="AF2205" i="3"/>
  <c r="AD2205" i="3"/>
  <c r="AB2205" i="3"/>
  <c r="Z2205" i="3"/>
  <c r="X2205" i="3"/>
  <c r="V2205" i="3"/>
  <c r="T2205" i="3"/>
  <c r="BJ2205" i="3" s="1"/>
  <c r="R2205" i="3"/>
  <c r="P2205" i="3"/>
  <c r="BH2204" i="3"/>
  <c r="BF2204" i="3"/>
  <c r="BD2204" i="3"/>
  <c r="BB2204" i="3"/>
  <c r="AZ2204" i="3"/>
  <c r="AX2204" i="3"/>
  <c r="AV2204" i="3"/>
  <c r="AT2204" i="3"/>
  <c r="AR2204" i="3"/>
  <c r="AP2204" i="3"/>
  <c r="AN2204" i="3"/>
  <c r="AL2204" i="3"/>
  <c r="AJ2204" i="3"/>
  <c r="AH2204" i="3"/>
  <c r="AF2204" i="3"/>
  <c r="AD2204" i="3"/>
  <c r="AB2204" i="3"/>
  <c r="Z2204" i="3"/>
  <c r="X2204" i="3"/>
  <c r="V2204" i="3"/>
  <c r="T2204" i="3"/>
  <c r="R2204" i="3"/>
  <c r="P2204" i="3"/>
  <c r="BH2203" i="3"/>
  <c r="BF2203" i="3"/>
  <c r="BD2203" i="3"/>
  <c r="BB2203" i="3"/>
  <c r="AZ2203" i="3"/>
  <c r="AX2203" i="3"/>
  <c r="AV2203" i="3"/>
  <c r="AT2203" i="3"/>
  <c r="AR2203" i="3"/>
  <c r="AP2203" i="3"/>
  <c r="AN2203" i="3"/>
  <c r="AL2203" i="3"/>
  <c r="AJ2203" i="3"/>
  <c r="AH2203" i="3"/>
  <c r="AF2203" i="3"/>
  <c r="AD2203" i="3"/>
  <c r="AB2203" i="3"/>
  <c r="Z2203" i="3"/>
  <c r="X2203" i="3"/>
  <c r="V2203" i="3"/>
  <c r="T2203" i="3"/>
  <c r="BJ2203" i="3" s="1"/>
  <c r="R2203" i="3"/>
  <c r="P2203" i="3"/>
  <c r="BH2202" i="3"/>
  <c r="BF2202" i="3"/>
  <c r="BD2202" i="3"/>
  <c r="BB2202" i="3"/>
  <c r="AZ2202" i="3"/>
  <c r="AX2202" i="3"/>
  <c r="AV2202" i="3"/>
  <c r="AT2202" i="3"/>
  <c r="AR2202" i="3"/>
  <c r="AP2202" i="3"/>
  <c r="AN2202" i="3"/>
  <c r="AL2202" i="3"/>
  <c r="AJ2202" i="3"/>
  <c r="AH2202" i="3"/>
  <c r="AF2202" i="3"/>
  <c r="AD2202" i="3"/>
  <c r="AB2202" i="3"/>
  <c r="Z2202" i="3"/>
  <c r="X2202" i="3"/>
  <c r="V2202" i="3"/>
  <c r="T2202" i="3"/>
  <c r="R2202" i="3"/>
  <c r="P2202" i="3"/>
  <c r="BH2201" i="3"/>
  <c r="BF2201" i="3"/>
  <c r="BD2201" i="3"/>
  <c r="BB2201" i="3"/>
  <c r="AZ2201" i="3"/>
  <c r="AX2201" i="3"/>
  <c r="AV2201" i="3"/>
  <c r="AT2201" i="3"/>
  <c r="AR2201" i="3"/>
  <c r="AP2201" i="3"/>
  <c r="AN2201" i="3"/>
  <c r="AL2201" i="3"/>
  <c r="AJ2201" i="3"/>
  <c r="AH2201" i="3"/>
  <c r="AF2201" i="3"/>
  <c r="AD2201" i="3"/>
  <c r="AB2201" i="3"/>
  <c r="Z2201" i="3"/>
  <c r="X2201" i="3"/>
  <c r="V2201" i="3"/>
  <c r="T2201" i="3"/>
  <c r="BJ2201" i="3" s="1"/>
  <c r="R2201" i="3"/>
  <c r="P2201" i="3"/>
  <c r="BH2200" i="3"/>
  <c r="BF2200" i="3"/>
  <c r="BD2200" i="3"/>
  <c r="BB2200" i="3"/>
  <c r="AZ2200" i="3"/>
  <c r="AX2200" i="3"/>
  <c r="AV2200" i="3"/>
  <c r="AT2200" i="3"/>
  <c r="AR2200" i="3"/>
  <c r="AP2200" i="3"/>
  <c r="AN2200" i="3"/>
  <c r="AL2200" i="3"/>
  <c r="AJ2200" i="3"/>
  <c r="AH2200" i="3"/>
  <c r="AF2200" i="3"/>
  <c r="AD2200" i="3"/>
  <c r="AB2200" i="3"/>
  <c r="Z2200" i="3"/>
  <c r="X2200" i="3"/>
  <c r="V2200" i="3"/>
  <c r="T2200" i="3"/>
  <c r="R2200" i="3"/>
  <c r="P2200" i="3"/>
  <c r="BH2199" i="3"/>
  <c r="BF2199" i="3"/>
  <c r="BD2199" i="3"/>
  <c r="BB2199" i="3"/>
  <c r="AZ2199" i="3"/>
  <c r="AX2199" i="3"/>
  <c r="AV2199" i="3"/>
  <c r="AT2199" i="3"/>
  <c r="AR2199" i="3"/>
  <c r="AP2199" i="3"/>
  <c r="AN2199" i="3"/>
  <c r="AL2199" i="3"/>
  <c r="AJ2199" i="3"/>
  <c r="AH2199" i="3"/>
  <c r="AF2199" i="3"/>
  <c r="AD2199" i="3"/>
  <c r="AB2199" i="3"/>
  <c r="Z2199" i="3"/>
  <c r="X2199" i="3"/>
  <c r="V2199" i="3"/>
  <c r="T2199" i="3"/>
  <c r="BJ2199" i="3" s="1"/>
  <c r="R2199" i="3"/>
  <c r="P2199" i="3"/>
  <c r="BH2198" i="3"/>
  <c r="BF2198" i="3"/>
  <c r="BD2198" i="3"/>
  <c r="BB2198" i="3"/>
  <c r="AZ2198" i="3"/>
  <c r="AX2198" i="3"/>
  <c r="AV2198" i="3"/>
  <c r="AT2198" i="3"/>
  <c r="AR2198" i="3"/>
  <c r="AP2198" i="3"/>
  <c r="AN2198" i="3"/>
  <c r="AL2198" i="3"/>
  <c r="AJ2198" i="3"/>
  <c r="AH2198" i="3"/>
  <c r="AF2198" i="3"/>
  <c r="AD2198" i="3"/>
  <c r="AB2198" i="3"/>
  <c r="Z2198" i="3"/>
  <c r="X2198" i="3"/>
  <c r="V2198" i="3"/>
  <c r="T2198" i="3"/>
  <c r="R2198" i="3"/>
  <c r="P2198" i="3"/>
  <c r="BH2197" i="3"/>
  <c r="BF2197" i="3"/>
  <c r="BD2197" i="3"/>
  <c r="BB2197" i="3"/>
  <c r="AZ2197" i="3"/>
  <c r="AX2197" i="3"/>
  <c r="AV2197" i="3"/>
  <c r="AT2197" i="3"/>
  <c r="AR2197" i="3"/>
  <c r="AP2197" i="3"/>
  <c r="AN2197" i="3"/>
  <c r="AL2197" i="3"/>
  <c r="AJ2197" i="3"/>
  <c r="AH2197" i="3"/>
  <c r="AF2197" i="3"/>
  <c r="AD2197" i="3"/>
  <c r="AB2197" i="3"/>
  <c r="Z2197" i="3"/>
  <c r="X2197" i="3"/>
  <c r="V2197" i="3"/>
  <c r="T2197" i="3"/>
  <c r="R2197" i="3"/>
  <c r="P2197" i="3"/>
  <c r="BH2196" i="3"/>
  <c r="BF2196" i="3"/>
  <c r="BD2196" i="3"/>
  <c r="BB2196" i="3"/>
  <c r="AZ2196" i="3"/>
  <c r="AX2196" i="3"/>
  <c r="AV2196" i="3"/>
  <c r="AT2196" i="3"/>
  <c r="AR2196" i="3"/>
  <c r="AP2196" i="3"/>
  <c r="AN2196" i="3"/>
  <c r="AL2196" i="3"/>
  <c r="AJ2196" i="3"/>
  <c r="AH2196" i="3"/>
  <c r="AF2196" i="3"/>
  <c r="AD2196" i="3"/>
  <c r="AB2196" i="3"/>
  <c r="Z2196" i="3"/>
  <c r="X2196" i="3"/>
  <c r="V2196" i="3"/>
  <c r="T2196" i="3"/>
  <c r="R2196" i="3"/>
  <c r="P2196" i="3"/>
  <c r="BH2195" i="3"/>
  <c r="BF2195" i="3"/>
  <c r="BD2195" i="3"/>
  <c r="BB2195" i="3"/>
  <c r="AZ2195" i="3"/>
  <c r="AX2195" i="3"/>
  <c r="AV2195" i="3"/>
  <c r="AT2195" i="3"/>
  <c r="AR2195" i="3"/>
  <c r="AP2195" i="3"/>
  <c r="AN2195" i="3"/>
  <c r="AL2195" i="3"/>
  <c r="AJ2195" i="3"/>
  <c r="AH2195" i="3"/>
  <c r="AF2195" i="3"/>
  <c r="AD2195" i="3"/>
  <c r="AB2195" i="3"/>
  <c r="Z2195" i="3"/>
  <c r="X2195" i="3"/>
  <c r="V2195" i="3"/>
  <c r="T2195" i="3"/>
  <c r="R2195" i="3"/>
  <c r="P2195" i="3"/>
  <c r="BH2194" i="3"/>
  <c r="BF2194" i="3"/>
  <c r="BD2194" i="3"/>
  <c r="BB2194" i="3"/>
  <c r="AZ2194" i="3"/>
  <c r="AX2194" i="3"/>
  <c r="AV2194" i="3"/>
  <c r="AT2194" i="3"/>
  <c r="AR2194" i="3"/>
  <c r="AP2194" i="3"/>
  <c r="AN2194" i="3"/>
  <c r="AL2194" i="3"/>
  <c r="AJ2194" i="3"/>
  <c r="AH2194" i="3"/>
  <c r="AF2194" i="3"/>
  <c r="AD2194" i="3"/>
  <c r="AB2194" i="3"/>
  <c r="Z2194" i="3"/>
  <c r="X2194" i="3"/>
  <c r="V2194" i="3"/>
  <c r="T2194" i="3"/>
  <c r="R2194" i="3"/>
  <c r="P2194" i="3"/>
  <c r="BH2193" i="3"/>
  <c r="BF2193" i="3"/>
  <c r="BD2193" i="3"/>
  <c r="BB2193" i="3"/>
  <c r="AZ2193" i="3"/>
  <c r="AX2193" i="3"/>
  <c r="AV2193" i="3"/>
  <c r="AT2193" i="3"/>
  <c r="AR2193" i="3"/>
  <c r="AP2193" i="3"/>
  <c r="AN2193" i="3"/>
  <c r="AL2193" i="3"/>
  <c r="AJ2193" i="3"/>
  <c r="AH2193" i="3"/>
  <c r="AF2193" i="3"/>
  <c r="AD2193" i="3"/>
  <c r="AB2193" i="3"/>
  <c r="Z2193" i="3"/>
  <c r="X2193" i="3"/>
  <c r="V2193" i="3"/>
  <c r="T2193" i="3"/>
  <c r="R2193" i="3"/>
  <c r="P2193" i="3"/>
  <c r="BH2192" i="3"/>
  <c r="BF2192" i="3"/>
  <c r="BD2192" i="3"/>
  <c r="BB2192" i="3"/>
  <c r="AZ2192" i="3"/>
  <c r="AX2192" i="3"/>
  <c r="AV2192" i="3"/>
  <c r="AT2192" i="3"/>
  <c r="AR2192" i="3"/>
  <c r="AP2192" i="3"/>
  <c r="AN2192" i="3"/>
  <c r="AL2192" i="3"/>
  <c r="AJ2192" i="3"/>
  <c r="AH2192" i="3"/>
  <c r="AF2192" i="3"/>
  <c r="AD2192" i="3"/>
  <c r="AB2192" i="3"/>
  <c r="Z2192" i="3"/>
  <c r="X2192" i="3"/>
  <c r="V2192" i="3"/>
  <c r="T2192" i="3"/>
  <c r="R2192" i="3"/>
  <c r="P2192" i="3"/>
  <c r="BH2191" i="3"/>
  <c r="BF2191" i="3"/>
  <c r="BD2191" i="3"/>
  <c r="BB2191" i="3"/>
  <c r="AZ2191" i="3"/>
  <c r="AX2191" i="3"/>
  <c r="AV2191" i="3"/>
  <c r="AT2191" i="3"/>
  <c r="AR2191" i="3"/>
  <c r="AP2191" i="3"/>
  <c r="AN2191" i="3"/>
  <c r="AL2191" i="3"/>
  <c r="AJ2191" i="3"/>
  <c r="AH2191" i="3"/>
  <c r="AF2191" i="3"/>
  <c r="AD2191" i="3"/>
  <c r="AB2191" i="3"/>
  <c r="Z2191" i="3"/>
  <c r="X2191" i="3"/>
  <c r="V2191" i="3"/>
  <c r="T2191" i="3"/>
  <c r="R2191" i="3"/>
  <c r="P2191" i="3"/>
  <c r="BH2190" i="3"/>
  <c r="BF2190" i="3"/>
  <c r="BD2190" i="3"/>
  <c r="BB2190" i="3"/>
  <c r="AZ2190" i="3"/>
  <c r="AX2190" i="3"/>
  <c r="AV2190" i="3"/>
  <c r="AT2190" i="3"/>
  <c r="AR2190" i="3"/>
  <c r="AP2190" i="3"/>
  <c r="AN2190" i="3"/>
  <c r="AL2190" i="3"/>
  <c r="AJ2190" i="3"/>
  <c r="AH2190" i="3"/>
  <c r="AF2190" i="3"/>
  <c r="AD2190" i="3"/>
  <c r="AB2190" i="3"/>
  <c r="Z2190" i="3"/>
  <c r="X2190" i="3"/>
  <c r="V2190" i="3"/>
  <c r="T2190" i="3"/>
  <c r="R2190" i="3"/>
  <c r="P2190" i="3"/>
  <c r="BH2189" i="3"/>
  <c r="BF2189" i="3"/>
  <c r="BD2189" i="3"/>
  <c r="BB2189" i="3"/>
  <c r="AZ2189" i="3"/>
  <c r="AX2189" i="3"/>
  <c r="AV2189" i="3"/>
  <c r="AT2189" i="3"/>
  <c r="AR2189" i="3"/>
  <c r="AP2189" i="3"/>
  <c r="AN2189" i="3"/>
  <c r="AL2189" i="3"/>
  <c r="AJ2189" i="3"/>
  <c r="AH2189" i="3"/>
  <c r="AF2189" i="3"/>
  <c r="AD2189" i="3"/>
  <c r="AB2189" i="3"/>
  <c r="Z2189" i="3"/>
  <c r="X2189" i="3"/>
  <c r="V2189" i="3"/>
  <c r="T2189" i="3"/>
  <c r="R2189" i="3"/>
  <c r="P2189" i="3"/>
  <c r="BH2188" i="3"/>
  <c r="BF2188" i="3"/>
  <c r="BD2188" i="3"/>
  <c r="BB2188" i="3"/>
  <c r="AZ2188" i="3"/>
  <c r="AX2188" i="3"/>
  <c r="AV2188" i="3"/>
  <c r="AT2188" i="3"/>
  <c r="AR2188" i="3"/>
  <c r="AP2188" i="3"/>
  <c r="AN2188" i="3"/>
  <c r="AL2188" i="3"/>
  <c r="AJ2188" i="3"/>
  <c r="AH2188" i="3"/>
  <c r="AF2188" i="3"/>
  <c r="AD2188" i="3"/>
  <c r="AB2188" i="3"/>
  <c r="Z2188" i="3"/>
  <c r="X2188" i="3"/>
  <c r="V2188" i="3"/>
  <c r="T2188" i="3"/>
  <c r="R2188" i="3"/>
  <c r="P2188" i="3"/>
  <c r="BH2187" i="3"/>
  <c r="BF2187" i="3"/>
  <c r="BD2187" i="3"/>
  <c r="BB2187" i="3"/>
  <c r="AZ2187" i="3"/>
  <c r="AX2187" i="3"/>
  <c r="AV2187" i="3"/>
  <c r="AT2187" i="3"/>
  <c r="AR2187" i="3"/>
  <c r="AP2187" i="3"/>
  <c r="AN2187" i="3"/>
  <c r="AL2187" i="3"/>
  <c r="AJ2187" i="3"/>
  <c r="AH2187" i="3"/>
  <c r="AF2187" i="3"/>
  <c r="AD2187" i="3"/>
  <c r="AB2187" i="3"/>
  <c r="Z2187" i="3"/>
  <c r="X2187" i="3"/>
  <c r="V2187" i="3"/>
  <c r="T2187" i="3"/>
  <c r="R2187" i="3"/>
  <c r="P2187" i="3"/>
  <c r="BH2186" i="3"/>
  <c r="BF2186" i="3"/>
  <c r="BD2186" i="3"/>
  <c r="BB2186" i="3"/>
  <c r="AZ2186" i="3"/>
  <c r="AX2186" i="3"/>
  <c r="AV2186" i="3"/>
  <c r="AT2186" i="3"/>
  <c r="AR2186" i="3"/>
  <c r="AP2186" i="3"/>
  <c r="AN2186" i="3"/>
  <c r="AL2186" i="3"/>
  <c r="AJ2186" i="3"/>
  <c r="AH2186" i="3"/>
  <c r="AF2186" i="3"/>
  <c r="AD2186" i="3"/>
  <c r="AB2186" i="3"/>
  <c r="Z2186" i="3"/>
  <c r="X2186" i="3"/>
  <c r="V2186" i="3"/>
  <c r="T2186" i="3"/>
  <c r="BJ2186" i="3" s="1"/>
  <c r="R2186" i="3"/>
  <c r="P2186" i="3"/>
  <c r="BH2185" i="3"/>
  <c r="BF2185" i="3"/>
  <c r="BD2185" i="3"/>
  <c r="BB2185" i="3"/>
  <c r="AZ2185" i="3"/>
  <c r="AX2185" i="3"/>
  <c r="AV2185" i="3"/>
  <c r="AT2185" i="3"/>
  <c r="AR2185" i="3"/>
  <c r="AP2185" i="3"/>
  <c r="AN2185" i="3"/>
  <c r="AL2185" i="3"/>
  <c r="AJ2185" i="3"/>
  <c r="AH2185" i="3"/>
  <c r="AF2185" i="3"/>
  <c r="AD2185" i="3"/>
  <c r="AB2185" i="3"/>
  <c r="Z2185" i="3"/>
  <c r="X2185" i="3"/>
  <c r="V2185" i="3"/>
  <c r="T2185" i="3"/>
  <c r="R2185" i="3"/>
  <c r="P2185" i="3"/>
  <c r="BH2184" i="3"/>
  <c r="BF2184" i="3"/>
  <c r="BD2184" i="3"/>
  <c r="BB2184" i="3"/>
  <c r="AZ2184" i="3"/>
  <c r="AX2184" i="3"/>
  <c r="AV2184" i="3"/>
  <c r="AT2184" i="3"/>
  <c r="AR2184" i="3"/>
  <c r="AP2184" i="3"/>
  <c r="AN2184" i="3"/>
  <c r="AL2184" i="3"/>
  <c r="AJ2184" i="3"/>
  <c r="AH2184" i="3"/>
  <c r="AF2184" i="3"/>
  <c r="AD2184" i="3"/>
  <c r="AB2184" i="3"/>
  <c r="Z2184" i="3"/>
  <c r="X2184" i="3"/>
  <c r="V2184" i="3"/>
  <c r="T2184" i="3"/>
  <c r="BJ2184" i="3" s="1"/>
  <c r="R2184" i="3"/>
  <c r="P2184" i="3"/>
  <c r="BH2183" i="3"/>
  <c r="BF2183" i="3"/>
  <c r="BD2183" i="3"/>
  <c r="BB2183" i="3"/>
  <c r="AZ2183" i="3"/>
  <c r="AX2183" i="3"/>
  <c r="AV2183" i="3"/>
  <c r="AT2183" i="3"/>
  <c r="AR2183" i="3"/>
  <c r="AP2183" i="3"/>
  <c r="AN2183" i="3"/>
  <c r="AL2183" i="3"/>
  <c r="AJ2183" i="3"/>
  <c r="AH2183" i="3"/>
  <c r="AF2183" i="3"/>
  <c r="AD2183" i="3"/>
  <c r="AB2183" i="3"/>
  <c r="Z2183" i="3"/>
  <c r="X2183" i="3"/>
  <c r="V2183" i="3"/>
  <c r="T2183" i="3"/>
  <c r="BJ2183" i="3" s="1"/>
  <c r="R2183" i="3"/>
  <c r="P2183" i="3"/>
  <c r="BH2182" i="3"/>
  <c r="BF2182" i="3"/>
  <c r="BD2182" i="3"/>
  <c r="BB2182" i="3"/>
  <c r="AZ2182" i="3"/>
  <c r="AX2182" i="3"/>
  <c r="AV2182" i="3"/>
  <c r="AT2182" i="3"/>
  <c r="AR2182" i="3"/>
  <c r="AP2182" i="3"/>
  <c r="AN2182" i="3"/>
  <c r="AL2182" i="3"/>
  <c r="AJ2182" i="3"/>
  <c r="AH2182" i="3"/>
  <c r="AF2182" i="3"/>
  <c r="AD2182" i="3"/>
  <c r="AB2182" i="3"/>
  <c r="Z2182" i="3"/>
  <c r="X2182" i="3"/>
  <c r="V2182" i="3"/>
  <c r="T2182" i="3"/>
  <c r="BJ2182" i="3" s="1"/>
  <c r="R2182" i="3"/>
  <c r="P2182" i="3"/>
  <c r="BH2181" i="3"/>
  <c r="BF2181" i="3"/>
  <c r="BD2181" i="3"/>
  <c r="BB2181" i="3"/>
  <c r="AZ2181" i="3"/>
  <c r="AX2181" i="3"/>
  <c r="AV2181" i="3"/>
  <c r="AT2181" i="3"/>
  <c r="AR2181" i="3"/>
  <c r="AP2181" i="3"/>
  <c r="AN2181" i="3"/>
  <c r="AL2181" i="3"/>
  <c r="AJ2181" i="3"/>
  <c r="AH2181" i="3"/>
  <c r="AF2181" i="3"/>
  <c r="AD2181" i="3"/>
  <c r="AB2181" i="3"/>
  <c r="Z2181" i="3"/>
  <c r="X2181" i="3"/>
  <c r="V2181" i="3"/>
  <c r="T2181" i="3"/>
  <c r="BJ2181" i="3" s="1"/>
  <c r="R2181" i="3"/>
  <c r="P2181" i="3"/>
  <c r="BH2180" i="3"/>
  <c r="BF2180" i="3"/>
  <c r="BD2180" i="3"/>
  <c r="BB2180" i="3"/>
  <c r="AZ2180" i="3"/>
  <c r="AX2180" i="3"/>
  <c r="AV2180" i="3"/>
  <c r="AT2180" i="3"/>
  <c r="AR2180" i="3"/>
  <c r="AP2180" i="3"/>
  <c r="AN2180" i="3"/>
  <c r="AL2180" i="3"/>
  <c r="AJ2180" i="3"/>
  <c r="AH2180" i="3"/>
  <c r="AF2180" i="3"/>
  <c r="AD2180" i="3"/>
  <c r="AB2180" i="3"/>
  <c r="Z2180" i="3"/>
  <c r="X2180" i="3"/>
  <c r="V2180" i="3"/>
  <c r="T2180" i="3"/>
  <c r="R2180" i="3"/>
  <c r="P2180" i="3"/>
  <c r="BH2179" i="3"/>
  <c r="BF2179" i="3"/>
  <c r="BD2179" i="3"/>
  <c r="BB2179" i="3"/>
  <c r="AZ2179" i="3"/>
  <c r="AX2179" i="3"/>
  <c r="AV2179" i="3"/>
  <c r="AT2179" i="3"/>
  <c r="AR2179" i="3"/>
  <c r="AP2179" i="3"/>
  <c r="AN2179" i="3"/>
  <c r="AL2179" i="3"/>
  <c r="AJ2179" i="3"/>
  <c r="AH2179" i="3"/>
  <c r="AF2179" i="3"/>
  <c r="AD2179" i="3"/>
  <c r="AB2179" i="3"/>
  <c r="Z2179" i="3"/>
  <c r="X2179" i="3"/>
  <c r="V2179" i="3"/>
  <c r="T2179" i="3"/>
  <c r="BJ2179" i="3" s="1"/>
  <c r="R2179" i="3"/>
  <c r="P2179" i="3"/>
  <c r="BH2178" i="3"/>
  <c r="BF2178" i="3"/>
  <c r="BD2178" i="3"/>
  <c r="BB2178" i="3"/>
  <c r="AZ2178" i="3"/>
  <c r="AX2178" i="3"/>
  <c r="AV2178" i="3"/>
  <c r="AT2178" i="3"/>
  <c r="AR2178" i="3"/>
  <c r="AP2178" i="3"/>
  <c r="AN2178" i="3"/>
  <c r="AL2178" i="3"/>
  <c r="AJ2178" i="3"/>
  <c r="AH2178" i="3"/>
  <c r="AF2178" i="3"/>
  <c r="AD2178" i="3"/>
  <c r="AB2178" i="3"/>
  <c r="Z2178" i="3"/>
  <c r="X2178" i="3"/>
  <c r="V2178" i="3"/>
  <c r="T2178" i="3"/>
  <c r="R2178" i="3"/>
  <c r="P2178" i="3"/>
  <c r="BH2177" i="3"/>
  <c r="BF2177" i="3"/>
  <c r="BD2177" i="3"/>
  <c r="BB2177" i="3"/>
  <c r="AZ2177" i="3"/>
  <c r="AX2177" i="3"/>
  <c r="AV2177" i="3"/>
  <c r="AT2177" i="3"/>
  <c r="AR2177" i="3"/>
  <c r="AP2177" i="3"/>
  <c r="AN2177" i="3"/>
  <c r="AL2177" i="3"/>
  <c r="AJ2177" i="3"/>
  <c r="AH2177" i="3"/>
  <c r="AF2177" i="3"/>
  <c r="AD2177" i="3"/>
  <c r="AB2177" i="3"/>
  <c r="Z2177" i="3"/>
  <c r="X2177" i="3"/>
  <c r="V2177" i="3"/>
  <c r="T2177" i="3"/>
  <c r="BJ2177" i="3" s="1"/>
  <c r="R2177" i="3"/>
  <c r="P2177" i="3"/>
  <c r="BH2176" i="3"/>
  <c r="BF2176" i="3"/>
  <c r="BD2176" i="3"/>
  <c r="BB2176" i="3"/>
  <c r="AZ2176" i="3"/>
  <c r="AX2176" i="3"/>
  <c r="AV2176" i="3"/>
  <c r="AT2176" i="3"/>
  <c r="AR2176" i="3"/>
  <c r="AP2176" i="3"/>
  <c r="AN2176" i="3"/>
  <c r="AL2176" i="3"/>
  <c r="AJ2176" i="3"/>
  <c r="AH2176" i="3"/>
  <c r="AF2176" i="3"/>
  <c r="AD2176" i="3"/>
  <c r="AB2176" i="3"/>
  <c r="Z2176" i="3"/>
  <c r="X2176" i="3"/>
  <c r="V2176" i="3"/>
  <c r="T2176" i="3"/>
  <c r="R2176" i="3"/>
  <c r="P2176" i="3"/>
  <c r="BH2175" i="3"/>
  <c r="BF2175" i="3"/>
  <c r="BD2175" i="3"/>
  <c r="BB2175" i="3"/>
  <c r="AZ2175" i="3"/>
  <c r="AX2175" i="3"/>
  <c r="AV2175" i="3"/>
  <c r="AT2175" i="3"/>
  <c r="AR2175" i="3"/>
  <c r="AP2175" i="3"/>
  <c r="AN2175" i="3"/>
  <c r="AL2175" i="3"/>
  <c r="AJ2175" i="3"/>
  <c r="AH2175" i="3"/>
  <c r="AF2175" i="3"/>
  <c r="AD2175" i="3"/>
  <c r="AB2175" i="3"/>
  <c r="Z2175" i="3"/>
  <c r="X2175" i="3"/>
  <c r="V2175" i="3"/>
  <c r="T2175" i="3"/>
  <c r="BJ2175" i="3" s="1"/>
  <c r="R2175" i="3"/>
  <c r="P2175" i="3"/>
  <c r="BH2174" i="3"/>
  <c r="BF2174" i="3"/>
  <c r="BD2174" i="3"/>
  <c r="BB2174" i="3"/>
  <c r="AZ2174" i="3"/>
  <c r="AX2174" i="3"/>
  <c r="AV2174" i="3"/>
  <c r="AT2174" i="3"/>
  <c r="AR2174" i="3"/>
  <c r="AP2174" i="3"/>
  <c r="AN2174" i="3"/>
  <c r="AL2174" i="3"/>
  <c r="AJ2174" i="3"/>
  <c r="AH2174" i="3"/>
  <c r="AF2174" i="3"/>
  <c r="AD2174" i="3"/>
  <c r="AB2174" i="3"/>
  <c r="Z2174" i="3"/>
  <c r="X2174" i="3"/>
  <c r="V2174" i="3"/>
  <c r="T2174" i="3"/>
  <c r="BJ2174" i="3" s="1"/>
  <c r="R2174" i="3"/>
  <c r="P2174" i="3"/>
  <c r="BH2173" i="3"/>
  <c r="BF2173" i="3"/>
  <c r="BD2173" i="3"/>
  <c r="BB2173" i="3"/>
  <c r="AZ2173" i="3"/>
  <c r="AX2173" i="3"/>
  <c r="AV2173" i="3"/>
  <c r="AT2173" i="3"/>
  <c r="AR2173" i="3"/>
  <c r="AP2173" i="3"/>
  <c r="AN2173" i="3"/>
  <c r="AL2173" i="3"/>
  <c r="AJ2173" i="3"/>
  <c r="AH2173" i="3"/>
  <c r="AF2173" i="3"/>
  <c r="AD2173" i="3"/>
  <c r="AB2173" i="3"/>
  <c r="Z2173" i="3"/>
  <c r="X2173" i="3"/>
  <c r="V2173" i="3"/>
  <c r="T2173" i="3"/>
  <c r="BJ2173" i="3" s="1"/>
  <c r="R2173" i="3"/>
  <c r="P2173" i="3"/>
  <c r="BH2172" i="3"/>
  <c r="BF2172" i="3"/>
  <c r="BD2172" i="3"/>
  <c r="BB2172" i="3"/>
  <c r="AZ2172" i="3"/>
  <c r="AX2172" i="3"/>
  <c r="AV2172" i="3"/>
  <c r="AT2172" i="3"/>
  <c r="AR2172" i="3"/>
  <c r="AP2172" i="3"/>
  <c r="AN2172" i="3"/>
  <c r="AL2172" i="3"/>
  <c r="AJ2172" i="3"/>
  <c r="AH2172" i="3"/>
  <c r="AF2172" i="3"/>
  <c r="AD2172" i="3"/>
  <c r="AB2172" i="3"/>
  <c r="Z2172" i="3"/>
  <c r="X2172" i="3"/>
  <c r="V2172" i="3"/>
  <c r="T2172" i="3"/>
  <c r="BJ2172" i="3" s="1"/>
  <c r="R2172" i="3"/>
  <c r="P2172" i="3"/>
  <c r="BH2171" i="3"/>
  <c r="BF2171" i="3"/>
  <c r="BD2171" i="3"/>
  <c r="BB2171" i="3"/>
  <c r="AZ2171" i="3"/>
  <c r="AX2171" i="3"/>
  <c r="AV2171" i="3"/>
  <c r="AT2171" i="3"/>
  <c r="AR2171" i="3"/>
  <c r="AP2171" i="3"/>
  <c r="AN2171" i="3"/>
  <c r="AL2171" i="3"/>
  <c r="AJ2171" i="3"/>
  <c r="AH2171" i="3"/>
  <c r="AF2171" i="3"/>
  <c r="AD2171" i="3"/>
  <c r="AB2171" i="3"/>
  <c r="Z2171" i="3"/>
  <c r="X2171" i="3"/>
  <c r="V2171" i="3"/>
  <c r="T2171" i="3"/>
  <c r="BJ2171" i="3" s="1"/>
  <c r="R2171" i="3"/>
  <c r="P2171" i="3"/>
  <c r="BH2170" i="3"/>
  <c r="BF2170" i="3"/>
  <c r="BD2170" i="3"/>
  <c r="BB2170" i="3"/>
  <c r="AZ2170" i="3"/>
  <c r="AX2170" i="3"/>
  <c r="AV2170" i="3"/>
  <c r="AT2170" i="3"/>
  <c r="AR2170" i="3"/>
  <c r="AP2170" i="3"/>
  <c r="AN2170" i="3"/>
  <c r="AL2170" i="3"/>
  <c r="AJ2170" i="3"/>
  <c r="AH2170" i="3"/>
  <c r="AF2170" i="3"/>
  <c r="AD2170" i="3"/>
  <c r="AB2170" i="3"/>
  <c r="Z2170" i="3"/>
  <c r="X2170" i="3"/>
  <c r="V2170" i="3"/>
  <c r="T2170" i="3"/>
  <c r="BJ2170" i="3" s="1"/>
  <c r="R2170" i="3"/>
  <c r="P2170" i="3"/>
  <c r="BH2169" i="3"/>
  <c r="BF2169" i="3"/>
  <c r="BD2169" i="3"/>
  <c r="BB2169" i="3"/>
  <c r="AZ2169" i="3"/>
  <c r="AX2169" i="3"/>
  <c r="AV2169" i="3"/>
  <c r="AT2169" i="3"/>
  <c r="AR2169" i="3"/>
  <c r="AP2169" i="3"/>
  <c r="AN2169" i="3"/>
  <c r="AL2169" i="3"/>
  <c r="AJ2169" i="3"/>
  <c r="AH2169" i="3"/>
  <c r="AF2169" i="3"/>
  <c r="AD2169" i="3"/>
  <c r="AB2169" i="3"/>
  <c r="Z2169" i="3"/>
  <c r="X2169" i="3"/>
  <c r="V2169" i="3"/>
  <c r="T2169" i="3"/>
  <c r="BJ2169" i="3" s="1"/>
  <c r="R2169" i="3"/>
  <c r="P2169" i="3"/>
  <c r="BH2168" i="3"/>
  <c r="BF2168" i="3"/>
  <c r="BD2168" i="3"/>
  <c r="BB2168" i="3"/>
  <c r="AZ2168" i="3"/>
  <c r="AX2168" i="3"/>
  <c r="AV2168" i="3"/>
  <c r="AT2168" i="3"/>
  <c r="AR2168" i="3"/>
  <c r="AP2168" i="3"/>
  <c r="AN2168" i="3"/>
  <c r="AL2168" i="3"/>
  <c r="AJ2168" i="3"/>
  <c r="AH2168" i="3"/>
  <c r="AF2168" i="3"/>
  <c r="AD2168" i="3"/>
  <c r="Z2168" i="3"/>
  <c r="V2168" i="3"/>
  <c r="R2168" i="3"/>
  <c r="M2168" i="3"/>
  <c r="O2168" i="3"/>
  <c r="Q2168" i="3"/>
  <c r="BJ2168" i="3" s="1"/>
  <c r="S2168" i="3"/>
  <c r="U2168" i="3"/>
  <c r="W2168" i="3"/>
  <c r="Y2168" i="3"/>
  <c r="AA2168" i="3"/>
  <c r="AC2168" i="3"/>
  <c r="BF2167" i="3"/>
  <c r="BB2167" i="3"/>
  <c r="AX2167" i="3"/>
  <c r="AT2167" i="3"/>
  <c r="AP2167" i="3"/>
  <c r="AL2167" i="3"/>
  <c r="AH2167" i="3"/>
  <c r="AD2167" i="3"/>
  <c r="Z2167" i="3"/>
  <c r="V2167" i="3"/>
  <c r="R2167" i="3"/>
  <c r="N2167" i="3"/>
  <c r="BJ2167" i="3" s="1"/>
  <c r="M2166" i="3"/>
  <c r="O2166" i="3"/>
  <c r="Q2166" i="3"/>
  <c r="S2166" i="3"/>
  <c r="U2166" i="3"/>
  <c r="W2166" i="3"/>
  <c r="Y2166" i="3"/>
  <c r="AA2166" i="3"/>
  <c r="AC2166" i="3"/>
  <c r="AE2166" i="3"/>
  <c r="AG2166" i="3"/>
  <c r="AI2166" i="3"/>
  <c r="AK2166" i="3"/>
  <c r="AM2166" i="3"/>
  <c r="AO2166" i="3"/>
  <c r="AQ2166" i="3"/>
  <c r="AS2166" i="3"/>
  <c r="AU2166" i="3"/>
  <c r="AW2166" i="3"/>
  <c r="AY2166" i="3"/>
  <c r="BA2166" i="3"/>
  <c r="BC2166" i="3"/>
  <c r="BE2166" i="3"/>
  <c r="BG2166" i="3"/>
  <c r="BI2166" i="3"/>
  <c r="N2166" i="3"/>
  <c r="P2166" i="3"/>
  <c r="R2166" i="3"/>
  <c r="T2166" i="3"/>
  <c r="V2166" i="3"/>
  <c r="X2166" i="3"/>
  <c r="Z2166" i="3"/>
  <c r="AB2166" i="3"/>
  <c r="AD2166" i="3"/>
  <c r="AF2166" i="3"/>
  <c r="AH2166" i="3"/>
  <c r="AJ2166" i="3"/>
  <c r="AL2166" i="3"/>
  <c r="AN2166" i="3"/>
  <c r="AP2166" i="3"/>
  <c r="AR2166" i="3"/>
  <c r="AT2166" i="3"/>
  <c r="AV2166" i="3"/>
  <c r="AX2166" i="3"/>
  <c r="AZ2166" i="3"/>
  <c r="BB2166" i="3"/>
  <c r="BD2166" i="3"/>
  <c r="BF2166" i="3"/>
  <c r="BH2166" i="3"/>
  <c r="M2164" i="3"/>
  <c r="O2164" i="3"/>
  <c r="BL2164" i="3" s="1"/>
  <c r="Q2164" i="3"/>
  <c r="S2164" i="3"/>
  <c r="BM2164" i="3" s="1"/>
  <c r="U2164" i="3"/>
  <c r="W2164" i="3"/>
  <c r="Y2164" i="3"/>
  <c r="AA2164" i="3"/>
  <c r="AC2164" i="3"/>
  <c r="AE2164" i="3"/>
  <c r="AG2164" i="3"/>
  <c r="AI2164" i="3"/>
  <c r="AK2164" i="3"/>
  <c r="AM2164" i="3"/>
  <c r="AO2164" i="3"/>
  <c r="AQ2164" i="3"/>
  <c r="AS2164" i="3"/>
  <c r="AU2164" i="3"/>
  <c r="AW2164" i="3"/>
  <c r="AY2164" i="3"/>
  <c r="BA2164" i="3"/>
  <c r="BC2164" i="3"/>
  <c r="BE2164" i="3"/>
  <c r="BG2164" i="3"/>
  <c r="BI2164" i="3"/>
  <c r="N2164" i="3"/>
  <c r="BJ2164" i="3" s="1"/>
  <c r="P2164" i="3"/>
  <c r="R2164" i="3"/>
  <c r="T2164" i="3"/>
  <c r="V2164" i="3"/>
  <c r="X2164" i="3"/>
  <c r="Z2164" i="3"/>
  <c r="AB2164" i="3"/>
  <c r="AD2164" i="3"/>
  <c r="AF2164" i="3"/>
  <c r="AH2164" i="3"/>
  <c r="AJ2164" i="3"/>
  <c r="AL2164" i="3"/>
  <c r="AN2164" i="3"/>
  <c r="AP2164" i="3"/>
  <c r="AR2164" i="3"/>
  <c r="AT2164" i="3"/>
  <c r="AV2164" i="3"/>
  <c r="AX2164" i="3"/>
  <c r="AZ2164" i="3"/>
  <c r="BB2164" i="3"/>
  <c r="BD2164" i="3"/>
  <c r="BF2164" i="3"/>
  <c r="BH2164" i="3"/>
  <c r="M2162" i="3"/>
  <c r="O2162" i="3"/>
  <c r="Q2162" i="3"/>
  <c r="S2162" i="3"/>
  <c r="U2162" i="3"/>
  <c r="W2162" i="3"/>
  <c r="Y2162" i="3"/>
  <c r="AA2162" i="3"/>
  <c r="AC2162" i="3"/>
  <c r="AE2162" i="3"/>
  <c r="AG2162" i="3"/>
  <c r="AI2162" i="3"/>
  <c r="AK2162" i="3"/>
  <c r="AM2162" i="3"/>
  <c r="AO2162" i="3"/>
  <c r="AQ2162" i="3"/>
  <c r="AS2162" i="3"/>
  <c r="AU2162" i="3"/>
  <c r="AW2162" i="3"/>
  <c r="AY2162" i="3"/>
  <c r="BA2162" i="3"/>
  <c r="BC2162" i="3"/>
  <c r="BE2162" i="3"/>
  <c r="BG2162" i="3"/>
  <c r="BI2162" i="3"/>
  <c r="N2162" i="3"/>
  <c r="P2162" i="3"/>
  <c r="R2162" i="3"/>
  <c r="T2162" i="3"/>
  <c r="V2162" i="3"/>
  <c r="X2162" i="3"/>
  <c r="Z2162" i="3"/>
  <c r="AB2162" i="3"/>
  <c r="AD2162" i="3"/>
  <c r="AF2162" i="3"/>
  <c r="AH2162" i="3"/>
  <c r="AJ2162" i="3"/>
  <c r="AL2162" i="3"/>
  <c r="AN2162" i="3"/>
  <c r="AP2162" i="3"/>
  <c r="AR2162" i="3"/>
  <c r="AT2162" i="3"/>
  <c r="AV2162" i="3"/>
  <c r="AX2162" i="3"/>
  <c r="AZ2162" i="3"/>
  <c r="BB2162" i="3"/>
  <c r="BD2162" i="3"/>
  <c r="BF2162" i="3"/>
  <c r="BH2162" i="3"/>
  <c r="M2160" i="3"/>
  <c r="O2160" i="3"/>
  <c r="Q2160" i="3"/>
  <c r="S2160" i="3"/>
  <c r="U2160" i="3"/>
  <c r="W2160" i="3"/>
  <c r="Y2160" i="3"/>
  <c r="AA2160" i="3"/>
  <c r="AC2160" i="3"/>
  <c r="AE2160" i="3"/>
  <c r="AG2160" i="3"/>
  <c r="AI2160" i="3"/>
  <c r="AK2160" i="3"/>
  <c r="AM2160" i="3"/>
  <c r="AO2160" i="3"/>
  <c r="AQ2160" i="3"/>
  <c r="AS2160" i="3"/>
  <c r="AU2160" i="3"/>
  <c r="AW2160" i="3"/>
  <c r="AY2160" i="3"/>
  <c r="BA2160" i="3"/>
  <c r="BC2160" i="3"/>
  <c r="BE2160" i="3"/>
  <c r="BG2160" i="3"/>
  <c r="BI2160" i="3"/>
  <c r="N2160" i="3"/>
  <c r="P2160" i="3"/>
  <c r="R2160" i="3"/>
  <c r="T2160" i="3"/>
  <c r="V2160" i="3"/>
  <c r="X2160" i="3"/>
  <c r="Z2160" i="3"/>
  <c r="AB2160" i="3"/>
  <c r="AD2160" i="3"/>
  <c r="AF2160" i="3"/>
  <c r="AH2160" i="3"/>
  <c r="AJ2160" i="3"/>
  <c r="AL2160" i="3"/>
  <c r="AN2160" i="3"/>
  <c r="AP2160" i="3"/>
  <c r="AR2160" i="3"/>
  <c r="AT2160" i="3"/>
  <c r="AV2160" i="3"/>
  <c r="AX2160" i="3"/>
  <c r="AZ2160" i="3"/>
  <c r="BB2160" i="3"/>
  <c r="BD2160" i="3"/>
  <c r="BF2160" i="3"/>
  <c r="BH2160" i="3"/>
  <c r="M2158" i="3"/>
  <c r="O2158" i="3"/>
  <c r="Q2158" i="3"/>
  <c r="S2158" i="3"/>
  <c r="U2158" i="3"/>
  <c r="W2158" i="3"/>
  <c r="Y2158" i="3"/>
  <c r="AA2158" i="3"/>
  <c r="AC2158" i="3"/>
  <c r="AE2158" i="3"/>
  <c r="AG2158" i="3"/>
  <c r="AI2158" i="3"/>
  <c r="AK2158" i="3"/>
  <c r="AM2158" i="3"/>
  <c r="AO2158" i="3"/>
  <c r="AQ2158" i="3"/>
  <c r="AS2158" i="3"/>
  <c r="AU2158" i="3"/>
  <c r="AW2158" i="3"/>
  <c r="AY2158" i="3"/>
  <c r="BA2158" i="3"/>
  <c r="BC2158" i="3"/>
  <c r="BE2158" i="3"/>
  <c r="BG2158" i="3"/>
  <c r="BI2158" i="3"/>
  <c r="N2158" i="3"/>
  <c r="P2158" i="3"/>
  <c r="R2158" i="3"/>
  <c r="T2158" i="3"/>
  <c r="V2158" i="3"/>
  <c r="X2158" i="3"/>
  <c r="Z2158" i="3"/>
  <c r="AB2158" i="3"/>
  <c r="AD2158" i="3"/>
  <c r="AF2158" i="3"/>
  <c r="AH2158" i="3"/>
  <c r="AJ2158" i="3"/>
  <c r="AL2158" i="3"/>
  <c r="AN2158" i="3"/>
  <c r="AP2158" i="3"/>
  <c r="AR2158" i="3"/>
  <c r="AT2158" i="3"/>
  <c r="AV2158" i="3"/>
  <c r="AX2158" i="3"/>
  <c r="AZ2158" i="3"/>
  <c r="BB2158" i="3"/>
  <c r="BD2158" i="3"/>
  <c r="BF2158" i="3"/>
  <c r="BH2158" i="3"/>
  <c r="M2156" i="3"/>
  <c r="O2156" i="3"/>
  <c r="Q2156" i="3"/>
  <c r="S2156" i="3"/>
  <c r="U2156" i="3"/>
  <c r="W2156" i="3"/>
  <c r="Y2156" i="3"/>
  <c r="AA2156" i="3"/>
  <c r="AC2156" i="3"/>
  <c r="AE2156" i="3"/>
  <c r="AG2156" i="3"/>
  <c r="AI2156" i="3"/>
  <c r="AK2156" i="3"/>
  <c r="AM2156" i="3"/>
  <c r="AO2156" i="3"/>
  <c r="AQ2156" i="3"/>
  <c r="AS2156" i="3"/>
  <c r="AU2156" i="3"/>
  <c r="AW2156" i="3"/>
  <c r="AY2156" i="3"/>
  <c r="BA2156" i="3"/>
  <c r="BC2156" i="3"/>
  <c r="BE2156" i="3"/>
  <c r="BG2156" i="3"/>
  <c r="BI2156" i="3"/>
  <c r="N2156" i="3"/>
  <c r="P2156" i="3"/>
  <c r="R2156" i="3"/>
  <c r="T2156" i="3"/>
  <c r="V2156" i="3"/>
  <c r="X2156" i="3"/>
  <c r="Z2156" i="3"/>
  <c r="AB2156" i="3"/>
  <c r="AD2156" i="3"/>
  <c r="AF2156" i="3"/>
  <c r="AH2156" i="3"/>
  <c r="AJ2156" i="3"/>
  <c r="AL2156" i="3"/>
  <c r="AN2156" i="3"/>
  <c r="AP2156" i="3"/>
  <c r="AR2156" i="3"/>
  <c r="AT2156" i="3"/>
  <c r="AV2156" i="3"/>
  <c r="AX2156" i="3"/>
  <c r="AZ2156" i="3"/>
  <c r="BB2156" i="3"/>
  <c r="BD2156" i="3"/>
  <c r="BF2156" i="3"/>
  <c r="BH2156" i="3"/>
  <c r="BI2154" i="3"/>
  <c r="BG2154" i="3"/>
  <c r="BE2154" i="3"/>
  <c r="BC2154" i="3"/>
  <c r="BA2154" i="3"/>
  <c r="AY2154" i="3"/>
  <c r="AW2154" i="3"/>
  <c r="AU2154" i="3"/>
  <c r="AS2154" i="3"/>
  <c r="AQ2154" i="3"/>
  <c r="AO2154" i="3"/>
  <c r="AM2154" i="3"/>
  <c r="AK2154" i="3"/>
  <c r="AI2154" i="3"/>
  <c r="AG2154" i="3"/>
  <c r="AE2154" i="3"/>
  <c r="AC2154" i="3"/>
  <c r="Z2154" i="3"/>
  <c r="V2154" i="3"/>
  <c r="R2154" i="3"/>
  <c r="M2154" i="3"/>
  <c r="O2154" i="3"/>
  <c r="Q2154" i="3"/>
  <c r="BJ2154" i="3" s="1"/>
  <c r="S2154" i="3"/>
  <c r="U2154" i="3"/>
  <c r="W2154" i="3"/>
  <c r="Y2154" i="3"/>
  <c r="AA2154" i="3"/>
  <c r="BF2153" i="3"/>
  <c r="BB2153" i="3"/>
  <c r="AX2153" i="3"/>
  <c r="AT2153" i="3"/>
  <c r="AP2153" i="3"/>
  <c r="AL2153" i="3"/>
  <c r="AH2153" i="3"/>
  <c r="AD2153" i="3"/>
  <c r="Z2153" i="3"/>
  <c r="V2153" i="3"/>
  <c r="R2153" i="3"/>
  <c r="M2153" i="3"/>
  <c r="O2153" i="3"/>
  <c r="Q2153" i="3"/>
  <c r="BJ2153" i="3" s="1"/>
  <c r="S2153" i="3"/>
  <c r="U2153" i="3"/>
  <c r="W2153" i="3"/>
  <c r="Y2153" i="3"/>
  <c r="AA2153" i="3"/>
  <c r="AC2153" i="3"/>
  <c r="AE2153" i="3"/>
  <c r="AG2153" i="3"/>
  <c r="AI2153" i="3"/>
  <c r="AK2153" i="3"/>
  <c r="AM2153" i="3"/>
  <c r="AO2153" i="3"/>
  <c r="AQ2153" i="3"/>
  <c r="AS2153" i="3"/>
  <c r="AU2153" i="3"/>
  <c r="AW2153" i="3"/>
  <c r="AY2153" i="3"/>
  <c r="BA2153" i="3"/>
  <c r="BC2153" i="3"/>
  <c r="BE2153" i="3"/>
  <c r="BG2153" i="3"/>
  <c r="BI2153" i="3"/>
  <c r="BF2152" i="3"/>
  <c r="BB2152" i="3"/>
  <c r="AX2152" i="3"/>
  <c r="AT2152" i="3"/>
  <c r="AP2152" i="3"/>
  <c r="AL2152" i="3"/>
  <c r="AH2152" i="3"/>
  <c r="AD2152" i="3"/>
  <c r="Z2152" i="3"/>
  <c r="V2152" i="3"/>
  <c r="R2152" i="3"/>
  <c r="M2152" i="3"/>
  <c r="O2152" i="3"/>
  <c r="Q2152" i="3"/>
  <c r="BJ2152" i="3" s="1"/>
  <c r="S2152" i="3"/>
  <c r="U2152" i="3"/>
  <c r="W2152" i="3"/>
  <c r="Y2152" i="3"/>
  <c r="AA2152" i="3"/>
  <c r="AC2152" i="3"/>
  <c r="AE2152" i="3"/>
  <c r="AG2152" i="3"/>
  <c r="AI2152" i="3"/>
  <c r="AK2152" i="3"/>
  <c r="AM2152" i="3"/>
  <c r="AO2152" i="3"/>
  <c r="AQ2152" i="3"/>
  <c r="AS2152" i="3"/>
  <c r="AU2152" i="3"/>
  <c r="AW2152" i="3"/>
  <c r="AY2152" i="3"/>
  <c r="BA2152" i="3"/>
  <c r="BC2152" i="3"/>
  <c r="BE2152" i="3"/>
  <c r="BG2152" i="3"/>
  <c r="BI2152" i="3"/>
  <c r="BF2151" i="3"/>
  <c r="BB2151" i="3"/>
  <c r="AX2151" i="3"/>
  <c r="AT2151" i="3"/>
  <c r="AP2151" i="3"/>
  <c r="AL2151" i="3"/>
  <c r="AH2151" i="3"/>
  <c r="AD2151" i="3"/>
  <c r="Z2151" i="3"/>
  <c r="V2151" i="3"/>
  <c r="R2151" i="3"/>
  <c r="M2151" i="3"/>
  <c r="O2151" i="3"/>
  <c r="Q2151" i="3"/>
  <c r="BJ2151" i="3" s="1"/>
  <c r="S2151" i="3"/>
  <c r="U2151" i="3"/>
  <c r="W2151" i="3"/>
  <c r="Y2151" i="3"/>
  <c r="AA2151" i="3"/>
  <c r="AC2151" i="3"/>
  <c r="AE2151" i="3"/>
  <c r="AG2151" i="3"/>
  <c r="AI2151" i="3"/>
  <c r="AK2151" i="3"/>
  <c r="AM2151" i="3"/>
  <c r="AO2151" i="3"/>
  <c r="AQ2151" i="3"/>
  <c r="AS2151" i="3"/>
  <c r="AU2151" i="3"/>
  <c r="AW2151" i="3"/>
  <c r="AY2151" i="3"/>
  <c r="BA2151" i="3"/>
  <c r="BC2151" i="3"/>
  <c r="BE2151" i="3"/>
  <c r="BG2151" i="3"/>
  <c r="BI215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M2150" i="3"/>
  <c r="O2150" i="3"/>
  <c r="Q2150" i="3"/>
  <c r="BJ2150" i="3" s="1"/>
  <c r="S2150" i="3"/>
  <c r="U2150" i="3"/>
  <c r="W2150" i="3"/>
  <c r="Y2150" i="3"/>
  <c r="AA2150" i="3"/>
  <c r="AC2150" i="3"/>
  <c r="AE2150" i="3"/>
  <c r="AG2150" i="3"/>
  <c r="AI2150" i="3"/>
  <c r="AK2150" i="3"/>
  <c r="AM2150" i="3"/>
  <c r="AO2150" i="3"/>
  <c r="AQ2150" i="3"/>
  <c r="AS2150" i="3"/>
  <c r="AU2150" i="3"/>
  <c r="AW2150" i="3"/>
  <c r="AY2150" i="3"/>
  <c r="BA2150" i="3"/>
  <c r="BC2150" i="3"/>
  <c r="BE2150" i="3"/>
  <c r="BG2150" i="3"/>
  <c r="BI2150" i="3"/>
  <c r="BF2149" i="3"/>
  <c r="BB2149" i="3"/>
  <c r="AX2149" i="3"/>
  <c r="AT2149" i="3"/>
  <c r="AP2149" i="3"/>
  <c r="AL2149" i="3"/>
  <c r="AH2149" i="3"/>
  <c r="AD2149" i="3"/>
  <c r="Z2149" i="3"/>
  <c r="V2149" i="3"/>
  <c r="R2149" i="3"/>
  <c r="M2149" i="3"/>
  <c r="O2149" i="3"/>
  <c r="BL2149" i="3" s="1"/>
  <c r="Q2149" i="3"/>
  <c r="S2149" i="3"/>
  <c r="BM2149" i="3" s="1"/>
  <c r="U2149" i="3"/>
  <c r="W2149" i="3"/>
  <c r="Y2149" i="3"/>
  <c r="AA2149" i="3"/>
  <c r="AC2149" i="3"/>
  <c r="AE2149" i="3"/>
  <c r="AG2149" i="3"/>
  <c r="AI2149" i="3"/>
  <c r="AK2149" i="3"/>
  <c r="AM2149" i="3"/>
  <c r="AO2149" i="3"/>
  <c r="AQ2149" i="3"/>
  <c r="AS2149" i="3"/>
  <c r="AU2149" i="3"/>
  <c r="AW2149" i="3"/>
  <c r="AY2149" i="3"/>
  <c r="BA2149" i="3"/>
  <c r="BC2149" i="3"/>
  <c r="BE2149" i="3"/>
  <c r="BG2149" i="3"/>
  <c r="BI2149" i="3"/>
  <c r="BF2148" i="3"/>
  <c r="BB2148" i="3"/>
  <c r="AX2148" i="3"/>
  <c r="AT2148" i="3"/>
  <c r="AP2148" i="3"/>
  <c r="AL2148" i="3"/>
  <c r="AH2148" i="3"/>
  <c r="AD2148" i="3"/>
  <c r="Z2148" i="3"/>
  <c r="V2148" i="3"/>
  <c r="R2148" i="3"/>
  <c r="M2148" i="3"/>
  <c r="O2148" i="3"/>
  <c r="Q2148" i="3"/>
  <c r="BJ2148" i="3" s="1"/>
  <c r="S2148" i="3"/>
  <c r="U2148" i="3"/>
  <c r="W2148" i="3"/>
  <c r="Y2148" i="3"/>
  <c r="AA2148" i="3"/>
  <c r="AC2148" i="3"/>
  <c r="AE2148" i="3"/>
  <c r="AG2148" i="3"/>
  <c r="AI2148" i="3"/>
  <c r="AK2148" i="3"/>
  <c r="AM2148" i="3"/>
  <c r="AO2148" i="3"/>
  <c r="AQ2148" i="3"/>
  <c r="AS2148" i="3"/>
  <c r="AU2148" i="3"/>
  <c r="AW2148" i="3"/>
  <c r="AY2148" i="3"/>
  <c r="BA2148" i="3"/>
  <c r="BC2148" i="3"/>
  <c r="BE2148" i="3"/>
  <c r="BG2148" i="3"/>
  <c r="BI2148" i="3"/>
  <c r="BF2147" i="3"/>
  <c r="BB2147" i="3"/>
  <c r="AX2147" i="3"/>
  <c r="AT2147" i="3"/>
  <c r="AP2147" i="3"/>
  <c r="AL2147" i="3"/>
  <c r="AH2147" i="3"/>
  <c r="AD2147" i="3"/>
  <c r="Z2147" i="3"/>
  <c r="V2147" i="3"/>
  <c r="R2147" i="3"/>
  <c r="M2147" i="3"/>
  <c r="O2147" i="3"/>
  <c r="BL2147" i="3" s="1"/>
  <c r="Q2147" i="3"/>
  <c r="S2147" i="3"/>
  <c r="BM2147" i="3" s="1"/>
  <c r="U2147" i="3"/>
  <c r="W2147" i="3"/>
  <c r="Y2147" i="3"/>
  <c r="AA2147" i="3"/>
  <c r="AC2147" i="3"/>
  <c r="AE2147" i="3"/>
  <c r="AG2147" i="3"/>
  <c r="AI2147" i="3"/>
  <c r="AK2147" i="3"/>
  <c r="AM2147" i="3"/>
  <c r="AO2147" i="3"/>
  <c r="AQ2147" i="3"/>
  <c r="AS2147" i="3"/>
  <c r="AU2147" i="3"/>
  <c r="AW2147" i="3"/>
  <c r="AY2147" i="3"/>
  <c r="BA2147" i="3"/>
  <c r="BC2147" i="3"/>
  <c r="BE2147" i="3"/>
  <c r="BG2147" i="3"/>
  <c r="BI2147" i="3"/>
  <c r="BF2146" i="3"/>
  <c r="BB2146" i="3"/>
  <c r="AX2146" i="3"/>
  <c r="AT2146" i="3"/>
  <c r="AP2146" i="3"/>
  <c r="AL2146" i="3"/>
  <c r="AH2146" i="3"/>
  <c r="AD2146" i="3"/>
  <c r="Z2146" i="3"/>
  <c r="V2146" i="3"/>
  <c r="R2146" i="3"/>
  <c r="M2146" i="3"/>
  <c r="O2146" i="3"/>
  <c r="Q2146" i="3"/>
  <c r="BJ2146" i="3" s="1"/>
  <c r="S2146" i="3"/>
  <c r="U2146" i="3"/>
  <c r="W2146" i="3"/>
  <c r="Y2146" i="3"/>
  <c r="AA2146" i="3"/>
  <c r="AC2146" i="3"/>
  <c r="AE2146" i="3"/>
  <c r="AG2146" i="3"/>
  <c r="AI2146" i="3"/>
  <c r="AK2146" i="3"/>
  <c r="AM2146" i="3"/>
  <c r="AO2146" i="3"/>
  <c r="AQ2146" i="3"/>
  <c r="AS2146" i="3"/>
  <c r="AU2146" i="3"/>
  <c r="AW2146" i="3"/>
  <c r="AY2146" i="3"/>
  <c r="BA2146" i="3"/>
  <c r="BC2146" i="3"/>
  <c r="BE2146" i="3"/>
  <c r="BG2146" i="3"/>
  <c r="BI2146" i="3"/>
  <c r="BF2145" i="3"/>
  <c r="BB2145" i="3"/>
  <c r="AX2145" i="3"/>
  <c r="AT2145" i="3"/>
  <c r="AP2145" i="3"/>
  <c r="AL2145" i="3"/>
  <c r="AH2145" i="3"/>
  <c r="AD2145" i="3"/>
  <c r="Z2145" i="3"/>
  <c r="V2145" i="3"/>
  <c r="R2145" i="3"/>
  <c r="M2145" i="3"/>
  <c r="O2145" i="3"/>
  <c r="Q2145" i="3"/>
  <c r="BJ2145" i="3" s="1"/>
  <c r="S2145" i="3"/>
  <c r="U2145" i="3"/>
  <c r="W2145" i="3"/>
  <c r="Y2145" i="3"/>
  <c r="AA2145" i="3"/>
  <c r="AC2145" i="3"/>
  <c r="AE2145" i="3"/>
  <c r="AG2145" i="3"/>
  <c r="AI2145" i="3"/>
  <c r="AK2145" i="3"/>
  <c r="AM2145" i="3"/>
  <c r="AO2145" i="3"/>
  <c r="AQ2145" i="3"/>
  <c r="AS2145" i="3"/>
  <c r="AU2145" i="3"/>
  <c r="AW2145" i="3"/>
  <c r="AY2145" i="3"/>
  <c r="BA2145" i="3"/>
  <c r="BC2145" i="3"/>
  <c r="BE2145" i="3"/>
  <c r="BG2145" i="3"/>
  <c r="BI2145" i="3"/>
  <c r="BF2144" i="3"/>
  <c r="BB2144" i="3"/>
  <c r="AX2144" i="3"/>
  <c r="AT2144" i="3"/>
  <c r="AP2144" i="3"/>
  <c r="AL2144" i="3"/>
  <c r="AH2144" i="3"/>
  <c r="AD2144" i="3"/>
  <c r="Z2144" i="3"/>
  <c r="V2144" i="3"/>
  <c r="R2144" i="3"/>
  <c r="M2144" i="3"/>
  <c r="O2144" i="3"/>
  <c r="Q2144" i="3"/>
  <c r="BJ2144" i="3" s="1"/>
  <c r="S2144" i="3"/>
  <c r="U2144" i="3"/>
  <c r="W2144" i="3"/>
  <c r="Y2144" i="3"/>
  <c r="AA2144" i="3"/>
  <c r="AC2144" i="3"/>
  <c r="AE2144" i="3"/>
  <c r="AG2144" i="3"/>
  <c r="AI2144" i="3"/>
  <c r="AK2144" i="3"/>
  <c r="AM2144" i="3"/>
  <c r="AO2144" i="3"/>
  <c r="AQ2144" i="3"/>
  <c r="AS2144" i="3"/>
  <c r="AU2144" i="3"/>
  <c r="AW2144" i="3"/>
  <c r="AY2144" i="3"/>
  <c r="BA2144" i="3"/>
  <c r="BC2144" i="3"/>
  <c r="BE2144" i="3"/>
  <c r="BG2144" i="3"/>
  <c r="BI2144" i="3"/>
  <c r="BF2143" i="3"/>
  <c r="BB2143" i="3"/>
  <c r="AX2143" i="3"/>
  <c r="AT2143" i="3"/>
  <c r="AP2143" i="3"/>
  <c r="AL2143" i="3"/>
  <c r="AH2143" i="3"/>
  <c r="AD2143" i="3"/>
  <c r="Z2143" i="3"/>
  <c r="V2143" i="3"/>
  <c r="R2143" i="3"/>
  <c r="M2143" i="3"/>
  <c r="O2143" i="3"/>
  <c r="Q2143" i="3"/>
  <c r="BJ2143" i="3" s="1"/>
  <c r="S2143" i="3"/>
  <c r="U2143" i="3"/>
  <c r="W2143" i="3"/>
  <c r="Y2143" i="3"/>
  <c r="AA2143" i="3"/>
  <c r="AC2143" i="3"/>
  <c r="AE2143" i="3"/>
  <c r="AG2143" i="3"/>
  <c r="AI2143" i="3"/>
  <c r="AK2143" i="3"/>
  <c r="AM2143" i="3"/>
  <c r="AO2143" i="3"/>
  <c r="AQ2143" i="3"/>
  <c r="AS2143" i="3"/>
  <c r="AU2143" i="3"/>
  <c r="AW2143" i="3"/>
  <c r="AY2143" i="3"/>
  <c r="BA2143" i="3"/>
  <c r="BC2143" i="3"/>
  <c r="BE2143" i="3"/>
  <c r="BG2143" i="3"/>
  <c r="BI2143" i="3"/>
  <c r="BF2142" i="3"/>
  <c r="BB2142" i="3"/>
  <c r="AX2142" i="3"/>
  <c r="AT2142" i="3"/>
  <c r="AP2142" i="3"/>
  <c r="AL2142" i="3"/>
  <c r="AH2142" i="3"/>
  <c r="AD2142" i="3"/>
  <c r="Z2142" i="3"/>
  <c r="V2142" i="3"/>
  <c r="R2142" i="3"/>
  <c r="M2142" i="3"/>
  <c r="O2142" i="3"/>
  <c r="Q2142" i="3"/>
  <c r="BJ2142" i="3" s="1"/>
  <c r="S2142" i="3"/>
  <c r="U2142" i="3"/>
  <c r="W2142" i="3"/>
  <c r="Y2142" i="3"/>
  <c r="AA2142" i="3"/>
  <c r="AC2142" i="3"/>
  <c r="AE2142" i="3"/>
  <c r="AG2142" i="3"/>
  <c r="AI2142" i="3"/>
  <c r="AK2142" i="3"/>
  <c r="AM2142" i="3"/>
  <c r="AO2142" i="3"/>
  <c r="AQ2142" i="3"/>
  <c r="AS2142" i="3"/>
  <c r="AU2142" i="3"/>
  <c r="AW2142" i="3"/>
  <c r="AY2142" i="3"/>
  <c r="BA2142" i="3"/>
  <c r="BC2142" i="3"/>
  <c r="BE2142" i="3"/>
  <c r="BG2142" i="3"/>
  <c r="BI2142" i="3"/>
  <c r="BF2141" i="3"/>
  <c r="BB2141" i="3"/>
  <c r="AX2141" i="3"/>
  <c r="AT2141" i="3"/>
  <c r="AP2141" i="3"/>
  <c r="AL2141" i="3"/>
  <c r="AH2141" i="3"/>
  <c r="AD2141" i="3"/>
  <c r="Z2141" i="3"/>
  <c r="V2141" i="3"/>
  <c r="R2141" i="3"/>
  <c r="M2141" i="3"/>
  <c r="O2141" i="3"/>
  <c r="Q2141" i="3"/>
  <c r="BJ2141" i="3" s="1"/>
  <c r="S2141" i="3"/>
  <c r="U2141" i="3"/>
  <c r="W2141" i="3"/>
  <c r="Y2141" i="3"/>
  <c r="AA2141" i="3"/>
  <c r="AC2141" i="3"/>
  <c r="AE2141" i="3"/>
  <c r="AG2141" i="3"/>
  <c r="AI2141" i="3"/>
  <c r="AK2141" i="3"/>
  <c r="AM2141" i="3"/>
  <c r="AO2141" i="3"/>
  <c r="AQ2141" i="3"/>
  <c r="AS2141" i="3"/>
  <c r="AU2141" i="3"/>
  <c r="AW2141" i="3"/>
  <c r="AY2141" i="3"/>
  <c r="BA2141" i="3"/>
  <c r="BC2141" i="3"/>
  <c r="BE2141" i="3"/>
  <c r="BG2141" i="3"/>
  <c r="BI2141" i="3"/>
  <c r="BF2140" i="3"/>
  <c r="BB2140" i="3"/>
  <c r="AX2140" i="3"/>
  <c r="AT2140" i="3"/>
  <c r="AP2140" i="3"/>
  <c r="AL2140" i="3"/>
  <c r="AH2140" i="3"/>
  <c r="AD2140" i="3"/>
  <c r="Z2140" i="3"/>
  <c r="V2140" i="3"/>
  <c r="R2140" i="3"/>
  <c r="M2140" i="3"/>
  <c r="O2140" i="3"/>
  <c r="Q2140" i="3"/>
  <c r="BJ2140" i="3" s="1"/>
  <c r="S2140" i="3"/>
  <c r="U2140" i="3"/>
  <c r="W2140" i="3"/>
  <c r="Y2140" i="3"/>
  <c r="AA2140" i="3"/>
  <c r="AC2140" i="3"/>
  <c r="AE2140" i="3"/>
  <c r="AG2140" i="3"/>
  <c r="AI2140" i="3"/>
  <c r="AK2140" i="3"/>
  <c r="AM2140" i="3"/>
  <c r="AO2140" i="3"/>
  <c r="AQ2140" i="3"/>
  <c r="AS2140" i="3"/>
  <c r="AU2140" i="3"/>
  <c r="AW2140" i="3"/>
  <c r="AY2140" i="3"/>
  <c r="BA2140" i="3"/>
  <c r="BC2140" i="3"/>
  <c r="BE2140" i="3"/>
  <c r="BG2140" i="3"/>
  <c r="BI2140" i="3"/>
  <c r="BF2139" i="3"/>
  <c r="BB2139" i="3"/>
  <c r="AX2139" i="3"/>
  <c r="AT2139" i="3"/>
  <c r="AP2139" i="3"/>
  <c r="AL2139" i="3"/>
  <c r="AH2139" i="3"/>
  <c r="AD2139" i="3"/>
  <c r="Z2139" i="3"/>
  <c r="V2139" i="3"/>
  <c r="R2139" i="3"/>
  <c r="M2139" i="3"/>
  <c r="O2139" i="3"/>
  <c r="Q2139" i="3"/>
  <c r="BJ2139" i="3" s="1"/>
  <c r="S2139" i="3"/>
  <c r="U2139" i="3"/>
  <c r="W2139" i="3"/>
  <c r="Y2139" i="3"/>
  <c r="AA2139" i="3"/>
  <c r="AC2139" i="3"/>
  <c r="AE2139" i="3"/>
  <c r="AG2139" i="3"/>
  <c r="AI2139" i="3"/>
  <c r="AK2139" i="3"/>
  <c r="AM2139" i="3"/>
  <c r="AO2139" i="3"/>
  <c r="AQ2139" i="3"/>
  <c r="AS2139" i="3"/>
  <c r="AU2139" i="3"/>
  <c r="AW2139" i="3"/>
  <c r="AY2139" i="3"/>
  <c r="BA2139" i="3"/>
  <c r="BC2139" i="3"/>
  <c r="BE2139" i="3"/>
  <c r="BG2139" i="3"/>
  <c r="BI2139" i="3"/>
  <c r="BF2138" i="3"/>
  <c r="BB2138" i="3"/>
  <c r="AX2138" i="3"/>
  <c r="AT2138" i="3"/>
  <c r="AP2138" i="3"/>
  <c r="AL2138" i="3"/>
  <c r="AH2138" i="3"/>
  <c r="AD2138" i="3"/>
  <c r="Z2138" i="3"/>
  <c r="V2138" i="3"/>
  <c r="R2138" i="3"/>
  <c r="M2138" i="3"/>
  <c r="O2138" i="3"/>
  <c r="Q2138" i="3"/>
  <c r="BJ2138" i="3" s="1"/>
  <c r="S2138" i="3"/>
  <c r="U2138" i="3"/>
  <c r="W2138" i="3"/>
  <c r="Y2138" i="3"/>
  <c r="AA2138" i="3"/>
  <c r="AC2138" i="3"/>
  <c r="AE2138" i="3"/>
  <c r="AG2138" i="3"/>
  <c r="AI2138" i="3"/>
  <c r="AK2138" i="3"/>
  <c r="AM2138" i="3"/>
  <c r="AO2138" i="3"/>
  <c r="AQ2138" i="3"/>
  <c r="AS2138" i="3"/>
  <c r="AU2138" i="3"/>
  <c r="AW2138" i="3"/>
  <c r="AY2138" i="3"/>
  <c r="BA2138" i="3"/>
  <c r="BC2138" i="3"/>
  <c r="BE2138" i="3"/>
  <c r="BG2138" i="3"/>
  <c r="BI2138" i="3"/>
  <c r="BF2137" i="3"/>
  <c r="BB2137" i="3"/>
  <c r="AX2137" i="3"/>
  <c r="AT2137" i="3"/>
  <c r="AP2137" i="3"/>
  <c r="AL2137" i="3"/>
  <c r="AH2137" i="3"/>
  <c r="AD2137" i="3"/>
  <c r="Z2137" i="3"/>
  <c r="V2137" i="3"/>
  <c r="R2137" i="3"/>
  <c r="M2137" i="3"/>
  <c r="O2137" i="3"/>
  <c r="Q2137" i="3"/>
  <c r="BJ2137" i="3" s="1"/>
  <c r="S2137" i="3"/>
  <c r="U2137" i="3"/>
  <c r="W2137" i="3"/>
  <c r="Y2137" i="3"/>
  <c r="AA2137" i="3"/>
  <c r="AC2137" i="3"/>
  <c r="AE2137" i="3"/>
  <c r="AG2137" i="3"/>
  <c r="AI2137" i="3"/>
  <c r="AK2137" i="3"/>
  <c r="AM2137" i="3"/>
  <c r="AO2137" i="3"/>
  <c r="AQ2137" i="3"/>
  <c r="AS2137" i="3"/>
  <c r="AU2137" i="3"/>
  <c r="AW2137" i="3"/>
  <c r="AY2137" i="3"/>
  <c r="BA2137" i="3"/>
  <c r="BC2137" i="3"/>
  <c r="BE2137" i="3"/>
  <c r="BG2137" i="3"/>
  <c r="BI2137" i="3"/>
  <c r="BF2136" i="3"/>
  <c r="BB2136" i="3"/>
  <c r="AX2136" i="3"/>
  <c r="AT2136" i="3"/>
  <c r="AP2136" i="3"/>
  <c r="AL2136" i="3"/>
  <c r="AH2136" i="3"/>
  <c r="AD2136" i="3"/>
  <c r="Z2136" i="3"/>
  <c r="V2136" i="3"/>
  <c r="R2136" i="3"/>
  <c r="M2136" i="3"/>
  <c r="O2136" i="3"/>
  <c r="Q2136" i="3"/>
  <c r="BJ2136" i="3" s="1"/>
  <c r="S2136" i="3"/>
  <c r="U2136" i="3"/>
  <c r="W2136" i="3"/>
  <c r="Y2136" i="3"/>
  <c r="AA2136" i="3"/>
  <c r="AC2136" i="3"/>
  <c r="AE2136" i="3"/>
  <c r="AG2136" i="3"/>
  <c r="AI2136" i="3"/>
  <c r="AK2136" i="3"/>
  <c r="AM2136" i="3"/>
  <c r="AO2136" i="3"/>
  <c r="AQ2136" i="3"/>
  <c r="AS2136" i="3"/>
  <c r="AU2136" i="3"/>
  <c r="AW2136" i="3"/>
  <c r="AY2136" i="3"/>
  <c r="BA2136" i="3"/>
  <c r="BC2136" i="3"/>
  <c r="BE2136" i="3"/>
  <c r="BG2136" i="3"/>
  <c r="BI2136" i="3"/>
  <c r="BF2135" i="3"/>
  <c r="BB2135" i="3"/>
  <c r="AX2135" i="3"/>
  <c r="AT2135" i="3"/>
  <c r="AP2135" i="3"/>
  <c r="AL2135" i="3"/>
  <c r="AH2135" i="3"/>
  <c r="AD2135" i="3"/>
  <c r="Z2135" i="3"/>
  <c r="V2135" i="3"/>
  <c r="R2135" i="3"/>
  <c r="M2135" i="3"/>
  <c r="O2135" i="3"/>
  <c r="Q2135" i="3"/>
  <c r="BJ2135" i="3" s="1"/>
  <c r="S2135" i="3"/>
  <c r="U2135" i="3"/>
  <c r="W2135" i="3"/>
  <c r="Y2135" i="3"/>
  <c r="AA2135" i="3"/>
  <c r="AC2135" i="3"/>
  <c r="AE2135" i="3"/>
  <c r="AG2135" i="3"/>
  <c r="AI2135" i="3"/>
  <c r="AK2135" i="3"/>
  <c r="AM2135" i="3"/>
  <c r="AO2135" i="3"/>
  <c r="AQ2135" i="3"/>
  <c r="AS2135" i="3"/>
  <c r="AU2135" i="3"/>
  <c r="AW2135" i="3"/>
  <c r="AY2135" i="3"/>
  <c r="BA2135" i="3"/>
  <c r="BC2135" i="3"/>
  <c r="BE2135" i="3"/>
  <c r="BG2135" i="3"/>
  <c r="BI2135" i="3"/>
  <c r="N2134" i="3"/>
  <c r="P2134" i="3"/>
  <c r="R2134" i="3"/>
  <c r="T2134" i="3"/>
  <c r="BM2134" i="3" s="1"/>
  <c r="V2134" i="3"/>
  <c r="X2134" i="3"/>
  <c r="Z2134" i="3"/>
  <c r="AB2134" i="3"/>
  <c r="AD2134" i="3"/>
  <c r="AF2134" i="3"/>
  <c r="M2134" i="3"/>
  <c r="Q2134" i="3"/>
  <c r="U2134" i="3"/>
  <c r="Y2134" i="3"/>
  <c r="AC2134" i="3"/>
  <c r="AG2134" i="3"/>
  <c r="AI2134" i="3"/>
  <c r="AK2134" i="3"/>
  <c r="AM2134" i="3"/>
  <c r="AO2134" i="3"/>
  <c r="AQ2134" i="3"/>
  <c r="AS2134" i="3"/>
  <c r="AU2134" i="3"/>
  <c r="AW2134" i="3"/>
  <c r="AY2134" i="3"/>
  <c r="BA2134" i="3"/>
  <c r="BC2134" i="3"/>
  <c r="BE2134" i="3"/>
  <c r="BG2134" i="3"/>
  <c r="BI2134" i="3"/>
  <c r="N2133" i="3"/>
  <c r="P2133" i="3"/>
  <c r="R2133" i="3"/>
  <c r="BL2133" i="3" s="1"/>
  <c r="T2133" i="3"/>
  <c r="BM2133" i="3" s="1"/>
  <c r="V2133" i="3"/>
  <c r="X2133" i="3"/>
  <c r="Z2133" i="3"/>
  <c r="AB2133" i="3"/>
  <c r="AD2133" i="3"/>
  <c r="AF2133" i="3"/>
  <c r="AH2133" i="3"/>
  <c r="AJ2133" i="3"/>
  <c r="AL2133" i="3"/>
  <c r="AN2133" i="3"/>
  <c r="AP2133" i="3"/>
  <c r="AR2133" i="3"/>
  <c r="AT2133" i="3"/>
  <c r="AV2133" i="3"/>
  <c r="AX2133" i="3"/>
  <c r="AZ2133" i="3"/>
  <c r="BB2133" i="3"/>
  <c r="BD2133" i="3"/>
  <c r="BF2133" i="3"/>
  <c r="BH2133" i="3"/>
  <c r="M2133" i="3"/>
  <c r="Q2133" i="3"/>
  <c r="U2133" i="3"/>
  <c r="Y2133" i="3"/>
  <c r="AC2133" i="3"/>
  <c r="AG2133" i="3"/>
  <c r="AK2133" i="3"/>
  <c r="AO2133" i="3"/>
  <c r="AS2133" i="3"/>
  <c r="AW2133" i="3"/>
  <c r="BA2133" i="3"/>
  <c r="BE2133" i="3"/>
  <c r="BI2133" i="3"/>
  <c r="N2132" i="3"/>
  <c r="P2132" i="3"/>
  <c r="R2132" i="3"/>
  <c r="BL2132" i="3" s="1"/>
  <c r="T2132" i="3"/>
  <c r="BM2132" i="3" s="1"/>
  <c r="V2132" i="3"/>
  <c r="X2132" i="3"/>
  <c r="Z2132" i="3"/>
  <c r="AB2132" i="3"/>
  <c r="AD2132" i="3"/>
  <c r="AF2132" i="3"/>
  <c r="AH2132" i="3"/>
  <c r="AJ2132" i="3"/>
  <c r="AL2132" i="3"/>
  <c r="AN2132" i="3"/>
  <c r="AP2132" i="3"/>
  <c r="AR2132" i="3"/>
  <c r="AT2132" i="3"/>
  <c r="AV2132" i="3"/>
  <c r="AX2132" i="3"/>
  <c r="AZ2132" i="3"/>
  <c r="BB2132" i="3"/>
  <c r="BD2132" i="3"/>
  <c r="BF2132" i="3"/>
  <c r="BH2132" i="3"/>
  <c r="M2132" i="3"/>
  <c r="Q2132" i="3"/>
  <c r="U2132" i="3"/>
  <c r="Y2132" i="3"/>
  <c r="AC2132" i="3"/>
  <c r="AG2132" i="3"/>
  <c r="AK2132" i="3"/>
  <c r="AO2132" i="3"/>
  <c r="AS2132" i="3"/>
  <c r="AW2132" i="3"/>
  <c r="BA2132" i="3"/>
  <c r="BE2132" i="3"/>
  <c r="BI2132" i="3"/>
  <c r="N2131" i="3"/>
  <c r="P2131" i="3"/>
  <c r="R2131" i="3"/>
  <c r="BL2131" i="3" s="1"/>
  <c r="T2131" i="3"/>
  <c r="BM2131" i="3" s="1"/>
  <c r="V2131" i="3"/>
  <c r="X2131" i="3"/>
  <c r="Z2131" i="3"/>
  <c r="AB2131" i="3"/>
  <c r="AD2131" i="3"/>
  <c r="AF2131" i="3"/>
  <c r="AH2131" i="3"/>
  <c r="AJ2131" i="3"/>
  <c r="AL2131" i="3"/>
  <c r="AN2131" i="3"/>
  <c r="AP2131" i="3"/>
  <c r="AR2131" i="3"/>
  <c r="AT2131" i="3"/>
  <c r="AV2131" i="3"/>
  <c r="AX2131" i="3"/>
  <c r="AZ2131" i="3"/>
  <c r="BB2131" i="3"/>
  <c r="BD2131" i="3"/>
  <c r="BF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N2130" i="3"/>
  <c r="P2130" i="3"/>
  <c r="R2130" i="3"/>
  <c r="BL2130" i="3" s="1"/>
  <c r="T2130" i="3"/>
  <c r="BM2130" i="3" s="1"/>
  <c r="V2130" i="3"/>
  <c r="X2130" i="3"/>
  <c r="Z2130" i="3"/>
  <c r="AB2130" i="3"/>
  <c r="AD2130" i="3"/>
  <c r="AF2130" i="3"/>
  <c r="AH2130" i="3"/>
  <c r="AJ2130" i="3"/>
  <c r="AL2130" i="3"/>
  <c r="AN2130" i="3"/>
  <c r="AP2130" i="3"/>
  <c r="AR2130" i="3"/>
  <c r="AT2130" i="3"/>
  <c r="AV2130" i="3"/>
  <c r="AX2130" i="3"/>
  <c r="AZ2130" i="3"/>
  <c r="BB2130" i="3"/>
  <c r="BD2130" i="3"/>
  <c r="BF2130" i="3"/>
  <c r="BH2130" i="3"/>
  <c r="M2130" i="3"/>
  <c r="Q2130" i="3"/>
  <c r="U2130" i="3"/>
  <c r="Y2130" i="3"/>
  <c r="AC2130" i="3"/>
  <c r="AG2130" i="3"/>
  <c r="AK2130" i="3"/>
  <c r="AO2130" i="3"/>
  <c r="AS2130" i="3"/>
  <c r="AW2130" i="3"/>
  <c r="BA2130" i="3"/>
  <c r="BE2130" i="3"/>
  <c r="BI2130" i="3"/>
  <c r="N2129" i="3"/>
  <c r="P2129" i="3"/>
  <c r="R2129" i="3"/>
  <c r="BL2129" i="3" s="1"/>
  <c r="T2129" i="3"/>
  <c r="BM2129" i="3" s="1"/>
  <c r="V2129" i="3"/>
  <c r="X2129" i="3"/>
  <c r="Z2129" i="3"/>
  <c r="AB2129" i="3"/>
  <c r="AD2129" i="3"/>
  <c r="AF2129" i="3"/>
  <c r="AH2129" i="3"/>
  <c r="AJ2129" i="3"/>
  <c r="AL2129" i="3"/>
  <c r="AN2129" i="3"/>
  <c r="AP2129" i="3"/>
  <c r="AR2129" i="3"/>
  <c r="AT2129" i="3"/>
  <c r="AV2129" i="3"/>
  <c r="AX2129" i="3"/>
  <c r="AZ2129" i="3"/>
  <c r="BB2129" i="3"/>
  <c r="BD2129" i="3"/>
  <c r="BF2129" i="3"/>
  <c r="BH2129" i="3"/>
  <c r="M2129" i="3"/>
  <c r="Q2129" i="3"/>
  <c r="U2129" i="3"/>
  <c r="Y2129" i="3"/>
  <c r="AC2129" i="3"/>
  <c r="AG2129" i="3"/>
  <c r="AK2129" i="3"/>
  <c r="AO2129" i="3"/>
  <c r="AS2129" i="3"/>
  <c r="AW2129" i="3"/>
  <c r="BA2129" i="3"/>
  <c r="BE2129" i="3"/>
  <c r="BI2129" i="3"/>
  <c r="N2128" i="3"/>
  <c r="P2128" i="3"/>
  <c r="R2128" i="3"/>
  <c r="BL2128" i="3" s="1"/>
  <c r="T2128" i="3"/>
  <c r="BM2128" i="3" s="1"/>
  <c r="V2128" i="3"/>
  <c r="X2128" i="3"/>
  <c r="Z2128" i="3"/>
  <c r="AB2128" i="3"/>
  <c r="AD2128" i="3"/>
  <c r="AF2128" i="3"/>
  <c r="AH2128" i="3"/>
  <c r="AJ2128" i="3"/>
  <c r="AL2128" i="3"/>
  <c r="AN2128" i="3"/>
  <c r="AP2128" i="3"/>
  <c r="AR2128" i="3"/>
  <c r="AT2128" i="3"/>
  <c r="AV2128" i="3"/>
  <c r="AX2128" i="3"/>
  <c r="AZ2128" i="3"/>
  <c r="BB2128" i="3"/>
  <c r="BD2128" i="3"/>
  <c r="BF2128" i="3"/>
  <c r="BH2128" i="3"/>
  <c r="M2128" i="3"/>
  <c r="Q2128" i="3"/>
  <c r="U2128" i="3"/>
  <c r="Y2128" i="3"/>
  <c r="AC2128" i="3"/>
  <c r="AG2128" i="3"/>
  <c r="AK2128" i="3"/>
  <c r="AO2128" i="3"/>
  <c r="AS2128" i="3"/>
  <c r="AW2128" i="3"/>
  <c r="BA2128" i="3"/>
  <c r="BE2128" i="3"/>
  <c r="BI2128" i="3"/>
  <c r="N2127" i="3"/>
  <c r="P2127" i="3"/>
  <c r="R2127" i="3"/>
  <c r="BL2127" i="3" s="1"/>
  <c r="T2127" i="3"/>
  <c r="BM2127" i="3" s="1"/>
  <c r="V2127" i="3"/>
  <c r="X2127" i="3"/>
  <c r="Z2127" i="3"/>
  <c r="AB2127" i="3"/>
  <c r="AD2127" i="3"/>
  <c r="AF2127" i="3"/>
  <c r="AH2127" i="3"/>
  <c r="AJ2127" i="3"/>
  <c r="AL2127" i="3"/>
  <c r="AN2127" i="3"/>
  <c r="AP2127" i="3"/>
  <c r="AR2127" i="3"/>
  <c r="AT2127" i="3"/>
  <c r="AV2127" i="3"/>
  <c r="AX2127" i="3"/>
  <c r="AZ2127" i="3"/>
  <c r="BB2127" i="3"/>
  <c r="BD2127" i="3"/>
  <c r="BF2127" i="3"/>
  <c r="BH2127" i="3"/>
  <c r="M2127" i="3"/>
  <c r="Q2127" i="3"/>
  <c r="U2127" i="3"/>
  <c r="Y2127" i="3"/>
  <c r="AC2127" i="3"/>
  <c r="AG2127" i="3"/>
  <c r="AK2127" i="3"/>
  <c r="AO2127" i="3"/>
  <c r="AS2127" i="3"/>
  <c r="AW2127" i="3"/>
  <c r="BA2127" i="3"/>
  <c r="BE2127" i="3"/>
  <c r="BI2127" i="3"/>
  <c r="N2126" i="3"/>
  <c r="P2126" i="3"/>
  <c r="R2126" i="3"/>
  <c r="BL2126" i="3" s="1"/>
  <c r="T2126" i="3"/>
  <c r="BM2126" i="3" s="1"/>
  <c r="V2126" i="3"/>
  <c r="X2126" i="3"/>
  <c r="Z2126" i="3"/>
  <c r="AB2126" i="3"/>
  <c r="AD2126" i="3"/>
  <c r="AF2126" i="3"/>
  <c r="AH2126" i="3"/>
  <c r="AJ2126" i="3"/>
  <c r="AL2126" i="3"/>
  <c r="AN2126" i="3"/>
  <c r="AP2126" i="3"/>
  <c r="AR2126" i="3"/>
  <c r="AT2126" i="3"/>
  <c r="AV2126" i="3"/>
  <c r="AX2126" i="3"/>
  <c r="AZ2126" i="3"/>
  <c r="BB2126" i="3"/>
  <c r="BD2126" i="3"/>
  <c r="BF2126" i="3"/>
  <c r="BH2126" i="3"/>
  <c r="M2126" i="3"/>
  <c r="Q2126" i="3"/>
  <c r="U2126" i="3"/>
  <c r="Y2126" i="3"/>
  <c r="AC2126" i="3"/>
  <c r="AG2126" i="3"/>
  <c r="AK2126" i="3"/>
  <c r="AO2126" i="3"/>
  <c r="AS2126" i="3"/>
  <c r="AW2126" i="3"/>
  <c r="BA2126" i="3"/>
  <c r="BE2126" i="3"/>
  <c r="BI2126" i="3"/>
  <c r="M2123" i="3"/>
  <c r="O2123" i="3"/>
  <c r="Q2123" i="3"/>
  <c r="BJ2123" i="3" s="1"/>
  <c r="S2123" i="3"/>
  <c r="U2123" i="3"/>
  <c r="W2123" i="3"/>
  <c r="Y2123" i="3"/>
  <c r="AA2123" i="3"/>
  <c r="AC2123" i="3"/>
  <c r="AE2123" i="3"/>
  <c r="AG2123" i="3"/>
  <c r="AI2123" i="3"/>
  <c r="AK2123" i="3"/>
  <c r="AM2123" i="3"/>
  <c r="AO2123" i="3"/>
  <c r="AQ2123" i="3"/>
  <c r="AS2123" i="3"/>
  <c r="AU2123" i="3"/>
  <c r="AW2123" i="3"/>
  <c r="AY2123" i="3"/>
  <c r="BA2123" i="3"/>
  <c r="BC2123" i="3"/>
  <c r="BE2123" i="3"/>
  <c r="BG2123" i="3"/>
  <c r="BI2123" i="3"/>
  <c r="M2121" i="3"/>
  <c r="O2121" i="3"/>
  <c r="Q2121" i="3"/>
  <c r="BJ2121" i="3" s="1"/>
  <c r="S2121" i="3"/>
  <c r="U2121" i="3"/>
  <c r="W2121" i="3"/>
  <c r="Y2121" i="3"/>
  <c r="AA2121" i="3"/>
  <c r="AC2121" i="3"/>
  <c r="AE2121" i="3"/>
  <c r="AG2121" i="3"/>
  <c r="AI2121" i="3"/>
  <c r="AK2121" i="3"/>
  <c r="AM2121" i="3"/>
  <c r="AO2121" i="3"/>
  <c r="AQ2121" i="3"/>
  <c r="AS2121" i="3"/>
  <c r="AU2121" i="3"/>
  <c r="AW2121" i="3"/>
  <c r="AY2121" i="3"/>
  <c r="BA2121" i="3"/>
  <c r="BC2121" i="3"/>
  <c r="BE2121" i="3"/>
  <c r="BG2121" i="3"/>
  <c r="BI2121" i="3"/>
  <c r="N2118" i="3"/>
  <c r="P2118" i="3"/>
  <c r="R2118" i="3"/>
  <c r="T2118" i="3"/>
  <c r="V2118" i="3"/>
  <c r="X2118" i="3"/>
  <c r="Z2118" i="3"/>
  <c r="AB2118" i="3"/>
  <c r="AD2118" i="3"/>
  <c r="AF2118" i="3"/>
  <c r="AH2118" i="3"/>
  <c r="AJ2118" i="3"/>
  <c r="AL2118" i="3"/>
  <c r="AN2118" i="3"/>
  <c r="AP2118" i="3"/>
  <c r="AR2118" i="3"/>
  <c r="AT2118" i="3"/>
  <c r="AV2118" i="3"/>
  <c r="AX2118" i="3"/>
  <c r="AZ2118" i="3"/>
  <c r="BB2118" i="3"/>
  <c r="BD2118" i="3"/>
  <c r="BF2118" i="3"/>
  <c r="BH2118" i="3"/>
  <c r="M2118" i="3"/>
  <c r="O2118" i="3"/>
  <c r="Q2118" i="3"/>
  <c r="S2118" i="3"/>
  <c r="U2118" i="3"/>
  <c r="W2118" i="3"/>
  <c r="Y2118" i="3"/>
  <c r="AA2118" i="3"/>
  <c r="AC2118" i="3"/>
  <c r="AE2118" i="3"/>
  <c r="AG2118" i="3"/>
  <c r="AI2118" i="3"/>
  <c r="AK2118" i="3"/>
  <c r="AM2118" i="3"/>
  <c r="AO2118" i="3"/>
  <c r="AQ2118" i="3"/>
  <c r="AS2118" i="3"/>
  <c r="AU2118" i="3"/>
  <c r="AW2118" i="3"/>
  <c r="AY2118" i="3"/>
  <c r="BA2118" i="3"/>
  <c r="BC2118" i="3"/>
  <c r="BE2118" i="3"/>
  <c r="BG2118" i="3"/>
  <c r="BI2118" i="3"/>
  <c r="N2116" i="3"/>
  <c r="P2116" i="3"/>
  <c r="R2116" i="3"/>
  <c r="T2116" i="3"/>
  <c r="V2116" i="3"/>
  <c r="X2116" i="3"/>
  <c r="Z2116" i="3"/>
  <c r="AB2116" i="3"/>
  <c r="AD2116" i="3"/>
  <c r="AF2116" i="3"/>
  <c r="AH2116" i="3"/>
  <c r="AJ2116" i="3"/>
  <c r="AL2116" i="3"/>
  <c r="AN2116" i="3"/>
  <c r="AP2116" i="3"/>
  <c r="AR2116" i="3"/>
  <c r="AT2116" i="3"/>
  <c r="AV2116" i="3"/>
  <c r="AX2116" i="3"/>
  <c r="AZ2116" i="3"/>
  <c r="BB2116" i="3"/>
  <c r="BD2116" i="3"/>
  <c r="BF2116" i="3"/>
  <c r="BH2116" i="3"/>
  <c r="M2116" i="3"/>
  <c r="O2116" i="3"/>
  <c r="Q2116" i="3"/>
  <c r="S2116" i="3"/>
  <c r="U2116" i="3"/>
  <c r="W2116" i="3"/>
  <c r="Y2116" i="3"/>
  <c r="AA2116" i="3"/>
  <c r="AC2116" i="3"/>
  <c r="AE2116" i="3"/>
  <c r="AG2116" i="3"/>
  <c r="AI2116" i="3"/>
  <c r="AK2116" i="3"/>
  <c r="AM2116" i="3"/>
  <c r="AO2116" i="3"/>
  <c r="AQ2116" i="3"/>
  <c r="AS2116" i="3"/>
  <c r="AU2116" i="3"/>
  <c r="AW2116" i="3"/>
  <c r="AY2116" i="3"/>
  <c r="BA2116" i="3"/>
  <c r="BC2116" i="3"/>
  <c r="BE2116" i="3"/>
  <c r="BG2116" i="3"/>
  <c r="BI2116" i="3"/>
  <c r="N2125" i="3"/>
  <c r="P2125" i="3"/>
  <c r="BK2125" i="3" s="1"/>
  <c r="R2125" i="3"/>
  <c r="BL2125" i="3" s="1"/>
  <c r="T2125" i="3"/>
  <c r="V2125" i="3"/>
  <c r="X2125" i="3"/>
  <c r="Z2125" i="3"/>
  <c r="AB2125" i="3"/>
  <c r="AD2125" i="3"/>
  <c r="AF2125" i="3"/>
  <c r="AH2125" i="3"/>
  <c r="AJ2125" i="3"/>
  <c r="AL2125" i="3"/>
  <c r="AN2125" i="3"/>
  <c r="AP2125" i="3"/>
  <c r="AR2125" i="3"/>
  <c r="AT2125" i="3"/>
  <c r="AV2125" i="3"/>
  <c r="AX2125" i="3"/>
  <c r="AZ2125" i="3"/>
  <c r="BB2125" i="3"/>
  <c r="BD2125" i="3"/>
  <c r="BF2125" i="3"/>
  <c r="BH2125" i="3"/>
  <c r="M2124" i="3"/>
  <c r="O2124" i="3"/>
  <c r="Q2124" i="3"/>
  <c r="BJ2124" i="3" s="1"/>
  <c r="S2124" i="3"/>
  <c r="U2124" i="3"/>
  <c r="W2124" i="3"/>
  <c r="Y2124" i="3"/>
  <c r="AA2124" i="3"/>
  <c r="AC2124" i="3"/>
  <c r="AE2124" i="3"/>
  <c r="AG2124" i="3"/>
  <c r="AI2124" i="3"/>
  <c r="AK2124" i="3"/>
  <c r="AM2124" i="3"/>
  <c r="AO2124" i="3"/>
  <c r="AQ2124" i="3"/>
  <c r="AS2124" i="3"/>
  <c r="AU2124" i="3"/>
  <c r="AW2124" i="3"/>
  <c r="AY2124" i="3"/>
  <c r="M2122" i="3"/>
  <c r="O2122" i="3"/>
  <c r="Q2122" i="3"/>
  <c r="BJ2122" i="3" s="1"/>
  <c r="S2122" i="3"/>
  <c r="U2122" i="3"/>
  <c r="W2122" i="3"/>
  <c r="Y2122" i="3"/>
  <c r="AA2122" i="3"/>
  <c r="AC2122" i="3"/>
  <c r="AE2122" i="3"/>
  <c r="AG2122" i="3"/>
  <c r="AI2122" i="3"/>
  <c r="AK2122" i="3"/>
  <c r="AM2122" i="3"/>
  <c r="AO2122" i="3"/>
  <c r="AQ2122" i="3"/>
  <c r="AS2122" i="3"/>
  <c r="AU2122" i="3"/>
  <c r="AW2122" i="3"/>
  <c r="AY2122" i="3"/>
  <c r="BA2122" i="3"/>
  <c r="BC2122" i="3"/>
  <c r="BE2122" i="3"/>
  <c r="BG2122" i="3"/>
  <c r="BI2122" i="3"/>
  <c r="M2120" i="3"/>
  <c r="O2120" i="3"/>
  <c r="Q2120" i="3"/>
  <c r="BJ2120" i="3" s="1"/>
  <c r="S2120" i="3"/>
  <c r="U2120" i="3"/>
  <c r="W2120" i="3"/>
  <c r="Y2120" i="3"/>
  <c r="AA2120" i="3"/>
  <c r="AC2120" i="3"/>
  <c r="AE2120" i="3"/>
  <c r="AG2120" i="3"/>
  <c r="AI2120" i="3"/>
  <c r="AK2120" i="3"/>
  <c r="AM2120" i="3"/>
  <c r="AO2120" i="3"/>
  <c r="AQ2120" i="3"/>
  <c r="AS2120" i="3"/>
  <c r="AU2120" i="3"/>
  <c r="AW2120" i="3"/>
  <c r="AY2120" i="3"/>
  <c r="BA2120" i="3"/>
  <c r="BC2120" i="3"/>
  <c r="BE2120" i="3"/>
  <c r="BG2120" i="3"/>
  <c r="BI2120" i="3"/>
  <c r="N2119" i="3"/>
  <c r="P2119" i="3"/>
  <c r="R2119" i="3"/>
  <c r="T2119" i="3"/>
  <c r="V2119" i="3"/>
  <c r="X2119" i="3"/>
  <c r="Z2119" i="3"/>
  <c r="AB2119" i="3"/>
  <c r="AD2119" i="3"/>
  <c r="AF2119" i="3"/>
  <c r="AH2119" i="3"/>
  <c r="AJ2119" i="3"/>
  <c r="AL2119" i="3"/>
  <c r="AN2119" i="3"/>
  <c r="AP2119" i="3"/>
  <c r="AR2119" i="3"/>
  <c r="AT2119" i="3"/>
  <c r="AV2119" i="3"/>
  <c r="AX2119" i="3"/>
  <c r="AZ2119" i="3"/>
  <c r="BB2119" i="3"/>
  <c r="BD2119" i="3"/>
  <c r="BF2119" i="3"/>
  <c r="BH2119" i="3"/>
  <c r="M2119" i="3"/>
  <c r="O2119" i="3"/>
  <c r="Q2119" i="3"/>
  <c r="S2119" i="3"/>
  <c r="U2119" i="3"/>
  <c r="W2119" i="3"/>
  <c r="Y2119" i="3"/>
  <c r="AA2119" i="3"/>
  <c r="AC2119" i="3"/>
  <c r="AE2119" i="3"/>
  <c r="AG2119" i="3"/>
  <c r="AI2119" i="3"/>
  <c r="AK2119" i="3"/>
  <c r="AM2119" i="3"/>
  <c r="AO2119" i="3"/>
  <c r="AQ2119" i="3"/>
  <c r="AS2119" i="3"/>
  <c r="AU2119" i="3"/>
  <c r="AW2119" i="3"/>
  <c r="AY2119" i="3"/>
  <c r="BA2119" i="3"/>
  <c r="BC2119" i="3"/>
  <c r="BE2119" i="3"/>
  <c r="BG2119" i="3"/>
  <c r="BI2119" i="3"/>
  <c r="N2117" i="3"/>
  <c r="P2117" i="3"/>
  <c r="R2117" i="3"/>
  <c r="T2117" i="3"/>
  <c r="V2117" i="3"/>
  <c r="X2117" i="3"/>
  <c r="Z2117" i="3"/>
  <c r="AB2117" i="3"/>
  <c r="AD2117" i="3"/>
  <c r="AF2117" i="3"/>
  <c r="AH2117" i="3"/>
  <c r="AJ2117" i="3"/>
  <c r="AL2117" i="3"/>
  <c r="AN2117" i="3"/>
  <c r="AP2117" i="3"/>
  <c r="AR2117" i="3"/>
  <c r="AT2117" i="3"/>
  <c r="AV2117" i="3"/>
  <c r="AX2117" i="3"/>
  <c r="AZ2117" i="3"/>
  <c r="BB2117" i="3"/>
  <c r="BD2117" i="3"/>
  <c r="BF2117" i="3"/>
  <c r="BH2117" i="3"/>
  <c r="M2117" i="3"/>
  <c r="O2117" i="3"/>
  <c r="Q2117" i="3"/>
  <c r="S2117" i="3"/>
  <c r="U2117" i="3"/>
  <c r="W2117" i="3"/>
  <c r="Y2117" i="3"/>
  <c r="AA2117" i="3"/>
  <c r="AC2117" i="3"/>
  <c r="AE2117" i="3"/>
  <c r="AG2117" i="3"/>
  <c r="AI2117" i="3"/>
  <c r="AK2117" i="3"/>
  <c r="AM2117" i="3"/>
  <c r="AO2117" i="3"/>
  <c r="AQ2117" i="3"/>
  <c r="AS2117" i="3"/>
  <c r="AU2117" i="3"/>
  <c r="AW2117" i="3"/>
  <c r="AY2117" i="3"/>
  <c r="BA2117" i="3"/>
  <c r="BC2117" i="3"/>
  <c r="BE2117" i="3"/>
  <c r="BG2117" i="3"/>
  <c r="BI2117" i="3"/>
  <c r="N2115" i="3"/>
  <c r="P2115" i="3"/>
  <c r="R2115" i="3"/>
  <c r="T2115" i="3"/>
  <c r="V2115" i="3"/>
  <c r="X2115" i="3"/>
  <c r="Z2115" i="3"/>
  <c r="AB2115" i="3"/>
  <c r="AD2115" i="3"/>
  <c r="AF2115" i="3"/>
  <c r="AH2115" i="3"/>
  <c r="AJ2115" i="3"/>
  <c r="AL2115" i="3"/>
  <c r="AN2115" i="3"/>
  <c r="AP2115" i="3"/>
  <c r="AR2115" i="3"/>
  <c r="AT2115" i="3"/>
  <c r="AV2115" i="3"/>
  <c r="AX2115" i="3"/>
  <c r="AZ2115" i="3"/>
  <c r="BB2115" i="3"/>
  <c r="BD2115" i="3"/>
  <c r="BF2115" i="3"/>
  <c r="BH2115" i="3"/>
  <c r="M2115" i="3"/>
  <c r="O2115" i="3"/>
  <c r="Q2115" i="3"/>
  <c r="S2115" i="3"/>
  <c r="U2115" i="3"/>
  <c r="W2115" i="3"/>
  <c r="Y2115" i="3"/>
  <c r="AA2115" i="3"/>
  <c r="AC2115" i="3"/>
  <c r="AE2115" i="3"/>
  <c r="AG2115" i="3"/>
  <c r="AI2115" i="3"/>
  <c r="AK2115" i="3"/>
  <c r="AM2115" i="3"/>
  <c r="AO2115" i="3"/>
  <c r="AQ2115" i="3"/>
  <c r="AS2115" i="3"/>
  <c r="AU2115" i="3"/>
  <c r="AW2115" i="3"/>
  <c r="AY2115" i="3"/>
  <c r="BA2115" i="3"/>
  <c r="BC2115" i="3"/>
  <c r="BE2115" i="3"/>
  <c r="BG2115" i="3"/>
  <c r="BI2115" i="3"/>
  <c r="M2113" i="3"/>
  <c r="O2113" i="3"/>
  <c r="Q2113" i="3"/>
  <c r="BJ2113" i="3" s="1"/>
  <c r="S2113" i="3"/>
  <c r="U2113" i="3"/>
  <c r="W2113" i="3"/>
  <c r="Y2113" i="3"/>
  <c r="AA2113" i="3"/>
  <c r="AC2113" i="3"/>
  <c r="AE2113" i="3"/>
  <c r="AG2113" i="3"/>
  <c r="AI2113" i="3"/>
  <c r="AK2113" i="3"/>
  <c r="AM2113" i="3"/>
  <c r="AO2113" i="3"/>
  <c r="AQ2113" i="3"/>
  <c r="AS2113" i="3"/>
  <c r="AU2113" i="3"/>
  <c r="AW2113" i="3"/>
  <c r="AY2113" i="3"/>
  <c r="BA2113" i="3"/>
  <c r="BC2113" i="3"/>
  <c r="BE2113" i="3"/>
  <c r="BG2113" i="3"/>
  <c r="BI2113" i="3"/>
  <c r="BI2114" i="3"/>
  <c r="BG2114" i="3"/>
  <c r="BE2114" i="3"/>
  <c r="BC2114" i="3"/>
  <c r="BA2114" i="3"/>
  <c r="AY2114" i="3"/>
  <c r="AW2114" i="3"/>
  <c r="AU2114" i="3"/>
  <c r="AS2114" i="3"/>
  <c r="AQ2114" i="3"/>
  <c r="AO2114" i="3"/>
  <c r="AM2114" i="3"/>
  <c r="AK2114" i="3"/>
  <c r="AI2114" i="3"/>
  <c r="AG2114" i="3"/>
  <c r="AE2114" i="3"/>
  <c r="AC2114" i="3"/>
  <c r="AA2114" i="3"/>
  <c r="Y2114" i="3"/>
  <c r="W2114" i="3"/>
  <c r="U2114" i="3"/>
  <c r="S2114" i="3"/>
  <c r="Q2114" i="3"/>
  <c r="BJ2114" i="3" s="1"/>
  <c r="O2114" i="3"/>
  <c r="BL2114" i="3" s="1"/>
  <c r="M2105" i="3"/>
  <c r="O2105" i="3"/>
  <c r="BL2105" i="3" s="1"/>
  <c r="Q2105" i="3"/>
  <c r="S2105" i="3"/>
  <c r="BM2105" i="3" s="1"/>
  <c r="U2105" i="3"/>
  <c r="W2105" i="3"/>
  <c r="Y2105" i="3"/>
  <c r="AA2105" i="3"/>
  <c r="AC2105" i="3"/>
  <c r="AE2105" i="3"/>
  <c r="AG2105" i="3"/>
  <c r="AI2105" i="3"/>
  <c r="AK2105" i="3"/>
  <c r="AM2105" i="3"/>
  <c r="AO2105" i="3"/>
  <c r="AQ2105" i="3"/>
  <c r="AS2105" i="3"/>
  <c r="AU2105" i="3"/>
  <c r="AW2105" i="3"/>
  <c r="AY2105" i="3"/>
  <c r="BA2105" i="3"/>
  <c r="BC2105" i="3"/>
  <c r="BE2105" i="3"/>
  <c r="BG2105" i="3"/>
  <c r="BI2105" i="3"/>
  <c r="M2103" i="3"/>
  <c r="O2103" i="3"/>
  <c r="Q2103" i="3"/>
  <c r="BJ2103" i="3" s="1"/>
  <c r="S2103" i="3"/>
  <c r="U2103" i="3"/>
  <c r="W2103" i="3"/>
  <c r="Y2103" i="3"/>
  <c r="AA2103" i="3"/>
  <c r="AC2103" i="3"/>
  <c r="AE2103" i="3"/>
  <c r="AG2103" i="3"/>
  <c r="AI2103" i="3"/>
  <c r="AK2103" i="3"/>
  <c r="AM2103" i="3"/>
  <c r="AO2103" i="3"/>
  <c r="AQ2103" i="3"/>
  <c r="AS2103" i="3"/>
  <c r="AU2103" i="3"/>
  <c r="AW2103" i="3"/>
  <c r="AY2103" i="3"/>
  <c r="BA2103" i="3"/>
  <c r="BC2103" i="3"/>
  <c r="BE2103" i="3"/>
  <c r="BG2103" i="3"/>
  <c r="BI2103" i="3"/>
  <c r="BH2124" i="3"/>
  <c r="BF2124" i="3"/>
  <c r="BD2124" i="3"/>
  <c r="BB2124" i="3"/>
  <c r="AZ2124" i="3"/>
  <c r="AX2124" i="3"/>
  <c r="AV2124" i="3"/>
  <c r="AT2124" i="3"/>
  <c r="AR2124" i="3"/>
  <c r="AP2124" i="3"/>
  <c r="AN2124" i="3"/>
  <c r="AL2124" i="3"/>
  <c r="AJ2124" i="3"/>
  <c r="AH2124" i="3"/>
  <c r="AF2124" i="3"/>
  <c r="AD2124" i="3"/>
  <c r="AB2124" i="3"/>
  <c r="Z2124" i="3"/>
  <c r="X2124" i="3"/>
  <c r="V2124" i="3"/>
  <c r="T2124" i="3"/>
  <c r="R2124" i="3"/>
  <c r="P2124" i="3"/>
  <c r="BH2123" i="3"/>
  <c r="BF2123" i="3"/>
  <c r="BD2123" i="3"/>
  <c r="BB2123" i="3"/>
  <c r="AZ2123" i="3"/>
  <c r="AX2123" i="3"/>
  <c r="AV2123" i="3"/>
  <c r="AT2123" i="3"/>
  <c r="AR2123" i="3"/>
  <c r="AP2123" i="3"/>
  <c r="AN2123" i="3"/>
  <c r="AL2123" i="3"/>
  <c r="AJ2123" i="3"/>
  <c r="AH2123" i="3"/>
  <c r="AF2123" i="3"/>
  <c r="AD2123" i="3"/>
  <c r="AB2123" i="3"/>
  <c r="Z2123" i="3"/>
  <c r="X2123" i="3"/>
  <c r="V2123" i="3"/>
  <c r="T2123" i="3"/>
  <c r="R2123" i="3"/>
  <c r="P2123" i="3"/>
  <c r="BH2122" i="3"/>
  <c r="BF2122" i="3"/>
  <c r="BD2122" i="3"/>
  <c r="BB2122" i="3"/>
  <c r="AZ2122" i="3"/>
  <c r="AX2122" i="3"/>
  <c r="AV2122" i="3"/>
  <c r="AT2122" i="3"/>
  <c r="AR2122" i="3"/>
  <c r="AP2122" i="3"/>
  <c r="AN2122" i="3"/>
  <c r="AL2122" i="3"/>
  <c r="AJ2122" i="3"/>
  <c r="AH2122" i="3"/>
  <c r="AF2122" i="3"/>
  <c r="AD2122" i="3"/>
  <c r="AB2122" i="3"/>
  <c r="Z2122" i="3"/>
  <c r="X2122" i="3"/>
  <c r="V2122" i="3"/>
  <c r="T2122" i="3"/>
  <c r="R2122" i="3"/>
  <c r="P2122" i="3"/>
  <c r="BH2121" i="3"/>
  <c r="BF2121" i="3"/>
  <c r="BD2121" i="3"/>
  <c r="BB2121" i="3"/>
  <c r="AZ2121" i="3"/>
  <c r="AX2121" i="3"/>
  <c r="AV2121" i="3"/>
  <c r="AT2121" i="3"/>
  <c r="AR2121" i="3"/>
  <c r="AP2121" i="3"/>
  <c r="AN2121" i="3"/>
  <c r="AL2121" i="3"/>
  <c r="AJ2121" i="3"/>
  <c r="AH2121" i="3"/>
  <c r="AF2121" i="3"/>
  <c r="AD2121" i="3"/>
  <c r="AB2121" i="3"/>
  <c r="Z2121" i="3"/>
  <c r="X2121" i="3"/>
  <c r="V2121" i="3"/>
  <c r="T2121" i="3"/>
  <c r="R2121" i="3"/>
  <c r="P2121" i="3"/>
  <c r="BH2120" i="3"/>
  <c r="BF2120" i="3"/>
  <c r="BD2120" i="3"/>
  <c r="BB2120" i="3"/>
  <c r="AZ2120" i="3"/>
  <c r="AX2120" i="3"/>
  <c r="AV2120" i="3"/>
  <c r="AT2120" i="3"/>
  <c r="AR2120" i="3"/>
  <c r="AP2120" i="3"/>
  <c r="AN2120" i="3"/>
  <c r="AL2120" i="3"/>
  <c r="AJ2120" i="3"/>
  <c r="AH2120" i="3"/>
  <c r="AF2120" i="3"/>
  <c r="AD2120" i="3"/>
  <c r="AB2120" i="3"/>
  <c r="Z2120" i="3"/>
  <c r="X2120" i="3"/>
  <c r="V2120" i="3"/>
  <c r="T2120" i="3"/>
  <c r="R2120" i="3"/>
  <c r="P2120" i="3"/>
  <c r="BH2113" i="3"/>
  <c r="BF2113" i="3"/>
  <c r="BD2113" i="3"/>
  <c r="BB2113" i="3"/>
  <c r="AZ2113" i="3"/>
  <c r="AX2113" i="3"/>
  <c r="AV2113" i="3"/>
  <c r="AT2113" i="3"/>
  <c r="AR2113" i="3"/>
  <c r="AP2113" i="3"/>
  <c r="AN2113" i="3"/>
  <c r="AL2113" i="3"/>
  <c r="AJ2113" i="3"/>
  <c r="AH2113" i="3"/>
  <c r="AF2113" i="3"/>
  <c r="AD2113" i="3"/>
  <c r="AB2113" i="3"/>
  <c r="Z2113" i="3"/>
  <c r="X2113" i="3"/>
  <c r="V2113" i="3"/>
  <c r="T2113" i="3"/>
  <c r="R2113" i="3"/>
  <c r="P2113" i="3"/>
  <c r="N2112" i="3"/>
  <c r="BN2112" i="3" s="1"/>
  <c r="P2112" i="3"/>
  <c r="R2112" i="3"/>
  <c r="T2112" i="3"/>
  <c r="V2112" i="3"/>
  <c r="X2112" i="3"/>
  <c r="Z2112" i="3"/>
  <c r="AB2112" i="3"/>
  <c r="AD2112" i="3"/>
  <c r="AF2112" i="3"/>
  <c r="AH2112" i="3"/>
  <c r="AJ2112" i="3"/>
  <c r="AL2112" i="3"/>
  <c r="AN2112" i="3"/>
  <c r="AP2112" i="3"/>
  <c r="AR2112" i="3"/>
  <c r="N2111" i="3"/>
  <c r="P2111" i="3"/>
  <c r="BK2111" i="3" s="1"/>
  <c r="R2111" i="3"/>
  <c r="BL2111" i="3" s="1"/>
  <c r="T2111" i="3"/>
  <c r="V2111" i="3"/>
  <c r="X2111" i="3"/>
  <c r="Z2111" i="3"/>
  <c r="AB2111" i="3"/>
  <c r="AD2111" i="3"/>
  <c r="AF2111" i="3"/>
  <c r="AH2111" i="3"/>
  <c r="AJ2111" i="3"/>
  <c r="AL2111" i="3"/>
  <c r="AN2111" i="3"/>
  <c r="AP2111" i="3"/>
  <c r="AR2111" i="3"/>
  <c r="AT2111" i="3"/>
  <c r="AV2111" i="3"/>
  <c r="AX2111" i="3"/>
  <c r="AZ2111" i="3"/>
  <c r="BB2111" i="3"/>
  <c r="BD2111" i="3"/>
  <c r="BF2111" i="3"/>
  <c r="BH2111" i="3"/>
  <c r="N2110" i="3"/>
  <c r="BN2110" i="3" s="1"/>
  <c r="P2110" i="3"/>
  <c r="BK2110" i="3" s="1"/>
  <c r="R2110" i="3"/>
  <c r="BL2110" i="3" s="1"/>
  <c r="T2110" i="3"/>
  <c r="V2110" i="3"/>
  <c r="X2110" i="3"/>
  <c r="Z2110" i="3"/>
  <c r="AB2110" i="3"/>
  <c r="AD2110" i="3"/>
  <c r="AF2110" i="3"/>
  <c r="AH2110" i="3"/>
  <c r="AJ2110" i="3"/>
  <c r="AL2110" i="3"/>
  <c r="AN2110" i="3"/>
  <c r="AP2110" i="3"/>
  <c r="AR2110" i="3"/>
  <c r="AT2110" i="3"/>
  <c r="AV2110" i="3"/>
  <c r="AX2110" i="3"/>
  <c r="AZ2110" i="3"/>
  <c r="BB2110" i="3"/>
  <c r="BD2110" i="3"/>
  <c r="BF2110" i="3"/>
  <c r="BH2110" i="3"/>
  <c r="N2109" i="3"/>
  <c r="P2109" i="3"/>
  <c r="BK2109" i="3" s="1"/>
  <c r="R2109" i="3"/>
  <c r="BL2109" i="3" s="1"/>
  <c r="T2109" i="3"/>
  <c r="V2109" i="3"/>
  <c r="X2109" i="3"/>
  <c r="Z2109" i="3"/>
  <c r="AB2109" i="3"/>
  <c r="AD2109" i="3"/>
  <c r="AF2109" i="3"/>
  <c r="AH2109" i="3"/>
  <c r="AJ2109" i="3"/>
  <c r="AL2109" i="3"/>
  <c r="AN2109" i="3"/>
  <c r="AP2109" i="3"/>
  <c r="AR2109" i="3"/>
  <c r="AT2109" i="3"/>
  <c r="AV2109" i="3"/>
  <c r="AX2109" i="3"/>
  <c r="AZ2109" i="3"/>
  <c r="BB2109" i="3"/>
  <c r="BD2109" i="3"/>
  <c r="BF2109" i="3"/>
  <c r="BH2109" i="3"/>
  <c r="N2108" i="3"/>
  <c r="BN2108" i="3" s="1"/>
  <c r="P2108" i="3"/>
  <c r="BK2108" i="3" s="1"/>
  <c r="R2108" i="3"/>
  <c r="BL2108" i="3" s="1"/>
  <c r="T2108" i="3"/>
  <c r="V2108" i="3"/>
  <c r="X2108" i="3"/>
  <c r="Z2108" i="3"/>
  <c r="AB2108" i="3"/>
  <c r="AD2108" i="3"/>
  <c r="AF2108" i="3"/>
  <c r="AH2108" i="3"/>
  <c r="AJ2108" i="3"/>
  <c r="AL2108" i="3"/>
  <c r="AN2108" i="3"/>
  <c r="AP2108" i="3"/>
  <c r="AR2108" i="3"/>
  <c r="AT2108" i="3"/>
  <c r="AV2108" i="3"/>
  <c r="AX2108" i="3"/>
  <c r="AZ2108" i="3"/>
  <c r="BB2108" i="3"/>
  <c r="BD2108" i="3"/>
  <c r="BF2108" i="3"/>
  <c r="BH2108" i="3"/>
  <c r="N2107" i="3"/>
  <c r="P2107" i="3"/>
  <c r="BK2107" i="3" s="1"/>
  <c r="R2107" i="3"/>
  <c r="BL2107" i="3" s="1"/>
  <c r="T2107" i="3"/>
  <c r="V2107" i="3"/>
  <c r="X2107" i="3"/>
  <c r="Z2107" i="3"/>
  <c r="AB2107" i="3"/>
  <c r="AD2107" i="3"/>
  <c r="AF2107" i="3"/>
  <c r="AH2107" i="3"/>
  <c r="AJ2107" i="3"/>
  <c r="AL2107" i="3"/>
  <c r="AN2107" i="3"/>
  <c r="AP2107" i="3"/>
  <c r="AR2107" i="3"/>
  <c r="AT2107" i="3"/>
  <c r="AV2107" i="3"/>
  <c r="AX2107" i="3"/>
  <c r="AZ2107" i="3"/>
  <c r="BB2107" i="3"/>
  <c r="BD2107" i="3"/>
  <c r="BF2107" i="3"/>
  <c r="BH2107" i="3"/>
  <c r="M2106" i="3"/>
  <c r="O2106" i="3"/>
  <c r="Q2106" i="3"/>
  <c r="BJ2106" i="3" s="1"/>
  <c r="S2106" i="3"/>
  <c r="U2106" i="3"/>
  <c r="W2106" i="3"/>
  <c r="Y2106" i="3"/>
  <c r="AA2106" i="3"/>
  <c r="AC2106" i="3"/>
  <c r="AE2106" i="3"/>
  <c r="AG2106" i="3"/>
  <c r="AI2106" i="3"/>
  <c r="AK2106" i="3"/>
  <c r="AM2106" i="3"/>
  <c r="AO2106" i="3"/>
  <c r="AQ2106" i="3"/>
  <c r="AS2106" i="3"/>
  <c r="AU2106" i="3"/>
  <c r="AW2106" i="3"/>
  <c r="AY2106" i="3"/>
  <c r="M2104" i="3"/>
  <c r="O2104" i="3"/>
  <c r="Q2104" i="3"/>
  <c r="BJ2104" i="3" s="1"/>
  <c r="S2104" i="3"/>
  <c r="U2104" i="3"/>
  <c r="W2104" i="3"/>
  <c r="Y2104" i="3"/>
  <c r="AA2104" i="3"/>
  <c r="AC2104" i="3"/>
  <c r="AE2104" i="3"/>
  <c r="AG2104" i="3"/>
  <c r="AI2104" i="3"/>
  <c r="AK2104" i="3"/>
  <c r="AM2104" i="3"/>
  <c r="AO2104" i="3"/>
  <c r="AQ2104" i="3"/>
  <c r="AS2104" i="3"/>
  <c r="AU2104" i="3"/>
  <c r="AW2104" i="3"/>
  <c r="AY2104" i="3"/>
  <c r="BA2104" i="3"/>
  <c r="BC2104" i="3"/>
  <c r="BE2104" i="3"/>
  <c r="BG2104" i="3"/>
  <c r="BI2104" i="3"/>
  <c r="L2093" i="3"/>
  <c r="M2093" i="3" s="1"/>
  <c r="O2093" i="3"/>
  <c r="Q2093" i="3"/>
  <c r="S2093" i="3"/>
  <c r="U2093" i="3"/>
  <c r="W2093" i="3"/>
  <c r="Y2093" i="3"/>
  <c r="AA2093" i="3"/>
  <c r="AC2093" i="3"/>
  <c r="AE2093" i="3"/>
  <c r="AG2093" i="3"/>
  <c r="AI2093" i="3"/>
  <c r="AK2093" i="3"/>
  <c r="P2093" i="3"/>
  <c r="T2093" i="3"/>
  <c r="X2093" i="3"/>
  <c r="AB2093" i="3"/>
  <c r="AF2093" i="3"/>
  <c r="AJ2093" i="3"/>
  <c r="AM2093" i="3"/>
  <c r="AO2093" i="3"/>
  <c r="AQ2093" i="3"/>
  <c r="AS2093" i="3"/>
  <c r="AU2093" i="3"/>
  <c r="AW2093" i="3"/>
  <c r="AY2093" i="3"/>
  <c r="BA2093" i="3"/>
  <c r="BC2093" i="3"/>
  <c r="BE2093" i="3"/>
  <c r="BG2093" i="3"/>
  <c r="BI2093" i="3"/>
  <c r="L2092" i="3"/>
  <c r="M2092" i="3" s="1"/>
  <c r="O2092" i="3"/>
  <c r="Q2092" i="3"/>
  <c r="S2092" i="3"/>
  <c r="U2092" i="3"/>
  <c r="W2092" i="3"/>
  <c r="Y2092" i="3"/>
  <c r="AA2092" i="3"/>
  <c r="AC2092" i="3"/>
  <c r="AE2092" i="3"/>
  <c r="AG2092" i="3"/>
  <c r="AI2092" i="3"/>
  <c r="AK2092" i="3"/>
  <c r="AM2092" i="3"/>
  <c r="AO2092" i="3"/>
  <c r="AQ2092" i="3"/>
  <c r="AS2092" i="3"/>
  <c r="AU2092" i="3"/>
  <c r="AW2092" i="3"/>
  <c r="AY2092" i="3"/>
  <c r="BA2092" i="3"/>
  <c r="BC2092" i="3"/>
  <c r="BE2092" i="3"/>
  <c r="BG2092" i="3"/>
  <c r="BI2092" i="3"/>
  <c r="P2092" i="3"/>
  <c r="T2092" i="3"/>
  <c r="X2092" i="3"/>
  <c r="AB2092" i="3"/>
  <c r="AF2092" i="3"/>
  <c r="AJ2092" i="3"/>
  <c r="AN2092" i="3"/>
  <c r="AR2092" i="3"/>
  <c r="AV2092" i="3"/>
  <c r="AZ2092" i="3"/>
  <c r="BD2092" i="3"/>
  <c r="BH2092" i="3"/>
  <c r="L2091" i="3"/>
  <c r="M2091" i="3" s="1"/>
  <c r="O2091" i="3"/>
  <c r="S2091" i="3"/>
  <c r="U2091" i="3"/>
  <c r="W2091" i="3"/>
  <c r="Y2091" i="3"/>
  <c r="AA2091" i="3"/>
  <c r="AC2091" i="3"/>
  <c r="AE2091" i="3"/>
  <c r="AG2091" i="3"/>
  <c r="AI2091" i="3"/>
  <c r="AK2091" i="3"/>
  <c r="AM2091" i="3"/>
  <c r="AO2091" i="3"/>
  <c r="AQ2091" i="3"/>
  <c r="AS2091" i="3"/>
  <c r="AU2091" i="3"/>
  <c r="AW2091" i="3"/>
  <c r="AY2091" i="3"/>
  <c r="BA2091" i="3"/>
  <c r="BC2091" i="3"/>
  <c r="BE2091" i="3"/>
  <c r="BG2091" i="3"/>
  <c r="BI2091" i="3"/>
  <c r="P2091" i="3"/>
  <c r="T2091" i="3"/>
  <c r="X2091" i="3"/>
  <c r="AB2091" i="3"/>
  <c r="AF2091" i="3"/>
  <c r="AJ2091" i="3"/>
  <c r="AN2091" i="3"/>
  <c r="AR2091" i="3"/>
  <c r="AV2091" i="3"/>
  <c r="AZ2091" i="3"/>
  <c r="BD2091" i="3"/>
  <c r="BH2091" i="3"/>
  <c r="L2090" i="3"/>
  <c r="M2090" i="3" s="1"/>
  <c r="O2090" i="3"/>
  <c r="BL2090" i="3" s="1"/>
  <c r="S2090" i="3"/>
  <c r="BM2090" i="3" s="1"/>
  <c r="W2090" i="3"/>
  <c r="AA2090" i="3"/>
  <c r="AE2090" i="3"/>
  <c r="AI2090" i="3"/>
  <c r="AM2090" i="3"/>
  <c r="AQ2090" i="3"/>
  <c r="AU2090" i="3"/>
  <c r="AY2090" i="3"/>
  <c r="BC2090" i="3"/>
  <c r="BG2090" i="3"/>
  <c r="P2090" i="3"/>
  <c r="X2090" i="3"/>
  <c r="AF2090" i="3"/>
  <c r="AN2090" i="3"/>
  <c r="AV2090" i="3"/>
  <c r="BD2090" i="3"/>
  <c r="L2089" i="3"/>
  <c r="M2089" i="3" s="1"/>
  <c r="O2089" i="3"/>
  <c r="S2089" i="3"/>
  <c r="W2089" i="3"/>
  <c r="AA2089" i="3"/>
  <c r="AE2089" i="3"/>
  <c r="AI2089" i="3"/>
  <c r="AM2089" i="3"/>
  <c r="AQ2089" i="3"/>
  <c r="AU2089" i="3"/>
  <c r="AY2089" i="3"/>
  <c r="BC2089" i="3"/>
  <c r="BG2089" i="3"/>
  <c r="P2089" i="3"/>
  <c r="X2089" i="3"/>
  <c r="AF2089" i="3"/>
  <c r="AN2089" i="3"/>
  <c r="AV2089" i="3"/>
  <c r="BD2089" i="3"/>
  <c r="BM2085" i="3"/>
  <c r="M2084" i="3"/>
  <c r="O2084" i="3"/>
  <c r="Q2084" i="3"/>
  <c r="S2084" i="3"/>
  <c r="U2084" i="3"/>
  <c r="W2084" i="3"/>
  <c r="Y2084" i="3"/>
  <c r="AA2084" i="3"/>
  <c r="AC2084" i="3"/>
  <c r="AE2084" i="3"/>
  <c r="AG2084" i="3"/>
  <c r="AI2084" i="3"/>
  <c r="AK2084" i="3"/>
  <c r="AM2084" i="3"/>
  <c r="AO2084" i="3"/>
  <c r="AQ2084" i="3"/>
  <c r="AS2084" i="3"/>
  <c r="AU2084" i="3"/>
  <c r="AW2084" i="3"/>
  <c r="AY2084" i="3"/>
  <c r="BA2084" i="3"/>
  <c r="BC2084" i="3"/>
  <c r="BE2084" i="3"/>
  <c r="BG2084" i="3"/>
  <c r="BI2084" i="3"/>
  <c r="N2084" i="3"/>
  <c r="P2084" i="3"/>
  <c r="R2084" i="3"/>
  <c r="T2084" i="3"/>
  <c r="V2084" i="3"/>
  <c r="X2084" i="3"/>
  <c r="Z2084" i="3"/>
  <c r="AB2084" i="3"/>
  <c r="AD2084" i="3"/>
  <c r="AF2084" i="3"/>
  <c r="AH2084" i="3"/>
  <c r="AJ2084" i="3"/>
  <c r="AL2084" i="3"/>
  <c r="AN2084" i="3"/>
  <c r="AP2084" i="3"/>
  <c r="AR2084" i="3"/>
  <c r="AT2084" i="3"/>
  <c r="AV2084" i="3"/>
  <c r="AX2084" i="3"/>
  <c r="AZ2084" i="3"/>
  <c r="BB2084" i="3"/>
  <c r="BD2084" i="3"/>
  <c r="BF2084" i="3"/>
  <c r="BH2084" i="3"/>
  <c r="M2082" i="3"/>
  <c r="O2082" i="3"/>
  <c r="BL2082" i="3" s="1"/>
  <c r="Q2082" i="3"/>
  <c r="S2082" i="3"/>
  <c r="BM2082" i="3" s="1"/>
  <c r="U2082" i="3"/>
  <c r="W2082" i="3"/>
  <c r="Y2082" i="3"/>
  <c r="AA2082" i="3"/>
  <c r="AC2082" i="3"/>
  <c r="AE2082" i="3"/>
  <c r="AG2082" i="3"/>
  <c r="AI2082" i="3"/>
  <c r="AK2082" i="3"/>
  <c r="AM2082" i="3"/>
  <c r="AO2082" i="3"/>
  <c r="AQ2082" i="3"/>
  <c r="AS2082" i="3"/>
  <c r="AU2082" i="3"/>
  <c r="AW2082" i="3"/>
  <c r="AY2082" i="3"/>
  <c r="BA2082" i="3"/>
  <c r="BC2082" i="3"/>
  <c r="BE2082" i="3"/>
  <c r="BG2082" i="3"/>
  <c r="BI2082" i="3"/>
  <c r="N2082" i="3"/>
  <c r="BJ2082" i="3" s="1"/>
  <c r="P2082" i="3"/>
  <c r="R2082" i="3"/>
  <c r="T2082" i="3"/>
  <c r="V2082" i="3"/>
  <c r="X2082" i="3"/>
  <c r="Z2082" i="3"/>
  <c r="AB2082" i="3"/>
  <c r="AD2082" i="3"/>
  <c r="AF2082" i="3"/>
  <c r="AH2082" i="3"/>
  <c r="AJ2082" i="3"/>
  <c r="AL2082" i="3"/>
  <c r="AN2082" i="3"/>
  <c r="AP2082" i="3"/>
  <c r="AR2082" i="3"/>
  <c r="AT2082" i="3"/>
  <c r="AV2082" i="3"/>
  <c r="AX2082" i="3"/>
  <c r="AZ2082" i="3"/>
  <c r="BB2082" i="3"/>
  <c r="BD2082" i="3"/>
  <c r="BF2082" i="3"/>
  <c r="BH2082" i="3"/>
  <c r="BH2106" i="3"/>
  <c r="BF2106" i="3"/>
  <c r="BD2106" i="3"/>
  <c r="BB2106" i="3"/>
  <c r="AZ2106" i="3"/>
  <c r="AX2106" i="3"/>
  <c r="AV2106" i="3"/>
  <c r="AT2106" i="3"/>
  <c r="AR2106" i="3"/>
  <c r="AP2106" i="3"/>
  <c r="AN2106" i="3"/>
  <c r="AL2106" i="3"/>
  <c r="AJ2106" i="3"/>
  <c r="AH2106" i="3"/>
  <c r="AF2106" i="3"/>
  <c r="AD2106" i="3"/>
  <c r="AB2106" i="3"/>
  <c r="Z2106" i="3"/>
  <c r="X2106" i="3"/>
  <c r="V2106" i="3"/>
  <c r="T2106" i="3"/>
  <c r="R2106" i="3"/>
  <c r="P2106" i="3"/>
  <c r="BH2105" i="3"/>
  <c r="BF2105" i="3"/>
  <c r="BD2105" i="3"/>
  <c r="BB2105" i="3"/>
  <c r="AZ2105" i="3"/>
  <c r="AX2105" i="3"/>
  <c r="AV2105" i="3"/>
  <c r="AT2105" i="3"/>
  <c r="AR2105" i="3"/>
  <c r="AP2105" i="3"/>
  <c r="AN2105" i="3"/>
  <c r="AL2105" i="3"/>
  <c r="AJ2105" i="3"/>
  <c r="AH2105" i="3"/>
  <c r="AF2105" i="3"/>
  <c r="AD2105" i="3"/>
  <c r="AB2105" i="3"/>
  <c r="Z2105" i="3"/>
  <c r="X2105" i="3"/>
  <c r="V2105" i="3"/>
  <c r="T2105" i="3"/>
  <c r="R2105" i="3"/>
  <c r="P2105" i="3"/>
  <c r="BH2104" i="3"/>
  <c r="BF2104" i="3"/>
  <c r="BD2104" i="3"/>
  <c r="BB2104" i="3"/>
  <c r="AZ2104" i="3"/>
  <c r="AX2104" i="3"/>
  <c r="AV2104" i="3"/>
  <c r="AT2104" i="3"/>
  <c r="AR2104" i="3"/>
  <c r="AP2104" i="3"/>
  <c r="AN2104" i="3"/>
  <c r="AL2104" i="3"/>
  <c r="AJ2104" i="3"/>
  <c r="AH2104" i="3"/>
  <c r="AF2104" i="3"/>
  <c r="AD2104" i="3"/>
  <c r="AB2104" i="3"/>
  <c r="Z2104" i="3"/>
  <c r="X2104" i="3"/>
  <c r="V2104" i="3"/>
  <c r="T2104" i="3"/>
  <c r="R2104" i="3"/>
  <c r="P2104" i="3"/>
  <c r="BH2103" i="3"/>
  <c r="BF2103" i="3"/>
  <c r="BD2103" i="3"/>
  <c r="BB2103" i="3"/>
  <c r="AZ2103" i="3"/>
  <c r="AX2103" i="3"/>
  <c r="AV2103" i="3"/>
  <c r="AT2103" i="3"/>
  <c r="AR2103" i="3"/>
  <c r="AP2103" i="3"/>
  <c r="AN2103" i="3"/>
  <c r="AL2103" i="3"/>
  <c r="AJ2103" i="3"/>
  <c r="AH2103" i="3"/>
  <c r="AF2103" i="3"/>
  <c r="AD2103" i="3"/>
  <c r="AB2103" i="3"/>
  <c r="Z2103" i="3"/>
  <c r="X2103" i="3"/>
  <c r="V2103" i="3"/>
  <c r="T2103" i="3"/>
  <c r="R2103" i="3"/>
  <c r="P2103" i="3"/>
  <c r="BH2102" i="3"/>
  <c r="BF2102" i="3"/>
  <c r="BD2102" i="3"/>
  <c r="BB2102" i="3"/>
  <c r="AZ2102" i="3"/>
  <c r="AX2102" i="3"/>
  <c r="AV2102" i="3"/>
  <c r="AT2102" i="3"/>
  <c r="AR2102" i="3"/>
  <c r="AP2102" i="3"/>
  <c r="AN2102" i="3"/>
  <c r="AL2102" i="3"/>
  <c r="AH2102" i="3"/>
  <c r="AD2102" i="3"/>
  <c r="Z2102" i="3"/>
  <c r="V2102" i="3"/>
  <c r="R2102" i="3"/>
  <c r="M2102" i="3"/>
  <c r="O2102" i="3"/>
  <c r="Q2102" i="3"/>
  <c r="BJ2102" i="3" s="1"/>
  <c r="S2102" i="3"/>
  <c r="U2102" i="3"/>
  <c r="W2102" i="3"/>
  <c r="Y2102" i="3"/>
  <c r="AA2102" i="3"/>
  <c r="AC2102" i="3"/>
  <c r="AE2102" i="3"/>
  <c r="AG2102" i="3"/>
  <c r="AI2102" i="3"/>
  <c r="AK2102" i="3"/>
  <c r="BF2101" i="3"/>
  <c r="BB2101" i="3"/>
  <c r="AX2101" i="3"/>
  <c r="AT2101" i="3"/>
  <c r="AP2101" i="3"/>
  <c r="AL2101" i="3"/>
  <c r="AH2101" i="3"/>
  <c r="AD2101" i="3"/>
  <c r="Z2101" i="3"/>
  <c r="V2101" i="3"/>
  <c r="R2101" i="3"/>
  <c r="M2101" i="3"/>
  <c r="O2101" i="3"/>
  <c r="Q2101" i="3"/>
  <c r="BJ2101" i="3" s="1"/>
  <c r="S2101" i="3"/>
  <c r="U2101" i="3"/>
  <c r="W2101" i="3"/>
  <c r="Y2101" i="3"/>
  <c r="AA2101" i="3"/>
  <c r="AC2101" i="3"/>
  <c r="AE2101" i="3"/>
  <c r="AG2101" i="3"/>
  <c r="AI2101" i="3"/>
  <c r="AK2101" i="3"/>
  <c r="AM2101" i="3"/>
  <c r="AO2101" i="3"/>
  <c r="AQ2101" i="3"/>
  <c r="AS2101" i="3"/>
  <c r="AU2101" i="3"/>
  <c r="AW2101" i="3"/>
  <c r="AY2101" i="3"/>
  <c r="BA2101" i="3"/>
  <c r="BC2101" i="3"/>
  <c r="BE2101" i="3"/>
  <c r="BG2101" i="3"/>
  <c r="BI2101" i="3"/>
  <c r="BF2100" i="3"/>
  <c r="BB2100" i="3"/>
  <c r="AX2100" i="3"/>
  <c r="AT2100" i="3"/>
  <c r="AP2100" i="3"/>
  <c r="AL2100" i="3"/>
  <c r="AH2100" i="3"/>
  <c r="AD2100" i="3"/>
  <c r="Z2100" i="3"/>
  <c r="V2100" i="3"/>
  <c r="R2100" i="3"/>
  <c r="M2100" i="3"/>
  <c r="O2100" i="3"/>
  <c r="Q2100" i="3"/>
  <c r="BJ2100" i="3" s="1"/>
  <c r="S2100" i="3"/>
  <c r="U2100" i="3"/>
  <c r="W2100" i="3"/>
  <c r="Y2100" i="3"/>
  <c r="AA2100" i="3"/>
  <c r="AC2100" i="3"/>
  <c r="AE2100" i="3"/>
  <c r="AG2100" i="3"/>
  <c r="AI2100" i="3"/>
  <c r="AK2100" i="3"/>
  <c r="AM2100" i="3"/>
  <c r="AO2100" i="3"/>
  <c r="AQ2100" i="3"/>
  <c r="AS2100" i="3"/>
  <c r="AU2100" i="3"/>
  <c r="AW2100" i="3"/>
  <c r="AY2100" i="3"/>
  <c r="BA2100" i="3"/>
  <c r="BC2100" i="3"/>
  <c r="BE2100" i="3"/>
  <c r="BG2100" i="3"/>
  <c r="BI2100" i="3"/>
  <c r="BF2099" i="3"/>
  <c r="BB2099" i="3"/>
  <c r="AX2099" i="3"/>
  <c r="AT2099" i="3"/>
  <c r="AP2099" i="3"/>
  <c r="AL2099" i="3"/>
  <c r="AH2099" i="3"/>
  <c r="AD2099" i="3"/>
  <c r="Z2099" i="3"/>
  <c r="V2099" i="3"/>
  <c r="R2099" i="3"/>
  <c r="M2099" i="3"/>
  <c r="O2099" i="3"/>
  <c r="Q2099" i="3"/>
  <c r="BJ2099" i="3" s="1"/>
  <c r="S2099" i="3"/>
  <c r="U2099" i="3"/>
  <c r="W2099" i="3"/>
  <c r="Y2099" i="3"/>
  <c r="AA2099" i="3"/>
  <c r="AC2099" i="3"/>
  <c r="AE2099" i="3"/>
  <c r="AG2099" i="3"/>
  <c r="AI2099" i="3"/>
  <c r="AK2099" i="3"/>
  <c r="AM2099" i="3"/>
  <c r="AO2099" i="3"/>
  <c r="AQ2099" i="3"/>
  <c r="AS2099" i="3"/>
  <c r="AU2099" i="3"/>
  <c r="AW2099" i="3"/>
  <c r="AY2099" i="3"/>
  <c r="BA2099" i="3"/>
  <c r="BC2099" i="3"/>
  <c r="BE2099" i="3"/>
  <c r="BG2099" i="3"/>
  <c r="BI2099" i="3"/>
  <c r="BF2098" i="3"/>
  <c r="BB2098" i="3"/>
  <c r="AX2098" i="3"/>
  <c r="AT2098" i="3"/>
  <c r="AP2098" i="3"/>
  <c r="AL2098" i="3"/>
  <c r="AH2098" i="3"/>
  <c r="AD2098" i="3"/>
  <c r="Z2098" i="3"/>
  <c r="V2098" i="3"/>
  <c r="R2098" i="3"/>
  <c r="M2098" i="3"/>
  <c r="O2098" i="3"/>
  <c r="Q2098" i="3"/>
  <c r="BJ2098" i="3" s="1"/>
  <c r="S2098" i="3"/>
  <c r="U2098" i="3"/>
  <c r="W2098" i="3"/>
  <c r="Y2098" i="3"/>
  <c r="AA2098" i="3"/>
  <c r="AC2098" i="3"/>
  <c r="AE2098" i="3"/>
  <c r="AG2098" i="3"/>
  <c r="AI2098" i="3"/>
  <c r="AK2098" i="3"/>
  <c r="AM2098" i="3"/>
  <c r="AO2098" i="3"/>
  <c r="AQ2098" i="3"/>
  <c r="AS2098" i="3"/>
  <c r="AU2098" i="3"/>
  <c r="AW2098" i="3"/>
  <c r="AY2098" i="3"/>
  <c r="BA2098" i="3"/>
  <c r="BC2098" i="3"/>
  <c r="BE2098" i="3"/>
  <c r="BG2098" i="3"/>
  <c r="BI2098" i="3"/>
  <c r="BF2097" i="3"/>
  <c r="BB2097" i="3"/>
  <c r="AX2097" i="3"/>
  <c r="AT2097" i="3"/>
  <c r="AP2097" i="3"/>
  <c r="AL2097" i="3"/>
  <c r="AH2097" i="3"/>
  <c r="AD2097" i="3"/>
  <c r="Z2097" i="3"/>
  <c r="V2097" i="3"/>
  <c r="R2097" i="3"/>
  <c r="M2097" i="3"/>
  <c r="O2097" i="3"/>
  <c r="Q2097" i="3"/>
  <c r="BJ2097" i="3" s="1"/>
  <c r="S2097" i="3"/>
  <c r="U2097" i="3"/>
  <c r="W2097" i="3"/>
  <c r="Y2097" i="3"/>
  <c r="AA2097" i="3"/>
  <c r="AC2097" i="3"/>
  <c r="AE2097" i="3"/>
  <c r="AG2097" i="3"/>
  <c r="AI2097" i="3"/>
  <c r="AK2097" i="3"/>
  <c r="AM2097" i="3"/>
  <c r="AO2097" i="3"/>
  <c r="AQ2097" i="3"/>
  <c r="AS2097" i="3"/>
  <c r="AU2097" i="3"/>
  <c r="AW2097" i="3"/>
  <c r="AY2097" i="3"/>
  <c r="BA2097" i="3"/>
  <c r="BC2097" i="3"/>
  <c r="BE2097" i="3"/>
  <c r="BG2097" i="3"/>
  <c r="BI2097" i="3"/>
  <c r="BF2096" i="3"/>
  <c r="BB2096" i="3"/>
  <c r="AX2096" i="3"/>
  <c r="AT2096" i="3"/>
  <c r="AP2096" i="3"/>
  <c r="AL2096" i="3"/>
  <c r="AH2096" i="3"/>
  <c r="AD2096" i="3"/>
  <c r="Z2096" i="3"/>
  <c r="V2096" i="3"/>
  <c r="R2096" i="3"/>
  <c r="M2096" i="3"/>
  <c r="O2096" i="3"/>
  <c r="Q2096" i="3"/>
  <c r="BJ2096" i="3" s="1"/>
  <c r="S2096" i="3"/>
  <c r="U2096" i="3"/>
  <c r="W2096" i="3"/>
  <c r="Y2096" i="3"/>
  <c r="AA2096" i="3"/>
  <c r="AC2096" i="3"/>
  <c r="AE2096" i="3"/>
  <c r="AG2096" i="3"/>
  <c r="AI2096" i="3"/>
  <c r="AK2096" i="3"/>
  <c r="AM2096" i="3"/>
  <c r="AO2096" i="3"/>
  <c r="AQ2096" i="3"/>
  <c r="AS2096" i="3"/>
  <c r="AU2096" i="3"/>
  <c r="AW2096" i="3"/>
  <c r="AY2096" i="3"/>
  <c r="BA2096" i="3"/>
  <c r="BC2096" i="3"/>
  <c r="BE2096" i="3"/>
  <c r="BG2096" i="3"/>
  <c r="BI2096" i="3"/>
  <c r="BF2095" i="3"/>
  <c r="BB2095" i="3"/>
  <c r="AX2095" i="3"/>
  <c r="AT2095" i="3"/>
  <c r="AP2095" i="3"/>
  <c r="AL2095" i="3"/>
  <c r="AH2095" i="3"/>
  <c r="AD2095" i="3"/>
  <c r="Z2095" i="3"/>
  <c r="V2095" i="3"/>
  <c r="R2095" i="3"/>
  <c r="M2095" i="3"/>
  <c r="O2095" i="3"/>
  <c r="Q2095" i="3"/>
  <c r="BJ2095" i="3" s="1"/>
  <c r="S2095" i="3"/>
  <c r="U2095" i="3"/>
  <c r="W2095" i="3"/>
  <c r="Y2095" i="3"/>
  <c r="AA2095" i="3"/>
  <c r="AC2095" i="3"/>
  <c r="AE2095" i="3"/>
  <c r="AG2095" i="3"/>
  <c r="AI2095" i="3"/>
  <c r="AK2095" i="3"/>
  <c r="AM2095" i="3"/>
  <c r="AO2095" i="3"/>
  <c r="AQ2095" i="3"/>
  <c r="AS2095" i="3"/>
  <c r="AU2095" i="3"/>
  <c r="AW2095" i="3"/>
  <c r="AY2095" i="3"/>
  <c r="BA2095" i="3"/>
  <c r="BC2095" i="3"/>
  <c r="BE2095" i="3"/>
  <c r="BG2095" i="3"/>
  <c r="BI2095" i="3"/>
  <c r="BF2094" i="3"/>
  <c r="BB2094" i="3"/>
  <c r="AX2094" i="3"/>
  <c r="AT2094" i="3"/>
  <c r="AP2094" i="3"/>
  <c r="AL2094" i="3"/>
  <c r="AH2094" i="3"/>
  <c r="AD2094" i="3"/>
  <c r="Z2094" i="3"/>
  <c r="V2094" i="3"/>
  <c r="R2094" i="3"/>
  <c r="M2094" i="3"/>
  <c r="O2094" i="3"/>
  <c r="Q2094" i="3"/>
  <c r="BJ2094" i="3" s="1"/>
  <c r="S2094" i="3"/>
  <c r="U2094" i="3"/>
  <c r="W2094" i="3"/>
  <c r="Y2094" i="3"/>
  <c r="AA2094" i="3"/>
  <c r="AC2094" i="3"/>
  <c r="AE2094" i="3"/>
  <c r="AG2094" i="3"/>
  <c r="AI2094" i="3"/>
  <c r="AK2094" i="3"/>
  <c r="AM2094" i="3"/>
  <c r="AO2094" i="3"/>
  <c r="AQ2094" i="3"/>
  <c r="AS2094" i="3"/>
  <c r="AU2094" i="3"/>
  <c r="AW2094" i="3"/>
  <c r="AY2094" i="3"/>
  <c r="BA2094" i="3"/>
  <c r="BC2094" i="3"/>
  <c r="BE2094" i="3"/>
  <c r="BG2094" i="3"/>
  <c r="BI2094" i="3"/>
  <c r="BF2093" i="3"/>
  <c r="BB2093" i="3"/>
  <c r="AX2093" i="3"/>
  <c r="AT2093" i="3"/>
  <c r="AP2093" i="3"/>
  <c r="AL2093" i="3"/>
  <c r="AD2093" i="3"/>
  <c r="V2093" i="3"/>
  <c r="N2093" i="3"/>
  <c r="BB2092" i="3"/>
  <c r="AT2092" i="3"/>
  <c r="AL2092" i="3"/>
  <c r="AD2092" i="3"/>
  <c r="V2092" i="3"/>
  <c r="N2092" i="3"/>
  <c r="BB2091" i="3"/>
  <c r="AT2091" i="3"/>
  <c r="AL2091" i="3"/>
  <c r="AD2091" i="3"/>
  <c r="V2091" i="3"/>
  <c r="N2091" i="3"/>
  <c r="BB2090" i="3"/>
  <c r="AT2090" i="3"/>
  <c r="AL2090" i="3"/>
  <c r="AD2090" i="3"/>
  <c r="V2090" i="3"/>
  <c r="N2090" i="3"/>
  <c r="BJ2090" i="3" s="1"/>
  <c r="BB2089" i="3"/>
  <c r="AT2089" i="3"/>
  <c r="AL2089" i="3"/>
  <c r="AD2089" i="3"/>
  <c r="V2089" i="3"/>
  <c r="N2089" i="3"/>
  <c r="L2088" i="3"/>
  <c r="M2088" i="3" s="1"/>
  <c r="O2088" i="3"/>
  <c r="S2088" i="3"/>
  <c r="W2088" i="3"/>
  <c r="AA2088" i="3"/>
  <c r="AE2088" i="3"/>
  <c r="AI2088" i="3"/>
  <c r="AM2088" i="3"/>
  <c r="AQ2088" i="3"/>
  <c r="AU2088" i="3"/>
  <c r="AY2088" i="3"/>
  <c r="BC2088" i="3"/>
  <c r="BG2088" i="3"/>
  <c r="P2088" i="3"/>
  <c r="X2088" i="3"/>
  <c r="AF2088" i="3"/>
  <c r="AN2088" i="3"/>
  <c r="AV2088" i="3"/>
  <c r="BD2088" i="3"/>
  <c r="L2087" i="3"/>
  <c r="M2087" i="3" s="1"/>
  <c r="O2087" i="3"/>
  <c r="S2087" i="3"/>
  <c r="W2087" i="3"/>
  <c r="AA2087" i="3"/>
  <c r="AE2087" i="3"/>
  <c r="AI2087" i="3"/>
  <c r="AM2087" i="3"/>
  <c r="AQ2087" i="3"/>
  <c r="AU2087" i="3"/>
  <c r="AY2087" i="3"/>
  <c r="BC2087" i="3"/>
  <c r="BG2087" i="3"/>
  <c r="P2087" i="3"/>
  <c r="X2087" i="3"/>
  <c r="AF2087" i="3"/>
  <c r="AN2087" i="3"/>
  <c r="AV2087" i="3"/>
  <c r="BD2087" i="3"/>
  <c r="L2086" i="3"/>
  <c r="M2086" i="3" s="1"/>
  <c r="O2086" i="3"/>
  <c r="S2086" i="3"/>
  <c r="W2086" i="3"/>
  <c r="AA2086" i="3"/>
  <c r="AE2086" i="3"/>
  <c r="AI2086" i="3"/>
  <c r="AM2086" i="3"/>
  <c r="AQ2086" i="3"/>
  <c r="AU2086" i="3"/>
  <c r="AY2086" i="3"/>
  <c r="BC2086" i="3"/>
  <c r="BG2086" i="3"/>
  <c r="P2086" i="3"/>
  <c r="X2086" i="3"/>
  <c r="AF2086" i="3"/>
  <c r="AN2086" i="3"/>
  <c r="AV2086" i="3"/>
  <c r="BD2086" i="3"/>
  <c r="N2085" i="3"/>
  <c r="BJ2085" i="3" s="1"/>
  <c r="P2085" i="3"/>
  <c r="BK2085" i="3" s="1"/>
  <c r="R2085" i="3"/>
  <c r="BL2085" i="3" s="1"/>
  <c r="M2083" i="3"/>
  <c r="O2083" i="3"/>
  <c r="Q2083" i="3"/>
  <c r="S2083" i="3"/>
  <c r="U2083" i="3"/>
  <c r="W2083" i="3"/>
  <c r="Y2083" i="3"/>
  <c r="AA2083" i="3"/>
  <c r="AC2083" i="3"/>
  <c r="AE2083" i="3"/>
  <c r="AG2083" i="3"/>
  <c r="AI2083" i="3"/>
  <c r="AK2083" i="3"/>
  <c r="AM2083" i="3"/>
  <c r="AO2083" i="3"/>
  <c r="AQ2083" i="3"/>
  <c r="AS2083" i="3"/>
  <c r="AU2083" i="3"/>
  <c r="AW2083" i="3"/>
  <c r="AY2083" i="3"/>
  <c r="BA2083" i="3"/>
  <c r="BC2083" i="3"/>
  <c r="BE2083" i="3"/>
  <c r="BG2083" i="3"/>
  <c r="BI2083" i="3"/>
  <c r="N2083" i="3"/>
  <c r="P2083" i="3"/>
  <c r="R2083" i="3"/>
  <c r="T2083" i="3"/>
  <c r="V2083" i="3"/>
  <c r="X2083" i="3"/>
  <c r="Z2083" i="3"/>
  <c r="AB2083" i="3"/>
  <c r="AD2083" i="3"/>
  <c r="AF2083" i="3"/>
  <c r="AH2083" i="3"/>
  <c r="AJ2083" i="3"/>
  <c r="AL2083" i="3"/>
  <c r="AN2083" i="3"/>
  <c r="AP2083" i="3"/>
  <c r="AR2083" i="3"/>
  <c r="AT2083" i="3"/>
  <c r="AV2083" i="3"/>
  <c r="AX2083" i="3"/>
  <c r="AZ2083" i="3"/>
  <c r="BB2083" i="3"/>
  <c r="BD2083" i="3"/>
  <c r="BF2083" i="3"/>
  <c r="BH2083" i="3"/>
  <c r="E1881" i="3"/>
  <c r="F1881" i="3"/>
  <c r="K1881" i="3" s="1"/>
  <c r="G1881" i="3"/>
  <c r="H1881" i="3"/>
  <c r="I1881" i="3"/>
  <c r="J1881" i="3"/>
  <c r="E1882" i="3"/>
  <c r="F1882" i="3"/>
  <c r="K1882" i="3" s="1"/>
  <c r="G1882" i="3"/>
  <c r="H1882" i="3"/>
  <c r="I1882" i="3"/>
  <c r="J1882" i="3"/>
  <c r="E1883" i="3"/>
  <c r="F1883" i="3"/>
  <c r="K1883" i="3" s="1"/>
  <c r="G1883" i="3"/>
  <c r="H1883" i="3"/>
  <c r="I1883" i="3"/>
  <c r="J1883" i="3"/>
  <c r="E1884" i="3"/>
  <c r="F1884" i="3"/>
  <c r="K1884" i="3" s="1"/>
  <c r="G1884" i="3"/>
  <c r="H1884" i="3"/>
  <c r="I1884" i="3"/>
  <c r="J1884" i="3"/>
  <c r="E1885" i="3"/>
  <c r="F1885" i="3"/>
  <c r="G1885" i="3"/>
  <c r="H1885" i="3"/>
  <c r="I1885" i="3"/>
  <c r="L1885" i="3" s="1"/>
  <c r="J1885" i="3"/>
  <c r="K1885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E1886" i="3"/>
  <c r="F1886" i="3"/>
  <c r="G1886" i="3"/>
  <c r="H1886" i="3"/>
  <c r="I1886" i="3"/>
  <c r="L1886" i="3" s="1"/>
  <c r="J1886" i="3"/>
  <c r="K1886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E1887" i="3"/>
  <c r="F1887" i="3"/>
  <c r="G1887" i="3"/>
  <c r="H1887" i="3"/>
  <c r="I1887" i="3"/>
  <c r="L1887" i="3" s="1"/>
  <c r="J1887" i="3"/>
  <c r="K1887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E1888" i="3"/>
  <c r="F1888" i="3"/>
  <c r="G1888" i="3"/>
  <c r="H1888" i="3"/>
  <c r="I1888" i="3"/>
  <c r="L1888" i="3" s="1"/>
  <c r="J1888" i="3"/>
  <c r="K1888" i="3"/>
  <c r="O1888" i="3"/>
  <c r="S1888" i="3"/>
  <c r="W1888" i="3"/>
  <c r="AA1888" i="3"/>
  <c r="AE1888" i="3"/>
  <c r="AI1888" i="3"/>
  <c r="AM1888" i="3"/>
  <c r="AQ1888" i="3"/>
  <c r="AS1888" i="3"/>
  <c r="AU1888" i="3"/>
  <c r="AW1888" i="3"/>
  <c r="AY1888" i="3"/>
  <c r="BA1888" i="3"/>
  <c r="BC1888" i="3"/>
  <c r="BE1888" i="3"/>
  <c r="BG1888" i="3"/>
  <c r="BI1888" i="3"/>
  <c r="E1889" i="3"/>
  <c r="F1889" i="3"/>
  <c r="G1889" i="3"/>
  <c r="H1889" i="3"/>
  <c r="I1889" i="3"/>
  <c r="L1889" i="3" s="1"/>
  <c r="J1889" i="3"/>
  <c r="K1889" i="3"/>
  <c r="M1889" i="3"/>
  <c r="O1889" i="3"/>
  <c r="Q1889" i="3"/>
  <c r="S1889" i="3"/>
  <c r="U1889" i="3"/>
  <c r="W1889" i="3"/>
  <c r="Y1889" i="3"/>
  <c r="AA1889" i="3"/>
  <c r="AC1889" i="3"/>
  <c r="AE1889" i="3"/>
  <c r="AG1889" i="3"/>
  <c r="AI1889" i="3"/>
  <c r="AK1889" i="3"/>
  <c r="AM1889" i="3"/>
  <c r="AO1889" i="3"/>
  <c r="AQ1889" i="3"/>
  <c r="AS1889" i="3"/>
  <c r="AU1889" i="3"/>
  <c r="AW1889" i="3"/>
  <c r="AY1889" i="3"/>
  <c r="BA1889" i="3"/>
  <c r="BC1889" i="3"/>
  <c r="BE1889" i="3"/>
  <c r="BG1889" i="3"/>
  <c r="BI1889" i="3"/>
  <c r="E1890" i="3"/>
  <c r="F1890" i="3"/>
  <c r="G1890" i="3"/>
  <c r="H1890" i="3"/>
  <c r="I1890" i="3"/>
  <c r="L1890" i="3" s="1"/>
  <c r="J1890" i="3"/>
  <c r="K1890" i="3"/>
  <c r="M1890" i="3"/>
  <c r="O1890" i="3"/>
  <c r="Q1890" i="3"/>
  <c r="S1890" i="3"/>
  <c r="U1890" i="3"/>
  <c r="W1890" i="3"/>
  <c r="Y1890" i="3"/>
  <c r="AA1890" i="3"/>
  <c r="AC1890" i="3"/>
  <c r="AE1890" i="3"/>
  <c r="AG1890" i="3"/>
  <c r="AI1890" i="3"/>
  <c r="AK1890" i="3"/>
  <c r="AM1890" i="3"/>
  <c r="AO1890" i="3"/>
  <c r="AQ1890" i="3"/>
  <c r="AS1890" i="3"/>
  <c r="AU1890" i="3"/>
  <c r="AW1890" i="3"/>
  <c r="AY1890" i="3"/>
  <c r="BA1890" i="3"/>
  <c r="BC1890" i="3"/>
  <c r="BE1890" i="3"/>
  <c r="BG1890" i="3"/>
  <c r="BI1890" i="3"/>
  <c r="E1891" i="3"/>
  <c r="F1891" i="3"/>
  <c r="G1891" i="3"/>
  <c r="H1891" i="3"/>
  <c r="I1891" i="3"/>
  <c r="L1891" i="3" s="1"/>
  <c r="J1891" i="3"/>
  <c r="K1891" i="3"/>
  <c r="M1891" i="3"/>
  <c r="O1891" i="3"/>
  <c r="Q1891" i="3"/>
  <c r="S1891" i="3"/>
  <c r="U1891" i="3"/>
  <c r="W1891" i="3"/>
  <c r="Y1891" i="3"/>
  <c r="AA1891" i="3"/>
  <c r="AC1891" i="3"/>
  <c r="AE1891" i="3"/>
  <c r="AG1891" i="3"/>
  <c r="AI1891" i="3"/>
  <c r="AK1891" i="3"/>
  <c r="AM1891" i="3"/>
  <c r="AO1891" i="3"/>
  <c r="AQ1891" i="3"/>
  <c r="AS1891" i="3"/>
  <c r="AU1891" i="3"/>
  <c r="AW1891" i="3"/>
  <c r="AY1891" i="3"/>
  <c r="BA1891" i="3"/>
  <c r="BC1891" i="3"/>
  <c r="BE1891" i="3"/>
  <c r="BG1891" i="3"/>
  <c r="BI1891" i="3"/>
  <c r="E1892" i="3"/>
  <c r="F1892" i="3"/>
  <c r="G1892" i="3"/>
  <c r="H1892" i="3"/>
  <c r="I1892" i="3"/>
  <c r="L1892" i="3" s="1"/>
  <c r="J1892" i="3"/>
  <c r="K1892" i="3"/>
  <c r="M1892" i="3"/>
  <c r="BN1892" i="3" s="1"/>
  <c r="O1892" i="3"/>
  <c r="BL1892" i="3" s="1"/>
  <c r="Q1892" i="3"/>
  <c r="S1892" i="3"/>
  <c r="U1892" i="3"/>
  <c r="W1892" i="3"/>
  <c r="Y1892" i="3"/>
  <c r="AA1892" i="3"/>
  <c r="AC1892" i="3"/>
  <c r="AE1892" i="3"/>
  <c r="AG1892" i="3"/>
  <c r="AI1892" i="3"/>
  <c r="AK1892" i="3"/>
  <c r="AM1892" i="3"/>
  <c r="AO1892" i="3"/>
  <c r="AQ1892" i="3"/>
  <c r="AS1892" i="3"/>
  <c r="AU1892" i="3"/>
  <c r="AW1892" i="3"/>
  <c r="AY1892" i="3"/>
  <c r="BA1892" i="3"/>
  <c r="BC1892" i="3"/>
  <c r="BE1892" i="3"/>
  <c r="BG1892" i="3"/>
  <c r="BI1892" i="3"/>
  <c r="BM1892" i="3"/>
  <c r="E1893" i="3"/>
  <c r="F1893" i="3"/>
  <c r="G1893" i="3"/>
  <c r="H1893" i="3"/>
  <c r="I1893" i="3"/>
  <c r="L1893" i="3" s="1"/>
  <c r="J1893" i="3"/>
  <c r="K1893" i="3"/>
  <c r="M1893" i="3"/>
  <c r="O1893" i="3"/>
  <c r="Q1893" i="3"/>
  <c r="S1893" i="3"/>
  <c r="U1893" i="3"/>
  <c r="W1893" i="3"/>
  <c r="Y1893" i="3"/>
  <c r="AA1893" i="3"/>
  <c r="AC1893" i="3"/>
  <c r="AE1893" i="3"/>
  <c r="AG1893" i="3"/>
  <c r="AI1893" i="3"/>
  <c r="AK1893" i="3"/>
  <c r="AM1893" i="3"/>
  <c r="AO1893" i="3"/>
  <c r="AQ1893" i="3"/>
  <c r="AS1893" i="3"/>
  <c r="AU1893" i="3"/>
  <c r="AW1893" i="3"/>
  <c r="AY1893" i="3"/>
  <c r="BA1893" i="3"/>
  <c r="BC1893" i="3"/>
  <c r="BE1893" i="3"/>
  <c r="BG1893" i="3"/>
  <c r="BI1893" i="3"/>
  <c r="E1894" i="3"/>
  <c r="F1894" i="3"/>
  <c r="G1894" i="3"/>
  <c r="H1894" i="3"/>
  <c r="I1894" i="3"/>
  <c r="L1894" i="3" s="1"/>
  <c r="J1894" i="3"/>
  <c r="K1894" i="3"/>
  <c r="M1894" i="3"/>
  <c r="O1894" i="3"/>
  <c r="Q1894" i="3"/>
  <c r="S1894" i="3"/>
  <c r="U1894" i="3"/>
  <c r="W1894" i="3"/>
  <c r="Y1894" i="3"/>
  <c r="AA1894" i="3"/>
  <c r="AC1894" i="3"/>
  <c r="AE1894" i="3"/>
  <c r="AG1894" i="3"/>
  <c r="AI1894" i="3"/>
  <c r="AK1894" i="3"/>
  <c r="AM1894" i="3"/>
  <c r="AO1894" i="3"/>
  <c r="AQ1894" i="3"/>
  <c r="AS1894" i="3"/>
  <c r="AU1894" i="3"/>
  <c r="AW1894" i="3"/>
  <c r="AY1894" i="3"/>
  <c r="BA1894" i="3"/>
  <c r="BC1894" i="3"/>
  <c r="BE1894" i="3"/>
  <c r="BG1894" i="3"/>
  <c r="BI1894" i="3"/>
  <c r="E1895" i="3"/>
  <c r="F1895" i="3"/>
  <c r="G1895" i="3"/>
  <c r="H1895" i="3"/>
  <c r="I1895" i="3"/>
  <c r="L1895" i="3" s="1"/>
  <c r="J1895" i="3"/>
  <c r="K1895" i="3"/>
  <c r="M1895" i="3"/>
  <c r="O1895" i="3"/>
  <c r="Q1895" i="3"/>
  <c r="S1895" i="3"/>
  <c r="U1895" i="3"/>
  <c r="W1895" i="3"/>
  <c r="Y1895" i="3"/>
  <c r="AA1895" i="3"/>
  <c r="AC1895" i="3"/>
  <c r="AE1895" i="3"/>
  <c r="AG1895" i="3"/>
  <c r="AI1895" i="3"/>
  <c r="AK1895" i="3"/>
  <c r="AM1895" i="3"/>
  <c r="AO1895" i="3"/>
  <c r="AQ1895" i="3"/>
  <c r="AS1895" i="3"/>
  <c r="AU1895" i="3"/>
  <c r="AW1895" i="3"/>
  <c r="AY1895" i="3"/>
  <c r="BA1895" i="3"/>
  <c r="BC1895" i="3"/>
  <c r="BE1895" i="3"/>
  <c r="BG1895" i="3"/>
  <c r="BI1895" i="3"/>
  <c r="E1896" i="3"/>
  <c r="F1896" i="3"/>
  <c r="G1896" i="3"/>
  <c r="H1896" i="3"/>
  <c r="I1896" i="3"/>
  <c r="L1896" i="3" s="1"/>
  <c r="J1896" i="3"/>
  <c r="K1896" i="3"/>
  <c r="M1896" i="3"/>
  <c r="O1896" i="3"/>
  <c r="Q1896" i="3"/>
  <c r="S1896" i="3"/>
  <c r="U1896" i="3"/>
  <c r="W1896" i="3"/>
  <c r="Y1896" i="3"/>
  <c r="AA1896" i="3"/>
  <c r="AC1896" i="3"/>
  <c r="AE1896" i="3"/>
  <c r="AG1896" i="3"/>
  <c r="AI1896" i="3"/>
  <c r="AK1896" i="3"/>
  <c r="AM1896" i="3"/>
  <c r="AO1896" i="3"/>
  <c r="AQ1896" i="3"/>
  <c r="AS1896" i="3"/>
  <c r="AU1896" i="3"/>
  <c r="AW1896" i="3"/>
  <c r="AY1896" i="3"/>
  <c r="BA1896" i="3"/>
  <c r="BC1896" i="3"/>
  <c r="BE1896" i="3"/>
  <c r="BG1896" i="3"/>
  <c r="BI1896" i="3"/>
  <c r="E1897" i="3"/>
  <c r="F1897" i="3"/>
  <c r="G1897" i="3"/>
  <c r="H1897" i="3"/>
  <c r="I1897" i="3"/>
  <c r="L1897" i="3" s="1"/>
  <c r="J1897" i="3"/>
  <c r="K1897" i="3"/>
  <c r="M1897" i="3"/>
  <c r="BK1897" i="3" s="1"/>
  <c r="O1897" i="3"/>
  <c r="Q1897" i="3"/>
  <c r="S1897" i="3"/>
  <c r="U1897" i="3"/>
  <c r="W1897" i="3"/>
  <c r="Y1897" i="3"/>
  <c r="AA1897" i="3"/>
  <c r="AC1897" i="3"/>
  <c r="AE1897" i="3"/>
  <c r="AG1897" i="3"/>
  <c r="AI1897" i="3"/>
  <c r="AK1897" i="3"/>
  <c r="AM1897" i="3"/>
  <c r="AO1897" i="3"/>
  <c r="AQ1897" i="3"/>
  <c r="AS1897" i="3"/>
  <c r="AU1897" i="3"/>
  <c r="AW1897" i="3"/>
  <c r="AY1897" i="3"/>
  <c r="AZ1897" i="3"/>
  <c r="BA1897" i="3"/>
  <c r="BB1897" i="3"/>
  <c r="BC1897" i="3"/>
  <c r="BD1897" i="3"/>
  <c r="BE1897" i="3"/>
  <c r="BF1897" i="3"/>
  <c r="BG1897" i="3"/>
  <c r="BH1897" i="3"/>
  <c r="BI1897" i="3"/>
  <c r="BL1897" i="3"/>
  <c r="BM1897" i="3"/>
  <c r="BN1897" i="3"/>
  <c r="E1898" i="3"/>
  <c r="F1898" i="3"/>
  <c r="K1898" i="3" s="1"/>
  <c r="G1898" i="3"/>
  <c r="H1898" i="3"/>
  <c r="I1898" i="3"/>
  <c r="J1898" i="3"/>
  <c r="L1898" i="3"/>
  <c r="E1899" i="3"/>
  <c r="F1899" i="3"/>
  <c r="K1899" i="3" s="1"/>
  <c r="G1899" i="3"/>
  <c r="H1899" i="3"/>
  <c r="I1899" i="3"/>
  <c r="J1899" i="3"/>
  <c r="L1899" i="3"/>
  <c r="AR1899" i="3"/>
  <c r="AT1899" i="3"/>
  <c r="AV1899" i="3"/>
  <c r="AX1899" i="3"/>
  <c r="AZ1899" i="3"/>
  <c r="BB1899" i="3"/>
  <c r="BD1899" i="3"/>
  <c r="BF1899" i="3"/>
  <c r="BH1899" i="3"/>
  <c r="E1900" i="3"/>
  <c r="F1900" i="3"/>
  <c r="K1900" i="3" s="1"/>
  <c r="G1900" i="3"/>
  <c r="H1900" i="3"/>
  <c r="L1900" i="3" s="1"/>
  <c r="I1900" i="3"/>
  <c r="J1900" i="3"/>
  <c r="E1901" i="3"/>
  <c r="F1901" i="3"/>
  <c r="K1901" i="3" s="1"/>
  <c r="G1901" i="3"/>
  <c r="H1901" i="3"/>
  <c r="I1901" i="3"/>
  <c r="J1901" i="3"/>
  <c r="L1901" i="3"/>
  <c r="E1902" i="3"/>
  <c r="F1902" i="3"/>
  <c r="K1902" i="3" s="1"/>
  <c r="G1902" i="3"/>
  <c r="H1902" i="3"/>
  <c r="I1902" i="3"/>
  <c r="J1902" i="3"/>
  <c r="L1902" i="3"/>
  <c r="E1903" i="3"/>
  <c r="F1903" i="3"/>
  <c r="K1903" i="3" s="1"/>
  <c r="G1903" i="3"/>
  <c r="H1903" i="3"/>
  <c r="I1903" i="3"/>
  <c r="J1903" i="3"/>
  <c r="L1903" i="3"/>
  <c r="E1904" i="3"/>
  <c r="F1904" i="3"/>
  <c r="K1904" i="3" s="1"/>
  <c r="G1904" i="3"/>
  <c r="H1904" i="3"/>
  <c r="I1904" i="3"/>
  <c r="J1904" i="3"/>
  <c r="L1904" i="3"/>
  <c r="E1905" i="3"/>
  <c r="F1905" i="3"/>
  <c r="K1905" i="3" s="1"/>
  <c r="G1905" i="3"/>
  <c r="H1905" i="3"/>
  <c r="I1905" i="3"/>
  <c r="J1905" i="3"/>
  <c r="L1905" i="3"/>
  <c r="E1906" i="3"/>
  <c r="F1906" i="3"/>
  <c r="K1906" i="3" s="1"/>
  <c r="G1906" i="3"/>
  <c r="H1906" i="3"/>
  <c r="I1906" i="3"/>
  <c r="J1906" i="3"/>
  <c r="L1906" i="3"/>
  <c r="AZ1906" i="3"/>
  <c r="BB1906" i="3"/>
  <c r="BD1906" i="3"/>
  <c r="BF1906" i="3"/>
  <c r="BH1906" i="3"/>
  <c r="E1907" i="3"/>
  <c r="F1907" i="3"/>
  <c r="K1907" i="3" s="1"/>
  <c r="G1907" i="3"/>
  <c r="H1907" i="3"/>
  <c r="L1907" i="3" s="1"/>
  <c r="I1907" i="3"/>
  <c r="J1907" i="3"/>
  <c r="E1908" i="3"/>
  <c r="F1908" i="3"/>
  <c r="K1908" i="3" s="1"/>
  <c r="G1908" i="3"/>
  <c r="H1908" i="3"/>
  <c r="L1908" i="3" s="1"/>
  <c r="I1908" i="3"/>
  <c r="J1908" i="3"/>
  <c r="E1909" i="3"/>
  <c r="F1909" i="3"/>
  <c r="K1909" i="3" s="1"/>
  <c r="G1909" i="3"/>
  <c r="H1909" i="3"/>
  <c r="L1909" i="3" s="1"/>
  <c r="I1909" i="3"/>
  <c r="J1909" i="3"/>
  <c r="E1910" i="3"/>
  <c r="F1910" i="3"/>
  <c r="K1910" i="3" s="1"/>
  <c r="G1910" i="3"/>
  <c r="H1910" i="3"/>
  <c r="L1910" i="3" s="1"/>
  <c r="I1910" i="3"/>
  <c r="J1910" i="3"/>
  <c r="E1911" i="3"/>
  <c r="F1911" i="3"/>
  <c r="K1911" i="3" s="1"/>
  <c r="G1911" i="3"/>
  <c r="H1911" i="3"/>
  <c r="L1911" i="3" s="1"/>
  <c r="I1911" i="3"/>
  <c r="J1911" i="3"/>
  <c r="E1912" i="3"/>
  <c r="F1912" i="3"/>
  <c r="K1912" i="3" s="1"/>
  <c r="G1912" i="3"/>
  <c r="H1912" i="3"/>
  <c r="I1912" i="3"/>
  <c r="J1912" i="3"/>
  <c r="L1912" i="3"/>
  <c r="E1913" i="3"/>
  <c r="F1913" i="3"/>
  <c r="K1913" i="3" s="1"/>
  <c r="G1913" i="3"/>
  <c r="H1913" i="3"/>
  <c r="I1913" i="3"/>
  <c r="J1913" i="3"/>
  <c r="L1913" i="3"/>
  <c r="E1914" i="3"/>
  <c r="F1914" i="3"/>
  <c r="K1914" i="3" s="1"/>
  <c r="G1914" i="3"/>
  <c r="H1914" i="3"/>
  <c r="I1914" i="3"/>
  <c r="J1914" i="3"/>
  <c r="L1914" i="3"/>
  <c r="E1915" i="3"/>
  <c r="F1915" i="3"/>
  <c r="K1915" i="3" s="1"/>
  <c r="G1915" i="3"/>
  <c r="H1915" i="3"/>
  <c r="I1915" i="3"/>
  <c r="J1915" i="3"/>
  <c r="L1915" i="3"/>
  <c r="E1916" i="3"/>
  <c r="F1916" i="3"/>
  <c r="K1916" i="3" s="1"/>
  <c r="G1916" i="3"/>
  <c r="H1916" i="3"/>
  <c r="I1916" i="3"/>
  <c r="J1916" i="3"/>
  <c r="L1916" i="3"/>
  <c r="E1917" i="3"/>
  <c r="F1917" i="3"/>
  <c r="K1917" i="3" s="1"/>
  <c r="G1917" i="3"/>
  <c r="H1917" i="3"/>
  <c r="I1917" i="3"/>
  <c r="J1917" i="3"/>
  <c r="L1917" i="3"/>
  <c r="E1918" i="3"/>
  <c r="F1918" i="3"/>
  <c r="K1918" i="3" s="1"/>
  <c r="G1918" i="3"/>
  <c r="H1918" i="3"/>
  <c r="I1918" i="3"/>
  <c r="J1918" i="3"/>
  <c r="L1918" i="3"/>
  <c r="E1919" i="3"/>
  <c r="F1919" i="3"/>
  <c r="K1919" i="3" s="1"/>
  <c r="G1919" i="3"/>
  <c r="H1919" i="3"/>
  <c r="I1919" i="3"/>
  <c r="J1919" i="3"/>
  <c r="L1919" i="3"/>
  <c r="N1919" i="3" s="1"/>
  <c r="P1919" i="3"/>
  <c r="T1919" i="3"/>
  <c r="X1919" i="3"/>
  <c r="AB1919" i="3"/>
  <c r="AF1919" i="3"/>
  <c r="AJ1919" i="3"/>
  <c r="AN1919" i="3"/>
  <c r="AR1919" i="3"/>
  <c r="AV1919" i="3"/>
  <c r="AZ1919" i="3"/>
  <c r="BD1919" i="3"/>
  <c r="BH1919" i="3"/>
  <c r="E1920" i="3"/>
  <c r="F1920" i="3"/>
  <c r="K1920" i="3" s="1"/>
  <c r="G1920" i="3"/>
  <c r="H1920" i="3"/>
  <c r="I1920" i="3"/>
  <c r="J1920" i="3"/>
  <c r="L1920" i="3"/>
  <c r="N1920" i="3" s="1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E1921" i="3"/>
  <c r="F1921" i="3"/>
  <c r="K1921" i="3" s="1"/>
  <c r="G1921" i="3"/>
  <c r="H1921" i="3"/>
  <c r="I1921" i="3"/>
  <c r="J1921" i="3"/>
  <c r="L1921" i="3"/>
  <c r="N1921" i="3" s="1"/>
  <c r="P1921" i="3"/>
  <c r="T1921" i="3"/>
  <c r="X1921" i="3"/>
  <c r="AB1921" i="3"/>
  <c r="AF1921" i="3"/>
  <c r="AJ1921" i="3"/>
  <c r="AN1921" i="3"/>
  <c r="AR1921" i="3"/>
  <c r="AT1921" i="3"/>
  <c r="AV1921" i="3"/>
  <c r="AX1921" i="3"/>
  <c r="AZ1921" i="3"/>
  <c r="BB1921" i="3"/>
  <c r="BD1921" i="3"/>
  <c r="BF1921" i="3"/>
  <c r="BH1921" i="3"/>
  <c r="E1922" i="3"/>
  <c r="F1922" i="3"/>
  <c r="K1922" i="3" s="1"/>
  <c r="G1922" i="3"/>
  <c r="H1922" i="3"/>
  <c r="I1922" i="3"/>
  <c r="J1922" i="3"/>
  <c r="L1922" i="3"/>
  <c r="E1923" i="3"/>
  <c r="F1923" i="3"/>
  <c r="K1923" i="3" s="1"/>
  <c r="G1923" i="3"/>
  <c r="H1923" i="3"/>
  <c r="I1923" i="3"/>
  <c r="J1923" i="3"/>
  <c r="L1923" i="3"/>
  <c r="E1924" i="3"/>
  <c r="F1924" i="3"/>
  <c r="K1924" i="3" s="1"/>
  <c r="G1924" i="3"/>
  <c r="H1924" i="3"/>
  <c r="I1924" i="3"/>
  <c r="J1924" i="3"/>
  <c r="L1924" i="3"/>
  <c r="E1925" i="3"/>
  <c r="F1925" i="3"/>
  <c r="K1925" i="3" s="1"/>
  <c r="G1925" i="3"/>
  <c r="H1925" i="3"/>
  <c r="I1925" i="3"/>
  <c r="J1925" i="3"/>
  <c r="L1925" i="3"/>
  <c r="E1926" i="3"/>
  <c r="F1926" i="3"/>
  <c r="K1926" i="3" s="1"/>
  <c r="G1926" i="3"/>
  <c r="H1926" i="3"/>
  <c r="I1926" i="3"/>
  <c r="J1926" i="3"/>
  <c r="L1926" i="3"/>
  <c r="E1927" i="3"/>
  <c r="F1927" i="3"/>
  <c r="K1927" i="3" s="1"/>
  <c r="G1927" i="3"/>
  <c r="H1927" i="3"/>
  <c r="I1927" i="3"/>
  <c r="J1927" i="3"/>
  <c r="L1927" i="3"/>
  <c r="E1928" i="3"/>
  <c r="F1928" i="3"/>
  <c r="K1928" i="3" s="1"/>
  <c r="G1928" i="3"/>
  <c r="H1928" i="3"/>
  <c r="I1928" i="3"/>
  <c r="J1928" i="3"/>
  <c r="L1928" i="3"/>
  <c r="E1929" i="3"/>
  <c r="F1929" i="3"/>
  <c r="K1929" i="3" s="1"/>
  <c r="G1929" i="3"/>
  <c r="H1929" i="3"/>
  <c r="I1929" i="3"/>
  <c r="J1929" i="3"/>
  <c r="L1929" i="3"/>
  <c r="E1930" i="3"/>
  <c r="F1930" i="3"/>
  <c r="K1930" i="3" s="1"/>
  <c r="G1930" i="3"/>
  <c r="H1930" i="3"/>
  <c r="I1930" i="3"/>
  <c r="J1930" i="3"/>
  <c r="L1930" i="3"/>
  <c r="E1931" i="3"/>
  <c r="F1931" i="3"/>
  <c r="K1931" i="3" s="1"/>
  <c r="G1931" i="3"/>
  <c r="H1931" i="3"/>
  <c r="I1931" i="3"/>
  <c r="J1931" i="3"/>
  <c r="L1931" i="3"/>
  <c r="E1932" i="3"/>
  <c r="F1932" i="3"/>
  <c r="K1932" i="3" s="1"/>
  <c r="G1932" i="3"/>
  <c r="H1932" i="3"/>
  <c r="I1932" i="3"/>
  <c r="J1932" i="3"/>
  <c r="L1932" i="3"/>
  <c r="E1933" i="3"/>
  <c r="F1933" i="3"/>
  <c r="K1933" i="3" s="1"/>
  <c r="G1933" i="3"/>
  <c r="H1933" i="3"/>
  <c r="I1933" i="3"/>
  <c r="J1933" i="3"/>
  <c r="L1933" i="3"/>
  <c r="E1934" i="3"/>
  <c r="F1934" i="3"/>
  <c r="K1934" i="3" s="1"/>
  <c r="G1934" i="3"/>
  <c r="H1934" i="3"/>
  <c r="I1934" i="3"/>
  <c r="J1934" i="3"/>
  <c r="L1934" i="3"/>
  <c r="E1935" i="3"/>
  <c r="F1935" i="3"/>
  <c r="K1935" i="3" s="1"/>
  <c r="G1935" i="3"/>
  <c r="H1935" i="3"/>
  <c r="I1935" i="3"/>
  <c r="J1935" i="3"/>
  <c r="L1935" i="3"/>
  <c r="E1936" i="3"/>
  <c r="F1936" i="3"/>
  <c r="K1936" i="3" s="1"/>
  <c r="G1936" i="3"/>
  <c r="H1936" i="3"/>
  <c r="I1936" i="3"/>
  <c r="J1936" i="3"/>
  <c r="L1936" i="3"/>
  <c r="E1937" i="3"/>
  <c r="F1937" i="3"/>
  <c r="K1937" i="3" s="1"/>
  <c r="G1937" i="3"/>
  <c r="H1937" i="3"/>
  <c r="I1937" i="3"/>
  <c r="J1937" i="3"/>
  <c r="L1937" i="3"/>
  <c r="E1938" i="3"/>
  <c r="F1938" i="3"/>
  <c r="K1938" i="3" s="1"/>
  <c r="G1938" i="3"/>
  <c r="H1938" i="3"/>
  <c r="I1938" i="3"/>
  <c r="J1938" i="3"/>
  <c r="L1938" i="3"/>
  <c r="E1939" i="3"/>
  <c r="F1939" i="3"/>
  <c r="K1939" i="3" s="1"/>
  <c r="G1939" i="3"/>
  <c r="H1939" i="3"/>
  <c r="I1939" i="3"/>
  <c r="J1939" i="3"/>
  <c r="L1939" i="3"/>
  <c r="E1940" i="3"/>
  <c r="F1940" i="3"/>
  <c r="K1940" i="3" s="1"/>
  <c r="G1940" i="3"/>
  <c r="H1940" i="3"/>
  <c r="I1940" i="3"/>
  <c r="J1940" i="3"/>
  <c r="L1940" i="3"/>
  <c r="E1941" i="3"/>
  <c r="F1941" i="3"/>
  <c r="K1941" i="3" s="1"/>
  <c r="G1941" i="3"/>
  <c r="H1941" i="3"/>
  <c r="I1941" i="3"/>
  <c r="J1941" i="3"/>
  <c r="L1941" i="3"/>
  <c r="E1942" i="3"/>
  <c r="F1942" i="3"/>
  <c r="K1942" i="3" s="1"/>
  <c r="G1942" i="3"/>
  <c r="H1942" i="3"/>
  <c r="L1942" i="3" s="1"/>
  <c r="I1942" i="3"/>
  <c r="J1942" i="3"/>
  <c r="E1943" i="3"/>
  <c r="F1943" i="3"/>
  <c r="K1943" i="3" s="1"/>
  <c r="G1943" i="3"/>
  <c r="H1943" i="3"/>
  <c r="L1943" i="3" s="1"/>
  <c r="I1943" i="3"/>
  <c r="J1943" i="3"/>
  <c r="E1944" i="3"/>
  <c r="F1944" i="3"/>
  <c r="K1944" i="3" s="1"/>
  <c r="G1944" i="3"/>
  <c r="H1944" i="3"/>
  <c r="L1944" i="3" s="1"/>
  <c r="I1944" i="3"/>
  <c r="J1944" i="3"/>
  <c r="E1945" i="3"/>
  <c r="F1945" i="3"/>
  <c r="G1945" i="3"/>
  <c r="H1945" i="3"/>
  <c r="I1945" i="3"/>
  <c r="L1945" i="3" s="1"/>
  <c r="J1945" i="3"/>
  <c r="K1945" i="3"/>
  <c r="N1945" i="3" s="1"/>
  <c r="E1946" i="3"/>
  <c r="F1946" i="3"/>
  <c r="G1946" i="3"/>
  <c r="H1946" i="3"/>
  <c r="I1946" i="3"/>
  <c r="L1946" i="3" s="1"/>
  <c r="J1946" i="3"/>
  <c r="K1946" i="3"/>
  <c r="N1946" i="3" s="1"/>
  <c r="E1947" i="3"/>
  <c r="F1947" i="3"/>
  <c r="G1947" i="3"/>
  <c r="H1947" i="3"/>
  <c r="I1947" i="3"/>
  <c r="L1947" i="3" s="1"/>
  <c r="J1947" i="3"/>
  <c r="K1947" i="3"/>
  <c r="N1947" i="3" s="1"/>
  <c r="BJ1947" i="3" s="1"/>
  <c r="E1948" i="3"/>
  <c r="F1948" i="3"/>
  <c r="G1948" i="3"/>
  <c r="H1948" i="3"/>
  <c r="I1948" i="3"/>
  <c r="L1948" i="3" s="1"/>
  <c r="J1948" i="3"/>
  <c r="K1948" i="3"/>
  <c r="N1948" i="3" s="1"/>
  <c r="BJ1948" i="3" s="1"/>
  <c r="E1949" i="3"/>
  <c r="F1949" i="3"/>
  <c r="G1949" i="3"/>
  <c r="H1949" i="3"/>
  <c r="I1949" i="3"/>
  <c r="L1949" i="3" s="1"/>
  <c r="J1949" i="3"/>
  <c r="K1949" i="3"/>
  <c r="N1949" i="3" s="1"/>
  <c r="E1950" i="3"/>
  <c r="F1950" i="3"/>
  <c r="G1950" i="3"/>
  <c r="H1950" i="3"/>
  <c r="I1950" i="3"/>
  <c r="L1950" i="3" s="1"/>
  <c r="J1950" i="3"/>
  <c r="K1950" i="3"/>
  <c r="N1950" i="3" s="1"/>
  <c r="E1951" i="3"/>
  <c r="F1951" i="3"/>
  <c r="G1951" i="3"/>
  <c r="H1951" i="3"/>
  <c r="I1951" i="3"/>
  <c r="L1951" i="3" s="1"/>
  <c r="J1951" i="3"/>
  <c r="K1951" i="3"/>
  <c r="N1951" i="3" s="1"/>
  <c r="BJ1951" i="3" s="1"/>
  <c r="E1952" i="3"/>
  <c r="F1952" i="3"/>
  <c r="G1952" i="3"/>
  <c r="H1952" i="3"/>
  <c r="I1952" i="3"/>
  <c r="L1952" i="3" s="1"/>
  <c r="J1952" i="3"/>
  <c r="K1952" i="3"/>
  <c r="N1952" i="3" s="1"/>
  <c r="E1953" i="3"/>
  <c r="F1953" i="3"/>
  <c r="G1953" i="3"/>
  <c r="H1953" i="3"/>
  <c r="I1953" i="3"/>
  <c r="L1953" i="3" s="1"/>
  <c r="J1953" i="3"/>
  <c r="K1953" i="3"/>
  <c r="N1953" i="3" s="1"/>
  <c r="E1954" i="3"/>
  <c r="F1954" i="3"/>
  <c r="G1954" i="3"/>
  <c r="H1954" i="3"/>
  <c r="I1954" i="3"/>
  <c r="L1954" i="3" s="1"/>
  <c r="J1954" i="3"/>
  <c r="K1954" i="3"/>
  <c r="N1954" i="3" s="1"/>
  <c r="E1955" i="3"/>
  <c r="F1955" i="3"/>
  <c r="G1955" i="3"/>
  <c r="H1955" i="3"/>
  <c r="I1955" i="3"/>
  <c r="L1955" i="3" s="1"/>
  <c r="J1955" i="3"/>
  <c r="K1955" i="3"/>
  <c r="N1955" i="3" s="1"/>
  <c r="E1956" i="3"/>
  <c r="F1956" i="3"/>
  <c r="G1956" i="3"/>
  <c r="H1956" i="3"/>
  <c r="I1956" i="3"/>
  <c r="L1956" i="3" s="1"/>
  <c r="J1956" i="3"/>
  <c r="K1956" i="3"/>
  <c r="N1956" i="3" s="1"/>
  <c r="E1957" i="3"/>
  <c r="F1957" i="3"/>
  <c r="G1957" i="3"/>
  <c r="H1957" i="3"/>
  <c r="I1957" i="3"/>
  <c r="L1957" i="3" s="1"/>
  <c r="J1957" i="3"/>
  <c r="K1957" i="3"/>
  <c r="N1957" i="3" s="1"/>
  <c r="BJ1957" i="3" s="1"/>
  <c r="E1958" i="3"/>
  <c r="F1958" i="3"/>
  <c r="G1958" i="3"/>
  <c r="H1958" i="3"/>
  <c r="I1958" i="3"/>
  <c r="L1958" i="3" s="1"/>
  <c r="J1958" i="3"/>
  <c r="K1958" i="3"/>
  <c r="N1958" i="3" s="1"/>
  <c r="E1959" i="3"/>
  <c r="F1959" i="3"/>
  <c r="G1959" i="3"/>
  <c r="H1959" i="3"/>
  <c r="I1959" i="3"/>
  <c r="L1959" i="3" s="1"/>
  <c r="J1959" i="3"/>
  <c r="K1959" i="3"/>
  <c r="N1959" i="3" s="1"/>
  <c r="E1960" i="3"/>
  <c r="F1960" i="3"/>
  <c r="G1960" i="3"/>
  <c r="H1960" i="3"/>
  <c r="I1960" i="3"/>
  <c r="L1960" i="3" s="1"/>
  <c r="J1960" i="3"/>
  <c r="K1960" i="3"/>
  <c r="N1960" i="3" s="1"/>
  <c r="E1961" i="3"/>
  <c r="F1961" i="3"/>
  <c r="G1961" i="3"/>
  <c r="H1961" i="3"/>
  <c r="I1961" i="3"/>
  <c r="L1961" i="3" s="1"/>
  <c r="J1961" i="3"/>
  <c r="K1961" i="3"/>
  <c r="N1961" i="3" s="1"/>
  <c r="E1962" i="3"/>
  <c r="F1962" i="3"/>
  <c r="G1962" i="3"/>
  <c r="H1962" i="3"/>
  <c r="I1962" i="3"/>
  <c r="L1962" i="3" s="1"/>
  <c r="J1962" i="3"/>
  <c r="K1962" i="3"/>
  <c r="N1962" i="3" s="1"/>
  <c r="E1963" i="3"/>
  <c r="F1963" i="3"/>
  <c r="G1963" i="3"/>
  <c r="H1963" i="3"/>
  <c r="I1963" i="3"/>
  <c r="L1963" i="3" s="1"/>
  <c r="J1963" i="3"/>
  <c r="K1963" i="3"/>
  <c r="N1963" i="3" s="1"/>
  <c r="BJ1963" i="3" s="1"/>
  <c r="E1964" i="3"/>
  <c r="F1964" i="3"/>
  <c r="G1964" i="3"/>
  <c r="H1964" i="3"/>
  <c r="I1964" i="3"/>
  <c r="L1964" i="3" s="1"/>
  <c r="J1964" i="3"/>
  <c r="K1964" i="3"/>
  <c r="N1964" i="3" s="1"/>
  <c r="BJ1964" i="3" s="1"/>
  <c r="E1965" i="3"/>
  <c r="F1965" i="3"/>
  <c r="G1965" i="3"/>
  <c r="H1965" i="3"/>
  <c r="I1965" i="3"/>
  <c r="L1965" i="3" s="1"/>
  <c r="J1965" i="3"/>
  <c r="K1965" i="3"/>
  <c r="N1965" i="3" s="1"/>
  <c r="E1966" i="3"/>
  <c r="F1966" i="3"/>
  <c r="G1966" i="3"/>
  <c r="H1966" i="3"/>
  <c r="I1966" i="3"/>
  <c r="L1966" i="3" s="1"/>
  <c r="J1966" i="3"/>
  <c r="K1966" i="3"/>
  <c r="N1966" i="3" s="1"/>
  <c r="E1967" i="3"/>
  <c r="F1967" i="3"/>
  <c r="G1967" i="3"/>
  <c r="H1967" i="3"/>
  <c r="I1967" i="3"/>
  <c r="L1967" i="3" s="1"/>
  <c r="J1967" i="3"/>
  <c r="K1967" i="3"/>
  <c r="N1967" i="3" s="1"/>
  <c r="E1968" i="3"/>
  <c r="F1968" i="3"/>
  <c r="G1968" i="3"/>
  <c r="H1968" i="3"/>
  <c r="I1968" i="3"/>
  <c r="L1968" i="3" s="1"/>
  <c r="J1968" i="3"/>
  <c r="K1968" i="3"/>
  <c r="N1968" i="3" s="1"/>
  <c r="AC1968" i="3"/>
  <c r="AE1968" i="3"/>
  <c r="AG1968" i="3"/>
  <c r="AI1968" i="3"/>
  <c r="AK1968" i="3"/>
  <c r="AM1968" i="3"/>
  <c r="AO1968" i="3"/>
  <c r="AQ1968" i="3"/>
  <c r="AS1968" i="3"/>
  <c r="AU1968" i="3"/>
  <c r="AW1968" i="3"/>
  <c r="AY1968" i="3"/>
  <c r="BA1968" i="3"/>
  <c r="BC1968" i="3"/>
  <c r="BE1968" i="3"/>
  <c r="BG1968" i="3"/>
  <c r="BI1968" i="3"/>
  <c r="E1969" i="3"/>
  <c r="F1969" i="3"/>
  <c r="G1969" i="3"/>
  <c r="H1969" i="3"/>
  <c r="I1969" i="3"/>
  <c r="L1969" i="3" s="1"/>
  <c r="J1969" i="3"/>
  <c r="K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E1970" i="3"/>
  <c r="F1970" i="3"/>
  <c r="G1970" i="3"/>
  <c r="H1970" i="3"/>
  <c r="I1970" i="3"/>
  <c r="L1970" i="3" s="1"/>
  <c r="J1970" i="3"/>
  <c r="K1970" i="3"/>
  <c r="N1970" i="3" s="1"/>
  <c r="E1971" i="3"/>
  <c r="F1971" i="3"/>
  <c r="G1971" i="3"/>
  <c r="H1971" i="3"/>
  <c r="I1971" i="3"/>
  <c r="L1971" i="3" s="1"/>
  <c r="J1971" i="3"/>
  <c r="K1971" i="3"/>
  <c r="N1971" i="3" s="1"/>
  <c r="E1972" i="3"/>
  <c r="F1972" i="3"/>
  <c r="G1972" i="3"/>
  <c r="H1972" i="3"/>
  <c r="I1972" i="3"/>
  <c r="L1972" i="3" s="1"/>
  <c r="J1972" i="3"/>
  <c r="K1972" i="3"/>
  <c r="N1972" i="3" s="1"/>
  <c r="E1973" i="3"/>
  <c r="F1973" i="3"/>
  <c r="G1973" i="3"/>
  <c r="H1973" i="3"/>
  <c r="I1973" i="3"/>
  <c r="L1973" i="3" s="1"/>
  <c r="J1973" i="3"/>
  <c r="K1973" i="3"/>
  <c r="N1973" i="3" s="1"/>
  <c r="E1974" i="3"/>
  <c r="F1974" i="3"/>
  <c r="G1974" i="3"/>
  <c r="H1974" i="3"/>
  <c r="I1974" i="3"/>
  <c r="L1974" i="3" s="1"/>
  <c r="J1974" i="3"/>
  <c r="K1974" i="3"/>
  <c r="N1974" i="3" s="1"/>
  <c r="BJ1974" i="3" s="1"/>
  <c r="E1975" i="3"/>
  <c r="F1975" i="3"/>
  <c r="G1975" i="3"/>
  <c r="H1975" i="3"/>
  <c r="I1975" i="3"/>
  <c r="L1975" i="3" s="1"/>
  <c r="J1975" i="3"/>
  <c r="K1975" i="3"/>
  <c r="N1975" i="3" s="1"/>
  <c r="E1976" i="3"/>
  <c r="F1976" i="3"/>
  <c r="G1976" i="3"/>
  <c r="H1976" i="3"/>
  <c r="I1976" i="3"/>
  <c r="L1976" i="3" s="1"/>
  <c r="J1976" i="3"/>
  <c r="K1976" i="3"/>
  <c r="N1976" i="3" s="1"/>
  <c r="E1977" i="3"/>
  <c r="F1977" i="3"/>
  <c r="G1977" i="3"/>
  <c r="H1977" i="3"/>
  <c r="I1977" i="3"/>
  <c r="L1977" i="3" s="1"/>
  <c r="J1977" i="3"/>
  <c r="K1977" i="3"/>
  <c r="N1977" i="3" s="1"/>
  <c r="BJ1977" i="3" s="1"/>
  <c r="E1978" i="3"/>
  <c r="F1978" i="3"/>
  <c r="G1978" i="3"/>
  <c r="H1978" i="3"/>
  <c r="I1978" i="3"/>
  <c r="L1978" i="3" s="1"/>
  <c r="J1978" i="3"/>
  <c r="K1978" i="3"/>
  <c r="N1978" i="3" s="1"/>
  <c r="BJ1978" i="3" s="1"/>
  <c r="E1979" i="3"/>
  <c r="F1979" i="3"/>
  <c r="G1979" i="3"/>
  <c r="H1979" i="3"/>
  <c r="I1979" i="3"/>
  <c r="L1979" i="3" s="1"/>
  <c r="J1979" i="3"/>
  <c r="K1979" i="3"/>
  <c r="N1979" i="3" s="1"/>
  <c r="E1980" i="3"/>
  <c r="F1980" i="3"/>
  <c r="G1980" i="3"/>
  <c r="H1980" i="3"/>
  <c r="I1980" i="3"/>
  <c r="L1980" i="3" s="1"/>
  <c r="J1980" i="3"/>
  <c r="K1980" i="3"/>
  <c r="N1980" i="3" s="1"/>
  <c r="E1981" i="3"/>
  <c r="F1981" i="3"/>
  <c r="G1981" i="3"/>
  <c r="H1981" i="3"/>
  <c r="I1981" i="3"/>
  <c r="L1981" i="3" s="1"/>
  <c r="J1981" i="3"/>
  <c r="K1981" i="3"/>
  <c r="N1981" i="3" s="1"/>
  <c r="BJ1981" i="3" s="1"/>
  <c r="E1982" i="3"/>
  <c r="F1982" i="3"/>
  <c r="G1982" i="3"/>
  <c r="H1982" i="3"/>
  <c r="I1982" i="3"/>
  <c r="L1982" i="3" s="1"/>
  <c r="J1982" i="3"/>
  <c r="K1982" i="3"/>
  <c r="N1982" i="3" s="1"/>
  <c r="BJ1982" i="3" s="1"/>
  <c r="E1983" i="3"/>
  <c r="F1983" i="3"/>
  <c r="G1983" i="3"/>
  <c r="H1983" i="3"/>
  <c r="I1983" i="3"/>
  <c r="L1983" i="3" s="1"/>
  <c r="J1983" i="3"/>
  <c r="K1983" i="3"/>
  <c r="N1983" i="3" s="1"/>
  <c r="BJ1983" i="3" s="1"/>
  <c r="E1984" i="3"/>
  <c r="F1984" i="3"/>
  <c r="G1984" i="3"/>
  <c r="H1984" i="3"/>
  <c r="I1984" i="3"/>
  <c r="L1984" i="3" s="1"/>
  <c r="J1984" i="3"/>
  <c r="K1984" i="3"/>
  <c r="N1984" i="3" s="1"/>
  <c r="E1985" i="3"/>
  <c r="F1985" i="3"/>
  <c r="G1985" i="3"/>
  <c r="H1985" i="3"/>
  <c r="I1985" i="3"/>
  <c r="L1985" i="3" s="1"/>
  <c r="J1985" i="3"/>
  <c r="K1985" i="3"/>
  <c r="N1985" i="3" s="1"/>
  <c r="BJ1985" i="3" s="1"/>
  <c r="E1986" i="3"/>
  <c r="F1986" i="3"/>
  <c r="G1986" i="3"/>
  <c r="H1986" i="3"/>
  <c r="I1986" i="3"/>
  <c r="L1986" i="3" s="1"/>
  <c r="J1986" i="3"/>
  <c r="K1986" i="3"/>
  <c r="N1986" i="3" s="1"/>
  <c r="E1987" i="3"/>
  <c r="F1987" i="3"/>
  <c r="G1987" i="3"/>
  <c r="H1987" i="3"/>
  <c r="I1987" i="3"/>
  <c r="L1987" i="3" s="1"/>
  <c r="J1987" i="3"/>
  <c r="K1987" i="3"/>
  <c r="N1987" i="3" s="1"/>
  <c r="E1988" i="3"/>
  <c r="F1988" i="3"/>
  <c r="G1988" i="3"/>
  <c r="H1988" i="3"/>
  <c r="I1988" i="3"/>
  <c r="L1988" i="3" s="1"/>
  <c r="J1988" i="3"/>
  <c r="K1988" i="3"/>
  <c r="N1988" i="3" s="1"/>
  <c r="E1989" i="3"/>
  <c r="F1989" i="3"/>
  <c r="G1989" i="3"/>
  <c r="H1989" i="3"/>
  <c r="I1989" i="3"/>
  <c r="L1989" i="3" s="1"/>
  <c r="J1989" i="3"/>
  <c r="K1989" i="3"/>
  <c r="N1989" i="3" s="1"/>
  <c r="E1990" i="3"/>
  <c r="F1990" i="3"/>
  <c r="G1990" i="3"/>
  <c r="H1990" i="3"/>
  <c r="I1990" i="3"/>
  <c r="L1990" i="3" s="1"/>
  <c r="J1990" i="3"/>
  <c r="K1990" i="3"/>
  <c r="N1990" i="3" s="1"/>
  <c r="E1991" i="3"/>
  <c r="F1991" i="3"/>
  <c r="G1991" i="3"/>
  <c r="H1991" i="3"/>
  <c r="I1991" i="3"/>
  <c r="L1991" i="3" s="1"/>
  <c r="J1991" i="3"/>
  <c r="K1991" i="3"/>
  <c r="N1991" i="3" s="1"/>
  <c r="E1992" i="3"/>
  <c r="F1992" i="3"/>
  <c r="G1992" i="3"/>
  <c r="H1992" i="3"/>
  <c r="I1992" i="3"/>
  <c r="L1992" i="3" s="1"/>
  <c r="J1992" i="3"/>
  <c r="K1992" i="3"/>
  <c r="N1992" i="3" s="1"/>
  <c r="E1993" i="3"/>
  <c r="F1993" i="3"/>
  <c r="G1993" i="3"/>
  <c r="H1993" i="3"/>
  <c r="I1993" i="3"/>
  <c r="L1993" i="3" s="1"/>
  <c r="J1993" i="3"/>
  <c r="K1993" i="3"/>
  <c r="N1993" i="3" s="1"/>
  <c r="E1994" i="3"/>
  <c r="F1994" i="3"/>
  <c r="G1994" i="3"/>
  <c r="H1994" i="3"/>
  <c r="I1994" i="3"/>
  <c r="L1994" i="3" s="1"/>
  <c r="J1994" i="3"/>
  <c r="K1994" i="3"/>
  <c r="N1994" i="3" s="1"/>
  <c r="E1995" i="3"/>
  <c r="F1995" i="3"/>
  <c r="G1995" i="3"/>
  <c r="H1995" i="3"/>
  <c r="I1995" i="3"/>
  <c r="L1995" i="3" s="1"/>
  <c r="J1995" i="3"/>
  <c r="K1995" i="3"/>
  <c r="N1995" i="3" s="1"/>
  <c r="E1996" i="3"/>
  <c r="F1996" i="3"/>
  <c r="G1996" i="3"/>
  <c r="H1996" i="3"/>
  <c r="I1996" i="3"/>
  <c r="L1996" i="3" s="1"/>
  <c r="J1996" i="3"/>
  <c r="K1996" i="3"/>
  <c r="N1996" i="3" s="1"/>
  <c r="E1997" i="3"/>
  <c r="F1997" i="3"/>
  <c r="G1997" i="3"/>
  <c r="H1997" i="3"/>
  <c r="I1997" i="3"/>
  <c r="L1997" i="3" s="1"/>
  <c r="J1997" i="3"/>
  <c r="K1997" i="3"/>
  <c r="N1997" i="3" s="1"/>
  <c r="E1998" i="3"/>
  <c r="F1998" i="3"/>
  <c r="G1998" i="3"/>
  <c r="H1998" i="3"/>
  <c r="I1998" i="3"/>
  <c r="L1998" i="3" s="1"/>
  <c r="J1998" i="3"/>
  <c r="K1998" i="3"/>
  <c r="N1998" i="3" s="1"/>
  <c r="E1999" i="3"/>
  <c r="F1999" i="3"/>
  <c r="G1999" i="3"/>
  <c r="H1999" i="3"/>
  <c r="I1999" i="3"/>
  <c r="L1999" i="3" s="1"/>
  <c r="J1999" i="3"/>
  <c r="K1999" i="3"/>
  <c r="N1999" i="3" s="1"/>
  <c r="E2000" i="3"/>
  <c r="F2000" i="3"/>
  <c r="G2000" i="3"/>
  <c r="H2000" i="3"/>
  <c r="I2000" i="3"/>
  <c r="L2000" i="3" s="1"/>
  <c r="J2000" i="3"/>
  <c r="K2000" i="3"/>
  <c r="N2000" i="3" s="1"/>
  <c r="BJ2000" i="3" s="1"/>
  <c r="E2001" i="3"/>
  <c r="F2001" i="3"/>
  <c r="G2001" i="3"/>
  <c r="H2001" i="3"/>
  <c r="I2001" i="3"/>
  <c r="L2001" i="3" s="1"/>
  <c r="J2001" i="3"/>
  <c r="K2001" i="3"/>
  <c r="N2001" i="3" s="1"/>
  <c r="E2002" i="3"/>
  <c r="F2002" i="3"/>
  <c r="G2002" i="3"/>
  <c r="H2002" i="3"/>
  <c r="I2002" i="3"/>
  <c r="L2002" i="3" s="1"/>
  <c r="J2002" i="3"/>
  <c r="K2002" i="3"/>
  <c r="N2002" i="3" s="1"/>
  <c r="BJ2002" i="3" s="1"/>
  <c r="E2003" i="3"/>
  <c r="F2003" i="3"/>
  <c r="G2003" i="3"/>
  <c r="H2003" i="3"/>
  <c r="I2003" i="3"/>
  <c r="L2003" i="3" s="1"/>
  <c r="J2003" i="3"/>
  <c r="K2003" i="3"/>
  <c r="N2003" i="3" s="1"/>
  <c r="E2004" i="3"/>
  <c r="F2004" i="3"/>
  <c r="G2004" i="3"/>
  <c r="H2004" i="3"/>
  <c r="I2004" i="3"/>
  <c r="L2004" i="3" s="1"/>
  <c r="J2004" i="3"/>
  <c r="K2004" i="3"/>
  <c r="N2004" i="3" s="1"/>
  <c r="E2005" i="3"/>
  <c r="F2005" i="3"/>
  <c r="G2005" i="3"/>
  <c r="H2005" i="3"/>
  <c r="I2005" i="3"/>
  <c r="L2005" i="3" s="1"/>
  <c r="J2005" i="3"/>
  <c r="K2005" i="3"/>
  <c r="N2005" i="3" s="1"/>
  <c r="E2006" i="3"/>
  <c r="F2006" i="3"/>
  <c r="G2006" i="3"/>
  <c r="H2006" i="3"/>
  <c r="I2006" i="3"/>
  <c r="L2006" i="3" s="1"/>
  <c r="J2006" i="3"/>
  <c r="K2006" i="3"/>
  <c r="N2006" i="3" s="1"/>
  <c r="E2007" i="3"/>
  <c r="F2007" i="3"/>
  <c r="G2007" i="3"/>
  <c r="H2007" i="3"/>
  <c r="I2007" i="3"/>
  <c r="L2007" i="3" s="1"/>
  <c r="J2007" i="3"/>
  <c r="K2007" i="3"/>
  <c r="N2007" i="3" s="1"/>
  <c r="E2008" i="3"/>
  <c r="F2008" i="3"/>
  <c r="G2008" i="3"/>
  <c r="H2008" i="3"/>
  <c r="I2008" i="3"/>
  <c r="L2008" i="3" s="1"/>
  <c r="J2008" i="3"/>
  <c r="K2008" i="3"/>
  <c r="N2008" i="3" s="1"/>
  <c r="E2009" i="3"/>
  <c r="F2009" i="3"/>
  <c r="G2009" i="3"/>
  <c r="H2009" i="3"/>
  <c r="I2009" i="3"/>
  <c r="L2009" i="3" s="1"/>
  <c r="J2009" i="3"/>
  <c r="K2009" i="3"/>
  <c r="N2009" i="3" s="1"/>
  <c r="E2010" i="3"/>
  <c r="F2010" i="3"/>
  <c r="G2010" i="3"/>
  <c r="H2010" i="3"/>
  <c r="I2010" i="3"/>
  <c r="L2010" i="3" s="1"/>
  <c r="J2010" i="3"/>
  <c r="K2010" i="3"/>
  <c r="N2010" i="3" s="1"/>
  <c r="E2011" i="3"/>
  <c r="F2011" i="3"/>
  <c r="G2011" i="3"/>
  <c r="H2011" i="3"/>
  <c r="I2011" i="3"/>
  <c r="L2011" i="3" s="1"/>
  <c r="J2011" i="3"/>
  <c r="K2011" i="3"/>
  <c r="N2011" i="3" s="1"/>
  <c r="E2012" i="3"/>
  <c r="F2012" i="3"/>
  <c r="G2012" i="3"/>
  <c r="H2012" i="3"/>
  <c r="I2012" i="3"/>
  <c r="L2012" i="3" s="1"/>
  <c r="J2012" i="3"/>
  <c r="K2012" i="3"/>
  <c r="N2012" i="3" s="1"/>
  <c r="E2013" i="3"/>
  <c r="F2013" i="3"/>
  <c r="G2013" i="3"/>
  <c r="H2013" i="3"/>
  <c r="I2013" i="3"/>
  <c r="L2013" i="3" s="1"/>
  <c r="J2013" i="3"/>
  <c r="K2013" i="3"/>
  <c r="N2013" i="3" s="1"/>
  <c r="E2014" i="3"/>
  <c r="F2014" i="3"/>
  <c r="G2014" i="3"/>
  <c r="H2014" i="3"/>
  <c r="I2014" i="3"/>
  <c r="L2014" i="3" s="1"/>
  <c r="J2014" i="3"/>
  <c r="K2014" i="3"/>
  <c r="N2014" i="3" s="1"/>
  <c r="E2015" i="3"/>
  <c r="F2015" i="3"/>
  <c r="G2015" i="3"/>
  <c r="H2015" i="3"/>
  <c r="I2015" i="3"/>
  <c r="L2015" i="3" s="1"/>
  <c r="J2015" i="3"/>
  <c r="K2015" i="3"/>
  <c r="O2015" i="3"/>
  <c r="BL2015" i="3" s="1"/>
  <c r="S2015" i="3"/>
  <c r="BM2015" i="3" s="1"/>
  <c r="W2015" i="3"/>
  <c r="AA2015" i="3"/>
  <c r="AE2015" i="3"/>
  <c r="AI2015" i="3"/>
  <c r="AM2015" i="3"/>
  <c r="AQ2015" i="3"/>
  <c r="AU2015" i="3"/>
  <c r="AY2015" i="3"/>
  <c r="BC2015" i="3"/>
  <c r="BG2015" i="3"/>
  <c r="E2016" i="3"/>
  <c r="F2016" i="3"/>
  <c r="G2016" i="3"/>
  <c r="H2016" i="3"/>
  <c r="I2016" i="3"/>
  <c r="L2016" i="3" s="1"/>
  <c r="J2016" i="3"/>
  <c r="K2016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E2017" i="3"/>
  <c r="F2017" i="3"/>
  <c r="G2017" i="3"/>
  <c r="H2017" i="3"/>
  <c r="I2017" i="3"/>
  <c r="L2017" i="3" s="1"/>
  <c r="J2017" i="3"/>
  <c r="K2017" i="3"/>
  <c r="O2017" i="3"/>
  <c r="S2017" i="3"/>
  <c r="W2017" i="3"/>
  <c r="AA2017" i="3"/>
  <c r="AE2017" i="3"/>
  <c r="AI2017" i="3"/>
  <c r="AM2017" i="3"/>
  <c r="AQ2017" i="3"/>
  <c r="AU2017" i="3"/>
  <c r="AY2017" i="3"/>
  <c r="BC2017" i="3"/>
  <c r="BE2017" i="3"/>
  <c r="BG2017" i="3"/>
  <c r="BI2017" i="3"/>
  <c r="E2018" i="3"/>
  <c r="F2018" i="3"/>
  <c r="G2018" i="3"/>
  <c r="H2018" i="3"/>
  <c r="I2018" i="3"/>
  <c r="L2018" i="3" s="1"/>
  <c r="J2018" i="3"/>
  <c r="K2018" i="3"/>
  <c r="N2018" i="3" s="1"/>
  <c r="E2019" i="3"/>
  <c r="F2019" i="3"/>
  <c r="G2019" i="3"/>
  <c r="H2019" i="3"/>
  <c r="I2019" i="3"/>
  <c r="L2019" i="3" s="1"/>
  <c r="J2019" i="3"/>
  <c r="K2019" i="3"/>
  <c r="N2019" i="3" s="1"/>
  <c r="E2020" i="3"/>
  <c r="F2020" i="3"/>
  <c r="G2020" i="3"/>
  <c r="H2020" i="3"/>
  <c r="I2020" i="3"/>
  <c r="L2020" i="3" s="1"/>
  <c r="J2020" i="3"/>
  <c r="K2020" i="3"/>
  <c r="N2020" i="3" s="1"/>
  <c r="E2021" i="3"/>
  <c r="F2021" i="3"/>
  <c r="G2021" i="3"/>
  <c r="H2021" i="3"/>
  <c r="I2021" i="3"/>
  <c r="L2021" i="3" s="1"/>
  <c r="J2021" i="3"/>
  <c r="K2021" i="3"/>
  <c r="N2021" i="3" s="1"/>
  <c r="E2022" i="3"/>
  <c r="F2022" i="3"/>
  <c r="G2022" i="3"/>
  <c r="H2022" i="3"/>
  <c r="I2022" i="3"/>
  <c r="L2022" i="3" s="1"/>
  <c r="J2022" i="3"/>
  <c r="K2022" i="3"/>
  <c r="N2022" i="3" s="1"/>
  <c r="E2023" i="3"/>
  <c r="F2023" i="3"/>
  <c r="G2023" i="3"/>
  <c r="H2023" i="3"/>
  <c r="I2023" i="3"/>
  <c r="L2023" i="3" s="1"/>
  <c r="J2023" i="3"/>
  <c r="K2023" i="3"/>
  <c r="N2023" i="3" s="1"/>
  <c r="E2024" i="3"/>
  <c r="F2024" i="3"/>
  <c r="G2024" i="3"/>
  <c r="H2024" i="3"/>
  <c r="I2024" i="3"/>
  <c r="L2024" i="3" s="1"/>
  <c r="J2024" i="3"/>
  <c r="K2024" i="3"/>
  <c r="N2024" i="3" s="1"/>
  <c r="E2025" i="3"/>
  <c r="F2025" i="3"/>
  <c r="G2025" i="3"/>
  <c r="H2025" i="3"/>
  <c r="I2025" i="3"/>
  <c r="L2025" i="3" s="1"/>
  <c r="J2025" i="3"/>
  <c r="K2025" i="3"/>
  <c r="N2025" i="3" s="1"/>
  <c r="E2026" i="3"/>
  <c r="F2026" i="3"/>
  <c r="G2026" i="3"/>
  <c r="H2026" i="3"/>
  <c r="I2026" i="3"/>
  <c r="L2026" i="3" s="1"/>
  <c r="J2026" i="3"/>
  <c r="K2026" i="3"/>
  <c r="N2026" i="3" s="1"/>
  <c r="E2027" i="3"/>
  <c r="F2027" i="3"/>
  <c r="G2027" i="3"/>
  <c r="H2027" i="3"/>
  <c r="I2027" i="3"/>
  <c r="L2027" i="3" s="1"/>
  <c r="J2027" i="3"/>
  <c r="K2027" i="3"/>
  <c r="N2027" i="3" s="1"/>
  <c r="BJ2027" i="3" s="1"/>
  <c r="E2028" i="3"/>
  <c r="F2028" i="3"/>
  <c r="G2028" i="3"/>
  <c r="H2028" i="3"/>
  <c r="I2028" i="3"/>
  <c r="L2028" i="3" s="1"/>
  <c r="J2028" i="3"/>
  <c r="K2028" i="3"/>
  <c r="N2028" i="3" s="1"/>
  <c r="E2029" i="3"/>
  <c r="F2029" i="3"/>
  <c r="G2029" i="3"/>
  <c r="H2029" i="3"/>
  <c r="I2029" i="3"/>
  <c r="L2029" i="3" s="1"/>
  <c r="J2029" i="3"/>
  <c r="K2029" i="3"/>
  <c r="N2029" i="3" s="1"/>
  <c r="E2030" i="3"/>
  <c r="F2030" i="3"/>
  <c r="G2030" i="3"/>
  <c r="H2030" i="3"/>
  <c r="I2030" i="3"/>
  <c r="L2030" i="3" s="1"/>
  <c r="J2030" i="3"/>
  <c r="K2030" i="3"/>
  <c r="N2030" i="3" s="1"/>
  <c r="E2031" i="3"/>
  <c r="F2031" i="3"/>
  <c r="G2031" i="3"/>
  <c r="H2031" i="3"/>
  <c r="I2031" i="3"/>
  <c r="L2031" i="3" s="1"/>
  <c r="J2031" i="3"/>
  <c r="K2031" i="3"/>
  <c r="N2031" i="3" s="1"/>
  <c r="E2032" i="3"/>
  <c r="F2032" i="3"/>
  <c r="G2032" i="3"/>
  <c r="H2032" i="3"/>
  <c r="I2032" i="3"/>
  <c r="L2032" i="3" s="1"/>
  <c r="J2032" i="3"/>
  <c r="K2032" i="3"/>
  <c r="N2032" i="3" s="1"/>
  <c r="E2033" i="3"/>
  <c r="F2033" i="3"/>
  <c r="G2033" i="3"/>
  <c r="H2033" i="3"/>
  <c r="I2033" i="3"/>
  <c r="L2033" i="3" s="1"/>
  <c r="J2033" i="3"/>
  <c r="K2033" i="3"/>
  <c r="N2033" i="3" s="1"/>
  <c r="E2034" i="3"/>
  <c r="F2034" i="3"/>
  <c r="G2034" i="3"/>
  <c r="H2034" i="3"/>
  <c r="I2034" i="3"/>
  <c r="L2034" i="3" s="1"/>
  <c r="J2034" i="3"/>
  <c r="K2034" i="3"/>
  <c r="N2034" i="3" s="1"/>
  <c r="E2035" i="3"/>
  <c r="F2035" i="3"/>
  <c r="G2035" i="3"/>
  <c r="H2035" i="3"/>
  <c r="I2035" i="3"/>
  <c r="L2035" i="3" s="1"/>
  <c r="J2035" i="3"/>
  <c r="K2035" i="3"/>
  <c r="N2035" i="3" s="1"/>
  <c r="E2036" i="3"/>
  <c r="F2036" i="3"/>
  <c r="G2036" i="3"/>
  <c r="H2036" i="3"/>
  <c r="I2036" i="3"/>
  <c r="L2036" i="3" s="1"/>
  <c r="J2036" i="3"/>
  <c r="K2036" i="3"/>
  <c r="N2036" i="3" s="1"/>
  <c r="E2037" i="3"/>
  <c r="F2037" i="3"/>
  <c r="G2037" i="3"/>
  <c r="H2037" i="3"/>
  <c r="I2037" i="3"/>
  <c r="L2037" i="3" s="1"/>
  <c r="J2037" i="3"/>
  <c r="K2037" i="3"/>
  <c r="N2037" i="3" s="1"/>
  <c r="E2038" i="3"/>
  <c r="F2038" i="3"/>
  <c r="G2038" i="3"/>
  <c r="H2038" i="3"/>
  <c r="I2038" i="3"/>
  <c r="L2038" i="3" s="1"/>
  <c r="J2038" i="3"/>
  <c r="K2038" i="3"/>
  <c r="N2038" i="3" s="1"/>
  <c r="E2039" i="3"/>
  <c r="F2039" i="3"/>
  <c r="G2039" i="3"/>
  <c r="H2039" i="3"/>
  <c r="I2039" i="3"/>
  <c r="L2039" i="3" s="1"/>
  <c r="J2039" i="3"/>
  <c r="K2039" i="3"/>
  <c r="N2039" i="3" s="1"/>
  <c r="E2040" i="3"/>
  <c r="F2040" i="3"/>
  <c r="G2040" i="3"/>
  <c r="H2040" i="3"/>
  <c r="I2040" i="3"/>
  <c r="L2040" i="3" s="1"/>
  <c r="J2040" i="3"/>
  <c r="K2040" i="3"/>
  <c r="N2040" i="3" s="1"/>
  <c r="E2041" i="3"/>
  <c r="F2041" i="3"/>
  <c r="G2041" i="3"/>
  <c r="H2041" i="3"/>
  <c r="I2041" i="3"/>
  <c r="L2041" i="3" s="1"/>
  <c r="J2041" i="3"/>
  <c r="K2041" i="3"/>
  <c r="N2041" i="3" s="1"/>
  <c r="BJ2041" i="3" s="1"/>
  <c r="E2042" i="3"/>
  <c r="F2042" i="3"/>
  <c r="G2042" i="3"/>
  <c r="H2042" i="3"/>
  <c r="I2042" i="3"/>
  <c r="L2042" i="3" s="1"/>
  <c r="J2042" i="3"/>
  <c r="K2042" i="3"/>
  <c r="N2042" i="3" s="1"/>
  <c r="E2043" i="3"/>
  <c r="F2043" i="3"/>
  <c r="G2043" i="3"/>
  <c r="H2043" i="3"/>
  <c r="I2043" i="3"/>
  <c r="L2043" i="3" s="1"/>
  <c r="J2043" i="3"/>
  <c r="K2043" i="3"/>
  <c r="N2043" i="3" s="1"/>
  <c r="E2044" i="3"/>
  <c r="F2044" i="3"/>
  <c r="G2044" i="3"/>
  <c r="H2044" i="3"/>
  <c r="I2044" i="3"/>
  <c r="L2044" i="3" s="1"/>
  <c r="J2044" i="3"/>
  <c r="K2044" i="3"/>
  <c r="N2044" i="3" s="1"/>
  <c r="E2045" i="3"/>
  <c r="F2045" i="3"/>
  <c r="G2045" i="3"/>
  <c r="H2045" i="3"/>
  <c r="I2045" i="3"/>
  <c r="L2045" i="3" s="1"/>
  <c r="J2045" i="3"/>
  <c r="K2045" i="3"/>
  <c r="N2045" i="3" s="1"/>
  <c r="E2046" i="3"/>
  <c r="F2046" i="3"/>
  <c r="G2046" i="3"/>
  <c r="H2046" i="3"/>
  <c r="I2046" i="3"/>
  <c r="L2046" i="3" s="1"/>
  <c r="J2046" i="3"/>
  <c r="K2046" i="3"/>
  <c r="N2046" i="3" s="1"/>
  <c r="E2047" i="3"/>
  <c r="F2047" i="3"/>
  <c r="G2047" i="3"/>
  <c r="H2047" i="3"/>
  <c r="I2047" i="3"/>
  <c r="L2047" i="3" s="1"/>
  <c r="J2047" i="3"/>
  <c r="K2047" i="3"/>
  <c r="N2047" i="3" s="1"/>
  <c r="E2048" i="3"/>
  <c r="F2048" i="3"/>
  <c r="G2048" i="3"/>
  <c r="H2048" i="3"/>
  <c r="I2048" i="3"/>
  <c r="L2048" i="3" s="1"/>
  <c r="J2048" i="3"/>
  <c r="K2048" i="3"/>
  <c r="N2048" i="3" s="1"/>
  <c r="E2049" i="3"/>
  <c r="F2049" i="3"/>
  <c r="G2049" i="3"/>
  <c r="H2049" i="3"/>
  <c r="I2049" i="3"/>
  <c r="L2049" i="3" s="1"/>
  <c r="J2049" i="3"/>
  <c r="K2049" i="3"/>
  <c r="N2049" i="3" s="1"/>
  <c r="E2050" i="3"/>
  <c r="F2050" i="3"/>
  <c r="G2050" i="3"/>
  <c r="H2050" i="3"/>
  <c r="I2050" i="3"/>
  <c r="L2050" i="3" s="1"/>
  <c r="J2050" i="3"/>
  <c r="K2050" i="3"/>
  <c r="N2050" i="3" s="1"/>
  <c r="E2051" i="3"/>
  <c r="F2051" i="3"/>
  <c r="G2051" i="3"/>
  <c r="H2051" i="3"/>
  <c r="I2051" i="3"/>
  <c r="L2051" i="3" s="1"/>
  <c r="J2051" i="3"/>
  <c r="K2051" i="3"/>
  <c r="N2051" i="3" s="1"/>
  <c r="BJ2051" i="3" s="1"/>
  <c r="E2052" i="3"/>
  <c r="F2052" i="3"/>
  <c r="G2052" i="3"/>
  <c r="H2052" i="3"/>
  <c r="I2052" i="3"/>
  <c r="L2052" i="3" s="1"/>
  <c r="J2052" i="3"/>
  <c r="K2052" i="3"/>
  <c r="N2052" i="3" s="1"/>
  <c r="E2053" i="3"/>
  <c r="F2053" i="3"/>
  <c r="G2053" i="3"/>
  <c r="H2053" i="3"/>
  <c r="I2053" i="3"/>
  <c r="L2053" i="3" s="1"/>
  <c r="J2053" i="3"/>
  <c r="K2053" i="3"/>
  <c r="N2053" i="3" s="1"/>
  <c r="E2054" i="3"/>
  <c r="F2054" i="3"/>
  <c r="G2054" i="3"/>
  <c r="H2054" i="3"/>
  <c r="I2054" i="3"/>
  <c r="L2054" i="3" s="1"/>
  <c r="J2054" i="3"/>
  <c r="K2054" i="3"/>
  <c r="N2054" i="3" s="1"/>
  <c r="E2055" i="3"/>
  <c r="F2055" i="3"/>
  <c r="G2055" i="3"/>
  <c r="H2055" i="3"/>
  <c r="I2055" i="3"/>
  <c r="L2055" i="3" s="1"/>
  <c r="J2055" i="3"/>
  <c r="K2055" i="3"/>
  <c r="N2055" i="3" s="1"/>
  <c r="E2056" i="3"/>
  <c r="F2056" i="3"/>
  <c r="G2056" i="3"/>
  <c r="H2056" i="3"/>
  <c r="I2056" i="3"/>
  <c r="J2056" i="3"/>
  <c r="K2056" i="3"/>
  <c r="L2056" i="3"/>
  <c r="M2056" i="3" s="1"/>
  <c r="N2056" i="3"/>
  <c r="P2056" i="3"/>
  <c r="R2056" i="3"/>
  <c r="T2056" i="3"/>
  <c r="V2056" i="3"/>
  <c r="X2056" i="3"/>
  <c r="Z2056" i="3"/>
  <c r="AB2056" i="3"/>
  <c r="AD2056" i="3"/>
  <c r="AF2056" i="3"/>
  <c r="AH2056" i="3"/>
  <c r="AJ2056" i="3"/>
  <c r="AL2056" i="3"/>
  <c r="AN2056" i="3"/>
  <c r="AP2056" i="3"/>
  <c r="AR2056" i="3"/>
  <c r="AT2056" i="3"/>
  <c r="AV2056" i="3"/>
  <c r="AX2056" i="3"/>
  <c r="AZ2056" i="3"/>
  <c r="BB2056" i="3"/>
  <c r="BD2056" i="3"/>
  <c r="BE2056" i="3"/>
  <c r="BF2056" i="3"/>
  <c r="BG2056" i="3"/>
  <c r="BH2056" i="3"/>
  <c r="BI2056" i="3"/>
  <c r="E2057" i="3"/>
  <c r="F2057" i="3"/>
  <c r="K2057" i="3" s="1"/>
  <c r="G2057" i="3"/>
  <c r="H2057" i="3"/>
  <c r="I2057" i="3"/>
  <c r="J2057" i="3"/>
  <c r="L2057" i="3"/>
  <c r="E2058" i="3"/>
  <c r="F2058" i="3"/>
  <c r="K2058" i="3" s="1"/>
  <c r="G2058" i="3"/>
  <c r="H2058" i="3"/>
  <c r="I2058" i="3"/>
  <c r="J2058" i="3"/>
  <c r="L2058" i="3"/>
  <c r="E2059" i="3"/>
  <c r="F2059" i="3"/>
  <c r="K2059" i="3" s="1"/>
  <c r="G2059" i="3"/>
  <c r="H2059" i="3"/>
  <c r="I2059" i="3"/>
  <c r="J2059" i="3"/>
  <c r="L2059" i="3"/>
  <c r="E2060" i="3"/>
  <c r="F2060" i="3"/>
  <c r="G2060" i="3"/>
  <c r="K2060" i="3" s="1"/>
  <c r="H2060" i="3"/>
  <c r="I2060" i="3"/>
  <c r="L2060" i="3" s="1"/>
  <c r="J2060" i="3"/>
  <c r="E2061" i="3"/>
  <c r="F2061" i="3"/>
  <c r="G2061" i="3"/>
  <c r="H2061" i="3"/>
  <c r="I2061" i="3"/>
  <c r="L2061" i="3" s="1"/>
  <c r="J2061" i="3"/>
  <c r="K2061" i="3"/>
  <c r="N2061" i="3" s="1"/>
  <c r="E2062" i="3"/>
  <c r="F2062" i="3"/>
  <c r="G2062" i="3"/>
  <c r="H2062" i="3"/>
  <c r="I2062" i="3"/>
  <c r="L2062" i="3" s="1"/>
  <c r="J2062" i="3"/>
  <c r="K2062" i="3"/>
  <c r="N2062" i="3" s="1"/>
  <c r="E2063" i="3"/>
  <c r="F2063" i="3"/>
  <c r="G2063" i="3"/>
  <c r="H2063" i="3"/>
  <c r="I2063" i="3"/>
  <c r="L2063" i="3" s="1"/>
  <c r="J2063" i="3"/>
  <c r="K2063" i="3"/>
  <c r="N2063" i="3" s="1"/>
  <c r="E2064" i="3"/>
  <c r="F2064" i="3"/>
  <c r="G2064" i="3"/>
  <c r="H2064" i="3"/>
  <c r="I2064" i="3"/>
  <c r="L2064" i="3" s="1"/>
  <c r="J2064" i="3"/>
  <c r="K2064" i="3"/>
  <c r="N2064" i="3" s="1"/>
  <c r="E2065" i="3"/>
  <c r="F2065" i="3"/>
  <c r="G2065" i="3"/>
  <c r="H2065" i="3"/>
  <c r="I2065" i="3"/>
  <c r="L2065" i="3" s="1"/>
  <c r="J2065" i="3"/>
  <c r="K2065" i="3"/>
  <c r="N2065" i="3" s="1"/>
  <c r="E2066" i="3"/>
  <c r="F2066" i="3"/>
  <c r="G2066" i="3"/>
  <c r="H2066" i="3"/>
  <c r="I2066" i="3"/>
  <c r="L2066" i="3" s="1"/>
  <c r="J2066" i="3"/>
  <c r="K2066" i="3"/>
  <c r="N2066" i="3" s="1"/>
  <c r="E2067" i="3"/>
  <c r="F2067" i="3"/>
  <c r="G2067" i="3"/>
  <c r="H2067" i="3"/>
  <c r="I2067" i="3"/>
  <c r="L2067" i="3" s="1"/>
  <c r="J2067" i="3"/>
  <c r="K2067" i="3"/>
  <c r="N2067" i="3" s="1"/>
  <c r="BJ2067" i="3" s="1"/>
  <c r="E2068" i="3"/>
  <c r="F2068" i="3"/>
  <c r="G2068" i="3"/>
  <c r="H2068" i="3"/>
  <c r="I2068" i="3"/>
  <c r="L2068" i="3" s="1"/>
  <c r="J2068" i="3"/>
  <c r="K2068" i="3"/>
  <c r="N2068" i="3" s="1"/>
  <c r="BJ2068" i="3" s="1"/>
  <c r="E2069" i="3"/>
  <c r="F2069" i="3"/>
  <c r="G2069" i="3"/>
  <c r="H2069" i="3"/>
  <c r="I2069" i="3"/>
  <c r="L2069" i="3" s="1"/>
  <c r="J2069" i="3"/>
  <c r="K2069" i="3"/>
  <c r="N2069" i="3" s="1"/>
  <c r="BJ2069" i="3" s="1"/>
  <c r="E2070" i="3"/>
  <c r="F2070" i="3"/>
  <c r="G2070" i="3"/>
  <c r="H2070" i="3"/>
  <c r="I2070" i="3"/>
  <c r="L2070" i="3" s="1"/>
  <c r="J2070" i="3"/>
  <c r="K2070" i="3"/>
  <c r="N2070" i="3" s="1"/>
  <c r="BJ2070" i="3" s="1"/>
  <c r="E2071" i="3"/>
  <c r="F2071" i="3"/>
  <c r="G2071" i="3"/>
  <c r="H2071" i="3"/>
  <c r="I2071" i="3"/>
  <c r="L2071" i="3" s="1"/>
  <c r="J2071" i="3"/>
  <c r="K2071" i="3"/>
  <c r="N2071" i="3" s="1"/>
  <c r="E2072" i="3"/>
  <c r="F2072" i="3"/>
  <c r="G2072" i="3"/>
  <c r="H2072" i="3"/>
  <c r="I2072" i="3"/>
  <c r="L2072" i="3" s="1"/>
  <c r="J2072" i="3"/>
  <c r="K2072" i="3"/>
  <c r="N2072" i="3" s="1"/>
  <c r="E2073" i="3"/>
  <c r="F2073" i="3"/>
  <c r="G2073" i="3"/>
  <c r="H2073" i="3"/>
  <c r="I2073" i="3"/>
  <c r="L2073" i="3" s="1"/>
  <c r="J2073" i="3"/>
  <c r="K2073" i="3"/>
  <c r="N2073" i="3" s="1"/>
  <c r="E2074" i="3"/>
  <c r="F2074" i="3"/>
  <c r="G2074" i="3"/>
  <c r="H2074" i="3"/>
  <c r="I2074" i="3"/>
  <c r="L2074" i="3" s="1"/>
  <c r="J2074" i="3"/>
  <c r="K2074" i="3"/>
  <c r="N2074" i="3" s="1"/>
  <c r="E2075" i="3"/>
  <c r="F2075" i="3"/>
  <c r="G2075" i="3"/>
  <c r="H2075" i="3"/>
  <c r="I2075" i="3"/>
  <c r="L2075" i="3" s="1"/>
  <c r="J2075" i="3"/>
  <c r="K2075" i="3"/>
  <c r="N2075" i="3" s="1"/>
  <c r="E2076" i="3"/>
  <c r="F2076" i="3"/>
  <c r="G2076" i="3"/>
  <c r="H2076" i="3"/>
  <c r="I2076" i="3"/>
  <c r="L2076" i="3" s="1"/>
  <c r="J2076" i="3"/>
  <c r="K2076" i="3"/>
  <c r="N2076" i="3" s="1"/>
  <c r="E2077" i="3"/>
  <c r="F2077" i="3"/>
  <c r="G2077" i="3"/>
  <c r="H2077" i="3"/>
  <c r="I2077" i="3"/>
  <c r="L2077" i="3" s="1"/>
  <c r="J2077" i="3"/>
  <c r="K2077" i="3"/>
  <c r="N2077" i="3" s="1"/>
  <c r="E2078" i="3"/>
  <c r="F2078" i="3"/>
  <c r="G2078" i="3"/>
  <c r="H2078" i="3"/>
  <c r="I2078" i="3"/>
  <c r="L2078" i="3" s="1"/>
  <c r="J2078" i="3"/>
  <c r="K2078" i="3"/>
  <c r="N2078" i="3" s="1"/>
  <c r="E2079" i="3"/>
  <c r="F2079" i="3"/>
  <c r="G2079" i="3"/>
  <c r="H2079" i="3"/>
  <c r="I2079" i="3"/>
  <c r="L2079" i="3" s="1"/>
  <c r="J2079" i="3"/>
  <c r="K2079" i="3"/>
  <c r="N2079" i="3" s="1"/>
  <c r="E2080" i="3"/>
  <c r="F2080" i="3"/>
  <c r="G2080" i="3"/>
  <c r="H2080" i="3"/>
  <c r="I2080" i="3"/>
  <c r="L2080" i="3" s="1"/>
  <c r="J2080" i="3"/>
  <c r="K2080" i="3"/>
  <c r="N2080" i="3" s="1"/>
  <c r="E2081" i="3"/>
  <c r="F2081" i="3"/>
  <c r="G2081" i="3"/>
  <c r="H2081" i="3"/>
  <c r="I2081" i="3"/>
  <c r="L2081" i="3" s="1"/>
  <c r="J2081" i="3"/>
  <c r="K2081" i="3"/>
  <c r="BK2090" i="3" l="1"/>
  <c r="BN2090" i="3"/>
  <c r="BK2091" i="3"/>
  <c r="BK2093" i="3"/>
  <c r="BK2092" i="3"/>
  <c r="BK2083" i="3"/>
  <c r="BN2083" i="3"/>
  <c r="BH2086" i="3"/>
  <c r="AZ2086" i="3"/>
  <c r="AR2086" i="3"/>
  <c r="AJ2086" i="3"/>
  <c r="AB2086" i="3"/>
  <c r="T2086" i="3"/>
  <c r="BI2086" i="3"/>
  <c r="BE2086" i="3"/>
  <c r="BA2086" i="3"/>
  <c r="AW2086" i="3"/>
  <c r="AS2086" i="3"/>
  <c r="AO2086" i="3"/>
  <c r="AK2086" i="3"/>
  <c r="AG2086" i="3"/>
  <c r="AC2086" i="3"/>
  <c r="Y2086" i="3"/>
  <c r="U2086" i="3"/>
  <c r="Q2086" i="3"/>
  <c r="BH2087" i="3"/>
  <c r="AZ2087" i="3"/>
  <c r="AR2087" i="3"/>
  <c r="AJ2087" i="3"/>
  <c r="AB2087" i="3"/>
  <c r="T2087" i="3"/>
  <c r="BI2087" i="3"/>
  <c r="BE2087" i="3"/>
  <c r="BA2087" i="3"/>
  <c r="AW2087" i="3"/>
  <c r="AS2087" i="3"/>
  <c r="AO2087" i="3"/>
  <c r="AK2087" i="3"/>
  <c r="AG2087" i="3"/>
  <c r="AC2087" i="3"/>
  <c r="Y2087" i="3"/>
  <c r="U2087" i="3"/>
  <c r="Q2087" i="3"/>
  <c r="BH2088" i="3"/>
  <c r="AZ2088" i="3"/>
  <c r="AR2088" i="3"/>
  <c r="AJ2088" i="3"/>
  <c r="AB2088" i="3"/>
  <c r="T2088" i="3"/>
  <c r="BI2088" i="3"/>
  <c r="BE2088" i="3"/>
  <c r="BA2088" i="3"/>
  <c r="AW2088" i="3"/>
  <c r="AS2088" i="3"/>
  <c r="AO2088" i="3"/>
  <c r="AK2088" i="3"/>
  <c r="AG2088" i="3"/>
  <c r="AC2088" i="3"/>
  <c r="Y2088" i="3"/>
  <c r="U2088" i="3"/>
  <c r="Q2088" i="3"/>
  <c r="BM2094" i="3"/>
  <c r="BL2094" i="3"/>
  <c r="BM2095" i="3"/>
  <c r="BL2095" i="3"/>
  <c r="BM2096" i="3"/>
  <c r="BL2096" i="3"/>
  <c r="BM2097" i="3"/>
  <c r="BL2097" i="3"/>
  <c r="BM2098" i="3"/>
  <c r="BL2098" i="3"/>
  <c r="BM2099" i="3"/>
  <c r="BL2099" i="3"/>
  <c r="BM2100" i="3"/>
  <c r="BL2100" i="3"/>
  <c r="BM2101" i="3"/>
  <c r="BL2101" i="3"/>
  <c r="BM2102" i="3"/>
  <c r="BL2102" i="3"/>
  <c r="BK2084" i="3"/>
  <c r="BN2084" i="3"/>
  <c r="BH2089" i="3"/>
  <c r="AZ2089" i="3"/>
  <c r="AR2089" i="3"/>
  <c r="AJ2089" i="3"/>
  <c r="AB2089" i="3"/>
  <c r="T2089" i="3"/>
  <c r="BI2089" i="3"/>
  <c r="BE2089" i="3"/>
  <c r="BA2089" i="3"/>
  <c r="AW2089" i="3"/>
  <c r="AS2089" i="3"/>
  <c r="AO2089" i="3"/>
  <c r="AK2089" i="3"/>
  <c r="AG2089" i="3"/>
  <c r="AC2089" i="3"/>
  <c r="BK2089" i="3" s="1"/>
  <c r="Y2089" i="3"/>
  <c r="U2089" i="3"/>
  <c r="Q2089" i="3"/>
  <c r="BJ2089" i="3" s="1"/>
  <c r="BH2090" i="3"/>
  <c r="AZ2090" i="3"/>
  <c r="AR2090" i="3"/>
  <c r="AJ2090" i="3"/>
  <c r="AB2090" i="3"/>
  <c r="T2090" i="3"/>
  <c r="BI2090" i="3"/>
  <c r="BE2090" i="3"/>
  <c r="BA2090" i="3"/>
  <c r="AW2090" i="3"/>
  <c r="AS2090" i="3"/>
  <c r="AO2090" i="3"/>
  <c r="AK2090" i="3"/>
  <c r="AG2090" i="3"/>
  <c r="AC2090" i="3"/>
  <c r="Y2090" i="3"/>
  <c r="U2090" i="3"/>
  <c r="Q2090" i="3"/>
  <c r="Q2091" i="3"/>
  <c r="BN2091" i="3" s="1"/>
  <c r="BM2104" i="3"/>
  <c r="BL2104" i="3"/>
  <c r="BN2106" i="3"/>
  <c r="BK2106" i="3"/>
  <c r="BM2107" i="3"/>
  <c r="BM2108" i="3"/>
  <c r="BM2109" i="3"/>
  <c r="BM2110" i="3"/>
  <c r="BM2111" i="3"/>
  <c r="BM2112" i="3"/>
  <c r="BK2112" i="3"/>
  <c r="BN2103" i="3"/>
  <c r="BK2103" i="3"/>
  <c r="BN2105" i="3"/>
  <c r="BK2105" i="3"/>
  <c r="BM2114" i="3"/>
  <c r="BN2113" i="3"/>
  <c r="BK2113" i="3"/>
  <c r="BK2114" i="3"/>
  <c r="BN2115" i="3"/>
  <c r="BK2115" i="3"/>
  <c r="BJ2115" i="3"/>
  <c r="BM2117" i="3"/>
  <c r="BL2117" i="3"/>
  <c r="BN2119" i="3"/>
  <c r="BK2119" i="3"/>
  <c r="BJ2119" i="3"/>
  <c r="BM2120" i="3"/>
  <c r="BL2120" i="3"/>
  <c r="BM2122" i="3"/>
  <c r="BL2122" i="3"/>
  <c r="BN2124" i="3"/>
  <c r="BK2124" i="3"/>
  <c r="BM2125" i="3"/>
  <c r="BM2116" i="3"/>
  <c r="BL2116" i="3"/>
  <c r="BN2118" i="3"/>
  <c r="BK2118" i="3"/>
  <c r="BJ2118" i="3"/>
  <c r="BM2121" i="3"/>
  <c r="BL2121" i="3"/>
  <c r="BM2123" i="3"/>
  <c r="BL2123" i="3"/>
  <c r="BN2126" i="3"/>
  <c r="BK2126" i="3"/>
  <c r="BJ2126" i="3"/>
  <c r="BN2127" i="3"/>
  <c r="BK2127" i="3"/>
  <c r="BJ2127" i="3"/>
  <c r="BN2128" i="3"/>
  <c r="BK2128" i="3"/>
  <c r="BJ2128" i="3"/>
  <c r="BN2129" i="3"/>
  <c r="BK2129" i="3"/>
  <c r="BJ2129" i="3"/>
  <c r="BN2130" i="3"/>
  <c r="BK2130" i="3"/>
  <c r="BJ2130" i="3"/>
  <c r="BN2131" i="3"/>
  <c r="BK2131" i="3"/>
  <c r="BJ2131" i="3"/>
  <c r="BN2132" i="3"/>
  <c r="BK2132" i="3"/>
  <c r="BJ2132" i="3"/>
  <c r="BN2133" i="3"/>
  <c r="BK2133" i="3"/>
  <c r="BJ2133" i="3"/>
  <c r="BM2135" i="3"/>
  <c r="BL2135" i="3"/>
  <c r="BM2136" i="3"/>
  <c r="BL2136" i="3"/>
  <c r="BM2137" i="3"/>
  <c r="BL2137" i="3"/>
  <c r="BM2138" i="3"/>
  <c r="BL2138" i="3"/>
  <c r="BM2139" i="3"/>
  <c r="BL2139" i="3"/>
  <c r="BM2140" i="3"/>
  <c r="BL2140" i="3"/>
  <c r="BM2141" i="3"/>
  <c r="BL2141" i="3"/>
  <c r="BM2142" i="3"/>
  <c r="BL2142" i="3"/>
  <c r="BM2143" i="3"/>
  <c r="BL2143" i="3"/>
  <c r="BM2144" i="3"/>
  <c r="BL2144" i="3"/>
  <c r="BM2145" i="3"/>
  <c r="BL2145" i="3"/>
  <c r="BM2146" i="3"/>
  <c r="BL2146" i="3"/>
  <c r="BM2148" i="3"/>
  <c r="BL2148" i="3"/>
  <c r="BM2150" i="3"/>
  <c r="BL2150" i="3"/>
  <c r="BM2151" i="3"/>
  <c r="BL2151" i="3"/>
  <c r="BM2152" i="3"/>
  <c r="BL2152" i="3"/>
  <c r="BM2153" i="3"/>
  <c r="BL2153" i="3"/>
  <c r="BK2154" i="3"/>
  <c r="BN2154" i="3"/>
  <c r="BJ2156" i="3"/>
  <c r="BM2156" i="3"/>
  <c r="BL2156" i="3"/>
  <c r="BK2158" i="3"/>
  <c r="BN2158" i="3"/>
  <c r="BJ2160" i="3"/>
  <c r="BM2160" i="3"/>
  <c r="BL2160" i="3"/>
  <c r="BK2162" i="3"/>
  <c r="BN2162" i="3"/>
  <c r="BK2166" i="3"/>
  <c r="BN2166" i="3"/>
  <c r="BM2168" i="3"/>
  <c r="BL2168" i="3"/>
  <c r="BK2155" i="3"/>
  <c r="BN2155" i="3"/>
  <c r="BJ2157" i="3"/>
  <c r="BM2157" i="3"/>
  <c r="BL2157" i="3"/>
  <c r="BK2159" i="3"/>
  <c r="BN2159" i="3"/>
  <c r="BJ2161" i="3"/>
  <c r="BM2161" i="3"/>
  <c r="BL2161" i="3"/>
  <c r="BK2163" i="3"/>
  <c r="BN2163" i="3"/>
  <c r="BK2167" i="3"/>
  <c r="BN2167" i="3"/>
  <c r="BN2170" i="3"/>
  <c r="BK2170" i="3"/>
  <c r="BN2172" i="3"/>
  <c r="BK2172" i="3"/>
  <c r="BN2174" i="3"/>
  <c r="BK2174" i="3"/>
  <c r="BN2176" i="3"/>
  <c r="BK2176" i="3"/>
  <c r="BN2178" i="3"/>
  <c r="BK2178" i="3"/>
  <c r="BN2180" i="3"/>
  <c r="BK2180" i="3"/>
  <c r="BM2182" i="3"/>
  <c r="BL2182" i="3"/>
  <c r="BM2184" i="3"/>
  <c r="BL2184" i="3"/>
  <c r="BM2186" i="3"/>
  <c r="BL2186" i="3"/>
  <c r="BM2188" i="3"/>
  <c r="BL2188" i="3"/>
  <c r="BM2190" i="3"/>
  <c r="BL2190" i="3"/>
  <c r="BM2192" i="3"/>
  <c r="BL2192" i="3"/>
  <c r="BN2196" i="3"/>
  <c r="BK2196" i="3"/>
  <c r="BN2198" i="3"/>
  <c r="BK2198" i="3"/>
  <c r="BN2200" i="3"/>
  <c r="BK2200" i="3"/>
  <c r="BN2202" i="3"/>
  <c r="BK2202" i="3"/>
  <c r="BN2204" i="3"/>
  <c r="BK2204" i="3"/>
  <c r="BN2206" i="3"/>
  <c r="BK2206" i="3"/>
  <c r="BN2208" i="3"/>
  <c r="BK2208" i="3"/>
  <c r="BN2169" i="3"/>
  <c r="BK2169" i="3"/>
  <c r="BN2171" i="3"/>
  <c r="BK2171" i="3"/>
  <c r="BN2173" i="3"/>
  <c r="BK2173" i="3"/>
  <c r="BN2175" i="3"/>
  <c r="BK2175" i="3"/>
  <c r="BN2177" i="3"/>
  <c r="BK2177" i="3"/>
  <c r="BN2179" i="3"/>
  <c r="BK2179" i="3"/>
  <c r="BN2181" i="3"/>
  <c r="BK2181" i="3"/>
  <c r="BN2183" i="3"/>
  <c r="BK2183" i="3"/>
  <c r="BN2185" i="3"/>
  <c r="BK2185" i="3"/>
  <c r="BM2187" i="3"/>
  <c r="BL2187" i="3"/>
  <c r="BM2189" i="3"/>
  <c r="BL2189" i="3"/>
  <c r="BM2191" i="3"/>
  <c r="BL2191" i="3"/>
  <c r="BN2195" i="3"/>
  <c r="BK2195" i="3"/>
  <c r="BN2199" i="3"/>
  <c r="BK2199" i="3"/>
  <c r="BN2201" i="3"/>
  <c r="BK2201" i="3"/>
  <c r="BN2203" i="3"/>
  <c r="BK2203" i="3"/>
  <c r="BN2205" i="3"/>
  <c r="BK2205" i="3"/>
  <c r="BN2207" i="3"/>
  <c r="BK2207" i="3"/>
  <c r="BN2209" i="3"/>
  <c r="BK2209" i="3"/>
  <c r="BK2210" i="3"/>
  <c r="BN2210" i="3"/>
  <c r="BM2211" i="3"/>
  <c r="BL2211" i="3"/>
  <c r="BK2212" i="3"/>
  <c r="BN2212" i="3"/>
  <c r="BM2213" i="3"/>
  <c r="BL2213" i="3"/>
  <c r="BK2214" i="3"/>
  <c r="BN2214" i="3"/>
  <c r="BM2215" i="3"/>
  <c r="BL2215" i="3"/>
  <c r="BK2216" i="3"/>
  <c r="BN2216" i="3"/>
  <c r="BM2217" i="3"/>
  <c r="BL2217" i="3"/>
  <c r="BM2218" i="3"/>
  <c r="BL2218" i="3"/>
  <c r="BN2219" i="3"/>
  <c r="BK2219" i="3"/>
  <c r="BN2221" i="3"/>
  <c r="BK2221" i="3"/>
  <c r="BN2223" i="3"/>
  <c r="BK2223" i="3"/>
  <c r="BN2225" i="3"/>
  <c r="BK2225" i="3"/>
  <c r="BN2227" i="3"/>
  <c r="BK2227" i="3"/>
  <c r="BN2229" i="3"/>
  <c r="BK2229" i="3"/>
  <c r="BN2231" i="3"/>
  <c r="BK2231" i="3"/>
  <c r="BN2233" i="3"/>
  <c r="BK2233" i="3"/>
  <c r="BN2235" i="3"/>
  <c r="BK2235" i="3"/>
  <c r="BN2237" i="3"/>
  <c r="BK2237" i="3"/>
  <c r="BN2239" i="3"/>
  <c r="BK2239" i="3"/>
  <c r="BM2241" i="3"/>
  <c r="BL2241" i="3"/>
  <c r="BM2243" i="3"/>
  <c r="BL2243" i="3"/>
  <c r="BM2245" i="3"/>
  <c r="BL2245" i="3"/>
  <c r="BM2247" i="3"/>
  <c r="BL2247" i="3"/>
  <c r="BM2249" i="3"/>
  <c r="BL2249" i="3"/>
  <c r="BN2253" i="3"/>
  <c r="BK2253" i="3"/>
  <c r="BN2255" i="3"/>
  <c r="BK2255" i="3"/>
  <c r="BN2257" i="3"/>
  <c r="BK2257" i="3"/>
  <c r="BN2258" i="3"/>
  <c r="BK2258" i="3"/>
  <c r="BN2260" i="3"/>
  <c r="BK2260" i="3"/>
  <c r="BJ2211" i="3"/>
  <c r="BJ2212" i="3"/>
  <c r="BJ2213" i="3"/>
  <c r="BJ2214" i="3"/>
  <c r="BJ2215" i="3"/>
  <c r="BJ2216" i="3"/>
  <c r="BJ2217" i="3"/>
  <c r="BJ2218" i="3"/>
  <c r="BM2220" i="3"/>
  <c r="BL2220" i="3"/>
  <c r="BM2222" i="3"/>
  <c r="BL2222" i="3"/>
  <c r="BM2224" i="3"/>
  <c r="BL2224" i="3"/>
  <c r="BM2226" i="3"/>
  <c r="BL2226" i="3"/>
  <c r="BM2228" i="3"/>
  <c r="BL2228" i="3"/>
  <c r="BM2230" i="3"/>
  <c r="BL2230" i="3"/>
  <c r="BM2232" i="3"/>
  <c r="BL2232" i="3"/>
  <c r="BN2236" i="3"/>
  <c r="BK2236" i="3"/>
  <c r="BN2238" i="3"/>
  <c r="BK2238" i="3"/>
  <c r="BN2240" i="3"/>
  <c r="BK2240" i="3"/>
  <c r="BN2242" i="3"/>
  <c r="BK2242" i="3"/>
  <c r="BN2244" i="3"/>
  <c r="BK2244" i="3"/>
  <c r="BN2246" i="3"/>
  <c r="BK2246" i="3"/>
  <c r="BN2248" i="3"/>
  <c r="BK2248" i="3"/>
  <c r="BN2250" i="3"/>
  <c r="BK2250" i="3"/>
  <c r="BN2252" i="3"/>
  <c r="BK2252" i="3"/>
  <c r="BN2254" i="3"/>
  <c r="BK2254" i="3"/>
  <c r="BN2256" i="3"/>
  <c r="BK2256" i="3"/>
  <c r="BJ2258" i="3"/>
  <c r="BJ2261" i="3"/>
  <c r="BM2257" i="3"/>
  <c r="BJ2083" i="3"/>
  <c r="BM2083" i="3"/>
  <c r="BL2083" i="3"/>
  <c r="R2086" i="3"/>
  <c r="Z2086" i="3"/>
  <c r="AH2086" i="3"/>
  <c r="AP2086" i="3"/>
  <c r="AX2086" i="3"/>
  <c r="BF2086" i="3"/>
  <c r="BL2086" i="3" s="1"/>
  <c r="N2086" i="3"/>
  <c r="BN2086" i="3" s="1"/>
  <c r="AD2086" i="3"/>
  <c r="AT2086" i="3"/>
  <c r="V2086" i="3"/>
  <c r="BK2086" i="3" s="1"/>
  <c r="AL2086" i="3"/>
  <c r="BB2086" i="3"/>
  <c r="R2087" i="3"/>
  <c r="Z2087" i="3"/>
  <c r="AH2087" i="3"/>
  <c r="AP2087" i="3"/>
  <c r="AX2087" i="3"/>
  <c r="BF2087" i="3"/>
  <c r="V2087" i="3"/>
  <c r="BK2087" i="3" s="1"/>
  <c r="AL2087" i="3"/>
  <c r="BB2087" i="3"/>
  <c r="N2087" i="3"/>
  <c r="BJ2087" i="3" s="1"/>
  <c r="AD2087" i="3"/>
  <c r="AT2087" i="3"/>
  <c r="BL2087" i="3" s="1"/>
  <c r="R2088" i="3"/>
  <c r="Z2088" i="3"/>
  <c r="AH2088" i="3"/>
  <c r="AP2088" i="3"/>
  <c r="AX2088" i="3"/>
  <c r="BF2088" i="3"/>
  <c r="BL2088" i="3" s="1"/>
  <c r="N2088" i="3"/>
  <c r="BN2088" i="3" s="1"/>
  <c r="AD2088" i="3"/>
  <c r="AT2088" i="3"/>
  <c r="V2088" i="3"/>
  <c r="BK2088" i="3" s="1"/>
  <c r="AL2088" i="3"/>
  <c r="BB2088" i="3"/>
  <c r="BK2094" i="3"/>
  <c r="BN2094" i="3"/>
  <c r="BK2095" i="3"/>
  <c r="BN2095" i="3"/>
  <c r="BK2096" i="3"/>
  <c r="BN2096" i="3"/>
  <c r="BK2097" i="3"/>
  <c r="BN2097" i="3"/>
  <c r="BK2098" i="3"/>
  <c r="BN2098" i="3"/>
  <c r="BK2099" i="3"/>
  <c r="BN2099" i="3"/>
  <c r="BK2100" i="3"/>
  <c r="BN2100" i="3"/>
  <c r="BK2101" i="3"/>
  <c r="BN2101" i="3"/>
  <c r="BN2102" i="3"/>
  <c r="BK2102" i="3"/>
  <c r="BK2082" i="3"/>
  <c r="BN2082" i="3"/>
  <c r="BJ2084" i="3"/>
  <c r="BM2084" i="3"/>
  <c r="BL2084" i="3"/>
  <c r="BN2085" i="3"/>
  <c r="R2089" i="3"/>
  <c r="Z2089" i="3"/>
  <c r="BM2089" i="3" s="1"/>
  <c r="AH2089" i="3"/>
  <c r="AP2089" i="3"/>
  <c r="AX2089" i="3"/>
  <c r="BF2089" i="3"/>
  <c r="BL2089" i="3" s="1"/>
  <c r="R2090" i="3"/>
  <c r="Z2090" i="3"/>
  <c r="AH2090" i="3"/>
  <c r="AP2090" i="3"/>
  <c r="AX2090" i="3"/>
  <c r="BF2090" i="3"/>
  <c r="R2091" i="3"/>
  <c r="Z2091" i="3"/>
  <c r="BM2091" i="3" s="1"/>
  <c r="AH2091" i="3"/>
  <c r="AP2091" i="3"/>
  <c r="AX2091" i="3"/>
  <c r="BF2091" i="3"/>
  <c r="BL2091" i="3" s="1"/>
  <c r="R2092" i="3"/>
  <c r="BN2092" i="3" s="1"/>
  <c r="Z2092" i="3"/>
  <c r="BM2092" i="3" s="1"/>
  <c r="AH2092" i="3"/>
  <c r="AP2092" i="3"/>
  <c r="BJ2092" i="3" s="1"/>
  <c r="AX2092" i="3"/>
  <c r="BF2092" i="3"/>
  <c r="BL2092" i="3" s="1"/>
  <c r="R2093" i="3"/>
  <c r="BN2093" i="3" s="1"/>
  <c r="Z2093" i="3"/>
  <c r="BM2093" i="3" s="1"/>
  <c r="AH2093" i="3"/>
  <c r="AN2093" i="3"/>
  <c r="BJ2093" i="3" s="1"/>
  <c r="AR2093" i="3"/>
  <c r="AV2093" i="3"/>
  <c r="BL2093" i="3" s="1"/>
  <c r="AZ2093" i="3"/>
  <c r="BD2093" i="3"/>
  <c r="BH2093" i="3"/>
  <c r="BN2104" i="3"/>
  <c r="BK2104" i="3"/>
  <c r="BM2106" i="3"/>
  <c r="BL2106" i="3"/>
  <c r="BJ2107" i="3"/>
  <c r="BJ2108" i="3"/>
  <c r="BJ2109" i="3"/>
  <c r="BJ2110" i="3"/>
  <c r="BJ2111" i="3"/>
  <c r="BL2112" i="3"/>
  <c r="BJ2112" i="3"/>
  <c r="BM2103" i="3"/>
  <c r="BL2103" i="3"/>
  <c r="BN2107" i="3"/>
  <c r="BN2109" i="3"/>
  <c r="BN2111" i="3"/>
  <c r="BM2113" i="3"/>
  <c r="BL2113" i="3"/>
  <c r="BN2114" i="3"/>
  <c r="BM2115" i="3"/>
  <c r="BL2115" i="3"/>
  <c r="BN2117" i="3"/>
  <c r="BK2117" i="3"/>
  <c r="BJ2117" i="3"/>
  <c r="BM2119" i="3"/>
  <c r="BL2119" i="3"/>
  <c r="BN2120" i="3"/>
  <c r="BK2120" i="3"/>
  <c r="BN2122" i="3"/>
  <c r="BK2122" i="3"/>
  <c r="BM2124" i="3"/>
  <c r="BL2124" i="3"/>
  <c r="BJ2125" i="3"/>
  <c r="BN2116" i="3"/>
  <c r="BK2116" i="3"/>
  <c r="BJ2116" i="3"/>
  <c r="BM2118" i="3"/>
  <c r="BL2118" i="3"/>
  <c r="BN2121" i="3"/>
  <c r="BK2121" i="3"/>
  <c r="BN2123" i="3"/>
  <c r="BK2123" i="3"/>
  <c r="BN2125" i="3"/>
  <c r="BK2134" i="3"/>
  <c r="BN2134" i="3"/>
  <c r="BL2134" i="3"/>
  <c r="BJ2134" i="3"/>
  <c r="BK2135" i="3"/>
  <c r="BN2135" i="3"/>
  <c r="BK2136" i="3"/>
  <c r="BN2136" i="3"/>
  <c r="BK2137" i="3"/>
  <c r="BN2137" i="3"/>
  <c r="BK2138" i="3"/>
  <c r="BN2138" i="3"/>
  <c r="BK2139" i="3"/>
  <c r="BN2139" i="3"/>
  <c r="BK2140" i="3"/>
  <c r="BN2140" i="3"/>
  <c r="BK2141" i="3"/>
  <c r="BN2141" i="3"/>
  <c r="BK2142" i="3"/>
  <c r="BN2142" i="3"/>
  <c r="BK2143" i="3"/>
  <c r="BN2143" i="3"/>
  <c r="BK2144" i="3"/>
  <c r="BN2144" i="3"/>
  <c r="BK2145" i="3"/>
  <c r="BN2145" i="3"/>
  <c r="BK2146" i="3"/>
  <c r="BN2146" i="3"/>
  <c r="BK2147" i="3"/>
  <c r="BN2147" i="3"/>
  <c r="BK2148" i="3"/>
  <c r="BN2148" i="3"/>
  <c r="BK2149" i="3"/>
  <c r="BN2149" i="3"/>
  <c r="BK2150" i="3"/>
  <c r="BN2150" i="3"/>
  <c r="BK2151" i="3"/>
  <c r="BN2151" i="3"/>
  <c r="BK2152" i="3"/>
  <c r="BN2152" i="3"/>
  <c r="BK2153" i="3"/>
  <c r="BN2153" i="3"/>
  <c r="BM2154" i="3"/>
  <c r="BL2154" i="3"/>
  <c r="BK2156" i="3"/>
  <c r="BN2156" i="3"/>
  <c r="BJ2158" i="3"/>
  <c r="BM2158" i="3"/>
  <c r="BL2158" i="3"/>
  <c r="BK2160" i="3"/>
  <c r="BN2160" i="3"/>
  <c r="BJ2162" i="3"/>
  <c r="BM2162" i="3"/>
  <c r="BL2162" i="3"/>
  <c r="BK2164" i="3"/>
  <c r="BN2164" i="3"/>
  <c r="BJ2166" i="3"/>
  <c r="BM2166" i="3"/>
  <c r="BL2166" i="3"/>
  <c r="BN2168" i="3"/>
  <c r="BK2168" i="3"/>
  <c r="BK2157" i="3"/>
  <c r="BN2157" i="3"/>
  <c r="BJ2159" i="3"/>
  <c r="BM2159" i="3"/>
  <c r="BL2159" i="3"/>
  <c r="BK2161" i="3"/>
  <c r="BN2161" i="3"/>
  <c r="BJ2163" i="3"/>
  <c r="BM2163" i="3"/>
  <c r="BL2163" i="3"/>
  <c r="BK2165" i="3"/>
  <c r="BN2165" i="3"/>
  <c r="BM2170" i="3"/>
  <c r="BL2170" i="3"/>
  <c r="BM2172" i="3"/>
  <c r="BL2172" i="3"/>
  <c r="BM2174" i="3"/>
  <c r="BL2174" i="3"/>
  <c r="BM2176" i="3"/>
  <c r="BL2176" i="3"/>
  <c r="BM2178" i="3"/>
  <c r="BL2178" i="3"/>
  <c r="BN2182" i="3"/>
  <c r="BK2182" i="3"/>
  <c r="BN2184" i="3"/>
  <c r="BK2184" i="3"/>
  <c r="BN2186" i="3"/>
  <c r="BK2186" i="3"/>
  <c r="BN2188" i="3"/>
  <c r="BK2188" i="3"/>
  <c r="BN2190" i="3"/>
  <c r="BK2190" i="3"/>
  <c r="BN2192" i="3"/>
  <c r="BK2192" i="3"/>
  <c r="BN2194" i="3"/>
  <c r="BK2194" i="3"/>
  <c r="BM2196" i="3"/>
  <c r="BL2196" i="3"/>
  <c r="BM2198" i="3"/>
  <c r="BL2198" i="3"/>
  <c r="BM2200" i="3"/>
  <c r="BL2200" i="3"/>
  <c r="BM2202" i="3"/>
  <c r="BL2202" i="3"/>
  <c r="BM2204" i="3"/>
  <c r="BL2204" i="3"/>
  <c r="BM2206" i="3"/>
  <c r="BL2206" i="3"/>
  <c r="BM2208" i="3"/>
  <c r="BL2208" i="3"/>
  <c r="BM2169" i="3"/>
  <c r="BL2169" i="3"/>
  <c r="BM2171" i="3"/>
  <c r="BL2171" i="3"/>
  <c r="BM2173" i="3"/>
  <c r="BL2173" i="3"/>
  <c r="BM2175" i="3"/>
  <c r="BL2175" i="3"/>
  <c r="BM2177" i="3"/>
  <c r="BL2177" i="3"/>
  <c r="BM2179" i="3"/>
  <c r="BL2179" i="3"/>
  <c r="BM2181" i="3"/>
  <c r="BL2181" i="3"/>
  <c r="BM2183" i="3"/>
  <c r="BL2183" i="3"/>
  <c r="BN2187" i="3"/>
  <c r="BK2187" i="3"/>
  <c r="BN2189" i="3"/>
  <c r="BK2189" i="3"/>
  <c r="BN2191" i="3"/>
  <c r="BK2191" i="3"/>
  <c r="BN2193" i="3"/>
  <c r="BK2193" i="3"/>
  <c r="BN2197" i="3"/>
  <c r="BK2197" i="3"/>
  <c r="BM2199" i="3"/>
  <c r="BL2199" i="3"/>
  <c r="BM2201" i="3"/>
  <c r="BL2201" i="3"/>
  <c r="BM2203" i="3"/>
  <c r="BL2203" i="3"/>
  <c r="BM2205" i="3"/>
  <c r="BL2205" i="3"/>
  <c r="BM2207" i="3"/>
  <c r="BL2207" i="3"/>
  <c r="BM2209" i="3"/>
  <c r="BL2209" i="3"/>
  <c r="BK2211" i="3"/>
  <c r="BN2211" i="3"/>
  <c r="BM2212" i="3"/>
  <c r="BL2212" i="3"/>
  <c r="BK2213" i="3"/>
  <c r="BN2213" i="3"/>
  <c r="BM2214" i="3"/>
  <c r="BL2214" i="3"/>
  <c r="BK2215" i="3"/>
  <c r="BN2215" i="3"/>
  <c r="BM2216" i="3"/>
  <c r="BL2216" i="3"/>
  <c r="BK2217" i="3"/>
  <c r="BN2217" i="3"/>
  <c r="BN2218" i="3"/>
  <c r="BK2218" i="3"/>
  <c r="BM2219" i="3"/>
  <c r="BL2219" i="3"/>
  <c r="BM2221" i="3"/>
  <c r="BL2221" i="3"/>
  <c r="BM2223" i="3"/>
  <c r="BL2223" i="3"/>
  <c r="BM2225" i="3"/>
  <c r="BL2225" i="3"/>
  <c r="BM2227" i="3"/>
  <c r="BL2227" i="3"/>
  <c r="BM2229" i="3"/>
  <c r="BL2229" i="3"/>
  <c r="BM2231" i="3"/>
  <c r="BL2231" i="3"/>
  <c r="BM2233" i="3"/>
  <c r="BL2233" i="3"/>
  <c r="BM2235" i="3"/>
  <c r="BL2235" i="3"/>
  <c r="BM2237" i="3"/>
  <c r="BL2237" i="3"/>
  <c r="BN2241" i="3"/>
  <c r="BK2241" i="3"/>
  <c r="BN2243" i="3"/>
  <c r="BK2243" i="3"/>
  <c r="BN2245" i="3"/>
  <c r="BK2245" i="3"/>
  <c r="BN2247" i="3"/>
  <c r="BK2247" i="3"/>
  <c r="BN2249" i="3"/>
  <c r="BK2249" i="3"/>
  <c r="BN2251" i="3"/>
  <c r="BK2251" i="3"/>
  <c r="BM2253" i="3"/>
  <c r="BL2253" i="3"/>
  <c r="BM2255" i="3"/>
  <c r="BL2255" i="3"/>
  <c r="BL2257" i="3"/>
  <c r="BN2259" i="3"/>
  <c r="BK2259" i="3"/>
  <c r="BN2261" i="3"/>
  <c r="BK2261" i="3"/>
  <c r="BJ2259" i="3"/>
  <c r="BN2220" i="3"/>
  <c r="BK2220" i="3"/>
  <c r="BN2222" i="3"/>
  <c r="BK2222" i="3"/>
  <c r="BN2224" i="3"/>
  <c r="BK2224" i="3"/>
  <c r="BN2226" i="3"/>
  <c r="BK2226" i="3"/>
  <c r="BN2228" i="3"/>
  <c r="BK2228" i="3"/>
  <c r="BN2230" i="3"/>
  <c r="BK2230" i="3"/>
  <c r="BN2232" i="3"/>
  <c r="BK2232" i="3"/>
  <c r="BN2234" i="3"/>
  <c r="BK2234" i="3"/>
  <c r="BM2236" i="3"/>
  <c r="BL2236" i="3"/>
  <c r="BM2238" i="3"/>
  <c r="BL2238" i="3"/>
  <c r="BM2240" i="3"/>
  <c r="BL2240" i="3"/>
  <c r="BM2242" i="3"/>
  <c r="BL2242" i="3"/>
  <c r="BM2244" i="3"/>
  <c r="BL2244" i="3"/>
  <c r="BM2246" i="3"/>
  <c r="BL2246" i="3"/>
  <c r="BM2248" i="3"/>
  <c r="BL2248" i="3"/>
  <c r="BM2250" i="3"/>
  <c r="BL2250" i="3"/>
  <c r="BM2252" i="3"/>
  <c r="BL2252" i="3"/>
  <c r="BM2254" i="3"/>
  <c r="BL2254" i="3"/>
  <c r="BM2256" i="3"/>
  <c r="BL2256" i="3"/>
  <c r="BM2258" i="3"/>
  <c r="BM2261" i="3"/>
  <c r="N2081" i="3"/>
  <c r="M2080" i="3"/>
  <c r="O2080" i="3"/>
  <c r="Q2080" i="3"/>
  <c r="BJ2080" i="3" s="1"/>
  <c r="S2080" i="3"/>
  <c r="U2080" i="3"/>
  <c r="W2080" i="3"/>
  <c r="Y2080" i="3"/>
  <c r="AA2080" i="3"/>
  <c r="AC2080" i="3"/>
  <c r="AE2080" i="3"/>
  <c r="AG2080" i="3"/>
  <c r="AI2080" i="3"/>
  <c r="AK2080" i="3"/>
  <c r="AM2080" i="3"/>
  <c r="AO2080" i="3"/>
  <c r="AQ2080" i="3"/>
  <c r="AS2080" i="3"/>
  <c r="AU2080" i="3"/>
  <c r="AW2080" i="3"/>
  <c r="AY2080" i="3"/>
  <c r="BA2080" i="3"/>
  <c r="BC2080" i="3"/>
  <c r="BE2080" i="3"/>
  <c r="BG2080" i="3"/>
  <c r="BI2080" i="3"/>
  <c r="W2078" i="3"/>
  <c r="AA2078" i="3"/>
  <c r="AE2078" i="3"/>
  <c r="AI2078" i="3"/>
  <c r="AM2078" i="3"/>
  <c r="AQ2078" i="3"/>
  <c r="AU2078" i="3"/>
  <c r="AY2078" i="3"/>
  <c r="BC2078" i="3"/>
  <c r="BE2078" i="3"/>
  <c r="BI2078" i="3"/>
  <c r="M2078" i="3"/>
  <c r="O2078" i="3"/>
  <c r="Q2078" i="3"/>
  <c r="BJ2078" i="3" s="1"/>
  <c r="S2078" i="3"/>
  <c r="U2078" i="3"/>
  <c r="Y2078" i="3"/>
  <c r="AC2078" i="3"/>
  <c r="AG2078" i="3"/>
  <c r="AK2078" i="3"/>
  <c r="AO2078" i="3"/>
  <c r="AS2078" i="3"/>
  <c r="AW2078" i="3"/>
  <c r="BA2078" i="3"/>
  <c r="BG2078" i="3"/>
  <c r="AM2076" i="3"/>
  <c r="AU2076" i="3"/>
  <c r="AY2076" i="3"/>
  <c r="BC2076" i="3"/>
  <c r="BG2076" i="3"/>
  <c r="M2076" i="3"/>
  <c r="O2076" i="3"/>
  <c r="Q2076" i="3"/>
  <c r="BJ2076" i="3" s="1"/>
  <c r="S2076" i="3"/>
  <c r="U2076" i="3"/>
  <c r="W2076" i="3"/>
  <c r="Y2076" i="3"/>
  <c r="AA2076" i="3"/>
  <c r="AC2076" i="3"/>
  <c r="AE2076" i="3"/>
  <c r="AG2076" i="3"/>
  <c r="AI2076" i="3"/>
  <c r="AK2076" i="3"/>
  <c r="AO2076" i="3"/>
  <c r="AQ2076" i="3"/>
  <c r="AS2076" i="3"/>
  <c r="AW2076" i="3"/>
  <c r="BA2076" i="3"/>
  <c r="BE2076" i="3"/>
  <c r="BI2076" i="3"/>
  <c r="M2074" i="3"/>
  <c r="O2074" i="3"/>
  <c r="Q2074" i="3"/>
  <c r="BJ2074" i="3" s="1"/>
  <c r="S2074" i="3"/>
  <c r="U2074" i="3"/>
  <c r="W2074" i="3"/>
  <c r="Y2074" i="3"/>
  <c r="AA2074" i="3"/>
  <c r="AC2074" i="3"/>
  <c r="AE2074" i="3"/>
  <c r="AG2074" i="3"/>
  <c r="AI2074" i="3"/>
  <c r="AK2074" i="3"/>
  <c r="AM2074" i="3"/>
  <c r="AO2074" i="3"/>
  <c r="AQ2074" i="3"/>
  <c r="AS2074" i="3"/>
  <c r="AU2074" i="3"/>
  <c r="AW2074" i="3"/>
  <c r="AY2074" i="3"/>
  <c r="BA2074" i="3"/>
  <c r="BC2074" i="3"/>
  <c r="BE2074" i="3"/>
  <c r="BG2074" i="3"/>
  <c r="BI2074" i="3"/>
  <c r="M2072" i="3"/>
  <c r="O2072" i="3"/>
  <c r="Q2072" i="3"/>
  <c r="BJ2072" i="3" s="1"/>
  <c r="S2072" i="3"/>
  <c r="U2072" i="3"/>
  <c r="W2072" i="3"/>
  <c r="Y2072" i="3"/>
  <c r="AA2072" i="3"/>
  <c r="AC2072" i="3"/>
  <c r="AE2072" i="3"/>
  <c r="AG2072" i="3"/>
  <c r="AI2072" i="3"/>
  <c r="AK2072" i="3"/>
  <c r="AM2072" i="3"/>
  <c r="AO2072" i="3"/>
  <c r="AQ2072" i="3"/>
  <c r="AS2072" i="3"/>
  <c r="AU2072" i="3"/>
  <c r="AW2072" i="3"/>
  <c r="AY2072" i="3"/>
  <c r="BA2072" i="3"/>
  <c r="BC2072" i="3"/>
  <c r="BE2072" i="3"/>
  <c r="BG2072" i="3"/>
  <c r="BI2072" i="3"/>
  <c r="M2070" i="3"/>
  <c r="O2070" i="3"/>
  <c r="BL2070" i="3" s="1"/>
  <c r="Q2070" i="3"/>
  <c r="S2070" i="3"/>
  <c r="BM2070" i="3" s="1"/>
  <c r="U2070" i="3"/>
  <c r="W2070" i="3"/>
  <c r="Y2070" i="3"/>
  <c r="AA2070" i="3"/>
  <c r="AC2070" i="3"/>
  <c r="AE2070" i="3"/>
  <c r="AG2070" i="3"/>
  <c r="AI2070" i="3"/>
  <c r="AK2070" i="3"/>
  <c r="AM2070" i="3"/>
  <c r="AO2070" i="3"/>
  <c r="AQ2070" i="3"/>
  <c r="AS2070" i="3"/>
  <c r="AU2070" i="3"/>
  <c r="AW2070" i="3"/>
  <c r="AY2070" i="3"/>
  <c r="BA2070" i="3"/>
  <c r="BC2070" i="3"/>
  <c r="BE2070" i="3"/>
  <c r="BG2070" i="3"/>
  <c r="BI2070" i="3"/>
  <c r="M2068" i="3"/>
  <c r="O2068" i="3"/>
  <c r="BL2068" i="3" s="1"/>
  <c r="Q2068" i="3"/>
  <c r="S2068" i="3"/>
  <c r="BM2068" i="3" s="1"/>
  <c r="U2068" i="3"/>
  <c r="W2068" i="3"/>
  <c r="Y2068" i="3"/>
  <c r="AA2068" i="3"/>
  <c r="AC2068" i="3"/>
  <c r="AE2068" i="3"/>
  <c r="AG2068" i="3"/>
  <c r="AI2068" i="3"/>
  <c r="AK2068" i="3"/>
  <c r="AM2068" i="3"/>
  <c r="AO2068" i="3"/>
  <c r="AQ2068" i="3"/>
  <c r="AS2068" i="3"/>
  <c r="AU2068" i="3"/>
  <c r="AW2068" i="3"/>
  <c r="AY2068" i="3"/>
  <c r="BA2068" i="3"/>
  <c r="BC2068" i="3"/>
  <c r="BE2068" i="3"/>
  <c r="BG2068" i="3"/>
  <c r="BI2068" i="3"/>
  <c r="M2066" i="3"/>
  <c r="O2066" i="3"/>
  <c r="Q2066" i="3"/>
  <c r="BJ2066" i="3" s="1"/>
  <c r="S2066" i="3"/>
  <c r="U2066" i="3"/>
  <c r="W2066" i="3"/>
  <c r="Y2066" i="3"/>
  <c r="AA2066" i="3"/>
  <c r="AC2066" i="3"/>
  <c r="AE2066" i="3"/>
  <c r="AG2066" i="3"/>
  <c r="AI2066" i="3"/>
  <c r="AK2066" i="3"/>
  <c r="AM2066" i="3"/>
  <c r="AO2066" i="3"/>
  <c r="AQ2066" i="3"/>
  <c r="AS2066" i="3"/>
  <c r="AU2066" i="3"/>
  <c r="AW2066" i="3"/>
  <c r="AY2066" i="3"/>
  <c r="BA2066" i="3"/>
  <c r="BC2066" i="3"/>
  <c r="BE2066" i="3"/>
  <c r="BG2066" i="3"/>
  <c r="BI2066" i="3"/>
  <c r="M2064" i="3"/>
  <c r="O2064" i="3"/>
  <c r="Q2064" i="3"/>
  <c r="BJ2064" i="3" s="1"/>
  <c r="S2064" i="3"/>
  <c r="U2064" i="3"/>
  <c r="W2064" i="3"/>
  <c r="Y2064" i="3"/>
  <c r="AA2064" i="3"/>
  <c r="AC2064" i="3"/>
  <c r="AE2064" i="3"/>
  <c r="AG2064" i="3"/>
  <c r="AI2064" i="3"/>
  <c r="AK2064" i="3"/>
  <c r="AM2064" i="3"/>
  <c r="AO2064" i="3"/>
  <c r="AQ2064" i="3"/>
  <c r="AS2064" i="3"/>
  <c r="AU2064" i="3"/>
  <c r="AW2064" i="3"/>
  <c r="AY2064" i="3"/>
  <c r="BA2064" i="3"/>
  <c r="BC2064" i="3"/>
  <c r="BE2064" i="3"/>
  <c r="BG2064" i="3"/>
  <c r="BI2064" i="3"/>
  <c r="M2062" i="3"/>
  <c r="O2062" i="3"/>
  <c r="Q2062" i="3"/>
  <c r="BJ2062" i="3" s="1"/>
  <c r="S2062" i="3"/>
  <c r="U2062" i="3"/>
  <c r="W2062" i="3"/>
  <c r="Y2062" i="3"/>
  <c r="AA2062" i="3"/>
  <c r="AC2062" i="3"/>
  <c r="AE2062" i="3"/>
  <c r="AG2062" i="3"/>
  <c r="AI2062" i="3"/>
  <c r="AK2062" i="3"/>
  <c r="AM2062" i="3"/>
  <c r="AO2062" i="3"/>
  <c r="AQ2062" i="3"/>
  <c r="AS2062" i="3"/>
  <c r="AU2062" i="3"/>
  <c r="AW2062" i="3"/>
  <c r="AY2062" i="3"/>
  <c r="BA2062" i="3"/>
  <c r="BC2062" i="3"/>
  <c r="BE2062" i="3"/>
  <c r="BG2062" i="3"/>
  <c r="BI2062" i="3"/>
  <c r="N2058" i="3"/>
  <c r="BJ2058" i="3" s="1"/>
  <c r="P2058" i="3"/>
  <c r="R2058" i="3"/>
  <c r="T2058" i="3"/>
  <c r="V2058" i="3"/>
  <c r="X2058" i="3"/>
  <c r="Z2058" i="3"/>
  <c r="AB2058" i="3"/>
  <c r="AD2058" i="3"/>
  <c r="AF2058" i="3"/>
  <c r="AH2058" i="3"/>
  <c r="AJ2058" i="3"/>
  <c r="AL2058" i="3"/>
  <c r="AN2058" i="3"/>
  <c r="AP2058" i="3"/>
  <c r="AR2058" i="3"/>
  <c r="AT2058" i="3"/>
  <c r="AV2058" i="3"/>
  <c r="AX2058" i="3"/>
  <c r="AZ2058" i="3"/>
  <c r="BB2058" i="3"/>
  <c r="BD2058" i="3"/>
  <c r="BF2058" i="3"/>
  <c r="BH2058" i="3"/>
  <c r="M2058" i="3"/>
  <c r="O2058" i="3"/>
  <c r="BL2058" i="3" s="1"/>
  <c r="Q2058" i="3"/>
  <c r="S2058" i="3"/>
  <c r="BM2058" i="3" s="1"/>
  <c r="U2058" i="3"/>
  <c r="W2058" i="3"/>
  <c r="Y2058" i="3"/>
  <c r="AA2058" i="3"/>
  <c r="AC2058" i="3"/>
  <c r="AE2058" i="3"/>
  <c r="AG2058" i="3"/>
  <c r="AI2058" i="3"/>
  <c r="AK2058" i="3"/>
  <c r="AM2058" i="3"/>
  <c r="AO2058" i="3"/>
  <c r="AQ2058" i="3"/>
  <c r="AS2058" i="3"/>
  <c r="AU2058" i="3"/>
  <c r="AW2058" i="3"/>
  <c r="AY2058" i="3"/>
  <c r="BA2058" i="3"/>
  <c r="BC2058" i="3"/>
  <c r="BE2058" i="3"/>
  <c r="BG2058" i="3"/>
  <c r="BI2058" i="3"/>
  <c r="AL2055" i="3"/>
  <c r="AN2055" i="3"/>
  <c r="AP2055" i="3"/>
  <c r="AR2055" i="3"/>
  <c r="AT2055" i="3"/>
  <c r="AV2055" i="3"/>
  <c r="AX2055" i="3"/>
  <c r="AZ2055" i="3"/>
  <c r="BB2055" i="3"/>
  <c r="BD2055" i="3"/>
  <c r="BF2055" i="3"/>
  <c r="BH2055" i="3"/>
  <c r="M2055" i="3"/>
  <c r="O2055" i="3"/>
  <c r="Q2055" i="3"/>
  <c r="BJ2055" i="3" s="1"/>
  <c r="S2055" i="3"/>
  <c r="U2055" i="3"/>
  <c r="W2055" i="3"/>
  <c r="Y2055" i="3"/>
  <c r="AA2055" i="3"/>
  <c r="AC2055" i="3"/>
  <c r="AE2055" i="3"/>
  <c r="AG2055" i="3"/>
  <c r="AI2055" i="3"/>
  <c r="AK2055" i="3"/>
  <c r="AM2055" i="3"/>
  <c r="AO2055" i="3"/>
  <c r="AQ2055" i="3"/>
  <c r="AS2055" i="3"/>
  <c r="AU2055" i="3"/>
  <c r="AW2055" i="3"/>
  <c r="AY2055" i="3"/>
  <c r="BA2055" i="3"/>
  <c r="BC2055" i="3"/>
  <c r="BE2055" i="3"/>
  <c r="BG2055" i="3"/>
  <c r="BI2055" i="3"/>
  <c r="M2053" i="3"/>
  <c r="O2053" i="3"/>
  <c r="Q2053" i="3"/>
  <c r="S2053" i="3"/>
  <c r="U2053" i="3"/>
  <c r="W2053" i="3"/>
  <c r="Y2053" i="3"/>
  <c r="AA2053" i="3"/>
  <c r="AC2053" i="3"/>
  <c r="AE2053" i="3"/>
  <c r="AG2053" i="3"/>
  <c r="AI2053" i="3"/>
  <c r="AK2053" i="3"/>
  <c r="AM2053" i="3"/>
  <c r="AO2053" i="3"/>
  <c r="AQ2053" i="3"/>
  <c r="AS2053" i="3"/>
  <c r="AU2053" i="3"/>
  <c r="AW2053" i="3"/>
  <c r="AY2053" i="3"/>
  <c r="BA2053" i="3"/>
  <c r="BC2053" i="3"/>
  <c r="BE2053" i="3"/>
  <c r="BG2053" i="3"/>
  <c r="BI2053" i="3"/>
  <c r="M2051" i="3"/>
  <c r="O2051" i="3"/>
  <c r="BL2051" i="3" s="1"/>
  <c r="Q2051" i="3"/>
  <c r="S2051" i="3"/>
  <c r="BM2051" i="3" s="1"/>
  <c r="U2051" i="3"/>
  <c r="W2051" i="3"/>
  <c r="Y2051" i="3"/>
  <c r="AA2051" i="3"/>
  <c r="AC2051" i="3"/>
  <c r="AE2051" i="3"/>
  <c r="AG2051" i="3"/>
  <c r="AI2051" i="3"/>
  <c r="AK2051" i="3"/>
  <c r="AM2051" i="3"/>
  <c r="AO2051" i="3"/>
  <c r="AQ2051" i="3"/>
  <c r="AS2051" i="3"/>
  <c r="AU2051" i="3"/>
  <c r="AW2051" i="3"/>
  <c r="AY2051" i="3"/>
  <c r="BA2051" i="3"/>
  <c r="BC2051" i="3"/>
  <c r="BE2051" i="3"/>
  <c r="BG2051" i="3"/>
  <c r="BI2051" i="3"/>
  <c r="M2049" i="3"/>
  <c r="O2049" i="3"/>
  <c r="Q2049" i="3"/>
  <c r="BJ2049" i="3" s="1"/>
  <c r="S2049" i="3"/>
  <c r="U2049" i="3"/>
  <c r="W2049" i="3"/>
  <c r="Y2049" i="3"/>
  <c r="AA2049" i="3"/>
  <c r="AC2049" i="3"/>
  <c r="AE2049" i="3"/>
  <c r="AG2049" i="3"/>
  <c r="AI2049" i="3"/>
  <c r="AK2049" i="3"/>
  <c r="AM2049" i="3"/>
  <c r="AO2049" i="3"/>
  <c r="AQ2049" i="3"/>
  <c r="AS2049" i="3"/>
  <c r="AU2049" i="3"/>
  <c r="AW2049" i="3"/>
  <c r="AY2049" i="3"/>
  <c r="BA2049" i="3"/>
  <c r="BC2049" i="3"/>
  <c r="BE2049" i="3"/>
  <c r="BG2049" i="3"/>
  <c r="BI2049" i="3"/>
  <c r="M2047" i="3"/>
  <c r="O2047" i="3"/>
  <c r="Q2047" i="3"/>
  <c r="BJ2047" i="3" s="1"/>
  <c r="S2047" i="3"/>
  <c r="U2047" i="3"/>
  <c r="W2047" i="3"/>
  <c r="Y2047" i="3"/>
  <c r="AA2047" i="3"/>
  <c r="AC2047" i="3"/>
  <c r="AE2047" i="3"/>
  <c r="AG2047" i="3"/>
  <c r="AI2047" i="3"/>
  <c r="AK2047" i="3"/>
  <c r="AM2047" i="3"/>
  <c r="AO2047" i="3"/>
  <c r="AQ2047" i="3"/>
  <c r="AS2047" i="3"/>
  <c r="AU2047" i="3"/>
  <c r="AW2047" i="3"/>
  <c r="AY2047" i="3"/>
  <c r="BA2047" i="3"/>
  <c r="BC2047" i="3"/>
  <c r="BE2047" i="3"/>
  <c r="BG2047" i="3"/>
  <c r="BI2047" i="3"/>
  <c r="M2045" i="3"/>
  <c r="O2045" i="3"/>
  <c r="Q2045" i="3"/>
  <c r="BJ2045" i="3" s="1"/>
  <c r="S2045" i="3"/>
  <c r="U2045" i="3"/>
  <c r="W2045" i="3"/>
  <c r="Y2045" i="3"/>
  <c r="AA2045" i="3"/>
  <c r="AC2045" i="3"/>
  <c r="AE2045" i="3"/>
  <c r="AG2045" i="3"/>
  <c r="AI2045" i="3"/>
  <c r="AK2045" i="3"/>
  <c r="AM2045" i="3"/>
  <c r="AO2045" i="3"/>
  <c r="AQ2045" i="3"/>
  <c r="AS2045" i="3"/>
  <c r="AU2045" i="3"/>
  <c r="AW2045" i="3"/>
  <c r="AY2045" i="3"/>
  <c r="BA2045" i="3"/>
  <c r="BC2045" i="3"/>
  <c r="BE2045" i="3"/>
  <c r="BG2045" i="3"/>
  <c r="BI2045" i="3"/>
  <c r="M2043" i="3"/>
  <c r="O2043" i="3"/>
  <c r="Q2043" i="3"/>
  <c r="S2043" i="3"/>
  <c r="U2043" i="3"/>
  <c r="W2043" i="3"/>
  <c r="Y2043" i="3"/>
  <c r="AA2043" i="3"/>
  <c r="AC2043" i="3"/>
  <c r="AE2043" i="3"/>
  <c r="AG2043" i="3"/>
  <c r="AI2043" i="3"/>
  <c r="AK2043" i="3"/>
  <c r="AM2043" i="3"/>
  <c r="AO2043" i="3"/>
  <c r="AQ2043" i="3"/>
  <c r="AS2043" i="3"/>
  <c r="AU2043" i="3"/>
  <c r="AW2043" i="3"/>
  <c r="AY2043" i="3"/>
  <c r="BA2043" i="3"/>
  <c r="BC2043" i="3"/>
  <c r="BE2043" i="3"/>
  <c r="BG2043" i="3"/>
  <c r="BI2043" i="3"/>
  <c r="M2041" i="3"/>
  <c r="O2041" i="3"/>
  <c r="BL2041" i="3" s="1"/>
  <c r="Q2041" i="3"/>
  <c r="S2041" i="3"/>
  <c r="BM2041" i="3" s="1"/>
  <c r="U2041" i="3"/>
  <c r="W2041" i="3"/>
  <c r="Y2041" i="3"/>
  <c r="AA2041" i="3"/>
  <c r="AC2041" i="3"/>
  <c r="AE2041" i="3"/>
  <c r="AG2041" i="3"/>
  <c r="AI2041" i="3"/>
  <c r="AK2041" i="3"/>
  <c r="AM2041" i="3"/>
  <c r="AO2041" i="3"/>
  <c r="AQ2041" i="3"/>
  <c r="AS2041" i="3"/>
  <c r="AU2041" i="3"/>
  <c r="AW2041" i="3"/>
  <c r="AY2041" i="3"/>
  <c r="BA2041" i="3"/>
  <c r="BC2041" i="3"/>
  <c r="BE2041" i="3"/>
  <c r="BG2041" i="3"/>
  <c r="BI2041" i="3"/>
  <c r="M2039" i="3"/>
  <c r="O2039" i="3"/>
  <c r="Q2039" i="3"/>
  <c r="BJ2039" i="3" s="1"/>
  <c r="S2039" i="3"/>
  <c r="U2039" i="3"/>
  <c r="W2039" i="3"/>
  <c r="Y2039" i="3"/>
  <c r="AA2039" i="3"/>
  <c r="AC2039" i="3"/>
  <c r="AE2039" i="3"/>
  <c r="AG2039" i="3"/>
  <c r="AI2039" i="3"/>
  <c r="AK2039" i="3"/>
  <c r="AM2039" i="3"/>
  <c r="AO2039" i="3"/>
  <c r="AQ2039" i="3"/>
  <c r="AS2039" i="3"/>
  <c r="AU2039" i="3"/>
  <c r="AW2039" i="3"/>
  <c r="AY2039" i="3"/>
  <c r="BA2039" i="3"/>
  <c r="BC2039" i="3"/>
  <c r="BE2039" i="3"/>
  <c r="BG2039" i="3"/>
  <c r="BI2039" i="3"/>
  <c r="M2037" i="3"/>
  <c r="O2037" i="3"/>
  <c r="Q2037" i="3"/>
  <c r="BJ2037" i="3" s="1"/>
  <c r="S2037" i="3"/>
  <c r="U2037" i="3"/>
  <c r="W2037" i="3"/>
  <c r="Y2037" i="3"/>
  <c r="AA2037" i="3"/>
  <c r="AC2037" i="3"/>
  <c r="AE2037" i="3"/>
  <c r="AG2037" i="3"/>
  <c r="AI2037" i="3"/>
  <c r="AK2037" i="3"/>
  <c r="AM2037" i="3"/>
  <c r="AO2037" i="3"/>
  <c r="AQ2037" i="3"/>
  <c r="AS2037" i="3"/>
  <c r="AU2037" i="3"/>
  <c r="AW2037" i="3"/>
  <c r="AY2037" i="3"/>
  <c r="BA2037" i="3"/>
  <c r="BC2037" i="3"/>
  <c r="BE2037" i="3"/>
  <c r="BG2037" i="3"/>
  <c r="BI2037" i="3"/>
  <c r="M2035" i="3"/>
  <c r="O2035" i="3"/>
  <c r="Q2035" i="3"/>
  <c r="BJ2035" i="3" s="1"/>
  <c r="S2035" i="3"/>
  <c r="U2035" i="3"/>
  <c r="W2035" i="3"/>
  <c r="Y2035" i="3"/>
  <c r="AA2035" i="3"/>
  <c r="AC2035" i="3"/>
  <c r="AE2035" i="3"/>
  <c r="AG2035" i="3"/>
  <c r="AI2035" i="3"/>
  <c r="AK2035" i="3"/>
  <c r="AM2035" i="3"/>
  <c r="AO2035" i="3"/>
  <c r="AQ2035" i="3"/>
  <c r="AS2035" i="3"/>
  <c r="AU2035" i="3"/>
  <c r="AW2035" i="3"/>
  <c r="AY2035" i="3"/>
  <c r="BA2035" i="3"/>
  <c r="BC2035" i="3"/>
  <c r="BE2035" i="3"/>
  <c r="BG2035" i="3"/>
  <c r="BI2035" i="3"/>
  <c r="M2033" i="3"/>
  <c r="O2033" i="3"/>
  <c r="Q2033" i="3"/>
  <c r="BJ2033" i="3" s="1"/>
  <c r="S2033" i="3"/>
  <c r="U2033" i="3"/>
  <c r="W2033" i="3"/>
  <c r="Y2033" i="3"/>
  <c r="AA2033" i="3"/>
  <c r="AC2033" i="3"/>
  <c r="AE2033" i="3"/>
  <c r="AG2033" i="3"/>
  <c r="AI2033" i="3"/>
  <c r="AK2033" i="3"/>
  <c r="AM2033" i="3"/>
  <c r="AO2033" i="3"/>
  <c r="AQ2033" i="3"/>
  <c r="AS2033" i="3"/>
  <c r="AU2033" i="3"/>
  <c r="AW2033" i="3"/>
  <c r="AY2033" i="3"/>
  <c r="BA2033" i="3"/>
  <c r="BC2033" i="3"/>
  <c r="BE2033" i="3"/>
  <c r="BG2033" i="3"/>
  <c r="BI2033" i="3"/>
  <c r="M2031" i="3"/>
  <c r="O2031" i="3"/>
  <c r="Q2031" i="3"/>
  <c r="BJ2031" i="3" s="1"/>
  <c r="S2031" i="3"/>
  <c r="U2031" i="3"/>
  <c r="W2031" i="3"/>
  <c r="Y2031" i="3"/>
  <c r="AA2031" i="3"/>
  <c r="AC2031" i="3"/>
  <c r="AE2031" i="3"/>
  <c r="AG2031" i="3"/>
  <c r="AI2031" i="3"/>
  <c r="AK2031" i="3"/>
  <c r="AM2031" i="3"/>
  <c r="AO2031" i="3"/>
  <c r="AQ2031" i="3"/>
  <c r="AS2031" i="3"/>
  <c r="AU2031" i="3"/>
  <c r="AW2031" i="3"/>
  <c r="AY2031" i="3"/>
  <c r="BA2031" i="3"/>
  <c r="BC2031" i="3"/>
  <c r="BE2031" i="3"/>
  <c r="BG2031" i="3"/>
  <c r="BI2031" i="3"/>
  <c r="M2029" i="3"/>
  <c r="O2029" i="3"/>
  <c r="Q2029" i="3"/>
  <c r="BJ2029" i="3" s="1"/>
  <c r="S2029" i="3"/>
  <c r="U2029" i="3"/>
  <c r="W2029" i="3"/>
  <c r="Y2029" i="3"/>
  <c r="AA2029" i="3"/>
  <c r="AC2029" i="3"/>
  <c r="AE2029" i="3"/>
  <c r="AG2029" i="3"/>
  <c r="AI2029" i="3"/>
  <c r="AK2029" i="3"/>
  <c r="AM2029" i="3"/>
  <c r="AO2029" i="3"/>
  <c r="AQ2029" i="3"/>
  <c r="AS2029" i="3"/>
  <c r="AU2029" i="3"/>
  <c r="AW2029" i="3"/>
  <c r="AY2029" i="3"/>
  <c r="BA2029" i="3"/>
  <c r="BC2029" i="3"/>
  <c r="BE2029" i="3"/>
  <c r="BG2029" i="3"/>
  <c r="BI2029" i="3"/>
  <c r="M2027" i="3"/>
  <c r="O2027" i="3"/>
  <c r="BL2027" i="3" s="1"/>
  <c r="Q2027" i="3"/>
  <c r="S2027" i="3"/>
  <c r="BM2027" i="3" s="1"/>
  <c r="U2027" i="3"/>
  <c r="W2027" i="3"/>
  <c r="Y2027" i="3"/>
  <c r="AA2027" i="3"/>
  <c r="AC2027" i="3"/>
  <c r="AE2027" i="3"/>
  <c r="AG2027" i="3"/>
  <c r="AI2027" i="3"/>
  <c r="AK2027" i="3"/>
  <c r="AM2027" i="3"/>
  <c r="AO2027" i="3"/>
  <c r="AQ2027" i="3"/>
  <c r="AS2027" i="3"/>
  <c r="AU2027" i="3"/>
  <c r="AW2027" i="3"/>
  <c r="AY2027" i="3"/>
  <c r="BA2027" i="3"/>
  <c r="BC2027" i="3"/>
  <c r="BE2027" i="3"/>
  <c r="BG2027" i="3"/>
  <c r="BI2027" i="3"/>
  <c r="M2025" i="3"/>
  <c r="O2025" i="3"/>
  <c r="Q2025" i="3"/>
  <c r="S2025" i="3"/>
  <c r="U2025" i="3"/>
  <c r="W2025" i="3"/>
  <c r="Y2025" i="3"/>
  <c r="AA2025" i="3"/>
  <c r="AC2025" i="3"/>
  <c r="AE2025" i="3"/>
  <c r="AG2025" i="3"/>
  <c r="AI2025" i="3"/>
  <c r="AK2025" i="3"/>
  <c r="AM2025" i="3"/>
  <c r="AO2025" i="3"/>
  <c r="AQ2025" i="3"/>
  <c r="AS2025" i="3"/>
  <c r="AU2025" i="3"/>
  <c r="AW2025" i="3"/>
  <c r="AY2025" i="3"/>
  <c r="BA2025" i="3"/>
  <c r="BC2025" i="3"/>
  <c r="BE2025" i="3"/>
  <c r="BG2025" i="3"/>
  <c r="BI2025" i="3"/>
  <c r="M2023" i="3"/>
  <c r="O2023" i="3"/>
  <c r="Q2023" i="3"/>
  <c r="S2023" i="3"/>
  <c r="U2023" i="3"/>
  <c r="W2023" i="3"/>
  <c r="Y2023" i="3"/>
  <c r="AA2023" i="3"/>
  <c r="AC2023" i="3"/>
  <c r="AE2023" i="3"/>
  <c r="AG2023" i="3"/>
  <c r="AI2023" i="3"/>
  <c r="AK2023" i="3"/>
  <c r="AM2023" i="3"/>
  <c r="AO2023" i="3"/>
  <c r="AQ2023" i="3"/>
  <c r="AS2023" i="3"/>
  <c r="AU2023" i="3"/>
  <c r="AW2023" i="3"/>
  <c r="AY2023" i="3"/>
  <c r="BA2023" i="3"/>
  <c r="BC2023" i="3"/>
  <c r="BE2023" i="3"/>
  <c r="BG2023" i="3"/>
  <c r="BI2023" i="3"/>
  <c r="M2021" i="3"/>
  <c r="O2021" i="3"/>
  <c r="Q2021" i="3"/>
  <c r="S2021" i="3"/>
  <c r="U2021" i="3"/>
  <c r="W2021" i="3"/>
  <c r="Y2021" i="3"/>
  <c r="AA2021" i="3"/>
  <c r="AC2021" i="3"/>
  <c r="AE2021" i="3"/>
  <c r="AG2021" i="3"/>
  <c r="AI2021" i="3"/>
  <c r="AK2021" i="3"/>
  <c r="AM2021" i="3"/>
  <c r="AO2021" i="3"/>
  <c r="AQ2021" i="3"/>
  <c r="AS2021" i="3"/>
  <c r="AU2021" i="3"/>
  <c r="AW2021" i="3"/>
  <c r="AY2021" i="3"/>
  <c r="BA2021" i="3"/>
  <c r="BC2021" i="3"/>
  <c r="BE2021" i="3"/>
  <c r="BG2021" i="3"/>
  <c r="BI2021" i="3"/>
  <c r="M2019" i="3"/>
  <c r="O2019" i="3"/>
  <c r="Q2019" i="3"/>
  <c r="S2019" i="3"/>
  <c r="U2019" i="3"/>
  <c r="W2019" i="3"/>
  <c r="Y2019" i="3"/>
  <c r="AA2019" i="3"/>
  <c r="AC2019" i="3"/>
  <c r="AE2019" i="3"/>
  <c r="AG2019" i="3"/>
  <c r="AI2019" i="3"/>
  <c r="AK2019" i="3"/>
  <c r="AM2019" i="3"/>
  <c r="AO2019" i="3"/>
  <c r="AQ2019" i="3"/>
  <c r="AS2019" i="3"/>
  <c r="AU2019" i="3"/>
  <c r="AW2019" i="3"/>
  <c r="AY2019" i="3"/>
  <c r="BA2019" i="3"/>
  <c r="BC2019" i="3"/>
  <c r="BE2019" i="3"/>
  <c r="BG2019" i="3"/>
  <c r="BI2019" i="3"/>
  <c r="M2081" i="3"/>
  <c r="O2081" i="3"/>
  <c r="Q2081" i="3"/>
  <c r="S2081" i="3"/>
  <c r="U2081" i="3"/>
  <c r="W2081" i="3"/>
  <c r="Y2081" i="3"/>
  <c r="AA2081" i="3"/>
  <c r="AC2081" i="3"/>
  <c r="AE2081" i="3"/>
  <c r="AG2081" i="3"/>
  <c r="AI2081" i="3"/>
  <c r="AK2081" i="3"/>
  <c r="AM2081" i="3"/>
  <c r="AO2081" i="3"/>
  <c r="AQ2081" i="3"/>
  <c r="AS2081" i="3"/>
  <c r="AU2081" i="3"/>
  <c r="AW2081" i="3"/>
  <c r="AY2081" i="3"/>
  <c r="BA2081" i="3"/>
  <c r="BC2081" i="3"/>
  <c r="BE2081" i="3"/>
  <c r="BG2081" i="3"/>
  <c r="BI2081" i="3"/>
  <c r="BI2079" i="3"/>
  <c r="M2079" i="3"/>
  <c r="O2079" i="3"/>
  <c r="Q2079" i="3"/>
  <c r="BJ2079" i="3" s="1"/>
  <c r="S2079" i="3"/>
  <c r="U2079" i="3"/>
  <c r="W2079" i="3"/>
  <c r="Y2079" i="3"/>
  <c r="AA2079" i="3"/>
  <c r="AC2079" i="3"/>
  <c r="AE2079" i="3"/>
  <c r="AG2079" i="3"/>
  <c r="AI2079" i="3"/>
  <c r="AK2079" i="3"/>
  <c r="AM2079" i="3"/>
  <c r="AO2079" i="3"/>
  <c r="AQ2079" i="3"/>
  <c r="AS2079" i="3"/>
  <c r="AU2079" i="3"/>
  <c r="AW2079" i="3"/>
  <c r="AY2079" i="3"/>
  <c r="BA2079" i="3"/>
  <c r="BC2079" i="3"/>
  <c r="BE2079" i="3"/>
  <c r="BG2079" i="3"/>
  <c r="M2077" i="3"/>
  <c r="O2077" i="3"/>
  <c r="Q2077" i="3"/>
  <c r="BJ2077" i="3" s="1"/>
  <c r="S2077" i="3"/>
  <c r="U2077" i="3"/>
  <c r="W2077" i="3"/>
  <c r="Y2077" i="3"/>
  <c r="AA2077" i="3"/>
  <c r="AC2077" i="3"/>
  <c r="AE2077" i="3"/>
  <c r="AG2077" i="3"/>
  <c r="AI2077" i="3"/>
  <c r="AK2077" i="3"/>
  <c r="AM2077" i="3"/>
  <c r="AO2077" i="3"/>
  <c r="AQ2077" i="3"/>
  <c r="AS2077" i="3"/>
  <c r="AU2077" i="3"/>
  <c r="AW2077" i="3"/>
  <c r="AY2077" i="3"/>
  <c r="BA2077" i="3"/>
  <c r="BC2077" i="3"/>
  <c r="BE2077" i="3"/>
  <c r="BG2077" i="3"/>
  <c r="BI2077" i="3"/>
  <c r="M2075" i="3"/>
  <c r="O2075" i="3"/>
  <c r="Q2075" i="3"/>
  <c r="BJ2075" i="3" s="1"/>
  <c r="S2075" i="3"/>
  <c r="U2075" i="3"/>
  <c r="W2075" i="3"/>
  <c r="Y2075" i="3"/>
  <c r="AA2075" i="3"/>
  <c r="AC2075" i="3"/>
  <c r="AE2075" i="3"/>
  <c r="AG2075" i="3"/>
  <c r="AI2075" i="3"/>
  <c r="AK2075" i="3"/>
  <c r="AM2075" i="3"/>
  <c r="AO2075" i="3"/>
  <c r="AQ2075" i="3"/>
  <c r="AS2075" i="3"/>
  <c r="AU2075" i="3"/>
  <c r="AW2075" i="3"/>
  <c r="AY2075" i="3"/>
  <c r="BA2075" i="3"/>
  <c r="BC2075" i="3"/>
  <c r="BE2075" i="3"/>
  <c r="BG2075" i="3"/>
  <c r="BI2075" i="3"/>
  <c r="O2073" i="3"/>
  <c r="S2073" i="3"/>
  <c r="W2073" i="3"/>
  <c r="AA2073" i="3"/>
  <c r="AE2073" i="3"/>
  <c r="AI2073" i="3"/>
  <c r="AM2073" i="3"/>
  <c r="AO2073" i="3"/>
  <c r="AS2073" i="3"/>
  <c r="AW2073" i="3"/>
  <c r="BA2073" i="3"/>
  <c r="BE2073" i="3"/>
  <c r="BI2073" i="3"/>
  <c r="M2073" i="3"/>
  <c r="Q2073" i="3"/>
  <c r="BJ2073" i="3" s="1"/>
  <c r="U2073" i="3"/>
  <c r="Y2073" i="3"/>
  <c r="AC2073" i="3"/>
  <c r="AG2073" i="3"/>
  <c r="AK2073" i="3"/>
  <c r="AQ2073" i="3"/>
  <c r="AU2073" i="3"/>
  <c r="AY2073" i="3"/>
  <c r="BC2073" i="3"/>
  <c r="BG2073" i="3"/>
  <c r="M2071" i="3"/>
  <c r="O2071" i="3"/>
  <c r="Q2071" i="3"/>
  <c r="BJ2071" i="3" s="1"/>
  <c r="S2071" i="3"/>
  <c r="U2071" i="3"/>
  <c r="W2071" i="3"/>
  <c r="Y2071" i="3"/>
  <c r="AA2071" i="3"/>
  <c r="AC2071" i="3"/>
  <c r="AE2071" i="3"/>
  <c r="AG2071" i="3"/>
  <c r="AI2071" i="3"/>
  <c r="AK2071" i="3"/>
  <c r="AM2071" i="3"/>
  <c r="AO2071" i="3"/>
  <c r="AQ2071" i="3"/>
  <c r="AS2071" i="3"/>
  <c r="AU2071" i="3"/>
  <c r="AW2071" i="3"/>
  <c r="AY2071" i="3"/>
  <c r="BA2071" i="3"/>
  <c r="BC2071" i="3"/>
  <c r="BE2071" i="3"/>
  <c r="BG2071" i="3"/>
  <c r="BI2071" i="3"/>
  <c r="M2069" i="3"/>
  <c r="O2069" i="3"/>
  <c r="BL2069" i="3" s="1"/>
  <c r="Q2069" i="3"/>
  <c r="S2069" i="3"/>
  <c r="BM2069" i="3" s="1"/>
  <c r="U2069" i="3"/>
  <c r="W2069" i="3"/>
  <c r="Y2069" i="3"/>
  <c r="AA2069" i="3"/>
  <c r="AC2069" i="3"/>
  <c r="AE2069" i="3"/>
  <c r="AG2069" i="3"/>
  <c r="AI2069" i="3"/>
  <c r="AK2069" i="3"/>
  <c r="AM2069" i="3"/>
  <c r="AO2069" i="3"/>
  <c r="AQ2069" i="3"/>
  <c r="AS2069" i="3"/>
  <c r="AU2069" i="3"/>
  <c r="AW2069" i="3"/>
  <c r="AY2069" i="3"/>
  <c r="BA2069" i="3"/>
  <c r="BC2069" i="3"/>
  <c r="BE2069" i="3"/>
  <c r="BG2069" i="3"/>
  <c r="BI2069" i="3"/>
  <c r="M2067" i="3"/>
  <c r="O2067" i="3"/>
  <c r="BL2067" i="3" s="1"/>
  <c r="Q2067" i="3"/>
  <c r="S2067" i="3"/>
  <c r="BM2067" i="3" s="1"/>
  <c r="U2067" i="3"/>
  <c r="W2067" i="3"/>
  <c r="Y2067" i="3"/>
  <c r="AA2067" i="3"/>
  <c r="AC2067" i="3"/>
  <c r="AE2067" i="3"/>
  <c r="AG2067" i="3"/>
  <c r="AI2067" i="3"/>
  <c r="AK2067" i="3"/>
  <c r="AM2067" i="3"/>
  <c r="AO2067" i="3"/>
  <c r="AQ2067" i="3"/>
  <c r="AS2067" i="3"/>
  <c r="AU2067" i="3"/>
  <c r="AW2067" i="3"/>
  <c r="AY2067" i="3"/>
  <c r="BA2067" i="3"/>
  <c r="BC2067" i="3"/>
  <c r="BE2067" i="3"/>
  <c r="BG2067" i="3"/>
  <c r="BI2067" i="3"/>
  <c r="M2065" i="3"/>
  <c r="O2065" i="3"/>
  <c r="Q2065" i="3"/>
  <c r="BJ2065" i="3" s="1"/>
  <c r="S2065" i="3"/>
  <c r="U2065" i="3"/>
  <c r="W2065" i="3"/>
  <c r="Y2065" i="3"/>
  <c r="AA2065" i="3"/>
  <c r="AC2065" i="3"/>
  <c r="AE2065" i="3"/>
  <c r="AG2065" i="3"/>
  <c r="AI2065" i="3"/>
  <c r="AK2065" i="3"/>
  <c r="AM2065" i="3"/>
  <c r="AO2065" i="3"/>
  <c r="AQ2065" i="3"/>
  <c r="AS2065" i="3"/>
  <c r="AU2065" i="3"/>
  <c r="AW2065" i="3"/>
  <c r="AY2065" i="3"/>
  <c r="BA2065" i="3"/>
  <c r="BC2065" i="3"/>
  <c r="BE2065" i="3"/>
  <c r="BG2065" i="3"/>
  <c r="BI2065" i="3"/>
  <c r="M2063" i="3"/>
  <c r="O2063" i="3"/>
  <c r="Q2063" i="3"/>
  <c r="BJ2063" i="3" s="1"/>
  <c r="S2063" i="3"/>
  <c r="U2063" i="3"/>
  <c r="W2063" i="3"/>
  <c r="Y2063" i="3"/>
  <c r="AA2063" i="3"/>
  <c r="AC2063" i="3"/>
  <c r="AE2063" i="3"/>
  <c r="AG2063" i="3"/>
  <c r="AI2063" i="3"/>
  <c r="AK2063" i="3"/>
  <c r="AM2063" i="3"/>
  <c r="AO2063" i="3"/>
  <c r="AQ2063" i="3"/>
  <c r="AS2063" i="3"/>
  <c r="AU2063" i="3"/>
  <c r="AW2063" i="3"/>
  <c r="AY2063" i="3"/>
  <c r="BA2063" i="3"/>
  <c r="BC2063" i="3"/>
  <c r="BE2063" i="3"/>
  <c r="BG2063" i="3"/>
  <c r="BI2063" i="3"/>
  <c r="M2061" i="3"/>
  <c r="O2061" i="3"/>
  <c r="Q2061" i="3"/>
  <c r="BJ2061" i="3" s="1"/>
  <c r="S2061" i="3"/>
  <c r="U2061" i="3"/>
  <c r="W2061" i="3"/>
  <c r="Y2061" i="3"/>
  <c r="AA2061" i="3"/>
  <c r="AC2061" i="3"/>
  <c r="AE2061" i="3"/>
  <c r="AG2061" i="3"/>
  <c r="AI2061" i="3"/>
  <c r="AK2061" i="3"/>
  <c r="AM2061" i="3"/>
  <c r="AO2061" i="3"/>
  <c r="AQ2061" i="3"/>
  <c r="AS2061" i="3"/>
  <c r="AU2061" i="3"/>
  <c r="AW2061" i="3"/>
  <c r="AY2061" i="3"/>
  <c r="BA2061" i="3"/>
  <c r="BC2061" i="3"/>
  <c r="BE2061" i="3"/>
  <c r="BG2061" i="3"/>
  <c r="BI2061" i="3"/>
  <c r="N2060" i="3"/>
  <c r="P2060" i="3"/>
  <c r="R2060" i="3"/>
  <c r="T2060" i="3"/>
  <c r="V2060" i="3"/>
  <c r="X2060" i="3"/>
  <c r="Z2060" i="3"/>
  <c r="AB2060" i="3"/>
  <c r="AD2060" i="3"/>
  <c r="AF2060" i="3"/>
  <c r="AH2060" i="3"/>
  <c r="AJ2060" i="3"/>
  <c r="AL2060" i="3"/>
  <c r="AN2060" i="3"/>
  <c r="AP2060" i="3"/>
  <c r="AR2060" i="3"/>
  <c r="AT2060" i="3"/>
  <c r="AV2060" i="3"/>
  <c r="AX2060" i="3"/>
  <c r="AZ2060" i="3"/>
  <c r="BB2060" i="3"/>
  <c r="BD2060" i="3"/>
  <c r="BF2060" i="3"/>
  <c r="BH2060" i="3"/>
  <c r="M2060" i="3"/>
  <c r="O2060" i="3"/>
  <c r="Q2060" i="3"/>
  <c r="S2060" i="3"/>
  <c r="U2060" i="3"/>
  <c r="W2060" i="3"/>
  <c r="Y2060" i="3"/>
  <c r="AA2060" i="3"/>
  <c r="AC2060" i="3"/>
  <c r="AE2060" i="3"/>
  <c r="AG2060" i="3"/>
  <c r="AI2060" i="3"/>
  <c r="AK2060" i="3"/>
  <c r="AM2060" i="3"/>
  <c r="AO2060" i="3"/>
  <c r="AQ2060" i="3"/>
  <c r="AS2060" i="3"/>
  <c r="AU2060" i="3"/>
  <c r="AW2060" i="3"/>
  <c r="AY2060" i="3"/>
  <c r="BA2060" i="3"/>
  <c r="BC2060" i="3"/>
  <c r="BE2060" i="3"/>
  <c r="BG2060" i="3"/>
  <c r="BI2060" i="3"/>
  <c r="N2059" i="3"/>
  <c r="BJ2059" i="3" s="1"/>
  <c r="P2059" i="3"/>
  <c r="R2059" i="3"/>
  <c r="T2059" i="3"/>
  <c r="V2059" i="3"/>
  <c r="X2059" i="3"/>
  <c r="Z2059" i="3"/>
  <c r="AB2059" i="3"/>
  <c r="AD2059" i="3"/>
  <c r="AF2059" i="3"/>
  <c r="AH2059" i="3"/>
  <c r="AJ2059" i="3"/>
  <c r="AL2059" i="3"/>
  <c r="AN2059" i="3"/>
  <c r="AP2059" i="3"/>
  <c r="AR2059" i="3"/>
  <c r="AT2059" i="3"/>
  <c r="AV2059" i="3"/>
  <c r="AX2059" i="3"/>
  <c r="AZ2059" i="3"/>
  <c r="BB2059" i="3"/>
  <c r="BD2059" i="3"/>
  <c r="BF2059" i="3"/>
  <c r="BH2059" i="3"/>
  <c r="M2059" i="3"/>
  <c r="O2059" i="3"/>
  <c r="BL2059" i="3" s="1"/>
  <c r="Q2059" i="3"/>
  <c r="S2059" i="3"/>
  <c r="BM2059" i="3" s="1"/>
  <c r="U2059" i="3"/>
  <c r="W2059" i="3"/>
  <c r="Y2059" i="3"/>
  <c r="AA2059" i="3"/>
  <c r="AC2059" i="3"/>
  <c r="AE2059" i="3"/>
  <c r="AG2059" i="3"/>
  <c r="AI2059" i="3"/>
  <c r="AK2059" i="3"/>
  <c r="AM2059" i="3"/>
  <c r="AO2059" i="3"/>
  <c r="AQ2059" i="3"/>
  <c r="AS2059" i="3"/>
  <c r="AU2059" i="3"/>
  <c r="AW2059" i="3"/>
  <c r="AY2059" i="3"/>
  <c r="BA2059" i="3"/>
  <c r="BC2059" i="3"/>
  <c r="BE2059" i="3"/>
  <c r="BG2059" i="3"/>
  <c r="BI2059" i="3"/>
  <c r="N2057" i="3"/>
  <c r="P2057" i="3"/>
  <c r="R2057" i="3"/>
  <c r="T2057" i="3"/>
  <c r="V2057" i="3"/>
  <c r="X2057" i="3"/>
  <c r="Z2057" i="3"/>
  <c r="AB2057" i="3"/>
  <c r="AD2057" i="3"/>
  <c r="AF2057" i="3"/>
  <c r="AH2057" i="3"/>
  <c r="AJ2057" i="3"/>
  <c r="AL2057" i="3"/>
  <c r="AN2057" i="3"/>
  <c r="AP2057" i="3"/>
  <c r="AR2057" i="3"/>
  <c r="AT2057" i="3"/>
  <c r="AV2057" i="3"/>
  <c r="AX2057" i="3"/>
  <c r="AZ2057" i="3"/>
  <c r="BB2057" i="3"/>
  <c r="BD2057" i="3"/>
  <c r="BF2057" i="3"/>
  <c r="BH2057" i="3"/>
  <c r="M2057" i="3"/>
  <c r="O2057" i="3"/>
  <c r="Q2057" i="3"/>
  <c r="S2057" i="3"/>
  <c r="U2057" i="3"/>
  <c r="W2057" i="3"/>
  <c r="Y2057" i="3"/>
  <c r="AA2057" i="3"/>
  <c r="AC2057" i="3"/>
  <c r="AE2057" i="3"/>
  <c r="AG2057" i="3"/>
  <c r="AI2057" i="3"/>
  <c r="AK2057" i="3"/>
  <c r="AM2057" i="3"/>
  <c r="AO2057" i="3"/>
  <c r="AQ2057" i="3"/>
  <c r="AS2057" i="3"/>
  <c r="AU2057" i="3"/>
  <c r="AW2057" i="3"/>
  <c r="AY2057" i="3"/>
  <c r="BA2057" i="3"/>
  <c r="BC2057" i="3"/>
  <c r="BE2057" i="3"/>
  <c r="BG2057" i="3"/>
  <c r="BI2057" i="3"/>
  <c r="M2054" i="3"/>
  <c r="O2054" i="3"/>
  <c r="Q2054" i="3"/>
  <c r="S2054" i="3"/>
  <c r="U2054" i="3"/>
  <c r="W2054" i="3"/>
  <c r="Y2054" i="3"/>
  <c r="AA2054" i="3"/>
  <c r="AC2054" i="3"/>
  <c r="AE2054" i="3"/>
  <c r="AG2054" i="3"/>
  <c r="AI2054" i="3"/>
  <c r="AK2054" i="3"/>
  <c r="AM2054" i="3"/>
  <c r="AO2054" i="3"/>
  <c r="AQ2054" i="3"/>
  <c r="AS2054" i="3"/>
  <c r="AU2054" i="3"/>
  <c r="AW2054" i="3"/>
  <c r="AY2054" i="3"/>
  <c r="BA2054" i="3"/>
  <c r="BC2054" i="3"/>
  <c r="BE2054" i="3"/>
  <c r="BG2054" i="3"/>
  <c r="BI2054" i="3"/>
  <c r="M2052" i="3"/>
  <c r="O2052" i="3"/>
  <c r="Q2052" i="3"/>
  <c r="S2052" i="3"/>
  <c r="U2052" i="3"/>
  <c r="W2052" i="3"/>
  <c r="Y2052" i="3"/>
  <c r="AA2052" i="3"/>
  <c r="AC2052" i="3"/>
  <c r="AE2052" i="3"/>
  <c r="AG2052" i="3"/>
  <c r="AI2052" i="3"/>
  <c r="AK2052" i="3"/>
  <c r="AM2052" i="3"/>
  <c r="AO2052" i="3"/>
  <c r="AQ2052" i="3"/>
  <c r="AS2052" i="3"/>
  <c r="AU2052" i="3"/>
  <c r="AW2052" i="3"/>
  <c r="AY2052" i="3"/>
  <c r="BA2052" i="3"/>
  <c r="BC2052" i="3"/>
  <c r="BE2052" i="3"/>
  <c r="BG2052" i="3"/>
  <c r="BI2052" i="3"/>
  <c r="M2050" i="3"/>
  <c r="O2050" i="3"/>
  <c r="Q2050" i="3"/>
  <c r="S2050" i="3"/>
  <c r="U2050" i="3"/>
  <c r="W2050" i="3"/>
  <c r="Y2050" i="3"/>
  <c r="AA2050" i="3"/>
  <c r="AC2050" i="3"/>
  <c r="AE2050" i="3"/>
  <c r="AG2050" i="3"/>
  <c r="AI2050" i="3"/>
  <c r="AK2050" i="3"/>
  <c r="AM2050" i="3"/>
  <c r="AO2050" i="3"/>
  <c r="AQ2050" i="3"/>
  <c r="AS2050" i="3"/>
  <c r="AU2050" i="3"/>
  <c r="AW2050" i="3"/>
  <c r="AY2050" i="3"/>
  <c r="BA2050" i="3"/>
  <c r="BC2050" i="3"/>
  <c r="BE2050" i="3"/>
  <c r="BG2050" i="3"/>
  <c r="BI2050" i="3"/>
  <c r="M2048" i="3"/>
  <c r="O2048" i="3"/>
  <c r="Q2048" i="3"/>
  <c r="S2048" i="3"/>
  <c r="U2048" i="3"/>
  <c r="W2048" i="3"/>
  <c r="Y2048" i="3"/>
  <c r="AA2048" i="3"/>
  <c r="AC2048" i="3"/>
  <c r="AE2048" i="3"/>
  <c r="AG2048" i="3"/>
  <c r="AI2048" i="3"/>
  <c r="AK2048" i="3"/>
  <c r="AM2048" i="3"/>
  <c r="AO2048" i="3"/>
  <c r="AQ2048" i="3"/>
  <c r="AS2048" i="3"/>
  <c r="AU2048" i="3"/>
  <c r="AW2048" i="3"/>
  <c r="AY2048" i="3"/>
  <c r="BA2048" i="3"/>
  <c r="BC2048" i="3"/>
  <c r="BE2048" i="3"/>
  <c r="BG2048" i="3"/>
  <c r="BI2048" i="3"/>
  <c r="M2046" i="3"/>
  <c r="O2046" i="3"/>
  <c r="Q2046" i="3"/>
  <c r="S2046" i="3"/>
  <c r="U2046" i="3"/>
  <c r="W2046" i="3"/>
  <c r="Y2046" i="3"/>
  <c r="AA2046" i="3"/>
  <c r="AC2046" i="3"/>
  <c r="AE2046" i="3"/>
  <c r="AG2046" i="3"/>
  <c r="AI2046" i="3"/>
  <c r="AK2046" i="3"/>
  <c r="AM2046" i="3"/>
  <c r="AO2046" i="3"/>
  <c r="AQ2046" i="3"/>
  <c r="AS2046" i="3"/>
  <c r="AU2046" i="3"/>
  <c r="AW2046" i="3"/>
  <c r="AY2046" i="3"/>
  <c r="BA2046" i="3"/>
  <c r="BC2046" i="3"/>
  <c r="BE2046" i="3"/>
  <c r="BG2046" i="3"/>
  <c r="BI2046" i="3"/>
  <c r="M2044" i="3"/>
  <c r="O2044" i="3"/>
  <c r="Q2044" i="3"/>
  <c r="S2044" i="3"/>
  <c r="U2044" i="3"/>
  <c r="W2044" i="3"/>
  <c r="Y2044" i="3"/>
  <c r="AA2044" i="3"/>
  <c r="AC2044" i="3"/>
  <c r="AE2044" i="3"/>
  <c r="AG2044" i="3"/>
  <c r="AI2044" i="3"/>
  <c r="AK2044" i="3"/>
  <c r="AM2044" i="3"/>
  <c r="AO2044" i="3"/>
  <c r="AQ2044" i="3"/>
  <c r="AS2044" i="3"/>
  <c r="AU2044" i="3"/>
  <c r="AW2044" i="3"/>
  <c r="AY2044" i="3"/>
  <c r="BA2044" i="3"/>
  <c r="BC2044" i="3"/>
  <c r="BE2044" i="3"/>
  <c r="BG2044" i="3"/>
  <c r="BI2044" i="3"/>
  <c r="M2042" i="3"/>
  <c r="O2042" i="3"/>
  <c r="Q2042" i="3"/>
  <c r="S2042" i="3"/>
  <c r="U2042" i="3"/>
  <c r="W2042" i="3"/>
  <c r="Y2042" i="3"/>
  <c r="AA2042" i="3"/>
  <c r="AC2042" i="3"/>
  <c r="AE2042" i="3"/>
  <c r="AG2042" i="3"/>
  <c r="AI2042" i="3"/>
  <c r="AK2042" i="3"/>
  <c r="AM2042" i="3"/>
  <c r="AO2042" i="3"/>
  <c r="AQ2042" i="3"/>
  <c r="AS2042" i="3"/>
  <c r="AU2042" i="3"/>
  <c r="AW2042" i="3"/>
  <c r="AY2042" i="3"/>
  <c r="BA2042" i="3"/>
  <c r="BC2042" i="3"/>
  <c r="BE2042" i="3"/>
  <c r="BG2042" i="3"/>
  <c r="BI2042" i="3"/>
  <c r="M2040" i="3"/>
  <c r="O2040" i="3"/>
  <c r="Q2040" i="3"/>
  <c r="S2040" i="3"/>
  <c r="U2040" i="3"/>
  <c r="W2040" i="3"/>
  <c r="Y2040" i="3"/>
  <c r="AA2040" i="3"/>
  <c r="AC2040" i="3"/>
  <c r="AE2040" i="3"/>
  <c r="AG2040" i="3"/>
  <c r="AI2040" i="3"/>
  <c r="AK2040" i="3"/>
  <c r="AM2040" i="3"/>
  <c r="AO2040" i="3"/>
  <c r="AQ2040" i="3"/>
  <c r="AS2040" i="3"/>
  <c r="AU2040" i="3"/>
  <c r="AW2040" i="3"/>
  <c r="AY2040" i="3"/>
  <c r="BA2040" i="3"/>
  <c r="BC2040" i="3"/>
  <c r="BE2040" i="3"/>
  <c r="BG2040" i="3"/>
  <c r="BI2040" i="3"/>
  <c r="M2038" i="3"/>
  <c r="O2038" i="3"/>
  <c r="Q2038" i="3"/>
  <c r="S2038" i="3"/>
  <c r="U2038" i="3"/>
  <c r="W2038" i="3"/>
  <c r="Y2038" i="3"/>
  <c r="AA2038" i="3"/>
  <c r="AC2038" i="3"/>
  <c r="AE2038" i="3"/>
  <c r="AG2038" i="3"/>
  <c r="AI2038" i="3"/>
  <c r="AK2038" i="3"/>
  <c r="AM2038" i="3"/>
  <c r="AO2038" i="3"/>
  <c r="AQ2038" i="3"/>
  <c r="AS2038" i="3"/>
  <c r="AU2038" i="3"/>
  <c r="AW2038" i="3"/>
  <c r="AY2038" i="3"/>
  <c r="BA2038" i="3"/>
  <c r="BC2038" i="3"/>
  <c r="BE2038" i="3"/>
  <c r="BG2038" i="3"/>
  <c r="BI2038" i="3"/>
  <c r="M2036" i="3"/>
  <c r="O2036" i="3"/>
  <c r="Q2036" i="3"/>
  <c r="S2036" i="3"/>
  <c r="U2036" i="3"/>
  <c r="W2036" i="3"/>
  <c r="Y2036" i="3"/>
  <c r="AA2036" i="3"/>
  <c r="AC2036" i="3"/>
  <c r="AE2036" i="3"/>
  <c r="AG2036" i="3"/>
  <c r="AI2036" i="3"/>
  <c r="AK2036" i="3"/>
  <c r="AM2036" i="3"/>
  <c r="AO2036" i="3"/>
  <c r="AQ2036" i="3"/>
  <c r="AS2036" i="3"/>
  <c r="AU2036" i="3"/>
  <c r="AW2036" i="3"/>
  <c r="AY2036" i="3"/>
  <c r="BA2036" i="3"/>
  <c r="BC2036" i="3"/>
  <c r="BE2036" i="3"/>
  <c r="BG2036" i="3"/>
  <c r="BI2036" i="3"/>
  <c r="M2034" i="3"/>
  <c r="O2034" i="3"/>
  <c r="Q2034" i="3"/>
  <c r="S2034" i="3"/>
  <c r="U2034" i="3"/>
  <c r="W2034" i="3"/>
  <c r="Y2034" i="3"/>
  <c r="AA2034" i="3"/>
  <c r="AC2034" i="3"/>
  <c r="AE2034" i="3"/>
  <c r="AG2034" i="3"/>
  <c r="AI2034" i="3"/>
  <c r="AK2034" i="3"/>
  <c r="AM2034" i="3"/>
  <c r="AO2034" i="3"/>
  <c r="AQ2034" i="3"/>
  <c r="AS2034" i="3"/>
  <c r="AU2034" i="3"/>
  <c r="AW2034" i="3"/>
  <c r="AY2034" i="3"/>
  <c r="BA2034" i="3"/>
  <c r="BC2034" i="3"/>
  <c r="BE2034" i="3"/>
  <c r="BG2034" i="3"/>
  <c r="BI2034" i="3"/>
  <c r="M2032" i="3"/>
  <c r="O2032" i="3"/>
  <c r="Q2032" i="3"/>
  <c r="S2032" i="3"/>
  <c r="U2032" i="3"/>
  <c r="W2032" i="3"/>
  <c r="Y2032" i="3"/>
  <c r="AA2032" i="3"/>
  <c r="AC2032" i="3"/>
  <c r="AE2032" i="3"/>
  <c r="AG2032" i="3"/>
  <c r="AI2032" i="3"/>
  <c r="AK2032" i="3"/>
  <c r="AM2032" i="3"/>
  <c r="AO2032" i="3"/>
  <c r="AQ2032" i="3"/>
  <c r="AS2032" i="3"/>
  <c r="AU2032" i="3"/>
  <c r="AW2032" i="3"/>
  <c r="AY2032" i="3"/>
  <c r="BA2032" i="3"/>
  <c r="BC2032" i="3"/>
  <c r="BE2032" i="3"/>
  <c r="BG2032" i="3"/>
  <c r="BI2032" i="3"/>
  <c r="M2030" i="3"/>
  <c r="O2030" i="3"/>
  <c r="Q2030" i="3"/>
  <c r="S2030" i="3"/>
  <c r="U2030" i="3"/>
  <c r="W2030" i="3"/>
  <c r="Y2030" i="3"/>
  <c r="AA2030" i="3"/>
  <c r="AC2030" i="3"/>
  <c r="AE2030" i="3"/>
  <c r="AG2030" i="3"/>
  <c r="AI2030" i="3"/>
  <c r="AK2030" i="3"/>
  <c r="AM2030" i="3"/>
  <c r="AO2030" i="3"/>
  <c r="AQ2030" i="3"/>
  <c r="AS2030" i="3"/>
  <c r="AU2030" i="3"/>
  <c r="AW2030" i="3"/>
  <c r="AY2030" i="3"/>
  <c r="BA2030" i="3"/>
  <c r="BC2030" i="3"/>
  <c r="BE2030" i="3"/>
  <c r="BG2030" i="3"/>
  <c r="BI2030" i="3"/>
  <c r="M2028" i="3"/>
  <c r="O2028" i="3"/>
  <c r="Q2028" i="3"/>
  <c r="S2028" i="3"/>
  <c r="U2028" i="3"/>
  <c r="W2028" i="3"/>
  <c r="Y2028" i="3"/>
  <c r="AA2028" i="3"/>
  <c r="AC2028" i="3"/>
  <c r="AE2028" i="3"/>
  <c r="AG2028" i="3"/>
  <c r="AI2028" i="3"/>
  <c r="AK2028" i="3"/>
  <c r="AM2028" i="3"/>
  <c r="AO2028" i="3"/>
  <c r="AQ2028" i="3"/>
  <c r="AS2028" i="3"/>
  <c r="AU2028" i="3"/>
  <c r="AW2028" i="3"/>
  <c r="AY2028" i="3"/>
  <c r="BA2028" i="3"/>
  <c r="BC2028" i="3"/>
  <c r="BE2028" i="3"/>
  <c r="BG2028" i="3"/>
  <c r="BI2028" i="3"/>
  <c r="M2026" i="3"/>
  <c r="O2026" i="3"/>
  <c r="Q2026" i="3"/>
  <c r="S2026" i="3"/>
  <c r="U2026" i="3"/>
  <c r="W2026" i="3"/>
  <c r="Y2026" i="3"/>
  <c r="AA2026" i="3"/>
  <c r="AC2026" i="3"/>
  <c r="AE2026" i="3"/>
  <c r="AG2026" i="3"/>
  <c r="AI2026" i="3"/>
  <c r="AK2026" i="3"/>
  <c r="AM2026" i="3"/>
  <c r="AO2026" i="3"/>
  <c r="AQ2026" i="3"/>
  <c r="AS2026" i="3"/>
  <c r="AU2026" i="3"/>
  <c r="AW2026" i="3"/>
  <c r="AY2026" i="3"/>
  <c r="BA2026" i="3"/>
  <c r="BC2026" i="3"/>
  <c r="BE2026" i="3"/>
  <c r="BG2026" i="3"/>
  <c r="BI2026" i="3"/>
  <c r="M2024" i="3"/>
  <c r="O2024" i="3"/>
  <c r="Q2024" i="3"/>
  <c r="S2024" i="3"/>
  <c r="U2024" i="3"/>
  <c r="W2024" i="3"/>
  <c r="Y2024" i="3"/>
  <c r="AA2024" i="3"/>
  <c r="AC2024" i="3"/>
  <c r="AE2024" i="3"/>
  <c r="AG2024" i="3"/>
  <c r="AI2024" i="3"/>
  <c r="AK2024" i="3"/>
  <c r="AM2024" i="3"/>
  <c r="AO2024" i="3"/>
  <c r="AQ2024" i="3"/>
  <c r="AS2024" i="3"/>
  <c r="AU2024" i="3"/>
  <c r="AW2024" i="3"/>
  <c r="AY2024" i="3"/>
  <c r="BA2024" i="3"/>
  <c r="BC2024" i="3"/>
  <c r="BE2024" i="3"/>
  <c r="BG2024" i="3"/>
  <c r="BI2024" i="3"/>
  <c r="M2022" i="3"/>
  <c r="O2022" i="3"/>
  <c r="Q2022" i="3"/>
  <c r="S2022" i="3"/>
  <c r="U2022" i="3"/>
  <c r="W2022" i="3"/>
  <c r="Y2022" i="3"/>
  <c r="AA2022" i="3"/>
  <c r="AC2022" i="3"/>
  <c r="AE2022" i="3"/>
  <c r="AG2022" i="3"/>
  <c r="AI2022" i="3"/>
  <c r="AK2022" i="3"/>
  <c r="AM2022" i="3"/>
  <c r="AO2022" i="3"/>
  <c r="AQ2022" i="3"/>
  <c r="AS2022" i="3"/>
  <c r="AU2022" i="3"/>
  <c r="AW2022" i="3"/>
  <c r="AY2022" i="3"/>
  <c r="BA2022" i="3"/>
  <c r="BC2022" i="3"/>
  <c r="BE2022" i="3"/>
  <c r="BG2022" i="3"/>
  <c r="BI2022" i="3"/>
  <c r="M2020" i="3"/>
  <c r="O2020" i="3"/>
  <c r="Q2020" i="3"/>
  <c r="S2020" i="3"/>
  <c r="U2020" i="3"/>
  <c r="W2020" i="3"/>
  <c r="Y2020" i="3"/>
  <c r="AA2020" i="3"/>
  <c r="AC2020" i="3"/>
  <c r="AE2020" i="3"/>
  <c r="AG2020" i="3"/>
  <c r="AI2020" i="3"/>
  <c r="AK2020" i="3"/>
  <c r="AM2020" i="3"/>
  <c r="AO2020" i="3"/>
  <c r="AQ2020" i="3"/>
  <c r="AS2020" i="3"/>
  <c r="AU2020" i="3"/>
  <c r="AW2020" i="3"/>
  <c r="AY2020" i="3"/>
  <c r="BA2020" i="3"/>
  <c r="BC2020" i="3"/>
  <c r="BE2020" i="3"/>
  <c r="BG2020" i="3"/>
  <c r="BI2020" i="3"/>
  <c r="M2018" i="3"/>
  <c r="O2018" i="3"/>
  <c r="Q2018" i="3"/>
  <c r="S2018" i="3"/>
  <c r="U2018" i="3"/>
  <c r="W2018" i="3"/>
  <c r="Y2018" i="3"/>
  <c r="AA2018" i="3"/>
  <c r="AC2018" i="3"/>
  <c r="AE2018" i="3"/>
  <c r="AG2018" i="3"/>
  <c r="AI2018" i="3"/>
  <c r="AK2018" i="3"/>
  <c r="AM2018" i="3"/>
  <c r="AO2018" i="3"/>
  <c r="AQ2018" i="3"/>
  <c r="AS2018" i="3"/>
  <c r="AU2018" i="3"/>
  <c r="AW2018" i="3"/>
  <c r="AY2018" i="3"/>
  <c r="BA2018" i="3"/>
  <c r="BC2018" i="3"/>
  <c r="BE2018" i="3"/>
  <c r="BG2018" i="3"/>
  <c r="BI2018" i="3"/>
  <c r="BC2056" i="3"/>
  <c r="BA2056" i="3"/>
  <c r="AY2056" i="3"/>
  <c r="AW2056" i="3"/>
  <c r="AU2056" i="3"/>
  <c r="AS2056" i="3"/>
  <c r="AQ2056" i="3"/>
  <c r="AO2056" i="3"/>
  <c r="AM2056" i="3"/>
  <c r="AK2056" i="3"/>
  <c r="AI2056" i="3"/>
  <c r="AG2056" i="3"/>
  <c r="AE2056" i="3"/>
  <c r="AC2056" i="3"/>
  <c r="AA2056" i="3"/>
  <c r="Y2056" i="3"/>
  <c r="W2056" i="3"/>
  <c r="U2056" i="3"/>
  <c r="S2056" i="3"/>
  <c r="BM2056" i="3" s="1"/>
  <c r="Q2056" i="3"/>
  <c r="O2056" i="3"/>
  <c r="BL2056" i="3" s="1"/>
  <c r="N2017" i="3"/>
  <c r="P2017" i="3"/>
  <c r="R2017" i="3"/>
  <c r="T2017" i="3"/>
  <c r="V2017" i="3"/>
  <c r="X2017" i="3"/>
  <c r="Z2017" i="3"/>
  <c r="AB2017" i="3"/>
  <c r="AD2017" i="3"/>
  <c r="AF2017" i="3"/>
  <c r="AH2017" i="3"/>
  <c r="AJ2017" i="3"/>
  <c r="AL2017" i="3"/>
  <c r="AN2017" i="3"/>
  <c r="AP2017" i="3"/>
  <c r="AR2017" i="3"/>
  <c r="AT2017" i="3"/>
  <c r="AV2017" i="3"/>
  <c r="AX2017" i="3"/>
  <c r="AZ2017" i="3"/>
  <c r="BB2017" i="3"/>
  <c r="N2016" i="3"/>
  <c r="P2016" i="3"/>
  <c r="R2016" i="3"/>
  <c r="T2016" i="3"/>
  <c r="BM2016" i="3" s="1"/>
  <c r="V2016" i="3"/>
  <c r="X2016" i="3"/>
  <c r="Z2016" i="3"/>
  <c r="AB2016" i="3"/>
  <c r="AD2016" i="3"/>
  <c r="AF2016" i="3"/>
  <c r="AH2016" i="3"/>
  <c r="AJ2016" i="3"/>
  <c r="AL2016" i="3"/>
  <c r="AN2016" i="3"/>
  <c r="AP2016" i="3"/>
  <c r="AR2016" i="3"/>
  <c r="AT2016" i="3"/>
  <c r="AV2016" i="3"/>
  <c r="AX2016" i="3"/>
  <c r="AZ2016" i="3"/>
  <c r="BB2016" i="3"/>
  <c r="BD2016" i="3"/>
  <c r="BF2016" i="3"/>
  <c r="BH2016" i="3"/>
  <c r="N2015" i="3"/>
  <c r="BJ2015" i="3" s="1"/>
  <c r="P2015" i="3"/>
  <c r="R2015" i="3"/>
  <c r="T2015" i="3"/>
  <c r="V2015" i="3"/>
  <c r="X2015" i="3"/>
  <c r="Z2015" i="3"/>
  <c r="AB2015" i="3"/>
  <c r="AD2015" i="3"/>
  <c r="AF2015" i="3"/>
  <c r="AH2015" i="3"/>
  <c r="AJ2015" i="3"/>
  <c r="AL2015" i="3"/>
  <c r="AN2015" i="3"/>
  <c r="AP2015" i="3"/>
  <c r="AR2015" i="3"/>
  <c r="AT2015" i="3"/>
  <c r="AV2015" i="3"/>
  <c r="AX2015" i="3"/>
  <c r="AZ2015" i="3"/>
  <c r="BB2015" i="3"/>
  <c r="BD2015" i="3"/>
  <c r="BF2015" i="3"/>
  <c r="BH2015" i="3"/>
  <c r="M2013" i="3"/>
  <c r="O2013" i="3"/>
  <c r="Q2013" i="3"/>
  <c r="BJ2013" i="3" s="1"/>
  <c r="S2013" i="3"/>
  <c r="U2013" i="3"/>
  <c r="W2013" i="3"/>
  <c r="Y2013" i="3"/>
  <c r="AA2013" i="3"/>
  <c r="AC2013" i="3"/>
  <c r="AE2013" i="3"/>
  <c r="AG2013" i="3"/>
  <c r="AI2013" i="3"/>
  <c r="AK2013" i="3"/>
  <c r="AM2013" i="3"/>
  <c r="AO2013" i="3"/>
  <c r="AQ2013" i="3"/>
  <c r="AS2013" i="3"/>
  <c r="AU2013" i="3"/>
  <c r="AW2013" i="3"/>
  <c r="AY2013" i="3"/>
  <c r="BA2013" i="3"/>
  <c r="BC2013" i="3"/>
  <c r="BE2013" i="3"/>
  <c r="BG2013" i="3"/>
  <c r="BI2013" i="3"/>
  <c r="M2011" i="3"/>
  <c r="O2011" i="3"/>
  <c r="Q2011" i="3"/>
  <c r="BJ2011" i="3" s="1"/>
  <c r="S2011" i="3"/>
  <c r="U2011" i="3"/>
  <c r="W2011" i="3"/>
  <c r="Y2011" i="3"/>
  <c r="AA2011" i="3"/>
  <c r="AC2011" i="3"/>
  <c r="AE2011" i="3"/>
  <c r="AG2011" i="3"/>
  <c r="AI2011" i="3"/>
  <c r="AK2011" i="3"/>
  <c r="AM2011" i="3"/>
  <c r="AO2011" i="3"/>
  <c r="AQ2011" i="3"/>
  <c r="AS2011" i="3"/>
  <c r="AU2011" i="3"/>
  <c r="AW2011" i="3"/>
  <c r="AY2011" i="3"/>
  <c r="BA2011" i="3"/>
  <c r="BC2011" i="3"/>
  <c r="BE2011" i="3"/>
  <c r="BG2011" i="3"/>
  <c r="BI2011" i="3"/>
  <c r="M2009" i="3"/>
  <c r="O2009" i="3"/>
  <c r="Q2009" i="3"/>
  <c r="BJ2009" i="3" s="1"/>
  <c r="S2009" i="3"/>
  <c r="U2009" i="3"/>
  <c r="W2009" i="3"/>
  <c r="Y2009" i="3"/>
  <c r="AA2009" i="3"/>
  <c r="AC2009" i="3"/>
  <c r="AE2009" i="3"/>
  <c r="AG2009" i="3"/>
  <c r="AI2009" i="3"/>
  <c r="AK2009" i="3"/>
  <c r="AM2009" i="3"/>
  <c r="AO2009" i="3"/>
  <c r="AQ2009" i="3"/>
  <c r="AS2009" i="3"/>
  <c r="AU2009" i="3"/>
  <c r="AW2009" i="3"/>
  <c r="AY2009" i="3"/>
  <c r="BA2009" i="3"/>
  <c r="BC2009" i="3"/>
  <c r="BE2009" i="3"/>
  <c r="BG2009" i="3"/>
  <c r="BI2009" i="3"/>
  <c r="M2007" i="3"/>
  <c r="O2007" i="3"/>
  <c r="Q2007" i="3"/>
  <c r="BJ2007" i="3" s="1"/>
  <c r="S2007" i="3"/>
  <c r="U2007" i="3"/>
  <c r="W2007" i="3"/>
  <c r="Y2007" i="3"/>
  <c r="AA2007" i="3"/>
  <c r="AC2007" i="3"/>
  <c r="AE2007" i="3"/>
  <c r="AG2007" i="3"/>
  <c r="AI2007" i="3"/>
  <c r="AK2007" i="3"/>
  <c r="AM2007" i="3"/>
  <c r="AO2007" i="3"/>
  <c r="AQ2007" i="3"/>
  <c r="AS2007" i="3"/>
  <c r="AU2007" i="3"/>
  <c r="AW2007" i="3"/>
  <c r="AY2007" i="3"/>
  <c r="BA2007" i="3"/>
  <c r="BC2007" i="3"/>
  <c r="BE2007" i="3"/>
  <c r="BG2007" i="3"/>
  <c r="BI2007" i="3"/>
  <c r="M2005" i="3"/>
  <c r="O2005" i="3"/>
  <c r="Q2005" i="3"/>
  <c r="BJ2005" i="3" s="1"/>
  <c r="S2005" i="3"/>
  <c r="U2005" i="3"/>
  <c r="W2005" i="3"/>
  <c r="Y2005" i="3"/>
  <c r="AA2005" i="3"/>
  <c r="AC2005" i="3"/>
  <c r="AE2005" i="3"/>
  <c r="AG2005" i="3"/>
  <c r="AI2005" i="3"/>
  <c r="AK2005" i="3"/>
  <c r="AM2005" i="3"/>
  <c r="AO2005" i="3"/>
  <c r="AQ2005" i="3"/>
  <c r="AS2005" i="3"/>
  <c r="AU2005" i="3"/>
  <c r="AW2005" i="3"/>
  <c r="AY2005" i="3"/>
  <c r="BA2005" i="3"/>
  <c r="BC2005" i="3"/>
  <c r="BE2005" i="3"/>
  <c r="BG2005" i="3"/>
  <c r="BI2005" i="3"/>
  <c r="M2003" i="3"/>
  <c r="O2003" i="3"/>
  <c r="Q2003" i="3"/>
  <c r="BJ2003" i="3" s="1"/>
  <c r="S2003" i="3"/>
  <c r="U2003" i="3"/>
  <c r="W2003" i="3"/>
  <c r="Y2003" i="3"/>
  <c r="AA2003" i="3"/>
  <c r="AC2003" i="3"/>
  <c r="AE2003" i="3"/>
  <c r="AG2003" i="3"/>
  <c r="AI2003" i="3"/>
  <c r="AK2003" i="3"/>
  <c r="AM2003" i="3"/>
  <c r="AO2003" i="3"/>
  <c r="AQ2003" i="3"/>
  <c r="AS2003" i="3"/>
  <c r="AU2003" i="3"/>
  <c r="AW2003" i="3"/>
  <c r="AY2003" i="3"/>
  <c r="BA2003" i="3"/>
  <c r="BC2003" i="3"/>
  <c r="BE2003" i="3"/>
  <c r="BG2003" i="3"/>
  <c r="BI2003" i="3"/>
  <c r="M2001" i="3"/>
  <c r="O2001" i="3"/>
  <c r="Q2001" i="3"/>
  <c r="BJ2001" i="3" s="1"/>
  <c r="S2001" i="3"/>
  <c r="U2001" i="3"/>
  <c r="W2001" i="3"/>
  <c r="Y2001" i="3"/>
  <c r="AA2001" i="3"/>
  <c r="AC2001" i="3"/>
  <c r="AE2001" i="3"/>
  <c r="AG2001" i="3"/>
  <c r="AI2001" i="3"/>
  <c r="AK2001" i="3"/>
  <c r="AM2001" i="3"/>
  <c r="AO2001" i="3"/>
  <c r="AQ2001" i="3"/>
  <c r="AS2001" i="3"/>
  <c r="AU2001" i="3"/>
  <c r="AW2001" i="3"/>
  <c r="AY2001" i="3"/>
  <c r="BA2001" i="3"/>
  <c r="BC2001" i="3"/>
  <c r="BE2001" i="3"/>
  <c r="BG2001" i="3"/>
  <c r="BI2001" i="3"/>
  <c r="M1999" i="3"/>
  <c r="O1999" i="3"/>
  <c r="Q1999" i="3"/>
  <c r="BJ1999" i="3" s="1"/>
  <c r="S1999" i="3"/>
  <c r="U1999" i="3"/>
  <c r="W1999" i="3"/>
  <c r="Y1999" i="3"/>
  <c r="AA1999" i="3"/>
  <c r="AC1999" i="3"/>
  <c r="AE1999" i="3"/>
  <c r="AG1999" i="3"/>
  <c r="AI1999" i="3"/>
  <c r="AK1999" i="3"/>
  <c r="AM1999" i="3"/>
  <c r="AO1999" i="3"/>
  <c r="AQ1999" i="3"/>
  <c r="AS1999" i="3"/>
  <c r="AU1999" i="3"/>
  <c r="AW1999" i="3"/>
  <c r="AY1999" i="3"/>
  <c r="BA1999" i="3"/>
  <c r="BC1999" i="3"/>
  <c r="BE1999" i="3"/>
  <c r="BG1999" i="3"/>
  <c r="BI1999" i="3"/>
  <c r="M1997" i="3"/>
  <c r="O1997" i="3"/>
  <c r="Q1997" i="3"/>
  <c r="BJ1997" i="3" s="1"/>
  <c r="S1997" i="3"/>
  <c r="U1997" i="3"/>
  <c r="W1997" i="3"/>
  <c r="Y1997" i="3"/>
  <c r="AA1997" i="3"/>
  <c r="AC1997" i="3"/>
  <c r="AE1997" i="3"/>
  <c r="AG1997" i="3"/>
  <c r="AI1997" i="3"/>
  <c r="AK1997" i="3"/>
  <c r="AM1997" i="3"/>
  <c r="AO1997" i="3"/>
  <c r="AQ1997" i="3"/>
  <c r="AS1997" i="3"/>
  <c r="AU1997" i="3"/>
  <c r="AW1997" i="3"/>
  <c r="AY1997" i="3"/>
  <c r="BA1997" i="3"/>
  <c r="BC1997" i="3"/>
  <c r="BE1997" i="3"/>
  <c r="BG1997" i="3"/>
  <c r="BI1997" i="3"/>
  <c r="M1995" i="3"/>
  <c r="O1995" i="3"/>
  <c r="Q1995" i="3"/>
  <c r="BJ1995" i="3" s="1"/>
  <c r="S1995" i="3"/>
  <c r="U1995" i="3"/>
  <c r="W1995" i="3"/>
  <c r="Y1995" i="3"/>
  <c r="AA1995" i="3"/>
  <c r="AC1995" i="3"/>
  <c r="AE1995" i="3"/>
  <c r="AG1995" i="3"/>
  <c r="AI1995" i="3"/>
  <c r="AK1995" i="3"/>
  <c r="AM1995" i="3"/>
  <c r="AO1995" i="3"/>
  <c r="AQ1995" i="3"/>
  <c r="AS1995" i="3"/>
  <c r="AU1995" i="3"/>
  <c r="AW1995" i="3"/>
  <c r="AY1995" i="3"/>
  <c r="BA1995" i="3"/>
  <c r="BC1995" i="3"/>
  <c r="BE1995" i="3"/>
  <c r="BG1995" i="3"/>
  <c r="BI1995" i="3"/>
  <c r="M1993" i="3"/>
  <c r="O1993" i="3"/>
  <c r="Q1993" i="3"/>
  <c r="S1993" i="3"/>
  <c r="U1993" i="3"/>
  <c r="W1993" i="3"/>
  <c r="Y1993" i="3"/>
  <c r="AA1993" i="3"/>
  <c r="AC1993" i="3"/>
  <c r="AE1993" i="3"/>
  <c r="AG1993" i="3"/>
  <c r="AI1993" i="3"/>
  <c r="AK1993" i="3"/>
  <c r="AM1993" i="3"/>
  <c r="AO1993" i="3"/>
  <c r="AQ1993" i="3"/>
  <c r="AS1993" i="3"/>
  <c r="AU1993" i="3"/>
  <c r="AW1993" i="3"/>
  <c r="AY1993" i="3"/>
  <c r="BA1993" i="3"/>
  <c r="BC1993" i="3"/>
  <c r="BE1993" i="3"/>
  <c r="BG1993" i="3"/>
  <c r="BI1993" i="3"/>
  <c r="M1991" i="3"/>
  <c r="O1991" i="3"/>
  <c r="Q1991" i="3"/>
  <c r="S1991" i="3"/>
  <c r="U1991" i="3"/>
  <c r="W1991" i="3"/>
  <c r="Y1991" i="3"/>
  <c r="AA1991" i="3"/>
  <c r="AC1991" i="3"/>
  <c r="AE1991" i="3"/>
  <c r="AG1991" i="3"/>
  <c r="AI1991" i="3"/>
  <c r="AK1991" i="3"/>
  <c r="AM1991" i="3"/>
  <c r="AO1991" i="3"/>
  <c r="AQ1991" i="3"/>
  <c r="AS1991" i="3"/>
  <c r="AU1991" i="3"/>
  <c r="AW1991" i="3"/>
  <c r="AY1991" i="3"/>
  <c r="BA1991" i="3"/>
  <c r="BC1991" i="3"/>
  <c r="BE1991" i="3"/>
  <c r="BG1991" i="3"/>
  <c r="BI1991" i="3"/>
  <c r="M1989" i="3"/>
  <c r="O1989" i="3"/>
  <c r="Q1989" i="3"/>
  <c r="S1989" i="3"/>
  <c r="U1989" i="3"/>
  <c r="W1989" i="3"/>
  <c r="Y1989" i="3"/>
  <c r="AA1989" i="3"/>
  <c r="AC1989" i="3"/>
  <c r="AE1989" i="3"/>
  <c r="AG1989" i="3"/>
  <c r="AI1989" i="3"/>
  <c r="AK1989" i="3"/>
  <c r="AM1989" i="3"/>
  <c r="AO1989" i="3"/>
  <c r="AQ1989" i="3"/>
  <c r="AS1989" i="3"/>
  <c r="AU1989" i="3"/>
  <c r="AW1989" i="3"/>
  <c r="AY1989" i="3"/>
  <c r="BA1989" i="3"/>
  <c r="BC1989" i="3"/>
  <c r="BE1989" i="3"/>
  <c r="BG1989" i="3"/>
  <c r="BI1989" i="3"/>
  <c r="M1987" i="3"/>
  <c r="O1987" i="3"/>
  <c r="Q1987" i="3"/>
  <c r="S1987" i="3"/>
  <c r="U1987" i="3"/>
  <c r="W1987" i="3"/>
  <c r="Y1987" i="3"/>
  <c r="AA1987" i="3"/>
  <c r="AC1987" i="3"/>
  <c r="AE1987" i="3"/>
  <c r="AG1987" i="3"/>
  <c r="AI1987" i="3"/>
  <c r="AK1987" i="3"/>
  <c r="AM1987" i="3"/>
  <c r="AO1987" i="3"/>
  <c r="AQ1987" i="3"/>
  <c r="AS1987" i="3"/>
  <c r="AU1987" i="3"/>
  <c r="AW1987" i="3"/>
  <c r="AY1987" i="3"/>
  <c r="BA1987" i="3"/>
  <c r="BC1987" i="3"/>
  <c r="BE1987" i="3"/>
  <c r="BG1987" i="3"/>
  <c r="BI1987" i="3"/>
  <c r="M1985" i="3"/>
  <c r="O1985" i="3"/>
  <c r="BL1985" i="3" s="1"/>
  <c r="Q1985" i="3"/>
  <c r="S1985" i="3"/>
  <c r="BM1985" i="3" s="1"/>
  <c r="U1985" i="3"/>
  <c r="W1985" i="3"/>
  <c r="Y1985" i="3"/>
  <c r="AA1985" i="3"/>
  <c r="AC1985" i="3"/>
  <c r="AE1985" i="3"/>
  <c r="AG1985" i="3"/>
  <c r="AI1985" i="3"/>
  <c r="AK1985" i="3"/>
  <c r="AM1985" i="3"/>
  <c r="AO1985" i="3"/>
  <c r="AQ1985" i="3"/>
  <c r="AS1985" i="3"/>
  <c r="AU1985" i="3"/>
  <c r="AW1985" i="3"/>
  <c r="AY1985" i="3"/>
  <c r="BA1985" i="3"/>
  <c r="BC1985" i="3"/>
  <c r="BE1985" i="3"/>
  <c r="BG1985" i="3"/>
  <c r="BI1985" i="3"/>
  <c r="M1983" i="3"/>
  <c r="O1983" i="3"/>
  <c r="BL1983" i="3" s="1"/>
  <c r="Q1983" i="3"/>
  <c r="S1983" i="3"/>
  <c r="BM1983" i="3" s="1"/>
  <c r="U1983" i="3"/>
  <c r="W1983" i="3"/>
  <c r="Y1983" i="3"/>
  <c r="AA1983" i="3"/>
  <c r="AC1983" i="3"/>
  <c r="AE1983" i="3"/>
  <c r="AG1983" i="3"/>
  <c r="AI1983" i="3"/>
  <c r="AK1983" i="3"/>
  <c r="AM1983" i="3"/>
  <c r="AO1983" i="3"/>
  <c r="AQ1983" i="3"/>
  <c r="AS1983" i="3"/>
  <c r="AU1983" i="3"/>
  <c r="AW1983" i="3"/>
  <c r="AY1983" i="3"/>
  <c r="BA1983" i="3"/>
  <c r="BC1983" i="3"/>
  <c r="BE1983" i="3"/>
  <c r="BG1983" i="3"/>
  <c r="BI1983" i="3"/>
  <c r="M1981" i="3"/>
  <c r="O1981" i="3"/>
  <c r="BL1981" i="3" s="1"/>
  <c r="Q1981" i="3"/>
  <c r="S1981" i="3"/>
  <c r="BM1981" i="3" s="1"/>
  <c r="U1981" i="3"/>
  <c r="W1981" i="3"/>
  <c r="Y1981" i="3"/>
  <c r="AA1981" i="3"/>
  <c r="AC1981" i="3"/>
  <c r="AE1981" i="3"/>
  <c r="AG1981" i="3"/>
  <c r="AI1981" i="3"/>
  <c r="AK1981" i="3"/>
  <c r="AM1981" i="3"/>
  <c r="AO1981" i="3"/>
  <c r="AQ1981" i="3"/>
  <c r="AS1981" i="3"/>
  <c r="AU1981" i="3"/>
  <c r="AW1981" i="3"/>
  <c r="AY1981" i="3"/>
  <c r="BA1981" i="3"/>
  <c r="BC1981" i="3"/>
  <c r="BE1981" i="3"/>
  <c r="BG1981" i="3"/>
  <c r="BI1981" i="3"/>
  <c r="M1979" i="3"/>
  <c r="O1979" i="3"/>
  <c r="Q1979" i="3"/>
  <c r="BJ1979" i="3" s="1"/>
  <c r="S1979" i="3"/>
  <c r="U1979" i="3"/>
  <c r="W1979" i="3"/>
  <c r="Y1979" i="3"/>
  <c r="AA1979" i="3"/>
  <c r="AC1979" i="3"/>
  <c r="AE1979" i="3"/>
  <c r="AG1979" i="3"/>
  <c r="AI1979" i="3"/>
  <c r="AK1979" i="3"/>
  <c r="AM1979" i="3"/>
  <c r="AO1979" i="3"/>
  <c r="AQ1979" i="3"/>
  <c r="AS1979" i="3"/>
  <c r="AU1979" i="3"/>
  <c r="AW1979" i="3"/>
  <c r="AY1979" i="3"/>
  <c r="BA1979" i="3"/>
  <c r="BC1979" i="3"/>
  <c r="BE1979" i="3"/>
  <c r="BG1979" i="3"/>
  <c r="BI1979" i="3"/>
  <c r="M1977" i="3"/>
  <c r="O1977" i="3"/>
  <c r="BL1977" i="3" s="1"/>
  <c r="Q1977" i="3"/>
  <c r="S1977" i="3"/>
  <c r="BM1977" i="3" s="1"/>
  <c r="U1977" i="3"/>
  <c r="W1977" i="3"/>
  <c r="Y1977" i="3"/>
  <c r="AA1977" i="3"/>
  <c r="AC1977" i="3"/>
  <c r="AE1977" i="3"/>
  <c r="AG1977" i="3"/>
  <c r="AI1977" i="3"/>
  <c r="AK1977" i="3"/>
  <c r="AM1977" i="3"/>
  <c r="AO1977" i="3"/>
  <c r="AQ1977" i="3"/>
  <c r="AS1977" i="3"/>
  <c r="AU1977" i="3"/>
  <c r="AW1977" i="3"/>
  <c r="AY1977" i="3"/>
  <c r="BA1977" i="3"/>
  <c r="BC1977" i="3"/>
  <c r="BE1977" i="3"/>
  <c r="BG1977" i="3"/>
  <c r="BI1977" i="3"/>
  <c r="M1975" i="3"/>
  <c r="O1975" i="3"/>
  <c r="Q1975" i="3"/>
  <c r="S1975" i="3"/>
  <c r="U1975" i="3"/>
  <c r="W1975" i="3"/>
  <c r="Y1975" i="3"/>
  <c r="AA1975" i="3"/>
  <c r="AC1975" i="3"/>
  <c r="AE1975" i="3"/>
  <c r="AG1975" i="3"/>
  <c r="AI1975" i="3"/>
  <c r="AK1975" i="3"/>
  <c r="AM1975" i="3"/>
  <c r="AO1975" i="3"/>
  <c r="AQ1975" i="3"/>
  <c r="AS1975" i="3"/>
  <c r="AU1975" i="3"/>
  <c r="AW1975" i="3"/>
  <c r="AY1975" i="3"/>
  <c r="BA1975" i="3"/>
  <c r="BC1975" i="3"/>
  <c r="BE1975" i="3"/>
  <c r="BG1975" i="3"/>
  <c r="BI1975" i="3"/>
  <c r="M1973" i="3"/>
  <c r="O1973" i="3"/>
  <c r="Q1973" i="3"/>
  <c r="S1973" i="3"/>
  <c r="U1973" i="3"/>
  <c r="W1973" i="3"/>
  <c r="Y1973" i="3"/>
  <c r="AA1973" i="3"/>
  <c r="AC1973" i="3"/>
  <c r="AE1973" i="3"/>
  <c r="AG1973" i="3"/>
  <c r="AI1973" i="3"/>
  <c r="AK1973" i="3"/>
  <c r="AM1973" i="3"/>
  <c r="AO1973" i="3"/>
  <c r="AQ1973" i="3"/>
  <c r="AS1973" i="3"/>
  <c r="AU1973" i="3"/>
  <c r="AW1973" i="3"/>
  <c r="AY1973" i="3"/>
  <c r="BA1973" i="3"/>
  <c r="BC1973" i="3"/>
  <c r="BE1973" i="3"/>
  <c r="BG1973" i="3"/>
  <c r="BI1973" i="3"/>
  <c r="M1971" i="3"/>
  <c r="O1971" i="3"/>
  <c r="Q1971" i="3"/>
  <c r="S1971" i="3"/>
  <c r="U1971" i="3"/>
  <c r="W1971" i="3"/>
  <c r="Y1971" i="3"/>
  <c r="AA1971" i="3"/>
  <c r="AC1971" i="3"/>
  <c r="AE1971" i="3"/>
  <c r="AG1971" i="3"/>
  <c r="AI1971" i="3"/>
  <c r="AK1971" i="3"/>
  <c r="AM1971" i="3"/>
  <c r="AO1971" i="3"/>
  <c r="AQ1971" i="3"/>
  <c r="AS1971" i="3"/>
  <c r="AU1971" i="3"/>
  <c r="AW1971" i="3"/>
  <c r="AY1971" i="3"/>
  <c r="BA1971" i="3"/>
  <c r="BC1971" i="3"/>
  <c r="BE1971" i="3"/>
  <c r="BG1971" i="3"/>
  <c r="BI1971" i="3"/>
  <c r="BH2081" i="3"/>
  <c r="BF2081" i="3"/>
  <c r="BD2081" i="3"/>
  <c r="BB2081" i="3"/>
  <c r="AZ2081" i="3"/>
  <c r="AX2081" i="3"/>
  <c r="AV2081" i="3"/>
  <c r="AT2081" i="3"/>
  <c r="AR2081" i="3"/>
  <c r="AP2081" i="3"/>
  <c r="AN2081" i="3"/>
  <c r="AL2081" i="3"/>
  <c r="AJ2081" i="3"/>
  <c r="AH2081" i="3"/>
  <c r="AF2081" i="3"/>
  <c r="AD2081" i="3"/>
  <c r="AB2081" i="3"/>
  <c r="Z2081" i="3"/>
  <c r="X2081" i="3"/>
  <c r="V2081" i="3"/>
  <c r="T2081" i="3"/>
  <c r="R2081" i="3"/>
  <c r="P2081" i="3"/>
  <c r="BH2080" i="3"/>
  <c r="BF2080" i="3"/>
  <c r="BD2080" i="3"/>
  <c r="BB2080" i="3"/>
  <c r="AZ2080" i="3"/>
  <c r="AX2080" i="3"/>
  <c r="AV2080" i="3"/>
  <c r="AT2080" i="3"/>
  <c r="AR2080" i="3"/>
  <c r="AP2080" i="3"/>
  <c r="AN2080" i="3"/>
  <c r="AL2080" i="3"/>
  <c r="AJ2080" i="3"/>
  <c r="AH2080" i="3"/>
  <c r="AF2080" i="3"/>
  <c r="AD2080" i="3"/>
  <c r="AB2080" i="3"/>
  <c r="Z2080" i="3"/>
  <c r="X2080" i="3"/>
  <c r="V2080" i="3"/>
  <c r="T2080" i="3"/>
  <c r="R2080" i="3"/>
  <c r="P2080" i="3"/>
  <c r="BH2079" i="3"/>
  <c r="BF2079" i="3"/>
  <c r="BD2079" i="3"/>
  <c r="BB2079" i="3"/>
  <c r="AZ2079" i="3"/>
  <c r="AX2079" i="3"/>
  <c r="AV2079" i="3"/>
  <c r="AT2079" i="3"/>
  <c r="AR2079" i="3"/>
  <c r="AP2079" i="3"/>
  <c r="AN2079" i="3"/>
  <c r="AL2079" i="3"/>
  <c r="AJ2079" i="3"/>
  <c r="AH2079" i="3"/>
  <c r="AF2079" i="3"/>
  <c r="AD2079" i="3"/>
  <c r="AB2079" i="3"/>
  <c r="Z2079" i="3"/>
  <c r="X2079" i="3"/>
  <c r="V2079" i="3"/>
  <c r="T2079" i="3"/>
  <c r="R2079" i="3"/>
  <c r="P2079" i="3"/>
  <c r="BH2078" i="3"/>
  <c r="BF2078" i="3"/>
  <c r="BD2078" i="3"/>
  <c r="BB2078" i="3"/>
  <c r="AZ2078" i="3"/>
  <c r="AX2078" i="3"/>
  <c r="AV2078" i="3"/>
  <c r="AT2078" i="3"/>
  <c r="AR2078" i="3"/>
  <c r="AP2078" i="3"/>
  <c r="AN2078" i="3"/>
  <c r="AL2078" i="3"/>
  <c r="AJ2078" i="3"/>
  <c r="AH2078" i="3"/>
  <c r="AF2078" i="3"/>
  <c r="AD2078" i="3"/>
  <c r="AB2078" i="3"/>
  <c r="Z2078" i="3"/>
  <c r="X2078" i="3"/>
  <c r="V2078" i="3"/>
  <c r="T2078" i="3"/>
  <c r="R2078" i="3"/>
  <c r="P2078" i="3"/>
  <c r="BH2077" i="3"/>
  <c r="BF2077" i="3"/>
  <c r="BD2077" i="3"/>
  <c r="BB2077" i="3"/>
  <c r="AZ2077" i="3"/>
  <c r="AX2077" i="3"/>
  <c r="AV2077" i="3"/>
  <c r="AT2077" i="3"/>
  <c r="AR2077" i="3"/>
  <c r="AP2077" i="3"/>
  <c r="AN2077" i="3"/>
  <c r="AL2077" i="3"/>
  <c r="AJ2077" i="3"/>
  <c r="AH2077" i="3"/>
  <c r="AF2077" i="3"/>
  <c r="AD2077" i="3"/>
  <c r="AB2077" i="3"/>
  <c r="Z2077" i="3"/>
  <c r="X2077" i="3"/>
  <c r="V2077" i="3"/>
  <c r="T2077" i="3"/>
  <c r="R2077" i="3"/>
  <c r="P2077" i="3"/>
  <c r="BH2076" i="3"/>
  <c r="BF2076" i="3"/>
  <c r="BD2076" i="3"/>
  <c r="BB2076" i="3"/>
  <c r="AZ2076" i="3"/>
  <c r="AX2076" i="3"/>
  <c r="AV2076" i="3"/>
  <c r="AT2076" i="3"/>
  <c r="AR2076" i="3"/>
  <c r="AP2076" i="3"/>
  <c r="AN2076" i="3"/>
  <c r="AL2076" i="3"/>
  <c r="AJ2076" i="3"/>
  <c r="AH2076" i="3"/>
  <c r="AF2076" i="3"/>
  <c r="AD2076" i="3"/>
  <c r="AB2076" i="3"/>
  <c r="Z2076" i="3"/>
  <c r="X2076" i="3"/>
  <c r="V2076" i="3"/>
  <c r="T2076" i="3"/>
  <c r="R2076" i="3"/>
  <c r="P2076" i="3"/>
  <c r="BH2075" i="3"/>
  <c r="BF2075" i="3"/>
  <c r="BD2075" i="3"/>
  <c r="BB2075" i="3"/>
  <c r="AZ2075" i="3"/>
  <c r="AX2075" i="3"/>
  <c r="AV2075" i="3"/>
  <c r="AT2075" i="3"/>
  <c r="AR2075" i="3"/>
  <c r="AP2075" i="3"/>
  <c r="AN2075" i="3"/>
  <c r="AL2075" i="3"/>
  <c r="AJ2075" i="3"/>
  <c r="AH2075" i="3"/>
  <c r="AF2075" i="3"/>
  <c r="AD2075" i="3"/>
  <c r="AB2075" i="3"/>
  <c r="Z2075" i="3"/>
  <c r="X2075" i="3"/>
  <c r="V2075" i="3"/>
  <c r="T2075" i="3"/>
  <c r="R2075" i="3"/>
  <c r="P2075" i="3"/>
  <c r="BH2074" i="3"/>
  <c r="BF2074" i="3"/>
  <c r="BD2074" i="3"/>
  <c r="BB2074" i="3"/>
  <c r="AZ2074" i="3"/>
  <c r="AX2074" i="3"/>
  <c r="AV2074" i="3"/>
  <c r="AT2074" i="3"/>
  <c r="AR2074" i="3"/>
  <c r="AP2074" i="3"/>
  <c r="AN2074" i="3"/>
  <c r="AL2074" i="3"/>
  <c r="AJ2074" i="3"/>
  <c r="AH2074" i="3"/>
  <c r="AF2074" i="3"/>
  <c r="AD2074" i="3"/>
  <c r="AB2074" i="3"/>
  <c r="Z2074" i="3"/>
  <c r="X2074" i="3"/>
  <c r="V2074" i="3"/>
  <c r="T2074" i="3"/>
  <c r="R2074" i="3"/>
  <c r="P2074" i="3"/>
  <c r="BH2073" i="3"/>
  <c r="BF2073" i="3"/>
  <c r="BD2073" i="3"/>
  <c r="BB2073" i="3"/>
  <c r="AZ2073" i="3"/>
  <c r="AX2073" i="3"/>
  <c r="AV2073" i="3"/>
  <c r="AT2073" i="3"/>
  <c r="AR2073" i="3"/>
  <c r="AP2073" i="3"/>
  <c r="AN2073" i="3"/>
  <c r="AL2073" i="3"/>
  <c r="AJ2073" i="3"/>
  <c r="AH2073" i="3"/>
  <c r="AF2073" i="3"/>
  <c r="AD2073" i="3"/>
  <c r="AB2073" i="3"/>
  <c r="Z2073" i="3"/>
  <c r="X2073" i="3"/>
  <c r="V2073" i="3"/>
  <c r="T2073" i="3"/>
  <c r="R2073" i="3"/>
  <c r="P2073" i="3"/>
  <c r="BH2072" i="3"/>
  <c r="BF2072" i="3"/>
  <c r="BD2072" i="3"/>
  <c r="BB2072" i="3"/>
  <c r="AZ2072" i="3"/>
  <c r="AX2072" i="3"/>
  <c r="AV2072" i="3"/>
  <c r="AT2072" i="3"/>
  <c r="AR2072" i="3"/>
  <c r="AP2072" i="3"/>
  <c r="AN2072" i="3"/>
  <c r="AL2072" i="3"/>
  <c r="AJ2072" i="3"/>
  <c r="AH2072" i="3"/>
  <c r="AF2072" i="3"/>
  <c r="AD2072" i="3"/>
  <c r="AB2072" i="3"/>
  <c r="Z2072" i="3"/>
  <c r="X2072" i="3"/>
  <c r="V2072" i="3"/>
  <c r="T2072" i="3"/>
  <c r="R2072" i="3"/>
  <c r="P2072" i="3"/>
  <c r="BH2071" i="3"/>
  <c r="BF2071" i="3"/>
  <c r="BD2071" i="3"/>
  <c r="BB2071" i="3"/>
  <c r="AZ2071" i="3"/>
  <c r="AX2071" i="3"/>
  <c r="AV2071" i="3"/>
  <c r="AT2071" i="3"/>
  <c r="AR2071" i="3"/>
  <c r="AP2071" i="3"/>
  <c r="AN2071" i="3"/>
  <c r="AL2071" i="3"/>
  <c r="AJ2071" i="3"/>
  <c r="AH2071" i="3"/>
  <c r="AF2071" i="3"/>
  <c r="AD2071" i="3"/>
  <c r="AB2071" i="3"/>
  <c r="Z2071" i="3"/>
  <c r="X2071" i="3"/>
  <c r="V2071" i="3"/>
  <c r="T2071" i="3"/>
  <c r="R2071" i="3"/>
  <c r="P2071" i="3"/>
  <c r="BH2070" i="3"/>
  <c r="BF2070" i="3"/>
  <c r="BD2070" i="3"/>
  <c r="BB2070" i="3"/>
  <c r="AZ2070" i="3"/>
  <c r="AX2070" i="3"/>
  <c r="AV2070" i="3"/>
  <c r="AT2070" i="3"/>
  <c r="AR2070" i="3"/>
  <c r="AP2070" i="3"/>
  <c r="AN2070" i="3"/>
  <c r="AL2070" i="3"/>
  <c r="AJ2070" i="3"/>
  <c r="AH2070" i="3"/>
  <c r="AF2070" i="3"/>
  <c r="AD2070" i="3"/>
  <c r="AB2070" i="3"/>
  <c r="Z2070" i="3"/>
  <c r="X2070" i="3"/>
  <c r="V2070" i="3"/>
  <c r="T2070" i="3"/>
  <c r="R2070" i="3"/>
  <c r="P2070" i="3"/>
  <c r="BH2069" i="3"/>
  <c r="BF2069" i="3"/>
  <c r="BD2069" i="3"/>
  <c r="BB2069" i="3"/>
  <c r="AZ2069" i="3"/>
  <c r="AX2069" i="3"/>
  <c r="AV2069" i="3"/>
  <c r="AT2069" i="3"/>
  <c r="AR2069" i="3"/>
  <c r="AP2069" i="3"/>
  <c r="AN2069" i="3"/>
  <c r="AL2069" i="3"/>
  <c r="AJ2069" i="3"/>
  <c r="AH2069" i="3"/>
  <c r="AF2069" i="3"/>
  <c r="AD2069" i="3"/>
  <c r="AB2069" i="3"/>
  <c r="Z2069" i="3"/>
  <c r="X2069" i="3"/>
  <c r="V2069" i="3"/>
  <c r="T2069" i="3"/>
  <c r="R2069" i="3"/>
  <c r="P2069" i="3"/>
  <c r="BH2068" i="3"/>
  <c r="BF2068" i="3"/>
  <c r="BD2068" i="3"/>
  <c r="BB2068" i="3"/>
  <c r="AZ2068" i="3"/>
  <c r="AX2068" i="3"/>
  <c r="AV2068" i="3"/>
  <c r="AT2068" i="3"/>
  <c r="AR2068" i="3"/>
  <c r="AP2068" i="3"/>
  <c r="AN2068" i="3"/>
  <c r="AL2068" i="3"/>
  <c r="AJ2068" i="3"/>
  <c r="AH2068" i="3"/>
  <c r="AF2068" i="3"/>
  <c r="AD2068" i="3"/>
  <c r="AB2068" i="3"/>
  <c r="Z2068" i="3"/>
  <c r="X2068" i="3"/>
  <c r="V2068" i="3"/>
  <c r="T2068" i="3"/>
  <c r="R2068" i="3"/>
  <c r="P2068" i="3"/>
  <c r="BH2067" i="3"/>
  <c r="BF2067" i="3"/>
  <c r="BD2067" i="3"/>
  <c r="BB2067" i="3"/>
  <c r="AZ2067" i="3"/>
  <c r="AX2067" i="3"/>
  <c r="AV2067" i="3"/>
  <c r="AT2067" i="3"/>
  <c r="AR2067" i="3"/>
  <c r="AP2067" i="3"/>
  <c r="AN2067" i="3"/>
  <c r="AL2067" i="3"/>
  <c r="AJ2067" i="3"/>
  <c r="AH2067" i="3"/>
  <c r="AF2067" i="3"/>
  <c r="AD2067" i="3"/>
  <c r="AB2067" i="3"/>
  <c r="Z2067" i="3"/>
  <c r="X2067" i="3"/>
  <c r="V2067" i="3"/>
  <c r="T2067" i="3"/>
  <c r="R2067" i="3"/>
  <c r="P2067" i="3"/>
  <c r="BH2066" i="3"/>
  <c r="BF2066" i="3"/>
  <c r="BD2066" i="3"/>
  <c r="BB2066" i="3"/>
  <c r="AZ2066" i="3"/>
  <c r="AX2066" i="3"/>
  <c r="AV2066" i="3"/>
  <c r="AT2066" i="3"/>
  <c r="AR2066" i="3"/>
  <c r="AP2066" i="3"/>
  <c r="AN2066" i="3"/>
  <c r="AL2066" i="3"/>
  <c r="AJ2066" i="3"/>
  <c r="AH2066" i="3"/>
  <c r="AF2066" i="3"/>
  <c r="AD2066" i="3"/>
  <c r="AB2066" i="3"/>
  <c r="Z2066" i="3"/>
  <c r="X2066" i="3"/>
  <c r="V2066" i="3"/>
  <c r="T2066" i="3"/>
  <c r="R2066" i="3"/>
  <c r="P2066" i="3"/>
  <c r="BH2065" i="3"/>
  <c r="BF2065" i="3"/>
  <c r="BD2065" i="3"/>
  <c r="BB2065" i="3"/>
  <c r="AZ2065" i="3"/>
  <c r="AX2065" i="3"/>
  <c r="AV2065" i="3"/>
  <c r="AT2065" i="3"/>
  <c r="AR2065" i="3"/>
  <c r="AP2065" i="3"/>
  <c r="AN2065" i="3"/>
  <c r="AL2065" i="3"/>
  <c r="AJ2065" i="3"/>
  <c r="AH2065" i="3"/>
  <c r="AF2065" i="3"/>
  <c r="AD2065" i="3"/>
  <c r="AB2065" i="3"/>
  <c r="Z2065" i="3"/>
  <c r="X2065" i="3"/>
  <c r="V2065" i="3"/>
  <c r="T2065" i="3"/>
  <c r="R2065" i="3"/>
  <c r="P2065" i="3"/>
  <c r="BH2064" i="3"/>
  <c r="BF2064" i="3"/>
  <c r="BD2064" i="3"/>
  <c r="BB2064" i="3"/>
  <c r="AZ2064" i="3"/>
  <c r="AX2064" i="3"/>
  <c r="AV2064" i="3"/>
  <c r="AT2064" i="3"/>
  <c r="AR2064" i="3"/>
  <c r="AP2064" i="3"/>
  <c r="AN2064" i="3"/>
  <c r="AL2064" i="3"/>
  <c r="AJ2064" i="3"/>
  <c r="AH2064" i="3"/>
  <c r="AF2064" i="3"/>
  <c r="AD2064" i="3"/>
  <c r="AB2064" i="3"/>
  <c r="Z2064" i="3"/>
  <c r="X2064" i="3"/>
  <c r="V2064" i="3"/>
  <c r="T2064" i="3"/>
  <c r="R2064" i="3"/>
  <c r="P2064" i="3"/>
  <c r="BH2063" i="3"/>
  <c r="BF2063" i="3"/>
  <c r="BD2063" i="3"/>
  <c r="BB2063" i="3"/>
  <c r="AZ2063" i="3"/>
  <c r="AX2063" i="3"/>
  <c r="AV2063" i="3"/>
  <c r="AT2063" i="3"/>
  <c r="AR2063" i="3"/>
  <c r="AP2063" i="3"/>
  <c r="AN2063" i="3"/>
  <c r="AL2063" i="3"/>
  <c r="AJ2063" i="3"/>
  <c r="AH2063" i="3"/>
  <c r="AF2063" i="3"/>
  <c r="AD2063" i="3"/>
  <c r="AB2063" i="3"/>
  <c r="Z2063" i="3"/>
  <c r="X2063" i="3"/>
  <c r="V2063" i="3"/>
  <c r="T2063" i="3"/>
  <c r="R2063" i="3"/>
  <c r="P2063" i="3"/>
  <c r="BH2062" i="3"/>
  <c r="BF2062" i="3"/>
  <c r="BD2062" i="3"/>
  <c r="BB2062" i="3"/>
  <c r="AZ2062" i="3"/>
  <c r="AX2062" i="3"/>
  <c r="AV2062" i="3"/>
  <c r="AT2062" i="3"/>
  <c r="AR2062" i="3"/>
  <c r="AP2062" i="3"/>
  <c r="AN2062" i="3"/>
  <c r="AL2062" i="3"/>
  <c r="AJ2062" i="3"/>
  <c r="AH2062" i="3"/>
  <c r="AF2062" i="3"/>
  <c r="AD2062" i="3"/>
  <c r="AB2062" i="3"/>
  <c r="Z2062" i="3"/>
  <c r="X2062" i="3"/>
  <c r="V2062" i="3"/>
  <c r="T2062" i="3"/>
  <c r="R2062" i="3"/>
  <c r="P2062" i="3"/>
  <c r="BH2061" i="3"/>
  <c r="BF2061" i="3"/>
  <c r="BD2061" i="3"/>
  <c r="BB2061" i="3"/>
  <c r="AZ2061" i="3"/>
  <c r="AX2061" i="3"/>
  <c r="AV2061" i="3"/>
  <c r="AT2061" i="3"/>
  <c r="AR2061" i="3"/>
  <c r="AP2061" i="3"/>
  <c r="AN2061" i="3"/>
  <c r="AL2061" i="3"/>
  <c r="AJ2061" i="3"/>
  <c r="AH2061" i="3"/>
  <c r="AF2061" i="3"/>
  <c r="AD2061" i="3"/>
  <c r="AB2061" i="3"/>
  <c r="Z2061" i="3"/>
  <c r="X2061" i="3"/>
  <c r="V2061" i="3"/>
  <c r="T2061" i="3"/>
  <c r="R2061" i="3"/>
  <c r="P2061" i="3"/>
  <c r="AJ2055" i="3"/>
  <c r="AH2055" i="3"/>
  <c r="AF2055" i="3"/>
  <c r="AD2055" i="3"/>
  <c r="AB2055" i="3"/>
  <c r="Z2055" i="3"/>
  <c r="X2055" i="3"/>
  <c r="V2055" i="3"/>
  <c r="T2055" i="3"/>
  <c r="R2055" i="3"/>
  <c r="P2055" i="3"/>
  <c r="BH2054" i="3"/>
  <c r="BF2054" i="3"/>
  <c r="BD2054" i="3"/>
  <c r="BB2054" i="3"/>
  <c r="AZ2054" i="3"/>
  <c r="AX2054" i="3"/>
  <c r="AV2054" i="3"/>
  <c r="AT2054" i="3"/>
  <c r="AR2054" i="3"/>
  <c r="AP2054" i="3"/>
  <c r="AN2054" i="3"/>
  <c r="AL2054" i="3"/>
  <c r="AJ2054" i="3"/>
  <c r="AH2054" i="3"/>
  <c r="AF2054" i="3"/>
  <c r="AD2054" i="3"/>
  <c r="AB2054" i="3"/>
  <c r="Z2054" i="3"/>
  <c r="X2054" i="3"/>
  <c r="V2054" i="3"/>
  <c r="T2054" i="3"/>
  <c r="BJ2054" i="3" s="1"/>
  <c r="R2054" i="3"/>
  <c r="P2054" i="3"/>
  <c r="BH2053" i="3"/>
  <c r="BF2053" i="3"/>
  <c r="BD2053" i="3"/>
  <c r="BB2053" i="3"/>
  <c r="AZ2053" i="3"/>
  <c r="AX2053" i="3"/>
  <c r="AV2053" i="3"/>
  <c r="AT2053" i="3"/>
  <c r="AR2053" i="3"/>
  <c r="AP2053" i="3"/>
  <c r="AN2053" i="3"/>
  <c r="AL2053" i="3"/>
  <c r="AJ2053" i="3"/>
  <c r="AH2053" i="3"/>
  <c r="AF2053" i="3"/>
  <c r="AD2053" i="3"/>
  <c r="AB2053" i="3"/>
  <c r="Z2053" i="3"/>
  <c r="X2053" i="3"/>
  <c r="V2053" i="3"/>
  <c r="T2053" i="3"/>
  <c r="BJ2053" i="3" s="1"/>
  <c r="R2053" i="3"/>
  <c r="P2053" i="3"/>
  <c r="BH2052" i="3"/>
  <c r="BF2052" i="3"/>
  <c r="BD2052" i="3"/>
  <c r="BB2052" i="3"/>
  <c r="AZ2052" i="3"/>
  <c r="AX2052" i="3"/>
  <c r="AV2052" i="3"/>
  <c r="AT2052" i="3"/>
  <c r="AR2052" i="3"/>
  <c r="AP2052" i="3"/>
  <c r="AN2052" i="3"/>
  <c r="AL2052" i="3"/>
  <c r="AJ2052" i="3"/>
  <c r="AH2052" i="3"/>
  <c r="AF2052" i="3"/>
  <c r="AD2052" i="3"/>
  <c r="AB2052" i="3"/>
  <c r="Z2052" i="3"/>
  <c r="X2052" i="3"/>
  <c r="V2052" i="3"/>
  <c r="T2052" i="3"/>
  <c r="BJ2052" i="3" s="1"/>
  <c r="R2052" i="3"/>
  <c r="P2052" i="3"/>
  <c r="BH2051" i="3"/>
  <c r="BF2051" i="3"/>
  <c r="BD2051" i="3"/>
  <c r="BB2051" i="3"/>
  <c r="AZ2051" i="3"/>
  <c r="AX2051" i="3"/>
  <c r="AV2051" i="3"/>
  <c r="AT2051" i="3"/>
  <c r="AR2051" i="3"/>
  <c r="AP2051" i="3"/>
  <c r="AN2051" i="3"/>
  <c r="AL2051" i="3"/>
  <c r="AJ2051" i="3"/>
  <c r="AH2051" i="3"/>
  <c r="AF2051" i="3"/>
  <c r="AD2051" i="3"/>
  <c r="AB2051" i="3"/>
  <c r="Z2051" i="3"/>
  <c r="X2051" i="3"/>
  <c r="V2051" i="3"/>
  <c r="T2051" i="3"/>
  <c r="R2051" i="3"/>
  <c r="P2051" i="3"/>
  <c r="BH2050" i="3"/>
  <c r="BF2050" i="3"/>
  <c r="BD2050" i="3"/>
  <c r="BB2050" i="3"/>
  <c r="AZ2050" i="3"/>
  <c r="AX2050" i="3"/>
  <c r="AV2050" i="3"/>
  <c r="AT2050" i="3"/>
  <c r="AR2050" i="3"/>
  <c r="AP2050" i="3"/>
  <c r="AN2050" i="3"/>
  <c r="AL2050" i="3"/>
  <c r="AJ2050" i="3"/>
  <c r="AH2050" i="3"/>
  <c r="AF2050" i="3"/>
  <c r="AD2050" i="3"/>
  <c r="AB2050" i="3"/>
  <c r="Z2050" i="3"/>
  <c r="X2050" i="3"/>
  <c r="V2050" i="3"/>
  <c r="T2050" i="3"/>
  <c r="BJ2050" i="3" s="1"/>
  <c r="R2050" i="3"/>
  <c r="P2050" i="3"/>
  <c r="BH2049" i="3"/>
  <c r="BF2049" i="3"/>
  <c r="BD2049" i="3"/>
  <c r="BB2049" i="3"/>
  <c r="AZ2049" i="3"/>
  <c r="AX2049" i="3"/>
  <c r="AV2049" i="3"/>
  <c r="AT2049" i="3"/>
  <c r="AR2049" i="3"/>
  <c r="AP2049" i="3"/>
  <c r="AN2049" i="3"/>
  <c r="AL2049" i="3"/>
  <c r="AJ2049" i="3"/>
  <c r="AH2049" i="3"/>
  <c r="AF2049" i="3"/>
  <c r="AD2049" i="3"/>
  <c r="AB2049" i="3"/>
  <c r="Z2049" i="3"/>
  <c r="X2049" i="3"/>
  <c r="V2049" i="3"/>
  <c r="T2049" i="3"/>
  <c r="R2049" i="3"/>
  <c r="P2049" i="3"/>
  <c r="BH2048" i="3"/>
  <c r="BF2048" i="3"/>
  <c r="BD2048" i="3"/>
  <c r="BB2048" i="3"/>
  <c r="AZ2048" i="3"/>
  <c r="AX2048" i="3"/>
  <c r="AV2048" i="3"/>
  <c r="AT2048" i="3"/>
  <c r="AR2048" i="3"/>
  <c r="AP2048" i="3"/>
  <c r="AN2048" i="3"/>
  <c r="AL2048" i="3"/>
  <c r="AJ2048" i="3"/>
  <c r="AH2048" i="3"/>
  <c r="AF2048" i="3"/>
  <c r="AD2048" i="3"/>
  <c r="AB2048" i="3"/>
  <c r="Z2048" i="3"/>
  <c r="X2048" i="3"/>
  <c r="V2048" i="3"/>
  <c r="T2048" i="3"/>
  <c r="BJ2048" i="3" s="1"/>
  <c r="R2048" i="3"/>
  <c r="P2048" i="3"/>
  <c r="BH2047" i="3"/>
  <c r="BF2047" i="3"/>
  <c r="BD2047" i="3"/>
  <c r="BB2047" i="3"/>
  <c r="AZ2047" i="3"/>
  <c r="AX2047" i="3"/>
  <c r="AV2047" i="3"/>
  <c r="AT2047" i="3"/>
  <c r="AR2047" i="3"/>
  <c r="AP2047" i="3"/>
  <c r="AN2047" i="3"/>
  <c r="AL2047" i="3"/>
  <c r="AJ2047" i="3"/>
  <c r="AH2047" i="3"/>
  <c r="AF2047" i="3"/>
  <c r="AD2047" i="3"/>
  <c r="AB2047" i="3"/>
  <c r="Z2047" i="3"/>
  <c r="X2047" i="3"/>
  <c r="V2047" i="3"/>
  <c r="T2047" i="3"/>
  <c r="R2047" i="3"/>
  <c r="P2047" i="3"/>
  <c r="BH2046" i="3"/>
  <c r="BF2046" i="3"/>
  <c r="BD2046" i="3"/>
  <c r="BB2046" i="3"/>
  <c r="AZ2046" i="3"/>
  <c r="AX2046" i="3"/>
  <c r="AV2046" i="3"/>
  <c r="AT2046" i="3"/>
  <c r="AR2046" i="3"/>
  <c r="AP2046" i="3"/>
  <c r="AN2046" i="3"/>
  <c r="AL2046" i="3"/>
  <c r="AJ2046" i="3"/>
  <c r="AH2046" i="3"/>
  <c r="AF2046" i="3"/>
  <c r="AD2046" i="3"/>
  <c r="AB2046" i="3"/>
  <c r="Z2046" i="3"/>
  <c r="X2046" i="3"/>
  <c r="V2046" i="3"/>
  <c r="T2046" i="3"/>
  <c r="BJ2046" i="3" s="1"/>
  <c r="R2046" i="3"/>
  <c r="P2046" i="3"/>
  <c r="BH2045" i="3"/>
  <c r="BF2045" i="3"/>
  <c r="BD2045" i="3"/>
  <c r="BB2045" i="3"/>
  <c r="AZ2045" i="3"/>
  <c r="AX2045" i="3"/>
  <c r="AV2045" i="3"/>
  <c r="AT2045" i="3"/>
  <c r="AR2045" i="3"/>
  <c r="AP2045" i="3"/>
  <c r="AN2045" i="3"/>
  <c r="AL2045" i="3"/>
  <c r="AJ2045" i="3"/>
  <c r="AH2045" i="3"/>
  <c r="AF2045" i="3"/>
  <c r="AD2045" i="3"/>
  <c r="AB2045" i="3"/>
  <c r="Z2045" i="3"/>
  <c r="X2045" i="3"/>
  <c r="V2045" i="3"/>
  <c r="T2045" i="3"/>
  <c r="R2045" i="3"/>
  <c r="P2045" i="3"/>
  <c r="BH2044" i="3"/>
  <c r="BF2044" i="3"/>
  <c r="BD2044" i="3"/>
  <c r="BB2044" i="3"/>
  <c r="AZ2044" i="3"/>
  <c r="AX2044" i="3"/>
  <c r="AV2044" i="3"/>
  <c r="AT2044" i="3"/>
  <c r="AR2044" i="3"/>
  <c r="AP2044" i="3"/>
  <c r="AN2044" i="3"/>
  <c r="AL2044" i="3"/>
  <c r="AJ2044" i="3"/>
  <c r="AH2044" i="3"/>
  <c r="AF2044" i="3"/>
  <c r="AD2044" i="3"/>
  <c r="AB2044" i="3"/>
  <c r="Z2044" i="3"/>
  <c r="X2044" i="3"/>
  <c r="V2044" i="3"/>
  <c r="T2044" i="3"/>
  <c r="BJ2044" i="3" s="1"/>
  <c r="R2044" i="3"/>
  <c r="P2044" i="3"/>
  <c r="BH2043" i="3"/>
  <c r="BF2043" i="3"/>
  <c r="BD2043" i="3"/>
  <c r="BB2043" i="3"/>
  <c r="AZ2043" i="3"/>
  <c r="AX2043" i="3"/>
  <c r="AV2043" i="3"/>
  <c r="AT2043" i="3"/>
  <c r="AR2043" i="3"/>
  <c r="AP2043" i="3"/>
  <c r="AN2043" i="3"/>
  <c r="AL2043" i="3"/>
  <c r="AJ2043" i="3"/>
  <c r="AH2043" i="3"/>
  <c r="AF2043" i="3"/>
  <c r="AD2043" i="3"/>
  <c r="AB2043" i="3"/>
  <c r="Z2043" i="3"/>
  <c r="X2043" i="3"/>
  <c r="V2043" i="3"/>
  <c r="T2043" i="3"/>
  <c r="BJ2043" i="3" s="1"/>
  <c r="R2043" i="3"/>
  <c r="P2043" i="3"/>
  <c r="BH2042" i="3"/>
  <c r="BF2042" i="3"/>
  <c r="BD2042" i="3"/>
  <c r="BB2042" i="3"/>
  <c r="AZ2042" i="3"/>
  <c r="AX2042" i="3"/>
  <c r="AV2042" i="3"/>
  <c r="AT2042" i="3"/>
  <c r="AR2042" i="3"/>
  <c r="AP2042" i="3"/>
  <c r="AN2042" i="3"/>
  <c r="AL2042" i="3"/>
  <c r="AJ2042" i="3"/>
  <c r="AH2042" i="3"/>
  <c r="AF2042" i="3"/>
  <c r="AD2042" i="3"/>
  <c r="AB2042" i="3"/>
  <c r="Z2042" i="3"/>
  <c r="X2042" i="3"/>
  <c r="V2042" i="3"/>
  <c r="T2042" i="3"/>
  <c r="BJ2042" i="3" s="1"/>
  <c r="R2042" i="3"/>
  <c r="P2042" i="3"/>
  <c r="BH2041" i="3"/>
  <c r="BF2041" i="3"/>
  <c r="BD2041" i="3"/>
  <c r="BB2041" i="3"/>
  <c r="AZ2041" i="3"/>
  <c r="AX2041" i="3"/>
  <c r="AV2041" i="3"/>
  <c r="AT2041" i="3"/>
  <c r="AR2041" i="3"/>
  <c r="AP2041" i="3"/>
  <c r="AN2041" i="3"/>
  <c r="AL2041" i="3"/>
  <c r="AJ2041" i="3"/>
  <c r="AH2041" i="3"/>
  <c r="AF2041" i="3"/>
  <c r="AD2041" i="3"/>
  <c r="AB2041" i="3"/>
  <c r="Z2041" i="3"/>
  <c r="X2041" i="3"/>
  <c r="V2041" i="3"/>
  <c r="T2041" i="3"/>
  <c r="R2041" i="3"/>
  <c r="P2041" i="3"/>
  <c r="BH2040" i="3"/>
  <c r="BF2040" i="3"/>
  <c r="BD2040" i="3"/>
  <c r="BB2040" i="3"/>
  <c r="AZ2040" i="3"/>
  <c r="AX2040" i="3"/>
  <c r="AV2040" i="3"/>
  <c r="AT2040" i="3"/>
  <c r="AR2040" i="3"/>
  <c r="AP2040" i="3"/>
  <c r="AN2040" i="3"/>
  <c r="AL2040" i="3"/>
  <c r="AJ2040" i="3"/>
  <c r="AH2040" i="3"/>
  <c r="AF2040" i="3"/>
  <c r="AD2040" i="3"/>
  <c r="AB2040" i="3"/>
  <c r="Z2040" i="3"/>
  <c r="X2040" i="3"/>
  <c r="V2040" i="3"/>
  <c r="T2040" i="3"/>
  <c r="BJ2040" i="3" s="1"/>
  <c r="R2040" i="3"/>
  <c r="P2040" i="3"/>
  <c r="BH2039" i="3"/>
  <c r="BF2039" i="3"/>
  <c r="BD2039" i="3"/>
  <c r="BB2039" i="3"/>
  <c r="AZ2039" i="3"/>
  <c r="AX2039" i="3"/>
  <c r="AV2039" i="3"/>
  <c r="AT2039" i="3"/>
  <c r="AR2039" i="3"/>
  <c r="AP2039" i="3"/>
  <c r="AN2039" i="3"/>
  <c r="AL2039" i="3"/>
  <c r="AJ2039" i="3"/>
  <c r="AH2039" i="3"/>
  <c r="AF2039" i="3"/>
  <c r="AD2039" i="3"/>
  <c r="AB2039" i="3"/>
  <c r="Z2039" i="3"/>
  <c r="X2039" i="3"/>
  <c r="V2039" i="3"/>
  <c r="T2039" i="3"/>
  <c r="R2039" i="3"/>
  <c r="P2039" i="3"/>
  <c r="BH2038" i="3"/>
  <c r="BF2038" i="3"/>
  <c r="BD2038" i="3"/>
  <c r="BB2038" i="3"/>
  <c r="AZ2038" i="3"/>
  <c r="AX2038" i="3"/>
  <c r="AV2038" i="3"/>
  <c r="AT2038" i="3"/>
  <c r="AR2038" i="3"/>
  <c r="AP2038" i="3"/>
  <c r="AN2038" i="3"/>
  <c r="AL2038" i="3"/>
  <c r="AJ2038" i="3"/>
  <c r="AH2038" i="3"/>
  <c r="AF2038" i="3"/>
  <c r="AD2038" i="3"/>
  <c r="AB2038" i="3"/>
  <c r="Z2038" i="3"/>
  <c r="X2038" i="3"/>
  <c r="V2038" i="3"/>
  <c r="T2038" i="3"/>
  <c r="BJ2038" i="3" s="1"/>
  <c r="R2038" i="3"/>
  <c r="P2038" i="3"/>
  <c r="BH2037" i="3"/>
  <c r="BF2037" i="3"/>
  <c r="BD2037" i="3"/>
  <c r="BB2037" i="3"/>
  <c r="AZ2037" i="3"/>
  <c r="AX2037" i="3"/>
  <c r="AV2037" i="3"/>
  <c r="AT2037" i="3"/>
  <c r="AR2037" i="3"/>
  <c r="AP2037" i="3"/>
  <c r="AN2037" i="3"/>
  <c r="AL2037" i="3"/>
  <c r="AJ2037" i="3"/>
  <c r="AH2037" i="3"/>
  <c r="AF2037" i="3"/>
  <c r="AD2037" i="3"/>
  <c r="AB2037" i="3"/>
  <c r="Z2037" i="3"/>
  <c r="X2037" i="3"/>
  <c r="V2037" i="3"/>
  <c r="T2037" i="3"/>
  <c r="R2037" i="3"/>
  <c r="P2037" i="3"/>
  <c r="BH2036" i="3"/>
  <c r="BF2036" i="3"/>
  <c r="BD2036" i="3"/>
  <c r="BB2036" i="3"/>
  <c r="AZ2036" i="3"/>
  <c r="AX2036" i="3"/>
  <c r="AV2036" i="3"/>
  <c r="AT2036" i="3"/>
  <c r="AR2036" i="3"/>
  <c r="AP2036" i="3"/>
  <c r="AN2036" i="3"/>
  <c r="AL2036" i="3"/>
  <c r="AJ2036" i="3"/>
  <c r="AH2036" i="3"/>
  <c r="AF2036" i="3"/>
  <c r="AD2036" i="3"/>
  <c r="AB2036" i="3"/>
  <c r="Z2036" i="3"/>
  <c r="X2036" i="3"/>
  <c r="V2036" i="3"/>
  <c r="T2036" i="3"/>
  <c r="BJ2036" i="3" s="1"/>
  <c r="R2036" i="3"/>
  <c r="P2036" i="3"/>
  <c r="BH2035" i="3"/>
  <c r="BF2035" i="3"/>
  <c r="BD2035" i="3"/>
  <c r="BB2035" i="3"/>
  <c r="AZ2035" i="3"/>
  <c r="AX2035" i="3"/>
  <c r="AV2035" i="3"/>
  <c r="AT2035" i="3"/>
  <c r="AR2035" i="3"/>
  <c r="AP2035" i="3"/>
  <c r="AN2035" i="3"/>
  <c r="AL2035" i="3"/>
  <c r="AJ2035" i="3"/>
  <c r="AH2035" i="3"/>
  <c r="AF2035" i="3"/>
  <c r="AD2035" i="3"/>
  <c r="AB2035" i="3"/>
  <c r="Z2035" i="3"/>
  <c r="X2035" i="3"/>
  <c r="V2035" i="3"/>
  <c r="T2035" i="3"/>
  <c r="R2035" i="3"/>
  <c r="P2035" i="3"/>
  <c r="BH2034" i="3"/>
  <c r="BF2034" i="3"/>
  <c r="BD2034" i="3"/>
  <c r="BB2034" i="3"/>
  <c r="AZ2034" i="3"/>
  <c r="AX2034" i="3"/>
  <c r="AV2034" i="3"/>
  <c r="AT2034" i="3"/>
  <c r="AR2034" i="3"/>
  <c r="AP2034" i="3"/>
  <c r="AN2034" i="3"/>
  <c r="AL2034" i="3"/>
  <c r="AJ2034" i="3"/>
  <c r="AH2034" i="3"/>
  <c r="AF2034" i="3"/>
  <c r="AD2034" i="3"/>
  <c r="AB2034" i="3"/>
  <c r="Z2034" i="3"/>
  <c r="X2034" i="3"/>
  <c r="V2034" i="3"/>
  <c r="T2034" i="3"/>
  <c r="BJ2034" i="3" s="1"/>
  <c r="R2034" i="3"/>
  <c r="P2034" i="3"/>
  <c r="BH2033" i="3"/>
  <c r="BF2033" i="3"/>
  <c r="BD2033" i="3"/>
  <c r="BB2033" i="3"/>
  <c r="AZ2033" i="3"/>
  <c r="AX2033" i="3"/>
  <c r="AV2033" i="3"/>
  <c r="AT2033" i="3"/>
  <c r="AR2033" i="3"/>
  <c r="AP2033" i="3"/>
  <c r="AN2033" i="3"/>
  <c r="AL2033" i="3"/>
  <c r="AJ2033" i="3"/>
  <c r="AH2033" i="3"/>
  <c r="AF2033" i="3"/>
  <c r="AD2033" i="3"/>
  <c r="AB2033" i="3"/>
  <c r="Z2033" i="3"/>
  <c r="X2033" i="3"/>
  <c r="V2033" i="3"/>
  <c r="T2033" i="3"/>
  <c r="R2033" i="3"/>
  <c r="P2033" i="3"/>
  <c r="BH2032" i="3"/>
  <c r="BF2032" i="3"/>
  <c r="BD2032" i="3"/>
  <c r="BB2032" i="3"/>
  <c r="AZ2032" i="3"/>
  <c r="AX2032" i="3"/>
  <c r="AV2032" i="3"/>
  <c r="AT2032" i="3"/>
  <c r="AR2032" i="3"/>
  <c r="AP2032" i="3"/>
  <c r="AN2032" i="3"/>
  <c r="AL2032" i="3"/>
  <c r="AJ2032" i="3"/>
  <c r="AH2032" i="3"/>
  <c r="AF2032" i="3"/>
  <c r="AD2032" i="3"/>
  <c r="AB2032" i="3"/>
  <c r="Z2032" i="3"/>
  <c r="X2032" i="3"/>
  <c r="V2032" i="3"/>
  <c r="T2032" i="3"/>
  <c r="BJ2032" i="3" s="1"/>
  <c r="R2032" i="3"/>
  <c r="P2032" i="3"/>
  <c r="BH2031" i="3"/>
  <c r="BF2031" i="3"/>
  <c r="BD2031" i="3"/>
  <c r="BB2031" i="3"/>
  <c r="AZ2031" i="3"/>
  <c r="AX2031" i="3"/>
  <c r="AV2031" i="3"/>
  <c r="AT2031" i="3"/>
  <c r="AR2031" i="3"/>
  <c r="AP2031" i="3"/>
  <c r="AN2031" i="3"/>
  <c r="AL2031" i="3"/>
  <c r="AJ2031" i="3"/>
  <c r="AH2031" i="3"/>
  <c r="AF2031" i="3"/>
  <c r="AD2031" i="3"/>
  <c r="AB2031" i="3"/>
  <c r="Z2031" i="3"/>
  <c r="X2031" i="3"/>
  <c r="V2031" i="3"/>
  <c r="T2031" i="3"/>
  <c r="R2031" i="3"/>
  <c r="P2031" i="3"/>
  <c r="BH2030" i="3"/>
  <c r="BF2030" i="3"/>
  <c r="BD2030" i="3"/>
  <c r="BB2030" i="3"/>
  <c r="AZ2030" i="3"/>
  <c r="AX2030" i="3"/>
  <c r="AV2030" i="3"/>
  <c r="AT2030" i="3"/>
  <c r="AR2030" i="3"/>
  <c r="AP2030" i="3"/>
  <c r="AN2030" i="3"/>
  <c r="AL2030" i="3"/>
  <c r="AJ2030" i="3"/>
  <c r="AH2030" i="3"/>
  <c r="AF2030" i="3"/>
  <c r="AD2030" i="3"/>
  <c r="AB2030" i="3"/>
  <c r="Z2030" i="3"/>
  <c r="X2030" i="3"/>
  <c r="V2030" i="3"/>
  <c r="T2030" i="3"/>
  <c r="BJ2030" i="3" s="1"/>
  <c r="R2030" i="3"/>
  <c r="P2030" i="3"/>
  <c r="BH2029" i="3"/>
  <c r="BF2029" i="3"/>
  <c r="BD2029" i="3"/>
  <c r="BB2029" i="3"/>
  <c r="AZ2029" i="3"/>
  <c r="AX2029" i="3"/>
  <c r="AV2029" i="3"/>
  <c r="AT2029" i="3"/>
  <c r="AR2029" i="3"/>
  <c r="AP2029" i="3"/>
  <c r="AN2029" i="3"/>
  <c r="AL2029" i="3"/>
  <c r="AJ2029" i="3"/>
  <c r="AH2029" i="3"/>
  <c r="AF2029" i="3"/>
  <c r="AD2029" i="3"/>
  <c r="AB2029" i="3"/>
  <c r="Z2029" i="3"/>
  <c r="X2029" i="3"/>
  <c r="V2029" i="3"/>
  <c r="T2029" i="3"/>
  <c r="R2029" i="3"/>
  <c r="P2029" i="3"/>
  <c r="BH2028" i="3"/>
  <c r="BF2028" i="3"/>
  <c r="BD2028" i="3"/>
  <c r="BB2028" i="3"/>
  <c r="AZ2028" i="3"/>
  <c r="AX2028" i="3"/>
  <c r="AV2028" i="3"/>
  <c r="AT2028" i="3"/>
  <c r="AR2028" i="3"/>
  <c r="AP2028" i="3"/>
  <c r="AN2028" i="3"/>
  <c r="AL2028" i="3"/>
  <c r="AJ2028" i="3"/>
  <c r="AH2028" i="3"/>
  <c r="AF2028" i="3"/>
  <c r="AD2028" i="3"/>
  <c r="AB2028" i="3"/>
  <c r="Z2028" i="3"/>
  <c r="X2028" i="3"/>
  <c r="V2028" i="3"/>
  <c r="T2028" i="3"/>
  <c r="BJ2028" i="3" s="1"/>
  <c r="R2028" i="3"/>
  <c r="P2028" i="3"/>
  <c r="BH2027" i="3"/>
  <c r="BF2027" i="3"/>
  <c r="BD2027" i="3"/>
  <c r="BB2027" i="3"/>
  <c r="AZ2027" i="3"/>
  <c r="AX2027" i="3"/>
  <c r="AV2027" i="3"/>
  <c r="AT2027" i="3"/>
  <c r="AR2027" i="3"/>
  <c r="AP2027" i="3"/>
  <c r="AN2027" i="3"/>
  <c r="AL2027" i="3"/>
  <c r="AJ2027" i="3"/>
  <c r="AH2027" i="3"/>
  <c r="AF2027" i="3"/>
  <c r="AD2027" i="3"/>
  <c r="AB2027" i="3"/>
  <c r="Z2027" i="3"/>
  <c r="X2027" i="3"/>
  <c r="V2027" i="3"/>
  <c r="T2027" i="3"/>
  <c r="R2027" i="3"/>
  <c r="P2027" i="3"/>
  <c r="BH2026" i="3"/>
  <c r="BF2026" i="3"/>
  <c r="BD2026" i="3"/>
  <c r="BB2026" i="3"/>
  <c r="AZ2026" i="3"/>
  <c r="AX2026" i="3"/>
  <c r="AV2026" i="3"/>
  <c r="AT2026" i="3"/>
  <c r="AR2026" i="3"/>
  <c r="AP2026" i="3"/>
  <c r="AN2026" i="3"/>
  <c r="AL2026" i="3"/>
  <c r="AJ2026" i="3"/>
  <c r="AH2026" i="3"/>
  <c r="AF2026" i="3"/>
  <c r="AD2026" i="3"/>
  <c r="AB2026" i="3"/>
  <c r="Z2026" i="3"/>
  <c r="X2026" i="3"/>
  <c r="V2026" i="3"/>
  <c r="T2026" i="3"/>
  <c r="BJ2026" i="3" s="1"/>
  <c r="R2026" i="3"/>
  <c r="P2026" i="3"/>
  <c r="BH2025" i="3"/>
  <c r="BF2025" i="3"/>
  <c r="BD2025" i="3"/>
  <c r="BB2025" i="3"/>
  <c r="AZ2025" i="3"/>
  <c r="AX2025" i="3"/>
  <c r="AV2025" i="3"/>
  <c r="AT2025" i="3"/>
  <c r="AR2025" i="3"/>
  <c r="AP2025" i="3"/>
  <c r="AN2025" i="3"/>
  <c r="AL2025" i="3"/>
  <c r="AJ2025" i="3"/>
  <c r="AH2025" i="3"/>
  <c r="AF2025" i="3"/>
  <c r="AD2025" i="3"/>
  <c r="AB2025" i="3"/>
  <c r="Z2025" i="3"/>
  <c r="X2025" i="3"/>
  <c r="V2025" i="3"/>
  <c r="T2025" i="3"/>
  <c r="BJ2025" i="3" s="1"/>
  <c r="R2025" i="3"/>
  <c r="P2025" i="3"/>
  <c r="BH2024" i="3"/>
  <c r="BF2024" i="3"/>
  <c r="BD2024" i="3"/>
  <c r="BB2024" i="3"/>
  <c r="AZ2024" i="3"/>
  <c r="AX2024" i="3"/>
  <c r="AV2024" i="3"/>
  <c r="AT2024" i="3"/>
  <c r="AR2024" i="3"/>
  <c r="AP2024" i="3"/>
  <c r="AN2024" i="3"/>
  <c r="AL2024" i="3"/>
  <c r="AJ2024" i="3"/>
  <c r="AH2024" i="3"/>
  <c r="AF2024" i="3"/>
  <c r="AD2024" i="3"/>
  <c r="AB2024" i="3"/>
  <c r="Z2024" i="3"/>
  <c r="X2024" i="3"/>
  <c r="V2024" i="3"/>
  <c r="T2024" i="3"/>
  <c r="BJ2024" i="3" s="1"/>
  <c r="R2024" i="3"/>
  <c r="P2024" i="3"/>
  <c r="BH2023" i="3"/>
  <c r="BF2023" i="3"/>
  <c r="BD2023" i="3"/>
  <c r="BB2023" i="3"/>
  <c r="AZ2023" i="3"/>
  <c r="AX2023" i="3"/>
  <c r="AV2023" i="3"/>
  <c r="AT2023" i="3"/>
  <c r="AR2023" i="3"/>
  <c r="AP2023" i="3"/>
  <c r="AN2023" i="3"/>
  <c r="AL2023" i="3"/>
  <c r="AJ2023" i="3"/>
  <c r="AH2023" i="3"/>
  <c r="AF2023" i="3"/>
  <c r="AD2023" i="3"/>
  <c r="AB2023" i="3"/>
  <c r="Z2023" i="3"/>
  <c r="X2023" i="3"/>
  <c r="V2023" i="3"/>
  <c r="T2023" i="3"/>
  <c r="BJ2023" i="3" s="1"/>
  <c r="R2023" i="3"/>
  <c r="P2023" i="3"/>
  <c r="BH2022" i="3"/>
  <c r="BF2022" i="3"/>
  <c r="BD2022" i="3"/>
  <c r="BB2022" i="3"/>
  <c r="AZ2022" i="3"/>
  <c r="AX2022" i="3"/>
  <c r="AV2022" i="3"/>
  <c r="AT2022" i="3"/>
  <c r="AR2022" i="3"/>
  <c r="AP2022" i="3"/>
  <c r="AN2022" i="3"/>
  <c r="AL2022" i="3"/>
  <c r="AJ2022" i="3"/>
  <c r="AH2022" i="3"/>
  <c r="AF2022" i="3"/>
  <c r="AD2022" i="3"/>
  <c r="AB2022" i="3"/>
  <c r="Z2022" i="3"/>
  <c r="X2022" i="3"/>
  <c r="V2022" i="3"/>
  <c r="T2022" i="3"/>
  <c r="BJ2022" i="3" s="1"/>
  <c r="R2022" i="3"/>
  <c r="P2022" i="3"/>
  <c r="BH2021" i="3"/>
  <c r="BF2021" i="3"/>
  <c r="BD2021" i="3"/>
  <c r="BB2021" i="3"/>
  <c r="AZ2021" i="3"/>
  <c r="AX2021" i="3"/>
  <c r="AV2021" i="3"/>
  <c r="AT2021" i="3"/>
  <c r="AR2021" i="3"/>
  <c r="AP2021" i="3"/>
  <c r="AN2021" i="3"/>
  <c r="AL2021" i="3"/>
  <c r="AJ2021" i="3"/>
  <c r="AH2021" i="3"/>
  <c r="AF2021" i="3"/>
  <c r="AD2021" i="3"/>
  <c r="AB2021" i="3"/>
  <c r="Z2021" i="3"/>
  <c r="X2021" i="3"/>
  <c r="V2021" i="3"/>
  <c r="T2021" i="3"/>
  <c r="BJ2021" i="3" s="1"/>
  <c r="R2021" i="3"/>
  <c r="P2021" i="3"/>
  <c r="BH2020" i="3"/>
  <c r="BF2020" i="3"/>
  <c r="BD2020" i="3"/>
  <c r="BB2020" i="3"/>
  <c r="AZ2020" i="3"/>
  <c r="AX2020" i="3"/>
  <c r="AV2020" i="3"/>
  <c r="AT2020" i="3"/>
  <c r="AR2020" i="3"/>
  <c r="AP2020" i="3"/>
  <c r="AN2020" i="3"/>
  <c r="AL2020" i="3"/>
  <c r="AJ2020" i="3"/>
  <c r="AH2020" i="3"/>
  <c r="AF2020" i="3"/>
  <c r="AD2020" i="3"/>
  <c r="AB2020" i="3"/>
  <c r="Z2020" i="3"/>
  <c r="X2020" i="3"/>
  <c r="V2020" i="3"/>
  <c r="T2020" i="3"/>
  <c r="BJ2020" i="3" s="1"/>
  <c r="R2020" i="3"/>
  <c r="P2020" i="3"/>
  <c r="BH2019" i="3"/>
  <c r="BF2019" i="3"/>
  <c r="BD2019" i="3"/>
  <c r="BB2019" i="3"/>
  <c r="AZ2019" i="3"/>
  <c r="AX2019" i="3"/>
  <c r="AV2019" i="3"/>
  <c r="AT2019" i="3"/>
  <c r="AR2019" i="3"/>
  <c r="AP2019" i="3"/>
  <c r="AN2019" i="3"/>
  <c r="AL2019" i="3"/>
  <c r="AJ2019" i="3"/>
  <c r="AH2019" i="3"/>
  <c r="AF2019" i="3"/>
  <c r="AD2019" i="3"/>
  <c r="AB2019" i="3"/>
  <c r="Z2019" i="3"/>
  <c r="X2019" i="3"/>
  <c r="V2019" i="3"/>
  <c r="T2019" i="3"/>
  <c r="BJ2019" i="3" s="1"/>
  <c r="R2019" i="3"/>
  <c r="P2019" i="3"/>
  <c r="BH2018" i="3"/>
  <c r="BF2018" i="3"/>
  <c r="BD2018" i="3"/>
  <c r="BB2018" i="3"/>
  <c r="AZ2018" i="3"/>
  <c r="AX2018" i="3"/>
  <c r="AV2018" i="3"/>
  <c r="AT2018" i="3"/>
  <c r="AR2018" i="3"/>
  <c r="AP2018" i="3"/>
  <c r="AN2018" i="3"/>
  <c r="AL2018" i="3"/>
  <c r="AJ2018" i="3"/>
  <c r="AH2018" i="3"/>
  <c r="AF2018" i="3"/>
  <c r="AD2018" i="3"/>
  <c r="AB2018" i="3"/>
  <c r="Z2018" i="3"/>
  <c r="X2018" i="3"/>
  <c r="V2018" i="3"/>
  <c r="T2018" i="3"/>
  <c r="BJ2018" i="3" s="1"/>
  <c r="R2018" i="3"/>
  <c r="P2018" i="3"/>
  <c r="BH2017" i="3"/>
  <c r="BF2017" i="3"/>
  <c r="BD2017" i="3"/>
  <c r="BA2017" i="3"/>
  <c r="AW2017" i="3"/>
  <c r="AS2017" i="3"/>
  <c r="AO2017" i="3"/>
  <c r="AK2017" i="3"/>
  <c r="AG2017" i="3"/>
  <c r="AC2017" i="3"/>
  <c r="Y2017" i="3"/>
  <c r="U2017" i="3"/>
  <c r="BL2017" i="3" s="1"/>
  <c r="Q2017" i="3"/>
  <c r="M2017" i="3"/>
  <c r="BI2016" i="3"/>
  <c r="BE2016" i="3"/>
  <c r="BA2016" i="3"/>
  <c r="AW2016" i="3"/>
  <c r="AS2016" i="3"/>
  <c r="AO2016" i="3"/>
  <c r="AK2016" i="3"/>
  <c r="AG2016" i="3"/>
  <c r="AC2016" i="3"/>
  <c r="Y2016" i="3"/>
  <c r="U2016" i="3"/>
  <c r="BL2016" i="3" s="1"/>
  <c r="Q2016" i="3"/>
  <c r="M2016" i="3"/>
  <c r="BI2015" i="3"/>
  <c r="BE2015" i="3"/>
  <c r="BA2015" i="3"/>
  <c r="AW2015" i="3"/>
  <c r="AS2015" i="3"/>
  <c r="AO2015" i="3"/>
  <c r="AK2015" i="3"/>
  <c r="AG2015" i="3"/>
  <c r="AC2015" i="3"/>
  <c r="Y2015" i="3"/>
  <c r="U2015" i="3"/>
  <c r="Q2015" i="3"/>
  <c r="M2015" i="3"/>
  <c r="M2014" i="3"/>
  <c r="O2014" i="3"/>
  <c r="Q2014" i="3"/>
  <c r="S2014" i="3"/>
  <c r="U2014" i="3"/>
  <c r="W2014" i="3"/>
  <c r="Y2014" i="3"/>
  <c r="AA2014" i="3"/>
  <c r="AC2014" i="3"/>
  <c r="AE2014" i="3"/>
  <c r="AG2014" i="3"/>
  <c r="AI2014" i="3"/>
  <c r="AK2014" i="3"/>
  <c r="AM2014" i="3"/>
  <c r="AO2014" i="3"/>
  <c r="AQ2014" i="3"/>
  <c r="AS2014" i="3"/>
  <c r="AU2014" i="3"/>
  <c r="AW2014" i="3"/>
  <c r="AY2014" i="3"/>
  <c r="BA2014" i="3"/>
  <c r="BC2014" i="3"/>
  <c r="BE2014" i="3"/>
  <c r="BG2014" i="3"/>
  <c r="BI2014" i="3"/>
  <c r="M2012" i="3"/>
  <c r="O2012" i="3"/>
  <c r="Q2012" i="3"/>
  <c r="S2012" i="3"/>
  <c r="U2012" i="3"/>
  <c r="W2012" i="3"/>
  <c r="Y2012" i="3"/>
  <c r="AA2012" i="3"/>
  <c r="AC2012" i="3"/>
  <c r="AE2012" i="3"/>
  <c r="AG2012" i="3"/>
  <c r="AI2012" i="3"/>
  <c r="AK2012" i="3"/>
  <c r="AM2012" i="3"/>
  <c r="AO2012" i="3"/>
  <c r="AQ2012" i="3"/>
  <c r="AS2012" i="3"/>
  <c r="AU2012" i="3"/>
  <c r="AW2012" i="3"/>
  <c r="AY2012" i="3"/>
  <c r="BA2012" i="3"/>
  <c r="BC2012" i="3"/>
  <c r="BE2012" i="3"/>
  <c r="BG2012" i="3"/>
  <c r="BI2012" i="3"/>
  <c r="M2010" i="3"/>
  <c r="O2010" i="3"/>
  <c r="Q2010" i="3"/>
  <c r="S2010" i="3"/>
  <c r="U2010" i="3"/>
  <c r="W2010" i="3"/>
  <c r="Y2010" i="3"/>
  <c r="AA2010" i="3"/>
  <c r="AC2010" i="3"/>
  <c r="AE2010" i="3"/>
  <c r="AG2010" i="3"/>
  <c r="AI2010" i="3"/>
  <c r="AK2010" i="3"/>
  <c r="AM2010" i="3"/>
  <c r="AO2010" i="3"/>
  <c r="AQ2010" i="3"/>
  <c r="AS2010" i="3"/>
  <c r="AU2010" i="3"/>
  <c r="AW2010" i="3"/>
  <c r="AY2010" i="3"/>
  <c r="BA2010" i="3"/>
  <c r="BC2010" i="3"/>
  <c r="BE2010" i="3"/>
  <c r="BG2010" i="3"/>
  <c r="BI2010" i="3"/>
  <c r="M2008" i="3"/>
  <c r="O2008" i="3"/>
  <c r="Q2008" i="3"/>
  <c r="S2008" i="3"/>
  <c r="U2008" i="3"/>
  <c r="W2008" i="3"/>
  <c r="Y2008" i="3"/>
  <c r="AA2008" i="3"/>
  <c r="AC2008" i="3"/>
  <c r="AE2008" i="3"/>
  <c r="AG2008" i="3"/>
  <c r="AI2008" i="3"/>
  <c r="AK2008" i="3"/>
  <c r="AM2008" i="3"/>
  <c r="AO2008" i="3"/>
  <c r="AQ2008" i="3"/>
  <c r="AS2008" i="3"/>
  <c r="AU2008" i="3"/>
  <c r="AW2008" i="3"/>
  <c r="AY2008" i="3"/>
  <c r="BA2008" i="3"/>
  <c r="BC2008" i="3"/>
  <c r="BE2008" i="3"/>
  <c r="BG2008" i="3"/>
  <c r="BI2008" i="3"/>
  <c r="M2006" i="3"/>
  <c r="O2006" i="3"/>
  <c r="Q2006" i="3"/>
  <c r="S2006" i="3"/>
  <c r="U2006" i="3"/>
  <c r="W2006" i="3"/>
  <c r="Y2006" i="3"/>
  <c r="AA2006" i="3"/>
  <c r="AC2006" i="3"/>
  <c r="AE2006" i="3"/>
  <c r="AG2006" i="3"/>
  <c r="AI2006" i="3"/>
  <c r="AK2006" i="3"/>
  <c r="AM2006" i="3"/>
  <c r="AO2006" i="3"/>
  <c r="AQ2006" i="3"/>
  <c r="AS2006" i="3"/>
  <c r="AU2006" i="3"/>
  <c r="AW2006" i="3"/>
  <c r="AY2006" i="3"/>
  <c r="BA2006" i="3"/>
  <c r="BC2006" i="3"/>
  <c r="BE2006" i="3"/>
  <c r="BG2006" i="3"/>
  <c r="BI2006" i="3"/>
  <c r="M2004" i="3"/>
  <c r="O2004" i="3"/>
  <c r="Q2004" i="3"/>
  <c r="S2004" i="3"/>
  <c r="U2004" i="3"/>
  <c r="W2004" i="3"/>
  <c r="Y2004" i="3"/>
  <c r="AA2004" i="3"/>
  <c r="AC2004" i="3"/>
  <c r="AE2004" i="3"/>
  <c r="AG2004" i="3"/>
  <c r="AI2004" i="3"/>
  <c r="AK2004" i="3"/>
  <c r="AM2004" i="3"/>
  <c r="AO2004" i="3"/>
  <c r="AQ2004" i="3"/>
  <c r="AS2004" i="3"/>
  <c r="AU2004" i="3"/>
  <c r="AW2004" i="3"/>
  <c r="AY2004" i="3"/>
  <c r="BA2004" i="3"/>
  <c r="BC2004" i="3"/>
  <c r="BE2004" i="3"/>
  <c r="BG2004" i="3"/>
  <c r="BI2004" i="3"/>
  <c r="M2002" i="3"/>
  <c r="O2002" i="3"/>
  <c r="BL2002" i="3" s="1"/>
  <c r="Q2002" i="3"/>
  <c r="S2002" i="3"/>
  <c r="BM2002" i="3" s="1"/>
  <c r="U2002" i="3"/>
  <c r="W2002" i="3"/>
  <c r="Y2002" i="3"/>
  <c r="AA2002" i="3"/>
  <c r="AC2002" i="3"/>
  <c r="AE2002" i="3"/>
  <c r="AG2002" i="3"/>
  <c r="AI2002" i="3"/>
  <c r="AK2002" i="3"/>
  <c r="AM2002" i="3"/>
  <c r="AO2002" i="3"/>
  <c r="AQ2002" i="3"/>
  <c r="AS2002" i="3"/>
  <c r="AU2002" i="3"/>
  <c r="AW2002" i="3"/>
  <c r="AY2002" i="3"/>
  <c r="BA2002" i="3"/>
  <c r="BC2002" i="3"/>
  <c r="BE2002" i="3"/>
  <c r="BG2002" i="3"/>
  <c r="BI2002" i="3"/>
  <c r="M2000" i="3"/>
  <c r="O2000" i="3"/>
  <c r="BL2000" i="3" s="1"/>
  <c r="Q2000" i="3"/>
  <c r="S2000" i="3"/>
  <c r="BM2000" i="3" s="1"/>
  <c r="U2000" i="3"/>
  <c r="W2000" i="3"/>
  <c r="Y2000" i="3"/>
  <c r="AA2000" i="3"/>
  <c r="AC2000" i="3"/>
  <c r="AE2000" i="3"/>
  <c r="AG2000" i="3"/>
  <c r="AI2000" i="3"/>
  <c r="AK2000" i="3"/>
  <c r="AM2000" i="3"/>
  <c r="AO2000" i="3"/>
  <c r="AQ2000" i="3"/>
  <c r="AS2000" i="3"/>
  <c r="AU2000" i="3"/>
  <c r="AW2000" i="3"/>
  <c r="AY2000" i="3"/>
  <c r="BA2000" i="3"/>
  <c r="BC2000" i="3"/>
  <c r="BE2000" i="3"/>
  <c r="BG2000" i="3"/>
  <c r="BI2000" i="3"/>
  <c r="M1998" i="3"/>
  <c r="O1998" i="3"/>
  <c r="Q1998" i="3"/>
  <c r="S1998" i="3"/>
  <c r="U1998" i="3"/>
  <c r="W1998" i="3"/>
  <c r="Y1998" i="3"/>
  <c r="AA1998" i="3"/>
  <c r="AC1998" i="3"/>
  <c r="AE1998" i="3"/>
  <c r="AG1998" i="3"/>
  <c r="AI1998" i="3"/>
  <c r="AK1998" i="3"/>
  <c r="AM1998" i="3"/>
  <c r="AO1998" i="3"/>
  <c r="AQ1998" i="3"/>
  <c r="AS1998" i="3"/>
  <c r="AU1998" i="3"/>
  <c r="AW1998" i="3"/>
  <c r="AY1998" i="3"/>
  <c r="BA1998" i="3"/>
  <c r="BC1998" i="3"/>
  <c r="BE1998" i="3"/>
  <c r="BG1998" i="3"/>
  <c r="BI1998" i="3"/>
  <c r="M1996" i="3"/>
  <c r="O1996" i="3"/>
  <c r="Q1996" i="3"/>
  <c r="S1996" i="3"/>
  <c r="U1996" i="3"/>
  <c r="W1996" i="3"/>
  <c r="Y1996" i="3"/>
  <c r="AA1996" i="3"/>
  <c r="AC1996" i="3"/>
  <c r="AE1996" i="3"/>
  <c r="AG1996" i="3"/>
  <c r="AI1996" i="3"/>
  <c r="AK1996" i="3"/>
  <c r="AM1996" i="3"/>
  <c r="AO1996" i="3"/>
  <c r="AQ1996" i="3"/>
  <c r="AS1996" i="3"/>
  <c r="AU1996" i="3"/>
  <c r="AW1996" i="3"/>
  <c r="AY1996" i="3"/>
  <c r="BA1996" i="3"/>
  <c r="BC1996" i="3"/>
  <c r="BE1996" i="3"/>
  <c r="BG1996" i="3"/>
  <c r="BI1996" i="3"/>
  <c r="M1994" i="3"/>
  <c r="O1994" i="3"/>
  <c r="Q1994" i="3"/>
  <c r="S1994" i="3"/>
  <c r="U1994" i="3"/>
  <c r="W1994" i="3"/>
  <c r="Y1994" i="3"/>
  <c r="AA1994" i="3"/>
  <c r="AC1994" i="3"/>
  <c r="AE1994" i="3"/>
  <c r="AG1994" i="3"/>
  <c r="AI1994" i="3"/>
  <c r="AK1994" i="3"/>
  <c r="AM1994" i="3"/>
  <c r="AO1994" i="3"/>
  <c r="AQ1994" i="3"/>
  <c r="AS1994" i="3"/>
  <c r="AU1994" i="3"/>
  <c r="AW1994" i="3"/>
  <c r="AY1994" i="3"/>
  <c r="BA1994" i="3"/>
  <c r="BC1994" i="3"/>
  <c r="BE1994" i="3"/>
  <c r="BG1994" i="3"/>
  <c r="BI1994" i="3"/>
  <c r="M1992" i="3"/>
  <c r="O1992" i="3"/>
  <c r="Q1992" i="3"/>
  <c r="S1992" i="3"/>
  <c r="U1992" i="3"/>
  <c r="W1992" i="3"/>
  <c r="Y1992" i="3"/>
  <c r="AA1992" i="3"/>
  <c r="AC1992" i="3"/>
  <c r="AE1992" i="3"/>
  <c r="AG1992" i="3"/>
  <c r="AI1992" i="3"/>
  <c r="AK1992" i="3"/>
  <c r="AM1992" i="3"/>
  <c r="AO1992" i="3"/>
  <c r="AQ1992" i="3"/>
  <c r="AS1992" i="3"/>
  <c r="AU1992" i="3"/>
  <c r="AW1992" i="3"/>
  <c r="AY1992" i="3"/>
  <c r="BA1992" i="3"/>
  <c r="BC1992" i="3"/>
  <c r="BE1992" i="3"/>
  <c r="BG1992" i="3"/>
  <c r="BI1992" i="3"/>
  <c r="M1990" i="3"/>
  <c r="O1990" i="3"/>
  <c r="Q1990" i="3"/>
  <c r="S1990" i="3"/>
  <c r="U1990" i="3"/>
  <c r="W1990" i="3"/>
  <c r="Y1990" i="3"/>
  <c r="AA1990" i="3"/>
  <c r="AC1990" i="3"/>
  <c r="AE1990" i="3"/>
  <c r="AG1990" i="3"/>
  <c r="AI1990" i="3"/>
  <c r="AK1990" i="3"/>
  <c r="AM1990" i="3"/>
  <c r="AO1990" i="3"/>
  <c r="AQ1990" i="3"/>
  <c r="AS1990" i="3"/>
  <c r="AU1990" i="3"/>
  <c r="AW1990" i="3"/>
  <c r="AY1990" i="3"/>
  <c r="BA1990" i="3"/>
  <c r="BC1990" i="3"/>
  <c r="BE1990" i="3"/>
  <c r="BG1990" i="3"/>
  <c r="BI1990" i="3"/>
  <c r="M1988" i="3"/>
  <c r="O1988" i="3"/>
  <c r="Q1988" i="3"/>
  <c r="S1988" i="3"/>
  <c r="U1988" i="3"/>
  <c r="W1988" i="3"/>
  <c r="Y1988" i="3"/>
  <c r="AA1988" i="3"/>
  <c r="AC1988" i="3"/>
  <c r="AE1988" i="3"/>
  <c r="AG1988" i="3"/>
  <c r="AI1988" i="3"/>
  <c r="AK1988" i="3"/>
  <c r="AM1988" i="3"/>
  <c r="AO1988" i="3"/>
  <c r="AQ1988" i="3"/>
  <c r="AS1988" i="3"/>
  <c r="AU1988" i="3"/>
  <c r="AW1988" i="3"/>
  <c r="AY1988" i="3"/>
  <c r="BA1988" i="3"/>
  <c r="BC1988" i="3"/>
  <c r="BE1988" i="3"/>
  <c r="BG1988" i="3"/>
  <c r="BI1988" i="3"/>
  <c r="M1986" i="3"/>
  <c r="O1986" i="3"/>
  <c r="Q1986" i="3"/>
  <c r="S1986" i="3"/>
  <c r="U1986" i="3"/>
  <c r="W1986" i="3"/>
  <c r="Y1986" i="3"/>
  <c r="AA1986" i="3"/>
  <c r="AC1986" i="3"/>
  <c r="AE1986" i="3"/>
  <c r="AG1986" i="3"/>
  <c r="AI1986" i="3"/>
  <c r="AK1986" i="3"/>
  <c r="AM1986" i="3"/>
  <c r="AO1986" i="3"/>
  <c r="AQ1986" i="3"/>
  <c r="AS1986" i="3"/>
  <c r="AU1986" i="3"/>
  <c r="AW1986" i="3"/>
  <c r="AY1986" i="3"/>
  <c r="BA1986" i="3"/>
  <c r="BC1986" i="3"/>
  <c r="BE1986" i="3"/>
  <c r="BG1986" i="3"/>
  <c r="BI1986" i="3"/>
  <c r="M1984" i="3"/>
  <c r="O1984" i="3"/>
  <c r="Q1984" i="3"/>
  <c r="S1984" i="3"/>
  <c r="U1984" i="3"/>
  <c r="W1984" i="3"/>
  <c r="Y1984" i="3"/>
  <c r="AA1984" i="3"/>
  <c r="AC1984" i="3"/>
  <c r="AE1984" i="3"/>
  <c r="AG1984" i="3"/>
  <c r="AI1984" i="3"/>
  <c r="AK1984" i="3"/>
  <c r="AM1984" i="3"/>
  <c r="AO1984" i="3"/>
  <c r="AQ1984" i="3"/>
  <c r="AS1984" i="3"/>
  <c r="AU1984" i="3"/>
  <c r="AW1984" i="3"/>
  <c r="AY1984" i="3"/>
  <c r="BA1984" i="3"/>
  <c r="BC1984" i="3"/>
  <c r="BE1984" i="3"/>
  <c r="BG1984" i="3"/>
  <c r="BI1984" i="3"/>
  <c r="M1982" i="3"/>
  <c r="O1982" i="3"/>
  <c r="BL1982" i="3" s="1"/>
  <c r="Q1982" i="3"/>
  <c r="S1982" i="3"/>
  <c r="BM1982" i="3" s="1"/>
  <c r="U1982" i="3"/>
  <c r="W1982" i="3"/>
  <c r="Y1982" i="3"/>
  <c r="AA1982" i="3"/>
  <c r="AC1982" i="3"/>
  <c r="AE1982" i="3"/>
  <c r="AG1982" i="3"/>
  <c r="AI1982" i="3"/>
  <c r="AK1982" i="3"/>
  <c r="AM1982" i="3"/>
  <c r="AO1982" i="3"/>
  <c r="AQ1982" i="3"/>
  <c r="AS1982" i="3"/>
  <c r="AU1982" i="3"/>
  <c r="AW1982" i="3"/>
  <c r="AY1982" i="3"/>
  <c r="BA1982" i="3"/>
  <c r="BC1982" i="3"/>
  <c r="BE1982" i="3"/>
  <c r="BG1982" i="3"/>
  <c r="BI1982" i="3"/>
  <c r="M1980" i="3"/>
  <c r="O1980" i="3"/>
  <c r="Q1980" i="3"/>
  <c r="BJ1980" i="3" s="1"/>
  <c r="S1980" i="3"/>
  <c r="U1980" i="3"/>
  <c r="W1980" i="3"/>
  <c r="Y1980" i="3"/>
  <c r="AA1980" i="3"/>
  <c r="AC1980" i="3"/>
  <c r="AE1980" i="3"/>
  <c r="AG1980" i="3"/>
  <c r="AI1980" i="3"/>
  <c r="AK1980" i="3"/>
  <c r="AM1980" i="3"/>
  <c r="AO1980" i="3"/>
  <c r="AQ1980" i="3"/>
  <c r="AS1980" i="3"/>
  <c r="AU1980" i="3"/>
  <c r="AW1980" i="3"/>
  <c r="AY1980" i="3"/>
  <c r="BA1980" i="3"/>
  <c r="BC1980" i="3"/>
  <c r="BE1980" i="3"/>
  <c r="BG1980" i="3"/>
  <c r="BI1980" i="3"/>
  <c r="M1978" i="3"/>
  <c r="O1978" i="3"/>
  <c r="BL1978" i="3" s="1"/>
  <c r="Q1978" i="3"/>
  <c r="S1978" i="3"/>
  <c r="BM1978" i="3" s="1"/>
  <c r="U1978" i="3"/>
  <c r="W1978" i="3"/>
  <c r="Y1978" i="3"/>
  <c r="AA1978" i="3"/>
  <c r="AC1978" i="3"/>
  <c r="AE1978" i="3"/>
  <c r="AG1978" i="3"/>
  <c r="AI1978" i="3"/>
  <c r="AK1978" i="3"/>
  <c r="AM1978" i="3"/>
  <c r="AO1978" i="3"/>
  <c r="AQ1978" i="3"/>
  <c r="AS1978" i="3"/>
  <c r="AU1978" i="3"/>
  <c r="AW1978" i="3"/>
  <c r="AY1978" i="3"/>
  <c r="BA1978" i="3"/>
  <c r="BC1978" i="3"/>
  <c r="BE1978" i="3"/>
  <c r="BG1978" i="3"/>
  <c r="BI1978" i="3"/>
  <c r="M1976" i="3"/>
  <c r="O1976" i="3"/>
  <c r="Q1976" i="3"/>
  <c r="S1976" i="3"/>
  <c r="U1976" i="3"/>
  <c r="W1976" i="3"/>
  <c r="Y1976" i="3"/>
  <c r="AA1976" i="3"/>
  <c r="AC1976" i="3"/>
  <c r="AE1976" i="3"/>
  <c r="AG1976" i="3"/>
  <c r="AI1976" i="3"/>
  <c r="AK1976" i="3"/>
  <c r="AM1976" i="3"/>
  <c r="AO1976" i="3"/>
  <c r="AQ1976" i="3"/>
  <c r="AS1976" i="3"/>
  <c r="AU1976" i="3"/>
  <c r="AW1976" i="3"/>
  <c r="AY1976" i="3"/>
  <c r="BA1976" i="3"/>
  <c r="BC1976" i="3"/>
  <c r="BE1976" i="3"/>
  <c r="BG1976" i="3"/>
  <c r="BI1976" i="3"/>
  <c r="M1974" i="3"/>
  <c r="O1974" i="3"/>
  <c r="BL1974" i="3" s="1"/>
  <c r="Q1974" i="3"/>
  <c r="S1974" i="3"/>
  <c r="BM1974" i="3" s="1"/>
  <c r="U1974" i="3"/>
  <c r="W1974" i="3"/>
  <c r="Y1974" i="3"/>
  <c r="AA1974" i="3"/>
  <c r="AC1974" i="3"/>
  <c r="AE1974" i="3"/>
  <c r="AG1974" i="3"/>
  <c r="AI1974" i="3"/>
  <c r="AK1974" i="3"/>
  <c r="AM1974" i="3"/>
  <c r="AO1974" i="3"/>
  <c r="AQ1974" i="3"/>
  <c r="AS1974" i="3"/>
  <c r="AU1974" i="3"/>
  <c r="AW1974" i="3"/>
  <c r="AY1974" i="3"/>
  <c r="BA1974" i="3"/>
  <c r="BC1974" i="3"/>
  <c r="BE1974" i="3"/>
  <c r="BG1974" i="3"/>
  <c r="BI1974" i="3"/>
  <c r="M1972" i="3"/>
  <c r="O1972" i="3"/>
  <c r="Q1972" i="3"/>
  <c r="BJ1972" i="3" s="1"/>
  <c r="S1972" i="3"/>
  <c r="U1972" i="3"/>
  <c r="W1972" i="3"/>
  <c r="Y1972" i="3"/>
  <c r="AA1972" i="3"/>
  <c r="AC1972" i="3"/>
  <c r="AE1972" i="3"/>
  <c r="AG1972" i="3"/>
  <c r="AI1972" i="3"/>
  <c r="AK1972" i="3"/>
  <c r="AM1972" i="3"/>
  <c r="AO1972" i="3"/>
  <c r="AQ1972" i="3"/>
  <c r="AS1972" i="3"/>
  <c r="AU1972" i="3"/>
  <c r="AW1972" i="3"/>
  <c r="AY1972" i="3"/>
  <c r="BA1972" i="3"/>
  <c r="BC1972" i="3"/>
  <c r="BE1972" i="3"/>
  <c r="BG1972" i="3"/>
  <c r="BI1972" i="3"/>
  <c r="M1970" i="3"/>
  <c r="O1970" i="3"/>
  <c r="Q1970" i="3"/>
  <c r="BJ1970" i="3" s="1"/>
  <c r="S1970" i="3"/>
  <c r="U1970" i="3"/>
  <c r="W1970" i="3"/>
  <c r="Y1970" i="3"/>
  <c r="AA1970" i="3"/>
  <c r="AC1970" i="3"/>
  <c r="AE1970" i="3"/>
  <c r="AG1970" i="3"/>
  <c r="AI1970" i="3"/>
  <c r="AK1970" i="3"/>
  <c r="AM1970" i="3"/>
  <c r="AO1970" i="3"/>
  <c r="AQ1970" i="3"/>
  <c r="AS1970" i="3"/>
  <c r="AU1970" i="3"/>
  <c r="AW1970" i="3"/>
  <c r="AY1970" i="3"/>
  <c r="BA1970" i="3"/>
  <c r="BC1970" i="3"/>
  <c r="BE1970" i="3"/>
  <c r="BG1970" i="3"/>
  <c r="BI1970" i="3"/>
  <c r="N1969" i="3"/>
  <c r="P1969" i="3"/>
  <c r="R1969" i="3"/>
  <c r="BL1969" i="3" s="1"/>
  <c r="T1969" i="3"/>
  <c r="BM1969" i="3" s="1"/>
  <c r="V1969" i="3"/>
  <c r="X1969" i="3"/>
  <c r="Z1969" i="3"/>
  <c r="AB1969" i="3"/>
  <c r="AD1969" i="3"/>
  <c r="AF1969" i="3"/>
  <c r="AH1969" i="3"/>
  <c r="AJ1969" i="3"/>
  <c r="AL1969" i="3"/>
  <c r="AN1969" i="3"/>
  <c r="AP1969" i="3"/>
  <c r="AR1969" i="3"/>
  <c r="AT1969" i="3"/>
  <c r="AV1969" i="3"/>
  <c r="AX1969" i="3"/>
  <c r="AZ1969" i="3"/>
  <c r="BB1969" i="3"/>
  <c r="BD1969" i="3"/>
  <c r="BF1969" i="3"/>
  <c r="BH1969" i="3"/>
  <c r="M1968" i="3"/>
  <c r="O1968" i="3"/>
  <c r="Q1968" i="3"/>
  <c r="S1968" i="3"/>
  <c r="U1968" i="3"/>
  <c r="W1968" i="3"/>
  <c r="Y1968" i="3"/>
  <c r="AA1968" i="3"/>
  <c r="M1966" i="3"/>
  <c r="O1966" i="3"/>
  <c r="Q1966" i="3"/>
  <c r="BJ1966" i="3" s="1"/>
  <c r="S1966" i="3"/>
  <c r="U1966" i="3"/>
  <c r="W1966" i="3"/>
  <c r="Y1966" i="3"/>
  <c r="AA1966" i="3"/>
  <c r="AC1966" i="3"/>
  <c r="AE1966" i="3"/>
  <c r="AG1966" i="3"/>
  <c r="AI1966" i="3"/>
  <c r="AK1966" i="3"/>
  <c r="AM1966" i="3"/>
  <c r="AO1966" i="3"/>
  <c r="AQ1966" i="3"/>
  <c r="AS1966" i="3"/>
  <c r="AU1966" i="3"/>
  <c r="AW1966" i="3"/>
  <c r="AY1966" i="3"/>
  <c r="BA1966" i="3"/>
  <c r="BC1966" i="3"/>
  <c r="BE1966" i="3"/>
  <c r="BG1966" i="3"/>
  <c r="BI1966" i="3"/>
  <c r="M1964" i="3"/>
  <c r="O1964" i="3"/>
  <c r="BL1964" i="3" s="1"/>
  <c r="Q1964" i="3"/>
  <c r="S1964" i="3"/>
  <c r="BM1964" i="3" s="1"/>
  <c r="U1964" i="3"/>
  <c r="W1964" i="3"/>
  <c r="Y1964" i="3"/>
  <c r="AA1964" i="3"/>
  <c r="AC1964" i="3"/>
  <c r="AE1964" i="3"/>
  <c r="AG1964" i="3"/>
  <c r="AI1964" i="3"/>
  <c r="AK1964" i="3"/>
  <c r="AM1964" i="3"/>
  <c r="AO1964" i="3"/>
  <c r="AQ1964" i="3"/>
  <c r="AS1964" i="3"/>
  <c r="AU1964" i="3"/>
  <c r="AW1964" i="3"/>
  <c r="AY1964" i="3"/>
  <c r="BA1964" i="3"/>
  <c r="BC1964" i="3"/>
  <c r="BE1964" i="3"/>
  <c r="BG1964" i="3"/>
  <c r="BI1964" i="3"/>
  <c r="M1962" i="3"/>
  <c r="O1962" i="3"/>
  <c r="Q1962" i="3"/>
  <c r="S1962" i="3"/>
  <c r="U1962" i="3"/>
  <c r="W1962" i="3"/>
  <c r="Y1962" i="3"/>
  <c r="AA1962" i="3"/>
  <c r="AC1962" i="3"/>
  <c r="AE1962" i="3"/>
  <c r="AG1962" i="3"/>
  <c r="AI1962" i="3"/>
  <c r="AK1962" i="3"/>
  <c r="AM1962" i="3"/>
  <c r="AO1962" i="3"/>
  <c r="AQ1962" i="3"/>
  <c r="AS1962" i="3"/>
  <c r="AU1962" i="3"/>
  <c r="AW1962" i="3"/>
  <c r="AY1962" i="3"/>
  <c r="BA1962" i="3"/>
  <c r="BC1962" i="3"/>
  <c r="BE1962" i="3"/>
  <c r="BG1962" i="3"/>
  <c r="BI1962" i="3"/>
  <c r="M1960" i="3"/>
  <c r="O1960" i="3"/>
  <c r="Q1960" i="3"/>
  <c r="S1960" i="3"/>
  <c r="U1960" i="3"/>
  <c r="W1960" i="3"/>
  <c r="Y1960" i="3"/>
  <c r="AA1960" i="3"/>
  <c r="AC1960" i="3"/>
  <c r="AE1960" i="3"/>
  <c r="AG1960" i="3"/>
  <c r="AI1960" i="3"/>
  <c r="AK1960" i="3"/>
  <c r="AM1960" i="3"/>
  <c r="AO1960" i="3"/>
  <c r="AQ1960" i="3"/>
  <c r="AS1960" i="3"/>
  <c r="AU1960" i="3"/>
  <c r="AW1960" i="3"/>
  <c r="AY1960" i="3"/>
  <c r="BA1960" i="3"/>
  <c r="BC1960" i="3"/>
  <c r="BE1960" i="3"/>
  <c r="BG1960" i="3"/>
  <c r="BI1960" i="3"/>
  <c r="M1958" i="3"/>
  <c r="O1958" i="3"/>
  <c r="Q1958" i="3"/>
  <c r="S1958" i="3"/>
  <c r="U1958" i="3"/>
  <c r="W1958" i="3"/>
  <c r="Y1958" i="3"/>
  <c r="AA1958" i="3"/>
  <c r="AC1958" i="3"/>
  <c r="AE1958" i="3"/>
  <c r="AG1958" i="3"/>
  <c r="AI1958" i="3"/>
  <c r="AK1958" i="3"/>
  <c r="AM1958" i="3"/>
  <c r="AO1958" i="3"/>
  <c r="AQ1958" i="3"/>
  <c r="AS1958" i="3"/>
  <c r="AU1958" i="3"/>
  <c r="AW1958" i="3"/>
  <c r="AY1958" i="3"/>
  <c r="BA1958" i="3"/>
  <c r="BC1958" i="3"/>
  <c r="BE1958" i="3"/>
  <c r="BG1958" i="3"/>
  <c r="BI1958" i="3"/>
  <c r="M1956" i="3"/>
  <c r="O1956" i="3"/>
  <c r="Q1956" i="3"/>
  <c r="S1956" i="3"/>
  <c r="U1956" i="3"/>
  <c r="W1956" i="3"/>
  <c r="Y1956" i="3"/>
  <c r="AA1956" i="3"/>
  <c r="AC1956" i="3"/>
  <c r="AE1956" i="3"/>
  <c r="AG1956" i="3"/>
  <c r="AI1956" i="3"/>
  <c r="AK1956" i="3"/>
  <c r="AM1956" i="3"/>
  <c r="AO1956" i="3"/>
  <c r="AQ1956" i="3"/>
  <c r="AS1956" i="3"/>
  <c r="AU1956" i="3"/>
  <c r="AW1956" i="3"/>
  <c r="AY1956" i="3"/>
  <c r="BA1956" i="3"/>
  <c r="BC1956" i="3"/>
  <c r="BE1956" i="3"/>
  <c r="BG1956" i="3"/>
  <c r="BI1956" i="3"/>
  <c r="M1954" i="3"/>
  <c r="O1954" i="3"/>
  <c r="Q1954" i="3"/>
  <c r="S1954" i="3"/>
  <c r="U1954" i="3"/>
  <c r="W1954" i="3"/>
  <c r="Y1954" i="3"/>
  <c r="AA1954" i="3"/>
  <c r="AC1954" i="3"/>
  <c r="AE1954" i="3"/>
  <c r="AG1954" i="3"/>
  <c r="AI1954" i="3"/>
  <c r="AK1954" i="3"/>
  <c r="AM1954" i="3"/>
  <c r="AO1954" i="3"/>
  <c r="AQ1954" i="3"/>
  <c r="AS1954" i="3"/>
  <c r="AU1954" i="3"/>
  <c r="AW1954" i="3"/>
  <c r="AY1954" i="3"/>
  <c r="BA1954" i="3"/>
  <c r="BC1954" i="3"/>
  <c r="BE1954" i="3"/>
  <c r="BG1954" i="3"/>
  <c r="BI1954" i="3"/>
  <c r="M1952" i="3"/>
  <c r="O1952" i="3"/>
  <c r="Q1952" i="3"/>
  <c r="S1952" i="3"/>
  <c r="U1952" i="3"/>
  <c r="W1952" i="3"/>
  <c r="Y1952" i="3"/>
  <c r="AA1952" i="3"/>
  <c r="AC1952" i="3"/>
  <c r="AE1952" i="3"/>
  <c r="AG1952" i="3"/>
  <c r="AI1952" i="3"/>
  <c r="AK1952" i="3"/>
  <c r="AM1952" i="3"/>
  <c r="AO1952" i="3"/>
  <c r="AQ1952" i="3"/>
  <c r="AS1952" i="3"/>
  <c r="AU1952" i="3"/>
  <c r="AW1952" i="3"/>
  <c r="AY1952" i="3"/>
  <c r="BA1952" i="3"/>
  <c r="BC1952" i="3"/>
  <c r="BE1952" i="3"/>
  <c r="BG1952" i="3"/>
  <c r="BI1952" i="3"/>
  <c r="M1950" i="3"/>
  <c r="O1950" i="3"/>
  <c r="Q1950" i="3"/>
  <c r="S1950" i="3"/>
  <c r="U1950" i="3"/>
  <c r="W1950" i="3"/>
  <c r="Y1950" i="3"/>
  <c r="AA1950" i="3"/>
  <c r="AC1950" i="3"/>
  <c r="AE1950" i="3"/>
  <c r="AG1950" i="3"/>
  <c r="AI1950" i="3"/>
  <c r="AK1950" i="3"/>
  <c r="AM1950" i="3"/>
  <c r="AO1950" i="3"/>
  <c r="AQ1950" i="3"/>
  <c r="AS1950" i="3"/>
  <c r="AU1950" i="3"/>
  <c r="AW1950" i="3"/>
  <c r="AY1950" i="3"/>
  <c r="BA1950" i="3"/>
  <c r="BC1950" i="3"/>
  <c r="BE1950" i="3"/>
  <c r="BG1950" i="3"/>
  <c r="BI1950" i="3"/>
  <c r="M1948" i="3"/>
  <c r="O1948" i="3"/>
  <c r="BL1948" i="3" s="1"/>
  <c r="Q1948" i="3"/>
  <c r="S1948" i="3"/>
  <c r="BM1948" i="3" s="1"/>
  <c r="U1948" i="3"/>
  <c r="W1948" i="3"/>
  <c r="Y1948" i="3"/>
  <c r="AA1948" i="3"/>
  <c r="AC1948" i="3"/>
  <c r="AE1948" i="3"/>
  <c r="AG1948" i="3"/>
  <c r="AI1948" i="3"/>
  <c r="AK1948" i="3"/>
  <c r="AM1948" i="3"/>
  <c r="AO1948" i="3"/>
  <c r="AQ1948" i="3"/>
  <c r="AS1948" i="3"/>
  <c r="AU1948" i="3"/>
  <c r="AW1948" i="3"/>
  <c r="AY1948" i="3"/>
  <c r="BA1948" i="3"/>
  <c r="BC1948" i="3"/>
  <c r="BE1948" i="3"/>
  <c r="BG1948" i="3"/>
  <c r="BI1948" i="3"/>
  <c r="M1946" i="3"/>
  <c r="O1946" i="3"/>
  <c r="Q1946" i="3"/>
  <c r="BJ1946" i="3" s="1"/>
  <c r="S1946" i="3"/>
  <c r="U1946" i="3"/>
  <c r="W1946" i="3"/>
  <c r="Y1946" i="3"/>
  <c r="AA1946" i="3"/>
  <c r="AC1946" i="3"/>
  <c r="AE1946" i="3"/>
  <c r="AG1946" i="3"/>
  <c r="AI1946" i="3"/>
  <c r="AK1946" i="3"/>
  <c r="AM1946" i="3"/>
  <c r="AO1946" i="3"/>
  <c r="AQ1946" i="3"/>
  <c r="AS1946" i="3"/>
  <c r="AU1946" i="3"/>
  <c r="AW1946" i="3"/>
  <c r="AY1946" i="3"/>
  <c r="BA1946" i="3"/>
  <c r="BC1946" i="3"/>
  <c r="BE1946" i="3"/>
  <c r="BG1946" i="3"/>
  <c r="BI1946" i="3"/>
  <c r="N1944" i="3"/>
  <c r="R1944" i="3"/>
  <c r="V1944" i="3"/>
  <c r="Z1944" i="3"/>
  <c r="AD1944" i="3"/>
  <c r="AH1944" i="3"/>
  <c r="AL1944" i="3"/>
  <c r="AP1944" i="3"/>
  <c r="AS1944" i="3"/>
  <c r="AU1944" i="3"/>
  <c r="AW1944" i="3"/>
  <c r="AY1944" i="3"/>
  <c r="BA1944" i="3"/>
  <c r="BC1944" i="3"/>
  <c r="BE1944" i="3"/>
  <c r="BG1944" i="3"/>
  <c r="BI1944" i="3"/>
  <c r="N1943" i="3"/>
  <c r="R1943" i="3"/>
  <c r="V1943" i="3"/>
  <c r="Z1943" i="3"/>
  <c r="AD1943" i="3"/>
  <c r="AH1943" i="3"/>
  <c r="AL1943" i="3"/>
  <c r="AP1943" i="3"/>
  <c r="AT1943" i="3"/>
  <c r="AX1943" i="3"/>
  <c r="BB1943" i="3"/>
  <c r="BF1943" i="3"/>
  <c r="AZ1942" i="3"/>
  <c r="BD1942" i="3"/>
  <c r="BH1942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BH2014" i="3"/>
  <c r="BF2014" i="3"/>
  <c r="BD2014" i="3"/>
  <c r="BB2014" i="3"/>
  <c r="AZ2014" i="3"/>
  <c r="AX2014" i="3"/>
  <c r="AV2014" i="3"/>
  <c r="AT2014" i="3"/>
  <c r="AR2014" i="3"/>
  <c r="AP2014" i="3"/>
  <c r="AN2014" i="3"/>
  <c r="AL2014" i="3"/>
  <c r="AJ2014" i="3"/>
  <c r="AH2014" i="3"/>
  <c r="AF2014" i="3"/>
  <c r="AD2014" i="3"/>
  <c r="AB2014" i="3"/>
  <c r="Z2014" i="3"/>
  <c r="X2014" i="3"/>
  <c r="V2014" i="3"/>
  <c r="T2014" i="3"/>
  <c r="BJ2014" i="3" s="1"/>
  <c r="R2014" i="3"/>
  <c r="P2014" i="3"/>
  <c r="BH2013" i="3"/>
  <c r="BF2013" i="3"/>
  <c r="BD2013" i="3"/>
  <c r="BB2013" i="3"/>
  <c r="AZ2013" i="3"/>
  <c r="AX2013" i="3"/>
  <c r="AV2013" i="3"/>
  <c r="AT2013" i="3"/>
  <c r="AR2013" i="3"/>
  <c r="AP2013" i="3"/>
  <c r="AN2013" i="3"/>
  <c r="AL2013" i="3"/>
  <c r="AJ2013" i="3"/>
  <c r="AH2013" i="3"/>
  <c r="AF2013" i="3"/>
  <c r="AD2013" i="3"/>
  <c r="AB2013" i="3"/>
  <c r="Z2013" i="3"/>
  <c r="X2013" i="3"/>
  <c r="V2013" i="3"/>
  <c r="T2013" i="3"/>
  <c r="R2013" i="3"/>
  <c r="P2013" i="3"/>
  <c r="BH2012" i="3"/>
  <c r="BF2012" i="3"/>
  <c r="BD2012" i="3"/>
  <c r="BB2012" i="3"/>
  <c r="AZ2012" i="3"/>
  <c r="AX2012" i="3"/>
  <c r="AV2012" i="3"/>
  <c r="AT2012" i="3"/>
  <c r="AR2012" i="3"/>
  <c r="AP2012" i="3"/>
  <c r="AN2012" i="3"/>
  <c r="AL2012" i="3"/>
  <c r="AJ2012" i="3"/>
  <c r="AH2012" i="3"/>
  <c r="AF2012" i="3"/>
  <c r="AD2012" i="3"/>
  <c r="AB2012" i="3"/>
  <c r="Z2012" i="3"/>
  <c r="X2012" i="3"/>
  <c r="V2012" i="3"/>
  <c r="T2012" i="3"/>
  <c r="BJ2012" i="3" s="1"/>
  <c r="R2012" i="3"/>
  <c r="P2012" i="3"/>
  <c r="BH2011" i="3"/>
  <c r="BF2011" i="3"/>
  <c r="BD2011" i="3"/>
  <c r="BB2011" i="3"/>
  <c r="AZ2011" i="3"/>
  <c r="AX2011" i="3"/>
  <c r="AV2011" i="3"/>
  <c r="AT2011" i="3"/>
  <c r="AR2011" i="3"/>
  <c r="AP2011" i="3"/>
  <c r="AN2011" i="3"/>
  <c r="AL2011" i="3"/>
  <c r="AJ2011" i="3"/>
  <c r="AH2011" i="3"/>
  <c r="AF2011" i="3"/>
  <c r="AD2011" i="3"/>
  <c r="AB2011" i="3"/>
  <c r="Z2011" i="3"/>
  <c r="X2011" i="3"/>
  <c r="V2011" i="3"/>
  <c r="T2011" i="3"/>
  <c r="R2011" i="3"/>
  <c r="P2011" i="3"/>
  <c r="BH2010" i="3"/>
  <c r="BF2010" i="3"/>
  <c r="BD2010" i="3"/>
  <c r="BB2010" i="3"/>
  <c r="AZ2010" i="3"/>
  <c r="AX2010" i="3"/>
  <c r="AV2010" i="3"/>
  <c r="AT2010" i="3"/>
  <c r="AR2010" i="3"/>
  <c r="AP2010" i="3"/>
  <c r="AN2010" i="3"/>
  <c r="AL2010" i="3"/>
  <c r="AJ2010" i="3"/>
  <c r="AH2010" i="3"/>
  <c r="AF2010" i="3"/>
  <c r="AD2010" i="3"/>
  <c r="AB2010" i="3"/>
  <c r="Z2010" i="3"/>
  <c r="X2010" i="3"/>
  <c r="V2010" i="3"/>
  <c r="T2010" i="3"/>
  <c r="BJ2010" i="3" s="1"/>
  <c r="R2010" i="3"/>
  <c r="P2010" i="3"/>
  <c r="BH2009" i="3"/>
  <c r="BF2009" i="3"/>
  <c r="BD2009" i="3"/>
  <c r="BB2009" i="3"/>
  <c r="AZ2009" i="3"/>
  <c r="AX2009" i="3"/>
  <c r="AV2009" i="3"/>
  <c r="AT2009" i="3"/>
  <c r="AR2009" i="3"/>
  <c r="AP2009" i="3"/>
  <c r="AN2009" i="3"/>
  <c r="AL2009" i="3"/>
  <c r="AJ2009" i="3"/>
  <c r="AH2009" i="3"/>
  <c r="AF2009" i="3"/>
  <c r="AD2009" i="3"/>
  <c r="AB2009" i="3"/>
  <c r="Z2009" i="3"/>
  <c r="X2009" i="3"/>
  <c r="V2009" i="3"/>
  <c r="T2009" i="3"/>
  <c r="R2009" i="3"/>
  <c r="P2009" i="3"/>
  <c r="BH2008" i="3"/>
  <c r="BF2008" i="3"/>
  <c r="BD2008" i="3"/>
  <c r="BB2008" i="3"/>
  <c r="AZ2008" i="3"/>
  <c r="AX2008" i="3"/>
  <c r="AV2008" i="3"/>
  <c r="AT2008" i="3"/>
  <c r="AR2008" i="3"/>
  <c r="AP2008" i="3"/>
  <c r="AN2008" i="3"/>
  <c r="AL2008" i="3"/>
  <c r="AJ2008" i="3"/>
  <c r="AH2008" i="3"/>
  <c r="AF2008" i="3"/>
  <c r="AD2008" i="3"/>
  <c r="AB2008" i="3"/>
  <c r="Z2008" i="3"/>
  <c r="X2008" i="3"/>
  <c r="V2008" i="3"/>
  <c r="T2008" i="3"/>
  <c r="BJ2008" i="3" s="1"/>
  <c r="R2008" i="3"/>
  <c r="P2008" i="3"/>
  <c r="BH2007" i="3"/>
  <c r="BF2007" i="3"/>
  <c r="BD2007" i="3"/>
  <c r="BB2007" i="3"/>
  <c r="AZ2007" i="3"/>
  <c r="AX2007" i="3"/>
  <c r="AV2007" i="3"/>
  <c r="AT2007" i="3"/>
  <c r="AR2007" i="3"/>
  <c r="AP2007" i="3"/>
  <c r="AN2007" i="3"/>
  <c r="AL2007" i="3"/>
  <c r="AJ2007" i="3"/>
  <c r="AH2007" i="3"/>
  <c r="AF2007" i="3"/>
  <c r="AD2007" i="3"/>
  <c r="AB2007" i="3"/>
  <c r="Z2007" i="3"/>
  <c r="X2007" i="3"/>
  <c r="V2007" i="3"/>
  <c r="T2007" i="3"/>
  <c r="R2007" i="3"/>
  <c r="P2007" i="3"/>
  <c r="BH2006" i="3"/>
  <c r="BF2006" i="3"/>
  <c r="BD2006" i="3"/>
  <c r="BB2006" i="3"/>
  <c r="AZ2006" i="3"/>
  <c r="AX2006" i="3"/>
  <c r="AV2006" i="3"/>
  <c r="AT2006" i="3"/>
  <c r="AR2006" i="3"/>
  <c r="AP2006" i="3"/>
  <c r="AN2006" i="3"/>
  <c r="AL2006" i="3"/>
  <c r="AJ2006" i="3"/>
  <c r="AH2006" i="3"/>
  <c r="AF2006" i="3"/>
  <c r="AD2006" i="3"/>
  <c r="AB2006" i="3"/>
  <c r="Z2006" i="3"/>
  <c r="X2006" i="3"/>
  <c r="V2006" i="3"/>
  <c r="T2006" i="3"/>
  <c r="BJ2006" i="3" s="1"/>
  <c r="R2006" i="3"/>
  <c r="P2006" i="3"/>
  <c r="BH2005" i="3"/>
  <c r="BF2005" i="3"/>
  <c r="BD2005" i="3"/>
  <c r="BB2005" i="3"/>
  <c r="AZ2005" i="3"/>
  <c r="AX2005" i="3"/>
  <c r="AV2005" i="3"/>
  <c r="AT2005" i="3"/>
  <c r="AR2005" i="3"/>
  <c r="AP2005" i="3"/>
  <c r="AN2005" i="3"/>
  <c r="AL2005" i="3"/>
  <c r="AJ2005" i="3"/>
  <c r="AH2005" i="3"/>
  <c r="AF2005" i="3"/>
  <c r="AD2005" i="3"/>
  <c r="AB2005" i="3"/>
  <c r="Z2005" i="3"/>
  <c r="X2005" i="3"/>
  <c r="V2005" i="3"/>
  <c r="T2005" i="3"/>
  <c r="R2005" i="3"/>
  <c r="P2005" i="3"/>
  <c r="BH2004" i="3"/>
  <c r="BF2004" i="3"/>
  <c r="BD2004" i="3"/>
  <c r="BB2004" i="3"/>
  <c r="AZ2004" i="3"/>
  <c r="AX2004" i="3"/>
  <c r="AV2004" i="3"/>
  <c r="AT2004" i="3"/>
  <c r="AR2004" i="3"/>
  <c r="AP2004" i="3"/>
  <c r="AN2004" i="3"/>
  <c r="AL2004" i="3"/>
  <c r="AJ2004" i="3"/>
  <c r="AH2004" i="3"/>
  <c r="AF2004" i="3"/>
  <c r="AD2004" i="3"/>
  <c r="AB2004" i="3"/>
  <c r="Z2004" i="3"/>
  <c r="X2004" i="3"/>
  <c r="V2004" i="3"/>
  <c r="T2004" i="3"/>
  <c r="BJ2004" i="3" s="1"/>
  <c r="R2004" i="3"/>
  <c r="P2004" i="3"/>
  <c r="BH2003" i="3"/>
  <c r="BF2003" i="3"/>
  <c r="BD2003" i="3"/>
  <c r="BB2003" i="3"/>
  <c r="AZ2003" i="3"/>
  <c r="AX2003" i="3"/>
  <c r="AV2003" i="3"/>
  <c r="AT2003" i="3"/>
  <c r="AR2003" i="3"/>
  <c r="AP2003" i="3"/>
  <c r="AN2003" i="3"/>
  <c r="AL2003" i="3"/>
  <c r="AJ2003" i="3"/>
  <c r="AH2003" i="3"/>
  <c r="AF2003" i="3"/>
  <c r="AD2003" i="3"/>
  <c r="AB2003" i="3"/>
  <c r="Z2003" i="3"/>
  <c r="X2003" i="3"/>
  <c r="V2003" i="3"/>
  <c r="T2003" i="3"/>
  <c r="R2003" i="3"/>
  <c r="P2003" i="3"/>
  <c r="BH2002" i="3"/>
  <c r="BF2002" i="3"/>
  <c r="BD2002" i="3"/>
  <c r="BB2002" i="3"/>
  <c r="AZ2002" i="3"/>
  <c r="AX2002" i="3"/>
  <c r="AV2002" i="3"/>
  <c r="AT2002" i="3"/>
  <c r="AR2002" i="3"/>
  <c r="AP2002" i="3"/>
  <c r="AN2002" i="3"/>
  <c r="AL2002" i="3"/>
  <c r="AJ2002" i="3"/>
  <c r="AH2002" i="3"/>
  <c r="AF2002" i="3"/>
  <c r="AD2002" i="3"/>
  <c r="AB2002" i="3"/>
  <c r="Z2002" i="3"/>
  <c r="X2002" i="3"/>
  <c r="V2002" i="3"/>
  <c r="T2002" i="3"/>
  <c r="R2002" i="3"/>
  <c r="P2002" i="3"/>
  <c r="BH2001" i="3"/>
  <c r="BF2001" i="3"/>
  <c r="BD2001" i="3"/>
  <c r="BB2001" i="3"/>
  <c r="AZ2001" i="3"/>
  <c r="AX2001" i="3"/>
  <c r="AV2001" i="3"/>
  <c r="AT2001" i="3"/>
  <c r="AR2001" i="3"/>
  <c r="AP2001" i="3"/>
  <c r="AN2001" i="3"/>
  <c r="AL2001" i="3"/>
  <c r="AJ2001" i="3"/>
  <c r="AH2001" i="3"/>
  <c r="AF2001" i="3"/>
  <c r="AD2001" i="3"/>
  <c r="AB2001" i="3"/>
  <c r="Z2001" i="3"/>
  <c r="X2001" i="3"/>
  <c r="V2001" i="3"/>
  <c r="T2001" i="3"/>
  <c r="R2001" i="3"/>
  <c r="P2001" i="3"/>
  <c r="BH2000" i="3"/>
  <c r="BF2000" i="3"/>
  <c r="BD2000" i="3"/>
  <c r="BB2000" i="3"/>
  <c r="AZ2000" i="3"/>
  <c r="AX2000" i="3"/>
  <c r="AV2000" i="3"/>
  <c r="AT2000" i="3"/>
  <c r="AR2000" i="3"/>
  <c r="AP2000" i="3"/>
  <c r="AN2000" i="3"/>
  <c r="AL2000" i="3"/>
  <c r="AJ2000" i="3"/>
  <c r="AH2000" i="3"/>
  <c r="AF2000" i="3"/>
  <c r="AD2000" i="3"/>
  <c r="AB2000" i="3"/>
  <c r="Z2000" i="3"/>
  <c r="X2000" i="3"/>
  <c r="V2000" i="3"/>
  <c r="T2000" i="3"/>
  <c r="R2000" i="3"/>
  <c r="P2000" i="3"/>
  <c r="BH1999" i="3"/>
  <c r="BF1999" i="3"/>
  <c r="BD1999" i="3"/>
  <c r="BB1999" i="3"/>
  <c r="AZ1999" i="3"/>
  <c r="AX1999" i="3"/>
  <c r="AV1999" i="3"/>
  <c r="AT1999" i="3"/>
  <c r="AR1999" i="3"/>
  <c r="AP1999" i="3"/>
  <c r="AN1999" i="3"/>
  <c r="AL1999" i="3"/>
  <c r="AJ1999" i="3"/>
  <c r="AH1999" i="3"/>
  <c r="AF1999" i="3"/>
  <c r="AD1999" i="3"/>
  <c r="AB1999" i="3"/>
  <c r="Z1999" i="3"/>
  <c r="X1999" i="3"/>
  <c r="V1999" i="3"/>
  <c r="T1999" i="3"/>
  <c r="R1999" i="3"/>
  <c r="P1999" i="3"/>
  <c r="BH1998" i="3"/>
  <c r="BF1998" i="3"/>
  <c r="BD1998" i="3"/>
  <c r="BB1998" i="3"/>
  <c r="AZ1998" i="3"/>
  <c r="AX1998" i="3"/>
  <c r="AV1998" i="3"/>
  <c r="AT1998" i="3"/>
  <c r="AR1998" i="3"/>
  <c r="AP1998" i="3"/>
  <c r="AN1998" i="3"/>
  <c r="AL1998" i="3"/>
  <c r="AJ1998" i="3"/>
  <c r="AH1998" i="3"/>
  <c r="AF1998" i="3"/>
  <c r="AD1998" i="3"/>
  <c r="AB1998" i="3"/>
  <c r="Z1998" i="3"/>
  <c r="X1998" i="3"/>
  <c r="V1998" i="3"/>
  <c r="T1998" i="3"/>
  <c r="BJ1998" i="3" s="1"/>
  <c r="R1998" i="3"/>
  <c r="P1998" i="3"/>
  <c r="BH1997" i="3"/>
  <c r="BF1997" i="3"/>
  <c r="BD1997" i="3"/>
  <c r="BB1997" i="3"/>
  <c r="AZ1997" i="3"/>
  <c r="AX1997" i="3"/>
  <c r="AV1997" i="3"/>
  <c r="AT1997" i="3"/>
  <c r="AR1997" i="3"/>
  <c r="AP1997" i="3"/>
  <c r="AN1997" i="3"/>
  <c r="AL1997" i="3"/>
  <c r="AJ1997" i="3"/>
  <c r="AH1997" i="3"/>
  <c r="AF1997" i="3"/>
  <c r="AD1997" i="3"/>
  <c r="AB1997" i="3"/>
  <c r="Z1997" i="3"/>
  <c r="X1997" i="3"/>
  <c r="V1997" i="3"/>
  <c r="T1997" i="3"/>
  <c r="R1997" i="3"/>
  <c r="P1997" i="3"/>
  <c r="BH1996" i="3"/>
  <c r="BF1996" i="3"/>
  <c r="BD1996" i="3"/>
  <c r="BB1996" i="3"/>
  <c r="AZ1996" i="3"/>
  <c r="AX1996" i="3"/>
  <c r="AV1996" i="3"/>
  <c r="AT1996" i="3"/>
  <c r="AR1996" i="3"/>
  <c r="AP1996" i="3"/>
  <c r="AN1996" i="3"/>
  <c r="AL1996" i="3"/>
  <c r="AJ1996" i="3"/>
  <c r="AH1996" i="3"/>
  <c r="AF1996" i="3"/>
  <c r="AD1996" i="3"/>
  <c r="AB1996" i="3"/>
  <c r="Z1996" i="3"/>
  <c r="X1996" i="3"/>
  <c r="V1996" i="3"/>
  <c r="T1996" i="3"/>
  <c r="BJ1996" i="3" s="1"/>
  <c r="R1996" i="3"/>
  <c r="P1996" i="3"/>
  <c r="BH1995" i="3"/>
  <c r="BF1995" i="3"/>
  <c r="BD1995" i="3"/>
  <c r="BB1995" i="3"/>
  <c r="AZ1995" i="3"/>
  <c r="AX1995" i="3"/>
  <c r="AV1995" i="3"/>
  <c r="AT1995" i="3"/>
  <c r="AR1995" i="3"/>
  <c r="AP1995" i="3"/>
  <c r="AN1995" i="3"/>
  <c r="AL1995" i="3"/>
  <c r="AJ1995" i="3"/>
  <c r="AH1995" i="3"/>
  <c r="AF1995" i="3"/>
  <c r="AD1995" i="3"/>
  <c r="AB1995" i="3"/>
  <c r="Z1995" i="3"/>
  <c r="X1995" i="3"/>
  <c r="V1995" i="3"/>
  <c r="T1995" i="3"/>
  <c r="R1995" i="3"/>
  <c r="P1995" i="3"/>
  <c r="BH1994" i="3"/>
  <c r="BF1994" i="3"/>
  <c r="BD1994" i="3"/>
  <c r="BB1994" i="3"/>
  <c r="AZ1994" i="3"/>
  <c r="AX1994" i="3"/>
  <c r="AV1994" i="3"/>
  <c r="AT1994" i="3"/>
  <c r="AR1994" i="3"/>
  <c r="AP1994" i="3"/>
  <c r="AN1994" i="3"/>
  <c r="AL1994" i="3"/>
  <c r="AJ1994" i="3"/>
  <c r="AH1994" i="3"/>
  <c r="AF1994" i="3"/>
  <c r="AD1994" i="3"/>
  <c r="AB1994" i="3"/>
  <c r="Z1994" i="3"/>
  <c r="X1994" i="3"/>
  <c r="V1994" i="3"/>
  <c r="T1994" i="3"/>
  <c r="BJ1994" i="3" s="1"/>
  <c r="R1994" i="3"/>
  <c r="P1994" i="3"/>
  <c r="BH1993" i="3"/>
  <c r="BF1993" i="3"/>
  <c r="BD1993" i="3"/>
  <c r="BB1993" i="3"/>
  <c r="AZ1993" i="3"/>
  <c r="AX1993" i="3"/>
  <c r="AV1993" i="3"/>
  <c r="AT1993" i="3"/>
  <c r="AR1993" i="3"/>
  <c r="AP1993" i="3"/>
  <c r="AN1993" i="3"/>
  <c r="AL1993" i="3"/>
  <c r="AJ1993" i="3"/>
  <c r="AH1993" i="3"/>
  <c r="AF1993" i="3"/>
  <c r="AD1993" i="3"/>
  <c r="AB1993" i="3"/>
  <c r="Z1993" i="3"/>
  <c r="X1993" i="3"/>
  <c r="V1993" i="3"/>
  <c r="T1993" i="3"/>
  <c r="BJ1993" i="3" s="1"/>
  <c r="R1993" i="3"/>
  <c r="P1993" i="3"/>
  <c r="BH1992" i="3"/>
  <c r="BF1992" i="3"/>
  <c r="BD1992" i="3"/>
  <c r="BB1992" i="3"/>
  <c r="AZ1992" i="3"/>
  <c r="AX1992" i="3"/>
  <c r="AV1992" i="3"/>
  <c r="AT1992" i="3"/>
  <c r="AR1992" i="3"/>
  <c r="AP1992" i="3"/>
  <c r="AN1992" i="3"/>
  <c r="AL1992" i="3"/>
  <c r="AJ1992" i="3"/>
  <c r="AH1992" i="3"/>
  <c r="AF1992" i="3"/>
  <c r="AD1992" i="3"/>
  <c r="AB1992" i="3"/>
  <c r="Z1992" i="3"/>
  <c r="X1992" i="3"/>
  <c r="V1992" i="3"/>
  <c r="T1992" i="3"/>
  <c r="BJ1992" i="3" s="1"/>
  <c r="R1992" i="3"/>
  <c r="P1992" i="3"/>
  <c r="BH1991" i="3"/>
  <c r="BF1991" i="3"/>
  <c r="BD1991" i="3"/>
  <c r="BB1991" i="3"/>
  <c r="AZ1991" i="3"/>
  <c r="AX1991" i="3"/>
  <c r="AV1991" i="3"/>
  <c r="AT1991" i="3"/>
  <c r="AR1991" i="3"/>
  <c r="AP1991" i="3"/>
  <c r="AN1991" i="3"/>
  <c r="AL1991" i="3"/>
  <c r="AJ1991" i="3"/>
  <c r="AH1991" i="3"/>
  <c r="AF1991" i="3"/>
  <c r="AD1991" i="3"/>
  <c r="AB1991" i="3"/>
  <c r="Z1991" i="3"/>
  <c r="X1991" i="3"/>
  <c r="V1991" i="3"/>
  <c r="T1991" i="3"/>
  <c r="BJ1991" i="3" s="1"/>
  <c r="R1991" i="3"/>
  <c r="P1991" i="3"/>
  <c r="BH1990" i="3"/>
  <c r="BF1990" i="3"/>
  <c r="BD1990" i="3"/>
  <c r="BB1990" i="3"/>
  <c r="AZ1990" i="3"/>
  <c r="AX1990" i="3"/>
  <c r="AV1990" i="3"/>
  <c r="AT1990" i="3"/>
  <c r="AR1990" i="3"/>
  <c r="AP1990" i="3"/>
  <c r="AN1990" i="3"/>
  <c r="AL1990" i="3"/>
  <c r="AJ1990" i="3"/>
  <c r="AH1990" i="3"/>
  <c r="AF1990" i="3"/>
  <c r="AD1990" i="3"/>
  <c r="AB1990" i="3"/>
  <c r="Z1990" i="3"/>
  <c r="X1990" i="3"/>
  <c r="V1990" i="3"/>
  <c r="T1990" i="3"/>
  <c r="BJ1990" i="3" s="1"/>
  <c r="R1990" i="3"/>
  <c r="P1990" i="3"/>
  <c r="BH1989" i="3"/>
  <c r="BF1989" i="3"/>
  <c r="BD1989" i="3"/>
  <c r="BB1989" i="3"/>
  <c r="AZ1989" i="3"/>
  <c r="AX1989" i="3"/>
  <c r="AV1989" i="3"/>
  <c r="AT1989" i="3"/>
  <c r="AR1989" i="3"/>
  <c r="AP1989" i="3"/>
  <c r="AN1989" i="3"/>
  <c r="AL1989" i="3"/>
  <c r="AJ1989" i="3"/>
  <c r="AH1989" i="3"/>
  <c r="AF1989" i="3"/>
  <c r="AD1989" i="3"/>
  <c r="AB1989" i="3"/>
  <c r="Z1989" i="3"/>
  <c r="X1989" i="3"/>
  <c r="V1989" i="3"/>
  <c r="T1989" i="3"/>
  <c r="BJ1989" i="3" s="1"/>
  <c r="R1989" i="3"/>
  <c r="P1989" i="3"/>
  <c r="BH1988" i="3"/>
  <c r="BF1988" i="3"/>
  <c r="BD1988" i="3"/>
  <c r="BB1988" i="3"/>
  <c r="AZ1988" i="3"/>
  <c r="AX1988" i="3"/>
  <c r="AV1988" i="3"/>
  <c r="AT1988" i="3"/>
  <c r="AR1988" i="3"/>
  <c r="AP1988" i="3"/>
  <c r="AN1988" i="3"/>
  <c r="AL1988" i="3"/>
  <c r="AJ1988" i="3"/>
  <c r="AH1988" i="3"/>
  <c r="AF1988" i="3"/>
  <c r="AD1988" i="3"/>
  <c r="AB1988" i="3"/>
  <c r="Z1988" i="3"/>
  <c r="X1988" i="3"/>
  <c r="V1988" i="3"/>
  <c r="T1988" i="3"/>
  <c r="BJ1988" i="3" s="1"/>
  <c r="R1988" i="3"/>
  <c r="P1988" i="3"/>
  <c r="BH1987" i="3"/>
  <c r="BF1987" i="3"/>
  <c r="BD1987" i="3"/>
  <c r="BB1987" i="3"/>
  <c r="AZ1987" i="3"/>
  <c r="AX1987" i="3"/>
  <c r="AV1987" i="3"/>
  <c r="AT1987" i="3"/>
  <c r="AR1987" i="3"/>
  <c r="AP1987" i="3"/>
  <c r="AN1987" i="3"/>
  <c r="AL1987" i="3"/>
  <c r="AJ1987" i="3"/>
  <c r="AH1987" i="3"/>
  <c r="AF1987" i="3"/>
  <c r="AD1987" i="3"/>
  <c r="AB1987" i="3"/>
  <c r="Z1987" i="3"/>
  <c r="X1987" i="3"/>
  <c r="V1987" i="3"/>
  <c r="T1987" i="3"/>
  <c r="BJ1987" i="3" s="1"/>
  <c r="R1987" i="3"/>
  <c r="P1987" i="3"/>
  <c r="BH1986" i="3"/>
  <c r="BF1986" i="3"/>
  <c r="BD1986" i="3"/>
  <c r="BB1986" i="3"/>
  <c r="AZ1986" i="3"/>
  <c r="AX1986" i="3"/>
  <c r="AV1986" i="3"/>
  <c r="AT1986" i="3"/>
  <c r="AR1986" i="3"/>
  <c r="AP1986" i="3"/>
  <c r="AN1986" i="3"/>
  <c r="AL1986" i="3"/>
  <c r="AJ1986" i="3"/>
  <c r="AH1986" i="3"/>
  <c r="AF1986" i="3"/>
  <c r="AD1986" i="3"/>
  <c r="AB1986" i="3"/>
  <c r="Z1986" i="3"/>
  <c r="X1986" i="3"/>
  <c r="V1986" i="3"/>
  <c r="T1986" i="3"/>
  <c r="BJ1986" i="3" s="1"/>
  <c r="R1986" i="3"/>
  <c r="P1986" i="3"/>
  <c r="BH1985" i="3"/>
  <c r="BF1985" i="3"/>
  <c r="BD1985" i="3"/>
  <c r="BB1985" i="3"/>
  <c r="AZ1985" i="3"/>
  <c r="AX1985" i="3"/>
  <c r="AV1985" i="3"/>
  <c r="AT1985" i="3"/>
  <c r="AR1985" i="3"/>
  <c r="AP1985" i="3"/>
  <c r="AN1985" i="3"/>
  <c r="AL1985" i="3"/>
  <c r="AJ1985" i="3"/>
  <c r="AH1985" i="3"/>
  <c r="AF1985" i="3"/>
  <c r="AD1985" i="3"/>
  <c r="AB1985" i="3"/>
  <c r="Z1985" i="3"/>
  <c r="X1985" i="3"/>
  <c r="V1985" i="3"/>
  <c r="T1985" i="3"/>
  <c r="R1985" i="3"/>
  <c r="P1985" i="3"/>
  <c r="BH1984" i="3"/>
  <c r="BF1984" i="3"/>
  <c r="BD1984" i="3"/>
  <c r="BB1984" i="3"/>
  <c r="AZ1984" i="3"/>
  <c r="AX1984" i="3"/>
  <c r="AV1984" i="3"/>
  <c r="AT1984" i="3"/>
  <c r="AR1984" i="3"/>
  <c r="AP1984" i="3"/>
  <c r="AN1984" i="3"/>
  <c r="AL1984" i="3"/>
  <c r="AJ1984" i="3"/>
  <c r="AH1984" i="3"/>
  <c r="AF1984" i="3"/>
  <c r="AD1984" i="3"/>
  <c r="AB1984" i="3"/>
  <c r="Z1984" i="3"/>
  <c r="X1984" i="3"/>
  <c r="V1984" i="3"/>
  <c r="T1984" i="3"/>
  <c r="BJ1984" i="3" s="1"/>
  <c r="R1984" i="3"/>
  <c r="P1984" i="3"/>
  <c r="BH1983" i="3"/>
  <c r="BF1983" i="3"/>
  <c r="BD1983" i="3"/>
  <c r="BB1983" i="3"/>
  <c r="AZ1983" i="3"/>
  <c r="AX1983" i="3"/>
  <c r="AV1983" i="3"/>
  <c r="AT1983" i="3"/>
  <c r="AR1983" i="3"/>
  <c r="AP1983" i="3"/>
  <c r="AN1983" i="3"/>
  <c r="AL1983" i="3"/>
  <c r="AJ1983" i="3"/>
  <c r="AH1983" i="3"/>
  <c r="AF1983" i="3"/>
  <c r="AD1983" i="3"/>
  <c r="AB1983" i="3"/>
  <c r="Z1983" i="3"/>
  <c r="X1983" i="3"/>
  <c r="V1983" i="3"/>
  <c r="T1983" i="3"/>
  <c r="R1983" i="3"/>
  <c r="P1983" i="3"/>
  <c r="BH1982" i="3"/>
  <c r="BF1982" i="3"/>
  <c r="BD1982" i="3"/>
  <c r="BB1982" i="3"/>
  <c r="AZ1982" i="3"/>
  <c r="AX1982" i="3"/>
  <c r="AV1982" i="3"/>
  <c r="AT1982" i="3"/>
  <c r="AR1982" i="3"/>
  <c r="AP1982" i="3"/>
  <c r="AN1982" i="3"/>
  <c r="AL1982" i="3"/>
  <c r="AJ1982" i="3"/>
  <c r="AH1982" i="3"/>
  <c r="AF1982" i="3"/>
  <c r="AD1982" i="3"/>
  <c r="AB1982" i="3"/>
  <c r="Z1982" i="3"/>
  <c r="X1982" i="3"/>
  <c r="V1982" i="3"/>
  <c r="T1982" i="3"/>
  <c r="R1982" i="3"/>
  <c r="P1982" i="3"/>
  <c r="BH1981" i="3"/>
  <c r="BF1981" i="3"/>
  <c r="BD1981" i="3"/>
  <c r="BB1981" i="3"/>
  <c r="AZ1981" i="3"/>
  <c r="AX1981" i="3"/>
  <c r="AV1981" i="3"/>
  <c r="AT1981" i="3"/>
  <c r="AR1981" i="3"/>
  <c r="AP1981" i="3"/>
  <c r="AN1981" i="3"/>
  <c r="AL1981" i="3"/>
  <c r="AJ1981" i="3"/>
  <c r="AH1981" i="3"/>
  <c r="AF1981" i="3"/>
  <c r="AD1981" i="3"/>
  <c r="AB1981" i="3"/>
  <c r="Z1981" i="3"/>
  <c r="X1981" i="3"/>
  <c r="V1981" i="3"/>
  <c r="T1981" i="3"/>
  <c r="R1981" i="3"/>
  <c r="P1981" i="3"/>
  <c r="BH1980" i="3"/>
  <c r="BF1980" i="3"/>
  <c r="BD1980" i="3"/>
  <c r="BB1980" i="3"/>
  <c r="AZ1980" i="3"/>
  <c r="AX1980" i="3"/>
  <c r="AV1980" i="3"/>
  <c r="AT1980" i="3"/>
  <c r="AR1980" i="3"/>
  <c r="AP1980" i="3"/>
  <c r="AN1980" i="3"/>
  <c r="AL1980" i="3"/>
  <c r="AJ1980" i="3"/>
  <c r="AH1980" i="3"/>
  <c r="AF1980" i="3"/>
  <c r="AD1980" i="3"/>
  <c r="AB1980" i="3"/>
  <c r="Z1980" i="3"/>
  <c r="X1980" i="3"/>
  <c r="V1980" i="3"/>
  <c r="T1980" i="3"/>
  <c r="R1980" i="3"/>
  <c r="P1980" i="3"/>
  <c r="BH1979" i="3"/>
  <c r="BF1979" i="3"/>
  <c r="BD1979" i="3"/>
  <c r="BB1979" i="3"/>
  <c r="AZ1979" i="3"/>
  <c r="AX1979" i="3"/>
  <c r="AV1979" i="3"/>
  <c r="AT1979" i="3"/>
  <c r="AR1979" i="3"/>
  <c r="AP1979" i="3"/>
  <c r="AN1979" i="3"/>
  <c r="AL1979" i="3"/>
  <c r="AJ1979" i="3"/>
  <c r="AH1979" i="3"/>
  <c r="AF1979" i="3"/>
  <c r="AD1979" i="3"/>
  <c r="AB1979" i="3"/>
  <c r="Z1979" i="3"/>
  <c r="X1979" i="3"/>
  <c r="V1979" i="3"/>
  <c r="T1979" i="3"/>
  <c r="R1979" i="3"/>
  <c r="P1979" i="3"/>
  <c r="BH1978" i="3"/>
  <c r="BF1978" i="3"/>
  <c r="BD1978" i="3"/>
  <c r="BB1978" i="3"/>
  <c r="AZ1978" i="3"/>
  <c r="AX1978" i="3"/>
  <c r="AV1978" i="3"/>
  <c r="AT1978" i="3"/>
  <c r="AR1978" i="3"/>
  <c r="AP1978" i="3"/>
  <c r="AN1978" i="3"/>
  <c r="AL1978" i="3"/>
  <c r="AJ1978" i="3"/>
  <c r="AH1978" i="3"/>
  <c r="AF1978" i="3"/>
  <c r="AD1978" i="3"/>
  <c r="AB1978" i="3"/>
  <c r="Z1978" i="3"/>
  <c r="X1978" i="3"/>
  <c r="V1978" i="3"/>
  <c r="T1978" i="3"/>
  <c r="R1978" i="3"/>
  <c r="P1978" i="3"/>
  <c r="BH1977" i="3"/>
  <c r="BF1977" i="3"/>
  <c r="BD1977" i="3"/>
  <c r="BB1977" i="3"/>
  <c r="AZ1977" i="3"/>
  <c r="AX1977" i="3"/>
  <c r="AV1977" i="3"/>
  <c r="AT1977" i="3"/>
  <c r="AR1977" i="3"/>
  <c r="AP1977" i="3"/>
  <c r="AN1977" i="3"/>
  <c r="AL1977" i="3"/>
  <c r="AJ1977" i="3"/>
  <c r="AH1977" i="3"/>
  <c r="AF1977" i="3"/>
  <c r="AD1977" i="3"/>
  <c r="AB1977" i="3"/>
  <c r="Z1977" i="3"/>
  <c r="X1977" i="3"/>
  <c r="V1977" i="3"/>
  <c r="T1977" i="3"/>
  <c r="R1977" i="3"/>
  <c r="P1977" i="3"/>
  <c r="BH1976" i="3"/>
  <c r="BF1976" i="3"/>
  <c r="BD1976" i="3"/>
  <c r="BB1976" i="3"/>
  <c r="AZ1976" i="3"/>
  <c r="AX1976" i="3"/>
  <c r="AV1976" i="3"/>
  <c r="AT1976" i="3"/>
  <c r="AR1976" i="3"/>
  <c r="AP1976" i="3"/>
  <c r="AN1976" i="3"/>
  <c r="AL1976" i="3"/>
  <c r="AJ1976" i="3"/>
  <c r="AH1976" i="3"/>
  <c r="AF1976" i="3"/>
  <c r="AD1976" i="3"/>
  <c r="AB1976" i="3"/>
  <c r="Z1976" i="3"/>
  <c r="X1976" i="3"/>
  <c r="V1976" i="3"/>
  <c r="T1976" i="3"/>
  <c r="BJ1976" i="3" s="1"/>
  <c r="R1976" i="3"/>
  <c r="P1976" i="3"/>
  <c r="BH1975" i="3"/>
  <c r="BF1975" i="3"/>
  <c r="BD1975" i="3"/>
  <c r="BB1975" i="3"/>
  <c r="AZ1975" i="3"/>
  <c r="AX1975" i="3"/>
  <c r="AV1975" i="3"/>
  <c r="AT1975" i="3"/>
  <c r="AR1975" i="3"/>
  <c r="AP1975" i="3"/>
  <c r="AN1975" i="3"/>
  <c r="AL1975" i="3"/>
  <c r="AJ1975" i="3"/>
  <c r="AH1975" i="3"/>
  <c r="AF1975" i="3"/>
  <c r="AD1975" i="3"/>
  <c r="AB1975" i="3"/>
  <c r="Z1975" i="3"/>
  <c r="X1975" i="3"/>
  <c r="V1975" i="3"/>
  <c r="T1975" i="3"/>
  <c r="BJ1975" i="3" s="1"/>
  <c r="R1975" i="3"/>
  <c r="P1975" i="3"/>
  <c r="BH1974" i="3"/>
  <c r="BF1974" i="3"/>
  <c r="BD1974" i="3"/>
  <c r="BB1974" i="3"/>
  <c r="AZ1974" i="3"/>
  <c r="AX1974" i="3"/>
  <c r="AV1974" i="3"/>
  <c r="AT1974" i="3"/>
  <c r="AR1974" i="3"/>
  <c r="AP1974" i="3"/>
  <c r="AN1974" i="3"/>
  <c r="AL1974" i="3"/>
  <c r="AJ1974" i="3"/>
  <c r="AH1974" i="3"/>
  <c r="AF1974" i="3"/>
  <c r="AD1974" i="3"/>
  <c r="AB1974" i="3"/>
  <c r="Z1974" i="3"/>
  <c r="X1974" i="3"/>
  <c r="V1974" i="3"/>
  <c r="T1974" i="3"/>
  <c r="R1974" i="3"/>
  <c r="P1974" i="3"/>
  <c r="BH1973" i="3"/>
  <c r="BF1973" i="3"/>
  <c r="BD1973" i="3"/>
  <c r="BB1973" i="3"/>
  <c r="AZ1973" i="3"/>
  <c r="AX1973" i="3"/>
  <c r="AV1973" i="3"/>
  <c r="AT1973" i="3"/>
  <c r="AR1973" i="3"/>
  <c r="AP1973" i="3"/>
  <c r="AN1973" i="3"/>
  <c r="AL1973" i="3"/>
  <c r="AJ1973" i="3"/>
  <c r="AH1973" i="3"/>
  <c r="AF1973" i="3"/>
  <c r="AD1973" i="3"/>
  <c r="AB1973" i="3"/>
  <c r="Z1973" i="3"/>
  <c r="X1973" i="3"/>
  <c r="V1973" i="3"/>
  <c r="T1973" i="3"/>
  <c r="BJ1973" i="3" s="1"/>
  <c r="R1973" i="3"/>
  <c r="P1973" i="3"/>
  <c r="BH1972" i="3"/>
  <c r="BF1972" i="3"/>
  <c r="BD1972" i="3"/>
  <c r="BB1972" i="3"/>
  <c r="AZ1972" i="3"/>
  <c r="AX1972" i="3"/>
  <c r="AV1972" i="3"/>
  <c r="AT1972" i="3"/>
  <c r="AR1972" i="3"/>
  <c r="AP1972" i="3"/>
  <c r="AN1972" i="3"/>
  <c r="AL1972" i="3"/>
  <c r="AJ1972" i="3"/>
  <c r="AH1972" i="3"/>
  <c r="AF1972" i="3"/>
  <c r="AD1972" i="3"/>
  <c r="AB1972" i="3"/>
  <c r="Z1972" i="3"/>
  <c r="X1972" i="3"/>
  <c r="V1972" i="3"/>
  <c r="T1972" i="3"/>
  <c r="R1972" i="3"/>
  <c r="P1972" i="3"/>
  <c r="BH1971" i="3"/>
  <c r="BF1971" i="3"/>
  <c r="BD1971" i="3"/>
  <c r="BB1971" i="3"/>
  <c r="AZ1971" i="3"/>
  <c r="AX1971" i="3"/>
  <c r="AV1971" i="3"/>
  <c r="AT1971" i="3"/>
  <c r="AR1971" i="3"/>
  <c r="AP1971" i="3"/>
  <c r="AN1971" i="3"/>
  <c r="AL1971" i="3"/>
  <c r="AJ1971" i="3"/>
  <c r="AH1971" i="3"/>
  <c r="AF1971" i="3"/>
  <c r="AD1971" i="3"/>
  <c r="AB1971" i="3"/>
  <c r="Z1971" i="3"/>
  <c r="X1971" i="3"/>
  <c r="V1971" i="3"/>
  <c r="T1971" i="3"/>
  <c r="BJ1971" i="3" s="1"/>
  <c r="R1971" i="3"/>
  <c r="P1971" i="3"/>
  <c r="BH1970" i="3"/>
  <c r="BF1970" i="3"/>
  <c r="BD1970" i="3"/>
  <c r="BB1970" i="3"/>
  <c r="AZ1970" i="3"/>
  <c r="AX1970" i="3"/>
  <c r="AV1970" i="3"/>
  <c r="AT1970" i="3"/>
  <c r="AR1970" i="3"/>
  <c r="AP1970" i="3"/>
  <c r="AN1970" i="3"/>
  <c r="AL1970" i="3"/>
  <c r="AJ1970" i="3"/>
  <c r="AH1970" i="3"/>
  <c r="AF1970" i="3"/>
  <c r="AD1970" i="3"/>
  <c r="AB1970" i="3"/>
  <c r="Z1970" i="3"/>
  <c r="X1970" i="3"/>
  <c r="V1970" i="3"/>
  <c r="T1970" i="3"/>
  <c r="R1970" i="3"/>
  <c r="P1970" i="3"/>
  <c r="BI1969" i="3"/>
  <c r="BE1969" i="3"/>
  <c r="BA1969" i="3"/>
  <c r="AW1969" i="3"/>
  <c r="AS1969" i="3"/>
  <c r="AO1969" i="3"/>
  <c r="AK1969" i="3"/>
  <c r="AG1969" i="3"/>
  <c r="AC1969" i="3"/>
  <c r="Y1969" i="3"/>
  <c r="U1969" i="3"/>
  <c r="Q1969" i="3"/>
  <c r="M1969" i="3"/>
  <c r="M1967" i="3"/>
  <c r="O1967" i="3"/>
  <c r="Q1967" i="3"/>
  <c r="BJ1967" i="3" s="1"/>
  <c r="S1967" i="3"/>
  <c r="U1967" i="3"/>
  <c r="W1967" i="3"/>
  <c r="Y1967" i="3"/>
  <c r="AA1967" i="3"/>
  <c r="AC1967" i="3"/>
  <c r="AE1967" i="3"/>
  <c r="AG1967" i="3"/>
  <c r="AI1967" i="3"/>
  <c r="AK1967" i="3"/>
  <c r="AM1967" i="3"/>
  <c r="AO1967" i="3"/>
  <c r="AQ1967" i="3"/>
  <c r="AS1967" i="3"/>
  <c r="AU1967" i="3"/>
  <c r="AW1967" i="3"/>
  <c r="AY1967" i="3"/>
  <c r="BA1967" i="3"/>
  <c r="BC1967" i="3"/>
  <c r="BE1967" i="3"/>
  <c r="BG1967" i="3"/>
  <c r="BI1967" i="3"/>
  <c r="M1965" i="3"/>
  <c r="O1965" i="3"/>
  <c r="Q1965" i="3"/>
  <c r="BJ1965" i="3" s="1"/>
  <c r="S1965" i="3"/>
  <c r="U1965" i="3"/>
  <c r="W1965" i="3"/>
  <c r="Y1965" i="3"/>
  <c r="AA1965" i="3"/>
  <c r="AC1965" i="3"/>
  <c r="AE1965" i="3"/>
  <c r="AG1965" i="3"/>
  <c r="AI1965" i="3"/>
  <c r="AK1965" i="3"/>
  <c r="AM1965" i="3"/>
  <c r="AO1965" i="3"/>
  <c r="AQ1965" i="3"/>
  <c r="AS1965" i="3"/>
  <c r="AU1965" i="3"/>
  <c r="AW1965" i="3"/>
  <c r="AY1965" i="3"/>
  <c r="BA1965" i="3"/>
  <c r="BC1965" i="3"/>
  <c r="BE1965" i="3"/>
  <c r="BG1965" i="3"/>
  <c r="BI1965" i="3"/>
  <c r="M1963" i="3"/>
  <c r="O1963" i="3"/>
  <c r="BL1963" i="3" s="1"/>
  <c r="Q1963" i="3"/>
  <c r="S1963" i="3"/>
  <c r="BM1963" i="3" s="1"/>
  <c r="U1963" i="3"/>
  <c r="W1963" i="3"/>
  <c r="Y1963" i="3"/>
  <c r="AA1963" i="3"/>
  <c r="AC1963" i="3"/>
  <c r="AE1963" i="3"/>
  <c r="AG1963" i="3"/>
  <c r="AI1963" i="3"/>
  <c r="AK1963" i="3"/>
  <c r="AM1963" i="3"/>
  <c r="AO1963" i="3"/>
  <c r="AQ1963" i="3"/>
  <c r="AS1963" i="3"/>
  <c r="AU1963" i="3"/>
  <c r="AW1963" i="3"/>
  <c r="AY1963" i="3"/>
  <c r="BA1963" i="3"/>
  <c r="BC1963" i="3"/>
  <c r="BE1963" i="3"/>
  <c r="BG1963" i="3"/>
  <c r="BI1963" i="3"/>
  <c r="M1961" i="3"/>
  <c r="O1961" i="3"/>
  <c r="Q1961" i="3"/>
  <c r="S1961" i="3"/>
  <c r="U1961" i="3"/>
  <c r="W1961" i="3"/>
  <c r="Y1961" i="3"/>
  <c r="AA1961" i="3"/>
  <c r="AC1961" i="3"/>
  <c r="AE1961" i="3"/>
  <c r="AG1961" i="3"/>
  <c r="AI1961" i="3"/>
  <c r="AK1961" i="3"/>
  <c r="AM1961" i="3"/>
  <c r="AO1961" i="3"/>
  <c r="AQ1961" i="3"/>
  <c r="AS1961" i="3"/>
  <c r="AU1961" i="3"/>
  <c r="AW1961" i="3"/>
  <c r="AY1961" i="3"/>
  <c r="BA1961" i="3"/>
  <c r="BC1961" i="3"/>
  <c r="BE1961" i="3"/>
  <c r="BG1961" i="3"/>
  <c r="BI1961" i="3"/>
  <c r="M1959" i="3"/>
  <c r="O1959" i="3"/>
  <c r="Q1959" i="3"/>
  <c r="S1959" i="3"/>
  <c r="U1959" i="3"/>
  <c r="W1959" i="3"/>
  <c r="Y1959" i="3"/>
  <c r="AA1959" i="3"/>
  <c r="AC1959" i="3"/>
  <c r="AE1959" i="3"/>
  <c r="AG1959" i="3"/>
  <c r="AI1959" i="3"/>
  <c r="AK1959" i="3"/>
  <c r="AM1959" i="3"/>
  <c r="AO1959" i="3"/>
  <c r="AQ1959" i="3"/>
  <c r="AS1959" i="3"/>
  <c r="AU1959" i="3"/>
  <c r="AW1959" i="3"/>
  <c r="AY1959" i="3"/>
  <c r="BA1959" i="3"/>
  <c r="BC1959" i="3"/>
  <c r="BE1959" i="3"/>
  <c r="BG1959" i="3"/>
  <c r="BI1959" i="3"/>
  <c r="M1957" i="3"/>
  <c r="O1957" i="3"/>
  <c r="BL1957" i="3" s="1"/>
  <c r="Q1957" i="3"/>
  <c r="S1957" i="3"/>
  <c r="BM1957" i="3" s="1"/>
  <c r="U1957" i="3"/>
  <c r="W1957" i="3"/>
  <c r="Y1957" i="3"/>
  <c r="AA1957" i="3"/>
  <c r="AC1957" i="3"/>
  <c r="AE1957" i="3"/>
  <c r="AG1957" i="3"/>
  <c r="AI1957" i="3"/>
  <c r="AK1957" i="3"/>
  <c r="AM1957" i="3"/>
  <c r="AO1957" i="3"/>
  <c r="AQ1957" i="3"/>
  <c r="AS1957" i="3"/>
  <c r="AU1957" i="3"/>
  <c r="AW1957" i="3"/>
  <c r="AY1957" i="3"/>
  <c r="BA1957" i="3"/>
  <c r="BC1957" i="3"/>
  <c r="BE1957" i="3"/>
  <c r="BG1957" i="3"/>
  <c r="BI1957" i="3"/>
  <c r="M1955" i="3"/>
  <c r="O1955" i="3"/>
  <c r="Q1955" i="3"/>
  <c r="BJ1955" i="3" s="1"/>
  <c r="S1955" i="3"/>
  <c r="U1955" i="3"/>
  <c r="W1955" i="3"/>
  <c r="Y1955" i="3"/>
  <c r="AA1955" i="3"/>
  <c r="AC1955" i="3"/>
  <c r="AE1955" i="3"/>
  <c r="AG1955" i="3"/>
  <c r="AI1955" i="3"/>
  <c r="AK1955" i="3"/>
  <c r="AM1955" i="3"/>
  <c r="AO1955" i="3"/>
  <c r="AQ1955" i="3"/>
  <c r="AS1955" i="3"/>
  <c r="AU1955" i="3"/>
  <c r="AW1955" i="3"/>
  <c r="AY1955" i="3"/>
  <c r="BA1955" i="3"/>
  <c r="BC1955" i="3"/>
  <c r="BE1955" i="3"/>
  <c r="BG1955" i="3"/>
  <c r="BI1955" i="3"/>
  <c r="M1953" i="3"/>
  <c r="O1953" i="3"/>
  <c r="Q1953" i="3"/>
  <c r="BJ1953" i="3" s="1"/>
  <c r="S1953" i="3"/>
  <c r="U1953" i="3"/>
  <c r="W1953" i="3"/>
  <c r="Y1953" i="3"/>
  <c r="AA1953" i="3"/>
  <c r="AC1953" i="3"/>
  <c r="AE1953" i="3"/>
  <c r="AG1953" i="3"/>
  <c r="AI1953" i="3"/>
  <c r="AK1953" i="3"/>
  <c r="AM1953" i="3"/>
  <c r="AO1953" i="3"/>
  <c r="AQ1953" i="3"/>
  <c r="AS1953" i="3"/>
  <c r="AU1953" i="3"/>
  <c r="AW1953" i="3"/>
  <c r="AY1953" i="3"/>
  <c r="BA1953" i="3"/>
  <c r="BC1953" i="3"/>
  <c r="BE1953" i="3"/>
  <c r="BG1953" i="3"/>
  <c r="BI1953" i="3"/>
  <c r="M1951" i="3"/>
  <c r="O1951" i="3"/>
  <c r="BL1951" i="3" s="1"/>
  <c r="Q1951" i="3"/>
  <c r="S1951" i="3"/>
  <c r="BM1951" i="3" s="1"/>
  <c r="U1951" i="3"/>
  <c r="W1951" i="3"/>
  <c r="Y1951" i="3"/>
  <c r="AA1951" i="3"/>
  <c r="AC1951" i="3"/>
  <c r="AE1951" i="3"/>
  <c r="AG1951" i="3"/>
  <c r="AI1951" i="3"/>
  <c r="AK1951" i="3"/>
  <c r="AM1951" i="3"/>
  <c r="AO1951" i="3"/>
  <c r="AQ1951" i="3"/>
  <c r="AS1951" i="3"/>
  <c r="AU1951" i="3"/>
  <c r="AW1951" i="3"/>
  <c r="AY1951" i="3"/>
  <c r="BA1951" i="3"/>
  <c r="BC1951" i="3"/>
  <c r="BE1951" i="3"/>
  <c r="BG1951" i="3"/>
  <c r="BI1951" i="3"/>
  <c r="M1949" i="3"/>
  <c r="O1949" i="3"/>
  <c r="Q1949" i="3"/>
  <c r="S1949" i="3"/>
  <c r="U1949" i="3"/>
  <c r="W1949" i="3"/>
  <c r="Y1949" i="3"/>
  <c r="AA1949" i="3"/>
  <c r="AC1949" i="3"/>
  <c r="AE1949" i="3"/>
  <c r="AG1949" i="3"/>
  <c r="AI1949" i="3"/>
  <c r="AK1949" i="3"/>
  <c r="AM1949" i="3"/>
  <c r="AO1949" i="3"/>
  <c r="AQ1949" i="3"/>
  <c r="AS1949" i="3"/>
  <c r="AU1949" i="3"/>
  <c r="AW1949" i="3"/>
  <c r="AY1949" i="3"/>
  <c r="BA1949" i="3"/>
  <c r="BC1949" i="3"/>
  <c r="BE1949" i="3"/>
  <c r="BG1949" i="3"/>
  <c r="BI1949" i="3"/>
  <c r="M1947" i="3"/>
  <c r="O1947" i="3"/>
  <c r="BL1947" i="3" s="1"/>
  <c r="Q1947" i="3"/>
  <c r="S1947" i="3"/>
  <c r="BM1947" i="3" s="1"/>
  <c r="U1947" i="3"/>
  <c r="W1947" i="3"/>
  <c r="Y1947" i="3"/>
  <c r="AA1947" i="3"/>
  <c r="AC1947" i="3"/>
  <c r="AE1947" i="3"/>
  <c r="AG1947" i="3"/>
  <c r="AI1947" i="3"/>
  <c r="AK1947" i="3"/>
  <c r="AM1947" i="3"/>
  <c r="AO1947" i="3"/>
  <c r="AQ1947" i="3"/>
  <c r="AS1947" i="3"/>
  <c r="AU1947" i="3"/>
  <c r="AW1947" i="3"/>
  <c r="AY1947" i="3"/>
  <c r="BA1947" i="3"/>
  <c r="BC1947" i="3"/>
  <c r="BE1947" i="3"/>
  <c r="BG1947" i="3"/>
  <c r="BI1947" i="3"/>
  <c r="M1945" i="3"/>
  <c r="O1945" i="3"/>
  <c r="Q1945" i="3"/>
  <c r="BJ1945" i="3" s="1"/>
  <c r="S1945" i="3"/>
  <c r="U1945" i="3"/>
  <c r="W1945" i="3"/>
  <c r="Y1945" i="3"/>
  <c r="AA1945" i="3"/>
  <c r="AC1945" i="3"/>
  <c r="AE1945" i="3"/>
  <c r="AG1945" i="3"/>
  <c r="AI1945" i="3"/>
  <c r="AK1945" i="3"/>
  <c r="AM1945" i="3"/>
  <c r="AO1945" i="3"/>
  <c r="AQ1945" i="3"/>
  <c r="AS1945" i="3"/>
  <c r="AU1945" i="3"/>
  <c r="AW1945" i="3"/>
  <c r="AY1945" i="3"/>
  <c r="BA1945" i="3"/>
  <c r="BC1945" i="3"/>
  <c r="BE1945" i="3"/>
  <c r="BG1945" i="3"/>
  <c r="BI1945" i="3"/>
  <c r="M1944" i="3"/>
  <c r="O1944" i="3"/>
  <c r="Q1944" i="3"/>
  <c r="S1944" i="3"/>
  <c r="U1944" i="3"/>
  <c r="W1944" i="3"/>
  <c r="Y1944" i="3"/>
  <c r="AA1944" i="3"/>
  <c r="AC1944" i="3"/>
  <c r="AE1944" i="3"/>
  <c r="AG1944" i="3"/>
  <c r="AI1944" i="3"/>
  <c r="AK1944" i="3"/>
  <c r="AM1944" i="3"/>
  <c r="AO1944" i="3"/>
  <c r="AQ1944" i="3"/>
  <c r="M1943" i="3"/>
  <c r="O1943" i="3"/>
  <c r="Q1943" i="3"/>
  <c r="S1943" i="3"/>
  <c r="U1943" i="3"/>
  <c r="W1943" i="3"/>
  <c r="Y1943" i="3"/>
  <c r="AA1943" i="3"/>
  <c r="AC1943" i="3"/>
  <c r="AE1943" i="3"/>
  <c r="AG1943" i="3"/>
  <c r="AI1943" i="3"/>
  <c r="AK1943" i="3"/>
  <c r="AM1943" i="3"/>
  <c r="AO1943" i="3"/>
  <c r="AQ1943" i="3"/>
  <c r="AS1943" i="3"/>
  <c r="AU1943" i="3"/>
  <c r="AW1943" i="3"/>
  <c r="AY1943" i="3"/>
  <c r="BA1943" i="3"/>
  <c r="BC1943" i="3"/>
  <c r="BE1943" i="3"/>
  <c r="BG1943" i="3"/>
  <c r="BI1943" i="3"/>
  <c r="M1942" i="3"/>
  <c r="O1942" i="3"/>
  <c r="Q1942" i="3"/>
  <c r="S1942" i="3"/>
  <c r="U1942" i="3"/>
  <c r="W1942" i="3"/>
  <c r="Y1942" i="3"/>
  <c r="AA1942" i="3"/>
  <c r="AC1942" i="3"/>
  <c r="AE1942" i="3"/>
  <c r="AG1942" i="3"/>
  <c r="AI1942" i="3"/>
  <c r="AK1942" i="3"/>
  <c r="AM1942" i="3"/>
  <c r="AO1942" i="3"/>
  <c r="AQ1942" i="3"/>
  <c r="AS1942" i="3"/>
  <c r="AU1942" i="3"/>
  <c r="AW1942" i="3"/>
  <c r="AY1942" i="3"/>
  <c r="BA1942" i="3"/>
  <c r="BC1942" i="3"/>
  <c r="BE1942" i="3"/>
  <c r="BG1942" i="3"/>
  <c r="BI1942" i="3"/>
  <c r="M1940" i="3"/>
  <c r="O1940" i="3"/>
  <c r="Q1940" i="3"/>
  <c r="S1940" i="3"/>
  <c r="U1940" i="3"/>
  <c r="W1940" i="3"/>
  <c r="Y1940" i="3"/>
  <c r="AA1940" i="3"/>
  <c r="AC1940" i="3"/>
  <c r="AE1940" i="3"/>
  <c r="AG1940" i="3"/>
  <c r="AI1940" i="3"/>
  <c r="AK1940" i="3"/>
  <c r="AM1940" i="3"/>
  <c r="AO1940" i="3"/>
  <c r="AQ1940" i="3"/>
  <c r="AS1940" i="3"/>
  <c r="AU1940" i="3"/>
  <c r="AW1940" i="3"/>
  <c r="AY1940" i="3"/>
  <c r="BA1940" i="3"/>
  <c r="BC1940" i="3"/>
  <c r="BE1940" i="3"/>
  <c r="BG1940" i="3"/>
  <c r="BI1940" i="3"/>
  <c r="N1940" i="3"/>
  <c r="P1940" i="3"/>
  <c r="R1940" i="3"/>
  <c r="T1940" i="3"/>
  <c r="V1940" i="3"/>
  <c r="X1940" i="3"/>
  <c r="Z1940" i="3"/>
  <c r="AB1940" i="3"/>
  <c r="AD1940" i="3"/>
  <c r="AF1940" i="3"/>
  <c r="AH1940" i="3"/>
  <c r="AJ1940" i="3"/>
  <c r="AL1940" i="3"/>
  <c r="AN1940" i="3"/>
  <c r="AP1940" i="3"/>
  <c r="AR1940" i="3"/>
  <c r="AT1940" i="3"/>
  <c r="AV1940" i="3"/>
  <c r="AX1940" i="3"/>
  <c r="AZ1940" i="3"/>
  <c r="BB1940" i="3"/>
  <c r="BD1940" i="3"/>
  <c r="BF1940" i="3"/>
  <c r="BH1940" i="3"/>
  <c r="M1938" i="3"/>
  <c r="O1938" i="3"/>
  <c r="Q1938" i="3"/>
  <c r="S1938" i="3"/>
  <c r="U1938" i="3"/>
  <c r="W1938" i="3"/>
  <c r="Y1938" i="3"/>
  <c r="AA1938" i="3"/>
  <c r="AC1938" i="3"/>
  <c r="AE1938" i="3"/>
  <c r="AG1938" i="3"/>
  <c r="AI1938" i="3"/>
  <c r="AK1938" i="3"/>
  <c r="AM1938" i="3"/>
  <c r="AO1938" i="3"/>
  <c r="AQ1938" i="3"/>
  <c r="AS1938" i="3"/>
  <c r="AU1938" i="3"/>
  <c r="AW1938" i="3"/>
  <c r="AY1938" i="3"/>
  <c r="BA1938" i="3"/>
  <c r="BC1938" i="3"/>
  <c r="BE1938" i="3"/>
  <c r="BG1938" i="3"/>
  <c r="BI1938" i="3"/>
  <c r="N1938" i="3"/>
  <c r="P1938" i="3"/>
  <c r="R1938" i="3"/>
  <c r="T1938" i="3"/>
  <c r="V1938" i="3"/>
  <c r="X1938" i="3"/>
  <c r="Z1938" i="3"/>
  <c r="AB1938" i="3"/>
  <c r="AD1938" i="3"/>
  <c r="AF1938" i="3"/>
  <c r="AH1938" i="3"/>
  <c r="AJ1938" i="3"/>
  <c r="AL1938" i="3"/>
  <c r="AN1938" i="3"/>
  <c r="AP1938" i="3"/>
  <c r="AR1938" i="3"/>
  <c r="AT1938" i="3"/>
  <c r="AV1938" i="3"/>
  <c r="AX1938" i="3"/>
  <c r="AZ1938" i="3"/>
  <c r="BB1938" i="3"/>
  <c r="BD1938" i="3"/>
  <c r="BF1938" i="3"/>
  <c r="BH1938" i="3"/>
  <c r="M1936" i="3"/>
  <c r="O1936" i="3"/>
  <c r="Q1936" i="3"/>
  <c r="S1936" i="3"/>
  <c r="U1936" i="3"/>
  <c r="W1936" i="3"/>
  <c r="Y1936" i="3"/>
  <c r="AA1936" i="3"/>
  <c r="AC1936" i="3"/>
  <c r="AE1936" i="3"/>
  <c r="AG1936" i="3"/>
  <c r="AI1936" i="3"/>
  <c r="AK1936" i="3"/>
  <c r="AM1936" i="3"/>
  <c r="AO1936" i="3"/>
  <c r="AQ1936" i="3"/>
  <c r="AS1936" i="3"/>
  <c r="AU1936" i="3"/>
  <c r="AW1936" i="3"/>
  <c r="AY1936" i="3"/>
  <c r="BA1936" i="3"/>
  <c r="BC1936" i="3"/>
  <c r="BE1936" i="3"/>
  <c r="BG1936" i="3"/>
  <c r="BI1936" i="3"/>
  <c r="N1936" i="3"/>
  <c r="P1936" i="3"/>
  <c r="R1936" i="3"/>
  <c r="T1936" i="3"/>
  <c r="V1936" i="3"/>
  <c r="X1936" i="3"/>
  <c r="Z1936" i="3"/>
  <c r="AB1936" i="3"/>
  <c r="AD1936" i="3"/>
  <c r="AF1936" i="3"/>
  <c r="AH1936" i="3"/>
  <c r="AJ1936" i="3"/>
  <c r="AL1936" i="3"/>
  <c r="AN1936" i="3"/>
  <c r="AP1936" i="3"/>
  <c r="AR1936" i="3"/>
  <c r="AT1936" i="3"/>
  <c r="AV1936" i="3"/>
  <c r="AX1936" i="3"/>
  <c r="AZ1936" i="3"/>
  <c r="BB1936" i="3"/>
  <c r="BD1936" i="3"/>
  <c r="BF1936" i="3"/>
  <c r="BH1936" i="3"/>
  <c r="M1934" i="3"/>
  <c r="O1934" i="3"/>
  <c r="Q1934" i="3"/>
  <c r="S1934" i="3"/>
  <c r="U1934" i="3"/>
  <c r="W1934" i="3"/>
  <c r="Y1934" i="3"/>
  <c r="AA1934" i="3"/>
  <c r="AC1934" i="3"/>
  <c r="AE1934" i="3"/>
  <c r="AG1934" i="3"/>
  <c r="AI1934" i="3"/>
  <c r="AK1934" i="3"/>
  <c r="AM1934" i="3"/>
  <c r="AO1934" i="3"/>
  <c r="AQ1934" i="3"/>
  <c r="AS1934" i="3"/>
  <c r="AU1934" i="3"/>
  <c r="AW1934" i="3"/>
  <c r="AY1934" i="3"/>
  <c r="BA1934" i="3"/>
  <c r="BC1934" i="3"/>
  <c r="BE1934" i="3"/>
  <c r="BG1934" i="3"/>
  <c r="BI1934" i="3"/>
  <c r="N1934" i="3"/>
  <c r="P1934" i="3"/>
  <c r="R1934" i="3"/>
  <c r="T1934" i="3"/>
  <c r="V1934" i="3"/>
  <c r="X1934" i="3"/>
  <c r="Z1934" i="3"/>
  <c r="AB1934" i="3"/>
  <c r="AD1934" i="3"/>
  <c r="AF1934" i="3"/>
  <c r="AH1934" i="3"/>
  <c r="AJ1934" i="3"/>
  <c r="AL1934" i="3"/>
  <c r="AN1934" i="3"/>
  <c r="AP1934" i="3"/>
  <c r="AR1934" i="3"/>
  <c r="AT1934" i="3"/>
  <c r="AV1934" i="3"/>
  <c r="AX1934" i="3"/>
  <c r="AZ1934" i="3"/>
  <c r="BB1934" i="3"/>
  <c r="BD1934" i="3"/>
  <c r="BF1934" i="3"/>
  <c r="BH1934" i="3"/>
  <c r="M1932" i="3"/>
  <c r="O1932" i="3"/>
  <c r="Q1932" i="3"/>
  <c r="S1932" i="3"/>
  <c r="U1932" i="3"/>
  <c r="W1932" i="3"/>
  <c r="Y1932" i="3"/>
  <c r="AA1932" i="3"/>
  <c r="AC1932" i="3"/>
  <c r="AE1932" i="3"/>
  <c r="AG1932" i="3"/>
  <c r="AI1932" i="3"/>
  <c r="AK1932" i="3"/>
  <c r="AM1932" i="3"/>
  <c r="AO1932" i="3"/>
  <c r="AQ1932" i="3"/>
  <c r="AS1932" i="3"/>
  <c r="AU1932" i="3"/>
  <c r="AW1932" i="3"/>
  <c r="AY1932" i="3"/>
  <c r="BA1932" i="3"/>
  <c r="BC1932" i="3"/>
  <c r="BE1932" i="3"/>
  <c r="BG1932" i="3"/>
  <c r="BI1932" i="3"/>
  <c r="N1932" i="3"/>
  <c r="P1932" i="3"/>
  <c r="R1932" i="3"/>
  <c r="T1932" i="3"/>
  <c r="V1932" i="3"/>
  <c r="X1932" i="3"/>
  <c r="Z1932" i="3"/>
  <c r="AB1932" i="3"/>
  <c r="AD1932" i="3"/>
  <c r="AF1932" i="3"/>
  <c r="AH1932" i="3"/>
  <c r="AJ1932" i="3"/>
  <c r="AL1932" i="3"/>
  <c r="AN1932" i="3"/>
  <c r="AP1932" i="3"/>
  <c r="AR1932" i="3"/>
  <c r="AT1932" i="3"/>
  <c r="AV1932" i="3"/>
  <c r="AX1932" i="3"/>
  <c r="AZ1932" i="3"/>
  <c r="BB1932" i="3"/>
  <c r="BD1932" i="3"/>
  <c r="BF1932" i="3"/>
  <c r="BH1932" i="3"/>
  <c r="M1930" i="3"/>
  <c r="O1930" i="3"/>
  <c r="Q1930" i="3"/>
  <c r="S1930" i="3"/>
  <c r="U1930" i="3"/>
  <c r="W1930" i="3"/>
  <c r="Y1930" i="3"/>
  <c r="AA1930" i="3"/>
  <c r="AC1930" i="3"/>
  <c r="AE1930" i="3"/>
  <c r="AG1930" i="3"/>
  <c r="AI1930" i="3"/>
  <c r="AK1930" i="3"/>
  <c r="AM1930" i="3"/>
  <c r="AO1930" i="3"/>
  <c r="AQ1930" i="3"/>
  <c r="AS1930" i="3"/>
  <c r="AU1930" i="3"/>
  <c r="AW1930" i="3"/>
  <c r="AY1930" i="3"/>
  <c r="BA1930" i="3"/>
  <c r="BC1930" i="3"/>
  <c r="BE1930" i="3"/>
  <c r="BG1930" i="3"/>
  <c r="BI1930" i="3"/>
  <c r="N1930" i="3"/>
  <c r="P1930" i="3"/>
  <c r="R1930" i="3"/>
  <c r="T1930" i="3"/>
  <c r="V1930" i="3"/>
  <c r="X1930" i="3"/>
  <c r="Z1930" i="3"/>
  <c r="AB1930" i="3"/>
  <c r="AD1930" i="3"/>
  <c r="AF1930" i="3"/>
  <c r="AH1930" i="3"/>
  <c r="AJ1930" i="3"/>
  <c r="AL1930" i="3"/>
  <c r="AN1930" i="3"/>
  <c r="AP1930" i="3"/>
  <c r="AR1930" i="3"/>
  <c r="AT1930" i="3"/>
  <c r="AV1930" i="3"/>
  <c r="AX1930" i="3"/>
  <c r="AZ1930" i="3"/>
  <c r="BB1930" i="3"/>
  <c r="BD1930" i="3"/>
  <c r="BF1930" i="3"/>
  <c r="BH1930" i="3"/>
  <c r="M1928" i="3"/>
  <c r="O1928" i="3"/>
  <c r="Q1928" i="3"/>
  <c r="S1928" i="3"/>
  <c r="U1928" i="3"/>
  <c r="W1928" i="3"/>
  <c r="Y1928" i="3"/>
  <c r="AA1928" i="3"/>
  <c r="AC1928" i="3"/>
  <c r="AE1928" i="3"/>
  <c r="AG1928" i="3"/>
  <c r="AI1928" i="3"/>
  <c r="AK1928" i="3"/>
  <c r="AM1928" i="3"/>
  <c r="AO1928" i="3"/>
  <c r="AQ1928" i="3"/>
  <c r="AS1928" i="3"/>
  <c r="AU1928" i="3"/>
  <c r="AW1928" i="3"/>
  <c r="AY1928" i="3"/>
  <c r="BA1928" i="3"/>
  <c r="BC1928" i="3"/>
  <c r="BE1928" i="3"/>
  <c r="BG1928" i="3"/>
  <c r="BI1928" i="3"/>
  <c r="N1928" i="3"/>
  <c r="P1928" i="3"/>
  <c r="R1928" i="3"/>
  <c r="T1928" i="3"/>
  <c r="V1928" i="3"/>
  <c r="X1928" i="3"/>
  <c r="Z1928" i="3"/>
  <c r="AB1928" i="3"/>
  <c r="AD1928" i="3"/>
  <c r="AF1928" i="3"/>
  <c r="AH1928" i="3"/>
  <c r="AJ1928" i="3"/>
  <c r="AL1928" i="3"/>
  <c r="AN1928" i="3"/>
  <c r="AP1928" i="3"/>
  <c r="AR1928" i="3"/>
  <c r="AT1928" i="3"/>
  <c r="AV1928" i="3"/>
  <c r="AX1928" i="3"/>
  <c r="AZ1928" i="3"/>
  <c r="BB1928" i="3"/>
  <c r="BD1928" i="3"/>
  <c r="BF1928" i="3"/>
  <c r="BH1928" i="3"/>
  <c r="M1926" i="3"/>
  <c r="O1926" i="3"/>
  <c r="Q1926" i="3"/>
  <c r="S1926" i="3"/>
  <c r="U1926" i="3"/>
  <c r="W1926" i="3"/>
  <c r="Y1926" i="3"/>
  <c r="AA1926" i="3"/>
  <c r="AC1926" i="3"/>
  <c r="AE1926" i="3"/>
  <c r="AG1926" i="3"/>
  <c r="AI1926" i="3"/>
  <c r="AK1926" i="3"/>
  <c r="AM1926" i="3"/>
  <c r="AO1926" i="3"/>
  <c r="AQ1926" i="3"/>
  <c r="AS1926" i="3"/>
  <c r="AU1926" i="3"/>
  <c r="AW1926" i="3"/>
  <c r="AY1926" i="3"/>
  <c r="BA1926" i="3"/>
  <c r="BC1926" i="3"/>
  <c r="BE1926" i="3"/>
  <c r="BG1926" i="3"/>
  <c r="BI1926" i="3"/>
  <c r="N1926" i="3"/>
  <c r="P1926" i="3"/>
  <c r="R1926" i="3"/>
  <c r="T1926" i="3"/>
  <c r="V1926" i="3"/>
  <c r="X1926" i="3"/>
  <c r="Z1926" i="3"/>
  <c r="AB1926" i="3"/>
  <c r="AD1926" i="3"/>
  <c r="AF1926" i="3"/>
  <c r="AH1926" i="3"/>
  <c r="AJ1926" i="3"/>
  <c r="AL1926" i="3"/>
  <c r="AN1926" i="3"/>
  <c r="AP1926" i="3"/>
  <c r="AR1926" i="3"/>
  <c r="AT1926" i="3"/>
  <c r="AV1926" i="3"/>
  <c r="AX1926" i="3"/>
  <c r="AZ1926" i="3"/>
  <c r="BB1926" i="3"/>
  <c r="BD1926" i="3"/>
  <c r="BF1926" i="3"/>
  <c r="BH1926" i="3"/>
  <c r="M1924" i="3"/>
  <c r="O1924" i="3"/>
  <c r="Q1924" i="3"/>
  <c r="S1924" i="3"/>
  <c r="U1924" i="3"/>
  <c r="W1924" i="3"/>
  <c r="Y1924" i="3"/>
  <c r="AA1924" i="3"/>
  <c r="AC1924" i="3"/>
  <c r="AE1924" i="3"/>
  <c r="AG1924" i="3"/>
  <c r="AI1924" i="3"/>
  <c r="AK1924" i="3"/>
  <c r="AM1924" i="3"/>
  <c r="AO1924" i="3"/>
  <c r="AQ1924" i="3"/>
  <c r="AS1924" i="3"/>
  <c r="AU1924" i="3"/>
  <c r="AW1924" i="3"/>
  <c r="AY1924" i="3"/>
  <c r="BA1924" i="3"/>
  <c r="BC1924" i="3"/>
  <c r="BE1924" i="3"/>
  <c r="BG1924" i="3"/>
  <c r="BI1924" i="3"/>
  <c r="N1924" i="3"/>
  <c r="P1924" i="3"/>
  <c r="R1924" i="3"/>
  <c r="T1924" i="3"/>
  <c r="V1924" i="3"/>
  <c r="X1924" i="3"/>
  <c r="Z1924" i="3"/>
  <c r="AB1924" i="3"/>
  <c r="AD1924" i="3"/>
  <c r="AF1924" i="3"/>
  <c r="AH1924" i="3"/>
  <c r="AJ1924" i="3"/>
  <c r="AL1924" i="3"/>
  <c r="AN1924" i="3"/>
  <c r="AP1924" i="3"/>
  <c r="AR1924" i="3"/>
  <c r="AT1924" i="3"/>
  <c r="AV1924" i="3"/>
  <c r="AX1924" i="3"/>
  <c r="AZ1924" i="3"/>
  <c r="BB1924" i="3"/>
  <c r="BD1924" i="3"/>
  <c r="BF1924" i="3"/>
  <c r="BH1924" i="3"/>
  <c r="M1922" i="3"/>
  <c r="O1922" i="3"/>
  <c r="Q1922" i="3"/>
  <c r="S1922" i="3"/>
  <c r="U1922" i="3"/>
  <c r="W1922" i="3"/>
  <c r="Y1922" i="3"/>
  <c r="AA1922" i="3"/>
  <c r="AC1922" i="3"/>
  <c r="AE1922" i="3"/>
  <c r="AG1922" i="3"/>
  <c r="AI1922" i="3"/>
  <c r="AK1922" i="3"/>
  <c r="AM1922" i="3"/>
  <c r="AO1922" i="3"/>
  <c r="AQ1922" i="3"/>
  <c r="AS1922" i="3"/>
  <c r="AU1922" i="3"/>
  <c r="AW1922" i="3"/>
  <c r="AY1922" i="3"/>
  <c r="BA1922" i="3"/>
  <c r="BC1922" i="3"/>
  <c r="BE1922" i="3"/>
  <c r="BG1922" i="3"/>
  <c r="BI1922" i="3"/>
  <c r="N1922" i="3"/>
  <c r="P1922" i="3"/>
  <c r="R1922" i="3"/>
  <c r="T1922" i="3"/>
  <c r="V1922" i="3"/>
  <c r="X1922" i="3"/>
  <c r="Z1922" i="3"/>
  <c r="AB1922" i="3"/>
  <c r="AD1922" i="3"/>
  <c r="AF1922" i="3"/>
  <c r="AH1922" i="3"/>
  <c r="AJ1922" i="3"/>
  <c r="AL1922" i="3"/>
  <c r="AN1922" i="3"/>
  <c r="AP1922" i="3"/>
  <c r="AR1922" i="3"/>
  <c r="AT1922" i="3"/>
  <c r="AV1922" i="3"/>
  <c r="AX1922" i="3"/>
  <c r="AZ1922" i="3"/>
  <c r="BB1922" i="3"/>
  <c r="BD1922" i="3"/>
  <c r="BF1922" i="3"/>
  <c r="BH1922" i="3"/>
  <c r="BH1968" i="3"/>
  <c r="BF1968" i="3"/>
  <c r="BD1968" i="3"/>
  <c r="BB1968" i="3"/>
  <c r="AZ1968" i="3"/>
  <c r="AX1968" i="3"/>
  <c r="AV1968" i="3"/>
  <c r="AT1968" i="3"/>
  <c r="AR1968" i="3"/>
  <c r="AP1968" i="3"/>
  <c r="AN1968" i="3"/>
  <c r="AL1968" i="3"/>
  <c r="AJ1968" i="3"/>
  <c r="AH1968" i="3"/>
  <c r="AF1968" i="3"/>
  <c r="AD1968" i="3"/>
  <c r="AB1968" i="3"/>
  <c r="Z1968" i="3"/>
  <c r="X1968" i="3"/>
  <c r="V1968" i="3"/>
  <c r="T1968" i="3"/>
  <c r="BJ1968" i="3" s="1"/>
  <c r="R1968" i="3"/>
  <c r="P1968" i="3"/>
  <c r="BH1967" i="3"/>
  <c r="BF1967" i="3"/>
  <c r="BD1967" i="3"/>
  <c r="BB1967" i="3"/>
  <c r="AZ1967" i="3"/>
  <c r="AX1967" i="3"/>
  <c r="AV1967" i="3"/>
  <c r="AT1967" i="3"/>
  <c r="AR1967" i="3"/>
  <c r="AP1967" i="3"/>
  <c r="AN1967" i="3"/>
  <c r="AL1967" i="3"/>
  <c r="AJ1967" i="3"/>
  <c r="AH1967" i="3"/>
  <c r="AF1967" i="3"/>
  <c r="AD1967" i="3"/>
  <c r="AB1967" i="3"/>
  <c r="Z1967" i="3"/>
  <c r="X1967" i="3"/>
  <c r="V1967" i="3"/>
  <c r="T1967" i="3"/>
  <c r="R1967" i="3"/>
  <c r="P1967" i="3"/>
  <c r="BH1966" i="3"/>
  <c r="BF1966" i="3"/>
  <c r="BD1966" i="3"/>
  <c r="BB1966" i="3"/>
  <c r="AZ1966" i="3"/>
  <c r="AX1966" i="3"/>
  <c r="AV1966" i="3"/>
  <c r="AT1966" i="3"/>
  <c r="AR1966" i="3"/>
  <c r="AP1966" i="3"/>
  <c r="AN1966" i="3"/>
  <c r="AL1966" i="3"/>
  <c r="AJ1966" i="3"/>
  <c r="AH1966" i="3"/>
  <c r="AF1966" i="3"/>
  <c r="AD1966" i="3"/>
  <c r="AB1966" i="3"/>
  <c r="Z1966" i="3"/>
  <c r="X1966" i="3"/>
  <c r="V1966" i="3"/>
  <c r="T1966" i="3"/>
  <c r="R1966" i="3"/>
  <c r="P1966" i="3"/>
  <c r="BH1965" i="3"/>
  <c r="BF1965" i="3"/>
  <c r="BD1965" i="3"/>
  <c r="BB1965" i="3"/>
  <c r="AZ1965" i="3"/>
  <c r="AX1965" i="3"/>
  <c r="AV1965" i="3"/>
  <c r="AT1965" i="3"/>
  <c r="AR1965" i="3"/>
  <c r="AP1965" i="3"/>
  <c r="AN1965" i="3"/>
  <c r="AL1965" i="3"/>
  <c r="AJ1965" i="3"/>
  <c r="AH1965" i="3"/>
  <c r="AF1965" i="3"/>
  <c r="AD1965" i="3"/>
  <c r="AB1965" i="3"/>
  <c r="Z1965" i="3"/>
  <c r="X1965" i="3"/>
  <c r="V1965" i="3"/>
  <c r="T1965" i="3"/>
  <c r="R1965" i="3"/>
  <c r="P1965" i="3"/>
  <c r="BH1964" i="3"/>
  <c r="BF1964" i="3"/>
  <c r="BD1964" i="3"/>
  <c r="BB1964" i="3"/>
  <c r="AZ1964" i="3"/>
  <c r="AX1964" i="3"/>
  <c r="AV1964" i="3"/>
  <c r="AT1964" i="3"/>
  <c r="AR1964" i="3"/>
  <c r="AP1964" i="3"/>
  <c r="AN1964" i="3"/>
  <c r="AL1964" i="3"/>
  <c r="AJ1964" i="3"/>
  <c r="AH1964" i="3"/>
  <c r="AF1964" i="3"/>
  <c r="AD1964" i="3"/>
  <c r="AB1964" i="3"/>
  <c r="Z1964" i="3"/>
  <c r="X1964" i="3"/>
  <c r="V1964" i="3"/>
  <c r="T1964" i="3"/>
  <c r="R1964" i="3"/>
  <c r="P1964" i="3"/>
  <c r="BH1963" i="3"/>
  <c r="BF1963" i="3"/>
  <c r="BD1963" i="3"/>
  <c r="BB1963" i="3"/>
  <c r="AZ1963" i="3"/>
  <c r="AX1963" i="3"/>
  <c r="AV1963" i="3"/>
  <c r="AT1963" i="3"/>
  <c r="AR1963" i="3"/>
  <c r="AP1963" i="3"/>
  <c r="AN1963" i="3"/>
  <c r="AL1963" i="3"/>
  <c r="AJ1963" i="3"/>
  <c r="AH1963" i="3"/>
  <c r="AF1963" i="3"/>
  <c r="AD1963" i="3"/>
  <c r="AB1963" i="3"/>
  <c r="Z1963" i="3"/>
  <c r="X1963" i="3"/>
  <c r="V1963" i="3"/>
  <c r="T1963" i="3"/>
  <c r="R1963" i="3"/>
  <c r="P1963" i="3"/>
  <c r="BH1962" i="3"/>
  <c r="BF1962" i="3"/>
  <c r="BD1962" i="3"/>
  <c r="BB1962" i="3"/>
  <c r="AZ1962" i="3"/>
  <c r="AX1962" i="3"/>
  <c r="AV1962" i="3"/>
  <c r="AT1962" i="3"/>
  <c r="AR1962" i="3"/>
  <c r="AP1962" i="3"/>
  <c r="AN1962" i="3"/>
  <c r="AL1962" i="3"/>
  <c r="AJ1962" i="3"/>
  <c r="AH1962" i="3"/>
  <c r="AF1962" i="3"/>
  <c r="AD1962" i="3"/>
  <c r="AB1962" i="3"/>
  <c r="Z1962" i="3"/>
  <c r="X1962" i="3"/>
  <c r="V1962" i="3"/>
  <c r="T1962" i="3"/>
  <c r="BJ1962" i="3" s="1"/>
  <c r="R1962" i="3"/>
  <c r="P1962" i="3"/>
  <c r="BH1961" i="3"/>
  <c r="BF1961" i="3"/>
  <c r="BD1961" i="3"/>
  <c r="BB1961" i="3"/>
  <c r="AZ1961" i="3"/>
  <c r="AX1961" i="3"/>
  <c r="AV1961" i="3"/>
  <c r="AT1961" i="3"/>
  <c r="AR1961" i="3"/>
  <c r="AP1961" i="3"/>
  <c r="AN1961" i="3"/>
  <c r="AL1961" i="3"/>
  <c r="AJ1961" i="3"/>
  <c r="AH1961" i="3"/>
  <c r="AF1961" i="3"/>
  <c r="AD1961" i="3"/>
  <c r="AB1961" i="3"/>
  <c r="Z1961" i="3"/>
  <c r="X1961" i="3"/>
  <c r="V1961" i="3"/>
  <c r="T1961" i="3"/>
  <c r="BJ1961" i="3" s="1"/>
  <c r="R1961" i="3"/>
  <c r="P1961" i="3"/>
  <c r="BH1960" i="3"/>
  <c r="BF1960" i="3"/>
  <c r="BD1960" i="3"/>
  <c r="BB1960" i="3"/>
  <c r="AZ1960" i="3"/>
  <c r="AX1960" i="3"/>
  <c r="AV1960" i="3"/>
  <c r="AT1960" i="3"/>
  <c r="AR1960" i="3"/>
  <c r="AP1960" i="3"/>
  <c r="AN1960" i="3"/>
  <c r="AL1960" i="3"/>
  <c r="AJ1960" i="3"/>
  <c r="AH1960" i="3"/>
  <c r="AF1960" i="3"/>
  <c r="AD1960" i="3"/>
  <c r="AB1960" i="3"/>
  <c r="Z1960" i="3"/>
  <c r="X1960" i="3"/>
  <c r="V1960" i="3"/>
  <c r="T1960" i="3"/>
  <c r="BJ1960" i="3" s="1"/>
  <c r="R1960" i="3"/>
  <c r="P1960" i="3"/>
  <c r="BH1959" i="3"/>
  <c r="BF1959" i="3"/>
  <c r="BD1959" i="3"/>
  <c r="BB1959" i="3"/>
  <c r="AZ1959" i="3"/>
  <c r="AX1959" i="3"/>
  <c r="AV1959" i="3"/>
  <c r="AT1959" i="3"/>
  <c r="AR1959" i="3"/>
  <c r="AP1959" i="3"/>
  <c r="AN1959" i="3"/>
  <c r="AL1959" i="3"/>
  <c r="AJ1959" i="3"/>
  <c r="AH1959" i="3"/>
  <c r="AF1959" i="3"/>
  <c r="AD1959" i="3"/>
  <c r="AB1959" i="3"/>
  <c r="Z1959" i="3"/>
  <c r="X1959" i="3"/>
  <c r="V1959" i="3"/>
  <c r="T1959" i="3"/>
  <c r="BJ1959" i="3" s="1"/>
  <c r="R1959" i="3"/>
  <c r="P1959" i="3"/>
  <c r="BH1958" i="3"/>
  <c r="BF1958" i="3"/>
  <c r="BD1958" i="3"/>
  <c r="BB1958" i="3"/>
  <c r="AZ1958" i="3"/>
  <c r="AX1958" i="3"/>
  <c r="AV1958" i="3"/>
  <c r="AT1958" i="3"/>
  <c r="AR1958" i="3"/>
  <c r="AP1958" i="3"/>
  <c r="AN1958" i="3"/>
  <c r="AL1958" i="3"/>
  <c r="AJ1958" i="3"/>
  <c r="AH1958" i="3"/>
  <c r="AF1958" i="3"/>
  <c r="AD1958" i="3"/>
  <c r="AB1958" i="3"/>
  <c r="Z1958" i="3"/>
  <c r="X1958" i="3"/>
  <c r="V1958" i="3"/>
  <c r="T1958" i="3"/>
  <c r="BJ1958" i="3" s="1"/>
  <c r="R1958" i="3"/>
  <c r="P1958" i="3"/>
  <c r="BH1957" i="3"/>
  <c r="BF1957" i="3"/>
  <c r="BD1957" i="3"/>
  <c r="BB1957" i="3"/>
  <c r="AZ1957" i="3"/>
  <c r="AX1957" i="3"/>
  <c r="AV1957" i="3"/>
  <c r="AT1957" i="3"/>
  <c r="AR1957" i="3"/>
  <c r="AP1957" i="3"/>
  <c r="AN1957" i="3"/>
  <c r="AL1957" i="3"/>
  <c r="AJ1957" i="3"/>
  <c r="AH1957" i="3"/>
  <c r="AF1957" i="3"/>
  <c r="AD1957" i="3"/>
  <c r="AB1957" i="3"/>
  <c r="Z1957" i="3"/>
  <c r="X1957" i="3"/>
  <c r="V1957" i="3"/>
  <c r="T1957" i="3"/>
  <c r="R1957" i="3"/>
  <c r="P1957" i="3"/>
  <c r="BH1956" i="3"/>
  <c r="BF1956" i="3"/>
  <c r="BD1956" i="3"/>
  <c r="BB1956" i="3"/>
  <c r="AZ1956" i="3"/>
  <c r="AX1956" i="3"/>
  <c r="AV1956" i="3"/>
  <c r="AT1956" i="3"/>
  <c r="AR1956" i="3"/>
  <c r="AP1956" i="3"/>
  <c r="AN1956" i="3"/>
  <c r="AL1956" i="3"/>
  <c r="AJ1956" i="3"/>
  <c r="AH1956" i="3"/>
  <c r="AF1956" i="3"/>
  <c r="AD1956" i="3"/>
  <c r="AB1956" i="3"/>
  <c r="Z1956" i="3"/>
  <c r="X1956" i="3"/>
  <c r="V1956" i="3"/>
  <c r="T1956" i="3"/>
  <c r="BJ1956" i="3" s="1"/>
  <c r="R1956" i="3"/>
  <c r="P1956" i="3"/>
  <c r="BH1955" i="3"/>
  <c r="BF1955" i="3"/>
  <c r="BD1955" i="3"/>
  <c r="BB1955" i="3"/>
  <c r="AZ1955" i="3"/>
  <c r="AX1955" i="3"/>
  <c r="AV1955" i="3"/>
  <c r="AT1955" i="3"/>
  <c r="AR1955" i="3"/>
  <c r="AP1955" i="3"/>
  <c r="AN1955" i="3"/>
  <c r="AL1955" i="3"/>
  <c r="AJ1955" i="3"/>
  <c r="AH1955" i="3"/>
  <c r="AF1955" i="3"/>
  <c r="AD1955" i="3"/>
  <c r="AB1955" i="3"/>
  <c r="Z1955" i="3"/>
  <c r="X1955" i="3"/>
  <c r="V1955" i="3"/>
  <c r="T1955" i="3"/>
  <c r="R1955" i="3"/>
  <c r="P1955" i="3"/>
  <c r="BH1954" i="3"/>
  <c r="BF1954" i="3"/>
  <c r="BD1954" i="3"/>
  <c r="BB1954" i="3"/>
  <c r="AZ1954" i="3"/>
  <c r="AX1954" i="3"/>
  <c r="AV1954" i="3"/>
  <c r="AT1954" i="3"/>
  <c r="AR1954" i="3"/>
  <c r="AP1954" i="3"/>
  <c r="AN1954" i="3"/>
  <c r="AL1954" i="3"/>
  <c r="AJ1954" i="3"/>
  <c r="AH1954" i="3"/>
  <c r="AF1954" i="3"/>
  <c r="AD1954" i="3"/>
  <c r="AB1954" i="3"/>
  <c r="Z1954" i="3"/>
  <c r="X1954" i="3"/>
  <c r="V1954" i="3"/>
  <c r="T1954" i="3"/>
  <c r="BJ1954" i="3" s="1"/>
  <c r="R1954" i="3"/>
  <c r="P1954" i="3"/>
  <c r="BH1953" i="3"/>
  <c r="BF1953" i="3"/>
  <c r="BD1953" i="3"/>
  <c r="BB1953" i="3"/>
  <c r="AZ1953" i="3"/>
  <c r="AX1953" i="3"/>
  <c r="AV1953" i="3"/>
  <c r="AT1953" i="3"/>
  <c r="AR1953" i="3"/>
  <c r="AP1953" i="3"/>
  <c r="AN1953" i="3"/>
  <c r="AL1953" i="3"/>
  <c r="AJ1953" i="3"/>
  <c r="AH1953" i="3"/>
  <c r="AF1953" i="3"/>
  <c r="AD1953" i="3"/>
  <c r="AB1953" i="3"/>
  <c r="Z1953" i="3"/>
  <c r="X1953" i="3"/>
  <c r="V1953" i="3"/>
  <c r="T1953" i="3"/>
  <c r="R1953" i="3"/>
  <c r="P1953" i="3"/>
  <c r="BH1952" i="3"/>
  <c r="BF1952" i="3"/>
  <c r="BD1952" i="3"/>
  <c r="BB1952" i="3"/>
  <c r="AZ1952" i="3"/>
  <c r="AX1952" i="3"/>
  <c r="AV1952" i="3"/>
  <c r="AT1952" i="3"/>
  <c r="AR1952" i="3"/>
  <c r="AP1952" i="3"/>
  <c r="AN1952" i="3"/>
  <c r="AL1952" i="3"/>
  <c r="AJ1952" i="3"/>
  <c r="AH1952" i="3"/>
  <c r="AF1952" i="3"/>
  <c r="AD1952" i="3"/>
  <c r="AB1952" i="3"/>
  <c r="Z1952" i="3"/>
  <c r="X1952" i="3"/>
  <c r="V1952" i="3"/>
  <c r="T1952" i="3"/>
  <c r="BJ1952" i="3" s="1"/>
  <c r="R1952" i="3"/>
  <c r="P1952" i="3"/>
  <c r="BH1951" i="3"/>
  <c r="BF1951" i="3"/>
  <c r="BD1951" i="3"/>
  <c r="BB1951" i="3"/>
  <c r="AZ1951" i="3"/>
  <c r="AX1951" i="3"/>
  <c r="AV1951" i="3"/>
  <c r="AT1951" i="3"/>
  <c r="AR1951" i="3"/>
  <c r="AP1951" i="3"/>
  <c r="AN1951" i="3"/>
  <c r="AL1951" i="3"/>
  <c r="AJ1951" i="3"/>
  <c r="AH1951" i="3"/>
  <c r="AF1951" i="3"/>
  <c r="AD1951" i="3"/>
  <c r="AB1951" i="3"/>
  <c r="Z1951" i="3"/>
  <c r="X1951" i="3"/>
  <c r="V1951" i="3"/>
  <c r="T1951" i="3"/>
  <c r="R1951" i="3"/>
  <c r="P1951" i="3"/>
  <c r="BH1950" i="3"/>
  <c r="BF1950" i="3"/>
  <c r="BD1950" i="3"/>
  <c r="BB1950" i="3"/>
  <c r="AZ1950" i="3"/>
  <c r="AX1950" i="3"/>
  <c r="AV1950" i="3"/>
  <c r="AT1950" i="3"/>
  <c r="AR1950" i="3"/>
  <c r="AP1950" i="3"/>
  <c r="AN1950" i="3"/>
  <c r="AL1950" i="3"/>
  <c r="AJ1950" i="3"/>
  <c r="AH1950" i="3"/>
  <c r="AF1950" i="3"/>
  <c r="AD1950" i="3"/>
  <c r="AB1950" i="3"/>
  <c r="Z1950" i="3"/>
  <c r="X1950" i="3"/>
  <c r="V1950" i="3"/>
  <c r="T1950" i="3"/>
  <c r="BJ1950" i="3" s="1"/>
  <c r="R1950" i="3"/>
  <c r="P1950" i="3"/>
  <c r="BH1949" i="3"/>
  <c r="BF1949" i="3"/>
  <c r="BD1949" i="3"/>
  <c r="BB1949" i="3"/>
  <c r="AZ1949" i="3"/>
  <c r="AX1949" i="3"/>
  <c r="AV1949" i="3"/>
  <c r="AT1949" i="3"/>
  <c r="AR1949" i="3"/>
  <c r="AP1949" i="3"/>
  <c r="AN1949" i="3"/>
  <c r="AL1949" i="3"/>
  <c r="AJ1949" i="3"/>
  <c r="AH1949" i="3"/>
  <c r="AF1949" i="3"/>
  <c r="AD1949" i="3"/>
  <c r="AB1949" i="3"/>
  <c r="Z1949" i="3"/>
  <c r="X1949" i="3"/>
  <c r="V1949" i="3"/>
  <c r="T1949" i="3"/>
  <c r="BJ1949" i="3" s="1"/>
  <c r="R1949" i="3"/>
  <c r="P1949" i="3"/>
  <c r="BH1948" i="3"/>
  <c r="BF1948" i="3"/>
  <c r="BD1948" i="3"/>
  <c r="BB1948" i="3"/>
  <c r="AZ1948" i="3"/>
  <c r="AX1948" i="3"/>
  <c r="AV1948" i="3"/>
  <c r="AT1948" i="3"/>
  <c r="AR1948" i="3"/>
  <c r="AP1948" i="3"/>
  <c r="AN1948" i="3"/>
  <c r="AL1948" i="3"/>
  <c r="AJ1948" i="3"/>
  <c r="AH1948" i="3"/>
  <c r="AF1948" i="3"/>
  <c r="AD1948" i="3"/>
  <c r="AB1948" i="3"/>
  <c r="Z1948" i="3"/>
  <c r="X1948" i="3"/>
  <c r="V1948" i="3"/>
  <c r="T1948" i="3"/>
  <c r="R1948" i="3"/>
  <c r="P1948" i="3"/>
  <c r="BH1947" i="3"/>
  <c r="BF1947" i="3"/>
  <c r="BD1947" i="3"/>
  <c r="BB1947" i="3"/>
  <c r="AZ1947" i="3"/>
  <c r="AX1947" i="3"/>
  <c r="AV1947" i="3"/>
  <c r="AT1947" i="3"/>
  <c r="AR1947" i="3"/>
  <c r="AP1947" i="3"/>
  <c r="AN1947" i="3"/>
  <c r="AL1947" i="3"/>
  <c r="AJ1947" i="3"/>
  <c r="AH1947" i="3"/>
  <c r="AF1947" i="3"/>
  <c r="AD1947" i="3"/>
  <c r="AB1947" i="3"/>
  <c r="Z1947" i="3"/>
  <c r="X1947" i="3"/>
  <c r="V1947" i="3"/>
  <c r="T1947" i="3"/>
  <c r="R1947" i="3"/>
  <c r="P1947" i="3"/>
  <c r="BH1946" i="3"/>
  <c r="BF1946" i="3"/>
  <c r="BD1946" i="3"/>
  <c r="BB1946" i="3"/>
  <c r="AZ1946" i="3"/>
  <c r="AX1946" i="3"/>
  <c r="AV1946" i="3"/>
  <c r="AT1946" i="3"/>
  <c r="AR1946" i="3"/>
  <c r="AP1946" i="3"/>
  <c r="AN1946" i="3"/>
  <c r="AL1946" i="3"/>
  <c r="AJ1946" i="3"/>
  <c r="AH1946" i="3"/>
  <c r="AF1946" i="3"/>
  <c r="AD1946" i="3"/>
  <c r="AB1946" i="3"/>
  <c r="Z1946" i="3"/>
  <c r="X1946" i="3"/>
  <c r="V1946" i="3"/>
  <c r="T1946" i="3"/>
  <c r="R1946" i="3"/>
  <c r="P1946" i="3"/>
  <c r="BH1945" i="3"/>
  <c r="BF1945" i="3"/>
  <c r="BD1945" i="3"/>
  <c r="BB1945" i="3"/>
  <c r="AZ1945" i="3"/>
  <c r="AX1945" i="3"/>
  <c r="AV1945" i="3"/>
  <c r="AT1945" i="3"/>
  <c r="AR1945" i="3"/>
  <c r="AP1945" i="3"/>
  <c r="AN1945" i="3"/>
  <c r="AL1945" i="3"/>
  <c r="AJ1945" i="3"/>
  <c r="AH1945" i="3"/>
  <c r="AF1945" i="3"/>
  <c r="AD1945" i="3"/>
  <c r="AB1945" i="3"/>
  <c r="Z1945" i="3"/>
  <c r="X1945" i="3"/>
  <c r="V1945" i="3"/>
  <c r="T1945" i="3"/>
  <c r="R1945" i="3"/>
  <c r="P1945" i="3"/>
  <c r="BH1944" i="3"/>
  <c r="BF1944" i="3"/>
  <c r="BD1944" i="3"/>
  <c r="BB1944" i="3"/>
  <c r="AZ1944" i="3"/>
  <c r="AX1944" i="3"/>
  <c r="AV1944" i="3"/>
  <c r="AT1944" i="3"/>
  <c r="AR1944" i="3"/>
  <c r="AN1944" i="3"/>
  <c r="AJ1944" i="3"/>
  <c r="AF1944" i="3"/>
  <c r="AB1944" i="3"/>
  <c r="X1944" i="3"/>
  <c r="T1944" i="3"/>
  <c r="P1944" i="3"/>
  <c r="BH1943" i="3"/>
  <c r="BD1943" i="3"/>
  <c r="AZ1943" i="3"/>
  <c r="AV1943" i="3"/>
  <c r="AR1943" i="3"/>
  <c r="AN1943" i="3"/>
  <c r="AJ1943" i="3"/>
  <c r="AF1943" i="3"/>
  <c r="AB1943" i="3"/>
  <c r="X1943" i="3"/>
  <c r="T1943" i="3"/>
  <c r="P1943" i="3"/>
  <c r="AV1942" i="3"/>
  <c r="AR1942" i="3"/>
  <c r="AN1942" i="3"/>
  <c r="AJ1942" i="3"/>
  <c r="AF1942" i="3"/>
  <c r="AB1942" i="3"/>
  <c r="X1942" i="3"/>
  <c r="T1942" i="3"/>
  <c r="P1942" i="3"/>
  <c r="M1941" i="3"/>
  <c r="O1941" i="3"/>
  <c r="Q1941" i="3"/>
  <c r="S1941" i="3"/>
  <c r="U1941" i="3"/>
  <c r="W1941" i="3"/>
  <c r="Y1941" i="3"/>
  <c r="AA1941" i="3"/>
  <c r="AC1941" i="3"/>
  <c r="AE1941" i="3"/>
  <c r="AG1941" i="3"/>
  <c r="AI1941" i="3"/>
  <c r="AK1941" i="3"/>
  <c r="AM1941" i="3"/>
  <c r="AO1941" i="3"/>
  <c r="AQ1941" i="3"/>
  <c r="AS1941" i="3"/>
  <c r="AU1941" i="3"/>
  <c r="AW1941" i="3"/>
  <c r="AY1941" i="3"/>
  <c r="BA1941" i="3"/>
  <c r="BC1941" i="3"/>
  <c r="BE1941" i="3"/>
  <c r="BG1941" i="3"/>
  <c r="BI1941" i="3"/>
  <c r="N1941" i="3"/>
  <c r="P1941" i="3"/>
  <c r="R1941" i="3"/>
  <c r="T1941" i="3"/>
  <c r="V1941" i="3"/>
  <c r="X1941" i="3"/>
  <c r="Z1941" i="3"/>
  <c r="AB1941" i="3"/>
  <c r="AD1941" i="3"/>
  <c r="AF1941" i="3"/>
  <c r="AH1941" i="3"/>
  <c r="AJ1941" i="3"/>
  <c r="AL1941" i="3"/>
  <c r="AN1941" i="3"/>
  <c r="AP1941" i="3"/>
  <c r="AR1941" i="3"/>
  <c r="AT1941" i="3"/>
  <c r="AV1941" i="3"/>
  <c r="AX1941" i="3"/>
  <c r="AZ1941" i="3"/>
  <c r="BB1941" i="3"/>
  <c r="BD1941" i="3"/>
  <c r="BF1941" i="3"/>
  <c r="BH1941" i="3"/>
  <c r="M1939" i="3"/>
  <c r="O1939" i="3"/>
  <c r="Q1939" i="3"/>
  <c r="S1939" i="3"/>
  <c r="U1939" i="3"/>
  <c r="W1939" i="3"/>
  <c r="Y1939" i="3"/>
  <c r="AA1939" i="3"/>
  <c r="AC1939" i="3"/>
  <c r="AE1939" i="3"/>
  <c r="AG1939" i="3"/>
  <c r="AI1939" i="3"/>
  <c r="AK1939" i="3"/>
  <c r="AM1939" i="3"/>
  <c r="AO1939" i="3"/>
  <c r="AQ1939" i="3"/>
  <c r="AS1939" i="3"/>
  <c r="AU1939" i="3"/>
  <c r="AW1939" i="3"/>
  <c r="AY1939" i="3"/>
  <c r="BA1939" i="3"/>
  <c r="BC1939" i="3"/>
  <c r="BE1939" i="3"/>
  <c r="BG1939" i="3"/>
  <c r="BI1939" i="3"/>
  <c r="N1939" i="3"/>
  <c r="P1939" i="3"/>
  <c r="R1939" i="3"/>
  <c r="T1939" i="3"/>
  <c r="V1939" i="3"/>
  <c r="X1939" i="3"/>
  <c r="Z1939" i="3"/>
  <c r="AB1939" i="3"/>
  <c r="AD1939" i="3"/>
  <c r="AF1939" i="3"/>
  <c r="AH1939" i="3"/>
  <c r="AJ1939" i="3"/>
  <c r="AL1939" i="3"/>
  <c r="AN1939" i="3"/>
  <c r="AP1939" i="3"/>
  <c r="AR1939" i="3"/>
  <c r="AT1939" i="3"/>
  <c r="AV1939" i="3"/>
  <c r="AX1939" i="3"/>
  <c r="AZ1939" i="3"/>
  <c r="BB1939" i="3"/>
  <c r="BD1939" i="3"/>
  <c r="BF1939" i="3"/>
  <c r="BH1939" i="3"/>
  <c r="M1937" i="3"/>
  <c r="O1937" i="3"/>
  <c r="Q1937" i="3"/>
  <c r="S1937" i="3"/>
  <c r="U1937" i="3"/>
  <c r="W1937" i="3"/>
  <c r="Y1937" i="3"/>
  <c r="AA1937" i="3"/>
  <c r="AC1937" i="3"/>
  <c r="AE1937" i="3"/>
  <c r="AG1937" i="3"/>
  <c r="AI1937" i="3"/>
  <c r="AK1937" i="3"/>
  <c r="AM1937" i="3"/>
  <c r="AO1937" i="3"/>
  <c r="AQ1937" i="3"/>
  <c r="AS1937" i="3"/>
  <c r="AU1937" i="3"/>
  <c r="AW1937" i="3"/>
  <c r="AY1937" i="3"/>
  <c r="BA1937" i="3"/>
  <c r="BC1937" i="3"/>
  <c r="BE1937" i="3"/>
  <c r="BG1937" i="3"/>
  <c r="BI1937" i="3"/>
  <c r="N1937" i="3"/>
  <c r="P1937" i="3"/>
  <c r="R1937" i="3"/>
  <c r="T1937" i="3"/>
  <c r="V1937" i="3"/>
  <c r="X1937" i="3"/>
  <c r="Z1937" i="3"/>
  <c r="AB1937" i="3"/>
  <c r="AD1937" i="3"/>
  <c r="AF1937" i="3"/>
  <c r="AH1937" i="3"/>
  <c r="AJ1937" i="3"/>
  <c r="AL1937" i="3"/>
  <c r="AN1937" i="3"/>
  <c r="AP1937" i="3"/>
  <c r="AR1937" i="3"/>
  <c r="AT1937" i="3"/>
  <c r="AV1937" i="3"/>
  <c r="AX1937" i="3"/>
  <c r="AZ1937" i="3"/>
  <c r="BB1937" i="3"/>
  <c r="BD1937" i="3"/>
  <c r="BF1937" i="3"/>
  <c r="BH1937" i="3"/>
  <c r="M1935" i="3"/>
  <c r="O1935" i="3"/>
  <c r="Q1935" i="3"/>
  <c r="S1935" i="3"/>
  <c r="U1935" i="3"/>
  <c r="W1935" i="3"/>
  <c r="Y1935" i="3"/>
  <c r="AA1935" i="3"/>
  <c r="AC1935" i="3"/>
  <c r="AE1935" i="3"/>
  <c r="AG1935" i="3"/>
  <c r="AI1935" i="3"/>
  <c r="AK1935" i="3"/>
  <c r="AM1935" i="3"/>
  <c r="AO1935" i="3"/>
  <c r="AQ1935" i="3"/>
  <c r="AS1935" i="3"/>
  <c r="AU1935" i="3"/>
  <c r="AW1935" i="3"/>
  <c r="AY1935" i="3"/>
  <c r="BA1935" i="3"/>
  <c r="BC1935" i="3"/>
  <c r="BE1935" i="3"/>
  <c r="BG1935" i="3"/>
  <c r="BI1935" i="3"/>
  <c r="N1935" i="3"/>
  <c r="P1935" i="3"/>
  <c r="R1935" i="3"/>
  <c r="T1935" i="3"/>
  <c r="V1935" i="3"/>
  <c r="X1935" i="3"/>
  <c r="Z1935" i="3"/>
  <c r="AB1935" i="3"/>
  <c r="AD1935" i="3"/>
  <c r="AF1935" i="3"/>
  <c r="AH1935" i="3"/>
  <c r="AJ1935" i="3"/>
  <c r="AL1935" i="3"/>
  <c r="AN1935" i="3"/>
  <c r="AP1935" i="3"/>
  <c r="AR1935" i="3"/>
  <c r="AT1935" i="3"/>
  <c r="AV1935" i="3"/>
  <c r="AX1935" i="3"/>
  <c r="AZ1935" i="3"/>
  <c r="BB1935" i="3"/>
  <c r="BD1935" i="3"/>
  <c r="BF1935" i="3"/>
  <c r="BH1935" i="3"/>
  <c r="M1933" i="3"/>
  <c r="O1933" i="3"/>
  <c r="Q1933" i="3"/>
  <c r="S1933" i="3"/>
  <c r="U1933" i="3"/>
  <c r="W1933" i="3"/>
  <c r="Y1933" i="3"/>
  <c r="AA1933" i="3"/>
  <c r="AC1933" i="3"/>
  <c r="AE1933" i="3"/>
  <c r="AG1933" i="3"/>
  <c r="AI1933" i="3"/>
  <c r="AK1933" i="3"/>
  <c r="AM1933" i="3"/>
  <c r="AO1933" i="3"/>
  <c r="AQ1933" i="3"/>
  <c r="AS1933" i="3"/>
  <c r="AU1933" i="3"/>
  <c r="AW1933" i="3"/>
  <c r="AY1933" i="3"/>
  <c r="BA1933" i="3"/>
  <c r="BC1933" i="3"/>
  <c r="BE1933" i="3"/>
  <c r="BG1933" i="3"/>
  <c r="BI1933" i="3"/>
  <c r="N1933" i="3"/>
  <c r="P1933" i="3"/>
  <c r="R1933" i="3"/>
  <c r="T1933" i="3"/>
  <c r="V1933" i="3"/>
  <c r="X1933" i="3"/>
  <c r="Z1933" i="3"/>
  <c r="AB1933" i="3"/>
  <c r="AD1933" i="3"/>
  <c r="AF1933" i="3"/>
  <c r="AH1933" i="3"/>
  <c r="AJ1933" i="3"/>
  <c r="AL1933" i="3"/>
  <c r="AN1933" i="3"/>
  <c r="AP1933" i="3"/>
  <c r="AR1933" i="3"/>
  <c r="AT1933" i="3"/>
  <c r="AV1933" i="3"/>
  <c r="AX1933" i="3"/>
  <c r="AZ1933" i="3"/>
  <c r="BB1933" i="3"/>
  <c r="BD1933" i="3"/>
  <c r="BF1933" i="3"/>
  <c r="BH1933" i="3"/>
  <c r="M1931" i="3"/>
  <c r="O1931" i="3"/>
  <c r="Q1931" i="3"/>
  <c r="S1931" i="3"/>
  <c r="U1931" i="3"/>
  <c r="W1931" i="3"/>
  <c r="Y1931" i="3"/>
  <c r="AA1931" i="3"/>
  <c r="AC1931" i="3"/>
  <c r="AE1931" i="3"/>
  <c r="AG1931" i="3"/>
  <c r="AI1931" i="3"/>
  <c r="AK1931" i="3"/>
  <c r="AM1931" i="3"/>
  <c r="AO1931" i="3"/>
  <c r="AQ1931" i="3"/>
  <c r="AS1931" i="3"/>
  <c r="AU1931" i="3"/>
  <c r="AW1931" i="3"/>
  <c r="AY1931" i="3"/>
  <c r="BA1931" i="3"/>
  <c r="BC1931" i="3"/>
  <c r="BE1931" i="3"/>
  <c r="BG1931" i="3"/>
  <c r="BI1931" i="3"/>
  <c r="N1931" i="3"/>
  <c r="P1931" i="3"/>
  <c r="R1931" i="3"/>
  <c r="T1931" i="3"/>
  <c r="V1931" i="3"/>
  <c r="X1931" i="3"/>
  <c r="Z1931" i="3"/>
  <c r="AB1931" i="3"/>
  <c r="AD1931" i="3"/>
  <c r="AF1931" i="3"/>
  <c r="AH1931" i="3"/>
  <c r="AJ1931" i="3"/>
  <c r="AL1931" i="3"/>
  <c r="AN1931" i="3"/>
  <c r="AP1931" i="3"/>
  <c r="AR1931" i="3"/>
  <c r="AT1931" i="3"/>
  <c r="AV1931" i="3"/>
  <c r="AX1931" i="3"/>
  <c r="AZ1931" i="3"/>
  <c r="BB1931" i="3"/>
  <c r="BD1931" i="3"/>
  <c r="BF1931" i="3"/>
  <c r="BH1931" i="3"/>
  <c r="M1929" i="3"/>
  <c r="O1929" i="3"/>
  <c r="Q1929" i="3"/>
  <c r="S1929" i="3"/>
  <c r="U1929" i="3"/>
  <c r="W1929" i="3"/>
  <c r="Y1929" i="3"/>
  <c r="AA1929" i="3"/>
  <c r="AC1929" i="3"/>
  <c r="AE1929" i="3"/>
  <c r="AG1929" i="3"/>
  <c r="AI1929" i="3"/>
  <c r="AK1929" i="3"/>
  <c r="AM1929" i="3"/>
  <c r="AO1929" i="3"/>
  <c r="AQ1929" i="3"/>
  <c r="AS1929" i="3"/>
  <c r="AU1929" i="3"/>
  <c r="AW1929" i="3"/>
  <c r="AY1929" i="3"/>
  <c r="BA1929" i="3"/>
  <c r="BC1929" i="3"/>
  <c r="BE1929" i="3"/>
  <c r="BG1929" i="3"/>
  <c r="BI1929" i="3"/>
  <c r="N1929" i="3"/>
  <c r="P1929" i="3"/>
  <c r="R1929" i="3"/>
  <c r="T1929" i="3"/>
  <c r="V1929" i="3"/>
  <c r="X1929" i="3"/>
  <c r="Z1929" i="3"/>
  <c r="AB1929" i="3"/>
  <c r="AD1929" i="3"/>
  <c r="AF1929" i="3"/>
  <c r="AH1929" i="3"/>
  <c r="AJ1929" i="3"/>
  <c r="AL1929" i="3"/>
  <c r="AN1929" i="3"/>
  <c r="AP1929" i="3"/>
  <c r="AR1929" i="3"/>
  <c r="AT1929" i="3"/>
  <c r="AV1929" i="3"/>
  <c r="AX1929" i="3"/>
  <c r="AZ1929" i="3"/>
  <c r="BB1929" i="3"/>
  <c r="BD1929" i="3"/>
  <c r="BF1929" i="3"/>
  <c r="BH1929" i="3"/>
  <c r="M1927" i="3"/>
  <c r="O1927" i="3"/>
  <c r="Q1927" i="3"/>
  <c r="S1927" i="3"/>
  <c r="U1927" i="3"/>
  <c r="W1927" i="3"/>
  <c r="Y1927" i="3"/>
  <c r="AA1927" i="3"/>
  <c r="AC1927" i="3"/>
  <c r="AE1927" i="3"/>
  <c r="AG1927" i="3"/>
  <c r="AI1927" i="3"/>
  <c r="AK1927" i="3"/>
  <c r="AM1927" i="3"/>
  <c r="AO1927" i="3"/>
  <c r="AQ1927" i="3"/>
  <c r="AS1927" i="3"/>
  <c r="AU1927" i="3"/>
  <c r="AW1927" i="3"/>
  <c r="AY1927" i="3"/>
  <c r="BA1927" i="3"/>
  <c r="BC1927" i="3"/>
  <c r="BE1927" i="3"/>
  <c r="BG1927" i="3"/>
  <c r="BI1927" i="3"/>
  <c r="N1927" i="3"/>
  <c r="P1927" i="3"/>
  <c r="R1927" i="3"/>
  <c r="T1927" i="3"/>
  <c r="V1927" i="3"/>
  <c r="X1927" i="3"/>
  <c r="Z1927" i="3"/>
  <c r="AB1927" i="3"/>
  <c r="AD1927" i="3"/>
  <c r="AF1927" i="3"/>
  <c r="AH1927" i="3"/>
  <c r="AJ1927" i="3"/>
  <c r="AL1927" i="3"/>
  <c r="AN1927" i="3"/>
  <c r="AP1927" i="3"/>
  <c r="AR1927" i="3"/>
  <c r="AT1927" i="3"/>
  <c r="AV1927" i="3"/>
  <c r="AX1927" i="3"/>
  <c r="AZ1927" i="3"/>
  <c r="BB1927" i="3"/>
  <c r="BD1927" i="3"/>
  <c r="BF1927" i="3"/>
  <c r="BH1927" i="3"/>
  <c r="M1925" i="3"/>
  <c r="O1925" i="3"/>
  <c r="Q1925" i="3"/>
  <c r="S1925" i="3"/>
  <c r="U1925" i="3"/>
  <c r="W1925" i="3"/>
  <c r="Y1925" i="3"/>
  <c r="AA1925" i="3"/>
  <c r="AC1925" i="3"/>
  <c r="AE1925" i="3"/>
  <c r="AG1925" i="3"/>
  <c r="AI1925" i="3"/>
  <c r="AK1925" i="3"/>
  <c r="AM1925" i="3"/>
  <c r="AO1925" i="3"/>
  <c r="AQ1925" i="3"/>
  <c r="AS1925" i="3"/>
  <c r="AU1925" i="3"/>
  <c r="AW1925" i="3"/>
  <c r="AY1925" i="3"/>
  <c r="BA1925" i="3"/>
  <c r="BC1925" i="3"/>
  <c r="BE1925" i="3"/>
  <c r="BG1925" i="3"/>
  <c r="BI1925" i="3"/>
  <c r="N1925" i="3"/>
  <c r="P1925" i="3"/>
  <c r="R1925" i="3"/>
  <c r="T1925" i="3"/>
  <c r="V1925" i="3"/>
  <c r="X1925" i="3"/>
  <c r="Z1925" i="3"/>
  <c r="AB1925" i="3"/>
  <c r="AD1925" i="3"/>
  <c r="AF1925" i="3"/>
  <c r="AH1925" i="3"/>
  <c r="AJ1925" i="3"/>
  <c r="AL1925" i="3"/>
  <c r="AN1925" i="3"/>
  <c r="AP1925" i="3"/>
  <c r="AR1925" i="3"/>
  <c r="AT1925" i="3"/>
  <c r="AV1925" i="3"/>
  <c r="AX1925" i="3"/>
  <c r="AZ1925" i="3"/>
  <c r="BB1925" i="3"/>
  <c r="BD1925" i="3"/>
  <c r="BF1925" i="3"/>
  <c r="BH1925" i="3"/>
  <c r="M1923" i="3"/>
  <c r="O1923" i="3"/>
  <c r="Q1923" i="3"/>
  <c r="S1923" i="3"/>
  <c r="U1923" i="3"/>
  <c r="W1923" i="3"/>
  <c r="Y1923" i="3"/>
  <c r="AA1923" i="3"/>
  <c r="AC1923" i="3"/>
  <c r="AE1923" i="3"/>
  <c r="AG1923" i="3"/>
  <c r="AI1923" i="3"/>
  <c r="AK1923" i="3"/>
  <c r="AM1923" i="3"/>
  <c r="AO1923" i="3"/>
  <c r="AQ1923" i="3"/>
  <c r="AS1923" i="3"/>
  <c r="AU1923" i="3"/>
  <c r="AW1923" i="3"/>
  <c r="AY1923" i="3"/>
  <c r="BA1923" i="3"/>
  <c r="BC1923" i="3"/>
  <c r="BE1923" i="3"/>
  <c r="BG1923" i="3"/>
  <c r="BI1923" i="3"/>
  <c r="N1923" i="3"/>
  <c r="P1923" i="3"/>
  <c r="R1923" i="3"/>
  <c r="T1923" i="3"/>
  <c r="V1923" i="3"/>
  <c r="X1923" i="3"/>
  <c r="Z1923" i="3"/>
  <c r="AB1923" i="3"/>
  <c r="AD1923" i="3"/>
  <c r="AF1923" i="3"/>
  <c r="AH1923" i="3"/>
  <c r="AJ1923" i="3"/>
  <c r="AL1923" i="3"/>
  <c r="AN1923" i="3"/>
  <c r="AP1923" i="3"/>
  <c r="AR1923" i="3"/>
  <c r="AT1923" i="3"/>
  <c r="AV1923" i="3"/>
  <c r="AX1923" i="3"/>
  <c r="AZ1923" i="3"/>
  <c r="BB1923" i="3"/>
  <c r="BD1923" i="3"/>
  <c r="BF1923" i="3"/>
  <c r="BH1923" i="3"/>
  <c r="N1918" i="3"/>
  <c r="P1918" i="3"/>
  <c r="R1918" i="3"/>
  <c r="T1918" i="3"/>
  <c r="V1918" i="3"/>
  <c r="X1918" i="3"/>
  <c r="Z1918" i="3"/>
  <c r="AB1918" i="3"/>
  <c r="AD1918" i="3"/>
  <c r="AF1918" i="3"/>
  <c r="AH1918" i="3"/>
  <c r="AJ1918" i="3"/>
  <c r="AL1918" i="3"/>
  <c r="AN1918" i="3"/>
  <c r="AP1918" i="3"/>
  <c r="AR1918" i="3"/>
  <c r="AT1918" i="3"/>
  <c r="AV1918" i="3"/>
  <c r="AX1918" i="3"/>
  <c r="AZ1918" i="3"/>
  <c r="BB1918" i="3"/>
  <c r="BD1918" i="3"/>
  <c r="BF1918" i="3"/>
  <c r="BH1918" i="3"/>
  <c r="M1918" i="3"/>
  <c r="O1918" i="3"/>
  <c r="Q1918" i="3"/>
  <c r="S1918" i="3"/>
  <c r="U1918" i="3"/>
  <c r="W1918" i="3"/>
  <c r="Y1918" i="3"/>
  <c r="AA1918" i="3"/>
  <c r="AC1918" i="3"/>
  <c r="AE1918" i="3"/>
  <c r="AG1918" i="3"/>
  <c r="AI1918" i="3"/>
  <c r="AK1918" i="3"/>
  <c r="AM1918" i="3"/>
  <c r="AO1918" i="3"/>
  <c r="AQ1918" i="3"/>
  <c r="AS1918" i="3"/>
  <c r="AU1918" i="3"/>
  <c r="AW1918" i="3"/>
  <c r="AY1918" i="3"/>
  <c r="BA1918" i="3"/>
  <c r="BC1918" i="3"/>
  <c r="BE1918" i="3"/>
  <c r="BG1918" i="3"/>
  <c r="BI1918" i="3"/>
  <c r="N1916" i="3"/>
  <c r="P1916" i="3"/>
  <c r="R1916" i="3"/>
  <c r="T1916" i="3"/>
  <c r="V1916" i="3"/>
  <c r="X1916" i="3"/>
  <c r="Z1916" i="3"/>
  <c r="AB1916" i="3"/>
  <c r="AD1916" i="3"/>
  <c r="AF1916" i="3"/>
  <c r="AH1916" i="3"/>
  <c r="AJ1916" i="3"/>
  <c r="AL1916" i="3"/>
  <c r="AN1916" i="3"/>
  <c r="AP1916" i="3"/>
  <c r="AR1916" i="3"/>
  <c r="AT1916" i="3"/>
  <c r="AV1916" i="3"/>
  <c r="AX1916" i="3"/>
  <c r="AZ1916" i="3"/>
  <c r="BB1916" i="3"/>
  <c r="BD1916" i="3"/>
  <c r="BF1916" i="3"/>
  <c r="BH1916" i="3"/>
  <c r="M1916" i="3"/>
  <c r="O1916" i="3"/>
  <c r="Q1916" i="3"/>
  <c r="S1916" i="3"/>
  <c r="U1916" i="3"/>
  <c r="W1916" i="3"/>
  <c r="Y1916" i="3"/>
  <c r="AA1916" i="3"/>
  <c r="AC1916" i="3"/>
  <c r="AE1916" i="3"/>
  <c r="AG1916" i="3"/>
  <c r="AI1916" i="3"/>
  <c r="AK1916" i="3"/>
  <c r="AM1916" i="3"/>
  <c r="AO1916" i="3"/>
  <c r="AQ1916" i="3"/>
  <c r="AS1916" i="3"/>
  <c r="AU1916" i="3"/>
  <c r="AW1916" i="3"/>
  <c r="AY1916" i="3"/>
  <c r="BA1916" i="3"/>
  <c r="BC1916" i="3"/>
  <c r="BE1916" i="3"/>
  <c r="BG1916" i="3"/>
  <c r="BI1916" i="3"/>
  <c r="N1914" i="3"/>
  <c r="P1914" i="3"/>
  <c r="R1914" i="3"/>
  <c r="T1914" i="3"/>
  <c r="V1914" i="3"/>
  <c r="X1914" i="3"/>
  <c r="Z1914" i="3"/>
  <c r="AB1914" i="3"/>
  <c r="AD1914" i="3"/>
  <c r="AF1914" i="3"/>
  <c r="AH1914" i="3"/>
  <c r="AJ1914" i="3"/>
  <c r="AL1914" i="3"/>
  <c r="AN1914" i="3"/>
  <c r="AP1914" i="3"/>
  <c r="AR1914" i="3"/>
  <c r="AT1914" i="3"/>
  <c r="AV1914" i="3"/>
  <c r="AX1914" i="3"/>
  <c r="AZ1914" i="3"/>
  <c r="BB1914" i="3"/>
  <c r="BD1914" i="3"/>
  <c r="BF1914" i="3"/>
  <c r="BH1914" i="3"/>
  <c r="M1914" i="3"/>
  <c r="O1914" i="3"/>
  <c r="Q1914" i="3"/>
  <c r="S1914" i="3"/>
  <c r="U1914" i="3"/>
  <c r="W1914" i="3"/>
  <c r="Y1914" i="3"/>
  <c r="AA1914" i="3"/>
  <c r="AC1914" i="3"/>
  <c r="AE1914" i="3"/>
  <c r="AG1914" i="3"/>
  <c r="AI1914" i="3"/>
  <c r="AK1914" i="3"/>
  <c r="AM1914" i="3"/>
  <c r="AO1914" i="3"/>
  <c r="AQ1914" i="3"/>
  <c r="AS1914" i="3"/>
  <c r="AU1914" i="3"/>
  <c r="AW1914" i="3"/>
  <c r="AY1914" i="3"/>
  <c r="BA1914" i="3"/>
  <c r="BC1914" i="3"/>
  <c r="BE1914" i="3"/>
  <c r="BG1914" i="3"/>
  <c r="BI1914" i="3"/>
  <c r="N1912" i="3"/>
  <c r="P1912" i="3"/>
  <c r="R1912" i="3"/>
  <c r="T1912" i="3"/>
  <c r="V1912" i="3"/>
  <c r="X1912" i="3"/>
  <c r="Z1912" i="3"/>
  <c r="AB1912" i="3"/>
  <c r="AD1912" i="3"/>
  <c r="AF1912" i="3"/>
  <c r="AH1912" i="3"/>
  <c r="AJ1912" i="3"/>
  <c r="AL1912" i="3"/>
  <c r="AN1912" i="3"/>
  <c r="AP1912" i="3"/>
  <c r="AR1912" i="3"/>
  <c r="AT1912" i="3"/>
  <c r="AV1912" i="3"/>
  <c r="AX1912" i="3"/>
  <c r="AZ1912" i="3"/>
  <c r="BB1912" i="3"/>
  <c r="BD1912" i="3"/>
  <c r="BF1912" i="3"/>
  <c r="BH1912" i="3"/>
  <c r="M1912" i="3"/>
  <c r="O1912" i="3"/>
  <c r="Q1912" i="3"/>
  <c r="S1912" i="3"/>
  <c r="U1912" i="3"/>
  <c r="W1912" i="3"/>
  <c r="Y1912" i="3"/>
  <c r="AA1912" i="3"/>
  <c r="AC1912" i="3"/>
  <c r="AE1912" i="3"/>
  <c r="AG1912" i="3"/>
  <c r="AI1912" i="3"/>
  <c r="AK1912" i="3"/>
  <c r="AM1912" i="3"/>
  <c r="AO1912" i="3"/>
  <c r="AQ1912" i="3"/>
  <c r="AS1912" i="3"/>
  <c r="AU1912" i="3"/>
  <c r="AW1912" i="3"/>
  <c r="AY1912" i="3"/>
  <c r="BA1912" i="3"/>
  <c r="BC1912" i="3"/>
  <c r="BE1912" i="3"/>
  <c r="BG1912" i="3"/>
  <c r="BI1912" i="3"/>
  <c r="N1911" i="3"/>
  <c r="R1911" i="3"/>
  <c r="V1911" i="3"/>
  <c r="Z1911" i="3"/>
  <c r="AD1911" i="3"/>
  <c r="AH1911" i="3"/>
  <c r="AL1911" i="3"/>
  <c r="AP1911" i="3"/>
  <c r="AT1911" i="3"/>
  <c r="AX1911" i="3"/>
  <c r="BB1911" i="3"/>
  <c r="BF1911" i="3"/>
  <c r="P1911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P1910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P1909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P1908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P1907" i="3"/>
  <c r="BI1921" i="3"/>
  <c r="BG1921" i="3"/>
  <c r="BE1921" i="3"/>
  <c r="BC1921" i="3"/>
  <c r="BA1921" i="3"/>
  <c r="AY1921" i="3"/>
  <c r="AW1921" i="3"/>
  <c r="AU1921" i="3"/>
  <c r="AS1921" i="3"/>
  <c r="AP1921" i="3"/>
  <c r="AL1921" i="3"/>
  <c r="AH1921" i="3"/>
  <c r="AD1921" i="3"/>
  <c r="Z1921" i="3"/>
  <c r="V1921" i="3"/>
  <c r="R1921" i="3"/>
  <c r="M1921" i="3"/>
  <c r="O1921" i="3"/>
  <c r="Q1921" i="3"/>
  <c r="BJ1921" i="3" s="1"/>
  <c r="S1921" i="3"/>
  <c r="U1921" i="3"/>
  <c r="W1921" i="3"/>
  <c r="Y1921" i="3"/>
  <c r="AA1921" i="3"/>
  <c r="AC1921" i="3"/>
  <c r="AE1921" i="3"/>
  <c r="AG1921" i="3"/>
  <c r="AI1921" i="3"/>
  <c r="AK1921" i="3"/>
  <c r="AM1921" i="3"/>
  <c r="AO1921" i="3"/>
  <c r="AQ1921" i="3"/>
  <c r="BF1920" i="3"/>
  <c r="BB1920" i="3"/>
  <c r="AX1920" i="3"/>
  <c r="AT1920" i="3"/>
  <c r="AP1920" i="3"/>
  <c r="AL1920" i="3"/>
  <c r="AH1920" i="3"/>
  <c r="AD1920" i="3"/>
  <c r="Z1920" i="3"/>
  <c r="V1920" i="3"/>
  <c r="R1920" i="3"/>
  <c r="M1920" i="3"/>
  <c r="O1920" i="3"/>
  <c r="Q1920" i="3"/>
  <c r="BJ1920" i="3" s="1"/>
  <c r="S1920" i="3"/>
  <c r="U1920" i="3"/>
  <c r="W1920" i="3"/>
  <c r="Y1920" i="3"/>
  <c r="AA1920" i="3"/>
  <c r="AC1920" i="3"/>
  <c r="AE1920" i="3"/>
  <c r="AG1920" i="3"/>
  <c r="AI1920" i="3"/>
  <c r="AK1920" i="3"/>
  <c r="AM1920" i="3"/>
  <c r="AO1920" i="3"/>
  <c r="AQ1920" i="3"/>
  <c r="AS1920" i="3"/>
  <c r="AU1920" i="3"/>
  <c r="AW1920" i="3"/>
  <c r="AY1920" i="3"/>
  <c r="BA1920" i="3"/>
  <c r="BC1920" i="3"/>
  <c r="BE1920" i="3"/>
  <c r="BG1920" i="3"/>
  <c r="BI1920" i="3"/>
  <c r="BF1919" i="3"/>
  <c r="BB1919" i="3"/>
  <c r="AX1919" i="3"/>
  <c r="AT1919" i="3"/>
  <c r="AP1919" i="3"/>
  <c r="AL1919" i="3"/>
  <c r="AH1919" i="3"/>
  <c r="AD1919" i="3"/>
  <c r="Z1919" i="3"/>
  <c r="V1919" i="3"/>
  <c r="R1919" i="3"/>
  <c r="M1919" i="3"/>
  <c r="O1919" i="3"/>
  <c r="Q1919" i="3"/>
  <c r="BJ1919" i="3" s="1"/>
  <c r="S1919" i="3"/>
  <c r="U1919" i="3"/>
  <c r="W1919" i="3"/>
  <c r="Y1919" i="3"/>
  <c r="AA1919" i="3"/>
  <c r="AC1919" i="3"/>
  <c r="AE1919" i="3"/>
  <c r="AG1919" i="3"/>
  <c r="AI1919" i="3"/>
  <c r="AK1919" i="3"/>
  <c r="AM1919" i="3"/>
  <c r="AO1919" i="3"/>
  <c r="AQ1919" i="3"/>
  <c r="AS1919" i="3"/>
  <c r="AU1919" i="3"/>
  <c r="AW1919" i="3"/>
  <c r="AY1919" i="3"/>
  <c r="BA1919" i="3"/>
  <c r="BC1919" i="3"/>
  <c r="BE1919" i="3"/>
  <c r="BG1919" i="3"/>
  <c r="BI1919" i="3"/>
  <c r="N1917" i="3"/>
  <c r="P1917" i="3"/>
  <c r="R1917" i="3"/>
  <c r="T1917" i="3"/>
  <c r="V1917" i="3"/>
  <c r="X1917" i="3"/>
  <c r="Z1917" i="3"/>
  <c r="AB1917" i="3"/>
  <c r="AD1917" i="3"/>
  <c r="AF1917" i="3"/>
  <c r="AH1917" i="3"/>
  <c r="AJ1917" i="3"/>
  <c r="AL1917" i="3"/>
  <c r="AN1917" i="3"/>
  <c r="AP1917" i="3"/>
  <c r="AR1917" i="3"/>
  <c r="AT1917" i="3"/>
  <c r="AV1917" i="3"/>
  <c r="AX1917" i="3"/>
  <c r="AZ1917" i="3"/>
  <c r="BB1917" i="3"/>
  <c r="BD1917" i="3"/>
  <c r="BF1917" i="3"/>
  <c r="BH1917" i="3"/>
  <c r="M1917" i="3"/>
  <c r="O1917" i="3"/>
  <c r="Q1917" i="3"/>
  <c r="S1917" i="3"/>
  <c r="U1917" i="3"/>
  <c r="W1917" i="3"/>
  <c r="Y1917" i="3"/>
  <c r="AA1917" i="3"/>
  <c r="AC1917" i="3"/>
  <c r="AE1917" i="3"/>
  <c r="AG1917" i="3"/>
  <c r="AI1917" i="3"/>
  <c r="AK1917" i="3"/>
  <c r="AM1917" i="3"/>
  <c r="AO1917" i="3"/>
  <c r="AQ1917" i="3"/>
  <c r="AS1917" i="3"/>
  <c r="AU1917" i="3"/>
  <c r="AW1917" i="3"/>
  <c r="AY1917" i="3"/>
  <c r="BA1917" i="3"/>
  <c r="BC1917" i="3"/>
  <c r="BE1917" i="3"/>
  <c r="BG1917" i="3"/>
  <c r="BI1917" i="3"/>
  <c r="N1915" i="3"/>
  <c r="P1915" i="3"/>
  <c r="R1915" i="3"/>
  <c r="T1915" i="3"/>
  <c r="V1915" i="3"/>
  <c r="X1915" i="3"/>
  <c r="Z1915" i="3"/>
  <c r="AB1915" i="3"/>
  <c r="AD1915" i="3"/>
  <c r="AF1915" i="3"/>
  <c r="AH1915" i="3"/>
  <c r="AJ1915" i="3"/>
  <c r="AL1915" i="3"/>
  <c r="AN1915" i="3"/>
  <c r="AP1915" i="3"/>
  <c r="AR1915" i="3"/>
  <c r="AT1915" i="3"/>
  <c r="AV1915" i="3"/>
  <c r="AX1915" i="3"/>
  <c r="AZ1915" i="3"/>
  <c r="BB1915" i="3"/>
  <c r="BD1915" i="3"/>
  <c r="BF1915" i="3"/>
  <c r="BH1915" i="3"/>
  <c r="M1915" i="3"/>
  <c r="O1915" i="3"/>
  <c r="Q1915" i="3"/>
  <c r="S1915" i="3"/>
  <c r="U1915" i="3"/>
  <c r="W1915" i="3"/>
  <c r="Y1915" i="3"/>
  <c r="AA1915" i="3"/>
  <c r="AC1915" i="3"/>
  <c r="AE1915" i="3"/>
  <c r="AG1915" i="3"/>
  <c r="AI1915" i="3"/>
  <c r="AK1915" i="3"/>
  <c r="AM1915" i="3"/>
  <c r="AO1915" i="3"/>
  <c r="AQ1915" i="3"/>
  <c r="AS1915" i="3"/>
  <c r="AU1915" i="3"/>
  <c r="AW1915" i="3"/>
  <c r="AY1915" i="3"/>
  <c r="BA1915" i="3"/>
  <c r="BC1915" i="3"/>
  <c r="BE1915" i="3"/>
  <c r="BG1915" i="3"/>
  <c r="BI1915" i="3"/>
  <c r="N1913" i="3"/>
  <c r="P1913" i="3"/>
  <c r="R1913" i="3"/>
  <c r="T1913" i="3"/>
  <c r="V1913" i="3"/>
  <c r="X1913" i="3"/>
  <c r="Z1913" i="3"/>
  <c r="AB1913" i="3"/>
  <c r="AD1913" i="3"/>
  <c r="AF1913" i="3"/>
  <c r="AH1913" i="3"/>
  <c r="AJ1913" i="3"/>
  <c r="AL1913" i="3"/>
  <c r="AN1913" i="3"/>
  <c r="AP1913" i="3"/>
  <c r="AR1913" i="3"/>
  <c r="AT1913" i="3"/>
  <c r="AV1913" i="3"/>
  <c r="AX1913" i="3"/>
  <c r="AZ1913" i="3"/>
  <c r="BB1913" i="3"/>
  <c r="BD1913" i="3"/>
  <c r="BF1913" i="3"/>
  <c r="BH1913" i="3"/>
  <c r="M1913" i="3"/>
  <c r="O1913" i="3"/>
  <c r="Q1913" i="3"/>
  <c r="S1913" i="3"/>
  <c r="U1913" i="3"/>
  <c r="W1913" i="3"/>
  <c r="Y1913" i="3"/>
  <c r="AA1913" i="3"/>
  <c r="AC1913" i="3"/>
  <c r="AE1913" i="3"/>
  <c r="AG1913" i="3"/>
  <c r="AI1913" i="3"/>
  <c r="AK1913" i="3"/>
  <c r="AM1913" i="3"/>
  <c r="AO1913" i="3"/>
  <c r="AQ1913" i="3"/>
  <c r="AS1913" i="3"/>
  <c r="AU1913" i="3"/>
  <c r="AW1913" i="3"/>
  <c r="AY1913" i="3"/>
  <c r="BA1913" i="3"/>
  <c r="BC1913" i="3"/>
  <c r="BE1913" i="3"/>
  <c r="BG1913" i="3"/>
  <c r="BI1913" i="3"/>
  <c r="BH1911" i="3"/>
  <c r="BD1911" i="3"/>
  <c r="AZ1911" i="3"/>
  <c r="AV1911" i="3"/>
  <c r="AR1911" i="3"/>
  <c r="AN1911" i="3"/>
  <c r="AJ1911" i="3"/>
  <c r="AF1911" i="3"/>
  <c r="AB1911" i="3"/>
  <c r="X1911" i="3"/>
  <c r="T1911" i="3"/>
  <c r="BH1910" i="3"/>
  <c r="BD1910" i="3"/>
  <c r="AZ1910" i="3"/>
  <c r="AV1910" i="3"/>
  <c r="AR1910" i="3"/>
  <c r="AN1910" i="3"/>
  <c r="AJ1910" i="3"/>
  <c r="AF1910" i="3"/>
  <c r="AB1910" i="3"/>
  <c r="X1910" i="3"/>
  <c r="T1910" i="3"/>
  <c r="BH1909" i="3"/>
  <c r="BD1909" i="3"/>
  <c r="AZ1909" i="3"/>
  <c r="AV1909" i="3"/>
  <c r="AR1909" i="3"/>
  <c r="AN1909" i="3"/>
  <c r="AJ1909" i="3"/>
  <c r="AF1909" i="3"/>
  <c r="AB1909" i="3"/>
  <c r="X1909" i="3"/>
  <c r="T1909" i="3"/>
  <c r="BH1908" i="3"/>
  <c r="BD1908" i="3"/>
  <c r="AZ1908" i="3"/>
  <c r="AV1908" i="3"/>
  <c r="AR1908" i="3"/>
  <c r="AN1908" i="3"/>
  <c r="AJ1908" i="3"/>
  <c r="AF1908" i="3"/>
  <c r="AB1908" i="3"/>
  <c r="X1908" i="3"/>
  <c r="T1908" i="3"/>
  <c r="BH1907" i="3"/>
  <c r="BD1907" i="3"/>
  <c r="AZ1907" i="3"/>
  <c r="AV1907" i="3"/>
  <c r="AR1907" i="3"/>
  <c r="AN1907" i="3"/>
  <c r="AJ1907" i="3"/>
  <c r="AF1907" i="3"/>
  <c r="AB1907" i="3"/>
  <c r="X1907" i="3"/>
  <c r="T1907" i="3"/>
  <c r="M1906" i="3"/>
  <c r="O1906" i="3"/>
  <c r="BL1906" i="3" s="1"/>
  <c r="Q1906" i="3"/>
  <c r="S1906" i="3"/>
  <c r="BM1906" i="3" s="1"/>
  <c r="U1906" i="3"/>
  <c r="W1906" i="3"/>
  <c r="Y1906" i="3"/>
  <c r="AA1906" i="3"/>
  <c r="AC1906" i="3"/>
  <c r="AE1906" i="3"/>
  <c r="AG1906" i="3"/>
  <c r="AI1906" i="3"/>
  <c r="AK1906" i="3"/>
  <c r="AM1906" i="3"/>
  <c r="AO1906" i="3"/>
  <c r="AQ1906" i="3"/>
  <c r="AS1906" i="3"/>
  <c r="AU1906" i="3"/>
  <c r="AW1906" i="3"/>
  <c r="AY1906" i="3"/>
  <c r="BA1906" i="3"/>
  <c r="BC1906" i="3"/>
  <c r="BE1906" i="3"/>
  <c r="BG1906" i="3"/>
  <c r="BI1906" i="3"/>
  <c r="N1906" i="3"/>
  <c r="BJ1906" i="3" s="1"/>
  <c r="P1906" i="3"/>
  <c r="R1906" i="3"/>
  <c r="T1906" i="3"/>
  <c r="V1906" i="3"/>
  <c r="X1906" i="3"/>
  <c r="Z1906" i="3"/>
  <c r="AB1906" i="3"/>
  <c r="AD1906" i="3"/>
  <c r="AF1906" i="3"/>
  <c r="AH1906" i="3"/>
  <c r="AJ1906" i="3"/>
  <c r="AL1906" i="3"/>
  <c r="AN1906" i="3"/>
  <c r="AP1906" i="3"/>
  <c r="AR1906" i="3"/>
  <c r="AT1906" i="3"/>
  <c r="AV1906" i="3"/>
  <c r="AX1906" i="3"/>
  <c r="M1904" i="3"/>
  <c r="O1904" i="3"/>
  <c r="Q1904" i="3"/>
  <c r="S1904" i="3"/>
  <c r="U1904" i="3"/>
  <c r="W1904" i="3"/>
  <c r="Y1904" i="3"/>
  <c r="AA1904" i="3"/>
  <c r="AC1904" i="3"/>
  <c r="AE1904" i="3"/>
  <c r="AG1904" i="3"/>
  <c r="AI1904" i="3"/>
  <c r="AK1904" i="3"/>
  <c r="AM1904" i="3"/>
  <c r="AO1904" i="3"/>
  <c r="AQ1904" i="3"/>
  <c r="AS1904" i="3"/>
  <c r="AU1904" i="3"/>
  <c r="AW1904" i="3"/>
  <c r="AY1904" i="3"/>
  <c r="BA1904" i="3"/>
  <c r="BC1904" i="3"/>
  <c r="BE1904" i="3"/>
  <c r="BG1904" i="3"/>
  <c r="BI1904" i="3"/>
  <c r="N1904" i="3"/>
  <c r="P1904" i="3"/>
  <c r="R1904" i="3"/>
  <c r="T1904" i="3"/>
  <c r="V1904" i="3"/>
  <c r="X1904" i="3"/>
  <c r="Z1904" i="3"/>
  <c r="AB1904" i="3"/>
  <c r="AD1904" i="3"/>
  <c r="AF1904" i="3"/>
  <c r="AH1904" i="3"/>
  <c r="AJ1904" i="3"/>
  <c r="AL1904" i="3"/>
  <c r="AN1904" i="3"/>
  <c r="AP1904" i="3"/>
  <c r="AR1904" i="3"/>
  <c r="AT1904" i="3"/>
  <c r="AV1904" i="3"/>
  <c r="AX1904" i="3"/>
  <c r="AZ1904" i="3"/>
  <c r="BB1904" i="3"/>
  <c r="BD1904" i="3"/>
  <c r="BF1904" i="3"/>
  <c r="BH1904" i="3"/>
  <c r="M1902" i="3"/>
  <c r="O1902" i="3"/>
  <c r="Q1902" i="3"/>
  <c r="S1902" i="3"/>
  <c r="U1902" i="3"/>
  <c r="W1902" i="3"/>
  <c r="Y1902" i="3"/>
  <c r="AA1902" i="3"/>
  <c r="AC1902" i="3"/>
  <c r="AE1902" i="3"/>
  <c r="AG1902" i="3"/>
  <c r="AI1902" i="3"/>
  <c r="AK1902" i="3"/>
  <c r="AM1902" i="3"/>
  <c r="AO1902" i="3"/>
  <c r="AQ1902" i="3"/>
  <c r="AS1902" i="3"/>
  <c r="AU1902" i="3"/>
  <c r="AW1902" i="3"/>
  <c r="AY1902" i="3"/>
  <c r="BA1902" i="3"/>
  <c r="BC1902" i="3"/>
  <c r="BE1902" i="3"/>
  <c r="BG1902" i="3"/>
  <c r="BI1902" i="3"/>
  <c r="N1902" i="3"/>
  <c r="P1902" i="3"/>
  <c r="R1902" i="3"/>
  <c r="T1902" i="3"/>
  <c r="V1902" i="3"/>
  <c r="X1902" i="3"/>
  <c r="Z1902" i="3"/>
  <c r="AB1902" i="3"/>
  <c r="AD1902" i="3"/>
  <c r="AF1902" i="3"/>
  <c r="AH1902" i="3"/>
  <c r="AJ1902" i="3"/>
  <c r="AL1902" i="3"/>
  <c r="AN1902" i="3"/>
  <c r="AP1902" i="3"/>
  <c r="AR1902" i="3"/>
  <c r="AT1902" i="3"/>
  <c r="AV1902" i="3"/>
  <c r="AX1902" i="3"/>
  <c r="AZ1902" i="3"/>
  <c r="BB1902" i="3"/>
  <c r="BD1902" i="3"/>
  <c r="BF1902" i="3"/>
  <c r="BH1902" i="3"/>
  <c r="M1911" i="3"/>
  <c r="O1911" i="3"/>
  <c r="Q1911" i="3"/>
  <c r="S1911" i="3"/>
  <c r="U1911" i="3"/>
  <c r="W1911" i="3"/>
  <c r="Y1911" i="3"/>
  <c r="AA1911" i="3"/>
  <c r="AC1911" i="3"/>
  <c r="AE1911" i="3"/>
  <c r="AG1911" i="3"/>
  <c r="AI1911" i="3"/>
  <c r="AK1911" i="3"/>
  <c r="AM1911" i="3"/>
  <c r="AO1911" i="3"/>
  <c r="AQ1911" i="3"/>
  <c r="AS1911" i="3"/>
  <c r="AU1911" i="3"/>
  <c r="AW1911" i="3"/>
  <c r="AY1911" i="3"/>
  <c r="BA1911" i="3"/>
  <c r="BC1911" i="3"/>
  <c r="BE1911" i="3"/>
  <c r="BG1911" i="3"/>
  <c r="BI1911" i="3"/>
  <c r="M1910" i="3"/>
  <c r="O1910" i="3"/>
  <c r="Q1910" i="3"/>
  <c r="S1910" i="3"/>
  <c r="U1910" i="3"/>
  <c r="W1910" i="3"/>
  <c r="Y1910" i="3"/>
  <c r="AA1910" i="3"/>
  <c r="AC1910" i="3"/>
  <c r="AE1910" i="3"/>
  <c r="AG1910" i="3"/>
  <c r="AI1910" i="3"/>
  <c r="AK1910" i="3"/>
  <c r="AM1910" i="3"/>
  <c r="AO1910" i="3"/>
  <c r="AQ1910" i="3"/>
  <c r="AS1910" i="3"/>
  <c r="AU1910" i="3"/>
  <c r="AW1910" i="3"/>
  <c r="AY1910" i="3"/>
  <c r="BA1910" i="3"/>
  <c r="BC1910" i="3"/>
  <c r="BE1910" i="3"/>
  <c r="BG1910" i="3"/>
  <c r="BI1910" i="3"/>
  <c r="M1909" i="3"/>
  <c r="O1909" i="3"/>
  <c r="Q1909" i="3"/>
  <c r="S1909" i="3"/>
  <c r="U1909" i="3"/>
  <c r="W1909" i="3"/>
  <c r="Y1909" i="3"/>
  <c r="AA1909" i="3"/>
  <c r="AC1909" i="3"/>
  <c r="AE1909" i="3"/>
  <c r="AG1909" i="3"/>
  <c r="AI1909" i="3"/>
  <c r="AK1909" i="3"/>
  <c r="AM1909" i="3"/>
  <c r="AO1909" i="3"/>
  <c r="AQ1909" i="3"/>
  <c r="AS1909" i="3"/>
  <c r="AU1909" i="3"/>
  <c r="AW1909" i="3"/>
  <c r="AY1909" i="3"/>
  <c r="BA1909" i="3"/>
  <c r="BC1909" i="3"/>
  <c r="BE1909" i="3"/>
  <c r="BG1909" i="3"/>
  <c r="BI1909" i="3"/>
  <c r="M1908" i="3"/>
  <c r="O1908" i="3"/>
  <c r="Q1908" i="3"/>
  <c r="S1908" i="3"/>
  <c r="U1908" i="3"/>
  <c r="W1908" i="3"/>
  <c r="Y1908" i="3"/>
  <c r="AA1908" i="3"/>
  <c r="AC1908" i="3"/>
  <c r="AE1908" i="3"/>
  <c r="AG1908" i="3"/>
  <c r="AI1908" i="3"/>
  <c r="AK1908" i="3"/>
  <c r="AM1908" i="3"/>
  <c r="AO1908" i="3"/>
  <c r="AQ1908" i="3"/>
  <c r="AS1908" i="3"/>
  <c r="AU1908" i="3"/>
  <c r="AW1908" i="3"/>
  <c r="AY1908" i="3"/>
  <c r="BA1908" i="3"/>
  <c r="BC1908" i="3"/>
  <c r="BE1908" i="3"/>
  <c r="BG1908" i="3"/>
  <c r="BI1908" i="3"/>
  <c r="M1907" i="3"/>
  <c r="O1907" i="3"/>
  <c r="Q1907" i="3"/>
  <c r="S1907" i="3"/>
  <c r="U1907" i="3"/>
  <c r="W1907" i="3"/>
  <c r="Y1907" i="3"/>
  <c r="AA1907" i="3"/>
  <c r="AC1907" i="3"/>
  <c r="AE1907" i="3"/>
  <c r="AG1907" i="3"/>
  <c r="AI1907" i="3"/>
  <c r="AK1907" i="3"/>
  <c r="AM1907" i="3"/>
  <c r="AO1907" i="3"/>
  <c r="AQ1907" i="3"/>
  <c r="AS1907" i="3"/>
  <c r="AU1907" i="3"/>
  <c r="AW1907" i="3"/>
  <c r="AY1907" i="3"/>
  <c r="BA1907" i="3"/>
  <c r="BC1907" i="3"/>
  <c r="BE1907" i="3"/>
  <c r="BG1907" i="3"/>
  <c r="BI1907" i="3"/>
  <c r="M1905" i="3"/>
  <c r="O1905" i="3"/>
  <c r="Q1905" i="3"/>
  <c r="S1905" i="3"/>
  <c r="U1905" i="3"/>
  <c r="W1905" i="3"/>
  <c r="Y1905" i="3"/>
  <c r="AA1905" i="3"/>
  <c r="AC1905" i="3"/>
  <c r="AE1905" i="3"/>
  <c r="AG1905" i="3"/>
  <c r="AI1905" i="3"/>
  <c r="AK1905" i="3"/>
  <c r="AM1905" i="3"/>
  <c r="AO1905" i="3"/>
  <c r="AQ1905" i="3"/>
  <c r="AS1905" i="3"/>
  <c r="AU1905" i="3"/>
  <c r="AW1905" i="3"/>
  <c r="AY1905" i="3"/>
  <c r="BA1905" i="3"/>
  <c r="BC1905" i="3"/>
  <c r="BE1905" i="3"/>
  <c r="BG1905" i="3"/>
  <c r="BI1905" i="3"/>
  <c r="N1905" i="3"/>
  <c r="P1905" i="3"/>
  <c r="R1905" i="3"/>
  <c r="T1905" i="3"/>
  <c r="V1905" i="3"/>
  <c r="X1905" i="3"/>
  <c r="Z1905" i="3"/>
  <c r="AB1905" i="3"/>
  <c r="AD1905" i="3"/>
  <c r="AF1905" i="3"/>
  <c r="AH1905" i="3"/>
  <c r="AJ1905" i="3"/>
  <c r="AL1905" i="3"/>
  <c r="AN1905" i="3"/>
  <c r="AP1905" i="3"/>
  <c r="AR1905" i="3"/>
  <c r="AT1905" i="3"/>
  <c r="AV1905" i="3"/>
  <c r="AX1905" i="3"/>
  <c r="AZ1905" i="3"/>
  <c r="BB1905" i="3"/>
  <c r="BD1905" i="3"/>
  <c r="BF1905" i="3"/>
  <c r="BH1905" i="3"/>
  <c r="M1903" i="3"/>
  <c r="O1903" i="3"/>
  <c r="BL1903" i="3" s="1"/>
  <c r="Q1903" i="3"/>
  <c r="S1903" i="3"/>
  <c r="BM1903" i="3" s="1"/>
  <c r="U1903" i="3"/>
  <c r="W1903" i="3"/>
  <c r="Y1903" i="3"/>
  <c r="AA1903" i="3"/>
  <c r="AC1903" i="3"/>
  <c r="AE1903" i="3"/>
  <c r="AG1903" i="3"/>
  <c r="AI1903" i="3"/>
  <c r="AK1903" i="3"/>
  <c r="AM1903" i="3"/>
  <c r="AO1903" i="3"/>
  <c r="AQ1903" i="3"/>
  <c r="AS1903" i="3"/>
  <c r="AU1903" i="3"/>
  <c r="AW1903" i="3"/>
  <c r="AY1903" i="3"/>
  <c r="BA1903" i="3"/>
  <c r="BC1903" i="3"/>
  <c r="BE1903" i="3"/>
  <c r="BG1903" i="3"/>
  <c r="BI1903" i="3"/>
  <c r="N1903" i="3"/>
  <c r="BJ1903" i="3" s="1"/>
  <c r="P1903" i="3"/>
  <c r="R1903" i="3"/>
  <c r="T1903" i="3"/>
  <c r="V1903" i="3"/>
  <c r="X1903" i="3"/>
  <c r="Z1903" i="3"/>
  <c r="AB1903" i="3"/>
  <c r="AD1903" i="3"/>
  <c r="AF1903" i="3"/>
  <c r="AH1903" i="3"/>
  <c r="AJ1903" i="3"/>
  <c r="AL1903" i="3"/>
  <c r="AN1903" i="3"/>
  <c r="AP1903" i="3"/>
  <c r="AR1903" i="3"/>
  <c r="AT1903" i="3"/>
  <c r="AV1903" i="3"/>
  <c r="AX1903" i="3"/>
  <c r="AZ1903" i="3"/>
  <c r="BB1903" i="3"/>
  <c r="BD1903" i="3"/>
  <c r="BF1903" i="3"/>
  <c r="BH1903" i="3"/>
  <c r="M1901" i="3"/>
  <c r="O1901" i="3"/>
  <c r="Q1901" i="3"/>
  <c r="S1901" i="3"/>
  <c r="U1901" i="3"/>
  <c r="W1901" i="3"/>
  <c r="Y1901" i="3"/>
  <c r="AA1901" i="3"/>
  <c r="AC1901" i="3"/>
  <c r="AE1901" i="3"/>
  <c r="AG1901" i="3"/>
  <c r="AI1901" i="3"/>
  <c r="AK1901" i="3"/>
  <c r="AM1901" i="3"/>
  <c r="AO1901" i="3"/>
  <c r="AQ1901" i="3"/>
  <c r="AS1901" i="3"/>
  <c r="AU1901" i="3"/>
  <c r="AW1901" i="3"/>
  <c r="AY1901" i="3"/>
  <c r="BA1901" i="3"/>
  <c r="BC1901" i="3"/>
  <c r="BE1901" i="3"/>
  <c r="BG1901" i="3"/>
  <c r="BI1901" i="3"/>
  <c r="N1901" i="3"/>
  <c r="P1901" i="3"/>
  <c r="R1901" i="3"/>
  <c r="T1901" i="3"/>
  <c r="V1901" i="3"/>
  <c r="X1901" i="3"/>
  <c r="Z1901" i="3"/>
  <c r="AB1901" i="3"/>
  <c r="AD1901" i="3"/>
  <c r="AF1901" i="3"/>
  <c r="AH1901" i="3"/>
  <c r="AJ1901" i="3"/>
  <c r="AL1901" i="3"/>
  <c r="AN1901" i="3"/>
  <c r="AP1901" i="3"/>
  <c r="AR1901" i="3"/>
  <c r="AT1901" i="3"/>
  <c r="AV1901" i="3"/>
  <c r="AX1901" i="3"/>
  <c r="AZ1901" i="3"/>
  <c r="BB1901" i="3"/>
  <c r="BD1901" i="3"/>
  <c r="BF1901" i="3"/>
  <c r="BH1901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M1900" i="3"/>
  <c r="O1900" i="3"/>
  <c r="Q1900" i="3"/>
  <c r="S1900" i="3"/>
  <c r="U1900" i="3"/>
  <c r="W1900" i="3"/>
  <c r="Y1900" i="3"/>
  <c r="AA1900" i="3"/>
  <c r="AC1900" i="3"/>
  <c r="AE1900" i="3"/>
  <c r="AG1900" i="3"/>
  <c r="AI1900" i="3"/>
  <c r="AK1900" i="3"/>
  <c r="AM1900" i="3"/>
  <c r="AO1900" i="3"/>
  <c r="AQ1900" i="3"/>
  <c r="AS1900" i="3"/>
  <c r="AU1900" i="3"/>
  <c r="AW1900" i="3"/>
  <c r="AY1900" i="3"/>
  <c r="BA1900" i="3"/>
  <c r="BC1900" i="3"/>
  <c r="BE1900" i="3"/>
  <c r="BG1900" i="3"/>
  <c r="BI1900" i="3"/>
  <c r="M1898" i="3"/>
  <c r="O1898" i="3"/>
  <c r="Q1898" i="3"/>
  <c r="S1898" i="3"/>
  <c r="U1898" i="3"/>
  <c r="W1898" i="3"/>
  <c r="Y1898" i="3"/>
  <c r="AA1898" i="3"/>
  <c r="AC1898" i="3"/>
  <c r="AE1898" i="3"/>
  <c r="AG1898" i="3"/>
  <c r="AI1898" i="3"/>
  <c r="AK1898" i="3"/>
  <c r="AM1898" i="3"/>
  <c r="AO1898" i="3"/>
  <c r="AQ1898" i="3"/>
  <c r="AS1898" i="3"/>
  <c r="AU1898" i="3"/>
  <c r="AW1898" i="3"/>
  <c r="AY1898" i="3"/>
  <c r="BA1898" i="3"/>
  <c r="BC1898" i="3"/>
  <c r="BE1898" i="3"/>
  <c r="BG1898" i="3"/>
  <c r="BI1898" i="3"/>
  <c r="N1898" i="3"/>
  <c r="P1898" i="3"/>
  <c r="R1898" i="3"/>
  <c r="T1898" i="3"/>
  <c r="V1898" i="3"/>
  <c r="X1898" i="3"/>
  <c r="Z1898" i="3"/>
  <c r="AB1898" i="3"/>
  <c r="AD1898" i="3"/>
  <c r="AF1898" i="3"/>
  <c r="AH1898" i="3"/>
  <c r="AJ1898" i="3"/>
  <c r="AL1898" i="3"/>
  <c r="AN1898" i="3"/>
  <c r="AP1898" i="3"/>
  <c r="AR1898" i="3"/>
  <c r="AT1898" i="3"/>
  <c r="AV1898" i="3"/>
  <c r="AX1898" i="3"/>
  <c r="AZ1898" i="3"/>
  <c r="BB1898" i="3"/>
  <c r="BD1898" i="3"/>
  <c r="BF1898" i="3"/>
  <c r="BH1898" i="3"/>
  <c r="BH1900" i="3"/>
  <c r="BD1900" i="3"/>
  <c r="AZ1900" i="3"/>
  <c r="AV1900" i="3"/>
  <c r="AR1900" i="3"/>
  <c r="AN1900" i="3"/>
  <c r="AJ1900" i="3"/>
  <c r="AF1900" i="3"/>
  <c r="AB1900" i="3"/>
  <c r="X1900" i="3"/>
  <c r="T1900" i="3"/>
  <c r="P1900" i="3"/>
  <c r="M1899" i="3"/>
  <c r="O1899" i="3"/>
  <c r="Q1899" i="3"/>
  <c r="S1899" i="3"/>
  <c r="U1899" i="3"/>
  <c r="W1899" i="3"/>
  <c r="Y1899" i="3"/>
  <c r="AA1899" i="3"/>
  <c r="AC1899" i="3"/>
  <c r="AE1899" i="3"/>
  <c r="AG1899" i="3"/>
  <c r="AI1899" i="3"/>
  <c r="AK1899" i="3"/>
  <c r="AM1899" i="3"/>
  <c r="AO1899" i="3"/>
  <c r="AQ1899" i="3"/>
  <c r="AS1899" i="3"/>
  <c r="AU1899" i="3"/>
  <c r="AW1899" i="3"/>
  <c r="AY1899" i="3"/>
  <c r="BA1899" i="3"/>
  <c r="BC1899" i="3"/>
  <c r="BE1899" i="3"/>
  <c r="BG1899" i="3"/>
  <c r="BI1899" i="3"/>
  <c r="N1899" i="3"/>
  <c r="P1899" i="3"/>
  <c r="R1899" i="3"/>
  <c r="T1899" i="3"/>
  <c r="V1899" i="3"/>
  <c r="X1899" i="3"/>
  <c r="Z1899" i="3"/>
  <c r="AB1899" i="3"/>
  <c r="AD1899" i="3"/>
  <c r="AF1899" i="3"/>
  <c r="AH1899" i="3"/>
  <c r="AJ1899" i="3"/>
  <c r="AL1899" i="3"/>
  <c r="AN1899" i="3"/>
  <c r="AP1899" i="3"/>
  <c r="L1883" i="3"/>
  <c r="O1883" i="3" s="1"/>
  <c r="W1883" i="3"/>
  <c r="AA1883" i="3"/>
  <c r="AE1883" i="3"/>
  <c r="AI1883" i="3"/>
  <c r="AM1883" i="3"/>
  <c r="AQ1883" i="3"/>
  <c r="AU1883" i="3"/>
  <c r="AY1883" i="3"/>
  <c r="BC1883" i="3"/>
  <c r="BG1883" i="3"/>
  <c r="P1883" i="3"/>
  <c r="X1883" i="3"/>
  <c r="AF1883" i="3"/>
  <c r="AN1883" i="3"/>
  <c r="AV1883" i="3"/>
  <c r="BD1883" i="3"/>
  <c r="N1883" i="3"/>
  <c r="AD1883" i="3"/>
  <c r="AT1883" i="3"/>
  <c r="L1881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X1881" i="3"/>
  <c r="AF1881" i="3"/>
  <c r="AN1881" i="3"/>
  <c r="AV1881" i="3"/>
  <c r="BD1881" i="3"/>
  <c r="N1881" i="3"/>
  <c r="AD1881" i="3"/>
  <c r="AT1881" i="3"/>
  <c r="N1897" i="3"/>
  <c r="BJ1897" i="3" s="1"/>
  <c r="P1897" i="3"/>
  <c r="R1897" i="3"/>
  <c r="T1897" i="3"/>
  <c r="V1897" i="3"/>
  <c r="X1897" i="3"/>
  <c r="Z1897" i="3"/>
  <c r="AB1897" i="3"/>
  <c r="AD1897" i="3"/>
  <c r="AF1897" i="3"/>
  <c r="AH1897" i="3"/>
  <c r="AJ1897" i="3"/>
  <c r="AL1897" i="3"/>
  <c r="AN1897" i="3"/>
  <c r="AP1897" i="3"/>
  <c r="AR1897" i="3"/>
  <c r="AT1897" i="3"/>
  <c r="AV1897" i="3"/>
  <c r="AX1897" i="3"/>
  <c r="N1896" i="3"/>
  <c r="P1896" i="3"/>
  <c r="BK1896" i="3" s="1"/>
  <c r="R1896" i="3"/>
  <c r="T1896" i="3"/>
  <c r="V1896" i="3"/>
  <c r="X1896" i="3"/>
  <c r="Z1896" i="3"/>
  <c r="AB1896" i="3"/>
  <c r="BL1896" i="3" s="1"/>
  <c r="AD1896" i="3"/>
  <c r="AF1896" i="3"/>
  <c r="AH1896" i="3"/>
  <c r="AJ1896" i="3"/>
  <c r="AL1896" i="3"/>
  <c r="AN1896" i="3"/>
  <c r="AP1896" i="3"/>
  <c r="AR1896" i="3"/>
  <c r="AT1896" i="3"/>
  <c r="AV1896" i="3"/>
  <c r="AX1896" i="3"/>
  <c r="AZ1896" i="3"/>
  <c r="BB1896" i="3"/>
  <c r="BD1896" i="3"/>
  <c r="BF1896" i="3"/>
  <c r="BH1896" i="3"/>
  <c r="N1895" i="3"/>
  <c r="P1895" i="3"/>
  <c r="BK1895" i="3" s="1"/>
  <c r="R1895" i="3"/>
  <c r="T1895" i="3"/>
  <c r="V1895" i="3"/>
  <c r="X1895" i="3"/>
  <c r="Z1895" i="3"/>
  <c r="AB1895" i="3"/>
  <c r="BL1895" i="3" s="1"/>
  <c r="AD1895" i="3"/>
  <c r="AF1895" i="3"/>
  <c r="AH1895" i="3"/>
  <c r="AJ1895" i="3"/>
  <c r="AL1895" i="3"/>
  <c r="AN1895" i="3"/>
  <c r="AP1895" i="3"/>
  <c r="AR1895" i="3"/>
  <c r="AT1895" i="3"/>
  <c r="AV1895" i="3"/>
  <c r="AX1895" i="3"/>
  <c r="AZ1895" i="3"/>
  <c r="BB1895" i="3"/>
  <c r="BD1895" i="3"/>
  <c r="BF1895" i="3"/>
  <c r="BH1895" i="3"/>
  <c r="N1894" i="3"/>
  <c r="P1894" i="3"/>
  <c r="BK1894" i="3" s="1"/>
  <c r="R1894" i="3"/>
  <c r="T1894" i="3"/>
  <c r="V1894" i="3"/>
  <c r="X1894" i="3"/>
  <c r="Z1894" i="3"/>
  <c r="AB1894" i="3"/>
  <c r="BL1894" i="3" s="1"/>
  <c r="AD1894" i="3"/>
  <c r="AF1894" i="3"/>
  <c r="AH1894" i="3"/>
  <c r="AJ1894" i="3"/>
  <c r="AL1894" i="3"/>
  <c r="AN1894" i="3"/>
  <c r="AP1894" i="3"/>
  <c r="AR1894" i="3"/>
  <c r="AT1894" i="3"/>
  <c r="AV1894" i="3"/>
  <c r="AX1894" i="3"/>
  <c r="AZ1894" i="3"/>
  <c r="BB1894" i="3"/>
  <c r="BD1894" i="3"/>
  <c r="BF1894" i="3"/>
  <c r="BH1894" i="3"/>
  <c r="N1893" i="3"/>
  <c r="P1893" i="3"/>
  <c r="BK1893" i="3" s="1"/>
  <c r="R1893" i="3"/>
  <c r="T1893" i="3"/>
  <c r="V1893" i="3"/>
  <c r="X1893" i="3"/>
  <c r="Z1893" i="3"/>
  <c r="AB1893" i="3"/>
  <c r="BL1893" i="3" s="1"/>
  <c r="AD1893" i="3"/>
  <c r="AF1893" i="3"/>
  <c r="AH1893" i="3"/>
  <c r="AJ1893" i="3"/>
  <c r="AL1893" i="3"/>
  <c r="AN1893" i="3"/>
  <c r="AP1893" i="3"/>
  <c r="AR1893" i="3"/>
  <c r="AT1893" i="3"/>
  <c r="AV1893" i="3"/>
  <c r="AX1893" i="3"/>
  <c r="AZ1893" i="3"/>
  <c r="BB1893" i="3"/>
  <c r="BD1893" i="3"/>
  <c r="BF1893" i="3"/>
  <c r="BH1893" i="3"/>
  <c r="BK1892" i="3"/>
  <c r="N1892" i="3"/>
  <c r="BJ1892" i="3" s="1"/>
  <c r="P1892" i="3"/>
  <c r="R1892" i="3"/>
  <c r="T1892" i="3"/>
  <c r="V1892" i="3"/>
  <c r="X1892" i="3"/>
  <c r="Z1892" i="3"/>
  <c r="AB1892" i="3"/>
  <c r="AD1892" i="3"/>
  <c r="AF1892" i="3"/>
  <c r="AH1892" i="3"/>
  <c r="AJ1892" i="3"/>
  <c r="AL1892" i="3"/>
  <c r="AN1892" i="3"/>
  <c r="AP1892" i="3"/>
  <c r="AR1892" i="3"/>
  <c r="AT1892" i="3"/>
  <c r="AV1892" i="3"/>
  <c r="AX1892" i="3"/>
  <c r="AZ1892" i="3"/>
  <c r="BB1892" i="3"/>
  <c r="BD1892" i="3"/>
  <c r="BF1892" i="3"/>
  <c r="BH1892" i="3"/>
  <c r="N1891" i="3"/>
  <c r="P1891" i="3"/>
  <c r="R1891" i="3"/>
  <c r="BL1891" i="3" s="1"/>
  <c r="T1891" i="3"/>
  <c r="V1891" i="3"/>
  <c r="BK1891" i="3" s="1"/>
  <c r="X1891" i="3"/>
  <c r="Z1891" i="3"/>
  <c r="AB1891" i="3"/>
  <c r="AD1891" i="3"/>
  <c r="AF1891" i="3"/>
  <c r="AH1891" i="3"/>
  <c r="AJ1891" i="3"/>
  <c r="AL1891" i="3"/>
  <c r="AN1891" i="3"/>
  <c r="AP1891" i="3"/>
  <c r="AR1891" i="3"/>
  <c r="AT1891" i="3"/>
  <c r="AV1891" i="3"/>
  <c r="AX1891" i="3"/>
  <c r="AZ1891" i="3"/>
  <c r="BB1891" i="3"/>
  <c r="BD1891" i="3"/>
  <c r="BF1891" i="3"/>
  <c r="BH1891" i="3"/>
  <c r="N1890" i="3"/>
  <c r="P1890" i="3"/>
  <c r="R1890" i="3"/>
  <c r="BL1890" i="3" s="1"/>
  <c r="T1890" i="3"/>
  <c r="V1890" i="3"/>
  <c r="BK1890" i="3" s="1"/>
  <c r="X1890" i="3"/>
  <c r="Z1890" i="3"/>
  <c r="AB1890" i="3"/>
  <c r="AD1890" i="3"/>
  <c r="AF1890" i="3"/>
  <c r="AH1890" i="3"/>
  <c r="AJ1890" i="3"/>
  <c r="AL1890" i="3"/>
  <c r="AN1890" i="3"/>
  <c r="AP1890" i="3"/>
  <c r="AR1890" i="3"/>
  <c r="AT1890" i="3"/>
  <c r="AV1890" i="3"/>
  <c r="AX1890" i="3"/>
  <c r="AZ1890" i="3"/>
  <c r="BB1890" i="3"/>
  <c r="BD1890" i="3"/>
  <c r="BF1890" i="3"/>
  <c r="BH1890" i="3"/>
  <c r="N1889" i="3"/>
  <c r="P1889" i="3"/>
  <c r="R1889" i="3"/>
  <c r="BL1889" i="3" s="1"/>
  <c r="T1889" i="3"/>
  <c r="V1889" i="3"/>
  <c r="BK1889" i="3" s="1"/>
  <c r="X1889" i="3"/>
  <c r="Z1889" i="3"/>
  <c r="AB1889" i="3"/>
  <c r="AD1889" i="3"/>
  <c r="AF1889" i="3"/>
  <c r="AH1889" i="3"/>
  <c r="AJ1889" i="3"/>
  <c r="AL1889" i="3"/>
  <c r="AN1889" i="3"/>
  <c r="AP1889" i="3"/>
  <c r="AR1889" i="3"/>
  <c r="AT1889" i="3"/>
  <c r="AV1889" i="3"/>
  <c r="AX1889" i="3"/>
  <c r="AZ1889" i="3"/>
  <c r="BB1889" i="3"/>
  <c r="BD1889" i="3"/>
  <c r="BF1889" i="3"/>
  <c r="BH1889" i="3"/>
  <c r="N1888" i="3"/>
  <c r="P1888" i="3"/>
  <c r="R1888" i="3"/>
  <c r="BL1888" i="3" s="1"/>
  <c r="T1888" i="3"/>
  <c r="V1888" i="3"/>
  <c r="X1888" i="3"/>
  <c r="Z1888" i="3"/>
  <c r="AB1888" i="3"/>
  <c r="AD1888" i="3"/>
  <c r="AF1888" i="3"/>
  <c r="AH1888" i="3"/>
  <c r="AJ1888" i="3"/>
  <c r="AL1888" i="3"/>
  <c r="AN1888" i="3"/>
  <c r="AP1888" i="3"/>
  <c r="M1888" i="3"/>
  <c r="Q1888" i="3"/>
  <c r="U1888" i="3"/>
  <c r="Y1888" i="3"/>
  <c r="AC1888" i="3"/>
  <c r="AG1888" i="3"/>
  <c r="AK1888" i="3"/>
  <c r="AO1888" i="3"/>
  <c r="AR1888" i="3"/>
  <c r="AT1888" i="3"/>
  <c r="AV1888" i="3"/>
  <c r="AX1888" i="3"/>
  <c r="AZ1888" i="3"/>
  <c r="BB1888" i="3"/>
  <c r="BD1888" i="3"/>
  <c r="BF1888" i="3"/>
  <c r="BH1888" i="3"/>
  <c r="N1887" i="3"/>
  <c r="P1887" i="3"/>
  <c r="R1887" i="3"/>
  <c r="BL1887" i="3" s="1"/>
  <c r="T1887" i="3"/>
  <c r="BM1887" i="3" s="1"/>
  <c r="V1887" i="3"/>
  <c r="X1887" i="3"/>
  <c r="Z1887" i="3"/>
  <c r="AB1887" i="3"/>
  <c r="AD1887" i="3"/>
  <c r="AF1887" i="3"/>
  <c r="AH1887" i="3"/>
  <c r="AJ1887" i="3"/>
  <c r="AL1887" i="3"/>
  <c r="AN1887" i="3"/>
  <c r="AP1887" i="3"/>
  <c r="AR1887" i="3"/>
  <c r="AT1887" i="3"/>
  <c r="AV1887" i="3"/>
  <c r="AX1887" i="3"/>
  <c r="AZ1887" i="3"/>
  <c r="BB1887" i="3"/>
  <c r="BD1887" i="3"/>
  <c r="BF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6" i="3"/>
  <c r="P1886" i="3"/>
  <c r="R1886" i="3"/>
  <c r="T1886" i="3"/>
  <c r="BM1886" i="3" s="1"/>
  <c r="V1886" i="3"/>
  <c r="X1886" i="3"/>
  <c r="Z1886" i="3"/>
  <c r="AB1886" i="3"/>
  <c r="BL1886" i="3" s="1"/>
  <c r="AD1886" i="3"/>
  <c r="AF1886" i="3"/>
  <c r="AH1886" i="3"/>
  <c r="AJ1886" i="3"/>
  <c r="AL1886" i="3"/>
  <c r="AN1886" i="3"/>
  <c r="AP1886" i="3"/>
  <c r="AR1886" i="3"/>
  <c r="AT1886" i="3"/>
  <c r="AV1886" i="3"/>
  <c r="AX1886" i="3"/>
  <c r="AZ1886" i="3"/>
  <c r="BB1886" i="3"/>
  <c r="BD1886" i="3"/>
  <c r="BF1886" i="3"/>
  <c r="BH1886" i="3"/>
  <c r="M1886" i="3"/>
  <c r="Q1886" i="3"/>
  <c r="U1886" i="3"/>
  <c r="Y1886" i="3"/>
  <c r="AC1886" i="3"/>
  <c r="AG1886" i="3"/>
  <c r="AK1886" i="3"/>
  <c r="AO1886" i="3"/>
  <c r="AS1886" i="3"/>
  <c r="AW1886" i="3"/>
  <c r="BA1886" i="3"/>
  <c r="BE1886" i="3"/>
  <c r="BI1886" i="3"/>
  <c r="N1885" i="3"/>
  <c r="P1885" i="3"/>
  <c r="R1885" i="3"/>
  <c r="BL1885" i="3" s="1"/>
  <c r="T1885" i="3"/>
  <c r="BM1885" i="3" s="1"/>
  <c r="V1885" i="3"/>
  <c r="X1885" i="3"/>
  <c r="Z1885" i="3"/>
  <c r="AB1885" i="3"/>
  <c r="AD1885" i="3"/>
  <c r="AF1885" i="3"/>
  <c r="AH1885" i="3"/>
  <c r="AJ1885" i="3"/>
  <c r="AL1885" i="3"/>
  <c r="AN1885" i="3"/>
  <c r="AP1885" i="3"/>
  <c r="AR1885" i="3"/>
  <c r="AT1885" i="3"/>
  <c r="AV1885" i="3"/>
  <c r="AX1885" i="3"/>
  <c r="AZ1885" i="3"/>
  <c r="BB1885" i="3"/>
  <c r="BD1885" i="3"/>
  <c r="BF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L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Q1884" i="3"/>
  <c r="Y1884" i="3"/>
  <c r="AG1884" i="3"/>
  <c r="AO1884" i="3"/>
  <c r="AW1884" i="3"/>
  <c r="BE1884" i="3"/>
  <c r="AX1883" i="3"/>
  <c r="R1883" i="3"/>
  <c r="L1882" i="3"/>
  <c r="M1882" i="3"/>
  <c r="O1882" i="3"/>
  <c r="Q1882" i="3"/>
  <c r="S1882" i="3"/>
  <c r="U1882" i="3"/>
  <c r="W1882" i="3"/>
  <c r="Y1882" i="3"/>
  <c r="AA1882" i="3"/>
  <c r="AC1882" i="3"/>
  <c r="AE1882" i="3"/>
  <c r="AG1882" i="3"/>
  <c r="AI1882" i="3"/>
  <c r="AK1882" i="3"/>
  <c r="AM1882" i="3"/>
  <c r="AO1882" i="3"/>
  <c r="AQ1882" i="3"/>
  <c r="AS1882" i="3"/>
  <c r="AU1882" i="3"/>
  <c r="AW1882" i="3"/>
  <c r="AY1882" i="3"/>
  <c r="BA1882" i="3"/>
  <c r="BC1882" i="3"/>
  <c r="BE1882" i="3"/>
  <c r="BG1882" i="3"/>
  <c r="BI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N1882" i="3"/>
  <c r="V1882" i="3"/>
  <c r="AD1882" i="3"/>
  <c r="AL1882" i="3"/>
  <c r="AT1882" i="3"/>
  <c r="BB1882" i="3"/>
  <c r="AH1881" i="3"/>
  <c r="E1842" i="3"/>
  <c r="F1842" i="3"/>
  <c r="G1842" i="3"/>
  <c r="H1842" i="3"/>
  <c r="I1842" i="3"/>
  <c r="L1842" i="3" s="1"/>
  <c r="J1842" i="3"/>
  <c r="K1842" i="3"/>
  <c r="N1842" i="3" s="1"/>
  <c r="E1843" i="3"/>
  <c r="F1843" i="3"/>
  <c r="G1843" i="3"/>
  <c r="H1843" i="3"/>
  <c r="I1843" i="3"/>
  <c r="J1843" i="3"/>
  <c r="K1843" i="3"/>
  <c r="L1843" i="3"/>
  <c r="N1843" i="3" s="1"/>
  <c r="P1843" i="3"/>
  <c r="T1843" i="3"/>
  <c r="X1843" i="3"/>
  <c r="AB1843" i="3"/>
  <c r="AF1843" i="3"/>
  <c r="AJ1843" i="3"/>
  <c r="AN1843" i="3"/>
  <c r="AR1843" i="3"/>
  <c r="AV1843" i="3"/>
  <c r="AZ1843" i="3"/>
  <c r="BD1843" i="3"/>
  <c r="BH1843" i="3"/>
  <c r="E1844" i="3"/>
  <c r="F1844" i="3"/>
  <c r="K1844" i="3" s="1"/>
  <c r="G1844" i="3"/>
  <c r="H1844" i="3"/>
  <c r="I1844" i="3"/>
  <c r="J1844" i="3"/>
  <c r="L1844" i="3"/>
  <c r="N1844" i="3" s="1"/>
  <c r="P1844" i="3"/>
  <c r="T1844" i="3"/>
  <c r="X1844" i="3"/>
  <c r="AB1844" i="3"/>
  <c r="AF1844" i="3"/>
  <c r="AH1844" i="3"/>
  <c r="AJ1844" i="3"/>
  <c r="AL1844" i="3"/>
  <c r="AN1844" i="3"/>
  <c r="AP1844" i="3"/>
  <c r="AR1844" i="3"/>
  <c r="AT1844" i="3"/>
  <c r="AV1844" i="3"/>
  <c r="AX1844" i="3"/>
  <c r="AZ1844" i="3"/>
  <c r="BB1844" i="3"/>
  <c r="BD1844" i="3"/>
  <c r="BF1844" i="3"/>
  <c r="BH1844" i="3"/>
  <c r="E1845" i="3"/>
  <c r="F1845" i="3"/>
  <c r="K1845" i="3" s="1"/>
  <c r="G1845" i="3"/>
  <c r="H1845" i="3"/>
  <c r="L1845" i="3" s="1"/>
  <c r="I1845" i="3"/>
  <c r="J1845" i="3"/>
  <c r="E1846" i="3"/>
  <c r="F1846" i="3"/>
  <c r="G1846" i="3"/>
  <c r="H1846" i="3"/>
  <c r="I1846" i="3"/>
  <c r="L1846" i="3" s="1"/>
  <c r="J1846" i="3"/>
  <c r="K1846" i="3"/>
  <c r="N1846" i="3" s="1"/>
  <c r="E1847" i="3"/>
  <c r="F1847" i="3"/>
  <c r="G1847" i="3"/>
  <c r="H1847" i="3"/>
  <c r="I1847" i="3"/>
  <c r="L1847" i="3" s="1"/>
  <c r="J1847" i="3"/>
  <c r="K1847" i="3"/>
  <c r="N1847" i="3" s="1"/>
  <c r="AG1847" i="3"/>
  <c r="AI1847" i="3"/>
  <c r="AK1847" i="3"/>
  <c r="AM1847" i="3"/>
  <c r="AO1847" i="3"/>
  <c r="AP1847" i="3"/>
  <c r="AQ1847" i="3"/>
  <c r="AR1847" i="3"/>
  <c r="AS1847" i="3"/>
  <c r="AT1847" i="3"/>
  <c r="AU1847" i="3"/>
  <c r="AV1847" i="3"/>
  <c r="AW1847" i="3"/>
  <c r="AX1847" i="3"/>
  <c r="AY1847" i="3"/>
  <c r="AZ1847" i="3"/>
  <c r="BA1847" i="3"/>
  <c r="BB1847" i="3"/>
  <c r="BC1847" i="3"/>
  <c r="BD1847" i="3"/>
  <c r="BE1847" i="3"/>
  <c r="BF1847" i="3"/>
  <c r="BG1847" i="3"/>
  <c r="BH1847" i="3"/>
  <c r="BI1847" i="3"/>
  <c r="E1848" i="3"/>
  <c r="F1848" i="3"/>
  <c r="G1848" i="3"/>
  <c r="H1848" i="3"/>
  <c r="I1848" i="3"/>
  <c r="L1848" i="3" s="1"/>
  <c r="J1848" i="3"/>
  <c r="K1848" i="3"/>
  <c r="N1848" i="3" s="1"/>
  <c r="E1849" i="3"/>
  <c r="F1849" i="3"/>
  <c r="G1849" i="3"/>
  <c r="H1849" i="3"/>
  <c r="I1849" i="3"/>
  <c r="L1849" i="3" s="1"/>
  <c r="J1849" i="3"/>
  <c r="K1849" i="3"/>
  <c r="N1849" i="3" s="1"/>
  <c r="E1850" i="3"/>
  <c r="F1850" i="3"/>
  <c r="G1850" i="3"/>
  <c r="H1850" i="3"/>
  <c r="I1850" i="3"/>
  <c r="L1850" i="3" s="1"/>
  <c r="J1850" i="3"/>
  <c r="K1850" i="3"/>
  <c r="N1850" i="3" s="1"/>
  <c r="E1851" i="3"/>
  <c r="F1851" i="3"/>
  <c r="G1851" i="3"/>
  <c r="H1851" i="3"/>
  <c r="I1851" i="3"/>
  <c r="L1851" i="3" s="1"/>
  <c r="J1851" i="3"/>
  <c r="K1851" i="3"/>
  <c r="N1851" i="3" s="1"/>
  <c r="E1852" i="3"/>
  <c r="F1852" i="3"/>
  <c r="G1852" i="3"/>
  <c r="H1852" i="3"/>
  <c r="I1852" i="3"/>
  <c r="L1852" i="3" s="1"/>
  <c r="J1852" i="3"/>
  <c r="K1852" i="3"/>
  <c r="N1852" i="3" s="1"/>
  <c r="E1853" i="3"/>
  <c r="F1853" i="3"/>
  <c r="G1853" i="3"/>
  <c r="H1853" i="3"/>
  <c r="I1853" i="3"/>
  <c r="L1853" i="3" s="1"/>
  <c r="J1853" i="3"/>
  <c r="K1853" i="3"/>
  <c r="N1853" i="3" s="1"/>
  <c r="AW1853" i="3"/>
  <c r="AY1853" i="3"/>
  <c r="BA1853" i="3"/>
  <c r="BC1853" i="3"/>
  <c r="BE1853" i="3"/>
  <c r="BG1853" i="3"/>
  <c r="BI1853" i="3"/>
  <c r="E1854" i="3"/>
  <c r="F1854" i="3"/>
  <c r="G1854" i="3"/>
  <c r="H1854" i="3"/>
  <c r="I1854" i="3"/>
  <c r="J1854" i="3"/>
  <c r="K1854" i="3"/>
  <c r="L1854" i="3"/>
  <c r="M1854" i="3" s="1"/>
  <c r="N1854" i="3"/>
  <c r="P1854" i="3"/>
  <c r="R1854" i="3"/>
  <c r="T1854" i="3"/>
  <c r="V1854" i="3"/>
  <c r="X1854" i="3"/>
  <c r="Z1854" i="3"/>
  <c r="AB1854" i="3"/>
  <c r="AC1854" i="3"/>
  <c r="AD1854" i="3"/>
  <c r="AE1854" i="3"/>
  <c r="AF1854" i="3"/>
  <c r="AG1854" i="3"/>
  <c r="AH1854" i="3"/>
  <c r="AI1854" i="3"/>
  <c r="AJ1854" i="3"/>
  <c r="AK1854" i="3"/>
  <c r="AL1854" i="3"/>
  <c r="AM1854" i="3"/>
  <c r="AN1854" i="3"/>
  <c r="AO1854" i="3"/>
  <c r="AP1854" i="3"/>
  <c r="AQ1854" i="3"/>
  <c r="AR1854" i="3"/>
  <c r="AS1854" i="3"/>
  <c r="AT1854" i="3"/>
  <c r="AU1854" i="3"/>
  <c r="AV1854" i="3"/>
  <c r="AW1854" i="3"/>
  <c r="AX1854" i="3"/>
  <c r="AY1854" i="3"/>
  <c r="AZ1854" i="3"/>
  <c r="BA1854" i="3"/>
  <c r="BB1854" i="3"/>
  <c r="BC1854" i="3"/>
  <c r="BD1854" i="3"/>
  <c r="BE1854" i="3"/>
  <c r="BF1854" i="3"/>
  <c r="BG1854" i="3"/>
  <c r="BH1854" i="3"/>
  <c r="BI1854" i="3"/>
  <c r="E1855" i="3"/>
  <c r="F1855" i="3"/>
  <c r="K1855" i="3" s="1"/>
  <c r="G1855" i="3"/>
  <c r="H1855" i="3"/>
  <c r="I1855" i="3"/>
  <c r="J1855" i="3"/>
  <c r="L1855" i="3"/>
  <c r="E1856" i="3"/>
  <c r="F1856" i="3"/>
  <c r="G1856" i="3"/>
  <c r="H1856" i="3"/>
  <c r="I1856" i="3"/>
  <c r="J1856" i="3"/>
  <c r="K1856" i="3"/>
  <c r="L1856" i="3"/>
  <c r="M1856" i="3" s="1"/>
  <c r="N1856" i="3"/>
  <c r="P1856" i="3"/>
  <c r="R1856" i="3"/>
  <c r="T1856" i="3"/>
  <c r="V1856" i="3"/>
  <c r="X1856" i="3"/>
  <c r="Z1856" i="3"/>
  <c r="AB1856" i="3"/>
  <c r="AD1856" i="3"/>
  <c r="AF1856" i="3"/>
  <c r="AH1856" i="3"/>
  <c r="AJ1856" i="3"/>
  <c r="AL1856" i="3"/>
  <c r="AN1856" i="3"/>
  <c r="AP1856" i="3"/>
  <c r="AR1856" i="3"/>
  <c r="AT1856" i="3"/>
  <c r="AV1856" i="3"/>
  <c r="AX1856" i="3"/>
  <c r="AZ1856" i="3"/>
  <c r="BB1856" i="3"/>
  <c r="BD1856" i="3"/>
  <c r="BF1856" i="3"/>
  <c r="BH1856" i="3"/>
  <c r="E1857" i="3"/>
  <c r="F1857" i="3"/>
  <c r="G1857" i="3"/>
  <c r="H1857" i="3"/>
  <c r="I1857" i="3"/>
  <c r="L1857" i="3" s="1"/>
  <c r="J1857" i="3"/>
  <c r="K1857" i="3"/>
  <c r="N1857" i="3" s="1"/>
  <c r="BJ1857" i="3" s="1"/>
  <c r="E1858" i="3"/>
  <c r="F1858" i="3"/>
  <c r="G1858" i="3"/>
  <c r="H1858" i="3"/>
  <c r="I1858" i="3"/>
  <c r="L1858" i="3" s="1"/>
  <c r="J1858" i="3"/>
  <c r="K1858" i="3"/>
  <c r="N1858" i="3" s="1"/>
  <c r="E1859" i="3"/>
  <c r="F1859" i="3"/>
  <c r="G1859" i="3"/>
  <c r="H1859" i="3"/>
  <c r="I1859" i="3"/>
  <c r="L1859" i="3" s="1"/>
  <c r="J1859" i="3"/>
  <c r="K1859" i="3"/>
  <c r="N1859" i="3" s="1"/>
  <c r="E1860" i="3"/>
  <c r="F1860" i="3"/>
  <c r="K1860" i="3" s="1"/>
  <c r="G1860" i="3"/>
  <c r="H1860" i="3"/>
  <c r="I1860" i="3"/>
  <c r="J1860" i="3"/>
  <c r="L1860" i="3" s="1"/>
  <c r="E1861" i="3"/>
  <c r="F1861" i="3"/>
  <c r="K1861" i="3" s="1"/>
  <c r="G1861" i="3"/>
  <c r="H1861" i="3"/>
  <c r="I1861" i="3"/>
  <c r="J1861" i="3"/>
  <c r="L1861" i="3"/>
  <c r="E1862" i="3"/>
  <c r="F1862" i="3"/>
  <c r="K1862" i="3" s="1"/>
  <c r="G1862" i="3"/>
  <c r="H1862" i="3"/>
  <c r="I1862" i="3"/>
  <c r="J1862" i="3"/>
  <c r="L1862" i="3"/>
  <c r="E1863" i="3"/>
  <c r="F1863" i="3"/>
  <c r="K1863" i="3" s="1"/>
  <c r="G1863" i="3"/>
  <c r="H1863" i="3"/>
  <c r="I1863" i="3"/>
  <c r="J1863" i="3"/>
  <c r="L1863" i="3"/>
  <c r="E1864" i="3"/>
  <c r="F1864" i="3"/>
  <c r="K1864" i="3" s="1"/>
  <c r="G1864" i="3"/>
  <c r="H1864" i="3"/>
  <c r="I1864" i="3"/>
  <c r="J1864" i="3"/>
  <c r="L1864" i="3"/>
  <c r="E1865" i="3"/>
  <c r="F1865" i="3"/>
  <c r="K1865" i="3" s="1"/>
  <c r="G1865" i="3"/>
  <c r="H1865" i="3"/>
  <c r="I1865" i="3"/>
  <c r="J1865" i="3"/>
  <c r="L1865" i="3"/>
  <c r="E1866" i="3"/>
  <c r="F1866" i="3"/>
  <c r="K1866" i="3" s="1"/>
  <c r="G1866" i="3"/>
  <c r="H1866" i="3"/>
  <c r="I1866" i="3"/>
  <c r="J1866" i="3"/>
  <c r="L1866" i="3"/>
  <c r="E1867" i="3"/>
  <c r="F1867" i="3"/>
  <c r="K1867" i="3" s="1"/>
  <c r="G1867" i="3"/>
  <c r="H1867" i="3"/>
  <c r="I1867" i="3"/>
  <c r="J1867" i="3"/>
  <c r="L1867" i="3"/>
  <c r="E1868" i="3"/>
  <c r="F1868" i="3"/>
  <c r="G1868" i="3"/>
  <c r="H1868" i="3"/>
  <c r="I1868" i="3"/>
  <c r="J1868" i="3"/>
  <c r="K1868" i="3"/>
  <c r="L1868" i="3"/>
  <c r="M1868" i="3" s="1"/>
  <c r="N1868" i="3"/>
  <c r="P1868" i="3"/>
  <c r="R1868" i="3"/>
  <c r="T1868" i="3"/>
  <c r="V1868" i="3"/>
  <c r="X1868" i="3"/>
  <c r="Z1868" i="3"/>
  <c r="AB1868" i="3"/>
  <c r="AD1868" i="3"/>
  <c r="AF1868" i="3"/>
  <c r="AH1868" i="3"/>
  <c r="AJ1868" i="3"/>
  <c r="AL1868" i="3"/>
  <c r="AN1868" i="3"/>
  <c r="AP1868" i="3"/>
  <c r="AR1868" i="3"/>
  <c r="AT1868" i="3"/>
  <c r="AV1868" i="3"/>
  <c r="AX1868" i="3"/>
  <c r="AZ1868" i="3"/>
  <c r="BB1868" i="3"/>
  <c r="BD1868" i="3"/>
  <c r="BF1868" i="3"/>
  <c r="BH1868" i="3"/>
  <c r="E1869" i="3"/>
  <c r="F1869" i="3"/>
  <c r="K1869" i="3" s="1"/>
  <c r="G1869" i="3"/>
  <c r="H1869" i="3"/>
  <c r="I1869" i="3"/>
  <c r="J1869" i="3"/>
  <c r="L1869" i="3"/>
  <c r="E1870" i="3"/>
  <c r="F1870" i="3"/>
  <c r="K1870" i="3" s="1"/>
  <c r="G1870" i="3"/>
  <c r="H1870" i="3"/>
  <c r="I1870" i="3"/>
  <c r="J1870" i="3"/>
  <c r="L1870" i="3"/>
  <c r="E1871" i="3"/>
  <c r="F1871" i="3"/>
  <c r="K1871" i="3" s="1"/>
  <c r="G1871" i="3"/>
  <c r="H1871" i="3"/>
  <c r="I1871" i="3"/>
  <c r="J1871" i="3"/>
  <c r="L1871" i="3"/>
  <c r="E1872" i="3"/>
  <c r="F1872" i="3"/>
  <c r="K1872" i="3" s="1"/>
  <c r="G1872" i="3"/>
  <c r="H1872" i="3"/>
  <c r="L1872" i="3" s="1"/>
  <c r="I1872" i="3"/>
  <c r="J1872" i="3"/>
  <c r="E1873" i="3"/>
  <c r="F1873" i="3"/>
  <c r="G1873" i="3"/>
  <c r="H1873" i="3"/>
  <c r="I1873" i="3"/>
  <c r="L1873" i="3" s="1"/>
  <c r="J1873" i="3"/>
  <c r="K1873" i="3"/>
  <c r="N1873" i="3" s="1"/>
  <c r="E1874" i="3"/>
  <c r="F1874" i="3"/>
  <c r="G1874" i="3"/>
  <c r="H1874" i="3"/>
  <c r="I1874" i="3"/>
  <c r="L1874" i="3" s="1"/>
  <c r="J1874" i="3"/>
  <c r="K1874" i="3"/>
  <c r="N1874" i="3" s="1"/>
  <c r="E1875" i="3"/>
  <c r="F1875" i="3"/>
  <c r="G1875" i="3"/>
  <c r="H1875" i="3"/>
  <c r="I1875" i="3"/>
  <c r="L1875" i="3" s="1"/>
  <c r="J1875" i="3"/>
  <c r="K1875" i="3"/>
  <c r="N1875" i="3" s="1"/>
  <c r="E1876" i="3"/>
  <c r="F1876" i="3"/>
  <c r="G1876" i="3"/>
  <c r="H1876" i="3"/>
  <c r="I1876" i="3"/>
  <c r="L1876" i="3" s="1"/>
  <c r="J1876" i="3"/>
  <c r="K1876" i="3"/>
  <c r="N1876" i="3" s="1"/>
  <c r="E1877" i="3"/>
  <c r="F1877" i="3"/>
  <c r="G1877" i="3"/>
  <c r="H1877" i="3"/>
  <c r="I1877" i="3"/>
  <c r="L1877" i="3" s="1"/>
  <c r="J1877" i="3"/>
  <c r="K1877" i="3"/>
  <c r="N1877" i="3" s="1"/>
  <c r="E1878" i="3"/>
  <c r="F1878" i="3"/>
  <c r="G1878" i="3"/>
  <c r="H1878" i="3"/>
  <c r="I1878" i="3"/>
  <c r="L1878" i="3" s="1"/>
  <c r="J1878" i="3"/>
  <c r="K1878" i="3"/>
  <c r="N1878" i="3" s="1"/>
  <c r="E1879" i="3"/>
  <c r="F1879" i="3"/>
  <c r="G1879" i="3"/>
  <c r="H1879" i="3"/>
  <c r="I1879" i="3"/>
  <c r="L1879" i="3" s="1"/>
  <c r="J1879" i="3"/>
  <c r="K1879" i="3"/>
  <c r="N1879" i="3" s="1"/>
  <c r="E1880" i="3"/>
  <c r="F1880" i="3"/>
  <c r="G1880" i="3"/>
  <c r="H1880" i="3"/>
  <c r="I1880" i="3"/>
  <c r="L1880" i="3" s="1"/>
  <c r="J1880" i="3"/>
  <c r="K1880" i="3"/>
  <c r="N1880" i="3" s="1"/>
  <c r="BJ1880" i="3" s="1"/>
  <c r="BJ2091" i="3" l="1"/>
  <c r="BN2089" i="3"/>
  <c r="BN2087" i="3"/>
  <c r="BJ2088" i="3"/>
  <c r="BM2088" i="3"/>
  <c r="BM2087" i="3"/>
  <c r="BJ2086" i="3"/>
  <c r="BM2086" i="3"/>
  <c r="S1884" i="3"/>
  <c r="AA1884" i="3"/>
  <c r="AI1884" i="3"/>
  <c r="AQ1884" i="3"/>
  <c r="AY1884" i="3"/>
  <c r="BG1884" i="3"/>
  <c r="O1884" i="3"/>
  <c r="W1884" i="3"/>
  <c r="AE1884" i="3"/>
  <c r="AM1884" i="3"/>
  <c r="AU1884" i="3"/>
  <c r="BC1884" i="3"/>
  <c r="BJ1888" i="3"/>
  <c r="BM1894" i="3"/>
  <c r="BM1895" i="3"/>
  <c r="Z1881" i="3"/>
  <c r="AP1881" i="3"/>
  <c r="BF1881" i="3"/>
  <c r="S1883" i="3"/>
  <c r="BN1893" i="3"/>
  <c r="BN1895" i="3"/>
  <c r="BJ1899" i="3"/>
  <c r="BM1899" i="3"/>
  <c r="BK1898" i="3"/>
  <c r="BN1898" i="3"/>
  <c r="BM1900" i="3"/>
  <c r="BJ1909" i="3"/>
  <c r="BJ1911" i="3"/>
  <c r="BM1912" i="3"/>
  <c r="BL1912" i="3"/>
  <c r="BN1914" i="3"/>
  <c r="BK1914" i="3"/>
  <c r="BJ1914" i="3"/>
  <c r="BM1916" i="3"/>
  <c r="BL1916" i="3"/>
  <c r="BN1918" i="3"/>
  <c r="BK1918" i="3"/>
  <c r="BJ1918" i="3"/>
  <c r="BK1923" i="3"/>
  <c r="BN1923" i="3"/>
  <c r="BJ1925" i="3"/>
  <c r="BM1925" i="3"/>
  <c r="BL1925" i="3"/>
  <c r="BK1927" i="3"/>
  <c r="BN1927" i="3"/>
  <c r="BJ1929" i="3"/>
  <c r="BM1929" i="3"/>
  <c r="BL1929" i="3"/>
  <c r="BK1931" i="3"/>
  <c r="BN1931" i="3"/>
  <c r="BJ1933" i="3"/>
  <c r="BM1933" i="3"/>
  <c r="BL1933" i="3"/>
  <c r="BK1935" i="3"/>
  <c r="BN1935" i="3"/>
  <c r="BJ1937" i="3"/>
  <c r="BM1937" i="3"/>
  <c r="BL1937" i="3"/>
  <c r="BK1939" i="3"/>
  <c r="BN1939" i="3"/>
  <c r="BJ1941" i="3"/>
  <c r="BM1941" i="3"/>
  <c r="BL1941" i="3"/>
  <c r="BJ1922" i="3"/>
  <c r="BM1922" i="3"/>
  <c r="BL1922" i="3"/>
  <c r="BK1924" i="3"/>
  <c r="BN1924" i="3"/>
  <c r="BJ1926" i="3"/>
  <c r="BM1926" i="3"/>
  <c r="BL1926" i="3"/>
  <c r="BK1928" i="3"/>
  <c r="BN1928" i="3"/>
  <c r="BJ1930" i="3"/>
  <c r="BM1930" i="3"/>
  <c r="BL1930" i="3"/>
  <c r="BK1932" i="3"/>
  <c r="BN1932" i="3"/>
  <c r="BJ1934" i="3"/>
  <c r="BM1934" i="3"/>
  <c r="BL1934" i="3"/>
  <c r="BK1936" i="3"/>
  <c r="BN1936" i="3"/>
  <c r="BJ1938" i="3"/>
  <c r="BM1938" i="3"/>
  <c r="BL1938" i="3"/>
  <c r="BK1940" i="3"/>
  <c r="BN1940" i="3"/>
  <c r="BM1942" i="3"/>
  <c r="BL1942" i="3"/>
  <c r="BK1943" i="3"/>
  <c r="BN1943" i="3"/>
  <c r="BN1944" i="3"/>
  <c r="BK1944" i="3"/>
  <c r="BM1945" i="3"/>
  <c r="BL1945" i="3"/>
  <c r="BN1949" i="3"/>
  <c r="BK1949" i="3"/>
  <c r="BN1951" i="3"/>
  <c r="BK1951" i="3"/>
  <c r="BM1953" i="3"/>
  <c r="BL1953" i="3"/>
  <c r="BM1955" i="3"/>
  <c r="BL1955" i="3"/>
  <c r="BN1959" i="3"/>
  <c r="BK1959" i="3"/>
  <c r="BN1961" i="3"/>
  <c r="BK1961" i="3"/>
  <c r="BN1963" i="3"/>
  <c r="BK1963" i="3"/>
  <c r="BM1965" i="3"/>
  <c r="BL1965" i="3"/>
  <c r="BM1967" i="3"/>
  <c r="BL1967" i="3"/>
  <c r="BJ1942" i="3"/>
  <c r="BJ1944" i="3"/>
  <c r="BM1946" i="3"/>
  <c r="BL1946" i="3"/>
  <c r="BN1950" i="3"/>
  <c r="BK1950" i="3"/>
  <c r="BN1952" i="3"/>
  <c r="BK1952" i="3"/>
  <c r="BN1954" i="3"/>
  <c r="BK1954" i="3"/>
  <c r="BN1956" i="3"/>
  <c r="BK1956" i="3"/>
  <c r="BN1958" i="3"/>
  <c r="BK1958" i="3"/>
  <c r="BN1960" i="3"/>
  <c r="BK1960" i="3"/>
  <c r="BN1962" i="3"/>
  <c r="BK1962" i="3"/>
  <c r="BN1964" i="3"/>
  <c r="BK1964" i="3"/>
  <c r="BM1966" i="3"/>
  <c r="BL1966" i="3"/>
  <c r="BN1968" i="3"/>
  <c r="BK1968" i="3"/>
  <c r="BM1970" i="3"/>
  <c r="BL1970" i="3"/>
  <c r="BM1972" i="3"/>
  <c r="BL1972" i="3"/>
  <c r="BN1976" i="3"/>
  <c r="BK1976" i="3"/>
  <c r="BN1978" i="3"/>
  <c r="BK1978" i="3"/>
  <c r="BM1980" i="3"/>
  <c r="BL1980" i="3"/>
  <c r="BN1984" i="3"/>
  <c r="BK1984" i="3"/>
  <c r="BN1986" i="3"/>
  <c r="BK1986" i="3"/>
  <c r="BN1988" i="3"/>
  <c r="BK1988" i="3"/>
  <c r="BN1990" i="3"/>
  <c r="BK1990" i="3"/>
  <c r="BN1992" i="3"/>
  <c r="BK1992" i="3"/>
  <c r="BN1994" i="3"/>
  <c r="BK1994" i="3"/>
  <c r="BN1996" i="3"/>
  <c r="BK1996" i="3"/>
  <c r="BN1998" i="3"/>
  <c r="BK1998" i="3"/>
  <c r="BN2000" i="3"/>
  <c r="BK2000" i="3"/>
  <c r="BN2004" i="3"/>
  <c r="BK2004" i="3"/>
  <c r="BN2006" i="3"/>
  <c r="BK2006" i="3"/>
  <c r="BN2008" i="3"/>
  <c r="BK2008" i="3"/>
  <c r="BN2010" i="3"/>
  <c r="BK2010" i="3"/>
  <c r="BN2012" i="3"/>
  <c r="BK2012" i="3"/>
  <c r="BN2014" i="3"/>
  <c r="BK2014" i="3"/>
  <c r="BN2015" i="3"/>
  <c r="BK2015" i="3"/>
  <c r="BN2017" i="3"/>
  <c r="BK2017" i="3"/>
  <c r="BN1971" i="3"/>
  <c r="BK1971" i="3"/>
  <c r="BN1973" i="3"/>
  <c r="BK1973" i="3"/>
  <c r="BN1975" i="3"/>
  <c r="BK1975" i="3"/>
  <c r="BN1977" i="3"/>
  <c r="BK1977" i="3"/>
  <c r="BM1979" i="3"/>
  <c r="BL1979" i="3"/>
  <c r="BN1983" i="3"/>
  <c r="BK1983" i="3"/>
  <c r="BN1987" i="3"/>
  <c r="BK1987" i="3"/>
  <c r="BN1989" i="3"/>
  <c r="BK1989" i="3"/>
  <c r="BN1991" i="3"/>
  <c r="BK1991" i="3"/>
  <c r="BN1993" i="3"/>
  <c r="BK1993" i="3"/>
  <c r="BN1995" i="3"/>
  <c r="BK1995" i="3"/>
  <c r="BN1997" i="3"/>
  <c r="BK1997" i="3"/>
  <c r="BN1999" i="3"/>
  <c r="BK1999" i="3"/>
  <c r="BN2001" i="3"/>
  <c r="BK2001" i="3"/>
  <c r="BN2003" i="3"/>
  <c r="BK2003" i="3"/>
  <c r="BN2005" i="3"/>
  <c r="BK2005" i="3"/>
  <c r="BN2007" i="3"/>
  <c r="BK2007" i="3"/>
  <c r="BN2009" i="3"/>
  <c r="BK2009" i="3"/>
  <c r="BN2011" i="3"/>
  <c r="BK2011" i="3"/>
  <c r="BN2013" i="3"/>
  <c r="BK2013" i="3"/>
  <c r="BM2017" i="3"/>
  <c r="BM2018" i="3"/>
  <c r="BL2018" i="3"/>
  <c r="BM2020" i="3"/>
  <c r="BL2020" i="3"/>
  <c r="BM2022" i="3"/>
  <c r="BL2022" i="3"/>
  <c r="BM2024" i="3"/>
  <c r="BL2024" i="3"/>
  <c r="BM2026" i="3"/>
  <c r="BL2026" i="3"/>
  <c r="BM2028" i="3"/>
  <c r="BL2028" i="3"/>
  <c r="BM2030" i="3"/>
  <c r="BL2030" i="3"/>
  <c r="BM2032" i="3"/>
  <c r="BL2032" i="3"/>
  <c r="BM2034" i="3"/>
  <c r="BL2034" i="3"/>
  <c r="BM2036" i="3"/>
  <c r="BL2036" i="3"/>
  <c r="BM2038" i="3"/>
  <c r="BL2038" i="3"/>
  <c r="BM2040" i="3"/>
  <c r="BL2040" i="3"/>
  <c r="BM2042" i="3"/>
  <c r="BL2042" i="3"/>
  <c r="BM2044" i="3"/>
  <c r="BL2044" i="3"/>
  <c r="BM2046" i="3"/>
  <c r="BL2046" i="3"/>
  <c r="BM2048" i="3"/>
  <c r="BL2048" i="3"/>
  <c r="BM2050" i="3"/>
  <c r="BL2050" i="3"/>
  <c r="BM2052" i="3"/>
  <c r="BL2052" i="3"/>
  <c r="BM2054" i="3"/>
  <c r="BL2054" i="3"/>
  <c r="BM2057" i="3"/>
  <c r="BL2057" i="3"/>
  <c r="BN2059" i="3"/>
  <c r="BK2059" i="3"/>
  <c r="BM2060" i="3"/>
  <c r="BL2060" i="3"/>
  <c r="BN2061" i="3"/>
  <c r="BK2061" i="3"/>
  <c r="BN2063" i="3"/>
  <c r="BK2063" i="3"/>
  <c r="BN2065" i="3"/>
  <c r="BK2065" i="3"/>
  <c r="BN2067" i="3"/>
  <c r="BK2067" i="3"/>
  <c r="BN2071" i="3"/>
  <c r="BK2071" i="3"/>
  <c r="BL2073" i="3"/>
  <c r="BN2075" i="3"/>
  <c r="BK2075" i="3"/>
  <c r="BN2077" i="3"/>
  <c r="BK2077" i="3"/>
  <c r="BM2079" i="3"/>
  <c r="BL2079" i="3"/>
  <c r="BN2081" i="3"/>
  <c r="BK2081" i="3"/>
  <c r="BM2019" i="3"/>
  <c r="BL2019" i="3"/>
  <c r="BM2021" i="3"/>
  <c r="BL2021" i="3"/>
  <c r="BM2023" i="3"/>
  <c r="BL2023" i="3"/>
  <c r="BM2025" i="3"/>
  <c r="BL2025" i="3"/>
  <c r="BN2029" i="3"/>
  <c r="BK2029" i="3"/>
  <c r="BN2031" i="3"/>
  <c r="BK2031" i="3"/>
  <c r="BN2033" i="3"/>
  <c r="BK2033" i="3"/>
  <c r="BN2035" i="3"/>
  <c r="BK2035" i="3"/>
  <c r="BN2037" i="3"/>
  <c r="BK2037" i="3"/>
  <c r="BN2039" i="3"/>
  <c r="BK2039" i="3"/>
  <c r="BN2041" i="3"/>
  <c r="BK2041" i="3"/>
  <c r="BM2043" i="3"/>
  <c r="BL2043" i="3"/>
  <c r="BM2045" i="3"/>
  <c r="BL2045" i="3"/>
  <c r="BM2047" i="3"/>
  <c r="BL2047" i="3"/>
  <c r="BM2049" i="3"/>
  <c r="BL2049" i="3"/>
  <c r="BN2053" i="3"/>
  <c r="BK2053" i="3"/>
  <c r="BN2055" i="3"/>
  <c r="BK2055" i="3"/>
  <c r="BK2056" i="3"/>
  <c r="BN2058" i="3"/>
  <c r="BK2058" i="3"/>
  <c r="BM2062" i="3"/>
  <c r="BL2062" i="3"/>
  <c r="BM2064" i="3"/>
  <c r="BL2064" i="3"/>
  <c r="BM2066" i="3"/>
  <c r="BL2066" i="3"/>
  <c r="BN2070" i="3"/>
  <c r="BK2070" i="3"/>
  <c r="BM2072" i="3"/>
  <c r="BL2072" i="3"/>
  <c r="BM2074" i="3"/>
  <c r="BL2074" i="3"/>
  <c r="BN2076" i="3"/>
  <c r="BK2076" i="3"/>
  <c r="BN2078" i="3"/>
  <c r="BK2078" i="3"/>
  <c r="BM2080" i="3"/>
  <c r="BL2080" i="3"/>
  <c r="BK1882" i="3"/>
  <c r="BJ1889" i="3"/>
  <c r="BJ1890" i="3"/>
  <c r="BJ1891" i="3"/>
  <c r="BM1893" i="3"/>
  <c r="BM1896" i="3"/>
  <c r="Z1883" i="3"/>
  <c r="AP1883" i="3"/>
  <c r="BF1883" i="3"/>
  <c r="BN1890" i="3"/>
  <c r="BL1899" i="3"/>
  <c r="BL1900" i="3"/>
  <c r="BK1901" i="3"/>
  <c r="BN1901" i="3"/>
  <c r="BK1905" i="3"/>
  <c r="BN1905" i="3"/>
  <c r="BM1907" i="3"/>
  <c r="BL1907" i="3"/>
  <c r="BK1908" i="3"/>
  <c r="BN1908" i="3"/>
  <c r="BM1909" i="3"/>
  <c r="BL1909" i="3"/>
  <c r="BK1910" i="3"/>
  <c r="BN1910" i="3"/>
  <c r="BM1911" i="3"/>
  <c r="BL1911" i="3"/>
  <c r="BK1902" i="3"/>
  <c r="BN1902" i="3"/>
  <c r="BJ1904" i="3"/>
  <c r="BM1904" i="3"/>
  <c r="BL1904" i="3"/>
  <c r="BM1913" i="3"/>
  <c r="BL1913" i="3"/>
  <c r="BN1915" i="3"/>
  <c r="BK1915" i="3"/>
  <c r="BJ1915" i="3"/>
  <c r="BM1917" i="3"/>
  <c r="BL1917" i="3"/>
  <c r="BK1919" i="3"/>
  <c r="BN1919" i="3"/>
  <c r="BK1920" i="3"/>
  <c r="BN1920" i="3"/>
  <c r="BM1921" i="3"/>
  <c r="BL1921" i="3"/>
  <c r="BJ1907" i="3"/>
  <c r="R1881" i="3"/>
  <c r="BL1881" i="3" s="1"/>
  <c r="AX1881" i="3"/>
  <c r="Z1882" i="3"/>
  <c r="BM1882" i="3" s="1"/>
  <c r="AP1882" i="3"/>
  <c r="BJ1882" i="3" s="1"/>
  <c r="BF1882" i="3"/>
  <c r="R1882" i="3"/>
  <c r="BN1882" i="3" s="1"/>
  <c r="AH1882" i="3"/>
  <c r="AX1882" i="3"/>
  <c r="AH1883" i="3"/>
  <c r="BI1884" i="3"/>
  <c r="BA1884" i="3"/>
  <c r="AS1884" i="3"/>
  <c r="AK1884" i="3"/>
  <c r="AC1884" i="3"/>
  <c r="U1884" i="3"/>
  <c r="M1884" i="3"/>
  <c r="BF1884" i="3"/>
  <c r="BB1884" i="3"/>
  <c r="AX1884" i="3"/>
  <c r="AT1884" i="3"/>
  <c r="AP1884" i="3"/>
  <c r="AL1884" i="3"/>
  <c r="AH1884" i="3"/>
  <c r="AD1884" i="3"/>
  <c r="Z1884" i="3"/>
  <c r="V1884" i="3"/>
  <c r="R1884" i="3"/>
  <c r="N1884" i="3"/>
  <c r="BN1885" i="3"/>
  <c r="BK1885" i="3"/>
  <c r="BJ1885" i="3"/>
  <c r="BN1886" i="3"/>
  <c r="BK1886" i="3"/>
  <c r="BJ1886" i="3"/>
  <c r="BN1887" i="3"/>
  <c r="BK1887" i="3"/>
  <c r="BJ1887" i="3"/>
  <c r="BN1888" i="3"/>
  <c r="BK1888" i="3"/>
  <c r="BM1888" i="3"/>
  <c r="BM1889" i="3"/>
  <c r="BM1890" i="3"/>
  <c r="BM1891" i="3"/>
  <c r="BJ1893" i="3"/>
  <c r="BJ1894" i="3"/>
  <c r="BJ1895" i="3"/>
  <c r="BJ1896" i="3"/>
  <c r="BB1881" i="3"/>
  <c r="AL1881" i="3"/>
  <c r="V1881" i="3"/>
  <c r="BH1881" i="3"/>
  <c r="AZ1881" i="3"/>
  <c r="AR1881" i="3"/>
  <c r="AJ1881" i="3"/>
  <c r="AB1881" i="3"/>
  <c r="T1881" i="3"/>
  <c r="BM1881" i="3" s="1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J1881" i="3" s="1"/>
  <c r="M1881" i="3"/>
  <c r="BB1883" i="3"/>
  <c r="AL1883" i="3"/>
  <c r="V1883" i="3"/>
  <c r="BH1883" i="3"/>
  <c r="AZ1883" i="3"/>
  <c r="AR1883" i="3"/>
  <c r="AJ1883" i="3"/>
  <c r="AB1883" i="3"/>
  <c r="T1883" i="3"/>
  <c r="BI1883" i="3"/>
  <c r="BE1883" i="3"/>
  <c r="BA1883" i="3"/>
  <c r="AW1883" i="3"/>
  <c r="AS1883" i="3"/>
  <c r="AO1883" i="3"/>
  <c r="AK1883" i="3"/>
  <c r="AG1883" i="3"/>
  <c r="AC1883" i="3"/>
  <c r="Y1883" i="3"/>
  <c r="U1883" i="3"/>
  <c r="BL1883" i="3" s="1"/>
  <c r="Q1883" i="3"/>
  <c r="BJ1883" i="3" s="1"/>
  <c r="M1883" i="3"/>
  <c r="BN1889" i="3"/>
  <c r="BN1891" i="3"/>
  <c r="BN1894" i="3"/>
  <c r="BN1896" i="3"/>
  <c r="BK1899" i="3"/>
  <c r="BN1899" i="3"/>
  <c r="BJ1898" i="3"/>
  <c r="BM1898" i="3"/>
  <c r="BL1898" i="3"/>
  <c r="BK1900" i="3"/>
  <c r="BN1900" i="3"/>
  <c r="BJ1900" i="3"/>
  <c r="BJ1901" i="3"/>
  <c r="BM1901" i="3"/>
  <c r="BL1901" i="3"/>
  <c r="BK1903" i="3"/>
  <c r="BN1903" i="3"/>
  <c r="BJ1905" i="3"/>
  <c r="BM1905" i="3"/>
  <c r="BL1905" i="3"/>
  <c r="BK1907" i="3"/>
  <c r="BN1907" i="3"/>
  <c r="BM1908" i="3"/>
  <c r="BL1908" i="3"/>
  <c r="BK1909" i="3"/>
  <c r="BN1909" i="3"/>
  <c r="BM1910" i="3"/>
  <c r="BL1910" i="3"/>
  <c r="BK1911" i="3"/>
  <c r="BN1911" i="3"/>
  <c r="BJ1902" i="3"/>
  <c r="BM1902" i="3"/>
  <c r="BL1902" i="3"/>
  <c r="BK1904" i="3"/>
  <c r="BN1904" i="3"/>
  <c r="BK1906" i="3"/>
  <c r="BN1906" i="3"/>
  <c r="BN1913" i="3"/>
  <c r="BK1913" i="3"/>
  <c r="BJ1913" i="3"/>
  <c r="BM1915" i="3"/>
  <c r="BL1915" i="3"/>
  <c r="BN1917" i="3"/>
  <c r="BK1917" i="3"/>
  <c r="BJ1917" i="3"/>
  <c r="BM1919" i="3"/>
  <c r="BL1919" i="3"/>
  <c r="BM1920" i="3"/>
  <c r="BL1920" i="3"/>
  <c r="BK1921" i="3"/>
  <c r="BN1921" i="3"/>
  <c r="BJ1908" i="3"/>
  <c r="BJ1910" i="3"/>
  <c r="BN1912" i="3"/>
  <c r="BK1912" i="3"/>
  <c r="BJ1912" i="3"/>
  <c r="BM1914" i="3"/>
  <c r="BL1914" i="3"/>
  <c r="BN1916" i="3"/>
  <c r="BK1916" i="3"/>
  <c r="BJ1916" i="3"/>
  <c r="BM1918" i="3"/>
  <c r="BL1918" i="3"/>
  <c r="BJ1923" i="3"/>
  <c r="BM1923" i="3"/>
  <c r="BL1923" i="3"/>
  <c r="BK1925" i="3"/>
  <c r="BN1925" i="3"/>
  <c r="BJ1927" i="3"/>
  <c r="BM1927" i="3"/>
  <c r="BL1927" i="3"/>
  <c r="BK1929" i="3"/>
  <c r="BN1929" i="3"/>
  <c r="BJ1931" i="3"/>
  <c r="BM1931" i="3"/>
  <c r="BL1931" i="3"/>
  <c r="BK1933" i="3"/>
  <c r="BN1933" i="3"/>
  <c r="BJ1935" i="3"/>
  <c r="BM1935" i="3"/>
  <c r="BL1935" i="3"/>
  <c r="BK1937" i="3"/>
  <c r="BN1937" i="3"/>
  <c r="BJ1939" i="3"/>
  <c r="BM1939" i="3"/>
  <c r="BL1939" i="3"/>
  <c r="BK1941" i="3"/>
  <c r="BN1941" i="3"/>
  <c r="BK1922" i="3"/>
  <c r="BN1922" i="3"/>
  <c r="BJ1924" i="3"/>
  <c r="BM1924" i="3"/>
  <c r="BL1924" i="3"/>
  <c r="BK1926" i="3"/>
  <c r="BN1926" i="3"/>
  <c r="BJ1928" i="3"/>
  <c r="BM1928" i="3"/>
  <c r="BL1928" i="3"/>
  <c r="BK1930" i="3"/>
  <c r="BN1930" i="3"/>
  <c r="BJ1932" i="3"/>
  <c r="BM1932" i="3"/>
  <c r="BL1932" i="3"/>
  <c r="BK1934" i="3"/>
  <c r="BN1934" i="3"/>
  <c r="BJ1936" i="3"/>
  <c r="BM1936" i="3"/>
  <c r="BL1936" i="3"/>
  <c r="BK1938" i="3"/>
  <c r="BN1938" i="3"/>
  <c r="BJ1940" i="3"/>
  <c r="BM1940" i="3"/>
  <c r="BL1940" i="3"/>
  <c r="BK1942" i="3"/>
  <c r="BN1942" i="3"/>
  <c r="BM1943" i="3"/>
  <c r="BL1943" i="3"/>
  <c r="BM1944" i="3"/>
  <c r="BL1944" i="3"/>
  <c r="BN1945" i="3"/>
  <c r="BK1945" i="3"/>
  <c r="BN1947" i="3"/>
  <c r="BK1947" i="3"/>
  <c r="BM1949" i="3"/>
  <c r="BL1949" i="3"/>
  <c r="BN1953" i="3"/>
  <c r="BK1953" i="3"/>
  <c r="BN1955" i="3"/>
  <c r="BK1955" i="3"/>
  <c r="BN1957" i="3"/>
  <c r="BK1957" i="3"/>
  <c r="BM1959" i="3"/>
  <c r="BL1959" i="3"/>
  <c r="BM1961" i="3"/>
  <c r="BL1961" i="3"/>
  <c r="BN1965" i="3"/>
  <c r="BK1965" i="3"/>
  <c r="BN1967" i="3"/>
  <c r="BK1967" i="3"/>
  <c r="BN1969" i="3"/>
  <c r="BK1969" i="3"/>
  <c r="BJ1943" i="3"/>
  <c r="BN1946" i="3"/>
  <c r="BK1946" i="3"/>
  <c r="BN1948" i="3"/>
  <c r="BK1948" i="3"/>
  <c r="BM1950" i="3"/>
  <c r="BL1950" i="3"/>
  <c r="BM1952" i="3"/>
  <c r="BL1952" i="3"/>
  <c r="BM1954" i="3"/>
  <c r="BL1954" i="3"/>
  <c r="BM1956" i="3"/>
  <c r="BL1956" i="3"/>
  <c r="BM1958" i="3"/>
  <c r="BL1958" i="3"/>
  <c r="BM1960" i="3"/>
  <c r="BL1960" i="3"/>
  <c r="BM1962" i="3"/>
  <c r="BL1962" i="3"/>
  <c r="BN1966" i="3"/>
  <c r="BK1966" i="3"/>
  <c r="BM1968" i="3"/>
  <c r="BL1968" i="3"/>
  <c r="BJ1969" i="3"/>
  <c r="BN1970" i="3"/>
  <c r="BK1970" i="3"/>
  <c r="BN1972" i="3"/>
  <c r="BK1972" i="3"/>
  <c r="BN1974" i="3"/>
  <c r="BK1974" i="3"/>
  <c r="BM1976" i="3"/>
  <c r="BL1976" i="3"/>
  <c r="BN1980" i="3"/>
  <c r="BK1980" i="3"/>
  <c r="BN1982" i="3"/>
  <c r="BK1982" i="3"/>
  <c r="BM1984" i="3"/>
  <c r="BL1984" i="3"/>
  <c r="BM1986" i="3"/>
  <c r="BL1986" i="3"/>
  <c r="BM1988" i="3"/>
  <c r="BL1988" i="3"/>
  <c r="BM1990" i="3"/>
  <c r="BL1990" i="3"/>
  <c r="BM1992" i="3"/>
  <c r="BL1992" i="3"/>
  <c r="BM1994" i="3"/>
  <c r="BL1994" i="3"/>
  <c r="BM1996" i="3"/>
  <c r="BL1996" i="3"/>
  <c r="BM1998" i="3"/>
  <c r="BL1998" i="3"/>
  <c r="BN2002" i="3"/>
  <c r="BK2002" i="3"/>
  <c r="BM2004" i="3"/>
  <c r="BL2004" i="3"/>
  <c r="BM2006" i="3"/>
  <c r="BL2006" i="3"/>
  <c r="BM2008" i="3"/>
  <c r="BL2008" i="3"/>
  <c r="BM2010" i="3"/>
  <c r="BL2010" i="3"/>
  <c r="BM2012" i="3"/>
  <c r="BL2012" i="3"/>
  <c r="BM2014" i="3"/>
  <c r="BL2014" i="3"/>
  <c r="BN2016" i="3"/>
  <c r="BK2016" i="3"/>
  <c r="BM1971" i="3"/>
  <c r="BL1971" i="3"/>
  <c r="BM1973" i="3"/>
  <c r="BL1973" i="3"/>
  <c r="BM1975" i="3"/>
  <c r="BL1975" i="3"/>
  <c r="BN1979" i="3"/>
  <c r="BK1979" i="3"/>
  <c r="BN1981" i="3"/>
  <c r="BK1981" i="3"/>
  <c r="BN1985" i="3"/>
  <c r="BK1985" i="3"/>
  <c r="BM1987" i="3"/>
  <c r="BL1987" i="3"/>
  <c r="BM1989" i="3"/>
  <c r="BL1989" i="3"/>
  <c r="BM1991" i="3"/>
  <c r="BL1991" i="3"/>
  <c r="BM1993" i="3"/>
  <c r="BL1993" i="3"/>
  <c r="BM1995" i="3"/>
  <c r="BL1995" i="3"/>
  <c r="BM1997" i="3"/>
  <c r="BL1997" i="3"/>
  <c r="BM1999" i="3"/>
  <c r="BL1999" i="3"/>
  <c r="BM2001" i="3"/>
  <c r="BL2001" i="3"/>
  <c r="BM2003" i="3"/>
  <c r="BL2003" i="3"/>
  <c r="BM2005" i="3"/>
  <c r="BL2005" i="3"/>
  <c r="BM2007" i="3"/>
  <c r="BL2007" i="3"/>
  <c r="BM2009" i="3"/>
  <c r="BL2009" i="3"/>
  <c r="BM2011" i="3"/>
  <c r="BL2011" i="3"/>
  <c r="BM2013" i="3"/>
  <c r="BL2013" i="3"/>
  <c r="BJ2016" i="3"/>
  <c r="BJ2017" i="3"/>
  <c r="BJ2056" i="3"/>
  <c r="BN2018" i="3"/>
  <c r="BK2018" i="3"/>
  <c r="BN2020" i="3"/>
  <c r="BK2020" i="3"/>
  <c r="BN2022" i="3"/>
  <c r="BK2022" i="3"/>
  <c r="BN2024" i="3"/>
  <c r="BK2024" i="3"/>
  <c r="BN2026" i="3"/>
  <c r="BK2026" i="3"/>
  <c r="BN2028" i="3"/>
  <c r="BK2028" i="3"/>
  <c r="BN2030" i="3"/>
  <c r="BK2030" i="3"/>
  <c r="BN2032" i="3"/>
  <c r="BK2032" i="3"/>
  <c r="BN2034" i="3"/>
  <c r="BK2034" i="3"/>
  <c r="BN2036" i="3"/>
  <c r="BK2036" i="3"/>
  <c r="BN2038" i="3"/>
  <c r="BK2038" i="3"/>
  <c r="BN2040" i="3"/>
  <c r="BK2040" i="3"/>
  <c r="BN2042" i="3"/>
  <c r="BK2042" i="3"/>
  <c r="BN2044" i="3"/>
  <c r="BK2044" i="3"/>
  <c r="BN2046" i="3"/>
  <c r="BK2046" i="3"/>
  <c r="BN2048" i="3"/>
  <c r="BK2048" i="3"/>
  <c r="BN2050" i="3"/>
  <c r="BK2050" i="3"/>
  <c r="BN2052" i="3"/>
  <c r="BK2052" i="3"/>
  <c r="BN2054" i="3"/>
  <c r="BK2054" i="3"/>
  <c r="BN2057" i="3"/>
  <c r="BK2057" i="3"/>
  <c r="BJ2057" i="3"/>
  <c r="BN2060" i="3"/>
  <c r="BK2060" i="3"/>
  <c r="BJ2060" i="3"/>
  <c r="BM2061" i="3"/>
  <c r="BL2061" i="3"/>
  <c r="BM2063" i="3"/>
  <c r="BL2063" i="3"/>
  <c r="BM2065" i="3"/>
  <c r="BL2065" i="3"/>
  <c r="BN2069" i="3"/>
  <c r="BK2069" i="3"/>
  <c r="BM2071" i="3"/>
  <c r="BL2071" i="3"/>
  <c r="BN2073" i="3"/>
  <c r="BK2073" i="3"/>
  <c r="BM2073" i="3"/>
  <c r="BM2075" i="3"/>
  <c r="BL2075" i="3"/>
  <c r="BM2077" i="3"/>
  <c r="BL2077" i="3"/>
  <c r="BN2079" i="3"/>
  <c r="BK2079" i="3"/>
  <c r="BM2081" i="3"/>
  <c r="BL2081" i="3"/>
  <c r="BN2019" i="3"/>
  <c r="BK2019" i="3"/>
  <c r="BN2021" i="3"/>
  <c r="BK2021" i="3"/>
  <c r="BN2023" i="3"/>
  <c r="BK2023" i="3"/>
  <c r="BN2025" i="3"/>
  <c r="BK2025" i="3"/>
  <c r="BN2027" i="3"/>
  <c r="BK2027" i="3"/>
  <c r="BM2029" i="3"/>
  <c r="BL2029" i="3"/>
  <c r="BM2031" i="3"/>
  <c r="BL2031" i="3"/>
  <c r="BM2033" i="3"/>
  <c r="BL2033" i="3"/>
  <c r="BM2035" i="3"/>
  <c r="BL2035" i="3"/>
  <c r="BM2037" i="3"/>
  <c r="BL2037" i="3"/>
  <c r="BM2039" i="3"/>
  <c r="BL2039" i="3"/>
  <c r="BN2043" i="3"/>
  <c r="BK2043" i="3"/>
  <c r="BN2045" i="3"/>
  <c r="BK2045" i="3"/>
  <c r="BN2047" i="3"/>
  <c r="BK2047" i="3"/>
  <c r="BN2049" i="3"/>
  <c r="BK2049" i="3"/>
  <c r="BN2051" i="3"/>
  <c r="BK2051" i="3"/>
  <c r="BM2053" i="3"/>
  <c r="BL2053" i="3"/>
  <c r="BM2055" i="3"/>
  <c r="BL2055" i="3"/>
  <c r="BN2056" i="3"/>
  <c r="BN2062" i="3"/>
  <c r="BK2062" i="3"/>
  <c r="BN2064" i="3"/>
  <c r="BK2064" i="3"/>
  <c r="BN2066" i="3"/>
  <c r="BK2066" i="3"/>
  <c r="BN2068" i="3"/>
  <c r="BK2068" i="3"/>
  <c r="BN2072" i="3"/>
  <c r="BK2072" i="3"/>
  <c r="BN2074" i="3"/>
  <c r="BK2074" i="3"/>
  <c r="BM2076" i="3"/>
  <c r="BL2076" i="3"/>
  <c r="BM2078" i="3"/>
  <c r="BL2078" i="3"/>
  <c r="BN2080" i="3"/>
  <c r="BK2080" i="3"/>
  <c r="BJ2081" i="3"/>
  <c r="M1879" i="3"/>
  <c r="O1879" i="3"/>
  <c r="Q1879" i="3"/>
  <c r="BJ1879" i="3" s="1"/>
  <c r="S1879" i="3"/>
  <c r="U1879" i="3"/>
  <c r="W1879" i="3"/>
  <c r="Y1879" i="3"/>
  <c r="AA1879" i="3"/>
  <c r="AC1879" i="3"/>
  <c r="AE1879" i="3"/>
  <c r="AG1879" i="3"/>
  <c r="AI1879" i="3"/>
  <c r="AK1879" i="3"/>
  <c r="AM1879" i="3"/>
  <c r="AO1879" i="3"/>
  <c r="AQ1879" i="3"/>
  <c r="AS1879" i="3"/>
  <c r="AU1879" i="3"/>
  <c r="AW1879" i="3"/>
  <c r="AY1879" i="3"/>
  <c r="BA1879" i="3"/>
  <c r="BC1879" i="3"/>
  <c r="BE1879" i="3"/>
  <c r="BG1879" i="3"/>
  <c r="BI1879" i="3"/>
  <c r="M1877" i="3"/>
  <c r="O1877" i="3"/>
  <c r="Q1877" i="3"/>
  <c r="BJ1877" i="3" s="1"/>
  <c r="S1877" i="3"/>
  <c r="U1877" i="3"/>
  <c r="W1877" i="3"/>
  <c r="Y1877" i="3"/>
  <c r="AA1877" i="3"/>
  <c r="AC1877" i="3"/>
  <c r="AE1877" i="3"/>
  <c r="AG1877" i="3"/>
  <c r="AI1877" i="3"/>
  <c r="AK1877" i="3"/>
  <c r="AM1877" i="3"/>
  <c r="AO1877" i="3"/>
  <c r="AQ1877" i="3"/>
  <c r="AS1877" i="3"/>
  <c r="AU1877" i="3"/>
  <c r="AW1877" i="3"/>
  <c r="AY1877" i="3"/>
  <c r="BA1877" i="3"/>
  <c r="BC1877" i="3"/>
  <c r="BE1877" i="3"/>
  <c r="BG1877" i="3"/>
  <c r="BI1877" i="3"/>
  <c r="M1875" i="3"/>
  <c r="O1875" i="3"/>
  <c r="Q1875" i="3"/>
  <c r="BJ1875" i="3" s="1"/>
  <c r="S1875" i="3"/>
  <c r="U1875" i="3"/>
  <c r="W1875" i="3"/>
  <c r="Y1875" i="3"/>
  <c r="AA1875" i="3"/>
  <c r="AC1875" i="3"/>
  <c r="AE1875" i="3"/>
  <c r="AG1875" i="3"/>
  <c r="AI1875" i="3"/>
  <c r="AK1875" i="3"/>
  <c r="AM1875" i="3"/>
  <c r="AO1875" i="3"/>
  <c r="AQ1875" i="3"/>
  <c r="AS1875" i="3"/>
  <c r="AU1875" i="3"/>
  <c r="AW1875" i="3"/>
  <c r="AY1875" i="3"/>
  <c r="BA1875" i="3"/>
  <c r="BC1875" i="3"/>
  <c r="BE1875" i="3"/>
  <c r="BG1875" i="3"/>
  <c r="BI1875" i="3"/>
  <c r="M1873" i="3"/>
  <c r="O1873" i="3"/>
  <c r="Q1873" i="3"/>
  <c r="BJ1873" i="3" s="1"/>
  <c r="S1873" i="3"/>
  <c r="U1873" i="3"/>
  <c r="W1873" i="3"/>
  <c r="Y1873" i="3"/>
  <c r="AA1873" i="3"/>
  <c r="AC1873" i="3"/>
  <c r="AE1873" i="3"/>
  <c r="AG1873" i="3"/>
  <c r="AI1873" i="3"/>
  <c r="AK1873" i="3"/>
  <c r="AM1873" i="3"/>
  <c r="AO1873" i="3"/>
  <c r="AQ1873" i="3"/>
  <c r="AS1873" i="3"/>
  <c r="AU1873" i="3"/>
  <c r="AW1873" i="3"/>
  <c r="AY1873" i="3"/>
  <c r="BA1873" i="3"/>
  <c r="BC1873" i="3"/>
  <c r="BE1873" i="3"/>
  <c r="BG1873" i="3"/>
  <c r="BI1873" i="3"/>
  <c r="M1880" i="3"/>
  <c r="O1880" i="3"/>
  <c r="BL1880" i="3" s="1"/>
  <c r="Q1880" i="3"/>
  <c r="S1880" i="3"/>
  <c r="BM1880" i="3" s="1"/>
  <c r="U1880" i="3"/>
  <c r="W1880" i="3"/>
  <c r="Y1880" i="3"/>
  <c r="AA1880" i="3"/>
  <c r="AC1880" i="3"/>
  <c r="AE1880" i="3"/>
  <c r="AG1880" i="3"/>
  <c r="AI1880" i="3"/>
  <c r="AK1880" i="3"/>
  <c r="AM1880" i="3"/>
  <c r="AO1880" i="3"/>
  <c r="AQ1880" i="3"/>
  <c r="AS1880" i="3"/>
  <c r="AU1880" i="3"/>
  <c r="AW1880" i="3"/>
  <c r="AY1880" i="3"/>
  <c r="BA1880" i="3"/>
  <c r="BC1880" i="3"/>
  <c r="BE1880" i="3"/>
  <c r="BG1880" i="3"/>
  <c r="BI1880" i="3"/>
  <c r="M1878" i="3"/>
  <c r="O1878" i="3"/>
  <c r="Q1878" i="3"/>
  <c r="S1878" i="3"/>
  <c r="U1878" i="3"/>
  <c r="W1878" i="3"/>
  <c r="Y1878" i="3"/>
  <c r="AA1878" i="3"/>
  <c r="AC1878" i="3"/>
  <c r="AE1878" i="3"/>
  <c r="AG1878" i="3"/>
  <c r="AI1878" i="3"/>
  <c r="AK1878" i="3"/>
  <c r="AM1878" i="3"/>
  <c r="AO1878" i="3"/>
  <c r="AQ1878" i="3"/>
  <c r="AS1878" i="3"/>
  <c r="AU1878" i="3"/>
  <c r="AW1878" i="3"/>
  <c r="AY1878" i="3"/>
  <c r="BA1878" i="3"/>
  <c r="BC1878" i="3"/>
  <c r="BE1878" i="3"/>
  <c r="BG1878" i="3"/>
  <c r="BI1878" i="3"/>
  <c r="M1876" i="3"/>
  <c r="O1876" i="3"/>
  <c r="Q1876" i="3"/>
  <c r="S1876" i="3"/>
  <c r="U1876" i="3"/>
  <c r="W1876" i="3"/>
  <c r="Y1876" i="3"/>
  <c r="AA1876" i="3"/>
  <c r="AC1876" i="3"/>
  <c r="AE1876" i="3"/>
  <c r="AG1876" i="3"/>
  <c r="AI1876" i="3"/>
  <c r="AK1876" i="3"/>
  <c r="AM1876" i="3"/>
  <c r="AO1876" i="3"/>
  <c r="AQ1876" i="3"/>
  <c r="AS1876" i="3"/>
  <c r="AU1876" i="3"/>
  <c r="AW1876" i="3"/>
  <c r="AY1876" i="3"/>
  <c r="BA1876" i="3"/>
  <c r="BC1876" i="3"/>
  <c r="BE1876" i="3"/>
  <c r="BG1876" i="3"/>
  <c r="BI1876" i="3"/>
  <c r="M1874" i="3"/>
  <c r="O1874" i="3"/>
  <c r="Q1874" i="3"/>
  <c r="S1874" i="3"/>
  <c r="U1874" i="3"/>
  <c r="W1874" i="3"/>
  <c r="Y1874" i="3"/>
  <c r="AA1874" i="3"/>
  <c r="AC1874" i="3"/>
  <c r="AE1874" i="3"/>
  <c r="AG1874" i="3"/>
  <c r="AI1874" i="3"/>
  <c r="AK1874" i="3"/>
  <c r="AM1874" i="3"/>
  <c r="AO1874" i="3"/>
  <c r="AQ1874" i="3"/>
  <c r="AS1874" i="3"/>
  <c r="AU1874" i="3"/>
  <c r="AW1874" i="3"/>
  <c r="AY1874" i="3"/>
  <c r="BA1874" i="3"/>
  <c r="BC1874" i="3"/>
  <c r="BE1874" i="3"/>
  <c r="BG1874" i="3"/>
  <c r="BI1874" i="3"/>
  <c r="P1872" i="3"/>
  <c r="T1872" i="3"/>
  <c r="X1872" i="3"/>
  <c r="AB1872" i="3"/>
  <c r="AF1872" i="3"/>
  <c r="AJ1872" i="3"/>
  <c r="AL1872" i="3"/>
  <c r="AN1872" i="3"/>
  <c r="AP1872" i="3"/>
  <c r="AR1872" i="3"/>
  <c r="AT1872" i="3"/>
  <c r="AV1872" i="3"/>
  <c r="AX1872" i="3"/>
  <c r="AZ1872" i="3"/>
  <c r="BB1872" i="3"/>
  <c r="BD1872" i="3"/>
  <c r="BF1872" i="3"/>
  <c r="BH1872" i="3"/>
  <c r="N1872" i="3"/>
  <c r="R1872" i="3"/>
  <c r="V1872" i="3"/>
  <c r="Z1872" i="3"/>
  <c r="AD1872" i="3"/>
  <c r="AH1872" i="3"/>
  <c r="AK1872" i="3"/>
  <c r="AM1872" i="3"/>
  <c r="AO1872" i="3"/>
  <c r="AQ1872" i="3"/>
  <c r="AS1872" i="3"/>
  <c r="AU1872" i="3"/>
  <c r="AW1872" i="3"/>
  <c r="AY1872" i="3"/>
  <c r="BA1872" i="3"/>
  <c r="BC1872" i="3"/>
  <c r="BE1872" i="3"/>
  <c r="BG1872" i="3"/>
  <c r="BI1872" i="3"/>
  <c r="M1872" i="3"/>
  <c r="O1872" i="3"/>
  <c r="Q1872" i="3"/>
  <c r="S1872" i="3"/>
  <c r="U1872" i="3"/>
  <c r="W1872" i="3"/>
  <c r="Y1872" i="3"/>
  <c r="AA1872" i="3"/>
  <c r="AC1872" i="3"/>
  <c r="AE1872" i="3"/>
  <c r="AG1872" i="3"/>
  <c r="AI1872" i="3"/>
  <c r="M1870" i="3"/>
  <c r="O1870" i="3"/>
  <c r="Q1870" i="3"/>
  <c r="S1870" i="3"/>
  <c r="U1870" i="3"/>
  <c r="W1870" i="3"/>
  <c r="Y1870" i="3"/>
  <c r="AA1870" i="3"/>
  <c r="AC1870" i="3"/>
  <c r="AE1870" i="3"/>
  <c r="AG1870" i="3"/>
  <c r="AI1870" i="3"/>
  <c r="AK1870" i="3"/>
  <c r="AM1870" i="3"/>
  <c r="AO1870" i="3"/>
  <c r="AQ1870" i="3"/>
  <c r="AS1870" i="3"/>
  <c r="AU1870" i="3"/>
  <c r="AW1870" i="3"/>
  <c r="AY1870" i="3"/>
  <c r="BA1870" i="3"/>
  <c r="BC1870" i="3"/>
  <c r="BE1870" i="3"/>
  <c r="BG1870" i="3"/>
  <c r="BI1870" i="3"/>
  <c r="N1870" i="3"/>
  <c r="P1870" i="3"/>
  <c r="R1870" i="3"/>
  <c r="T1870" i="3"/>
  <c r="V1870" i="3"/>
  <c r="X1870" i="3"/>
  <c r="Z1870" i="3"/>
  <c r="AB1870" i="3"/>
  <c r="AD1870" i="3"/>
  <c r="AF1870" i="3"/>
  <c r="AH1870" i="3"/>
  <c r="AJ1870" i="3"/>
  <c r="AL1870" i="3"/>
  <c r="AN1870" i="3"/>
  <c r="AP1870" i="3"/>
  <c r="AR1870" i="3"/>
  <c r="AT1870" i="3"/>
  <c r="AV1870" i="3"/>
  <c r="AX1870" i="3"/>
  <c r="AZ1870" i="3"/>
  <c r="BB1870" i="3"/>
  <c r="BD1870" i="3"/>
  <c r="BF1870" i="3"/>
  <c r="BH1870" i="3"/>
  <c r="M1867" i="3"/>
  <c r="O1867" i="3"/>
  <c r="Q1867" i="3"/>
  <c r="S1867" i="3"/>
  <c r="U1867" i="3"/>
  <c r="W1867" i="3"/>
  <c r="Y1867" i="3"/>
  <c r="AA1867" i="3"/>
  <c r="AC1867" i="3"/>
  <c r="AE1867" i="3"/>
  <c r="AG1867" i="3"/>
  <c r="AI1867" i="3"/>
  <c r="AK1867" i="3"/>
  <c r="AM1867" i="3"/>
  <c r="AO1867" i="3"/>
  <c r="AQ1867" i="3"/>
  <c r="AS1867" i="3"/>
  <c r="AU1867" i="3"/>
  <c r="AW1867" i="3"/>
  <c r="AY1867" i="3"/>
  <c r="BA1867" i="3"/>
  <c r="BC1867" i="3"/>
  <c r="BE1867" i="3"/>
  <c r="BG1867" i="3"/>
  <c r="BI1867" i="3"/>
  <c r="N1867" i="3"/>
  <c r="P1867" i="3"/>
  <c r="R1867" i="3"/>
  <c r="T1867" i="3"/>
  <c r="V1867" i="3"/>
  <c r="X1867" i="3"/>
  <c r="Z1867" i="3"/>
  <c r="AB1867" i="3"/>
  <c r="AD1867" i="3"/>
  <c r="AF1867" i="3"/>
  <c r="AH1867" i="3"/>
  <c r="AJ1867" i="3"/>
  <c r="AL1867" i="3"/>
  <c r="AN1867" i="3"/>
  <c r="AP1867" i="3"/>
  <c r="AR1867" i="3"/>
  <c r="AT1867" i="3"/>
  <c r="AV1867" i="3"/>
  <c r="AX1867" i="3"/>
  <c r="AZ1867" i="3"/>
  <c r="BB1867" i="3"/>
  <c r="BD1867" i="3"/>
  <c r="BF1867" i="3"/>
  <c r="BH1867" i="3"/>
  <c r="M1865" i="3"/>
  <c r="O1865" i="3"/>
  <c r="Q1865" i="3"/>
  <c r="S1865" i="3"/>
  <c r="U1865" i="3"/>
  <c r="W1865" i="3"/>
  <c r="Y1865" i="3"/>
  <c r="AA1865" i="3"/>
  <c r="AC1865" i="3"/>
  <c r="AE1865" i="3"/>
  <c r="AG1865" i="3"/>
  <c r="AI1865" i="3"/>
  <c r="AK1865" i="3"/>
  <c r="AM1865" i="3"/>
  <c r="AO1865" i="3"/>
  <c r="AQ1865" i="3"/>
  <c r="AS1865" i="3"/>
  <c r="AU1865" i="3"/>
  <c r="AW1865" i="3"/>
  <c r="AY1865" i="3"/>
  <c r="BA1865" i="3"/>
  <c r="BC1865" i="3"/>
  <c r="BE1865" i="3"/>
  <c r="BG1865" i="3"/>
  <c r="BI1865" i="3"/>
  <c r="N1865" i="3"/>
  <c r="P1865" i="3"/>
  <c r="R1865" i="3"/>
  <c r="T1865" i="3"/>
  <c r="V1865" i="3"/>
  <c r="X1865" i="3"/>
  <c r="Z1865" i="3"/>
  <c r="AB1865" i="3"/>
  <c r="AD1865" i="3"/>
  <c r="AF1865" i="3"/>
  <c r="AH1865" i="3"/>
  <c r="AJ1865" i="3"/>
  <c r="AL1865" i="3"/>
  <c r="AN1865" i="3"/>
  <c r="AP1865" i="3"/>
  <c r="AR1865" i="3"/>
  <c r="AT1865" i="3"/>
  <c r="AV1865" i="3"/>
  <c r="AX1865" i="3"/>
  <c r="AZ1865" i="3"/>
  <c r="BB1865" i="3"/>
  <c r="BD1865" i="3"/>
  <c r="BF1865" i="3"/>
  <c r="BH1865" i="3"/>
  <c r="M1863" i="3"/>
  <c r="O1863" i="3"/>
  <c r="Q1863" i="3"/>
  <c r="S1863" i="3"/>
  <c r="U1863" i="3"/>
  <c r="W1863" i="3"/>
  <c r="Y1863" i="3"/>
  <c r="AA1863" i="3"/>
  <c r="AC1863" i="3"/>
  <c r="AE1863" i="3"/>
  <c r="AG1863" i="3"/>
  <c r="AI1863" i="3"/>
  <c r="AK1863" i="3"/>
  <c r="AM1863" i="3"/>
  <c r="AO1863" i="3"/>
  <c r="AQ1863" i="3"/>
  <c r="AS1863" i="3"/>
  <c r="AU1863" i="3"/>
  <c r="AW1863" i="3"/>
  <c r="AY1863" i="3"/>
  <c r="BA1863" i="3"/>
  <c r="BC1863" i="3"/>
  <c r="BE1863" i="3"/>
  <c r="BG1863" i="3"/>
  <c r="BI1863" i="3"/>
  <c r="N1863" i="3"/>
  <c r="P1863" i="3"/>
  <c r="R1863" i="3"/>
  <c r="T1863" i="3"/>
  <c r="V1863" i="3"/>
  <c r="X1863" i="3"/>
  <c r="Z1863" i="3"/>
  <c r="AB1863" i="3"/>
  <c r="AD1863" i="3"/>
  <c r="AF1863" i="3"/>
  <c r="AH1863" i="3"/>
  <c r="AJ1863" i="3"/>
  <c r="AL1863" i="3"/>
  <c r="AN1863" i="3"/>
  <c r="AP1863" i="3"/>
  <c r="AR1863" i="3"/>
  <c r="AT1863" i="3"/>
  <c r="AV1863" i="3"/>
  <c r="AX1863" i="3"/>
  <c r="AZ1863" i="3"/>
  <c r="BB1863" i="3"/>
  <c r="BD1863" i="3"/>
  <c r="BF1863" i="3"/>
  <c r="BH1863" i="3"/>
  <c r="M1861" i="3"/>
  <c r="O1861" i="3"/>
  <c r="BL1861" i="3" s="1"/>
  <c r="Q1861" i="3"/>
  <c r="S1861" i="3"/>
  <c r="BM1861" i="3" s="1"/>
  <c r="U1861" i="3"/>
  <c r="W1861" i="3"/>
  <c r="Y1861" i="3"/>
  <c r="AA1861" i="3"/>
  <c r="AC1861" i="3"/>
  <c r="AE1861" i="3"/>
  <c r="AG1861" i="3"/>
  <c r="AI1861" i="3"/>
  <c r="AK1861" i="3"/>
  <c r="AM1861" i="3"/>
  <c r="AO1861" i="3"/>
  <c r="AQ1861" i="3"/>
  <c r="AS1861" i="3"/>
  <c r="AU1861" i="3"/>
  <c r="AW1861" i="3"/>
  <c r="AY1861" i="3"/>
  <c r="BA1861" i="3"/>
  <c r="BC1861" i="3"/>
  <c r="BE1861" i="3"/>
  <c r="BG1861" i="3"/>
  <c r="BI1861" i="3"/>
  <c r="N1861" i="3"/>
  <c r="BJ1861" i="3" s="1"/>
  <c r="P1861" i="3"/>
  <c r="R1861" i="3"/>
  <c r="T1861" i="3"/>
  <c r="V1861" i="3"/>
  <c r="X1861" i="3"/>
  <c r="Z1861" i="3"/>
  <c r="AB1861" i="3"/>
  <c r="AD1861" i="3"/>
  <c r="AF1861" i="3"/>
  <c r="AH1861" i="3"/>
  <c r="AJ1861" i="3"/>
  <c r="AL1861" i="3"/>
  <c r="AN1861" i="3"/>
  <c r="AP1861" i="3"/>
  <c r="AR1861" i="3"/>
  <c r="AT1861" i="3"/>
  <c r="AV1861" i="3"/>
  <c r="AX1861" i="3"/>
  <c r="AZ1861" i="3"/>
  <c r="BB1861" i="3"/>
  <c r="BD1861" i="3"/>
  <c r="BF1861" i="3"/>
  <c r="BH1861" i="3"/>
  <c r="P1860" i="3"/>
  <c r="T1860" i="3"/>
  <c r="X1860" i="3"/>
  <c r="AB1860" i="3"/>
  <c r="AF1860" i="3"/>
  <c r="AJ1860" i="3"/>
  <c r="AN1860" i="3"/>
  <c r="AR1860" i="3"/>
  <c r="AU1860" i="3"/>
  <c r="AW1860" i="3"/>
  <c r="AY1860" i="3"/>
  <c r="BA1860" i="3"/>
  <c r="BC1860" i="3"/>
  <c r="BE1860" i="3"/>
  <c r="BG1860" i="3"/>
  <c r="BI1860" i="3"/>
  <c r="N1860" i="3"/>
  <c r="BJ1860" i="3" s="1"/>
  <c r="R1860" i="3"/>
  <c r="V1860" i="3"/>
  <c r="Z1860" i="3"/>
  <c r="AD1860" i="3"/>
  <c r="AH1860" i="3"/>
  <c r="AL1860" i="3"/>
  <c r="AP1860" i="3"/>
  <c r="AT1860" i="3"/>
  <c r="AV1860" i="3"/>
  <c r="AX1860" i="3"/>
  <c r="AZ1860" i="3"/>
  <c r="BB1860" i="3"/>
  <c r="BD1860" i="3"/>
  <c r="BF1860" i="3"/>
  <c r="BH1860" i="3"/>
  <c r="BH1880" i="3"/>
  <c r="BF1880" i="3"/>
  <c r="BD1880" i="3"/>
  <c r="BB1880" i="3"/>
  <c r="AZ1880" i="3"/>
  <c r="AX1880" i="3"/>
  <c r="AV1880" i="3"/>
  <c r="AT1880" i="3"/>
  <c r="AR1880" i="3"/>
  <c r="AP1880" i="3"/>
  <c r="AN1880" i="3"/>
  <c r="AL1880" i="3"/>
  <c r="AJ1880" i="3"/>
  <c r="AH1880" i="3"/>
  <c r="AF1880" i="3"/>
  <c r="AD1880" i="3"/>
  <c r="AB1880" i="3"/>
  <c r="Z1880" i="3"/>
  <c r="X1880" i="3"/>
  <c r="V1880" i="3"/>
  <c r="T1880" i="3"/>
  <c r="R1880" i="3"/>
  <c r="P1880" i="3"/>
  <c r="BH1879" i="3"/>
  <c r="BF1879" i="3"/>
  <c r="BD1879" i="3"/>
  <c r="BB1879" i="3"/>
  <c r="AZ1879" i="3"/>
  <c r="AX1879" i="3"/>
  <c r="AV1879" i="3"/>
  <c r="AT1879" i="3"/>
  <c r="AR1879" i="3"/>
  <c r="AP1879" i="3"/>
  <c r="AN1879" i="3"/>
  <c r="AL1879" i="3"/>
  <c r="AJ1879" i="3"/>
  <c r="AH1879" i="3"/>
  <c r="AF1879" i="3"/>
  <c r="AD1879" i="3"/>
  <c r="AB1879" i="3"/>
  <c r="Z1879" i="3"/>
  <c r="X1879" i="3"/>
  <c r="V1879" i="3"/>
  <c r="T1879" i="3"/>
  <c r="R1879" i="3"/>
  <c r="P1879" i="3"/>
  <c r="BH1878" i="3"/>
  <c r="BF1878" i="3"/>
  <c r="BD1878" i="3"/>
  <c r="BB1878" i="3"/>
  <c r="AZ1878" i="3"/>
  <c r="AX1878" i="3"/>
  <c r="AV1878" i="3"/>
  <c r="AT1878" i="3"/>
  <c r="AR1878" i="3"/>
  <c r="AP1878" i="3"/>
  <c r="AN1878" i="3"/>
  <c r="AL1878" i="3"/>
  <c r="AJ1878" i="3"/>
  <c r="AH1878" i="3"/>
  <c r="AF1878" i="3"/>
  <c r="AD1878" i="3"/>
  <c r="AB1878" i="3"/>
  <c r="Z1878" i="3"/>
  <c r="X1878" i="3"/>
  <c r="V1878" i="3"/>
  <c r="T1878" i="3"/>
  <c r="BJ1878" i="3" s="1"/>
  <c r="R1878" i="3"/>
  <c r="P1878" i="3"/>
  <c r="BH1877" i="3"/>
  <c r="BF1877" i="3"/>
  <c r="BD1877" i="3"/>
  <c r="BB1877" i="3"/>
  <c r="AZ1877" i="3"/>
  <c r="AX1877" i="3"/>
  <c r="AV1877" i="3"/>
  <c r="AT1877" i="3"/>
  <c r="AR1877" i="3"/>
  <c r="AP1877" i="3"/>
  <c r="AN1877" i="3"/>
  <c r="AL1877" i="3"/>
  <c r="AJ1877" i="3"/>
  <c r="AH1877" i="3"/>
  <c r="AF1877" i="3"/>
  <c r="AD1877" i="3"/>
  <c r="AB1877" i="3"/>
  <c r="Z1877" i="3"/>
  <c r="X1877" i="3"/>
  <c r="V1877" i="3"/>
  <c r="T1877" i="3"/>
  <c r="R1877" i="3"/>
  <c r="P1877" i="3"/>
  <c r="BH1876" i="3"/>
  <c r="BF1876" i="3"/>
  <c r="BD1876" i="3"/>
  <c r="BB1876" i="3"/>
  <c r="AZ1876" i="3"/>
  <c r="AX1876" i="3"/>
  <c r="AV1876" i="3"/>
  <c r="AT1876" i="3"/>
  <c r="AR1876" i="3"/>
  <c r="AP1876" i="3"/>
  <c r="AN1876" i="3"/>
  <c r="AL1876" i="3"/>
  <c r="AJ1876" i="3"/>
  <c r="AH1876" i="3"/>
  <c r="AF1876" i="3"/>
  <c r="AD1876" i="3"/>
  <c r="AB1876" i="3"/>
  <c r="Z1876" i="3"/>
  <c r="X1876" i="3"/>
  <c r="V1876" i="3"/>
  <c r="T1876" i="3"/>
  <c r="BJ1876" i="3" s="1"/>
  <c r="R1876" i="3"/>
  <c r="P1876" i="3"/>
  <c r="BH1875" i="3"/>
  <c r="BF1875" i="3"/>
  <c r="BD1875" i="3"/>
  <c r="BB1875" i="3"/>
  <c r="AZ1875" i="3"/>
  <c r="AX1875" i="3"/>
  <c r="AV1875" i="3"/>
  <c r="AT1875" i="3"/>
  <c r="AR1875" i="3"/>
  <c r="AP1875" i="3"/>
  <c r="AN1875" i="3"/>
  <c r="AL1875" i="3"/>
  <c r="AJ1875" i="3"/>
  <c r="AH1875" i="3"/>
  <c r="AF1875" i="3"/>
  <c r="AD1875" i="3"/>
  <c r="AB1875" i="3"/>
  <c r="Z1875" i="3"/>
  <c r="X1875" i="3"/>
  <c r="V1875" i="3"/>
  <c r="T1875" i="3"/>
  <c r="R1875" i="3"/>
  <c r="P1875" i="3"/>
  <c r="BH1874" i="3"/>
  <c r="BF1874" i="3"/>
  <c r="BD1874" i="3"/>
  <c r="BB1874" i="3"/>
  <c r="AZ1874" i="3"/>
  <c r="AX1874" i="3"/>
  <c r="AV1874" i="3"/>
  <c r="AT1874" i="3"/>
  <c r="AR1874" i="3"/>
  <c r="AP1874" i="3"/>
  <c r="AN1874" i="3"/>
  <c r="AL1874" i="3"/>
  <c r="AJ1874" i="3"/>
  <c r="AH1874" i="3"/>
  <c r="AF1874" i="3"/>
  <c r="AD1874" i="3"/>
  <c r="AB1874" i="3"/>
  <c r="Z1874" i="3"/>
  <c r="X1874" i="3"/>
  <c r="V1874" i="3"/>
  <c r="T1874" i="3"/>
  <c r="BJ1874" i="3" s="1"/>
  <c r="R1874" i="3"/>
  <c r="P1874" i="3"/>
  <c r="BH1873" i="3"/>
  <c r="BF1873" i="3"/>
  <c r="BD1873" i="3"/>
  <c r="BB1873" i="3"/>
  <c r="AZ1873" i="3"/>
  <c r="AX1873" i="3"/>
  <c r="AV1873" i="3"/>
  <c r="AT1873" i="3"/>
  <c r="AR1873" i="3"/>
  <c r="AP1873" i="3"/>
  <c r="AN1873" i="3"/>
  <c r="AL1873" i="3"/>
  <c r="AJ1873" i="3"/>
  <c r="AH1873" i="3"/>
  <c r="AF1873" i="3"/>
  <c r="AD1873" i="3"/>
  <c r="AB1873" i="3"/>
  <c r="Z1873" i="3"/>
  <c r="X1873" i="3"/>
  <c r="V1873" i="3"/>
  <c r="T1873" i="3"/>
  <c r="R1873" i="3"/>
  <c r="P1873" i="3"/>
  <c r="M1871" i="3"/>
  <c r="O1871" i="3"/>
  <c r="Q1871" i="3"/>
  <c r="S1871" i="3"/>
  <c r="U1871" i="3"/>
  <c r="W1871" i="3"/>
  <c r="Y1871" i="3"/>
  <c r="AA1871" i="3"/>
  <c r="AC1871" i="3"/>
  <c r="AE1871" i="3"/>
  <c r="AG1871" i="3"/>
  <c r="AI1871" i="3"/>
  <c r="AK1871" i="3"/>
  <c r="AM1871" i="3"/>
  <c r="AO1871" i="3"/>
  <c r="AQ1871" i="3"/>
  <c r="AS1871" i="3"/>
  <c r="AU1871" i="3"/>
  <c r="AW1871" i="3"/>
  <c r="AY1871" i="3"/>
  <c r="BA1871" i="3"/>
  <c r="BC1871" i="3"/>
  <c r="BE1871" i="3"/>
  <c r="BG1871" i="3"/>
  <c r="BI1871" i="3"/>
  <c r="N1871" i="3"/>
  <c r="P1871" i="3"/>
  <c r="R1871" i="3"/>
  <c r="T1871" i="3"/>
  <c r="V1871" i="3"/>
  <c r="X1871" i="3"/>
  <c r="Z1871" i="3"/>
  <c r="AB1871" i="3"/>
  <c r="AD1871" i="3"/>
  <c r="AF1871" i="3"/>
  <c r="AH1871" i="3"/>
  <c r="AJ1871" i="3"/>
  <c r="AL1871" i="3"/>
  <c r="AN1871" i="3"/>
  <c r="AP1871" i="3"/>
  <c r="AR1871" i="3"/>
  <c r="AT1871" i="3"/>
  <c r="AV1871" i="3"/>
  <c r="AX1871" i="3"/>
  <c r="AZ1871" i="3"/>
  <c r="BB1871" i="3"/>
  <c r="BD1871" i="3"/>
  <c r="BF1871" i="3"/>
  <c r="BH1871" i="3"/>
  <c r="M1869" i="3"/>
  <c r="O1869" i="3"/>
  <c r="Q1869" i="3"/>
  <c r="S1869" i="3"/>
  <c r="U1869" i="3"/>
  <c r="W1869" i="3"/>
  <c r="Y1869" i="3"/>
  <c r="AA1869" i="3"/>
  <c r="AC1869" i="3"/>
  <c r="AE1869" i="3"/>
  <c r="AG1869" i="3"/>
  <c r="AI1869" i="3"/>
  <c r="AK1869" i="3"/>
  <c r="AM1869" i="3"/>
  <c r="AO1869" i="3"/>
  <c r="AQ1869" i="3"/>
  <c r="AS1869" i="3"/>
  <c r="AU1869" i="3"/>
  <c r="AW1869" i="3"/>
  <c r="AY1869" i="3"/>
  <c r="BA1869" i="3"/>
  <c r="BC1869" i="3"/>
  <c r="BE1869" i="3"/>
  <c r="BG1869" i="3"/>
  <c r="BI1869" i="3"/>
  <c r="N1869" i="3"/>
  <c r="P1869" i="3"/>
  <c r="R1869" i="3"/>
  <c r="T1869" i="3"/>
  <c r="V1869" i="3"/>
  <c r="X1869" i="3"/>
  <c r="Z1869" i="3"/>
  <c r="AB1869" i="3"/>
  <c r="AD1869" i="3"/>
  <c r="AF1869" i="3"/>
  <c r="AH1869" i="3"/>
  <c r="AJ1869" i="3"/>
  <c r="AL1869" i="3"/>
  <c r="AN1869" i="3"/>
  <c r="AP1869" i="3"/>
  <c r="AR1869" i="3"/>
  <c r="AT1869" i="3"/>
  <c r="AV1869" i="3"/>
  <c r="AX1869" i="3"/>
  <c r="AZ1869" i="3"/>
  <c r="BB1869" i="3"/>
  <c r="BD1869" i="3"/>
  <c r="BF1869" i="3"/>
  <c r="BH1869" i="3"/>
  <c r="M1866" i="3"/>
  <c r="O1866" i="3"/>
  <c r="Q1866" i="3"/>
  <c r="S1866" i="3"/>
  <c r="U1866" i="3"/>
  <c r="W1866" i="3"/>
  <c r="Y1866" i="3"/>
  <c r="AA1866" i="3"/>
  <c r="AC1866" i="3"/>
  <c r="AE1866" i="3"/>
  <c r="AG1866" i="3"/>
  <c r="AI1866" i="3"/>
  <c r="AK1866" i="3"/>
  <c r="AM1866" i="3"/>
  <c r="AO1866" i="3"/>
  <c r="AQ1866" i="3"/>
  <c r="AS1866" i="3"/>
  <c r="AU1866" i="3"/>
  <c r="AW1866" i="3"/>
  <c r="AY1866" i="3"/>
  <c r="BA1866" i="3"/>
  <c r="BC1866" i="3"/>
  <c r="BE1866" i="3"/>
  <c r="BG1866" i="3"/>
  <c r="BI1866" i="3"/>
  <c r="N1866" i="3"/>
  <c r="P1866" i="3"/>
  <c r="R1866" i="3"/>
  <c r="T1866" i="3"/>
  <c r="V1866" i="3"/>
  <c r="X1866" i="3"/>
  <c r="Z1866" i="3"/>
  <c r="AB1866" i="3"/>
  <c r="AD1866" i="3"/>
  <c r="AF1866" i="3"/>
  <c r="AH1866" i="3"/>
  <c r="AJ1866" i="3"/>
  <c r="AL1866" i="3"/>
  <c r="AN1866" i="3"/>
  <c r="AP1866" i="3"/>
  <c r="AR1866" i="3"/>
  <c r="AT1866" i="3"/>
  <c r="AV1866" i="3"/>
  <c r="AX1866" i="3"/>
  <c r="AZ1866" i="3"/>
  <c r="BB1866" i="3"/>
  <c r="BD1866" i="3"/>
  <c r="BF1866" i="3"/>
  <c r="BH1866" i="3"/>
  <c r="M1864" i="3"/>
  <c r="O1864" i="3"/>
  <c r="Q1864" i="3"/>
  <c r="S1864" i="3"/>
  <c r="U1864" i="3"/>
  <c r="W1864" i="3"/>
  <c r="Y1864" i="3"/>
  <c r="AA1864" i="3"/>
  <c r="AC1864" i="3"/>
  <c r="AE1864" i="3"/>
  <c r="AG1864" i="3"/>
  <c r="AI1864" i="3"/>
  <c r="AK1864" i="3"/>
  <c r="AM1864" i="3"/>
  <c r="AO1864" i="3"/>
  <c r="AQ1864" i="3"/>
  <c r="AS1864" i="3"/>
  <c r="AU1864" i="3"/>
  <c r="AW1864" i="3"/>
  <c r="AY1864" i="3"/>
  <c r="BA1864" i="3"/>
  <c r="BC1864" i="3"/>
  <c r="BE1864" i="3"/>
  <c r="BG1864" i="3"/>
  <c r="BI1864" i="3"/>
  <c r="N1864" i="3"/>
  <c r="P1864" i="3"/>
  <c r="R1864" i="3"/>
  <c r="T1864" i="3"/>
  <c r="V1864" i="3"/>
  <c r="X1864" i="3"/>
  <c r="Z1864" i="3"/>
  <c r="AB1864" i="3"/>
  <c r="AD1864" i="3"/>
  <c r="AF1864" i="3"/>
  <c r="AH1864" i="3"/>
  <c r="AJ1864" i="3"/>
  <c r="AL1864" i="3"/>
  <c r="AN1864" i="3"/>
  <c r="AP1864" i="3"/>
  <c r="AR1864" i="3"/>
  <c r="AT1864" i="3"/>
  <c r="AV1864" i="3"/>
  <c r="AX1864" i="3"/>
  <c r="AZ1864" i="3"/>
  <c r="BB1864" i="3"/>
  <c r="BD1864" i="3"/>
  <c r="BF1864" i="3"/>
  <c r="BH1864" i="3"/>
  <c r="M1862" i="3"/>
  <c r="O1862" i="3"/>
  <c r="BL1862" i="3" s="1"/>
  <c r="Q1862" i="3"/>
  <c r="S1862" i="3"/>
  <c r="BM1862" i="3" s="1"/>
  <c r="U1862" i="3"/>
  <c r="W1862" i="3"/>
  <c r="Y1862" i="3"/>
  <c r="AA1862" i="3"/>
  <c r="AC1862" i="3"/>
  <c r="AE1862" i="3"/>
  <c r="AG1862" i="3"/>
  <c r="AI1862" i="3"/>
  <c r="AK1862" i="3"/>
  <c r="AM1862" i="3"/>
  <c r="AO1862" i="3"/>
  <c r="AQ1862" i="3"/>
  <c r="AS1862" i="3"/>
  <c r="AU1862" i="3"/>
  <c r="AW1862" i="3"/>
  <c r="AY1862" i="3"/>
  <c r="BA1862" i="3"/>
  <c r="BC1862" i="3"/>
  <c r="BE1862" i="3"/>
  <c r="BG1862" i="3"/>
  <c r="BI1862" i="3"/>
  <c r="N1862" i="3"/>
  <c r="BJ1862" i="3" s="1"/>
  <c r="P1862" i="3"/>
  <c r="R1862" i="3"/>
  <c r="T1862" i="3"/>
  <c r="V1862" i="3"/>
  <c r="X1862" i="3"/>
  <c r="Z1862" i="3"/>
  <c r="AB1862" i="3"/>
  <c r="AD1862" i="3"/>
  <c r="AF1862" i="3"/>
  <c r="AH1862" i="3"/>
  <c r="AJ1862" i="3"/>
  <c r="AL1862" i="3"/>
  <c r="AN1862" i="3"/>
  <c r="AP1862" i="3"/>
  <c r="AR1862" i="3"/>
  <c r="AT1862" i="3"/>
  <c r="AV1862" i="3"/>
  <c r="AX1862" i="3"/>
  <c r="AZ1862" i="3"/>
  <c r="BB1862" i="3"/>
  <c r="BD1862" i="3"/>
  <c r="BF1862" i="3"/>
  <c r="BH1862" i="3"/>
  <c r="M1860" i="3"/>
  <c r="O1860" i="3"/>
  <c r="BL1860" i="3" s="1"/>
  <c r="Q1860" i="3"/>
  <c r="S1860" i="3"/>
  <c r="BM1860" i="3" s="1"/>
  <c r="U1860" i="3"/>
  <c r="W1860" i="3"/>
  <c r="Y1860" i="3"/>
  <c r="AA1860" i="3"/>
  <c r="AC1860" i="3"/>
  <c r="AE1860" i="3"/>
  <c r="AG1860" i="3"/>
  <c r="AI1860" i="3"/>
  <c r="AK1860" i="3"/>
  <c r="AM1860" i="3"/>
  <c r="AO1860" i="3"/>
  <c r="AQ1860" i="3"/>
  <c r="AS1860" i="3"/>
  <c r="M1859" i="3"/>
  <c r="O1859" i="3"/>
  <c r="Q1859" i="3"/>
  <c r="S1859" i="3"/>
  <c r="U1859" i="3"/>
  <c r="W1859" i="3"/>
  <c r="BJ1859" i="3" s="1"/>
  <c r="Y1859" i="3"/>
  <c r="AA1859" i="3"/>
  <c r="AC1859" i="3"/>
  <c r="AE1859" i="3"/>
  <c r="AG1859" i="3"/>
  <c r="AI1859" i="3"/>
  <c r="AK1859" i="3"/>
  <c r="AM1859" i="3"/>
  <c r="AO1859" i="3"/>
  <c r="AQ1859" i="3"/>
  <c r="AS1859" i="3"/>
  <c r="AU1859" i="3"/>
  <c r="AW1859" i="3"/>
  <c r="AY1859" i="3"/>
  <c r="BA1859" i="3"/>
  <c r="BC1859" i="3"/>
  <c r="BE1859" i="3"/>
  <c r="BG1859" i="3"/>
  <c r="BI1859" i="3"/>
  <c r="M1857" i="3"/>
  <c r="O1857" i="3"/>
  <c r="BL1857" i="3" s="1"/>
  <c r="Q1857" i="3"/>
  <c r="S1857" i="3"/>
  <c r="BM1857" i="3" s="1"/>
  <c r="U1857" i="3"/>
  <c r="W1857" i="3"/>
  <c r="Y1857" i="3"/>
  <c r="AA1857" i="3"/>
  <c r="AC1857" i="3"/>
  <c r="AE1857" i="3"/>
  <c r="AG1857" i="3"/>
  <c r="AI1857" i="3"/>
  <c r="AK1857" i="3"/>
  <c r="AM1857" i="3"/>
  <c r="AO1857" i="3"/>
  <c r="AQ1857" i="3"/>
  <c r="AS1857" i="3"/>
  <c r="AU1857" i="3"/>
  <c r="AW1857" i="3"/>
  <c r="AY1857" i="3"/>
  <c r="BA1857" i="3"/>
  <c r="BC1857" i="3"/>
  <c r="BE1857" i="3"/>
  <c r="BG1857" i="3"/>
  <c r="BI1857" i="3"/>
  <c r="N1855" i="3"/>
  <c r="P1855" i="3"/>
  <c r="R1855" i="3"/>
  <c r="T1855" i="3"/>
  <c r="V1855" i="3"/>
  <c r="X1855" i="3"/>
  <c r="Z1855" i="3"/>
  <c r="AB1855" i="3"/>
  <c r="AD1855" i="3"/>
  <c r="AF1855" i="3"/>
  <c r="AH1855" i="3"/>
  <c r="AJ1855" i="3"/>
  <c r="AL1855" i="3"/>
  <c r="AN1855" i="3"/>
  <c r="AP1855" i="3"/>
  <c r="AR1855" i="3"/>
  <c r="AT1855" i="3"/>
  <c r="AV1855" i="3"/>
  <c r="AX1855" i="3"/>
  <c r="AZ1855" i="3"/>
  <c r="BB1855" i="3"/>
  <c r="BD1855" i="3"/>
  <c r="BF1855" i="3"/>
  <c r="BH1855" i="3"/>
  <c r="M1855" i="3"/>
  <c r="O1855" i="3"/>
  <c r="Q1855" i="3"/>
  <c r="S1855" i="3"/>
  <c r="U1855" i="3"/>
  <c r="W1855" i="3"/>
  <c r="Y1855" i="3"/>
  <c r="AA1855" i="3"/>
  <c r="AC1855" i="3"/>
  <c r="AE1855" i="3"/>
  <c r="AG1855" i="3"/>
  <c r="AI1855" i="3"/>
  <c r="AK1855" i="3"/>
  <c r="AM1855" i="3"/>
  <c r="AO1855" i="3"/>
  <c r="AQ1855" i="3"/>
  <c r="AS1855" i="3"/>
  <c r="AU1855" i="3"/>
  <c r="AW1855" i="3"/>
  <c r="AY1855" i="3"/>
  <c r="BA1855" i="3"/>
  <c r="BC1855" i="3"/>
  <c r="BE1855" i="3"/>
  <c r="BG1855" i="3"/>
  <c r="BI1855" i="3"/>
  <c r="BI1868" i="3"/>
  <c r="BG1868" i="3"/>
  <c r="BE1868" i="3"/>
  <c r="BC1868" i="3"/>
  <c r="BA1868" i="3"/>
  <c r="AY1868" i="3"/>
  <c r="AW1868" i="3"/>
  <c r="AU1868" i="3"/>
  <c r="AS1868" i="3"/>
  <c r="AQ1868" i="3"/>
  <c r="AO1868" i="3"/>
  <c r="AM1868" i="3"/>
  <c r="AK1868" i="3"/>
  <c r="AI1868" i="3"/>
  <c r="AG1868" i="3"/>
  <c r="AE1868" i="3"/>
  <c r="AC1868" i="3"/>
  <c r="BK1868" i="3" s="1"/>
  <c r="AA1868" i="3"/>
  <c r="Y1868" i="3"/>
  <c r="W1868" i="3"/>
  <c r="U1868" i="3"/>
  <c r="S1868" i="3"/>
  <c r="Q1868" i="3"/>
  <c r="BJ1868" i="3" s="1"/>
  <c r="O1868" i="3"/>
  <c r="M1858" i="3"/>
  <c r="O1858" i="3"/>
  <c r="Q1858" i="3"/>
  <c r="S1858" i="3"/>
  <c r="U1858" i="3"/>
  <c r="W1858" i="3"/>
  <c r="Y1858" i="3"/>
  <c r="AA1858" i="3"/>
  <c r="AC1858" i="3"/>
  <c r="AE1858" i="3"/>
  <c r="AG1858" i="3"/>
  <c r="AI1858" i="3"/>
  <c r="AK1858" i="3"/>
  <c r="AM1858" i="3"/>
  <c r="AO1858" i="3"/>
  <c r="AQ1858" i="3"/>
  <c r="AS1858" i="3"/>
  <c r="AU1858" i="3"/>
  <c r="AW1858" i="3"/>
  <c r="AY1858" i="3"/>
  <c r="BA1858" i="3"/>
  <c r="BC1858" i="3"/>
  <c r="BE1858" i="3"/>
  <c r="BG1858" i="3"/>
  <c r="BI1858" i="3"/>
  <c r="BI1856" i="3"/>
  <c r="BG1856" i="3"/>
  <c r="BE1856" i="3"/>
  <c r="BC1856" i="3"/>
  <c r="BA1856" i="3"/>
  <c r="AY1856" i="3"/>
  <c r="AW1856" i="3"/>
  <c r="AU1856" i="3"/>
  <c r="AS1856" i="3"/>
  <c r="AQ1856" i="3"/>
  <c r="AO1856" i="3"/>
  <c r="AM1856" i="3"/>
  <c r="AK1856" i="3"/>
  <c r="AI1856" i="3"/>
  <c r="AG1856" i="3"/>
  <c r="AE1856" i="3"/>
  <c r="AC1856" i="3"/>
  <c r="AA1856" i="3"/>
  <c r="Y1856" i="3"/>
  <c r="W1856" i="3"/>
  <c r="U1856" i="3"/>
  <c r="S1856" i="3"/>
  <c r="Q1856" i="3"/>
  <c r="BJ1856" i="3" s="1"/>
  <c r="O1856" i="3"/>
  <c r="AA1854" i="3"/>
  <c r="Y1854" i="3"/>
  <c r="W1854" i="3"/>
  <c r="U1854" i="3"/>
  <c r="S1854" i="3"/>
  <c r="BM1854" i="3" s="1"/>
  <c r="Q1854" i="3"/>
  <c r="O1854" i="3"/>
  <c r="BL1854" i="3" s="1"/>
  <c r="AB1853" i="3"/>
  <c r="AD1853" i="3"/>
  <c r="AF1853" i="3"/>
  <c r="AH1853" i="3"/>
  <c r="AJ1853" i="3"/>
  <c r="AL1853" i="3"/>
  <c r="AN1853" i="3"/>
  <c r="AP1853" i="3"/>
  <c r="AR1853" i="3"/>
  <c r="AT1853" i="3"/>
  <c r="AV1853" i="3"/>
  <c r="AX1853" i="3"/>
  <c r="AZ1853" i="3"/>
  <c r="BB1853" i="3"/>
  <c r="BD1853" i="3"/>
  <c r="BF1853" i="3"/>
  <c r="BH1853" i="3"/>
  <c r="M1853" i="3"/>
  <c r="O1853" i="3"/>
  <c r="Q1853" i="3"/>
  <c r="BJ1853" i="3" s="1"/>
  <c r="S1853" i="3"/>
  <c r="U1853" i="3"/>
  <c r="W1853" i="3"/>
  <c r="Y1853" i="3"/>
  <c r="AA1853" i="3"/>
  <c r="AC1853" i="3"/>
  <c r="AE1853" i="3"/>
  <c r="AG1853" i="3"/>
  <c r="AI1853" i="3"/>
  <c r="AK1853" i="3"/>
  <c r="AM1853" i="3"/>
  <c r="AO1853" i="3"/>
  <c r="AQ1853" i="3"/>
  <c r="AS1853" i="3"/>
  <c r="AU1853" i="3"/>
  <c r="AX1851" i="3"/>
  <c r="AZ1851" i="3"/>
  <c r="BB1851" i="3"/>
  <c r="BD1851" i="3"/>
  <c r="BF1851" i="3"/>
  <c r="BH1851" i="3"/>
  <c r="M1851" i="3"/>
  <c r="O1851" i="3"/>
  <c r="Q1851" i="3"/>
  <c r="BJ1851" i="3" s="1"/>
  <c r="S1851" i="3"/>
  <c r="U1851" i="3"/>
  <c r="W1851" i="3"/>
  <c r="Y1851" i="3"/>
  <c r="AA1851" i="3"/>
  <c r="AC1851" i="3"/>
  <c r="AE1851" i="3"/>
  <c r="AG1851" i="3"/>
  <c r="AI1851" i="3"/>
  <c r="AK1851" i="3"/>
  <c r="AM1851" i="3"/>
  <c r="AO1851" i="3"/>
  <c r="AQ1851" i="3"/>
  <c r="AS1851" i="3"/>
  <c r="AU1851" i="3"/>
  <c r="AW1851" i="3"/>
  <c r="AY1851" i="3"/>
  <c r="BA1851" i="3"/>
  <c r="BC1851" i="3"/>
  <c r="BE1851" i="3"/>
  <c r="BG1851" i="3"/>
  <c r="BI1851" i="3"/>
  <c r="BB1849" i="3"/>
  <c r="BD1849" i="3"/>
  <c r="BF1849" i="3"/>
  <c r="BH1849" i="3"/>
  <c r="M1849" i="3"/>
  <c r="O1849" i="3"/>
  <c r="Q1849" i="3"/>
  <c r="BJ1849" i="3" s="1"/>
  <c r="S1849" i="3"/>
  <c r="U1849" i="3"/>
  <c r="W1849" i="3"/>
  <c r="Y1849" i="3"/>
  <c r="AA1849" i="3"/>
  <c r="AC1849" i="3"/>
  <c r="AE1849" i="3"/>
  <c r="AG1849" i="3"/>
  <c r="AI1849" i="3"/>
  <c r="AK1849" i="3"/>
  <c r="AM1849" i="3"/>
  <c r="AO1849" i="3"/>
  <c r="AQ1849" i="3"/>
  <c r="AS1849" i="3"/>
  <c r="AU1849" i="3"/>
  <c r="AW1849" i="3"/>
  <c r="AY1849" i="3"/>
  <c r="BA1849" i="3"/>
  <c r="BC1849" i="3"/>
  <c r="BE1849" i="3"/>
  <c r="BG1849" i="3"/>
  <c r="BI1849" i="3"/>
  <c r="BH1859" i="3"/>
  <c r="BF1859" i="3"/>
  <c r="BD1859" i="3"/>
  <c r="BB1859" i="3"/>
  <c r="AZ1859" i="3"/>
  <c r="AX1859" i="3"/>
  <c r="AV1859" i="3"/>
  <c r="AT1859" i="3"/>
  <c r="AR1859" i="3"/>
  <c r="AP1859" i="3"/>
  <c r="AN1859" i="3"/>
  <c r="AL1859" i="3"/>
  <c r="AJ1859" i="3"/>
  <c r="AH1859" i="3"/>
  <c r="AF1859" i="3"/>
  <c r="AD1859" i="3"/>
  <c r="AB1859" i="3"/>
  <c r="Z1859" i="3"/>
  <c r="X1859" i="3"/>
  <c r="V1859" i="3"/>
  <c r="T1859" i="3"/>
  <c r="R1859" i="3"/>
  <c r="P1859" i="3"/>
  <c r="BH1858" i="3"/>
  <c r="BF1858" i="3"/>
  <c r="BD1858" i="3"/>
  <c r="BB1858" i="3"/>
  <c r="AZ1858" i="3"/>
  <c r="AX1858" i="3"/>
  <c r="AV1858" i="3"/>
  <c r="AT1858" i="3"/>
  <c r="AR1858" i="3"/>
  <c r="AP1858" i="3"/>
  <c r="AN1858" i="3"/>
  <c r="AL1858" i="3"/>
  <c r="AJ1858" i="3"/>
  <c r="AH1858" i="3"/>
  <c r="AF1858" i="3"/>
  <c r="AD1858" i="3"/>
  <c r="AB1858" i="3"/>
  <c r="Z1858" i="3"/>
  <c r="X1858" i="3"/>
  <c r="V1858" i="3"/>
  <c r="T1858" i="3"/>
  <c r="BJ1858" i="3" s="1"/>
  <c r="R1858" i="3"/>
  <c r="P1858" i="3"/>
  <c r="BH1857" i="3"/>
  <c r="BF1857" i="3"/>
  <c r="BD1857" i="3"/>
  <c r="BB1857" i="3"/>
  <c r="AZ1857" i="3"/>
  <c r="AX1857" i="3"/>
  <c r="AV1857" i="3"/>
  <c r="AT1857" i="3"/>
  <c r="AR1857" i="3"/>
  <c r="AP1857" i="3"/>
  <c r="AN1857" i="3"/>
  <c r="AL1857" i="3"/>
  <c r="AJ1857" i="3"/>
  <c r="AH1857" i="3"/>
  <c r="AF1857" i="3"/>
  <c r="AD1857" i="3"/>
  <c r="AB1857" i="3"/>
  <c r="Z1857" i="3"/>
  <c r="X1857" i="3"/>
  <c r="V1857" i="3"/>
  <c r="T1857" i="3"/>
  <c r="R1857" i="3"/>
  <c r="P1857" i="3"/>
  <c r="AN1852" i="3"/>
  <c r="AP1852" i="3"/>
  <c r="AR1852" i="3"/>
  <c r="AT1852" i="3"/>
  <c r="AV1852" i="3"/>
  <c r="AX1852" i="3"/>
  <c r="AZ1852" i="3"/>
  <c r="BB1852" i="3"/>
  <c r="BD1852" i="3"/>
  <c r="BF1852" i="3"/>
  <c r="BH1852" i="3"/>
  <c r="M1852" i="3"/>
  <c r="O1852" i="3"/>
  <c r="Q1852" i="3"/>
  <c r="BJ1852" i="3" s="1"/>
  <c r="S1852" i="3"/>
  <c r="U1852" i="3"/>
  <c r="W1852" i="3"/>
  <c r="Y1852" i="3"/>
  <c r="AA1852" i="3"/>
  <c r="AC1852" i="3"/>
  <c r="AE1852" i="3"/>
  <c r="AG1852" i="3"/>
  <c r="AI1852" i="3"/>
  <c r="AK1852" i="3"/>
  <c r="AM1852" i="3"/>
  <c r="AO1852" i="3"/>
  <c r="AQ1852" i="3"/>
  <c r="AS1852" i="3"/>
  <c r="AU1852" i="3"/>
  <c r="AW1852" i="3"/>
  <c r="AY1852" i="3"/>
  <c r="BA1852" i="3"/>
  <c r="BC1852" i="3"/>
  <c r="BE1852" i="3"/>
  <c r="BG1852" i="3"/>
  <c r="BI1852" i="3"/>
  <c r="M1850" i="3"/>
  <c r="O1850" i="3"/>
  <c r="Q1850" i="3"/>
  <c r="BJ1850" i="3" s="1"/>
  <c r="S1850" i="3"/>
  <c r="U1850" i="3"/>
  <c r="W1850" i="3"/>
  <c r="Y1850" i="3"/>
  <c r="AA1850" i="3"/>
  <c r="AC1850" i="3"/>
  <c r="AE1850" i="3"/>
  <c r="AG1850" i="3"/>
  <c r="AI1850" i="3"/>
  <c r="AK1850" i="3"/>
  <c r="AM1850" i="3"/>
  <c r="AO1850" i="3"/>
  <c r="AQ1850" i="3"/>
  <c r="AS1850" i="3"/>
  <c r="AU1850" i="3"/>
  <c r="AW1850" i="3"/>
  <c r="AY1850" i="3"/>
  <c r="BA1850" i="3"/>
  <c r="BC1850" i="3"/>
  <c r="BE1850" i="3"/>
  <c r="BG1850" i="3"/>
  <c r="BI1850" i="3"/>
  <c r="AP1848" i="3"/>
  <c r="AR1848" i="3"/>
  <c r="AT1848" i="3"/>
  <c r="AV1848" i="3"/>
  <c r="AX1848" i="3"/>
  <c r="AZ1848" i="3"/>
  <c r="BB1848" i="3"/>
  <c r="BD1848" i="3"/>
  <c r="BF1848" i="3"/>
  <c r="BH1848" i="3"/>
  <c r="M1848" i="3"/>
  <c r="O1848" i="3"/>
  <c r="Q1848" i="3"/>
  <c r="BJ1848" i="3" s="1"/>
  <c r="S1848" i="3"/>
  <c r="U1848" i="3"/>
  <c r="W1848" i="3"/>
  <c r="Y1848" i="3"/>
  <c r="AA1848" i="3"/>
  <c r="AC1848" i="3"/>
  <c r="AE1848" i="3"/>
  <c r="AG1848" i="3"/>
  <c r="AI1848" i="3"/>
  <c r="AK1848" i="3"/>
  <c r="AM1848" i="3"/>
  <c r="AO1848" i="3"/>
  <c r="AQ1848" i="3"/>
  <c r="AS1848" i="3"/>
  <c r="AU1848" i="3"/>
  <c r="AW1848" i="3"/>
  <c r="AY1848" i="3"/>
  <c r="BA1848" i="3"/>
  <c r="BC1848" i="3"/>
  <c r="BE1848" i="3"/>
  <c r="BG1848" i="3"/>
  <c r="BI1848" i="3"/>
  <c r="AZ1846" i="3"/>
  <c r="BB1846" i="3"/>
  <c r="BD1846" i="3"/>
  <c r="BF1846" i="3"/>
  <c r="BH1846" i="3"/>
  <c r="M1846" i="3"/>
  <c r="O1846" i="3"/>
  <c r="Q1846" i="3"/>
  <c r="BJ1846" i="3" s="1"/>
  <c r="S1846" i="3"/>
  <c r="U1846" i="3"/>
  <c r="W1846" i="3"/>
  <c r="Y1846" i="3"/>
  <c r="AA1846" i="3"/>
  <c r="AC1846" i="3"/>
  <c r="AE1846" i="3"/>
  <c r="AG1846" i="3"/>
  <c r="AI1846" i="3"/>
  <c r="AK1846" i="3"/>
  <c r="AM1846" i="3"/>
  <c r="AO1846" i="3"/>
  <c r="AQ1846" i="3"/>
  <c r="AS1846" i="3"/>
  <c r="AU1846" i="3"/>
  <c r="AW1846" i="3"/>
  <c r="AY1846" i="3"/>
  <c r="BA1846" i="3"/>
  <c r="BC1846" i="3"/>
  <c r="BE1846" i="3"/>
  <c r="BG1846" i="3"/>
  <c r="BI1846" i="3"/>
  <c r="Z1853" i="3"/>
  <c r="X1853" i="3"/>
  <c r="V1853" i="3"/>
  <c r="T1853" i="3"/>
  <c r="R1853" i="3"/>
  <c r="P1853" i="3"/>
  <c r="AL1852" i="3"/>
  <c r="AJ1852" i="3"/>
  <c r="AH1852" i="3"/>
  <c r="AF1852" i="3"/>
  <c r="AD1852" i="3"/>
  <c r="AB1852" i="3"/>
  <c r="Z1852" i="3"/>
  <c r="X1852" i="3"/>
  <c r="V1852" i="3"/>
  <c r="T1852" i="3"/>
  <c r="R1852" i="3"/>
  <c r="P1852" i="3"/>
  <c r="AV1851" i="3"/>
  <c r="AT1851" i="3"/>
  <c r="AR1851" i="3"/>
  <c r="AP1851" i="3"/>
  <c r="AN1851" i="3"/>
  <c r="AL1851" i="3"/>
  <c r="AJ1851" i="3"/>
  <c r="AH1851" i="3"/>
  <c r="AF1851" i="3"/>
  <c r="AD1851" i="3"/>
  <c r="AB1851" i="3"/>
  <c r="Z1851" i="3"/>
  <c r="X1851" i="3"/>
  <c r="V1851" i="3"/>
  <c r="T1851" i="3"/>
  <c r="R1851" i="3"/>
  <c r="P1851" i="3"/>
  <c r="BH1850" i="3"/>
  <c r="BF1850" i="3"/>
  <c r="BD1850" i="3"/>
  <c r="BB1850" i="3"/>
  <c r="AZ1850" i="3"/>
  <c r="AX1850" i="3"/>
  <c r="AV1850" i="3"/>
  <c r="AT1850" i="3"/>
  <c r="AR1850" i="3"/>
  <c r="AP1850" i="3"/>
  <c r="AN1850" i="3"/>
  <c r="AL1850" i="3"/>
  <c r="AJ1850" i="3"/>
  <c r="AH1850" i="3"/>
  <c r="AF1850" i="3"/>
  <c r="AD1850" i="3"/>
  <c r="AB1850" i="3"/>
  <c r="Z1850" i="3"/>
  <c r="X1850" i="3"/>
  <c r="V1850" i="3"/>
  <c r="T1850" i="3"/>
  <c r="R1850" i="3"/>
  <c r="P1850" i="3"/>
  <c r="AZ1849" i="3"/>
  <c r="AX1849" i="3"/>
  <c r="AV1849" i="3"/>
  <c r="AT1849" i="3"/>
  <c r="AR1849" i="3"/>
  <c r="AP1849" i="3"/>
  <c r="AN1849" i="3"/>
  <c r="AL1849" i="3"/>
  <c r="AJ1849" i="3"/>
  <c r="AH1849" i="3"/>
  <c r="AF1849" i="3"/>
  <c r="AD1849" i="3"/>
  <c r="AB1849" i="3"/>
  <c r="Z1849" i="3"/>
  <c r="X1849" i="3"/>
  <c r="V1849" i="3"/>
  <c r="T1849" i="3"/>
  <c r="R1849" i="3"/>
  <c r="P1849" i="3"/>
  <c r="AN1848" i="3"/>
  <c r="AL1848" i="3"/>
  <c r="AJ1848" i="3"/>
  <c r="AH1848" i="3"/>
  <c r="AF1848" i="3"/>
  <c r="AD1848" i="3"/>
  <c r="AB1848" i="3"/>
  <c r="Z1848" i="3"/>
  <c r="X1848" i="3"/>
  <c r="V1848" i="3"/>
  <c r="T1848" i="3"/>
  <c r="R1848" i="3"/>
  <c r="P1848" i="3"/>
  <c r="R1847" i="3"/>
  <c r="T1847" i="3"/>
  <c r="V1847" i="3"/>
  <c r="X1847" i="3"/>
  <c r="Z1847" i="3"/>
  <c r="AB1847" i="3"/>
  <c r="AD1847" i="3"/>
  <c r="AF1847" i="3"/>
  <c r="AH1847" i="3"/>
  <c r="AJ1847" i="3"/>
  <c r="AL1847" i="3"/>
  <c r="AN1847" i="3"/>
  <c r="M1847" i="3"/>
  <c r="O1847" i="3"/>
  <c r="Q1847" i="3"/>
  <c r="S1847" i="3"/>
  <c r="U1847" i="3"/>
  <c r="W1847" i="3"/>
  <c r="Y1847" i="3"/>
  <c r="AA1847" i="3"/>
  <c r="AC1847" i="3"/>
  <c r="AE1847" i="3"/>
  <c r="V1845" i="3"/>
  <c r="X1845" i="3"/>
  <c r="Z1845" i="3"/>
  <c r="AB1845" i="3"/>
  <c r="AD1845" i="3"/>
  <c r="AF1845" i="3"/>
  <c r="AH1845" i="3"/>
  <c r="AJ1845" i="3"/>
  <c r="AL1845" i="3"/>
  <c r="AN1845" i="3"/>
  <c r="AP1845" i="3"/>
  <c r="AR1845" i="3"/>
  <c r="AT1845" i="3"/>
  <c r="AV1845" i="3"/>
  <c r="AX1845" i="3"/>
  <c r="AZ1845" i="3"/>
  <c r="BB1845" i="3"/>
  <c r="BD1845" i="3"/>
  <c r="BF1845" i="3"/>
  <c r="BH1845" i="3"/>
  <c r="N1845" i="3"/>
  <c r="Q1845" i="3"/>
  <c r="S1845" i="3"/>
  <c r="U1845" i="3"/>
  <c r="W1845" i="3"/>
  <c r="Y1845" i="3"/>
  <c r="AA1845" i="3"/>
  <c r="AC1845" i="3"/>
  <c r="AE1845" i="3"/>
  <c r="AG1845" i="3"/>
  <c r="AI1845" i="3"/>
  <c r="AK1845" i="3"/>
  <c r="AM1845" i="3"/>
  <c r="AO1845" i="3"/>
  <c r="AQ1845" i="3"/>
  <c r="AS1845" i="3"/>
  <c r="AU1845" i="3"/>
  <c r="AW1845" i="3"/>
  <c r="AY1845" i="3"/>
  <c r="BA1845" i="3"/>
  <c r="BC1845" i="3"/>
  <c r="BE1845" i="3"/>
  <c r="BG1845" i="3"/>
  <c r="BI1845" i="3"/>
  <c r="M1845" i="3"/>
  <c r="O1845" i="3"/>
  <c r="AD1844" i="3"/>
  <c r="Z1844" i="3"/>
  <c r="V1844" i="3"/>
  <c r="R1844" i="3"/>
  <c r="M1844" i="3"/>
  <c r="O1844" i="3"/>
  <c r="Q1844" i="3"/>
  <c r="BJ1844" i="3" s="1"/>
  <c r="S1844" i="3"/>
  <c r="U1844" i="3"/>
  <c r="W1844" i="3"/>
  <c r="Y1844" i="3"/>
  <c r="AA1844" i="3"/>
  <c r="AC1844" i="3"/>
  <c r="AE1844" i="3"/>
  <c r="AG1844" i="3"/>
  <c r="AI1844" i="3"/>
  <c r="AK1844" i="3"/>
  <c r="AM1844" i="3"/>
  <c r="AO1844" i="3"/>
  <c r="AQ1844" i="3"/>
  <c r="AS1844" i="3"/>
  <c r="AU1844" i="3"/>
  <c r="AW1844" i="3"/>
  <c r="AY1844" i="3"/>
  <c r="BA1844" i="3"/>
  <c r="BC1844" i="3"/>
  <c r="BE1844" i="3"/>
  <c r="BG1844" i="3"/>
  <c r="BI1844" i="3"/>
  <c r="BF1843" i="3"/>
  <c r="BB1843" i="3"/>
  <c r="AX1843" i="3"/>
  <c r="AT1843" i="3"/>
  <c r="AP1843" i="3"/>
  <c r="AL1843" i="3"/>
  <c r="AH1843" i="3"/>
  <c r="AD1843" i="3"/>
  <c r="Z1843" i="3"/>
  <c r="V1843" i="3"/>
  <c r="R1843" i="3"/>
  <c r="P1847" i="3"/>
  <c r="AX1846" i="3"/>
  <c r="AV1846" i="3"/>
  <c r="AT1846" i="3"/>
  <c r="AR1846" i="3"/>
  <c r="AP1846" i="3"/>
  <c r="AN1846" i="3"/>
  <c r="AL1846" i="3"/>
  <c r="AJ1846" i="3"/>
  <c r="AH1846" i="3"/>
  <c r="AF1846" i="3"/>
  <c r="AD1846" i="3"/>
  <c r="AB1846" i="3"/>
  <c r="Z1846" i="3"/>
  <c r="X1846" i="3"/>
  <c r="V1846" i="3"/>
  <c r="T1846" i="3"/>
  <c r="R1846" i="3"/>
  <c r="P1846" i="3"/>
  <c r="T1845" i="3"/>
  <c r="R1845" i="3"/>
  <c r="P1845" i="3"/>
  <c r="M1843" i="3"/>
  <c r="O1843" i="3"/>
  <c r="Q1843" i="3"/>
  <c r="BJ1843" i="3" s="1"/>
  <c r="S1843" i="3"/>
  <c r="U1843" i="3"/>
  <c r="W1843" i="3"/>
  <c r="Y1843" i="3"/>
  <c r="AA1843" i="3"/>
  <c r="AC1843" i="3"/>
  <c r="AE1843" i="3"/>
  <c r="AG1843" i="3"/>
  <c r="AI1843" i="3"/>
  <c r="AK1843" i="3"/>
  <c r="AM1843" i="3"/>
  <c r="AO1843" i="3"/>
  <c r="AQ1843" i="3"/>
  <c r="AS1843" i="3"/>
  <c r="AU1843" i="3"/>
  <c r="AW1843" i="3"/>
  <c r="AY1843" i="3"/>
  <c r="BA1843" i="3"/>
  <c r="BC1843" i="3"/>
  <c r="BE1843" i="3"/>
  <c r="BG1843" i="3"/>
  <c r="BI1843" i="3"/>
  <c r="M1842" i="3"/>
  <c r="O1842" i="3"/>
  <c r="Q1842" i="3"/>
  <c r="BJ1842" i="3" s="1"/>
  <c r="S1842" i="3"/>
  <c r="U1842" i="3"/>
  <c r="W1842" i="3"/>
  <c r="Y1842" i="3"/>
  <c r="AA1842" i="3"/>
  <c r="AC1842" i="3"/>
  <c r="AE1842" i="3"/>
  <c r="AG1842" i="3"/>
  <c r="AI1842" i="3"/>
  <c r="AK1842" i="3"/>
  <c r="AM1842" i="3"/>
  <c r="AO1842" i="3"/>
  <c r="AQ1842" i="3"/>
  <c r="AS1842" i="3"/>
  <c r="AU1842" i="3"/>
  <c r="AW1842" i="3"/>
  <c r="AY1842" i="3"/>
  <c r="BA1842" i="3"/>
  <c r="BC1842" i="3"/>
  <c r="BE1842" i="3"/>
  <c r="BG1842" i="3"/>
  <c r="BI1842" i="3"/>
  <c r="P1842" i="3"/>
  <c r="R1842" i="3"/>
  <c r="T1842" i="3"/>
  <c r="V1842" i="3"/>
  <c r="X1842" i="3"/>
  <c r="Z1842" i="3"/>
  <c r="AB1842" i="3"/>
  <c r="AD1842" i="3"/>
  <c r="AF1842" i="3"/>
  <c r="AH1842" i="3"/>
  <c r="AJ1842" i="3"/>
  <c r="AL1842" i="3"/>
  <c r="AN1842" i="3"/>
  <c r="AP1842" i="3"/>
  <c r="AR1842" i="3"/>
  <c r="AT1842" i="3"/>
  <c r="AV1842" i="3"/>
  <c r="AX1842" i="3"/>
  <c r="AZ1842" i="3"/>
  <c r="BB1842" i="3"/>
  <c r="BD1842" i="3"/>
  <c r="BF1842" i="3"/>
  <c r="BH1842" i="3"/>
  <c r="E1641" i="3"/>
  <c r="F1641" i="3"/>
  <c r="K1641" i="3" s="1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L1643" i="3" s="1"/>
  <c r="J1643" i="3"/>
  <c r="K1643" i="3"/>
  <c r="T1643" i="3"/>
  <c r="AB1643" i="3"/>
  <c r="AN1643" i="3"/>
  <c r="AZ1643" i="3"/>
  <c r="BH1643" i="3"/>
  <c r="E1644" i="3"/>
  <c r="F1644" i="3"/>
  <c r="K1644" i="3" s="1"/>
  <c r="G1644" i="3"/>
  <c r="H1644" i="3"/>
  <c r="I1644" i="3"/>
  <c r="J1644" i="3"/>
  <c r="E1645" i="3"/>
  <c r="F1645" i="3"/>
  <c r="K1645" i="3" s="1"/>
  <c r="G1645" i="3"/>
  <c r="H1645" i="3"/>
  <c r="I1645" i="3"/>
  <c r="J1645" i="3"/>
  <c r="E1646" i="3"/>
  <c r="F1646" i="3"/>
  <c r="G1646" i="3"/>
  <c r="H1646" i="3"/>
  <c r="I1646" i="3"/>
  <c r="J1646" i="3"/>
  <c r="E1647" i="3"/>
  <c r="F1647" i="3"/>
  <c r="K1647" i="3" s="1"/>
  <c r="G1647" i="3"/>
  <c r="H1647" i="3"/>
  <c r="I1647" i="3"/>
  <c r="J1647" i="3"/>
  <c r="L1647" i="3"/>
  <c r="AC1647" i="3"/>
  <c r="AP1647" i="3"/>
  <c r="BA1647" i="3"/>
  <c r="E1648" i="3"/>
  <c r="F1648" i="3"/>
  <c r="K1648" i="3" s="1"/>
  <c r="G1648" i="3"/>
  <c r="H1648" i="3"/>
  <c r="I1648" i="3"/>
  <c r="J1648" i="3"/>
  <c r="L1648" i="3"/>
  <c r="E1649" i="3"/>
  <c r="F1649" i="3"/>
  <c r="K1649" i="3" s="1"/>
  <c r="G1649" i="3"/>
  <c r="H1649" i="3"/>
  <c r="I1649" i="3"/>
  <c r="J1649" i="3"/>
  <c r="E1650" i="3"/>
  <c r="F1650" i="3"/>
  <c r="G1650" i="3"/>
  <c r="H1650" i="3"/>
  <c r="I1650" i="3"/>
  <c r="L1650" i="3" s="1"/>
  <c r="J1650" i="3"/>
  <c r="K1650" i="3"/>
  <c r="AA1650" i="3"/>
  <c r="AK1650" i="3"/>
  <c r="BA1650" i="3"/>
  <c r="E1651" i="3"/>
  <c r="F1651" i="3"/>
  <c r="G1651" i="3"/>
  <c r="H1651" i="3"/>
  <c r="I1651" i="3"/>
  <c r="L1651" i="3" s="1"/>
  <c r="J1651" i="3"/>
  <c r="K1651" i="3"/>
  <c r="E1652" i="3"/>
  <c r="F1652" i="3"/>
  <c r="G1652" i="3"/>
  <c r="H1652" i="3"/>
  <c r="I1652" i="3"/>
  <c r="L1652" i="3" s="1"/>
  <c r="J1652" i="3"/>
  <c r="K1652" i="3"/>
  <c r="E1653" i="3"/>
  <c r="F1653" i="3"/>
  <c r="G1653" i="3"/>
  <c r="H1653" i="3"/>
  <c r="I1653" i="3"/>
  <c r="J1653" i="3"/>
  <c r="E1654" i="3"/>
  <c r="F1654" i="3"/>
  <c r="K1654" i="3" s="1"/>
  <c r="G1654" i="3"/>
  <c r="H1654" i="3"/>
  <c r="I1654" i="3"/>
  <c r="J1654" i="3"/>
  <c r="E1655" i="3"/>
  <c r="F1655" i="3"/>
  <c r="G1655" i="3"/>
  <c r="H1655" i="3"/>
  <c r="I1655" i="3"/>
  <c r="L1655" i="3" s="1"/>
  <c r="J1655" i="3"/>
  <c r="K1655" i="3"/>
  <c r="Y1655" i="3"/>
  <c r="AJ1655" i="3"/>
  <c r="AU1655" i="3"/>
  <c r="BE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K1664" i="3" s="1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K1666" i="3" s="1"/>
  <c r="G1666" i="3"/>
  <c r="H1666" i="3"/>
  <c r="I1666" i="3"/>
  <c r="J1666" i="3"/>
  <c r="L1666" i="3" s="1"/>
  <c r="E1667" i="3"/>
  <c r="F1667" i="3"/>
  <c r="G1667" i="3"/>
  <c r="H1667" i="3"/>
  <c r="I1667" i="3"/>
  <c r="J1667" i="3"/>
  <c r="L1667" i="3"/>
  <c r="E1668" i="3"/>
  <c r="F1668" i="3"/>
  <c r="K1668" i="3" s="1"/>
  <c r="G1668" i="3"/>
  <c r="H1668" i="3"/>
  <c r="I1668" i="3"/>
  <c r="J1668" i="3"/>
  <c r="L1668" i="3" s="1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L1671" i="3"/>
  <c r="E1672" i="3"/>
  <c r="F1672" i="3"/>
  <c r="G1672" i="3"/>
  <c r="H1672" i="3"/>
  <c r="I1672" i="3"/>
  <c r="L1672" i="3" s="1"/>
  <c r="J1672" i="3"/>
  <c r="K1672" i="3"/>
  <c r="E1673" i="3"/>
  <c r="F1673" i="3"/>
  <c r="G1673" i="3"/>
  <c r="H1673" i="3"/>
  <c r="I1673" i="3"/>
  <c r="J1673" i="3"/>
  <c r="L1673" i="3"/>
  <c r="E1674" i="3"/>
  <c r="F1674" i="3"/>
  <c r="K1674" i="3" s="1"/>
  <c r="G1674" i="3"/>
  <c r="H1674" i="3"/>
  <c r="L1674" i="3" s="1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K1676" i="3"/>
  <c r="S1676" i="3"/>
  <c r="AA1676" i="3"/>
  <c r="AM1676" i="3"/>
  <c r="AY1676" i="3"/>
  <c r="BG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K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L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L1682" i="3"/>
  <c r="E1683" i="3"/>
  <c r="F1683" i="3"/>
  <c r="G1683" i="3"/>
  <c r="H1683" i="3"/>
  <c r="I1683" i="3"/>
  <c r="J1683" i="3"/>
  <c r="L1683" i="3" s="1"/>
  <c r="E1684" i="3"/>
  <c r="F1684" i="3"/>
  <c r="K1684" i="3" s="1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L1686" i="3"/>
  <c r="E1687" i="3"/>
  <c r="F1687" i="3"/>
  <c r="G1687" i="3"/>
  <c r="H1687" i="3"/>
  <c r="I1687" i="3"/>
  <c r="J1687" i="3"/>
  <c r="L1687" i="3" s="1"/>
  <c r="E1688" i="3"/>
  <c r="F1688" i="3"/>
  <c r="K1688" i="3" s="1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L1690" i="3"/>
  <c r="E1691" i="3"/>
  <c r="F1691" i="3"/>
  <c r="G1691" i="3"/>
  <c r="H1691" i="3"/>
  <c r="I1691" i="3"/>
  <c r="J1691" i="3"/>
  <c r="L1691" i="3" s="1"/>
  <c r="E1692" i="3"/>
  <c r="F1692" i="3"/>
  <c r="K1692" i="3" s="1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L1694" i="3"/>
  <c r="E1695" i="3"/>
  <c r="F1695" i="3"/>
  <c r="G1695" i="3"/>
  <c r="H1695" i="3"/>
  <c r="I1695" i="3"/>
  <c r="J1695" i="3"/>
  <c r="L1695" i="3" s="1"/>
  <c r="E1696" i="3"/>
  <c r="F1696" i="3"/>
  <c r="K1696" i="3" s="1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L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K1700" i="3"/>
  <c r="E1701" i="3"/>
  <c r="F1701" i="3"/>
  <c r="K1701" i="3" s="1"/>
  <c r="G1701" i="3"/>
  <c r="H1701" i="3"/>
  <c r="I1701" i="3"/>
  <c r="J1701" i="3"/>
  <c r="L1701" i="3" s="1"/>
  <c r="AQ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K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K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K1707" i="3"/>
  <c r="E1708" i="3"/>
  <c r="F1708" i="3"/>
  <c r="G1708" i="3"/>
  <c r="H1708" i="3"/>
  <c r="I1708" i="3"/>
  <c r="L1708" i="3" s="1"/>
  <c r="J1708" i="3"/>
  <c r="E1709" i="3"/>
  <c r="F1709" i="3"/>
  <c r="K1709" i="3" s="1"/>
  <c r="G1709" i="3"/>
  <c r="H1709" i="3"/>
  <c r="I1709" i="3"/>
  <c r="J1709" i="3"/>
  <c r="L1709" i="3" s="1"/>
  <c r="AQ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K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K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K1715" i="3"/>
  <c r="E1716" i="3"/>
  <c r="F1716" i="3"/>
  <c r="G1716" i="3"/>
  <c r="H1716" i="3"/>
  <c r="I1716" i="3"/>
  <c r="J1716" i="3"/>
  <c r="L1716" i="3"/>
  <c r="E1717" i="3"/>
  <c r="F1717" i="3"/>
  <c r="K1717" i="3" s="1"/>
  <c r="G1717" i="3"/>
  <c r="H1717" i="3"/>
  <c r="I1717" i="3"/>
  <c r="J1717" i="3"/>
  <c r="L1717" i="3" s="1"/>
  <c r="E1718" i="3"/>
  <c r="F1718" i="3"/>
  <c r="G1718" i="3"/>
  <c r="H1718" i="3"/>
  <c r="I1718" i="3"/>
  <c r="J1718" i="3"/>
  <c r="L1718" i="3"/>
  <c r="E1719" i="3"/>
  <c r="F1719" i="3"/>
  <c r="G1719" i="3"/>
  <c r="H1719" i="3"/>
  <c r="I1719" i="3"/>
  <c r="J1719" i="3"/>
  <c r="L1719" i="3" s="1"/>
  <c r="E1720" i="3"/>
  <c r="F1720" i="3"/>
  <c r="K1720" i="3" s="1"/>
  <c r="G1720" i="3"/>
  <c r="H1720" i="3"/>
  <c r="I1720" i="3"/>
  <c r="J1720" i="3"/>
  <c r="E1721" i="3"/>
  <c r="F1721" i="3"/>
  <c r="G1721" i="3"/>
  <c r="H1721" i="3"/>
  <c r="I1721" i="3"/>
  <c r="J1721" i="3"/>
  <c r="L1721" i="3" s="1"/>
  <c r="E1722" i="3"/>
  <c r="F1722" i="3"/>
  <c r="K1722" i="3" s="1"/>
  <c r="G1722" i="3"/>
  <c r="H1722" i="3"/>
  <c r="I1722" i="3"/>
  <c r="J1722" i="3"/>
  <c r="E1723" i="3"/>
  <c r="F1723" i="3"/>
  <c r="G1723" i="3"/>
  <c r="H1723" i="3"/>
  <c r="I1723" i="3"/>
  <c r="J1723" i="3"/>
  <c r="L1723" i="3" s="1"/>
  <c r="E1724" i="3"/>
  <c r="F1724" i="3"/>
  <c r="K1724" i="3" s="1"/>
  <c r="G1724" i="3"/>
  <c r="H1724" i="3"/>
  <c r="I1724" i="3"/>
  <c r="J1724" i="3"/>
  <c r="E1725" i="3"/>
  <c r="F1725" i="3"/>
  <c r="G1725" i="3"/>
  <c r="H1725" i="3"/>
  <c r="I1725" i="3"/>
  <c r="J1725" i="3"/>
  <c r="L1725" i="3" s="1"/>
  <c r="E1726" i="3"/>
  <c r="F1726" i="3"/>
  <c r="K1726" i="3" s="1"/>
  <c r="G1726" i="3"/>
  <c r="H1726" i="3"/>
  <c r="I1726" i="3"/>
  <c r="J1726" i="3"/>
  <c r="E1727" i="3"/>
  <c r="F1727" i="3"/>
  <c r="G1727" i="3"/>
  <c r="H1727" i="3"/>
  <c r="I1727" i="3"/>
  <c r="J1727" i="3"/>
  <c r="L1727" i="3" s="1"/>
  <c r="E1728" i="3"/>
  <c r="F1728" i="3"/>
  <c r="K1728" i="3" s="1"/>
  <c r="G1728" i="3"/>
  <c r="H1728" i="3"/>
  <c r="I1728" i="3"/>
  <c r="J1728" i="3"/>
  <c r="E1729" i="3"/>
  <c r="F1729" i="3"/>
  <c r="G1729" i="3"/>
  <c r="H1729" i="3"/>
  <c r="I1729" i="3"/>
  <c r="J1729" i="3"/>
  <c r="L1729" i="3" s="1"/>
  <c r="E1730" i="3"/>
  <c r="F1730" i="3"/>
  <c r="K1730" i="3" s="1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L1732" i="3"/>
  <c r="E1733" i="3"/>
  <c r="F1733" i="3"/>
  <c r="G1733" i="3"/>
  <c r="H1733" i="3"/>
  <c r="I1733" i="3"/>
  <c r="J1733" i="3"/>
  <c r="E1734" i="3"/>
  <c r="F1734" i="3"/>
  <c r="K1734" i="3" s="1"/>
  <c r="G1734" i="3"/>
  <c r="H1734" i="3"/>
  <c r="L1734" i="3" s="1"/>
  <c r="I1734" i="3"/>
  <c r="J1734" i="3"/>
  <c r="E1735" i="3"/>
  <c r="F1735" i="3"/>
  <c r="G1735" i="3"/>
  <c r="H1735" i="3"/>
  <c r="I1735" i="3"/>
  <c r="J1735" i="3"/>
  <c r="E1736" i="3"/>
  <c r="F1736" i="3"/>
  <c r="K1736" i="3" s="1"/>
  <c r="G1736" i="3"/>
  <c r="H1736" i="3"/>
  <c r="I1736" i="3"/>
  <c r="J1736" i="3"/>
  <c r="L1736" i="3" s="1"/>
  <c r="E1737" i="3"/>
  <c r="F1737" i="3"/>
  <c r="G1737" i="3"/>
  <c r="H1737" i="3"/>
  <c r="L1737" i="3" s="1"/>
  <c r="I1737" i="3"/>
  <c r="J1737" i="3"/>
  <c r="E1738" i="3"/>
  <c r="F1738" i="3"/>
  <c r="G1738" i="3"/>
  <c r="H1738" i="3"/>
  <c r="I1738" i="3"/>
  <c r="J1738" i="3"/>
  <c r="K1738" i="3"/>
  <c r="E1739" i="3"/>
  <c r="F1739" i="3"/>
  <c r="G1739" i="3"/>
  <c r="H1739" i="3"/>
  <c r="I1739" i="3"/>
  <c r="J1739" i="3"/>
  <c r="E1740" i="3"/>
  <c r="F1740" i="3"/>
  <c r="K1740" i="3" s="1"/>
  <c r="G1740" i="3"/>
  <c r="H1740" i="3"/>
  <c r="I1740" i="3"/>
  <c r="J1740" i="3"/>
  <c r="L1740" i="3" s="1"/>
  <c r="E1741" i="3"/>
  <c r="F1741" i="3"/>
  <c r="G1741" i="3"/>
  <c r="H1741" i="3"/>
  <c r="I1741" i="3"/>
  <c r="L1741" i="3" s="1"/>
  <c r="J1741" i="3"/>
  <c r="E1742" i="3"/>
  <c r="F1742" i="3"/>
  <c r="G1742" i="3"/>
  <c r="H1742" i="3"/>
  <c r="I1742" i="3"/>
  <c r="J1742" i="3"/>
  <c r="K1742" i="3"/>
  <c r="E1743" i="3"/>
  <c r="F1743" i="3"/>
  <c r="G1743" i="3"/>
  <c r="H1743" i="3"/>
  <c r="I1743" i="3"/>
  <c r="J1743" i="3"/>
  <c r="E1744" i="3"/>
  <c r="F1744" i="3"/>
  <c r="K1744" i="3" s="1"/>
  <c r="G1744" i="3"/>
  <c r="H1744" i="3"/>
  <c r="I1744" i="3"/>
  <c r="J1744" i="3"/>
  <c r="L1744" i="3" s="1"/>
  <c r="E1745" i="3"/>
  <c r="F1745" i="3"/>
  <c r="G1745" i="3"/>
  <c r="H1745" i="3"/>
  <c r="I1745" i="3"/>
  <c r="L1745" i="3" s="1"/>
  <c r="J1745" i="3"/>
  <c r="E1746" i="3"/>
  <c r="F1746" i="3"/>
  <c r="G1746" i="3"/>
  <c r="H1746" i="3"/>
  <c r="I1746" i="3"/>
  <c r="J1746" i="3"/>
  <c r="K1746" i="3"/>
  <c r="E1747" i="3"/>
  <c r="F1747" i="3"/>
  <c r="G1747" i="3"/>
  <c r="H1747" i="3"/>
  <c r="I1747" i="3"/>
  <c r="J1747" i="3"/>
  <c r="E1748" i="3"/>
  <c r="F1748" i="3"/>
  <c r="K1748" i="3" s="1"/>
  <c r="G1748" i="3"/>
  <c r="H1748" i="3"/>
  <c r="I1748" i="3"/>
  <c r="J1748" i="3"/>
  <c r="L1748" i="3" s="1"/>
  <c r="W1748" i="3"/>
  <c r="E1749" i="3"/>
  <c r="F1749" i="3"/>
  <c r="G1749" i="3"/>
  <c r="H1749" i="3"/>
  <c r="I1749" i="3"/>
  <c r="L1749" i="3" s="1"/>
  <c r="J1749" i="3"/>
  <c r="E1750" i="3"/>
  <c r="F1750" i="3"/>
  <c r="G1750" i="3"/>
  <c r="H1750" i="3"/>
  <c r="I1750" i="3"/>
  <c r="J1750" i="3"/>
  <c r="K1750" i="3"/>
  <c r="E1751" i="3"/>
  <c r="F1751" i="3"/>
  <c r="G1751" i="3"/>
  <c r="H1751" i="3"/>
  <c r="I1751" i="3"/>
  <c r="J1751" i="3"/>
  <c r="E1752" i="3"/>
  <c r="F1752" i="3"/>
  <c r="K1752" i="3" s="1"/>
  <c r="G1752" i="3"/>
  <c r="H1752" i="3"/>
  <c r="I1752" i="3"/>
  <c r="J1752" i="3"/>
  <c r="L1752" i="3" s="1"/>
  <c r="E1753" i="3"/>
  <c r="F1753" i="3"/>
  <c r="G1753" i="3"/>
  <c r="H1753" i="3"/>
  <c r="I1753" i="3"/>
  <c r="L1753" i="3" s="1"/>
  <c r="J1753" i="3"/>
  <c r="E1754" i="3"/>
  <c r="F1754" i="3"/>
  <c r="G1754" i="3"/>
  <c r="H1754" i="3"/>
  <c r="I1754" i="3"/>
  <c r="J1754" i="3"/>
  <c r="L1754" i="3" s="1"/>
  <c r="W1754" i="3" s="1"/>
  <c r="K1754" i="3"/>
  <c r="AM1754" i="3"/>
  <c r="E1755" i="3"/>
  <c r="F1755" i="3"/>
  <c r="G1755" i="3"/>
  <c r="H1755" i="3"/>
  <c r="I1755" i="3"/>
  <c r="L1755" i="3" s="1"/>
  <c r="J1755" i="3"/>
  <c r="E1756" i="3"/>
  <c r="F1756" i="3"/>
  <c r="G1756" i="3"/>
  <c r="H1756" i="3"/>
  <c r="I1756" i="3"/>
  <c r="J1756" i="3"/>
  <c r="K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L1758" i="3" s="1"/>
  <c r="W1758" i="3" s="1"/>
  <c r="K1758" i="3"/>
  <c r="AM1758" i="3"/>
  <c r="E1759" i="3"/>
  <c r="F1759" i="3"/>
  <c r="G1759" i="3"/>
  <c r="H1759" i="3"/>
  <c r="I1759" i="3"/>
  <c r="L1759" i="3" s="1"/>
  <c r="J1759" i="3"/>
  <c r="E1760" i="3"/>
  <c r="F1760" i="3"/>
  <c r="G1760" i="3"/>
  <c r="H1760" i="3"/>
  <c r="I1760" i="3"/>
  <c r="J1760" i="3"/>
  <c r="K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L1764" i="3" s="1"/>
  <c r="K1764" i="3"/>
  <c r="E1765" i="3"/>
  <c r="F1765" i="3"/>
  <c r="G1765" i="3"/>
  <c r="H1765" i="3"/>
  <c r="I1765" i="3"/>
  <c r="J1765" i="3"/>
  <c r="L1765" i="3" s="1"/>
  <c r="E1766" i="3"/>
  <c r="F1766" i="3"/>
  <c r="G1766" i="3"/>
  <c r="H1766" i="3"/>
  <c r="I1766" i="3"/>
  <c r="J1766" i="3"/>
  <c r="K1766" i="3"/>
  <c r="E1767" i="3"/>
  <c r="F1767" i="3"/>
  <c r="G1767" i="3"/>
  <c r="H1767" i="3"/>
  <c r="I1767" i="3"/>
  <c r="J1767" i="3"/>
  <c r="L1767" i="3" s="1"/>
  <c r="E1768" i="3"/>
  <c r="F1768" i="3"/>
  <c r="G1768" i="3"/>
  <c r="K1768" i="3" s="1"/>
  <c r="H1768" i="3"/>
  <c r="I1768" i="3"/>
  <c r="J1768" i="3"/>
  <c r="E1769" i="3"/>
  <c r="F1769" i="3"/>
  <c r="G1769" i="3"/>
  <c r="H1769" i="3"/>
  <c r="L1769" i="3" s="1"/>
  <c r="I1769" i="3"/>
  <c r="J1769" i="3"/>
  <c r="E1770" i="3"/>
  <c r="F1770" i="3"/>
  <c r="G1770" i="3"/>
  <c r="H1770" i="3"/>
  <c r="I1770" i="3"/>
  <c r="J1770" i="3"/>
  <c r="K1770" i="3"/>
  <c r="E1771" i="3"/>
  <c r="F1771" i="3"/>
  <c r="G1771" i="3"/>
  <c r="H1771" i="3"/>
  <c r="L1771" i="3" s="1"/>
  <c r="I1771" i="3"/>
  <c r="J1771" i="3"/>
  <c r="E1772" i="3"/>
  <c r="F1772" i="3"/>
  <c r="G1772" i="3"/>
  <c r="K1772" i="3" s="1"/>
  <c r="H1772" i="3"/>
  <c r="I1772" i="3"/>
  <c r="J1772" i="3"/>
  <c r="E1773" i="3"/>
  <c r="F1773" i="3"/>
  <c r="G1773" i="3"/>
  <c r="H1773" i="3"/>
  <c r="I1773" i="3"/>
  <c r="J1773" i="3"/>
  <c r="L1773" i="3"/>
  <c r="E1774" i="3"/>
  <c r="F1774" i="3"/>
  <c r="K1774" i="3" s="1"/>
  <c r="G1774" i="3"/>
  <c r="H1774" i="3"/>
  <c r="I1774" i="3"/>
  <c r="J1774" i="3"/>
  <c r="L1774" i="3" s="1"/>
  <c r="E1775" i="3"/>
  <c r="F1775" i="3"/>
  <c r="G1775" i="3"/>
  <c r="H1775" i="3"/>
  <c r="I1775" i="3"/>
  <c r="J1775" i="3"/>
  <c r="L1775" i="3"/>
  <c r="E1776" i="3"/>
  <c r="F1776" i="3"/>
  <c r="G1776" i="3"/>
  <c r="H1776" i="3"/>
  <c r="I1776" i="3"/>
  <c r="J1776" i="3"/>
  <c r="L1776" i="3" s="1"/>
  <c r="E1777" i="3"/>
  <c r="F1777" i="3"/>
  <c r="G1777" i="3"/>
  <c r="H1777" i="3"/>
  <c r="L1777" i="3" s="1"/>
  <c r="I1777" i="3"/>
  <c r="J1777" i="3"/>
  <c r="E1778" i="3"/>
  <c r="F1778" i="3"/>
  <c r="G1778" i="3"/>
  <c r="H1778" i="3"/>
  <c r="I1778" i="3"/>
  <c r="J1778" i="3"/>
  <c r="K1778" i="3"/>
  <c r="E1779" i="3"/>
  <c r="F1779" i="3"/>
  <c r="G1779" i="3"/>
  <c r="H1779" i="3"/>
  <c r="I1779" i="3"/>
  <c r="J1779" i="3"/>
  <c r="E1780" i="3"/>
  <c r="F1780" i="3"/>
  <c r="G1780" i="3"/>
  <c r="H1780" i="3"/>
  <c r="I1780" i="3"/>
  <c r="L1780" i="3" s="1"/>
  <c r="J1780" i="3"/>
  <c r="K1780" i="3"/>
  <c r="T1780" i="3" s="1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K1782" i="3"/>
  <c r="E1783" i="3"/>
  <c r="F1783" i="3"/>
  <c r="G1783" i="3"/>
  <c r="H1783" i="3"/>
  <c r="I1783" i="3"/>
  <c r="J1783" i="3"/>
  <c r="E1784" i="3"/>
  <c r="F1784" i="3"/>
  <c r="K1784" i="3" s="1"/>
  <c r="G1784" i="3"/>
  <c r="H1784" i="3"/>
  <c r="I1784" i="3"/>
  <c r="J1784" i="3"/>
  <c r="L1784" i="3"/>
  <c r="E1785" i="3"/>
  <c r="F1785" i="3"/>
  <c r="G1785" i="3"/>
  <c r="H1785" i="3"/>
  <c r="I1785" i="3"/>
  <c r="J1785" i="3"/>
  <c r="E1786" i="3"/>
  <c r="F1786" i="3"/>
  <c r="G1786" i="3"/>
  <c r="H1786" i="3"/>
  <c r="I1786" i="3"/>
  <c r="L1786" i="3" s="1"/>
  <c r="J1786" i="3"/>
  <c r="K1786" i="3"/>
  <c r="T1786" i="3" s="1"/>
  <c r="E1787" i="3"/>
  <c r="F1787" i="3"/>
  <c r="G1787" i="3"/>
  <c r="H1787" i="3"/>
  <c r="I1787" i="3"/>
  <c r="J1787" i="3"/>
  <c r="E1788" i="3"/>
  <c r="F1788" i="3"/>
  <c r="G1788" i="3"/>
  <c r="H1788" i="3"/>
  <c r="I1788" i="3"/>
  <c r="L1788" i="3" s="1"/>
  <c r="J1788" i="3"/>
  <c r="K1788" i="3"/>
  <c r="T1788" i="3" s="1"/>
  <c r="E1789" i="3"/>
  <c r="F1789" i="3"/>
  <c r="G1789" i="3"/>
  <c r="H1789" i="3"/>
  <c r="I1789" i="3"/>
  <c r="J1789" i="3"/>
  <c r="E1790" i="3"/>
  <c r="F1790" i="3"/>
  <c r="G1790" i="3"/>
  <c r="H1790" i="3"/>
  <c r="I1790" i="3"/>
  <c r="L1790" i="3" s="1"/>
  <c r="J1790" i="3"/>
  <c r="K1790" i="3"/>
  <c r="T1790" i="3" s="1"/>
  <c r="E1791" i="3"/>
  <c r="F1791" i="3"/>
  <c r="G1791" i="3"/>
  <c r="H1791" i="3"/>
  <c r="I1791" i="3"/>
  <c r="J1791" i="3"/>
  <c r="E1792" i="3"/>
  <c r="F1792" i="3"/>
  <c r="G1792" i="3"/>
  <c r="H1792" i="3"/>
  <c r="I1792" i="3"/>
  <c r="L1792" i="3" s="1"/>
  <c r="J1792" i="3"/>
  <c r="K1792" i="3"/>
  <c r="T1792" i="3" s="1"/>
  <c r="E1793" i="3"/>
  <c r="F1793" i="3"/>
  <c r="G1793" i="3"/>
  <c r="H1793" i="3"/>
  <c r="I1793" i="3"/>
  <c r="J1793" i="3"/>
  <c r="E1794" i="3"/>
  <c r="F1794" i="3"/>
  <c r="G1794" i="3"/>
  <c r="H1794" i="3"/>
  <c r="I1794" i="3"/>
  <c r="L1794" i="3" s="1"/>
  <c r="J1794" i="3"/>
  <c r="K1794" i="3"/>
  <c r="T1794" i="3" s="1"/>
  <c r="E1795" i="3"/>
  <c r="F1795" i="3"/>
  <c r="G1795" i="3"/>
  <c r="H1795" i="3"/>
  <c r="I1795" i="3"/>
  <c r="J1795" i="3"/>
  <c r="E1796" i="3"/>
  <c r="F1796" i="3"/>
  <c r="G1796" i="3"/>
  <c r="H1796" i="3"/>
  <c r="I1796" i="3"/>
  <c r="L1796" i="3" s="1"/>
  <c r="J1796" i="3"/>
  <c r="K1796" i="3"/>
  <c r="T1796" i="3" s="1"/>
  <c r="E1797" i="3"/>
  <c r="F1797" i="3"/>
  <c r="G1797" i="3"/>
  <c r="H1797" i="3"/>
  <c r="I1797" i="3"/>
  <c r="J1797" i="3"/>
  <c r="E1798" i="3"/>
  <c r="F1798" i="3"/>
  <c r="G1798" i="3"/>
  <c r="H1798" i="3"/>
  <c r="I1798" i="3"/>
  <c r="L1798" i="3" s="1"/>
  <c r="J1798" i="3"/>
  <c r="K1798" i="3"/>
  <c r="T1798" i="3" s="1"/>
  <c r="E1799" i="3"/>
  <c r="F1799" i="3"/>
  <c r="G1799" i="3"/>
  <c r="H1799" i="3"/>
  <c r="I1799" i="3"/>
  <c r="J1799" i="3"/>
  <c r="E1800" i="3"/>
  <c r="F1800" i="3"/>
  <c r="G1800" i="3"/>
  <c r="H1800" i="3"/>
  <c r="I1800" i="3"/>
  <c r="L1800" i="3" s="1"/>
  <c r="J1800" i="3"/>
  <c r="K1800" i="3"/>
  <c r="T1800" i="3" s="1"/>
  <c r="E1801" i="3"/>
  <c r="F1801" i="3"/>
  <c r="G1801" i="3"/>
  <c r="H1801" i="3"/>
  <c r="I1801" i="3"/>
  <c r="J1801" i="3"/>
  <c r="E1802" i="3"/>
  <c r="F1802" i="3"/>
  <c r="G1802" i="3"/>
  <c r="H1802" i="3"/>
  <c r="I1802" i="3"/>
  <c r="L1802" i="3" s="1"/>
  <c r="J1802" i="3"/>
  <c r="K1802" i="3"/>
  <c r="T1802" i="3" s="1"/>
  <c r="E1803" i="3"/>
  <c r="F1803" i="3"/>
  <c r="G1803" i="3"/>
  <c r="H1803" i="3"/>
  <c r="I1803" i="3"/>
  <c r="J1803" i="3"/>
  <c r="E1804" i="3"/>
  <c r="F1804" i="3"/>
  <c r="G1804" i="3"/>
  <c r="H1804" i="3"/>
  <c r="I1804" i="3"/>
  <c r="L1804" i="3" s="1"/>
  <c r="J1804" i="3"/>
  <c r="K1804" i="3"/>
  <c r="T1804" i="3" s="1"/>
  <c r="E1805" i="3"/>
  <c r="F1805" i="3"/>
  <c r="G1805" i="3"/>
  <c r="H1805" i="3"/>
  <c r="I1805" i="3"/>
  <c r="J1805" i="3"/>
  <c r="E1806" i="3"/>
  <c r="F1806" i="3"/>
  <c r="G1806" i="3"/>
  <c r="H1806" i="3"/>
  <c r="I1806" i="3"/>
  <c r="L1806" i="3" s="1"/>
  <c r="J1806" i="3"/>
  <c r="E1807" i="3"/>
  <c r="F1807" i="3"/>
  <c r="G1807" i="3"/>
  <c r="H1807" i="3"/>
  <c r="I1807" i="3"/>
  <c r="L1807" i="3" s="1"/>
  <c r="J1807" i="3"/>
  <c r="E1808" i="3"/>
  <c r="F1808" i="3"/>
  <c r="G1808" i="3"/>
  <c r="H1808" i="3"/>
  <c r="I1808" i="3"/>
  <c r="L1808" i="3" s="1"/>
  <c r="J1808" i="3"/>
  <c r="E1809" i="3"/>
  <c r="F1809" i="3"/>
  <c r="G1809" i="3"/>
  <c r="H1809" i="3"/>
  <c r="I1809" i="3"/>
  <c r="L1809" i="3" s="1"/>
  <c r="J1809" i="3"/>
  <c r="E1810" i="3"/>
  <c r="F1810" i="3"/>
  <c r="G1810" i="3"/>
  <c r="H1810" i="3"/>
  <c r="I1810" i="3"/>
  <c r="L1810" i="3" s="1"/>
  <c r="J1810" i="3"/>
  <c r="E1811" i="3"/>
  <c r="F1811" i="3"/>
  <c r="G1811" i="3"/>
  <c r="K1811" i="3" s="1"/>
  <c r="H1811" i="3"/>
  <c r="I1811" i="3"/>
  <c r="L1811" i="3" s="1"/>
  <c r="J1811" i="3"/>
  <c r="E1812" i="3"/>
  <c r="F1812" i="3"/>
  <c r="G1812" i="3"/>
  <c r="H1812" i="3"/>
  <c r="I1812" i="3"/>
  <c r="L1812" i="3" s="1"/>
  <c r="J1812" i="3"/>
  <c r="K1812" i="3"/>
  <c r="M1812" i="3" s="1"/>
  <c r="U1812" i="3"/>
  <c r="AF1812" i="3"/>
  <c r="AQ1812" i="3"/>
  <c r="BA1812" i="3"/>
  <c r="E1813" i="3"/>
  <c r="F1813" i="3"/>
  <c r="G1813" i="3"/>
  <c r="H1813" i="3"/>
  <c r="I1813" i="3"/>
  <c r="L1813" i="3" s="1"/>
  <c r="J1813" i="3"/>
  <c r="E1814" i="3"/>
  <c r="F1814" i="3"/>
  <c r="G1814" i="3"/>
  <c r="H1814" i="3"/>
  <c r="I1814" i="3"/>
  <c r="L1814" i="3" s="1"/>
  <c r="J1814" i="3"/>
  <c r="E1815" i="3"/>
  <c r="F1815" i="3"/>
  <c r="G1815" i="3"/>
  <c r="K1815" i="3" s="1"/>
  <c r="H1815" i="3"/>
  <c r="I1815" i="3"/>
  <c r="L1815" i="3" s="1"/>
  <c r="J1815" i="3"/>
  <c r="E1816" i="3"/>
  <c r="F1816" i="3"/>
  <c r="G1816" i="3"/>
  <c r="H1816" i="3"/>
  <c r="I1816" i="3"/>
  <c r="L1816" i="3" s="1"/>
  <c r="J1816" i="3"/>
  <c r="K1816" i="3"/>
  <c r="M1816" i="3" s="1"/>
  <c r="U1816" i="3"/>
  <c r="AF1816" i="3"/>
  <c r="AQ1816" i="3"/>
  <c r="BA1816" i="3"/>
  <c r="E1817" i="3"/>
  <c r="F1817" i="3"/>
  <c r="G1817" i="3"/>
  <c r="H1817" i="3"/>
  <c r="I1817" i="3"/>
  <c r="L1817" i="3" s="1"/>
  <c r="J1817" i="3"/>
  <c r="E1818" i="3"/>
  <c r="F1818" i="3"/>
  <c r="G1818" i="3"/>
  <c r="H1818" i="3"/>
  <c r="I1818" i="3"/>
  <c r="L1818" i="3" s="1"/>
  <c r="J1818" i="3"/>
  <c r="K1818" i="3"/>
  <c r="M1818" i="3" s="1"/>
  <c r="Q1818" i="3"/>
  <c r="V1818" i="3"/>
  <c r="AA1818" i="3"/>
  <c r="AG1818" i="3"/>
  <c r="AL1818" i="3"/>
  <c r="AQ1818" i="3"/>
  <c r="AW1818" i="3"/>
  <c r="BB1818" i="3"/>
  <c r="BG1818" i="3"/>
  <c r="E1819" i="3"/>
  <c r="F1819" i="3"/>
  <c r="G1819" i="3"/>
  <c r="H1819" i="3"/>
  <c r="I1819" i="3"/>
  <c r="J1819" i="3"/>
  <c r="K1819" i="3"/>
  <c r="E1820" i="3"/>
  <c r="F1820" i="3"/>
  <c r="K1820" i="3" s="1"/>
  <c r="G1820" i="3"/>
  <c r="H1820" i="3"/>
  <c r="I1820" i="3"/>
  <c r="J1820" i="3"/>
  <c r="E1821" i="3"/>
  <c r="F1821" i="3"/>
  <c r="K1821" i="3" s="1"/>
  <c r="G1821" i="3"/>
  <c r="H1821" i="3"/>
  <c r="I1821" i="3"/>
  <c r="J1821" i="3"/>
  <c r="E1822" i="3"/>
  <c r="F1822" i="3"/>
  <c r="G1822" i="3"/>
  <c r="H1822" i="3"/>
  <c r="I1822" i="3"/>
  <c r="L1822" i="3" s="1"/>
  <c r="J1822" i="3"/>
  <c r="K1822" i="3"/>
  <c r="M1822" i="3" s="1"/>
  <c r="Q1822" i="3"/>
  <c r="V1822" i="3"/>
  <c r="AA1822" i="3"/>
  <c r="AG1822" i="3"/>
  <c r="AL1822" i="3"/>
  <c r="AQ1822" i="3"/>
  <c r="AW1822" i="3"/>
  <c r="BB1822" i="3"/>
  <c r="BG1822" i="3"/>
  <c r="E1823" i="3"/>
  <c r="F1823" i="3"/>
  <c r="K1823" i="3" s="1"/>
  <c r="G1823" i="3"/>
  <c r="H1823" i="3"/>
  <c r="I1823" i="3"/>
  <c r="J1823" i="3"/>
  <c r="E1824" i="3"/>
  <c r="F1824" i="3"/>
  <c r="G1824" i="3"/>
  <c r="H1824" i="3"/>
  <c r="I1824" i="3"/>
  <c r="L1824" i="3" s="1"/>
  <c r="J1824" i="3"/>
  <c r="K1824" i="3"/>
  <c r="M1824" i="3" s="1"/>
  <c r="Q1824" i="3"/>
  <c r="V1824" i="3"/>
  <c r="AA1824" i="3"/>
  <c r="AG1824" i="3"/>
  <c r="AL1824" i="3"/>
  <c r="AQ1824" i="3"/>
  <c r="AW1824" i="3"/>
  <c r="BB1824" i="3"/>
  <c r="BG1824" i="3"/>
  <c r="E1825" i="3"/>
  <c r="F1825" i="3"/>
  <c r="G1825" i="3"/>
  <c r="H1825" i="3"/>
  <c r="I1825" i="3"/>
  <c r="J1825" i="3"/>
  <c r="K1825" i="3"/>
  <c r="E1826" i="3"/>
  <c r="F1826" i="3"/>
  <c r="K1826" i="3" s="1"/>
  <c r="G1826" i="3"/>
  <c r="H1826" i="3"/>
  <c r="I1826" i="3"/>
  <c r="J1826" i="3"/>
  <c r="E1827" i="3"/>
  <c r="F1827" i="3"/>
  <c r="G1827" i="3"/>
  <c r="H1827" i="3"/>
  <c r="I1827" i="3"/>
  <c r="J1827" i="3"/>
  <c r="K1827" i="3"/>
  <c r="E1828" i="3"/>
  <c r="F1828" i="3"/>
  <c r="K1828" i="3" s="1"/>
  <c r="G1828" i="3"/>
  <c r="H1828" i="3"/>
  <c r="I1828" i="3"/>
  <c r="J1828" i="3"/>
  <c r="E1829" i="3"/>
  <c r="F1829" i="3"/>
  <c r="K1829" i="3" s="1"/>
  <c r="G1829" i="3"/>
  <c r="H1829" i="3"/>
  <c r="I1829" i="3"/>
  <c r="J1829" i="3"/>
  <c r="E1830" i="3"/>
  <c r="F1830" i="3"/>
  <c r="G1830" i="3"/>
  <c r="H1830" i="3"/>
  <c r="I1830" i="3"/>
  <c r="L1830" i="3" s="1"/>
  <c r="J1830" i="3"/>
  <c r="K1830" i="3"/>
  <c r="M1830" i="3" s="1"/>
  <c r="Q1830" i="3"/>
  <c r="V1830" i="3"/>
  <c r="AA1830" i="3"/>
  <c r="AG1830" i="3"/>
  <c r="AL1830" i="3"/>
  <c r="AQ1830" i="3"/>
  <c r="AW1830" i="3"/>
  <c r="BB1830" i="3"/>
  <c r="BG1830" i="3"/>
  <c r="E1831" i="3"/>
  <c r="F1831" i="3"/>
  <c r="G1831" i="3"/>
  <c r="H1831" i="3"/>
  <c r="I1831" i="3"/>
  <c r="J1831" i="3"/>
  <c r="K1831" i="3"/>
  <c r="E1832" i="3"/>
  <c r="F1832" i="3"/>
  <c r="K1832" i="3" s="1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BK1883" i="3" l="1"/>
  <c r="BN1883" i="3"/>
  <c r="BK1881" i="3"/>
  <c r="BN1881" i="3"/>
  <c r="BL1884" i="3"/>
  <c r="BM1884" i="3"/>
  <c r="BJ1884" i="3"/>
  <c r="BN1884" i="3"/>
  <c r="BK1884" i="3"/>
  <c r="BL1882" i="3"/>
  <c r="BM1883" i="3"/>
  <c r="BL1847" i="3"/>
  <c r="BL1846" i="3"/>
  <c r="BN1848" i="3"/>
  <c r="BK1848" i="3"/>
  <c r="BN1850" i="3"/>
  <c r="BK1850" i="3"/>
  <c r="BM1853" i="3"/>
  <c r="BM1858" i="3"/>
  <c r="BM1855" i="3"/>
  <c r="BN1857" i="3"/>
  <c r="BK1857" i="3"/>
  <c r="BM1859" i="3"/>
  <c r="BK1862" i="3"/>
  <c r="BN1862" i="3"/>
  <c r="BJ1864" i="3"/>
  <c r="BL1864" i="3"/>
  <c r="BK1866" i="3"/>
  <c r="BN1866" i="3"/>
  <c r="BJ1869" i="3"/>
  <c r="BL1869" i="3"/>
  <c r="BJ1872" i="3"/>
  <c r="BM1874" i="3"/>
  <c r="BL1874" i="3"/>
  <c r="BM1876" i="3"/>
  <c r="BL1876" i="3"/>
  <c r="BM1878" i="3"/>
  <c r="BL1878" i="3"/>
  <c r="BN1873" i="3"/>
  <c r="BK1873" i="3"/>
  <c r="BN1875" i="3"/>
  <c r="BK1875" i="3"/>
  <c r="BN1877" i="3"/>
  <c r="BK1877" i="3"/>
  <c r="BN1879" i="3"/>
  <c r="BK1879" i="3"/>
  <c r="BK1842" i="3"/>
  <c r="BN1842" i="3"/>
  <c r="BK1843" i="3"/>
  <c r="BN1843" i="3"/>
  <c r="BK1844" i="3"/>
  <c r="BN1844" i="3"/>
  <c r="BN1845" i="3"/>
  <c r="BK1845" i="3"/>
  <c r="BM1847" i="3"/>
  <c r="BM1846" i="3"/>
  <c r="BN1852" i="3"/>
  <c r="BK1852" i="3"/>
  <c r="BN1849" i="3"/>
  <c r="BK1849" i="3"/>
  <c r="BN1851" i="3"/>
  <c r="BK1851" i="3"/>
  <c r="BL1853" i="3"/>
  <c r="BN1854" i="3"/>
  <c r="BN1856" i="3"/>
  <c r="BL1858" i="3"/>
  <c r="BL1855" i="3"/>
  <c r="BL1859" i="3"/>
  <c r="BM1864" i="3"/>
  <c r="BM1869" i="3"/>
  <c r="BK1871" i="3"/>
  <c r="BN1871" i="3"/>
  <c r="BK1863" i="3"/>
  <c r="BN1863" i="3"/>
  <c r="BJ1865" i="3"/>
  <c r="BM1865" i="3"/>
  <c r="BL1865" i="3"/>
  <c r="BK1867" i="3"/>
  <c r="BN1867" i="3"/>
  <c r="BJ1870" i="3"/>
  <c r="BM1870" i="3"/>
  <c r="BL1870" i="3"/>
  <c r="BM1872" i="3"/>
  <c r="BL1872" i="3"/>
  <c r="BM1842" i="3"/>
  <c r="BL1842" i="3"/>
  <c r="BM1843" i="3"/>
  <c r="BL1843" i="3"/>
  <c r="BM1844" i="3"/>
  <c r="BL1844" i="3"/>
  <c r="BL1845" i="3"/>
  <c r="BM1845" i="3"/>
  <c r="BJ1845" i="3"/>
  <c r="BJ1847" i="3"/>
  <c r="BN1847" i="3"/>
  <c r="BK1847" i="3"/>
  <c r="BN1846" i="3"/>
  <c r="BK1846" i="3"/>
  <c r="BM1848" i="3"/>
  <c r="BL1848" i="3"/>
  <c r="BM1850" i="3"/>
  <c r="BL1850" i="3"/>
  <c r="BM1852" i="3"/>
  <c r="BL1852" i="3"/>
  <c r="BM1849" i="3"/>
  <c r="BL1849" i="3"/>
  <c r="BM1851" i="3"/>
  <c r="BL1851" i="3"/>
  <c r="BN1853" i="3"/>
  <c r="BK1853" i="3"/>
  <c r="BJ1854" i="3"/>
  <c r="BL1856" i="3"/>
  <c r="BM1856" i="3"/>
  <c r="BK1854" i="3"/>
  <c r="BK1856" i="3"/>
  <c r="BN1858" i="3"/>
  <c r="BK1858" i="3"/>
  <c r="BL1868" i="3"/>
  <c r="BM1868" i="3"/>
  <c r="BN1855" i="3"/>
  <c r="BK1855" i="3"/>
  <c r="BJ1855" i="3"/>
  <c r="BN1859" i="3"/>
  <c r="BK1859" i="3"/>
  <c r="BK1860" i="3"/>
  <c r="BN1860" i="3"/>
  <c r="BK1864" i="3"/>
  <c r="BN1864" i="3"/>
  <c r="BJ1866" i="3"/>
  <c r="BM1866" i="3"/>
  <c r="BL1866" i="3"/>
  <c r="BN1868" i="3"/>
  <c r="BK1869" i="3"/>
  <c r="BN1869" i="3"/>
  <c r="BJ1871" i="3"/>
  <c r="BM1871" i="3"/>
  <c r="BL1871" i="3"/>
  <c r="BK1861" i="3"/>
  <c r="BN1861" i="3"/>
  <c r="BJ1863" i="3"/>
  <c r="BM1863" i="3"/>
  <c r="BL1863" i="3"/>
  <c r="BK1865" i="3"/>
  <c r="BN1865" i="3"/>
  <c r="BJ1867" i="3"/>
  <c r="BM1867" i="3"/>
  <c r="BL1867" i="3"/>
  <c r="BK1870" i="3"/>
  <c r="BN1870" i="3"/>
  <c r="BN1872" i="3"/>
  <c r="BK1872" i="3"/>
  <c r="BN1874" i="3"/>
  <c r="BK1874" i="3"/>
  <c r="BN1876" i="3"/>
  <c r="BK1876" i="3"/>
  <c r="BN1878" i="3"/>
  <c r="BK1878" i="3"/>
  <c r="BN1880" i="3"/>
  <c r="BK1880" i="3"/>
  <c r="BM1873" i="3"/>
  <c r="BL1873" i="3"/>
  <c r="BM1875" i="3"/>
  <c r="BL1875" i="3"/>
  <c r="BM1877" i="3"/>
  <c r="BL1877" i="3"/>
  <c r="BM1879" i="3"/>
  <c r="BL1879" i="3"/>
  <c r="BK1822" i="3"/>
  <c r="BN1822" i="3"/>
  <c r="L1837" i="3"/>
  <c r="L1835" i="3"/>
  <c r="L1833" i="3"/>
  <c r="L1829" i="3"/>
  <c r="L1823" i="3"/>
  <c r="L1821" i="3"/>
  <c r="K1817" i="3"/>
  <c r="K1814" i="3"/>
  <c r="K1813" i="3"/>
  <c r="K1810" i="3"/>
  <c r="K1809" i="3"/>
  <c r="K1808" i="3"/>
  <c r="K1807" i="3"/>
  <c r="K1806" i="3"/>
  <c r="S1802" i="3"/>
  <c r="P1802" i="3"/>
  <c r="X1802" i="3"/>
  <c r="AF1802" i="3"/>
  <c r="AN1802" i="3"/>
  <c r="AV1802" i="3"/>
  <c r="BD1802" i="3"/>
  <c r="S1798" i="3"/>
  <c r="P1798" i="3"/>
  <c r="X1798" i="3"/>
  <c r="AF1798" i="3"/>
  <c r="AN1798" i="3"/>
  <c r="AV1798" i="3"/>
  <c r="BD1798" i="3"/>
  <c r="S1794" i="3"/>
  <c r="P1794" i="3"/>
  <c r="X1794" i="3"/>
  <c r="AF1794" i="3"/>
  <c r="AN1794" i="3"/>
  <c r="AV1794" i="3"/>
  <c r="BD1794" i="3"/>
  <c r="S1790" i="3"/>
  <c r="P1790" i="3"/>
  <c r="X1790" i="3"/>
  <c r="AF1790" i="3"/>
  <c r="AN1790" i="3"/>
  <c r="AV1790" i="3"/>
  <c r="BD1790" i="3"/>
  <c r="S1786" i="3"/>
  <c r="P1786" i="3"/>
  <c r="X1786" i="3"/>
  <c r="AF1786" i="3"/>
  <c r="AN1786" i="3"/>
  <c r="AV1786" i="3"/>
  <c r="BD1786" i="3"/>
  <c r="M1784" i="3"/>
  <c r="X1784" i="3"/>
  <c r="AF1784" i="3"/>
  <c r="AR1784" i="3"/>
  <c r="BD1784" i="3"/>
  <c r="P1784" i="3"/>
  <c r="AB1784" i="3"/>
  <c r="AN1784" i="3"/>
  <c r="AV1784" i="3"/>
  <c r="BH1784" i="3"/>
  <c r="P1774" i="3"/>
  <c r="V1774" i="3"/>
  <c r="AQ1774" i="3"/>
  <c r="AA1774" i="3"/>
  <c r="AV1774" i="3"/>
  <c r="O1752" i="3"/>
  <c r="BC1752" i="3"/>
  <c r="W1752" i="3"/>
  <c r="L1841" i="3"/>
  <c r="L1839" i="3"/>
  <c r="K1841" i="3"/>
  <c r="L1840" i="3"/>
  <c r="K1840" i="3"/>
  <c r="K1839" i="3"/>
  <c r="L1838" i="3"/>
  <c r="K1838" i="3"/>
  <c r="K1837" i="3"/>
  <c r="L1836" i="3"/>
  <c r="K1836" i="3"/>
  <c r="K1835" i="3"/>
  <c r="L1834" i="3"/>
  <c r="K1834" i="3"/>
  <c r="K1833" i="3"/>
  <c r="L1832" i="3"/>
  <c r="Q1832" i="3" s="1"/>
  <c r="L1831" i="3"/>
  <c r="BI1830" i="3"/>
  <c r="BC1830" i="3"/>
  <c r="AX1830" i="3"/>
  <c r="AS1830" i="3"/>
  <c r="AM1830" i="3"/>
  <c r="AH1830" i="3"/>
  <c r="AC1830" i="3"/>
  <c r="W1830" i="3"/>
  <c r="R1830" i="3"/>
  <c r="L1828" i="3"/>
  <c r="Q1828" i="3" s="1"/>
  <c r="L1827" i="3"/>
  <c r="L1826" i="3"/>
  <c r="V1826" i="3" s="1"/>
  <c r="L1825" i="3"/>
  <c r="BI1824" i="3"/>
  <c r="BC1824" i="3"/>
  <c r="AX1824" i="3"/>
  <c r="AS1824" i="3"/>
  <c r="AM1824" i="3"/>
  <c r="AH1824" i="3"/>
  <c r="AC1824" i="3"/>
  <c r="W1824" i="3"/>
  <c r="R1824" i="3"/>
  <c r="BI1822" i="3"/>
  <c r="BC1822" i="3"/>
  <c r="AX1822" i="3"/>
  <c r="AS1822" i="3"/>
  <c r="AM1822" i="3"/>
  <c r="AH1822" i="3"/>
  <c r="AC1822" i="3"/>
  <c r="W1822" i="3"/>
  <c r="R1822" i="3"/>
  <c r="L1820" i="3"/>
  <c r="V1820" i="3" s="1"/>
  <c r="L1819" i="3"/>
  <c r="BI1818" i="3"/>
  <c r="BC1818" i="3"/>
  <c r="AX1818" i="3"/>
  <c r="AS1818" i="3"/>
  <c r="AM1818" i="3"/>
  <c r="AH1818" i="3"/>
  <c r="AC1818" i="3"/>
  <c r="W1818" i="3"/>
  <c r="R1818" i="3"/>
  <c r="BD1816" i="3"/>
  <c r="AS1816" i="3"/>
  <c r="AI1816" i="3"/>
  <c r="X1816" i="3"/>
  <c r="BD1812" i="3"/>
  <c r="AS1812" i="3"/>
  <c r="AI1812" i="3"/>
  <c r="X1812" i="3"/>
  <c r="S1804" i="3"/>
  <c r="BM1804" i="3" s="1"/>
  <c r="P1804" i="3"/>
  <c r="X1804" i="3"/>
  <c r="AF1804" i="3"/>
  <c r="AN1804" i="3"/>
  <c r="AV1804" i="3"/>
  <c r="BD1804" i="3"/>
  <c r="S1800" i="3"/>
  <c r="BM1800" i="3" s="1"/>
  <c r="P1800" i="3"/>
  <c r="X1800" i="3"/>
  <c r="AF1800" i="3"/>
  <c r="AN1800" i="3"/>
  <c r="AV1800" i="3"/>
  <c r="BD1800" i="3"/>
  <c r="S1796" i="3"/>
  <c r="P1796" i="3"/>
  <c r="X1796" i="3"/>
  <c r="AF1796" i="3"/>
  <c r="AN1796" i="3"/>
  <c r="AV1796" i="3"/>
  <c r="BD1796" i="3"/>
  <c r="S1792" i="3"/>
  <c r="P1792" i="3"/>
  <c r="X1792" i="3"/>
  <c r="AF1792" i="3"/>
  <c r="AN1792" i="3"/>
  <c r="AV1792" i="3"/>
  <c r="BD1792" i="3"/>
  <c r="S1788" i="3"/>
  <c r="P1788" i="3"/>
  <c r="X1788" i="3"/>
  <c r="AF1788" i="3"/>
  <c r="AN1788" i="3"/>
  <c r="AV1788" i="3"/>
  <c r="BD1788" i="3"/>
  <c r="P1780" i="3"/>
  <c r="X1780" i="3"/>
  <c r="AF1780" i="3"/>
  <c r="AN1780" i="3"/>
  <c r="AV1780" i="3"/>
  <c r="BD1780" i="3"/>
  <c r="BH1804" i="3"/>
  <c r="AZ1804" i="3"/>
  <c r="AR1804" i="3"/>
  <c r="AJ1804" i="3"/>
  <c r="AB1804" i="3"/>
  <c r="BH1802" i="3"/>
  <c r="AZ1802" i="3"/>
  <c r="AR1802" i="3"/>
  <c r="AJ1802" i="3"/>
  <c r="AB1802" i="3"/>
  <c r="BH1800" i="3"/>
  <c r="AZ1800" i="3"/>
  <c r="AR1800" i="3"/>
  <c r="AJ1800" i="3"/>
  <c r="AB1800" i="3"/>
  <c r="BH1798" i="3"/>
  <c r="AZ1798" i="3"/>
  <c r="AR1798" i="3"/>
  <c r="AJ1798" i="3"/>
  <c r="AB1798" i="3"/>
  <c r="BH1796" i="3"/>
  <c r="AZ1796" i="3"/>
  <c r="AR1796" i="3"/>
  <c r="AJ1796" i="3"/>
  <c r="AB1796" i="3"/>
  <c r="BH1794" i="3"/>
  <c r="AZ1794" i="3"/>
  <c r="AR1794" i="3"/>
  <c r="AJ1794" i="3"/>
  <c r="AB1794" i="3"/>
  <c r="BH1792" i="3"/>
  <c r="AZ1792" i="3"/>
  <c r="AR1792" i="3"/>
  <c r="AJ1792" i="3"/>
  <c r="AB1792" i="3"/>
  <c r="BH1790" i="3"/>
  <c r="AZ1790" i="3"/>
  <c r="AR1790" i="3"/>
  <c r="AJ1790" i="3"/>
  <c r="AB1790" i="3"/>
  <c r="BH1788" i="3"/>
  <c r="AZ1788" i="3"/>
  <c r="AR1788" i="3"/>
  <c r="AJ1788" i="3"/>
  <c r="AB1788" i="3"/>
  <c r="BH1786" i="3"/>
  <c r="AZ1786" i="3"/>
  <c r="AR1786" i="3"/>
  <c r="AJ1786" i="3"/>
  <c r="AB1786" i="3"/>
  <c r="L1783" i="3"/>
  <c r="K1783" i="3"/>
  <c r="L1782" i="3"/>
  <c r="BH1780" i="3"/>
  <c r="AZ1780" i="3"/>
  <c r="AR1780" i="3"/>
  <c r="AJ1780" i="3"/>
  <c r="AB1780" i="3"/>
  <c r="L1779" i="3"/>
  <c r="K1779" i="3"/>
  <c r="L1778" i="3"/>
  <c r="K1776" i="3"/>
  <c r="L1772" i="3"/>
  <c r="L1770" i="3"/>
  <c r="L1763" i="3"/>
  <c r="L1762" i="3"/>
  <c r="K1762" i="3"/>
  <c r="K1761" i="3"/>
  <c r="L1760" i="3"/>
  <c r="BC1758" i="3"/>
  <c r="L1757" i="3"/>
  <c r="K1757" i="3"/>
  <c r="L1756" i="3"/>
  <c r="BC1756" i="3" s="1"/>
  <c r="BC1754" i="3"/>
  <c r="K1753" i="3"/>
  <c r="K1745" i="3"/>
  <c r="O1744" i="3"/>
  <c r="BC1744" i="3"/>
  <c r="O1740" i="3"/>
  <c r="BC1740" i="3"/>
  <c r="W1740" i="3"/>
  <c r="AB1722" i="3"/>
  <c r="W1674" i="3"/>
  <c r="BC1674" i="3"/>
  <c r="O1804" i="3"/>
  <c r="BL1804" i="3" s="1"/>
  <c r="O1802" i="3"/>
  <c r="O1800" i="3"/>
  <c r="BL1800" i="3" s="1"/>
  <c r="O1798" i="3"/>
  <c r="O1796" i="3"/>
  <c r="O1794" i="3"/>
  <c r="O1792" i="3"/>
  <c r="O1790" i="3"/>
  <c r="O1788" i="3"/>
  <c r="O1786" i="3"/>
  <c r="T1784" i="3"/>
  <c r="M1780" i="3"/>
  <c r="AF1774" i="3"/>
  <c r="L1768" i="3"/>
  <c r="L1766" i="3"/>
  <c r="K1763" i="3"/>
  <c r="L1761" i="3"/>
  <c r="K1759" i="3"/>
  <c r="K1755" i="3"/>
  <c r="L1751" i="3"/>
  <c r="K1751" i="3"/>
  <c r="L1750" i="3"/>
  <c r="K1749" i="3"/>
  <c r="O1748" i="3"/>
  <c r="BC1748" i="3"/>
  <c r="W1744" i="3"/>
  <c r="AF1736" i="3"/>
  <c r="BB1736" i="3"/>
  <c r="P1736" i="3"/>
  <c r="AL1736" i="3"/>
  <c r="BG1736" i="3"/>
  <c r="T1734" i="3"/>
  <c r="AZ1734" i="3"/>
  <c r="AR1734" i="3"/>
  <c r="K1741" i="3"/>
  <c r="L1735" i="3"/>
  <c r="L1733" i="3"/>
  <c r="L1731" i="3"/>
  <c r="L1730" i="3"/>
  <c r="AZ1730" i="3" s="1"/>
  <c r="L1726" i="3"/>
  <c r="AB1726" i="3" s="1"/>
  <c r="L1722" i="3"/>
  <c r="K1718" i="3"/>
  <c r="P1717" i="3"/>
  <c r="AV1717" i="3"/>
  <c r="AQ1711" i="3"/>
  <c r="K1708" i="3"/>
  <c r="K1699" i="3"/>
  <c r="L1696" i="3"/>
  <c r="L1688" i="3"/>
  <c r="K1681" i="3"/>
  <c r="L1679" i="3"/>
  <c r="S1678" i="3"/>
  <c r="AQ1678" i="3"/>
  <c r="AA1674" i="3"/>
  <c r="O1674" i="3"/>
  <c r="AE1674" i="3"/>
  <c r="AU1674" i="3"/>
  <c r="P1668" i="3"/>
  <c r="AN1668" i="3"/>
  <c r="AF1668" i="3"/>
  <c r="V1666" i="3"/>
  <c r="AV1666" i="3"/>
  <c r="AF1666" i="3"/>
  <c r="O1647" i="3"/>
  <c r="Q1647" i="3"/>
  <c r="Y1647" i="3"/>
  <c r="AG1647" i="3"/>
  <c r="AM1647" i="3"/>
  <c r="AS1647" i="3"/>
  <c r="AX1647" i="3"/>
  <c r="BC1647" i="3"/>
  <c r="BI1647" i="3"/>
  <c r="L1645" i="3"/>
  <c r="AJ1645" i="3" s="1"/>
  <c r="M1645" i="3"/>
  <c r="P1645" i="3"/>
  <c r="X1645" i="3"/>
  <c r="AF1645" i="3"/>
  <c r="AN1645" i="3"/>
  <c r="AV1645" i="3"/>
  <c r="BD1645" i="3"/>
  <c r="AB1645" i="3"/>
  <c r="AR1645" i="3"/>
  <c r="BH1645" i="3"/>
  <c r="L1641" i="3"/>
  <c r="L1747" i="3"/>
  <c r="K1747" i="3"/>
  <c r="L1746" i="3"/>
  <c r="L1743" i="3"/>
  <c r="K1743" i="3"/>
  <c r="L1742" i="3"/>
  <c r="W1742" i="3" s="1"/>
  <c r="L1739" i="3"/>
  <c r="K1739" i="3"/>
  <c r="L1738" i="3"/>
  <c r="AM1738" i="3" s="1"/>
  <c r="K1735" i="3"/>
  <c r="K1733" i="3"/>
  <c r="K1732" i="3"/>
  <c r="L1728" i="3"/>
  <c r="AB1728" i="3" s="1"/>
  <c r="L1724" i="3"/>
  <c r="AB1724" i="3" s="1"/>
  <c r="L1720" i="3"/>
  <c r="AB1720" i="3" s="1"/>
  <c r="AA1717" i="3"/>
  <c r="K1716" i="3"/>
  <c r="L1714" i="3"/>
  <c r="Q1714" i="3" s="1"/>
  <c r="AA1709" i="3"/>
  <c r="AA1701" i="3"/>
  <c r="P1700" i="3"/>
  <c r="AQ1700" i="3"/>
  <c r="L1692" i="3"/>
  <c r="L1684" i="3"/>
  <c r="AV1678" i="3"/>
  <c r="W1676" i="3"/>
  <c r="AI1676" i="3"/>
  <c r="AQ1676" i="3"/>
  <c r="BC1676" i="3"/>
  <c r="AM1674" i="3"/>
  <c r="K1671" i="3"/>
  <c r="L1669" i="3"/>
  <c r="AV1668" i="3"/>
  <c r="K1667" i="3"/>
  <c r="BF1647" i="3"/>
  <c r="AU1647" i="3"/>
  <c r="AK1647" i="3"/>
  <c r="U1647" i="3"/>
  <c r="AZ1645" i="3"/>
  <c r="T1645" i="3"/>
  <c r="K1731" i="3"/>
  <c r="L1715" i="3"/>
  <c r="BB1715" i="3" s="1"/>
  <c r="K1714" i="3"/>
  <c r="L1713" i="3"/>
  <c r="L1712" i="3"/>
  <c r="K1712" i="3"/>
  <c r="L1711" i="3"/>
  <c r="AA1711" i="3" s="1"/>
  <c r="L1710" i="3"/>
  <c r="K1710" i="3"/>
  <c r="L1707" i="3"/>
  <c r="AA1707" i="3" s="1"/>
  <c r="L1706" i="3"/>
  <c r="K1706" i="3"/>
  <c r="L1705" i="3"/>
  <c r="L1704" i="3"/>
  <c r="K1704" i="3"/>
  <c r="L1703" i="3"/>
  <c r="AQ1703" i="3" s="1"/>
  <c r="L1702" i="3"/>
  <c r="K1702" i="3"/>
  <c r="L1700" i="3"/>
  <c r="L1699" i="3"/>
  <c r="K1698" i="3"/>
  <c r="AR1698" i="3" s="1"/>
  <c r="L1697" i="3"/>
  <c r="K1694" i="3"/>
  <c r="L1693" i="3"/>
  <c r="K1690" i="3"/>
  <c r="L1689" i="3"/>
  <c r="K1686" i="3"/>
  <c r="L1685" i="3"/>
  <c r="K1682" i="3"/>
  <c r="L1681" i="3"/>
  <c r="V1681" i="3" s="1"/>
  <c r="K1680" i="3"/>
  <c r="K1679" i="3"/>
  <c r="L1678" i="3"/>
  <c r="L1677" i="3"/>
  <c r="K1677" i="3"/>
  <c r="L1675" i="3"/>
  <c r="K1675" i="3"/>
  <c r="K1659" i="3"/>
  <c r="K1658" i="3"/>
  <c r="L1657" i="3"/>
  <c r="S1655" i="3"/>
  <c r="AE1655" i="3"/>
  <c r="AO1655" i="3"/>
  <c r="AZ1655" i="3"/>
  <c r="BA1651" i="3"/>
  <c r="AG1651" i="3"/>
  <c r="P1650" i="3"/>
  <c r="AF1650" i="3"/>
  <c r="AV1650" i="3"/>
  <c r="BG1650" i="3"/>
  <c r="N1647" i="3"/>
  <c r="R1647" i="3"/>
  <c r="V1647" i="3"/>
  <c r="Z1647" i="3"/>
  <c r="AD1647" i="3"/>
  <c r="AH1647" i="3"/>
  <c r="AL1647" i="3"/>
  <c r="AO1647" i="3"/>
  <c r="AQ1647" i="3"/>
  <c r="AT1647" i="3"/>
  <c r="AW1647" i="3"/>
  <c r="AY1647" i="3"/>
  <c r="BB1647" i="3"/>
  <c r="BE1647" i="3"/>
  <c r="BG1647" i="3"/>
  <c r="X1643" i="3"/>
  <c r="AJ1643" i="3"/>
  <c r="AR1643" i="3"/>
  <c r="BD1643" i="3"/>
  <c r="P1643" i="3"/>
  <c r="L1670" i="3"/>
  <c r="K1670" i="3"/>
  <c r="K1669" i="3"/>
  <c r="L1662" i="3"/>
  <c r="AL1662" i="3" s="1"/>
  <c r="K1662" i="3"/>
  <c r="L1661" i="3"/>
  <c r="L1660" i="3"/>
  <c r="K1660" i="3"/>
  <c r="K1657" i="3"/>
  <c r="L1654" i="3"/>
  <c r="L1653" i="3"/>
  <c r="K1653" i="3"/>
  <c r="L1646" i="3"/>
  <c r="K1646" i="3"/>
  <c r="K1642" i="3"/>
  <c r="N1841" i="3"/>
  <c r="R1841" i="3"/>
  <c r="V1841" i="3"/>
  <c r="Z1841" i="3"/>
  <c r="AD1841" i="3"/>
  <c r="AH1841" i="3"/>
  <c r="AL1841" i="3"/>
  <c r="AP1841" i="3"/>
  <c r="AT1841" i="3"/>
  <c r="AX1841" i="3"/>
  <c r="M1841" i="3"/>
  <c r="S1841" i="3"/>
  <c r="X1841" i="3"/>
  <c r="AC1841" i="3"/>
  <c r="AI1841" i="3"/>
  <c r="AN1841" i="3"/>
  <c r="AS1841" i="3"/>
  <c r="AY1841" i="3"/>
  <c r="BC1841" i="3"/>
  <c r="BG1841" i="3"/>
  <c r="O1841" i="3"/>
  <c r="T1841" i="3"/>
  <c r="Y1841" i="3"/>
  <c r="AE1841" i="3"/>
  <c r="AJ1841" i="3"/>
  <c r="AO1841" i="3"/>
  <c r="AU1841" i="3"/>
  <c r="AZ1841" i="3"/>
  <c r="BD1841" i="3"/>
  <c r="BH1841" i="3"/>
  <c r="P1841" i="3"/>
  <c r="U1841" i="3"/>
  <c r="AA1841" i="3"/>
  <c r="AF1841" i="3"/>
  <c r="AK1841" i="3"/>
  <c r="AQ1841" i="3"/>
  <c r="AV1841" i="3"/>
  <c r="BA1841" i="3"/>
  <c r="BE1841" i="3"/>
  <c r="BI1841" i="3"/>
  <c r="Q1841" i="3"/>
  <c r="W1841" i="3"/>
  <c r="AB1841" i="3"/>
  <c r="AG1841" i="3"/>
  <c r="AM1841" i="3"/>
  <c r="AR1841" i="3"/>
  <c r="AW1841" i="3"/>
  <c r="BB1841" i="3"/>
  <c r="BF1841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S1834" i="3"/>
  <c r="Y1834" i="3"/>
  <c r="AD1834" i="3"/>
  <c r="AI1834" i="3"/>
  <c r="AO1834" i="3"/>
  <c r="AT1834" i="3"/>
  <c r="AY1834" i="3"/>
  <c r="BE1834" i="3"/>
  <c r="O1834" i="3"/>
  <c r="U1834" i="3"/>
  <c r="Z1834" i="3"/>
  <c r="AE1834" i="3"/>
  <c r="AK1834" i="3"/>
  <c r="AP1834" i="3"/>
  <c r="AU1834" i="3"/>
  <c r="BA1834" i="3"/>
  <c r="BF1834" i="3"/>
  <c r="M1834" i="3"/>
  <c r="R1834" i="3"/>
  <c r="W1834" i="3"/>
  <c r="AH1834" i="3"/>
  <c r="AS1834" i="3"/>
  <c r="AX1834" i="3"/>
  <c r="BI1834" i="3"/>
  <c r="Q1834" i="3"/>
  <c r="V1834" i="3"/>
  <c r="AA1834" i="3"/>
  <c r="AG1834" i="3"/>
  <c r="AL1834" i="3"/>
  <c r="AQ1834" i="3"/>
  <c r="AW1834" i="3"/>
  <c r="BB1834" i="3"/>
  <c r="BG1834" i="3"/>
  <c r="AC1834" i="3"/>
  <c r="AM1834" i="3"/>
  <c r="BC1834" i="3"/>
  <c r="Q1827" i="3"/>
  <c r="W1827" i="3"/>
  <c r="AB1827" i="3"/>
  <c r="AG1827" i="3"/>
  <c r="AM1827" i="3"/>
  <c r="AR1827" i="3"/>
  <c r="AW1827" i="3"/>
  <c r="BC1827" i="3"/>
  <c r="BH1827" i="3"/>
  <c r="P1827" i="3"/>
  <c r="U1827" i="3"/>
  <c r="AA1827" i="3"/>
  <c r="AF1827" i="3"/>
  <c r="AK1827" i="3"/>
  <c r="AQ1827" i="3"/>
  <c r="AV1827" i="3"/>
  <c r="BA1827" i="3"/>
  <c r="BG1827" i="3"/>
  <c r="W1821" i="3"/>
  <c r="AG1821" i="3"/>
  <c r="AR1821" i="3"/>
  <c r="BH1821" i="3"/>
  <c r="Q1821" i="3"/>
  <c r="AB1821" i="3"/>
  <c r="AM1821" i="3"/>
  <c r="BC1821" i="3"/>
  <c r="P1821" i="3"/>
  <c r="U1821" i="3"/>
  <c r="AA1821" i="3"/>
  <c r="AF1821" i="3"/>
  <c r="AK1821" i="3"/>
  <c r="AQ1821" i="3"/>
  <c r="AV1821" i="3"/>
  <c r="BA1821" i="3"/>
  <c r="BG1821" i="3"/>
  <c r="AW1821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R1817" i="3"/>
  <c r="W1817" i="3"/>
  <c r="AC1817" i="3"/>
  <c r="AH1817" i="3"/>
  <c r="AM1817" i="3"/>
  <c r="AS1817" i="3"/>
  <c r="AX1817" i="3"/>
  <c r="BC1817" i="3"/>
  <c r="BI1817" i="3"/>
  <c r="Q1817" i="3"/>
  <c r="Y1817" i="3"/>
  <c r="AE1817" i="3"/>
  <c r="AL1817" i="3"/>
  <c r="AT1817" i="3"/>
  <c r="BA1817" i="3"/>
  <c r="BG1817" i="3"/>
  <c r="O1817" i="3"/>
  <c r="V1817" i="3"/>
  <c r="AD1817" i="3"/>
  <c r="AK1817" i="3"/>
  <c r="AQ1817" i="3"/>
  <c r="AY1817" i="3"/>
  <c r="BF1817" i="3"/>
  <c r="S1817" i="3"/>
  <c r="Z1817" i="3"/>
  <c r="AG1817" i="3"/>
  <c r="AO1817" i="3"/>
  <c r="AU1817" i="3"/>
  <c r="BB1817" i="3"/>
  <c r="N1817" i="3"/>
  <c r="U1817" i="3"/>
  <c r="AA1817" i="3"/>
  <c r="AI1817" i="3"/>
  <c r="AP1817" i="3"/>
  <c r="AW1817" i="3"/>
  <c r="BE1817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O1815" i="3"/>
  <c r="U1815" i="3"/>
  <c r="Z1815" i="3"/>
  <c r="AE1815" i="3"/>
  <c r="AK1815" i="3"/>
  <c r="AP1815" i="3"/>
  <c r="AU1815" i="3"/>
  <c r="BA1815" i="3"/>
  <c r="BF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Y1815" i="3"/>
  <c r="AI1815" i="3"/>
  <c r="AT1815" i="3"/>
  <c r="BE1815" i="3"/>
  <c r="Q1815" i="3"/>
  <c r="AA1815" i="3"/>
  <c r="AL1815" i="3"/>
  <c r="AW1815" i="3"/>
  <c r="BG1815" i="3"/>
  <c r="S1815" i="3"/>
  <c r="AD1815" i="3"/>
  <c r="AO1815" i="3"/>
  <c r="AY1815" i="3"/>
  <c r="V1815" i="3"/>
  <c r="AG1815" i="3"/>
  <c r="AQ1815" i="3"/>
  <c r="BB1815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T1814" i="3"/>
  <c r="Y1814" i="3"/>
  <c r="AE1814" i="3"/>
  <c r="AJ1814" i="3"/>
  <c r="AO1814" i="3"/>
  <c r="AU1814" i="3"/>
  <c r="AZ1814" i="3"/>
  <c r="BE1814" i="3"/>
  <c r="Q1814" i="3"/>
  <c r="W1814" i="3"/>
  <c r="AB1814" i="3"/>
  <c r="AG1814" i="3"/>
  <c r="AM1814" i="3"/>
  <c r="AR1814" i="3"/>
  <c r="AW1814" i="3"/>
  <c r="BC1814" i="3"/>
  <c r="BH1814" i="3"/>
  <c r="U1814" i="3"/>
  <c r="AF1814" i="3"/>
  <c r="AQ1814" i="3"/>
  <c r="BA1814" i="3"/>
  <c r="S1814" i="3"/>
  <c r="AC1814" i="3"/>
  <c r="AN1814" i="3"/>
  <c r="AY1814" i="3"/>
  <c r="BI1814" i="3"/>
  <c r="M1814" i="3"/>
  <c r="X1814" i="3"/>
  <c r="AI1814" i="3"/>
  <c r="AS1814" i="3"/>
  <c r="BD1814" i="3"/>
  <c r="P1814" i="3"/>
  <c r="AA1814" i="3"/>
  <c r="AK1814" i="3"/>
  <c r="AV1814" i="3"/>
  <c r="BG1814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N1641" i="3"/>
  <c r="R1641" i="3"/>
  <c r="V1641" i="3"/>
  <c r="Z1641" i="3"/>
  <c r="AD1641" i="3"/>
  <c r="AH1641" i="3"/>
  <c r="AL1641" i="3"/>
  <c r="AP1641" i="3"/>
  <c r="AT1641" i="3"/>
  <c r="AX1641" i="3"/>
  <c r="BB1641" i="3"/>
  <c r="BF1641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AF1641" i="3"/>
  <c r="AV1641" i="3"/>
  <c r="T1641" i="3"/>
  <c r="AJ1641" i="3"/>
  <c r="AZ1641" i="3"/>
  <c r="X1641" i="3"/>
  <c r="AN1641" i="3"/>
  <c r="BD1641" i="3"/>
  <c r="AB1641" i="3"/>
  <c r="AR1641" i="3"/>
  <c r="BH1641" i="3"/>
  <c r="AB1829" i="3"/>
  <c r="AR1829" i="3"/>
  <c r="BH1829" i="3"/>
  <c r="W1829" i="3"/>
  <c r="AM1829" i="3"/>
  <c r="AW1829" i="3"/>
  <c r="P1829" i="3"/>
  <c r="U1829" i="3"/>
  <c r="AA1829" i="3"/>
  <c r="AF1829" i="3"/>
  <c r="AK1829" i="3"/>
  <c r="AQ1829" i="3"/>
  <c r="AV1829" i="3"/>
  <c r="BA1829" i="3"/>
  <c r="BG1829" i="3"/>
  <c r="Q1829" i="3"/>
  <c r="AG1829" i="3"/>
  <c r="BC1829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O1813" i="3"/>
  <c r="BL1813" i="3" s="1"/>
  <c r="U1813" i="3"/>
  <c r="Z1813" i="3"/>
  <c r="AE1813" i="3"/>
  <c r="AK1813" i="3"/>
  <c r="AP1813" i="3"/>
  <c r="AU1813" i="3"/>
  <c r="BA1813" i="3"/>
  <c r="BF1813" i="3"/>
  <c r="M1813" i="3"/>
  <c r="R1813" i="3"/>
  <c r="W1813" i="3"/>
  <c r="AC1813" i="3"/>
  <c r="AH1813" i="3"/>
  <c r="AM1813" i="3"/>
  <c r="AS1813" i="3"/>
  <c r="AX1813" i="3"/>
  <c r="BC1813" i="3"/>
  <c r="BI1813" i="3"/>
  <c r="S1813" i="3"/>
  <c r="BM1813" i="3" s="1"/>
  <c r="AD1813" i="3"/>
  <c r="AO1813" i="3"/>
  <c r="AY1813" i="3"/>
  <c r="Q1813" i="3"/>
  <c r="AA1813" i="3"/>
  <c r="AL1813" i="3"/>
  <c r="AW1813" i="3"/>
  <c r="BG1813" i="3"/>
  <c r="V1813" i="3"/>
  <c r="AG1813" i="3"/>
  <c r="AQ1813" i="3"/>
  <c r="BB1813" i="3"/>
  <c r="N1813" i="3"/>
  <c r="BJ1813" i="3" s="1"/>
  <c r="Y1813" i="3"/>
  <c r="AI1813" i="3"/>
  <c r="AT1813" i="3"/>
  <c r="BE1813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T1810" i="3"/>
  <c r="Y1810" i="3"/>
  <c r="AE1810" i="3"/>
  <c r="AJ1810" i="3"/>
  <c r="AO1810" i="3"/>
  <c r="AU1810" i="3"/>
  <c r="AZ1810" i="3"/>
  <c r="BE1810" i="3"/>
  <c r="Q1810" i="3"/>
  <c r="W1810" i="3"/>
  <c r="AB1810" i="3"/>
  <c r="AG1810" i="3"/>
  <c r="AM1810" i="3"/>
  <c r="AR1810" i="3"/>
  <c r="AW1810" i="3"/>
  <c r="BC1810" i="3"/>
  <c r="BH1810" i="3"/>
  <c r="U1810" i="3"/>
  <c r="AF1810" i="3"/>
  <c r="AQ1810" i="3"/>
  <c r="BA1810" i="3"/>
  <c r="M1810" i="3"/>
  <c r="X1810" i="3"/>
  <c r="AI1810" i="3"/>
  <c r="AS1810" i="3"/>
  <c r="BD1810" i="3"/>
  <c r="P1810" i="3"/>
  <c r="AA1810" i="3"/>
  <c r="AK1810" i="3"/>
  <c r="AV1810" i="3"/>
  <c r="BG1810" i="3"/>
  <c r="AC1810" i="3"/>
  <c r="AY1810" i="3"/>
  <c r="S1810" i="3"/>
  <c r="AN1810" i="3"/>
  <c r="BI1810" i="3"/>
  <c r="N1839" i="3"/>
  <c r="R1839" i="3"/>
  <c r="V1839" i="3"/>
  <c r="Z1839" i="3"/>
  <c r="AD1839" i="3"/>
  <c r="AH1839" i="3"/>
  <c r="AL1839" i="3"/>
  <c r="AP1839" i="3"/>
  <c r="AT1839" i="3"/>
  <c r="AX1839" i="3"/>
  <c r="BB1839" i="3"/>
  <c r="BF1839" i="3"/>
  <c r="M1839" i="3"/>
  <c r="S1839" i="3"/>
  <c r="X1839" i="3"/>
  <c r="AC1839" i="3"/>
  <c r="AI1839" i="3"/>
  <c r="AN1839" i="3"/>
  <c r="AS1839" i="3"/>
  <c r="AY1839" i="3"/>
  <c r="BD1839" i="3"/>
  <c r="BI1839" i="3"/>
  <c r="AG1839" i="3"/>
  <c r="AW1839" i="3"/>
  <c r="BH1839" i="3"/>
  <c r="O1839" i="3"/>
  <c r="T1839" i="3"/>
  <c r="Y1839" i="3"/>
  <c r="AE1839" i="3"/>
  <c r="AJ1839" i="3"/>
  <c r="AO1839" i="3"/>
  <c r="AU1839" i="3"/>
  <c r="AZ1839" i="3"/>
  <c r="BE1839" i="3"/>
  <c r="P1839" i="3"/>
  <c r="U1839" i="3"/>
  <c r="AA1839" i="3"/>
  <c r="AF1839" i="3"/>
  <c r="AK1839" i="3"/>
  <c r="AQ1839" i="3"/>
  <c r="AV1839" i="3"/>
  <c r="BA1839" i="3"/>
  <c r="BG1839" i="3"/>
  <c r="Q1839" i="3"/>
  <c r="W1839" i="3"/>
  <c r="AB1839" i="3"/>
  <c r="AM1839" i="3"/>
  <c r="AR1839" i="3"/>
  <c r="BC1839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M1837" i="3"/>
  <c r="S1837" i="3"/>
  <c r="X1837" i="3"/>
  <c r="AC1837" i="3"/>
  <c r="AI1837" i="3"/>
  <c r="AN1837" i="3"/>
  <c r="AS1837" i="3"/>
  <c r="AY1837" i="3"/>
  <c r="BD1837" i="3"/>
  <c r="BI1837" i="3"/>
  <c r="O1837" i="3"/>
  <c r="T1837" i="3"/>
  <c r="Y1837" i="3"/>
  <c r="AE1837" i="3"/>
  <c r="AJ1837" i="3"/>
  <c r="AO1837" i="3"/>
  <c r="AU1837" i="3"/>
  <c r="AZ1837" i="3"/>
  <c r="BE1837" i="3"/>
  <c r="BC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H1837" i="3"/>
  <c r="P1840" i="3"/>
  <c r="T1840" i="3"/>
  <c r="X1840" i="3"/>
  <c r="AB1840" i="3"/>
  <c r="AF1840" i="3"/>
  <c r="AJ1840" i="3"/>
  <c r="AN1840" i="3"/>
  <c r="AR1840" i="3"/>
  <c r="AV1840" i="3"/>
  <c r="AZ1840" i="3"/>
  <c r="BD1840" i="3"/>
  <c r="BH1840" i="3"/>
  <c r="N1840" i="3"/>
  <c r="S1840" i="3"/>
  <c r="Y1840" i="3"/>
  <c r="AD1840" i="3"/>
  <c r="AI1840" i="3"/>
  <c r="AO1840" i="3"/>
  <c r="AT1840" i="3"/>
  <c r="AY1840" i="3"/>
  <c r="BE1840" i="3"/>
  <c r="M1840" i="3"/>
  <c r="R1840" i="3"/>
  <c r="AC1840" i="3"/>
  <c r="AM1840" i="3"/>
  <c r="AX1840" i="3"/>
  <c r="BI1840" i="3"/>
  <c r="O1840" i="3"/>
  <c r="U1840" i="3"/>
  <c r="Z1840" i="3"/>
  <c r="AE1840" i="3"/>
  <c r="AK1840" i="3"/>
  <c r="AP1840" i="3"/>
  <c r="AU1840" i="3"/>
  <c r="BA1840" i="3"/>
  <c r="BF1840" i="3"/>
  <c r="Q1840" i="3"/>
  <c r="V1840" i="3"/>
  <c r="AA1840" i="3"/>
  <c r="AG1840" i="3"/>
  <c r="AL1840" i="3"/>
  <c r="AQ1840" i="3"/>
  <c r="AW1840" i="3"/>
  <c r="BB1840" i="3"/>
  <c r="BG1840" i="3"/>
  <c r="W1840" i="3"/>
  <c r="AH1840" i="3"/>
  <c r="AS1840" i="3"/>
  <c r="BC1840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N1838" i="3"/>
  <c r="S1838" i="3"/>
  <c r="Y1838" i="3"/>
  <c r="AD1838" i="3"/>
  <c r="AI1838" i="3"/>
  <c r="AO1838" i="3"/>
  <c r="AT1838" i="3"/>
  <c r="AY1838" i="3"/>
  <c r="BE1838" i="3"/>
  <c r="BC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W1838" i="3"/>
  <c r="AM1838" i="3"/>
  <c r="AS1838" i="3"/>
  <c r="BI1838" i="3"/>
  <c r="M1838" i="3"/>
  <c r="R1838" i="3"/>
  <c r="AC1838" i="3"/>
  <c r="AH1838" i="3"/>
  <c r="AX1838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N1836" i="3"/>
  <c r="S1836" i="3"/>
  <c r="Y1836" i="3"/>
  <c r="AD1836" i="3"/>
  <c r="AI1836" i="3"/>
  <c r="AO1836" i="3"/>
  <c r="AT1836" i="3"/>
  <c r="AY1836" i="3"/>
  <c r="BE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W1836" i="3"/>
  <c r="AM1836" i="3"/>
  <c r="AX1836" i="3"/>
  <c r="BI1836" i="3"/>
  <c r="M1836" i="3"/>
  <c r="R1836" i="3"/>
  <c r="AC1836" i="3"/>
  <c r="AH1836" i="3"/>
  <c r="AS1836" i="3"/>
  <c r="BC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M1835" i="3"/>
  <c r="S1835" i="3"/>
  <c r="X1835" i="3"/>
  <c r="AC1835" i="3"/>
  <c r="AI1835" i="3"/>
  <c r="AN1835" i="3"/>
  <c r="AS1835" i="3"/>
  <c r="AY1835" i="3"/>
  <c r="BD1835" i="3"/>
  <c r="BI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AM1835" i="3"/>
  <c r="Q1835" i="3"/>
  <c r="W1835" i="3"/>
  <c r="AB1835" i="3"/>
  <c r="AG1835" i="3"/>
  <c r="AR1835" i="3"/>
  <c r="AW1835" i="3"/>
  <c r="BC1835" i="3"/>
  <c r="BH1835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M1833" i="3"/>
  <c r="S1833" i="3"/>
  <c r="X1833" i="3"/>
  <c r="AC1833" i="3"/>
  <c r="AI1833" i="3"/>
  <c r="AN1833" i="3"/>
  <c r="AS1833" i="3"/>
  <c r="AY1833" i="3"/>
  <c r="BD1833" i="3"/>
  <c r="BI1833" i="3"/>
  <c r="O1833" i="3"/>
  <c r="T1833" i="3"/>
  <c r="Y1833" i="3"/>
  <c r="AE1833" i="3"/>
  <c r="AJ1833" i="3"/>
  <c r="AO1833" i="3"/>
  <c r="AU1833" i="3"/>
  <c r="AZ1833" i="3"/>
  <c r="BE1833" i="3"/>
  <c r="P1833" i="3"/>
  <c r="U1833" i="3"/>
  <c r="AA1833" i="3"/>
  <c r="AF1833" i="3"/>
  <c r="AK1833" i="3"/>
  <c r="AQ1833" i="3"/>
  <c r="AV1833" i="3"/>
  <c r="BA1833" i="3"/>
  <c r="BG1833" i="3"/>
  <c r="Q1833" i="3"/>
  <c r="W1833" i="3"/>
  <c r="AB1833" i="3"/>
  <c r="AG1833" i="3"/>
  <c r="AM1833" i="3"/>
  <c r="AR1833" i="3"/>
  <c r="AW1833" i="3"/>
  <c r="BH1833" i="3"/>
  <c r="BC1833" i="3"/>
  <c r="W1831" i="3"/>
  <c r="AM1831" i="3"/>
  <c r="AW1831" i="3"/>
  <c r="BH1831" i="3"/>
  <c r="Q1831" i="3"/>
  <c r="AB1831" i="3"/>
  <c r="AG1831" i="3"/>
  <c r="AR1831" i="3"/>
  <c r="BC1831" i="3"/>
  <c r="P1831" i="3"/>
  <c r="U1831" i="3"/>
  <c r="AA1831" i="3"/>
  <c r="AF1831" i="3"/>
  <c r="AK1831" i="3"/>
  <c r="AQ1831" i="3"/>
  <c r="AV1831" i="3"/>
  <c r="BA1831" i="3"/>
  <c r="BG1831" i="3"/>
  <c r="Q1825" i="3"/>
  <c r="W1825" i="3"/>
  <c r="AB1825" i="3"/>
  <c r="AG1825" i="3"/>
  <c r="AM1825" i="3"/>
  <c r="AR1825" i="3"/>
  <c r="AW1825" i="3"/>
  <c r="BH1825" i="3"/>
  <c r="P1825" i="3"/>
  <c r="U1825" i="3"/>
  <c r="AA1825" i="3"/>
  <c r="AF1825" i="3"/>
  <c r="AK1825" i="3"/>
  <c r="AQ1825" i="3"/>
  <c r="AV1825" i="3"/>
  <c r="BA1825" i="3"/>
  <c r="BG1825" i="3"/>
  <c r="BC1825" i="3"/>
  <c r="Q1819" i="3"/>
  <c r="AB1819" i="3"/>
  <c r="AM1819" i="3"/>
  <c r="AW1819" i="3"/>
  <c r="BH1819" i="3"/>
  <c r="P1819" i="3"/>
  <c r="U1819" i="3"/>
  <c r="AA1819" i="3"/>
  <c r="AF1819" i="3"/>
  <c r="AK1819" i="3"/>
  <c r="AQ1819" i="3"/>
  <c r="AV1819" i="3"/>
  <c r="BA1819" i="3"/>
  <c r="BG1819" i="3"/>
  <c r="W1819" i="3"/>
  <c r="AG1819" i="3"/>
  <c r="AR1819" i="3"/>
  <c r="BC1819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P1782" i="3"/>
  <c r="AF1782" i="3"/>
  <c r="AV1782" i="3"/>
  <c r="T1782" i="3"/>
  <c r="AJ1782" i="3"/>
  <c r="AZ1782" i="3"/>
  <c r="X1782" i="3"/>
  <c r="AN1782" i="3"/>
  <c r="BD1782" i="3"/>
  <c r="AB1782" i="3"/>
  <c r="AR1782" i="3"/>
  <c r="BH1782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R1768" i="3"/>
  <c r="W1768" i="3"/>
  <c r="AB1768" i="3"/>
  <c r="AH1768" i="3"/>
  <c r="AM1768" i="3"/>
  <c r="AR1768" i="3"/>
  <c r="AX1768" i="3"/>
  <c r="BC1768" i="3"/>
  <c r="BH1768" i="3"/>
  <c r="N1768" i="3"/>
  <c r="S1768" i="3"/>
  <c r="X1768" i="3"/>
  <c r="AD1768" i="3"/>
  <c r="AI1768" i="3"/>
  <c r="AN1768" i="3"/>
  <c r="AT1768" i="3"/>
  <c r="AY1768" i="3"/>
  <c r="BD1768" i="3"/>
  <c r="O1768" i="3"/>
  <c r="T1768" i="3"/>
  <c r="Z1768" i="3"/>
  <c r="AE1768" i="3"/>
  <c r="AJ1768" i="3"/>
  <c r="AP1768" i="3"/>
  <c r="AU1768" i="3"/>
  <c r="AZ1768" i="3"/>
  <c r="BF1768" i="3"/>
  <c r="P1768" i="3"/>
  <c r="AL1768" i="3"/>
  <c r="BG1768" i="3"/>
  <c r="V1768" i="3"/>
  <c r="AQ1768" i="3"/>
  <c r="AA1768" i="3"/>
  <c r="AV1768" i="3"/>
  <c r="AF1768" i="3"/>
  <c r="BB1768" i="3"/>
  <c r="Q1823" i="3"/>
  <c r="AB1823" i="3"/>
  <c r="AM1823" i="3"/>
  <c r="AW1823" i="3"/>
  <c r="BH1823" i="3"/>
  <c r="W1823" i="3"/>
  <c r="AG1823" i="3"/>
  <c r="AR1823" i="3"/>
  <c r="BC1823" i="3"/>
  <c r="P1823" i="3"/>
  <c r="U1823" i="3"/>
  <c r="AA1823" i="3"/>
  <c r="AF1823" i="3"/>
  <c r="AK1823" i="3"/>
  <c r="AQ1823" i="3"/>
  <c r="AV1823" i="3"/>
  <c r="BA1823" i="3"/>
  <c r="BG1823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O1811" i="3"/>
  <c r="U1811" i="3"/>
  <c r="Z1811" i="3"/>
  <c r="AE1811" i="3"/>
  <c r="AK1811" i="3"/>
  <c r="AP1811" i="3"/>
  <c r="AU1811" i="3"/>
  <c r="BA1811" i="3"/>
  <c r="BF1811" i="3"/>
  <c r="M1811" i="3"/>
  <c r="R1811" i="3"/>
  <c r="W1811" i="3"/>
  <c r="AC1811" i="3"/>
  <c r="AH1811" i="3"/>
  <c r="AM1811" i="3"/>
  <c r="AS1811" i="3"/>
  <c r="AX1811" i="3"/>
  <c r="BC1811" i="3"/>
  <c r="BI1811" i="3"/>
  <c r="N1811" i="3"/>
  <c r="Y1811" i="3"/>
  <c r="AI1811" i="3"/>
  <c r="AT1811" i="3"/>
  <c r="BE1811" i="3"/>
  <c r="Q1811" i="3"/>
  <c r="AA1811" i="3"/>
  <c r="AL1811" i="3"/>
  <c r="AW1811" i="3"/>
  <c r="BG1811" i="3"/>
  <c r="AQ1811" i="3"/>
  <c r="S1811" i="3"/>
  <c r="AD1811" i="3"/>
  <c r="AO1811" i="3"/>
  <c r="AY1811" i="3"/>
  <c r="V1811" i="3"/>
  <c r="AG1811" i="3"/>
  <c r="BB1811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R1772" i="3"/>
  <c r="W1772" i="3"/>
  <c r="AB1772" i="3"/>
  <c r="AH1772" i="3"/>
  <c r="AM1772" i="3"/>
  <c r="AR1772" i="3"/>
  <c r="AX1772" i="3"/>
  <c r="BC1772" i="3"/>
  <c r="BH1772" i="3"/>
  <c r="N1772" i="3"/>
  <c r="S1772" i="3"/>
  <c r="X1772" i="3"/>
  <c r="AD1772" i="3"/>
  <c r="AI1772" i="3"/>
  <c r="AN1772" i="3"/>
  <c r="AT1772" i="3"/>
  <c r="AY1772" i="3"/>
  <c r="BD1772" i="3"/>
  <c r="O1772" i="3"/>
  <c r="T1772" i="3"/>
  <c r="Z1772" i="3"/>
  <c r="AE1772" i="3"/>
  <c r="AJ1772" i="3"/>
  <c r="AP1772" i="3"/>
  <c r="AU1772" i="3"/>
  <c r="AZ1772" i="3"/>
  <c r="BF1772" i="3"/>
  <c r="P1772" i="3"/>
  <c r="AL1772" i="3"/>
  <c r="BG1772" i="3"/>
  <c r="V1772" i="3"/>
  <c r="AQ1772" i="3"/>
  <c r="AA1772" i="3"/>
  <c r="AV1772" i="3"/>
  <c r="AF1772" i="3"/>
  <c r="BB1772" i="3"/>
  <c r="M1776" i="3"/>
  <c r="Q1776" i="3"/>
  <c r="U1776" i="3"/>
  <c r="Y1776" i="3"/>
  <c r="AC1776" i="3"/>
  <c r="AG1776" i="3"/>
  <c r="AK1776" i="3"/>
  <c r="AO1776" i="3"/>
  <c r="AS1776" i="3"/>
  <c r="AW1776" i="3"/>
  <c r="BA1776" i="3"/>
  <c r="BE1776" i="3"/>
  <c r="BI1776" i="3"/>
  <c r="R1776" i="3"/>
  <c r="W1776" i="3"/>
  <c r="AB1776" i="3"/>
  <c r="AH1776" i="3"/>
  <c r="AM1776" i="3"/>
  <c r="AR1776" i="3"/>
  <c r="AX1776" i="3"/>
  <c r="BC1776" i="3"/>
  <c r="BH1776" i="3"/>
  <c r="N1776" i="3"/>
  <c r="BJ1776" i="3" s="1"/>
  <c r="S1776" i="3"/>
  <c r="BM1776" i="3" s="1"/>
  <c r="X1776" i="3"/>
  <c r="AD1776" i="3"/>
  <c r="AI1776" i="3"/>
  <c r="AN1776" i="3"/>
  <c r="AT1776" i="3"/>
  <c r="AY1776" i="3"/>
  <c r="BD1776" i="3"/>
  <c r="O1776" i="3"/>
  <c r="BL1776" i="3" s="1"/>
  <c r="T1776" i="3"/>
  <c r="Z1776" i="3"/>
  <c r="AE1776" i="3"/>
  <c r="AJ1776" i="3"/>
  <c r="AP1776" i="3"/>
  <c r="AU1776" i="3"/>
  <c r="AZ1776" i="3"/>
  <c r="BF1776" i="3"/>
  <c r="P1776" i="3"/>
  <c r="AL1776" i="3"/>
  <c r="BG1776" i="3"/>
  <c r="V1776" i="3"/>
  <c r="AQ1776" i="3"/>
  <c r="AA1776" i="3"/>
  <c r="AV1776" i="3"/>
  <c r="AF1776" i="3"/>
  <c r="BB1776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N1829" i="3"/>
  <c r="BJ1829" i="3" s="1"/>
  <c r="R1829" i="3"/>
  <c r="V1829" i="3"/>
  <c r="Z1829" i="3"/>
  <c r="AD1829" i="3"/>
  <c r="AH1829" i="3"/>
  <c r="AL1829" i="3"/>
  <c r="AP1829" i="3"/>
  <c r="AT1829" i="3"/>
  <c r="AX1829" i="3"/>
  <c r="BB1829" i="3"/>
  <c r="BF1829" i="3"/>
  <c r="P1828" i="3"/>
  <c r="T1828" i="3"/>
  <c r="X1828" i="3"/>
  <c r="AB1828" i="3"/>
  <c r="AF1828" i="3"/>
  <c r="AJ1828" i="3"/>
  <c r="AN1828" i="3"/>
  <c r="AR1828" i="3"/>
  <c r="AV1828" i="3"/>
  <c r="AZ1828" i="3"/>
  <c r="BD1828" i="3"/>
  <c r="BH1828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P1824" i="3"/>
  <c r="T1824" i="3"/>
  <c r="X1824" i="3"/>
  <c r="AB1824" i="3"/>
  <c r="AF1824" i="3"/>
  <c r="AJ1824" i="3"/>
  <c r="AN1824" i="3"/>
  <c r="AR1824" i="3"/>
  <c r="AV1824" i="3"/>
  <c r="AZ1824" i="3"/>
  <c r="BD1824" i="3"/>
  <c r="BH1824" i="3"/>
  <c r="N1823" i="3"/>
  <c r="R1823" i="3"/>
  <c r="V1823" i="3"/>
  <c r="Z1823" i="3"/>
  <c r="AD1823" i="3"/>
  <c r="AH1823" i="3"/>
  <c r="AL1823" i="3"/>
  <c r="AP1823" i="3"/>
  <c r="AT1823" i="3"/>
  <c r="AX1823" i="3"/>
  <c r="BB1823" i="3"/>
  <c r="BF1823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N1821" i="3"/>
  <c r="R1821" i="3"/>
  <c r="V1821" i="3"/>
  <c r="Z1821" i="3"/>
  <c r="AD1821" i="3"/>
  <c r="AH1821" i="3"/>
  <c r="AL1821" i="3"/>
  <c r="AP1821" i="3"/>
  <c r="AT1821" i="3"/>
  <c r="AX1821" i="3"/>
  <c r="BB1821" i="3"/>
  <c r="BF1821" i="3"/>
  <c r="P1820" i="3"/>
  <c r="T1820" i="3"/>
  <c r="X1820" i="3"/>
  <c r="AB1820" i="3"/>
  <c r="AF1820" i="3"/>
  <c r="AJ1820" i="3"/>
  <c r="AN1820" i="3"/>
  <c r="AR1820" i="3"/>
  <c r="AV1820" i="3"/>
  <c r="AZ1820" i="3"/>
  <c r="BD1820" i="3"/>
  <c r="BH1820" i="3"/>
  <c r="N1819" i="3"/>
  <c r="BJ1819" i="3" s="1"/>
  <c r="R1819" i="3"/>
  <c r="V1819" i="3"/>
  <c r="Z1819" i="3"/>
  <c r="AD1819" i="3"/>
  <c r="AH1819" i="3"/>
  <c r="AL1819" i="3"/>
  <c r="AP1819" i="3"/>
  <c r="AT1819" i="3"/>
  <c r="AX1819" i="3"/>
  <c r="BB1819" i="3"/>
  <c r="BF1819" i="3"/>
  <c r="P1818" i="3"/>
  <c r="T1818" i="3"/>
  <c r="X1818" i="3"/>
  <c r="AB1818" i="3"/>
  <c r="AF1818" i="3"/>
  <c r="AJ1818" i="3"/>
  <c r="AN1818" i="3"/>
  <c r="AR1818" i="3"/>
  <c r="AV1818" i="3"/>
  <c r="AZ1818" i="3"/>
  <c r="BD1818" i="3"/>
  <c r="BH1818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T1816" i="3"/>
  <c r="Y1816" i="3"/>
  <c r="AE1816" i="3"/>
  <c r="AJ1816" i="3"/>
  <c r="AO1816" i="3"/>
  <c r="AU1816" i="3"/>
  <c r="AZ1816" i="3"/>
  <c r="BE1816" i="3"/>
  <c r="Q1816" i="3"/>
  <c r="W1816" i="3"/>
  <c r="AB1816" i="3"/>
  <c r="AG1816" i="3"/>
  <c r="AM1816" i="3"/>
  <c r="AR1816" i="3"/>
  <c r="AW1816" i="3"/>
  <c r="BC1816" i="3"/>
  <c r="BH1816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T1812" i="3"/>
  <c r="Y1812" i="3"/>
  <c r="AE1812" i="3"/>
  <c r="AJ1812" i="3"/>
  <c r="AO1812" i="3"/>
  <c r="AU1812" i="3"/>
  <c r="AZ1812" i="3"/>
  <c r="BE1812" i="3"/>
  <c r="Q1812" i="3"/>
  <c r="W1812" i="3"/>
  <c r="AB1812" i="3"/>
  <c r="AG1812" i="3"/>
  <c r="AM1812" i="3"/>
  <c r="AR1812" i="3"/>
  <c r="AW1812" i="3"/>
  <c r="BC1812" i="3"/>
  <c r="BH1812" i="3"/>
  <c r="P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O1809" i="3"/>
  <c r="U1809" i="3"/>
  <c r="Z1809" i="3"/>
  <c r="AE1809" i="3"/>
  <c r="AK1809" i="3"/>
  <c r="AP1809" i="3"/>
  <c r="AU1809" i="3"/>
  <c r="BA1809" i="3"/>
  <c r="BF1809" i="3"/>
  <c r="Q1809" i="3"/>
  <c r="V1809" i="3"/>
  <c r="AA1809" i="3"/>
  <c r="AG1809" i="3"/>
  <c r="AL1809" i="3"/>
  <c r="AQ1809" i="3"/>
  <c r="AW1809" i="3"/>
  <c r="BB1809" i="3"/>
  <c r="BG1809" i="3"/>
  <c r="M1809" i="3"/>
  <c r="R1809" i="3"/>
  <c r="W1809" i="3"/>
  <c r="AC1809" i="3"/>
  <c r="AH1809" i="3"/>
  <c r="AM1809" i="3"/>
  <c r="AS1809" i="3"/>
  <c r="AX1809" i="3"/>
  <c r="BC1809" i="3"/>
  <c r="BI1809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06" i="3"/>
  <c r="R1806" i="3"/>
  <c r="V1806" i="3"/>
  <c r="Z1806" i="3"/>
  <c r="AD1806" i="3"/>
  <c r="AH1806" i="3"/>
  <c r="AL1806" i="3"/>
  <c r="AP1806" i="3"/>
  <c r="AT1806" i="3"/>
  <c r="AX1806" i="3"/>
  <c r="BB1806" i="3"/>
  <c r="BF1806" i="3"/>
  <c r="O1806" i="3"/>
  <c r="T1806" i="3"/>
  <c r="Y1806" i="3"/>
  <c r="AE1806" i="3"/>
  <c r="AJ1806" i="3"/>
  <c r="AO1806" i="3"/>
  <c r="AU1806" i="3"/>
  <c r="AZ1806" i="3"/>
  <c r="BE1806" i="3"/>
  <c r="P1806" i="3"/>
  <c r="U1806" i="3"/>
  <c r="AA1806" i="3"/>
  <c r="AF1806" i="3"/>
  <c r="AK1806" i="3"/>
  <c r="AQ1806" i="3"/>
  <c r="AV1806" i="3"/>
  <c r="BA1806" i="3"/>
  <c r="BG1806" i="3"/>
  <c r="Q1806" i="3"/>
  <c r="W1806" i="3"/>
  <c r="AB1806" i="3"/>
  <c r="AG1806" i="3"/>
  <c r="AM1806" i="3"/>
  <c r="AR1806" i="3"/>
  <c r="AW1806" i="3"/>
  <c r="BC1806" i="3"/>
  <c r="BH1806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R1733" i="3"/>
  <c r="Z1733" i="3"/>
  <c r="AH1733" i="3"/>
  <c r="AP1733" i="3"/>
  <c r="AX1733" i="3"/>
  <c r="BF1733" i="3"/>
  <c r="T1733" i="3"/>
  <c r="AB1733" i="3"/>
  <c r="AJ1733" i="3"/>
  <c r="AR1733" i="3"/>
  <c r="AZ1733" i="3"/>
  <c r="BH1733" i="3"/>
  <c r="N1733" i="3"/>
  <c r="V1733" i="3"/>
  <c r="AD1733" i="3"/>
  <c r="AL1733" i="3"/>
  <c r="AT1733" i="3"/>
  <c r="BB1733" i="3"/>
  <c r="AN1733" i="3"/>
  <c r="P1733" i="3"/>
  <c r="AV1733" i="3"/>
  <c r="X1733" i="3"/>
  <c r="BD1733" i="3"/>
  <c r="AF1733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R1764" i="3"/>
  <c r="W1764" i="3"/>
  <c r="AB1764" i="3"/>
  <c r="AH1764" i="3"/>
  <c r="AM1764" i="3"/>
  <c r="AR1764" i="3"/>
  <c r="AX1764" i="3"/>
  <c r="BC1764" i="3"/>
  <c r="BH1764" i="3"/>
  <c r="N1764" i="3"/>
  <c r="BJ1764" i="3" s="1"/>
  <c r="S1764" i="3"/>
  <c r="BM1764" i="3" s="1"/>
  <c r="X1764" i="3"/>
  <c r="AD1764" i="3"/>
  <c r="AI1764" i="3"/>
  <c r="AN1764" i="3"/>
  <c r="AT1764" i="3"/>
  <c r="AY1764" i="3"/>
  <c r="BD1764" i="3"/>
  <c r="O1764" i="3"/>
  <c r="BL1764" i="3" s="1"/>
  <c r="T1764" i="3"/>
  <c r="Z1764" i="3"/>
  <c r="AE1764" i="3"/>
  <c r="AJ1764" i="3"/>
  <c r="AP1764" i="3"/>
  <c r="AU1764" i="3"/>
  <c r="AZ1764" i="3"/>
  <c r="BF1764" i="3"/>
  <c r="P1764" i="3"/>
  <c r="AL1764" i="3"/>
  <c r="BG1764" i="3"/>
  <c r="V1764" i="3"/>
  <c r="AQ1764" i="3"/>
  <c r="AA1764" i="3"/>
  <c r="AV1764" i="3"/>
  <c r="BF1832" i="3"/>
  <c r="BA1832" i="3"/>
  <c r="AU1832" i="3"/>
  <c r="AP1832" i="3"/>
  <c r="AK1832" i="3"/>
  <c r="AE1832" i="3"/>
  <c r="Z1832" i="3"/>
  <c r="U1832" i="3"/>
  <c r="O1832" i="3"/>
  <c r="BE1831" i="3"/>
  <c r="AZ1831" i="3"/>
  <c r="AU1831" i="3"/>
  <c r="AO1831" i="3"/>
  <c r="AJ1831" i="3"/>
  <c r="AE1831" i="3"/>
  <c r="Y1831" i="3"/>
  <c r="T1831" i="3"/>
  <c r="O1831" i="3"/>
  <c r="BF1830" i="3"/>
  <c r="BA1830" i="3"/>
  <c r="AU1830" i="3"/>
  <c r="AP1830" i="3"/>
  <c r="AK1830" i="3"/>
  <c r="AE1830" i="3"/>
  <c r="Z1830" i="3"/>
  <c r="U1830" i="3"/>
  <c r="O1830" i="3"/>
  <c r="BE1829" i="3"/>
  <c r="AZ1829" i="3"/>
  <c r="AU1829" i="3"/>
  <c r="AO1829" i="3"/>
  <c r="AJ1829" i="3"/>
  <c r="AE1829" i="3"/>
  <c r="Y1829" i="3"/>
  <c r="T1829" i="3"/>
  <c r="O1829" i="3"/>
  <c r="BL1829" i="3" s="1"/>
  <c r="BF1828" i="3"/>
  <c r="BA1828" i="3"/>
  <c r="AU1828" i="3"/>
  <c r="AP1828" i="3"/>
  <c r="AK1828" i="3"/>
  <c r="AE1828" i="3"/>
  <c r="Z1828" i="3"/>
  <c r="U1828" i="3"/>
  <c r="O1828" i="3"/>
  <c r="BE1827" i="3"/>
  <c r="AZ1827" i="3"/>
  <c r="AU1827" i="3"/>
  <c r="AO1827" i="3"/>
  <c r="AJ1827" i="3"/>
  <c r="AE1827" i="3"/>
  <c r="Y1827" i="3"/>
  <c r="T1827" i="3"/>
  <c r="O1827" i="3"/>
  <c r="BF1826" i="3"/>
  <c r="BA1826" i="3"/>
  <c r="AU1826" i="3"/>
  <c r="AP1826" i="3"/>
  <c r="AK1826" i="3"/>
  <c r="AE1826" i="3"/>
  <c r="Z1826" i="3"/>
  <c r="U1826" i="3"/>
  <c r="O1826" i="3"/>
  <c r="BL1826" i="3" s="1"/>
  <c r="BE1825" i="3"/>
  <c r="AZ1825" i="3"/>
  <c r="AU1825" i="3"/>
  <c r="AO1825" i="3"/>
  <c r="AJ1825" i="3"/>
  <c r="AE1825" i="3"/>
  <c r="Y1825" i="3"/>
  <c r="T1825" i="3"/>
  <c r="O1825" i="3"/>
  <c r="BF1824" i="3"/>
  <c r="BA1824" i="3"/>
  <c r="AU1824" i="3"/>
  <c r="AP1824" i="3"/>
  <c r="AK1824" i="3"/>
  <c r="AE1824" i="3"/>
  <c r="Z1824" i="3"/>
  <c r="U1824" i="3"/>
  <c r="O1824" i="3"/>
  <c r="BE1823" i="3"/>
  <c r="AZ1823" i="3"/>
  <c r="AU1823" i="3"/>
  <c r="AO1823" i="3"/>
  <c r="AJ1823" i="3"/>
  <c r="AE1823" i="3"/>
  <c r="Y1823" i="3"/>
  <c r="T1823" i="3"/>
  <c r="O1823" i="3"/>
  <c r="BF1822" i="3"/>
  <c r="BA1822" i="3"/>
  <c r="AU1822" i="3"/>
  <c r="AP1822" i="3"/>
  <c r="AK1822" i="3"/>
  <c r="AE1822" i="3"/>
  <c r="Z1822" i="3"/>
  <c r="U1822" i="3"/>
  <c r="O1822" i="3"/>
  <c r="BL1822" i="3" s="1"/>
  <c r="BE1821" i="3"/>
  <c r="AZ1821" i="3"/>
  <c r="AU1821" i="3"/>
  <c r="AO1821" i="3"/>
  <c r="AJ1821" i="3"/>
  <c r="AE1821" i="3"/>
  <c r="Y1821" i="3"/>
  <c r="T1821" i="3"/>
  <c r="O1821" i="3"/>
  <c r="BF1820" i="3"/>
  <c r="BA1820" i="3"/>
  <c r="AU1820" i="3"/>
  <c r="AP1820" i="3"/>
  <c r="AK1820" i="3"/>
  <c r="AE1820" i="3"/>
  <c r="Z1820" i="3"/>
  <c r="U1820" i="3"/>
  <c r="O1820" i="3"/>
  <c r="BE1819" i="3"/>
  <c r="AZ1819" i="3"/>
  <c r="AU1819" i="3"/>
  <c r="AO1819" i="3"/>
  <c r="AJ1819" i="3"/>
  <c r="AE1819" i="3"/>
  <c r="Y1819" i="3"/>
  <c r="T1819" i="3"/>
  <c r="O1819" i="3"/>
  <c r="BL1819" i="3" s="1"/>
  <c r="BF1818" i="3"/>
  <c r="BA1818" i="3"/>
  <c r="AU1818" i="3"/>
  <c r="AP1818" i="3"/>
  <c r="AK1818" i="3"/>
  <c r="AE1818" i="3"/>
  <c r="Z1818" i="3"/>
  <c r="U1818" i="3"/>
  <c r="O1818" i="3"/>
  <c r="BI1816" i="3"/>
  <c r="AY1816" i="3"/>
  <c r="AN1816" i="3"/>
  <c r="AC1816" i="3"/>
  <c r="S1816" i="3"/>
  <c r="BI1812" i="3"/>
  <c r="AY1812" i="3"/>
  <c r="AN1812" i="3"/>
  <c r="AC1812" i="3"/>
  <c r="S1812" i="3"/>
  <c r="AO1809" i="3"/>
  <c r="S1809" i="3"/>
  <c r="BI1808" i="3"/>
  <c r="AN1808" i="3"/>
  <c r="S1808" i="3"/>
  <c r="AO1807" i="3"/>
  <c r="S1807" i="3"/>
  <c r="BI1806" i="3"/>
  <c r="AN1806" i="3"/>
  <c r="S1806" i="3"/>
  <c r="BB1764" i="3"/>
  <c r="BE1832" i="3"/>
  <c r="AY1832" i="3"/>
  <c r="AT1832" i="3"/>
  <c r="AO1832" i="3"/>
  <c r="AI1832" i="3"/>
  <c r="AD1832" i="3"/>
  <c r="Y1832" i="3"/>
  <c r="S1832" i="3"/>
  <c r="N1832" i="3"/>
  <c r="BI1831" i="3"/>
  <c r="BD1831" i="3"/>
  <c r="AY1831" i="3"/>
  <c r="AS1831" i="3"/>
  <c r="AN1831" i="3"/>
  <c r="AI1831" i="3"/>
  <c r="AC1831" i="3"/>
  <c r="X1831" i="3"/>
  <c r="S1831" i="3"/>
  <c r="M1831" i="3"/>
  <c r="BE1830" i="3"/>
  <c r="AY1830" i="3"/>
  <c r="AT1830" i="3"/>
  <c r="AO1830" i="3"/>
  <c r="AI1830" i="3"/>
  <c r="AD1830" i="3"/>
  <c r="Y1830" i="3"/>
  <c r="S1830" i="3"/>
  <c r="N1830" i="3"/>
  <c r="BI1829" i="3"/>
  <c r="BD1829" i="3"/>
  <c r="AY1829" i="3"/>
  <c r="AS1829" i="3"/>
  <c r="AN1829" i="3"/>
  <c r="AI1829" i="3"/>
  <c r="AC1829" i="3"/>
  <c r="X1829" i="3"/>
  <c r="S1829" i="3"/>
  <c r="BM1829" i="3" s="1"/>
  <c r="M1829" i="3"/>
  <c r="BE1828" i="3"/>
  <c r="AY1828" i="3"/>
  <c r="AT1828" i="3"/>
  <c r="AO1828" i="3"/>
  <c r="AI1828" i="3"/>
  <c r="AD1828" i="3"/>
  <c r="Y1828" i="3"/>
  <c r="S1828" i="3"/>
  <c r="N1828" i="3"/>
  <c r="BI1827" i="3"/>
  <c r="BD1827" i="3"/>
  <c r="AY1827" i="3"/>
  <c r="AS1827" i="3"/>
  <c r="AN1827" i="3"/>
  <c r="AI1827" i="3"/>
  <c r="AC1827" i="3"/>
  <c r="X1827" i="3"/>
  <c r="S1827" i="3"/>
  <c r="M1827" i="3"/>
  <c r="BE1826" i="3"/>
  <c r="AY1826" i="3"/>
  <c r="AT1826" i="3"/>
  <c r="AO1826" i="3"/>
  <c r="AI1826" i="3"/>
  <c r="AD1826" i="3"/>
  <c r="Y1826" i="3"/>
  <c r="S1826" i="3"/>
  <c r="BM1826" i="3" s="1"/>
  <c r="N1826" i="3"/>
  <c r="BJ1826" i="3" s="1"/>
  <c r="BI1825" i="3"/>
  <c r="BD1825" i="3"/>
  <c r="AY1825" i="3"/>
  <c r="AS1825" i="3"/>
  <c r="AN1825" i="3"/>
  <c r="AI1825" i="3"/>
  <c r="AC1825" i="3"/>
  <c r="X1825" i="3"/>
  <c r="S1825" i="3"/>
  <c r="M1825" i="3"/>
  <c r="BE1824" i="3"/>
  <c r="AY1824" i="3"/>
  <c r="AT1824" i="3"/>
  <c r="AO1824" i="3"/>
  <c r="AI1824" i="3"/>
  <c r="AD1824" i="3"/>
  <c r="Y1824" i="3"/>
  <c r="S1824" i="3"/>
  <c r="N1824" i="3"/>
  <c r="BI1823" i="3"/>
  <c r="BD1823" i="3"/>
  <c r="AY1823" i="3"/>
  <c r="AS1823" i="3"/>
  <c r="AN1823" i="3"/>
  <c r="AI1823" i="3"/>
  <c r="AC1823" i="3"/>
  <c r="X1823" i="3"/>
  <c r="S1823" i="3"/>
  <c r="M1823" i="3"/>
  <c r="BE1822" i="3"/>
  <c r="AY1822" i="3"/>
  <c r="AT1822" i="3"/>
  <c r="AO1822" i="3"/>
  <c r="AI1822" i="3"/>
  <c r="AD1822" i="3"/>
  <c r="Y1822" i="3"/>
  <c r="S1822" i="3"/>
  <c r="BM1822" i="3" s="1"/>
  <c r="N1822" i="3"/>
  <c r="BJ1822" i="3" s="1"/>
  <c r="BI1821" i="3"/>
  <c r="BD1821" i="3"/>
  <c r="AY1821" i="3"/>
  <c r="AS1821" i="3"/>
  <c r="AN1821" i="3"/>
  <c r="AI1821" i="3"/>
  <c r="AC1821" i="3"/>
  <c r="X1821" i="3"/>
  <c r="S1821" i="3"/>
  <c r="M1821" i="3"/>
  <c r="BE1820" i="3"/>
  <c r="AY1820" i="3"/>
  <c r="AT1820" i="3"/>
  <c r="AO1820" i="3"/>
  <c r="AI1820" i="3"/>
  <c r="AD1820" i="3"/>
  <c r="Y1820" i="3"/>
  <c r="S1820" i="3"/>
  <c r="N1820" i="3"/>
  <c r="BI1819" i="3"/>
  <c r="BD1819" i="3"/>
  <c r="AY1819" i="3"/>
  <c r="AS1819" i="3"/>
  <c r="AN1819" i="3"/>
  <c r="AI1819" i="3"/>
  <c r="AC1819" i="3"/>
  <c r="X1819" i="3"/>
  <c r="S1819" i="3"/>
  <c r="BM1819" i="3" s="1"/>
  <c r="M1819" i="3"/>
  <c r="BE1818" i="3"/>
  <c r="AY1818" i="3"/>
  <c r="AT1818" i="3"/>
  <c r="AO1818" i="3"/>
  <c r="AI1818" i="3"/>
  <c r="AD1818" i="3"/>
  <c r="Y1818" i="3"/>
  <c r="S1818" i="3"/>
  <c r="N1818" i="3"/>
  <c r="BG1816" i="3"/>
  <c r="AV1816" i="3"/>
  <c r="AK1816" i="3"/>
  <c r="AA1816" i="3"/>
  <c r="P1816" i="3"/>
  <c r="BK1816" i="3" s="1"/>
  <c r="BG1812" i="3"/>
  <c r="AV1812" i="3"/>
  <c r="AK1812" i="3"/>
  <c r="AA1812" i="3"/>
  <c r="P1812" i="3"/>
  <c r="BE1809" i="3"/>
  <c r="AI1809" i="3"/>
  <c r="N1809" i="3"/>
  <c r="BD1808" i="3"/>
  <c r="AI1808" i="3"/>
  <c r="M1808" i="3"/>
  <c r="BE1807" i="3"/>
  <c r="AI1807" i="3"/>
  <c r="N1807" i="3"/>
  <c r="BD1806" i="3"/>
  <c r="AI1806" i="3"/>
  <c r="M1806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P1779" i="3"/>
  <c r="T1779" i="3"/>
  <c r="X1779" i="3"/>
  <c r="AB1779" i="3"/>
  <c r="AF1779" i="3"/>
  <c r="AJ1779" i="3"/>
  <c r="AN1779" i="3"/>
  <c r="AR1779" i="3"/>
  <c r="AV1779" i="3"/>
  <c r="AZ1779" i="3"/>
  <c r="BD1779" i="3"/>
  <c r="BH1779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Z1779" i="3"/>
  <c r="AP1779" i="3"/>
  <c r="BF1779" i="3"/>
  <c r="N1779" i="3"/>
  <c r="AD1779" i="3"/>
  <c r="AT1779" i="3"/>
  <c r="R1779" i="3"/>
  <c r="AH1779" i="3"/>
  <c r="AX1779" i="3"/>
  <c r="AF1764" i="3"/>
  <c r="BC1804" i="3"/>
  <c r="AU1804" i="3"/>
  <c r="AM1804" i="3"/>
  <c r="AE1804" i="3"/>
  <c r="W1804" i="3"/>
  <c r="BC1802" i="3"/>
  <c r="AU1802" i="3"/>
  <c r="AM1802" i="3"/>
  <c r="AE1802" i="3"/>
  <c r="W1802" i="3"/>
  <c r="BC1800" i="3"/>
  <c r="AU1800" i="3"/>
  <c r="AM1800" i="3"/>
  <c r="AE1800" i="3"/>
  <c r="W1800" i="3"/>
  <c r="BC1798" i="3"/>
  <c r="AU1798" i="3"/>
  <c r="AM1798" i="3"/>
  <c r="AE1798" i="3"/>
  <c r="W1798" i="3"/>
  <c r="BC1796" i="3"/>
  <c r="AU1796" i="3"/>
  <c r="AM1796" i="3"/>
  <c r="AE1796" i="3"/>
  <c r="W1796" i="3"/>
  <c r="BC1794" i="3"/>
  <c r="AU1794" i="3"/>
  <c r="AM1794" i="3"/>
  <c r="AE1794" i="3"/>
  <c r="W1794" i="3"/>
  <c r="BC1792" i="3"/>
  <c r="AU1792" i="3"/>
  <c r="AM1792" i="3"/>
  <c r="AE1792" i="3"/>
  <c r="W1792" i="3"/>
  <c r="BC1790" i="3"/>
  <c r="AU1790" i="3"/>
  <c r="AM1790" i="3"/>
  <c r="AE1790" i="3"/>
  <c r="W1790" i="3"/>
  <c r="BC1788" i="3"/>
  <c r="AU1788" i="3"/>
  <c r="AM1788" i="3"/>
  <c r="AE1788" i="3"/>
  <c r="W1788" i="3"/>
  <c r="BC1786" i="3"/>
  <c r="AU1786" i="3"/>
  <c r="AM1786" i="3"/>
  <c r="AE1786" i="3"/>
  <c r="W1786" i="3"/>
  <c r="L1785" i="3"/>
  <c r="K1785" i="3"/>
  <c r="AZ1784" i="3"/>
  <c r="AJ1784" i="3"/>
  <c r="BF1783" i="3"/>
  <c r="AP1783" i="3"/>
  <c r="M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AV1778" i="3"/>
  <c r="AF1778" i="3"/>
  <c r="BG1774" i="3"/>
  <c r="AL1774" i="3"/>
  <c r="BG1770" i="3"/>
  <c r="AL1770" i="3"/>
  <c r="BG1766" i="3"/>
  <c r="AL1766" i="3"/>
  <c r="P1766" i="3"/>
  <c r="BB1763" i="3"/>
  <c r="AG1763" i="3"/>
  <c r="P1761" i="3"/>
  <c r="X1761" i="3"/>
  <c r="AF1761" i="3"/>
  <c r="AN1761" i="3"/>
  <c r="AV1761" i="3"/>
  <c r="BD1761" i="3"/>
  <c r="T1761" i="3"/>
  <c r="AB1761" i="3"/>
  <c r="AJ1761" i="3"/>
  <c r="AR1761" i="3"/>
  <c r="AZ1761" i="3"/>
  <c r="BH1761" i="3"/>
  <c r="S1760" i="3"/>
  <c r="AA1760" i="3"/>
  <c r="AI1760" i="3"/>
  <c r="AQ1760" i="3"/>
  <c r="AY1760" i="3"/>
  <c r="BG1760" i="3"/>
  <c r="O1760" i="3"/>
  <c r="W1760" i="3"/>
  <c r="AE1760" i="3"/>
  <c r="AM1760" i="3"/>
  <c r="AU1760" i="3"/>
  <c r="BC1760" i="3"/>
  <c r="AA1756" i="3"/>
  <c r="AQ1756" i="3"/>
  <c r="BG1756" i="3"/>
  <c r="S1756" i="3"/>
  <c r="AI1756" i="3"/>
  <c r="AY1756" i="3"/>
  <c r="AA1752" i="3"/>
  <c r="AQ1752" i="3"/>
  <c r="BG1752" i="3"/>
  <c r="S1752" i="3"/>
  <c r="AI1752" i="3"/>
  <c r="AY1752" i="3"/>
  <c r="AA1748" i="3"/>
  <c r="AQ1748" i="3"/>
  <c r="BG1748" i="3"/>
  <c r="S1748" i="3"/>
  <c r="AI1748" i="3"/>
  <c r="AY1748" i="3"/>
  <c r="AA1744" i="3"/>
  <c r="AQ1744" i="3"/>
  <c r="BG1744" i="3"/>
  <c r="S1744" i="3"/>
  <c r="AI1744" i="3"/>
  <c r="AY1744" i="3"/>
  <c r="AA1740" i="3"/>
  <c r="AQ1740" i="3"/>
  <c r="BG1740" i="3"/>
  <c r="S1740" i="3"/>
  <c r="AI1740" i="3"/>
  <c r="AY1740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M1778" i="3"/>
  <c r="Q1778" i="3"/>
  <c r="U1778" i="3"/>
  <c r="Y1778" i="3"/>
  <c r="AC1778" i="3"/>
  <c r="AG1778" i="3"/>
  <c r="AK1778" i="3"/>
  <c r="AO1778" i="3"/>
  <c r="AS1778" i="3"/>
  <c r="AW1778" i="3"/>
  <c r="BA1778" i="3"/>
  <c r="BE1778" i="3"/>
  <c r="BI1778" i="3"/>
  <c r="N1778" i="3"/>
  <c r="BJ1778" i="3" s="1"/>
  <c r="R1778" i="3"/>
  <c r="V1778" i="3"/>
  <c r="Z1778" i="3"/>
  <c r="AD1778" i="3"/>
  <c r="AH1778" i="3"/>
  <c r="AL1778" i="3"/>
  <c r="AP1778" i="3"/>
  <c r="AT1778" i="3"/>
  <c r="AX1778" i="3"/>
  <c r="BB1778" i="3"/>
  <c r="BF1778" i="3"/>
  <c r="O1778" i="3"/>
  <c r="BL1778" i="3" s="1"/>
  <c r="S1778" i="3"/>
  <c r="BM1778" i="3" s="1"/>
  <c r="W1778" i="3"/>
  <c r="AA1778" i="3"/>
  <c r="AE1778" i="3"/>
  <c r="AI1778" i="3"/>
  <c r="AM1778" i="3"/>
  <c r="AQ1778" i="3"/>
  <c r="AU1778" i="3"/>
  <c r="AY1778" i="3"/>
  <c r="BC1778" i="3"/>
  <c r="BG1778" i="3"/>
  <c r="BB1774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R1774" i="3"/>
  <c r="W1774" i="3"/>
  <c r="AB1774" i="3"/>
  <c r="AH1774" i="3"/>
  <c r="AM1774" i="3"/>
  <c r="AR1774" i="3"/>
  <c r="AX1774" i="3"/>
  <c r="BC1774" i="3"/>
  <c r="BH1774" i="3"/>
  <c r="N1774" i="3"/>
  <c r="S1774" i="3"/>
  <c r="X1774" i="3"/>
  <c r="AD1774" i="3"/>
  <c r="AI1774" i="3"/>
  <c r="AN1774" i="3"/>
  <c r="AT1774" i="3"/>
  <c r="AY1774" i="3"/>
  <c r="BD1774" i="3"/>
  <c r="O1774" i="3"/>
  <c r="T1774" i="3"/>
  <c r="Z1774" i="3"/>
  <c r="AE1774" i="3"/>
  <c r="AJ1774" i="3"/>
  <c r="AP1774" i="3"/>
  <c r="AU1774" i="3"/>
  <c r="AZ1774" i="3"/>
  <c r="BF1774" i="3"/>
  <c r="BB1770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R1770" i="3"/>
  <c r="W1770" i="3"/>
  <c r="AB1770" i="3"/>
  <c r="AH1770" i="3"/>
  <c r="AM1770" i="3"/>
  <c r="AR1770" i="3"/>
  <c r="AX1770" i="3"/>
  <c r="BC1770" i="3"/>
  <c r="BH1770" i="3"/>
  <c r="N1770" i="3"/>
  <c r="S1770" i="3"/>
  <c r="X1770" i="3"/>
  <c r="AD1770" i="3"/>
  <c r="AI1770" i="3"/>
  <c r="AN1770" i="3"/>
  <c r="AT1770" i="3"/>
  <c r="AY1770" i="3"/>
  <c r="BD1770" i="3"/>
  <c r="O1770" i="3"/>
  <c r="T1770" i="3"/>
  <c r="Z1770" i="3"/>
  <c r="AE1770" i="3"/>
  <c r="AJ1770" i="3"/>
  <c r="AP1770" i="3"/>
  <c r="AU1770" i="3"/>
  <c r="AZ1770" i="3"/>
  <c r="BF1770" i="3"/>
  <c r="BB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W1766" i="3"/>
  <c r="AB1766" i="3"/>
  <c r="AH1766" i="3"/>
  <c r="AM1766" i="3"/>
  <c r="AR1766" i="3"/>
  <c r="AX1766" i="3"/>
  <c r="BC1766" i="3"/>
  <c r="BH1766" i="3"/>
  <c r="N1766" i="3"/>
  <c r="S1766" i="3"/>
  <c r="X1766" i="3"/>
  <c r="AD1766" i="3"/>
  <c r="AI1766" i="3"/>
  <c r="AN1766" i="3"/>
  <c r="AT1766" i="3"/>
  <c r="AY1766" i="3"/>
  <c r="BD1766" i="3"/>
  <c r="O1766" i="3"/>
  <c r="T1766" i="3"/>
  <c r="Z1766" i="3"/>
  <c r="AE1766" i="3"/>
  <c r="AJ1766" i="3"/>
  <c r="AP1766" i="3"/>
  <c r="AU1766" i="3"/>
  <c r="AZ1766" i="3"/>
  <c r="BF1766" i="3"/>
  <c r="AW1763" i="3"/>
  <c r="Q1763" i="3"/>
  <c r="P1762" i="3"/>
  <c r="T1762" i="3"/>
  <c r="X1762" i="3"/>
  <c r="AB1762" i="3"/>
  <c r="AF1762" i="3"/>
  <c r="AJ1762" i="3"/>
  <c r="AN1762" i="3"/>
  <c r="AR1762" i="3"/>
  <c r="AV1762" i="3"/>
  <c r="AZ1762" i="3"/>
  <c r="BD1762" i="3"/>
  <c r="BH1762" i="3"/>
  <c r="M1762" i="3"/>
  <c r="Q1762" i="3"/>
  <c r="U1762" i="3"/>
  <c r="Y1762" i="3"/>
  <c r="AC1762" i="3"/>
  <c r="AG1762" i="3"/>
  <c r="AK1762" i="3"/>
  <c r="AO1762" i="3"/>
  <c r="AS1762" i="3"/>
  <c r="AW1762" i="3"/>
  <c r="BA1762" i="3"/>
  <c r="BE1762" i="3"/>
  <c r="BI1762" i="3"/>
  <c r="S1762" i="3"/>
  <c r="AA1762" i="3"/>
  <c r="AI1762" i="3"/>
  <c r="AQ1762" i="3"/>
  <c r="AY1762" i="3"/>
  <c r="BG1762" i="3"/>
  <c r="N1762" i="3"/>
  <c r="V1762" i="3"/>
  <c r="AD1762" i="3"/>
  <c r="AL1762" i="3"/>
  <c r="AT1762" i="3"/>
  <c r="BB1762" i="3"/>
  <c r="O1762" i="3"/>
  <c r="W1762" i="3"/>
  <c r="AE1762" i="3"/>
  <c r="AM1762" i="3"/>
  <c r="AU1762" i="3"/>
  <c r="BC1762" i="3"/>
  <c r="AS1761" i="3"/>
  <c r="M1761" i="3"/>
  <c r="BF1760" i="3"/>
  <c r="Z1760" i="3"/>
  <c r="O1758" i="3"/>
  <c r="AM1756" i="3"/>
  <c r="O1754" i="3"/>
  <c r="AM1752" i="3"/>
  <c r="O1750" i="3"/>
  <c r="AM1748" i="3"/>
  <c r="O1746" i="3"/>
  <c r="AM1744" i="3"/>
  <c r="O1742" i="3"/>
  <c r="AM1740" i="3"/>
  <c r="O1738" i="3"/>
  <c r="L1805" i="3"/>
  <c r="K1805" i="3"/>
  <c r="BG1804" i="3"/>
  <c r="AY1804" i="3"/>
  <c r="AQ1804" i="3"/>
  <c r="AI1804" i="3"/>
  <c r="AA1804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BJ1804" i="3" s="1"/>
  <c r="R1804" i="3"/>
  <c r="V1804" i="3"/>
  <c r="Z1804" i="3"/>
  <c r="AD1804" i="3"/>
  <c r="AH1804" i="3"/>
  <c r="AL1804" i="3"/>
  <c r="AP1804" i="3"/>
  <c r="AT1804" i="3"/>
  <c r="AX1804" i="3"/>
  <c r="BB1804" i="3"/>
  <c r="BF1804" i="3"/>
  <c r="L1803" i="3"/>
  <c r="K1803" i="3"/>
  <c r="BG1802" i="3"/>
  <c r="AY1802" i="3"/>
  <c r="AQ1802" i="3"/>
  <c r="AI1802" i="3"/>
  <c r="AA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L1801" i="3"/>
  <c r="K1801" i="3"/>
  <c r="BG1800" i="3"/>
  <c r="AY1800" i="3"/>
  <c r="AQ1800" i="3"/>
  <c r="AI1800" i="3"/>
  <c r="AA1800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L1799" i="3"/>
  <c r="K1799" i="3"/>
  <c r="BG1798" i="3"/>
  <c r="AY1798" i="3"/>
  <c r="AQ1798" i="3"/>
  <c r="AI1798" i="3"/>
  <c r="AA1798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R1798" i="3"/>
  <c r="V1798" i="3"/>
  <c r="Z1798" i="3"/>
  <c r="AD1798" i="3"/>
  <c r="AH1798" i="3"/>
  <c r="AL1798" i="3"/>
  <c r="AP1798" i="3"/>
  <c r="AT1798" i="3"/>
  <c r="AX1798" i="3"/>
  <c r="BB1798" i="3"/>
  <c r="BF1798" i="3"/>
  <c r="L1797" i="3"/>
  <c r="K1797" i="3"/>
  <c r="BG1796" i="3"/>
  <c r="AY1796" i="3"/>
  <c r="AQ1796" i="3"/>
  <c r="AI1796" i="3"/>
  <c r="AA1796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V1796" i="3"/>
  <c r="Z1796" i="3"/>
  <c r="AD1796" i="3"/>
  <c r="AH1796" i="3"/>
  <c r="AL1796" i="3"/>
  <c r="AP1796" i="3"/>
  <c r="AT1796" i="3"/>
  <c r="AX1796" i="3"/>
  <c r="BB1796" i="3"/>
  <c r="BF1796" i="3"/>
  <c r="L1795" i="3"/>
  <c r="K1795" i="3"/>
  <c r="BG1794" i="3"/>
  <c r="AY1794" i="3"/>
  <c r="AQ1794" i="3"/>
  <c r="AI1794" i="3"/>
  <c r="AA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N1794" i="3"/>
  <c r="R1794" i="3"/>
  <c r="V1794" i="3"/>
  <c r="Z1794" i="3"/>
  <c r="AD1794" i="3"/>
  <c r="AH1794" i="3"/>
  <c r="AL1794" i="3"/>
  <c r="AP1794" i="3"/>
  <c r="AT1794" i="3"/>
  <c r="AX1794" i="3"/>
  <c r="BB1794" i="3"/>
  <c r="BF1794" i="3"/>
  <c r="L1793" i="3"/>
  <c r="K1793" i="3"/>
  <c r="BG1792" i="3"/>
  <c r="AY1792" i="3"/>
  <c r="AQ1792" i="3"/>
  <c r="AI1792" i="3"/>
  <c r="AA1792" i="3"/>
  <c r="M1792" i="3"/>
  <c r="Q1792" i="3"/>
  <c r="U1792" i="3"/>
  <c r="Y1792" i="3"/>
  <c r="AC1792" i="3"/>
  <c r="AG1792" i="3"/>
  <c r="AK1792" i="3"/>
  <c r="AO1792" i="3"/>
  <c r="AS1792" i="3"/>
  <c r="AW1792" i="3"/>
  <c r="BA1792" i="3"/>
  <c r="BE1792" i="3"/>
  <c r="BI1792" i="3"/>
  <c r="N1792" i="3"/>
  <c r="R1792" i="3"/>
  <c r="V1792" i="3"/>
  <c r="Z1792" i="3"/>
  <c r="AD1792" i="3"/>
  <c r="AH1792" i="3"/>
  <c r="AL1792" i="3"/>
  <c r="AP1792" i="3"/>
  <c r="AT1792" i="3"/>
  <c r="AX1792" i="3"/>
  <c r="BB1792" i="3"/>
  <c r="BF1792" i="3"/>
  <c r="L1791" i="3"/>
  <c r="K1791" i="3"/>
  <c r="BG1790" i="3"/>
  <c r="AY1790" i="3"/>
  <c r="AQ1790" i="3"/>
  <c r="AI1790" i="3"/>
  <c r="AA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L1789" i="3"/>
  <c r="K1789" i="3"/>
  <c r="BG1788" i="3"/>
  <c r="AY1788" i="3"/>
  <c r="AQ1788" i="3"/>
  <c r="AI1788" i="3"/>
  <c r="AA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L1787" i="3"/>
  <c r="K1787" i="3"/>
  <c r="BG1786" i="3"/>
  <c r="AY1786" i="3"/>
  <c r="AQ1786" i="3"/>
  <c r="AI1786" i="3"/>
  <c r="AA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AX1783" i="3"/>
  <c r="AH1783" i="3"/>
  <c r="R1783" i="3"/>
  <c r="L1781" i="3"/>
  <c r="K1781" i="3"/>
  <c r="BD1778" i="3"/>
  <c r="AN1778" i="3"/>
  <c r="X1778" i="3"/>
  <c r="P1763" i="3"/>
  <c r="X1763" i="3"/>
  <c r="AC1763" i="3"/>
  <c r="AH1763" i="3"/>
  <c r="AN1763" i="3"/>
  <c r="AS1763" i="3"/>
  <c r="AX1763" i="3"/>
  <c r="BD1763" i="3"/>
  <c r="BI1763" i="3"/>
  <c r="T1763" i="3"/>
  <c r="Z1763" i="3"/>
  <c r="AF1763" i="3"/>
  <c r="AK1763" i="3"/>
  <c r="AP1763" i="3"/>
  <c r="AV1763" i="3"/>
  <c r="BA1763" i="3"/>
  <c r="BF1763" i="3"/>
  <c r="AA1758" i="3"/>
  <c r="AQ1758" i="3"/>
  <c r="BG1758" i="3"/>
  <c r="S1758" i="3"/>
  <c r="AI1758" i="3"/>
  <c r="AY1758" i="3"/>
  <c r="AA1754" i="3"/>
  <c r="AQ1754" i="3"/>
  <c r="BG1754" i="3"/>
  <c r="S1754" i="3"/>
  <c r="AI1754" i="3"/>
  <c r="AY1754" i="3"/>
  <c r="AA1750" i="3"/>
  <c r="AQ1750" i="3"/>
  <c r="BG1750" i="3"/>
  <c r="S1750" i="3"/>
  <c r="AI1750" i="3"/>
  <c r="AY1750" i="3"/>
  <c r="AA1746" i="3"/>
  <c r="AQ1746" i="3"/>
  <c r="BG1746" i="3"/>
  <c r="S1746" i="3"/>
  <c r="AI1746" i="3"/>
  <c r="AY1746" i="3"/>
  <c r="AA1742" i="3"/>
  <c r="AQ1742" i="3"/>
  <c r="BG1742" i="3"/>
  <c r="S1742" i="3"/>
  <c r="AI1742" i="3"/>
  <c r="AY1742" i="3"/>
  <c r="AA1738" i="3"/>
  <c r="AQ1738" i="3"/>
  <c r="BG1738" i="3"/>
  <c r="S1738" i="3"/>
  <c r="AI1738" i="3"/>
  <c r="AY1738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9" i="3"/>
  <c r="T1759" i="3"/>
  <c r="X1759" i="3"/>
  <c r="AB1759" i="3"/>
  <c r="AF1759" i="3"/>
  <c r="AJ1759" i="3"/>
  <c r="AN1759" i="3"/>
  <c r="AR1759" i="3"/>
  <c r="AV1759" i="3"/>
  <c r="AZ1759" i="3"/>
  <c r="BD1759" i="3"/>
  <c r="BH1759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O1757" i="3"/>
  <c r="S1757" i="3"/>
  <c r="W1757" i="3"/>
  <c r="AA1757" i="3"/>
  <c r="AE1757" i="3"/>
  <c r="AI1757" i="3"/>
  <c r="AM1757" i="3"/>
  <c r="AQ1757" i="3"/>
  <c r="AU1757" i="3"/>
  <c r="AY1757" i="3"/>
  <c r="BC1757" i="3"/>
  <c r="BG1757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N1755" i="3"/>
  <c r="R1755" i="3"/>
  <c r="V1755" i="3"/>
  <c r="Z1755" i="3"/>
  <c r="AD1755" i="3"/>
  <c r="AH1755" i="3"/>
  <c r="AL1755" i="3"/>
  <c r="AP1755" i="3"/>
  <c r="AT1755" i="3"/>
  <c r="AX1755" i="3"/>
  <c r="BB1755" i="3"/>
  <c r="BF1755" i="3"/>
  <c r="O1755" i="3"/>
  <c r="S1755" i="3"/>
  <c r="W1755" i="3"/>
  <c r="AA1755" i="3"/>
  <c r="AE1755" i="3"/>
  <c r="AI1755" i="3"/>
  <c r="AM1755" i="3"/>
  <c r="AQ1755" i="3"/>
  <c r="AU1755" i="3"/>
  <c r="AY1755" i="3"/>
  <c r="BC1755" i="3"/>
  <c r="BG1755" i="3"/>
  <c r="P1755" i="3"/>
  <c r="T1755" i="3"/>
  <c r="X1755" i="3"/>
  <c r="AB1755" i="3"/>
  <c r="AF1755" i="3"/>
  <c r="AJ1755" i="3"/>
  <c r="AN1755" i="3"/>
  <c r="AR1755" i="3"/>
  <c r="AV1755" i="3"/>
  <c r="AZ1755" i="3"/>
  <c r="BD1755" i="3"/>
  <c r="BH1755" i="3"/>
  <c r="N1753" i="3"/>
  <c r="BJ1753" i="3" s="1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BL1753" i="3" s="1"/>
  <c r="S1753" i="3"/>
  <c r="BM1753" i="3" s="1"/>
  <c r="W1753" i="3"/>
  <c r="AA1753" i="3"/>
  <c r="AE1753" i="3"/>
  <c r="AI1753" i="3"/>
  <c r="AM1753" i="3"/>
  <c r="AQ1753" i="3"/>
  <c r="AU1753" i="3"/>
  <c r="AY1753" i="3"/>
  <c r="BC1753" i="3"/>
  <c r="BG1753" i="3"/>
  <c r="P1753" i="3"/>
  <c r="T1753" i="3"/>
  <c r="X1753" i="3"/>
  <c r="AB1753" i="3"/>
  <c r="AF1753" i="3"/>
  <c r="AJ1753" i="3"/>
  <c r="AN1753" i="3"/>
  <c r="AR1753" i="3"/>
  <c r="AV1753" i="3"/>
  <c r="AZ1753" i="3"/>
  <c r="BD1753" i="3"/>
  <c r="BH1753" i="3"/>
  <c r="N1751" i="3"/>
  <c r="BJ1751" i="3" s="1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BL1751" i="3" s="1"/>
  <c r="S1751" i="3"/>
  <c r="BM1751" i="3" s="1"/>
  <c r="W1751" i="3"/>
  <c r="AA1751" i="3"/>
  <c r="AE1751" i="3"/>
  <c r="AI1751" i="3"/>
  <c r="AM1751" i="3"/>
  <c r="AQ1751" i="3"/>
  <c r="AU1751" i="3"/>
  <c r="AY1751" i="3"/>
  <c r="BC1751" i="3"/>
  <c r="BG1751" i="3"/>
  <c r="P1751" i="3"/>
  <c r="T1751" i="3"/>
  <c r="X1751" i="3"/>
  <c r="AB1751" i="3"/>
  <c r="AF1751" i="3"/>
  <c r="AJ1751" i="3"/>
  <c r="AN1751" i="3"/>
  <c r="AR1751" i="3"/>
  <c r="AV1751" i="3"/>
  <c r="AZ1751" i="3"/>
  <c r="BD1751" i="3"/>
  <c r="BH1751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P1749" i="3"/>
  <c r="T1749" i="3"/>
  <c r="X1749" i="3"/>
  <c r="AB1749" i="3"/>
  <c r="AF1749" i="3"/>
  <c r="AJ1749" i="3"/>
  <c r="AN1749" i="3"/>
  <c r="AR1749" i="3"/>
  <c r="AV1749" i="3"/>
  <c r="AZ1749" i="3"/>
  <c r="BD1749" i="3"/>
  <c r="BH1749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P1747" i="3"/>
  <c r="T1747" i="3"/>
  <c r="X1747" i="3"/>
  <c r="AB1747" i="3"/>
  <c r="AF1747" i="3"/>
  <c r="AJ1747" i="3"/>
  <c r="AN1747" i="3"/>
  <c r="AR1747" i="3"/>
  <c r="AV1747" i="3"/>
  <c r="AZ1747" i="3"/>
  <c r="BD1747" i="3"/>
  <c r="BH1747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N1743" i="3"/>
  <c r="R1743" i="3"/>
  <c r="V1743" i="3"/>
  <c r="Z1743" i="3"/>
  <c r="AD1743" i="3"/>
  <c r="AH1743" i="3"/>
  <c r="AL1743" i="3"/>
  <c r="AP1743" i="3"/>
  <c r="AT1743" i="3"/>
  <c r="AX1743" i="3"/>
  <c r="BB1743" i="3"/>
  <c r="BF1743" i="3"/>
  <c r="O1743" i="3"/>
  <c r="S1743" i="3"/>
  <c r="W1743" i="3"/>
  <c r="AA1743" i="3"/>
  <c r="AE1743" i="3"/>
  <c r="AI1743" i="3"/>
  <c r="AM1743" i="3"/>
  <c r="AQ1743" i="3"/>
  <c r="AU1743" i="3"/>
  <c r="AY1743" i="3"/>
  <c r="BC1743" i="3"/>
  <c r="BG1743" i="3"/>
  <c r="P1743" i="3"/>
  <c r="T1743" i="3"/>
  <c r="X1743" i="3"/>
  <c r="AB1743" i="3"/>
  <c r="AF1743" i="3"/>
  <c r="AJ1743" i="3"/>
  <c r="AN1743" i="3"/>
  <c r="AR1743" i="3"/>
  <c r="AV1743" i="3"/>
  <c r="AZ1743" i="3"/>
  <c r="BD1743" i="3"/>
  <c r="BH1743" i="3"/>
  <c r="N1741" i="3"/>
  <c r="R1741" i="3"/>
  <c r="V1741" i="3"/>
  <c r="Z1741" i="3"/>
  <c r="AD1741" i="3"/>
  <c r="AH1741" i="3"/>
  <c r="AL1741" i="3"/>
  <c r="AP1741" i="3"/>
  <c r="AT1741" i="3"/>
  <c r="AX1741" i="3"/>
  <c r="BB1741" i="3"/>
  <c r="BF1741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R1736" i="3"/>
  <c r="W1736" i="3"/>
  <c r="AB1736" i="3"/>
  <c r="AH1736" i="3"/>
  <c r="AM1736" i="3"/>
  <c r="AR1736" i="3"/>
  <c r="AX1736" i="3"/>
  <c r="BC1736" i="3"/>
  <c r="BH1736" i="3"/>
  <c r="N1736" i="3"/>
  <c r="S1736" i="3"/>
  <c r="X1736" i="3"/>
  <c r="AD1736" i="3"/>
  <c r="AI1736" i="3"/>
  <c r="AN1736" i="3"/>
  <c r="AT1736" i="3"/>
  <c r="AY1736" i="3"/>
  <c r="BD1736" i="3"/>
  <c r="O1736" i="3"/>
  <c r="T1736" i="3"/>
  <c r="Z1736" i="3"/>
  <c r="AE1736" i="3"/>
  <c r="AJ1736" i="3"/>
  <c r="AP1736" i="3"/>
  <c r="AU1736" i="3"/>
  <c r="AZ1736" i="3"/>
  <c r="BF1736" i="3"/>
  <c r="R1734" i="3"/>
  <c r="Z1734" i="3"/>
  <c r="AH1734" i="3"/>
  <c r="AP1734" i="3"/>
  <c r="AX1734" i="3"/>
  <c r="BF1734" i="3"/>
  <c r="R1730" i="3"/>
  <c r="Z1730" i="3"/>
  <c r="AH1730" i="3"/>
  <c r="AP1730" i="3"/>
  <c r="AX1730" i="3"/>
  <c r="BF1730" i="3"/>
  <c r="X1728" i="3"/>
  <c r="AN1728" i="3"/>
  <c r="BD1728" i="3"/>
  <c r="X1726" i="3"/>
  <c r="AN1726" i="3"/>
  <c r="BD1726" i="3"/>
  <c r="X1724" i="3"/>
  <c r="AN1724" i="3"/>
  <c r="BD1724" i="3"/>
  <c r="X1722" i="3"/>
  <c r="AN1722" i="3"/>
  <c r="BD1722" i="3"/>
  <c r="X1720" i="3"/>
  <c r="AN1720" i="3"/>
  <c r="BD1720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AE1713" i="3"/>
  <c r="AU1713" i="3"/>
  <c r="S1713" i="3"/>
  <c r="AI1713" i="3"/>
  <c r="AY1713" i="3"/>
  <c r="W1713" i="3"/>
  <c r="AM1713" i="3"/>
  <c r="BC1713" i="3"/>
  <c r="AA1713" i="3"/>
  <c r="AQ1713" i="3"/>
  <c r="BG1713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Q1705" i="3"/>
  <c r="U1705" i="3"/>
  <c r="Y1705" i="3"/>
  <c r="AC1705" i="3"/>
  <c r="AG1705" i="3"/>
  <c r="AK1705" i="3"/>
  <c r="AO1705" i="3"/>
  <c r="AS1705" i="3"/>
  <c r="AW1705" i="3"/>
  <c r="BA1705" i="3"/>
  <c r="BE1705" i="3"/>
  <c r="BI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AE1705" i="3"/>
  <c r="AU1705" i="3"/>
  <c r="S1705" i="3"/>
  <c r="AI1705" i="3"/>
  <c r="AY1705" i="3"/>
  <c r="W1705" i="3"/>
  <c r="AM1705" i="3"/>
  <c r="BC1705" i="3"/>
  <c r="AA1705" i="3"/>
  <c r="AQ1705" i="3"/>
  <c r="BG1705" i="3"/>
  <c r="BF1784" i="3"/>
  <c r="BB1784" i="3"/>
  <c r="AX1784" i="3"/>
  <c r="AT1784" i="3"/>
  <c r="AP1784" i="3"/>
  <c r="AL1784" i="3"/>
  <c r="AH1784" i="3"/>
  <c r="AD1784" i="3"/>
  <c r="Z1784" i="3"/>
  <c r="V1784" i="3"/>
  <c r="R1784" i="3"/>
  <c r="N1784" i="3"/>
  <c r="BF1782" i="3"/>
  <c r="BB1782" i="3"/>
  <c r="AX1782" i="3"/>
  <c r="AT1782" i="3"/>
  <c r="AP1782" i="3"/>
  <c r="AL1782" i="3"/>
  <c r="AH1782" i="3"/>
  <c r="AD1782" i="3"/>
  <c r="Z1782" i="3"/>
  <c r="V1782" i="3"/>
  <c r="R1782" i="3"/>
  <c r="N1782" i="3"/>
  <c r="BF1780" i="3"/>
  <c r="BB1780" i="3"/>
  <c r="AX1780" i="3"/>
  <c r="AT1780" i="3"/>
  <c r="AP1780" i="3"/>
  <c r="AL1780" i="3"/>
  <c r="AH1780" i="3"/>
  <c r="AD1780" i="3"/>
  <c r="Z1780" i="3"/>
  <c r="V1780" i="3"/>
  <c r="R1780" i="3"/>
  <c r="N1780" i="3"/>
  <c r="K1777" i="3"/>
  <c r="K1775" i="3"/>
  <c r="K1773" i="3"/>
  <c r="K1771" i="3"/>
  <c r="K1769" i="3"/>
  <c r="K1767" i="3"/>
  <c r="K1765" i="3"/>
  <c r="BE1763" i="3"/>
  <c r="AZ1763" i="3"/>
  <c r="AT1763" i="3"/>
  <c r="AO1763" i="3"/>
  <c r="AJ1763" i="3"/>
  <c r="AD1763" i="3"/>
  <c r="Y1763" i="3"/>
  <c r="BE1761" i="3"/>
  <c r="AW1761" i="3"/>
  <c r="AO1761" i="3"/>
  <c r="AG1761" i="3"/>
  <c r="Y1761" i="3"/>
  <c r="BB1760" i="3"/>
  <c r="AT1760" i="3"/>
  <c r="AL1760" i="3"/>
  <c r="AD1760" i="3"/>
  <c r="V1760" i="3"/>
  <c r="AW1759" i="3"/>
  <c r="AG1759" i="3"/>
  <c r="Q1759" i="3"/>
  <c r="AU1758" i="3"/>
  <c r="AE1758" i="3"/>
  <c r="AW1757" i="3"/>
  <c r="AG1757" i="3"/>
  <c r="Q1757" i="3"/>
  <c r="AU1756" i="3"/>
  <c r="AE1756" i="3"/>
  <c r="AW1755" i="3"/>
  <c r="AG1755" i="3"/>
  <c r="Q1755" i="3"/>
  <c r="AU1754" i="3"/>
  <c r="AE1754" i="3"/>
  <c r="AW1753" i="3"/>
  <c r="AG1753" i="3"/>
  <c r="Q1753" i="3"/>
  <c r="AU1752" i="3"/>
  <c r="AE1752" i="3"/>
  <c r="AW1751" i="3"/>
  <c r="AG1751" i="3"/>
  <c r="Q1751" i="3"/>
  <c r="AU1750" i="3"/>
  <c r="AE1750" i="3"/>
  <c r="AW1749" i="3"/>
  <c r="AG1749" i="3"/>
  <c r="Q1749" i="3"/>
  <c r="AU1748" i="3"/>
  <c r="AE1748" i="3"/>
  <c r="AW1747" i="3"/>
  <c r="AG1747" i="3"/>
  <c r="Q1747" i="3"/>
  <c r="AU1746" i="3"/>
  <c r="AE1746" i="3"/>
  <c r="AW1745" i="3"/>
  <c r="AG1745" i="3"/>
  <c r="Q1745" i="3"/>
  <c r="AU1744" i="3"/>
  <c r="AE1744" i="3"/>
  <c r="AW1743" i="3"/>
  <c r="AG1743" i="3"/>
  <c r="Q1743" i="3"/>
  <c r="AU1742" i="3"/>
  <c r="AE1742" i="3"/>
  <c r="AW1741" i="3"/>
  <c r="AG1741" i="3"/>
  <c r="Q1741" i="3"/>
  <c r="AU1740" i="3"/>
  <c r="AE1740" i="3"/>
  <c r="AW1739" i="3"/>
  <c r="AG1739" i="3"/>
  <c r="Q1739" i="3"/>
  <c r="AU1738" i="3"/>
  <c r="AE1738" i="3"/>
  <c r="AV1736" i="3"/>
  <c r="AA1736" i="3"/>
  <c r="O1735" i="3"/>
  <c r="BL1735" i="3" s="1"/>
  <c r="S1735" i="3"/>
  <c r="BM1735" i="3" s="1"/>
  <c r="W1735" i="3"/>
  <c r="AA1735" i="3"/>
  <c r="AE1735" i="3"/>
  <c r="AI1735" i="3"/>
  <c r="AM1735" i="3"/>
  <c r="AQ1735" i="3"/>
  <c r="AU1735" i="3"/>
  <c r="AY1735" i="3"/>
  <c r="BC1735" i="3"/>
  <c r="BG1735" i="3"/>
  <c r="M1735" i="3"/>
  <c r="Q1735" i="3"/>
  <c r="U1735" i="3"/>
  <c r="Y1735" i="3"/>
  <c r="AC1735" i="3"/>
  <c r="AG1735" i="3"/>
  <c r="R1735" i="3"/>
  <c r="Z1735" i="3"/>
  <c r="AH1735" i="3"/>
  <c r="AN1735" i="3"/>
  <c r="AS1735" i="3"/>
  <c r="AX1735" i="3"/>
  <c r="BD1735" i="3"/>
  <c r="BI1735" i="3"/>
  <c r="T1735" i="3"/>
  <c r="AB1735" i="3"/>
  <c r="AJ1735" i="3"/>
  <c r="AO1735" i="3"/>
  <c r="AT1735" i="3"/>
  <c r="AZ1735" i="3"/>
  <c r="BE1735" i="3"/>
  <c r="N1735" i="3"/>
  <c r="BJ1735" i="3" s="1"/>
  <c r="V1735" i="3"/>
  <c r="AD1735" i="3"/>
  <c r="AK1735" i="3"/>
  <c r="AP1735" i="3"/>
  <c r="AV1735" i="3"/>
  <c r="BA1735" i="3"/>
  <c r="BF1735" i="3"/>
  <c r="AJ1734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M1731" i="3"/>
  <c r="Q1731" i="3"/>
  <c r="U1731" i="3"/>
  <c r="Y1731" i="3"/>
  <c r="AC1731" i="3"/>
  <c r="AG1731" i="3"/>
  <c r="AK1731" i="3"/>
  <c r="AO1731" i="3"/>
  <c r="AS1731" i="3"/>
  <c r="AW1731" i="3"/>
  <c r="BA1731" i="3"/>
  <c r="BE1731" i="3"/>
  <c r="BI1731" i="3"/>
  <c r="R1731" i="3"/>
  <c r="Z1731" i="3"/>
  <c r="AH1731" i="3"/>
  <c r="AP1731" i="3"/>
  <c r="AX1731" i="3"/>
  <c r="BF1731" i="3"/>
  <c r="T1731" i="3"/>
  <c r="AB1731" i="3"/>
  <c r="AJ1731" i="3"/>
  <c r="AR1731" i="3"/>
  <c r="AZ1731" i="3"/>
  <c r="BH1731" i="3"/>
  <c r="N1731" i="3"/>
  <c r="V1731" i="3"/>
  <c r="AD1731" i="3"/>
  <c r="AL1731" i="3"/>
  <c r="AT1731" i="3"/>
  <c r="BB1731" i="3"/>
  <c r="AJ1730" i="3"/>
  <c r="BH1728" i="3"/>
  <c r="BH1726" i="3"/>
  <c r="BH1724" i="3"/>
  <c r="BH1722" i="3"/>
  <c r="BH1720" i="3"/>
  <c r="AF1717" i="3"/>
  <c r="BB1717" i="3"/>
  <c r="N1716" i="3"/>
  <c r="T1716" i="3"/>
  <c r="Y1716" i="3"/>
  <c r="AD1716" i="3"/>
  <c r="AJ1716" i="3"/>
  <c r="AO1716" i="3"/>
  <c r="AT1716" i="3"/>
  <c r="AZ1716" i="3"/>
  <c r="BE1716" i="3"/>
  <c r="Q1716" i="3"/>
  <c r="AL1716" i="3"/>
  <c r="BH1716" i="3"/>
  <c r="V1716" i="3"/>
  <c r="AR1716" i="3"/>
  <c r="AB1716" i="3"/>
  <c r="AW1716" i="3"/>
  <c r="BI1784" i="3"/>
  <c r="BE1784" i="3"/>
  <c r="BA1784" i="3"/>
  <c r="AW1784" i="3"/>
  <c r="AS1784" i="3"/>
  <c r="AO1784" i="3"/>
  <c r="AK1784" i="3"/>
  <c r="AG1784" i="3"/>
  <c r="AC1784" i="3"/>
  <c r="Y1784" i="3"/>
  <c r="U1784" i="3"/>
  <c r="Q1784" i="3"/>
  <c r="BI1782" i="3"/>
  <c r="BE1782" i="3"/>
  <c r="BA1782" i="3"/>
  <c r="AW1782" i="3"/>
  <c r="AS1782" i="3"/>
  <c r="AO1782" i="3"/>
  <c r="AK1782" i="3"/>
  <c r="AG1782" i="3"/>
  <c r="AC1782" i="3"/>
  <c r="Y1782" i="3"/>
  <c r="U1782" i="3"/>
  <c r="Q1782" i="3"/>
  <c r="BI1780" i="3"/>
  <c r="BE1780" i="3"/>
  <c r="BA1780" i="3"/>
  <c r="AW1780" i="3"/>
  <c r="AS1780" i="3"/>
  <c r="AO1780" i="3"/>
  <c r="AK1780" i="3"/>
  <c r="AG1780" i="3"/>
  <c r="AC1780" i="3"/>
  <c r="Y1780" i="3"/>
  <c r="U1780" i="3"/>
  <c r="Q1780" i="3"/>
  <c r="N1763" i="3"/>
  <c r="BJ1763" i="3" s="1"/>
  <c r="R1763" i="3"/>
  <c r="V1763" i="3"/>
  <c r="O1763" i="3"/>
  <c r="BL1763" i="3" s="1"/>
  <c r="S1763" i="3"/>
  <c r="BM1763" i="3" s="1"/>
  <c r="W1763" i="3"/>
  <c r="AA1763" i="3"/>
  <c r="AE1763" i="3"/>
  <c r="AI1763" i="3"/>
  <c r="AM1763" i="3"/>
  <c r="AQ1763" i="3"/>
  <c r="AU1763" i="3"/>
  <c r="AY1763" i="3"/>
  <c r="BC1763" i="3"/>
  <c r="BG1763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O1761" i="3"/>
  <c r="S1761" i="3"/>
  <c r="W1761" i="3"/>
  <c r="AA1761" i="3"/>
  <c r="AE1761" i="3"/>
  <c r="AI1761" i="3"/>
  <c r="AM1761" i="3"/>
  <c r="AQ1761" i="3"/>
  <c r="AU1761" i="3"/>
  <c r="AY1761" i="3"/>
  <c r="BC1761" i="3"/>
  <c r="BG1761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U1760" i="3"/>
  <c r="Y1760" i="3"/>
  <c r="AC1760" i="3"/>
  <c r="AG1760" i="3"/>
  <c r="AK1760" i="3"/>
  <c r="AO1760" i="3"/>
  <c r="AS1760" i="3"/>
  <c r="AW1760" i="3"/>
  <c r="BA1760" i="3"/>
  <c r="BE1760" i="3"/>
  <c r="BI1760" i="3"/>
  <c r="BI1759" i="3"/>
  <c r="AS1759" i="3"/>
  <c r="AC1759" i="3"/>
  <c r="M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N1758" i="3"/>
  <c r="R1758" i="3"/>
  <c r="V1758" i="3"/>
  <c r="Z1758" i="3"/>
  <c r="AD1758" i="3"/>
  <c r="AH1758" i="3"/>
  <c r="AL1758" i="3"/>
  <c r="AP1758" i="3"/>
  <c r="AT1758" i="3"/>
  <c r="AX1758" i="3"/>
  <c r="BB1758" i="3"/>
  <c r="BF1758" i="3"/>
  <c r="BI1757" i="3"/>
  <c r="AS1757" i="3"/>
  <c r="AC1757" i="3"/>
  <c r="M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6" i="3"/>
  <c r="R1756" i="3"/>
  <c r="V1756" i="3"/>
  <c r="Z1756" i="3"/>
  <c r="AD1756" i="3"/>
  <c r="AH1756" i="3"/>
  <c r="AL1756" i="3"/>
  <c r="AP1756" i="3"/>
  <c r="AT1756" i="3"/>
  <c r="AX1756" i="3"/>
  <c r="BB1756" i="3"/>
  <c r="BF1756" i="3"/>
  <c r="BI1755" i="3"/>
  <c r="AS1755" i="3"/>
  <c r="AC1755" i="3"/>
  <c r="M1755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N1754" i="3"/>
  <c r="R1754" i="3"/>
  <c r="V1754" i="3"/>
  <c r="Z1754" i="3"/>
  <c r="AD1754" i="3"/>
  <c r="AH1754" i="3"/>
  <c r="AL1754" i="3"/>
  <c r="AP1754" i="3"/>
  <c r="AT1754" i="3"/>
  <c r="AX1754" i="3"/>
  <c r="BB1754" i="3"/>
  <c r="BF1754" i="3"/>
  <c r="BI1753" i="3"/>
  <c r="AS1753" i="3"/>
  <c r="AC1753" i="3"/>
  <c r="M1753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N1752" i="3"/>
  <c r="R1752" i="3"/>
  <c r="V1752" i="3"/>
  <c r="Z1752" i="3"/>
  <c r="AD1752" i="3"/>
  <c r="AH1752" i="3"/>
  <c r="AL1752" i="3"/>
  <c r="AP1752" i="3"/>
  <c r="AT1752" i="3"/>
  <c r="AX1752" i="3"/>
  <c r="BB1752" i="3"/>
  <c r="BF1752" i="3"/>
  <c r="BI1751" i="3"/>
  <c r="AS1751" i="3"/>
  <c r="AC1751" i="3"/>
  <c r="M1751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N1750" i="3"/>
  <c r="R1750" i="3"/>
  <c r="V1750" i="3"/>
  <c r="Z1750" i="3"/>
  <c r="AD1750" i="3"/>
  <c r="AH1750" i="3"/>
  <c r="AL1750" i="3"/>
  <c r="AP1750" i="3"/>
  <c r="AT1750" i="3"/>
  <c r="AX1750" i="3"/>
  <c r="BB1750" i="3"/>
  <c r="BF1750" i="3"/>
  <c r="BI1749" i="3"/>
  <c r="AS1749" i="3"/>
  <c r="AC1749" i="3"/>
  <c r="M1749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N1748" i="3"/>
  <c r="R1748" i="3"/>
  <c r="V1748" i="3"/>
  <c r="Z1748" i="3"/>
  <c r="AD1748" i="3"/>
  <c r="AH1748" i="3"/>
  <c r="AL1748" i="3"/>
  <c r="AP1748" i="3"/>
  <c r="AT1748" i="3"/>
  <c r="AX1748" i="3"/>
  <c r="BB1748" i="3"/>
  <c r="BF1748" i="3"/>
  <c r="BI1747" i="3"/>
  <c r="AS1747" i="3"/>
  <c r="AC1747" i="3"/>
  <c r="M1747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N1746" i="3"/>
  <c r="R1746" i="3"/>
  <c r="V1746" i="3"/>
  <c r="Z1746" i="3"/>
  <c r="AD1746" i="3"/>
  <c r="AH1746" i="3"/>
  <c r="AL1746" i="3"/>
  <c r="AP1746" i="3"/>
  <c r="AT1746" i="3"/>
  <c r="AX1746" i="3"/>
  <c r="BB1746" i="3"/>
  <c r="BF1746" i="3"/>
  <c r="BI1745" i="3"/>
  <c r="AS1745" i="3"/>
  <c r="AC1745" i="3"/>
  <c r="M1745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N1744" i="3"/>
  <c r="R1744" i="3"/>
  <c r="V1744" i="3"/>
  <c r="Z1744" i="3"/>
  <c r="AD1744" i="3"/>
  <c r="AH1744" i="3"/>
  <c r="AL1744" i="3"/>
  <c r="AP1744" i="3"/>
  <c r="AT1744" i="3"/>
  <c r="AX1744" i="3"/>
  <c r="BB1744" i="3"/>
  <c r="BF1744" i="3"/>
  <c r="BI1743" i="3"/>
  <c r="AS1743" i="3"/>
  <c r="AC1743" i="3"/>
  <c r="M1743" i="3"/>
  <c r="P1742" i="3"/>
  <c r="T1742" i="3"/>
  <c r="X1742" i="3"/>
  <c r="AB1742" i="3"/>
  <c r="AF1742" i="3"/>
  <c r="AJ1742" i="3"/>
  <c r="AN1742" i="3"/>
  <c r="AR1742" i="3"/>
  <c r="AV1742" i="3"/>
  <c r="AZ1742" i="3"/>
  <c r="BD1742" i="3"/>
  <c r="BH1742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BI1741" i="3"/>
  <c r="AS1741" i="3"/>
  <c r="AC1741" i="3"/>
  <c r="M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I1739" i="3"/>
  <c r="AS1739" i="3"/>
  <c r="AC1739" i="3"/>
  <c r="M1739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AQ1736" i="3"/>
  <c r="V1736" i="3"/>
  <c r="AW1735" i="3"/>
  <c r="X1735" i="3"/>
  <c r="BH1734" i="3"/>
  <c r="AB1734" i="3"/>
  <c r="R1732" i="3"/>
  <c r="Z1732" i="3"/>
  <c r="AH1732" i="3"/>
  <c r="AP1732" i="3"/>
  <c r="AX1732" i="3"/>
  <c r="BF1732" i="3"/>
  <c r="BH1730" i="3"/>
  <c r="AB1730" i="3"/>
  <c r="AR1728" i="3"/>
  <c r="AR1726" i="3"/>
  <c r="AR1724" i="3"/>
  <c r="AR1722" i="3"/>
  <c r="AR1720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O1734" i="3"/>
  <c r="S1734" i="3"/>
  <c r="W1734" i="3"/>
  <c r="AA1734" i="3"/>
  <c r="AE1734" i="3"/>
  <c r="AI1734" i="3"/>
  <c r="AM1734" i="3"/>
  <c r="AQ1734" i="3"/>
  <c r="AU1734" i="3"/>
  <c r="AY1734" i="3"/>
  <c r="BC1734" i="3"/>
  <c r="BG1734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O1732" i="3"/>
  <c r="S1732" i="3"/>
  <c r="W1732" i="3"/>
  <c r="AA1732" i="3"/>
  <c r="AE1732" i="3"/>
  <c r="AI1732" i="3"/>
  <c r="AM1732" i="3"/>
  <c r="AQ1732" i="3"/>
  <c r="AU1732" i="3"/>
  <c r="AY1732" i="3"/>
  <c r="BC1732" i="3"/>
  <c r="BG1732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O1730" i="3"/>
  <c r="S1730" i="3"/>
  <c r="W1730" i="3"/>
  <c r="AA1730" i="3"/>
  <c r="AE1730" i="3"/>
  <c r="AI1730" i="3"/>
  <c r="AM1730" i="3"/>
  <c r="AQ1730" i="3"/>
  <c r="AU1730" i="3"/>
  <c r="AY1730" i="3"/>
  <c r="BC1730" i="3"/>
  <c r="BG1730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O1728" i="3"/>
  <c r="S1728" i="3"/>
  <c r="W1728" i="3"/>
  <c r="AA1728" i="3"/>
  <c r="AE1728" i="3"/>
  <c r="AI1728" i="3"/>
  <c r="AM1728" i="3"/>
  <c r="AQ1728" i="3"/>
  <c r="AU1728" i="3"/>
  <c r="AY1728" i="3"/>
  <c r="BC1728" i="3"/>
  <c r="BG1728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BJ1726" i="3" s="1"/>
  <c r="R1726" i="3"/>
  <c r="V1726" i="3"/>
  <c r="Z1726" i="3"/>
  <c r="AD1726" i="3"/>
  <c r="AH1726" i="3"/>
  <c r="AL1726" i="3"/>
  <c r="AP1726" i="3"/>
  <c r="AT1726" i="3"/>
  <c r="AX1726" i="3"/>
  <c r="BB1726" i="3"/>
  <c r="BF1726" i="3"/>
  <c r="O1726" i="3"/>
  <c r="BL1726" i="3" s="1"/>
  <c r="S1726" i="3"/>
  <c r="BM1726" i="3" s="1"/>
  <c r="W1726" i="3"/>
  <c r="AA1726" i="3"/>
  <c r="AE1726" i="3"/>
  <c r="AI1726" i="3"/>
  <c r="AM1726" i="3"/>
  <c r="AQ1726" i="3"/>
  <c r="AU1726" i="3"/>
  <c r="AY1726" i="3"/>
  <c r="BC1726" i="3"/>
  <c r="BG1726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2" i="3"/>
  <c r="BJ1722" i="3" s="1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BL1722" i="3" s="1"/>
  <c r="S1722" i="3"/>
  <c r="BM1722" i="3" s="1"/>
  <c r="W1722" i="3"/>
  <c r="AA1722" i="3"/>
  <c r="AE1722" i="3"/>
  <c r="AI1722" i="3"/>
  <c r="AM1722" i="3"/>
  <c r="AQ1722" i="3"/>
  <c r="AU1722" i="3"/>
  <c r="AY1722" i="3"/>
  <c r="BC1722" i="3"/>
  <c r="BG1722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AQ1717" i="3"/>
  <c r="V1717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R1715" i="3"/>
  <c r="W1715" i="3"/>
  <c r="AB1715" i="3"/>
  <c r="AH1715" i="3"/>
  <c r="AM1715" i="3"/>
  <c r="AR1715" i="3"/>
  <c r="AX1715" i="3"/>
  <c r="BC1715" i="3"/>
  <c r="BH1715" i="3"/>
  <c r="N1715" i="3"/>
  <c r="S1715" i="3"/>
  <c r="X1715" i="3"/>
  <c r="AD1715" i="3"/>
  <c r="AI1715" i="3"/>
  <c r="AN1715" i="3"/>
  <c r="AT1715" i="3"/>
  <c r="AY1715" i="3"/>
  <c r="BD1715" i="3"/>
  <c r="O1715" i="3"/>
  <c r="T1715" i="3"/>
  <c r="Z1715" i="3"/>
  <c r="AE1715" i="3"/>
  <c r="AJ1715" i="3"/>
  <c r="AP1715" i="3"/>
  <c r="AU1715" i="3"/>
  <c r="AZ1715" i="3"/>
  <c r="BF1715" i="3"/>
  <c r="BH1714" i="3"/>
  <c r="AL1714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M1707" i="3"/>
  <c r="Q1707" i="3"/>
  <c r="U1707" i="3"/>
  <c r="Y1707" i="3"/>
  <c r="AC1707" i="3"/>
  <c r="AG1707" i="3"/>
  <c r="AK1707" i="3"/>
  <c r="AO1707" i="3"/>
  <c r="AS1707" i="3"/>
  <c r="AW1707" i="3"/>
  <c r="BA1707" i="3"/>
  <c r="BE1707" i="3"/>
  <c r="BI1707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O1707" i="3"/>
  <c r="AE1707" i="3"/>
  <c r="AU1707" i="3"/>
  <c r="S1707" i="3"/>
  <c r="AI1707" i="3"/>
  <c r="AY1707" i="3"/>
  <c r="W1707" i="3"/>
  <c r="AM1707" i="3"/>
  <c r="BC1707" i="3"/>
  <c r="R1698" i="3"/>
  <c r="Z1698" i="3"/>
  <c r="AH1698" i="3"/>
  <c r="AP1698" i="3"/>
  <c r="AX1698" i="3"/>
  <c r="BF1698" i="3"/>
  <c r="T1698" i="3"/>
  <c r="AZ1698" i="3"/>
  <c r="AB1698" i="3"/>
  <c r="BH1698" i="3"/>
  <c r="AJ1698" i="3"/>
  <c r="X1694" i="3"/>
  <c r="AN1694" i="3"/>
  <c r="BD1694" i="3"/>
  <c r="AB1694" i="3"/>
  <c r="AR1694" i="3"/>
  <c r="BH1694" i="3"/>
  <c r="X1690" i="3"/>
  <c r="AN1690" i="3"/>
  <c r="BD1690" i="3"/>
  <c r="AB1690" i="3"/>
  <c r="AR1690" i="3"/>
  <c r="BH1690" i="3"/>
  <c r="X1686" i="3"/>
  <c r="AN1686" i="3"/>
  <c r="BD1686" i="3"/>
  <c r="AB1686" i="3"/>
  <c r="AR1686" i="3"/>
  <c r="BH1686" i="3"/>
  <c r="X1682" i="3"/>
  <c r="AN1682" i="3"/>
  <c r="BD1682" i="3"/>
  <c r="AB1682" i="3"/>
  <c r="AR1682" i="3"/>
  <c r="BH1682" i="3"/>
  <c r="K1737" i="3"/>
  <c r="BD1734" i="3"/>
  <c r="AV1734" i="3"/>
  <c r="AN1734" i="3"/>
  <c r="AF1734" i="3"/>
  <c r="X1734" i="3"/>
  <c r="P1734" i="3"/>
  <c r="BD1732" i="3"/>
  <c r="AV1732" i="3"/>
  <c r="AN1732" i="3"/>
  <c r="AF1732" i="3"/>
  <c r="X1732" i="3"/>
  <c r="P1732" i="3"/>
  <c r="BD1730" i="3"/>
  <c r="AV1730" i="3"/>
  <c r="AN1730" i="3"/>
  <c r="AF1730" i="3"/>
  <c r="X1730" i="3"/>
  <c r="P1730" i="3"/>
  <c r="K1729" i="3"/>
  <c r="AZ1728" i="3"/>
  <c r="AJ1728" i="3"/>
  <c r="T1728" i="3"/>
  <c r="K1727" i="3"/>
  <c r="AZ1726" i="3"/>
  <c r="AJ1726" i="3"/>
  <c r="T1726" i="3"/>
  <c r="K1725" i="3"/>
  <c r="AZ1724" i="3"/>
  <c r="AJ1724" i="3"/>
  <c r="T1724" i="3"/>
  <c r="K1723" i="3"/>
  <c r="AZ1722" i="3"/>
  <c r="AJ1722" i="3"/>
  <c r="T1722" i="3"/>
  <c r="K1721" i="3"/>
  <c r="AZ1720" i="3"/>
  <c r="AJ1720" i="3"/>
  <c r="T1720" i="3"/>
  <c r="K1719" i="3"/>
  <c r="N1718" i="3"/>
  <c r="BJ1718" i="3" s="1"/>
  <c r="T1718" i="3"/>
  <c r="Y1718" i="3"/>
  <c r="AD1718" i="3"/>
  <c r="AJ1718" i="3"/>
  <c r="AO1718" i="3"/>
  <c r="AT1718" i="3"/>
  <c r="AX1718" i="3"/>
  <c r="BB1718" i="3"/>
  <c r="BF1718" i="3"/>
  <c r="BG1717" i="3"/>
  <c r="AL1717" i="3"/>
  <c r="P1716" i="3"/>
  <c r="AV1715" i="3"/>
  <c r="AA1715" i="3"/>
  <c r="N1714" i="3"/>
  <c r="T1714" i="3"/>
  <c r="Y1714" i="3"/>
  <c r="AD1714" i="3"/>
  <c r="AJ1714" i="3"/>
  <c r="AO1714" i="3"/>
  <c r="AT1714" i="3"/>
  <c r="AZ1714" i="3"/>
  <c r="BE1714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AE1709" i="3"/>
  <c r="AU1709" i="3"/>
  <c r="S1709" i="3"/>
  <c r="AI1709" i="3"/>
  <c r="AY1709" i="3"/>
  <c r="W1709" i="3"/>
  <c r="AM1709" i="3"/>
  <c r="BC1709" i="3"/>
  <c r="BG1707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M1701" i="3"/>
  <c r="Q1701" i="3"/>
  <c r="U1701" i="3"/>
  <c r="Y1701" i="3"/>
  <c r="AC1701" i="3"/>
  <c r="AG1701" i="3"/>
  <c r="AK1701" i="3"/>
  <c r="AO1701" i="3"/>
  <c r="AS1701" i="3"/>
  <c r="AW1701" i="3"/>
  <c r="BA1701" i="3"/>
  <c r="BE1701" i="3"/>
  <c r="BI1701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AE1701" i="3"/>
  <c r="AU1701" i="3"/>
  <c r="S1701" i="3"/>
  <c r="AI1701" i="3"/>
  <c r="AY1701" i="3"/>
  <c r="W1701" i="3"/>
  <c r="AM1701" i="3"/>
  <c r="BC1701" i="3"/>
  <c r="BB1734" i="3"/>
  <c r="AT1734" i="3"/>
  <c r="AL1734" i="3"/>
  <c r="AD1734" i="3"/>
  <c r="V1734" i="3"/>
  <c r="N1734" i="3"/>
  <c r="BB1732" i="3"/>
  <c r="AT1732" i="3"/>
  <c r="AL1732" i="3"/>
  <c r="AD1732" i="3"/>
  <c r="V1732" i="3"/>
  <c r="N1732" i="3"/>
  <c r="BB1730" i="3"/>
  <c r="AT1730" i="3"/>
  <c r="AL1730" i="3"/>
  <c r="AD1730" i="3"/>
  <c r="V1730" i="3"/>
  <c r="N1730" i="3"/>
  <c r="AV1728" i="3"/>
  <c r="AF1728" i="3"/>
  <c r="P1728" i="3"/>
  <c r="AV1726" i="3"/>
  <c r="AF1726" i="3"/>
  <c r="P1726" i="3"/>
  <c r="AV1724" i="3"/>
  <c r="AF1724" i="3"/>
  <c r="P1724" i="3"/>
  <c r="AV1722" i="3"/>
  <c r="AF1722" i="3"/>
  <c r="P1722" i="3"/>
  <c r="AV1720" i="3"/>
  <c r="AF1720" i="3"/>
  <c r="P1720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R1717" i="3"/>
  <c r="W1717" i="3"/>
  <c r="AB1717" i="3"/>
  <c r="AH1717" i="3"/>
  <c r="AM1717" i="3"/>
  <c r="AR1717" i="3"/>
  <c r="AX1717" i="3"/>
  <c r="BC1717" i="3"/>
  <c r="BH1717" i="3"/>
  <c r="N1717" i="3"/>
  <c r="S1717" i="3"/>
  <c r="X1717" i="3"/>
  <c r="AD1717" i="3"/>
  <c r="AI1717" i="3"/>
  <c r="AN1717" i="3"/>
  <c r="AT1717" i="3"/>
  <c r="AY1717" i="3"/>
  <c r="BD1717" i="3"/>
  <c r="O1717" i="3"/>
  <c r="T1717" i="3"/>
  <c r="Z1717" i="3"/>
  <c r="AE1717" i="3"/>
  <c r="AJ1717" i="3"/>
  <c r="AP1717" i="3"/>
  <c r="AU1717" i="3"/>
  <c r="AZ1717" i="3"/>
  <c r="BF1717" i="3"/>
  <c r="AQ1715" i="3"/>
  <c r="V1715" i="3"/>
  <c r="AW1714" i="3"/>
  <c r="AB1714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AE1711" i="3"/>
  <c r="AU1711" i="3"/>
  <c r="S1711" i="3"/>
  <c r="AI1711" i="3"/>
  <c r="AY1711" i="3"/>
  <c r="W1711" i="3"/>
  <c r="AM1711" i="3"/>
  <c r="BC1711" i="3"/>
  <c r="BG1709" i="3"/>
  <c r="AQ1707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M1703" i="3"/>
  <c r="Q1703" i="3"/>
  <c r="U1703" i="3"/>
  <c r="Y1703" i="3"/>
  <c r="AC1703" i="3"/>
  <c r="AG1703" i="3"/>
  <c r="AK1703" i="3"/>
  <c r="AO1703" i="3"/>
  <c r="AS1703" i="3"/>
  <c r="AW1703" i="3"/>
  <c r="BA1703" i="3"/>
  <c r="BE1703" i="3"/>
  <c r="BI1703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AE1703" i="3"/>
  <c r="AU1703" i="3"/>
  <c r="S1703" i="3"/>
  <c r="AI1703" i="3"/>
  <c r="AY1703" i="3"/>
  <c r="W1703" i="3"/>
  <c r="AM1703" i="3"/>
  <c r="BC1703" i="3"/>
  <c r="BG1701" i="3"/>
  <c r="X1696" i="3"/>
  <c r="AN1696" i="3"/>
  <c r="BD1696" i="3"/>
  <c r="AB1696" i="3"/>
  <c r="AR1696" i="3"/>
  <c r="BH1696" i="3"/>
  <c r="X1692" i="3"/>
  <c r="AN1692" i="3"/>
  <c r="BD1692" i="3"/>
  <c r="AB1692" i="3"/>
  <c r="AR1692" i="3"/>
  <c r="BH1692" i="3"/>
  <c r="X1688" i="3"/>
  <c r="AN1688" i="3"/>
  <c r="BD1688" i="3"/>
  <c r="AB1688" i="3"/>
  <c r="AR1688" i="3"/>
  <c r="BH1688" i="3"/>
  <c r="X1684" i="3"/>
  <c r="AN1684" i="3"/>
  <c r="BD1684" i="3"/>
  <c r="AB1684" i="3"/>
  <c r="AR1684" i="3"/>
  <c r="BH1684" i="3"/>
  <c r="BG1718" i="3"/>
  <c r="BC1718" i="3"/>
  <c r="AY1718" i="3"/>
  <c r="AU1718" i="3"/>
  <c r="AP1718" i="3"/>
  <c r="AK1718" i="3"/>
  <c r="AF1718" i="3"/>
  <c r="Z1718" i="3"/>
  <c r="U1718" i="3"/>
  <c r="BF1716" i="3"/>
  <c r="BA1716" i="3"/>
  <c r="AV1716" i="3"/>
  <c r="AP1716" i="3"/>
  <c r="AK1716" i="3"/>
  <c r="AF1716" i="3"/>
  <c r="Z1716" i="3"/>
  <c r="U1716" i="3"/>
  <c r="BF1714" i="3"/>
  <c r="BA1714" i="3"/>
  <c r="AV1714" i="3"/>
  <c r="AP1714" i="3"/>
  <c r="AK1714" i="3"/>
  <c r="AF1714" i="3"/>
  <c r="Z1714" i="3"/>
  <c r="U1714" i="3"/>
  <c r="BE1712" i="3"/>
  <c r="AO1712" i="3"/>
  <c r="BE1710" i="3"/>
  <c r="AO1710" i="3"/>
  <c r="BE1708" i="3"/>
  <c r="AO1708" i="3"/>
  <c r="BE1706" i="3"/>
  <c r="AO1706" i="3"/>
  <c r="BE1704" i="3"/>
  <c r="AO1704" i="3"/>
  <c r="BE1702" i="3"/>
  <c r="AO1702" i="3"/>
  <c r="O1699" i="3"/>
  <c r="BL1699" i="3" s="1"/>
  <c r="S1699" i="3"/>
  <c r="BM1699" i="3" s="1"/>
  <c r="W1699" i="3"/>
  <c r="AA1699" i="3"/>
  <c r="AE1699" i="3"/>
  <c r="AI1699" i="3"/>
  <c r="AM1699" i="3"/>
  <c r="AQ1699" i="3"/>
  <c r="AU1699" i="3"/>
  <c r="AY1699" i="3"/>
  <c r="BC1699" i="3"/>
  <c r="BG1699" i="3"/>
  <c r="M1699" i="3"/>
  <c r="Q1699" i="3"/>
  <c r="U1699" i="3"/>
  <c r="Y1699" i="3"/>
  <c r="AC1699" i="3"/>
  <c r="AG1699" i="3"/>
  <c r="AK1699" i="3"/>
  <c r="AO1699" i="3"/>
  <c r="AS1699" i="3"/>
  <c r="AW1699" i="3"/>
  <c r="BA1699" i="3"/>
  <c r="BE1699" i="3"/>
  <c r="BI1699" i="3"/>
  <c r="R1699" i="3"/>
  <c r="Z1699" i="3"/>
  <c r="AH1699" i="3"/>
  <c r="AP1699" i="3"/>
  <c r="AX1699" i="3"/>
  <c r="BF1699" i="3"/>
  <c r="T1699" i="3"/>
  <c r="AB1699" i="3"/>
  <c r="AJ1699" i="3"/>
  <c r="AR1699" i="3"/>
  <c r="AZ1699" i="3"/>
  <c r="BH1699" i="3"/>
  <c r="N1699" i="3"/>
  <c r="BJ1699" i="3" s="1"/>
  <c r="V1699" i="3"/>
  <c r="AD1699" i="3"/>
  <c r="AL1699" i="3"/>
  <c r="AT1699" i="3"/>
  <c r="BB1699" i="3"/>
  <c r="M1672" i="3"/>
  <c r="Q1672" i="3"/>
  <c r="U1672" i="3"/>
  <c r="Y1672" i="3"/>
  <c r="AC1672" i="3"/>
  <c r="AG1672" i="3"/>
  <c r="AK1672" i="3"/>
  <c r="AO1672" i="3"/>
  <c r="AS1672" i="3"/>
  <c r="AW1672" i="3"/>
  <c r="BA1672" i="3"/>
  <c r="BE1672" i="3"/>
  <c r="BI1672" i="3"/>
  <c r="R1672" i="3"/>
  <c r="W1672" i="3"/>
  <c r="AB1672" i="3"/>
  <c r="AH1672" i="3"/>
  <c r="AM1672" i="3"/>
  <c r="AR1672" i="3"/>
  <c r="AX1672" i="3"/>
  <c r="BC1672" i="3"/>
  <c r="BH1672" i="3"/>
  <c r="N1672" i="3"/>
  <c r="S1672" i="3"/>
  <c r="X1672" i="3"/>
  <c r="AD1672" i="3"/>
  <c r="AI1672" i="3"/>
  <c r="AN1672" i="3"/>
  <c r="AT1672" i="3"/>
  <c r="AY1672" i="3"/>
  <c r="BD1672" i="3"/>
  <c r="O1672" i="3"/>
  <c r="T1672" i="3"/>
  <c r="Z1672" i="3"/>
  <c r="AE1672" i="3"/>
  <c r="AJ1672" i="3"/>
  <c r="AP1672" i="3"/>
  <c r="AU1672" i="3"/>
  <c r="AZ1672" i="3"/>
  <c r="BF1672" i="3"/>
  <c r="AF1672" i="3"/>
  <c r="BB1672" i="3"/>
  <c r="P1672" i="3"/>
  <c r="AL1672" i="3"/>
  <c r="BG1672" i="3"/>
  <c r="V1672" i="3"/>
  <c r="AQ1672" i="3"/>
  <c r="AA1672" i="3"/>
  <c r="AV1672" i="3"/>
  <c r="O1718" i="3"/>
  <c r="BL1718" i="3" s="1"/>
  <c r="S1718" i="3"/>
  <c r="BM1718" i="3" s="1"/>
  <c r="W1718" i="3"/>
  <c r="AA1718" i="3"/>
  <c r="AE1718" i="3"/>
  <c r="AI1718" i="3"/>
  <c r="AM1718" i="3"/>
  <c r="AQ1718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N1710" i="3"/>
  <c r="BJ1710" i="3" s="1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BL1710" i="3" s="1"/>
  <c r="S1710" i="3"/>
  <c r="BM1710" i="3" s="1"/>
  <c r="W1710" i="3"/>
  <c r="AA1710" i="3"/>
  <c r="AE1710" i="3"/>
  <c r="AI1710" i="3"/>
  <c r="AM1710" i="3"/>
  <c r="AQ1710" i="3"/>
  <c r="AU1710" i="3"/>
  <c r="AY1710" i="3"/>
  <c r="BC1710" i="3"/>
  <c r="BG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N1708" i="3"/>
  <c r="R1708" i="3"/>
  <c r="V1708" i="3"/>
  <c r="Z1708" i="3"/>
  <c r="AD1708" i="3"/>
  <c r="AH1708" i="3"/>
  <c r="AL1708" i="3"/>
  <c r="AP1708" i="3"/>
  <c r="AT1708" i="3"/>
  <c r="AX1708" i="3"/>
  <c r="BB1708" i="3"/>
  <c r="BF1708" i="3"/>
  <c r="O1708" i="3"/>
  <c r="S1708" i="3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N1706" i="3"/>
  <c r="BJ1706" i="3" s="1"/>
  <c r="R1706" i="3"/>
  <c r="V1706" i="3"/>
  <c r="Z1706" i="3"/>
  <c r="AD1706" i="3"/>
  <c r="AH1706" i="3"/>
  <c r="AL1706" i="3"/>
  <c r="AP1706" i="3"/>
  <c r="AT1706" i="3"/>
  <c r="AX1706" i="3"/>
  <c r="BB1706" i="3"/>
  <c r="BF1706" i="3"/>
  <c r="O1706" i="3"/>
  <c r="BL1706" i="3" s="1"/>
  <c r="S1706" i="3"/>
  <c r="BM1706" i="3" s="1"/>
  <c r="W1706" i="3"/>
  <c r="AA1706" i="3"/>
  <c r="AE1706" i="3"/>
  <c r="AI1706" i="3"/>
  <c r="AM1706" i="3"/>
  <c r="AQ1706" i="3"/>
  <c r="AU1706" i="3"/>
  <c r="AY1706" i="3"/>
  <c r="BC1706" i="3"/>
  <c r="BG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O1704" i="3"/>
  <c r="S1704" i="3"/>
  <c r="W1704" i="3"/>
  <c r="AA1704" i="3"/>
  <c r="AE1704" i="3"/>
  <c r="AI1704" i="3"/>
  <c r="AM1704" i="3"/>
  <c r="AQ1704" i="3"/>
  <c r="AU1704" i="3"/>
  <c r="AY1704" i="3"/>
  <c r="BC1704" i="3"/>
  <c r="BG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O1702" i="3"/>
  <c r="S1702" i="3"/>
  <c r="W1702" i="3"/>
  <c r="AA1702" i="3"/>
  <c r="AE1702" i="3"/>
  <c r="AI1702" i="3"/>
  <c r="AM1702" i="3"/>
  <c r="AQ1702" i="3"/>
  <c r="AU1702" i="3"/>
  <c r="AY1702" i="3"/>
  <c r="BC1702" i="3"/>
  <c r="BG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0" i="3"/>
  <c r="Q1700" i="3"/>
  <c r="U1700" i="3"/>
  <c r="Y1700" i="3"/>
  <c r="AC1700" i="3"/>
  <c r="AG1700" i="3"/>
  <c r="AK1700" i="3"/>
  <c r="AO1700" i="3"/>
  <c r="AS1700" i="3"/>
  <c r="AW1700" i="3"/>
  <c r="R1700" i="3"/>
  <c r="W1700" i="3"/>
  <c r="AB1700" i="3"/>
  <c r="AH1700" i="3"/>
  <c r="AM1700" i="3"/>
  <c r="AR1700" i="3"/>
  <c r="AX1700" i="3"/>
  <c r="BB1700" i="3"/>
  <c r="BF1700" i="3"/>
  <c r="N1700" i="3"/>
  <c r="S1700" i="3"/>
  <c r="X1700" i="3"/>
  <c r="AD1700" i="3"/>
  <c r="AI1700" i="3"/>
  <c r="AN1700" i="3"/>
  <c r="AT1700" i="3"/>
  <c r="AY1700" i="3"/>
  <c r="BC1700" i="3"/>
  <c r="BG1700" i="3"/>
  <c r="O1700" i="3"/>
  <c r="T1700" i="3"/>
  <c r="Z1700" i="3"/>
  <c r="AE1700" i="3"/>
  <c r="AJ1700" i="3"/>
  <c r="AP1700" i="3"/>
  <c r="AU1700" i="3"/>
  <c r="AZ1700" i="3"/>
  <c r="BD1700" i="3"/>
  <c r="BH1700" i="3"/>
  <c r="BD1699" i="3"/>
  <c r="X1699" i="3"/>
  <c r="BI1718" i="3"/>
  <c r="BE1718" i="3"/>
  <c r="BA1718" i="3"/>
  <c r="AW1718" i="3"/>
  <c r="AS1718" i="3"/>
  <c r="AN1718" i="3"/>
  <c r="AH1718" i="3"/>
  <c r="AC1718" i="3"/>
  <c r="X1718" i="3"/>
  <c r="R1718" i="3"/>
  <c r="M1718" i="3"/>
  <c r="BI1716" i="3"/>
  <c r="BD1716" i="3"/>
  <c r="AX1716" i="3"/>
  <c r="AS1716" i="3"/>
  <c r="AN1716" i="3"/>
  <c r="AH1716" i="3"/>
  <c r="AC1716" i="3"/>
  <c r="X1716" i="3"/>
  <c r="R1716" i="3"/>
  <c r="M1716" i="3"/>
  <c r="BI1714" i="3"/>
  <c r="BD1714" i="3"/>
  <c r="AX1714" i="3"/>
  <c r="AS1714" i="3"/>
  <c r="AN1714" i="3"/>
  <c r="AH1714" i="3"/>
  <c r="AC1714" i="3"/>
  <c r="X1714" i="3"/>
  <c r="R1714" i="3"/>
  <c r="M1714" i="3"/>
  <c r="AW1712" i="3"/>
  <c r="AG1712" i="3"/>
  <c r="Q1712" i="3"/>
  <c r="AW1710" i="3"/>
  <c r="AG1710" i="3"/>
  <c r="Q1710" i="3"/>
  <c r="AW1708" i="3"/>
  <c r="AG1708" i="3"/>
  <c r="Q1708" i="3"/>
  <c r="AW1706" i="3"/>
  <c r="AG1706" i="3"/>
  <c r="Q1706" i="3"/>
  <c r="AW1704" i="3"/>
  <c r="AG1704" i="3"/>
  <c r="Q1704" i="3"/>
  <c r="AW1702" i="3"/>
  <c r="AG1702" i="3"/>
  <c r="Q1702" i="3"/>
  <c r="AV1700" i="3"/>
  <c r="AA1700" i="3"/>
  <c r="AV1699" i="3"/>
  <c r="P1699" i="3"/>
  <c r="P1680" i="3"/>
  <c r="AF1680" i="3"/>
  <c r="AV1680" i="3"/>
  <c r="T1680" i="3"/>
  <c r="AJ1680" i="3"/>
  <c r="AZ1680" i="3"/>
  <c r="X1680" i="3"/>
  <c r="AN1680" i="3"/>
  <c r="BD1680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O1698" i="3"/>
  <c r="BL1698" i="3" s="1"/>
  <c r="S1698" i="3"/>
  <c r="BM1698" i="3" s="1"/>
  <c r="W1698" i="3"/>
  <c r="AA1698" i="3"/>
  <c r="AE1698" i="3"/>
  <c r="AI1698" i="3"/>
  <c r="AM1698" i="3"/>
  <c r="AQ1698" i="3"/>
  <c r="AU1698" i="3"/>
  <c r="AY1698" i="3"/>
  <c r="BC1698" i="3"/>
  <c r="BG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O1696" i="3"/>
  <c r="BL1696" i="3" s="1"/>
  <c r="S1696" i="3"/>
  <c r="BM1696" i="3" s="1"/>
  <c r="W1696" i="3"/>
  <c r="AA1696" i="3"/>
  <c r="AE1696" i="3"/>
  <c r="AI1696" i="3"/>
  <c r="AM1696" i="3"/>
  <c r="AQ1696" i="3"/>
  <c r="AU1696" i="3"/>
  <c r="AY1696" i="3"/>
  <c r="BC1696" i="3"/>
  <c r="BG1696" i="3"/>
  <c r="M1694" i="3"/>
  <c r="Q1694" i="3"/>
  <c r="U1694" i="3"/>
  <c r="Y1694" i="3"/>
  <c r="AC1694" i="3"/>
  <c r="AG1694" i="3"/>
  <c r="AK1694" i="3"/>
  <c r="AO1694" i="3"/>
  <c r="AS1694" i="3"/>
  <c r="AW1694" i="3"/>
  <c r="BA1694" i="3"/>
  <c r="BE1694" i="3"/>
  <c r="BI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M1692" i="3"/>
  <c r="Q1692" i="3"/>
  <c r="U1692" i="3"/>
  <c r="Y1692" i="3"/>
  <c r="AC1692" i="3"/>
  <c r="AG1692" i="3"/>
  <c r="AK1692" i="3"/>
  <c r="AO1692" i="3"/>
  <c r="AS1692" i="3"/>
  <c r="AW1692" i="3"/>
  <c r="BA1692" i="3"/>
  <c r="BE1692" i="3"/>
  <c r="BI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M1684" i="3"/>
  <c r="Q1684" i="3"/>
  <c r="U1684" i="3"/>
  <c r="Y1684" i="3"/>
  <c r="AC1684" i="3"/>
  <c r="AG1684" i="3"/>
  <c r="AK1684" i="3"/>
  <c r="AO1684" i="3"/>
  <c r="AS1684" i="3"/>
  <c r="AW1684" i="3"/>
  <c r="BA1684" i="3"/>
  <c r="BE1684" i="3"/>
  <c r="BI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M1682" i="3"/>
  <c r="Q1682" i="3"/>
  <c r="U1682" i="3"/>
  <c r="Y1682" i="3"/>
  <c r="AC1682" i="3"/>
  <c r="AG1682" i="3"/>
  <c r="AK1682" i="3"/>
  <c r="AO1682" i="3"/>
  <c r="AS1682" i="3"/>
  <c r="AW1682" i="3"/>
  <c r="BA1682" i="3"/>
  <c r="BE1682" i="3"/>
  <c r="BI1682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M1680" i="3"/>
  <c r="Q1680" i="3"/>
  <c r="U1680" i="3"/>
  <c r="Y1680" i="3"/>
  <c r="AC1680" i="3"/>
  <c r="AG1680" i="3"/>
  <c r="AK1680" i="3"/>
  <c r="AO1680" i="3"/>
  <c r="AS1680" i="3"/>
  <c r="AW1680" i="3"/>
  <c r="BA1680" i="3"/>
  <c r="BE1680" i="3"/>
  <c r="BI1680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BD1698" i="3"/>
  <c r="AV1698" i="3"/>
  <c r="AN1698" i="3"/>
  <c r="AF1698" i="3"/>
  <c r="X1698" i="3"/>
  <c r="P1698" i="3"/>
  <c r="K1697" i="3"/>
  <c r="AZ1696" i="3"/>
  <c r="AJ1696" i="3"/>
  <c r="T1696" i="3"/>
  <c r="K1695" i="3"/>
  <c r="AZ1694" i="3"/>
  <c r="AJ1694" i="3"/>
  <c r="T1694" i="3"/>
  <c r="K1693" i="3"/>
  <c r="AZ1692" i="3"/>
  <c r="AJ1692" i="3"/>
  <c r="T1692" i="3"/>
  <c r="K1691" i="3"/>
  <c r="AZ1690" i="3"/>
  <c r="AJ1690" i="3"/>
  <c r="T1690" i="3"/>
  <c r="K1689" i="3"/>
  <c r="AZ1688" i="3"/>
  <c r="AJ1688" i="3"/>
  <c r="T1688" i="3"/>
  <c r="K1687" i="3"/>
  <c r="AZ1686" i="3"/>
  <c r="AJ1686" i="3"/>
  <c r="T1686" i="3"/>
  <c r="K1685" i="3"/>
  <c r="AZ1684" i="3"/>
  <c r="AJ1684" i="3"/>
  <c r="T1684" i="3"/>
  <c r="K1683" i="3"/>
  <c r="AZ1682" i="3"/>
  <c r="AJ1682" i="3"/>
  <c r="T1682" i="3"/>
  <c r="BB1681" i="3"/>
  <c r="AL1681" i="3"/>
  <c r="O1681" i="3"/>
  <c r="S1681" i="3"/>
  <c r="W1681" i="3"/>
  <c r="AA1681" i="3"/>
  <c r="AE1681" i="3"/>
  <c r="AI1681" i="3"/>
  <c r="AM1681" i="3"/>
  <c r="AQ1681" i="3"/>
  <c r="AU1681" i="3"/>
  <c r="AY1681" i="3"/>
  <c r="BC1681" i="3"/>
  <c r="BG1681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BB1698" i="3"/>
  <c r="AT1698" i="3"/>
  <c r="AL1698" i="3"/>
  <c r="AD1698" i="3"/>
  <c r="V1698" i="3"/>
  <c r="N1698" i="3"/>
  <c r="BJ1698" i="3" s="1"/>
  <c r="AV1696" i="3"/>
  <c r="AF1696" i="3"/>
  <c r="P1696" i="3"/>
  <c r="AV1694" i="3"/>
  <c r="AF1694" i="3"/>
  <c r="P1694" i="3"/>
  <c r="AV1692" i="3"/>
  <c r="AF1692" i="3"/>
  <c r="P1692" i="3"/>
  <c r="AV1690" i="3"/>
  <c r="AF1690" i="3"/>
  <c r="P1690" i="3"/>
  <c r="AV1688" i="3"/>
  <c r="AF1688" i="3"/>
  <c r="P1688" i="3"/>
  <c r="AV1686" i="3"/>
  <c r="AF1686" i="3"/>
  <c r="P1686" i="3"/>
  <c r="AV1684" i="3"/>
  <c r="AF1684" i="3"/>
  <c r="P1684" i="3"/>
  <c r="AV1682" i="3"/>
  <c r="AF1682" i="3"/>
  <c r="P1682" i="3"/>
  <c r="AX1681" i="3"/>
  <c r="AH1681" i="3"/>
  <c r="R1681" i="3"/>
  <c r="N1679" i="3"/>
  <c r="T1679" i="3"/>
  <c r="Y1679" i="3"/>
  <c r="AD1679" i="3"/>
  <c r="AJ1679" i="3"/>
  <c r="AN1679" i="3"/>
  <c r="AR1679" i="3"/>
  <c r="AV1679" i="3"/>
  <c r="AZ1679" i="3"/>
  <c r="BD1679" i="3"/>
  <c r="BH1679" i="3"/>
  <c r="P1678" i="3"/>
  <c r="T1678" i="3"/>
  <c r="X1678" i="3"/>
  <c r="M1678" i="3"/>
  <c r="Q1678" i="3"/>
  <c r="U1678" i="3"/>
  <c r="Y1678" i="3"/>
  <c r="AC1678" i="3"/>
  <c r="AG1678" i="3"/>
  <c r="AK1678" i="3"/>
  <c r="AO1678" i="3"/>
  <c r="AS1678" i="3"/>
  <c r="AW1678" i="3"/>
  <c r="BA1678" i="3"/>
  <c r="BE1678" i="3"/>
  <c r="BI1678" i="3"/>
  <c r="N1678" i="3"/>
  <c r="V1678" i="3"/>
  <c r="AB1678" i="3"/>
  <c r="AH1678" i="3"/>
  <c r="AM1678" i="3"/>
  <c r="AR1678" i="3"/>
  <c r="AX1678" i="3"/>
  <c r="BC1678" i="3"/>
  <c r="BH1678" i="3"/>
  <c r="O1678" i="3"/>
  <c r="W1678" i="3"/>
  <c r="AD1678" i="3"/>
  <c r="AI1678" i="3"/>
  <c r="AN1678" i="3"/>
  <c r="AT1678" i="3"/>
  <c r="AY1678" i="3"/>
  <c r="BD1678" i="3"/>
  <c r="R1678" i="3"/>
  <c r="Z1678" i="3"/>
  <c r="AE1678" i="3"/>
  <c r="AJ1678" i="3"/>
  <c r="AP1678" i="3"/>
  <c r="AU1678" i="3"/>
  <c r="AZ1678" i="3"/>
  <c r="BF1678" i="3"/>
  <c r="BI1679" i="3"/>
  <c r="BE1679" i="3"/>
  <c r="BA1679" i="3"/>
  <c r="AW1679" i="3"/>
  <c r="AS1679" i="3"/>
  <c r="AO1679" i="3"/>
  <c r="AK1679" i="3"/>
  <c r="AF1679" i="3"/>
  <c r="Z1679" i="3"/>
  <c r="U1679" i="3"/>
  <c r="BE1677" i="3"/>
  <c r="AO1677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M1676" i="3"/>
  <c r="Q1676" i="3"/>
  <c r="U1676" i="3"/>
  <c r="Y1676" i="3"/>
  <c r="AC1676" i="3"/>
  <c r="AG1676" i="3"/>
  <c r="AK1676" i="3"/>
  <c r="AO1676" i="3"/>
  <c r="AS1676" i="3"/>
  <c r="AW1676" i="3"/>
  <c r="BA1676" i="3"/>
  <c r="BE1676" i="3"/>
  <c r="BI1676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BG1674" i="3"/>
  <c r="AQ1674" i="3"/>
  <c r="M1671" i="3"/>
  <c r="R1671" i="3"/>
  <c r="X1671" i="3"/>
  <c r="AC1671" i="3"/>
  <c r="AH1671" i="3"/>
  <c r="AN1671" i="3"/>
  <c r="AS1671" i="3"/>
  <c r="AX1671" i="3"/>
  <c r="BD1671" i="3"/>
  <c r="BI1671" i="3"/>
  <c r="N1671" i="3"/>
  <c r="T1671" i="3"/>
  <c r="Y1671" i="3"/>
  <c r="AD1671" i="3"/>
  <c r="AJ1671" i="3"/>
  <c r="AO1671" i="3"/>
  <c r="AT1671" i="3"/>
  <c r="AZ1671" i="3"/>
  <c r="BE1671" i="3"/>
  <c r="P1671" i="3"/>
  <c r="U1671" i="3"/>
  <c r="Z1671" i="3"/>
  <c r="AF1671" i="3"/>
  <c r="AK1671" i="3"/>
  <c r="AP1671" i="3"/>
  <c r="AV1671" i="3"/>
  <c r="BA1671" i="3"/>
  <c r="BF1671" i="3"/>
  <c r="R1668" i="3"/>
  <c r="Z1668" i="3"/>
  <c r="AH1668" i="3"/>
  <c r="AP1668" i="3"/>
  <c r="AX1668" i="3"/>
  <c r="BF1668" i="3"/>
  <c r="AB1668" i="3"/>
  <c r="AJ1668" i="3"/>
  <c r="AR1668" i="3"/>
  <c r="AZ1668" i="3"/>
  <c r="BH1668" i="3"/>
  <c r="T1668" i="3"/>
  <c r="P1667" i="3"/>
  <c r="X1667" i="3"/>
  <c r="AF1667" i="3"/>
  <c r="AN1667" i="3"/>
  <c r="AV1667" i="3"/>
  <c r="BD1667" i="3"/>
  <c r="BD1666" i="3"/>
  <c r="AA1652" i="3"/>
  <c r="AQ1652" i="3"/>
  <c r="BG1652" i="3"/>
  <c r="AY1652" i="3"/>
  <c r="S1652" i="3"/>
  <c r="AI1652" i="3"/>
  <c r="O1679" i="3"/>
  <c r="S1679" i="3"/>
  <c r="W1679" i="3"/>
  <c r="AA1679" i="3"/>
  <c r="AE1679" i="3"/>
  <c r="AI1679" i="3"/>
  <c r="N1677" i="3"/>
  <c r="R1677" i="3"/>
  <c r="V1677" i="3"/>
  <c r="Z1677" i="3"/>
  <c r="AD1677" i="3"/>
  <c r="AH1677" i="3"/>
  <c r="AL1677" i="3"/>
  <c r="AP1677" i="3"/>
  <c r="AT1677" i="3"/>
  <c r="AX1677" i="3"/>
  <c r="BB1677" i="3"/>
  <c r="BF1677" i="3"/>
  <c r="O1677" i="3"/>
  <c r="S1677" i="3"/>
  <c r="W1677" i="3"/>
  <c r="AA1677" i="3"/>
  <c r="AE1677" i="3"/>
  <c r="AI1677" i="3"/>
  <c r="AM1677" i="3"/>
  <c r="AQ1677" i="3"/>
  <c r="AU1677" i="3"/>
  <c r="AY1677" i="3"/>
  <c r="BC1677" i="3"/>
  <c r="BG1677" i="3"/>
  <c r="P1677" i="3"/>
  <c r="T1677" i="3"/>
  <c r="X1677" i="3"/>
  <c r="AB1677" i="3"/>
  <c r="AF1677" i="3"/>
  <c r="AJ1677" i="3"/>
  <c r="AN1677" i="3"/>
  <c r="AR1677" i="3"/>
  <c r="AV1677" i="3"/>
  <c r="AZ1677" i="3"/>
  <c r="BD1677" i="3"/>
  <c r="BH1677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M1674" i="3"/>
  <c r="Q1674" i="3"/>
  <c r="U1674" i="3"/>
  <c r="Y1674" i="3"/>
  <c r="AC1674" i="3"/>
  <c r="AG1674" i="3"/>
  <c r="AK1674" i="3"/>
  <c r="AO1674" i="3"/>
  <c r="AS1674" i="3"/>
  <c r="AW1674" i="3"/>
  <c r="BA1674" i="3"/>
  <c r="BE1674" i="3"/>
  <c r="BI1674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M1666" i="3"/>
  <c r="Q1666" i="3"/>
  <c r="U1666" i="3"/>
  <c r="Y1666" i="3"/>
  <c r="AC1666" i="3"/>
  <c r="O1666" i="3"/>
  <c r="T1666" i="3"/>
  <c r="Z1666" i="3"/>
  <c r="AE1666" i="3"/>
  <c r="AI1666" i="3"/>
  <c r="AM1666" i="3"/>
  <c r="AQ1666" i="3"/>
  <c r="AU1666" i="3"/>
  <c r="AY1666" i="3"/>
  <c r="BC1666" i="3"/>
  <c r="BG1666" i="3"/>
  <c r="R1666" i="3"/>
  <c r="W1666" i="3"/>
  <c r="AB1666" i="3"/>
  <c r="AG1666" i="3"/>
  <c r="AK1666" i="3"/>
  <c r="AO1666" i="3"/>
  <c r="AS1666" i="3"/>
  <c r="AW1666" i="3"/>
  <c r="BA1666" i="3"/>
  <c r="BE1666" i="3"/>
  <c r="BI1666" i="3"/>
  <c r="N1666" i="3"/>
  <c r="X1666" i="3"/>
  <c r="AH1666" i="3"/>
  <c r="AP1666" i="3"/>
  <c r="AX1666" i="3"/>
  <c r="BF1666" i="3"/>
  <c r="P1666" i="3"/>
  <c r="AA1666" i="3"/>
  <c r="AJ1666" i="3"/>
  <c r="AR1666" i="3"/>
  <c r="AZ1666" i="3"/>
  <c r="BH1666" i="3"/>
  <c r="S1666" i="3"/>
  <c r="AD1666" i="3"/>
  <c r="AL1666" i="3"/>
  <c r="AT1666" i="3"/>
  <c r="BB1666" i="3"/>
  <c r="BG1679" i="3"/>
  <c r="BC1679" i="3"/>
  <c r="AY1679" i="3"/>
  <c r="AU1679" i="3"/>
  <c r="AQ1679" i="3"/>
  <c r="AM1679" i="3"/>
  <c r="AH1679" i="3"/>
  <c r="AC1679" i="3"/>
  <c r="X1679" i="3"/>
  <c r="R1679" i="3"/>
  <c r="M1679" i="3"/>
  <c r="AW1677" i="3"/>
  <c r="AG1677" i="3"/>
  <c r="Q1677" i="3"/>
  <c r="AU1676" i="3"/>
  <c r="AE1676" i="3"/>
  <c r="O1676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S1675" i="3"/>
  <c r="W1675" i="3"/>
  <c r="AA1675" i="3"/>
  <c r="AE1675" i="3"/>
  <c r="AI1675" i="3"/>
  <c r="AM1675" i="3"/>
  <c r="AQ1675" i="3"/>
  <c r="AU1675" i="3"/>
  <c r="AY1675" i="3"/>
  <c r="BC1675" i="3"/>
  <c r="BG1675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AY1674" i="3"/>
  <c r="AI1674" i="3"/>
  <c r="S1674" i="3"/>
  <c r="AR1671" i="3"/>
  <c r="V1671" i="3"/>
  <c r="R1670" i="3"/>
  <c r="Z1670" i="3"/>
  <c r="AH1670" i="3"/>
  <c r="AP1670" i="3"/>
  <c r="AX1670" i="3"/>
  <c r="BF1670" i="3"/>
  <c r="T1670" i="3"/>
  <c r="N1669" i="3"/>
  <c r="V1669" i="3"/>
  <c r="AD1669" i="3"/>
  <c r="AL1669" i="3"/>
  <c r="AT1669" i="3"/>
  <c r="BB1669" i="3"/>
  <c r="P1669" i="3"/>
  <c r="X1669" i="3"/>
  <c r="AF1669" i="3"/>
  <c r="AN1669" i="3"/>
  <c r="AV1669" i="3"/>
  <c r="BD1669" i="3"/>
  <c r="BD1668" i="3"/>
  <c r="X1668" i="3"/>
  <c r="BH1667" i="3"/>
  <c r="AB1667" i="3"/>
  <c r="R1667" i="3"/>
  <c r="AN1666" i="3"/>
  <c r="BB1670" i="3"/>
  <c r="AT1670" i="3"/>
  <c r="AL1670" i="3"/>
  <c r="AD1670" i="3"/>
  <c r="V1670" i="3"/>
  <c r="N1670" i="3"/>
  <c r="BF1669" i="3"/>
  <c r="AX1669" i="3"/>
  <c r="AP1669" i="3"/>
  <c r="AH1669" i="3"/>
  <c r="Z1669" i="3"/>
  <c r="BB1668" i="3"/>
  <c r="AT1668" i="3"/>
  <c r="AL1668" i="3"/>
  <c r="AD1668" i="3"/>
  <c r="V1668" i="3"/>
  <c r="N1668" i="3"/>
  <c r="BF1667" i="3"/>
  <c r="AX1667" i="3"/>
  <c r="AP1667" i="3"/>
  <c r="AH1667" i="3"/>
  <c r="Z1667" i="3"/>
  <c r="T1662" i="3"/>
  <c r="R1660" i="3"/>
  <c r="Z1660" i="3"/>
  <c r="AH1660" i="3"/>
  <c r="AP1660" i="3"/>
  <c r="AX1660" i="3"/>
  <c r="BF1660" i="3"/>
  <c r="K1673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BH1670" i="3"/>
  <c r="AZ1670" i="3"/>
  <c r="AR1670" i="3"/>
  <c r="AJ1670" i="3"/>
  <c r="AB1670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L1665" i="3"/>
  <c r="L1664" i="3"/>
  <c r="Y1664" i="3" s="1"/>
  <c r="L1663" i="3"/>
  <c r="L1659" i="3"/>
  <c r="S1659" i="3" s="1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BB1667" i="3"/>
  <c r="AT1667" i="3"/>
  <c r="AL1667" i="3"/>
  <c r="AD1667" i="3"/>
  <c r="V1667" i="3"/>
  <c r="N1667" i="3"/>
  <c r="R1662" i="3"/>
  <c r="Z1662" i="3"/>
  <c r="AH1662" i="3"/>
  <c r="AP1662" i="3"/>
  <c r="AX1662" i="3"/>
  <c r="BF1662" i="3"/>
  <c r="K1665" i="3"/>
  <c r="K1663" i="3"/>
  <c r="BH1662" i="3"/>
  <c r="AZ1662" i="3"/>
  <c r="AR1662" i="3"/>
  <c r="AJ1662" i="3"/>
  <c r="AB1662" i="3"/>
  <c r="K1661" i="3"/>
  <c r="BH1660" i="3"/>
  <c r="AZ1660" i="3"/>
  <c r="AR1660" i="3"/>
  <c r="AJ1660" i="3"/>
  <c r="AB1660" i="3"/>
  <c r="W1659" i="3"/>
  <c r="AM1659" i="3"/>
  <c r="BC1659" i="3"/>
  <c r="U1659" i="3"/>
  <c r="AK1659" i="3"/>
  <c r="BA1659" i="3"/>
  <c r="BC1657" i="3"/>
  <c r="AR1657" i="3"/>
  <c r="AG1657" i="3"/>
  <c r="N1655" i="3"/>
  <c r="R1655" i="3"/>
  <c r="V1655" i="3"/>
  <c r="Z1655" i="3"/>
  <c r="AD1655" i="3"/>
  <c r="AH1655" i="3"/>
  <c r="AL1655" i="3"/>
  <c r="AP1655" i="3"/>
  <c r="AT1655" i="3"/>
  <c r="AX1655" i="3"/>
  <c r="BB1655" i="3"/>
  <c r="BF1655" i="3"/>
  <c r="P1655" i="3"/>
  <c r="T1655" i="3"/>
  <c r="M1655" i="3"/>
  <c r="U1655" i="3"/>
  <c r="AA1655" i="3"/>
  <c r="AF1655" i="3"/>
  <c r="AK1655" i="3"/>
  <c r="AQ1655" i="3"/>
  <c r="AV1655" i="3"/>
  <c r="BA1655" i="3"/>
  <c r="BG1655" i="3"/>
  <c r="O1655" i="3"/>
  <c r="W1655" i="3"/>
  <c r="AB1655" i="3"/>
  <c r="AG1655" i="3"/>
  <c r="AM1655" i="3"/>
  <c r="AR1655" i="3"/>
  <c r="AW1655" i="3"/>
  <c r="BC1655" i="3"/>
  <c r="BH1655" i="3"/>
  <c r="Q1655" i="3"/>
  <c r="X1655" i="3"/>
  <c r="AC1655" i="3"/>
  <c r="AI1655" i="3"/>
  <c r="AN1655" i="3"/>
  <c r="AS1655" i="3"/>
  <c r="AY1655" i="3"/>
  <c r="BD1655" i="3"/>
  <c r="BI1655" i="3"/>
  <c r="S1654" i="3"/>
  <c r="AA1654" i="3"/>
  <c r="AI1654" i="3"/>
  <c r="AQ1654" i="3"/>
  <c r="AY1654" i="3"/>
  <c r="BG165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N1653" i="3"/>
  <c r="R1653" i="3"/>
  <c r="V1653" i="3"/>
  <c r="Z1653" i="3"/>
  <c r="AD1653" i="3"/>
  <c r="AH1653" i="3"/>
  <c r="AL1653" i="3"/>
  <c r="AP1653" i="3"/>
  <c r="AT1653" i="3"/>
  <c r="AX1653" i="3"/>
  <c r="BB1653" i="3"/>
  <c r="BF1653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Y1653" i="3"/>
  <c r="AO1653" i="3"/>
  <c r="BE1653" i="3"/>
  <c r="M1653" i="3"/>
  <c r="AC1653" i="3"/>
  <c r="AS1653" i="3"/>
  <c r="BI1653" i="3"/>
  <c r="Q1653" i="3"/>
  <c r="AG1653" i="3"/>
  <c r="AW1653" i="3"/>
  <c r="O1652" i="3"/>
  <c r="M1648" i="3"/>
  <c r="Q1648" i="3"/>
  <c r="U1648" i="3"/>
  <c r="Y1648" i="3"/>
  <c r="AC1648" i="3"/>
  <c r="AG1648" i="3"/>
  <c r="AK1648" i="3"/>
  <c r="AO1648" i="3"/>
  <c r="AS1648" i="3"/>
  <c r="AW1648" i="3"/>
  <c r="BA1648" i="3"/>
  <c r="BE1648" i="3"/>
  <c r="BI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P1648" i="3"/>
  <c r="AF1648" i="3"/>
  <c r="AV1648" i="3"/>
  <c r="T1648" i="3"/>
  <c r="AJ1648" i="3"/>
  <c r="AZ1648" i="3"/>
  <c r="X1648" i="3"/>
  <c r="AN1648" i="3"/>
  <c r="BD1648" i="3"/>
  <c r="AB1648" i="3"/>
  <c r="AR1648" i="3"/>
  <c r="BH1648" i="3"/>
  <c r="BD1662" i="3"/>
  <c r="AV1662" i="3"/>
  <c r="AN1662" i="3"/>
  <c r="AF1662" i="3"/>
  <c r="X1662" i="3"/>
  <c r="P1662" i="3"/>
  <c r="BD1660" i="3"/>
  <c r="AV1660" i="3"/>
  <c r="AN1660" i="3"/>
  <c r="AF1660" i="3"/>
  <c r="X1660" i="3"/>
  <c r="P1660" i="3"/>
  <c r="N1657" i="3"/>
  <c r="R1657" i="3"/>
  <c r="V1657" i="3"/>
  <c r="Z1657" i="3"/>
  <c r="AD1657" i="3"/>
  <c r="AH1657" i="3"/>
  <c r="AL1657" i="3"/>
  <c r="AP1657" i="3"/>
  <c r="AT1657" i="3"/>
  <c r="AX1657" i="3"/>
  <c r="BB1657" i="3"/>
  <c r="BF1657" i="3"/>
  <c r="P1657" i="3"/>
  <c r="U1657" i="3"/>
  <c r="AA1657" i="3"/>
  <c r="AF1657" i="3"/>
  <c r="AK1657" i="3"/>
  <c r="AQ1657" i="3"/>
  <c r="AV1657" i="3"/>
  <c r="BA1657" i="3"/>
  <c r="BG1657" i="3"/>
  <c r="M1657" i="3"/>
  <c r="S1657" i="3"/>
  <c r="X1657" i="3"/>
  <c r="AC1657" i="3"/>
  <c r="AI1657" i="3"/>
  <c r="AN1657" i="3"/>
  <c r="AS1657" i="3"/>
  <c r="AY1657" i="3"/>
  <c r="BD1657" i="3"/>
  <c r="BI1657" i="3"/>
  <c r="K1656" i="3"/>
  <c r="AK1653" i="3"/>
  <c r="P1651" i="3"/>
  <c r="T1651" i="3"/>
  <c r="X1651" i="3"/>
  <c r="AB1651" i="3"/>
  <c r="AF1651" i="3"/>
  <c r="AJ1651" i="3"/>
  <c r="AN1651" i="3"/>
  <c r="AR1651" i="3"/>
  <c r="AV1651" i="3"/>
  <c r="M1651" i="3"/>
  <c r="R1651" i="3"/>
  <c r="W1651" i="3"/>
  <c r="AC1651" i="3"/>
  <c r="AH1651" i="3"/>
  <c r="AM1651" i="3"/>
  <c r="AS1651" i="3"/>
  <c r="AX1651" i="3"/>
  <c r="BB1651" i="3"/>
  <c r="BF1651" i="3"/>
  <c r="N1651" i="3"/>
  <c r="S1651" i="3"/>
  <c r="Y1651" i="3"/>
  <c r="AD1651" i="3"/>
  <c r="AI1651" i="3"/>
  <c r="AO1651" i="3"/>
  <c r="AT1651" i="3"/>
  <c r="AY1651" i="3"/>
  <c r="BC1651" i="3"/>
  <c r="BG1651" i="3"/>
  <c r="O1651" i="3"/>
  <c r="U1651" i="3"/>
  <c r="Z1651" i="3"/>
  <c r="AE1651" i="3"/>
  <c r="AK1651" i="3"/>
  <c r="AP1651" i="3"/>
  <c r="AU1651" i="3"/>
  <c r="AZ1651" i="3"/>
  <c r="BD1651" i="3"/>
  <c r="BH1651" i="3"/>
  <c r="Q1651" i="3"/>
  <c r="AL1651" i="3"/>
  <c r="BE1651" i="3"/>
  <c r="V1651" i="3"/>
  <c r="AQ1651" i="3"/>
  <c r="BI1651" i="3"/>
  <c r="AA1651" i="3"/>
  <c r="AW1651" i="3"/>
  <c r="L1658" i="3"/>
  <c r="AJ1658" i="3" s="1"/>
  <c r="L1656" i="3"/>
  <c r="BI1654" i="3"/>
  <c r="BA1654" i="3"/>
  <c r="AS1654" i="3"/>
  <c r="AK1654" i="3"/>
  <c r="AC1654" i="3"/>
  <c r="U1654" i="3"/>
  <c r="AU1652" i="3"/>
  <c r="AE1652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Q1650" i="3"/>
  <c r="W1650" i="3"/>
  <c r="AB1650" i="3"/>
  <c r="AG1650" i="3"/>
  <c r="AM1650" i="3"/>
  <c r="AR1650" i="3"/>
  <c r="AW1650" i="3"/>
  <c r="BC1650" i="3"/>
  <c r="BH1650" i="3"/>
  <c r="M1650" i="3"/>
  <c r="S1650" i="3"/>
  <c r="X1650" i="3"/>
  <c r="AC1650" i="3"/>
  <c r="AI1650" i="3"/>
  <c r="AN1650" i="3"/>
  <c r="AS1650" i="3"/>
  <c r="AY1650" i="3"/>
  <c r="BD1650" i="3"/>
  <c r="BI1650" i="3"/>
  <c r="O1650" i="3"/>
  <c r="T1650" i="3"/>
  <c r="Y1650" i="3"/>
  <c r="AE1650" i="3"/>
  <c r="AJ1650" i="3"/>
  <c r="AO1650" i="3"/>
  <c r="AU1650" i="3"/>
  <c r="AZ1650" i="3"/>
  <c r="BE1650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P1646" i="3"/>
  <c r="T1646" i="3"/>
  <c r="X1646" i="3"/>
  <c r="AB1646" i="3"/>
  <c r="AF1646" i="3"/>
  <c r="AJ1646" i="3"/>
  <c r="AN1646" i="3"/>
  <c r="AR1646" i="3"/>
  <c r="AV1646" i="3"/>
  <c r="AZ1646" i="3"/>
  <c r="BD1646" i="3"/>
  <c r="BH1646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Z1646" i="3"/>
  <c r="AP1646" i="3"/>
  <c r="BF1646" i="3"/>
  <c r="N1646" i="3"/>
  <c r="AD1646" i="3"/>
  <c r="AT1646" i="3"/>
  <c r="R1646" i="3"/>
  <c r="AH1646" i="3"/>
  <c r="AX1646" i="3"/>
  <c r="V1646" i="3"/>
  <c r="AL1646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P1652" i="3"/>
  <c r="T1652" i="3"/>
  <c r="X1652" i="3"/>
  <c r="AB1652" i="3"/>
  <c r="AF1652" i="3"/>
  <c r="AJ1652" i="3"/>
  <c r="AN1652" i="3"/>
  <c r="AR1652" i="3"/>
  <c r="AV1652" i="3"/>
  <c r="AZ1652" i="3"/>
  <c r="BD1652" i="3"/>
  <c r="BH1652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R1644" i="3"/>
  <c r="AL1644" i="3"/>
  <c r="BF1644" i="3"/>
  <c r="BE1654" i="3"/>
  <c r="AW1654" i="3"/>
  <c r="AO1654" i="3"/>
  <c r="AG1654" i="3"/>
  <c r="Y1654" i="3"/>
  <c r="Q1654" i="3"/>
  <c r="BC1652" i="3"/>
  <c r="AM1652" i="3"/>
  <c r="W1652" i="3"/>
  <c r="AQ1650" i="3"/>
  <c r="U1650" i="3"/>
  <c r="BB1646" i="3"/>
  <c r="N1648" i="3"/>
  <c r="L1649" i="3"/>
  <c r="Q1649" i="3" s="1"/>
  <c r="L1644" i="3"/>
  <c r="W1644" i="3" s="1"/>
  <c r="BF1648" i="3"/>
  <c r="BB1648" i="3"/>
  <c r="AX1648" i="3"/>
  <c r="AT1648" i="3"/>
  <c r="AP1648" i="3"/>
  <c r="AL1648" i="3"/>
  <c r="AH1648" i="3"/>
  <c r="AD1648" i="3"/>
  <c r="Z1648" i="3"/>
  <c r="V1648" i="3"/>
  <c r="R1648" i="3"/>
  <c r="BH1647" i="3"/>
  <c r="BD1647" i="3"/>
  <c r="AZ1647" i="3"/>
  <c r="AV1647" i="3"/>
  <c r="AR1647" i="3"/>
  <c r="AN1647" i="3"/>
  <c r="AJ1647" i="3"/>
  <c r="AF1647" i="3"/>
  <c r="AB1647" i="3"/>
  <c r="X1647" i="3"/>
  <c r="T1647" i="3"/>
  <c r="P1647" i="3"/>
  <c r="M1647" i="3"/>
  <c r="N1645" i="3"/>
  <c r="R1645" i="3"/>
  <c r="V1645" i="3"/>
  <c r="Z1645" i="3"/>
  <c r="AD1645" i="3"/>
  <c r="AH1645" i="3"/>
  <c r="AL1645" i="3"/>
  <c r="AP1645" i="3"/>
  <c r="AT1645" i="3"/>
  <c r="AX1645" i="3"/>
  <c r="BB1645" i="3"/>
  <c r="BF1645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V1643" i="3"/>
  <c r="AF1643" i="3"/>
  <c r="L1642" i="3"/>
  <c r="S1642" i="3" s="1"/>
  <c r="AI1647" i="3"/>
  <c r="AE1647" i="3"/>
  <c r="AA1647" i="3"/>
  <c r="BL1647" i="3" s="1"/>
  <c r="W1647" i="3"/>
  <c r="S1647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N1643" i="3"/>
  <c r="BJ1643" i="3" s="1"/>
  <c r="R1643" i="3"/>
  <c r="V1643" i="3"/>
  <c r="Z1643" i="3"/>
  <c r="AD1643" i="3"/>
  <c r="AH1643" i="3"/>
  <c r="AL1643" i="3"/>
  <c r="AP1643" i="3"/>
  <c r="AT1643" i="3"/>
  <c r="AX1643" i="3"/>
  <c r="BB1643" i="3"/>
  <c r="BF1643" i="3"/>
  <c r="O1643" i="3"/>
  <c r="BL1643" i="3" s="1"/>
  <c r="S1643" i="3"/>
  <c r="BM1643" i="3" s="1"/>
  <c r="W1643" i="3"/>
  <c r="AA1643" i="3"/>
  <c r="AE1643" i="3"/>
  <c r="AI1643" i="3"/>
  <c r="AM1643" i="3"/>
  <c r="AQ1643" i="3"/>
  <c r="AU1643" i="3"/>
  <c r="AY1643" i="3"/>
  <c r="BC1643" i="3"/>
  <c r="BG1643" i="3"/>
  <c r="BI1645" i="3"/>
  <c r="BE1645" i="3"/>
  <c r="BA1645" i="3"/>
  <c r="AW1645" i="3"/>
  <c r="AS1645" i="3"/>
  <c r="AO1645" i="3"/>
  <c r="AK1645" i="3"/>
  <c r="AG1645" i="3"/>
  <c r="AC1645" i="3"/>
  <c r="Y1645" i="3"/>
  <c r="U1645" i="3"/>
  <c r="Q1645" i="3"/>
  <c r="E1597" i="3"/>
  <c r="F1597" i="3"/>
  <c r="G1597" i="3"/>
  <c r="H1597" i="3"/>
  <c r="I1597" i="3"/>
  <c r="L1597" i="3" s="1"/>
  <c r="J1597" i="3"/>
  <c r="E1598" i="3"/>
  <c r="F1598" i="3"/>
  <c r="G1598" i="3"/>
  <c r="H1598" i="3"/>
  <c r="I1598" i="3"/>
  <c r="L1598" i="3" s="1"/>
  <c r="J1598" i="3"/>
  <c r="K1598" i="3"/>
  <c r="O1598" i="3" s="1"/>
  <c r="AA1598" i="3"/>
  <c r="AI1598" i="3"/>
  <c r="AY1598" i="3"/>
  <c r="E1599" i="3"/>
  <c r="F1599" i="3"/>
  <c r="G1599" i="3"/>
  <c r="H1599" i="3"/>
  <c r="I1599" i="3"/>
  <c r="L1599" i="3" s="1"/>
  <c r="J1599" i="3"/>
  <c r="E1600" i="3"/>
  <c r="F1600" i="3"/>
  <c r="K1600" i="3" s="1"/>
  <c r="G1600" i="3"/>
  <c r="H1600" i="3"/>
  <c r="I1600" i="3"/>
  <c r="J1600" i="3"/>
  <c r="E1601" i="3"/>
  <c r="F1601" i="3"/>
  <c r="K1601" i="3" s="1"/>
  <c r="G1601" i="3"/>
  <c r="H1601" i="3"/>
  <c r="I1601" i="3"/>
  <c r="J1601" i="3"/>
  <c r="E1602" i="3"/>
  <c r="F1602" i="3"/>
  <c r="G1602" i="3"/>
  <c r="H1602" i="3"/>
  <c r="I1602" i="3"/>
  <c r="J1602" i="3"/>
  <c r="K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L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K1607" i="3"/>
  <c r="L1607" i="3"/>
  <c r="P1607" i="3" s="1"/>
  <c r="W1607" i="3"/>
  <c r="AG1607" i="3"/>
  <c r="AR1607" i="3"/>
  <c r="BC1607" i="3"/>
  <c r="E1608" i="3"/>
  <c r="F1608" i="3"/>
  <c r="G1608" i="3"/>
  <c r="H1608" i="3"/>
  <c r="I1608" i="3"/>
  <c r="L1608" i="3" s="1"/>
  <c r="J1608" i="3"/>
  <c r="K1608" i="3"/>
  <c r="M1608" i="3" s="1"/>
  <c r="Q1608" i="3"/>
  <c r="V1608" i="3"/>
  <c r="AA1608" i="3"/>
  <c r="AG1608" i="3"/>
  <c r="AL1608" i="3"/>
  <c r="AQ1608" i="3"/>
  <c r="AW1608" i="3"/>
  <c r="BB1608" i="3"/>
  <c r="BG1608" i="3"/>
  <c r="E1609" i="3"/>
  <c r="F1609" i="3"/>
  <c r="G1609" i="3"/>
  <c r="H1609" i="3"/>
  <c r="I1609" i="3"/>
  <c r="L1609" i="3" s="1"/>
  <c r="AG1609" i="3" s="1"/>
  <c r="J1609" i="3"/>
  <c r="K1609" i="3"/>
  <c r="BC1609" i="3" s="1"/>
  <c r="E1610" i="3"/>
  <c r="F1610" i="3"/>
  <c r="G1610" i="3"/>
  <c r="H1610" i="3"/>
  <c r="I1610" i="3"/>
  <c r="L1610" i="3" s="1"/>
  <c r="J1610" i="3"/>
  <c r="K1610" i="3"/>
  <c r="M1610" i="3" s="1"/>
  <c r="Q1610" i="3"/>
  <c r="V1610" i="3"/>
  <c r="AA1610" i="3"/>
  <c r="AG1610" i="3"/>
  <c r="AL1610" i="3"/>
  <c r="AQ1610" i="3"/>
  <c r="AW1610" i="3"/>
  <c r="BB1610" i="3"/>
  <c r="BG1610" i="3"/>
  <c r="E1611" i="3"/>
  <c r="F1611" i="3"/>
  <c r="G1611" i="3"/>
  <c r="H1611" i="3"/>
  <c r="I1611" i="3"/>
  <c r="L1611" i="3" s="1"/>
  <c r="J1611" i="3"/>
  <c r="K1611" i="3"/>
  <c r="W1611" i="3" s="1"/>
  <c r="E1612" i="3"/>
  <c r="F1612" i="3"/>
  <c r="G1612" i="3"/>
  <c r="H1612" i="3"/>
  <c r="I1612" i="3"/>
  <c r="J1612" i="3"/>
  <c r="E1613" i="3"/>
  <c r="F1613" i="3"/>
  <c r="K1613" i="3" s="1"/>
  <c r="G1613" i="3"/>
  <c r="H1613" i="3"/>
  <c r="I1613" i="3"/>
  <c r="J1613" i="3"/>
  <c r="E1614" i="3"/>
  <c r="F1614" i="3"/>
  <c r="G1614" i="3"/>
  <c r="H1614" i="3"/>
  <c r="I1614" i="3"/>
  <c r="L1614" i="3" s="1"/>
  <c r="J1614" i="3"/>
  <c r="E1615" i="3"/>
  <c r="F1615" i="3"/>
  <c r="G1615" i="3"/>
  <c r="H1615" i="3"/>
  <c r="I1615" i="3"/>
  <c r="L1615" i="3" s="1"/>
  <c r="J1615" i="3"/>
  <c r="K1615" i="3"/>
  <c r="O1615" i="3" s="1"/>
  <c r="S1615" i="3"/>
  <c r="AE1615" i="3"/>
  <c r="AM1615" i="3"/>
  <c r="AY1615" i="3"/>
  <c r="BG1615" i="3"/>
  <c r="E1616" i="3"/>
  <c r="F1616" i="3"/>
  <c r="G1616" i="3"/>
  <c r="H1616" i="3"/>
  <c r="I1616" i="3"/>
  <c r="L1616" i="3" s="1"/>
  <c r="J1616" i="3"/>
  <c r="K1616" i="3"/>
  <c r="M1616" i="3" s="1"/>
  <c r="W1616" i="3"/>
  <c r="AM1616" i="3"/>
  <c r="BC1616" i="3"/>
  <c r="E1617" i="3"/>
  <c r="F1617" i="3"/>
  <c r="K1617" i="3" s="1"/>
  <c r="G1617" i="3"/>
  <c r="H1617" i="3"/>
  <c r="I1617" i="3"/>
  <c r="J1617" i="3"/>
  <c r="E1618" i="3"/>
  <c r="F1618" i="3"/>
  <c r="G1618" i="3"/>
  <c r="H1618" i="3"/>
  <c r="I1618" i="3"/>
  <c r="L1618" i="3" s="1"/>
  <c r="J1618" i="3"/>
  <c r="E1619" i="3"/>
  <c r="F1619" i="3"/>
  <c r="G1619" i="3"/>
  <c r="H1619" i="3"/>
  <c r="I1619" i="3"/>
  <c r="J1619" i="3"/>
  <c r="L1619" i="3"/>
  <c r="E1620" i="3"/>
  <c r="F1620" i="3"/>
  <c r="K1620" i="3" s="1"/>
  <c r="G1620" i="3"/>
  <c r="H1620" i="3"/>
  <c r="I1620" i="3"/>
  <c r="J1620" i="3"/>
  <c r="E1621" i="3"/>
  <c r="F1621" i="3"/>
  <c r="K1621" i="3" s="1"/>
  <c r="G1621" i="3"/>
  <c r="H1621" i="3"/>
  <c r="L1621" i="3" s="1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L1623" i="3"/>
  <c r="E1624" i="3"/>
  <c r="F1624" i="3"/>
  <c r="K1624" i="3" s="1"/>
  <c r="Z1624" i="3" s="1"/>
  <c r="G1624" i="3"/>
  <c r="H1624" i="3"/>
  <c r="I1624" i="3"/>
  <c r="J1624" i="3"/>
  <c r="L1624" i="3" s="1"/>
  <c r="AP1624" i="3" s="1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K1628" i="3" s="1"/>
  <c r="G1628" i="3"/>
  <c r="H1628" i="3"/>
  <c r="I1628" i="3"/>
  <c r="J1628" i="3"/>
  <c r="L1628" i="3" s="1"/>
  <c r="E1629" i="3"/>
  <c r="F1629" i="3"/>
  <c r="K1629" i="3" s="1"/>
  <c r="G1629" i="3"/>
  <c r="H1629" i="3"/>
  <c r="I1629" i="3"/>
  <c r="J1629" i="3"/>
  <c r="L1629" i="3" s="1"/>
  <c r="AD1629" i="3" s="1"/>
  <c r="E1630" i="3"/>
  <c r="F1630" i="3"/>
  <c r="G1630" i="3"/>
  <c r="H1630" i="3"/>
  <c r="I1630" i="3"/>
  <c r="J1630" i="3"/>
  <c r="E1631" i="3"/>
  <c r="F1631" i="3"/>
  <c r="K1631" i="3" s="1"/>
  <c r="G1631" i="3"/>
  <c r="H1631" i="3"/>
  <c r="I1631" i="3"/>
  <c r="J1631" i="3"/>
  <c r="L1631" i="3" s="1"/>
  <c r="N1631" i="3" s="1"/>
  <c r="E1632" i="3"/>
  <c r="F1632" i="3"/>
  <c r="G1632" i="3"/>
  <c r="H1632" i="3"/>
  <c r="I1632" i="3"/>
  <c r="J1632" i="3"/>
  <c r="E1633" i="3"/>
  <c r="F1633" i="3"/>
  <c r="K1633" i="3" s="1"/>
  <c r="G1633" i="3"/>
  <c r="H1633" i="3"/>
  <c r="I1633" i="3"/>
  <c r="J1633" i="3"/>
  <c r="L1633" i="3" s="1"/>
  <c r="O1633" i="3" s="1"/>
  <c r="E1634" i="3"/>
  <c r="F1634" i="3"/>
  <c r="G1634" i="3"/>
  <c r="H1634" i="3"/>
  <c r="I1634" i="3"/>
  <c r="J1634" i="3"/>
  <c r="E1635" i="3"/>
  <c r="F1635" i="3"/>
  <c r="K1635" i="3" s="1"/>
  <c r="G1635" i="3"/>
  <c r="H1635" i="3"/>
  <c r="I1635" i="3"/>
  <c r="J1635" i="3"/>
  <c r="L1635" i="3" s="1"/>
  <c r="N1635" i="3" s="1"/>
  <c r="E1636" i="3"/>
  <c r="F1636" i="3"/>
  <c r="G1636" i="3"/>
  <c r="H1636" i="3"/>
  <c r="I1636" i="3"/>
  <c r="J1636" i="3"/>
  <c r="E1637" i="3"/>
  <c r="F1637" i="3"/>
  <c r="K1637" i="3" s="1"/>
  <c r="G1637" i="3"/>
  <c r="H1637" i="3"/>
  <c r="I1637" i="3"/>
  <c r="J1637" i="3"/>
  <c r="L1637" i="3" s="1"/>
  <c r="P1637" i="3" s="1"/>
  <c r="E1638" i="3"/>
  <c r="F1638" i="3"/>
  <c r="G1638" i="3"/>
  <c r="H1638" i="3"/>
  <c r="I1638" i="3"/>
  <c r="J1638" i="3"/>
  <c r="L1638" i="3" s="1"/>
  <c r="E1639" i="3"/>
  <c r="F1639" i="3"/>
  <c r="K1639" i="3" s="1"/>
  <c r="G1639" i="3"/>
  <c r="H1639" i="3"/>
  <c r="I1639" i="3"/>
  <c r="J1639" i="3"/>
  <c r="L1639" i="3" s="1"/>
  <c r="E1640" i="3"/>
  <c r="F1640" i="3"/>
  <c r="G1640" i="3"/>
  <c r="H1640" i="3"/>
  <c r="I1640" i="3"/>
  <c r="J1640" i="3"/>
  <c r="AB1637" i="3" l="1"/>
  <c r="AR1637" i="3"/>
  <c r="BH1637" i="3"/>
  <c r="T1637" i="3"/>
  <c r="AJ1637" i="3"/>
  <c r="AZ1637" i="3"/>
  <c r="M1635" i="3"/>
  <c r="P1635" i="3"/>
  <c r="X1635" i="3"/>
  <c r="AF1635" i="3"/>
  <c r="AN1635" i="3"/>
  <c r="AV1635" i="3"/>
  <c r="BD1635" i="3"/>
  <c r="T1635" i="3"/>
  <c r="AB1635" i="3"/>
  <c r="AJ1635" i="3"/>
  <c r="AR1635" i="3"/>
  <c r="AZ1635" i="3"/>
  <c r="BH1635" i="3"/>
  <c r="M1633" i="3"/>
  <c r="T1633" i="3"/>
  <c r="AB1633" i="3"/>
  <c r="AJ1633" i="3"/>
  <c r="AR1633" i="3"/>
  <c r="BH1633" i="3"/>
  <c r="P1633" i="3"/>
  <c r="X1633" i="3"/>
  <c r="AF1633" i="3"/>
  <c r="AN1633" i="3"/>
  <c r="AV1633" i="3"/>
  <c r="BD1633" i="3"/>
  <c r="AZ1633" i="3"/>
  <c r="M1631" i="3"/>
  <c r="T1631" i="3"/>
  <c r="AB1631" i="3"/>
  <c r="AJ1631" i="3"/>
  <c r="AR1631" i="3"/>
  <c r="AZ1631" i="3"/>
  <c r="BH1631" i="3"/>
  <c r="P1631" i="3"/>
  <c r="X1631" i="3"/>
  <c r="AF1631" i="3"/>
  <c r="AN1631" i="3"/>
  <c r="AV1631" i="3"/>
  <c r="BD1631" i="3"/>
  <c r="M1629" i="3"/>
  <c r="P1629" i="3"/>
  <c r="X1629" i="3"/>
  <c r="AF1629" i="3"/>
  <c r="AN1629" i="3"/>
  <c r="AV1629" i="3"/>
  <c r="BD1629" i="3"/>
  <c r="T1629" i="3"/>
  <c r="AB1629" i="3"/>
  <c r="AJ1629" i="3"/>
  <c r="AR1629" i="3"/>
  <c r="AZ1629" i="3"/>
  <c r="BH1629" i="3"/>
  <c r="U1611" i="3"/>
  <c r="Q1611" i="3"/>
  <c r="AB1611" i="3"/>
  <c r="AM1611" i="3"/>
  <c r="AS1611" i="3"/>
  <c r="BA1611" i="3"/>
  <c r="BH1611" i="3"/>
  <c r="L1627" i="3"/>
  <c r="L1640" i="3"/>
  <c r="K1640" i="3"/>
  <c r="K1638" i="3"/>
  <c r="L1634" i="3"/>
  <c r="K1634" i="3"/>
  <c r="L1632" i="3"/>
  <c r="K1632" i="3"/>
  <c r="L1630" i="3"/>
  <c r="K1630" i="3"/>
  <c r="K1627" i="3"/>
  <c r="L1626" i="3"/>
  <c r="K1626" i="3"/>
  <c r="L1625" i="3"/>
  <c r="K1625" i="3"/>
  <c r="BF1624" i="3"/>
  <c r="K1623" i="3"/>
  <c r="L1622" i="3"/>
  <c r="K1622" i="3"/>
  <c r="L1617" i="3"/>
  <c r="M1617" i="3" s="1"/>
  <c r="AU1616" i="3"/>
  <c r="AE1616" i="3"/>
  <c r="O1616" i="3"/>
  <c r="BI1615" i="3"/>
  <c r="BC1615" i="3"/>
  <c r="AU1615" i="3"/>
  <c r="AI1615" i="3"/>
  <c r="W1615" i="3"/>
  <c r="L1613" i="3"/>
  <c r="L1612" i="3"/>
  <c r="K1612" i="3"/>
  <c r="BD1611" i="3"/>
  <c r="AW1611" i="3"/>
  <c r="AQ1611" i="3"/>
  <c r="AG1611" i="3"/>
  <c r="BI1610" i="3"/>
  <c r="BC1610" i="3"/>
  <c r="AX1610" i="3"/>
  <c r="AS1610" i="3"/>
  <c r="AM1610" i="3"/>
  <c r="AH1610" i="3"/>
  <c r="AC1610" i="3"/>
  <c r="W1610" i="3"/>
  <c r="R1610" i="3"/>
  <c r="BI1608" i="3"/>
  <c r="BC1608" i="3"/>
  <c r="AX1608" i="3"/>
  <c r="AS1608" i="3"/>
  <c r="AM1608" i="3"/>
  <c r="AH1608" i="3"/>
  <c r="AC1608" i="3"/>
  <c r="W1608" i="3"/>
  <c r="R1608" i="3"/>
  <c r="BH1607" i="3"/>
  <c r="AW1607" i="3"/>
  <c r="AM1607" i="3"/>
  <c r="AB1607" i="3"/>
  <c r="Q1607" i="3"/>
  <c r="K1605" i="3"/>
  <c r="L1604" i="3"/>
  <c r="K1599" i="3"/>
  <c r="K1597" i="3"/>
  <c r="BK1645" i="3"/>
  <c r="BJ1647" i="3"/>
  <c r="BB1644" i="3"/>
  <c r="AH1644" i="3"/>
  <c r="N1644" i="3"/>
  <c r="AW1644" i="3"/>
  <c r="AG1644" i="3"/>
  <c r="Q1644" i="3"/>
  <c r="AZ1644" i="3"/>
  <c r="AJ1644" i="3"/>
  <c r="T1644" i="3"/>
  <c r="AY1644" i="3"/>
  <c r="AI1644" i="3"/>
  <c r="S1644" i="3"/>
  <c r="BM1655" i="3"/>
  <c r="BF1664" i="3"/>
  <c r="R1658" i="3"/>
  <c r="O1658" i="3"/>
  <c r="M1658" i="3"/>
  <c r="BE1658" i="3"/>
  <c r="Y1658" i="3"/>
  <c r="AW1658" i="3"/>
  <c r="V1658" i="3"/>
  <c r="AR1658" i="3"/>
  <c r="X1658" i="3"/>
  <c r="V1664" i="3"/>
  <c r="N1664" i="3"/>
  <c r="AB1664" i="3"/>
  <c r="AF1664" i="3"/>
  <c r="AU1664" i="3"/>
  <c r="AA1664" i="3"/>
  <c r="BE1664" i="3"/>
  <c r="AG1664" i="3"/>
  <c r="M1664" i="3"/>
  <c r="BL1740" i="3"/>
  <c r="BL1744" i="3"/>
  <c r="BL1748" i="3"/>
  <c r="BL1752" i="3"/>
  <c r="BM1786" i="3"/>
  <c r="BL1788" i="3"/>
  <c r="BM1788" i="3"/>
  <c r="BM1790" i="3"/>
  <c r="BL1792" i="3"/>
  <c r="BM1792" i="3"/>
  <c r="BM1794" i="3"/>
  <c r="BL1796" i="3"/>
  <c r="BM1796" i="3"/>
  <c r="BM1798" i="3"/>
  <c r="BM1802" i="3"/>
  <c r="BK1812" i="3"/>
  <c r="BL1821" i="3"/>
  <c r="U1653" i="3"/>
  <c r="BA1653" i="3"/>
  <c r="AE1654" i="3"/>
  <c r="O1654" i="3"/>
  <c r="AU1654" i="3"/>
  <c r="T1660" i="3"/>
  <c r="V1660" i="3"/>
  <c r="AL1660" i="3"/>
  <c r="BB1660" i="3"/>
  <c r="N1660" i="3"/>
  <c r="AT1660" i="3"/>
  <c r="AD1660" i="3"/>
  <c r="X1670" i="3"/>
  <c r="AN1670" i="3"/>
  <c r="AF1670" i="3"/>
  <c r="BD1670" i="3"/>
  <c r="P1670" i="3"/>
  <c r="AV1670" i="3"/>
  <c r="BC1654" i="3"/>
  <c r="W1654" i="3"/>
  <c r="P1679" i="3"/>
  <c r="V1679" i="3"/>
  <c r="AG1679" i="3"/>
  <c r="AP1679" i="3"/>
  <c r="AX1679" i="3"/>
  <c r="BF1679" i="3"/>
  <c r="Q1679" i="3"/>
  <c r="AL1679" i="3"/>
  <c r="BB1679" i="3"/>
  <c r="AB1679" i="3"/>
  <c r="AT1679" i="3"/>
  <c r="M1702" i="3"/>
  <c r="AC1702" i="3"/>
  <c r="AS1702" i="3"/>
  <c r="BI1702" i="3"/>
  <c r="U1702" i="3"/>
  <c r="BA1702" i="3"/>
  <c r="AK1702" i="3"/>
  <c r="Y1706" i="3"/>
  <c r="M1706" i="3"/>
  <c r="AC1706" i="3"/>
  <c r="AS1706" i="3"/>
  <c r="BI1706" i="3"/>
  <c r="AK1706" i="3"/>
  <c r="U1706" i="3"/>
  <c r="BA1706" i="3"/>
  <c r="Y1712" i="3"/>
  <c r="M1712" i="3"/>
  <c r="AC1712" i="3"/>
  <c r="AS1712" i="3"/>
  <c r="BI1712" i="3"/>
  <c r="AK1712" i="3"/>
  <c r="U1712" i="3"/>
  <c r="BA1712" i="3"/>
  <c r="T1667" i="3"/>
  <c r="AR1667" i="3"/>
  <c r="AJ1667" i="3"/>
  <c r="AZ1667" i="3"/>
  <c r="BG1703" i="3"/>
  <c r="AG1716" i="3"/>
  <c r="BB1716" i="3"/>
  <c r="T1732" i="3"/>
  <c r="AJ1732" i="3"/>
  <c r="AZ1732" i="3"/>
  <c r="AB1732" i="3"/>
  <c r="AR1732" i="3"/>
  <c r="BH1732" i="3"/>
  <c r="P1735" i="3"/>
  <c r="AL1735" i="3"/>
  <c r="BB1735" i="3"/>
  <c r="AF1735" i="3"/>
  <c r="AR1735" i="3"/>
  <c r="BH1735" i="3"/>
  <c r="U1739" i="3"/>
  <c r="AK1739" i="3"/>
  <c r="BA1739" i="3"/>
  <c r="Y1739" i="3"/>
  <c r="AO1739" i="3"/>
  <c r="BE1739" i="3"/>
  <c r="U1747" i="3"/>
  <c r="AK1747" i="3"/>
  <c r="BA1747" i="3"/>
  <c r="Y1747" i="3"/>
  <c r="BE1747" i="3"/>
  <c r="AO1747" i="3"/>
  <c r="Z1681" i="3"/>
  <c r="AP1681" i="3"/>
  <c r="BF1681" i="3"/>
  <c r="AD1681" i="3"/>
  <c r="N1681" i="3"/>
  <c r="AT1681" i="3"/>
  <c r="AA1703" i="3"/>
  <c r="Y1708" i="3"/>
  <c r="U1708" i="3"/>
  <c r="AK1708" i="3"/>
  <c r="BA1708" i="3"/>
  <c r="AC1708" i="3"/>
  <c r="BI1708" i="3"/>
  <c r="M1708" i="3"/>
  <c r="AS1708" i="3"/>
  <c r="AL1715" i="3"/>
  <c r="P1718" i="3"/>
  <c r="Q1718" i="3"/>
  <c r="AB1718" i="3"/>
  <c r="AL1718" i="3"/>
  <c r="AV1718" i="3"/>
  <c r="BD1718" i="3"/>
  <c r="V1718" i="3"/>
  <c r="AR1718" i="3"/>
  <c r="BH1718" i="3"/>
  <c r="AG1718" i="3"/>
  <c r="AZ1718" i="3"/>
  <c r="Y1741" i="3"/>
  <c r="AO1741" i="3"/>
  <c r="BE1741" i="3"/>
  <c r="U1741" i="3"/>
  <c r="AK1741" i="3"/>
  <c r="BA1741" i="3"/>
  <c r="Y1749" i="3"/>
  <c r="AO1749" i="3"/>
  <c r="BE1749" i="3"/>
  <c r="U1749" i="3"/>
  <c r="BA1749" i="3"/>
  <c r="AK1749" i="3"/>
  <c r="U1751" i="3"/>
  <c r="AK1751" i="3"/>
  <c r="BA1751" i="3"/>
  <c r="Y1751" i="3"/>
  <c r="AO1751" i="3"/>
  <c r="BE1751" i="3"/>
  <c r="U1755" i="3"/>
  <c r="AK1755" i="3"/>
  <c r="BA1755" i="3"/>
  <c r="Y1755" i="3"/>
  <c r="AO1755" i="3"/>
  <c r="BE1755" i="3"/>
  <c r="U1759" i="3"/>
  <c r="AK1759" i="3"/>
  <c r="BA1759" i="3"/>
  <c r="Y1759" i="3"/>
  <c r="AO1759" i="3"/>
  <c r="BE1759" i="3"/>
  <c r="AF1766" i="3"/>
  <c r="AA1766" i="3"/>
  <c r="AV1766" i="3"/>
  <c r="AM1742" i="3"/>
  <c r="Y1753" i="3"/>
  <c r="AO1753" i="3"/>
  <c r="BE1753" i="3"/>
  <c r="U1753" i="3"/>
  <c r="AK1753" i="3"/>
  <c r="BA1753" i="3"/>
  <c r="AH1760" i="3"/>
  <c r="AX1760" i="3"/>
  <c r="Q1761" i="3"/>
  <c r="AC1761" i="3"/>
  <c r="BA1761" i="3"/>
  <c r="U1761" i="3"/>
  <c r="AK1761" i="3"/>
  <c r="BI1761" i="3"/>
  <c r="AF1770" i="3"/>
  <c r="AA1770" i="3"/>
  <c r="AV1770" i="3"/>
  <c r="AB1778" i="3"/>
  <c r="AR1778" i="3"/>
  <c r="BH1778" i="3"/>
  <c r="AZ1778" i="3"/>
  <c r="V1770" i="3"/>
  <c r="V1766" i="3"/>
  <c r="T1778" i="3"/>
  <c r="AC1806" i="3"/>
  <c r="AY1806" i="3"/>
  <c r="AS1806" i="3"/>
  <c r="X1806" i="3"/>
  <c r="AC1808" i="3"/>
  <c r="AY1808" i="3"/>
  <c r="AS1808" i="3"/>
  <c r="X1808" i="3"/>
  <c r="BI1826" i="3"/>
  <c r="AX1826" i="3"/>
  <c r="AM1826" i="3"/>
  <c r="AC1826" i="3"/>
  <c r="R1826" i="3"/>
  <c r="BG1826" i="3"/>
  <c r="AW1826" i="3"/>
  <c r="AL1826" i="3"/>
  <c r="AA1826" i="3"/>
  <c r="Q1826" i="3"/>
  <c r="BC1832" i="3"/>
  <c r="AS1832" i="3"/>
  <c r="AH1832" i="3"/>
  <c r="W1832" i="3"/>
  <c r="M1832" i="3"/>
  <c r="BB1832" i="3"/>
  <c r="AQ1832" i="3"/>
  <c r="AG1832" i="3"/>
  <c r="V1832" i="3"/>
  <c r="BI1820" i="3"/>
  <c r="AX1820" i="3"/>
  <c r="AM1820" i="3"/>
  <c r="AC1820" i="3"/>
  <c r="R1820" i="3"/>
  <c r="BG1820" i="3"/>
  <c r="AW1820" i="3"/>
  <c r="AL1820" i="3"/>
  <c r="AA1820" i="3"/>
  <c r="Q1820" i="3"/>
  <c r="BC1828" i="3"/>
  <c r="AS1828" i="3"/>
  <c r="AH1828" i="3"/>
  <c r="W1828" i="3"/>
  <c r="M1828" i="3"/>
  <c r="BB1828" i="3"/>
  <c r="AQ1828" i="3"/>
  <c r="AG1828" i="3"/>
  <c r="V1828" i="3"/>
  <c r="N1624" i="3"/>
  <c r="L1620" i="3"/>
  <c r="K1619" i="3"/>
  <c r="K1618" i="3"/>
  <c r="S1616" i="3"/>
  <c r="AA1615" i="3"/>
  <c r="K1614" i="3"/>
  <c r="P1611" i="3"/>
  <c r="AI1605" i="3"/>
  <c r="L1603" i="3"/>
  <c r="K1603" i="3"/>
  <c r="L1602" i="3"/>
  <c r="L1601" i="3"/>
  <c r="AA1601" i="3" s="1"/>
  <c r="L1600" i="3"/>
  <c r="U1600" i="3" s="1"/>
  <c r="BG1598" i="3"/>
  <c r="AU1598" i="3"/>
  <c r="AE1598" i="3"/>
  <c r="BI1644" i="3"/>
  <c r="AS1644" i="3"/>
  <c r="AC1644" i="3"/>
  <c r="M1644" i="3"/>
  <c r="AV1644" i="3"/>
  <c r="AF1644" i="3"/>
  <c r="P1644" i="3"/>
  <c r="AU1644" i="3"/>
  <c r="AE1644" i="3"/>
  <c r="O1644" i="3"/>
  <c r="BL1654" i="3"/>
  <c r="BF1658" i="3"/>
  <c r="BC1658" i="3"/>
  <c r="BA1658" i="3"/>
  <c r="AT1658" i="3"/>
  <c r="S1658" i="3"/>
  <c r="AQ1658" i="3"/>
  <c r="BH1658" i="3"/>
  <c r="AN1658" i="3"/>
  <c r="T1658" i="3"/>
  <c r="AH1664" i="3"/>
  <c r="BH1664" i="3"/>
  <c r="T1664" i="3"/>
  <c r="P1664" i="3"/>
  <c r="AQ1664" i="3"/>
  <c r="W1664" i="3"/>
  <c r="AW1664" i="3"/>
  <c r="AC1664" i="3"/>
  <c r="BM1666" i="3"/>
  <c r="BM1676" i="3"/>
  <c r="BJ1688" i="3"/>
  <c r="BM1825" i="3"/>
  <c r="BM1830" i="3"/>
  <c r="BK1818" i="3"/>
  <c r="BK1824" i="3"/>
  <c r="BK1830" i="3"/>
  <c r="BM1810" i="3"/>
  <c r="W1657" i="3"/>
  <c r="Q1657" i="3"/>
  <c r="Y1657" i="3"/>
  <c r="AE1657" i="3"/>
  <c r="AM1657" i="3"/>
  <c r="AU1657" i="3"/>
  <c r="AZ1657" i="3"/>
  <c r="BH1657" i="3"/>
  <c r="T1657" i="3"/>
  <c r="AJ1657" i="3"/>
  <c r="AW1657" i="3"/>
  <c r="AB1657" i="3"/>
  <c r="BE1657" i="3"/>
  <c r="O1657" i="3"/>
  <c r="BL1657" i="3" s="1"/>
  <c r="AO1657" i="3"/>
  <c r="V1662" i="3"/>
  <c r="AT1662" i="3"/>
  <c r="AD1662" i="3"/>
  <c r="N1662" i="3"/>
  <c r="BB1662" i="3"/>
  <c r="R1669" i="3"/>
  <c r="AB1669" i="3"/>
  <c r="AR1669" i="3"/>
  <c r="BH1669" i="3"/>
  <c r="T1669" i="3"/>
  <c r="AZ1669" i="3"/>
  <c r="AJ1669" i="3"/>
  <c r="AM1654" i="3"/>
  <c r="M1654" i="3"/>
  <c r="BN1654" i="3" s="1"/>
  <c r="M1675" i="3"/>
  <c r="BK1675" i="3" s="1"/>
  <c r="U1675" i="3"/>
  <c r="AC1675" i="3"/>
  <c r="AK1675" i="3"/>
  <c r="AS1675" i="3"/>
  <c r="BA1675" i="3"/>
  <c r="BI1675" i="3"/>
  <c r="Q1675" i="3"/>
  <c r="AG1675" i="3"/>
  <c r="AW1675" i="3"/>
  <c r="Y1675" i="3"/>
  <c r="AO1675" i="3"/>
  <c r="BE1675" i="3"/>
  <c r="Y1677" i="3"/>
  <c r="M1677" i="3"/>
  <c r="BN1677" i="3" s="1"/>
  <c r="AC1677" i="3"/>
  <c r="AS1677" i="3"/>
  <c r="BI1677" i="3"/>
  <c r="U1677" i="3"/>
  <c r="BA1677" i="3"/>
  <c r="AK1677" i="3"/>
  <c r="AL1678" i="3"/>
  <c r="BG1678" i="3"/>
  <c r="AB1680" i="3"/>
  <c r="BL1680" i="3" s="1"/>
  <c r="BH1680" i="3"/>
  <c r="AR1680" i="3"/>
  <c r="AL1700" i="3"/>
  <c r="BI1700" i="3"/>
  <c r="V1700" i="3"/>
  <c r="BA1700" i="3"/>
  <c r="Y1702" i="3"/>
  <c r="Y1704" i="3"/>
  <c r="M1704" i="3"/>
  <c r="AC1704" i="3"/>
  <c r="AS1704" i="3"/>
  <c r="BI1704" i="3"/>
  <c r="AK1704" i="3"/>
  <c r="U1704" i="3"/>
  <c r="BA1704" i="3"/>
  <c r="Y1710" i="3"/>
  <c r="M1710" i="3"/>
  <c r="AC1710" i="3"/>
  <c r="AS1710" i="3"/>
  <c r="BI1710" i="3"/>
  <c r="U1710" i="3"/>
  <c r="BA1710" i="3"/>
  <c r="AK1710" i="3"/>
  <c r="P1714" i="3"/>
  <c r="AG1714" i="3"/>
  <c r="BB1714" i="3"/>
  <c r="AR1714" i="3"/>
  <c r="V1714" i="3"/>
  <c r="P1731" i="3"/>
  <c r="X1731" i="3"/>
  <c r="AN1731" i="3"/>
  <c r="BD1731" i="3"/>
  <c r="AF1731" i="3"/>
  <c r="AV1731" i="3"/>
  <c r="Q1671" i="3"/>
  <c r="AG1671" i="3"/>
  <c r="AW1671" i="3"/>
  <c r="BH1671" i="3"/>
  <c r="AL1671" i="3"/>
  <c r="AB1671" i="3"/>
  <c r="BB1671" i="3"/>
  <c r="AA1678" i="3"/>
  <c r="BE1700" i="3"/>
  <c r="AF1700" i="3"/>
  <c r="BG1711" i="3"/>
  <c r="AF1715" i="3"/>
  <c r="T1730" i="3"/>
  <c r="W1738" i="3"/>
  <c r="BC1738" i="3"/>
  <c r="U1743" i="3"/>
  <c r="AK1743" i="3"/>
  <c r="BA1743" i="3"/>
  <c r="AO1743" i="3"/>
  <c r="Y1743" i="3"/>
  <c r="BE1743" i="3"/>
  <c r="W1746" i="3"/>
  <c r="BC1746" i="3"/>
  <c r="BB1678" i="3"/>
  <c r="AF1678" i="3"/>
  <c r="AN1699" i="3"/>
  <c r="AF1699" i="3"/>
  <c r="BG1715" i="3"/>
  <c r="P1715" i="3"/>
  <c r="AR1730" i="3"/>
  <c r="BC1742" i="3"/>
  <c r="AM1746" i="3"/>
  <c r="W1750" i="3"/>
  <c r="BC1750" i="3"/>
  <c r="O1756" i="3"/>
  <c r="BL1756" i="3" s="1"/>
  <c r="N1760" i="3"/>
  <c r="BJ1760" i="3" s="1"/>
  <c r="M1763" i="3"/>
  <c r="AL1763" i="3"/>
  <c r="BH1763" i="3"/>
  <c r="U1763" i="3"/>
  <c r="AR1763" i="3"/>
  <c r="AQ1766" i="3"/>
  <c r="P1770" i="3"/>
  <c r="P1778" i="3"/>
  <c r="Y1745" i="3"/>
  <c r="AO1745" i="3"/>
  <c r="BE1745" i="3"/>
  <c r="AK1745" i="3"/>
  <c r="U1745" i="3"/>
  <c r="BA1745" i="3"/>
  <c r="Y1757" i="3"/>
  <c r="AO1757" i="3"/>
  <c r="BE1757" i="3"/>
  <c r="U1757" i="3"/>
  <c r="AK1757" i="3"/>
  <c r="BA1757" i="3"/>
  <c r="AP1760" i="3"/>
  <c r="R1762" i="3"/>
  <c r="AH1762" i="3"/>
  <c r="AX1762" i="3"/>
  <c r="Z1762" i="3"/>
  <c r="AP1762" i="3"/>
  <c r="BF1762" i="3"/>
  <c r="AB1763" i="3"/>
  <c r="AQ1770" i="3"/>
  <c r="AJ1778" i="3"/>
  <c r="AL1779" i="3"/>
  <c r="V1779" i="3"/>
  <c r="BB1779" i="3"/>
  <c r="Z1783" i="3"/>
  <c r="V1783" i="3"/>
  <c r="AL1783" i="3"/>
  <c r="BB1783" i="3"/>
  <c r="N1783" i="3"/>
  <c r="AD1783" i="3"/>
  <c r="AT1783" i="3"/>
  <c r="W1756" i="3"/>
  <c r="AM1750" i="3"/>
  <c r="R1760" i="3"/>
  <c r="AD1807" i="3"/>
  <c r="AY1807" i="3"/>
  <c r="AT1807" i="3"/>
  <c r="Y1807" i="3"/>
  <c r="AD1809" i="3"/>
  <c r="AY1809" i="3"/>
  <c r="AT1809" i="3"/>
  <c r="Y1809" i="3"/>
  <c r="BJ1809" i="3" s="1"/>
  <c r="BC1826" i="3"/>
  <c r="AS1826" i="3"/>
  <c r="AH1826" i="3"/>
  <c r="W1826" i="3"/>
  <c r="M1826" i="3"/>
  <c r="BB1826" i="3"/>
  <c r="AQ1826" i="3"/>
  <c r="AG1826" i="3"/>
  <c r="BI1832" i="3"/>
  <c r="AX1832" i="3"/>
  <c r="AM1832" i="3"/>
  <c r="AC1832" i="3"/>
  <c r="BK1832" i="3" s="1"/>
  <c r="R1832" i="3"/>
  <c r="BG1832" i="3"/>
  <c r="AW1832" i="3"/>
  <c r="AL1832" i="3"/>
  <c r="AA1832" i="3"/>
  <c r="BC1820" i="3"/>
  <c r="AS1820" i="3"/>
  <c r="AH1820" i="3"/>
  <c r="W1820" i="3"/>
  <c r="M1820" i="3"/>
  <c r="BK1820" i="3" s="1"/>
  <c r="BB1820" i="3"/>
  <c r="AQ1820" i="3"/>
  <c r="AG1820" i="3"/>
  <c r="BI1828" i="3"/>
  <c r="AX1828" i="3"/>
  <c r="AM1828" i="3"/>
  <c r="AC1828" i="3"/>
  <c r="BK1828" i="3" s="1"/>
  <c r="R1828" i="3"/>
  <c r="BG1828" i="3"/>
  <c r="AW1828" i="3"/>
  <c r="AL1828" i="3"/>
  <c r="AA1828" i="3"/>
  <c r="BD1642" i="3"/>
  <c r="AM1642" i="3"/>
  <c r="BA1649" i="3"/>
  <c r="AE1649" i="3"/>
  <c r="BE1649" i="3"/>
  <c r="AI1649" i="3"/>
  <c r="N1649" i="3"/>
  <c r="AS1649" i="3"/>
  <c r="W1649" i="3"/>
  <c r="BD1649" i="3"/>
  <c r="AN1649" i="3"/>
  <c r="X1649" i="3"/>
  <c r="AL1649" i="3"/>
  <c r="BN1650" i="3"/>
  <c r="BK1650" i="3"/>
  <c r="BJ1651" i="3"/>
  <c r="BN1657" i="3"/>
  <c r="BK1657" i="3"/>
  <c r="BM1648" i="3"/>
  <c r="BM1653" i="3"/>
  <c r="BK1662" i="3"/>
  <c r="BN1662" i="3"/>
  <c r="BL1655" i="3"/>
  <c r="BE1659" i="3"/>
  <c r="AO1659" i="3"/>
  <c r="Y1659" i="3"/>
  <c r="BG1659" i="3"/>
  <c r="AQ1659" i="3"/>
  <c r="AA1659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M1665" i="3"/>
  <c r="Q1665" i="3"/>
  <c r="U1665" i="3"/>
  <c r="Y1665" i="3"/>
  <c r="AC1665" i="3"/>
  <c r="AG1665" i="3"/>
  <c r="AK1665" i="3"/>
  <c r="T1665" i="3"/>
  <c r="AB1665" i="3"/>
  <c r="AJ1665" i="3"/>
  <c r="AP1665" i="3"/>
  <c r="AV1665" i="3"/>
  <c r="BA1665" i="3"/>
  <c r="BF1665" i="3"/>
  <c r="P1665" i="3"/>
  <c r="X1665" i="3"/>
  <c r="AF1665" i="3"/>
  <c r="AN1665" i="3"/>
  <c r="AS1665" i="3"/>
  <c r="AX1665" i="3"/>
  <c r="BD1665" i="3"/>
  <c r="BI1665" i="3"/>
  <c r="N1665" i="3"/>
  <c r="AD1665" i="3"/>
  <c r="AR1665" i="3"/>
  <c r="BB1665" i="3"/>
  <c r="R1665" i="3"/>
  <c r="AH1665" i="3"/>
  <c r="AT1665" i="3"/>
  <c r="BE1665" i="3"/>
  <c r="V1665" i="3"/>
  <c r="AL1665" i="3"/>
  <c r="AW1665" i="3"/>
  <c r="BH1665" i="3"/>
  <c r="AO1665" i="3"/>
  <c r="AZ1665" i="3"/>
  <c r="Z1665" i="3"/>
  <c r="BJ1667" i="3"/>
  <c r="BL1667" i="3"/>
  <c r="BM1669" i="3"/>
  <c r="O1673" i="3"/>
  <c r="M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N1673" i="3"/>
  <c r="S1673" i="3"/>
  <c r="W1673" i="3"/>
  <c r="AA1673" i="3"/>
  <c r="AE1673" i="3"/>
  <c r="AI1673" i="3"/>
  <c r="AM1673" i="3"/>
  <c r="AQ1673" i="3"/>
  <c r="AU1673" i="3"/>
  <c r="AY1673" i="3"/>
  <c r="BC1673" i="3"/>
  <c r="BG1673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Y1673" i="3"/>
  <c r="AO1673" i="3"/>
  <c r="BE1673" i="3"/>
  <c r="AC1673" i="3"/>
  <c r="AS1673" i="3"/>
  <c r="BI1673" i="3"/>
  <c r="Q1673" i="3"/>
  <c r="AG1673" i="3"/>
  <c r="AW1673" i="3"/>
  <c r="BA1673" i="3"/>
  <c r="U1673" i="3"/>
  <c r="AK1673" i="3"/>
  <c r="BJ1670" i="3"/>
  <c r="BJ1669" i="3"/>
  <c r="BL1675" i="3"/>
  <c r="BJ1675" i="3"/>
  <c r="BN1675" i="3"/>
  <c r="BK1666" i="3"/>
  <c r="BN1666" i="3"/>
  <c r="BJ1674" i="3"/>
  <c r="BM1677" i="3"/>
  <c r="BJ1678" i="3"/>
  <c r="BJ1681" i="3"/>
  <c r="BN1643" i="3"/>
  <c r="BK1643" i="3"/>
  <c r="AK1642" i="3"/>
  <c r="X1642" i="3"/>
  <c r="BC1642" i="3"/>
  <c r="AG1649" i="3"/>
  <c r="BB1649" i="3"/>
  <c r="V1649" i="3"/>
  <c r="AQ1649" i="3"/>
  <c r="AA1649" i="3"/>
  <c r="V1642" i="3"/>
  <c r="BJ1645" i="3"/>
  <c r="AW1642" i="3"/>
  <c r="AG1642" i="3"/>
  <c r="AZ1642" i="3"/>
  <c r="T1642" i="3"/>
  <c r="BN1644" i="3"/>
  <c r="Z1649" i="3"/>
  <c r="BI1649" i="3"/>
  <c r="AZ1649" i="3"/>
  <c r="T1649" i="3"/>
  <c r="BJ1650" i="3"/>
  <c r="BJ1657" i="3"/>
  <c r="BJ1653" i="3"/>
  <c r="BM1660" i="3"/>
  <c r="BK1667" i="3"/>
  <c r="BN1667" i="3"/>
  <c r="BJ1668" i="3"/>
  <c r="BK1681" i="3"/>
  <c r="BN1681" i="3"/>
  <c r="BN1686" i="3"/>
  <c r="BK1686" i="3"/>
  <c r="BL1688" i="3"/>
  <c r="BM1690" i="3"/>
  <c r="BN1694" i="3"/>
  <c r="BK1694" i="3"/>
  <c r="BK1716" i="3"/>
  <c r="BN1716" i="3"/>
  <c r="BL1700" i="3"/>
  <c r="BM1702" i="3"/>
  <c r="BM1704" i="3"/>
  <c r="BM1708" i="3"/>
  <c r="BM1712" i="3"/>
  <c r="BM1714" i="3"/>
  <c r="BM1716" i="3"/>
  <c r="BJ1672" i="3"/>
  <c r="BN1720" i="3"/>
  <c r="BK1720" i="3"/>
  <c r="BM1724" i="3"/>
  <c r="BN1728" i="3"/>
  <c r="BK1728" i="3"/>
  <c r="BL1730" i="3"/>
  <c r="BM1732" i="3"/>
  <c r="Z1642" i="3"/>
  <c r="AP1642" i="3"/>
  <c r="BF1642" i="3"/>
  <c r="N1642" i="3"/>
  <c r="AD1642" i="3"/>
  <c r="AT1642" i="3"/>
  <c r="U1642" i="3"/>
  <c r="BL1645" i="3"/>
  <c r="Q1642" i="3"/>
  <c r="AJ1642" i="3"/>
  <c r="AY1642" i="3"/>
  <c r="AI1642" i="3"/>
  <c r="AY1649" i="3"/>
  <c r="AM1649" i="3"/>
  <c r="BL1653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T1661" i="3"/>
  <c r="AB1661" i="3"/>
  <c r="AJ1661" i="3"/>
  <c r="AR1661" i="3"/>
  <c r="AZ1661" i="3"/>
  <c r="BH1661" i="3"/>
  <c r="N1661" i="3"/>
  <c r="V1661" i="3"/>
  <c r="AD1661" i="3"/>
  <c r="AL1661" i="3"/>
  <c r="AT1661" i="3"/>
  <c r="BB1661" i="3"/>
  <c r="P1661" i="3"/>
  <c r="X1661" i="3"/>
  <c r="AF1661" i="3"/>
  <c r="AN1661" i="3"/>
  <c r="AV1661" i="3"/>
  <c r="BD1661" i="3"/>
  <c r="AH1661" i="3"/>
  <c r="AP1661" i="3"/>
  <c r="R1661" i="3"/>
  <c r="AX1661" i="3"/>
  <c r="Z1661" i="3"/>
  <c r="BF1661" i="3"/>
  <c r="BM1668" i="3"/>
  <c r="BN1674" i="3"/>
  <c r="BK1674" i="3"/>
  <c r="BL1681" i="3"/>
  <c r="BM1682" i="3"/>
  <c r="AH1642" i="3"/>
  <c r="BN1645" i="3"/>
  <c r="AL1642" i="3"/>
  <c r="BK1647" i="3"/>
  <c r="BN1647" i="3"/>
  <c r="BI1642" i="3"/>
  <c r="AS1642" i="3"/>
  <c r="AC1642" i="3"/>
  <c r="M1642" i="3"/>
  <c r="AV1642" i="3"/>
  <c r="AF1642" i="3"/>
  <c r="P1642" i="3"/>
  <c r="AU1642" i="3"/>
  <c r="AE1642" i="3"/>
  <c r="O1642" i="3"/>
  <c r="AP1644" i="3"/>
  <c r="V1644" i="3"/>
  <c r="BK1644" i="3" s="1"/>
  <c r="AT1644" i="3"/>
  <c r="BE1644" i="3"/>
  <c r="AO1644" i="3"/>
  <c r="Y1644" i="3"/>
  <c r="BH1644" i="3"/>
  <c r="AR1644" i="3"/>
  <c r="AB1644" i="3"/>
  <c r="BG1644" i="3"/>
  <c r="AQ1644" i="3"/>
  <c r="AA1644" i="3"/>
  <c r="AP1649" i="3"/>
  <c r="U1649" i="3"/>
  <c r="AT1649" i="3"/>
  <c r="Y1649" i="3"/>
  <c r="BC1649" i="3"/>
  <c r="AH1649" i="3"/>
  <c r="M1649" i="3"/>
  <c r="AV1649" i="3"/>
  <c r="AF1649" i="3"/>
  <c r="P1649" i="3"/>
  <c r="BJ1652" i="3"/>
  <c r="BM1646" i="3"/>
  <c r="BL1650" i="3"/>
  <c r="BL1651" i="3"/>
  <c r="BN1651" i="3"/>
  <c r="BK1651" i="3"/>
  <c r="P1656" i="3"/>
  <c r="T1656" i="3"/>
  <c r="X1656" i="3"/>
  <c r="AB1656" i="3"/>
  <c r="AF1656" i="3"/>
  <c r="AJ1656" i="3"/>
  <c r="AN1656" i="3"/>
  <c r="AR1656" i="3"/>
  <c r="AV1656" i="3"/>
  <c r="AZ1656" i="3"/>
  <c r="BD1656" i="3"/>
  <c r="BH1656" i="3"/>
  <c r="Q1656" i="3"/>
  <c r="V1656" i="3"/>
  <c r="AA1656" i="3"/>
  <c r="AG1656" i="3"/>
  <c r="AL1656" i="3"/>
  <c r="AQ1656" i="3"/>
  <c r="AW1656" i="3"/>
  <c r="BB1656" i="3"/>
  <c r="BG1656" i="3"/>
  <c r="M1656" i="3"/>
  <c r="R1656" i="3"/>
  <c r="W1656" i="3"/>
  <c r="AC1656" i="3"/>
  <c r="AH1656" i="3"/>
  <c r="AM1656" i="3"/>
  <c r="AS1656" i="3"/>
  <c r="AX1656" i="3"/>
  <c r="BC1656" i="3"/>
  <c r="BI1656" i="3"/>
  <c r="N1656" i="3"/>
  <c r="S1656" i="3"/>
  <c r="Y1656" i="3"/>
  <c r="AD1656" i="3"/>
  <c r="AI1656" i="3"/>
  <c r="AO1656" i="3"/>
  <c r="AT1656" i="3"/>
  <c r="AY1656" i="3"/>
  <c r="BE1656" i="3"/>
  <c r="Z1656" i="3"/>
  <c r="AU1656" i="3"/>
  <c r="AE1656" i="3"/>
  <c r="BA1656" i="3"/>
  <c r="O1656" i="3"/>
  <c r="AK1656" i="3"/>
  <c r="BF1656" i="3"/>
  <c r="AP1656" i="3"/>
  <c r="U1656" i="3"/>
  <c r="BN1648" i="3"/>
  <c r="BK1648" i="3"/>
  <c r="BN1653" i="3"/>
  <c r="BK1653" i="3"/>
  <c r="BL1660" i="3"/>
  <c r="BJ1660" i="3"/>
  <c r="BM1662" i="3"/>
  <c r="BM1654" i="3"/>
  <c r="AW1659" i="3"/>
  <c r="AG1659" i="3"/>
  <c r="Q1659" i="3"/>
  <c r="AY1659" i="3"/>
  <c r="AI1659" i="3"/>
  <c r="BK1668" i="3"/>
  <c r="BN1668" i="3"/>
  <c r="BL1668" i="3"/>
  <c r="BM1670" i="3"/>
  <c r="BK1669" i="3"/>
  <c r="BN1669" i="3"/>
  <c r="BM1671" i="3"/>
  <c r="BM1674" i="3"/>
  <c r="AC1658" i="3"/>
  <c r="AU1658" i="3"/>
  <c r="AS1658" i="3"/>
  <c r="AE1658" i="3"/>
  <c r="AO1658" i="3"/>
  <c r="N1658" i="3"/>
  <c r="AG1658" i="3"/>
  <c r="BD1658" i="3"/>
  <c r="BB1664" i="3"/>
  <c r="R1664" i="3"/>
  <c r="AZ1664" i="3"/>
  <c r="AV1664" i="3"/>
  <c r="BG1664" i="3"/>
  <c r="AM1664" i="3"/>
  <c r="O1664" i="3"/>
  <c r="AS1664" i="3"/>
  <c r="BJ1671" i="3"/>
  <c r="BK1702" i="3"/>
  <c r="BK1704" i="3"/>
  <c r="BK1708" i="3"/>
  <c r="BK1712" i="3"/>
  <c r="BL1711" i="3"/>
  <c r="BJ1711" i="3"/>
  <c r="BM1701" i="3"/>
  <c r="BN1701" i="3"/>
  <c r="BK1701" i="3"/>
  <c r="BL1709" i="3"/>
  <c r="BJ1709" i="3"/>
  <c r="BM1645" i="3"/>
  <c r="BA1642" i="3"/>
  <c r="AN1642" i="3"/>
  <c r="W1642" i="3"/>
  <c r="R1642" i="3"/>
  <c r="BJ1648" i="3"/>
  <c r="AW1649" i="3"/>
  <c r="AU1649" i="3"/>
  <c r="AD1649" i="3"/>
  <c r="R1649" i="3"/>
  <c r="AJ1649" i="3"/>
  <c r="BG1649" i="3"/>
  <c r="BL1648" i="3"/>
  <c r="BN1655" i="3"/>
  <c r="BK1655" i="3"/>
  <c r="T1659" i="3"/>
  <c r="AB1659" i="3"/>
  <c r="AJ1659" i="3"/>
  <c r="AR1659" i="3"/>
  <c r="AZ1659" i="3"/>
  <c r="BH1659" i="3"/>
  <c r="N1659" i="3"/>
  <c r="V1659" i="3"/>
  <c r="AD1659" i="3"/>
  <c r="AL1659" i="3"/>
  <c r="AT1659" i="3"/>
  <c r="BB1659" i="3"/>
  <c r="P1659" i="3"/>
  <c r="X1659" i="3"/>
  <c r="AF1659" i="3"/>
  <c r="AN1659" i="3"/>
  <c r="AV1659" i="3"/>
  <c r="BD1659" i="3"/>
  <c r="R1659" i="3"/>
  <c r="AX1659" i="3"/>
  <c r="Z1659" i="3"/>
  <c r="BF1659" i="3"/>
  <c r="AH1659" i="3"/>
  <c r="AP1659" i="3"/>
  <c r="BL1669" i="3"/>
  <c r="BJ1666" i="3"/>
  <c r="BJ1680" i="3"/>
  <c r="AX1642" i="3"/>
  <c r="BM1647" i="3"/>
  <c r="BB1642" i="3"/>
  <c r="BE1642" i="3"/>
  <c r="AO1642" i="3"/>
  <c r="Y1642" i="3"/>
  <c r="BH1642" i="3"/>
  <c r="AR1642" i="3"/>
  <c r="AB1642" i="3"/>
  <c r="BG1642" i="3"/>
  <c r="AQ1642" i="3"/>
  <c r="AA1642" i="3"/>
  <c r="Z1644" i="3"/>
  <c r="AX1644" i="3"/>
  <c r="AD1644" i="3"/>
  <c r="BA1644" i="3"/>
  <c r="AK1644" i="3"/>
  <c r="U1644" i="3"/>
  <c r="BD1644" i="3"/>
  <c r="AN1644" i="3"/>
  <c r="X1644" i="3"/>
  <c r="BC1644" i="3"/>
  <c r="AM1644" i="3"/>
  <c r="BF1649" i="3"/>
  <c r="AK1649" i="3"/>
  <c r="O1649" i="3"/>
  <c r="AO1649" i="3"/>
  <c r="S1649" i="3"/>
  <c r="AX1649" i="3"/>
  <c r="AC1649" i="3"/>
  <c r="BH1649" i="3"/>
  <c r="AR1649" i="3"/>
  <c r="AB1649" i="3"/>
  <c r="BN1652" i="3"/>
  <c r="BK1652" i="3"/>
  <c r="BJ1654" i="3"/>
  <c r="BK1654" i="3"/>
  <c r="BJ1646" i="3"/>
  <c r="BK1646" i="3"/>
  <c r="BN1646" i="3"/>
  <c r="BL1646" i="3"/>
  <c r="BM1650" i="3"/>
  <c r="AM1658" i="3"/>
  <c r="P1658" i="3"/>
  <c r="AF1658" i="3"/>
  <c r="AV1658" i="3"/>
  <c r="Q1658" i="3"/>
  <c r="AL1658" i="3"/>
  <c r="BG1658" i="3"/>
  <c r="AD1658" i="3"/>
  <c r="AY1658" i="3"/>
  <c r="AP1658" i="3"/>
  <c r="AH1658" i="3"/>
  <c r="Z1658" i="3"/>
  <c r="AX1658" i="3"/>
  <c r="BM1651" i="3"/>
  <c r="BM1657" i="3"/>
  <c r="BL1652" i="3"/>
  <c r="BK1660" i="3"/>
  <c r="BN1660" i="3"/>
  <c r="BL1662" i="3"/>
  <c r="BJ1662" i="3"/>
  <c r="BJ1655" i="3"/>
  <c r="BI1659" i="3"/>
  <c r="AS1659" i="3"/>
  <c r="AC1659" i="3"/>
  <c r="M1659" i="3"/>
  <c r="AU1659" i="3"/>
  <c r="AE1659" i="3"/>
  <c r="O1659" i="3"/>
  <c r="BL1659" i="3" s="1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T1663" i="3"/>
  <c r="AB1663" i="3"/>
  <c r="AJ1663" i="3"/>
  <c r="AR1663" i="3"/>
  <c r="AZ1663" i="3"/>
  <c r="BH1663" i="3"/>
  <c r="P1663" i="3"/>
  <c r="X1663" i="3"/>
  <c r="AF1663" i="3"/>
  <c r="AN1663" i="3"/>
  <c r="AV1663" i="3"/>
  <c r="BD1663" i="3"/>
  <c r="N1663" i="3"/>
  <c r="AD1663" i="3"/>
  <c r="AT1663" i="3"/>
  <c r="R1663" i="3"/>
  <c r="AH1663" i="3"/>
  <c r="AX1663" i="3"/>
  <c r="V1663" i="3"/>
  <c r="AL1663" i="3"/>
  <c r="BB1663" i="3"/>
  <c r="Z1663" i="3"/>
  <c r="AP1663" i="3"/>
  <c r="BF1663" i="3"/>
  <c r="BK1670" i="3"/>
  <c r="BN1670" i="3"/>
  <c r="BL1670" i="3"/>
  <c r="AP1664" i="3"/>
  <c r="U1664" i="3"/>
  <c r="AK1664" i="3"/>
  <c r="BA1664" i="3"/>
  <c r="S1664" i="3"/>
  <c r="AI1664" i="3"/>
  <c r="AY1664" i="3"/>
  <c r="X1664" i="3"/>
  <c r="BD1664" i="3"/>
  <c r="AR1664" i="3"/>
  <c r="AD1664" i="3"/>
  <c r="AX1664" i="3"/>
  <c r="Z1664" i="3"/>
  <c r="BM1667" i="3"/>
  <c r="BL1671" i="3"/>
  <c r="BM1675" i="3"/>
  <c r="BK1679" i="3"/>
  <c r="BN1679" i="3"/>
  <c r="BI1658" i="3"/>
  <c r="AK1658" i="3"/>
  <c r="W1658" i="3"/>
  <c r="U1658" i="3"/>
  <c r="AI1658" i="3"/>
  <c r="BB1658" i="3"/>
  <c r="AA1658" i="3"/>
  <c r="AZ1658" i="3"/>
  <c r="AB1658" i="3"/>
  <c r="AL1664" i="3"/>
  <c r="AT1664" i="3"/>
  <c r="AJ1664" i="3"/>
  <c r="AN1664" i="3"/>
  <c r="BC1664" i="3"/>
  <c r="AE1664" i="3"/>
  <c r="BI1664" i="3"/>
  <c r="AO1664" i="3"/>
  <c r="Q1664" i="3"/>
  <c r="BJ1664" i="3" s="1"/>
  <c r="BL1666" i="3"/>
  <c r="BL1674" i="3"/>
  <c r="BL1679" i="3"/>
  <c r="BM1678" i="3"/>
  <c r="BL1707" i="3"/>
  <c r="BJ1707" i="3"/>
  <c r="BN1739" i="3"/>
  <c r="BK1739" i="3"/>
  <c r="BN1740" i="3"/>
  <c r="BK1740" i="3"/>
  <c r="BJ1742" i="3"/>
  <c r="BN1747" i="3"/>
  <c r="BK1747" i="3"/>
  <c r="BN1748" i="3"/>
  <c r="BK1748" i="3"/>
  <c r="BJ1750" i="3"/>
  <c r="BN1755" i="3"/>
  <c r="BK1755" i="3"/>
  <c r="BN1756" i="3"/>
  <c r="BK1756" i="3"/>
  <c r="BJ1758" i="3"/>
  <c r="BK1731" i="3"/>
  <c r="BN1731" i="3"/>
  <c r="BL1731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R1771" i="3"/>
  <c r="X1771" i="3"/>
  <c r="AC1771" i="3"/>
  <c r="AH1771" i="3"/>
  <c r="AN1771" i="3"/>
  <c r="AS1771" i="3"/>
  <c r="AX1771" i="3"/>
  <c r="BD1771" i="3"/>
  <c r="BI1771" i="3"/>
  <c r="N1771" i="3"/>
  <c r="T1771" i="3"/>
  <c r="Y1771" i="3"/>
  <c r="AD1771" i="3"/>
  <c r="AJ1771" i="3"/>
  <c r="AO1771" i="3"/>
  <c r="AT1771" i="3"/>
  <c r="AZ1771" i="3"/>
  <c r="BE1771" i="3"/>
  <c r="P1771" i="3"/>
  <c r="U1771" i="3"/>
  <c r="Z1771" i="3"/>
  <c r="AF1771" i="3"/>
  <c r="AK1771" i="3"/>
  <c r="AP1771" i="3"/>
  <c r="AV1771" i="3"/>
  <c r="BA1771" i="3"/>
  <c r="BF1771" i="3"/>
  <c r="V1771" i="3"/>
  <c r="AR1771" i="3"/>
  <c r="AB1771" i="3"/>
  <c r="AW1771" i="3"/>
  <c r="AG1771" i="3"/>
  <c r="BB1771" i="3"/>
  <c r="BH1771" i="3"/>
  <c r="AL1771" i="3"/>
  <c r="Q1771" i="3"/>
  <c r="BJ1780" i="3"/>
  <c r="BJ1782" i="3"/>
  <c r="BJ1784" i="3"/>
  <c r="BM1705" i="3"/>
  <c r="BN1705" i="3"/>
  <c r="BK1705" i="3"/>
  <c r="BL1713" i="3"/>
  <c r="BJ1713" i="3"/>
  <c r="BN1736" i="3"/>
  <c r="BK1736" i="3"/>
  <c r="BL1739" i="3"/>
  <c r="BJ1739" i="3"/>
  <c r="BL1741" i="3"/>
  <c r="BJ1741" i="3"/>
  <c r="BL1743" i="3"/>
  <c r="BJ1743" i="3"/>
  <c r="BL1745" i="3"/>
  <c r="BJ1745" i="3"/>
  <c r="BL1747" i="3"/>
  <c r="BJ1747" i="3"/>
  <c r="BL1749" i="3"/>
  <c r="BJ1749" i="3"/>
  <c r="BL1755" i="3"/>
  <c r="BJ1755" i="3"/>
  <c r="BL1757" i="3"/>
  <c r="BJ1757" i="3"/>
  <c r="BL1759" i="3"/>
  <c r="BJ1759" i="3"/>
  <c r="BM1784" i="3"/>
  <c r="BL1786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P1787" i="3"/>
  <c r="T1787" i="3"/>
  <c r="X1787" i="3"/>
  <c r="AB1787" i="3"/>
  <c r="AF1787" i="3"/>
  <c r="AJ1787" i="3"/>
  <c r="AN1787" i="3"/>
  <c r="AR1787" i="3"/>
  <c r="AV1787" i="3"/>
  <c r="AZ1787" i="3"/>
  <c r="BD1787" i="3"/>
  <c r="BH1787" i="3"/>
  <c r="Q1787" i="3"/>
  <c r="Y1787" i="3"/>
  <c r="AG1787" i="3"/>
  <c r="AO1787" i="3"/>
  <c r="AW1787" i="3"/>
  <c r="BE1787" i="3"/>
  <c r="R1787" i="3"/>
  <c r="Z1787" i="3"/>
  <c r="AH1787" i="3"/>
  <c r="AP1787" i="3"/>
  <c r="AX1787" i="3"/>
  <c r="BF1787" i="3"/>
  <c r="M1787" i="3"/>
  <c r="U1787" i="3"/>
  <c r="AC1787" i="3"/>
  <c r="AK1787" i="3"/>
  <c r="AS1787" i="3"/>
  <c r="BA1787" i="3"/>
  <c r="BI1787" i="3"/>
  <c r="AL1787" i="3"/>
  <c r="N1787" i="3"/>
  <c r="AT1787" i="3"/>
  <c r="V1787" i="3"/>
  <c r="BB1787" i="3"/>
  <c r="AD1787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Q1789" i="3"/>
  <c r="Y1789" i="3"/>
  <c r="AG1789" i="3"/>
  <c r="AO1789" i="3"/>
  <c r="AW1789" i="3"/>
  <c r="BE1789" i="3"/>
  <c r="R1789" i="3"/>
  <c r="Z1789" i="3"/>
  <c r="AH1789" i="3"/>
  <c r="AP1789" i="3"/>
  <c r="AX1789" i="3"/>
  <c r="BF1789" i="3"/>
  <c r="M1789" i="3"/>
  <c r="U1789" i="3"/>
  <c r="AC1789" i="3"/>
  <c r="AK1789" i="3"/>
  <c r="AS1789" i="3"/>
  <c r="BA1789" i="3"/>
  <c r="BI1789" i="3"/>
  <c r="V1789" i="3"/>
  <c r="BB1789" i="3"/>
  <c r="AD1789" i="3"/>
  <c r="N1789" i="3"/>
  <c r="AT1789" i="3"/>
  <c r="AL1789" i="3"/>
  <c r="BL1790" i="3"/>
  <c r="O1791" i="3"/>
  <c r="S1791" i="3"/>
  <c r="W1791" i="3"/>
  <c r="AA1791" i="3"/>
  <c r="AE1791" i="3"/>
  <c r="AI1791" i="3"/>
  <c r="AM1791" i="3"/>
  <c r="AQ1791" i="3"/>
  <c r="AU1791" i="3"/>
  <c r="AY1791" i="3"/>
  <c r="BC1791" i="3"/>
  <c r="BG1791" i="3"/>
  <c r="P1791" i="3"/>
  <c r="T1791" i="3"/>
  <c r="X1791" i="3"/>
  <c r="AB1791" i="3"/>
  <c r="AF1791" i="3"/>
  <c r="AJ1791" i="3"/>
  <c r="AN1791" i="3"/>
  <c r="AR1791" i="3"/>
  <c r="AV1791" i="3"/>
  <c r="AZ1791" i="3"/>
  <c r="BD1791" i="3"/>
  <c r="BH1791" i="3"/>
  <c r="Q1791" i="3"/>
  <c r="Y1791" i="3"/>
  <c r="AG1791" i="3"/>
  <c r="AO1791" i="3"/>
  <c r="AW1791" i="3"/>
  <c r="BE1791" i="3"/>
  <c r="R1791" i="3"/>
  <c r="Z1791" i="3"/>
  <c r="AH1791" i="3"/>
  <c r="AP1791" i="3"/>
  <c r="AX1791" i="3"/>
  <c r="BF1791" i="3"/>
  <c r="M1791" i="3"/>
  <c r="U1791" i="3"/>
  <c r="AC1791" i="3"/>
  <c r="AK1791" i="3"/>
  <c r="AS1791" i="3"/>
  <c r="BA1791" i="3"/>
  <c r="BI1791" i="3"/>
  <c r="AL1791" i="3"/>
  <c r="N1791" i="3"/>
  <c r="AT1791" i="3"/>
  <c r="AD1791" i="3"/>
  <c r="V1791" i="3"/>
  <c r="BB1791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P1793" i="3"/>
  <c r="T1793" i="3"/>
  <c r="X1793" i="3"/>
  <c r="AB1793" i="3"/>
  <c r="AF1793" i="3"/>
  <c r="AJ1793" i="3"/>
  <c r="AN1793" i="3"/>
  <c r="AR1793" i="3"/>
  <c r="AV1793" i="3"/>
  <c r="AZ1793" i="3"/>
  <c r="BD1793" i="3"/>
  <c r="BH1793" i="3"/>
  <c r="Q1793" i="3"/>
  <c r="Y1793" i="3"/>
  <c r="AG1793" i="3"/>
  <c r="AO1793" i="3"/>
  <c r="AW1793" i="3"/>
  <c r="BE1793" i="3"/>
  <c r="R1793" i="3"/>
  <c r="Z1793" i="3"/>
  <c r="AH1793" i="3"/>
  <c r="AP1793" i="3"/>
  <c r="AX1793" i="3"/>
  <c r="BF1793" i="3"/>
  <c r="M1793" i="3"/>
  <c r="U1793" i="3"/>
  <c r="AC1793" i="3"/>
  <c r="AK1793" i="3"/>
  <c r="AS1793" i="3"/>
  <c r="BA1793" i="3"/>
  <c r="BI1793" i="3"/>
  <c r="V1793" i="3"/>
  <c r="BB1793" i="3"/>
  <c r="AD1793" i="3"/>
  <c r="N1793" i="3"/>
  <c r="AT1793" i="3"/>
  <c r="AL1793" i="3"/>
  <c r="BL1794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X1795" i="3"/>
  <c r="AB1795" i="3"/>
  <c r="AF1795" i="3"/>
  <c r="AJ1795" i="3"/>
  <c r="AN1795" i="3"/>
  <c r="AR1795" i="3"/>
  <c r="AV1795" i="3"/>
  <c r="AZ1795" i="3"/>
  <c r="BD1795" i="3"/>
  <c r="BH1795" i="3"/>
  <c r="Q1795" i="3"/>
  <c r="Y1795" i="3"/>
  <c r="AG1795" i="3"/>
  <c r="AO1795" i="3"/>
  <c r="AW1795" i="3"/>
  <c r="BE1795" i="3"/>
  <c r="R1795" i="3"/>
  <c r="Z1795" i="3"/>
  <c r="AH1795" i="3"/>
  <c r="AP1795" i="3"/>
  <c r="AX1795" i="3"/>
  <c r="BF1795" i="3"/>
  <c r="M1795" i="3"/>
  <c r="U1795" i="3"/>
  <c r="AC1795" i="3"/>
  <c r="AK1795" i="3"/>
  <c r="AS1795" i="3"/>
  <c r="BA1795" i="3"/>
  <c r="BI1795" i="3"/>
  <c r="AL1795" i="3"/>
  <c r="N1795" i="3"/>
  <c r="AT1795" i="3"/>
  <c r="AD1795" i="3"/>
  <c r="V1795" i="3"/>
  <c r="BB1795" i="3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T1797" i="3"/>
  <c r="X1797" i="3"/>
  <c r="AB1797" i="3"/>
  <c r="AF1797" i="3"/>
  <c r="AJ1797" i="3"/>
  <c r="AN1797" i="3"/>
  <c r="AR1797" i="3"/>
  <c r="AV1797" i="3"/>
  <c r="AZ1797" i="3"/>
  <c r="BD1797" i="3"/>
  <c r="BH1797" i="3"/>
  <c r="Q1797" i="3"/>
  <c r="Y1797" i="3"/>
  <c r="AG1797" i="3"/>
  <c r="AO1797" i="3"/>
  <c r="AW1797" i="3"/>
  <c r="BE1797" i="3"/>
  <c r="R1797" i="3"/>
  <c r="Z1797" i="3"/>
  <c r="AH1797" i="3"/>
  <c r="AP1797" i="3"/>
  <c r="AX1797" i="3"/>
  <c r="BF1797" i="3"/>
  <c r="M1797" i="3"/>
  <c r="U1797" i="3"/>
  <c r="AC1797" i="3"/>
  <c r="AK1797" i="3"/>
  <c r="AS1797" i="3"/>
  <c r="BA1797" i="3"/>
  <c r="BI1797" i="3"/>
  <c r="V1797" i="3"/>
  <c r="BB1797" i="3"/>
  <c r="AD1797" i="3"/>
  <c r="AL1797" i="3"/>
  <c r="N1797" i="3"/>
  <c r="AT1797" i="3"/>
  <c r="BL1798" i="3"/>
  <c r="O1799" i="3"/>
  <c r="S1799" i="3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Q1799" i="3"/>
  <c r="Y1799" i="3"/>
  <c r="AG1799" i="3"/>
  <c r="AO1799" i="3"/>
  <c r="AW1799" i="3"/>
  <c r="BE1799" i="3"/>
  <c r="R1799" i="3"/>
  <c r="Z1799" i="3"/>
  <c r="AH1799" i="3"/>
  <c r="AP1799" i="3"/>
  <c r="AX1799" i="3"/>
  <c r="BF1799" i="3"/>
  <c r="M1799" i="3"/>
  <c r="U1799" i="3"/>
  <c r="AC1799" i="3"/>
  <c r="AK1799" i="3"/>
  <c r="AS1799" i="3"/>
  <c r="BA1799" i="3"/>
  <c r="BI1799" i="3"/>
  <c r="AL1799" i="3"/>
  <c r="N1799" i="3"/>
  <c r="AT1799" i="3"/>
  <c r="V1799" i="3"/>
  <c r="BB1799" i="3"/>
  <c r="AD1799" i="3"/>
  <c r="O1801" i="3"/>
  <c r="BL1801" i="3" s="1"/>
  <c r="S1801" i="3"/>
  <c r="BM1801" i="3" s="1"/>
  <c r="W1801" i="3"/>
  <c r="AA1801" i="3"/>
  <c r="AE1801" i="3"/>
  <c r="AI1801" i="3"/>
  <c r="AM1801" i="3"/>
  <c r="AQ1801" i="3"/>
  <c r="AU1801" i="3"/>
  <c r="AY1801" i="3"/>
  <c r="BC1801" i="3"/>
  <c r="BG1801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Q1801" i="3"/>
  <c r="Y1801" i="3"/>
  <c r="AG1801" i="3"/>
  <c r="AO1801" i="3"/>
  <c r="AW1801" i="3"/>
  <c r="BE1801" i="3"/>
  <c r="R1801" i="3"/>
  <c r="Z1801" i="3"/>
  <c r="AH1801" i="3"/>
  <c r="AP1801" i="3"/>
  <c r="AX1801" i="3"/>
  <c r="BF1801" i="3"/>
  <c r="M1801" i="3"/>
  <c r="U1801" i="3"/>
  <c r="AC1801" i="3"/>
  <c r="AK1801" i="3"/>
  <c r="AS1801" i="3"/>
  <c r="BA1801" i="3"/>
  <c r="BI1801" i="3"/>
  <c r="V1801" i="3"/>
  <c r="BB1801" i="3"/>
  <c r="AD1801" i="3"/>
  <c r="N1801" i="3"/>
  <c r="BJ1801" i="3" s="1"/>
  <c r="AT1801" i="3"/>
  <c r="AL1801" i="3"/>
  <c r="BL1802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P1803" i="3"/>
  <c r="T1803" i="3"/>
  <c r="X1803" i="3"/>
  <c r="AB1803" i="3"/>
  <c r="AF1803" i="3"/>
  <c r="AJ1803" i="3"/>
  <c r="AN1803" i="3"/>
  <c r="AR1803" i="3"/>
  <c r="AV1803" i="3"/>
  <c r="AZ1803" i="3"/>
  <c r="BD1803" i="3"/>
  <c r="BH1803" i="3"/>
  <c r="Q1803" i="3"/>
  <c r="Y1803" i="3"/>
  <c r="AG1803" i="3"/>
  <c r="AO1803" i="3"/>
  <c r="AW1803" i="3"/>
  <c r="BE1803" i="3"/>
  <c r="R1803" i="3"/>
  <c r="Z1803" i="3"/>
  <c r="AH1803" i="3"/>
  <c r="AP1803" i="3"/>
  <c r="AX1803" i="3"/>
  <c r="BF1803" i="3"/>
  <c r="M1803" i="3"/>
  <c r="U1803" i="3"/>
  <c r="AC1803" i="3"/>
  <c r="AK1803" i="3"/>
  <c r="AS1803" i="3"/>
  <c r="BA1803" i="3"/>
  <c r="BI1803" i="3"/>
  <c r="AL1803" i="3"/>
  <c r="N1803" i="3"/>
  <c r="AT1803" i="3"/>
  <c r="AD1803" i="3"/>
  <c r="V1803" i="3"/>
  <c r="BB1803" i="3"/>
  <c r="O1805" i="3"/>
  <c r="BL1805" i="3" s="1"/>
  <c r="S1805" i="3"/>
  <c r="BM1805" i="3" s="1"/>
  <c r="W1805" i="3"/>
  <c r="AA1805" i="3"/>
  <c r="AE1805" i="3"/>
  <c r="AI1805" i="3"/>
  <c r="AM1805" i="3"/>
  <c r="AQ1805" i="3"/>
  <c r="AU1805" i="3"/>
  <c r="AY1805" i="3"/>
  <c r="BC1805" i="3"/>
  <c r="BG1805" i="3"/>
  <c r="P1805" i="3"/>
  <c r="T1805" i="3"/>
  <c r="X1805" i="3"/>
  <c r="AB1805" i="3"/>
  <c r="AF1805" i="3"/>
  <c r="AJ1805" i="3"/>
  <c r="AN1805" i="3"/>
  <c r="AR1805" i="3"/>
  <c r="AV1805" i="3"/>
  <c r="AZ1805" i="3"/>
  <c r="BD1805" i="3"/>
  <c r="BH1805" i="3"/>
  <c r="Q1805" i="3"/>
  <c r="Y1805" i="3"/>
  <c r="AG1805" i="3"/>
  <c r="AO1805" i="3"/>
  <c r="AW1805" i="3"/>
  <c r="BE1805" i="3"/>
  <c r="R1805" i="3"/>
  <c r="Z1805" i="3"/>
  <c r="AH1805" i="3"/>
  <c r="AP1805" i="3"/>
  <c r="AX1805" i="3"/>
  <c r="BF1805" i="3"/>
  <c r="M1805" i="3"/>
  <c r="U1805" i="3"/>
  <c r="AC1805" i="3"/>
  <c r="AK1805" i="3"/>
  <c r="AS1805" i="3"/>
  <c r="BA1805" i="3"/>
  <c r="BI1805" i="3"/>
  <c r="V1805" i="3"/>
  <c r="BB1805" i="3"/>
  <c r="AD1805" i="3"/>
  <c r="AL1805" i="3"/>
  <c r="N1805" i="3"/>
  <c r="BJ1805" i="3" s="1"/>
  <c r="AT1805" i="3"/>
  <c r="BL1742" i="3"/>
  <c r="BL1750" i="3"/>
  <c r="BL1758" i="3"/>
  <c r="BJ1762" i="3"/>
  <c r="BJ1770" i="3"/>
  <c r="BL1774" i="3"/>
  <c r="BM1774" i="3"/>
  <c r="BK1783" i="3"/>
  <c r="BN1783" i="3"/>
  <c r="BL1783" i="3"/>
  <c r="BL1760" i="3"/>
  <c r="BM1780" i="3"/>
  <c r="BJ1820" i="3"/>
  <c r="BN1820" i="3"/>
  <c r="BN1823" i="3"/>
  <c r="BK1823" i="3"/>
  <c r="BJ1828" i="3"/>
  <c r="BN1828" i="3"/>
  <c r="BN1831" i="3"/>
  <c r="BK1831" i="3"/>
  <c r="BM1807" i="3"/>
  <c r="BM1816" i="3"/>
  <c r="BL1825" i="3"/>
  <c r="BK1733" i="3"/>
  <c r="BN1733" i="3"/>
  <c r="BL1733" i="3"/>
  <c r="BK1784" i="3"/>
  <c r="BL1806" i="3"/>
  <c r="BJ1806" i="3"/>
  <c r="BL1807" i="3"/>
  <c r="BL1772" i="3"/>
  <c r="BM1772" i="3"/>
  <c r="BJ1811" i="3"/>
  <c r="BJ1768" i="3"/>
  <c r="BM1833" i="3"/>
  <c r="BL1835" i="3"/>
  <c r="BK1836" i="3"/>
  <c r="BN1836" i="3"/>
  <c r="BK1838" i="3"/>
  <c r="BN1838" i="3"/>
  <c r="BJ1838" i="3"/>
  <c r="BK1840" i="3"/>
  <c r="BN1840" i="3"/>
  <c r="BM1840" i="3"/>
  <c r="BN1837" i="3"/>
  <c r="BK1837" i="3"/>
  <c r="BJ1837" i="3"/>
  <c r="BL1839" i="3"/>
  <c r="BM1839" i="3"/>
  <c r="BN1810" i="3"/>
  <c r="BK1810" i="3"/>
  <c r="BM1641" i="3"/>
  <c r="BN1814" i="3"/>
  <c r="BK1814" i="3"/>
  <c r="BL1815" i="3"/>
  <c r="BL1817" i="3"/>
  <c r="BJ1834" i="3"/>
  <c r="BN1678" i="3"/>
  <c r="BK1678" i="3"/>
  <c r="BN1680" i="3"/>
  <c r="BK1680" i="3"/>
  <c r="BL1682" i="3"/>
  <c r="BJ1682" i="3"/>
  <c r="BM1684" i="3"/>
  <c r="BN1688" i="3"/>
  <c r="BK1688" i="3"/>
  <c r="BL1690" i="3"/>
  <c r="BJ1690" i="3"/>
  <c r="BM1692" i="3"/>
  <c r="BN1696" i="3"/>
  <c r="BK1696" i="3"/>
  <c r="BM1700" i="3"/>
  <c r="BN1700" i="3"/>
  <c r="BK1700" i="3"/>
  <c r="BL1702" i="3"/>
  <c r="BJ1702" i="3"/>
  <c r="BL1704" i="3"/>
  <c r="BJ1704" i="3"/>
  <c r="BL1708" i="3"/>
  <c r="BJ1708" i="3"/>
  <c r="BL1712" i="3"/>
  <c r="BJ1712" i="3"/>
  <c r="BL1714" i="3"/>
  <c r="BL1716" i="3"/>
  <c r="BM1711" i="3"/>
  <c r="BN1711" i="3"/>
  <c r="BK1711" i="3"/>
  <c r="BN1717" i="3"/>
  <c r="BK1717" i="3"/>
  <c r="BJ1730" i="3"/>
  <c r="BJ1734" i="3"/>
  <c r="BM1709" i="3"/>
  <c r="BN1709" i="3"/>
  <c r="BK1709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M1737" i="3"/>
  <c r="R1737" i="3"/>
  <c r="X1737" i="3"/>
  <c r="AC1737" i="3"/>
  <c r="AH1737" i="3"/>
  <c r="AN1737" i="3"/>
  <c r="AS1737" i="3"/>
  <c r="AX1737" i="3"/>
  <c r="BD1737" i="3"/>
  <c r="BI1737" i="3"/>
  <c r="N1737" i="3"/>
  <c r="T1737" i="3"/>
  <c r="Y1737" i="3"/>
  <c r="AD1737" i="3"/>
  <c r="AJ1737" i="3"/>
  <c r="AO1737" i="3"/>
  <c r="AT1737" i="3"/>
  <c r="AZ1737" i="3"/>
  <c r="BE1737" i="3"/>
  <c r="P1737" i="3"/>
  <c r="U1737" i="3"/>
  <c r="Z1737" i="3"/>
  <c r="AF1737" i="3"/>
  <c r="AK1737" i="3"/>
  <c r="AP1737" i="3"/>
  <c r="AV1737" i="3"/>
  <c r="BA1737" i="3"/>
  <c r="BF1737" i="3"/>
  <c r="Q1737" i="3"/>
  <c r="AL1737" i="3"/>
  <c r="BH1737" i="3"/>
  <c r="V1737" i="3"/>
  <c r="AR1737" i="3"/>
  <c r="AB1737" i="3"/>
  <c r="AW1737" i="3"/>
  <c r="AG1737" i="3"/>
  <c r="BB1737" i="3"/>
  <c r="BM1707" i="3"/>
  <c r="BN1707" i="3"/>
  <c r="BK1707" i="3"/>
  <c r="BN1715" i="3"/>
  <c r="BK1715" i="3"/>
  <c r="BN1722" i="3"/>
  <c r="BK1722" i="3"/>
  <c r="BL1724" i="3"/>
  <c r="BJ1724" i="3"/>
  <c r="BK1730" i="3"/>
  <c r="BN1730" i="3"/>
  <c r="BL1732" i="3"/>
  <c r="BM1734" i="3"/>
  <c r="BN1741" i="3"/>
  <c r="BK1741" i="3"/>
  <c r="BN1742" i="3"/>
  <c r="BK1742" i="3"/>
  <c r="BJ1744" i="3"/>
  <c r="BN1749" i="3"/>
  <c r="BK1749" i="3"/>
  <c r="BN1750" i="3"/>
  <c r="BK1750" i="3"/>
  <c r="BJ1752" i="3"/>
  <c r="BN1757" i="3"/>
  <c r="BK1757" i="3"/>
  <c r="BN1758" i="3"/>
  <c r="BK1758" i="3"/>
  <c r="BM1761" i="3"/>
  <c r="BJ1716" i="3"/>
  <c r="O1765" i="3"/>
  <c r="BL1765" i="3" s="1"/>
  <c r="S1765" i="3"/>
  <c r="BM1765" i="3" s="1"/>
  <c r="W1765" i="3"/>
  <c r="AA1765" i="3"/>
  <c r="AE1765" i="3"/>
  <c r="AI1765" i="3"/>
  <c r="AM1765" i="3"/>
  <c r="AQ1765" i="3"/>
  <c r="AU1765" i="3"/>
  <c r="AY1765" i="3"/>
  <c r="BC1765" i="3"/>
  <c r="BG1765" i="3"/>
  <c r="M1765" i="3"/>
  <c r="R1765" i="3"/>
  <c r="X1765" i="3"/>
  <c r="AC1765" i="3"/>
  <c r="AH1765" i="3"/>
  <c r="AN1765" i="3"/>
  <c r="AS1765" i="3"/>
  <c r="AX1765" i="3"/>
  <c r="BD1765" i="3"/>
  <c r="BI1765" i="3"/>
  <c r="N1765" i="3"/>
  <c r="BJ1765" i="3" s="1"/>
  <c r="T1765" i="3"/>
  <c r="Y1765" i="3"/>
  <c r="AD1765" i="3"/>
  <c r="AJ1765" i="3"/>
  <c r="AO1765" i="3"/>
  <c r="AT1765" i="3"/>
  <c r="AZ1765" i="3"/>
  <c r="BE1765" i="3"/>
  <c r="P1765" i="3"/>
  <c r="U1765" i="3"/>
  <c r="Z1765" i="3"/>
  <c r="AF1765" i="3"/>
  <c r="AK1765" i="3"/>
  <c r="AP1765" i="3"/>
  <c r="AV1765" i="3"/>
  <c r="BA1765" i="3"/>
  <c r="BF1765" i="3"/>
  <c r="AG1765" i="3"/>
  <c r="BB1765" i="3"/>
  <c r="Q1765" i="3"/>
  <c r="AL1765" i="3"/>
  <c r="BH1765" i="3"/>
  <c r="V1765" i="3"/>
  <c r="AR1765" i="3"/>
  <c r="AB1765" i="3"/>
  <c r="AW1765" i="3"/>
  <c r="O1773" i="3"/>
  <c r="S1773" i="3"/>
  <c r="W1773" i="3"/>
  <c r="AA1773" i="3"/>
  <c r="AE1773" i="3"/>
  <c r="AI1773" i="3"/>
  <c r="AM1773" i="3"/>
  <c r="AQ1773" i="3"/>
  <c r="AU1773" i="3"/>
  <c r="AY1773" i="3"/>
  <c r="BC1773" i="3"/>
  <c r="BG1773" i="3"/>
  <c r="M1773" i="3"/>
  <c r="R1773" i="3"/>
  <c r="X1773" i="3"/>
  <c r="AC1773" i="3"/>
  <c r="AH1773" i="3"/>
  <c r="AN1773" i="3"/>
  <c r="AS1773" i="3"/>
  <c r="AX1773" i="3"/>
  <c r="BD1773" i="3"/>
  <c r="BI1773" i="3"/>
  <c r="N1773" i="3"/>
  <c r="T1773" i="3"/>
  <c r="Y1773" i="3"/>
  <c r="AD1773" i="3"/>
  <c r="AJ1773" i="3"/>
  <c r="AO1773" i="3"/>
  <c r="AT1773" i="3"/>
  <c r="AZ1773" i="3"/>
  <c r="BE1773" i="3"/>
  <c r="P1773" i="3"/>
  <c r="U1773" i="3"/>
  <c r="Z1773" i="3"/>
  <c r="AF1773" i="3"/>
  <c r="AK1773" i="3"/>
  <c r="AP1773" i="3"/>
  <c r="AV1773" i="3"/>
  <c r="BA1773" i="3"/>
  <c r="BF1773" i="3"/>
  <c r="AG1773" i="3"/>
  <c r="BB1773" i="3"/>
  <c r="Q1773" i="3"/>
  <c r="AL1773" i="3"/>
  <c r="BH1773" i="3"/>
  <c r="V1773" i="3"/>
  <c r="AR1773" i="3"/>
  <c r="AB1773" i="3"/>
  <c r="AW1773" i="3"/>
  <c r="BM1713" i="3"/>
  <c r="BN1713" i="3"/>
  <c r="BK1713" i="3"/>
  <c r="BL1736" i="3"/>
  <c r="BM1736" i="3"/>
  <c r="BM1742" i="3"/>
  <c r="BM1750" i="3"/>
  <c r="BM1758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V1781" i="3"/>
  <c r="AL1781" i="3"/>
  <c r="BB1781" i="3"/>
  <c r="Z1781" i="3"/>
  <c r="AP1781" i="3"/>
  <c r="BF1781" i="3"/>
  <c r="N1781" i="3"/>
  <c r="AD1781" i="3"/>
  <c r="AT1781" i="3"/>
  <c r="R1781" i="3"/>
  <c r="AH1781" i="3"/>
  <c r="AX1781" i="3"/>
  <c r="BL1784" i="3"/>
  <c r="BJ1786" i="3"/>
  <c r="BJ1788" i="3"/>
  <c r="BJ1790" i="3"/>
  <c r="BJ1792" i="3"/>
  <c r="BJ1794" i="3"/>
  <c r="BJ1796" i="3"/>
  <c r="BJ1798" i="3"/>
  <c r="BJ1802" i="3"/>
  <c r="BN1766" i="3"/>
  <c r="BK1766" i="3"/>
  <c r="BJ1774" i="3"/>
  <c r="BN1778" i="3"/>
  <c r="BK1778" i="3"/>
  <c r="BM1744" i="3"/>
  <c r="BM1752" i="3"/>
  <c r="BL1780" i="3"/>
  <c r="BM1779" i="3"/>
  <c r="BN1808" i="3"/>
  <c r="BK1808" i="3"/>
  <c r="BJ1818" i="3"/>
  <c r="BN1818" i="3"/>
  <c r="BM1820" i="3"/>
  <c r="BN1821" i="3"/>
  <c r="BK1821" i="3"/>
  <c r="BM1823" i="3"/>
  <c r="BM1828" i="3"/>
  <c r="BN1829" i="3"/>
  <c r="BK1829" i="3"/>
  <c r="BM1831" i="3"/>
  <c r="BM1806" i="3"/>
  <c r="BM1809" i="3"/>
  <c r="BL1818" i="3"/>
  <c r="BL1830" i="3"/>
  <c r="BN1784" i="3"/>
  <c r="BK1809" i="3"/>
  <c r="BN1809" i="3"/>
  <c r="BL1812" i="3"/>
  <c r="BJ1812" i="3"/>
  <c r="BN1812" i="3"/>
  <c r="BJ1772" i="3"/>
  <c r="BM1811" i="3"/>
  <c r="BM1782" i="3"/>
  <c r="BN1833" i="3"/>
  <c r="BK1833" i="3"/>
  <c r="BJ1833" i="3"/>
  <c r="BM1835" i="3"/>
  <c r="BJ1840" i="3"/>
  <c r="BN1839" i="3"/>
  <c r="BK1839" i="3"/>
  <c r="BJ1839" i="3"/>
  <c r="BL1641" i="3"/>
  <c r="BJ1641" i="3"/>
  <c r="BM1814" i="3"/>
  <c r="BJ1815" i="3"/>
  <c r="BM1817" i="3"/>
  <c r="BN1817" i="3"/>
  <c r="BK1817" i="3"/>
  <c r="BL1841" i="3"/>
  <c r="BJ1841" i="3"/>
  <c r="BL1676" i="3"/>
  <c r="BL1677" i="3"/>
  <c r="BJ1677" i="3"/>
  <c r="BM1652" i="3"/>
  <c r="BK1671" i="3"/>
  <c r="BN1671" i="3"/>
  <c r="BJ1676" i="3"/>
  <c r="O1683" i="3"/>
  <c r="S1683" i="3"/>
  <c r="W1683" i="3"/>
  <c r="AA1683" i="3"/>
  <c r="AE1683" i="3"/>
  <c r="AI1683" i="3"/>
  <c r="AM1683" i="3"/>
  <c r="AQ1683" i="3"/>
  <c r="AU1683" i="3"/>
  <c r="AY1683" i="3"/>
  <c r="BC1683" i="3"/>
  <c r="BG1683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R1683" i="3"/>
  <c r="AH1683" i="3"/>
  <c r="AX1683" i="3"/>
  <c r="V1683" i="3"/>
  <c r="AL1683" i="3"/>
  <c r="BB1683" i="3"/>
  <c r="Z1683" i="3"/>
  <c r="AP1683" i="3"/>
  <c r="BF1683" i="3"/>
  <c r="N1683" i="3"/>
  <c r="AD1683" i="3"/>
  <c r="AT1683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R1685" i="3"/>
  <c r="AH1685" i="3"/>
  <c r="AX1685" i="3"/>
  <c r="V1685" i="3"/>
  <c r="AL1685" i="3"/>
  <c r="BB1685" i="3"/>
  <c r="Z1685" i="3"/>
  <c r="AP1685" i="3"/>
  <c r="BF1685" i="3"/>
  <c r="N1685" i="3"/>
  <c r="AD1685" i="3"/>
  <c r="AT1685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R1687" i="3"/>
  <c r="AH1687" i="3"/>
  <c r="AX1687" i="3"/>
  <c r="V1687" i="3"/>
  <c r="AL1687" i="3"/>
  <c r="BB1687" i="3"/>
  <c r="Z1687" i="3"/>
  <c r="AP1687" i="3"/>
  <c r="BF1687" i="3"/>
  <c r="N1687" i="3"/>
  <c r="AD1687" i="3"/>
  <c r="AT1687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R1689" i="3"/>
  <c r="AH1689" i="3"/>
  <c r="AX1689" i="3"/>
  <c r="V1689" i="3"/>
  <c r="AL1689" i="3"/>
  <c r="BB1689" i="3"/>
  <c r="Z1689" i="3"/>
  <c r="AP1689" i="3"/>
  <c r="BF1689" i="3"/>
  <c r="N1689" i="3"/>
  <c r="AD1689" i="3"/>
  <c r="AT1689" i="3"/>
  <c r="O1691" i="3"/>
  <c r="S1691" i="3"/>
  <c r="W1691" i="3"/>
  <c r="AA1691" i="3"/>
  <c r="AE1691" i="3"/>
  <c r="AI1691" i="3"/>
  <c r="AM1691" i="3"/>
  <c r="AQ1691" i="3"/>
  <c r="AU1691" i="3"/>
  <c r="AY1691" i="3"/>
  <c r="BC1691" i="3"/>
  <c r="BG1691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R1691" i="3"/>
  <c r="AH1691" i="3"/>
  <c r="AX1691" i="3"/>
  <c r="V1691" i="3"/>
  <c r="AL1691" i="3"/>
  <c r="BB1691" i="3"/>
  <c r="Z1691" i="3"/>
  <c r="AP1691" i="3"/>
  <c r="BF1691" i="3"/>
  <c r="N1691" i="3"/>
  <c r="AD1691" i="3"/>
  <c r="AT1691" i="3"/>
  <c r="O1693" i="3"/>
  <c r="S1693" i="3"/>
  <c r="W1693" i="3"/>
  <c r="AA1693" i="3"/>
  <c r="AE1693" i="3"/>
  <c r="AI1693" i="3"/>
  <c r="AM1693" i="3"/>
  <c r="AQ1693" i="3"/>
  <c r="AU1693" i="3"/>
  <c r="AY1693" i="3"/>
  <c r="BC1693" i="3"/>
  <c r="BG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R1693" i="3"/>
  <c r="AH1693" i="3"/>
  <c r="AX1693" i="3"/>
  <c r="V1693" i="3"/>
  <c r="AL1693" i="3"/>
  <c r="BB1693" i="3"/>
  <c r="Z1693" i="3"/>
  <c r="AP1693" i="3"/>
  <c r="BF1693" i="3"/>
  <c r="N1693" i="3"/>
  <c r="AD1693" i="3"/>
  <c r="AT1693" i="3"/>
  <c r="O1695" i="3"/>
  <c r="S1695" i="3"/>
  <c r="W1695" i="3"/>
  <c r="AA1695" i="3"/>
  <c r="AE1695" i="3"/>
  <c r="AI1695" i="3"/>
  <c r="AM1695" i="3"/>
  <c r="AQ1695" i="3"/>
  <c r="AU1695" i="3"/>
  <c r="AY1695" i="3"/>
  <c r="BC1695" i="3"/>
  <c r="BG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M1695" i="3"/>
  <c r="Q1695" i="3"/>
  <c r="U1695" i="3"/>
  <c r="Y1695" i="3"/>
  <c r="AC1695" i="3"/>
  <c r="AG1695" i="3"/>
  <c r="AK1695" i="3"/>
  <c r="AO1695" i="3"/>
  <c r="AS1695" i="3"/>
  <c r="AW1695" i="3"/>
  <c r="BA1695" i="3"/>
  <c r="BE1695" i="3"/>
  <c r="BI1695" i="3"/>
  <c r="R1695" i="3"/>
  <c r="AH1695" i="3"/>
  <c r="AX1695" i="3"/>
  <c r="V1695" i="3"/>
  <c r="AL1695" i="3"/>
  <c r="BB1695" i="3"/>
  <c r="Z1695" i="3"/>
  <c r="AP1695" i="3"/>
  <c r="BF1695" i="3"/>
  <c r="N1695" i="3"/>
  <c r="AD1695" i="3"/>
  <c r="AT1695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M1697" i="3"/>
  <c r="Q1697" i="3"/>
  <c r="U1697" i="3"/>
  <c r="Y1697" i="3"/>
  <c r="AC1697" i="3"/>
  <c r="AG1697" i="3"/>
  <c r="AK1697" i="3"/>
  <c r="AO1697" i="3"/>
  <c r="AS1697" i="3"/>
  <c r="AW1697" i="3"/>
  <c r="BA1697" i="3"/>
  <c r="BE1697" i="3"/>
  <c r="BI1697" i="3"/>
  <c r="R1697" i="3"/>
  <c r="AH1697" i="3"/>
  <c r="AX1697" i="3"/>
  <c r="V1697" i="3"/>
  <c r="AL1697" i="3"/>
  <c r="BB1697" i="3"/>
  <c r="Z1697" i="3"/>
  <c r="AP1697" i="3"/>
  <c r="BF1697" i="3"/>
  <c r="N1697" i="3"/>
  <c r="AD1697" i="3"/>
  <c r="AT1697" i="3"/>
  <c r="BN1682" i="3"/>
  <c r="BK1682" i="3"/>
  <c r="BL1684" i="3"/>
  <c r="BJ1684" i="3"/>
  <c r="BM1686" i="3"/>
  <c r="BN1690" i="3"/>
  <c r="BK1690" i="3"/>
  <c r="BL1692" i="3"/>
  <c r="BJ1692" i="3"/>
  <c r="BM1694" i="3"/>
  <c r="BK1698" i="3"/>
  <c r="BN1698" i="3"/>
  <c r="BK1714" i="3"/>
  <c r="BN1714" i="3"/>
  <c r="BN1718" i="3"/>
  <c r="BK1718" i="3"/>
  <c r="BJ1700" i="3"/>
  <c r="BN1672" i="3"/>
  <c r="BK1672" i="3"/>
  <c r="BL1703" i="3"/>
  <c r="BJ1703" i="3"/>
  <c r="BN1708" i="3"/>
  <c r="BL1717" i="3"/>
  <c r="BM1717" i="3"/>
  <c r="BJ1714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P1719" i="3"/>
  <c r="T1719" i="3"/>
  <c r="X1719" i="3"/>
  <c r="AB1719" i="3"/>
  <c r="AF1719" i="3"/>
  <c r="AJ1719" i="3"/>
  <c r="AN1719" i="3"/>
  <c r="AR1719" i="3"/>
  <c r="AV1719" i="3"/>
  <c r="AZ1719" i="3"/>
  <c r="BD1719" i="3"/>
  <c r="BH1719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R1719" i="3"/>
  <c r="AH1719" i="3"/>
  <c r="AX1719" i="3"/>
  <c r="V1719" i="3"/>
  <c r="AL1719" i="3"/>
  <c r="BB1719" i="3"/>
  <c r="Z1719" i="3"/>
  <c r="AP1719" i="3"/>
  <c r="BF1719" i="3"/>
  <c r="N1719" i="3"/>
  <c r="AD1719" i="3"/>
  <c r="AT1719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R1721" i="3"/>
  <c r="AH1721" i="3"/>
  <c r="AX1721" i="3"/>
  <c r="V1721" i="3"/>
  <c r="AL1721" i="3"/>
  <c r="BB1721" i="3"/>
  <c r="Z1721" i="3"/>
  <c r="AP1721" i="3"/>
  <c r="BF1721" i="3"/>
  <c r="N1721" i="3"/>
  <c r="BJ1721" i="3" s="1"/>
  <c r="AD1721" i="3"/>
  <c r="AT1721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3" i="3"/>
  <c r="Q1723" i="3"/>
  <c r="U1723" i="3"/>
  <c r="Y1723" i="3"/>
  <c r="AC1723" i="3"/>
  <c r="AG1723" i="3"/>
  <c r="AK1723" i="3"/>
  <c r="AO1723" i="3"/>
  <c r="AS1723" i="3"/>
  <c r="AW1723" i="3"/>
  <c r="BA1723" i="3"/>
  <c r="BE1723" i="3"/>
  <c r="BI1723" i="3"/>
  <c r="R1723" i="3"/>
  <c r="AH1723" i="3"/>
  <c r="AX1723" i="3"/>
  <c r="V1723" i="3"/>
  <c r="AL1723" i="3"/>
  <c r="BB1723" i="3"/>
  <c r="Z1723" i="3"/>
  <c r="AP1723" i="3"/>
  <c r="BF1723" i="3"/>
  <c r="N1723" i="3"/>
  <c r="AD1723" i="3"/>
  <c r="AT1723" i="3"/>
  <c r="O1725" i="3"/>
  <c r="BL1725" i="3" s="1"/>
  <c r="S1725" i="3"/>
  <c r="BM1725" i="3" s="1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M1725" i="3"/>
  <c r="Q1725" i="3"/>
  <c r="U1725" i="3"/>
  <c r="Y1725" i="3"/>
  <c r="AC1725" i="3"/>
  <c r="AG1725" i="3"/>
  <c r="AK1725" i="3"/>
  <c r="AO1725" i="3"/>
  <c r="AS1725" i="3"/>
  <c r="AW1725" i="3"/>
  <c r="BA1725" i="3"/>
  <c r="BE1725" i="3"/>
  <c r="BI1725" i="3"/>
  <c r="R1725" i="3"/>
  <c r="AH1725" i="3"/>
  <c r="AX1725" i="3"/>
  <c r="V1725" i="3"/>
  <c r="AL1725" i="3"/>
  <c r="BB1725" i="3"/>
  <c r="Z1725" i="3"/>
  <c r="AP1725" i="3"/>
  <c r="BF1725" i="3"/>
  <c r="N1725" i="3"/>
  <c r="BJ1725" i="3" s="1"/>
  <c r="AD1725" i="3"/>
  <c r="AT1725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M1727" i="3"/>
  <c r="Q1727" i="3"/>
  <c r="U1727" i="3"/>
  <c r="Y1727" i="3"/>
  <c r="AC1727" i="3"/>
  <c r="AG1727" i="3"/>
  <c r="AK1727" i="3"/>
  <c r="AO1727" i="3"/>
  <c r="AS1727" i="3"/>
  <c r="AW1727" i="3"/>
  <c r="BA1727" i="3"/>
  <c r="BE1727" i="3"/>
  <c r="BI1727" i="3"/>
  <c r="R1727" i="3"/>
  <c r="AH1727" i="3"/>
  <c r="AX1727" i="3"/>
  <c r="V1727" i="3"/>
  <c r="AL1727" i="3"/>
  <c r="BB1727" i="3"/>
  <c r="Z1727" i="3"/>
  <c r="AP1727" i="3"/>
  <c r="BF1727" i="3"/>
  <c r="N1727" i="3"/>
  <c r="AD1727" i="3"/>
  <c r="AT1727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M1729" i="3"/>
  <c r="Q1729" i="3"/>
  <c r="U1729" i="3"/>
  <c r="Y1729" i="3"/>
  <c r="AC1729" i="3"/>
  <c r="AG1729" i="3"/>
  <c r="AK1729" i="3"/>
  <c r="AO1729" i="3"/>
  <c r="AS1729" i="3"/>
  <c r="AW1729" i="3"/>
  <c r="BA1729" i="3"/>
  <c r="BE1729" i="3"/>
  <c r="BI1729" i="3"/>
  <c r="R1729" i="3"/>
  <c r="AH1729" i="3"/>
  <c r="AX1729" i="3"/>
  <c r="V1729" i="3"/>
  <c r="AL1729" i="3"/>
  <c r="BB1729" i="3"/>
  <c r="Z1729" i="3"/>
  <c r="AP1729" i="3"/>
  <c r="BF1729" i="3"/>
  <c r="N1729" i="3"/>
  <c r="AD1729" i="3"/>
  <c r="AT1729" i="3"/>
  <c r="BL1715" i="3"/>
  <c r="BM1715" i="3"/>
  <c r="BM1720" i="3"/>
  <c r="BN1724" i="3"/>
  <c r="BK1724" i="3"/>
  <c r="BM1728" i="3"/>
  <c r="BK1732" i="3"/>
  <c r="BN1732" i="3"/>
  <c r="BL1734" i="3"/>
  <c r="BJ1738" i="3"/>
  <c r="BN1743" i="3"/>
  <c r="BK1743" i="3"/>
  <c r="BN1744" i="3"/>
  <c r="BK1744" i="3"/>
  <c r="BJ1746" i="3"/>
  <c r="BN1751" i="3"/>
  <c r="BK1751" i="3"/>
  <c r="BN1752" i="3"/>
  <c r="BK1752" i="3"/>
  <c r="BJ1754" i="3"/>
  <c r="BN1759" i="3"/>
  <c r="BK1759" i="3"/>
  <c r="BK1760" i="3"/>
  <c r="BN1760" i="3"/>
  <c r="BL1761" i="3"/>
  <c r="BJ1761" i="3"/>
  <c r="BK1735" i="3"/>
  <c r="BN1735" i="3"/>
  <c r="O1767" i="3"/>
  <c r="BL1767" i="3" s="1"/>
  <c r="S1767" i="3"/>
  <c r="BM1767" i="3" s="1"/>
  <c r="W1767" i="3"/>
  <c r="AA1767" i="3"/>
  <c r="AE1767" i="3"/>
  <c r="AI1767" i="3"/>
  <c r="AM1767" i="3"/>
  <c r="AQ1767" i="3"/>
  <c r="AU1767" i="3"/>
  <c r="AY1767" i="3"/>
  <c r="BC1767" i="3"/>
  <c r="BG1767" i="3"/>
  <c r="M1767" i="3"/>
  <c r="R1767" i="3"/>
  <c r="X1767" i="3"/>
  <c r="AC1767" i="3"/>
  <c r="AH1767" i="3"/>
  <c r="AN1767" i="3"/>
  <c r="AS1767" i="3"/>
  <c r="AX1767" i="3"/>
  <c r="BD1767" i="3"/>
  <c r="BI1767" i="3"/>
  <c r="N1767" i="3"/>
  <c r="BJ1767" i="3" s="1"/>
  <c r="T1767" i="3"/>
  <c r="Y1767" i="3"/>
  <c r="AD1767" i="3"/>
  <c r="AJ1767" i="3"/>
  <c r="AO1767" i="3"/>
  <c r="AT1767" i="3"/>
  <c r="AZ1767" i="3"/>
  <c r="BE1767" i="3"/>
  <c r="P1767" i="3"/>
  <c r="U1767" i="3"/>
  <c r="Z1767" i="3"/>
  <c r="AF1767" i="3"/>
  <c r="AK1767" i="3"/>
  <c r="AP1767" i="3"/>
  <c r="AV1767" i="3"/>
  <c r="BA1767" i="3"/>
  <c r="BF1767" i="3"/>
  <c r="V1767" i="3"/>
  <c r="AR1767" i="3"/>
  <c r="AB1767" i="3"/>
  <c r="AW1767" i="3"/>
  <c r="AG1767" i="3"/>
  <c r="BB1767" i="3"/>
  <c r="BH1767" i="3"/>
  <c r="Q1767" i="3"/>
  <c r="AL1767" i="3"/>
  <c r="O1775" i="3"/>
  <c r="S1775" i="3"/>
  <c r="W1775" i="3"/>
  <c r="AA1775" i="3"/>
  <c r="AE1775" i="3"/>
  <c r="AI1775" i="3"/>
  <c r="AM1775" i="3"/>
  <c r="AQ1775" i="3"/>
  <c r="AU1775" i="3"/>
  <c r="AY1775" i="3"/>
  <c r="BC1775" i="3"/>
  <c r="BG1775" i="3"/>
  <c r="M1775" i="3"/>
  <c r="R1775" i="3"/>
  <c r="X1775" i="3"/>
  <c r="AC1775" i="3"/>
  <c r="AH1775" i="3"/>
  <c r="AN1775" i="3"/>
  <c r="AS1775" i="3"/>
  <c r="AX1775" i="3"/>
  <c r="BD1775" i="3"/>
  <c r="BI1775" i="3"/>
  <c r="N1775" i="3"/>
  <c r="T1775" i="3"/>
  <c r="Y1775" i="3"/>
  <c r="AD1775" i="3"/>
  <c r="AJ1775" i="3"/>
  <c r="AO1775" i="3"/>
  <c r="AT1775" i="3"/>
  <c r="AZ1775" i="3"/>
  <c r="BE1775" i="3"/>
  <c r="P1775" i="3"/>
  <c r="U1775" i="3"/>
  <c r="Z1775" i="3"/>
  <c r="AF1775" i="3"/>
  <c r="AK1775" i="3"/>
  <c r="AP1775" i="3"/>
  <c r="AV1775" i="3"/>
  <c r="BA1775" i="3"/>
  <c r="BF1775" i="3"/>
  <c r="V1775" i="3"/>
  <c r="AR1775" i="3"/>
  <c r="AB1775" i="3"/>
  <c r="AW1775" i="3"/>
  <c r="AG1775" i="3"/>
  <c r="BB1775" i="3"/>
  <c r="BH1775" i="3"/>
  <c r="Q1775" i="3"/>
  <c r="AL1775" i="3"/>
  <c r="BJ1736" i="3"/>
  <c r="BN1702" i="3"/>
  <c r="BN1786" i="3"/>
  <c r="BK1786" i="3"/>
  <c r="BN1788" i="3"/>
  <c r="BK1788" i="3"/>
  <c r="BN1790" i="3"/>
  <c r="BK1790" i="3"/>
  <c r="BN1792" i="3"/>
  <c r="BK1792" i="3"/>
  <c r="BN1794" i="3"/>
  <c r="BK1794" i="3"/>
  <c r="BN1796" i="3"/>
  <c r="BK1796" i="3"/>
  <c r="BN1798" i="3"/>
  <c r="BK1798" i="3"/>
  <c r="BN1800" i="3"/>
  <c r="BK1800" i="3"/>
  <c r="BN1802" i="3"/>
  <c r="BK1802" i="3"/>
  <c r="BN1804" i="3"/>
  <c r="BK1804" i="3"/>
  <c r="BL1738" i="3"/>
  <c r="BL1746" i="3"/>
  <c r="BL1754" i="3"/>
  <c r="BL1762" i="3"/>
  <c r="BM1762" i="3"/>
  <c r="BL1766" i="3"/>
  <c r="BM1766" i="3"/>
  <c r="BN1770" i="3"/>
  <c r="BK1770" i="3"/>
  <c r="BK1780" i="3"/>
  <c r="BM1760" i="3"/>
  <c r="BN1782" i="3"/>
  <c r="BK1782" i="3"/>
  <c r="BJ1779" i="3"/>
  <c r="BK1779" i="3"/>
  <c r="BN1779" i="3"/>
  <c r="BL1779" i="3"/>
  <c r="BJ1807" i="3"/>
  <c r="BM1818" i="3"/>
  <c r="BN1819" i="3"/>
  <c r="BK1819" i="3"/>
  <c r="BM1821" i="3"/>
  <c r="BJ1824" i="3"/>
  <c r="BN1824" i="3"/>
  <c r="BN1827" i="3"/>
  <c r="BK1827" i="3"/>
  <c r="BJ1832" i="3"/>
  <c r="BN1832" i="3"/>
  <c r="BM1808" i="3"/>
  <c r="BL1823" i="3"/>
  <c r="BL1827" i="3"/>
  <c r="BL1831" i="3"/>
  <c r="BN1764" i="3"/>
  <c r="BK1764" i="3"/>
  <c r="BK1807" i="3"/>
  <c r="BN1807" i="3"/>
  <c r="BN1776" i="3"/>
  <c r="BK1776" i="3"/>
  <c r="BK1811" i="3"/>
  <c r="BN1811" i="3"/>
  <c r="BN1768" i="3"/>
  <c r="BK1768" i="3"/>
  <c r="BL1782" i="3"/>
  <c r="BN1835" i="3"/>
  <c r="BK1835" i="3"/>
  <c r="BJ1835" i="3"/>
  <c r="BL1836" i="3"/>
  <c r="BM1836" i="3"/>
  <c r="BL1838" i="3"/>
  <c r="BL1840" i="3"/>
  <c r="BL1837" i="3"/>
  <c r="BL1810" i="3"/>
  <c r="BJ1810" i="3"/>
  <c r="BK1813" i="3"/>
  <c r="BN1813" i="3"/>
  <c r="BN1641" i="3"/>
  <c r="BK1641" i="3"/>
  <c r="BK1834" i="3"/>
  <c r="BN1834" i="3"/>
  <c r="BM1841" i="3"/>
  <c r="BM1679" i="3"/>
  <c r="BN1676" i="3"/>
  <c r="BK1676" i="3"/>
  <c r="BL1678" i="3"/>
  <c r="BJ1679" i="3"/>
  <c r="BM1681" i="3"/>
  <c r="BM1680" i="3"/>
  <c r="BN1684" i="3"/>
  <c r="BK1684" i="3"/>
  <c r="BL1686" i="3"/>
  <c r="BJ1686" i="3"/>
  <c r="BM1688" i="3"/>
  <c r="BN1692" i="3"/>
  <c r="BK1692" i="3"/>
  <c r="BL1694" i="3"/>
  <c r="BJ1694" i="3"/>
  <c r="BL1672" i="3"/>
  <c r="BM1672" i="3"/>
  <c r="BK1699" i="3"/>
  <c r="BN1699" i="3"/>
  <c r="BM1703" i="3"/>
  <c r="BN1703" i="3"/>
  <c r="BK1703" i="3"/>
  <c r="BJ1717" i="3"/>
  <c r="BJ1732" i="3"/>
  <c r="BL1701" i="3"/>
  <c r="BJ1701" i="3"/>
  <c r="BN1704" i="3"/>
  <c r="BN1712" i="3"/>
  <c r="BJ1715" i="3"/>
  <c r="BL1720" i="3"/>
  <c r="BJ1720" i="3"/>
  <c r="BN1726" i="3"/>
  <c r="BK1726" i="3"/>
  <c r="BL1728" i="3"/>
  <c r="BJ1728" i="3"/>
  <c r="BM1730" i="3"/>
  <c r="BK1734" i="3"/>
  <c r="BN1734" i="3"/>
  <c r="BN1738" i="3"/>
  <c r="BK1738" i="3"/>
  <c r="BJ1740" i="3"/>
  <c r="BN1745" i="3"/>
  <c r="BK1745" i="3"/>
  <c r="BN1746" i="3"/>
  <c r="BK1746" i="3"/>
  <c r="BJ1748" i="3"/>
  <c r="BN1753" i="3"/>
  <c r="BK1753" i="3"/>
  <c r="BN1754" i="3"/>
  <c r="BK1754" i="3"/>
  <c r="BJ1756" i="3"/>
  <c r="BJ1731" i="3"/>
  <c r="BM173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R1769" i="3"/>
  <c r="X1769" i="3"/>
  <c r="AC1769" i="3"/>
  <c r="AH1769" i="3"/>
  <c r="AN1769" i="3"/>
  <c r="AS1769" i="3"/>
  <c r="AX1769" i="3"/>
  <c r="BD1769" i="3"/>
  <c r="BI1769" i="3"/>
  <c r="N1769" i="3"/>
  <c r="T1769" i="3"/>
  <c r="Y1769" i="3"/>
  <c r="AD1769" i="3"/>
  <c r="AJ1769" i="3"/>
  <c r="AO1769" i="3"/>
  <c r="AT1769" i="3"/>
  <c r="AZ1769" i="3"/>
  <c r="BE1769" i="3"/>
  <c r="P1769" i="3"/>
  <c r="U1769" i="3"/>
  <c r="Z1769" i="3"/>
  <c r="AF1769" i="3"/>
  <c r="AK1769" i="3"/>
  <c r="AP1769" i="3"/>
  <c r="AV1769" i="3"/>
  <c r="BA1769" i="3"/>
  <c r="BF1769" i="3"/>
  <c r="AG1769" i="3"/>
  <c r="BB1769" i="3"/>
  <c r="Q1769" i="3"/>
  <c r="AL1769" i="3"/>
  <c r="BH1769" i="3"/>
  <c r="V1769" i="3"/>
  <c r="AR1769" i="3"/>
  <c r="AB1769" i="3"/>
  <c r="AW1769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M1777" i="3"/>
  <c r="R1777" i="3"/>
  <c r="X1777" i="3"/>
  <c r="AC1777" i="3"/>
  <c r="AH1777" i="3"/>
  <c r="AN1777" i="3"/>
  <c r="AS1777" i="3"/>
  <c r="AX1777" i="3"/>
  <c r="BD1777" i="3"/>
  <c r="BI1777" i="3"/>
  <c r="N1777" i="3"/>
  <c r="T1777" i="3"/>
  <c r="Y1777" i="3"/>
  <c r="AD1777" i="3"/>
  <c r="AJ1777" i="3"/>
  <c r="AO1777" i="3"/>
  <c r="AT1777" i="3"/>
  <c r="AZ1777" i="3"/>
  <c r="BE1777" i="3"/>
  <c r="P1777" i="3"/>
  <c r="U1777" i="3"/>
  <c r="Z1777" i="3"/>
  <c r="AF1777" i="3"/>
  <c r="AK1777" i="3"/>
  <c r="AP1777" i="3"/>
  <c r="AV1777" i="3"/>
  <c r="BA1777" i="3"/>
  <c r="BF1777" i="3"/>
  <c r="AG1777" i="3"/>
  <c r="BB1777" i="3"/>
  <c r="Q1777" i="3"/>
  <c r="AL1777" i="3"/>
  <c r="BH1777" i="3"/>
  <c r="V1777" i="3"/>
  <c r="AR1777" i="3"/>
  <c r="AB1777" i="3"/>
  <c r="AW1777" i="3"/>
  <c r="BL1705" i="3"/>
  <c r="BJ1705" i="3"/>
  <c r="BM1739" i="3"/>
  <c r="BM1741" i="3"/>
  <c r="BM1743" i="3"/>
  <c r="BM1745" i="3"/>
  <c r="BM1747" i="3"/>
  <c r="BM1749" i="3"/>
  <c r="BM1755" i="3"/>
  <c r="BM1757" i="3"/>
  <c r="BM1759" i="3"/>
  <c r="BM1738" i="3"/>
  <c r="BM1746" i="3"/>
  <c r="BM1754" i="3"/>
  <c r="BN1761" i="3"/>
  <c r="BK1761" i="3"/>
  <c r="BK1762" i="3"/>
  <c r="BN1762" i="3"/>
  <c r="BJ1766" i="3"/>
  <c r="BL1770" i="3"/>
  <c r="BM1770" i="3"/>
  <c r="BN1774" i="3"/>
  <c r="BK1774" i="3"/>
  <c r="BN1780" i="3"/>
  <c r="BJ1783" i="3"/>
  <c r="BM1783" i="3"/>
  <c r="BM1740" i="3"/>
  <c r="BM1748" i="3"/>
  <c r="BM1756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AD1785" i="3"/>
  <c r="AT1785" i="3"/>
  <c r="R1785" i="3"/>
  <c r="AH1785" i="3"/>
  <c r="AX1785" i="3"/>
  <c r="V1785" i="3"/>
  <c r="AL1785" i="3"/>
  <c r="BB1785" i="3"/>
  <c r="AP1785" i="3"/>
  <c r="BF1785" i="3"/>
  <c r="Z1785" i="3"/>
  <c r="BN1806" i="3"/>
  <c r="BK1806" i="3"/>
  <c r="BM1824" i="3"/>
  <c r="BN1825" i="3"/>
  <c r="BK1825" i="3"/>
  <c r="BM1827" i="3"/>
  <c r="BJ1830" i="3"/>
  <c r="BN1830" i="3"/>
  <c r="BM1832" i="3"/>
  <c r="BM1812" i="3"/>
  <c r="BL1820" i="3"/>
  <c r="BL1824" i="3"/>
  <c r="BL1828" i="3"/>
  <c r="BL1832" i="3"/>
  <c r="BJ1733" i="3"/>
  <c r="BM1733" i="3"/>
  <c r="BL1808" i="3"/>
  <c r="BJ1808" i="3"/>
  <c r="BL1809" i="3"/>
  <c r="BL1816" i="3"/>
  <c r="BJ1816" i="3"/>
  <c r="BJ1821" i="3"/>
  <c r="BJ1823" i="3"/>
  <c r="BJ1825" i="3"/>
  <c r="BJ1827" i="3"/>
  <c r="BJ1831" i="3"/>
  <c r="BN1816" i="3"/>
  <c r="BN1772" i="3"/>
  <c r="BK1772" i="3"/>
  <c r="BL1811" i="3"/>
  <c r="BL1768" i="3"/>
  <c r="BM1768" i="3"/>
  <c r="BL1833" i="3"/>
  <c r="BJ1836" i="3"/>
  <c r="BM1838" i="3"/>
  <c r="BM1837" i="3"/>
  <c r="BL1814" i="3"/>
  <c r="BJ1814" i="3"/>
  <c r="BM1815" i="3"/>
  <c r="BK1815" i="3"/>
  <c r="BN1815" i="3"/>
  <c r="BJ1817" i="3"/>
  <c r="BL1834" i="3"/>
  <c r="BM1834" i="3"/>
  <c r="BK1841" i="3"/>
  <c r="BN1841" i="3"/>
  <c r="N1638" i="3"/>
  <c r="BJ1638" i="3" s="1"/>
  <c r="T1638" i="3"/>
  <c r="Y1638" i="3"/>
  <c r="AD1638" i="3"/>
  <c r="AJ1638" i="3"/>
  <c r="AO1638" i="3"/>
  <c r="AT1638" i="3"/>
  <c r="AZ1638" i="3"/>
  <c r="BE1638" i="3"/>
  <c r="P1638" i="3"/>
  <c r="U1638" i="3"/>
  <c r="Z1638" i="3"/>
  <c r="AF1638" i="3"/>
  <c r="AK1638" i="3"/>
  <c r="AP1638" i="3"/>
  <c r="AV1638" i="3"/>
  <c r="BA1638" i="3"/>
  <c r="BF1638" i="3"/>
  <c r="M1639" i="3"/>
  <c r="Q1639" i="3"/>
  <c r="P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O1639" i="3"/>
  <c r="X1639" i="3"/>
  <c r="AB1639" i="3"/>
  <c r="AJ1639" i="3"/>
  <c r="AR1639" i="3"/>
  <c r="AZ1639" i="3"/>
  <c r="BH1639" i="3"/>
  <c r="R1639" i="3"/>
  <c r="V1639" i="3"/>
  <c r="Z1639" i="3"/>
  <c r="AD1639" i="3"/>
  <c r="AH1639" i="3"/>
  <c r="AL1639" i="3"/>
  <c r="AP1639" i="3"/>
  <c r="AT1639" i="3"/>
  <c r="AX1639" i="3"/>
  <c r="BB1639" i="3"/>
  <c r="BF1639" i="3"/>
  <c r="N1639" i="3"/>
  <c r="W1639" i="3"/>
  <c r="AE1639" i="3"/>
  <c r="AM1639" i="3"/>
  <c r="AU1639" i="3"/>
  <c r="AY1639" i="3"/>
  <c r="BG1639" i="3"/>
  <c r="T1639" i="3"/>
  <c r="AF1639" i="3"/>
  <c r="AN1639" i="3"/>
  <c r="AV1639" i="3"/>
  <c r="BD1639" i="3"/>
  <c r="S1639" i="3"/>
  <c r="AA1639" i="3"/>
  <c r="AI1639" i="3"/>
  <c r="AQ1639" i="3"/>
  <c r="BC1639" i="3"/>
  <c r="O1640" i="3"/>
  <c r="S1640" i="3"/>
  <c r="W1640" i="3"/>
  <c r="AA1640" i="3"/>
  <c r="AE1640" i="3"/>
  <c r="AI1640" i="3"/>
  <c r="AM1640" i="3"/>
  <c r="AQ1640" i="3"/>
  <c r="AU1640" i="3"/>
  <c r="AY1640" i="3"/>
  <c r="BC1640" i="3"/>
  <c r="BG1640" i="3"/>
  <c r="M1640" i="3"/>
  <c r="Q1640" i="3"/>
  <c r="U1640" i="3"/>
  <c r="Y1640" i="3"/>
  <c r="AC1640" i="3"/>
  <c r="AK1640" i="3"/>
  <c r="AO1640" i="3"/>
  <c r="AW1640" i="3"/>
  <c r="BA1640" i="3"/>
  <c r="BI1640" i="3"/>
  <c r="P1640" i="3"/>
  <c r="T1640" i="3"/>
  <c r="X1640" i="3"/>
  <c r="AB1640" i="3"/>
  <c r="AF1640" i="3"/>
  <c r="AJ1640" i="3"/>
  <c r="AN1640" i="3"/>
  <c r="AR1640" i="3"/>
  <c r="AV1640" i="3"/>
  <c r="AZ1640" i="3"/>
  <c r="BD1640" i="3"/>
  <c r="BH1640" i="3"/>
  <c r="AG1640" i="3"/>
  <c r="AS1640" i="3"/>
  <c r="BE1640" i="3"/>
  <c r="N1640" i="3"/>
  <c r="R1640" i="3"/>
  <c r="V1640" i="3"/>
  <c r="Z1640" i="3"/>
  <c r="AD1640" i="3"/>
  <c r="AH1640" i="3"/>
  <c r="AL1640" i="3"/>
  <c r="AP1640" i="3"/>
  <c r="AT1640" i="3"/>
  <c r="AX1640" i="3"/>
  <c r="BB1640" i="3"/>
  <c r="BF1640" i="3"/>
  <c r="BD1637" i="3"/>
  <c r="AN1637" i="3"/>
  <c r="X1637" i="3"/>
  <c r="M1637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T1634" i="3"/>
  <c r="X1634" i="3"/>
  <c r="AB1634" i="3"/>
  <c r="AF1634" i="3"/>
  <c r="AJ1634" i="3"/>
  <c r="AN1634" i="3"/>
  <c r="AR1634" i="3"/>
  <c r="AV1634" i="3"/>
  <c r="AZ1634" i="3"/>
  <c r="BD1634" i="3"/>
  <c r="BH1634" i="3"/>
  <c r="M1634" i="3"/>
  <c r="Q1634" i="3"/>
  <c r="U1634" i="3"/>
  <c r="Y1634" i="3"/>
  <c r="AC1634" i="3"/>
  <c r="AG1634" i="3"/>
  <c r="AK1634" i="3"/>
  <c r="AO1634" i="3"/>
  <c r="AS1634" i="3"/>
  <c r="AW1634" i="3"/>
  <c r="BA1634" i="3"/>
  <c r="BE1634" i="3"/>
  <c r="BI1634" i="3"/>
  <c r="N1634" i="3"/>
  <c r="R1634" i="3"/>
  <c r="V1634" i="3"/>
  <c r="Z1634" i="3"/>
  <c r="AD1634" i="3"/>
  <c r="AH1634" i="3"/>
  <c r="AL1634" i="3"/>
  <c r="AP1634" i="3"/>
  <c r="AT1634" i="3"/>
  <c r="AX1634" i="3"/>
  <c r="BB1634" i="3"/>
  <c r="BF1634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Q1630" i="3"/>
  <c r="U1630" i="3"/>
  <c r="Y1630" i="3"/>
  <c r="AC1630" i="3"/>
  <c r="AG1630" i="3"/>
  <c r="AK1630" i="3"/>
  <c r="AO1630" i="3"/>
  <c r="AS1630" i="3"/>
  <c r="AW1630" i="3"/>
  <c r="BA1630" i="3"/>
  <c r="BE1630" i="3"/>
  <c r="BI1630" i="3"/>
  <c r="N1630" i="3"/>
  <c r="R1630" i="3"/>
  <c r="V1630" i="3"/>
  <c r="Z1630" i="3"/>
  <c r="AD1630" i="3"/>
  <c r="AH1630" i="3"/>
  <c r="AL1630" i="3"/>
  <c r="AP1630" i="3"/>
  <c r="AT1630" i="3"/>
  <c r="AX1630" i="3"/>
  <c r="BB1630" i="3"/>
  <c r="BF1630" i="3"/>
  <c r="X1625" i="3"/>
  <c r="AN1625" i="3"/>
  <c r="BD1625" i="3"/>
  <c r="BI1638" i="3"/>
  <c r="BD1638" i="3"/>
  <c r="AX1638" i="3"/>
  <c r="AS1638" i="3"/>
  <c r="AN1638" i="3"/>
  <c r="AH1638" i="3"/>
  <c r="AC1638" i="3"/>
  <c r="X1638" i="3"/>
  <c r="R1638" i="3"/>
  <c r="M1638" i="3"/>
  <c r="AV1637" i="3"/>
  <c r="AF1637" i="3"/>
  <c r="L1636" i="3"/>
  <c r="K1636" i="3"/>
  <c r="P1628" i="3"/>
  <c r="X1628" i="3"/>
  <c r="AF1628" i="3"/>
  <c r="AN1628" i="3"/>
  <c r="AV1628" i="3"/>
  <c r="BD1628" i="3"/>
  <c r="R1628" i="3"/>
  <c r="Z1628" i="3"/>
  <c r="AH1628" i="3"/>
  <c r="AP1628" i="3"/>
  <c r="AX1628" i="3"/>
  <c r="BF1628" i="3"/>
  <c r="P1627" i="3"/>
  <c r="AF1627" i="3"/>
  <c r="AN1627" i="3"/>
  <c r="AV1627" i="3"/>
  <c r="BD1627" i="3"/>
  <c r="T1627" i="3"/>
  <c r="AH1627" i="3"/>
  <c r="AP1627" i="3"/>
  <c r="AX1627" i="3"/>
  <c r="BF1627" i="3"/>
  <c r="X1627" i="3"/>
  <c r="AJ1627" i="3"/>
  <c r="AR1627" i="3"/>
  <c r="AZ1627" i="3"/>
  <c r="BH1627" i="3"/>
  <c r="AB1627" i="3"/>
  <c r="AL1627" i="3"/>
  <c r="AT1627" i="3"/>
  <c r="BB1627" i="3"/>
  <c r="BH1638" i="3"/>
  <c r="BB1638" i="3"/>
  <c r="AW1638" i="3"/>
  <c r="AR1638" i="3"/>
  <c r="AL1638" i="3"/>
  <c r="AG1638" i="3"/>
  <c r="AB1638" i="3"/>
  <c r="V1638" i="3"/>
  <c r="Q1638" i="3"/>
  <c r="N1637" i="3"/>
  <c r="BJ1637" i="3" s="1"/>
  <c r="R1637" i="3"/>
  <c r="V1637" i="3"/>
  <c r="Z1637" i="3"/>
  <c r="AD1637" i="3"/>
  <c r="AH1637" i="3"/>
  <c r="AL1637" i="3"/>
  <c r="AP1637" i="3"/>
  <c r="AT1637" i="3"/>
  <c r="AX1637" i="3"/>
  <c r="BB1637" i="3"/>
  <c r="BF1637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O1632" i="3"/>
  <c r="BL1632" i="3" s="1"/>
  <c r="S1632" i="3"/>
  <c r="BM1632" i="3" s="1"/>
  <c r="W1632" i="3"/>
  <c r="AA1632" i="3"/>
  <c r="AE1632" i="3"/>
  <c r="AI1632" i="3"/>
  <c r="AM1632" i="3"/>
  <c r="AQ1632" i="3"/>
  <c r="AU1632" i="3"/>
  <c r="AY1632" i="3"/>
  <c r="BC1632" i="3"/>
  <c r="BG1632" i="3"/>
  <c r="P1632" i="3"/>
  <c r="T1632" i="3"/>
  <c r="X1632" i="3"/>
  <c r="AB1632" i="3"/>
  <c r="AF1632" i="3"/>
  <c r="AJ1632" i="3"/>
  <c r="AN1632" i="3"/>
  <c r="AR1632" i="3"/>
  <c r="AV1632" i="3"/>
  <c r="AZ1632" i="3"/>
  <c r="BD1632" i="3"/>
  <c r="BH1632" i="3"/>
  <c r="M1632" i="3"/>
  <c r="Q1632" i="3"/>
  <c r="U1632" i="3"/>
  <c r="Y1632" i="3"/>
  <c r="AC1632" i="3"/>
  <c r="AG1632" i="3"/>
  <c r="AK1632" i="3"/>
  <c r="AO1632" i="3"/>
  <c r="AS1632" i="3"/>
  <c r="AW1632" i="3"/>
  <c r="BA1632" i="3"/>
  <c r="BE1632" i="3"/>
  <c r="BI1632" i="3"/>
  <c r="N1632" i="3"/>
  <c r="BJ1632" i="3" s="1"/>
  <c r="R1632" i="3"/>
  <c r="V1632" i="3"/>
  <c r="Z1632" i="3"/>
  <c r="AD1632" i="3"/>
  <c r="AH1632" i="3"/>
  <c r="AL1632" i="3"/>
  <c r="AP1632" i="3"/>
  <c r="AT1632" i="3"/>
  <c r="AX1632" i="3"/>
  <c r="BB1632" i="3"/>
  <c r="BF1632" i="3"/>
  <c r="AB1625" i="3"/>
  <c r="O1628" i="3"/>
  <c r="BL1628" i="3" s="1"/>
  <c r="S1628" i="3"/>
  <c r="BM1628" i="3" s="1"/>
  <c r="W1628" i="3"/>
  <c r="AA1628" i="3"/>
  <c r="AE1628" i="3"/>
  <c r="AI1628" i="3"/>
  <c r="AM1628" i="3"/>
  <c r="AQ1628" i="3"/>
  <c r="AU1628" i="3"/>
  <c r="AY1628" i="3"/>
  <c r="BC1628" i="3"/>
  <c r="BG1628" i="3"/>
  <c r="M1628" i="3"/>
  <c r="Q1628" i="3"/>
  <c r="U1628" i="3"/>
  <c r="Y1628" i="3"/>
  <c r="AC1628" i="3"/>
  <c r="AG1628" i="3"/>
  <c r="AK1628" i="3"/>
  <c r="AO1628" i="3"/>
  <c r="AS1628" i="3"/>
  <c r="AW1628" i="3"/>
  <c r="BA1628" i="3"/>
  <c r="BE1628" i="3"/>
  <c r="BI1628" i="3"/>
  <c r="AT1626" i="3"/>
  <c r="AD1626" i="3"/>
  <c r="BH1625" i="3"/>
  <c r="AR1625" i="3"/>
  <c r="AT1624" i="3"/>
  <c r="AD1624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M1620" i="3"/>
  <c r="Q1620" i="3"/>
  <c r="U1620" i="3"/>
  <c r="Y1620" i="3"/>
  <c r="AC1620" i="3"/>
  <c r="AG1620" i="3"/>
  <c r="AK1620" i="3"/>
  <c r="AO1620" i="3"/>
  <c r="AS1620" i="3"/>
  <c r="AW1620" i="3"/>
  <c r="BA1620" i="3"/>
  <c r="BE1620" i="3"/>
  <c r="BI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O1619" i="3"/>
  <c r="S1619" i="3"/>
  <c r="W1619" i="3"/>
  <c r="AA1619" i="3"/>
  <c r="AE1619" i="3"/>
  <c r="AI1619" i="3"/>
  <c r="AM1619" i="3"/>
  <c r="AQ1619" i="3"/>
  <c r="AU1619" i="3"/>
  <c r="AY1619" i="3"/>
  <c r="BC1619" i="3"/>
  <c r="BG1619" i="3"/>
  <c r="BG1635" i="3"/>
  <c r="BC1635" i="3"/>
  <c r="AY1635" i="3"/>
  <c r="AU1635" i="3"/>
  <c r="AQ1635" i="3"/>
  <c r="AM1635" i="3"/>
  <c r="AI1635" i="3"/>
  <c r="AE1635" i="3"/>
  <c r="AA1635" i="3"/>
  <c r="W1635" i="3"/>
  <c r="S1635" i="3"/>
  <c r="O1635" i="3"/>
  <c r="BG1633" i="3"/>
  <c r="BC1633" i="3"/>
  <c r="AY1633" i="3"/>
  <c r="AU1633" i="3"/>
  <c r="AQ1633" i="3"/>
  <c r="AM1633" i="3"/>
  <c r="AI1633" i="3"/>
  <c r="AE1633" i="3"/>
  <c r="AA1633" i="3"/>
  <c r="W1633" i="3"/>
  <c r="S1633" i="3"/>
  <c r="BG1631" i="3"/>
  <c r="BC1631" i="3"/>
  <c r="AY1631" i="3"/>
  <c r="AU1631" i="3"/>
  <c r="AQ1631" i="3"/>
  <c r="AM1631" i="3"/>
  <c r="AI1631" i="3"/>
  <c r="AE1631" i="3"/>
  <c r="AA1631" i="3"/>
  <c r="W1631" i="3"/>
  <c r="S1631" i="3"/>
  <c r="O1631" i="3"/>
  <c r="BG1629" i="3"/>
  <c r="BC1629" i="3"/>
  <c r="AY1629" i="3"/>
  <c r="AU1629" i="3"/>
  <c r="AQ1629" i="3"/>
  <c r="AM1629" i="3"/>
  <c r="AI1629" i="3"/>
  <c r="AE1629" i="3"/>
  <c r="AA1629" i="3"/>
  <c r="W1629" i="3"/>
  <c r="S1629" i="3"/>
  <c r="O1629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M1626" i="3"/>
  <c r="Q1626" i="3"/>
  <c r="U1626" i="3"/>
  <c r="Y1626" i="3"/>
  <c r="AC1626" i="3"/>
  <c r="AG1626" i="3"/>
  <c r="AK1626" i="3"/>
  <c r="AO1626" i="3"/>
  <c r="AS1626" i="3"/>
  <c r="AW1626" i="3"/>
  <c r="BA1626" i="3"/>
  <c r="BE1626" i="3"/>
  <c r="BI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O1625" i="3"/>
  <c r="S1625" i="3"/>
  <c r="W1625" i="3"/>
  <c r="AA1625" i="3"/>
  <c r="AE1625" i="3"/>
  <c r="AI1625" i="3"/>
  <c r="AM1625" i="3"/>
  <c r="AQ1625" i="3"/>
  <c r="AU1625" i="3"/>
  <c r="AY1625" i="3"/>
  <c r="BC1625" i="3"/>
  <c r="BG1625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M1624" i="3"/>
  <c r="Q1624" i="3"/>
  <c r="U1624" i="3"/>
  <c r="Y1624" i="3"/>
  <c r="AC1624" i="3"/>
  <c r="AG1624" i="3"/>
  <c r="AK1624" i="3"/>
  <c r="AO1624" i="3"/>
  <c r="AS1624" i="3"/>
  <c r="AW1624" i="3"/>
  <c r="BA1624" i="3"/>
  <c r="BE1624" i="3"/>
  <c r="BI1624" i="3"/>
  <c r="P1623" i="3"/>
  <c r="T1623" i="3"/>
  <c r="X1623" i="3"/>
  <c r="AB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BJ1623" i="3" s="1"/>
  <c r="R1623" i="3"/>
  <c r="V1623" i="3"/>
  <c r="Z1623" i="3"/>
  <c r="AD1623" i="3"/>
  <c r="AH1623" i="3"/>
  <c r="AL1623" i="3"/>
  <c r="AP1623" i="3"/>
  <c r="AT1623" i="3"/>
  <c r="AX1623" i="3"/>
  <c r="BB1623" i="3"/>
  <c r="BF1623" i="3"/>
  <c r="O1623" i="3"/>
  <c r="BL1623" i="3" s="1"/>
  <c r="S1623" i="3"/>
  <c r="BM1623" i="3" s="1"/>
  <c r="W1623" i="3"/>
  <c r="AA1623" i="3"/>
  <c r="AE1623" i="3"/>
  <c r="AI1623" i="3"/>
  <c r="AM1623" i="3"/>
  <c r="AQ1623" i="3"/>
  <c r="AU1623" i="3"/>
  <c r="AY1623" i="3"/>
  <c r="BC1623" i="3"/>
  <c r="BG1623" i="3"/>
  <c r="BF1635" i="3"/>
  <c r="BB1635" i="3"/>
  <c r="AX1635" i="3"/>
  <c r="AT1635" i="3"/>
  <c r="AP1635" i="3"/>
  <c r="AL1635" i="3"/>
  <c r="AH1635" i="3"/>
  <c r="AD1635" i="3"/>
  <c r="Z1635" i="3"/>
  <c r="V1635" i="3"/>
  <c r="R1635" i="3"/>
  <c r="BF1633" i="3"/>
  <c r="BB1633" i="3"/>
  <c r="AX1633" i="3"/>
  <c r="AT1633" i="3"/>
  <c r="AP1633" i="3"/>
  <c r="AL1633" i="3"/>
  <c r="AH1633" i="3"/>
  <c r="AD1633" i="3"/>
  <c r="Z1633" i="3"/>
  <c r="V1633" i="3"/>
  <c r="R1633" i="3"/>
  <c r="N1633" i="3"/>
  <c r="BF1631" i="3"/>
  <c r="BB1631" i="3"/>
  <c r="AX1631" i="3"/>
  <c r="AT1631" i="3"/>
  <c r="AP1631" i="3"/>
  <c r="AL1631" i="3"/>
  <c r="AH1631" i="3"/>
  <c r="AD1631" i="3"/>
  <c r="Z1631" i="3"/>
  <c r="V1631" i="3"/>
  <c r="R1631" i="3"/>
  <c r="BF1629" i="3"/>
  <c r="BB1629" i="3"/>
  <c r="AX1629" i="3"/>
  <c r="AT1629" i="3"/>
  <c r="AP1629" i="3"/>
  <c r="AL1629" i="3"/>
  <c r="AH1629" i="3"/>
  <c r="Z1629" i="3"/>
  <c r="V1629" i="3"/>
  <c r="R1629" i="3"/>
  <c r="N1629" i="3"/>
  <c r="BB1628" i="3"/>
  <c r="AT1628" i="3"/>
  <c r="AL1628" i="3"/>
  <c r="AD1628" i="3"/>
  <c r="V1628" i="3"/>
  <c r="N1628" i="3"/>
  <c r="BJ1628" i="3" s="1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N1627" i="3"/>
  <c r="R1627" i="3"/>
  <c r="V1627" i="3"/>
  <c r="Z1627" i="3"/>
  <c r="AD1627" i="3"/>
  <c r="O1627" i="3"/>
  <c r="S1627" i="3"/>
  <c r="W1627" i="3"/>
  <c r="AA1627" i="3"/>
  <c r="AE1627" i="3"/>
  <c r="AI1627" i="3"/>
  <c r="AM1627" i="3"/>
  <c r="AQ1627" i="3"/>
  <c r="AU1627" i="3"/>
  <c r="AY1627" i="3"/>
  <c r="BC1627" i="3"/>
  <c r="BG1627" i="3"/>
  <c r="BB1626" i="3"/>
  <c r="AL1626" i="3"/>
  <c r="V1626" i="3"/>
  <c r="AZ1625" i="3"/>
  <c r="AJ1625" i="3"/>
  <c r="T1625" i="3"/>
  <c r="BB1624" i="3"/>
  <c r="AL1624" i="3"/>
  <c r="V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BJ1621" i="3" s="1"/>
  <c r="R1621" i="3"/>
  <c r="V1621" i="3"/>
  <c r="Z1621" i="3"/>
  <c r="AD1621" i="3"/>
  <c r="AH1621" i="3"/>
  <c r="AL1621" i="3"/>
  <c r="AP1621" i="3"/>
  <c r="AT1621" i="3"/>
  <c r="AX1621" i="3"/>
  <c r="BB1621" i="3"/>
  <c r="BF1621" i="3"/>
  <c r="O1621" i="3"/>
  <c r="BL1621" i="3" s="1"/>
  <c r="S1621" i="3"/>
  <c r="BM1621" i="3" s="1"/>
  <c r="W1621" i="3"/>
  <c r="AA1621" i="3"/>
  <c r="AE1621" i="3"/>
  <c r="AI1621" i="3"/>
  <c r="AM1621" i="3"/>
  <c r="AQ1621" i="3"/>
  <c r="AU1621" i="3"/>
  <c r="AY1621" i="3"/>
  <c r="BC1621" i="3"/>
  <c r="BG1621" i="3"/>
  <c r="P1618" i="3"/>
  <c r="T1618" i="3"/>
  <c r="X1618" i="3"/>
  <c r="AB1618" i="3"/>
  <c r="AF1618" i="3"/>
  <c r="AJ1618" i="3"/>
  <c r="AN1618" i="3"/>
  <c r="AR1618" i="3"/>
  <c r="N1618" i="3"/>
  <c r="S1618" i="3"/>
  <c r="Y1618" i="3"/>
  <c r="AD1618" i="3"/>
  <c r="AI1618" i="3"/>
  <c r="AO1618" i="3"/>
  <c r="AT1618" i="3"/>
  <c r="AX1618" i="3"/>
  <c r="BB1618" i="3"/>
  <c r="BF1618" i="3"/>
  <c r="O1618" i="3"/>
  <c r="U1618" i="3"/>
  <c r="Z1618" i="3"/>
  <c r="AE1618" i="3"/>
  <c r="AK1618" i="3"/>
  <c r="AP1618" i="3"/>
  <c r="AU1618" i="3"/>
  <c r="AY1618" i="3"/>
  <c r="BC1618" i="3"/>
  <c r="BG1618" i="3"/>
  <c r="Q1618" i="3"/>
  <c r="V1618" i="3"/>
  <c r="AA1618" i="3"/>
  <c r="AG1618" i="3"/>
  <c r="AL1618" i="3"/>
  <c r="AQ1618" i="3"/>
  <c r="AV1618" i="3"/>
  <c r="AZ1618" i="3"/>
  <c r="BD1618" i="3"/>
  <c r="BH1618" i="3"/>
  <c r="M1618" i="3"/>
  <c r="R1618" i="3"/>
  <c r="W1618" i="3"/>
  <c r="AC1618" i="3"/>
  <c r="AH1618" i="3"/>
  <c r="AM1618" i="3"/>
  <c r="AS1618" i="3"/>
  <c r="AW1618" i="3"/>
  <c r="BA1618" i="3"/>
  <c r="BE1618" i="3"/>
  <c r="BI1618" i="3"/>
  <c r="BI1637" i="3"/>
  <c r="BE1637" i="3"/>
  <c r="BA1637" i="3"/>
  <c r="AW1637" i="3"/>
  <c r="AS1637" i="3"/>
  <c r="AO1637" i="3"/>
  <c r="AK1637" i="3"/>
  <c r="AG1637" i="3"/>
  <c r="AC1637" i="3"/>
  <c r="Y1637" i="3"/>
  <c r="U1637" i="3"/>
  <c r="Q1637" i="3"/>
  <c r="BI1635" i="3"/>
  <c r="BE1635" i="3"/>
  <c r="BA1635" i="3"/>
  <c r="AW1635" i="3"/>
  <c r="AS1635" i="3"/>
  <c r="AO1635" i="3"/>
  <c r="AK1635" i="3"/>
  <c r="AG1635" i="3"/>
  <c r="AC1635" i="3"/>
  <c r="Y1635" i="3"/>
  <c r="U1635" i="3"/>
  <c r="Q1635" i="3"/>
  <c r="BJ1635" i="3" s="1"/>
  <c r="BI1633" i="3"/>
  <c r="BE1633" i="3"/>
  <c r="BA1633" i="3"/>
  <c r="AW1633" i="3"/>
  <c r="AS1633" i="3"/>
  <c r="AO1633" i="3"/>
  <c r="AK1633" i="3"/>
  <c r="AG1633" i="3"/>
  <c r="AC1633" i="3"/>
  <c r="Y1633" i="3"/>
  <c r="U1633" i="3"/>
  <c r="Q1633" i="3"/>
  <c r="BI1631" i="3"/>
  <c r="BE1631" i="3"/>
  <c r="BA1631" i="3"/>
  <c r="AW1631" i="3"/>
  <c r="AS1631" i="3"/>
  <c r="AO1631" i="3"/>
  <c r="AK1631" i="3"/>
  <c r="AG1631" i="3"/>
  <c r="AC1631" i="3"/>
  <c r="Y1631" i="3"/>
  <c r="U1631" i="3"/>
  <c r="Q1631" i="3"/>
  <c r="BJ1631" i="3" s="1"/>
  <c r="BI1629" i="3"/>
  <c r="BE1629" i="3"/>
  <c r="BA1629" i="3"/>
  <c r="AW1629" i="3"/>
  <c r="AS1629" i="3"/>
  <c r="AO1629" i="3"/>
  <c r="AK1629" i="3"/>
  <c r="AG1629" i="3"/>
  <c r="AC1629" i="3"/>
  <c r="Y1629" i="3"/>
  <c r="U1629" i="3"/>
  <c r="Q1629" i="3"/>
  <c r="BH1628" i="3"/>
  <c r="AZ1628" i="3"/>
  <c r="AR1628" i="3"/>
  <c r="AJ1628" i="3"/>
  <c r="AB1628" i="3"/>
  <c r="T1628" i="3"/>
  <c r="AX1626" i="3"/>
  <c r="AH1626" i="3"/>
  <c r="R1626" i="3"/>
  <c r="AV1625" i="3"/>
  <c r="AF1625" i="3"/>
  <c r="P1625" i="3"/>
  <c r="AX1624" i="3"/>
  <c r="AH1624" i="3"/>
  <c r="R1624" i="3"/>
  <c r="AV1623" i="3"/>
  <c r="AF1623" i="3"/>
  <c r="N1622" i="3"/>
  <c r="BJ1622" i="3" s="1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BL1622" i="3" s="1"/>
  <c r="S1622" i="3"/>
  <c r="BM1622" i="3" s="1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M1622" i="3"/>
  <c r="Q1622" i="3"/>
  <c r="U1622" i="3"/>
  <c r="Y1622" i="3"/>
  <c r="AC1622" i="3"/>
  <c r="AG1622" i="3"/>
  <c r="AK1622" i="3"/>
  <c r="AO1622" i="3"/>
  <c r="AS1622" i="3"/>
  <c r="AW1622" i="3"/>
  <c r="BA1622" i="3"/>
  <c r="BE1622" i="3"/>
  <c r="BI1622" i="3"/>
  <c r="BE1617" i="3"/>
  <c r="AW1617" i="3"/>
  <c r="AO1617" i="3"/>
  <c r="AG1617" i="3"/>
  <c r="Y1617" i="3"/>
  <c r="Q1617" i="3"/>
  <c r="BI1616" i="3"/>
  <c r="BA1616" i="3"/>
  <c r="AS1616" i="3"/>
  <c r="AK1616" i="3"/>
  <c r="AC1616" i="3"/>
  <c r="U1616" i="3"/>
  <c r="BL1616" i="3" s="1"/>
  <c r="BE1615" i="3"/>
  <c r="AQ1615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P1614" i="3"/>
  <c r="T1614" i="3"/>
  <c r="X1614" i="3"/>
  <c r="AB1614" i="3"/>
  <c r="AF1614" i="3"/>
  <c r="AJ1614" i="3"/>
  <c r="AN1614" i="3"/>
  <c r="O1614" i="3"/>
  <c r="U1614" i="3"/>
  <c r="Z1614" i="3"/>
  <c r="AE1614" i="3"/>
  <c r="AK1614" i="3"/>
  <c r="AP1614" i="3"/>
  <c r="AT1614" i="3"/>
  <c r="AX1614" i="3"/>
  <c r="BB1614" i="3"/>
  <c r="BF1614" i="3"/>
  <c r="Q1614" i="3"/>
  <c r="W1614" i="3"/>
  <c r="AD1614" i="3"/>
  <c r="AL1614" i="3"/>
  <c r="AR1614" i="3"/>
  <c r="AW1614" i="3"/>
  <c r="BC1614" i="3"/>
  <c r="BH1614" i="3"/>
  <c r="R1614" i="3"/>
  <c r="Y1614" i="3"/>
  <c r="AG1614" i="3"/>
  <c r="AM1614" i="3"/>
  <c r="AS1614" i="3"/>
  <c r="AY1614" i="3"/>
  <c r="BD1614" i="3"/>
  <c r="BI1614" i="3"/>
  <c r="M1614" i="3"/>
  <c r="S1614" i="3"/>
  <c r="AA1614" i="3"/>
  <c r="AH1614" i="3"/>
  <c r="AO1614" i="3"/>
  <c r="AU1614" i="3"/>
  <c r="AZ1614" i="3"/>
  <c r="BE1614" i="3"/>
  <c r="N1614" i="3"/>
  <c r="V1614" i="3"/>
  <c r="AC1614" i="3"/>
  <c r="AI1614" i="3"/>
  <c r="AQ1614" i="3"/>
  <c r="AV1614" i="3"/>
  <c r="BA1614" i="3"/>
  <c r="BG1614" i="3"/>
  <c r="BC1617" i="3"/>
  <c r="AU1617" i="3"/>
  <c r="AM1617" i="3"/>
  <c r="AE1617" i="3"/>
  <c r="W1617" i="3"/>
  <c r="O1617" i="3"/>
  <c r="BG1616" i="3"/>
  <c r="AY1616" i="3"/>
  <c r="AQ1616" i="3"/>
  <c r="AI1616" i="3"/>
  <c r="AA1616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P1616" i="3"/>
  <c r="BK1616" i="3" s="1"/>
  <c r="T1616" i="3"/>
  <c r="X1616" i="3"/>
  <c r="AB1616" i="3"/>
  <c r="AF1616" i="3"/>
  <c r="AJ1616" i="3"/>
  <c r="AN1616" i="3"/>
  <c r="AR1616" i="3"/>
  <c r="AV1616" i="3"/>
  <c r="AZ1616" i="3"/>
  <c r="BD1616" i="3"/>
  <c r="BH1616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O1612" i="3"/>
  <c r="U1612" i="3"/>
  <c r="Z1612" i="3"/>
  <c r="AE1612" i="3"/>
  <c r="AK1612" i="3"/>
  <c r="AP1612" i="3"/>
  <c r="AU1612" i="3"/>
  <c r="BA1612" i="3"/>
  <c r="BF1612" i="3"/>
  <c r="Q1612" i="3"/>
  <c r="W1612" i="3"/>
  <c r="AD1612" i="3"/>
  <c r="AL1612" i="3"/>
  <c r="AS1612" i="3"/>
  <c r="AY1612" i="3"/>
  <c r="BG1612" i="3"/>
  <c r="R1612" i="3"/>
  <c r="Y1612" i="3"/>
  <c r="AG1612" i="3"/>
  <c r="AM1612" i="3"/>
  <c r="AT1612" i="3"/>
  <c r="BB1612" i="3"/>
  <c r="BI1612" i="3"/>
  <c r="M1612" i="3"/>
  <c r="S1612" i="3"/>
  <c r="AA1612" i="3"/>
  <c r="AH1612" i="3"/>
  <c r="AO1612" i="3"/>
  <c r="AW1612" i="3"/>
  <c r="BC1612" i="3"/>
  <c r="N1612" i="3"/>
  <c r="V1612" i="3"/>
  <c r="AC1612" i="3"/>
  <c r="AI1612" i="3"/>
  <c r="AQ1612" i="3"/>
  <c r="AX1612" i="3"/>
  <c r="BE1612" i="3"/>
  <c r="BI1617" i="3"/>
  <c r="BA1617" i="3"/>
  <c r="AS1617" i="3"/>
  <c r="AK1617" i="3"/>
  <c r="AC1617" i="3"/>
  <c r="U1617" i="3"/>
  <c r="BE1616" i="3"/>
  <c r="AW1616" i="3"/>
  <c r="AO1616" i="3"/>
  <c r="AG1616" i="3"/>
  <c r="Y1616" i="3"/>
  <c r="Q1616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L1615" i="3"/>
  <c r="Q1613" i="3"/>
  <c r="X1613" i="3"/>
  <c r="AF1613" i="3"/>
  <c r="AM1613" i="3"/>
  <c r="AS1613" i="3"/>
  <c r="BA1613" i="3"/>
  <c r="BH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O1613" i="3"/>
  <c r="T1613" i="3"/>
  <c r="Y1613" i="3"/>
  <c r="AE1613" i="3"/>
  <c r="AJ1613" i="3"/>
  <c r="AO1613" i="3"/>
  <c r="AU1613" i="3"/>
  <c r="AZ1613" i="3"/>
  <c r="BE1613" i="3"/>
  <c r="P1609" i="3"/>
  <c r="U1609" i="3"/>
  <c r="AA1609" i="3"/>
  <c r="AF1609" i="3"/>
  <c r="AK1609" i="3"/>
  <c r="AQ1609" i="3"/>
  <c r="AV1609" i="3"/>
  <c r="BA1609" i="3"/>
  <c r="BG1609" i="3"/>
  <c r="BG1613" i="3"/>
  <c r="AY1613" i="3"/>
  <c r="AR1613" i="3"/>
  <c r="AK1613" i="3"/>
  <c r="AC1613" i="3"/>
  <c r="W1613" i="3"/>
  <c r="P1613" i="3"/>
  <c r="BG1611" i="3"/>
  <c r="AY1611" i="3"/>
  <c r="AR1611" i="3"/>
  <c r="AK1611" i="3"/>
  <c r="AA1611" i="3"/>
  <c r="AW1609" i="3"/>
  <c r="AB1609" i="3"/>
  <c r="BD1613" i="3"/>
  <c r="AW1613" i="3"/>
  <c r="AQ1613" i="3"/>
  <c r="AI1613" i="3"/>
  <c r="AB1613" i="3"/>
  <c r="U1613" i="3"/>
  <c r="M1613" i="3"/>
  <c r="AR1609" i="3"/>
  <c r="W1609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P1603" i="3"/>
  <c r="V1603" i="3"/>
  <c r="AA1603" i="3"/>
  <c r="AF1603" i="3"/>
  <c r="AL1603" i="3"/>
  <c r="AQ1603" i="3"/>
  <c r="AV1603" i="3"/>
  <c r="BB1603" i="3"/>
  <c r="BG1603" i="3"/>
  <c r="R1603" i="3"/>
  <c r="X1603" i="3"/>
  <c r="AE1603" i="3"/>
  <c r="AM1603" i="3"/>
  <c r="AT1603" i="3"/>
  <c r="AZ1603" i="3"/>
  <c r="BH1603" i="3"/>
  <c r="S1603" i="3"/>
  <c r="Z1603" i="3"/>
  <c r="AH1603" i="3"/>
  <c r="AN1603" i="3"/>
  <c r="AU1603" i="3"/>
  <c r="BC1603" i="3"/>
  <c r="N1603" i="3"/>
  <c r="T1603" i="3"/>
  <c r="AB1603" i="3"/>
  <c r="AI1603" i="3"/>
  <c r="AP1603" i="3"/>
  <c r="AX1603" i="3"/>
  <c r="BD1603" i="3"/>
  <c r="O1603" i="3"/>
  <c r="W1603" i="3"/>
  <c r="AD1603" i="3"/>
  <c r="AJ1603" i="3"/>
  <c r="AR1603" i="3"/>
  <c r="AY1603" i="3"/>
  <c r="BF1603" i="3"/>
  <c r="BI1613" i="3"/>
  <c r="BC1613" i="3"/>
  <c r="AV1613" i="3"/>
  <c r="AN1613" i="3"/>
  <c r="AG1613" i="3"/>
  <c r="AA1613" i="3"/>
  <c r="S1613" i="3"/>
  <c r="BI1611" i="3"/>
  <c r="BC1611" i="3"/>
  <c r="AV1611" i="3"/>
  <c r="AN1611" i="3"/>
  <c r="AF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M1611" i="3"/>
  <c r="S1611" i="3"/>
  <c r="X1611" i="3"/>
  <c r="AC1611" i="3"/>
  <c r="AI1611" i="3"/>
  <c r="O1611" i="3"/>
  <c r="T1611" i="3"/>
  <c r="Y1611" i="3"/>
  <c r="AE1611" i="3"/>
  <c r="AJ1611" i="3"/>
  <c r="AO1611" i="3"/>
  <c r="AU1611" i="3"/>
  <c r="AZ1611" i="3"/>
  <c r="BE1611" i="3"/>
  <c r="BH1609" i="3"/>
  <c r="AM1609" i="3"/>
  <c r="Q1609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N1602" i="3"/>
  <c r="R1602" i="3"/>
  <c r="V1602" i="3"/>
  <c r="Z1602" i="3"/>
  <c r="AD1602" i="3"/>
  <c r="AH1602" i="3"/>
  <c r="AL1602" i="3"/>
  <c r="AP1602" i="3"/>
  <c r="AT1602" i="3"/>
  <c r="AX1602" i="3"/>
  <c r="BB1602" i="3"/>
  <c r="BF1602" i="3"/>
  <c r="Q1602" i="3"/>
  <c r="Y1602" i="3"/>
  <c r="AG1602" i="3"/>
  <c r="AO1602" i="3"/>
  <c r="AW1602" i="3"/>
  <c r="BE1602" i="3"/>
  <c r="O1602" i="3"/>
  <c r="AA1602" i="3"/>
  <c r="AK1602" i="3"/>
  <c r="AU1602" i="3"/>
  <c r="BG1602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BG1607" i="3"/>
  <c r="BA1607" i="3"/>
  <c r="AV1607" i="3"/>
  <c r="AQ1607" i="3"/>
  <c r="AK1607" i="3"/>
  <c r="AF1607" i="3"/>
  <c r="AA1607" i="3"/>
  <c r="U1607" i="3"/>
  <c r="N1607" i="3"/>
  <c r="R1607" i="3"/>
  <c r="V1607" i="3"/>
  <c r="Z1607" i="3"/>
  <c r="AD1607" i="3"/>
  <c r="AH1607" i="3"/>
  <c r="AL1607" i="3"/>
  <c r="AP1607" i="3"/>
  <c r="AT1607" i="3"/>
  <c r="AX1607" i="3"/>
  <c r="BB1607" i="3"/>
  <c r="BF1607" i="3"/>
  <c r="K1606" i="3"/>
  <c r="BH1605" i="3"/>
  <c r="AZ1605" i="3"/>
  <c r="AT1605" i="3"/>
  <c r="AM1605" i="3"/>
  <c r="AE1605" i="3"/>
  <c r="X1605" i="3"/>
  <c r="R1605" i="3"/>
  <c r="M1605" i="3"/>
  <c r="Q1605" i="3"/>
  <c r="U1605" i="3"/>
  <c r="Y1605" i="3"/>
  <c r="AC1605" i="3"/>
  <c r="AG1605" i="3"/>
  <c r="AK1605" i="3"/>
  <c r="AO1605" i="3"/>
  <c r="AS1605" i="3"/>
  <c r="AW1605" i="3"/>
  <c r="BA1605" i="3"/>
  <c r="BE1605" i="3"/>
  <c r="BI1605" i="3"/>
  <c r="P1605" i="3"/>
  <c r="V1605" i="3"/>
  <c r="AA1605" i="3"/>
  <c r="AF1605" i="3"/>
  <c r="AL1605" i="3"/>
  <c r="AQ1605" i="3"/>
  <c r="AV1605" i="3"/>
  <c r="BB1605" i="3"/>
  <c r="BG1605" i="3"/>
  <c r="AY1602" i="3"/>
  <c r="AI1602" i="3"/>
  <c r="U1602" i="3"/>
  <c r="BF1610" i="3"/>
  <c r="BA1610" i="3"/>
  <c r="AU1610" i="3"/>
  <c r="AP1610" i="3"/>
  <c r="AK1610" i="3"/>
  <c r="AE1610" i="3"/>
  <c r="Z1610" i="3"/>
  <c r="U1610" i="3"/>
  <c r="O1610" i="3"/>
  <c r="BE1609" i="3"/>
  <c r="AZ1609" i="3"/>
  <c r="AU1609" i="3"/>
  <c r="AO1609" i="3"/>
  <c r="AJ1609" i="3"/>
  <c r="AE1609" i="3"/>
  <c r="Y1609" i="3"/>
  <c r="T1609" i="3"/>
  <c r="O1609" i="3"/>
  <c r="BF1608" i="3"/>
  <c r="BA1608" i="3"/>
  <c r="AU1608" i="3"/>
  <c r="AP1608" i="3"/>
  <c r="AK1608" i="3"/>
  <c r="AE1608" i="3"/>
  <c r="Z1608" i="3"/>
  <c r="U1608" i="3"/>
  <c r="O1608" i="3"/>
  <c r="BE1607" i="3"/>
  <c r="AZ1607" i="3"/>
  <c r="AU1607" i="3"/>
  <c r="AO1607" i="3"/>
  <c r="AJ1607" i="3"/>
  <c r="AE1607" i="3"/>
  <c r="Y1607" i="3"/>
  <c r="T1607" i="3"/>
  <c r="O1607" i="3"/>
  <c r="L1606" i="3"/>
  <c r="BF1605" i="3"/>
  <c r="AY1605" i="3"/>
  <c r="AR1605" i="3"/>
  <c r="AJ1605" i="3"/>
  <c r="AD1605" i="3"/>
  <c r="W1605" i="3"/>
  <c r="O1605" i="3"/>
  <c r="BI1602" i="3"/>
  <c r="AS1602" i="3"/>
  <c r="AE1602" i="3"/>
  <c r="S1602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P1601" i="3"/>
  <c r="T1601" i="3"/>
  <c r="X1601" i="3"/>
  <c r="AB1601" i="3"/>
  <c r="AF1601" i="3"/>
  <c r="AJ1601" i="3"/>
  <c r="AN1601" i="3"/>
  <c r="AR1601" i="3"/>
  <c r="AV1601" i="3"/>
  <c r="AZ1601" i="3"/>
  <c r="BD1601" i="3"/>
  <c r="BH1601" i="3"/>
  <c r="M1601" i="3"/>
  <c r="U1601" i="3"/>
  <c r="AC1601" i="3"/>
  <c r="AK1601" i="3"/>
  <c r="AS1601" i="3"/>
  <c r="BA1601" i="3"/>
  <c r="BI1601" i="3"/>
  <c r="O1601" i="3"/>
  <c r="Y1601" i="3"/>
  <c r="AI1601" i="3"/>
  <c r="AU1601" i="3"/>
  <c r="BE1601" i="3"/>
  <c r="BE1610" i="3"/>
  <c r="AY1610" i="3"/>
  <c r="AT1610" i="3"/>
  <c r="AO1610" i="3"/>
  <c r="AI1610" i="3"/>
  <c r="AD1610" i="3"/>
  <c r="Y1610" i="3"/>
  <c r="S1610" i="3"/>
  <c r="N1610" i="3"/>
  <c r="BI1609" i="3"/>
  <c r="BD1609" i="3"/>
  <c r="AY1609" i="3"/>
  <c r="AS1609" i="3"/>
  <c r="AN1609" i="3"/>
  <c r="AI1609" i="3"/>
  <c r="AC1609" i="3"/>
  <c r="X1609" i="3"/>
  <c r="S1609" i="3"/>
  <c r="M1609" i="3"/>
  <c r="BE1608" i="3"/>
  <c r="AY1608" i="3"/>
  <c r="AT1608" i="3"/>
  <c r="AO1608" i="3"/>
  <c r="AI1608" i="3"/>
  <c r="AD1608" i="3"/>
  <c r="Y1608" i="3"/>
  <c r="S1608" i="3"/>
  <c r="N1608" i="3"/>
  <c r="BI1607" i="3"/>
  <c r="BD1607" i="3"/>
  <c r="AY1607" i="3"/>
  <c r="AS1607" i="3"/>
  <c r="AN1607" i="3"/>
  <c r="AI1607" i="3"/>
  <c r="AC1607" i="3"/>
  <c r="X1607" i="3"/>
  <c r="S1607" i="3"/>
  <c r="BM1607" i="3" s="1"/>
  <c r="M1607" i="3"/>
  <c r="BD1605" i="3"/>
  <c r="AX1605" i="3"/>
  <c r="AP1605" i="3"/>
  <c r="AB1605" i="3"/>
  <c r="T1605" i="3"/>
  <c r="N1605" i="3"/>
  <c r="K1604" i="3"/>
  <c r="BC1602" i="3"/>
  <c r="AQ1602" i="3"/>
  <c r="AC1602" i="3"/>
  <c r="M1602" i="3"/>
  <c r="AY1601" i="3"/>
  <c r="AM1601" i="3"/>
  <c r="W1601" i="3"/>
  <c r="AW1599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W1598" i="3"/>
  <c r="AM1598" i="3"/>
  <c r="BC1598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P1599" i="3"/>
  <c r="T1599" i="3"/>
  <c r="X1599" i="3"/>
  <c r="AB1599" i="3"/>
  <c r="AF1599" i="3"/>
  <c r="AJ1599" i="3"/>
  <c r="AN1599" i="3"/>
  <c r="AR1599" i="3"/>
  <c r="AV1599" i="3"/>
  <c r="AZ1599" i="3"/>
  <c r="BD1599" i="3"/>
  <c r="BH1599" i="3"/>
  <c r="Y1599" i="3"/>
  <c r="AO1599" i="3"/>
  <c r="BE1599" i="3"/>
  <c r="BA1600" i="3"/>
  <c r="AQ1600" i="3"/>
  <c r="AE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N1600" i="3"/>
  <c r="R1600" i="3"/>
  <c r="V1600" i="3"/>
  <c r="Z1600" i="3"/>
  <c r="AD1600" i="3"/>
  <c r="AH1600" i="3"/>
  <c r="AL1600" i="3"/>
  <c r="AP1600" i="3"/>
  <c r="AT1600" i="3"/>
  <c r="AX1600" i="3"/>
  <c r="BB1600" i="3"/>
  <c r="BF1600" i="3"/>
  <c r="Q1600" i="3"/>
  <c r="Y1600" i="3"/>
  <c r="AG1600" i="3"/>
  <c r="AO1600" i="3"/>
  <c r="AW1600" i="3"/>
  <c r="BE1600" i="3"/>
  <c r="BI1599" i="3"/>
  <c r="AK1599" i="3"/>
  <c r="Q1599" i="3"/>
  <c r="AQ1598" i="3"/>
  <c r="S1598" i="3"/>
  <c r="BE1597" i="3"/>
  <c r="AO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P1597" i="3"/>
  <c r="T1597" i="3"/>
  <c r="X1597" i="3"/>
  <c r="AB1597" i="3"/>
  <c r="AF1597" i="3"/>
  <c r="AJ1597" i="3"/>
  <c r="AN1597" i="3"/>
  <c r="AR1597" i="3"/>
  <c r="AV1597" i="3"/>
  <c r="AZ1597" i="3"/>
  <c r="BD1597" i="3"/>
  <c r="BH1597" i="3"/>
  <c r="E1399" i="3"/>
  <c r="F1399" i="3"/>
  <c r="G1399" i="3"/>
  <c r="H1399" i="3"/>
  <c r="I1399" i="3"/>
  <c r="L1399" i="3" s="1"/>
  <c r="J1399" i="3"/>
  <c r="K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L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L1403" i="3"/>
  <c r="E1404" i="3"/>
  <c r="F1404" i="3"/>
  <c r="K1404" i="3" s="1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K1406" i="3"/>
  <c r="E1407" i="3"/>
  <c r="F1407" i="3"/>
  <c r="G1407" i="3"/>
  <c r="H1407" i="3"/>
  <c r="I1407" i="3"/>
  <c r="J1407" i="3"/>
  <c r="E1408" i="3"/>
  <c r="F1408" i="3"/>
  <c r="K1408" i="3" s="1"/>
  <c r="G1408" i="3"/>
  <c r="H1408" i="3"/>
  <c r="I1408" i="3"/>
  <c r="J1408" i="3"/>
  <c r="L1408" i="3" s="1"/>
  <c r="AQ1408" i="3"/>
  <c r="E1409" i="3"/>
  <c r="F1409" i="3"/>
  <c r="K1409" i="3" s="1"/>
  <c r="G1409" i="3"/>
  <c r="H1409" i="3"/>
  <c r="I1409" i="3"/>
  <c r="J1409" i="3"/>
  <c r="L1409" i="3"/>
  <c r="P1409" i="3" s="1"/>
  <c r="AJ1409" i="3"/>
  <c r="BD1409" i="3"/>
  <c r="E1410" i="3"/>
  <c r="F1410" i="3"/>
  <c r="G1410" i="3"/>
  <c r="H1410" i="3"/>
  <c r="I1410" i="3"/>
  <c r="L1410" i="3" s="1"/>
  <c r="J1410" i="3"/>
  <c r="E1411" i="3"/>
  <c r="F1411" i="3"/>
  <c r="K1411" i="3" s="1"/>
  <c r="G1411" i="3"/>
  <c r="H1411" i="3"/>
  <c r="L1411" i="3" s="1"/>
  <c r="I1411" i="3"/>
  <c r="J1411" i="3"/>
  <c r="E1412" i="3"/>
  <c r="F1412" i="3"/>
  <c r="K1412" i="3" s="1"/>
  <c r="G1412" i="3"/>
  <c r="H1412" i="3"/>
  <c r="I1412" i="3"/>
  <c r="J1412" i="3"/>
  <c r="E1413" i="3"/>
  <c r="F1413" i="3"/>
  <c r="G1413" i="3"/>
  <c r="H1413" i="3"/>
  <c r="I1413" i="3"/>
  <c r="L1413" i="3" s="1"/>
  <c r="J1413" i="3"/>
  <c r="K1413" i="3"/>
  <c r="BI1413" i="3"/>
  <c r="E1414" i="3"/>
  <c r="F1414" i="3"/>
  <c r="K1414" i="3" s="1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L1416" i="3" s="1"/>
  <c r="J1416" i="3"/>
  <c r="K1416" i="3"/>
  <c r="E1417" i="3"/>
  <c r="F1417" i="3"/>
  <c r="G1417" i="3"/>
  <c r="H1417" i="3"/>
  <c r="I1417" i="3"/>
  <c r="L1417" i="3" s="1"/>
  <c r="J1417" i="3"/>
  <c r="E1418" i="3"/>
  <c r="F1418" i="3"/>
  <c r="K1418" i="3" s="1"/>
  <c r="G1418" i="3"/>
  <c r="H1418" i="3"/>
  <c r="I1418" i="3"/>
  <c r="J1418" i="3"/>
  <c r="E1419" i="3"/>
  <c r="F1419" i="3"/>
  <c r="G1419" i="3"/>
  <c r="H1419" i="3"/>
  <c r="I1419" i="3"/>
  <c r="L1419" i="3" s="1"/>
  <c r="J1419" i="3"/>
  <c r="E1420" i="3"/>
  <c r="F1420" i="3"/>
  <c r="K1420" i="3" s="1"/>
  <c r="G1420" i="3"/>
  <c r="H1420" i="3"/>
  <c r="I1420" i="3"/>
  <c r="J1420" i="3"/>
  <c r="E1421" i="3"/>
  <c r="F1421" i="3"/>
  <c r="G1421" i="3"/>
  <c r="H1421" i="3"/>
  <c r="I1421" i="3"/>
  <c r="L1421" i="3" s="1"/>
  <c r="J1421" i="3"/>
  <c r="E1422" i="3"/>
  <c r="F1422" i="3"/>
  <c r="K1422" i="3" s="1"/>
  <c r="G1422" i="3"/>
  <c r="H1422" i="3"/>
  <c r="I1422" i="3"/>
  <c r="J1422" i="3"/>
  <c r="E1423" i="3"/>
  <c r="F1423" i="3"/>
  <c r="G1423" i="3"/>
  <c r="H1423" i="3"/>
  <c r="I1423" i="3"/>
  <c r="L1423" i="3" s="1"/>
  <c r="J1423" i="3"/>
  <c r="E1424" i="3"/>
  <c r="F1424" i="3"/>
  <c r="G1424" i="3"/>
  <c r="H1424" i="3"/>
  <c r="I1424" i="3"/>
  <c r="L1424" i="3" s="1"/>
  <c r="J1424" i="3"/>
  <c r="E1425" i="3"/>
  <c r="F1425" i="3"/>
  <c r="G1425" i="3"/>
  <c r="H1425" i="3"/>
  <c r="I1425" i="3"/>
  <c r="L1425" i="3" s="1"/>
  <c r="J1425" i="3"/>
  <c r="K1425" i="3"/>
  <c r="AQ1425" i="3"/>
  <c r="E1426" i="3"/>
  <c r="F1426" i="3"/>
  <c r="G1426" i="3"/>
  <c r="H1426" i="3"/>
  <c r="I1426" i="3"/>
  <c r="L1426" i="3" s="1"/>
  <c r="J1426" i="3"/>
  <c r="E1427" i="3"/>
  <c r="F1427" i="3"/>
  <c r="G1427" i="3"/>
  <c r="H1427" i="3"/>
  <c r="I1427" i="3"/>
  <c r="L1427" i="3" s="1"/>
  <c r="J1427" i="3"/>
  <c r="K1427" i="3"/>
  <c r="BG1427" i="3"/>
  <c r="E1428" i="3"/>
  <c r="F1428" i="3"/>
  <c r="G1428" i="3"/>
  <c r="H1428" i="3"/>
  <c r="I1428" i="3"/>
  <c r="J1428" i="3"/>
  <c r="E1429" i="3"/>
  <c r="F1429" i="3"/>
  <c r="K1429" i="3" s="1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K1431" i="3" s="1"/>
  <c r="G1431" i="3"/>
  <c r="H1431" i="3"/>
  <c r="I1431" i="3"/>
  <c r="J1431" i="3"/>
  <c r="E1432" i="3"/>
  <c r="F1432" i="3"/>
  <c r="G1432" i="3"/>
  <c r="H1432" i="3"/>
  <c r="I1432" i="3"/>
  <c r="L1432" i="3" s="1"/>
  <c r="J1432" i="3"/>
  <c r="E1433" i="3"/>
  <c r="F1433" i="3"/>
  <c r="G1433" i="3"/>
  <c r="H1433" i="3"/>
  <c r="I1433" i="3"/>
  <c r="J1433" i="3"/>
  <c r="L1433" i="3"/>
  <c r="E1434" i="3"/>
  <c r="F1434" i="3"/>
  <c r="G1434" i="3"/>
  <c r="H1434" i="3"/>
  <c r="I1434" i="3"/>
  <c r="J1434" i="3"/>
  <c r="E1435" i="3"/>
  <c r="F1435" i="3"/>
  <c r="G1435" i="3"/>
  <c r="H1435" i="3"/>
  <c r="I1435" i="3"/>
  <c r="L1435" i="3" s="1"/>
  <c r="J1435" i="3"/>
  <c r="K1435" i="3"/>
  <c r="AQ1435" i="3"/>
  <c r="E1436" i="3"/>
  <c r="F1436" i="3"/>
  <c r="G1436" i="3"/>
  <c r="H1436" i="3"/>
  <c r="I1436" i="3"/>
  <c r="J1436" i="3"/>
  <c r="E1437" i="3"/>
  <c r="F1437" i="3"/>
  <c r="K1437" i="3" s="1"/>
  <c r="G1437" i="3"/>
  <c r="H1437" i="3"/>
  <c r="I1437" i="3"/>
  <c r="J1437" i="3"/>
  <c r="E1438" i="3"/>
  <c r="F1438" i="3"/>
  <c r="G1438" i="3"/>
  <c r="H1438" i="3"/>
  <c r="I1438" i="3"/>
  <c r="L1438" i="3" s="1"/>
  <c r="J1438" i="3"/>
  <c r="E1439" i="3"/>
  <c r="F1439" i="3"/>
  <c r="G1439" i="3"/>
  <c r="H1439" i="3"/>
  <c r="I1439" i="3"/>
  <c r="L1439" i="3" s="1"/>
  <c r="J1439" i="3"/>
  <c r="K1439" i="3"/>
  <c r="AA1439" i="3"/>
  <c r="AQ1439" i="3"/>
  <c r="BG1439" i="3"/>
  <c r="E1440" i="3"/>
  <c r="F1440" i="3"/>
  <c r="G1440" i="3"/>
  <c r="H1440" i="3"/>
  <c r="I1440" i="3"/>
  <c r="L1440" i="3" s="1"/>
  <c r="J1440" i="3"/>
  <c r="E1441" i="3"/>
  <c r="F1441" i="3"/>
  <c r="G1441" i="3"/>
  <c r="H1441" i="3"/>
  <c r="I1441" i="3"/>
  <c r="L1441" i="3" s="1"/>
  <c r="J1441" i="3"/>
  <c r="K1441" i="3"/>
  <c r="AA1441" i="3"/>
  <c r="AQ1441" i="3"/>
  <c r="BG1441" i="3"/>
  <c r="E1442" i="3"/>
  <c r="F1442" i="3"/>
  <c r="G1442" i="3"/>
  <c r="H1442" i="3"/>
  <c r="I1442" i="3"/>
  <c r="L1442" i="3" s="1"/>
  <c r="J1442" i="3"/>
  <c r="E1443" i="3"/>
  <c r="F1443" i="3"/>
  <c r="G1443" i="3"/>
  <c r="H1443" i="3"/>
  <c r="I1443" i="3"/>
  <c r="L1443" i="3" s="1"/>
  <c r="J1443" i="3"/>
  <c r="K1443" i="3"/>
  <c r="AA1443" i="3"/>
  <c r="AQ1443" i="3"/>
  <c r="BG1443" i="3"/>
  <c r="E1444" i="3"/>
  <c r="F1444" i="3"/>
  <c r="G1444" i="3"/>
  <c r="H1444" i="3"/>
  <c r="I1444" i="3"/>
  <c r="L1444" i="3" s="1"/>
  <c r="J1444" i="3"/>
  <c r="E1445" i="3"/>
  <c r="F1445" i="3"/>
  <c r="G1445" i="3"/>
  <c r="H1445" i="3"/>
  <c r="I1445" i="3"/>
  <c r="L1445" i="3" s="1"/>
  <c r="J1445" i="3"/>
  <c r="K1445" i="3"/>
  <c r="Q1445" i="3"/>
  <c r="V1445" i="3"/>
  <c r="AA1445" i="3"/>
  <c r="AG1445" i="3"/>
  <c r="AL1445" i="3"/>
  <c r="AQ1445" i="3"/>
  <c r="AW1445" i="3"/>
  <c r="BB1445" i="3"/>
  <c r="BG1445" i="3"/>
  <c r="E1446" i="3"/>
  <c r="F1446" i="3"/>
  <c r="G1446" i="3"/>
  <c r="H1446" i="3"/>
  <c r="I1446" i="3"/>
  <c r="L1446" i="3" s="1"/>
  <c r="J1446" i="3"/>
  <c r="K1446" i="3"/>
  <c r="Q1446" i="3"/>
  <c r="AM1446" i="3"/>
  <c r="BH1446" i="3"/>
  <c r="E1447" i="3"/>
  <c r="F1447" i="3"/>
  <c r="K1447" i="3" s="1"/>
  <c r="G1447" i="3"/>
  <c r="H1447" i="3"/>
  <c r="I1447" i="3"/>
  <c r="J1447" i="3"/>
  <c r="E1448" i="3"/>
  <c r="F1448" i="3"/>
  <c r="K1448" i="3" s="1"/>
  <c r="G1448" i="3"/>
  <c r="H1448" i="3"/>
  <c r="L1448" i="3" s="1"/>
  <c r="AG1448" i="3" s="1"/>
  <c r="I1448" i="3"/>
  <c r="J1448" i="3"/>
  <c r="E1449" i="3"/>
  <c r="F1449" i="3"/>
  <c r="G1449" i="3"/>
  <c r="H1449" i="3"/>
  <c r="I1449" i="3"/>
  <c r="L1449" i="3" s="1"/>
  <c r="J1449" i="3"/>
  <c r="K1449" i="3"/>
  <c r="V1449" i="3"/>
  <c r="AG1449" i="3"/>
  <c r="AQ1449" i="3"/>
  <c r="BB1449" i="3"/>
  <c r="E1450" i="3"/>
  <c r="F1450" i="3"/>
  <c r="G1450" i="3"/>
  <c r="H1450" i="3"/>
  <c r="I1450" i="3"/>
  <c r="L1450" i="3" s="1"/>
  <c r="J1450" i="3"/>
  <c r="K1450" i="3"/>
  <c r="X1450" i="3"/>
  <c r="AN1450" i="3"/>
  <c r="BD1450" i="3"/>
  <c r="E1451" i="3"/>
  <c r="F1451" i="3"/>
  <c r="G1451" i="3"/>
  <c r="H1451" i="3"/>
  <c r="I1451" i="3"/>
  <c r="J1451" i="3"/>
  <c r="E1452" i="3"/>
  <c r="F1452" i="3"/>
  <c r="G1452" i="3"/>
  <c r="H1452" i="3"/>
  <c r="I1452" i="3"/>
  <c r="L1452" i="3" s="1"/>
  <c r="J1452" i="3"/>
  <c r="K1452" i="3"/>
  <c r="P1452" i="3"/>
  <c r="AB1452" i="3"/>
  <c r="AJ1452" i="3"/>
  <c r="AV1452" i="3"/>
  <c r="BH1452" i="3"/>
  <c r="E1453" i="3"/>
  <c r="F1453" i="3"/>
  <c r="G1453" i="3"/>
  <c r="H1453" i="3"/>
  <c r="I1453" i="3"/>
  <c r="J1453" i="3"/>
  <c r="E1454" i="3"/>
  <c r="F1454" i="3"/>
  <c r="K1454" i="3" s="1"/>
  <c r="G1454" i="3"/>
  <c r="H1454" i="3"/>
  <c r="I1454" i="3"/>
  <c r="J1454" i="3"/>
  <c r="L1454" i="3"/>
  <c r="AB1454" i="3" s="1"/>
  <c r="AR1454" i="3"/>
  <c r="E1455" i="3"/>
  <c r="F1455" i="3"/>
  <c r="G1455" i="3"/>
  <c r="H1455" i="3"/>
  <c r="I1455" i="3"/>
  <c r="J1455" i="3"/>
  <c r="E1456" i="3"/>
  <c r="F1456" i="3"/>
  <c r="K1456" i="3" s="1"/>
  <c r="G1456" i="3"/>
  <c r="H1456" i="3"/>
  <c r="I1456" i="3"/>
  <c r="J1456" i="3"/>
  <c r="L1456" i="3"/>
  <c r="S1456" i="3" s="1"/>
  <c r="W1456" i="3"/>
  <c r="AF1456" i="3"/>
  <c r="AR1456" i="3"/>
  <c r="BC1456" i="3"/>
  <c r="E1457" i="3"/>
  <c r="F1457" i="3"/>
  <c r="G1457" i="3"/>
  <c r="H1457" i="3"/>
  <c r="I1457" i="3"/>
  <c r="J1457" i="3"/>
  <c r="E1458" i="3"/>
  <c r="F1458" i="3"/>
  <c r="K1458" i="3" s="1"/>
  <c r="G1458" i="3"/>
  <c r="H1458" i="3"/>
  <c r="I1458" i="3"/>
  <c r="J1458" i="3"/>
  <c r="L1458" i="3"/>
  <c r="S1458" i="3" s="1"/>
  <c r="AA1458" i="3"/>
  <c r="AQ1458" i="3"/>
  <c r="BG1458" i="3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L1462" i="3" s="1"/>
  <c r="J1462" i="3"/>
  <c r="K1462" i="3"/>
  <c r="AJ1462" i="3"/>
  <c r="E1463" i="3"/>
  <c r="F1463" i="3"/>
  <c r="G1463" i="3"/>
  <c r="H1463" i="3"/>
  <c r="I1463" i="3"/>
  <c r="J1463" i="3"/>
  <c r="E1464" i="3"/>
  <c r="F1464" i="3"/>
  <c r="G1464" i="3"/>
  <c r="H1464" i="3"/>
  <c r="I1464" i="3"/>
  <c r="L1464" i="3" s="1"/>
  <c r="J1464" i="3"/>
  <c r="K1464" i="3"/>
  <c r="AZ1464" i="3"/>
  <c r="E1465" i="3"/>
  <c r="F1465" i="3"/>
  <c r="K1465" i="3" s="1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L1467" i="3" s="1"/>
  <c r="J1467" i="3"/>
  <c r="K1467" i="3"/>
  <c r="AE1467" i="3"/>
  <c r="E1468" i="3"/>
  <c r="F1468" i="3"/>
  <c r="G1468" i="3"/>
  <c r="H1468" i="3"/>
  <c r="I1468" i="3"/>
  <c r="L1468" i="3" s="1"/>
  <c r="J1468" i="3"/>
  <c r="E1469" i="3"/>
  <c r="F1469" i="3"/>
  <c r="K1469" i="3" s="1"/>
  <c r="G1469" i="3"/>
  <c r="H1469" i="3"/>
  <c r="L1469" i="3" s="1"/>
  <c r="I1469" i="3"/>
  <c r="J1469" i="3"/>
  <c r="E1470" i="3"/>
  <c r="F1470" i="3"/>
  <c r="G1470" i="3"/>
  <c r="H1470" i="3"/>
  <c r="I1470" i="3"/>
  <c r="J1470" i="3"/>
  <c r="E1471" i="3"/>
  <c r="F1471" i="3"/>
  <c r="K1471" i="3" s="1"/>
  <c r="G1471" i="3"/>
  <c r="H1471" i="3"/>
  <c r="L1471" i="3" s="1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L1473" i="3" s="1"/>
  <c r="J1473" i="3"/>
  <c r="K1473" i="3"/>
  <c r="O1473" i="3"/>
  <c r="W1473" i="3"/>
  <c r="AE1473" i="3"/>
  <c r="AM1473" i="3"/>
  <c r="AU1473" i="3"/>
  <c r="BC1473" i="3"/>
  <c r="E1474" i="3"/>
  <c r="F1474" i="3"/>
  <c r="G1474" i="3"/>
  <c r="H1474" i="3"/>
  <c r="I1474" i="3"/>
  <c r="L1474" i="3" s="1"/>
  <c r="J1474" i="3"/>
  <c r="E1475" i="3"/>
  <c r="F1475" i="3"/>
  <c r="K1475" i="3" s="1"/>
  <c r="G1475" i="3"/>
  <c r="H1475" i="3"/>
  <c r="I1475" i="3"/>
  <c r="J1475" i="3"/>
  <c r="L1475" i="3"/>
  <c r="BC1475" i="3" s="1"/>
  <c r="E1476" i="3"/>
  <c r="F1476" i="3"/>
  <c r="G1476" i="3"/>
  <c r="H1476" i="3"/>
  <c r="I1476" i="3"/>
  <c r="J1476" i="3"/>
  <c r="E1477" i="3"/>
  <c r="F1477" i="3"/>
  <c r="G1477" i="3"/>
  <c r="H1477" i="3"/>
  <c r="I1477" i="3"/>
  <c r="L1477" i="3" s="1"/>
  <c r="J1477" i="3"/>
  <c r="K1477" i="3"/>
  <c r="AA1477" i="3"/>
  <c r="AY1477" i="3"/>
  <c r="E1478" i="3"/>
  <c r="F1478" i="3"/>
  <c r="G1478" i="3"/>
  <c r="H1478" i="3"/>
  <c r="I1478" i="3"/>
  <c r="J1478" i="3"/>
  <c r="E1479" i="3"/>
  <c r="F1479" i="3"/>
  <c r="K1479" i="3" s="1"/>
  <c r="G1479" i="3"/>
  <c r="H1479" i="3"/>
  <c r="L1479" i="3" s="1"/>
  <c r="I1479" i="3"/>
  <c r="J1479" i="3"/>
  <c r="E1480" i="3"/>
  <c r="F1480" i="3"/>
  <c r="G1480" i="3"/>
  <c r="H1480" i="3"/>
  <c r="I1480" i="3"/>
  <c r="J1480" i="3"/>
  <c r="E1481" i="3"/>
  <c r="F1481" i="3"/>
  <c r="K1481" i="3" s="1"/>
  <c r="G1481" i="3"/>
  <c r="H1481" i="3"/>
  <c r="I1481" i="3"/>
  <c r="J1481" i="3"/>
  <c r="L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L1483" i="3"/>
  <c r="E1484" i="3"/>
  <c r="F1484" i="3"/>
  <c r="G1484" i="3"/>
  <c r="H1484" i="3"/>
  <c r="I1484" i="3"/>
  <c r="J1484" i="3"/>
  <c r="E1485" i="3"/>
  <c r="F1485" i="3"/>
  <c r="K1485" i="3" s="1"/>
  <c r="G1485" i="3"/>
  <c r="H1485" i="3"/>
  <c r="L1485" i="3" s="1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K1494" i="3" s="1"/>
  <c r="G1494" i="3"/>
  <c r="H1494" i="3"/>
  <c r="I1494" i="3"/>
  <c r="J1494" i="3"/>
  <c r="L1494" i="3" s="1"/>
  <c r="BF1494" i="3"/>
  <c r="E1495" i="3"/>
  <c r="F1495" i="3"/>
  <c r="K1495" i="3" s="1"/>
  <c r="G1495" i="3"/>
  <c r="H1495" i="3"/>
  <c r="L1495" i="3" s="1"/>
  <c r="I1495" i="3"/>
  <c r="J1495" i="3"/>
  <c r="E1496" i="3"/>
  <c r="F1496" i="3"/>
  <c r="G1496" i="3"/>
  <c r="H1496" i="3"/>
  <c r="I1496" i="3"/>
  <c r="J1496" i="3"/>
  <c r="L1496" i="3" s="1"/>
  <c r="E1497" i="3"/>
  <c r="F1497" i="3"/>
  <c r="K1497" i="3" s="1"/>
  <c r="G1497" i="3"/>
  <c r="H1497" i="3"/>
  <c r="I1497" i="3"/>
  <c r="J1497" i="3"/>
  <c r="E1498" i="3"/>
  <c r="F1498" i="3"/>
  <c r="G1498" i="3"/>
  <c r="H1498" i="3"/>
  <c r="I1498" i="3"/>
  <c r="J1498" i="3"/>
  <c r="L1498" i="3" s="1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L1503" i="3" s="1"/>
  <c r="J1503" i="3"/>
  <c r="K1503" i="3"/>
  <c r="AB1503" i="3" s="1"/>
  <c r="E1504" i="3"/>
  <c r="F1504" i="3"/>
  <c r="G1504" i="3"/>
  <c r="H1504" i="3"/>
  <c r="I1504" i="3"/>
  <c r="L1504" i="3" s="1"/>
  <c r="J1504" i="3"/>
  <c r="E1505" i="3"/>
  <c r="F1505" i="3"/>
  <c r="G1505" i="3"/>
  <c r="H1505" i="3"/>
  <c r="I1505" i="3"/>
  <c r="L1505" i="3" s="1"/>
  <c r="J1505" i="3"/>
  <c r="K1505" i="3"/>
  <c r="E1506" i="3"/>
  <c r="F1506" i="3"/>
  <c r="G1506" i="3"/>
  <c r="H1506" i="3"/>
  <c r="I1506" i="3"/>
  <c r="J1506" i="3"/>
  <c r="E1507" i="3"/>
  <c r="F1507" i="3"/>
  <c r="G1507" i="3"/>
  <c r="H1507" i="3"/>
  <c r="I1507" i="3"/>
  <c r="L1507" i="3" s="1"/>
  <c r="J1507" i="3"/>
  <c r="K1507" i="3"/>
  <c r="E1508" i="3"/>
  <c r="F1508" i="3"/>
  <c r="G1508" i="3"/>
  <c r="H1508" i="3"/>
  <c r="I1508" i="3"/>
  <c r="J1508" i="3"/>
  <c r="E1509" i="3"/>
  <c r="F1509" i="3"/>
  <c r="K1509" i="3" s="1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K1514" i="3" s="1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K1516" i="3" s="1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K1518" i="3" s="1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K1520" i="3" s="1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K1522" i="3" s="1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K1524" i="3" s="1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K1526" i="3" s="1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K1528" i="3" s="1"/>
  <c r="G1528" i="3"/>
  <c r="H1528" i="3"/>
  <c r="I1528" i="3"/>
  <c r="J1528" i="3"/>
  <c r="E1529" i="3"/>
  <c r="F1529" i="3"/>
  <c r="G1529" i="3"/>
  <c r="H1529" i="3"/>
  <c r="L1529" i="3" s="1"/>
  <c r="I1529" i="3"/>
  <c r="J1529" i="3"/>
  <c r="E1530" i="3"/>
  <c r="F1530" i="3"/>
  <c r="K1530" i="3" s="1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K1532" i="3" s="1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K1534" i="3" s="1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K1536" i="3" s="1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K1538" i="3" s="1"/>
  <c r="G1538" i="3"/>
  <c r="H1538" i="3"/>
  <c r="I1538" i="3"/>
  <c r="J1538" i="3"/>
  <c r="E1539" i="3"/>
  <c r="F1539" i="3"/>
  <c r="G1539" i="3"/>
  <c r="H1539" i="3"/>
  <c r="L1539" i="3" s="1"/>
  <c r="I1539" i="3"/>
  <c r="J1539" i="3"/>
  <c r="E1540" i="3"/>
  <c r="F1540" i="3"/>
  <c r="K1540" i="3" s="1"/>
  <c r="G1540" i="3"/>
  <c r="H1540" i="3"/>
  <c r="I1540" i="3"/>
  <c r="J1540" i="3"/>
  <c r="E1541" i="3"/>
  <c r="F1541" i="3"/>
  <c r="G1541" i="3"/>
  <c r="H1541" i="3"/>
  <c r="L1541" i="3" s="1"/>
  <c r="I1541" i="3"/>
  <c r="J1541" i="3"/>
  <c r="E1542" i="3"/>
  <c r="F1542" i="3"/>
  <c r="K1542" i="3" s="1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K1544" i="3" s="1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K1546" i="3" s="1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K1548" i="3" s="1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K1550" i="3" s="1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K1552" i="3" s="1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K1554" i="3" s="1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K1556" i="3" s="1"/>
  <c r="G1556" i="3"/>
  <c r="H1556" i="3"/>
  <c r="I1556" i="3"/>
  <c r="J1556" i="3"/>
  <c r="L1556" i="3" s="1"/>
  <c r="E1557" i="3"/>
  <c r="F1557" i="3"/>
  <c r="G1557" i="3"/>
  <c r="H1557" i="3"/>
  <c r="I1557" i="3"/>
  <c r="J1557" i="3"/>
  <c r="E1558" i="3"/>
  <c r="F1558" i="3"/>
  <c r="K1558" i="3" s="1"/>
  <c r="G1558" i="3"/>
  <c r="H1558" i="3"/>
  <c r="I1558" i="3"/>
  <c r="J1558" i="3"/>
  <c r="L1558" i="3" s="1"/>
  <c r="E1559" i="3"/>
  <c r="F1559" i="3"/>
  <c r="G1559" i="3"/>
  <c r="H1559" i="3"/>
  <c r="I1559" i="3"/>
  <c r="J1559" i="3"/>
  <c r="E1560" i="3"/>
  <c r="F1560" i="3"/>
  <c r="K1560" i="3" s="1"/>
  <c r="G1560" i="3"/>
  <c r="H1560" i="3"/>
  <c r="I1560" i="3"/>
  <c r="J1560" i="3"/>
  <c r="L1560" i="3" s="1"/>
  <c r="AZ1560" i="3" s="1"/>
  <c r="E1561" i="3"/>
  <c r="F1561" i="3"/>
  <c r="G1561" i="3"/>
  <c r="H1561" i="3"/>
  <c r="I1561" i="3"/>
  <c r="J1561" i="3"/>
  <c r="E1562" i="3"/>
  <c r="F1562" i="3"/>
  <c r="K1562" i="3" s="1"/>
  <c r="G1562" i="3"/>
  <c r="H1562" i="3"/>
  <c r="I1562" i="3"/>
  <c r="J1562" i="3"/>
  <c r="L1562" i="3" s="1"/>
  <c r="AZ1562" i="3" s="1"/>
  <c r="E1563" i="3"/>
  <c r="F1563" i="3"/>
  <c r="G1563" i="3"/>
  <c r="H1563" i="3"/>
  <c r="I1563" i="3"/>
  <c r="J1563" i="3"/>
  <c r="E1564" i="3"/>
  <c r="F1564" i="3"/>
  <c r="K1564" i="3" s="1"/>
  <c r="G1564" i="3"/>
  <c r="H1564" i="3"/>
  <c r="I1564" i="3"/>
  <c r="J1564" i="3"/>
  <c r="L1564" i="3" s="1"/>
  <c r="AZ1564" i="3" s="1"/>
  <c r="E1565" i="3"/>
  <c r="F1565" i="3"/>
  <c r="G1565" i="3"/>
  <c r="H1565" i="3"/>
  <c r="I1565" i="3"/>
  <c r="J1565" i="3"/>
  <c r="E1566" i="3"/>
  <c r="F1566" i="3"/>
  <c r="K1566" i="3" s="1"/>
  <c r="G1566" i="3"/>
  <c r="H1566" i="3"/>
  <c r="I1566" i="3"/>
  <c r="J1566" i="3"/>
  <c r="L1566" i="3" s="1"/>
  <c r="E1567" i="3"/>
  <c r="F1567" i="3"/>
  <c r="G1567" i="3"/>
  <c r="H1567" i="3"/>
  <c r="I1567" i="3"/>
  <c r="J1567" i="3"/>
  <c r="E1568" i="3"/>
  <c r="F1568" i="3"/>
  <c r="K1568" i="3" s="1"/>
  <c r="G1568" i="3"/>
  <c r="H1568" i="3"/>
  <c r="I1568" i="3"/>
  <c r="J1568" i="3"/>
  <c r="L1568" i="3" s="1"/>
  <c r="AE1568" i="3" s="1"/>
  <c r="E1569" i="3"/>
  <c r="F1569" i="3"/>
  <c r="G1569" i="3"/>
  <c r="H1569" i="3"/>
  <c r="I1569" i="3"/>
  <c r="J1569" i="3"/>
  <c r="E1570" i="3"/>
  <c r="F1570" i="3"/>
  <c r="K1570" i="3" s="1"/>
  <c r="G1570" i="3"/>
  <c r="H1570" i="3"/>
  <c r="I1570" i="3"/>
  <c r="J1570" i="3"/>
  <c r="L1570" i="3" s="1"/>
  <c r="E1571" i="3"/>
  <c r="F1571" i="3"/>
  <c r="G1571" i="3"/>
  <c r="H1571" i="3"/>
  <c r="I1571" i="3"/>
  <c r="J1571" i="3"/>
  <c r="E1572" i="3"/>
  <c r="F1572" i="3"/>
  <c r="K1572" i="3" s="1"/>
  <c r="G1572" i="3"/>
  <c r="H1572" i="3"/>
  <c r="I1572" i="3"/>
  <c r="J1572" i="3"/>
  <c r="L1572" i="3" s="1"/>
  <c r="E1573" i="3"/>
  <c r="F1573" i="3"/>
  <c r="G1573" i="3"/>
  <c r="H1573" i="3"/>
  <c r="I1573" i="3"/>
  <c r="J1573" i="3"/>
  <c r="E1574" i="3"/>
  <c r="F1574" i="3"/>
  <c r="K1574" i="3" s="1"/>
  <c r="G1574" i="3"/>
  <c r="H1574" i="3"/>
  <c r="I1574" i="3"/>
  <c r="J1574" i="3"/>
  <c r="L1574" i="3" s="1"/>
  <c r="E1575" i="3"/>
  <c r="F1575" i="3"/>
  <c r="K1575" i="3" s="1"/>
  <c r="G1575" i="3"/>
  <c r="H1575" i="3"/>
  <c r="L1575" i="3" s="1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L1577" i="3" s="1"/>
  <c r="J1577" i="3"/>
  <c r="E1578" i="3"/>
  <c r="F1578" i="3"/>
  <c r="G1578" i="3"/>
  <c r="H1578" i="3"/>
  <c r="I1578" i="3"/>
  <c r="J1578" i="3"/>
  <c r="E1579" i="3"/>
  <c r="F1579" i="3"/>
  <c r="K1579" i="3" s="1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K1581" i="3" s="1"/>
  <c r="G1581" i="3"/>
  <c r="H1581" i="3"/>
  <c r="I1581" i="3"/>
  <c r="J1581" i="3"/>
  <c r="E1582" i="3"/>
  <c r="F1582" i="3"/>
  <c r="G1582" i="3"/>
  <c r="H1582" i="3"/>
  <c r="L1582" i="3" s="1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L1584" i="3" s="1"/>
  <c r="J1584" i="3"/>
  <c r="E1585" i="3"/>
  <c r="F1585" i="3"/>
  <c r="K1585" i="3" s="1"/>
  <c r="G1585" i="3"/>
  <c r="H1585" i="3"/>
  <c r="I1585" i="3"/>
  <c r="J1585" i="3"/>
  <c r="E1586" i="3"/>
  <c r="F1586" i="3"/>
  <c r="G1586" i="3"/>
  <c r="H1586" i="3"/>
  <c r="L1586" i="3" s="1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L1588" i="3" s="1"/>
  <c r="J1588" i="3"/>
  <c r="E1589" i="3"/>
  <c r="F1589" i="3"/>
  <c r="K1589" i="3" s="1"/>
  <c r="G1589" i="3"/>
  <c r="H1589" i="3"/>
  <c r="I1589" i="3"/>
  <c r="J1589" i="3"/>
  <c r="E1590" i="3"/>
  <c r="F1590" i="3"/>
  <c r="G1590" i="3"/>
  <c r="H1590" i="3"/>
  <c r="L1590" i="3" s="1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L1592" i="3" s="1"/>
  <c r="J1592" i="3"/>
  <c r="E1593" i="3"/>
  <c r="F1593" i="3"/>
  <c r="K1593" i="3" s="1"/>
  <c r="G1593" i="3"/>
  <c r="H1593" i="3"/>
  <c r="I1593" i="3"/>
  <c r="J1593" i="3"/>
  <c r="E1594" i="3"/>
  <c r="F1594" i="3"/>
  <c r="G1594" i="3"/>
  <c r="H1594" i="3"/>
  <c r="L1594" i="3" s="1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P1505" i="3" l="1"/>
  <c r="X1505" i="3"/>
  <c r="AF1505" i="3"/>
  <c r="AN1505" i="3"/>
  <c r="AV1505" i="3"/>
  <c r="BD1505" i="3"/>
  <c r="X1495" i="3"/>
  <c r="BD1495" i="3"/>
  <c r="AN1495" i="3"/>
  <c r="W1471" i="3"/>
  <c r="BC1471" i="3"/>
  <c r="S1469" i="3"/>
  <c r="BM1469" i="3" s="1"/>
  <c r="AI1469" i="3"/>
  <c r="AY1469" i="3"/>
  <c r="S1411" i="3"/>
  <c r="P1411" i="3"/>
  <c r="AB1411" i="3"/>
  <c r="AM1411" i="3"/>
  <c r="AV1411" i="3"/>
  <c r="BH1411" i="3"/>
  <c r="P1575" i="3"/>
  <c r="AJ1575" i="3"/>
  <c r="T1575" i="3"/>
  <c r="AZ1575" i="3"/>
  <c r="AB1575" i="3"/>
  <c r="S1507" i="3"/>
  <c r="BM1507" i="3" s="1"/>
  <c r="P1507" i="3"/>
  <c r="X1507" i="3"/>
  <c r="AF1507" i="3"/>
  <c r="AN1507" i="3"/>
  <c r="AV1507" i="3"/>
  <c r="BD1507" i="3"/>
  <c r="P1503" i="3"/>
  <c r="T1503" i="3"/>
  <c r="AJ1503" i="3"/>
  <c r="AZ1503" i="3"/>
  <c r="X1485" i="3"/>
  <c r="T1485" i="3"/>
  <c r="AJ1485" i="3"/>
  <c r="AZ1485" i="3"/>
  <c r="P1481" i="3"/>
  <c r="X1481" i="3"/>
  <c r="AF1481" i="3"/>
  <c r="AN1481" i="3"/>
  <c r="AV1481" i="3"/>
  <c r="BC1481" i="3"/>
  <c r="BH1481" i="3"/>
  <c r="T1481" i="3"/>
  <c r="AB1481" i="3"/>
  <c r="AJ1481" i="3"/>
  <c r="AR1481" i="3"/>
  <c r="AZ1481" i="3"/>
  <c r="BF1481" i="3"/>
  <c r="W1479" i="3"/>
  <c r="BC1479" i="3"/>
  <c r="L1585" i="3"/>
  <c r="L1581" i="3"/>
  <c r="L1579" i="3"/>
  <c r="O1570" i="3"/>
  <c r="Z1566" i="3"/>
  <c r="L1555" i="3"/>
  <c r="L1553" i="3"/>
  <c r="L1552" i="3"/>
  <c r="L1550" i="3"/>
  <c r="L1548" i="3"/>
  <c r="L1545" i="3"/>
  <c r="L1544" i="3"/>
  <c r="L1542" i="3"/>
  <c r="L1537" i="3"/>
  <c r="L1536" i="3"/>
  <c r="R1536" i="3"/>
  <c r="L1535" i="3"/>
  <c r="L1533" i="3"/>
  <c r="L1528" i="3"/>
  <c r="R1528" i="3"/>
  <c r="L1527" i="3"/>
  <c r="L1525" i="3"/>
  <c r="L1524" i="3"/>
  <c r="R1524" i="3"/>
  <c r="L1523" i="3"/>
  <c r="L1521" i="3"/>
  <c r="L1520" i="3"/>
  <c r="R1520" i="3"/>
  <c r="L1519" i="3"/>
  <c r="L1517" i="3"/>
  <c r="L1516" i="3"/>
  <c r="R1516" i="3"/>
  <c r="L1515" i="3"/>
  <c r="L1513" i="3"/>
  <c r="L1512" i="3"/>
  <c r="L1509" i="3"/>
  <c r="AM1509" i="3" s="1"/>
  <c r="O1507" i="3"/>
  <c r="BL1507" i="3" s="1"/>
  <c r="M1505" i="3"/>
  <c r="K1504" i="3"/>
  <c r="L1499" i="3"/>
  <c r="X1499" i="3" s="1"/>
  <c r="L1497" i="3"/>
  <c r="BD1497" i="3" s="1"/>
  <c r="X1497" i="3"/>
  <c r="Z1494" i="3"/>
  <c r="P1485" i="3"/>
  <c r="L1484" i="3"/>
  <c r="AH1483" i="3"/>
  <c r="S1481" i="3"/>
  <c r="O1479" i="3"/>
  <c r="AE1479" i="3"/>
  <c r="AU1479" i="3"/>
  <c r="W1477" i="3"/>
  <c r="AI1477" i="3"/>
  <c r="AQ1477" i="3"/>
  <c r="BC1477" i="3"/>
  <c r="K1474" i="3"/>
  <c r="O1471" i="3"/>
  <c r="AE1471" i="3"/>
  <c r="AU1471" i="3"/>
  <c r="O1469" i="3"/>
  <c r="BL1469" i="3" s="1"/>
  <c r="W1469" i="3"/>
  <c r="AE1469" i="3"/>
  <c r="AM1469" i="3"/>
  <c r="AU1469" i="3"/>
  <c r="BC1469" i="3"/>
  <c r="K1468" i="3"/>
  <c r="AA1467" i="3"/>
  <c r="W1467" i="3"/>
  <c r="AM1467" i="3"/>
  <c r="BC1467" i="3"/>
  <c r="Q1464" i="3"/>
  <c r="T1464" i="3"/>
  <c r="AO1464" i="3"/>
  <c r="Y1464" i="3"/>
  <c r="O1462" i="3"/>
  <c r="Y1462" i="3"/>
  <c r="AO1462" i="3"/>
  <c r="BE1462" i="3"/>
  <c r="AE1462" i="3"/>
  <c r="M1450" i="3"/>
  <c r="T1450" i="3"/>
  <c r="AB1450" i="3"/>
  <c r="AJ1450" i="3"/>
  <c r="AR1450" i="3"/>
  <c r="AZ1450" i="3"/>
  <c r="BH1450" i="3"/>
  <c r="M1449" i="3"/>
  <c r="R1449" i="3"/>
  <c r="W1449" i="3"/>
  <c r="AC1449" i="3"/>
  <c r="AH1449" i="3"/>
  <c r="AM1449" i="3"/>
  <c r="AS1449" i="3"/>
  <c r="AX1449" i="3"/>
  <c r="BC1449" i="3"/>
  <c r="BI1449" i="3"/>
  <c r="BC1448" i="3"/>
  <c r="M1443" i="3"/>
  <c r="U1443" i="3"/>
  <c r="AC1443" i="3"/>
  <c r="AK1443" i="3"/>
  <c r="AS1443" i="3"/>
  <c r="BA1443" i="3"/>
  <c r="BI1443" i="3"/>
  <c r="M1441" i="3"/>
  <c r="U1441" i="3"/>
  <c r="AC1441" i="3"/>
  <c r="AK1441" i="3"/>
  <c r="AS1441" i="3"/>
  <c r="BA1441" i="3"/>
  <c r="BI1441" i="3"/>
  <c r="K1438" i="3"/>
  <c r="AA1437" i="3"/>
  <c r="BG1437" i="3"/>
  <c r="O1435" i="3"/>
  <c r="AE1435" i="3"/>
  <c r="AU1435" i="3"/>
  <c r="K1432" i="3"/>
  <c r="S1427" i="3"/>
  <c r="AA1427" i="3"/>
  <c r="AQ1427" i="3"/>
  <c r="K1423" i="3"/>
  <c r="K1419" i="3"/>
  <c r="AA1416" i="3"/>
  <c r="AQ1416" i="3"/>
  <c r="O1411" i="3"/>
  <c r="T1411" i="3"/>
  <c r="X1411" i="3"/>
  <c r="AE1411" i="3"/>
  <c r="AJ1411" i="3"/>
  <c r="AN1411" i="3"/>
  <c r="AU1411" i="3"/>
  <c r="AZ1411" i="3"/>
  <c r="BD1411" i="3"/>
  <c r="AA1408" i="3"/>
  <c r="AY1408" i="3"/>
  <c r="L1405" i="3"/>
  <c r="L1404" i="3"/>
  <c r="K1401" i="3"/>
  <c r="BK1597" i="3"/>
  <c r="L1593" i="3"/>
  <c r="L1589" i="3"/>
  <c r="K1576" i="3"/>
  <c r="AE1574" i="3"/>
  <c r="AE1572" i="3"/>
  <c r="O1568" i="3"/>
  <c r="O1564" i="3"/>
  <c r="O1562" i="3"/>
  <c r="BL1562" i="3" s="1"/>
  <c r="O1560" i="3"/>
  <c r="L1557" i="3"/>
  <c r="L1554" i="3"/>
  <c r="L1549" i="3"/>
  <c r="L1546" i="3"/>
  <c r="L1540" i="3"/>
  <c r="L1532" i="3"/>
  <c r="R1532" i="3"/>
  <c r="L1531" i="3"/>
  <c r="L1596" i="3"/>
  <c r="L1595" i="3"/>
  <c r="K1595" i="3"/>
  <c r="L1591" i="3"/>
  <c r="K1591" i="3"/>
  <c r="L1587" i="3"/>
  <c r="K1587" i="3"/>
  <c r="L1583" i="3"/>
  <c r="K1583" i="3"/>
  <c r="K1580" i="3"/>
  <c r="K1578" i="3"/>
  <c r="K1577" i="3"/>
  <c r="L1576" i="3"/>
  <c r="BH1575" i="3"/>
  <c r="AR1575" i="3"/>
  <c r="AE1564" i="3"/>
  <c r="AE1562" i="3"/>
  <c r="AE1560" i="3"/>
  <c r="Z1536" i="3"/>
  <c r="Z1532" i="3"/>
  <c r="Z1528" i="3"/>
  <c r="Z1524" i="3"/>
  <c r="Z1520" i="3"/>
  <c r="Z1516" i="3"/>
  <c r="L1511" i="3"/>
  <c r="K1511" i="3"/>
  <c r="L1510" i="3"/>
  <c r="L1508" i="3"/>
  <c r="BH1507" i="3"/>
  <c r="AZ1507" i="3"/>
  <c r="AR1507" i="3"/>
  <c r="AJ1507" i="3"/>
  <c r="AB1507" i="3"/>
  <c r="T1507" i="3"/>
  <c r="BH1505" i="3"/>
  <c r="AZ1505" i="3"/>
  <c r="AR1505" i="3"/>
  <c r="AJ1505" i="3"/>
  <c r="AB1505" i="3"/>
  <c r="T1505" i="3"/>
  <c r="BH1503" i="3"/>
  <c r="AR1503" i="3"/>
  <c r="L1501" i="3"/>
  <c r="K1501" i="3"/>
  <c r="L1500" i="3"/>
  <c r="AN1497" i="3"/>
  <c r="AP1494" i="3"/>
  <c r="L1492" i="3"/>
  <c r="K1492" i="3"/>
  <c r="L1490" i="3"/>
  <c r="K1490" i="3"/>
  <c r="L1489" i="3"/>
  <c r="L1488" i="3"/>
  <c r="K1488" i="3"/>
  <c r="L1486" i="3"/>
  <c r="AD1486" i="3" s="1"/>
  <c r="K1486" i="3"/>
  <c r="BH1485" i="3"/>
  <c r="AR1485" i="3"/>
  <c r="AB1485" i="3"/>
  <c r="K1483" i="3"/>
  <c r="L1482" i="3"/>
  <c r="L1480" i="3"/>
  <c r="K1480" i="3"/>
  <c r="AM1479" i="3"/>
  <c r="BG1477" i="3"/>
  <c r="AM1477" i="3"/>
  <c r="S1477" i="3"/>
  <c r="W1475" i="3"/>
  <c r="AM1475" i="3"/>
  <c r="S1473" i="3"/>
  <c r="AA1473" i="3"/>
  <c r="AI1473" i="3"/>
  <c r="AQ1473" i="3"/>
  <c r="AY1473" i="3"/>
  <c r="BG1473" i="3"/>
  <c r="AM1471" i="3"/>
  <c r="BG1469" i="3"/>
  <c r="AQ1469" i="3"/>
  <c r="AA1469" i="3"/>
  <c r="AU1467" i="3"/>
  <c r="O1467" i="3"/>
  <c r="AE1464" i="3"/>
  <c r="AU1462" i="3"/>
  <c r="T1462" i="3"/>
  <c r="T1460" i="3"/>
  <c r="AY1458" i="3"/>
  <c r="AI1458" i="3"/>
  <c r="T1458" i="3"/>
  <c r="P1458" i="3"/>
  <c r="X1458" i="3"/>
  <c r="AF1458" i="3"/>
  <c r="AN1458" i="3"/>
  <c r="AV1458" i="3"/>
  <c r="BD1458" i="3"/>
  <c r="BH1456" i="3"/>
  <c r="AV1456" i="3"/>
  <c r="AM1456" i="3"/>
  <c r="AB1456" i="3"/>
  <c r="P1456" i="3"/>
  <c r="O1456" i="3"/>
  <c r="T1456" i="3"/>
  <c r="X1456" i="3"/>
  <c r="AE1456" i="3"/>
  <c r="AJ1456" i="3"/>
  <c r="AN1456" i="3"/>
  <c r="AU1456" i="3"/>
  <c r="AZ1456" i="3"/>
  <c r="BD1456" i="3"/>
  <c r="BH1454" i="3"/>
  <c r="P1454" i="3"/>
  <c r="AF1454" i="3"/>
  <c r="AV1454" i="3"/>
  <c r="T1452" i="3"/>
  <c r="AF1452" i="3"/>
  <c r="AR1452" i="3"/>
  <c r="AZ1452" i="3"/>
  <c r="AV1450" i="3"/>
  <c r="AF1450" i="3"/>
  <c r="P1450" i="3"/>
  <c r="BG1449" i="3"/>
  <c r="AW1449" i="3"/>
  <c r="AL1449" i="3"/>
  <c r="AA1449" i="3"/>
  <c r="Q1449" i="3"/>
  <c r="AG1446" i="3"/>
  <c r="BC1446" i="3"/>
  <c r="M1445" i="3"/>
  <c r="R1445" i="3"/>
  <c r="W1445" i="3"/>
  <c r="AC1445" i="3"/>
  <c r="AH1445" i="3"/>
  <c r="AM1445" i="3"/>
  <c r="AS1445" i="3"/>
  <c r="AX1445" i="3"/>
  <c r="BC1445" i="3"/>
  <c r="BI1445" i="3"/>
  <c r="K1444" i="3"/>
  <c r="AG1444" i="3" s="1"/>
  <c r="AY1443" i="3"/>
  <c r="AI1443" i="3"/>
  <c r="S1443" i="3"/>
  <c r="K1442" i="3"/>
  <c r="AY1441" i="3"/>
  <c r="AI1441" i="3"/>
  <c r="S1441" i="3"/>
  <c r="K1440" i="3"/>
  <c r="O1439" i="3"/>
  <c r="AE1439" i="3"/>
  <c r="AU1439" i="3"/>
  <c r="BI1439" i="3"/>
  <c r="AU1437" i="3"/>
  <c r="BG1435" i="3"/>
  <c r="AA1435" i="3"/>
  <c r="K1433" i="3"/>
  <c r="S1429" i="3"/>
  <c r="AI1427" i="3"/>
  <c r="K1426" i="3"/>
  <c r="S1425" i="3"/>
  <c r="BM1425" i="3" s="1"/>
  <c r="AY1425" i="3"/>
  <c r="K1424" i="3"/>
  <c r="K1421" i="3"/>
  <c r="K1417" i="3"/>
  <c r="AA1414" i="3"/>
  <c r="AS1413" i="3"/>
  <c r="AC1413" i="3"/>
  <c r="BC1411" i="3"/>
  <c r="AR1411" i="3"/>
  <c r="AF1411" i="3"/>
  <c r="W1411" i="3"/>
  <c r="K1410" i="3"/>
  <c r="AR1409" i="3"/>
  <c r="X1409" i="3"/>
  <c r="M1409" i="3"/>
  <c r="T1409" i="3"/>
  <c r="AB1409" i="3"/>
  <c r="AN1409" i="3"/>
  <c r="AZ1409" i="3"/>
  <c r="BH1409" i="3"/>
  <c r="BG1408" i="3"/>
  <c r="S1408" i="3"/>
  <c r="S1406" i="3"/>
  <c r="K1403" i="3"/>
  <c r="BL1598" i="3"/>
  <c r="BM1616" i="3"/>
  <c r="BN1629" i="3"/>
  <c r="BK1631" i="3"/>
  <c r="BN1635" i="3"/>
  <c r="BJ1695" i="3"/>
  <c r="BJ1687" i="3"/>
  <c r="BM1658" i="3"/>
  <c r="BK1658" i="3"/>
  <c r="BM1644" i="3"/>
  <c r="BM1659" i="3"/>
  <c r="BN1763" i="3"/>
  <c r="BK1763" i="3"/>
  <c r="BK1710" i="3"/>
  <c r="BN1710" i="3"/>
  <c r="BK1677" i="3"/>
  <c r="Y1597" i="3"/>
  <c r="Q1597" i="3"/>
  <c r="BN1597" i="3" s="1"/>
  <c r="AC1597" i="3"/>
  <c r="AK1597" i="3"/>
  <c r="AW1597" i="3"/>
  <c r="BI1597" i="3"/>
  <c r="M1597" i="3"/>
  <c r="U1597" i="3"/>
  <c r="BL1597" i="3" s="1"/>
  <c r="AG1597" i="3"/>
  <c r="AS1597" i="3"/>
  <c r="BA1597" i="3"/>
  <c r="BI1600" i="3"/>
  <c r="AU1600" i="3"/>
  <c r="AI1600" i="3"/>
  <c r="S1600" i="3"/>
  <c r="BG1600" i="3"/>
  <c r="AS1600" i="3"/>
  <c r="AC1600" i="3"/>
  <c r="O1600" i="3"/>
  <c r="BL1600" i="3" s="1"/>
  <c r="AW1601" i="3"/>
  <c r="AE1601" i="3"/>
  <c r="BC1601" i="3"/>
  <c r="AG1601" i="3"/>
  <c r="AQ1617" i="3"/>
  <c r="AY1617" i="3"/>
  <c r="S1617" i="3"/>
  <c r="BK1617" i="3" s="1"/>
  <c r="L1478" i="3"/>
  <c r="K1478" i="3"/>
  <c r="L1476" i="3"/>
  <c r="K1476" i="3"/>
  <c r="L1472" i="3"/>
  <c r="K1472" i="3"/>
  <c r="L1470" i="3"/>
  <c r="K1470" i="3"/>
  <c r="L1466" i="3"/>
  <c r="K1466" i="3"/>
  <c r="K1463" i="3"/>
  <c r="K1461" i="3"/>
  <c r="L1460" i="3"/>
  <c r="AO1460" i="3" s="1"/>
  <c r="L1459" i="3"/>
  <c r="K1459" i="3"/>
  <c r="L1457" i="3"/>
  <c r="K1457" i="3"/>
  <c r="L1453" i="3"/>
  <c r="K1453" i="3"/>
  <c r="L1447" i="3"/>
  <c r="L1437" i="3"/>
  <c r="AE1437" i="3" s="1"/>
  <c r="L1436" i="3"/>
  <c r="K1436" i="3"/>
  <c r="L1431" i="3"/>
  <c r="L1430" i="3"/>
  <c r="K1430" i="3"/>
  <c r="L1429" i="3"/>
  <c r="AY1429" i="3" s="1"/>
  <c r="L1428" i="3"/>
  <c r="K1428" i="3"/>
  <c r="L1422" i="3"/>
  <c r="AY1422" i="3" s="1"/>
  <c r="L1420" i="3"/>
  <c r="L1418" i="3"/>
  <c r="AQ1418" i="3" s="1"/>
  <c r="L1415" i="3"/>
  <c r="K1415" i="3"/>
  <c r="L1414" i="3"/>
  <c r="BG1414" i="3" s="1"/>
  <c r="K1407" i="3"/>
  <c r="L1406" i="3"/>
  <c r="AQ1406" i="3" s="1"/>
  <c r="L1402" i="3"/>
  <c r="K1402" i="3"/>
  <c r="L1400" i="3"/>
  <c r="K1400" i="3"/>
  <c r="BN1599" i="3"/>
  <c r="BK1608" i="3"/>
  <c r="BK1610" i="3"/>
  <c r="BN1616" i="3"/>
  <c r="BM1615" i="3"/>
  <c r="BL1633" i="3"/>
  <c r="BJ1624" i="3"/>
  <c r="BK1664" i="3"/>
  <c r="BJ1644" i="3"/>
  <c r="BN1664" i="3"/>
  <c r="BM1642" i="3"/>
  <c r="BK1826" i="3"/>
  <c r="BN1826" i="3"/>
  <c r="AM1602" i="3"/>
  <c r="W1602" i="3"/>
  <c r="BJ1602" i="3" s="1"/>
  <c r="BA1602" i="3"/>
  <c r="BN1706" i="3"/>
  <c r="BK1706" i="3"/>
  <c r="AC1599" i="3"/>
  <c r="U1599" i="3"/>
  <c r="AS1599" i="3"/>
  <c r="M1599" i="3"/>
  <c r="AG1599" i="3"/>
  <c r="BJ1599" i="3" s="1"/>
  <c r="BA1599" i="3"/>
  <c r="Z1605" i="3"/>
  <c r="BM1605" i="3" s="1"/>
  <c r="AN1605" i="3"/>
  <c r="BC1605" i="3"/>
  <c r="BJ1605" i="3" s="1"/>
  <c r="S1605" i="3"/>
  <c r="AH1605" i="3"/>
  <c r="BL1605" i="3" s="1"/>
  <c r="AU1605" i="3"/>
  <c r="AZ1623" i="3"/>
  <c r="AJ1623" i="3"/>
  <c r="AR1623" i="3"/>
  <c r="BD1623" i="3"/>
  <c r="AN1623" i="3"/>
  <c r="BH1623" i="3"/>
  <c r="N1626" i="3"/>
  <c r="BJ1626" i="3" s="1"/>
  <c r="Z1626" i="3"/>
  <c r="BF1626" i="3"/>
  <c r="BM1626" i="3" s="1"/>
  <c r="AP1626" i="3"/>
  <c r="BC1600" i="3"/>
  <c r="AM1600" i="3"/>
  <c r="AA1600" i="3"/>
  <c r="M1600" i="3"/>
  <c r="BK1600" i="3" s="1"/>
  <c r="AY1600" i="3"/>
  <c r="AK1600" i="3"/>
  <c r="W1600" i="3"/>
  <c r="BJ1600" i="3" s="1"/>
  <c r="BG1601" i="3"/>
  <c r="AO1601" i="3"/>
  <c r="BM1601" i="3" s="1"/>
  <c r="Q1601" i="3"/>
  <c r="AQ1601" i="3"/>
  <c r="S1601" i="3"/>
  <c r="BG1617" i="3"/>
  <c r="AA1617" i="3"/>
  <c r="AI1617" i="3"/>
  <c r="BL1617" i="3" s="1"/>
  <c r="BJ1777" i="3"/>
  <c r="BM1777" i="3"/>
  <c r="BJ1769" i="3"/>
  <c r="BK1767" i="3"/>
  <c r="BN1767" i="3"/>
  <c r="BM1729" i="3"/>
  <c r="BJ1727" i="3"/>
  <c r="BK1723" i="3"/>
  <c r="BN1723" i="3"/>
  <c r="BL1723" i="3"/>
  <c r="BM1721" i="3"/>
  <c r="BJ1719" i="3"/>
  <c r="BK1697" i="3"/>
  <c r="BN1697" i="3"/>
  <c r="BL1697" i="3"/>
  <c r="BM1695" i="3"/>
  <c r="BJ1693" i="3"/>
  <c r="BK1689" i="3"/>
  <c r="BN1689" i="3"/>
  <c r="BL1689" i="3"/>
  <c r="BM1687" i="3"/>
  <c r="BJ1685" i="3"/>
  <c r="BJ1781" i="3"/>
  <c r="BK1773" i="3"/>
  <c r="BN1773" i="3"/>
  <c r="BL1773" i="3"/>
  <c r="BK1797" i="3"/>
  <c r="BN1797" i="3"/>
  <c r="BL1797" i="3"/>
  <c r="BM1795" i="3"/>
  <c r="BJ1791" i="3"/>
  <c r="BK1791" i="3"/>
  <c r="BN1791" i="3"/>
  <c r="BL1791" i="3"/>
  <c r="BJ1789" i="3"/>
  <c r="BJ1771" i="3"/>
  <c r="BN1649" i="3"/>
  <c r="BK1649" i="3"/>
  <c r="BJ1661" i="3"/>
  <c r="BJ1642" i="3"/>
  <c r="BK1775" i="3"/>
  <c r="BN1775" i="3"/>
  <c r="BK1777" i="3"/>
  <c r="BN1777" i="3"/>
  <c r="BL1777" i="3"/>
  <c r="BM1769" i="3"/>
  <c r="BJ1775" i="3"/>
  <c r="BK1729" i="3"/>
  <c r="BN1729" i="3"/>
  <c r="BL1729" i="3"/>
  <c r="BM1727" i="3"/>
  <c r="BK1721" i="3"/>
  <c r="BN1721" i="3"/>
  <c r="BL1721" i="3"/>
  <c r="BM1719" i="3"/>
  <c r="BK1695" i="3"/>
  <c r="BN1695" i="3"/>
  <c r="BL1695" i="3"/>
  <c r="BM1693" i="3"/>
  <c r="BJ1691" i="3"/>
  <c r="BK1687" i="3"/>
  <c r="BN1687" i="3"/>
  <c r="BL1687" i="3"/>
  <c r="BM1685" i="3"/>
  <c r="BJ1683" i="3"/>
  <c r="BK1765" i="3"/>
  <c r="BN1765" i="3"/>
  <c r="BJ1737" i="3"/>
  <c r="BK1801" i="3"/>
  <c r="BN1801" i="3"/>
  <c r="BM1799" i="3"/>
  <c r="BJ1797" i="3"/>
  <c r="BJ1795" i="3"/>
  <c r="BK1795" i="3"/>
  <c r="BN1795" i="3"/>
  <c r="BL1795" i="3"/>
  <c r="BJ1793" i="3"/>
  <c r="BM1789" i="3"/>
  <c r="BM1771" i="3"/>
  <c r="BJ1663" i="3"/>
  <c r="BM1663" i="3"/>
  <c r="BM1649" i="3"/>
  <c r="BN1656" i="3"/>
  <c r="BK1656" i="3"/>
  <c r="BK1642" i="3"/>
  <c r="BN1642" i="3"/>
  <c r="BL1658" i="3"/>
  <c r="BM1673" i="3"/>
  <c r="BJ1665" i="3"/>
  <c r="BK1785" i="3"/>
  <c r="BN1785" i="3"/>
  <c r="BL1785" i="3"/>
  <c r="BJ1785" i="3"/>
  <c r="BM1785" i="3"/>
  <c r="BK1769" i="3"/>
  <c r="BN1769" i="3"/>
  <c r="BL1769" i="3"/>
  <c r="BM1775" i="3"/>
  <c r="BK1727" i="3"/>
  <c r="BN1727" i="3"/>
  <c r="BL1727" i="3"/>
  <c r="BJ1723" i="3"/>
  <c r="BK1719" i="3"/>
  <c r="BN1719" i="3"/>
  <c r="BL1719" i="3"/>
  <c r="BJ1697" i="3"/>
  <c r="BK1693" i="3"/>
  <c r="BN1693" i="3"/>
  <c r="BL1693" i="3"/>
  <c r="BM1691" i="3"/>
  <c r="BJ1689" i="3"/>
  <c r="BK1685" i="3"/>
  <c r="BN1685" i="3"/>
  <c r="BL1685" i="3"/>
  <c r="BM1683" i="3"/>
  <c r="BM1781" i="3"/>
  <c r="BJ1773" i="3"/>
  <c r="BM1737" i="3"/>
  <c r="BK1805" i="3"/>
  <c r="BN1805" i="3"/>
  <c r="BM1803" i="3"/>
  <c r="BJ1799" i="3"/>
  <c r="BK1799" i="3"/>
  <c r="BN1799" i="3"/>
  <c r="BL1799" i="3"/>
  <c r="BM1793" i="3"/>
  <c r="BK1789" i="3"/>
  <c r="BN1789" i="3"/>
  <c r="BL1789" i="3"/>
  <c r="BM1787" i="3"/>
  <c r="BK1771" i="3"/>
  <c r="BN1771" i="3"/>
  <c r="BL1771" i="3"/>
  <c r="BM1664" i="3"/>
  <c r="BK1663" i="3"/>
  <c r="BN1663" i="3"/>
  <c r="BL1663" i="3"/>
  <c r="BK1659" i="3"/>
  <c r="BN1659" i="3"/>
  <c r="BJ1659" i="3"/>
  <c r="BL1664" i="3"/>
  <c r="BL1656" i="3"/>
  <c r="BM1656" i="3"/>
  <c r="BM1661" i="3"/>
  <c r="BJ1673" i="3"/>
  <c r="BN1673" i="3"/>
  <c r="BK1673" i="3"/>
  <c r="BM1665" i="3"/>
  <c r="BJ1649" i="3"/>
  <c r="BL1775" i="3"/>
  <c r="BJ1729" i="3"/>
  <c r="BK1725" i="3"/>
  <c r="BN1725" i="3"/>
  <c r="BM1723" i="3"/>
  <c r="BM1697" i="3"/>
  <c r="BK1691" i="3"/>
  <c r="BN1691" i="3"/>
  <c r="BL1691" i="3"/>
  <c r="BM1689" i="3"/>
  <c r="BK1683" i="3"/>
  <c r="BN1683" i="3"/>
  <c r="BL1683" i="3"/>
  <c r="BK1781" i="3"/>
  <c r="BN1781" i="3"/>
  <c r="BL1781" i="3"/>
  <c r="BM1773" i="3"/>
  <c r="BK1737" i="3"/>
  <c r="BN1737" i="3"/>
  <c r="BL1737" i="3"/>
  <c r="BJ1803" i="3"/>
  <c r="BK1803" i="3"/>
  <c r="BN1803" i="3"/>
  <c r="BL1803" i="3"/>
  <c r="BM1797" i="3"/>
  <c r="BK1793" i="3"/>
  <c r="BN1793" i="3"/>
  <c r="BL1793" i="3"/>
  <c r="BM1791" i="3"/>
  <c r="BJ1787" i="3"/>
  <c r="BK1787" i="3"/>
  <c r="BN1787" i="3"/>
  <c r="BL1787" i="3"/>
  <c r="BL1649" i="3"/>
  <c r="BJ1658" i="3"/>
  <c r="BJ1656" i="3"/>
  <c r="BL1642" i="3"/>
  <c r="BK1661" i="3"/>
  <c r="BN1661" i="3"/>
  <c r="BL1661" i="3"/>
  <c r="BL1644" i="3"/>
  <c r="BN1658" i="3"/>
  <c r="BL1673" i="3"/>
  <c r="BK1665" i="3"/>
  <c r="BN1665" i="3"/>
  <c r="BL1665" i="3"/>
  <c r="BM1597" i="3"/>
  <c r="BN1607" i="3"/>
  <c r="BK1607" i="3"/>
  <c r="BM1609" i="3"/>
  <c r="BL1609" i="3"/>
  <c r="BL1602" i="3"/>
  <c r="BL1611" i="3"/>
  <c r="BM1611" i="3"/>
  <c r="BL1603" i="3"/>
  <c r="BK1612" i="3"/>
  <c r="BN1612" i="3"/>
  <c r="BL1614" i="3"/>
  <c r="BN1618" i="3"/>
  <c r="BK1618" i="3"/>
  <c r="BL1618" i="3"/>
  <c r="BL1627" i="3"/>
  <c r="BN1623" i="3"/>
  <c r="BK1623" i="3"/>
  <c r="BM1624" i="3"/>
  <c r="BM1625" i="3"/>
  <c r="BL1629" i="3"/>
  <c r="BL1631" i="3"/>
  <c r="BM1633" i="3"/>
  <c r="BM1635" i="3"/>
  <c r="BL1619" i="3"/>
  <c r="BJ1619" i="3"/>
  <c r="BN1637" i="3"/>
  <c r="BK1637" i="3"/>
  <c r="BK1640" i="3"/>
  <c r="BN1640" i="3"/>
  <c r="BL1640" i="3"/>
  <c r="BJ1597" i="3"/>
  <c r="BM1599" i="3"/>
  <c r="BN1602" i="3"/>
  <c r="BK160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Q1604" i="3"/>
  <c r="V1604" i="3"/>
  <c r="AB1604" i="3"/>
  <c r="AG1604" i="3"/>
  <c r="AL1604" i="3"/>
  <c r="AR1604" i="3"/>
  <c r="AW1604" i="3"/>
  <c r="BB1604" i="3"/>
  <c r="BH1604" i="3"/>
  <c r="P1604" i="3"/>
  <c r="X1604" i="3"/>
  <c r="AD1604" i="3"/>
  <c r="AK1604" i="3"/>
  <c r="AS1604" i="3"/>
  <c r="AZ1604" i="3"/>
  <c r="BF1604" i="3"/>
  <c r="R1604" i="3"/>
  <c r="Y1604" i="3"/>
  <c r="AF1604" i="3"/>
  <c r="AN1604" i="3"/>
  <c r="AT1604" i="3"/>
  <c r="BA1604" i="3"/>
  <c r="BI1604" i="3"/>
  <c r="M1604" i="3"/>
  <c r="T1604" i="3"/>
  <c r="Z1604" i="3"/>
  <c r="AH1604" i="3"/>
  <c r="AO1604" i="3"/>
  <c r="AV1604" i="3"/>
  <c r="BD1604" i="3"/>
  <c r="N1604" i="3"/>
  <c r="U1604" i="3"/>
  <c r="AC1604" i="3"/>
  <c r="AJ1604" i="3"/>
  <c r="AP1604" i="3"/>
  <c r="AX1604" i="3"/>
  <c r="BE1604" i="3"/>
  <c r="BJ1610" i="3"/>
  <c r="BN1610" i="3"/>
  <c r="BN1601" i="3"/>
  <c r="BK1601" i="3"/>
  <c r="BJ1601" i="3"/>
  <c r="BL1610" i="3"/>
  <c r="BN1611" i="3"/>
  <c r="BK1611" i="3"/>
  <c r="BJ1611" i="3"/>
  <c r="BM1603" i="3"/>
  <c r="BL1613" i="3"/>
  <c r="BJ1613" i="3"/>
  <c r="BJ1612" i="3"/>
  <c r="BM1614" i="3"/>
  <c r="BN1622" i="3"/>
  <c r="BK1622" i="3"/>
  <c r="BM1618" i="3"/>
  <c r="BJ1627" i="3"/>
  <c r="BJ1629" i="3"/>
  <c r="BK1624" i="3"/>
  <c r="BN1624" i="3"/>
  <c r="BL1624" i="3"/>
  <c r="BL1625" i="3"/>
  <c r="BJ1625" i="3"/>
  <c r="BM1629" i="3"/>
  <c r="BM1631" i="3"/>
  <c r="BN1619" i="3"/>
  <c r="BK1619" i="3"/>
  <c r="BM1620" i="3"/>
  <c r="BK1628" i="3"/>
  <c r="BN1628" i="3"/>
  <c r="BK1632" i="3"/>
  <c r="BN1632" i="3"/>
  <c r="O1636" i="3"/>
  <c r="S1636" i="3"/>
  <c r="W1636" i="3"/>
  <c r="AA1636" i="3"/>
  <c r="AE1636" i="3"/>
  <c r="AI1636" i="3"/>
  <c r="AM1636" i="3"/>
  <c r="AQ1636" i="3"/>
  <c r="AU1636" i="3"/>
  <c r="AY1636" i="3"/>
  <c r="BC1636" i="3"/>
  <c r="BG1636" i="3"/>
  <c r="P1636" i="3"/>
  <c r="T1636" i="3"/>
  <c r="X1636" i="3"/>
  <c r="AB1636" i="3"/>
  <c r="AF1636" i="3"/>
  <c r="AJ1636" i="3"/>
  <c r="AN1636" i="3"/>
  <c r="AR1636" i="3"/>
  <c r="AV1636" i="3"/>
  <c r="AZ1636" i="3"/>
  <c r="BD1636" i="3"/>
  <c r="BH1636" i="3"/>
  <c r="M1636" i="3"/>
  <c r="Q1636" i="3"/>
  <c r="U1636" i="3"/>
  <c r="Y1636" i="3"/>
  <c r="AC1636" i="3"/>
  <c r="AG1636" i="3"/>
  <c r="AK1636" i="3"/>
  <c r="AO1636" i="3"/>
  <c r="AS1636" i="3"/>
  <c r="AW1636" i="3"/>
  <c r="BA1636" i="3"/>
  <c r="BE1636" i="3"/>
  <c r="BI1636" i="3"/>
  <c r="R1636" i="3"/>
  <c r="AH1636" i="3"/>
  <c r="AX1636" i="3"/>
  <c r="V1636" i="3"/>
  <c r="AL1636" i="3"/>
  <c r="BB1636" i="3"/>
  <c r="Z1636" i="3"/>
  <c r="AP1636" i="3"/>
  <c r="BF1636" i="3"/>
  <c r="N1636" i="3"/>
  <c r="BJ1636" i="3" s="1"/>
  <c r="AD1636" i="3"/>
  <c r="AT1636" i="3"/>
  <c r="BK1638" i="3"/>
  <c r="BN1638" i="3"/>
  <c r="BN1631" i="3"/>
  <c r="BJ1634" i="3"/>
  <c r="BM1634" i="3"/>
  <c r="BM1639" i="3"/>
  <c r="BJ1639" i="3"/>
  <c r="BN1639" i="3"/>
  <c r="BK1639" i="3"/>
  <c r="BL1599" i="3"/>
  <c r="BJ1598" i="3"/>
  <c r="BJ1608" i="3"/>
  <c r="BN1608" i="3"/>
  <c r="BM1610" i="3"/>
  <c r="BL1601" i="3"/>
  <c r="BM1602" i="3"/>
  <c r="BL1607" i="3"/>
  <c r="BK1603" i="3"/>
  <c r="BN1603" i="3"/>
  <c r="BN1613" i="3"/>
  <c r="BK1613" i="3"/>
  <c r="BJ1617" i="3"/>
  <c r="BJ1614" i="3"/>
  <c r="BN1614" i="3"/>
  <c r="BK1614" i="3"/>
  <c r="BN1615" i="3"/>
  <c r="BK1615" i="3"/>
  <c r="BJ1618" i="3"/>
  <c r="BK1627" i="3"/>
  <c r="BN1627" i="3"/>
  <c r="BN1625" i="3"/>
  <c r="BK1625" i="3"/>
  <c r="BN1620" i="3"/>
  <c r="BK1620" i="3"/>
  <c r="BL1620" i="3"/>
  <c r="BJ1620" i="3"/>
  <c r="BK1633" i="3"/>
  <c r="BJ1630" i="3"/>
  <c r="BM1630" i="3"/>
  <c r="BK1634" i="3"/>
  <c r="BN1634" i="3"/>
  <c r="BL1634" i="3"/>
  <c r="BM1598" i="3"/>
  <c r="BN1600" i="3"/>
  <c r="BN1598" i="3"/>
  <c r="BK1598" i="3"/>
  <c r="BM1608" i="3"/>
  <c r="BN1609" i="3"/>
  <c r="BK1609" i="3"/>
  <c r="BL1608" i="3"/>
  <c r="BK1605" i="3"/>
  <c r="BN1605" i="3"/>
  <c r="O1606" i="3"/>
  <c r="S1606" i="3"/>
  <c r="W1606" i="3"/>
  <c r="AA1606" i="3"/>
  <c r="AE1606" i="3"/>
  <c r="AI1606" i="3"/>
  <c r="AM1606" i="3"/>
  <c r="AQ1606" i="3"/>
  <c r="AU1606" i="3"/>
  <c r="AY1606" i="3"/>
  <c r="BC1606" i="3"/>
  <c r="BG1606" i="3"/>
  <c r="Q1606" i="3"/>
  <c r="V1606" i="3"/>
  <c r="AB1606" i="3"/>
  <c r="AG1606" i="3"/>
  <c r="AL1606" i="3"/>
  <c r="AR1606" i="3"/>
  <c r="AW1606" i="3"/>
  <c r="BB1606" i="3"/>
  <c r="BH1606" i="3"/>
  <c r="M1606" i="3"/>
  <c r="T1606" i="3"/>
  <c r="Z1606" i="3"/>
  <c r="AH1606" i="3"/>
  <c r="AO1606" i="3"/>
  <c r="AV1606" i="3"/>
  <c r="BD1606" i="3"/>
  <c r="N1606" i="3"/>
  <c r="U1606" i="3"/>
  <c r="AC1606" i="3"/>
  <c r="AJ1606" i="3"/>
  <c r="AP1606" i="3"/>
  <c r="AX1606" i="3"/>
  <c r="BE1606" i="3"/>
  <c r="P1606" i="3"/>
  <c r="X1606" i="3"/>
  <c r="AD1606" i="3"/>
  <c r="AK1606" i="3"/>
  <c r="AS1606" i="3"/>
  <c r="AZ1606" i="3"/>
  <c r="BF1606" i="3"/>
  <c r="R1606" i="3"/>
  <c r="Y1606" i="3"/>
  <c r="AF1606" i="3"/>
  <c r="AN1606" i="3"/>
  <c r="AT1606" i="3"/>
  <c r="BA1606" i="3"/>
  <c r="BI1606" i="3"/>
  <c r="BJ1607" i="3"/>
  <c r="BJ1609" i="3"/>
  <c r="BM1613" i="3"/>
  <c r="BJ1603" i="3"/>
  <c r="BM1612" i="3"/>
  <c r="BL1612" i="3"/>
  <c r="BJ1616" i="3"/>
  <c r="BJ1615" i="3"/>
  <c r="BN1621" i="3"/>
  <c r="BK1621" i="3"/>
  <c r="BM1627" i="3"/>
  <c r="BJ1633" i="3"/>
  <c r="BN1617" i="3"/>
  <c r="BK1626" i="3"/>
  <c r="BN1626" i="3"/>
  <c r="BL1635" i="3"/>
  <c r="BM1619" i="3"/>
  <c r="BK1629" i="3"/>
  <c r="BN1633" i="3"/>
  <c r="BK1630" i="3"/>
  <c r="BN1630" i="3"/>
  <c r="BL1630" i="3"/>
  <c r="BK1635" i="3"/>
  <c r="BJ1640" i="3"/>
  <c r="BM1640" i="3"/>
  <c r="BL1639" i="3"/>
  <c r="P1581" i="3"/>
  <c r="AN1581" i="3"/>
  <c r="X1581" i="3"/>
  <c r="AV1581" i="3"/>
  <c r="BD1581" i="3"/>
  <c r="AF1581" i="3"/>
  <c r="R1581" i="3"/>
  <c r="Z1581" i="3"/>
  <c r="AH1581" i="3"/>
  <c r="AP1581" i="3"/>
  <c r="AX1581" i="3"/>
  <c r="BF1581" i="3"/>
  <c r="P1591" i="3"/>
  <c r="AN1591" i="3"/>
  <c r="BD1591" i="3"/>
  <c r="X1591" i="3"/>
  <c r="AV1591" i="3"/>
  <c r="AF1591" i="3"/>
  <c r="R1591" i="3"/>
  <c r="Z1591" i="3"/>
  <c r="AH1591" i="3"/>
  <c r="AP1591" i="3"/>
  <c r="AX1591" i="3"/>
  <c r="BF1591" i="3"/>
  <c r="AF1583" i="3"/>
  <c r="BD1583" i="3"/>
  <c r="P1583" i="3"/>
  <c r="AN1583" i="3"/>
  <c r="X1583" i="3"/>
  <c r="AV1583" i="3"/>
  <c r="R1583" i="3"/>
  <c r="Z1583" i="3"/>
  <c r="AH1583" i="3"/>
  <c r="AP1583" i="3"/>
  <c r="AX1583" i="3"/>
  <c r="BF1583" i="3"/>
  <c r="T1579" i="3"/>
  <c r="AJ1579" i="3"/>
  <c r="AZ1579" i="3"/>
  <c r="X1579" i="3"/>
  <c r="AN1579" i="3"/>
  <c r="BD1579" i="3"/>
  <c r="AF1589" i="3"/>
  <c r="BD1589" i="3"/>
  <c r="X1589" i="3"/>
  <c r="AV1589" i="3"/>
  <c r="P1589" i="3"/>
  <c r="AN1589" i="3"/>
  <c r="R1589" i="3"/>
  <c r="Z1589" i="3"/>
  <c r="AH1589" i="3"/>
  <c r="AP1589" i="3"/>
  <c r="AX1589" i="3"/>
  <c r="BF1589" i="3"/>
  <c r="AF1587" i="3"/>
  <c r="AV1587" i="3"/>
  <c r="P1587" i="3"/>
  <c r="AN1587" i="3"/>
  <c r="X1587" i="3"/>
  <c r="BD1587" i="3"/>
  <c r="R1587" i="3"/>
  <c r="Z1587" i="3"/>
  <c r="AH1587" i="3"/>
  <c r="AP1587" i="3"/>
  <c r="AX1587" i="3"/>
  <c r="BF1587" i="3"/>
  <c r="AF1593" i="3"/>
  <c r="BD1593" i="3"/>
  <c r="P1593" i="3"/>
  <c r="AN1593" i="3"/>
  <c r="X1593" i="3"/>
  <c r="AV1593" i="3"/>
  <c r="R1593" i="3"/>
  <c r="Z1593" i="3"/>
  <c r="AH1593" i="3"/>
  <c r="AP1593" i="3"/>
  <c r="AX1593" i="3"/>
  <c r="BF1593" i="3"/>
  <c r="P1585" i="3"/>
  <c r="AN1585" i="3"/>
  <c r="AF1585" i="3"/>
  <c r="AV1585" i="3"/>
  <c r="X1585" i="3"/>
  <c r="BD1585" i="3"/>
  <c r="R1585" i="3"/>
  <c r="Z1585" i="3"/>
  <c r="AH1585" i="3"/>
  <c r="AP1585" i="3"/>
  <c r="AX1585" i="3"/>
  <c r="BF158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M1591" i="3"/>
  <c r="Q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O1591" i="3"/>
  <c r="BL1591" i="3" s="1"/>
  <c r="S1591" i="3"/>
  <c r="BM1591" i="3" s="1"/>
  <c r="W1591" i="3"/>
  <c r="AA1591" i="3"/>
  <c r="AE1591" i="3"/>
  <c r="AI1591" i="3"/>
  <c r="AM1591" i="3"/>
  <c r="AQ1591" i="3"/>
  <c r="AU1591" i="3"/>
  <c r="AY1591" i="3"/>
  <c r="BC1591" i="3"/>
  <c r="BG1591" i="3"/>
  <c r="M1589" i="3"/>
  <c r="Q1589" i="3"/>
  <c r="U1589" i="3"/>
  <c r="Y1589" i="3"/>
  <c r="AC1589" i="3"/>
  <c r="AG1589" i="3"/>
  <c r="AK1589" i="3"/>
  <c r="AO1589" i="3"/>
  <c r="AS1589" i="3"/>
  <c r="AW1589" i="3"/>
  <c r="BA1589" i="3"/>
  <c r="BE1589" i="3"/>
  <c r="BI1589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BJ1579" i="3" s="1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BL1579" i="3" s="1"/>
  <c r="S1579" i="3"/>
  <c r="BM1579" i="3" s="1"/>
  <c r="W1579" i="3"/>
  <c r="AA1579" i="3"/>
  <c r="AE1579" i="3"/>
  <c r="AI1579" i="3"/>
  <c r="AM1579" i="3"/>
  <c r="AQ1579" i="3"/>
  <c r="AU1579" i="3"/>
  <c r="AY1579" i="3"/>
  <c r="BC1579" i="3"/>
  <c r="BG1579" i="3"/>
  <c r="BD1577" i="3"/>
  <c r="AN1577" i="3"/>
  <c r="X1577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BF1576" i="3"/>
  <c r="AP1576" i="3"/>
  <c r="Z1576" i="3"/>
  <c r="BD1575" i="3"/>
  <c r="AN1575" i="3"/>
  <c r="X1575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BF1574" i="3"/>
  <c r="AJ1574" i="3"/>
  <c r="O1574" i="3"/>
  <c r="BF1572" i="3"/>
  <c r="AJ1572" i="3"/>
  <c r="O1572" i="3"/>
  <c r="BF1570" i="3"/>
  <c r="AJ1570" i="3"/>
  <c r="BF1568" i="3"/>
  <c r="AJ1568" i="3"/>
  <c r="BF1566" i="3"/>
  <c r="AJ1566" i="3"/>
  <c r="O1566" i="3"/>
  <c r="BF1564" i="3"/>
  <c r="AJ1564" i="3"/>
  <c r="BF1562" i="3"/>
  <c r="AJ1562" i="3"/>
  <c r="BF1560" i="3"/>
  <c r="AJ1560" i="3"/>
  <c r="AX1595" i="3"/>
  <c r="Z1595" i="3"/>
  <c r="AN1595" i="3"/>
  <c r="P1595" i="3"/>
  <c r="AZ1574" i="3"/>
  <c r="AZ1572" i="3"/>
  <c r="M1570" i="3"/>
  <c r="Q1570" i="3"/>
  <c r="U1570" i="3"/>
  <c r="Y1570" i="3"/>
  <c r="AC1570" i="3"/>
  <c r="AG1570" i="3"/>
  <c r="AK1570" i="3"/>
  <c r="AO1570" i="3"/>
  <c r="AS1570" i="3"/>
  <c r="AW1570" i="3"/>
  <c r="BA1570" i="3"/>
  <c r="BE1570" i="3"/>
  <c r="BI1570" i="3"/>
  <c r="P1570" i="3"/>
  <c r="V1570" i="3"/>
  <c r="AA1570" i="3"/>
  <c r="AF1570" i="3"/>
  <c r="AL1570" i="3"/>
  <c r="AQ1570" i="3"/>
  <c r="AV1570" i="3"/>
  <c r="BB1570" i="3"/>
  <c r="BG1570" i="3"/>
  <c r="R1570" i="3"/>
  <c r="W1570" i="3"/>
  <c r="AB1570" i="3"/>
  <c r="AH1570" i="3"/>
  <c r="AM1570" i="3"/>
  <c r="AR1570" i="3"/>
  <c r="AX1570" i="3"/>
  <c r="BC1570" i="3"/>
  <c r="BH1570" i="3"/>
  <c r="N1570" i="3"/>
  <c r="S1570" i="3"/>
  <c r="X1570" i="3"/>
  <c r="AD1570" i="3"/>
  <c r="AI1570" i="3"/>
  <c r="AN1570" i="3"/>
  <c r="AT1570" i="3"/>
  <c r="AY1570" i="3"/>
  <c r="BD1570" i="3"/>
  <c r="AZ1566" i="3"/>
  <c r="AE1566" i="3"/>
  <c r="M1564" i="3"/>
  <c r="Q1564" i="3"/>
  <c r="U1564" i="3"/>
  <c r="Y1564" i="3"/>
  <c r="AC1564" i="3"/>
  <c r="AG1564" i="3"/>
  <c r="AK1564" i="3"/>
  <c r="AO1564" i="3"/>
  <c r="AS1564" i="3"/>
  <c r="AW1564" i="3"/>
  <c r="BA1564" i="3"/>
  <c r="BE1564" i="3"/>
  <c r="BI1564" i="3"/>
  <c r="P1564" i="3"/>
  <c r="V1564" i="3"/>
  <c r="AA1564" i="3"/>
  <c r="AF1564" i="3"/>
  <c r="AL1564" i="3"/>
  <c r="AQ1564" i="3"/>
  <c r="AV1564" i="3"/>
  <c r="BB1564" i="3"/>
  <c r="BG1564" i="3"/>
  <c r="R1564" i="3"/>
  <c r="W1564" i="3"/>
  <c r="AB1564" i="3"/>
  <c r="AH1564" i="3"/>
  <c r="AM1564" i="3"/>
  <c r="AR1564" i="3"/>
  <c r="AX1564" i="3"/>
  <c r="BC1564" i="3"/>
  <c r="BH1564" i="3"/>
  <c r="N1564" i="3"/>
  <c r="S1564" i="3"/>
  <c r="X1564" i="3"/>
  <c r="AD1564" i="3"/>
  <c r="AI1564" i="3"/>
  <c r="AN1564" i="3"/>
  <c r="AT1564" i="3"/>
  <c r="AY1564" i="3"/>
  <c r="BD1564" i="3"/>
  <c r="M1562" i="3"/>
  <c r="Q1562" i="3"/>
  <c r="U1562" i="3"/>
  <c r="Y1562" i="3"/>
  <c r="AC1562" i="3"/>
  <c r="AG1562" i="3"/>
  <c r="AK1562" i="3"/>
  <c r="AO1562" i="3"/>
  <c r="AS1562" i="3"/>
  <c r="AW1562" i="3"/>
  <c r="BA1562" i="3"/>
  <c r="BE1562" i="3"/>
  <c r="BI1562" i="3"/>
  <c r="P1562" i="3"/>
  <c r="V1562" i="3"/>
  <c r="AA1562" i="3"/>
  <c r="AF1562" i="3"/>
  <c r="AL1562" i="3"/>
  <c r="AQ1562" i="3"/>
  <c r="AV1562" i="3"/>
  <c r="BB1562" i="3"/>
  <c r="BG1562" i="3"/>
  <c r="R1562" i="3"/>
  <c r="W1562" i="3"/>
  <c r="AB1562" i="3"/>
  <c r="AH1562" i="3"/>
  <c r="AM1562" i="3"/>
  <c r="AR1562" i="3"/>
  <c r="AX1562" i="3"/>
  <c r="BC1562" i="3"/>
  <c r="BH1562" i="3"/>
  <c r="N1562" i="3"/>
  <c r="BJ1562" i="3" s="1"/>
  <c r="S1562" i="3"/>
  <c r="BM1562" i="3" s="1"/>
  <c r="X1562" i="3"/>
  <c r="AD1562" i="3"/>
  <c r="AI1562" i="3"/>
  <c r="AN1562" i="3"/>
  <c r="AT1562" i="3"/>
  <c r="AY1562" i="3"/>
  <c r="BD1562" i="3"/>
  <c r="M1560" i="3"/>
  <c r="Q1560" i="3"/>
  <c r="U1560" i="3"/>
  <c r="Y1560" i="3"/>
  <c r="AC1560" i="3"/>
  <c r="AG1560" i="3"/>
  <c r="AK1560" i="3"/>
  <c r="AO1560" i="3"/>
  <c r="AS1560" i="3"/>
  <c r="AW1560" i="3"/>
  <c r="BA1560" i="3"/>
  <c r="BE1560" i="3"/>
  <c r="BI1560" i="3"/>
  <c r="P1560" i="3"/>
  <c r="V1560" i="3"/>
  <c r="AA1560" i="3"/>
  <c r="AF1560" i="3"/>
  <c r="AL1560" i="3"/>
  <c r="AQ1560" i="3"/>
  <c r="AV1560" i="3"/>
  <c r="BB1560" i="3"/>
  <c r="BG1560" i="3"/>
  <c r="R1560" i="3"/>
  <c r="W1560" i="3"/>
  <c r="AB1560" i="3"/>
  <c r="AH1560" i="3"/>
  <c r="AM1560" i="3"/>
  <c r="AR1560" i="3"/>
  <c r="AX1560" i="3"/>
  <c r="BC1560" i="3"/>
  <c r="BH1560" i="3"/>
  <c r="N1560" i="3"/>
  <c r="S1560" i="3"/>
  <c r="X1560" i="3"/>
  <c r="AD1560" i="3"/>
  <c r="AI1560" i="3"/>
  <c r="AN1560" i="3"/>
  <c r="AT1560" i="3"/>
  <c r="AY1560" i="3"/>
  <c r="BD1560" i="3"/>
  <c r="R1554" i="3"/>
  <c r="Z1554" i="3"/>
  <c r="AH1554" i="3"/>
  <c r="AP1554" i="3"/>
  <c r="AX1554" i="3"/>
  <c r="BF1554" i="3"/>
  <c r="N1554" i="3"/>
  <c r="V1554" i="3"/>
  <c r="AD1554" i="3"/>
  <c r="AL1554" i="3"/>
  <c r="AT1554" i="3"/>
  <c r="BB1554" i="3"/>
  <c r="T1552" i="3"/>
  <c r="AE1552" i="3"/>
  <c r="AP1552" i="3"/>
  <c r="AX1552" i="3"/>
  <c r="BF1552" i="3"/>
  <c r="O1552" i="3"/>
  <c r="Z1552" i="3"/>
  <c r="AJ1552" i="3"/>
  <c r="AT1552" i="3"/>
  <c r="BB1552" i="3"/>
  <c r="T1550" i="3"/>
  <c r="AE1550" i="3"/>
  <c r="AP1550" i="3"/>
  <c r="AZ1550" i="3"/>
  <c r="T1548" i="3"/>
  <c r="AE1548" i="3"/>
  <c r="AP1548" i="3"/>
  <c r="AZ1548" i="3"/>
  <c r="O1548" i="3"/>
  <c r="Z1548" i="3"/>
  <c r="AJ1548" i="3"/>
  <c r="AU1548" i="3"/>
  <c r="BF1548" i="3"/>
  <c r="T1546" i="3"/>
  <c r="AE1546" i="3"/>
  <c r="AP1546" i="3"/>
  <c r="AZ1546" i="3"/>
  <c r="T1544" i="3"/>
  <c r="AE1544" i="3"/>
  <c r="AP1544" i="3"/>
  <c r="AZ1544" i="3"/>
  <c r="O1544" i="3"/>
  <c r="Z1544" i="3"/>
  <c r="AJ1544" i="3"/>
  <c r="AU1544" i="3"/>
  <c r="BF1544" i="3"/>
  <c r="T1542" i="3"/>
  <c r="AE1542" i="3"/>
  <c r="AP1542" i="3"/>
  <c r="AZ1542" i="3"/>
  <c r="T1540" i="3"/>
  <c r="AE1540" i="3"/>
  <c r="AP1540" i="3"/>
  <c r="AZ1540" i="3"/>
  <c r="O1540" i="3"/>
  <c r="BL1540" i="3" s="1"/>
  <c r="Z1540" i="3"/>
  <c r="AJ1540" i="3"/>
  <c r="AU1540" i="3"/>
  <c r="BF1540" i="3"/>
  <c r="AV1595" i="3"/>
  <c r="X1595" i="3"/>
  <c r="V1576" i="3"/>
  <c r="M1574" i="3"/>
  <c r="Q1574" i="3"/>
  <c r="U1574" i="3"/>
  <c r="Y1574" i="3"/>
  <c r="AC1574" i="3"/>
  <c r="AG1574" i="3"/>
  <c r="AK1574" i="3"/>
  <c r="AO1574" i="3"/>
  <c r="AS1574" i="3"/>
  <c r="AW1574" i="3"/>
  <c r="BA1574" i="3"/>
  <c r="BE1574" i="3"/>
  <c r="P1574" i="3"/>
  <c r="V1574" i="3"/>
  <c r="AA1574" i="3"/>
  <c r="AF1574" i="3"/>
  <c r="AL1574" i="3"/>
  <c r="AQ1574" i="3"/>
  <c r="AV1574" i="3"/>
  <c r="BB1574" i="3"/>
  <c r="BG1574" i="3"/>
  <c r="R1574" i="3"/>
  <c r="W1574" i="3"/>
  <c r="AB1574" i="3"/>
  <c r="AH1574" i="3"/>
  <c r="AM1574" i="3"/>
  <c r="AR1574" i="3"/>
  <c r="AX1574" i="3"/>
  <c r="BC1574" i="3"/>
  <c r="BH1574" i="3"/>
  <c r="N1574" i="3"/>
  <c r="S1574" i="3"/>
  <c r="X1574" i="3"/>
  <c r="AD1574" i="3"/>
  <c r="AI1574" i="3"/>
  <c r="AN1574" i="3"/>
  <c r="AT1574" i="3"/>
  <c r="AY1574" i="3"/>
  <c r="BD1574" i="3"/>
  <c r="BI1574" i="3"/>
  <c r="M1572" i="3"/>
  <c r="Q1572" i="3"/>
  <c r="U1572" i="3"/>
  <c r="Y1572" i="3"/>
  <c r="AC1572" i="3"/>
  <c r="AG1572" i="3"/>
  <c r="AK1572" i="3"/>
  <c r="AO1572" i="3"/>
  <c r="AS1572" i="3"/>
  <c r="AW1572" i="3"/>
  <c r="BA1572" i="3"/>
  <c r="BE1572" i="3"/>
  <c r="BI1572" i="3"/>
  <c r="P1572" i="3"/>
  <c r="V1572" i="3"/>
  <c r="AA1572" i="3"/>
  <c r="AF1572" i="3"/>
  <c r="AL1572" i="3"/>
  <c r="AQ1572" i="3"/>
  <c r="AV1572" i="3"/>
  <c r="BB1572" i="3"/>
  <c r="BG1572" i="3"/>
  <c r="R1572" i="3"/>
  <c r="W1572" i="3"/>
  <c r="AB1572" i="3"/>
  <c r="AH1572" i="3"/>
  <c r="AM1572" i="3"/>
  <c r="AR1572" i="3"/>
  <c r="AX1572" i="3"/>
  <c r="BC1572" i="3"/>
  <c r="BH1572" i="3"/>
  <c r="N1572" i="3"/>
  <c r="S1572" i="3"/>
  <c r="X1572" i="3"/>
  <c r="AD1572" i="3"/>
  <c r="AI1572" i="3"/>
  <c r="AN1572" i="3"/>
  <c r="AT1572" i="3"/>
  <c r="AY1572" i="3"/>
  <c r="BD1572" i="3"/>
  <c r="AZ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P1568" i="3"/>
  <c r="V1568" i="3"/>
  <c r="AA1568" i="3"/>
  <c r="AF1568" i="3"/>
  <c r="AL1568" i="3"/>
  <c r="AQ1568" i="3"/>
  <c r="AV1568" i="3"/>
  <c r="BB1568" i="3"/>
  <c r="BG1568" i="3"/>
  <c r="R1568" i="3"/>
  <c r="W1568" i="3"/>
  <c r="AB1568" i="3"/>
  <c r="AH1568" i="3"/>
  <c r="AM1568" i="3"/>
  <c r="AR1568" i="3"/>
  <c r="AX1568" i="3"/>
  <c r="BC1568" i="3"/>
  <c r="BH1568" i="3"/>
  <c r="N1568" i="3"/>
  <c r="S1568" i="3"/>
  <c r="X1568" i="3"/>
  <c r="AD1568" i="3"/>
  <c r="AI1568" i="3"/>
  <c r="AN1568" i="3"/>
  <c r="AT1568" i="3"/>
  <c r="AY1568" i="3"/>
  <c r="BD1568" i="3"/>
  <c r="BB1595" i="3"/>
  <c r="AT1595" i="3"/>
  <c r="AL1595" i="3"/>
  <c r="AD1595" i="3"/>
  <c r="V1595" i="3"/>
  <c r="N1595" i="3"/>
  <c r="BB1591" i="3"/>
  <c r="AT1591" i="3"/>
  <c r="AL1591" i="3"/>
  <c r="AD1591" i="3"/>
  <c r="V1591" i="3"/>
  <c r="N1591" i="3"/>
  <c r="BJ1591" i="3" s="1"/>
  <c r="BB1587" i="3"/>
  <c r="AT1587" i="3"/>
  <c r="AL1587" i="3"/>
  <c r="AD1587" i="3"/>
  <c r="V1587" i="3"/>
  <c r="N1587" i="3"/>
  <c r="BB1583" i="3"/>
  <c r="AT1583" i="3"/>
  <c r="AL1583" i="3"/>
  <c r="AD1583" i="3"/>
  <c r="V1583" i="3"/>
  <c r="N1583" i="3"/>
  <c r="BB1581" i="3"/>
  <c r="AT1581" i="3"/>
  <c r="AL1581" i="3"/>
  <c r="AD1581" i="3"/>
  <c r="V1581" i="3"/>
  <c r="N1581" i="3"/>
  <c r="AH1580" i="3"/>
  <c r="L1580" i="3"/>
  <c r="BB1580" i="3" s="1"/>
  <c r="AV1579" i="3"/>
  <c r="AF1579" i="3"/>
  <c r="P1579" i="3"/>
  <c r="L1578" i="3"/>
  <c r="AV1577" i="3"/>
  <c r="AF1577" i="3"/>
  <c r="AX1576" i="3"/>
  <c r="AH1576" i="3"/>
  <c r="AV1575" i="3"/>
  <c r="AF1575" i="3"/>
  <c r="AU1574" i="3"/>
  <c r="Z1574" i="3"/>
  <c r="AU1572" i="3"/>
  <c r="Z1572" i="3"/>
  <c r="AU1570" i="3"/>
  <c r="Z1570" i="3"/>
  <c r="AU1568" i="3"/>
  <c r="Z1568" i="3"/>
  <c r="AU1566" i="3"/>
  <c r="AU1564" i="3"/>
  <c r="Z1564" i="3"/>
  <c r="AU1562" i="3"/>
  <c r="Z1562" i="3"/>
  <c r="AU1560" i="3"/>
  <c r="Z1560" i="3"/>
  <c r="BF1595" i="3"/>
  <c r="AP1595" i="3"/>
  <c r="AH1595" i="3"/>
  <c r="R1595" i="3"/>
  <c r="BD1595" i="3"/>
  <c r="AF1595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AZ1570" i="3"/>
  <c r="AE1570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P1566" i="3"/>
  <c r="V1566" i="3"/>
  <c r="AA1566" i="3"/>
  <c r="AF1566" i="3"/>
  <c r="AL1566" i="3"/>
  <c r="AQ1566" i="3"/>
  <c r="AV1566" i="3"/>
  <c r="BB1566" i="3"/>
  <c r="BG1566" i="3"/>
  <c r="R1566" i="3"/>
  <c r="W1566" i="3"/>
  <c r="AB1566" i="3"/>
  <c r="AH1566" i="3"/>
  <c r="AM1566" i="3"/>
  <c r="AR1566" i="3"/>
  <c r="AX1566" i="3"/>
  <c r="BC1566" i="3"/>
  <c r="BH1566" i="3"/>
  <c r="N1566" i="3"/>
  <c r="S1566" i="3"/>
  <c r="X1566" i="3"/>
  <c r="AD1566" i="3"/>
  <c r="AI1566" i="3"/>
  <c r="AN1566" i="3"/>
  <c r="AT1566" i="3"/>
  <c r="AY1566" i="3"/>
  <c r="BD1566" i="3"/>
  <c r="BB1593" i="3"/>
  <c r="AT1593" i="3"/>
  <c r="AL1593" i="3"/>
  <c r="AD1593" i="3"/>
  <c r="V1593" i="3"/>
  <c r="N1593" i="3"/>
  <c r="BB1589" i="3"/>
  <c r="AT1589" i="3"/>
  <c r="AL1589" i="3"/>
  <c r="AD1589" i="3"/>
  <c r="V1589" i="3"/>
  <c r="N1589" i="3"/>
  <c r="BB1585" i="3"/>
  <c r="AT1585" i="3"/>
  <c r="AL1585" i="3"/>
  <c r="AD1585" i="3"/>
  <c r="V1585" i="3"/>
  <c r="N1585" i="3"/>
  <c r="K1596" i="3"/>
  <c r="BH1595" i="3"/>
  <c r="AZ1595" i="3"/>
  <c r="AR1595" i="3"/>
  <c r="AJ1595" i="3"/>
  <c r="AB1595" i="3"/>
  <c r="T1595" i="3"/>
  <c r="K1594" i="3"/>
  <c r="BH1593" i="3"/>
  <c r="AZ1593" i="3"/>
  <c r="AR1593" i="3"/>
  <c r="AJ1593" i="3"/>
  <c r="AB1593" i="3"/>
  <c r="T1593" i="3"/>
  <c r="K1592" i="3"/>
  <c r="BH1591" i="3"/>
  <c r="AZ1591" i="3"/>
  <c r="AR1591" i="3"/>
  <c r="AJ1591" i="3"/>
  <c r="AB1591" i="3"/>
  <c r="T1591" i="3"/>
  <c r="K1590" i="3"/>
  <c r="BH1589" i="3"/>
  <c r="AZ1589" i="3"/>
  <c r="AR1589" i="3"/>
  <c r="AJ1589" i="3"/>
  <c r="AB1589" i="3"/>
  <c r="T1589" i="3"/>
  <c r="K1588" i="3"/>
  <c r="BH1587" i="3"/>
  <c r="AZ1587" i="3"/>
  <c r="AR1587" i="3"/>
  <c r="AJ1587" i="3"/>
  <c r="AB1587" i="3"/>
  <c r="T1587" i="3"/>
  <c r="K1586" i="3"/>
  <c r="BH1585" i="3"/>
  <c r="AZ1585" i="3"/>
  <c r="AR1585" i="3"/>
  <c r="AJ1585" i="3"/>
  <c r="AB1585" i="3"/>
  <c r="T1585" i="3"/>
  <c r="K1584" i="3"/>
  <c r="BH1583" i="3"/>
  <c r="AZ1583" i="3"/>
  <c r="AR1583" i="3"/>
  <c r="AJ1583" i="3"/>
  <c r="AB1583" i="3"/>
  <c r="T1583" i="3"/>
  <c r="K1582" i="3"/>
  <c r="BH1581" i="3"/>
  <c r="AZ1581" i="3"/>
  <c r="AR1581" i="3"/>
  <c r="AJ1581" i="3"/>
  <c r="AB1581" i="3"/>
  <c r="T1581" i="3"/>
  <c r="AT1580" i="3"/>
  <c r="AD1580" i="3"/>
  <c r="N1580" i="3"/>
  <c r="BH1579" i="3"/>
  <c r="AR1579" i="3"/>
  <c r="AB1579" i="3"/>
  <c r="AT1578" i="3"/>
  <c r="AD1578" i="3"/>
  <c r="N1578" i="3"/>
  <c r="AT1576" i="3"/>
  <c r="AD1576" i="3"/>
  <c r="N1576" i="3"/>
  <c r="AP1574" i="3"/>
  <c r="T1574" i="3"/>
  <c r="L1573" i="3"/>
  <c r="AP1572" i="3"/>
  <c r="T1572" i="3"/>
  <c r="L1571" i="3"/>
  <c r="AP1570" i="3"/>
  <c r="T1570" i="3"/>
  <c r="L1569" i="3"/>
  <c r="AP1568" i="3"/>
  <c r="T1568" i="3"/>
  <c r="L1567" i="3"/>
  <c r="AP1566" i="3"/>
  <c r="T1566" i="3"/>
  <c r="L1565" i="3"/>
  <c r="AP1564" i="3"/>
  <c r="T1564" i="3"/>
  <c r="L1563" i="3"/>
  <c r="AP1562" i="3"/>
  <c r="T1562" i="3"/>
  <c r="L1561" i="3"/>
  <c r="AP1560" i="3"/>
  <c r="T1560" i="3"/>
  <c r="L1559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P1558" i="3"/>
  <c r="V1558" i="3"/>
  <c r="AA1558" i="3"/>
  <c r="AF1558" i="3"/>
  <c r="AL1558" i="3"/>
  <c r="AQ1558" i="3"/>
  <c r="AV1558" i="3"/>
  <c r="BB1558" i="3"/>
  <c r="BG1558" i="3"/>
  <c r="R1558" i="3"/>
  <c r="W1558" i="3"/>
  <c r="AB1558" i="3"/>
  <c r="AH1558" i="3"/>
  <c r="AM1558" i="3"/>
  <c r="AR1558" i="3"/>
  <c r="AX1558" i="3"/>
  <c r="BC1558" i="3"/>
  <c r="BH1558" i="3"/>
  <c r="N1558" i="3"/>
  <c r="S1558" i="3"/>
  <c r="X1558" i="3"/>
  <c r="AD1558" i="3"/>
  <c r="AI1558" i="3"/>
  <c r="AN1558" i="3"/>
  <c r="AT1558" i="3"/>
  <c r="AY1558" i="3"/>
  <c r="BD1558" i="3"/>
  <c r="O1558" i="3"/>
  <c r="T1558" i="3"/>
  <c r="Z1558" i="3"/>
  <c r="AE1558" i="3"/>
  <c r="AJ1558" i="3"/>
  <c r="AP1558" i="3"/>
  <c r="AU1558" i="3"/>
  <c r="AZ1558" i="3"/>
  <c r="BF1558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P1556" i="3"/>
  <c r="V1556" i="3"/>
  <c r="AA1556" i="3"/>
  <c r="AF1556" i="3"/>
  <c r="AL1556" i="3"/>
  <c r="AQ1556" i="3"/>
  <c r="AV1556" i="3"/>
  <c r="BB1556" i="3"/>
  <c r="BG1556" i="3"/>
  <c r="R1556" i="3"/>
  <c r="W1556" i="3"/>
  <c r="AB1556" i="3"/>
  <c r="AH1556" i="3"/>
  <c r="AM1556" i="3"/>
  <c r="AR1556" i="3"/>
  <c r="AX1556" i="3"/>
  <c r="BC1556" i="3"/>
  <c r="BH1556" i="3"/>
  <c r="N1556" i="3"/>
  <c r="S1556" i="3"/>
  <c r="X1556" i="3"/>
  <c r="AD1556" i="3"/>
  <c r="AI1556" i="3"/>
  <c r="AN1556" i="3"/>
  <c r="AT1556" i="3"/>
  <c r="AY1556" i="3"/>
  <c r="BD1556" i="3"/>
  <c r="O1556" i="3"/>
  <c r="T1556" i="3"/>
  <c r="Z1556" i="3"/>
  <c r="AE1556" i="3"/>
  <c r="AJ1556" i="3"/>
  <c r="AP1556" i="3"/>
  <c r="AU1556" i="3"/>
  <c r="AZ1556" i="3"/>
  <c r="BF1556" i="3"/>
  <c r="T1554" i="3"/>
  <c r="W1552" i="3"/>
  <c r="W1548" i="3"/>
  <c r="W1544" i="3"/>
  <c r="W154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N1550" i="3"/>
  <c r="S1550" i="3"/>
  <c r="X1550" i="3"/>
  <c r="AD1550" i="3"/>
  <c r="AI1550" i="3"/>
  <c r="AN1550" i="3"/>
  <c r="AT1550" i="3"/>
  <c r="AY1550" i="3"/>
  <c r="BD1550" i="3"/>
  <c r="P1550" i="3"/>
  <c r="V1550" i="3"/>
  <c r="AA1550" i="3"/>
  <c r="AF1550" i="3"/>
  <c r="AL1550" i="3"/>
  <c r="AQ1550" i="3"/>
  <c r="AV1550" i="3"/>
  <c r="BB1550" i="3"/>
  <c r="BG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S1546" i="3"/>
  <c r="X1546" i="3"/>
  <c r="AD1546" i="3"/>
  <c r="AI1546" i="3"/>
  <c r="AN1546" i="3"/>
  <c r="AT1546" i="3"/>
  <c r="AY1546" i="3"/>
  <c r="BD1546" i="3"/>
  <c r="P1546" i="3"/>
  <c r="V1546" i="3"/>
  <c r="AA1546" i="3"/>
  <c r="AF1546" i="3"/>
  <c r="AL1546" i="3"/>
  <c r="AQ1546" i="3"/>
  <c r="AV1546" i="3"/>
  <c r="BB1546" i="3"/>
  <c r="BG1546" i="3"/>
  <c r="M1542" i="3"/>
  <c r="Q1542" i="3"/>
  <c r="U1542" i="3"/>
  <c r="Y1542" i="3"/>
  <c r="AC1542" i="3"/>
  <c r="AG1542" i="3"/>
  <c r="AK1542" i="3"/>
  <c r="AO1542" i="3"/>
  <c r="AS1542" i="3"/>
  <c r="AW1542" i="3"/>
  <c r="BA1542" i="3"/>
  <c r="BE1542" i="3"/>
  <c r="BI1542" i="3"/>
  <c r="N1542" i="3"/>
  <c r="BJ1542" i="3" s="1"/>
  <c r="S1542" i="3"/>
  <c r="BM1542" i="3" s="1"/>
  <c r="X1542" i="3"/>
  <c r="AD1542" i="3"/>
  <c r="AI1542" i="3"/>
  <c r="AN1542" i="3"/>
  <c r="AT1542" i="3"/>
  <c r="AY1542" i="3"/>
  <c r="BD1542" i="3"/>
  <c r="P1542" i="3"/>
  <c r="V1542" i="3"/>
  <c r="AA1542" i="3"/>
  <c r="AF1542" i="3"/>
  <c r="AL1542" i="3"/>
  <c r="AQ1542" i="3"/>
  <c r="AV1542" i="3"/>
  <c r="BB1542" i="3"/>
  <c r="BG1542" i="3"/>
  <c r="W1509" i="3"/>
  <c r="AR1509" i="3"/>
  <c r="AB1509" i="3"/>
  <c r="AX1509" i="3"/>
  <c r="AH1509" i="3"/>
  <c r="BC1509" i="3"/>
  <c r="O1504" i="3"/>
  <c r="S1504" i="3"/>
  <c r="W1504" i="3"/>
  <c r="AA1504" i="3"/>
  <c r="AE1504" i="3"/>
  <c r="AI1504" i="3"/>
  <c r="AM1504" i="3"/>
  <c r="AQ1504" i="3"/>
  <c r="AU1504" i="3"/>
  <c r="AY1504" i="3"/>
  <c r="BC1504" i="3"/>
  <c r="BG1504" i="3"/>
  <c r="P1504" i="3"/>
  <c r="T1504" i="3"/>
  <c r="X1504" i="3"/>
  <c r="AB1504" i="3"/>
  <c r="AF1504" i="3"/>
  <c r="AJ1504" i="3"/>
  <c r="AN1504" i="3"/>
  <c r="AR1504" i="3"/>
  <c r="AV1504" i="3"/>
  <c r="AZ1504" i="3"/>
  <c r="BD1504" i="3"/>
  <c r="BH1504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Z1504" i="3"/>
  <c r="AP1504" i="3"/>
  <c r="BF1504" i="3"/>
  <c r="N1504" i="3"/>
  <c r="AD1504" i="3"/>
  <c r="AT1504" i="3"/>
  <c r="R1504" i="3"/>
  <c r="AH1504" i="3"/>
  <c r="AX1504" i="3"/>
  <c r="V1504" i="3"/>
  <c r="AL1504" i="3"/>
  <c r="K1573" i="3"/>
  <c r="K1571" i="3"/>
  <c r="K1569" i="3"/>
  <c r="K1567" i="3"/>
  <c r="K1565" i="3"/>
  <c r="K1563" i="3"/>
  <c r="K1561" i="3"/>
  <c r="K1559" i="3"/>
  <c r="K1557" i="3"/>
  <c r="K1555" i="3"/>
  <c r="BH1554" i="3"/>
  <c r="AZ1554" i="3"/>
  <c r="AR1554" i="3"/>
  <c r="AJ1554" i="3"/>
  <c r="AB1554" i="3"/>
  <c r="K1553" i="3"/>
  <c r="BH1552" i="3"/>
  <c r="AZ1552" i="3"/>
  <c r="AR1552" i="3"/>
  <c r="AH1552" i="3"/>
  <c r="BH1550" i="3"/>
  <c r="AX1550" i="3"/>
  <c r="AM1550" i="3"/>
  <c r="AB1550" i="3"/>
  <c r="R1550" i="3"/>
  <c r="BC1548" i="3"/>
  <c r="AR1548" i="3"/>
  <c r="AH1548" i="3"/>
  <c r="BH1546" i="3"/>
  <c r="AX1546" i="3"/>
  <c r="AM1546" i="3"/>
  <c r="AB1546" i="3"/>
  <c r="R1546" i="3"/>
  <c r="BC1544" i="3"/>
  <c r="AR1544" i="3"/>
  <c r="AH1544" i="3"/>
  <c r="BH1542" i="3"/>
  <c r="AX1542" i="3"/>
  <c r="AM1542" i="3"/>
  <c r="AB1542" i="3"/>
  <c r="R1542" i="3"/>
  <c r="BC1540" i="3"/>
  <c r="AR1540" i="3"/>
  <c r="AH1540" i="3"/>
  <c r="AX1536" i="3"/>
  <c r="AX1532" i="3"/>
  <c r="AX1528" i="3"/>
  <c r="AX1524" i="3"/>
  <c r="AX1520" i="3"/>
  <c r="AX1516" i="3"/>
  <c r="R1509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M1552" i="3"/>
  <c r="Q1552" i="3"/>
  <c r="U1552" i="3"/>
  <c r="Y1552" i="3"/>
  <c r="AC1552" i="3"/>
  <c r="AG1552" i="3"/>
  <c r="AK1552" i="3"/>
  <c r="AO1552" i="3"/>
  <c r="N1552" i="3"/>
  <c r="S1552" i="3"/>
  <c r="X1552" i="3"/>
  <c r="AD1552" i="3"/>
  <c r="AI1552" i="3"/>
  <c r="AN1552" i="3"/>
  <c r="AS1552" i="3"/>
  <c r="AW1552" i="3"/>
  <c r="BA1552" i="3"/>
  <c r="BE1552" i="3"/>
  <c r="BI1552" i="3"/>
  <c r="P1552" i="3"/>
  <c r="V1552" i="3"/>
  <c r="AA1552" i="3"/>
  <c r="AF1552" i="3"/>
  <c r="AL1552" i="3"/>
  <c r="AQ1552" i="3"/>
  <c r="AU1552" i="3"/>
  <c r="AY1552" i="3"/>
  <c r="BC1552" i="3"/>
  <c r="BG1552" i="3"/>
  <c r="BF1550" i="3"/>
  <c r="AU1550" i="3"/>
  <c r="AJ1550" i="3"/>
  <c r="Z1550" i="3"/>
  <c r="O1550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S1548" i="3"/>
  <c r="X1548" i="3"/>
  <c r="AD1548" i="3"/>
  <c r="AI1548" i="3"/>
  <c r="AN1548" i="3"/>
  <c r="AT1548" i="3"/>
  <c r="AY1548" i="3"/>
  <c r="BD1548" i="3"/>
  <c r="P1548" i="3"/>
  <c r="V1548" i="3"/>
  <c r="AA1548" i="3"/>
  <c r="AF1548" i="3"/>
  <c r="AL1548" i="3"/>
  <c r="AQ1548" i="3"/>
  <c r="AV1548" i="3"/>
  <c r="BB1548" i="3"/>
  <c r="BG1548" i="3"/>
  <c r="BF1546" i="3"/>
  <c r="AU1546" i="3"/>
  <c r="AJ1546" i="3"/>
  <c r="Z1546" i="3"/>
  <c r="O1546" i="3"/>
  <c r="M1544" i="3"/>
  <c r="Q1544" i="3"/>
  <c r="U1544" i="3"/>
  <c r="Y1544" i="3"/>
  <c r="AC1544" i="3"/>
  <c r="AG1544" i="3"/>
  <c r="AK1544" i="3"/>
  <c r="AO1544" i="3"/>
  <c r="AS1544" i="3"/>
  <c r="AW1544" i="3"/>
  <c r="BA1544" i="3"/>
  <c r="BE1544" i="3"/>
  <c r="BI1544" i="3"/>
  <c r="N1544" i="3"/>
  <c r="S1544" i="3"/>
  <c r="X1544" i="3"/>
  <c r="AD1544" i="3"/>
  <c r="AI1544" i="3"/>
  <c r="AN1544" i="3"/>
  <c r="AT1544" i="3"/>
  <c r="AY1544" i="3"/>
  <c r="BD1544" i="3"/>
  <c r="P1544" i="3"/>
  <c r="V1544" i="3"/>
  <c r="AA1544" i="3"/>
  <c r="AF1544" i="3"/>
  <c r="AL1544" i="3"/>
  <c r="AQ1544" i="3"/>
  <c r="AV1544" i="3"/>
  <c r="BB1544" i="3"/>
  <c r="BG1544" i="3"/>
  <c r="BF1542" i="3"/>
  <c r="AU1542" i="3"/>
  <c r="AJ1542" i="3"/>
  <c r="Z1542" i="3"/>
  <c r="O1542" i="3"/>
  <c r="BL1542" i="3" s="1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BJ1540" i="3" s="1"/>
  <c r="S1540" i="3"/>
  <c r="BM1540" i="3" s="1"/>
  <c r="X1540" i="3"/>
  <c r="AD1540" i="3"/>
  <c r="AI1540" i="3"/>
  <c r="AN1540" i="3"/>
  <c r="AT1540" i="3"/>
  <c r="AY1540" i="3"/>
  <c r="BD1540" i="3"/>
  <c r="P1540" i="3"/>
  <c r="V1540" i="3"/>
  <c r="AA1540" i="3"/>
  <c r="AF1540" i="3"/>
  <c r="AL1540" i="3"/>
  <c r="AQ1540" i="3"/>
  <c r="AV1540" i="3"/>
  <c r="BB1540" i="3"/>
  <c r="BG1540" i="3"/>
  <c r="L1538" i="3"/>
  <c r="AP1538" i="3" s="1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T1536" i="3"/>
  <c r="AB1536" i="3"/>
  <c r="AJ1536" i="3"/>
  <c r="AR1536" i="3"/>
  <c r="AZ1536" i="3"/>
  <c r="BH1536" i="3"/>
  <c r="N1536" i="3"/>
  <c r="V1536" i="3"/>
  <c r="AD1536" i="3"/>
  <c r="AL1536" i="3"/>
  <c r="AT1536" i="3"/>
  <c r="BB1536" i="3"/>
  <c r="P1536" i="3"/>
  <c r="X1536" i="3"/>
  <c r="AF1536" i="3"/>
  <c r="AN1536" i="3"/>
  <c r="AV1536" i="3"/>
  <c r="BD1536" i="3"/>
  <c r="L1534" i="3"/>
  <c r="AP1534" i="3" s="1"/>
  <c r="O1532" i="3"/>
  <c r="S1532" i="3"/>
  <c r="W1532" i="3"/>
  <c r="AA1532" i="3"/>
  <c r="AE1532" i="3"/>
  <c r="AI1532" i="3"/>
  <c r="AM1532" i="3"/>
  <c r="AQ1532" i="3"/>
  <c r="AU1532" i="3"/>
  <c r="AY1532" i="3"/>
  <c r="BC1532" i="3"/>
  <c r="BG1532" i="3"/>
  <c r="M1532" i="3"/>
  <c r="Q1532" i="3"/>
  <c r="U1532" i="3"/>
  <c r="Y1532" i="3"/>
  <c r="AC1532" i="3"/>
  <c r="AG1532" i="3"/>
  <c r="AK1532" i="3"/>
  <c r="AO1532" i="3"/>
  <c r="AS1532" i="3"/>
  <c r="AW1532" i="3"/>
  <c r="BA1532" i="3"/>
  <c r="BE1532" i="3"/>
  <c r="BI1532" i="3"/>
  <c r="T1532" i="3"/>
  <c r="AB1532" i="3"/>
  <c r="AJ1532" i="3"/>
  <c r="AR1532" i="3"/>
  <c r="AZ1532" i="3"/>
  <c r="BH1532" i="3"/>
  <c r="N1532" i="3"/>
  <c r="V1532" i="3"/>
  <c r="AD1532" i="3"/>
  <c r="AL1532" i="3"/>
  <c r="AT1532" i="3"/>
  <c r="BB1532" i="3"/>
  <c r="P1532" i="3"/>
  <c r="X1532" i="3"/>
  <c r="AF1532" i="3"/>
  <c r="AN1532" i="3"/>
  <c r="AV1532" i="3"/>
  <c r="BD1532" i="3"/>
  <c r="L1530" i="3"/>
  <c r="AP1530" i="3" s="1"/>
  <c r="O1528" i="3"/>
  <c r="BL1528" i="3" s="1"/>
  <c r="S1528" i="3"/>
  <c r="BM1528" i="3" s="1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T1528" i="3"/>
  <c r="AB1528" i="3"/>
  <c r="AJ1528" i="3"/>
  <c r="AR1528" i="3"/>
  <c r="AZ1528" i="3"/>
  <c r="BH1528" i="3"/>
  <c r="N1528" i="3"/>
  <c r="BJ1528" i="3" s="1"/>
  <c r="V1528" i="3"/>
  <c r="AD1528" i="3"/>
  <c r="AL1528" i="3"/>
  <c r="AT1528" i="3"/>
  <c r="BB1528" i="3"/>
  <c r="P1528" i="3"/>
  <c r="X1528" i="3"/>
  <c r="AF1528" i="3"/>
  <c r="AN1528" i="3"/>
  <c r="AV1528" i="3"/>
  <c r="BD1528" i="3"/>
  <c r="L1526" i="3"/>
  <c r="AP1526" i="3" s="1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T1524" i="3"/>
  <c r="AB1524" i="3"/>
  <c r="AJ1524" i="3"/>
  <c r="AR1524" i="3"/>
  <c r="AZ1524" i="3"/>
  <c r="BH1524" i="3"/>
  <c r="N1524" i="3"/>
  <c r="V1524" i="3"/>
  <c r="AD1524" i="3"/>
  <c r="AL1524" i="3"/>
  <c r="AT1524" i="3"/>
  <c r="BB1524" i="3"/>
  <c r="P1524" i="3"/>
  <c r="X1524" i="3"/>
  <c r="AF1524" i="3"/>
  <c r="AN1524" i="3"/>
  <c r="AV1524" i="3"/>
  <c r="BD1524" i="3"/>
  <c r="L1522" i="3"/>
  <c r="AP1522" i="3" s="1"/>
  <c r="O1520" i="3"/>
  <c r="S1520" i="3"/>
  <c r="W1520" i="3"/>
  <c r="AA1520" i="3"/>
  <c r="AE1520" i="3"/>
  <c r="AI1520" i="3"/>
  <c r="AM1520" i="3"/>
  <c r="AQ1520" i="3"/>
  <c r="AU1520" i="3"/>
  <c r="AY1520" i="3"/>
  <c r="BC1520" i="3"/>
  <c r="BG1520" i="3"/>
  <c r="M1520" i="3"/>
  <c r="Q1520" i="3"/>
  <c r="U1520" i="3"/>
  <c r="Y1520" i="3"/>
  <c r="AC1520" i="3"/>
  <c r="AG1520" i="3"/>
  <c r="AK1520" i="3"/>
  <c r="AO1520" i="3"/>
  <c r="AS1520" i="3"/>
  <c r="AW1520" i="3"/>
  <c r="BA1520" i="3"/>
  <c r="BE1520" i="3"/>
  <c r="BI1520" i="3"/>
  <c r="T1520" i="3"/>
  <c r="AB1520" i="3"/>
  <c r="AJ1520" i="3"/>
  <c r="AR1520" i="3"/>
  <c r="AZ1520" i="3"/>
  <c r="BH1520" i="3"/>
  <c r="N1520" i="3"/>
  <c r="V1520" i="3"/>
  <c r="AD1520" i="3"/>
  <c r="AL1520" i="3"/>
  <c r="AT1520" i="3"/>
  <c r="BB1520" i="3"/>
  <c r="P1520" i="3"/>
  <c r="X1520" i="3"/>
  <c r="AF1520" i="3"/>
  <c r="AN1520" i="3"/>
  <c r="AV1520" i="3"/>
  <c r="BD1520" i="3"/>
  <c r="L1518" i="3"/>
  <c r="AP1518" i="3" s="1"/>
  <c r="O1516" i="3"/>
  <c r="S1516" i="3"/>
  <c r="W1516" i="3"/>
  <c r="AA1516" i="3"/>
  <c r="AE1516" i="3"/>
  <c r="AI1516" i="3"/>
  <c r="AM1516" i="3"/>
  <c r="AQ1516" i="3"/>
  <c r="AU1516" i="3"/>
  <c r="AY1516" i="3"/>
  <c r="BC1516" i="3"/>
  <c r="BG1516" i="3"/>
  <c r="M1516" i="3"/>
  <c r="Q1516" i="3"/>
  <c r="U1516" i="3"/>
  <c r="Y1516" i="3"/>
  <c r="AC1516" i="3"/>
  <c r="AG1516" i="3"/>
  <c r="AK1516" i="3"/>
  <c r="AO1516" i="3"/>
  <c r="AS1516" i="3"/>
  <c r="AW1516" i="3"/>
  <c r="BA1516" i="3"/>
  <c r="BE1516" i="3"/>
  <c r="BI1516" i="3"/>
  <c r="T1516" i="3"/>
  <c r="AB1516" i="3"/>
  <c r="AJ1516" i="3"/>
  <c r="AR1516" i="3"/>
  <c r="AZ1516" i="3"/>
  <c r="BH1516" i="3"/>
  <c r="N1516" i="3"/>
  <c r="V1516" i="3"/>
  <c r="AD1516" i="3"/>
  <c r="AL1516" i="3"/>
  <c r="AT1516" i="3"/>
  <c r="BB1516" i="3"/>
  <c r="P1516" i="3"/>
  <c r="X1516" i="3"/>
  <c r="AF1516" i="3"/>
  <c r="AN1516" i="3"/>
  <c r="AV1516" i="3"/>
  <c r="BD1516" i="3"/>
  <c r="L1514" i="3"/>
  <c r="AP1514" i="3" s="1"/>
  <c r="BB1504" i="3"/>
  <c r="BD1554" i="3"/>
  <c r="AV1554" i="3"/>
  <c r="AN1554" i="3"/>
  <c r="AF1554" i="3"/>
  <c r="X1554" i="3"/>
  <c r="P1554" i="3"/>
  <c r="BD1552" i="3"/>
  <c r="AV1552" i="3"/>
  <c r="AM1552" i="3"/>
  <c r="AB1552" i="3"/>
  <c r="R1552" i="3"/>
  <c r="L1551" i="3"/>
  <c r="BC1550" i="3"/>
  <c r="AR1550" i="3"/>
  <c r="AH1550" i="3"/>
  <c r="W1550" i="3"/>
  <c r="BH1548" i="3"/>
  <c r="AX1548" i="3"/>
  <c r="AM1548" i="3"/>
  <c r="AB1548" i="3"/>
  <c r="R1548" i="3"/>
  <c r="L1547" i="3"/>
  <c r="BC1546" i="3"/>
  <c r="AR1546" i="3"/>
  <c r="AH1546" i="3"/>
  <c r="W1546" i="3"/>
  <c r="BH1544" i="3"/>
  <c r="AX1544" i="3"/>
  <c r="AM1544" i="3"/>
  <c r="AB1544" i="3"/>
  <c r="R1544" i="3"/>
  <c r="L1543" i="3"/>
  <c r="BC1542" i="3"/>
  <c r="AR1542" i="3"/>
  <c r="AH1542" i="3"/>
  <c r="W1542" i="3"/>
  <c r="BH1540" i="3"/>
  <c r="AX1540" i="3"/>
  <c r="AM1540" i="3"/>
  <c r="AB1540" i="3"/>
  <c r="R1540" i="3"/>
  <c r="R1538" i="3"/>
  <c r="AH1536" i="3"/>
  <c r="AX1534" i="3"/>
  <c r="AH1532" i="3"/>
  <c r="R1530" i="3"/>
  <c r="AH1528" i="3"/>
  <c r="AX1526" i="3"/>
  <c r="AH1524" i="3"/>
  <c r="R1522" i="3"/>
  <c r="AH1520" i="3"/>
  <c r="AX1518" i="3"/>
  <c r="AH1516" i="3"/>
  <c r="R1514" i="3"/>
  <c r="T1511" i="3"/>
  <c r="AE1511" i="3"/>
  <c r="AP1511" i="3"/>
  <c r="AZ1511" i="3"/>
  <c r="W1511" i="3"/>
  <c r="AH1511" i="3"/>
  <c r="AR1511" i="3"/>
  <c r="BC1511" i="3"/>
  <c r="BH150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BJ1499" i="3" s="1"/>
  <c r="R1499" i="3"/>
  <c r="V1499" i="3"/>
  <c r="Z1499" i="3"/>
  <c r="AD1499" i="3"/>
  <c r="AH1499" i="3"/>
  <c r="AL1499" i="3"/>
  <c r="AP1499" i="3"/>
  <c r="AT1499" i="3"/>
  <c r="AX1499" i="3"/>
  <c r="BB1499" i="3"/>
  <c r="BF1499" i="3"/>
  <c r="O1499" i="3"/>
  <c r="BL1499" i="3" s="1"/>
  <c r="S1499" i="3"/>
  <c r="BM1499" i="3" s="1"/>
  <c r="W1499" i="3"/>
  <c r="AA1499" i="3"/>
  <c r="AE1499" i="3"/>
  <c r="AI1499" i="3"/>
  <c r="AM1499" i="3"/>
  <c r="AQ1499" i="3"/>
  <c r="AU1499" i="3"/>
  <c r="AY1499" i="3"/>
  <c r="BC1499" i="3"/>
  <c r="BG1499" i="3"/>
  <c r="AB1499" i="3"/>
  <c r="AR1499" i="3"/>
  <c r="BH1499" i="3"/>
  <c r="P1499" i="3"/>
  <c r="AF1499" i="3"/>
  <c r="AV1499" i="3"/>
  <c r="T1499" i="3"/>
  <c r="AJ1499" i="3"/>
  <c r="AZ1499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S1511" i="3"/>
  <c r="X1511" i="3"/>
  <c r="AD1511" i="3"/>
  <c r="AI1511" i="3"/>
  <c r="AN1511" i="3"/>
  <c r="AT1511" i="3"/>
  <c r="AY1511" i="3"/>
  <c r="BD1511" i="3"/>
  <c r="P1511" i="3"/>
  <c r="V1511" i="3"/>
  <c r="AA1511" i="3"/>
  <c r="AF1511" i="3"/>
  <c r="AL1511" i="3"/>
  <c r="AQ1511" i="3"/>
  <c r="AV1511" i="3"/>
  <c r="BB1511" i="3"/>
  <c r="BG1511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S1509" i="3"/>
  <c r="X1509" i="3"/>
  <c r="AD1509" i="3"/>
  <c r="AI1509" i="3"/>
  <c r="AN1509" i="3"/>
  <c r="AT1509" i="3"/>
  <c r="AY1509" i="3"/>
  <c r="BD1509" i="3"/>
  <c r="O1509" i="3"/>
  <c r="T1509" i="3"/>
  <c r="Z1509" i="3"/>
  <c r="AE1509" i="3"/>
  <c r="AJ1509" i="3"/>
  <c r="AP1509" i="3"/>
  <c r="AU1509" i="3"/>
  <c r="AZ1509" i="3"/>
  <c r="BF1509" i="3"/>
  <c r="P1509" i="3"/>
  <c r="V1509" i="3"/>
  <c r="AA1509" i="3"/>
  <c r="AF1509" i="3"/>
  <c r="AL1509" i="3"/>
  <c r="AQ1509" i="3"/>
  <c r="AV1509" i="3"/>
  <c r="BB1509" i="3"/>
  <c r="BG1509" i="3"/>
  <c r="BD1499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AB1495" i="3"/>
  <c r="AR1495" i="3"/>
  <c r="BH1495" i="3"/>
  <c r="P1495" i="3"/>
  <c r="AF1495" i="3"/>
  <c r="AV1495" i="3"/>
  <c r="T1495" i="3"/>
  <c r="AJ1495" i="3"/>
  <c r="AZ1495" i="3"/>
  <c r="K1551" i="3"/>
  <c r="K1549" i="3"/>
  <c r="K1547" i="3"/>
  <c r="K1545" i="3"/>
  <c r="K1543" i="3"/>
  <c r="K1541" i="3"/>
  <c r="K1539" i="3"/>
  <c r="K1537" i="3"/>
  <c r="K1535" i="3"/>
  <c r="K1533" i="3"/>
  <c r="K1531" i="3"/>
  <c r="K1529" i="3"/>
  <c r="K1527" i="3"/>
  <c r="K1525" i="3"/>
  <c r="K1523" i="3"/>
  <c r="K1521" i="3"/>
  <c r="K1519" i="3"/>
  <c r="K1517" i="3"/>
  <c r="K1515" i="3"/>
  <c r="K1513" i="3"/>
  <c r="BH1511" i="3"/>
  <c r="AX1511" i="3"/>
  <c r="AM1511" i="3"/>
  <c r="AB1511" i="3"/>
  <c r="R151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BJ1501" i="3" s="1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BL1501" i="3" s="1"/>
  <c r="S1501" i="3"/>
  <c r="BM1501" i="3" s="1"/>
  <c r="W1501" i="3"/>
  <c r="AA1501" i="3"/>
  <c r="AE1501" i="3"/>
  <c r="AI1501" i="3"/>
  <c r="AM1501" i="3"/>
  <c r="AQ1501" i="3"/>
  <c r="AU1501" i="3"/>
  <c r="AY1501" i="3"/>
  <c r="BC1501" i="3"/>
  <c r="BG1501" i="3"/>
  <c r="AB1501" i="3"/>
  <c r="AR1501" i="3"/>
  <c r="BH1501" i="3"/>
  <c r="P1501" i="3"/>
  <c r="AF1501" i="3"/>
  <c r="AV1501" i="3"/>
  <c r="T1501" i="3"/>
  <c r="AJ1501" i="3"/>
  <c r="AZ1501" i="3"/>
  <c r="AN1499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BJ1497" i="3" s="1"/>
  <c r="R1497" i="3"/>
  <c r="V1497" i="3"/>
  <c r="Z1497" i="3"/>
  <c r="AD1497" i="3"/>
  <c r="AH1497" i="3"/>
  <c r="AL1497" i="3"/>
  <c r="AP1497" i="3"/>
  <c r="AT1497" i="3"/>
  <c r="AX1497" i="3"/>
  <c r="BB1497" i="3"/>
  <c r="BF1497" i="3"/>
  <c r="O1497" i="3"/>
  <c r="BL1497" i="3" s="1"/>
  <c r="S1497" i="3"/>
  <c r="BM1497" i="3" s="1"/>
  <c r="W1497" i="3"/>
  <c r="AA1497" i="3"/>
  <c r="AE1497" i="3"/>
  <c r="AI1497" i="3"/>
  <c r="AM1497" i="3"/>
  <c r="AQ1497" i="3"/>
  <c r="AU1497" i="3"/>
  <c r="AY1497" i="3"/>
  <c r="BC1497" i="3"/>
  <c r="BG1497" i="3"/>
  <c r="AB1497" i="3"/>
  <c r="AR1497" i="3"/>
  <c r="BH1497" i="3"/>
  <c r="P1497" i="3"/>
  <c r="AF1497" i="3"/>
  <c r="AV1497" i="3"/>
  <c r="T1497" i="3"/>
  <c r="AJ1497" i="3"/>
  <c r="AZ1497" i="3"/>
  <c r="O1494" i="3"/>
  <c r="S1494" i="3"/>
  <c r="W1494" i="3"/>
  <c r="AA1494" i="3"/>
  <c r="AE1494" i="3"/>
  <c r="AI1494" i="3"/>
  <c r="AM1494" i="3"/>
  <c r="AQ1494" i="3"/>
  <c r="AU1494" i="3"/>
  <c r="AY1494" i="3"/>
  <c r="BC1494" i="3"/>
  <c r="BG1494" i="3"/>
  <c r="P1494" i="3"/>
  <c r="T1494" i="3"/>
  <c r="X1494" i="3"/>
  <c r="AB1494" i="3"/>
  <c r="AF1494" i="3"/>
  <c r="AJ1494" i="3"/>
  <c r="AN1494" i="3"/>
  <c r="AR1494" i="3"/>
  <c r="AV1494" i="3"/>
  <c r="AZ1494" i="3"/>
  <c r="BD1494" i="3"/>
  <c r="BH1494" i="3"/>
  <c r="M1494" i="3"/>
  <c r="Q1494" i="3"/>
  <c r="U1494" i="3"/>
  <c r="Y1494" i="3"/>
  <c r="AC1494" i="3"/>
  <c r="AG1494" i="3"/>
  <c r="AK1494" i="3"/>
  <c r="AO1494" i="3"/>
  <c r="AS1494" i="3"/>
  <c r="AW1494" i="3"/>
  <c r="BA1494" i="3"/>
  <c r="BE1494" i="3"/>
  <c r="BI1494" i="3"/>
  <c r="N1494" i="3"/>
  <c r="AD1494" i="3"/>
  <c r="AT1494" i="3"/>
  <c r="R1494" i="3"/>
  <c r="AH1494" i="3"/>
  <c r="AX1494" i="3"/>
  <c r="V1494" i="3"/>
  <c r="AL1494" i="3"/>
  <c r="BB1494" i="3"/>
  <c r="M1492" i="3"/>
  <c r="Q1492" i="3"/>
  <c r="U1492" i="3"/>
  <c r="Y1492" i="3"/>
  <c r="AC1492" i="3"/>
  <c r="AG1492" i="3"/>
  <c r="AK1492" i="3"/>
  <c r="AO1492" i="3"/>
  <c r="AS1492" i="3"/>
  <c r="AW1492" i="3"/>
  <c r="BA1492" i="3"/>
  <c r="BE1492" i="3"/>
  <c r="BI1492" i="3"/>
  <c r="P1492" i="3"/>
  <c r="V1492" i="3"/>
  <c r="AA1492" i="3"/>
  <c r="AF1492" i="3"/>
  <c r="AL1492" i="3"/>
  <c r="AQ1492" i="3"/>
  <c r="AV1492" i="3"/>
  <c r="BB1492" i="3"/>
  <c r="BG1492" i="3"/>
  <c r="R1492" i="3"/>
  <c r="W1492" i="3"/>
  <c r="AB1492" i="3"/>
  <c r="AH1492" i="3"/>
  <c r="AM1492" i="3"/>
  <c r="AR1492" i="3"/>
  <c r="AX1492" i="3"/>
  <c r="BC1492" i="3"/>
  <c r="BH1492" i="3"/>
  <c r="N1492" i="3"/>
  <c r="S1492" i="3"/>
  <c r="X1492" i="3"/>
  <c r="AD1492" i="3"/>
  <c r="AI1492" i="3"/>
  <c r="AN1492" i="3"/>
  <c r="AT1492" i="3"/>
  <c r="AY1492" i="3"/>
  <c r="BD1492" i="3"/>
  <c r="O1492" i="3"/>
  <c r="AJ1492" i="3"/>
  <c r="BF1492" i="3"/>
  <c r="T1492" i="3"/>
  <c r="AP1492" i="3"/>
  <c r="Z1492" i="3"/>
  <c r="AU1492" i="3"/>
  <c r="BC1507" i="3"/>
  <c r="AU1507" i="3"/>
  <c r="AM1507" i="3"/>
  <c r="AE1507" i="3"/>
  <c r="W1507" i="3"/>
  <c r="O1505" i="3"/>
  <c r="BL1505" i="3" s="1"/>
  <c r="S1505" i="3"/>
  <c r="BM1505" i="3" s="1"/>
  <c r="W1505" i="3"/>
  <c r="AA1505" i="3"/>
  <c r="AE1505" i="3"/>
  <c r="AI1505" i="3"/>
  <c r="AM1505" i="3"/>
  <c r="AQ1505" i="3"/>
  <c r="AU1505" i="3"/>
  <c r="AY1505" i="3"/>
  <c r="BC1505" i="3"/>
  <c r="BG1505" i="3"/>
  <c r="AV1503" i="3"/>
  <c r="AF1503" i="3"/>
  <c r="L1502" i="3"/>
  <c r="K1502" i="3"/>
  <c r="K1500" i="3"/>
  <c r="K1498" i="3"/>
  <c r="K1496" i="3"/>
  <c r="AL1490" i="3"/>
  <c r="T1490" i="3"/>
  <c r="R1488" i="3"/>
  <c r="Z1488" i="3"/>
  <c r="AH1488" i="3"/>
  <c r="AP1488" i="3"/>
  <c r="AX1488" i="3"/>
  <c r="BF1488" i="3"/>
  <c r="AL1486" i="3"/>
  <c r="T1486" i="3"/>
  <c r="BC1483" i="3"/>
  <c r="BN1505" i="3"/>
  <c r="BK1505" i="3"/>
  <c r="O1503" i="3"/>
  <c r="BL1503" i="3" s="1"/>
  <c r="S1503" i="3"/>
  <c r="BM1503" i="3" s="1"/>
  <c r="W1503" i="3"/>
  <c r="AA1503" i="3"/>
  <c r="AE1503" i="3"/>
  <c r="AI1503" i="3"/>
  <c r="AM1503" i="3"/>
  <c r="AQ1503" i="3"/>
  <c r="AU1503" i="3"/>
  <c r="AY1503" i="3"/>
  <c r="BC1503" i="3"/>
  <c r="BG1503" i="3"/>
  <c r="L1493" i="3"/>
  <c r="L1491" i="3"/>
  <c r="AT1488" i="3"/>
  <c r="N1488" i="3"/>
  <c r="BJ1488" i="3" s="1"/>
  <c r="L1487" i="3"/>
  <c r="K1512" i="3"/>
  <c r="K1510" i="3"/>
  <c r="K1508" i="3"/>
  <c r="BG1507" i="3"/>
  <c r="AY1507" i="3"/>
  <c r="AQ1507" i="3"/>
  <c r="AI1507" i="3"/>
  <c r="AA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BJ1507" i="3" s="1"/>
  <c r="R1507" i="3"/>
  <c r="V1507" i="3"/>
  <c r="Z1507" i="3"/>
  <c r="AD1507" i="3"/>
  <c r="AH1507" i="3"/>
  <c r="AL1507" i="3"/>
  <c r="AP1507" i="3"/>
  <c r="AT1507" i="3"/>
  <c r="AX1507" i="3"/>
  <c r="BB1507" i="3"/>
  <c r="BF1507" i="3"/>
  <c r="L1506" i="3"/>
  <c r="K1506" i="3"/>
  <c r="BD1503" i="3"/>
  <c r="AN1503" i="3"/>
  <c r="X1503" i="3"/>
  <c r="M1503" i="3"/>
  <c r="R1490" i="3"/>
  <c r="Z1490" i="3"/>
  <c r="AH1490" i="3"/>
  <c r="AP1490" i="3"/>
  <c r="AX1490" i="3"/>
  <c r="BF1490" i="3"/>
  <c r="R1486" i="3"/>
  <c r="Z1486" i="3"/>
  <c r="AH1486" i="3"/>
  <c r="AP1486" i="3"/>
  <c r="AX1486" i="3"/>
  <c r="BF1486" i="3"/>
  <c r="R1483" i="3"/>
  <c r="AM1483" i="3"/>
  <c r="BH1483" i="3"/>
  <c r="W1483" i="3"/>
  <c r="AR1483" i="3"/>
  <c r="AB1483" i="3"/>
  <c r="AX1483" i="3"/>
  <c r="K1493" i="3"/>
  <c r="K1491" i="3"/>
  <c r="BH1490" i="3"/>
  <c r="AZ1490" i="3"/>
  <c r="AR1490" i="3"/>
  <c r="AJ1490" i="3"/>
  <c r="AB1490" i="3"/>
  <c r="K1489" i="3"/>
  <c r="BH1488" i="3"/>
  <c r="AZ1488" i="3"/>
  <c r="AR1488" i="3"/>
  <c r="AJ1488" i="3"/>
  <c r="AB1488" i="3"/>
  <c r="K1487" i="3"/>
  <c r="BH1486" i="3"/>
  <c r="AZ1486" i="3"/>
  <c r="AR1486" i="3"/>
  <c r="AJ1486" i="3"/>
  <c r="AB1486" i="3"/>
  <c r="AV1485" i="3"/>
  <c r="AF1485" i="3"/>
  <c r="M1483" i="3"/>
  <c r="Q1483" i="3"/>
  <c r="U1483" i="3"/>
  <c r="Y1483" i="3"/>
  <c r="AC1483" i="3"/>
  <c r="AG1483" i="3"/>
  <c r="AK1483" i="3"/>
  <c r="AO1483" i="3"/>
  <c r="AS1483" i="3"/>
  <c r="AW1483" i="3"/>
  <c r="BA1483" i="3"/>
  <c r="BE1483" i="3"/>
  <c r="BI1483" i="3"/>
  <c r="P1483" i="3"/>
  <c r="V1483" i="3"/>
  <c r="AA1483" i="3"/>
  <c r="AF1483" i="3"/>
  <c r="AL1483" i="3"/>
  <c r="AQ1483" i="3"/>
  <c r="AV1483" i="3"/>
  <c r="BB1483" i="3"/>
  <c r="BG1483" i="3"/>
  <c r="N1483" i="3"/>
  <c r="S1483" i="3"/>
  <c r="X1483" i="3"/>
  <c r="AD1483" i="3"/>
  <c r="AI1483" i="3"/>
  <c r="AN1483" i="3"/>
  <c r="AT1483" i="3"/>
  <c r="AY1483" i="3"/>
  <c r="BD1483" i="3"/>
  <c r="O1483" i="3"/>
  <c r="T1483" i="3"/>
  <c r="Z1483" i="3"/>
  <c r="AE1483" i="3"/>
  <c r="AJ1483" i="3"/>
  <c r="AP1483" i="3"/>
  <c r="AU1483" i="3"/>
  <c r="AZ1483" i="3"/>
  <c r="BF1483" i="3"/>
  <c r="BF1505" i="3"/>
  <c r="BB1505" i="3"/>
  <c r="AX1505" i="3"/>
  <c r="AT1505" i="3"/>
  <c r="AP1505" i="3"/>
  <c r="AL1505" i="3"/>
  <c r="AH1505" i="3"/>
  <c r="AD1505" i="3"/>
  <c r="Z1505" i="3"/>
  <c r="V1505" i="3"/>
  <c r="R1505" i="3"/>
  <c r="N1505" i="3"/>
  <c r="BJ1505" i="3" s="1"/>
  <c r="BF1503" i="3"/>
  <c r="BB1503" i="3"/>
  <c r="AX1503" i="3"/>
  <c r="AT1503" i="3"/>
  <c r="AP1503" i="3"/>
  <c r="AL1503" i="3"/>
  <c r="AH1503" i="3"/>
  <c r="AD1503" i="3"/>
  <c r="Z1503" i="3"/>
  <c r="V1503" i="3"/>
  <c r="R1503" i="3"/>
  <c r="N1503" i="3"/>
  <c r="BJ1503" i="3" s="1"/>
  <c r="M1490" i="3"/>
  <c r="Q1490" i="3"/>
  <c r="U1490" i="3"/>
  <c r="Y1490" i="3"/>
  <c r="AC1490" i="3"/>
  <c r="AG1490" i="3"/>
  <c r="AK1490" i="3"/>
  <c r="AO1490" i="3"/>
  <c r="AS1490" i="3"/>
  <c r="AW1490" i="3"/>
  <c r="BA1490" i="3"/>
  <c r="BE1490" i="3"/>
  <c r="BI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O1488" i="3"/>
  <c r="BL1488" i="3" s="1"/>
  <c r="S1488" i="3"/>
  <c r="BM1488" i="3" s="1"/>
  <c r="W1488" i="3"/>
  <c r="AA1488" i="3"/>
  <c r="AE1488" i="3"/>
  <c r="AI1488" i="3"/>
  <c r="AM1488" i="3"/>
  <c r="AQ1488" i="3"/>
  <c r="AU1488" i="3"/>
  <c r="AY1488" i="3"/>
  <c r="BC1488" i="3"/>
  <c r="BG1488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O1486" i="3"/>
  <c r="S1486" i="3"/>
  <c r="W1486" i="3"/>
  <c r="AA1486" i="3"/>
  <c r="AE1486" i="3"/>
  <c r="AI1486" i="3"/>
  <c r="AM1486" i="3"/>
  <c r="AQ1486" i="3"/>
  <c r="AU1486" i="3"/>
  <c r="AY1486" i="3"/>
  <c r="BC1486" i="3"/>
  <c r="BG1486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O1478" i="3"/>
  <c r="S1478" i="3"/>
  <c r="W1478" i="3"/>
  <c r="AA1478" i="3"/>
  <c r="AE1478" i="3"/>
  <c r="AI1478" i="3"/>
  <c r="AM1478" i="3"/>
  <c r="AQ1478" i="3"/>
  <c r="AU1478" i="3"/>
  <c r="AY1478" i="3"/>
  <c r="BC1478" i="3"/>
  <c r="BG1478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Q1478" i="3"/>
  <c r="AG1478" i="3"/>
  <c r="AW1478" i="3"/>
  <c r="Y1478" i="3"/>
  <c r="AO1478" i="3"/>
  <c r="BE1478" i="3"/>
  <c r="M1478" i="3"/>
  <c r="AC1478" i="3"/>
  <c r="AS1478" i="3"/>
  <c r="BI1478" i="3"/>
  <c r="N1470" i="3"/>
  <c r="R1470" i="3"/>
  <c r="V1470" i="3"/>
  <c r="Z1470" i="3"/>
  <c r="AD1470" i="3"/>
  <c r="AH1470" i="3"/>
  <c r="AL1470" i="3"/>
  <c r="AP1470" i="3"/>
  <c r="AT1470" i="3"/>
  <c r="AX1470" i="3"/>
  <c r="BB1470" i="3"/>
  <c r="BF1470" i="3"/>
  <c r="O1470" i="3"/>
  <c r="S1470" i="3"/>
  <c r="W1470" i="3"/>
  <c r="AA1470" i="3"/>
  <c r="AE1470" i="3"/>
  <c r="AI1470" i="3"/>
  <c r="AM1470" i="3"/>
  <c r="AQ1470" i="3"/>
  <c r="AU1470" i="3"/>
  <c r="AY1470" i="3"/>
  <c r="BC1470" i="3"/>
  <c r="BG1470" i="3"/>
  <c r="P1470" i="3"/>
  <c r="T1470" i="3"/>
  <c r="X1470" i="3"/>
  <c r="AB1470" i="3"/>
  <c r="AF1470" i="3"/>
  <c r="AJ1470" i="3"/>
  <c r="AN1470" i="3"/>
  <c r="AR1470" i="3"/>
  <c r="AV1470" i="3"/>
  <c r="AZ1470" i="3"/>
  <c r="BD1470" i="3"/>
  <c r="BH1470" i="3"/>
  <c r="Q1470" i="3"/>
  <c r="AG1470" i="3"/>
  <c r="AW1470" i="3"/>
  <c r="Y1470" i="3"/>
  <c r="AO1470" i="3"/>
  <c r="BE1470" i="3"/>
  <c r="M1470" i="3"/>
  <c r="AC1470" i="3"/>
  <c r="AS1470" i="3"/>
  <c r="BI1470" i="3"/>
  <c r="BI1505" i="3"/>
  <c r="BE1505" i="3"/>
  <c r="BA1505" i="3"/>
  <c r="AW1505" i="3"/>
  <c r="AS1505" i="3"/>
  <c r="AO1505" i="3"/>
  <c r="AK1505" i="3"/>
  <c r="AG1505" i="3"/>
  <c r="AC1505" i="3"/>
  <c r="Y1505" i="3"/>
  <c r="U1505" i="3"/>
  <c r="Q1505" i="3"/>
  <c r="BI1503" i="3"/>
  <c r="BE1503" i="3"/>
  <c r="BA1503" i="3"/>
  <c r="AW1503" i="3"/>
  <c r="AS1503" i="3"/>
  <c r="AO1503" i="3"/>
  <c r="AK1503" i="3"/>
  <c r="AG1503" i="3"/>
  <c r="AC1503" i="3"/>
  <c r="Y1503" i="3"/>
  <c r="U1503" i="3"/>
  <c r="Q1503" i="3"/>
  <c r="BD1490" i="3"/>
  <c r="AV1490" i="3"/>
  <c r="AN1490" i="3"/>
  <c r="AF1490" i="3"/>
  <c r="X1490" i="3"/>
  <c r="P1490" i="3"/>
  <c r="BD1488" i="3"/>
  <c r="AV1488" i="3"/>
  <c r="AN1488" i="3"/>
  <c r="AF1488" i="3"/>
  <c r="X1488" i="3"/>
  <c r="P1488" i="3"/>
  <c r="BD1486" i="3"/>
  <c r="AV1486" i="3"/>
  <c r="AN1486" i="3"/>
  <c r="AF1486" i="3"/>
  <c r="X1486" i="3"/>
  <c r="P1486" i="3"/>
  <c r="BD1485" i="3"/>
  <c r="AN1485" i="3"/>
  <c r="O1485" i="3"/>
  <c r="BL1485" i="3" s="1"/>
  <c r="S1485" i="3"/>
  <c r="BM1485" i="3" s="1"/>
  <c r="W1485" i="3"/>
  <c r="AA1485" i="3"/>
  <c r="AE1485" i="3"/>
  <c r="AI1485" i="3"/>
  <c r="AM1485" i="3"/>
  <c r="AQ1485" i="3"/>
  <c r="AU1485" i="3"/>
  <c r="AY1485" i="3"/>
  <c r="BC1485" i="3"/>
  <c r="BG1485" i="3"/>
  <c r="M1485" i="3"/>
  <c r="Q1485" i="3"/>
  <c r="U1485" i="3"/>
  <c r="Y1485" i="3"/>
  <c r="AC1485" i="3"/>
  <c r="AG1485" i="3"/>
  <c r="AK1485" i="3"/>
  <c r="AO1485" i="3"/>
  <c r="AS1485" i="3"/>
  <c r="AW1485" i="3"/>
  <c r="BA1485" i="3"/>
  <c r="BE1485" i="3"/>
  <c r="BI1485" i="3"/>
  <c r="N1485" i="3"/>
  <c r="BJ1485" i="3" s="1"/>
  <c r="R1485" i="3"/>
  <c r="V1485" i="3"/>
  <c r="Z1485" i="3"/>
  <c r="AD1485" i="3"/>
  <c r="AH1485" i="3"/>
  <c r="AL1485" i="3"/>
  <c r="AP1485" i="3"/>
  <c r="AT1485" i="3"/>
  <c r="AX1485" i="3"/>
  <c r="BB1485" i="3"/>
  <c r="BF1485" i="3"/>
  <c r="AK1478" i="3"/>
  <c r="P1475" i="3"/>
  <c r="T1475" i="3"/>
  <c r="X1475" i="3"/>
  <c r="AB1475" i="3"/>
  <c r="AF1475" i="3"/>
  <c r="AJ1475" i="3"/>
  <c r="AN1475" i="3"/>
  <c r="AR1475" i="3"/>
  <c r="AV1475" i="3"/>
  <c r="AZ1475" i="3"/>
  <c r="BD1475" i="3"/>
  <c r="BH1475" i="3"/>
  <c r="M1475" i="3"/>
  <c r="Q1475" i="3"/>
  <c r="U1475" i="3"/>
  <c r="Y1475" i="3"/>
  <c r="AC1475" i="3"/>
  <c r="AG1475" i="3"/>
  <c r="AK1475" i="3"/>
  <c r="AO1475" i="3"/>
  <c r="AS1475" i="3"/>
  <c r="AW1475" i="3"/>
  <c r="BA1475" i="3"/>
  <c r="BE1475" i="3"/>
  <c r="BI1475" i="3"/>
  <c r="N1475" i="3"/>
  <c r="R1475" i="3"/>
  <c r="V1475" i="3"/>
  <c r="Z1475" i="3"/>
  <c r="AD1475" i="3"/>
  <c r="AH1475" i="3"/>
  <c r="AL1475" i="3"/>
  <c r="AP1475" i="3"/>
  <c r="AT1475" i="3"/>
  <c r="AX1475" i="3"/>
  <c r="BB1475" i="3"/>
  <c r="BF1475" i="3"/>
  <c r="S1475" i="3"/>
  <c r="AI1475" i="3"/>
  <c r="AY1475" i="3"/>
  <c r="AA1475" i="3"/>
  <c r="AQ1475" i="3"/>
  <c r="BG1475" i="3"/>
  <c r="O1475" i="3"/>
  <c r="AE1475" i="3"/>
  <c r="AU1475" i="3"/>
  <c r="AK1470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Q1479" i="3"/>
  <c r="U1479" i="3"/>
  <c r="Y1479" i="3"/>
  <c r="AC1479" i="3"/>
  <c r="AG1479" i="3"/>
  <c r="AK1479" i="3"/>
  <c r="AO1479" i="3"/>
  <c r="AS1479" i="3"/>
  <c r="AW1479" i="3"/>
  <c r="BA1479" i="3"/>
  <c r="BE1479" i="3"/>
  <c r="BI1479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O1474" i="3"/>
  <c r="S1474" i="3"/>
  <c r="W1474" i="3"/>
  <c r="AA1474" i="3"/>
  <c r="AE1474" i="3"/>
  <c r="AI1474" i="3"/>
  <c r="AM1474" i="3"/>
  <c r="AQ1474" i="3"/>
  <c r="AU1474" i="3"/>
  <c r="AY1474" i="3"/>
  <c r="BC1474" i="3"/>
  <c r="BG1474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P1471" i="3"/>
  <c r="T1471" i="3"/>
  <c r="X1471" i="3"/>
  <c r="AB1471" i="3"/>
  <c r="AF1471" i="3"/>
  <c r="AJ1471" i="3"/>
  <c r="AN1471" i="3"/>
  <c r="AR1471" i="3"/>
  <c r="AV1471" i="3"/>
  <c r="AZ1471" i="3"/>
  <c r="BD1471" i="3"/>
  <c r="BH1471" i="3"/>
  <c r="M1471" i="3"/>
  <c r="Q1471" i="3"/>
  <c r="U1471" i="3"/>
  <c r="Y1471" i="3"/>
  <c r="AC1471" i="3"/>
  <c r="AG1471" i="3"/>
  <c r="AK1471" i="3"/>
  <c r="AO1471" i="3"/>
  <c r="AS1471" i="3"/>
  <c r="AW1471" i="3"/>
  <c r="BA1471" i="3"/>
  <c r="BE1471" i="3"/>
  <c r="BI1471" i="3"/>
  <c r="N1471" i="3"/>
  <c r="R1471" i="3"/>
  <c r="V1471" i="3"/>
  <c r="Z1471" i="3"/>
  <c r="AD1471" i="3"/>
  <c r="AH1471" i="3"/>
  <c r="AL1471" i="3"/>
  <c r="AP1471" i="3"/>
  <c r="AT1471" i="3"/>
  <c r="AX1471" i="3"/>
  <c r="BB1471" i="3"/>
  <c r="BF1471" i="3"/>
  <c r="N1466" i="3"/>
  <c r="BJ1466" i="3" s="1"/>
  <c r="R1466" i="3"/>
  <c r="V1466" i="3"/>
  <c r="Z1466" i="3"/>
  <c r="AD1466" i="3"/>
  <c r="AH1466" i="3"/>
  <c r="AL1466" i="3"/>
  <c r="AP1466" i="3"/>
  <c r="AT1466" i="3"/>
  <c r="AX1466" i="3"/>
  <c r="BB1466" i="3"/>
  <c r="BF1466" i="3"/>
  <c r="O1466" i="3"/>
  <c r="BL1466" i="3" s="1"/>
  <c r="S1466" i="3"/>
  <c r="BM1466" i="3" s="1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P1460" i="3"/>
  <c r="U1460" i="3"/>
  <c r="AA1460" i="3"/>
  <c r="AF1460" i="3"/>
  <c r="AK1460" i="3"/>
  <c r="AQ1460" i="3"/>
  <c r="AV1460" i="3"/>
  <c r="BA1460" i="3"/>
  <c r="BG146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M1420" i="3"/>
  <c r="Q1420" i="3"/>
  <c r="U1420" i="3"/>
  <c r="Y1420" i="3"/>
  <c r="AC1420" i="3"/>
  <c r="AG1420" i="3"/>
  <c r="AK1420" i="3"/>
  <c r="AO1420" i="3"/>
  <c r="AS1420" i="3"/>
  <c r="AW1420" i="3"/>
  <c r="BA1420" i="3"/>
  <c r="BE1420" i="3"/>
  <c r="BI1420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AE1420" i="3"/>
  <c r="AU1420" i="3"/>
  <c r="W1420" i="3"/>
  <c r="AM1420" i="3"/>
  <c r="BC1420" i="3"/>
  <c r="S1420" i="3"/>
  <c r="AY1420" i="3"/>
  <c r="AA1420" i="3"/>
  <c r="BG1420" i="3"/>
  <c r="AI1420" i="3"/>
  <c r="AQ1420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N1399" i="3"/>
  <c r="R1399" i="3"/>
  <c r="V1399" i="3"/>
  <c r="Z1399" i="3"/>
  <c r="AD1399" i="3"/>
  <c r="AH1399" i="3"/>
  <c r="AL1399" i="3"/>
  <c r="AP1399" i="3"/>
  <c r="AT1399" i="3"/>
  <c r="AX1399" i="3"/>
  <c r="BB1399" i="3"/>
  <c r="BF1399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AF1399" i="3"/>
  <c r="AV1399" i="3"/>
  <c r="T1399" i="3"/>
  <c r="AJ1399" i="3"/>
  <c r="AZ1399" i="3"/>
  <c r="X1399" i="3"/>
  <c r="AN1399" i="3"/>
  <c r="BD1399" i="3"/>
  <c r="AB1399" i="3"/>
  <c r="AR1399" i="3"/>
  <c r="BH1399" i="3"/>
  <c r="K1484" i="3"/>
  <c r="K1482" i="3"/>
  <c r="BD1481" i="3"/>
  <c r="AY1481" i="3"/>
  <c r="AQ1481" i="3"/>
  <c r="AI1481" i="3"/>
  <c r="AA1481" i="3"/>
  <c r="M1481" i="3"/>
  <c r="Q1481" i="3"/>
  <c r="U1481" i="3"/>
  <c r="Y1481" i="3"/>
  <c r="AC1481" i="3"/>
  <c r="AG1481" i="3"/>
  <c r="AK1481" i="3"/>
  <c r="AO1481" i="3"/>
  <c r="AS1481" i="3"/>
  <c r="AW1481" i="3"/>
  <c r="BA1481" i="3"/>
  <c r="BE1481" i="3"/>
  <c r="BI1481" i="3"/>
  <c r="N1481" i="3"/>
  <c r="R1481" i="3"/>
  <c r="V1481" i="3"/>
  <c r="Z1481" i="3"/>
  <c r="AD1481" i="3"/>
  <c r="AH1481" i="3"/>
  <c r="AL1481" i="3"/>
  <c r="AP1481" i="3"/>
  <c r="AT1481" i="3"/>
  <c r="AX1481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AY1479" i="3"/>
  <c r="AI1479" i="3"/>
  <c r="S1479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AW1474" i="3"/>
  <c r="AG1474" i="3"/>
  <c r="Q1474" i="3"/>
  <c r="N1472" i="3"/>
  <c r="BJ1472" i="3" s="1"/>
  <c r="R1472" i="3"/>
  <c r="V1472" i="3"/>
  <c r="Z1472" i="3"/>
  <c r="AD1472" i="3"/>
  <c r="AH1472" i="3"/>
  <c r="AL1472" i="3"/>
  <c r="AP1472" i="3"/>
  <c r="AT1472" i="3"/>
  <c r="AX1472" i="3"/>
  <c r="BB1472" i="3"/>
  <c r="BF1472" i="3"/>
  <c r="O1472" i="3"/>
  <c r="BL1472" i="3" s="1"/>
  <c r="S1472" i="3"/>
  <c r="BM1472" i="3" s="1"/>
  <c r="W1472" i="3"/>
  <c r="AA1472" i="3"/>
  <c r="AE1472" i="3"/>
  <c r="AI1472" i="3"/>
  <c r="AM1472" i="3"/>
  <c r="AQ1472" i="3"/>
  <c r="AU1472" i="3"/>
  <c r="AY1472" i="3"/>
  <c r="BC1472" i="3"/>
  <c r="BG1472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AY1471" i="3"/>
  <c r="AI1471" i="3"/>
  <c r="S1471" i="3"/>
  <c r="P1469" i="3"/>
  <c r="T1469" i="3"/>
  <c r="X1469" i="3"/>
  <c r="AB1469" i="3"/>
  <c r="AF1469" i="3"/>
  <c r="AJ1469" i="3"/>
  <c r="AN1469" i="3"/>
  <c r="AR1469" i="3"/>
  <c r="AV1469" i="3"/>
  <c r="AZ1469" i="3"/>
  <c r="BD1469" i="3"/>
  <c r="BH1469" i="3"/>
  <c r="M1469" i="3"/>
  <c r="Q1469" i="3"/>
  <c r="U1469" i="3"/>
  <c r="Y1469" i="3"/>
  <c r="AC1469" i="3"/>
  <c r="AG1469" i="3"/>
  <c r="AK1469" i="3"/>
  <c r="AO1469" i="3"/>
  <c r="AS1469" i="3"/>
  <c r="AW1469" i="3"/>
  <c r="BA1469" i="3"/>
  <c r="BE1469" i="3"/>
  <c r="BI1469" i="3"/>
  <c r="N1469" i="3"/>
  <c r="BJ1469" i="3" s="1"/>
  <c r="R1469" i="3"/>
  <c r="V1469" i="3"/>
  <c r="Z1469" i="3"/>
  <c r="AD1469" i="3"/>
  <c r="AH1469" i="3"/>
  <c r="AL1469" i="3"/>
  <c r="AP1469" i="3"/>
  <c r="AT1469" i="3"/>
  <c r="AX1469" i="3"/>
  <c r="BB1469" i="3"/>
  <c r="BF1469" i="3"/>
  <c r="BI1468" i="3"/>
  <c r="AS1468" i="3"/>
  <c r="AC1468" i="3"/>
  <c r="BG1467" i="3"/>
  <c r="AQ1467" i="3"/>
  <c r="AW1466" i="3"/>
  <c r="AG1466" i="3"/>
  <c r="Q1466" i="3"/>
  <c r="AU1464" i="3"/>
  <c r="AZ1462" i="3"/>
  <c r="Q1462" i="3"/>
  <c r="BE1460" i="3"/>
  <c r="AJ1460" i="3"/>
  <c r="O1460" i="3"/>
  <c r="P1467" i="3"/>
  <c r="T1467" i="3"/>
  <c r="X1467" i="3"/>
  <c r="AB1467" i="3"/>
  <c r="AF1467" i="3"/>
  <c r="AJ1467" i="3"/>
  <c r="AN1467" i="3"/>
  <c r="AR1467" i="3"/>
  <c r="AV1467" i="3"/>
  <c r="AZ1467" i="3"/>
  <c r="BD1467" i="3"/>
  <c r="BH1467" i="3"/>
  <c r="M1467" i="3"/>
  <c r="Q1467" i="3"/>
  <c r="U1467" i="3"/>
  <c r="Y1467" i="3"/>
  <c r="AC1467" i="3"/>
  <c r="AG1467" i="3"/>
  <c r="AK1467" i="3"/>
  <c r="AO1467" i="3"/>
  <c r="AS1467" i="3"/>
  <c r="AW1467" i="3"/>
  <c r="BA1467" i="3"/>
  <c r="BE1467" i="3"/>
  <c r="BI1467" i="3"/>
  <c r="N1467" i="3"/>
  <c r="R1467" i="3"/>
  <c r="V1467" i="3"/>
  <c r="Z1467" i="3"/>
  <c r="AD1467" i="3"/>
  <c r="AH1467" i="3"/>
  <c r="AL1467" i="3"/>
  <c r="AP1467" i="3"/>
  <c r="AT1467" i="3"/>
  <c r="AX1467" i="3"/>
  <c r="BB1467" i="3"/>
  <c r="BF1467" i="3"/>
  <c r="BI1466" i="3"/>
  <c r="AS1466" i="3"/>
  <c r="AC1466" i="3"/>
  <c r="M1466" i="3"/>
  <c r="P1464" i="3"/>
  <c r="U1464" i="3"/>
  <c r="AA1464" i="3"/>
  <c r="AF1464" i="3"/>
  <c r="AK1464" i="3"/>
  <c r="AQ1464" i="3"/>
  <c r="AV1464" i="3"/>
  <c r="BA1464" i="3"/>
  <c r="BG1464" i="3"/>
  <c r="AZ1460" i="3"/>
  <c r="AE1460" i="3"/>
  <c r="Q1460" i="3"/>
  <c r="P1448" i="3"/>
  <c r="U1448" i="3"/>
  <c r="AA1448" i="3"/>
  <c r="AF1448" i="3"/>
  <c r="AK1448" i="3"/>
  <c r="AQ1448" i="3"/>
  <c r="AV1448" i="3"/>
  <c r="BA1448" i="3"/>
  <c r="BG1448" i="3"/>
  <c r="Q1448" i="3"/>
  <c r="AM1448" i="3"/>
  <c r="BH1448" i="3"/>
  <c r="W1448" i="3"/>
  <c r="AR1448" i="3"/>
  <c r="AB1448" i="3"/>
  <c r="AW144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Q1428" i="3"/>
  <c r="Y1428" i="3"/>
  <c r="AG1428" i="3"/>
  <c r="AO1428" i="3"/>
  <c r="AW1428" i="3"/>
  <c r="BE1428" i="3"/>
  <c r="S1428" i="3"/>
  <c r="AA1428" i="3"/>
  <c r="AI1428" i="3"/>
  <c r="AQ1428" i="3"/>
  <c r="AY1428" i="3"/>
  <c r="BG1428" i="3"/>
  <c r="M1428" i="3"/>
  <c r="U1428" i="3"/>
  <c r="AC1428" i="3"/>
  <c r="AK1428" i="3"/>
  <c r="AS1428" i="3"/>
  <c r="BA1428" i="3"/>
  <c r="BI1428" i="3"/>
  <c r="AM1428" i="3"/>
  <c r="O1428" i="3"/>
  <c r="AU1428" i="3"/>
  <c r="W1428" i="3"/>
  <c r="BC1428" i="3"/>
  <c r="AE1428" i="3"/>
  <c r="BG1481" i="3"/>
  <c r="BB1481" i="3"/>
  <c r="AU1481" i="3"/>
  <c r="AM1481" i="3"/>
  <c r="AE1481" i="3"/>
  <c r="W1481" i="3"/>
  <c r="O1481" i="3"/>
  <c r="BL1481" i="3" s="1"/>
  <c r="BI1480" i="3"/>
  <c r="BA1480" i="3"/>
  <c r="AS1480" i="3"/>
  <c r="AK1480" i="3"/>
  <c r="AC1480" i="3"/>
  <c r="U1480" i="3"/>
  <c r="M1480" i="3"/>
  <c r="BG1479" i="3"/>
  <c r="AQ1479" i="3"/>
  <c r="AA1479" i="3"/>
  <c r="AU1477" i="3"/>
  <c r="AE1477" i="3"/>
  <c r="O1477" i="3"/>
  <c r="N1476" i="3"/>
  <c r="R1476" i="3"/>
  <c r="V1476" i="3"/>
  <c r="Z1476" i="3"/>
  <c r="AD1476" i="3"/>
  <c r="AH1476" i="3"/>
  <c r="AL1476" i="3"/>
  <c r="AP1476" i="3"/>
  <c r="AT1476" i="3"/>
  <c r="AX1476" i="3"/>
  <c r="BB1476" i="3"/>
  <c r="BF1476" i="3"/>
  <c r="O1476" i="3"/>
  <c r="S1476" i="3"/>
  <c r="W1476" i="3"/>
  <c r="AA1476" i="3"/>
  <c r="AE1476" i="3"/>
  <c r="AI1476" i="3"/>
  <c r="AM1476" i="3"/>
  <c r="AQ1476" i="3"/>
  <c r="AU1476" i="3"/>
  <c r="AY1476" i="3"/>
  <c r="BC1476" i="3"/>
  <c r="BG1476" i="3"/>
  <c r="P1476" i="3"/>
  <c r="T1476" i="3"/>
  <c r="X1476" i="3"/>
  <c r="AB1476" i="3"/>
  <c r="AF1476" i="3"/>
  <c r="AJ1476" i="3"/>
  <c r="AN1476" i="3"/>
  <c r="AR1476" i="3"/>
  <c r="AV1476" i="3"/>
  <c r="AZ1476" i="3"/>
  <c r="BD1476" i="3"/>
  <c r="BH1476" i="3"/>
  <c r="BE1474" i="3"/>
  <c r="AO1474" i="3"/>
  <c r="Y1474" i="3"/>
  <c r="P1473" i="3"/>
  <c r="T1473" i="3"/>
  <c r="X1473" i="3"/>
  <c r="AB1473" i="3"/>
  <c r="AF1473" i="3"/>
  <c r="AJ1473" i="3"/>
  <c r="AN1473" i="3"/>
  <c r="AR1473" i="3"/>
  <c r="AV1473" i="3"/>
  <c r="AZ1473" i="3"/>
  <c r="BD1473" i="3"/>
  <c r="BH1473" i="3"/>
  <c r="M1473" i="3"/>
  <c r="Q1473" i="3"/>
  <c r="U1473" i="3"/>
  <c r="Y1473" i="3"/>
  <c r="AC1473" i="3"/>
  <c r="AG1473" i="3"/>
  <c r="AK1473" i="3"/>
  <c r="AO1473" i="3"/>
  <c r="AS1473" i="3"/>
  <c r="AW1473" i="3"/>
  <c r="BA1473" i="3"/>
  <c r="BE1473" i="3"/>
  <c r="BI1473" i="3"/>
  <c r="N1473" i="3"/>
  <c r="R1473" i="3"/>
  <c r="V1473" i="3"/>
  <c r="Z1473" i="3"/>
  <c r="AD1473" i="3"/>
  <c r="AH1473" i="3"/>
  <c r="AL1473" i="3"/>
  <c r="AP1473" i="3"/>
  <c r="AT1473" i="3"/>
  <c r="AX1473" i="3"/>
  <c r="BB1473" i="3"/>
  <c r="BF1473" i="3"/>
  <c r="BI1472" i="3"/>
  <c r="AS1472" i="3"/>
  <c r="AC1472" i="3"/>
  <c r="BG1471" i="3"/>
  <c r="AQ1471" i="3"/>
  <c r="AA1471" i="3"/>
  <c r="N1468" i="3"/>
  <c r="BJ1468" i="3" s="1"/>
  <c r="R1468" i="3"/>
  <c r="V1468" i="3"/>
  <c r="Z1468" i="3"/>
  <c r="AD1468" i="3"/>
  <c r="AH1468" i="3"/>
  <c r="AL1468" i="3"/>
  <c r="AP1468" i="3"/>
  <c r="AT1468" i="3"/>
  <c r="AX1468" i="3"/>
  <c r="BB1468" i="3"/>
  <c r="BF1468" i="3"/>
  <c r="O1468" i="3"/>
  <c r="BL1468" i="3" s="1"/>
  <c r="S1468" i="3"/>
  <c r="BM1468" i="3" s="1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AY1467" i="3"/>
  <c r="AI1467" i="3"/>
  <c r="S1467" i="3"/>
  <c r="BE1466" i="3"/>
  <c r="AO1466" i="3"/>
  <c r="Y1466" i="3"/>
  <c r="BE1464" i="3"/>
  <c r="AJ1464" i="3"/>
  <c r="O1464" i="3"/>
  <c r="P1462" i="3"/>
  <c r="U1462" i="3"/>
  <c r="AA1462" i="3"/>
  <c r="AF1462" i="3"/>
  <c r="AK1462" i="3"/>
  <c r="AQ1462" i="3"/>
  <c r="AV1462" i="3"/>
  <c r="BA1462" i="3"/>
  <c r="BG1462" i="3"/>
  <c r="AU1460" i="3"/>
  <c r="Y1460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P1453" i="3"/>
  <c r="T1453" i="3"/>
  <c r="X1453" i="3"/>
  <c r="AB1453" i="3"/>
  <c r="AF1453" i="3"/>
  <c r="AJ1453" i="3"/>
  <c r="AN1453" i="3"/>
  <c r="AR1453" i="3"/>
  <c r="AV1453" i="3"/>
  <c r="AZ1453" i="3"/>
  <c r="BD1453" i="3"/>
  <c r="BH1453" i="3"/>
  <c r="M1453" i="3"/>
  <c r="Q1453" i="3"/>
  <c r="U1453" i="3"/>
  <c r="Y1453" i="3"/>
  <c r="AC1453" i="3"/>
  <c r="AG1453" i="3"/>
  <c r="AK1453" i="3"/>
  <c r="AO1453" i="3"/>
  <c r="AS1453" i="3"/>
  <c r="AW1453" i="3"/>
  <c r="BA1453" i="3"/>
  <c r="BE1453" i="3"/>
  <c r="BI1453" i="3"/>
  <c r="Z1453" i="3"/>
  <c r="AP1453" i="3"/>
  <c r="BF1453" i="3"/>
  <c r="N1453" i="3"/>
  <c r="AD1453" i="3"/>
  <c r="AT1453" i="3"/>
  <c r="R1453" i="3"/>
  <c r="AH1453" i="3"/>
  <c r="AX1453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S1444" i="3"/>
  <c r="AA1444" i="3"/>
  <c r="AI1444" i="3"/>
  <c r="AQ1444" i="3"/>
  <c r="AY1444" i="3"/>
  <c r="BG1444" i="3"/>
  <c r="M1444" i="3"/>
  <c r="U1444" i="3"/>
  <c r="AC1444" i="3"/>
  <c r="AK1444" i="3"/>
  <c r="AS1444" i="3"/>
  <c r="BA1444" i="3"/>
  <c r="BI1444" i="3"/>
  <c r="O1444" i="3"/>
  <c r="W1444" i="3"/>
  <c r="AE1444" i="3"/>
  <c r="AM1444" i="3"/>
  <c r="AU1444" i="3"/>
  <c r="BC1444" i="3"/>
  <c r="AO1444" i="3"/>
  <c r="Q1444" i="3"/>
  <c r="AW1444" i="3"/>
  <c r="Y1444" i="3"/>
  <c r="BE1444" i="3"/>
  <c r="L1465" i="3"/>
  <c r="T1465" i="3" s="1"/>
  <c r="BI1464" i="3"/>
  <c r="BD1464" i="3"/>
  <c r="AY1464" i="3"/>
  <c r="AS1464" i="3"/>
  <c r="AN1464" i="3"/>
  <c r="AI1464" i="3"/>
  <c r="AC1464" i="3"/>
  <c r="X1464" i="3"/>
  <c r="S1464" i="3"/>
  <c r="M1464" i="3"/>
  <c r="L1463" i="3"/>
  <c r="X1463" i="3" s="1"/>
  <c r="BI1462" i="3"/>
  <c r="BD1462" i="3"/>
  <c r="AY1462" i="3"/>
  <c r="AS1462" i="3"/>
  <c r="AN1462" i="3"/>
  <c r="AI1462" i="3"/>
  <c r="AC1462" i="3"/>
  <c r="X1462" i="3"/>
  <c r="S1462" i="3"/>
  <c r="M1462" i="3"/>
  <c r="L1461" i="3"/>
  <c r="BI1460" i="3"/>
  <c r="BD1460" i="3"/>
  <c r="AY1460" i="3"/>
  <c r="AS1460" i="3"/>
  <c r="AN1460" i="3"/>
  <c r="AI1460" i="3"/>
  <c r="AC1460" i="3"/>
  <c r="X1460" i="3"/>
  <c r="S1460" i="3"/>
  <c r="M1460" i="3"/>
  <c r="BI1459" i="3"/>
  <c r="BA1459" i="3"/>
  <c r="AS1459" i="3"/>
  <c r="AK1459" i="3"/>
  <c r="AC1459" i="3"/>
  <c r="U1459" i="3"/>
  <c r="M1459" i="3"/>
  <c r="BC1458" i="3"/>
  <c r="AU1458" i="3"/>
  <c r="AM1458" i="3"/>
  <c r="AE1458" i="3"/>
  <c r="W1458" i="3"/>
  <c r="O1458" i="3"/>
  <c r="BI1457" i="3"/>
  <c r="BA1457" i="3"/>
  <c r="AS1457" i="3"/>
  <c r="AK1457" i="3"/>
  <c r="AC1457" i="3"/>
  <c r="U1457" i="3"/>
  <c r="M1457" i="3"/>
  <c r="O1454" i="3"/>
  <c r="S1454" i="3"/>
  <c r="W1454" i="3"/>
  <c r="AA1454" i="3"/>
  <c r="AE1454" i="3"/>
  <c r="AI1454" i="3"/>
  <c r="AM1454" i="3"/>
  <c r="AQ1454" i="3"/>
  <c r="AU1454" i="3"/>
  <c r="AY1454" i="3"/>
  <c r="BC1454" i="3"/>
  <c r="BG1454" i="3"/>
  <c r="L1451" i="3"/>
  <c r="K1451" i="3"/>
  <c r="P1446" i="3"/>
  <c r="U1446" i="3"/>
  <c r="AA1446" i="3"/>
  <c r="AF1446" i="3"/>
  <c r="AK1446" i="3"/>
  <c r="AQ1446" i="3"/>
  <c r="AV1446" i="3"/>
  <c r="BA1446" i="3"/>
  <c r="BG1446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S1442" i="3"/>
  <c r="AA1442" i="3"/>
  <c r="AI1442" i="3"/>
  <c r="AQ1442" i="3"/>
  <c r="AY1442" i="3"/>
  <c r="BG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P1424" i="3"/>
  <c r="T1424" i="3"/>
  <c r="X1424" i="3"/>
  <c r="AB1424" i="3"/>
  <c r="AF1424" i="3"/>
  <c r="AJ1424" i="3"/>
  <c r="AN1424" i="3"/>
  <c r="AR1424" i="3"/>
  <c r="AV1424" i="3"/>
  <c r="AZ1424" i="3"/>
  <c r="BD1424" i="3"/>
  <c r="BH1424" i="3"/>
  <c r="N1424" i="3"/>
  <c r="R1424" i="3"/>
  <c r="V1424" i="3"/>
  <c r="Z1424" i="3"/>
  <c r="AD1424" i="3"/>
  <c r="AH1424" i="3"/>
  <c r="AL1424" i="3"/>
  <c r="AP1424" i="3"/>
  <c r="AT1424" i="3"/>
  <c r="AX1424" i="3"/>
  <c r="BB1424" i="3"/>
  <c r="BF1424" i="3"/>
  <c r="Q1424" i="3"/>
  <c r="Y1424" i="3"/>
  <c r="AG1424" i="3"/>
  <c r="AO1424" i="3"/>
  <c r="AW1424" i="3"/>
  <c r="BE1424" i="3"/>
  <c r="S1424" i="3"/>
  <c r="AA1424" i="3"/>
  <c r="AI1424" i="3"/>
  <c r="AQ1424" i="3"/>
  <c r="AY1424" i="3"/>
  <c r="BG1424" i="3"/>
  <c r="M1424" i="3"/>
  <c r="U1424" i="3"/>
  <c r="AC1424" i="3"/>
  <c r="AK1424" i="3"/>
  <c r="AS1424" i="3"/>
  <c r="BA1424" i="3"/>
  <c r="BI1424" i="3"/>
  <c r="AM1424" i="3"/>
  <c r="O1424" i="3"/>
  <c r="AU1424" i="3"/>
  <c r="W1424" i="3"/>
  <c r="BC1424" i="3"/>
  <c r="BH1464" i="3"/>
  <c r="BC1464" i="3"/>
  <c r="AW1464" i="3"/>
  <c r="AR1464" i="3"/>
  <c r="AM1464" i="3"/>
  <c r="AG1464" i="3"/>
  <c r="AB1464" i="3"/>
  <c r="W1464" i="3"/>
  <c r="BH1462" i="3"/>
  <c r="BC1462" i="3"/>
  <c r="AW1462" i="3"/>
  <c r="AR1462" i="3"/>
  <c r="AM1462" i="3"/>
  <c r="AG1462" i="3"/>
  <c r="AB1462" i="3"/>
  <c r="W1462" i="3"/>
  <c r="BH1460" i="3"/>
  <c r="BC1460" i="3"/>
  <c r="AW1460" i="3"/>
  <c r="AR1460" i="3"/>
  <c r="AM1460" i="3"/>
  <c r="AG1460" i="3"/>
  <c r="AB1460" i="3"/>
  <c r="W1460" i="3"/>
  <c r="BF1459" i="3"/>
  <c r="AX1459" i="3"/>
  <c r="AP1459" i="3"/>
  <c r="AH1459" i="3"/>
  <c r="Z1459" i="3"/>
  <c r="BH1458" i="3"/>
  <c r="AZ1458" i="3"/>
  <c r="AR1458" i="3"/>
  <c r="AJ1458" i="3"/>
  <c r="AB1458" i="3"/>
  <c r="BF1457" i="3"/>
  <c r="AX1457" i="3"/>
  <c r="AP1457" i="3"/>
  <c r="AH1457" i="3"/>
  <c r="Z1457" i="3"/>
  <c r="BD1454" i="3"/>
  <c r="AN1454" i="3"/>
  <c r="X1454" i="3"/>
  <c r="M1454" i="3"/>
  <c r="O1452" i="3"/>
  <c r="S1452" i="3"/>
  <c r="W1452" i="3"/>
  <c r="AA1452" i="3"/>
  <c r="AE1452" i="3"/>
  <c r="AI1452" i="3"/>
  <c r="AM1452" i="3"/>
  <c r="AQ1452" i="3"/>
  <c r="AU1452" i="3"/>
  <c r="AY1452" i="3"/>
  <c r="BC1452" i="3"/>
  <c r="BG1452" i="3"/>
  <c r="AW1446" i="3"/>
  <c r="AB1446" i="3"/>
  <c r="BE1442" i="3"/>
  <c r="Y1442" i="3"/>
  <c r="N1440" i="3"/>
  <c r="R1440" i="3"/>
  <c r="V1440" i="3"/>
  <c r="Z1440" i="3"/>
  <c r="AD1440" i="3"/>
  <c r="AH1440" i="3"/>
  <c r="AL1440" i="3"/>
  <c r="AP1440" i="3"/>
  <c r="AT1440" i="3"/>
  <c r="AX1440" i="3"/>
  <c r="BB1440" i="3"/>
  <c r="BF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S1440" i="3"/>
  <c r="AA1440" i="3"/>
  <c r="AI1440" i="3"/>
  <c r="AQ1440" i="3"/>
  <c r="AY1440" i="3"/>
  <c r="BG1440" i="3"/>
  <c r="M1440" i="3"/>
  <c r="U1440" i="3"/>
  <c r="AC1440" i="3"/>
  <c r="AK1440" i="3"/>
  <c r="AS1440" i="3"/>
  <c r="BA1440" i="3"/>
  <c r="BI1440" i="3"/>
  <c r="O1440" i="3"/>
  <c r="W1440" i="3"/>
  <c r="AE1440" i="3"/>
  <c r="AM1440" i="3"/>
  <c r="AU1440" i="3"/>
  <c r="BC1440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N1460" i="3"/>
  <c r="R1460" i="3"/>
  <c r="V1460" i="3"/>
  <c r="Z1460" i="3"/>
  <c r="AD1460" i="3"/>
  <c r="AH1460" i="3"/>
  <c r="AL1460" i="3"/>
  <c r="AP1460" i="3"/>
  <c r="AT1460" i="3"/>
  <c r="AX1460" i="3"/>
  <c r="BB1460" i="3"/>
  <c r="BF1460" i="3"/>
  <c r="O1459" i="3"/>
  <c r="S1459" i="3"/>
  <c r="W1459" i="3"/>
  <c r="AA1459" i="3"/>
  <c r="AE1459" i="3"/>
  <c r="AI1459" i="3"/>
  <c r="AM1459" i="3"/>
  <c r="AQ1459" i="3"/>
  <c r="AU1459" i="3"/>
  <c r="AY1459" i="3"/>
  <c r="BC1459" i="3"/>
  <c r="BG1459" i="3"/>
  <c r="P1459" i="3"/>
  <c r="T1459" i="3"/>
  <c r="X1459" i="3"/>
  <c r="AB1459" i="3"/>
  <c r="AF1459" i="3"/>
  <c r="AJ1459" i="3"/>
  <c r="AN1459" i="3"/>
  <c r="AR1459" i="3"/>
  <c r="AV1459" i="3"/>
  <c r="AZ1459" i="3"/>
  <c r="BD1459" i="3"/>
  <c r="BH1459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P1457" i="3"/>
  <c r="T1457" i="3"/>
  <c r="X1457" i="3"/>
  <c r="AB1457" i="3"/>
  <c r="AF1457" i="3"/>
  <c r="AJ1457" i="3"/>
  <c r="AN1457" i="3"/>
  <c r="AR1457" i="3"/>
  <c r="AV1457" i="3"/>
  <c r="AZ1457" i="3"/>
  <c r="BD1457" i="3"/>
  <c r="BH1457" i="3"/>
  <c r="BG1456" i="3"/>
  <c r="AY1456" i="3"/>
  <c r="AQ1456" i="3"/>
  <c r="AI1456" i="3"/>
  <c r="AA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N1456" i="3"/>
  <c r="R1456" i="3"/>
  <c r="V1456" i="3"/>
  <c r="Z1456" i="3"/>
  <c r="AD1456" i="3"/>
  <c r="AH1456" i="3"/>
  <c r="AL1456" i="3"/>
  <c r="AP1456" i="3"/>
  <c r="AT1456" i="3"/>
  <c r="AX1456" i="3"/>
  <c r="BB1456" i="3"/>
  <c r="BF1456" i="3"/>
  <c r="L1455" i="3"/>
  <c r="K1455" i="3"/>
  <c r="AZ1454" i="3"/>
  <c r="AJ1454" i="3"/>
  <c r="T1454" i="3"/>
  <c r="BD1452" i="3"/>
  <c r="AN1452" i="3"/>
  <c r="X1452" i="3"/>
  <c r="M1452" i="3"/>
  <c r="O1450" i="3"/>
  <c r="S1450" i="3"/>
  <c r="W1450" i="3"/>
  <c r="AA1450" i="3"/>
  <c r="AE1450" i="3"/>
  <c r="AI1450" i="3"/>
  <c r="AM1450" i="3"/>
  <c r="AQ1450" i="3"/>
  <c r="AU1450" i="3"/>
  <c r="AY1450" i="3"/>
  <c r="BC1450" i="3"/>
  <c r="BG1450" i="3"/>
  <c r="AR1446" i="3"/>
  <c r="W1446" i="3"/>
  <c r="AW1442" i="3"/>
  <c r="Q144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N1432" i="3"/>
  <c r="R1432" i="3"/>
  <c r="V1432" i="3"/>
  <c r="Z1432" i="3"/>
  <c r="AD1432" i="3"/>
  <c r="AH1432" i="3"/>
  <c r="AL1432" i="3"/>
  <c r="AP1432" i="3"/>
  <c r="AT1432" i="3"/>
  <c r="Q1432" i="3"/>
  <c r="Y1432" i="3"/>
  <c r="AG1432" i="3"/>
  <c r="AO1432" i="3"/>
  <c r="AW1432" i="3"/>
  <c r="BB1432" i="3"/>
  <c r="BG1432" i="3"/>
  <c r="S1432" i="3"/>
  <c r="AA1432" i="3"/>
  <c r="AI1432" i="3"/>
  <c r="AQ1432" i="3"/>
  <c r="AX1432" i="3"/>
  <c r="BC1432" i="3"/>
  <c r="BI1432" i="3"/>
  <c r="M1432" i="3"/>
  <c r="U1432" i="3"/>
  <c r="AC1432" i="3"/>
  <c r="AK1432" i="3"/>
  <c r="AS1432" i="3"/>
  <c r="AY1432" i="3"/>
  <c r="BE1432" i="3"/>
  <c r="AM1432" i="3"/>
  <c r="O1432" i="3"/>
  <c r="AU1432" i="3"/>
  <c r="W1432" i="3"/>
  <c r="BA1432" i="3"/>
  <c r="AE1424" i="3"/>
  <c r="P1449" i="3"/>
  <c r="T1449" i="3"/>
  <c r="X1449" i="3"/>
  <c r="AB1449" i="3"/>
  <c r="AF1449" i="3"/>
  <c r="AJ1449" i="3"/>
  <c r="AN1449" i="3"/>
  <c r="AR1449" i="3"/>
  <c r="AV1449" i="3"/>
  <c r="AZ1449" i="3"/>
  <c r="BD1449" i="3"/>
  <c r="BH1449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7" i="3"/>
  <c r="T1447" i="3"/>
  <c r="X1447" i="3"/>
  <c r="AB1447" i="3"/>
  <c r="AF1447" i="3"/>
  <c r="AJ1447" i="3"/>
  <c r="AN1447" i="3"/>
  <c r="AR1447" i="3"/>
  <c r="AV1447" i="3"/>
  <c r="AZ1447" i="3"/>
  <c r="BD1447" i="3"/>
  <c r="BH1447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5" i="3"/>
  <c r="T1445" i="3"/>
  <c r="X1445" i="3"/>
  <c r="AB1445" i="3"/>
  <c r="AF1445" i="3"/>
  <c r="AJ1445" i="3"/>
  <c r="AN1445" i="3"/>
  <c r="AR1445" i="3"/>
  <c r="AV1445" i="3"/>
  <c r="AZ1445" i="3"/>
  <c r="BD1445" i="3"/>
  <c r="BH1445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P1441" i="3"/>
  <c r="T1441" i="3"/>
  <c r="X1441" i="3"/>
  <c r="AB1441" i="3"/>
  <c r="AF1441" i="3"/>
  <c r="AJ1441" i="3"/>
  <c r="AN1441" i="3"/>
  <c r="AR1441" i="3"/>
  <c r="AV1441" i="3"/>
  <c r="AZ1441" i="3"/>
  <c r="BD1441" i="3"/>
  <c r="BH1441" i="3"/>
  <c r="N1441" i="3"/>
  <c r="R1441" i="3"/>
  <c r="V1441" i="3"/>
  <c r="Z1441" i="3"/>
  <c r="AD1441" i="3"/>
  <c r="AH1441" i="3"/>
  <c r="AL1441" i="3"/>
  <c r="AP1441" i="3"/>
  <c r="AT1441" i="3"/>
  <c r="AX1441" i="3"/>
  <c r="BB1441" i="3"/>
  <c r="BF1441" i="3"/>
  <c r="P1439" i="3"/>
  <c r="T1439" i="3"/>
  <c r="X1439" i="3"/>
  <c r="AB1439" i="3"/>
  <c r="AF1439" i="3"/>
  <c r="AJ1439" i="3"/>
  <c r="AN1439" i="3"/>
  <c r="AR1439" i="3"/>
  <c r="AV1439" i="3"/>
  <c r="AZ1439" i="3"/>
  <c r="BD1439" i="3"/>
  <c r="BH1439" i="3"/>
  <c r="M1439" i="3"/>
  <c r="Q1439" i="3"/>
  <c r="U1439" i="3"/>
  <c r="Y1439" i="3"/>
  <c r="AC1439" i="3"/>
  <c r="AG1439" i="3"/>
  <c r="AK1439" i="3"/>
  <c r="AO1439" i="3"/>
  <c r="AS1439" i="3"/>
  <c r="AW1439" i="3"/>
  <c r="BA1439" i="3"/>
  <c r="BE1439" i="3"/>
  <c r="N1439" i="3"/>
  <c r="R1439" i="3"/>
  <c r="V1439" i="3"/>
  <c r="Z1439" i="3"/>
  <c r="AD1439" i="3"/>
  <c r="AH1439" i="3"/>
  <c r="AL1439" i="3"/>
  <c r="AP1439" i="3"/>
  <c r="AT1439" i="3"/>
  <c r="AX1439" i="3"/>
  <c r="BB1439" i="3"/>
  <c r="BF1439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M1437" i="3"/>
  <c r="Q1437" i="3"/>
  <c r="U1437" i="3"/>
  <c r="Y1437" i="3"/>
  <c r="AC1437" i="3"/>
  <c r="AG1437" i="3"/>
  <c r="AK1437" i="3"/>
  <c r="AO1437" i="3"/>
  <c r="AS1437" i="3"/>
  <c r="AW1437" i="3"/>
  <c r="BA1437" i="3"/>
  <c r="BE1437" i="3"/>
  <c r="BI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P1435" i="3"/>
  <c r="T1435" i="3"/>
  <c r="X1435" i="3"/>
  <c r="AB1435" i="3"/>
  <c r="AF1435" i="3"/>
  <c r="AJ1435" i="3"/>
  <c r="AN1435" i="3"/>
  <c r="AR1435" i="3"/>
  <c r="AV1435" i="3"/>
  <c r="AZ1435" i="3"/>
  <c r="BD1435" i="3"/>
  <c r="BH1435" i="3"/>
  <c r="M1435" i="3"/>
  <c r="Q1435" i="3"/>
  <c r="U1435" i="3"/>
  <c r="Y1435" i="3"/>
  <c r="AC1435" i="3"/>
  <c r="AG1435" i="3"/>
  <c r="AK1435" i="3"/>
  <c r="AO1435" i="3"/>
  <c r="AS1435" i="3"/>
  <c r="AW1435" i="3"/>
  <c r="BA1435" i="3"/>
  <c r="BE1435" i="3"/>
  <c r="BI1435" i="3"/>
  <c r="N1435" i="3"/>
  <c r="R1435" i="3"/>
  <c r="V1435" i="3"/>
  <c r="Z1435" i="3"/>
  <c r="AD1435" i="3"/>
  <c r="AH1435" i="3"/>
  <c r="AL1435" i="3"/>
  <c r="AP1435" i="3"/>
  <c r="AT1435" i="3"/>
  <c r="AX1435" i="3"/>
  <c r="BB1435" i="3"/>
  <c r="BF1435" i="3"/>
  <c r="K1434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P1429" i="3"/>
  <c r="T1429" i="3"/>
  <c r="X1429" i="3"/>
  <c r="AB1429" i="3"/>
  <c r="AF1429" i="3"/>
  <c r="AJ1429" i="3"/>
  <c r="AN1429" i="3"/>
  <c r="AR1429" i="3"/>
  <c r="AV1429" i="3"/>
  <c r="AZ1429" i="3"/>
  <c r="BD1429" i="3"/>
  <c r="BH1429" i="3"/>
  <c r="M1429" i="3"/>
  <c r="U1429" i="3"/>
  <c r="AC1429" i="3"/>
  <c r="AK1429" i="3"/>
  <c r="AS1429" i="3"/>
  <c r="BA1429" i="3"/>
  <c r="BI1429" i="3"/>
  <c r="O1429" i="3"/>
  <c r="W1429" i="3"/>
  <c r="AE1429" i="3"/>
  <c r="AM1429" i="3"/>
  <c r="AU1429" i="3"/>
  <c r="BC1429" i="3"/>
  <c r="Q1429" i="3"/>
  <c r="Y1429" i="3"/>
  <c r="AG1429" i="3"/>
  <c r="AO1429" i="3"/>
  <c r="AW1429" i="3"/>
  <c r="BE1429" i="3"/>
  <c r="N1425" i="3"/>
  <c r="BJ1425" i="3" s="1"/>
  <c r="R1425" i="3"/>
  <c r="V1425" i="3"/>
  <c r="Z1425" i="3"/>
  <c r="AD1425" i="3"/>
  <c r="AH1425" i="3"/>
  <c r="AL1425" i="3"/>
  <c r="AP1425" i="3"/>
  <c r="AT1425" i="3"/>
  <c r="AX1425" i="3"/>
  <c r="BB1425" i="3"/>
  <c r="BF1425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U1425" i="3"/>
  <c r="AC1425" i="3"/>
  <c r="AK1425" i="3"/>
  <c r="AS1425" i="3"/>
  <c r="BA1425" i="3"/>
  <c r="BI1425" i="3"/>
  <c r="O1425" i="3"/>
  <c r="BL1425" i="3" s="1"/>
  <c r="W1425" i="3"/>
  <c r="AE1425" i="3"/>
  <c r="AM1425" i="3"/>
  <c r="AU1425" i="3"/>
  <c r="BC1425" i="3"/>
  <c r="Q1425" i="3"/>
  <c r="Y1425" i="3"/>
  <c r="AG1425" i="3"/>
  <c r="AO1425" i="3"/>
  <c r="AW1425" i="3"/>
  <c r="BE1425" i="3"/>
  <c r="BG1423" i="3"/>
  <c r="P1423" i="3"/>
  <c r="AA1422" i="3"/>
  <c r="AQ1422" i="3"/>
  <c r="BG1422" i="3"/>
  <c r="O1422" i="3"/>
  <c r="AE1422" i="3"/>
  <c r="AU1422" i="3"/>
  <c r="BF1454" i="3"/>
  <c r="BB1454" i="3"/>
  <c r="AX1454" i="3"/>
  <c r="AT1454" i="3"/>
  <c r="AP1454" i="3"/>
  <c r="AL1454" i="3"/>
  <c r="AH1454" i="3"/>
  <c r="AD1454" i="3"/>
  <c r="Z1454" i="3"/>
  <c r="V1454" i="3"/>
  <c r="R1454" i="3"/>
  <c r="N1454" i="3"/>
  <c r="BF1452" i="3"/>
  <c r="BB1452" i="3"/>
  <c r="AX1452" i="3"/>
  <c r="AT1452" i="3"/>
  <c r="AP1452" i="3"/>
  <c r="AL1452" i="3"/>
  <c r="AH1452" i="3"/>
  <c r="AD1452" i="3"/>
  <c r="Z1452" i="3"/>
  <c r="V1452" i="3"/>
  <c r="R1452" i="3"/>
  <c r="N1452" i="3"/>
  <c r="BF1450" i="3"/>
  <c r="BB1450" i="3"/>
  <c r="AX1450" i="3"/>
  <c r="AT1450" i="3"/>
  <c r="AP1450" i="3"/>
  <c r="AL1450" i="3"/>
  <c r="AH1450" i="3"/>
  <c r="AD1450" i="3"/>
  <c r="Z1450" i="3"/>
  <c r="V1450" i="3"/>
  <c r="R1450" i="3"/>
  <c r="N1450" i="3"/>
  <c r="BF1449" i="3"/>
  <c r="BA1449" i="3"/>
  <c r="AU1449" i="3"/>
  <c r="AP1449" i="3"/>
  <c r="AK1449" i="3"/>
  <c r="AE1449" i="3"/>
  <c r="Z1449" i="3"/>
  <c r="U1449" i="3"/>
  <c r="O1449" i="3"/>
  <c r="BE1448" i="3"/>
  <c r="AZ1448" i="3"/>
  <c r="AU1448" i="3"/>
  <c r="AO1448" i="3"/>
  <c r="AJ1448" i="3"/>
  <c r="AE1448" i="3"/>
  <c r="Y1448" i="3"/>
  <c r="T1448" i="3"/>
  <c r="O1448" i="3"/>
  <c r="BF1447" i="3"/>
  <c r="BA1447" i="3"/>
  <c r="AU1447" i="3"/>
  <c r="AP1447" i="3"/>
  <c r="AK1447" i="3"/>
  <c r="AE1447" i="3"/>
  <c r="Z1447" i="3"/>
  <c r="U1447" i="3"/>
  <c r="O1447" i="3"/>
  <c r="BE1446" i="3"/>
  <c r="AZ1446" i="3"/>
  <c r="AU1446" i="3"/>
  <c r="AO1446" i="3"/>
  <c r="AJ1446" i="3"/>
  <c r="AE1446" i="3"/>
  <c r="Y1446" i="3"/>
  <c r="T1446" i="3"/>
  <c r="O1446" i="3"/>
  <c r="BF1445" i="3"/>
  <c r="BA1445" i="3"/>
  <c r="AU1445" i="3"/>
  <c r="AP1445" i="3"/>
  <c r="AK1445" i="3"/>
  <c r="AE1445" i="3"/>
  <c r="Z1445" i="3"/>
  <c r="U1445" i="3"/>
  <c r="O1445" i="3"/>
  <c r="BE1443" i="3"/>
  <c r="AW1443" i="3"/>
  <c r="AO1443" i="3"/>
  <c r="AG1443" i="3"/>
  <c r="Y1443" i="3"/>
  <c r="Q1443" i="3"/>
  <c r="BE1441" i="3"/>
  <c r="AW1441" i="3"/>
  <c r="AO1441" i="3"/>
  <c r="AG1441" i="3"/>
  <c r="Y1441" i="3"/>
  <c r="Q1441" i="3"/>
  <c r="BC1439" i="3"/>
  <c r="AM1439" i="3"/>
  <c r="W1439" i="3"/>
  <c r="BE1438" i="3"/>
  <c r="AO1438" i="3"/>
  <c r="BC1437" i="3"/>
  <c r="AM1437" i="3"/>
  <c r="W1437" i="3"/>
  <c r="BE1436" i="3"/>
  <c r="AO1436" i="3"/>
  <c r="BC1435" i="3"/>
  <c r="AM1435" i="3"/>
  <c r="W1435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P1433" i="3"/>
  <c r="U1433" i="3"/>
  <c r="AA1433" i="3"/>
  <c r="AF1433" i="3"/>
  <c r="AK1433" i="3"/>
  <c r="AQ1433" i="3"/>
  <c r="AV1433" i="3"/>
  <c r="BA1433" i="3"/>
  <c r="BG1433" i="3"/>
  <c r="Q1433" i="3"/>
  <c r="W1433" i="3"/>
  <c r="AB1433" i="3"/>
  <c r="AG1433" i="3"/>
  <c r="AM1433" i="3"/>
  <c r="AR1433" i="3"/>
  <c r="AW1433" i="3"/>
  <c r="BC1433" i="3"/>
  <c r="BH1433" i="3"/>
  <c r="M1433" i="3"/>
  <c r="S1433" i="3"/>
  <c r="X1433" i="3"/>
  <c r="AC1433" i="3"/>
  <c r="AI1433" i="3"/>
  <c r="AN1433" i="3"/>
  <c r="AS1433" i="3"/>
  <c r="AY1433" i="3"/>
  <c r="BD1433" i="3"/>
  <c r="BI1433" i="3"/>
  <c r="AY1431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R1430" i="3"/>
  <c r="V1430" i="3"/>
  <c r="Z1430" i="3"/>
  <c r="AD1430" i="3"/>
  <c r="AH1430" i="3"/>
  <c r="AL1430" i="3"/>
  <c r="AP1430" i="3"/>
  <c r="AT1430" i="3"/>
  <c r="AX1430" i="3"/>
  <c r="BB1430" i="3"/>
  <c r="BF1430" i="3"/>
  <c r="Q1430" i="3"/>
  <c r="Y1430" i="3"/>
  <c r="AG1430" i="3"/>
  <c r="AO1430" i="3"/>
  <c r="AW1430" i="3"/>
  <c r="BE1430" i="3"/>
  <c r="S1430" i="3"/>
  <c r="AA1430" i="3"/>
  <c r="AI1430" i="3"/>
  <c r="AQ1430" i="3"/>
  <c r="AY1430" i="3"/>
  <c r="BG1430" i="3"/>
  <c r="M1430" i="3"/>
  <c r="U1430" i="3"/>
  <c r="AC1430" i="3"/>
  <c r="AK1430" i="3"/>
  <c r="AS1430" i="3"/>
  <c r="BA1430" i="3"/>
  <c r="BI1430" i="3"/>
  <c r="AI1429" i="3"/>
  <c r="AY1427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Q1426" i="3"/>
  <c r="Y1426" i="3"/>
  <c r="AG1426" i="3"/>
  <c r="AO1426" i="3"/>
  <c r="AW1426" i="3"/>
  <c r="BE1426" i="3"/>
  <c r="S1426" i="3"/>
  <c r="AA1426" i="3"/>
  <c r="AI1426" i="3"/>
  <c r="AQ1426" i="3"/>
  <c r="AY1426" i="3"/>
  <c r="BG1426" i="3"/>
  <c r="M1426" i="3"/>
  <c r="U1426" i="3"/>
  <c r="AC1426" i="3"/>
  <c r="AK1426" i="3"/>
  <c r="AS1426" i="3"/>
  <c r="BA1426" i="3"/>
  <c r="BI1426" i="3"/>
  <c r="AI1425" i="3"/>
  <c r="S1422" i="3"/>
  <c r="BI1454" i="3"/>
  <c r="BE1454" i="3"/>
  <c r="BA1454" i="3"/>
  <c r="AW1454" i="3"/>
  <c r="AS1454" i="3"/>
  <c r="AO1454" i="3"/>
  <c r="AK1454" i="3"/>
  <c r="AG1454" i="3"/>
  <c r="AC1454" i="3"/>
  <c r="Y1454" i="3"/>
  <c r="U1454" i="3"/>
  <c r="Q1454" i="3"/>
  <c r="BI1452" i="3"/>
  <c r="BE1452" i="3"/>
  <c r="BA1452" i="3"/>
  <c r="AW1452" i="3"/>
  <c r="AS1452" i="3"/>
  <c r="AO1452" i="3"/>
  <c r="AK1452" i="3"/>
  <c r="AG1452" i="3"/>
  <c r="AC1452" i="3"/>
  <c r="Y1452" i="3"/>
  <c r="U1452" i="3"/>
  <c r="Q1452" i="3"/>
  <c r="BI1450" i="3"/>
  <c r="BE1450" i="3"/>
  <c r="BA1450" i="3"/>
  <c r="AW1450" i="3"/>
  <c r="AS1450" i="3"/>
  <c r="AO1450" i="3"/>
  <c r="AK1450" i="3"/>
  <c r="AG1450" i="3"/>
  <c r="AC1450" i="3"/>
  <c r="Y1450" i="3"/>
  <c r="U1450" i="3"/>
  <c r="Q1450" i="3"/>
  <c r="BE1449" i="3"/>
  <c r="AY1449" i="3"/>
  <c r="AT1449" i="3"/>
  <c r="AO1449" i="3"/>
  <c r="AI1449" i="3"/>
  <c r="AD1449" i="3"/>
  <c r="Y1449" i="3"/>
  <c r="S1449" i="3"/>
  <c r="N1449" i="3"/>
  <c r="BI1448" i="3"/>
  <c r="BD1448" i="3"/>
  <c r="AY1448" i="3"/>
  <c r="AS1448" i="3"/>
  <c r="AN1448" i="3"/>
  <c r="AI1448" i="3"/>
  <c r="AC1448" i="3"/>
  <c r="X1448" i="3"/>
  <c r="S1448" i="3"/>
  <c r="M1448" i="3"/>
  <c r="BE1447" i="3"/>
  <c r="AY1447" i="3"/>
  <c r="AT1447" i="3"/>
  <c r="AO1447" i="3"/>
  <c r="AI1447" i="3"/>
  <c r="AD1447" i="3"/>
  <c r="Y1447" i="3"/>
  <c r="S1447" i="3"/>
  <c r="N1447" i="3"/>
  <c r="BI1446" i="3"/>
  <c r="BD1446" i="3"/>
  <c r="AY1446" i="3"/>
  <c r="AS1446" i="3"/>
  <c r="AN1446" i="3"/>
  <c r="AI1446" i="3"/>
  <c r="AC1446" i="3"/>
  <c r="X1446" i="3"/>
  <c r="S1446" i="3"/>
  <c r="M1446" i="3"/>
  <c r="BE1445" i="3"/>
  <c r="AY1445" i="3"/>
  <c r="AT1445" i="3"/>
  <c r="AO1445" i="3"/>
  <c r="AI1445" i="3"/>
  <c r="AD1445" i="3"/>
  <c r="Y1445" i="3"/>
  <c r="S1445" i="3"/>
  <c r="N1445" i="3"/>
  <c r="BC1443" i="3"/>
  <c r="AU1443" i="3"/>
  <c r="AM1443" i="3"/>
  <c r="AE1443" i="3"/>
  <c r="W1443" i="3"/>
  <c r="O1443" i="3"/>
  <c r="BC1441" i="3"/>
  <c r="AU1441" i="3"/>
  <c r="AM1441" i="3"/>
  <c r="AE1441" i="3"/>
  <c r="W1441" i="3"/>
  <c r="O1441" i="3"/>
  <c r="AY1439" i="3"/>
  <c r="AI1439" i="3"/>
  <c r="S1439" i="3"/>
  <c r="N1438" i="3"/>
  <c r="R1438" i="3"/>
  <c r="V1438" i="3"/>
  <c r="Z1438" i="3"/>
  <c r="AD1438" i="3"/>
  <c r="AH1438" i="3"/>
  <c r="AL1438" i="3"/>
  <c r="AP1438" i="3"/>
  <c r="AT1438" i="3"/>
  <c r="AX1438" i="3"/>
  <c r="BB1438" i="3"/>
  <c r="BF1438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AY1437" i="3"/>
  <c r="AI1437" i="3"/>
  <c r="S1437" i="3"/>
  <c r="N1436" i="3"/>
  <c r="R1436" i="3"/>
  <c r="V1436" i="3"/>
  <c r="Z1436" i="3"/>
  <c r="AD1436" i="3"/>
  <c r="AH1436" i="3"/>
  <c r="AL1436" i="3"/>
  <c r="AP1436" i="3"/>
  <c r="AT1436" i="3"/>
  <c r="AX1436" i="3"/>
  <c r="BB1436" i="3"/>
  <c r="BF1436" i="3"/>
  <c r="O1436" i="3"/>
  <c r="S1436" i="3"/>
  <c r="W1436" i="3"/>
  <c r="AA1436" i="3"/>
  <c r="AE1436" i="3"/>
  <c r="AI1436" i="3"/>
  <c r="AM1436" i="3"/>
  <c r="AQ1436" i="3"/>
  <c r="AU1436" i="3"/>
  <c r="AY1436" i="3"/>
  <c r="BC1436" i="3"/>
  <c r="BG1436" i="3"/>
  <c r="P1436" i="3"/>
  <c r="T1436" i="3"/>
  <c r="X1436" i="3"/>
  <c r="AB1436" i="3"/>
  <c r="AF1436" i="3"/>
  <c r="AJ1436" i="3"/>
  <c r="AN1436" i="3"/>
  <c r="AR1436" i="3"/>
  <c r="AV1436" i="3"/>
  <c r="AZ1436" i="3"/>
  <c r="BD1436" i="3"/>
  <c r="BH1436" i="3"/>
  <c r="AY1435" i="3"/>
  <c r="AI1435" i="3"/>
  <c r="S1435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P1431" i="3"/>
  <c r="T1431" i="3"/>
  <c r="X1431" i="3"/>
  <c r="AB1431" i="3"/>
  <c r="AF1431" i="3"/>
  <c r="AJ1431" i="3"/>
  <c r="AN1431" i="3"/>
  <c r="AR1431" i="3"/>
  <c r="AV1431" i="3"/>
  <c r="AZ1431" i="3"/>
  <c r="BD1431" i="3"/>
  <c r="BH1431" i="3"/>
  <c r="M1431" i="3"/>
  <c r="U1431" i="3"/>
  <c r="AC1431" i="3"/>
  <c r="AK1431" i="3"/>
  <c r="AS1431" i="3"/>
  <c r="BA1431" i="3"/>
  <c r="BI1431" i="3"/>
  <c r="O1431" i="3"/>
  <c r="W1431" i="3"/>
  <c r="AE1431" i="3"/>
  <c r="AM1431" i="3"/>
  <c r="AU1431" i="3"/>
  <c r="BC1431" i="3"/>
  <c r="Q1431" i="3"/>
  <c r="Y1431" i="3"/>
  <c r="AG1431" i="3"/>
  <c r="AO1431" i="3"/>
  <c r="AW1431" i="3"/>
  <c r="BE1431" i="3"/>
  <c r="BG1429" i="3"/>
  <c r="AA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U1427" i="3"/>
  <c r="AC1427" i="3"/>
  <c r="AK1427" i="3"/>
  <c r="AS1427" i="3"/>
  <c r="BA1427" i="3"/>
  <c r="BI1427" i="3"/>
  <c r="O1427" i="3"/>
  <c r="W1427" i="3"/>
  <c r="AE1427" i="3"/>
  <c r="AM1427" i="3"/>
  <c r="AU1427" i="3"/>
  <c r="BC1427" i="3"/>
  <c r="Q1427" i="3"/>
  <c r="Y1427" i="3"/>
  <c r="AG1427" i="3"/>
  <c r="AO1427" i="3"/>
  <c r="AW1427" i="3"/>
  <c r="BE1427" i="3"/>
  <c r="BG1425" i="3"/>
  <c r="AA1425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O1423" i="3"/>
  <c r="T1423" i="3"/>
  <c r="Y1423" i="3"/>
  <c r="AE1423" i="3"/>
  <c r="AJ1423" i="3"/>
  <c r="AO1423" i="3"/>
  <c r="AU1423" i="3"/>
  <c r="AZ1423" i="3"/>
  <c r="BE1423" i="3"/>
  <c r="Q1423" i="3"/>
  <c r="W1423" i="3"/>
  <c r="AB1423" i="3"/>
  <c r="AG1423" i="3"/>
  <c r="AM1423" i="3"/>
  <c r="AR1423" i="3"/>
  <c r="AW1423" i="3"/>
  <c r="BC1423" i="3"/>
  <c r="BH1423" i="3"/>
  <c r="S1423" i="3"/>
  <c r="AC1423" i="3"/>
  <c r="AN1423" i="3"/>
  <c r="AY1423" i="3"/>
  <c r="BI1423" i="3"/>
  <c r="U1423" i="3"/>
  <c r="AF1423" i="3"/>
  <c r="AQ1423" i="3"/>
  <c r="BA1423" i="3"/>
  <c r="M1423" i="3"/>
  <c r="X1423" i="3"/>
  <c r="AI1423" i="3"/>
  <c r="AS1423" i="3"/>
  <c r="BD1423" i="3"/>
  <c r="L1434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Q1421" i="3"/>
  <c r="AG1421" i="3"/>
  <c r="AW1421" i="3"/>
  <c r="Y1421" i="3"/>
  <c r="AO1421" i="3"/>
  <c r="BE1421" i="3"/>
  <c r="AS1419" i="3"/>
  <c r="P1414" i="3"/>
  <c r="T1414" i="3"/>
  <c r="X1414" i="3"/>
  <c r="AB1414" i="3"/>
  <c r="AF1414" i="3"/>
  <c r="AJ1414" i="3"/>
  <c r="AN1414" i="3"/>
  <c r="AR1414" i="3"/>
  <c r="AV1414" i="3"/>
  <c r="AZ1414" i="3"/>
  <c r="BD1414" i="3"/>
  <c r="BH1414" i="3"/>
  <c r="M1414" i="3"/>
  <c r="Q1414" i="3"/>
  <c r="U1414" i="3"/>
  <c r="Y1414" i="3"/>
  <c r="AC1414" i="3"/>
  <c r="AG1414" i="3"/>
  <c r="AK1414" i="3"/>
  <c r="AO1414" i="3"/>
  <c r="AS1414" i="3"/>
  <c r="AW1414" i="3"/>
  <c r="BA1414" i="3"/>
  <c r="BE1414" i="3"/>
  <c r="BI1414" i="3"/>
  <c r="N1414" i="3"/>
  <c r="R1414" i="3"/>
  <c r="V1414" i="3"/>
  <c r="Z1414" i="3"/>
  <c r="AD1414" i="3"/>
  <c r="AH1414" i="3"/>
  <c r="AL1414" i="3"/>
  <c r="AP1414" i="3"/>
  <c r="AT1414" i="3"/>
  <c r="AX1414" i="3"/>
  <c r="BB1414" i="3"/>
  <c r="BF1414" i="3"/>
  <c r="O1414" i="3"/>
  <c r="AE1414" i="3"/>
  <c r="AU1414" i="3"/>
  <c r="S1414" i="3"/>
  <c r="AI1414" i="3"/>
  <c r="AY1414" i="3"/>
  <c r="W1414" i="3"/>
  <c r="AM1414" i="3"/>
  <c r="BC1414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M1422" i="3"/>
  <c r="U1422" i="3"/>
  <c r="AC1422" i="3"/>
  <c r="AK1422" i="3"/>
  <c r="AS1422" i="3"/>
  <c r="BA1422" i="3"/>
  <c r="BI1422" i="3"/>
  <c r="Q1422" i="3"/>
  <c r="Y1422" i="3"/>
  <c r="AG1422" i="3"/>
  <c r="AO1422" i="3"/>
  <c r="AW1422" i="3"/>
  <c r="BE1422" i="3"/>
  <c r="BA1421" i="3"/>
  <c r="U1421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M1416" i="3"/>
  <c r="Q1416" i="3"/>
  <c r="U1416" i="3"/>
  <c r="Y1416" i="3"/>
  <c r="AC1416" i="3"/>
  <c r="AG1416" i="3"/>
  <c r="AK1416" i="3"/>
  <c r="AO1416" i="3"/>
  <c r="AS1416" i="3"/>
  <c r="AW1416" i="3"/>
  <c r="BA1416" i="3"/>
  <c r="BE1416" i="3"/>
  <c r="BI1416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AE1416" i="3"/>
  <c r="AU1416" i="3"/>
  <c r="S1416" i="3"/>
  <c r="AI1416" i="3"/>
  <c r="AY1416" i="3"/>
  <c r="W1416" i="3"/>
  <c r="AM1416" i="3"/>
  <c r="BC1416" i="3"/>
  <c r="N1407" i="3"/>
  <c r="AD1407" i="3"/>
  <c r="AT1407" i="3"/>
  <c r="O1407" i="3"/>
  <c r="AE1407" i="3"/>
  <c r="AU1407" i="3"/>
  <c r="Q1407" i="3"/>
  <c r="AW1407" i="3"/>
  <c r="AJ1407" i="3"/>
  <c r="M1407" i="3"/>
  <c r="AS1407" i="3"/>
  <c r="P1407" i="3"/>
  <c r="AF1407" i="3"/>
  <c r="BC1422" i="3"/>
  <c r="AM1422" i="3"/>
  <c r="W1422" i="3"/>
  <c r="AS1421" i="3"/>
  <c r="M1421" i="3"/>
  <c r="Y1419" i="3"/>
  <c r="P1418" i="3"/>
  <c r="T1418" i="3"/>
  <c r="X1418" i="3"/>
  <c r="AB1418" i="3"/>
  <c r="AF1418" i="3"/>
  <c r="AJ1418" i="3"/>
  <c r="AN1418" i="3"/>
  <c r="AR1418" i="3"/>
  <c r="AV1418" i="3"/>
  <c r="AZ1418" i="3"/>
  <c r="BD1418" i="3"/>
  <c r="BH1418" i="3"/>
  <c r="M1418" i="3"/>
  <c r="Q1418" i="3"/>
  <c r="U1418" i="3"/>
  <c r="Y1418" i="3"/>
  <c r="AC1418" i="3"/>
  <c r="AG1418" i="3"/>
  <c r="AK1418" i="3"/>
  <c r="AO1418" i="3"/>
  <c r="AS1418" i="3"/>
  <c r="AW1418" i="3"/>
  <c r="BA1418" i="3"/>
  <c r="BE1418" i="3"/>
  <c r="BI1418" i="3"/>
  <c r="N1418" i="3"/>
  <c r="R1418" i="3"/>
  <c r="V1418" i="3"/>
  <c r="Z1418" i="3"/>
  <c r="AD1418" i="3"/>
  <c r="AH1418" i="3"/>
  <c r="AL1418" i="3"/>
  <c r="AP1418" i="3"/>
  <c r="AT1418" i="3"/>
  <c r="AX1418" i="3"/>
  <c r="BB1418" i="3"/>
  <c r="BF1418" i="3"/>
  <c r="O1418" i="3"/>
  <c r="AE1418" i="3"/>
  <c r="AU1418" i="3"/>
  <c r="S1418" i="3"/>
  <c r="AI1418" i="3"/>
  <c r="AY1418" i="3"/>
  <c r="W1418" i="3"/>
  <c r="AM1418" i="3"/>
  <c r="BC1418" i="3"/>
  <c r="BG1416" i="3"/>
  <c r="N1413" i="3"/>
  <c r="R1413" i="3"/>
  <c r="Q1413" i="3"/>
  <c r="V1413" i="3"/>
  <c r="Z1413" i="3"/>
  <c r="AD1413" i="3"/>
  <c r="AH1413" i="3"/>
  <c r="AL1413" i="3"/>
  <c r="AP1413" i="3"/>
  <c r="AT1413" i="3"/>
  <c r="AX1413" i="3"/>
  <c r="BB1413" i="3"/>
  <c r="BF1413" i="3"/>
  <c r="M1413" i="3"/>
  <c r="S1413" i="3"/>
  <c r="W1413" i="3"/>
  <c r="AA1413" i="3"/>
  <c r="AE1413" i="3"/>
  <c r="AI1413" i="3"/>
  <c r="AM1413" i="3"/>
  <c r="AQ1413" i="3"/>
  <c r="AU1413" i="3"/>
  <c r="AY1413" i="3"/>
  <c r="BC1413" i="3"/>
  <c r="BG1413" i="3"/>
  <c r="O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P1413" i="3"/>
  <c r="AG1413" i="3"/>
  <c r="AW1413" i="3"/>
  <c r="U1413" i="3"/>
  <c r="AK1413" i="3"/>
  <c r="BA1413" i="3"/>
  <c r="Y1413" i="3"/>
  <c r="AO1413" i="3"/>
  <c r="BE1413" i="3"/>
  <c r="BE1419" i="3"/>
  <c r="AO1419" i="3"/>
  <c r="BE1417" i="3"/>
  <c r="AO1417" i="3"/>
  <c r="BE1415" i="3"/>
  <c r="AO1415" i="3"/>
  <c r="R1404" i="3"/>
  <c r="Z1404" i="3"/>
  <c r="AH1404" i="3"/>
  <c r="AP1404" i="3"/>
  <c r="AX1404" i="3"/>
  <c r="BF1404" i="3"/>
  <c r="N1404" i="3"/>
  <c r="V1404" i="3"/>
  <c r="AD1404" i="3"/>
  <c r="AL1404" i="3"/>
  <c r="AT1404" i="3"/>
  <c r="BB1404" i="3"/>
  <c r="AF1404" i="3"/>
  <c r="AN1404" i="3"/>
  <c r="P1404" i="3"/>
  <c r="AV1404" i="3"/>
  <c r="X1404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N1417" i="3"/>
  <c r="BJ1417" i="3" s="1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BL1417" i="3" s="1"/>
  <c r="S1417" i="3"/>
  <c r="BM1417" i="3" s="1"/>
  <c r="W1417" i="3"/>
  <c r="AA1417" i="3"/>
  <c r="AE1417" i="3"/>
  <c r="AI1417" i="3"/>
  <c r="AM1417" i="3"/>
  <c r="AQ1417" i="3"/>
  <c r="AU1417" i="3"/>
  <c r="AY1417" i="3"/>
  <c r="BC1417" i="3"/>
  <c r="BG1417" i="3"/>
  <c r="P1417" i="3"/>
  <c r="T1417" i="3"/>
  <c r="X1417" i="3"/>
  <c r="AB1417" i="3"/>
  <c r="AF1417" i="3"/>
  <c r="AJ1417" i="3"/>
  <c r="AN1417" i="3"/>
  <c r="AR1417" i="3"/>
  <c r="AV1417" i="3"/>
  <c r="AZ1417" i="3"/>
  <c r="BD1417" i="3"/>
  <c r="BH1417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S1415" i="3"/>
  <c r="W1415" i="3"/>
  <c r="AA1415" i="3"/>
  <c r="AE1415" i="3"/>
  <c r="AI1415" i="3"/>
  <c r="AM1415" i="3"/>
  <c r="AQ1415" i="3"/>
  <c r="AU1415" i="3"/>
  <c r="AY1415" i="3"/>
  <c r="BC1415" i="3"/>
  <c r="BG1415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BD1404" i="3"/>
  <c r="AW1419" i="3"/>
  <c r="AG1419" i="3"/>
  <c r="Q1419" i="3"/>
  <c r="AW1417" i="3"/>
  <c r="AG1417" i="3"/>
  <c r="Q1417" i="3"/>
  <c r="AW1415" i="3"/>
  <c r="AG1415" i="3"/>
  <c r="Q1415" i="3"/>
  <c r="O1410" i="3"/>
  <c r="S1410" i="3"/>
  <c r="W1410" i="3"/>
  <c r="AA1410" i="3"/>
  <c r="AE1410" i="3"/>
  <c r="AI1410" i="3"/>
  <c r="AM1410" i="3"/>
  <c r="AQ1410" i="3"/>
  <c r="AU1410" i="3"/>
  <c r="AY1410" i="3"/>
  <c r="BC1410" i="3"/>
  <c r="BG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M1410" i="3"/>
  <c r="Q1410" i="3"/>
  <c r="U1410" i="3"/>
  <c r="Y1410" i="3"/>
  <c r="AC1410" i="3"/>
  <c r="AG1410" i="3"/>
  <c r="AK1410" i="3"/>
  <c r="AO1410" i="3"/>
  <c r="AS1410" i="3"/>
  <c r="AW1410" i="3"/>
  <c r="BA1410" i="3"/>
  <c r="BE1410" i="3"/>
  <c r="BI1410" i="3"/>
  <c r="Z1410" i="3"/>
  <c r="AP1410" i="3"/>
  <c r="BF1410" i="3"/>
  <c r="N1410" i="3"/>
  <c r="AD1410" i="3"/>
  <c r="AT1410" i="3"/>
  <c r="R1410" i="3"/>
  <c r="AH1410" i="3"/>
  <c r="AX1410" i="3"/>
  <c r="AV1409" i="3"/>
  <c r="AF1409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AG1408" i="3"/>
  <c r="AK1408" i="3"/>
  <c r="AO1408" i="3"/>
  <c r="AS1408" i="3"/>
  <c r="AW1408" i="3"/>
  <c r="BA1408" i="3"/>
  <c r="BE1408" i="3"/>
  <c r="BI1408" i="3"/>
  <c r="N1408" i="3"/>
  <c r="V1408" i="3"/>
  <c r="AD1408" i="3"/>
  <c r="AL1408" i="3"/>
  <c r="AT1408" i="3"/>
  <c r="BB1408" i="3"/>
  <c r="O1408" i="3"/>
  <c r="W1408" i="3"/>
  <c r="AE1408" i="3"/>
  <c r="AM1408" i="3"/>
  <c r="AU1408" i="3"/>
  <c r="BC1408" i="3"/>
  <c r="R1408" i="3"/>
  <c r="Z1408" i="3"/>
  <c r="AH1408" i="3"/>
  <c r="AP1408" i="3"/>
  <c r="AX1408" i="3"/>
  <c r="BF1408" i="3"/>
  <c r="L1407" i="3"/>
  <c r="R1407" i="3" s="1"/>
  <c r="BG1406" i="3"/>
  <c r="AA1406" i="3"/>
  <c r="L1412" i="3"/>
  <c r="X1412" i="3" s="1"/>
  <c r="BG1411" i="3"/>
  <c r="AY1411" i="3"/>
  <c r="AQ1411" i="3"/>
  <c r="AI1411" i="3"/>
  <c r="AA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09" i="3"/>
  <c r="BL1409" i="3" s="1"/>
  <c r="S1409" i="3"/>
  <c r="BM1409" i="3" s="1"/>
  <c r="W1409" i="3"/>
  <c r="AA1409" i="3"/>
  <c r="AE1409" i="3"/>
  <c r="AI1409" i="3"/>
  <c r="AM1409" i="3"/>
  <c r="AQ1409" i="3"/>
  <c r="AU1409" i="3"/>
  <c r="AY1409" i="3"/>
  <c r="BC1409" i="3"/>
  <c r="BG1409" i="3"/>
  <c r="AI1408" i="3"/>
  <c r="AY1406" i="3"/>
  <c r="BN1409" i="3"/>
  <c r="BK1409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N1406" i="3"/>
  <c r="V1406" i="3"/>
  <c r="AD1406" i="3"/>
  <c r="AL1406" i="3"/>
  <c r="AT1406" i="3"/>
  <c r="BB1406" i="3"/>
  <c r="O1406" i="3"/>
  <c r="W1406" i="3"/>
  <c r="AE1406" i="3"/>
  <c r="AM1406" i="3"/>
  <c r="AU1406" i="3"/>
  <c r="BC1406" i="3"/>
  <c r="R1406" i="3"/>
  <c r="Z1406" i="3"/>
  <c r="AH1406" i="3"/>
  <c r="AP1406" i="3"/>
  <c r="AX1406" i="3"/>
  <c r="BF1406" i="3"/>
  <c r="P1401" i="3"/>
  <c r="AF1401" i="3"/>
  <c r="AV1401" i="3"/>
  <c r="T1401" i="3"/>
  <c r="AJ1401" i="3"/>
  <c r="AZ1401" i="3"/>
  <c r="X1401" i="3"/>
  <c r="AN1401" i="3"/>
  <c r="BD1401" i="3"/>
  <c r="BF1409" i="3"/>
  <c r="BB1409" i="3"/>
  <c r="AX1409" i="3"/>
  <c r="AT1409" i="3"/>
  <c r="AP1409" i="3"/>
  <c r="AL1409" i="3"/>
  <c r="AH1409" i="3"/>
  <c r="AD1409" i="3"/>
  <c r="Z1409" i="3"/>
  <c r="V1409" i="3"/>
  <c r="R1409" i="3"/>
  <c r="N1409" i="3"/>
  <c r="BJ1409" i="3" s="1"/>
  <c r="T1404" i="3"/>
  <c r="N1403" i="3"/>
  <c r="V1403" i="3"/>
  <c r="AD1403" i="3"/>
  <c r="AL1403" i="3"/>
  <c r="AT1403" i="3"/>
  <c r="BB1403" i="3"/>
  <c r="P1403" i="3"/>
  <c r="X1403" i="3"/>
  <c r="AF1403" i="3"/>
  <c r="AN1403" i="3"/>
  <c r="AV1403" i="3"/>
  <c r="BD1403" i="3"/>
  <c r="R1403" i="3"/>
  <c r="Z1403" i="3"/>
  <c r="AH1403" i="3"/>
  <c r="AP1403" i="3"/>
  <c r="AX1403" i="3"/>
  <c r="BF1403" i="3"/>
  <c r="BI1409" i="3"/>
  <c r="BE1409" i="3"/>
  <c r="BA1409" i="3"/>
  <c r="AW1409" i="3"/>
  <c r="AS1409" i="3"/>
  <c r="AO1409" i="3"/>
  <c r="AK1409" i="3"/>
  <c r="AG1409" i="3"/>
  <c r="AC1409" i="3"/>
  <c r="Y1409" i="3"/>
  <c r="U1409" i="3"/>
  <c r="Q1409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O1400" i="3"/>
  <c r="S1400" i="3"/>
  <c r="W1400" i="3"/>
  <c r="AA1400" i="3"/>
  <c r="AE1400" i="3"/>
  <c r="AI1400" i="3"/>
  <c r="AM1400" i="3"/>
  <c r="AQ1400" i="3"/>
  <c r="AU1400" i="3"/>
  <c r="AY1400" i="3"/>
  <c r="BC1400" i="3"/>
  <c r="BG1400" i="3"/>
  <c r="P1400" i="3"/>
  <c r="T1400" i="3"/>
  <c r="X1400" i="3"/>
  <c r="AB1400" i="3"/>
  <c r="AF1400" i="3"/>
  <c r="AJ1400" i="3"/>
  <c r="AN1400" i="3"/>
  <c r="AR1400" i="3"/>
  <c r="AV1400" i="3"/>
  <c r="AZ1400" i="3"/>
  <c r="BD1400" i="3"/>
  <c r="BH1400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K1405" i="3"/>
  <c r="BH1404" i="3"/>
  <c r="AZ1404" i="3"/>
  <c r="AR1404" i="3"/>
  <c r="AJ1404" i="3"/>
  <c r="AB1404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BB1402" i="3"/>
  <c r="AL1402" i="3"/>
  <c r="V1402" i="3"/>
  <c r="M1401" i="3"/>
  <c r="Q1401" i="3"/>
  <c r="U1401" i="3"/>
  <c r="Y1401" i="3"/>
  <c r="AC1401" i="3"/>
  <c r="AG1401" i="3"/>
  <c r="AK1401" i="3"/>
  <c r="AO1401" i="3"/>
  <c r="AS1401" i="3"/>
  <c r="AW1401" i="3"/>
  <c r="BA1401" i="3"/>
  <c r="BE1401" i="3"/>
  <c r="BI1401" i="3"/>
  <c r="N1401" i="3"/>
  <c r="BJ1401" i="3" s="1"/>
  <c r="R1401" i="3"/>
  <c r="V1401" i="3"/>
  <c r="Z1401" i="3"/>
  <c r="AD1401" i="3"/>
  <c r="AH1401" i="3"/>
  <c r="AL1401" i="3"/>
  <c r="AP1401" i="3"/>
  <c r="AT1401" i="3"/>
  <c r="AX1401" i="3"/>
  <c r="BB1401" i="3"/>
  <c r="BF1401" i="3"/>
  <c r="O1401" i="3"/>
  <c r="BL1401" i="3" s="1"/>
  <c r="S1401" i="3"/>
  <c r="BM1401" i="3" s="1"/>
  <c r="W1401" i="3"/>
  <c r="AA1401" i="3"/>
  <c r="AE1401" i="3"/>
  <c r="AI1401" i="3"/>
  <c r="AM1401" i="3"/>
  <c r="AQ1401" i="3"/>
  <c r="AU1401" i="3"/>
  <c r="AY1401" i="3"/>
  <c r="BC1401" i="3"/>
  <c r="BG1401" i="3"/>
  <c r="BB1400" i="3"/>
  <c r="AL1400" i="3"/>
  <c r="V1400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AX1402" i="3"/>
  <c r="AH1402" i="3"/>
  <c r="R1402" i="3"/>
  <c r="AX1400" i="3"/>
  <c r="AH1400" i="3"/>
  <c r="R1400" i="3"/>
  <c r="E1351" i="3"/>
  <c r="F1351" i="3"/>
  <c r="K1351" i="3" s="1"/>
  <c r="G1351" i="3"/>
  <c r="H1351" i="3"/>
  <c r="I1351" i="3"/>
  <c r="J1351" i="3"/>
  <c r="E1352" i="3"/>
  <c r="F1352" i="3"/>
  <c r="K1352" i="3" s="1"/>
  <c r="G1352" i="3"/>
  <c r="H1352" i="3"/>
  <c r="I1352" i="3"/>
  <c r="J1352" i="3"/>
  <c r="L1352" i="3" s="1"/>
  <c r="Z1352" i="3"/>
  <c r="AP1352" i="3"/>
  <c r="BF1352" i="3"/>
  <c r="E1353" i="3"/>
  <c r="F1353" i="3"/>
  <c r="K1353" i="3" s="1"/>
  <c r="G1353" i="3"/>
  <c r="H1353" i="3"/>
  <c r="I1353" i="3"/>
  <c r="J1353" i="3"/>
  <c r="E1354" i="3"/>
  <c r="F1354" i="3"/>
  <c r="K1354" i="3" s="1"/>
  <c r="G1354" i="3"/>
  <c r="H1354" i="3"/>
  <c r="I1354" i="3"/>
  <c r="J1354" i="3"/>
  <c r="L1354" i="3" s="1"/>
  <c r="Z1354" i="3"/>
  <c r="AP1354" i="3"/>
  <c r="BF1354" i="3"/>
  <c r="E1355" i="3"/>
  <c r="F1355" i="3"/>
  <c r="K1355" i="3" s="1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L1358" i="3" s="1"/>
  <c r="J1358" i="3"/>
  <c r="E1359" i="3"/>
  <c r="F1359" i="3"/>
  <c r="K1359" i="3" s="1"/>
  <c r="G1359" i="3"/>
  <c r="H1359" i="3"/>
  <c r="I1359" i="3"/>
  <c r="J1359" i="3"/>
  <c r="E1360" i="3"/>
  <c r="F1360" i="3"/>
  <c r="G1360" i="3"/>
  <c r="H1360" i="3"/>
  <c r="I1360" i="3"/>
  <c r="L1360" i="3" s="1"/>
  <c r="J1360" i="3"/>
  <c r="E1361" i="3"/>
  <c r="F1361" i="3"/>
  <c r="G1361" i="3"/>
  <c r="H1361" i="3"/>
  <c r="I1361" i="3"/>
  <c r="L1361" i="3" s="1"/>
  <c r="J1361" i="3"/>
  <c r="K1361" i="3"/>
  <c r="Q1361" i="3" s="1"/>
  <c r="AB1361" i="3"/>
  <c r="AO1361" i="3"/>
  <c r="AW1361" i="3"/>
  <c r="BI1361" i="3"/>
  <c r="E1362" i="3"/>
  <c r="F1362" i="3"/>
  <c r="K1362" i="3" s="1"/>
  <c r="G1362" i="3"/>
  <c r="H1362" i="3"/>
  <c r="I1362" i="3"/>
  <c r="J1362" i="3"/>
  <c r="E1363" i="3"/>
  <c r="F1363" i="3"/>
  <c r="G1363" i="3"/>
  <c r="H1363" i="3"/>
  <c r="I1363" i="3"/>
  <c r="L1363" i="3" s="1"/>
  <c r="J1363" i="3"/>
  <c r="E1364" i="3"/>
  <c r="F1364" i="3"/>
  <c r="K1364" i="3" s="1"/>
  <c r="G1364" i="3"/>
  <c r="H1364" i="3"/>
  <c r="I1364" i="3"/>
  <c r="J1364" i="3"/>
  <c r="E1365" i="3"/>
  <c r="F1365" i="3"/>
  <c r="G1365" i="3"/>
  <c r="H1365" i="3"/>
  <c r="I1365" i="3"/>
  <c r="L1365" i="3" s="1"/>
  <c r="J1365" i="3"/>
  <c r="E1366" i="3"/>
  <c r="F1366" i="3"/>
  <c r="K1366" i="3" s="1"/>
  <c r="G1366" i="3"/>
  <c r="H1366" i="3"/>
  <c r="I1366" i="3"/>
  <c r="J1366" i="3"/>
  <c r="E1367" i="3"/>
  <c r="F1367" i="3"/>
  <c r="G1367" i="3"/>
  <c r="H1367" i="3"/>
  <c r="I1367" i="3"/>
  <c r="L1367" i="3" s="1"/>
  <c r="J1367" i="3"/>
  <c r="E1368" i="3"/>
  <c r="F1368" i="3"/>
  <c r="G1368" i="3"/>
  <c r="H1368" i="3"/>
  <c r="I1368" i="3"/>
  <c r="J1368" i="3"/>
  <c r="K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K1371" i="3" s="1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K1375" i="3" s="1"/>
  <c r="G1375" i="3"/>
  <c r="H1375" i="3"/>
  <c r="I1375" i="3"/>
  <c r="J1375" i="3"/>
  <c r="L1375" i="3" s="1"/>
  <c r="AE1375" i="3" s="1"/>
  <c r="E1376" i="3"/>
  <c r="F1376" i="3"/>
  <c r="G1376" i="3"/>
  <c r="H1376" i="3"/>
  <c r="I1376" i="3"/>
  <c r="J1376" i="3"/>
  <c r="E1377" i="3"/>
  <c r="F1377" i="3"/>
  <c r="K1377" i="3" s="1"/>
  <c r="G1377" i="3"/>
  <c r="H1377" i="3"/>
  <c r="I1377" i="3"/>
  <c r="J1377" i="3"/>
  <c r="L1377" i="3" s="1"/>
  <c r="AE1377" i="3" s="1"/>
  <c r="E1378" i="3"/>
  <c r="F1378" i="3"/>
  <c r="G1378" i="3"/>
  <c r="H1378" i="3"/>
  <c r="I1378" i="3"/>
  <c r="L1378" i="3" s="1"/>
  <c r="J1378" i="3"/>
  <c r="E1379" i="3"/>
  <c r="F1379" i="3"/>
  <c r="K1379" i="3" s="1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L1381" i="3" s="1"/>
  <c r="J1381" i="3"/>
  <c r="K1381" i="3"/>
  <c r="M1381" i="3" s="1"/>
  <c r="O1381" i="3"/>
  <c r="U1381" i="3"/>
  <c r="Y1381" i="3"/>
  <c r="AE1381" i="3"/>
  <c r="AK1381" i="3"/>
  <c r="AO1381" i="3"/>
  <c r="AU1381" i="3"/>
  <c r="BA1381" i="3"/>
  <c r="BE1381" i="3"/>
  <c r="E1382" i="3"/>
  <c r="F1382" i="3"/>
  <c r="G1382" i="3"/>
  <c r="H1382" i="3"/>
  <c r="I1382" i="3"/>
  <c r="L1382" i="3" s="1"/>
  <c r="J1382" i="3"/>
  <c r="K1382" i="3"/>
  <c r="M1382" i="3" s="1"/>
  <c r="BN1382" i="3" s="1"/>
  <c r="Q1382" i="3"/>
  <c r="U1382" i="3"/>
  <c r="AA1382" i="3"/>
  <c r="AG1382" i="3"/>
  <c r="AK1382" i="3"/>
  <c r="AQ1382" i="3"/>
  <c r="AW1382" i="3"/>
  <c r="BA1382" i="3"/>
  <c r="BG1382" i="3"/>
  <c r="E1383" i="3"/>
  <c r="F1383" i="3"/>
  <c r="G1383" i="3"/>
  <c r="H1383" i="3"/>
  <c r="I1383" i="3"/>
  <c r="J1383" i="3"/>
  <c r="E1384" i="3"/>
  <c r="F1384" i="3"/>
  <c r="K1384" i="3" s="1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K1387" i="3" s="1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L1389" i="3" s="1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L1391" i="3" s="1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L1393" i="3" s="1"/>
  <c r="J1393" i="3"/>
  <c r="K1393" i="3"/>
  <c r="E1394" i="3"/>
  <c r="F1394" i="3"/>
  <c r="G1394" i="3"/>
  <c r="H1394" i="3"/>
  <c r="I1394" i="3"/>
  <c r="J1394" i="3"/>
  <c r="E1395" i="3"/>
  <c r="F1395" i="3"/>
  <c r="G1395" i="3"/>
  <c r="H1395" i="3"/>
  <c r="I1395" i="3"/>
  <c r="L1395" i="3" s="1"/>
  <c r="J1395" i="3"/>
  <c r="K1395" i="3"/>
  <c r="T1395" i="3" s="1"/>
  <c r="E1396" i="3"/>
  <c r="F1396" i="3"/>
  <c r="G1396" i="3"/>
  <c r="H1396" i="3"/>
  <c r="I1396" i="3"/>
  <c r="J1396" i="3"/>
  <c r="E1397" i="3"/>
  <c r="F1397" i="3"/>
  <c r="G1397" i="3"/>
  <c r="K1397" i="3" s="1"/>
  <c r="H1397" i="3"/>
  <c r="I1397" i="3"/>
  <c r="J1397" i="3"/>
  <c r="E1398" i="3"/>
  <c r="K1398" i="3" s="1"/>
  <c r="F1398" i="3"/>
  <c r="G1398" i="3"/>
  <c r="H1398" i="3"/>
  <c r="I1398" i="3"/>
  <c r="J1398" i="3"/>
  <c r="E1350" i="3"/>
  <c r="P1393" i="3" l="1"/>
  <c r="X1393" i="3"/>
  <c r="AF1393" i="3"/>
  <c r="AN1393" i="3"/>
  <c r="AV1393" i="3"/>
  <c r="BD1393" i="3"/>
  <c r="AJ1395" i="3"/>
  <c r="BH1395" i="3"/>
  <c r="AB1395" i="3"/>
  <c r="AV1395" i="3"/>
  <c r="P1395" i="3"/>
  <c r="M1393" i="3"/>
  <c r="K1388" i="3"/>
  <c r="S1381" i="3"/>
  <c r="K1378" i="3"/>
  <c r="AU1377" i="3"/>
  <c r="AZ1375" i="3"/>
  <c r="O1375" i="3"/>
  <c r="K1374" i="3"/>
  <c r="L1372" i="3"/>
  <c r="K1370" i="3"/>
  <c r="K1367" i="3"/>
  <c r="K1365" i="3"/>
  <c r="K1363" i="3"/>
  <c r="K1360" i="3"/>
  <c r="K1358" i="3"/>
  <c r="L1355" i="3"/>
  <c r="BF1355" i="3" s="1"/>
  <c r="N1354" i="3"/>
  <c r="L1353" i="3"/>
  <c r="AV1353" i="3" s="1"/>
  <c r="N1352" i="3"/>
  <c r="L1351" i="3"/>
  <c r="BM1411" i="3"/>
  <c r="AQ1412" i="3"/>
  <c r="AP1412" i="3"/>
  <c r="U1412" i="3"/>
  <c r="AT1412" i="3"/>
  <c r="Y1412" i="3"/>
  <c r="BC1412" i="3"/>
  <c r="AH1412" i="3"/>
  <c r="M1412" i="3"/>
  <c r="AV1412" i="3"/>
  <c r="AF1412" i="3"/>
  <c r="P1412" i="3"/>
  <c r="BL1435" i="3"/>
  <c r="BL1439" i="3"/>
  <c r="BM1441" i="3"/>
  <c r="BM1443" i="3"/>
  <c r="BM1458" i="3"/>
  <c r="BL1462" i="3"/>
  <c r="BM1473" i="3"/>
  <c r="BL1467" i="3"/>
  <c r="BM1481" i="3"/>
  <c r="BL1479" i="3"/>
  <c r="BF1514" i="3"/>
  <c r="BF1522" i="3"/>
  <c r="BF1530" i="3"/>
  <c r="BF1538" i="3"/>
  <c r="BL1560" i="3"/>
  <c r="BL1564" i="3"/>
  <c r="BL1570" i="3"/>
  <c r="Y1415" i="3"/>
  <c r="M1415" i="3"/>
  <c r="AC1415" i="3"/>
  <c r="AS1415" i="3"/>
  <c r="BI1415" i="3"/>
  <c r="U1415" i="3"/>
  <c r="BA1415" i="3"/>
  <c r="AK1415" i="3"/>
  <c r="O1430" i="3"/>
  <c r="BL1430" i="3" s="1"/>
  <c r="AE1430" i="3"/>
  <c r="AU1430" i="3"/>
  <c r="W1430" i="3"/>
  <c r="BC1430" i="3"/>
  <c r="AM1430" i="3"/>
  <c r="AQ1431" i="3"/>
  <c r="AA1431" i="3"/>
  <c r="R1447" i="3"/>
  <c r="AC1447" i="3"/>
  <c r="AM1447" i="3"/>
  <c r="AX1447" i="3"/>
  <c r="BI1447" i="3"/>
  <c r="U1466" i="3"/>
  <c r="BA1466" i="3"/>
  <c r="AK1466" i="3"/>
  <c r="U1470" i="3"/>
  <c r="BA1470" i="3"/>
  <c r="Q1472" i="3"/>
  <c r="Y1472" i="3"/>
  <c r="AK1472" i="3"/>
  <c r="AW1472" i="3"/>
  <c r="BE1472" i="3"/>
  <c r="U1472" i="3"/>
  <c r="AO1472" i="3"/>
  <c r="AG1472" i="3"/>
  <c r="BA1472" i="3"/>
  <c r="M1476" i="3"/>
  <c r="BK1476" i="3" s="1"/>
  <c r="U1476" i="3"/>
  <c r="AC1476" i="3"/>
  <c r="AK1476" i="3"/>
  <c r="AS1476" i="3"/>
  <c r="BA1476" i="3"/>
  <c r="BI1476" i="3"/>
  <c r="Y1476" i="3"/>
  <c r="AO1476" i="3"/>
  <c r="BE1476" i="3"/>
  <c r="Q1476" i="3"/>
  <c r="AG1476" i="3"/>
  <c r="AW1476" i="3"/>
  <c r="U1478" i="3"/>
  <c r="BA1478" i="3"/>
  <c r="BM1600" i="3"/>
  <c r="T1403" i="3"/>
  <c r="AJ1403" i="3"/>
  <c r="AZ1403" i="3"/>
  <c r="AR1403" i="3"/>
  <c r="AB1403" i="3"/>
  <c r="BH1403" i="3"/>
  <c r="AA1418" i="3"/>
  <c r="AI1422" i="3"/>
  <c r="W1426" i="3"/>
  <c r="AM1426" i="3"/>
  <c r="BC1426" i="3"/>
  <c r="O1426" i="3"/>
  <c r="AU1426" i="3"/>
  <c r="AE1426" i="3"/>
  <c r="AI1431" i="3"/>
  <c r="O1433" i="3"/>
  <c r="Y1433" i="3"/>
  <c r="AJ1433" i="3"/>
  <c r="AU1433" i="3"/>
  <c r="BE1433" i="3"/>
  <c r="AE1433" i="3"/>
  <c r="AZ1433" i="3"/>
  <c r="T1433" i="3"/>
  <c r="AO1433" i="3"/>
  <c r="M1447" i="3"/>
  <c r="AH1447" i="3"/>
  <c r="BC1447" i="3"/>
  <c r="N1480" i="3"/>
  <c r="BJ1480" i="3" s="1"/>
  <c r="R1480" i="3"/>
  <c r="Y1480" i="3"/>
  <c r="AD1480" i="3"/>
  <c r="AH1480" i="3"/>
  <c r="AO1480" i="3"/>
  <c r="AT1480" i="3"/>
  <c r="AX1480" i="3"/>
  <c r="BE1480" i="3"/>
  <c r="Q1480" i="3"/>
  <c r="V1480" i="3"/>
  <c r="Z1480" i="3"/>
  <c r="AG1480" i="3"/>
  <c r="AL1480" i="3"/>
  <c r="AP1480" i="3"/>
  <c r="AW1480" i="3"/>
  <c r="BB1480" i="3"/>
  <c r="BF1480" i="3"/>
  <c r="V1490" i="3"/>
  <c r="BB1490" i="3"/>
  <c r="N1490" i="3"/>
  <c r="AT1490" i="3"/>
  <c r="AE1492" i="3"/>
  <c r="AZ1492" i="3"/>
  <c r="BG1418" i="3"/>
  <c r="AC1419" i="3"/>
  <c r="BA1419" i="3"/>
  <c r="AK1419" i="3"/>
  <c r="U1419" i="3"/>
  <c r="BI1419" i="3"/>
  <c r="BF1432" i="3"/>
  <c r="AE1432" i="3"/>
  <c r="BG1447" i="3"/>
  <c r="AW1447" i="3"/>
  <c r="AL1447" i="3"/>
  <c r="AA1447" i="3"/>
  <c r="Q1447" i="3"/>
  <c r="L1396" i="3"/>
  <c r="K1390" i="3"/>
  <c r="L1387" i="3"/>
  <c r="O1377" i="3"/>
  <c r="L1376" i="3"/>
  <c r="L1398" i="3"/>
  <c r="AX1398" i="3" s="1"/>
  <c r="L1397" i="3"/>
  <c r="K1396" i="3"/>
  <c r="BB1396" i="3" s="1"/>
  <c r="AZ1395" i="3"/>
  <c r="AR1395" i="3"/>
  <c r="AF1395" i="3"/>
  <c r="BH1393" i="3"/>
  <c r="AZ1393" i="3"/>
  <c r="AR1393" i="3"/>
  <c r="AJ1393" i="3"/>
  <c r="AB1393" i="3"/>
  <c r="T1393" i="3"/>
  <c r="K1391" i="3"/>
  <c r="L1390" i="3"/>
  <c r="K1389" i="3"/>
  <c r="T1389" i="3" s="1"/>
  <c r="L1388" i="3"/>
  <c r="K1385" i="3"/>
  <c r="L1384" i="3"/>
  <c r="Q1384" i="3" s="1"/>
  <c r="L1383" i="3"/>
  <c r="K1383" i="3"/>
  <c r="BI1382" i="3"/>
  <c r="BE1382" i="3"/>
  <c r="AY1382" i="3"/>
  <c r="AS1382" i="3"/>
  <c r="AO1382" i="3"/>
  <c r="AI1382" i="3"/>
  <c r="AC1382" i="3"/>
  <c r="Y1382" i="3"/>
  <c r="S1382" i="3"/>
  <c r="BM1382" i="3" s="1"/>
  <c r="BI1381" i="3"/>
  <c r="BC1381" i="3"/>
  <c r="AW1381" i="3"/>
  <c r="AS1381" i="3"/>
  <c r="AM1381" i="3"/>
  <c r="AG1381" i="3"/>
  <c r="AC1381" i="3"/>
  <c r="W1381" i="3"/>
  <c r="Q1381" i="3"/>
  <c r="L1380" i="3"/>
  <c r="K1380" i="3"/>
  <c r="L1379" i="3"/>
  <c r="AA1379" i="3" s="1"/>
  <c r="BC1377" i="3"/>
  <c r="AM1377" i="3"/>
  <c r="T1377" i="3"/>
  <c r="AP1375" i="3"/>
  <c r="T1375" i="3"/>
  <c r="L1374" i="3"/>
  <c r="K1373" i="3"/>
  <c r="K1372" i="3"/>
  <c r="L1370" i="3"/>
  <c r="L1366" i="3"/>
  <c r="M1366" i="3" s="1"/>
  <c r="L1364" i="3"/>
  <c r="AA1364" i="3" s="1"/>
  <c r="L1362" i="3"/>
  <c r="O1362" i="3" s="1"/>
  <c r="BE1361" i="3"/>
  <c r="AS1361" i="3"/>
  <c r="AG1361" i="3"/>
  <c r="W1361" i="3"/>
  <c r="L1359" i="3"/>
  <c r="K1357" i="3"/>
  <c r="K1356" i="3"/>
  <c r="AN1355" i="3"/>
  <c r="AX1354" i="3"/>
  <c r="AH1354" i="3"/>
  <c r="R1354" i="3"/>
  <c r="AX1352" i="3"/>
  <c r="AH1352" i="3"/>
  <c r="R1352" i="3"/>
  <c r="BL1411" i="3"/>
  <c r="BJ1411" i="3"/>
  <c r="BM1408" i="3"/>
  <c r="V1412" i="3"/>
  <c r="AA1412" i="3"/>
  <c r="BF1412" i="3"/>
  <c r="AK1412" i="3"/>
  <c r="O1412" i="3"/>
  <c r="AO1412" i="3"/>
  <c r="S1412" i="3"/>
  <c r="AX1412" i="3"/>
  <c r="AC1412" i="3"/>
  <c r="BH1412" i="3"/>
  <c r="AR1412" i="3"/>
  <c r="AB1412" i="3"/>
  <c r="BD1407" i="3"/>
  <c r="AN1407" i="3"/>
  <c r="AK1407" i="3"/>
  <c r="BH1407" i="3"/>
  <c r="AB1407" i="3"/>
  <c r="AO1407" i="3"/>
  <c r="BG1407" i="3"/>
  <c r="AQ1407" i="3"/>
  <c r="AA1407" i="3"/>
  <c r="BF1407" i="3"/>
  <c r="AP1407" i="3"/>
  <c r="Z1407" i="3"/>
  <c r="BM1427" i="3"/>
  <c r="BL1441" i="3"/>
  <c r="BJ1445" i="3"/>
  <c r="BL1426" i="3"/>
  <c r="BL1433" i="3"/>
  <c r="BL1446" i="3"/>
  <c r="BK1441" i="3"/>
  <c r="BK1443" i="3"/>
  <c r="BK1445" i="3"/>
  <c r="BK1449" i="3"/>
  <c r="BM1456" i="3"/>
  <c r="BL1473" i="3"/>
  <c r="BM1477" i="3"/>
  <c r="BL1471" i="3"/>
  <c r="AX1514" i="3"/>
  <c r="R1518" i="3"/>
  <c r="AX1522" i="3"/>
  <c r="R1526" i="3"/>
  <c r="AX1530" i="3"/>
  <c r="R1534" i="3"/>
  <c r="AX1538" i="3"/>
  <c r="Z1514" i="3"/>
  <c r="Z1522" i="3"/>
  <c r="Z1530" i="3"/>
  <c r="Z1538" i="3"/>
  <c r="AX1580" i="3"/>
  <c r="BL1568" i="3"/>
  <c r="BL1626" i="3"/>
  <c r="BK1599" i="3"/>
  <c r="BM1617" i="3"/>
  <c r="Z1400" i="3"/>
  <c r="AP1400" i="3"/>
  <c r="BF1400" i="3"/>
  <c r="N1400" i="3"/>
  <c r="AT1400" i="3"/>
  <c r="AD1400" i="3"/>
  <c r="Z1402" i="3"/>
  <c r="AP1402" i="3"/>
  <c r="BF1402" i="3"/>
  <c r="AD1402" i="3"/>
  <c r="N1402" i="3"/>
  <c r="BJ1402" i="3" s="1"/>
  <c r="AT1402" i="3"/>
  <c r="Y1436" i="3"/>
  <c r="M1436" i="3"/>
  <c r="BK1436" i="3" s="1"/>
  <c r="U1436" i="3"/>
  <c r="AG1436" i="3"/>
  <c r="AS1436" i="3"/>
  <c r="BA1436" i="3"/>
  <c r="AC1436" i="3"/>
  <c r="AW1436" i="3"/>
  <c r="Q1436" i="3"/>
  <c r="AK1436" i="3"/>
  <c r="BI1436" i="3"/>
  <c r="V1453" i="3"/>
  <c r="AL1453" i="3"/>
  <c r="BB1453" i="3"/>
  <c r="R1457" i="3"/>
  <c r="N1457" i="3"/>
  <c r="V1457" i="3"/>
  <c r="AD1457" i="3"/>
  <c r="AL1457" i="3"/>
  <c r="AT1457" i="3"/>
  <c r="BB1457" i="3"/>
  <c r="Y1457" i="3"/>
  <c r="AO1457" i="3"/>
  <c r="BE1457" i="3"/>
  <c r="Q1457" i="3"/>
  <c r="AG1457" i="3"/>
  <c r="AW1457" i="3"/>
  <c r="R1459" i="3"/>
  <c r="N1459" i="3"/>
  <c r="V1459" i="3"/>
  <c r="AD1459" i="3"/>
  <c r="AL1459" i="3"/>
  <c r="AT1459" i="3"/>
  <c r="BB1459" i="3"/>
  <c r="Q1459" i="3"/>
  <c r="AG1459" i="3"/>
  <c r="AW1459" i="3"/>
  <c r="Y1459" i="3"/>
  <c r="AO1459" i="3"/>
  <c r="BE1459" i="3"/>
  <c r="M1472" i="3"/>
  <c r="AI1406" i="3"/>
  <c r="BM1406" i="3" s="1"/>
  <c r="AL1410" i="3"/>
  <c r="V1410" i="3"/>
  <c r="BB1410" i="3"/>
  <c r="Y1417" i="3"/>
  <c r="U1417" i="3"/>
  <c r="AK1417" i="3"/>
  <c r="BA1417" i="3"/>
  <c r="M1417" i="3"/>
  <c r="AS1417" i="3"/>
  <c r="AC1417" i="3"/>
  <c r="BI1417" i="3"/>
  <c r="AK1421" i="3"/>
  <c r="AC1421" i="3"/>
  <c r="BI1421" i="3"/>
  <c r="BG1431" i="3"/>
  <c r="S1431" i="3"/>
  <c r="BM1431" i="3" s="1"/>
  <c r="O1437" i="3"/>
  <c r="BL1437" i="3" s="1"/>
  <c r="Y1440" i="3"/>
  <c r="AO1440" i="3"/>
  <c r="BE1440" i="3"/>
  <c r="Q1440" i="3"/>
  <c r="AW1440" i="3"/>
  <c r="AG1440" i="3"/>
  <c r="AO1442" i="3"/>
  <c r="AG1442" i="3"/>
  <c r="W1447" i="3"/>
  <c r="AS1447" i="3"/>
  <c r="V1486" i="3"/>
  <c r="BB1486" i="3"/>
  <c r="N1486" i="3"/>
  <c r="BJ1486" i="3" s="1"/>
  <c r="AT1486" i="3"/>
  <c r="T1488" i="3"/>
  <c r="AD1488" i="3"/>
  <c r="BB1488" i="3"/>
  <c r="V1488" i="3"/>
  <c r="AL1488" i="3"/>
  <c r="AD1490" i="3"/>
  <c r="BJ1490" i="3" s="1"/>
  <c r="X1501" i="3"/>
  <c r="BD1501" i="3"/>
  <c r="AN1501" i="3"/>
  <c r="Z1511" i="3"/>
  <c r="AU1511" i="3"/>
  <c r="O1511" i="3"/>
  <c r="BL1511" i="3" s="1"/>
  <c r="AJ1511" i="3"/>
  <c r="BF1511" i="3"/>
  <c r="T1577" i="3"/>
  <c r="AJ1577" i="3"/>
  <c r="AZ1577" i="3"/>
  <c r="AB1577" i="3"/>
  <c r="AR1577" i="3"/>
  <c r="BH1577" i="3"/>
  <c r="AP1532" i="3"/>
  <c r="BF1532" i="3"/>
  <c r="R1576" i="3"/>
  <c r="BB1576" i="3"/>
  <c r="AL1576" i="3"/>
  <c r="AB1401" i="3"/>
  <c r="BH1401" i="3"/>
  <c r="AR1401" i="3"/>
  <c r="AQ1414" i="3"/>
  <c r="M1419" i="3"/>
  <c r="BK1419" i="3" s="1"/>
  <c r="AV1423" i="3"/>
  <c r="AK1423" i="3"/>
  <c r="AA1423" i="3"/>
  <c r="AQ1429" i="3"/>
  <c r="BM1429" i="3" s="1"/>
  <c r="AQ1437" i="3"/>
  <c r="Y1438" i="3"/>
  <c r="Q1438" i="3"/>
  <c r="AC1438" i="3"/>
  <c r="AK1438" i="3"/>
  <c r="AW1438" i="3"/>
  <c r="BI1438" i="3"/>
  <c r="U1438" i="3"/>
  <c r="AS1438" i="3"/>
  <c r="M1438" i="3"/>
  <c r="BK1438" i="3" s="1"/>
  <c r="AG1438" i="3"/>
  <c r="BA1438" i="3"/>
  <c r="BB1447" i="3"/>
  <c r="AQ1447" i="3"/>
  <c r="AG1447" i="3"/>
  <c r="V1447" i="3"/>
  <c r="BM1447" i="3" s="1"/>
  <c r="M1468" i="3"/>
  <c r="U1468" i="3"/>
  <c r="AG1468" i="3"/>
  <c r="AO1468" i="3"/>
  <c r="BA1468" i="3"/>
  <c r="Y1468" i="3"/>
  <c r="AW1468" i="3"/>
  <c r="Q1468" i="3"/>
  <c r="AK1468" i="3"/>
  <c r="BE1468" i="3"/>
  <c r="U1474" i="3"/>
  <c r="AK1474" i="3"/>
  <c r="BA1474" i="3"/>
  <c r="AC1474" i="3"/>
  <c r="BI1474" i="3"/>
  <c r="M1474" i="3"/>
  <c r="BK1474" i="3" s="1"/>
  <c r="AS1474" i="3"/>
  <c r="AP1516" i="3"/>
  <c r="BF1516" i="3"/>
  <c r="AP1520" i="3"/>
  <c r="BF1520" i="3"/>
  <c r="AP1524" i="3"/>
  <c r="BF1524" i="3"/>
  <c r="AP1528" i="3"/>
  <c r="BF1528" i="3"/>
  <c r="AP1536" i="3"/>
  <c r="BF1536" i="3"/>
  <c r="P1577" i="3"/>
  <c r="BJ1606" i="3"/>
  <c r="BL1606" i="3"/>
  <c r="BJ1604" i="3"/>
  <c r="BM1604" i="3"/>
  <c r="BM1636" i="3"/>
  <c r="BL1604" i="3"/>
  <c r="BK1606" i="3"/>
  <c r="BN1606" i="3"/>
  <c r="BM1606" i="3"/>
  <c r="BK1636" i="3"/>
  <c r="BN1636" i="3"/>
  <c r="BL1636" i="3"/>
  <c r="BK1604" i="3"/>
  <c r="BN1604" i="3"/>
  <c r="BJ1413" i="3"/>
  <c r="BL1418" i="3"/>
  <c r="BJ1418" i="3"/>
  <c r="BN1407" i="3"/>
  <c r="BN1423" i="3"/>
  <c r="BK1423" i="3"/>
  <c r="BN1427" i="3"/>
  <c r="BK1427" i="3"/>
  <c r="BJ1427" i="3"/>
  <c r="BM1436" i="3"/>
  <c r="BL1438" i="3"/>
  <c r="BJ1438" i="3"/>
  <c r="BN1448" i="3"/>
  <c r="BK1448" i="3"/>
  <c r="BN1430" i="3"/>
  <c r="BK1430" i="3"/>
  <c r="BJ1430" i="3"/>
  <c r="BJ1450" i="3"/>
  <c r="BJ1452" i="3"/>
  <c r="BJ1454" i="3"/>
  <c r="BN1438" i="3"/>
  <c r="BJ1439" i="3"/>
  <c r="BN1439" i="3"/>
  <c r="BK1439" i="3"/>
  <c r="BJ1441" i="3"/>
  <c r="BJ1443" i="3"/>
  <c r="BJ1446" i="3"/>
  <c r="BJ1448" i="3"/>
  <c r="BM1432" i="3"/>
  <c r="BJ1432" i="3"/>
  <c r="BN1456" i="3"/>
  <c r="BK1456" i="3"/>
  <c r="BJ1457" i="3"/>
  <c r="BM1457" i="3"/>
  <c r="BN1440" i="3"/>
  <c r="BK1440" i="3"/>
  <c r="BN1441" i="3"/>
  <c r="BM1452" i="3"/>
  <c r="BL1424" i="3"/>
  <c r="BN1424" i="3"/>
  <c r="BK1424" i="3"/>
  <c r="BJ1424" i="3"/>
  <c r="BM1442" i="3"/>
  <c r="BJ1442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P1451" i="3"/>
  <c r="T1451" i="3"/>
  <c r="X1451" i="3"/>
  <c r="AB1451" i="3"/>
  <c r="AF1451" i="3"/>
  <c r="AJ1451" i="3"/>
  <c r="AN1451" i="3"/>
  <c r="AR1451" i="3"/>
  <c r="AV1451" i="3"/>
  <c r="AZ1451" i="3"/>
  <c r="BD1451" i="3"/>
  <c r="BH1451" i="3"/>
  <c r="M1451" i="3"/>
  <c r="Q1451" i="3"/>
  <c r="U1451" i="3"/>
  <c r="Y1451" i="3"/>
  <c r="AC1451" i="3"/>
  <c r="AG1451" i="3"/>
  <c r="AK1451" i="3"/>
  <c r="AO1451" i="3"/>
  <c r="AS1451" i="3"/>
  <c r="AW1451" i="3"/>
  <c r="BA1451" i="3"/>
  <c r="BE1451" i="3"/>
  <c r="BI1451" i="3"/>
  <c r="N1451" i="3"/>
  <c r="AD1451" i="3"/>
  <c r="AT1451" i="3"/>
  <c r="R1451" i="3"/>
  <c r="AH1451" i="3"/>
  <c r="AX1451" i="3"/>
  <c r="V1451" i="3"/>
  <c r="AL1451" i="3"/>
  <c r="BB1451" i="3"/>
  <c r="Z1451" i="3"/>
  <c r="AP1451" i="3"/>
  <c r="BF1451" i="3"/>
  <c r="BM1454" i="3"/>
  <c r="AE1461" i="3"/>
  <c r="BA1461" i="3"/>
  <c r="U1461" i="3"/>
  <c r="AP1461" i="3"/>
  <c r="BN1464" i="3"/>
  <c r="BK1464" i="3"/>
  <c r="BM1444" i="3"/>
  <c r="BJ1444" i="3"/>
  <c r="BJ1453" i="3"/>
  <c r="BK1453" i="3"/>
  <c r="BN1453" i="3"/>
  <c r="BL1453" i="3"/>
  <c r="Z1461" i="3"/>
  <c r="BC1465" i="3"/>
  <c r="BM1467" i="3"/>
  <c r="BJ1473" i="3"/>
  <c r="BL1476" i="3"/>
  <c r="BJ1476" i="3"/>
  <c r="AO1461" i="3"/>
  <c r="S1461" i="3"/>
  <c r="AX1461" i="3"/>
  <c r="AC1461" i="3"/>
  <c r="BG1461" i="3"/>
  <c r="AL1461" i="3"/>
  <c r="Q1461" i="3"/>
  <c r="AV1461" i="3"/>
  <c r="AF1461" i="3"/>
  <c r="P1461" i="3"/>
  <c r="BG1465" i="3"/>
  <c r="BJ1467" i="3"/>
  <c r="AO1463" i="3"/>
  <c r="S1463" i="3"/>
  <c r="AX1463" i="3"/>
  <c r="AC1463" i="3"/>
  <c r="BG1463" i="3"/>
  <c r="AL1463" i="3"/>
  <c r="Q1463" i="3"/>
  <c r="AV1463" i="3"/>
  <c r="AF1463" i="3"/>
  <c r="P1463" i="3"/>
  <c r="BN1469" i="3"/>
  <c r="BK1469" i="3"/>
  <c r="BM1480" i="3"/>
  <c r="BK1481" i="3"/>
  <c r="BN1481" i="3"/>
  <c r="BN1399" i="3"/>
  <c r="BK1399" i="3"/>
  <c r="BL1420" i="3"/>
  <c r="BJ1420" i="3"/>
  <c r="BN1445" i="3"/>
  <c r="BF1465" i="3"/>
  <c r="AO1465" i="3"/>
  <c r="S1465" i="3"/>
  <c r="BA1465" i="3"/>
  <c r="AH1465" i="3"/>
  <c r="M1465" i="3"/>
  <c r="AV1465" i="3"/>
  <c r="AA1465" i="3"/>
  <c r="AN1465" i="3"/>
  <c r="X1465" i="3"/>
  <c r="BN1471" i="3"/>
  <c r="BK1471" i="3"/>
  <c r="BM1474" i="3"/>
  <c r="BM1475" i="3"/>
  <c r="BJ1475" i="3"/>
  <c r="BK1485" i="3"/>
  <c r="BN1485" i="3"/>
  <c r="BL1486" i="3"/>
  <c r="BL1483" i="3"/>
  <c r="BM1483" i="3"/>
  <c r="O1493" i="3"/>
  <c r="S1493" i="3"/>
  <c r="W1493" i="3"/>
  <c r="AA1493" i="3"/>
  <c r="AE1493" i="3"/>
  <c r="AI1493" i="3"/>
  <c r="AM1493" i="3"/>
  <c r="AQ1493" i="3"/>
  <c r="AU1493" i="3"/>
  <c r="AY1493" i="3"/>
  <c r="BC1493" i="3"/>
  <c r="BG1493" i="3"/>
  <c r="Q1493" i="3"/>
  <c r="V1493" i="3"/>
  <c r="AB1493" i="3"/>
  <c r="AG1493" i="3"/>
  <c r="AL1493" i="3"/>
  <c r="AR1493" i="3"/>
  <c r="AW1493" i="3"/>
  <c r="BB1493" i="3"/>
  <c r="BH1493" i="3"/>
  <c r="M1493" i="3"/>
  <c r="R1493" i="3"/>
  <c r="X1493" i="3"/>
  <c r="AC1493" i="3"/>
  <c r="AH1493" i="3"/>
  <c r="AN1493" i="3"/>
  <c r="AS1493" i="3"/>
  <c r="AX1493" i="3"/>
  <c r="BD1493" i="3"/>
  <c r="BI1493" i="3"/>
  <c r="N1493" i="3"/>
  <c r="T1493" i="3"/>
  <c r="Y1493" i="3"/>
  <c r="AD1493" i="3"/>
  <c r="AJ1493" i="3"/>
  <c r="AO1493" i="3"/>
  <c r="AT1493" i="3"/>
  <c r="AZ1493" i="3"/>
  <c r="BE1493" i="3"/>
  <c r="P1493" i="3"/>
  <c r="AK1493" i="3"/>
  <c r="BF1493" i="3"/>
  <c r="U1493" i="3"/>
  <c r="AP1493" i="3"/>
  <c r="Z1493" i="3"/>
  <c r="AV1493" i="3"/>
  <c r="AF1493" i="3"/>
  <c r="BA1493" i="3"/>
  <c r="BN1507" i="3"/>
  <c r="BK1507" i="3"/>
  <c r="O1512" i="3"/>
  <c r="N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M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H1512" i="3"/>
  <c r="AP1512" i="3"/>
  <c r="R1512" i="3"/>
  <c r="AX1512" i="3"/>
  <c r="Z1512" i="3"/>
  <c r="BF1512" i="3"/>
  <c r="O1496" i="3"/>
  <c r="S1496" i="3"/>
  <c r="W1496" i="3"/>
  <c r="AA1496" i="3"/>
  <c r="AE1496" i="3"/>
  <c r="AI1496" i="3"/>
  <c r="AM1496" i="3"/>
  <c r="AQ1496" i="3"/>
  <c r="AU1496" i="3"/>
  <c r="AY1496" i="3"/>
  <c r="BC1496" i="3"/>
  <c r="BG1496" i="3"/>
  <c r="P1496" i="3"/>
  <c r="T1496" i="3"/>
  <c r="X1496" i="3"/>
  <c r="AB1496" i="3"/>
  <c r="AF1496" i="3"/>
  <c r="AJ1496" i="3"/>
  <c r="AN1496" i="3"/>
  <c r="AR1496" i="3"/>
  <c r="AV1496" i="3"/>
  <c r="AZ1496" i="3"/>
  <c r="BD1496" i="3"/>
  <c r="BH1496" i="3"/>
  <c r="M1496" i="3"/>
  <c r="Q1496" i="3"/>
  <c r="U1496" i="3"/>
  <c r="Y1496" i="3"/>
  <c r="AC1496" i="3"/>
  <c r="AG1496" i="3"/>
  <c r="AK1496" i="3"/>
  <c r="AO1496" i="3"/>
  <c r="AS1496" i="3"/>
  <c r="AW1496" i="3"/>
  <c r="BA1496" i="3"/>
  <c r="BE1496" i="3"/>
  <c r="BI1496" i="3"/>
  <c r="N1496" i="3"/>
  <c r="AD1496" i="3"/>
  <c r="AT1496" i="3"/>
  <c r="R1496" i="3"/>
  <c r="AH1496" i="3"/>
  <c r="AX1496" i="3"/>
  <c r="V1496" i="3"/>
  <c r="AL1496" i="3"/>
  <c r="BB1496" i="3"/>
  <c r="Z1496" i="3"/>
  <c r="AP1496" i="3"/>
  <c r="BF1496" i="3"/>
  <c r="BK1494" i="3"/>
  <c r="BN1494" i="3"/>
  <c r="BL1494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B1515" i="3"/>
  <c r="AJ1515" i="3"/>
  <c r="AR1515" i="3"/>
  <c r="AZ1515" i="3"/>
  <c r="BH1515" i="3"/>
  <c r="AL1515" i="3"/>
  <c r="N1515" i="3"/>
  <c r="AT1515" i="3"/>
  <c r="V1515" i="3"/>
  <c r="BB1515" i="3"/>
  <c r="AD1515" i="3"/>
  <c r="M1523" i="3"/>
  <c r="Q1523" i="3"/>
  <c r="U1523" i="3"/>
  <c r="Y1523" i="3"/>
  <c r="AC1523" i="3"/>
  <c r="AG1523" i="3"/>
  <c r="AK1523" i="3"/>
  <c r="AO1523" i="3"/>
  <c r="AS1523" i="3"/>
  <c r="AW1523" i="3"/>
  <c r="BA1523" i="3"/>
  <c r="BE1523" i="3"/>
  <c r="BI1523" i="3"/>
  <c r="O1523" i="3"/>
  <c r="S1523" i="3"/>
  <c r="W1523" i="3"/>
  <c r="AA1523" i="3"/>
  <c r="AE1523" i="3"/>
  <c r="AI1523" i="3"/>
  <c r="AM1523" i="3"/>
  <c r="AQ1523" i="3"/>
  <c r="AU1523" i="3"/>
  <c r="AY1523" i="3"/>
  <c r="BC1523" i="3"/>
  <c r="BG1523" i="3"/>
  <c r="P1523" i="3"/>
  <c r="X1523" i="3"/>
  <c r="AF1523" i="3"/>
  <c r="AN1523" i="3"/>
  <c r="AV1523" i="3"/>
  <c r="BD1523" i="3"/>
  <c r="R1523" i="3"/>
  <c r="Z1523" i="3"/>
  <c r="AH1523" i="3"/>
  <c r="AP1523" i="3"/>
  <c r="AX1523" i="3"/>
  <c r="BF1523" i="3"/>
  <c r="T1523" i="3"/>
  <c r="AB1523" i="3"/>
  <c r="AJ1523" i="3"/>
  <c r="AR1523" i="3"/>
  <c r="AZ1523" i="3"/>
  <c r="BH1523" i="3"/>
  <c r="AL1523" i="3"/>
  <c r="N1523" i="3"/>
  <c r="AT1523" i="3"/>
  <c r="V1523" i="3"/>
  <c r="BB1523" i="3"/>
  <c r="AD1523" i="3"/>
  <c r="M1531" i="3"/>
  <c r="Q1531" i="3"/>
  <c r="U1531" i="3"/>
  <c r="Y1531" i="3"/>
  <c r="AC1531" i="3"/>
  <c r="AG1531" i="3"/>
  <c r="AK1531" i="3"/>
  <c r="AO1531" i="3"/>
  <c r="AS1531" i="3"/>
  <c r="AW1531" i="3"/>
  <c r="BA1531" i="3"/>
  <c r="BE1531" i="3"/>
  <c r="BI1531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X1531" i="3"/>
  <c r="AF1531" i="3"/>
  <c r="AN1531" i="3"/>
  <c r="AV1531" i="3"/>
  <c r="BD1531" i="3"/>
  <c r="R1531" i="3"/>
  <c r="Z1531" i="3"/>
  <c r="AH1531" i="3"/>
  <c r="AP1531" i="3"/>
  <c r="AX1531" i="3"/>
  <c r="BF1531" i="3"/>
  <c r="T1531" i="3"/>
  <c r="AB1531" i="3"/>
  <c r="AJ1531" i="3"/>
  <c r="AR1531" i="3"/>
  <c r="AZ1531" i="3"/>
  <c r="BH1531" i="3"/>
  <c r="AL1531" i="3"/>
  <c r="N1531" i="3"/>
  <c r="AT1531" i="3"/>
  <c r="V1531" i="3"/>
  <c r="BB1531" i="3"/>
  <c r="AD1531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N1539" i="3"/>
  <c r="T1539" i="3"/>
  <c r="Y1539" i="3"/>
  <c r="AD1539" i="3"/>
  <c r="AJ1539" i="3"/>
  <c r="AO1539" i="3"/>
  <c r="AT1539" i="3"/>
  <c r="AZ1539" i="3"/>
  <c r="BE1539" i="3"/>
  <c r="P1539" i="3"/>
  <c r="U1539" i="3"/>
  <c r="Z1539" i="3"/>
  <c r="AF1539" i="3"/>
  <c r="AK1539" i="3"/>
  <c r="AP1539" i="3"/>
  <c r="AV1539" i="3"/>
  <c r="BA1539" i="3"/>
  <c r="BF1539" i="3"/>
  <c r="Q1539" i="3"/>
  <c r="V1539" i="3"/>
  <c r="AB1539" i="3"/>
  <c r="AG1539" i="3"/>
  <c r="AL1539" i="3"/>
  <c r="AR1539" i="3"/>
  <c r="AW1539" i="3"/>
  <c r="BB1539" i="3"/>
  <c r="BH1539" i="3"/>
  <c r="AC1539" i="3"/>
  <c r="AX1539" i="3"/>
  <c r="M1539" i="3"/>
  <c r="AH1539" i="3"/>
  <c r="BD1539" i="3"/>
  <c r="R1539" i="3"/>
  <c r="AN1539" i="3"/>
  <c r="BI1539" i="3"/>
  <c r="X1539" i="3"/>
  <c r="AS1539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N1547" i="3"/>
  <c r="T1547" i="3"/>
  <c r="Y1547" i="3"/>
  <c r="AD1547" i="3"/>
  <c r="AJ1547" i="3"/>
  <c r="AO1547" i="3"/>
  <c r="AT1547" i="3"/>
  <c r="AZ1547" i="3"/>
  <c r="BE1547" i="3"/>
  <c r="Q1547" i="3"/>
  <c r="V1547" i="3"/>
  <c r="AB1547" i="3"/>
  <c r="AG1547" i="3"/>
  <c r="AL1547" i="3"/>
  <c r="AR1547" i="3"/>
  <c r="AW1547" i="3"/>
  <c r="BB1547" i="3"/>
  <c r="BH1547" i="3"/>
  <c r="P1547" i="3"/>
  <c r="Z1547" i="3"/>
  <c r="AK1547" i="3"/>
  <c r="AV1547" i="3"/>
  <c r="BF1547" i="3"/>
  <c r="R1547" i="3"/>
  <c r="AC1547" i="3"/>
  <c r="AN1547" i="3"/>
  <c r="AX1547" i="3"/>
  <c r="BI1547" i="3"/>
  <c r="U1547" i="3"/>
  <c r="AF1547" i="3"/>
  <c r="AP1547" i="3"/>
  <c r="BA1547" i="3"/>
  <c r="M1547" i="3"/>
  <c r="X1547" i="3"/>
  <c r="AH1547" i="3"/>
  <c r="AS1547" i="3"/>
  <c r="BD1547" i="3"/>
  <c r="BN1495" i="3"/>
  <c r="BK1495" i="3"/>
  <c r="BJ1509" i="3"/>
  <c r="BK1511" i="3"/>
  <c r="BN1511" i="3"/>
  <c r="BJ1516" i="3"/>
  <c r="BM1520" i="3"/>
  <c r="BJ1524" i="3"/>
  <c r="BJ1532" i="3"/>
  <c r="BM1536" i="3"/>
  <c r="BL1546" i="3"/>
  <c r="BL1550" i="3"/>
  <c r="BM1552" i="3"/>
  <c r="BM1554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Q1555" i="3"/>
  <c r="V1555" i="3"/>
  <c r="AB1555" i="3"/>
  <c r="AG1555" i="3"/>
  <c r="AL1555" i="3"/>
  <c r="AR1555" i="3"/>
  <c r="AW1555" i="3"/>
  <c r="BB1555" i="3"/>
  <c r="BH1555" i="3"/>
  <c r="M1555" i="3"/>
  <c r="R1555" i="3"/>
  <c r="X1555" i="3"/>
  <c r="AC1555" i="3"/>
  <c r="AH1555" i="3"/>
  <c r="AN1555" i="3"/>
  <c r="AS1555" i="3"/>
  <c r="AX1555" i="3"/>
  <c r="BD1555" i="3"/>
  <c r="BI1555" i="3"/>
  <c r="N1555" i="3"/>
  <c r="T1555" i="3"/>
  <c r="Y1555" i="3"/>
  <c r="AD1555" i="3"/>
  <c r="AJ1555" i="3"/>
  <c r="AO1555" i="3"/>
  <c r="AT1555" i="3"/>
  <c r="AZ1555" i="3"/>
  <c r="BE1555" i="3"/>
  <c r="P1555" i="3"/>
  <c r="U1555" i="3"/>
  <c r="Z1555" i="3"/>
  <c r="AF1555" i="3"/>
  <c r="AK1555" i="3"/>
  <c r="AP1555" i="3"/>
  <c r="AV1555" i="3"/>
  <c r="BA1555" i="3"/>
  <c r="BF155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Q1563" i="3"/>
  <c r="V1563" i="3"/>
  <c r="AB1563" i="3"/>
  <c r="AG1563" i="3"/>
  <c r="AL1563" i="3"/>
  <c r="AR1563" i="3"/>
  <c r="AW1563" i="3"/>
  <c r="BB1563" i="3"/>
  <c r="BH1563" i="3"/>
  <c r="M1563" i="3"/>
  <c r="R1563" i="3"/>
  <c r="X1563" i="3"/>
  <c r="AC1563" i="3"/>
  <c r="AH1563" i="3"/>
  <c r="AN1563" i="3"/>
  <c r="AS1563" i="3"/>
  <c r="AX1563" i="3"/>
  <c r="BD1563" i="3"/>
  <c r="BI1563" i="3"/>
  <c r="N1563" i="3"/>
  <c r="T1563" i="3"/>
  <c r="Y1563" i="3"/>
  <c r="AD1563" i="3"/>
  <c r="AJ1563" i="3"/>
  <c r="AO1563" i="3"/>
  <c r="AT1563" i="3"/>
  <c r="AZ1563" i="3"/>
  <c r="BE1563" i="3"/>
  <c r="U1563" i="3"/>
  <c r="AP1563" i="3"/>
  <c r="Z1563" i="3"/>
  <c r="AV1563" i="3"/>
  <c r="AF1563" i="3"/>
  <c r="BA1563" i="3"/>
  <c r="P1563" i="3"/>
  <c r="AK1563" i="3"/>
  <c r="BF1563" i="3"/>
  <c r="O1571" i="3"/>
  <c r="S1571" i="3"/>
  <c r="W1571" i="3"/>
  <c r="AA1571" i="3"/>
  <c r="AE1571" i="3"/>
  <c r="AI1571" i="3"/>
  <c r="AM1571" i="3"/>
  <c r="AQ1571" i="3"/>
  <c r="AU1571" i="3"/>
  <c r="AY1571" i="3"/>
  <c r="BC1571" i="3"/>
  <c r="BG1571" i="3"/>
  <c r="Q1571" i="3"/>
  <c r="V1571" i="3"/>
  <c r="AB1571" i="3"/>
  <c r="AG1571" i="3"/>
  <c r="AL1571" i="3"/>
  <c r="AR1571" i="3"/>
  <c r="AW1571" i="3"/>
  <c r="BB1571" i="3"/>
  <c r="BH1571" i="3"/>
  <c r="M1571" i="3"/>
  <c r="R1571" i="3"/>
  <c r="X1571" i="3"/>
  <c r="AC1571" i="3"/>
  <c r="AH1571" i="3"/>
  <c r="AN1571" i="3"/>
  <c r="AS1571" i="3"/>
  <c r="AX1571" i="3"/>
  <c r="BD1571" i="3"/>
  <c r="BI1571" i="3"/>
  <c r="N1571" i="3"/>
  <c r="T1571" i="3"/>
  <c r="Y1571" i="3"/>
  <c r="AD1571" i="3"/>
  <c r="AJ1571" i="3"/>
  <c r="AO1571" i="3"/>
  <c r="AT1571" i="3"/>
  <c r="AZ1571" i="3"/>
  <c r="BE1571" i="3"/>
  <c r="U1571" i="3"/>
  <c r="AP1571" i="3"/>
  <c r="BA1571" i="3"/>
  <c r="Z1571" i="3"/>
  <c r="AV1571" i="3"/>
  <c r="AF1571" i="3"/>
  <c r="P1571" i="3"/>
  <c r="AK1571" i="3"/>
  <c r="BF1571" i="3"/>
  <c r="AN1514" i="3"/>
  <c r="BB1514" i="3"/>
  <c r="V1514" i="3"/>
  <c r="AR1514" i="3"/>
  <c r="BI1514" i="3"/>
  <c r="AS1514" i="3"/>
  <c r="AC1514" i="3"/>
  <c r="M1514" i="3"/>
  <c r="AU1514" i="3"/>
  <c r="AE1514" i="3"/>
  <c r="O1514" i="3"/>
  <c r="AF1518" i="3"/>
  <c r="AT1518" i="3"/>
  <c r="N1518" i="3"/>
  <c r="AJ1518" i="3"/>
  <c r="BE1518" i="3"/>
  <c r="AO1518" i="3"/>
  <c r="Y1518" i="3"/>
  <c r="BG1518" i="3"/>
  <c r="AQ1518" i="3"/>
  <c r="AA1518" i="3"/>
  <c r="BD1522" i="3"/>
  <c r="X1522" i="3"/>
  <c r="AL1522" i="3"/>
  <c r="BH1522" i="3"/>
  <c r="AB1522" i="3"/>
  <c r="BA1522" i="3"/>
  <c r="AK1522" i="3"/>
  <c r="U1522" i="3"/>
  <c r="BC1522" i="3"/>
  <c r="AM1522" i="3"/>
  <c r="W1522" i="3"/>
  <c r="AV1526" i="3"/>
  <c r="P1526" i="3"/>
  <c r="AD1526" i="3"/>
  <c r="AZ1526" i="3"/>
  <c r="T1526" i="3"/>
  <c r="AW1526" i="3"/>
  <c r="AG1526" i="3"/>
  <c r="Q1526" i="3"/>
  <c r="AY1526" i="3"/>
  <c r="AI1526" i="3"/>
  <c r="S1526" i="3"/>
  <c r="AN1530" i="3"/>
  <c r="BB1530" i="3"/>
  <c r="V1530" i="3"/>
  <c r="AR1530" i="3"/>
  <c r="BI1530" i="3"/>
  <c r="AS1530" i="3"/>
  <c r="AC1530" i="3"/>
  <c r="M1530" i="3"/>
  <c r="AU1530" i="3"/>
  <c r="AE1530" i="3"/>
  <c r="O1530" i="3"/>
  <c r="AF1534" i="3"/>
  <c r="AT1534" i="3"/>
  <c r="N1534" i="3"/>
  <c r="AJ1534" i="3"/>
  <c r="BE1534" i="3"/>
  <c r="AO1534" i="3"/>
  <c r="Y1534" i="3"/>
  <c r="BG1534" i="3"/>
  <c r="AQ1534" i="3"/>
  <c r="AA1534" i="3"/>
  <c r="BD1538" i="3"/>
  <c r="X1538" i="3"/>
  <c r="AL1538" i="3"/>
  <c r="BH1538" i="3"/>
  <c r="AB1538" i="3"/>
  <c r="BA1538" i="3"/>
  <c r="AK1538" i="3"/>
  <c r="U1538" i="3"/>
  <c r="BC1538" i="3"/>
  <c r="AM1538" i="3"/>
  <c r="W1538" i="3"/>
  <c r="BN1546" i="3"/>
  <c r="BK1546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P1584" i="3"/>
  <c r="X1584" i="3"/>
  <c r="AF1584" i="3"/>
  <c r="AN1584" i="3"/>
  <c r="AV1584" i="3"/>
  <c r="BD1584" i="3"/>
  <c r="R1584" i="3"/>
  <c r="AH1584" i="3"/>
  <c r="AX1584" i="3"/>
  <c r="T1584" i="3"/>
  <c r="AB1584" i="3"/>
  <c r="AJ1584" i="3"/>
  <c r="BH1584" i="3"/>
  <c r="Z1584" i="3"/>
  <c r="AP1584" i="3"/>
  <c r="BF1584" i="3"/>
  <c r="AZ1584" i="3"/>
  <c r="AR1584" i="3"/>
  <c r="N1584" i="3"/>
  <c r="V1584" i="3"/>
  <c r="AD1584" i="3"/>
  <c r="AL1584" i="3"/>
  <c r="AT1584" i="3"/>
  <c r="BB158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P1592" i="3"/>
  <c r="X1592" i="3"/>
  <c r="AF1592" i="3"/>
  <c r="AN1592" i="3"/>
  <c r="AV1592" i="3"/>
  <c r="BD1592" i="3"/>
  <c r="T1592" i="3"/>
  <c r="AB1592" i="3"/>
  <c r="AJ1592" i="3"/>
  <c r="BH1592" i="3"/>
  <c r="R1592" i="3"/>
  <c r="Z1592" i="3"/>
  <c r="AH1592" i="3"/>
  <c r="AP1592" i="3"/>
  <c r="AX1592" i="3"/>
  <c r="BF1592" i="3"/>
  <c r="AZ1592" i="3"/>
  <c r="AR1592" i="3"/>
  <c r="N1592" i="3"/>
  <c r="V1592" i="3"/>
  <c r="AD1592" i="3"/>
  <c r="AL1592" i="3"/>
  <c r="AT1592" i="3"/>
  <c r="BB1592" i="3"/>
  <c r="BM1566" i="3"/>
  <c r="BN1566" i="3"/>
  <c r="BK1566" i="3"/>
  <c r="V1578" i="3"/>
  <c r="AL1578" i="3"/>
  <c r="BB1578" i="3"/>
  <c r="BJ1583" i="3"/>
  <c r="BJ1568" i="3"/>
  <c r="BM1572" i="3"/>
  <c r="BN1572" i="3"/>
  <c r="BK1572" i="3"/>
  <c r="BK1574" i="3"/>
  <c r="BN1574" i="3"/>
  <c r="BA1578" i="3"/>
  <c r="AK1578" i="3"/>
  <c r="U1578" i="3"/>
  <c r="BD1578" i="3"/>
  <c r="AN1578" i="3"/>
  <c r="X1578" i="3"/>
  <c r="BC1578" i="3"/>
  <c r="AM1578" i="3"/>
  <c r="W1578" i="3"/>
  <c r="AL1580" i="3"/>
  <c r="BL1544" i="3"/>
  <c r="BJ1560" i="3"/>
  <c r="BJ1564" i="3"/>
  <c r="BL1574" i="3"/>
  <c r="BM1577" i="3"/>
  <c r="BN1579" i="3"/>
  <c r="BK1579" i="3"/>
  <c r="BK1581" i="3"/>
  <c r="BN1581" i="3"/>
  <c r="BL1583" i="3"/>
  <c r="BM1585" i="3"/>
  <c r="BK1589" i="3"/>
  <c r="BN1589" i="3"/>
  <c r="BM1593" i="3"/>
  <c r="BL1404" i="3"/>
  <c r="BN1401" i="3"/>
  <c r="BK1401" i="3"/>
  <c r="BK1402" i="3"/>
  <c r="BN1402" i="3"/>
  <c r="BJ1408" i="3"/>
  <c r="BN1411" i="3"/>
  <c r="BK1411" i="3"/>
  <c r="BK1408" i="3"/>
  <c r="BN1408" i="3"/>
  <c r="BM1410" i="3"/>
  <c r="BM1415" i="3"/>
  <c r="BM1419" i="3"/>
  <c r="BJ1404" i="3"/>
  <c r="BK1415" i="3"/>
  <c r="BM1418" i="3"/>
  <c r="BN1418" i="3"/>
  <c r="BK1418" i="3"/>
  <c r="BL1416" i="3"/>
  <c r="BJ1416" i="3"/>
  <c r="BN1422" i="3"/>
  <c r="BK1422" i="3"/>
  <c r="BJ1422" i="3"/>
  <c r="BM1421" i="3"/>
  <c r="BM1423" i="3"/>
  <c r="BL1427" i="3"/>
  <c r="BN1431" i="3"/>
  <c r="BK1431" i="3"/>
  <c r="BJ1431" i="3"/>
  <c r="BL1436" i="3"/>
  <c r="BJ1436" i="3"/>
  <c r="BM1439" i="3"/>
  <c r="BM1445" i="3"/>
  <c r="BN1446" i="3"/>
  <c r="BK1446" i="3"/>
  <c r="BM1448" i="3"/>
  <c r="BM1426" i="3"/>
  <c r="BJ1433" i="3"/>
  <c r="BL1447" i="3"/>
  <c r="BN1429" i="3"/>
  <c r="BK1429" i="3"/>
  <c r="BJ1429" i="3"/>
  <c r="BN1436" i="3"/>
  <c r="BJ1437" i="3"/>
  <c r="BL1432" i="3"/>
  <c r="BN1432" i="3"/>
  <c r="BK1432" i="3"/>
  <c r="BM1450" i="3"/>
  <c r="BL1457" i="3"/>
  <c r="BJ1458" i="3"/>
  <c r="BL1440" i="3"/>
  <c r="BL1452" i="3"/>
  <c r="BL1454" i="3"/>
  <c r="BL1458" i="3"/>
  <c r="BN1462" i="3"/>
  <c r="BK1462" i="3"/>
  <c r="BM1464" i="3"/>
  <c r="BK1450" i="3"/>
  <c r="AU1461" i="3"/>
  <c r="BN1473" i="3"/>
  <c r="BK1473" i="3"/>
  <c r="BL1477" i="3"/>
  <c r="BL1428" i="3"/>
  <c r="BN1428" i="3"/>
  <c r="BK1428" i="3"/>
  <c r="BJ1428" i="3"/>
  <c r="BE1461" i="3"/>
  <c r="AI1461" i="3"/>
  <c r="N1461" i="3"/>
  <c r="AS1461" i="3"/>
  <c r="W1461" i="3"/>
  <c r="BB1461" i="3"/>
  <c r="AG1461" i="3"/>
  <c r="BH1461" i="3"/>
  <c r="AR1461" i="3"/>
  <c r="AB1461" i="3"/>
  <c r="BN1466" i="3"/>
  <c r="BK1466" i="3"/>
  <c r="BN1467" i="3"/>
  <c r="BK1467" i="3"/>
  <c r="AK1461" i="3"/>
  <c r="BE1463" i="3"/>
  <c r="AI1463" i="3"/>
  <c r="N1463" i="3"/>
  <c r="AS1463" i="3"/>
  <c r="W1463" i="3"/>
  <c r="BB1463" i="3"/>
  <c r="AG1463" i="3"/>
  <c r="BH1463" i="3"/>
  <c r="AR1463" i="3"/>
  <c r="AB1463" i="3"/>
  <c r="BM1471" i="3"/>
  <c r="BN1476" i="3"/>
  <c r="BJ1477" i="3"/>
  <c r="BL1480" i="3"/>
  <c r="BN1420" i="3"/>
  <c r="BK1420" i="3"/>
  <c r="BB1465" i="3"/>
  <c r="AI1465" i="3"/>
  <c r="N1465" i="3"/>
  <c r="AW1465" i="3"/>
  <c r="AC1465" i="3"/>
  <c r="BH1465" i="3"/>
  <c r="AQ1465" i="3"/>
  <c r="V1465" i="3"/>
  <c r="AJ1465" i="3"/>
  <c r="BL1474" i="3"/>
  <c r="BJ1474" i="3"/>
  <c r="BJ1479" i="3"/>
  <c r="BN1475" i="3"/>
  <c r="BK1475" i="3"/>
  <c r="O1461" i="3"/>
  <c r="BN1470" i="3"/>
  <c r="BK1470" i="3"/>
  <c r="BN1478" i="3"/>
  <c r="BK1478" i="3"/>
  <c r="BK1486" i="3"/>
  <c r="BN1486" i="3"/>
  <c r="BM1490" i="3"/>
  <c r="BJ1483" i="3"/>
  <c r="O1489" i="3"/>
  <c r="S1489" i="3"/>
  <c r="W1489" i="3"/>
  <c r="AA1489" i="3"/>
  <c r="AE1489" i="3"/>
  <c r="AI1489" i="3"/>
  <c r="AM1489" i="3"/>
  <c r="AQ1489" i="3"/>
  <c r="AU1489" i="3"/>
  <c r="AY1489" i="3"/>
  <c r="BC1489" i="3"/>
  <c r="BG1489" i="3"/>
  <c r="M1489" i="3"/>
  <c r="Q1489" i="3"/>
  <c r="U1489" i="3"/>
  <c r="Y1489" i="3"/>
  <c r="AC1489" i="3"/>
  <c r="AG1489" i="3"/>
  <c r="AK1489" i="3"/>
  <c r="AO1489" i="3"/>
  <c r="AS1489" i="3"/>
  <c r="AW1489" i="3"/>
  <c r="BA1489" i="3"/>
  <c r="BE1489" i="3"/>
  <c r="BI1489" i="3"/>
  <c r="T1489" i="3"/>
  <c r="AB1489" i="3"/>
  <c r="AJ1489" i="3"/>
  <c r="AR1489" i="3"/>
  <c r="AZ1489" i="3"/>
  <c r="BH1489" i="3"/>
  <c r="N1489" i="3"/>
  <c r="V1489" i="3"/>
  <c r="AD1489" i="3"/>
  <c r="AL1489" i="3"/>
  <c r="AT1489" i="3"/>
  <c r="BB1489" i="3"/>
  <c r="P1489" i="3"/>
  <c r="X1489" i="3"/>
  <c r="AF1489" i="3"/>
  <c r="AN1489" i="3"/>
  <c r="AV1489" i="3"/>
  <c r="BD1489" i="3"/>
  <c r="AH1489" i="3"/>
  <c r="AP1489" i="3"/>
  <c r="R1489" i="3"/>
  <c r="AX1489" i="3"/>
  <c r="BF1489" i="3"/>
  <c r="Z1489" i="3"/>
  <c r="O1498" i="3"/>
  <c r="S1498" i="3"/>
  <c r="W1498" i="3"/>
  <c r="AA1498" i="3"/>
  <c r="AE1498" i="3"/>
  <c r="AI1498" i="3"/>
  <c r="AM1498" i="3"/>
  <c r="AQ1498" i="3"/>
  <c r="AU1498" i="3"/>
  <c r="AY1498" i="3"/>
  <c r="BC1498" i="3"/>
  <c r="BG1498" i="3"/>
  <c r="P1498" i="3"/>
  <c r="T1498" i="3"/>
  <c r="X1498" i="3"/>
  <c r="AB1498" i="3"/>
  <c r="AF1498" i="3"/>
  <c r="AJ1498" i="3"/>
  <c r="AN1498" i="3"/>
  <c r="AR1498" i="3"/>
  <c r="AV1498" i="3"/>
  <c r="AZ1498" i="3"/>
  <c r="BD1498" i="3"/>
  <c r="BH1498" i="3"/>
  <c r="M1498" i="3"/>
  <c r="Q1498" i="3"/>
  <c r="U1498" i="3"/>
  <c r="Y1498" i="3"/>
  <c r="AC1498" i="3"/>
  <c r="AG1498" i="3"/>
  <c r="AK1498" i="3"/>
  <c r="AO1498" i="3"/>
  <c r="AS1498" i="3"/>
  <c r="AW1498" i="3"/>
  <c r="BA1498" i="3"/>
  <c r="BE1498" i="3"/>
  <c r="BI1498" i="3"/>
  <c r="N1498" i="3"/>
  <c r="AD1498" i="3"/>
  <c r="AT1498" i="3"/>
  <c r="R1498" i="3"/>
  <c r="AH1498" i="3"/>
  <c r="AX1498" i="3"/>
  <c r="V1498" i="3"/>
  <c r="AL1498" i="3"/>
  <c r="BB1498" i="3"/>
  <c r="BF1498" i="3"/>
  <c r="Z1498" i="3"/>
  <c r="AP1498" i="3"/>
  <c r="BN1501" i="3"/>
  <c r="BK1501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T1517" i="3"/>
  <c r="AB1517" i="3"/>
  <c r="AJ1517" i="3"/>
  <c r="AR1517" i="3"/>
  <c r="AZ1517" i="3"/>
  <c r="BH1517" i="3"/>
  <c r="V1517" i="3"/>
  <c r="BB1517" i="3"/>
  <c r="AD1517" i="3"/>
  <c r="AL1517" i="3"/>
  <c r="N1517" i="3"/>
  <c r="AT1517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O1525" i="3"/>
  <c r="BL1525" i="3" s="1"/>
  <c r="S1525" i="3"/>
  <c r="BM1525" i="3" s="1"/>
  <c r="W1525" i="3"/>
  <c r="AA1525" i="3"/>
  <c r="AE1525" i="3"/>
  <c r="AI1525" i="3"/>
  <c r="AM1525" i="3"/>
  <c r="AQ1525" i="3"/>
  <c r="AU1525" i="3"/>
  <c r="AY1525" i="3"/>
  <c r="BC1525" i="3"/>
  <c r="BG1525" i="3"/>
  <c r="P1525" i="3"/>
  <c r="X1525" i="3"/>
  <c r="AF1525" i="3"/>
  <c r="AN1525" i="3"/>
  <c r="AV1525" i="3"/>
  <c r="BD1525" i="3"/>
  <c r="R1525" i="3"/>
  <c r="Z1525" i="3"/>
  <c r="AH1525" i="3"/>
  <c r="AP1525" i="3"/>
  <c r="AX1525" i="3"/>
  <c r="BF1525" i="3"/>
  <c r="T1525" i="3"/>
  <c r="AB1525" i="3"/>
  <c r="AJ1525" i="3"/>
  <c r="AR1525" i="3"/>
  <c r="AZ1525" i="3"/>
  <c r="BH1525" i="3"/>
  <c r="V1525" i="3"/>
  <c r="BB1525" i="3"/>
  <c r="AD1525" i="3"/>
  <c r="AL1525" i="3"/>
  <c r="N1525" i="3"/>
  <c r="BJ1525" i="3" s="1"/>
  <c r="AT1525" i="3"/>
  <c r="M1533" i="3"/>
  <c r="Q1533" i="3"/>
  <c r="U1533" i="3"/>
  <c r="Y1533" i="3"/>
  <c r="AC1533" i="3"/>
  <c r="AG1533" i="3"/>
  <c r="AK1533" i="3"/>
  <c r="AO1533" i="3"/>
  <c r="AS1533" i="3"/>
  <c r="AW1533" i="3"/>
  <c r="BA1533" i="3"/>
  <c r="BE1533" i="3"/>
  <c r="BI1533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X1533" i="3"/>
  <c r="AF1533" i="3"/>
  <c r="AN1533" i="3"/>
  <c r="AV1533" i="3"/>
  <c r="BD1533" i="3"/>
  <c r="R1533" i="3"/>
  <c r="Z1533" i="3"/>
  <c r="AH1533" i="3"/>
  <c r="AP1533" i="3"/>
  <c r="AX1533" i="3"/>
  <c r="BF1533" i="3"/>
  <c r="T1533" i="3"/>
  <c r="AB1533" i="3"/>
  <c r="AJ1533" i="3"/>
  <c r="AR1533" i="3"/>
  <c r="AZ1533" i="3"/>
  <c r="BH1533" i="3"/>
  <c r="V1533" i="3"/>
  <c r="BB1533" i="3"/>
  <c r="AD1533" i="3"/>
  <c r="AL1533" i="3"/>
  <c r="N1533" i="3"/>
  <c r="AT1533" i="3"/>
  <c r="O1541" i="3"/>
  <c r="S1541" i="3"/>
  <c r="W1541" i="3"/>
  <c r="AA1541" i="3"/>
  <c r="AE1541" i="3"/>
  <c r="AI1541" i="3"/>
  <c r="AM1541" i="3"/>
  <c r="AQ1541" i="3"/>
  <c r="AU1541" i="3"/>
  <c r="AY1541" i="3"/>
  <c r="BC1541" i="3"/>
  <c r="BG1541" i="3"/>
  <c r="N1541" i="3"/>
  <c r="T1541" i="3"/>
  <c r="Y1541" i="3"/>
  <c r="AD1541" i="3"/>
  <c r="AJ1541" i="3"/>
  <c r="AO1541" i="3"/>
  <c r="AT1541" i="3"/>
  <c r="AZ1541" i="3"/>
  <c r="BE1541" i="3"/>
  <c r="Q1541" i="3"/>
  <c r="V1541" i="3"/>
  <c r="AB1541" i="3"/>
  <c r="AG1541" i="3"/>
  <c r="AL1541" i="3"/>
  <c r="AR1541" i="3"/>
  <c r="AW1541" i="3"/>
  <c r="BB1541" i="3"/>
  <c r="BH1541" i="3"/>
  <c r="U1541" i="3"/>
  <c r="AF1541" i="3"/>
  <c r="AP1541" i="3"/>
  <c r="BA1541" i="3"/>
  <c r="M1541" i="3"/>
  <c r="X1541" i="3"/>
  <c r="AH1541" i="3"/>
  <c r="AS1541" i="3"/>
  <c r="BD1541" i="3"/>
  <c r="P1541" i="3"/>
  <c r="Z1541" i="3"/>
  <c r="AK1541" i="3"/>
  <c r="AV1541" i="3"/>
  <c r="BF1541" i="3"/>
  <c r="R1541" i="3"/>
  <c r="AC1541" i="3"/>
  <c r="AN1541" i="3"/>
  <c r="AX1541" i="3"/>
  <c r="BI154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N1549" i="3"/>
  <c r="T1549" i="3"/>
  <c r="Y1549" i="3"/>
  <c r="AD1549" i="3"/>
  <c r="AJ1549" i="3"/>
  <c r="AO1549" i="3"/>
  <c r="AT1549" i="3"/>
  <c r="AZ1549" i="3"/>
  <c r="BE1549" i="3"/>
  <c r="Q1549" i="3"/>
  <c r="V1549" i="3"/>
  <c r="AB1549" i="3"/>
  <c r="AG1549" i="3"/>
  <c r="AL1549" i="3"/>
  <c r="AR1549" i="3"/>
  <c r="AW1549" i="3"/>
  <c r="BB1549" i="3"/>
  <c r="BH1549" i="3"/>
  <c r="U1549" i="3"/>
  <c r="AF1549" i="3"/>
  <c r="AP1549" i="3"/>
  <c r="BA1549" i="3"/>
  <c r="M1549" i="3"/>
  <c r="X1549" i="3"/>
  <c r="AH1549" i="3"/>
  <c r="AS1549" i="3"/>
  <c r="BD1549" i="3"/>
  <c r="P1549" i="3"/>
  <c r="Z1549" i="3"/>
  <c r="AK1549" i="3"/>
  <c r="AV1549" i="3"/>
  <c r="BF1549" i="3"/>
  <c r="R1549" i="3"/>
  <c r="AC1549" i="3"/>
  <c r="AN1549" i="3"/>
  <c r="AX1549" i="3"/>
  <c r="BI1549" i="3"/>
  <c r="BK1509" i="3"/>
  <c r="BN1509" i="3"/>
  <c r="Z1518" i="3"/>
  <c r="BK1520" i="3"/>
  <c r="BN1520" i="3"/>
  <c r="BL1520" i="3"/>
  <c r="Z1526" i="3"/>
  <c r="BK1528" i="3"/>
  <c r="BN1528" i="3"/>
  <c r="Z1534" i="3"/>
  <c r="BK1536" i="3"/>
  <c r="BN1536" i="3"/>
  <c r="BL1536" i="3"/>
  <c r="BM1544" i="3"/>
  <c r="BM1548" i="3"/>
  <c r="BJ1552" i="3"/>
  <c r="BK1552" i="3"/>
  <c r="BN1552" i="3"/>
  <c r="BL1554" i="3"/>
  <c r="AH1514" i="3"/>
  <c r="AH1522" i="3"/>
  <c r="AH1530" i="3"/>
  <c r="AH1538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Q1557" i="3"/>
  <c r="V1557" i="3"/>
  <c r="AB1557" i="3"/>
  <c r="AG1557" i="3"/>
  <c r="AL1557" i="3"/>
  <c r="AR1557" i="3"/>
  <c r="AW1557" i="3"/>
  <c r="BB1557" i="3"/>
  <c r="BH1557" i="3"/>
  <c r="M1557" i="3"/>
  <c r="R1557" i="3"/>
  <c r="X1557" i="3"/>
  <c r="AC1557" i="3"/>
  <c r="AH1557" i="3"/>
  <c r="AN1557" i="3"/>
  <c r="AS1557" i="3"/>
  <c r="AX1557" i="3"/>
  <c r="BD1557" i="3"/>
  <c r="BI1557" i="3"/>
  <c r="N1557" i="3"/>
  <c r="T1557" i="3"/>
  <c r="Y1557" i="3"/>
  <c r="AD1557" i="3"/>
  <c r="AJ1557" i="3"/>
  <c r="AO1557" i="3"/>
  <c r="AT1557" i="3"/>
  <c r="AZ1557" i="3"/>
  <c r="BE1557" i="3"/>
  <c r="P1557" i="3"/>
  <c r="U1557" i="3"/>
  <c r="Z1557" i="3"/>
  <c r="AF1557" i="3"/>
  <c r="AK1557" i="3"/>
  <c r="AP1557" i="3"/>
  <c r="AV1557" i="3"/>
  <c r="BA1557" i="3"/>
  <c r="BF1557" i="3"/>
  <c r="O1565" i="3"/>
  <c r="S1565" i="3"/>
  <c r="W1565" i="3"/>
  <c r="AA1565" i="3"/>
  <c r="AE1565" i="3"/>
  <c r="AI1565" i="3"/>
  <c r="AM1565" i="3"/>
  <c r="AQ1565" i="3"/>
  <c r="AU1565" i="3"/>
  <c r="AY1565" i="3"/>
  <c r="BC1565" i="3"/>
  <c r="BG1565" i="3"/>
  <c r="Q1565" i="3"/>
  <c r="V1565" i="3"/>
  <c r="AB1565" i="3"/>
  <c r="AG1565" i="3"/>
  <c r="AL1565" i="3"/>
  <c r="AR1565" i="3"/>
  <c r="AW1565" i="3"/>
  <c r="BB1565" i="3"/>
  <c r="BH1565" i="3"/>
  <c r="M1565" i="3"/>
  <c r="R1565" i="3"/>
  <c r="X1565" i="3"/>
  <c r="AC1565" i="3"/>
  <c r="AH1565" i="3"/>
  <c r="AN1565" i="3"/>
  <c r="AS1565" i="3"/>
  <c r="AX1565" i="3"/>
  <c r="BD1565" i="3"/>
  <c r="BI1565" i="3"/>
  <c r="N1565" i="3"/>
  <c r="T1565" i="3"/>
  <c r="Y1565" i="3"/>
  <c r="AD1565" i="3"/>
  <c r="AJ1565" i="3"/>
  <c r="AO1565" i="3"/>
  <c r="AT1565" i="3"/>
  <c r="AZ1565" i="3"/>
  <c r="BE1565" i="3"/>
  <c r="U1565" i="3"/>
  <c r="AP1565" i="3"/>
  <c r="BA1565" i="3"/>
  <c r="Z1565" i="3"/>
  <c r="AV1565" i="3"/>
  <c r="AF1565" i="3"/>
  <c r="P1565" i="3"/>
  <c r="AK1565" i="3"/>
  <c r="BF1565" i="3"/>
  <c r="O1573" i="3"/>
  <c r="BL1573" i="3" s="1"/>
  <c r="S1573" i="3"/>
  <c r="BM1573" i="3" s="1"/>
  <c r="W1573" i="3"/>
  <c r="AA1573" i="3"/>
  <c r="AE1573" i="3"/>
  <c r="AI1573" i="3"/>
  <c r="AM1573" i="3"/>
  <c r="AQ1573" i="3"/>
  <c r="AU1573" i="3"/>
  <c r="AY1573" i="3"/>
  <c r="BC1573" i="3"/>
  <c r="BG1573" i="3"/>
  <c r="Q1573" i="3"/>
  <c r="V1573" i="3"/>
  <c r="AB1573" i="3"/>
  <c r="AG1573" i="3"/>
  <c r="AL1573" i="3"/>
  <c r="AR1573" i="3"/>
  <c r="AW1573" i="3"/>
  <c r="BB1573" i="3"/>
  <c r="BH1573" i="3"/>
  <c r="M1573" i="3"/>
  <c r="R1573" i="3"/>
  <c r="X1573" i="3"/>
  <c r="AC1573" i="3"/>
  <c r="AH1573" i="3"/>
  <c r="AN1573" i="3"/>
  <c r="AS1573" i="3"/>
  <c r="AX1573" i="3"/>
  <c r="BD1573" i="3"/>
  <c r="BI1573" i="3"/>
  <c r="N1573" i="3"/>
  <c r="BJ1573" i="3" s="1"/>
  <c r="T1573" i="3"/>
  <c r="Y1573" i="3"/>
  <c r="AD1573" i="3"/>
  <c r="AJ1573" i="3"/>
  <c r="AO1573" i="3"/>
  <c r="AT1573" i="3"/>
  <c r="AZ1573" i="3"/>
  <c r="BE1573" i="3"/>
  <c r="U1573" i="3"/>
  <c r="AP1573" i="3"/>
  <c r="BA1573" i="3"/>
  <c r="Z1573" i="3"/>
  <c r="AV1573" i="3"/>
  <c r="AF1573" i="3"/>
  <c r="P1573" i="3"/>
  <c r="AK1573" i="3"/>
  <c r="BF1573" i="3"/>
  <c r="BM1504" i="3"/>
  <c r="AF1514" i="3"/>
  <c r="AT1514" i="3"/>
  <c r="N1514" i="3"/>
  <c r="AJ1514" i="3"/>
  <c r="BE1514" i="3"/>
  <c r="AO1514" i="3"/>
  <c r="Y1514" i="3"/>
  <c r="BG1514" i="3"/>
  <c r="AQ1514" i="3"/>
  <c r="AA1514" i="3"/>
  <c r="BD1518" i="3"/>
  <c r="X1518" i="3"/>
  <c r="AL1518" i="3"/>
  <c r="BH1518" i="3"/>
  <c r="AB1518" i="3"/>
  <c r="BA1518" i="3"/>
  <c r="AK1518" i="3"/>
  <c r="U1518" i="3"/>
  <c r="BC1518" i="3"/>
  <c r="AM1518" i="3"/>
  <c r="W1518" i="3"/>
  <c r="AV1522" i="3"/>
  <c r="P1522" i="3"/>
  <c r="AD1522" i="3"/>
  <c r="AZ1522" i="3"/>
  <c r="T1522" i="3"/>
  <c r="AW1522" i="3"/>
  <c r="AG1522" i="3"/>
  <c r="Q1522" i="3"/>
  <c r="AY1522" i="3"/>
  <c r="AI1522" i="3"/>
  <c r="S1522" i="3"/>
  <c r="AN1526" i="3"/>
  <c r="BB1526" i="3"/>
  <c r="V1526" i="3"/>
  <c r="AR1526" i="3"/>
  <c r="BI1526" i="3"/>
  <c r="AS1526" i="3"/>
  <c r="AC1526" i="3"/>
  <c r="M1526" i="3"/>
  <c r="AU1526" i="3"/>
  <c r="AE1526" i="3"/>
  <c r="O1526" i="3"/>
  <c r="AF1530" i="3"/>
  <c r="AT1530" i="3"/>
  <c r="N1530" i="3"/>
  <c r="AJ1530" i="3"/>
  <c r="BE1530" i="3"/>
  <c r="AO1530" i="3"/>
  <c r="Y1530" i="3"/>
  <c r="BG1530" i="3"/>
  <c r="AQ1530" i="3"/>
  <c r="AA1530" i="3"/>
  <c r="BD1534" i="3"/>
  <c r="X1534" i="3"/>
  <c r="AL1534" i="3"/>
  <c r="BH1534" i="3"/>
  <c r="AB1534" i="3"/>
  <c r="BA1534" i="3"/>
  <c r="AK1534" i="3"/>
  <c r="U1534" i="3"/>
  <c r="BC1534" i="3"/>
  <c r="AM1534" i="3"/>
  <c r="W1534" i="3"/>
  <c r="AV1538" i="3"/>
  <c r="P1538" i="3"/>
  <c r="AD1538" i="3"/>
  <c r="AZ1538" i="3"/>
  <c r="T1538" i="3"/>
  <c r="AW1538" i="3"/>
  <c r="AG1538" i="3"/>
  <c r="Q1538" i="3"/>
  <c r="AY1538" i="3"/>
  <c r="AI1538" i="3"/>
  <c r="S1538" i="3"/>
  <c r="BN1542" i="3"/>
  <c r="BK1542" i="3"/>
  <c r="BM1550" i="3"/>
  <c r="BL1556" i="3"/>
  <c r="BM1556" i="3"/>
  <c r="BN1556" i="3"/>
  <c r="BK1556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P1582" i="3"/>
  <c r="X1582" i="3"/>
  <c r="AF1582" i="3"/>
  <c r="AN1582" i="3"/>
  <c r="AV1582" i="3"/>
  <c r="BD1582" i="3"/>
  <c r="R1582" i="3"/>
  <c r="Z1582" i="3"/>
  <c r="AH1582" i="3"/>
  <c r="AP1582" i="3"/>
  <c r="AX1582" i="3"/>
  <c r="BF1582" i="3"/>
  <c r="T1582" i="3"/>
  <c r="AB1582" i="3"/>
  <c r="AR1582" i="3"/>
  <c r="BH1582" i="3"/>
  <c r="AJ1582" i="3"/>
  <c r="AZ1582" i="3"/>
  <c r="N1582" i="3"/>
  <c r="V1582" i="3"/>
  <c r="AD1582" i="3"/>
  <c r="AL1582" i="3"/>
  <c r="AT1582" i="3"/>
  <c r="BB1582" i="3"/>
  <c r="O1590" i="3"/>
  <c r="BL1590" i="3" s="1"/>
  <c r="S1590" i="3"/>
  <c r="BM1590" i="3" s="1"/>
  <c r="W1590" i="3"/>
  <c r="AA1590" i="3"/>
  <c r="AE1590" i="3"/>
  <c r="AI1590" i="3"/>
  <c r="AM1590" i="3"/>
  <c r="AQ1590" i="3"/>
  <c r="AU1590" i="3"/>
  <c r="AY1590" i="3"/>
  <c r="BC1590" i="3"/>
  <c r="BG1590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P1590" i="3"/>
  <c r="X1590" i="3"/>
  <c r="AF1590" i="3"/>
  <c r="AN1590" i="3"/>
  <c r="AV1590" i="3"/>
  <c r="BD1590" i="3"/>
  <c r="R1590" i="3"/>
  <c r="Z1590" i="3"/>
  <c r="AH1590" i="3"/>
  <c r="AP1590" i="3"/>
  <c r="AX1590" i="3"/>
  <c r="BF1590" i="3"/>
  <c r="T1590" i="3"/>
  <c r="AB1590" i="3"/>
  <c r="AJ1590" i="3"/>
  <c r="AR1590" i="3"/>
  <c r="AZ1590" i="3"/>
  <c r="BH1590" i="3"/>
  <c r="N1590" i="3"/>
  <c r="BJ1590" i="3" s="1"/>
  <c r="V1590" i="3"/>
  <c r="AD1590" i="3"/>
  <c r="AL1590" i="3"/>
  <c r="AT1590" i="3"/>
  <c r="BB1590" i="3"/>
  <c r="BJ1589" i="3"/>
  <c r="BJ1566" i="3"/>
  <c r="R1578" i="3"/>
  <c r="BJ1572" i="3"/>
  <c r="BM1574" i="3"/>
  <c r="AW1578" i="3"/>
  <c r="AG1578" i="3"/>
  <c r="Q1578" i="3"/>
  <c r="AZ1578" i="3"/>
  <c r="AJ1578" i="3"/>
  <c r="T1578" i="3"/>
  <c r="AY1578" i="3"/>
  <c r="AI1578" i="3"/>
  <c r="S1578" i="3"/>
  <c r="BL1548" i="3"/>
  <c r="BJ1554" i="3"/>
  <c r="BM1570" i="3"/>
  <c r="BN1570" i="3"/>
  <c r="BK1570" i="3"/>
  <c r="BL1572" i="3"/>
  <c r="BM1575" i="3"/>
  <c r="BL1577" i="3"/>
  <c r="BJ1577" i="3"/>
  <c r="Z1580" i="3"/>
  <c r="BK1583" i="3"/>
  <c r="BN1583" i="3"/>
  <c r="BL1585" i="3"/>
  <c r="BM1587" i="3"/>
  <c r="BK1591" i="3"/>
  <c r="BN1591" i="3"/>
  <c r="BL1593" i="3"/>
  <c r="BM1595" i="3"/>
  <c r="BK1404" i="3"/>
  <c r="BN1404" i="3"/>
  <c r="BL1402" i="3"/>
  <c r="BM1403" i="3"/>
  <c r="O1405" i="3"/>
  <c r="M1405" i="3"/>
  <c r="R1405" i="3"/>
  <c r="V1405" i="3"/>
  <c r="Z1405" i="3"/>
  <c r="AD1405" i="3"/>
  <c r="AH1405" i="3"/>
  <c r="AL1405" i="3"/>
  <c r="AP1405" i="3"/>
  <c r="AT1405" i="3"/>
  <c r="AX1405" i="3"/>
  <c r="BB1405" i="3"/>
  <c r="BF1405" i="3"/>
  <c r="N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T1405" i="3"/>
  <c r="X1405" i="3"/>
  <c r="AB1405" i="3"/>
  <c r="AF1405" i="3"/>
  <c r="AJ1405" i="3"/>
  <c r="AN1405" i="3"/>
  <c r="AR1405" i="3"/>
  <c r="AV1405" i="3"/>
  <c r="AZ1405" i="3"/>
  <c r="BD1405" i="3"/>
  <c r="BH1405" i="3"/>
  <c r="Q1405" i="3"/>
  <c r="AG1405" i="3"/>
  <c r="AW1405" i="3"/>
  <c r="U1405" i="3"/>
  <c r="AK1405" i="3"/>
  <c r="BA1405" i="3"/>
  <c r="Y1405" i="3"/>
  <c r="AO1405" i="3"/>
  <c r="BE1405" i="3"/>
  <c r="AS1405" i="3"/>
  <c r="BI1405" i="3"/>
  <c r="AC1405" i="3"/>
  <c r="BJ1400" i="3"/>
  <c r="BM1400" i="3"/>
  <c r="BJ1403" i="3"/>
  <c r="BJ1406" i="3"/>
  <c r="BL1408" i="3"/>
  <c r="BJ1410" i="3"/>
  <c r="BK1410" i="3"/>
  <c r="BN1410" i="3"/>
  <c r="BL1410" i="3"/>
  <c r="AW1412" i="3"/>
  <c r="BL1415" i="3"/>
  <c r="BJ1415" i="3"/>
  <c r="BL1419" i="3"/>
  <c r="BJ1419" i="3"/>
  <c r="BA1412" i="3"/>
  <c r="AE1412" i="3"/>
  <c r="BE1412" i="3"/>
  <c r="AI1412" i="3"/>
  <c r="N1412" i="3"/>
  <c r="AS1412" i="3"/>
  <c r="W1412" i="3"/>
  <c r="BD1412" i="3"/>
  <c r="AN1412" i="3"/>
  <c r="BM1413" i="3"/>
  <c r="BN1415" i="3"/>
  <c r="X1407" i="3"/>
  <c r="BI1407" i="3"/>
  <c r="AC1407" i="3"/>
  <c r="AZ1407" i="3"/>
  <c r="T1407" i="3"/>
  <c r="AG1407" i="3"/>
  <c r="BC1407" i="3"/>
  <c r="AM1407" i="3"/>
  <c r="W1407" i="3"/>
  <c r="BB1407" i="3"/>
  <c r="AL1407" i="3"/>
  <c r="V1407" i="3"/>
  <c r="BM1416" i="3"/>
  <c r="BN1416" i="3"/>
  <c r="BK1416" i="3"/>
  <c r="BL1414" i="3"/>
  <c r="BJ1414" i="3"/>
  <c r="BL1421" i="3"/>
  <c r="BJ1421" i="3"/>
  <c r="BL1431" i="3"/>
  <c r="BM1437" i="3"/>
  <c r="BL1443" i="3"/>
  <c r="BM1446" i="3"/>
  <c r="BJ1449" i="3"/>
  <c r="BN1449" i="3"/>
  <c r="BM1430" i="3"/>
  <c r="BM1433" i="3"/>
  <c r="BL1448" i="3"/>
  <c r="BL1422" i="3"/>
  <c r="BN1425" i="3"/>
  <c r="BK1425" i="3"/>
  <c r="BL1429" i="3"/>
  <c r="P1434" i="3"/>
  <c r="T1434" i="3"/>
  <c r="X1434" i="3"/>
  <c r="AB1434" i="3"/>
  <c r="AF1434" i="3"/>
  <c r="AJ1434" i="3"/>
  <c r="Q1434" i="3"/>
  <c r="V1434" i="3"/>
  <c r="AA1434" i="3"/>
  <c r="AG1434" i="3"/>
  <c r="AL1434" i="3"/>
  <c r="AP1434" i="3"/>
  <c r="AT1434" i="3"/>
  <c r="AX1434" i="3"/>
  <c r="BB1434" i="3"/>
  <c r="BF1434" i="3"/>
  <c r="M1434" i="3"/>
  <c r="R1434" i="3"/>
  <c r="W1434" i="3"/>
  <c r="AC1434" i="3"/>
  <c r="AH1434" i="3"/>
  <c r="AM1434" i="3"/>
  <c r="AQ1434" i="3"/>
  <c r="AU1434" i="3"/>
  <c r="AY1434" i="3"/>
  <c r="BC1434" i="3"/>
  <c r="BG1434" i="3"/>
  <c r="N1434" i="3"/>
  <c r="S1434" i="3"/>
  <c r="Y1434" i="3"/>
  <c r="AD1434" i="3"/>
  <c r="AI1434" i="3"/>
  <c r="AN1434" i="3"/>
  <c r="AR1434" i="3"/>
  <c r="AV1434" i="3"/>
  <c r="AZ1434" i="3"/>
  <c r="BD1434" i="3"/>
  <c r="BH1434" i="3"/>
  <c r="O1434" i="3"/>
  <c r="AK1434" i="3"/>
  <c r="BA1434" i="3"/>
  <c r="U1434" i="3"/>
  <c r="AO1434" i="3"/>
  <c r="BE1434" i="3"/>
  <c r="Z1434" i="3"/>
  <c r="AS1434" i="3"/>
  <c r="BI1434" i="3"/>
  <c r="AE1434" i="3"/>
  <c r="AW1434" i="3"/>
  <c r="BJ1435" i="3"/>
  <c r="BN1437" i="3"/>
  <c r="BK1437" i="3"/>
  <c r="BL1450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Q1455" i="3"/>
  <c r="Y1455" i="3"/>
  <c r="AG1455" i="3"/>
  <c r="AO1455" i="3"/>
  <c r="AW1455" i="3"/>
  <c r="BE1455" i="3"/>
  <c r="R1455" i="3"/>
  <c r="Z1455" i="3"/>
  <c r="AH1455" i="3"/>
  <c r="AP1455" i="3"/>
  <c r="AX1455" i="3"/>
  <c r="BF1455" i="3"/>
  <c r="M1455" i="3"/>
  <c r="U1455" i="3"/>
  <c r="AC1455" i="3"/>
  <c r="AK1455" i="3"/>
  <c r="AS1455" i="3"/>
  <c r="BA1455" i="3"/>
  <c r="BI1455" i="3"/>
  <c r="AD1455" i="3"/>
  <c r="AL1455" i="3"/>
  <c r="N1455" i="3"/>
  <c r="AT1455" i="3"/>
  <c r="V1455" i="3"/>
  <c r="BB1455" i="3"/>
  <c r="BL1456" i="3"/>
  <c r="BN1458" i="3"/>
  <c r="BK1458" i="3"/>
  <c r="BJ1459" i="3"/>
  <c r="BM1459" i="3"/>
  <c r="BM1440" i="3"/>
  <c r="BJ1440" i="3"/>
  <c r="BN1454" i="3"/>
  <c r="BK1454" i="3"/>
  <c r="BM1424" i="3"/>
  <c r="BN1442" i="3"/>
  <c r="BK1442" i="3"/>
  <c r="BN1443" i="3"/>
  <c r="BK1457" i="3"/>
  <c r="BN1457" i="3"/>
  <c r="BN1460" i="3"/>
  <c r="BK1460" i="3"/>
  <c r="BM1462" i="3"/>
  <c r="AE1465" i="3"/>
  <c r="AY1465" i="3"/>
  <c r="BN1444" i="3"/>
  <c r="BK1444" i="3"/>
  <c r="BN1450" i="3"/>
  <c r="O1465" i="3"/>
  <c r="AY1461" i="3"/>
  <c r="AD1461" i="3"/>
  <c r="BI1461" i="3"/>
  <c r="AM1461" i="3"/>
  <c r="R1461" i="3"/>
  <c r="AW1461" i="3"/>
  <c r="AA1461" i="3"/>
  <c r="BD1461" i="3"/>
  <c r="AN1461" i="3"/>
  <c r="X1461" i="3"/>
  <c r="U1465" i="3"/>
  <c r="BL1460" i="3"/>
  <c r="BF1461" i="3"/>
  <c r="AY1463" i="3"/>
  <c r="AD1463" i="3"/>
  <c r="BI1463" i="3"/>
  <c r="AM1463" i="3"/>
  <c r="R1463" i="3"/>
  <c r="AW1463" i="3"/>
  <c r="AA1463" i="3"/>
  <c r="BD1463" i="3"/>
  <c r="AN1463" i="3"/>
  <c r="Z1465" i="3"/>
  <c r="BN1477" i="3"/>
  <c r="BK1477" i="3"/>
  <c r="O1482" i="3"/>
  <c r="S1482" i="3"/>
  <c r="W1482" i="3"/>
  <c r="AA1482" i="3"/>
  <c r="AE1482" i="3"/>
  <c r="AI1482" i="3"/>
  <c r="AM1482" i="3"/>
  <c r="AQ1482" i="3"/>
  <c r="AU1482" i="3"/>
  <c r="AY1482" i="3"/>
  <c r="BC1482" i="3"/>
  <c r="BG1482" i="3"/>
  <c r="Q1482" i="3"/>
  <c r="V1482" i="3"/>
  <c r="AB1482" i="3"/>
  <c r="AG1482" i="3"/>
  <c r="AL1482" i="3"/>
  <c r="AR1482" i="3"/>
  <c r="AW1482" i="3"/>
  <c r="BB1482" i="3"/>
  <c r="BH1482" i="3"/>
  <c r="N1482" i="3"/>
  <c r="T1482" i="3"/>
  <c r="Y1482" i="3"/>
  <c r="AD1482" i="3"/>
  <c r="AJ1482" i="3"/>
  <c r="AO1482" i="3"/>
  <c r="AT1482" i="3"/>
  <c r="AZ1482" i="3"/>
  <c r="BE1482" i="3"/>
  <c r="P1482" i="3"/>
  <c r="U1482" i="3"/>
  <c r="Z1482" i="3"/>
  <c r="AF1482" i="3"/>
  <c r="AK1482" i="3"/>
  <c r="AP1482" i="3"/>
  <c r="AV1482" i="3"/>
  <c r="BA1482" i="3"/>
  <c r="BF1482" i="3"/>
  <c r="X1482" i="3"/>
  <c r="AS1482" i="3"/>
  <c r="AC1482" i="3"/>
  <c r="AX1482" i="3"/>
  <c r="M1482" i="3"/>
  <c r="AH1482" i="3"/>
  <c r="BD1482" i="3"/>
  <c r="AN1482" i="3"/>
  <c r="BI1482" i="3"/>
  <c r="R1482" i="3"/>
  <c r="BM1399" i="3"/>
  <c r="BM1420" i="3"/>
  <c r="AX1465" i="3"/>
  <c r="AD1465" i="3"/>
  <c r="BI1465" i="3"/>
  <c r="AS1465" i="3"/>
  <c r="W1465" i="3"/>
  <c r="BD1465" i="3"/>
  <c r="AL1465" i="3"/>
  <c r="Q1465" i="3"/>
  <c r="AF1465" i="3"/>
  <c r="P1465" i="3"/>
  <c r="BN1479" i="3"/>
  <c r="BK1479" i="3"/>
  <c r="BL1475" i="3"/>
  <c r="BM1470" i="3"/>
  <c r="BM1478" i="3"/>
  <c r="BK1488" i="3"/>
  <c r="BN1488" i="3"/>
  <c r="BL1490" i="3"/>
  <c r="BN1474" i="3"/>
  <c r="BN1503" i="3"/>
  <c r="BK1503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Q1506" i="3"/>
  <c r="Y1506" i="3"/>
  <c r="AG1506" i="3"/>
  <c r="AO1506" i="3"/>
  <c r="AW1506" i="3"/>
  <c r="BE1506" i="3"/>
  <c r="R1506" i="3"/>
  <c r="Z1506" i="3"/>
  <c r="AH1506" i="3"/>
  <c r="AP1506" i="3"/>
  <c r="AX1506" i="3"/>
  <c r="BF1506" i="3"/>
  <c r="M1506" i="3"/>
  <c r="U1506" i="3"/>
  <c r="AC1506" i="3"/>
  <c r="AK1506" i="3"/>
  <c r="AS1506" i="3"/>
  <c r="BA1506" i="3"/>
  <c r="BI1506" i="3"/>
  <c r="V1506" i="3"/>
  <c r="BB1506" i="3"/>
  <c r="AD1506" i="3"/>
  <c r="AL1506" i="3"/>
  <c r="N1506" i="3"/>
  <c r="AT1506" i="3"/>
  <c r="O1508" i="3"/>
  <c r="BL1508" i="3" s="1"/>
  <c r="S1508" i="3"/>
  <c r="BM1508" i="3" s="1"/>
  <c r="W1508" i="3"/>
  <c r="AA1508" i="3"/>
  <c r="AE1508" i="3"/>
  <c r="AI1508" i="3"/>
  <c r="AM1508" i="3"/>
  <c r="AQ1508" i="3"/>
  <c r="AU1508" i="3"/>
  <c r="AY1508" i="3"/>
  <c r="BC1508" i="3"/>
  <c r="BG1508" i="3"/>
  <c r="N1508" i="3"/>
  <c r="BJ1508" i="3" s="1"/>
  <c r="T1508" i="3"/>
  <c r="Y1508" i="3"/>
  <c r="AD1508" i="3"/>
  <c r="AJ1508" i="3"/>
  <c r="AO1508" i="3"/>
  <c r="AT1508" i="3"/>
  <c r="AZ1508" i="3"/>
  <c r="BE1508" i="3"/>
  <c r="P1508" i="3"/>
  <c r="U1508" i="3"/>
  <c r="Z1508" i="3"/>
  <c r="AF1508" i="3"/>
  <c r="AK1508" i="3"/>
  <c r="AP1508" i="3"/>
  <c r="AV1508" i="3"/>
  <c r="BA1508" i="3"/>
  <c r="BF1508" i="3"/>
  <c r="Q1508" i="3"/>
  <c r="V1508" i="3"/>
  <c r="AB1508" i="3"/>
  <c r="AG1508" i="3"/>
  <c r="AL1508" i="3"/>
  <c r="AR1508" i="3"/>
  <c r="AW1508" i="3"/>
  <c r="BB1508" i="3"/>
  <c r="BH1508" i="3"/>
  <c r="AC1508" i="3"/>
  <c r="AX1508" i="3"/>
  <c r="M1508" i="3"/>
  <c r="AH1508" i="3"/>
  <c r="BD1508" i="3"/>
  <c r="R1508" i="3"/>
  <c r="AN1508" i="3"/>
  <c r="BI1508" i="3"/>
  <c r="X1508" i="3"/>
  <c r="AS1508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P1500" i="3"/>
  <c r="T1500" i="3"/>
  <c r="X1500" i="3"/>
  <c r="AB1500" i="3"/>
  <c r="AF1500" i="3"/>
  <c r="AJ1500" i="3"/>
  <c r="AN1500" i="3"/>
  <c r="AR1500" i="3"/>
  <c r="AV1500" i="3"/>
  <c r="AZ1500" i="3"/>
  <c r="BD1500" i="3"/>
  <c r="BH1500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N1500" i="3"/>
  <c r="AD1500" i="3"/>
  <c r="AT1500" i="3"/>
  <c r="R1500" i="3"/>
  <c r="AH1500" i="3"/>
  <c r="AX1500" i="3"/>
  <c r="V1500" i="3"/>
  <c r="AL1500" i="3"/>
  <c r="BB1500" i="3"/>
  <c r="Z1500" i="3"/>
  <c r="AP1500" i="3"/>
  <c r="BF1500" i="3"/>
  <c r="BL1492" i="3"/>
  <c r="BM1492" i="3"/>
  <c r="BN1492" i="3"/>
  <c r="BK1492" i="3"/>
  <c r="BN1497" i="3"/>
  <c r="BK1497" i="3"/>
  <c r="M1519" i="3"/>
  <c r="Q1519" i="3"/>
  <c r="U1519" i="3"/>
  <c r="Y1519" i="3"/>
  <c r="AC1519" i="3"/>
  <c r="AG1519" i="3"/>
  <c r="AK1519" i="3"/>
  <c r="AO1519" i="3"/>
  <c r="AS1519" i="3"/>
  <c r="AW1519" i="3"/>
  <c r="BA1519" i="3"/>
  <c r="BE1519" i="3"/>
  <c r="BI1519" i="3"/>
  <c r="O1519" i="3"/>
  <c r="S1519" i="3"/>
  <c r="W1519" i="3"/>
  <c r="AA1519" i="3"/>
  <c r="AE1519" i="3"/>
  <c r="AI1519" i="3"/>
  <c r="AM1519" i="3"/>
  <c r="AQ1519" i="3"/>
  <c r="AU1519" i="3"/>
  <c r="AY1519" i="3"/>
  <c r="BC1519" i="3"/>
  <c r="BG1519" i="3"/>
  <c r="P1519" i="3"/>
  <c r="X1519" i="3"/>
  <c r="AF1519" i="3"/>
  <c r="AN1519" i="3"/>
  <c r="AV1519" i="3"/>
  <c r="BD1519" i="3"/>
  <c r="R1519" i="3"/>
  <c r="Z1519" i="3"/>
  <c r="AH1519" i="3"/>
  <c r="AP1519" i="3"/>
  <c r="AX1519" i="3"/>
  <c r="BF1519" i="3"/>
  <c r="T1519" i="3"/>
  <c r="AB1519" i="3"/>
  <c r="AJ1519" i="3"/>
  <c r="AR1519" i="3"/>
  <c r="AZ1519" i="3"/>
  <c r="BH1519" i="3"/>
  <c r="AL1519" i="3"/>
  <c r="N1519" i="3"/>
  <c r="AT1519" i="3"/>
  <c r="V1519" i="3"/>
  <c r="BB1519" i="3"/>
  <c r="AD1519" i="3"/>
  <c r="M1527" i="3"/>
  <c r="Q1527" i="3"/>
  <c r="U1527" i="3"/>
  <c r="Y1527" i="3"/>
  <c r="AC1527" i="3"/>
  <c r="AG1527" i="3"/>
  <c r="AK1527" i="3"/>
  <c r="AO1527" i="3"/>
  <c r="AS1527" i="3"/>
  <c r="AW1527" i="3"/>
  <c r="BA1527" i="3"/>
  <c r="BE1527" i="3"/>
  <c r="BI1527" i="3"/>
  <c r="O1527" i="3"/>
  <c r="S1527" i="3"/>
  <c r="W1527" i="3"/>
  <c r="AA1527" i="3"/>
  <c r="AE1527" i="3"/>
  <c r="AI1527" i="3"/>
  <c r="AM1527" i="3"/>
  <c r="AQ1527" i="3"/>
  <c r="AU1527" i="3"/>
  <c r="AY1527" i="3"/>
  <c r="BC1527" i="3"/>
  <c r="BG1527" i="3"/>
  <c r="P1527" i="3"/>
  <c r="X1527" i="3"/>
  <c r="AF1527" i="3"/>
  <c r="AN1527" i="3"/>
  <c r="AV1527" i="3"/>
  <c r="BD1527" i="3"/>
  <c r="R1527" i="3"/>
  <c r="Z1527" i="3"/>
  <c r="AH1527" i="3"/>
  <c r="AP1527" i="3"/>
  <c r="AX1527" i="3"/>
  <c r="BF1527" i="3"/>
  <c r="T1527" i="3"/>
  <c r="AB1527" i="3"/>
  <c r="AJ1527" i="3"/>
  <c r="AR1527" i="3"/>
  <c r="AZ1527" i="3"/>
  <c r="BH1527" i="3"/>
  <c r="AL1527" i="3"/>
  <c r="N1527" i="3"/>
  <c r="AT1527" i="3"/>
  <c r="V1527" i="3"/>
  <c r="BB1527" i="3"/>
  <c r="AD1527" i="3"/>
  <c r="M1535" i="3"/>
  <c r="Q1535" i="3"/>
  <c r="U1535" i="3"/>
  <c r="Y1535" i="3"/>
  <c r="AC1535" i="3"/>
  <c r="AG1535" i="3"/>
  <c r="AK1535" i="3"/>
  <c r="AO1535" i="3"/>
  <c r="AS1535" i="3"/>
  <c r="AW1535" i="3"/>
  <c r="BA1535" i="3"/>
  <c r="BE1535" i="3"/>
  <c r="BI1535" i="3"/>
  <c r="O1535" i="3"/>
  <c r="BL1535" i="3" s="1"/>
  <c r="S1535" i="3"/>
  <c r="BM1535" i="3" s="1"/>
  <c r="W1535" i="3"/>
  <c r="AA1535" i="3"/>
  <c r="AE1535" i="3"/>
  <c r="AI1535" i="3"/>
  <c r="AM1535" i="3"/>
  <c r="AQ1535" i="3"/>
  <c r="AU1535" i="3"/>
  <c r="AY1535" i="3"/>
  <c r="BC1535" i="3"/>
  <c r="BG1535" i="3"/>
  <c r="P1535" i="3"/>
  <c r="X1535" i="3"/>
  <c r="AF1535" i="3"/>
  <c r="AN1535" i="3"/>
  <c r="AV1535" i="3"/>
  <c r="BD1535" i="3"/>
  <c r="R1535" i="3"/>
  <c r="Z1535" i="3"/>
  <c r="AH1535" i="3"/>
  <c r="AP1535" i="3"/>
  <c r="AX1535" i="3"/>
  <c r="BF1535" i="3"/>
  <c r="T1535" i="3"/>
  <c r="AB1535" i="3"/>
  <c r="AJ1535" i="3"/>
  <c r="AR1535" i="3"/>
  <c r="AZ1535" i="3"/>
  <c r="BH1535" i="3"/>
  <c r="AL1535" i="3"/>
  <c r="N1535" i="3"/>
  <c r="BJ1535" i="3" s="1"/>
  <c r="AT1535" i="3"/>
  <c r="V1535" i="3"/>
  <c r="BB1535" i="3"/>
  <c r="AD1535" i="3"/>
  <c r="O1543" i="3"/>
  <c r="S1543" i="3"/>
  <c r="W1543" i="3"/>
  <c r="AA1543" i="3"/>
  <c r="AE1543" i="3"/>
  <c r="AI1543" i="3"/>
  <c r="AM1543" i="3"/>
  <c r="AQ1543" i="3"/>
  <c r="AU1543" i="3"/>
  <c r="AY1543" i="3"/>
  <c r="BC1543" i="3"/>
  <c r="BG1543" i="3"/>
  <c r="N1543" i="3"/>
  <c r="T1543" i="3"/>
  <c r="Y1543" i="3"/>
  <c r="AD1543" i="3"/>
  <c r="AJ1543" i="3"/>
  <c r="AO1543" i="3"/>
  <c r="AT1543" i="3"/>
  <c r="AZ1543" i="3"/>
  <c r="BE1543" i="3"/>
  <c r="Q1543" i="3"/>
  <c r="V1543" i="3"/>
  <c r="AB1543" i="3"/>
  <c r="AG1543" i="3"/>
  <c r="AL1543" i="3"/>
  <c r="AR1543" i="3"/>
  <c r="AW1543" i="3"/>
  <c r="BB1543" i="3"/>
  <c r="BH1543" i="3"/>
  <c r="P1543" i="3"/>
  <c r="Z1543" i="3"/>
  <c r="AK1543" i="3"/>
  <c r="AV1543" i="3"/>
  <c r="BF1543" i="3"/>
  <c r="R1543" i="3"/>
  <c r="AC1543" i="3"/>
  <c r="AN1543" i="3"/>
  <c r="AX1543" i="3"/>
  <c r="BI1543" i="3"/>
  <c r="U1543" i="3"/>
  <c r="AF1543" i="3"/>
  <c r="AP1543" i="3"/>
  <c r="BA1543" i="3"/>
  <c r="M1543" i="3"/>
  <c r="X1543" i="3"/>
  <c r="AH1543" i="3"/>
  <c r="AS1543" i="3"/>
  <c r="BD1543" i="3"/>
  <c r="O1551" i="3"/>
  <c r="BL1551" i="3" s="1"/>
  <c r="S1551" i="3"/>
  <c r="BM1551" i="3" s="1"/>
  <c r="W1551" i="3"/>
  <c r="AA1551" i="3"/>
  <c r="AE1551" i="3"/>
  <c r="AI1551" i="3"/>
  <c r="AM1551" i="3"/>
  <c r="AQ1551" i="3"/>
  <c r="AU1551" i="3"/>
  <c r="AY1551" i="3"/>
  <c r="BC1551" i="3"/>
  <c r="BG1551" i="3"/>
  <c r="N1551" i="3"/>
  <c r="BJ1551" i="3" s="1"/>
  <c r="T1551" i="3"/>
  <c r="Y1551" i="3"/>
  <c r="AD1551" i="3"/>
  <c r="AJ1551" i="3"/>
  <c r="AO1551" i="3"/>
  <c r="AT1551" i="3"/>
  <c r="AZ1551" i="3"/>
  <c r="BE1551" i="3"/>
  <c r="Q1551" i="3"/>
  <c r="V1551" i="3"/>
  <c r="AB1551" i="3"/>
  <c r="AG1551" i="3"/>
  <c r="AL1551" i="3"/>
  <c r="AR1551" i="3"/>
  <c r="AW1551" i="3"/>
  <c r="BB1551" i="3"/>
  <c r="BH1551" i="3"/>
  <c r="P1551" i="3"/>
  <c r="Z1551" i="3"/>
  <c r="AK1551" i="3"/>
  <c r="AV1551" i="3"/>
  <c r="BF1551" i="3"/>
  <c r="R1551" i="3"/>
  <c r="AC1551" i="3"/>
  <c r="AN1551" i="3"/>
  <c r="AX1551" i="3"/>
  <c r="BI1551" i="3"/>
  <c r="U1551" i="3"/>
  <c r="AF1551" i="3"/>
  <c r="AP1551" i="3"/>
  <c r="BA1551" i="3"/>
  <c r="M1551" i="3"/>
  <c r="X1551" i="3"/>
  <c r="AH1551" i="3"/>
  <c r="AS1551" i="3"/>
  <c r="BD1551" i="3"/>
  <c r="BM1495" i="3"/>
  <c r="BM1511" i="3"/>
  <c r="BN1499" i="3"/>
  <c r="BK1499" i="3"/>
  <c r="BM1516" i="3"/>
  <c r="BF1518" i="3"/>
  <c r="BJ1520" i="3"/>
  <c r="BM1524" i="3"/>
  <c r="BF1526" i="3"/>
  <c r="BM1532" i="3"/>
  <c r="BF1534" i="3"/>
  <c r="BJ1536" i="3"/>
  <c r="BJ1544" i="3"/>
  <c r="BJ1548" i="3"/>
  <c r="BK1554" i="3"/>
  <c r="BN1554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T1553" i="3"/>
  <c r="AB1553" i="3"/>
  <c r="AJ1553" i="3"/>
  <c r="AR1553" i="3"/>
  <c r="AZ1553" i="3"/>
  <c r="BH1553" i="3"/>
  <c r="N1553" i="3"/>
  <c r="V1553" i="3"/>
  <c r="AD1553" i="3"/>
  <c r="AL1553" i="3"/>
  <c r="AT1553" i="3"/>
  <c r="BB1553" i="3"/>
  <c r="P1553" i="3"/>
  <c r="X1553" i="3"/>
  <c r="AF1553" i="3"/>
  <c r="AN1553" i="3"/>
  <c r="AV1553" i="3"/>
  <c r="BD1553" i="3"/>
  <c r="R1553" i="3"/>
  <c r="Z1553" i="3"/>
  <c r="AH1553" i="3"/>
  <c r="AP1553" i="3"/>
  <c r="AX1553" i="3"/>
  <c r="BF1553" i="3"/>
  <c r="O1559" i="3"/>
  <c r="S1559" i="3"/>
  <c r="W1559" i="3"/>
  <c r="AA1559" i="3"/>
  <c r="AE1559" i="3"/>
  <c r="AI1559" i="3"/>
  <c r="AM1559" i="3"/>
  <c r="AQ1559" i="3"/>
  <c r="AU1559" i="3"/>
  <c r="AY1559" i="3"/>
  <c r="BC1559" i="3"/>
  <c r="BG1559" i="3"/>
  <c r="Q1559" i="3"/>
  <c r="V1559" i="3"/>
  <c r="AB1559" i="3"/>
  <c r="AG1559" i="3"/>
  <c r="AL1559" i="3"/>
  <c r="AR1559" i="3"/>
  <c r="AW1559" i="3"/>
  <c r="BB1559" i="3"/>
  <c r="BH1559" i="3"/>
  <c r="M1559" i="3"/>
  <c r="R1559" i="3"/>
  <c r="X1559" i="3"/>
  <c r="AC1559" i="3"/>
  <c r="AH1559" i="3"/>
  <c r="AN1559" i="3"/>
  <c r="AS1559" i="3"/>
  <c r="AX1559" i="3"/>
  <c r="BD1559" i="3"/>
  <c r="BI1559" i="3"/>
  <c r="N1559" i="3"/>
  <c r="T1559" i="3"/>
  <c r="Y1559" i="3"/>
  <c r="AD1559" i="3"/>
  <c r="AJ1559" i="3"/>
  <c r="AO1559" i="3"/>
  <c r="AT1559" i="3"/>
  <c r="AZ1559" i="3"/>
  <c r="BE1559" i="3"/>
  <c r="U1559" i="3"/>
  <c r="AP1559" i="3"/>
  <c r="Z1559" i="3"/>
  <c r="AV1559" i="3"/>
  <c r="AF1559" i="3"/>
  <c r="BA1559" i="3"/>
  <c r="P1559" i="3"/>
  <c r="AK1559" i="3"/>
  <c r="BF1559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Q1567" i="3"/>
  <c r="V1567" i="3"/>
  <c r="AB1567" i="3"/>
  <c r="AG1567" i="3"/>
  <c r="AL1567" i="3"/>
  <c r="AR1567" i="3"/>
  <c r="AW1567" i="3"/>
  <c r="BB1567" i="3"/>
  <c r="BH1567" i="3"/>
  <c r="M1567" i="3"/>
  <c r="R1567" i="3"/>
  <c r="X1567" i="3"/>
  <c r="AC1567" i="3"/>
  <c r="AH1567" i="3"/>
  <c r="AN1567" i="3"/>
  <c r="AS1567" i="3"/>
  <c r="AX1567" i="3"/>
  <c r="BD1567" i="3"/>
  <c r="BI1567" i="3"/>
  <c r="N1567" i="3"/>
  <c r="T1567" i="3"/>
  <c r="Y1567" i="3"/>
  <c r="AD1567" i="3"/>
  <c r="AJ1567" i="3"/>
  <c r="AO1567" i="3"/>
  <c r="AT1567" i="3"/>
  <c r="AZ1567" i="3"/>
  <c r="BE1567" i="3"/>
  <c r="U1567" i="3"/>
  <c r="AP1567" i="3"/>
  <c r="Z1567" i="3"/>
  <c r="AV1567" i="3"/>
  <c r="AF1567" i="3"/>
  <c r="BA1567" i="3"/>
  <c r="P1567" i="3"/>
  <c r="AK1567" i="3"/>
  <c r="BF1567" i="3"/>
  <c r="BJ1504" i="3"/>
  <c r="BK1504" i="3"/>
  <c r="BN1504" i="3"/>
  <c r="BL1504" i="3"/>
  <c r="BD1514" i="3"/>
  <c r="X1514" i="3"/>
  <c r="AL1514" i="3"/>
  <c r="BH1514" i="3"/>
  <c r="AB1514" i="3"/>
  <c r="BA1514" i="3"/>
  <c r="AK1514" i="3"/>
  <c r="U1514" i="3"/>
  <c r="BC1514" i="3"/>
  <c r="AM1514" i="3"/>
  <c r="W1514" i="3"/>
  <c r="AV1518" i="3"/>
  <c r="P1518" i="3"/>
  <c r="AD1518" i="3"/>
  <c r="AZ1518" i="3"/>
  <c r="T1518" i="3"/>
  <c r="AW1518" i="3"/>
  <c r="AG1518" i="3"/>
  <c r="Q1518" i="3"/>
  <c r="AY1518" i="3"/>
  <c r="AI1518" i="3"/>
  <c r="S1518" i="3"/>
  <c r="AN1522" i="3"/>
  <c r="BB1522" i="3"/>
  <c r="V1522" i="3"/>
  <c r="AR1522" i="3"/>
  <c r="BI1522" i="3"/>
  <c r="AS1522" i="3"/>
  <c r="AC1522" i="3"/>
  <c r="M1522" i="3"/>
  <c r="AU1522" i="3"/>
  <c r="AE1522" i="3"/>
  <c r="O1522" i="3"/>
  <c r="AF1526" i="3"/>
  <c r="AT1526" i="3"/>
  <c r="N1526" i="3"/>
  <c r="AJ1526" i="3"/>
  <c r="BE1526" i="3"/>
  <c r="AO1526" i="3"/>
  <c r="Y1526" i="3"/>
  <c r="BG1526" i="3"/>
  <c r="AQ1526" i="3"/>
  <c r="AA1526" i="3"/>
  <c r="BD1530" i="3"/>
  <c r="X1530" i="3"/>
  <c r="AL1530" i="3"/>
  <c r="BH1530" i="3"/>
  <c r="AB1530" i="3"/>
  <c r="BA1530" i="3"/>
  <c r="AK1530" i="3"/>
  <c r="U1530" i="3"/>
  <c r="BC1530" i="3"/>
  <c r="AM1530" i="3"/>
  <c r="W1530" i="3"/>
  <c r="AV1534" i="3"/>
  <c r="P1534" i="3"/>
  <c r="AD1534" i="3"/>
  <c r="AZ1534" i="3"/>
  <c r="T1534" i="3"/>
  <c r="AW1534" i="3"/>
  <c r="AG1534" i="3"/>
  <c r="Q1534" i="3"/>
  <c r="AY1534" i="3"/>
  <c r="AI1534" i="3"/>
  <c r="S1534" i="3"/>
  <c r="AN1538" i="3"/>
  <c r="BB1538" i="3"/>
  <c r="V1538" i="3"/>
  <c r="AR1538" i="3"/>
  <c r="BI1538" i="3"/>
  <c r="AS1538" i="3"/>
  <c r="AC1538" i="3"/>
  <c r="M1538" i="3"/>
  <c r="AU1538" i="3"/>
  <c r="AE1538" i="3"/>
  <c r="O1538" i="3"/>
  <c r="BM1546" i="3"/>
  <c r="BJ1550" i="3"/>
  <c r="BJ1556" i="3"/>
  <c r="BL1558" i="3"/>
  <c r="BM1558" i="3"/>
  <c r="BN1558" i="3"/>
  <c r="BK155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P1588" i="3"/>
  <c r="X1588" i="3"/>
  <c r="AF1588" i="3"/>
  <c r="AN1588" i="3"/>
  <c r="AV1588" i="3"/>
  <c r="BD1588" i="3"/>
  <c r="AJ1588" i="3"/>
  <c r="BH1588" i="3"/>
  <c r="R1588" i="3"/>
  <c r="Z1588" i="3"/>
  <c r="AH1588" i="3"/>
  <c r="AP1588" i="3"/>
  <c r="AX1588" i="3"/>
  <c r="BF1588" i="3"/>
  <c r="AZ1588" i="3"/>
  <c r="T1588" i="3"/>
  <c r="AB1588" i="3"/>
  <c r="AR1588" i="3"/>
  <c r="N1588" i="3"/>
  <c r="V1588" i="3"/>
  <c r="AD1588" i="3"/>
  <c r="AL1588" i="3"/>
  <c r="AT1588" i="3"/>
  <c r="BB158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P1596" i="3"/>
  <c r="X1596" i="3"/>
  <c r="AF1596" i="3"/>
  <c r="AN1596" i="3"/>
  <c r="AV1596" i="3"/>
  <c r="BD1596" i="3"/>
  <c r="T1596" i="3"/>
  <c r="AB1596" i="3"/>
  <c r="AR1596" i="3"/>
  <c r="AZ1596" i="3"/>
  <c r="R1596" i="3"/>
  <c r="Z1596" i="3"/>
  <c r="AH1596" i="3"/>
  <c r="AP1596" i="3"/>
  <c r="AX1596" i="3"/>
  <c r="BF1596" i="3"/>
  <c r="AJ1596" i="3"/>
  <c r="BH1596" i="3"/>
  <c r="N1596" i="3"/>
  <c r="V1596" i="3"/>
  <c r="AD1596" i="3"/>
  <c r="AL1596" i="3"/>
  <c r="AT1596" i="3"/>
  <c r="BB1596" i="3"/>
  <c r="BM1576" i="3"/>
  <c r="AH1578" i="3"/>
  <c r="BJ1581" i="3"/>
  <c r="BJ1587" i="3"/>
  <c r="BJ1595" i="3"/>
  <c r="BJ1574" i="3"/>
  <c r="BI1578" i="3"/>
  <c r="AS1578" i="3"/>
  <c r="AC1578" i="3"/>
  <c r="M1578" i="3"/>
  <c r="AV1578" i="3"/>
  <c r="AF1578" i="3"/>
  <c r="P1578" i="3"/>
  <c r="AU1578" i="3"/>
  <c r="AE1578" i="3"/>
  <c r="O1578" i="3"/>
  <c r="BL1552" i="3"/>
  <c r="BJ1570" i="3"/>
  <c r="BL1566" i="3"/>
  <c r="BL1575" i="3"/>
  <c r="BJ1575" i="3"/>
  <c r="BN1577" i="3"/>
  <c r="BK1577" i="3"/>
  <c r="AP1578" i="3"/>
  <c r="AP1580" i="3"/>
  <c r="BJ1580" i="3" s="1"/>
  <c r="BM1581" i="3"/>
  <c r="BK1585" i="3"/>
  <c r="BN1585" i="3"/>
  <c r="BL1587" i="3"/>
  <c r="BM1589" i="3"/>
  <c r="BK1593" i="3"/>
  <c r="BN1593" i="3"/>
  <c r="BL1595" i="3"/>
  <c r="Z1578" i="3"/>
  <c r="BK1403" i="3"/>
  <c r="BN1403" i="3"/>
  <c r="BM1404" i="3"/>
  <c r="BL1403" i="3"/>
  <c r="BK1400" i="3"/>
  <c r="BN1400" i="3"/>
  <c r="BL1400" i="3"/>
  <c r="BM1402" i="3"/>
  <c r="BK1406" i="3"/>
  <c r="BN1406" i="3"/>
  <c r="AG1412" i="3"/>
  <c r="BB1412" i="3"/>
  <c r="AL1412" i="3"/>
  <c r="BK1412" i="3" s="1"/>
  <c r="BG1412" i="3"/>
  <c r="Q1412" i="3"/>
  <c r="AU1412" i="3"/>
  <c r="Z1412" i="3"/>
  <c r="AY1412" i="3"/>
  <c r="AD1412" i="3"/>
  <c r="BI1412" i="3"/>
  <c r="AM1412" i="3"/>
  <c r="R1412" i="3"/>
  <c r="AZ1412" i="3"/>
  <c r="AJ1412" i="3"/>
  <c r="T1412" i="3"/>
  <c r="BM1412" i="3" s="1"/>
  <c r="BL1413" i="3"/>
  <c r="BN1413" i="3"/>
  <c r="BK1413" i="3"/>
  <c r="BN1421" i="3"/>
  <c r="BK1421" i="3"/>
  <c r="AV1407" i="3"/>
  <c r="BA1407" i="3"/>
  <c r="U1407" i="3"/>
  <c r="AR1407" i="3"/>
  <c r="BE1407" i="3"/>
  <c r="Y1407" i="3"/>
  <c r="AY1407" i="3"/>
  <c r="AI1407" i="3"/>
  <c r="S1407" i="3"/>
  <c r="AX1407" i="3"/>
  <c r="AH1407" i="3"/>
  <c r="BM1414" i="3"/>
  <c r="BN1414" i="3"/>
  <c r="BK1414" i="3"/>
  <c r="BL1423" i="3"/>
  <c r="BJ1423" i="3"/>
  <c r="BM1435" i="3"/>
  <c r="BM1438" i="3"/>
  <c r="BJ1447" i="3"/>
  <c r="BN1447" i="3"/>
  <c r="BM1449" i="3"/>
  <c r="BM1422" i="3"/>
  <c r="BN1426" i="3"/>
  <c r="BK1426" i="3"/>
  <c r="BJ1426" i="3"/>
  <c r="BN1433" i="3"/>
  <c r="BK1433" i="3"/>
  <c r="BL1445" i="3"/>
  <c r="BL1449" i="3"/>
  <c r="BN1419" i="3"/>
  <c r="BN1435" i="3"/>
  <c r="BK1435" i="3"/>
  <c r="BN1452" i="3"/>
  <c r="BK1452" i="3"/>
  <c r="BJ1456" i="3"/>
  <c r="BL1459" i="3"/>
  <c r="BJ1460" i="3"/>
  <c r="BJ1462" i="3"/>
  <c r="BJ1464" i="3"/>
  <c r="BL1442" i="3"/>
  <c r="BK1459" i="3"/>
  <c r="BN1459" i="3"/>
  <c r="BM1460" i="3"/>
  <c r="U1463" i="3"/>
  <c r="AP1463" i="3"/>
  <c r="Z1463" i="3"/>
  <c r="AU1463" i="3"/>
  <c r="AE1463" i="3"/>
  <c r="BA1463" i="3"/>
  <c r="O1463" i="3"/>
  <c r="AK1463" i="3"/>
  <c r="BF1463" i="3"/>
  <c r="BL1444" i="3"/>
  <c r="BM1453" i="3"/>
  <c r="BL1464" i="3"/>
  <c r="AK1465" i="3"/>
  <c r="BM1476" i="3"/>
  <c r="BK1480" i="3"/>
  <c r="BN1480" i="3"/>
  <c r="BM1428" i="3"/>
  <c r="AT1461" i="3"/>
  <c r="Y1461" i="3"/>
  <c r="BC1461" i="3"/>
  <c r="AH1461" i="3"/>
  <c r="M1461" i="3"/>
  <c r="AQ1461" i="3"/>
  <c r="V1461" i="3"/>
  <c r="AZ1461" i="3"/>
  <c r="AJ1461" i="3"/>
  <c r="T1461" i="3"/>
  <c r="AP1465" i="3"/>
  <c r="AT1463" i="3"/>
  <c r="Y1463" i="3"/>
  <c r="BC1463" i="3"/>
  <c r="AH1463" i="3"/>
  <c r="M1463" i="3"/>
  <c r="AQ1463" i="3"/>
  <c r="V1463" i="3"/>
  <c r="AZ1463" i="3"/>
  <c r="AJ1463" i="3"/>
  <c r="T1463" i="3"/>
  <c r="AU1465" i="3"/>
  <c r="BM1479" i="3"/>
  <c r="BJ1481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Q1484" i="3"/>
  <c r="V1484" i="3"/>
  <c r="AB1484" i="3"/>
  <c r="AG1484" i="3"/>
  <c r="AL1484" i="3"/>
  <c r="AR1484" i="3"/>
  <c r="AW1484" i="3"/>
  <c r="BB1484" i="3"/>
  <c r="BH1484" i="3"/>
  <c r="N1484" i="3"/>
  <c r="T1484" i="3"/>
  <c r="Y1484" i="3"/>
  <c r="AD1484" i="3"/>
  <c r="AJ1484" i="3"/>
  <c r="AO1484" i="3"/>
  <c r="AT1484" i="3"/>
  <c r="AZ1484" i="3"/>
  <c r="BE1484" i="3"/>
  <c r="P1484" i="3"/>
  <c r="U1484" i="3"/>
  <c r="Z1484" i="3"/>
  <c r="AF1484" i="3"/>
  <c r="AK1484" i="3"/>
  <c r="AP1484" i="3"/>
  <c r="AV1484" i="3"/>
  <c r="BA1484" i="3"/>
  <c r="BF1484" i="3"/>
  <c r="M1484" i="3"/>
  <c r="AH1484" i="3"/>
  <c r="BD1484" i="3"/>
  <c r="R1484" i="3"/>
  <c r="AN1484" i="3"/>
  <c r="BI1484" i="3"/>
  <c r="X1484" i="3"/>
  <c r="AS1484" i="3"/>
  <c r="AC1484" i="3"/>
  <c r="AX1484" i="3"/>
  <c r="BL1399" i="3"/>
  <c r="BJ1399" i="3"/>
  <c r="AT1465" i="3"/>
  <c r="Y1465" i="3"/>
  <c r="BE1465" i="3"/>
  <c r="AM1465" i="3"/>
  <c r="R1465" i="3"/>
  <c r="AZ1465" i="3"/>
  <c r="AG1465" i="3"/>
  <c r="AR1465" i="3"/>
  <c r="AB1465" i="3"/>
  <c r="BJ1471" i="3"/>
  <c r="BL1470" i="3"/>
  <c r="BJ1470" i="3"/>
  <c r="BL1478" i="3"/>
  <c r="BJ1478" i="3"/>
  <c r="BM1486" i="3"/>
  <c r="BK1490" i="3"/>
  <c r="BN1490" i="3"/>
  <c r="BK1483" i="3"/>
  <c r="BN148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T1487" i="3"/>
  <c r="AB1487" i="3"/>
  <c r="AJ1487" i="3"/>
  <c r="AR1487" i="3"/>
  <c r="AZ1487" i="3"/>
  <c r="BH1487" i="3"/>
  <c r="N1487" i="3"/>
  <c r="V1487" i="3"/>
  <c r="AD1487" i="3"/>
  <c r="AL1487" i="3"/>
  <c r="AT1487" i="3"/>
  <c r="BB1487" i="3"/>
  <c r="P1487" i="3"/>
  <c r="X1487" i="3"/>
  <c r="AF1487" i="3"/>
  <c r="AN1487" i="3"/>
  <c r="AV1487" i="3"/>
  <c r="BD1487" i="3"/>
  <c r="R1487" i="3"/>
  <c r="AX1487" i="3"/>
  <c r="Z1487" i="3"/>
  <c r="BF1487" i="3"/>
  <c r="AH1487" i="3"/>
  <c r="AP1487" i="3"/>
  <c r="O1491" i="3"/>
  <c r="S1491" i="3"/>
  <c r="W1491" i="3"/>
  <c r="AA1491" i="3"/>
  <c r="AE1491" i="3"/>
  <c r="AI1491" i="3"/>
  <c r="AM1491" i="3"/>
  <c r="AQ1491" i="3"/>
  <c r="AU1491" i="3"/>
  <c r="AY1491" i="3"/>
  <c r="BC1491" i="3"/>
  <c r="BG1491" i="3"/>
  <c r="Q1491" i="3"/>
  <c r="V1491" i="3"/>
  <c r="AB1491" i="3"/>
  <c r="AG1491" i="3"/>
  <c r="AL1491" i="3"/>
  <c r="AR1491" i="3"/>
  <c r="AW1491" i="3"/>
  <c r="BB1491" i="3"/>
  <c r="BH1491" i="3"/>
  <c r="M1491" i="3"/>
  <c r="R1491" i="3"/>
  <c r="X1491" i="3"/>
  <c r="AC1491" i="3"/>
  <c r="AH1491" i="3"/>
  <c r="AN1491" i="3"/>
  <c r="AS1491" i="3"/>
  <c r="AX1491" i="3"/>
  <c r="BD1491" i="3"/>
  <c r="BI1491" i="3"/>
  <c r="N1491" i="3"/>
  <c r="T1491" i="3"/>
  <c r="Y1491" i="3"/>
  <c r="AD1491" i="3"/>
  <c r="AJ1491" i="3"/>
  <c r="AO1491" i="3"/>
  <c r="AT1491" i="3"/>
  <c r="AZ1491" i="3"/>
  <c r="BE1491" i="3"/>
  <c r="P1491" i="3"/>
  <c r="AK1491" i="3"/>
  <c r="BF1491" i="3"/>
  <c r="U1491" i="3"/>
  <c r="AP1491" i="3"/>
  <c r="Z1491" i="3"/>
  <c r="AV1491" i="3"/>
  <c r="AF1491" i="3"/>
  <c r="BA1491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N1510" i="3"/>
  <c r="T1510" i="3"/>
  <c r="Y1510" i="3"/>
  <c r="AD1510" i="3"/>
  <c r="AJ1510" i="3"/>
  <c r="AO1510" i="3"/>
  <c r="AT1510" i="3"/>
  <c r="AZ1510" i="3"/>
  <c r="BE1510" i="3"/>
  <c r="Q1510" i="3"/>
  <c r="V1510" i="3"/>
  <c r="AB1510" i="3"/>
  <c r="AG1510" i="3"/>
  <c r="AL1510" i="3"/>
  <c r="AR1510" i="3"/>
  <c r="AW1510" i="3"/>
  <c r="BB1510" i="3"/>
  <c r="BH1510" i="3"/>
  <c r="P1510" i="3"/>
  <c r="Z1510" i="3"/>
  <c r="AK1510" i="3"/>
  <c r="AV1510" i="3"/>
  <c r="BF1510" i="3"/>
  <c r="R1510" i="3"/>
  <c r="AC1510" i="3"/>
  <c r="AN1510" i="3"/>
  <c r="AX1510" i="3"/>
  <c r="BI1510" i="3"/>
  <c r="U1510" i="3"/>
  <c r="AF1510" i="3"/>
  <c r="AP1510" i="3"/>
  <c r="BA1510" i="3"/>
  <c r="X1510" i="3"/>
  <c r="AH1510" i="3"/>
  <c r="AS1510" i="3"/>
  <c r="M1510" i="3"/>
  <c r="BD1510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P1502" i="3"/>
  <c r="T1502" i="3"/>
  <c r="X1502" i="3"/>
  <c r="AB1502" i="3"/>
  <c r="AF1502" i="3"/>
  <c r="AJ1502" i="3"/>
  <c r="AN1502" i="3"/>
  <c r="AR1502" i="3"/>
  <c r="AV1502" i="3"/>
  <c r="AZ1502" i="3"/>
  <c r="BD1502" i="3"/>
  <c r="BH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AD1502" i="3"/>
  <c r="AT1502" i="3"/>
  <c r="R1502" i="3"/>
  <c r="AH1502" i="3"/>
  <c r="AX1502" i="3"/>
  <c r="V1502" i="3"/>
  <c r="AL1502" i="3"/>
  <c r="BB1502" i="3"/>
  <c r="BF1502" i="3"/>
  <c r="Z1502" i="3"/>
  <c r="AP1502" i="3"/>
  <c r="BJ1492" i="3"/>
  <c r="BJ1494" i="3"/>
  <c r="BM1494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T1513" i="3"/>
  <c r="AB1513" i="3"/>
  <c r="AJ1513" i="3"/>
  <c r="AR1513" i="3"/>
  <c r="AZ1513" i="3"/>
  <c r="BH1513" i="3"/>
  <c r="V1513" i="3"/>
  <c r="BB1513" i="3"/>
  <c r="AD1513" i="3"/>
  <c r="AL1513" i="3"/>
  <c r="N1513" i="3"/>
  <c r="AT1513" i="3"/>
  <c r="M1521" i="3"/>
  <c r="Q1521" i="3"/>
  <c r="U1521" i="3"/>
  <c r="Y1521" i="3"/>
  <c r="AC1521" i="3"/>
  <c r="AG1521" i="3"/>
  <c r="AK1521" i="3"/>
  <c r="AO1521" i="3"/>
  <c r="AS1521" i="3"/>
  <c r="AW1521" i="3"/>
  <c r="BA1521" i="3"/>
  <c r="BE1521" i="3"/>
  <c r="BI1521" i="3"/>
  <c r="O1521" i="3"/>
  <c r="S1521" i="3"/>
  <c r="W1521" i="3"/>
  <c r="AA1521" i="3"/>
  <c r="AE1521" i="3"/>
  <c r="AI1521" i="3"/>
  <c r="AM1521" i="3"/>
  <c r="AQ1521" i="3"/>
  <c r="AU1521" i="3"/>
  <c r="AY1521" i="3"/>
  <c r="BC1521" i="3"/>
  <c r="BG1521" i="3"/>
  <c r="P1521" i="3"/>
  <c r="X1521" i="3"/>
  <c r="AF1521" i="3"/>
  <c r="AN1521" i="3"/>
  <c r="AV1521" i="3"/>
  <c r="BD1521" i="3"/>
  <c r="R1521" i="3"/>
  <c r="Z1521" i="3"/>
  <c r="AH1521" i="3"/>
  <c r="AP1521" i="3"/>
  <c r="AX1521" i="3"/>
  <c r="BF1521" i="3"/>
  <c r="T1521" i="3"/>
  <c r="AB1521" i="3"/>
  <c r="AJ1521" i="3"/>
  <c r="AR1521" i="3"/>
  <c r="AZ1521" i="3"/>
  <c r="BH1521" i="3"/>
  <c r="V1521" i="3"/>
  <c r="BB1521" i="3"/>
  <c r="AD1521" i="3"/>
  <c r="AL1521" i="3"/>
  <c r="N1521" i="3"/>
  <c r="AT1521" i="3"/>
  <c r="M1529" i="3"/>
  <c r="Q1529" i="3"/>
  <c r="U1529" i="3"/>
  <c r="Y1529" i="3"/>
  <c r="AC1529" i="3"/>
  <c r="AG1529" i="3"/>
  <c r="AK1529" i="3"/>
  <c r="AO1529" i="3"/>
  <c r="AS1529" i="3"/>
  <c r="AW1529" i="3"/>
  <c r="BA1529" i="3"/>
  <c r="BE1529" i="3"/>
  <c r="BI1529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X1529" i="3"/>
  <c r="AF1529" i="3"/>
  <c r="AN1529" i="3"/>
  <c r="AV1529" i="3"/>
  <c r="BD1529" i="3"/>
  <c r="R1529" i="3"/>
  <c r="Z1529" i="3"/>
  <c r="AH1529" i="3"/>
  <c r="AP1529" i="3"/>
  <c r="AX1529" i="3"/>
  <c r="BF1529" i="3"/>
  <c r="T1529" i="3"/>
  <c r="AB1529" i="3"/>
  <c r="AJ1529" i="3"/>
  <c r="AR1529" i="3"/>
  <c r="AZ1529" i="3"/>
  <c r="BH1529" i="3"/>
  <c r="V1529" i="3"/>
  <c r="BB1529" i="3"/>
  <c r="AD1529" i="3"/>
  <c r="AL1529" i="3"/>
  <c r="N1529" i="3"/>
  <c r="AT1529" i="3"/>
  <c r="M1537" i="3"/>
  <c r="Q1537" i="3"/>
  <c r="U1537" i="3"/>
  <c r="Y1537" i="3"/>
  <c r="AC1537" i="3"/>
  <c r="AG1537" i="3"/>
  <c r="AK1537" i="3"/>
  <c r="AO1537" i="3"/>
  <c r="AS1537" i="3"/>
  <c r="AW1537" i="3"/>
  <c r="BA1537" i="3"/>
  <c r="BE1537" i="3"/>
  <c r="BI1537" i="3"/>
  <c r="O1537" i="3"/>
  <c r="BL1537" i="3" s="1"/>
  <c r="S1537" i="3"/>
  <c r="BM1537" i="3" s="1"/>
  <c r="W1537" i="3"/>
  <c r="AA1537" i="3"/>
  <c r="AE1537" i="3"/>
  <c r="AI1537" i="3"/>
  <c r="AM1537" i="3"/>
  <c r="AQ1537" i="3"/>
  <c r="AU1537" i="3"/>
  <c r="AY1537" i="3"/>
  <c r="BC1537" i="3"/>
  <c r="BG1537" i="3"/>
  <c r="P1537" i="3"/>
  <c r="X1537" i="3"/>
  <c r="AF1537" i="3"/>
  <c r="AN1537" i="3"/>
  <c r="AV1537" i="3"/>
  <c r="BD1537" i="3"/>
  <c r="R1537" i="3"/>
  <c r="Z1537" i="3"/>
  <c r="AH1537" i="3"/>
  <c r="AP1537" i="3"/>
  <c r="AX1537" i="3"/>
  <c r="BF1537" i="3"/>
  <c r="T1537" i="3"/>
  <c r="AB1537" i="3"/>
  <c r="AJ1537" i="3"/>
  <c r="AR1537" i="3"/>
  <c r="AZ1537" i="3"/>
  <c r="BH1537" i="3"/>
  <c r="V1537" i="3"/>
  <c r="BB1537" i="3"/>
  <c r="AD1537" i="3"/>
  <c r="AL1537" i="3"/>
  <c r="N1537" i="3"/>
  <c r="BJ1537" i="3" s="1"/>
  <c r="AT1537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N1545" i="3"/>
  <c r="T1545" i="3"/>
  <c r="Y1545" i="3"/>
  <c r="AD1545" i="3"/>
  <c r="AJ1545" i="3"/>
  <c r="AO1545" i="3"/>
  <c r="AT1545" i="3"/>
  <c r="AZ1545" i="3"/>
  <c r="BE1545" i="3"/>
  <c r="Q1545" i="3"/>
  <c r="V1545" i="3"/>
  <c r="AB1545" i="3"/>
  <c r="AG1545" i="3"/>
  <c r="AL1545" i="3"/>
  <c r="AR1545" i="3"/>
  <c r="AW1545" i="3"/>
  <c r="BB1545" i="3"/>
  <c r="BH1545" i="3"/>
  <c r="U1545" i="3"/>
  <c r="AF1545" i="3"/>
  <c r="AP1545" i="3"/>
  <c r="BA1545" i="3"/>
  <c r="M1545" i="3"/>
  <c r="X1545" i="3"/>
  <c r="AH1545" i="3"/>
  <c r="AS1545" i="3"/>
  <c r="BD1545" i="3"/>
  <c r="P1545" i="3"/>
  <c r="Z1545" i="3"/>
  <c r="AK1545" i="3"/>
  <c r="AV1545" i="3"/>
  <c r="BF1545" i="3"/>
  <c r="R1545" i="3"/>
  <c r="AC1545" i="3"/>
  <c r="AN1545" i="3"/>
  <c r="AX1545" i="3"/>
  <c r="BI1545" i="3"/>
  <c r="BL1495" i="3"/>
  <c r="BJ1495" i="3"/>
  <c r="BL1509" i="3"/>
  <c r="BM1509" i="3"/>
  <c r="BJ1511" i="3"/>
  <c r="BK1516" i="3"/>
  <c r="BN1516" i="3"/>
  <c r="BL1516" i="3"/>
  <c r="BK1524" i="3"/>
  <c r="BN1524" i="3"/>
  <c r="BL1524" i="3"/>
  <c r="BK1532" i="3"/>
  <c r="BN1532" i="3"/>
  <c r="BL1532" i="3"/>
  <c r="BK1540" i="3"/>
  <c r="BN1540" i="3"/>
  <c r="BK1544" i="3"/>
  <c r="BN1544" i="3"/>
  <c r="BK1548" i="3"/>
  <c r="BN1548" i="3"/>
  <c r="AH1518" i="3"/>
  <c r="AH1526" i="3"/>
  <c r="AH1534" i="3"/>
  <c r="O1561" i="3"/>
  <c r="S1561" i="3"/>
  <c r="W1561" i="3"/>
  <c r="AA1561" i="3"/>
  <c r="AE1561" i="3"/>
  <c r="AI1561" i="3"/>
  <c r="AM1561" i="3"/>
  <c r="AQ1561" i="3"/>
  <c r="AU1561" i="3"/>
  <c r="AY1561" i="3"/>
  <c r="BC1561" i="3"/>
  <c r="BG1561" i="3"/>
  <c r="Q1561" i="3"/>
  <c r="V1561" i="3"/>
  <c r="AB1561" i="3"/>
  <c r="AG1561" i="3"/>
  <c r="AL1561" i="3"/>
  <c r="AR1561" i="3"/>
  <c r="AW1561" i="3"/>
  <c r="BB1561" i="3"/>
  <c r="BH1561" i="3"/>
  <c r="M1561" i="3"/>
  <c r="R1561" i="3"/>
  <c r="X1561" i="3"/>
  <c r="AC1561" i="3"/>
  <c r="AH1561" i="3"/>
  <c r="AN1561" i="3"/>
  <c r="AS1561" i="3"/>
  <c r="AX1561" i="3"/>
  <c r="BD1561" i="3"/>
  <c r="BI1561" i="3"/>
  <c r="N1561" i="3"/>
  <c r="T1561" i="3"/>
  <c r="Y1561" i="3"/>
  <c r="AD1561" i="3"/>
  <c r="AJ1561" i="3"/>
  <c r="AO1561" i="3"/>
  <c r="AT1561" i="3"/>
  <c r="AZ1561" i="3"/>
  <c r="BE1561" i="3"/>
  <c r="U1561" i="3"/>
  <c r="AP1561" i="3"/>
  <c r="Z1561" i="3"/>
  <c r="AV1561" i="3"/>
  <c r="AF1561" i="3"/>
  <c r="BA1561" i="3"/>
  <c r="P1561" i="3"/>
  <c r="AK1561" i="3"/>
  <c r="BF156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Q1569" i="3"/>
  <c r="V1569" i="3"/>
  <c r="AB1569" i="3"/>
  <c r="AG1569" i="3"/>
  <c r="AL1569" i="3"/>
  <c r="AR1569" i="3"/>
  <c r="AW1569" i="3"/>
  <c r="BB1569" i="3"/>
  <c r="BH1569" i="3"/>
  <c r="M1569" i="3"/>
  <c r="R1569" i="3"/>
  <c r="X1569" i="3"/>
  <c r="AC1569" i="3"/>
  <c r="AH1569" i="3"/>
  <c r="AN1569" i="3"/>
  <c r="AS1569" i="3"/>
  <c r="AX1569" i="3"/>
  <c r="BD1569" i="3"/>
  <c r="BI1569" i="3"/>
  <c r="N1569" i="3"/>
  <c r="T1569" i="3"/>
  <c r="Y1569" i="3"/>
  <c r="AD1569" i="3"/>
  <c r="AJ1569" i="3"/>
  <c r="AO1569" i="3"/>
  <c r="AT1569" i="3"/>
  <c r="AZ1569" i="3"/>
  <c r="BE1569" i="3"/>
  <c r="U1569" i="3"/>
  <c r="AP1569" i="3"/>
  <c r="Z1569" i="3"/>
  <c r="AV1569" i="3"/>
  <c r="AF1569" i="3"/>
  <c r="BA1569" i="3"/>
  <c r="P1569" i="3"/>
  <c r="AK1569" i="3"/>
  <c r="BF1569" i="3"/>
  <c r="AV1514" i="3"/>
  <c r="P1514" i="3"/>
  <c r="AD1514" i="3"/>
  <c r="AZ1514" i="3"/>
  <c r="T1514" i="3"/>
  <c r="AW1514" i="3"/>
  <c r="AG1514" i="3"/>
  <c r="Q1514" i="3"/>
  <c r="AY1514" i="3"/>
  <c r="AI1514" i="3"/>
  <c r="S1514" i="3"/>
  <c r="AN1518" i="3"/>
  <c r="BB1518" i="3"/>
  <c r="V1518" i="3"/>
  <c r="AR1518" i="3"/>
  <c r="BI1518" i="3"/>
  <c r="AS1518" i="3"/>
  <c r="AC1518" i="3"/>
  <c r="M1518" i="3"/>
  <c r="AU1518" i="3"/>
  <c r="AE1518" i="3"/>
  <c r="O1518" i="3"/>
  <c r="AF1522" i="3"/>
  <c r="AT1522" i="3"/>
  <c r="N1522" i="3"/>
  <c r="AJ1522" i="3"/>
  <c r="BE1522" i="3"/>
  <c r="AO1522" i="3"/>
  <c r="Y1522" i="3"/>
  <c r="BG1522" i="3"/>
  <c r="AQ1522" i="3"/>
  <c r="AA1522" i="3"/>
  <c r="BD1526" i="3"/>
  <c r="X1526" i="3"/>
  <c r="AL1526" i="3"/>
  <c r="BH1526" i="3"/>
  <c r="AB1526" i="3"/>
  <c r="BA1526" i="3"/>
  <c r="AK1526" i="3"/>
  <c r="U1526" i="3"/>
  <c r="BC1526" i="3"/>
  <c r="AM1526" i="3"/>
  <c r="W1526" i="3"/>
  <c r="AV1530" i="3"/>
  <c r="P1530" i="3"/>
  <c r="AD1530" i="3"/>
  <c r="AZ1530" i="3"/>
  <c r="T1530" i="3"/>
  <c r="AW1530" i="3"/>
  <c r="AG1530" i="3"/>
  <c r="Q1530" i="3"/>
  <c r="AY1530" i="3"/>
  <c r="AI1530" i="3"/>
  <c r="S1530" i="3"/>
  <c r="AN1534" i="3"/>
  <c r="BB1534" i="3"/>
  <c r="V1534" i="3"/>
  <c r="AR1534" i="3"/>
  <c r="BI1534" i="3"/>
  <c r="AS1534" i="3"/>
  <c r="AC1534" i="3"/>
  <c r="M1534" i="3"/>
  <c r="AU1534" i="3"/>
  <c r="AE1534" i="3"/>
  <c r="O1534" i="3"/>
  <c r="BL1534" i="3" s="1"/>
  <c r="AF1538" i="3"/>
  <c r="AT1538" i="3"/>
  <c r="N1538" i="3"/>
  <c r="AJ1538" i="3"/>
  <c r="BE1538" i="3"/>
  <c r="AO1538" i="3"/>
  <c r="Y1538" i="3"/>
  <c r="BG1538" i="3"/>
  <c r="AQ1538" i="3"/>
  <c r="AA1538" i="3"/>
  <c r="BJ1546" i="3"/>
  <c r="BN1550" i="3"/>
  <c r="BK1550" i="3"/>
  <c r="BJ1558" i="3"/>
  <c r="BJ157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P1586" i="3"/>
  <c r="X1586" i="3"/>
  <c r="AF1586" i="3"/>
  <c r="AN1586" i="3"/>
  <c r="AV1586" i="3"/>
  <c r="BD1586" i="3"/>
  <c r="R1586" i="3"/>
  <c r="Z1586" i="3"/>
  <c r="AH1586" i="3"/>
  <c r="AP1586" i="3"/>
  <c r="AX1586" i="3"/>
  <c r="BF1586" i="3"/>
  <c r="AR1586" i="3"/>
  <c r="BH1586" i="3"/>
  <c r="T1586" i="3"/>
  <c r="AB1586" i="3"/>
  <c r="AJ1586" i="3"/>
  <c r="AZ1586" i="3"/>
  <c r="N1586" i="3"/>
  <c r="V1586" i="3"/>
  <c r="AD1586" i="3"/>
  <c r="AL1586" i="3"/>
  <c r="AT1586" i="3"/>
  <c r="BB1586" i="3"/>
  <c r="O1594" i="3"/>
  <c r="BL1594" i="3" s="1"/>
  <c r="S1594" i="3"/>
  <c r="BM1594" i="3" s="1"/>
  <c r="W1594" i="3"/>
  <c r="AA1594" i="3"/>
  <c r="AE1594" i="3"/>
  <c r="AI1594" i="3"/>
  <c r="AM1594" i="3"/>
  <c r="AQ1594" i="3"/>
  <c r="AU1594" i="3"/>
  <c r="AY1594" i="3"/>
  <c r="BC1594" i="3"/>
  <c r="BG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P1594" i="3"/>
  <c r="X1594" i="3"/>
  <c r="AF1594" i="3"/>
  <c r="AN1594" i="3"/>
  <c r="AV1594" i="3"/>
  <c r="BD1594" i="3"/>
  <c r="R1594" i="3"/>
  <c r="Z1594" i="3"/>
  <c r="AH1594" i="3"/>
  <c r="AP1594" i="3"/>
  <c r="AX1594" i="3"/>
  <c r="BF1594" i="3"/>
  <c r="BH1594" i="3"/>
  <c r="AZ1594" i="3"/>
  <c r="T1594" i="3"/>
  <c r="AB1594" i="3"/>
  <c r="AJ1594" i="3"/>
  <c r="AR1594" i="3"/>
  <c r="N1594" i="3"/>
  <c r="BJ1594" i="3" s="1"/>
  <c r="V1594" i="3"/>
  <c r="AD1594" i="3"/>
  <c r="AL1594" i="3"/>
  <c r="AT1594" i="3"/>
  <c r="BB1594" i="3"/>
  <c r="BJ1585" i="3"/>
  <c r="BJ1593" i="3"/>
  <c r="BK1576" i="3"/>
  <c r="BN1576" i="3"/>
  <c r="BL1576" i="3"/>
  <c r="AX1578" i="3"/>
  <c r="BM1568" i="3"/>
  <c r="BN1568" i="3"/>
  <c r="BK1568" i="3"/>
  <c r="BE1578" i="3"/>
  <c r="AO1578" i="3"/>
  <c r="Y1578" i="3"/>
  <c r="BJ1578" i="3" s="1"/>
  <c r="BH1578" i="3"/>
  <c r="AR1578" i="3"/>
  <c r="AB1578" i="3"/>
  <c r="BG1578" i="3"/>
  <c r="AQ1578" i="3"/>
  <c r="AA1578" i="3"/>
  <c r="V1580" i="3"/>
  <c r="BK1580" i="3" s="1"/>
  <c r="BM1560" i="3"/>
  <c r="BN1560" i="3"/>
  <c r="BK1560" i="3"/>
  <c r="BN1562" i="3"/>
  <c r="BK1562" i="3"/>
  <c r="BM1564" i="3"/>
  <c r="BN1564" i="3"/>
  <c r="BK1564" i="3"/>
  <c r="BN1575" i="3"/>
  <c r="BK1575" i="3"/>
  <c r="BF1578" i="3"/>
  <c r="BF1580" i="3"/>
  <c r="BL1581" i="3"/>
  <c r="BM1583" i="3"/>
  <c r="BK1587" i="3"/>
  <c r="BN1587" i="3"/>
  <c r="BL1589" i="3"/>
  <c r="BK1595" i="3"/>
  <c r="BN1595" i="3"/>
  <c r="R1580" i="3"/>
  <c r="BN1580" i="3" s="1"/>
  <c r="N1387" i="3"/>
  <c r="BJ1387" i="3" s="1"/>
  <c r="R1387" i="3"/>
  <c r="V1387" i="3"/>
  <c r="Z1387" i="3"/>
  <c r="AD1387" i="3"/>
  <c r="AH1387" i="3"/>
  <c r="AL1387" i="3"/>
  <c r="AP1387" i="3"/>
  <c r="AT1387" i="3"/>
  <c r="AX1387" i="3"/>
  <c r="BB1387" i="3"/>
  <c r="BF1387" i="3"/>
  <c r="O1387" i="3"/>
  <c r="BL1387" i="3" s="1"/>
  <c r="S1387" i="3"/>
  <c r="BM1387" i="3" s="1"/>
  <c r="W1387" i="3"/>
  <c r="AA1387" i="3"/>
  <c r="AE1387" i="3"/>
  <c r="AI1387" i="3"/>
  <c r="AM1387" i="3"/>
  <c r="AQ1387" i="3"/>
  <c r="AU1387" i="3"/>
  <c r="AY1387" i="3"/>
  <c r="BC1387" i="3"/>
  <c r="BG1387" i="3"/>
  <c r="P1387" i="3"/>
  <c r="AF1387" i="3"/>
  <c r="AV1387" i="3"/>
  <c r="AB1387" i="3"/>
  <c r="AR1387" i="3"/>
  <c r="BH1387" i="3"/>
  <c r="T1387" i="3"/>
  <c r="AJ1387" i="3"/>
  <c r="AZ1387" i="3"/>
  <c r="X1387" i="3"/>
  <c r="AN1387" i="3"/>
  <c r="BD1387" i="3"/>
  <c r="AR1397" i="3"/>
  <c r="T1397" i="3"/>
  <c r="AJ1397" i="3"/>
  <c r="AZ1397" i="3"/>
  <c r="AB1397" i="3"/>
  <c r="BH1397" i="3"/>
  <c r="P1397" i="3"/>
  <c r="AF1397" i="3"/>
  <c r="AV1397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T1396" i="3"/>
  <c r="X1396" i="3"/>
  <c r="AB1396" i="3"/>
  <c r="AF1396" i="3"/>
  <c r="AJ1396" i="3"/>
  <c r="AN1396" i="3"/>
  <c r="AR1396" i="3"/>
  <c r="AV1396" i="3"/>
  <c r="AZ1396" i="3"/>
  <c r="BH1396" i="3"/>
  <c r="Q1396" i="3"/>
  <c r="BE1396" i="3"/>
  <c r="BD1396" i="3"/>
  <c r="M1396" i="3"/>
  <c r="U1396" i="3"/>
  <c r="Y1396" i="3"/>
  <c r="AC1396" i="3"/>
  <c r="AK1396" i="3"/>
  <c r="AO1396" i="3"/>
  <c r="AW1396" i="3"/>
  <c r="BI1396" i="3"/>
  <c r="AG1396" i="3"/>
  <c r="AS1396" i="3"/>
  <c r="BA1396" i="3"/>
  <c r="R1396" i="3"/>
  <c r="BD1391" i="3"/>
  <c r="AN1391" i="3"/>
  <c r="M1391" i="3"/>
  <c r="Q1391" i="3"/>
  <c r="U1391" i="3"/>
  <c r="Y1391" i="3"/>
  <c r="AC1391" i="3"/>
  <c r="AG1391" i="3"/>
  <c r="AK1391" i="3"/>
  <c r="AO1391" i="3"/>
  <c r="AS1391" i="3"/>
  <c r="AW1391" i="3"/>
  <c r="BA1391" i="3"/>
  <c r="BE1391" i="3"/>
  <c r="BI1391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O1391" i="3"/>
  <c r="S1391" i="3"/>
  <c r="W1391" i="3"/>
  <c r="AA1391" i="3"/>
  <c r="AE1391" i="3"/>
  <c r="AI1391" i="3"/>
  <c r="AM1391" i="3"/>
  <c r="AQ1391" i="3"/>
  <c r="AU1391" i="3"/>
  <c r="AY1391" i="3"/>
  <c r="BC1391" i="3"/>
  <c r="BG1391" i="3"/>
  <c r="BD1389" i="3"/>
  <c r="AN1389" i="3"/>
  <c r="X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BF1388" i="3"/>
  <c r="AP1388" i="3"/>
  <c r="M1387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S1383" i="3"/>
  <c r="AA1383" i="3"/>
  <c r="AI1383" i="3"/>
  <c r="AQ1383" i="3"/>
  <c r="AY1383" i="3"/>
  <c r="BG1383" i="3"/>
  <c r="Q1383" i="3"/>
  <c r="Y1383" i="3"/>
  <c r="AO1383" i="3"/>
  <c r="M1383" i="3"/>
  <c r="U1383" i="3"/>
  <c r="AC1383" i="3"/>
  <c r="AK1383" i="3"/>
  <c r="AS1383" i="3"/>
  <c r="BA1383" i="3"/>
  <c r="BI1383" i="3"/>
  <c r="AW1383" i="3"/>
  <c r="O1383" i="3"/>
  <c r="W1383" i="3"/>
  <c r="AE1383" i="3"/>
  <c r="AM1383" i="3"/>
  <c r="AU1383" i="3"/>
  <c r="BC1383" i="3"/>
  <c r="AG1383" i="3"/>
  <c r="BE1383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T1398" i="3"/>
  <c r="X1398" i="3"/>
  <c r="AB1398" i="3"/>
  <c r="AF1398" i="3"/>
  <c r="AJ1398" i="3"/>
  <c r="AN1398" i="3"/>
  <c r="AR1398" i="3"/>
  <c r="AV1398" i="3"/>
  <c r="BD1398" i="3"/>
  <c r="BH1398" i="3"/>
  <c r="M1398" i="3"/>
  <c r="Y1398" i="3"/>
  <c r="AG1398" i="3"/>
  <c r="AO1398" i="3"/>
  <c r="BA1398" i="3"/>
  <c r="AZ1398" i="3"/>
  <c r="AW1398" i="3"/>
  <c r="Q1398" i="3"/>
  <c r="U1398" i="3"/>
  <c r="AC1398" i="3"/>
  <c r="AK1398" i="3"/>
  <c r="AS1398" i="3"/>
  <c r="BE1398" i="3"/>
  <c r="BI1398" i="3"/>
  <c r="AD1398" i="3"/>
  <c r="M1397" i="3"/>
  <c r="Q1397" i="3"/>
  <c r="U1397" i="3"/>
  <c r="Y1397" i="3"/>
  <c r="AC1397" i="3"/>
  <c r="AG1397" i="3"/>
  <c r="AK1397" i="3"/>
  <c r="AO1397" i="3"/>
  <c r="AS1397" i="3"/>
  <c r="AW1397" i="3"/>
  <c r="BA1397" i="3"/>
  <c r="BE1397" i="3"/>
  <c r="BI1397" i="3"/>
  <c r="AD1397" i="3"/>
  <c r="AL1397" i="3"/>
  <c r="AT1397" i="3"/>
  <c r="BB1397" i="3"/>
  <c r="N1397" i="3"/>
  <c r="R1397" i="3"/>
  <c r="V1397" i="3"/>
  <c r="Z1397" i="3"/>
  <c r="AH1397" i="3"/>
  <c r="AP1397" i="3"/>
  <c r="AX1397" i="3"/>
  <c r="BF1397" i="3"/>
  <c r="S1397" i="3"/>
  <c r="W1397" i="3"/>
  <c r="AE1397" i="3"/>
  <c r="AM1397" i="3"/>
  <c r="AU1397" i="3"/>
  <c r="BC1397" i="3"/>
  <c r="O1397" i="3"/>
  <c r="AA1397" i="3"/>
  <c r="AI1397" i="3"/>
  <c r="AQ1397" i="3"/>
  <c r="AY1397" i="3"/>
  <c r="BG1397" i="3"/>
  <c r="AT1396" i="3"/>
  <c r="N1396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L1394" i="3"/>
  <c r="K1392" i="3"/>
  <c r="AZ1391" i="3"/>
  <c r="AJ1391" i="3"/>
  <c r="T1391" i="3"/>
  <c r="BB1390" i="3"/>
  <c r="AL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M1390" i="3"/>
  <c r="Q1390" i="3"/>
  <c r="U1390" i="3"/>
  <c r="Y1390" i="3"/>
  <c r="AC1390" i="3"/>
  <c r="AG1390" i="3"/>
  <c r="AK1390" i="3"/>
  <c r="AO1390" i="3"/>
  <c r="AS1390" i="3"/>
  <c r="AW1390" i="3"/>
  <c r="BA1390" i="3"/>
  <c r="BE1390" i="3"/>
  <c r="BI1390" i="3"/>
  <c r="AZ1389" i="3"/>
  <c r="AJ1389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BB1398" i="3"/>
  <c r="AL1398" i="3"/>
  <c r="V1398" i="3"/>
  <c r="AL1396" i="3"/>
  <c r="V1396" i="3"/>
  <c r="AH1398" i="3"/>
  <c r="R1398" i="3"/>
  <c r="AX1396" i="3"/>
  <c r="AH1396" i="3"/>
  <c r="K1394" i="3"/>
  <c r="AT1398" i="3"/>
  <c r="N1398" i="3"/>
  <c r="AD1396" i="3"/>
  <c r="BF1398" i="3"/>
  <c r="AP1398" i="3"/>
  <c r="Z1398" i="3"/>
  <c r="BD1397" i="3"/>
  <c r="AN1397" i="3"/>
  <c r="X1397" i="3"/>
  <c r="BF1396" i="3"/>
  <c r="AP1396" i="3"/>
  <c r="Z1396" i="3"/>
  <c r="BD1395" i="3"/>
  <c r="AN1395" i="3"/>
  <c r="X1395" i="3"/>
  <c r="M1395" i="3"/>
  <c r="AX1393" i="3"/>
  <c r="BB1393" i="3"/>
  <c r="BF1393" i="3"/>
  <c r="O1393" i="3"/>
  <c r="S1393" i="3"/>
  <c r="BK1393" i="3" s="1"/>
  <c r="W1393" i="3"/>
  <c r="AA1393" i="3"/>
  <c r="AE1393" i="3"/>
  <c r="AI1393" i="3"/>
  <c r="AM1393" i="3"/>
  <c r="AQ1393" i="3"/>
  <c r="AU1393" i="3"/>
  <c r="AY1393" i="3"/>
  <c r="BC1393" i="3"/>
  <c r="BG1393" i="3"/>
  <c r="L1392" i="3"/>
  <c r="AV1391" i="3"/>
  <c r="AF1391" i="3"/>
  <c r="P1391" i="3"/>
  <c r="AX1390" i="3"/>
  <c r="AH1390" i="3"/>
  <c r="R1390" i="3"/>
  <c r="AV1389" i="3"/>
  <c r="AF1389" i="3"/>
  <c r="P1389" i="3"/>
  <c r="AX1388" i="3"/>
  <c r="AH1388" i="3"/>
  <c r="R1388" i="3"/>
  <c r="L1386" i="3"/>
  <c r="K1386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O1367" i="3"/>
  <c r="W1367" i="3"/>
  <c r="AE1367" i="3"/>
  <c r="AM1367" i="3"/>
  <c r="AU1367" i="3"/>
  <c r="BC1367" i="3"/>
  <c r="Q1367" i="3"/>
  <c r="Y1367" i="3"/>
  <c r="AG1367" i="3"/>
  <c r="AO1367" i="3"/>
  <c r="AW1367" i="3"/>
  <c r="BE1367" i="3"/>
  <c r="S1367" i="3"/>
  <c r="AA1367" i="3"/>
  <c r="AI1367" i="3"/>
  <c r="AQ1367" i="3"/>
  <c r="AY1367" i="3"/>
  <c r="BG1367" i="3"/>
  <c r="AK1367" i="3"/>
  <c r="M1367" i="3"/>
  <c r="AS1367" i="3"/>
  <c r="U1367" i="3"/>
  <c r="BA1367" i="3"/>
  <c r="L1385" i="3"/>
  <c r="T1385" i="3" s="1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P1384" i="3"/>
  <c r="T1384" i="3"/>
  <c r="X1384" i="3"/>
  <c r="AB1384" i="3"/>
  <c r="AF1384" i="3"/>
  <c r="AJ1384" i="3"/>
  <c r="AN1384" i="3"/>
  <c r="AR1384" i="3"/>
  <c r="AV1384" i="3"/>
  <c r="AZ1384" i="3"/>
  <c r="BD1384" i="3"/>
  <c r="BH1384" i="3"/>
  <c r="N1382" i="3"/>
  <c r="BJ1382" i="3" s="1"/>
  <c r="R1382" i="3"/>
  <c r="V1382" i="3"/>
  <c r="Z1382" i="3"/>
  <c r="AD1382" i="3"/>
  <c r="AH1382" i="3"/>
  <c r="AL1382" i="3"/>
  <c r="AP1382" i="3"/>
  <c r="AT1382" i="3"/>
  <c r="AX1382" i="3"/>
  <c r="BB1382" i="3"/>
  <c r="BF1382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O1380" i="3"/>
  <c r="S1380" i="3"/>
  <c r="W1380" i="3"/>
  <c r="AA1380" i="3"/>
  <c r="AE1380" i="3"/>
  <c r="AI1380" i="3"/>
  <c r="AM1380" i="3"/>
  <c r="AQ1380" i="3"/>
  <c r="AU1380" i="3"/>
  <c r="AY1380" i="3"/>
  <c r="BC1380" i="3"/>
  <c r="BG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O1378" i="3"/>
  <c r="S1378" i="3"/>
  <c r="W1378" i="3"/>
  <c r="AA1378" i="3"/>
  <c r="AE1378" i="3"/>
  <c r="AI1378" i="3"/>
  <c r="AM1378" i="3"/>
  <c r="AQ1378" i="3"/>
  <c r="AU1378" i="3"/>
  <c r="AY1378" i="3"/>
  <c r="BC1378" i="3"/>
  <c r="BG1378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AY1377" i="3"/>
  <c r="AI1377" i="3"/>
  <c r="BF1375" i="3"/>
  <c r="AJ1375" i="3"/>
  <c r="P1374" i="3"/>
  <c r="AF1374" i="3"/>
  <c r="AV1374" i="3"/>
  <c r="T1374" i="3"/>
  <c r="AJ1374" i="3"/>
  <c r="AZ1374" i="3"/>
  <c r="P1370" i="3"/>
  <c r="AF1370" i="3"/>
  <c r="AV1370" i="3"/>
  <c r="T1370" i="3"/>
  <c r="AJ1370" i="3"/>
  <c r="AZ1370" i="3"/>
  <c r="BI1367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P1359" i="3"/>
  <c r="T1359" i="3"/>
  <c r="X1359" i="3"/>
  <c r="AB1359" i="3"/>
  <c r="AF1359" i="3"/>
  <c r="AJ1359" i="3"/>
  <c r="AN1359" i="3"/>
  <c r="AR1359" i="3"/>
  <c r="AV1359" i="3"/>
  <c r="AZ1359" i="3"/>
  <c r="BD1359" i="3"/>
  <c r="BH1359" i="3"/>
  <c r="M1359" i="3"/>
  <c r="U1359" i="3"/>
  <c r="AC1359" i="3"/>
  <c r="AK1359" i="3"/>
  <c r="AS1359" i="3"/>
  <c r="BA1359" i="3"/>
  <c r="BI1359" i="3"/>
  <c r="O1359" i="3"/>
  <c r="W1359" i="3"/>
  <c r="AE1359" i="3"/>
  <c r="AM1359" i="3"/>
  <c r="AU1359" i="3"/>
  <c r="BC1359" i="3"/>
  <c r="Q1359" i="3"/>
  <c r="Y1359" i="3"/>
  <c r="AG1359" i="3"/>
  <c r="AO1359" i="3"/>
  <c r="AW1359" i="3"/>
  <c r="BE1359" i="3"/>
  <c r="S1359" i="3"/>
  <c r="AY1359" i="3"/>
  <c r="AA1359" i="3"/>
  <c r="BG1359" i="3"/>
  <c r="AI1359" i="3"/>
  <c r="AQ1359" i="3"/>
  <c r="X1351" i="3"/>
  <c r="AN1351" i="3"/>
  <c r="BD1351" i="3"/>
  <c r="BH1351" i="3"/>
  <c r="AV1351" i="3"/>
  <c r="P1351" i="3"/>
  <c r="AF1351" i="3"/>
  <c r="BB1395" i="3"/>
  <c r="AP1395" i="3"/>
  <c r="M1377" i="3"/>
  <c r="Q1377" i="3"/>
  <c r="U1377" i="3"/>
  <c r="Y1377" i="3"/>
  <c r="AC1377" i="3"/>
  <c r="P1377" i="3"/>
  <c r="V1377" i="3"/>
  <c r="AA1377" i="3"/>
  <c r="AF1377" i="3"/>
  <c r="AJ1377" i="3"/>
  <c r="AN1377" i="3"/>
  <c r="AR1377" i="3"/>
  <c r="AV1377" i="3"/>
  <c r="AZ1377" i="3"/>
  <c r="BD1377" i="3"/>
  <c r="BH1377" i="3"/>
  <c r="R1377" i="3"/>
  <c r="W1377" i="3"/>
  <c r="AB1377" i="3"/>
  <c r="AG1377" i="3"/>
  <c r="AK1377" i="3"/>
  <c r="AO1377" i="3"/>
  <c r="AS1377" i="3"/>
  <c r="AW1377" i="3"/>
  <c r="BA1377" i="3"/>
  <c r="BE1377" i="3"/>
  <c r="BI1377" i="3"/>
  <c r="N1377" i="3"/>
  <c r="S1377" i="3"/>
  <c r="X1377" i="3"/>
  <c r="AD1377" i="3"/>
  <c r="AH1377" i="3"/>
  <c r="AL1377" i="3"/>
  <c r="AP1377" i="3"/>
  <c r="AT1377" i="3"/>
  <c r="AX1377" i="3"/>
  <c r="BB1377" i="3"/>
  <c r="BF1377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P1375" i="3"/>
  <c r="V1375" i="3"/>
  <c r="AA1375" i="3"/>
  <c r="AF1375" i="3"/>
  <c r="AL1375" i="3"/>
  <c r="AQ1375" i="3"/>
  <c r="AV1375" i="3"/>
  <c r="BB1375" i="3"/>
  <c r="BG1375" i="3"/>
  <c r="R1375" i="3"/>
  <c r="W1375" i="3"/>
  <c r="AB1375" i="3"/>
  <c r="AH1375" i="3"/>
  <c r="AM1375" i="3"/>
  <c r="AR1375" i="3"/>
  <c r="AX1375" i="3"/>
  <c r="BC1375" i="3"/>
  <c r="BH1375" i="3"/>
  <c r="N1375" i="3"/>
  <c r="S1375" i="3"/>
  <c r="X1375" i="3"/>
  <c r="AD1375" i="3"/>
  <c r="AI1375" i="3"/>
  <c r="AN1375" i="3"/>
  <c r="AT1375" i="3"/>
  <c r="AY1375" i="3"/>
  <c r="BD1375" i="3"/>
  <c r="AC1367" i="3"/>
  <c r="BF1395" i="3"/>
  <c r="AX1395" i="3"/>
  <c r="AT1395" i="3"/>
  <c r="AL1395" i="3"/>
  <c r="AH1395" i="3"/>
  <c r="AD1395" i="3"/>
  <c r="Z1395" i="3"/>
  <c r="V1395" i="3"/>
  <c r="R1395" i="3"/>
  <c r="N1395" i="3"/>
  <c r="AT1393" i="3"/>
  <c r="AP1393" i="3"/>
  <c r="AL1393" i="3"/>
  <c r="AH1393" i="3"/>
  <c r="AD1393" i="3"/>
  <c r="Z1393" i="3"/>
  <c r="V1393" i="3"/>
  <c r="R1393" i="3"/>
  <c r="N1393" i="3"/>
  <c r="BI1395" i="3"/>
  <c r="BE1395" i="3"/>
  <c r="BA1395" i="3"/>
  <c r="AW1395" i="3"/>
  <c r="AS1395" i="3"/>
  <c r="AO1395" i="3"/>
  <c r="AK1395" i="3"/>
  <c r="AG1395" i="3"/>
  <c r="AC1395" i="3"/>
  <c r="Y1395" i="3"/>
  <c r="U1395" i="3"/>
  <c r="Q1395" i="3"/>
  <c r="BI1393" i="3"/>
  <c r="BE1393" i="3"/>
  <c r="BA1393" i="3"/>
  <c r="AW1393" i="3"/>
  <c r="AS1393" i="3"/>
  <c r="AO1393" i="3"/>
  <c r="AK1393" i="3"/>
  <c r="AG1393" i="3"/>
  <c r="AC1393" i="3"/>
  <c r="Y1393" i="3"/>
  <c r="U1393" i="3"/>
  <c r="Q1393" i="3"/>
  <c r="BI1387" i="3"/>
  <c r="BE1387" i="3"/>
  <c r="BA1387" i="3"/>
  <c r="AW1387" i="3"/>
  <c r="AS1387" i="3"/>
  <c r="AO1387" i="3"/>
  <c r="AK1387" i="3"/>
  <c r="AG1387" i="3"/>
  <c r="AC1387" i="3"/>
  <c r="Y1387" i="3"/>
  <c r="U1387" i="3"/>
  <c r="Q1387" i="3"/>
  <c r="BC1384" i="3"/>
  <c r="AU1384" i="3"/>
  <c r="AM1384" i="3"/>
  <c r="AE1384" i="3"/>
  <c r="W1384" i="3"/>
  <c r="O1384" i="3"/>
  <c r="BK1382" i="3"/>
  <c r="BC1382" i="3"/>
  <c r="AU1382" i="3"/>
  <c r="AM1382" i="3"/>
  <c r="AE1382" i="3"/>
  <c r="W1382" i="3"/>
  <c r="O1382" i="3"/>
  <c r="BL1382" i="3" s="1"/>
  <c r="BG1381" i="3"/>
  <c r="AY1381" i="3"/>
  <c r="AQ1381" i="3"/>
  <c r="AI1381" i="3"/>
  <c r="AA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BI1380" i="3"/>
  <c r="AS1380" i="3"/>
  <c r="AC1380" i="3"/>
  <c r="M1380" i="3"/>
  <c r="BG1379" i="3"/>
  <c r="AQ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Q1379" i="3"/>
  <c r="U1379" i="3"/>
  <c r="Y1379" i="3"/>
  <c r="AC1379" i="3"/>
  <c r="AG1379" i="3"/>
  <c r="AK1379" i="3"/>
  <c r="AO1379" i="3"/>
  <c r="AS1379" i="3"/>
  <c r="AW1379" i="3"/>
  <c r="BA1379" i="3"/>
  <c r="BE1379" i="3"/>
  <c r="BI1379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BI1378" i="3"/>
  <c r="AS1378" i="3"/>
  <c r="AC1378" i="3"/>
  <c r="M1378" i="3"/>
  <c r="BG1377" i="3"/>
  <c r="AQ1377" i="3"/>
  <c r="Z1377" i="3"/>
  <c r="AU1375" i="3"/>
  <c r="Z1375" i="3"/>
  <c r="P1372" i="3"/>
  <c r="AF1372" i="3"/>
  <c r="AV1372" i="3"/>
  <c r="T1372" i="3"/>
  <c r="AJ1372" i="3"/>
  <c r="AZ1372" i="3"/>
  <c r="K1376" i="3"/>
  <c r="M1374" i="3"/>
  <c r="Q1374" i="3"/>
  <c r="U1374" i="3"/>
  <c r="Y1374" i="3"/>
  <c r="AC1374" i="3"/>
  <c r="AG1374" i="3"/>
  <c r="AK1374" i="3"/>
  <c r="AO1374" i="3"/>
  <c r="AS1374" i="3"/>
  <c r="AW1374" i="3"/>
  <c r="BA1374" i="3"/>
  <c r="BE1374" i="3"/>
  <c r="BI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O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L1373" i="3"/>
  <c r="S1373" i="3" s="1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L1371" i="3"/>
  <c r="AP1371" i="3" s="1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N1365" i="3"/>
  <c r="R1365" i="3"/>
  <c r="V1365" i="3"/>
  <c r="Z1365" i="3"/>
  <c r="AD1365" i="3"/>
  <c r="AH1365" i="3"/>
  <c r="AL1365" i="3"/>
  <c r="AP1365" i="3"/>
  <c r="AT1365" i="3"/>
  <c r="AX1365" i="3"/>
  <c r="BB1365" i="3"/>
  <c r="BF1365" i="3"/>
  <c r="P1365" i="3"/>
  <c r="T1365" i="3"/>
  <c r="X1365" i="3"/>
  <c r="AB1365" i="3"/>
  <c r="AF1365" i="3"/>
  <c r="AJ1365" i="3"/>
  <c r="AN1365" i="3"/>
  <c r="AR1365" i="3"/>
  <c r="AV1365" i="3"/>
  <c r="AZ1365" i="3"/>
  <c r="BD1365" i="3"/>
  <c r="BH1365" i="3"/>
  <c r="O1365" i="3"/>
  <c r="W1365" i="3"/>
  <c r="AE1365" i="3"/>
  <c r="AM1365" i="3"/>
  <c r="AU1365" i="3"/>
  <c r="BC1365" i="3"/>
  <c r="Q1365" i="3"/>
  <c r="Y1365" i="3"/>
  <c r="AG1365" i="3"/>
  <c r="AO1365" i="3"/>
  <c r="AW1365" i="3"/>
  <c r="BE1365" i="3"/>
  <c r="S1365" i="3"/>
  <c r="AA1365" i="3"/>
  <c r="AI1365" i="3"/>
  <c r="AQ1365" i="3"/>
  <c r="AY1365" i="3"/>
  <c r="BG1365" i="3"/>
  <c r="L1369" i="3"/>
  <c r="P1369" i="3" s="1"/>
  <c r="BA1365" i="3"/>
  <c r="U1365" i="3"/>
  <c r="BH1374" i="3"/>
  <c r="AR1374" i="3"/>
  <c r="AB1374" i="3"/>
  <c r="BH1372" i="3"/>
  <c r="AR1372" i="3"/>
  <c r="AB1372" i="3"/>
  <c r="BH1370" i="3"/>
  <c r="AR1370" i="3"/>
  <c r="AB1370" i="3"/>
  <c r="AS1365" i="3"/>
  <c r="M1365" i="3"/>
  <c r="BI1369" i="3"/>
  <c r="BE1369" i="3"/>
  <c r="BA1369" i="3"/>
  <c r="AW1369" i="3"/>
  <c r="AS1369" i="3"/>
  <c r="AO1369" i="3"/>
  <c r="AK1369" i="3"/>
  <c r="AG1369" i="3"/>
  <c r="AC1369" i="3"/>
  <c r="Y1369" i="3"/>
  <c r="U1369" i="3"/>
  <c r="Q1369" i="3"/>
  <c r="M1369" i="3"/>
  <c r="L1368" i="3"/>
  <c r="AO1368" i="3" s="1"/>
  <c r="BC1366" i="3"/>
  <c r="AU1366" i="3"/>
  <c r="AM1366" i="3"/>
  <c r="AE1366" i="3"/>
  <c r="W1366" i="3"/>
  <c r="O1366" i="3"/>
  <c r="BC1364" i="3"/>
  <c r="AU1364" i="3"/>
  <c r="AM1364" i="3"/>
  <c r="AE1364" i="3"/>
  <c r="S1364" i="3"/>
  <c r="N1363" i="3"/>
  <c r="R1363" i="3"/>
  <c r="V1363" i="3"/>
  <c r="Z1363" i="3"/>
  <c r="AD1363" i="3"/>
  <c r="AH1363" i="3"/>
  <c r="AL1363" i="3"/>
  <c r="AP1363" i="3"/>
  <c r="AT1363" i="3"/>
  <c r="AX1363" i="3"/>
  <c r="BB1363" i="3"/>
  <c r="BF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P1363" i="3"/>
  <c r="T1363" i="3"/>
  <c r="X1363" i="3"/>
  <c r="AB1363" i="3"/>
  <c r="AF1363" i="3"/>
  <c r="AJ1363" i="3"/>
  <c r="AN1363" i="3"/>
  <c r="AR1363" i="3"/>
  <c r="AV1363" i="3"/>
  <c r="AZ1363" i="3"/>
  <c r="BD1363" i="3"/>
  <c r="BH1363" i="3"/>
  <c r="AY1362" i="3"/>
  <c r="AI1362" i="3"/>
  <c r="S1362" i="3"/>
  <c r="BA1361" i="3"/>
  <c r="AK1361" i="3"/>
  <c r="P1360" i="3"/>
  <c r="T1360" i="3"/>
  <c r="X1360" i="3"/>
  <c r="AB1360" i="3"/>
  <c r="AF1360" i="3"/>
  <c r="AJ1360" i="3"/>
  <c r="AN1360" i="3"/>
  <c r="AR1360" i="3"/>
  <c r="AV1360" i="3"/>
  <c r="AZ1360" i="3"/>
  <c r="BD1360" i="3"/>
  <c r="BH1360" i="3"/>
  <c r="N1360" i="3"/>
  <c r="R1360" i="3"/>
  <c r="V1360" i="3"/>
  <c r="Z1360" i="3"/>
  <c r="AD1360" i="3"/>
  <c r="AH1360" i="3"/>
  <c r="AL1360" i="3"/>
  <c r="AP1360" i="3"/>
  <c r="AT1360" i="3"/>
  <c r="AX1360" i="3"/>
  <c r="BB1360" i="3"/>
  <c r="BF1360" i="3"/>
  <c r="Q1360" i="3"/>
  <c r="Y1360" i="3"/>
  <c r="AG1360" i="3"/>
  <c r="AO1360" i="3"/>
  <c r="AW1360" i="3"/>
  <c r="BE1360" i="3"/>
  <c r="S1360" i="3"/>
  <c r="AA1360" i="3"/>
  <c r="AI1360" i="3"/>
  <c r="AQ1360" i="3"/>
  <c r="AY1360" i="3"/>
  <c r="BG1360" i="3"/>
  <c r="M1360" i="3"/>
  <c r="U1360" i="3"/>
  <c r="AC1360" i="3"/>
  <c r="AK1360" i="3"/>
  <c r="AS1360" i="3"/>
  <c r="BA1360" i="3"/>
  <c r="BI1360" i="3"/>
  <c r="AU1358" i="3"/>
  <c r="O1358" i="3"/>
  <c r="BH1369" i="3"/>
  <c r="BD1369" i="3"/>
  <c r="AZ1369" i="3"/>
  <c r="AV1369" i="3"/>
  <c r="AR1369" i="3"/>
  <c r="AN1369" i="3"/>
  <c r="AJ1369" i="3"/>
  <c r="AF1369" i="3"/>
  <c r="AB1369" i="3"/>
  <c r="X1369" i="3"/>
  <c r="T1369" i="3"/>
  <c r="BC1368" i="3"/>
  <c r="AH1368" i="3"/>
  <c r="BI1366" i="3"/>
  <c r="BA1366" i="3"/>
  <c r="AS1366" i="3"/>
  <c r="AK1366" i="3"/>
  <c r="AC1366" i="3"/>
  <c r="U1366" i="3"/>
  <c r="BI1364" i="3"/>
  <c r="BA1364" i="3"/>
  <c r="AS1364" i="3"/>
  <c r="AK1364" i="3"/>
  <c r="AC1364" i="3"/>
  <c r="AU1362" i="3"/>
  <c r="AE1362" i="3"/>
  <c r="N1361" i="3"/>
  <c r="R1361" i="3"/>
  <c r="V1361" i="3"/>
  <c r="Z1361" i="3"/>
  <c r="AD1361" i="3"/>
  <c r="M1361" i="3"/>
  <c r="S1361" i="3"/>
  <c r="X1361" i="3"/>
  <c r="AC1361" i="3"/>
  <c r="AH1361" i="3"/>
  <c r="AL1361" i="3"/>
  <c r="AP1361" i="3"/>
  <c r="AT1361" i="3"/>
  <c r="AX1361" i="3"/>
  <c r="BB1361" i="3"/>
  <c r="BF1361" i="3"/>
  <c r="O1361" i="3"/>
  <c r="T1361" i="3"/>
  <c r="Y1361" i="3"/>
  <c r="AE1361" i="3"/>
  <c r="AI1361" i="3"/>
  <c r="AM1361" i="3"/>
  <c r="AQ1361" i="3"/>
  <c r="AU1361" i="3"/>
  <c r="AY1361" i="3"/>
  <c r="BC1361" i="3"/>
  <c r="BG1361" i="3"/>
  <c r="P1361" i="3"/>
  <c r="U1361" i="3"/>
  <c r="AA1361" i="3"/>
  <c r="AF1361" i="3"/>
  <c r="AJ1361" i="3"/>
  <c r="AN1361" i="3"/>
  <c r="AR1361" i="3"/>
  <c r="AV1361" i="3"/>
  <c r="AZ1361" i="3"/>
  <c r="BD1361" i="3"/>
  <c r="BH1361" i="3"/>
  <c r="X1368" i="3"/>
  <c r="AN1368" i="3"/>
  <c r="BD1368" i="3"/>
  <c r="P1366" i="3"/>
  <c r="T1366" i="3"/>
  <c r="X1366" i="3"/>
  <c r="AB1366" i="3"/>
  <c r="AF1366" i="3"/>
  <c r="AJ1366" i="3"/>
  <c r="AN1366" i="3"/>
  <c r="AR1366" i="3"/>
  <c r="AV1366" i="3"/>
  <c r="AZ1366" i="3"/>
  <c r="BD1366" i="3"/>
  <c r="BH1366" i="3"/>
  <c r="N1366" i="3"/>
  <c r="R1366" i="3"/>
  <c r="V1366" i="3"/>
  <c r="Z1366" i="3"/>
  <c r="AD1366" i="3"/>
  <c r="AH1366" i="3"/>
  <c r="AL1366" i="3"/>
  <c r="AP1366" i="3"/>
  <c r="AT1366" i="3"/>
  <c r="AX1366" i="3"/>
  <c r="BB1366" i="3"/>
  <c r="BF1366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4" i="3"/>
  <c r="Q1364" i="3"/>
  <c r="U1364" i="3"/>
  <c r="Y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P1362" i="3"/>
  <c r="T1362" i="3"/>
  <c r="X1362" i="3"/>
  <c r="AB1362" i="3"/>
  <c r="AF1362" i="3"/>
  <c r="AJ1362" i="3"/>
  <c r="AN1362" i="3"/>
  <c r="AR1362" i="3"/>
  <c r="AV1362" i="3"/>
  <c r="AZ1362" i="3"/>
  <c r="BD1362" i="3"/>
  <c r="BH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N1362" i="3"/>
  <c r="R1362" i="3"/>
  <c r="V1362" i="3"/>
  <c r="Z1362" i="3"/>
  <c r="AD1362" i="3"/>
  <c r="AH1362" i="3"/>
  <c r="AL1362" i="3"/>
  <c r="AP1362" i="3"/>
  <c r="AT1362" i="3"/>
  <c r="AX1362" i="3"/>
  <c r="BB1362" i="3"/>
  <c r="BF1362" i="3"/>
  <c r="P1358" i="3"/>
  <c r="T1358" i="3"/>
  <c r="X1358" i="3"/>
  <c r="AB1358" i="3"/>
  <c r="AF1358" i="3"/>
  <c r="AJ1358" i="3"/>
  <c r="AN1358" i="3"/>
  <c r="AR1358" i="3"/>
  <c r="AV1358" i="3"/>
  <c r="AZ1358" i="3"/>
  <c r="BD1358" i="3"/>
  <c r="BH1358" i="3"/>
  <c r="N1358" i="3"/>
  <c r="R1358" i="3"/>
  <c r="V1358" i="3"/>
  <c r="Z1358" i="3"/>
  <c r="AD1358" i="3"/>
  <c r="AH1358" i="3"/>
  <c r="AL1358" i="3"/>
  <c r="AP1358" i="3"/>
  <c r="AT1358" i="3"/>
  <c r="AX1358" i="3"/>
  <c r="BB1358" i="3"/>
  <c r="BF1358" i="3"/>
  <c r="Q1358" i="3"/>
  <c r="Y1358" i="3"/>
  <c r="AG1358" i="3"/>
  <c r="AO1358" i="3"/>
  <c r="AW1358" i="3"/>
  <c r="BE1358" i="3"/>
  <c r="S1358" i="3"/>
  <c r="AA1358" i="3"/>
  <c r="AI1358" i="3"/>
  <c r="AQ1358" i="3"/>
  <c r="AY1358" i="3"/>
  <c r="BG1358" i="3"/>
  <c r="M1358" i="3"/>
  <c r="U1358" i="3"/>
  <c r="AC1358" i="3"/>
  <c r="AK1358" i="3"/>
  <c r="AS1358" i="3"/>
  <c r="BA1358" i="3"/>
  <c r="BI1358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R1355" i="3"/>
  <c r="V1355" i="3"/>
  <c r="Z1355" i="3"/>
  <c r="AD1355" i="3"/>
  <c r="AH1355" i="3"/>
  <c r="AL1355" i="3"/>
  <c r="AP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T1355" i="3"/>
  <c r="AJ1355" i="3"/>
  <c r="AV1355" i="3"/>
  <c r="BD1355" i="3"/>
  <c r="AB1355" i="3"/>
  <c r="AR1355" i="3"/>
  <c r="AZ1355" i="3"/>
  <c r="BH1355" i="3"/>
  <c r="P1355" i="3"/>
  <c r="AT1355" i="3"/>
  <c r="X1355" i="3"/>
  <c r="AX1355" i="3"/>
  <c r="AF1355" i="3"/>
  <c r="BB1355" i="3"/>
  <c r="X1353" i="3"/>
  <c r="AN1353" i="3"/>
  <c r="BD1353" i="3"/>
  <c r="L1357" i="3"/>
  <c r="R1357" i="3" s="1"/>
  <c r="L1356" i="3"/>
  <c r="BF1356" i="3" s="1"/>
  <c r="P1353" i="3"/>
  <c r="AB1351" i="3"/>
  <c r="AB1353" i="3"/>
  <c r="AT1354" i="3"/>
  <c r="AD1354" i="3"/>
  <c r="BH1353" i="3"/>
  <c r="AR1353" i="3"/>
  <c r="AT1352" i="3"/>
  <c r="AD1352" i="3"/>
  <c r="AR1351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P1354" i="3"/>
  <c r="T1354" i="3"/>
  <c r="X1354" i="3"/>
  <c r="AB1354" i="3"/>
  <c r="AF1354" i="3"/>
  <c r="AJ1354" i="3"/>
  <c r="AN1354" i="3"/>
  <c r="AR1354" i="3"/>
  <c r="AV1354" i="3"/>
  <c r="AZ1354" i="3"/>
  <c r="BD1354" i="3"/>
  <c r="BH1354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R1353" i="3"/>
  <c r="V1353" i="3"/>
  <c r="Z1353" i="3"/>
  <c r="AD1353" i="3"/>
  <c r="AH1353" i="3"/>
  <c r="AL1353" i="3"/>
  <c r="AP1353" i="3"/>
  <c r="AT1353" i="3"/>
  <c r="AX1353" i="3"/>
  <c r="BB1353" i="3"/>
  <c r="BF1353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P1352" i="3"/>
  <c r="T1352" i="3"/>
  <c r="X1352" i="3"/>
  <c r="AB1352" i="3"/>
  <c r="AF1352" i="3"/>
  <c r="AJ1352" i="3"/>
  <c r="AN1352" i="3"/>
  <c r="AR1352" i="3"/>
  <c r="AV1352" i="3"/>
  <c r="AZ1352" i="3"/>
  <c r="BD1352" i="3"/>
  <c r="BH1352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R1351" i="3"/>
  <c r="V1351" i="3"/>
  <c r="Z1351" i="3"/>
  <c r="AD1351" i="3"/>
  <c r="AH1351" i="3"/>
  <c r="AL1351" i="3"/>
  <c r="AP1351" i="3"/>
  <c r="AT1351" i="3"/>
  <c r="AX1351" i="3"/>
  <c r="BB1351" i="3"/>
  <c r="BF1351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BB1354" i="3"/>
  <c r="AL1354" i="3"/>
  <c r="V1354" i="3"/>
  <c r="AZ1353" i="3"/>
  <c r="AJ1353" i="3"/>
  <c r="T1353" i="3"/>
  <c r="BB1352" i="3"/>
  <c r="AL1352" i="3"/>
  <c r="V1352" i="3"/>
  <c r="AZ1351" i="3"/>
  <c r="AJ1351" i="3"/>
  <c r="T1351" i="3"/>
  <c r="E1153" i="3"/>
  <c r="F1153" i="3"/>
  <c r="G1153" i="3"/>
  <c r="H1153" i="3"/>
  <c r="I1153" i="3"/>
  <c r="J1153" i="3"/>
  <c r="K1153" i="3"/>
  <c r="E1154" i="3"/>
  <c r="F1154" i="3"/>
  <c r="G1154" i="3"/>
  <c r="H1154" i="3"/>
  <c r="I1154" i="3"/>
  <c r="J1154" i="3"/>
  <c r="L1154" i="3" s="1"/>
  <c r="E1155" i="3"/>
  <c r="F1155" i="3"/>
  <c r="G1155" i="3"/>
  <c r="H1155" i="3"/>
  <c r="I1155" i="3"/>
  <c r="J1155" i="3"/>
  <c r="L1155" i="3"/>
  <c r="E1156" i="3"/>
  <c r="F1156" i="3"/>
  <c r="G1156" i="3"/>
  <c r="H1156" i="3"/>
  <c r="I1156" i="3"/>
  <c r="J1156" i="3"/>
  <c r="L1156" i="3" s="1"/>
  <c r="E1157" i="3"/>
  <c r="F1157" i="3"/>
  <c r="G1157" i="3"/>
  <c r="H1157" i="3"/>
  <c r="I1157" i="3"/>
  <c r="J1157" i="3"/>
  <c r="L1157" i="3" s="1"/>
  <c r="E1158" i="3"/>
  <c r="F1158" i="3"/>
  <c r="K1158" i="3" s="1"/>
  <c r="G1158" i="3"/>
  <c r="H1158" i="3"/>
  <c r="I1158" i="3"/>
  <c r="J1158" i="3"/>
  <c r="L1158" i="3" s="1"/>
  <c r="Z1158" i="3" s="1"/>
  <c r="AD1158" i="3"/>
  <c r="AT1158" i="3"/>
  <c r="E1159" i="3"/>
  <c r="F1159" i="3"/>
  <c r="G1159" i="3"/>
  <c r="H1159" i="3"/>
  <c r="I1159" i="3"/>
  <c r="J1159" i="3"/>
  <c r="L1159" i="3" s="1"/>
  <c r="E1160" i="3"/>
  <c r="F1160" i="3"/>
  <c r="G1160" i="3"/>
  <c r="H1160" i="3"/>
  <c r="I1160" i="3"/>
  <c r="J1160" i="3"/>
  <c r="L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L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K1170" i="3" s="1"/>
  <c r="G1170" i="3"/>
  <c r="H1170" i="3"/>
  <c r="I1170" i="3"/>
  <c r="J1170" i="3"/>
  <c r="L1170" i="3" s="1"/>
  <c r="V1170" i="3" s="1"/>
  <c r="Z1170" i="3"/>
  <c r="AP1170" i="3"/>
  <c r="BB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K1179" i="3" s="1"/>
  <c r="G1179" i="3"/>
  <c r="H1179" i="3"/>
  <c r="I1179" i="3"/>
  <c r="J1179" i="3"/>
  <c r="E1180" i="3"/>
  <c r="F1180" i="3"/>
  <c r="G1180" i="3"/>
  <c r="H1180" i="3"/>
  <c r="I1180" i="3"/>
  <c r="L1180" i="3" s="1"/>
  <c r="J1180" i="3"/>
  <c r="E1181" i="3"/>
  <c r="F1181" i="3"/>
  <c r="G1181" i="3"/>
  <c r="H1181" i="3"/>
  <c r="I1181" i="3"/>
  <c r="L1181" i="3" s="1"/>
  <c r="J1181" i="3"/>
  <c r="K1181" i="3"/>
  <c r="S1181" i="3" s="1"/>
  <c r="AQ1181" i="3"/>
  <c r="E1182" i="3"/>
  <c r="F1182" i="3"/>
  <c r="G1182" i="3"/>
  <c r="H1182" i="3"/>
  <c r="I1182" i="3"/>
  <c r="L1182" i="3" s="1"/>
  <c r="J1182" i="3"/>
  <c r="E1183" i="3"/>
  <c r="F1183" i="3"/>
  <c r="G1183" i="3"/>
  <c r="H1183" i="3"/>
  <c r="I1183" i="3"/>
  <c r="L1183" i="3" s="1"/>
  <c r="J1183" i="3"/>
  <c r="K1183" i="3"/>
  <c r="AQ1183" i="3" s="1"/>
  <c r="E1184" i="3"/>
  <c r="F1184" i="3"/>
  <c r="G1184" i="3"/>
  <c r="H1184" i="3"/>
  <c r="I1184" i="3"/>
  <c r="J1184" i="3"/>
  <c r="E1185" i="3"/>
  <c r="F1185" i="3"/>
  <c r="K1185" i="3" s="1"/>
  <c r="G1185" i="3"/>
  <c r="H1185" i="3"/>
  <c r="I1185" i="3"/>
  <c r="J1185" i="3"/>
  <c r="E1186" i="3"/>
  <c r="F1186" i="3"/>
  <c r="G1186" i="3"/>
  <c r="H1186" i="3"/>
  <c r="I1186" i="3"/>
  <c r="L1186" i="3" s="1"/>
  <c r="J1186" i="3"/>
  <c r="K1186" i="3"/>
  <c r="U1186" i="3" s="1"/>
  <c r="AQ1186" i="3"/>
  <c r="E1187" i="3"/>
  <c r="F1187" i="3"/>
  <c r="K1187" i="3" s="1"/>
  <c r="G1187" i="3"/>
  <c r="H1187" i="3"/>
  <c r="I1187" i="3"/>
  <c r="J1187" i="3"/>
  <c r="E1188" i="3"/>
  <c r="F1188" i="3"/>
  <c r="K1188" i="3" s="1"/>
  <c r="G1188" i="3"/>
  <c r="H1188" i="3"/>
  <c r="I1188" i="3"/>
  <c r="J1188" i="3"/>
  <c r="E1189" i="3"/>
  <c r="F1189" i="3"/>
  <c r="K1189" i="3" s="1"/>
  <c r="G1189" i="3"/>
  <c r="H1189" i="3"/>
  <c r="I1189" i="3"/>
  <c r="J1189" i="3"/>
  <c r="E1190" i="3"/>
  <c r="F1190" i="3"/>
  <c r="K1190" i="3" s="1"/>
  <c r="G1190" i="3"/>
  <c r="H1190" i="3"/>
  <c r="I1190" i="3"/>
  <c r="J1190" i="3"/>
  <c r="E1191" i="3"/>
  <c r="F1191" i="3"/>
  <c r="G1191" i="3"/>
  <c r="H1191" i="3"/>
  <c r="I1191" i="3"/>
  <c r="L1191" i="3" s="1"/>
  <c r="J1191" i="3"/>
  <c r="K1191" i="3"/>
  <c r="Q1191" i="3" s="1"/>
  <c r="V1191" i="3"/>
  <c r="AG1191" i="3"/>
  <c r="AQ1191" i="3"/>
  <c r="BB1191" i="3"/>
  <c r="E1192" i="3"/>
  <c r="F1192" i="3"/>
  <c r="G1192" i="3"/>
  <c r="H1192" i="3"/>
  <c r="I1192" i="3"/>
  <c r="L1192" i="3" s="1"/>
  <c r="J1192" i="3"/>
  <c r="K1192" i="3"/>
  <c r="E1193" i="3"/>
  <c r="F1193" i="3"/>
  <c r="K1193" i="3" s="1"/>
  <c r="G1193" i="3"/>
  <c r="H1193" i="3"/>
  <c r="I1193" i="3"/>
  <c r="J1193" i="3"/>
  <c r="E1194" i="3"/>
  <c r="F1194" i="3"/>
  <c r="K1194" i="3" s="1"/>
  <c r="G1194" i="3"/>
  <c r="H1194" i="3"/>
  <c r="I1194" i="3"/>
  <c r="J1194" i="3"/>
  <c r="E1195" i="3"/>
  <c r="F1195" i="3"/>
  <c r="K1195" i="3" s="1"/>
  <c r="G1195" i="3"/>
  <c r="H1195" i="3"/>
  <c r="I1195" i="3"/>
  <c r="J1195" i="3"/>
  <c r="E1196" i="3"/>
  <c r="F1196" i="3"/>
  <c r="K1196" i="3" s="1"/>
  <c r="G1196" i="3"/>
  <c r="H1196" i="3"/>
  <c r="I1196" i="3"/>
  <c r="J1196" i="3"/>
  <c r="E1197" i="3"/>
  <c r="F1197" i="3"/>
  <c r="G1197" i="3"/>
  <c r="H1197" i="3"/>
  <c r="I1197" i="3"/>
  <c r="L1197" i="3" s="1"/>
  <c r="J1197" i="3"/>
  <c r="E1198" i="3"/>
  <c r="F1198" i="3"/>
  <c r="K1198" i="3" s="1"/>
  <c r="G1198" i="3"/>
  <c r="H1198" i="3"/>
  <c r="I1198" i="3"/>
  <c r="J1198" i="3"/>
  <c r="E1199" i="3"/>
  <c r="F1199" i="3"/>
  <c r="G1199" i="3"/>
  <c r="H1199" i="3"/>
  <c r="I1199" i="3"/>
  <c r="L1199" i="3" s="1"/>
  <c r="J1199" i="3"/>
  <c r="E1200" i="3"/>
  <c r="F1200" i="3"/>
  <c r="G1200" i="3"/>
  <c r="H1200" i="3"/>
  <c r="I1200" i="3"/>
  <c r="L1200" i="3" s="1"/>
  <c r="J1200" i="3"/>
  <c r="K1200" i="3"/>
  <c r="S1200" i="3" s="1"/>
  <c r="AA1200" i="3"/>
  <c r="AQ1200" i="3"/>
  <c r="BG1200" i="3"/>
  <c r="E1201" i="3"/>
  <c r="F1201" i="3"/>
  <c r="G1201" i="3"/>
  <c r="H1201" i="3"/>
  <c r="I1201" i="3"/>
  <c r="J1201" i="3"/>
  <c r="E1202" i="3"/>
  <c r="F1202" i="3"/>
  <c r="G1202" i="3"/>
  <c r="H1202" i="3"/>
  <c r="I1202" i="3"/>
  <c r="L1202" i="3" s="1"/>
  <c r="J1202" i="3"/>
  <c r="K1202" i="3"/>
  <c r="V1202" i="3" s="1"/>
  <c r="AA1202" i="3"/>
  <c r="AL1202" i="3"/>
  <c r="BB1202" i="3"/>
  <c r="E1203" i="3"/>
  <c r="F1203" i="3"/>
  <c r="G1203" i="3"/>
  <c r="H1203" i="3"/>
  <c r="I1203" i="3"/>
  <c r="L1203" i="3" s="1"/>
  <c r="J1203" i="3"/>
  <c r="K1203" i="3"/>
  <c r="S1203" i="3" s="1"/>
  <c r="AI1203" i="3"/>
  <c r="E1204" i="3"/>
  <c r="F1204" i="3"/>
  <c r="G1204" i="3"/>
  <c r="H1204" i="3"/>
  <c r="I1204" i="3"/>
  <c r="J1204" i="3"/>
  <c r="E1205" i="3"/>
  <c r="F1205" i="3"/>
  <c r="K1205" i="3" s="1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K1207" i="3" s="1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K1209" i="3" s="1"/>
  <c r="G1209" i="3"/>
  <c r="H1209" i="3"/>
  <c r="I1209" i="3"/>
  <c r="J1209" i="3"/>
  <c r="E1210" i="3"/>
  <c r="F1210" i="3"/>
  <c r="G1210" i="3"/>
  <c r="H1210" i="3"/>
  <c r="I1210" i="3"/>
  <c r="L1210" i="3" s="1"/>
  <c r="J1210" i="3"/>
  <c r="E1211" i="3"/>
  <c r="F1211" i="3"/>
  <c r="G1211" i="3"/>
  <c r="H1211" i="3"/>
  <c r="I1211" i="3"/>
  <c r="L1211" i="3" s="1"/>
  <c r="J1211" i="3"/>
  <c r="K1211" i="3"/>
  <c r="S1211" i="3" s="1"/>
  <c r="AI1211" i="3"/>
  <c r="E1212" i="3"/>
  <c r="F1212" i="3"/>
  <c r="G1212" i="3"/>
  <c r="H1212" i="3"/>
  <c r="I1212" i="3"/>
  <c r="J1212" i="3"/>
  <c r="E1213" i="3"/>
  <c r="F1213" i="3"/>
  <c r="K1213" i="3" s="1"/>
  <c r="G1213" i="3"/>
  <c r="H1213" i="3"/>
  <c r="I1213" i="3"/>
  <c r="J1213" i="3"/>
  <c r="E1214" i="3"/>
  <c r="F1214" i="3"/>
  <c r="G1214" i="3"/>
  <c r="H1214" i="3"/>
  <c r="I1214" i="3"/>
  <c r="L1214" i="3" s="1"/>
  <c r="J1214" i="3"/>
  <c r="K1214" i="3"/>
  <c r="AQ1214" i="3" s="1"/>
  <c r="E1215" i="3"/>
  <c r="F1215" i="3"/>
  <c r="G1215" i="3"/>
  <c r="H1215" i="3"/>
  <c r="I1215" i="3"/>
  <c r="L1215" i="3" s="1"/>
  <c r="J1215" i="3"/>
  <c r="E1216" i="3"/>
  <c r="F1216" i="3"/>
  <c r="G1216" i="3"/>
  <c r="H1216" i="3"/>
  <c r="I1216" i="3"/>
  <c r="L1216" i="3" s="1"/>
  <c r="J1216" i="3"/>
  <c r="K1216" i="3"/>
  <c r="S1216" i="3" s="1"/>
  <c r="AA1216" i="3"/>
  <c r="AQ1216" i="3"/>
  <c r="BG1216" i="3"/>
  <c r="E1217" i="3"/>
  <c r="F1217" i="3"/>
  <c r="G1217" i="3"/>
  <c r="H1217" i="3"/>
  <c r="I1217" i="3"/>
  <c r="J1217" i="3"/>
  <c r="E1218" i="3"/>
  <c r="F1218" i="3"/>
  <c r="G1218" i="3"/>
  <c r="H1218" i="3"/>
  <c r="I1218" i="3"/>
  <c r="L1218" i="3" s="1"/>
  <c r="J1218" i="3"/>
  <c r="K1218" i="3"/>
  <c r="AQ1218" i="3" s="1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L1221" i="3" s="1"/>
  <c r="J1221" i="3"/>
  <c r="K1221" i="3"/>
  <c r="O1221" i="3" s="1"/>
  <c r="BL1221" i="3" s="1"/>
  <c r="AA1221" i="3"/>
  <c r="AQ1221" i="3"/>
  <c r="BG1221" i="3"/>
  <c r="E1222" i="3"/>
  <c r="F1222" i="3"/>
  <c r="G1222" i="3"/>
  <c r="H1222" i="3"/>
  <c r="I1222" i="3"/>
  <c r="J1222" i="3"/>
  <c r="E1223" i="3"/>
  <c r="F1223" i="3"/>
  <c r="K1223" i="3" s="1"/>
  <c r="G1223" i="3"/>
  <c r="H1223" i="3"/>
  <c r="I1223" i="3"/>
  <c r="J1223" i="3"/>
  <c r="E1224" i="3"/>
  <c r="F1224" i="3"/>
  <c r="G1224" i="3"/>
  <c r="H1224" i="3"/>
  <c r="I1224" i="3"/>
  <c r="L1224" i="3" s="1"/>
  <c r="J1224" i="3"/>
  <c r="E1225" i="3"/>
  <c r="F1225" i="3"/>
  <c r="G1225" i="3"/>
  <c r="H1225" i="3"/>
  <c r="I1225" i="3"/>
  <c r="L1225" i="3" s="1"/>
  <c r="J1225" i="3"/>
  <c r="K1225" i="3"/>
  <c r="O1225" i="3" s="1"/>
  <c r="AA1225" i="3"/>
  <c r="AQ1225" i="3"/>
  <c r="BG1225" i="3"/>
  <c r="E1226" i="3"/>
  <c r="F1226" i="3"/>
  <c r="G1226" i="3"/>
  <c r="H1226" i="3"/>
  <c r="I1226" i="3"/>
  <c r="J1226" i="3"/>
  <c r="E1227" i="3"/>
  <c r="F1227" i="3"/>
  <c r="K1227" i="3" s="1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K1229" i="3"/>
  <c r="E1230" i="3"/>
  <c r="F1230" i="3"/>
  <c r="G1230" i="3"/>
  <c r="H1230" i="3"/>
  <c r="I1230" i="3"/>
  <c r="L1230" i="3" s="1"/>
  <c r="J1230" i="3"/>
  <c r="E1231" i="3"/>
  <c r="F1231" i="3"/>
  <c r="G1231" i="3"/>
  <c r="H1231" i="3"/>
  <c r="I1231" i="3"/>
  <c r="L1231" i="3" s="1"/>
  <c r="J1231" i="3"/>
  <c r="K1231" i="3"/>
  <c r="O1231" i="3" s="1"/>
  <c r="AA1231" i="3"/>
  <c r="AQ1231" i="3"/>
  <c r="BG1231" i="3"/>
  <c r="E1232" i="3"/>
  <c r="F1232" i="3"/>
  <c r="G1232" i="3"/>
  <c r="H1232" i="3"/>
  <c r="I1232" i="3"/>
  <c r="L1232" i="3" s="1"/>
  <c r="J1232" i="3"/>
  <c r="E1233" i="3"/>
  <c r="F1233" i="3"/>
  <c r="G1233" i="3"/>
  <c r="H1233" i="3"/>
  <c r="I1233" i="3"/>
  <c r="L1233" i="3" s="1"/>
  <c r="J1233" i="3"/>
  <c r="K1233" i="3"/>
  <c r="M1233" i="3" s="1"/>
  <c r="S1233" i="3"/>
  <c r="BM1233" i="3" s="1"/>
  <c r="AA1233" i="3"/>
  <c r="AI1233" i="3"/>
  <c r="AQ1233" i="3"/>
  <c r="AY1233" i="3"/>
  <c r="BG1233" i="3"/>
  <c r="E1234" i="3"/>
  <c r="F1234" i="3"/>
  <c r="G1234" i="3"/>
  <c r="H1234" i="3"/>
  <c r="I1234" i="3"/>
  <c r="L1234" i="3" s="1"/>
  <c r="J1234" i="3"/>
  <c r="E1235" i="3"/>
  <c r="F1235" i="3"/>
  <c r="G1235" i="3"/>
  <c r="H1235" i="3"/>
  <c r="I1235" i="3"/>
  <c r="L1235" i="3" s="1"/>
  <c r="J1235" i="3"/>
  <c r="K1235" i="3"/>
  <c r="M1235" i="3" s="1"/>
  <c r="S1235" i="3"/>
  <c r="AA1235" i="3"/>
  <c r="AI1235" i="3"/>
  <c r="AQ1235" i="3"/>
  <c r="AY1235" i="3"/>
  <c r="BG1235" i="3"/>
  <c r="E1236" i="3"/>
  <c r="F1236" i="3"/>
  <c r="G1236" i="3"/>
  <c r="H1236" i="3"/>
  <c r="I1236" i="3"/>
  <c r="L1236" i="3" s="1"/>
  <c r="J1236" i="3"/>
  <c r="E1237" i="3"/>
  <c r="F1237" i="3"/>
  <c r="K1237" i="3" s="1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L1240" i="3" s="1"/>
  <c r="J1240" i="3"/>
  <c r="K1240" i="3"/>
  <c r="AB1240" i="3" s="1"/>
  <c r="E1241" i="3"/>
  <c r="F1241" i="3"/>
  <c r="G1241" i="3"/>
  <c r="H1241" i="3"/>
  <c r="I1241" i="3"/>
  <c r="L1241" i="3" s="1"/>
  <c r="J1241" i="3"/>
  <c r="E1242" i="3"/>
  <c r="F1242" i="3"/>
  <c r="K1242" i="3" s="1"/>
  <c r="G1242" i="3"/>
  <c r="H1242" i="3"/>
  <c r="I1242" i="3"/>
  <c r="J1242" i="3"/>
  <c r="L1242" i="3"/>
  <c r="E1243" i="3"/>
  <c r="F1243" i="3"/>
  <c r="G1243" i="3"/>
  <c r="H1243" i="3"/>
  <c r="I1243" i="3"/>
  <c r="J1243" i="3"/>
  <c r="E1244" i="3"/>
  <c r="F1244" i="3"/>
  <c r="G1244" i="3"/>
  <c r="H1244" i="3"/>
  <c r="I1244" i="3"/>
  <c r="L1244" i="3" s="1"/>
  <c r="J1244" i="3"/>
  <c r="K1244" i="3"/>
  <c r="AJ1244" i="3" s="1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K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L1250" i="3" s="1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L1254" i="3" s="1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K1257" i="3" s="1"/>
  <c r="AB1257" i="3" s="1"/>
  <c r="G1257" i="3"/>
  <c r="H1257" i="3"/>
  <c r="I1257" i="3"/>
  <c r="J1257" i="3"/>
  <c r="L1257" i="3"/>
  <c r="E1258" i="3"/>
  <c r="F1258" i="3"/>
  <c r="G1258" i="3"/>
  <c r="H1258" i="3"/>
  <c r="I1258" i="3"/>
  <c r="J1258" i="3"/>
  <c r="E1259" i="3"/>
  <c r="F1259" i="3"/>
  <c r="G1259" i="3"/>
  <c r="H1259" i="3"/>
  <c r="I1259" i="3"/>
  <c r="L1259" i="3" s="1"/>
  <c r="J1259" i="3"/>
  <c r="K1259" i="3"/>
  <c r="E1260" i="3"/>
  <c r="F1260" i="3"/>
  <c r="G1260" i="3"/>
  <c r="H1260" i="3"/>
  <c r="I1260" i="3"/>
  <c r="J1260" i="3"/>
  <c r="E1261" i="3"/>
  <c r="F1261" i="3"/>
  <c r="G1261" i="3"/>
  <c r="H1261" i="3"/>
  <c r="I1261" i="3"/>
  <c r="L1261" i="3" s="1"/>
  <c r="J1261" i="3"/>
  <c r="K1261" i="3"/>
  <c r="E1262" i="3"/>
  <c r="F1262" i="3"/>
  <c r="G1262" i="3"/>
  <c r="H1262" i="3"/>
  <c r="I1262" i="3"/>
  <c r="L1262" i="3" s="1"/>
  <c r="J1262" i="3"/>
  <c r="E1263" i="3"/>
  <c r="F1263" i="3"/>
  <c r="K1263" i="3" s="1"/>
  <c r="G1263" i="3"/>
  <c r="H1263" i="3"/>
  <c r="I1263" i="3"/>
  <c r="J1263" i="3"/>
  <c r="L1263" i="3"/>
  <c r="E1264" i="3"/>
  <c r="F1264" i="3"/>
  <c r="G1264" i="3"/>
  <c r="H1264" i="3"/>
  <c r="I1264" i="3"/>
  <c r="L1264" i="3" s="1"/>
  <c r="J1264" i="3"/>
  <c r="E1265" i="3"/>
  <c r="F1265" i="3"/>
  <c r="G1265" i="3"/>
  <c r="H1265" i="3"/>
  <c r="I1265" i="3"/>
  <c r="L1265" i="3" s="1"/>
  <c r="AB1265" i="3" s="1"/>
  <c r="J1265" i="3"/>
  <c r="K1265" i="3"/>
  <c r="E1266" i="3"/>
  <c r="F1266" i="3"/>
  <c r="G1266" i="3"/>
  <c r="H1266" i="3"/>
  <c r="I1266" i="3"/>
  <c r="J1266" i="3"/>
  <c r="E1267" i="3"/>
  <c r="F1267" i="3"/>
  <c r="K1267" i="3" s="1"/>
  <c r="G1267" i="3"/>
  <c r="H1267" i="3"/>
  <c r="I1267" i="3"/>
  <c r="J1267" i="3"/>
  <c r="L1267" i="3"/>
  <c r="E1268" i="3"/>
  <c r="F1268" i="3"/>
  <c r="G1268" i="3"/>
  <c r="H1268" i="3"/>
  <c r="I1268" i="3"/>
  <c r="J1268" i="3"/>
  <c r="E1269" i="3"/>
  <c r="F1269" i="3"/>
  <c r="K1269" i="3" s="1"/>
  <c r="G1269" i="3"/>
  <c r="H1269" i="3"/>
  <c r="I1269" i="3"/>
  <c r="J1269" i="3"/>
  <c r="L1269" i="3"/>
  <c r="E1270" i="3"/>
  <c r="F1270" i="3"/>
  <c r="G1270" i="3"/>
  <c r="H1270" i="3"/>
  <c r="I1270" i="3"/>
  <c r="J1270" i="3"/>
  <c r="E1271" i="3"/>
  <c r="F1271" i="3"/>
  <c r="G1271" i="3"/>
  <c r="H1271" i="3"/>
  <c r="I1271" i="3"/>
  <c r="L1271" i="3" s="1"/>
  <c r="J1271" i="3"/>
  <c r="K1271" i="3"/>
  <c r="T1271" i="3" s="1"/>
  <c r="E1272" i="3"/>
  <c r="F1272" i="3"/>
  <c r="G1272" i="3"/>
  <c r="H1272" i="3"/>
  <c r="I1272" i="3"/>
  <c r="J1272" i="3"/>
  <c r="E1273" i="3"/>
  <c r="F1273" i="3"/>
  <c r="K1273" i="3" s="1"/>
  <c r="AB1273" i="3" s="1"/>
  <c r="G1273" i="3"/>
  <c r="H1273" i="3"/>
  <c r="I1273" i="3"/>
  <c r="J1273" i="3"/>
  <c r="L1273" i="3"/>
  <c r="E1274" i="3"/>
  <c r="F1274" i="3"/>
  <c r="G1274" i="3"/>
  <c r="H1274" i="3"/>
  <c r="I1274" i="3"/>
  <c r="J1274" i="3"/>
  <c r="E1275" i="3"/>
  <c r="F1275" i="3"/>
  <c r="G1275" i="3"/>
  <c r="H1275" i="3"/>
  <c r="I1275" i="3"/>
  <c r="L1275" i="3" s="1"/>
  <c r="J1275" i="3"/>
  <c r="K1275" i="3"/>
  <c r="E1276" i="3"/>
  <c r="F1276" i="3"/>
  <c r="G1276" i="3"/>
  <c r="H1276" i="3"/>
  <c r="I1276" i="3"/>
  <c r="J1276" i="3"/>
  <c r="E1277" i="3"/>
  <c r="F1277" i="3"/>
  <c r="G1277" i="3"/>
  <c r="H1277" i="3"/>
  <c r="I1277" i="3"/>
  <c r="L1277" i="3" s="1"/>
  <c r="J1277" i="3"/>
  <c r="K1277" i="3"/>
  <c r="E1278" i="3"/>
  <c r="F1278" i="3"/>
  <c r="G1278" i="3"/>
  <c r="H1278" i="3"/>
  <c r="I1278" i="3"/>
  <c r="L1278" i="3" s="1"/>
  <c r="J1278" i="3"/>
  <c r="E1279" i="3"/>
  <c r="F1279" i="3"/>
  <c r="K1279" i="3" s="1"/>
  <c r="G1279" i="3"/>
  <c r="H1279" i="3"/>
  <c r="I1279" i="3"/>
  <c r="J1279" i="3"/>
  <c r="L1279" i="3"/>
  <c r="E1280" i="3"/>
  <c r="F1280" i="3"/>
  <c r="G1280" i="3"/>
  <c r="H1280" i="3"/>
  <c r="I1280" i="3"/>
  <c r="L1280" i="3" s="1"/>
  <c r="J1280" i="3"/>
  <c r="E1281" i="3"/>
  <c r="F1281" i="3"/>
  <c r="G1281" i="3"/>
  <c r="H1281" i="3"/>
  <c r="I1281" i="3"/>
  <c r="L1281" i="3" s="1"/>
  <c r="AB1281" i="3" s="1"/>
  <c r="J1281" i="3"/>
  <c r="K1281" i="3"/>
  <c r="E1282" i="3"/>
  <c r="F1282" i="3"/>
  <c r="G1282" i="3"/>
  <c r="H1282" i="3"/>
  <c r="I1282" i="3"/>
  <c r="J1282" i="3"/>
  <c r="E1283" i="3"/>
  <c r="F1283" i="3"/>
  <c r="K1283" i="3" s="1"/>
  <c r="G1283" i="3"/>
  <c r="H1283" i="3"/>
  <c r="I1283" i="3"/>
  <c r="J1283" i="3"/>
  <c r="L1283" i="3"/>
  <c r="E1284" i="3"/>
  <c r="F1284" i="3"/>
  <c r="G1284" i="3"/>
  <c r="H1284" i="3"/>
  <c r="I1284" i="3"/>
  <c r="J1284" i="3"/>
  <c r="E1285" i="3"/>
  <c r="F1285" i="3"/>
  <c r="K1285" i="3" s="1"/>
  <c r="G1285" i="3"/>
  <c r="H1285" i="3"/>
  <c r="I1285" i="3"/>
  <c r="J1285" i="3"/>
  <c r="L1285" i="3"/>
  <c r="AZ1285" i="3"/>
  <c r="BH1285" i="3"/>
  <c r="E1286" i="3"/>
  <c r="F1286" i="3"/>
  <c r="G1286" i="3"/>
  <c r="H1286" i="3"/>
  <c r="I1286" i="3"/>
  <c r="J1286" i="3"/>
  <c r="E1287" i="3"/>
  <c r="F1287" i="3"/>
  <c r="K1287" i="3" s="1"/>
  <c r="G1287" i="3"/>
  <c r="H1287" i="3"/>
  <c r="L1287" i="3" s="1"/>
  <c r="AQ1287" i="3" s="1"/>
  <c r="I1287" i="3"/>
  <c r="J1287" i="3"/>
  <c r="E1288" i="3"/>
  <c r="F1288" i="3"/>
  <c r="G1288" i="3"/>
  <c r="H1288" i="3"/>
  <c r="I1288" i="3"/>
  <c r="J1288" i="3"/>
  <c r="E1289" i="3"/>
  <c r="F1289" i="3"/>
  <c r="K1289" i="3" s="1"/>
  <c r="G1289" i="3"/>
  <c r="H1289" i="3"/>
  <c r="I1289" i="3"/>
  <c r="J1289" i="3"/>
  <c r="L1289" i="3"/>
  <c r="E1290" i="3"/>
  <c r="F1290" i="3"/>
  <c r="G1290" i="3"/>
  <c r="H1290" i="3"/>
  <c r="I1290" i="3"/>
  <c r="J1290" i="3"/>
  <c r="E1291" i="3"/>
  <c r="F1291" i="3"/>
  <c r="K1291" i="3" s="1"/>
  <c r="G1291" i="3"/>
  <c r="H1291" i="3"/>
  <c r="I1291" i="3"/>
  <c r="J1291" i="3"/>
  <c r="L1291" i="3"/>
  <c r="E1292" i="3"/>
  <c r="F1292" i="3"/>
  <c r="G1292" i="3"/>
  <c r="H1292" i="3"/>
  <c r="I1292" i="3"/>
  <c r="J1292" i="3"/>
  <c r="E1293" i="3"/>
  <c r="F1293" i="3"/>
  <c r="G1293" i="3"/>
  <c r="H1293" i="3"/>
  <c r="L1293" i="3" s="1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K1325" i="3" s="1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K1329" i="3" s="1"/>
  <c r="G1329" i="3"/>
  <c r="H1329" i="3"/>
  <c r="I1329" i="3"/>
  <c r="J1329" i="3"/>
  <c r="E1330" i="3"/>
  <c r="F1330" i="3"/>
  <c r="K1330" i="3" s="1"/>
  <c r="G1330" i="3"/>
  <c r="H1330" i="3"/>
  <c r="I1330" i="3"/>
  <c r="J1330" i="3"/>
  <c r="L1330" i="3"/>
  <c r="E1331" i="3"/>
  <c r="F1331" i="3"/>
  <c r="G1331" i="3"/>
  <c r="H1331" i="3"/>
  <c r="I1331" i="3"/>
  <c r="J1331" i="3"/>
  <c r="E1332" i="3"/>
  <c r="F1332" i="3"/>
  <c r="G1332" i="3"/>
  <c r="H1332" i="3"/>
  <c r="I1332" i="3"/>
  <c r="L1332" i="3" s="1"/>
  <c r="J1332" i="3"/>
  <c r="K1332" i="3"/>
  <c r="AB1332" i="3" s="1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F1350" i="3"/>
  <c r="G1350" i="3"/>
  <c r="H1350" i="3"/>
  <c r="L1350" i="3" s="1"/>
  <c r="I1350" i="3"/>
  <c r="J1350" i="3"/>
  <c r="AA1291" i="3" l="1"/>
  <c r="AQ1291" i="3"/>
  <c r="BG1291" i="3"/>
  <c r="S1291" i="3"/>
  <c r="AI1291" i="3"/>
  <c r="AY1291" i="3"/>
  <c r="P1332" i="3"/>
  <c r="T1332" i="3"/>
  <c r="AJ1332" i="3"/>
  <c r="AZ1332" i="3"/>
  <c r="AG1330" i="3"/>
  <c r="BC1330" i="3"/>
  <c r="Q1330" i="3"/>
  <c r="AM1330" i="3"/>
  <c r="BH1330" i="3"/>
  <c r="AA1289" i="3"/>
  <c r="AQ1289" i="3"/>
  <c r="BG1289" i="3"/>
  <c r="S1289" i="3"/>
  <c r="AI1289" i="3"/>
  <c r="AY1289" i="3"/>
  <c r="K1343" i="3"/>
  <c r="K1350" i="3"/>
  <c r="L1348" i="3"/>
  <c r="K1348" i="3"/>
  <c r="L1346" i="3"/>
  <c r="K1346" i="3"/>
  <c r="L1344" i="3"/>
  <c r="K1344" i="3"/>
  <c r="L1342" i="3"/>
  <c r="K1342" i="3"/>
  <c r="L1340" i="3"/>
  <c r="K1340" i="3"/>
  <c r="L1338" i="3"/>
  <c r="K1338" i="3"/>
  <c r="L1336" i="3"/>
  <c r="K1336" i="3"/>
  <c r="L1334" i="3"/>
  <c r="K1334" i="3"/>
  <c r="BH1332" i="3"/>
  <c r="AR1332" i="3"/>
  <c r="K1331" i="3"/>
  <c r="L1328" i="3"/>
  <c r="K1327" i="3"/>
  <c r="K1326" i="3"/>
  <c r="L1324" i="3"/>
  <c r="AG1324" i="3" s="1"/>
  <c r="K1323" i="3"/>
  <c r="L1322" i="3"/>
  <c r="K1321" i="3"/>
  <c r="L1320" i="3"/>
  <c r="K1319" i="3"/>
  <c r="L1318" i="3"/>
  <c r="K1317" i="3"/>
  <c r="L1316" i="3"/>
  <c r="K1315" i="3"/>
  <c r="L1314" i="3"/>
  <c r="K1313" i="3"/>
  <c r="L1312" i="3"/>
  <c r="K1311" i="3"/>
  <c r="L1310" i="3"/>
  <c r="K1309" i="3"/>
  <c r="L1308" i="3"/>
  <c r="K1307" i="3"/>
  <c r="L1306" i="3"/>
  <c r="K1305" i="3"/>
  <c r="L1304" i="3"/>
  <c r="K1303" i="3"/>
  <c r="L1302" i="3"/>
  <c r="K1301" i="3"/>
  <c r="L1300" i="3"/>
  <c r="K1299" i="3"/>
  <c r="L1298" i="3"/>
  <c r="K1297" i="3"/>
  <c r="L1296" i="3"/>
  <c r="K1295" i="3"/>
  <c r="L1294" i="3"/>
  <c r="K1293" i="3"/>
  <c r="L1292" i="3"/>
  <c r="K1292" i="3"/>
  <c r="L1290" i="3"/>
  <c r="K1290" i="3"/>
  <c r="L1288" i="3"/>
  <c r="M1285" i="3"/>
  <c r="P1285" i="3"/>
  <c r="X1285" i="3"/>
  <c r="AF1285" i="3"/>
  <c r="AN1285" i="3"/>
  <c r="AV1285" i="3"/>
  <c r="BD1285" i="3"/>
  <c r="T1285" i="3"/>
  <c r="AB1285" i="3"/>
  <c r="AJ1285" i="3"/>
  <c r="AR1285" i="3"/>
  <c r="P1275" i="3"/>
  <c r="X1275" i="3"/>
  <c r="AN1275" i="3"/>
  <c r="BD1275" i="3"/>
  <c r="P1271" i="3"/>
  <c r="AB1271" i="3"/>
  <c r="AJ1271" i="3"/>
  <c r="AV1271" i="3"/>
  <c r="BH1271" i="3"/>
  <c r="M1269" i="3"/>
  <c r="P1269" i="3"/>
  <c r="X1269" i="3"/>
  <c r="AF1269" i="3"/>
  <c r="AN1269" i="3"/>
  <c r="AV1269" i="3"/>
  <c r="BD1269" i="3"/>
  <c r="T1269" i="3"/>
  <c r="AB1269" i="3"/>
  <c r="AJ1269" i="3"/>
  <c r="AR1269" i="3"/>
  <c r="AZ1269" i="3"/>
  <c r="BH1269" i="3"/>
  <c r="P1259" i="3"/>
  <c r="X1259" i="3"/>
  <c r="AN1259" i="3"/>
  <c r="BD1259" i="3"/>
  <c r="S1237" i="3"/>
  <c r="BM1237" i="3" s="1"/>
  <c r="AI1237" i="3"/>
  <c r="AY1237" i="3"/>
  <c r="BI1237" i="3"/>
  <c r="U1237" i="3"/>
  <c r="AK1237" i="3"/>
  <c r="AZ1237" i="3"/>
  <c r="AQ1179" i="3"/>
  <c r="K1341" i="3"/>
  <c r="K1339" i="3"/>
  <c r="K1337" i="3"/>
  <c r="K1335" i="3"/>
  <c r="K1333" i="3"/>
  <c r="K1328" i="3"/>
  <c r="L1326" i="3"/>
  <c r="K1324" i="3"/>
  <c r="K1322" i="3"/>
  <c r="K1320" i="3"/>
  <c r="K1318" i="3"/>
  <c r="K1316" i="3"/>
  <c r="K1314" i="3"/>
  <c r="K1312" i="3"/>
  <c r="K1310" i="3"/>
  <c r="K1308" i="3"/>
  <c r="K1306" i="3"/>
  <c r="K1304" i="3"/>
  <c r="K1302" i="3"/>
  <c r="K1300" i="3"/>
  <c r="K1298" i="3"/>
  <c r="K1296" i="3"/>
  <c r="K1294" i="3"/>
  <c r="AI1287" i="3"/>
  <c r="M1283" i="3"/>
  <c r="X1283" i="3"/>
  <c r="AN1283" i="3"/>
  <c r="BD1283" i="3"/>
  <c r="AB1283" i="3"/>
  <c r="AR1283" i="3"/>
  <c r="BH1283" i="3"/>
  <c r="P1279" i="3"/>
  <c r="AB1279" i="3"/>
  <c r="AJ1279" i="3"/>
  <c r="AV1279" i="3"/>
  <c r="BH1279" i="3"/>
  <c r="T1279" i="3"/>
  <c r="AF1279" i="3"/>
  <c r="AR1279" i="3"/>
  <c r="AZ1279" i="3"/>
  <c r="P1277" i="3"/>
  <c r="X1277" i="3"/>
  <c r="AF1277" i="3"/>
  <c r="AN1277" i="3"/>
  <c r="AV1277" i="3"/>
  <c r="BD1277" i="3"/>
  <c r="M1267" i="3"/>
  <c r="X1267" i="3"/>
  <c r="AN1267" i="3"/>
  <c r="BD1267" i="3"/>
  <c r="AB1267" i="3"/>
  <c r="AR1267" i="3"/>
  <c r="BH1267" i="3"/>
  <c r="P1263" i="3"/>
  <c r="AB1263" i="3"/>
  <c r="AJ1263" i="3"/>
  <c r="AV1263" i="3"/>
  <c r="BH1263" i="3"/>
  <c r="T1263" i="3"/>
  <c r="AF1263" i="3"/>
  <c r="AR1263" i="3"/>
  <c r="AZ1263" i="3"/>
  <c r="P1261" i="3"/>
  <c r="X1261" i="3"/>
  <c r="AF1261" i="3"/>
  <c r="AN1261" i="3"/>
  <c r="AV1261" i="3"/>
  <c r="BD1261" i="3"/>
  <c r="T1244" i="3"/>
  <c r="AB1244" i="3"/>
  <c r="AR1244" i="3"/>
  <c r="P1242" i="3"/>
  <c r="AB1242" i="3"/>
  <c r="AJ1242" i="3"/>
  <c r="AV1242" i="3"/>
  <c r="BH1242" i="3"/>
  <c r="T1242" i="3"/>
  <c r="AF1242" i="3"/>
  <c r="AR1242" i="3"/>
  <c r="AZ1242" i="3"/>
  <c r="P1240" i="3"/>
  <c r="T1240" i="3"/>
  <c r="AJ1240" i="3"/>
  <c r="AZ1240" i="3"/>
  <c r="AQ1227" i="3"/>
  <c r="O1227" i="3"/>
  <c r="AU1227" i="3"/>
  <c r="O1207" i="3"/>
  <c r="S1207" i="3"/>
  <c r="AI1198" i="3"/>
  <c r="S1198" i="3"/>
  <c r="Q1195" i="3"/>
  <c r="Y1195" i="3"/>
  <c r="AO1195" i="3"/>
  <c r="BB1195" i="3"/>
  <c r="V1195" i="3"/>
  <c r="AI1195" i="3"/>
  <c r="AY1195" i="3"/>
  <c r="AA1193" i="3"/>
  <c r="BB1193" i="3"/>
  <c r="AG1193" i="3"/>
  <c r="BG1193" i="3"/>
  <c r="AA1189" i="3"/>
  <c r="BB1189" i="3"/>
  <c r="AG1189" i="3"/>
  <c r="BG1189" i="3"/>
  <c r="V1187" i="3"/>
  <c r="AQ1187" i="3"/>
  <c r="Q1187" i="3"/>
  <c r="AL1187" i="3"/>
  <c r="BG1187" i="3"/>
  <c r="AB1157" i="3"/>
  <c r="P1283" i="3"/>
  <c r="K1280" i="3"/>
  <c r="K1278" i="3"/>
  <c r="M1277" i="3"/>
  <c r="M1275" i="3"/>
  <c r="P1267" i="3"/>
  <c r="K1264" i="3"/>
  <c r="K1262" i="3"/>
  <c r="M1261" i="3"/>
  <c r="M1259" i="3"/>
  <c r="K1254" i="3"/>
  <c r="Y1254" i="3" s="1"/>
  <c r="K1253" i="3"/>
  <c r="K1250" i="3"/>
  <c r="Y1250" i="3" s="1"/>
  <c r="K1249" i="3"/>
  <c r="K1241" i="3"/>
  <c r="K1239" i="3"/>
  <c r="K1236" i="3"/>
  <c r="AG1236" i="3" s="1"/>
  <c r="K1234" i="3"/>
  <c r="K1232" i="3"/>
  <c r="AU1231" i="3"/>
  <c r="AE1231" i="3"/>
  <c r="L1229" i="3"/>
  <c r="L1228" i="3"/>
  <c r="K1228" i="3"/>
  <c r="K1224" i="3"/>
  <c r="O1215" i="3"/>
  <c r="K1215" i="3"/>
  <c r="AY1211" i="3"/>
  <c r="K1210" i="3"/>
  <c r="AY1203" i="3"/>
  <c r="K1199" i="3"/>
  <c r="AE1199" i="3" s="1"/>
  <c r="K1197" i="3"/>
  <c r="K1182" i="3"/>
  <c r="K1180" i="3"/>
  <c r="K1171" i="3"/>
  <c r="N1170" i="3"/>
  <c r="L1169" i="3"/>
  <c r="L1164" i="3"/>
  <c r="L1163" i="3"/>
  <c r="AB1162" i="3"/>
  <c r="R1156" i="3"/>
  <c r="K1156" i="3"/>
  <c r="K1155" i="3"/>
  <c r="L1153" i="3"/>
  <c r="BJ1352" i="3"/>
  <c r="BJ1354" i="3"/>
  <c r="Q1357" i="3"/>
  <c r="BA1357" i="3"/>
  <c r="AZ1357" i="3"/>
  <c r="T1357" i="3"/>
  <c r="AH1357" i="3"/>
  <c r="BM1381" i="3"/>
  <c r="BL1381" i="3"/>
  <c r="BN1393" i="3"/>
  <c r="AL1371" i="3"/>
  <c r="BI1371" i="3"/>
  <c r="AC1371" i="3"/>
  <c r="AV1371" i="3"/>
  <c r="P1371" i="3"/>
  <c r="AE1371" i="3"/>
  <c r="BJ1377" i="3"/>
  <c r="BL1377" i="3"/>
  <c r="R1373" i="3"/>
  <c r="AS1373" i="3"/>
  <c r="M1373" i="3"/>
  <c r="AF1373" i="3"/>
  <c r="AU1373" i="3"/>
  <c r="O1373" i="3"/>
  <c r="BN1384" i="3"/>
  <c r="AV1385" i="3"/>
  <c r="AI1385" i="3"/>
  <c r="Z1385" i="3"/>
  <c r="AL1385" i="3"/>
  <c r="BA1385" i="3"/>
  <c r="Q1385" i="3"/>
  <c r="BL1412" i="3"/>
  <c r="BJ1407" i="3"/>
  <c r="BK1468" i="3"/>
  <c r="BN1468" i="3"/>
  <c r="BK1417" i="3"/>
  <c r="BN1417" i="3"/>
  <c r="BK1447" i="3"/>
  <c r="Q1380" i="3"/>
  <c r="BN1380" i="3" s="1"/>
  <c r="Y1380" i="3"/>
  <c r="AK1380" i="3"/>
  <c r="AW1380" i="3"/>
  <c r="BE1380" i="3"/>
  <c r="U1380" i="3"/>
  <c r="AG1380" i="3"/>
  <c r="AO1380" i="3"/>
  <c r="BA1380" i="3"/>
  <c r="V1390" i="3"/>
  <c r="BL1406" i="3"/>
  <c r="W1360" i="3"/>
  <c r="AM1360" i="3"/>
  <c r="BJ1360" i="3" s="1"/>
  <c r="BC1360" i="3"/>
  <c r="O1360" i="3"/>
  <c r="BN1360" i="3" s="1"/>
  <c r="AE1360" i="3"/>
  <c r="AU1360" i="3"/>
  <c r="AK1365" i="3"/>
  <c r="AC1365" i="3"/>
  <c r="BI1365" i="3"/>
  <c r="AN1370" i="3"/>
  <c r="BJ1370" i="3" s="1"/>
  <c r="X1370" i="3"/>
  <c r="BD1370" i="3"/>
  <c r="AN1374" i="3"/>
  <c r="X1374" i="3"/>
  <c r="BD1374" i="3"/>
  <c r="U1378" i="3"/>
  <c r="AG1378" i="3"/>
  <c r="AO1378" i="3"/>
  <c r="BA1378" i="3"/>
  <c r="Q1378" i="3"/>
  <c r="BJ1378" i="3" s="1"/>
  <c r="Y1378" i="3"/>
  <c r="AK1378" i="3"/>
  <c r="AW1378" i="3"/>
  <c r="BE1378" i="3"/>
  <c r="Z1388" i="3"/>
  <c r="V1388" i="3"/>
  <c r="AL1388" i="3"/>
  <c r="BB1388" i="3"/>
  <c r="N1388" i="3"/>
  <c r="AD1388" i="3"/>
  <c r="AT1388" i="3"/>
  <c r="BC1379" i="3"/>
  <c r="AI1379" i="3"/>
  <c r="O1379" i="3"/>
  <c r="BL1379" i="3" s="1"/>
  <c r="AM1379" i="3"/>
  <c r="S1379" i="3"/>
  <c r="BK1379" i="3" s="1"/>
  <c r="BE1384" i="3"/>
  <c r="AS1384" i="3"/>
  <c r="AI1384" i="3"/>
  <c r="Y1384" i="3"/>
  <c r="M1384" i="3"/>
  <c r="BA1384" i="3"/>
  <c r="AQ1384" i="3"/>
  <c r="AG1384" i="3"/>
  <c r="U1384" i="3"/>
  <c r="AF1353" i="3"/>
  <c r="AM1362" i="3"/>
  <c r="BG1362" i="3"/>
  <c r="BL1362" i="3" s="1"/>
  <c r="AA1362" i="3"/>
  <c r="BE1364" i="3"/>
  <c r="AO1364" i="3"/>
  <c r="W1364" i="3"/>
  <c r="AY1364" i="3"/>
  <c r="AI1364" i="3"/>
  <c r="BL1364" i="3" s="1"/>
  <c r="O1364" i="3"/>
  <c r="AW1366" i="3"/>
  <c r="AG1366" i="3"/>
  <c r="Q1366" i="3"/>
  <c r="BN1366" i="3" s="1"/>
  <c r="AY1366" i="3"/>
  <c r="AI1366" i="3"/>
  <c r="S1366" i="3"/>
  <c r="K1288" i="3"/>
  <c r="L1286" i="3"/>
  <c r="K1286" i="3"/>
  <c r="BH1277" i="3"/>
  <c r="AZ1277" i="3"/>
  <c r="AR1277" i="3"/>
  <c r="AJ1277" i="3"/>
  <c r="AB1277" i="3"/>
  <c r="T1277" i="3"/>
  <c r="BH1275" i="3"/>
  <c r="AR1275" i="3"/>
  <c r="AB1275" i="3"/>
  <c r="L1272" i="3"/>
  <c r="K1272" i="3"/>
  <c r="AZ1271" i="3"/>
  <c r="AR1271" i="3"/>
  <c r="AF1271" i="3"/>
  <c r="L1270" i="3"/>
  <c r="K1270" i="3"/>
  <c r="BH1261" i="3"/>
  <c r="AZ1261" i="3"/>
  <c r="AR1261" i="3"/>
  <c r="AJ1261" i="3"/>
  <c r="AB1261" i="3"/>
  <c r="T1261" i="3"/>
  <c r="BH1259" i="3"/>
  <c r="AR1259" i="3"/>
  <c r="AB1259" i="3"/>
  <c r="L1256" i="3"/>
  <c r="K1256" i="3"/>
  <c r="K1255" i="3"/>
  <c r="L1252" i="3"/>
  <c r="K1252" i="3"/>
  <c r="K1251" i="3"/>
  <c r="L1248" i="3"/>
  <c r="K1248" i="3"/>
  <c r="K1247" i="3"/>
  <c r="L1246" i="3"/>
  <c r="BH1244" i="3"/>
  <c r="BH1240" i="3"/>
  <c r="AR1240" i="3"/>
  <c r="L1237" i="3"/>
  <c r="AA1237" i="3" s="1"/>
  <c r="BI1235" i="3"/>
  <c r="BA1235" i="3"/>
  <c r="AS1235" i="3"/>
  <c r="AK1235" i="3"/>
  <c r="AC1235" i="3"/>
  <c r="U1235" i="3"/>
  <c r="BI1233" i="3"/>
  <c r="BA1233" i="3"/>
  <c r="AS1233" i="3"/>
  <c r="AK1233" i="3"/>
  <c r="AC1233" i="3"/>
  <c r="U1233" i="3"/>
  <c r="K1230" i="3"/>
  <c r="L1227" i="3"/>
  <c r="AA1227" i="3" s="1"/>
  <c r="L1226" i="3"/>
  <c r="K1226" i="3"/>
  <c r="AU1225" i="3"/>
  <c r="AE1225" i="3"/>
  <c r="L1223" i="3"/>
  <c r="L1222" i="3"/>
  <c r="K1222" i="3"/>
  <c r="AU1221" i="3"/>
  <c r="AE1221" i="3"/>
  <c r="L1220" i="3"/>
  <c r="K1220" i="3"/>
  <c r="L1219" i="3"/>
  <c r="K1219" i="3"/>
  <c r="L1217" i="3"/>
  <c r="K1217" i="3"/>
  <c r="AY1216" i="3"/>
  <c r="AI1216" i="3"/>
  <c r="L1213" i="3"/>
  <c r="L1212" i="3"/>
  <c r="K1212" i="3"/>
  <c r="L1209" i="3"/>
  <c r="L1208" i="3"/>
  <c r="K1208" i="3"/>
  <c r="L1207" i="3"/>
  <c r="AI1207" i="3" s="1"/>
  <c r="L1206" i="3"/>
  <c r="AK1206" i="3" s="1"/>
  <c r="K1206" i="3"/>
  <c r="L1205" i="3"/>
  <c r="AI1205" i="3" s="1"/>
  <c r="L1204" i="3"/>
  <c r="K1204" i="3"/>
  <c r="BG1202" i="3"/>
  <c r="AW1202" i="3"/>
  <c r="AG1202" i="3"/>
  <c r="Q1202" i="3"/>
  <c r="L1201" i="3"/>
  <c r="K1201" i="3"/>
  <c r="AY1200" i="3"/>
  <c r="AI1200" i="3"/>
  <c r="L1198" i="3"/>
  <c r="AA1198" i="3" s="1"/>
  <c r="L1196" i="3"/>
  <c r="L1195" i="3"/>
  <c r="S1195" i="3" s="1"/>
  <c r="L1194" i="3"/>
  <c r="L1193" i="3"/>
  <c r="V1193" i="3" s="1"/>
  <c r="BG1191" i="3"/>
  <c r="AW1191" i="3"/>
  <c r="AL1191" i="3"/>
  <c r="AA1191" i="3"/>
  <c r="L1190" i="3"/>
  <c r="L1189" i="3"/>
  <c r="V1189" i="3" s="1"/>
  <c r="L1188" i="3"/>
  <c r="AF1188" i="3" s="1"/>
  <c r="L1187" i="3"/>
  <c r="AG1187" i="3" s="1"/>
  <c r="L1185" i="3"/>
  <c r="L1184" i="3"/>
  <c r="K1184" i="3"/>
  <c r="BG1181" i="3"/>
  <c r="AA1181" i="3"/>
  <c r="L1179" i="3"/>
  <c r="L1178" i="3"/>
  <c r="K1178" i="3"/>
  <c r="L1176" i="3"/>
  <c r="K1176" i="3"/>
  <c r="L1174" i="3"/>
  <c r="AD1174" i="3" s="1"/>
  <c r="K1174" i="3"/>
  <c r="L1173" i="3"/>
  <c r="L1172" i="3"/>
  <c r="K1172" i="3"/>
  <c r="L1171" i="3"/>
  <c r="AV1171" i="3" s="1"/>
  <c r="BF1170" i="3"/>
  <c r="AX1170" i="3"/>
  <c r="AH1170" i="3"/>
  <c r="R1170" i="3"/>
  <c r="K1169" i="3"/>
  <c r="L1168" i="3"/>
  <c r="K1168" i="3"/>
  <c r="L1167" i="3"/>
  <c r="K1167" i="3"/>
  <c r="L1166" i="3"/>
  <c r="L1165" i="3"/>
  <c r="K1165" i="3"/>
  <c r="K1164" i="3"/>
  <c r="K1162" i="3"/>
  <c r="L1161" i="3"/>
  <c r="K1160" i="3"/>
  <c r="AH1160" i="3" s="1"/>
  <c r="K1159" i="3"/>
  <c r="AP1158" i="3"/>
  <c r="N1158" i="3"/>
  <c r="BJ1158" i="3" s="1"/>
  <c r="K1157" i="3"/>
  <c r="AR1157" i="3" s="1"/>
  <c r="K1154" i="3"/>
  <c r="BK1366" i="3"/>
  <c r="AW1357" i="3"/>
  <c r="AE1357" i="3"/>
  <c r="U1357" i="3"/>
  <c r="AJ1357" i="3"/>
  <c r="AX1357" i="3"/>
  <c r="BF1371" i="3"/>
  <c r="BN1381" i="3"/>
  <c r="BK1381" i="3"/>
  <c r="R1371" i="3"/>
  <c r="AS1371" i="3"/>
  <c r="M1371" i="3"/>
  <c r="AF1371" i="3"/>
  <c r="AU1371" i="3"/>
  <c r="O1371" i="3"/>
  <c r="BL1375" i="3"/>
  <c r="AL1373" i="3"/>
  <c r="BI1373" i="3"/>
  <c r="AC1373" i="3"/>
  <c r="AV1373" i="3"/>
  <c r="P1373" i="3"/>
  <c r="AE1373" i="3"/>
  <c r="AZ1385" i="3"/>
  <c r="AY1385" i="3"/>
  <c r="N1385" i="3"/>
  <c r="BB1385" i="3"/>
  <c r="R1385" i="3"/>
  <c r="AK1385" i="3"/>
  <c r="BM1580" i="3"/>
  <c r="BL1407" i="3"/>
  <c r="BJ1559" i="3"/>
  <c r="BN1412" i="3"/>
  <c r="BJ1592" i="3"/>
  <c r="BN1472" i="3"/>
  <c r="BK1472" i="3"/>
  <c r="X1372" i="3"/>
  <c r="BD1372" i="3"/>
  <c r="BL1372" i="3" s="1"/>
  <c r="AN1372" i="3"/>
  <c r="AB1389" i="3"/>
  <c r="BH1389" i="3"/>
  <c r="AR1389" i="3"/>
  <c r="AB1391" i="3"/>
  <c r="BH1391" i="3"/>
  <c r="BL1391" i="3" s="1"/>
  <c r="AR1391" i="3"/>
  <c r="Z1390" i="3"/>
  <c r="AP1390" i="3"/>
  <c r="BF1390" i="3"/>
  <c r="BL1390" i="3" s="1"/>
  <c r="N1390" i="3"/>
  <c r="AD1390" i="3"/>
  <c r="BJ1390" i="3" s="1"/>
  <c r="AT1390" i="3"/>
  <c r="AM1358" i="3"/>
  <c r="AE1358" i="3"/>
  <c r="W1358" i="3"/>
  <c r="BM1358" i="3" s="1"/>
  <c r="BC1358" i="3"/>
  <c r="Q1363" i="3"/>
  <c r="BJ1363" i="3" s="1"/>
  <c r="Y1363" i="3"/>
  <c r="AG1363" i="3"/>
  <c r="AO1363" i="3"/>
  <c r="AW1363" i="3"/>
  <c r="BE1363" i="3"/>
  <c r="M1363" i="3"/>
  <c r="U1363" i="3"/>
  <c r="AC1363" i="3"/>
  <c r="AK1363" i="3"/>
  <c r="AS1363" i="3"/>
  <c r="BA1363" i="3"/>
  <c r="BI1363" i="3"/>
  <c r="AU1379" i="3"/>
  <c r="W1379" i="3"/>
  <c r="BJ1379" i="3" s="1"/>
  <c r="AY1379" i="3"/>
  <c r="AE1379" i="3"/>
  <c r="BI1384" i="3"/>
  <c r="AY1384" i="3"/>
  <c r="AO1384" i="3"/>
  <c r="AC1384" i="3"/>
  <c r="S1384" i="3"/>
  <c r="BG1384" i="3"/>
  <c r="AW1384" i="3"/>
  <c r="AK1384" i="3"/>
  <c r="AA1384" i="3"/>
  <c r="BC1362" i="3"/>
  <c r="W1362" i="3"/>
  <c r="AQ1362" i="3"/>
  <c r="AW1364" i="3"/>
  <c r="AG1364" i="3"/>
  <c r="BG1364" i="3"/>
  <c r="AQ1364" i="3"/>
  <c r="BE1366" i="3"/>
  <c r="AO1366" i="3"/>
  <c r="Y1366" i="3"/>
  <c r="BG1366" i="3"/>
  <c r="AQ1366" i="3"/>
  <c r="AA1366" i="3"/>
  <c r="BM1366" i="3" s="1"/>
  <c r="X1391" i="3"/>
  <c r="BJ1586" i="3"/>
  <c r="BJ1538" i="3"/>
  <c r="BL1569" i="3"/>
  <c r="BK1561" i="3"/>
  <c r="BN1561" i="3"/>
  <c r="BM1561" i="3"/>
  <c r="BM1545" i="3"/>
  <c r="BJ1529" i="3"/>
  <c r="BK1521" i="3"/>
  <c r="BN1521" i="3"/>
  <c r="BL1513" i="3"/>
  <c r="BJ1502" i="3"/>
  <c r="BM1502" i="3"/>
  <c r="BJ1491" i="3"/>
  <c r="BK1487" i="3"/>
  <c r="BN1487" i="3"/>
  <c r="BL1487" i="3"/>
  <c r="BJ1596" i="3"/>
  <c r="BK1588" i="3"/>
  <c r="BN1588" i="3"/>
  <c r="BL1588" i="3"/>
  <c r="BK1538" i="3"/>
  <c r="BN1538" i="3"/>
  <c r="BM1534" i="3"/>
  <c r="BL1522" i="3"/>
  <c r="BK1567" i="3"/>
  <c r="BN1567" i="3"/>
  <c r="BM1567" i="3"/>
  <c r="BJ1553" i="3"/>
  <c r="BK1551" i="3"/>
  <c r="BN1551" i="3"/>
  <c r="BM1543" i="3"/>
  <c r="BJ1519" i="3"/>
  <c r="BK1519" i="3"/>
  <c r="BN1519" i="3"/>
  <c r="BM1506" i="3"/>
  <c r="BJ1482" i="3"/>
  <c r="BM1482" i="3"/>
  <c r="BM1434" i="3"/>
  <c r="BN1434" i="3"/>
  <c r="BK1434" i="3"/>
  <c r="BM1405" i="3"/>
  <c r="BK1582" i="3"/>
  <c r="BN1582" i="3"/>
  <c r="BL1582" i="3"/>
  <c r="BM1538" i="3"/>
  <c r="BL1526" i="3"/>
  <c r="BJ1514" i="3"/>
  <c r="BK1565" i="3"/>
  <c r="BN1565" i="3"/>
  <c r="BM1565" i="3"/>
  <c r="BK1549" i="3"/>
  <c r="BN1549" i="3"/>
  <c r="BK1533" i="3"/>
  <c r="BN1533" i="3"/>
  <c r="BM1517" i="3"/>
  <c r="BJ1498" i="3"/>
  <c r="BM1498" i="3"/>
  <c r="BK1584" i="3"/>
  <c r="BN1584" i="3"/>
  <c r="BL1584" i="3"/>
  <c r="BK1530" i="3"/>
  <c r="BN1530" i="3"/>
  <c r="BM1526" i="3"/>
  <c r="BL1514" i="3"/>
  <c r="BJ1571" i="3"/>
  <c r="BL1563" i="3"/>
  <c r="BK1555" i="3"/>
  <c r="BN1555" i="3"/>
  <c r="BM1555" i="3"/>
  <c r="BK1547" i="3"/>
  <c r="BN1547" i="3"/>
  <c r="BJ1547" i="3"/>
  <c r="BL1547" i="3"/>
  <c r="BK1539" i="3"/>
  <c r="BN1539" i="3"/>
  <c r="BM1539" i="3"/>
  <c r="BM1531" i="3"/>
  <c r="BJ1515" i="3"/>
  <c r="BK1515" i="3"/>
  <c r="BN1515" i="3"/>
  <c r="BK1496" i="3"/>
  <c r="BN1496" i="3"/>
  <c r="BL1496" i="3"/>
  <c r="BJ1512" i="3"/>
  <c r="BL1493" i="3"/>
  <c r="BK1451" i="3"/>
  <c r="BN1451" i="3"/>
  <c r="BL1451" i="3"/>
  <c r="BK1518" i="3"/>
  <c r="BN1518" i="3"/>
  <c r="BM1514" i="3"/>
  <c r="BJ1569" i="3"/>
  <c r="BL1561" i="3"/>
  <c r="BJ1545" i="3"/>
  <c r="BL1545" i="3"/>
  <c r="BM1529" i="3"/>
  <c r="BJ1521" i="3"/>
  <c r="BK1513" i="3"/>
  <c r="BN1513" i="3"/>
  <c r="BK1502" i="3"/>
  <c r="BN1502" i="3"/>
  <c r="BL1502" i="3"/>
  <c r="BM1510" i="3"/>
  <c r="BJ1487" i="3"/>
  <c r="BJ1484" i="3"/>
  <c r="BM1484" i="3"/>
  <c r="BL1463" i="3"/>
  <c r="BK1578" i="3"/>
  <c r="BN1578" i="3"/>
  <c r="BJ1588" i="3"/>
  <c r="BL1538" i="3"/>
  <c r="BJ1526" i="3"/>
  <c r="BL1567" i="3"/>
  <c r="BK1559" i="3"/>
  <c r="BN1559" i="3"/>
  <c r="BM1559" i="3"/>
  <c r="BK1543" i="3"/>
  <c r="BN1543" i="3"/>
  <c r="BJ1543" i="3"/>
  <c r="BL1543" i="3"/>
  <c r="BM1527" i="3"/>
  <c r="BK1506" i="3"/>
  <c r="BN1506" i="3"/>
  <c r="BL1506" i="3"/>
  <c r="BL1482" i="3"/>
  <c r="BJ1434" i="3"/>
  <c r="BJ1405" i="3"/>
  <c r="BN1405" i="3"/>
  <c r="BK1405" i="3"/>
  <c r="BM1578" i="3"/>
  <c r="BJ1582" i="3"/>
  <c r="BJ1530" i="3"/>
  <c r="BL1565" i="3"/>
  <c r="BK1557" i="3"/>
  <c r="BN1557" i="3"/>
  <c r="BM1557" i="3"/>
  <c r="BM1549" i="3"/>
  <c r="BK1541" i="3"/>
  <c r="BN1541" i="3"/>
  <c r="BJ1533" i="3"/>
  <c r="BK1525" i="3"/>
  <c r="BN1525" i="3"/>
  <c r="BL1517" i="3"/>
  <c r="BK1498" i="3"/>
  <c r="BN1498" i="3"/>
  <c r="BL1498" i="3"/>
  <c r="BM1489" i="3"/>
  <c r="BL1580" i="3"/>
  <c r="BJ1584" i="3"/>
  <c r="BL1530" i="3"/>
  <c r="BJ1518" i="3"/>
  <c r="BJ1563" i="3"/>
  <c r="BL1555" i="3"/>
  <c r="BJ1539" i="3"/>
  <c r="BL1539" i="3"/>
  <c r="BL1531" i="3"/>
  <c r="BM1523" i="3"/>
  <c r="BL1512" i="3"/>
  <c r="BJ1493" i="3"/>
  <c r="BK1594" i="3"/>
  <c r="BN1594" i="3"/>
  <c r="BM1586" i="3"/>
  <c r="BK1534" i="3"/>
  <c r="BN1534" i="3"/>
  <c r="BM1530" i="3"/>
  <c r="BL1518" i="3"/>
  <c r="BJ1561" i="3"/>
  <c r="BK1537" i="3"/>
  <c r="BN1537" i="3"/>
  <c r="BL1529" i="3"/>
  <c r="BM1521" i="3"/>
  <c r="BJ1513" i="3"/>
  <c r="BJ1510" i="3"/>
  <c r="BL1510" i="3"/>
  <c r="BK1491" i="3"/>
  <c r="BN1491" i="3"/>
  <c r="BM1491" i="3"/>
  <c r="BL1484" i="3"/>
  <c r="BN1461" i="3"/>
  <c r="BK1461" i="3"/>
  <c r="BM1407" i="3"/>
  <c r="BM1596" i="3"/>
  <c r="BJ1567" i="3"/>
  <c r="BL1559" i="3"/>
  <c r="BM1553" i="3"/>
  <c r="BK1535" i="3"/>
  <c r="BN1535" i="3"/>
  <c r="BL1527" i="3"/>
  <c r="BM1519" i="3"/>
  <c r="BJ1500" i="3"/>
  <c r="BM1500" i="3"/>
  <c r="BJ1506" i="3"/>
  <c r="BK1482" i="3"/>
  <c r="BN1482" i="3"/>
  <c r="BJ1455" i="3"/>
  <c r="BM1455" i="3"/>
  <c r="BL1434" i="3"/>
  <c r="BL1405" i="3"/>
  <c r="BJ1565" i="3"/>
  <c r="BL1557" i="3"/>
  <c r="BJ1549" i="3"/>
  <c r="BL1549" i="3"/>
  <c r="BM1541" i="3"/>
  <c r="BM1533" i="3"/>
  <c r="BK1517" i="3"/>
  <c r="BN1517" i="3"/>
  <c r="BK1489" i="3"/>
  <c r="BN1489" i="3"/>
  <c r="BL1489" i="3"/>
  <c r="BJ1461" i="3"/>
  <c r="BM1592" i="3"/>
  <c r="BJ1534" i="3"/>
  <c r="BK1571" i="3"/>
  <c r="BN1571" i="3"/>
  <c r="BM1571" i="3"/>
  <c r="BJ1555" i="3"/>
  <c r="BJ1531" i="3"/>
  <c r="BK1531" i="3"/>
  <c r="BN1531" i="3"/>
  <c r="BL1523" i="3"/>
  <c r="BM1515" i="3"/>
  <c r="BK1512" i="3"/>
  <c r="BN1512" i="3"/>
  <c r="BM1465" i="3"/>
  <c r="BK1586" i="3"/>
  <c r="BN1586" i="3"/>
  <c r="BL1586" i="3"/>
  <c r="BJ1522" i="3"/>
  <c r="BK1569" i="3"/>
  <c r="BN1569" i="3"/>
  <c r="BM1569" i="3"/>
  <c r="BK1545" i="3"/>
  <c r="BN1545" i="3"/>
  <c r="BK1529" i="3"/>
  <c r="BN1529" i="3"/>
  <c r="BL1521" i="3"/>
  <c r="BM1513" i="3"/>
  <c r="BK1510" i="3"/>
  <c r="BN1510" i="3"/>
  <c r="BL1491" i="3"/>
  <c r="BM1487" i="3"/>
  <c r="BK1484" i="3"/>
  <c r="BN1484" i="3"/>
  <c r="BN1463" i="3"/>
  <c r="BK1463" i="3"/>
  <c r="BL1578" i="3"/>
  <c r="BK1596" i="3"/>
  <c r="BN1596" i="3"/>
  <c r="BL1596" i="3"/>
  <c r="BM1588" i="3"/>
  <c r="BK1522" i="3"/>
  <c r="BN1522" i="3"/>
  <c r="BM1518" i="3"/>
  <c r="BK1553" i="3"/>
  <c r="BN1553" i="3"/>
  <c r="BL1553" i="3"/>
  <c r="BJ1527" i="3"/>
  <c r="BK1527" i="3"/>
  <c r="BN1527" i="3"/>
  <c r="BL1519" i="3"/>
  <c r="BK1500" i="3"/>
  <c r="BN1500" i="3"/>
  <c r="BL1500" i="3"/>
  <c r="BK1508" i="3"/>
  <c r="BN1508" i="3"/>
  <c r="BL1465" i="3"/>
  <c r="BK1455" i="3"/>
  <c r="BN1455" i="3"/>
  <c r="BL1455" i="3"/>
  <c r="BJ1412" i="3"/>
  <c r="BK1590" i="3"/>
  <c r="BN1590" i="3"/>
  <c r="BM1582" i="3"/>
  <c r="BK1526" i="3"/>
  <c r="BN1526" i="3"/>
  <c r="BM1522" i="3"/>
  <c r="BK1573" i="3"/>
  <c r="BN1573" i="3"/>
  <c r="BJ1557" i="3"/>
  <c r="BJ1541" i="3"/>
  <c r="BL1541" i="3"/>
  <c r="BL1533" i="3"/>
  <c r="BJ1517" i="3"/>
  <c r="BJ1489" i="3"/>
  <c r="BL1461" i="3"/>
  <c r="BJ1465" i="3"/>
  <c r="BJ1463" i="3"/>
  <c r="BK1592" i="3"/>
  <c r="BN1592" i="3"/>
  <c r="BL1592" i="3"/>
  <c r="BM1584" i="3"/>
  <c r="BK1514" i="3"/>
  <c r="BN1514" i="3"/>
  <c r="BL1571" i="3"/>
  <c r="BK1563" i="3"/>
  <c r="BN1563" i="3"/>
  <c r="BM1563" i="3"/>
  <c r="BM1547" i="3"/>
  <c r="BJ1523" i="3"/>
  <c r="BK1523" i="3"/>
  <c r="BN1523" i="3"/>
  <c r="BL1515" i="3"/>
  <c r="BJ1496" i="3"/>
  <c r="BM1496" i="3"/>
  <c r="BM1512" i="3"/>
  <c r="BK1493" i="3"/>
  <c r="BN1493" i="3"/>
  <c r="BM1493" i="3"/>
  <c r="BN1465" i="3"/>
  <c r="BK1465" i="3"/>
  <c r="BM1463" i="3"/>
  <c r="BM1461" i="3"/>
  <c r="BJ1451" i="3"/>
  <c r="BM1451" i="3"/>
  <c r="BK1407" i="3"/>
  <c r="BN1353" i="3"/>
  <c r="BK1353" i="3"/>
  <c r="BL1355" i="3"/>
  <c r="AV1356" i="3"/>
  <c r="BN1362" i="3"/>
  <c r="BK1362" i="3"/>
  <c r="BL1363" i="3"/>
  <c r="AD1368" i="3"/>
  <c r="Z1356" i="3"/>
  <c r="BL1365" i="3"/>
  <c r="BM1370" i="3"/>
  <c r="BM1367" i="3"/>
  <c r="BL1367" i="3"/>
  <c r="BL1395" i="3"/>
  <c r="BM1398" i="3"/>
  <c r="BL1351" i="3"/>
  <c r="BJ1351" i="3"/>
  <c r="BK1354" i="3"/>
  <c r="BN1354" i="3"/>
  <c r="BL1354" i="3"/>
  <c r="AI1357" i="3"/>
  <c r="AQ1357" i="3"/>
  <c r="AA1357" i="3"/>
  <c r="BG1357" i="3"/>
  <c r="BK1355" i="3"/>
  <c r="BN1355" i="3"/>
  <c r="AX1356" i="3"/>
  <c r="AD1356" i="3"/>
  <c r="AN1356" i="3"/>
  <c r="BH1356" i="3"/>
  <c r="AB1356" i="3"/>
  <c r="BA1356" i="3"/>
  <c r="AK1356" i="3"/>
  <c r="U1356" i="3"/>
  <c r="BC1356" i="3"/>
  <c r="AM1356" i="3"/>
  <c r="W1356" i="3"/>
  <c r="AZ1368" i="3"/>
  <c r="AJ1368" i="3"/>
  <c r="T1368" i="3"/>
  <c r="AO1357" i="3"/>
  <c r="BC1357" i="3"/>
  <c r="W1357" i="3"/>
  <c r="AS1357" i="3"/>
  <c r="M1357" i="3"/>
  <c r="AV1357" i="3"/>
  <c r="AF1357" i="3"/>
  <c r="P1357" i="3"/>
  <c r="AT1357" i="3"/>
  <c r="AD1357" i="3"/>
  <c r="N1357" i="3"/>
  <c r="BM1361" i="3"/>
  <c r="R1368" i="3"/>
  <c r="AM1368" i="3"/>
  <c r="BI1368" i="3"/>
  <c r="AP1356" i="3"/>
  <c r="BM1360" i="3"/>
  <c r="N1368" i="3"/>
  <c r="AI1368" i="3"/>
  <c r="BE1368" i="3"/>
  <c r="M1368" i="3"/>
  <c r="BL1370" i="3"/>
  <c r="BL1374" i="3"/>
  <c r="BN1378" i="3"/>
  <c r="BK1378" i="3"/>
  <c r="BN1379" i="3"/>
  <c r="V1371" i="3"/>
  <c r="AT1371" i="3"/>
  <c r="BE1371" i="3"/>
  <c r="AO1371" i="3"/>
  <c r="Y1371" i="3"/>
  <c r="BH1371" i="3"/>
  <c r="AR1371" i="3"/>
  <c r="AB1371" i="3"/>
  <c r="BG1371" i="3"/>
  <c r="AQ1371" i="3"/>
  <c r="AA1371" i="3"/>
  <c r="AP1373" i="3"/>
  <c r="BM1375" i="3"/>
  <c r="BN1375" i="3"/>
  <c r="BK1375" i="3"/>
  <c r="V1373" i="3"/>
  <c r="AT1373" i="3"/>
  <c r="BE1373" i="3"/>
  <c r="AO1373" i="3"/>
  <c r="Y1373" i="3"/>
  <c r="BH1373" i="3"/>
  <c r="AR1373" i="3"/>
  <c r="AB1373" i="3"/>
  <c r="BG1373" i="3"/>
  <c r="AQ1373" i="3"/>
  <c r="AA1373" i="3"/>
  <c r="BN1359" i="3"/>
  <c r="BK1359" i="3"/>
  <c r="BJ1359" i="3"/>
  <c r="BD1385" i="3"/>
  <c r="BH1385" i="3"/>
  <c r="BN1367" i="3"/>
  <c r="BK1367" i="3"/>
  <c r="O1386" i="3"/>
  <c r="BL1386" i="3" s="1"/>
  <c r="S1386" i="3"/>
  <c r="BM1386" i="3" s="1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V1386" i="3"/>
  <c r="AL1386" i="3"/>
  <c r="BB1386" i="3"/>
  <c r="Z1386" i="3"/>
  <c r="AP1386" i="3"/>
  <c r="BF1386" i="3"/>
  <c r="N1386" i="3"/>
  <c r="BJ1386" i="3" s="1"/>
  <c r="AD1386" i="3"/>
  <c r="AT1386" i="3"/>
  <c r="R1386" i="3"/>
  <c r="AH1386" i="3"/>
  <c r="AX1386" i="3"/>
  <c r="BJ1398" i="3"/>
  <c r="BJ1388" i="3"/>
  <c r="BK1390" i="3"/>
  <c r="BN1390" i="3"/>
  <c r="BJ1396" i="3"/>
  <c r="BL1398" i="3"/>
  <c r="AJ1385" i="3"/>
  <c r="AU1385" i="3"/>
  <c r="AD1385" i="3"/>
  <c r="AR1385" i="3"/>
  <c r="U1385" i="3"/>
  <c r="AX1385" i="3"/>
  <c r="AH1385" i="3"/>
  <c r="M1385" i="3"/>
  <c r="AW1385" i="3"/>
  <c r="AG1385" i="3"/>
  <c r="AF1385" i="3"/>
  <c r="P1385" i="3"/>
  <c r="BN1389" i="3"/>
  <c r="BK1389" i="3"/>
  <c r="BN1391" i="3"/>
  <c r="BK1391" i="3"/>
  <c r="Z1371" i="3"/>
  <c r="BM1396" i="3"/>
  <c r="BM1351" i="3"/>
  <c r="V1356" i="3"/>
  <c r="P1356" i="3"/>
  <c r="BE1356" i="3"/>
  <c r="Y1356" i="3"/>
  <c r="AQ1356" i="3"/>
  <c r="BJ1365" i="3"/>
  <c r="BJ1367" i="3"/>
  <c r="BL1397" i="3"/>
  <c r="BJ1389" i="3"/>
  <c r="BN1351" i="3"/>
  <c r="BK1351" i="3"/>
  <c r="BM1352" i="3"/>
  <c r="BB1356" i="3"/>
  <c r="AH1356" i="3"/>
  <c r="N1356" i="3"/>
  <c r="AF1356" i="3"/>
  <c r="AZ1356" i="3"/>
  <c r="T1356" i="3"/>
  <c r="AW1356" i="3"/>
  <c r="AG1356" i="3"/>
  <c r="Q1356" i="3"/>
  <c r="AY1356" i="3"/>
  <c r="AI1356" i="3"/>
  <c r="S1356" i="3"/>
  <c r="BN1358" i="3"/>
  <c r="BK1358" i="3"/>
  <c r="BN1364" i="3"/>
  <c r="BK1364" i="3"/>
  <c r="BJ1366" i="3"/>
  <c r="AV1368" i="3"/>
  <c r="AF1368" i="3"/>
  <c r="P1368" i="3"/>
  <c r="AG1357" i="3"/>
  <c r="AU1357" i="3"/>
  <c r="O1357" i="3"/>
  <c r="AK1357" i="3"/>
  <c r="BH1357" i="3"/>
  <c r="AR1357" i="3"/>
  <c r="AB1357" i="3"/>
  <c r="BF1357" i="3"/>
  <c r="AP1357" i="3"/>
  <c r="Z1357" i="3"/>
  <c r="BN1361" i="3"/>
  <c r="BK1361" i="3"/>
  <c r="W1368" i="3"/>
  <c r="AS1368" i="3"/>
  <c r="AY1357" i="3"/>
  <c r="S1368" i="3"/>
  <c r="S1357" i="3"/>
  <c r="BN1370" i="3"/>
  <c r="BK1370" i="3"/>
  <c r="BM1372" i="3"/>
  <c r="BN1374" i="3"/>
  <c r="BK1374" i="3"/>
  <c r="AX1371" i="3"/>
  <c r="AD1371" i="3"/>
  <c r="BA1371" i="3"/>
  <c r="AK1371" i="3"/>
  <c r="U1371" i="3"/>
  <c r="BD1371" i="3"/>
  <c r="AN1371" i="3"/>
  <c r="X1371" i="3"/>
  <c r="BC1371" i="3"/>
  <c r="AM1371" i="3"/>
  <c r="W1371" i="3"/>
  <c r="BJ1375" i="3"/>
  <c r="AX1373" i="3"/>
  <c r="AD1373" i="3"/>
  <c r="BA1373" i="3"/>
  <c r="AK1373" i="3"/>
  <c r="U1373" i="3"/>
  <c r="BD1373" i="3"/>
  <c r="AN1373" i="3"/>
  <c r="X1373" i="3"/>
  <c r="BC1373" i="3"/>
  <c r="AM1373" i="3"/>
  <c r="W1373" i="3"/>
  <c r="BM1359" i="3"/>
  <c r="BL1359" i="3"/>
  <c r="BL1378" i="3"/>
  <c r="BM1380" i="3"/>
  <c r="BM1393" i="3"/>
  <c r="BK1388" i="3"/>
  <c r="BN1388" i="3"/>
  <c r="BL1388" i="3"/>
  <c r="BM1397" i="3"/>
  <c r="BJ1397" i="3"/>
  <c r="BK1398" i="3"/>
  <c r="BN1398" i="3"/>
  <c r="BF1373" i="3"/>
  <c r="BL1383" i="3"/>
  <c r="BN1383" i="3"/>
  <c r="BK1383" i="3"/>
  <c r="BG1385" i="3"/>
  <c r="AQ1385" i="3"/>
  <c r="Y1385" i="3"/>
  <c r="AN1385" i="3"/>
  <c r="O1385" i="3"/>
  <c r="AT1385" i="3"/>
  <c r="AC1385" i="3"/>
  <c r="BI1385" i="3"/>
  <c r="AS1385" i="3"/>
  <c r="AA1385" i="3"/>
  <c r="AB1385" i="3"/>
  <c r="BN1387" i="3"/>
  <c r="BK1387" i="3"/>
  <c r="BL1396" i="3"/>
  <c r="BM1354" i="3"/>
  <c r="BJ1355" i="3"/>
  <c r="AT1356" i="3"/>
  <c r="AJ1356" i="3"/>
  <c r="AO1356" i="3"/>
  <c r="BG1356" i="3"/>
  <c r="AA1356" i="3"/>
  <c r="Q1368" i="3"/>
  <c r="V1368" i="3"/>
  <c r="AA1368" i="3"/>
  <c r="AG1368" i="3"/>
  <c r="AL1368" i="3"/>
  <c r="AQ1368" i="3"/>
  <c r="AW1368" i="3"/>
  <c r="BB1368" i="3"/>
  <c r="BG1368" i="3"/>
  <c r="U1368" i="3"/>
  <c r="AP1368" i="3"/>
  <c r="Z1368" i="3"/>
  <c r="AU1368" i="3"/>
  <c r="AE1368" i="3"/>
  <c r="BA1368" i="3"/>
  <c r="BF1368" i="3"/>
  <c r="AK1368" i="3"/>
  <c r="O1368" i="3"/>
  <c r="AY1368" i="3"/>
  <c r="BM1365" i="3"/>
  <c r="BN1372" i="3"/>
  <c r="BK1372" i="3"/>
  <c r="BK1380" i="3"/>
  <c r="BJ1395" i="3"/>
  <c r="BJ1384" i="3"/>
  <c r="BJ1391" i="3"/>
  <c r="BK1396" i="3"/>
  <c r="BN1396" i="3"/>
  <c r="BK1352" i="3"/>
  <c r="BN1352" i="3"/>
  <c r="BL1352" i="3"/>
  <c r="BL1353" i="3"/>
  <c r="BM1355" i="3"/>
  <c r="AL1356" i="3"/>
  <c r="R1356" i="3"/>
  <c r="BD1356" i="3"/>
  <c r="X1356" i="3"/>
  <c r="AR1356" i="3"/>
  <c r="BI1356" i="3"/>
  <c r="AS1356" i="3"/>
  <c r="AC1356" i="3"/>
  <c r="M1356" i="3"/>
  <c r="AU1356" i="3"/>
  <c r="AE1356" i="3"/>
  <c r="O1356" i="3"/>
  <c r="BH1368" i="3"/>
  <c r="AR1368" i="3"/>
  <c r="AB1368" i="3"/>
  <c r="BE1357" i="3"/>
  <c r="Y1357" i="3"/>
  <c r="AM1357" i="3"/>
  <c r="BI1357" i="3"/>
  <c r="AC1357" i="3"/>
  <c r="BD1357" i="3"/>
  <c r="AN1357" i="3"/>
  <c r="X1357" i="3"/>
  <c r="BB1357" i="3"/>
  <c r="AL1357" i="3"/>
  <c r="V1357" i="3"/>
  <c r="BL1361" i="3"/>
  <c r="BJ1361" i="3"/>
  <c r="AC1368" i="3"/>
  <c r="AX1368" i="3"/>
  <c r="BL1358" i="3"/>
  <c r="BK1360" i="3"/>
  <c r="BM1363" i="3"/>
  <c r="Y1368" i="3"/>
  <c r="AT1368" i="3"/>
  <c r="BN1365" i="3"/>
  <c r="BK1365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N1369" i="3"/>
  <c r="AD1369" i="3"/>
  <c r="AT1369" i="3"/>
  <c r="R1369" i="3"/>
  <c r="AH1369" i="3"/>
  <c r="AX1369" i="3"/>
  <c r="V1369" i="3"/>
  <c r="AL1369" i="3"/>
  <c r="BB1369" i="3"/>
  <c r="Z1369" i="3"/>
  <c r="AP1369" i="3"/>
  <c r="BF1369" i="3"/>
  <c r="BJ1372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Q1376" i="3"/>
  <c r="V1376" i="3"/>
  <c r="AB1376" i="3"/>
  <c r="AG1376" i="3"/>
  <c r="AL1376" i="3"/>
  <c r="AR1376" i="3"/>
  <c r="AW1376" i="3"/>
  <c r="BB1376" i="3"/>
  <c r="BH1376" i="3"/>
  <c r="M1376" i="3"/>
  <c r="R1376" i="3"/>
  <c r="X1376" i="3"/>
  <c r="AC1376" i="3"/>
  <c r="AH1376" i="3"/>
  <c r="AN1376" i="3"/>
  <c r="AS1376" i="3"/>
  <c r="AX1376" i="3"/>
  <c r="BD1376" i="3"/>
  <c r="BI1376" i="3"/>
  <c r="N1376" i="3"/>
  <c r="T1376" i="3"/>
  <c r="Y1376" i="3"/>
  <c r="AD1376" i="3"/>
  <c r="AJ1376" i="3"/>
  <c r="AO1376" i="3"/>
  <c r="AT1376" i="3"/>
  <c r="AZ1376" i="3"/>
  <c r="BE1376" i="3"/>
  <c r="Z1376" i="3"/>
  <c r="AV1376" i="3"/>
  <c r="AP1376" i="3"/>
  <c r="AF1376" i="3"/>
  <c r="BA1376" i="3"/>
  <c r="U1376" i="3"/>
  <c r="P1376" i="3"/>
  <c r="AK1376" i="3"/>
  <c r="BF1376" i="3"/>
  <c r="Z1373" i="3"/>
  <c r="BJ1381" i="3"/>
  <c r="BJ1393" i="3"/>
  <c r="BB1371" i="3"/>
  <c r="AH1371" i="3"/>
  <c r="N1371" i="3"/>
  <c r="AW1371" i="3"/>
  <c r="AG1371" i="3"/>
  <c r="Q1371" i="3"/>
  <c r="AZ1371" i="3"/>
  <c r="AJ1371" i="3"/>
  <c r="T1371" i="3"/>
  <c r="AY1371" i="3"/>
  <c r="AI1371" i="3"/>
  <c r="S1371" i="3"/>
  <c r="BM1377" i="3"/>
  <c r="BN1377" i="3"/>
  <c r="BK1377" i="3"/>
  <c r="BB1373" i="3"/>
  <c r="AH1373" i="3"/>
  <c r="N1373" i="3"/>
  <c r="BN1373" i="3" s="1"/>
  <c r="AW1373" i="3"/>
  <c r="AG1373" i="3"/>
  <c r="Q1373" i="3"/>
  <c r="AZ1373" i="3"/>
  <c r="AJ1373" i="3"/>
  <c r="T1373" i="3"/>
  <c r="AY1373" i="3"/>
  <c r="AI1373" i="3"/>
  <c r="BJ1380" i="3"/>
  <c r="BL1393" i="3"/>
  <c r="BN1395" i="3"/>
  <c r="BK1395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AV1394" i="3"/>
  <c r="BH1394" i="3"/>
  <c r="P1394" i="3"/>
  <c r="T1394" i="3"/>
  <c r="X1394" i="3"/>
  <c r="AB1394" i="3"/>
  <c r="AF1394" i="3"/>
  <c r="AJ1394" i="3"/>
  <c r="AN1394" i="3"/>
  <c r="AR1394" i="3"/>
  <c r="AZ1394" i="3"/>
  <c r="BD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AD1394" i="3"/>
  <c r="AT1394" i="3"/>
  <c r="V1394" i="3"/>
  <c r="AL1394" i="3"/>
  <c r="BB1394" i="3"/>
  <c r="Z1394" i="3"/>
  <c r="AP1394" i="3"/>
  <c r="BF1394" i="3"/>
  <c r="R1394" i="3"/>
  <c r="AH1394" i="3"/>
  <c r="AX1394" i="3"/>
  <c r="O1392" i="3"/>
  <c r="BL1392" i="3" s="1"/>
  <c r="S1392" i="3"/>
  <c r="BM1392" i="3" s="1"/>
  <c r="W1392" i="3"/>
  <c r="AA1392" i="3"/>
  <c r="AE1392" i="3"/>
  <c r="AI1392" i="3"/>
  <c r="AM1392" i="3"/>
  <c r="AQ1392" i="3"/>
  <c r="AU1392" i="3"/>
  <c r="AY1392" i="3"/>
  <c r="BC1392" i="3"/>
  <c r="BG1392" i="3"/>
  <c r="P1392" i="3"/>
  <c r="T1392" i="3"/>
  <c r="X1392" i="3"/>
  <c r="AB1392" i="3"/>
  <c r="AF1392" i="3"/>
  <c r="AJ1392" i="3"/>
  <c r="AN1392" i="3"/>
  <c r="AR1392" i="3"/>
  <c r="AV1392" i="3"/>
  <c r="AZ1392" i="3"/>
  <c r="BD1392" i="3"/>
  <c r="BH1392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R1392" i="3"/>
  <c r="AH1392" i="3"/>
  <c r="AX1392" i="3"/>
  <c r="Z1392" i="3"/>
  <c r="AP1392" i="3"/>
  <c r="BF1392" i="3"/>
  <c r="V1392" i="3"/>
  <c r="AL1392" i="3"/>
  <c r="BB1392" i="3"/>
  <c r="N1392" i="3"/>
  <c r="BJ1392" i="3" s="1"/>
  <c r="AT1392" i="3"/>
  <c r="AD1392" i="3"/>
  <c r="BM1395" i="3"/>
  <c r="BN1397" i="3"/>
  <c r="BK1397" i="3"/>
  <c r="BM1383" i="3"/>
  <c r="BJ1383" i="3"/>
  <c r="BC1385" i="3"/>
  <c r="AM1385" i="3"/>
  <c r="S1385" i="3"/>
  <c r="AE1385" i="3"/>
  <c r="BF1385" i="3"/>
  <c r="AP1385" i="3"/>
  <c r="W1385" i="3"/>
  <c r="BE1385" i="3"/>
  <c r="AO1385" i="3"/>
  <c r="V1385" i="3"/>
  <c r="X1385" i="3"/>
  <c r="BM1391" i="3"/>
  <c r="X1350" i="3"/>
  <c r="AN1350" i="3"/>
  <c r="BD1350" i="3"/>
  <c r="AB1350" i="3"/>
  <c r="AR1350" i="3"/>
  <c r="BH1350" i="3"/>
  <c r="P1350" i="3"/>
  <c r="AF1350" i="3"/>
  <c r="AV1350" i="3"/>
  <c r="AJ1350" i="3"/>
  <c r="T1350" i="3"/>
  <c r="AZ1350" i="3"/>
  <c r="BD1348" i="3"/>
  <c r="X1346" i="3"/>
  <c r="BD1346" i="3"/>
  <c r="AN1342" i="3"/>
  <c r="AJ1342" i="3"/>
  <c r="T1342" i="3"/>
  <c r="AN1340" i="3"/>
  <c r="AJ1340" i="3"/>
  <c r="AZ1340" i="3"/>
  <c r="AN1338" i="3"/>
  <c r="AJ1338" i="3"/>
  <c r="AZ1338" i="3"/>
  <c r="AN1336" i="3"/>
  <c r="T1336" i="3"/>
  <c r="AJ1336" i="3"/>
  <c r="AN1334" i="3"/>
  <c r="T1334" i="3"/>
  <c r="AJ1334" i="3"/>
  <c r="X1344" i="3"/>
  <c r="K1349" i="3"/>
  <c r="AJ1348" i="3"/>
  <c r="T1346" i="3"/>
  <c r="W1343" i="3"/>
  <c r="BC1343" i="3"/>
  <c r="AN1343" i="3"/>
  <c r="U1343" i="3"/>
  <c r="BA1343" i="3"/>
  <c r="W1337" i="3"/>
  <c r="BC1337" i="3"/>
  <c r="AN1337" i="3"/>
  <c r="U1337" i="3"/>
  <c r="BA1337" i="3"/>
  <c r="AI1335" i="3"/>
  <c r="T1335" i="3"/>
  <c r="AZ1335" i="3"/>
  <c r="AG1335" i="3"/>
  <c r="M1326" i="3"/>
  <c r="U1326" i="3"/>
  <c r="AC1326" i="3"/>
  <c r="AK1326" i="3"/>
  <c r="AS1326" i="3"/>
  <c r="BA1326" i="3"/>
  <c r="BI1326" i="3"/>
  <c r="P1326" i="3"/>
  <c r="X1326" i="3"/>
  <c r="AF1326" i="3"/>
  <c r="AN1326" i="3"/>
  <c r="AV1326" i="3"/>
  <c r="BD1326" i="3"/>
  <c r="U1322" i="3"/>
  <c r="AK1322" i="3"/>
  <c r="BA1322" i="3"/>
  <c r="P1322" i="3"/>
  <c r="AF1322" i="3"/>
  <c r="AV1322" i="3"/>
  <c r="L1349" i="3"/>
  <c r="AF1348" i="3"/>
  <c r="L1347" i="3"/>
  <c r="AV1346" i="3"/>
  <c r="P1346" i="3"/>
  <c r="R1343" i="3"/>
  <c r="L1343" i="3"/>
  <c r="AV1342" i="3"/>
  <c r="P1342" i="3"/>
  <c r="L1341" i="3"/>
  <c r="AF1340" i="3"/>
  <c r="AH1337" i="3"/>
  <c r="L1337" i="3"/>
  <c r="BB1337" i="3" s="1"/>
  <c r="AV1336" i="3"/>
  <c r="P1336" i="3"/>
  <c r="R1335" i="3"/>
  <c r="L1335" i="3"/>
  <c r="AV1334" i="3"/>
  <c r="P1334" i="3"/>
  <c r="L1333" i="3"/>
  <c r="S1333" i="3" s="1"/>
  <c r="BM1333" i="3" s="1"/>
  <c r="AV1332" i="3"/>
  <c r="AF1332" i="3"/>
  <c r="T1330" i="3"/>
  <c r="AJ1330" i="3"/>
  <c r="AU1330" i="3"/>
  <c r="BE1330" i="3"/>
  <c r="O1330" i="3"/>
  <c r="Y1330" i="3"/>
  <c r="AE1330" i="3"/>
  <c r="AO1330" i="3"/>
  <c r="AZ1330" i="3"/>
  <c r="P1330" i="3"/>
  <c r="U1330" i="3"/>
  <c r="AA1330" i="3"/>
  <c r="AF1330" i="3"/>
  <c r="AK1330" i="3"/>
  <c r="AQ1330" i="3"/>
  <c r="AV1330" i="3"/>
  <c r="BA1330" i="3"/>
  <c r="BG1330" i="3"/>
  <c r="AW1326" i="3"/>
  <c r="Q1326" i="3"/>
  <c r="Q1322" i="3"/>
  <c r="AW1318" i="3"/>
  <c r="S1246" i="3"/>
  <c r="AA1246" i="3"/>
  <c r="AI1246" i="3"/>
  <c r="AQ1246" i="3"/>
  <c r="AY1246" i="3"/>
  <c r="BD1246" i="3"/>
  <c r="BI1246" i="3"/>
  <c r="T1246" i="3"/>
  <c r="AZ1246" i="3"/>
  <c r="AB1246" i="3"/>
  <c r="BE1246" i="3"/>
  <c r="AJ1246" i="3"/>
  <c r="AR1246" i="3"/>
  <c r="Q1348" i="3"/>
  <c r="Y1348" i="3"/>
  <c r="AG1348" i="3"/>
  <c r="AO1348" i="3"/>
  <c r="AW1348" i="3"/>
  <c r="BE1348" i="3"/>
  <c r="N1348" i="3"/>
  <c r="V1348" i="3"/>
  <c r="AD1348" i="3"/>
  <c r="AL1348" i="3"/>
  <c r="AX1348" i="3"/>
  <c r="AT1348" i="3"/>
  <c r="O1348" i="3"/>
  <c r="W1348" i="3"/>
  <c r="AE1348" i="3"/>
  <c r="AM1348" i="3"/>
  <c r="AU1348" i="3"/>
  <c r="BC1348" i="3"/>
  <c r="M1344" i="3"/>
  <c r="U1344" i="3"/>
  <c r="AC1344" i="3"/>
  <c r="AK1344" i="3"/>
  <c r="AS1344" i="3"/>
  <c r="BA1344" i="3"/>
  <c r="BI1344" i="3"/>
  <c r="R1344" i="3"/>
  <c r="Z1344" i="3"/>
  <c r="AH1344" i="3"/>
  <c r="AP1344" i="3"/>
  <c r="AX1344" i="3"/>
  <c r="BF1344" i="3"/>
  <c r="S1344" i="3"/>
  <c r="AA1344" i="3"/>
  <c r="AI1344" i="3"/>
  <c r="AQ1344" i="3"/>
  <c r="AY1344" i="3"/>
  <c r="BG1344" i="3"/>
  <c r="T1348" i="3"/>
  <c r="K1347" i="3"/>
  <c r="AJ1346" i="3"/>
  <c r="K1345" i="3"/>
  <c r="T1344" i="3"/>
  <c r="W1341" i="3"/>
  <c r="AM1341" i="3"/>
  <c r="BC1341" i="3"/>
  <c r="X1341" i="3"/>
  <c r="AN1341" i="3"/>
  <c r="BD1341" i="3"/>
  <c r="U1341" i="3"/>
  <c r="AK1341" i="3"/>
  <c r="BA1341" i="3"/>
  <c r="AE1339" i="3"/>
  <c r="P1339" i="3"/>
  <c r="AV1339" i="3"/>
  <c r="AC1339" i="3"/>
  <c r="BI1339" i="3"/>
  <c r="AL1337" i="3"/>
  <c r="V1337" i="3"/>
  <c r="V1335" i="3"/>
  <c r="Y1326" i="3"/>
  <c r="M1318" i="3"/>
  <c r="AC1318" i="3"/>
  <c r="AS1318" i="3"/>
  <c r="BI1318" i="3"/>
  <c r="X1318" i="3"/>
  <c r="AN1318" i="3"/>
  <c r="BD1318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N1153" i="3"/>
  <c r="R1153" i="3"/>
  <c r="V1153" i="3"/>
  <c r="Z1153" i="3"/>
  <c r="AD1153" i="3"/>
  <c r="AH1153" i="3"/>
  <c r="AL1153" i="3"/>
  <c r="AP1153" i="3"/>
  <c r="AT1153" i="3"/>
  <c r="AX1153" i="3"/>
  <c r="BB1153" i="3"/>
  <c r="BF1153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AF1153" i="3"/>
  <c r="AV1153" i="3"/>
  <c r="T1153" i="3"/>
  <c r="AJ1153" i="3"/>
  <c r="AZ1153" i="3"/>
  <c r="X1153" i="3"/>
  <c r="AN1153" i="3"/>
  <c r="BD1153" i="3"/>
  <c r="AB1153" i="3"/>
  <c r="AR1153" i="3"/>
  <c r="BH1153" i="3"/>
  <c r="L1345" i="3"/>
  <c r="AF1344" i="3"/>
  <c r="AH1339" i="3"/>
  <c r="L1339" i="3"/>
  <c r="AV1338" i="3"/>
  <c r="P1338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BH1348" i="3"/>
  <c r="AB1348" i="3"/>
  <c r="AR1346" i="3"/>
  <c r="AR1344" i="3"/>
  <c r="AT1343" i="3"/>
  <c r="N1343" i="3"/>
  <c r="AR1342" i="3"/>
  <c r="BH1340" i="3"/>
  <c r="AT1339" i="3"/>
  <c r="N1339" i="3"/>
  <c r="BJ1339" i="3" s="1"/>
  <c r="AR1338" i="3"/>
  <c r="AT1337" i="3"/>
  <c r="AD1337" i="3"/>
  <c r="N1337" i="3"/>
  <c r="BH1336" i="3"/>
  <c r="AT1335" i="3"/>
  <c r="N1335" i="3"/>
  <c r="BJ1335" i="3" s="1"/>
  <c r="AR1334" i="3"/>
  <c r="AT1333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W1331" i="3"/>
  <c r="AW1330" i="3"/>
  <c r="AB1330" i="3"/>
  <c r="U1328" i="3"/>
  <c r="AK1328" i="3"/>
  <c r="BA1328" i="3"/>
  <c r="P1328" i="3"/>
  <c r="AF1328" i="3"/>
  <c r="AV1328" i="3"/>
  <c r="AO1326" i="3"/>
  <c r="U1324" i="3"/>
  <c r="AK1324" i="3"/>
  <c r="BA1324" i="3"/>
  <c r="P1324" i="3"/>
  <c r="AF1324" i="3"/>
  <c r="AV1324" i="3"/>
  <c r="AO1322" i="3"/>
  <c r="U1320" i="3"/>
  <c r="AK1320" i="3"/>
  <c r="BA1320" i="3"/>
  <c r="P1320" i="3"/>
  <c r="AF1320" i="3"/>
  <c r="AV1320" i="3"/>
  <c r="AO1318" i="3"/>
  <c r="M1316" i="3"/>
  <c r="AC1316" i="3"/>
  <c r="AS1316" i="3"/>
  <c r="BI1316" i="3"/>
  <c r="X1316" i="3"/>
  <c r="AN1316" i="3"/>
  <c r="BD1316" i="3"/>
  <c r="M1346" i="3"/>
  <c r="U1346" i="3"/>
  <c r="AC1346" i="3"/>
  <c r="AK1346" i="3"/>
  <c r="AS1346" i="3"/>
  <c r="BA1346" i="3"/>
  <c r="BI1346" i="3"/>
  <c r="R1346" i="3"/>
  <c r="Z1346" i="3"/>
  <c r="AH1346" i="3"/>
  <c r="AP1346" i="3"/>
  <c r="AX1346" i="3"/>
  <c r="BF1346" i="3"/>
  <c r="S1346" i="3"/>
  <c r="AA1346" i="3"/>
  <c r="AI1346" i="3"/>
  <c r="AQ1346" i="3"/>
  <c r="AY1346" i="3"/>
  <c r="BG1346" i="3"/>
  <c r="Q1342" i="3"/>
  <c r="Y1342" i="3"/>
  <c r="AG1342" i="3"/>
  <c r="AO1342" i="3"/>
  <c r="AW1342" i="3"/>
  <c r="BE1342" i="3"/>
  <c r="R1342" i="3"/>
  <c r="AL1342" i="3"/>
  <c r="BB1342" i="3"/>
  <c r="V1342" i="3"/>
  <c r="AH1342" i="3"/>
  <c r="AX1342" i="3"/>
  <c r="O1342" i="3"/>
  <c r="W1342" i="3"/>
  <c r="AE1342" i="3"/>
  <c r="AM1342" i="3"/>
  <c r="AU1342" i="3"/>
  <c r="BC1342" i="3"/>
  <c r="BF1341" i="3"/>
  <c r="Q1340" i="3"/>
  <c r="Y1340" i="3"/>
  <c r="AG1340" i="3"/>
  <c r="AO1340" i="3"/>
  <c r="AW1340" i="3"/>
  <c r="BE1340" i="3"/>
  <c r="N1340" i="3"/>
  <c r="V1340" i="3"/>
  <c r="AD1340" i="3"/>
  <c r="AL1340" i="3"/>
  <c r="AT1340" i="3"/>
  <c r="BB1340" i="3"/>
  <c r="O1340" i="3"/>
  <c r="W1340" i="3"/>
  <c r="AE1340" i="3"/>
  <c r="AM1340" i="3"/>
  <c r="AU1340" i="3"/>
  <c r="BC1340" i="3"/>
  <c r="BF1339" i="3"/>
  <c r="Z1339" i="3"/>
  <c r="Q1338" i="3"/>
  <c r="Y1338" i="3"/>
  <c r="AG1338" i="3"/>
  <c r="AO1338" i="3"/>
  <c r="AW1338" i="3"/>
  <c r="BE1338" i="3"/>
  <c r="N1338" i="3"/>
  <c r="BJ1338" i="3" s="1"/>
  <c r="V1338" i="3"/>
  <c r="AD1338" i="3"/>
  <c r="AL1338" i="3"/>
  <c r="AT1338" i="3"/>
  <c r="BB1338" i="3"/>
  <c r="O1338" i="3"/>
  <c r="BL1338" i="3" s="1"/>
  <c r="W1338" i="3"/>
  <c r="AE1338" i="3"/>
  <c r="AM1338" i="3"/>
  <c r="AU1338" i="3"/>
  <c r="BC1338" i="3"/>
  <c r="BF1337" i="3"/>
  <c r="AP1337" i="3"/>
  <c r="Z1337" i="3"/>
  <c r="Q1336" i="3"/>
  <c r="Y1336" i="3"/>
  <c r="AG1336" i="3"/>
  <c r="AO1336" i="3"/>
  <c r="AW1336" i="3"/>
  <c r="BE1336" i="3"/>
  <c r="N1336" i="3"/>
  <c r="V1336" i="3"/>
  <c r="AD1336" i="3"/>
  <c r="AL1336" i="3"/>
  <c r="AT1336" i="3"/>
  <c r="BB1336" i="3"/>
  <c r="O1336" i="3"/>
  <c r="W1336" i="3"/>
  <c r="AE1336" i="3"/>
  <c r="AM1336" i="3"/>
  <c r="AU1336" i="3"/>
  <c r="BC1336" i="3"/>
  <c r="BF1335" i="3"/>
  <c r="Z1335" i="3"/>
  <c r="Q1334" i="3"/>
  <c r="Y1334" i="3"/>
  <c r="AG1334" i="3"/>
  <c r="AO1334" i="3"/>
  <c r="AW1334" i="3"/>
  <c r="BE1334" i="3"/>
  <c r="N1334" i="3"/>
  <c r="V1334" i="3"/>
  <c r="AH1334" i="3"/>
  <c r="AX1334" i="3"/>
  <c r="AD1334" i="3"/>
  <c r="AT1334" i="3"/>
  <c r="O1334" i="3"/>
  <c r="W1334" i="3"/>
  <c r="AE1334" i="3"/>
  <c r="AM1334" i="3"/>
  <c r="AU1334" i="3"/>
  <c r="BC1334" i="3"/>
  <c r="BD1332" i="3"/>
  <c r="AN1332" i="3"/>
  <c r="X1332" i="3"/>
  <c r="M1332" i="3"/>
  <c r="AR1330" i="3"/>
  <c r="W1330" i="3"/>
  <c r="Q1328" i="3"/>
  <c r="AG1326" i="3"/>
  <c r="AG1318" i="3"/>
  <c r="T1315" i="3"/>
  <c r="AG1315" i="3"/>
  <c r="R1315" i="3"/>
  <c r="T1314" i="3"/>
  <c r="AZ1314" i="3"/>
  <c r="AF1314" i="3"/>
  <c r="X1314" i="3"/>
  <c r="BD1314" i="3"/>
  <c r="AR1314" i="3"/>
  <c r="N1313" i="3"/>
  <c r="AJ1312" i="3"/>
  <c r="X1312" i="3"/>
  <c r="BD1312" i="3"/>
  <c r="AR1312" i="3"/>
  <c r="P1312" i="3"/>
  <c r="AV1312" i="3"/>
  <c r="AJ1310" i="3"/>
  <c r="P1310" i="3"/>
  <c r="AV1310" i="3"/>
  <c r="AN1310" i="3"/>
  <c r="AB1310" i="3"/>
  <c r="BH1310" i="3"/>
  <c r="AJ1308" i="3"/>
  <c r="X1308" i="3"/>
  <c r="BD1308" i="3"/>
  <c r="AF1308" i="3"/>
  <c r="AB1308" i="3"/>
  <c r="BH1308" i="3"/>
  <c r="AJ1306" i="3"/>
  <c r="X1306" i="3"/>
  <c r="BD1306" i="3"/>
  <c r="AR1306" i="3"/>
  <c r="P1306" i="3"/>
  <c r="AV1306" i="3"/>
  <c r="T1304" i="3"/>
  <c r="AZ1304" i="3"/>
  <c r="AF1304" i="3"/>
  <c r="X1304" i="3"/>
  <c r="BD1304" i="3"/>
  <c r="AR1304" i="3"/>
  <c r="T1302" i="3"/>
  <c r="AZ1302" i="3"/>
  <c r="AN1302" i="3"/>
  <c r="P1302" i="3"/>
  <c r="AV1302" i="3"/>
  <c r="AR1302" i="3"/>
  <c r="T1300" i="3"/>
  <c r="AZ1300" i="3"/>
  <c r="AN1300" i="3"/>
  <c r="P1300" i="3"/>
  <c r="AB1300" i="3"/>
  <c r="BH1300" i="3"/>
  <c r="T1298" i="3"/>
  <c r="AZ1298" i="3"/>
  <c r="AN1298" i="3"/>
  <c r="AB1298" i="3"/>
  <c r="BH1298" i="3"/>
  <c r="AF1298" i="3"/>
  <c r="T1296" i="3"/>
  <c r="AZ1296" i="3"/>
  <c r="AF1296" i="3"/>
  <c r="X1296" i="3"/>
  <c r="BD1296" i="3"/>
  <c r="AR1296" i="3"/>
  <c r="T1294" i="3"/>
  <c r="AZ1294" i="3"/>
  <c r="AF1294" i="3"/>
  <c r="AB1294" i="3"/>
  <c r="BH1294" i="3"/>
  <c r="S1270" i="3"/>
  <c r="AA1270" i="3"/>
  <c r="AI1270" i="3"/>
  <c r="AQ1270" i="3"/>
  <c r="AY1270" i="3"/>
  <c r="BG1270" i="3"/>
  <c r="T1270" i="3"/>
  <c r="AB1270" i="3"/>
  <c r="AJ1270" i="3"/>
  <c r="AR1270" i="3"/>
  <c r="AZ1270" i="3"/>
  <c r="BH1270" i="3"/>
  <c r="Q1270" i="3"/>
  <c r="Y1270" i="3"/>
  <c r="AG1270" i="3"/>
  <c r="AO1270" i="3"/>
  <c r="AW1270" i="3"/>
  <c r="BE1270" i="3"/>
  <c r="Z1270" i="3"/>
  <c r="BF1270" i="3"/>
  <c r="AD1270" i="3"/>
  <c r="R1270" i="3"/>
  <c r="AX1270" i="3"/>
  <c r="N1330" i="3"/>
  <c r="R1330" i="3"/>
  <c r="V1330" i="3"/>
  <c r="Z1330" i="3"/>
  <c r="AD1330" i="3"/>
  <c r="AH1330" i="3"/>
  <c r="AL1330" i="3"/>
  <c r="AP1330" i="3"/>
  <c r="AT1330" i="3"/>
  <c r="AX1330" i="3"/>
  <c r="BB1330" i="3"/>
  <c r="BF1330" i="3"/>
  <c r="R1328" i="3"/>
  <c r="Z1328" i="3"/>
  <c r="AH1328" i="3"/>
  <c r="AP1328" i="3"/>
  <c r="AX1328" i="3"/>
  <c r="BF1328" i="3"/>
  <c r="S1328" i="3"/>
  <c r="AA1328" i="3"/>
  <c r="AI1328" i="3"/>
  <c r="AQ1328" i="3"/>
  <c r="AY1328" i="3"/>
  <c r="BG1328" i="3"/>
  <c r="N1326" i="3"/>
  <c r="R1326" i="3"/>
  <c r="V1326" i="3"/>
  <c r="Z1326" i="3"/>
  <c r="AD1326" i="3"/>
  <c r="AH1326" i="3"/>
  <c r="AL1326" i="3"/>
  <c r="AP1326" i="3"/>
  <c r="AT1326" i="3"/>
  <c r="AX1326" i="3"/>
  <c r="BB1326" i="3"/>
  <c r="BF132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R1324" i="3"/>
  <c r="Z1324" i="3"/>
  <c r="AH1324" i="3"/>
  <c r="AP1324" i="3"/>
  <c r="AX1324" i="3"/>
  <c r="BF1324" i="3"/>
  <c r="S1324" i="3"/>
  <c r="BM1324" i="3" s="1"/>
  <c r="AA1324" i="3"/>
  <c r="AI1324" i="3"/>
  <c r="AQ1324" i="3"/>
  <c r="AY1324" i="3"/>
  <c r="BG1324" i="3"/>
  <c r="R1322" i="3"/>
  <c r="Z1322" i="3"/>
  <c r="AH1322" i="3"/>
  <c r="AP1322" i="3"/>
  <c r="AX1322" i="3"/>
  <c r="BF1322" i="3"/>
  <c r="S1322" i="3"/>
  <c r="AA1322" i="3"/>
  <c r="AI1322" i="3"/>
  <c r="AQ1322" i="3"/>
  <c r="AY1322" i="3"/>
  <c r="BG1322" i="3"/>
  <c r="R1320" i="3"/>
  <c r="Z1320" i="3"/>
  <c r="AH1320" i="3"/>
  <c r="AP1320" i="3"/>
  <c r="AX1320" i="3"/>
  <c r="BF1320" i="3"/>
  <c r="S1320" i="3"/>
  <c r="AA1320" i="3"/>
  <c r="AI1320" i="3"/>
  <c r="AQ1320" i="3"/>
  <c r="AY1320" i="3"/>
  <c r="BG1320" i="3"/>
  <c r="R1318" i="3"/>
  <c r="Z1318" i="3"/>
  <c r="AH1318" i="3"/>
  <c r="AP1318" i="3"/>
  <c r="AX1318" i="3"/>
  <c r="BF1318" i="3"/>
  <c r="S1318" i="3"/>
  <c r="AA1318" i="3"/>
  <c r="AI1318" i="3"/>
  <c r="AQ1318" i="3"/>
  <c r="AY1318" i="3"/>
  <c r="BG1318" i="3"/>
  <c r="R1316" i="3"/>
  <c r="Z1316" i="3"/>
  <c r="AH1316" i="3"/>
  <c r="AP1316" i="3"/>
  <c r="AX1316" i="3"/>
  <c r="BF1316" i="3"/>
  <c r="S1316" i="3"/>
  <c r="AA1316" i="3"/>
  <c r="AI1316" i="3"/>
  <c r="AQ1316" i="3"/>
  <c r="AY1316" i="3"/>
  <c r="BG1316" i="3"/>
  <c r="N1293" i="3"/>
  <c r="R1293" i="3"/>
  <c r="V1293" i="3"/>
  <c r="Z1293" i="3"/>
  <c r="AD1293" i="3"/>
  <c r="AH1293" i="3"/>
  <c r="AL1293" i="3"/>
  <c r="AP1293" i="3"/>
  <c r="AT1293" i="3"/>
  <c r="AX1293" i="3"/>
  <c r="M1293" i="3"/>
  <c r="S1293" i="3"/>
  <c r="X1293" i="3"/>
  <c r="AC1293" i="3"/>
  <c r="AI1293" i="3"/>
  <c r="AN1293" i="3"/>
  <c r="AS1293" i="3"/>
  <c r="AY1293" i="3"/>
  <c r="BC1293" i="3"/>
  <c r="BG1293" i="3"/>
  <c r="O1293" i="3"/>
  <c r="T1293" i="3"/>
  <c r="Y1293" i="3"/>
  <c r="AE1293" i="3"/>
  <c r="AJ1293" i="3"/>
  <c r="AO1293" i="3"/>
  <c r="AU1293" i="3"/>
  <c r="AZ1293" i="3"/>
  <c r="BD1293" i="3"/>
  <c r="BH1293" i="3"/>
  <c r="P1293" i="3"/>
  <c r="U1293" i="3"/>
  <c r="AA1293" i="3"/>
  <c r="AF1293" i="3"/>
  <c r="AK1293" i="3"/>
  <c r="AQ1293" i="3"/>
  <c r="AV1293" i="3"/>
  <c r="BA1293" i="3"/>
  <c r="BE1293" i="3"/>
  <c r="BI1293" i="3"/>
  <c r="O1288" i="3"/>
  <c r="W1288" i="3"/>
  <c r="AE1288" i="3"/>
  <c r="AM1288" i="3"/>
  <c r="AU1288" i="3"/>
  <c r="BC1288" i="3"/>
  <c r="P1288" i="3"/>
  <c r="X1288" i="3"/>
  <c r="AF1288" i="3"/>
  <c r="AN1288" i="3"/>
  <c r="AV1288" i="3"/>
  <c r="BD1288" i="3"/>
  <c r="R1288" i="3"/>
  <c r="AH1288" i="3"/>
  <c r="AX1288" i="3"/>
  <c r="M1288" i="3"/>
  <c r="AC1288" i="3"/>
  <c r="AS1288" i="3"/>
  <c r="BI1288" i="3"/>
  <c r="V1288" i="3"/>
  <c r="AL1288" i="3"/>
  <c r="BB1288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BJ1287" i="3" s="1"/>
  <c r="R1287" i="3"/>
  <c r="V1287" i="3"/>
  <c r="Z1287" i="3"/>
  <c r="AD1287" i="3"/>
  <c r="AH1287" i="3"/>
  <c r="AL1287" i="3"/>
  <c r="AP1287" i="3"/>
  <c r="AT1287" i="3"/>
  <c r="AX1287" i="3"/>
  <c r="BB1287" i="3"/>
  <c r="BF1287" i="3"/>
  <c r="T1287" i="3"/>
  <c r="AB1287" i="3"/>
  <c r="AJ1287" i="3"/>
  <c r="AR1287" i="3"/>
  <c r="AZ1287" i="3"/>
  <c r="BH1287" i="3"/>
  <c r="O1287" i="3"/>
  <c r="BL1287" i="3" s="1"/>
  <c r="W1287" i="3"/>
  <c r="AE1287" i="3"/>
  <c r="AM1287" i="3"/>
  <c r="AU1287" i="3"/>
  <c r="BC1287" i="3"/>
  <c r="P1287" i="3"/>
  <c r="X1287" i="3"/>
  <c r="AF1287" i="3"/>
  <c r="AN1287" i="3"/>
  <c r="AV1287" i="3"/>
  <c r="BD1287" i="3"/>
  <c r="BE1286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P1281" i="3"/>
  <c r="AF1281" i="3"/>
  <c r="AV1281" i="3"/>
  <c r="T1281" i="3"/>
  <c r="AJ1281" i="3"/>
  <c r="AZ1281" i="3"/>
  <c r="X1281" i="3"/>
  <c r="AN1281" i="3"/>
  <c r="BD1281" i="3"/>
  <c r="BN1275" i="3"/>
  <c r="BK1275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AF1273" i="3"/>
  <c r="AV1273" i="3"/>
  <c r="T1273" i="3"/>
  <c r="AJ1273" i="3"/>
  <c r="AZ1273" i="3"/>
  <c r="X1273" i="3"/>
  <c r="AN1273" i="3"/>
  <c r="BD1273" i="3"/>
  <c r="AL1270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P1265" i="3"/>
  <c r="AF1265" i="3"/>
  <c r="AV1265" i="3"/>
  <c r="T1265" i="3"/>
  <c r="AJ1265" i="3"/>
  <c r="AZ1265" i="3"/>
  <c r="X1265" i="3"/>
  <c r="AN1265" i="3"/>
  <c r="BD1265" i="3"/>
  <c r="AL1262" i="3"/>
  <c r="O1257" i="3"/>
  <c r="BL1257" i="3" s="1"/>
  <c r="S1257" i="3"/>
  <c r="BM1257" i="3" s="1"/>
  <c r="W1257" i="3"/>
  <c r="AA1257" i="3"/>
  <c r="AE1257" i="3"/>
  <c r="AI1257" i="3"/>
  <c r="AM1257" i="3"/>
  <c r="AQ1257" i="3"/>
  <c r="AU1257" i="3"/>
  <c r="AY1257" i="3"/>
  <c r="BC1257" i="3"/>
  <c r="BG1257" i="3"/>
  <c r="P1257" i="3"/>
  <c r="AF1257" i="3"/>
  <c r="AV1257" i="3"/>
  <c r="T1257" i="3"/>
  <c r="AJ1257" i="3"/>
  <c r="AZ1257" i="3"/>
  <c r="X1257" i="3"/>
  <c r="AN1257" i="3"/>
  <c r="BD1257" i="3"/>
  <c r="O1278" i="3"/>
  <c r="S1278" i="3"/>
  <c r="W1278" i="3"/>
  <c r="AA1278" i="3"/>
  <c r="AE1278" i="3"/>
  <c r="AI1278" i="3"/>
  <c r="AM1278" i="3"/>
  <c r="AQ1278" i="3"/>
  <c r="AU1278" i="3"/>
  <c r="AY1278" i="3"/>
  <c r="BC1278" i="3"/>
  <c r="BG1278" i="3"/>
  <c r="P1278" i="3"/>
  <c r="T1278" i="3"/>
  <c r="X1278" i="3"/>
  <c r="AB1278" i="3"/>
  <c r="AF1278" i="3"/>
  <c r="AJ1278" i="3"/>
  <c r="AN1278" i="3"/>
  <c r="AR1278" i="3"/>
  <c r="AV1278" i="3"/>
  <c r="AZ1278" i="3"/>
  <c r="BD1278" i="3"/>
  <c r="BH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Z1278" i="3"/>
  <c r="AP1278" i="3"/>
  <c r="BF1278" i="3"/>
  <c r="N1278" i="3"/>
  <c r="AD1278" i="3"/>
  <c r="AT1278" i="3"/>
  <c r="R1278" i="3"/>
  <c r="AH1278" i="3"/>
  <c r="AX1278" i="3"/>
  <c r="S1313" i="3"/>
  <c r="AJ1313" i="3"/>
  <c r="AW1313" i="3"/>
  <c r="AM1307" i="3"/>
  <c r="BD1307" i="3"/>
  <c r="S1305" i="3"/>
  <c r="AJ1305" i="3"/>
  <c r="AW1305" i="3"/>
  <c r="AM1299" i="3"/>
  <c r="BD1299" i="3"/>
  <c r="S1297" i="3"/>
  <c r="BM1297" i="3" s="1"/>
  <c r="AJ1297" i="3"/>
  <c r="AW1297" i="3"/>
  <c r="AN1294" i="3"/>
  <c r="BF1293" i="3"/>
  <c r="AM1293" i="3"/>
  <c r="Q1293" i="3"/>
  <c r="O1290" i="3"/>
  <c r="BL1290" i="3" s="1"/>
  <c r="W1290" i="3"/>
  <c r="AE1290" i="3"/>
  <c r="AM1290" i="3"/>
  <c r="AU1290" i="3"/>
  <c r="BC1290" i="3"/>
  <c r="P1290" i="3"/>
  <c r="X1290" i="3"/>
  <c r="AF1290" i="3"/>
  <c r="AN1290" i="3"/>
  <c r="AV1290" i="3"/>
  <c r="BD1290" i="3"/>
  <c r="R1290" i="3"/>
  <c r="AH1290" i="3"/>
  <c r="AX1290" i="3"/>
  <c r="M1290" i="3"/>
  <c r="AC1290" i="3"/>
  <c r="AS1290" i="3"/>
  <c r="BI1290" i="3"/>
  <c r="V1290" i="3"/>
  <c r="AL1290" i="3"/>
  <c r="BB1290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T1289" i="3"/>
  <c r="AB1289" i="3"/>
  <c r="AJ1289" i="3"/>
  <c r="AR1289" i="3"/>
  <c r="AZ1289" i="3"/>
  <c r="BH1289" i="3"/>
  <c r="O1289" i="3"/>
  <c r="W1289" i="3"/>
  <c r="AE1289" i="3"/>
  <c r="AM1289" i="3"/>
  <c r="AU1289" i="3"/>
  <c r="BC1289" i="3"/>
  <c r="P1289" i="3"/>
  <c r="X1289" i="3"/>
  <c r="AF1289" i="3"/>
  <c r="AN1289" i="3"/>
  <c r="AV1289" i="3"/>
  <c r="BD1289" i="3"/>
  <c r="BE1288" i="3"/>
  <c r="BG1287" i="3"/>
  <c r="AA1287" i="3"/>
  <c r="AW1286" i="3"/>
  <c r="BH1281" i="3"/>
  <c r="V1278" i="3"/>
  <c r="BH1273" i="3"/>
  <c r="V1270" i="3"/>
  <c r="BH1265" i="3"/>
  <c r="BH1257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P1254" i="3"/>
  <c r="U1254" i="3"/>
  <c r="AA1254" i="3"/>
  <c r="AF1254" i="3"/>
  <c r="AK1254" i="3"/>
  <c r="AQ1254" i="3"/>
  <c r="AV1254" i="3"/>
  <c r="BA1254" i="3"/>
  <c r="BG1254" i="3"/>
  <c r="Q1254" i="3"/>
  <c r="W1254" i="3"/>
  <c r="AB1254" i="3"/>
  <c r="AG1254" i="3"/>
  <c r="AM1254" i="3"/>
  <c r="AR1254" i="3"/>
  <c r="AW1254" i="3"/>
  <c r="BC1254" i="3"/>
  <c r="BH1254" i="3"/>
  <c r="M1254" i="3"/>
  <c r="S1254" i="3"/>
  <c r="X1254" i="3"/>
  <c r="AC1254" i="3"/>
  <c r="AI1254" i="3"/>
  <c r="AN1254" i="3"/>
  <c r="AS1254" i="3"/>
  <c r="AY1254" i="3"/>
  <c r="BD1254" i="3"/>
  <c r="BI1254" i="3"/>
  <c r="AE1254" i="3"/>
  <c r="AZ1254" i="3"/>
  <c r="O1254" i="3"/>
  <c r="AJ1254" i="3"/>
  <c r="BE1254" i="3"/>
  <c r="T1254" i="3"/>
  <c r="AO1254" i="3"/>
  <c r="R1252" i="3"/>
  <c r="Z1252" i="3"/>
  <c r="AD1252" i="3"/>
  <c r="AH1252" i="3"/>
  <c r="AL1252" i="3"/>
  <c r="AP1252" i="3"/>
  <c r="AT1252" i="3"/>
  <c r="AX1252" i="3"/>
  <c r="BB1252" i="3"/>
  <c r="BF1252" i="3"/>
  <c r="P1252" i="3"/>
  <c r="U1252" i="3"/>
  <c r="AA1252" i="3"/>
  <c r="AF1252" i="3"/>
  <c r="AK1252" i="3"/>
  <c r="AQ1252" i="3"/>
  <c r="AV1252" i="3"/>
  <c r="BA1252" i="3"/>
  <c r="BG1252" i="3"/>
  <c r="Q1252" i="3"/>
  <c r="W1252" i="3"/>
  <c r="AB1252" i="3"/>
  <c r="AG1252" i="3"/>
  <c r="AM1252" i="3"/>
  <c r="AR1252" i="3"/>
  <c r="AW1252" i="3"/>
  <c r="BC1252" i="3"/>
  <c r="BH1252" i="3"/>
  <c r="M1252" i="3"/>
  <c r="S1252" i="3"/>
  <c r="X1252" i="3"/>
  <c r="AC1252" i="3"/>
  <c r="AI1252" i="3"/>
  <c r="AN1252" i="3"/>
  <c r="AS1252" i="3"/>
  <c r="AY1252" i="3"/>
  <c r="BD1252" i="3"/>
  <c r="BI1252" i="3"/>
  <c r="AE1252" i="3"/>
  <c r="AZ1252" i="3"/>
  <c r="O1252" i="3"/>
  <c r="AJ1252" i="3"/>
  <c r="BE1252" i="3"/>
  <c r="T1252" i="3"/>
  <c r="AO1252" i="3"/>
  <c r="N1250" i="3"/>
  <c r="BJ1250" i="3" s="1"/>
  <c r="R1250" i="3"/>
  <c r="V1250" i="3"/>
  <c r="Z1250" i="3"/>
  <c r="AD1250" i="3"/>
  <c r="AH1250" i="3"/>
  <c r="AL1250" i="3"/>
  <c r="AP1250" i="3"/>
  <c r="AT1250" i="3"/>
  <c r="AX1250" i="3"/>
  <c r="BB1250" i="3"/>
  <c r="BF1250" i="3"/>
  <c r="P1250" i="3"/>
  <c r="U1250" i="3"/>
  <c r="AA1250" i="3"/>
  <c r="AF1250" i="3"/>
  <c r="AK1250" i="3"/>
  <c r="AQ1250" i="3"/>
  <c r="AV1250" i="3"/>
  <c r="BA1250" i="3"/>
  <c r="BG1250" i="3"/>
  <c r="Q1250" i="3"/>
  <c r="W1250" i="3"/>
  <c r="AB1250" i="3"/>
  <c r="AG1250" i="3"/>
  <c r="AM1250" i="3"/>
  <c r="AR1250" i="3"/>
  <c r="AW1250" i="3"/>
  <c r="BC1250" i="3"/>
  <c r="BH1250" i="3"/>
  <c r="M1250" i="3"/>
  <c r="S1250" i="3"/>
  <c r="BM1250" i="3" s="1"/>
  <c r="X1250" i="3"/>
  <c r="AC1250" i="3"/>
  <c r="AI1250" i="3"/>
  <c r="AN1250" i="3"/>
  <c r="AS1250" i="3"/>
  <c r="AY1250" i="3"/>
  <c r="BD1250" i="3"/>
  <c r="BI1250" i="3"/>
  <c r="AE1250" i="3"/>
  <c r="AZ1250" i="3"/>
  <c r="O1250" i="3"/>
  <c r="BL1250" i="3" s="1"/>
  <c r="AJ1250" i="3"/>
  <c r="BE1250" i="3"/>
  <c r="T1250" i="3"/>
  <c r="AO1250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P1248" i="3"/>
  <c r="U1248" i="3"/>
  <c r="AA1248" i="3"/>
  <c r="AF1248" i="3"/>
  <c r="AK1248" i="3"/>
  <c r="AQ1248" i="3"/>
  <c r="AV1248" i="3"/>
  <c r="BA1248" i="3"/>
  <c r="BG1248" i="3"/>
  <c r="Q1248" i="3"/>
  <c r="W1248" i="3"/>
  <c r="AB1248" i="3"/>
  <c r="AG1248" i="3"/>
  <c r="AM1248" i="3"/>
  <c r="AR1248" i="3"/>
  <c r="AW1248" i="3"/>
  <c r="BC1248" i="3"/>
  <c r="BH1248" i="3"/>
  <c r="M1248" i="3"/>
  <c r="S1248" i="3"/>
  <c r="X1248" i="3"/>
  <c r="AC1248" i="3"/>
  <c r="AI1248" i="3"/>
  <c r="AN1248" i="3"/>
  <c r="AS1248" i="3"/>
  <c r="AY1248" i="3"/>
  <c r="BD1248" i="3"/>
  <c r="BI1248" i="3"/>
  <c r="AE1248" i="3"/>
  <c r="AZ1248" i="3"/>
  <c r="O1248" i="3"/>
  <c r="AJ1248" i="3"/>
  <c r="BE1248" i="3"/>
  <c r="T1248" i="3"/>
  <c r="AO1248" i="3"/>
  <c r="O1286" i="3"/>
  <c r="BL1286" i="3" s="1"/>
  <c r="S1286" i="3"/>
  <c r="BM1286" i="3" s="1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R1286" i="3"/>
  <c r="Z1286" i="3"/>
  <c r="AH1286" i="3"/>
  <c r="AP1286" i="3"/>
  <c r="AX1286" i="3"/>
  <c r="BF1286" i="3"/>
  <c r="M1286" i="3"/>
  <c r="U1286" i="3"/>
  <c r="AC1286" i="3"/>
  <c r="AK1286" i="3"/>
  <c r="AS1286" i="3"/>
  <c r="BA1286" i="3"/>
  <c r="BI1286" i="3"/>
  <c r="N1286" i="3"/>
  <c r="BJ1286" i="3" s="1"/>
  <c r="V1286" i="3"/>
  <c r="AD1286" i="3"/>
  <c r="AL1286" i="3"/>
  <c r="AT1286" i="3"/>
  <c r="BB1286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P1262" i="3"/>
  <c r="T1262" i="3"/>
  <c r="X1262" i="3"/>
  <c r="AB1262" i="3"/>
  <c r="AF1262" i="3"/>
  <c r="AJ1262" i="3"/>
  <c r="AN1262" i="3"/>
  <c r="AR1262" i="3"/>
  <c r="AV1262" i="3"/>
  <c r="AZ1262" i="3"/>
  <c r="BD1262" i="3"/>
  <c r="BH1262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Z1262" i="3"/>
  <c r="AP1262" i="3"/>
  <c r="BF1262" i="3"/>
  <c r="N1262" i="3"/>
  <c r="AD1262" i="3"/>
  <c r="AT1262" i="3"/>
  <c r="R1262" i="3"/>
  <c r="AH1262" i="3"/>
  <c r="AX1262" i="3"/>
  <c r="BI1332" i="3"/>
  <c r="BE1332" i="3"/>
  <c r="BA1332" i="3"/>
  <c r="AW1332" i="3"/>
  <c r="AS1332" i="3"/>
  <c r="AO1332" i="3"/>
  <c r="AK1332" i="3"/>
  <c r="AG1332" i="3"/>
  <c r="AC1332" i="3"/>
  <c r="Y1332" i="3"/>
  <c r="U1332" i="3"/>
  <c r="Q1332" i="3"/>
  <c r="L1331" i="3"/>
  <c r="AB1331" i="3" s="1"/>
  <c r="BI1330" i="3"/>
  <c r="BD1330" i="3"/>
  <c r="AY1330" i="3"/>
  <c r="AS1330" i="3"/>
  <c r="AN1330" i="3"/>
  <c r="AI1330" i="3"/>
  <c r="AC1330" i="3"/>
  <c r="X1330" i="3"/>
  <c r="S1330" i="3"/>
  <c r="M1330" i="3"/>
  <c r="L1329" i="3"/>
  <c r="BH1328" i="3"/>
  <c r="AZ1328" i="3"/>
  <c r="AR1328" i="3"/>
  <c r="AJ1328" i="3"/>
  <c r="AB1328" i="3"/>
  <c r="T1328" i="3"/>
  <c r="L1327" i="3"/>
  <c r="BH1327" i="3" s="1"/>
  <c r="BH1326" i="3"/>
  <c r="AZ1326" i="3"/>
  <c r="AR1326" i="3"/>
  <c r="AJ1326" i="3"/>
  <c r="AB1326" i="3"/>
  <c r="T1326" i="3"/>
  <c r="L1325" i="3"/>
  <c r="BH1324" i="3"/>
  <c r="AZ1324" i="3"/>
  <c r="AR1324" i="3"/>
  <c r="AJ1324" i="3"/>
  <c r="AB1324" i="3"/>
  <c r="T1324" i="3"/>
  <c r="L1323" i="3"/>
  <c r="AV1323" i="3" s="1"/>
  <c r="BH1322" i="3"/>
  <c r="AZ1322" i="3"/>
  <c r="AR1322" i="3"/>
  <c r="AJ1322" i="3"/>
  <c r="AB1322" i="3"/>
  <c r="T1322" i="3"/>
  <c r="L1321" i="3"/>
  <c r="BH1320" i="3"/>
  <c r="AZ1320" i="3"/>
  <c r="AR1320" i="3"/>
  <c r="AJ1320" i="3"/>
  <c r="AB1320" i="3"/>
  <c r="T1320" i="3"/>
  <c r="L1319" i="3"/>
  <c r="AJ1319" i="3" s="1"/>
  <c r="BH1318" i="3"/>
  <c r="AZ1318" i="3"/>
  <c r="AR1318" i="3"/>
  <c r="AJ1318" i="3"/>
  <c r="AB1318" i="3"/>
  <c r="T1318" i="3"/>
  <c r="L1317" i="3"/>
  <c r="BH1316" i="3"/>
  <c r="AZ1316" i="3"/>
  <c r="AR1316" i="3"/>
  <c r="AJ1316" i="3"/>
  <c r="AB1316" i="3"/>
  <c r="T1316" i="3"/>
  <c r="L1315" i="3"/>
  <c r="M1314" i="3"/>
  <c r="Q1314" i="3"/>
  <c r="U1314" i="3"/>
  <c r="Y1314" i="3"/>
  <c r="AC1314" i="3"/>
  <c r="AG1314" i="3"/>
  <c r="AK1314" i="3"/>
  <c r="AO1314" i="3"/>
  <c r="AS1314" i="3"/>
  <c r="AW1314" i="3"/>
  <c r="BA1314" i="3"/>
  <c r="BE1314" i="3"/>
  <c r="BI1314" i="3"/>
  <c r="N1314" i="3"/>
  <c r="R1314" i="3"/>
  <c r="V1314" i="3"/>
  <c r="Z1314" i="3"/>
  <c r="AD1314" i="3"/>
  <c r="AH1314" i="3"/>
  <c r="AL1314" i="3"/>
  <c r="AP1314" i="3"/>
  <c r="AT1314" i="3"/>
  <c r="AX1314" i="3"/>
  <c r="BB1314" i="3"/>
  <c r="BF1314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AL1313" i="3"/>
  <c r="L1313" i="3"/>
  <c r="M1312" i="3"/>
  <c r="Q1312" i="3"/>
  <c r="U1312" i="3"/>
  <c r="Y1312" i="3"/>
  <c r="AC1312" i="3"/>
  <c r="AG1312" i="3"/>
  <c r="AK1312" i="3"/>
  <c r="AO1312" i="3"/>
  <c r="AS1312" i="3"/>
  <c r="AW1312" i="3"/>
  <c r="BA1312" i="3"/>
  <c r="BE1312" i="3"/>
  <c r="BI1312" i="3"/>
  <c r="N1312" i="3"/>
  <c r="R1312" i="3"/>
  <c r="V1312" i="3"/>
  <c r="Z1312" i="3"/>
  <c r="AD1312" i="3"/>
  <c r="AH1312" i="3"/>
  <c r="AL1312" i="3"/>
  <c r="AP1312" i="3"/>
  <c r="AT1312" i="3"/>
  <c r="AX1312" i="3"/>
  <c r="BB1312" i="3"/>
  <c r="BF1312" i="3"/>
  <c r="O1312" i="3"/>
  <c r="S1312" i="3"/>
  <c r="W1312" i="3"/>
  <c r="AA1312" i="3"/>
  <c r="AE1312" i="3"/>
  <c r="AI1312" i="3"/>
  <c r="AM1312" i="3"/>
  <c r="AQ1312" i="3"/>
  <c r="AU1312" i="3"/>
  <c r="AY1312" i="3"/>
  <c r="BC1312" i="3"/>
  <c r="BG1312" i="3"/>
  <c r="L1311" i="3"/>
  <c r="M1310" i="3"/>
  <c r="Q1310" i="3"/>
  <c r="U1310" i="3"/>
  <c r="Y1310" i="3"/>
  <c r="AC1310" i="3"/>
  <c r="AG1310" i="3"/>
  <c r="AK1310" i="3"/>
  <c r="AO1310" i="3"/>
  <c r="AS1310" i="3"/>
  <c r="AW1310" i="3"/>
  <c r="BA1310" i="3"/>
  <c r="BE1310" i="3"/>
  <c r="BI1310" i="3"/>
  <c r="N1310" i="3"/>
  <c r="R1310" i="3"/>
  <c r="V1310" i="3"/>
  <c r="Z1310" i="3"/>
  <c r="AD1310" i="3"/>
  <c r="AH1310" i="3"/>
  <c r="AL1310" i="3"/>
  <c r="AP1310" i="3"/>
  <c r="AT1310" i="3"/>
  <c r="AX1310" i="3"/>
  <c r="BB1310" i="3"/>
  <c r="BF1310" i="3"/>
  <c r="O1310" i="3"/>
  <c r="S1310" i="3"/>
  <c r="W1310" i="3"/>
  <c r="AA1310" i="3"/>
  <c r="AE1310" i="3"/>
  <c r="AI1310" i="3"/>
  <c r="AM1310" i="3"/>
  <c r="AQ1310" i="3"/>
  <c r="AU1310" i="3"/>
  <c r="AY1310" i="3"/>
  <c r="BC1310" i="3"/>
  <c r="BG1310" i="3"/>
  <c r="L1309" i="3"/>
  <c r="M1308" i="3"/>
  <c r="Q1308" i="3"/>
  <c r="U1308" i="3"/>
  <c r="Y1308" i="3"/>
  <c r="AC1308" i="3"/>
  <c r="AG1308" i="3"/>
  <c r="AK1308" i="3"/>
  <c r="AO1308" i="3"/>
  <c r="AS1308" i="3"/>
  <c r="AW1308" i="3"/>
  <c r="BA1308" i="3"/>
  <c r="BE1308" i="3"/>
  <c r="BI1308" i="3"/>
  <c r="N1308" i="3"/>
  <c r="R1308" i="3"/>
  <c r="V1308" i="3"/>
  <c r="Z1308" i="3"/>
  <c r="AD1308" i="3"/>
  <c r="AH1308" i="3"/>
  <c r="AL1308" i="3"/>
  <c r="AP1308" i="3"/>
  <c r="AT1308" i="3"/>
  <c r="AX1308" i="3"/>
  <c r="BB1308" i="3"/>
  <c r="BF1308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BB1307" i="3"/>
  <c r="V1307" i="3"/>
  <c r="L1307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AL1305" i="3"/>
  <c r="L1305" i="3"/>
  <c r="M1304" i="3"/>
  <c r="Q1304" i="3"/>
  <c r="U1304" i="3"/>
  <c r="Y1304" i="3"/>
  <c r="AC1304" i="3"/>
  <c r="AG1304" i="3"/>
  <c r="AK1304" i="3"/>
  <c r="AO1304" i="3"/>
  <c r="AS1304" i="3"/>
  <c r="AW1304" i="3"/>
  <c r="BA1304" i="3"/>
  <c r="BE1304" i="3"/>
  <c r="BI1304" i="3"/>
  <c r="N1304" i="3"/>
  <c r="R1304" i="3"/>
  <c r="V1304" i="3"/>
  <c r="Z1304" i="3"/>
  <c r="AD1304" i="3"/>
  <c r="AH1304" i="3"/>
  <c r="AL1304" i="3"/>
  <c r="AP1304" i="3"/>
  <c r="AT1304" i="3"/>
  <c r="AX1304" i="3"/>
  <c r="BB1304" i="3"/>
  <c r="BF1304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L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L1301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N1300" i="3"/>
  <c r="R1300" i="3"/>
  <c r="V1300" i="3"/>
  <c r="Z1300" i="3"/>
  <c r="AD1300" i="3"/>
  <c r="AH1300" i="3"/>
  <c r="AL1300" i="3"/>
  <c r="AP1300" i="3"/>
  <c r="AT1300" i="3"/>
  <c r="AX1300" i="3"/>
  <c r="BB1300" i="3"/>
  <c r="BF1300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BB1299" i="3"/>
  <c r="V1299" i="3"/>
  <c r="L1299" i="3"/>
  <c r="M1298" i="3"/>
  <c r="Q1298" i="3"/>
  <c r="U1298" i="3"/>
  <c r="Y1298" i="3"/>
  <c r="AC1298" i="3"/>
  <c r="AG1298" i="3"/>
  <c r="AK1298" i="3"/>
  <c r="AO1298" i="3"/>
  <c r="AS1298" i="3"/>
  <c r="AW1298" i="3"/>
  <c r="BA1298" i="3"/>
  <c r="BE1298" i="3"/>
  <c r="BI1298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O1298" i="3"/>
  <c r="S1298" i="3"/>
  <c r="W1298" i="3"/>
  <c r="AA1298" i="3"/>
  <c r="AE1298" i="3"/>
  <c r="AI1298" i="3"/>
  <c r="AM1298" i="3"/>
  <c r="AQ1298" i="3"/>
  <c r="AU1298" i="3"/>
  <c r="AY1298" i="3"/>
  <c r="BC1298" i="3"/>
  <c r="BG1298" i="3"/>
  <c r="AL1297" i="3"/>
  <c r="L1297" i="3"/>
  <c r="M1296" i="3"/>
  <c r="Q1296" i="3"/>
  <c r="U1296" i="3"/>
  <c r="Y1296" i="3"/>
  <c r="AC1296" i="3"/>
  <c r="AG1296" i="3"/>
  <c r="AK1296" i="3"/>
  <c r="AO1296" i="3"/>
  <c r="AS1296" i="3"/>
  <c r="AW1296" i="3"/>
  <c r="BA1296" i="3"/>
  <c r="BE1296" i="3"/>
  <c r="BI1296" i="3"/>
  <c r="N1296" i="3"/>
  <c r="BJ1296" i="3" s="1"/>
  <c r="R1296" i="3"/>
  <c r="V1296" i="3"/>
  <c r="Z1296" i="3"/>
  <c r="AD1296" i="3"/>
  <c r="AH1296" i="3"/>
  <c r="AL1296" i="3"/>
  <c r="AP1296" i="3"/>
  <c r="AT1296" i="3"/>
  <c r="AX1296" i="3"/>
  <c r="BB1296" i="3"/>
  <c r="BF1296" i="3"/>
  <c r="O1296" i="3"/>
  <c r="BL1296" i="3" s="1"/>
  <c r="S1296" i="3"/>
  <c r="BM1296" i="3" s="1"/>
  <c r="W1296" i="3"/>
  <c r="AA1296" i="3"/>
  <c r="AE1296" i="3"/>
  <c r="AI1296" i="3"/>
  <c r="AM1296" i="3"/>
  <c r="AQ1296" i="3"/>
  <c r="AU1296" i="3"/>
  <c r="AY1296" i="3"/>
  <c r="BC1296" i="3"/>
  <c r="BG1296" i="3"/>
  <c r="L1295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BB1293" i="3"/>
  <c r="AG1293" i="3"/>
  <c r="O1292" i="3"/>
  <c r="S1292" i="3"/>
  <c r="W1292" i="3"/>
  <c r="AA1292" i="3"/>
  <c r="AE1292" i="3"/>
  <c r="AI1292" i="3"/>
  <c r="AM1292" i="3"/>
  <c r="AQ1292" i="3"/>
  <c r="AU1292" i="3"/>
  <c r="AY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R1292" i="3"/>
  <c r="Z1292" i="3"/>
  <c r="AH1292" i="3"/>
  <c r="AP1292" i="3"/>
  <c r="AX1292" i="3"/>
  <c r="BE1292" i="3"/>
  <c r="M1292" i="3"/>
  <c r="U1292" i="3"/>
  <c r="AC1292" i="3"/>
  <c r="AK1292" i="3"/>
  <c r="AS1292" i="3"/>
  <c r="BA1292" i="3"/>
  <c r="BF1292" i="3"/>
  <c r="N1292" i="3"/>
  <c r="V1292" i="3"/>
  <c r="AD1292" i="3"/>
  <c r="AL1292" i="3"/>
  <c r="AT1292" i="3"/>
  <c r="BB1292" i="3"/>
  <c r="BG1292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T1291" i="3"/>
  <c r="AB1291" i="3"/>
  <c r="AJ1291" i="3"/>
  <c r="AR1291" i="3"/>
  <c r="AZ1291" i="3"/>
  <c r="BH1291" i="3"/>
  <c r="O1291" i="3"/>
  <c r="W1291" i="3"/>
  <c r="AE1291" i="3"/>
  <c r="AM1291" i="3"/>
  <c r="AU1291" i="3"/>
  <c r="BC1291" i="3"/>
  <c r="P1291" i="3"/>
  <c r="X1291" i="3"/>
  <c r="AF1291" i="3"/>
  <c r="AN1291" i="3"/>
  <c r="AV1291" i="3"/>
  <c r="BD1291" i="3"/>
  <c r="BE1290" i="3"/>
  <c r="Y1290" i="3"/>
  <c r="AW1288" i="3"/>
  <c r="Q1288" i="3"/>
  <c r="AY1287" i="3"/>
  <c r="S1287" i="3"/>
  <c r="BM1287" i="3" s="1"/>
  <c r="AO1286" i="3"/>
  <c r="AR1281" i="3"/>
  <c r="AR1273" i="3"/>
  <c r="AR1265" i="3"/>
  <c r="AR1257" i="3"/>
  <c r="AU1254" i="3"/>
  <c r="AU1252" i="3"/>
  <c r="AU1250" i="3"/>
  <c r="AU1248" i="3"/>
  <c r="L1284" i="3"/>
  <c r="K1284" i="3"/>
  <c r="AZ1283" i="3"/>
  <c r="AJ1283" i="3"/>
  <c r="T1283" i="3"/>
  <c r="M1281" i="3"/>
  <c r="AT1280" i="3"/>
  <c r="AD1280" i="3"/>
  <c r="N1280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L1276" i="3"/>
  <c r="K1276" i="3"/>
  <c r="AZ1275" i="3"/>
  <c r="AJ1275" i="3"/>
  <c r="T1275" i="3"/>
  <c r="M1273" i="3"/>
  <c r="AT1272" i="3"/>
  <c r="AD1272" i="3"/>
  <c r="N1272" i="3"/>
  <c r="BJ1272" i="3" s="1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L1268" i="3"/>
  <c r="K1268" i="3"/>
  <c r="AZ1267" i="3"/>
  <c r="AJ1267" i="3"/>
  <c r="T1267" i="3"/>
  <c r="M1265" i="3"/>
  <c r="AT1264" i="3"/>
  <c r="AD1264" i="3"/>
  <c r="N1264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L1260" i="3"/>
  <c r="K1260" i="3"/>
  <c r="AZ1259" i="3"/>
  <c r="AJ1259" i="3"/>
  <c r="T1259" i="3"/>
  <c r="M1257" i="3"/>
  <c r="AT1256" i="3"/>
  <c r="AD1256" i="3"/>
  <c r="N1256" i="3"/>
  <c r="N1210" i="3"/>
  <c r="R1210" i="3"/>
  <c r="V1210" i="3"/>
  <c r="Z1210" i="3"/>
  <c r="AD1210" i="3"/>
  <c r="AH1210" i="3"/>
  <c r="AL1210" i="3"/>
  <c r="AP1210" i="3"/>
  <c r="AT1210" i="3"/>
  <c r="AX1210" i="3"/>
  <c r="BB1210" i="3"/>
  <c r="BF1210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Y1210" i="3"/>
  <c r="AO1210" i="3"/>
  <c r="BE1210" i="3"/>
  <c r="M1210" i="3"/>
  <c r="AC1210" i="3"/>
  <c r="AS1210" i="3"/>
  <c r="BI1210" i="3"/>
  <c r="Q1210" i="3"/>
  <c r="AG1210" i="3"/>
  <c r="AW1210" i="3"/>
  <c r="U1210" i="3"/>
  <c r="AK1210" i="3"/>
  <c r="BA1210" i="3"/>
  <c r="O1285" i="3"/>
  <c r="S1285" i="3"/>
  <c r="W1285" i="3"/>
  <c r="AA1285" i="3"/>
  <c r="AE1285" i="3"/>
  <c r="AI1285" i="3"/>
  <c r="AM1285" i="3"/>
  <c r="AQ1285" i="3"/>
  <c r="AU1285" i="3"/>
  <c r="AY1285" i="3"/>
  <c r="BC1285" i="3"/>
  <c r="BG1285" i="3"/>
  <c r="AV1283" i="3"/>
  <c r="AF1283" i="3"/>
  <c r="L1282" i="3"/>
  <c r="K1282" i="3"/>
  <c r="BF1280" i="3"/>
  <c r="AP1280" i="3"/>
  <c r="BD1279" i="3"/>
  <c r="AN1279" i="3"/>
  <c r="X1279" i="3"/>
  <c r="M1279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AV1275" i="3"/>
  <c r="AF1275" i="3"/>
  <c r="L1274" i="3"/>
  <c r="K1274" i="3"/>
  <c r="BF1272" i="3"/>
  <c r="AP1272" i="3"/>
  <c r="BD1271" i="3"/>
  <c r="AN1271" i="3"/>
  <c r="X1271" i="3"/>
  <c r="M1271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AV1267" i="3"/>
  <c r="AF1267" i="3"/>
  <c r="L1266" i="3"/>
  <c r="K1266" i="3"/>
  <c r="BF1264" i="3"/>
  <c r="AP1264" i="3"/>
  <c r="BD1263" i="3"/>
  <c r="AN1263" i="3"/>
  <c r="X1263" i="3"/>
  <c r="M1263" i="3"/>
  <c r="O1261" i="3"/>
  <c r="S1261" i="3"/>
  <c r="W1261" i="3"/>
  <c r="AA1261" i="3"/>
  <c r="AE1261" i="3"/>
  <c r="AI1261" i="3"/>
  <c r="AM1261" i="3"/>
  <c r="AQ1261" i="3"/>
  <c r="AU1261" i="3"/>
  <c r="AY1261" i="3"/>
  <c r="BC1261" i="3"/>
  <c r="BG1261" i="3"/>
  <c r="AV1259" i="3"/>
  <c r="AF1259" i="3"/>
  <c r="L1258" i="3"/>
  <c r="K1258" i="3"/>
  <c r="BF1256" i="3"/>
  <c r="AP1256" i="3"/>
  <c r="AZ1244" i="3"/>
  <c r="S1213" i="3"/>
  <c r="AA1213" i="3"/>
  <c r="AI1213" i="3"/>
  <c r="AQ1213" i="3"/>
  <c r="AY1213" i="3"/>
  <c r="BG1213" i="3"/>
  <c r="AE1213" i="3"/>
  <c r="AM1213" i="3"/>
  <c r="O1213" i="3"/>
  <c r="AU1213" i="3"/>
  <c r="W1213" i="3"/>
  <c r="O1283" i="3"/>
  <c r="S1283" i="3"/>
  <c r="W1283" i="3"/>
  <c r="AA1283" i="3"/>
  <c r="AE1283" i="3"/>
  <c r="AI1283" i="3"/>
  <c r="AM1283" i="3"/>
  <c r="AQ1283" i="3"/>
  <c r="AU1283" i="3"/>
  <c r="AY1283" i="3"/>
  <c r="BC1283" i="3"/>
  <c r="BG1283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O1275" i="3"/>
  <c r="BL1275" i="3" s="1"/>
  <c r="S1275" i="3"/>
  <c r="BM1275" i="3" s="1"/>
  <c r="W1275" i="3"/>
  <c r="AA1275" i="3"/>
  <c r="AE1275" i="3"/>
  <c r="AI1275" i="3"/>
  <c r="AM1275" i="3"/>
  <c r="AQ1275" i="3"/>
  <c r="AU1275" i="3"/>
  <c r="AY1275" i="3"/>
  <c r="BC1275" i="3"/>
  <c r="BG1275" i="3"/>
  <c r="O1272" i="3"/>
  <c r="BL1272" i="3" s="1"/>
  <c r="S1272" i="3"/>
  <c r="BM1272" i="3" s="1"/>
  <c r="W1272" i="3"/>
  <c r="AA1272" i="3"/>
  <c r="AE1272" i="3"/>
  <c r="AI1272" i="3"/>
  <c r="AM1272" i="3"/>
  <c r="AQ1272" i="3"/>
  <c r="AU1272" i="3"/>
  <c r="AY1272" i="3"/>
  <c r="BC1272" i="3"/>
  <c r="BG1272" i="3"/>
  <c r="P1272" i="3"/>
  <c r="T1272" i="3"/>
  <c r="X1272" i="3"/>
  <c r="AB1272" i="3"/>
  <c r="AF1272" i="3"/>
  <c r="AJ1272" i="3"/>
  <c r="AN1272" i="3"/>
  <c r="AR1272" i="3"/>
  <c r="AV1272" i="3"/>
  <c r="AZ1272" i="3"/>
  <c r="BD1272" i="3"/>
  <c r="BH1272" i="3"/>
  <c r="M1272" i="3"/>
  <c r="Q1272" i="3"/>
  <c r="U1272" i="3"/>
  <c r="Y1272" i="3"/>
  <c r="AC1272" i="3"/>
  <c r="AG1272" i="3"/>
  <c r="AK1272" i="3"/>
  <c r="AO1272" i="3"/>
  <c r="AS1272" i="3"/>
  <c r="AW1272" i="3"/>
  <c r="BA1272" i="3"/>
  <c r="BE1272" i="3"/>
  <c r="BI1272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AV1264" i="3"/>
  <c r="AZ1264" i="3"/>
  <c r="BD1264" i="3"/>
  <c r="BH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P1256" i="3"/>
  <c r="T1256" i="3"/>
  <c r="X1256" i="3"/>
  <c r="AB1256" i="3"/>
  <c r="AF1256" i="3"/>
  <c r="AJ1256" i="3"/>
  <c r="AN1256" i="3"/>
  <c r="AR1256" i="3"/>
  <c r="AV1256" i="3"/>
  <c r="AZ1256" i="3"/>
  <c r="BD1256" i="3"/>
  <c r="BH1256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O1244" i="3"/>
  <c r="W1244" i="3"/>
  <c r="AE1244" i="3"/>
  <c r="AM1244" i="3"/>
  <c r="AU1244" i="3"/>
  <c r="BC1244" i="3"/>
  <c r="P1244" i="3"/>
  <c r="X1244" i="3"/>
  <c r="AF1244" i="3"/>
  <c r="AN1244" i="3"/>
  <c r="AV1244" i="3"/>
  <c r="BD1244" i="3"/>
  <c r="S1244" i="3"/>
  <c r="AA1244" i="3"/>
  <c r="AI1244" i="3"/>
  <c r="AQ1244" i="3"/>
  <c r="AY1244" i="3"/>
  <c r="BG1244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T1241" i="3"/>
  <c r="X1241" i="3"/>
  <c r="AB1241" i="3"/>
  <c r="AF1241" i="3"/>
  <c r="AJ1241" i="3"/>
  <c r="AN1241" i="3"/>
  <c r="AR1241" i="3"/>
  <c r="AV1241" i="3"/>
  <c r="AZ1241" i="3"/>
  <c r="BD1241" i="3"/>
  <c r="BH1241" i="3"/>
  <c r="M1241" i="3"/>
  <c r="Q1241" i="3"/>
  <c r="U1241" i="3"/>
  <c r="Y1241" i="3"/>
  <c r="AC1241" i="3"/>
  <c r="AG1241" i="3"/>
  <c r="AK1241" i="3"/>
  <c r="AO1241" i="3"/>
  <c r="AS1241" i="3"/>
  <c r="AW1241" i="3"/>
  <c r="BA1241" i="3"/>
  <c r="BE1241" i="3"/>
  <c r="BI1241" i="3"/>
  <c r="Z1241" i="3"/>
  <c r="AP1241" i="3"/>
  <c r="BF1241" i="3"/>
  <c r="N1241" i="3"/>
  <c r="AD1241" i="3"/>
  <c r="AT1241" i="3"/>
  <c r="R1241" i="3"/>
  <c r="AH1241" i="3"/>
  <c r="AX1241" i="3"/>
  <c r="N1236" i="3"/>
  <c r="R1236" i="3"/>
  <c r="V1236" i="3"/>
  <c r="Z1236" i="3"/>
  <c r="AD1236" i="3"/>
  <c r="AH1236" i="3"/>
  <c r="AL1236" i="3"/>
  <c r="AP1236" i="3"/>
  <c r="AT1236" i="3"/>
  <c r="AX1236" i="3"/>
  <c r="BB1236" i="3"/>
  <c r="BF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S1236" i="3"/>
  <c r="AA1236" i="3"/>
  <c r="AI1236" i="3"/>
  <c r="AQ1236" i="3"/>
  <c r="AY1236" i="3"/>
  <c r="BG1236" i="3"/>
  <c r="M1236" i="3"/>
  <c r="U1236" i="3"/>
  <c r="AC1236" i="3"/>
  <c r="AK1236" i="3"/>
  <c r="AS1236" i="3"/>
  <c r="BA1236" i="3"/>
  <c r="BI1236" i="3"/>
  <c r="O1236" i="3"/>
  <c r="W1236" i="3"/>
  <c r="AE1236" i="3"/>
  <c r="AM1236" i="3"/>
  <c r="AU1236" i="3"/>
  <c r="BC1236" i="3"/>
  <c r="AO1236" i="3"/>
  <c r="Q1236" i="3"/>
  <c r="AW1236" i="3"/>
  <c r="Y1236" i="3"/>
  <c r="BE1236" i="3"/>
  <c r="BC1213" i="3"/>
  <c r="L1255" i="3"/>
  <c r="AJ1255" i="3" s="1"/>
  <c r="L1253" i="3"/>
  <c r="Z1253" i="3" s="1"/>
  <c r="L1251" i="3"/>
  <c r="Z1251" i="3" s="1"/>
  <c r="L1249" i="3"/>
  <c r="Z1249" i="3" s="1"/>
  <c r="L1247" i="3"/>
  <c r="V1247" i="3" s="1"/>
  <c r="M1246" i="3"/>
  <c r="Q1246" i="3"/>
  <c r="U1246" i="3"/>
  <c r="Y1246" i="3"/>
  <c r="AC1246" i="3"/>
  <c r="AG1246" i="3"/>
  <c r="AK1246" i="3"/>
  <c r="AO1246" i="3"/>
  <c r="AS1246" i="3"/>
  <c r="AW1246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L1245" i="3"/>
  <c r="K1245" i="3"/>
  <c r="M1244" i="3"/>
  <c r="Q1244" i="3"/>
  <c r="U1244" i="3"/>
  <c r="Y1244" i="3"/>
  <c r="AC1244" i="3"/>
  <c r="AG1244" i="3"/>
  <c r="AK1244" i="3"/>
  <c r="AO1244" i="3"/>
  <c r="AS1244" i="3"/>
  <c r="AW1244" i="3"/>
  <c r="BA1244" i="3"/>
  <c r="BE1244" i="3"/>
  <c r="BI1244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O1242" i="3"/>
  <c r="BL1242" i="3" s="1"/>
  <c r="S1242" i="3"/>
  <c r="BM1242" i="3" s="1"/>
  <c r="W1242" i="3"/>
  <c r="AA1242" i="3"/>
  <c r="AE1242" i="3"/>
  <c r="AI1242" i="3"/>
  <c r="AM1242" i="3"/>
  <c r="AQ1242" i="3"/>
  <c r="AU1242" i="3"/>
  <c r="AY1242" i="3"/>
  <c r="BC1242" i="3"/>
  <c r="BG1242" i="3"/>
  <c r="AV1240" i="3"/>
  <c r="AF1240" i="3"/>
  <c r="L1239" i="3"/>
  <c r="S1239" i="3" s="1"/>
  <c r="AB1239" i="3"/>
  <c r="AO1239" i="3"/>
  <c r="K1238" i="3"/>
  <c r="N1234" i="3"/>
  <c r="R1234" i="3"/>
  <c r="V1234" i="3"/>
  <c r="Z1234" i="3"/>
  <c r="AD1234" i="3"/>
  <c r="AH1234" i="3"/>
  <c r="AL1234" i="3"/>
  <c r="AP1234" i="3"/>
  <c r="AT1234" i="3"/>
  <c r="AX1234" i="3"/>
  <c r="BB1234" i="3"/>
  <c r="BF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S1234" i="3"/>
  <c r="AA1234" i="3"/>
  <c r="AI1234" i="3"/>
  <c r="AQ1234" i="3"/>
  <c r="AY1234" i="3"/>
  <c r="BG1234" i="3"/>
  <c r="M1234" i="3"/>
  <c r="U1234" i="3"/>
  <c r="AC1234" i="3"/>
  <c r="AK1234" i="3"/>
  <c r="AS1234" i="3"/>
  <c r="BA1234" i="3"/>
  <c r="BI1234" i="3"/>
  <c r="O1234" i="3"/>
  <c r="W1234" i="3"/>
  <c r="AE1234" i="3"/>
  <c r="AM1234" i="3"/>
  <c r="AU1234" i="3"/>
  <c r="BC123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P1214" i="3"/>
  <c r="T1214" i="3"/>
  <c r="X1214" i="3"/>
  <c r="AB1214" i="3"/>
  <c r="AF1214" i="3"/>
  <c r="AJ1214" i="3"/>
  <c r="AN1214" i="3"/>
  <c r="AR1214" i="3"/>
  <c r="AV1214" i="3"/>
  <c r="AZ1214" i="3"/>
  <c r="BD1214" i="3"/>
  <c r="BH1214" i="3"/>
  <c r="M1214" i="3"/>
  <c r="U1214" i="3"/>
  <c r="AC1214" i="3"/>
  <c r="AK1214" i="3"/>
  <c r="AS1214" i="3"/>
  <c r="BA1214" i="3"/>
  <c r="BI1214" i="3"/>
  <c r="O1214" i="3"/>
  <c r="W1214" i="3"/>
  <c r="AE1214" i="3"/>
  <c r="AM1214" i="3"/>
  <c r="AU1214" i="3"/>
  <c r="BC1214" i="3"/>
  <c r="Q1214" i="3"/>
  <c r="Y1214" i="3"/>
  <c r="AG1214" i="3"/>
  <c r="AO1214" i="3"/>
  <c r="AW1214" i="3"/>
  <c r="BE1214" i="3"/>
  <c r="S1214" i="3"/>
  <c r="AY1214" i="3"/>
  <c r="AA1214" i="3"/>
  <c r="BG1214" i="3"/>
  <c r="AI1214" i="3"/>
  <c r="BF1285" i="3"/>
  <c r="BB1285" i="3"/>
  <c r="AX1285" i="3"/>
  <c r="AT1285" i="3"/>
  <c r="AP1285" i="3"/>
  <c r="AL1285" i="3"/>
  <c r="AH1285" i="3"/>
  <c r="AD1285" i="3"/>
  <c r="Z1285" i="3"/>
  <c r="V1285" i="3"/>
  <c r="R1285" i="3"/>
  <c r="N1285" i="3"/>
  <c r="BF1283" i="3"/>
  <c r="BB1283" i="3"/>
  <c r="AX1283" i="3"/>
  <c r="AT1283" i="3"/>
  <c r="AP1283" i="3"/>
  <c r="AL1283" i="3"/>
  <c r="AH1283" i="3"/>
  <c r="AD1283" i="3"/>
  <c r="Z1283" i="3"/>
  <c r="V1283" i="3"/>
  <c r="R1283" i="3"/>
  <c r="N128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F1275" i="3"/>
  <c r="BB1275" i="3"/>
  <c r="AX1275" i="3"/>
  <c r="AT1275" i="3"/>
  <c r="AP1275" i="3"/>
  <c r="AL1275" i="3"/>
  <c r="AH1275" i="3"/>
  <c r="AD1275" i="3"/>
  <c r="Z1275" i="3"/>
  <c r="V1275" i="3"/>
  <c r="R1275" i="3"/>
  <c r="N1275" i="3"/>
  <c r="BJ1275" i="3" s="1"/>
  <c r="BF1273" i="3"/>
  <c r="BB1273" i="3"/>
  <c r="AX1273" i="3"/>
  <c r="AT1273" i="3"/>
  <c r="AP1273" i="3"/>
  <c r="AL1273" i="3"/>
  <c r="AH1273" i="3"/>
  <c r="AD1273" i="3"/>
  <c r="Z1273" i="3"/>
  <c r="V1273" i="3"/>
  <c r="R1273" i="3"/>
  <c r="N1273" i="3"/>
  <c r="BF1271" i="3"/>
  <c r="BB1271" i="3"/>
  <c r="AX1271" i="3"/>
  <c r="AT1271" i="3"/>
  <c r="AP1271" i="3"/>
  <c r="AL1271" i="3"/>
  <c r="AH1271" i="3"/>
  <c r="AD1271" i="3"/>
  <c r="Z1271" i="3"/>
  <c r="V1271" i="3"/>
  <c r="R1271" i="3"/>
  <c r="N1271" i="3"/>
  <c r="BF1269" i="3"/>
  <c r="BB1269" i="3"/>
  <c r="AX1269" i="3"/>
  <c r="AT1269" i="3"/>
  <c r="AP1269" i="3"/>
  <c r="AL1269" i="3"/>
  <c r="AH1269" i="3"/>
  <c r="AD1269" i="3"/>
  <c r="Z1269" i="3"/>
  <c r="V1269" i="3"/>
  <c r="R1269" i="3"/>
  <c r="N1269" i="3"/>
  <c r="BF1267" i="3"/>
  <c r="BB1267" i="3"/>
  <c r="AX1267" i="3"/>
  <c r="AT1267" i="3"/>
  <c r="AP1267" i="3"/>
  <c r="AL1267" i="3"/>
  <c r="AH1267" i="3"/>
  <c r="AD1267" i="3"/>
  <c r="Z1267" i="3"/>
  <c r="V1267" i="3"/>
  <c r="R1267" i="3"/>
  <c r="N1267" i="3"/>
  <c r="BF1265" i="3"/>
  <c r="BB1265" i="3"/>
  <c r="AX1265" i="3"/>
  <c r="AT1265" i="3"/>
  <c r="AP1265" i="3"/>
  <c r="AL1265" i="3"/>
  <c r="AH1265" i="3"/>
  <c r="AD1265" i="3"/>
  <c r="Z1265" i="3"/>
  <c r="V1265" i="3"/>
  <c r="R1265" i="3"/>
  <c r="N1265" i="3"/>
  <c r="BF1263" i="3"/>
  <c r="BB1263" i="3"/>
  <c r="AX1263" i="3"/>
  <c r="AT1263" i="3"/>
  <c r="AP1263" i="3"/>
  <c r="AL1263" i="3"/>
  <c r="AH1263" i="3"/>
  <c r="AD1263" i="3"/>
  <c r="Z1263" i="3"/>
  <c r="V1263" i="3"/>
  <c r="R1263" i="3"/>
  <c r="N1263" i="3"/>
  <c r="BF1261" i="3"/>
  <c r="BB1261" i="3"/>
  <c r="AX1261" i="3"/>
  <c r="AT1261" i="3"/>
  <c r="AP1261" i="3"/>
  <c r="AL1261" i="3"/>
  <c r="AH1261" i="3"/>
  <c r="AD1261" i="3"/>
  <c r="Z1261" i="3"/>
  <c r="V1261" i="3"/>
  <c r="R1261" i="3"/>
  <c r="N1261" i="3"/>
  <c r="BF1259" i="3"/>
  <c r="BB1259" i="3"/>
  <c r="AX1259" i="3"/>
  <c r="AT1259" i="3"/>
  <c r="AP1259" i="3"/>
  <c r="AL1259" i="3"/>
  <c r="AH1259" i="3"/>
  <c r="AD1259" i="3"/>
  <c r="Z1259" i="3"/>
  <c r="V1259" i="3"/>
  <c r="R1259" i="3"/>
  <c r="N1259" i="3"/>
  <c r="BF1257" i="3"/>
  <c r="BB1257" i="3"/>
  <c r="AX1257" i="3"/>
  <c r="AT1257" i="3"/>
  <c r="AP1257" i="3"/>
  <c r="AL1257" i="3"/>
  <c r="AH1257" i="3"/>
  <c r="AD1257" i="3"/>
  <c r="Z1257" i="3"/>
  <c r="V1257" i="3"/>
  <c r="R1257" i="3"/>
  <c r="N1257" i="3"/>
  <c r="BJ1257" i="3" s="1"/>
  <c r="BH1246" i="3"/>
  <c r="BC1246" i="3"/>
  <c r="AV1246" i="3"/>
  <c r="AN1246" i="3"/>
  <c r="AF1246" i="3"/>
  <c r="X1246" i="3"/>
  <c r="P1246" i="3"/>
  <c r="BD1242" i="3"/>
  <c r="AN1242" i="3"/>
  <c r="X1242" i="3"/>
  <c r="M1242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BE1234" i="3"/>
  <c r="Y1234" i="3"/>
  <c r="BN1233" i="3"/>
  <c r="BK1233" i="3"/>
  <c r="BI1285" i="3"/>
  <c r="BE1285" i="3"/>
  <c r="BA1285" i="3"/>
  <c r="AW1285" i="3"/>
  <c r="AS1285" i="3"/>
  <c r="AO1285" i="3"/>
  <c r="AK1285" i="3"/>
  <c r="AG1285" i="3"/>
  <c r="AC1285" i="3"/>
  <c r="Y1285" i="3"/>
  <c r="U1285" i="3"/>
  <c r="Q1285" i="3"/>
  <c r="BI1283" i="3"/>
  <c r="BE1283" i="3"/>
  <c r="BA1283" i="3"/>
  <c r="AW1283" i="3"/>
  <c r="AS1283" i="3"/>
  <c r="AO1283" i="3"/>
  <c r="AK1283" i="3"/>
  <c r="AG1283" i="3"/>
  <c r="AC1283" i="3"/>
  <c r="Y1283" i="3"/>
  <c r="U1283" i="3"/>
  <c r="Q1283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I1275" i="3"/>
  <c r="BE1275" i="3"/>
  <c r="BA1275" i="3"/>
  <c r="AW1275" i="3"/>
  <c r="AS1275" i="3"/>
  <c r="AO1275" i="3"/>
  <c r="AK1275" i="3"/>
  <c r="AG1275" i="3"/>
  <c r="AC1275" i="3"/>
  <c r="Y1275" i="3"/>
  <c r="U1275" i="3"/>
  <c r="Q1275" i="3"/>
  <c r="BI1273" i="3"/>
  <c r="BE1273" i="3"/>
  <c r="BA1273" i="3"/>
  <c r="AW1273" i="3"/>
  <c r="AS1273" i="3"/>
  <c r="AO1273" i="3"/>
  <c r="AK1273" i="3"/>
  <c r="AG1273" i="3"/>
  <c r="AC1273" i="3"/>
  <c r="Y1273" i="3"/>
  <c r="U1273" i="3"/>
  <c r="Q1273" i="3"/>
  <c r="BI1271" i="3"/>
  <c r="BE1271" i="3"/>
  <c r="BA1271" i="3"/>
  <c r="AW1271" i="3"/>
  <c r="AS1271" i="3"/>
  <c r="AO1271" i="3"/>
  <c r="AK1271" i="3"/>
  <c r="AG1271" i="3"/>
  <c r="AC1271" i="3"/>
  <c r="Y1271" i="3"/>
  <c r="U1271" i="3"/>
  <c r="Q1271" i="3"/>
  <c r="BI1269" i="3"/>
  <c r="BE1269" i="3"/>
  <c r="BA1269" i="3"/>
  <c r="AW1269" i="3"/>
  <c r="AS1269" i="3"/>
  <c r="AO1269" i="3"/>
  <c r="AK1269" i="3"/>
  <c r="AG1269" i="3"/>
  <c r="AC1269" i="3"/>
  <c r="Y1269" i="3"/>
  <c r="U1269" i="3"/>
  <c r="Q1269" i="3"/>
  <c r="BI1267" i="3"/>
  <c r="BE1267" i="3"/>
  <c r="BA1267" i="3"/>
  <c r="AW1267" i="3"/>
  <c r="AS1267" i="3"/>
  <c r="AO1267" i="3"/>
  <c r="AK1267" i="3"/>
  <c r="AG1267" i="3"/>
  <c r="AC1267" i="3"/>
  <c r="Y1267" i="3"/>
  <c r="U1267" i="3"/>
  <c r="Q1267" i="3"/>
  <c r="BI1265" i="3"/>
  <c r="BE1265" i="3"/>
  <c r="BA1265" i="3"/>
  <c r="AW1265" i="3"/>
  <c r="AS1265" i="3"/>
  <c r="AO1265" i="3"/>
  <c r="AK1265" i="3"/>
  <c r="AG1265" i="3"/>
  <c r="AC1265" i="3"/>
  <c r="Y1265" i="3"/>
  <c r="U1265" i="3"/>
  <c r="Q1265" i="3"/>
  <c r="BI1263" i="3"/>
  <c r="BE1263" i="3"/>
  <c r="BA1263" i="3"/>
  <c r="AW1263" i="3"/>
  <c r="AS1263" i="3"/>
  <c r="AO1263" i="3"/>
  <c r="AK1263" i="3"/>
  <c r="AG1263" i="3"/>
  <c r="AC1263" i="3"/>
  <c r="Y1263" i="3"/>
  <c r="U1263" i="3"/>
  <c r="Q1263" i="3"/>
  <c r="BI1261" i="3"/>
  <c r="BE1261" i="3"/>
  <c r="BA1261" i="3"/>
  <c r="AW1261" i="3"/>
  <c r="AS1261" i="3"/>
  <c r="AO1261" i="3"/>
  <c r="AK1261" i="3"/>
  <c r="AG1261" i="3"/>
  <c r="AC1261" i="3"/>
  <c r="Y1261" i="3"/>
  <c r="U1261" i="3"/>
  <c r="Q1261" i="3"/>
  <c r="BI1259" i="3"/>
  <c r="BE1259" i="3"/>
  <c r="BA1259" i="3"/>
  <c r="AW1259" i="3"/>
  <c r="AS1259" i="3"/>
  <c r="AO1259" i="3"/>
  <c r="AK1259" i="3"/>
  <c r="AG1259" i="3"/>
  <c r="AC1259" i="3"/>
  <c r="Y1259" i="3"/>
  <c r="U1259" i="3"/>
  <c r="Q1259" i="3"/>
  <c r="BI1257" i="3"/>
  <c r="BE1257" i="3"/>
  <c r="BA1257" i="3"/>
  <c r="AW1257" i="3"/>
  <c r="AS1257" i="3"/>
  <c r="AO1257" i="3"/>
  <c r="AK1257" i="3"/>
  <c r="AG1257" i="3"/>
  <c r="AC1257" i="3"/>
  <c r="Y1257" i="3"/>
  <c r="U1257" i="3"/>
  <c r="Q1257" i="3"/>
  <c r="BG1246" i="3"/>
  <c r="BA1246" i="3"/>
  <c r="AU1246" i="3"/>
  <c r="AM1246" i="3"/>
  <c r="AE1246" i="3"/>
  <c r="W1246" i="3"/>
  <c r="O1246" i="3"/>
  <c r="L1243" i="3"/>
  <c r="K1243" i="3"/>
  <c r="BD1240" i="3"/>
  <c r="AN1240" i="3"/>
  <c r="X1240" i="3"/>
  <c r="M1240" i="3"/>
  <c r="AW1234" i="3"/>
  <c r="Q1234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M1218" i="3"/>
  <c r="U1218" i="3"/>
  <c r="AC1218" i="3"/>
  <c r="AK1218" i="3"/>
  <c r="AS1218" i="3"/>
  <c r="BA1218" i="3"/>
  <c r="BI1218" i="3"/>
  <c r="O1218" i="3"/>
  <c r="W1218" i="3"/>
  <c r="AE1218" i="3"/>
  <c r="AM1218" i="3"/>
  <c r="AU1218" i="3"/>
  <c r="BC1218" i="3"/>
  <c r="Q1218" i="3"/>
  <c r="Y1218" i="3"/>
  <c r="AG1218" i="3"/>
  <c r="AO1218" i="3"/>
  <c r="AW1218" i="3"/>
  <c r="BE1218" i="3"/>
  <c r="S1218" i="3"/>
  <c r="AY1218" i="3"/>
  <c r="AA1218" i="3"/>
  <c r="BG1218" i="3"/>
  <c r="AI1218" i="3"/>
  <c r="AA1205" i="3"/>
  <c r="AQ1205" i="3"/>
  <c r="BG1205" i="3"/>
  <c r="AY1205" i="3"/>
  <c r="S1205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Q1192" i="3"/>
  <c r="W1192" i="3"/>
  <c r="AB1192" i="3"/>
  <c r="AG1192" i="3"/>
  <c r="AM1192" i="3"/>
  <c r="AR1192" i="3"/>
  <c r="AW1192" i="3"/>
  <c r="BC1192" i="3"/>
  <c r="BH1192" i="3"/>
  <c r="M1192" i="3"/>
  <c r="S1192" i="3"/>
  <c r="X1192" i="3"/>
  <c r="AC1192" i="3"/>
  <c r="AI1192" i="3"/>
  <c r="AN1192" i="3"/>
  <c r="AS1192" i="3"/>
  <c r="AY1192" i="3"/>
  <c r="BD1192" i="3"/>
  <c r="BI1192" i="3"/>
  <c r="O1192" i="3"/>
  <c r="T1192" i="3"/>
  <c r="Y1192" i="3"/>
  <c r="AE1192" i="3"/>
  <c r="AJ1192" i="3"/>
  <c r="AO1192" i="3"/>
  <c r="AU1192" i="3"/>
  <c r="AZ1192" i="3"/>
  <c r="BE1192" i="3"/>
  <c r="P1192" i="3"/>
  <c r="AK1192" i="3"/>
  <c r="BG1192" i="3"/>
  <c r="U1192" i="3"/>
  <c r="AQ1192" i="3"/>
  <c r="AA1192" i="3"/>
  <c r="AV1192" i="3"/>
  <c r="AF1192" i="3"/>
  <c r="BA1192" i="3"/>
  <c r="L1238" i="3"/>
  <c r="P1237" i="3"/>
  <c r="T1237" i="3"/>
  <c r="X1237" i="3"/>
  <c r="AB1237" i="3"/>
  <c r="AF1237" i="3"/>
  <c r="AJ1237" i="3"/>
  <c r="AN1237" i="3"/>
  <c r="AR1237" i="3"/>
  <c r="AV1237" i="3"/>
  <c r="N1237" i="3"/>
  <c r="BJ1237" i="3" s="1"/>
  <c r="R1237" i="3"/>
  <c r="V1237" i="3"/>
  <c r="Z1237" i="3"/>
  <c r="AD1237" i="3"/>
  <c r="AH1237" i="3"/>
  <c r="AL1237" i="3"/>
  <c r="AP1237" i="3"/>
  <c r="AT1237" i="3"/>
  <c r="AX1237" i="3"/>
  <c r="BB1237" i="3"/>
  <c r="BF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P1233" i="3"/>
  <c r="T1233" i="3"/>
  <c r="X1233" i="3"/>
  <c r="AB1233" i="3"/>
  <c r="AF1233" i="3"/>
  <c r="AJ1233" i="3"/>
  <c r="AN1233" i="3"/>
  <c r="AR1233" i="3"/>
  <c r="AV1233" i="3"/>
  <c r="AZ1233" i="3"/>
  <c r="BD1233" i="3"/>
  <c r="BH1233" i="3"/>
  <c r="N1233" i="3"/>
  <c r="BJ1233" i="3" s="1"/>
  <c r="R1233" i="3"/>
  <c r="V1233" i="3"/>
  <c r="Z1233" i="3"/>
  <c r="AD1233" i="3"/>
  <c r="AH1233" i="3"/>
  <c r="AL1233" i="3"/>
  <c r="AP1233" i="3"/>
  <c r="AT1233" i="3"/>
  <c r="AX1233" i="3"/>
  <c r="BB1233" i="3"/>
  <c r="BF1233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BJ1223" i="3" s="1"/>
  <c r="R1223" i="3"/>
  <c r="V1223" i="3"/>
  <c r="Z1223" i="3"/>
  <c r="AD1223" i="3"/>
  <c r="AH1223" i="3"/>
  <c r="AL1223" i="3"/>
  <c r="AP1223" i="3"/>
  <c r="AT1223" i="3"/>
  <c r="AX1223" i="3"/>
  <c r="BB1223" i="3"/>
  <c r="BF1223" i="3"/>
  <c r="P1221" i="3"/>
  <c r="T1221" i="3"/>
  <c r="X1221" i="3"/>
  <c r="AB1221" i="3"/>
  <c r="AF1221" i="3"/>
  <c r="AJ1221" i="3"/>
  <c r="AN1221" i="3"/>
  <c r="AR1221" i="3"/>
  <c r="AV1221" i="3"/>
  <c r="AZ1221" i="3"/>
  <c r="BD1221" i="3"/>
  <c r="BH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N1221" i="3"/>
  <c r="BJ1221" i="3" s="1"/>
  <c r="R1221" i="3"/>
  <c r="V1221" i="3"/>
  <c r="Z1221" i="3"/>
  <c r="AD1221" i="3"/>
  <c r="AH1221" i="3"/>
  <c r="AL1221" i="3"/>
  <c r="AP1221" i="3"/>
  <c r="AT1221" i="3"/>
  <c r="AX1221" i="3"/>
  <c r="BB1221" i="3"/>
  <c r="BF1221" i="3"/>
  <c r="P1220" i="3"/>
  <c r="T1220" i="3"/>
  <c r="X1220" i="3"/>
  <c r="AB1220" i="3"/>
  <c r="AF1220" i="3"/>
  <c r="AJ1220" i="3"/>
  <c r="AN1220" i="3"/>
  <c r="O1220" i="3"/>
  <c r="U1220" i="3"/>
  <c r="Z1220" i="3"/>
  <c r="AE1220" i="3"/>
  <c r="AK1220" i="3"/>
  <c r="AP1220" i="3"/>
  <c r="AT1220" i="3"/>
  <c r="AX1220" i="3"/>
  <c r="BB1220" i="3"/>
  <c r="BF1220" i="3"/>
  <c r="Q1220" i="3"/>
  <c r="V1220" i="3"/>
  <c r="AA1220" i="3"/>
  <c r="AG1220" i="3"/>
  <c r="AL1220" i="3"/>
  <c r="AQ1220" i="3"/>
  <c r="AU1220" i="3"/>
  <c r="AY1220" i="3"/>
  <c r="BC1220" i="3"/>
  <c r="BG1220" i="3"/>
  <c r="M1220" i="3"/>
  <c r="R1220" i="3"/>
  <c r="W1220" i="3"/>
  <c r="AC1220" i="3"/>
  <c r="AH1220" i="3"/>
  <c r="AM1220" i="3"/>
  <c r="AR1220" i="3"/>
  <c r="AV1220" i="3"/>
  <c r="AZ1220" i="3"/>
  <c r="BD1220" i="3"/>
  <c r="BH1220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O1219" i="3"/>
  <c r="T1219" i="3"/>
  <c r="Y1219" i="3"/>
  <c r="AE1219" i="3"/>
  <c r="AJ1219" i="3"/>
  <c r="AO1219" i="3"/>
  <c r="AU1219" i="3"/>
  <c r="AZ1219" i="3"/>
  <c r="BE1219" i="3"/>
  <c r="P1219" i="3"/>
  <c r="U1219" i="3"/>
  <c r="AA1219" i="3"/>
  <c r="AF1219" i="3"/>
  <c r="AK1219" i="3"/>
  <c r="AQ1219" i="3"/>
  <c r="AV1219" i="3"/>
  <c r="BA1219" i="3"/>
  <c r="BG1219" i="3"/>
  <c r="Q1219" i="3"/>
  <c r="W1219" i="3"/>
  <c r="AB1219" i="3"/>
  <c r="AG1219" i="3"/>
  <c r="AM1219" i="3"/>
  <c r="AR1219" i="3"/>
  <c r="AW1219" i="3"/>
  <c r="BC1219" i="3"/>
  <c r="BH1219" i="3"/>
  <c r="AU1217" i="3"/>
  <c r="P1215" i="3"/>
  <c r="T1215" i="3"/>
  <c r="X1215" i="3"/>
  <c r="AB1215" i="3"/>
  <c r="AF1215" i="3"/>
  <c r="AJ1215" i="3"/>
  <c r="AN1215" i="3"/>
  <c r="AR1215" i="3"/>
  <c r="AV1215" i="3"/>
  <c r="AZ1215" i="3"/>
  <c r="BD1215" i="3"/>
  <c r="BH1215" i="3"/>
  <c r="N1215" i="3"/>
  <c r="R1215" i="3"/>
  <c r="V1215" i="3"/>
  <c r="Z1215" i="3"/>
  <c r="AD1215" i="3"/>
  <c r="AH1215" i="3"/>
  <c r="AL1215" i="3"/>
  <c r="AP1215" i="3"/>
  <c r="AT1215" i="3"/>
  <c r="AX1215" i="3"/>
  <c r="BB1215" i="3"/>
  <c r="BF1215" i="3"/>
  <c r="Q1215" i="3"/>
  <c r="Y1215" i="3"/>
  <c r="AG1215" i="3"/>
  <c r="AO1215" i="3"/>
  <c r="AW1215" i="3"/>
  <c r="BE1215" i="3"/>
  <c r="S1215" i="3"/>
  <c r="AA1215" i="3"/>
  <c r="AI1215" i="3"/>
  <c r="AQ1215" i="3"/>
  <c r="AY1215" i="3"/>
  <c r="BG1215" i="3"/>
  <c r="M1215" i="3"/>
  <c r="U1215" i="3"/>
  <c r="AC1215" i="3"/>
  <c r="AK1215" i="3"/>
  <c r="AS1215" i="3"/>
  <c r="BA1215" i="3"/>
  <c r="BI1215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Y1212" i="3"/>
  <c r="AO1212" i="3"/>
  <c r="BE1212" i="3"/>
  <c r="M1212" i="3"/>
  <c r="AC1212" i="3"/>
  <c r="AS1212" i="3"/>
  <c r="BI1212" i="3"/>
  <c r="Q1212" i="3"/>
  <c r="AG1212" i="3"/>
  <c r="AW1212" i="3"/>
  <c r="O1211" i="3"/>
  <c r="AA1207" i="3"/>
  <c r="AQ1207" i="3"/>
  <c r="BG1207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Y1204" i="3"/>
  <c r="AO1204" i="3"/>
  <c r="BE1204" i="3"/>
  <c r="M1204" i="3"/>
  <c r="AC1204" i="3"/>
  <c r="AS1204" i="3"/>
  <c r="BI1204" i="3"/>
  <c r="Q1204" i="3"/>
  <c r="AG1204" i="3"/>
  <c r="AW1204" i="3"/>
  <c r="O1203" i="3"/>
  <c r="BF1242" i="3"/>
  <c r="BB1242" i="3"/>
  <c r="AX1242" i="3"/>
  <c r="AT1242" i="3"/>
  <c r="AP1242" i="3"/>
  <c r="AL1242" i="3"/>
  <c r="AH1242" i="3"/>
  <c r="AD1242" i="3"/>
  <c r="Z1242" i="3"/>
  <c r="V1242" i="3"/>
  <c r="R1242" i="3"/>
  <c r="N1242" i="3"/>
  <c r="BJ1242" i="3" s="1"/>
  <c r="BF1240" i="3"/>
  <c r="BB1240" i="3"/>
  <c r="AX1240" i="3"/>
  <c r="AT1240" i="3"/>
  <c r="AP1240" i="3"/>
  <c r="AL1240" i="3"/>
  <c r="AH1240" i="3"/>
  <c r="AD1240" i="3"/>
  <c r="Z1240" i="3"/>
  <c r="V1240" i="3"/>
  <c r="R1240" i="3"/>
  <c r="N1240" i="3"/>
  <c r="BH1237" i="3"/>
  <c r="BC1237" i="3"/>
  <c r="AW1237" i="3"/>
  <c r="AO1237" i="3"/>
  <c r="AG1237" i="3"/>
  <c r="Y1237" i="3"/>
  <c r="Q1237" i="3"/>
  <c r="BE1235" i="3"/>
  <c r="AW1235" i="3"/>
  <c r="AO1235" i="3"/>
  <c r="AG1235" i="3"/>
  <c r="Y1235" i="3"/>
  <c r="Q1235" i="3"/>
  <c r="BE1233" i="3"/>
  <c r="AW1233" i="3"/>
  <c r="AO1233" i="3"/>
  <c r="AG1233" i="3"/>
  <c r="Y1233" i="3"/>
  <c r="Q1233" i="3"/>
  <c r="BE1232" i="3"/>
  <c r="AO1232" i="3"/>
  <c r="BC1231" i="3"/>
  <c r="AM1231" i="3"/>
  <c r="W1231" i="3"/>
  <c r="BE1230" i="3"/>
  <c r="AO1230" i="3"/>
  <c r="BC1229" i="3"/>
  <c r="AM1229" i="3"/>
  <c r="W1229" i="3"/>
  <c r="BE1228" i="3"/>
  <c r="AO1228" i="3"/>
  <c r="BC1227" i="3"/>
  <c r="AM1227" i="3"/>
  <c r="W1227" i="3"/>
  <c r="BE1226" i="3"/>
  <c r="AO1226" i="3"/>
  <c r="BC1225" i="3"/>
  <c r="AM1225" i="3"/>
  <c r="W1225" i="3"/>
  <c r="BE1224" i="3"/>
  <c r="AO1224" i="3"/>
  <c r="BC1223" i="3"/>
  <c r="AM1223" i="3"/>
  <c r="W1223" i="3"/>
  <c r="BE1222" i="3"/>
  <c r="AO1222" i="3"/>
  <c r="BC1221" i="3"/>
  <c r="AM1221" i="3"/>
  <c r="W1221" i="3"/>
  <c r="BE1220" i="3"/>
  <c r="AO1220" i="3"/>
  <c r="S1220" i="3"/>
  <c r="BI1219" i="3"/>
  <c r="AN1219" i="3"/>
  <c r="S1219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M1216" i="3"/>
  <c r="U1216" i="3"/>
  <c r="AC1216" i="3"/>
  <c r="AK1216" i="3"/>
  <c r="AS1216" i="3"/>
  <c r="BA1216" i="3"/>
  <c r="BI1216" i="3"/>
  <c r="O1216" i="3"/>
  <c r="W1216" i="3"/>
  <c r="AE1216" i="3"/>
  <c r="AM1216" i="3"/>
  <c r="AU1216" i="3"/>
  <c r="BC1216" i="3"/>
  <c r="Q1216" i="3"/>
  <c r="Y1216" i="3"/>
  <c r="AG1216" i="3"/>
  <c r="AO1216" i="3"/>
  <c r="AW1216" i="3"/>
  <c r="BE1216" i="3"/>
  <c r="BC1215" i="3"/>
  <c r="W1215" i="3"/>
  <c r="M1213" i="3"/>
  <c r="AK1212" i="3"/>
  <c r="AA1209" i="3"/>
  <c r="AQ1209" i="3"/>
  <c r="BG1209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6" i="3"/>
  <c r="T1206" i="3"/>
  <c r="X1206" i="3"/>
  <c r="AB1206" i="3"/>
  <c r="AF1206" i="3"/>
  <c r="AJ1206" i="3"/>
  <c r="AN1206" i="3"/>
  <c r="AR1206" i="3"/>
  <c r="AV1206" i="3"/>
  <c r="AZ1206" i="3"/>
  <c r="BD1206" i="3"/>
  <c r="BH1206" i="3"/>
  <c r="Y1206" i="3"/>
  <c r="AO1206" i="3"/>
  <c r="BE1206" i="3"/>
  <c r="M1206" i="3"/>
  <c r="AC1206" i="3"/>
  <c r="AS1206" i="3"/>
  <c r="BI1206" i="3"/>
  <c r="Q1206" i="3"/>
  <c r="AG1206" i="3"/>
  <c r="AW1206" i="3"/>
  <c r="O1205" i="3"/>
  <c r="AK1204" i="3"/>
  <c r="AF1190" i="3"/>
  <c r="BA1190" i="3"/>
  <c r="U1190" i="3"/>
  <c r="BI1242" i="3"/>
  <c r="BE1242" i="3"/>
  <c r="BA1242" i="3"/>
  <c r="AW1242" i="3"/>
  <c r="AS1242" i="3"/>
  <c r="AO1242" i="3"/>
  <c r="AK1242" i="3"/>
  <c r="AG1242" i="3"/>
  <c r="AC1242" i="3"/>
  <c r="Y1242" i="3"/>
  <c r="U1242" i="3"/>
  <c r="Q1242" i="3"/>
  <c r="BI1240" i="3"/>
  <c r="BE1240" i="3"/>
  <c r="BA1240" i="3"/>
  <c r="AW1240" i="3"/>
  <c r="AS1240" i="3"/>
  <c r="AO1240" i="3"/>
  <c r="AK1240" i="3"/>
  <c r="AG1240" i="3"/>
  <c r="AC1240" i="3"/>
  <c r="Y1240" i="3"/>
  <c r="U1240" i="3"/>
  <c r="Q1240" i="3"/>
  <c r="BG1237" i="3"/>
  <c r="BA1237" i="3"/>
  <c r="AU1237" i="3"/>
  <c r="AM1237" i="3"/>
  <c r="AE1237" i="3"/>
  <c r="W1237" i="3"/>
  <c r="O1237" i="3"/>
  <c r="BL1237" i="3" s="1"/>
  <c r="BC1235" i="3"/>
  <c r="AU1235" i="3"/>
  <c r="AM1235" i="3"/>
  <c r="AE1235" i="3"/>
  <c r="W1235" i="3"/>
  <c r="O1235" i="3"/>
  <c r="BC1233" i="3"/>
  <c r="AU1233" i="3"/>
  <c r="AM1233" i="3"/>
  <c r="AE1233" i="3"/>
  <c r="W1233" i="3"/>
  <c r="O1233" i="3"/>
  <c r="BL1233" i="3" s="1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AY1231" i="3"/>
  <c r="AI1231" i="3"/>
  <c r="S1231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AY1229" i="3"/>
  <c r="AI1229" i="3"/>
  <c r="S1229" i="3"/>
  <c r="N1228" i="3"/>
  <c r="BJ1228" i="3" s="1"/>
  <c r="R1228" i="3"/>
  <c r="V1228" i="3"/>
  <c r="Z1228" i="3"/>
  <c r="AD1228" i="3"/>
  <c r="AH1228" i="3"/>
  <c r="AL1228" i="3"/>
  <c r="AP1228" i="3"/>
  <c r="AT1228" i="3"/>
  <c r="AX1228" i="3"/>
  <c r="BB1228" i="3"/>
  <c r="BF1228" i="3"/>
  <c r="O1228" i="3"/>
  <c r="BL1228" i="3" s="1"/>
  <c r="S1228" i="3"/>
  <c r="BM1228" i="3" s="1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AY1227" i="3"/>
  <c r="AI1227" i="3"/>
  <c r="S1227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S1225" i="3"/>
  <c r="N1224" i="3"/>
  <c r="BJ1224" i="3" s="1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BL1224" i="3" s="1"/>
  <c r="S1224" i="3"/>
  <c r="BM1224" i="3" s="1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AY1223" i="3"/>
  <c r="AI1223" i="3"/>
  <c r="S1223" i="3"/>
  <c r="BM1223" i="3" s="1"/>
  <c r="N1222" i="3"/>
  <c r="R1222" i="3"/>
  <c r="V1222" i="3"/>
  <c r="Z1222" i="3"/>
  <c r="AD1222" i="3"/>
  <c r="AH1222" i="3"/>
  <c r="AL1222" i="3"/>
  <c r="AP1222" i="3"/>
  <c r="AT1222" i="3"/>
  <c r="AX1222" i="3"/>
  <c r="BB1222" i="3"/>
  <c r="BF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T1222" i="3"/>
  <c r="X1222" i="3"/>
  <c r="AB1222" i="3"/>
  <c r="AF1222" i="3"/>
  <c r="AJ1222" i="3"/>
  <c r="AN1222" i="3"/>
  <c r="AR1222" i="3"/>
  <c r="AV1222" i="3"/>
  <c r="AZ1222" i="3"/>
  <c r="BD1222" i="3"/>
  <c r="BH1222" i="3"/>
  <c r="AY1221" i="3"/>
  <c r="AI1221" i="3"/>
  <c r="S1221" i="3"/>
  <c r="BM1221" i="3" s="1"/>
  <c r="BA1220" i="3"/>
  <c r="AI1220" i="3"/>
  <c r="N1220" i="3"/>
  <c r="BD1219" i="3"/>
  <c r="AI1219" i="3"/>
  <c r="M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Q1217" i="3"/>
  <c r="Y1217" i="3"/>
  <c r="AG1217" i="3"/>
  <c r="AO1217" i="3"/>
  <c r="AW1217" i="3"/>
  <c r="BE1217" i="3"/>
  <c r="S1217" i="3"/>
  <c r="AA1217" i="3"/>
  <c r="AI1217" i="3"/>
  <c r="AQ1217" i="3"/>
  <c r="AY1217" i="3"/>
  <c r="BG1217" i="3"/>
  <c r="M1217" i="3"/>
  <c r="U1217" i="3"/>
  <c r="AC1217" i="3"/>
  <c r="AK1217" i="3"/>
  <c r="AS1217" i="3"/>
  <c r="BA1217" i="3"/>
  <c r="BI1217" i="3"/>
  <c r="AU1215" i="3"/>
  <c r="AA1211" i="3"/>
  <c r="AQ1211" i="3"/>
  <c r="BG1211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P1208" i="3"/>
  <c r="T1208" i="3"/>
  <c r="X1208" i="3"/>
  <c r="AB1208" i="3"/>
  <c r="AF1208" i="3"/>
  <c r="AJ1208" i="3"/>
  <c r="AN1208" i="3"/>
  <c r="AR1208" i="3"/>
  <c r="AV1208" i="3"/>
  <c r="AZ1208" i="3"/>
  <c r="BD1208" i="3"/>
  <c r="BH1208" i="3"/>
  <c r="Y1208" i="3"/>
  <c r="AO1208" i="3"/>
  <c r="BE1208" i="3"/>
  <c r="M1208" i="3"/>
  <c r="AC1208" i="3"/>
  <c r="AS1208" i="3"/>
  <c r="BI1208" i="3"/>
  <c r="Q1208" i="3"/>
  <c r="AG1208" i="3"/>
  <c r="AW1208" i="3"/>
  <c r="AA1203" i="3"/>
  <c r="AQ1203" i="3"/>
  <c r="BG1203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Q1199" i="3"/>
  <c r="Y1199" i="3"/>
  <c r="AG1199" i="3"/>
  <c r="AO1199" i="3"/>
  <c r="AW1199" i="3"/>
  <c r="BE1199" i="3"/>
  <c r="S1199" i="3"/>
  <c r="AA1199" i="3"/>
  <c r="AI1199" i="3"/>
  <c r="AQ1199" i="3"/>
  <c r="AY1199" i="3"/>
  <c r="BG1199" i="3"/>
  <c r="M1199" i="3"/>
  <c r="U1199" i="3"/>
  <c r="AC1199" i="3"/>
  <c r="AK1199" i="3"/>
  <c r="AS1199" i="3"/>
  <c r="BA1199" i="3"/>
  <c r="BI1199" i="3"/>
  <c r="AM1199" i="3"/>
  <c r="O1199" i="3"/>
  <c r="AU1199" i="3"/>
  <c r="W1199" i="3"/>
  <c r="BC1199" i="3"/>
  <c r="AQ1190" i="3"/>
  <c r="BI1213" i="3"/>
  <c r="BA1213" i="3"/>
  <c r="AS1213" i="3"/>
  <c r="AK1213" i="3"/>
  <c r="AC1213" i="3"/>
  <c r="U1213" i="3"/>
  <c r="AU1211" i="3"/>
  <c r="AE1211" i="3"/>
  <c r="AU1209" i="3"/>
  <c r="AE1209" i="3"/>
  <c r="AU1207" i="3"/>
  <c r="AE1207" i="3"/>
  <c r="AU1205" i="3"/>
  <c r="AE1205" i="3"/>
  <c r="AU1203" i="3"/>
  <c r="AE1203" i="3"/>
  <c r="AQ1202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M1200" i="3"/>
  <c r="U1200" i="3"/>
  <c r="AC1200" i="3"/>
  <c r="AK1200" i="3"/>
  <c r="AS1200" i="3"/>
  <c r="BA1200" i="3"/>
  <c r="BI1200" i="3"/>
  <c r="O1200" i="3"/>
  <c r="W1200" i="3"/>
  <c r="AE1200" i="3"/>
  <c r="AM1200" i="3"/>
  <c r="AU1200" i="3"/>
  <c r="BC1200" i="3"/>
  <c r="Q1200" i="3"/>
  <c r="Y1200" i="3"/>
  <c r="AG1200" i="3"/>
  <c r="AO1200" i="3"/>
  <c r="AW1200" i="3"/>
  <c r="BE1200" i="3"/>
  <c r="BG1198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M1196" i="3"/>
  <c r="U1196" i="3"/>
  <c r="AC1196" i="3"/>
  <c r="AK1196" i="3"/>
  <c r="AS1196" i="3"/>
  <c r="BA1196" i="3"/>
  <c r="BI1196" i="3"/>
  <c r="O1196" i="3"/>
  <c r="W1196" i="3"/>
  <c r="AE1196" i="3"/>
  <c r="AM1196" i="3"/>
  <c r="AU1196" i="3"/>
  <c r="BC1196" i="3"/>
  <c r="Q1196" i="3"/>
  <c r="Y1196" i="3"/>
  <c r="AG1196" i="3"/>
  <c r="AO1196" i="3"/>
  <c r="AW1196" i="3"/>
  <c r="BE1196" i="3"/>
  <c r="P1194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Q1188" i="3"/>
  <c r="W1188" i="3"/>
  <c r="AB1188" i="3"/>
  <c r="AG1188" i="3"/>
  <c r="AM1188" i="3"/>
  <c r="AR1188" i="3"/>
  <c r="AW1188" i="3"/>
  <c r="BC1188" i="3"/>
  <c r="BH1188" i="3"/>
  <c r="M1188" i="3"/>
  <c r="S1188" i="3"/>
  <c r="X1188" i="3"/>
  <c r="AC1188" i="3"/>
  <c r="AI1188" i="3"/>
  <c r="AN1188" i="3"/>
  <c r="AS1188" i="3"/>
  <c r="AY1188" i="3"/>
  <c r="BD1188" i="3"/>
  <c r="BI1188" i="3"/>
  <c r="O1188" i="3"/>
  <c r="T1188" i="3"/>
  <c r="Y1188" i="3"/>
  <c r="AE1188" i="3"/>
  <c r="AJ1188" i="3"/>
  <c r="AO1188" i="3"/>
  <c r="AU1188" i="3"/>
  <c r="AZ1188" i="3"/>
  <c r="BE1188" i="3"/>
  <c r="P1188" i="3"/>
  <c r="AK1188" i="3"/>
  <c r="BG1188" i="3"/>
  <c r="U1188" i="3"/>
  <c r="AQ1188" i="3"/>
  <c r="AA1188" i="3"/>
  <c r="AV1188" i="3"/>
  <c r="AF1186" i="3"/>
  <c r="BA118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P1211" i="3"/>
  <c r="T1211" i="3"/>
  <c r="X1211" i="3"/>
  <c r="AB1211" i="3"/>
  <c r="AF1211" i="3"/>
  <c r="AJ1211" i="3"/>
  <c r="AN1211" i="3"/>
  <c r="AR1211" i="3"/>
  <c r="AV1211" i="3"/>
  <c r="AZ1211" i="3"/>
  <c r="BD1211" i="3"/>
  <c r="BH1211" i="3"/>
  <c r="M1211" i="3"/>
  <c r="Q1211" i="3"/>
  <c r="U1211" i="3"/>
  <c r="Y1211" i="3"/>
  <c r="AC1211" i="3"/>
  <c r="AG1211" i="3"/>
  <c r="AK1211" i="3"/>
  <c r="AO1211" i="3"/>
  <c r="AS1211" i="3"/>
  <c r="AW1211" i="3"/>
  <c r="BA1211" i="3"/>
  <c r="BE1211" i="3"/>
  <c r="BI1211" i="3"/>
  <c r="N1211" i="3"/>
  <c r="R1211" i="3"/>
  <c r="V1211" i="3"/>
  <c r="Z1211" i="3"/>
  <c r="AD1211" i="3"/>
  <c r="AH1211" i="3"/>
  <c r="AL1211" i="3"/>
  <c r="AP1211" i="3"/>
  <c r="AT1211" i="3"/>
  <c r="AX1211" i="3"/>
  <c r="BB1211" i="3"/>
  <c r="BF1211" i="3"/>
  <c r="P1209" i="3"/>
  <c r="T1209" i="3"/>
  <c r="X1209" i="3"/>
  <c r="AB1209" i="3"/>
  <c r="AF1209" i="3"/>
  <c r="AJ1209" i="3"/>
  <c r="AN1209" i="3"/>
  <c r="AR1209" i="3"/>
  <c r="AV1209" i="3"/>
  <c r="AZ1209" i="3"/>
  <c r="BD1209" i="3"/>
  <c r="BH1209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P1207" i="3"/>
  <c r="T1207" i="3"/>
  <c r="X1207" i="3"/>
  <c r="AB1207" i="3"/>
  <c r="AF1207" i="3"/>
  <c r="AJ1207" i="3"/>
  <c r="AN1207" i="3"/>
  <c r="AR1207" i="3"/>
  <c r="AV1207" i="3"/>
  <c r="AZ1207" i="3"/>
  <c r="BD1207" i="3"/>
  <c r="BH1207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Q1201" i="3"/>
  <c r="Y1201" i="3"/>
  <c r="AG1201" i="3"/>
  <c r="AO1201" i="3"/>
  <c r="AW1201" i="3"/>
  <c r="BE1201" i="3"/>
  <c r="S1201" i="3"/>
  <c r="AA1201" i="3"/>
  <c r="AI1201" i="3"/>
  <c r="AQ1201" i="3"/>
  <c r="AY1201" i="3"/>
  <c r="BG1201" i="3"/>
  <c r="M1201" i="3"/>
  <c r="U1201" i="3"/>
  <c r="AC1201" i="3"/>
  <c r="AK1201" i="3"/>
  <c r="AS1201" i="3"/>
  <c r="BA1201" i="3"/>
  <c r="BI1201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Q1197" i="3"/>
  <c r="Y1197" i="3"/>
  <c r="AG1197" i="3"/>
  <c r="AO1197" i="3"/>
  <c r="AW1197" i="3"/>
  <c r="BE1197" i="3"/>
  <c r="S1197" i="3"/>
  <c r="AA1197" i="3"/>
  <c r="AI1197" i="3"/>
  <c r="AQ1197" i="3"/>
  <c r="AY1197" i="3"/>
  <c r="BG1197" i="3"/>
  <c r="M1197" i="3"/>
  <c r="U1197" i="3"/>
  <c r="AC1197" i="3"/>
  <c r="AK1197" i="3"/>
  <c r="AS1197" i="3"/>
  <c r="BA1197" i="3"/>
  <c r="BI1197" i="3"/>
  <c r="P1190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U1183" i="3"/>
  <c r="AC1183" i="3"/>
  <c r="AK1183" i="3"/>
  <c r="AS1183" i="3"/>
  <c r="BA1183" i="3"/>
  <c r="BI1183" i="3"/>
  <c r="O1183" i="3"/>
  <c r="W1183" i="3"/>
  <c r="AE1183" i="3"/>
  <c r="AM1183" i="3"/>
  <c r="AU1183" i="3"/>
  <c r="BC1183" i="3"/>
  <c r="Q1183" i="3"/>
  <c r="Y1183" i="3"/>
  <c r="AG1183" i="3"/>
  <c r="AO1183" i="3"/>
  <c r="AW1183" i="3"/>
  <c r="BE1183" i="3"/>
  <c r="S1183" i="3"/>
  <c r="AY1183" i="3"/>
  <c r="AA1183" i="3"/>
  <c r="BG1183" i="3"/>
  <c r="AI1183" i="3"/>
  <c r="N1179" i="3"/>
  <c r="R1179" i="3"/>
  <c r="V1179" i="3"/>
  <c r="Z1179" i="3"/>
  <c r="AD1179" i="3"/>
  <c r="AH1179" i="3"/>
  <c r="AL1179" i="3"/>
  <c r="AP1179" i="3"/>
  <c r="AT1179" i="3"/>
  <c r="AX1179" i="3"/>
  <c r="BB1179" i="3"/>
  <c r="BF1179" i="3"/>
  <c r="P1179" i="3"/>
  <c r="T1179" i="3"/>
  <c r="X1179" i="3"/>
  <c r="AB1179" i="3"/>
  <c r="AF1179" i="3"/>
  <c r="AJ1179" i="3"/>
  <c r="AN1179" i="3"/>
  <c r="AR1179" i="3"/>
  <c r="AV1179" i="3"/>
  <c r="AZ1179" i="3"/>
  <c r="BD1179" i="3"/>
  <c r="BH1179" i="3"/>
  <c r="M1179" i="3"/>
  <c r="U1179" i="3"/>
  <c r="AC1179" i="3"/>
  <c r="AK1179" i="3"/>
  <c r="AS1179" i="3"/>
  <c r="BA1179" i="3"/>
  <c r="BI1179" i="3"/>
  <c r="O1179" i="3"/>
  <c r="W1179" i="3"/>
  <c r="AE1179" i="3"/>
  <c r="AM1179" i="3"/>
  <c r="AU1179" i="3"/>
  <c r="BC1179" i="3"/>
  <c r="Q1179" i="3"/>
  <c r="Y1179" i="3"/>
  <c r="AG1179" i="3"/>
  <c r="AO1179" i="3"/>
  <c r="AW1179" i="3"/>
  <c r="BE1179" i="3"/>
  <c r="S1179" i="3"/>
  <c r="AY1179" i="3"/>
  <c r="AA1179" i="3"/>
  <c r="BG1179" i="3"/>
  <c r="AI1179" i="3"/>
  <c r="BE1213" i="3"/>
  <c r="AW1213" i="3"/>
  <c r="AO1213" i="3"/>
  <c r="AG1213" i="3"/>
  <c r="Y1213" i="3"/>
  <c r="Q1213" i="3"/>
  <c r="BC1211" i="3"/>
  <c r="AM1211" i="3"/>
  <c r="W1211" i="3"/>
  <c r="BC1209" i="3"/>
  <c r="AM1209" i="3"/>
  <c r="W1209" i="3"/>
  <c r="BC1207" i="3"/>
  <c r="AM1207" i="3"/>
  <c r="W1207" i="3"/>
  <c r="BC1205" i="3"/>
  <c r="AM1205" i="3"/>
  <c r="W1205" i="3"/>
  <c r="BC1203" i="3"/>
  <c r="AM1203" i="3"/>
  <c r="W1203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M1202" i="3"/>
  <c r="R1202" i="3"/>
  <c r="W1202" i="3"/>
  <c r="AC1202" i="3"/>
  <c r="AH1202" i="3"/>
  <c r="AM1202" i="3"/>
  <c r="AS1202" i="3"/>
  <c r="AX1202" i="3"/>
  <c r="BC1202" i="3"/>
  <c r="BI1202" i="3"/>
  <c r="N1202" i="3"/>
  <c r="S1202" i="3"/>
  <c r="Y1202" i="3"/>
  <c r="AD1202" i="3"/>
  <c r="AI1202" i="3"/>
  <c r="AO1202" i="3"/>
  <c r="AT1202" i="3"/>
  <c r="AY1202" i="3"/>
  <c r="BE1202" i="3"/>
  <c r="O1202" i="3"/>
  <c r="U1202" i="3"/>
  <c r="Z1202" i="3"/>
  <c r="AE1202" i="3"/>
  <c r="AK1202" i="3"/>
  <c r="AP1202" i="3"/>
  <c r="AU1202" i="3"/>
  <c r="BA1202" i="3"/>
  <c r="BF1202" i="3"/>
  <c r="BC1201" i="3"/>
  <c r="W1201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M1198" i="3"/>
  <c r="U1198" i="3"/>
  <c r="AC1198" i="3"/>
  <c r="AK1198" i="3"/>
  <c r="AS1198" i="3"/>
  <c r="BA1198" i="3"/>
  <c r="BI1198" i="3"/>
  <c r="O1198" i="3"/>
  <c r="W1198" i="3"/>
  <c r="AE1198" i="3"/>
  <c r="AM1198" i="3"/>
  <c r="AU1198" i="3"/>
  <c r="BC1198" i="3"/>
  <c r="Q1198" i="3"/>
  <c r="Y1198" i="3"/>
  <c r="AG1198" i="3"/>
  <c r="AO1198" i="3"/>
  <c r="AW1198" i="3"/>
  <c r="BE1198" i="3"/>
  <c r="BC1197" i="3"/>
  <c r="W1197" i="3"/>
  <c r="BG1196" i="3"/>
  <c r="AA1196" i="3"/>
  <c r="AF1194" i="3"/>
  <c r="AQ1194" i="3"/>
  <c r="BA1194" i="3"/>
  <c r="BA1188" i="3"/>
  <c r="P1186" i="3"/>
  <c r="BG1195" i="3"/>
  <c r="AW1195" i="3"/>
  <c r="AL1195" i="3"/>
  <c r="AA1195" i="3"/>
  <c r="BD1194" i="3"/>
  <c r="AS1194" i="3"/>
  <c r="AI1194" i="3"/>
  <c r="AQ1193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M1191" i="3"/>
  <c r="R1191" i="3"/>
  <c r="W1191" i="3"/>
  <c r="AC1191" i="3"/>
  <c r="AH1191" i="3"/>
  <c r="AM1191" i="3"/>
  <c r="AS1191" i="3"/>
  <c r="AX1191" i="3"/>
  <c r="BC1191" i="3"/>
  <c r="BI1191" i="3"/>
  <c r="N1191" i="3"/>
  <c r="S1191" i="3"/>
  <c r="Y1191" i="3"/>
  <c r="AD1191" i="3"/>
  <c r="AI1191" i="3"/>
  <c r="AO1191" i="3"/>
  <c r="AT1191" i="3"/>
  <c r="AY1191" i="3"/>
  <c r="BE1191" i="3"/>
  <c r="O1191" i="3"/>
  <c r="U1191" i="3"/>
  <c r="Z1191" i="3"/>
  <c r="AE1191" i="3"/>
  <c r="AK1191" i="3"/>
  <c r="AP1191" i="3"/>
  <c r="AU1191" i="3"/>
  <c r="BA1191" i="3"/>
  <c r="BF1191" i="3"/>
  <c r="BG1190" i="3"/>
  <c r="AK1190" i="3"/>
  <c r="AQ1189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R1187" i="3"/>
  <c r="W1187" i="3"/>
  <c r="AC1187" i="3"/>
  <c r="AH1187" i="3"/>
  <c r="AM1187" i="3"/>
  <c r="AS1187" i="3"/>
  <c r="AX1187" i="3"/>
  <c r="BC1187" i="3"/>
  <c r="BI1187" i="3"/>
  <c r="N1187" i="3"/>
  <c r="S1187" i="3"/>
  <c r="Y1187" i="3"/>
  <c r="AD1187" i="3"/>
  <c r="AI1187" i="3"/>
  <c r="AO1187" i="3"/>
  <c r="AT1187" i="3"/>
  <c r="AY1187" i="3"/>
  <c r="BE1187" i="3"/>
  <c r="O1187" i="3"/>
  <c r="U1187" i="3"/>
  <c r="Z1187" i="3"/>
  <c r="AE1187" i="3"/>
  <c r="AK1187" i="3"/>
  <c r="AP1187" i="3"/>
  <c r="AU1187" i="3"/>
  <c r="BA1187" i="3"/>
  <c r="BF1187" i="3"/>
  <c r="BG1186" i="3"/>
  <c r="AK1186" i="3"/>
  <c r="AQ1185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Q1184" i="3"/>
  <c r="Y1184" i="3"/>
  <c r="AG1184" i="3"/>
  <c r="AO1184" i="3"/>
  <c r="AW1184" i="3"/>
  <c r="BE1184" i="3"/>
  <c r="S1184" i="3"/>
  <c r="AA1184" i="3"/>
  <c r="AI1184" i="3"/>
  <c r="AQ1184" i="3"/>
  <c r="AY1184" i="3"/>
  <c r="BG1184" i="3"/>
  <c r="M1184" i="3"/>
  <c r="U1184" i="3"/>
  <c r="AC1184" i="3"/>
  <c r="AK1184" i="3"/>
  <c r="AS1184" i="3"/>
  <c r="BA1184" i="3"/>
  <c r="BI1184" i="3"/>
  <c r="AU1182" i="3"/>
  <c r="AY1181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Q1180" i="3"/>
  <c r="Y1180" i="3"/>
  <c r="AG1180" i="3"/>
  <c r="AO1180" i="3"/>
  <c r="AW1180" i="3"/>
  <c r="BE1180" i="3"/>
  <c r="S1180" i="3"/>
  <c r="AA1180" i="3"/>
  <c r="AI1180" i="3"/>
  <c r="AQ1180" i="3"/>
  <c r="AY1180" i="3"/>
  <c r="BG1180" i="3"/>
  <c r="M1180" i="3"/>
  <c r="U1180" i="3"/>
  <c r="AC1180" i="3"/>
  <c r="AK1180" i="3"/>
  <c r="AS1180" i="3"/>
  <c r="BA1180" i="3"/>
  <c r="BI1180" i="3"/>
  <c r="AU1178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O1194" i="3"/>
  <c r="T1194" i="3"/>
  <c r="Y1194" i="3"/>
  <c r="AE1194" i="3"/>
  <c r="AJ1194" i="3"/>
  <c r="AO1194" i="3"/>
  <c r="AU1194" i="3"/>
  <c r="AZ1194" i="3"/>
  <c r="BE1194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Q1190" i="3"/>
  <c r="W1190" i="3"/>
  <c r="AB1190" i="3"/>
  <c r="AG1190" i="3"/>
  <c r="AM1190" i="3"/>
  <c r="AR1190" i="3"/>
  <c r="AW1190" i="3"/>
  <c r="BC1190" i="3"/>
  <c r="BH1190" i="3"/>
  <c r="M1190" i="3"/>
  <c r="S1190" i="3"/>
  <c r="X1190" i="3"/>
  <c r="AC1190" i="3"/>
  <c r="AI1190" i="3"/>
  <c r="AN1190" i="3"/>
  <c r="AS1190" i="3"/>
  <c r="AY1190" i="3"/>
  <c r="BD1190" i="3"/>
  <c r="BI1190" i="3"/>
  <c r="O1190" i="3"/>
  <c r="T1190" i="3"/>
  <c r="Y1190" i="3"/>
  <c r="AE1190" i="3"/>
  <c r="AJ1190" i="3"/>
  <c r="AO1190" i="3"/>
  <c r="AU1190" i="3"/>
  <c r="AZ1190" i="3"/>
  <c r="BE1190" i="3"/>
  <c r="N1186" i="3"/>
  <c r="R1186" i="3"/>
  <c r="V1186" i="3"/>
  <c r="Z1186" i="3"/>
  <c r="AD1186" i="3"/>
  <c r="AH1186" i="3"/>
  <c r="AL1186" i="3"/>
  <c r="AP1186" i="3"/>
  <c r="AT1186" i="3"/>
  <c r="AX1186" i="3"/>
  <c r="BB1186" i="3"/>
  <c r="BF1186" i="3"/>
  <c r="Q1186" i="3"/>
  <c r="W1186" i="3"/>
  <c r="AB1186" i="3"/>
  <c r="AG1186" i="3"/>
  <c r="AM1186" i="3"/>
  <c r="AR1186" i="3"/>
  <c r="AW1186" i="3"/>
  <c r="BC1186" i="3"/>
  <c r="BH1186" i="3"/>
  <c r="M1186" i="3"/>
  <c r="S1186" i="3"/>
  <c r="X1186" i="3"/>
  <c r="AC1186" i="3"/>
  <c r="AI1186" i="3"/>
  <c r="AN1186" i="3"/>
  <c r="AS1186" i="3"/>
  <c r="AY1186" i="3"/>
  <c r="BD1186" i="3"/>
  <c r="BI1186" i="3"/>
  <c r="O1186" i="3"/>
  <c r="T1186" i="3"/>
  <c r="Y1186" i="3"/>
  <c r="AE1186" i="3"/>
  <c r="AJ1186" i="3"/>
  <c r="AO1186" i="3"/>
  <c r="AU1186" i="3"/>
  <c r="AZ1186" i="3"/>
  <c r="BE1186" i="3"/>
  <c r="N1185" i="3"/>
  <c r="R1185" i="3"/>
  <c r="V1185" i="3"/>
  <c r="Z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U1185" i="3"/>
  <c r="AC1185" i="3"/>
  <c r="AH1185" i="3"/>
  <c r="AM1185" i="3"/>
  <c r="AS1185" i="3"/>
  <c r="AX1185" i="3"/>
  <c r="BC1185" i="3"/>
  <c r="BI1185" i="3"/>
  <c r="O1185" i="3"/>
  <c r="W1185" i="3"/>
  <c r="AD1185" i="3"/>
  <c r="AI1185" i="3"/>
  <c r="AO1185" i="3"/>
  <c r="AT1185" i="3"/>
  <c r="AY1185" i="3"/>
  <c r="BE1185" i="3"/>
  <c r="Q1185" i="3"/>
  <c r="Y1185" i="3"/>
  <c r="AE1185" i="3"/>
  <c r="AK1185" i="3"/>
  <c r="AP1185" i="3"/>
  <c r="AU1185" i="3"/>
  <c r="BA1185" i="3"/>
  <c r="BF1185" i="3"/>
  <c r="N1181" i="3"/>
  <c r="R1181" i="3"/>
  <c r="V1181" i="3"/>
  <c r="Z1181" i="3"/>
  <c r="AD1181" i="3"/>
  <c r="AH1181" i="3"/>
  <c r="AL1181" i="3"/>
  <c r="AP1181" i="3"/>
  <c r="AT1181" i="3"/>
  <c r="AX1181" i="3"/>
  <c r="BB1181" i="3"/>
  <c r="BF1181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M1181" i="3"/>
  <c r="U1181" i="3"/>
  <c r="AC1181" i="3"/>
  <c r="AK1181" i="3"/>
  <c r="AS1181" i="3"/>
  <c r="BA1181" i="3"/>
  <c r="BI1181" i="3"/>
  <c r="O1181" i="3"/>
  <c r="W1181" i="3"/>
  <c r="AE1181" i="3"/>
  <c r="AM1181" i="3"/>
  <c r="AU1181" i="3"/>
  <c r="BC1181" i="3"/>
  <c r="Q1181" i="3"/>
  <c r="Y1181" i="3"/>
  <c r="AG1181" i="3"/>
  <c r="AO1181" i="3"/>
  <c r="AW1181" i="3"/>
  <c r="BE1181" i="3"/>
  <c r="P1195" i="3"/>
  <c r="T1195" i="3"/>
  <c r="X1195" i="3"/>
  <c r="AB1195" i="3"/>
  <c r="AF1195" i="3"/>
  <c r="AJ1195" i="3"/>
  <c r="AN1195" i="3"/>
  <c r="AR1195" i="3"/>
  <c r="AV1195" i="3"/>
  <c r="AZ1195" i="3"/>
  <c r="BD1195" i="3"/>
  <c r="BH1195" i="3"/>
  <c r="M1195" i="3"/>
  <c r="R1195" i="3"/>
  <c r="W1195" i="3"/>
  <c r="AC1195" i="3"/>
  <c r="AH1195" i="3"/>
  <c r="AM1195" i="3"/>
  <c r="AS1195" i="3"/>
  <c r="AX1195" i="3"/>
  <c r="BC1195" i="3"/>
  <c r="BI1195" i="3"/>
  <c r="O1195" i="3"/>
  <c r="U1195" i="3"/>
  <c r="Z1195" i="3"/>
  <c r="AE1195" i="3"/>
  <c r="AK1195" i="3"/>
  <c r="AP1195" i="3"/>
  <c r="AU1195" i="3"/>
  <c r="BA1195" i="3"/>
  <c r="BF1195" i="3"/>
  <c r="BI1194" i="3"/>
  <c r="AY1194" i="3"/>
  <c r="AN1194" i="3"/>
  <c r="AA1194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M1193" i="3"/>
  <c r="R1193" i="3"/>
  <c r="W1193" i="3"/>
  <c r="AC1193" i="3"/>
  <c r="AH1193" i="3"/>
  <c r="AM1193" i="3"/>
  <c r="AS1193" i="3"/>
  <c r="AX1193" i="3"/>
  <c r="BC1193" i="3"/>
  <c r="BI1193" i="3"/>
  <c r="N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V1190" i="3"/>
  <c r="AA1190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R1189" i="3"/>
  <c r="W1189" i="3"/>
  <c r="AC1189" i="3"/>
  <c r="AH1189" i="3"/>
  <c r="AM1189" i="3"/>
  <c r="AS1189" i="3"/>
  <c r="AX1189" i="3"/>
  <c r="BC1189" i="3"/>
  <c r="BI1189" i="3"/>
  <c r="N1189" i="3"/>
  <c r="S1189" i="3"/>
  <c r="Y1189" i="3"/>
  <c r="AD1189" i="3"/>
  <c r="AI1189" i="3"/>
  <c r="AO1189" i="3"/>
  <c r="AT1189" i="3"/>
  <c r="AY1189" i="3"/>
  <c r="BE1189" i="3"/>
  <c r="O1189" i="3"/>
  <c r="U1189" i="3"/>
  <c r="Z1189" i="3"/>
  <c r="AE1189" i="3"/>
  <c r="AK1189" i="3"/>
  <c r="AP1189" i="3"/>
  <c r="AU1189" i="3"/>
  <c r="BA1189" i="3"/>
  <c r="BF1189" i="3"/>
  <c r="AV1186" i="3"/>
  <c r="AA1186" i="3"/>
  <c r="BB1185" i="3"/>
  <c r="AG1185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N1182" i="3"/>
  <c r="R1182" i="3"/>
  <c r="V1182" i="3"/>
  <c r="Z1182" i="3"/>
  <c r="AD1182" i="3"/>
  <c r="AH1182" i="3"/>
  <c r="AL1182" i="3"/>
  <c r="AP1182" i="3"/>
  <c r="AT1182" i="3"/>
  <c r="AX1182" i="3"/>
  <c r="BB1182" i="3"/>
  <c r="BF1182" i="3"/>
  <c r="Q1182" i="3"/>
  <c r="Y1182" i="3"/>
  <c r="AG1182" i="3"/>
  <c r="AO1182" i="3"/>
  <c r="AW1182" i="3"/>
  <c r="BE1182" i="3"/>
  <c r="S1182" i="3"/>
  <c r="AA1182" i="3"/>
  <c r="AI1182" i="3"/>
  <c r="AQ1182" i="3"/>
  <c r="AY1182" i="3"/>
  <c r="BG1182" i="3"/>
  <c r="M1182" i="3"/>
  <c r="U1182" i="3"/>
  <c r="AC1182" i="3"/>
  <c r="AK1182" i="3"/>
  <c r="AS1182" i="3"/>
  <c r="BA1182" i="3"/>
  <c r="BI1182" i="3"/>
  <c r="AI1181" i="3"/>
  <c r="P1178" i="3"/>
  <c r="T1178" i="3"/>
  <c r="X1178" i="3"/>
  <c r="AB1178" i="3"/>
  <c r="AF1178" i="3"/>
  <c r="AJ1178" i="3"/>
  <c r="AN1178" i="3"/>
  <c r="AR1178" i="3"/>
  <c r="AV1178" i="3"/>
  <c r="AZ1178" i="3"/>
  <c r="BD1178" i="3"/>
  <c r="BH1178" i="3"/>
  <c r="N1178" i="3"/>
  <c r="R1178" i="3"/>
  <c r="V1178" i="3"/>
  <c r="Z1178" i="3"/>
  <c r="AD1178" i="3"/>
  <c r="AH1178" i="3"/>
  <c r="AL1178" i="3"/>
  <c r="AP1178" i="3"/>
  <c r="AT1178" i="3"/>
  <c r="AX1178" i="3"/>
  <c r="BB1178" i="3"/>
  <c r="BF1178" i="3"/>
  <c r="Q1178" i="3"/>
  <c r="Y1178" i="3"/>
  <c r="AG1178" i="3"/>
  <c r="AO1178" i="3"/>
  <c r="AW1178" i="3"/>
  <c r="BE1178" i="3"/>
  <c r="S1178" i="3"/>
  <c r="AA1178" i="3"/>
  <c r="AI1178" i="3"/>
  <c r="AQ1178" i="3"/>
  <c r="AY1178" i="3"/>
  <c r="BG1178" i="3"/>
  <c r="M1178" i="3"/>
  <c r="U1178" i="3"/>
  <c r="AC1178" i="3"/>
  <c r="AK1178" i="3"/>
  <c r="AS1178" i="3"/>
  <c r="BA1178" i="3"/>
  <c r="BI1178" i="3"/>
  <c r="T1176" i="3"/>
  <c r="AE1176" i="3"/>
  <c r="AP1176" i="3"/>
  <c r="AZ1176" i="3"/>
  <c r="BF1176" i="3"/>
  <c r="AU1176" i="3"/>
  <c r="AJ1176" i="3"/>
  <c r="Z1176" i="3"/>
  <c r="O1176" i="3"/>
  <c r="AL1174" i="3"/>
  <c r="T1174" i="3"/>
  <c r="BB1172" i="3"/>
  <c r="V1172" i="3"/>
  <c r="L1177" i="3"/>
  <c r="BC1176" i="3"/>
  <c r="AR1176" i="3"/>
  <c r="AH1176" i="3"/>
  <c r="L1175" i="3"/>
  <c r="AT1172" i="3"/>
  <c r="AB1171" i="3"/>
  <c r="X1169" i="3"/>
  <c r="M1176" i="3"/>
  <c r="Q1176" i="3"/>
  <c r="U1176" i="3"/>
  <c r="Y1176" i="3"/>
  <c r="AC1176" i="3"/>
  <c r="AG1176" i="3"/>
  <c r="AK1176" i="3"/>
  <c r="AO1176" i="3"/>
  <c r="AS1176" i="3"/>
  <c r="AW1176" i="3"/>
  <c r="BA1176" i="3"/>
  <c r="BE1176" i="3"/>
  <c r="BI1176" i="3"/>
  <c r="N1176" i="3"/>
  <c r="S1176" i="3"/>
  <c r="X1176" i="3"/>
  <c r="AD1176" i="3"/>
  <c r="AI1176" i="3"/>
  <c r="AN1176" i="3"/>
  <c r="AT1176" i="3"/>
  <c r="AY1176" i="3"/>
  <c r="BD1176" i="3"/>
  <c r="P1176" i="3"/>
  <c r="V1176" i="3"/>
  <c r="AA1176" i="3"/>
  <c r="AF1176" i="3"/>
  <c r="AL1176" i="3"/>
  <c r="AQ1176" i="3"/>
  <c r="AV1176" i="3"/>
  <c r="BB1176" i="3"/>
  <c r="BG1176" i="3"/>
  <c r="R1174" i="3"/>
  <c r="Z1174" i="3"/>
  <c r="AH1174" i="3"/>
  <c r="AP1174" i="3"/>
  <c r="AX1174" i="3"/>
  <c r="BF1174" i="3"/>
  <c r="R1172" i="3"/>
  <c r="Z1172" i="3"/>
  <c r="AH1172" i="3"/>
  <c r="AP1172" i="3"/>
  <c r="AX1172" i="3"/>
  <c r="BF1172" i="3"/>
  <c r="T1172" i="3"/>
  <c r="T1171" i="3"/>
  <c r="AJ1171" i="3"/>
  <c r="AZ1171" i="3"/>
  <c r="X1171" i="3"/>
  <c r="AN1171" i="3"/>
  <c r="BD1171" i="3"/>
  <c r="T1169" i="3"/>
  <c r="AJ1169" i="3"/>
  <c r="AZ1169" i="3"/>
  <c r="K1175" i="3"/>
  <c r="BH1174" i="3"/>
  <c r="AZ1174" i="3"/>
  <c r="AR1174" i="3"/>
  <c r="AJ1174" i="3"/>
  <c r="AB1174" i="3"/>
  <c r="K1173" i="3"/>
  <c r="BH1172" i="3"/>
  <c r="AZ1172" i="3"/>
  <c r="AR1172" i="3"/>
  <c r="AJ1172" i="3"/>
  <c r="AB1172" i="3"/>
  <c r="BH1171" i="3"/>
  <c r="AR1171" i="3"/>
  <c r="AT1170" i="3"/>
  <c r="AD1170" i="3"/>
  <c r="BH1169" i="3"/>
  <c r="AR1169" i="3"/>
  <c r="AB1169" i="3"/>
  <c r="AT1168" i="3"/>
  <c r="AD1168" i="3"/>
  <c r="BF1167" i="3"/>
  <c r="AJ1167" i="3"/>
  <c r="BF1165" i="3"/>
  <c r="Z1165" i="3"/>
  <c r="R1160" i="3"/>
  <c r="AM1160" i="3"/>
  <c r="BH1160" i="3"/>
  <c r="W1160" i="3"/>
  <c r="AR1160" i="3"/>
  <c r="AB1160" i="3"/>
  <c r="AX1160" i="3"/>
  <c r="O1174" i="3"/>
  <c r="BL1174" i="3" s="1"/>
  <c r="S1174" i="3"/>
  <c r="BM1174" i="3" s="1"/>
  <c r="W1174" i="3"/>
  <c r="AA1174" i="3"/>
  <c r="AE1174" i="3"/>
  <c r="AI1174" i="3"/>
  <c r="AM1174" i="3"/>
  <c r="AQ1174" i="3"/>
  <c r="AU1174" i="3"/>
  <c r="AY1174" i="3"/>
  <c r="BC1174" i="3"/>
  <c r="BG1174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D1169" i="3"/>
  <c r="AN1169" i="3"/>
  <c r="O1168" i="3"/>
  <c r="S1168" i="3"/>
  <c r="W1168" i="3"/>
  <c r="AA1168" i="3"/>
  <c r="AE1168" i="3"/>
  <c r="AI1168" i="3"/>
  <c r="AM1168" i="3"/>
  <c r="AQ1168" i="3"/>
  <c r="AU1168" i="3"/>
  <c r="AY1168" i="3"/>
  <c r="BC1168" i="3"/>
  <c r="BG1168" i="3"/>
  <c r="P1168" i="3"/>
  <c r="T1168" i="3"/>
  <c r="X1168" i="3"/>
  <c r="AB1168" i="3"/>
  <c r="AF1168" i="3"/>
  <c r="AJ1168" i="3"/>
  <c r="AN1168" i="3"/>
  <c r="AR1168" i="3"/>
  <c r="AV1168" i="3"/>
  <c r="AZ1168" i="3"/>
  <c r="BD1168" i="3"/>
  <c r="BH1168" i="3"/>
  <c r="M1168" i="3"/>
  <c r="Q1168" i="3"/>
  <c r="U1168" i="3"/>
  <c r="Y1168" i="3"/>
  <c r="AC1168" i="3"/>
  <c r="AG1168" i="3"/>
  <c r="AK1168" i="3"/>
  <c r="AO1168" i="3"/>
  <c r="AS1168" i="3"/>
  <c r="AW1168" i="3"/>
  <c r="BA1168" i="3"/>
  <c r="BE1168" i="3"/>
  <c r="BI1168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P1167" i="3"/>
  <c r="V1167" i="3"/>
  <c r="AA1167" i="3"/>
  <c r="AF1167" i="3"/>
  <c r="AL1167" i="3"/>
  <c r="AQ1167" i="3"/>
  <c r="AV1167" i="3"/>
  <c r="BB1167" i="3"/>
  <c r="BG1167" i="3"/>
  <c r="R1167" i="3"/>
  <c r="W1167" i="3"/>
  <c r="AB1167" i="3"/>
  <c r="AH1167" i="3"/>
  <c r="AM1167" i="3"/>
  <c r="AR1167" i="3"/>
  <c r="AX1167" i="3"/>
  <c r="BC1167" i="3"/>
  <c r="BH1167" i="3"/>
  <c r="N1167" i="3"/>
  <c r="S1167" i="3"/>
  <c r="X1167" i="3"/>
  <c r="AD1167" i="3"/>
  <c r="AI1167" i="3"/>
  <c r="AN1167" i="3"/>
  <c r="AT1167" i="3"/>
  <c r="AY1167" i="3"/>
  <c r="BD1167" i="3"/>
  <c r="AX1165" i="3"/>
  <c r="AB1164" i="3"/>
  <c r="AR1164" i="3"/>
  <c r="BH1164" i="3"/>
  <c r="P1164" i="3"/>
  <c r="AF1164" i="3"/>
  <c r="AV1164" i="3"/>
  <c r="T1164" i="3"/>
  <c r="AJ1164" i="3"/>
  <c r="AZ1164" i="3"/>
  <c r="K1177" i="3"/>
  <c r="BD1174" i="3"/>
  <c r="AV1174" i="3"/>
  <c r="AN1174" i="3"/>
  <c r="AF1174" i="3"/>
  <c r="X1174" i="3"/>
  <c r="P1174" i="3"/>
  <c r="BD1172" i="3"/>
  <c r="AV1172" i="3"/>
  <c r="AN1172" i="3"/>
  <c r="AF1172" i="3"/>
  <c r="X1172" i="3"/>
  <c r="P1172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N1171" i="3"/>
  <c r="R1171" i="3"/>
  <c r="V1171" i="3"/>
  <c r="Z1171" i="3"/>
  <c r="AD1171" i="3"/>
  <c r="AH1171" i="3"/>
  <c r="AL1171" i="3"/>
  <c r="AP1171" i="3"/>
  <c r="AT1171" i="3"/>
  <c r="AX1171" i="3"/>
  <c r="BB1171" i="3"/>
  <c r="BF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AL1170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N1169" i="3"/>
  <c r="R1169" i="3"/>
  <c r="V1169" i="3"/>
  <c r="Z1169" i="3"/>
  <c r="AD1169" i="3"/>
  <c r="AH1169" i="3"/>
  <c r="AL1169" i="3"/>
  <c r="AP1169" i="3"/>
  <c r="AT1169" i="3"/>
  <c r="AX1169" i="3"/>
  <c r="BB1169" i="3"/>
  <c r="BF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M1165" i="3"/>
  <c r="Q1165" i="3"/>
  <c r="U1165" i="3"/>
  <c r="Y1165" i="3"/>
  <c r="AC1165" i="3"/>
  <c r="AG1165" i="3"/>
  <c r="AK1165" i="3"/>
  <c r="AO1165" i="3"/>
  <c r="AS1165" i="3"/>
  <c r="AW1165" i="3"/>
  <c r="BA1165" i="3"/>
  <c r="BE1165" i="3"/>
  <c r="BI1165" i="3"/>
  <c r="T1165" i="3"/>
  <c r="AB1165" i="3"/>
  <c r="AJ1165" i="3"/>
  <c r="AR1165" i="3"/>
  <c r="AZ1165" i="3"/>
  <c r="BH1165" i="3"/>
  <c r="N1165" i="3"/>
  <c r="V1165" i="3"/>
  <c r="AD1165" i="3"/>
  <c r="AL1165" i="3"/>
  <c r="AT1165" i="3"/>
  <c r="BB1165" i="3"/>
  <c r="P1165" i="3"/>
  <c r="X1165" i="3"/>
  <c r="AF1165" i="3"/>
  <c r="AN1165" i="3"/>
  <c r="AV1165" i="3"/>
  <c r="BD1165" i="3"/>
  <c r="BC1160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BH1162" i="3"/>
  <c r="AM1162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S1160" i="3"/>
  <c r="X1160" i="3"/>
  <c r="AD1160" i="3"/>
  <c r="AI1160" i="3"/>
  <c r="AN1160" i="3"/>
  <c r="AT1160" i="3"/>
  <c r="AY1160" i="3"/>
  <c r="BD1160" i="3"/>
  <c r="O1160" i="3"/>
  <c r="T1160" i="3"/>
  <c r="Z1160" i="3"/>
  <c r="AE1160" i="3"/>
  <c r="AJ1160" i="3"/>
  <c r="AP1160" i="3"/>
  <c r="AU1160" i="3"/>
  <c r="AZ1160" i="3"/>
  <c r="BF1160" i="3"/>
  <c r="P1160" i="3"/>
  <c r="V1160" i="3"/>
  <c r="AA1160" i="3"/>
  <c r="AF1160" i="3"/>
  <c r="AL1160" i="3"/>
  <c r="AQ1160" i="3"/>
  <c r="AV1160" i="3"/>
  <c r="BB1160" i="3"/>
  <c r="BG1160" i="3"/>
  <c r="AZ1159" i="3"/>
  <c r="M1159" i="3"/>
  <c r="R1159" i="3"/>
  <c r="V1159" i="3"/>
  <c r="Z1159" i="3"/>
  <c r="AD1159" i="3"/>
  <c r="AH1159" i="3"/>
  <c r="AL1159" i="3"/>
  <c r="AP1159" i="3"/>
  <c r="AT1159" i="3"/>
  <c r="AX1159" i="3"/>
  <c r="BB1159" i="3"/>
  <c r="BF1159" i="3"/>
  <c r="N1159" i="3"/>
  <c r="BJ1159" i="3" s="1"/>
  <c r="S1159" i="3"/>
  <c r="BM1159" i="3" s="1"/>
  <c r="W1159" i="3"/>
  <c r="AA1159" i="3"/>
  <c r="AE1159" i="3"/>
  <c r="AI1159" i="3"/>
  <c r="AM1159" i="3"/>
  <c r="AQ1159" i="3"/>
  <c r="AU1159" i="3"/>
  <c r="AY1159" i="3"/>
  <c r="BC1159" i="3"/>
  <c r="BG1159" i="3"/>
  <c r="U1159" i="3"/>
  <c r="AC1159" i="3"/>
  <c r="AK1159" i="3"/>
  <c r="AS1159" i="3"/>
  <c r="BA1159" i="3"/>
  <c r="BI1159" i="3"/>
  <c r="P1159" i="3"/>
  <c r="X1159" i="3"/>
  <c r="AF1159" i="3"/>
  <c r="AN1159" i="3"/>
  <c r="AV1159" i="3"/>
  <c r="BD1159" i="3"/>
  <c r="Q1159" i="3"/>
  <c r="Y1159" i="3"/>
  <c r="AG1159" i="3"/>
  <c r="AO1159" i="3"/>
  <c r="AW1159" i="3"/>
  <c r="BE1159" i="3"/>
  <c r="K1166" i="3"/>
  <c r="AX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S1162" i="3"/>
  <c r="X1162" i="3"/>
  <c r="AD1162" i="3"/>
  <c r="AI1162" i="3"/>
  <c r="AN1162" i="3"/>
  <c r="AT1162" i="3"/>
  <c r="AY1162" i="3"/>
  <c r="BD1162" i="3"/>
  <c r="O1162" i="3"/>
  <c r="T1162" i="3"/>
  <c r="Z1162" i="3"/>
  <c r="AE1162" i="3"/>
  <c r="AJ1162" i="3"/>
  <c r="AP1162" i="3"/>
  <c r="AU1162" i="3"/>
  <c r="AZ1162" i="3"/>
  <c r="BF1162" i="3"/>
  <c r="P1162" i="3"/>
  <c r="V1162" i="3"/>
  <c r="AA1162" i="3"/>
  <c r="AF1162" i="3"/>
  <c r="AL1162" i="3"/>
  <c r="AQ1162" i="3"/>
  <c r="AV1162" i="3"/>
  <c r="BB1162" i="3"/>
  <c r="BG1162" i="3"/>
  <c r="AJ1159" i="3"/>
  <c r="P1155" i="3"/>
  <c r="AF1155" i="3"/>
  <c r="AV1155" i="3"/>
  <c r="T1155" i="3"/>
  <c r="AJ1155" i="3"/>
  <c r="AZ1155" i="3"/>
  <c r="X1155" i="3"/>
  <c r="AN1155" i="3"/>
  <c r="BD1155" i="3"/>
  <c r="P1157" i="3"/>
  <c r="AF1157" i="3"/>
  <c r="AV1157" i="3"/>
  <c r="T1157" i="3"/>
  <c r="AJ1157" i="3"/>
  <c r="AZ1157" i="3"/>
  <c r="X1157" i="3"/>
  <c r="AN1157" i="3"/>
  <c r="BD1157" i="3"/>
  <c r="K1163" i="3"/>
  <c r="K1161" i="3"/>
  <c r="BF1158" i="3"/>
  <c r="BH1157" i="3"/>
  <c r="AR1155" i="3"/>
  <c r="O1158" i="3"/>
  <c r="BL1158" i="3" s="1"/>
  <c r="S1158" i="3"/>
  <c r="BM1158" i="3" s="1"/>
  <c r="W1158" i="3"/>
  <c r="AA1158" i="3"/>
  <c r="AE1158" i="3"/>
  <c r="AI1158" i="3"/>
  <c r="AM1158" i="3"/>
  <c r="AQ1158" i="3"/>
  <c r="AU1158" i="3"/>
  <c r="AY1158" i="3"/>
  <c r="BC1158" i="3"/>
  <c r="BG1158" i="3"/>
  <c r="P1158" i="3"/>
  <c r="T1158" i="3"/>
  <c r="X1158" i="3"/>
  <c r="AB1158" i="3"/>
  <c r="AF1158" i="3"/>
  <c r="AJ1158" i="3"/>
  <c r="AN1158" i="3"/>
  <c r="AR1158" i="3"/>
  <c r="AV1158" i="3"/>
  <c r="AZ1158" i="3"/>
  <c r="BD1158" i="3"/>
  <c r="BH1158" i="3"/>
  <c r="M1158" i="3"/>
  <c r="Q1158" i="3"/>
  <c r="U1158" i="3"/>
  <c r="Y1158" i="3"/>
  <c r="AC1158" i="3"/>
  <c r="AG1158" i="3"/>
  <c r="AK1158" i="3"/>
  <c r="AO1158" i="3"/>
  <c r="AS1158" i="3"/>
  <c r="AW1158" i="3"/>
  <c r="BA1158" i="3"/>
  <c r="BE1158" i="3"/>
  <c r="BI1158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M1156" i="3"/>
  <c r="Q1156" i="3"/>
  <c r="U1156" i="3"/>
  <c r="Y1156" i="3"/>
  <c r="AC1156" i="3"/>
  <c r="AG1156" i="3"/>
  <c r="AK1156" i="3"/>
  <c r="AO1156" i="3"/>
  <c r="AS1156" i="3"/>
  <c r="AW1156" i="3"/>
  <c r="BA1156" i="3"/>
  <c r="BE1156" i="3"/>
  <c r="BI1156" i="3"/>
  <c r="O1154" i="3"/>
  <c r="S1154" i="3"/>
  <c r="W1154" i="3"/>
  <c r="AA1154" i="3"/>
  <c r="AE1154" i="3"/>
  <c r="AI1154" i="3"/>
  <c r="AM1154" i="3"/>
  <c r="AQ1154" i="3"/>
  <c r="AU1154" i="3"/>
  <c r="AY1154" i="3"/>
  <c r="BC1154" i="3"/>
  <c r="BG1154" i="3"/>
  <c r="P1154" i="3"/>
  <c r="T1154" i="3"/>
  <c r="X1154" i="3"/>
  <c r="AB1154" i="3"/>
  <c r="AF1154" i="3"/>
  <c r="AJ1154" i="3"/>
  <c r="AN1154" i="3"/>
  <c r="AR1154" i="3"/>
  <c r="AV1154" i="3"/>
  <c r="AZ1154" i="3"/>
  <c r="BD1154" i="3"/>
  <c r="BH1154" i="3"/>
  <c r="M1154" i="3"/>
  <c r="Q1154" i="3"/>
  <c r="U1154" i="3"/>
  <c r="Y1154" i="3"/>
  <c r="AC1154" i="3"/>
  <c r="AG1154" i="3"/>
  <c r="AK1154" i="3"/>
  <c r="AO1154" i="3"/>
  <c r="AS1154" i="3"/>
  <c r="AW1154" i="3"/>
  <c r="BA1154" i="3"/>
  <c r="BE1154" i="3"/>
  <c r="BI1154" i="3"/>
  <c r="O1159" i="3"/>
  <c r="BL1159" i="3" s="1"/>
  <c r="BB1158" i="3"/>
  <c r="AL1158" i="3"/>
  <c r="V1158" i="3"/>
  <c r="M1157" i="3"/>
  <c r="Q1157" i="3"/>
  <c r="U1157" i="3"/>
  <c r="Y1157" i="3"/>
  <c r="AC1157" i="3"/>
  <c r="AG1157" i="3"/>
  <c r="AK1157" i="3"/>
  <c r="AO1157" i="3"/>
  <c r="AS1157" i="3"/>
  <c r="AW1157" i="3"/>
  <c r="BA1157" i="3"/>
  <c r="BE1157" i="3"/>
  <c r="BI1157" i="3"/>
  <c r="N1157" i="3"/>
  <c r="R1157" i="3"/>
  <c r="V1157" i="3"/>
  <c r="Z1157" i="3"/>
  <c r="AD1157" i="3"/>
  <c r="AH1157" i="3"/>
  <c r="AL1157" i="3"/>
  <c r="AP1157" i="3"/>
  <c r="AT1157" i="3"/>
  <c r="AX1157" i="3"/>
  <c r="BB1157" i="3"/>
  <c r="BF1157" i="3"/>
  <c r="O1157" i="3"/>
  <c r="S1157" i="3"/>
  <c r="W1157" i="3"/>
  <c r="AA1157" i="3"/>
  <c r="AE1157" i="3"/>
  <c r="AI1157" i="3"/>
  <c r="AM1157" i="3"/>
  <c r="AQ1157" i="3"/>
  <c r="AU1157" i="3"/>
  <c r="AY1157" i="3"/>
  <c r="BC1157" i="3"/>
  <c r="BG1157" i="3"/>
  <c r="BB1156" i="3"/>
  <c r="AL1156" i="3"/>
  <c r="V1156" i="3"/>
  <c r="M1155" i="3"/>
  <c r="Q1155" i="3"/>
  <c r="U1155" i="3"/>
  <c r="Y1155" i="3"/>
  <c r="AC1155" i="3"/>
  <c r="AG1155" i="3"/>
  <c r="AK1155" i="3"/>
  <c r="AO1155" i="3"/>
  <c r="AS1155" i="3"/>
  <c r="AW1155" i="3"/>
  <c r="BA1155" i="3"/>
  <c r="BE1155" i="3"/>
  <c r="BI1155" i="3"/>
  <c r="N1155" i="3"/>
  <c r="R1155" i="3"/>
  <c r="V1155" i="3"/>
  <c r="Z1155" i="3"/>
  <c r="AD1155" i="3"/>
  <c r="AH1155" i="3"/>
  <c r="AL1155" i="3"/>
  <c r="AP1155" i="3"/>
  <c r="AT1155" i="3"/>
  <c r="AX1155" i="3"/>
  <c r="BB1155" i="3"/>
  <c r="BF1155" i="3"/>
  <c r="O1155" i="3"/>
  <c r="S1155" i="3"/>
  <c r="W1155" i="3"/>
  <c r="AA1155" i="3"/>
  <c r="AE1155" i="3"/>
  <c r="AI1155" i="3"/>
  <c r="AM1155" i="3"/>
  <c r="AQ1155" i="3"/>
  <c r="AU1155" i="3"/>
  <c r="AY1155" i="3"/>
  <c r="BC1155" i="3"/>
  <c r="BG1155" i="3"/>
  <c r="BB1154" i="3"/>
  <c r="AL1154" i="3"/>
  <c r="V1154" i="3"/>
  <c r="AX1158" i="3"/>
  <c r="AH1158" i="3"/>
  <c r="R1158" i="3"/>
  <c r="AX1156" i="3"/>
  <c r="AH1156" i="3"/>
  <c r="AX1154" i="3"/>
  <c r="AH1154" i="3"/>
  <c r="R1154" i="3"/>
  <c r="BM1181" i="3" l="1"/>
  <c r="BM1216" i="3"/>
  <c r="BL1225" i="3"/>
  <c r="BL1231" i="3"/>
  <c r="BK1283" i="3"/>
  <c r="BK1261" i="3"/>
  <c r="BK1285" i="3"/>
  <c r="O1295" i="3"/>
  <c r="AU1295" i="3"/>
  <c r="AF1295" i="3"/>
  <c r="M1295" i="3"/>
  <c r="AS1295" i="3"/>
  <c r="AD1303" i="3"/>
  <c r="O1303" i="3"/>
  <c r="AU1303" i="3"/>
  <c r="AF1303" i="3"/>
  <c r="M1303" i="3"/>
  <c r="AS1303" i="3"/>
  <c r="AD1311" i="3"/>
  <c r="O1311" i="3"/>
  <c r="AU1311" i="3"/>
  <c r="AF1311" i="3"/>
  <c r="M1311" i="3"/>
  <c r="AS1311" i="3"/>
  <c r="N1317" i="3"/>
  <c r="V1317" i="3"/>
  <c r="AT1317" i="3"/>
  <c r="P1317" i="3"/>
  <c r="AV1317" i="3"/>
  <c r="AC1317" i="3"/>
  <c r="BI1317" i="3"/>
  <c r="Z1317" i="3"/>
  <c r="AQ1317" i="3"/>
  <c r="V1325" i="3"/>
  <c r="AF1325" i="3"/>
  <c r="M1325" i="3"/>
  <c r="AS1325" i="3"/>
  <c r="AM1325" i="3"/>
  <c r="BF1325" i="3"/>
  <c r="AK1249" i="3"/>
  <c r="AI1249" i="3"/>
  <c r="AS1249" i="3"/>
  <c r="BB1249" i="3"/>
  <c r="BH1249" i="3"/>
  <c r="AB1249" i="3"/>
  <c r="U1251" i="3"/>
  <c r="AT1251" i="3"/>
  <c r="BC1251" i="3"/>
  <c r="M1251" i="3"/>
  <c r="V1251" i="3"/>
  <c r="AJ1251" i="3"/>
  <c r="AI1253" i="3"/>
  <c r="BB1253" i="3"/>
  <c r="AB1253" i="3"/>
  <c r="AC1295" i="3"/>
  <c r="P1295" i="3"/>
  <c r="AC1303" i="3"/>
  <c r="P1303" i="3"/>
  <c r="AC1311" i="3"/>
  <c r="P1311" i="3"/>
  <c r="AM1317" i="3"/>
  <c r="M1317" i="3"/>
  <c r="Z1325" i="3"/>
  <c r="AC1325" i="3"/>
  <c r="P1325" i="3"/>
  <c r="S1319" i="3"/>
  <c r="AW1319" i="3"/>
  <c r="AQ1323" i="3"/>
  <c r="BI1323" i="3"/>
  <c r="AX1327" i="3"/>
  <c r="AO1327" i="3"/>
  <c r="AB1327" i="3"/>
  <c r="BA1331" i="3"/>
  <c r="AZ1331" i="3"/>
  <c r="AH1341" i="3"/>
  <c r="S1341" i="3"/>
  <c r="AA1341" i="3"/>
  <c r="AI1341" i="3"/>
  <c r="AQ1341" i="3"/>
  <c r="AY1341" i="3"/>
  <c r="BG1341" i="3"/>
  <c r="T1341" i="3"/>
  <c r="AB1341" i="3"/>
  <c r="AJ1341" i="3"/>
  <c r="AR1341" i="3"/>
  <c r="AZ1341" i="3"/>
  <c r="BH1341" i="3"/>
  <c r="Q1341" i="3"/>
  <c r="Y1341" i="3"/>
  <c r="AG1341" i="3"/>
  <c r="AO1341" i="3"/>
  <c r="AW1341" i="3"/>
  <c r="BE1341" i="3"/>
  <c r="AT1341" i="3"/>
  <c r="N1341" i="3"/>
  <c r="AP1341" i="3"/>
  <c r="BJ1385" i="3"/>
  <c r="BM1373" i="3"/>
  <c r="BM1362" i="3"/>
  <c r="BJ1362" i="3"/>
  <c r="BK1363" i="3"/>
  <c r="BM1390" i="3"/>
  <c r="BL1389" i="3"/>
  <c r="BM1389" i="3"/>
  <c r="BN1363" i="3"/>
  <c r="Z1154" i="3"/>
  <c r="AP1154" i="3"/>
  <c r="BF1154" i="3"/>
  <c r="N1154" i="3"/>
  <c r="AD1154" i="3"/>
  <c r="AT1154" i="3"/>
  <c r="AB1159" i="3"/>
  <c r="BH1159" i="3"/>
  <c r="AR1159" i="3"/>
  <c r="T1159" i="3"/>
  <c r="X1164" i="3"/>
  <c r="BD1164" i="3"/>
  <c r="AN1164" i="3"/>
  <c r="O1167" i="3"/>
  <c r="Z1167" i="3"/>
  <c r="AP1167" i="3"/>
  <c r="AZ1167" i="3"/>
  <c r="T1167" i="3"/>
  <c r="AE1167" i="3"/>
  <c r="AU1167" i="3"/>
  <c r="N1168" i="3"/>
  <c r="BJ1168" i="3" s="1"/>
  <c r="V1168" i="3"/>
  <c r="AH1168" i="3"/>
  <c r="AP1168" i="3"/>
  <c r="BB1168" i="3"/>
  <c r="R1168" i="3"/>
  <c r="Z1168" i="3"/>
  <c r="AL1168" i="3"/>
  <c r="AX1168" i="3"/>
  <c r="BF1168" i="3"/>
  <c r="P1169" i="3"/>
  <c r="AF1169" i="3"/>
  <c r="AL1172" i="3"/>
  <c r="AD1172" i="3"/>
  <c r="O1184" i="3"/>
  <c r="BL1184" i="3" s="1"/>
  <c r="AE1184" i="3"/>
  <c r="AU1184" i="3"/>
  <c r="W1184" i="3"/>
  <c r="AM1184" i="3"/>
  <c r="BC1184" i="3"/>
  <c r="S1185" i="3"/>
  <c r="BM1185" i="3" s="1"/>
  <c r="BG1185" i="3"/>
  <c r="AW1185" i="3"/>
  <c r="BG1194" i="3"/>
  <c r="U1194" i="3"/>
  <c r="AY1196" i="3"/>
  <c r="AQ1196" i="3"/>
  <c r="AM1201" i="3"/>
  <c r="O1201" i="3"/>
  <c r="BL1201" i="3" s="1"/>
  <c r="AU1201" i="3"/>
  <c r="AE1201" i="3"/>
  <c r="U1204" i="3"/>
  <c r="BA1204" i="3"/>
  <c r="U1208" i="3"/>
  <c r="AK1208" i="3"/>
  <c r="BA1208" i="3"/>
  <c r="AY1209" i="3"/>
  <c r="O1209" i="3"/>
  <c r="S1209" i="3"/>
  <c r="AM1217" i="3"/>
  <c r="W1217" i="3"/>
  <c r="BC1217" i="3"/>
  <c r="AE1217" i="3"/>
  <c r="X1219" i="3"/>
  <c r="AS1219" i="3"/>
  <c r="AC1219" i="3"/>
  <c r="AY1219" i="3"/>
  <c r="Y1220" i="3"/>
  <c r="AS1220" i="3"/>
  <c r="BI1220" i="3"/>
  <c r="AD1220" i="3"/>
  <c r="AW1220" i="3"/>
  <c r="Y1222" i="3"/>
  <c r="M1222" i="3"/>
  <c r="BK1222" i="3" s="1"/>
  <c r="U1222" i="3"/>
  <c r="AG1222" i="3"/>
  <c r="AS1222" i="3"/>
  <c r="BA1222" i="3"/>
  <c r="Q1222" i="3"/>
  <c r="AC1222" i="3"/>
  <c r="AK1222" i="3"/>
  <c r="AW1222" i="3"/>
  <c r="BI1222" i="3"/>
  <c r="AA1223" i="3"/>
  <c r="BG1223" i="3"/>
  <c r="AE1223" i="3"/>
  <c r="Y1230" i="3"/>
  <c r="M1230" i="3"/>
  <c r="U1230" i="3"/>
  <c r="AG1230" i="3"/>
  <c r="AS1230" i="3"/>
  <c r="BA1230" i="3"/>
  <c r="Q1230" i="3"/>
  <c r="AC1230" i="3"/>
  <c r="AK1230" i="3"/>
  <c r="AW1230" i="3"/>
  <c r="BI1230" i="3"/>
  <c r="Y1252" i="3"/>
  <c r="N1252" i="3"/>
  <c r="V1252" i="3"/>
  <c r="BB1270" i="3"/>
  <c r="O1270" i="3"/>
  <c r="W1270" i="3"/>
  <c r="AE1270" i="3"/>
  <c r="AM1270" i="3"/>
  <c r="AU1270" i="3"/>
  <c r="BC1270" i="3"/>
  <c r="P1270" i="3"/>
  <c r="X1270" i="3"/>
  <c r="AF1270" i="3"/>
  <c r="AN1270" i="3"/>
  <c r="AV1270" i="3"/>
  <c r="BD1270" i="3"/>
  <c r="M1270" i="3"/>
  <c r="U1270" i="3"/>
  <c r="AC1270" i="3"/>
  <c r="AK1270" i="3"/>
  <c r="AS1270" i="3"/>
  <c r="BA1270" i="3"/>
  <c r="BI1270" i="3"/>
  <c r="AP1270" i="3"/>
  <c r="N1270" i="3"/>
  <c r="AT1270" i="3"/>
  <c r="AH1270" i="3"/>
  <c r="Q1286" i="3"/>
  <c r="Y1286" i="3"/>
  <c r="AO1288" i="3"/>
  <c r="AG1288" i="3"/>
  <c r="S1288" i="3"/>
  <c r="AA1288" i="3"/>
  <c r="AI1288" i="3"/>
  <c r="AQ1288" i="3"/>
  <c r="AY1288" i="3"/>
  <c r="BG1288" i="3"/>
  <c r="T1288" i="3"/>
  <c r="AB1288" i="3"/>
  <c r="AJ1288" i="3"/>
  <c r="AR1288" i="3"/>
  <c r="AZ1288" i="3"/>
  <c r="BH1288" i="3"/>
  <c r="Z1288" i="3"/>
  <c r="AP1288" i="3"/>
  <c r="BF1288" i="3"/>
  <c r="U1288" i="3"/>
  <c r="AK1288" i="3"/>
  <c r="BA1288" i="3"/>
  <c r="N1288" i="3"/>
  <c r="AD1288" i="3"/>
  <c r="AT1288" i="3"/>
  <c r="Y1288" i="3"/>
  <c r="BM1364" i="3"/>
  <c r="BJ1364" i="3"/>
  <c r="BM1353" i="3"/>
  <c r="BJ1353" i="3"/>
  <c r="BM1384" i="3"/>
  <c r="BM1388" i="3"/>
  <c r="BM1378" i="3"/>
  <c r="BJ1374" i="3"/>
  <c r="BM1374" i="3"/>
  <c r="BL1380" i="3"/>
  <c r="BM1379" i="3"/>
  <c r="W1180" i="3"/>
  <c r="AM1180" i="3"/>
  <c r="BC1180" i="3"/>
  <c r="O1180" i="3"/>
  <c r="AE1180" i="3"/>
  <c r="AU1180" i="3"/>
  <c r="AM1197" i="3"/>
  <c r="AE1197" i="3"/>
  <c r="O1197" i="3"/>
  <c r="AU1197" i="3"/>
  <c r="Y1228" i="3"/>
  <c r="Q1228" i="3"/>
  <c r="AC1228" i="3"/>
  <c r="AK1228" i="3"/>
  <c r="AW1228" i="3"/>
  <c r="BI1228" i="3"/>
  <c r="M1228" i="3"/>
  <c r="U1228" i="3"/>
  <c r="AG1228" i="3"/>
  <c r="AS1228" i="3"/>
  <c r="BA1228" i="3"/>
  <c r="O1229" i="3"/>
  <c r="AE1229" i="3"/>
  <c r="AU1229" i="3"/>
  <c r="AA1229" i="3"/>
  <c r="AQ1229" i="3"/>
  <c r="BG1229" i="3"/>
  <c r="AO1234" i="3"/>
  <c r="AG1234" i="3"/>
  <c r="AR1253" i="3"/>
  <c r="AG1253" i="3"/>
  <c r="W1253" i="3"/>
  <c r="N1253" i="3"/>
  <c r="BE1253" i="3"/>
  <c r="V1262" i="3"/>
  <c r="BB1262" i="3"/>
  <c r="Z1280" i="3"/>
  <c r="V1280" i="3"/>
  <c r="AL1280" i="3"/>
  <c r="BB1280" i="3"/>
  <c r="R1280" i="3"/>
  <c r="AH1280" i="3"/>
  <c r="AX1280" i="3"/>
  <c r="AL1185" i="3"/>
  <c r="AV1194" i="3"/>
  <c r="AI1196" i="3"/>
  <c r="AI1209" i="3"/>
  <c r="O1223" i="3"/>
  <c r="BL1223" i="3" s="1"/>
  <c r="S1290" i="3"/>
  <c r="BM1290" i="3" s="1"/>
  <c r="AA1290" i="3"/>
  <c r="AI1290" i="3"/>
  <c r="AQ1290" i="3"/>
  <c r="AY1290" i="3"/>
  <c r="BG1290" i="3"/>
  <c r="T1290" i="3"/>
  <c r="AB1290" i="3"/>
  <c r="AJ1290" i="3"/>
  <c r="AR1290" i="3"/>
  <c r="AZ1290" i="3"/>
  <c r="BH1290" i="3"/>
  <c r="Z1290" i="3"/>
  <c r="AP1290" i="3"/>
  <c r="BF1290" i="3"/>
  <c r="U1290" i="3"/>
  <c r="AK1290" i="3"/>
  <c r="BA1290" i="3"/>
  <c r="N1290" i="3"/>
  <c r="BJ1290" i="3" s="1"/>
  <c r="AD1290" i="3"/>
  <c r="AT1290" i="3"/>
  <c r="X1294" i="3"/>
  <c r="AJ1294" i="3"/>
  <c r="P1294" i="3"/>
  <c r="AV1294" i="3"/>
  <c r="AR1294" i="3"/>
  <c r="BD1294" i="3"/>
  <c r="AJ1298" i="3"/>
  <c r="X1298" i="3"/>
  <c r="BD1298" i="3"/>
  <c r="AR1298" i="3"/>
  <c r="P1298" i="3"/>
  <c r="AV1298" i="3"/>
  <c r="AJ1302" i="3"/>
  <c r="X1302" i="3"/>
  <c r="BD1302" i="3"/>
  <c r="AF1302" i="3"/>
  <c r="AB1302" i="3"/>
  <c r="BH1302" i="3"/>
  <c r="T1306" i="3"/>
  <c r="AZ1306" i="3"/>
  <c r="AN1306" i="3"/>
  <c r="AB1306" i="3"/>
  <c r="BH1306" i="3"/>
  <c r="AF1306" i="3"/>
  <c r="T1310" i="3"/>
  <c r="AZ1310" i="3"/>
  <c r="AF1310" i="3"/>
  <c r="X1310" i="3"/>
  <c r="BD1310" i="3"/>
  <c r="AR1310" i="3"/>
  <c r="AJ1314" i="3"/>
  <c r="P1314" i="3"/>
  <c r="AV1314" i="3"/>
  <c r="AN1314" i="3"/>
  <c r="AB1314" i="3"/>
  <c r="BH1314" i="3"/>
  <c r="Q1318" i="3"/>
  <c r="U1318" i="3"/>
  <c r="AK1318" i="3"/>
  <c r="BA1318" i="3"/>
  <c r="P1318" i="3"/>
  <c r="AF1318" i="3"/>
  <c r="AV1318" i="3"/>
  <c r="N1318" i="3"/>
  <c r="V1318" i="3"/>
  <c r="AD1318" i="3"/>
  <c r="AL1318" i="3"/>
  <c r="AT1318" i="3"/>
  <c r="BB1318" i="3"/>
  <c r="O1318" i="3"/>
  <c r="W1318" i="3"/>
  <c r="AE1318" i="3"/>
  <c r="AM1318" i="3"/>
  <c r="AU1318" i="3"/>
  <c r="BC1318" i="3"/>
  <c r="M1322" i="3"/>
  <c r="AC1322" i="3"/>
  <c r="AS1322" i="3"/>
  <c r="BI1322" i="3"/>
  <c r="X1322" i="3"/>
  <c r="AN1322" i="3"/>
  <c r="BD1322" i="3"/>
  <c r="AW1322" i="3"/>
  <c r="AG1322" i="3"/>
  <c r="N1322" i="3"/>
  <c r="V1322" i="3"/>
  <c r="AD1322" i="3"/>
  <c r="AL1322" i="3"/>
  <c r="AT1322" i="3"/>
  <c r="BB1322" i="3"/>
  <c r="O1322" i="3"/>
  <c r="W1322" i="3"/>
  <c r="AE1322" i="3"/>
  <c r="AM1322" i="3"/>
  <c r="AU1322" i="3"/>
  <c r="BC1322" i="3"/>
  <c r="AR1327" i="3"/>
  <c r="Y1327" i="3"/>
  <c r="BE1327" i="3"/>
  <c r="R1327" i="3"/>
  <c r="AI1327" i="3"/>
  <c r="AJ1331" i="3"/>
  <c r="S1331" i="3"/>
  <c r="O1331" i="3"/>
  <c r="BF1331" i="3"/>
  <c r="BB1331" i="3"/>
  <c r="X1334" i="3"/>
  <c r="BD1334" i="3"/>
  <c r="AZ1334" i="3"/>
  <c r="AF1334" i="3"/>
  <c r="BH1334" i="3"/>
  <c r="M1334" i="3"/>
  <c r="U1334" i="3"/>
  <c r="AC1334" i="3"/>
  <c r="AK1334" i="3"/>
  <c r="AS1334" i="3"/>
  <c r="BA1334" i="3"/>
  <c r="BI1334" i="3"/>
  <c r="R1334" i="3"/>
  <c r="Z1334" i="3"/>
  <c r="AP1334" i="3"/>
  <c r="BF1334" i="3"/>
  <c r="AL1334" i="3"/>
  <c r="BB1334" i="3"/>
  <c r="S1334" i="3"/>
  <c r="AA1334" i="3"/>
  <c r="AI1334" i="3"/>
  <c r="AQ1334" i="3"/>
  <c r="AY1334" i="3"/>
  <c r="BG1334" i="3"/>
  <c r="X1336" i="3"/>
  <c r="BD1336" i="3"/>
  <c r="AZ1336" i="3"/>
  <c r="AF1336" i="3"/>
  <c r="AR1336" i="3"/>
  <c r="M1336" i="3"/>
  <c r="U1336" i="3"/>
  <c r="AC1336" i="3"/>
  <c r="AK1336" i="3"/>
  <c r="AS1336" i="3"/>
  <c r="BA1336" i="3"/>
  <c r="BI1336" i="3"/>
  <c r="R1336" i="3"/>
  <c r="Z1336" i="3"/>
  <c r="AH1336" i="3"/>
  <c r="AP1336" i="3"/>
  <c r="AX1336" i="3"/>
  <c r="BF1336" i="3"/>
  <c r="S1336" i="3"/>
  <c r="AA1336" i="3"/>
  <c r="AI1336" i="3"/>
  <c r="AQ1336" i="3"/>
  <c r="AY1336" i="3"/>
  <c r="BG1336" i="3"/>
  <c r="X1338" i="3"/>
  <c r="BD1338" i="3"/>
  <c r="T1338" i="3"/>
  <c r="AF1338" i="3"/>
  <c r="BH1338" i="3"/>
  <c r="M1338" i="3"/>
  <c r="U1338" i="3"/>
  <c r="AC1338" i="3"/>
  <c r="AK1338" i="3"/>
  <c r="AS1338" i="3"/>
  <c r="BA1338" i="3"/>
  <c r="BI1338" i="3"/>
  <c r="R1338" i="3"/>
  <c r="Z1338" i="3"/>
  <c r="AH1338" i="3"/>
  <c r="AP1338" i="3"/>
  <c r="AX1338" i="3"/>
  <c r="BF1338" i="3"/>
  <c r="S1338" i="3"/>
  <c r="BM1338" i="3" s="1"/>
  <c r="AA1338" i="3"/>
  <c r="AI1338" i="3"/>
  <c r="AQ1338" i="3"/>
  <c r="AY1338" i="3"/>
  <c r="BG1338" i="3"/>
  <c r="X1340" i="3"/>
  <c r="BD1340" i="3"/>
  <c r="T1340" i="3"/>
  <c r="AV1340" i="3"/>
  <c r="P1340" i="3"/>
  <c r="AR1340" i="3"/>
  <c r="M1340" i="3"/>
  <c r="U1340" i="3"/>
  <c r="AC1340" i="3"/>
  <c r="AK1340" i="3"/>
  <c r="AS1340" i="3"/>
  <c r="BA1340" i="3"/>
  <c r="BI1340" i="3"/>
  <c r="R1340" i="3"/>
  <c r="Z1340" i="3"/>
  <c r="AH1340" i="3"/>
  <c r="AP1340" i="3"/>
  <c r="AX1340" i="3"/>
  <c r="BF1340" i="3"/>
  <c r="S1340" i="3"/>
  <c r="AA1340" i="3"/>
  <c r="AI1340" i="3"/>
  <c r="AQ1340" i="3"/>
  <c r="AY1340" i="3"/>
  <c r="BG1340" i="3"/>
  <c r="X1342" i="3"/>
  <c r="BD1342" i="3"/>
  <c r="AZ1342" i="3"/>
  <c r="AF1342" i="3"/>
  <c r="BH1342" i="3"/>
  <c r="M1342" i="3"/>
  <c r="U1342" i="3"/>
  <c r="AC1342" i="3"/>
  <c r="AK1342" i="3"/>
  <c r="AS1342" i="3"/>
  <c r="BA1342" i="3"/>
  <c r="BI1342" i="3"/>
  <c r="AD1342" i="3"/>
  <c r="AT1342" i="3"/>
  <c r="N1342" i="3"/>
  <c r="Z1342" i="3"/>
  <c r="AP1342" i="3"/>
  <c r="BF1342" i="3"/>
  <c r="S1342" i="3"/>
  <c r="AA1342" i="3"/>
  <c r="AI1342" i="3"/>
  <c r="AQ1342" i="3"/>
  <c r="AY1342" i="3"/>
  <c r="BG1342" i="3"/>
  <c r="BD1344" i="3"/>
  <c r="AN1344" i="3"/>
  <c r="AZ1344" i="3"/>
  <c r="Q1344" i="3"/>
  <c r="Y1344" i="3"/>
  <c r="AG1344" i="3"/>
  <c r="AO1344" i="3"/>
  <c r="AW1344" i="3"/>
  <c r="BE1344" i="3"/>
  <c r="N1344" i="3"/>
  <c r="V1344" i="3"/>
  <c r="AD1344" i="3"/>
  <c r="AL1344" i="3"/>
  <c r="AT1344" i="3"/>
  <c r="BB1344" i="3"/>
  <c r="O1344" i="3"/>
  <c r="W1344" i="3"/>
  <c r="AE1344" i="3"/>
  <c r="AM1344" i="3"/>
  <c r="AU1344" i="3"/>
  <c r="BC1344" i="3"/>
  <c r="AV1344" i="3"/>
  <c r="P1344" i="3"/>
  <c r="BH1344" i="3"/>
  <c r="AB1344" i="3"/>
  <c r="AN1346" i="3"/>
  <c r="AZ1346" i="3"/>
  <c r="AF1346" i="3"/>
  <c r="BH1346" i="3"/>
  <c r="Q1346" i="3"/>
  <c r="Y1346" i="3"/>
  <c r="AG1346" i="3"/>
  <c r="AO1346" i="3"/>
  <c r="AW1346" i="3"/>
  <c r="BE1346" i="3"/>
  <c r="N1346" i="3"/>
  <c r="V1346" i="3"/>
  <c r="AD1346" i="3"/>
  <c r="AL1346" i="3"/>
  <c r="AT1346" i="3"/>
  <c r="BB1346" i="3"/>
  <c r="O1346" i="3"/>
  <c r="W1346" i="3"/>
  <c r="AE1346" i="3"/>
  <c r="AM1346" i="3"/>
  <c r="AU1346" i="3"/>
  <c r="BC1346" i="3"/>
  <c r="X1348" i="3"/>
  <c r="AN1348" i="3"/>
  <c r="AV1348" i="3"/>
  <c r="M1348" i="3"/>
  <c r="U1348" i="3"/>
  <c r="AC1348" i="3"/>
  <c r="AK1348" i="3"/>
  <c r="AS1348" i="3"/>
  <c r="BA1348" i="3"/>
  <c r="BI1348" i="3"/>
  <c r="R1348" i="3"/>
  <c r="Z1348" i="3"/>
  <c r="AH1348" i="3"/>
  <c r="AP1348" i="3"/>
  <c r="BB1348" i="3"/>
  <c r="BF1348" i="3"/>
  <c r="S1348" i="3"/>
  <c r="AA1348" i="3"/>
  <c r="AI1348" i="3"/>
  <c r="AQ1348" i="3"/>
  <c r="AY1348" i="3"/>
  <c r="BG1348" i="3"/>
  <c r="AZ1348" i="3"/>
  <c r="AR1348" i="3"/>
  <c r="AM1343" i="3"/>
  <c r="X1343" i="3"/>
  <c r="BD1343" i="3"/>
  <c r="AK1343" i="3"/>
  <c r="AX1343" i="3"/>
  <c r="V1343" i="3"/>
  <c r="AD1343" i="3"/>
  <c r="BJ1170" i="3"/>
  <c r="BL1167" i="3"/>
  <c r="BL1207" i="3"/>
  <c r="BM1209" i="3"/>
  <c r="BM1211" i="3"/>
  <c r="BL1199" i="3"/>
  <c r="BK1230" i="3"/>
  <c r="BM1231" i="3"/>
  <c r="BL1215" i="3"/>
  <c r="AT1239" i="3"/>
  <c r="BN1269" i="3"/>
  <c r="BH1239" i="3"/>
  <c r="AQ1239" i="3"/>
  <c r="BB1295" i="3"/>
  <c r="O1297" i="3"/>
  <c r="BL1297" i="3" s="1"/>
  <c r="AI1297" i="3"/>
  <c r="T1297" i="3"/>
  <c r="AZ1297" i="3"/>
  <c r="AG1297" i="3"/>
  <c r="BB1297" i="3"/>
  <c r="O1299" i="3"/>
  <c r="W1299" i="3"/>
  <c r="BC1299" i="3"/>
  <c r="AN1299" i="3"/>
  <c r="U1299" i="3"/>
  <c r="BA1299" i="3"/>
  <c r="AL1299" i="3"/>
  <c r="BB1303" i="3"/>
  <c r="O1305" i="3"/>
  <c r="N1305" i="3"/>
  <c r="AI1305" i="3"/>
  <c r="T1305" i="3"/>
  <c r="AZ1305" i="3"/>
  <c r="AG1305" i="3"/>
  <c r="BB1305" i="3"/>
  <c r="O1307" i="3"/>
  <c r="W1307" i="3"/>
  <c r="BC1307" i="3"/>
  <c r="AN1307" i="3"/>
  <c r="U1307" i="3"/>
  <c r="BA1307" i="3"/>
  <c r="AL1307" i="3"/>
  <c r="BB1311" i="3"/>
  <c r="O1313" i="3"/>
  <c r="AI1313" i="3"/>
  <c r="T1313" i="3"/>
  <c r="AZ1313" i="3"/>
  <c r="AG1313" i="3"/>
  <c r="BB1313" i="3"/>
  <c r="X1315" i="3"/>
  <c r="AJ1315" i="3"/>
  <c r="Q1315" i="3"/>
  <c r="AW1315" i="3"/>
  <c r="AU1315" i="3"/>
  <c r="AX1315" i="3"/>
  <c r="AI1315" i="3"/>
  <c r="T1319" i="3"/>
  <c r="AZ1319" i="3"/>
  <c r="AG1319" i="3"/>
  <c r="O1319" i="3"/>
  <c r="AH1319" i="3"/>
  <c r="AY1319" i="3"/>
  <c r="X1323" i="3"/>
  <c r="AF1323" i="3"/>
  <c r="M1323" i="3"/>
  <c r="AS1323" i="3"/>
  <c r="AM1323" i="3"/>
  <c r="BF1323" i="3"/>
  <c r="BE1249" i="3"/>
  <c r="N1249" i="3"/>
  <c r="BJ1249" i="3" s="1"/>
  <c r="W1249" i="3"/>
  <c r="AG1249" i="3"/>
  <c r="AR1249" i="3"/>
  <c r="BA1251" i="3"/>
  <c r="Y1251" i="3"/>
  <c r="AH1251" i="3"/>
  <c r="AQ1251" i="3"/>
  <c r="AZ1251" i="3"/>
  <c r="T1251" i="3"/>
  <c r="AK1253" i="3"/>
  <c r="AS1253" i="3"/>
  <c r="BH1253" i="3"/>
  <c r="BI1295" i="3"/>
  <c r="AV1295" i="3"/>
  <c r="AE1295" i="3"/>
  <c r="Q1297" i="3"/>
  <c r="AY1297" i="3"/>
  <c r="AK1299" i="3"/>
  <c r="X1299" i="3"/>
  <c r="BI1303" i="3"/>
  <c r="AV1303" i="3"/>
  <c r="AE1303" i="3"/>
  <c r="Q1305" i="3"/>
  <c r="AY1305" i="3"/>
  <c r="AK1307" i="3"/>
  <c r="X1307" i="3"/>
  <c r="BI1311" i="3"/>
  <c r="AV1311" i="3"/>
  <c r="AE1311" i="3"/>
  <c r="Q1313" i="3"/>
  <c r="AY1313" i="3"/>
  <c r="AD1307" i="3"/>
  <c r="AL1315" i="3"/>
  <c r="O1315" i="3"/>
  <c r="AZ1315" i="3"/>
  <c r="BF1317" i="3"/>
  <c r="AS1317" i="3"/>
  <c r="AF1317" i="3"/>
  <c r="AQ1325" i="3"/>
  <c r="BI1325" i="3"/>
  <c r="AV1325" i="3"/>
  <c r="BI1331" i="3"/>
  <c r="Z1341" i="3"/>
  <c r="AD1341" i="3"/>
  <c r="BI1341" i="3"/>
  <c r="AS1341" i="3"/>
  <c r="AC1341" i="3"/>
  <c r="M1341" i="3"/>
  <c r="AV1341" i="3"/>
  <c r="AF1341" i="3"/>
  <c r="P1341" i="3"/>
  <c r="AU1341" i="3"/>
  <c r="AE1341" i="3"/>
  <c r="O1341" i="3"/>
  <c r="AU1319" i="3"/>
  <c r="Q1319" i="3"/>
  <c r="Z1323" i="3"/>
  <c r="AC1323" i="3"/>
  <c r="P1323" i="3"/>
  <c r="AE1327" i="3"/>
  <c r="AG1331" i="3"/>
  <c r="AO1331" i="3"/>
  <c r="T1331" i="3"/>
  <c r="BL1366" i="3"/>
  <c r="BJ1358" i="3"/>
  <c r="BL1360" i="3"/>
  <c r="BL1384" i="3"/>
  <c r="BK1384" i="3"/>
  <c r="AB1155" i="3"/>
  <c r="BH1155" i="3"/>
  <c r="AA1185" i="3"/>
  <c r="AK1194" i="3"/>
  <c r="S1196" i="3"/>
  <c r="BM1196" i="3" s="1"/>
  <c r="AU1223" i="3"/>
  <c r="AQ1223" i="3"/>
  <c r="AJ1296" i="3"/>
  <c r="P1296" i="3"/>
  <c r="AV1296" i="3"/>
  <c r="AN1296" i="3"/>
  <c r="AB1296" i="3"/>
  <c r="BH1296" i="3"/>
  <c r="AJ1300" i="3"/>
  <c r="X1300" i="3"/>
  <c r="BD1300" i="3"/>
  <c r="AV1300" i="3"/>
  <c r="AR1300" i="3"/>
  <c r="AF1300" i="3"/>
  <c r="AJ1304" i="3"/>
  <c r="P1304" i="3"/>
  <c r="AV1304" i="3"/>
  <c r="AN1304" i="3"/>
  <c r="AB1304" i="3"/>
  <c r="BH1304" i="3"/>
  <c r="T1308" i="3"/>
  <c r="AZ1308" i="3"/>
  <c r="AN1308" i="3"/>
  <c r="P1308" i="3"/>
  <c r="AV1308" i="3"/>
  <c r="AR1308" i="3"/>
  <c r="T1312" i="3"/>
  <c r="AZ1312" i="3"/>
  <c r="AN1312" i="3"/>
  <c r="AB1312" i="3"/>
  <c r="BH1312" i="3"/>
  <c r="AF1312" i="3"/>
  <c r="Q1316" i="3"/>
  <c r="AG1316" i="3"/>
  <c r="AW1316" i="3"/>
  <c r="Y1316" i="3"/>
  <c r="AO1316" i="3"/>
  <c r="BE1316" i="3"/>
  <c r="U1316" i="3"/>
  <c r="AK1316" i="3"/>
  <c r="BA1316" i="3"/>
  <c r="P1316" i="3"/>
  <c r="AF1316" i="3"/>
  <c r="AV1316" i="3"/>
  <c r="N1316" i="3"/>
  <c r="V1316" i="3"/>
  <c r="AD1316" i="3"/>
  <c r="AL1316" i="3"/>
  <c r="AT1316" i="3"/>
  <c r="BB1316" i="3"/>
  <c r="O1316" i="3"/>
  <c r="W1316" i="3"/>
  <c r="AE1316" i="3"/>
  <c r="AM1316" i="3"/>
  <c r="AU1316" i="3"/>
  <c r="BC1316" i="3"/>
  <c r="Q1320" i="3"/>
  <c r="AG1320" i="3"/>
  <c r="AW1320" i="3"/>
  <c r="Y1320" i="3"/>
  <c r="AO1320" i="3"/>
  <c r="BE1320" i="3"/>
  <c r="M1320" i="3"/>
  <c r="AC1320" i="3"/>
  <c r="AS1320" i="3"/>
  <c r="BI1320" i="3"/>
  <c r="X1320" i="3"/>
  <c r="AN1320" i="3"/>
  <c r="BD1320" i="3"/>
  <c r="N1320" i="3"/>
  <c r="V1320" i="3"/>
  <c r="AD1320" i="3"/>
  <c r="AL1320" i="3"/>
  <c r="AT1320" i="3"/>
  <c r="BB1320" i="3"/>
  <c r="O1320" i="3"/>
  <c r="W1320" i="3"/>
  <c r="AE1320" i="3"/>
  <c r="AM1320" i="3"/>
  <c r="AU1320" i="3"/>
  <c r="BC1320" i="3"/>
  <c r="Q1324" i="3"/>
  <c r="AO1324" i="3"/>
  <c r="BE1324" i="3"/>
  <c r="Y1324" i="3"/>
  <c r="AW1324" i="3"/>
  <c r="M1324" i="3"/>
  <c r="AC1324" i="3"/>
  <c r="AS1324" i="3"/>
  <c r="BI1324" i="3"/>
  <c r="X1324" i="3"/>
  <c r="AN1324" i="3"/>
  <c r="BD1324" i="3"/>
  <c r="N1324" i="3"/>
  <c r="BJ1324" i="3" s="1"/>
  <c r="V1324" i="3"/>
  <c r="AD1324" i="3"/>
  <c r="AL1324" i="3"/>
  <c r="AT1324" i="3"/>
  <c r="BB1324" i="3"/>
  <c r="O1324" i="3"/>
  <c r="BL1324" i="3" s="1"/>
  <c r="W1324" i="3"/>
  <c r="AE1324" i="3"/>
  <c r="AM1324" i="3"/>
  <c r="AU1324" i="3"/>
  <c r="BC1324" i="3"/>
  <c r="Y1328" i="3"/>
  <c r="BE1328" i="3"/>
  <c r="AO1328" i="3"/>
  <c r="M1328" i="3"/>
  <c r="AC1328" i="3"/>
  <c r="AS1328" i="3"/>
  <c r="BI1328" i="3"/>
  <c r="X1328" i="3"/>
  <c r="AN1328" i="3"/>
  <c r="BD1328" i="3"/>
  <c r="AW1328" i="3"/>
  <c r="N1328" i="3"/>
  <c r="V1328" i="3"/>
  <c r="AD1328" i="3"/>
  <c r="AL1328" i="3"/>
  <c r="AT1328" i="3"/>
  <c r="BB1328" i="3"/>
  <c r="O1328" i="3"/>
  <c r="W1328" i="3"/>
  <c r="AE1328" i="3"/>
  <c r="AM1328" i="3"/>
  <c r="AU1328" i="3"/>
  <c r="BC1328" i="3"/>
  <c r="S1335" i="3"/>
  <c r="BM1335" i="3" s="1"/>
  <c r="AY1335" i="3"/>
  <c r="AJ1335" i="3"/>
  <c r="Q1335" i="3"/>
  <c r="AW1335" i="3"/>
  <c r="AX1335" i="3"/>
  <c r="AL1335" i="3"/>
  <c r="AD1335" i="3"/>
  <c r="AP1335" i="3"/>
  <c r="BB1339" i="3"/>
  <c r="O1339" i="3"/>
  <c r="BL1339" i="3" s="1"/>
  <c r="AU1339" i="3"/>
  <c r="AF1339" i="3"/>
  <c r="M1339" i="3"/>
  <c r="AS1339" i="3"/>
  <c r="AD1339" i="3"/>
  <c r="AP1339" i="3"/>
  <c r="V1339" i="3"/>
  <c r="BB1335" i="3"/>
  <c r="O1343" i="3"/>
  <c r="AK1337" i="3"/>
  <c r="BD1337" i="3"/>
  <c r="X1337" i="3"/>
  <c r="AM1337" i="3"/>
  <c r="BL1373" i="3"/>
  <c r="BL1371" i="3"/>
  <c r="BK1373" i="3"/>
  <c r="R1162" i="3"/>
  <c r="W1162" i="3"/>
  <c r="AR1162" i="3"/>
  <c r="AH1162" i="3"/>
  <c r="BC1162" i="3"/>
  <c r="R1165" i="3"/>
  <c r="AP1165" i="3"/>
  <c r="AH1165" i="3"/>
  <c r="N1172" i="3"/>
  <c r="V1174" i="3"/>
  <c r="BB1174" i="3"/>
  <c r="N1174" i="3"/>
  <c r="BJ1174" i="3" s="1"/>
  <c r="AT1174" i="3"/>
  <c r="W1176" i="3"/>
  <c r="AB1176" i="3"/>
  <c r="AX1176" i="3"/>
  <c r="R1176" i="3"/>
  <c r="AM1176" i="3"/>
  <c r="BH1176" i="3"/>
  <c r="O1178" i="3"/>
  <c r="BL1178" i="3" s="1"/>
  <c r="W1178" i="3"/>
  <c r="AM1178" i="3"/>
  <c r="AE1178" i="3"/>
  <c r="BC1178" i="3"/>
  <c r="U1206" i="3"/>
  <c r="BA1206" i="3"/>
  <c r="U1212" i="3"/>
  <c r="BA1212" i="3"/>
  <c r="O1217" i="3"/>
  <c r="Y1226" i="3"/>
  <c r="M1226" i="3"/>
  <c r="BK1226" i="3" s="1"/>
  <c r="U1226" i="3"/>
  <c r="AG1226" i="3"/>
  <c r="AS1226" i="3"/>
  <c r="BA1226" i="3"/>
  <c r="Q1226" i="3"/>
  <c r="AC1226" i="3"/>
  <c r="AK1226" i="3"/>
  <c r="AW1226" i="3"/>
  <c r="BI1226" i="3"/>
  <c r="Y1248" i="3"/>
  <c r="Z1256" i="3"/>
  <c r="R1256" i="3"/>
  <c r="AH1256" i="3"/>
  <c r="AX1256" i="3"/>
  <c r="V1256" i="3"/>
  <c r="AL1256" i="3"/>
  <c r="BB1256" i="3"/>
  <c r="Z1272" i="3"/>
  <c r="R1272" i="3"/>
  <c r="AH1272" i="3"/>
  <c r="AX1272" i="3"/>
  <c r="V1272" i="3"/>
  <c r="AL1272" i="3"/>
  <c r="BB1272" i="3"/>
  <c r="AG1286" i="3"/>
  <c r="N1156" i="3"/>
  <c r="AD1156" i="3"/>
  <c r="AT1156" i="3"/>
  <c r="Z1156" i="3"/>
  <c r="AP1156" i="3"/>
  <c r="BF1156" i="3"/>
  <c r="AV1169" i="3"/>
  <c r="AF1171" i="3"/>
  <c r="P1171" i="3"/>
  <c r="O1182" i="3"/>
  <c r="BL1182" i="3" s="1"/>
  <c r="AE1182" i="3"/>
  <c r="BC1182" i="3"/>
  <c r="W1182" i="3"/>
  <c r="AM1182" i="3"/>
  <c r="AM1215" i="3"/>
  <c r="AE1215" i="3"/>
  <c r="Y1224" i="3"/>
  <c r="Q1224" i="3"/>
  <c r="AC1224" i="3"/>
  <c r="AK1224" i="3"/>
  <c r="AW1224" i="3"/>
  <c r="BI1224" i="3"/>
  <c r="M1224" i="3"/>
  <c r="U1224" i="3"/>
  <c r="AG1224" i="3"/>
  <c r="AS1224" i="3"/>
  <c r="BA1224" i="3"/>
  <c r="Y1232" i="3"/>
  <c r="Q1232" i="3"/>
  <c r="AC1232" i="3"/>
  <c r="AK1232" i="3"/>
  <c r="AW1232" i="3"/>
  <c r="BI1232" i="3"/>
  <c r="M1232" i="3"/>
  <c r="U1232" i="3"/>
  <c r="AG1232" i="3"/>
  <c r="AS1232" i="3"/>
  <c r="BA1232" i="3"/>
  <c r="AL1241" i="3"/>
  <c r="V1241" i="3"/>
  <c r="BB1241" i="3"/>
  <c r="BJ1241" i="3" s="1"/>
  <c r="Z1264" i="3"/>
  <c r="V1264" i="3"/>
  <c r="AL1264" i="3"/>
  <c r="BB1264" i="3"/>
  <c r="R1264" i="3"/>
  <c r="AH1264" i="3"/>
  <c r="AX1264" i="3"/>
  <c r="AL1278" i="3"/>
  <c r="BB1278" i="3"/>
  <c r="AW1187" i="3"/>
  <c r="AA1187" i="3"/>
  <c r="BB1187" i="3"/>
  <c r="AW1189" i="3"/>
  <c r="Q1189" i="3"/>
  <c r="AL1189" i="3"/>
  <c r="AW1193" i="3"/>
  <c r="Q1193" i="3"/>
  <c r="AL1193" i="3"/>
  <c r="BE1195" i="3"/>
  <c r="AQ1195" i="3"/>
  <c r="AD1195" i="3"/>
  <c r="BM1195" i="3" s="1"/>
  <c r="N1195" i="3"/>
  <c r="AT1195" i="3"/>
  <c r="AG1195" i="3"/>
  <c r="AQ1198" i="3"/>
  <c r="BM1198" i="3" s="1"/>
  <c r="AY1198" i="3"/>
  <c r="AY1207" i="3"/>
  <c r="AE1227" i="3"/>
  <c r="BG1227" i="3"/>
  <c r="Y1318" i="3"/>
  <c r="BE1318" i="3"/>
  <c r="Y1322" i="3"/>
  <c r="BE1322" i="3"/>
  <c r="BE1237" i="3"/>
  <c r="AS1237" i="3"/>
  <c r="AC1237" i="3"/>
  <c r="M1237" i="3"/>
  <c r="BD1237" i="3"/>
  <c r="AQ1237" i="3"/>
  <c r="AG1290" i="3"/>
  <c r="AW1290" i="3"/>
  <c r="Q1290" i="3"/>
  <c r="AO1290" i="3"/>
  <c r="AO1292" i="3"/>
  <c r="Y1292" i="3"/>
  <c r="AW1292" i="3"/>
  <c r="BI1292" i="3"/>
  <c r="Q1292" i="3"/>
  <c r="AG1292" i="3"/>
  <c r="BC1292" i="3"/>
  <c r="W1293" i="3"/>
  <c r="AR1293" i="3"/>
  <c r="AB1293" i="3"/>
  <c r="AW1293" i="3"/>
  <c r="BE1326" i="3"/>
  <c r="AG1328" i="3"/>
  <c r="AB1334" i="3"/>
  <c r="AB1336" i="3"/>
  <c r="AB1338" i="3"/>
  <c r="AB1340" i="3"/>
  <c r="AB1342" i="3"/>
  <c r="AJ1344" i="3"/>
  <c r="AB1346" i="3"/>
  <c r="P1348" i="3"/>
  <c r="BL1376" i="3"/>
  <c r="BM1356" i="3"/>
  <c r="BN1368" i="3"/>
  <c r="BK1368" i="3"/>
  <c r="BM1371" i="3"/>
  <c r="BJ1376" i="3"/>
  <c r="BM1369" i="3"/>
  <c r="BM1357" i="3"/>
  <c r="BJ1356" i="3"/>
  <c r="BN1385" i="3"/>
  <c r="BK1385" i="3"/>
  <c r="BK1386" i="3"/>
  <c r="BN1386" i="3"/>
  <c r="BN1357" i="3"/>
  <c r="BK1357" i="3"/>
  <c r="BL1394" i="3"/>
  <c r="BM1368" i="3"/>
  <c r="BJ1371" i="3"/>
  <c r="BJ1369" i="3"/>
  <c r="BL1369" i="3"/>
  <c r="BK1356" i="3"/>
  <c r="BN1356" i="3"/>
  <c r="BL1385" i="3"/>
  <c r="BN1369" i="3"/>
  <c r="BN1371" i="3"/>
  <c r="BK1394" i="3"/>
  <c r="BN1394" i="3"/>
  <c r="BM1385" i="3"/>
  <c r="BK1392" i="3"/>
  <c r="BN1392" i="3"/>
  <c r="BJ1394" i="3"/>
  <c r="BM1394" i="3"/>
  <c r="BJ1373" i="3"/>
  <c r="BK1376" i="3"/>
  <c r="BN1376" i="3"/>
  <c r="BM1376" i="3"/>
  <c r="BL1356" i="3"/>
  <c r="BL1368" i="3"/>
  <c r="BK1369" i="3"/>
  <c r="BL1357" i="3"/>
  <c r="BJ1368" i="3"/>
  <c r="BJ1357" i="3"/>
  <c r="BK1371" i="3"/>
  <c r="BL1155" i="3"/>
  <c r="BJ1155" i="3"/>
  <c r="BL1157" i="3"/>
  <c r="BJ1157" i="3"/>
  <c r="BK1158" i="3"/>
  <c r="BN1158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N1161" i="3"/>
  <c r="T1161" i="3"/>
  <c r="Y1161" i="3"/>
  <c r="AD1161" i="3"/>
  <c r="AJ1161" i="3"/>
  <c r="AO1161" i="3"/>
  <c r="AT1161" i="3"/>
  <c r="AZ1161" i="3"/>
  <c r="BE1161" i="3"/>
  <c r="P1161" i="3"/>
  <c r="U1161" i="3"/>
  <c r="Z1161" i="3"/>
  <c r="AF1161" i="3"/>
  <c r="AK1161" i="3"/>
  <c r="AP1161" i="3"/>
  <c r="AV1161" i="3"/>
  <c r="BA1161" i="3"/>
  <c r="BF1161" i="3"/>
  <c r="Q1161" i="3"/>
  <c r="V1161" i="3"/>
  <c r="AB1161" i="3"/>
  <c r="AG1161" i="3"/>
  <c r="AL1161" i="3"/>
  <c r="AR1161" i="3"/>
  <c r="AW1161" i="3"/>
  <c r="BB1161" i="3"/>
  <c r="BH1161" i="3"/>
  <c r="M1161" i="3"/>
  <c r="AH1161" i="3"/>
  <c r="BD1161" i="3"/>
  <c r="R1161" i="3"/>
  <c r="AN1161" i="3"/>
  <c r="BI1161" i="3"/>
  <c r="X1161" i="3"/>
  <c r="AS1161" i="3"/>
  <c r="AX1161" i="3"/>
  <c r="AC1161" i="3"/>
  <c r="BK1162" i="3"/>
  <c r="BN1162" i="3"/>
  <c r="BK1159" i="3"/>
  <c r="BN1159" i="3"/>
  <c r="BJ1160" i="3"/>
  <c r="BN1164" i="3"/>
  <c r="BK1164" i="3"/>
  <c r="BK1165" i="3"/>
  <c r="BN1165" i="3"/>
  <c r="BL1165" i="3"/>
  <c r="BL1169" i="3"/>
  <c r="BJ1169" i="3"/>
  <c r="N1177" i="3"/>
  <c r="R1177" i="3"/>
  <c r="V1177" i="3"/>
  <c r="Z1177" i="3"/>
  <c r="AD1177" i="3"/>
  <c r="AH1177" i="3"/>
  <c r="AL1177" i="3"/>
  <c r="AP1177" i="3"/>
  <c r="AT1177" i="3"/>
  <c r="AX1177" i="3"/>
  <c r="BB1177" i="3"/>
  <c r="BF1177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M1177" i="3"/>
  <c r="U1177" i="3"/>
  <c r="AC1177" i="3"/>
  <c r="AK1177" i="3"/>
  <c r="AS1177" i="3"/>
  <c r="BA1177" i="3"/>
  <c r="BI1177" i="3"/>
  <c r="O1177" i="3"/>
  <c r="W1177" i="3"/>
  <c r="AE1177" i="3"/>
  <c r="AM1177" i="3"/>
  <c r="AU1177" i="3"/>
  <c r="BC1177" i="3"/>
  <c r="Q1177" i="3"/>
  <c r="Y1177" i="3"/>
  <c r="AG1177" i="3"/>
  <c r="AO1177" i="3"/>
  <c r="AW1177" i="3"/>
  <c r="BE1177" i="3"/>
  <c r="AI1177" i="3"/>
  <c r="AQ1177" i="3"/>
  <c r="S1177" i="3"/>
  <c r="AY1177" i="3"/>
  <c r="BG1177" i="3"/>
  <c r="AA1177" i="3"/>
  <c r="BK1174" i="3"/>
  <c r="BN1174" i="3"/>
  <c r="M1175" i="3"/>
  <c r="Q1175" i="3"/>
  <c r="U1175" i="3"/>
  <c r="Y1175" i="3"/>
  <c r="AC1175" i="3"/>
  <c r="AG1175" i="3"/>
  <c r="AK1175" i="3"/>
  <c r="AO1175" i="3"/>
  <c r="AS1175" i="3"/>
  <c r="AW1175" i="3"/>
  <c r="BA1175" i="3"/>
  <c r="BE1175" i="3"/>
  <c r="BI1175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T1175" i="3"/>
  <c r="AB1175" i="3"/>
  <c r="AJ1175" i="3"/>
  <c r="AR1175" i="3"/>
  <c r="AZ1175" i="3"/>
  <c r="BH1175" i="3"/>
  <c r="N1175" i="3"/>
  <c r="V1175" i="3"/>
  <c r="AD1175" i="3"/>
  <c r="AL1175" i="3"/>
  <c r="AT1175" i="3"/>
  <c r="BB1175" i="3"/>
  <c r="P1175" i="3"/>
  <c r="X1175" i="3"/>
  <c r="AF1175" i="3"/>
  <c r="AN1175" i="3"/>
  <c r="AV1175" i="3"/>
  <c r="BD1175" i="3"/>
  <c r="R1175" i="3"/>
  <c r="AX1175" i="3"/>
  <c r="Z1175" i="3"/>
  <c r="BF1175" i="3"/>
  <c r="AH1175" i="3"/>
  <c r="AP1175" i="3"/>
  <c r="BM1176" i="3"/>
  <c r="BN1178" i="3"/>
  <c r="BK1178" i="3"/>
  <c r="BJ1178" i="3"/>
  <c r="BJ1189" i="3"/>
  <c r="BN1193" i="3"/>
  <c r="BK1193" i="3"/>
  <c r="BL1186" i="3"/>
  <c r="BL1190" i="3"/>
  <c r="BL1194" i="3"/>
  <c r="BN1194" i="3"/>
  <c r="BK1194" i="3"/>
  <c r="BM1184" i="3"/>
  <c r="BN1191" i="3"/>
  <c r="BK1191" i="3"/>
  <c r="BN1198" i="3"/>
  <c r="BK1198" i="3"/>
  <c r="BJ1198" i="3"/>
  <c r="BJ1202" i="3"/>
  <c r="BN1179" i="3"/>
  <c r="BK1179" i="3"/>
  <c r="BJ1179" i="3"/>
  <c r="BN1203" i="3"/>
  <c r="BK1203" i="3"/>
  <c r="BJ1205" i="3"/>
  <c r="BN1211" i="3"/>
  <c r="BK1211" i="3"/>
  <c r="BJ1213" i="3"/>
  <c r="BN1188" i="3"/>
  <c r="BK1188" i="3"/>
  <c r="BM1200" i="3"/>
  <c r="BN1208" i="3"/>
  <c r="BK1208" i="3"/>
  <c r="BN1219" i="3"/>
  <c r="BK1219" i="3"/>
  <c r="BL1222" i="3"/>
  <c r="BJ1222" i="3"/>
  <c r="BN1222" i="3"/>
  <c r="BM1225" i="3"/>
  <c r="BL1216" i="3"/>
  <c r="BM1219" i="3"/>
  <c r="BN1223" i="3"/>
  <c r="BK1223" i="3"/>
  <c r="BN1218" i="3"/>
  <c r="BK1218" i="3"/>
  <c r="BJ1218" i="3"/>
  <c r="AH1239" i="3"/>
  <c r="AW1239" i="3"/>
  <c r="Q1239" i="3"/>
  <c r="AJ1239" i="3"/>
  <c r="AY1239" i="3"/>
  <c r="BN1236" i="3"/>
  <c r="BK1236" i="3"/>
  <c r="BK1241" i="3"/>
  <c r="BN1241" i="3"/>
  <c r="BL1241" i="3"/>
  <c r="BK1280" i="3"/>
  <c r="BN1280" i="3"/>
  <c r="BL1280" i="3"/>
  <c r="BL1283" i="3"/>
  <c r="BL1291" i="3"/>
  <c r="BM1292" i="3"/>
  <c r="BN1294" i="3"/>
  <c r="BK1294" i="3"/>
  <c r="BL1304" i="3"/>
  <c r="BJ1304" i="3"/>
  <c r="BN1310" i="3"/>
  <c r="BK1310" i="3"/>
  <c r="U1247" i="3"/>
  <c r="BC1247" i="3"/>
  <c r="BC1255" i="3"/>
  <c r="W1255" i="3"/>
  <c r="BL1289" i="3"/>
  <c r="BM1289" i="3"/>
  <c r="BK1290" i="3"/>
  <c r="BN1290" i="3"/>
  <c r="BN1157" i="3"/>
  <c r="BK1157" i="3"/>
  <c r="O1163" i="3"/>
  <c r="BL1163" i="3" s="1"/>
  <c r="S1163" i="3"/>
  <c r="BM1163" i="3" s="1"/>
  <c r="W1163" i="3"/>
  <c r="AA1163" i="3"/>
  <c r="AE1163" i="3"/>
  <c r="AI1163" i="3"/>
  <c r="AM1163" i="3"/>
  <c r="AQ1163" i="3"/>
  <c r="AU1163" i="3"/>
  <c r="N1163" i="3"/>
  <c r="BJ1163" i="3" s="1"/>
  <c r="T1163" i="3"/>
  <c r="Y1163" i="3"/>
  <c r="AD1163" i="3"/>
  <c r="AJ1163" i="3"/>
  <c r="AO1163" i="3"/>
  <c r="AT1163" i="3"/>
  <c r="AY1163" i="3"/>
  <c r="BC1163" i="3"/>
  <c r="BG1163" i="3"/>
  <c r="P1163" i="3"/>
  <c r="U1163" i="3"/>
  <c r="Z1163" i="3"/>
  <c r="AF1163" i="3"/>
  <c r="AK1163" i="3"/>
  <c r="AP1163" i="3"/>
  <c r="AV1163" i="3"/>
  <c r="AZ1163" i="3"/>
  <c r="BD1163" i="3"/>
  <c r="BH1163" i="3"/>
  <c r="Q1163" i="3"/>
  <c r="V1163" i="3"/>
  <c r="AB1163" i="3"/>
  <c r="AG1163" i="3"/>
  <c r="AL1163" i="3"/>
  <c r="AR1163" i="3"/>
  <c r="AW1163" i="3"/>
  <c r="BA1163" i="3"/>
  <c r="BE1163" i="3"/>
  <c r="BI1163" i="3"/>
  <c r="X1163" i="3"/>
  <c r="AS1163" i="3"/>
  <c r="AC1163" i="3"/>
  <c r="AX1163" i="3"/>
  <c r="M1163" i="3"/>
  <c r="AH1163" i="3"/>
  <c r="BB1163" i="3"/>
  <c r="AN1163" i="3"/>
  <c r="BF1163" i="3"/>
  <c r="R1163" i="3"/>
  <c r="BK1160" i="3"/>
  <c r="BN1160" i="3"/>
  <c r="BJ1165" i="3"/>
  <c r="BN1169" i="3"/>
  <c r="BK1169" i="3"/>
  <c r="BJ1176" i="3"/>
  <c r="BN1182" i="3"/>
  <c r="BK1182" i="3"/>
  <c r="BJ1182" i="3"/>
  <c r="BL1193" i="3"/>
  <c r="BM1193" i="3"/>
  <c r="BL1195" i="3"/>
  <c r="BM1186" i="3"/>
  <c r="BM1190" i="3"/>
  <c r="BJ1194" i="3"/>
  <c r="BN1180" i="3"/>
  <c r="BK1180" i="3"/>
  <c r="BJ1180" i="3"/>
  <c r="BN1187" i="3"/>
  <c r="BK1187" i="3"/>
  <c r="BL1191" i="3"/>
  <c r="BM1191" i="3"/>
  <c r="BL1198" i="3"/>
  <c r="BM1179" i="3"/>
  <c r="BL1179" i="3"/>
  <c r="BM1197" i="3"/>
  <c r="BM1201" i="3"/>
  <c r="BN1205" i="3"/>
  <c r="BK1205" i="3"/>
  <c r="BJ1207" i="3"/>
  <c r="BM1207" i="3"/>
  <c r="BL1209" i="3"/>
  <c r="BJ1188" i="3"/>
  <c r="BN1196" i="3"/>
  <c r="BK1196" i="3"/>
  <c r="BJ1196" i="3"/>
  <c r="BN1200" i="3"/>
  <c r="BK1200" i="3"/>
  <c r="BJ1200" i="3"/>
  <c r="BN1199" i="3"/>
  <c r="BK1199" i="3"/>
  <c r="BJ1199" i="3"/>
  <c r="BM1217" i="3"/>
  <c r="BM1226" i="3"/>
  <c r="BL1206" i="3"/>
  <c r="BJ1206" i="3"/>
  <c r="BL1204" i="3"/>
  <c r="BJ1204" i="3"/>
  <c r="BL1211" i="3"/>
  <c r="BN1227" i="3"/>
  <c r="BK1227" i="3"/>
  <c r="BL1229" i="3"/>
  <c r="BM1235" i="3"/>
  <c r="BN1192" i="3"/>
  <c r="BK1192" i="3"/>
  <c r="BN1242" i="3"/>
  <c r="BK1242" i="3"/>
  <c r="BM1214" i="3"/>
  <c r="BL1214" i="3"/>
  <c r="BK1235" i="3"/>
  <c r="V1239" i="3"/>
  <c r="AL1239" i="3"/>
  <c r="BB1239" i="3"/>
  <c r="AP1239" i="3"/>
  <c r="BF1239" i="3"/>
  <c r="Z1239" i="3"/>
  <c r="O1239" i="3"/>
  <c r="AE1239" i="3"/>
  <c r="AU1239" i="3"/>
  <c r="P1239" i="3"/>
  <c r="AF1239" i="3"/>
  <c r="AV1239" i="3"/>
  <c r="M1239" i="3"/>
  <c r="AC1239" i="3"/>
  <c r="AS1239" i="3"/>
  <c r="BI1239" i="3"/>
  <c r="R1239" i="3"/>
  <c r="W1239" i="3"/>
  <c r="AM1239" i="3"/>
  <c r="BC1239" i="3"/>
  <c r="X1239" i="3"/>
  <c r="AN1239" i="3"/>
  <c r="BD1239" i="3"/>
  <c r="U1239" i="3"/>
  <c r="AK1239" i="3"/>
  <c r="BA1239" i="3"/>
  <c r="AX1239" i="3"/>
  <c r="AD1239" i="3"/>
  <c r="O1245" i="3"/>
  <c r="S1245" i="3"/>
  <c r="W1245" i="3"/>
  <c r="AA1245" i="3"/>
  <c r="AE1245" i="3"/>
  <c r="AI1245" i="3"/>
  <c r="AM1245" i="3"/>
  <c r="AQ1245" i="3"/>
  <c r="AU1245" i="3"/>
  <c r="AY1245" i="3"/>
  <c r="BC1245" i="3"/>
  <c r="BG1245" i="3"/>
  <c r="P1245" i="3"/>
  <c r="T1245" i="3"/>
  <c r="X1245" i="3"/>
  <c r="AB1245" i="3"/>
  <c r="AF1245" i="3"/>
  <c r="AJ1245" i="3"/>
  <c r="AN1245" i="3"/>
  <c r="AR1245" i="3"/>
  <c r="AV1245" i="3"/>
  <c r="AZ1245" i="3"/>
  <c r="BD1245" i="3"/>
  <c r="BH1245" i="3"/>
  <c r="M1245" i="3"/>
  <c r="U1245" i="3"/>
  <c r="AC1245" i="3"/>
  <c r="AK1245" i="3"/>
  <c r="AS1245" i="3"/>
  <c r="BA1245" i="3"/>
  <c r="BI1245" i="3"/>
  <c r="N1245" i="3"/>
  <c r="V1245" i="3"/>
  <c r="AD1245" i="3"/>
  <c r="AL1245" i="3"/>
  <c r="AT1245" i="3"/>
  <c r="BB1245" i="3"/>
  <c r="Q1245" i="3"/>
  <c r="Y1245" i="3"/>
  <c r="AG1245" i="3"/>
  <c r="AO1245" i="3"/>
  <c r="AW1245" i="3"/>
  <c r="BE1245" i="3"/>
  <c r="AP1245" i="3"/>
  <c r="R1245" i="3"/>
  <c r="AX1245" i="3"/>
  <c r="Z1245" i="3"/>
  <c r="BF1245" i="3"/>
  <c r="AH1245" i="3"/>
  <c r="Z1247" i="3"/>
  <c r="X1247" i="3"/>
  <c r="AN1247" i="3"/>
  <c r="BD1247" i="3"/>
  <c r="AA1247" i="3"/>
  <c r="AW1247" i="3"/>
  <c r="R1247" i="3"/>
  <c r="AM1247" i="3"/>
  <c r="BI1247" i="3"/>
  <c r="AD1247" i="3"/>
  <c r="AY1247" i="3"/>
  <c r="O1247" i="3"/>
  <c r="AP1247" i="3"/>
  <c r="AB1247" i="3"/>
  <c r="AR1247" i="3"/>
  <c r="BH1247" i="3"/>
  <c r="AG1247" i="3"/>
  <c r="BB1247" i="3"/>
  <c r="W1247" i="3"/>
  <c r="AS1247" i="3"/>
  <c r="N1247" i="3"/>
  <c r="AI1247" i="3"/>
  <c r="BE1247" i="3"/>
  <c r="AK1247" i="3"/>
  <c r="P1247" i="3"/>
  <c r="AF1247" i="3"/>
  <c r="AV1247" i="3"/>
  <c r="Q1247" i="3"/>
  <c r="AL1247" i="3"/>
  <c r="BG1247" i="3"/>
  <c r="AC1247" i="3"/>
  <c r="AX1247" i="3"/>
  <c r="S1247" i="3"/>
  <c r="AO1247" i="3"/>
  <c r="AE1247" i="3"/>
  <c r="BF1247" i="3"/>
  <c r="AU1247" i="3"/>
  <c r="Z1255" i="3"/>
  <c r="X1255" i="3"/>
  <c r="AN1255" i="3"/>
  <c r="V1255" i="3"/>
  <c r="AQ1255" i="3"/>
  <c r="BI1255" i="3"/>
  <c r="AC1255" i="3"/>
  <c r="AX1255" i="3"/>
  <c r="S1255" i="3"/>
  <c r="AO1255" i="3"/>
  <c r="BG1255" i="3"/>
  <c r="AK1255" i="3"/>
  <c r="BH1255" i="3"/>
  <c r="AB1255" i="3"/>
  <c r="AR1255" i="3"/>
  <c r="AA1255" i="3"/>
  <c r="AW1255" i="3"/>
  <c r="M1255" i="3"/>
  <c r="AH1255" i="3"/>
  <c r="BB1255" i="3"/>
  <c r="Y1255" i="3"/>
  <c r="AT1255" i="3"/>
  <c r="AE1255" i="3"/>
  <c r="BD1255" i="3"/>
  <c r="P1255" i="3"/>
  <c r="AF1255" i="3"/>
  <c r="AV1255" i="3"/>
  <c r="AG1255" i="3"/>
  <c r="BA1255" i="3"/>
  <c r="R1255" i="3"/>
  <c r="AM1255" i="3"/>
  <c r="BF1255" i="3"/>
  <c r="AD1255" i="3"/>
  <c r="AY1255" i="3"/>
  <c r="AZ1255" i="3"/>
  <c r="U1255" i="3"/>
  <c r="AU1255" i="3"/>
  <c r="BM1261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P1266" i="3"/>
  <c r="T1266" i="3"/>
  <c r="X1266" i="3"/>
  <c r="AB1266" i="3"/>
  <c r="AF1266" i="3"/>
  <c r="AJ1266" i="3"/>
  <c r="AN1266" i="3"/>
  <c r="AR1266" i="3"/>
  <c r="AV1266" i="3"/>
  <c r="AZ1266" i="3"/>
  <c r="BD1266" i="3"/>
  <c r="BH1266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R1266" i="3"/>
  <c r="AH1266" i="3"/>
  <c r="AX1266" i="3"/>
  <c r="V1266" i="3"/>
  <c r="AL1266" i="3"/>
  <c r="BB1266" i="3"/>
  <c r="Z1266" i="3"/>
  <c r="AP1266" i="3"/>
  <c r="BF1266" i="3"/>
  <c r="N1266" i="3"/>
  <c r="AD1266" i="3"/>
  <c r="AT1266" i="3"/>
  <c r="BN1271" i="3"/>
  <c r="BK1271" i="3"/>
  <c r="BM1277" i="3"/>
  <c r="BK1277" i="3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R1282" i="3"/>
  <c r="AH1282" i="3"/>
  <c r="AX1282" i="3"/>
  <c r="V1282" i="3"/>
  <c r="AL1282" i="3"/>
  <c r="BB1282" i="3"/>
  <c r="Z1282" i="3"/>
  <c r="AP1282" i="3"/>
  <c r="BF1282" i="3"/>
  <c r="N1282" i="3"/>
  <c r="AD1282" i="3"/>
  <c r="AT1282" i="3"/>
  <c r="BL1210" i="3"/>
  <c r="BJ1210" i="3"/>
  <c r="BN1257" i="3"/>
  <c r="BK1257" i="3"/>
  <c r="O1260" i="3"/>
  <c r="BL1260" i="3" s="1"/>
  <c r="S1260" i="3"/>
  <c r="BM1260" i="3" s="1"/>
  <c r="W1260" i="3"/>
  <c r="AA1260" i="3"/>
  <c r="AE1260" i="3"/>
  <c r="AI1260" i="3"/>
  <c r="AM1260" i="3"/>
  <c r="AQ1260" i="3"/>
  <c r="AU1260" i="3"/>
  <c r="AY1260" i="3"/>
  <c r="BC1260" i="3"/>
  <c r="BG1260" i="3"/>
  <c r="P1260" i="3"/>
  <c r="T1260" i="3"/>
  <c r="X1260" i="3"/>
  <c r="AB1260" i="3"/>
  <c r="AF1260" i="3"/>
  <c r="AJ1260" i="3"/>
  <c r="AN1260" i="3"/>
  <c r="AR1260" i="3"/>
  <c r="AV1260" i="3"/>
  <c r="AZ1260" i="3"/>
  <c r="BD1260" i="3"/>
  <c r="BH1260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N1260" i="3"/>
  <c r="BJ1260" i="3" s="1"/>
  <c r="AD1260" i="3"/>
  <c r="AT1260" i="3"/>
  <c r="R1260" i="3"/>
  <c r="AH1260" i="3"/>
  <c r="AX1260" i="3"/>
  <c r="V1260" i="3"/>
  <c r="AL1260" i="3"/>
  <c r="BB1260" i="3"/>
  <c r="Z1260" i="3"/>
  <c r="AP1260" i="3"/>
  <c r="BF1260" i="3"/>
  <c r="BM1263" i="3"/>
  <c r="BJ1280" i="3"/>
  <c r="BM1298" i="3"/>
  <c r="Z1301" i="3"/>
  <c r="AP1301" i="3"/>
  <c r="BF1301" i="3"/>
  <c r="R1301" i="3"/>
  <c r="AH1301" i="3"/>
  <c r="AX1301" i="3"/>
  <c r="N1301" i="3"/>
  <c r="AD1301" i="3"/>
  <c r="AT1301" i="3"/>
  <c r="O1301" i="3"/>
  <c r="AE1301" i="3"/>
  <c r="AU1301" i="3"/>
  <c r="P1301" i="3"/>
  <c r="AF1301" i="3"/>
  <c r="AV1301" i="3"/>
  <c r="M1301" i="3"/>
  <c r="AC1301" i="3"/>
  <c r="AS1301" i="3"/>
  <c r="BI1301" i="3"/>
  <c r="BB1301" i="3"/>
  <c r="S1301" i="3"/>
  <c r="AI1301" i="3"/>
  <c r="AY1301" i="3"/>
  <c r="T1301" i="3"/>
  <c r="AJ1301" i="3"/>
  <c r="AZ1301" i="3"/>
  <c r="Q1301" i="3"/>
  <c r="AG1301" i="3"/>
  <c r="AW1301" i="3"/>
  <c r="AL1301" i="3"/>
  <c r="W1301" i="3"/>
  <c r="AM1301" i="3"/>
  <c r="BC1301" i="3"/>
  <c r="X1301" i="3"/>
  <c r="AN1301" i="3"/>
  <c r="BD1301" i="3"/>
  <c r="U1301" i="3"/>
  <c r="AK1301" i="3"/>
  <c r="BA1301" i="3"/>
  <c r="V1301" i="3"/>
  <c r="AA1301" i="3"/>
  <c r="AQ1301" i="3"/>
  <c r="BG1301" i="3"/>
  <c r="AB1301" i="3"/>
  <c r="AR1301" i="3"/>
  <c r="BH1301" i="3"/>
  <c r="Y1301" i="3"/>
  <c r="AO1301" i="3"/>
  <c r="BE1301" i="3"/>
  <c r="BM1314" i="3"/>
  <c r="AL1321" i="3"/>
  <c r="AD1321" i="3"/>
  <c r="BB1321" i="3"/>
  <c r="T1321" i="3"/>
  <c r="AJ1321" i="3"/>
  <c r="AZ1321" i="3"/>
  <c r="Q1321" i="3"/>
  <c r="AG1321" i="3"/>
  <c r="AW1321" i="3"/>
  <c r="O1321" i="3"/>
  <c r="AU1321" i="3"/>
  <c r="AH1321" i="3"/>
  <c r="S1321" i="3"/>
  <c r="AY1321" i="3"/>
  <c r="N1321" i="3"/>
  <c r="V1321" i="3"/>
  <c r="X1321" i="3"/>
  <c r="AN1321" i="3"/>
  <c r="BD1321" i="3"/>
  <c r="U1321" i="3"/>
  <c r="AK1321" i="3"/>
  <c r="BA1321" i="3"/>
  <c r="W1321" i="3"/>
  <c r="BC1321" i="3"/>
  <c r="AP1321" i="3"/>
  <c r="AA1321" i="3"/>
  <c r="BG1321" i="3"/>
  <c r="AB1321" i="3"/>
  <c r="AR1321" i="3"/>
  <c r="BH1321" i="3"/>
  <c r="Y1321" i="3"/>
  <c r="AO1321" i="3"/>
  <c r="BE1321" i="3"/>
  <c r="AE1321" i="3"/>
  <c r="R1321" i="3"/>
  <c r="AX1321" i="3"/>
  <c r="AI1321" i="3"/>
  <c r="AT1321" i="3"/>
  <c r="P1321" i="3"/>
  <c r="AF1321" i="3"/>
  <c r="AV1321" i="3"/>
  <c r="M1321" i="3"/>
  <c r="AC1321" i="3"/>
  <c r="AS1321" i="3"/>
  <c r="BI1321" i="3"/>
  <c r="AM1321" i="3"/>
  <c r="Z1321" i="3"/>
  <c r="BF1321" i="3"/>
  <c r="AQ1321" i="3"/>
  <c r="AH1329" i="3"/>
  <c r="BC1329" i="3"/>
  <c r="N1329" i="3"/>
  <c r="AM1329" i="3"/>
  <c r="BI1329" i="3"/>
  <c r="AC1329" i="3"/>
  <c r="AX1329" i="3"/>
  <c r="P1329" i="3"/>
  <c r="AF1329" i="3"/>
  <c r="AV1329" i="3"/>
  <c r="M1329" i="3"/>
  <c r="O1329" i="3"/>
  <c r="AO1329" i="3"/>
  <c r="R1329" i="3"/>
  <c r="AP1329" i="3"/>
  <c r="S1329" i="3"/>
  <c r="AQ1329" i="3"/>
  <c r="T1329" i="3"/>
  <c r="AJ1329" i="3"/>
  <c r="AZ1329" i="3"/>
  <c r="Q1329" i="3"/>
  <c r="W1329" i="3"/>
  <c r="AT1329" i="3"/>
  <c r="Z1329" i="3"/>
  <c r="AU1329" i="3"/>
  <c r="AA1329" i="3"/>
  <c r="AW1329" i="3"/>
  <c r="X1329" i="3"/>
  <c r="AN1329" i="3"/>
  <c r="BD1329" i="3"/>
  <c r="U1329" i="3"/>
  <c r="AD1329" i="3"/>
  <c r="AY1329" i="3"/>
  <c r="AE1329" i="3"/>
  <c r="BA1329" i="3"/>
  <c r="AG1329" i="3"/>
  <c r="BB1329" i="3"/>
  <c r="V1329" i="3"/>
  <c r="AS1329" i="3"/>
  <c r="AB1329" i="3"/>
  <c r="AR1329" i="3"/>
  <c r="BH1329" i="3"/>
  <c r="Y1329" i="3"/>
  <c r="AI1329" i="3"/>
  <c r="BE1329" i="3"/>
  <c r="AK1329" i="3"/>
  <c r="BF1329" i="3"/>
  <c r="AL1329" i="3"/>
  <c r="BG1329" i="3"/>
  <c r="BM1262" i="3"/>
  <c r="BA1247" i="3"/>
  <c r="AH1247" i="3"/>
  <c r="AZ1247" i="3"/>
  <c r="AI1255" i="3"/>
  <c r="BE1255" i="3"/>
  <c r="T1255" i="3"/>
  <c r="BN1155" i="3"/>
  <c r="BK1155" i="3"/>
  <c r="BJ1154" i="3"/>
  <c r="BM1154" i="3"/>
  <c r="BM1171" i="3"/>
  <c r="BM1170" i="3"/>
  <c r="BL1176" i="3"/>
  <c r="BK1154" i="3"/>
  <c r="BN1154" i="3"/>
  <c r="BL1154" i="3"/>
  <c r="BJ1156" i="3"/>
  <c r="BM1156" i="3"/>
  <c r="BL1162" i="3"/>
  <c r="BM1162" i="3"/>
  <c r="M1166" i="3"/>
  <c r="Q1166" i="3"/>
  <c r="O1166" i="3"/>
  <c r="S1166" i="3"/>
  <c r="W1166" i="3"/>
  <c r="AA1166" i="3"/>
  <c r="AE1166" i="3"/>
  <c r="AI1166" i="3"/>
  <c r="AM1166" i="3"/>
  <c r="AQ1166" i="3"/>
  <c r="AU1166" i="3"/>
  <c r="AY1166" i="3"/>
  <c r="BC1166" i="3"/>
  <c r="BG1166" i="3"/>
  <c r="P1166" i="3"/>
  <c r="V1166" i="3"/>
  <c r="AB1166" i="3"/>
  <c r="AG1166" i="3"/>
  <c r="AL1166" i="3"/>
  <c r="AR1166" i="3"/>
  <c r="AW1166" i="3"/>
  <c r="BB1166" i="3"/>
  <c r="BH1166" i="3"/>
  <c r="R1166" i="3"/>
  <c r="X1166" i="3"/>
  <c r="AC1166" i="3"/>
  <c r="AH1166" i="3"/>
  <c r="AN1166" i="3"/>
  <c r="AS1166" i="3"/>
  <c r="AX1166" i="3"/>
  <c r="BD1166" i="3"/>
  <c r="BI1166" i="3"/>
  <c r="T1166" i="3"/>
  <c r="Y1166" i="3"/>
  <c r="AD1166" i="3"/>
  <c r="AJ1166" i="3"/>
  <c r="AO1166" i="3"/>
  <c r="AT1166" i="3"/>
  <c r="AZ1166" i="3"/>
  <c r="BE1166" i="3"/>
  <c r="Z1166" i="3"/>
  <c r="AV1166" i="3"/>
  <c r="AF1166" i="3"/>
  <c r="BA1166" i="3"/>
  <c r="N1166" i="3"/>
  <c r="AK1166" i="3"/>
  <c r="BF1166" i="3"/>
  <c r="U1166" i="3"/>
  <c r="AP1166" i="3"/>
  <c r="BM1164" i="3"/>
  <c r="BL1171" i="3"/>
  <c r="BJ1171" i="3"/>
  <c r="BM1167" i="3"/>
  <c r="BN1167" i="3"/>
  <c r="BK1167" i="3"/>
  <c r="BM1168" i="3"/>
  <c r="BK1170" i="3"/>
  <c r="BN1170" i="3"/>
  <c r="BL1170" i="3"/>
  <c r="BJ1172" i="3"/>
  <c r="BM1172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N1173" i="3"/>
  <c r="V1173" i="3"/>
  <c r="AD1173" i="3"/>
  <c r="AL1173" i="3"/>
  <c r="AT1173" i="3"/>
  <c r="BB1173" i="3"/>
  <c r="P1173" i="3"/>
  <c r="X1173" i="3"/>
  <c r="AF1173" i="3"/>
  <c r="AN1173" i="3"/>
  <c r="AV1173" i="3"/>
  <c r="BD1173" i="3"/>
  <c r="AH1173" i="3"/>
  <c r="AP1173" i="3"/>
  <c r="R1173" i="3"/>
  <c r="AX1173" i="3"/>
  <c r="Z1173" i="3"/>
  <c r="BF1173" i="3"/>
  <c r="BK1176" i="3"/>
  <c r="BN1176" i="3"/>
  <c r="BM1178" i="3"/>
  <c r="BN1189" i="3"/>
  <c r="BK1189" i="3"/>
  <c r="BJ1193" i="3"/>
  <c r="BJ1195" i="3"/>
  <c r="BN1181" i="3"/>
  <c r="BK1181" i="3"/>
  <c r="BJ1181" i="3"/>
  <c r="BL1185" i="3"/>
  <c r="BN1186" i="3"/>
  <c r="BK1186" i="3"/>
  <c r="BN1190" i="3"/>
  <c r="BK1190" i="3"/>
  <c r="BN1184" i="3"/>
  <c r="BK1184" i="3"/>
  <c r="BJ1184" i="3"/>
  <c r="BL1187" i="3"/>
  <c r="BM1187" i="3"/>
  <c r="BJ1191" i="3"/>
  <c r="BN1202" i="3"/>
  <c r="BK1202" i="3"/>
  <c r="BN1183" i="3"/>
  <c r="BK1183" i="3"/>
  <c r="BJ1183" i="3"/>
  <c r="BL1197" i="3"/>
  <c r="BN1207" i="3"/>
  <c r="BK1207" i="3"/>
  <c r="BJ1209" i="3"/>
  <c r="BL1188" i="3"/>
  <c r="BL1196" i="3"/>
  <c r="BL1217" i="3"/>
  <c r="BN1226" i="3"/>
  <c r="BN1213" i="3"/>
  <c r="BK1213" i="3"/>
  <c r="BJ1225" i="3"/>
  <c r="BN1231" i="3"/>
  <c r="BK1231" i="3"/>
  <c r="BN1285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Q1238" i="3"/>
  <c r="V1238" i="3"/>
  <c r="AA1238" i="3"/>
  <c r="AG1238" i="3"/>
  <c r="AL1238" i="3"/>
  <c r="AQ1238" i="3"/>
  <c r="AW1238" i="3"/>
  <c r="BB1238" i="3"/>
  <c r="BG1238" i="3"/>
  <c r="M1238" i="3"/>
  <c r="R1238" i="3"/>
  <c r="W1238" i="3"/>
  <c r="AC1238" i="3"/>
  <c r="AH1238" i="3"/>
  <c r="AM1238" i="3"/>
  <c r="AS1238" i="3"/>
  <c r="AX1238" i="3"/>
  <c r="BC1238" i="3"/>
  <c r="BI1238" i="3"/>
  <c r="N1238" i="3"/>
  <c r="S1238" i="3"/>
  <c r="Y1238" i="3"/>
  <c r="AD1238" i="3"/>
  <c r="AI1238" i="3"/>
  <c r="AO1238" i="3"/>
  <c r="AT1238" i="3"/>
  <c r="AY1238" i="3"/>
  <c r="BE1238" i="3"/>
  <c r="O1238" i="3"/>
  <c r="AK1238" i="3"/>
  <c r="BF1238" i="3"/>
  <c r="U1238" i="3"/>
  <c r="AP1238" i="3"/>
  <c r="Z1238" i="3"/>
  <c r="AU1238" i="3"/>
  <c r="BA1238" i="3"/>
  <c r="AE1238" i="3"/>
  <c r="AG1239" i="3"/>
  <c r="AZ1239" i="3"/>
  <c r="T1239" i="3"/>
  <c r="AI1239" i="3"/>
  <c r="BM1291" i="3"/>
  <c r="BN1302" i="3"/>
  <c r="BK1302" i="3"/>
  <c r="BL1312" i="3"/>
  <c r="BJ1312" i="3"/>
  <c r="AT1247" i="3"/>
  <c r="M1247" i="3"/>
  <c r="AJ1247" i="3"/>
  <c r="BJ1248" i="3"/>
  <c r="BN1250" i="3"/>
  <c r="BK1250" i="3"/>
  <c r="AP1255" i="3"/>
  <c r="N1255" i="3"/>
  <c r="AL1255" i="3"/>
  <c r="BM1155" i="3"/>
  <c r="BM1157" i="3"/>
  <c r="BK1156" i="3"/>
  <c r="BN1156" i="3"/>
  <c r="BL1156" i="3"/>
  <c r="BJ1162" i="3"/>
  <c r="BL1160" i="3"/>
  <c r="BM1160" i="3"/>
  <c r="BL1164" i="3"/>
  <c r="BJ1164" i="3"/>
  <c r="BM1165" i="3"/>
  <c r="BM1169" i="3"/>
  <c r="BN1171" i="3"/>
  <c r="BK1171" i="3"/>
  <c r="BJ1167" i="3"/>
  <c r="BK1168" i="3"/>
  <c r="BN1168" i="3"/>
  <c r="BL1168" i="3"/>
  <c r="BK1172" i="3"/>
  <c r="BN1172" i="3"/>
  <c r="BL1172" i="3"/>
  <c r="BM1182" i="3"/>
  <c r="BL1189" i="3"/>
  <c r="BM1189" i="3"/>
  <c r="BN1195" i="3"/>
  <c r="BK1195" i="3"/>
  <c r="BL1181" i="3"/>
  <c r="BN1185" i="3"/>
  <c r="BK1185" i="3"/>
  <c r="BJ1185" i="3"/>
  <c r="BJ1186" i="3"/>
  <c r="BJ1190" i="3"/>
  <c r="BM1194" i="3"/>
  <c r="BM1180" i="3"/>
  <c r="BJ1187" i="3"/>
  <c r="BL1202" i="3"/>
  <c r="BM1202" i="3"/>
  <c r="BM1183" i="3"/>
  <c r="BL1183" i="3"/>
  <c r="BN1197" i="3"/>
  <c r="BK1197" i="3"/>
  <c r="BJ1197" i="3"/>
  <c r="BN1201" i="3"/>
  <c r="BK1201" i="3"/>
  <c r="BJ1201" i="3"/>
  <c r="BJ1203" i="3"/>
  <c r="BM1203" i="3"/>
  <c r="BN1209" i="3"/>
  <c r="BK1209" i="3"/>
  <c r="BJ1211" i="3"/>
  <c r="BM1188" i="3"/>
  <c r="BM1199" i="3"/>
  <c r="BL1208" i="3"/>
  <c r="BJ1208" i="3"/>
  <c r="BN1217" i="3"/>
  <c r="BK1217" i="3"/>
  <c r="BJ1217" i="3"/>
  <c r="BJ1220" i="3"/>
  <c r="BM1222" i="3"/>
  <c r="BM1227" i="3"/>
  <c r="BM1230" i="3"/>
  <c r="BK1232" i="3"/>
  <c r="BL1232" i="3"/>
  <c r="BJ1232" i="3"/>
  <c r="BL1205" i="3"/>
  <c r="BL1203" i="3"/>
  <c r="BL1212" i="3"/>
  <c r="BJ1212" i="3"/>
  <c r="BL1219" i="3"/>
  <c r="BJ1219" i="3"/>
  <c r="BL1227" i="3"/>
  <c r="BJ1229" i="3"/>
  <c r="BN1232" i="3"/>
  <c r="BJ1235" i="3"/>
  <c r="BN1235" i="3"/>
  <c r="BL1192" i="3"/>
  <c r="BM1205" i="3"/>
  <c r="N1239" i="3"/>
  <c r="BM1240" i="3"/>
  <c r="BL1234" i="3"/>
  <c r="BE1239" i="3"/>
  <c r="Y1239" i="3"/>
  <c r="AR1239" i="3"/>
  <c r="BG1239" i="3"/>
  <c r="AA1239" i="3"/>
  <c r="BM1306" i="3"/>
  <c r="Z1309" i="3"/>
  <c r="AP1309" i="3"/>
  <c r="BF1309" i="3"/>
  <c r="R1309" i="3"/>
  <c r="AH1309" i="3"/>
  <c r="AX1309" i="3"/>
  <c r="AT1309" i="3"/>
  <c r="O1309" i="3"/>
  <c r="AE1309" i="3"/>
  <c r="AU1309" i="3"/>
  <c r="P1309" i="3"/>
  <c r="AF1309" i="3"/>
  <c r="AV1309" i="3"/>
  <c r="M1309" i="3"/>
  <c r="AC1309" i="3"/>
  <c r="AS1309" i="3"/>
  <c r="BI1309" i="3"/>
  <c r="BB1309" i="3"/>
  <c r="N1309" i="3"/>
  <c r="AD1309" i="3"/>
  <c r="S1309" i="3"/>
  <c r="AI1309" i="3"/>
  <c r="AY1309" i="3"/>
  <c r="T1309" i="3"/>
  <c r="AJ1309" i="3"/>
  <c r="AZ1309" i="3"/>
  <c r="Q1309" i="3"/>
  <c r="AG1309" i="3"/>
  <c r="AW1309" i="3"/>
  <c r="AL1309" i="3"/>
  <c r="W1309" i="3"/>
  <c r="AM1309" i="3"/>
  <c r="BC1309" i="3"/>
  <c r="X1309" i="3"/>
  <c r="AN1309" i="3"/>
  <c r="BD1309" i="3"/>
  <c r="U1309" i="3"/>
  <c r="AK1309" i="3"/>
  <c r="BA1309" i="3"/>
  <c r="V1309" i="3"/>
  <c r="AA1309" i="3"/>
  <c r="AQ1309" i="3"/>
  <c r="BG1309" i="3"/>
  <c r="AB1309" i="3"/>
  <c r="AR1309" i="3"/>
  <c r="BH1309" i="3"/>
  <c r="Y1309" i="3"/>
  <c r="AO1309" i="3"/>
  <c r="BE1309" i="3"/>
  <c r="Y1247" i="3"/>
  <c r="AQ1247" i="3"/>
  <c r="T1247" i="3"/>
  <c r="BN1251" i="3"/>
  <c r="BK1251" i="3"/>
  <c r="BJ1252" i="3"/>
  <c r="BL1254" i="3"/>
  <c r="BN1254" i="3"/>
  <c r="BK1254" i="3"/>
  <c r="O1255" i="3"/>
  <c r="AS1255" i="3"/>
  <c r="Q1255" i="3"/>
  <c r="BM1265" i="3"/>
  <c r="BM1273" i="3"/>
  <c r="BL1281" i="3"/>
  <c r="BK1288" i="3"/>
  <c r="BN1288" i="3"/>
  <c r="BM1293" i="3"/>
  <c r="BM1270" i="3"/>
  <c r="BN1334" i="3"/>
  <c r="BK1334" i="3"/>
  <c r="BN1336" i="3"/>
  <c r="BK1336" i="3"/>
  <c r="BN1338" i="3"/>
  <c r="BK1338" i="3"/>
  <c r="BN1340" i="3"/>
  <c r="BK1340" i="3"/>
  <c r="BN1342" i="3"/>
  <c r="BK1342" i="3"/>
  <c r="BL1346" i="3"/>
  <c r="BJ1346" i="3"/>
  <c r="BM1332" i="3"/>
  <c r="BM1350" i="3"/>
  <c r="BM1153" i="3"/>
  <c r="BK1339" i="3"/>
  <c r="BN1339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M1345" i="3"/>
  <c r="Q1345" i="3"/>
  <c r="U1345" i="3"/>
  <c r="Y1345" i="3"/>
  <c r="AC1345" i="3"/>
  <c r="AG1345" i="3"/>
  <c r="AK1345" i="3"/>
  <c r="AO1345" i="3"/>
  <c r="AS1345" i="3"/>
  <c r="AW1345" i="3"/>
  <c r="BA1345" i="3"/>
  <c r="BE1345" i="3"/>
  <c r="BI1345" i="3"/>
  <c r="Z1345" i="3"/>
  <c r="AP1345" i="3"/>
  <c r="BF1345" i="3"/>
  <c r="N1345" i="3"/>
  <c r="AD1345" i="3"/>
  <c r="AT1345" i="3"/>
  <c r="R1345" i="3"/>
  <c r="AH1345" i="3"/>
  <c r="AX1345" i="3"/>
  <c r="BB1345" i="3"/>
  <c r="V1345" i="3"/>
  <c r="AL1345" i="3"/>
  <c r="BL1344" i="3"/>
  <c r="BJ1344" i="3"/>
  <c r="BM1348" i="3"/>
  <c r="BI1333" i="3"/>
  <c r="AS1333" i="3"/>
  <c r="AC1333" i="3"/>
  <c r="M1333" i="3"/>
  <c r="AV1333" i="3"/>
  <c r="AF1333" i="3"/>
  <c r="P1333" i="3"/>
  <c r="AU1333" i="3"/>
  <c r="AE1333" i="3"/>
  <c r="O1333" i="3"/>
  <c r="BL1333" i="3" s="1"/>
  <c r="BL1230" i="3"/>
  <c r="BJ1230" i="3"/>
  <c r="BM1206" i="3"/>
  <c r="BN1216" i="3"/>
  <c r="BK1216" i="3"/>
  <c r="BJ1216" i="3"/>
  <c r="BM1220" i="3"/>
  <c r="BJ1240" i="3"/>
  <c r="BN1204" i="3"/>
  <c r="BK1204" i="3"/>
  <c r="BM1212" i="3"/>
  <c r="BN1215" i="3"/>
  <c r="BK1215" i="3"/>
  <c r="BJ1215" i="3"/>
  <c r="BN1220" i="3"/>
  <c r="BK1220" i="3"/>
  <c r="BL1220" i="3"/>
  <c r="BN1221" i="3"/>
  <c r="BK1221" i="3"/>
  <c r="BJ1227" i="3"/>
  <c r="BN1229" i="3"/>
  <c r="BK1229" i="3"/>
  <c r="BJ1192" i="3"/>
  <c r="BM1218" i="3"/>
  <c r="BL1218" i="3"/>
  <c r="BL1246" i="3"/>
  <c r="BL1240" i="3"/>
  <c r="BJ1259" i="3"/>
  <c r="BJ1261" i="3"/>
  <c r="BJ1263" i="3"/>
  <c r="BJ1265" i="3"/>
  <c r="BJ1267" i="3"/>
  <c r="BJ1269" i="3"/>
  <c r="BJ1271" i="3"/>
  <c r="BJ1273" i="3"/>
  <c r="BJ1277" i="3"/>
  <c r="BJ1279" i="3"/>
  <c r="BJ1281" i="3"/>
  <c r="BJ1283" i="3"/>
  <c r="BJ1285" i="3"/>
  <c r="BN1234" i="3"/>
  <c r="BK1234" i="3"/>
  <c r="BJ1246" i="3"/>
  <c r="BL1236" i="3"/>
  <c r="BN1261" i="3"/>
  <c r="BM1264" i="3"/>
  <c r="BM1267" i="3"/>
  <c r="BK1272" i="3"/>
  <c r="BN1272" i="3"/>
  <c r="BL1213" i="3"/>
  <c r="BM1213" i="3"/>
  <c r="BL1261" i="3"/>
  <c r="BL1277" i="3"/>
  <c r="BN1210" i="3"/>
  <c r="BK1210" i="3"/>
  <c r="BJ1256" i="3"/>
  <c r="BL1263" i="3"/>
  <c r="BN1265" i="3"/>
  <c r="BK1265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T1268" i="3"/>
  <c r="X1268" i="3"/>
  <c r="AB1268" i="3"/>
  <c r="AF1268" i="3"/>
  <c r="AJ1268" i="3"/>
  <c r="AN1268" i="3"/>
  <c r="AR1268" i="3"/>
  <c r="AV1268" i="3"/>
  <c r="AZ1268" i="3"/>
  <c r="BD1268" i="3"/>
  <c r="BH1268" i="3"/>
  <c r="M1268" i="3"/>
  <c r="Q1268" i="3"/>
  <c r="U1268" i="3"/>
  <c r="Y1268" i="3"/>
  <c r="AC1268" i="3"/>
  <c r="AG1268" i="3"/>
  <c r="AK1268" i="3"/>
  <c r="AO1268" i="3"/>
  <c r="AS1268" i="3"/>
  <c r="AW1268" i="3"/>
  <c r="BA1268" i="3"/>
  <c r="BE1268" i="3"/>
  <c r="BI1268" i="3"/>
  <c r="N1268" i="3"/>
  <c r="AD1268" i="3"/>
  <c r="AT1268" i="3"/>
  <c r="R1268" i="3"/>
  <c r="AH1268" i="3"/>
  <c r="AX1268" i="3"/>
  <c r="V1268" i="3"/>
  <c r="AL1268" i="3"/>
  <c r="BB1268" i="3"/>
  <c r="Z1268" i="3"/>
  <c r="AP1268" i="3"/>
  <c r="BF1268" i="3"/>
  <c r="BM1271" i="3"/>
  <c r="AU1251" i="3"/>
  <c r="BK1292" i="3"/>
  <c r="BN1292" i="3"/>
  <c r="BL1292" i="3"/>
  <c r="Z1295" i="3"/>
  <c r="AP1295" i="3"/>
  <c r="BF1295" i="3"/>
  <c r="R1295" i="3"/>
  <c r="AH1295" i="3"/>
  <c r="AX1295" i="3"/>
  <c r="N1295" i="3"/>
  <c r="AD1295" i="3"/>
  <c r="AT1295" i="3"/>
  <c r="BN1296" i="3"/>
  <c r="BK1296" i="3"/>
  <c r="BL1298" i="3"/>
  <c r="BJ1298" i="3"/>
  <c r="BM1300" i="3"/>
  <c r="Z1303" i="3"/>
  <c r="AP1303" i="3"/>
  <c r="BF1303" i="3"/>
  <c r="R1303" i="3"/>
  <c r="AH1303" i="3"/>
  <c r="AX1303" i="3"/>
  <c r="BN1304" i="3"/>
  <c r="BK1304" i="3"/>
  <c r="BL1306" i="3"/>
  <c r="BJ1306" i="3"/>
  <c r="BM1308" i="3"/>
  <c r="R1311" i="3"/>
  <c r="AH1311" i="3"/>
  <c r="AX1311" i="3"/>
  <c r="Z1311" i="3"/>
  <c r="AP1311" i="3"/>
  <c r="BF1311" i="3"/>
  <c r="BN1312" i="3"/>
  <c r="BK1312" i="3"/>
  <c r="BL1314" i="3"/>
  <c r="BJ1314" i="3"/>
  <c r="V1319" i="3"/>
  <c r="BB1319" i="3"/>
  <c r="N1319" i="3"/>
  <c r="AT1319" i="3"/>
  <c r="AL1319" i="3"/>
  <c r="V1327" i="3"/>
  <c r="BB1327" i="3"/>
  <c r="AD1327" i="3"/>
  <c r="AL1327" i="3"/>
  <c r="N1327" i="3"/>
  <c r="BJ1327" i="3" s="1"/>
  <c r="AT1327" i="3"/>
  <c r="BN1330" i="3"/>
  <c r="BK1330" i="3"/>
  <c r="BJ1262" i="3"/>
  <c r="BK1262" i="3"/>
  <c r="BN1262" i="3"/>
  <c r="BL1262" i="3"/>
  <c r="BM1248" i="3"/>
  <c r="AP1249" i="3"/>
  <c r="O1249" i="3"/>
  <c r="BL1249" i="3" s="1"/>
  <c r="AY1249" i="3"/>
  <c r="AD1249" i="3"/>
  <c r="BI1249" i="3"/>
  <c r="AM1249" i="3"/>
  <c r="R1249" i="3"/>
  <c r="AW1249" i="3"/>
  <c r="AA1249" i="3"/>
  <c r="BD1249" i="3"/>
  <c r="AN1249" i="3"/>
  <c r="X1249" i="3"/>
  <c r="BF1251" i="3"/>
  <c r="AE1251" i="3"/>
  <c r="AO1251" i="3"/>
  <c r="S1251" i="3"/>
  <c r="BM1251" i="3" s="1"/>
  <c r="AX1251" i="3"/>
  <c r="AC1251" i="3"/>
  <c r="BG1251" i="3"/>
  <c r="AL1251" i="3"/>
  <c r="Q1251" i="3"/>
  <c r="AV1251" i="3"/>
  <c r="AF1251" i="3"/>
  <c r="P1251" i="3"/>
  <c r="BM1252" i="3"/>
  <c r="AP1253" i="3"/>
  <c r="O1253" i="3"/>
  <c r="AY1253" i="3"/>
  <c r="AD1253" i="3"/>
  <c r="BI1253" i="3"/>
  <c r="AM1253" i="3"/>
  <c r="R1253" i="3"/>
  <c r="AW1253" i="3"/>
  <c r="AA1253" i="3"/>
  <c r="BD1253" i="3"/>
  <c r="AN1253" i="3"/>
  <c r="X1253" i="3"/>
  <c r="BE1295" i="3"/>
  <c r="AO1295" i="3"/>
  <c r="Y1295" i="3"/>
  <c r="BH1295" i="3"/>
  <c r="AR1295" i="3"/>
  <c r="AB1295" i="3"/>
  <c r="BG1295" i="3"/>
  <c r="AQ1295" i="3"/>
  <c r="AA1295" i="3"/>
  <c r="BI1297" i="3"/>
  <c r="AS1297" i="3"/>
  <c r="AC1297" i="3"/>
  <c r="M1297" i="3"/>
  <c r="AV1297" i="3"/>
  <c r="AF1297" i="3"/>
  <c r="P1297" i="3"/>
  <c r="AU1297" i="3"/>
  <c r="AE1297" i="3"/>
  <c r="AW1299" i="3"/>
  <c r="AG1299" i="3"/>
  <c r="Q1299" i="3"/>
  <c r="AZ1299" i="3"/>
  <c r="AJ1299" i="3"/>
  <c r="T1299" i="3"/>
  <c r="AY1299" i="3"/>
  <c r="AI1299" i="3"/>
  <c r="S1299" i="3"/>
  <c r="BE1303" i="3"/>
  <c r="AO1303" i="3"/>
  <c r="Y1303" i="3"/>
  <c r="BH1303" i="3"/>
  <c r="AR1303" i="3"/>
  <c r="AB1303" i="3"/>
  <c r="BG1303" i="3"/>
  <c r="AQ1303" i="3"/>
  <c r="AA1303" i="3"/>
  <c r="BI1305" i="3"/>
  <c r="AS1305" i="3"/>
  <c r="AC1305" i="3"/>
  <c r="M1305" i="3"/>
  <c r="AV1305" i="3"/>
  <c r="AF1305" i="3"/>
  <c r="P1305" i="3"/>
  <c r="AU1305" i="3"/>
  <c r="AE1305" i="3"/>
  <c r="AW1307" i="3"/>
  <c r="AG1307" i="3"/>
  <c r="Q1307" i="3"/>
  <c r="AZ1307" i="3"/>
  <c r="AJ1307" i="3"/>
  <c r="T1307" i="3"/>
  <c r="AY1307" i="3"/>
  <c r="AI1307" i="3"/>
  <c r="S1307" i="3"/>
  <c r="BE1311" i="3"/>
  <c r="AO1311" i="3"/>
  <c r="Y1311" i="3"/>
  <c r="BH1311" i="3"/>
  <c r="AR1311" i="3"/>
  <c r="AB1311" i="3"/>
  <c r="BG1311" i="3"/>
  <c r="AQ1311" i="3"/>
  <c r="AA1311" i="3"/>
  <c r="BI1313" i="3"/>
  <c r="AS1313" i="3"/>
  <c r="AC1313" i="3"/>
  <c r="M1313" i="3"/>
  <c r="AV1313" i="3"/>
  <c r="AF1313" i="3"/>
  <c r="P1313" i="3"/>
  <c r="AU1313" i="3"/>
  <c r="AE1313" i="3"/>
  <c r="BL1265" i="3"/>
  <c r="BL1273" i="3"/>
  <c r="BJ1288" i="3"/>
  <c r="BM1288" i="3"/>
  <c r="BK1293" i="3"/>
  <c r="BN1293" i="3"/>
  <c r="AT1303" i="3"/>
  <c r="AT1307" i="3"/>
  <c r="AT1311" i="3"/>
  <c r="BJ1270" i="3"/>
  <c r="BK1270" i="3"/>
  <c r="BN1270" i="3"/>
  <c r="BL1270" i="3"/>
  <c r="N1307" i="3"/>
  <c r="BG1315" i="3"/>
  <c r="AA1315" i="3"/>
  <c r="V1315" i="3"/>
  <c r="AP1315" i="3"/>
  <c r="AT1315" i="3"/>
  <c r="AM1315" i="3"/>
  <c r="BI1315" i="3"/>
  <c r="AS1315" i="3"/>
  <c r="AC1315" i="3"/>
  <c r="M1315" i="3"/>
  <c r="AV1315" i="3"/>
  <c r="AF1315" i="3"/>
  <c r="P1315" i="3"/>
  <c r="AI1317" i="3"/>
  <c r="AX1317" i="3"/>
  <c r="R1317" i="3"/>
  <c r="AE1317" i="3"/>
  <c r="BE1317" i="3"/>
  <c r="AO1317" i="3"/>
  <c r="Y1317" i="3"/>
  <c r="BH1317" i="3"/>
  <c r="AR1317" i="3"/>
  <c r="AB1317" i="3"/>
  <c r="AI1325" i="3"/>
  <c r="AX1325" i="3"/>
  <c r="R1325" i="3"/>
  <c r="AE1325" i="3"/>
  <c r="BE1325" i="3"/>
  <c r="AO1325" i="3"/>
  <c r="Y1325" i="3"/>
  <c r="BH1325" i="3"/>
  <c r="AR1325" i="3"/>
  <c r="AB1325" i="3"/>
  <c r="BN1332" i="3"/>
  <c r="BK1332" i="3"/>
  <c r="Z1333" i="3"/>
  <c r="BN1346" i="3"/>
  <c r="BK1346" i="3"/>
  <c r="BN1328" i="3"/>
  <c r="BK1328" i="3"/>
  <c r="AS1331" i="3"/>
  <c r="BL1332" i="3"/>
  <c r="BJ1332" i="3"/>
  <c r="BL1350" i="3"/>
  <c r="BJ1350" i="3"/>
  <c r="AX1339" i="3"/>
  <c r="BL1153" i="3"/>
  <c r="BJ1153" i="3"/>
  <c r="V1333" i="3"/>
  <c r="BE1339" i="3"/>
  <c r="AO1339" i="3"/>
  <c r="Y1339" i="3"/>
  <c r="BH1339" i="3"/>
  <c r="AR1339" i="3"/>
  <c r="AB1339" i="3"/>
  <c r="BG1339" i="3"/>
  <c r="AQ1339" i="3"/>
  <c r="AA1339" i="3"/>
  <c r="BN1344" i="3"/>
  <c r="BK1344" i="3"/>
  <c r="BL1348" i="3"/>
  <c r="BJ1348" i="3"/>
  <c r="BB1317" i="3"/>
  <c r="AQ1319" i="3"/>
  <c r="BF1319" i="3"/>
  <c r="Z1319" i="3"/>
  <c r="AM1319" i="3"/>
  <c r="BI1319" i="3"/>
  <c r="AS1319" i="3"/>
  <c r="AC1319" i="3"/>
  <c r="M1319" i="3"/>
  <c r="AV1319" i="3"/>
  <c r="AF1319" i="3"/>
  <c r="P1319" i="3"/>
  <c r="AI1323" i="3"/>
  <c r="AX1323" i="3"/>
  <c r="R1323" i="3"/>
  <c r="AE1323" i="3"/>
  <c r="BE1323" i="3"/>
  <c r="AO1323" i="3"/>
  <c r="Y1323" i="3"/>
  <c r="BH1323" i="3"/>
  <c r="AR1323" i="3"/>
  <c r="AB1323" i="3"/>
  <c r="BG1327" i="3"/>
  <c r="AA1327" i="3"/>
  <c r="AP1327" i="3"/>
  <c r="BC1327" i="3"/>
  <c r="W1327" i="3"/>
  <c r="BA1327" i="3"/>
  <c r="AK1327" i="3"/>
  <c r="U1327" i="3"/>
  <c r="BD1327" i="3"/>
  <c r="AN1327" i="3"/>
  <c r="X1327" i="3"/>
  <c r="AW1331" i="3"/>
  <c r="AA1331" i="3"/>
  <c r="AU1331" i="3"/>
  <c r="AP1331" i="3"/>
  <c r="BE1331" i="3"/>
  <c r="AI1331" i="3"/>
  <c r="N1331" i="3"/>
  <c r="AV1331" i="3"/>
  <c r="AF1331" i="3"/>
  <c r="P1331" i="3"/>
  <c r="R1333" i="3"/>
  <c r="AH1335" i="3"/>
  <c r="AX1337" i="3"/>
  <c r="AL1341" i="3"/>
  <c r="BB1341" i="3"/>
  <c r="AH1343" i="3"/>
  <c r="BE1333" i="3"/>
  <c r="AO1333" i="3"/>
  <c r="Y1333" i="3"/>
  <c r="BH1333" i="3"/>
  <c r="AR1333" i="3"/>
  <c r="AB1333" i="3"/>
  <c r="BG1333" i="3"/>
  <c r="AQ1333" i="3"/>
  <c r="AA1333" i="3"/>
  <c r="BI1335" i="3"/>
  <c r="AS1335" i="3"/>
  <c r="AC1335" i="3"/>
  <c r="M1335" i="3"/>
  <c r="AV1335" i="3"/>
  <c r="AF1335" i="3"/>
  <c r="P1335" i="3"/>
  <c r="AU1335" i="3"/>
  <c r="AE1335" i="3"/>
  <c r="O1335" i="3"/>
  <c r="BL1335" i="3" s="1"/>
  <c r="AW1337" i="3"/>
  <c r="AG1337" i="3"/>
  <c r="Q1337" i="3"/>
  <c r="AZ1337" i="3"/>
  <c r="AJ1337" i="3"/>
  <c r="T1337" i="3"/>
  <c r="AY1337" i="3"/>
  <c r="AI1337" i="3"/>
  <c r="S1337" i="3"/>
  <c r="V1341" i="3"/>
  <c r="AW1343" i="3"/>
  <c r="AG1343" i="3"/>
  <c r="Q1343" i="3"/>
  <c r="AZ1343" i="3"/>
  <c r="AJ1343" i="3"/>
  <c r="T1343" i="3"/>
  <c r="AY1343" i="3"/>
  <c r="AI1343" i="3"/>
  <c r="S1343" i="3"/>
  <c r="BJ1244" i="3"/>
  <c r="BM1236" i="3"/>
  <c r="BJ1236" i="3"/>
  <c r="BM1244" i="3"/>
  <c r="BL1244" i="3"/>
  <c r="BM1256" i="3"/>
  <c r="BM1259" i="3"/>
  <c r="BK1264" i="3"/>
  <c r="BN1264" i="3"/>
  <c r="BL1264" i="3"/>
  <c r="BL1267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P1258" i="3"/>
  <c r="T1258" i="3"/>
  <c r="X1258" i="3"/>
  <c r="AB1258" i="3"/>
  <c r="AF1258" i="3"/>
  <c r="AJ1258" i="3"/>
  <c r="AN1258" i="3"/>
  <c r="AR1258" i="3"/>
  <c r="AV1258" i="3"/>
  <c r="AZ1258" i="3"/>
  <c r="BD1258" i="3"/>
  <c r="BH1258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R1258" i="3"/>
  <c r="AH1258" i="3"/>
  <c r="AX1258" i="3"/>
  <c r="V1258" i="3"/>
  <c r="AL1258" i="3"/>
  <c r="BB1258" i="3"/>
  <c r="Z1258" i="3"/>
  <c r="AP1258" i="3"/>
  <c r="BF1258" i="3"/>
  <c r="N1258" i="3"/>
  <c r="AD1258" i="3"/>
  <c r="AT1258" i="3"/>
  <c r="BN1263" i="3"/>
  <c r="BK1263" i="3"/>
  <c r="BM1269" i="3"/>
  <c r="O1274" i="3"/>
  <c r="S1274" i="3"/>
  <c r="W1274" i="3"/>
  <c r="AA1274" i="3"/>
  <c r="AE1274" i="3"/>
  <c r="AI1274" i="3"/>
  <c r="AM1274" i="3"/>
  <c r="AQ1274" i="3"/>
  <c r="AU1274" i="3"/>
  <c r="AY1274" i="3"/>
  <c r="BC1274" i="3"/>
  <c r="BG1274" i="3"/>
  <c r="P1274" i="3"/>
  <c r="T1274" i="3"/>
  <c r="X1274" i="3"/>
  <c r="AB1274" i="3"/>
  <c r="AF1274" i="3"/>
  <c r="AJ1274" i="3"/>
  <c r="AN1274" i="3"/>
  <c r="AR1274" i="3"/>
  <c r="AV1274" i="3"/>
  <c r="AZ1274" i="3"/>
  <c r="BD1274" i="3"/>
  <c r="BH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R1274" i="3"/>
  <c r="AH1274" i="3"/>
  <c r="AX1274" i="3"/>
  <c r="V1274" i="3"/>
  <c r="AL1274" i="3"/>
  <c r="BB1274" i="3"/>
  <c r="Z1274" i="3"/>
  <c r="AP1274" i="3"/>
  <c r="BF1274" i="3"/>
  <c r="N1274" i="3"/>
  <c r="AD1274" i="3"/>
  <c r="AT1274" i="3"/>
  <c r="BN1279" i="3"/>
  <c r="BK1279" i="3"/>
  <c r="BM1285" i="3"/>
  <c r="BJ1264" i="3"/>
  <c r="BL1271" i="3"/>
  <c r="BN1273" i="3"/>
  <c r="BK1273" i="3"/>
  <c r="O1276" i="3"/>
  <c r="S1276" i="3"/>
  <c r="W1276" i="3"/>
  <c r="AA1276" i="3"/>
  <c r="AE1276" i="3"/>
  <c r="AI1276" i="3"/>
  <c r="AM1276" i="3"/>
  <c r="AQ1276" i="3"/>
  <c r="AU1276" i="3"/>
  <c r="AY1276" i="3"/>
  <c r="BC1276" i="3"/>
  <c r="BG1276" i="3"/>
  <c r="P1276" i="3"/>
  <c r="T1276" i="3"/>
  <c r="X1276" i="3"/>
  <c r="AB1276" i="3"/>
  <c r="AF1276" i="3"/>
  <c r="AJ1276" i="3"/>
  <c r="AN1276" i="3"/>
  <c r="AR1276" i="3"/>
  <c r="AV1276" i="3"/>
  <c r="AZ1276" i="3"/>
  <c r="BD1276" i="3"/>
  <c r="BH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AD1276" i="3"/>
  <c r="AT1276" i="3"/>
  <c r="R1276" i="3"/>
  <c r="AH1276" i="3"/>
  <c r="AX1276" i="3"/>
  <c r="V1276" i="3"/>
  <c r="AL1276" i="3"/>
  <c r="BB1276" i="3"/>
  <c r="Z1276" i="3"/>
  <c r="AP1276" i="3"/>
  <c r="BF1276" i="3"/>
  <c r="BM1279" i="3"/>
  <c r="BJ1291" i="3"/>
  <c r="BJ1292" i="3"/>
  <c r="BM1294" i="3"/>
  <c r="V1295" i="3"/>
  <c r="R1297" i="3"/>
  <c r="AX1297" i="3"/>
  <c r="Z1297" i="3"/>
  <c r="AP1297" i="3"/>
  <c r="BF1297" i="3"/>
  <c r="N1297" i="3"/>
  <c r="BJ1297" i="3" s="1"/>
  <c r="AD1297" i="3"/>
  <c r="AT1297" i="3"/>
  <c r="AH1297" i="3"/>
  <c r="BN1298" i="3"/>
  <c r="BK1298" i="3"/>
  <c r="BL1300" i="3"/>
  <c r="BJ1300" i="3"/>
  <c r="BM1302" i="3"/>
  <c r="V1303" i="3"/>
  <c r="R1305" i="3"/>
  <c r="AH1305" i="3"/>
  <c r="AX1305" i="3"/>
  <c r="Z1305" i="3"/>
  <c r="AP1305" i="3"/>
  <c r="BF1305" i="3"/>
  <c r="BN1306" i="3"/>
  <c r="BK1306" i="3"/>
  <c r="BL1308" i="3"/>
  <c r="BJ1308" i="3"/>
  <c r="BM1310" i="3"/>
  <c r="V1311" i="3"/>
  <c r="Z1313" i="3"/>
  <c r="AP1313" i="3"/>
  <c r="BF1313" i="3"/>
  <c r="R1313" i="3"/>
  <c r="AH1313" i="3"/>
  <c r="AX1313" i="3"/>
  <c r="BN1314" i="3"/>
  <c r="BK1314" i="3"/>
  <c r="AL1317" i="3"/>
  <c r="AD1317" i="3"/>
  <c r="AL1325" i="3"/>
  <c r="AD1325" i="3"/>
  <c r="BM1330" i="3"/>
  <c r="BK1286" i="3"/>
  <c r="BN1286" i="3"/>
  <c r="BL1248" i="3"/>
  <c r="BN1248" i="3"/>
  <c r="BK1248" i="3"/>
  <c r="U1249" i="3"/>
  <c r="BA1249" i="3"/>
  <c r="AT1249" i="3"/>
  <c r="Y1249" i="3"/>
  <c r="BC1249" i="3"/>
  <c r="AH1249" i="3"/>
  <c r="M1249" i="3"/>
  <c r="AQ1249" i="3"/>
  <c r="V1249" i="3"/>
  <c r="AZ1249" i="3"/>
  <c r="AJ1249" i="3"/>
  <c r="T1249" i="3"/>
  <c r="AK1251" i="3"/>
  <c r="BE1251" i="3"/>
  <c r="AI1251" i="3"/>
  <c r="N1251" i="3"/>
  <c r="BJ1251" i="3" s="1"/>
  <c r="AS1251" i="3"/>
  <c r="W1251" i="3"/>
  <c r="BB1251" i="3"/>
  <c r="AG1251" i="3"/>
  <c r="BH1251" i="3"/>
  <c r="AR1251" i="3"/>
  <c r="AB1251" i="3"/>
  <c r="BL1252" i="3"/>
  <c r="BN1252" i="3"/>
  <c r="BK1252" i="3"/>
  <c r="U1253" i="3"/>
  <c r="BA1253" i="3"/>
  <c r="AT1253" i="3"/>
  <c r="Y1253" i="3"/>
  <c r="BC1253" i="3"/>
  <c r="AH1253" i="3"/>
  <c r="M1253" i="3"/>
  <c r="AQ1253" i="3"/>
  <c r="V1253" i="3"/>
  <c r="AZ1253" i="3"/>
  <c r="AJ1253" i="3"/>
  <c r="T1253" i="3"/>
  <c r="BJ1254" i="3"/>
  <c r="BJ1289" i="3"/>
  <c r="BA1295" i="3"/>
  <c r="AK1295" i="3"/>
  <c r="U1295" i="3"/>
  <c r="BD1295" i="3"/>
  <c r="AN1295" i="3"/>
  <c r="X1295" i="3"/>
  <c r="BC1295" i="3"/>
  <c r="AM1295" i="3"/>
  <c r="W1295" i="3"/>
  <c r="BE1297" i="3"/>
  <c r="AO1297" i="3"/>
  <c r="Y1297" i="3"/>
  <c r="BH1297" i="3"/>
  <c r="AR1297" i="3"/>
  <c r="AB1297" i="3"/>
  <c r="BG1297" i="3"/>
  <c r="AQ1297" i="3"/>
  <c r="AA1297" i="3"/>
  <c r="BI1299" i="3"/>
  <c r="AS1299" i="3"/>
  <c r="AC1299" i="3"/>
  <c r="M1299" i="3"/>
  <c r="AV1299" i="3"/>
  <c r="AF1299" i="3"/>
  <c r="P1299" i="3"/>
  <c r="AU1299" i="3"/>
  <c r="AE1299" i="3"/>
  <c r="BA1303" i="3"/>
  <c r="AK1303" i="3"/>
  <c r="U1303" i="3"/>
  <c r="BD1303" i="3"/>
  <c r="AN1303" i="3"/>
  <c r="X1303" i="3"/>
  <c r="BC1303" i="3"/>
  <c r="AM1303" i="3"/>
  <c r="W1303" i="3"/>
  <c r="BE1305" i="3"/>
  <c r="AO1305" i="3"/>
  <c r="Y1305" i="3"/>
  <c r="BH1305" i="3"/>
  <c r="AR1305" i="3"/>
  <c r="AB1305" i="3"/>
  <c r="BG1305" i="3"/>
  <c r="AQ1305" i="3"/>
  <c r="AA1305" i="3"/>
  <c r="BI1307" i="3"/>
  <c r="AS1307" i="3"/>
  <c r="AC1307" i="3"/>
  <c r="M1307" i="3"/>
  <c r="AV1307" i="3"/>
  <c r="AF1307" i="3"/>
  <c r="P1307" i="3"/>
  <c r="AU1307" i="3"/>
  <c r="AE1307" i="3"/>
  <c r="BA1311" i="3"/>
  <c r="AK1311" i="3"/>
  <c r="U1311" i="3"/>
  <c r="BD1311" i="3"/>
  <c r="AN1311" i="3"/>
  <c r="X1311" i="3"/>
  <c r="BC1311" i="3"/>
  <c r="AM1311" i="3"/>
  <c r="W1311" i="3"/>
  <c r="BE1313" i="3"/>
  <c r="AO1313" i="3"/>
  <c r="Y1313" i="3"/>
  <c r="BH1313" i="3"/>
  <c r="AR1313" i="3"/>
  <c r="AB1313" i="3"/>
  <c r="BG1313" i="3"/>
  <c r="AQ1313" i="3"/>
  <c r="AA1313" i="3"/>
  <c r="BM1278" i="3"/>
  <c r="BK1259" i="3"/>
  <c r="BK1267" i="3"/>
  <c r="BN1283" i="3"/>
  <c r="BL1288" i="3"/>
  <c r="AD1305" i="3"/>
  <c r="AD1313" i="3"/>
  <c r="BM1316" i="3"/>
  <c r="BM1318" i="3"/>
  <c r="BM1320" i="3"/>
  <c r="BM1322" i="3"/>
  <c r="BM1326" i="3"/>
  <c r="BM1328" i="3"/>
  <c r="AY1315" i="3"/>
  <c r="S1315" i="3"/>
  <c r="N1315" i="3"/>
  <c r="AH1315" i="3"/>
  <c r="AD1315" i="3"/>
  <c r="AE1315" i="3"/>
  <c r="BE1315" i="3"/>
  <c r="AO1315" i="3"/>
  <c r="Y1315" i="3"/>
  <c r="BH1315" i="3"/>
  <c r="AR1315" i="3"/>
  <c r="AB1315" i="3"/>
  <c r="BG1317" i="3"/>
  <c r="AA1317" i="3"/>
  <c r="AP1317" i="3"/>
  <c r="BC1317" i="3"/>
  <c r="W1317" i="3"/>
  <c r="BA1317" i="3"/>
  <c r="AK1317" i="3"/>
  <c r="U1317" i="3"/>
  <c r="BD1317" i="3"/>
  <c r="AN1317" i="3"/>
  <c r="X1317" i="3"/>
  <c r="BG1325" i="3"/>
  <c r="AA1325" i="3"/>
  <c r="AP1325" i="3"/>
  <c r="BC1325" i="3"/>
  <c r="W1325" i="3"/>
  <c r="BA1325" i="3"/>
  <c r="AK1325" i="3"/>
  <c r="U1325" i="3"/>
  <c r="BD1325" i="3"/>
  <c r="AN1325" i="3"/>
  <c r="X1325" i="3"/>
  <c r="R1331" i="3"/>
  <c r="AP1333" i="3"/>
  <c r="BM1334" i="3"/>
  <c r="BM1336" i="3"/>
  <c r="BM1340" i="3"/>
  <c r="BM1342" i="3"/>
  <c r="BJ1342" i="3"/>
  <c r="AD1319" i="3"/>
  <c r="BN1324" i="3"/>
  <c r="BK1324" i="3"/>
  <c r="N1333" i="3"/>
  <c r="BJ1333" i="3" s="1"/>
  <c r="BN1350" i="3"/>
  <c r="BK1350" i="3"/>
  <c r="BN1153" i="3"/>
  <c r="BK1153" i="3"/>
  <c r="AL1333" i="3"/>
  <c r="BA1339" i="3"/>
  <c r="AK1339" i="3"/>
  <c r="U1339" i="3"/>
  <c r="BD1339" i="3"/>
  <c r="AN1339" i="3"/>
  <c r="X1339" i="3"/>
  <c r="BC1339" i="3"/>
  <c r="AM1339" i="3"/>
  <c r="W1339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M1347" i="3"/>
  <c r="Q1347" i="3"/>
  <c r="U1347" i="3"/>
  <c r="Y1347" i="3"/>
  <c r="AC1347" i="3"/>
  <c r="AG1347" i="3"/>
  <c r="AK1347" i="3"/>
  <c r="AO1347" i="3"/>
  <c r="AS1347" i="3"/>
  <c r="AW1347" i="3"/>
  <c r="BA1347" i="3"/>
  <c r="BE1347" i="3"/>
  <c r="BI1347" i="3"/>
  <c r="N1347" i="3"/>
  <c r="AD1347" i="3"/>
  <c r="AT1347" i="3"/>
  <c r="AH1347" i="3"/>
  <c r="AL1347" i="3"/>
  <c r="Z1347" i="3"/>
  <c r="AP1347" i="3"/>
  <c r="R1347" i="3"/>
  <c r="AX1347" i="3"/>
  <c r="V1347" i="3"/>
  <c r="BB1347" i="3"/>
  <c r="BF1347" i="3"/>
  <c r="BN1348" i="3"/>
  <c r="BK1348" i="3"/>
  <c r="AI1319" i="3"/>
  <c r="AX1319" i="3"/>
  <c r="R1319" i="3"/>
  <c r="AE1319" i="3"/>
  <c r="BE1319" i="3"/>
  <c r="AO1319" i="3"/>
  <c r="Y1319" i="3"/>
  <c r="BH1319" i="3"/>
  <c r="AR1319" i="3"/>
  <c r="AB1319" i="3"/>
  <c r="BG1323" i="3"/>
  <c r="AA1323" i="3"/>
  <c r="AP1323" i="3"/>
  <c r="BC1323" i="3"/>
  <c r="W1323" i="3"/>
  <c r="BA1323" i="3"/>
  <c r="AK1323" i="3"/>
  <c r="U1323" i="3"/>
  <c r="BD1323" i="3"/>
  <c r="AN1323" i="3"/>
  <c r="BB1325" i="3"/>
  <c r="AY1327" i="3"/>
  <c r="S1327" i="3"/>
  <c r="BM1327" i="3" s="1"/>
  <c r="AH1327" i="3"/>
  <c r="AU1327" i="3"/>
  <c r="O1327" i="3"/>
  <c r="BL1327" i="3" s="1"/>
  <c r="AW1327" i="3"/>
  <c r="AG1327" i="3"/>
  <c r="Q1327" i="3"/>
  <c r="AZ1327" i="3"/>
  <c r="AJ1327" i="3"/>
  <c r="T1327" i="3"/>
  <c r="BL1330" i="3"/>
  <c r="AQ1331" i="3"/>
  <c r="V1331" i="3"/>
  <c r="AK1331" i="3"/>
  <c r="AE1331" i="3"/>
  <c r="AY1331" i="3"/>
  <c r="AD1331" i="3"/>
  <c r="BH1331" i="3"/>
  <c r="AR1331" i="3"/>
  <c r="AH1333" i="3"/>
  <c r="BN1322" i="3"/>
  <c r="BK1322" i="3"/>
  <c r="BA1333" i="3"/>
  <c r="AK1333" i="3"/>
  <c r="U1333" i="3"/>
  <c r="BD1333" i="3"/>
  <c r="AN1333" i="3"/>
  <c r="X1333" i="3"/>
  <c r="BC1333" i="3"/>
  <c r="AM1333" i="3"/>
  <c r="W1333" i="3"/>
  <c r="BE1335" i="3"/>
  <c r="AO1335" i="3"/>
  <c r="Y1335" i="3"/>
  <c r="BH1335" i="3"/>
  <c r="AR1335" i="3"/>
  <c r="AB1335" i="3"/>
  <c r="BG1335" i="3"/>
  <c r="AQ1335" i="3"/>
  <c r="AA1335" i="3"/>
  <c r="BI1337" i="3"/>
  <c r="AS1337" i="3"/>
  <c r="AC1337" i="3"/>
  <c r="M1337" i="3"/>
  <c r="AV1337" i="3"/>
  <c r="AF1337" i="3"/>
  <c r="P1337" i="3"/>
  <c r="AU1337" i="3"/>
  <c r="AE1337" i="3"/>
  <c r="O1337" i="3"/>
  <c r="BI1343" i="3"/>
  <c r="AS1343" i="3"/>
  <c r="AC1343" i="3"/>
  <c r="M1343" i="3"/>
  <c r="AV1343" i="3"/>
  <c r="AF1343" i="3"/>
  <c r="P1343" i="3"/>
  <c r="AU1343" i="3"/>
  <c r="AE1343" i="3"/>
  <c r="R1341" i="3"/>
  <c r="BN1341" i="3" s="1"/>
  <c r="BL1200" i="3"/>
  <c r="BM1208" i="3"/>
  <c r="BL1226" i="3"/>
  <c r="BJ1226" i="3"/>
  <c r="BM1229" i="3"/>
  <c r="BM1232" i="3"/>
  <c r="BL1235" i="3"/>
  <c r="BN1206" i="3"/>
  <c r="BK1206" i="3"/>
  <c r="BM1204" i="3"/>
  <c r="BN1212" i="3"/>
  <c r="BK1212" i="3"/>
  <c r="BM1215" i="3"/>
  <c r="BN1225" i="3"/>
  <c r="BK1225" i="3"/>
  <c r="BN1230" i="3"/>
  <c r="BJ1231" i="3"/>
  <c r="BM1192" i="3"/>
  <c r="BN1240" i="3"/>
  <c r="BK1240" i="3"/>
  <c r="O1243" i="3"/>
  <c r="S1243" i="3"/>
  <c r="W1243" i="3"/>
  <c r="AA1243" i="3"/>
  <c r="AE1243" i="3"/>
  <c r="AI1243" i="3"/>
  <c r="AM1243" i="3"/>
  <c r="AQ1243" i="3"/>
  <c r="AU1243" i="3"/>
  <c r="AY1243" i="3"/>
  <c r="BC1243" i="3"/>
  <c r="BG1243" i="3"/>
  <c r="P1243" i="3"/>
  <c r="T1243" i="3"/>
  <c r="X1243" i="3"/>
  <c r="AB1243" i="3"/>
  <c r="AF1243" i="3"/>
  <c r="AJ1243" i="3"/>
  <c r="AN1243" i="3"/>
  <c r="AR1243" i="3"/>
  <c r="AV1243" i="3"/>
  <c r="AZ1243" i="3"/>
  <c r="BD1243" i="3"/>
  <c r="BH1243" i="3"/>
  <c r="M1243" i="3"/>
  <c r="Q1243" i="3"/>
  <c r="U1243" i="3"/>
  <c r="Y1243" i="3"/>
  <c r="AC1243" i="3"/>
  <c r="AG1243" i="3"/>
  <c r="AK1243" i="3"/>
  <c r="AO1243" i="3"/>
  <c r="AS1243" i="3"/>
  <c r="AW1243" i="3"/>
  <c r="BA1243" i="3"/>
  <c r="BE1243" i="3"/>
  <c r="BI1243" i="3"/>
  <c r="V1243" i="3"/>
  <c r="AL1243" i="3"/>
  <c r="BB1243" i="3"/>
  <c r="Z1243" i="3"/>
  <c r="AP1243" i="3"/>
  <c r="BF1243" i="3"/>
  <c r="N1243" i="3"/>
  <c r="AD1243" i="3"/>
  <c r="AT1243" i="3"/>
  <c r="R1243" i="3"/>
  <c r="AH1243" i="3"/>
  <c r="AX1243" i="3"/>
  <c r="BN1214" i="3"/>
  <c r="BK1214" i="3"/>
  <c r="BJ1214" i="3"/>
  <c r="BM1234" i="3"/>
  <c r="BJ1234" i="3"/>
  <c r="BN1244" i="3"/>
  <c r="BK1244" i="3"/>
  <c r="BN1246" i="3"/>
  <c r="BK1246" i="3"/>
  <c r="BM1241" i="3"/>
  <c r="BK1256" i="3"/>
  <c r="BN1256" i="3"/>
  <c r="BL1256" i="3"/>
  <c r="BL1259" i="3"/>
  <c r="BK1269" i="3"/>
  <c r="BN1277" i="3"/>
  <c r="BM1280" i="3"/>
  <c r="BM1283" i="3"/>
  <c r="BL1269" i="3"/>
  <c r="BL1285" i="3"/>
  <c r="BM1210" i="3"/>
  <c r="BL1279" i="3"/>
  <c r="BN1281" i="3"/>
  <c r="BK1281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M1284" i="3"/>
  <c r="Q1284" i="3"/>
  <c r="U1284" i="3"/>
  <c r="Y1284" i="3"/>
  <c r="AC1284" i="3"/>
  <c r="AG1284" i="3"/>
  <c r="AK1284" i="3"/>
  <c r="AO1284" i="3"/>
  <c r="AS1284" i="3"/>
  <c r="AW1284" i="3"/>
  <c r="BA1284" i="3"/>
  <c r="BE1284" i="3"/>
  <c r="BI1284" i="3"/>
  <c r="N1284" i="3"/>
  <c r="AD1284" i="3"/>
  <c r="AT1284" i="3"/>
  <c r="R1284" i="3"/>
  <c r="AH1284" i="3"/>
  <c r="AX1284" i="3"/>
  <c r="V1284" i="3"/>
  <c r="AL1284" i="3"/>
  <c r="BB1284" i="3"/>
  <c r="Z1284" i="3"/>
  <c r="AP1284" i="3"/>
  <c r="BF1284" i="3"/>
  <c r="AU1249" i="3"/>
  <c r="AU1253" i="3"/>
  <c r="BN1291" i="3"/>
  <c r="BK1291" i="3"/>
  <c r="BL1294" i="3"/>
  <c r="BJ1294" i="3"/>
  <c r="AL1295" i="3"/>
  <c r="V1297" i="3"/>
  <c r="Z1299" i="3"/>
  <c r="AP1299" i="3"/>
  <c r="BF1299" i="3"/>
  <c r="N1299" i="3"/>
  <c r="AD1299" i="3"/>
  <c r="AT1299" i="3"/>
  <c r="R1299" i="3"/>
  <c r="AH1299" i="3"/>
  <c r="AX1299" i="3"/>
  <c r="BN1300" i="3"/>
  <c r="BK1300" i="3"/>
  <c r="BL1302" i="3"/>
  <c r="BJ1302" i="3"/>
  <c r="AL1303" i="3"/>
  <c r="BM1304" i="3"/>
  <c r="V1305" i="3"/>
  <c r="Z1307" i="3"/>
  <c r="AP1307" i="3"/>
  <c r="BF1307" i="3"/>
  <c r="R1307" i="3"/>
  <c r="AH1307" i="3"/>
  <c r="AX1307" i="3"/>
  <c r="BN1308" i="3"/>
  <c r="BK1308" i="3"/>
  <c r="BL1310" i="3"/>
  <c r="BJ1310" i="3"/>
  <c r="AL1311" i="3"/>
  <c r="BM1312" i="3"/>
  <c r="V1313" i="3"/>
  <c r="V1323" i="3"/>
  <c r="BB1323" i="3"/>
  <c r="AD1323" i="3"/>
  <c r="N1323" i="3"/>
  <c r="AT1323" i="3"/>
  <c r="AL1323" i="3"/>
  <c r="M1331" i="3"/>
  <c r="AH1331" i="3"/>
  <c r="BC1331" i="3"/>
  <c r="AC1331" i="3"/>
  <c r="AX1331" i="3"/>
  <c r="BF1249" i="3"/>
  <c r="AE1249" i="3"/>
  <c r="AO1249" i="3"/>
  <c r="S1249" i="3"/>
  <c r="BM1249" i="3" s="1"/>
  <c r="AX1249" i="3"/>
  <c r="AC1249" i="3"/>
  <c r="BG1249" i="3"/>
  <c r="AL1249" i="3"/>
  <c r="Q1249" i="3"/>
  <c r="AV1249" i="3"/>
  <c r="AF1249" i="3"/>
  <c r="P1249" i="3"/>
  <c r="AP1251" i="3"/>
  <c r="O1251" i="3"/>
  <c r="BL1251" i="3" s="1"/>
  <c r="AY1251" i="3"/>
  <c r="AD1251" i="3"/>
  <c r="BI1251" i="3"/>
  <c r="AM1251" i="3"/>
  <c r="R1251" i="3"/>
  <c r="AW1251" i="3"/>
  <c r="AA1251" i="3"/>
  <c r="BD1251" i="3"/>
  <c r="AN1251" i="3"/>
  <c r="X1251" i="3"/>
  <c r="BF1253" i="3"/>
  <c r="AE1253" i="3"/>
  <c r="AO1253" i="3"/>
  <c r="S1253" i="3"/>
  <c r="AX1253" i="3"/>
  <c r="AC1253" i="3"/>
  <c r="BG1253" i="3"/>
  <c r="AL1253" i="3"/>
  <c r="Q1253" i="3"/>
  <c r="AV1253" i="3"/>
  <c r="AF1253" i="3"/>
  <c r="P1253" i="3"/>
  <c r="BM1254" i="3"/>
  <c r="BN1289" i="3"/>
  <c r="BK1289" i="3"/>
  <c r="AW1295" i="3"/>
  <c r="AG1295" i="3"/>
  <c r="Q1295" i="3"/>
  <c r="AZ1295" i="3"/>
  <c r="AJ1295" i="3"/>
  <c r="T1295" i="3"/>
  <c r="AY1295" i="3"/>
  <c r="AI1295" i="3"/>
  <c r="S1295" i="3"/>
  <c r="BM1295" i="3" s="1"/>
  <c r="BA1297" i="3"/>
  <c r="AK1297" i="3"/>
  <c r="U1297" i="3"/>
  <c r="BD1297" i="3"/>
  <c r="AN1297" i="3"/>
  <c r="X1297" i="3"/>
  <c r="BC1297" i="3"/>
  <c r="AM1297" i="3"/>
  <c r="W1297" i="3"/>
  <c r="BE1299" i="3"/>
  <c r="AO1299" i="3"/>
  <c r="Y1299" i="3"/>
  <c r="BH1299" i="3"/>
  <c r="AR1299" i="3"/>
  <c r="AB1299" i="3"/>
  <c r="BG1299" i="3"/>
  <c r="AQ1299" i="3"/>
  <c r="AA1299" i="3"/>
  <c r="AW1303" i="3"/>
  <c r="AG1303" i="3"/>
  <c r="Q1303" i="3"/>
  <c r="AZ1303" i="3"/>
  <c r="AJ1303" i="3"/>
  <c r="T1303" i="3"/>
  <c r="AY1303" i="3"/>
  <c r="AI1303" i="3"/>
  <c r="S1303" i="3"/>
  <c r="BA1305" i="3"/>
  <c r="AK1305" i="3"/>
  <c r="U1305" i="3"/>
  <c r="BD1305" i="3"/>
  <c r="AN1305" i="3"/>
  <c r="X1305" i="3"/>
  <c r="BC1305" i="3"/>
  <c r="AM1305" i="3"/>
  <c r="W1305" i="3"/>
  <c r="BJ1305" i="3" s="1"/>
  <c r="BE1307" i="3"/>
  <c r="AO1307" i="3"/>
  <c r="Y1307" i="3"/>
  <c r="BH1307" i="3"/>
  <c r="AR1307" i="3"/>
  <c r="AB1307" i="3"/>
  <c r="BG1307" i="3"/>
  <c r="AQ1307" i="3"/>
  <c r="AA1307" i="3"/>
  <c r="AW1311" i="3"/>
  <c r="AG1311" i="3"/>
  <c r="Q1311" i="3"/>
  <c r="AZ1311" i="3"/>
  <c r="AJ1311" i="3"/>
  <c r="T1311" i="3"/>
  <c r="AY1311" i="3"/>
  <c r="AI1311" i="3"/>
  <c r="S1311" i="3"/>
  <c r="BA1313" i="3"/>
  <c r="AK1313" i="3"/>
  <c r="U1313" i="3"/>
  <c r="BD1313" i="3"/>
  <c r="AN1313" i="3"/>
  <c r="X1313" i="3"/>
  <c r="BC1313" i="3"/>
  <c r="AM1313" i="3"/>
  <c r="W1313" i="3"/>
  <c r="BJ1278" i="3"/>
  <c r="BK1278" i="3"/>
  <c r="BN1278" i="3"/>
  <c r="BL1278" i="3"/>
  <c r="BN1259" i="3"/>
  <c r="BN1267" i="3"/>
  <c r="BM1281" i="3"/>
  <c r="BN1287" i="3"/>
  <c r="BK1287" i="3"/>
  <c r="BL1293" i="3"/>
  <c r="BJ1293" i="3"/>
  <c r="AT1305" i="3"/>
  <c r="AT1313" i="3"/>
  <c r="BL1316" i="3"/>
  <c r="BJ1316" i="3"/>
  <c r="BL1318" i="3"/>
  <c r="BJ1318" i="3"/>
  <c r="BL1320" i="3"/>
  <c r="BJ1320" i="3"/>
  <c r="BL1322" i="3"/>
  <c r="BJ1322" i="3"/>
  <c r="BL1326" i="3"/>
  <c r="BJ1326" i="3"/>
  <c r="BL1328" i="3"/>
  <c r="BJ1328" i="3"/>
  <c r="BJ1330" i="3"/>
  <c r="N1303" i="3"/>
  <c r="N1311" i="3"/>
  <c r="AQ1315" i="3"/>
  <c r="BB1315" i="3"/>
  <c r="BF1315" i="3"/>
  <c r="Z1315" i="3"/>
  <c r="BC1315" i="3"/>
  <c r="W1315" i="3"/>
  <c r="BA1315" i="3"/>
  <c r="AK1315" i="3"/>
  <c r="U1315" i="3"/>
  <c r="BL1315" i="3" s="1"/>
  <c r="BD1315" i="3"/>
  <c r="AN1315" i="3"/>
  <c r="AY1317" i="3"/>
  <c r="S1317" i="3"/>
  <c r="BK1317" i="3" s="1"/>
  <c r="AH1317" i="3"/>
  <c r="AU1317" i="3"/>
  <c r="O1317" i="3"/>
  <c r="AW1317" i="3"/>
  <c r="AG1317" i="3"/>
  <c r="Q1317" i="3"/>
  <c r="BJ1317" i="3" s="1"/>
  <c r="AZ1317" i="3"/>
  <c r="AJ1317" i="3"/>
  <c r="T1317" i="3"/>
  <c r="AY1325" i="3"/>
  <c r="S1325" i="3"/>
  <c r="AH1325" i="3"/>
  <c r="AU1325" i="3"/>
  <c r="O1325" i="3"/>
  <c r="AW1325" i="3"/>
  <c r="AG1325" i="3"/>
  <c r="Q1325" i="3"/>
  <c r="AZ1325" i="3"/>
  <c r="AJ1325" i="3"/>
  <c r="T1325" i="3"/>
  <c r="AM1331" i="3"/>
  <c r="BF1333" i="3"/>
  <c r="BL1334" i="3"/>
  <c r="BJ1334" i="3"/>
  <c r="BL1336" i="3"/>
  <c r="BJ1336" i="3"/>
  <c r="BL1340" i="3"/>
  <c r="BJ1340" i="3"/>
  <c r="BL1342" i="3"/>
  <c r="BM1346" i="3"/>
  <c r="BN1316" i="3"/>
  <c r="BK1316" i="3"/>
  <c r="BN1320" i="3"/>
  <c r="BK1320" i="3"/>
  <c r="AT1325" i="3"/>
  <c r="AD1333" i="3"/>
  <c r="R1339" i="3"/>
  <c r="BN1318" i="3"/>
  <c r="BK1318" i="3"/>
  <c r="BB1333" i="3"/>
  <c r="AW1339" i="3"/>
  <c r="AG1339" i="3"/>
  <c r="Q1339" i="3"/>
  <c r="AZ1339" i="3"/>
  <c r="AJ1339" i="3"/>
  <c r="T1339" i="3"/>
  <c r="AY1339" i="3"/>
  <c r="AI1339" i="3"/>
  <c r="S1339" i="3"/>
  <c r="BM1339" i="3" s="1"/>
  <c r="BM1344" i="3"/>
  <c r="BM1246" i="3"/>
  <c r="BG1319" i="3"/>
  <c r="AA1319" i="3"/>
  <c r="AP1319" i="3"/>
  <c r="BC1319" i="3"/>
  <c r="W1319" i="3"/>
  <c r="BA1319" i="3"/>
  <c r="AK1319" i="3"/>
  <c r="U1319" i="3"/>
  <c r="BD1319" i="3"/>
  <c r="AN1319" i="3"/>
  <c r="X1319" i="3"/>
  <c r="AY1323" i="3"/>
  <c r="S1323" i="3"/>
  <c r="BK1323" i="3" s="1"/>
  <c r="AH1323" i="3"/>
  <c r="AU1323" i="3"/>
  <c r="O1323" i="3"/>
  <c r="AW1323" i="3"/>
  <c r="AG1323" i="3"/>
  <c r="Q1323" i="3"/>
  <c r="AZ1323" i="3"/>
  <c r="AJ1323" i="3"/>
  <c r="T1323" i="3"/>
  <c r="AQ1327" i="3"/>
  <c r="BF1327" i="3"/>
  <c r="Z1327" i="3"/>
  <c r="AM1327" i="3"/>
  <c r="BI1327" i="3"/>
  <c r="AS1327" i="3"/>
  <c r="AC1327" i="3"/>
  <c r="M1327" i="3"/>
  <c r="AV1327" i="3"/>
  <c r="AF1327" i="3"/>
  <c r="P1327" i="3"/>
  <c r="BG1331" i="3"/>
  <c r="AL1331" i="3"/>
  <c r="Q1331" i="3"/>
  <c r="Z1331" i="3"/>
  <c r="U1331" i="3"/>
  <c r="AT1331" i="3"/>
  <c r="Y1331" i="3"/>
  <c r="BD1331" i="3"/>
  <c r="AN1331" i="3"/>
  <c r="X1331" i="3"/>
  <c r="AX1333" i="3"/>
  <c r="R1337" i="3"/>
  <c r="AX1341" i="3"/>
  <c r="BJ1341" i="3" s="1"/>
  <c r="BB1343" i="3"/>
  <c r="Z1343" i="3"/>
  <c r="BF1343" i="3"/>
  <c r="AL1343" i="3"/>
  <c r="AP1343" i="3"/>
  <c r="BN1326" i="3"/>
  <c r="BK1326" i="3"/>
  <c r="AW1333" i="3"/>
  <c r="AG1333" i="3"/>
  <c r="Q1333" i="3"/>
  <c r="AZ1333" i="3"/>
  <c r="AJ1333" i="3"/>
  <c r="T1333" i="3"/>
  <c r="AY1333" i="3"/>
  <c r="AI1333" i="3"/>
  <c r="BA1335" i="3"/>
  <c r="AK1335" i="3"/>
  <c r="U1335" i="3"/>
  <c r="BD1335" i="3"/>
  <c r="AN1335" i="3"/>
  <c r="X1335" i="3"/>
  <c r="BC1335" i="3"/>
  <c r="AM1335" i="3"/>
  <c r="W1335" i="3"/>
  <c r="BE1337" i="3"/>
  <c r="AO1337" i="3"/>
  <c r="Y1337" i="3"/>
  <c r="BH1337" i="3"/>
  <c r="AR1337" i="3"/>
  <c r="AB1337" i="3"/>
  <c r="BG1337" i="3"/>
  <c r="AQ1337" i="3"/>
  <c r="AA1337" i="3"/>
  <c r="AL1339" i="3"/>
  <c r="BE1343" i="3"/>
  <c r="AO1343" i="3"/>
  <c r="Y1343" i="3"/>
  <c r="BJ1343" i="3" s="1"/>
  <c r="BH1343" i="3"/>
  <c r="AR1343" i="3"/>
  <c r="AB1343" i="3"/>
  <c r="BG1343" i="3"/>
  <c r="AQ1343" i="3"/>
  <c r="AA1343" i="3"/>
  <c r="BL1343" i="3" s="1"/>
  <c r="O1349" i="3"/>
  <c r="S1349" i="3"/>
  <c r="W1349" i="3"/>
  <c r="AA1349" i="3"/>
  <c r="AE1349" i="3"/>
  <c r="AI1349" i="3"/>
  <c r="AM1349" i="3"/>
  <c r="AQ1349" i="3"/>
  <c r="AU1349" i="3"/>
  <c r="AY1349" i="3"/>
  <c r="BC1349" i="3"/>
  <c r="BG1349" i="3"/>
  <c r="P1349" i="3"/>
  <c r="T1349" i="3"/>
  <c r="X1349" i="3"/>
  <c r="AB1349" i="3"/>
  <c r="AF1349" i="3"/>
  <c r="AJ1349" i="3"/>
  <c r="AN1349" i="3"/>
  <c r="AR1349" i="3"/>
  <c r="AV1349" i="3"/>
  <c r="AZ1349" i="3"/>
  <c r="BD1349" i="3"/>
  <c r="BH1349" i="3"/>
  <c r="M1349" i="3"/>
  <c r="Q1349" i="3"/>
  <c r="U1349" i="3"/>
  <c r="Y1349" i="3"/>
  <c r="AC1349" i="3"/>
  <c r="AG1349" i="3"/>
  <c r="AK1349" i="3"/>
  <c r="AO1349" i="3"/>
  <c r="AS1349" i="3"/>
  <c r="AW1349" i="3"/>
  <c r="BA1349" i="3"/>
  <c r="BE1349" i="3"/>
  <c r="BI1349" i="3"/>
  <c r="Z1349" i="3"/>
  <c r="AP1349" i="3"/>
  <c r="BF1349" i="3"/>
  <c r="N1349" i="3"/>
  <c r="AD1349" i="3"/>
  <c r="AT1349" i="3"/>
  <c r="V1349" i="3"/>
  <c r="BB1349" i="3"/>
  <c r="R1349" i="3"/>
  <c r="AH1349" i="3"/>
  <c r="AX1349" i="3"/>
  <c r="AL1349" i="3"/>
  <c r="N1325" i="3"/>
  <c r="BM1305" i="3" l="1"/>
  <c r="BM1253" i="3"/>
  <c r="BL1307" i="3"/>
  <c r="BL1305" i="3"/>
  <c r="BM1341" i="3"/>
  <c r="BL1311" i="3"/>
  <c r="BL1303" i="3"/>
  <c r="BL1295" i="3"/>
  <c r="BL1238" i="3"/>
  <c r="BK1237" i="3"/>
  <c r="BN1237" i="3"/>
  <c r="BK1228" i="3"/>
  <c r="BN1228" i="3"/>
  <c r="BM1331" i="3"/>
  <c r="BL1323" i="3"/>
  <c r="BM1319" i="3"/>
  <c r="BN1317" i="3"/>
  <c r="BJ1313" i="3"/>
  <c r="BM1313" i="3"/>
  <c r="BJ1253" i="3"/>
  <c r="BL1299" i="3"/>
  <c r="BL1319" i="3"/>
  <c r="BL1331" i="3"/>
  <c r="BL1313" i="3"/>
  <c r="BJ1337" i="3"/>
  <c r="BN1295" i="3"/>
  <c r="BM1239" i="3"/>
  <c r="BJ1266" i="3"/>
  <c r="BK1224" i="3"/>
  <c r="BN1224" i="3"/>
  <c r="BL1180" i="3"/>
  <c r="BK1331" i="3"/>
  <c r="BN1331" i="3"/>
  <c r="BJ1299" i="3"/>
  <c r="BK1284" i="3"/>
  <c r="BN1284" i="3"/>
  <c r="BL1284" i="3"/>
  <c r="BM1243" i="3"/>
  <c r="BK1343" i="3"/>
  <c r="BN1343" i="3"/>
  <c r="BL1337" i="3"/>
  <c r="BJ1315" i="3"/>
  <c r="BJ1274" i="3"/>
  <c r="BJ1258" i="3"/>
  <c r="BM1337" i="3"/>
  <c r="BK1319" i="3"/>
  <c r="BN1319" i="3"/>
  <c r="BK1315" i="3"/>
  <c r="BN1315" i="3"/>
  <c r="BK1305" i="3"/>
  <c r="BN1305" i="3"/>
  <c r="BJ1319" i="3"/>
  <c r="BK1309" i="3"/>
  <c r="BN1309" i="3"/>
  <c r="BM1238" i="3"/>
  <c r="BL1173" i="3"/>
  <c r="BL1166" i="3"/>
  <c r="BJ1321" i="3"/>
  <c r="BM1301" i="3"/>
  <c r="BK1260" i="3"/>
  <c r="BN1260" i="3"/>
  <c r="BM1282" i="3"/>
  <c r="BM1255" i="3"/>
  <c r="BL1239" i="3"/>
  <c r="BK1163" i="3"/>
  <c r="BN1163" i="3"/>
  <c r="BK1175" i="3"/>
  <c r="BN1175" i="3"/>
  <c r="BL1177" i="3"/>
  <c r="BJ1161" i="3"/>
  <c r="BL1161" i="3"/>
  <c r="BJ1325" i="3"/>
  <c r="BM1349" i="3"/>
  <c r="BM1325" i="3"/>
  <c r="BL1317" i="3"/>
  <c r="BJ1311" i="3"/>
  <c r="BM1303" i="3"/>
  <c r="BK1243" i="3"/>
  <c r="BN1243" i="3"/>
  <c r="BL1243" i="3"/>
  <c r="BJ1347" i="3"/>
  <c r="BM1347" i="3"/>
  <c r="BM1315" i="3"/>
  <c r="BN1249" i="3"/>
  <c r="BK1249" i="3"/>
  <c r="BJ1276" i="3"/>
  <c r="BM1276" i="3"/>
  <c r="BM1274" i="3"/>
  <c r="BM1258" i="3"/>
  <c r="BJ1331" i="3"/>
  <c r="BL1341" i="3"/>
  <c r="BK1313" i="3"/>
  <c r="BN1313" i="3"/>
  <c r="BM1299" i="3"/>
  <c r="BK1333" i="3"/>
  <c r="BN1333" i="3"/>
  <c r="BM1345" i="3"/>
  <c r="BL1255" i="3"/>
  <c r="BM1309" i="3"/>
  <c r="BJ1255" i="3"/>
  <c r="BJ1238" i="3"/>
  <c r="BK1173" i="3"/>
  <c r="BN1173" i="3"/>
  <c r="BK1321" i="3"/>
  <c r="BN1321" i="3"/>
  <c r="BL1321" i="3"/>
  <c r="BK1301" i="3"/>
  <c r="BN1301" i="3"/>
  <c r="BK1282" i="3"/>
  <c r="BN1282" i="3"/>
  <c r="BL1282" i="3"/>
  <c r="BM1266" i="3"/>
  <c r="BM1247" i="3"/>
  <c r="BJ1247" i="3"/>
  <c r="BM1245" i="3"/>
  <c r="BJ1175" i="3"/>
  <c r="BK1161" i="3"/>
  <c r="BN1161" i="3"/>
  <c r="BM1317" i="3"/>
  <c r="BJ1349" i="3"/>
  <c r="BK1349" i="3"/>
  <c r="BN1349" i="3"/>
  <c r="BL1349" i="3"/>
  <c r="BK1327" i="3"/>
  <c r="BN1327" i="3"/>
  <c r="BL1325" i="3"/>
  <c r="BJ1303" i="3"/>
  <c r="BM1311" i="3"/>
  <c r="BJ1243" i="3"/>
  <c r="BK1337" i="3"/>
  <c r="BN1337" i="3"/>
  <c r="BK1347" i="3"/>
  <c r="BN1347" i="3"/>
  <c r="BL1347" i="3"/>
  <c r="BK1299" i="3"/>
  <c r="BN1299" i="3"/>
  <c r="BK1276" i="3"/>
  <c r="BN1276" i="3"/>
  <c r="BL1276" i="3"/>
  <c r="BK1274" i="3"/>
  <c r="BN1274" i="3"/>
  <c r="BL1274" i="3"/>
  <c r="BK1258" i="3"/>
  <c r="BN1258" i="3"/>
  <c r="BL1258" i="3"/>
  <c r="BM1343" i="3"/>
  <c r="BJ1307" i="3"/>
  <c r="BM1307" i="3"/>
  <c r="BL1253" i="3"/>
  <c r="BJ1268" i="3"/>
  <c r="BM1268" i="3"/>
  <c r="BJ1345" i="3"/>
  <c r="BK1345" i="3"/>
  <c r="BN1345" i="3"/>
  <c r="BL1345" i="3"/>
  <c r="BN1325" i="3"/>
  <c r="BN1311" i="3"/>
  <c r="BN1303" i="3"/>
  <c r="BK1295" i="3"/>
  <c r="BL1309" i="3"/>
  <c r="BJ1239" i="3"/>
  <c r="BJ1173" i="3"/>
  <c r="BJ1166" i="3"/>
  <c r="BK1166" i="3"/>
  <c r="BN1166" i="3"/>
  <c r="BM1329" i="3"/>
  <c r="BL1329" i="3"/>
  <c r="BM1321" i="3"/>
  <c r="BJ1301" i="3"/>
  <c r="BK1266" i="3"/>
  <c r="BN1266" i="3"/>
  <c r="BL1266" i="3"/>
  <c r="BL1247" i="3"/>
  <c r="BK1245" i="3"/>
  <c r="BN1245" i="3"/>
  <c r="BL1245" i="3"/>
  <c r="BK1239" i="3"/>
  <c r="BN1239" i="3"/>
  <c r="BM1175" i="3"/>
  <c r="BM1177" i="3"/>
  <c r="BM1323" i="3"/>
  <c r="BJ1323" i="3"/>
  <c r="BJ1284" i="3"/>
  <c r="BM1284" i="3"/>
  <c r="BK1307" i="3"/>
  <c r="BN1307" i="3"/>
  <c r="BN1253" i="3"/>
  <c r="BK1253" i="3"/>
  <c r="BK1335" i="3"/>
  <c r="BN1335" i="3"/>
  <c r="BK1341" i="3"/>
  <c r="BK1297" i="3"/>
  <c r="BN1297" i="3"/>
  <c r="BJ1295" i="3"/>
  <c r="BK1268" i="3"/>
  <c r="BN1268" i="3"/>
  <c r="BL1268" i="3"/>
  <c r="BN1323" i="3"/>
  <c r="BK1325" i="3"/>
  <c r="BK1311" i="3"/>
  <c r="BK1303" i="3"/>
  <c r="BJ1309" i="3"/>
  <c r="BN1247" i="3"/>
  <c r="BK1247" i="3"/>
  <c r="BN1238" i="3"/>
  <c r="BK1238" i="3"/>
  <c r="BM1173" i="3"/>
  <c r="BM1166" i="3"/>
  <c r="BK1329" i="3"/>
  <c r="BN1329" i="3"/>
  <c r="BJ1329" i="3"/>
  <c r="BL1301" i="3"/>
  <c r="BJ1282" i="3"/>
  <c r="BN1255" i="3"/>
  <c r="BK1255" i="3"/>
  <c r="BJ1245" i="3"/>
  <c r="BL1175" i="3"/>
  <c r="BN1177" i="3"/>
  <c r="BK1177" i="3"/>
  <c r="BJ1177" i="3"/>
  <c r="BM1161" i="3"/>
  <c r="E953" i="3" l="1"/>
  <c r="F953" i="3"/>
  <c r="G953" i="3"/>
  <c r="H953" i="3"/>
  <c r="I953" i="3"/>
  <c r="J953" i="3"/>
  <c r="K953" i="3"/>
  <c r="M953" i="3" s="1"/>
  <c r="L953" i="3"/>
  <c r="AO953" i="3" s="1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E954" i="3"/>
  <c r="F954" i="3"/>
  <c r="G954" i="3"/>
  <c r="H954" i="3"/>
  <c r="I954" i="3"/>
  <c r="J954" i="3"/>
  <c r="K954" i="3"/>
  <c r="L954" i="3"/>
  <c r="O954" i="3" s="1"/>
  <c r="P954" i="3"/>
  <c r="T954" i="3"/>
  <c r="X954" i="3"/>
  <c r="AB954" i="3"/>
  <c r="AF954" i="3"/>
  <c r="AJ954" i="3"/>
  <c r="AL954" i="3"/>
  <c r="AN954" i="3"/>
  <c r="AP954" i="3"/>
  <c r="AR954" i="3"/>
  <c r="AS954" i="3"/>
  <c r="AT954" i="3"/>
  <c r="AV954" i="3"/>
  <c r="AW954" i="3"/>
  <c r="AX954" i="3"/>
  <c r="AZ954" i="3"/>
  <c r="BA954" i="3"/>
  <c r="BB954" i="3"/>
  <c r="BD954" i="3"/>
  <c r="BE954" i="3"/>
  <c r="BF954" i="3"/>
  <c r="BH954" i="3"/>
  <c r="BI954" i="3"/>
  <c r="E955" i="3"/>
  <c r="F955" i="3"/>
  <c r="G955" i="3"/>
  <c r="H955" i="3"/>
  <c r="I955" i="3"/>
  <c r="J955" i="3"/>
  <c r="K955" i="3"/>
  <c r="L955" i="3"/>
  <c r="P955" i="3" s="1"/>
  <c r="W955" i="3"/>
  <c r="AH955" i="3"/>
  <c r="AR955" i="3"/>
  <c r="BC955" i="3"/>
  <c r="E956" i="3"/>
  <c r="F956" i="3"/>
  <c r="G956" i="3"/>
  <c r="H956" i="3"/>
  <c r="I956" i="3"/>
  <c r="L956" i="3" s="1"/>
  <c r="J956" i="3"/>
  <c r="E957" i="3"/>
  <c r="F957" i="3"/>
  <c r="G957" i="3"/>
  <c r="H957" i="3"/>
  <c r="I957" i="3"/>
  <c r="L957" i="3" s="1"/>
  <c r="J957" i="3"/>
  <c r="K957" i="3"/>
  <c r="R957" i="3" s="1"/>
  <c r="E958" i="3"/>
  <c r="F958" i="3"/>
  <c r="G958" i="3"/>
  <c r="H958" i="3"/>
  <c r="I958" i="3"/>
  <c r="L958" i="3" s="1"/>
  <c r="J958" i="3"/>
  <c r="E959" i="3"/>
  <c r="F959" i="3"/>
  <c r="G959" i="3"/>
  <c r="H959" i="3"/>
  <c r="I959" i="3"/>
  <c r="L959" i="3" s="1"/>
  <c r="J959" i="3"/>
  <c r="K959" i="3"/>
  <c r="R959" i="3" s="1"/>
  <c r="E960" i="3"/>
  <c r="F960" i="3"/>
  <c r="G960" i="3"/>
  <c r="H960" i="3"/>
  <c r="I960" i="3"/>
  <c r="J960" i="3"/>
  <c r="E961" i="3"/>
  <c r="F961" i="3"/>
  <c r="G961" i="3"/>
  <c r="H961" i="3"/>
  <c r="I961" i="3"/>
  <c r="L961" i="3" s="1"/>
  <c r="J961" i="3"/>
  <c r="K961" i="3"/>
  <c r="AA961" i="3" s="1"/>
  <c r="AQ961" i="3"/>
  <c r="E962" i="3"/>
  <c r="F962" i="3"/>
  <c r="G962" i="3"/>
  <c r="H962" i="3"/>
  <c r="I962" i="3"/>
  <c r="L962" i="3" s="1"/>
  <c r="J962" i="3"/>
  <c r="E963" i="3"/>
  <c r="F963" i="3"/>
  <c r="G963" i="3"/>
  <c r="H963" i="3"/>
  <c r="I963" i="3"/>
  <c r="L963" i="3" s="1"/>
  <c r="J963" i="3"/>
  <c r="K963" i="3"/>
  <c r="AA963" i="3" s="1"/>
  <c r="AQ963" i="3"/>
  <c r="E964" i="3"/>
  <c r="F964" i="3"/>
  <c r="G964" i="3"/>
  <c r="H964" i="3"/>
  <c r="I964" i="3"/>
  <c r="L964" i="3" s="1"/>
  <c r="J964" i="3"/>
  <c r="E965" i="3"/>
  <c r="F965" i="3"/>
  <c r="G965" i="3"/>
  <c r="H965" i="3"/>
  <c r="I965" i="3"/>
  <c r="L965" i="3" s="1"/>
  <c r="J965" i="3"/>
  <c r="K965" i="3"/>
  <c r="N965" i="3" s="1"/>
  <c r="BJ965" i="3" s="1"/>
  <c r="S965" i="3"/>
  <c r="BM965" i="3" s="1"/>
  <c r="AD965" i="3"/>
  <c r="AO965" i="3"/>
  <c r="AY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K968" i="3" s="1"/>
  <c r="G968" i="3"/>
  <c r="H968" i="3"/>
  <c r="I968" i="3"/>
  <c r="J968" i="3"/>
  <c r="E969" i="3"/>
  <c r="F969" i="3"/>
  <c r="G969" i="3"/>
  <c r="H969" i="3"/>
  <c r="I969" i="3"/>
  <c r="L969" i="3" s="1"/>
  <c r="J969" i="3"/>
  <c r="E970" i="3"/>
  <c r="F970" i="3"/>
  <c r="G970" i="3"/>
  <c r="H970" i="3"/>
  <c r="I970" i="3"/>
  <c r="L970" i="3" s="1"/>
  <c r="J970" i="3"/>
  <c r="K970" i="3"/>
  <c r="M970" i="3" s="1"/>
  <c r="S970" i="3"/>
  <c r="AA970" i="3"/>
  <c r="AG970" i="3"/>
  <c r="AM970" i="3"/>
  <c r="AR970" i="3"/>
  <c r="AW970" i="3"/>
  <c r="BC970" i="3"/>
  <c r="BH970" i="3"/>
  <c r="E971" i="3"/>
  <c r="F971" i="3"/>
  <c r="K971" i="3" s="1"/>
  <c r="G971" i="3"/>
  <c r="H971" i="3"/>
  <c r="I971" i="3"/>
  <c r="J971" i="3"/>
  <c r="E972" i="3"/>
  <c r="F972" i="3"/>
  <c r="G972" i="3"/>
  <c r="H972" i="3"/>
  <c r="I972" i="3"/>
  <c r="L972" i="3" s="1"/>
  <c r="J972" i="3"/>
  <c r="K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K975" i="3" s="1"/>
  <c r="G975" i="3"/>
  <c r="H975" i="3"/>
  <c r="I975" i="3"/>
  <c r="J975" i="3"/>
  <c r="E976" i="3"/>
  <c r="F976" i="3"/>
  <c r="G976" i="3"/>
  <c r="H976" i="3"/>
  <c r="I976" i="3"/>
  <c r="L976" i="3" s="1"/>
  <c r="J976" i="3"/>
  <c r="E977" i="3"/>
  <c r="F977" i="3"/>
  <c r="G977" i="3"/>
  <c r="H977" i="3"/>
  <c r="I977" i="3"/>
  <c r="L977" i="3" s="1"/>
  <c r="J977" i="3"/>
  <c r="K977" i="3"/>
  <c r="O977" i="3" s="1"/>
  <c r="AA977" i="3"/>
  <c r="AQ977" i="3"/>
  <c r="BG977" i="3"/>
  <c r="E978" i="3"/>
  <c r="F978" i="3"/>
  <c r="K978" i="3" s="1"/>
  <c r="G978" i="3"/>
  <c r="H978" i="3"/>
  <c r="I978" i="3"/>
  <c r="J978" i="3"/>
  <c r="E979" i="3"/>
  <c r="F979" i="3"/>
  <c r="G979" i="3"/>
  <c r="H979" i="3"/>
  <c r="I979" i="3"/>
  <c r="J979" i="3"/>
  <c r="E980" i="3"/>
  <c r="F980" i="3"/>
  <c r="K980" i="3" s="1"/>
  <c r="G980" i="3"/>
  <c r="H980" i="3"/>
  <c r="I980" i="3"/>
  <c r="J980" i="3"/>
  <c r="E981" i="3"/>
  <c r="F981" i="3"/>
  <c r="G981" i="3"/>
  <c r="H981" i="3"/>
  <c r="I981" i="3"/>
  <c r="L981" i="3" s="1"/>
  <c r="J981" i="3"/>
  <c r="E982" i="3"/>
  <c r="F982" i="3"/>
  <c r="K982" i="3" s="1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L986" i="3"/>
  <c r="E987" i="3"/>
  <c r="F987" i="3"/>
  <c r="K987" i="3" s="1"/>
  <c r="G987" i="3"/>
  <c r="H987" i="3"/>
  <c r="L987" i="3" s="1"/>
  <c r="I987" i="3"/>
  <c r="J987" i="3"/>
  <c r="E988" i="3"/>
  <c r="F988" i="3"/>
  <c r="G988" i="3"/>
  <c r="H988" i="3"/>
  <c r="I988" i="3"/>
  <c r="J988" i="3"/>
  <c r="L988" i="3"/>
  <c r="E989" i="3"/>
  <c r="F989" i="3"/>
  <c r="K989" i="3" s="1"/>
  <c r="G989" i="3"/>
  <c r="H989" i="3"/>
  <c r="L989" i="3" s="1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L992" i="3" s="1"/>
  <c r="J992" i="3"/>
  <c r="E993" i="3"/>
  <c r="F993" i="3"/>
  <c r="G993" i="3"/>
  <c r="H993" i="3"/>
  <c r="I993" i="3"/>
  <c r="L993" i="3" s="1"/>
  <c r="J993" i="3"/>
  <c r="K993" i="3"/>
  <c r="M993" i="3" s="1"/>
  <c r="AA993" i="3"/>
  <c r="AQ993" i="3"/>
  <c r="AY993" i="3"/>
  <c r="BG993" i="3"/>
  <c r="E994" i="3"/>
  <c r="F994" i="3"/>
  <c r="G994" i="3"/>
  <c r="H994" i="3"/>
  <c r="I994" i="3"/>
  <c r="J994" i="3"/>
  <c r="E995" i="3"/>
  <c r="F995" i="3"/>
  <c r="K995" i="3" s="1"/>
  <c r="G995" i="3"/>
  <c r="H995" i="3"/>
  <c r="I995" i="3"/>
  <c r="J995" i="3"/>
  <c r="E996" i="3"/>
  <c r="F996" i="3"/>
  <c r="G996" i="3"/>
  <c r="H996" i="3"/>
  <c r="I996" i="3"/>
  <c r="L996" i="3" s="1"/>
  <c r="J996" i="3"/>
  <c r="E997" i="3"/>
  <c r="F997" i="3"/>
  <c r="G997" i="3"/>
  <c r="H997" i="3"/>
  <c r="I997" i="3"/>
  <c r="L997" i="3" s="1"/>
  <c r="J997" i="3"/>
  <c r="K997" i="3"/>
  <c r="M997" i="3" s="1"/>
  <c r="AA997" i="3"/>
  <c r="AQ997" i="3"/>
  <c r="BG997" i="3"/>
  <c r="E998" i="3"/>
  <c r="F998" i="3"/>
  <c r="G998" i="3"/>
  <c r="H998" i="3"/>
  <c r="I998" i="3"/>
  <c r="J998" i="3"/>
  <c r="E999" i="3"/>
  <c r="F999" i="3"/>
  <c r="K999" i="3" s="1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K1002" i="3" s="1"/>
  <c r="G1002" i="3"/>
  <c r="H1002" i="3"/>
  <c r="I1002" i="3"/>
  <c r="J1002" i="3"/>
  <c r="E1003" i="3"/>
  <c r="F1003" i="3"/>
  <c r="G1003" i="3"/>
  <c r="H1003" i="3"/>
  <c r="I1003" i="3"/>
  <c r="J1003" i="3"/>
  <c r="L1003" i="3" s="1"/>
  <c r="E1004" i="3"/>
  <c r="F1004" i="3"/>
  <c r="K1004" i="3" s="1"/>
  <c r="G1004" i="3"/>
  <c r="H1004" i="3"/>
  <c r="I1004" i="3"/>
  <c r="J1004" i="3"/>
  <c r="E1005" i="3"/>
  <c r="F1005" i="3"/>
  <c r="G1005" i="3"/>
  <c r="H1005" i="3"/>
  <c r="I1005" i="3"/>
  <c r="J1005" i="3"/>
  <c r="L1005" i="3" s="1"/>
  <c r="E1006" i="3"/>
  <c r="F1006" i="3"/>
  <c r="K1006" i="3" s="1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K1008" i="3" s="1"/>
  <c r="G1008" i="3"/>
  <c r="H1008" i="3"/>
  <c r="L1008" i="3" s="1"/>
  <c r="I1008" i="3"/>
  <c r="J1008" i="3"/>
  <c r="E1009" i="3"/>
  <c r="F1009" i="3"/>
  <c r="G1009" i="3"/>
  <c r="H1009" i="3"/>
  <c r="I1009" i="3"/>
  <c r="J1009" i="3"/>
  <c r="L1009" i="3"/>
  <c r="E1010" i="3"/>
  <c r="F1010" i="3"/>
  <c r="K1010" i="3" s="1"/>
  <c r="G1010" i="3"/>
  <c r="H1010" i="3"/>
  <c r="I1010" i="3"/>
  <c r="J1010" i="3"/>
  <c r="L1010" i="3" s="1"/>
  <c r="E1011" i="3"/>
  <c r="F1011" i="3"/>
  <c r="K1011" i="3" s="1"/>
  <c r="G1011" i="3"/>
  <c r="H1011" i="3"/>
  <c r="L1011" i="3" s="1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L1013" i="3"/>
  <c r="E1014" i="3"/>
  <c r="F1014" i="3"/>
  <c r="K1014" i="3" s="1"/>
  <c r="G1014" i="3"/>
  <c r="H1014" i="3"/>
  <c r="I1014" i="3"/>
  <c r="J1014" i="3"/>
  <c r="L1014" i="3" s="1"/>
  <c r="E1015" i="3"/>
  <c r="F1015" i="3"/>
  <c r="G1015" i="3"/>
  <c r="H1015" i="3"/>
  <c r="L1015" i="3" s="1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L1017" i="3"/>
  <c r="E1018" i="3"/>
  <c r="F1018" i="3"/>
  <c r="K1018" i="3" s="1"/>
  <c r="G1018" i="3"/>
  <c r="H1018" i="3"/>
  <c r="I1018" i="3"/>
  <c r="J1018" i="3"/>
  <c r="L1018" i="3" s="1"/>
  <c r="E1019" i="3"/>
  <c r="F1019" i="3"/>
  <c r="G1019" i="3"/>
  <c r="H1019" i="3"/>
  <c r="L1019" i="3" s="1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L1021" i="3"/>
  <c r="E1022" i="3"/>
  <c r="F1022" i="3"/>
  <c r="K1022" i="3" s="1"/>
  <c r="G1022" i="3"/>
  <c r="H1022" i="3"/>
  <c r="I1022" i="3"/>
  <c r="J1022" i="3"/>
  <c r="L1022" i="3" s="1"/>
  <c r="E1023" i="3"/>
  <c r="F1023" i="3"/>
  <c r="G1023" i="3"/>
  <c r="H1023" i="3"/>
  <c r="L1023" i="3" s="1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K1026" i="3" s="1"/>
  <c r="N1026" i="3" s="1"/>
  <c r="G1026" i="3"/>
  <c r="H1026" i="3"/>
  <c r="I1026" i="3"/>
  <c r="J1026" i="3"/>
  <c r="L1026" i="3" s="1"/>
  <c r="R1026" i="3"/>
  <c r="AD1026" i="3"/>
  <c r="AP1026" i="3"/>
  <c r="AX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L1029" i="3" s="1"/>
  <c r="E1030" i="3"/>
  <c r="F1030" i="3"/>
  <c r="K1030" i="3" s="1"/>
  <c r="G1030" i="3"/>
  <c r="H1030" i="3"/>
  <c r="I1030" i="3"/>
  <c r="J1030" i="3"/>
  <c r="L1030" i="3" s="1"/>
  <c r="E1031" i="3"/>
  <c r="F1031" i="3"/>
  <c r="K1031" i="3" s="1"/>
  <c r="G1031" i="3"/>
  <c r="H1031" i="3"/>
  <c r="I1031" i="3"/>
  <c r="J1031" i="3"/>
  <c r="L1031" i="3" s="1"/>
  <c r="E1032" i="3"/>
  <c r="F1032" i="3"/>
  <c r="G1032" i="3"/>
  <c r="H1032" i="3"/>
  <c r="L1032" i="3" s="1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L1034" i="3"/>
  <c r="E1035" i="3"/>
  <c r="F1035" i="3"/>
  <c r="K1035" i="3" s="1"/>
  <c r="M1035" i="3" s="1"/>
  <c r="G1035" i="3"/>
  <c r="H1035" i="3"/>
  <c r="I1035" i="3"/>
  <c r="J1035" i="3"/>
  <c r="L1035" i="3" s="1"/>
  <c r="E1036" i="3"/>
  <c r="F1036" i="3"/>
  <c r="G1036" i="3"/>
  <c r="H1036" i="3"/>
  <c r="I1036" i="3"/>
  <c r="L1036" i="3" s="1"/>
  <c r="J1036" i="3"/>
  <c r="E1037" i="3"/>
  <c r="F1037" i="3"/>
  <c r="G1037" i="3"/>
  <c r="H1037" i="3"/>
  <c r="I1037" i="3"/>
  <c r="J1037" i="3"/>
  <c r="K1037" i="3"/>
  <c r="E1038" i="3"/>
  <c r="F1038" i="3"/>
  <c r="G1038" i="3"/>
  <c r="H1038" i="3"/>
  <c r="I1038" i="3"/>
  <c r="J1038" i="3"/>
  <c r="E1039" i="3"/>
  <c r="F1039" i="3"/>
  <c r="K1039" i="3" s="1"/>
  <c r="M1039" i="3" s="1"/>
  <c r="G1039" i="3"/>
  <c r="H1039" i="3"/>
  <c r="I1039" i="3"/>
  <c r="J1039" i="3"/>
  <c r="L1039" i="3" s="1"/>
  <c r="E1040" i="3"/>
  <c r="F1040" i="3"/>
  <c r="G1040" i="3"/>
  <c r="H1040" i="3"/>
  <c r="I1040" i="3"/>
  <c r="J1040" i="3"/>
  <c r="E1041" i="3"/>
  <c r="F1041" i="3"/>
  <c r="K1041" i="3" s="1"/>
  <c r="M1041" i="3" s="1"/>
  <c r="G1041" i="3"/>
  <c r="H1041" i="3"/>
  <c r="I1041" i="3"/>
  <c r="J1041" i="3"/>
  <c r="L1041" i="3" s="1"/>
  <c r="E1042" i="3"/>
  <c r="F1042" i="3"/>
  <c r="G1042" i="3"/>
  <c r="H1042" i="3"/>
  <c r="I1042" i="3"/>
  <c r="L1042" i="3" s="1"/>
  <c r="J1042" i="3"/>
  <c r="E1043" i="3"/>
  <c r="F1043" i="3"/>
  <c r="G1043" i="3"/>
  <c r="H1043" i="3"/>
  <c r="I1043" i="3"/>
  <c r="J1043" i="3"/>
  <c r="K1043" i="3"/>
  <c r="E1044" i="3"/>
  <c r="F1044" i="3"/>
  <c r="G1044" i="3"/>
  <c r="H1044" i="3"/>
  <c r="I1044" i="3"/>
  <c r="J1044" i="3"/>
  <c r="E1045" i="3"/>
  <c r="F1045" i="3"/>
  <c r="K1045" i="3" s="1"/>
  <c r="G1045" i="3"/>
  <c r="H1045" i="3"/>
  <c r="I1045" i="3"/>
  <c r="J1045" i="3"/>
  <c r="L1045" i="3" s="1"/>
  <c r="E1046" i="3"/>
  <c r="F1046" i="3"/>
  <c r="G1046" i="3"/>
  <c r="H1046" i="3"/>
  <c r="I1046" i="3"/>
  <c r="L1046" i="3" s="1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L1048" i="3"/>
  <c r="E1049" i="3"/>
  <c r="F1049" i="3"/>
  <c r="K1049" i="3" s="1"/>
  <c r="N1049" i="3" s="1"/>
  <c r="G1049" i="3"/>
  <c r="H1049" i="3"/>
  <c r="I1049" i="3"/>
  <c r="J1049" i="3"/>
  <c r="L1049" i="3" s="1"/>
  <c r="R1049" i="3"/>
  <c r="AD1049" i="3"/>
  <c r="AP1049" i="3"/>
  <c r="AX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L1052" i="3" s="1"/>
  <c r="J1052" i="3"/>
  <c r="E1053" i="3"/>
  <c r="F1053" i="3"/>
  <c r="G1053" i="3"/>
  <c r="H1053" i="3"/>
  <c r="I1053" i="3"/>
  <c r="L1053" i="3" s="1"/>
  <c r="J1053" i="3"/>
  <c r="E1054" i="3"/>
  <c r="F1054" i="3"/>
  <c r="G1054" i="3"/>
  <c r="H1054" i="3"/>
  <c r="I1054" i="3"/>
  <c r="L1054" i="3" s="1"/>
  <c r="J1054" i="3"/>
  <c r="K1054" i="3"/>
  <c r="E1055" i="3"/>
  <c r="F1055" i="3"/>
  <c r="G1055" i="3"/>
  <c r="H1055" i="3"/>
  <c r="I1055" i="3"/>
  <c r="L1055" i="3" s="1"/>
  <c r="J1055" i="3"/>
  <c r="E1056" i="3"/>
  <c r="F1056" i="3"/>
  <c r="G1056" i="3"/>
  <c r="H1056" i="3"/>
  <c r="I1056" i="3"/>
  <c r="L1056" i="3" s="1"/>
  <c r="J1056" i="3"/>
  <c r="K1056" i="3"/>
  <c r="E1057" i="3"/>
  <c r="F1057" i="3"/>
  <c r="G1057" i="3"/>
  <c r="H1057" i="3"/>
  <c r="I1057" i="3"/>
  <c r="L1057" i="3" s="1"/>
  <c r="J1057" i="3"/>
  <c r="E1058" i="3"/>
  <c r="F1058" i="3"/>
  <c r="G1058" i="3"/>
  <c r="H1058" i="3"/>
  <c r="I1058" i="3"/>
  <c r="L1058" i="3" s="1"/>
  <c r="J1058" i="3"/>
  <c r="K1058" i="3"/>
  <c r="E1059" i="3"/>
  <c r="F1059" i="3"/>
  <c r="G1059" i="3"/>
  <c r="H1059" i="3"/>
  <c r="I1059" i="3"/>
  <c r="L1059" i="3" s="1"/>
  <c r="J1059" i="3"/>
  <c r="E1060" i="3"/>
  <c r="F1060" i="3"/>
  <c r="G1060" i="3"/>
  <c r="H1060" i="3"/>
  <c r="I1060" i="3"/>
  <c r="L1060" i="3" s="1"/>
  <c r="J1060" i="3"/>
  <c r="K1060" i="3"/>
  <c r="E1061" i="3"/>
  <c r="F1061" i="3"/>
  <c r="G1061" i="3"/>
  <c r="H1061" i="3"/>
  <c r="I1061" i="3"/>
  <c r="L1061" i="3" s="1"/>
  <c r="J1061" i="3"/>
  <c r="E1062" i="3"/>
  <c r="F1062" i="3"/>
  <c r="G1062" i="3"/>
  <c r="H1062" i="3"/>
  <c r="I1062" i="3"/>
  <c r="L1062" i="3" s="1"/>
  <c r="J1062" i="3"/>
  <c r="K1062" i="3"/>
  <c r="E1063" i="3"/>
  <c r="F1063" i="3"/>
  <c r="G1063" i="3"/>
  <c r="H1063" i="3"/>
  <c r="I1063" i="3"/>
  <c r="L1063" i="3" s="1"/>
  <c r="J1063" i="3"/>
  <c r="E1064" i="3"/>
  <c r="F1064" i="3"/>
  <c r="G1064" i="3"/>
  <c r="H1064" i="3"/>
  <c r="I1064" i="3"/>
  <c r="L1064" i="3" s="1"/>
  <c r="J1064" i="3"/>
  <c r="K1064" i="3"/>
  <c r="E1065" i="3"/>
  <c r="F1065" i="3"/>
  <c r="G1065" i="3"/>
  <c r="H1065" i="3"/>
  <c r="I1065" i="3"/>
  <c r="L1065" i="3" s="1"/>
  <c r="J1065" i="3"/>
  <c r="E1066" i="3"/>
  <c r="F1066" i="3"/>
  <c r="G1066" i="3"/>
  <c r="H1066" i="3"/>
  <c r="I1066" i="3"/>
  <c r="L1066" i="3" s="1"/>
  <c r="J1066" i="3"/>
  <c r="K1066" i="3"/>
  <c r="E1067" i="3"/>
  <c r="F1067" i="3"/>
  <c r="G1067" i="3"/>
  <c r="H1067" i="3"/>
  <c r="I1067" i="3"/>
  <c r="L1067" i="3" s="1"/>
  <c r="J1067" i="3"/>
  <c r="E1068" i="3"/>
  <c r="F1068" i="3"/>
  <c r="G1068" i="3"/>
  <c r="H1068" i="3"/>
  <c r="I1068" i="3"/>
  <c r="L1068" i="3" s="1"/>
  <c r="J1068" i="3"/>
  <c r="K1068" i="3"/>
  <c r="E1069" i="3"/>
  <c r="F1069" i="3"/>
  <c r="G1069" i="3"/>
  <c r="H1069" i="3"/>
  <c r="I1069" i="3"/>
  <c r="L1069" i="3" s="1"/>
  <c r="J1069" i="3"/>
  <c r="E1070" i="3"/>
  <c r="F1070" i="3"/>
  <c r="G1070" i="3"/>
  <c r="H1070" i="3"/>
  <c r="I1070" i="3"/>
  <c r="L1070" i="3" s="1"/>
  <c r="J1070" i="3"/>
  <c r="K1070" i="3"/>
  <c r="E1071" i="3"/>
  <c r="F1071" i="3"/>
  <c r="G1071" i="3"/>
  <c r="H1071" i="3"/>
  <c r="I1071" i="3"/>
  <c r="J1071" i="3"/>
  <c r="E1072" i="3"/>
  <c r="F1072" i="3"/>
  <c r="G1072" i="3"/>
  <c r="H1072" i="3"/>
  <c r="I1072" i="3"/>
  <c r="L1072" i="3" s="1"/>
  <c r="J1072" i="3"/>
  <c r="K1072" i="3"/>
  <c r="AR1072" i="3" s="1"/>
  <c r="E1073" i="3"/>
  <c r="F1073" i="3"/>
  <c r="G1073" i="3"/>
  <c r="H1073" i="3"/>
  <c r="I1073" i="3"/>
  <c r="J1073" i="3"/>
  <c r="E1074" i="3"/>
  <c r="F1074" i="3"/>
  <c r="K1074" i="3" s="1"/>
  <c r="G1074" i="3"/>
  <c r="H1074" i="3"/>
  <c r="I1074" i="3"/>
  <c r="J1074" i="3"/>
  <c r="L1074" i="3"/>
  <c r="E1075" i="3"/>
  <c r="F1075" i="3"/>
  <c r="G1075" i="3"/>
  <c r="H1075" i="3"/>
  <c r="I1075" i="3"/>
  <c r="J1075" i="3"/>
  <c r="E1076" i="3"/>
  <c r="F1076" i="3"/>
  <c r="K1076" i="3" s="1"/>
  <c r="N1076" i="3" s="1"/>
  <c r="G1076" i="3"/>
  <c r="H1076" i="3"/>
  <c r="I1076" i="3"/>
  <c r="J1076" i="3"/>
  <c r="L1076" i="3" s="1"/>
  <c r="E1077" i="3"/>
  <c r="F1077" i="3"/>
  <c r="G1077" i="3"/>
  <c r="H1077" i="3"/>
  <c r="I1077" i="3"/>
  <c r="L1077" i="3" s="1"/>
  <c r="J1077" i="3"/>
  <c r="K1077" i="3"/>
  <c r="E1078" i="3"/>
  <c r="F1078" i="3"/>
  <c r="K1078" i="3" s="1"/>
  <c r="G1078" i="3"/>
  <c r="H1078" i="3"/>
  <c r="I1078" i="3"/>
  <c r="J1078" i="3"/>
  <c r="E1079" i="3"/>
  <c r="F1079" i="3"/>
  <c r="G1079" i="3"/>
  <c r="H1079" i="3"/>
  <c r="I1079" i="3"/>
  <c r="L1079" i="3" s="1"/>
  <c r="J1079" i="3"/>
  <c r="K1079" i="3"/>
  <c r="P1079" i="3" s="1"/>
  <c r="E1080" i="3"/>
  <c r="F1080" i="3"/>
  <c r="K1080" i="3" s="1"/>
  <c r="G1080" i="3"/>
  <c r="H1080" i="3"/>
  <c r="I1080" i="3"/>
  <c r="J1080" i="3"/>
  <c r="E1081" i="3"/>
  <c r="F1081" i="3"/>
  <c r="G1081" i="3"/>
  <c r="H1081" i="3"/>
  <c r="I1081" i="3"/>
  <c r="L1081" i="3" s="1"/>
  <c r="J1081" i="3"/>
  <c r="K1081" i="3"/>
  <c r="E1082" i="3"/>
  <c r="F1082" i="3"/>
  <c r="K1082" i="3" s="1"/>
  <c r="G1082" i="3"/>
  <c r="H1082" i="3"/>
  <c r="I1082" i="3"/>
  <c r="J1082" i="3"/>
  <c r="E1083" i="3"/>
  <c r="F1083" i="3"/>
  <c r="G1083" i="3"/>
  <c r="H1083" i="3"/>
  <c r="I1083" i="3"/>
  <c r="L1083" i="3" s="1"/>
  <c r="J1083" i="3"/>
  <c r="K1083" i="3"/>
  <c r="P1083" i="3" s="1"/>
  <c r="E1084" i="3"/>
  <c r="F1084" i="3"/>
  <c r="K1084" i="3" s="1"/>
  <c r="G1084" i="3"/>
  <c r="H1084" i="3"/>
  <c r="I1084" i="3"/>
  <c r="J1084" i="3"/>
  <c r="E1085" i="3"/>
  <c r="F1085" i="3"/>
  <c r="G1085" i="3"/>
  <c r="H1085" i="3"/>
  <c r="I1085" i="3"/>
  <c r="L1085" i="3" s="1"/>
  <c r="J1085" i="3"/>
  <c r="K1085" i="3"/>
  <c r="E1086" i="3"/>
  <c r="F1086" i="3"/>
  <c r="K1086" i="3" s="1"/>
  <c r="G1086" i="3"/>
  <c r="H1086" i="3"/>
  <c r="I1086" i="3"/>
  <c r="J1086" i="3"/>
  <c r="E1087" i="3"/>
  <c r="F1087" i="3"/>
  <c r="G1087" i="3"/>
  <c r="H1087" i="3"/>
  <c r="I1087" i="3"/>
  <c r="L1087" i="3" s="1"/>
  <c r="J1087" i="3"/>
  <c r="K1087" i="3"/>
  <c r="P1087" i="3" s="1"/>
  <c r="E1088" i="3"/>
  <c r="F1088" i="3"/>
  <c r="K1088" i="3" s="1"/>
  <c r="G1088" i="3"/>
  <c r="H1088" i="3"/>
  <c r="I1088" i="3"/>
  <c r="J1088" i="3"/>
  <c r="E1089" i="3"/>
  <c r="F1089" i="3"/>
  <c r="G1089" i="3"/>
  <c r="H1089" i="3"/>
  <c r="I1089" i="3"/>
  <c r="L1089" i="3" s="1"/>
  <c r="J1089" i="3"/>
  <c r="K1089" i="3"/>
  <c r="E1090" i="3"/>
  <c r="F1090" i="3"/>
  <c r="K1090" i="3" s="1"/>
  <c r="G1090" i="3"/>
  <c r="H1090" i="3"/>
  <c r="I1090" i="3"/>
  <c r="J1090" i="3"/>
  <c r="E1091" i="3"/>
  <c r="F1091" i="3"/>
  <c r="G1091" i="3"/>
  <c r="H1091" i="3"/>
  <c r="I1091" i="3"/>
  <c r="L1091" i="3" s="1"/>
  <c r="J1091" i="3"/>
  <c r="E1092" i="3"/>
  <c r="F1092" i="3"/>
  <c r="G1092" i="3"/>
  <c r="H1092" i="3"/>
  <c r="I1092" i="3"/>
  <c r="L1092" i="3" s="1"/>
  <c r="J1092" i="3"/>
  <c r="K1092" i="3"/>
  <c r="E1093" i="3"/>
  <c r="F1093" i="3"/>
  <c r="G1093" i="3"/>
  <c r="H1093" i="3"/>
  <c r="I1093" i="3"/>
  <c r="J1093" i="3"/>
  <c r="E1094" i="3"/>
  <c r="F1094" i="3"/>
  <c r="K1094" i="3" s="1"/>
  <c r="G1094" i="3"/>
  <c r="H1094" i="3"/>
  <c r="I1094" i="3"/>
  <c r="J1094" i="3"/>
  <c r="E1095" i="3"/>
  <c r="F1095" i="3"/>
  <c r="G1095" i="3"/>
  <c r="H1095" i="3"/>
  <c r="I1095" i="3"/>
  <c r="L1095" i="3" s="1"/>
  <c r="AC1095" i="3" s="1"/>
  <c r="J1095" i="3"/>
  <c r="K1095" i="3"/>
  <c r="Q1095" i="3" s="1"/>
  <c r="BA1095" i="3"/>
  <c r="BI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K1099" i="3" s="1"/>
  <c r="G1099" i="3"/>
  <c r="H1099" i="3"/>
  <c r="I1099" i="3"/>
  <c r="J1099" i="3"/>
  <c r="L1099" i="3" s="1"/>
  <c r="E1100" i="3"/>
  <c r="F1100" i="3"/>
  <c r="G1100" i="3"/>
  <c r="H1100" i="3"/>
  <c r="L1100" i="3" s="1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L1102" i="3"/>
  <c r="E1103" i="3"/>
  <c r="F1103" i="3"/>
  <c r="K1103" i="3" s="1"/>
  <c r="G1103" i="3"/>
  <c r="H1103" i="3"/>
  <c r="I1103" i="3"/>
  <c r="J1103" i="3"/>
  <c r="L1103" i="3" s="1"/>
  <c r="E1104" i="3"/>
  <c r="F1104" i="3"/>
  <c r="G1104" i="3"/>
  <c r="H1104" i="3"/>
  <c r="L1104" i="3" s="1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L1106" i="3" s="1"/>
  <c r="J1106" i="3"/>
  <c r="E1107" i="3"/>
  <c r="F1107" i="3"/>
  <c r="K1107" i="3" s="1"/>
  <c r="G1107" i="3"/>
  <c r="H1107" i="3"/>
  <c r="I1107" i="3"/>
  <c r="J1107" i="3"/>
  <c r="L1107" i="3" s="1"/>
  <c r="E1108" i="3"/>
  <c r="F1108" i="3"/>
  <c r="G1108" i="3"/>
  <c r="H1108" i="3"/>
  <c r="L1108" i="3" s="1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L1110" i="3" s="1"/>
  <c r="J1110" i="3"/>
  <c r="E1111" i="3"/>
  <c r="F1111" i="3"/>
  <c r="K1111" i="3" s="1"/>
  <c r="G1111" i="3"/>
  <c r="H1111" i="3"/>
  <c r="I1111" i="3"/>
  <c r="J1111" i="3"/>
  <c r="L1111" i="3" s="1"/>
  <c r="E1112" i="3"/>
  <c r="F1112" i="3"/>
  <c r="G1112" i="3"/>
  <c r="H1112" i="3"/>
  <c r="L1112" i="3" s="1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L1114" i="3" s="1"/>
  <c r="J1114" i="3"/>
  <c r="E1115" i="3"/>
  <c r="F1115" i="3"/>
  <c r="K1115" i="3" s="1"/>
  <c r="G1115" i="3"/>
  <c r="H1115" i="3"/>
  <c r="I1115" i="3"/>
  <c r="J1115" i="3"/>
  <c r="L1115" i="3" s="1"/>
  <c r="E1116" i="3"/>
  <c r="F1116" i="3"/>
  <c r="G1116" i="3"/>
  <c r="H1116" i="3"/>
  <c r="L1116" i="3" s="1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L1118" i="3" s="1"/>
  <c r="J1118" i="3"/>
  <c r="E1119" i="3"/>
  <c r="F1119" i="3"/>
  <c r="K1119" i="3" s="1"/>
  <c r="G1119" i="3"/>
  <c r="H1119" i="3"/>
  <c r="I1119" i="3"/>
  <c r="J1119" i="3"/>
  <c r="L1119" i="3" s="1"/>
  <c r="E1120" i="3"/>
  <c r="F1120" i="3"/>
  <c r="G1120" i="3"/>
  <c r="H1120" i="3"/>
  <c r="L1120" i="3" s="1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L1122" i="3" s="1"/>
  <c r="J1122" i="3"/>
  <c r="E1123" i="3"/>
  <c r="F1123" i="3"/>
  <c r="K1123" i="3" s="1"/>
  <c r="G1123" i="3"/>
  <c r="H1123" i="3"/>
  <c r="I1123" i="3"/>
  <c r="J1123" i="3"/>
  <c r="L1123" i="3" s="1"/>
  <c r="E1124" i="3"/>
  <c r="F1124" i="3"/>
  <c r="G1124" i="3"/>
  <c r="H1124" i="3"/>
  <c r="L1124" i="3" s="1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L1126" i="3" s="1"/>
  <c r="J1126" i="3"/>
  <c r="E1127" i="3"/>
  <c r="F1127" i="3"/>
  <c r="K1127" i="3" s="1"/>
  <c r="G1127" i="3"/>
  <c r="H1127" i="3"/>
  <c r="I1127" i="3"/>
  <c r="J1127" i="3"/>
  <c r="L1127" i="3" s="1"/>
  <c r="E1128" i="3"/>
  <c r="F1128" i="3"/>
  <c r="G1128" i="3"/>
  <c r="H1128" i="3"/>
  <c r="L1128" i="3" s="1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L1130" i="3" s="1"/>
  <c r="J1130" i="3"/>
  <c r="E1131" i="3"/>
  <c r="F1131" i="3"/>
  <c r="K1131" i="3" s="1"/>
  <c r="G1131" i="3"/>
  <c r="H1131" i="3"/>
  <c r="I1131" i="3"/>
  <c r="J1131" i="3"/>
  <c r="L1131" i="3" s="1"/>
  <c r="E1132" i="3"/>
  <c r="F1132" i="3"/>
  <c r="G1132" i="3"/>
  <c r="H1132" i="3"/>
  <c r="L1132" i="3" s="1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L1134" i="3" s="1"/>
  <c r="J1134" i="3"/>
  <c r="E1135" i="3"/>
  <c r="F1135" i="3"/>
  <c r="K1135" i="3" s="1"/>
  <c r="G1135" i="3"/>
  <c r="H1135" i="3"/>
  <c r="I1135" i="3"/>
  <c r="J1135" i="3"/>
  <c r="L1135" i="3" s="1"/>
  <c r="AP1135" i="3" s="1"/>
  <c r="E1136" i="3"/>
  <c r="F1136" i="3"/>
  <c r="G1136" i="3"/>
  <c r="H1136" i="3"/>
  <c r="I1136" i="3"/>
  <c r="L1136" i="3" s="1"/>
  <c r="J1136" i="3"/>
  <c r="E1137" i="3"/>
  <c r="F1137" i="3"/>
  <c r="K1137" i="3" s="1"/>
  <c r="G1137" i="3"/>
  <c r="H1137" i="3"/>
  <c r="I1137" i="3"/>
  <c r="J1137" i="3"/>
  <c r="L1137" i="3" s="1"/>
  <c r="AP1137" i="3" s="1"/>
  <c r="E1138" i="3"/>
  <c r="F1138" i="3"/>
  <c r="G1138" i="3"/>
  <c r="H1138" i="3"/>
  <c r="I1138" i="3"/>
  <c r="J1138" i="3"/>
  <c r="L1138" i="3"/>
  <c r="E1139" i="3"/>
  <c r="F1139" i="3"/>
  <c r="K1139" i="3" s="1"/>
  <c r="G1139" i="3"/>
  <c r="H1139" i="3"/>
  <c r="I1139" i="3"/>
  <c r="J1139" i="3"/>
  <c r="L1139" i="3" s="1"/>
  <c r="AP1139" i="3" s="1"/>
  <c r="E1140" i="3"/>
  <c r="F1140" i="3"/>
  <c r="G1140" i="3"/>
  <c r="H1140" i="3"/>
  <c r="I1140" i="3"/>
  <c r="J1140" i="3"/>
  <c r="E1141" i="3"/>
  <c r="F1141" i="3"/>
  <c r="G1141" i="3"/>
  <c r="H1141" i="3"/>
  <c r="I1141" i="3"/>
  <c r="L1141" i="3" s="1"/>
  <c r="J1141" i="3"/>
  <c r="E1142" i="3"/>
  <c r="F1142" i="3"/>
  <c r="G1142" i="3"/>
  <c r="H1142" i="3"/>
  <c r="I1142" i="3"/>
  <c r="J1142" i="3"/>
  <c r="E1143" i="3"/>
  <c r="F1143" i="3"/>
  <c r="K1143" i="3" s="1"/>
  <c r="G1143" i="3"/>
  <c r="H1143" i="3"/>
  <c r="L1143" i="3" s="1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L1145" i="3" s="1"/>
  <c r="J1145" i="3"/>
  <c r="E1146" i="3"/>
  <c r="F1146" i="3"/>
  <c r="G1146" i="3"/>
  <c r="K1146" i="3" s="1"/>
  <c r="H1146" i="3"/>
  <c r="I1146" i="3"/>
  <c r="L1146" i="3" s="1"/>
  <c r="J1146" i="3"/>
  <c r="E1147" i="3"/>
  <c r="F1147" i="3"/>
  <c r="G1147" i="3"/>
  <c r="H1147" i="3"/>
  <c r="I1147" i="3"/>
  <c r="L1147" i="3" s="1"/>
  <c r="J1147" i="3"/>
  <c r="E1148" i="3"/>
  <c r="F1148" i="3"/>
  <c r="G1148" i="3"/>
  <c r="K1148" i="3" s="1"/>
  <c r="H1148" i="3"/>
  <c r="I1148" i="3"/>
  <c r="L1148" i="3" s="1"/>
  <c r="J1148" i="3"/>
  <c r="E1149" i="3"/>
  <c r="F1149" i="3"/>
  <c r="G1149" i="3"/>
  <c r="H1149" i="3"/>
  <c r="I1149" i="3"/>
  <c r="L1149" i="3" s="1"/>
  <c r="J1149" i="3"/>
  <c r="E1150" i="3"/>
  <c r="F1150" i="3"/>
  <c r="G1150" i="3"/>
  <c r="H1150" i="3"/>
  <c r="I1150" i="3"/>
  <c r="L1150" i="3" s="1"/>
  <c r="J1150" i="3"/>
  <c r="K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O1070" i="3" l="1"/>
  <c r="P1070" i="3"/>
  <c r="X1070" i="3"/>
  <c r="AF1070" i="3"/>
  <c r="AN1070" i="3"/>
  <c r="AV1070" i="3"/>
  <c r="BD1070" i="3"/>
  <c r="O1066" i="3"/>
  <c r="P1066" i="3"/>
  <c r="X1066" i="3"/>
  <c r="AF1066" i="3"/>
  <c r="AN1066" i="3"/>
  <c r="AV1066" i="3"/>
  <c r="BD1066" i="3"/>
  <c r="O1062" i="3"/>
  <c r="P1062" i="3"/>
  <c r="X1062" i="3"/>
  <c r="AF1062" i="3"/>
  <c r="AN1062" i="3"/>
  <c r="AV1062" i="3"/>
  <c r="BD1062" i="3"/>
  <c r="O1058" i="3"/>
  <c r="P1058" i="3"/>
  <c r="X1058" i="3"/>
  <c r="AF1058" i="3"/>
  <c r="AN1058" i="3"/>
  <c r="AV1058" i="3"/>
  <c r="BD1058" i="3"/>
  <c r="O1054" i="3"/>
  <c r="P1054" i="3"/>
  <c r="X1054" i="3"/>
  <c r="AF1054" i="3"/>
  <c r="AN1054" i="3"/>
  <c r="AV1054" i="3"/>
  <c r="BD1054" i="3"/>
  <c r="R989" i="3"/>
  <c r="AH989" i="3"/>
  <c r="BC989" i="3"/>
  <c r="P957" i="3"/>
  <c r="N957" i="3"/>
  <c r="S957" i="3"/>
  <c r="X957" i="3"/>
  <c r="AD957" i="3"/>
  <c r="AI957" i="3"/>
  <c r="AN957" i="3"/>
  <c r="AT957" i="3"/>
  <c r="AY957" i="3"/>
  <c r="BD957" i="3"/>
  <c r="P1074" i="3"/>
  <c r="X1074" i="3"/>
  <c r="AF1074" i="3"/>
  <c r="AN1074" i="3"/>
  <c r="AV1074" i="3"/>
  <c r="BD1074" i="3"/>
  <c r="T1074" i="3"/>
  <c r="AB1074" i="3"/>
  <c r="AJ1074" i="3"/>
  <c r="AR1074" i="3"/>
  <c r="AZ1074" i="3"/>
  <c r="BH1074" i="3"/>
  <c r="AB1072" i="3"/>
  <c r="BH1072" i="3"/>
  <c r="O1068" i="3"/>
  <c r="P1068" i="3"/>
  <c r="X1068" i="3"/>
  <c r="AF1068" i="3"/>
  <c r="AN1068" i="3"/>
  <c r="AV1068" i="3"/>
  <c r="BD1068" i="3"/>
  <c r="O1064" i="3"/>
  <c r="P1064" i="3"/>
  <c r="X1064" i="3"/>
  <c r="AF1064" i="3"/>
  <c r="AN1064" i="3"/>
  <c r="AV1064" i="3"/>
  <c r="BD1064" i="3"/>
  <c r="O1060" i="3"/>
  <c r="P1060" i="3"/>
  <c r="X1060" i="3"/>
  <c r="AF1060" i="3"/>
  <c r="AN1060" i="3"/>
  <c r="AV1060" i="3"/>
  <c r="BD1060" i="3"/>
  <c r="O1056" i="3"/>
  <c r="BL1056" i="3" s="1"/>
  <c r="P1056" i="3"/>
  <c r="X1056" i="3"/>
  <c r="AF1056" i="3"/>
  <c r="AN1056" i="3"/>
  <c r="AV1056" i="3"/>
  <c r="BD1056" i="3"/>
  <c r="R987" i="3"/>
  <c r="P987" i="3"/>
  <c r="X987" i="3"/>
  <c r="AF987" i="3"/>
  <c r="AN987" i="3"/>
  <c r="AV987" i="3"/>
  <c r="BD987" i="3"/>
  <c r="T987" i="3"/>
  <c r="P959" i="3"/>
  <c r="N959" i="3"/>
  <c r="S959" i="3"/>
  <c r="W959" i="3"/>
  <c r="AA959" i="3"/>
  <c r="AE959" i="3"/>
  <c r="AI959" i="3"/>
  <c r="AM959" i="3"/>
  <c r="AQ959" i="3"/>
  <c r="AU959" i="3"/>
  <c r="AY959" i="3"/>
  <c r="BC959" i="3"/>
  <c r="BG959" i="3"/>
  <c r="K1149" i="3"/>
  <c r="K1147" i="3"/>
  <c r="K1145" i="3"/>
  <c r="L1142" i="3"/>
  <c r="K1138" i="3"/>
  <c r="N1137" i="3"/>
  <c r="K1136" i="3"/>
  <c r="N1135" i="3"/>
  <c r="BJ1135" i="3" s="1"/>
  <c r="K1122" i="3"/>
  <c r="K1118" i="3"/>
  <c r="K1114" i="3"/>
  <c r="K1110" i="3"/>
  <c r="K1106" i="3"/>
  <c r="K1102" i="3"/>
  <c r="AS1095" i="3"/>
  <c r="K1091" i="3"/>
  <c r="S1074" i="3"/>
  <c r="M1070" i="3"/>
  <c r="K1069" i="3"/>
  <c r="M1068" i="3"/>
  <c r="K1067" i="3"/>
  <c r="M1066" i="3"/>
  <c r="K1065" i="3"/>
  <c r="M1064" i="3"/>
  <c r="K1063" i="3"/>
  <c r="M1062" i="3"/>
  <c r="K1061" i="3"/>
  <c r="M1060" i="3"/>
  <c r="K1059" i="3"/>
  <c r="M1058" i="3"/>
  <c r="K1057" i="3"/>
  <c r="M1056" i="3"/>
  <c r="K1055" i="3"/>
  <c r="M1054" i="3"/>
  <c r="K1053" i="3"/>
  <c r="K1050" i="3"/>
  <c r="K1048" i="3"/>
  <c r="K1046" i="3"/>
  <c r="K1042" i="3"/>
  <c r="L1038" i="3"/>
  <c r="K1038" i="3"/>
  <c r="L1037" i="3"/>
  <c r="L1033" i="3"/>
  <c r="K1033" i="3"/>
  <c r="K1032" i="3"/>
  <c r="K1029" i="3"/>
  <c r="L1028" i="3"/>
  <c r="R1028" i="3" s="1"/>
  <c r="K1028" i="3"/>
  <c r="L1027" i="3"/>
  <c r="BF1026" i="3"/>
  <c r="AT1026" i="3"/>
  <c r="AH1026" i="3"/>
  <c r="Z1026" i="3"/>
  <c r="K1025" i="3"/>
  <c r="L1024" i="3"/>
  <c r="V1024" i="3" s="1"/>
  <c r="K1024" i="3"/>
  <c r="K1023" i="3"/>
  <c r="L1020" i="3"/>
  <c r="K1020" i="3"/>
  <c r="K1019" i="3"/>
  <c r="L1016" i="3"/>
  <c r="K1016" i="3"/>
  <c r="K1015" i="3"/>
  <c r="L1012" i="3"/>
  <c r="K1009" i="3"/>
  <c r="L1001" i="3"/>
  <c r="L999" i="3"/>
  <c r="S999" i="3" s="1"/>
  <c r="L998" i="3"/>
  <c r="K998" i="3"/>
  <c r="AY997" i="3"/>
  <c r="AI997" i="3"/>
  <c r="S997" i="3"/>
  <c r="L995" i="3"/>
  <c r="M995" i="3" s="1"/>
  <c r="L994" i="3"/>
  <c r="K994" i="3"/>
  <c r="BE993" i="3"/>
  <c r="AW993" i="3"/>
  <c r="AI993" i="3"/>
  <c r="S993" i="3"/>
  <c r="L991" i="3"/>
  <c r="K991" i="3"/>
  <c r="W991" i="3" s="1"/>
  <c r="L990" i="3"/>
  <c r="BH987" i="3"/>
  <c r="AZ987" i="3"/>
  <c r="AR987" i="3"/>
  <c r="AJ987" i="3"/>
  <c r="AB987" i="3"/>
  <c r="L985" i="3"/>
  <c r="K985" i="3"/>
  <c r="L984" i="3"/>
  <c r="L983" i="3"/>
  <c r="K983" i="3"/>
  <c r="L982" i="3"/>
  <c r="AF982" i="3" s="1"/>
  <c r="L980" i="3"/>
  <c r="M980" i="3" s="1"/>
  <c r="L979" i="3"/>
  <c r="K979" i="3"/>
  <c r="L978" i="3"/>
  <c r="U978" i="3" s="1"/>
  <c r="AU977" i="3"/>
  <c r="AE977" i="3"/>
  <c r="L975" i="3"/>
  <c r="N975" i="3" s="1"/>
  <c r="L974" i="3"/>
  <c r="K974" i="3"/>
  <c r="L973" i="3"/>
  <c r="K973" i="3"/>
  <c r="K969" i="3"/>
  <c r="Q965" i="3"/>
  <c r="M964" i="3"/>
  <c r="K964" i="3"/>
  <c r="K962" i="3"/>
  <c r="L960" i="3"/>
  <c r="K960" i="3"/>
  <c r="BF959" i="3"/>
  <c r="BB959" i="3"/>
  <c r="AX959" i="3"/>
  <c r="AT959" i="3"/>
  <c r="AP959" i="3"/>
  <c r="AL959" i="3"/>
  <c r="AH959" i="3"/>
  <c r="AD959" i="3"/>
  <c r="Z959" i="3"/>
  <c r="V959" i="3"/>
  <c r="BH957" i="3"/>
  <c r="BC957" i="3"/>
  <c r="AX957" i="3"/>
  <c r="AR957" i="3"/>
  <c r="AM957" i="3"/>
  <c r="AH957" i="3"/>
  <c r="AB957" i="3"/>
  <c r="W957" i="3"/>
  <c r="BH955" i="3"/>
  <c r="AX955" i="3"/>
  <c r="AM955" i="3"/>
  <c r="AB955" i="3"/>
  <c r="R955" i="3"/>
  <c r="O955" i="3"/>
  <c r="BL955" i="3" s="1"/>
  <c r="K1140" i="3"/>
  <c r="N1139" i="3"/>
  <c r="K1134" i="3"/>
  <c r="K1130" i="3"/>
  <c r="K1126" i="3"/>
  <c r="L1152" i="3"/>
  <c r="K1152" i="3"/>
  <c r="L1151" i="3"/>
  <c r="K1151" i="3"/>
  <c r="L1144" i="3"/>
  <c r="K1141" i="3"/>
  <c r="L1140" i="3"/>
  <c r="BF1139" i="3"/>
  <c r="Z1139" i="3"/>
  <c r="BF1137" i="3"/>
  <c r="Z1137" i="3"/>
  <c r="BF1135" i="3"/>
  <c r="Z1135" i="3"/>
  <c r="L1133" i="3"/>
  <c r="K1133" i="3"/>
  <c r="K1132" i="3"/>
  <c r="L1129" i="3"/>
  <c r="K1129" i="3"/>
  <c r="K1128" i="3"/>
  <c r="L1125" i="3"/>
  <c r="K1125" i="3"/>
  <c r="K1124" i="3"/>
  <c r="L1121" i="3"/>
  <c r="K1121" i="3"/>
  <c r="K1120" i="3"/>
  <c r="L1117" i="3"/>
  <c r="K1117" i="3"/>
  <c r="K1116" i="3"/>
  <c r="L1113" i="3"/>
  <c r="K1113" i="3"/>
  <c r="K1112" i="3"/>
  <c r="L1109" i="3"/>
  <c r="K1109" i="3"/>
  <c r="K1108" i="3"/>
  <c r="L1105" i="3"/>
  <c r="K1105" i="3"/>
  <c r="K1104" i="3"/>
  <c r="L1101" i="3"/>
  <c r="K1101" i="3"/>
  <c r="K1100" i="3"/>
  <c r="L1098" i="3"/>
  <c r="K1098" i="3"/>
  <c r="L1097" i="3"/>
  <c r="K1097" i="3"/>
  <c r="L1096" i="3"/>
  <c r="K1096" i="3"/>
  <c r="BG1095" i="3"/>
  <c r="AY1095" i="3"/>
  <c r="AK1095" i="3"/>
  <c r="L1094" i="3"/>
  <c r="N1094" i="3" s="1"/>
  <c r="BJ1094" i="3" s="1"/>
  <c r="L1093" i="3"/>
  <c r="K1093" i="3"/>
  <c r="L1090" i="3"/>
  <c r="L1088" i="3"/>
  <c r="N1088" i="3" s="1"/>
  <c r="BJ1088" i="3" s="1"/>
  <c r="L1086" i="3"/>
  <c r="L1084" i="3"/>
  <c r="N1084" i="3" s="1"/>
  <c r="L1082" i="3"/>
  <c r="L1080" i="3"/>
  <c r="N1080" i="3" s="1"/>
  <c r="L1078" i="3"/>
  <c r="L1075" i="3"/>
  <c r="K1075" i="3"/>
  <c r="BH1070" i="3"/>
  <c r="AZ1070" i="3"/>
  <c r="AR1070" i="3"/>
  <c r="AJ1070" i="3"/>
  <c r="AB1070" i="3"/>
  <c r="T1070" i="3"/>
  <c r="BH1068" i="3"/>
  <c r="AZ1068" i="3"/>
  <c r="AR1068" i="3"/>
  <c r="AJ1068" i="3"/>
  <c r="AB1068" i="3"/>
  <c r="T1068" i="3"/>
  <c r="BH1066" i="3"/>
  <c r="AZ1066" i="3"/>
  <c r="AR1066" i="3"/>
  <c r="AJ1066" i="3"/>
  <c r="AB1066" i="3"/>
  <c r="T1066" i="3"/>
  <c r="BH1064" i="3"/>
  <c r="AZ1064" i="3"/>
  <c r="AR1064" i="3"/>
  <c r="AJ1064" i="3"/>
  <c r="AB1064" i="3"/>
  <c r="T1064" i="3"/>
  <c r="BH1062" i="3"/>
  <c r="AZ1062" i="3"/>
  <c r="AR1062" i="3"/>
  <c r="AJ1062" i="3"/>
  <c r="AB1062" i="3"/>
  <c r="T1062" i="3"/>
  <c r="BH1060" i="3"/>
  <c r="AZ1060" i="3"/>
  <c r="AR1060" i="3"/>
  <c r="AJ1060" i="3"/>
  <c r="AB1060" i="3"/>
  <c r="T1060" i="3"/>
  <c r="BH1058" i="3"/>
  <c r="AZ1058" i="3"/>
  <c r="AR1058" i="3"/>
  <c r="AJ1058" i="3"/>
  <c r="AB1058" i="3"/>
  <c r="T1058" i="3"/>
  <c r="BH1056" i="3"/>
  <c r="AZ1056" i="3"/>
  <c r="AR1056" i="3"/>
  <c r="AJ1056" i="3"/>
  <c r="AB1056" i="3"/>
  <c r="T1056" i="3"/>
  <c r="BH1054" i="3"/>
  <c r="AZ1054" i="3"/>
  <c r="AR1054" i="3"/>
  <c r="AJ1054" i="3"/>
  <c r="AB1054" i="3"/>
  <c r="T1054" i="3"/>
  <c r="L1051" i="3"/>
  <c r="K1051" i="3"/>
  <c r="L1050" i="3"/>
  <c r="BF1049" i="3"/>
  <c r="AT1049" i="3"/>
  <c r="AH1049" i="3"/>
  <c r="Z1049" i="3"/>
  <c r="L1047" i="3"/>
  <c r="K1047" i="3"/>
  <c r="L1044" i="3"/>
  <c r="K1044" i="3"/>
  <c r="L1043" i="3"/>
  <c r="M1043" i="3" s="1"/>
  <c r="L1040" i="3"/>
  <c r="K1040" i="3"/>
  <c r="K1036" i="3"/>
  <c r="K1034" i="3"/>
  <c r="K1027" i="3"/>
  <c r="L1025" i="3"/>
  <c r="K1021" i="3"/>
  <c r="K1017" i="3"/>
  <c r="K1013" i="3"/>
  <c r="K1012" i="3"/>
  <c r="L1007" i="3"/>
  <c r="L1006" i="3"/>
  <c r="L1004" i="3"/>
  <c r="L1002" i="3"/>
  <c r="K1001" i="3"/>
  <c r="K1000" i="3"/>
  <c r="K996" i="3"/>
  <c r="K992" i="3"/>
  <c r="K988" i="3"/>
  <c r="N987" i="3"/>
  <c r="K986" i="3"/>
  <c r="P986" i="3" s="1"/>
  <c r="K984" i="3"/>
  <c r="AM981" i="3"/>
  <c r="K981" i="3"/>
  <c r="K976" i="3"/>
  <c r="L971" i="3"/>
  <c r="AG971" i="3" s="1"/>
  <c r="BG970" i="3"/>
  <c r="BA970" i="3"/>
  <c r="AV970" i="3"/>
  <c r="AQ970" i="3"/>
  <c r="AK970" i="3"/>
  <c r="AF970" i="3"/>
  <c r="Y970" i="3"/>
  <c r="Q970" i="3"/>
  <c r="L968" i="3"/>
  <c r="AA968" i="3" s="1"/>
  <c r="L967" i="3"/>
  <c r="K967" i="3"/>
  <c r="L966" i="3"/>
  <c r="K966" i="3"/>
  <c r="BE965" i="3"/>
  <c r="AT965" i="3"/>
  <c r="AI965" i="3"/>
  <c r="Y965" i="3"/>
  <c r="BG963" i="3"/>
  <c r="BG961" i="3"/>
  <c r="O959" i="3"/>
  <c r="K958" i="3"/>
  <c r="O957" i="3"/>
  <c r="K956" i="3"/>
  <c r="AH954" i="3"/>
  <c r="AD954" i="3"/>
  <c r="Z954" i="3"/>
  <c r="V954" i="3"/>
  <c r="R954" i="3"/>
  <c r="N954" i="3"/>
  <c r="O1150" i="3"/>
  <c r="S1150" i="3"/>
  <c r="W1150" i="3"/>
  <c r="AA1150" i="3"/>
  <c r="AE1150" i="3"/>
  <c r="AI1150" i="3"/>
  <c r="AM1150" i="3"/>
  <c r="AQ1150" i="3"/>
  <c r="AU1150" i="3"/>
  <c r="AY1150" i="3"/>
  <c r="BC1150" i="3"/>
  <c r="BG1150" i="3"/>
  <c r="M1152" i="3"/>
  <c r="Q1152" i="3"/>
  <c r="U1152" i="3"/>
  <c r="Y1152" i="3"/>
  <c r="AC1152" i="3"/>
  <c r="AG1152" i="3"/>
  <c r="AK1152" i="3"/>
  <c r="AO1152" i="3"/>
  <c r="AS1152" i="3"/>
  <c r="AW1152" i="3"/>
  <c r="BA1152" i="3"/>
  <c r="BE1152" i="3"/>
  <c r="BI1152" i="3"/>
  <c r="O1152" i="3"/>
  <c r="W1152" i="3"/>
  <c r="AE1152" i="3"/>
  <c r="AQ1152" i="3"/>
  <c r="BC1152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S1152" i="3"/>
  <c r="AA1152" i="3"/>
  <c r="AM1152" i="3"/>
  <c r="AY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AI1152" i="3"/>
  <c r="AU1152" i="3"/>
  <c r="BG1152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S1151" i="3"/>
  <c r="BA1151" i="3"/>
  <c r="BI1151" i="3"/>
  <c r="AO1151" i="3"/>
  <c r="AW1151" i="3"/>
  <c r="BE1151" i="3"/>
  <c r="N1151" i="3"/>
  <c r="R1151" i="3"/>
  <c r="V1151" i="3"/>
  <c r="Z1151" i="3"/>
  <c r="AD1151" i="3"/>
  <c r="AH1151" i="3"/>
  <c r="AL1151" i="3"/>
  <c r="AP1151" i="3"/>
  <c r="AT1151" i="3"/>
  <c r="AX1151" i="3"/>
  <c r="BB1151" i="3"/>
  <c r="BF1151" i="3"/>
  <c r="O1149" i="3"/>
  <c r="BL1149" i="3" s="1"/>
  <c r="S1149" i="3"/>
  <c r="BM1149" i="3" s="1"/>
  <c r="W1149" i="3"/>
  <c r="AA1149" i="3"/>
  <c r="AE1149" i="3"/>
  <c r="AI1149" i="3"/>
  <c r="AM1149" i="3"/>
  <c r="AQ1149" i="3"/>
  <c r="AU1149" i="3"/>
  <c r="AY1149" i="3"/>
  <c r="BC1149" i="3"/>
  <c r="BG1149" i="3"/>
  <c r="P1149" i="3"/>
  <c r="T1149" i="3"/>
  <c r="X1149" i="3"/>
  <c r="AB1149" i="3"/>
  <c r="AF1149" i="3"/>
  <c r="AJ1149" i="3"/>
  <c r="AN1149" i="3"/>
  <c r="AR1149" i="3"/>
  <c r="AV1149" i="3"/>
  <c r="AZ1149" i="3"/>
  <c r="BD1149" i="3"/>
  <c r="BH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BJ1149" i="3" s="1"/>
  <c r="R1149" i="3"/>
  <c r="V1149" i="3"/>
  <c r="Z1149" i="3"/>
  <c r="AD1149" i="3"/>
  <c r="AH1149" i="3"/>
  <c r="AL1149" i="3"/>
  <c r="AP1149" i="3"/>
  <c r="AT1149" i="3"/>
  <c r="AX1149" i="3"/>
  <c r="BB1149" i="3"/>
  <c r="BF1149" i="3"/>
  <c r="M1146" i="3"/>
  <c r="Q1146" i="3"/>
  <c r="U1146" i="3"/>
  <c r="Y1146" i="3"/>
  <c r="AC1146" i="3"/>
  <c r="AG1146" i="3"/>
  <c r="AK1146" i="3"/>
  <c r="AO1146" i="3"/>
  <c r="AS1146" i="3"/>
  <c r="AW1146" i="3"/>
  <c r="BA1146" i="3"/>
  <c r="BE1146" i="3"/>
  <c r="BI1146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G1146" i="3"/>
  <c r="BC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M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5" i="3"/>
  <c r="S1145" i="3"/>
  <c r="W1145" i="3"/>
  <c r="AA1145" i="3"/>
  <c r="AE1145" i="3"/>
  <c r="AI1145" i="3"/>
  <c r="AM1145" i="3"/>
  <c r="AQ1145" i="3"/>
  <c r="AU1145" i="3"/>
  <c r="AY1145" i="3"/>
  <c r="BC1145" i="3"/>
  <c r="BG1145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M1143" i="3"/>
  <c r="Q1143" i="3"/>
  <c r="U1143" i="3"/>
  <c r="Y1143" i="3"/>
  <c r="AC1143" i="3"/>
  <c r="AG1143" i="3"/>
  <c r="AK1143" i="3"/>
  <c r="AO1143" i="3"/>
  <c r="AS1143" i="3"/>
  <c r="AW1143" i="3"/>
  <c r="BA1143" i="3"/>
  <c r="BE1143" i="3"/>
  <c r="BI1143" i="3"/>
  <c r="O1143" i="3"/>
  <c r="T1143" i="3"/>
  <c r="Z1143" i="3"/>
  <c r="AE1143" i="3"/>
  <c r="AJ1143" i="3"/>
  <c r="AP1143" i="3"/>
  <c r="AU1143" i="3"/>
  <c r="AZ1143" i="3"/>
  <c r="BF1143" i="3"/>
  <c r="P1143" i="3"/>
  <c r="V1143" i="3"/>
  <c r="AA1143" i="3"/>
  <c r="AF1143" i="3"/>
  <c r="AL1143" i="3"/>
  <c r="AQ1143" i="3"/>
  <c r="AV1143" i="3"/>
  <c r="BB1143" i="3"/>
  <c r="BG1143" i="3"/>
  <c r="R1143" i="3"/>
  <c r="W1143" i="3"/>
  <c r="AB1143" i="3"/>
  <c r="AH1143" i="3"/>
  <c r="AM1143" i="3"/>
  <c r="AR1143" i="3"/>
  <c r="AX1143" i="3"/>
  <c r="BC1143" i="3"/>
  <c r="BH1143" i="3"/>
  <c r="N1143" i="3"/>
  <c r="S1143" i="3"/>
  <c r="X1143" i="3"/>
  <c r="AD1143" i="3"/>
  <c r="AI1143" i="3"/>
  <c r="AN1143" i="3"/>
  <c r="AT1143" i="3"/>
  <c r="AY1143" i="3"/>
  <c r="BD1143" i="3"/>
  <c r="M1141" i="3"/>
  <c r="Q1141" i="3"/>
  <c r="U1141" i="3"/>
  <c r="Y1141" i="3"/>
  <c r="AC1141" i="3"/>
  <c r="AG1141" i="3"/>
  <c r="AK1141" i="3"/>
  <c r="AO1141" i="3"/>
  <c r="AS1141" i="3"/>
  <c r="AW1141" i="3"/>
  <c r="BA1141" i="3"/>
  <c r="BE1141" i="3"/>
  <c r="BI1141" i="3"/>
  <c r="O1141" i="3"/>
  <c r="BL1141" i="3" s="1"/>
  <c r="T1141" i="3"/>
  <c r="Z1141" i="3"/>
  <c r="AE1141" i="3"/>
  <c r="AJ1141" i="3"/>
  <c r="AP1141" i="3"/>
  <c r="AU1141" i="3"/>
  <c r="AZ1141" i="3"/>
  <c r="BF1141" i="3"/>
  <c r="P1141" i="3"/>
  <c r="V1141" i="3"/>
  <c r="AA1141" i="3"/>
  <c r="AF1141" i="3"/>
  <c r="AL1141" i="3"/>
  <c r="AQ1141" i="3"/>
  <c r="AV1141" i="3"/>
  <c r="BB1141" i="3"/>
  <c r="BG1141" i="3"/>
  <c r="R1141" i="3"/>
  <c r="W1141" i="3"/>
  <c r="AB1141" i="3"/>
  <c r="AH1141" i="3"/>
  <c r="AM1141" i="3"/>
  <c r="AR1141" i="3"/>
  <c r="AX1141" i="3"/>
  <c r="BC1141" i="3"/>
  <c r="BH1141" i="3"/>
  <c r="N1141" i="3"/>
  <c r="BJ1141" i="3" s="1"/>
  <c r="S1141" i="3"/>
  <c r="BM1141" i="3" s="1"/>
  <c r="X1141" i="3"/>
  <c r="AD1141" i="3"/>
  <c r="AI1141" i="3"/>
  <c r="AN1141" i="3"/>
  <c r="AT1141" i="3"/>
  <c r="AY1141" i="3"/>
  <c r="BD1141" i="3"/>
  <c r="M1140" i="3"/>
  <c r="U1140" i="3"/>
  <c r="AC1140" i="3"/>
  <c r="AK1140" i="3"/>
  <c r="AS1140" i="3"/>
  <c r="BA1140" i="3"/>
  <c r="BI1140" i="3"/>
  <c r="P1140" i="3"/>
  <c r="X1140" i="3"/>
  <c r="AF1140" i="3"/>
  <c r="AN1140" i="3"/>
  <c r="AV1140" i="3"/>
  <c r="BD1140" i="3"/>
  <c r="Q1140" i="3"/>
  <c r="Y1140" i="3"/>
  <c r="AG1140" i="3"/>
  <c r="AO1140" i="3"/>
  <c r="AW1140" i="3"/>
  <c r="BE1140" i="3"/>
  <c r="BH1150" i="3"/>
  <c r="BD1150" i="3"/>
  <c r="AZ1150" i="3"/>
  <c r="AV1150" i="3"/>
  <c r="AR1150" i="3"/>
  <c r="AN1150" i="3"/>
  <c r="AJ1150" i="3"/>
  <c r="AF1150" i="3"/>
  <c r="AB1150" i="3"/>
  <c r="X1150" i="3"/>
  <c r="T1150" i="3"/>
  <c r="P1150" i="3"/>
  <c r="K1144" i="3"/>
  <c r="K1142" i="3"/>
  <c r="BH1140" i="3"/>
  <c r="AZ1140" i="3"/>
  <c r="AR1140" i="3"/>
  <c r="AJ1140" i="3"/>
  <c r="AB1140" i="3"/>
  <c r="AT1139" i="3"/>
  <c r="AD1139" i="3"/>
  <c r="BH1138" i="3"/>
  <c r="AR1138" i="3"/>
  <c r="AT1137" i="3"/>
  <c r="AD1137" i="3"/>
  <c r="AT1135" i="3"/>
  <c r="AD1135" i="3"/>
  <c r="P1127" i="3"/>
  <c r="T1127" i="3"/>
  <c r="X1127" i="3"/>
  <c r="AB1127" i="3"/>
  <c r="AF1127" i="3"/>
  <c r="AJ1127" i="3"/>
  <c r="AN1127" i="3"/>
  <c r="AR1127" i="3"/>
  <c r="AV1127" i="3"/>
  <c r="AZ1127" i="3"/>
  <c r="BD1127" i="3"/>
  <c r="BH1127" i="3"/>
  <c r="M1127" i="3"/>
  <c r="Q1127" i="3"/>
  <c r="U1127" i="3"/>
  <c r="Y1127" i="3"/>
  <c r="AC1127" i="3"/>
  <c r="AG1127" i="3"/>
  <c r="AK1127" i="3"/>
  <c r="AO1127" i="3"/>
  <c r="AS1127" i="3"/>
  <c r="AW1127" i="3"/>
  <c r="BA1127" i="3"/>
  <c r="BE1127" i="3"/>
  <c r="BI1127" i="3"/>
  <c r="N1127" i="3"/>
  <c r="R1127" i="3"/>
  <c r="V1127" i="3"/>
  <c r="Z1127" i="3"/>
  <c r="AD1127" i="3"/>
  <c r="AH1127" i="3"/>
  <c r="AL1127" i="3"/>
  <c r="AP1127" i="3"/>
  <c r="AT1127" i="3"/>
  <c r="AX1127" i="3"/>
  <c r="BB1127" i="3"/>
  <c r="BF1127" i="3"/>
  <c r="O1127" i="3"/>
  <c r="S1127" i="3"/>
  <c r="W1127" i="3"/>
  <c r="AA1127" i="3"/>
  <c r="AE1127" i="3"/>
  <c r="AI1127" i="3"/>
  <c r="AM1127" i="3"/>
  <c r="AQ1127" i="3"/>
  <c r="AU1127" i="3"/>
  <c r="AY1127" i="3"/>
  <c r="BC1127" i="3"/>
  <c r="BG1127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P1126" i="3"/>
  <c r="T1126" i="3"/>
  <c r="X1126" i="3"/>
  <c r="AB1126" i="3"/>
  <c r="AF1126" i="3"/>
  <c r="AJ1126" i="3"/>
  <c r="AN1126" i="3"/>
  <c r="AR1126" i="3"/>
  <c r="AV1126" i="3"/>
  <c r="AZ1126" i="3"/>
  <c r="BD1126" i="3"/>
  <c r="BH1126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P1119" i="3"/>
  <c r="T1119" i="3"/>
  <c r="X1119" i="3"/>
  <c r="AB1119" i="3"/>
  <c r="AF1119" i="3"/>
  <c r="AJ1119" i="3"/>
  <c r="AN1119" i="3"/>
  <c r="AR1119" i="3"/>
  <c r="AV1119" i="3"/>
  <c r="AZ1119" i="3"/>
  <c r="BD1119" i="3"/>
  <c r="BH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R1119" i="3"/>
  <c r="V1119" i="3"/>
  <c r="Z1119" i="3"/>
  <c r="AD1119" i="3"/>
  <c r="AH1119" i="3"/>
  <c r="AL1119" i="3"/>
  <c r="AP1119" i="3"/>
  <c r="AT1119" i="3"/>
  <c r="AX1119" i="3"/>
  <c r="BB1119" i="3"/>
  <c r="BF1119" i="3"/>
  <c r="O1119" i="3"/>
  <c r="S1119" i="3"/>
  <c r="W1119" i="3"/>
  <c r="AA1119" i="3"/>
  <c r="AE1119" i="3"/>
  <c r="AI1119" i="3"/>
  <c r="AM1119" i="3"/>
  <c r="AQ1119" i="3"/>
  <c r="AU1119" i="3"/>
  <c r="AY1119" i="3"/>
  <c r="BC1119" i="3"/>
  <c r="BG1119" i="3"/>
  <c r="N1118" i="3"/>
  <c r="R1118" i="3"/>
  <c r="V1118" i="3"/>
  <c r="Z1118" i="3"/>
  <c r="AD1118" i="3"/>
  <c r="AH1118" i="3"/>
  <c r="AL1118" i="3"/>
  <c r="AP1118" i="3"/>
  <c r="AT1118" i="3"/>
  <c r="AX1118" i="3"/>
  <c r="BB1118" i="3"/>
  <c r="BF1118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P1118" i="3"/>
  <c r="T1118" i="3"/>
  <c r="X1118" i="3"/>
  <c r="AB1118" i="3"/>
  <c r="AF1118" i="3"/>
  <c r="AJ1118" i="3"/>
  <c r="AN1118" i="3"/>
  <c r="AR1118" i="3"/>
  <c r="AV1118" i="3"/>
  <c r="AZ1118" i="3"/>
  <c r="BD1118" i="3"/>
  <c r="BH1118" i="3"/>
  <c r="M1118" i="3"/>
  <c r="Q1118" i="3"/>
  <c r="U1118" i="3"/>
  <c r="Y1118" i="3"/>
  <c r="AC1118" i="3"/>
  <c r="AG1118" i="3"/>
  <c r="AK1118" i="3"/>
  <c r="AO1118" i="3"/>
  <c r="AS1118" i="3"/>
  <c r="AW1118" i="3"/>
  <c r="BA1118" i="3"/>
  <c r="BE1118" i="3"/>
  <c r="BI1118" i="3"/>
  <c r="P1111" i="3"/>
  <c r="T1111" i="3"/>
  <c r="X1111" i="3"/>
  <c r="AB1111" i="3"/>
  <c r="AF1111" i="3"/>
  <c r="AJ1111" i="3"/>
  <c r="AN1111" i="3"/>
  <c r="AR1111" i="3"/>
  <c r="AV1111" i="3"/>
  <c r="AZ1111" i="3"/>
  <c r="BD1111" i="3"/>
  <c r="BH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O1111" i="3"/>
  <c r="S1111" i="3"/>
  <c r="W1111" i="3"/>
  <c r="AA1111" i="3"/>
  <c r="AE1111" i="3"/>
  <c r="AI1111" i="3"/>
  <c r="AM1111" i="3"/>
  <c r="AQ1111" i="3"/>
  <c r="AU1111" i="3"/>
  <c r="AY1111" i="3"/>
  <c r="BC1111" i="3"/>
  <c r="BG1111" i="3"/>
  <c r="N1110" i="3"/>
  <c r="R1110" i="3"/>
  <c r="V1110" i="3"/>
  <c r="Z1110" i="3"/>
  <c r="AD1110" i="3"/>
  <c r="AH1110" i="3"/>
  <c r="AL1110" i="3"/>
  <c r="AP1110" i="3"/>
  <c r="AT1110" i="3"/>
  <c r="AX1110" i="3"/>
  <c r="BB1110" i="3"/>
  <c r="BF1110" i="3"/>
  <c r="O1110" i="3"/>
  <c r="S1110" i="3"/>
  <c r="W1110" i="3"/>
  <c r="AA1110" i="3"/>
  <c r="AE1110" i="3"/>
  <c r="AI1110" i="3"/>
  <c r="AM1110" i="3"/>
  <c r="AQ1110" i="3"/>
  <c r="AU1110" i="3"/>
  <c r="AY1110" i="3"/>
  <c r="BC1110" i="3"/>
  <c r="BG1110" i="3"/>
  <c r="P1110" i="3"/>
  <c r="T1110" i="3"/>
  <c r="X1110" i="3"/>
  <c r="AB1110" i="3"/>
  <c r="AF1110" i="3"/>
  <c r="AJ1110" i="3"/>
  <c r="AN1110" i="3"/>
  <c r="AR1110" i="3"/>
  <c r="AV1110" i="3"/>
  <c r="AZ1110" i="3"/>
  <c r="BD1110" i="3"/>
  <c r="BH1110" i="3"/>
  <c r="M1110" i="3"/>
  <c r="Q1110" i="3"/>
  <c r="U1110" i="3"/>
  <c r="Y1110" i="3"/>
  <c r="AC1110" i="3"/>
  <c r="AG1110" i="3"/>
  <c r="AK1110" i="3"/>
  <c r="AO1110" i="3"/>
  <c r="AS1110" i="3"/>
  <c r="AW1110" i="3"/>
  <c r="BA1110" i="3"/>
  <c r="BE1110" i="3"/>
  <c r="BI1110" i="3"/>
  <c r="P1103" i="3"/>
  <c r="T1103" i="3"/>
  <c r="X1103" i="3"/>
  <c r="AB1103" i="3"/>
  <c r="AF1103" i="3"/>
  <c r="AJ1103" i="3"/>
  <c r="AN1103" i="3"/>
  <c r="AR1103" i="3"/>
  <c r="AV1103" i="3"/>
  <c r="AZ1103" i="3"/>
  <c r="BD1103" i="3"/>
  <c r="BH1103" i="3"/>
  <c r="M1103" i="3"/>
  <c r="Q1103" i="3"/>
  <c r="U1103" i="3"/>
  <c r="Y1103" i="3"/>
  <c r="AC1103" i="3"/>
  <c r="AG1103" i="3"/>
  <c r="AK1103" i="3"/>
  <c r="AO1103" i="3"/>
  <c r="AS1103" i="3"/>
  <c r="AW1103" i="3"/>
  <c r="BA1103" i="3"/>
  <c r="BE1103" i="3"/>
  <c r="BI1103" i="3"/>
  <c r="N1103" i="3"/>
  <c r="R1103" i="3"/>
  <c r="V1103" i="3"/>
  <c r="Z1103" i="3"/>
  <c r="AD1103" i="3"/>
  <c r="AH1103" i="3"/>
  <c r="AL1103" i="3"/>
  <c r="AP1103" i="3"/>
  <c r="AT1103" i="3"/>
  <c r="AX1103" i="3"/>
  <c r="BB1103" i="3"/>
  <c r="BF1103" i="3"/>
  <c r="O1103" i="3"/>
  <c r="S1103" i="3"/>
  <c r="W1103" i="3"/>
  <c r="AA1103" i="3"/>
  <c r="AE1103" i="3"/>
  <c r="AI1103" i="3"/>
  <c r="AM1103" i="3"/>
  <c r="AQ1103" i="3"/>
  <c r="AU1103" i="3"/>
  <c r="AY1103" i="3"/>
  <c r="BC1103" i="3"/>
  <c r="BG1103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M1102" i="3"/>
  <c r="Q1102" i="3"/>
  <c r="U1102" i="3"/>
  <c r="Y1102" i="3"/>
  <c r="AC1102" i="3"/>
  <c r="AG1102" i="3"/>
  <c r="AK1102" i="3"/>
  <c r="AO1102" i="3"/>
  <c r="AS1102" i="3"/>
  <c r="AW1102" i="3"/>
  <c r="BA1102" i="3"/>
  <c r="BE1102" i="3"/>
  <c r="BI1102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O1139" i="3"/>
  <c r="S1139" i="3"/>
  <c r="W1139" i="3"/>
  <c r="AA1139" i="3"/>
  <c r="AE1139" i="3"/>
  <c r="AI1139" i="3"/>
  <c r="AM1139" i="3"/>
  <c r="AQ1139" i="3"/>
  <c r="AU1139" i="3"/>
  <c r="AY1139" i="3"/>
  <c r="BC1139" i="3"/>
  <c r="BG1139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O1137" i="3"/>
  <c r="S1137" i="3"/>
  <c r="W1137" i="3"/>
  <c r="AA1137" i="3"/>
  <c r="AE1137" i="3"/>
  <c r="AI1137" i="3"/>
  <c r="AM1137" i="3"/>
  <c r="AQ1137" i="3"/>
  <c r="AU1137" i="3"/>
  <c r="AY1137" i="3"/>
  <c r="BC1137" i="3"/>
  <c r="BG1137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O1135" i="3"/>
  <c r="BL1135" i="3" s="1"/>
  <c r="S1135" i="3"/>
  <c r="BM1135" i="3" s="1"/>
  <c r="W1135" i="3"/>
  <c r="AA1135" i="3"/>
  <c r="AE1135" i="3"/>
  <c r="AI1135" i="3"/>
  <c r="AM1135" i="3"/>
  <c r="AQ1135" i="3"/>
  <c r="AU1135" i="3"/>
  <c r="AY1135" i="3"/>
  <c r="BC1135" i="3"/>
  <c r="BG1135" i="3"/>
  <c r="P1133" i="3"/>
  <c r="T1133" i="3"/>
  <c r="X1133" i="3"/>
  <c r="AB1133" i="3"/>
  <c r="AF1133" i="3"/>
  <c r="AJ1133" i="3"/>
  <c r="AN1133" i="3"/>
  <c r="AR1133" i="3"/>
  <c r="AV1133" i="3"/>
  <c r="AZ1133" i="3"/>
  <c r="BD1133" i="3"/>
  <c r="BH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P1132" i="3"/>
  <c r="T1132" i="3"/>
  <c r="X1132" i="3"/>
  <c r="AB1132" i="3"/>
  <c r="AF1132" i="3"/>
  <c r="AJ1132" i="3"/>
  <c r="AN1132" i="3"/>
  <c r="AR1132" i="3"/>
  <c r="AV1132" i="3"/>
  <c r="AZ1132" i="3"/>
  <c r="BD1132" i="3"/>
  <c r="BH1132" i="3"/>
  <c r="M1132" i="3"/>
  <c r="Q1132" i="3"/>
  <c r="U1132" i="3"/>
  <c r="Y1132" i="3"/>
  <c r="AC1132" i="3"/>
  <c r="AG1132" i="3"/>
  <c r="AK1132" i="3"/>
  <c r="AO1132" i="3"/>
  <c r="AS1132" i="3"/>
  <c r="AW1132" i="3"/>
  <c r="BA1132" i="3"/>
  <c r="BE1132" i="3"/>
  <c r="BI1132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N1125" i="3"/>
  <c r="BJ1125" i="3" s="1"/>
  <c r="R1125" i="3"/>
  <c r="V1125" i="3"/>
  <c r="Z1125" i="3"/>
  <c r="AD1125" i="3"/>
  <c r="AH1125" i="3"/>
  <c r="AL1125" i="3"/>
  <c r="AP1125" i="3"/>
  <c r="AT1125" i="3"/>
  <c r="AX1125" i="3"/>
  <c r="BB1125" i="3"/>
  <c r="BF1125" i="3"/>
  <c r="O1125" i="3"/>
  <c r="BL1125" i="3" s="1"/>
  <c r="S1125" i="3"/>
  <c r="BM1125" i="3" s="1"/>
  <c r="W1125" i="3"/>
  <c r="AA1125" i="3"/>
  <c r="AE1125" i="3"/>
  <c r="AI1125" i="3"/>
  <c r="AM1125" i="3"/>
  <c r="AQ1125" i="3"/>
  <c r="AU1125" i="3"/>
  <c r="AY1125" i="3"/>
  <c r="BC1125" i="3"/>
  <c r="BG1125" i="3"/>
  <c r="N1124" i="3"/>
  <c r="BJ1124" i="3" s="1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BL1124" i="3" s="1"/>
  <c r="S1124" i="3"/>
  <c r="BM1124" i="3" s="1"/>
  <c r="W1124" i="3"/>
  <c r="AA1124" i="3"/>
  <c r="AE1124" i="3"/>
  <c r="AI1124" i="3"/>
  <c r="AM1124" i="3"/>
  <c r="AQ1124" i="3"/>
  <c r="AU1124" i="3"/>
  <c r="AY1124" i="3"/>
  <c r="BC1124" i="3"/>
  <c r="BG1124" i="3"/>
  <c r="P1124" i="3"/>
  <c r="T1124" i="3"/>
  <c r="X1124" i="3"/>
  <c r="AB1124" i="3"/>
  <c r="AF1124" i="3"/>
  <c r="AJ1124" i="3"/>
  <c r="AN1124" i="3"/>
  <c r="AR1124" i="3"/>
  <c r="AV1124" i="3"/>
  <c r="AZ1124" i="3"/>
  <c r="BD1124" i="3"/>
  <c r="BH1124" i="3"/>
  <c r="M1124" i="3"/>
  <c r="Q1124" i="3"/>
  <c r="U1124" i="3"/>
  <c r="Y1124" i="3"/>
  <c r="AC1124" i="3"/>
  <c r="AG1124" i="3"/>
  <c r="AK1124" i="3"/>
  <c r="AO1124" i="3"/>
  <c r="AS1124" i="3"/>
  <c r="AW1124" i="3"/>
  <c r="BA1124" i="3"/>
  <c r="BE1124" i="3"/>
  <c r="BI1124" i="3"/>
  <c r="P1117" i="3"/>
  <c r="T1117" i="3"/>
  <c r="X1117" i="3"/>
  <c r="AB1117" i="3"/>
  <c r="AF1117" i="3"/>
  <c r="AJ1117" i="3"/>
  <c r="AN1117" i="3"/>
  <c r="AR1117" i="3"/>
  <c r="AV1117" i="3"/>
  <c r="AZ1117" i="3"/>
  <c r="BD1117" i="3"/>
  <c r="BH1117" i="3"/>
  <c r="M1117" i="3"/>
  <c r="Q1117" i="3"/>
  <c r="U1117" i="3"/>
  <c r="Y1117" i="3"/>
  <c r="AC1117" i="3"/>
  <c r="AG1117" i="3"/>
  <c r="AK1117" i="3"/>
  <c r="AO1117" i="3"/>
  <c r="AS1117" i="3"/>
  <c r="AW1117" i="3"/>
  <c r="BA1117" i="3"/>
  <c r="BE1117" i="3"/>
  <c r="BI1117" i="3"/>
  <c r="N1117" i="3"/>
  <c r="R1117" i="3"/>
  <c r="V1117" i="3"/>
  <c r="Z1117" i="3"/>
  <c r="AD1117" i="3"/>
  <c r="AH1117" i="3"/>
  <c r="AL1117" i="3"/>
  <c r="AP1117" i="3"/>
  <c r="AT1117" i="3"/>
  <c r="AX1117" i="3"/>
  <c r="BB1117" i="3"/>
  <c r="BF1117" i="3"/>
  <c r="O1117" i="3"/>
  <c r="S1117" i="3"/>
  <c r="W1117" i="3"/>
  <c r="AA1117" i="3"/>
  <c r="AE1117" i="3"/>
  <c r="AI1117" i="3"/>
  <c r="AM1117" i="3"/>
  <c r="AQ1117" i="3"/>
  <c r="AU1117" i="3"/>
  <c r="AY1117" i="3"/>
  <c r="BC1117" i="3"/>
  <c r="BG1117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P1116" i="3"/>
  <c r="T1116" i="3"/>
  <c r="X1116" i="3"/>
  <c r="AB1116" i="3"/>
  <c r="AF1116" i="3"/>
  <c r="AJ1116" i="3"/>
  <c r="AN1116" i="3"/>
  <c r="AR1116" i="3"/>
  <c r="AV1116" i="3"/>
  <c r="AZ1116" i="3"/>
  <c r="BD1116" i="3"/>
  <c r="BH1116" i="3"/>
  <c r="M1116" i="3"/>
  <c r="Q1116" i="3"/>
  <c r="U1116" i="3"/>
  <c r="Y1116" i="3"/>
  <c r="AC1116" i="3"/>
  <c r="AG1116" i="3"/>
  <c r="AK1116" i="3"/>
  <c r="AO1116" i="3"/>
  <c r="AS1116" i="3"/>
  <c r="AW1116" i="3"/>
  <c r="BA1116" i="3"/>
  <c r="BE1116" i="3"/>
  <c r="BI1116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O1109" i="3"/>
  <c r="S1109" i="3"/>
  <c r="W1109" i="3"/>
  <c r="AA1109" i="3"/>
  <c r="AE1109" i="3"/>
  <c r="AI1109" i="3"/>
  <c r="AM1109" i="3"/>
  <c r="AQ1109" i="3"/>
  <c r="AU1109" i="3"/>
  <c r="AY1109" i="3"/>
  <c r="BC1109" i="3"/>
  <c r="BG1109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P1108" i="3"/>
  <c r="T1108" i="3"/>
  <c r="X1108" i="3"/>
  <c r="AB1108" i="3"/>
  <c r="AF1108" i="3"/>
  <c r="AJ1108" i="3"/>
  <c r="AN1108" i="3"/>
  <c r="AR1108" i="3"/>
  <c r="AV1108" i="3"/>
  <c r="AZ1108" i="3"/>
  <c r="BD1108" i="3"/>
  <c r="BH1108" i="3"/>
  <c r="M1108" i="3"/>
  <c r="Q1108" i="3"/>
  <c r="U1108" i="3"/>
  <c r="Y1108" i="3"/>
  <c r="AC1108" i="3"/>
  <c r="AG1108" i="3"/>
  <c r="AK1108" i="3"/>
  <c r="AO1108" i="3"/>
  <c r="AS1108" i="3"/>
  <c r="AW1108" i="3"/>
  <c r="BA1108" i="3"/>
  <c r="BE1108" i="3"/>
  <c r="BI1108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M1101" i="3"/>
  <c r="Q1101" i="3"/>
  <c r="U1101" i="3"/>
  <c r="Y1101" i="3"/>
  <c r="AC1101" i="3"/>
  <c r="AG1101" i="3"/>
  <c r="AK1101" i="3"/>
  <c r="AO1101" i="3"/>
  <c r="AS1101" i="3"/>
  <c r="AW1101" i="3"/>
  <c r="BA1101" i="3"/>
  <c r="BE1101" i="3"/>
  <c r="BI1101" i="3"/>
  <c r="N1101" i="3"/>
  <c r="BJ1101" i="3" s="1"/>
  <c r="R1101" i="3"/>
  <c r="V1101" i="3"/>
  <c r="Z1101" i="3"/>
  <c r="AD1101" i="3"/>
  <c r="AH1101" i="3"/>
  <c r="AL1101" i="3"/>
  <c r="AP1101" i="3"/>
  <c r="AT1101" i="3"/>
  <c r="AX1101" i="3"/>
  <c r="BB1101" i="3"/>
  <c r="BF1101" i="3"/>
  <c r="O1101" i="3"/>
  <c r="BL1101" i="3" s="1"/>
  <c r="S1101" i="3"/>
  <c r="BM1101" i="3" s="1"/>
  <c r="W1101" i="3"/>
  <c r="AA1101" i="3"/>
  <c r="AE1101" i="3"/>
  <c r="AI1101" i="3"/>
  <c r="AM1101" i="3"/>
  <c r="AQ1101" i="3"/>
  <c r="AU1101" i="3"/>
  <c r="AY1101" i="3"/>
  <c r="BC1101" i="3"/>
  <c r="BG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S1100" i="3"/>
  <c r="W1100" i="3"/>
  <c r="AA1100" i="3"/>
  <c r="AE1100" i="3"/>
  <c r="AI1100" i="3"/>
  <c r="AM1100" i="3"/>
  <c r="AQ1100" i="3"/>
  <c r="AU1100" i="3"/>
  <c r="AY1100" i="3"/>
  <c r="BC1100" i="3"/>
  <c r="BG1100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M1100" i="3"/>
  <c r="Q1100" i="3"/>
  <c r="U1100" i="3"/>
  <c r="Y1100" i="3"/>
  <c r="AC1100" i="3"/>
  <c r="AG1100" i="3"/>
  <c r="AK1100" i="3"/>
  <c r="AO1100" i="3"/>
  <c r="AS1100" i="3"/>
  <c r="AW1100" i="3"/>
  <c r="BA1100" i="3"/>
  <c r="BE1100" i="3"/>
  <c r="BI1100" i="3"/>
  <c r="P1098" i="3"/>
  <c r="T1098" i="3"/>
  <c r="Q1098" i="3"/>
  <c r="V1098" i="3"/>
  <c r="Z1098" i="3"/>
  <c r="AD1098" i="3"/>
  <c r="AH1098" i="3"/>
  <c r="AL1098" i="3"/>
  <c r="AP1098" i="3"/>
  <c r="AT1098" i="3"/>
  <c r="AX1098" i="3"/>
  <c r="BB1098" i="3"/>
  <c r="BF1098" i="3"/>
  <c r="M1098" i="3"/>
  <c r="R1098" i="3"/>
  <c r="W1098" i="3"/>
  <c r="AA1098" i="3"/>
  <c r="AE1098" i="3"/>
  <c r="AI1098" i="3"/>
  <c r="AM1098" i="3"/>
  <c r="AQ1098" i="3"/>
  <c r="AU1098" i="3"/>
  <c r="AY1098" i="3"/>
  <c r="BC1098" i="3"/>
  <c r="BG1098" i="3"/>
  <c r="N1098" i="3"/>
  <c r="S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U1098" i="3"/>
  <c r="Y1098" i="3"/>
  <c r="AC1098" i="3"/>
  <c r="AG1098" i="3"/>
  <c r="AK1098" i="3"/>
  <c r="AO1098" i="3"/>
  <c r="AS1098" i="3"/>
  <c r="AW1098" i="3"/>
  <c r="BA1098" i="3"/>
  <c r="BE1098" i="3"/>
  <c r="BI1098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Q1096" i="3"/>
  <c r="V1096" i="3"/>
  <c r="AA1096" i="3"/>
  <c r="AG1096" i="3"/>
  <c r="AL1096" i="3"/>
  <c r="AQ1096" i="3"/>
  <c r="AW1096" i="3"/>
  <c r="BB1096" i="3"/>
  <c r="BG1096" i="3"/>
  <c r="M1096" i="3"/>
  <c r="R1096" i="3"/>
  <c r="W1096" i="3"/>
  <c r="AC1096" i="3"/>
  <c r="AH1096" i="3"/>
  <c r="AM1096" i="3"/>
  <c r="AS1096" i="3"/>
  <c r="AX1096" i="3"/>
  <c r="BC1096" i="3"/>
  <c r="BI1096" i="3"/>
  <c r="N1096" i="3"/>
  <c r="S1096" i="3"/>
  <c r="Y1096" i="3"/>
  <c r="AD1096" i="3"/>
  <c r="AI1096" i="3"/>
  <c r="AO1096" i="3"/>
  <c r="AT1096" i="3"/>
  <c r="AY1096" i="3"/>
  <c r="BE1096" i="3"/>
  <c r="O1096" i="3"/>
  <c r="U1096" i="3"/>
  <c r="Z1096" i="3"/>
  <c r="AE1096" i="3"/>
  <c r="AK1096" i="3"/>
  <c r="AP1096" i="3"/>
  <c r="AU1096" i="3"/>
  <c r="BA1096" i="3"/>
  <c r="BF1096" i="3"/>
  <c r="BF1150" i="3"/>
  <c r="BB1150" i="3"/>
  <c r="AX1150" i="3"/>
  <c r="AT1150" i="3"/>
  <c r="AP1150" i="3"/>
  <c r="AL1150" i="3"/>
  <c r="AH1150" i="3"/>
  <c r="AD1150" i="3"/>
  <c r="Z1150" i="3"/>
  <c r="V1150" i="3"/>
  <c r="R1150" i="3"/>
  <c r="N115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BB1139" i="3"/>
  <c r="AL1139" i="3"/>
  <c r="V1139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M1138" i="3"/>
  <c r="Q1138" i="3"/>
  <c r="U1138" i="3"/>
  <c r="Y1138" i="3"/>
  <c r="AC1138" i="3"/>
  <c r="AG1138" i="3"/>
  <c r="AK1138" i="3"/>
  <c r="AO1138" i="3"/>
  <c r="AS1138" i="3"/>
  <c r="AW1138" i="3"/>
  <c r="BA1138" i="3"/>
  <c r="BE1138" i="3"/>
  <c r="BI1138" i="3"/>
  <c r="BB1137" i="3"/>
  <c r="AL1137" i="3"/>
  <c r="V1137" i="3"/>
  <c r="AZ1136" i="3"/>
  <c r="AJ1136" i="3"/>
  <c r="T1136" i="3"/>
  <c r="N1136" i="3"/>
  <c r="BJ1136" i="3" s="1"/>
  <c r="R1136" i="3"/>
  <c r="V1136" i="3"/>
  <c r="Z1136" i="3"/>
  <c r="AD1136" i="3"/>
  <c r="AH1136" i="3"/>
  <c r="AL1136" i="3"/>
  <c r="AP1136" i="3"/>
  <c r="AT1136" i="3"/>
  <c r="AX1136" i="3"/>
  <c r="BB1136" i="3"/>
  <c r="BF1136" i="3"/>
  <c r="O1136" i="3"/>
  <c r="BL1136" i="3" s="1"/>
  <c r="S1136" i="3"/>
  <c r="BM1136" i="3" s="1"/>
  <c r="W1136" i="3"/>
  <c r="AA1136" i="3"/>
  <c r="AE1136" i="3"/>
  <c r="AI1136" i="3"/>
  <c r="AM1136" i="3"/>
  <c r="AQ1136" i="3"/>
  <c r="AU1136" i="3"/>
  <c r="AY1136" i="3"/>
  <c r="BC1136" i="3"/>
  <c r="BG1136" i="3"/>
  <c r="M1136" i="3"/>
  <c r="Q1136" i="3"/>
  <c r="U1136" i="3"/>
  <c r="Y1136" i="3"/>
  <c r="AC1136" i="3"/>
  <c r="AG1136" i="3"/>
  <c r="AK1136" i="3"/>
  <c r="AO1136" i="3"/>
  <c r="AS1136" i="3"/>
  <c r="AW1136" i="3"/>
  <c r="BA1136" i="3"/>
  <c r="BE1136" i="3"/>
  <c r="BI1136" i="3"/>
  <c r="BB1135" i="3"/>
  <c r="AL1135" i="3"/>
  <c r="V1135" i="3"/>
  <c r="AZ1134" i="3"/>
  <c r="AJ1134" i="3"/>
  <c r="T1134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M1134" i="3"/>
  <c r="Q1134" i="3"/>
  <c r="U1134" i="3"/>
  <c r="Y1134" i="3"/>
  <c r="AC1134" i="3"/>
  <c r="AG1134" i="3"/>
  <c r="AK1134" i="3"/>
  <c r="AO1134" i="3"/>
  <c r="AS1134" i="3"/>
  <c r="AW1134" i="3"/>
  <c r="BA1134" i="3"/>
  <c r="BE1134" i="3"/>
  <c r="BI1134" i="3"/>
  <c r="P1131" i="3"/>
  <c r="T1131" i="3"/>
  <c r="X1131" i="3"/>
  <c r="AB1131" i="3"/>
  <c r="AF1131" i="3"/>
  <c r="AJ1131" i="3"/>
  <c r="AN1131" i="3"/>
  <c r="AR1131" i="3"/>
  <c r="AV1131" i="3"/>
  <c r="AZ1131" i="3"/>
  <c r="BD1131" i="3"/>
  <c r="BH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N1131" i="3"/>
  <c r="R1131" i="3"/>
  <c r="V1131" i="3"/>
  <c r="Z1131" i="3"/>
  <c r="AD1131" i="3"/>
  <c r="AH1131" i="3"/>
  <c r="AL1131" i="3"/>
  <c r="AP1131" i="3"/>
  <c r="AT1131" i="3"/>
  <c r="AX1131" i="3"/>
  <c r="BB1131" i="3"/>
  <c r="BF1131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P1130" i="3"/>
  <c r="T1130" i="3"/>
  <c r="X1130" i="3"/>
  <c r="AB1130" i="3"/>
  <c r="AF1130" i="3"/>
  <c r="AJ1130" i="3"/>
  <c r="AN1130" i="3"/>
  <c r="AR1130" i="3"/>
  <c r="AV1130" i="3"/>
  <c r="AZ1130" i="3"/>
  <c r="BD1130" i="3"/>
  <c r="BH1130" i="3"/>
  <c r="M1130" i="3"/>
  <c r="Q1130" i="3"/>
  <c r="U1130" i="3"/>
  <c r="Y1130" i="3"/>
  <c r="AC1130" i="3"/>
  <c r="AG1130" i="3"/>
  <c r="AK1130" i="3"/>
  <c r="AO1130" i="3"/>
  <c r="AS1130" i="3"/>
  <c r="AW1130" i="3"/>
  <c r="BA1130" i="3"/>
  <c r="BE1130" i="3"/>
  <c r="BI1130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N1123" i="3"/>
  <c r="BJ1123" i="3" s="1"/>
  <c r="R1123" i="3"/>
  <c r="V1123" i="3"/>
  <c r="Z1123" i="3"/>
  <c r="AD1123" i="3"/>
  <c r="AH1123" i="3"/>
  <c r="AL1123" i="3"/>
  <c r="AP1123" i="3"/>
  <c r="AT1123" i="3"/>
  <c r="AX1123" i="3"/>
  <c r="BB1123" i="3"/>
  <c r="BF1123" i="3"/>
  <c r="O1123" i="3"/>
  <c r="BL1123" i="3" s="1"/>
  <c r="S1123" i="3"/>
  <c r="BM1123" i="3" s="1"/>
  <c r="W1123" i="3"/>
  <c r="AA1123" i="3"/>
  <c r="AE1123" i="3"/>
  <c r="AI1123" i="3"/>
  <c r="AM1123" i="3"/>
  <c r="AQ1123" i="3"/>
  <c r="AU1123" i="3"/>
  <c r="AY1123" i="3"/>
  <c r="BC1123" i="3"/>
  <c r="BG1123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P1122" i="3"/>
  <c r="T1122" i="3"/>
  <c r="X1122" i="3"/>
  <c r="AB1122" i="3"/>
  <c r="AF1122" i="3"/>
  <c r="AJ1122" i="3"/>
  <c r="AN1122" i="3"/>
  <c r="AR1122" i="3"/>
  <c r="AV1122" i="3"/>
  <c r="AZ1122" i="3"/>
  <c r="BD1122" i="3"/>
  <c r="BH1122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P1115" i="3"/>
  <c r="T1115" i="3"/>
  <c r="X1115" i="3"/>
  <c r="AB1115" i="3"/>
  <c r="AF1115" i="3"/>
  <c r="AJ1115" i="3"/>
  <c r="AN1115" i="3"/>
  <c r="AR1115" i="3"/>
  <c r="AV1115" i="3"/>
  <c r="AZ1115" i="3"/>
  <c r="BD1115" i="3"/>
  <c r="BH1115" i="3"/>
  <c r="M1115" i="3"/>
  <c r="Q1115" i="3"/>
  <c r="U1115" i="3"/>
  <c r="Y1115" i="3"/>
  <c r="AC1115" i="3"/>
  <c r="AG1115" i="3"/>
  <c r="AK1115" i="3"/>
  <c r="AO1115" i="3"/>
  <c r="AS1115" i="3"/>
  <c r="AW1115" i="3"/>
  <c r="BA1115" i="3"/>
  <c r="BE1115" i="3"/>
  <c r="BI1115" i="3"/>
  <c r="N1115" i="3"/>
  <c r="R1115" i="3"/>
  <c r="V1115" i="3"/>
  <c r="Z1115" i="3"/>
  <c r="AD1115" i="3"/>
  <c r="AH1115" i="3"/>
  <c r="AL1115" i="3"/>
  <c r="AP1115" i="3"/>
  <c r="AT1115" i="3"/>
  <c r="AX1115" i="3"/>
  <c r="BB1115" i="3"/>
  <c r="BF1115" i="3"/>
  <c r="O1115" i="3"/>
  <c r="S1115" i="3"/>
  <c r="W1115" i="3"/>
  <c r="AA1115" i="3"/>
  <c r="AE1115" i="3"/>
  <c r="AI1115" i="3"/>
  <c r="AM1115" i="3"/>
  <c r="AQ1115" i="3"/>
  <c r="AU1115" i="3"/>
  <c r="AY1115" i="3"/>
  <c r="BC1115" i="3"/>
  <c r="BG1115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M1114" i="3"/>
  <c r="Q1114" i="3"/>
  <c r="U1114" i="3"/>
  <c r="Y1114" i="3"/>
  <c r="AC1114" i="3"/>
  <c r="AG1114" i="3"/>
  <c r="AK1114" i="3"/>
  <c r="AO1114" i="3"/>
  <c r="AS1114" i="3"/>
  <c r="AW1114" i="3"/>
  <c r="BA1114" i="3"/>
  <c r="BE1114" i="3"/>
  <c r="BI1114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O1107" i="3"/>
  <c r="S1107" i="3"/>
  <c r="W1107" i="3"/>
  <c r="AA1107" i="3"/>
  <c r="AE1107" i="3"/>
  <c r="AI1107" i="3"/>
  <c r="AM1107" i="3"/>
  <c r="AQ1107" i="3"/>
  <c r="AU1107" i="3"/>
  <c r="AY1107" i="3"/>
  <c r="BC1107" i="3"/>
  <c r="BG1107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M1106" i="3"/>
  <c r="Q1106" i="3"/>
  <c r="U1106" i="3"/>
  <c r="Y1106" i="3"/>
  <c r="AC1106" i="3"/>
  <c r="AG1106" i="3"/>
  <c r="AK1106" i="3"/>
  <c r="AO1106" i="3"/>
  <c r="AS1106" i="3"/>
  <c r="AW1106" i="3"/>
  <c r="BA1106" i="3"/>
  <c r="BE1106" i="3"/>
  <c r="BI1106" i="3"/>
  <c r="P1099" i="3"/>
  <c r="T1099" i="3"/>
  <c r="X1099" i="3"/>
  <c r="AB1099" i="3"/>
  <c r="AF1099" i="3"/>
  <c r="AJ1099" i="3"/>
  <c r="AN1099" i="3"/>
  <c r="AR1099" i="3"/>
  <c r="AV1099" i="3"/>
  <c r="AZ1099" i="3"/>
  <c r="BD1099" i="3"/>
  <c r="BH1099" i="3"/>
  <c r="M1099" i="3"/>
  <c r="Q1099" i="3"/>
  <c r="U1099" i="3"/>
  <c r="Y1099" i="3"/>
  <c r="AC1099" i="3"/>
  <c r="AG1099" i="3"/>
  <c r="AK1099" i="3"/>
  <c r="AO1099" i="3"/>
  <c r="AS1099" i="3"/>
  <c r="AW1099" i="3"/>
  <c r="BA1099" i="3"/>
  <c r="BE1099" i="3"/>
  <c r="BI1099" i="3"/>
  <c r="N1099" i="3"/>
  <c r="R1099" i="3"/>
  <c r="V1099" i="3"/>
  <c r="Z1099" i="3"/>
  <c r="AD1099" i="3"/>
  <c r="AH1099" i="3"/>
  <c r="AL1099" i="3"/>
  <c r="AP1099" i="3"/>
  <c r="AT1099" i="3"/>
  <c r="AX1099" i="3"/>
  <c r="BB1099" i="3"/>
  <c r="BF1099" i="3"/>
  <c r="O1099" i="3"/>
  <c r="S1099" i="3"/>
  <c r="W1099" i="3"/>
  <c r="AA1099" i="3"/>
  <c r="AE1099" i="3"/>
  <c r="AI1099" i="3"/>
  <c r="AM1099" i="3"/>
  <c r="AQ1099" i="3"/>
  <c r="AU1099" i="3"/>
  <c r="AY1099" i="3"/>
  <c r="BC1099" i="3"/>
  <c r="BG1099" i="3"/>
  <c r="BI1150" i="3"/>
  <c r="BE1150" i="3"/>
  <c r="BA1150" i="3"/>
  <c r="AW1150" i="3"/>
  <c r="AS1150" i="3"/>
  <c r="AO1150" i="3"/>
  <c r="AK1150" i="3"/>
  <c r="AG1150" i="3"/>
  <c r="AC1150" i="3"/>
  <c r="Y1150" i="3"/>
  <c r="U1150" i="3"/>
  <c r="Q1150" i="3"/>
  <c r="AX1139" i="3"/>
  <c r="AH1139" i="3"/>
  <c r="R1139" i="3"/>
  <c r="AV1138" i="3"/>
  <c r="AF1138" i="3"/>
  <c r="P1138" i="3"/>
  <c r="AX1137" i="3"/>
  <c r="AH1137" i="3"/>
  <c r="R1137" i="3"/>
  <c r="AV1136" i="3"/>
  <c r="AF1136" i="3"/>
  <c r="AX1135" i="3"/>
  <c r="AH1135" i="3"/>
  <c r="R1135" i="3"/>
  <c r="AV1134" i="3"/>
  <c r="AF1134" i="3"/>
  <c r="AX1133" i="3"/>
  <c r="AH1133" i="3"/>
  <c r="R1133" i="3"/>
  <c r="P1129" i="3"/>
  <c r="T1129" i="3"/>
  <c r="X1129" i="3"/>
  <c r="AB1129" i="3"/>
  <c r="AF1129" i="3"/>
  <c r="AJ1129" i="3"/>
  <c r="AN1129" i="3"/>
  <c r="AR1129" i="3"/>
  <c r="AV1129" i="3"/>
  <c r="AZ1129" i="3"/>
  <c r="BD1129" i="3"/>
  <c r="BH1129" i="3"/>
  <c r="M1129" i="3"/>
  <c r="Q1129" i="3"/>
  <c r="U1129" i="3"/>
  <c r="Y1129" i="3"/>
  <c r="AC1129" i="3"/>
  <c r="AG1129" i="3"/>
  <c r="AK1129" i="3"/>
  <c r="AO1129" i="3"/>
  <c r="AS1129" i="3"/>
  <c r="AW1129" i="3"/>
  <c r="BA1129" i="3"/>
  <c r="BE1129" i="3"/>
  <c r="BI1129" i="3"/>
  <c r="N1129" i="3"/>
  <c r="R1129" i="3"/>
  <c r="V1129" i="3"/>
  <c r="Z1129" i="3"/>
  <c r="AD1129" i="3"/>
  <c r="AH1129" i="3"/>
  <c r="AL1129" i="3"/>
  <c r="AP1129" i="3"/>
  <c r="AT1129" i="3"/>
  <c r="AX1129" i="3"/>
  <c r="BB1129" i="3"/>
  <c r="BF1129" i="3"/>
  <c r="O1129" i="3"/>
  <c r="S1129" i="3"/>
  <c r="W1129" i="3"/>
  <c r="AA1129" i="3"/>
  <c r="AE1129" i="3"/>
  <c r="AI1129" i="3"/>
  <c r="AM1129" i="3"/>
  <c r="AQ1129" i="3"/>
  <c r="AU1129" i="3"/>
  <c r="AY1129" i="3"/>
  <c r="BC1129" i="3"/>
  <c r="BG1129" i="3"/>
  <c r="N1128" i="3"/>
  <c r="BJ1128" i="3" s="1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BL1128" i="3" s="1"/>
  <c r="S1128" i="3"/>
  <c r="BM1128" i="3" s="1"/>
  <c r="W1128" i="3"/>
  <c r="AA1128" i="3"/>
  <c r="AE1128" i="3"/>
  <c r="AI1128" i="3"/>
  <c r="AM1128" i="3"/>
  <c r="AQ1128" i="3"/>
  <c r="AU1128" i="3"/>
  <c r="AY1128" i="3"/>
  <c r="BC1128" i="3"/>
  <c r="BG1128" i="3"/>
  <c r="P1128" i="3"/>
  <c r="T1128" i="3"/>
  <c r="X1128" i="3"/>
  <c r="AB1128" i="3"/>
  <c r="AF1128" i="3"/>
  <c r="AJ1128" i="3"/>
  <c r="AN1128" i="3"/>
  <c r="AR1128" i="3"/>
  <c r="AV1128" i="3"/>
  <c r="AZ1128" i="3"/>
  <c r="BD1128" i="3"/>
  <c r="BH1128" i="3"/>
  <c r="M1128" i="3"/>
  <c r="Q1128" i="3"/>
  <c r="U1128" i="3"/>
  <c r="Y1128" i="3"/>
  <c r="AC1128" i="3"/>
  <c r="AG1128" i="3"/>
  <c r="AK1128" i="3"/>
  <c r="AO1128" i="3"/>
  <c r="AS1128" i="3"/>
  <c r="AW1128" i="3"/>
  <c r="BA1128" i="3"/>
  <c r="BE1128" i="3"/>
  <c r="BI1128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N1121" i="3"/>
  <c r="R1121" i="3"/>
  <c r="V1121" i="3"/>
  <c r="Z1121" i="3"/>
  <c r="AD1121" i="3"/>
  <c r="AH1121" i="3"/>
  <c r="AL1121" i="3"/>
  <c r="AP1121" i="3"/>
  <c r="AT1121" i="3"/>
  <c r="AX1121" i="3"/>
  <c r="BB1121" i="3"/>
  <c r="BF1121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P1120" i="3"/>
  <c r="T1120" i="3"/>
  <c r="X1120" i="3"/>
  <c r="AB1120" i="3"/>
  <c r="AF1120" i="3"/>
  <c r="AJ1120" i="3"/>
  <c r="AN1120" i="3"/>
  <c r="AR1120" i="3"/>
  <c r="AV1120" i="3"/>
  <c r="AZ1120" i="3"/>
  <c r="BD1120" i="3"/>
  <c r="BH1120" i="3"/>
  <c r="M1120" i="3"/>
  <c r="Q1120" i="3"/>
  <c r="U1120" i="3"/>
  <c r="Y1120" i="3"/>
  <c r="AC1120" i="3"/>
  <c r="AG1120" i="3"/>
  <c r="AK1120" i="3"/>
  <c r="AO1120" i="3"/>
  <c r="AS1120" i="3"/>
  <c r="AW1120" i="3"/>
  <c r="BA1120" i="3"/>
  <c r="BE1120" i="3"/>
  <c r="BI1120" i="3"/>
  <c r="P1113" i="3"/>
  <c r="T1113" i="3"/>
  <c r="X1113" i="3"/>
  <c r="AB1113" i="3"/>
  <c r="AF1113" i="3"/>
  <c r="AJ1113" i="3"/>
  <c r="AN1113" i="3"/>
  <c r="AR1113" i="3"/>
  <c r="AV1113" i="3"/>
  <c r="AZ1113" i="3"/>
  <c r="BD1113" i="3"/>
  <c r="BH1113" i="3"/>
  <c r="M1113" i="3"/>
  <c r="Q1113" i="3"/>
  <c r="U1113" i="3"/>
  <c r="Y1113" i="3"/>
  <c r="AC1113" i="3"/>
  <c r="AG1113" i="3"/>
  <c r="AK1113" i="3"/>
  <c r="AO1113" i="3"/>
  <c r="AS1113" i="3"/>
  <c r="AW1113" i="3"/>
  <c r="BA1113" i="3"/>
  <c r="BE1113" i="3"/>
  <c r="BI1113" i="3"/>
  <c r="N1113" i="3"/>
  <c r="R1113" i="3"/>
  <c r="V1113" i="3"/>
  <c r="Z1113" i="3"/>
  <c r="AD1113" i="3"/>
  <c r="AH1113" i="3"/>
  <c r="AL1113" i="3"/>
  <c r="AP1113" i="3"/>
  <c r="AT1113" i="3"/>
  <c r="AX1113" i="3"/>
  <c r="BB1113" i="3"/>
  <c r="BF1113" i="3"/>
  <c r="O1113" i="3"/>
  <c r="S1113" i="3"/>
  <c r="W1113" i="3"/>
  <c r="AA1113" i="3"/>
  <c r="AE1113" i="3"/>
  <c r="AI1113" i="3"/>
  <c r="AM1113" i="3"/>
  <c r="AQ1113" i="3"/>
  <c r="AU1113" i="3"/>
  <c r="AY1113" i="3"/>
  <c r="BC1113" i="3"/>
  <c r="BG1113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M1112" i="3"/>
  <c r="Q1112" i="3"/>
  <c r="U1112" i="3"/>
  <c r="Y1112" i="3"/>
  <c r="AC1112" i="3"/>
  <c r="AG1112" i="3"/>
  <c r="AK1112" i="3"/>
  <c r="AO1112" i="3"/>
  <c r="AS1112" i="3"/>
  <c r="AW1112" i="3"/>
  <c r="BA1112" i="3"/>
  <c r="BE1112" i="3"/>
  <c r="BI1112" i="3"/>
  <c r="P1105" i="3"/>
  <c r="T1105" i="3"/>
  <c r="X1105" i="3"/>
  <c r="AB1105" i="3"/>
  <c r="AF1105" i="3"/>
  <c r="AJ1105" i="3"/>
  <c r="AN1105" i="3"/>
  <c r="AR1105" i="3"/>
  <c r="AV1105" i="3"/>
  <c r="AZ1105" i="3"/>
  <c r="BD1105" i="3"/>
  <c r="BH1105" i="3"/>
  <c r="M1105" i="3"/>
  <c r="Q1105" i="3"/>
  <c r="U1105" i="3"/>
  <c r="Y1105" i="3"/>
  <c r="AC1105" i="3"/>
  <c r="AG1105" i="3"/>
  <c r="AK1105" i="3"/>
  <c r="AO1105" i="3"/>
  <c r="AS1105" i="3"/>
  <c r="AW1105" i="3"/>
  <c r="BA1105" i="3"/>
  <c r="BE1105" i="3"/>
  <c r="BI1105" i="3"/>
  <c r="N1105" i="3"/>
  <c r="R1105" i="3"/>
  <c r="V1105" i="3"/>
  <c r="Z1105" i="3"/>
  <c r="AD1105" i="3"/>
  <c r="AH1105" i="3"/>
  <c r="AL1105" i="3"/>
  <c r="AP1105" i="3"/>
  <c r="AT1105" i="3"/>
  <c r="AX1105" i="3"/>
  <c r="BB1105" i="3"/>
  <c r="BF1105" i="3"/>
  <c r="O1105" i="3"/>
  <c r="S1105" i="3"/>
  <c r="W1105" i="3"/>
  <c r="AA1105" i="3"/>
  <c r="AE1105" i="3"/>
  <c r="AI1105" i="3"/>
  <c r="AM1105" i="3"/>
  <c r="AQ1105" i="3"/>
  <c r="AU1105" i="3"/>
  <c r="AY1105" i="3"/>
  <c r="BC1105" i="3"/>
  <c r="BG1105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P1104" i="3"/>
  <c r="T1104" i="3"/>
  <c r="X1104" i="3"/>
  <c r="AB1104" i="3"/>
  <c r="AF1104" i="3"/>
  <c r="AJ1104" i="3"/>
  <c r="AN1104" i="3"/>
  <c r="AR1104" i="3"/>
  <c r="AV1104" i="3"/>
  <c r="AZ1104" i="3"/>
  <c r="BD1104" i="3"/>
  <c r="BH1104" i="3"/>
  <c r="M1104" i="3"/>
  <c r="Q1104" i="3"/>
  <c r="U1104" i="3"/>
  <c r="Y1104" i="3"/>
  <c r="AC1104" i="3"/>
  <c r="AG1104" i="3"/>
  <c r="AK1104" i="3"/>
  <c r="AO1104" i="3"/>
  <c r="AS1104" i="3"/>
  <c r="AW1104" i="3"/>
  <c r="BA1104" i="3"/>
  <c r="BE1104" i="3"/>
  <c r="BI1104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P1097" i="3"/>
  <c r="U1097" i="3"/>
  <c r="AA1097" i="3"/>
  <c r="AF1097" i="3"/>
  <c r="AK1097" i="3"/>
  <c r="AQ1097" i="3"/>
  <c r="AV1097" i="3"/>
  <c r="BA1097" i="3"/>
  <c r="BG1097" i="3"/>
  <c r="Q1097" i="3"/>
  <c r="W1097" i="3"/>
  <c r="AB1097" i="3"/>
  <c r="AG1097" i="3"/>
  <c r="AM1097" i="3"/>
  <c r="AR1097" i="3"/>
  <c r="AW1097" i="3"/>
  <c r="BC1097" i="3"/>
  <c r="BH1097" i="3"/>
  <c r="M1097" i="3"/>
  <c r="S1097" i="3"/>
  <c r="X1097" i="3"/>
  <c r="AC1097" i="3"/>
  <c r="AI1097" i="3"/>
  <c r="AN1097" i="3"/>
  <c r="AS1097" i="3"/>
  <c r="AY1097" i="3"/>
  <c r="BD1097" i="3"/>
  <c r="BI1097" i="3"/>
  <c r="O1097" i="3"/>
  <c r="T1097" i="3"/>
  <c r="Y1097" i="3"/>
  <c r="AE1097" i="3"/>
  <c r="AJ1097" i="3"/>
  <c r="AO1097" i="3"/>
  <c r="AU1097" i="3"/>
  <c r="AZ1097" i="3"/>
  <c r="BE1097" i="3"/>
  <c r="O1095" i="3"/>
  <c r="S1095" i="3"/>
  <c r="W1095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O1089" i="3"/>
  <c r="S1089" i="3"/>
  <c r="W1089" i="3"/>
  <c r="AA1089" i="3"/>
  <c r="AE1089" i="3"/>
  <c r="AI1089" i="3"/>
  <c r="AM1089" i="3"/>
  <c r="AQ1089" i="3"/>
  <c r="AU1089" i="3"/>
  <c r="AY1089" i="3"/>
  <c r="BC1089" i="3"/>
  <c r="BG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AQ1095" i="3"/>
  <c r="AI1095" i="3"/>
  <c r="AA1095" i="3"/>
  <c r="M1095" i="3"/>
  <c r="O1093" i="3"/>
  <c r="S1093" i="3"/>
  <c r="W1093" i="3"/>
  <c r="AA1093" i="3"/>
  <c r="AE1093" i="3"/>
  <c r="AI1093" i="3"/>
  <c r="AM1093" i="3"/>
  <c r="AQ1093" i="3"/>
  <c r="AU1093" i="3"/>
  <c r="AY1093" i="3"/>
  <c r="BC1093" i="3"/>
  <c r="BG1093" i="3"/>
  <c r="P1093" i="3"/>
  <c r="T1093" i="3"/>
  <c r="X1093" i="3"/>
  <c r="AB1093" i="3"/>
  <c r="AF1093" i="3"/>
  <c r="AJ1093" i="3"/>
  <c r="AN1093" i="3"/>
  <c r="AR1093" i="3"/>
  <c r="AV1093" i="3"/>
  <c r="AZ1093" i="3"/>
  <c r="BD1093" i="3"/>
  <c r="BH1093" i="3"/>
  <c r="M1093" i="3"/>
  <c r="Q1093" i="3"/>
  <c r="U1093" i="3"/>
  <c r="Y1093" i="3"/>
  <c r="AC1093" i="3"/>
  <c r="AG1093" i="3"/>
  <c r="AK1093" i="3"/>
  <c r="AO1093" i="3"/>
  <c r="AS1093" i="3"/>
  <c r="AW1093" i="3"/>
  <c r="BA1093" i="3"/>
  <c r="BE1093" i="3"/>
  <c r="BI1093" i="3"/>
  <c r="N1093" i="3"/>
  <c r="R1093" i="3"/>
  <c r="V1093" i="3"/>
  <c r="Z1093" i="3"/>
  <c r="AD1093" i="3"/>
  <c r="AH1093" i="3"/>
  <c r="AL1093" i="3"/>
  <c r="AP1093" i="3"/>
  <c r="AT1093" i="3"/>
  <c r="AX1093" i="3"/>
  <c r="BB1093" i="3"/>
  <c r="BF1093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AD1086" i="3"/>
  <c r="AH1086" i="3"/>
  <c r="AL1086" i="3"/>
  <c r="AP1086" i="3"/>
  <c r="AT1086" i="3"/>
  <c r="AX1086" i="3"/>
  <c r="BB1086" i="3"/>
  <c r="BF1086" i="3"/>
  <c r="O1086" i="3"/>
  <c r="BL1086" i="3" s="1"/>
  <c r="S1086" i="3"/>
  <c r="BM1086" i="3" s="1"/>
  <c r="W1086" i="3"/>
  <c r="AA1086" i="3"/>
  <c r="AE1086" i="3"/>
  <c r="AI1086" i="3"/>
  <c r="AM1086" i="3"/>
  <c r="AQ1086" i="3"/>
  <c r="AU1086" i="3"/>
  <c r="AY1086" i="3"/>
  <c r="BC1086" i="3"/>
  <c r="BG1086" i="3"/>
  <c r="M1082" i="3"/>
  <c r="Q1082" i="3"/>
  <c r="U1082" i="3"/>
  <c r="Y1082" i="3"/>
  <c r="AC1082" i="3"/>
  <c r="AG1082" i="3"/>
  <c r="AK1082" i="3"/>
  <c r="AO1082" i="3"/>
  <c r="AS1082" i="3"/>
  <c r="AW1082" i="3"/>
  <c r="BA1082" i="3"/>
  <c r="BE1082" i="3"/>
  <c r="BI1082" i="3"/>
  <c r="O1082" i="3"/>
  <c r="S1082" i="3"/>
  <c r="W1082" i="3"/>
  <c r="AA1082" i="3"/>
  <c r="AE1082" i="3"/>
  <c r="AI1082" i="3"/>
  <c r="AM1082" i="3"/>
  <c r="AQ1082" i="3"/>
  <c r="AU1082" i="3"/>
  <c r="AY1082" i="3"/>
  <c r="BC1082" i="3"/>
  <c r="BG1082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O1078" i="3"/>
  <c r="BL1078" i="3" s="1"/>
  <c r="S1078" i="3"/>
  <c r="BM1078" i="3" s="1"/>
  <c r="W1078" i="3"/>
  <c r="AA1078" i="3"/>
  <c r="AE1078" i="3"/>
  <c r="AI1078" i="3"/>
  <c r="AM1078" i="3"/>
  <c r="AQ1078" i="3"/>
  <c r="AU1078" i="3"/>
  <c r="AY1078" i="3"/>
  <c r="BC1078" i="3"/>
  <c r="BG1078" i="3"/>
  <c r="N1075" i="3"/>
  <c r="T1075" i="3"/>
  <c r="Y1075" i="3"/>
  <c r="AD1075" i="3"/>
  <c r="AJ1075" i="3"/>
  <c r="AO1075" i="3"/>
  <c r="AT1075" i="3"/>
  <c r="AZ1075" i="3"/>
  <c r="BE1075" i="3"/>
  <c r="P1075" i="3"/>
  <c r="BE1095" i="3"/>
  <c r="AW1095" i="3"/>
  <c r="AO1095" i="3"/>
  <c r="AG1095" i="3"/>
  <c r="Y1095" i="3"/>
  <c r="P1095" i="3"/>
  <c r="N1092" i="3"/>
  <c r="O1091" i="3"/>
  <c r="S1091" i="3"/>
  <c r="W1091" i="3"/>
  <c r="AA1091" i="3"/>
  <c r="AE1091" i="3"/>
  <c r="AI1091" i="3"/>
  <c r="AM1091" i="3"/>
  <c r="AQ1091" i="3"/>
  <c r="AU1091" i="3"/>
  <c r="AY1091" i="3"/>
  <c r="BC1091" i="3"/>
  <c r="BG1091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1" i="3"/>
  <c r="R1091" i="3"/>
  <c r="V1091" i="3"/>
  <c r="Z1091" i="3"/>
  <c r="AD1091" i="3"/>
  <c r="AH1091" i="3"/>
  <c r="AL1091" i="3"/>
  <c r="AP1091" i="3"/>
  <c r="AT1091" i="3"/>
  <c r="AX1091" i="3"/>
  <c r="BB1091" i="3"/>
  <c r="BF1091" i="3"/>
  <c r="P1089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BA1087" i="3"/>
  <c r="BE1087" i="3"/>
  <c r="BI1087" i="3"/>
  <c r="P1085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1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BC1095" i="3"/>
  <c r="AU1095" i="3"/>
  <c r="AM1095" i="3"/>
  <c r="AE1095" i="3"/>
  <c r="U1095" i="3"/>
  <c r="M1094" i="3"/>
  <c r="Q1094" i="3"/>
  <c r="U1094" i="3"/>
  <c r="Y1094" i="3"/>
  <c r="AC1094" i="3"/>
  <c r="AG1094" i="3"/>
  <c r="AK1094" i="3"/>
  <c r="AO1094" i="3"/>
  <c r="AS1094" i="3"/>
  <c r="AW1094" i="3"/>
  <c r="BA1094" i="3"/>
  <c r="BE1094" i="3"/>
  <c r="BI1094" i="3"/>
  <c r="O1094" i="3"/>
  <c r="BL1094" i="3" s="1"/>
  <c r="S1094" i="3"/>
  <c r="BM1094" i="3" s="1"/>
  <c r="W1094" i="3"/>
  <c r="AA1094" i="3"/>
  <c r="AE1094" i="3"/>
  <c r="AI1094" i="3"/>
  <c r="AM1094" i="3"/>
  <c r="AQ1094" i="3"/>
  <c r="AU1094" i="3"/>
  <c r="AY1094" i="3"/>
  <c r="BC1094" i="3"/>
  <c r="BG1094" i="3"/>
  <c r="N1090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O1088" i="3"/>
  <c r="BL1088" i="3" s="1"/>
  <c r="S1088" i="3"/>
  <c r="BM1088" i="3" s="1"/>
  <c r="W1088" i="3"/>
  <c r="AA1088" i="3"/>
  <c r="AE1088" i="3"/>
  <c r="AI1088" i="3"/>
  <c r="AM1088" i="3"/>
  <c r="AQ1088" i="3"/>
  <c r="AU1088" i="3"/>
  <c r="AY1088" i="3"/>
  <c r="BC1088" i="3"/>
  <c r="BG1088" i="3"/>
  <c r="N1086" i="3"/>
  <c r="BJ1086" i="3" s="1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O1084" i="3"/>
  <c r="S1084" i="3"/>
  <c r="W1084" i="3"/>
  <c r="AA1084" i="3"/>
  <c r="AE1084" i="3"/>
  <c r="AI1084" i="3"/>
  <c r="AM1084" i="3"/>
  <c r="AQ1084" i="3"/>
  <c r="AU1084" i="3"/>
  <c r="AY1084" i="3"/>
  <c r="BC1084" i="3"/>
  <c r="BG1084" i="3"/>
  <c r="N1082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N1078" i="3"/>
  <c r="BJ1078" i="3" s="1"/>
  <c r="BF1095" i="3"/>
  <c r="BB1095" i="3"/>
  <c r="AX1095" i="3"/>
  <c r="AT1095" i="3"/>
  <c r="AP1095" i="3"/>
  <c r="AL1095" i="3"/>
  <c r="AH1095" i="3"/>
  <c r="AD1095" i="3"/>
  <c r="Z1095" i="3"/>
  <c r="V1095" i="3"/>
  <c r="R1095" i="3"/>
  <c r="N1095" i="3"/>
  <c r="BH1094" i="3"/>
  <c r="BD1094" i="3"/>
  <c r="AZ1094" i="3"/>
  <c r="AV1094" i="3"/>
  <c r="AR1094" i="3"/>
  <c r="AN1094" i="3"/>
  <c r="AJ1094" i="3"/>
  <c r="AF1094" i="3"/>
  <c r="AB1094" i="3"/>
  <c r="X1094" i="3"/>
  <c r="T1094" i="3"/>
  <c r="P1094" i="3"/>
  <c r="BH1092" i="3"/>
  <c r="BD1092" i="3"/>
  <c r="AZ1092" i="3"/>
  <c r="AV1092" i="3"/>
  <c r="AR1092" i="3"/>
  <c r="AN1092" i="3"/>
  <c r="AJ1092" i="3"/>
  <c r="AF1092" i="3"/>
  <c r="AB1092" i="3"/>
  <c r="X1092" i="3"/>
  <c r="T1092" i="3"/>
  <c r="P1092" i="3"/>
  <c r="BH1090" i="3"/>
  <c r="BD1090" i="3"/>
  <c r="AZ1090" i="3"/>
  <c r="AV1090" i="3"/>
  <c r="AR1090" i="3"/>
  <c r="AN1090" i="3"/>
  <c r="AJ1090" i="3"/>
  <c r="AF1090" i="3"/>
  <c r="AB1090" i="3"/>
  <c r="X1090" i="3"/>
  <c r="T1090" i="3"/>
  <c r="P1090" i="3"/>
  <c r="BF1089" i="3"/>
  <c r="BB1089" i="3"/>
  <c r="AX1089" i="3"/>
  <c r="AT1089" i="3"/>
  <c r="AP1089" i="3"/>
  <c r="AL1089" i="3"/>
  <c r="AH1089" i="3"/>
  <c r="AD1089" i="3"/>
  <c r="Z1089" i="3"/>
  <c r="V1089" i="3"/>
  <c r="R1089" i="3"/>
  <c r="N1089" i="3"/>
  <c r="BH1088" i="3"/>
  <c r="BD1088" i="3"/>
  <c r="AZ1088" i="3"/>
  <c r="AV1088" i="3"/>
  <c r="AR1088" i="3"/>
  <c r="AN1088" i="3"/>
  <c r="AJ1088" i="3"/>
  <c r="AF1088" i="3"/>
  <c r="AB1088" i="3"/>
  <c r="X1088" i="3"/>
  <c r="T1088" i="3"/>
  <c r="P1088" i="3"/>
  <c r="BF1087" i="3"/>
  <c r="BB1087" i="3"/>
  <c r="AX1087" i="3"/>
  <c r="AT1087" i="3"/>
  <c r="AP1087" i="3"/>
  <c r="AL1087" i="3"/>
  <c r="AH1087" i="3"/>
  <c r="AD1087" i="3"/>
  <c r="Z1087" i="3"/>
  <c r="V1087" i="3"/>
  <c r="R1087" i="3"/>
  <c r="N1087" i="3"/>
  <c r="BH1086" i="3"/>
  <c r="BD1086" i="3"/>
  <c r="AZ1086" i="3"/>
  <c r="AV1086" i="3"/>
  <c r="AR1086" i="3"/>
  <c r="AN1086" i="3"/>
  <c r="AJ1086" i="3"/>
  <c r="AF1086" i="3"/>
  <c r="AB1086" i="3"/>
  <c r="X1086" i="3"/>
  <c r="T1086" i="3"/>
  <c r="P1086" i="3"/>
  <c r="BF1085" i="3"/>
  <c r="BB1085" i="3"/>
  <c r="AX1085" i="3"/>
  <c r="AT1085" i="3"/>
  <c r="AP1085" i="3"/>
  <c r="AL1085" i="3"/>
  <c r="AH1085" i="3"/>
  <c r="AD1085" i="3"/>
  <c r="Z1085" i="3"/>
  <c r="V1085" i="3"/>
  <c r="R1085" i="3"/>
  <c r="N1085" i="3"/>
  <c r="BH1084" i="3"/>
  <c r="BD1084" i="3"/>
  <c r="AZ1084" i="3"/>
  <c r="AV1084" i="3"/>
  <c r="AR1084" i="3"/>
  <c r="AN1084" i="3"/>
  <c r="AJ1084" i="3"/>
  <c r="AF1084" i="3"/>
  <c r="AB1084" i="3"/>
  <c r="X1084" i="3"/>
  <c r="T1084" i="3"/>
  <c r="P1084" i="3"/>
  <c r="BF1083" i="3"/>
  <c r="BB1083" i="3"/>
  <c r="AX1083" i="3"/>
  <c r="AT1083" i="3"/>
  <c r="AP1083" i="3"/>
  <c r="AL1083" i="3"/>
  <c r="AH1083" i="3"/>
  <c r="AD1083" i="3"/>
  <c r="Z1083" i="3"/>
  <c r="V1083" i="3"/>
  <c r="R1083" i="3"/>
  <c r="N1083" i="3"/>
  <c r="BH1082" i="3"/>
  <c r="BD1082" i="3"/>
  <c r="AZ1082" i="3"/>
  <c r="AV1082" i="3"/>
  <c r="AR1082" i="3"/>
  <c r="AN1082" i="3"/>
  <c r="AJ1082" i="3"/>
  <c r="AF1082" i="3"/>
  <c r="AB1082" i="3"/>
  <c r="X1082" i="3"/>
  <c r="T1082" i="3"/>
  <c r="P1082" i="3"/>
  <c r="BF1081" i="3"/>
  <c r="BB1081" i="3"/>
  <c r="AX1081" i="3"/>
  <c r="AT1081" i="3"/>
  <c r="AP1081" i="3"/>
  <c r="AL1081" i="3"/>
  <c r="AH1081" i="3"/>
  <c r="AD1081" i="3"/>
  <c r="Z1081" i="3"/>
  <c r="V1081" i="3"/>
  <c r="R1081" i="3"/>
  <c r="N1081" i="3"/>
  <c r="BH1080" i="3"/>
  <c r="BD1080" i="3"/>
  <c r="AZ1080" i="3"/>
  <c r="AV1080" i="3"/>
  <c r="AR1080" i="3"/>
  <c r="AN1080" i="3"/>
  <c r="AJ1080" i="3"/>
  <c r="AF1080" i="3"/>
  <c r="AB1080" i="3"/>
  <c r="X1080" i="3"/>
  <c r="T1080" i="3"/>
  <c r="P1080" i="3"/>
  <c r="BF1079" i="3"/>
  <c r="BB1079" i="3"/>
  <c r="AX1079" i="3"/>
  <c r="AT1079" i="3"/>
  <c r="AP1079" i="3"/>
  <c r="AL1079" i="3"/>
  <c r="AH1079" i="3"/>
  <c r="AD1079" i="3"/>
  <c r="Z1079" i="3"/>
  <c r="V1079" i="3"/>
  <c r="R1079" i="3"/>
  <c r="N1079" i="3"/>
  <c r="BH1078" i="3"/>
  <c r="BD1078" i="3"/>
  <c r="AZ1078" i="3"/>
  <c r="AV1078" i="3"/>
  <c r="AR1078" i="3"/>
  <c r="AN1078" i="3"/>
  <c r="AJ1078" i="3"/>
  <c r="AF1078" i="3"/>
  <c r="AB1078" i="3"/>
  <c r="X1078" i="3"/>
  <c r="T1078" i="3"/>
  <c r="P1078" i="3"/>
  <c r="BF1077" i="3"/>
  <c r="BB1077" i="3"/>
  <c r="AX1077" i="3"/>
  <c r="AT1077" i="3"/>
  <c r="AP1077" i="3"/>
  <c r="AL1077" i="3"/>
  <c r="AH1077" i="3"/>
  <c r="AD1077" i="3"/>
  <c r="Z1077" i="3"/>
  <c r="V1077" i="3"/>
  <c r="R1077" i="3"/>
  <c r="N1077" i="3"/>
  <c r="BH1076" i="3"/>
  <c r="BD1076" i="3"/>
  <c r="AZ1076" i="3"/>
  <c r="AV1076" i="3"/>
  <c r="AR1076" i="3"/>
  <c r="AN1076" i="3"/>
  <c r="AJ1076" i="3"/>
  <c r="AF1076" i="3"/>
  <c r="AB1076" i="3"/>
  <c r="X1076" i="3"/>
  <c r="T1076" i="3"/>
  <c r="P1076" i="3"/>
  <c r="BI1075" i="3"/>
  <c r="BD1075" i="3"/>
  <c r="AX1075" i="3"/>
  <c r="AS1075" i="3"/>
  <c r="AN1075" i="3"/>
  <c r="AH1075" i="3"/>
  <c r="AC1075" i="3"/>
  <c r="X1075" i="3"/>
  <c r="R1075" i="3"/>
  <c r="M1075" i="3"/>
  <c r="BG1074" i="3"/>
  <c r="AY1074" i="3"/>
  <c r="AQ1074" i="3"/>
  <c r="AI1074" i="3"/>
  <c r="AA1074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O1067" i="3"/>
  <c r="S1067" i="3"/>
  <c r="W1067" i="3"/>
  <c r="AA1067" i="3"/>
  <c r="AE1067" i="3"/>
  <c r="AI1067" i="3"/>
  <c r="AM1067" i="3"/>
  <c r="AQ1067" i="3"/>
  <c r="AU1067" i="3"/>
  <c r="AY1067" i="3"/>
  <c r="BC1067" i="3"/>
  <c r="BG1067" i="3"/>
  <c r="P1067" i="3"/>
  <c r="T1067" i="3"/>
  <c r="X1067" i="3"/>
  <c r="AB1067" i="3"/>
  <c r="AF1067" i="3"/>
  <c r="AJ1067" i="3"/>
  <c r="AN1067" i="3"/>
  <c r="AR1067" i="3"/>
  <c r="AV1067" i="3"/>
  <c r="AZ1067" i="3"/>
  <c r="BD1067" i="3"/>
  <c r="BH1067" i="3"/>
  <c r="M1067" i="3"/>
  <c r="Q1067" i="3"/>
  <c r="U1067" i="3"/>
  <c r="Y1067" i="3"/>
  <c r="AC1067" i="3"/>
  <c r="AG1067" i="3"/>
  <c r="AK1067" i="3"/>
  <c r="AO1067" i="3"/>
  <c r="AS1067" i="3"/>
  <c r="AW1067" i="3"/>
  <c r="BA1067" i="3"/>
  <c r="BE1067" i="3"/>
  <c r="BI1067" i="3"/>
  <c r="N1067" i="3"/>
  <c r="R1067" i="3"/>
  <c r="V1067" i="3"/>
  <c r="Z1067" i="3"/>
  <c r="AD1067" i="3"/>
  <c r="AH1067" i="3"/>
  <c r="AL1067" i="3"/>
  <c r="AP1067" i="3"/>
  <c r="AT1067" i="3"/>
  <c r="AX1067" i="3"/>
  <c r="BB1067" i="3"/>
  <c r="BF1067" i="3"/>
  <c r="O1063" i="3"/>
  <c r="S1063" i="3"/>
  <c r="W1063" i="3"/>
  <c r="AA1063" i="3"/>
  <c r="AE1063" i="3"/>
  <c r="AI1063" i="3"/>
  <c r="AM1063" i="3"/>
  <c r="AQ1063" i="3"/>
  <c r="AU1063" i="3"/>
  <c r="AY1063" i="3"/>
  <c r="BC1063" i="3"/>
  <c r="BG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M1063" i="3"/>
  <c r="Q1063" i="3"/>
  <c r="U1063" i="3"/>
  <c r="Y1063" i="3"/>
  <c r="AC1063" i="3"/>
  <c r="AG1063" i="3"/>
  <c r="AK1063" i="3"/>
  <c r="AO1063" i="3"/>
  <c r="AS1063" i="3"/>
  <c r="AW1063" i="3"/>
  <c r="BA1063" i="3"/>
  <c r="BE1063" i="3"/>
  <c r="BI1063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M1059" i="3"/>
  <c r="Q1059" i="3"/>
  <c r="U1059" i="3"/>
  <c r="Y1059" i="3"/>
  <c r="AC1059" i="3"/>
  <c r="AG1059" i="3"/>
  <c r="AK1059" i="3"/>
  <c r="AO1059" i="3"/>
  <c r="AS1059" i="3"/>
  <c r="AW1059" i="3"/>
  <c r="BA1059" i="3"/>
  <c r="BE1059" i="3"/>
  <c r="BI1059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BN1056" i="3"/>
  <c r="BK1056" i="3"/>
  <c r="O1055" i="3"/>
  <c r="S1055" i="3"/>
  <c r="W1055" i="3"/>
  <c r="AA1055" i="3"/>
  <c r="AE1055" i="3"/>
  <c r="AI1055" i="3"/>
  <c r="AM1055" i="3"/>
  <c r="AQ1055" i="3"/>
  <c r="AU1055" i="3"/>
  <c r="AY1055" i="3"/>
  <c r="BC1055" i="3"/>
  <c r="BG1055" i="3"/>
  <c r="P1055" i="3"/>
  <c r="T1055" i="3"/>
  <c r="X1055" i="3"/>
  <c r="AB1055" i="3"/>
  <c r="AF1055" i="3"/>
  <c r="AJ1055" i="3"/>
  <c r="AN1055" i="3"/>
  <c r="AR1055" i="3"/>
  <c r="AV1055" i="3"/>
  <c r="AZ1055" i="3"/>
  <c r="BD1055" i="3"/>
  <c r="BH1055" i="3"/>
  <c r="M1055" i="3"/>
  <c r="Q1055" i="3"/>
  <c r="U1055" i="3"/>
  <c r="Y1055" i="3"/>
  <c r="AC1055" i="3"/>
  <c r="AG1055" i="3"/>
  <c r="AK1055" i="3"/>
  <c r="AO1055" i="3"/>
  <c r="AS1055" i="3"/>
  <c r="AW1055" i="3"/>
  <c r="BA1055" i="3"/>
  <c r="BE1055" i="3"/>
  <c r="BI1055" i="3"/>
  <c r="N1055" i="3"/>
  <c r="R1055" i="3"/>
  <c r="V1055" i="3"/>
  <c r="Z1055" i="3"/>
  <c r="AD1055" i="3"/>
  <c r="AH1055" i="3"/>
  <c r="AL1055" i="3"/>
  <c r="AP1055" i="3"/>
  <c r="AT1055" i="3"/>
  <c r="AX1055" i="3"/>
  <c r="BB1055" i="3"/>
  <c r="BF1055" i="3"/>
  <c r="M1083" i="3"/>
  <c r="M1081" i="3"/>
  <c r="BH1075" i="3"/>
  <c r="BB1075" i="3"/>
  <c r="AW1075" i="3"/>
  <c r="AR1075" i="3"/>
  <c r="AL1075" i="3"/>
  <c r="AG1075" i="3"/>
  <c r="AB1075" i="3"/>
  <c r="V1075" i="3"/>
  <c r="Q1075" i="3"/>
  <c r="BD1072" i="3"/>
  <c r="AN1072" i="3"/>
  <c r="X1072" i="3"/>
  <c r="M1072" i="3"/>
  <c r="M1051" i="3"/>
  <c r="Q1051" i="3"/>
  <c r="U1051" i="3"/>
  <c r="Y1051" i="3"/>
  <c r="AC1051" i="3"/>
  <c r="AG1051" i="3"/>
  <c r="AK1051" i="3"/>
  <c r="AO1051" i="3"/>
  <c r="AS1051" i="3"/>
  <c r="AW1051" i="3"/>
  <c r="BA1051" i="3"/>
  <c r="BE1051" i="3"/>
  <c r="BI1051" i="3"/>
  <c r="P1051" i="3"/>
  <c r="V1051" i="3"/>
  <c r="AA1051" i="3"/>
  <c r="AF1051" i="3"/>
  <c r="AL1051" i="3"/>
  <c r="AQ1051" i="3"/>
  <c r="AV1051" i="3"/>
  <c r="BB1051" i="3"/>
  <c r="BG1051" i="3"/>
  <c r="R1051" i="3"/>
  <c r="W1051" i="3"/>
  <c r="AB1051" i="3"/>
  <c r="AH1051" i="3"/>
  <c r="AM1051" i="3"/>
  <c r="AR1051" i="3"/>
  <c r="AX1051" i="3"/>
  <c r="BC1051" i="3"/>
  <c r="BH1051" i="3"/>
  <c r="N1051" i="3"/>
  <c r="S1051" i="3"/>
  <c r="X1051" i="3"/>
  <c r="AD1051" i="3"/>
  <c r="AI1051" i="3"/>
  <c r="AN1051" i="3"/>
  <c r="AT1051" i="3"/>
  <c r="AY1051" i="3"/>
  <c r="BD1051" i="3"/>
  <c r="O1051" i="3"/>
  <c r="T1051" i="3"/>
  <c r="Z1051" i="3"/>
  <c r="AE1051" i="3"/>
  <c r="AJ1051" i="3"/>
  <c r="AP1051" i="3"/>
  <c r="AU1051" i="3"/>
  <c r="AZ1051" i="3"/>
  <c r="BF1051" i="3"/>
  <c r="P1050" i="3"/>
  <c r="X1050" i="3"/>
  <c r="AF1050" i="3"/>
  <c r="AN1050" i="3"/>
  <c r="AV1050" i="3"/>
  <c r="BD1050" i="3"/>
  <c r="Q1050" i="3"/>
  <c r="Y1050" i="3"/>
  <c r="AG1050" i="3"/>
  <c r="AO1050" i="3"/>
  <c r="AW1050" i="3"/>
  <c r="BE1050" i="3"/>
  <c r="T1050" i="3"/>
  <c r="AB1050" i="3"/>
  <c r="AJ1050" i="3"/>
  <c r="AR1050" i="3"/>
  <c r="AZ1050" i="3"/>
  <c r="BH1050" i="3"/>
  <c r="M1050" i="3"/>
  <c r="U1050" i="3"/>
  <c r="AC1050" i="3"/>
  <c r="AK1050" i="3"/>
  <c r="AS1050" i="3"/>
  <c r="BA1050" i="3"/>
  <c r="BI1050" i="3"/>
  <c r="BH1095" i="3"/>
  <c r="BD1095" i="3"/>
  <c r="AZ1095" i="3"/>
  <c r="AV1095" i="3"/>
  <c r="AR1095" i="3"/>
  <c r="AN1095" i="3"/>
  <c r="AJ1095" i="3"/>
  <c r="AF1095" i="3"/>
  <c r="AB1095" i="3"/>
  <c r="X1095" i="3"/>
  <c r="T1095" i="3"/>
  <c r="BF1094" i="3"/>
  <c r="BB1094" i="3"/>
  <c r="AX1094" i="3"/>
  <c r="AT1094" i="3"/>
  <c r="AP1094" i="3"/>
  <c r="AL1094" i="3"/>
  <c r="AH1094" i="3"/>
  <c r="AD1094" i="3"/>
  <c r="Z1094" i="3"/>
  <c r="V1094" i="3"/>
  <c r="R1094" i="3"/>
  <c r="BF1092" i="3"/>
  <c r="BB1092" i="3"/>
  <c r="AX1092" i="3"/>
  <c r="AT1092" i="3"/>
  <c r="AP1092" i="3"/>
  <c r="AL1092" i="3"/>
  <c r="AH1092" i="3"/>
  <c r="AD1092" i="3"/>
  <c r="Z1092" i="3"/>
  <c r="V1092" i="3"/>
  <c r="R1092" i="3"/>
  <c r="BF1090" i="3"/>
  <c r="BB1090" i="3"/>
  <c r="AX1090" i="3"/>
  <c r="AT1090" i="3"/>
  <c r="AP1090" i="3"/>
  <c r="AL1090" i="3"/>
  <c r="AH1090" i="3"/>
  <c r="AD1090" i="3"/>
  <c r="Z1090" i="3"/>
  <c r="V1090" i="3"/>
  <c r="R1090" i="3"/>
  <c r="BH1089" i="3"/>
  <c r="BD1089" i="3"/>
  <c r="AZ1089" i="3"/>
  <c r="AV1089" i="3"/>
  <c r="AR1089" i="3"/>
  <c r="AN1089" i="3"/>
  <c r="AJ1089" i="3"/>
  <c r="AF1089" i="3"/>
  <c r="AB1089" i="3"/>
  <c r="X1089" i="3"/>
  <c r="T1089" i="3"/>
  <c r="BF1088" i="3"/>
  <c r="BB1088" i="3"/>
  <c r="AX1088" i="3"/>
  <c r="AT1088" i="3"/>
  <c r="AP1088" i="3"/>
  <c r="AL1088" i="3"/>
  <c r="AH1088" i="3"/>
  <c r="AD1088" i="3"/>
  <c r="Z1088" i="3"/>
  <c r="V1088" i="3"/>
  <c r="R1088" i="3"/>
  <c r="BH1087" i="3"/>
  <c r="BD1087" i="3"/>
  <c r="AZ1087" i="3"/>
  <c r="AV1087" i="3"/>
  <c r="AR1087" i="3"/>
  <c r="AN1087" i="3"/>
  <c r="AJ1087" i="3"/>
  <c r="AF1087" i="3"/>
  <c r="AB1087" i="3"/>
  <c r="X1087" i="3"/>
  <c r="T1087" i="3"/>
  <c r="Z1086" i="3"/>
  <c r="V1086" i="3"/>
  <c r="R1086" i="3"/>
  <c r="BH1085" i="3"/>
  <c r="BD1085" i="3"/>
  <c r="AZ1085" i="3"/>
  <c r="AV1085" i="3"/>
  <c r="AR1085" i="3"/>
  <c r="AN1085" i="3"/>
  <c r="AJ1085" i="3"/>
  <c r="AF1085" i="3"/>
  <c r="AB1085" i="3"/>
  <c r="X1085" i="3"/>
  <c r="T1085" i="3"/>
  <c r="BF1084" i="3"/>
  <c r="BB1084" i="3"/>
  <c r="AX1084" i="3"/>
  <c r="AT1084" i="3"/>
  <c r="AP1084" i="3"/>
  <c r="AL1084" i="3"/>
  <c r="AH1084" i="3"/>
  <c r="AD1084" i="3"/>
  <c r="Z1084" i="3"/>
  <c r="V1084" i="3"/>
  <c r="R1084" i="3"/>
  <c r="BH1083" i="3"/>
  <c r="BD1083" i="3"/>
  <c r="AZ1083" i="3"/>
  <c r="AV1083" i="3"/>
  <c r="AR1083" i="3"/>
  <c r="AN1083" i="3"/>
  <c r="AJ1083" i="3"/>
  <c r="AF1083" i="3"/>
  <c r="AB1083" i="3"/>
  <c r="X1083" i="3"/>
  <c r="T1083" i="3"/>
  <c r="BF1082" i="3"/>
  <c r="BB1082" i="3"/>
  <c r="AX1082" i="3"/>
  <c r="AT1082" i="3"/>
  <c r="AP1082" i="3"/>
  <c r="AL1082" i="3"/>
  <c r="AH1082" i="3"/>
  <c r="AD1082" i="3"/>
  <c r="Z1082" i="3"/>
  <c r="V1082" i="3"/>
  <c r="R1082" i="3"/>
  <c r="BH1081" i="3"/>
  <c r="BD1081" i="3"/>
  <c r="AZ1081" i="3"/>
  <c r="AV1081" i="3"/>
  <c r="AR1081" i="3"/>
  <c r="AN1081" i="3"/>
  <c r="AJ1081" i="3"/>
  <c r="AF1081" i="3"/>
  <c r="AB1081" i="3"/>
  <c r="X1081" i="3"/>
  <c r="T1081" i="3"/>
  <c r="BF1080" i="3"/>
  <c r="BB1080" i="3"/>
  <c r="AX1080" i="3"/>
  <c r="AT1080" i="3"/>
  <c r="AP1080" i="3"/>
  <c r="AL1080" i="3"/>
  <c r="AH1080" i="3"/>
  <c r="AD1080" i="3"/>
  <c r="Z1080" i="3"/>
  <c r="V1080" i="3"/>
  <c r="R1080" i="3"/>
  <c r="BH1079" i="3"/>
  <c r="BD1079" i="3"/>
  <c r="AZ1079" i="3"/>
  <c r="AV1079" i="3"/>
  <c r="AR1079" i="3"/>
  <c r="AN1079" i="3"/>
  <c r="AJ1079" i="3"/>
  <c r="AF1079" i="3"/>
  <c r="AB1079" i="3"/>
  <c r="X1079" i="3"/>
  <c r="T1079" i="3"/>
  <c r="BF1078" i="3"/>
  <c r="BB1078" i="3"/>
  <c r="AX1078" i="3"/>
  <c r="AT1078" i="3"/>
  <c r="AP1078" i="3"/>
  <c r="AL1078" i="3"/>
  <c r="AH1078" i="3"/>
  <c r="AD1078" i="3"/>
  <c r="Z1078" i="3"/>
  <c r="V1078" i="3"/>
  <c r="R1078" i="3"/>
  <c r="BH1077" i="3"/>
  <c r="BD1077" i="3"/>
  <c r="AZ1077" i="3"/>
  <c r="AV1077" i="3"/>
  <c r="AR1077" i="3"/>
  <c r="AN1077" i="3"/>
  <c r="AJ1077" i="3"/>
  <c r="AF1077" i="3"/>
  <c r="AB1077" i="3"/>
  <c r="X1077" i="3"/>
  <c r="T1077" i="3"/>
  <c r="BF1076" i="3"/>
  <c r="BB1076" i="3"/>
  <c r="AX1076" i="3"/>
  <c r="AT1076" i="3"/>
  <c r="AP1076" i="3"/>
  <c r="AL1076" i="3"/>
  <c r="AH1076" i="3"/>
  <c r="AD1076" i="3"/>
  <c r="Z1076" i="3"/>
  <c r="V1076" i="3"/>
  <c r="R1076" i="3"/>
  <c r="BF1075" i="3"/>
  <c r="BA1075" i="3"/>
  <c r="AV1075" i="3"/>
  <c r="AP1075" i="3"/>
  <c r="AK1075" i="3"/>
  <c r="AF1075" i="3"/>
  <c r="Z1075" i="3"/>
  <c r="U1075" i="3"/>
  <c r="BC1074" i="3"/>
  <c r="AU1074" i="3"/>
  <c r="AM1074" i="3"/>
  <c r="AE1074" i="3"/>
  <c r="W1074" i="3"/>
  <c r="O1074" i="3"/>
  <c r="BL1074" i="3" s="1"/>
  <c r="L1073" i="3"/>
  <c r="K1073" i="3"/>
  <c r="AZ1072" i="3"/>
  <c r="AJ1072" i="3"/>
  <c r="T1072" i="3"/>
  <c r="O1069" i="3"/>
  <c r="S1069" i="3"/>
  <c r="W1069" i="3"/>
  <c r="AA1069" i="3"/>
  <c r="AE1069" i="3"/>
  <c r="AI1069" i="3"/>
  <c r="AM1069" i="3"/>
  <c r="AQ1069" i="3"/>
  <c r="AU1069" i="3"/>
  <c r="AY1069" i="3"/>
  <c r="BC1069" i="3"/>
  <c r="BG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M1069" i="3"/>
  <c r="Q1069" i="3"/>
  <c r="U1069" i="3"/>
  <c r="Y1069" i="3"/>
  <c r="AC1069" i="3"/>
  <c r="AG1069" i="3"/>
  <c r="AK1069" i="3"/>
  <c r="AO1069" i="3"/>
  <c r="AS1069" i="3"/>
  <c r="AW1069" i="3"/>
  <c r="BA1069" i="3"/>
  <c r="BE1069" i="3"/>
  <c r="BI1069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M1065" i="3"/>
  <c r="Q1065" i="3"/>
  <c r="U1065" i="3"/>
  <c r="Y1065" i="3"/>
  <c r="AC1065" i="3"/>
  <c r="AG1065" i="3"/>
  <c r="AK1065" i="3"/>
  <c r="AO1065" i="3"/>
  <c r="AS1065" i="3"/>
  <c r="AW1065" i="3"/>
  <c r="BA1065" i="3"/>
  <c r="BE1065" i="3"/>
  <c r="BI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M1061" i="3"/>
  <c r="Q1061" i="3"/>
  <c r="U1061" i="3"/>
  <c r="Y1061" i="3"/>
  <c r="AC1061" i="3"/>
  <c r="AG1061" i="3"/>
  <c r="AK1061" i="3"/>
  <c r="AO1061" i="3"/>
  <c r="AS1061" i="3"/>
  <c r="AW1061" i="3"/>
  <c r="BA1061" i="3"/>
  <c r="BE1061" i="3"/>
  <c r="BI1061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M1057" i="3"/>
  <c r="Q1057" i="3"/>
  <c r="U1057" i="3"/>
  <c r="Y1057" i="3"/>
  <c r="AC1057" i="3"/>
  <c r="AG1057" i="3"/>
  <c r="AK1057" i="3"/>
  <c r="AO1057" i="3"/>
  <c r="AS1057" i="3"/>
  <c r="AW1057" i="3"/>
  <c r="BA1057" i="3"/>
  <c r="BE1057" i="3"/>
  <c r="BI1057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M1053" i="3"/>
  <c r="Q1053" i="3"/>
  <c r="U1053" i="3"/>
  <c r="Y1053" i="3"/>
  <c r="AC1053" i="3"/>
  <c r="AG1053" i="3"/>
  <c r="AK1053" i="3"/>
  <c r="AO1053" i="3"/>
  <c r="AS1053" i="3"/>
  <c r="AW1053" i="3"/>
  <c r="BA1053" i="3"/>
  <c r="BE1053" i="3"/>
  <c r="BI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V1072" i="3"/>
  <c r="AF1072" i="3"/>
  <c r="P1072" i="3"/>
  <c r="L1071" i="3"/>
  <c r="K1071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O1042" i="3"/>
  <c r="BL1042" i="3" s="1"/>
  <c r="S1042" i="3"/>
  <c r="BM1042" i="3" s="1"/>
  <c r="W1042" i="3"/>
  <c r="AA1042" i="3"/>
  <c r="AE1042" i="3"/>
  <c r="AI1042" i="3"/>
  <c r="AM1042" i="3"/>
  <c r="AQ1042" i="3"/>
  <c r="AU1042" i="3"/>
  <c r="AY1042" i="3"/>
  <c r="BC1042" i="3"/>
  <c r="BG1042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BJ1042" i="3" s="1"/>
  <c r="R1042" i="3"/>
  <c r="V1042" i="3"/>
  <c r="Z1042" i="3"/>
  <c r="AD1042" i="3"/>
  <c r="AH1042" i="3"/>
  <c r="AL1042" i="3"/>
  <c r="AP1042" i="3"/>
  <c r="AT1042" i="3"/>
  <c r="AX1042" i="3"/>
  <c r="BB1042" i="3"/>
  <c r="BF1042" i="3"/>
  <c r="N1037" i="3"/>
  <c r="R1037" i="3"/>
  <c r="V1037" i="3"/>
  <c r="Z1037" i="3"/>
  <c r="AD1037" i="3"/>
  <c r="AH1037" i="3"/>
  <c r="AL1037" i="3"/>
  <c r="AP1037" i="3"/>
  <c r="AT1037" i="3"/>
  <c r="AX1037" i="3"/>
  <c r="BB1037" i="3"/>
  <c r="BF1037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BN1035" i="3"/>
  <c r="BK1035" i="3"/>
  <c r="T1027" i="3"/>
  <c r="AJ1027" i="3"/>
  <c r="AZ1027" i="3"/>
  <c r="X1027" i="3"/>
  <c r="AN1027" i="3"/>
  <c r="BD1027" i="3"/>
  <c r="AB1027" i="3"/>
  <c r="AR1027" i="3"/>
  <c r="BH1027" i="3"/>
  <c r="P1027" i="3"/>
  <c r="AF1027" i="3"/>
  <c r="AV1027" i="3"/>
  <c r="BG1070" i="3"/>
  <c r="BC1070" i="3"/>
  <c r="AY1070" i="3"/>
  <c r="AU1070" i="3"/>
  <c r="AQ1070" i="3"/>
  <c r="AM1070" i="3"/>
  <c r="AI1070" i="3"/>
  <c r="AE1070" i="3"/>
  <c r="AA1070" i="3"/>
  <c r="W1070" i="3"/>
  <c r="S1070" i="3"/>
  <c r="BG1068" i="3"/>
  <c r="BC1068" i="3"/>
  <c r="AY1068" i="3"/>
  <c r="AU1068" i="3"/>
  <c r="AQ1068" i="3"/>
  <c r="AM1068" i="3"/>
  <c r="AI1068" i="3"/>
  <c r="AE1068" i="3"/>
  <c r="AA1068" i="3"/>
  <c r="W1068" i="3"/>
  <c r="S1068" i="3"/>
  <c r="BG1066" i="3"/>
  <c r="BC1066" i="3"/>
  <c r="AY1066" i="3"/>
  <c r="AU1066" i="3"/>
  <c r="AQ1066" i="3"/>
  <c r="AM1066" i="3"/>
  <c r="AI1066" i="3"/>
  <c r="AE1066" i="3"/>
  <c r="AA1066" i="3"/>
  <c r="W1066" i="3"/>
  <c r="S1066" i="3"/>
  <c r="BG1064" i="3"/>
  <c r="BC1064" i="3"/>
  <c r="AY1064" i="3"/>
  <c r="AU1064" i="3"/>
  <c r="AQ1064" i="3"/>
  <c r="AM1064" i="3"/>
  <c r="AI1064" i="3"/>
  <c r="AE1064" i="3"/>
  <c r="AA1064" i="3"/>
  <c r="W1064" i="3"/>
  <c r="S1064" i="3"/>
  <c r="BG1062" i="3"/>
  <c r="BC1062" i="3"/>
  <c r="AY1062" i="3"/>
  <c r="AU1062" i="3"/>
  <c r="AQ1062" i="3"/>
  <c r="AM1062" i="3"/>
  <c r="AI1062" i="3"/>
  <c r="AE1062" i="3"/>
  <c r="AA1062" i="3"/>
  <c r="W1062" i="3"/>
  <c r="S1062" i="3"/>
  <c r="BG1060" i="3"/>
  <c r="BC1060" i="3"/>
  <c r="AY1060" i="3"/>
  <c r="AU1060" i="3"/>
  <c r="AQ1060" i="3"/>
  <c r="AM1060" i="3"/>
  <c r="AI1060" i="3"/>
  <c r="AE1060" i="3"/>
  <c r="AA1060" i="3"/>
  <c r="W1060" i="3"/>
  <c r="S1060" i="3"/>
  <c r="BG1058" i="3"/>
  <c r="BC1058" i="3"/>
  <c r="AY1058" i="3"/>
  <c r="AU1058" i="3"/>
  <c r="AQ1058" i="3"/>
  <c r="AM1058" i="3"/>
  <c r="AI1058" i="3"/>
  <c r="AE1058" i="3"/>
  <c r="AA1058" i="3"/>
  <c r="W1058" i="3"/>
  <c r="S1058" i="3"/>
  <c r="BG1056" i="3"/>
  <c r="BC1056" i="3"/>
  <c r="AY1056" i="3"/>
  <c r="AU1056" i="3"/>
  <c r="AQ1056" i="3"/>
  <c r="AM1056" i="3"/>
  <c r="AI1056" i="3"/>
  <c r="AE1056" i="3"/>
  <c r="AA1056" i="3"/>
  <c r="W1056" i="3"/>
  <c r="S1056" i="3"/>
  <c r="BM1056" i="3" s="1"/>
  <c r="BG1054" i="3"/>
  <c r="BC1054" i="3"/>
  <c r="AY1054" i="3"/>
  <c r="AU1054" i="3"/>
  <c r="AQ1054" i="3"/>
  <c r="AM1054" i="3"/>
  <c r="AI1054" i="3"/>
  <c r="AE1054" i="3"/>
  <c r="AA1054" i="3"/>
  <c r="W1054" i="3"/>
  <c r="S1054" i="3"/>
  <c r="K1052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O1040" i="3"/>
  <c r="S1040" i="3"/>
  <c r="W1040" i="3"/>
  <c r="AA1040" i="3"/>
  <c r="AE1040" i="3"/>
  <c r="AI1040" i="3"/>
  <c r="AM1040" i="3"/>
  <c r="AQ1040" i="3"/>
  <c r="AU1040" i="3"/>
  <c r="AY1040" i="3"/>
  <c r="BC1040" i="3"/>
  <c r="BG1040" i="3"/>
  <c r="P1040" i="3"/>
  <c r="T1040" i="3"/>
  <c r="X1040" i="3"/>
  <c r="AB1040" i="3"/>
  <c r="AF1040" i="3"/>
  <c r="AJ1040" i="3"/>
  <c r="AN1040" i="3"/>
  <c r="AR1040" i="3"/>
  <c r="AV1040" i="3"/>
  <c r="AZ1040" i="3"/>
  <c r="BD1040" i="3"/>
  <c r="BH1040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N1040" i="3"/>
  <c r="R1040" i="3"/>
  <c r="V1040" i="3"/>
  <c r="Z1040" i="3"/>
  <c r="AD1040" i="3"/>
  <c r="AH1040" i="3"/>
  <c r="AL1040" i="3"/>
  <c r="AP1040" i="3"/>
  <c r="AT1040" i="3"/>
  <c r="AX1040" i="3"/>
  <c r="BB1040" i="3"/>
  <c r="BF1040" i="3"/>
  <c r="N1035" i="3"/>
  <c r="BJ1035" i="3" s="1"/>
  <c r="R1035" i="3"/>
  <c r="V1035" i="3"/>
  <c r="Z1035" i="3"/>
  <c r="AD1035" i="3"/>
  <c r="AH1035" i="3"/>
  <c r="AL1035" i="3"/>
  <c r="AP1035" i="3"/>
  <c r="AT1035" i="3"/>
  <c r="AX1035" i="3"/>
  <c r="BB1035" i="3"/>
  <c r="BF1035" i="3"/>
  <c r="O1035" i="3"/>
  <c r="BL1035" i="3" s="1"/>
  <c r="S1035" i="3"/>
  <c r="BM1035" i="3" s="1"/>
  <c r="W1035" i="3"/>
  <c r="AA1035" i="3"/>
  <c r="AE1035" i="3"/>
  <c r="AI1035" i="3"/>
  <c r="AM1035" i="3"/>
  <c r="AQ1035" i="3"/>
  <c r="AU1035" i="3"/>
  <c r="AY1035" i="3"/>
  <c r="BC1035" i="3"/>
  <c r="BG1035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P1034" i="3"/>
  <c r="T1034" i="3"/>
  <c r="X1034" i="3"/>
  <c r="AB1034" i="3"/>
  <c r="AF1034" i="3"/>
  <c r="AJ1034" i="3"/>
  <c r="AN1034" i="3"/>
  <c r="AR1034" i="3"/>
  <c r="AV1034" i="3"/>
  <c r="AZ1034" i="3"/>
  <c r="BD1034" i="3"/>
  <c r="BH1034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M1030" i="3"/>
  <c r="Q1030" i="3"/>
  <c r="N1030" i="3"/>
  <c r="S1030" i="3"/>
  <c r="W1030" i="3"/>
  <c r="AA1030" i="3"/>
  <c r="AE1030" i="3"/>
  <c r="AI1030" i="3"/>
  <c r="AM1030" i="3"/>
  <c r="AQ1030" i="3"/>
  <c r="AU1030" i="3"/>
  <c r="AY1030" i="3"/>
  <c r="BC1030" i="3"/>
  <c r="BG1030" i="3"/>
  <c r="O1030" i="3"/>
  <c r="T1030" i="3"/>
  <c r="X1030" i="3"/>
  <c r="AB1030" i="3"/>
  <c r="AF1030" i="3"/>
  <c r="AJ1030" i="3"/>
  <c r="AN1030" i="3"/>
  <c r="AR1030" i="3"/>
  <c r="AV1030" i="3"/>
  <c r="AZ1030" i="3"/>
  <c r="BD1030" i="3"/>
  <c r="BH1030" i="3"/>
  <c r="P1030" i="3"/>
  <c r="U1030" i="3"/>
  <c r="Y1030" i="3"/>
  <c r="AC1030" i="3"/>
  <c r="AG1030" i="3"/>
  <c r="AK1030" i="3"/>
  <c r="AO1030" i="3"/>
  <c r="AS1030" i="3"/>
  <c r="AW1030" i="3"/>
  <c r="BA1030" i="3"/>
  <c r="BE1030" i="3"/>
  <c r="BI1030" i="3"/>
  <c r="R1030" i="3"/>
  <c r="V1030" i="3"/>
  <c r="Z1030" i="3"/>
  <c r="AD1030" i="3"/>
  <c r="AH1030" i="3"/>
  <c r="AL1030" i="3"/>
  <c r="AP1030" i="3"/>
  <c r="AT1030" i="3"/>
  <c r="AX1030" i="3"/>
  <c r="BB1030" i="3"/>
  <c r="BF1030" i="3"/>
  <c r="T1025" i="3"/>
  <c r="AJ1025" i="3"/>
  <c r="AZ1025" i="3"/>
  <c r="X1025" i="3"/>
  <c r="AN1025" i="3"/>
  <c r="BD1025" i="3"/>
  <c r="AB1025" i="3"/>
  <c r="AR1025" i="3"/>
  <c r="BH1025" i="3"/>
  <c r="P1025" i="3"/>
  <c r="AF1025" i="3"/>
  <c r="AV1025" i="3"/>
  <c r="BF1072" i="3"/>
  <c r="BB1072" i="3"/>
  <c r="AX1072" i="3"/>
  <c r="AT1072" i="3"/>
  <c r="AP1072" i="3"/>
  <c r="AL1072" i="3"/>
  <c r="AH1072" i="3"/>
  <c r="AD1072" i="3"/>
  <c r="Z1072" i="3"/>
  <c r="V1072" i="3"/>
  <c r="R1072" i="3"/>
  <c r="N1072" i="3"/>
  <c r="BF1070" i="3"/>
  <c r="BB1070" i="3"/>
  <c r="AX1070" i="3"/>
  <c r="AT1070" i="3"/>
  <c r="AP1070" i="3"/>
  <c r="AL1070" i="3"/>
  <c r="AH1070" i="3"/>
  <c r="AD1070" i="3"/>
  <c r="Z1070" i="3"/>
  <c r="V1070" i="3"/>
  <c r="R1070" i="3"/>
  <c r="N1070" i="3"/>
  <c r="BF1068" i="3"/>
  <c r="BB1068" i="3"/>
  <c r="AX1068" i="3"/>
  <c r="AT1068" i="3"/>
  <c r="AP1068" i="3"/>
  <c r="AL1068" i="3"/>
  <c r="AH1068" i="3"/>
  <c r="AD1068" i="3"/>
  <c r="Z1068" i="3"/>
  <c r="V1068" i="3"/>
  <c r="R1068" i="3"/>
  <c r="N1068" i="3"/>
  <c r="BF1066" i="3"/>
  <c r="BB1066" i="3"/>
  <c r="AX1066" i="3"/>
  <c r="AT1066" i="3"/>
  <c r="AP1066" i="3"/>
  <c r="AL1066" i="3"/>
  <c r="AH1066" i="3"/>
  <c r="AD1066" i="3"/>
  <c r="Z1066" i="3"/>
  <c r="V1066" i="3"/>
  <c r="R1066" i="3"/>
  <c r="N1066" i="3"/>
  <c r="BF1064" i="3"/>
  <c r="BB1064" i="3"/>
  <c r="AX1064" i="3"/>
  <c r="AT1064" i="3"/>
  <c r="AP1064" i="3"/>
  <c r="AL1064" i="3"/>
  <c r="AH1064" i="3"/>
  <c r="AD1064" i="3"/>
  <c r="Z1064" i="3"/>
  <c r="V1064" i="3"/>
  <c r="R1064" i="3"/>
  <c r="N1064" i="3"/>
  <c r="BF1062" i="3"/>
  <c r="BB1062" i="3"/>
  <c r="AX1062" i="3"/>
  <c r="AT1062" i="3"/>
  <c r="AP1062" i="3"/>
  <c r="AL1062" i="3"/>
  <c r="AH1062" i="3"/>
  <c r="AD1062" i="3"/>
  <c r="Z1062" i="3"/>
  <c r="V1062" i="3"/>
  <c r="R1062" i="3"/>
  <c r="N1062" i="3"/>
  <c r="BF1060" i="3"/>
  <c r="BB1060" i="3"/>
  <c r="AX1060" i="3"/>
  <c r="AT1060" i="3"/>
  <c r="AP1060" i="3"/>
  <c r="AL1060" i="3"/>
  <c r="AH1060" i="3"/>
  <c r="AD1060" i="3"/>
  <c r="Z1060" i="3"/>
  <c r="V1060" i="3"/>
  <c r="R1060" i="3"/>
  <c r="N1060" i="3"/>
  <c r="BF1058" i="3"/>
  <c r="BB1058" i="3"/>
  <c r="AX1058" i="3"/>
  <c r="AT1058" i="3"/>
  <c r="AP1058" i="3"/>
  <c r="AL1058" i="3"/>
  <c r="AH1058" i="3"/>
  <c r="AD1058" i="3"/>
  <c r="Z1058" i="3"/>
  <c r="V1058" i="3"/>
  <c r="R1058" i="3"/>
  <c r="N1058" i="3"/>
  <c r="BF1056" i="3"/>
  <c r="BB1056" i="3"/>
  <c r="AX1056" i="3"/>
  <c r="AT1056" i="3"/>
  <c r="AP1056" i="3"/>
  <c r="AL1056" i="3"/>
  <c r="AH1056" i="3"/>
  <c r="AD1056" i="3"/>
  <c r="Z1056" i="3"/>
  <c r="V1056" i="3"/>
  <c r="R1056" i="3"/>
  <c r="N1056" i="3"/>
  <c r="BJ1056" i="3" s="1"/>
  <c r="BF1054" i="3"/>
  <c r="BB1054" i="3"/>
  <c r="AX1054" i="3"/>
  <c r="AT1054" i="3"/>
  <c r="AP1054" i="3"/>
  <c r="AL1054" i="3"/>
  <c r="AH1054" i="3"/>
  <c r="AD1054" i="3"/>
  <c r="Z1054" i="3"/>
  <c r="V1054" i="3"/>
  <c r="R1054" i="3"/>
  <c r="N1054" i="3"/>
  <c r="M1049" i="3"/>
  <c r="Q1049" i="3"/>
  <c r="U1049" i="3"/>
  <c r="Y1049" i="3"/>
  <c r="AC1049" i="3"/>
  <c r="AG1049" i="3"/>
  <c r="AK1049" i="3"/>
  <c r="AO1049" i="3"/>
  <c r="AS1049" i="3"/>
  <c r="AW1049" i="3"/>
  <c r="BA1049" i="3"/>
  <c r="BE1049" i="3"/>
  <c r="BI1049" i="3"/>
  <c r="O1049" i="3"/>
  <c r="S1049" i="3"/>
  <c r="W1049" i="3"/>
  <c r="AA1049" i="3"/>
  <c r="AE1049" i="3"/>
  <c r="AI1049" i="3"/>
  <c r="AM1049" i="3"/>
  <c r="AQ1049" i="3"/>
  <c r="AU1049" i="3"/>
  <c r="AY1049" i="3"/>
  <c r="BC1049" i="3"/>
  <c r="BG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P1038" i="3"/>
  <c r="T1038" i="3"/>
  <c r="X1038" i="3"/>
  <c r="AB1038" i="3"/>
  <c r="AF1038" i="3"/>
  <c r="AJ1038" i="3"/>
  <c r="AN1038" i="3"/>
  <c r="AR1038" i="3"/>
  <c r="AV1038" i="3"/>
  <c r="AZ1038" i="3"/>
  <c r="BD1038" i="3"/>
  <c r="BH1038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N1038" i="3"/>
  <c r="R1038" i="3"/>
  <c r="V1038" i="3"/>
  <c r="Z1038" i="3"/>
  <c r="AD1038" i="3"/>
  <c r="AH1038" i="3"/>
  <c r="AL1038" i="3"/>
  <c r="AP1038" i="3"/>
  <c r="AT1038" i="3"/>
  <c r="AX1038" i="3"/>
  <c r="BB1038" i="3"/>
  <c r="BF1038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R1033" i="3"/>
  <c r="V1033" i="3"/>
  <c r="Z1033" i="3"/>
  <c r="AD1033" i="3"/>
  <c r="AH1033" i="3"/>
  <c r="AL1033" i="3"/>
  <c r="AP1033" i="3"/>
  <c r="AT1033" i="3"/>
  <c r="AX1033" i="3"/>
  <c r="BB1033" i="3"/>
  <c r="BF1033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O1032" i="3"/>
  <c r="S1032" i="3"/>
  <c r="W1032" i="3"/>
  <c r="AA1032" i="3"/>
  <c r="AE1032" i="3"/>
  <c r="AI1032" i="3"/>
  <c r="AM1032" i="3"/>
  <c r="AQ1032" i="3"/>
  <c r="AU1032" i="3"/>
  <c r="AY1032" i="3"/>
  <c r="BC1032" i="3"/>
  <c r="BG1032" i="3"/>
  <c r="P1032" i="3"/>
  <c r="T1032" i="3"/>
  <c r="X1032" i="3"/>
  <c r="AB1032" i="3"/>
  <c r="AF1032" i="3"/>
  <c r="AJ1032" i="3"/>
  <c r="AN1032" i="3"/>
  <c r="AR1032" i="3"/>
  <c r="AV1032" i="3"/>
  <c r="AZ1032" i="3"/>
  <c r="BD1032" i="3"/>
  <c r="BH1032" i="3"/>
  <c r="M1032" i="3"/>
  <c r="Q1032" i="3"/>
  <c r="U1032" i="3"/>
  <c r="Y1032" i="3"/>
  <c r="AC1032" i="3"/>
  <c r="AG1032" i="3"/>
  <c r="AK1032" i="3"/>
  <c r="AO1032" i="3"/>
  <c r="AS1032" i="3"/>
  <c r="AW1032" i="3"/>
  <c r="BA1032" i="3"/>
  <c r="BE1032" i="3"/>
  <c r="BI1032" i="3"/>
  <c r="N1032" i="3"/>
  <c r="R1032" i="3"/>
  <c r="V1032" i="3"/>
  <c r="Z1032" i="3"/>
  <c r="AD1032" i="3"/>
  <c r="AH1032" i="3"/>
  <c r="AL1032" i="3"/>
  <c r="AP1032" i="3"/>
  <c r="AT1032" i="3"/>
  <c r="AX1032" i="3"/>
  <c r="BB1032" i="3"/>
  <c r="BF1032" i="3"/>
  <c r="BI1072" i="3"/>
  <c r="BE1072" i="3"/>
  <c r="BA1072" i="3"/>
  <c r="AW1072" i="3"/>
  <c r="AS1072" i="3"/>
  <c r="AO1072" i="3"/>
  <c r="AK1072" i="3"/>
  <c r="AG1072" i="3"/>
  <c r="AC1072" i="3"/>
  <c r="Y1072" i="3"/>
  <c r="U1072" i="3"/>
  <c r="Q1072" i="3"/>
  <c r="BI1070" i="3"/>
  <c r="BE1070" i="3"/>
  <c r="BA1070" i="3"/>
  <c r="AW1070" i="3"/>
  <c r="AS1070" i="3"/>
  <c r="AO1070" i="3"/>
  <c r="AK1070" i="3"/>
  <c r="AG1070" i="3"/>
  <c r="AC1070" i="3"/>
  <c r="Y1070" i="3"/>
  <c r="U1070" i="3"/>
  <c r="Q1070" i="3"/>
  <c r="BI1068" i="3"/>
  <c r="BE1068" i="3"/>
  <c r="BA1068" i="3"/>
  <c r="AW1068" i="3"/>
  <c r="AS1068" i="3"/>
  <c r="AO1068" i="3"/>
  <c r="AK1068" i="3"/>
  <c r="AG1068" i="3"/>
  <c r="AC1068" i="3"/>
  <c r="Y1068" i="3"/>
  <c r="U1068" i="3"/>
  <c r="Q1068" i="3"/>
  <c r="BI1066" i="3"/>
  <c r="BE1066" i="3"/>
  <c r="BA1066" i="3"/>
  <c r="AW1066" i="3"/>
  <c r="AS1066" i="3"/>
  <c r="AO1066" i="3"/>
  <c r="AK1066" i="3"/>
  <c r="AG1066" i="3"/>
  <c r="AC1066" i="3"/>
  <c r="Y1066" i="3"/>
  <c r="U1066" i="3"/>
  <c r="Q1066" i="3"/>
  <c r="BN1066" i="3" s="1"/>
  <c r="BI1064" i="3"/>
  <c r="BE1064" i="3"/>
  <c r="BA1064" i="3"/>
  <c r="AW1064" i="3"/>
  <c r="AS1064" i="3"/>
  <c r="AO1064" i="3"/>
  <c r="AK1064" i="3"/>
  <c r="AG1064" i="3"/>
  <c r="AC1064" i="3"/>
  <c r="Y1064" i="3"/>
  <c r="U1064" i="3"/>
  <c r="Q1064" i="3"/>
  <c r="BI1062" i="3"/>
  <c r="BE1062" i="3"/>
  <c r="BA1062" i="3"/>
  <c r="AW1062" i="3"/>
  <c r="AS1062" i="3"/>
  <c r="AO1062" i="3"/>
  <c r="AK1062" i="3"/>
  <c r="AG1062" i="3"/>
  <c r="AC1062" i="3"/>
  <c r="Y1062" i="3"/>
  <c r="U1062" i="3"/>
  <c r="Q1062" i="3"/>
  <c r="BN1062" i="3" s="1"/>
  <c r="BI1060" i="3"/>
  <c r="BE1060" i="3"/>
  <c r="BA1060" i="3"/>
  <c r="AW1060" i="3"/>
  <c r="AS1060" i="3"/>
  <c r="AO1060" i="3"/>
  <c r="AK1060" i="3"/>
  <c r="AG1060" i="3"/>
  <c r="AC1060" i="3"/>
  <c r="Y1060" i="3"/>
  <c r="U1060" i="3"/>
  <c r="Q1060" i="3"/>
  <c r="BI1058" i="3"/>
  <c r="BE1058" i="3"/>
  <c r="BA1058" i="3"/>
  <c r="AW1058" i="3"/>
  <c r="AS1058" i="3"/>
  <c r="AO1058" i="3"/>
  <c r="AK1058" i="3"/>
  <c r="AG1058" i="3"/>
  <c r="AC1058" i="3"/>
  <c r="Y1058" i="3"/>
  <c r="U1058" i="3"/>
  <c r="Q1058" i="3"/>
  <c r="BI1056" i="3"/>
  <c r="BE1056" i="3"/>
  <c r="BA1056" i="3"/>
  <c r="AW1056" i="3"/>
  <c r="AS1056" i="3"/>
  <c r="AO1056" i="3"/>
  <c r="AK1056" i="3"/>
  <c r="AG1056" i="3"/>
  <c r="AC1056" i="3"/>
  <c r="Y1056" i="3"/>
  <c r="U1056" i="3"/>
  <c r="Q1056" i="3"/>
  <c r="BI1054" i="3"/>
  <c r="BE1054" i="3"/>
  <c r="BA1054" i="3"/>
  <c r="AW1054" i="3"/>
  <c r="AS1054" i="3"/>
  <c r="AO1054" i="3"/>
  <c r="AK1054" i="3"/>
  <c r="AG1054" i="3"/>
  <c r="AC1054" i="3"/>
  <c r="Y1054" i="3"/>
  <c r="U1054" i="3"/>
  <c r="Q1054" i="3"/>
  <c r="O1050" i="3"/>
  <c r="BL1050" i="3" s="1"/>
  <c r="S1050" i="3"/>
  <c r="BM1050" i="3" s="1"/>
  <c r="W1050" i="3"/>
  <c r="AA1050" i="3"/>
  <c r="AE1050" i="3"/>
  <c r="AI1050" i="3"/>
  <c r="AM1050" i="3"/>
  <c r="AQ1050" i="3"/>
  <c r="AU1050" i="3"/>
  <c r="AY1050" i="3"/>
  <c r="BC1050" i="3"/>
  <c r="BG1050" i="3"/>
  <c r="N1050" i="3"/>
  <c r="BJ1050" i="3" s="1"/>
  <c r="R1050" i="3"/>
  <c r="V1050" i="3"/>
  <c r="Z1050" i="3"/>
  <c r="AD1050" i="3"/>
  <c r="AH1050" i="3"/>
  <c r="AL1050" i="3"/>
  <c r="AP1050" i="3"/>
  <c r="AT1050" i="3"/>
  <c r="AX1050" i="3"/>
  <c r="BB1050" i="3"/>
  <c r="BF1050" i="3"/>
  <c r="BB1049" i="3"/>
  <c r="AL1049" i="3"/>
  <c r="V1049" i="3"/>
  <c r="M1047" i="3"/>
  <c r="Q1047" i="3"/>
  <c r="U1047" i="3"/>
  <c r="Y1047" i="3"/>
  <c r="AC1047" i="3"/>
  <c r="AG1047" i="3"/>
  <c r="AK1047" i="3"/>
  <c r="AO1047" i="3"/>
  <c r="AS1047" i="3"/>
  <c r="AW1047" i="3"/>
  <c r="BA1047" i="3"/>
  <c r="BE1047" i="3"/>
  <c r="BI1047" i="3"/>
  <c r="N1047" i="3"/>
  <c r="BJ1047" i="3" s="1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BL1047" i="3" s="1"/>
  <c r="S1047" i="3"/>
  <c r="BM1047" i="3" s="1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M1045" i="3"/>
  <c r="O1044" i="3"/>
  <c r="S1044" i="3"/>
  <c r="W1044" i="3"/>
  <c r="AA1044" i="3"/>
  <c r="AE1044" i="3"/>
  <c r="AI1044" i="3"/>
  <c r="AM1044" i="3"/>
  <c r="AQ1044" i="3"/>
  <c r="AU1044" i="3"/>
  <c r="AY1044" i="3"/>
  <c r="BC1044" i="3"/>
  <c r="BG1044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N1039" i="3"/>
  <c r="R1039" i="3"/>
  <c r="V1039" i="3"/>
  <c r="Z1039" i="3"/>
  <c r="AD1039" i="3"/>
  <c r="AH1039" i="3"/>
  <c r="AL1039" i="3"/>
  <c r="AP1039" i="3"/>
  <c r="AT1039" i="3"/>
  <c r="AX1039" i="3"/>
  <c r="BB1039" i="3"/>
  <c r="BF1039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7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P1036" i="3"/>
  <c r="T1036" i="3"/>
  <c r="X1036" i="3"/>
  <c r="AB1036" i="3"/>
  <c r="AF1036" i="3"/>
  <c r="AJ1036" i="3"/>
  <c r="AN1036" i="3"/>
  <c r="AR1036" i="3"/>
  <c r="AV1036" i="3"/>
  <c r="AZ1036" i="3"/>
  <c r="BD1036" i="3"/>
  <c r="BH1036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M1031" i="3"/>
  <c r="Q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31" i="3"/>
  <c r="R1031" i="3"/>
  <c r="V1031" i="3"/>
  <c r="Z1031" i="3"/>
  <c r="AD1031" i="3"/>
  <c r="AH1031" i="3"/>
  <c r="AL1031" i="3"/>
  <c r="AP1031" i="3"/>
  <c r="AT1031" i="3"/>
  <c r="AX1031" i="3"/>
  <c r="BB1031" i="3"/>
  <c r="BF1031" i="3"/>
  <c r="O1031" i="3"/>
  <c r="S1031" i="3"/>
  <c r="W1031" i="3"/>
  <c r="AA1031" i="3"/>
  <c r="AE1031" i="3"/>
  <c r="AI1031" i="3"/>
  <c r="AM1031" i="3"/>
  <c r="AQ1031" i="3"/>
  <c r="AU1031" i="3"/>
  <c r="AY1031" i="3"/>
  <c r="BC1031" i="3"/>
  <c r="BG1031" i="3"/>
  <c r="P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N1029" i="3"/>
  <c r="BJ1029" i="3" s="1"/>
  <c r="T1029" i="3"/>
  <c r="Y1029" i="3"/>
  <c r="AD1029" i="3"/>
  <c r="AJ1029" i="3"/>
  <c r="AO1029" i="3"/>
  <c r="AT1029" i="3"/>
  <c r="AZ1029" i="3"/>
  <c r="BE1029" i="3"/>
  <c r="P1029" i="3"/>
  <c r="U1029" i="3"/>
  <c r="Z1029" i="3"/>
  <c r="AF1029" i="3"/>
  <c r="AK1029" i="3"/>
  <c r="AP1029" i="3"/>
  <c r="AV1029" i="3"/>
  <c r="BA1029" i="3"/>
  <c r="BF1029" i="3"/>
  <c r="Q1029" i="3"/>
  <c r="V1029" i="3"/>
  <c r="AB1029" i="3"/>
  <c r="AG1029" i="3"/>
  <c r="AL1029" i="3"/>
  <c r="AR1029" i="3"/>
  <c r="AW1029" i="3"/>
  <c r="BB1029" i="3"/>
  <c r="BH1029" i="3"/>
  <c r="M1029" i="3"/>
  <c r="R1029" i="3"/>
  <c r="X1029" i="3"/>
  <c r="AC1029" i="3"/>
  <c r="AH1029" i="3"/>
  <c r="AN1029" i="3"/>
  <c r="AS1029" i="3"/>
  <c r="AX1029" i="3"/>
  <c r="BD1029" i="3"/>
  <c r="BI1029" i="3"/>
  <c r="BH1045" i="3"/>
  <c r="BD1045" i="3"/>
  <c r="AZ1045" i="3"/>
  <c r="AV1045" i="3"/>
  <c r="AR1045" i="3"/>
  <c r="AN1045" i="3"/>
  <c r="AJ1045" i="3"/>
  <c r="AF1045" i="3"/>
  <c r="AB1045" i="3"/>
  <c r="X1045" i="3"/>
  <c r="T1045" i="3"/>
  <c r="P1045" i="3"/>
  <c r="BH1043" i="3"/>
  <c r="BD1043" i="3"/>
  <c r="AZ1043" i="3"/>
  <c r="AV1043" i="3"/>
  <c r="AR1043" i="3"/>
  <c r="AN1043" i="3"/>
  <c r="AJ1043" i="3"/>
  <c r="AF1043" i="3"/>
  <c r="AB1043" i="3"/>
  <c r="X1043" i="3"/>
  <c r="T1043" i="3"/>
  <c r="P1043" i="3"/>
  <c r="BH1041" i="3"/>
  <c r="BD1041" i="3"/>
  <c r="AZ1041" i="3"/>
  <c r="AV1041" i="3"/>
  <c r="AR1041" i="3"/>
  <c r="AN1041" i="3"/>
  <c r="AJ1041" i="3"/>
  <c r="AF1041" i="3"/>
  <c r="AB1041" i="3"/>
  <c r="X1041" i="3"/>
  <c r="T1041" i="3"/>
  <c r="P1041" i="3"/>
  <c r="BH1039" i="3"/>
  <c r="BD1039" i="3"/>
  <c r="AZ1039" i="3"/>
  <c r="AV1039" i="3"/>
  <c r="AR1039" i="3"/>
  <c r="AN1039" i="3"/>
  <c r="AJ1039" i="3"/>
  <c r="AF1039" i="3"/>
  <c r="AB1039" i="3"/>
  <c r="X1039" i="3"/>
  <c r="T1039" i="3"/>
  <c r="P1039" i="3"/>
  <c r="BH1037" i="3"/>
  <c r="BD1037" i="3"/>
  <c r="AZ1037" i="3"/>
  <c r="AV1037" i="3"/>
  <c r="AR1037" i="3"/>
  <c r="AN1037" i="3"/>
  <c r="AJ1037" i="3"/>
  <c r="AF1037" i="3"/>
  <c r="AB1037" i="3"/>
  <c r="X1037" i="3"/>
  <c r="T1037" i="3"/>
  <c r="P1037" i="3"/>
  <c r="BH1035" i="3"/>
  <c r="BD1035" i="3"/>
  <c r="AZ1035" i="3"/>
  <c r="AV1035" i="3"/>
  <c r="AR1035" i="3"/>
  <c r="AN1035" i="3"/>
  <c r="AJ1035" i="3"/>
  <c r="AF1035" i="3"/>
  <c r="AB1035" i="3"/>
  <c r="X1035" i="3"/>
  <c r="T1035" i="3"/>
  <c r="P1035" i="3"/>
  <c r="AX1028" i="3"/>
  <c r="AH1028" i="3"/>
  <c r="O1020" i="3"/>
  <c r="S1020" i="3"/>
  <c r="W1020" i="3"/>
  <c r="AA1020" i="3"/>
  <c r="AE1020" i="3"/>
  <c r="AI1020" i="3"/>
  <c r="AM1020" i="3"/>
  <c r="AQ1020" i="3"/>
  <c r="AU1020" i="3"/>
  <c r="AY1020" i="3"/>
  <c r="BC1020" i="3"/>
  <c r="BG1020" i="3"/>
  <c r="P1020" i="3"/>
  <c r="T1020" i="3"/>
  <c r="X1020" i="3"/>
  <c r="AB1020" i="3"/>
  <c r="AF1020" i="3"/>
  <c r="AJ1020" i="3"/>
  <c r="AN1020" i="3"/>
  <c r="AR1020" i="3"/>
  <c r="AV1020" i="3"/>
  <c r="AZ1020" i="3"/>
  <c r="BD1020" i="3"/>
  <c r="BH1020" i="3"/>
  <c r="M1020" i="3"/>
  <c r="Q1020" i="3"/>
  <c r="U1020" i="3"/>
  <c r="Y1020" i="3"/>
  <c r="AC1020" i="3"/>
  <c r="AG1020" i="3"/>
  <c r="AK1020" i="3"/>
  <c r="AO1020" i="3"/>
  <c r="AS1020" i="3"/>
  <c r="AW1020" i="3"/>
  <c r="BA1020" i="3"/>
  <c r="BE1020" i="3"/>
  <c r="BI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M1019" i="3"/>
  <c r="Q1019" i="3"/>
  <c r="U1019" i="3"/>
  <c r="Y1019" i="3"/>
  <c r="AC1019" i="3"/>
  <c r="AG1019" i="3"/>
  <c r="AK1019" i="3"/>
  <c r="AO1019" i="3"/>
  <c r="AS1019" i="3"/>
  <c r="AW1019" i="3"/>
  <c r="BA1019" i="3"/>
  <c r="BE1019" i="3"/>
  <c r="BI1019" i="3"/>
  <c r="N1019" i="3"/>
  <c r="R1019" i="3"/>
  <c r="V1019" i="3"/>
  <c r="Z1019" i="3"/>
  <c r="AD1019" i="3"/>
  <c r="AH1019" i="3"/>
  <c r="AL1019" i="3"/>
  <c r="AP1019" i="3"/>
  <c r="AT1019" i="3"/>
  <c r="AX1019" i="3"/>
  <c r="BB1019" i="3"/>
  <c r="BF1019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M1009" i="3"/>
  <c r="Q1009" i="3"/>
  <c r="U1009" i="3"/>
  <c r="Y1009" i="3"/>
  <c r="AC1009" i="3"/>
  <c r="AG1009" i="3"/>
  <c r="AK1009" i="3"/>
  <c r="AO1009" i="3"/>
  <c r="AS1009" i="3"/>
  <c r="AW1009" i="3"/>
  <c r="BA1009" i="3"/>
  <c r="BE1009" i="3"/>
  <c r="BI1009" i="3"/>
  <c r="N1009" i="3"/>
  <c r="R1009" i="3"/>
  <c r="V1009" i="3"/>
  <c r="Z1009" i="3"/>
  <c r="AD1009" i="3"/>
  <c r="AH1009" i="3"/>
  <c r="AL1009" i="3"/>
  <c r="AP1009" i="3"/>
  <c r="AT1009" i="3"/>
  <c r="AX1009" i="3"/>
  <c r="BB1009" i="3"/>
  <c r="BF1009" i="3"/>
  <c r="O1009" i="3"/>
  <c r="S1009" i="3"/>
  <c r="W1009" i="3"/>
  <c r="AA1009" i="3"/>
  <c r="AE1009" i="3"/>
  <c r="AI1009" i="3"/>
  <c r="AM1009" i="3"/>
  <c r="AQ1009" i="3"/>
  <c r="AU1009" i="3"/>
  <c r="AY1009" i="3"/>
  <c r="BC1009" i="3"/>
  <c r="BG1009" i="3"/>
  <c r="P1009" i="3"/>
  <c r="T1009" i="3"/>
  <c r="X1009" i="3"/>
  <c r="AB1009" i="3"/>
  <c r="AF1009" i="3"/>
  <c r="AJ1009" i="3"/>
  <c r="AN1009" i="3"/>
  <c r="AR1009" i="3"/>
  <c r="AV1009" i="3"/>
  <c r="AZ1009" i="3"/>
  <c r="BD1009" i="3"/>
  <c r="BH1009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P1018" i="3"/>
  <c r="T1018" i="3"/>
  <c r="X1018" i="3"/>
  <c r="AB1018" i="3"/>
  <c r="AF1018" i="3"/>
  <c r="AJ1018" i="3"/>
  <c r="AN1018" i="3"/>
  <c r="AR1018" i="3"/>
  <c r="AV1018" i="3"/>
  <c r="AZ1018" i="3"/>
  <c r="BD1018" i="3"/>
  <c r="BH1018" i="3"/>
  <c r="M1018" i="3"/>
  <c r="Q1018" i="3"/>
  <c r="U1018" i="3"/>
  <c r="Y1018" i="3"/>
  <c r="AC1018" i="3"/>
  <c r="AG1018" i="3"/>
  <c r="AK1018" i="3"/>
  <c r="AO1018" i="3"/>
  <c r="AS1018" i="3"/>
  <c r="AW1018" i="3"/>
  <c r="BA1018" i="3"/>
  <c r="BE1018" i="3"/>
  <c r="BI1018" i="3"/>
  <c r="N1018" i="3"/>
  <c r="R1018" i="3"/>
  <c r="V1018" i="3"/>
  <c r="Z1018" i="3"/>
  <c r="AD1018" i="3"/>
  <c r="AH1018" i="3"/>
  <c r="AL1018" i="3"/>
  <c r="AP1018" i="3"/>
  <c r="AT1018" i="3"/>
  <c r="AX1018" i="3"/>
  <c r="BB1018" i="3"/>
  <c r="BF1018" i="3"/>
  <c r="M1017" i="3"/>
  <c r="Q1017" i="3"/>
  <c r="U1017" i="3"/>
  <c r="Y1017" i="3"/>
  <c r="AC1017" i="3"/>
  <c r="AG1017" i="3"/>
  <c r="AK1017" i="3"/>
  <c r="AO1017" i="3"/>
  <c r="AS1017" i="3"/>
  <c r="AW1017" i="3"/>
  <c r="BA1017" i="3"/>
  <c r="BE1017" i="3"/>
  <c r="BI1017" i="3"/>
  <c r="N1017" i="3"/>
  <c r="R1017" i="3"/>
  <c r="V1017" i="3"/>
  <c r="Z1017" i="3"/>
  <c r="AD1017" i="3"/>
  <c r="AH1017" i="3"/>
  <c r="AL1017" i="3"/>
  <c r="AP1017" i="3"/>
  <c r="AT1017" i="3"/>
  <c r="AX1017" i="3"/>
  <c r="BB1017" i="3"/>
  <c r="BF1017" i="3"/>
  <c r="O1017" i="3"/>
  <c r="S1017" i="3"/>
  <c r="W1017" i="3"/>
  <c r="AA1017" i="3"/>
  <c r="AE1017" i="3"/>
  <c r="AI1017" i="3"/>
  <c r="AM1017" i="3"/>
  <c r="AQ1017" i="3"/>
  <c r="AU1017" i="3"/>
  <c r="AY1017" i="3"/>
  <c r="BC1017" i="3"/>
  <c r="BG1017" i="3"/>
  <c r="P1017" i="3"/>
  <c r="T1017" i="3"/>
  <c r="X1017" i="3"/>
  <c r="AB1017" i="3"/>
  <c r="AF1017" i="3"/>
  <c r="AJ1017" i="3"/>
  <c r="AN1017" i="3"/>
  <c r="AR1017" i="3"/>
  <c r="AV1017" i="3"/>
  <c r="AZ1017" i="3"/>
  <c r="BD1017" i="3"/>
  <c r="BH1017" i="3"/>
  <c r="O1012" i="3"/>
  <c r="S1012" i="3"/>
  <c r="W1012" i="3"/>
  <c r="AA1012" i="3"/>
  <c r="AE1012" i="3"/>
  <c r="AI1012" i="3"/>
  <c r="AM1012" i="3"/>
  <c r="AQ1012" i="3"/>
  <c r="AU1012" i="3"/>
  <c r="AY1012" i="3"/>
  <c r="BC1012" i="3"/>
  <c r="BG1012" i="3"/>
  <c r="P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M1012" i="3"/>
  <c r="Q1012" i="3"/>
  <c r="U1012" i="3"/>
  <c r="Y1012" i="3"/>
  <c r="AC1012" i="3"/>
  <c r="AG1012" i="3"/>
  <c r="AK1012" i="3"/>
  <c r="AO1012" i="3"/>
  <c r="AS1012" i="3"/>
  <c r="AW1012" i="3"/>
  <c r="BA1012" i="3"/>
  <c r="BE1012" i="3"/>
  <c r="BI1012" i="3"/>
  <c r="N1012" i="3"/>
  <c r="R1012" i="3"/>
  <c r="V1012" i="3"/>
  <c r="Z1012" i="3"/>
  <c r="AD1012" i="3"/>
  <c r="AH1012" i="3"/>
  <c r="AL1012" i="3"/>
  <c r="AP1012" i="3"/>
  <c r="AT1012" i="3"/>
  <c r="AX1012" i="3"/>
  <c r="BB1012" i="3"/>
  <c r="BF1012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P1010" i="3"/>
  <c r="T1010" i="3"/>
  <c r="X1010" i="3"/>
  <c r="AB1010" i="3"/>
  <c r="AF1010" i="3"/>
  <c r="AJ1010" i="3"/>
  <c r="AN1010" i="3"/>
  <c r="AR1010" i="3"/>
  <c r="AV1010" i="3"/>
  <c r="AZ1010" i="3"/>
  <c r="BD1010" i="3"/>
  <c r="BH1010" i="3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R1006" i="3"/>
  <c r="Z1006" i="3"/>
  <c r="AH1006" i="3"/>
  <c r="AP1006" i="3"/>
  <c r="AX1006" i="3"/>
  <c r="BF1006" i="3"/>
  <c r="X1004" i="3"/>
  <c r="AN1004" i="3"/>
  <c r="BD1004" i="3"/>
  <c r="X1002" i="3"/>
  <c r="AN1002" i="3"/>
  <c r="BD1002" i="3"/>
  <c r="O1028" i="3"/>
  <c r="BL1028" i="3" s="1"/>
  <c r="S1028" i="3"/>
  <c r="BM1028" i="3" s="1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M1028" i="3"/>
  <c r="Q1028" i="3"/>
  <c r="U1028" i="3"/>
  <c r="Y1028" i="3"/>
  <c r="AC1028" i="3"/>
  <c r="AG1028" i="3"/>
  <c r="AK1028" i="3"/>
  <c r="AO1028" i="3"/>
  <c r="AS1028" i="3"/>
  <c r="AW1028" i="3"/>
  <c r="BA1028" i="3"/>
  <c r="BE1028" i="3"/>
  <c r="BI1028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M1026" i="3"/>
  <c r="Q1026" i="3"/>
  <c r="U1026" i="3"/>
  <c r="Y1026" i="3"/>
  <c r="AC1026" i="3"/>
  <c r="AG1026" i="3"/>
  <c r="AK1026" i="3"/>
  <c r="AO1026" i="3"/>
  <c r="AS1026" i="3"/>
  <c r="AW1026" i="3"/>
  <c r="BA1026" i="3"/>
  <c r="BE1026" i="3"/>
  <c r="BI1026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M1024" i="3"/>
  <c r="Q1024" i="3"/>
  <c r="U1024" i="3"/>
  <c r="Y1024" i="3"/>
  <c r="AC1024" i="3"/>
  <c r="AG1024" i="3"/>
  <c r="AK1024" i="3"/>
  <c r="AO1024" i="3"/>
  <c r="AS1024" i="3"/>
  <c r="AW1024" i="3"/>
  <c r="BA1024" i="3"/>
  <c r="BE1024" i="3"/>
  <c r="BI1024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O1023" i="3"/>
  <c r="S1023" i="3"/>
  <c r="W1023" i="3"/>
  <c r="AA1023" i="3"/>
  <c r="AE1023" i="3"/>
  <c r="AI1023" i="3"/>
  <c r="AM1023" i="3"/>
  <c r="AQ1023" i="3"/>
  <c r="AU1023" i="3"/>
  <c r="AY1023" i="3"/>
  <c r="BC1023" i="3"/>
  <c r="BG1023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O1016" i="3"/>
  <c r="S1016" i="3"/>
  <c r="W1016" i="3"/>
  <c r="AA1016" i="3"/>
  <c r="AE1016" i="3"/>
  <c r="AI1016" i="3"/>
  <c r="AM1016" i="3"/>
  <c r="AQ1016" i="3"/>
  <c r="AU1016" i="3"/>
  <c r="AY1016" i="3"/>
  <c r="BC1016" i="3"/>
  <c r="BG1016" i="3"/>
  <c r="P1016" i="3"/>
  <c r="T1016" i="3"/>
  <c r="X1016" i="3"/>
  <c r="AB1016" i="3"/>
  <c r="AF1016" i="3"/>
  <c r="AJ1016" i="3"/>
  <c r="AN1016" i="3"/>
  <c r="AR1016" i="3"/>
  <c r="AV1016" i="3"/>
  <c r="AZ1016" i="3"/>
  <c r="BD1016" i="3"/>
  <c r="BH1016" i="3"/>
  <c r="M1016" i="3"/>
  <c r="Q1016" i="3"/>
  <c r="U1016" i="3"/>
  <c r="Y1016" i="3"/>
  <c r="AC1016" i="3"/>
  <c r="AG1016" i="3"/>
  <c r="AK1016" i="3"/>
  <c r="AO1016" i="3"/>
  <c r="AS1016" i="3"/>
  <c r="AW1016" i="3"/>
  <c r="BA1016" i="3"/>
  <c r="BE1016" i="3"/>
  <c r="BI1016" i="3"/>
  <c r="N1016" i="3"/>
  <c r="R1016" i="3"/>
  <c r="V1016" i="3"/>
  <c r="Z1016" i="3"/>
  <c r="AD1016" i="3"/>
  <c r="AH1016" i="3"/>
  <c r="AL1016" i="3"/>
  <c r="AP1016" i="3"/>
  <c r="AT1016" i="3"/>
  <c r="AX1016" i="3"/>
  <c r="BB1016" i="3"/>
  <c r="BF1016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R1015" i="3"/>
  <c r="V1015" i="3"/>
  <c r="Z1015" i="3"/>
  <c r="AD1015" i="3"/>
  <c r="AH1015" i="3"/>
  <c r="AL1015" i="3"/>
  <c r="AP1015" i="3"/>
  <c r="AT1015" i="3"/>
  <c r="AX1015" i="3"/>
  <c r="BB1015" i="3"/>
  <c r="BF1015" i="3"/>
  <c r="O1015" i="3"/>
  <c r="S1015" i="3"/>
  <c r="W1015" i="3"/>
  <c r="AA1015" i="3"/>
  <c r="AE1015" i="3"/>
  <c r="AI1015" i="3"/>
  <c r="AM1015" i="3"/>
  <c r="AQ1015" i="3"/>
  <c r="AU1015" i="3"/>
  <c r="AY1015" i="3"/>
  <c r="BC1015" i="3"/>
  <c r="BG1015" i="3"/>
  <c r="P1015" i="3"/>
  <c r="T1015" i="3"/>
  <c r="X1015" i="3"/>
  <c r="AB1015" i="3"/>
  <c r="AF1015" i="3"/>
  <c r="AJ1015" i="3"/>
  <c r="AN1015" i="3"/>
  <c r="AR1015" i="3"/>
  <c r="AV1015" i="3"/>
  <c r="AZ1015" i="3"/>
  <c r="BD1015" i="3"/>
  <c r="BH1015" i="3"/>
  <c r="BI1045" i="3"/>
  <c r="BE1045" i="3"/>
  <c r="BA1045" i="3"/>
  <c r="AW1045" i="3"/>
  <c r="AS1045" i="3"/>
  <c r="AO1045" i="3"/>
  <c r="AK1045" i="3"/>
  <c r="AG1045" i="3"/>
  <c r="AC1045" i="3"/>
  <c r="Y1045" i="3"/>
  <c r="U1045" i="3"/>
  <c r="Q1045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I1041" i="3"/>
  <c r="BE1041" i="3"/>
  <c r="BA1041" i="3"/>
  <c r="AW1041" i="3"/>
  <c r="AS1041" i="3"/>
  <c r="AO1041" i="3"/>
  <c r="AK1041" i="3"/>
  <c r="AG1041" i="3"/>
  <c r="AC1041" i="3"/>
  <c r="Y1041" i="3"/>
  <c r="U1041" i="3"/>
  <c r="Q1041" i="3"/>
  <c r="BI1039" i="3"/>
  <c r="BE1039" i="3"/>
  <c r="BA1039" i="3"/>
  <c r="AW1039" i="3"/>
  <c r="AS1039" i="3"/>
  <c r="AO1039" i="3"/>
  <c r="AK1039" i="3"/>
  <c r="AG1039" i="3"/>
  <c r="AC1039" i="3"/>
  <c r="Y1039" i="3"/>
  <c r="U1039" i="3"/>
  <c r="Q1039" i="3"/>
  <c r="BI1037" i="3"/>
  <c r="BE1037" i="3"/>
  <c r="BA1037" i="3"/>
  <c r="AW1037" i="3"/>
  <c r="AS1037" i="3"/>
  <c r="AO1037" i="3"/>
  <c r="AK1037" i="3"/>
  <c r="AG1037" i="3"/>
  <c r="AC1037" i="3"/>
  <c r="Y1037" i="3"/>
  <c r="U1037" i="3"/>
  <c r="Q1037" i="3"/>
  <c r="BI1035" i="3"/>
  <c r="BE1035" i="3"/>
  <c r="BA1035" i="3"/>
  <c r="AW1035" i="3"/>
  <c r="AS1035" i="3"/>
  <c r="AO1035" i="3"/>
  <c r="AK1035" i="3"/>
  <c r="AG1035" i="3"/>
  <c r="AC1035" i="3"/>
  <c r="Y1035" i="3"/>
  <c r="U1035" i="3"/>
  <c r="Q1035" i="3"/>
  <c r="O1029" i="3"/>
  <c r="BL1029" i="3" s="1"/>
  <c r="S1029" i="3"/>
  <c r="BM1029" i="3" s="1"/>
  <c r="W1029" i="3"/>
  <c r="AA1029" i="3"/>
  <c r="AE1029" i="3"/>
  <c r="AI1029" i="3"/>
  <c r="AM1029" i="3"/>
  <c r="AQ1029" i="3"/>
  <c r="AU1029" i="3"/>
  <c r="AY1029" i="3"/>
  <c r="BC1029" i="3"/>
  <c r="BG1029" i="3"/>
  <c r="BB1028" i="3"/>
  <c r="AL1028" i="3"/>
  <c r="V1028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O1027" i="3"/>
  <c r="S1027" i="3"/>
  <c r="W1027" i="3"/>
  <c r="AA1027" i="3"/>
  <c r="AE1027" i="3"/>
  <c r="AI1027" i="3"/>
  <c r="AM1027" i="3"/>
  <c r="AQ1027" i="3"/>
  <c r="AU1027" i="3"/>
  <c r="AY1027" i="3"/>
  <c r="BC1027" i="3"/>
  <c r="BG1027" i="3"/>
  <c r="BB1026" i="3"/>
  <c r="AL1026" i="3"/>
  <c r="V1026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O1025" i="3"/>
  <c r="S1025" i="3"/>
  <c r="W1025" i="3"/>
  <c r="AA1025" i="3"/>
  <c r="AE1025" i="3"/>
  <c r="AI1025" i="3"/>
  <c r="AM1025" i="3"/>
  <c r="AQ1025" i="3"/>
  <c r="AU1025" i="3"/>
  <c r="AY1025" i="3"/>
  <c r="BC1025" i="3"/>
  <c r="BG1025" i="3"/>
  <c r="BB1024" i="3"/>
  <c r="AL1024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M1022" i="3"/>
  <c r="Q1022" i="3"/>
  <c r="U1022" i="3"/>
  <c r="Y1022" i="3"/>
  <c r="AC1022" i="3"/>
  <c r="AG1022" i="3"/>
  <c r="AK1022" i="3"/>
  <c r="AO1022" i="3"/>
  <c r="AS1022" i="3"/>
  <c r="AW1022" i="3"/>
  <c r="BA1022" i="3"/>
  <c r="BE1022" i="3"/>
  <c r="BI1022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O1021" i="3"/>
  <c r="S1021" i="3"/>
  <c r="W1021" i="3"/>
  <c r="AA1021" i="3"/>
  <c r="AE1021" i="3"/>
  <c r="AI1021" i="3"/>
  <c r="AM1021" i="3"/>
  <c r="AQ1021" i="3"/>
  <c r="AU1021" i="3"/>
  <c r="AY1021" i="3"/>
  <c r="BC1021" i="3"/>
  <c r="BG1021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M1014" i="3"/>
  <c r="Q1014" i="3"/>
  <c r="U1014" i="3"/>
  <c r="Y1014" i="3"/>
  <c r="AC1014" i="3"/>
  <c r="AG1014" i="3"/>
  <c r="AK1014" i="3"/>
  <c r="AO1014" i="3"/>
  <c r="AS1014" i="3"/>
  <c r="AW1014" i="3"/>
  <c r="BA1014" i="3"/>
  <c r="BE1014" i="3"/>
  <c r="BI1014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S1013" i="3"/>
  <c r="W1013" i="3"/>
  <c r="AA1013" i="3"/>
  <c r="AE1013" i="3"/>
  <c r="AI1013" i="3"/>
  <c r="AM1013" i="3"/>
  <c r="AQ1013" i="3"/>
  <c r="AU1013" i="3"/>
  <c r="AY1013" i="3"/>
  <c r="BC1013" i="3"/>
  <c r="BG1013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1" i="3"/>
  <c r="Q1011" i="3"/>
  <c r="U1011" i="3"/>
  <c r="Y1011" i="3"/>
  <c r="AC1011" i="3"/>
  <c r="AG1011" i="3"/>
  <c r="AK1011" i="3"/>
  <c r="AO1011" i="3"/>
  <c r="AS1011" i="3"/>
  <c r="AW1011" i="3"/>
  <c r="BA1011" i="3"/>
  <c r="BE1011" i="3"/>
  <c r="BI1011" i="3"/>
  <c r="N1011" i="3"/>
  <c r="R1011" i="3"/>
  <c r="V1011" i="3"/>
  <c r="Z1011" i="3"/>
  <c r="AD1011" i="3"/>
  <c r="AH1011" i="3"/>
  <c r="AL1011" i="3"/>
  <c r="AP1011" i="3"/>
  <c r="AT1011" i="3"/>
  <c r="AX1011" i="3"/>
  <c r="BB1011" i="3"/>
  <c r="BF1011" i="3"/>
  <c r="O1011" i="3"/>
  <c r="S1011" i="3"/>
  <c r="W1011" i="3"/>
  <c r="AA1011" i="3"/>
  <c r="AE1011" i="3"/>
  <c r="AI1011" i="3"/>
  <c r="AM1011" i="3"/>
  <c r="AQ1011" i="3"/>
  <c r="AU1011" i="3"/>
  <c r="AY1011" i="3"/>
  <c r="BC1011" i="3"/>
  <c r="BG1011" i="3"/>
  <c r="P1011" i="3"/>
  <c r="T1011" i="3"/>
  <c r="X1011" i="3"/>
  <c r="AB1011" i="3"/>
  <c r="AF1011" i="3"/>
  <c r="AJ1011" i="3"/>
  <c r="AN1011" i="3"/>
  <c r="AR1011" i="3"/>
  <c r="AV1011" i="3"/>
  <c r="AZ1011" i="3"/>
  <c r="BD1011" i="3"/>
  <c r="BH1011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S1008" i="3"/>
  <c r="X1008" i="3"/>
  <c r="AD1008" i="3"/>
  <c r="AI1008" i="3"/>
  <c r="AN1008" i="3"/>
  <c r="AT1008" i="3"/>
  <c r="AY1008" i="3"/>
  <c r="BD1008" i="3"/>
  <c r="O1008" i="3"/>
  <c r="T1008" i="3"/>
  <c r="Z1008" i="3"/>
  <c r="AE1008" i="3"/>
  <c r="AJ1008" i="3"/>
  <c r="AP1008" i="3"/>
  <c r="AU1008" i="3"/>
  <c r="AZ1008" i="3"/>
  <c r="BF1008" i="3"/>
  <c r="P1008" i="3"/>
  <c r="V1008" i="3"/>
  <c r="AA1008" i="3"/>
  <c r="AF1008" i="3"/>
  <c r="AL1008" i="3"/>
  <c r="AQ1008" i="3"/>
  <c r="AV1008" i="3"/>
  <c r="BB1008" i="3"/>
  <c r="BG1008" i="3"/>
  <c r="R1008" i="3"/>
  <c r="W1008" i="3"/>
  <c r="AB1008" i="3"/>
  <c r="AH1008" i="3"/>
  <c r="AM1008" i="3"/>
  <c r="AR1008" i="3"/>
  <c r="AX1008" i="3"/>
  <c r="BC1008" i="3"/>
  <c r="BH1008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M1004" i="3"/>
  <c r="Q1004" i="3"/>
  <c r="U1004" i="3"/>
  <c r="Y1004" i="3"/>
  <c r="AC1004" i="3"/>
  <c r="AG1004" i="3"/>
  <c r="AK1004" i="3"/>
  <c r="AO1004" i="3"/>
  <c r="AS1004" i="3"/>
  <c r="AW1004" i="3"/>
  <c r="BA1004" i="3"/>
  <c r="BE1004" i="3"/>
  <c r="BI1004" i="3"/>
  <c r="N1004" i="3"/>
  <c r="R1004" i="3"/>
  <c r="V1004" i="3"/>
  <c r="Z1004" i="3"/>
  <c r="AD1004" i="3"/>
  <c r="AH1004" i="3"/>
  <c r="AL1004" i="3"/>
  <c r="AP1004" i="3"/>
  <c r="AT1004" i="3"/>
  <c r="AX1004" i="3"/>
  <c r="BB1004" i="3"/>
  <c r="BF1004" i="3"/>
  <c r="O1004" i="3"/>
  <c r="S1004" i="3"/>
  <c r="W1004" i="3"/>
  <c r="AA1004" i="3"/>
  <c r="AE1004" i="3"/>
  <c r="AI1004" i="3"/>
  <c r="AM1004" i="3"/>
  <c r="AQ1004" i="3"/>
  <c r="AU1004" i="3"/>
  <c r="AY1004" i="3"/>
  <c r="BC1004" i="3"/>
  <c r="BG1004" i="3"/>
  <c r="M1002" i="3"/>
  <c r="Q1002" i="3"/>
  <c r="U1002" i="3"/>
  <c r="Y1002" i="3"/>
  <c r="AC1002" i="3"/>
  <c r="AG1002" i="3"/>
  <c r="AK1002" i="3"/>
  <c r="AO1002" i="3"/>
  <c r="AS1002" i="3"/>
  <c r="AW1002" i="3"/>
  <c r="BA1002" i="3"/>
  <c r="BE1002" i="3"/>
  <c r="BI1002" i="3"/>
  <c r="N1002" i="3"/>
  <c r="R1002" i="3"/>
  <c r="V1002" i="3"/>
  <c r="Z1002" i="3"/>
  <c r="AD1002" i="3"/>
  <c r="AH1002" i="3"/>
  <c r="AL1002" i="3"/>
  <c r="AP1002" i="3"/>
  <c r="AT1002" i="3"/>
  <c r="AX1002" i="3"/>
  <c r="BB1002" i="3"/>
  <c r="BF1002" i="3"/>
  <c r="O1002" i="3"/>
  <c r="S1002" i="3"/>
  <c r="W1002" i="3"/>
  <c r="AA1002" i="3"/>
  <c r="AE1002" i="3"/>
  <c r="AI1002" i="3"/>
  <c r="AM1002" i="3"/>
  <c r="AQ1002" i="3"/>
  <c r="AU1002" i="3"/>
  <c r="AY1002" i="3"/>
  <c r="BC1002" i="3"/>
  <c r="BG1002" i="3"/>
  <c r="N998" i="3"/>
  <c r="R998" i="3"/>
  <c r="V998" i="3"/>
  <c r="Z998" i="3"/>
  <c r="AD998" i="3"/>
  <c r="AH998" i="3"/>
  <c r="AL998" i="3"/>
  <c r="AP998" i="3"/>
  <c r="AT998" i="3"/>
  <c r="AX998" i="3"/>
  <c r="BB998" i="3"/>
  <c r="BF998" i="3"/>
  <c r="P998" i="3"/>
  <c r="T998" i="3"/>
  <c r="X998" i="3"/>
  <c r="AB998" i="3"/>
  <c r="AF998" i="3"/>
  <c r="AJ998" i="3"/>
  <c r="AN998" i="3"/>
  <c r="AR998" i="3"/>
  <c r="AV998" i="3"/>
  <c r="AZ998" i="3"/>
  <c r="BD998" i="3"/>
  <c r="BH998" i="3"/>
  <c r="O998" i="3"/>
  <c r="W998" i="3"/>
  <c r="AE998" i="3"/>
  <c r="AM998" i="3"/>
  <c r="AU998" i="3"/>
  <c r="BC998" i="3"/>
  <c r="Q998" i="3"/>
  <c r="Y998" i="3"/>
  <c r="AG998" i="3"/>
  <c r="AO998" i="3"/>
  <c r="AW998" i="3"/>
  <c r="BE998" i="3"/>
  <c r="S998" i="3"/>
  <c r="AA998" i="3"/>
  <c r="AI998" i="3"/>
  <c r="AQ998" i="3"/>
  <c r="AY998" i="3"/>
  <c r="BG998" i="3"/>
  <c r="M998" i="3"/>
  <c r="U998" i="3"/>
  <c r="AC998" i="3"/>
  <c r="AK998" i="3"/>
  <c r="AS998" i="3"/>
  <c r="BA998" i="3"/>
  <c r="BI998" i="3"/>
  <c r="BD1006" i="3"/>
  <c r="AV1006" i="3"/>
  <c r="AN1006" i="3"/>
  <c r="AF1006" i="3"/>
  <c r="X1006" i="3"/>
  <c r="P1006" i="3"/>
  <c r="K1005" i="3"/>
  <c r="AZ1004" i="3"/>
  <c r="AJ1004" i="3"/>
  <c r="T1004" i="3"/>
  <c r="K1003" i="3"/>
  <c r="AZ1002" i="3"/>
  <c r="AJ1002" i="3"/>
  <c r="T1002" i="3"/>
  <c r="BB1001" i="3"/>
  <c r="AL1001" i="3"/>
  <c r="O1001" i="3"/>
  <c r="S1001" i="3"/>
  <c r="W1001" i="3"/>
  <c r="AA1001" i="3"/>
  <c r="AE1001" i="3"/>
  <c r="AI1001" i="3"/>
  <c r="AM1001" i="3"/>
  <c r="AQ1001" i="3"/>
  <c r="AU1001" i="3"/>
  <c r="AY1001" i="3"/>
  <c r="BC1001" i="3"/>
  <c r="BG1001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BB1006" i="3"/>
  <c r="AT1006" i="3"/>
  <c r="AL1006" i="3"/>
  <c r="AD1006" i="3"/>
  <c r="V1006" i="3"/>
  <c r="N1006" i="3"/>
  <c r="AV1004" i="3"/>
  <c r="AF1004" i="3"/>
  <c r="P1004" i="3"/>
  <c r="AV1002" i="3"/>
  <c r="AF1002" i="3"/>
  <c r="P1002" i="3"/>
  <c r="AX1001" i="3"/>
  <c r="AH1001" i="3"/>
  <c r="R1001" i="3"/>
  <c r="N994" i="3"/>
  <c r="R994" i="3"/>
  <c r="V994" i="3"/>
  <c r="Z994" i="3"/>
  <c r="AD994" i="3"/>
  <c r="AH994" i="3"/>
  <c r="AL994" i="3"/>
  <c r="AP994" i="3"/>
  <c r="AT994" i="3"/>
  <c r="AX994" i="3"/>
  <c r="BB994" i="3"/>
  <c r="BF994" i="3"/>
  <c r="P994" i="3"/>
  <c r="T994" i="3"/>
  <c r="X994" i="3"/>
  <c r="AB994" i="3"/>
  <c r="AF994" i="3"/>
  <c r="AJ994" i="3"/>
  <c r="AN994" i="3"/>
  <c r="AR994" i="3"/>
  <c r="AV994" i="3"/>
  <c r="AZ994" i="3"/>
  <c r="BD994" i="3"/>
  <c r="BH994" i="3"/>
  <c r="O994" i="3"/>
  <c r="W994" i="3"/>
  <c r="AE994" i="3"/>
  <c r="AM994" i="3"/>
  <c r="AU994" i="3"/>
  <c r="BC994" i="3"/>
  <c r="Q994" i="3"/>
  <c r="Y994" i="3"/>
  <c r="AG994" i="3"/>
  <c r="AO994" i="3"/>
  <c r="AW994" i="3"/>
  <c r="BE994" i="3"/>
  <c r="S994" i="3"/>
  <c r="AA994" i="3"/>
  <c r="AI994" i="3"/>
  <c r="AQ994" i="3"/>
  <c r="AY994" i="3"/>
  <c r="BG994" i="3"/>
  <c r="M994" i="3"/>
  <c r="U994" i="3"/>
  <c r="AC994" i="3"/>
  <c r="AK994" i="3"/>
  <c r="AS994" i="3"/>
  <c r="BA994" i="3"/>
  <c r="BI994" i="3"/>
  <c r="R991" i="3"/>
  <c r="AB991" i="3"/>
  <c r="AM991" i="3"/>
  <c r="AX991" i="3"/>
  <c r="BG991" i="3"/>
  <c r="T991" i="3"/>
  <c r="AE991" i="3"/>
  <c r="AP991" i="3"/>
  <c r="AZ991" i="3"/>
  <c r="BI991" i="3"/>
  <c r="O991" i="3"/>
  <c r="Z991" i="3"/>
  <c r="AJ991" i="3"/>
  <c r="AU991" i="3"/>
  <c r="BE991" i="3"/>
  <c r="K1007" i="3"/>
  <c r="BH1006" i="3"/>
  <c r="AZ1006" i="3"/>
  <c r="AR1006" i="3"/>
  <c r="AJ1006" i="3"/>
  <c r="AB1006" i="3"/>
  <c r="T1006" i="3"/>
  <c r="BH1004" i="3"/>
  <c r="AR1004" i="3"/>
  <c r="AB1004" i="3"/>
  <c r="BH1002" i="3"/>
  <c r="AR1002" i="3"/>
  <c r="AB1002" i="3"/>
  <c r="AT1001" i="3"/>
  <c r="AD1001" i="3"/>
  <c r="N1001" i="3"/>
  <c r="N996" i="3"/>
  <c r="R996" i="3"/>
  <c r="V996" i="3"/>
  <c r="Z996" i="3"/>
  <c r="AD996" i="3"/>
  <c r="AH996" i="3"/>
  <c r="AL996" i="3"/>
  <c r="AP996" i="3"/>
  <c r="AT996" i="3"/>
  <c r="AX996" i="3"/>
  <c r="BB996" i="3"/>
  <c r="BF996" i="3"/>
  <c r="P996" i="3"/>
  <c r="T996" i="3"/>
  <c r="X996" i="3"/>
  <c r="AB996" i="3"/>
  <c r="AF996" i="3"/>
  <c r="AJ996" i="3"/>
  <c r="AN996" i="3"/>
  <c r="AR996" i="3"/>
  <c r="AV996" i="3"/>
  <c r="AZ996" i="3"/>
  <c r="BD996" i="3"/>
  <c r="BH996" i="3"/>
  <c r="O996" i="3"/>
  <c r="W996" i="3"/>
  <c r="AE996" i="3"/>
  <c r="AM996" i="3"/>
  <c r="AU996" i="3"/>
  <c r="BC996" i="3"/>
  <c r="Q996" i="3"/>
  <c r="Y996" i="3"/>
  <c r="AG996" i="3"/>
  <c r="AO996" i="3"/>
  <c r="AW996" i="3"/>
  <c r="BE996" i="3"/>
  <c r="S996" i="3"/>
  <c r="AA996" i="3"/>
  <c r="AI996" i="3"/>
  <c r="AQ996" i="3"/>
  <c r="AY996" i="3"/>
  <c r="BG996" i="3"/>
  <c r="M996" i="3"/>
  <c r="U996" i="3"/>
  <c r="AC996" i="3"/>
  <c r="AK996" i="3"/>
  <c r="AS996" i="3"/>
  <c r="BA996" i="3"/>
  <c r="BI996" i="3"/>
  <c r="N992" i="3"/>
  <c r="R992" i="3"/>
  <c r="V992" i="3"/>
  <c r="Z992" i="3"/>
  <c r="AD992" i="3"/>
  <c r="AH992" i="3"/>
  <c r="AL992" i="3"/>
  <c r="AP992" i="3"/>
  <c r="AT992" i="3"/>
  <c r="AX992" i="3"/>
  <c r="BB992" i="3"/>
  <c r="BF992" i="3"/>
  <c r="P992" i="3"/>
  <c r="T992" i="3"/>
  <c r="X992" i="3"/>
  <c r="AB992" i="3"/>
  <c r="AF992" i="3"/>
  <c r="AJ992" i="3"/>
  <c r="AN992" i="3"/>
  <c r="AR992" i="3"/>
  <c r="AV992" i="3"/>
  <c r="AZ992" i="3"/>
  <c r="BD992" i="3"/>
  <c r="BH992" i="3"/>
  <c r="O992" i="3"/>
  <c r="W992" i="3"/>
  <c r="AE992" i="3"/>
  <c r="AM992" i="3"/>
  <c r="AU992" i="3"/>
  <c r="BC992" i="3"/>
  <c r="Q992" i="3"/>
  <c r="Y992" i="3"/>
  <c r="AG992" i="3"/>
  <c r="AO992" i="3"/>
  <c r="AW992" i="3"/>
  <c r="BE992" i="3"/>
  <c r="S992" i="3"/>
  <c r="AA992" i="3"/>
  <c r="AI992" i="3"/>
  <c r="AQ992" i="3"/>
  <c r="AY992" i="3"/>
  <c r="BG992" i="3"/>
  <c r="M992" i="3"/>
  <c r="U992" i="3"/>
  <c r="AC992" i="3"/>
  <c r="AK992" i="3"/>
  <c r="AS992" i="3"/>
  <c r="BA992" i="3"/>
  <c r="BI992" i="3"/>
  <c r="L1000" i="3"/>
  <c r="P1000" i="3" s="1"/>
  <c r="BI999" i="3"/>
  <c r="BD999" i="3"/>
  <c r="AY999" i="3"/>
  <c r="AS999" i="3"/>
  <c r="AN999" i="3"/>
  <c r="AI999" i="3"/>
  <c r="AC999" i="3"/>
  <c r="X999" i="3"/>
  <c r="Q999" i="3"/>
  <c r="BE997" i="3"/>
  <c r="AW997" i="3"/>
  <c r="AO997" i="3"/>
  <c r="AG997" i="3"/>
  <c r="Y997" i="3"/>
  <c r="Q997" i="3"/>
  <c r="BE995" i="3"/>
  <c r="AW995" i="3"/>
  <c r="AO995" i="3"/>
  <c r="AG995" i="3"/>
  <c r="Y995" i="3"/>
  <c r="Q995" i="3"/>
  <c r="AO993" i="3"/>
  <c r="AG993" i="3"/>
  <c r="Y993" i="3"/>
  <c r="Q993" i="3"/>
  <c r="BH999" i="3"/>
  <c r="BC999" i="3"/>
  <c r="AW999" i="3"/>
  <c r="AR999" i="3"/>
  <c r="AM999" i="3"/>
  <c r="AG999" i="3"/>
  <c r="AB999" i="3"/>
  <c r="W999" i="3"/>
  <c r="O999" i="3"/>
  <c r="BC997" i="3"/>
  <c r="AU997" i="3"/>
  <c r="AM997" i="3"/>
  <c r="AE997" i="3"/>
  <c r="W997" i="3"/>
  <c r="O997" i="3"/>
  <c r="BC995" i="3"/>
  <c r="AU995" i="3"/>
  <c r="AM995" i="3"/>
  <c r="AE995" i="3"/>
  <c r="W995" i="3"/>
  <c r="O995" i="3"/>
  <c r="BC993" i="3"/>
  <c r="AU993" i="3"/>
  <c r="AM993" i="3"/>
  <c r="AE993" i="3"/>
  <c r="W993" i="3"/>
  <c r="O993" i="3"/>
  <c r="BC991" i="3"/>
  <c r="AR991" i="3"/>
  <c r="AH991" i="3"/>
  <c r="AX989" i="3"/>
  <c r="AB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N989" i="3"/>
  <c r="S989" i="3"/>
  <c r="X989" i="3"/>
  <c r="AD989" i="3"/>
  <c r="AI989" i="3"/>
  <c r="AN989" i="3"/>
  <c r="AT989" i="3"/>
  <c r="AY989" i="3"/>
  <c r="BD989" i="3"/>
  <c r="O989" i="3"/>
  <c r="T989" i="3"/>
  <c r="Z989" i="3"/>
  <c r="AE989" i="3"/>
  <c r="AJ989" i="3"/>
  <c r="AP989" i="3"/>
  <c r="AU989" i="3"/>
  <c r="AZ989" i="3"/>
  <c r="BF989" i="3"/>
  <c r="P989" i="3"/>
  <c r="V989" i="3"/>
  <c r="AA989" i="3"/>
  <c r="AF989" i="3"/>
  <c r="AL989" i="3"/>
  <c r="AQ989" i="3"/>
  <c r="AV989" i="3"/>
  <c r="BB989" i="3"/>
  <c r="BG989" i="3"/>
  <c r="AB984" i="3"/>
  <c r="BG999" i="3"/>
  <c r="BA999" i="3"/>
  <c r="AV999" i="3"/>
  <c r="AQ999" i="3"/>
  <c r="AK999" i="3"/>
  <c r="AF999" i="3"/>
  <c r="AA999" i="3"/>
  <c r="U999" i="3"/>
  <c r="BI997" i="3"/>
  <c r="BA997" i="3"/>
  <c r="AS997" i="3"/>
  <c r="AK997" i="3"/>
  <c r="AC997" i="3"/>
  <c r="U997" i="3"/>
  <c r="BI995" i="3"/>
  <c r="BA995" i="3"/>
  <c r="AS995" i="3"/>
  <c r="AK995" i="3"/>
  <c r="AC995" i="3"/>
  <c r="U995" i="3"/>
  <c r="BI993" i="3"/>
  <c r="BA993" i="3"/>
  <c r="AS993" i="3"/>
  <c r="AK993" i="3"/>
  <c r="AC993" i="3"/>
  <c r="U993" i="3"/>
  <c r="M991" i="3"/>
  <c r="Q991" i="3"/>
  <c r="U991" i="3"/>
  <c r="Y991" i="3"/>
  <c r="AC991" i="3"/>
  <c r="AG991" i="3"/>
  <c r="AK991" i="3"/>
  <c r="AO991" i="3"/>
  <c r="AS991" i="3"/>
  <c r="AW991" i="3"/>
  <c r="BA991" i="3"/>
  <c r="N991" i="3"/>
  <c r="S991" i="3"/>
  <c r="X991" i="3"/>
  <c r="AD991" i="3"/>
  <c r="AI991" i="3"/>
  <c r="AN991" i="3"/>
  <c r="AT991" i="3"/>
  <c r="AY991" i="3"/>
  <c r="BD991" i="3"/>
  <c r="BH991" i="3"/>
  <c r="P991" i="3"/>
  <c r="V991" i="3"/>
  <c r="AA991" i="3"/>
  <c r="AF991" i="3"/>
  <c r="AL991" i="3"/>
  <c r="AQ991" i="3"/>
  <c r="AV991" i="3"/>
  <c r="BB991" i="3"/>
  <c r="BF991" i="3"/>
  <c r="AR989" i="3"/>
  <c r="W989" i="3"/>
  <c r="P988" i="3"/>
  <c r="X988" i="3"/>
  <c r="AF988" i="3"/>
  <c r="AN988" i="3"/>
  <c r="AV988" i="3"/>
  <c r="BD988" i="3"/>
  <c r="T984" i="3"/>
  <c r="AJ984" i="3"/>
  <c r="AZ984" i="3"/>
  <c r="X984" i="3"/>
  <c r="AN984" i="3"/>
  <c r="BD984" i="3"/>
  <c r="P984" i="3"/>
  <c r="AF984" i="3"/>
  <c r="AV984" i="3"/>
  <c r="P999" i="3"/>
  <c r="T999" i="3"/>
  <c r="N999" i="3"/>
  <c r="R999" i="3"/>
  <c r="V999" i="3"/>
  <c r="Z999" i="3"/>
  <c r="AD999" i="3"/>
  <c r="AH999" i="3"/>
  <c r="AL999" i="3"/>
  <c r="AP999" i="3"/>
  <c r="AT999" i="3"/>
  <c r="AX999" i="3"/>
  <c r="BB999" i="3"/>
  <c r="BF999" i="3"/>
  <c r="P997" i="3"/>
  <c r="T997" i="3"/>
  <c r="X997" i="3"/>
  <c r="AB997" i="3"/>
  <c r="AF997" i="3"/>
  <c r="AJ997" i="3"/>
  <c r="AN997" i="3"/>
  <c r="AR997" i="3"/>
  <c r="AV997" i="3"/>
  <c r="AZ997" i="3"/>
  <c r="BD997" i="3"/>
  <c r="BH997" i="3"/>
  <c r="N997" i="3"/>
  <c r="R997" i="3"/>
  <c r="V997" i="3"/>
  <c r="Z997" i="3"/>
  <c r="AD997" i="3"/>
  <c r="AH997" i="3"/>
  <c r="AL997" i="3"/>
  <c r="AP997" i="3"/>
  <c r="AT997" i="3"/>
  <c r="AX997" i="3"/>
  <c r="BB997" i="3"/>
  <c r="BF997" i="3"/>
  <c r="P995" i="3"/>
  <c r="T995" i="3"/>
  <c r="X995" i="3"/>
  <c r="AB995" i="3"/>
  <c r="AF995" i="3"/>
  <c r="AJ995" i="3"/>
  <c r="AN995" i="3"/>
  <c r="AR995" i="3"/>
  <c r="AV995" i="3"/>
  <c r="AZ995" i="3"/>
  <c r="BD995" i="3"/>
  <c r="BH995" i="3"/>
  <c r="N995" i="3"/>
  <c r="R995" i="3"/>
  <c r="V995" i="3"/>
  <c r="Z995" i="3"/>
  <c r="AD995" i="3"/>
  <c r="AH995" i="3"/>
  <c r="AL995" i="3"/>
  <c r="AP995" i="3"/>
  <c r="AT995" i="3"/>
  <c r="AX995" i="3"/>
  <c r="BB995" i="3"/>
  <c r="BF995" i="3"/>
  <c r="P993" i="3"/>
  <c r="T993" i="3"/>
  <c r="X993" i="3"/>
  <c r="AB993" i="3"/>
  <c r="AF993" i="3"/>
  <c r="AJ993" i="3"/>
  <c r="AN993" i="3"/>
  <c r="AR993" i="3"/>
  <c r="AV993" i="3"/>
  <c r="AZ993" i="3"/>
  <c r="BD993" i="3"/>
  <c r="BH993" i="3"/>
  <c r="N993" i="3"/>
  <c r="R993" i="3"/>
  <c r="V993" i="3"/>
  <c r="Z993" i="3"/>
  <c r="AD993" i="3"/>
  <c r="AH993" i="3"/>
  <c r="AL993" i="3"/>
  <c r="AP993" i="3"/>
  <c r="AT993" i="3"/>
  <c r="AX993" i="3"/>
  <c r="BB993" i="3"/>
  <c r="BF993" i="3"/>
  <c r="BH989" i="3"/>
  <c r="AM989" i="3"/>
  <c r="N982" i="3"/>
  <c r="R982" i="3"/>
  <c r="V982" i="3"/>
  <c r="Z982" i="3"/>
  <c r="AD982" i="3"/>
  <c r="M982" i="3"/>
  <c r="S982" i="3"/>
  <c r="X982" i="3"/>
  <c r="AC982" i="3"/>
  <c r="AH982" i="3"/>
  <c r="AL982" i="3"/>
  <c r="AP982" i="3"/>
  <c r="AT982" i="3"/>
  <c r="AX982" i="3"/>
  <c r="BB982" i="3"/>
  <c r="BF982" i="3"/>
  <c r="O982" i="3"/>
  <c r="T982" i="3"/>
  <c r="Y982" i="3"/>
  <c r="AE982" i="3"/>
  <c r="AI982" i="3"/>
  <c r="AM982" i="3"/>
  <c r="AQ982" i="3"/>
  <c r="AU982" i="3"/>
  <c r="AY982" i="3"/>
  <c r="BC982" i="3"/>
  <c r="BG982" i="3"/>
  <c r="Q982" i="3"/>
  <c r="W982" i="3"/>
  <c r="AB982" i="3"/>
  <c r="AG982" i="3"/>
  <c r="AK982" i="3"/>
  <c r="AO982" i="3"/>
  <c r="AS982" i="3"/>
  <c r="AW982" i="3"/>
  <c r="BA982" i="3"/>
  <c r="BE982" i="3"/>
  <c r="BI982" i="3"/>
  <c r="BF988" i="3"/>
  <c r="AX988" i="3"/>
  <c r="AP988" i="3"/>
  <c r="AH988" i="3"/>
  <c r="Z988" i="3"/>
  <c r="BB987" i="3"/>
  <c r="AT987" i="3"/>
  <c r="AL987" i="3"/>
  <c r="AD987" i="3"/>
  <c r="V987" i="3"/>
  <c r="BF986" i="3"/>
  <c r="AX986" i="3"/>
  <c r="AP986" i="3"/>
  <c r="AH986" i="3"/>
  <c r="Z986" i="3"/>
  <c r="BB985" i="3"/>
  <c r="AT985" i="3"/>
  <c r="AD985" i="3"/>
  <c r="BH984" i="3"/>
  <c r="AR984" i="3"/>
  <c r="AT983" i="3"/>
  <c r="AD983" i="3"/>
  <c r="BH982" i="3"/>
  <c r="AR982" i="3"/>
  <c r="AA982" i="3"/>
  <c r="AU981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BD986" i="3"/>
  <c r="AV986" i="3"/>
  <c r="AN986" i="3"/>
  <c r="AF986" i="3"/>
  <c r="X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P985" i="3"/>
  <c r="T985" i="3"/>
  <c r="X985" i="3"/>
  <c r="AB985" i="3"/>
  <c r="AF985" i="3"/>
  <c r="AJ985" i="3"/>
  <c r="AN985" i="3"/>
  <c r="AR985" i="3"/>
  <c r="M985" i="3"/>
  <c r="Q985" i="3"/>
  <c r="U985" i="3"/>
  <c r="Y985" i="3"/>
  <c r="AC985" i="3"/>
  <c r="AG985" i="3"/>
  <c r="AK985" i="3"/>
  <c r="AO985" i="3"/>
  <c r="AS985" i="3"/>
  <c r="AW985" i="3"/>
  <c r="BA985" i="3"/>
  <c r="BE985" i="3"/>
  <c r="BI985" i="3"/>
  <c r="O985" i="3"/>
  <c r="S985" i="3"/>
  <c r="W985" i="3"/>
  <c r="AA985" i="3"/>
  <c r="AE985" i="3"/>
  <c r="AI985" i="3"/>
  <c r="AM985" i="3"/>
  <c r="AQ985" i="3"/>
  <c r="AU985" i="3"/>
  <c r="AY985" i="3"/>
  <c r="BC985" i="3"/>
  <c r="BG985" i="3"/>
  <c r="P983" i="3"/>
  <c r="T983" i="3"/>
  <c r="X983" i="3"/>
  <c r="AB983" i="3"/>
  <c r="AF983" i="3"/>
  <c r="AJ983" i="3"/>
  <c r="AN983" i="3"/>
  <c r="AR983" i="3"/>
  <c r="AV983" i="3"/>
  <c r="AZ983" i="3"/>
  <c r="BD983" i="3"/>
  <c r="BH983" i="3"/>
  <c r="M983" i="3"/>
  <c r="Q983" i="3"/>
  <c r="U983" i="3"/>
  <c r="Y983" i="3"/>
  <c r="AC983" i="3"/>
  <c r="AG983" i="3"/>
  <c r="AK983" i="3"/>
  <c r="AO983" i="3"/>
  <c r="AS983" i="3"/>
  <c r="AW983" i="3"/>
  <c r="BA983" i="3"/>
  <c r="BE983" i="3"/>
  <c r="BI983" i="3"/>
  <c r="O983" i="3"/>
  <c r="BL983" i="3" s="1"/>
  <c r="S983" i="3"/>
  <c r="BM983" i="3" s="1"/>
  <c r="W983" i="3"/>
  <c r="AA983" i="3"/>
  <c r="AE983" i="3"/>
  <c r="AI983" i="3"/>
  <c r="AM983" i="3"/>
  <c r="AQ983" i="3"/>
  <c r="AU983" i="3"/>
  <c r="AY983" i="3"/>
  <c r="BC983" i="3"/>
  <c r="BG983" i="3"/>
  <c r="BD982" i="3"/>
  <c r="AN982" i="3"/>
  <c r="U982" i="3"/>
  <c r="N979" i="3"/>
  <c r="R979" i="3"/>
  <c r="V979" i="3"/>
  <c r="Z979" i="3"/>
  <c r="AD979" i="3"/>
  <c r="AH979" i="3"/>
  <c r="AL979" i="3"/>
  <c r="AP979" i="3"/>
  <c r="AT979" i="3"/>
  <c r="AX979" i="3"/>
  <c r="BB979" i="3"/>
  <c r="BF979" i="3"/>
  <c r="P979" i="3"/>
  <c r="T979" i="3"/>
  <c r="X979" i="3"/>
  <c r="AB979" i="3"/>
  <c r="AF979" i="3"/>
  <c r="AJ979" i="3"/>
  <c r="AN979" i="3"/>
  <c r="AR979" i="3"/>
  <c r="AV979" i="3"/>
  <c r="AZ979" i="3"/>
  <c r="BD979" i="3"/>
  <c r="BH979" i="3"/>
  <c r="S979" i="3"/>
  <c r="AA979" i="3"/>
  <c r="AI979" i="3"/>
  <c r="AQ979" i="3"/>
  <c r="AY979" i="3"/>
  <c r="BG979" i="3"/>
  <c r="M979" i="3"/>
  <c r="U979" i="3"/>
  <c r="AC979" i="3"/>
  <c r="AK979" i="3"/>
  <c r="AS979" i="3"/>
  <c r="BA979" i="3"/>
  <c r="BI979" i="3"/>
  <c r="O979" i="3"/>
  <c r="W979" i="3"/>
  <c r="AE979" i="3"/>
  <c r="AM979" i="3"/>
  <c r="AU979" i="3"/>
  <c r="BC979" i="3"/>
  <c r="Q979" i="3"/>
  <c r="Y979" i="3"/>
  <c r="AG979" i="3"/>
  <c r="AO979" i="3"/>
  <c r="AW979" i="3"/>
  <c r="BE979" i="3"/>
  <c r="K990" i="3"/>
  <c r="BB988" i="3"/>
  <c r="AT988" i="3"/>
  <c r="AL988" i="3"/>
  <c r="AD988" i="3"/>
  <c r="V988" i="3"/>
  <c r="N988" i="3"/>
  <c r="BF987" i="3"/>
  <c r="AX987" i="3"/>
  <c r="AP987" i="3"/>
  <c r="AH987" i="3"/>
  <c r="Z987" i="3"/>
  <c r="M987" i="3"/>
  <c r="Q987" i="3"/>
  <c r="U987" i="3"/>
  <c r="Y987" i="3"/>
  <c r="AC987" i="3"/>
  <c r="AG987" i="3"/>
  <c r="AK987" i="3"/>
  <c r="AO987" i="3"/>
  <c r="AS987" i="3"/>
  <c r="AW987" i="3"/>
  <c r="BA987" i="3"/>
  <c r="BE987" i="3"/>
  <c r="BI987" i="3"/>
  <c r="O987" i="3"/>
  <c r="S987" i="3"/>
  <c r="W987" i="3"/>
  <c r="AA987" i="3"/>
  <c r="AE987" i="3"/>
  <c r="AI987" i="3"/>
  <c r="AM987" i="3"/>
  <c r="AQ987" i="3"/>
  <c r="AU987" i="3"/>
  <c r="AY987" i="3"/>
  <c r="BC987" i="3"/>
  <c r="BG987" i="3"/>
  <c r="BB986" i="3"/>
  <c r="AT986" i="3"/>
  <c r="AL986" i="3"/>
  <c r="AD986" i="3"/>
  <c r="V986" i="3"/>
  <c r="N986" i="3"/>
  <c r="BF985" i="3"/>
  <c r="AX985" i="3"/>
  <c r="AL985" i="3"/>
  <c r="V985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BB983" i="3"/>
  <c r="AL983" i="3"/>
  <c r="V983" i="3"/>
  <c r="AZ982" i="3"/>
  <c r="AJ982" i="3"/>
  <c r="P982" i="3"/>
  <c r="N981" i="3"/>
  <c r="R981" i="3"/>
  <c r="V981" i="3"/>
  <c r="Z981" i="3"/>
  <c r="AD981" i="3"/>
  <c r="AH981" i="3"/>
  <c r="AL981" i="3"/>
  <c r="AP981" i="3"/>
  <c r="AT981" i="3"/>
  <c r="AX981" i="3"/>
  <c r="BB981" i="3"/>
  <c r="BF981" i="3"/>
  <c r="P981" i="3"/>
  <c r="T981" i="3"/>
  <c r="X981" i="3"/>
  <c r="AB981" i="3"/>
  <c r="AF981" i="3"/>
  <c r="AJ981" i="3"/>
  <c r="AN981" i="3"/>
  <c r="AR981" i="3"/>
  <c r="AV981" i="3"/>
  <c r="AZ981" i="3"/>
  <c r="BD981" i="3"/>
  <c r="BH981" i="3"/>
  <c r="S981" i="3"/>
  <c r="AA981" i="3"/>
  <c r="AI981" i="3"/>
  <c r="AQ981" i="3"/>
  <c r="AY981" i="3"/>
  <c r="BG981" i="3"/>
  <c r="M981" i="3"/>
  <c r="U981" i="3"/>
  <c r="AC981" i="3"/>
  <c r="AK981" i="3"/>
  <c r="AS981" i="3"/>
  <c r="BA981" i="3"/>
  <c r="BI981" i="3"/>
  <c r="Q981" i="3"/>
  <c r="Y981" i="3"/>
  <c r="AG981" i="3"/>
  <c r="AO981" i="3"/>
  <c r="AW981" i="3"/>
  <c r="BE981" i="3"/>
  <c r="BI980" i="3"/>
  <c r="BA980" i="3"/>
  <c r="AS980" i="3"/>
  <c r="AK980" i="3"/>
  <c r="AC980" i="3"/>
  <c r="U980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M974" i="3"/>
  <c r="Q974" i="3"/>
  <c r="U974" i="3"/>
  <c r="Y974" i="3"/>
  <c r="AC974" i="3"/>
  <c r="AG974" i="3"/>
  <c r="AK974" i="3"/>
  <c r="AO974" i="3"/>
  <c r="AS974" i="3"/>
  <c r="AW974" i="3"/>
  <c r="BA974" i="3"/>
  <c r="BE974" i="3"/>
  <c r="BI974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80" i="3"/>
  <c r="T980" i="3"/>
  <c r="X980" i="3"/>
  <c r="AB980" i="3"/>
  <c r="AF980" i="3"/>
  <c r="AJ980" i="3"/>
  <c r="AN980" i="3"/>
  <c r="AR980" i="3"/>
  <c r="AV980" i="3"/>
  <c r="AZ980" i="3"/>
  <c r="BD980" i="3"/>
  <c r="BH980" i="3"/>
  <c r="N980" i="3"/>
  <c r="R980" i="3"/>
  <c r="V980" i="3"/>
  <c r="Z980" i="3"/>
  <c r="AD980" i="3"/>
  <c r="AH980" i="3"/>
  <c r="AL980" i="3"/>
  <c r="AP980" i="3"/>
  <c r="AT980" i="3"/>
  <c r="AX980" i="3"/>
  <c r="BB980" i="3"/>
  <c r="BF980" i="3"/>
  <c r="P978" i="3"/>
  <c r="T978" i="3"/>
  <c r="X978" i="3"/>
  <c r="AB978" i="3"/>
  <c r="AF978" i="3"/>
  <c r="AJ978" i="3"/>
  <c r="AN978" i="3"/>
  <c r="AR978" i="3"/>
  <c r="AV978" i="3"/>
  <c r="AZ978" i="3"/>
  <c r="BD978" i="3"/>
  <c r="BH978" i="3"/>
  <c r="N978" i="3"/>
  <c r="R978" i="3"/>
  <c r="V978" i="3"/>
  <c r="Z978" i="3"/>
  <c r="AD978" i="3"/>
  <c r="AH978" i="3"/>
  <c r="AL978" i="3"/>
  <c r="AP978" i="3"/>
  <c r="AT978" i="3"/>
  <c r="AX978" i="3"/>
  <c r="BB978" i="3"/>
  <c r="BF978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P977" i="3"/>
  <c r="T977" i="3"/>
  <c r="X977" i="3"/>
  <c r="AB977" i="3"/>
  <c r="AF977" i="3"/>
  <c r="AJ977" i="3"/>
  <c r="AN977" i="3"/>
  <c r="AR977" i="3"/>
  <c r="AV977" i="3"/>
  <c r="AZ977" i="3"/>
  <c r="BD977" i="3"/>
  <c r="BH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BI976" i="3"/>
  <c r="AS976" i="3"/>
  <c r="AC976" i="3"/>
  <c r="M976" i="3"/>
  <c r="M972" i="3"/>
  <c r="S972" i="3"/>
  <c r="X972" i="3"/>
  <c r="AC972" i="3"/>
  <c r="AI972" i="3"/>
  <c r="AN972" i="3"/>
  <c r="AS972" i="3"/>
  <c r="AY972" i="3"/>
  <c r="BD972" i="3"/>
  <c r="BI972" i="3"/>
  <c r="P972" i="3"/>
  <c r="U972" i="3"/>
  <c r="AA972" i="3"/>
  <c r="AF972" i="3"/>
  <c r="AK972" i="3"/>
  <c r="AQ972" i="3"/>
  <c r="AV972" i="3"/>
  <c r="BA972" i="3"/>
  <c r="BG972" i="3"/>
  <c r="BE980" i="3"/>
  <c r="AW980" i="3"/>
  <c r="AO980" i="3"/>
  <c r="AG980" i="3"/>
  <c r="Y980" i="3"/>
  <c r="Q980" i="3"/>
  <c r="BE978" i="3"/>
  <c r="AW978" i="3"/>
  <c r="AO978" i="3"/>
  <c r="AG978" i="3"/>
  <c r="Y978" i="3"/>
  <c r="Q978" i="3"/>
  <c r="BC977" i="3"/>
  <c r="AM977" i="3"/>
  <c r="W977" i="3"/>
  <c r="BE976" i="3"/>
  <c r="AO976" i="3"/>
  <c r="O975" i="3"/>
  <c r="S975" i="3"/>
  <c r="W975" i="3"/>
  <c r="AA975" i="3"/>
  <c r="AE975" i="3"/>
  <c r="AI975" i="3"/>
  <c r="AM975" i="3"/>
  <c r="AQ975" i="3"/>
  <c r="AU975" i="3"/>
  <c r="AY975" i="3"/>
  <c r="BC975" i="3"/>
  <c r="BG975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R973" i="3"/>
  <c r="W973" i="3"/>
  <c r="AC973" i="3"/>
  <c r="AH973" i="3"/>
  <c r="AM973" i="3"/>
  <c r="AS973" i="3"/>
  <c r="AX973" i="3"/>
  <c r="BC973" i="3"/>
  <c r="BI973" i="3"/>
  <c r="N973" i="3"/>
  <c r="S973" i="3"/>
  <c r="Y973" i="3"/>
  <c r="AD973" i="3"/>
  <c r="AI973" i="3"/>
  <c r="AO973" i="3"/>
  <c r="AT973" i="3"/>
  <c r="AY973" i="3"/>
  <c r="BE973" i="3"/>
  <c r="O973" i="3"/>
  <c r="U973" i="3"/>
  <c r="Z973" i="3"/>
  <c r="AE973" i="3"/>
  <c r="AK973" i="3"/>
  <c r="AP973" i="3"/>
  <c r="AU973" i="3"/>
  <c r="BA973" i="3"/>
  <c r="BF973" i="3"/>
  <c r="Q973" i="3"/>
  <c r="V973" i="3"/>
  <c r="AA973" i="3"/>
  <c r="AG973" i="3"/>
  <c r="AL973" i="3"/>
  <c r="AQ973" i="3"/>
  <c r="AW973" i="3"/>
  <c r="BB973" i="3"/>
  <c r="BG973" i="3"/>
  <c r="P969" i="3"/>
  <c r="T969" i="3"/>
  <c r="X969" i="3"/>
  <c r="AB969" i="3"/>
  <c r="AF969" i="3"/>
  <c r="AJ969" i="3"/>
  <c r="AN969" i="3"/>
  <c r="AR969" i="3"/>
  <c r="AV969" i="3"/>
  <c r="AZ969" i="3"/>
  <c r="BD969" i="3"/>
  <c r="BH969" i="3"/>
  <c r="N969" i="3"/>
  <c r="R969" i="3"/>
  <c r="V969" i="3"/>
  <c r="Z969" i="3"/>
  <c r="AD969" i="3"/>
  <c r="AH969" i="3"/>
  <c r="AL969" i="3"/>
  <c r="AP969" i="3"/>
  <c r="AT969" i="3"/>
  <c r="AX969" i="3"/>
  <c r="BB969" i="3"/>
  <c r="BF969" i="3"/>
  <c r="O969" i="3"/>
  <c r="W969" i="3"/>
  <c r="AE969" i="3"/>
  <c r="AM969" i="3"/>
  <c r="AU969" i="3"/>
  <c r="BC969" i="3"/>
  <c r="Q969" i="3"/>
  <c r="Y969" i="3"/>
  <c r="AG969" i="3"/>
  <c r="AO969" i="3"/>
  <c r="AW969" i="3"/>
  <c r="BE969" i="3"/>
  <c r="S969" i="3"/>
  <c r="AA969" i="3"/>
  <c r="AI969" i="3"/>
  <c r="AQ969" i="3"/>
  <c r="AY969" i="3"/>
  <c r="BG969" i="3"/>
  <c r="M969" i="3"/>
  <c r="U969" i="3"/>
  <c r="AC969" i="3"/>
  <c r="AK969" i="3"/>
  <c r="AS969" i="3"/>
  <c r="BA969" i="3"/>
  <c r="BI969" i="3"/>
  <c r="BC980" i="3"/>
  <c r="AU980" i="3"/>
  <c r="AM980" i="3"/>
  <c r="AE980" i="3"/>
  <c r="W980" i="3"/>
  <c r="O980" i="3"/>
  <c r="BC978" i="3"/>
  <c r="AU978" i="3"/>
  <c r="AM978" i="3"/>
  <c r="AE978" i="3"/>
  <c r="W978" i="3"/>
  <c r="O978" i="3"/>
  <c r="AY977" i="3"/>
  <c r="AI977" i="3"/>
  <c r="S977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N976" i="3"/>
  <c r="R976" i="3"/>
  <c r="V976" i="3"/>
  <c r="Z976" i="3"/>
  <c r="AD976" i="3"/>
  <c r="AH976" i="3"/>
  <c r="AL976" i="3"/>
  <c r="AP976" i="3"/>
  <c r="AT976" i="3"/>
  <c r="AX976" i="3"/>
  <c r="BB976" i="3"/>
  <c r="BF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BI975" i="3"/>
  <c r="BE975" i="3"/>
  <c r="BA975" i="3"/>
  <c r="AW975" i="3"/>
  <c r="AS975" i="3"/>
  <c r="AO975" i="3"/>
  <c r="AK975" i="3"/>
  <c r="AG975" i="3"/>
  <c r="AC975" i="3"/>
  <c r="Y975" i="3"/>
  <c r="U975" i="3"/>
  <c r="Q975" i="3"/>
  <c r="M975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BH975" i="3"/>
  <c r="BD975" i="3"/>
  <c r="AZ975" i="3"/>
  <c r="AV975" i="3"/>
  <c r="AR975" i="3"/>
  <c r="AN975" i="3"/>
  <c r="AJ975" i="3"/>
  <c r="AF975" i="3"/>
  <c r="AB975" i="3"/>
  <c r="X975" i="3"/>
  <c r="T975" i="3"/>
  <c r="P975" i="3"/>
  <c r="BE972" i="3"/>
  <c r="AZ972" i="3"/>
  <c r="AU972" i="3"/>
  <c r="AO972" i="3"/>
  <c r="AJ972" i="3"/>
  <c r="AE972" i="3"/>
  <c r="Y972" i="3"/>
  <c r="T972" i="3"/>
  <c r="O972" i="3"/>
  <c r="BF971" i="3"/>
  <c r="BA971" i="3"/>
  <c r="AU971" i="3"/>
  <c r="AP971" i="3"/>
  <c r="AK971" i="3"/>
  <c r="AE971" i="3"/>
  <c r="Z971" i="3"/>
  <c r="U971" i="3"/>
  <c r="O971" i="3"/>
  <c r="BL971" i="3" s="1"/>
  <c r="BE970" i="3"/>
  <c r="AZ970" i="3"/>
  <c r="AU970" i="3"/>
  <c r="AO970" i="3"/>
  <c r="AJ970" i="3"/>
  <c r="AE970" i="3"/>
  <c r="W970" i="3"/>
  <c r="O970" i="3"/>
  <c r="BG968" i="3"/>
  <c r="AQ968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M968" i="3"/>
  <c r="Q968" i="3"/>
  <c r="U968" i="3"/>
  <c r="Y968" i="3"/>
  <c r="AC968" i="3"/>
  <c r="AG968" i="3"/>
  <c r="AK968" i="3"/>
  <c r="AO968" i="3"/>
  <c r="AS968" i="3"/>
  <c r="AW968" i="3"/>
  <c r="BA968" i="3"/>
  <c r="BE968" i="3"/>
  <c r="BI968" i="3"/>
  <c r="BI967" i="3"/>
  <c r="AS967" i="3"/>
  <c r="AC967" i="3"/>
  <c r="M967" i="3"/>
  <c r="N966" i="3"/>
  <c r="R966" i="3"/>
  <c r="V966" i="3"/>
  <c r="Z966" i="3"/>
  <c r="AD966" i="3"/>
  <c r="AH966" i="3"/>
  <c r="AL966" i="3"/>
  <c r="AP966" i="3"/>
  <c r="AT966" i="3"/>
  <c r="AX966" i="3"/>
  <c r="BB966" i="3"/>
  <c r="BF966" i="3"/>
  <c r="Q966" i="3"/>
  <c r="W966" i="3"/>
  <c r="AB966" i="3"/>
  <c r="AG966" i="3"/>
  <c r="AM966" i="3"/>
  <c r="AR966" i="3"/>
  <c r="AW966" i="3"/>
  <c r="BC966" i="3"/>
  <c r="BH966" i="3"/>
  <c r="M966" i="3"/>
  <c r="S966" i="3"/>
  <c r="X966" i="3"/>
  <c r="AC966" i="3"/>
  <c r="AI966" i="3"/>
  <c r="AN966" i="3"/>
  <c r="AS966" i="3"/>
  <c r="AY966" i="3"/>
  <c r="BD966" i="3"/>
  <c r="BI966" i="3"/>
  <c r="O966" i="3"/>
  <c r="T966" i="3"/>
  <c r="Y966" i="3"/>
  <c r="AE966" i="3"/>
  <c r="AJ966" i="3"/>
  <c r="AO966" i="3"/>
  <c r="AU966" i="3"/>
  <c r="AZ966" i="3"/>
  <c r="BE966" i="3"/>
  <c r="P966" i="3"/>
  <c r="U966" i="3"/>
  <c r="AA966" i="3"/>
  <c r="AF966" i="3"/>
  <c r="AK966" i="3"/>
  <c r="AQ966" i="3"/>
  <c r="AV966" i="3"/>
  <c r="BA966" i="3"/>
  <c r="BG966" i="3"/>
  <c r="BE971" i="3"/>
  <c r="AY971" i="3"/>
  <c r="AT971" i="3"/>
  <c r="AO971" i="3"/>
  <c r="AI971" i="3"/>
  <c r="AD971" i="3"/>
  <c r="Y971" i="3"/>
  <c r="S971" i="3"/>
  <c r="BM971" i="3" s="1"/>
  <c r="N971" i="3"/>
  <c r="BJ971" i="3" s="1"/>
  <c r="BI970" i="3"/>
  <c r="BD970" i="3"/>
  <c r="AY970" i="3"/>
  <c r="AS970" i="3"/>
  <c r="AN970" i="3"/>
  <c r="AI970" i="3"/>
  <c r="AC970" i="3"/>
  <c r="U970" i="3"/>
  <c r="BC968" i="3"/>
  <c r="AM968" i="3"/>
  <c r="W968" i="3"/>
  <c r="BE967" i="3"/>
  <c r="AO967" i="3"/>
  <c r="BF975" i="3"/>
  <c r="BB975" i="3"/>
  <c r="AX975" i="3"/>
  <c r="AT975" i="3"/>
  <c r="AP975" i="3"/>
  <c r="AL975" i="3"/>
  <c r="AH975" i="3"/>
  <c r="AD975" i="3"/>
  <c r="Z975" i="3"/>
  <c r="V975" i="3"/>
  <c r="R975" i="3"/>
  <c r="BH972" i="3"/>
  <c r="BC972" i="3"/>
  <c r="AW972" i="3"/>
  <c r="AR972" i="3"/>
  <c r="AM972" i="3"/>
  <c r="AG972" i="3"/>
  <c r="AB972" i="3"/>
  <c r="W972" i="3"/>
  <c r="Q972" i="3"/>
  <c r="BI971" i="3"/>
  <c r="BC971" i="3"/>
  <c r="AX971" i="3"/>
  <c r="AS971" i="3"/>
  <c r="AM971" i="3"/>
  <c r="AH971" i="3"/>
  <c r="AC971" i="3"/>
  <c r="W971" i="3"/>
  <c r="R971" i="3"/>
  <c r="M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P970" i="3"/>
  <c r="BK970" i="3" s="1"/>
  <c r="T970" i="3"/>
  <c r="X970" i="3"/>
  <c r="AB970" i="3"/>
  <c r="P967" i="3"/>
  <c r="T967" i="3"/>
  <c r="X967" i="3"/>
  <c r="AB967" i="3"/>
  <c r="AF967" i="3"/>
  <c r="AJ967" i="3"/>
  <c r="AN967" i="3"/>
  <c r="AR967" i="3"/>
  <c r="AV967" i="3"/>
  <c r="AZ967" i="3"/>
  <c r="BD967" i="3"/>
  <c r="BH967" i="3"/>
  <c r="N967" i="3"/>
  <c r="R967" i="3"/>
  <c r="V967" i="3"/>
  <c r="Z967" i="3"/>
  <c r="AD967" i="3"/>
  <c r="AH967" i="3"/>
  <c r="AL967" i="3"/>
  <c r="AP967" i="3"/>
  <c r="AT967" i="3"/>
  <c r="AX967" i="3"/>
  <c r="BB967" i="3"/>
  <c r="BF967" i="3"/>
  <c r="O967" i="3"/>
  <c r="S967" i="3"/>
  <c r="W967" i="3"/>
  <c r="AA967" i="3"/>
  <c r="AE967" i="3"/>
  <c r="AI967" i="3"/>
  <c r="AM967" i="3"/>
  <c r="AQ967" i="3"/>
  <c r="AU967" i="3"/>
  <c r="AY967" i="3"/>
  <c r="BC967" i="3"/>
  <c r="BG967" i="3"/>
  <c r="BG965" i="3"/>
  <c r="BB965" i="3"/>
  <c r="AW965" i="3"/>
  <c r="AQ965" i="3"/>
  <c r="AL965" i="3"/>
  <c r="AG965" i="3"/>
  <c r="AA965" i="3"/>
  <c r="V965" i="3"/>
  <c r="P965" i="3"/>
  <c r="T965" i="3"/>
  <c r="X965" i="3"/>
  <c r="AB965" i="3"/>
  <c r="AF965" i="3"/>
  <c r="AJ965" i="3"/>
  <c r="AN965" i="3"/>
  <c r="AR965" i="3"/>
  <c r="AV965" i="3"/>
  <c r="AZ965" i="3"/>
  <c r="BD965" i="3"/>
  <c r="BH965" i="3"/>
  <c r="BD964" i="3"/>
  <c r="AV964" i="3"/>
  <c r="AN964" i="3"/>
  <c r="AF964" i="3"/>
  <c r="X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BJ963" i="3" s="1"/>
  <c r="R963" i="3"/>
  <c r="V963" i="3"/>
  <c r="Z963" i="3"/>
  <c r="AD963" i="3"/>
  <c r="AH963" i="3"/>
  <c r="AL963" i="3"/>
  <c r="AP963" i="3"/>
  <c r="AT963" i="3"/>
  <c r="AX963" i="3"/>
  <c r="BB963" i="3"/>
  <c r="BF963" i="3"/>
  <c r="P963" i="3"/>
  <c r="T963" i="3"/>
  <c r="X963" i="3"/>
  <c r="AB963" i="3"/>
  <c r="AF963" i="3"/>
  <c r="AJ963" i="3"/>
  <c r="AN963" i="3"/>
  <c r="AR963" i="3"/>
  <c r="AV963" i="3"/>
  <c r="AZ963" i="3"/>
  <c r="BD963" i="3"/>
  <c r="BH963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BJ961" i="3" s="1"/>
  <c r="R961" i="3"/>
  <c r="V961" i="3"/>
  <c r="Z961" i="3"/>
  <c r="AD961" i="3"/>
  <c r="AH961" i="3"/>
  <c r="AL961" i="3"/>
  <c r="AP961" i="3"/>
  <c r="AT961" i="3"/>
  <c r="AX961" i="3"/>
  <c r="BB961" i="3"/>
  <c r="BF961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M960" i="3"/>
  <c r="Q960" i="3"/>
  <c r="U960" i="3"/>
  <c r="Y960" i="3"/>
  <c r="AC960" i="3"/>
  <c r="AG960" i="3"/>
  <c r="AK960" i="3"/>
  <c r="AO960" i="3"/>
  <c r="AS960" i="3"/>
  <c r="AW960" i="3"/>
  <c r="BA960" i="3"/>
  <c r="BE960" i="3"/>
  <c r="BI960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BF965" i="3"/>
  <c r="BA965" i="3"/>
  <c r="AU965" i="3"/>
  <c r="AP965" i="3"/>
  <c r="AK965" i="3"/>
  <c r="AE965" i="3"/>
  <c r="Z965" i="3"/>
  <c r="U965" i="3"/>
  <c r="O965" i="3"/>
  <c r="BL965" i="3" s="1"/>
  <c r="BI964" i="3"/>
  <c r="BA964" i="3"/>
  <c r="AS964" i="3"/>
  <c r="AK964" i="3"/>
  <c r="AC964" i="3"/>
  <c r="BC963" i="3"/>
  <c r="AM963" i="3"/>
  <c r="W963" i="3"/>
  <c r="BC961" i="3"/>
  <c r="AM961" i="3"/>
  <c r="W961" i="3"/>
  <c r="N958" i="3"/>
  <c r="T958" i="3"/>
  <c r="Y958" i="3"/>
  <c r="AD958" i="3"/>
  <c r="AJ958" i="3"/>
  <c r="AO958" i="3"/>
  <c r="AT958" i="3"/>
  <c r="AZ958" i="3"/>
  <c r="BE958" i="3"/>
  <c r="P958" i="3"/>
  <c r="N956" i="3"/>
  <c r="T956" i="3"/>
  <c r="Y956" i="3"/>
  <c r="AD956" i="3"/>
  <c r="AJ956" i="3"/>
  <c r="AO956" i="3"/>
  <c r="AT956" i="3"/>
  <c r="AZ956" i="3"/>
  <c r="BE956" i="3"/>
  <c r="P956" i="3"/>
  <c r="O964" i="3"/>
  <c r="S964" i="3"/>
  <c r="W964" i="3"/>
  <c r="AA964" i="3"/>
  <c r="AE964" i="3"/>
  <c r="AI964" i="3"/>
  <c r="AM964" i="3"/>
  <c r="AQ964" i="3"/>
  <c r="AU964" i="3"/>
  <c r="AY964" i="3"/>
  <c r="BC964" i="3"/>
  <c r="BG964" i="3"/>
  <c r="P964" i="3"/>
  <c r="N964" i="3"/>
  <c r="BN964" i="3" s="1"/>
  <c r="R964" i="3"/>
  <c r="V964" i="3"/>
  <c r="Z964" i="3"/>
  <c r="AD964" i="3"/>
  <c r="AH964" i="3"/>
  <c r="AL964" i="3"/>
  <c r="AP964" i="3"/>
  <c r="AT964" i="3"/>
  <c r="AX964" i="3"/>
  <c r="BB964" i="3"/>
  <c r="BF964" i="3"/>
  <c r="AY963" i="3"/>
  <c r="AI963" i="3"/>
  <c r="S963" i="3"/>
  <c r="BM963" i="3" s="1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AY961" i="3"/>
  <c r="AI961" i="3"/>
  <c r="S961" i="3"/>
  <c r="BM961" i="3" s="1"/>
  <c r="BI965" i="3"/>
  <c r="BC965" i="3"/>
  <c r="AX965" i="3"/>
  <c r="AS965" i="3"/>
  <c r="AM965" i="3"/>
  <c r="AH965" i="3"/>
  <c r="AC965" i="3"/>
  <c r="W965" i="3"/>
  <c r="R965" i="3"/>
  <c r="M965" i="3"/>
  <c r="BE964" i="3"/>
  <c r="AW964" i="3"/>
  <c r="AO964" i="3"/>
  <c r="AG964" i="3"/>
  <c r="Y964" i="3"/>
  <c r="Q964" i="3"/>
  <c r="AU963" i="3"/>
  <c r="AE963" i="3"/>
  <c r="O963" i="3"/>
  <c r="BL963" i="3" s="1"/>
  <c r="AW962" i="3"/>
  <c r="AG962" i="3"/>
  <c r="Q962" i="3"/>
  <c r="AU961" i="3"/>
  <c r="AE961" i="3"/>
  <c r="O961" i="3"/>
  <c r="BL961" i="3" s="1"/>
  <c r="BH959" i="3"/>
  <c r="BD959" i="3"/>
  <c r="AZ959" i="3"/>
  <c r="AV959" i="3"/>
  <c r="AR959" i="3"/>
  <c r="AN959" i="3"/>
  <c r="AJ959" i="3"/>
  <c r="AF959" i="3"/>
  <c r="AB959" i="3"/>
  <c r="X959" i="3"/>
  <c r="T959" i="3"/>
  <c r="BF958" i="3"/>
  <c r="BA958" i="3"/>
  <c r="AV958" i="3"/>
  <c r="AP958" i="3"/>
  <c r="AK958" i="3"/>
  <c r="AF958" i="3"/>
  <c r="Z958" i="3"/>
  <c r="U958" i="3"/>
  <c r="BF957" i="3"/>
  <c r="AZ957" i="3"/>
  <c r="AU957" i="3"/>
  <c r="AP957" i="3"/>
  <c r="AJ957" i="3"/>
  <c r="AE957" i="3"/>
  <c r="Z957" i="3"/>
  <c r="T957" i="3"/>
  <c r="BF956" i="3"/>
  <c r="BA956" i="3"/>
  <c r="AV956" i="3"/>
  <c r="AP956" i="3"/>
  <c r="AK956" i="3"/>
  <c r="AF956" i="3"/>
  <c r="Z956" i="3"/>
  <c r="U956" i="3"/>
  <c r="BF955" i="3"/>
  <c r="AZ955" i="3"/>
  <c r="AU955" i="3"/>
  <c r="AP955" i="3"/>
  <c r="AJ955" i="3"/>
  <c r="AE955" i="3"/>
  <c r="Z955" i="3"/>
  <c r="T955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O956" i="3"/>
  <c r="S956" i="3"/>
  <c r="W956" i="3"/>
  <c r="AA956" i="3"/>
  <c r="AE956" i="3"/>
  <c r="AI956" i="3"/>
  <c r="AM956" i="3"/>
  <c r="AQ956" i="3"/>
  <c r="AU956" i="3"/>
  <c r="AY956" i="3"/>
  <c r="BC956" i="3"/>
  <c r="BG956" i="3"/>
  <c r="BD955" i="3"/>
  <c r="AY955" i="3"/>
  <c r="AT955" i="3"/>
  <c r="AN955" i="3"/>
  <c r="AI955" i="3"/>
  <c r="AD955" i="3"/>
  <c r="X955" i="3"/>
  <c r="S955" i="3"/>
  <c r="BM955" i="3" s="1"/>
  <c r="N955" i="3"/>
  <c r="BJ955" i="3" s="1"/>
  <c r="BI958" i="3"/>
  <c r="BD958" i="3"/>
  <c r="AX958" i="3"/>
  <c r="AS958" i="3"/>
  <c r="AN958" i="3"/>
  <c r="AH958" i="3"/>
  <c r="AC958" i="3"/>
  <c r="X958" i="3"/>
  <c r="R958" i="3"/>
  <c r="M958" i="3"/>
  <c r="BI956" i="3"/>
  <c r="BD956" i="3"/>
  <c r="AX956" i="3"/>
  <c r="AS956" i="3"/>
  <c r="AN956" i="3"/>
  <c r="AH956" i="3"/>
  <c r="AC956" i="3"/>
  <c r="X956" i="3"/>
  <c r="R956" i="3"/>
  <c r="M956" i="3"/>
  <c r="BI959" i="3"/>
  <c r="BE959" i="3"/>
  <c r="BA959" i="3"/>
  <c r="AW959" i="3"/>
  <c r="AS959" i="3"/>
  <c r="AO959" i="3"/>
  <c r="AK959" i="3"/>
  <c r="AG959" i="3"/>
  <c r="AC959" i="3"/>
  <c r="Y959" i="3"/>
  <c r="U959" i="3"/>
  <c r="BL959" i="3" s="1"/>
  <c r="M959" i="3"/>
  <c r="Q959" i="3"/>
  <c r="BJ959" i="3" s="1"/>
  <c r="BH958" i="3"/>
  <c r="BB958" i="3"/>
  <c r="AW958" i="3"/>
  <c r="AR958" i="3"/>
  <c r="AL958" i="3"/>
  <c r="AG958" i="3"/>
  <c r="AB958" i="3"/>
  <c r="V958" i="3"/>
  <c r="Q958" i="3"/>
  <c r="BG957" i="3"/>
  <c r="BB957" i="3"/>
  <c r="AV957" i="3"/>
  <c r="AQ957" i="3"/>
  <c r="AL957" i="3"/>
  <c r="AF957" i="3"/>
  <c r="AA957" i="3"/>
  <c r="V957" i="3"/>
  <c r="M957" i="3"/>
  <c r="Q957" i="3"/>
  <c r="U957" i="3"/>
  <c r="Y957" i="3"/>
  <c r="AC957" i="3"/>
  <c r="AG957" i="3"/>
  <c r="AK957" i="3"/>
  <c r="AO957" i="3"/>
  <c r="AS957" i="3"/>
  <c r="AW957" i="3"/>
  <c r="BA957" i="3"/>
  <c r="BE957" i="3"/>
  <c r="BI957" i="3"/>
  <c r="BH956" i="3"/>
  <c r="BB956" i="3"/>
  <c r="AW956" i="3"/>
  <c r="AR956" i="3"/>
  <c r="AL956" i="3"/>
  <c r="AG956" i="3"/>
  <c r="AB956" i="3"/>
  <c r="V956" i="3"/>
  <c r="Q956" i="3"/>
  <c r="BG955" i="3"/>
  <c r="BB955" i="3"/>
  <c r="AV955" i="3"/>
  <c r="AQ955" i="3"/>
  <c r="AL955" i="3"/>
  <c r="AF955" i="3"/>
  <c r="AA955" i="3"/>
  <c r="V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AO954" i="3"/>
  <c r="AK954" i="3"/>
  <c r="AG954" i="3"/>
  <c r="AC954" i="3"/>
  <c r="Y954" i="3"/>
  <c r="U954" i="3"/>
  <c r="Q954" i="3"/>
  <c r="M954" i="3"/>
  <c r="BG953" i="3"/>
  <c r="BC953" i="3"/>
  <c r="AY953" i="3"/>
  <c r="AU953" i="3"/>
  <c r="AQ953" i="3"/>
  <c r="AM953" i="3"/>
  <c r="AI953" i="3"/>
  <c r="AE953" i="3"/>
  <c r="AA953" i="3"/>
  <c r="W953" i="3"/>
  <c r="S953" i="3"/>
  <c r="O953" i="3"/>
  <c r="BF953" i="3"/>
  <c r="BB953" i="3"/>
  <c r="AX953" i="3"/>
  <c r="AT953" i="3"/>
  <c r="AP953" i="3"/>
  <c r="AL953" i="3"/>
  <c r="AH953" i="3"/>
  <c r="AD953" i="3"/>
  <c r="Z953" i="3"/>
  <c r="V953" i="3"/>
  <c r="R953" i="3"/>
  <c r="N953" i="3"/>
  <c r="BG954" i="3"/>
  <c r="BC954" i="3"/>
  <c r="AY954" i="3"/>
  <c r="AU954" i="3"/>
  <c r="AQ954" i="3"/>
  <c r="AM954" i="3"/>
  <c r="AI954" i="3"/>
  <c r="AE954" i="3"/>
  <c r="AA954" i="3"/>
  <c r="W954" i="3"/>
  <c r="S954" i="3"/>
  <c r="BI953" i="3"/>
  <c r="BE953" i="3"/>
  <c r="BA953" i="3"/>
  <c r="AW953" i="3"/>
  <c r="AS953" i="3"/>
  <c r="AK953" i="3"/>
  <c r="AG953" i="3"/>
  <c r="AC953" i="3"/>
  <c r="Y953" i="3"/>
  <c r="U953" i="3"/>
  <c r="Q953" i="3"/>
  <c r="BN953" i="3" s="1"/>
  <c r="E894" i="3"/>
  <c r="F894" i="3"/>
  <c r="G894" i="3"/>
  <c r="H894" i="3"/>
  <c r="I894" i="3"/>
  <c r="L894" i="3" s="1"/>
  <c r="AR894" i="3" s="1"/>
  <c r="J894" i="3"/>
  <c r="K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K896" i="3"/>
  <c r="L896" i="3"/>
  <c r="S896" i="3" s="1"/>
  <c r="AA896" i="3"/>
  <c r="AI896" i="3"/>
  <c r="AQ896" i="3"/>
  <c r="AY896" i="3"/>
  <c r="BG896" i="3"/>
  <c r="E897" i="3"/>
  <c r="F897" i="3"/>
  <c r="G897" i="3"/>
  <c r="H897" i="3"/>
  <c r="I897" i="3"/>
  <c r="J897" i="3"/>
  <c r="E898" i="3"/>
  <c r="F898" i="3"/>
  <c r="G898" i="3"/>
  <c r="H898" i="3"/>
  <c r="I898" i="3"/>
  <c r="L898" i="3" s="1"/>
  <c r="J898" i="3"/>
  <c r="K898" i="3"/>
  <c r="E899" i="3"/>
  <c r="F899" i="3"/>
  <c r="G899" i="3"/>
  <c r="H899" i="3"/>
  <c r="I899" i="3"/>
  <c r="J899" i="3"/>
  <c r="K899" i="3"/>
  <c r="E900" i="3"/>
  <c r="F900" i="3"/>
  <c r="K900" i="3" s="1"/>
  <c r="G900" i="3"/>
  <c r="H900" i="3"/>
  <c r="I900" i="3"/>
  <c r="J900" i="3"/>
  <c r="L900" i="3"/>
  <c r="E901" i="3"/>
  <c r="F901" i="3"/>
  <c r="G901" i="3"/>
  <c r="H901" i="3"/>
  <c r="I901" i="3"/>
  <c r="J901" i="3"/>
  <c r="K901" i="3"/>
  <c r="E902" i="3"/>
  <c r="F902" i="3"/>
  <c r="G902" i="3"/>
  <c r="H902" i="3"/>
  <c r="I902" i="3"/>
  <c r="J902" i="3"/>
  <c r="L902" i="3"/>
  <c r="E903" i="3"/>
  <c r="F903" i="3"/>
  <c r="G903" i="3"/>
  <c r="H903" i="3"/>
  <c r="I903" i="3"/>
  <c r="L903" i="3" s="1"/>
  <c r="J903" i="3"/>
  <c r="K903" i="3"/>
  <c r="M903" i="3" s="1"/>
  <c r="O903" i="3"/>
  <c r="AC903" i="3"/>
  <c r="AK903" i="3"/>
  <c r="AU903" i="3"/>
  <c r="BI903" i="3"/>
  <c r="E904" i="3"/>
  <c r="F904" i="3"/>
  <c r="K904" i="3" s="1"/>
  <c r="G904" i="3"/>
  <c r="H904" i="3"/>
  <c r="I904" i="3"/>
  <c r="J904" i="3"/>
  <c r="E905" i="3"/>
  <c r="F905" i="3"/>
  <c r="G905" i="3"/>
  <c r="H905" i="3"/>
  <c r="I905" i="3"/>
  <c r="L905" i="3" s="1"/>
  <c r="J905" i="3"/>
  <c r="E906" i="3"/>
  <c r="F906" i="3"/>
  <c r="K906" i="3" s="1"/>
  <c r="G906" i="3"/>
  <c r="H906" i="3"/>
  <c r="I906" i="3"/>
  <c r="J906" i="3"/>
  <c r="E907" i="3"/>
  <c r="F907" i="3"/>
  <c r="K907" i="3" s="1"/>
  <c r="G907" i="3"/>
  <c r="H907" i="3"/>
  <c r="I907" i="3"/>
  <c r="J907" i="3"/>
  <c r="L907" i="3" s="1"/>
  <c r="E908" i="3"/>
  <c r="F908" i="3"/>
  <c r="G908" i="3"/>
  <c r="H908" i="3"/>
  <c r="I908" i="3"/>
  <c r="J908" i="3"/>
  <c r="L908" i="3"/>
  <c r="E909" i="3"/>
  <c r="F909" i="3"/>
  <c r="G909" i="3"/>
  <c r="H909" i="3"/>
  <c r="I909" i="3"/>
  <c r="J909" i="3"/>
  <c r="K909" i="3"/>
  <c r="E910" i="3"/>
  <c r="F910" i="3"/>
  <c r="G910" i="3"/>
  <c r="H910" i="3"/>
  <c r="I910" i="3"/>
  <c r="L910" i="3" s="1"/>
  <c r="J910" i="3"/>
  <c r="E911" i="3"/>
  <c r="F911" i="3"/>
  <c r="G911" i="3"/>
  <c r="H911" i="3"/>
  <c r="I911" i="3"/>
  <c r="L911" i="3" s="1"/>
  <c r="J911" i="3"/>
  <c r="K911" i="3"/>
  <c r="T911" i="3" s="1"/>
  <c r="E912" i="3"/>
  <c r="F912" i="3"/>
  <c r="G912" i="3"/>
  <c r="H912" i="3"/>
  <c r="I912" i="3"/>
  <c r="L912" i="3" s="1"/>
  <c r="J912" i="3"/>
  <c r="E913" i="3"/>
  <c r="F913" i="3"/>
  <c r="G913" i="3"/>
  <c r="H913" i="3"/>
  <c r="I913" i="3"/>
  <c r="L913" i="3" s="1"/>
  <c r="J913" i="3"/>
  <c r="K913" i="3"/>
  <c r="T913" i="3" s="1"/>
  <c r="E914" i="3"/>
  <c r="F914" i="3"/>
  <c r="G914" i="3"/>
  <c r="H914" i="3"/>
  <c r="I914" i="3"/>
  <c r="L914" i="3" s="1"/>
  <c r="J914" i="3"/>
  <c r="E915" i="3"/>
  <c r="F915" i="3"/>
  <c r="G915" i="3"/>
  <c r="H915" i="3"/>
  <c r="I915" i="3"/>
  <c r="L915" i="3" s="1"/>
  <c r="J915" i="3"/>
  <c r="K915" i="3"/>
  <c r="AB915" i="3" s="1"/>
  <c r="E916" i="3"/>
  <c r="F916" i="3"/>
  <c r="G916" i="3"/>
  <c r="H916" i="3"/>
  <c r="I916" i="3"/>
  <c r="J916" i="3"/>
  <c r="E917" i="3"/>
  <c r="F917" i="3"/>
  <c r="G917" i="3"/>
  <c r="H917" i="3"/>
  <c r="I917" i="3"/>
  <c r="L917" i="3" s="1"/>
  <c r="J917" i="3"/>
  <c r="K917" i="3"/>
  <c r="O917" i="3" s="1"/>
  <c r="BL917" i="3" s="1"/>
  <c r="E918" i="3"/>
  <c r="F918" i="3"/>
  <c r="G918" i="3"/>
  <c r="H918" i="3"/>
  <c r="I918" i="3"/>
  <c r="J918" i="3"/>
  <c r="L918" i="3" s="1"/>
  <c r="E919" i="3"/>
  <c r="F919" i="3"/>
  <c r="K919" i="3" s="1"/>
  <c r="G919" i="3"/>
  <c r="H919" i="3"/>
  <c r="I919" i="3"/>
  <c r="J919" i="3"/>
  <c r="L919" i="3" s="1"/>
  <c r="E920" i="3"/>
  <c r="F920" i="3"/>
  <c r="G920" i="3"/>
  <c r="H920" i="3"/>
  <c r="I920" i="3"/>
  <c r="L920" i="3" s="1"/>
  <c r="J920" i="3"/>
  <c r="K920" i="3"/>
  <c r="T920" i="3" s="1"/>
  <c r="E921" i="3"/>
  <c r="F921" i="3"/>
  <c r="G921" i="3"/>
  <c r="H921" i="3"/>
  <c r="I921" i="3"/>
  <c r="L921" i="3" s="1"/>
  <c r="J921" i="3"/>
  <c r="E922" i="3"/>
  <c r="F922" i="3"/>
  <c r="G922" i="3"/>
  <c r="H922" i="3"/>
  <c r="I922" i="3"/>
  <c r="L922" i="3" s="1"/>
  <c r="J922" i="3"/>
  <c r="K922" i="3"/>
  <c r="T922" i="3" s="1"/>
  <c r="E923" i="3"/>
  <c r="F923" i="3"/>
  <c r="G923" i="3"/>
  <c r="H923" i="3"/>
  <c r="I923" i="3"/>
  <c r="L923" i="3" s="1"/>
  <c r="J923" i="3"/>
  <c r="E924" i="3"/>
  <c r="F924" i="3"/>
  <c r="G924" i="3"/>
  <c r="H924" i="3"/>
  <c r="I924" i="3"/>
  <c r="J924" i="3"/>
  <c r="L924" i="3"/>
  <c r="E925" i="3"/>
  <c r="F925" i="3"/>
  <c r="G925" i="3"/>
  <c r="H925" i="3"/>
  <c r="I925" i="3"/>
  <c r="J925" i="3"/>
  <c r="E926" i="3"/>
  <c r="F926" i="3"/>
  <c r="K926" i="3" s="1"/>
  <c r="G926" i="3"/>
  <c r="H926" i="3"/>
  <c r="L926" i="3" s="1"/>
  <c r="I926" i="3"/>
  <c r="J926" i="3"/>
  <c r="E927" i="3"/>
  <c r="F927" i="3"/>
  <c r="G927" i="3"/>
  <c r="H927" i="3"/>
  <c r="I927" i="3"/>
  <c r="J927" i="3"/>
  <c r="E928" i="3"/>
  <c r="F928" i="3"/>
  <c r="K928" i="3" s="1"/>
  <c r="G928" i="3"/>
  <c r="H928" i="3"/>
  <c r="L928" i="3" s="1"/>
  <c r="I928" i="3"/>
  <c r="J928" i="3"/>
  <c r="E929" i="3"/>
  <c r="F929" i="3"/>
  <c r="G929" i="3"/>
  <c r="H929" i="3"/>
  <c r="I929" i="3"/>
  <c r="L929" i="3" s="1"/>
  <c r="J929" i="3"/>
  <c r="E930" i="3"/>
  <c r="F930" i="3"/>
  <c r="G930" i="3"/>
  <c r="H930" i="3"/>
  <c r="I930" i="3"/>
  <c r="L930" i="3" s="1"/>
  <c r="J930" i="3"/>
  <c r="K930" i="3"/>
  <c r="E931" i="3"/>
  <c r="F931" i="3"/>
  <c r="G931" i="3"/>
  <c r="H931" i="3"/>
  <c r="I931" i="3"/>
  <c r="L931" i="3" s="1"/>
  <c r="J931" i="3"/>
  <c r="E932" i="3"/>
  <c r="F932" i="3"/>
  <c r="G932" i="3"/>
  <c r="H932" i="3"/>
  <c r="I932" i="3"/>
  <c r="L932" i="3" s="1"/>
  <c r="J932" i="3"/>
  <c r="K932" i="3"/>
  <c r="E933" i="3"/>
  <c r="F933" i="3"/>
  <c r="G933" i="3"/>
  <c r="H933" i="3"/>
  <c r="I933" i="3"/>
  <c r="L933" i="3" s="1"/>
  <c r="J933" i="3"/>
  <c r="E934" i="3"/>
  <c r="F934" i="3"/>
  <c r="G934" i="3"/>
  <c r="H934" i="3"/>
  <c r="I934" i="3"/>
  <c r="L934" i="3" s="1"/>
  <c r="J934" i="3"/>
  <c r="K934" i="3"/>
  <c r="E935" i="3"/>
  <c r="F935" i="3"/>
  <c r="G935" i="3"/>
  <c r="H935" i="3"/>
  <c r="I935" i="3"/>
  <c r="L935" i="3" s="1"/>
  <c r="J935" i="3"/>
  <c r="E936" i="3"/>
  <c r="F936" i="3"/>
  <c r="G936" i="3"/>
  <c r="H936" i="3"/>
  <c r="I936" i="3"/>
  <c r="L936" i="3" s="1"/>
  <c r="J936" i="3"/>
  <c r="K936" i="3"/>
  <c r="E937" i="3"/>
  <c r="F937" i="3"/>
  <c r="G937" i="3"/>
  <c r="H937" i="3"/>
  <c r="I937" i="3"/>
  <c r="J937" i="3"/>
  <c r="E938" i="3"/>
  <c r="F938" i="3"/>
  <c r="G938" i="3"/>
  <c r="H938" i="3"/>
  <c r="I938" i="3"/>
  <c r="L938" i="3" s="1"/>
  <c r="J938" i="3"/>
  <c r="K938" i="3"/>
  <c r="AB938" i="3" s="1"/>
  <c r="E939" i="3"/>
  <c r="F939" i="3"/>
  <c r="G939" i="3"/>
  <c r="H939" i="3"/>
  <c r="I939" i="3"/>
  <c r="L939" i="3" s="1"/>
  <c r="J939" i="3"/>
  <c r="E940" i="3"/>
  <c r="F940" i="3"/>
  <c r="K940" i="3" s="1"/>
  <c r="G940" i="3"/>
  <c r="H940" i="3"/>
  <c r="I940" i="3"/>
  <c r="J940" i="3"/>
  <c r="L940" i="3"/>
  <c r="E941" i="3"/>
  <c r="F941" i="3"/>
  <c r="G941" i="3"/>
  <c r="H941" i="3"/>
  <c r="I941" i="3"/>
  <c r="L941" i="3" s="1"/>
  <c r="J941" i="3"/>
  <c r="K941" i="3"/>
  <c r="E942" i="3"/>
  <c r="F942" i="3"/>
  <c r="G942" i="3"/>
  <c r="H942" i="3"/>
  <c r="I942" i="3"/>
  <c r="J942" i="3"/>
  <c r="E943" i="3"/>
  <c r="F943" i="3"/>
  <c r="K943" i="3" s="1"/>
  <c r="G943" i="3"/>
  <c r="H943" i="3"/>
  <c r="I943" i="3"/>
  <c r="J943" i="3"/>
  <c r="E944" i="3"/>
  <c r="F944" i="3"/>
  <c r="G944" i="3"/>
  <c r="H944" i="3"/>
  <c r="I944" i="3"/>
  <c r="L944" i="3" s="1"/>
  <c r="J944" i="3"/>
  <c r="E945" i="3"/>
  <c r="F945" i="3"/>
  <c r="G945" i="3"/>
  <c r="H945" i="3"/>
  <c r="I945" i="3"/>
  <c r="L945" i="3" s="1"/>
  <c r="J945" i="3"/>
  <c r="K945" i="3"/>
  <c r="P945" i="3" s="1"/>
  <c r="E946" i="3"/>
  <c r="F946" i="3"/>
  <c r="G946" i="3"/>
  <c r="H946" i="3"/>
  <c r="I946" i="3"/>
  <c r="J946" i="3"/>
  <c r="E947" i="3"/>
  <c r="F947" i="3"/>
  <c r="K947" i="3" s="1"/>
  <c r="G947" i="3"/>
  <c r="H947" i="3"/>
  <c r="I947" i="3"/>
  <c r="J947" i="3"/>
  <c r="E948" i="3"/>
  <c r="F948" i="3"/>
  <c r="G948" i="3"/>
  <c r="H948" i="3"/>
  <c r="I948" i="3"/>
  <c r="L948" i="3" s="1"/>
  <c r="J948" i="3"/>
  <c r="E949" i="3"/>
  <c r="F949" i="3"/>
  <c r="G949" i="3"/>
  <c r="H949" i="3"/>
  <c r="I949" i="3"/>
  <c r="L949" i="3" s="1"/>
  <c r="J949" i="3"/>
  <c r="K949" i="3"/>
  <c r="E950" i="3"/>
  <c r="F950" i="3"/>
  <c r="K950" i="3" s="1"/>
  <c r="G950" i="3"/>
  <c r="H950" i="3"/>
  <c r="I950" i="3"/>
  <c r="J950" i="3"/>
  <c r="E951" i="3"/>
  <c r="F951" i="3"/>
  <c r="G951" i="3"/>
  <c r="H951" i="3"/>
  <c r="I951" i="3"/>
  <c r="L951" i="3" s="1"/>
  <c r="J951" i="3"/>
  <c r="K951" i="3"/>
  <c r="E952" i="3"/>
  <c r="F952" i="3"/>
  <c r="G952" i="3"/>
  <c r="H952" i="3"/>
  <c r="I952" i="3"/>
  <c r="J952" i="3"/>
  <c r="P938" i="3" l="1"/>
  <c r="T938" i="3"/>
  <c r="AJ938" i="3"/>
  <c r="AZ938" i="3"/>
  <c r="O934" i="3"/>
  <c r="P934" i="3"/>
  <c r="X934" i="3"/>
  <c r="AF934" i="3"/>
  <c r="AN934" i="3"/>
  <c r="AV934" i="3"/>
  <c r="BD934" i="3"/>
  <c r="O930" i="3"/>
  <c r="P930" i="3"/>
  <c r="X930" i="3"/>
  <c r="AF930" i="3"/>
  <c r="AN930" i="3"/>
  <c r="AV930" i="3"/>
  <c r="BD930" i="3"/>
  <c r="M922" i="3"/>
  <c r="P922" i="3"/>
  <c r="X922" i="3"/>
  <c r="AF922" i="3"/>
  <c r="AN922" i="3"/>
  <c r="AV922" i="3"/>
  <c r="BD922" i="3"/>
  <c r="N917" i="3"/>
  <c r="BJ917" i="3" s="1"/>
  <c r="P917" i="3"/>
  <c r="S917" i="3"/>
  <c r="BM917" i="3" s="1"/>
  <c r="V917" i="3"/>
  <c r="X917" i="3"/>
  <c r="AA917" i="3"/>
  <c r="AD917" i="3"/>
  <c r="AF917" i="3"/>
  <c r="AI917" i="3"/>
  <c r="AL917" i="3"/>
  <c r="AN917" i="3"/>
  <c r="AQ917" i="3"/>
  <c r="AT917" i="3"/>
  <c r="AV917" i="3"/>
  <c r="AY917" i="3"/>
  <c r="BB917" i="3"/>
  <c r="BD917" i="3"/>
  <c r="BG917" i="3"/>
  <c r="BI917" i="3"/>
  <c r="N913" i="3"/>
  <c r="P913" i="3"/>
  <c r="X913" i="3"/>
  <c r="AF913" i="3"/>
  <c r="AN913" i="3"/>
  <c r="AV913" i="3"/>
  <c r="BD913" i="3"/>
  <c r="AA898" i="3"/>
  <c r="AV898" i="3"/>
  <c r="M940" i="3"/>
  <c r="O940" i="3"/>
  <c r="T940" i="3"/>
  <c r="Y940" i="3"/>
  <c r="AC940" i="3"/>
  <c r="AG940" i="3"/>
  <c r="AK940" i="3"/>
  <c r="AO940" i="3"/>
  <c r="AS940" i="3"/>
  <c r="AW940" i="3"/>
  <c r="BA940" i="3"/>
  <c r="BE940" i="3"/>
  <c r="BI940" i="3"/>
  <c r="Q940" i="3"/>
  <c r="W940" i="3"/>
  <c r="AA940" i="3"/>
  <c r="AE940" i="3"/>
  <c r="AI940" i="3"/>
  <c r="AM940" i="3"/>
  <c r="AQ940" i="3"/>
  <c r="AU940" i="3"/>
  <c r="AY940" i="3"/>
  <c r="BC940" i="3"/>
  <c r="BG940" i="3"/>
  <c r="P936" i="3"/>
  <c r="X936" i="3"/>
  <c r="AF936" i="3"/>
  <c r="AN936" i="3"/>
  <c r="AV936" i="3"/>
  <c r="BD936" i="3"/>
  <c r="O932" i="3"/>
  <c r="P932" i="3"/>
  <c r="X932" i="3"/>
  <c r="AF932" i="3"/>
  <c r="AN932" i="3"/>
  <c r="AV932" i="3"/>
  <c r="BD932" i="3"/>
  <c r="R928" i="3"/>
  <c r="T928" i="3"/>
  <c r="AJ928" i="3"/>
  <c r="AZ928" i="3"/>
  <c r="X926" i="3"/>
  <c r="BD926" i="3"/>
  <c r="M920" i="3"/>
  <c r="P920" i="3"/>
  <c r="X920" i="3"/>
  <c r="AF920" i="3"/>
  <c r="AN920" i="3"/>
  <c r="AV920" i="3"/>
  <c r="BD920" i="3"/>
  <c r="P915" i="3"/>
  <c r="T915" i="3"/>
  <c r="AJ915" i="3"/>
  <c r="AZ915" i="3"/>
  <c r="N911" i="3"/>
  <c r="P911" i="3"/>
  <c r="X911" i="3"/>
  <c r="AF911" i="3"/>
  <c r="AN911" i="3"/>
  <c r="AV911" i="3"/>
  <c r="BD911" i="3"/>
  <c r="T900" i="3"/>
  <c r="P900" i="3"/>
  <c r="AB900" i="3"/>
  <c r="AN900" i="3"/>
  <c r="AV900" i="3"/>
  <c r="BH900" i="3"/>
  <c r="X900" i="3"/>
  <c r="AF900" i="3"/>
  <c r="AR900" i="3"/>
  <c r="BD900" i="3"/>
  <c r="K948" i="3"/>
  <c r="K944" i="3"/>
  <c r="P940" i="3"/>
  <c r="N936" i="3"/>
  <c r="K935" i="3"/>
  <c r="M934" i="3"/>
  <c r="K933" i="3"/>
  <c r="M932" i="3"/>
  <c r="K931" i="3"/>
  <c r="M930" i="3"/>
  <c r="P928" i="3"/>
  <c r="L927" i="3"/>
  <c r="AB926" i="3"/>
  <c r="K924" i="3"/>
  <c r="K918" i="3"/>
  <c r="BH917" i="3"/>
  <c r="BF917" i="3"/>
  <c r="BC917" i="3"/>
  <c r="AZ917" i="3"/>
  <c r="AX917" i="3"/>
  <c r="AU917" i="3"/>
  <c r="AR917" i="3"/>
  <c r="AP917" i="3"/>
  <c r="AM917" i="3"/>
  <c r="AJ917" i="3"/>
  <c r="AH917" i="3"/>
  <c r="AE917" i="3"/>
  <c r="AB917" i="3"/>
  <c r="Z917" i="3"/>
  <c r="W917" i="3"/>
  <c r="T917" i="3"/>
  <c r="R917" i="3"/>
  <c r="BH915" i="3"/>
  <c r="AR915" i="3"/>
  <c r="K914" i="3"/>
  <c r="BH913" i="3"/>
  <c r="AZ913" i="3"/>
  <c r="AR913" i="3"/>
  <c r="AJ913" i="3"/>
  <c r="AB913" i="3"/>
  <c r="BH911" i="3"/>
  <c r="AZ911" i="3"/>
  <c r="AR911" i="3"/>
  <c r="AJ911" i="3"/>
  <c r="AB911" i="3"/>
  <c r="K910" i="3"/>
  <c r="K908" i="3"/>
  <c r="K905" i="3"/>
  <c r="W903" i="3"/>
  <c r="K902" i="3"/>
  <c r="P898" i="3"/>
  <c r="BM954" i="3"/>
  <c r="BJ957" i="3"/>
  <c r="BK964" i="3"/>
  <c r="BL973" i="3"/>
  <c r="BM997" i="3"/>
  <c r="AY1000" i="3"/>
  <c r="AD1000" i="3"/>
  <c r="BI1000" i="3"/>
  <c r="AM1000" i="3"/>
  <c r="R1000" i="3"/>
  <c r="AW1000" i="3"/>
  <c r="AA1000" i="3"/>
  <c r="BA1000" i="3"/>
  <c r="AE1000" i="3"/>
  <c r="BH1000" i="3"/>
  <c r="AR1000" i="3"/>
  <c r="AB1000" i="3"/>
  <c r="BL1054" i="3"/>
  <c r="BL1058" i="3"/>
  <c r="BL1060" i="3"/>
  <c r="BL1062" i="3"/>
  <c r="BL1064" i="3"/>
  <c r="BL1066" i="3"/>
  <c r="BL1068" i="3"/>
  <c r="BK1068" i="3"/>
  <c r="BJ1076" i="3"/>
  <c r="BJ1137" i="3"/>
  <c r="Y967" i="3"/>
  <c r="O981" i="3"/>
  <c r="W981" i="3"/>
  <c r="BC981" i="3"/>
  <c r="AE981" i="3"/>
  <c r="R988" i="3"/>
  <c r="AB988" i="3"/>
  <c r="AR988" i="3"/>
  <c r="BH988" i="3"/>
  <c r="T988" i="3"/>
  <c r="AJ988" i="3"/>
  <c r="AZ988" i="3"/>
  <c r="Z1001" i="3"/>
  <c r="BF1001" i="3"/>
  <c r="AP1001" i="3"/>
  <c r="BJ1001" i="3" s="1"/>
  <c r="V1133" i="3"/>
  <c r="X1134" i="3"/>
  <c r="AN1134" i="3"/>
  <c r="BD1134" i="3"/>
  <c r="AB1134" i="3"/>
  <c r="AR1134" i="3"/>
  <c r="BH1134" i="3"/>
  <c r="T1140" i="3"/>
  <c r="U964" i="3"/>
  <c r="AB964" i="3"/>
  <c r="AR964" i="3"/>
  <c r="BH964" i="3"/>
  <c r="T964" i="3"/>
  <c r="AJ964" i="3"/>
  <c r="AZ964" i="3"/>
  <c r="N983" i="3"/>
  <c r="BJ983" i="3" s="1"/>
  <c r="R983" i="3"/>
  <c r="AH983" i="3"/>
  <c r="AX983" i="3"/>
  <c r="Z983" i="3"/>
  <c r="AP983" i="3"/>
  <c r="BF983" i="3"/>
  <c r="V1001" i="3"/>
  <c r="N1024" i="3"/>
  <c r="Z1024" i="3"/>
  <c r="AH1024" i="3"/>
  <c r="AT1024" i="3"/>
  <c r="BF1024" i="3"/>
  <c r="R1024" i="3"/>
  <c r="AD1024" i="3"/>
  <c r="AP1024" i="3"/>
  <c r="AX1024" i="3"/>
  <c r="N1028" i="3"/>
  <c r="BJ1028" i="3" s="1"/>
  <c r="AD1028" i="3"/>
  <c r="AT1028" i="3"/>
  <c r="Z1028" i="3"/>
  <c r="AP1028" i="3"/>
  <c r="BF1028" i="3"/>
  <c r="X1136" i="3"/>
  <c r="AN1136" i="3"/>
  <c r="BD1136" i="3"/>
  <c r="AB1136" i="3"/>
  <c r="AR1136" i="3"/>
  <c r="BH1136" i="3"/>
  <c r="AB1138" i="3"/>
  <c r="T1138" i="3"/>
  <c r="AJ1138" i="3"/>
  <c r="AZ1138" i="3"/>
  <c r="X1138" i="3"/>
  <c r="BD1138" i="3"/>
  <c r="AN1138" i="3"/>
  <c r="BG971" i="3"/>
  <c r="AL971" i="3"/>
  <c r="Q971" i="3"/>
  <c r="AQ971" i="3"/>
  <c r="V971" i="3"/>
  <c r="AQ995" i="3"/>
  <c r="AY995" i="3"/>
  <c r="S995" i="3"/>
  <c r="BM995" i="3" s="1"/>
  <c r="BE999" i="3"/>
  <c r="AJ999" i="3"/>
  <c r="AZ999" i="3"/>
  <c r="AE999" i="3"/>
  <c r="M999" i="3"/>
  <c r="BK999" i="3" s="1"/>
  <c r="P1136" i="3"/>
  <c r="AE968" i="3"/>
  <c r="AY968" i="3"/>
  <c r="S968" i="3"/>
  <c r="BM968" i="3" s="1"/>
  <c r="BG978" i="3"/>
  <c r="AQ978" i="3"/>
  <c r="AA978" i="3"/>
  <c r="BI978" i="3"/>
  <c r="AS978" i="3"/>
  <c r="AC978" i="3"/>
  <c r="M978" i="3"/>
  <c r="BK978" i="3" s="1"/>
  <c r="AQ980" i="3"/>
  <c r="AY980" i="3"/>
  <c r="S980" i="3"/>
  <c r="BM980" i="3" s="1"/>
  <c r="AV982" i="3"/>
  <c r="L952" i="3"/>
  <c r="K952" i="3"/>
  <c r="L950" i="3"/>
  <c r="M950" i="3" s="1"/>
  <c r="L947" i="3"/>
  <c r="P947" i="3" s="1"/>
  <c r="L946" i="3"/>
  <c r="K946" i="3"/>
  <c r="L943" i="3"/>
  <c r="L942" i="3"/>
  <c r="K942" i="3"/>
  <c r="K939" i="3"/>
  <c r="R939" i="3" s="1"/>
  <c r="BH938" i="3"/>
  <c r="AR938" i="3"/>
  <c r="K937" i="3"/>
  <c r="BH936" i="3"/>
  <c r="AZ936" i="3"/>
  <c r="AR936" i="3"/>
  <c r="AJ936" i="3"/>
  <c r="AB936" i="3"/>
  <c r="T936" i="3"/>
  <c r="BH934" i="3"/>
  <c r="AZ934" i="3"/>
  <c r="AR934" i="3"/>
  <c r="AJ934" i="3"/>
  <c r="AB934" i="3"/>
  <c r="T934" i="3"/>
  <c r="BH932" i="3"/>
  <c r="AZ932" i="3"/>
  <c r="AR932" i="3"/>
  <c r="AJ932" i="3"/>
  <c r="AB932" i="3"/>
  <c r="T932" i="3"/>
  <c r="BH930" i="3"/>
  <c r="AZ930" i="3"/>
  <c r="AR930" i="3"/>
  <c r="AJ930" i="3"/>
  <c r="AB930" i="3"/>
  <c r="T930" i="3"/>
  <c r="BF928" i="3"/>
  <c r="AR928" i="3"/>
  <c r="AB928" i="3"/>
  <c r="K927" i="3"/>
  <c r="AN926" i="3"/>
  <c r="L925" i="3"/>
  <c r="V925" i="3" s="1"/>
  <c r="K925" i="3"/>
  <c r="K923" i="3"/>
  <c r="BH922" i="3"/>
  <c r="AZ922" i="3"/>
  <c r="AR922" i="3"/>
  <c r="AJ922" i="3"/>
  <c r="AB922" i="3"/>
  <c r="K921" i="3"/>
  <c r="BH920" i="3"/>
  <c r="AZ920" i="3"/>
  <c r="AR920" i="3"/>
  <c r="AJ920" i="3"/>
  <c r="AB920" i="3"/>
  <c r="K916" i="3"/>
  <c r="M913" i="3"/>
  <c r="K912" i="3"/>
  <c r="M911" i="3"/>
  <c r="L909" i="3"/>
  <c r="R909" i="3" s="1"/>
  <c r="L906" i="3"/>
  <c r="S906" i="3" s="1"/>
  <c r="L904" i="3"/>
  <c r="AA904" i="3" s="1"/>
  <c r="BA903" i="3"/>
  <c r="AS903" i="3"/>
  <c r="AE903" i="3"/>
  <c r="U903" i="3"/>
  <c r="L901" i="3"/>
  <c r="O901" i="3" s="1"/>
  <c r="BA898" i="3"/>
  <c r="AF898" i="3"/>
  <c r="L897" i="3"/>
  <c r="K897" i="3"/>
  <c r="AB896" i="3"/>
  <c r="BL957" i="3"/>
  <c r="BM957" i="3"/>
  <c r="BM959" i="3"/>
  <c r="BM970" i="3"/>
  <c r="BJ975" i="3"/>
  <c r="BM977" i="3"/>
  <c r="BL977" i="3"/>
  <c r="BL981" i="3"/>
  <c r="BJ987" i="3"/>
  <c r="BK993" i="3"/>
  <c r="BK995" i="3"/>
  <c r="BK997" i="3"/>
  <c r="AT1000" i="3"/>
  <c r="Y1000" i="3"/>
  <c r="BC1000" i="3"/>
  <c r="AH1000" i="3"/>
  <c r="M1000" i="3"/>
  <c r="AQ1000" i="3"/>
  <c r="V1000" i="3"/>
  <c r="AU1000" i="3"/>
  <c r="Z1000" i="3"/>
  <c r="BD1000" i="3"/>
  <c r="AN1000" i="3"/>
  <c r="X1000" i="3"/>
  <c r="BJ1006" i="3"/>
  <c r="BK1039" i="3"/>
  <c r="BK1041" i="3"/>
  <c r="BK1043" i="3"/>
  <c r="BN1058" i="3"/>
  <c r="BK1058" i="3"/>
  <c r="BN1064" i="3"/>
  <c r="BN1068" i="3"/>
  <c r="BK1062" i="3"/>
  <c r="BM1074" i="3"/>
  <c r="BJ1080" i="3"/>
  <c r="BJ1084" i="3"/>
  <c r="BJ1139" i="3"/>
  <c r="Q967" i="3"/>
  <c r="AG967" i="3"/>
  <c r="AW967" i="3"/>
  <c r="U967" i="3"/>
  <c r="AK967" i="3"/>
  <c r="BA967" i="3"/>
  <c r="Y976" i="3"/>
  <c r="Q976" i="3"/>
  <c r="AG976" i="3"/>
  <c r="AW976" i="3"/>
  <c r="U976" i="3"/>
  <c r="AK976" i="3"/>
  <c r="BA976" i="3"/>
  <c r="R986" i="3"/>
  <c r="AB986" i="3"/>
  <c r="AR986" i="3"/>
  <c r="BH986" i="3"/>
  <c r="T986" i="3"/>
  <c r="AJ986" i="3"/>
  <c r="AZ986" i="3"/>
  <c r="Z1133" i="3"/>
  <c r="AL1133" i="3"/>
  <c r="AT1133" i="3"/>
  <c r="BF1133" i="3"/>
  <c r="N1133" i="3"/>
  <c r="AD1133" i="3"/>
  <c r="AP1133" i="3"/>
  <c r="BB1133" i="3"/>
  <c r="U962" i="3"/>
  <c r="AC962" i="3"/>
  <c r="AO962" i="3"/>
  <c r="BA962" i="3"/>
  <c r="BI962" i="3"/>
  <c r="M962" i="3"/>
  <c r="BN962" i="3" s="1"/>
  <c r="Y962" i="3"/>
  <c r="AK962" i="3"/>
  <c r="AS962" i="3"/>
  <c r="BE962" i="3"/>
  <c r="N985" i="3"/>
  <c r="BJ985" i="3" s="1"/>
  <c r="R985" i="3"/>
  <c r="AH985" i="3"/>
  <c r="AV985" i="3"/>
  <c r="BD985" i="3"/>
  <c r="Z985" i="3"/>
  <c r="AP985" i="3"/>
  <c r="AZ985" i="3"/>
  <c r="BH985" i="3"/>
  <c r="AW971" i="3"/>
  <c r="AA971" i="3"/>
  <c r="BB971" i="3"/>
  <c r="BG995" i="3"/>
  <c r="AA995" i="3"/>
  <c r="AI995" i="3"/>
  <c r="AU999" i="3"/>
  <c r="Y999" i="3"/>
  <c r="BM999" i="3" s="1"/>
  <c r="AO999" i="3"/>
  <c r="P1134" i="3"/>
  <c r="AU968" i="3"/>
  <c r="O968" i="3"/>
  <c r="BL968" i="3" s="1"/>
  <c r="AI968" i="3"/>
  <c r="AY978" i="3"/>
  <c r="AI978" i="3"/>
  <c r="S978" i="3"/>
  <c r="BM978" i="3" s="1"/>
  <c r="BA978" i="3"/>
  <c r="AK978" i="3"/>
  <c r="BG980" i="3"/>
  <c r="AA980" i="3"/>
  <c r="AI980" i="3"/>
  <c r="BL969" i="3"/>
  <c r="BN976" i="3"/>
  <c r="BK976" i="3"/>
  <c r="BN977" i="3"/>
  <c r="BK977" i="3"/>
  <c r="BJ977" i="3"/>
  <c r="BJ978" i="3"/>
  <c r="BJ980" i="3"/>
  <c r="BL974" i="3"/>
  <c r="BJ974" i="3"/>
  <c r="BN978" i="3"/>
  <c r="BN984" i="3"/>
  <c r="BK984" i="3"/>
  <c r="BL984" i="3"/>
  <c r="BJ984" i="3"/>
  <c r="BL979" i="3"/>
  <c r="BK985" i="3"/>
  <c r="BN985" i="3"/>
  <c r="BM986" i="3"/>
  <c r="BL982" i="3"/>
  <c r="BJ982" i="3"/>
  <c r="BJ993" i="3"/>
  <c r="BJ995" i="3"/>
  <c r="BJ997" i="3"/>
  <c r="BJ999" i="3"/>
  <c r="BJ989" i="3"/>
  <c r="BM992" i="3"/>
  <c r="BL992" i="3"/>
  <c r="BJ992" i="3"/>
  <c r="BL991" i="3"/>
  <c r="BM998" i="3"/>
  <c r="BL998" i="3"/>
  <c r="BJ998" i="3"/>
  <c r="BN1004" i="3"/>
  <c r="BK1004" i="3"/>
  <c r="BL1006" i="3"/>
  <c r="BL1008" i="3"/>
  <c r="BM1008" i="3"/>
  <c r="BN1013" i="3"/>
  <c r="BK1013" i="3"/>
  <c r="BJ1014" i="3"/>
  <c r="BM1014" i="3"/>
  <c r="BM1021" i="3"/>
  <c r="BM1025" i="3"/>
  <c r="BM1027" i="3"/>
  <c r="BM1015" i="3"/>
  <c r="BN1023" i="3"/>
  <c r="BK1023" i="3"/>
  <c r="BJ1024" i="3"/>
  <c r="BM1024" i="3"/>
  <c r="BK1010" i="3"/>
  <c r="BN1010" i="3"/>
  <c r="BL1010" i="3"/>
  <c r="BJ1012" i="3"/>
  <c r="BM1012" i="3"/>
  <c r="BM1017" i="3"/>
  <c r="BN1009" i="3"/>
  <c r="BK1009" i="3"/>
  <c r="BL1019" i="3"/>
  <c r="BJ1019" i="3"/>
  <c r="BM1031" i="3"/>
  <c r="BN1037" i="3"/>
  <c r="BK1037" i="3"/>
  <c r="BL1039" i="3"/>
  <c r="BJ1039" i="3"/>
  <c r="BJ1044" i="3"/>
  <c r="BM1044" i="3"/>
  <c r="BN1033" i="3"/>
  <c r="BK1033" i="3"/>
  <c r="BJ1038" i="3"/>
  <c r="BM1038" i="3"/>
  <c r="BK1046" i="3"/>
  <c r="BN1046" i="3"/>
  <c r="BL1046" i="3"/>
  <c r="BJ1048" i="3"/>
  <c r="BM1048" i="3"/>
  <c r="BM1049" i="3"/>
  <c r="BL1070" i="3"/>
  <c r="BM1030" i="3"/>
  <c r="BK1034" i="3"/>
  <c r="BN1034" i="3"/>
  <c r="BL1034" i="3"/>
  <c r="BJ1040" i="3"/>
  <c r="BM1040" i="3"/>
  <c r="O1052" i="3"/>
  <c r="S1052" i="3"/>
  <c r="W1052" i="3"/>
  <c r="AA1052" i="3"/>
  <c r="AE1052" i="3"/>
  <c r="Q1052" i="3"/>
  <c r="V1052" i="3"/>
  <c r="AB1052" i="3"/>
  <c r="AG1052" i="3"/>
  <c r="AK1052" i="3"/>
  <c r="AO1052" i="3"/>
  <c r="AS1052" i="3"/>
  <c r="AW1052" i="3"/>
  <c r="BA1052" i="3"/>
  <c r="BE1052" i="3"/>
  <c r="BI1052" i="3"/>
  <c r="M1052" i="3"/>
  <c r="R1052" i="3"/>
  <c r="X1052" i="3"/>
  <c r="AC1052" i="3"/>
  <c r="AH1052" i="3"/>
  <c r="AL1052" i="3"/>
  <c r="AP1052" i="3"/>
  <c r="AT1052" i="3"/>
  <c r="AX1052" i="3"/>
  <c r="BB1052" i="3"/>
  <c r="BF1052" i="3"/>
  <c r="N1052" i="3"/>
  <c r="T1052" i="3"/>
  <c r="Y1052" i="3"/>
  <c r="AD1052" i="3"/>
  <c r="AI1052" i="3"/>
  <c r="AM1052" i="3"/>
  <c r="AQ1052" i="3"/>
  <c r="AU1052" i="3"/>
  <c r="AY1052" i="3"/>
  <c r="BC1052" i="3"/>
  <c r="BG1052" i="3"/>
  <c r="P1052" i="3"/>
  <c r="U1052" i="3"/>
  <c r="Z1052" i="3"/>
  <c r="AF1052" i="3"/>
  <c r="AJ1052" i="3"/>
  <c r="AN1052" i="3"/>
  <c r="AR1052" i="3"/>
  <c r="AV1052" i="3"/>
  <c r="AZ1052" i="3"/>
  <c r="BD1052" i="3"/>
  <c r="BH1052" i="3"/>
  <c r="BM1064" i="3"/>
  <c r="BM1037" i="3"/>
  <c r="BN1043" i="3"/>
  <c r="BL1045" i="3"/>
  <c r="BJ1045" i="3"/>
  <c r="O1071" i="3"/>
  <c r="BL1071" i="3" s="1"/>
  <c r="S1071" i="3"/>
  <c r="BM1071" i="3" s="1"/>
  <c r="W1071" i="3"/>
  <c r="AA1071" i="3"/>
  <c r="AE1071" i="3"/>
  <c r="AI1071" i="3"/>
  <c r="AM1071" i="3"/>
  <c r="AQ1071" i="3"/>
  <c r="AU1071" i="3"/>
  <c r="AY1071" i="3"/>
  <c r="BC1071" i="3"/>
  <c r="BG1071" i="3"/>
  <c r="P1071" i="3"/>
  <c r="T1071" i="3"/>
  <c r="X1071" i="3"/>
  <c r="AB1071" i="3"/>
  <c r="AF1071" i="3"/>
  <c r="AJ1071" i="3"/>
  <c r="AN1071" i="3"/>
  <c r="AR1071" i="3"/>
  <c r="AV1071" i="3"/>
  <c r="AZ1071" i="3"/>
  <c r="BD1071" i="3"/>
  <c r="BH1071" i="3"/>
  <c r="M1071" i="3"/>
  <c r="Q1071" i="3"/>
  <c r="U1071" i="3"/>
  <c r="Y1071" i="3"/>
  <c r="AC1071" i="3"/>
  <c r="AG1071" i="3"/>
  <c r="AK1071" i="3"/>
  <c r="AO1071" i="3"/>
  <c r="AS1071" i="3"/>
  <c r="AW1071" i="3"/>
  <c r="BA1071" i="3"/>
  <c r="BE1071" i="3"/>
  <c r="BI1071" i="3"/>
  <c r="V1071" i="3"/>
  <c r="AL1071" i="3"/>
  <c r="BB1071" i="3"/>
  <c r="Z1071" i="3"/>
  <c r="AP1071" i="3"/>
  <c r="BF1071" i="3"/>
  <c r="N1071" i="3"/>
  <c r="BJ1071" i="3" s="1"/>
  <c r="AD1071" i="3"/>
  <c r="AT1071" i="3"/>
  <c r="R1071" i="3"/>
  <c r="AH1071" i="3"/>
  <c r="AX1071" i="3"/>
  <c r="BL1075" i="3"/>
  <c r="BJ1053" i="3"/>
  <c r="BM1053" i="3"/>
  <c r="BK1057" i="3"/>
  <c r="BN1057" i="3"/>
  <c r="BL1057" i="3"/>
  <c r="BJ1069" i="3"/>
  <c r="BM1069" i="3"/>
  <c r="BK1081" i="3"/>
  <c r="BN1081" i="3"/>
  <c r="BJ1059" i="3"/>
  <c r="BM1059" i="3"/>
  <c r="BK1063" i="3"/>
  <c r="BN1063" i="3"/>
  <c r="BL1063" i="3"/>
  <c r="BM1072" i="3"/>
  <c r="BK1075" i="3"/>
  <c r="BN1075" i="3"/>
  <c r="BJ1082" i="3"/>
  <c r="BL1084" i="3"/>
  <c r="BJ1090" i="3"/>
  <c r="BN1076" i="3"/>
  <c r="BK1076" i="3"/>
  <c r="BM1087" i="3"/>
  <c r="BJ1092" i="3"/>
  <c r="BJ1075" i="3"/>
  <c r="BN1082" i="3"/>
  <c r="BK1082" i="3"/>
  <c r="BK1093" i="3"/>
  <c r="BN1093" i="3"/>
  <c r="BL1093" i="3"/>
  <c r="BM1077" i="3"/>
  <c r="BM1081" i="3"/>
  <c r="BN1092" i="3"/>
  <c r="BK1092" i="3"/>
  <c r="BL1097" i="3"/>
  <c r="BJ1097" i="3"/>
  <c r="BM1104" i="3"/>
  <c r="BM1105" i="3"/>
  <c r="BN1113" i="3"/>
  <c r="BK1113" i="3"/>
  <c r="BM1120" i="3"/>
  <c r="BM1121" i="3"/>
  <c r="BN1129" i="3"/>
  <c r="BK1129" i="3"/>
  <c r="BN1099" i="3"/>
  <c r="BK1099" i="3"/>
  <c r="BM1106" i="3"/>
  <c r="BM1107" i="3"/>
  <c r="BN1115" i="3"/>
  <c r="BK1115" i="3"/>
  <c r="BM1122" i="3"/>
  <c r="BN1131" i="3"/>
  <c r="BK1131" i="3"/>
  <c r="BM1134" i="3"/>
  <c r="BN1136" i="3"/>
  <c r="BK1136" i="3"/>
  <c r="BJ1096" i="3"/>
  <c r="BM1100" i="3"/>
  <c r="BN1109" i="3"/>
  <c r="BK1109" i="3"/>
  <c r="BM1116" i="3"/>
  <c r="BM1117" i="3"/>
  <c r="BN1125" i="3"/>
  <c r="BK1125" i="3"/>
  <c r="BM1132" i="3"/>
  <c r="BM1133" i="3"/>
  <c r="BK1137" i="3"/>
  <c r="BN1137" i="3"/>
  <c r="BL1139" i="3"/>
  <c r="BN1110" i="3"/>
  <c r="BK1110" i="3"/>
  <c r="BL1110" i="3"/>
  <c r="BJ1110" i="3"/>
  <c r="BL1111" i="3"/>
  <c r="BJ1111" i="3"/>
  <c r="BN1126" i="3"/>
  <c r="BK1126" i="3"/>
  <c r="BL1126" i="3"/>
  <c r="BJ1126" i="3"/>
  <c r="BL1127" i="3"/>
  <c r="BJ1127" i="3"/>
  <c r="O1144" i="3"/>
  <c r="S1144" i="3"/>
  <c r="P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Q1144" i="3"/>
  <c r="V1144" i="3"/>
  <c r="Z1144" i="3"/>
  <c r="AD1144" i="3"/>
  <c r="AH1144" i="3"/>
  <c r="AL1144" i="3"/>
  <c r="AP1144" i="3"/>
  <c r="AT1144" i="3"/>
  <c r="AX1144" i="3"/>
  <c r="BB1144" i="3"/>
  <c r="BF1144" i="3"/>
  <c r="M1144" i="3"/>
  <c r="R1144" i="3"/>
  <c r="W1144" i="3"/>
  <c r="AA1144" i="3"/>
  <c r="AE1144" i="3"/>
  <c r="AI1144" i="3"/>
  <c r="AM1144" i="3"/>
  <c r="AQ1144" i="3"/>
  <c r="AU1144" i="3"/>
  <c r="AY1144" i="3"/>
  <c r="BC1144" i="3"/>
  <c r="BG1144" i="3"/>
  <c r="N1144" i="3"/>
  <c r="T1144" i="3"/>
  <c r="X1144" i="3"/>
  <c r="AB1144" i="3"/>
  <c r="AF1144" i="3"/>
  <c r="AJ1144" i="3"/>
  <c r="AN1144" i="3"/>
  <c r="AR1144" i="3"/>
  <c r="AV1144" i="3"/>
  <c r="AZ1144" i="3"/>
  <c r="BD1144" i="3"/>
  <c r="BH1144" i="3"/>
  <c r="BK1141" i="3"/>
  <c r="BN1141" i="3"/>
  <c r="BM1143" i="3"/>
  <c r="BL1143" i="3"/>
  <c r="BN1148" i="3"/>
  <c r="BK1148" i="3"/>
  <c r="BN1146" i="3"/>
  <c r="BK1146" i="3"/>
  <c r="BM953" i="3"/>
  <c r="BN961" i="3"/>
  <c r="BK961" i="3"/>
  <c r="BJ967" i="3"/>
  <c r="BN957" i="3"/>
  <c r="BK957" i="3"/>
  <c r="BM956" i="3"/>
  <c r="BJ956" i="3"/>
  <c r="BL972" i="3"/>
  <c r="BJ973" i="3"/>
  <c r="BN974" i="3"/>
  <c r="BK974" i="3"/>
  <c r="BM981" i="3"/>
  <c r="BJ981" i="3"/>
  <c r="BJ986" i="3"/>
  <c r="BM987" i="3"/>
  <c r="BJ988" i="3"/>
  <c r="BM979" i="3"/>
  <c r="BJ979" i="3"/>
  <c r="BK986" i="3"/>
  <c r="BN986" i="3"/>
  <c r="BL986" i="3"/>
  <c r="BK989" i="3"/>
  <c r="BN989" i="3"/>
  <c r="BL995" i="3"/>
  <c r="BL999" i="3"/>
  <c r="BN996" i="3"/>
  <c r="BK996" i="3"/>
  <c r="BN997" i="3"/>
  <c r="BN994" i="3"/>
  <c r="BK994" i="3"/>
  <c r="BN995" i="3"/>
  <c r="O1003" i="3"/>
  <c r="S1003" i="3"/>
  <c r="W1003" i="3"/>
  <c r="AA1003" i="3"/>
  <c r="AE1003" i="3"/>
  <c r="AI1003" i="3"/>
  <c r="AM1003" i="3"/>
  <c r="AQ1003" i="3"/>
  <c r="AU1003" i="3"/>
  <c r="AY1003" i="3"/>
  <c r="BC1003" i="3"/>
  <c r="BG1003" i="3"/>
  <c r="P1003" i="3"/>
  <c r="T1003" i="3"/>
  <c r="X1003" i="3"/>
  <c r="AB1003" i="3"/>
  <c r="AF1003" i="3"/>
  <c r="AJ1003" i="3"/>
  <c r="AN1003" i="3"/>
  <c r="AR1003" i="3"/>
  <c r="AV1003" i="3"/>
  <c r="AZ1003" i="3"/>
  <c r="BD1003" i="3"/>
  <c r="BH1003" i="3"/>
  <c r="M1003" i="3"/>
  <c r="Q1003" i="3"/>
  <c r="U1003" i="3"/>
  <c r="Y1003" i="3"/>
  <c r="AC1003" i="3"/>
  <c r="AG1003" i="3"/>
  <c r="AK1003" i="3"/>
  <c r="AO1003" i="3"/>
  <c r="AS1003" i="3"/>
  <c r="AW1003" i="3"/>
  <c r="BA1003" i="3"/>
  <c r="BE1003" i="3"/>
  <c r="BI1003" i="3"/>
  <c r="N1003" i="3"/>
  <c r="AD1003" i="3"/>
  <c r="AT1003" i="3"/>
  <c r="R1003" i="3"/>
  <c r="AH1003" i="3"/>
  <c r="AX1003" i="3"/>
  <c r="V1003" i="3"/>
  <c r="AL1003" i="3"/>
  <c r="BB1003" i="3"/>
  <c r="Z1003" i="3"/>
  <c r="AP1003" i="3"/>
  <c r="BF1003" i="3"/>
  <c r="O1005" i="3"/>
  <c r="S1005" i="3"/>
  <c r="W1005" i="3"/>
  <c r="AA1005" i="3"/>
  <c r="AE1005" i="3"/>
  <c r="AI1005" i="3"/>
  <c r="AM1005" i="3"/>
  <c r="AQ1005" i="3"/>
  <c r="AU1005" i="3"/>
  <c r="AY1005" i="3"/>
  <c r="BC1005" i="3"/>
  <c r="BG1005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AD1005" i="3"/>
  <c r="AT1005" i="3"/>
  <c r="R1005" i="3"/>
  <c r="AH1005" i="3"/>
  <c r="AX1005" i="3"/>
  <c r="V1005" i="3"/>
  <c r="AL1005" i="3"/>
  <c r="BB1005" i="3"/>
  <c r="Z1005" i="3"/>
  <c r="AP1005" i="3"/>
  <c r="BF1005" i="3"/>
  <c r="BM1002" i="3"/>
  <c r="BK1006" i="3"/>
  <c r="BN1006" i="3"/>
  <c r="BJ1008" i="3"/>
  <c r="BM1011" i="3"/>
  <c r="BK1014" i="3"/>
  <c r="BN1014" i="3"/>
  <c r="BL1014" i="3"/>
  <c r="BL1021" i="3"/>
  <c r="BJ1021" i="3"/>
  <c r="BL1025" i="3"/>
  <c r="BJ1025" i="3"/>
  <c r="BL1027" i="3"/>
  <c r="BJ1027" i="3"/>
  <c r="BL1015" i="3"/>
  <c r="BJ1015" i="3"/>
  <c r="BK1024" i="3"/>
  <c r="BN1024" i="3"/>
  <c r="BL1024" i="3"/>
  <c r="BJ1026" i="3"/>
  <c r="BM1026" i="3"/>
  <c r="BK1012" i="3"/>
  <c r="BN1012" i="3"/>
  <c r="BL1012" i="3"/>
  <c r="BL1017" i="3"/>
  <c r="BJ1017" i="3"/>
  <c r="BN1019" i="3"/>
  <c r="BK1019" i="3"/>
  <c r="BJ1020" i="3"/>
  <c r="BM1020" i="3"/>
  <c r="BL1031" i="3"/>
  <c r="BJ1031" i="3"/>
  <c r="BK1044" i="3"/>
  <c r="BN1044" i="3"/>
  <c r="BL1044" i="3"/>
  <c r="BK1038" i="3"/>
  <c r="BN1038" i="3"/>
  <c r="BL1038" i="3"/>
  <c r="BK1048" i="3"/>
  <c r="BN1048" i="3"/>
  <c r="BL1048" i="3"/>
  <c r="BL1049" i="3"/>
  <c r="BJ1049" i="3"/>
  <c r="BL1030" i="3"/>
  <c r="BJ1030" i="3"/>
  <c r="BK1040" i="3"/>
  <c r="BN1040" i="3"/>
  <c r="BL1040" i="3"/>
  <c r="BM1054" i="3"/>
  <c r="BM1062" i="3"/>
  <c r="BM1070" i="3"/>
  <c r="BL1037" i="3"/>
  <c r="BJ1037" i="3"/>
  <c r="BK1053" i="3"/>
  <c r="BN1053" i="3"/>
  <c r="BL1053" i="3"/>
  <c r="BJ1065" i="3"/>
  <c r="BM1065" i="3"/>
  <c r="BK1069" i="3"/>
  <c r="BN1069" i="3"/>
  <c r="BL1069" i="3"/>
  <c r="BK1083" i="3"/>
  <c r="BN1083" i="3"/>
  <c r="BJ1055" i="3"/>
  <c r="BM1055" i="3"/>
  <c r="BK1059" i="3"/>
  <c r="BN1059" i="3"/>
  <c r="BL1059" i="3"/>
  <c r="BK1064" i="3"/>
  <c r="BL1072" i="3"/>
  <c r="BJ1074" i="3"/>
  <c r="BM1080" i="3"/>
  <c r="BN1084" i="3"/>
  <c r="BK1084" i="3"/>
  <c r="BN1094" i="3"/>
  <c r="BK1094" i="3"/>
  <c r="BM1079" i="3"/>
  <c r="BK1087" i="3"/>
  <c r="BN1087" i="3"/>
  <c r="BL1087" i="3"/>
  <c r="BM1090" i="3"/>
  <c r="BN1095" i="3"/>
  <c r="BK1095" i="3"/>
  <c r="BK1077" i="3"/>
  <c r="BN1077" i="3"/>
  <c r="BL1077" i="3"/>
  <c r="BL1081" i="3"/>
  <c r="BM1085" i="3"/>
  <c r="BM1097" i="3"/>
  <c r="BN1104" i="3"/>
  <c r="BK1104" i="3"/>
  <c r="BL1104" i="3"/>
  <c r="BJ1104" i="3"/>
  <c r="BL1105" i="3"/>
  <c r="BJ1105" i="3"/>
  <c r="BN1120" i="3"/>
  <c r="BK1120" i="3"/>
  <c r="BL1120" i="3"/>
  <c r="BJ1120" i="3"/>
  <c r="BL1121" i="3"/>
  <c r="BJ1121" i="3"/>
  <c r="BN1106" i="3"/>
  <c r="BK1106" i="3"/>
  <c r="BL1106" i="3"/>
  <c r="BJ1106" i="3"/>
  <c r="BL1107" i="3"/>
  <c r="BJ1107" i="3"/>
  <c r="BN1122" i="3"/>
  <c r="BK1122" i="3"/>
  <c r="BL1122" i="3"/>
  <c r="BJ1122" i="3"/>
  <c r="BN1134" i="3"/>
  <c r="BK1134" i="3"/>
  <c r="BL1134" i="3"/>
  <c r="BJ1134" i="3"/>
  <c r="BM1140" i="3"/>
  <c r="BN1100" i="3"/>
  <c r="BK1100" i="3"/>
  <c r="BL1100" i="3"/>
  <c r="BJ1100" i="3"/>
  <c r="BN1116" i="3"/>
  <c r="BK1116" i="3"/>
  <c r="BL1116" i="3"/>
  <c r="BJ1116" i="3"/>
  <c r="BL1117" i="3"/>
  <c r="BJ1117" i="3"/>
  <c r="BN1132" i="3"/>
  <c r="BK1132" i="3"/>
  <c r="BL1132" i="3"/>
  <c r="BJ1132" i="3"/>
  <c r="BL1133" i="3"/>
  <c r="BJ1133" i="3"/>
  <c r="BK1139" i="3"/>
  <c r="BN1139" i="3"/>
  <c r="BM1102" i="3"/>
  <c r="BM1103" i="3"/>
  <c r="BN1111" i="3"/>
  <c r="BK1111" i="3"/>
  <c r="BM1118" i="3"/>
  <c r="BM1119" i="3"/>
  <c r="BN1127" i="3"/>
  <c r="BK1127" i="3"/>
  <c r="BJ1143" i="3"/>
  <c r="BK1143" i="3"/>
  <c r="BN1143" i="3"/>
  <c r="BJ1145" i="3"/>
  <c r="BM1145" i="3"/>
  <c r="BN1150" i="3"/>
  <c r="BK1150" i="3"/>
  <c r="BK1149" i="3"/>
  <c r="BN1149" i="3"/>
  <c r="BJ1151" i="3"/>
  <c r="BM1151" i="3"/>
  <c r="BM1152" i="3"/>
  <c r="BJ1152" i="3"/>
  <c r="BN959" i="3"/>
  <c r="BK959" i="3"/>
  <c r="BK953" i="3"/>
  <c r="BJ966" i="3"/>
  <c r="BL970" i="3"/>
  <c r="BM969" i="3"/>
  <c r="BJ969" i="3"/>
  <c r="BJ970" i="3"/>
  <c r="BL966" i="3"/>
  <c r="BN968" i="3"/>
  <c r="BK968" i="3"/>
  <c r="BJ968" i="3"/>
  <c r="BK958" i="3"/>
  <c r="BN958" i="3"/>
  <c r="BL956" i="3"/>
  <c r="BM958" i="3"/>
  <c r="BM962" i="3"/>
  <c r="BJ964" i="3"/>
  <c r="BM964" i="3"/>
  <c r="BJ960" i="3"/>
  <c r="BM960" i="3"/>
  <c r="BN971" i="3"/>
  <c r="BK971" i="3"/>
  <c r="BM966" i="3"/>
  <c r="BJ972" i="3"/>
  <c r="BM976" i="3"/>
  <c r="BL980" i="3"/>
  <c r="BN969" i="3"/>
  <c r="BK969" i="3"/>
  <c r="BN970" i="3"/>
  <c r="BM975" i="3"/>
  <c r="BM972" i="3"/>
  <c r="BL987" i="3"/>
  <c r="BM985" i="3"/>
  <c r="BM988" i="3"/>
  <c r="BM982" i="3"/>
  <c r="BM991" i="3"/>
  <c r="BN991" i="3"/>
  <c r="BK991" i="3"/>
  <c r="BN992" i="3"/>
  <c r="BK992" i="3"/>
  <c r="BN993" i="3"/>
  <c r="AO1000" i="3"/>
  <c r="S1000" i="3"/>
  <c r="AX1000" i="3"/>
  <c r="AC1000" i="3"/>
  <c r="BG1000" i="3"/>
  <c r="AL1000" i="3"/>
  <c r="Q1000" i="3"/>
  <c r="AP1000" i="3"/>
  <c r="U1000" i="3"/>
  <c r="AZ1000" i="3"/>
  <c r="AJ1000" i="3"/>
  <c r="T1000" i="3"/>
  <c r="BM1001" i="3"/>
  <c r="BN998" i="3"/>
  <c r="BK998" i="3"/>
  <c r="BN999" i="3"/>
  <c r="BL1002" i="3"/>
  <c r="BJ1002" i="3"/>
  <c r="BM1004" i="3"/>
  <c r="BK1008" i="3"/>
  <c r="BN1008" i="3"/>
  <c r="BL1011" i="3"/>
  <c r="BJ1011" i="3"/>
  <c r="BM1013" i="3"/>
  <c r="BN1021" i="3"/>
  <c r="BK1021" i="3"/>
  <c r="BJ1022" i="3"/>
  <c r="BM1022" i="3"/>
  <c r="BN1025" i="3"/>
  <c r="BK1025" i="3"/>
  <c r="BN1027" i="3"/>
  <c r="BK1027" i="3"/>
  <c r="BN1015" i="3"/>
  <c r="BK1015" i="3"/>
  <c r="BJ1016" i="3"/>
  <c r="BM1016" i="3"/>
  <c r="BM1023" i="3"/>
  <c r="BK1026" i="3"/>
  <c r="BN1026" i="3"/>
  <c r="BL1026" i="3"/>
  <c r="BN1017" i="3"/>
  <c r="BK1017" i="3"/>
  <c r="BJ1018" i="3"/>
  <c r="BM1018" i="3"/>
  <c r="BM1009" i="3"/>
  <c r="BK1020" i="3"/>
  <c r="BN1020" i="3"/>
  <c r="BL1020" i="3"/>
  <c r="BK1029" i="3"/>
  <c r="BN1029" i="3"/>
  <c r="BN1031" i="3"/>
  <c r="BK1031" i="3"/>
  <c r="BJ1036" i="3"/>
  <c r="BM1036" i="3"/>
  <c r="BN1045" i="3"/>
  <c r="BK1045" i="3"/>
  <c r="BJ1032" i="3"/>
  <c r="BM1032" i="3"/>
  <c r="BM1033" i="3"/>
  <c r="BM1041" i="3"/>
  <c r="BK1049" i="3"/>
  <c r="BN1049" i="3"/>
  <c r="BM1043" i="3"/>
  <c r="BM1060" i="3"/>
  <c r="BM1068" i="3"/>
  <c r="BK1042" i="3"/>
  <c r="BN1042" i="3"/>
  <c r="BK1054" i="3"/>
  <c r="BJ1061" i="3"/>
  <c r="BM1061" i="3"/>
  <c r="BK1065" i="3"/>
  <c r="BN1065" i="3"/>
  <c r="BL1065" i="3"/>
  <c r="BK1070" i="3"/>
  <c r="BL1051" i="3"/>
  <c r="BM1051" i="3"/>
  <c r="BN1051" i="3"/>
  <c r="BK1051" i="3"/>
  <c r="BK1055" i="3"/>
  <c r="BN1055" i="3"/>
  <c r="BL1055" i="3"/>
  <c r="BK1060" i="3"/>
  <c r="BJ1067" i="3"/>
  <c r="BM1067" i="3"/>
  <c r="BK1074" i="3"/>
  <c r="BN1074" i="3"/>
  <c r="BJ1077" i="3"/>
  <c r="BJ1079" i="3"/>
  <c r="BJ1081" i="3"/>
  <c r="BJ1083" i="3"/>
  <c r="BJ1085" i="3"/>
  <c r="BJ1087" i="3"/>
  <c r="BJ1089" i="3"/>
  <c r="BJ1095" i="3"/>
  <c r="BL1080" i="3"/>
  <c r="BM1076" i="3"/>
  <c r="BK1079" i="3"/>
  <c r="BN1079" i="3"/>
  <c r="BL1079" i="3"/>
  <c r="BM1083" i="3"/>
  <c r="BJ1091" i="3"/>
  <c r="BM1091" i="3"/>
  <c r="BN1078" i="3"/>
  <c r="BK1078" i="3"/>
  <c r="BM1082" i="3"/>
  <c r="BN1086" i="3"/>
  <c r="BK1086" i="3"/>
  <c r="BL1090" i="3"/>
  <c r="BK1085" i="3"/>
  <c r="BN1085" i="3"/>
  <c r="BL1085" i="3"/>
  <c r="BM1089" i="3"/>
  <c r="BM1092" i="3"/>
  <c r="BM1095" i="3"/>
  <c r="BN1097" i="3"/>
  <c r="BK1097" i="3"/>
  <c r="BN1105" i="3"/>
  <c r="BK1105" i="3"/>
  <c r="BM1112" i="3"/>
  <c r="BM1113" i="3"/>
  <c r="BN1121" i="3"/>
  <c r="BK1121" i="3"/>
  <c r="BM1129" i="3"/>
  <c r="BM1099" i="3"/>
  <c r="BN1107" i="3"/>
  <c r="BK1107" i="3"/>
  <c r="BM1114" i="3"/>
  <c r="BM1115" i="3"/>
  <c r="BN1123" i="3"/>
  <c r="BK1123" i="3"/>
  <c r="BM1130" i="3"/>
  <c r="BM1131" i="3"/>
  <c r="BM1138" i="3"/>
  <c r="BL1140" i="3"/>
  <c r="BJ1140" i="3"/>
  <c r="BN1096" i="3"/>
  <c r="BK1096" i="3"/>
  <c r="BM1098" i="3"/>
  <c r="BN1101" i="3"/>
  <c r="BK1101" i="3"/>
  <c r="BM1108" i="3"/>
  <c r="BM1109" i="3"/>
  <c r="BN1117" i="3"/>
  <c r="BK1117" i="3"/>
  <c r="BK1133" i="3"/>
  <c r="BN1133" i="3"/>
  <c r="BM1137" i="3"/>
  <c r="BN1102" i="3"/>
  <c r="BK1102" i="3"/>
  <c r="BL1102" i="3"/>
  <c r="BJ1102" i="3"/>
  <c r="BL1103" i="3"/>
  <c r="BJ1103" i="3"/>
  <c r="BN1118" i="3"/>
  <c r="BK1118" i="3"/>
  <c r="BL1118" i="3"/>
  <c r="BJ1118" i="3"/>
  <c r="BL1119" i="3"/>
  <c r="BJ1119" i="3"/>
  <c r="BK1145" i="3"/>
  <c r="BN1145" i="3"/>
  <c r="BL1145" i="3"/>
  <c r="BJ1147" i="3"/>
  <c r="BM1147" i="3"/>
  <c r="BM1148" i="3"/>
  <c r="BM1146" i="3"/>
  <c r="BK1151" i="3"/>
  <c r="BN1151" i="3"/>
  <c r="BL1151" i="3"/>
  <c r="BL1152" i="3"/>
  <c r="BM1150" i="3"/>
  <c r="BJ954" i="3"/>
  <c r="BK956" i="3"/>
  <c r="BN956" i="3"/>
  <c r="BJ958" i="3"/>
  <c r="BL967" i="3"/>
  <c r="BM973" i="3"/>
  <c r="BL954" i="3"/>
  <c r="BN967" i="3"/>
  <c r="BK967" i="3"/>
  <c r="BJ953" i="3"/>
  <c r="BL953" i="3"/>
  <c r="BK954" i="3"/>
  <c r="BN954" i="3"/>
  <c r="BN955" i="3"/>
  <c r="BK955" i="3"/>
  <c r="BL958" i="3"/>
  <c r="BN965" i="3"/>
  <c r="BK965" i="3"/>
  <c r="BJ962" i="3"/>
  <c r="BL962" i="3"/>
  <c r="BL964" i="3"/>
  <c r="BK960" i="3"/>
  <c r="BN960" i="3"/>
  <c r="BL960" i="3"/>
  <c r="BN963" i="3"/>
  <c r="BK963" i="3"/>
  <c r="BM967" i="3"/>
  <c r="BN966" i="3"/>
  <c r="BK966" i="3"/>
  <c r="BN975" i="3"/>
  <c r="BK975" i="3"/>
  <c r="BL976" i="3"/>
  <c r="BJ976" i="3"/>
  <c r="BL978" i="3"/>
  <c r="BN973" i="3"/>
  <c r="BK973" i="3"/>
  <c r="BL975" i="3"/>
  <c r="BN972" i="3"/>
  <c r="BK972" i="3"/>
  <c r="BM974" i="3"/>
  <c r="BN981" i="3"/>
  <c r="BK981" i="3"/>
  <c r="BM984" i="3"/>
  <c r="BK987" i="3"/>
  <c r="BN987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N990" i="3"/>
  <c r="T990" i="3"/>
  <c r="Y990" i="3"/>
  <c r="AD990" i="3"/>
  <c r="AJ990" i="3"/>
  <c r="AO990" i="3"/>
  <c r="AT990" i="3"/>
  <c r="AZ990" i="3"/>
  <c r="BE990" i="3"/>
  <c r="P990" i="3"/>
  <c r="Q990" i="3"/>
  <c r="V990" i="3"/>
  <c r="AB990" i="3"/>
  <c r="AG990" i="3"/>
  <c r="AL990" i="3"/>
  <c r="AR990" i="3"/>
  <c r="AW990" i="3"/>
  <c r="BB990" i="3"/>
  <c r="BH990" i="3"/>
  <c r="M990" i="3"/>
  <c r="Z990" i="3"/>
  <c r="AK990" i="3"/>
  <c r="AV990" i="3"/>
  <c r="BF990" i="3"/>
  <c r="R990" i="3"/>
  <c r="AC990" i="3"/>
  <c r="AN990" i="3"/>
  <c r="AX990" i="3"/>
  <c r="BI990" i="3"/>
  <c r="U990" i="3"/>
  <c r="AF990" i="3"/>
  <c r="AP990" i="3"/>
  <c r="BA990" i="3"/>
  <c r="X990" i="3"/>
  <c r="AH990" i="3"/>
  <c r="AS990" i="3"/>
  <c r="BD990" i="3"/>
  <c r="BN979" i="3"/>
  <c r="BK979" i="3"/>
  <c r="BN980" i="3"/>
  <c r="BK983" i="3"/>
  <c r="BN983" i="3"/>
  <c r="BL985" i="3"/>
  <c r="BK988" i="3"/>
  <c r="BN988" i="3"/>
  <c r="BL988" i="3"/>
  <c r="BN982" i="3"/>
  <c r="BK982" i="3"/>
  <c r="BM993" i="3"/>
  <c r="BJ991" i="3"/>
  <c r="BL989" i="3"/>
  <c r="BM989" i="3"/>
  <c r="BL993" i="3"/>
  <c r="BL997" i="3"/>
  <c r="BM996" i="3"/>
  <c r="BL996" i="3"/>
  <c r="BJ996" i="3"/>
  <c r="BE1000" i="3"/>
  <c r="AI1000" i="3"/>
  <c r="N1000" i="3"/>
  <c r="AS1000" i="3"/>
  <c r="W1000" i="3"/>
  <c r="BB1000" i="3"/>
  <c r="AG1000" i="3"/>
  <c r="BF1000" i="3"/>
  <c r="AK1000" i="3"/>
  <c r="O1000" i="3"/>
  <c r="BL1000" i="3" s="1"/>
  <c r="AV1000" i="3"/>
  <c r="AF1000" i="3"/>
  <c r="O1007" i="3"/>
  <c r="S1007" i="3"/>
  <c r="W1007" i="3"/>
  <c r="AA1007" i="3"/>
  <c r="AE1007" i="3"/>
  <c r="AI1007" i="3"/>
  <c r="AM1007" i="3"/>
  <c r="AQ1007" i="3"/>
  <c r="AU1007" i="3"/>
  <c r="AY1007" i="3"/>
  <c r="BC1007" i="3"/>
  <c r="BG1007" i="3"/>
  <c r="M1007" i="3"/>
  <c r="Q1007" i="3"/>
  <c r="U1007" i="3"/>
  <c r="Y1007" i="3"/>
  <c r="AC1007" i="3"/>
  <c r="AG1007" i="3"/>
  <c r="AK1007" i="3"/>
  <c r="AO1007" i="3"/>
  <c r="P1007" i="3"/>
  <c r="X1007" i="3"/>
  <c r="AF1007" i="3"/>
  <c r="AN1007" i="3"/>
  <c r="AT1007" i="3"/>
  <c r="AZ1007" i="3"/>
  <c r="BE1007" i="3"/>
  <c r="R1007" i="3"/>
  <c r="Z1007" i="3"/>
  <c r="AH1007" i="3"/>
  <c r="AP1007" i="3"/>
  <c r="AV1007" i="3"/>
  <c r="BA1007" i="3"/>
  <c r="BF1007" i="3"/>
  <c r="T1007" i="3"/>
  <c r="AB1007" i="3"/>
  <c r="AJ1007" i="3"/>
  <c r="AR1007" i="3"/>
  <c r="AW1007" i="3"/>
  <c r="BB1007" i="3"/>
  <c r="BH1007" i="3"/>
  <c r="N1007" i="3"/>
  <c r="V1007" i="3"/>
  <c r="AD1007" i="3"/>
  <c r="AL1007" i="3"/>
  <c r="AS1007" i="3"/>
  <c r="AX1007" i="3"/>
  <c r="BD1007" i="3"/>
  <c r="BI1007" i="3"/>
  <c r="BM994" i="3"/>
  <c r="BL994" i="3"/>
  <c r="BJ994" i="3"/>
  <c r="BK1001" i="3"/>
  <c r="BN1001" i="3"/>
  <c r="BL1001" i="3"/>
  <c r="BN1002" i="3"/>
  <c r="BK1002" i="3"/>
  <c r="BL1004" i="3"/>
  <c r="BJ1004" i="3"/>
  <c r="BM1006" i="3"/>
  <c r="BN1011" i="3"/>
  <c r="BK1011" i="3"/>
  <c r="BL1013" i="3"/>
  <c r="BJ1013" i="3"/>
  <c r="BK1022" i="3"/>
  <c r="BN1022" i="3"/>
  <c r="BL1022" i="3"/>
  <c r="BK1016" i="3"/>
  <c r="BN1016" i="3"/>
  <c r="BL1016" i="3"/>
  <c r="BL1023" i="3"/>
  <c r="BJ1023" i="3"/>
  <c r="BK1028" i="3"/>
  <c r="BN1028" i="3"/>
  <c r="BJ1010" i="3"/>
  <c r="BM1010" i="3"/>
  <c r="BK1018" i="3"/>
  <c r="BN1018" i="3"/>
  <c r="BL1018" i="3"/>
  <c r="BL1009" i="3"/>
  <c r="BJ1009" i="3"/>
  <c r="BM1019" i="3"/>
  <c r="BK1036" i="3"/>
  <c r="BN1036" i="3"/>
  <c r="BL1036" i="3"/>
  <c r="BM1039" i="3"/>
  <c r="BN1047" i="3"/>
  <c r="BK1047" i="3"/>
  <c r="BK1032" i="3"/>
  <c r="BN1032" i="3"/>
  <c r="BL1032" i="3"/>
  <c r="BL1033" i="3"/>
  <c r="BJ1033" i="3"/>
  <c r="BN1039" i="3"/>
  <c r="BL1041" i="3"/>
  <c r="BJ1041" i="3"/>
  <c r="BJ1046" i="3"/>
  <c r="BM1046" i="3"/>
  <c r="BJ1054" i="3"/>
  <c r="BJ1058" i="3"/>
  <c r="BJ1060" i="3"/>
  <c r="BJ1062" i="3"/>
  <c r="BJ1064" i="3"/>
  <c r="BJ1066" i="3"/>
  <c r="BJ1068" i="3"/>
  <c r="BJ1070" i="3"/>
  <c r="BJ1072" i="3"/>
  <c r="BK1030" i="3"/>
  <c r="BN1030" i="3"/>
  <c r="BJ1034" i="3"/>
  <c r="BM1034" i="3"/>
  <c r="BN1041" i="3"/>
  <c r="BL1043" i="3"/>
  <c r="BJ1043" i="3"/>
  <c r="BM1058" i="3"/>
  <c r="BM1066" i="3"/>
  <c r="BM1045" i="3"/>
  <c r="BM1075" i="3"/>
  <c r="BN1054" i="3"/>
  <c r="BJ1057" i="3"/>
  <c r="BM1057" i="3"/>
  <c r="BK1061" i="3"/>
  <c r="BN1061" i="3"/>
  <c r="BL1061" i="3"/>
  <c r="BK1066" i="3"/>
  <c r="BN1070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R1073" i="3"/>
  <c r="AH1073" i="3"/>
  <c r="AX1073" i="3"/>
  <c r="V1073" i="3"/>
  <c r="AL1073" i="3"/>
  <c r="BB1073" i="3"/>
  <c r="Z1073" i="3"/>
  <c r="AP1073" i="3"/>
  <c r="BF1073" i="3"/>
  <c r="N1073" i="3"/>
  <c r="AD1073" i="3"/>
  <c r="AT1073" i="3"/>
  <c r="BK1050" i="3"/>
  <c r="BN1050" i="3"/>
  <c r="BJ1051" i="3"/>
  <c r="BN1072" i="3"/>
  <c r="BK1072" i="3"/>
  <c r="BN1060" i="3"/>
  <c r="BJ1063" i="3"/>
  <c r="BM1063" i="3"/>
  <c r="BK1067" i="3"/>
  <c r="BN1067" i="3"/>
  <c r="BL1067" i="3"/>
  <c r="BN1080" i="3"/>
  <c r="BK1080" i="3"/>
  <c r="BM1084" i="3"/>
  <c r="BN1088" i="3"/>
  <c r="BK1088" i="3"/>
  <c r="BL1076" i="3"/>
  <c r="BL1083" i="3"/>
  <c r="BK1091" i="3"/>
  <c r="BN1091" i="3"/>
  <c r="BL1091" i="3"/>
  <c r="BL1082" i="3"/>
  <c r="BN1090" i="3"/>
  <c r="BK1090" i="3"/>
  <c r="BJ1093" i="3"/>
  <c r="BM1093" i="3"/>
  <c r="BK1089" i="3"/>
  <c r="BN1089" i="3"/>
  <c r="BL1089" i="3"/>
  <c r="BL1092" i="3"/>
  <c r="BL1095" i="3"/>
  <c r="BN1112" i="3"/>
  <c r="BK1112" i="3"/>
  <c r="BL1112" i="3"/>
  <c r="BJ1112" i="3"/>
  <c r="BL1113" i="3"/>
  <c r="BJ1113" i="3"/>
  <c r="BN1128" i="3"/>
  <c r="BK1128" i="3"/>
  <c r="BL1129" i="3"/>
  <c r="BJ1129" i="3"/>
  <c r="BL1099" i="3"/>
  <c r="BJ1099" i="3"/>
  <c r="BN1114" i="3"/>
  <c r="BK1114" i="3"/>
  <c r="BL1114" i="3"/>
  <c r="BJ1114" i="3"/>
  <c r="BL1115" i="3"/>
  <c r="BJ1115" i="3"/>
  <c r="BN1130" i="3"/>
  <c r="BK1130" i="3"/>
  <c r="BL1130" i="3"/>
  <c r="BJ1130" i="3"/>
  <c r="BL1131" i="3"/>
  <c r="BJ1131" i="3"/>
  <c r="BN1138" i="3"/>
  <c r="BK1138" i="3"/>
  <c r="BL1138" i="3"/>
  <c r="BJ1138" i="3"/>
  <c r="BJ1150" i="3"/>
  <c r="BL1096" i="3"/>
  <c r="BM1096" i="3"/>
  <c r="BL1098" i="3"/>
  <c r="BJ1098" i="3"/>
  <c r="BN1098" i="3"/>
  <c r="BK1098" i="3"/>
  <c r="BN1108" i="3"/>
  <c r="BK1108" i="3"/>
  <c r="BL1108" i="3"/>
  <c r="BJ1108" i="3"/>
  <c r="BL1109" i="3"/>
  <c r="BJ1109" i="3"/>
  <c r="BN1124" i="3"/>
  <c r="BK1124" i="3"/>
  <c r="BK1135" i="3"/>
  <c r="BN1135" i="3"/>
  <c r="BL1137" i="3"/>
  <c r="BM1139" i="3"/>
  <c r="BN1103" i="3"/>
  <c r="BK1103" i="3"/>
  <c r="BM1110" i="3"/>
  <c r="BM1111" i="3"/>
  <c r="BN1119" i="3"/>
  <c r="BK1119" i="3"/>
  <c r="BM1126" i="3"/>
  <c r="BM1127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U1142" i="3"/>
  <c r="Z1142" i="3"/>
  <c r="AF1142" i="3"/>
  <c r="AK1142" i="3"/>
  <c r="AP1142" i="3"/>
  <c r="AV1142" i="3"/>
  <c r="BA1142" i="3"/>
  <c r="BF1142" i="3"/>
  <c r="Q1142" i="3"/>
  <c r="V1142" i="3"/>
  <c r="AB1142" i="3"/>
  <c r="AG1142" i="3"/>
  <c r="AL1142" i="3"/>
  <c r="AR1142" i="3"/>
  <c r="AW1142" i="3"/>
  <c r="BB1142" i="3"/>
  <c r="BH1142" i="3"/>
  <c r="M1142" i="3"/>
  <c r="R1142" i="3"/>
  <c r="X1142" i="3"/>
  <c r="AC1142" i="3"/>
  <c r="AH1142" i="3"/>
  <c r="AN1142" i="3"/>
  <c r="AS1142" i="3"/>
  <c r="AX1142" i="3"/>
  <c r="BD1142" i="3"/>
  <c r="BI1142" i="3"/>
  <c r="N1142" i="3"/>
  <c r="T1142" i="3"/>
  <c r="Y1142" i="3"/>
  <c r="AD1142" i="3"/>
  <c r="AJ1142" i="3"/>
  <c r="AO1142" i="3"/>
  <c r="AT1142" i="3"/>
  <c r="AZ1142" i="3"/>
  <c r="BE1142" i="3"/>
  <c r="BN1140" i="3"/>
  <c r="BK1140" i="3"/>
  <c r="BK1147" i="3"/>
  <c r="BN1147" i="3"/>
  <c r="BL1147" i="3"/>
  <c r="BL1148" i="3"/>
  <c r="BJ1148" i="3"/>
  <c r="BL1146" i="3"/>
  <c r="BJ1146" i="3"/>
  <c r="BK1152" i="3"/>
  <c r="BN1152" i="3"/>
  <c r="BL1150" i="3"/>
  <c r="N951" i="3"/>
  <c r="BJ951" i="3" s="1"/>
  <c r="P952" i="3"/>
  <c r="T952" i="3"/>
  <c r="X952" i="3"/>
  <c r="AB952" i="3"/>
  <c r="AF952" i="3"/>
  <c r="AJ952" i="3"/>
  <c r="AN952" i="3"/>
  <c r="AR952" i="3"/>
  <c r="AV952" i="3"/>
  <c r="AZ952" i="3"/>
  <c r="BD952" i="3"/>
  <c r="BH952" i="3"/>
  <c r="M952" i="3"/>
  <c r="Q952" i="3"/>
  <c r="U952" i="3"/>
  <c r="Y952" i="3"/>
  <c r="AC952" i="3"/>
  <c r="AG952" i="3"/>
  <c r="AK952" i="3"/>
  <c r="AO952" i="3"/>
  <c r="AS952" i="3"/>
  <c r="AW952" i="3"/>
  <c r="BA952" i="3"/>
  <c r="BE952" i="3"/>
  <c r="BI952" i="3"/>
  <c r="AA952" i="3"/>
  <c r="AI952" i="3"/>
  <c r="AQ952" i="3"/>
  <c r="AY952" i="3"/>
  <c r="N952" i="3"/>
  <c r="BJ952" i="3" s="1"/>
  <c r="R952" i="3"/>
  <c r="V952" i="3"/>
  <c r="Z952" i="3"/>
  <c r="AD952" i="3"/>
  <c r="AH952" i="3"/>
  <c r="AL952" i="3"/>
  <c r="AP952" i="3"/>
  <c r="AT952" i="3"/>
  <c r="AX952" i="3"/>
  <c r="BB952" i="3"/>
  <c r="BF952" i="3"/>
  <c r="O952" i="3"/>
  <c r="BL952" i="3" s="1"/>
  <c r="S952" i="3"/>
  <c r="BM952" i="3" s="1"/>
  <c r="W952" i="3"/>
  <c r="AE952" i="3"/>
  <c r="AM952" i="3"/>
  <c r="AU952" i="3"/>
  <c r="BC952" i="3"/>
  <c r="BG952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O951" i="3"/>
  <c r="BL951" i="3" s="1"/>
  <c r="S951" i="3"/>
  <c r="BM951" i="3" s="1"/>
  <c r="W951" i="3"/>
  <c r="AA951" i="3"/>
  <c r="AE951" i="3"/>
  <c r="AI951" i="3"/>
  <c r="AM951" i="3"/>
  <c r="AQ951" i="3"/>
  <c r="AU951" i="3"/>
  <c r="AY951" i="3"/>
  <c r="BC951" i="3"/>
  <c r="BG951" i="3"/>
  <c r="BH951" i="3"/>
  <c r="BD951" i="3"/>
  <c r="AZ951" i="3"/>
  <c r="AV951" i="3"/>
  <c r="AR951" i="3"/>
  <c r="AN951" i="3"/>
  <c r="AJ951" i="3"/>
  <c r="AF951" i="3"/>
  <c r="AB951" i="3"/>
  <c r="X951" i="3"/>
  <c r="T951" i="3"/>
  <c r="P951" i="3"/>
  <c r="BG950" i="3"/>
  <c r="AY950" i="3"/>
  <c r="AQ950" i="3"/>
  <c r="AI950" i="3"/>
  <c r="AA950" i="3"/>
  <c r="S950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M946" i="3"/>
  <c r="Q946" i="3"/>
  <c r="U946" i="3"/>
  <c r="Y946" i="3"/>
  <c r="AC946" i="3"/>
  <c r="AG946" i="3"/>
  <c r="AK946" i="3"/>
  <c r="AO946" i="3"/>
  <c r="AS946" i="3"/>
  <c r="AW946" i="3"/>
  <c r="BA946" i="3"/>
  <c r="BE946" i="3"/>
  <c r="BI946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O943" i="3"/>
  <c r="S943" i="3"/>
  <c r="W943" i="3"/>
  <c r="AA943" i="3"/>
  <c r="AE943" i="3"/>
  <c r="AI943" i="3"/>
  <c r="AM943" i="3"/>
  <c r="AQ943" i="3"/>
  <c r="AU943" i="3"/>
  <c r="AY943" i="3"/>
  <c r="BC943" i="3"/>
  <c r="BG943" i="3"/>
  <c r="BA943" i="3"/>
  <c r="BE943" i="3"/>
  <c r="BI943" i="3"/>
  <c r="BE950" i="3"/>
  <c r="AW950" i="3"/>
  <c r="AO950" i="3"/>
  <c r="AG950" i="3"/>
  <c r="Y950" i="3"/>
  <c r="Q950" i="3"/>
  <c r="O949" i="3"/>
  <c r="S949" i="3"/>
  <c r="W949" i="3"/>
  <c r="AA949" i="3"/>
  <c r="AE949" i="3"/>
  <c r="AI949" i="3"/>
  <c r="AM949" i="3"/>
  <c r="AQ949" i="3"/>
  <c r="AU949" i="3"/>
  <c r="AY949" i="3"/>
  <c r="BC949" i="3"/>
  <c r="BG949" i="3"/>
  <c r="BI949" i="3"/>
  <c r="M944" i="3"/>
  <c r="Q944" i="3"/>
  <c r="U944" i="3"/>
  <c r="Y944" i="3"/>
  <c r="AC944" i="3"/>
  <c r="AG944" i="3"/>
  <c r="AK944" i="3"/>
  <c r="AO944" i="3"/>
  <c r="AS944" i="3"/>
  <c r="AW944" i="3"/>
  <c r="BA944" i="3"/>
  <c r="BE944" i="3"/>
  <c r="BI944" i="3"/>
  <c r="N944" i="3"/>
  <c r="R944" i="3"/>
  <c r="V944" i="3"/>
  <c r="Z944" i="3"/>
  <c r="AD944" i="3"/>
  <c r="AH944" i="3"/>
  <c r="AL944" i="3"/>
  <c r="AP944" i="3"/>
  <c r="AT944" i="3"/>
  <c r="AX944" i="3"/>
  <c r="BB944" i="3"/>
  <c r="BF944" i="3"/>
  <c r="O944" i="3"/>
  <c r="S944" i="3"/>
  <c r="W944" i="3"/>
  <c r="AA944" i="3"/>
  <c r="AE944" i="3"/>
  <c r="AI944" i="3"/>
  <c r="AM944" i="3"/>
  <c r="AQ944" i="3"/>
  <c r="AU944" i="3"/>
  <c r="AY944" i="3"/>
  <c r="BC944" i="3"/>
  <c r="BG944" i="3"/>
  <c r="P944" i="3"/>
  <c r="T944" i="3"/>
  <c r="X944" i="3"/>
  <c r="AB944" i="3"/>
  <c r="AF944" i="3"/>
  <c r="AJ944" i="3"/>
  <c r="AN944" i="3"/>
  <c r="AR944" i="3"/>
  <c r="AV944" i="3"/>
  <c r="AZ944" i="3"/>
  <c r="BD944" i="3"/>
  <c r="BH944" i="3"/>
  <c r="O941" i="3"/>
  <c r="S941" i="3"/>
  <c r="W941" i="3"/>
  <c r="AA941" i="3"/>
  <c r="AE941" i="3"/>
  <c r="AI941" i="3"/>
  <c r="AM941" i="3"/>
  <c r="AQ941" i="3"/>
  <c r="AU941" i="3"/>
  <c r="AY941" i="3"/>
  <c r="BC941" i="3"/>
  <c r="BG941" i="3"/>
  <c r="AW941" i="3"/>
  <c r="BA941" i="3"/>
  <c r="BE941" i="3"/>
  <c r="BI941" i="3"/>
  <c r="BF951" i="3"/>
  <c r="BB951" i="3"/>
  <c r="AX951" i="3"/>
  <c r="AT951" i="3"/>
  <c r="AP951" i="3"/>
  <c r="AL951" i="3"/>
  <c r="AH951" i="3"/>
  <c r="AD951" i="3"/>
  <c r="Z951" i="3"/>
  <c r="V951" i="3"/>
  <c r="R951" i="3"/>
  <c r="O947" i="3"/>
  <c r="S947" i="3"/>
  <c r="W947" i="3"/>
  <c r="AA947" i="3"/>
  <c r="AE947" i="3"/>
  <c r="AI947" i="3"/>
  <c r="AM947" i="3"/>
  <c r="AQ947" i="3"/>
  <c r="AU947" i="3"/>
  <c r="AY947" i="3"/>
  <c r="BC947" i="3"/>
  <c r="BG947" i="3"/>
  <c r="BI947" i="3"/>
  <c r="P943" i="3"/>
  <c r="M942" i="3"/>
  <c r="Q942" i="3"/>
  <c r="U942" i="3"/>
  <c r="Y942" i="3"/>
  <c r="AC942" i="3"/>
  <c r="AG942" i="3"/>
  <c r="AK942" i="3"/>
  <c r="AO942" i="3"/>
  <c r="AS942" i="3"/>
  <c r="AW942" i="3"/>
  <c r="BA942" i="3"/>
  <c r="BE942" i="3"/>
  <c r="BI942" i="3"/>
  <c r="N942" i="3"/>
  <c r="R942" i="3"/>
  <c r="V942" i="3"/>
  <c r="Z942" i="3"/>
  <c r="AD942" i="3"/>
  <c r="AH942" i="3"/>
  <c r="AL942" i="3"/>
  <c r="AP942" i="3"/>
  <c r="AT942" i="3"/>
  <c r="AX942" i="3"/>
  <c r="BB942" i="3"/>
  <c r="BF942" i="3"/>
  <c r="O942" i="3"/>
  <c r="S942" i="3"/>
  <c r="W942" i="3"/>
  <c r="AA942" i="3"/>
  <c r="AE942" i="3"/>
  <c r="AI942" i="3"/>
  <c r="AM942" i="3"/>
  <c r="AQ942" i="3"/>
  <c r="AU942" i="3"/>
  <c r="AY942" i="3"/>
  <c r="BC942" i="3"/>
  <c r="BG942" i="3"/>
  <c r="P942" i="3"/>
  <c r="T942" i="3"/>
  <c r="X942" i="3"/>
  <c r="AB942" i="3"/>
  <c r="AF942" i="3"/>
  <c r="AJ942" i="3"/>
  <c r="AN942" i="3"/>
  <c r="AR942" i="3"/>
  <c r="AV942" i="3"/>
  <c r="AZ942" i="3"/>
  <c r="BD942" i="3"/>
  <c r="BH942" i="3"/>
  <c r="BI950" i="3"/>
  <c r="BA950" i="3"/>
  <c r="AS950" i="3"/>
  <c r="AK950" i="3"/>
  <c r="AC950" i="3"/>
  <c r="U950" i="3"/>
  <c r="P949" i="3"/>
  <c r="M948" i="3"/>
  <c r="Q948" i="3"/>
  <c r="U948" i="3"/>
  <c r="Y948" i="3"/>
  <c r="AC948" i="3"/>
  <c r="AG948" i="3"/>
  <c r="AK948" i="3"/>
  <c r="AO948" i="3"/>
  <c r="AS948" i="3"/>
  <c r="AW948" i="3"/>
  <c r="BA948" i="3"/>
  <c r="BE948" i="3"/>
  <c r="BI948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O945" i="3"/>
  <c r="S945" i="3"/>
  <c r="W945" i="3"/>
  <c r="AA945" i="3"/>
  <c r="AE945" i="3"/>
  <c r="AI945" i="3"/>
  <c r="AM945" i="3"/>
  <c r="AQ945" i="3"/>
  <c r="AU945" i="3"/>
  <c r="AY945" i="3"/>
  <c r="BC945" i="3"/>
  <c r="BG945" i="3"/>
  <c r="BE945" i="3"/>
  <c r="BI945" i="3"/>
  <c r="P941" i="3"/>
  <c r="BF949" i="3"/>
  <c r="BB949" i="3"/>
  <c r="AX949" i="3"/>
  <c r="AT949" i="3"/>
  <c r="AP949" i="3"/>
  <c r="AL949" i="3"/>
  <c r="AH949" i="3"/>
  <c r="AD949" i="3"/>
  <c r="Z949" i="3"/>
  <c r="V949" i="3"/>
  <c r="R949" i="3"/>
  <c r="N949" i="3"/>
  <c r="BF947" i="3"/>
  <c r="BB947" i="3"/>
  <c r="AX947" i="3"/>
  <c r="AT947" i="3"/>
  <c r="AP947" i="3"/>
  <c r="AL947" i="3"/>
  <c r="AH947" i="3"/>
  <c r="AD947" i="3"/>
  <c r="Z947" i="3"/>
  <c r="V947" i="3"/>
  <c r="R947" i="3"/>
  <c r="N947" i="3"/>
  <c r="BF945" i="3"/>
  <c r="BB945" i="3"/>
  <c r="AX945" i="3"/>
  <c r="AT945" i="3"/>
  <c r="AP945" i="3"/>
  <c r="AL945" i="3"/>
  <c r="AH945" i="3"/>
  <c r="AD945" i="3"/>
  <c r="Z945" i="3"/>
  <c r="V945" i="3"/>
  <c r="R945" i="3"/>
  <c r="N945" i="3"/>
  <c r="BF943" i="3"/>
  <c r="BB943" i="3"/>
  <c r="AX943" i="3"/>
  <c r="AT943" i="3"/>
  <c r="AP943" i="3"/>
  <c r="AL943" i="3"/>
  <c r="AH943" i="3"/>
  <c r="AD943" i="3"/>
  <c r="Z943" i="3"/>
  <c r="V943" i="3"/>
  <c r="R943" i="3"/>
  <c r="N943" i="3"/>
  <c r="BF941" i="3"/>
  <c r="BB941" i="3"/>
  <c r="AX941" i="3"/>
  <c r="AT941" i="3"/>
  <c r="AP941" i="3"/>
  <c r="AL941" i="3"/>
  <c r="AH941" i="3"/>
  <c r="AD941" i="3"/>
  <c r="Z941" i="3"/>
  <c r="V941" i="3"/>
  <c r="R941" i="3"/>
  <c r="N941" i="3"/>
  <c r="BH940" i="3"/>
  <c r="BD940" i="3"/>
  <c r="AZ940" i="3"/>
  <c r="AV940" i="3"/>
  <c r="AR940" i="3"/>
  <c r="AN940" i="3"/>
  <c r="AJ940" i="3"/>
  <c r="AF940" i="3"/>
  <c r="AB940" i="3"/>
  <c r="X940" i="3"/>
  <c r="S940" i="3"/>
  <c r="BE939" i="3"/>
  <c r="AY939" i="3"/>
  <c r="AT939" i="3"/>
  <c r="AL939" i="3"/>
  <c r="AD939" i="3"/>
  <c r="V939" i="3"/>
  <c r="AV938" i="3"/>
  <c r="AF938" i="3"/>
  <c r="BB937" i="3"/>
  <c r="V937" i="3"/>
  <c r="L937" i="3"/>
  <c r="N937" i="3" s="1"/>
  <c r="R927" i="3"/>
  <c r="BE949" i="3"/>
  <c r="BA949" i="3"/>
  <c r="AW949" i="3"/>
  <c r="AS949" i="3"/>
  <c r="AO949" i="3"/>
  <c r="AK949" i="3"/>
  <c r="AG949" i="3"/>
  <c r="AC949" i="3"/>
  <c r="Y949" i="3"/>
  <c r="U949" i="3"/>
  <c r="Q949" i="3"/>
  <c r="M949" i="3"/>
  <c r="BE947" i="3"/>
  <c r="BA947" i="3"/>
  <c r="AW947" i="3"/>
  <c r="AS947" i="3"/>
  <c r="AO947" i="3"/>
  <c r="AK947" i="3"/>
  <c r="AG947" i="3"/>
  <c r="AC947" i="3"/>
  <c r="Y947" i="3"/>
  <c r="U947" i="3"/>
  <c r="Q947" i="3"/>
  <c r="M947" i="3"/>
  <c r="BA945" i="3"/>
  <c r="AW945" i="3"/>
  <c r="AS945" i="3"/>
  <c r="AO945" i="3"/>
  <c r="AK945" i="3"/>
  <c r="AG945" i="3"/>
  <c r="AC945" i="3"/>
  <c r="Y945" i="3"/>
  <c r="U945" i="3"/>
  <c r="Q945" i="3"/>
  <c r="M945" i="3"/>
  <c r="AW943" i="3"/>
  <c r="AS943" i="3"/>
  <c r="AO943" i="3"/>
  <c r="AK943" i="3"/>
  <c r="AG943" i="3"/>
  <c r="AC943" i="3"/>
  <c r="Y943" i="3"/>
  <c r="U943" i="3"/>
  <c r="Q943" i="3"/>
  <c r="M943" i="3"/>
  <c r="AS941" i="3"/>
  <c r="AO941" i="3"/>
  <c r="AK941" i="3"/>
  <c r="AG941" i="3"/>
  <c r="AC941" i="3"/>
  <c r="Y941" i="3"/>
  <c r="U941" i="3"/>
  <c r="Q941" i="3"/>
  <c r="M941" i="3"/>
  <c r="BI939" i="3"/>
  <c r="BC939" i="3"/>
  <c r="AX939" i="3"/>
  <c r="AS939" i="3"/>
  <c r="AK939" i="3"/>
  <c r="AC939" i="3"/>
  <c r="U939" i="3"/>
  <c r="M939" i="3"/>
  <c r="O938" i="3"/>
  <c r="S938" i="3"/>
  <c r="W938" i="3"/>
  <c r="AA938" i="3"/>
  <c r="AE938" i="3"/>
  <c r="AI938" i="3"/>
  <c r="AM938" i="3"/>
  <c r="AQ938" i="3"/>
  <c r="AU938" i="3"/>
  <c r="AY938" i="3"/>
  <c r="BC938" i="3"/>
  <c r="BG938" i="3"/>
  <c r="M938" i="3"/>
  <c r="Q938" i="3"/>
  <c r="U938" i="3"/>
  <c r="Y938" i="3"/>
  <c r="AC938" i="3"/>
  <c r="AG938" i="3"/>
  <c r="AK938" i="3"/>
  <c r="AO938" i="3"/>
  <c r="AS938" i="3"/>
  <c r="AW938" i="3"/>
  <c r="BA938" i="3"/>
  <c r="BE938" i="3"/>
  <c r="BI938" i="3"/>
  <c r="AX937" i="3"/>
  <c r="AH937" i="3"/>
  <c r="R937" i="3"/>
  <c r="M933" i="3"/>
  <c r="Q933" i="3"/>
  <c r="U933" i="3"/>
  <c r="Y933" i="3"/>
  <c r="AC933" i="3"/>
  <c r="AG933" i="3"/>
  <c r="AK933" i="3"/>
  <c r="AO933" i="3"/>
  <c r="AS933" i="3"/>
  <c r="AW933" i="3"/>
  <c r="BA933" i="3"/>
  <c r="BE933" i="3"/>
  <c r="BI933" i="3"/>
  <c r="N933" i="3"/>
  <c r="R933" i="3"/>
  <c r="V933" i="3"/>
  <c r="Z933" i="3"/>
  <c r="AD933" i="3"/>
  <c r="AH933" i="3"/>
  <c r="AL933" i="3"/>
  <c r="AP933" i="3"/>
  <c r="AT933" i="3"/>
  <c r="AX933" i="3"/>
  <c r="BB933" i="3"/>
  <c r="BF933" i="3"/>
  <c r="O933" i="3"/>
  <c r="S933" i="3"/>
  <c r="W933" i="3"/>
  <c r="AA933" i="3"/>
  <c r="AE933" i="3"/>
  <c r="AI933" i="3"/>
  <c r="AM933" i="3"/>
  <c r="AQ933" i="3"/>
  <c r="AU933" i="3"/>
  <c r="AY933" i="3"/>
  <c r="BC933" i="3"/>
  <c r="BG933" i="3"/>
  <c r="P933" i="3"/>
  <c r="T933" i="3"/>
  <c r="X933" i="3"/>
  <c r="AB933" i="3"/>
  <c r="AF933" i="3"/>
  <c r="AJ933" i="3"/>
  <c r="AN933" i="3"/>
  <c r="AR933" i="3"/>
  <c r="AV933" i="3"/>
  <c r="AZ933" i="3"/>
  <c r="BD933" i="3"/>
  <c r="BH933" i="3"/>
  <c r="P927" i="3"/>
  <c r="X927" i="3"/>
  <c r="AF927" i="3"/>
  <c r="AN927" i="3"/>
  <c r="AV927" i="3"/>
  <c r="BD927" i="3"/>
  <c r="BH949" i="3"/>
  <c r="BD949" i="3"/>
  <c r="AZ949" i="3"/>
  <c r="AV949" i="3"/>
  <c r="AR949" i="3"/>
  <c r="AN949" i="3"/>
  <c r="AJ949" i="3"/>
  <c r="AF949" i="3"/>
  <c r="AB949" i="3"/>
  <c r="X949" i="3"/>
  <c r="T949" i="3"/>
  <c r="BH947" i="3"/>
  <c r="BD947" i="3"/>
  <c r="AZ947" i="3"/>
  <c r="AV947" i="3"/>
  <c r="AR947" i="3"/>
  <c r="AN947" i="3"/>
  <c r="AJ947" i="3"/>
  <c r="AF947" i="3"/>
  <c r="AB947" i="3"/>
  <c r="X947" i="3"/>
  <c r="T947" i="3"/>
  <c r="BH945" i="3"/>
  <c r="BD945" i="3"/>
  <c r="AZ945" i="3"/>
  <c r="AV945" i="3"/>
  <c r="AR945" i="3"/>
  <c r="AN945" i="3"/>
  <c r="AJ945" i="3"/>
  <c r="AF945" i="3"/>
  <c r="AB945" i="3"/>
  <c r="X945" i="3"/>
  <c r="T945" i="3"/>
  <c r="BH943" i="3"/>
  <c r="BD943" i="3"/>
  <c r="AZ943" i="3"/>
  <c r="AV943" i="3"/>
  <c r="AR943" i="3"/>
  <c r="AN943" i="3"/>
  <c r="AJ943" i="3"/>
  <c r="AF943" i="3"/>
  <c r="AB943" i="3"/>
  <c r="X943" i="3"/>
  <c r="T943" i="3"/>
  <c r="BH941" i="3"/>
  <c r="BD941" i="3"/>
  <c r="AZ941" i="3"/>
  <c r="AV941" i="3"/>
  <c r="AR941" i="3"/>
  <c r="AN941" i="3"/>
  <c r="AJ941" i="3"/>
  <c r="AF941" i="3"/>
  <c r="AB941" i="3"/>
  <c r="X941" i="3"/>
  <c r="T941" i="3"/>
  <c r="BF940" i="3"/>
  <c r="BB940" i="3"/>
  <c r="AX940" i="3"/>
  <c r="AT940" i="3"/>
  <c r="AP940" i="3"/>
  <c r="AL940" i="3"/>
  <c r="AH940" i="3"/>
  <c r="AD940" i="3"/>
  <c r="Z940" i="3"/>
  <c r="U940" i="3"/>
  <c r="N940" i="3"/>
  <c r="R940" i="3"/>
  <c r="V940" i="3"/>
  <c r="BG939" i="3"/>
  <c r="BB939" i="3"/>
  <c r="AW939" i="3"/>
  <c r="AP939" i="3"/>
  <c r="AH939" i="3"/>
  <c r="Z939" i="3"/>
  <c r="O939" i="3"/>
  <c r="S939" i="3"/>
  <c r="W939" i="3"/>
  <c r="AA939" i="3"/>
  <c r="AE939" i="3"/>
  <c r="AI939" i="3"/>
  <c r="AM939" i="3"/>
  <c r="AQ939" i="3"/>
  <c r="P939" i="3"/>
  <c r="T939" i="3"/>
  <c r="X939" i="3"/>
  <c r="AB939" i="3"/>
  <c r="AF939" i="3"/>
  <c r="AJ939" i="3"/>
  <c r="AN939" i="3"/>
  <c r="AR939" i="3"/>
  <c r="AV939" i="3"/>
  <c r="AZ939" i="3"/>
  <c r="BD939" i="3"/>
  <c r="BH939" i="3"/>
  <c r="BD938" i="3"/>
  <c r="AN938" i="3"/>
  <c r="X938" i="3"/>
  <c r="N938" i="3"/>
  <c r="AT937" i="3"/>
  <c r="AD937" i="3"/>
  <c r="O936" i="3"/>
  <c r="S936" i="3"/>
  <c r="W936" i="3"/>
  <c r="AA936" i="3"/>
  <c r="AE936" i="3"/>
  <c r="AI936" i="3"/>
  <c r="AM936" i="3"/>
  <c r="AQ936" i="3"/>
  <c r="AU936" i="3"/>
  <c r="AY936" i="3"/>
  <c r="BC936" i="3"/>
  <c r="BG936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M937" i="3"/>
  <c r="Q937" i="3"/>
  <c r="U937" i="3"/>
  <c r="Y937" i="3"/>
  <c r="AC937" i="3"/>
  <c r="AG937" i="3"/>
  <c r="AK937" i="3"/>
  <c r="AO937" i="3"/>
  <c r="AS937" i="3"/>
  <c r="AW937" i="3"/>
  <c r="BA937" i="3"/>
  <c r="BE937" i="3"/>
  <c r="BI937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M935" i="3"/>
  <c r="Q935" i="3"/>
  <c r="U935" i="3"/>
  <c r="Y935" i="3"/>
  <c r="AC935" i="3"/>
  <c r="AG935" i="3"/>
  <c r="AK935" i="3"/>
  <c r="AO935" i="3"/>
  <c r="AS935" i="3"/>
  <c r="AW935" i="3"/>
  <c r="BA935" i="3"/>
  <c r="BE935" i="3"/>
  <c r="BI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M931" i="3"/>
  <c r="Q931" i="3"/>
  <c r="U931" i="3"/>
  <c r="Y931" i="3"/>
  <c r="AC931" i="3"/>
  <c r="AG931" i="3"/>
  <c r="AK931" i="3"/>
  <c r="AO931" i="3"/>
  <c r="AS931" i="3"/>
  <c r="AW931" i="3"/>
  <c r="BA931" i="3"/>
  <c r="BE931" i="3"/>
  <c r="BI931" i="3"/>
  <c r="N931" i="3"/>
  <c r="R931" i="3"/>
  <c r="V931" i="3"/>
  <c r="Z931" i="3"/>
  <c r="AD931" i="3"/>
  <c r="AH931" i="3"/>
  <c r="AL931" i="3"/>
  <c r="AP931" i="3"/>
  <c r="AT931" i="3"/>
  <c r="AX931" i="3"/>
  <c r="BB931" i="3"/>
  <c r="BF931" i="3"/>
  <c r="O931" i="3"/>
  <c r="S931" i="3"/>
  <c r="W931" i="3"/>
  <c r="AA931" i="3"/>
  <c r="AE931" i="3"/>
  <c r="AI931" i="3"/>
  <c r="AM931" i="3"/>
  <c r="AQ931" i="3"/>
  <c r="AU931" i="3"/>
  <c r="AY931" i="3"/>
  <c r="BC931" i="3"/>
  <c r="BG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BF938" i="3"/>
  <c r="BB938" i="3"/>
  <c r="AX938" i="3"/>
  <c r="AT938" i="3"/>
  <c r="AP938" i="3"/>
  <c r="AL938" i="3"/>
  <c r="AH938" i="3"/>
  <c r="AD938" i="3"/>
  <c r="Z938" i="3"/>
  <c r="V938" i="3"/>
  <c r="R938" i="3"/>
  <c r="BF936" i="3"/>
  <c r="BB936" i="3"/>
  <c r="AX936" i="3"/>
  <c r="AT936" i="3"/>
  <c r="AP936" i="3"/>
  <c r="AL936" i="3"/>
  <c r="AH936" i="3"/>
  <c r="AD936" i="3"/>
  <c r="Z936" i="3"/>
  <c r="V936" i="3"/>
  <c r="R936" i="3"/>
  <c r="BF934" i="3"/>
  <c r="BB934" i="3"/>
  <c r="AX934" i="3"/>
  <c r="AT934" i="3"/>
  <c r="AP934" i="3"/>
  <c r="AL934" i="3"/>
  <c r="AH934" i="3"/>
  <c r="AD934" i="3"/>
  <c r="Z934" i="3"/>
  <c r="V934" i="3"/>
  <c r="R934" i="3"/>
  <c r="N934" i="3"/>
  <c r="BN934" i="3" s="1"/>
  <c r="BF932" i="3"/>
  <c r="BB932" i="3"/>
  <c r="AX932" i="3"/>
  <c r="AT932" i="3"/>
  <c r="AP932" i="3"/>
  <c r="AL932" i="3"/>
  <c r="AH932" i="3"/>
  <c r="AD932" i="3"/>
  <c r="Z932" i="3"/>
  <c r="V932" i="3"/>
  <c r="R932" i="3"/>
  <c r="N932" i="3"/>
  <c r="BF930" i="3"/>
  <c r="BB930" i="3"/>
  <c r="AX930" i="3"/>
  <c r="AT930" i="3"/>
  <c r="AP930" i="3"/>
  <c r="AL930" i="3"/>
  <c r="AH930" i="3"/>
  <c r="AD930" i="3"/>
  <c r="Z930" i="3"/>
  <c r="V930" i="3"/>
  <c r="R930" i="3"/>
  <c r="N930" i="3"/>
  <c r="BH928" i="3"/>
  <c r="BC928" i="3"/>
  <c r="AV928" i="3"/>
  <c r="AN928" i="3"/>
  <c r="AF928" i="3"/>
  <c r="X928" i="3"/>
  <c r="BH927" i="3"/>
  <c r="AZ927" i="3"/>
  <c r="AR927" i="3"/>
  <c r="AJ927" i="3"/>
  <c r="AB927" i="3"/>
  <c r="T927" i="3"/>
  <c r="AV926" i="3"/>
  <c r="AF926" i="3"/>
  <c r="P926" i="3"/>
  <c r="AX925" i="3"/>
  <c r="AH925" i="3"/>
  <c r="AV924" i="3"/>
  <c r="AF924" i="3"/>
  <c r="P924" i="3"/>
  <c r="O923" i="3"/>
  <c r="S923" i="3"/>
  <c r="W923" i="3"/>
  <c r="AA923" i="3"/>
  <c r="AE923" i="3"/>
  <c r="AI923" i="3"/>
  <c r="AM923" i="3"/>
  <c r="AQ923" i="3"/>
  <c r="AU923" i="3"/>
  <c r="AY923" i="3"/>
  <c r="BC923" i="3"/>
  <c r="BG923" i="3"/>
  <c r="P923" i="3"/>
  <c r="T923" i="3"/>
  <c r="X923" i="3"/>
  <c r="AB923" i="3"/>
  <c r="AF923" i="3"/>
  <c r="AJ923" i="3"/>
  <c r="AN923" i="3"/>
  <c r="AR923" i="3"/>
  <c r="AV923" i="3"/>
  <c r="AZ923" i="3"/>
  <c r="BD923" i="3"/>
  <c r="BH923" i="3"/>
  <c r="M923" i="3"/>
  <c r="Q923" i="3"/>
  <c r="U923" i="3"/>
  <c r="Y923" i="3"/>
  <c r="AC923" i="3"/>
  <c r="AG923" i="3"/>
  <c r="AK923" i="3"/>
  <c r="AO923" i="3"/>
  <c r="AS923" i="3"/>
  <c r="AW923" i="3"/>
  <c r="BA923" i="3"/>
  <c r="BE923" i="3"/>
  <c r="BI923" i="3"/>
  <c r="N923" i="3"/>
  <c r="R923" i="3"/>
  <c r="V923" i="3"/>
  <c r="Z923" i="3"/>
  <c r="AD923" i="3"/>
  <c r="AH923" i="3"/>
  <c r="AL923" i="3"/>
  <c r="AP923" i="3"/>
  <c r="AT923" i="3"/>
  <c r="AX923" i="3"/>
  <c r="BB923" i="3"/>
  <c r="BF923" i="3"/>
  <c r="O919" i="3"/>
  <c r="S919" i="3"/>
  <c r="W919" i="3"/>
  <c r="AA919" i="3"/>
  <c r="AE919" i="3"/>
  <c r="AI919" i="3"/>
  <c r="AM919" i="3"/>
  <c r="AQ919" i="3"/>
  <c r="AU919" i="3"/>
  <c r="AY919" i="3"/>
  <c r="BC919" i="3"/>
  <c r="BG919" i="3"/>
  <c r="P919" i="3"/>
  <c r="T919" i="3"/>
  <c r="X919" i="3"/>
  <c r="AB919" i="3"/>
  <c r="AF919" i="3"/>
  <c r="AJ919" i="3"/>
  <c r="AN919" i="3"/>
  <c r="AR919" i="3"/>
  <c r="AV919" i="3"/>
  <c r="AZ919" i="3"/>
  <c r="BD919" i="3"/>
  <c r="BH919" i="3"/>
  <c r="M919" i="3"/>
  <c r="Q919" i="3"/>
  <c r="U919" i="3"/>
  <c r="Y919" i="3"/>
  <c r="AC919" i="3"/>
  <c r="AG919" i="3"/>
  <c r="AK919" i="3"/>
  <c r="AO919" i="3"/>
  <c r="AS919" i="3"/>
  <c r="AW919" i="3"/>
  <c r="BA919" i="3"/>
  <c r="BE919" i="3"/>
  <c r="BI919" i="3"/>
  <c r="N919" i="3"/>
  <c r="R919" i="3"/>
  <c r="V919" i="3"/>
  <c r="Z919" i="3"/>
  <c r="AD919" i="3"/>
  <c r="AH919" i="3"/>
  <c r="AL919" i="3"/>
  <c r="AP919" i="3"/>
  <c r="AT919" i="3"/>
  <c r="AX919" i="3"/>
  <c r="BB919" i="3"/>
  <c r="BF919" i="3"/>
  <c r="BI934" i="3"/>
  <c r="BE934" i="3"/>
  <c r="BA934" i="3"/>
  <c r="AW934" i="3"/>
  <c r="AS934" i="3"/>
  <c r="AO934" i="3"/>
  <c r="AK934" i="3"/>
  <c r="AG934" i="3"/>
  <c r="AC934" i="3"/>
  <c r="Y934" i="3"/>
  <c r="U934" i="3"/>
  <c r="Q934" i="3"/>
  <c r="BI932" i="3"/>
  <c r="BE932" i="3"/>
  <c r="BA932" i="3"/>
  <c r="AW932" i="3"/>
  <c r="AS932" i="3"/>
  <c r="AO932" i="3"/>
  <c r="AK932" i="3"/>
  <c r="AG932" i="3"/>
  <c r="AC932" i="3"/>
  <c r="Y932" i="3"/>
  <c r="U932" i="3"/>
  <c r="Q932" i="3"/>
  <c r="BI930" i="3"/>
  <c r="BE930" i="3"/>
  <c r="BA930" i="3"/>
  <c r="AW930" i="3"/>
  <c r="AS930" i="3"/>
  <c r="AO930" i="3"/>
  <c r="AK930" i="3"/>
  <c r="AG930" i="3"/>
  <c r="AC930" i="3"/>
  <c r="Y930" i="3"/>
  <c r="U930" i="3"/>
  <c r="Q930" i="3"/>
  <c r="BG928" i="3"/>
  <c r="BB928" i="3"/>
  <c r="AT928" i="3"/>
  <c r="AL928" i="3"/>
  <c r="AD928" i="3"/>
  <c r="V928" i="3"/>
  <c r="N928" i="3"/>
  <c r="BF927" i="3"/>
  <c r="AX927" i="3"/>
  <c r="AP927" i="3"/>
  <c r="AH927" i="3"/>
  <c r="Z927" i="3"/>
  <c r="BH926" i="3"/>
  <c r="AR926" i="3"/>
  <c r="AT925" i="3"/>
  <c r="AD925" i="3"/>
  <c r="N925" i="3"/>
  <c r="AB924" i="3"/>
  <c r="O927" i="3"/>
  <c r="S927" i="3"/>
  <c r="W927" i="3"/>
  <c r="AA927" i="3"/>
  <c r="AE927" i="3"/>
  <c r="AI927" i="3"/>
  <c r="AM927" i="3"/>
  <c r="AQ927" i="3"/>
  <c r="AU927" i="3"/>
  <c r="AY927" i="3"/>
  <c r="BC927" i="3"/>
  <c r="BG927" i="3"/>
  <c r="M927" i="3"/>
  <c r="Q927" i="3"/>
  <c r="U927" i="3"/>
  <c r="Y927" i="3"/>
  <c r="AC927" i="3"/>
  <c r="AG927" i="3"/>
  <c r="AK927" i="3"/>
  <c r="AO927" i="3"/>
  <c r="AS927" i="3"/>
  <c r="AW927" i="3"/>
  <c r="BA927" i="3"/>
  <c r="BE927" i="3"/>
  <c r="BI927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O926" i="3"/>
  <c r="S926" i="3"/>
  <c r="W926" i="3"/>
  <c r="AA926" i="3"/>
  <c r="AE926" i="3"/>
  <c r="AI926" i="3"/>
  <c r="AM926" i="3"/>
  <c r="AQ926" i="3"/>
  <c r="AU926" i="3"/>
  <c r="AY926" i="3"/>
  <c r="BC926" i="3"/>
  <c r="BG926" i="3"/>
  <c r="O925" i="3"/>
  <c r="S925" i="3"/>
  <c r="W925" i="3"/>
  <c r="AA925" i="3"/>
  <c r="AE925" i="3"/>
  <c r="AI925" i="3"/>
  <c r="AM925" i="3"/>
  <c r="AQ925" i="3"/>
  <c r="AU925" i="3"/>
  <c r="AY925" i="3"/>
  <c r="BC925" i="3"/>
  <c r="BG925" i="3"/>
  <c r="P925" i="3"/>
  <c r="T925" i="3"/>
  <c r="X925" i="3"/>
  <c r="AB925" i="3"/>
  <c r="AF925" i="3"/>
  <c r="AJ925" i="3"/>
  <c r="AN925" i="3"/>
  <c r="AR925" i="3"/>
  <c r="AV925" i="3"/>
  <c r="AZ925" i="3"/>
  <c r="BD925" i="3"/>
  <c r="BH925" i="3"/>
  <c r="M925" i="3"/>
  <c r="Q925" i="3"/>
  <c r="U925" i="3"/>
  <c r="Y925" i="3"/>
  <c r="AC925" i="3"/>
  <c r="AG925" i="3"/>
  <c r="AK925" i="3"/>
  <c r="AO925" i="3"/>
  <c r="AS925" i="3"/>
  <c r="AW925" i="3"/>
  <c r="BA925" i="3"/>
  <c r="BE925" i="3"/>
  <c r="BI925" i="3"/>
  <c r="BD924" i="3"/>
  <c r="AN924" i="3"/>
  <c r="O921" i="3"/>
  <c r="S921" i="3"/>
  <c r="W921" i="3"/>
  <c r="AA921" i="3"/>
  <c r="AE921" i="3"/>
  <c r="AI921" i="3"/>
  <c r="AM921" i="3"/>
  <c r="AQ921" i="3"/>
  <c r="AU921" i="3"/>
  <c r="AY921" i="3"/>
  <c r="BC921" i="3"/>
  <c r="BG921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BG934" i="3"/>
  <c r="BC934" i="3"/>
  <c r="AY934" i="3"/>
  <c r="AU934" i="3"/>
  <c r="AQ934" i="3"/>
  <c r="AM934" i="3"/>
  <c r="AI934" i="3"/>
  <c r="AE934" i="3"/>
  <c r="AA934" i="3"/>
  <c r="W934" i="3"/>
  <c r="S934" i="3"/>
  <c r="BM934" i="3" s="1"/>
  <c r="BG932" i="3"/>
  <c r="BC932" i="3"/>
  <c r="AY932" i="3"/>
  <c r="AU932" i="3"/>
  <c r="AQ932" i="3"/>
  <c r="AM932" i="3"/>
  <c r="AI932" i="3"/>
  <c r="AE932" i="3"/>
  <c r="AA932" i="3"/>
  <c r="W932" i="3"/>
  <c r="S932" i="3"/>
  <c r="BG930" i="3"/>
  <c r="BC930" i="3"/>
  <c r="AY930" i="3"/>
  <c r="AU930" i="3"/>
  <c r="AQ930" i="3"/>
  <c r="AM930" i="3"/>
  <c r="AI930" i="3"/>
  <c r="AE930" i="3"/>
  <c r="AA930" i="3"/>
  <c r="W930" i="3"/>
  <c r="S930" i="3"/>
  <c r="K929" i="3"/>
  <c r="BD928" i="3"/>
  <c r="AX928" i="3"/>
  <c r="AP928" i="3"/>
  <c r="AH928" i="3"/>
  <c r="Z928" i="3"/>
  <c r="M928" i="3"/>
  <c r="Q928" i="3"/>
  <c r="U928" i="3"/>
  <c r="Y928" i="3"/>
  <c r="AC928" i="3"/>
  <c r="AG928" i="3"/>
  <c r="AK928" i="3"/>
  <c r="AO928" i="3"/>
  <c r="AS928" i="3"/>
  <c r="AW928" i="3"/>
  <c r="BA928" i="3"/>
  <c r="BE928" i="3"/>
  <c r="BI928" i="3"/>
  <c r="O928" i="3"/>
  <c r="S928" i="3"/>
  <c r="W928" i="3"/>
  <c r="AA928" i="3"/>
  <c r="AE928" i="3"/>
  <c r="AI928" i="3"/>
  <c r="AM928" i="3"/>
  <c r="AQ928" i="3"/>
  <c r="AU928" i="3"/>
  <c r="AY928" i="3"/>
  <c r="BB927" i="3"/>
  <c r="AT927" i="3"/>
  <c r="AL927" i="3"/>
  <c r="AD927" i="3"/>
  <c r="V927" i="3"/>
  <c r="N927" i="3"/>
  <c r="AZ926" i="3"/>
  <c r="AJ926" i="3"/>
  <c r="T926" i="3"/>
  <c r="BB925" i="3"/>
  <c r="AL925" i="3"/>
  <c r="M924" i="3"/>
  <c r="Q924" i="3"/>
  <c r="U924" i="3"/>
  <c r="Y924" i="3"/>
  <c r="AC924" i="3"/>
  <c r="AG924" i="3"/>
  <c r="AK924" i="3"/>
  <c r="AO924" i="3"/>
  <c r="AS924" i="3"/>
  <c r="AW924" i="3"/>
  <c r="BA924" i="3"/>
  <c r="BE924" i="3"/>
  <c r="BI924" i="3"/>
  <c r="N924" i="3"/>
  <c r="R924" i="3"/>
  <c r="V924" i="3"/>
  <c r="Z924" i="3"/>
  <c r="AD924" i="3"/>
  <c r="AH924" i="3"/>
  <c r="AL924" i="3"/>
  <c r="AP924" i="3"/>
  <c r="AT924" i="3"/>
  <c r="AX924" i="3"/>
  <c r="BB924" i="3"/>
  <c r="BF924" i="3"/>
  <c r="O924" i="3"/>
  <c r="S924" i="3"/>
  <c r="W924" i="3"/>
  <c r="AA924" i="3"/>
  <c r="AE924" i="3"/>
  <c r="AI924" i="3"/>
  <c r="AM924" i="3"/>
  <c r="AQ924" i="3"/>
  <c r="AU924" i="3"/>
  <c r="AY924" i="3"/>
  <c r="BC924" i="3"/>
  <c r="BG924" i="3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O918" i="3"/>
  <c r="S918" i="3"/>
  <c r="W918" i="3"/>
  <c r="AA918" i="3"/>
  <c r="AE918" i="3"/>
  <c r="AI918" i="3"/>
  <c r="AM918" i="3"/>
  <c r="AQ918" i="3"/>
  <c r="AU918" i="3"/>
  <c r="AY918" i="3"/>
  <c r="BC918" i="3"/>
  <c r="BG918" i="3"/>
  <c r="P918" i="3"/>
  <c r="T918" i="3"/>
  <c r="X918" i="3"/>
  <c r="AB918" i="3"/>
  <c r="AF918" i="3"/>
  <c r="AJ918" i="3"/>
  <c r="AN918" i="3"/>
  <c r="AR918" i="3"/>
  <c r="AV918" i="3"/>
  <c r="AZ918" i="3"/>
  <c r="BD918" i="3"/>
  <c r="BH918" i="3"/>
  <c r="BD915" i="3"/>
  <c r="AN915" i="3"/>
  <c r="X915" i="3"/>
  <c r="N915" i="3"/>
  <c r="R907" i="3"/>
  <c r="BG922" i="3"/>
  <c r="BC922" i="3"/>
  <c r="AY922" i="3"/>
  <c r="AU922" i="3"/>
  <c r="AQ922" i="3"/>
  <c r="AM922" i="3"/>
  <c r="AI922" i="3"/>
  <c r="AE922" i="3"/>
  <c r="AA922" i="3"/>
  <c r="W922" i="3"/>
  <c r="S922" i="3"/>
  <c r="O922" i="3"/>
  <c r="BG920" i="3"/>
  <c r="BC920" i="3"/>
  <c r="AY920" i="3"/>
  <c r="AU920" i="3"/>
  <c r="AQ920" i="3"/>
  <c r="AM920" i="3"/>
  <c r="AI920" i="3"/>
  <c r="AE920" i="3"/>
  <c r="AA920" i="3"/>
  <c r="W920" i="3"/>
  <c r="S920" i="3"/>
  <c r="O920" i="3"/>
  <c r="L916" i="3"/>
  <c r="P916" i="3" s="1"/>
  <c r="T916" i="3"/>
  <c r="AB916" i="3"/>
  <c r="AJ916" i="3"/>
  <c r="AR916" i="3"/>
  <c r="AZ916" i="3"/>
  <c r="BH916" i="3"/>
  <c r="Q916" i="3"/>
  <c r="Y916" i="3"/>
  <c r="AG916" i="3"/>
  <c r="AO916" i="3"/>
  <c r="AW916" i="3"/>
  <c r="BE916" i="3"/>
  <c r="O916" i="3"/>
  <c r="W916" i="3"/>
  <c r="AE916" i="3"/>
  <c r="AM916" i="3"/>
  <c r="AU916" i="3"/>
  <c r="BC916" i="3"/>
  <c r="P907" i="3"/>
  <c r="V907" i="3"/>
  <c r="AA907" i="3"/>
  <c r="AF907" i="3"/>
  <c r="AL907" i="3"/>
  <c r="AQ907" i="3"/>
  <c r="AV907" i="3"/>
  <c r="BB907" i="3"/>
  <c r="BG907" i="3"/>
  <c r="BF922" i="3"/>
  <c r="BB922" i="3"/>
  <c r="AX922" i="3"/>
  <c r="AT922" i="3"/>
  <c r="AP922" i="3"/>
  <c r="AL922" i="3"/>
  <c r="AH922" i="3"/>
  <c r="AD922" i="3"/>
  <c r="Z922" i="3"/>
  <c r="V922" i="3"/>
  <c r="R922" i="3"/>
  <c r="N922" i="3"/>
  <c r="BF920" i="3"/>
  <c r="BB920" i="3"/>
  <c r="AX920" i="3"/>
  <c r="AT920" i="3"/>
  <c r="AP920" i="3"/>
  <c r="AL920" i="3"/>
  <c r="AH920" i="3"/>
  <c r="AD920" i="3"/>
  <c r="Z920" i="3"/>
  <c r="V920" i="3"/>
  <c r="R920" i="3"/>
  <c r="N920" i="3"/>
  <c r="AH916" i="3"/>
  <c r="AV915" i="3"/>
  <c r="AF915" i="3"/>
  <c r="P912" i="3"/>
  <c r="T912" i="3"/>
  <c r="X912" i="3"/>
  <c r="AB912" i="3"/>
  <c r="AF912" i="3"/>
  <c r="AJ912" i="3"/>
  <c r="AN912" i="3"/>
  <c r="AR912" i="3"/>
  <c r="AV912" i="3"/>
  <c r="AZ912" i="3"/>
  <c r="BD912" i="3"/>
  <c r="BH912" i="3"/>
  <c r="M912" i="3"/>
  <c r="Q912" i="3"/>
  <c r="U912" i="3"/>
  <c r="Y912" i="3"/>
  <c r="AC912" i="3"/>
  <c r="AG912" i="3"/>
  <c r="AK912" i="3"/>
  <c r="AO912" i="3"/>
  <c r="AS912" i="3"/>
  <c r="AW912" i="3"/>
  <c r="BA912" i="3"/>
  <c r="BE912" i="3"/>
  <c r="BI912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O912" i="3"/>
  <c r="S912" i="3"/>
  <c r="W912" i="3"/>
  <c r="AA912" i="3"/>
  <c r="AE912" i="3"/>
  <c r="AI912" i="3"/>
  <c r="AM912" i="3"/>
  <c r="AQ912" i="3"/>
  <c r="AU912" i="3"/>
  <c r="AY912" i="3"/>
  <c r="BC912" i="3"/>
  <c r="BG912" i="3"/>
  <c r="P909" i="3"/>
  <c r="V909" i="3"/>
  <c r="AA909" i="3"/>
  <c r="AF909" i="3"/>
  <c r="AJ909" i="3"/>
  <c r="AN909" i="3"/>
  <c r="AR909" i="3"/>
  <c r="AV909" i="3"/>
  <c r="AZ909" i="3"/>
  <c r="BD909" i="3"/>
  <c r="BH909" i="3"/>
  <c r="BI922" i="3"/>
  <c r="BE922" i="3"/>
  <c r="BA922" i="3"/>
  <c r="AW922" i="3"/>
  <c r="AS922" i="3"/>
  <c r="AO922" i="3"/>
  <c r="AK922" i="3"/>
  <c r="AG922" i="3"/>
  <c r="AC922" i="3"/>
  <c r="BK922" i="3" s="1"/>
  <c r="Y922" i="3"/>
  <c r="U922" i="3"/>
  <c r="Q922" i="3"/>
  <c r="BI920" i="3"/>
  <c r="BE920" i="3"/>
  <c r="BA920" i="3"/>
  <c r="AW920" i="3"/>
  <c r="AS920" i="3"/>
  <c r="AO920" i="3"/>
  <c r="AK920" i="3"/>
  <c r="AG920" i="3"/>
  <c r="AC920" i="3"/>
  <c r="Y920" i="3"/>
  <c r="U920" i="3"/>
  <c r="Q920" i="3"/>
  <c r="M917" i="3"/>
  <c r="Q917" i="3"/>
  <c r="U917" i="3"/>
  <c r="Y917" i="3"/>
  <c r="AC917" i="3"/>
  <c r="AG917" i="3"/>
  <c r="AK917" i="3"/>
  <c r="AO917" i="3"/>
  <c r="AS917" i="3"/>
  <c r="AW917" i="3"/>
  <c r="BA917" i="3"/>
  <c r="BE917" i="3"/>
  <c r="AT916" i="3"/>
  <c r="N916" i="3"/>
  <c r="O915" i="3"/>
  <c r="S915" i="3"/>
  <c r="W915" i="3"/>
  <c r="AA915" i="3"/>
  <c r="AE915" i="3"/>
  <c r="AI915" i="3"/>
  <c r="AM915" i="3"/>
  <c r="AQ915" i="3"/>
  <c r="AU915" i="3"/>
  <c r="AY915" i="3"/>
  <c r="BC915" i="3"/>
  <c r="BG915" i="3"/>
  <c r="P914" i="3"/>
  <c r="T914" i="3"/>
  <c r="X914" i="3"/>
  <c r="AB914" i="3"/>
  <c r="AF914" i="3"/>
  <c r="AJ914" i="3"/>
  <c r="AN914" i="3"/>
  <c r="AR914" i="3"/>
  <c r="AV914" i="3"/>
  <c r="AZ914" i="3"/>
  <c r="BD914" i="3"/>
  <c r="BH914" i="3"/>
  <c r="M914" i="3"/>
  <c r="Q914" i="3"/>
  <c r="U914" i="3"/>
  <c r="Y914" i="3"/>
  <c r="AC914" i="3"/>
  <c r="AG914" i="3"/>
  <c r="AK914" i="3"/>
  <c r="AO914" i="3"/>
  <c r="AS914" i="3"/>
  <c r="AW914" i="3"/>
  <c r="BA914" i="3"/>
  <c r="BE914" i="3"/>
  <c r="BI914" i="3"/>
  <c r="N914" i="3"/>
  <c r="BJ914" i="3" s="1"/>
  <c r="R914" i="3"/>
  <c r="V914" i="3"/>
  <c r="Z914" i="3"/>
  <c r="AD914" i="3"/>
  <c r="AH914" i="3"/>
  <c r="AL914" i="3"/>
  <c r="AP914" i="3"/>
  <c r="AT914" i="3"/>
  <c r="AX914" i="3"/>
  <c r="BB914" i="3"/>
  <c r="BF914" i="3"/>
  <c r="O914" i="3"/>
  <c r="BL914" i="3" s="1"/>
  <c r="S914" i="3"/>
  <c r="BM914" i="3" s="1"/>
  <c r="W914" i="3"/>
  <c r="AA914" i="3"/>
  <c r="AE914" i="3"/>
  <c r="AI914" i="3"/>
  <c r="AM914" i="3"/>
  <c r="AQ914" i="3"/>
  <c r="AU914" i="3"/>
  <c r="AY914" i="3"/>
  <c r="BC914" i="3"/>
  <c r="BG914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BJ910" i="3" s="1"/>
  <c r="R910" i="3"/>
  <c r="V910" i="3"/>
  <c r="Z910" i="3"/>
  <c r="AD910" i="3"/>
  <c r="AH910" i="3"/>
  <c r="AL910" i="3"/>
  <c r="AP910" i="3"/>
  <c r="AT910" i="3"/>
  <c r="AX910" i="3"/>
  <c r="BB910" i="3"/>
  <c r="BF910" i="3"/>
  <c r="O910" i="3"/>
  <c r="BL910" i="3" s="1"/>
  <c r="S910" i="3"/>
  <c r="BM910" i="3" s="1"/>
  <c r="W910" i="3"/>
  <c r="AA910" i="3"/>
  <c r="AE910" i="3"/>
  <c r="AI910" i="3"/>
  <c r="AM910" i="3"/>
  <c r="AQ910" i="3"/>
  <c r="AU910" i="3"/>
  <c r="AY910" i="3"/>
  <c r="BC910" i="3"/>
  <c r="BG910" i="3"/>
  <c r="BI915" i="3"/>
  <c r="BE915" i="3"/>
  <c r="BA915" i="3"/>
  <c r="AW915" i="3"/>
  <c r="AS915" i="3"/>
  <c r="AO915" i="3"/>
  <c r="AK915" i="3"/>
  <c r="AG915" i="3"/>
  <c r="AC915" i="3"/>
  <c r="Y915" i="3"/>
  <c r="U915" i="3"/>
  <c r="Q915" i="3"/>
  <c r="M915" i="3"/>
  <c r="BI913" i="3"/>
  <c r="BE913" i="3"/>
  <c r="BA913" i="3"/>
  <c r="AW913" i="3"/>
  <c r="AS913" i="3"/>
  <c r="AO913" i="3"/>
  <c r="AK913" i="3"/>
  <c r="AG913" i="3"/>
  <c r="AC913" i="3"/>
  <c r="Y913" i="3"/>
  <c r="U913" i="3"/>
  <c r="Q913" i="3"/>
  <c r="BI911" i="3"/>
  <c r="BE911" i="3"/>
  <c r="BA911" i="3"/>
  <c r="AW911" i="3"/>
  <c r="AS911" i="3"/>
  <c r="AO911" i="3"/>
  <c r="AK911" i="3"/>
  <c r="AG911" i="3"/>
  <c r="AC911" i="3"/>
  <c r="Y911" i="3"/>
  <c r="U911" i="3"/>
  <c r="Q911" i="3"/>
  <c r="BI909" i="3"/>
  <c r="BE909" i="3"/>
  <c r="BA909" i="3"/>
  <c r="AW909" i="3"/>
  <c r="AS909" i="3"/>
  <c r="AO909" i="3"/>
  <c r="AK909" i="3"/>
  <c r="AG909" i="3"/>
  <c r="AB909" i="3"/>
  <c r="W909" i="3"/>
  <c r="BI908" i="3"/>
  <c r="BD908" i="3"/>
  <c r="AX908" i="3"/>
  <c r="AS908" i="3"/>
  <c r="AN908" i="3"/>
  <c r="AH908" i="3"/>
  <c r="AC908" i="3"/>
  <c r="X908" i="3"/>
  <c r="R908" i="3"/>
  <c r="M908" i="3"/>
  <c r="BH907" i="3"/>
  <c r="BC907" i="3"/>
  <c r="AX907" i="3"/>
  <c r="AR907" i="3"/>
  <c r="AM907" i="3"/>
  <c r="AH907" i="3"/>
  <c r="AB907" i="3"/>
  <c r="W907" i="3"/>
  <c r="BI906" i="3"/>
  <c r="BD906" i="3"/>
  <c r="AX906" i="3"/>
  <c r="AS906" i="3"/>
  <c r="AN906" i="3"/>
  <c r="AH906" i="3"/>
  <c r="AC906" i="3"/>
  <c r="X906" i="3"/>
  <c r="Q906" i="3"/>
  <c r="BC905" i="3"/>
  <c r="AM905" i="3"/>
  <c r="BE904" i="3"/>
  <c r="AO904" i="3"/>
  <c r="Y904" i="3"/>
  <c r="BC903" i="3"/>
  <c r="AM903" i="3"/>
  <c r="Q903" i="3"/>
  <c r="BE902" i="3"/>
  <c r="AF902" i="3"/>
  <c r="AU901" i="3"/>
  <c r="M909" i="3"/>
  <c r="Q909" i="3"/>
  <c r="U909" i="3"/>
  <c r="Y909" i="3"/>
  <c r="AC909" i="3"/>
  <c r="M907" i="3"/>
  <c r="Q907" i="3"/>
  <c r="U907" i="3"/>
  <c r="Y907" i="3"/>
  <c r="AC907" i="3"/>
  <c r="AG907" i="3"/>
  <c r="AK907" i="3"/>
  <c r="AO907" i="3"/>
  <c r="AS907" i="3"/>
  <c r="AW907" i="3"/>
  <c r="BA907" i="3"/>
  <c r="BE907" i="3"/>
  <c r="BI907" i="3"/>
  <c r="N905" i="3"/>
  <c r="R905" i="3"/>
  <c r="V905" i="3"/>
  <c r="Z905" i="3"/>
  <c r="AD905" i="3"/>
  <c r="AH905" i="3"/>
  <c r="AL905" i="3"/>
  <c r="AP905" i="3"/>
  <c r="AT905" i="3"/>
  <c r="AX905" i="3"/>
  <c r="BB905" i="3"/>
  <c r="BF905" i="3"/>
  <c r="P905" i="3"/>
  <c r="T905" i="3"/>
  <c r="X905" i="3"/>
  <c r="AB905" i="3"/>
  <c r="AF905" i="3"/>
  <c r="AJ905" i="3"/>
  <c r="AN905" i="3"/>
  <c r="AR905" i="3"/>
  <c r="AV905" i="3"/>
  <c r="AZ905" i="3"/>
  <c r="BD905" i="3"/>
  <c r="BH905" i="3"/>
  <c r="S905" i="3"/>
  <c r="AA905" i="3"/>
  <c r="AI905" i="3"/>
  <c r="AQ905" i="3"/>
  <c r="AY905" i="3"/>
  <c r="BG905" i="3"/>
  <c r="Q905" i="3"/>
  <c r="Y905" i="3"/>
  <c r="AG905" i="3"/>
  <c r="AO905" i="3"/>
  <c r="AW905" i="3"/>
  <c r="BE905" i="3"/>
  <c r="P901" i="3"/>
  <c r="T901" i="3"/>
  <c r="X901" i="3"/>
  <c r="AB901" i="3"/>
  <c r="AF901" i="3"/>
  <c r="AJ901" i="3"/>
  <c r="AN901" i="3"/>
  <c r="AR901" i="3"/>
  <c r="AV901" i="3"/>
  <c r="AZ901" i="3"/>
  <c r="BD901" i="3"/>
  <c r="BH901" i="3"/>
  <c r="M901" i="3"/>
  <c r="Q901" i="3"/>
  <c r="U901" i="3"/>
  <c r="Y901" i="3"/>
  <c r="AC901" i="3"/>
  <c r="AG901" i="3"/>
  <c r="AK901" i="3"/>
  <c r="AO901" i="3"/>
  <c r="AS901" i="3"/>
  <c r="AW901" i="3"/>
  <c r="BA901" i="3"/>
  <c r="BE901" i="3"/>
  <c r="BI901" i="3"/>
  <c r="N901" i="3"/>
  <c r="V901" i="3"/>
  <c r="AD901" i="3"/>
  <c r="AL901" i="3"/>
  <c r="AT901" i="3"/>
  <c r="BB901" i="3"/>
  <c r="R901" i="3"/>
  <c r="Z901" i="3"/>
  <c r="AH901" i="3"/>
  <c r="AP901" i="3"/>
  <c r="AX901" i="3"/>
  <c r="BF901" i="3"/>
  <c r="W901" i="3"/>
  <c r="AM901" i="3"/>
  <c r="BC901" i="3"/>
  <c r="S901" i="3"/>
  <c r="AI901" i="3"/>
  <c r="AY901" i="3"/>
  <c r="BG913" i="3"/>
  <c r="BC913" i="3"/>
  <c r="AY913" i="3"/>
  <c r="AU913" i="3"/>
  <c r="AQ913" i="3"/>
  <c r="AM913" i="3"/>
  <c r="AI913" i="3"/>
  <c r="AE913" i="3"/>
  <c r="AA913" i="3"/>
  <c r="W913" i="3"/>
  <c r="S913" i="3"/>
  <c r="O913" i="3"/>
  <c r="BG911" i="3"/>
  <c r="BC911" i="3"/>
  <c r="AY911" i="3"/>
  <c r="AU911" i="3"/>
  <c r="AQ911" i="3"/>
  <c r="AM911" i="3"/>
  <c r="AI911" i="3"/>
  <c r="AE911" i="3"/>
  <c r="AA911" i="3"/>
  <c r="W911" i="3"/>
  <c r="S911" i="3"/>
  <c r="O911" i="3"/>
  <c r="BG909" i="3"/>
  <c r="BC909" i="3"/>
  <c r="AY909" i="3"/>
  <c r="AU909" i="3"/>
  <c r="AQ909" i="3"/>
  <c r="AM909" i="3"/>
  <c r="AI909" i="3"/>
  <c r="AE909" i="3"/>
  <c r="Z909" i="3"/>
  <c r="T909" i="3"/>
  <c r="O909" i="3"/>
  <c r="BF908" i="3"/>
  <c r="BA908" i="3"/>
  <c r="AV908" i="3"/>
  <c r="AP908" i="3"/>
  <c r="AK908" i="3"/>
  <c r="AF908" i="3"/>
  <c r="Z908" i="3"/>
  <c r="U908" i="3"/>
  <c r="BF907" i="3"/>
  <c r="AZ907" i="3"/>
  <c r="AU907" i="3"/>
  <c r="AP907" i="3"/>
  <c r="AJ907" i="3"/>
  <c r="AE907" i="3"/>
  <c r="Z907" i="3"/>
  <c r="T907" i="3"/>
  <c r="O907" i="3"/>
  <c r="BF906" i="3"/>
  <c r="BA906" i="3"/>
  <c r="AV906" i="3"/>
  <c r="AP906" i="3"/>
  <c r="AK906" i="3"/>
  <c r="AF906" i="3"/>
  <c r="Z906" i="3"/>
  <c r="U906" i="3"/>
  <c r="AU905" i="3"/>
  <c r="AE905" i="3"/>
  <c r="O905" i="3"/>
  <c r="AW904" i="3"/>
  <c r="AG904" i="3"/>
  <c r="S903" i="3"/>
  <c r="AA903" i="3"/>
  <c r="AI903" i="3"/>
  <c r="AQ903" i="3"/>
  <c r="AY903" i="3"/>
  <c r="BG903" i="3"/>
  <c r="AT902" i="3"/>
  <c r="AE901" i="3"/>
  <c r="BF915" i="3"/>
  <c r="BB915" i="3"/>
  <c r="AX915" i="3"/>
  <c r="AT915" i="3"/>
  <c r="AP915" i="3"/>
  <c r="AL915" i="3"/>
  <c r="AH915" i="3"/>
  <c r="AD915" i="3"/>
  <c r="Z915" i="3"/>
  <c r="V915" i="3"/>
  <c r="R915" i="3"/>
  <c r="BF913" i="3"/>
  <c r="BB913" i="3"/>
  <c r="AX913" i="3"/>
  <c r="AT913" i="3"/>
  <c r="AP913" i="3"/>
  <c r="AL913" i="3"/>
  <c r="AH913" i="3"/>
  <c r="AD913" i="3"/>
  <c r="Z913" i="3"/>
  <c r="V913" i="3"/>
  <c r="R913" i="3"/>
  <c r="BF911" i="3"/>
  <c r="BB911" i="3"/>
  <c r="AX911" i="3"/>
  <c r="AT911" i="3"/>
  <c r="AP911" i="3"/>
  <c r="AL911" i="3"/>
  <c r="AH911" i="3"/>
  <c r="AD911" i="3"/>
  <c r="Z911" i="3"/>
  <c r="V911" i="3"/>
  <c r="R911" i="3"/>
  <c r="BF909" i="3"/>
  <c r="BB909" i="3"/>
  <c r="AX909" i="3"/>
  <c r="AT909" i="3"/>
  <c r="AP909" i="3"/>
  <c r="AL909" i="3"/>
  <c r="AH909" i="3"/>
  <c r="AD909" i="3"/>
  <c r="X909" i="3"/>
  <c r="S909" i="3"/>
  <c r="N909" i="3"/>
  <c r="BE908" i="3"/>
  <c r="AZ908" i="3"/>
  <c r="AT908" i="3"/>
  <c r="AO908" i="3"/>
  <c r="AJ908" i="3"/>
  <c r="AD908" i="3"/>
  <c r="Y908" i="3"/>
  <c r="T908" i="3"/>
  <c r="O908" i="3"/>
  <c r="S908" i="3"/>
  <c r="W908" i="3"/>
  <c r="AA908" i="3"/>
  <c r="AE908" i="3"/>
  <c r="AI908" i="3"/>
  <c r="AM908" i="3"/>
  <c r="AQ908" i="3"/>
  <c r="AU908" i="3"/>
  <c r="AY908" i="3"/>
  <c r="BC908" i="3"/>
  <c r="BG908" i="3"/>
  <c r="BD907" i="3"/>
  <c r="AY907" i="3"/>
  <c r="AT907" i="3"/>
  <c r="AN907" i="3"/>
  <c r="AI907" i="3"/>
  <c r="AD907" i="3"/>
  <c r="X907" i="3"/>
  <c r="S907" i="3"/>
  <c r="N907" i="3"/>
  <c r="BE906" i="3"/>
  <c r="AZ906" i="3"/>
  <c r="AT906" i="3"/>
  <c r="AO906" i="3"/>
  <c r="AJ906" i="3"/>
  <c r="AD906" i="3"/>
  <c r="Y906" i="3"/>
  <c r="P906" i="3"/>
  <c r="T906" i="3"/>
  <c r="M906" i="3"/>
  <c r="R906" i="3"/>
  <c r="W906" i="3"/>
  <c r="AA906" i="3"/>
  <c r="AE906" i="3"/>
  <c r="AI906" i="3"/>
  <c r="AM906" i="3"/>
  <c r="AQ906" i="3"/>
  <c r="AU906" i="3"/>
  <c r="AY906" i="3"/>
  <c r="BC906" i="3"/>
  <c r="BG906" i="3"/>
  <c r="BI905" i="3"/>
  <c r="AS905" i="3"/>
  <c r="AC905" i="3"/>
  <c r="M905" i="3"/>
  <c r="P904" i="3"/>
  <c r="T904" i="3"/>
  <c r="X904" i="3"/>
  <c r="AB904" i="3"/>
  <c r="AF904" i="3"/>
  <c r="AJ904" i="3"/>
  <c r="AN904" i="3"/>
  <c r="AR904" i="3"/>
  <c r="AV904" i="3"/>
  <c r="AZ904" i="3"/>
  <c r="BD904" i="3"/>
  <c r="BH904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O904" i="3"/>
  <c r="W904" i="3"/>
  <c r="AE904" i="3"/>
  <c r="AM904" i="3"/>
  <c r="AU904" i="3"/>
  <c r="BC904" i="3"/>
  <c r="M904" i="3"/>
  <c r="U904" i="3"/>
  <c r="AC904" i="3"/>
  <c r="AK904" i="3"/>
  <c r="AS904" i="3"/>
  <c r="BA904" i="3"/>
  <c r="BI904" i="3"/>
  <c r="X902" i="3"/>
  <c r="AN902" i="3"/>
  <c r="AZ902" i="3"/>
  <c r="T902" i="3"/>
  <c r="AJ902" i="3"/>
  <c r="AW902" i="3"/>
  <c r="BH902" i="3"/>
  <c r="BG901" i="3"/>
  <c r="AA901" i="3"/>
  <c r="BE903" i="3"/>
  <c r="AW903" i="3"/>
  <c r="AO903" i="3"/>
  <c r="AG903" i="3"/>
  <c r="Y903" i="3"/>
  <c r="N902" i="3"/>
  <c r="R902" i="3"/>
  <c r="V902" i="3"/>
  <c r="Z902" i="3"/>
  <c r="AD902" i="3"/>
  <c r="AH902" i="3"/>
  <c r="AL902" i="3"/>
  <c r="AP902" i="3"/>
  <c r="O902" i="3"/>
  <c r="S902" i="3"/>
  <c r="W902" i="3"/>
  <c r="AA902" i="3"/>
  <c r="AE902" i="3"/>
  <c r="AI902" i="3"/>
  <c r="AM902" i="3"/>
  <c r="AQ902" i="3"/>
  <c r="AU902" i="3"/>
  <c r="AY902" i="3"/>
  <c r="BC902" i="3"/>
  <c r="BG902" i="3"/>
  <c r="Q902" i="3"/>
  <c r="Y902" i="3"/>
  <c r="AG902" i="3"/>
  <c r="AO902" i="3"/>
  <c r="AV902" i="3"/>
  <c r="BA902" i="3"/>
  <c r="BF902" i="3"/>
  <c r="M902" i="3"/>
  <c r="U902" i="3"/>
  <c r="AC902" i="3"/>
  <c r="AK902" i="3"/>
  <c r="AS902" i="3"/>
  <c r="AX902" i="3"/>
  <c r="BD902" i="3"/>
  <c r="BI902" i="3"/>
  <c r="AZ900" i="3"/>
  <c r="AJ900" i="3"/>
  <c r="BG898" i="3"/>
  <c r="AK898" i="3"/>
  <c r="O897" i="3"/>
  <c r="S897" i="3"/>
  <c r="W897" i="3"/>
  <c r="AA897" i="3"/>
  <c r="AE897" i="3"/>
  <c r="AI897" i="3"/>
  <c r="AM897" i="3"/>
  <c r="AQ897" i="3"/>
  <c r="AU897" i="3"/>
  <c r="AY897" i="3"/>
  <c r="BC897" i="3"/>
  <c r="BG897" i="3"/>
  <c r="P897" i="3"/>
  <c r="T897" i="3"/>
  <c r="X897" i="3"/>
  <c r="AB897" i="3"/>
  <c r="AF897" i="3"/>
  <c r="AJ897" i="3"/>
  <c r="AN897" i="3"/>
  <c r="AR897" i="3"/>
  <c r="AV897" i="3"/>
  <c r="AZ897" i="3"/>
  <c r="BD897" i="3"/>
  <c r="BH897" i="3"/>
  <c r="M897" i="3"/>
  <c r="U897" i="3"/>
  <c r="AC897" i="3"/>
  <c r="AK897" i="3"/>
  <c r="AS897" i="3"/>
  <c r="BA897" i="3"/>
  <c r="BI897" i="3"/>
  <c r="N897" i="3"/>
  <c r="V897" i="3"/>
  <c r="AD897" i="3"/>
  <c r="AL897" i="3"/>
  <c r="AT897" i="3"/>
  <c r="BB897" i="3"/>
  <c r="Z897" i="3"/>
  <c r="AP897" i="3"/>
  <c r="BF897" i="3"/>
  <c r="R897" i="3"/>
  <c r="AH897" i="3"/>
  <c r="AX897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M898" i="3"/>
  <c r="S898" i="3"/>
  <c r="X898" i="3"/>
  <c r="AC898" i="3"/>
  <c r="AI898" i="3"/>
  <c r="AN898" i="3"/>
  <c r="AS898" i="3"/>
  <c r="AY898" i="3"/>
  <c r="BD898" i="3"/>
  <c r="BI898" i="3"/>
  <c r="O898" i="3"/>
  <c r="T898" i="3"/>
  <c r="Y898" i="3"/>
  <c r="AE898" i="3"/>
  <c r="AJ898" i="3"/>
  <c r="AO898" i="3"/>
  <c r="AU898" i="3"/>
  <c r="AZ898" i="3"/>
  <c r="BE898" i="3"/>
  <c r="Q898" i="3"/>
  <c r="AB898" i="3"/>
  <c r="AM898" i="3"/>
  <c r="AW898" i="3"/>
  <c r="BH898" i="3"/>
  <c r="W898" i="3"/>
  <c r="AG898" i="3"/>
  <c r="AR898" i="3"/>
  <c r="BC898" i="3"/>
  <c r="BE897" i="3"/>
  <c r="Y897" i="3"/>
  <c r="N903" i="3"/>
  <c r="R903" i="3"/>
  <c r="V903" i="3"/>
  <c r="Z903" i="3"/>
  <c r="AD903" i="3"/>
  <c r="AH903" i="3"/>
  <c r="AL903" i="3"/>
  <c r="AP903" i="3"/>
  <c r="AT903" i="3"/>
  <c r="AX903" i="3"/>
  <c r="BB903" i="3"/>
  <c r="BF903" i="3"/>
  <c r="P903" i="3"/>
  <c r="T903" i="3"/>
  <c r="X903" i="3"/>
  <c r="AB903" i="3"/>
  <c r="AF903" i="3"/>
  <c r="AJ903" i="3"/>
  <c r="AN903" i="3"/>
  <c r="AR903" i="3"/>
  <c r="AV903" i="3"/>
  <c r="AZ903" i="3"/>
  <c r="BD903" i="3"/>
  <c r="BH903" i="3"/>
  <c r="N900" i="3"/>
  <c r="M900" i="3"/>
  <c r="R900" i="3"/>
  <c r="V900" i="3"/>
  <c r="Z900" i="3"/>
  <c r="AD900" i="3"/>
  <c r="AH900" i="3"/>
  <c r="AL900" i="3"/>
  <c r="AP900" i="3"/>
  <c r="AT900" i="3"/>
  <c r="AX900" i="3"/>
  <c r="BB900" i="3"/>
  <c r="BF900" i="3"/>
  <c r="O900" i="3"/>
  <c r="S900" i="3"/>
  <c r="W900" i="3"/>
  <c r="AA900" i="3"/>
  <c r="AE900" i="3"/>
  <c r="AI900" i="3"/>
  <c r="AM900" i="3"/>
  <c r="AQ900" i="3"/>
  <c r="AU900" i="3"/>
  <c r="AY900" i="3"/>
  <c r="BC900" i="3"/>
  <c r="BG900" i="3"/>
  <c r="Q900" i="3"/>
  <c r="Y900" i="3"/>
  <c r="AG900" i="3"/>
  <c r="AO900" i="3"/>
  <c r="AW900" i="3"/>
  <c r="BE900" i="3"/>
  <c r="U900" i="3"/>
  <c r="AC900" i="3"/>
  <c r="AK900" i="3"/>
  <c r="AS900" i="3"/>
  <c r="BA900" i="3"/>
  <c r="BI900" i="3"/>
  <c r="AQ898" i="3"/>
  <c r="U898" i="3"/>
  <c r="AW897" i="3"/>
  <c r="Q897" i="3"/>
  <c r="S894" i="3"/>
  <c r="AA894" i="3"/>
  <c r="AI894" i="3"/>
  <c r="AQ894" i="3"/>
  <c r="AY894" i="3"/>
  <c r="BG894" i="3"/>
  <c r="BH896" i="3"/>
  <c r="AR896" i="3"/>
  <c r="AJ894" i="3"/>
  <c r="M896" i="3"/>
  <c r="Q896" i="3"/>
  <c r="U896" i="3"/>
  <c r="Y896" i="3"/>
  <c r="AC896" i="3"/>
  <c r="AG896" i="3"/>
  <c r="AK896" i="3"/>
  <c r="AO896" i="3"/>
  <c r="AS896" i="3"/>
  <c r="AW896" i="3"/>
  <c r="BA896" i="3"/>
  <c r="BE896" i="3"/>
  <c r="BI896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O896" i="3"/>
  <c r="W896" i="3"/>
  <c r="AE896" i="3"/>
  <c r="AM896" i="3"/>
  <c r="AU896" i="3"/>
  <c r="BC896" i="3"/>
  <c r="P896" i="3"/>
  <c r="X896" i="3"/>
  <c r="AF896" i="3"/>
  <c r="AN896" i="3"/>
  <c r="AV896" i="3"/>
  <c r="BD896" i="3"/>
  <c r="BH894" i="3"/>
  <c r="AB894" i="3"/>
  <c r="AZ896" i="3"/>
  <c r="AJ896" i="3"/>
  <c r="T896" i="3"/>
  <c r="BM896" i="3" s="1"/>
  <c r="AZ894" i="3"/>
  <c r="T894" i="3"/>
  <c r="L895" i="3"/>
  <c r="K895" i="3"/>
  <c r="M894" i="3"/>
  <c r="Q894" i="3"/>
  <c r="U894" i="3"/>
  <c r="Y894" i="3"/>
  <c r="AC894" i="3"/>
  <c r="AG894" i="3"/>
  <c r="AK894" i="3"/>
  <c r="AO894" i="3"/>
  <c r="AS894" i="3"/>
  <c r="AW894" i="3"/>
  <c r="BA894" i="3"/>
  <c r="BE894" i="3"/>
  <c r="BI894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BD894" i="3"/>
  <c r="AV894" i="3"/>
  <c r="AN894" i="3"/>
  <c r="AF894" i="3"/>
  <c r="X894" i="3"/>
  <c r="P894" i="3"/>
  <c r="L899" i="3"/>
  <c r="P899" i="3" s="1"/>
  <c r="BC894" i="3"/>
  <c r="AU894" i="3"/>
  <c r="AM894" i="3"/>
  <c r="AE894" i="3"/>
  <c r="W894" i="3"/>
  <c r="O894" i="3"/>
  <c r="E693" i="3"/>
  <c r="F693" i="3"/>
  <c r="K693" i="3" s="1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L695" i="3" s="1"/>
  <c r="J695" i="3"/>
  <c r="K695" i="3"/>
  <c r="X695" i="3" s="1"/>
  <c r="E696" i="3"/>
  <c r="F696" i="3"/>
  <c r="K696" i="3" s="1"/>
  <c r="G696" i="3"/>
  <c r="H696" i="3"/>
  <c r="I696" i="3"/>
  <c r="J696" i="3"/>
  <c r="E697" i="3"/>
  <c r="F697" i="3"/>
  <c r="G697" i="3"/>
  <c r="H697" i="3"/>
  <c r="L697" i="3" s="1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L699" i="3" s="1"/>
  <c r="J699" i="3"/>
  <c r="K699" i="3"/>
  <c r="Q699" i="3" s="1"/>
  <c r="S699" i="3"/>
  <c r="AE699" i="3"/>
  <c r="AQ699" i="3"/>
  <c r="AY699" i="3"/>
  <c r="E700" i="3"/>
  <c r="F700" i="3"/>
  <c r="G700" i="3"/>
  <c r="H700" i="3"/>
  <c r="I700" i="3"/>
  <c r="L700" i="3" s="1"/>
  <c r="J700" i="3"/>
  <c r="E701" i="3"/>
  <c r="F701" i="3"/>
  <c r="G701" i="3"/>
  <c r="H701" i="3"/>
  <c r="I701" i="3"/>
  <c r="J701" i="3"/>
  <c r="K701" i="3"/>
  <c r="E702" i="3"/>
  <c r="F702" i="3"/>
  <c r="G702" i="3"/>
  <c r="H702" i="3"/>
  <c r="I702" i="3"/>
  <c r="L702" i="3" s="1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K707" i="3" s="1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L710" i="3" s="1"/>
  <c r="J710" i="3"/>
  <c r="K710" i="3"/>
  <c r="T710" i="3" s="1"/>
  <c r="E711" i="3"/>
  <c r="F711" i="3"/>
  <c r="G711" i="3"/>
  <c r="H711" i="3"/>
  <c r="I711" i="3"/>
  <c r="J711" i="3"/>
  <c r="E712" i="3"/>
  <c r="F712" i="3"/>
  <c r="K712" i="3" s="1"/>
  <c r="G712" i="3"/>
  <c r="H712" i="3"/>
  <c r="I712" i="3"/>
  <c r="J712" i="3"/>
  <c r="L712" i="3"/>
  <c r="E713" i="3"/>
  <c r="F713" i="3"/>
  <c r="G713" i="3"/>
  <c r="H713" i="3"/>
  <c r="I713" i="3"/>
  <c r="J713" i="3"/>
  <c r="E714" i="3"/>
  <c r="F714" i="3"/>
  <c r="K714" i="3" s="1"/>
  <c r="G714" i="3"/>
  <c r="H714" i="3"/>
  <c r="I714" i="3"/>
  <c r="J714" i="3"/>
  <c r="L714" i="3"/>
  <c r="E715" i="3"/>
  <c r="F715" i="3"/>
  <c r="G715" i="3"/>
  <c r="H715" i="3"/>
  <c r="I715" i="3"/>
  <c r="J715" i="3"/>
  <c r="E716" i="3"/>
  <c r="F716" i="3"/>
  <c r="K716" i="3" s="1"/>
  <c r="G716" i="3"/>
  <c r="H716" i="3"/>
  <c r="I716" i="3"/>
  <c r="J716" i="3"/>
  <c r="L716" i="3"/>
  <c r="E717" i="3"/>
  <c r="F717" i="3"/>
  <c r="G717" i="3"/>
  <c r="H717" i="3"/>
  <c r="I717" i="3"/>
  <c r="J717" i="3"/>
  <c r="E718" i="3"/>
  <c r="F718" i="3"/>
  <c r="K718" i="3" s="1"/>
  <c r="G718" i="3"/>
  <c r="H718" i="3"/>
  <c r="I718" i="3"/>
  <c r="J718" i="3"/>
  <c r="E719" i="3"/>
  <c r="F719" i="3"/>
  <c r="G719" i="3"/>
  <c r="H719" i="3"/>
  <c r="I719" i="3"/>
  <c r="L719" i="3" s="1"/>
  <c r="J719" i="3"/>
  <c r="E720" i="3"/>
  <c r="F720" i="3"/>
  <c r="G720" i="3"/>
  <c r="H720" i="3"/>
  <c r="I720" i="3"/>
  <c r="L720" i="3" s="1"/>
  <c r="J720" i="3"/>
  <c r="K720" i="3"/>
  <c r="O720" i="3" s="1"/>
  <c r="S720" i="3"/>
  <c r="AI720" i="3"/>
  <c r="AY720" i="3"/>
  <c r="E721" i="3"/>
  <c r="F721" i="3"/>
  <c r="G721" i="3"/>
  <c r="H721" i="3"/>
  <c r="I721" i="3"/>
  <c r="J721" i="3"/>
  <c r="E722" i="3"/>
  <c r="F722" i="3"/>
  <c r="K722" i="3" s="1"/>
  <c r="G722" i="3"/>
  <c r="H722" i="3"/>
  <c r="I722" i="3"/>
  <c r="J722" i="3"/>
  <c r="E723" i="3"/>
  <c r="F723" i="3"/>
  <c r="G723" i="3"/>
  <c r="H723" i="3"/>
  <c r="I723" i="3"/>
  <c r="L723" i="3" s="1"/>
  <c r="J723" i="3"/>
  <c r="E724" i="3"/>
  <c r="F724" i="3"/>
  <c r="K724" i="3" s="1"/>
  <c r="G724" i="3"/>
  <c r="H724" i="3"/>
  <c r="I724" i="3"/>
  <c r="J724" i="3"/>
  <c r="E725" i="3"/>
  <c r="F725" i="3"/>
  <c r="G725" i="3"/>
  <c r="H725" i="3"/>
  <c r="I725" i="3"/>
  <c r="J725" i="3"/>
  <c r="E726" i="3"/>
  <c r="F726" i="3"/>
  <c r="K726" i="3" s="1"/>
  <c r="G726" i="3"/>
  <c r="H726" i="3"/>
  <c r="I726" i="3"/>
  <c r="J726" i="3"/>
  <c r="E727" i="3"/>
  <c r="F727" i="3"/>
  <c r="K727" i="3" s="1"/>
  <c r="G727" i="3"/>
  <c r="H727" i="3"/>
  <c r="I727" i="3"/>
  <c r="J727" i="3"/>
  <c r="E728" i="3"/>
  <c r="F728" i="3"/>
  <c r="K728" i="3" s="1"/>
  <c r="G728" i="3"/>
  <c r="H728" i="3"/>
  <c r="I728" i="3"/>
  <c r="J728" i="3"/>
  <c r="E729" i="3"/>
  <c r="F729" i="3"/>
  <c r="K729" i="3" s="1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L731" i="3" s="1"/>
  <c r="J731" i="3"/>
  <c r="K731" i="3"/>
  <c r="O731" i="3" s="1"/>
  <c r="AA731" i="3"/>
  <c r="AV731" i="3"/>
  <c r="E732" i="3"/>
  <c r="F732" i="3"/>
  <c r="G732" i="3"/>
  <c r="H732" i="3"/>
  <c r="I732" i="3"/>
  <c r="J732" i="3"/>
  <c r="E733" i="3"/>
  <c r="F733" i="3"/>
  <c r="G733" i="3"/>
  <c r="H733" i="3"/>
  <c r="I733" i="3"/>
  <c r="L733" i="3" s="1"/>
  <c r="J733" i="3"/>
  <c r="K733" i="3"/>
  <c r="U733" i="3" s="1"/>
  <c r="AF733" i="3"/>
  <c r="E734" i="3"/>
  <c r="F734" i="3"/>
  <c r="G734" i="3"/>
  <c r="H734" i="3"/>
  <c r="I734" i="3"/>
  <c r="J734" i="3"/>
  <c r="E735" i="3"/>
  <c r="F735" i="3"/>
  <c r="G735" i="3"/>
  <c r="H735" i="3"/>
  <c r="I735" i="3"/>
  <c r="L735" i="3" s="1"/>
  <c r="J735" i="3"/>
  <c r="K735" i="3"/>
  <c r="E736" i="3"/>
  <c r="F736" i="3"/>
  <c r="K736" i="3" s="1"/>
  <c r="G736" i="3"/>
  <c r="H736" i="3"/>
  <c r="I736" i="3"/>
  <c r="J736" i="3"/>
  <c r="E737" i="3"/>
  <c r="F737" i="3"/>
  <c r="K737" i="3" s="1"/>
  <c r="G737" i="3"/>
  <c r="H737" i="3"/>
  <c r="I737" i="3"/>
  <c r="J737" i="3"/>
  <c r="E738" i="3"/>
  <c r="F738" i="3"/>
  <c r="K738" i="3" s="1"/>
  <c r="G738" i="3"/>
  <c r="H738" i="3"/>
  <c r="I738" i="3"/>
  <c r="J738" i="3"/>
  <c r="E739" i="3"/>
  <c r="F739" i="3"/>
  <c r="K739" i="3" s="1"/>
  <c r="G739" i="3"/>
  <c r="H739" i="3"/>
  <c r="I739" i="3"/>
  <c r="J739" i="3"/>
  <c r="L739" i="3"/>
  <c r="E740" i="3"/>
  <c r="F740" i="3"/>
  <c r="K740" i="3" s="1"/>
  <c r="G740" i="3"/>
  <c r="H740" i="3"/>
  <c r="I740" i="3"/>
  <c r="J740" i="3"/>
  <c r="E741" i="3"/>
  <c r="F741" i="3"/>
  <c r="K741" i="3" s="1"/>
  <c r="G741" i="3"/>
  <c r="H741" i="3"/>
  <c r="I741" i="3"/>
  <c r="J741" i="3"/>
  <c r="L741" i="3"/>
  <c r="E742" i="3"/>
  <c r="F742" i="3"/>
  <c r="K742" i="3" s="1"/>
  <c r="G742" i="3"/>
  <c r="H742" i="3"/>
  <c r="I742" i="3"/>
  <c r="J742" i="3"/>
  <c r="E743" i="3"/>
  <c r="F743" i="3"/>
  <c r="K743" i="3" s="1"/>
  <c r="G743" i="3"/>
  <c r="H743" i="3"/>
  <c r="I743" i="3"/>
  <c r="J743" i="3"/>
  <c r="L743" i="3"/>
  <c r="E744" i="3"/>
  <c r="F744" i="3"/>
  <c r="K744" i="3" s="1"/>
  <c r="G744" i="3"/>
  <c r="H744" i="3"/>
  <c r="I744" i="3"/>
  <c r="J744" i="3"/>
  <c r="E745" i="3"/>
  <c r="F745" i="3"/>
  <c r="K745" i="3" s="1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K747" i="3"/>
  <c r="E748" i="3"/>
  <c r="F748" i="3"/>
  <c r="G748" i="3"/>
  <c r="H748" i="3"/>
  <c r="I748" i="3"/>
  <c r="J748" i="3"/>
  <c r="E749" i="3"/>
  <c r="F749" i="3"/>
  <c r="K749" i="3" s="1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K751" i="3"/>
  <c r="E752" i="3"/>
  <c r="F752" i="3"/>
  <c r="G752" i="3"/>
  <c r="H752" i="3"/>
  <c r="I752" i="3"/>
  <c r="J752" i="3"/>
  <c r="E753" i="3"/>
  <c r="F753" i="3"/>
  <c r="K753" i="3" s="1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K755" i="3"/>
  <c r="E756" i="3"/>
  <c r="F756" i="3"/>
  <c r="G756" i="3"/>
  <c r="H756" i="3"/>
  <c r="I756" i="3"/>
  <c r="J756" i="3"/>
  <c r="E757" i="3"/>
  <c r="F757" i="3"/>
  <c r="K757" i="3" s="1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K759" i="3"/>
  <c r="E760" i="3"/>
  <c r="F760" i="3"/>
  <c r="G760" i="3"/>
  <c r="H760" i="3"/>
  <c r="I760" i="3"/>
  <c r="J760" i="3"/>
  <c r="E761" i="3"/>
  <c r="F761" i="3"/>
  <c r="K761" i="3" s="1"/>
  <c r="G761" i="3"/>
  <c r="H761" i="3"/>
  <c r="I761" i="3"/>
  <c r="J761" i="3"/>
  <c r="L761" i="3" s="1"/>
  <c r="E762" i="3"/>
  <c r="F762" i="3"/>
  <c r="G762" i="3"/>
  <c r="H762" i="3"/>
  <c r="I762" i="3"/>
  <c r="L762" i="3" s="1"/>
  <c r="J762" i="3"/>
  <c r="E763" i="3"/>
  <c r="F763" i="3"/>
  <c r="G763" i="3"/>
  <c r="H763" i="3"/>
  <c r="I763" i="3"/>
  <c r="J763" i="3"/>
  <c r="K763" i="3"/>
  <c r="E764" i="3"/>
  <c r="F764" i="3"/>
  <c r="G764" i="3"/>
  <c r="H764" i="3"/>
  <c r="I764" i="3"/>
  <c r="J764" i="3"/>
  <c r="E765" i="3"/>
  <c r="F765" i="3"/>
  <c r="K765" i="3" s="1"/>
  <c r="G765" i="3"/>
  <c r="H765" i="3"/>
  <c r="I765" i="3"/>
  <c r="J765" i="3"/>
  <c r="L765" i="3" s="1"/>
  <c r="E766" i="3"/>
  <c r="F766" i="3"/>
  <c r="G766" i="3"/>
  <c r="H766" i="3"/>
  <c r="I766" i="3"/>
  <c r="L766" i="3" s="1"/>
  <c r="J766" i="3"/>
  <c r="E767" i="3"/>
  <c r="F767" i="3"/>
  <c r="G767" i="3"/>
  <c r="H767" i="3"/>
  <c r="I767" i="3"/>
  <c r="J767" i="3"/>
  <c r="K767" i="3"/>
  <c r="E768" i="3"/>
  <c r="F768" i="3"/>
  <c r="G768" i="3"/>
  <c r="H768" i="3"/>
  <c r="I768" i="3"/>
  <c r="J768" i="3"/>
  <c r="E769" i="3"/>
  <c r="F769" i="3"/>
  <c r="K769" i="3" s="1"/>
  <c r="G769" i="3"/>
  <c r="H769" i="3"/>
  <c r="I769" i="3"/>
  <c r="J769" i="3"/>
  <c r="L769" i="3" s="1"/>
  <c r="E770" i="3"/>
  <c r="F770" i="3"/>
  <c r="G770" i="3"/>
  <c r="H770" i="3"/>
  <c r="I770" i="3"/>
  <c r="J770" i="3"/>
  <c r="L770" i="3"/>
  <c r="E771" i="3"/>
  <c r="F771" i="3"/>
  <c r="K771" i="3" s="1"/>
  <c r="G771" i="3"/>
  <c r="H771" i="3"/>
  <c r="I771" i="3"/>
  <c r="J771" i="3"/>
  <c r="L771" i="3" s="1"/>
  <c r="E772" i="3"/>
  <c r="F772" i="3"/>
  <c r="G772" i="3"/>
  <c r="H772" i="3"/>
  <c r="I772" i="3"/>
  <c r="J772" i="3"/>
  <c r="L772" i="3"/>
  <c r="E773" i="3"/>
  <c r="F773" i="3"/>
  <c r="G773" i="3"/>
  <c r="H773" i="3"/>
  <c r="I773" i="3"/>
  <c r="L773" i="3" s="1"/>
  <c r="J773" i="3"/>
  <c r="K773" i="3"/>
  <c r="N773" i="3" s="1"/>
  <c r="BJ773" i="3" s="1"/>
  <c r="W773" i="3"/>
  <c r="AM773" i="3"/>
  <c r="AX773" i="3"/>
  <c r="BI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K781" i="3" s="1"/>
  <c r="G781" i="3"/>
  <c r="H781" i="3"/>
  <c r="I781" i="3"/>
  <c r="J781" i="3"/>
  <c r="L781" i="3" s="1"/>
  <c r="Z781" i="3"/>
  <c r="AP781" i="3"/>
  <c r="BF781" i="3"/>
  <c r="E782" i="3"/>
  <c r="F782" i="3"/>
  <c r="G782" i="3"/>
  <c r="H782" i="3"/>
  <c r="I782" i="3"/>
  <c r="J782" i="3"/>
  <c r="E783" i="3"/>
  <c r="F783" i="3"/>
  <c r="K783" i="3" s="1"/>
  <c r="G783" i="3"/>
  <c r="H783" i="3"/>
  <c r="I783" i="3"/>
  <c r="J783" i="3"/>
  <c r="L783" i="3" s="1"/>
  <c r="Z783" i="3"/>
  <c r="AP783" i="3"/>
  <c r="BF783" i="3"/>
  <c r="E784" i="3"/>
  <c r="F784" i="3"/>
  <c r="G784" i="3"/>
  <c r="H784" i="3"/>
  <c r="I784" i="3"/>
  <c r="J784" i="3"/>
  <c r="E785" i="3"/>
  <c r="F785" i="3"/>
  <c r="K785" i="3" s="1"/>
  <c r="G785" i="3"/>
  <c r="H785" i="3"/>
  <c r="I785" i="3"/>
  <c r="J785" i="3"/>
  <c r="L785" i="3" s="1"/>
  <c r="Z785" i="3"/>
  <c r="AP785" i="3"/>
  <c r="BF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L787" i="3"/>
  <c r="E788" i="3"/>
  <c r="F788" i="3"/>
  <c r="G788" i="3"/>
  <c r="H788" i="3"/>
  <c r="I788" i="3"/>
  <c r="J788" i="3"/>
  <c r="L788" i="3"/>
  <c r="E789" i="3"/>
  <c r="F789" i="3"/>
  <c r="K789" i="3" s="1"/>
  <c r="G789" i="3"/>
  <c r="H789" i="3"/>
  <c r="L789" i="3" s="1"/>
  <c r="I789" i="3"/>
  <c r="J789" i="3"/>
  <c r="E790" i="3"/>
  <c r="F790" i="3"/>
  <c r="G790" i="3"/>
  <c r="H790" i="3"/>
  <c r="I790" i="3"/>
  <c r="J790" i="3"/>
  <c r="L790" i="3"/>
  <c r="E791" i="3"/>
  <c r="F791" i="3"/>
  <c r="G791" i="3"/>
  <c r="H791" i="3"/>
  <c r="I791" i="3"/>
  <c r="J791" i="3"/>
  <c r="L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K795" i="3" s="1"/>
  <c r="N795" i="3" s="1"/>
  <c r="G795" i="3"/>
  <c r="H795" i="3"/>
  <c r="I795" i="3"/>
  <c r="J795" i="3"/>
  <c r="L795" i="3" s="1"/>
  <c r="Z795" i="3"/>
  <c r="AP795" i="3"/>
  <c r="BF795" i="3"/>
  <c r="E796" i="3"/>
  <c r="F796" i="3"/>
  <c r="K796" i="3" s="1"/>
  <c r="G796" i="3"/>
  <c r="H796" i="3"/>
  <c r="L796" i="3" s="1"/>
  <c r="I796" i="3"/>
  <c r="J796" i="3"/>
  <c r="E797" i="3"/>
  <c r="F797" i="3"/>
  <c r="G797" i="3"/>
  <c r="H797" i="3"/>
  <c r="I797" i="3"/>
  <c r="J797" i="3"/>
  <c r="L797" i="3" s="1"/>
  <c r="E798" i="3"/>
  <c r="F798" i="3"/>
  <c r="K798" i="3" s="1"/>
  <c r="G798" i="3"/>
  <c r="H798" i="3"/>
  <c r="L798" i="3" s="1"/>
  <c r="I798" i="3"/>
  <c r="J798" i="3"/>
  <c r="E799" i="3"/>
  <c r="F799" i="3"/>
  <c r="G799" i="3"/>
  <c r="H799" i="3"/>
  <c r="I799" i="3"/>
  <c r="J799" i="3"/>
  <c r="L799" i="3" s="1"/>
  <c r="E800" i="3"/>
  <c r="F800" i="3"/>
  <c r="K800" i="3" s="1"/>
  <c r="G800" i="3"/>
  <c r="H800" i="3"/>
  <c r="L800" i="3" s="1"/>
  <c r="I800" i="3"/>
  <c r="J800" i="3"/>
  <c r="E801" i="3"/>
  <c r="F801" i="3"/>
  <c r="G801" i="3"/>
  <c r="H801" i="3"/>
  <c r="I801" i="3"/>
  <c r="J801" i="3"/>
  <c r="L801" i="3" s="1"/>
  <c r="E802" i="3"/>
  <c r="F802" i="3"/>
  <c r="K802" i="3" s="1"/>
  <c r="G802" i="3"/>
  <c r="H802" i="3"/>
  <c r="L802" i="3" s="1"/>
  <c r="I802" i="3"/>
  <c r="J802" i="3"/>
  <c r="E803" i="3"/>
  <c r="F803" i="3"/>
  <c r="G803" i="3"/>
  <c r="H803" i="3"/>
  <c r="I803" i="3"/>
  <c r="J803" i="3"/>
  <c r="L803" i="3" s="1"/>
  <c r="E804" i="3"/>
  <c r="F804" i="3"/>
  <c r="K804" i="3" s="1"/>
  <c r="G804" i="3"/>
  <c r="H804" i="3"/>
  <c r="L804" i="3" s="1"/>
  <c r="I804" i="3"/>
  <c r="J804" i="3"/>
  <c r="E805" i="3"/>
  <c r="F805" i="3"/>
  <c r="G805" i="3"/>
  <c r="H805" i="3"/>
  <c r="I805" i="3"/>
  <c r="J805" i="3"/>
  <c r="L805" i="3" s="1"/>
  <c r="E806" i="3"/>
  <c r="F806" i="3"/>
  <c r="K806" i="3" s="1"/>
  <c r="G806" i="3"/>
  <c r="H806" i="3"/>
  <c r="L806" i="3" s="1"/>
  <c r="I806" i="3"/>
  <c r="J806" i="3"/>
  <c r="E807" i="3"/>
  <c r="F807" i="3"/>
  <c r="G807" i="3"/>
  <c r="H807" i="3"/>
  <c r="I807" i="3"/>
  <c r="J807" i="3"/>
  <c r="L807" i="3" s="1"/>
  <c r="E808" i="3"/>
  <c r="F808" i="3"/>
  <c r="K808" i="3" s="1"/>
  <c r="G808" i="3"/>
  <c r="H808" i="3"/>
  <c r="L808" i="3" s="1"/>
  <c r="I808" i="3"/>
  <c r="J808" i="3"/>
  <c r="E809" i="3"/>
  <c r="F809" i="3"/>
  <c r="G809" i="3"/>
  <c r="H809" i="3"/>
  <c r="I809" i="3"/>
  <c r="J809" i="3"/>
  <c r="L809" i="3" s="1"/>
  <c r="E810" i="3"/>
  <c r="F810" i="3"/>
  <c r="K810" i="3" s="1"/>
  <c r="G810" i="3"/>
  <c r="H810" i="3"/>
  <c r="L810" i="3" s="1"/>
  <c r="I810" i="3"/>
  <c r="J810" i="3"/>
  <c r="E811" i="3"/>
  <c r="F811" i="3"/>
  <c r="G811" i="3"/>
  <c r="H811" i="3"/>
  <c r="I811" i="3"/>
  <c r="J811" i="3"/>
  <c r="L811" i="3" s="1"/>
  <c r="E812" i="3"/>
  <c r="F812" i="3"/>
  <c r="K812" i="3" s="1"/>
  <c r="G812" i="3"/>
  <c r="H812" i="3"/>
  <c r="L812" i="3" s="1"/>
  <c r="I812" i="3"/>
  <c r="J812" i="3"/>
  <c r="E813" i="3"/>
  <c r="F813" i="3"/>
  <c r="G813" i="3"/>
  <c r="H813" i="3"/>
  <c r="I813" i="3"/>
  <c r="J813" i="3"/>
  <c r="L813" i="3" s="1"/>
  <c r="E814" i="3"/>
  <c r="F814" i="3"/>
  <c r="K814" i="3" s="1"/>
  <c r="G814" i="3"/>
  <c r="H814" i="3"/>
  <c r="L814" i="3" s="1"/>
  <c r="I814" i="3"/>
  <c r="J814" i="3"/>
  <c r="E815" i="3"/>
  <c r="F815" i="3"/>
  <c r="G815" i="3"/>
  <c r="H815" i="3"/>
  <c r="I815" i="3"/>
  <c r="J815" i="3"/>
  <c r="L815" i="3" s="1"/>
  <c r="E816" i="3"/>
  <c r="F816" i="3"/>
  <c r="K816" i="3" s="1"/>
  <c r="G816" i="3"/>
  <c r="H816" i="3"/>
  <c r="L816" i="3" s="1"/>
  <c r="I816" i="3"/>
  <c r="J816" i="3"/>
  <c r="E817" i="3"/>
  <c r="F817" i="3"/>
  <c r="G817" i="3"/>
  <c r="H817" i="3"/>
  <c r="I817" i="3"/>
  <c r="J817" i="3"/>
  <c r="L817" i="3" s="1"/>
  <c r="E818" i="3"/>
  <c r="F818" i="3"/>
  <c r="K818" i="3" s="1"/>
  <c r="G818" i="3"/>
  <c r="H818" i="3"/>
  <c r="L818" i="3" s="1"/>
  <c r="I818" i="3"/>
  <c r="J818" i="3"/>
  <c r="E819" i="3"/>
  <c r="F819" i="3"/>
  <c r="G819" i="3"/>
  <c r="H819" i="3"/>
  <c r="I819" i="3"/>
  <c r="J819" i="3"/>
  <c r="L819" i="3" s="1"/>
  <c r="E820" i="3"/>
  <c r="F820" i="3"/>
  <c r="K820" i="3" s="1"/>
  <c r="G820" i="3"/>
  <c r="H820" i="3"/>
  <c r="L820" i="3" s="1"/>
  <c r="I820" i="3"/>
  <c r="J820" i="3"/>
  <c r="E821" i="3"/>
  <c r="F821" i="3"/>
  <c r="G821" i="3"/>
  <c r="H821" i="3"/>
  <c r="I821" i="3"/>
  <c r="J821" i="3"/>
  <c r="L821" i="3" s="1"/>
  <c r="E822" i="3"/>
  <c r="F822" i="3"/>
  <c r="K822" i="3" s="1"/>
  <c r="G822" i="3"/>
  <c r="H822" i="3"/>
  <c r="L822" i="3" s="1"/>
  <c r="I822" i="3"/>
  <c r="J822" i="3"/>
  <c r="E823" i="3"/>
  <c r="F823" i="3"/>
  <c r="G823" i="3"/>
  <c r="H823" i="3"/>
  <c r="L823" i="3" s="1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L825" i="3"/>
  <c r="E826" i="3"/>
  <c r="F826" i="3"/>
  <c r="K826" i="3" s="1"/>
  <c r="G826" i="3"/>
  <c r="H826" i="3"/>
  <c r="I826" i="3"/>
  <c r="J826" i="3"/>
  <c r="E827" i="3"/>
  <c r="F827" i="3"/>
  <c r="G827" i="3"/>
  <c r="H827" i="3"/>
  <c r="L827" i="3" s="1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L829" i="3"/>
  <c r="E830" i="3"/>
  <c r="F830" i="3"/>
  <c r="K830" i="3" s="1"/>
  <c r="G830" i="3"/>
  <c r="H830" i="3"/>
  <c r="I830" i="3"/>
  <c r="J830" i="3"/>
  <c r="E831" i="3"/>
  <c r="F831" i="3"/>
  <c r="G831" i="3"/>
  <c r="H831" i="3"/>
  <c r="L831" i="3" s="1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L833" i="3"/>
  <c r="E834" i="3"/>
  <c r="F834" i="3"/>
  <c r="K834" i="3" s="1"/>
  <c r="G834" i="3"/>
  <c r="H834" i="3"/>
  <c r="I834" i="3"/>
  <c r="J834" i="3"/>
  <c r="L834" i="3" s="1"/>
  <c r="E835" i="3"/>
  <c r="F835" i="3"/>
  <c r="K835" i="3" s="1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K837" i="3"/>
  <c r="E838" i="3"/>
  <c r="F838" i="3"/>
  <c r="G838" i="3"/>
  <c r="H838" i="3"/>
  <c r="I838" i="3"/>
  <c r="J838" i="3"/>
  <c r="E839" i="3"/>
  <c r="F839" i="3"/>
  <c r="K839" i="3" s="1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K841" i="3"/>
  <c r="E842" i="3"/>
  <c r="F842" i="3"/>
  <c r="G842" i="3"/>
  <c r="H842" i="3"/>
  <c r="I842" i="3"/>
  <c r="J842" i="3"/>
  <c r="E843" i="3"/>
  <c r="F843" i="3"/>
  <c r="K843" i="3" s="1"/>
  <c r="G843" i="3"/>
  <c r="H843" i="3"/>
  <c r="I843" i="3"/>
  <c r="J843" i="3"/>
  <c r="L843" i="3"/>
  <c r="E844" i="3"/>
  <c r="F844" i="3"/>
  <c r="G844" i="3"/>
  <c r="H844" i="3"/>
  <c r="I844" i="3"/>
  <c r="J844" i="3"/>
  <c r="E845" i="3"/>
  <c r="F845" i="3"/>
  <c r="K845" i="3" s="1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K847" i="3"/>
  <c r="E848" i="3"/>
  <c r="F848" i="3"/>
  <c r="G848" i="3"/>
  <c r="H848" i="3"/>
  <c r="I848" i="3"/>
  <c r="J848" i="3"/>
  <c r="E849" i="3"/>
  <c r="F849" i="3"/>
  <c r="K849" i="3" s="1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K851" i="3" s="1"/>
  <c r="H851" i="3"/>
  <c r="I851" i="3"/>
  <c r="J851" i="3"/>
  <c r="E852" i="3"/>
  <c r="F852" i="3"/>
  <c r="G852" i="3"/>
  <c r="H852" i="3"/>
  <c r="I852" i="3"/>
  <c r="J852" i="3"/>
  <c r="E853" i="3"/>
  <c r="F853" i="3"/>
  <c r="K853" i="3" s="1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K855" i="3"/>
  <c r="E856" i="3"/>
  <c r="F856" i="3"/>
  <c r="K856" i="3" s="1"/>
  <c r="G856" i="3"/>
  <c r="H856" i="3"/>
  <c r="I856" i="3"/>
  <c r="J856" i="3"/>
  <c r="E857" i="3"/>
  <c r="F857" i="3"/>
  <c r="K857" i="3" s="1"/>
  <c r="G857" i="3"/>
  <c r="H857" i="3"/>
  <c r="I857" i="3"/>
  <c r="J857" i="3"/>
  <c r="E858" i="3"/>
  <c r="F858" i="3"/>
  <c r="G858" i="3"/>
  <c r="H858" i="3"/>
  <c r="I858" i="3"/>
  <c r="L858" i="3" s="1"/>
  <c r="Q858" i="3" s="1"/>
  <c r="J858" i="3"/>
  <c r="K858" i="3"/>
  <c r="M858" i="3" s="1"/>
  <c r="E859" i="3"/>
  <c r="F859" i="3"/>
  <c r="G859" i="3"/>
  <c r="H859" i="3"/>
  <c r="I859" i="3"/>
  <c r="J859" i="3"/>
  <c r="K859" i="3"/>
  <c r="E860" i="3"/>
  <c r="F860" i="3"/>
  <c r="K860" i="3" s="1"/>
  <c r="G860" i="3"/>
  <c r="H860" i="3"/>
  <c r="I860" i="3"/>
  <c r="J860" i="3"/>
  <c r="E861" i="3"/>
  <c r="F861" i="3"/>
  <c r="K861" i="3" s="1"/>
  <c r="G861" i="3"/>
  <c r="H861" i="3"/>
  <c r="I861" i="3"/>
  <c r="J861" i="3"/>
  <c r="E862" i="3"/>
  <c r="F862" i="3"/>
  <c r="G862" i="3"/>
  <c r="H862" i="3"/>
  <c r="I862" i="3"/>
  <c r="L862" i="3" s="1"/>
  <c r="Q862" i="3" s="1"/>
  <c r="J862" i="3"/>
  <c r="K862" i="3"/>
  <c r="M862" i="3" s="1"/>
  <c r="E863" i="3"/>
  <c r="F863" i="3"/>
  <c r="G863" i="3"/>
  <c r="H863" i="3"/>
  <c r="I863" i="3"/>
  <c r="J863" i="3"/>
  <c r="K863" i="3"/>
  <c r="E864" i="3"/>
  <c r="F864" i="3"/>
  <c r="K864" i="3" s="1"/>
  <c r="G864" i="3"/>
  <c r="H864" i="3"/>
  <c r="I864" i="3"/>
  <c r="J864" i="3"/>
  <c r="E865" i="3"/>
  <c r="F865" i="3"/>
  <c r="K865" i="3" s="1"/>
  <c r="G865" i="3"/>
  <c r="H865" i="3"/>
  <c r="I865" i="3"/>
  <c r="J865" i="3"/>
  <c r="E866" i="3"/>
  <c r="F866" i="3"/>
  <c r="G866" i="3"/>
  <c r="H866" i="3"/>
  <c r="I866" i="3"/>
  <c r="L866" i="3" s="1"/>
  <c r="Q866" i="3" s="1"/>
  <c r="J866" i="3"/>
  <c r="K866" i="3"/>
  <c r="M866" i="3" s="1"/>
  <c r="E867" i="3"/>
  <c r="F867" i="3"/>
  <c r="G867" i="3"/>
  <c r="H867" i="3"/>
  <c r="I867" i="3"/>
  <c r="J867" i="3"/>
  <c r="K867" i="3"/>
  <c r="E868" i="3"/>
  <c r="F868" i="3"/>
  <c r="K868" i="3" s="1"/>
  <c r="G868" i="3"/>
  <c r="H868" i="3"/>
  <c r="I868" i="3"/>
  <c r="J868" i="3"/>
  <c r="E869" i="3"/>
  <c r="F869" i="3"/>
  <c r="K869" i="3" s="1"/>
  <c r="G869" i="3"/>
  <c r="H869" i="3"/>
  <c r="I869" i="3"/>
  <c r="J869" i="3"/>
  <c r="E870" i="3"/>
  <c r="F870" i="3"/>
  <c r="G870" i="3"/>
  <c r="H870" i="3"/>
  <c r="I870" i="3"/>
  <c r="L870" i="3" s="1"/>
  <c r="J870" i="3"/>
  <c r="E871" i="3"/>
  <c r="F871" i="3"/>
  <c r="G871" i="3"/>
  <c r="H871" i="3"/>
  <c r="I871" i="3"/>
  <c r="J871" i="3"/>
  <c r="K871" i="3"/>
  <c r="E872" i="3"/>
  <c r="F872" i="3"/>
  <c r="G872" i="3"/>
  <c r="H872" i="3"/>
  <c r="I872" i="3"/>
  <c r="J872" i="3"/>
  <c r="E873" i="3"/>
  <c r="F873" i="3"/>
  <c r="K873" i="3" s="1"/>
  <c r="G873" i="3"/>
  <c r="H873" i="3"/>
  <c r="I873" i="3"/>
  <c r="J873" i="3"/>
  <c r="E874" i="3"/>
  <c r="F874" i="3"/>
  <c r="G874" i="3"/>
  <c r="H874" i="3"/>
  <c r="I874" i="3"/>
  <c r="L874" i="3" s="1"/>
  <c r="J874" i="3"/>
  <c r="E875" i="3"/>
  <c r="F875" i="3"/>
  <c r="G875" i="3"/>
  <c r="H875" i="3"/>
  <c r="I875" i="3"/>
  <c r="L875" i="3" s="1"/>
  <c r="J875" i="3"/>
  <c r="K875" i="3"/>
  <c r="E876" i="3"/>
  <c r="F876" i="3"/>
  <c r="G876" i="3"/>
  <c r="H876" i="3"/>
  <c r="I876" i="3"/>
  <c r="L876" i="3" s="1"/>
  <c r="J876" i="3"/>
  <c r="E877" i="3"/>
  <c r="F877" i="3"/>
  <c r="G877" i="3"/>
  <c r="K877" i="3" s="1"/>
  <c r="H877" i="3"/>
  <c r="I877" i="3"/>
  <c r="J877" i="3"/>
  <c r="E878" i="3"/>
  <c r="F878" i="3"/>
  <c r="G878" i="3"/>
  <c r="H878" i="3"/>
  <c r="I878" i="3"/>
  <c r="L878" i="3" s="1"/>
  <c r="J878" i="3"/>
  <c r="E879" i="3"/>
  <c r="F879" i="3"/>
  <c r="G879" i="3"/>
  <c r="K879" i="3" s="1"/>
  <c r="H879" i="3"/>
  <c r="I879" i="3"/>
  <c r="L879" i="3" s="1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K887" i="3" s="1"/>
  <c r="G887" i="3"/>
  <c r="H887" i="3"/>
  <c r="I887" i="3"/>
  <c r="J887" i="3"/>
  <c r="E888" i="3"/>
  <c r="F888" i="3"/>
  <c r="G888" i="3"/>
  <c r="H888" i="3"/>
  <c r="I888" i="3"/>
  <c r="L888" i="3" s="1"/>
  <c r="J888" i="3"/>
  <c r="E889" i="3"/>
  <c r="F889" i="3"/>
  <c r="G889" i="3"/>
  <c r="K889" i="3" s="1"/>
  <c r="H889" i="3"/>
  <c r="I889" i="3"/>
  <c r="J889" i="3"/>
  <c r="E890" i="3"/>
  <c r="F890" i="3"/>
  <c r="G890" i="3"/>
  <c r="H890" i="3"/>
  <c r="I890" i="3"/>
  <c r="L890" i="3" s="1"/>
  <c r="J890" i="3"/>
  <c r="E891" i="3"/>
  <c r="F891" i="3"/>
  <c r="G891" i="3"/>
  <c r="K891" i="3" s="1"/>
  <c r="H891" i="3"/>
  <c r="I891" i="3"/>
  <c r="J891" i="3"/>
  <c r="E892" i="3"/>
  <c r="K892" i="3" s="1"/>
  <c r="F892" i="3"/>
  <c r="G892" i="3"/>
  <c r="H892" i="3"/>
  <c r="I892" i="3"/>
  <c r="L892" i="3" s="1"/>
  <c r="J892" i="3"/>
  <c r="E893" i="3"/>
  <c r="F893" i="3"/>
  <c r="G893" i="3"/>
  <c r="K893" i="3" s="1"/>
  <c r="H893" i="3"/>
  <c r="I893" i="3"/>
  <c r="J893" i="3"/>
  <c r="AA875" i="3" l="1"/>
  <c r="P875" i="3"/>
  <c r="X875" i="3"/>
  <c r="AF875" i="3"/>
  <c r="AN875" i="3"/>
  <c r="AV875" i="3"/>
  <c r="BD875" i="3"/>
  <c r="AB822" i="3"/>
  <c r="BH822" i="3"/>
  <c r="AR822" i="3"/>
  <c r="AB820" i="3"/>
  <c r="BH820" i="3"/>
  <c r="AR820" i="3"/>
  <c r="AB818" i="3"/>
  <c r="BH818" i="3"/>
  <c r="AR818" i="3"/>
  <c r="AB816" i="3"/>
  <c r="BH816" i="3"/>
  <c r="AR816" i="3"/>
  <c r="AB814" i="3"/>
  <c r="BH814" i="3"/>
  <c r="AR814" i="3"/>
  <c r="AB812" i="3"/>
  <c r="BH812" i="3"/>
  <c r="AR812" i="3"/>
  <c r="AB810" i="3"/>
  <c r="BH810" i="3"/>
  <c r="AR810" i="3"/>
  <c r="AB808" i="3"/>
  <c r="BH808" i="3"/>
  <c r="AR808" i="3"/>
  <c r="AB806" i="3"/>
  <c r="BH806" i="3"/>
  <c r="AR806" i="3"/>
  <c r="AB804" i="3"/>
  <c r="BH804" i="3"/>
  <c r="AR804" i="3"/>
  <c r="AB802" i="3"/>
  <c r="BH802" i="3"/>
  <c r="AR802" i="3"/>
  <c r="AB800" i="3"/>
  <c r="BH800" i="3"/>
  <c r="AR800" i="3"/>
  <c r="AB798" i="3"/>
  <c r="BH798" i="3"/>
  <c r="AR798" i="3"/>
  <c r="AB796" i="3"/>
  <c r="BH796" i="3"/>
  <c r="AR796" i="3"/>
  <c r="N771" i="3"/>
  <c r="BJ771" i="3" s="1"/>
  <c r="S771" i="3"/>
  <c r="BM771" i="3" s="1"/>
  <c r="AA771" i="3"/>
  <c r="AI771" i="3"/>
  <c r="AQ771" i="3"/>
  <c r="AY771" i="3"/>
  <c r="BG771" i="3"/>
  <c r="O771" i="3"/>
  <c r="BL771" i="3" s="1"/>
  <c r="W771" i="3"/>
  <c r="AE771" i="3"/>
  <c r="AM771" i="3"/>
  <c r="AU771" i="3"/>
  <c r="BC771" i="3"/>
  <c r="O765" i="3"/>
  <c r="AA765" i="3"/>
  <c r="AQ765" i="3"/>
  <c r="BG765" i="3"/>
  <c r="S765" i="3"/>
  <c r="AI765" i="3"/>
  <c r="AY765" i="3"/>
  <c r="Q743" i="3"/>
  <c r="O743" i="3"/>
  <c r="T743" i="3"/>
  <c r="Y743" i="3"/>
  <c r="AE743" i="3"/>
  <c r="AJ743" i="3"/>
  <c r="AO743" i="3"/>
  <c r="AU743" i="3"/>
  <c r="AZ743" i="3"/>
  <c r="BE743" i="3"/>
  <c r="P743" i="3"/>
  <c r="U743" i="3"/>
  <c r="AA743" i="3"/>
  <c r="AF743" i="3"/>
  <c r="AK743" i="3"/>
  <c r="AQ743" i="3"/>
  <c r="AV743" i="3"/>
  <c r="BA743" i="3"/>
  <c r="BG743" i="3"/>
  <c r="Q739" i="3"/>
  <c r="O739" i="3"/>
  <c r="T739" i="3"/>
  <c r="Y739" i="3"/>
  <c r="AE739" i="3"/>
  <c r="AJ739" i="3"/>
  <c r="AO739" i="3"/>
  <c r="AU739" i="3"/>
  <c r="AZ739" i="3"/>
  <c r="BE739" i="3"/>
  <c r="P739" i="3"/>
  <c r="U739" i="3"/>
  <c r="AA739" i="3"/>
  <c r="AF739" i="3"/>
  <c r="AK739" i="3"/>
  <c r="AQ739" i="3"/>
  <c r="AV739" i="3"/>
  <c r="BA739" i="3"/>
  <c r="BG739" i="3"/>
  <c r="O714" i="3"/>
  <c r="W714" i="3"/>
  <c r="AE714" i="3"/>
  <c r="AM714" i="3"/>
  <c r="AU714" i="3"/>
  <c r="BC714" i="3"/>
  <c r="T714" i="3"/>
  <c r="AB714" i="3"/>
  <c r="AJ714" i="3"/>
  <c r="AR714" i="3"/>
  <c r="AZ714" i="3"/>
  <c r="BH714" i="3"/>
  <c r="P695" i="3"/>
  <c r="T695" i="3"/>
  <c r="AB695" i="3"/>
  <c r="AN695" i="3"/>
  <c r="AZ695" i="3"/>
  <c r="BH695" i="3"/>
  <c r="T843" i="3"/>
  <c r="AJ843" i="3"/>
  <c r="AZ843" i="3"/>
  <c r="AB843" i="3"/>
  <c r="AR843" i="3"/>
  <c r="BH843" i="3"/>
  <c r="AD834" i="3"/>
  <c r="AT834" i="3"/>
  <c r="P834" i="3"/>
  <c r="AH834" i="3"/>
  <c r="AX834" i="3"/>
  <c r="T789" i="3"/>
  <c r="AJ789" i="3"/>
  <c r="AZ789" i="3"/>
  <c r="AB789" i="3"/>
  <c r="N769" i="3"/>
  <c r="S769" i="3"/>
  <c r="AA769" i="3"/>
  <c r="AI769" i="3"/>
  <c r="AQ769" i="3"/>
  <c r="AY769" i="3"/>
  <c r="BG769" i="3"/>
  <c r="O769" i="3"/>
  <c r="W769" i="3"/>
  <c r="AE769" i="3"/>
  <c r="AM769" i="3"/>
  <c r="AU769" i="3"/>
  <c r="BC769" i="3"/>
  <c r="O761" i="3"/>
  <c r="AA761" i="3"/>
  <c r="AQ761" i="3"/>
  <c r="BG761" i="3"/>
  <c r="S761" i="3"/>
  <c r="AI761" i="3"/>
  <c r="AY761" i="3"/>
  <c r="Q741" i="3"/>
  <c r="O741" i="3"/>
  <c r="T741" i="3"/>
  <c r="Y741" i="3"/>
  <c r="AE741" i="3"/>
  <c r="AJ741" i="3"/>
  <c r="AO741" i="3"/>
  <c r="AU741" i="3"/>
  <c r="AZ741" i="3"/>
  <c r="BE741" i="3"/>
  <c r="P741" i="3"/>
  <c r="U741" i="3"/>
  <c r="AA741" i="3"/>
  <c r="AF741" i="3"/>
  <c r="AK741" i="3"/>
  <c r="AQ741" i="3"/>
  <c r="AV741" i="3"/>
  <c r="BA741" i="3"/>
  <c r="BG741" i="3"/>
  <c r="O716" i="3"/>
  <c r="W716" i="3"/>
  <c r="AE716" i="3"/>
  <c r="AM716" i="3"/>
  <c r="AU716" i="3"/>
  <c r="BC716" i="3"/>
  <c r="T716" i="3"/>
  <c r="AB716" i="3"/>
  <c r="AJ716" i="3"/>
  <c r="AR716" i="3"/>
  <c r="AZ716" i="3"/>
  <c r="BH716" i="3"/>
  <c r="P712" i="3"/>
  <c r="AE712" i="3"/>
  <c r="AM712" i="3"/>
  <c r="AU712" i="3"/>
  <c r="BC712" i="3"/>
  <c r="AB712" i="3"/>
  <c r="AJ712" i="3"/>
  <c r="AR712" i="3"/>
  <c r="AZ712" i="3"/>
  <c r="BH712" i="3"/>
  <c r="P710" i="3"/>
  <c r="AB710" i="3"/>
  <c r="AJ710" i="3"/>
  <c r="AV710" i="3"/>
  <c r="BH710" i="3"/>
  <c r="K890" i="3"/>
  <c r="K888" i="3"/>
  <c r="L885" i="3"/>
  <c r="L883" i="3"/>
  <c r="L881" i="3"/>
  <c r="K874" i="3"/>
  <c r="L873" i="3"/>
  <c r="K870" i="3"/>
  <c r="L869" i="3"/>
  <c r="BG866" i="3"/>
  <c r="BB866" i="3"/>
  <c r="AW866" i="3"/>
  <c r="AQ866" i="3"/>
  <c r="AL866" i="3"/>
  <c r="AG866" i="3"/>
  <c r="AA866" i="3"/>
  <c r="V866" i="3"/>
  <c r="L865" i="3"/>
  <c r="L861" i="3"/>
  <c r="BG858" i="3"/>
  <c r="BB858" i="3"/>
  <c r="AW858" i="3"/>
  <c r="AQ858" i="3"/>
  <c r="AL858" i="3"/>
  <c r="AG858" i="3"/>
  <c r="AA858" i="3"/>
  <c r="V858" i="3"/>
  <c r="L853" i="3"/>
  <c r="L849" i="3"/>
  <c r="L845" i="3"/>
  <c r="S843" i="3"/>
  <c r="L839" i="3"/>
  <c r="L835" i="3"/>
  <c r="L830" i="3"/>
  <c r="X830" i="3" s="1"/>
  <c r="L826" i="3"/>
  <c r="K790" i="3"/>
  <c r="K788" i="3"/>
  <c r="L786" i="3"/>
  <c r="N785" i="3"/>
  <c r="BJ785" i="3" s="1"/>
  <c r="L784" i="3"/>
  <c r="N783" i="3"/>
  <c r="L782" i="3"/>
  <c r="N781" i="3"/>
  <c r="K780" i="3"/>
  <c r="K778" i="3"/>
  <c r="K776" i="3"/>
  <c r="L774" i="3"/>
  <c r="T772" i="3"/>
  <c r="K772" i="3"/>
  <c r="K770" i="3"/>
  <c r="K766" i="3"/>
  <c r="K762" i="3"/>
  <c r="K758" i="3"/>
  <c r="K754" i="3"/>
  <c r="K750" i="3"/>
  <c r="K746" i="3"/>
  <c r="L725" i="3"/>
  <c r="K723" i="3"/>
  <c r="AA720" i="3"/>
  <c r="K719" i="3"/>
  <c r="S716" i="3"/>
  <c r="S714" i="3"/>
  <c r="K708" i="3"/>
  <c r="L704" i="3"/>
  <c r="AK702" i="3"/>
  <c r="K702" i="3"/>
  <c r="K700" i="3"/>
  <c r="W699" i="3"/>
  <c r="L693" i="3"/>
  <c r="BL903" i="3"/>
  <c r="BI899" i="3"/>
  <c r="AP899" i="3"/>
  <c r="AT899" i="3"/>
  <c r="BD899" i="3"/>
  <c r="X899" i="3"/>
  <c r="BL907" i="3"/>
  <c r="BJ919" i="3"/>
  <c r="BL930" i="3"/>
  <c r="BL932" i="3"/>
  <c r="BL934" i="3"/>
  <c r="BN932" i="3"/>
  <c r="BK950" i="3"/>
  <c r="BJ1142" i="3"/>
  <c r="BJ1007" i="3"/>
  <c r="AO897" i="3"/>
  <c r="AG897" i="3"/>
  <c r="AB902" i="3"/>
  <c r="BB902" i="3"/>
  <c r="AR902" i="3"/>
  <c r="P908" i="3"/>
  <c r="Q908" i="3"/>
  <c r="AB908" i="3"/>
  <c r="AL908" i="3"/>
  <c r="AW908" i="3"/>
  <c r="BH908" i="3"/>
  <c r="V908" i="3"/>
  <c r="AG908" i="3"/>
  <c r="AR908" i="3"/>
  <c r="BB908" i="3"/>
  <c r="AU950" i="3"/>
  <c r="O950" i="3"/>
  <c r="AM950" i="3"/>
  <c r="AY904" i="3"/>
  <c r="S904" i="3"/>
  <c r="AQ904" i="3"/>
  <c r="Q904" i="3"/>
  <c r="AW906" i="3"/>
  <c r="AB906" i="3"/>
  <c r="BB906" i="3"/>
  <c r="AG906" i="3"/>
  <c r="N906" i="3"/>
  <c r="BJ906" i="3" s="1"/>
  <c r="L887" i="3"/>
  <c r="K878" i="3"/>
  <c r="K876" i="3"/>
  <c r="M875" i="3"/>
  <c r="BG862" i="3"/>
  <c r="BB862" i="3"/>
  <c r="AW862" i="3"/>
  <c r="AQ862" i="3"/>
  <c r="AL862" i="3"/>
  <c r="AG862" i="3"/>
  <c r="AA862" i="3"/>
  <c r="V862" i="3"/>
  <c r="L857" i="3"/>
  <c r="L893" i="3"/>
  <c r="L891" i="3"/>
  <c r="L889" i="3"/>
  <c r="L886" i="3"/>
  <c r="K886" i="3"/>
  <c r="K885" i="3"/>
  <c r="L884" i="3"/>
  <c r="K884" i="3"/>
  <c r="K883" i="3"/>
  <c r="L882" i="3"/>
  <c r="K882" i="3"/>
  <c r="K881" i="3"/>
  <c r="L880" i="3"/>
  <c r="K880" i="3"/>
  <c r="L877" i="3"/>
  <c r="BH875" i="3"/>
  <c r="AZ875" i="3"/>
  <c r="AR875" i="3"/>
  <c r="AJ875" i="3"/>
  <c r="AB875" i="3"/>
  <c r="T875" i="3"/>
  <c r="L872" i="3"/>
  <c r="K872" i="3"/>
  <c r="L871" i="3"/>
  <c r="M871" i="3" s="1"/>
  <c r="L868" i="3"/>
  <c r="Q868" i="3" s="1"/>
  <c r="L867" i="3"/>
  <c r="BI866" i="3"/>
  <c r="BC866" i="3"/>
  <c r="AX866" i="3"/>
  <c r="AS866" i="3"/>
  <c r="AM866" i="3"/>
  <c r="AH866" i="3"/>
  <c r="AC866" i="3"/>
  <c r="W866" i="3"/>
  <c r="R866" i="3"/>
  <c r="L864" i="3"/>
  <c r="Q864" i="3" s="1"/>
  <c r="L863" i="3"/>
  <c r="BI862" i="3"/>
  <c r="BC862" i="3"/>
  <c r="AX862" i="3"/>
  <c r="AS862" i="3"/>
  <c r="AM862" i="3"/>
  <c r="AH862" i="3"/>
  <c r="AC862" i="3"/>
  <c r="W862" i="3"/>
  <c r="R862" i="3"/>
  <c r="L860" i="3"/>
  <c r="V860" i="3" s="1"/>
  <c r="L859" i="3"/>
  <c r="BI858" i="3"/>
  <c r="BC858" i="3"/>
  <c r="AX858" i="3"/>
  <c r="AS858" i="3"/>
  <c r="AM858" i="3"/>
  <c r="AH858" i="3"/>
  <c r="AC858" i="3"/>
  <c r="W858" i="3"/>
  <c r="R858" i="3"/>
  <c r="L856" i="3"/>
  <c r="Q856" i="3" s="1"/>
  <c r="L855" i="3"/>
  <c r="L851" i="3"/>
  <c r="L847" i="3"/>
  <c r="L841" i="3"/>
  <c r="L837" i="3"/>
  <c r="L832" i="3"/>
  <c r="K832" i="3"/>
  <c r="L828" i="3"/>
  <c r="K828" i="3"/>
  <c r="L824" i="3"/>
  <c r="K824" i="3"/>
  <c r="AT795" i="3"/>
  <c r="AD795" i="3"/>
  <c r="L793" i="3"/>
  <c r="K793" i="3"/>
  <c r="K791" i="3"/>
  <c r="AJ791" i="3" s="1"/>
  <c r="BH789" i="3"/>
  <c r="AR789" i="3"/>
  <c r="K787" i="3"/>
  <c r="K786" i="3"/>
  <c r="AX785" i="3"/>
  <c r="AH785" i="3"/>
  <c r="R785" i="3"/>
  <c r="K784" i="3"/>
  <c r="AX783" i="3"/>
  <c r="AH783" i="3"/>
  <c r="R783" i="3"/>
  <c r="K782" i="3"/>
  <c r="AX781" i="3"/>
  <c r="AH781" i="3"/>
  <c r="R781" i="3"/>
  <c r="L780" i="3"/>
  <c r="L779" i="3"/>
  <c r="K779" i="3"/>
  <c r="L778" i="3"/>
  <c r="L777" i="3"/>
  <c r="K777" i="3"/>
  <c r="L776" i="3"/>
  <c r="L775" i="3"/>
  <c r="K775" i="3"/>
  <c r="K774" i="3"/>
  <c r="AF774" i="3" s="1"/>
  <c r="BC773" i="3"/>
  <c r="AS773" i="3"/>
  <c r="AE773" i="3"/>
  <c r="O773" i="3"/>
  <c r="BL773" i="3" s="1"/>
  <c r="L768" i="3"/>
  <c r="K768" i="3"/>
  <c r="L767" i="3"/>
  <c r="L764" i="3"/>
  <c r="K764" i="3"/>
  <c r="L763" i="3"/>
  <c r="L760" i="3"/>
  <c r="K760" i="3"/>
  <c r="L759" i="3"/>
  <c r="K756" i="3"/>
  <c r="K752" i="3"/>
  <c r="K748" i="3"/>
  <c r="L737" i="3"/>
  <c r="U737" i="3" s="1"/>
  <c r="K734" i="3"/>
  <c r="BA733" i="3"/>
  <c r="K732" i="3"/>
  <c r="BG731" i="3"/>
  <c r="AK731" i="3"/>
  <c r="P731" i="3"/>
  <c r="K730" i="3"/>
  <c r="L729" i="3"/>
  <c r="U729" i="3" s="1"/>
  <c r="L727" i="3"/>
  <c r="AA727" i="3" s="1"/>
  <c r="K725" i="3"/>
  <c r="L722" i="3"/>
  <c r="AA722" i="3" s="1"/>
  <c r="L721" i="3"/>
  <c r="K721" i="3"/>
  <c r="AU720" i="3"/>
  <c r="AE720" i="3"/>
  <c r="L718" i="3"/>
  <c r="AA718" i="3" s="1"/>
  <c r="L711" i="3"/>
  <c r="K711" i="3"/>
  <c r="AZ710" i="3"/>
  <c r="AR710" i="3"/>
  <c r="AF710" i="3"/>
  <c r="L708" i="3"/>
  <c r="BD708" i="3" s="1"/>
  <c r="K706" i="3"/>
  <c r="K705" i="3"/>
  <c r="K704" i="3"/>
  <c r="L703" i="3"/>
  <c r="K703" i="3"/>
  <c r="L701" i="3"/>
  <c r="BG699" i="3"/>
  <c r="AU699" i="3"/>
  <c r="AI699" i="3"/>
  <c r="AA699" i="3"/>
  <c r="O699" i="3"/>
  <c r="K698" i="3"/>
  <c r="K697" i="3"/>
  <c r="BD695" i="3"/>
  <c r="AR695" i="3"/>
  <c r="AJ695" i="3"/>
  <c r="L694" i="3"/>
  <c r="K694" i="3"/>
  <c r="BN903" i="3"/>
  <c r="AS899" i="3"/>
  <c r="R899" i="3"/>
  <c r="U899" i="3"/>
  <c r="Y899" i="3"/>
  <c r="AN899" i="3"/>
  <c r="BJ911" i="3"/>
  <c r="BL901" i="3"/>
  <c r="BJ913" i="3"/>
  <c r="AD916" i="3"/>
  <c r="BJ912" i="3"/>
  <c r="R916" i="3"/>
  <c r="AX916" i="3"/>
  <c r="BG916" i="3"/>
  <c r="AY916" i="3"/>
  <c r="AQ916" i="3"/>
  <c r="AI916" i="3"/>
  <c r="AA916" i="3"/>
  <c r="S916" i="3"/>
  <c r="BI916" i="3"/>
  <c r="BA916" i="3"/>
  <c r="AS916" i="3"/>
  <c r="AK916" i="3"/>
  <c r="AC916" i="3"/>
  <c r="U916" i="3"/>
  <c r="M916" i="3"/>
  <c r="BD916" i="3"/>
  <c r="AV916" i="3"/>
  <c r="AN916" i="3"/>
  <c r="AF916" i="3"/>
  <c r="X916" i="3"/>
  <c r="BJ936" i="3"/>
  <c r="BL940" i="3"/>
  <c r="AL937" i="3"/>
  <c r="BK940" i="3"/>
  <c r="BL950" i="3"/>
  <c r="BK1000" i="3"/>
  <c r="BK962" i="3"/>
  <c r="AQ901" i="3"/>
  <c r="R925" i="3"/>
  <c r="AP925" i="3"/>
  <c r="Z925" i="3"/>
  <c r="BF925" i="3"/>
  <c r="N939" i="3"/>
  <c r="BJ939" i="3" s="1"/>
  <c r="Y939" i="3"/>
  <c r="AO939" i="3"/>
  <c r="BA939" i="3"/>
  <c r="Q939" i="3"/>
  <c r="AG939" i="3"/>
  <c r="AU939" i="3"/>
  <c r="BF939" i="3"/>
  <c r="BK980" i="3"/>
  <c r="P902" i="3"/>
  <c r="W905" i="3"/>
  <c r="AK905" i="3"/>
  <c r="U905" i="3"/>
  <c r="BA905" i="3"/>
  <c r="N908" i="3"/>
  <c r="BJ908" i="3" s="1"/>
  <c r="X924" i="3"/>
  <c r="T924" i="3"/>
  <c r="AR924" i="3"/>
  <c r="BH924" i="3"/>
  <c r="AJ924" i="3"/>
  <c r="AZ924" i="3"/>
  <c r="AE950" i="3"/>
  <c r="BC950" i="3"/>
  <c r="W950" i="3"/>
  <c r="AI904" i="3"/>
  <c r="BM904" i="3" s="1"/>
  <c r="BG904" i="3"/>
  <c r="BH906" i="3"/>
  <c r="AL906" i="3"/>
  <c r="O906" i="3"/>
  <c r="BL906" i="3" s="1"/>
  <c r="AR906" i="3"/>
  <c r="V906" i="3"/>
  <c r="BM906" i="3" s="1"/>
  <c r="BK1142" i="3"/>
  <c r="BN1142" i="3"/>
  <c r="BM1073" i="3"/>
  <c r="BJ990" i="3"/>
  <c r="BL990" i="3"/>
  <c r="BJ1052" i="3"/>
  <c r="BM1142" i="3"/>
  <c r="BK1073" i="3"/>
  <c r="BN1073" i="3"/>
  <c r="BL1073" i="3"/>
  <c r="BJ1000" i="3"/>
  <c r="BK990" i="3"/>
  <c r="BN990" i="3"/>
  <c r="BJ1005" i="3"/>
  <c r="BM1005" i="3"/>
  <c r="BJ1144" i="3"/>
  <c r="BN1144" i="3"/>
  <c r="BK1144" i="3"/>
  <c r="BM1144" i="3"/>
  <c r="BK1071" i="3"/>
  <c r="BN1071" i="3"/>
  <c r="BL1142" i="3"/>
  <c r="BM1007" i="3"/>
  <c r="BK1005" i="3"/>
  <c r="BN1005" i="3"/>
  <c r="BL1005" i="3"/>
  <c r="BJ1003" i="3"/>
  <c r="BM1003" i="3"/>
  <c r="BL1144" i="3"/>
  <c r="BM1052" i="3"/>
  <c r="BJ1073" i="3"/>
  <c r="BK1007" i="3"/>
  <c r="BN1007" i="3"/>
  <c r="BL1007" i="3"/>
  <c r="BM990" i="3"/>
  <c r="BM1000" i="3"/>
  <c r="BK1003" i="3"/>
  <c r="BN1003" i="3"/>
  <c r="BL1003" i="3"/>
  <c r="BN1000" i="3"/>
  <c r="BN1052" i="3"/>
  <c r="BK1052" i="3"/>
  <c r="BL1052" i="3"/>
  <c r="BK902" i="3"/>
  <c r="BN902" i="3"/>
  <c r="BK917" i="3"/>
  <c r="BN917" i="3"/>
  <c r="BL922" i="3"/>
  <c r="BJ924" i="3"/>
  <c r="BJ926" i="3"/>
  <c r="BK937" i="3"/>
  <c r="BN937" i="3"/>
  <c r="BM938" i="3"/>
  <c r="BM947" i="3"/>
  <c r="BJ950" i="3"/>
  <c r="BK897" i="3"/>
  <c r="BN897" i="3"/>
  <c r="BL913" i="3"/>
  <c r="BN909" i="3"/>
  <c r="BK909" i="3"/>
  <c r="BL924" i="3"/>
  <c r="BJ925" i="3"/>
  <c r="BM935" i="3"/>
  <c r="BL939" i="3"/>
  <c r="BK947" i="3"/>
  <c r="BN947" i="3"/>
  <c r="BN946" i="3"/>
  <c r="BK946" i="3"/>
  <c r="BL894" i="3"/>
  <c r="BJ894" i="3"/>
  <c r="BM894" i="3"/>
  <c r="BM900" i="3"/>
  <c r="BN898" i="3"/>
  <c r="BK898" i="3"/>
  <c r="BJ898" i="3"/>
  <c r="BJ897" i="3"/>
  <c r="AH899" i="3"/>
  <c r="AX899" i="3"/>
  <c r="BF899" i="3"/>
  <c r="AK899" i="3"/>
  <c r="O899" i="3"/>
  <c r="AO899" i="3"/>
  <c r="S899" i="3"/>
  <c r="AZ899" i="3"/>
  <c r="AJ899" i="3"/>
  <c r="T899" i="3"/>
  <c r="BN904" i="3"/>
  <c r="BK904" i="3"/>
  <c r="BJ907" i="3"/>
  <c r="BL908" i="3"/>
  <c r="BM903" i="3"/>
  <c r="BL905" i="3"/>
  <c r="BL909" i="3"/>
  <c r="BM911" i="3"/>
  <c r="BM913" i="3"/>
  <c r="BJ901" i="3"/>
  <c r="BK908" i="3"/>
  <c r="BN908" i="3"/>
  <c r="BN915" i="3"/>
  <c r="BK915" i="3"/>
  <c r="BN914" i="3"/>
  <c r="BK914" i="3"/>
  <c r="BL915" i="3"/>
  <c r="BN912" i="3"/>
  <c r="BK912" i="3"/>
  <c r="BJ920" i="3"/>
  <c r="BJ922" i="3"/>
  <c r="BM920" i="3"/>
  <c r="BM922" i="3"/>
  <c r="BN924" i="3"/>
  <c r="BK924" i="3"/>
  <c r="BM928" i="3"/>
  <c r="O929" i="3"/>
  <c r="S929" i="3"/>
  <c r="W929" i="3"/>
  <c r="AA929" i="3"/>
  <c r="AE929" i="3"/>
  <c r="AI929" i="3"/>
  <c r="AM929" i="3"/>
  <c r="N929" i="3"/>
  <c r="T929" i="3"/>
  <c r="Y929" i="3"/>
  <c r="AD929" i="3"/>
  <c r="AJ929" i="3"/>
  <c r="AO929" i="3"/>
  <c r="AS929" i="3"/>
  <c r="AW929" i="3"/>
  <c r="BA929" i="3"/>
  <c r="BE929" i="3"/>
  <c r="BI929" i="3"/>
  <c r="P929" i="3"/>
  <c r="U929" i="3"/>
  <c r="Z929" i="3"/>
  <c r="AF929" i="3"/>
  <c r="AK929" i="3"/>
  <c r="AP929" i="3"/>
  <c r="AT929" i="3"/>
  <c r="AX929" i="3"/>
  <c r="BB929" i="3"/>
  <c r="BF929" i="3"/>
  <c r="Q929" i="3"/>
  <c r="V929" i="3"/>
  <c r="AB929" i="3"/>
  <c r="AG929" i="3"/>
  <c r="AL929" i="3"/>
  <c r="AQ929" i="3"/>
  <c r="AU929" i="3"/>
  <c r="AY929" i="3"/>
  <c r="BC929" i="3"/>
  <c r="BG929" i="3"/>
  <c r="M929" i="3"/>
  <c r="R929" i="3"/>
  <c r="X929" i="3"/>
  <c r="AC929" i="3"/>
  <c r="AH929" i="3"/>
  <c r="AN929" i="3"/>
  <c r="AR929" i="3"/>
  <c r="AV929" i="3"/>
  <c r="AZ929" i="3"/>
  <c r="BD929" i="3"/>
  <c r="BH929" i="3"/>
  <c r="BM932" i="3"/>
  <c r="BN922" i="3"/>
  <c r="BK926" i="3"/>
  <c r="BN926" i="3"/>
  <c r="BM927" i="3"/>
  <c r="BK919" i="3"/>
  <c r="BN919" i="3"/>
  <c r="BL919" i="3"/>
  <c r="BJ930" i="3"/>
  <c r="BJ932" i="3"/>
  <c r="BJ934" i="3"/>
  <c r="BM931" i="3"/>
  <c r="BK932" i="3"/>
  <c r="BL935" i="3"/>
  <c r="BJ935" i="3"/>
  <c r="BM936" i="3"/>
  <c r="BJ938" i="3"/>
  <c r="BJ940" i="3"/>
  <c r="BN930" i="3"/>
  <c r="BM933" i="3"/>
  <c r="BK934" i="3"/>
  <c r="BK938" i="3"/>
  <c r="BN938" i="3"/>
  <c r="BL938" i="3"/>
  <c r="BK945" i="3"/>
  <c r="BN945" i="3"/>
  <c r="BN948" i="3"/>
  <c r="BK948" i="3"/>
  <c r="BM942" i="3"/>
  <c r="BL947" i="3"/>
  <c r="BL941" i="3"/>
  <c r="BL944" i="3"/>
  <c r="BJ944" i="3"/>
  <c r="BM950" i="3"/>
  <c r="BN951" i="3"/>
  <c r="BK951" i="3"/>
  <c r="BN896" i="3"/>
  <c r="BK896" i="3"/>
  <c r="BM898" i="3"/>
  <c r="BL897" i="3"/>
  <c r="BN905" i="3"/>
  <c r="BK905" i="3"/>
  <c r="BL912" i="3"/>
  <c r="BN918" i="3"/>
  <c r="BK918" i="3"/>
  <c r="BL926" i="3"/>
  <c r="BM919" i="3"/>
  <c r="BK923" i="3"/>
  <c r="BN923" i="3"/>
  <c r="BL948" i="3"/>
  <c r="BM941" i="3"/>
  <c r="BM944" i="3"/>
  <c r="BN894" i="3"/>
  <c r="BK894" i="3"/>
  <c r="BL900" i="3"/>
  <c r="BN900" i="3"/>
  <c r="BK900" i="3"/>
  <c r="W899" i="3"/>
  <c r="AM899" i="3"/>
  <c r="BA899" i="3"/>
  <c r="AE899" i="3"/>
  <c r="BE899" i="3"/>
  <c r="AI899" i="3"/>
  <c r="N899" i="3"/>
  <c r="AV899" i="3"/>
  <c r="AF899" i="3"/>
  <c r="BM902" i="3"/>
  <c r="BM907" i="3"/>
  <c r="BJ909" i="3"/>
  <c r="BM901" i="3"/>
  <c r="BN901" i="3"/>
  <c r="BK901" i="3"/>
  <c r="BM905" i="3"/>
  <c r="BJ905" i="3"/>
  <c r="BK913" i="3"/>
  <c r="BN916" i="3"/>
  <c r="BK911" i="3"/>
  <c r="BM918" i="3"/>
  <c r="BL928" i="3"/>
  <c r="BM930" i="3"/>
  <c r="BJ921" i="3"/>
  <c r="BM921" i="3"/>
  <c r="BK927" i="3"/>
  <c r="BN927" i="3"/>
  <c r="BL927" i="3"/>
  <c r="BJ928" i="3"/>
  <c r="BK920" i="3"/>
  <c r="BL931" i="3"/>
  <c r="BJ931" i="3"/>
  <c r="BN935" i="3"/>
  <c r="BK935" i="3"/>
  <c r="BK936" i="3"/>
  <c r="BN936" i="3"/>
  <c r="BL936" i="3"/>
  <c r="BK930" i="3"/>
  <c r="BL933" i="3"/>
  <c r="BJ933" i="3"/>
  <c r="BK939" i="3"/>
  <c r="BN939" i="3"/>
  <c r="BK941" i="3"/>
  <c r="BN941" i="3"/>
  <c r="BJ941" i="3"/>
  <c r="BJ943" i="3"/>
  <c r="BJ945" i="3"/>
  <c r="BJ947" i="3"/>
  <c r="BJ949" i="3"/>
  <c r="BN940" i="3"/>
  <c r="BL942" i="3"/>
  <c r="BJ942" i="3"/>
  <c r="BN944" i="3"/>
  <c r="BK944" i="3"/>
  <c r="BM949" i="3"/>
  <c r="BM943" i="3"/>
  <c r="BM946" i="3"/>
  <c r="BK952" i="3"/>
  <c r="BN952" i="3"/>
  <c r="BM908" i="3"/>
  <c r="BL911" i="3"/>
  <c r="BM915" i="3"/>
  <c r="BL920" i="3"/>
  <c r="BJ915" i="3"/>
  <c r="BK925" i="3"/>
  <c r="BN925" i="3"/>
  <c r="BL925" i="3"/>
  <c r="BL923" i="3"/>
  <c r="BK949" i="3"/>
  <c r="BN949" i="3"/>
  <c r="BL945" i="3"/>
  <c r="BJ948" i="3"/>
  <c r="Q899" i="3"/>
  <c r="AL899" i="3"/>
  <c r="BG899" i="3"/>
  <c r="V899" i="3"/>
  <c r="AQ899" i="3"/>
  <c r="AG899" i="3"/>
  <c r="BB899" i="3"/>
  <c r="AA899" i="3"/>
  <c r="AW899" i="3"/>
  <c r="O895" i="3"/>
  <c r="S895" i="3"/>
  <c r="W895" i="3"/>
  <c r="AA895" i="3"/>
  <c r="AE895" i="3"/>
  <c r="AI895" i="3"/>
  <c r="AM895" i="3"/>
  <c r="AQ895" i="3"/>
  <c r="AU895" i="3"/>
  <c r="AY895" i="3"/>
  <c r="BC895" i="3"/>
  <c r="BG895" i="3"/>
  <c r="P895" i="3"/>
  <c r="T895" i="3"/>
  <c r="X895" i="3"/>
  <c r="AB895" i="3"/>
  <c r="AF895" i="3"/>
  <c r="AJ895" i="3"/>
  <c r="AN895" i="3"/>
  <c r="AR895" i="3"/>
  <c r="AV895" i="3"/>
  <c r="AZ895" i="3"/>
  <c r="BD895" i="3"/>
  <c r="BH895" i="3"/>
  <c r="M895" i="3"/>
  <c r="U895" i="3"/>
  <c r="AC895" i="3"/>
  <c r="AK895" i="3"/>
  <c r="AS895" i="3"/>
  <c r="BA895" i="3"/>
  <c r="BI895" i="3"/>
  <c r="N895" i="3"/>
  <c r="V895" i="3"/>
  <c r="AD895" i="3"/>
  <c r="AL895" i="3"/>
  <c r="AT895" i="3"/>
  <c r="BB895" i="3"/>
  <c r="Q895" i="3"/>
  <c r="Y895" i="3"/>
  <c r="AG895" i="3"/>
  <c r="AO895" i="3"/>
  <c r="AW895" i="3"/>
  <c r="BE895" i="3"/>
  <c r="R895" i="3"/>
  <c r="AX895" i="3"/>
  <c r="Z895" i="3"/>
  <c r="BF895" i="3"/>
  <c r="AH895" i="3"/>
  <c r="AP895" i="3"/>
  <c r="BL896" i="3"/>
  <c r="BJ896" i="3"/>
  <c r="BJ900" i="3"/>
  <c r="BK903" i="3"/>
  <c r="BJ903" i="3"/>
  <c r="BL898" i="3"/>
  <c r="BM897" i="3"/>
  <c r="BC899" i="3"/>
  <c r="M899" i="3"/>
  <c r="AC899" i="3"/>
  <c r="AU899" i="3"/>
  <c r="Z899" i="3"/>
  <c r="AY899" i="3"/>
  <c r="AD899" i="3"/>
  <c r="BH899" i="3"/>
  <c r="AR899" i="3"/>
  <c r="AB899" i="3"/>
  <c r="BL902" i="3"/>
  <c r="BJ902" i="3"/>
  <c r="BL904" i="3"/>
  <c r="BJ904" i="3"/>
  <c r="BK906" i="3"/>
  <c r="BN906" i="3"/>
  <c r="BM909" i="3"/>
  <c r="BK907" i="3"/>
  <c r="BN907" i="3"/>
  <c r="BN910" i="3"/>
  <c r="BK910" i="3"/>
  <c r="BM912" i="3"/>
  <c r="BN913" i="3"/>
  <c r="V916" i="3"/>
  <c r="AL916" i="3"/>
  <c r="BB916" i="3"/>
  <c r="Z916" i="3"/>
  <c r="AP916" i="3"/>
  <c r="BJ916" i="3" s="1"/>
  <c r="BF916" i="3"/>
  <c r="BL916" i="3" s="1"/>
  <c r="BN911" i="3"/>
  <c r="BL918" i="3"/>
  <c r="BJ918" i="3"/>
  <c r="BM924" i="3"/>
  <c r="BJ927" i="3"/>
  <c r="BK928" i="3"/>
  <c r="BN928" i="3"/>
  <c r="BK921" i="3"/>
  <c r="BN921" i="3"/>
  <c r="BL921" i="3"/>
  <c r="BM925" i="3"/>
  <c r="BM926" i="3"/>
  <c r="BN920" i="3"/>
  <c r="BJ923" i="3"/>
  <c r="BM923" i="3"/>
  <c r="BN931" i="3"/>
  <c r="BK931" i="3"/>
  <c r="BM939" i="3"/>
  <c r="BN933" i="3"/>
  <c r="BK933" i="3"/>
  <c r="BK943" i="3"/>
  <c r="BN943" i="3"/>
  <c r="Z937" i="3"/>
  <c r="AP937" i="3"/>
  <c r="BJ937" i="3" s="1"/>
  <c r="BF937" i="3"/>
  <c r="BL937" i="3" s="1"/>
  <c r="BM940" i="3"/>
  <c r="BM945" i="3"/>
  <c r="BM948" i="3"/>
  <c r="BN942" i="3"/>
  <c r="BK942" i="3"/>
  <c r="BL949" i="3"/>
  <c r="BL943" i="3"/>
  <c r="BL946" i="3"/>
  <c r="BJ946" i="3"/>
  <c r="BN950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T877" i="3"/>
  <c r="AB877" i="3"/>
  <c r="AJ877" i="3"/>
  <c r="AR877" i="3"/>
  <c r="AZ877" i="3"/>
  <c r="BH877" i="3"/>
  <c r="N877" i="3"/>
  <c r="R877" i="3"/>
  <c r="V877" i="3"/>
  <c r="Z877" i="3"/>
  <c r="AD877" i="3"/>
  <c r="AH877" i="3"/>
  <c r="AL877" i="3"/>
  <c r="AP877" i="3"/>
  <c r="AT877" i="3"/>
  <c r="AX877" i="3"/>
  <c r="BB877" i="3"/>
  <c r="BF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P877" i="3"/>
  <c r="X877" i="3"/>
  <c r="AF877" i="3"/>
  <c r="AN877" i="3"/>
  <c r="AV877" i="3"/>
  <c r="BD877" i="3"/>
  <c r="O870" i="3"/>
  <c r="S870" i="3"/>
  <c r="W870" i="3"/>
  <c r="AA870" i="3"/>
  <c r="AE870" i="3"/>
  <c r="AI870" i="3"/>
  <c r="AM870" i="3"/>
  <c r="AQ870" i="3"/>
  <c r="AU870" i="3"/>
  <c r="AY870" i="3"/>
  <c r="BC870" i="3"/>
  <c r="BG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M870" i="3"/>
  <c r="Q870" i="3"/>
  <c r="U870" i="3"/>
  <c r="Y870" i="3"/>
  <c r="AC870" i="3"/>
  <c r="AG870" i="3"/>
  <c r="AK870" i="3"/>
  <c r="AO870" i="3"/>
  <c r="AS870" i="3"/>
  <c r="AW870" i="3"/>
  <c r="BA870" i="3"/>
  <c r="BE870" i="3"/>
  <c r="BI870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Q857" i="3"/>
  <c r="W857" i="3"/>
  <c r="AB857" i="3"/>
  <c r="AG857" i="3"/>
  <c r="AM857" i="3"/>
  <c r="AR857" i="3"/>
  <c r="AW857" i="3"/>
  <c r="BC857" i="3"/>
  <c r="BH857" i="3"/>
  <c r="P857" i="3"/>
  <c r="U857" i="3"/>
  <c r="AA857" i="3"/>
  <c r="AF857" i="3"/>
  <c r="AK857" i="3"/>
  <c r="AQ857" i="3"/>
  <c r="AV857" i="3"/>
  <c r="BA857" i="3"/>
  <c r="BG857" i="3"/>
  <c r="T849" i="3"/>
  <c r="AJ849" i="3"/>
  <c r="AZ849" i="3"/>
  <c r="BH849" i="3"/>
  <c r="S849" i="3"/>
  <c r="AA849" i="3"/>
  <c r="AI849" i="3"/>
  <c r="AQ849" i="3"/>
  <c r="AY849" i="3"/>
  <c r="BG849" i="3"/>
  <c r="AB849" i="3"/>
  <c r="AR849" i="3"/>
  <c r="M693" i="3"/>
  <c r="Q693" i="3"/>
  <c r="U693" i="3"/>
  <c r="Y693" i="3"/>
  <c r="AC693" i="3"/>
  <c r="AG693" i="3"/>
  <c r="AK693" i="3"/>
  <c r="AO693" i="3"/>
  <c r="AS693" i="3"/>
  <c r="AW693" i="3"/>
  <c r="BA693" i="3"/>
  <c r="BE693" i="3"/>
  <c r="BI693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S693" i="3"/>
  <c r="W693" i="3"/>
  <c r="AA693" i="3"/>
  <c r="AE693" i="3"/>
  <c r="AI693" i="3"/>
  <c r="AM693" i="3"/>
  <c r="AQ693" i="3"/>
  <c r="AU693" i="3"/>
  <c r="AY693" i="3"/>
  <c r="BC693" i="3"/>
  <c r="BG693" i="3"/>
  <c r="P693" i="3"/>
  <c r="AF693" i="3"/>
  <c r="AV693" i="3"/>
  <c r="T693" i="3"/>
  <c r="AJ693" i="3"/>
  <c r="AZ693" i="3"/>
  <c r="X693" i="3"/>
  <c r="AN693" i="3"/>
  <c r="BD693" i="3"/>
  <c r="AB693" i="3"/>
  <c r="AR693" i="3"/>
  <c r="BH693" i="3"/>
  <c r="M869" i="3"/>
  <c r="Q863" i="3"/>
  <c r="W863" i="3"/>
  <c r="AB863" i="3"/>
  <c r="AG863" i="3"/>
  <c r="AM863" i="3"/>
  <c r="AR863" i="3"/>
  <c r="AW863" i="3"/>
  <c r="BC863" i="3"/>
  <c r="BH863" i="3"/>
  <c r="P863" i="3"/>
  <c r="U863" i="3"/>
  <c r="AA863" i="3"/>
  <c r="AF863" i="3"/>
  <c r="AK863" i="3"/>
  <c r="AQ863" i="3"/>
  <c r="AV863" i="3"/>
  <c r="BA863" i="3"/>
  <c r="BG863" i="3"/>
  <c r="Q855" i="3"/>
  <c r="AB855" i="3"/>
  <c r="AM855" i="3"/>
  <c r="AR855" i="3"/>
  <c r="BC855" i="3"/>
  <c r="P855" i="3"/>
  <c r="U855" i="3"/>
  <c r="AA855" i="3"/>
  <c r="AF855" i="3"/>
  <c r="AK855" i="3"/>
  <c r="AQ855" i="3"/>
  <c r="AV855" i="3"/>
  <c r="BA855" i="3"/>
  <c r="BG855" i="3"/>
  <c r="W855" i="3"/>
  <c r="AG855" i="3"/>
  <c r="AW855" i="3"/>
  <c r="BH855" i="3"/>
  <c r="AR847" i="3"/>
  <c r="AB847" i="3"/>
  <c r="AJ847" i="3"/>
  <c r="BH847" i="3"/>
  <c r="S847" i="3"/>
  <c r="AA847" i="3"/>
  <c r="AI847" i="3"/>
  <c r="AQ847" i="3"/>
  <c r="AY847" i="3"/>
  <c r="BG847" i="3"/>
  <c r="T847" i="3"/>
  <c r="AZ847" i="3"/>
  <c r="S837" i="3"/>
  <c r="BM837" i="3" s="1"/>
  <c r="AA837" i="3"/>
  <c r="AI837" i="3"/>
  <c r="AQ837" i="3"/>
  <c r="AY837" i="3"/>
  <c r="BG837" i="3"/>
  <c r="T837" i="3"/>
  <c r="AB837" i="3"/>
  <c r="AJ837" i="3"/>
  <c r="AR837" i="3"/>
  <c r="AZ837" i="3"/>
  <c r="BH837" i="3"/>
  <c r="M889" i="3"/>
  <c r="Q889" i="3"/>
  <c r="U889" i="3"/>
  <c r="Y889" i="3"/>
  <c r="AC889" i="3"/>
  <c r="AG889" i="3"/>
  <c r="AK889" i="3"/>
  <c r="AO889" i="3"/>
  <c r="AS889" i="3"/>
  <c r="AW889" i="3"/>
  <c r="BA889" i="3"/>
  <c r="BE889" i="3"/>
  <c r="BI889" i="3"/>
  <c r="N889" i="3"/>
  <c r="R889" i="3"/>
  <c r="V889" i="3"/>
  <c r="Z889" i="3"/>
  <c r="AD889" i="3"/>
  <c r="AH889" i="3"/>
  <c r="AL889" i="3"/>
  <c r="AP889" i="3"/>
  <c r="AT889" i="3"/>
  <c r="AX889" i="3"/>
  <c r="BB889" i="3"/>
  <c r="BF889" i="3"/>
  <c r="O889" i="3"/>
  <c r="S889" i="3"/>
  <c r="W889" i="3"/>
  <c r="AA889" i="3"/>
  <c r="AE889" i="3"/>
  <c r="AI889" i="3"/>
  <c r="AM889" i="3"/>
  <c r="AQ889" i="3"/>
  <c r="AU889" i="3"/>
  <c r="AY889" i="3"/>
  <c r="BC889" i="3"/>
  <c r="BG889" i="3"/>
  <c r="P889" i="3"/>
  <c r="T889" i="3"/>
  <c r="X889" i="3"/>
  <c r="AB889" i="3"/>
  <c r="AF889" i="3"/>
  <c r="AJ889" i="3"/>
  <c r="AN889" i="3"/>
  <c r="AR889" i="3"/>
  <c r="AV889" i="3"/>
  <c r="AZ889" i="3"/>
  <c r="BD889" i="3"/>
  <c r="BH889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P888" i="3"/>
  <c r="T888" i="3"/>
  <c r="X888" i="3"/>
  <c r="AB888" i="3"/>
  <c r="AF888" i="3"/>
  <c r="AJ888" i="3"/>
  <c r="AN888" i="3"/>
  <c r="AR888" i="3"/>
  <c r="AV888" i="3"/>
  <c r="AZ888" i="3"/>
  <c r="BD888" i="3"/>
  <c r="BH888" i="3"/>
  <c r="N888" i="3"/>
  <c r="R888" i="3"/>
  <c r="V888" i="3"/>
  <c r="Z888" i="3"/>
  <c r="AD888" i="3"/>
  <c r="AL888" i="3"/>
  <c r="AP888" i="3"/>
  <c r="AT888" i="3"/>
  <c r="BB888" i="3"/>
  <c r="M888" i="3"/>
  <c r="Q888" i="3"/>
  <c r="U888" i="3"/>
  <c r="Y888" i="3"/>
  <c r="AC888" i="3"/>
  <c r="AG888" i="3"/>
  <c r="AK888" i="3"/>
  <c r="AO888" i="3"/>
  <c r="AS888" i="3"/>
  <c r="AW888" i="3"/>
  <c r="BA888" i="3"/>
  <c r="BE888" i="3"/>
  <c r="BI888" i="3"/>
  <c r="AH888" i="3"/>
  <c r="AX888" i="3"/>
  <c r="BF888" i="3"/>
  <c r="Q861" i="3"/>
  <c r="W861" i="3"/>
  <c r="AB861" i="3"/>
  <c r="AG861" i="3"/>
  <c r="AM861" i="3"/>
  <c r="AR861" i="3"/>
  <c r="AW861" i="3"/>
  <c r="BC861" i="3"/>
  <c r="BH861" i="3"/>
  <c r="P861" i="3"/>
  <c r="U861" i="3"/>
  <c r="AA861" i="3"/>
  <c r="AF861" i="3"/>
  <c r="AK861" i="3"/>
  <c r="AQ861" i="3"/>
  <c r="AV861" i="3"/>
  <c r="BA861" i="3"/>
  <c r="BG861" i="3"/>
  <c r="AB853" i="3"/>
  <c r="AR853" i="3"/>
  <c r="BH853" i="3"/>
  <c r="S853" i="3"/>
  <c r="AA853" i="3"/>
  <c r="AI853" i="3"/>
  <c r="AQ853" i="3"/>
  <c r="AY853" i="3"/>
  <c r="BG853" i="3"/>
  <c r="T853" i="3"/>
  <c r="AJ853" i="3"/>
  <c r="AZ853" i="3"/>
  <c r="AR845" i="3"/>
  <c r="BH845" i="3"/>
  <c r="T845" i="3"/>
  <c r="S845" i="3"/>
  <c r="AA845" i="3"/>
  <c r="AI845" i="3"/>
  <c r="AQ845" i="3"/>
  <c r="AY845" i="3"/>
  <c r="BG845" i="3"/>
  <c r="AB845" i="3"/>
  <c r="AJ845" i="3"/>
  <c r="AZ845" i="3"/>
  <c r="T835" i="3"/>
  <c r="AB835" i="3"/>
  <c r="AR835" i="3"/>
  <c r="BH835" i="3"/>
  <c r="S835" i="3"/>
  <c r="AA835" i="3"/>
  <c r="AI835" i="3"/>
  <c r="AQ835" i="3"/>
  <c r="AY835" i="3"/>
  <c r="BG835" i="3"/>
  <c r="AJ835" i="3"/>
  <c r="AZ835" i="3"/>
  <c r="M879" i="3"/>
  <c r="Q879" i="3"/>
  <c r="U879" i="3"/>
  <c r="Y879" i="3"/>
  <c r="AC879" i="3"/>
  <c r="AG879" i="3"/>
  <c r="AK879" i="3"/>
  <c r="AO879" i="3"/>
  <c r="AS879" i="3"/>
  <c r="AW879" i="3"/>
  <c r="BA879" i="3"/>
  <c r="BE879" i="3"/>
  <c r="BI879" i="3"/>
  <c r="N879" i="3"/>
  <c r="R879" i="3"/>
  <c r="V879" i="3"/>
  <c r="Z879" i="3"/>
  <c r="AD879" i="3"/>
  <c r="AH879" i="3"/>
  <c r="AL879" i="3"/>
  <c r="AP879" i="3"/>
  <c r="AT879" i="3"/>
  <c r="AX879" i="3"/>
  <c r="BB879" i="3"/>
  <c r="BF879" i="3"/>
  <c r="P879" i="3"/>
  <c r="T879" i="3"/>
  <c r="X879" i="3"/>
  <c r="AB879" i="3"/>
  <c r="AF879" i="3"/>
  <c r="AJ879" i="3"/>
  <c r="AN879" i="3"/>
  <c r="AR879" i="3"/>
  <c r="AV879" i="3"/>
  <c r="AZ879" i="3"/>
  <c r="BD879" i="3"/>
  <c r="BH879" i="3"/>
  <c r="O879" i="3"/>
  <c r="S879" i="3"/>
  <c r="W879" i="3"/>
  <c r="AA879" i="3"/>
  <c r="AE879" i="3"/>
  <c r="AI879" i="3"/>
  <c r="AM879" i="3"/>
  <c r="AQ879" i="3"/>
  <c r="AU879" i="3"/>
  <c r="AY879" i="3"/>
  <c r="BC879" i="3"/>
  <c r="BG879" i="3"/>
  <c r="O878" i="3"/>
  <c r="BL878" i="3" s="1"/>
  <c r="S878" i="3"/>
  <c r="BM878" i="3" s="1"/>
  <c r="W878" i="3"/>
  <c r="AA878" i="3"/>
  <c r="AE878" i="3"/>
  <c r="AI878" i="3"/>
  <c r="AM878" i="3"/>
  <c r="AQ878" i="3"/>
  <c r="AU878" i="3"/>
  <c r="AY878" i="3"/>
  <c r="BC878" i="3"/>
  <c r="BG878" i="3"/>
  <c r="P878" i="3"/>
  <c r="T878" i="3"/>
  <c r="X878" i="3"/>
  <c r="AB878" i="3"/>
  <c r="AF878" i="3"/>
  <c r="AJ878" i="3"/>
  <c r="AN878" i="3"/>
  <c r="AR878" i="3"/>
  <c r="AV878" i="3"/>
  <c r="AZ878" i="3"/>
  <c r="BD878" i="3"/>
  <c r="BH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N878" i="3"/>
  <c r="BJ878" i="3" s="1"/>
  <c r="R878" i="3"/>
  <c r="V878" i="3"/>
  <c r="Z878" i="3"/>
  <c r="AD878" i="3"/>
  <c r="AH878" i="3"/>
  <c r="AL878" i="3"/>
  <c r="AP878" i="3"/>
  <c r="AT878" i="3"/>
  <c r="AX878" i="3"/>
  <c r="BB878" i="3"/>
  <c r="BF878" i="3"/>
  <c r="O876" i="3"/>
  <c r="S876" i="3"/>
  <c r="W876" i="3"/>
  <c r="AA876" i="3"/>
  <c r="AE876" i="3"/>
  <c r="AI876" i="3"/>
  <c r="AM876" i="3"/>
  <c r="AQ876" i="3"/>
  <c r="AU876" i="3"/>
  <c r="AY876" i="3"/>
  <c r="BC876" i="3"/>
  <c r="BG876" i="3"/>
  <c r="P876" i="3"/>
  <c r="T876" i="3"/>
  <c r="X876" i="3"/>
  <c r="AB876" i="3"/>
  <c r="AF876" i="3"/>
  <c r="AJ876" i="3"/>
  <c r="AN876" i="3"/>
  <c r="AR876" i="3"/>
  <c r="AV876" i="3"/>
  <c r="AZ876" i="3"/>
  <c r="BD876" i="3"/>
  <c r="BH876" i="3"/>
  <c r="N876" i="3"/>
  <c r="R876" i="3"/>
  <c r="V876" i="3"/>
  <c r="Z876" i="3"/>
  <c r="AD876" i="3"/>
  <c r="AH876" i="3"/>
  <c r="AL876" i="3"/>
  <c r="AP876" i="3"/>
  <c r="AT876" i="3"/>
  <c r="AX876" i="3"/>
  <c r="BB876" i="3"/>
  <c r="BF876" i="3"/>
  <c r="M876" i="3"/>
  <c r="Q876" i="3"/>
  <c r="U876" i="3"/>
  <c r="Y876" i="3"/>
  <c r="AC876" i="3"/>
  <c r="AG876" i="3"/>
  <c r="AK876" i="3"/>
  <c r="AO876" i="3"/>
  <c r="AS876" i="3"/>
  <c r="AW876" i="3"/>
  <c r="BA876" i="3"/>
  <c r="BE876" i="3"/>
  <c r="BI876" i="3"/>
  <c r="P869" i="3"/>
  <c r="T869" i="3"/>
  <c r="X869" i="3"/>
  <c r="AB869" i="3"/>
  <c r="AF869" i="3"/>
  <c r="AJ869" i="3"/>
  <c r="AN869" i="3"/>
  <c r="AR869" i="3"/>
  <c r="AV869" i="3"/>
  <c r="AZ869" i="3"/>
  <c r="BD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P865" i="3"/>
  <c r="U865" i="3"/>
  <c r="AA865" i="3"/>
  <c r="AF865" i="3"/>
  <c r="AK865" i="3"/>
  <c r="AQ865" i="3"/>
  <c r="AV865" i="3"/>
  <c r="BA865" i="3"/>
  <c r="BG865" i="3"/>
  <c r="Q865" i="3"/>
  <c r="W865" i="3"/>
  <c r="AB865" i="3"/>
  <c r="AG865" i="3"/>
  <c r="AM865" i="3"/>
  <c r="AR865" i="3"/>
  <c r="AW865" i="3"/>
  <c r="BC865" i="3"/>
  <c r="BH865" i="3"/>
  <c r="S839" i="3"/>
  <c r="AA839" i="3"/>
  <c r="AI839" i="3"/>
  <c r="AQ839" i="3"/>
  <c r="AY839" i="3"/>
  <c r="BG839" i="3"/>
  <c r="T839" i="3"/>
  <c r="AB839" i="3"/>
  <c r="AJ839" i="3"/>
  <c r="AR839" i="3"/>
  <c r="AZ839" i="3"/>
  <c r="BH839" i="3"/>
  <c r="M893" i="3"/>
  <c r="Q893" i="3"/>
  <c r="U893" i="3"/>
  <c r="Y893" i="3"/>
  <c r="AC893" i="3"/>
  <c r="AG893" i="3"/>
  <c r="AK893" i="3"/>
  <c r="AO893" i="3"/>
  <c r="AS893" i="3"/>
  <c r="AW893" i="3"/>
  <c r="BA893" i="3"/>
  <c r="BE893" i="3"/>
  <c r="BI893" i="3"/>
  <c r="P893" i="3"/>
  <c r="T893" i="3"/>
  <c r="X893" i="3"/>
  <c r="AF893" i="3"/>
  <c r="AJ893" i="3"/>
  <c r="AN893" i="3"/>
  <c r="AR893" i="3"/>
  <c r="AV893" i="3"/>
  <c r="BD893" i="3"/>
  <c r="N893" i="3"/>
  <c r="R893" i="3"/>
  <c r="V893" i="3"/>
  <c r="Z893" i="3"/>
  <c r="AD893" i="3"/>
  <c r="AH893" i="3"/>
  <c r="AL893" i="3"/>
  <c r="AP893" i="3"/>
  <c r="AT893" i="3"/>
  <c r="AX893" i="3"/>
  <c r="BB893" i="3"/>
  <c r="BF893" i="3"/>
  <c r="AB893" i="3"/>
  <c r="AZ893" i="3"/>
  <c r="BH893" i="3"/>
  <c r="O893" i="3"/>
  <c r="S893" i="3"/>
  <c r="W893" i="3"/>
  <c r="AA893" i="3"/>
  <c r="AE893" i="3"/>
  <c r="AI893" i="3"/>
  <c r="AM893" i="3"/>
  <c r="AQ893" i="3"/>
  <c r="AU893" i="3"/>
  <c r="AY893" i="3"/>
  <c r="BC893" i="3"/>
  <c r="BG893" i="3"/>
  <c r="O892" i="3"/>
  <c r="S892" i="3"/>
  <c r="W892" i="3"/>
  <c r="AA892" i="3"/>
  <c r="AE892" i="3"/>
  <c r="AI892" i="3"/>
  <c r="AM892" i="3"/>
  <c r="AQ892" i="3"/>
  <c r="AU892" i="3"/>
  <c r="AY892" i="3"/>
  <c r="BC892" i="3"/>
  <c r="BG892" i="3"/>
  <c r="P892" i="3"/>
  <c r="T892" i="3"/>
  <c r="X892" i="3"/>
  <c r="AB892" i="3"/>
  <c r="AF892" i="3"/>
  <c r="AJ892" i="3"/>
  <c r="AN892" i="3"/>
  <c r="AR892" i="3"/>
  <c r="AV892" i="3"/>
  <c r="AZ892" i="3"/>
  <c r="BD892" i="3"/>
  <c r="BH892" i="3"/>
  <c r="M892" i="3"/>
  <c r="Q892" i="3"/>
  <c r="U892" i="3"/>
  <c r="Y892" i="3"/>
  <c r="AC892" i="3"/>
  <c r="AG892" i="3"/>
  <c r="AK892" i="3"/>
  <c r="AO892" i="3"/>
  <c r="AS892" i="3"/>
  <c r="AW892" i="3"/>
  <c r="BA892" i="3"/>
  <c r="BE892" i="3"/>
  <c r="BI892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M891" i="3"/>
  <c r="Q891" i="3"/>
  <c r="U891" i="3"/>
  <c r="Y891" i="3"/>
  <c r="AC891" i="3"/>
  <c r="AG891" i="3"/>
  <c r="AK891" i="3"/>
  <c r="AO891" i="3"/>
  <c r="AS891" i="3"/>
  <c r="AW891" i="3"/>
  <c r="BA891" i="3"/>
  <c r="BE891" i="3"/>
  <c r="BI891" i="3"/>
  <c r="AB891" i="3"/>
  <c r="AN891" i="3"/>
  <c r="AZ891" i="3"/>
  <c r="BH891" i="3"/>
  <c r="N891" i="3"/>
  <c r="BJ891" i="3" s="1"/>
  <c r="R891" i="3"/>
  <c r="V891" i="3"/>
  <c r="Z891" i="3"/>
  <c r="AD891" i="3"/>
  <c r="AH891" i="3"/>
  <c r="AL891" i="3"/>
  <c r="AP891" i="3"/>
  <c r="AT891" i="3"/>
  <c r="AX891" i="3"/>
  <c r="BB891" i="3"/>
  <c r="BF891" i="3"/>
  <c r="P891" i="3"/>
  <c r="T891" i="3"/>
  <c r="X891" i="3"/>
  <c r="AF891" i="3"/>
  <c r="AJ891" i="3"/>
  <c r="AR891" i="3"/>
  <c r="AV891" i="3"/>
  <c r="BD891" i="3"/>
  <c r="O891" i="3"/>
  <c r="BL891" i="3" s="1"/>
  <c r="S891" i="3"/>
  <c r="BM891" i="3" s="1"/>
  <c r="W891" i="3"/>
  <c r="AA891" i="3"/>
  <c r="AE891" i="3"/>
  <c r="AI891" i="3"/>
  <c r="AM891" i="3"/>
  <c r="AQ891" i="3"/>
  <c r="AU891" i="3"/>
  <c r="AY891" i="3"/>
  <c r="BC891" i="3"/>
  <c r="BG891" i="3"/>
  <c r="O890" i="3"/>
  <c r="BL890" i="3" s="1"/>
  <c r="S890" i="3"/>
  <c r="BM890" i="3" s="1"/>
  <c r="W890" i="3"/>
  <c r="AA890" i="3"/>
  <c r="AE890" i="3"/>
  <c r="AI890" i="3"/>
  <c r="AM890" i="3"/>
  <c r="AQ890" i="3"/>
  <c r="AU890" i="3"/>
  <c r="AY890" i="3"/>
  <c r="BC890" i="3"/>
  <c r="BG890" i="3"/>
  <c r="P890" i="3"/>
  <c r="T890" i="3"/>
  <c r="X890" i="3"/>
  <c r="AB890" i="3"/>
  <c r="AF890" i="3"/>
  <c r="AJ890" i="3"/>
  <c r="AN890" i="3"/>
  <c r="AR890" i="3"/>
  <c r="AV890" i="3"/>
  <c r="AZ890" i="3"/>
  <c r="BD890" i="3"/>
  <c r="BH890" i="3"/>
  <c r="M890" i="3"/>
  <c r="Q890" i="3"/>
  <c r="U890" i="3"/>
  <c r="Y890" i="3"/>
  <c r="AC890" i="3"/>
  <c r="AG890" i="3"/>
  <c r="AK890" i="3"/>
  <c r="AO890" i="3"/>
  <c r="AS890" i="3"/>
  <c r="AW890" i="3"/>
  <c r="BA890" i="3"/>
  <c r="BE890" i="3"/>
  <c r="BI890" i="3"/>
  <c r="N890" i="3"/>
  <c r="BJ890" i="3" s="1"/>
  <c r="R890" i="3"/>
  <c r="V890" i="3"/>
  <c r="Z890" i="3"/>
  <c r="AD890" i="3"/>
  <c r="AH890" i="3"/>
  <c r="AL890" i="3"/>
  <c r="AP890" i="3"/>
  <c r="AT890" i="3"/>
  <c r="AX890" i="3"/>
  <c r="BB890" i="3"/>
  <c r="BF890" i="3"/>
  <c r="O887" i="3"/>
  <c r="S887" i="3"/>
  <c r="W887" i="3"/>
  <c r="AA887" i="3"/>
  <c r="AE887" i="3"/>
  <c r="AI887" i="3"/>
  <c r="AM887" i="3"/>
  <c r="AU887" i="3"/>
  <c r="AY887" i="3"/>
  <c r="BC887" i="3"/>
  <c r="P887" i="3"/>
  <c r="T887" i="3"/>
  <c r="AB887" i="3"/>
  <c r="AJ887" i="3"/>
  <c r="AR887" i="3"/>
  <c r="AZ887" i="3"/>
  <c r="BH887" i="3"/>
  <c r="AQ887" i="3"/>
  <c r="BG887" i="3"/>
  <c r="X887" i="3"/>
  <c r="AF887" i="3"/>
  <c r="AN887" i="3"/>
  <c r="AV887" i="3"/>
  <c r="BD887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P874" i="3"/>
  <c r="T874" i="3"/>
  <c r="X874" i="3"/>
  <c r="AB874" i="3"/>
  <c r="AF874" i="3"/>
  <c r="AJ874" i="3"/>
  <c r="AN874" i="3"/>
  <c r="AR874" i="3"/>
  <c r="AV874" i="3"/>
  <c r="AZ874" i="3"/>
  <c r="BD874" i="3"/>
  <c r="BH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X873" i="3"/>
  <c r="AN873" i="3"/>
  <c r="AV873" i="3"/>
  <c r="BD873" i="3"/>
  <c r="P873" i="3"/>
  <c r="T873" i="3"/>
  <c r="AB873" i="3"/>
  <c r="AF873" i="3"/>
  <c r="AJ873" i="3"/>
  <c r="AR873" i="3"/>
  <c r="AZ873" i="3"/>
  <c r="BH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M887" i="3"/>
  <c r="O886" i="3"/>
  <c r="BL886" i="3" s="1"/>
  <c r="S886" i="3"/>
  <c r="BM886" i="3" s="1"/>
  <c r="W886" i="3"/>
  <c r="AA886" i="3"/>
  <c r="AE886" i="3"/>
  <c r="AI886" i="3"/>
  <c r="AM886" i="3"/>
  <c r="AQ886" i="3"/>
  <c r="AU886" i="3"/>
  <c r="AY886" i="3"/>
  <c r="BC886" i="3"/>
  <c r="BG886" i="3"/>
  <c r="P886" i="3"/>
  <c r="T886" i="3"/>
  <c r="X886" i="3"/>
  <c r="AB886" i="3"/>
  <c r="AF886" i="3"/>
  <c r="AJ886" i="3"/>
  <c r="AN886" i="3"/>
  <c r="AR886" i="3"/>
  <c r="AV886" i="3"/>
  <c r="AZ886" i="3"/>
  <c r="BD886" i="3"/>
  <c r="BH886" i="3"/>
  <c r="M886" i="3"/>
  <c r="Q886" i="3"/>
  <c r="U886" i="3"/>
  <c r="Y886" i="3"/>
  <c r="AC886" i="3"/>
  <c r="AG886" i="3"/>
  <c r="AK886" i="3"/>
  <c r="AO886" i="3"/>
  <c r="AS886" i="3"/>
  <c r="AW886" i="3"/>
  <c r="BA886" i="3"/>
  <c r="BE886" i="3"/>
  <c r="BI886" i="3"/>
  <c r="AT886" i="3"/>
  <c r="BF886" i="3"/>
  <c r="N886" i="3"/>
  <c r="BJ886" i="3" s="1"/>
  <c r="R886" i="3"/>
  <c r="V886" i="3"/>
  <c r="Z886" i="3"/>
  <c r="AD886" i="3"/>
  <c r="AH886" i="3"/>
  <c r="AL886" i="3"/>
  <c r="AP886" i="3"/>
  <c r="AX886" i="3"/>
  <c r="BB886" i="3"/>
  <c r="M885" i="3"/>
  <c r="Q885" i="3"/>
  <c r="U885" i="3"/>
  <c r="Y885" i="3"/>
  <c r="AC885" i="3"/>
  <c r="AG885" i="3"/>
  <c r="AK885" i="3"/>
  <c r="AO885" i="3"/>
  <c r="AS885" i="3"/>
  <c r="AW885" i="3"/>
  <c r="BA885" i="3"/>
  <c r="BE885" i="3"/>
  <c r="BI885" i="3"/>
  <c r="P885" i="3"/>
  <c r="AF885" i="3"/>
  <c r="AN885" i="3"/>
  <c r="AV885" i="3"/>
  <c r="BD885" i="3"/>
  <c r="N885" i="3"/>
  <c r="R885" i="3"/>
  <c r="V885" i="3"/>
  <c r="Z885" i="3"/>
  <c r="AD885" i="3"/>
  <c r="AH885" i="3"/>
  <c r="AL885" i="3"/>
  <c r="AP885" i="3"/>
  <c r="AT885" i="3"/>
  <c r="AX885" i="3"/>
  <c r="BB885" i="3"/>
  <c r="BF885" i="3"/>
  <c r="O885" i="3"/>
  <c r="S885" i="3"/>
  <c r="W885" i="3"/>
  <c r="AA885" i="3"/>
  <c r="AE885" i="3"/>
  <c r="AI885" i="3"/>
  <c r="AM885" i="3"/>
  <c r="AQ885" i="3"/>
  <c r="AU885" i="3"/>
  <c r="AY885" i="3"/>
  <c r="BC885" i="3"/>
  <c r="BG885" i="3"/>
  <c r="T885" i="3"/>
  <c r="X885" i="3"/>
  <c r="AB885" i="3"/>
  <c r="AJ885" i="3"/>
  <c r="AR885" i="3"/>
  <c r="AZ885" i="3"/>
  <c r="BH885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P884" i="3"/>
  <c r="T884" i="3"/>
  <c r="X884" i="3"/>
  <c r="AB884" i="3"/>
  <c r="AF884" i="3"/>
  <c r="AJ884" i="3"/>
  <c r="AN884" i="3"/>
  <c r="AR884" i="3"/>
  <c r="AV884" i="3"/>
  <c r="AZ884" i="3"/>
  <c r="BD884" i="3"/>
  <c r="BH884" i="3"/>
  <c r="AC884" i="3"/>
  <c r="AO884" i="3"/>
  <c r="AW884" i="3"/>
  <c r="BE884" i="3"/>
  <c r="N884" i="3"/>
  <c r="R884" i="3"/>
  <c r="V884" i="3"/>
  <c r="Z884" i="3"/>
  <c r="AH884" i="3"/>
  <c r="AL884" i="3"/>
  <c r="AT884" i="3"/>
  <c r="BB884" i="3"/>
  <c r="M884" i="3"/>
  <c r="Q884" i="3"/>
  <c r="U884" i="3"/>
  <c r="Y884" i="3"/>
  <c r="AG884" i="3"/>
  <c r="AK884" i="3"/>
  <c r="AS884" i="3"/>
  <c r="BA884" i="3"/>
  <c r="BI884" i="3"/>
  <c r="AD884" i="3"/>
  <c r="AP884" i="3"/>
  <c r="AX884" i="3"/>
  <c r="BF884" i="3"/>
  <c r="M883" i="3"/>
  <c r="Q883" i="3"/>
  <c r="U883" i="3"/>
  <c r="Y883" i="3"/>
  <c r="AC883" i="3"/>
  <c r="AG883" i="3"/>
  <c r="AK883" i="3"/>
  <c r="AO883" i="3"/>
  <c r="AS883" i="3"/>
  <c r="AW883" i="3"/>
  <c r="BA883" i="3"/>
  <c r="BE883" i="3"/>
  <c r="BI883" i="3"/>
  <c r="N883" i="3"/>
  <c r="R883" i="3"/>
  <c r="V883" i="3"/>
  <c r="Z883" i="3"/>
  <c r="AD883" i="3"/>
  <c r="AH883" i="3"/>
  <c r="AL883" i="3"/>
  <c r="AP883" i="3"/>
  <c r="AT883" i="3"/>
  <c r="AX883" i="3"/>
  <c r="BB883" i="3"/>
  <c r="BF883" i="3"/>
  <c r="P883" i="3"/>
  <c r="X883" i="3"/>
  <c r="AF883" i="3"/>
  <c r="AN883" i="3"/>
  <c r="AR883" i="3"/>
  <c r="AZ883" i="3"/>
  <c r="BH883" i="3"/>
  <c r="O883" i="3"/>
  <c r="S883" i="3"/>
  <c r="W883" i="3"/>
  <c r="AA883" i="3"/>
  <c r="AE883" i="3"/>
  <c r="AI883" i="3"/>
  <c r="AM883" i="3"/>
  <c r="AQ883" i="3"/>
  <c r="AU883" i="3"/>
  <c r="AY883" i="3"/>
  <c r="BC883" i="3"/>
  <c r="BG883" i="3"/>
  <c r="T883" i="3"/>
  <c r="AB883" i="3"/>
  <c r="AJ883" i="3"/>
  <c r="AV883" i="3"/>
  <c r="BD883" i="3"/>
  <c r="O882" i="3"/>
  <c r="S882" i="3"/>
  <c r="W882" i="3"/>
  <c r="AA882" i="3"/>
  <c r="AE882" i="3"/>
  <c r="AI882" i="3"/>
  <c r="AM882" i="3"/>
  <c r="AQ882" i="3"/>
  <c r="AU882" i="3"/>
  <c r="AY882" i="3"/>
  <c r="BC882" i="3"/>
  <c r="BG882" i="3"/>
  <c r="N882" i="3"/>
  <c r="V882" i="3"/>
  <c r="Z882" i="3"/>
  <c r="AD882" i="3"/>
  <c r="AH882" i="3"/>
  <c r="AP882" i="3"/>
  <c r="AX882" i="3"/>
  <c r="BF882" i="3"/>
  <c r="P882" i="3"/>
  <c r="T882" i="3"/>
  <c r="X882" i="3"/>
  <c r="AB882" i="3"/>
  <c r="AF882" i="3"/>
  <c r="AJ882" i="3"/>
  <c r="AN882" i="3"/>
  <c r="AR882" i="3"/>
  <c r="AV882" i="3"/>
  <c r="AZ882" i="3"/>
  <c r="BD882" i="3"/>
  <c r="BH882" i="3"/>
  <c r="M882" i="3"/>
  <c r="Q882" i="3"/>
  <c r="U882" i="3"/>
  <c r="Y882" i="3"/>
  <c r="AC882" i="3"/>
  <c r="AG882" i="3"/>
  <c r="AK882" i="3"/>
  <c r="AO882" i="3"/>
  <c r="AS882" i="3"/>
  <c r="AW882" i="3"/>
  <c r="BA882" i="3"/>
  <c r="BE882" i="3"/>
  <c r="BI882" i="3"/>
  <c r="R882" i="3"/>
  <c r="AL882" i="3"/>
  <c r="AT882" i="3"/>
  <c r="BB882" i="3"/>
  <c r="M881" i="3"/>
  <c r="Q881" i="3"/>
  <c r="U881" i="3"/>
  <c r="Y881" i="3"/>
  <c r="AC881" i="3"/>
  <c r="AG881" i="3"/>
  <c r="AK881" i="3"/>
  <c r="AO881" i="3"/>
  <c r="AS881" i="3"/>
  <c r="AW881" i="3"/>
  <c r="BA881" i="3"/>
  <c r="BE881" i="3"/>
  <c r="BI881" i="3"/>
  <c r="P881" i="3"/>
  <c r="T881" i="3"/>
  <c r="X881" i="3"/>
  <c r="AB881" i="3"/>
  <c r="AF881" i="3"/>
  <c r="AJ881" i="3"/>
  <c r="AN881" i="3"/>
  <c r="AR881" i="3"/>
  <c r="AV881" i="3"/>
  <c r="AZ881" i="3"/>
  <c r="BD881" i="3"/>
  <c r="BH881" i="3"/>
  <c r="N881" i="3"/>
  <c r="R881" i="3"/>
  <c r="V881" i="3"/>
  <c r="Z881" i="3"/>
  <c r="AD881" i="3"/>
  <c r="AH881" i="3"/>
  <c r="AL881" i="3"/>
  <c r="AP881" i="3"/>
  <c r="AT881" i="3"/>
  <c r="AX881" i="3"/>
  <c r="BB881" i="3"/>
  <c r="BF881" i="3"/>
  <c r="O881" i="3"/>
  <c r="S881" i="3"/>
  <c r="W881" i="3"/>
  <c r="AA881" i="3"/>
  <c r="AE881" i="3"/>
  <c r="AI881" i="3"/>
  <c r="AM881" i="3"/>
  <c r="AQ881" i="3"/>
  <c r="AU881" i="3"/>
  <c r="AY881" i="3"/>
  <c r="BC881" i="3"/>
  <c r="BG881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T880" i="3"/>
  <c r="X880" i="3"/>
  <c r="AB880" i="3"/>
  <c r="AF880" i="3"/>
  <c r="AJ880" i="3"/>
  <c r="AN880" i="3"/>
  <c r="AR880" i="3"/>
  <c r="AV880" i="3"/>
  <c r="AZ880" i="3"/>
  <c r="BD880" i="3"/>
  <c r="BH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M873" i="3"/>
  <c r="O872" i="3"/>
  <c r="BL872" i="3" s="1"/>
  <c r="S872" i="3"/>
  <c r="BM872" i="3" s="1"/>
  <c r="W872" i="3"/>
  <c r="AA872" i="3"/>
  <c r="AE872" i="3"/>
  <c r="AI872" i="3"/>
  <c r="AM872" i="3"/>
  <c r="AQ872" i="3"/>
  <c r="AU872" i="3"/>
  <c r="AY872" i="3"/>
  <c r="BC872" i="3"/>
  <c r="BG872" i="3"/>
  <c r="P872" i="3"/>
  <c r="T872" i="3"/>
  <c r="X872" i="3"/>
  <c r="AB872" i="3"/>
  <c r="AF872" i="3"/>
  <c r="AJ872" i="3"/>
  <c r="AN872" i="3"/>
  <c r="AR872" i="3"/>
  <c r="AV872" i="3"/>
  <c r="AZ872" i="3"/>
  <c r="BD872" i="3"/>
  <c r="BH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N872" i="3"/>
  <c r="BJ872" i="3" s="1"/>
  <c r="R872" i="3"/>
  <c r="V872" i="3"/>
  <c r="Z872" i="3"/>
  <c r="AD872" i="3"/>
  <c r="AH872" i="3"/>
  <c r="AL872" i="3"/>
  <c r="AP872" i="3"/>
  <c r="AT872" i="3"/>
  <c r="AX872" i="3"/>
  <c r="BB872" i="3"/>
  <c r="BF872" i="3"/>
  <c r="P871" i="3"/>
  <c r="T871" i="3"/>
  <c r="X871" i="3"/>
  <c r="AB871" i="3"/>
  <c r="AF871" i="3"/>
  <c r="AJ871" i="3"/>
  <c r="AN871" i="3"/>
  <c r="AR871" i="3"/>
  <c r="AV871" i="3"/>
  <c r="BD871" i="3"/>
  <c r="BH871" i="3"/>
  <c r="AZ871" i="3"/>
  <c r="O871" i="3"/>
  <c r="S871" i="3"/>
  <c r="W871" i="3"/>
  <c r="AA871" i="3"/>
  <c r="AE871" i="3"/>
  <c r="AI871" i="3"/>
  <c r="AM871" i="3"/>
  <c r="AQ871" i="3"/>
  <c r="AU871" i="3"/>
  <c r="AY871" i="3"/>
  <c r="BC871" i="3"/>
  <c r="BG871" i="3"/>
  <c r="P867" i="3"/>
  <c r="U867" i="3"/>
  <c r="AA867" i="3"/>
  <c r="AF867" i="3"/>
  <c r="AK867" i="3"/>
  <c r="AQ867" i="3"/>
  <c r="AV867" i="3"/>
  <c r="BA867" i="3"/>
  <c r="BG867" i="3"/>
  <c r="Q867" i="3"/>
  <c r="W867" i="3"/>
  <c r="AB867" i="3"/>
  <c r="AG867" i="3"/>
  <c r="AM867" i="3"/>
  <c r="AR867" i="3"/>
  <c r="AW867" i="3"/>
  <c r="BC867" i="3"/>
  <c r="BH867" i="3"/>
  <c r="Q859" i="3"/>
  <c r="W859" i="3"/>
  <c r="AB859" i="3"/>
  <c r="AG859" i="3"/>
  <c r="AM859" i="3"/>
  <c r="AR859" i="3"/>
  <c r="AW859" i="3"/>
  <c r="BC859" i="3"/>
  <c r="BH859" i="3"/>
  <c r="P859" i="3"/>
  <c r="U859" i="3"/>
  <c r="AA859" i="3"/>
  <c r="AF859" i="3"/>
  <c r="AK859" i="3"/>
  <c r="AQ859" i="3"/>
  <c r="AV859" i="3"/>
  <c r="BA859" i="3"/>
  <c r="BG859" i="3"/>
  <c r="AB851" i="3"/>
  <c r="AR851" i="3"/>
  <c r="BH851" i="3"/>
  <c r="S851" i="3"/>
  <c r="AA851" i="3"/>
  <c r="AI851" i="3"/>
  <c r="AQ851" i="3"/>
  <c r="AY851" i="3"/>
  <c r="BG851" i="3"/>
  <c r="T851" i="3"/>
  <c r="AJ851" i="3"/>
  <c r="AZ851" i="3"/>
  <c r="S841" i="3"/>
  <c r="AA841" i="3"/>
  <c r="AI841" i="3"/>
  <c r="AQ841" i="3"/>
  <c r="AY841" i="3"/>
  <c r="BG841" i="3"/>
  <c r="T841" i="3"/>
  <c r="AB841" i="3"/>
  <c r="AJ841" i="3"/>
  <c r="AR841" i="3"/>
  <c r="AZ841" i="3"/>
  <c r="BH841" i="3"/>
  <c r="R826" i="3"/>
  <c r="Z826" i="3"/>
  <c r="AH826" i="3"/>
  <c r="AP826" i="3"/>
  <c r="AX826" i="3"/>
  <c r="BF826" i="3"/>
  <c r="N826" i="3"/>
  <c r="V826" i="3"/>
  <c r="AD826" i="3"/>
  <c r="AL826" i="3"/>
  <c r="AT826" i="3"/>
  <c r="BB826" i="3"/>
  <c r="BC875" i="3"/>
  <c r="AU875" i="3"/>
  <c r="AM875" i="3"/>
  <c r="AI875" i="3"/>
  <c r="AE875" i="3"/>
  <c r="W875" i="3"/>
  <c r="S875" i="3"/>
  <c r="O875" i="3"/>
  <c r="N867" i="3"/>
  <c r="BJ867" i="3" s="1"/>
  <c r="R867" i="3"/>
  <c r="V867" i="3"/>
  <c r="Z867" i="3"/>
  <c r="AD867" i="3"/>
  <c r="AH867" i="3"/>
  <c r="AL867" i="3"/>
  <c r="AP867" i="3"/>
  <c r="AT867" i="3"/>
  <c r="AX867" i="3"/>
  <c r="BB867" i="3"/>
  <c r="BF867" i="3"/>
  <c r="P866" i="3"/>
  <c r="T866" i="3"/>
  <c r="X866" i="3"/>
  <c r="AB866" i="3"/>
  <c r="AF866" i="3"/>
  <c r="AJ866" i="3"/>
  <c r="AN866" i="3"/>
  <c r="AR866" i="3"/>
  <c r="AV866" i="3"/>
  <c r="AZ866" i="3"/>
  <c r="BD866" i="3"/>
  <c r="BH866" i="3"/>
  <c r="N865" i="3"/>
  <c r="BJ865" i="3" s="1"/>
  <c r="R865" i="3"/>
  <c r="V865" i="3"/>
  <c r="Z865" i="3"/>
  <c r="AD865" i="3"/>
  <c r="AH865" i="3"/>
  <c r="AL865" i="3"/>
  <c r="AP865" i="3"/>
  <c r="AT865" i="3"/>
  <c r="AX865" i="3"/>
  <c r="BB865" i="3"/>
  <c r="BF865" i="3"/>
  <c r="P864" i="3"/>
  <c r="T864" i="3"/>
  <c r="X864" i="3"/>
  <c r="AB864" i="3"/>
  <c r="AF864" i="3"/>
  <c r="AJ864" i="3"/>
  <c r="AN864" i="3"/>
  <c r="AR864" i="3"/>
  <c r="AV864" i="3"/>
  <c r="AZ864" i="3"/>
  <c r="BD864" i="3"/>
  <c r="BH864" i="3"/>
  <c r="N863" i="3"/>
  <c r="BJ863" i="3" s="1"/>
  <c r="R863" i="3"/>
  <c r="V863" i="3"/>
  <c r="Z863" i="3"/>
  <c r="AD863" i="3"/>
  <c r="AH863" i="3"/>
  <c r="AL863" i="3"/>
  <c r="AP863" i="3"/>
  <c r="AT863" i="3"/>
  <c r="AX863" i="3"/>
  <c r="BB863" i="3"/>
  <c r="BF863" i="3"/>
  <c r="P862" i="3"/>
  <c r="BK862" i="3" s="1"/>
  <c r="T862" i="3"/>
  <c r="X862" i="3"/>
  <c r="AB862" i="3"/>
  <c r="AF862" i="3"/>
  <c r="AJ862" i="3"/>
  <c r="AN862" i="3"/>
  <c r="AR862" i="3"/>
  <c r="AV862" i="3"/>
  <c r="AZ862" i="3"/>
  <c r="BD862" i="3"/>
  <c r="BH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0" i="3"/>
  <c r="T860" i="3"/>
  <c r="X860" i="3"/>
  <c r="AB860" i="3"/>
  <c r="AF860" i="3"/>
  <c r="AJ860" i="3"/>
  <c r="AN860" i="3"/>
  <c r="AR860" i="3"/>
  <c r="AV860" i="3"/>
  <c r="AZ860" i="3"/>
  <c r="BD860" i="3"/>
  <c r="BH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P858" i="3"/>
  <c r="BK858" i="3" s="1"/>
  <c r="T858" i="3"/>
  <c r="X858" i="3"/>
  <c r="AB858" i="3"/>
  <c r="AF858" i="3"/>
  <c r="AJ858" i="3"/>
  <c r="AN858" i="3"/>
  <c r="AR858" i="3"/>
  <c r="AV858" i="3"/>
  <c r="AZ858" i="3"/>
  <c r="BD858" i="3"/>
  <c r="BH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P856" i="3"/>
  <c r="T856" i="3"/>
  <c r="X856" i="3"/>
  <c r="AB856" i="3"/>
  <c r="AF856" i="3"/>
  <c r="AJ856" i="3"/>
  <c r="AN856" i="3"/>
  <c r="AR856" i="3"/>
  <c r="AV856" i="3"/>
  <c r="AZ856" i="3"/>
  <c r="BD856" i="3"/>
  <c r="BH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L854" i="3"/>
  <c r="K854" i="3"/>
  <c r="M853" i="3"/>
  <c r="Q853" i="3"/>
  <c r="U853" i="3"/>
  <c r="Y853" i="3"/>
  <c r="AC853" i="3"/>
  <c r="AG853" i="3"/>
  <c r="AK853" i="3"/>
  <c r="AO853" i="3"/>
  <c r="AS853" i="3"/>
  <c r="AW853" i="3"/>
  <c r="BA853" i="3"/>
  <c r="BE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L852" i="3"/>
  <c r="K852" i="3"/>
  <c r="M851" i="3"/>
  <c r="Q851" i="3"/>
  <c r="U851" i="3"/>
  <c r="Y851" i="3"/>
  <c r="AC851" i="3"/>
  <c r="AG851" i="3"/>
  <c r="AK851" i="3"/>
  <c r="AO851" i="3"/>
  <c r="AS851" i="3"/>
  <c r="AW851" i="3"/>
  <c r="BA851" i="3"/>
  <c r="BE851" i="3"/>
  <c r="BI851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L850" i="3"/>
  <c r="K850" i="3"/>
  <c r="M849" i="3"/>
  <c r="Q849" i="3"/>
  <c r="U849" i="3"/>
  <c r="Y849" i="3"/>
  <c r="AC849" i="3"/>
  <c r="AG849" i="3"/>
  <c r="AK849" i="3"/>
  <c r="AO849" i="3"/>
  <c r="AS849" i="3"/>
  <c r="AW849" i="3"/>
  <c r="BA849" i="3"/>
  <c r="BE849" i="3"/>
  <c r="BI849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L848" i="3"/>
  <c r="K848" i="3"/>
  <c r="M847" i="3"/>
  <c r="Q847" i="3"/>
  <c r="U847" i="3"/>
  <c r="Y847" i="3"/>
  <c r="AC847" i="3"/>
  <c r="AG847" i="3"/>
  <c r="AK847" i="3"/>
  <c r="AO847" i="3"/>
  <c r="AS847" i="3"/>
  <c r="AW847" i="3"/>
  <c r="BA847" i="3"/>
  <c r="BE847" i="3"/>
  <c r="BI847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L846" i="3"/>
  <c r="K846" i="3"/>
  <c r="M845" i="3"/>
  <c r="Q845" i="3"/>
  <c r="U845" i="3"/>
  <c r="Y845" i="3"/>
  <c r="AC845" i="3"/>
  <c r="AG845" i="3"/>
  <c r="AK845" i="3"/>
  <c r="AO845" i="3"/>
  <c r="AS845" i="3"/>
  <c r="AW845" i="3"/>
  <c r="BA845" i="3"/>
  <c r="BE845" i="3"/>
  <c r="BI845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L844" i="3"/>
  <c r="K844" i="3"/>
  <c r="BG843" i="3"/>
  <c r="AY843" i="3"/>
  <c r="AQ843" i="3"/>
  <c r="AI843" i="3"/>
  <c r="AA843" i="3"/>
  <c r="M843" i="3"/>
  <c r="Q843" i="3"/>
  <c r="U843" i="3"/>
  <c r="Y843" i="3"/>
  <c r="AC843" i="3"/>
  <c r="AG843" i="3"/>
  <c r="AK843" i="3"/>
  <c r="AO843" i="3"/>
  <c r="AS843" i="3"/>
  <c r="AW843" i="3"/>
  <c r="BA843" i="3"/>
  <c r="BE843" i="3"/>
  <c r="BI843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L842" i="3"/>
  <c r="K842" i="3"/>
  <c r="M841" i="3"/>
  <c r="Q841" i="3"/>
  <c r="U841" i="3"/>
  <c r="Y841" i="3"/>
  <c r="AC841" i="3"/>
  <c r="AG841" i="3"/>
  <c r="AK841" i="3"/>
  <c r="AO841" i="3"/>
  <c r="AS841" i="3"/>
  <c r="AW841" i="3"/>
  <c r="BA841" i="3"/>
  <c r="BE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L840" i="3"/>
  <c r="K840" i="3"/>
  <c r="M839" i="3"/>
  <c r="Q839" i="3"/>
  <c r="U839" i="3"/>
  <c r="Y839" i="3"/>
  <c r="AC839" i="3"/>
  <c r="AG839" i="3"/>
  <c r="AK839" i="3"/>
  <c r="AO839" i="3"/>
  <c r="AS839" i="3"/>
  <c r="AW839" i="3"/>
  <c r="BA839" i="3"/>
  <c r="BE839" i="3"/>
  <c r="BI839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L838" i="3"/>
  <c r="K838" i="3"/>
  <c r="M837" i="3"/>
  <c r="Q837" i="3"/>
  <c r="U837" i="3"/>
  <c r="Y837" i="3"/>
  <c r="AC837" i="3"/>
  <c r="AG837" i="3"/>
  <c r="AK837" i="3"/>
  <c r="AO837" i="3"/>
  <c r="AS837" i="3"/>
  <c r="AW837" i="3"/>
  <c r="BA837" i="3"/>
  <c r="BE837" i="3"/>
  <c r="BI837" i="3"/>
  <c r="N837" i="3"/>
  <c r="BJ837" i="3" s="1"/>
  <c r="R837" i="3"/>
  <c r="V837" i="3"/>
  <c r="Z837" i="3"/>
  <c r="AD837" i="3"/>
  <c r="AH837" i="3"/>
  <c r="AL837" i="3"/>
  <c r="AP837" i="3"/>
  <c r="AT837" i="3"/>
  <c r="AX837" i="3"/>
  <c r="BB837" i="3"/>
  <c r="BF837" i="3"/>
  <c r="L836" i="3"/>
  <c r="K836" i="3"/>
  <c r="M835" i="3"/>
  <c r="Q835" i="3"/>
  <c r="U835" i="3"/>
  <c r="Y835" i="3"/>
  <c r="AC835" i="3"/>
  <c r="AG835" i="3"/>
  <c r="AK835" i="3"/>
  <c r="AO835" i="3"/>
  <c r="AS835" i="3"/>
  <c r="AW835" i="3"/>
  <c r="BA835" i="3"/>
  <c r="BE835" i="3"/>
  <c r="BI835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M834" i="3"/>
  <c r="Q834" i="3"/>
  <c r="U834" i="3"/>
  <c r="R834" i="3"/>
  <c r="W834" i="3"/>
  <c r="AA834" i="3"/>
  <c r="AE834" i="3"/>
  <c r="AI834" i="3"/>
  <c r="AM834" i="3"/>
  <c r="AQ834" i="3"/>
  <c r="AU834" i="3"/>
  <c r="AY834" i="3"/>
  <c r="BC834" i="3"/>
  <c r="BG834" i="3"/>
  <c r="N834" i="3"/>
  <c r="S834" i="3"/>
  <c r="X834" i="3"/>
  <c r="AB834" i="3"/>
  <c r="AF834" i="3"/>
  <c r="AJ834" i="3"/>
  <c r="AN834" i="3"/>
  <c r="AR834" i="3"/>
  <c r="AV834" i="3"/>
  <c r="AZ834" i="3"/>
  <c r="BD834" i="3"/>
  <c r="BH834" i="3"/>
  <c r="O834" i="3"/>
  <c r="T834" i="3"/>
  <c r="Y834" i="3"/>
  <c r="AC834" i="3"/>
  <c r="AG834" i="3"/>
  <c r="AK834" i="3"/>
  <c r="AO834" i="3"/>
  <c r="AS834" i="3"/>
  <c r="AW834" i="3"/>
  <c r="BA834" i="3"/>
  <c r="BE834" i="3"/>
  <c r="BI834" i="3"/>
  <c r="AV830" i="3"/>
  <c r="AV826" i="3"/>
  <c r="P826" i="3"/>
  <c r="N791" i="3"/>
  <c r="V791" i="3"/>
  <c r="AA791" i="3"/>
  <c r="AF791" i="3"/>
  <c r="AL791" i="3"/>
  <c r="AQ791" i="3"/>
  <c r="AV791" i="3"/>
  <c r="BB791" i="3"/>
  <c r="BG791" i="3"/>
  <c r="P791" i="3"/>
  <c r="W791" i="3"/>
  <c r="AB791" i="3"/>
  <c r="AH791" i="3"/>
  <c r="AM791" i="3"/>
  <c r="AR791" i="3"/>
  <c r="AX791" i="3"/>
  <c r="BC791" i="3"/>
  <c r="BH791" i="3"/>
  <c r="R791" i="3"/>
  <c r="X791" i="3"/>
  <c r="AD791" i="3"/>
  <c r="AI791" i="3"/>
  <c r="AN791" i="3"/>
  <c r="AT791" i="3"/>
  <c r="AY791" i="3"/>
  <c r="BD791" i="3"/>
  <c r="T791" i="3"/>
  <c r="AP791" i="3"/>
  <c r="Z791" i="3"/>
  <c r="AU791" i="3"/>
  <c r="AE791" i="3"/>
  <c r="AZ791" i="3"/>
  <c r="T782" i="3"/>
  <c r="AJ782" i="3"/>
  <c r="AZ782" i="3"/>
  <c r="X782" i="3"/>
  <c r="AN782" i="3"/>
  <c r="BD782" i="3"/>
  <c r="AB782" i="3"/>
  <c r="AR782" i="3"/>
  <c r="BH782" i="3"/>
  <c r="AV782" i="3"/>
  <c r="P782" i="3"/>
  <c r="R830" i="3"/>
  <c r="Z830" i="3"/>
  <c r="AH830" i="3"/>
  <c r="AP830" i="3"/>
  <c r="AX830" i="3"/>
  <c r="BF830" i="3"/>
  <c r="N830" i="3"/>
  <c r="V830" i="3"/>
  <c r="AD830" i="3"/>
  <c r="AL830" i="3"/>
  <c r="AT830" i="3"/>
  <c r="BB830" i="3"/>
  <c r="BD82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R790" i="3"/>
  <c r="Z790" i="3"/>
  <c r="AH790" i="3"/>
  <c r="AP790" i="3"/>
  <c r="AX790" i="3"/>
  <c r="BF790" i="3"/>
  <c r="T790" i="3"/>
  <c r="AB790" i="3"/>
  <c r="AJ790" i="3"/>
  <c r="AR790" i="3"/>
  <c r="AZ790" i="3"/>
  <c r="BH790" i="3"/>
  <c r="N790" i="3"/>
  <c r="V790" i="3"/>
  <c r="AD790" i="3"/>
  <c r="AL790" i="3"/>
  <c r="AT790" i="3"/>
  <c r="BB790" i="3"/>
  <c r="AF790" i="3"/>
  <c r="AN790" i="3"/>
  <c r="P790" i="3"/>
  <c r="AV790" i="3"/>
  <c r="BG875" i="3"/>
  <c r="AY875" i="3"/>
  <c r="AQ875" i="3"/>
  <c r="BF887" i="3"/>
  <c r="BB887" i="3"/>
  <c r="AX887" i="3"/>
  <c r="AT887" i="3"/>
  <c r="AP887" i="3"/>
  <c r="AL887" i="3"/>
  <c r="AH887" i="3"/>
  <c r="AD887" i="3"/>
  <c r="Z887" i="3"/>
  <c r="V887" i="3"/>
  <c r="R887" i="3"/>
  <c r="N887" i="3"/>
  <c r="BF875" i="3"/>
  <c r="BB875" i="3"/>
  <c r="AX875" i="3"/>
  <c r="AT875" i="3"/>
  <c r="AP875" i="3"/>
  <c r="AL875" i="3"/>
  <c r="AH875" i="3"/>
  <c r="AD875" i="3"/>
  <c r="Z875" i="3"/>
  <c r="V875" i="3"/>
  <c r="R875" i="3"/>
  <c r="N875" i="3"/>
  <c r="BF873" i="3"/>
  <c r="BB873" i="3"/>
  <c r="AX873" i="3"/>
  <c r="AT873" i="3"/>
  <c r="AP873" i="3"/>
  <c r="AL873" i="3"/>
  <c r="AH873" i="3"/>
  <c r="AD873" i="3"/>
  <c r="Z873" i="3"/>
  <c r="V873" i="3"/>
  <c r="R873" i="3"/>
  <c r="N873" i="3"/>
  <c r="BF871" i="3"/>
  <c r="BB871" i="3"/>
  <c r="AX871" i="3"/>
  <c r="AT871" i="3"/>
  <c r="AP871" i="3"/>
  <c r="AL871" i="3"/>
  <c r="AH871" i="3"/>
  <c r="AD871" i="3"/>
  <c r="Z871" i="3"/>
  <c r="V871" i="3"/>
  <c r="R871" i="3"/>
  <c r="N871" i="3"/>
  <c r="BF869" i="3"/>
  <c r="BB869" i="3"/>
  <c r="AX869" i="3"/>
  <c r="AT869" i="3"/>
  <c r="AP869" i="3"/>
  <c r="AL869" i="3"/>
  <c r="AH869" i="3"/>
  <c r="AD869" i="3"/>
  <c r="Z869" i="3"/>
  <c r="V869" i="3"/>
  <c r="R869" i="3"/>
  <c r="N869" i="3"/>
  <c r="BH868" i="3"/>
  <c r="BD868" i="3"/>
  <c r="AZ868" i="3"/>
  <c r="AV868" i="3"/>
  <c r="AR868" i="3"/>
  <c r="AN868" i="3"/>
  <c r="AJ868" i="3"/>
  <c r="AF868" i="3"/>
  <c r="AB868" i="3"/>
  <c r="X868" i="3"/>
  <c r="T868" i="3"/>
  <c r="O868" i="3"/>
  <c r="BL868" i="3" s="1"/>
  <c r="BE867" i="3"/>
  <c r="AZ867" i="3"/>
  <c r="AU867" i="3"/>
  <c r="AO867" i="3"/>
  <c r="AJ867" i="3"/>
  <c r="AE867" i="3"/>
  <c r="Y867" i="3"/>
  <c r="T867" i="3"/>
  <c r="O867" i="3"/>
  <c r="BL867" i="3" s="1"/>
  <c r="BF866" i="3"/>
  <c r="BA866" i="3"/>
  <c r="AU866" i="3"/>
  <c r="AP866" i="3"/>
  <c r="AK866" i="3"/>
  <c r="AE866" i="3"/>
  <c r="Z866" i="3"/>
  <c r="U866" i="3"/>
  <c r="O866" i="3"/>
  <c r="BE865" i="3"/>
  <c r="AZ865" i="3"/>
  <c r="AU865" i="3"/>
  <c r="AO865" i="3"/>
  <c r="AJ865" i="3"/>
  <c r="AE865" i="3"/>
  <c r="Y865" i="3"/>
  <c r="T865" i="3"/>
  <c r="O865" i="3"/>
  <c r="BL865" i="3" s="1"/>
  <c r="BF864" i="3"/>
  <c r="BA864" i="3"/>
  <c r="AU864" i="3"/>
  <c r="AP864" i="3"/>
  <c r="AK864" i="3"/>
  <c r="AE864" i="3"/>
  <c r="Z864" i="3"/>
  <c r="U864" i="3"/>
  <c r="O864" i="3"/>
  <c r="BE863" i="3"/>
  <c r="AZ863" i="3"/>
  <c r="AU863" i="3"/>
  <c r="AO863" i="3"/>
  <c r="AJ863" i="3"/>
  <c r="AE863" i="3"/>
  <c r="Y863" i="3"/>
  <c r="T863" i="3"/>
  <c r="O863" i="3"/>
  <c r="BL863" i="3" s="1"/>
  <c r="BF862" i="3"/>
  <c r="BA862" i="3"/>
  <c r="AU862" i="3"/>
  <c r="AP862" i="3"/>
  <c r="AK862" i="3"/>
  <c r="AE862" i="3"/>
  <c r="Z862" i="3"/>
  <c r="U862" i="3"/>
  <c r="O862" i="3"/>
  <c r="BE861" i="3"/>
  <c r="AZ861" i="3"/>
  <c r="AU861" i="3"/>
  <c r="AO861" i="3"/>
  <c r="AJ861" i="3"/>
  <c r="AE861" i="3"/>
  <c r="Y861" i="3"/>
  <c r="T861" i="3"/>
  <c r="O861" i="3"/>
  <c r="BF860" i="3"/>
  <c r="BA860" i="3"/>
  <c r="AU860" i="3"/>
  <c r="AP860" i="3"/>
  <c r="AK860" i="3"/>
  <c r="AE860" i="3"/>
  <c r="Z860" i="3"/>
  <c r="U860" i="3"/>
  <c r="O860" i="3"/>
  <c r="BE859" i="3"/>
  <c r="AZ859" i="3"/>
  <c r="AU859" i="3"/>
  <c r="AO859" i="3"/>
  <c r="AJ859" i="3"/>
  <c r="AE859" i="3"/>
  <c r="Y859" i="3"/>
  <c r="T859" i="3"/>
  <c r="O859" i="3"/>
  <c r="BF858" i="3"/>
  <c r="BA858" i="3"/>
  <c r="AU858" i="3"/>
  <c r="AP858" i="3"/>
  <c r="AK858" i="3"/>
  <c r="AE858" i="3"/>
  <c r="Z858" i="3"/>
  <c r="U858" i="3"/>
  <c r="O858" i="3"/>
  <c r="BE857" i="3"/>
  <c r="AZ857" i="3"/>
  <c r="AU857" i="3"/>
  <c r="AO857" i="3"/>
  <c r="AJ857" i="3"/>
  <c r="AE857" i="3"/>
  <c r="Y857" i="3"/>
  <c r="T857" i="3"/>
  <c r="O857" i="3"/>
  <c r="BF856" i="3"/>
  <c r="BA856" i="3"/>
  <c r="AU856" i="3"/>
  <c r="AP856" i="3"/>
  <c r="AK856" i="3"/>
  <c r="AE856" i="3"/>
  <c r="Z856" i="3"/>
  <c r="U856" i="3"/>
  <c r="O856" i="3"/>
  <c r="BE855" i="3"/>
  <c r="AZ855" i="3"/>
  <c r="AU855" i="3"/>
  <c r="AO855" i="3"/>
  <c r="AJ855" i="3"/>
  <c r="AE855" i="3"/>
  <c r="Y855" i="3"/>
  <c r="T855" i="3"/>
  <c r="O855" i="3"/>
  <c r="BD853" i="3"/>
  <c r="AV853" i="3"/>
  <c r="AN853" i="3"/>
  <c r="AF853" i="3"/>
  <c r="X853" i="3"/>
  <c r="P853" i="3"/>
  <c r="BD851" i="3"/>
  <c r="AV851" i="3"/>
  <c r="AN851" i="3"/>
  <c r="AF851" i="3"/>
  <c r="X851" i="3"/>
  <c r="P851" i="3"/>
  <c r="BD849" i="3"/>
  <c r="AV849" i="3"/>
  <c r="AN849" i="3"/>
  <c r="AF849" i="3"/>
  <c r="X849" i="3"/>
  <c r="P849" i="3"/>
  <c r="BD847" i="3"/>
  <c r="AV847" i="3"/>
  <c r="AN847" i="3"/>
  <c r="AF847" i="3"/>
  <c r="X847" i="3"/>
  <c r="P847" i="3"/>
  <c r="BD845" i="3"/>
  <c r="AV845" i="3"/>
  <c r="AN845" i="3"/>
  <c r="AF845" i="3"/>
  <c r="X845" i="3"/>
  <c r="P845" i="3"/>
  <c r="BD843" i="3"/>
  <c r="AV843" i="3"/>
  <c r="AN843" i="3"/>
  <c r="AF843" i="3"/>
  <c r="X843" i="3"/>
  <c r="P843" i="3"/>
  <c r="BD841" i="3"/>
  <c r="AV841" i="3"/>
  <c r="AN841" i="3"/>
  <c r="AF841" i="3"/>
  <c r="X841" i="3"/>
  <c r="P841" i="3"/>
  <c r="BD839" i="3"/>
  <c r="AV839" i="3"/>
  <c r="AN839" i="3"/>
  <c r="AF839" i="3"/>
  <c r="X839" i="3"/>
  <c r="P839" i="3"/>
  <c r="BD837" i="3"/>
  <c r="AV837" i="3"/>
  <c r="AN837" i="3"/>
  <c r="AF837" i="3"/>
  <c r="X837" i="3"/>
  <c r="P837" i="3"/>
  <c r="BD835" i="3"/>
  <c r="AV835" i="3"/>
  <c r="AN835" i="3"/>
  <c r="AF835" i="3"/>
  <c r="X835" i="3"/>
  <c r="P835" i="3"/>
  <c r="BF834" i="3"/>
  <c r="AP834" i="3"/>
  <c r="Z834" i="3"/>
  <c r="R832" i="3"/>
  <c r="Z832" i="3"/>
  <c r="AH832" i="3"/>
  <c r="AP832" i="3"/>
  <c r="AX832" i="3"/>
  <c r="BF832" i="3"/>
  <c r="N832" i="3"/>
  <c r="BJ832" i="3" s="1"/>
  <c r="V832" i="3"/>
  <c r="AD832" i="3"/>
  <c r="AL832" i="3"/>
  <c r="AT832" i="3"/>
  <c r="BB832" i="3"/>
  <c r="AN830" i="3"/>
  <c r="T830" i="3"/>
  <c r="R828" i="3"/>
  <c r="Z828" i="3"/>
  <c r="AH828" i="3"/>
  <c r="AP828" i="3"/>
  <c r="AX828" i="3"/>
  <c r="BF828" i="3"/>
  <c r="N828" i="3"/>
  <c r="V828" i="3"/>
  <c r="AD828" i="3"/>
  <c r="AL828" i="3"/>
  <c r="AT828" i="3"/>
  <c r="BB828" i="3"/>
  <c r="AN826" i="3"/>
  <c r="T826" i="3"/>
  <c r="R824" i="3"/>
  <c r="Z824" i="3"/>
  <c r="AH824" i="3"/>
  <c r="AP824" i="3"/>
  <c r="AX824" i="3"/>
  <c r="BF824" i="3"/>
  <c r="N824" i="3"/>
  <c r="V824" i="3"/>
  <c r="AD824" i="3"/>
  <c r="AL824" i="3"/>
  <c r="AT824" i="3"/>
  <c r="BB824" i="3"/>
  <c r="X822" i="3"/>
  <c r="AN822" i="3"/>
  <c r="BD822" i="3"/>
  <c r="X820" i="3"/>
  <c r="AN820" i="3"/>
  <c r="BD820" i="3"/>
  <c r="X818" i="3"/>
  <c r="AN818" i="3"/>
  <c r="BD818" i="3"/>
  <c r="X816" i="3"/>
  <c r="AN816" i="3"/>
  <c r="BD816" i="3"/>
  <c r="X814" i="3"/>
  <c r="AN814" i="3"/>
  <c r="BD814" i="3"/>
  <c r="X812" i="3"/>
  <c r="AN812" i="3"/>
  <c r="BD812" i="3"/>
  <c r="X810" i="3"/>
  <c r="AN810" i="3"/>
  <c r="BD810" i="3"/>
  <c r="X808" i="3"/>
  <c r="AN808" i="3"/>
  <c r="BD808" i="3"/>
  <c r="X806" i="3"/>
  <c r="AN806" i="3"/>
  <c r="BD806" i="3"/>
  <c r="X804" i="3"/>
  <c r="AN804" i="3"/>
  <c r="BD804" i="3"/>
  <c r="X802" i="3"/>
  <c r="AN802" i="3"/>
  <c r="BD802" i="3"/>
  <c r="X800" i="3"/>
  <c r="AN800" i="3"/>
  <c r="BD800" i="3"/>
  <c r="X798" i="3"/>
  <c r="AN798" i="3"/>
  <c r="BD798" i="3"/>
  <c r="X796" i="3"/>
  <c r="AN796" i="3"/>
  <c r="BD796" i="3"/>
  <c r="AF782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S766" i="3"/>
  <c r="W766" i="3"/>
  <c r="AA766" i="3"/>
  <c r="AE766" i="3"/>
  <c r="AI766" i="3"/>
  <c r="AM766" i="3"/>
  <c r="AQ766" i="3"/>
  <c r="AU766" i="3"/>
  <c r="AY766" i="3"/>
  <c r="BC766" i="3"/>
  <c r="BG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Y766" i="3"/>
  <c r="AO766" i="3"/>
  <c r="BE766" i="3"/>
  <c r="M766" i="3"/>
  <c r="AC766" i="3"/>
  <c r="AS766" i="3"/>
  <c r="BI766" i="3"/>
  <c r="Q766" i="3"/>
  <c r="AG766" i="3"/>
  <c r="AW766" i="3"/>
  <c r="U766" i="3"/>
  <c r="AK766" i="3"/>
  <c r="BA766" i="3"/>
  <c r="X826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I875" i="3"/>
  <c r="BE875" i="3"/>
  <c r="BA875" i="3"/>
  <c r="AW875" i="3"/>
  <c r="AS875" i="3"/>
  <c r="AO875" i="3"/>
  <c r="AK875" i="3"/>
  <c r="AG875" i="3"/>
  <c r="AC875" i="3"/>
  <c r="Y875" i="3"/>
  <c r="U875" i="3"/>
  <c r="Q875" i="3"/>
  <c r="BI873" i="3"/>
  <c r="BE873" i="3"/>
  <c r="BA873" i="3"/>
  <c r="AW873" i="3"/>
  <c r="AS873" i="3"/>
  <c r="AO873" i="3"/>
  <c r="AK873" i="3"/>
  <c r="AG873" i="3"/>
  <c r="AC873" i="3"/>
  <c r="Y873" i="3"/>
  <c r="U873" i="3"/>
  <c r="Q873" i="3"/>
  <c r="BI871" i="3"/>
  <c r="BE871" i="3"/>
  <c r="BA871" i="3"/>
  <c r="AW871" i="3"/>
  <c r="AS871" i="3"/>
  <c r="AO871" i="3"/>
  <c r="AK871" i="3"/>
  <c r="AG871" i="3"/>
  <c r="AC871" i="3"/>
  <c r="Y871" i="3"/>
  <c r="U871" i="3"/>
  <c r="Q871" i="3"/>
  <c r="BI869" i="3"/>
  <c r="BE869" i="3"/>
  <c r="BA869" i="3"/>
  <c r="AW869" i="3"/>
  <c r="AS869" i="3"/>
  <c r="AO869" i="3"/>
  <c r="AK869" i="3"/>
  <c r="AG869" i="3"/>
  <c r="AC869" i="3"/>
  <c r="Y869" i="3"/>
  <c r="U869" i="3"/>
  <c r="Q869" i="3"/>
  <c r="BG868" i="3"/>
  <c r="BC868" i="3"/>
  <c r="AY868" i="3"/>
  <c r="AU868" i="3"/>
  <c r="AQ868" i="3"/>
  <c r="AM868" i="3"/>
  <c r="AI868" i="3"/>
  <c r="AE868" i="3"/>
  <c r="AA868" i="3"/>
  <c r="W868" i="3"/>
  <c r="S868" i="3"/>
  <c r="BM868" i="3" s="1"/>
  <c r="N868" i="3"/>
  <c r="BJ868" i="3" s="1"/>
  <c r="BI867" i="3"/>
  <c r="BD867" i="3"/>
  <c r="AY867" i="3"/>
  <c r="AS867" i="3"/>
  <c r="AN867" i="3"/>
  <c r="AI867" i="3"/>
  <c r="AC867" i="3"/>
  <c r="X867" i="3"/>
  <c r="S867" i="3"/>
  <c r="BM867" i="3" s="1"/>
  <c r="M867" i="3"/>
  <c r="BE866" i="3"/>
  <c r="AY866" i="3"/>
  <c r="AT866" i="3"/>
  <c r="AO866" i="3"/>
  <c r="AI866" i="3"/>
  <c r="AD866" i="3"/>
  <c r="Y866" i="3"/>
  <c r="S866" i="3"/>
  <c r="N866" i="3"/>
  <c r="BI865" i="3"/>
  <c r="BD865" i="3"/>
  <c r="AY865" i="3"/>
  <c r="AS865" i="3"/>
  <c r="AN865" i="3"/>
  <c r="AI865" i="3"/>
  <c r="AC865" i="3"/>
  <c r="X865" i="3"/>
  <c r="S865" i="3"/>
  <c r="BM865" i="3" s="1"/>
  <c r="M865" i="3"/>
  <c r="BE864" i="3"/>
  <c r="AY864" i="3"/>
  <c r="AT864" i="3"/>
  <c r="AO864" i="3"/>
  <c r="AI864" i="3"/>
  <c r="AD864" i="3"/>
  <c r="Y864" i="3"/>
  <c r="S864" i="3"/>
  <c r="N864" i="3"/>
  <c r="BI863" i="3"/>
  <c r="BD863" i="3"/>
  <c r="AY863" i="3"/>
  <c r="AS863" i="3"/>
  <c r="AN863" i="3"/>
  <c r="AI863" i="3"/>
  <c r="AC863" i="3"/>
  <c r="X863" i="3"/>
  <c r="S863" i="3"/>
  <c r="BM863" i="3" s="1"/>
  <c r="M863" i="3"/>
  <c r="BE862" i="3"/>
  <c r="AY862" i="3"/>
  <c r="AT862" i="3"/>
  <c r="AO862" i="3"/>
  <c r="AI862" i="3"/>
  <c r="AD862" i="3"/>
  <c r="Y862" i="3"/>
  <c r="S862" i="3"/>
  <c r="N862" i="3"/>
  <c r="BI861" i="3"/>
  <c r="BD861" i="3"/>
  <c r="AY861" i="3"/>
  <c r="AS861" i="3"/>
  <c r="AN861" i="3"/>
  <c r="AI861" i="3"/>
  <c r="AC861" i="3"/>
  <c r="X861" i="3"/>
  <c r="S861" i="3"/>
  <c r="M861" i="3"/>
  <c r="BE860" i="3"/>
  <c r="AY860" i="3"/>
  <c r="AT860" i="3"/>
  <c r="AO860" i="3"/>
  <c r="AI860" i="3"/>
  <c r="AD860" i="3"/>
  <c r="Y860" i="3"/>
  <c r="S860" i="3"/>
  <c r="N860" i="3"/>
  <c r="BI859" i="3"/>
  <c r="BD859" i="3"/>
  <c r="AY859" i="3"/>
  <c r="AS859" i="3"/>
  <c r="AN859" i="3"/>
  <c r="AI859" i="3"/>
  <c r="AC859" i="3"/>
  <c r="X859" i="3"/>
  <c r="S859" i="3"/>
  <c r="M859" i="3"/>
  <c r="BE858" i="3"/>
  <c r="AY858" i="3"/>
  <c r="AT858" i="3"/>
  <c r="AO858" i="3"/>
  <c r="AI858" i="3"/>
  <c r="AD858" i="3"/>
  <c r="Y858" i="3"/>
  <c r="S858" i="3"/>
  <c r="N858" i="3"/>
  <c r="BI857" i="3"/>
  <c r="BD857" i="3"/>
  <c r="AY857" i="3"/>
  <c r="AS857" i="3"/>
  <c r="AN857" i="3"/>
  <c r="AI857" i="3"/>
  <c r="AC857" i="3"/>
  <c r="X857" i="3"/>
  <c r="S857" i="3"/>
  <c r="M857" i="3"/>
  <c r="BE856" i="3"/>
  <c r="AY856" i="3"/>
  <c r="AT856" i="3"/>
  <c r="AO856" i="3"/>
  <c r="AI856" i="3"/>
  <c r="AD856" i="3"/>
  <c r="Y856" i="3"/>
  <c r="S856" i="3"/>
  <c r="N856" i="3"/>
  <c r="BI855" i="3"/>
  <c r="BD855" i="3"/>
  <c r="AY855" i="3"/>
  <c r="AS855" i="3"/>
  <c r="AN855" i="3"/>
  <c r="AI855" i="3"/>
  <c r="AC855" i="3"/>
  <c r="X855" i="3"/>
  <c r="S855" i="3"/>
  <c r="M855" i="3"/>
  <c r="BC853" i="3"/>
  <c r="AU853" i="3"/>
  <c r="AM853" i="3"/>
  <c r="AE853" i="3"/>
  <c r="W853" i="3"/>
  <c r="O853" i="3"/>
  <c r="BC851" i="3"/>
  <c r="AU851" i="3"/>
  <c r="AM851" i="3"/>
  <c r="AE851" i="3"/>
  <c r="W851" i="3"/>
  <c r="O851" i="3"/>
  <c r="BC849" i="3"/>
  <c r="AU849" i="3"/>
  <c r="AM849" i="3"/>
  <c r="AE849" i="3"/>
  <c r="W849" i="3"/>
  <c r="O849" i="3"/>
  <c r="BC847" i="3"/>
  <c r="AU847" i="3"/>
  <c r="AM847" i="3"/>
  <c r="AE847" i="3"/>
  <c r="W847" i="3"/>
  <c r="O847" i="3"/>
  <c r="BC845" i="3"/>
  <c r="AU845" i="3"/>
  <c r="AM845" i="3"/>
  <c r="AE845" i="3"/>
  <c r="W845" i="3"/>
  <c r="O845" i="3"/>
  <c r="BC843" i="3"/>
  <c r="AU843" i="3"/>
  <c r="AM843" i="3"/>
  <c r="AE843" i="3"/>
  <c r="W843" i="3"/>
  <c r="O843" i="3"/>
  <c r="BC841" i="3"/>
  <c r="AU841" i="3"/>
  <c r="AM841" i="3"/>
  <c r="AE841" i="3"/>
  <c r="W841" i="3"/>
  <c r="O841" i="3"/>
  <c r="BC839" i="3"/>
  <c r="AU839" i="3"/>
  <c r="AM839" i="3"/>
  <c r="AE839" i="3"/>
  <c r="W839" i="3"/>
  <c r="O839" i="3"/>
  <c r="BC837" i="3"/>
  <c r="AU837" i="3"/>
  <c r="AM837" i="3"/>
  <c r="AE837" i="3"/>
  <c r="W837" i="3"/>
  <c r="O837" i="3"/>
  <c r="BL837" i="3" s="1"/>
  <c r="BC835" i="3"/>
  <c r="AU835" i="3"/>
  <c r="AM835" i="3"/>
  <c r="AE835" i="3"/>
  <c r="W835" i="3"/>
  <c r="O835" i="3"/>
  <c r="BB834" i="3"/>
  <c r="AL834" i="3"/>
  <c r="V834" i="3"/>
  <c r="AF830" i="3"/>
  <c r="AF826" i="3"/>
  <c r="BF791" i="3"/>
  <c r="T774" i="3"/>
  <c r="AJ774" i="3"/>
  <c r="AZ774" i="3"/>
  <c r="X774" i="3"/>
  <c r="AN774" i="3"/>
  <c r="BD774" i="3"/>
  <c r="AB774" i="3"/>
  <c r="AR774" i="3"/>
  <c r="BH774" i="3"/>
  <c r="AV774" i="3"/>
  <c r="P774" i="3"/>
  <c r="M822" i="3"/>
  <c r="Q822" i="3"/>
  <c r="U822" i="3"/>
  <c r="Y822" i="3"/>
  <c r="AC822" i="3"/>
  <c r="AG822" i="3"/>
  <c r="AK822" i="3"/>
  <c r="AO822" i="3"/>
  <c r="AS822" i="3"/>
  <c r="AW822" i="3"/>
  <c r="BA822" i="3"/>
  <c r="BE822" i="3"/>
  <c r="BI822" i="3"/>
  <c r="N822" i="3"/>
  <c r="R822" i="3"/>
  <c r="V822" i="3"/>
  <c r="Z822" i="3"/>
  <c r="AD822" i="3"/>
  <c r="AH822" i="3"/>
  <c r="AL822" i="3"/>
  <c r="AP822" i="3"/>
  <c r="AT822" i="3"/>
  <c r="AX822" i="3"/>
  <c r="BB822" i="3"/>
  <c r="BF822" i="3"/>
  <c r="O822" i="3"/>
  <c r="S822" i="3"/>
  <c r="W822" i="3"/>
  <c r="AA822" i="3"/>
  <c r="AE822" i="3"/>
  <c r="AI822" i="3"/>
  <c r="AM822" i="3"/>
  <c r="AQ822" i="3"/>
  <c r="AU822" i="3"/>
  <c r="AY822" i="3"/>
  <c r="BC822" i="3"/>
  <c r="BG822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N820" i="3"/>
  <c r="BJ820" i="3" s="1"/>
  <c r="R820" i="3"/>
  <c r="V820" i="3"/>
  <c r="Z820" i="3"/>
  <c r="AD820" i="3"/>
  <c r="AH820" i="3"/>
  <c r="AL820" i="3"/>
  <c r="AP820" i="3"/>
  <c r="AT820" i="3"/>
  <c r="AX820" i="3"/>
  <c r="BB820" i="3"/>
  <c r="BF820" i="3"/>
  <c r="O820" i="3"/>
  <c r="BL820" i="3" s="1"/>
  <c r="S820" i="3"/>
  <c r="BM820" i="3" s="1"/>
  <c r="W820" i="3"/>
  <c r="AA820" i="3"/>
  <c r="AE820" i="3"/>
  <c r="AI820" i="3"/>
  <c r="AM820" i="3"/>
  <c r="AQ820" i="3"/>
  <c r="AU820" i="3"/>
  <c r="AY820" i="3"/>
  <c r="BC820" i="3"/>
  <c r="BG820" i="3"/>
  <c r="M818" i="3"/>
  <c r="Q818" i="3"/>
  <c r="U818" i="3"/>
  <c r="Y818" i="3"/>
  <c r="AC818" i="3"/>
  <c r="AG818" i="3"/>
  <c r="AK818" i="3"/>
  <c r="AO818" i="3"/>
  <c r="AS818" i="3"/>
  <c r="AW818" i="3"/>
  <c r="BA818" i="3"/>
  <c r="BE818" i="3"/>
  <c r="BI818" i="3"/>
  <c r="N818" i="3"/>
  <c r="R818" i="3"/>
  <c r="V818" i="3"/>
  <c r="Z818" i="3"/>
  <c r="AD818" i="3"/>
  <c r="AH818" i="3"/>
  <c r="AL818" i="3"/>
  <c r="AP818" i="3"/>
  <c r="AT818" i="3"/>
  <c r="AX818" i="3"/>
  <c r="BB818" i="3"/>
  <c r="BF818" i="3"/>
  <c r="O818" i="3"/>
  <c r="S818" i="3"/>
  <c r="W818" i="3"/>
  <c r="AA818" i="3"/>
  <c r="AE818" i="3"/>
  <c r="AI818" i="3"/>
  <c r="AM818" i="3"/>
  <c r="AQ818" i="3"/>
  <c r="AU818" i="3"/>
  <c r="AY818" i="3"/>
  <c r="BC818" i="3"/>
  <c r="BG818" i="3"/>
  <c r="M816" i="3"/>
  <c r="Q816" i="3"/>
  <c r="U816" i="3"/>
  <c r="Y816" i="3"/>
  <c r="AC816" i="3"/>
  <c r="AG816" i="3"/>
  <c r="AK816" i="3"/>
  <c r="AO816" i="3"/>
  <c r="AS816" i="3"/>
  <c r="AW816" i="3"/>
  <c r="BA816" i="3"/>
  <c r="BE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O816" i="3"/>
  <c r="S816" i="3"/>
  <c r="W816" i="3"/>
  <c r="AA816" i="3"/>
  <c r="AE816" i="3"/>
  <c r="AI816" i="3"/>
  <c r="AM816" i="3"/>
  <c r="AQ816" i="3"/>
  <c r="AU816" i="3"/>
  <c r="AY816" i="3"/>
  <c r="BC816" i="3"/>
  <c r="BG816" i="3"/>
  <c r="M814" i="3"/>
  <c r="Q814" i="3"/>
  <c r="U814" i="3"/>
  <c r="Y814" i="3"/>
  <c r="AC814" i="3"/>
  <c r="AG814" i="3"/>
  <c r="AK814" i="3"/>
  <c r="AO814" i="3"/>
  <c r="AS814" i="3"/>
  <c r="AW814" i="3"/>
  <c r="BA814" i="3"/>
  <c r="BE814" i="3"/>
  <c r="BI814" i="3"/>
  <c r="N814" i="3"/>
  <c r="R814" i="3"/>
  <c r="V814" i="3"/>
  <c r="Z814" i="3"/>
  <c r="AD814" i="3"/>
  <c r="AH814" i="3"/>
  <c r="AL814" i="3"/>
  <c r="AP814" i="3"/>
  <c r="AT814" i="3"/>
  <c r="AX814" i="3"/>
  <c r="BB814" i="3"/>
  <c r="BF814" i="3"/>
  <c r="O814" i="3"/>
  <c r="S814" i="3"/>
  <c r="W814" i="3"/>
  <c r="AA814" i="3"/>
  <c r="AE814" i="3"/>
  <c r="AI814" i="3"/>
  <c r="AM814" i="3"/>
  <c r="AQ814" i="3"/>
  <c r="AU814" i="3"/>
  <c r="AY814" i="3"/>
  <c r="BC814" i="3"/>
  <c r="BG814" i="3"/>
  <c r="M812" i="3"/>
  <c r="Q812" i="3"/>
  <c r="U812" i="3"/>
  <c r="Y812" i="3"/>
  <c r="AC812" i="3"/>
  <c r="AG812" i="3"/>
  <c r="AK812" i="3"/>
  <c r="AO812" i="3"/>
  <c r="AS812" i="3"/>
  <c r="AW812" i="3"/>
  <c r="BA812" i="3"/>
  <c r="BE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O812" i="3"/>
  <c r="S812" i="3"/>
  <c r="W812" i="3"/>
  <c r="AA812" i="3"/>
  <c r="AE812" i="3"/>
  <c r="AI812" i="3"/>
  <c r="AM812" i="3"/>
  <c r="AQ812" i="3"/>
  <c r="AU812" i="3"/>
  <c r="AY812" i="3"/>
  <c r="BC812" i="3"/>
  <c r="BG812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N810" i="3"/>
  <c r="R810" i="3"/>
  <c r="V810" i="3"/>
  <c r="Z810" i="3"/>
  <c r="AD810" i="3"/>
  <c r="AH810" i="3"/>
  <c r="AL810" i="3"/>
  <c r="AP810" i="3"/>
  <c r="AT810" i="3"/>
  <c r="AX810" i="3"/>
  <c r="BB810" i="3"/>
  <c r="BF810" i="3"/>
  <c r="O810" i="3"/>
  <c r="S810" i="3"/>
  <c r="W810" i="3"/>
  <c r="AA810" i="3"/>
  <c r="AE810" i="3"/>
  <c r="AI810" i="3"/>
  <c r="AM810" i="3"/>
  <c r="AQ810" i="3"/>
  <c r="AU810" i="3"/>
  <c r="AY810" i="3"/>
  <c r="BC810" i="3"/>
  <c r="BG810" i="3"/>
  <c r="M808" i="3"/>
  <c r="Q808" i="3"/>
  <c r="U808" i="3"/>
  <c r="Y808" i="3"/>
  <c r="AC808" i="3"/>
  <c r="AG808" i="3"/>
  <c r="AK808" i="3"/>
  <c r="AO808" i="3"/>
  <c r="AS808" i="3"/>
  <c r="AW808" i="3"/>
  <c r="BA808" i="3"/>
  <c r="BE808" i="3"/>
  <c r="BI808" i="3"/>
  <c r="N808" i="3"/>
  <c r="R808" i="3"/>
  <c r="V808" i="3"/>
  <c r="Z808" i="3"/>
  <c r="AD808" i="3"/>
  <c r="AH808" i="3"/>
  <c r="AL808" i="3"/>
  <c r="AP808" i="3"/>
  <c r="AT808" i="3"/>
  <c r="AX808" i="3"/>
  <c r="BB808" i="3"/>
  <c r="BF808" i="3"/>
  <c r="O808" i="3"/>
  <c r="S808" i="3"/>
  <c r="W808" i="3"/>
  <c r="AA808" i="3"/>
  <c r="AE808" i="3"/>
  <c r="AI808" i="3"/>
  <c r="AM808" i="3"/>
  <c r="AQ808" i="3"/>
  <c r="AU808" i="3"/>
  <c r="AY808" i="3"/>
  <c r="BC808" i="3"/>
  <c r="BG808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N806" i="3"/>
  <c r="R806" i="3"/>
  <c r="V806" i="3"/>
  <c r="Z806" i="3"/>
  <c r="AD806" i="3"/>
  <c r="AH806" i="3"/>
  <c r="AL806" i="3"/>
  <c r="AP806" i="3"/>
  <c r="AT806" i="3"/>
  <c r="AX806" i="3"/>
  <c r="BB806" i="3"/>
  <c r="BF806" i="3"/>
  <c r="O806" i="3"/>
  <c r="S806" i="3"/>
  <c r="W806" i="3"/>
  <c r="AA806" i="3"/>
  <c r="AE806" i="3"/>
  <c r="AI806" i="3"/>
  <c r="AM806" i="3"/>
  <c r="AQ806" i="3"/>
  <c r="AU806" i="3"/>
  <c r="AY806" i="3"/>
  <c r="BC806" i="3"/>
  <c r="BG806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N804" i="3"/>
  <c r="R804" i="3"/>
  <c r="V804" i="3"/>
  <c r="Z804" i="3"/>
  <c r="AD804" i="3"/>
  <c r="AH804" i="3"/>
  <c r="AL804" i="3"/>
  <c r="AP804" i="3"/>
  <c r="AT804" i="3"/>
  <c r="AX804" i="3"/>
  <c r="BB804" i="3"/>
  <c r="BF804" i="3"/>
  <c r="O804" i="3"/>
  <c r="S804" i="3"/>
  <c r="W804" i="3"/>
  <c r="AA804" i="3"/>
  <c r="AE804" i="3"/>
  <c r="AI804" i="3"/>
  <c r="AM804" i="3"/>
  <c r="AQ804" i="3"/>
  <c r="AU804" i="3"/>
  <c r="AY804" i="3"/>
  <c r="BC804" i="3"/>
  <c r="BG804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N802" i="3"/>
  <c r="R802" i="3"/>
  <c r="V802" i="3"/>
  <c r="Z802" i="3"/>
  <c r="AD802" i="3"/>
  <c r="AH802" i="3"/>
  <c r="AL802" i="3"/>
  <c r="AP802" i="3"/>
  <c r="AT802" i="3"/>
  <c r="AX802" i="3"/>
  <c r="BB802" i="3"/>
  <c r="BF802" i="3"/>
  <c r="O802" i="3"/>
  <c r="S802" i="3"/>
  <c r="W802" i="3"/>
  <c r="AA802" i="3"/>
  <c r="AE802" i="3"/>
  <c r="AI802" i="3"/>
  <c r="AM802" i="3"/>
  <c r="AQ802" i="3"/>
  <c r="AU802" i="3"/>
  <c r="AY802" i="3"/>
  <c r="BC802" i="3"/>
  <c r="BG802" i="3"/>
  <c r="M800" i="3"/>
  <c r="Q800" i="3"/>
  <c r="U800" i="3"/>
  <c r="Y800" i="3"/>
  <c r="AC800" i="3"/>
  <c r="AG800" i="3"/>
  <c r="AK800" i="3"/>
  <c r="AO800" i="3"/>
  <c r="AS800" i="3"/>
  <c r="AW800" i="3"/>
  <c r="BA800" i="3"/>
  <c r="BE800" i="3"/>
  <c r="BI800" i="3"/>
  <c r="N800" i="3"/>
  <c r="R800" i="3"/>
  <c r="V800" i="3"/>
  <c r="Z800" i="3"/>
  <c r="AD800" i="3"/>
  <c r="AH800" i="3"/>
  <c r="AL800" i="3"/>
  <c r="AP800" i="3"/>
  <c r="AT800" i="3"/>
  <c r="AX800" i="3"/>
  <c r="BB800" i="3"/>
  <c r="BF800" i="3"/>
  <c r="O800" i="3"/>
  <c r="S800" i="3"/>
  <c r="W800" i="3"/>
  <c r="AA800" i="3"/>
  <c r="AE800" i="3"/>
  <c r="AI800" i="3"/>
  <c r="AM800" i="3"/>
  <c r="AQ800" i="3"/>
  <c r="AU800" i="3"/>
  <c r="AY800" i="3"/>
  <c r="BC800" i="3"/>
  <c r="BG800" i="3"/>
  <c r="M798" i="3"/>
  <c r="Q798" i="3"/>
  <c r="U798" i="3"/>
  <c r="Y798" i="3"/>
  <c r="AC798" i="3"/>
  <c r="AG798" i="3"/>
  <c r="AK798" i="3"/>
  <c r="AO798" i="3"/>
  <c r="AS798" i="3"/>
  <c r="AW798" i="3"/>
  <c r="BA798" i="3"/>
  <c r="BE798" i="3"/>
  <c r="BI798" i="3"/>
  <c r="N798" i="3"/>
  <c r="R798" i="3"/>
  <c r="V798" i="3"/>
  <c r="Z798" i="3"/>
  <c r="AD798" i="3"/>
  <c r="AH798" i="3"/>
  <c r="AL798" i="3"/>
  <c r="AP798" i="3"/>
  <c r="AT798" i="3"/>
  <c r="AX798" i="3"/>
  <c r="BB798" i="3"/>
  <c r="BF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N796" i="3"/>
  <c r="BJ796" i="3" s="1"/>
  <c r="R796" i="3"/>
  <c r="V796" i="3"/>
  <c r="Z796" i="3"/>
  <c r="AD796" i="3"/>
  <c r="AH796" i="3"/>
  <c r="AL796" i="3"/>
  <c r="AP796" i="3"/>
  <c r="AT796" i="3"/>
  <c r="AX796" i="3"/>
  <c r="BB796" i="3"/>
  <c r="BF796" i="3"/>
  <c r="O796" i="3"/>
  <c r="BL796" i="3" s="1"/>
  <c r="S796" i="3"/>
  <c r="BM796" i="3" s="1"/>
  <c r="W796" i="3"/>
  <c r="AA796" i="3"/>
  <c r="AE796" i="3"/>
  <c r="AI796" i="3"/>
  <c r="AM796" i="3"/>
  <c r="AQ796" i="3"/>
  <c r="AU796" i="3"/>
  <c r="AY796" i="3"/>
  <c r="BC796" i="3"/>
  <c r="BG796" i="3"/>
  <c r="O795" i="3"/>
  <c r="S795" i="3"/>
  <c r="W795" i="3"/>
  <c r="AA795" i="3"/>
  <c r="AE795" i="3"/>
  <c r="AI795" i="3"/>
  <c r="AM795" i="3"/>
  <c r="AQ795" i="3"/>
  <c r="AU795" i="3"/>
  <c r="AY795" i="3"/>
  <c r="BC795" i="3"/>
  <c r="BG795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M795" i="3"/>
  <c r="Q795" i="3"/>
  <c r="U795" i="3"/>
  <c r="Y795" i="3"/>
  <c r="AC795" i="3"/>
  <c r="AG795" i="3"/>
  <c r="AK795" i="3"/>
  <c r="AO795" i="3"/>
  <c r="AS795" i="3"/>
  <c r="AW795" i="3"/>
  <c r="BA795" i="3"/>
  <c r="BE795" i="3"/>
  <c r="BI795" i="3"/>
  <c r="M793" i="3"/>
  <c r="Q793" i="3"/>
  <c r="U793" i="3"/>
  <c r="Y793" i="3"/>
  <c r="AC793" i="3"/>
  <c r="AG793" i="3"/>
  <c r="AK793" i="3"/>
  <c r="AO793" i="3"/>
  <c r="AS793" i="3"/>
  <c r="AW793" i="3"/>
  <c r="BA793" i="3"/>
  <c r="BE793" i="3"/>
  <c r="BI793" i="3"/>
  <c r="P793" i="3"/>
  <c r="V793" i="3"/>
  <c r="AA793" i="3"/>
  <c r="AF793" i="3"/>
  <c r="AL793" i="3"/>
  <c r="AQ793" i="3"/>
  <c r="AV793" i="3"/>
  <c r="BB793" i="3"/>
  <c r="BG793" i="3"/>
  <c r="R793" i="3"/>
  <c r="W793" i="3"/>
  <c r="AB793" i="3"/>
  <c r="AH793" i="3"/>
  <c r="AM793" i="3"/>
  <c r="AR793" i="3"/>
  <c r="AX793" i="3"/>
  <c r="BC793" i="3"/>
  <c r="BH793" i="3"/>
  <c r="N793" i="3"/>
  <c r="S793" i="3"/>
  <c r="X793" i="3"/>
  <c r="AD793" i="3"/>
  <c r="AI793" i="3"/>
  <c r="AN793" i="3"/>
  <c r="AT793" i="3"/>
  <c r="AY793" i="3"/>
  <c r="BD793" i="3"/>
  <c r="AZ787" i="3"/>
  <c r="T784" i="3"/>
  <c r="AJ784" i="3"/>
  <c r="AZ784" i="3"/>
  <c r="X784" i="3"/>
  <c r="AN784" i="3"/>
  <c r="BD784" i="3"/>
  <c r="AB784" i="3"/>
  <c r="AR784" i="3"/>
  <c r="BH784" i="3"/>
  <c r="T776" i="3"/>
  <c r="AJ776" i="3"/>
  <c r="AZ776" i="3"/>
  <c r="X776" i="3"/>
  <c r="AN776" i="3"/>
  <c r="BD776" i="3"/>
  <c r="AB776" i="3"/>
  <c r="AR776" i="3"/>
  <c r="BH776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O762" i="3"/>
  <c r="S762" i="3"/>
  <c r="W762" i="3"/>
  <c r="AA762" i="3"/>
  <c r="AE762" i="3"/>
  <c r="AI762" i="3"/>
  <c r="AM762" i="3"/>
  <c r="AQ762" i="3"/>
  <c r="AU762" i="3"/>
  <c r="AY762" i="3"/>
  <c r="BC762" i="3"/>
  <c r="BG762" i="3"/>
  <c r="P762" i="3"/>
  <c r="T762" i="3"/>
  <c r="X762" i="3"/>
  <c r="AB762" i="3"/>
  <c r="AF762" i="3"/>
  <c r="AJ762" i="3"/>
  <c r="AN762" i="3"/>
  <c r="AR762" i="3"/>
  <c r="AV762" i="3"/>
  <c r="AZ762" i="3"/>
  <c r="BD762" i="3"/>
  <c r="BH762" i="3"/>
  <c r="Y762" i="3"/>
  <c r="AO762" i="3"/>
  <c r="BE762" i="3"/>
  <c r="M762" i="3"/>
  <c r="AC762" i="3"/>
  <c r="AS762" i="3"/>
  <c r="BI762" i="3"/>
  <c r="Q762" i="3"/>
  <c r="AG762" i="3"/>
  <c r="AW762" i="3"/>
  <c r="U762" i="3"/>
  <c r="AK762" i="3"/>
  <c r="K833" i="3"/>
  <c r="BH832" i="3"/>
  <c r="AZ832" i="3"/>
  <c r="AR832" i="3"/>
  <c r="AJ832" i="3"/>
  <c r="AB832" i="3"/>
  <c r="K831" i="3"/>
  <c r="BH830" i="3"/>
  <c r="AZ830" i="3"/>
  <c r="AR830" i="3"/>
  <c r="AJ830" i="3"/>
  <c r="AB830" i="3"/>
  <c r="K829" i="3"/>
  <c r="BH828" i="3"/>
  <c r="AZ828" i="3"/>
  <c r="AR828" i="3"/>
  <c r="AJ828" i="3"/>
  <c r="AB828" i="3"/>
  <c r="K827" i="3"/>
  <c r="BH826" i="3"/>
  <c r="AZ826" i="3"/>
  <c r="AR826" i="3"/>
  <c r="AJ826" i="3"/>
  <c r="AB826" i="3"/>
  <c r="K825" i="3"/>
  <c r="BH824" i="3"/>
  <c r="AZ824" i="3"/>
  <c r="AR824" i="3"/>
  <c r="AJ824" i="3"/>
  <c r="AB824" i="3"/>
  <c r="K823" i="3"/>
  <c r="AZ822" i="3"/>
  <c r="AJ822" i="3"/>
  <c r="T822" i="3"/>
  <c r="K821" i="3"/>
  <c r="AZ820" i="3"/>
  <c r="AJ820" i="3"/>
  <c r="T820" i="3"/>
  <c r="K819" i="3"/>
  <c r="AZ818" i="3"/>
  <c r="AJ818" i="3"/>
  <c r="T818" i="3"/>
  <c r="K817" i="3"/>
  <c r="AZ816" i="3"/>
  <c r="AJ816" i="3"/>
  <c r="T816" i="3"/>
  <c r="K815" i="3"/>
  <c r="AZ814" i="3"/>
  <c r="AJ814" i="3"/>
  <c r="T814" i="3"/>
  <c r="K813" i="3"/>
  <c r="AZ812" i="3"/>
  <c r="AJ812" i="3"/>
  <c r="T812" i="3"/>
  <c r="K811" i="3"/>
  <c r="AZ810" i="3"/>
  <c r="AJ810" i="3"/>
  <c r="T810" i="3"/>
  <c r="K809" i="3"/>
  <c r="AZ808" i="3"/>
  <c r="AJ808" i="3"/>
  <c r="T808" i="3"/>
  <c r="K807" i="3"/>
  <c r="AZ806" i="3"/>
  <c r="AJ806" i="3"/>
  <c r="T806" i="3"/>
  <c r="K805" i="3"/>
  <c r="AZ804" i="3"/>
  <c r="AJ804" i="3"/>
  <c r="T804" i="3"/>
  <c r="K803" i="3"/>
  <c r="AZ802" i="3"/>
  <c r="AJ802" i="3"/>
  <c r="T802" i="3"/>
  <c r="K801" i="3"/>
  <c r="AZ800" i="3"/>
  <c r="AJ800" i="3"/>
  <c r="T800" i="3"/>
  <c r="K799" i="3"/>
  <c r="AZ798" i="3"/>
  <c r="AJ798" i="3"/>
  <c r="T798" i="3"/>
  <c r="K797" i="3"/>
  <c r="AZ796" i="3"/>
  <c r="AJ796" i="3"/>
  <c r="T796" i="3"/>
  <c r="BB795" i="3"/>
  <c r="AL795" i="3"/>
  <c r="V795" i="3"/>
  <c r="AU793" i="3"/>
  <c r="Z793" i="3"/>
  <c r="P787" i="3"/>
  <c r="X787" i="3"/>
  <c r="AF787" i="3"/>
  <c r="AN787" i="3"/>
  <c r="AV787" i="3"/>
  <c r="BD787" i="3"/>
  <c r="R787" i="3"/>
  <c r="Z787" i="3"/>
  <c r="AH787" i="3"/>
  <c r="AP787" i="3"/>
  <c r="AX787" i="3"/>
  <c r="BF787" i="3"/>
  <c r="R786" i="3"/>
  <c r="Z786" i="3"/>
  <c r="AH786" i="3"/>
  <c r="AP786" i="3"/>
  <c r="AX786" i="3"/>
  <c r="BF786" i="3"/>
  <c r="T786" i="3"/>
  <c r="AB786" i="3"/>
  <c r="AJ786" i="3"/>
  <c r="AR786" i="3"/>
  <c r="AZ786" i="3"/>
  <c r="BH786" i="3"/>
  <c r="V786" i="3"/>
  <c r="AD786" i="3"/>
  <c r="AL786" i="3"/>
  <c r="AT786" i="3"/>
  <c r="BB786" i="3"/>
  <c r="P784" i="3"/>
  <c r="T778" i="3"/>
  <c r="AJ778" i="3"/>
  <c r="AZ778" i="3"/>
  <c r="X778" i="3"/>
  <c r="AN778" i="3"/>
  <c r="BD778" i="3"/>
  <c r="AB778" i="3"/>
  <c r="AR778" i="3"/>
  <c r="BH778" i="3"/>
  <c r="P776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BL832" i="3" s="1"/>
  <c r="S832" i="3"/>
  <c r="BM832" i="3" s="1"/>
  <c r="W832" i="3"/>
  <c r="AA832" i="3"/>
  <c r="AE832" i="3"/>
  <c r="AI832" i="3"/>
  <c r="AM832" i="3"/>
  <c r="AQ832" i="3"/>
  <c r="AU832" i="3"/>
  <c r="AY832" i="3"/>
  <c r="BC832" i="3"/>
  <c r="BG832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S830" i="3"/>
  <c r="W830" i="3"/>
  <c r="AA830" i="3"/>
  <c r="AE830" i="3"/>
  <c r="AI830" i="3"/>
  <c r="AM830" i="3"/>
  <c r="AQ830" i="3"/>
  <c r="AU830" i="3"/>
  <c r="AY830" i="3"/>
  <c r="BC830" i="3"/>
  <c r="BG830" i="3"/>
  <c r="M828" i="3"/>
  <c r="Q828" i="3"/>
  <c r="U828" i="3"/>
  <c r="Y828" i="3"/>
  <c r="AC828" i="3"/>
  <c r="AG828" i="3"/>
  <c r="AK828" i="3"/>
  <c r="AO828" i="3"/>
  <c r="AS828" i="3"/>
  <c r="AW828" i="3"/>
  <c r="BA828" i="3"/>
  <c r="BE828" i="3"/>
  <c r="BI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6" i="3"/>
  <c r="Q826" i="3"/>
  <c r="U826" i="3"/>
  <c r="Y826" i="3"/>
  <c r="AC826" i="3"/>
  <c r="AG826" i="3"/>
  <c r="AK826" i="3"/>
  <c r="AO826" i="3"/>
  <c r="AS826" i="3"/>
  <c r="AW826" i="3"/>
  <c r="BA826" i="3"/>
  <c r="BE826" i="3"/>
  <c r="BI826" i="3"/>
  <c r="O826" i="3"/>
  <c r="S826" i="3"/>
  <c r="W826" i="3"/>
  <c r="AA826" i="3"/>
  <c r="AE826" i="3"/>
  <c r="AI826" i="3"/>
  <c r="AM826" i="3"/>
  <c r="AQ826" i="3"/>
  <c r="AU826" i="3"/>
  <c r="AY826" i="3"/>
  <c r="BC826" i="3"/>
  <c r="BG826" i="3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O824" i="3"/>
  <c r="S824" i="3"/>
  <c r="W824" i="3"/>
  <c r="AA824" i="3"/>
  <c r="AE824" i="3"/>
  <c r="AI824" i="3"/>
  <c r="AM824" i="3"/>
  <c r="AQ824" i="3"/>
  <c r="AU824" i="3"/>
  <c r="AY824" i="3"/>
  <c r="BC824" i="3"/>
  <c r="BG824" i="3"/>
  <c r="AV822" i="3"/>
  <c r="AF822" i="3"/>
  <c r="P822" i="3"/>
  <c r="AV820" i="3"/>
  <c r="AF820" i="3"/>
  <c r="P820" i="3"/>
  <c r="AV818" i="3"/>
  <c r="AF818" i="3"/>
  <c r="P818" i="3"/>
  <c r="AV816" i="3"/>
  <c r="AF816" i="3"/>
  <c r="P816" i="3"/>
  <c r="AV814" i="3"/>
  <c r="AF814" i="3"/>
  <c r="P814" i="3"/>
  <c r="AV812" i="3"/>
  <c r="AF812" i="3"/>
  <c r="P812" i="3"/>
  <c r="AV810" i="3"/>
  <c r="AF810" i="3"/>
  <c r="P810" i="3"/>
  <c r="AV808" i="3"/>
  <c r="AF808" i="3"/>
  <c r="P808" i="3"/>
  <c r="AV806" i="3"/>
  <c r="AF806" i="3"/>
  <c r="P806" i="3"/>
  <c r="AV804" i="3"/>
  <c r="AF804" i="3"/>
  <c r="P804" i="3"/>
  <c r="AV802" i="3"/>
  <c r="AF802" i="3"/>
  <c r="P802" i="3"/>
  <c r="AV800" i="3"/>
  <c r="AF800" i="3"/>
  <c r="P800" i="3"/>
  <c r="AV798" i="3"/>
  <c r="AF798" i="3"/>
  <c r="P798" i="3"/>
  <c r="AV796" i="3"/>
  <c r="AF796" i="3"/>
  <c r="P796" i="3"/>
  <c r="AX795" i="3"/>
  <c r="AH795" i="3"/>
  <c r="R795" i="3"/>
  <c r="L794" i="3"/>
  <c r="AP793" i="3"/>
  <c r="T793" i="3"/>
  <c r="L792" i="3"/>
  <c r="P789" i="3"/>
  <c r="X789" i="3"/>
  <c r="AF789" i="3"/>
  <c r="AN789" i="3"/>
  <c r="AV789" i="3"/>
  <c r="BD789" i="3"/>
  <c r="R789" i="3"/>
  <c r="Z789" i="3"/>
  <c r="AH789" i="3"/>
  <c r="AP789" i="3"/>
  <c r="AX789" i="3"/>
  <c r="BF789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R788" i="3"/>
  <c r="Z788" i="3"/>
  <c r="AH788" i="3"/>
  <c r="AP788" i="3"/>
  <c r="AX788" i="3"/>
  <c r="BF788" i="3"/>
  <c r="T788" i="3"/>
  <c r="AB788" i="3"/>
  <c r="AJ788" i="3"/>
  <c r="AR788" i="3"/>
  <c r="AZ788" i="3"/>
  <c r="BH788" i="3"/>
  <c r="N788" i="3"/>
  <c r="V788" i="3"/>
  <c r="AD788" i="3"/>
  <c r="AL788" i="3"/>
  <c r="AT788" i="3"/>
  <c r="BB788" i="3"/>
  <c r="AJ787" i="3"/>
  <c r="AV786" i="3"/>
  <c r="P786" i="3"/>
  <c r="T780" i="3"/>
  <c r="AJ780" i="3"/>
  <c r="AZ780" i="3"/>
  <c r="X780" i="3"/>
  <c r="AN780" i="3"/>
  <c r="BD780" i="3"/>
  <c r="AB780" i="3"/>
  <c r="AR780" i="3"/>
  <c r="BH780" i="3"/>
  <c r="P778" i="3"/>
  <c r="BA762" i="3"/>
  <c r="K794" i="3"/>
  <c r="K792" i="3"/>
  <c r="O791" i="3"/>
  <c r="S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89" i="3"/>
  <c r="S789" i="3"/>
  <c r="W789" i="3"/>
  <c r="AA789" i="3"/>
  <c r="AE789" i="3"/>
  <c r="AI789" i="3"/>
  <c r="AM789" i="3"/>
  <c r="AQ789" i="3"/>
  <c r="AU789" i="3"/>
  <c r="AY789" i="3"/>
  <c r="BC789" i="3"/>
  <c r="BG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T785" i="3"/>
  <c r="AD785" i="3"/>
  <c r="AT783" i="3"/>
  <c r="AD783" i="3"/>
  <c r="AT781" i="3"/>
  <c r="AD781" i="3"/>
  <c r="AT779" i="3"/>
  <c r="AD779" i="3"/>
  <c r="AT777" i="3"/>
  <c r="AD777" i="3"/>
  <c r="AT775" i="3"/>
  <c r="AD775" i="3"/>
  <c r="AZ772" i="3"/>
  <c r="O785" i="3"/>
  <c r="BL785" i="3" s="1"/>
  <c r="S785" i="3"/>
  <c r="BM785" i="3" s="1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5" i="3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P783" i="3"/>
  <c r="T783" i="3"/>
  <c r="X783" i="3"/>
  <c r="AB783" i="3"/>
  <c r="AF783" i="3"/>
  <c r="AJ783" i="3"/>
  <c r="AN783" i="3"/>
  <c r="AR783" i="3"/>
  <c r="AV783" i="3"/>
  <c r="AZ783" i="3"/>
  <c r="BD783" i="3"/>
  <c r="BH783" i="3"/>
  <c r="M783" i="3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M779" i="3"/>
  <c r="Q779" i="3"/>
  <c r="U779" i="3"/>
  <c r="Y779" i="3"/>
  <c r="AC779" i="3"/>
  <c r="AG779" i="3"/>
  <c r="AK779" i="3"/>
  <c r="AO779" i="3"/>
  <c r="AS779" i="3"/>
  <c r="AW779" i="3"/>
  <c r="BA779" i="3"/>
  <c r="BE779" i="3"/>
  <c r="BI779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O775" i="3"/>
  <c r="BL775" i="3" s="1"/>
  <c r="S775" i="3"/>
  <c r="BM775" i="3" s="1"/>
  <c r="W775" i="3"/>
  <c r="AA775" i="3"/>
  <c r="AE775" i="3"/>
  <c r="AI775" i="3"/>
  <c r="AM775" i="3"/>
  <c r="AQ775" i="3"/>
  <c r="AU775" i="3"/>
  <c r="AY775" i="3"/>
  <c r="BC775" i="3"/>
  <c r="BG775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P772" i="3"/>
  <c r="X772" i="3"/>
  <c r="AF772" i="3"/>
  <c r="AN772" i="3"/>
  <c r="AV772" i="3"/>
  <c r="BD772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Y768" i="3"/>
  <c r="AO768" i="3"/>
  <c r="BE768" i="3"/>
  <c r="M768" i="3"/>
  <c r="AC768" i="3"/>
  <c r="AS768" i="3"/>
  <c r="BI768" i="3"/>
  <c r="Q768" i="3"/>
  <c r="AG768" i="3"/>
  <c r="AW768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P764" i="3"/>
  <c r="T764" i="3"/>
  <c r="X764" i="3"/>
  <c r="AB764" i="3"/>
  <c r="AF764" i="3"/>
  <c r="AJ764" i="3"/>
  <c r="AN764" i="3"/>
  <c r="AR764" i="3"/>
  <c r="AV764" i="3"/>
  <c r="AZ764" i="3"/>
  <c r="BD764" i="3"/>
  <c r="BH764" i="3"/>
  <c r="Y764" i="3"/>
  <c r="AO764" i="3"/>
  <c r="BE764" i="3"/>
  <c r="M764" i="3"/>
  <c r="AC764" i="3"/>
  <c r="AS764" i="3"/>
  <c r="BI764" i="3"/>
  <c r="Q764" i="3"/>
  <c r="AG764" i="3"/>
  <c r="AW764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Y760" i="3"/>
  <c r="AO760" i="3"/>
  <c r="BE760" i="3"/>
  <c r="M760" i="3"/>
  <c r="AC760" i="3"/>
  <c r="AS760" i="3"/>
  <c r="BI760" i="3"/>
  <c r="Q760" i="3"/>
  <c r="AG760" i="3"/>
  <c r="AW760" i="3"/>
  <c r="BB789" i="3"/>
  <c r="AT789" i="3"/>
  <c r="AL789" i="3"/>
  <c r="AD789" i="3"/>
  <c r="V789" i="3"/>
  <c r="N789" i="3"/>
  <c r="BB787" i="3"/>
  <c r="AT787" i="3"/>
  <c r="AL787" i="3"/>
  <c r="AD787" i="3"/>
  <c r="V787" i="3"/>
  <c r="N787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N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BB785" i="3"/>
  <c r="AL785" i="3"/>
  <c r="V785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N784" i="3"/>
  <c r="R784" i="3"/>
  <c r="V784" i="3"/>
  <c r="Z784" i="3"/>
  <c r="AD784" i="3"/>
  <c r="AH784" i="3"/>
  <c r="AL784" i="3"/>
  <c r="AP784" i="3"/>
  <c r="AT784" i="3"/>
  <c r="AX784" i="3"/>
  <c r="BB784" i="3"/>
  <c r="BF784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BB783" i="3"/>
  <c r="AL783" i="3"/>
  <c r="V783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2" i="3"/>
  <c r="BJ782" i="3" s="1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BL782" i="3" s="1"/>
  <c r="S782" i="3"/>
  <c r="BM782" i="3" s="1"/>
  <c r="W782" i="3"/>
  <c r="AA782" i="3"/>
  <c r="AE782" i="3"/>
  <c r="AI782" i="3"/>
  <c r="AM782" i="3"/>
  <c r="AQ782" i="3"/>
  <c r="AU782" i="3"/>
  <c r="AY782" i="3"/>
  <c r="BC782" i="3"/>
  <c r="BG782" i="3"/>
  <c r="BB781" i="3"/>
  <c r="AL781" i="3"/>
  <c r="V781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R780" i="3"/>
  <c r="V780" i="3"/>
  <c r="Z780" i="3"/>
  <c r="AD780" i="3"/>
  <c r="AH780" i="3"/>
  <c r="AL780" i="3"/>
  <c r="AP780" i="3"/>
  <c r="AT780" i="3"/>
  <c r="AX780" i="3"/>
  <c r="BB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BB779" i="3"/>
  <c r="AL779" i="3"/>
  <c r="V779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O778" i="3"/>
  <c r="S778" i="3"/>
  <c r="W778" i="3"/>
  <c r="AA778" i="3"/>
  <c r="AE778" i="3"/>
  <c r="AI778" i="3"/>
  <c r="AM778" i="3"/>
  <c r="AQ778" i="3"/>
  <c r="AU778" i="3"/>
  <c r="AY778" i="3"/>
  <c r="BC778" i="3"/>
  <c r="BG778" i="3"/>
  <c r="BB777" i="3"/>
  <c r="AL777" i="3"/>
  <c r="V777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BB775" i="3"/>
  <c r="AL775" i="3"/>
  <c r="V775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4" i="3"/>
  <c r="BJ774" i="3" s="1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BL774" i="3" s="1"/>
  <c r="S774" i="3"/>
  <c r="BM774" i="3" s="1"/>
  <c r="W774" i="3"/>
  <c r="AA774" i="3"/>
  <c r="AE774" i="3"/>
  <c r="AI774" i="3"/>
  <c r="AM774" i="3"/>
  <c r="AQ774" i="3"/>
  <c r="AU774" i="3"/>
  <c r="AY774" i="3"/>
  <c r="BC774" i="3"/>
  <c r="BG774" i="3"/>
  <c r="S773" i="3"/>
  <c r="BM773" i="3" s="1"/>
  <c r="AA773" i="3"/>
  <c r="AI773" i="3"/>
  <c r="AP773" i="3"/>
  <c r="AU773" i="3"/>
  <c r="BA773" i="3"/>
  <c r="BF773" i="3"/>
  <c r="AJ772" i="3"/>
  <c r="P770" i="3"/>
  <c r="X770" i="3"/>
  <c r="AF770" i="3"/>
  <c r="AN770" i="3"/>
  <c r="AV770" i="3"/>
  <c r="BD770" i="3"/>
  <c r="AK768" i="3"/>
  <c r="AK764" i="3"/>
  <c r="AK760" i="3"/>
  <c r="BG773" i="3"/>
  <c r="BB773" i="3"/>
  <c r="AW773" i="3"/>
  <c r="AQ773" i="3"/>
  <c r="AL773" i="3"/>
  <c r="AD773" i="3"/>
  <c r="V773" i="3"/>
  <c r="BE772" i="3"/>
  <c r="AW772" i="3"/>
  <c r="AO772" i="3"/>
  <c r="AG772" i="3"/>
  <c r="Y772" i="3"/>
  <c r="BB771" i="3"/>
  <c r="AT771" i="3"/>
  <c r="AL771" i="3"/>
  <c r="AD771" i="3"/>
  <c r="V771" i="3"/>
  <c r="BE770" i="3"/>
  <c r="AW770" i="3"/>
  <c r="AO770" i="3"/>
  <c r="AG770" i="3"/>
  <c r="Y770" i="3"/>
  <c r="BB769" i="3"/>
  <c r="AT769" i="3"/>
  <c r="AL769" i="3"/>
  <c r="AD769" i="3"/>
  <c r="V769" i="3"/>
  <c r="AU767" i="3"/>
  <c r="AE767" i="3"/>
  <c r="AU765" i="3"/>
  <c r="AE765" i="3"/>
  <c r="AU763" i="3"/>
  <c r="AE763" i="3"/>
  <c r="AU761" i="3"/>
  <c r="AE761" i="3"/>
  <c r="AU759" i="3"/>
  <c r="AE759" i="3"/>
  <c r="L756" i="3"/>
  <c r="R756" i="3" s="1"/>
  <c r="L752" i="3"/>
  <c r="AF752" i="3" s="1"/>
  <c r="L748" i="3"/>
  <c r="AF748" i="3" s="1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73" i="3"/>
  <c r="Q773" i="3"/>
  <c r="U773" i="3"/>
  <c r="Y773" i="3"/>
  <c r="AC773" i="3"/>
  <c r="AG773" i="3"/>
  <c r="AK773" i="3"/>
  <c r="N772" i="3"/>
  <c r="R772" i="3"/>
  <c r="V772" i="3"/>
  <c r="Z772" i="3"/>
  <c r="AD772" i="3"/>
  <c r="AH772" i="3"/>
  <c r="AL772" i="3"/>
  <c r="AP772" i="3"/>
  <c r="AT772" i="3"/>
  <c r="AX772" i="3"/>
  <c r="BB772" i="3"/>
  <c r="BF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M767" i="3"/>
  <c r="Q767" i="3"/>
  <c r="U767" i="3"/>
  <c r="Y767" i="3"/>
  <c r="AC767" i="3"/>
  <c r="AG767" i="3"/>
  <c r="AK767" i="3"/>
  <c r="AO767" i="3"/>
  <c r="AS767" i="3"/>
  <c r="AW767" i="3"/>
  <c r="BA767" i="3"/>
  <c r="BE767" i="3"/>
  <c r="BI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N765" i="3"/>
  <c r="R765" i="3"/>
  <c r="V765" i="3"/>
  <c r="Z765" i="3"/>
  <c r="AD765" i="3"/>
  <c r="AH765" i="3"/>
  <c r="AL765" i="3"/>
  <c r="AP765" i="3"/>
  <c r="AT765" i="3"/>
  <c r="AX765" i="3"/>
  <c r="BB765" i="3"/>
  <c r="BF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V754" i="3"/>
  <c r="AD754" i="3"/>
  <c r="AP754" i="3"/>
  <c r="BB754" i="3"/>
  <c r="O754" i="3"/>
  <c r="AA754" i="3"/>
  <c r="AM754" i="3"/>
  <c r="AU754" i="3"/>
  <c r="BG754" i="3"/>
  <c r="AG754" i="3"/>
  <c r="AW754" i="3"/>
  <c r="AB754" i="3"/>
  <c r="AZ754" i="3"/>
  <c r="M754" i="3"/>
  <c r="AK754" i="3"/>
  <c r="BI754" i="3"/>
  <c r="R746" i="3"/>
  <c r="AD746" i="3"/>
  <c r="AL746" i="3"/>
  <c r="AX746" i="3"/>
  <c r="O746" i="3"/>
  <c r="W746" i="3"/>
  <c r="AI746" i="3"/>
  <c r="AU746" i="3"/>
  <c r="BC746" i="3"/>
  <c r="Y746" i="3"/>
  <c r="AW746" i="3"/>
  <c r="T746" i="3"/>
  <c r="AR746" i="3"/>
  <c r="M746" i="3"/>
  <c r="AC746" i="3"/>
  <c r="BA746" i="3"/>
  <c r="T735" i="3"/>
  <c r="AE735" i="3"/>
  <c r="AO735" i="3"/>
  <c r="AZ735" i="3"/>
  <c r="U735" i="3"/>
  <c r="AF735" i="3"/>
  <c r="AQ735" i="3"/>
  <c r="BA735" i="3"/>
  <c r="AK735" i="3"/>
  <c r="AV735" i="3"/>
  <c r="P735" i="3"/>
  <c r="BG735" i="3"/>
  <c r="BE773" i="3"/>
  <c r="AY773" i="3"/>
  <c r="AT773" i="3"/>
  <c r="AO773" i="3"/>
  <c r="AH773" i="3"/>
  <c r="Z773" i="3"/>
  <c r="R773" i="3"/>
  <c r="BI772" i="3"/>
  <c r="BA772" i="3"/>
  <c r="AS772" i="3"/>
  <c r="AK772" i="3"/>
  <c r="AC772" i="3"/>
  <c r="U772" i="3"/>
  <c r="M772" i="3"/>
  <c r="BF771" i="3"/>
  <c r="AX771" i="3"/>
  <c r="AP771" i="3"/>
  <c r="AH771" i="3"/>
  <c r="Z771" i="3"/>
  <c r="R771" i="3"/>
  <c r="BI770" i="3"/>
  <c r="BA770" i="3"/>
  <c r="AS770" i="3"/>
  <c r="AK770" i="3"/>
  <c r="AC770" i="3"/>
  <c r="U770" i="3"/>
  <c r="M770" i="3"/>
  <c r="BF769" i="3"/>
  <c r="AX769" i="3"/>
  <c r="AP769" i="3"/>
  <c r="AH769" i="3"/>
  <c r="Z769" i="3"/>
  <c r="R769" i="3"/>
  <c r="BC767" i="3"/>
  <c r="AM767" i="3"/>
  <c r="W767" i="3"/>
  <c r="BC765" i="3"/>
  <c r="AM765" i="3"/>
  <c r="W765" i="3"/>
  <c r="BC763" i="3"/>
  <c r="AM763" i="3"/>
  <c r="W763" i="3"/>
  <c r="BC761" i="3"/>
  <c r="AM761" i="3"/>
  <c r="W761" i="3"/>
  <c r="BC759" i="3"/>
  <c r="AM759" i="3"/>
  <c r="W759" i="3"/>
  <c r="L758" i="3"/>
  <c r="U758" i="3" s="1"/>
  <c r="X755" i="3"/>
  <c r="AN755" i="3"/>
  <c r="BD755" i="3"/>
  <c r="U755" i="3"/>
  <c r="AK755" i="3"/>
  <c r="BA755" i="3"/>
  <c r="V755" i="3"/>
  <c r="BB755" i="3"/>
  <c r="AM755" i="3"/>
  <c r="Z755" i="3"/>
  <c r="BF755" i="3"/>
  <c r="X754" i="3"/>
  <c r="L754" i="3"/>
  <c r="AN754" i="3" s="1"/>
  <c r="T751" i="3"/>
  <c r="AZ751" i="3"/>
  <c r="AG751" i="3"/>
  <c r="N751" i="3"/>
  <c r="AE751" i="3"/>
  <c r="AX751" i="3"/>
  <c r="L750" i="3"/>
  <c r="X747" i="3"/>
  <c r="AN747" i="3"/>
  <c r="BD747" i="3"/>
  <c r="U747" i="3"/>
  <c r="AK747" i="3"/>
  <c r="BA747" i="3"/>
  <c r="V747" i="3"/>
  <c r="BB747" i="3"/>
  <c r="AM747" i="3"/>
  <c r="Z747" i="3"/>
  <c r="BF747" i="3"/>
  <c r="X746" i="3"/>
  <c r="L746" i="3"/>
  <c r="N746" i="3" s="1"/>
  <c r="P744" i="3"/>
  <c r="AF744" i="3"/>
  <c r="AV744" i="3"/>
  <c r="Q744" i="3"/>
  <c r="AL744" i="3"/>
  <c r="BG744" i="3"/>
  <c r="AC744" i="3"/>
  <c r="AX744" i="3"/>
  <c r="S744" i="3"/>
  <c r="AO744" i="3"/>
  <c r="O744" i="3"/>
  <c r="AP744" i="3"/>
  <c r="AA735" i="3"/>
  <c r="T727" i="3"/>
  <c r="AE727" i="3"/>
  <c r="AO727" i="3"/>
  <c r="AZ727" i="3"/>
  <c r="U727" i="3"/>
  <c r="AF727" i="3"/>
  <c r="AQ727" i="3"/>
  <c r="BA727" i="3"/>
  <c r="AK727" i="3"/>
  <c r="AV727" i="3"/>
  <c r="P727" i="3"/>
  <c r="BG727" i="3"/>
  <c r="L745" i="3"/>
  <c r="AZ737" i="3"/>
  <c r="AC737" i="3"/>
  <c r="N733" i="3"/>
  <c r="R733" i="3"/>
  <c r="V733" i="3"/>
  <c r="Z733" i="3"/>
  <c r="AD733" i="3"/>
  <c r="AH733" i="3"/>
  <c r="AL733" i="3"/>
  <c r="AP733" i="3"/>
  <c r="AT733" i="3"/>
  <c r="AX733" i="3"/>
  <c r="BB733" i="3"/>
  <c r="BF733" i="3"/>
  <c r="Q733" i="3"/>
  <c r="W733" i="3"/>
  <c r="AB733" i="3"/>
  <c r="AG733" i="3"/>
  <c r="AM733" i="3"/>
  <c r="AR733" i="3"/>
  <c r="AW733" i="3"/>
  <c r="BC733" i="3"/>
  <c r="BH733" i="3"/>
  <c r="M733" i="3"/>
  <c r="S733" i="3"/>
  <c r="X733" i="3"/>
  <c r="AC733" i="3"/>
  <c r="AI733" i="3"/>
  <c r="AN733" i="3"/>
  <c r="AS733" i="3"/>
  <c r="AY733" i="3"/>
  <c r="BD733" i="3"/>
  <c r="BI733" i="3"/>
  <c r="O733" i="3"/>
  <c r="Y733" i="3"/>
  <c r="AJ733" i="3"/>
  <c r="AU733" i="3"/>
  <c r="BE733" i="3"/>
  <c r="P733" i="3"/>
  <c r="AA733" i="3"/>
  <c r="AK733" i="3"/>
  <c r="AV733" i="3"/>
  <c r="BG733" i="3"/>
  <c r="T733" i="3"/>
  <c r="AE733" i="3"/>
  <c r="AO733" i="3"/>
  <c r="AZ733" i="3"/>
  <c r="AF729" i="3"/>
  <c r="BA725" i="3"/>
  <c r="L757" i="3"/>
  <c r="AJ757" i="3" s="1"/>
  <c r="L755" i="3"/>
  <c r="T755" i="3" s="1"/>
  <c r="L753" i="3"/>
  <c r="AB753" i="3" s="1"/>
  <c r="L751" i="3"/>
  <c r="AS751" i="3" s="1"/>
  <c r="L749" i="3"/>
  <c r="AB749" i="3" s="1"/>
  <c r="L747" i="3"/>
  <c r="T747" i="3" s="1"/>
  <c r="P740" i="3"/>
  <c r="AV740" i="3"/>
  <c r="AL740" i="3"/>
  <c r="AC740" i="3"/>
  <c r="S740" i="3"/>
  <c r="AU737" i="3"/>
  <c r="O735" i="3"/>
  <c r="AQ733" i="3"/>
  <c r="T731" i="3"/>
  <c r="AE731" i="3"/>
  <c r="AO731" i="3"/>
  <c r="AZ731" i="3"/>
  <c r="U731" i="3"/>
  <c r="AF731" i="3"/>
  <c r="AQ731" i="3"/>
  <c r="BA731" i="3"/>
  <c r="O727" i="3"/>
  <c r="X725" i="3"/>
  <c r="N737" i="3"/>
  <c r="R737" i="3"/>
  <c r="Q737" i="3"/>
  <c r="V737" i="3"/>
  <c r="Z737" i="3"/>
  <c r="AD737" i="3"/>
  <c r="AH737" i="3"/>
  <c r="AL737" i="3"/>
  <c r="AP737" i="3"/>
  <c r="AT737" i="3"/>
  <c r="AX737" i="3"/>
  <c r="BB737" i="3"/>
  <c r="BF737" i="3"/>
  <c r="M737" i="3"/>
  <c r="S737" i="3"/>
  <c r="W737" i="3"/>
  <c r="AA737" i="3"/>
  <c r="AE737" i="3"/>
  <c r="O737" i="3"/>
  <c r="X737" i="3"/>
  <c r="AF737" i="3"/>
  <c r="AK737" i="3"/>
  <c r="AQ737" i="3"/>
  <c r="AV737" i="3"/>
  <c r="BA737" i="3"/>
  <c r="BG737" i="3"/>
  <c r="P737" i="3"/>
  <c r="Y737" i="3"/>
  <c r="AG737" i="3"/>
  <c r="AM737" i="3"/>
  <c r="AR737" i="3"/>
  <c r="AW737" i="3"/>
  <c r="BC737" i="3"/>
  <c r="BH737" i="3"/>
  <c r="T737" i="3"/>
  <c r="AB737" i="3"/>
  <c r="AI737" i="3"/>
  <c r="AN737" i="3"/>
  <c r="AS737" i="3"/>
  <c r="AY737" i="3"/>
  <c r="BD737" i="3"/>
  <c r="BI737" i="3"/>
  <c r="N729" i="3"/>
  <c r="R729" i="3"/>
  <c r="V729" i="3"/>
  <c r="Z729" i="3"/>
  <c r="AD729" i="3"/>
  <c r="AH729" i="3"/>
  <c r="AL729" i="3"/>
  <c r="AP729" i="3"/>
  <c r="AT729" i="3"/>
  <c r="AX729" i="3"/>
  <c r="BB729" i="3"/>
  <c r="BF729" i="3"/>
  <c r="Q729" i="3"/>
  <c r="W729" i="3"/>
  <c r="AB729" i="3"/>
  <c r="AG729" i="3"/>
  <c r="AM729" i="3"/>
  <c r="AR729" i="3"/>
  <c r="AW729" i="3"/>
  <c r="BC729" i="3"/>
  <c r="BH729" i="3"/>
  <c r="M729" i="3"/>
  <c r="S729" i="3"/>
  <c r="X729" i="3"/>
  <c r="AC729" i="3"/>
  <c r="AI729" i="3"/>
  <c r="AN729" i="3"/>
  <c r="AS729" i="3"/>
  <c r="AY729" i="3"/>
  <c r="BD729" i="3"/>
  <c r="BI729" i="3"/>
  <c r="O729" i="3"/>
  <c r="Y729" i="3"/>
  <c r="AJ729" i="3"/>
  <c r="AU729" i="3"/>
  <c r="BE729" i="3"/>
  <c r="P729" i="3"/>
  <c r="AA729" i="3"/>
  <c r="AK729" i="3"/>
  <c r="AV729" i="3"/>
  <c r="BG729" i="3"/>
  <c r="T729" i="3"/>
  <c r="AE729" i="3"/>
  <c r="AO729" i="3"/>
  <c r="AZ729" i="3"/>
  <c r="U725" i="3"/>
  <c r="AJ725" i="3"/>
  <c r="AU725" i="3"/>
  <c r="BE725" i="3"/>
  <c r="BI745" i="3"/>
  <c r="AW745" i="3"/>
  <c r="AS745" i="3"/>
  <c r="AG745" i="3"/>
  <c r="AC745" i="3"/>
  <c r="Q745" i="3"/>
  <c r="M745" i="3"/>
  <c r="L744" i="3"/>
  <c r="AB744" i="3" s="1"/>
  <c r="BI743" i="3"/>
  <c r="BD743" i="3"/>
  <c r="AY743" i="3"/>
  <c r="AS743" i="3"/>
  <c r="AN743" i="3"/>
  <c r="AI743" i="3"/>
  <c r="AC743" i="3"/>
  <c r="X743" i="3"/>
  <c r="S743" i="3"/>
  <c r="M743" i="3"/>
  <c r="L742" i="3"/>
  <c r="AN742" i="3" s="1"/>
  <c r="BI741" i="3"/>
  <c r="BD741" i="3"/>
  <c r="AY741" i="3"/>
  <c r="AS741" i="3"/>
  <c r="AN741" i="3"/>
  <c r="AI741" i="3"/>
  <c r="AC741" i="3"/>
  <c r="X741" i="3"/>
  <c r="S741" i="3"/>
  <c r="M741" i="3"/>
  <c r="L740" i="3"/>
  <c r="AF740" i="3" s="1"/>
  <c r="BI739" i="3"/>
  <c r="BD739" i="3"/>
  <c r="AY739" i="3"/>
  <c r="AS739" i="3"/>
  <c r="AN739" i="3"/>
  <c r="AI739" i="3"/>
  <c r="AC739" i="3"/>
  <c r="X739" i="3"/>
  <c r="S739" i="3"/>
  <c r="M739" i="3"/>
  <c r="L738" i="3"/>
  <c r="X738" i="3" s="1"/>
  <c r="BE735" i="3"/>
  <c r="AU735" i="3"/>
  <c r="AJ735" i="3"/>
  <c r="Y735" i="3"/>
  <c r="BE731" i="3"/>
  <c r="AU731" i="3"/>
  <c r="AJ731" i="3"/>
  <c r="Y731" i="3"/>
  <c r="BE727" i="3"/>
  <c r="AU727" i="3"/>
  <c r="AJ727" i="3"/>
  <c r="Y727" i="3"/>
  <c r="AZ725" i="3"/>
  <c r="AO725" i="3"/>
  <c r="AC725" i="3"/>
  <c r="M725" i="3"/>
  <c r="P723" i="3"/>
  <c r="X723" i="3"/>
  <c r="AF723" i="3"/>
  <c r="AN723" i="3"/>
  <c r="AV723" i="3"/>
  <c r="BD723" i="3"/>
  <c r="Q723" i="3"/>
  <c r="BH745" i="3"/>
  <c r="AV745" i="3"/>
  <c r="AR745" i="3"/>
  <c r="AF745" i="3"/>
  <c r="AB745" i="3"/>
  <c r="BH743" i="3"/>
  <c r="BC743" i="3"/>
  <c r="AW743" i="3"/>
  <c r="AR743" i="3"/>
  <c r="AM743" i="3"/>
  <c r="AG743" i="3"/>
  <c r="AB743" i="3"/>
  <c r="W743" i="3"/>
  <c r="BH741" i="3"/>
  <c r="BC741" i="3"/>
  <c r="AW741" i="3"/>
  <c r="AR741" i="3"/>
  <c r="AM741" i="3"/>
  <c r="AG741" i="3"/>
  <c r="AB741" i="3"/>
  <c r="W741" i="3"/>
  <c r="BH739" i="3"/>
  <c r="BC739" i="3"/>
  <c r="AW739" i="3"/>
  <c r="AR739" i="3"/>
  <c r="AM739" i="3"/>
  <c r="AG739" i="3"/>
  <c r="AB739" i="3"/>
  <c r="W73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Q735" i="3"/>
  <c r="W735" i="3"/>
  <c r="AB735" i="3"/>
  <c r="AG735" i="3"/>
  <c r="AM735" i="3"/>
  <c r="AR735" i="3"/>
  <c r="AW735" i="3"/>
  <c r="BC735" i="3"/>
  <c r="BH735" i="3"/>
  <c r="M735" i="3"/>
  <c r="S735" i="3"/>
  <c r="X735" i="3"/>
  <c r="AC735" i="3"/>
  <c r="AI735" i="3"/>
  <c r="AN735" i="3"/>
  <c r="AS735" i="3"/>
  <c r="AY735" i="3"/>
  <c r="BD735" i="3"/>
  <c r="BI735" i="3"/>
  <c r="N731" i="3"/>
  <c r="R731" i="3"/>
  <c r="V731" i="3"/>
  <c r="Z731" i="3"/>
  <c r="AD731" i="3"/>
  <c r="AH731" i="3"/>
  <c r="AL731" i="3"/>
  <c r="AP731" i="3"/>
  <c r="AT731" i="3"/>
  <c r="AX731" i="3"/>
  <c r="BB731" i="3"/>
  <c r="BF731" i="3"/>
  <c r="Q731" i="3"/>
  <c r="W731" i="3"/>
  <c r="AB731" i="3"/>
  <c r="AG731" i="3"/>
  <c r="AM731" i="3"/>
  <c r="AR731" i="3"/>
  <c r="AW731" i="3"/>
  <c r="BC731" i="3"/>
  <c r="BH731" i="3"/>
  <c r="M731" i="3"/>
  <c r="S731" i="3"/>
  <c r="X731" i="3"/>
  <c r="AC731" i="3"/>
  <c r="AI731" i="3"/>
  <c r="AN731" i="3"/>
  <c r="AS731" i="3"/>
  <c r="AY731" i="3"/>
  <c r="BD731" i="3"/>
  <c r="BI731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Q727" i="3"/>
  <c r="W727" i="3"/>
  <c r="AB727" i="3"/>
  <c r="AG727" i="3"/>
  <c r="AM727" i="3"/>
  <c r="AR727" i="3"/>
  <c r="AW727" i="3"/>
  <c r="BC727" i="3"/>
  <c r="BH727" i="3"/>
  <c r="M727" i="3"/>
  <c r="S727" i="3"/>
  <c r="X727" i="3"/>
  <c r="AC727" i="3"/>
  <c r="AI727" i="3"/>
  <c r="AN727" i="3"/>
  <c r="AS727" i="3"/>
  <c r="AY727" i="3"/>
  <c r="BD727" i="3"/>
  <c r="BI727" i="3"/>
  <c r="BG725" i="3"/>
  <c r="AV725" i="3"/>
  <c r="AK725" i="3"/>
  <c r="N743" i="3"/>
  <c r="R743" i="3"/>
  <c r="V743" i="3"/>
  <c r="Z743" i="3"/>
  <c r="AD743" i="3"/>
  <c r="AH743" i="3"/>
  <c r="AL743" i="3"/>
  <c r="AP743" i="3"/>
  <c r="AT743" i="3"/>
  <c r="AX743" i="3"/>
  <c r="BB743" i="3"/>
  <c r="BF743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N725" i="3"/>
  <c r="R725" i="3"/>
  <c r="V725" i="3"/>
  <c r="Z725" i="3"/>
  <c r="AD725" i="3"/>
  <c r="AH725" i="3"/>
  <c r="AL725" i="3"/>
  <c r="AP725" i="3"/>
  <c r="AT725" i="3"/>
  <c r="AX725" i="3"/>
  <c r="BB725" i="3"/>
  <c r="BF725" i="3"/>
  <c r="O725" i="3"/>
  <c r="S725" i="3"/>
  <c r="W725" i="3"/>
  <c r="AA725" i="3"/>
  <c r="AE725" i="3"/>
  <c r="Q725" i="3"/>
  <c r="Y725" i="3"/>
  <c r="AG725" i="3"/>
  <c r="AM725" i="3"/>
  <c r="AR725" i="3"/>
  <c r="AW725" i="3"/>
  <c r="BC725" i="3"/>
  <c r="BH725" i="3"/>
  <c r="T725" i="3"/>
  <c r="AB725" i="3"/>
  <c r="AI725" i="3"/>
  <c r="AN725" i="3"/>
  <c r="AS725" i="3"/>
  <c r="AY725" i="3"/>
  <c r="BD725" i="3"/>
  <c r="BI725" i="3"/>
  <c r="L736" i="3"/>
  <c r="T736" i="3" s="1"/>
  <c r="L734" i="3"/>
  <c r="P734" i="3" s="1"/>
  <c r="L732" i="3"/>
  <c r="P732" i="3" s="1"/>
  <c r="L730" i="3"/>
  <c r="AU730" i="3" s="1"/>
  <c r="L728" i="3"/>
  <c r="AB728" i="3" s="1"/>
  <c r="L726" i="3"/>
  <c r="T726" i="3" s="1"/>
  <c r="L724" i="3"/>
  <c r="R724" i="3" s="1"/>
  <c r="BH723" i="3"/>
  <c r="AZ723" i="3"/>
  <c r="AR723" i="3"/>
  <c r="AJ723" i="3"/>
  <c r="AB723" i="3"/>
  <c r="T723" i="3"/>
  <c r="BG722" i="3"/>
  <c r="AQ722" i="3"/>
  <c r="P722" i="3"/>
  <c r="T722" i="3"/>
  <c r="X722" i="3"/>
  <c r="AB722" i="3"/>
  <c r="AF722" i="3"/>
  <c r="AJ722" i="3"/>
  <c r="AN722" i="3"/>
  <c r="AR722" i="3"/>
  <c r="AV722" i="3"/>
  <c r="AZ722" i="3"/>
  <c r="BD722" i="3"/>
  <c r="BH722" i="3"/>
  <c r="M722" i="3"/>
  <c r="Q722" i="3"/>
  <c r="U722" i="3"/>
  <c r="Y722" i="3"/>
  <c r="AC722" i="3"/>
  <c r="AG722" i="3"/>
  <c r="AK722" i="3"/>
  <c r="AO722" i="3"/>
  <c r="AS722" i="3"/>
  <c r="AW722" i="3"/>
  <c r="BA722" i="3"/>
  <c r="BE722" i="3"/>
  <c r="BI722" i="3"/>
  <c r="N722" i="3"/>
  <c r="R722" i="3"/>
  <c r="V722" i="3"/>
  <c r="Z722" i="3"/>
  <c r="AD722" i="3"/>
  <c r="AH722" i="3"/>
  <c r="AL722" i="3"/>
  <c r="AP722" i="3"/>
  <c r="AT722" i="3"/>
  <c r="AX722" i="3"/>
  <c r="BB722" i="3"/>
  <c r="BF722" i="3"/>
  <c r="BI721" i="3"/>
  <c r="AS721" i="3"/>
  <c r="AC721" i="3"/>
  <c r="M721" i="3"/>
  <c r="BG720" i="3"/>
  <c r="AQ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0" i="3"/>
  <c r="R720" i="3"/>
  <c r="V720" i="3"/>
  <c r="Z720" i="3"/>
  <c r="AD720" i="3"/>
  <c r="AH720" i="3"/>
  <c r="AL720" i="3"/>
  <c r="AP720" i="3"/>
  <c r="AT720" i="3"/>
  <c r="AX720" i="3"/>
  <c r="BB720" i="3"/>
  <c r="BF720" i="3"/>
  <c r="BI719" i="3"/>
  <c r="AS719" i="3"/>
  <c r="AC719" i="3"/>
  <c r="M719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BE723" i="3"/>
  <c r="AW723" i="3"/>
  <c r="AO723" i="3"/>
  <c r="AG723" i="3"/>
  <c r="Y723" i="3"/>
  <c r="BC722" i="3"/>
  <c r="AM722" i="3"/>
  <c r="W722" i="3"/>
  <c r="BE721" i="3"/>
  <c r="AO721" i="3"/>
  <c r="BC720" i="3"/>
  <c r="AM720" i="3"/>
  <c r="W720" i="3"/>
  <c r="BE719" i="3"/>
  <c r="AO719" i="3"/>
  <c r="BC718" i="3"/>
  <c r="AM718" i="3"/>
  <c r="W718" i="3"/>
  <c r="N723" i="3"/>
  <c r="R723" i="3"/>
  <c r="V723" i="3"/>
  <c r="Z723" i="3"/>
  <c r="AD723" i="3"/>
  <c r="AH723" i="3"/>
  <c r="AL723" i="3"/>
  <c r="AP723" i="3"/>
  <c r="AT723" i="3"/>
  <c r="AX723" i="3"/>
  <c r="BB723" i="3"/>
  <c r="BF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P721" i="3"/>
  <c r="T721" i="3"/>
  <c r="X721" i="3"/>
  <c r="AB721" i="3"/>
  <c r="AF721" i="3"/>
  <c r="AJ721" i="3"/>
  <c r="AN721" i="3"/>
  <c r="AR721" i="3"/>
  <c r="AV721" i="3"/>
  <c r="AZ721" i="3"/>
  <c r="BD721" i="3"/>
  <c r="BH72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AY718" i="3"/>
  <c r="AI718" i="3"/>
  <c r="S718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P711" i="3"/>
  <c r="T711" i="3"/>
  <c r="X711" i="3"/>
  <c r="AB711" i="3"/>
  <c r="AF711" i="3"/>
  <c r="AJ711" i="3"/>
  <c r="AN711" i="3"/>
  <c r="AR711" i="3"/>
  <c r="AV711" i="3"/>
  <c r="AZ711" i="3"/>
  <c r="BD711" i="3"/>
  <c r="BH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Z711" i="3"/>
  <c r="AP711" i="3"/>
  <c r="BF711" i="3"/>
  <c r="N711" i="3"/>
  <c r="AD711" i="3"/>
  <c r="AT711" i="3"/>
  <c r="R711" i="3"/>
  <c r="AH711" i="3"/>
  <c r="AX711" i="3"/>
  <c r="Y708" i="3"/>
  <c r="AR708" i="3"/>
  <c r="BH708" i="3"/>
  <c r="AD708" i="3"/>
  <c r="AV708" i="3"/>
  <c r="N708" i="3"/>
  <c r="AJ708" i="3"/>
  <c r="AZ708" i="3"/>
  <c r="O712" i="3"/>
  <c r="S712" i="3"/>
  <c r="W712" i="3"/>
  <c r="AA712" i="3"/>
  <c r="L709" i="3"/>
  <c r="K709" i="3"/>
  <c r="AV704" i="3"/>
  <c r="M704" i="3"/>
  <c r="Q704" i="3"/>
  <c r="U704" i="3"/>
  <c r="Y704" i="3"/>
  <c r="AC704" i="3"/>
  <c r="AG704" i="3"/>
  <c r="AK704" i="3"/>
  <c r="AO704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O704" i="3"/>
  <c r="S704" i="3"/>
  <c r="W704" i="3"/>
  <c r="AA704" i="3"/>
  <c r="AE704" i="3"/>
  <c r="AI704" i="3"/>
  <c r="AM704" i="3"/>
  <c r="AQ704" i="3"/>
  <c r="AU704" i="3"/>
  <c r="AY704" i="3"/>
  <c r="BC704" i="3"/>
  <c r="BG704" i="3"/>
  <c r="X704" i="3"/>
  <c r="AN704" i="3"/>
  <c r="AW704" i="3"/>
  <c r="BE704" i="3"/>
  <c r="AB704" i="3"/>
  <c r="AR704" i="3"/>
  <c r="AZ704" i="3"/>
  <c r="BH704" i="3"/>
  <c r="P704" i="3"/>
  <c r="AF704" i="3"/>
  <c r="AS704" i="3"/>
  <c r="BA704" i="3"/>
  <c r="BI704" i="3"/>
  <c r="L717" i="3"/>
  <c r="K717" i="3"/>
  <c r="BG716" i="3"/>
  <c r="AY716" i="3"/>
  <c r="AQ716" i="3"/>
  <c r="AI716" i="3"/>
  <c r="AA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L715" i="3"/>
  <c r="K715" i="3"/>
  <c r="BG714" i="3"/>
  <c r="AY714" i="3"/>
  <c r="AQ714" i="3"/>
  <c r="AI714" i="3"/>
  <c r="AA714" i="3"/>
  <c r="M714" i="3"/>
  <c r="Q714" i="3"/>
  <c r="U714" i="3"/>
  <c r="Y714" i="3"/>
  <c r="AC714" i="3"/>
  <c r="AG714" i="3"/>
  <c r="AK714" i="3"/>
  <c r="AO714" i="3"/>
  <c r="AS714" i="3"/>
  <c r="AW714" i="3"/>
  <c r="BA714" i="3"/>
  <c r="BE714" i="3"/>
  <c r="BI714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L713" i="3"/>
  <c r="K713" i="3"/>
  <c r="BG712" i="3"/>
  <c r="AY712" i="3"/>
  <c r="AQ712" i="3"/>
  <c r="AI712" i="3"/>
  <c r="X712" i="3"/>
  <c r="M712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L706" i="3"/>
  <c r="Z706" i="3" s="1"/>
  <c r="BD716" i="3"/>
  <c r="AV716" i="3"/>
  <c r="AN716" i="3"/>
  <c r="AF716" i="3"/>
  <c r="X716" i="3"/>
  <c r="P716" i="3"/>
  <c r="BD714" i="3"/>
  <c r="AV714" i="3"/>
  <c r="AN714" i="3"/>
  <c r="AF714" i="3"/>
  <c r="X714" i="3"/>
  <c r="P714" i="3"/>
  <c r="BD712" i="3"/>
  <c r="AV712" i="3"/>
  <c r="AN712" i="3"/>
  <c r="AF712" i="3"/>
  <c r="T712" i="3"/>
  <c r="BD710" i="3"/>
  <c r="AN710" i="3"/>
  <c r="X710" i="3"/>
  <c r="M710" i="3"/>
  <c r="O708" i="3"/>
  <c r="S708" i="3"/>
  <c r="W708" i="3"/>
  <c r="AA708" i="3"/>
  <c r="AE708" i="3"/>
  <c r="AI708" i="3"/>
  <c r="P708" i="3"/>
  <c r="U708" i="3"/>
  <c r="Z708" i="3"/>
  <c r="AF708" i="3"/>
  <c r="AK708" i="3"/>
  <c r="AO708" i="3"/>
  <c r="AS708" i="3"/>
  <c r="AW708" i="3"/>
  <c r="BA708" i="3"/>
  <c r="BE708" i="3"/>
  <c r="BI708" i="3"/>
  <c r="Q708" i="3"/>
  <c r="V708" i="3"/>
  <c r="AB708" i="3"/>
  <c r="AG708" i="3"/>
  <c r="AL708" i="3"/>
  <c r="AP708" i="3"/>
  <c r="AT708" i="3"/>
  <c r="AX708" i="3"/>
  <c r="BB708" i="3"/>
  <c r="BF708" i="3"/>
  <c r="M708" i="3"/>
  <c r="R708" i="3"/>
  <c r="X708" i="3"/>
  <c r="AC708" i="3"/>
  <c r="AH708" i="3"/>
  <c r="AM708" i="3"/>
  <c r="AQ708" i="3"/>
  <c r="AU708" i="3"/>
  <c r="AY708" i="3"/>
  <c r="BC708" i="3"/>
  <c r="BG708" i="3"/>
  <c r="AV706" i="3"/>
  <c r="P703" i="3"/>
  <c r="T703" i="3"/>
  <c r="X703" i="3"/>
  <c r="AB703" i="3"/>
  <c r="AF703" i="3"/>
  <c r="AJ703" i="3"/>
  <c r="AN703" i="3"/>
  <c r="AR703" i="3"/>
  <c r="AV703" i="3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S703" i="3"/>
  <c r="AA703" i="3"/>
  <c r="AI703" i="3"/>
  <c r="AQ703" i="3"/>
  <c r="AY703" i="3"/>
  <c r="BD703" i="3"/>
  <c r="N703" i="3"/>
  <c r="V703" i="3"/>
  <c r="AD703" i="3"/>
  <c r="AL703" i="3"/>
  <c r="AT703" i="3"/>
  <c r="AZ703" i="3"/>
  <c r="BF703" i="3"/>
  <c r="O703" i="3"/>
  <c r="W703" i="3"/>
  <c r="AE703" i="3"/>
  <c r="AM703" i="3"/>
  <c r="AU703" i="3"/>
  <c r="BB703" i="3"/>
  <c r="BG703" i="3"/>
  <c r="AS702" i="3"/>
  <c r="M702" i="3"/>
  <c r="BF712" i="3"/>
  <c r="BB712" i="3"/>
  <c r="AX712" i="3"/>
  <c r="AT712" i="3"/>
  <c r="AP712" i="3"/>
  <c r="AL712" i="3"/>
  <c r="AH712" i="3"/>
  <c r="AD712" i="3"/>
  <c r="Z712" i="3"/>
  <c r="V712" i="3"/>
  <c r="R712" i="3"/>
  <c r="N712" i="3"/>
  <c r="BF710" i="3"/>
  <c r="BB710" i="3"/>
  <c r="AX710" i="3"/>
  <c r="AT710" i="3"/>
  <c r="AP710" i="3"/>
  <c r="AL710" i="3"/>
  <c r="AH710" i="3"/>
  <c r="AD710" i="3"/>
  <c r="Z710" i="3"/>
  <c r="V710" i="3"/>
  <c r="R710" i="3"/>
  <c r="N710" i="3"/>
  <c r="L707" i="3"/>
  <c r="X707" i="3" s="1"/>
  <c r="L705" i="3"/>
  <c r="X705" i="3" s="1"/>
  <c r="BH703" i="3"/>
  <c r="AH703" i="3"/>
  <c r="BI712" i="3"/>
  <c r="BE712" i="3"/>
  <c r="BA712" i="3"/>
  <c r="AW712" i="3"/>
  <c r="AS712" i="3"/>
  <c r="AO712" i="3"/>
  <c r="AK712" i="3"/>
  <c r="AG712" i="3"/>
  <c r="AC712" i="3"/>
  <c r="Y712" i="3"/>
  <c r="U712" i="3"/>
  <c r="Q712" i="3"/>
  <c r="BI710" i="3"/>
  <c r="BE710" i="3"/>
  <c r="BA710" i="3"/>
  <c r="AW710" i="3"/>
  <c r="AS710" i="3"/>
  <c r="AO710" i="3"/>
  <c r="AK710" i="3"/>
  <c r="AG710" i="3"/>
  <c r="AC710" i="3"/>
  <c r="Y710" i="3"/>
  <c r="U710" i="3"/>
  <c r="Q710" i="3"/>
  <c r="BC703" i="3"/>
  <c r="Z703" i="3"/>
  <c r="P702" i="3"/>
  <c r="X702" i="3"/>
  <c r="AF702" i="3"/>
  <c r="AN702" i="3"/>
  <c r="AV702" i="3"/>
  <c r="BD702" i="3"/>
  <c r="Q702" i="3"/>
  <c r="BH702" i="3"/>
  <c r="AZ702" i="3"/>
  <c r="AR702" i="3"/>
  <c r="AJ702" i="3"/>
  <c r="AB702" i="3"/>
  <c r="T702" i="3"/>
  <c r="P701" i="3"/>
  <c r="T701" i="3"/>
  <c r="X701" i="3"/>
  <c r="AB701" i="3"/>
  <c r="AF701" i="3"/>
  <c r="AJ701" i="3"/>
  <c r="AN701" i="3"/>
  <c r="AR701" i="3"/>
  <c r="AV701" i="3"/>
  <c r="AZ701" i="3"/>
  <c r="BD701" i="3"/>
  <c r="BH701" i="3"/>
  <c r="M701" i="3"/>
  <c r="Q701" i="3"/>
  <c r="U701" i="3"/>
  <c r="Y701" i="3"/>
  <c r="AC701" i="3"/>
  <c r="AG701" i="3"/>
  <c r="AK701" i="3"/>
  <c r="AO701" i="3"/>
  <c r="AS701" i="3"/>
  <c r="AW701" i="3"/>
  <c r="BA701" i="3"/>
  <c r="BE701" i="3"/>
  <c r="BI701" i="3"/>
  <c r="N701" i="3"/>
  <c r="BJ701" i="3" s="1"/>
  <c r="R701" i="3"/>
  <c r="V701" i="3"/>
  <c r="Z701" i="3"/>
  <c r="AD701" i="3"/>
  <c r="AH701" i="3"/>
  <c r="AL701" i="3"/>
  <c r="AP701" i="3"/>
  <c r="AT701" i="3"/>
  <c r="AX701" i="3"/>
  <c r="BB701" i="3"/>
  <c r="BF701" i="3"/>
  <c r="BI700" i="3"/>
  <c r="AS700" i="3"/>
  <c r="AC700" i="3"/>
  <c r="M700" i="3"/>
  <c r="BE702" i="3"/>
  <c r="AW702" i="3"/>
  <c r="AO702" i="3"/>
  <c r="AG702" i="3"/>
  <c r="Y702" i="3"/>
  <c r="BC701" i="3"/>
  <c r="AM701" i="3"/>
  <c r="W701" i="3"/>
  <c r="BE700" i="3"/>
  <c r="AO700" i="3"/>
  <c r="BC699" i="3"/>
  <c r="AM699" i="3"/>
  <c r="N702" i="3"/>
  <c r="R702" i="3"/>
  <c r="V702" i="3"/>
  <c r="Z702" i="3"/>
  <c r="AD702" i="3"/>
  <c r="AH702" i="3"/>
  <c r="AL702" i="3"/>
  <c r="AP702" i="3"/>
  <c r="AT702" i="3"/>
  <c r="AX702" i="3"/>
  <c r="BB702" i="3"/>
  <c r="BF702" i="3"/>
  <c r="O702" i="3"/>
  <c r="S702" i="3"/>
  <c r="W702" i="3"/>
  <c r="AA702" i="3"/>
  <c r="AE702" i="3"/>
  <c r="AI702" i="3"/>
  <c r="AM702" i="3"/>
  <c r="AQ702" i="3"/>
  <c r="AU702" i="3"/>
  <c r="AY702" i="3"/>
  <c r="BC702" i="3"/>
  <c r="BG702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O700" i="3"/>
  <c r="S700" i="3"/>
  <c r="W700" i="3"/>
  <c r="AA700" i="3"/>
  <c r="AE700" i="3"/>
  <c r="AI700" i="3"/>
  <c r="AM700" i="3"/>
  <c r="AQ700" i="3"/>
  <c r="AU700" i="3"/>
  <c r="AY700" i="3"/>
  <c r="BC700" i="3"/>
  <c r="BG700" i="3"/>
  <c r="P700" i="3"/>
  <c r="T700" i="3"/>
  <c r="X700" i="3"/>
  <c r="AB700" i="3"/>
  <c r="AF700" i="3"/>
  <c r="AJ700" i="3"/>
  <c r="AN700" i="3"/>
  <c r="AR700" i="3"/>
  <c r="AV700" i="3"/>
  <c r="AZ700" i="3"/>
  <c r="BD700" i="3"/>
  <c r="BH700" i="3"/>
  <c r="P699" i="3"/>
  <c r="T699" i="3"/>
  <c r="X699" i="3"/>
  <c r="AB699" i="3"/>
  <c r="AF699" i="3"/>
  <c r="AJ699" i="3"/>
  <c r="AN699" i="3"/>
  <c r="AR699" i="3"/>
  <c r="AV699" i="3"/>
  <c r="AZ699" i="3"/>
  <c r="BD699" i="3"/>
  <c r="BH699" i="3"/>
  <c r="M699" i="3"/>
  <c r="R699" i="3"/>
  <c r="V699" i="3"/>
  <c r="Z699" i="3"/>
  <c r="AD699" i="3"/>
  <c r="AH699" i="3"/>
  <c r="AL699" i="3"/>
  <c r="AP699" i="3"/>
  <c r="AT699" i="3"/>
  <c r="AX699" i="3"/>
  <c r="BB699" i="3"/>
  <c r="BF699" i="3"/>
  <c r="L698" i="3"/>
  <c r="Z698" i="3" s="1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L696" i="3"/>
  <c r="Z696" i="3" s="1"/>
  <c r="O694" i="3"/>
  <c r="S694" i="3"/>
  <c r="W694" i="3"/>
  <c r="AA694" i="3"/>
  <c r="AE694" i="3"/>
  <c r="AI694" i="3"/>
  <c r="AM694" i="3"/>
  <c r="AQ694" i="3"/>
  <c r="AU694" i="3"/>
  <c r="AY694" i="3"/>
  <c r="BC694" i="3"/>
  <c r="BG694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BI699" i="3"/>
  <c r="BE699" i="3"/>
  <c r="BA699" i="3"/>
  <c r="AW699" i="3"/>
  <c r="AS699" i="3"/>
  <c r="AO699" i="3"/>
  <c r="AK699" i="3"/>
  <c r="AG699" i="3"/>
  <c r="AC699" i="3"/>
  <c r="Y699" i="3"/>
  <c r="U699" i="3"/>
  <c r="AV697" i="3"/>
  <c r="AF697" i="3"/>
  <c r="P697" i="3"/>
  <c r="AV695" i="3"/>
  <c r="AF695" i="3"/>
  <c r="BB694" i="3"/>
  <c r="AL694" i="3"/>
  <c r="V694" i="3"/>
  <c r="N699" i="3"/>
  <c r="BJ699" i="3" s="1"/>
  <c r="BH697" i="3"/>
  <c r="AR697" i="3"/>
  <c r="AB697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N695" i="3"/>
  <c r="BJ695" i="3" s="1"/>
  <c r="R695" i="3"/>
  <c r="V695" i="3"/>
  <c r="Z695" i="3"/>
  <c r="AD695" i="3"/>
  <c r="AH695" i="3"/>
  <c r="AL695" i="3"/>
  <c r="AP695" i="3"/>
  <c r="AT695" i="3"/>
  <c r="AX695" i="3"/>
  <c r="BB695" i="3"/>
  <c r="BF695" i="3"/>
  <c r="O695" i="3"/>
  <c r="BL695" i="3" s="1"/>
  <c r="S695" i="3"/>
  <c r="BM695" i="3" s="1"/>
  <c r="W695" i="3"/>
  <c r="AA695" i="3"/>
  <c r="AE695" i="3"/>
  <c r="AI695" i="3"/>
  <c r="AM695" i="3"/>
  <c r="AQ695" i="3"/>
  <c r="AU695" i="3"/>
  <c r="AY695" i="3"/>
  <c r="BC695" i="3"/>
  <c r="BG695" i="3"/>
  <c r="AX694" i="3"/>
  <c r="AH694" i="3"/>
  <c r="R694" i="3"/>
  <c r="E499" i="3"/>
  <c r="F499" i="3"/>
  <c r="G499" i="3"/>
  <c r="H499" i="3"/>
  <c r="I499" i="3"/>
  <c r="L499" i="3" s="1"/>
  <c r="J499" i="3"/>
  <c r="E500" i="3"/>
  <c r="F500" i="3"/>
  <c r="G500" i="3"/>
  <c r="H500" i="3"/>
  <c r="I500" i="3"/>
  <c r="L500" i="3" s="1"/>
  <c r="J500" i="3"/>
  <c r="K500" i="3"/>
  <c r="S500" i="3" s="1"/>
  <c r="E501" i="3"/>
  <c r="F501" i="3"/>
  <c r="G501" i="3"/>
  <c r="H501" i="3"/>
  <c r="I501" i="3"/>
  <c r="J501" i="3"/>
  <c r="E502" i="3"/>
  <c r="F502" i="3"/>
  <c r="G502" i="3"/>
  <c r="H502" i="3"/>
  <c r="I502" i="3"/>
  <c r="J502" i="3"/>
  <c r="L502" i="3" s="1"/>
  <c r="AA502" i="3" s="1"/>
  <c r="K502" i="3"/>
  <c r="S502" i="3"/>
  <c r="BM502" i="3" s="1"/>
  <c r="AI502" i="3"/>
  <c r="AY502" i="3"/>
  <c r="E503" i="3"/>
  <c r="F503" i="3"/>
  <c r="G503" i="3"/>
  <c r="H503" i="3"/>
  <c r="I503" i="3"/>
  <c r="L503" i="3" s="1"/>
  <c r="J503" i="3"/>
  <c r="E504" i="3"/>
  <c r="F504" i="3"/>
  <c r="K504" i="3" s="1"/>
  <c r="G504" i="3"/>
  <c r="H504" i="3"/>
  <c r="I504" i="3"/>
  <c r="J504" i="3"/>
  <c r="E505" i="3"/>
  <c r="F505" i="3"/>
  <c r="G505" i="3"/>
  <c r="H505" i="3"/>
  <c r="I505" i="3"/>
  <c r="L505" i="3" s="1"/>
  <c r="J505" i="3"/>
  <c r="E506" i="3"/>
  <c r="F506" i="3"/>
  <c r="G506" i="3"/>
  <c r="H506" i="3"/>
  <c r="I506" i="3"/>
  <c r="J506" i="3"/>
  <c r="L506" i="3"/>
  <c r="E507" i="3"/>
  <c r="F507" i="3"/>
  <c r="G507" i="3"/>
  <c r="H507" i="3"/>
  <c r="I507" i="3"/>
  <c r="J507" i="3"/>
  <c r="L507" i="3" s="1"/>
  <c r="E508" i="3"/>
  <c r="F508" i="3"/>
  <c r="G508" i="3"/>
  <c r="H508" i="3"/>
  <c r="I508" i="3"/>
  <c r="J508" i="3"/>
  <c r="L508" i="3" s="1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L511" i="3" s="1"/>
  <c r="E512" i="3"/>
  <c r="F512" i="3"/>
  <c r="G512" i="3"/>
  <c r="H512" i="3"/>
  <c r="I512" i="3"/>
  <c r="J512" i="3"/>
  <c r="E513" i="3"/>
  <c r="F513" i="3"/>
  <c r="G513" i="3"/>
  <c r="H513" i="3"/>
  <c r="I513" i="3"/>
  <c r="J513" i="3"/>
  <c r="K513" i="3"/>
  <c r="L513" i="3"/>
  <c r="M513" i="3" s="1"/>
  <c r="T513" i="3"/>
  <c r="AB513" i="3"/>
  <c r="AJ513" i="3"/>
  <c r="AR513" i="3"/>
  <c r="AZ513" i="3"/>
  <c r="BH513" i="3"/>
  <c r="E514" i="3"/>
  <c r="F514" i="3"/>
  <c r="K514" i="3" s="1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K516" i="3"/>
  <c r="E517" i="3"/>
  <c r="F517" i="3"/>
  <c r="G517" i="3"/>
  <c r="H517" i="3"/>
  <c r="I517" i="3"/>
  <c r="J517" i="3"/>
  <c r="E518" i="3"/>
  <c r="F518" i="3"/>
  <c r="K518" i="3" s="1"/>
  <c r="G518" i="3"/>
  <c r="H518" i="3"/>
  <c r="I518" i="3"/>
  <c r="J518" i="3"/>
  <c r="L518" i="3" s="1"/>
  <c r="E519" i="3"/>
  <c r="F519" i="3"/>
  <c r="G519" i="3"/>
  <c r="H519" i="3"/>
  <c r="I519" i="3"/>
  <c r="L519" i="3" s="1"/>
  <c r="J519" i="3"/>
  <c r="K519" i="3"/>
  <c r="E520" i="3"/>
  <c r="F520" i="3"/>
  <c r="K520" i="3" s="1"/>
  <c r="G520" i="3"/>
  <c r="H520" i="3"/>
  <c r="I520" i="3"/>
  <c r="J520" i="3"/>
  <c r="E521" i="3"/>
  <c r="F521" i="3"/>
  <c r="G521" i="3"/>
  <c r="H521" i="3"/>
  <c r="I521" i="3"/>
  <c r="L521" i="3" s="1"/>
  <c r="J521" i="3"/>
  <c r="K521" i="3"/>
  <c r="N521" i="3" s="1"/>
  <c r="E522" i="3"/>
  <c r="F522" i="3"/>
  <c r="G522" i="3"/>
  <c r="H522" i="3"/>
  <c r="I522" i="3"/>
  <c r="J522" i="3"/>
  <c r="E523" i="3"/>
  <c r="F523" i="3"/>
  <c r="K523" i="3" s="1"/>
  <c r="G523" i="3"/>
  <c r="H523" i="3"/>
  <c r="I523" i="3"/>
  <c r="J523" i="3"/>
  <c r="E524" i="3"/>
  <c r="F524" i="3"/>
  <c r="K524" i="3" s="1"/>
  <c r="G524" i="3"/>
  <c r="H524" i="3"/>
  <c r="I524" i="3"/>
  <c r="J524" i="3"/>
  <c r="E525" i="3"/>
  <c r="F525" i="3"/>
  <c r="G525" i="3"/>
  <c r="H525" i="3"/>
  <c r="I525" i="3"/>
  <c r="L525" i="3" s="1"/>
  <c r="J525" i="3"/>
  <c r="E526" i="3"/>
  <c r="F526" i="3"/>
  <c r="G526" i="3"/>
  <c r="H526" i="3"/>
  <c r="I526" i="3"/>
  <c r="L526" i="3" s="1"/>
  <c r="J526" i="3"/>
  <c r="K526" i="3"/>
  <c r="T526" i="3" s="1"/>
  <c r="E527" i="3"/>
  <c r="F527" i="3"/>
  <c r="G527" i="3"/>
  <c r="H527" i="3"/>
  <c r="I527" i="3"/>
  <c r="L527" i="3" s="1"/>
  <c r="J527" i="3"/>
  <c r="E528" i="3"/>
  <c r="F528" i="3"/>
  <c r="G528" i="3"/>
  <c r="H528" i="3"/>
  <c r="I528" i="3"/>
  <c r="L528" i="3" s="1"/>
  <c r="J528" i="3"/>
  <c r="K528" i="3"/>
  <c r="T528" i="3" s="1"/>
  <c r="E529" i="3"/>
  <c r="F529" i="3"/>
  <c r="G529" i="3"/>
  <c r="H529" i="3"/>
  <c r="I529" i="3"/>
  <c r="J529" i="3"/>
  <c r="E530" i="3"/>
  <c r="F530" i="3"/>
  <c r="G530" i="3"/>
  <c r="H530" i="3"/>
  <c r="I530" i="3"/>
  <c r="L530" i="3" s="1"/>
  <c r="J530" i="3"/>
  <c r="K530" i="3"/>
  <c r="AB530" i="3" s="1"/>
  <c r="E531" i="3"/>
  <c r="F531" i="3"/>
  <c r="G531" i="3"/>
  <c r="H531" i="3"/>
  <c r="I531" i="3"/>
  <c r="L531" i="3" s="1"/>
  <c r="J531" i="3"/>
  <c r="E532" i="3"/>
  <c r="F532" i="3"/>
  <c r="K532" i="3" s="1"/>
  <c r="G532" i="3"/>
  <c r="H532" i="3"/>
  <c r="I532" i="3"/>
  <c r="J532" i="3"/>
  <c r="L532" i="3"/>
  <c r="E533" i="3"/>
  <c r="F533" i="3"/>
  <c r="G533" i="3"/>
  <c r="H533" i="3"/>
  <c r="I533" i="3"/>
  <c r="J533" i="3"/>
  <c r="E534" i="3"/>
  <c r="F534" i="3"/>
  <c r="K534" i="3" s="1"/>
  <c r="G534" i="3"/>
  <c r="H534" i="3"/>
  <c r="I534" i="3"/>
  <c r="J534" i="3"/>
  <c r="L534" i="3"/>
  <c r="E535" i="3"/>
  <c r="F535" i="3"/>
  <c r="G535" i="3"/>
  <c r="H535" i="3"/>
  <c r="I535" i="3"/>
  <c r="L535" i="3" s="1"/>
  <c r="J535" i="3"/>
  <c r="E536" i="3"/>
  <c r="F536" i="3"/>
  <c r="K536" i="3" s="1"/>
  <c r="G536" i="3"/>
  <c r="H536" i="3"/>
  <c r="I536" i="3"/>
  <c r="J536" i="3"/>
  <c r="L536" i="3"/>
  <c r="E537" i="3"/>
  <c r="F537" i="3"/>
  <c r="K537" i="3" s="1"/>
  <c r="Z537" i="3" s="1"/>
  <c r="G537" i="3"/>
  <c r="H537" i="3"/>
  <c r="I537" i="3"/>
  <c r="J537" i="3"/>
  <c r="L537" i="3" s="1"/>
  <c r="AP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L539" i="3"/>
  <c r="E540" i="3"/>
  <c r="F540" i="3"/>
  <c r="K540" i="3" s="1"/>
  <c r="G540" i="3"/>
  <c r="H540" i="3"/>
  <c r="L540" i="3" s="1"/>
  <c r="I540" i="3"/>
  <c r="J540" i="3"/>
  <c r="E541" i="3"/>
  <c r="F541" i="3"/>
  <c r="G541" i="3"/>
  <c r="H541" i="3"/>
  <c r="I541" i="3"/>
  <c r="J541" i="3"/>
  <c r="L541" i="3"/>
  <c r="E542" i="3"/>
  <c r="F542" i="3"/>
  <c r="K542" i="3" s="1"/>
  <c r="G542" i="3"/>
  <c r="H542" i="3"/>
  <c r="L542" i="3" s="1"/>
  <c r="I542" i="3"/>
  <c r="J542" i="3"/>
  <c r="E543" i="3"/>
  <c r="F543" i="3"/>
  <c r="G543" i="3"/>
  <c r="H543" i="3"/>
  <c r="I543" i="3"/>
  <c r="J543" i="3"/>
  <c r="L543" i="3"/>
  <c r="E544" i="3"/>
  <c r="F544" i="3"/>
  <c r="K544" i="3" s="1"/>
  <c r="G544" i="3"/>
  <c r="H544" i="3"/>
  <c r="L544" i="3" s="1"/>
  <c r="I544" i="3"/>
  <c r="J544" i="3"/>
  <c r="E545" i="3"/>
  <c r="F545" i="3"/>
  <c r="G545" i="3"/>
  <c r="H545" i="3"/>
  <c r="I545" i="3"/>
  <c r="J545" i="3"/>
  <c r="L545" i="3"/>
  <c r="E546" i="3"/>
  <c r="F546" i="3"/>
  <c r="K546" i="3" s="1"/>
  <c r="G546" i="3"/>
  <c r="H546" i="3"/>
  <c r="I546" i="3"/>
  <c r="J546" i="3"/>
  <c r="E547" i="3"/>
  <c r="F547" i="3"/>
  <c r="G547" i="3"/>
  <c r="H547" i="3"/>
  <c r="I547" i="3"/>
  <c r="L547" i="3" s="1"/>
  <c r="J547" i="3"/>
  <c r="K547" i="3"/>
  <c r="P547" i="3" s="1"/>
  <c r="E548" i="3"/>
  <c r="F548" i="3"/>
  <c r="G548" i="3"/>
  <c r="H548" i="3"/>
  <c r="I548" i="3"/>
  <c r="J548" i="3"/>
  <c r="E549" i="3"/>
  <c r="F549" i="3"/>
  <c r="K549" i="3" s="1"/>
  <c r="G549" i="3"/>
  <c r="H549" i="3"/>
  <c r="I549" i="3"/>
  <c r="J549" i="3"/>
  <c r="E550" i="3"/>
  <c r="F550" i="3"/>
  <c r="G550" i="3"/>
  <c r="H550" i="3"/>
  <c r="I550" i="3"/>
  <c r="J550" i="3"/>
  <c r="L550" i="3"/>
  <c r="E551" i="3"/>
  <c r="F551" i="3"/>
  <c r="K551" i="3" s="1"/>
  <c r="G551" i="3"/>
  <c r="H551" i="3"/>
  <c r="I551" i="3"/>
  <c r="J551" i="3"/>
  <c r="E552" i="3"/>
  <c r="F552" i="3"/>
  <c r="G552" i="3"/>
  <c r="H552" i="3"/>
  <c r="L552" i="3" s="1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K561" i="3" s="1"/>
  <c r="R561" i="3" s="1"/>
  <c r="G561" i="3"/>
  <c r="H561" i="3"/>
  <c r="I561" i="3"/>
  <c r="J561" i="3"/>
  <c r="L561" i="3" s="1"/>
  <c r="Z561" i="3"/>
  <c r="AP561" i="3"/>
  <c r="BF561" i="3"/>
  <c r="E562" i="3"/>
  <c r="F562" i="3"/>
  <c r="G562" i="3"/>
  <c r="H562" i="3"/>
  <c r="I562" i="3"/>
  <c r="J562" i="3"/>
  <c r="E563" i="3"/>
  <c r="F563" i="3"/>
  <c r="K563" i="3" s="1"/>
  <c r="Z563" i="3" s="1"/>
  <c r="G563" i="3"/>
  <c r="H563" i="3"/>
  <c r="I563" i="3"/>
  <c r="J563" i="3"/>
  <c r="L563" i="3" s="1"/>
  <c r="R563" i="3" s="1"/>
  <c r="AP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K567" i="3" s="1"/>
  <c r="G567" i="3"/>
  <c r="H567" i="3"/>
  <c r="I567" i="3"/>
  <c r="J567" i="3"/>
  <c r="L567" i="3" s="1"/>
  <c r="E568" i="3"/>
  <c r="F568" i="3"/>
  <c r="G568" i="3"/>
  <c r="H568" i="3"/>
  <c r="I568" i="3"/>
  <c r="J568" i="3"/>
  <c r="E569" i="3"/>
  <c r="F569" i="3"/>
  <c r="K569" i="3" s="1"/>
  <c r="G569" i="3"/>
  <c r="H569" i="3"/>
  <c r="I569" i="3"/>
  <c r="J569" i="3"/>
  <c r="E570" i="3"/>
  <c r="F570" i="3"/>
  <c r="G570" i="3"/>
  <c r="H570" i="3"/>
  <c r="I570" i="3"/>
  <c r="L570" i="3" s="1"/>
  <c r="J570" i="3"/>
  <c r="K570" i="3"/>
  <c r="E571" i="3"/>
  <c r="F571" i="3"/>
  <c r="K571" i="3" s="1"/>
  <c r="G571" i="3"/>
  <c r="H571" i="3"/>
  <c r="I571" i="3"/>
  <c r="J571" i="3"/>
  <c r="E572" i="3"/>
  <c r="F572" i="3"/>
  <c r="G572" i="3"/>
  <c r="H572" i="3"/>
  <c r="I572" i="3"/>
  <c r="L572" i="3" s="1"/>
  <c r="J572" i="3"/>
  <c r="K572" i="3"/>
  <c r="E573" i="3"/>
  <c r="F573" i="3"/>
  <c r="K573" i="3" s="1"/>
  <c r="G573" i="3"/>
  <c r="H573" i="3"/>
  <c r="I573" i="3"/>
  <c r="J573" i="3"/>
  <c r="E574" i="3"/>
  <c r="F574" i="3"/>
  <c r="G574" i="3"/>
  <c r="H574" i="3"/>
  <c r="I574" i="3"/>
  <c r="L574" i="3" s="1"/>
  <c r="J574" i="3"/>
  <c r="K574" i="3"/>
  <c r="E575" i="3"/>
  <c r="F575" i="3"/>
  <c r="K575" i="3" s="1"/>
  <c r="G575" i="3"/>
  <c r="H575" i="3"/>
  <c r="I575" i="3"/>
  <c r="J575" i="3"/>
  <c r="E576" i="3"/>
  <c r="F576" i="3"/>
  <c r="G576" i="3"/>
  <c r="H576" i="3"/>
  <c r="I576" i="3"/>
  <c r="L576" i="3" s="1"/>
  <c r="J576" i="3"/>
  <c r="K576" i="3"/>
  <c r="P576" i="3" s="1"/>
  <c r="E577" i="3"/>
  <c r="F577" i="3"/>
  <c r="K577" i="3" s="1"/>
  <c r="G577" i="3"/>
  <c r="H577" i="3"/>
  <c r="I577" i="3"/>
  <c r="J577" i="3"/>
  <c r="E578" i="3"/>
  <c r="F578" i="3"/>
  <c r="G578" i="3"/>
  <c r="H578" i="3"/>
  <c r="I578" i="3"/>
  <c r="L578" i="3" s="1"/>
  <c r="J578" i="3"/>
  <c r="K578" i="3"/>
  <c r="E579" i="3"/>
  <c r="F579" i="3"/>
  <c r="K579" i="3" s="1"/>
  <c r="G579" i="3"/>
  <c r="H579" i="3"/>
  <c r="I579" i="3"/>
  <c r="J579" i="3"/>
  <c r="E580" i="3"/>
  <c r="F580" i="3"/>
  <c r="G580" i="3"/>
  <c r="H580" i="3"/>
  <c r="I580" i="3"/>
  <c r="L580" i="3" s="1"/>
  <c r="J580" i="3"/>
  <c r="K580" i="3"/>
  <c r="P580" i="3" s="1"/>
  <c r="E581" i="3"/>
  <c r="F581" i="3"/>
  <c r="K581" i="3" s="1"/>
  <c r="G581" i="3"/>
  <c r="H581" i="3"/>
  <c r="I581" i="3"/>
  <c r="J581" i="3"/>
  <c r="E582" i="3"/>
  <c r="F582" i="3"/>
  <c r="G582" i="3"/>
  <c r="H582" i="3"/>
  <c r="I582" i="3"/>
  <c r="L582" i="3" s="1"/>
  <c r="J582" i="3"/>
  <c r="K582" i="3"/>
  <c r="E583" i="3"/>
  <c r="F583" i="3"/>
  <c r="K583" i="3" s="1"/>
  <c r="G583" i="3"/>
  <c r="H583" i="3"/>
  <c r="I583" i="3"/>
  <c r="J583" i="3"/>
  <c r="E584" i="3"/>
  <c r="F584" i="3"/>
  <c r="G584" i="3"/>
  <c r="H584" i="3"/>
  <c r="I584" i="3"/>
  <c r="J584" i="3"/>
  <c r="K584" i="3"/>
  <c r="E585" i="3"/>
  <c r="F585" i="3"/>
  <c r="G585" i="3"/>
  <c r="H585" i="3"/>
  <c r="I585" i="3"/>
  <c r="L585" i="3" s="1"/>
  <c r="J585" i="3"/>
  <c r="K585" i="3"/>
  <c r="E586" i="3"/>
  <c r="F586" i="3"/>
  <c r="K586" i="3" s="1"/>
  <c r="G586" i="3"/>
  <c r="H586" i="3"/>
  <c r="I586" i="3"/>
  <c r="J586" i="3"/>
  <c r="E587" i="3"/>
  <c r="F587" i="3"/>
  <c r="G587" i="3"/>
  <c r="H587" i="3"/>
  <c r="I587" i="3"/>
  <c r="L587" i="3" s="1"/>
  <c r="J587" i="3"/>
  <c r="E588" i="3"/>
  <c r="F588" i="3"/>
  <c r="K588" i="3" s="1"/>
  <c r="G588" i="3"/>
  <c r="H588" i="3"/>
  <c r="I588" i="3"/>
  <c r="J588" i="3"/>
  <c r="E589" i="3"/>
  <c r="F589" i="3"/>
  <c r="G589" i="3"/>
  <c r="H589" i="3"/>
  <c r="I589" i="3"/>
  <c r="J589" i="3"/>
  <c r="K589" i="3"/>
  <c r="E590" i="3"/>
  <c r="F590" i="3"/>
  <c r="G590" i="3"/>
  <c r="H590" i="3"/>
  <c r="I590" i="3"/>
  <c r="J590" i="3"/>
  <c r="E591" i="3"/>
  <c r="F591" i="3"/>
  <c r="K591" i="3" s="1"/>
  <c r="M591" i="3" s="1"/>
  <c r="G591" i="3"/>
  <c r="H591" i="3"/>
  <c r="I591" i="3"/>
  <c r="J591" i="3"/>
  <c r="L591" i="3" s="1"/>
  <c r="E592" i="3"/>
  <c r="F592" i="3"/>
  <c r="G592" i="3"/>
  <c r="H592" i="3"/>
  <c r="I592" i="3"/>
  <c r="L592" i="3" s="1"/>
  <c r="J592" i="3"/>
  <c r="E593" i="3"/>
  <c r="F593" i="3"/>
  <c r="G593" i="3"/>
  <c r="H593" i="3"/>
  <c r="I593" i="3"/>
  <c r="J593" i="3"/>
  <c r="K593" i="3"/>
  <c r="E594" i="3"/>
  <c r="F594" i="3"/>
  <c r="G594" i="3"/>
  <c r="H594" i="3"/>
  <c r="I594" i="3"/>
  <c r="J594" i="3"/>
  <c r="E595" i="3"/>
  <c r="F595" i="3"/>
  <c r="K595" i="3" s="1"/>
  <c r="M595" i="3" s="1"/>
  <c r="G595" i="3"/>
  <c r="H595" i="3"/>
  <c r="I595" i="3"/>
  <c r="J595" i="3"/>
  <c r="L595" i="3" s="1"/>
  <c r="E596" i="3"/>
  <c r="F596" i="3"/>
  <c r="G596" i="3"/>
  <c r="H596" i="3"/>
  <c r="I596" i="3"/>
  <c r="L596" i="3" s="1"/>
  <c r="J596" i="3"/>
  <c r="E597" i="3"/>
  <c r="F597" i="3"/>
  <c r="G597" i="3"/>
  <c r="H597" i="3"/>
  <c r="I597" i="3"/>
  <c r="J597" i="3"/>
  <c r="K597" i="3"/>
  <c r="E598" i="3"/>
  <c r="F598" i="3"/>
  <c r="G598" i="3"/>
  <c r="H598" i="3"/>
  <c r="I598" i="3"/>
  <c r="J598" i="3"/>
  <c r="E599" i="3"/>
  <c r="F599" i="3"/>
  <c r="K599" i="3" s="1"/>
  <c r="M599" i="3" s="1"/>
  <c r="G599" i="3"/>
  <c r="H599" i="3"/>
  <c r="I599" i="3"/>
  <c r="J599" i="3"/>
  <c r="L599" i="3" s="1"/>
  <c r="E600" i="3"/>
  <c r="F600" i="3"/>
  <c r="G600" i="3"/>
  <c r="H600" i="3"/>
  <c r="I600" i="3"/>
  <c r="L600" i="3" s="1"/>
  <c r="J600" i="3"/>
  <c r="E601" i="3"/>
  <c r="F601" i="3"/>
  <c r="G601" i="3"/>
  <c r="H601" i="3"/>
  <c r="I601" i="3"/>
  <c r="L601" i="3" s="1"/>
  <c r="J601" i="3"/>
  <c r="K601" i="3"/>
  <c r="E602" i="3"/>
  <c r="F602" i="3"/>
  <c r="G602" i="3"/>
  <c r="H602" i="3"/>
  <c r="I602" i="3"/>
  <c r="L602" i="3" s="1"/>
  <c r="J602" i="3"/>
  <c r="E603" i="3"/>
  <c r="F603" i="3"/>
  <c r="G603" i="3"/>
  <c r="H603" i="3"/>
  <c r="I603" i="3"/>
  <c r="L603" i="3" s="1"/>
  <c r="J603" i="3"/>
  <c r="K603" i="3"/>
  <c r="E604" i="3"/>
  <c r="F604" i="3"/>
  <c r="G604" i="3"/>
  <c r="H604" i="3"/>
  <c r="I604" i="3"/>
  <c r="L604" i="3" s="1"/>
  <c r="J604" i="3"/>
  <c r="E605" i="3"/>
  <c r="F605" i="3"/>
  <c r="G605" i="3"/>
  <c r="H605" i="3"/>
  <c r="I605" i="3"/>
  <c r="L605" i="3" s="1"/>
  <c r="J605" i="3"/>
  <c r="K605" i="3"/>
  <c r="E606" i="3"/>
  <c r="F606" i="3"/>
  <c r="G606" i="3"/>
  <c r="H606" i="3"/>
  <c r="I606" i="3"/>
  <c r="L606" i="3" s="1"/>
  <c r="J606" i="3"/>
  <c r="E607" i="3"/>
  <c r="F607" i="3"/>
  <c r="G607" i="3"/>
  <c r="H607" i="3"/>
  <c r="I607" i="3"/>
  <c r="L607" i="3" s="1"/>
  <c r="J607" i="3"/>
  <c r="K607" i="3"/>
  <c r="E608" i="3"/>
  <c r="F608" i="3"/>
  <c r="G608" i="3"/>
  <c r="H608" i="3"/>
  <c r="I608" i="3"/>
  <c r="J608" i="3"/>
  <c r="E609" i="3"/>
  <c r="F609" i="3"/>
  <c r="G609" i="3"/>
  <c r="H609" i="3"/>
  <c r="I609" i="3"/>
  <c r="L609" i="3" s="1"/>
  <c r="J609" i="3"/>
  <c r="K609" i="3"/>
  <c r="AB609" i="3" s="1"/>
  <c r="E610" i="3"/>
  <c r="F610" i="3"/>
  <c r="G610" i="3"/>
  <c r="H610" i="3"/>
  <c r="I610" i="3"/>
  <c r="L610" i="3" s="1"/>
  <c r="J610" i="3"/>
  <c r="E611" i="3"/>
  <c r="F611" i="3"/>
  <c r="G611" i="3"/>
  <c r="H611" i="3"/>
  <c r="I611" i="3"/>
  <c r="L611" i="3" s="1"/>
  <c r="J611" i="3"/>
  <c r="K611" i="3"/>
  <c r="E612" i="3"/>
  <c r="F612" i="3"/>
  <c r="K612" i="3" s="1"/>
  <c r="G612" i="3"/>
  <c r="H612" i="3"/>
  <c r="I612" i="3"/>
  <c r="J612" i="3"/>
  <c r="E613" i="3"/>
  <c r="F613" i="3"/>
  <c r="G613" i="3"/>
  <c r="H613" i="3"/>
  <c r="L613" i="3" s="1"/>
  <c r="I613" i="3"/>
  <c r="J613" i="3"/>
  <c r="E614" i="3"/>
  <c r="F614" i="3"/>
  <c r="G614" i="3"/>
  <c r="H614" i="3"/>
  <c r="I614" i="3"/>
  <c r="L614" i="3" s="1"/>
  <c r="J614" i="3"/>
  <c r="E615" i="3"/>
  <c r="F615" i="3"/>
  <c r="G615" i="3"/>
  <c r="H615" i="3"/>
  <c r="I615" i="3"/>
  <c r="L615" i="3" s="1"/>
  <c r="J615" i="3"/>
  <c r="E616" i="3"/>
  <c r="F616" i="3"/>
  <c r="K616" i="3" s="1"/>
  <c r="G616" i="3"/>
  <c r="H616" i="3"/>
  <c r="I616" i="3"/>
  <c r="J616" i="3"/>
  <c r="E617" i="3"/>
  <c r="F617" i="3"/>
  <c r="G617" i="3"/>
  <c r="H617" i="3"/>
  <c r="L617" i="3" s="1"/>
  <c r="I617" i="3"/>
  <c r="J617" i="3"/>
  <c r="E618" i="3"/>
  <c r="F618" i="3"/>
  <c r="G618" i="3"/>
  <c r="H618" i="3"/>
  <c r="I618" i="3"/>
  <c r="L618" i="3" s="1"/>
  <c r="J618" i="3"/>
  <c r="E619" i="3"/>
  <c r="F619" i="3"/>
  <c r="G619" i="3"/>
  <c r="H619" i="3"/>
  <c r="I619" i="3"/>
  <c r="L619" i="3" s="1"/>
  <c r="J619" i="3"/>
  <c r="E620" i="3"/>
  <c r="F620" i="3"/>
  <c r="K620" i="3" s="1"/>
  <c r="G620" i="3"/>
  <c r="H620" i="3"/>
  <c r="I620" i="3"/>
  <c r="J620" i="3"/>
  <c r="E621" i="3"/>
  <c r="F621" i="3"/>
  <c r="G621" i="3"/>
  <c r="H621" i="3"/>
  <c r="L621" i="3" s="1"/>
  <c r="I621" i="3"/>
  <c r="J621" i="3"/>
  <c r="E622" i="3"/>
  <c r="F622" i="3"/>
  <c r="G622" i="3"/>
  <c r="H622" i="3"/>
  <c r="I622" i="3"/>
  <c r="L622" i="3" s="1"/>
  <c r="J622" i="3"/>
  <c r="E623" i="3"/>
  <c r="F623" i="3"/>
  <c r="G623" i="3"/>
  <c r="H623" i="3"/>
  <c r="I623" i="3"/>
  <c r="L623" i="3" s="1"/>
  <c r="J623" i="3"/>
  <c r="E624" i="3"/>
  <c r="F624" i="3"/>
  <c r="K624" i="3" s="1"/>
  <c r="G624" i="3"/>
  <c r="H624" i="3"/>
  <c r="I624" i="3"/>
  <c r="J624" i="3"/>
  <c r="E625" i="3"/>
  <c r="F625" i="3"/>
  <c r="G625" i="3"/>
  <c r="H625" i="3"/>
  <c r="L625" i="3" s="1"/>
  <c r="I625" i="3"/>
  <c r="J625" i="3"/>
  <c r="E626" i="3"/>
  <c r="F626" i="3"/>
  <c r="G626" i="3"/>
  <c r="H626" i="3"/>
  <c r="I626" i="3"/>
  <c r="L626" i="3" s="1"/>
  <c r="J626" i="3"/>
  <c r="E627" i="3"/>
  <c r="F627" i="3"/>
  <c r="G627" i="3"/>
  <c r="H627" i="3"/>
  <c r="I627" i="3"/>
  <c r="L627" i="3" s="1"/>
  <c r="J627" i="3"/>
  <c r="E628" i="3"/>
  <c r="F628" i="3"/>
  <c r="K628" i="3" s="1"/>
  <c r="G628" i="3"/>
  <c r="H628" i="3"/>
  <c r="I628" i="3"/>
  <c r="J628" i="3"/>
  <c r="E629" i="3"/>
  <c r="F629" i="3"/>
  <c r="K629" i="3" s="1"/>
  <c r="G629" i="3"/>
  <c r="H629" i="3"/>
  <c r="I629" i="3"/>
  <c r="J629" i="3"/>
  <c r="L629" i="3" s="1"/>
  <c r="O629" i="3" s="1"/>
  <c r="BL629" i="3" s="1"/>
  <c r="E630" i="3"/>
  <c r="F630" i="3"/>
  <c r="K630" i="3" s="1"/>
  <c r="G630" i="3"/>
  <c r="H630" i="3"/>
  <c r="I630" i="3"/>
  <c r="J630" i="3"/>
  <c r="E631" i="3"/>
  <c r="F631" i="3"/>
  <c r="K631" i="3" s="1"/>
  <c r="G631" i="3"/>
  <c r="H631" i="3"/>
  <c r="I631" i="3"/>
  <c r="J631" i="3"/>
  <c r="L631" i="3" s="1"/>
  <c r="O631" i="3" s="1"/>
  <c r="E632" i="3"/>
  <c r="F632" i="3"/>
  <c r="K632" i="3" s="1"/>
  <c r="G632" i="3"/>
  <c r="H632" i="3"/>
  <c r="I632" i="3"/>
  <c r="J632" i="3"/>
  <c r="E633" i="3"/>
  <c r="F633" i="3"/>
  <c r="K633" i="3" s="1"/>
  <c r="G633" i="3"/>
  <c r="H633" i="3"/>
  <c r="L633" i="3" s="1"/>
  <c r="T633" i="3" s="1"/>
  <c r="I633" i="3"/>
  <c r="J633" i="3"/>
  <c r="E634" i="3"/>
  <c r="F634" i="3"/>
  <c r="K634" i="3" s="1"/>
  <c r="G634" i="3"/>
  <c r="H634" i="3"/>
  <c r="I634" i="3"/>
  <c r="J634" i="3"/>
  <c r="E635" i="3"/>
  <c r="F635" i="3"/>
  <c r="K635" i="3" s="1"/>
  <c r="G635" i="3"/>
  <c r="H635" i="3"/>
  <c r="I635" i="3"/>
  <c r="J635" i="3"/>
  <c r="E636" i="3"/>
  <c r="F636" i="3"/>
  <c r="G636" i="3"/>
  <c r="H636" i="3"/>
  <c r="I636" i="3"/>
  <c r="L636" i="3" s="1"/>
  <c r="J636" i="3"/>
  <c r="K636" i="3"/>
  <c r="E637" i="3"/>
  <c r="F637" i="3"/>
  <c r="G637" i="3"/>
  <c r="H637" i="3"/>
  <c r="I637" i="3"/>
  <c r="J637" i="3"/>
  <c r="E638" i="3"/>
  <c r="F638" i="3"/>
  <c r="K638" i="3" s="1"/>
  <c r="G638" i="3"/>
  <c r="H638" i="3"/>
  <c r="I638" i="3"/>
  <c r="J638" i="3"/>
  <c r="E639" i="3"/>
  <c r="F639" i="3"/>
  <c r="G639" i="3"/>
  <c r="H639" i="3"/>
  <c r="I639" i="3"/>
  <c r="L639" i="3" s="1"/>
  <c r="J639" i="3"/>
  <c r="E640" i="3"/>
  <c r="F640" i="3"/>
  <c r="G640" i="3"/>
  <c r="H640" i="3"/>
  <c r="I640" i="3"/>
  <c r="L640" i="3" s="1"/>
  <c r="J640" i="3"/>
  <c r="K640" i="3"/>
  <c r="E641" i="3"/>
  <c r="F641" i="3"/>
  <c r="G641" i="3"/>
  <c r="H641" i="3"/>
  <c r="I641" i="3"/>
  <c r="J641" i="3"/>
  <c r="E642" i="3"/>
  <c r="F642" i="3"/>
  <c r="K642" i="3" s="1"/>
  <c r="G642" i="3"/>
  <c r="H642" i="3"/>
  <c r="I642" i="3"/>
  <c r="J642" i="3"/>
  <c r="E643" i="3"/>
  <c r="K643" i="3" s="1"/>
  <c r="F643" i="3"/>
  <c r="G643" i="3"/>
  <c r="H643" i="3"/>
  <c r="I643" i="3"/>
  <c r="L643" i="3" s="1"/>
  <c r="J643" i="3"/>
  <c r="E644" i="3"/>
  <c r="F644" i="3"/>
  <c r="G644" i="3"/>
  <c r="H644" i="3"/>
  <c r="I644" i="3"/>
  <c r="L644" i="3" s="1"/>
  <c r="J644" i="3"/>
  <c r="K644" i="3"/>
  <c r="E645" i="3"/>
  <c r="F645" i="3"/>
  <c r="G645" i="3"/>
  <c r="H645" i="3"/>
  <c r="I645" i="3"/>
  <c r="J645" i="3"/>
  <c r="E646" i="3"/>
  <c r="F646" i="3"/>
  <c r="K646" i="3" s="1"/>
  <c r="G646" i="3"/>
  <c r="H646" i="3"/>
  <c r="I646" i="3"/>
  <c r="J646" i="3"/>
  <c r="E647" i="3"/>
  <c r="F647" i="3"/>
  <c r="G647" i="3"/>
  <c r="H647" i="3"/>
  <c r="I647" i="3"/>
  <c r="L647" i="3" s="1"/>
  <c r="J647" i="3"/>
  <c r="E648" i="3"/>
  <c r="F648" i="3"/>
  <c r="G648" i="3"/>
  <c r="H648" i="3"/>
  <c r="I648" i="3"/>
  <c r="L648" i="3" s="1"/>
  <c r="J648" i="3"/>
  <c r="K648" i="3"/>
  <c r="E649" i="3"/>
  <c r="F649" i="3"/>
  <c r="G649" i="3"/>
  <c r="H649" i="3"/>
  <c r="I649" i="3"/>
  <c r="J649" i="3"/>
  <c r="E650" i="3"/>
  <c r="F650" i="3"/>
  <c r="K650" i="3" s="1"/>
  <c r="G650" i="3"/>
  <c r="H650" i="3"/>
  <c r="I650" i="3"/>
  <c r="J650" i="3"/>
  <c r="E651" i="3"/>
  <c r="F651" i="3"/>
  <c r="G651" i="3"/>
  <c r="H651" i="3"/>
  <c r="I651" i="3"/>
  <c r="L651" i="3" s="1"/>
  <c r="J651" i="3"/>
  <c r="E652" i="3"/>
  <c r="F652" i="3"/>
  <c r="G652" i="3"/>
  <c r="H652" i="3"/>
  <c r="I652" i="3"/>
  <c r="L652" i="3" s="1"/>
  <c r="J652" i="3"/>
  <c r="K652" i="3"/>
  <c r="E653" i="3"/>
  <c r="F653" i="3"/>
  <c r="G653" i="3"/>
  <c r="H653" i="3"/>
  <c r="I653" i="3"/>
  <c r="J653" i="3"/>
  <c r="E654" i="3"/>
  <c r="F654" i="3"/>
  <c r="K654" i="3" s="1"/>
  <c r="G654" i="3"/>
  <c r="H654" i="3"/>
  <c r="I654" i="3"/>
  <c r="J654" i="3"/>
  <c r="E655" i="3"/>
  <c r="F655" i="3"/>
  <c r="G655" i="3"/>
  <c r="H655" i="3"/>
  <c r="I655" i="3"/>
  <c r="L655" i="3" s="1"/>
  <c r="J655" i="3"/>
  <c r="E656" i="3"/>
  <c r="F656" i="3"/>
  <c r="G656" i="3"/>
  <c r="H656" i="3"/>
  <c r="I656" i="3"/>
  <c r="L656" i="3" s="1"/>
  <c r="AA656" i="3" s="1"/>
  <c r="J656" i="3"/>
  <c r="K656" i="3"/>
  <c r="S656" i="3" s="1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K660" i="3" s="1"/>
  <c r="G660" i="3"/>
  <c r="H660" i="3"/>
  <c r="I660" i="3"/>
  <c r="J660" i="3"/>
  <c r="E661" i="3"/>
  <c r="F661" i="3"/>
  <c r="G661" i="3"/>
  <c r="H661" i="3"/>
  <c r="I661" i="3"/>
  <c r="L661" i="3" s="1"/>
  <c r="J661" i="3"/>
  <c r="E662" i="3"/>
  <c r="F662" i="3"/>
  <c r="G662" i="3"/>
  <c r="H662" i="3"/>
  <c r="I662" i="3"/>
  <c r="L662" i="3" s="1"/>
  <c r="J662" i="3"/>
  <c r="K662" i="3"/>
  <c r="E663" i="3"/>
  <c r="F663" i="3"/>
  <c r="G663" i="3"/>
  <c r="H663" i="3"/>
  <c r="I663" i="3"/>
  <c r="J663" i="3"/>
  <c r="E664" i="3"/>
  <c r="F664" i="3"/>
  <c r="K664" i="3" s="1"/>
  <c r="G664" i="3"/>
  <c r="H664" i="3"/>
  <c r="I664" i="3"/>
  <c r="J664" i="3"/>
  <c r="E665" i="3"/>
  <c r="F665" i="3"/>
  <c r="G665" i="3"/>
  <c r="H665" i="3"/>
  <c r="I665" i="3"/>
  <c r="L665" i="3" s="1"/>
  <c r="J665" i="3"/>
  <c r="E666" i="3"/>
  <c r="F666" i="3"/>
  <c r="G666" i="3"/>
  <c r="H666" i="3"/>
  <c r="I666" i="3"/>
  <c r="L666" i="3" s="1"/>
  <c r="J666" i="3"/>
  <c r="K666" i="3"/>
  <c r="E667" i="3"/>
  <c r="F667" i="3"/>
  <c r="G667" i="3"/>
  <c r="H667" i="3"/>
  <c r="I667" i="3"/>
  <c r="J667" i="3"/>
  <c r="E668" i="3"/>
  <c r="F668" i="3"/>
  <c r="K668" i="3" s="1"/>
  <c r="G668" i="3"/>
  <c r="H668" i="3"/>
  <c r="I668" i="3"/>
  <c r="J668" i="3"/>
  <c r="E669" i="3"/>
  <c r="F669" i="3"/>
  <c r="G669" i="3"/>
  <c r="H669" i="3"/>
  <c r="I669" i="3"/>
  <c r="L669" i="3" s="1"/>
  <c r="J669" i="3"/>
  <c r="E670" i="3"/>
  <c r="F670" i="3"/>
  <c r="G670" i="3"/>
  <c r="H670" i="3"/>
  <c r="I670" i="3"/>
  <c r="L670" i="3" s="1"/>
  <c r="J670" i="3"/>
  <c r="K670" i="3"/>
  <c r="E671" i="3"/>
  <c r="F671" i="3"/>
  <c r="G671" i="3"/>
  <c r="H671" i="3"/>
  <c r="I671" i="3"/>
  <c r="J671" i="3"/>
  <c r="E672" i="3"/>
  <c r="F672" i="3"/>
  <c r="K672" i="3" s="1"/>
  <c r="G672" i="3"/>
  <c r="H672" i="3"/>
  <c r="I672" i="3"/>
  <c r="J672" i="3"/>
  <c r="E673" i="3"/>
  <c r="F673" i="3"/>
  <c r="G673" i="3"/>
  <c r="H673" i="3"/>
  <c r="I673" i="3"/>
  <c r="L673" i="3" s="1"/>
  <c r="J673" i="3"/>
  <c r="E674" i="3"/>
  <c r="F674" i="3"/>
  <c r="G674" i="3"/>
  <c r="H674" i="3"/>
  <c r="I674" i="3"/>
  <c r="L674" i="3" s="1"/>
  <c r="J674" i="3"/>
  <c r="K674" i="3"/>
  <c r="E675" i="3"/>
  <c r="F675" i="3"/>
  <c r="G675" i="3"/>
  <c r="H675" i="3"/>
  <c r="I675" i="3"/>
  <c r="J675" i="3"/>
  <c r="E676" i="3"/>
  <c r="F676" i="3"/>
  <c r="K676" i="3" s="1"/>
  <c r="G676" i="3"/>
  <c r="H676" i="3"/>
  <c r="I676" i="3"/>
  <c r="J676" i="3"/>
  <c r="E677" i="3"/>
  <c r="F677" i="3"/>
  <c r="G677" i="3"/>
  <c r="H677" i="3"/>
  <c r="I677" i="3"/>
  <c r="L677" i="3" s="1"/>
  <c r="J677" i="3"/>
  <c r="E678" i="3"/>
  <c r="F678" i="3"/>
  <c r="G678" i="3"/>
  <c r="H678" i="3"/>
  <c r="I678" i="3"/>
  <c r="L678" i="3" s="1"/>
  <c r="J678" i="3"/>
  <c r="K678" i="3"/>
  <c r="E679" i="3"/>
  <c r="F679" i="3"/>
  <c r="G679" i="3"/>
  <c r="H679" i="3"/>
  <c r="I679" i="3"/>
  <c r="J679" i="3"/>
  <c r="E680" i="3"/>
  <c r="F680" i="3"/>
  <c r="K680" i="3" s="1"/>
  <c r="G680" i="3"/>
  <c r="H680" i="3"/>
  <c r="I680" i="3"/>
  <c r="J680" i="3"/>
  <c r="E681" i="3"/>
  <c r="F681" i="3"/>
  <c r="G681" i="3"/>
  <c r="H681" i="3"/>
  <c r="I681" i="3"/>
  <c r="L681" i="3" s="1"/>
  <c r="J681" i="3"/>
  <c r="E682" i="3"/>
  <c r="F682" i="3"/>
  <c r="G682" i="3"/>
  <c r="H682" i="3"/>
  <c r="I682" i="3"/>
  <c r="L682" i="3" s="1"/>
  <c r="J682" i="3"/>
  <c r="K682" i="3"/>
  <c r="E683" i="3"/>
  <c r="F683" i="3"/>
  <c r="G683" i="3"/>
  <c r="H683" i="3"/>
  <c r="I683" i="3"/>
  <c r="J683" i="3"/>
  <c r="E684" i="3"/>
  <c r="F684" i="3"/>
  <c r="K684" i="3" s="1"/>
  <c r="G684" i="3"/>
  <c r="H684" i="3"/>
  <c r="I684" i="3"/>
  <c r="J684" i="3"/>
  <c r="E685" i="3"/>
  <c r="F685" i="3"/>
  <c r="G685" i="3"/>
  <c r="H685" i="3"/>
  <c r="I685" i="3"/>
  <c r="L685" i="3" s="1"/>
  <c r="J685" i="3"/>
  <c r="E686" i="3"/>
  <c r="F686" i="3"/>
  <c r="G686" i="3"/>
  <c r="H686" i="3"/>
  <c r="I686" i="3"/>
  <c r="L686" i="3" s="1"/>
  <c r="J686" i="3"/>
  <c r="K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AJ609" i="3" l="1"/>
  <c r="AZ609" i="3"/>
  <c r="T609" i="3"/>
  <c r="O605" i="3"/>
  <c r="P605" i="3"/>
  <c r="X605" i="3"/>
  <c r="AF605" i="3"/>
  <c r="AN605" i="3"/>
  <c r="AV605" i="3"/>
  <c r="BD605" i="3"/>
  <c r="O601" i="3"/>
  <c r="P601" i="3"/>
  <c r="X601" i="3"/>
  <c r="AF601" i="3"/>
  <c r="AN601" i="3"/>
  <c r="AV601" i="3"/>
  <c r="BD601" i="3"/>
  <c r="R544" i="3"/>
  <c r="P544" i="3"/>
  <c r="X544" i="3"/>
  <c r="AF544" i="3"/>
  <c r="AN544" i="3"/>
  <c r="AV544" i="3"/>
  <c r="BD544" i="3"/>
  <c r="T544" i="3"/>
  <c r="R540" i="3"/>
  <c r="P540" i="3"/>
  <c r="X540" i="3"/>
  <c r="AF540" i="3"/>
  <c r="AN540" i="3"/>
  <c r="AV540" i="3"/>
  <c r="BD540" i="3"/>
  <c r="T540" i="3"/>
  <c r="AE534" i="3"/>
  <c r="AU534" i="3"/>
  <c r="W534" i="3"/>
  <c r="AM534" i="3"/>
  <c r="BC534" i="3"/>
  <c r="P528" i="3"/>
  <c r="X528" i="3"/>
  <c r="AF528" i="3"/>
  <c r="AN528" i="3"/>
  <c r="AV528" i="3"/>
  <c r="BD528" i="3"/>
  <c r="O500" i="3"/>
  <c r="W500" i="3"/>
  <c r="AE500" i="3"/>
  <c r="AM500" i="3"/>
  <c r="AU500" i="3"/>
  <c r="BC500" i="3"/>
  <c r="AQ500" i="3"/>
  <c r="AY500" i="3"/>
  <c r="BG500" i="3"/>
  <c r="N633" i="3"/>
  <c r="P633" i="3"/>
  <c r="AB633" i="3"/>
  <c r="AN633" i="3"/>
  <c r="AV633" i="3"/>
  <c r="BD633" i="3"/>
  <c r="X633" i="3"/>
  <c r="AF633" i="3"/>
  <c r="AR633" i="3"/>
  <c r="AZ633" i="3"/>
  <c r="BH633" i="3"/>
  <c r="N631" i="3"/>
  <c r="P631" i="3"/>
  <c r="X631" i="3"/>
  <c r="AF631" i="3"/>
  <c r="AN631" i="3"/>
  <c r="AV631" i="3"/>
  <c r="BD631" i="3"/>
  <c r="T631" i="3"/>
  <c r="AB631" i="3"/>
  <c r="AJ631" i="3"/>
  <c r="AR631" i="3"/>
  <c r="AZ631" i="3"/>
  <c r="BH631" i="3"/>
  <c r="N629" i="3"/>
  <c r="BJ629" i="3" s="1"/>
  <c r="P629" i="3"/>
  <c r="X629" i="3"/>
  <c r="AF629" i="3"/>
  <c r="AN629" i="3"/>
  <c r="AV629" i="3"/>
  <c r="BD629" i="3"/>
  <c r="T629" i="3"/>
  <c r="AB629" i="3"/>
  <c r="AJ629" i="3"/>
  <c r="AR629" i="3"/>
  <c r="AZ629" i="3"/>
  <c r="BH629" i="3"/>
  <c r="P611" i="3"/>
  <c r="AA611" i="3"/>
  <c r="AL611" i="3"/>
  <c r="AV611" i="3"/>
  <c r="BG611" i="3"/>
  <c r="O607" i="3"/>
  <c r="P607" i="3"/>
  <c r="X607" i="3"/>
  <c r="AF607" i="3"/>
  <c r="AN607" i="3"/>
  <c r="AV607" i="3"/>
  <c r="BD607" i="3"/>
  <c r="O603" i="3"/>
  <c r="P603" i="3"/>
  <c r="X603" i="3"/>
  <c r="AF603" i="3"/>
  <c r="AN603" i="3"/>
  <c r="AV603" i="3"/>
  <c r="BD603" i="3"/>
  <c r="R542" i="3"/>
  <c r="P542" i="3"/>
  <c r="X542" i="3"/>
  <c r="AF542" i="3"/>
  <c r="AN542" i="3"/>
  <c r="AV542" i="3"/>
  <c r="BD542" i="3"/>
  <c r="T542" i="3"/>
  <c r="M536" i="3"/>
  <c r="P536" i="3"/>
  <c r="T536" i="3"/>
  <c r="X536" i="3"/>
  <c r="AB536" i="3"/>
  <c r="AF536" i="3"/>
  <c r="AJ536" i="3"/>
  <c r="AN536" i="3"/>
  <c r="AR536" i="3"/>
  <c r="AV536" i="3"/>
  <c r="AZ536" i="3"/>
  <c r="BD536" i="3"/>
  <c r="BH536" i="3"/>
  <c r="N536" i="3"/>
  <c r="R536" i="3"/>
  <c r="V536" i="3"/>
  <c r="Z536" i="3"/>
  <c r="AD536" i="3"/>
  <c r="AH536" i="3"/>
  <c r="AL536" i="3"/>
  <c r="AP536" i="3"/>
  <c r="AT536" i="3"/>
  <c r="AX536" i="3"/>
  <c r="BB536" i="3"/>
  <c r="BF536" i="3"/>
  <c r="M532" i="3"/>
  <c r="T532" i="3"/>
  <c r="AB532" i="3"/>
  <c r="AJ532" i="3"/>
  <c r="AR532" i="3"/>
  <c r="AZ532" i="3"/>
  <c r="BH532" i="3"/>
  <c r="P532" i="3"/>
  <c r="X532" i="3"/>
  <c r="AF532" i="3"/>
  <c r="AN532" i="3"/>
  <c r="AV532" i="3"/>
  <c r="BD532" i="3"/>
  <c r="P530" i="3"/>
  <c r="T530" i="3"/>
  <c r="AJ530" i="3"/>
  <c r="AZ530" i="3"/>
  <c r="O526" i="3"/>
  <c r="P526" i="3"/>
  <c r="X526" i="3"/>
  <c r="AF526" i="3"/>
  <c r="AN526" i="3"/>
  <c r="AV526" i="3"/>
  <c r="BD526" i="3"/>
  <c r="P686" i="3"/>
  <c r="K681" i="3"/>
  <c r="P678" i="3"/>
  <c r="K677" i="3"/>
  <c r="P670" i="3"/>
  <c r="K655" i="3"/>
  <c r="P648" i="3"/>
  <c r="K647" i="3"/>
  <c r="P640" i="3"/>
  <c r="K639" i="3"/>
  <c r="K623" i="3"/>
  <c r="K619" i="3"/>
  <c r="R611" i="3"/>
  <c r="M607" i="3"/>
  <c r="K606" i="3"/>
  <c r="M605" i="3"/>
  <c r="K604" i="3"/>
  <c r="M603" i="3"/>
  <c r="K602" i="3"/>
  <c r="M601" i="3"/>
  <c r="K600" i="3"/>
  <c r="K596" i="3"/>
  <c r="K592" i="3"/>
  <c r="K587" i="3"/>
  <c r="L583" i="3"/>
  <c r="P583" i="3" s="1"/>
  <c r="L581" i="3"/>
  <c r="L579" i="3"/>
  <c r="N579" i="3" s="1"/>
  <c r="L577" i="3"/>
  <c r="L575" i="3"/>
  <c r="N575" i="3" s="1"/>
  <c r="BJ575" i="3" s="1"/>
  <c r="L573" i="3"/>
  <c r="L571" i="3"/>
  <c r="N571" i="3" s="1"/>
  <c r="L569" i="3"/>
  <c r="K568" i="3"/>
  <c r="K566" i="3"/>
  <c r="L565" i="3"/>
  <c r="K565" i="3"/>
  <c r="L564" i="3"/>
  <c r="BF563" i="3"/>
  <c r="K562" i="3"/>
  <c r="AX561" i="3"/>
  <c r="AH561" i="3"/>
  <c r="K560" i="3"/>
  <c r="L559" i="3"/>
  <c r="K559" i="3"/>
  <c r="L558" i="3"/>
  <c r="L557" i="3"/>
  <c r="K557" i="3"/>
  <c r="L556" i="3"/>
  <c r="K555" i="3"/>
  <c r="L554" i="3"/>
  <c r="K553" i="3"/>
  <c r="K552" i="3"/>
  <c r="L549" i="3"/>
  <c r="L548" i="3"/>
  <c r="K548" i="3"/>
  <c r="L546" i="3"/>
  <c r="K545" i="3"/>
  <c r="BH544" i="3"/>
  <c r="AZ544" i="3"/>
  <c r="AR544" i="3"/>
  <c r="AJ544" i="3"/>
  <c r="AB544" i="3"/>
  <c r="K543" i="3"/>
  <c r="BH542" i="3"/>
  <c r="AZ542" i="3"/>
  <c r="AR542" i="3"/>
  <c r="AJ542" i="3"/>
  <c r="AB542" i="3"/>
  <c r="K541" i="3"/>
  <c r="BH540" i="3"/>
  <c r="AZ540" i="3"/>
  <c r="AR540" i="3"/>
  <c r="AJ540" i="3"/>
  <c r="AB540" i="3"/>
  <c r="K539" i="3"/>
  <c r="L538" i="3"/>
  <c r="K538" i="3"/>
  <c r="BF537" i="3"/>
  <c r="BH530" i="3"/>
  <c r="AR530" i="3"/>
  <c r="BH528" i="3"/>
  <c r="AZ528" i="3"/>
  <c r="AR528" i="3"/>
  <c r="AJ528" i="3"/>
  <c r="AB528" i="3"/>
  <c r="BH526" i="3"/>
  <c r="AZ526" i="3"/>
  <c r="AR526" i="3"/>
  <c r="AJ526" i="3"/>
  <c r="AB526" i="3"/>
  <c r="L524" i="3"/>
  <c r="L523" i="3"/>
  <c r="AY523" i="3" s="1"/>
  <c r="L522" i="3"/>
  <c r="K522" i="3"/>
  <c r="L520" i="3"/>
  <c r="L517" i="3"/>
  <c r="K517" i="3"/>
  <c r="K511" i="3"/>
  <c r="L510" i="3"/>
  <c r="L509" i="3"/>
  <c r="K509" i="3"/>
  <c r="K508" i="3"/>
  <c r="K506" i="3"/>
  <c r="L504" i="3"/>
  <c r="W504" i="3" s="1"/>
  <c r="BG502" i="3"/>
  <c r="AQ502" i="3"/>
  <c r="O502" i="3"/>
  <c r="BL502" i="3" s="1"/>
  <c r="AI500" i="3"/>
  <c r="AA500" i="3"/>
  <c r="K499" i="3"/>
  <c r="BB698" i="3"/>
  <c r="AH698" i="3"/>
  <c r="N698" i="3"/>
  <c r="AW698" i="3"/>
  <c r="AG698" i="3"/>
  <c r="Q698" i="3"/>
  <c r="AZ698" i="3"/>
  <c r="AJ698" i="3"/>
  <c r="T698" i="3"/>
  <c r="AY698" i="3"/>
  <c r="AI698" i="3"/>
  <c r="S698" i="3"/>
  <c r="AX696" i="3"/>
  <c r="BA696" i="3"/>
  <c r="U696" i="3"/>
  <c r="AN696" i="3"/>
  <c r="BC696" i="3"/>
  <c r="W696" i="3"/>
  <c r="BD706" i="3"/>
  <c r="AH707" i="3"/>
  <c r="AU707" i="3"/>
  <c r="O707" i="3"/>
  <c r="AD707" i="3"/>
  <c r="BE707" i="3"/>
  <c r="AO707" i="3"/>
  <c r="Y707" i="3"/>
  <c r="BH707" i="3"/>
  <c r="AR707" i="3"/>
  <c r="AB707" i="3"/>
  <c r="BM714" i="3"/>
  <c r="BM716" i="3"/>
  <c r="BA706" i="3"/>
  <c r="U706" i="3"/>
  <c r="AR706" i="3"/>
  <c r="BE706" i="3"/>
  <c r="Y706" i="3"/>
  <c r="AY706" i="3"/>
  <c r="AI706" i="3"/>
  <c r="S706" i="3"/>
  <c r="AX706" i="3"/>
  <c r="AH706" i="3"/>
  <c r="R706" i="3"/>
  <c r="W724" i="3"/>
  <c r="BG724" i="3"/>
  <c r="BA724" i="3"/>
  <c r="U724" i="3"/>
  <c r="AN724" i="3"/>
  <c r="BL731" i="3"/>
  <c r="AA728" i="3"/>
  <c r="AK728" i="3"/>
  <c r="AQ728" i="3"/>
  <c r="AY728" i="3"/>
  <c r="AD728" i="3"/>
  <c r="BI728" i="3"/>
  <c r="AM728" i="3"/>
  <c r="R728" i="3"/>
  <c r="AZ728" i="3"/>
  <c r="AJ728" i="3"/>
  <c r="T728" i="3"/>
  <c r="AL736" i="3"/>
  <c r="AU736" i="3"/>
  <c r="BB736" i="3"/>
  <c r="BE736" i="3"/>
  <c r="AI736" i="3"/>
  <c r="N736" i="3"/>
  <c r="AS736" i="3"/>
  <c r="W736" i="3"/>
  <c r="BD736" i="3"/>
  <c r="AN736" i="3"/>
  <c r="X736" i="3"/>
  <c r="BB726" i="3"/>
  <c r="V726" i="3"/>
  <c r="AE726" i="3"/>
  <c r="BG726" i="3"/>
  <c r="AA726" i="3"/>
  <c r="AY726" i="3"/>
  <c r="AO726" i="3"/>
  <c r="Y726" i="3"/>
  <c r="BI726" i="3"/>
  <c r="AX726" i="3"/>
  <c r="AH726" i="3"/>
  <c r="R726" i="3"/>
  <c r="BH726" i="3"/>
  <c r="AV726" i="3"/>
  <c r="AJ726" i="3"/>
  <c r="AB726" i="3"/>
  <c r="P726" i="3"/>
  <c r="AQ734" i="3"/>
  <c r="BA734" i="3"/>
  <c r="U734" i="3"/>
  <c r="AW734" i="3"/>
  <c r="Q734" i="3"/>
  <c r="AT734" i="3"/>
  <c r="AI734" i="3"/>
  <c r="S734" i="3"/>
  <c r="BC734" i="3"/>
  <c r="AS734" i="3"/>
  <c r="AC734" i="3"/>
  <c r="M734" i="3"/>
  <c r="BD734" i="3"/>
  <c r="AR734" i="3"/>
  <c r="AF734" i="3"/>
  <c r="X734" i="3"/>
  <c r="AU738" i="3"/>
  <c r="AE728" i="3"/>
  <c r="AL732" i="3"/>
  <c r="BB732" i="3"/>
  <c r="AI732" i="3"/>
  <c r="AS732" i="3"/>
  <c r="BD732" i="3"/>
  <c r="X732" i="3"/>
  <c r="BL733" i="3"/>
  <c r="AE736" i="3"/>
  <c r="AY738" i="3"/>
  <c r="AI738" i="3"/>
  <c r="Y738" i="3"/>
  <c r="BI738" i="3"/>
  <c r="AS738" i="3"/>
  <c r="AH738" i="3"/>
  <c r="R738" i="3"/>
  <c r="BB738" i="3"/>
  <c r="AQ738" i="3"/>
  <c r="AA738" i="3"/>
  <c r="BH738" i="3"/>
  <c r="AZ738" i="3"/>
  <c r="AN738" i="3"/>
  <c r="AB738" i="3"/>
  <c r="T738" i="3"/>
  <c r="U728" i="3"/>
  <c r="BM761" i="3"/>
  <c r="BL761" i="3"/>
  <c r="BJ765" i="3"/>
  <c r="BM765" i="3"/>
  <c r="BJ769" i="3"/>
  <c r="U736" i="3"/>
  <c r="BG751" i="3"/>
  <c r="AP753" i="3"/>
  <c r="BC753" i="3"/>
  <c r="W753" i="3"/>
  <c r="AL753" i="3"/>
  <c r="BI753" i="3"/>
  <c r="AS753" i="3"/>
  <c r="AC753" i="3"/>
  <c r="M753" i="3"/>
  <c r="AV753" i="3"/>
  <c r="AF753" i="3"/>
  <c r="P753" i="3"/>
  <c r="AN746" i="3"/>
  <c r="BA752" i="3"/>
  <c r="AR752" i="3"/>
  <c r="Y752" i="3"/>
  <c r="AI752" i="3"/>
  <c r="AX752" i="3"/>
  <c r="R752" i="3"/>
  <c r="BJ783" i="3"/>
  <c r="BD756" i="3"/>
  <c r="AN756" i="3"/>
  <c r="AK756" i="3"/>
  <c r="BH756" i="3"/>
  <c r="AB756" i="3"/>
  <c r="AO756" i="3"/>
  <c r="BG756" i="3"/>
  <c r="AQ756" i="3"/>
  <c r="AA756" i="3"/>
  <c r="BF756" i="3"/>
  <c r="AP756" i="3"/>
  <c r="Z756" i="3"/>
  <c r="AA751" i="3"/>
  <c r="BL804" i="3"/>
  <c r="BM843" i="3"/>
  <c r="BK866" i="3"/>
  <c r="BK875" i="3"/>
  <c r="Z694" i="3"/>
  <c r="AP694" i="3"/>
  <c r="BF694" i="3"/>
  <c r="N694" i="3"/>
  <c r="AD694" i="3"/>
  <c r="AT694" i="3"/>
  <c r="S701" i="3"/>
  <c r="BM701" i="3" s="1"/>
  <c r="AE701" i="3"/>
  <c r="AQ701" i="3"/>
  <c r="AY701" i="3"/>
  <c r="AI701" i="3"/>
  <c r="BG701" i="3"/>
  <c r="V711" i="3"/>
  <c r="AL711" i="3"/>
  <c r="BB711" i="3"/>
  <c r="P725" i="3"/>
  <c r="AF725" i="3"/>
  <c r="AA759" i="3"/>
  <c r="AQ759" i="3"/>
  <c r="BG759" i="3"/>
  <c r="AI759" i="3"/>
  <c r="U760" i="3"/>
  <c r="BA760" i="3"/>
  <c r="AA763" i="3"/>
  <c r="AQ763" i="3"/>
  <c r="BG763" i="3"/>
  <c r="AI763" i="3"/>
  <c r="U764" i="3"/>
  <c r="BA764" i="3"/>
  <c r="AA767" i="3"/>
  <c r="AQ767" i="3"/>
  <c r="BG767" i="3"/>
  <c r="AI767" i="3"/>
  <c r="U768" i="3"/>
  <c r="BA768" i="3"/>
  <c r="N777" i="3"/>
  <c r="Z777" i="3"/>
  <c r="AP777" i="3"/>
  <c r="BF777" i="3"/>
  <c r="R777" i="3"/>
  <c r="AH777" i="3"/>
  <c r="AX777" i="3"/>
  <c r="AB787" i="3"/>
  <c r="BH787" i="3"/>
  <c r="AR787" i="3"/>
  <c r="AE793" i="3"/>
  <c r="BJ793" i="3" s="1"/>
  <c r="AZ793" i="3"/>
  <c r="O793" i="3"/>
  <c r="AJ793" i="3"/>
  <c r="BF793" i="3"/>
  <c r="T824" i="3"/>
  <c r="X824" i="3"/>
  <c r="AN824" i="3"/>
  <c r="BD824" i="3"/>
  <c r="P824" i="3"/>
  <c r="AF824" i="3"/>
  <c r="AV824" i="3"/>
  <c r="BL824" i="3" s="1"/>
  <c r="T828" i="3"/>
  <c r="X828" i="3"/>
  <c r="AN828" i="3"/>
  <c r="BD828" i="3"/>
  <c r="P828" i="3"/>
  <c r="AF828" i="3"/>
  <c r="AV828" i="3"/>
  <c r="T832" i="3"/>
  <c r="X832" i="3"/>
  <c r="AN832" i="3"/>
  <c r="BD832" i="3"/>
  <c r="P832" i="3"/>
  <c r="AF832" i="3"/>
  <c r="AV832" i="3"/>
  <c r="Y700" i="3"/>
  <c r="U700" i="3"/>
  <c r="AK700" i="3"/>
  <c r="BA700" i="3"/>
  <c r="Q700" i="3"/>
  <c r="AG700" i="3"/>
  <c r="AW700" i="3"/>
  <c r="AN708" i="3"/>
  <c r="T708" i="3"/>
  <c r="AQ725" i="3"/>
  <c r="Q770" i="3"/>
  <c r="T770" i="3"/>
  <c r="AJ770" i="3"/>
  <c r="AZ770" i="3"/>
  <c r="AB770" i="3"/>
  <c r="AR770" i="3"/>
  <c r="BH770" i="3"/>
  <c r="AV776" i="3"/>
  <c r="AF776" i="3"/>
  <c r="AF780" i="3"/>
  <c r="P780" i="3"/>
  <c r="AV780" i="3"/>
  <c r="AF786" i="3"/>
  <c r="P788" i="3"/>
  <c r="AF788" i="3"/>
  <c r="AV788" i="3"/>
  <c r="X788" i="3"/>
  <c r="AN788" i="3"/>
  <c r="BD788" i="3"/>
  <c r="AU718" i="3"/>
  <c r="O718" i="3"/>
  <c r="AQ718" i="3"/>
  <c r="AU722" i="3"/>
  <c r="O722" i="3"/>
  <c r="BL722" i="3" s="1"/>
  <c r="AI722" i="3"/>
  <c r="BA729" i="3"/>
  <c r="BE737" i="3"/>
  <c r="AO737" i="3"/>
  <c r="BC856" i="3"/>
  <c r="AS856" i="3"/>
  <c r="AH856" i="3"/>
  <c r="W856" i="3"/>
  <c r="M856" i="3"/>
  <c r="BK856" i="3" s="1"/>
  <c r="BB856" i="3"/>
  <c r="AQ856" i="3"/>
  <c r="AG856" i="3"/>
  <c r="V856" i="3"/>
  <c r="BI860" i="3"/>
  <c r="AX860" i="3"/>
  <c r="AM860" i="3"/>
  <c r="AC860" i="3"/>
  <c r="R860" i="3"/>
  <c r="BG860" i="3"/>
  <c r="AW860" i="3"/>
  <c r="AL860" i="3"/>
  <c r="AA860" i="3"/>
  <c r="Q860" i="3"/>
  <c r="BC864" i="3"/>
  <c r="AS864" i="3"/>
  <c r="AH864" i="3"/>
  <c r="W864" i="3"/>
  <c r="M864" i="3"/>
  <c r="BK864" i="3" s="1"/>
  <c r="BB864" i="3"/>
  <c r="AQ864" i="3"/>
  <c r="AG864" i="3"/>
  <c r="V864" i="3"/>
  <c r="BF868" i="3"/>
  <c r="AX868" i="3"/>
  <c r="AP868" i="3"/>
  <c r="AH868" i="3"/>
  <c r="Z868" i="3"/>
  <c r="R868" i="3"/>
  <c r="BI868" i="3"/>
  <c r="BA868" i="3"/>
  <c r="AS868" i="3"/>
  <c r="AK868" i="3"/>
  <c r="AC868" i="3"/>
  <c r="U868" i="3"/>
  <c r="P868" i="3"/>
  <c r="K685" i="3"/>
  <c r="K673" i="3"/>
  <c r="K669" i="3"/>
  <c r="K665" i="3"/>
  <c r="P662" i="3"/>
  <c r="K661" i="3"/>
  <c r="BG656" i="3"/>
  <c r="AQ656" i="3"/>
  <c r="K651" i="3"/>
  <c r="K627" i="3"/>
  <c r="K615" i="3"/>
  <c r="K610" i="3"/>
  <c r="L692" i="3"/>
  <c r="K692" i="3"/>
  <c r="L691" i="3"/>
  <c r="K691" i="3"/>
  <c r="L690" i="3"/>
  <c r="K690" i="3"/>
  <c r="L689" i="3"/>
  <c r="K689" i="3"/>
  <c r="L688" i="3"/>
  <c r="K688" i="3"/>
  <c r="L687" i="3"/>
  <c r="K687" i="3"/>
  <c r="L684" i="3"/>
  <c r="L683" i="3"/>
  <c r="K683" i="3"/>
  <c r="L680" i="3"/>
  <c r="P680" i="3" s="1"/>
  <c r="L679" i="3"/>
  <c r="K679" i="3"/>
  <c r="L676" i="3"/>
  <c r="L675" i="3"/>
  <c r="K675" i="3"/>
  <c r="L672" i="3"/>
  <c r="P672" i="3" s="1"/>
  <c r="L671" i="3"/>
  <c r="K671" i="3"/>
  <c r="L668" i="3"/>
  <c r="L667" i="3"/>
  <c r="K667" i="3"/>
  <c r="L664" i="3"/>
  <c r="P664" i="3" s="1"/>
  <c r="L663" i="3"/>
  <c r="K663" i="3"/>
  <c r="L660" i="3"/>
  <c r="L659" i="3"/>
  <c r="K659" i="3"/>
  <c r="L658" i="3"/>
  <c r="K658" i="3"/>
  <c r="L657" i="3"/>
  <c r="K657" i="3"/>
  <c r="AY656" i="3"/>
  <c r="AI656" i="3"/>
  <c r="L654" i="3"/>
  <c r="P654" i="3" s="1"/>
  <c r="L653" i="3"/>
  <c r="K653" i="3"/>
  <c r="L650" i="3"/>
  <c r="L649" i="3"/>
  <c r="K649" i="3"/>
  <c r="L646" i="3"/>
  <c r="P646" i="3" s="1"/>
  <c r="L645" i="3"/>
  <c r="K645" i="3"/>
  <c r="L642" i="3"/>
  <c r="L641" i="3"/>
  <c r="K641" i="3"/>
  <c r="L638" i="3"/>
  <c r="P638" i="3" s="1"/>
  <c r="L637" i="3"/>
  <c r="K637" i="3"/>
  <c r="L635" i="3"/>
  <c r="L632" i="3"/>
  <c r="L630" i="3"/>
  <c r="L628" i="3"/>
  <c r="K626" i="3"/>
  <c r="K625" i="3"/>
  <c r="L624" i="3"/>
  <c r="K622" i="3"/>
  <c r="K621" i="3"/>
  <c r="L620" i="3"/>
  <c r="K618" i="3"/>
  <c r="K617" i="3"/>
  <c r="L616" i="3"/>
  <c r="K614" i="3"/>
  <c r="K613" i="3"/>
  <c r="L612" i="3"/>
  <c r="BB611" i="3"/>
  <c r="AQ611" i="3"/>
  <c r="AF611" i="3"/>
  <c r="V611" i="3"/>
  <c r="BH609" i="3"/>
  <c r="AR609" i="3"/>
  <c r="BH607" i="3"/>
  <c r="AZ607" i="3"/>
  <c r="AR607" i="3"/>
  <c r="AJ607" i="3"/>
  <c r="AB607" i="3"/>
  <c r="T607" i="3"/>
  <c r="BH605" i="3"/>
  <c r="AZ605" i="3"/>
  <c r="AR605" i="3"/>
  <c r="AJ605" i="3"/>
  <c r="AB605" i="3"/>
  <c r="T605" i="3"/>
  <c r="BH603" i="3"/>
  <c r="AZ603" i="3"/>
  <c r="AR603" i="3"/>
  <c r="AJ603" i="3"/>
  <c r="AB603" i="3"/>
  <c r="T603" i="3"/>
  <c r="BH601" i="3"/>
  <c r="AZ601" i="3"/>
  <c r="AR601" i="3"/>
  <c r="AJ601" i="3"/>
  <c r="AB601" i="3"/>
  <c r="T601" i="3"/>
  <c r="L598" i="3"/>
  <c r="K598" i="3"/>
  <c r="L597" i="3"/>
  <c r="L594" i="3"/>
  <c r="K594" i="3"/>
  <c r="L593" i="3"/>
  <c r="L590" i="3"/>
  <c r="K590" i="3"/>
  <c r="L588" i="3"/>
  <c r="L586" i="3"/>
  <c r="L584" i="3"/>
  <c r="P584" i="3" s="1"/>
  <c r="L568" i="3"/>
  <c r="L566" i="3"/>
  <c r="K564" i="3"/>
  <c r="N563" i="3"/>
  <c r="L562" i="3"/>
  <c r="N561" i="3"/>
  <c r="L560" i="3"/>
  <c r="K558" i="3"/>
  <c r="K556" i="3"/>
  <c r="K554" i="3"/>
  <c r="K550" i="3"/>
  <c r="N545" i="3"/>
  <c r="N544" i="3"/>
  <c r="N543" i="3"/>
  <c r="N542" i="3"/>
  <c r="N541" i="3"/>
  <c r="N539" i="3"/>
  <c r="N537" i="3"/>
  <c r="K535" i="3"/>
  <c r="O534" i="3"/>
  <c r="K531" i="3"/>
  <c r="M528" i="3"/>
  <c r="K527" i="3"/>
  <c r="M526" i="3"/>
  <c r="K525" i="3"/>
  <c r="AA516" i="3"/>
  <c r="L516" i="3"/>
  <c r="AQ516" i="3" s="1"/>
  <c r="L515" i="3"/>
  <c r="BI515" i="3" s="1"/>
  <c r="K515" i="3"/>
  <c r="L514" i="3"/>
  <c r="BD513" i="3"/>
  <c r="AV513" i="3"/>
  <c r="AN513" i="3"/>
  <c r="AF513" i="3"/>
  <c r="X513" i="3"/>
  <c r="P513" i="3"/>
  <c r="L512" i="3"/>
  <c r="K512" i="3"/>
  <c r="K510" i="3"/>
  <c r="K507" i="3"/>
  <c r="K505" i="3"/>
  <c r="K503" i="3"/>
  <c r="L501" i="3"/>
  <c r="K501" i="3"/>
  <c r="P500" i="3"/>
  <c r="AP696" i="3"/>
  <c r="AX698" i="3"/>
  <c r="AD698" i="3"/>
  <c r="BA698" i="3"/>
  <c r="AK698" i="3"/>
  <c r="U698" i="3"/>
  <c r="BD698" i="3"/>
  <c r="AN698" i="3"/>
  <c r="X698" i="3"/>
  <c r="BC698" i="3"/>
  <c r="AM698" i="3"/>
  <c r="W698" i="3"/>
  <c r="BL699" i="3"/>
  <c r="BM699" i="3"/>
  <c r="BF696" i="3"/>
  <c r="AD696" i="3"/>
  <c r="AK696" i="3"/>
  <c r="BD696" i="3"/>
  <c r="X696" i="3"/>
  <c r="AM696" i="3"/>
  <c r="P706" i="3"/>
  <c r="X706" i="3"/>
  <c r="AP707" i="3"/>
  <c r="BC707" i="3"/>
  <c r="W707" i="3"/>
  <c r="AL707" i="3"/>
  <c r="BI707" i="3"/>
  <c r="AS707" i="3"/>
  <c r="AC707" i="3"/>
  <c r="M707" i="3"/>
  <c r="AV707" i="3"/>
  <c r="AF707" i="3"/>
  <c r="P707" i="3"/>
  <c r="BL714" i="3"/>
  <c r="BL716" i="3"/>
  <c r="BJ716" i="3"/>
  <c r="AS706" i="3"/>
  <c r="M706" i="3"/>
  <c r="AJ706" i="3"/>
  <c r="AW706" i="3"/>
  <c r="Q706" i="3"/>
  <c r="AU706" i="3"/>
  <c r="AE706" i="3"/>
  <c r="O706" i="3"/>
  <c r="AT706" i="3"/>
  <c r="AD706" i="3"/>
  <c r="N706" i="3"/>
  <c r="BL720" i="3"/>
  <c r="BM720" i="3"/>
  <c r="BC724" i="3"/>
  <c r="AL724" i="3"/>
  <c r="AA724" i="3"/>
  <c r="AK724" i="3"/>
  <c r="BD724" i="3"/>
  <c r="X724" i="3"/>
  <c r="BL739" i="3"/>
  <c r="BL741" i="3"/>
  <c r="BL743" i="3"/>
  <c r="Z724" i="3"/>
  <c r="BG728" i="3"/>
  <c r="Q728" i="3"/>
  <c r="Z728" i="3"/>
  <c r="AG728" i="3"/>
  <c r="AT728" i="3"/>
  <c r="Y728" i="3"/>
  <c r="BC728" i="3"/>
  <c r="AH728" i="3"/>
  <c r="M728" i="3"/>
  <c r="AV728" i="3"/>
  <c r="AF728" i="3"/>
  <c r="P728" i="3"/>
  <c r="AW736" i="3"/>
  <c r="BF736" i="3"/>
  <c r="O736" i="3"/>
  <c r="V736" i="3"/>
  <c r="AO736" i="3"/>
  <c r="S736" i="3"/>
  <c r="AX736" i="3"/>
  <c r="AC736" i="3"/>
  <c r="BH736" i="3"/>
  <c r="AR736" i="3"/>
  <c r="AB736" i="3"/>
  <c r="AG726" i="3"/>
  <c r="BA726" i="3"/>
  <c r="U726" i="3"/>
  <c r="AL726" i="3"/>
  <c r="Q726" i="3"/>
  <c r="AT726" i="3"/>
  <c r="AD726" i="3"/>
  <c r="S726" i="3"/>
  <c r="BC726" i="3"/>
  <c r="AM726" i="3"/>
  <c r="AC726" i="3"/>
  <c r="M726" i="3"/>
  <c r="AZ726" i="3"/>
  <c r="AR726" i="3"/>
  <c r="AF726" i="3"/>
  <c r="BB734" i="3"/>
  <c r="V734" i="3"/>
  <c r="AP734" i="3"/>
  <c r="BG734" i="3"/>
  <c r="AA734" i="3"/>
  <c r="BE734" i="3"/>
  <c r="AO734" i="3"/>
  <c r="Y734" i="3"/>
  <c r="N734" i="3"/>
  <c r="AX734" i="3"/>
  <c r="AH734" i="3"/>
  <c r="W734" i="3"/>
  <c r="BH734" i="3"/>
  <c r="AV734" i="3"/>
  <c r="AN734" i="3"/>
  <c r="AB734" i="3"/>
  <c r="AO740" i="3"/>
  <c r="AX740" i="3"/>
  <c r="BG740" i="3"/>
  <c r="Q740" i="3"/>
  <c r="AU732" i="3"/>
  <c r="BE732" i="3"/>
  <c r="N732" i="3"/>
  <c r="W732" i="3"/>
  <c r="AN732" i="3"/>
  <c r="BE738" i="3"/>
  <c r="AT738" i="3"/>
  <c r="AD738" i="3"/>
  <c r="N738" i="3"/>
  <c r="BC738" i="3"/>
  <c r="AM738" i="3"/>
  <c r="W738" i="3"/>
  <c r="M738" i="3"/>
  <c r="AW738" i="3"/>
  <c r="AG738" i="3"/>
  <c r="V738" i="3"/>
  <c r="BD738" i="3"/>
  <c r="AR738" i="3"/>
  <c r="AJ738" i="3"/>
  <c r="Z744" i="3"/>
  <c r="AK744" i="3"/>
  <c r="AT744" i="3"/>
  <c r="Y744" i="3"/>
  <c r="BC744" i="3"/>
  <c r="AH744" i="3"/>
  <c r="M744" i="3"/>
  <c r="AQ744" i="3"/>
  <c r="V744" i="3"/>
  <c r="AZ744" i="3"/>
  <c r="AJ744" i="3"/>
  <c r="T744" i="3"/>
  <c r="BD746" i="3"/>
  <c r="AH747" i="3"/>
  <c r="AU747" i="3"/>
  <c r="O747" i="3"/>
  <c r="AD747" i="3"/>
  <c r="BE747" i="3"/>
  <c r="AO747" i="3"/>
  <c r="Y747" i="3"/>
  <c r="BH747" i="3"/>
  <c r="AR747" i="3"/>
  <c r="AB747" i="3"/>
  <c r="R751" i="3"/>
  <c r="AT751" i="3"/>
  <c r="AW751" i="3"/>
  <c r="Q751" i="3"/>
  <c r="AJ751" i="3"/>
  <c r="BD754" i="3"/>
  <c r="AH755" i="3"/>
  <c r="AU755" i="3"/>
  <c r="O755" i="3"/>
  <c r="AD755" i="3"/>
  <c r="BE755" i="3"/>
  <c r="AO755" i="3"/>
  <c r="Y755" i="3"/>
  <c r="BH755" i="3"/>
  <c r="AR755" i="3"/>
  <c r="AB755" i="3"/>
  <c r="BL769" i="3"/>
  <c r="BI746" i="3"/>
  <c r="AS746" i="3"/>
  <c r="U746" i="3"/>
  <c r="AZ746" i="3"/>
  <c r="AJ746" i="3"/>
  <c r="BE746" i="3"/>
  <c r="AG746" i="3"/>
  <c r="Q746" i="3"/>
  <c r="AY746" i="3"/>
  <c r="AM746" i="3"/>
  <c r="AE746" i="3"/>
  <c r="S746" i="3"/>
  <c r="BB746" i="3"/>
  <c r="AT746" i="3"/>
  <c r="AH746" i="3"/>
  <c r="V746" i="3"/>
  <c r="AS754" i="3"/>
  <c r="AC754" i="3"/>
  <c r="BH754" i="3"/>
  <c r="AJ754" i="3"/>
  <c r="T754" i="3"/>
  <c r="AO754" i="3"/>
  <c r="Q754" i="3"/>
  <c r="BC754" i="3"/>
  <c r="AQ754" i="3"/>
  <c r="AE754" i="3"/>
  <c r="W754" i="3"/>
  <c r="BF754" i="3"/>
  <c r="AT754" i="3"/>
  <c r="AL754" i="3"/>
  <c r="Z754" i="3"/>
  <c r="N754" i="3"/>
  <c r="BL765" i="3"/>
  <c r="AH753" i="3"/>
  <c r="AU753" i="3"/>
  <c r="O753" i="3"/>
  <c r="AD753" i="3"/>
  <c r="BE753" i="3"/>
  <c r="AO753" i="3"/>
  <c r="Y753" i="3"/>
  <c r="BH753" i="3"/>
  <c r="AR753" i="3"/>
  <c r="BG755" i="3"/>
  <c r="AA755" i="3"/>
  <c r="AV752" i="3"/>
  <c r="U752" i="3"/>
  <c r="BE752" i="3"/>
  <c r="AY752" i="3"/>
  <c r="S752" i="3"/>
  <c r="AH752" i="3"/>
  <c r="BJ777" i="3"/>
  <c r="BJ781" i="3"/>
  <c r="P756" i="3"/>
  <c r="AS756" i="3"/>
  <c r="M756" i="3"/>
  <c r="AJ756" i="3"/>
  <c r="AW756" i="3"/>
  <c r="Q756" i="3"/>
  <c r="AU756" i="3"/>
  <c r="AE756" i="3"/>
  <c r="O756" i="3"/>
  <c r="AT756" i="3"/>
  <c r="AD756" i="3"/>
  <c r="N756" i="3"/>
  <c r="BL793" i="3"/>
  <c r="BM859" i="3"/>
  <c r="BK871" i="3"/>
  <c r="BM937" i="3"/>
  <c r="BM916" i="3"/>
  <c r="X697" i="3"/>
  <c r="AN697" i="3"/>
  <c r="BD697" i="3"/>
  <c r="T697" i="3"/>
  <c r="AJ697" i="3"/>
  <c r="AZ697" i="3"/>
  <c r="AA701" i="3"/>
  <c r="AU701" i="3"/>
  <c r="AP703" i="3"/>
  <c r="R703" i="3"/>
  <c r="AX703" i="3"/>
  <c r="AJ704" i="3"/>
  <c r="BD704" i="3"/>
  <c r="Y721" i="3"/>
  <c r="Q721" i="3"/>
  <c r="AG721" i="3"/>
  <c r="AW721" i="3"/>
  <c r="U721" i="3"/>
  <c r="AK721" i="3"/>
  <c r="BA721" i="3"/>
  <c r="S759" i="3"/>
  <c r="BM759" i="3" s="1"/>
  <c r="AY759" i="3"/>
  <c r="S763" i="3"/>
  <c r="BM763" i="3" s="1"/>
  <c r="AY763" i="3"/>
  <c r="S767" i="3"/>
  <c r="BM767" i="3" s="1"/>
  <c r="AY767" i="3"/>
  <c r="N775" i="3"/>
  <c r="BJ775" i="3" s="1"/>
  <c r="Z775" i="3"/>
  <c r="AP775" i="3"/>
  <c r="BF775" i="3"/>
  <c r="R775" i="3"/>
  <c r="AH775" i="3"/>
  <c r="AX775" i="3"/>
  <c r="N779" i="3"/>
  <c r="BJ779" i="3" s="1"/>
  <c r="Z779" i="3"/>
  <c r="AP779" i="3"/>
  <c r="BF779" i="3"/>
  <c r="R779" i="3"/>
  <c r="AH779" i="3"/>
  <c r="AX779" i="3"/>
  <c r="AF784" i="3"/>
  <c r="AV784" i="3"/>
  <c r="X786" i="3"/>
  <c r="BD786" i="3"/>
  <c r="AN786" i="3"/>
  <c r="AC702" i="3"/>
  <c r="BI702" i="3"/>
  <c r="U702" i="3"/>
  <c r="BA702" i="3"/>
  <c r="T704" i="3"/>
  <c r="Y719" i="3"/>
  <c r="U719" i="3"/>
  <c r="AK719" i="3"/>
  <c r="BA719" i="3"/>
  <c r="Q719" i="3"/>
  <c r="AG719" i="3"/>
  <c r="AW719" i="3"/>
  <c r="U723" i="3"/>
  <c r="AK723" i="3"/>
  <c r="BA723" i="3"/>
  <c r="M723" i="3"/>
  <c r="BK723" i="3" s="1"/>
  <c r="AC723" i="3"/>
  <c r="AS723" i="3"/>
  <c r="BI723" i="3"/>
  <c r="O759" i="3"/>
  <c r="BL759" i="3" s="1"/>
  <c r="O763" i="3"/>
  <c r="BL763" i="3" s="1"/>
  <c r="O767" i="3"/>
  <c r="BL767" i="3" s="1"/>
  <c r="Q772" i="3"/>
  <c r="AB772" i="3"/>
  <c r="BH772" i="3"/>
  <c r="AR772" i="3"/>
  <c r="AV778" i="3"/>
  <c r="AF778" i="3"/>
  <c r="T787" i="3"/>
  <c r="X790" i="3"/>
  <c r="BD790" i="3"/>
  <c r="P830" i="3"/>
  <c r="BD830" i="3"/>
  <c r="O701" i="3"/>
  <c r="BL701" i="3" s="1"/>
  <c r="AE718" i="3"/>
  <c r="BG718" i="3"/>
  <c r="BL718" i="3" s="1"/>
  <c r="AE722" i="3"/>
  <c r="AY722" i="3"/>
  <c r="S722" i="3"/>
  <c r="BM722" i="3" s="1"/>
  <c r="AQ729" i="3"/>
  <c r="AJ737" i="3"/>
  <c r="BI856" i="3"/>
  <c r="AX856" i="3"/>
  <c r="AM856" i="3"/>
  <c r="AC856" i="3"/>
  <c r="R856" i="3"/>
  <c r="BG856" i="3"/>
  <c r="AW856" i="3"/>
  <c r="AL856" i="3"/>
  <c r="AA856" i="3"/>
  <c r="BM856" i="3" s="1"/>
  <c r="BC860" i="3"/>
  <c r="AS860" i="3"/>
  <c r="AH860" i="3"/>
  <c r="W860" i="3"/>
  <c r="M860" i="3"/>
  <c r="BK860" i="3" s="1"/>
  <c r="BB860" i="3"/>
  <c r="AQ860" i="3"/>
  <c r="AG860" i="3"/>
  <c r="BI864" i="3"/>
  <c r="AX864" i="3"/>
  <c r="AM864" i="3"/>
  <c r="AC864" i="3"/>
  <c r="R864" i="3"/>
  <c r="BG864" i="3"/>
  <c r="AW864" i="3"/>
  <c r="AL864" i="3"/>
  <c r="AA864" i="3"/>
  <c r="BM864" i="3" s="1"/>
  <c r="BB868" i="3"/>
  <c r="AT868" i="3"/>
  <c r="AL868" i="3"/>
  <c r="AD868" i="3"/>
  <c r="V868" i="3"/>
  <c r="M868" i="3"/>
  <c r="BE868" i="3"/>
  <c r="AW868" i="3"/>
  <c r="AO868" i="3"/>
  <c r="AG868" i="3"/>
  <c r="Y868" i="3"/>
  <c r="BK899" i="3"/>
  <c r="BN899" i="3"/>
  <c r="BM895" i="3"/>
  <c r="BJ929" i="3"/>
  <c r="BL899" i="3"/>
  <c r="BK895" i="3"/>
  <c r="BN895" i="3"/>
  <c r="BL895" i="3"/>
  <c r="BN929" i="3"/>
  <c r="BK929" i="3"/>
  <c r="BJ895" i="3"/>
  <c r="BK916" i="3"/>
  <c r="BM929" i="3"/>
  <c r="BM899" i="3"/>
  <c r="BJ899" i="3"/>
  <c r="BL929" i="3"/>
  <c r="BL694" i="3"/>
  <c r="BJ710" i="3"/>
  <c r="BN718" i="3"/>
  <c r="BK718" i="3"/>
  <c r="BN722" i="3"/>
  <c r="BK722" i="3"/>
  <c r="BN735" i="3"/>
  <c r="BK735" i="3"/>
  <c r="BN737" i="3"/>
  <c r="BK737" i="3"/>
  <c r="AD742" i="3"/>
  <c r="R742" i="3"/>
  <c r="AF750" i="3"/>
  <c r="AV750" i="3"/>
  <c r="P750" i="3"/>
  <c r="AU749" i="3"/>
  <c r="AO749" i="3"/>
  <c r="BH749" i="3"/>
  <c r="AG757" i="3"/>
  <c r="M748" i="3"/>
  <c r="AU748" i="3"/>
  <c r="AD748" i="3"/>
  <c r="BN762" i="3"/>
  <c r="BK762" i="3"/>
  <c r="BM798" i="3"/>
  <c r="BJ804" i="3"/>
  <c r="BL812" i="3"/>
  <c r="BN857" i="3"/>
  <c r="BK857" i="3"/>
  <c r="BJ862" i="3"/>
  <c r="BN862" i="3"/>
  <c r="BN865" i="3"/>
  <c r="BK865" i="3"/>
  <c r="BL858" i="3"/>
  <c r="BL862" i="3"/>
  <c r="O836" i="3"/>
  <c r="S836" i="3"/>
  <c r="W836" i="3"/>
  <c r="AA836" i="3"/>
  <c r="AE836" i="3"/>
  <c r="AI836" i="3"/>
  <c r="AM836" i="3"/>
  <c r="AQ836" i="3"/>
  <c r="AU836" i="3"/>
  <c r="AY836" i="3"/>
  <c r="BC836" i="3"/>
  <c r="BG836" i="3"/>
  <c r="P836" i="3"/>
  <c r="T836" i="3"/>
  <c r="X836" i="3"/>
  <c r="AB836" i="3"/>
  <c r="AF836" i="3"/>
  <c r="AJ836" i="3"/>
  <c r="AN836" i="3"/>
  <c r="AR836" i="3"/>
  <c r="AV836" i="3"/>
  <c r="AZ836" i="3"/>
  <c r="BD836" i="3"/>
  <c r="BH836" i="3"/>
  <c r="M836" i="3"/>
  <c r="U836" i="3"/>
  <c r="AC836" i="3"/>
  <c r="AK836" i="3"/>
  <c r="AS836" i="3"/>
  <c r="BA836" i="3"/>
  <c r="BI836" i="3"/>
  <c r="Z836" i="3"/>
  <c r="AP836" i="3"/>
  <c r="BF836" i="3"/>
  <c r="N836" i="3"/>
  <c r="V836" i="3"/>
  <c r="AD836" i="3"/>
  <c r="AL836" i="3"/>
  <c r="AT836" i="3"/>
  <c r="BB836" i="3"/>
  <c r="Q836" i="3"/>
  <c r="Y836" i="3"/>
  <c r="AG836" i="3"/>
  <c r="AO836" i="3"/>
  <c r="AW836" i="3"/>
  <c r="BE836" i="3"/>
  <c r="R836" i="3"/>
  <c r="AH836" i="3"/>
  <c r="AX836" i="3"/>
  <c r="BJ839" i="3"/>
  <c r="BN841" i="3"/>
  <c r="BK841" i="3"/>
  <c r="O846" i="3"/>
  <c r="S846" i="3"/>
  <c r="W846" i="3"/>
  <c r="AA846" i="3"/>
  <c r="AE846" i="3"/>
  <c r="AI846" i="3"/>
  <c r="AM846" i="3"/>
  <c r="AQ846" i="3"/>
  <c r="AU846" i="3"/>
  <c r="AY846" i="3"/>
  <c r="BC846" i="3"/>
  <c r="BG846" i="3"/>
  <c r="P846" i="3"/>
  <c r="T846" i="3"/>
  <c r="X846" i="3"/>
  <c r="AB846" i="3"/>
  <c r="AF846" i="3"/>
  <c r="AJ846" i="3"/>
  <c r="AN846" i="3"/>
  <c r="AR846" i="3"/>
  <c r="AV846" i="3"/>
  <c r="AZ846" i="3"/>
  <c r="BD846" i="3"/>
  <c r="BH846" i="3"/>
  <c r="M846" i="3"/>
  <c r="U846" i="3"/>
  <c r="AC846" i="3"/>
  <c r="AK846" i="3"/>
  <c r="AS846" i="3"/>
  <c r="BA846" i="3"/>
  <c r="BI846" i="3"/>
  <c r="R846" i="3"/>
  <c r="Z846" i="3"/>
  <c r="AH846" i="3"/>
  <c r="AP846" i="3"/>
  <c r="AX846" i="3"/>
  <c r="BF846" i="3"/>
  <c r="N846" i="3"/>
  <c r="V846" i="3"/>
  <c r="AD846" i="3"/>
  <c r="AL846" i="3"/>
  <c r="AT846" i="3"/>
  <c r="BB846" i="3"/>
  <c r="Q846" i="3"/>
  <c r="Y846" i="3"/>
  <c r="AG846" i="3"/>
  <c r="AO846" i="3"/>
  <c r="AW846" i="3"/>
  <c r="BE846" i="3"/>
  <c r="BJ849" i="3"/>
  <c r="O854" i="3"/>
  <c r="S854" i="3"/>
  <c r="W854" i="3"/>
  <c r="AA854" i="3"/>
  <c r="AE854" i="3"/>
  <c r="AI854" i="3"/>
  <c r="AM854" i="3"/>
  <c r="AQ854" i="3"/>
  <c r="AU854" i="3"/>
  <c r="AY854" i="3"/>
  <c r="BC854" i="3"/>
  <c r="BG854" i="3"/>
  <c r="P854" i="3"/>
  <c r="T854" i="3"/>
  <c r="X854" i="3"/>
  <c r="AB854" i="3"/>
  <c r="AF854" i="3"/>
  <c r="AJ854" i="3"/>
  <c r="AN854" i="3"/>
  <c r="AR854" i="3"/>
  <c r="AV854" i="3"/>
  <c r="AZ854" i="3"/>
  <c r="BD854" i="3"/>
  <c r="BH854" i="3"/>
  <c r="M854" i="3"/>
  <c r="U854" i="3"/>
  <c r="AC854" i="3"/>
  <c r="AK854" i="3"/>
  <c r="AS854" i="3"/>
  <c r="BA854" i="3"/>
  <c r="BI854" i="3"/>
  <c r="N854" i="3"/>
  <c r="V854" i="3"/>
  <c r="AD854" i="3"/>
  <c r="AL854" i="3"/>
  <c r="AT854" i="3"/>
  <c r="BB854" i="3"/>
  <c r="R854" i="3"/>
  <c r="Z854" i="3"/>
  <c r="AH854" i="3"/>
  <c r="AP854" i="3"/>
  <c r="AX854" i="3"/>
  <c r="BF854" i="3"/>
  <c r="Q854" i="3"/>
  <c r="Y854" i="3"/>
  <c r="AG854" i="3"/>
  <c r="AO854" i="3"/>
  <c r="AW854" i="3"/>
  <c r="BE854" i="3"/>
  <c r="BN873" i="3"/>
  <c r="BK873" i="3"/>
  <c r="BM880" i="3"/>
  <c r="BM881" i="3"/>
  <c r="BL883" i="3"/>
  <c r="BN883" i="3"/>
  <c r="BK883" i="3"/>
  <c r="BM884" i="3"/>
  <c r="BL885" i="3"/>
  <c r="BJ885" i="3"/>
  <c r="BN887" i="3"/>
  <c r="BK887" i="3"/>
  <c r="BL873" i="3"/>
  <c r="BJ874" i="3"/>
  <c r="BM874" i="3"/>
  <c r="BK890" i="3"/>
  <c r="BN890" i="3"/>
  <c r="BK878" i="3"/>
  <c r="BN878" i="3"/>
  <c r="BL879" i="3"/>
  <c r="BJ879" i="3"/>
  <c r="BN889" i="3"/>
  <c r="BK889" i="3"/>
  <c r="AA705" i="3"/>
  <c r="AX705" i="3"/>
  <c r="R705" i="3"/>
  <c r="AE705" i="3"/>
  <c r="AT705" i="3"/>
  <c r="N705" i="3"/>
  <c r="AW705" i="3"/>
  <c r="AG705" i="3"/>
  <c r="Q705" i="3"/>
  <c r="AZ705" i="3"/>
  <c r="AJ705" i="3"/>
  <c r="T705" i="3"/>
  <c r="BN869" i="3"/>
  <c r="BK869" i="3"/>
  <c r="BL693" i="3"/>
  <c r="BJ693" i="3"/>
  <c r="BK870" i="3"/>
  <c r="BN870" i="3"/>
  <c r="BL870" i="3"/>
  <c r="BL877" i="3"/>
  <c r="BJ877" i="3"/>
  <c r="BJ712" i="3"/>
  <c r="BN702" i="3"/>
  <c r="BK702" i="3"/>
  <c r="BL708" i="3"/>
  <c r="BM711" i="3"/>
  <c r="BJ720" i="3"/>
  <c r="AE742" i="3"/>
  <c r="BA742" i="3"/>
  <c r="AU742" i="3"/>
  <c r="Z742" i="3"/>
  <c r="AA757" i="3"/>
  <c r="BG757" i="3"/>
  <c r="AI757" i="3"/>
  <c r="AQ757" i="3"/>
  <c r="S757" i="3"/>
  <c r="AY757" i="3"/>
  <c r="AP742" i="3"/>
  <c r="U730" i="3"/>
  <c r="Y730" i="3"/>
  <c r="AH730" i="3"/>
  <c r="AV730" i="3"/>
  <c r="AF730" i="3"/>
  <c r="P730" i="3"/>
  <c r="AJ750" i="3"/>
  <c r="AU750" i="3"/>
  <c r="O750" i="3"/>
  <c r="AD750" i="3"/>
  <c r="BH758" i="3"/>
  <c r="BC758" i="3"/>
  <c r="AT758" i="3"/>
  <c r="BL770" i="3"/>
  <c r="AH749" i="3"/>
  <c r="BE749" i="3"/>
  <c r="Y749" i="3"/>
  <c r="AR749" i="3"/>
  <c r="AX757" i="3"/>
  <c r="AT757" i="3"/>
  <c r="Q757" i="3"/>
  <c r="T757" i="3"/>
  <c r="AS748" i="3"/>
  <c r="AW748" i="3"/>
  <c r="O748" i="3"/>
  <c r="N748" i="3"/>
  <c r="BM783" i="3"/>
  <c r="BN756" i="3"/>
  <c r="BM826" i="3"/>
  <c r="BK830" i="3"/>
  <c r="BN830" i="3"/>
  <c r="BM806" i="3"/>
  <c r="BJ812" i="3"/>
  <c r="BK790" i="3"/>
  <c r="BN790" i="3"/>
  <c r="BJ834" i="3"/>
  <c r="BN851" i="3"/>
  <c r="BK851" i="3"/>
  <c r="BJ697" i="3"/>
  <c r="AH696" i="3"/>
  <c r="AG696" i="3"/>
  <c r="AZ696" i="3"/>
  <c r="T696" i="3"/>
  <c r="AI696" i="3"/>
  <c r="BN708" i="3"/>
  <c r="BK708" i="3"/>
  <c r="BN712" i="3"/>
  <c r="BK712" i="3"/>
  <c r="BN714" i="3"/>
  <c r="BK714" i="3"/>
  <c r="BL704" i="3"/>
  <c r="BN706" i="3"/>
  <c r="BL711" i="3"/>
  <c r="BJ719" i="3"/>
  <c r="BM721" i="3"/>
  <c r="BN720" i="3"/>
  <c r="BK720" i="3"/>
  <c r="AD724" i="3"/>
  <c r="AW724" i="3"/>
  <c r="AX724" i="3"/>
  <c r="BM727" i="3"/>
  <c r="BF724" i="3"/>
  <c r="Z740" i="3"/>
  <c r="AU740" i="3"/>
  <c r="AE740" i="3"/>
  <c r="BA740" i="3"/>
  <c r="O740" i="3"/>
  <c r="AK740" i="3"/>
  <c r="BF740" i="3"/>
  <c r="U740" i="3"/>
  <c r="AP740" i="3"/>
  <c r="AT742" i="3"/>
  <c r="BC742" i="3"/>
  <c r="AQ742" i="3"/>
  <c r="BL727" i="3"/>
  <c r="N740" i="3"/>
  <c r="BB740" i="3"/>
  <c r="AB740" i="3"/>
  <c r="AQ732" i="3"/>
  <c r="BI732" i="3"/>
  <c r="AJ732" i="3"/>
  <c r="BM733" i="3"/>
  <c r="X750" i="3"/>
  <c r="BC751" i="3"/>
  <c r="T758" i="3"/>
  <c r="BN770" i="3"/>
  <c r="BK770" i="3"/>
  <c r="BA730" i="3"/>
  <c r="Q730" i="3"/>
  <c r="AX730" i="3"/>
  <c r="BH750" i="3"/>
  <c r="AA750" i="3"/>
  <c r="BD758" i="3"/>
  <c r="R758" i="3"/>
  <c r="BF758" i="3"/>
  <c r="BJ767" i="3"/>
  <c r="BN771" i="3"/>
  <c r="BK771" i="3"/>
  <c r="AN748" i="3"/>
  <c r="BH748" i="3"/>
  <c r="AQ748" i="3"/>
  <c r="BM778" i="3"/>
  <c r="BM780" i="3"/>
  <c r="BM784" i="3"/>
  <c r="BM786" i="3"/>
  <c r="BJ787" i="3"/>
  <c r="AN750" i="3"/>
  <c r="P752" i="3"/>
  <c r="AS752" i="3"/>
  <c r="M752" i="3"/>
  <c r="AJ752" i="3"/>
  <c r="AW752" i="3"/>
  <c r="Q752" i="3"/>
  <c r="AU752" i="3"/>
  <c r="AE752" i="3"/>
  <c r="O752" i="3"/>
  <c r="AT752" i="3"/>
  <c r="AD752" i="3"/>
  <c r="N752" i="3"/>
  <c r="BM764" i="3"/>
  <c r="BL768" i="3"/>
  <c r="BJ768" i="3"/>
  <c r="BK775" i="3"/>
  <c r="BN775" i="3"/>
  <c r="BM777" i="3"/>
  <c r="BK783" i="3"/>
  <c r="BN783" i="3"/>
  <c r="BL783" i="3"/>
  <c r="BK787" i="3"/>
  <c r="BN787" i="3"/>
  <c r="BL787" i="3"/>
  <c r="BM789" i="3"/>
  <c r="BL791" i="3"/>
  <c r="BM788" i="3"/>
  <c r="BK824" i="3"/>
  <c r="BN824" i="3"/>
  <c r="BL826" i="3"/>
  <c r="BM828" i="3"/>
  <c r="BK832" i="3"/>
  <c r="BN832" i="3"/>
  <c r="O797" i="3"/>
  <c r="BL797" i="3" s="1"/>
  <c r="S797" i="3"/>
  <c r="BM797" i="3" s="1"/>
  <c r="W797" i="3"/>
  <c r="AA797" i="3"/>
  <c r="AE797" i="3"/>
  <c r="AI797" i="3"/>
  <c r="AM797" i="3"/>
  <c r="AQ797" i="3"/>
  <c r="AU797" i="3"/>
  <c r="AY797" i="3"/>
  <c r="BC797" i="3"/>
  <c r="BG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M797" i="3"/>
  <c r="Q797" i="3"/>
  <c r="U797" i="3"/>
  <c r="Y797" i="3"/>
  <c r="AC797" i="3"/>
  <c r="AG797" i="3"/>
  <c r="AK797" i="3"/>
  <c r="AO797" i="3"/>
  <c r="AS797" i="3"/>
  <c r="AW797" i="3"/>
  <c r="BA797" i="3"/>
  <c r="BE797" i="3"/>
  <c r="BI797" i="3"/>
  <c r="R797" i="3"/>
  <c r="AH797" i="3"/>
  <c r="AX797" i="3"/>
  <c r="V797" i="3"/>
  <c r="AL797" i="3"/>
  <c r="BB797" i="3"/>
  <c r="Z797" i="3"/>
  <c r="AP797" i="3"/>
  <c r="BF797" i="3"/>
  <c r="AD797" i="3"/>
  <c r="AT797" i="3"/>
  <c r="N797" i="3"/>
  <c r="BJ797" i="3" s="1"/>
  <c r="O799" i="3"/>
  <c r="S799" i="3"/>
  <c r="W799" i="3"/>
  <c r="AA799" i="3"/>
  <c r="AE799" i="3"/>
  <c r="AI799" i="3"/>
  <c r="AM799" i="3"/>
  <c r="AQ799" i="3"/>
  <c r="AU799" i="3"/>
  <c r="AY799" i="3"/>
  <c r="BC799" i="3"/>
  <c r="BG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M799" i="3"/>
  <c r="Q799" i="3"/>
  <c r="U799" i="3"/>
  <c r="Y799" i="3"/>
  <c r="AC799" i="3"/>
  <c r="AG799" i="3"/>
  <c r="AK799" i="3"/>
  <c r="AO799" i="3"/>
  <c r="AS799" i="3"/>
  <c r="AW799" i="3"/>
  <c r="BA799" i="3"/>
  <c r="BE799" i="3"/>
  <c r="BI799" i="3"/>
  <c r="R799" i="3"/>
  <c r="AH799" i="3"/>
  <c r="AX799" i="3"/>
  <c r="V799" i="3"/>
  <c r="AL799" i="3"/>
  <c r="BB799" i="3"/>
  <c r="Z799" i="3"/>
  <c r="AP799" i="3"/>
  <c r="BF799" i="3"/>
  <c r="AD799" i="3"/>
  <c r="N799" i="3"/>
  <c r="AT799" i="3"/>
  <c r="O801" i="3"/>
  <c r="BL801" i="3" s="1"/>
  <c r="S801" i="3"/>
  <c r="BM801" i="3" s="1"/>
  <c r="W801" i="3"/>
  <c r="AA801" i="3"/>
  <c r="AE801" i="3"/>
  <c r="AI801" i="3"/>
  <c r="AM801" i="3"/>
  <c r="AQ801" i="3"/>
  <c r="AU801" i="3"/>
  <c r="AY801" i="3"/>
  <c r="BC801" i="3"/>
  <c r="BG801" i="3"/>
  <c r="P801" i="3"/>
  <c r="T801" i="3"/>
  <c r="X801" i="3"/>
  <c r="AB801" i="3"/>
  <c r="AF801" i="3"/>
  <c r="AJ801" i="3"/>
  <c r="AN801" i="3"/>
  <c r="AR801" i="3"/>
  <c r="AV801" i="3"/>
  <c r="AZ801" i="3"/>
  <c r="BD801" i="3"/>
  <c r="BH801" i="3"/>
  <c r="M801" i="3"/>
  <c r="Q801" i="3"/>
  <c r="U801" i="3"/>
  <c r="Y801" i="3"/>
  <c r="AC801" i="3"/>
  <c r="AG801" i="3"/>
  <c r="AK801" i="3"/>
  <c r="AO801" i="3"/>
  <c r="AS801" i="3"/>
  <c r="AW801" i="3"/>
  <c r="BA801" i="3"/>
  <c r="BE801" i="3"/>
  <c r="BI801" i="3"/>
  <c r="R801" i="3"/>
  <c r="AH801" i="3"/>
  <c r="AX801" i="3"/>
  <c r="V801" i="3"/>
  <c r="AL801" i="3"/>
  <c r="BB801" i="3"/>
  <c r="Z801" i="3"/>
  <c r="AP801" i="3"/>
  <c r="BF801" i="3"/>
  <c r="AD801" i="3"/>
  <c r="AT801" i="3"/>
  <c r="N801" i="3"/>
  <c r="BJ801" i="3" s="1"/>
  <c r="O803" i="3"/>
  <c r="S803" i="3"/>
  <c r="W803" i="3"/>
  <c r="AA803" i="3"/>
  <c r="AE803" i="3"/>
  <c r="AI803" i="3"/>
  <c r="AM803" i="3"/>
  <c r="AQ803" i="3"/>
  <c r="AU803" i="3"/>
  <c r="AY803" i="3"/>
  <c r="BC803" i="3"/>
  <c r="BG803" i="3"/>
  <c r="P803" i="3"/>
  <c r="T803" i="3"/>
  <c r="X803" i="3"/>
  <c r="AB803" i="3"/>
  <c r="AF803" i="3"/>
  <c r="AJ803" i="3"/>
  <c r="AN803" i="3"/>
  <c r="AR803" i="3"/>
  <c r="AV803" i="3"/>
  <c r="AZ803" i="3"/>
  <c r="BD803" i="3"/>
  <c r="BH803" i="3"/>
  <c r="M803" i="3"/>
  <c r="Q803" i="3"/>
  <c r="U803" i="3"/>
  <c r="Y803" i="3"/>
  <c r="AC803" i="3"/>
  <c r="AG803" i="3"/>
  <c r="AK803" i="3"/>
  <c r="AO803" i="3"/>
  <c r="AS803" i="3"/>
  <c r="AW803" i="3"/>
  <c r="BA803" i="3"/>
  <c r="BE803" i="3"/>
  <c r="BI803" i="3"/>
  <c r="R803" i="3"/>
  <c r="AH803" i="3"/>
  <c r="AX803" i="3"/>
  <c r="V803" i="3"/>
  <c r="AL803" i="3"/>
  <c r="BB803" i="3"/>
  <c r="Z803" i="3"/>
  <c r="AP803" i="3"/>
  <c r="BF803" i="3"/>
  <c r="AD803" i="3"/>
  <c r="N803" i="3"/>
  <c r="BJ803" i="3" s="1"/>
  <c r="AT803" i="3"/>
  <c r="O805" i="3"/>
  <c r="BL805" i="3" s="1"/>
  <c r="S805" i="3"/>
  <c r="BM805" i="3" s="1"/>
  <c r="W805" i="3"/>
  <c r="AA805" i="3"/>
  <c r="AE805" i="3"/>
  <c r="AI805" i="3"/>
  <c r="AM805" i="3"/>
  <c r="AQ805" i="3"/>
  <c r="AU805" i="3"/>
  <c r="AY805" i="3"/>
  <c r="BC805" i="3"/>
  <c r="BG805" i="3"/>
  <c r="P805" i="3"/>
  <c r="T805" i="3"/>
  <c r="X805" i="3"/>
  <c r="AB805" i="3"/>
  <c r="AF805" i="3"/>
  <c r="AJ805" i="3"/>
  <c r="AN805" i="3"/>
  <c r="AR805" i="3"/>
  <c r="AV805" i="3"/>
  <c r="AZ805" i="3"/>
  <c r="BD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R805" i="3"/>
  <c r="AH805" i="3"/>
  <c r="AX805" i="3"/>
  <c r="V805" i="3"/>
  <c r="AL805" i="3"/>
  <c r="BB805" i="3"/>
  <c r="Z805" i="3"/>
  <c r="AP805" i="3"/>
  <c r="BF805" i="3"/>
  <c r="AD805" i="3"/>
  <c r="N805" i="3"/>
  <c r="BJ805" i="3" s="1"/>
  <c r="AT805" i="3"/>
  <c r="O807" i="3"/>
  <c r="S807" i="3"/>
  <c r="W807" i="3"/>
  <c r="AA807" i="3"/>
  <c r="AE807" i="3"/>
  <c r="AI807" i="3"/>
  <c r="AM807" i="3"/>
  <c r="AQ807" i="3"/>
  <c r="AU807" i="3"/>
  <c r="AY807" i="3"/>
  <c r="BC807" i="3"/>
  <c r="BG807" i="3"/>
  <c r="P807" i="3"/>
  <c r="T807" i="3"/>
  <c r="X807" i="3"/>
  <c r="AB807" i="3"/>
  <c r="AF807" i="3"/>
  <c r="AJ807" i="3"/>
  <c r="AN807" i="3"/>
  <c r="AR807" i="3"/>
  <c r="AV807" i="3"/>
  <c r="AZ807" i="3"/>
  <c r="BD807" i="3"/>
  <c r="BH807" i="3"/>
  <c r="M807" i="3"/>
  <c r="Q807" i="3"/>
  <c r="U807" i="3"/>
  <c r="Y807" i="3"/>
  <c r="AC807" i="3"/>
  <c r="AG807" i="3"/>
  <c r="AK807" i="3"/>
  <c r="AO807" i="3"/>
  <c r="AS807" i="3"/>
  <c r="AW807" i="3"/>
  <c r="BA807" i="3"/>
  <c r="BE807" i="3"/>
  <c r="BI807" i="3"/>
  <c r="R807" i="3"/>
  <c r="AH807" i="3"/>
  <c r="AX807" i="3"/>
  <c r="V807" i="3"/>
  <c r="AL807" i="3"/>
  <c r="BB807" i="3"/>
  <c r="Z807" i="3"/>
  <c r="AP807" i="3"/>
  <c r="BF807" i="3"/>
  <c r="AD807" i="3"/>
  <c r="AT807" i="3"/>
  <c r="N807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P809" i="3"/>
  <c r="T809" i="3"/>
  <c r="X809" i="3"/>
  <c r="AB809" i="3"/>
  <c r="AF809" i="3"/>
  <c r="AJ809" i="3"/>
  <c r="AN809" i="3"/>
  <c r="AR809" i="3"/>
  <c r="AV809" i="3"/>
  <c r="AZ809" i="3"/>
  <c r="BD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R809" i="3"/>
  <c r="AH809" i="3"/>
  <c r="AX809" i="3"/>
  <c r="V809" i="3"/>
  <c r="AL809" i="3"/>
  <c r="BB809" i="3"/>
  <c r="Z809" i="3"/>
  <c r="AP809" i="3"/>
  <c r="BF809" i="3"/>
  <c r="AD809" i="3"/>
  <c r="AT809" i="3"/>
  <c r="N809" i="3"/>
  <c r="BJ809" i="3" s="1"/>
  <c r="O811" i="3"/>
  <c r="S811" i="3"/>
  <c r="W811" i="3"/>
  <c r="AA811" i="3"/>
  <c r="AE811" i="3"/>
  <c r="AI811" i="3"/>
  <c r="AM811" i="3"/>
  <c r="AQ811" i="3"/>
  <c r="AU811" i="3"/>
  <c r="AY811" i="3"/>
  <c r="BC811" i="3"/>
  <c r="BG811" i="3"/>
  <c r="P811" i="3"/>
  <c r="T811" i="3"/>
  <c r="X811" i="3"/>
  <c r="AB811" i="3"/>
  <c r="AF811" i="3"/>
  <c r="AJ811" i="3"/>
  <c r="AN811" i="3"/>
  <c r="AR811" i="3"/>
  <c r="AV811" i="3"/>
  <c r="AZ811" i="3"/>
  <c r="BD811" i="3"/>
  <c r="BH811" i="3"/>
  <c r="M811" i="3"/>
  <c r="Q811" i="3"/>
  <c r="U811" i="3"/>
  <c r="Y811" i="3"/>
  <c r="AC811" i="3"/>
  <c r="AG811" i="3"/>
  <c r="AK811" i="3"/>
  <c r="AO811" i="3"/>
  <c r="AS811" i="3"/>
  <c r="AW811" i="3"/>
  <c r="BA811" i="3"/>
  <c r="BE811" i="3"/>
  <c r="BI811" i="3"/>
  <c r="R811" i="3"/>
  <c r="AH811" i="3"/>
  <c r="AX811" i="3"/>
  <c r="V811" i="3"/>
  <c r="AL811" i="3"/>
  <c r="BB811" i="3"/>
  <c r="Z811" i="3"/>
  <c r="AP811" i="3"/>
  <c r="BF811" i="3"/>
  <c r="AD811" i="3"/>
  <c r="N811" i="3"/>
  <c r="BJ811" i="3" s="1"/>
  <c r="AT811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P813" i="3"/>
  <c r="T813" i="3"/>
  <c r="X813" i="3"/>
  <c r="AB813" i="3"/>
  <c r="AF813" i="3"/>
  <c r="AJ813" i="3"/>
  <c r="AN813" i="3"/>
  <c r="AR813" i="3"/>
  <c r="AV813" i="3"/>
  <c r="AZ813" i="3"/>
  <c r="BD813" i="3"/>
  <c r="BH813" i="3"/>
  <c r="M813" i="3"/>
  <c r="Q813" i="3"/>
  <c r="U813" i="3"/>
  <c r="Y813" i="3"/>
  <c r="AC813" i="3"/>
  <c r="AG813" i="3"/>
  <c r="AK813" i="3"/>
  <c r="AO813" i="3"/>
  <c r="AS813" i="3"/>
  <c r="AW813" i="3"/>
  <c r="BA813" i="3"/>
  <c r="BE813" i="3"/>
  <c r="BI813" i="3"/>
  <c r="R813" i="3"/>
  <c r="AH813" i="3"/>
  <c r="AX813" i="3"/>
  <c r="V813" i="3"/>
  <c r="AL813" i="3"/>
  <c r="BB813" i="3"/>
  <c r="Z813" i="3"/>
  <c r="AP813" i="3"/>
  <c r="BF813" i="3"/>
  <c r="AD813" i="3"/>
  <c r="AT813" i="3"/>
  <c r="N813" i="3"/>
  <c r="O815" i="3"/>
  <c r="S815" i="3"/>
  <c r="W815" i="3"/>
  <c r="AA815" i="3"/>
  <c r="AE815" i="3"/>
  <c r="AI815" i="3"/>
  <c r="AM815" i="3"/>
  <c r="AQ815" i="3"/>
  <c r="AU815" i="3"/>
  <c r="AY815" i="3"/>
  <c r="BC815" i="3"/>
  <c r="BG815" i="3"/>
  <c r="P815" i="3"/>
  <c r="T815" i="3"/>
  <c r="X815" i="3"/>
  <c r="AB815" i="3"/>
  <c r="AF815" i="3"/>
  <c r="AJ815" i="3"/>
  <c r="AN815" i="3"/>
  <c r="AR815" i="3"/>
  <c r="AV815" i="3"/>
  <c r="AZ815" i="3"/>
  <c r="BD815" i="3"/>
  <c r="BH815" i="3"/>
  <c r="M815" i="3"/>
  <c r="Q815" i="3"/>
  <c r="U815" i="3"/>
  <c r="Y815" i="3"/>
  <c r="AC815" i="3"/>
  <c r="AG815" i="3"/>
  <c r="AK815" i="3"/>
  <c r="AO815" i="3"/>
  <c r="AS815" i="3"/>
  <c r="AW815" i="3"/>
  <c r="BA815" i="3"/>
  <c r="BE815" i="3"/>
  <c r="BI815" i="3"/>
  <c r="R815" i="3"/>
  <c r="AH815" i="3"/>
  <c r="AX815" i="3"/>
  <c r="V815" i="3"/>
  <c r="AL815" i="3"/>
  <c r="BB815" i="3"/>
  <c r="Z815" i="3"/>
  <c r="AP815" i="3"/>
  <c r="BF815" i="3"/>
  <c r="AD815" i="3"/>
  <c r="AT815" i="3"/>
  <c r="N815" i="3"/>
  <c r="O817" i="3"/>
  <c r="BL817" i="3" s="1"/>
  <c r="S817" i="3"/>
  <c r="BM817" i="3" s="1"/>
  <c r="W817" i="3"/>
  <c r="AA817" i="3"/>
  <c r="AE817" i="3"/>
  <c r="AI817" i="3"/>
  <c r="AM817" i="3"/>
  <c r="AQ817" i="3"/>
  <c r="AU817" i="3"/>
  <c r="AY817" i="3"/>
  <c r="BC817" i="3"/>
  <c r="BG817" i="3"/>
  <c r="P817" i="3"/>
  <c r="T817" i="3"/>
  <c r="X817" i="3"/>
  <c r="AB817" i="3"/>
  <c r="AF817" i="3"/>
  <c r="AJ817" i="3"/>
  <c r="AN817" i="3"/>
  <c r="AR817" i="3"/>
  <c r="AV817" i="3"/>
  <c r="AZ817" i="3"/>
  <c r="BD817" i="3"/>
  <c r="BH817" i="3"/>
  <c r="M817" i="3"/>
  <c r="Q817" i="3"/>
  <c r="U817" i="3"/>
  <c r="Y817" i="3"/>
  <c r="AC817" i="3"/>
  <c r="AG817" i="3"/>
  <c r="AK817" i="3"/>
  <c r="AO817" i="3"/>
  <c r="AS817" i="3"/>
  <c r="AW817" i="3"/>
  <c r="BA817" i="3"/>
  <c r="BE817" i="3"/>
  <c r="BI817" i="3"/>
  <c r="R817" i="3"/>
  <c r="AH817" i="3"/>
  <c r="AX817" i="3"/>
  <c r="V817" i="3"/>
  <c r="AL817" i="3"/>
  <c r="BB817" i="3"/>
  <c r="Z817" i="3"/>
  <c r="AP817" i="3"/>
  <c r="BF817" i="3"/>
  <c r="AD817" i="3"/>
  <c r="N817" i="3"/>
  <c r="BJ817" i="3" s="1"/>
  <c r="AT817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P819" i="3"/>
  <c r="T819" i="3"/>
  <c r="X819" i="3"/>
  <c r="AB819" i="3"/>
  <c r="AF819" i="3"/>
  <c r="AJ819" i="3"/>
  <c r="AN819" i="3"/>
  <c r="AR819" i="3"/>
  <c r="AV819" i="3"/>
  <c r="AZ819" i="3"/>
  <c r="BD819" i="3"/>
  <c r="BH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R819" i="3"/>
  <c r="AH819" i="3"/>
  <c r="AX819" i="3"/>
  <c r="V819" i="3"/>
  <c r="AL819" i="3"/>
  <c r="BB819" i="3"/>
  <c r="Z819" i="3"/>
  <c r="AP819" i="3"/>
  <c r="BF819" i="3"/>
  <c r="AD819" i="3"/>
  <c r="N819" i="3"/>
  <c r="BJ819" i="3" s="1"/>
  <c r="AT819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P821" i="3"/>
  <c r="T821" i="3"/>
  <c r="X821" i="3"/>
  <c r="AB821" i="3"/>
  <c r="AF821" i="3"/>
  <c r="AJ821" i="3"/>
  <c r="AN821" i="3"/>
  <c r="AR821" i="3"/>
  <c r="AV821" i="3"/>
  <c r="AZ821" i="3"/>
  <c r="BD821" i="3"/>
  <c r="BH821" i="3"/>
  <c r="M821" i="3"/>
  <c r="Q821" i="3"/>
  <c r="U821" i="3"/>
  <c r="Y821" i="3"/>
  <c r="AC821" i="3"/>
  <c r="AG821" i="3"/>
  <c r="AK821" i="3"/>
  <c r="AO821" i="3"/>
  <c r="AS821" i="3"/>
  <c r="AW821" i="3"/>
  <c r="BA821" i="3"/>
  <c r="BE821" i="3"/>
  <c r="BI821" i="3"/>
  <c r="R821" i="3"/>
  <c r="AH821" i="3"/>
  <c r="AX821" i="3"/>
  <c r="V821" i="3"/>
  <c r="AL821" i="3"/>
  <c r="BB821" i="3"/>
  <c r="Z821" i="3"/>
  <c r="AP821" i="3"/>
  <c r="BF821" i="3"/>
  <c r="AD821" i="3"/>
  <c r="AT821" i="3"/>
  <c r="N821" i="3"/>
  <c r="O823" i="3"/>
  <c r="S823" i="3"/>
  <c r="W823" i="3"/>
  <c r="AA823" i="3"/>
  <c r="AE823" i="3"/>
  <c r="AI823" i="3"/>
  <c r="AM823" i="3"/>
  <c r="AQ823" i="3"/>
  <c r="AU823" i="3"/>
  <c r="AY823" i="3"/>
  <c r="BC823" i="3"/>
  <c r="BG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N823" i="3"/>
  <c r="V823" i="3"/>
  <c r="AD823" i="3"/>
  <c r="AL823" i="3"/>
  <c r="AT823" i="3"/>
  <c r="BB823" i="3"/>
  <c r="P823" i="3"/>
  <c r="X823" i="3"/>
  <c r="AF823" i="3"/>
  <c r="AN823" i="3"/>
  <c r="AV823" i="3"/>
  <c r="BD823" i="3"/>
  <c r="R823" i="3"/>
  <c r="Z823" i="3"/>
  <c r="AH823" i="3"/>
  <c r="AP823" i="3"/>
  <c r="AX823" i="3"/>
  <c r="BF823" i="3"/>
  <c r="T823" i="3"/>
  <c r="AZ823" i="3"/>
  <c r="AR823" i="3"/>
  <c r="AB823" i="3"/>
  <c r="BH823" i="3"/>
  <c r="AJ823" i="3"/>
  <c r="O827" i="3"/>
  <c r="S827" i="3"/>
  <c r="W827" i="3"/>
  <c r="AA827" i="3"/>
  <c r="AE827" i="3"/>
  <c r="AI827" i="3"/>
  <c r="AM827" i="3"/>
  <c r="AQ827" i="3"/>
  <c r="AU827" i="3"/>
  <c r="AY827" i="3"/>
  <c r="BC827" i="3"/>
  <c r="BG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N827" i="3"/>
  <c r="V827" i="3"/>
  <c r="AD827" i="3"/>
  <c r="AL827" i="3"/>
  <c r="AT827" i="3"/>
  <c r="BB827" i="3"/>
  <c r="P827" i="3"/>
  <c r="X827" i="3"/>
  <c r="AF827" i="3"/>
  <c r="AN827" i="3"/>
  <c r="AV827" i="3"/>
  <c r="BD827" i="3"/>
  <c r="R827" i="3"/>
  <c r="Z827" i="3"/>
  <c r="AH827" i="3"/>
  <c r="AP827" i="3"/>
  <c r="AX827" i="3"/>
  <c r="BF827" i="3"/>
  <c r="T827" i="3"/>
  <c r="AZ827" i="3"/>
  <c r="AR827" i="3"/>
  <c r="AB827" i="3"/>
  <c r="BH827" i="3"/>
  <c r="AJ827" i="3"/>
  <c r="O831" i="3"/>
  <c r="BL831" i="3" s="1"/>
  <c r="S831" i="3"/>
  <c r="BM831" i="3" s="1"/>
  <c r="W831" i="3"/>
  <c r="AA831" i="3"/>
  <c r="AE831" i="3"/>
  <c r="AI831" i="3"/>
  <c r="AM831" i="3"/>
  <c r="AQ831" i="3"/>
  <c r="AU831" i="3"/>
  <c r="AY831" i="3"/>
  <c r="BC831" i="3"/>
  <c r="BG831" i="3"/>
  <c r="M831" i="3"/>
  <c r="Q831" i="3"/>
  <c r="U831" i="3"/>
  <c r="Y831" i="3"/>
  <c r="AC831" i="3"/>
  <c r="AG831" i="3"/>
  <c r="AK831" i="3"/>
  <c r="AO831" i="3"/>
  <c r="AS831" i="3"/>
  <c r="AW831" i="3"/>
  <c r="BA831" i="3"/>
  <c r="BE831" i="3"/>
  <c r="BI831" i="3"/>
  <c r="N831" i="3"/>
  <c r="BJ831" i="3" s="1"/>
  <c r="V831" i="3"/>
  <c r="AD831" i="3"/>
  <c r="AL831" i="3"/>
  <c r="AT831" i="3"/>
  <c r="BB831" i="3"/>
  <c r="P831" i="3"/>
  <c r="X831" i="3"/>
  <c r="AF831" i="3"/>
  <c r="AN831" i="3"/>
  <c r="AV831" i="3"/>
  <c r="BD831" i="3"/>
  <c r="R831" i="3"/>
  <c r="Z831" i="3"/>
  <c r="AH831" i="3"/>
  <c r="AP831" i="3"/>
  <c r="AX831" i="3"/>
  <c r="BF831" i="3"/>
  <c r="T831" i="3"/>
  <c r="AZ831" i="3"/>
  <c r="AR831" i="3"/>
  <c r="AB831" i="3"/>
  <c r="BH831" i="3"/>
  <c r="AJ831" i="3"/>
  <c r="BN796" i="3"/>
  <c r="BK796" i="3"/>
  <c r="BL798" i="3"/>
  <c r="BJ798" i="3"/>
  <c r="BM800" i="3"/>
  <c r="BN804" i="3"/>
  <c r="BK804" i="3"/>
  <c r="BL806" i="3"/>
  <c r="BJ806" i="3"/>
  <c r="BM808" i="3"/>
  <c r="BN812" i="3"/>
  <c r="BK812" i="3"/>
  <c r="BL814" i="3"/>
  <c r="BJ814" i="3"/>
  <c r="BM816" i="3"/>
  <c r="BN820" i="3"/>
  <c r="BK820" i="3"/>
  <c r="BL822" i="3"/>
  <c r="BJ822" i="3"/>
  <c r="BL835" i="3"/>
  <c r="BL839" i="3"/>
  <c r="BL843" i="3"/>
  <c r="BL847" i="3"/>
  <c r="BL851" i="3"/>
  <c r="BN855" i="3"/>
  <c r="BK855" i="3"/>
  <c r="BM857" i="3"/>
  <c r="BJ860" i="3"/>
  <c r="BN860" i="3"/>
  <c r="BM862" i="3"/>
  <c r="BN863" i="3"/>
  <c r="BK863" i="3"/>
  <c r="BM766" i="3"/>
  <c r="BJ828" i="3"/>
  <c r="BL855" i="3"/>
  <c r="BL859" i="3"/>
  <c r="BJ791" i="3"/>
  <c r="BN839" i="3"/>
  <c r="BK839" i="3"/>
  <c r="O842" i="3"/>
  <c r="BL842" i="3" s="1"/>
  <c r="S842" i="3"/>
  <c r="BM842" i="3" s="1"/>
  <c r="W842" i="3"/>
  <c r="AA842" i="3"/>
  <c r="AE842" i="3"/>
  <c r="AI842" i="3"/>
  <c r="AM842" i="3"/>
  <c r="AQ842" i="3"/>
  <c r="AU842" i="3"/>
  <c r="AY842" i="3"/>
  <c r="BC842" i="3"/>
  <c r="BG842" i="3"/>
  <c r="P842" i="3"/>
  <c r="T842" i="3"/>
  <c r="X842" i="3"/>
  <c r="AB842" i="3"/>
  <c r="AF842" i="3"/>
  <c r="AJ842" i="3"/>
  <c r="AN842" i="3"/>
  <c r="AR842" i="3"/>
  <c r="AV842" i="3"/>
  <c r="AZ842" i="3"/>
  <c r="BD842" i="3"/>
  <c r="BH842" i="3"/>
  <c r="M842" i="3"/>
  <c r="U842" i="3"/>
  <c r="AC842" i="3"/>
  <c r="AK842" i="3"/>
  <c r="AS842" i="3"/>
  <c r="BA842" i="3"/>
  <c r="BI842" i="3"/>
  <c r="N842" i="3"/>
  <c r="BJ842" i="3" s="1"/>
  <c r="V842" i="3"/>
  <c r="AD842" i="3"/>
  <c r="AL842" i="3"/>
  <c r="AT842" i="3"/>
  <c r="BB842" i="3"/>
  <c r="R842" i="3"/>
  <c r="Z842" i="3"/>
  <c r="AH842" i="3"/>
  <c r="AP842" i="3"/>
  <c r="AX842" i="3"/>
  <c r="BF842" i="3"/>
  <c r="Q842" i="3"/>
  <c r="Y842" i="3"/>
  <c r="AG842" i="3"/>
  <c r="AO842" i="3"/>
  <c r="AW842" i="3"/>
  <c r="BE842" i="3"/>
  <c r="O844" i="3"/>
  <c r="S844" i="3"/>
  <c r="W844" i="3"/>
  <c r="AA844" i="3"/>
  <c r="AE844" i="3"/>
  <c r="AI844" i="3"/>
  <c r="AM844" i="3"/>
  <c r="AQ844" i="3"/>
  <c r="AU844" i="3"/>
  <c r="AY844" i="3"/>
  <c r="BC844" i="3"/>
  <c r="BG844" i="3"/>
  <c r="P844" i="3"/>
  <c r="T844" i="3"/>
  <c r="X844" i="3"/>
  <c r="AB844" i="3"/>
  <c r="AF844" i="3"/>
  <c r="AJ844" i="3"/>
  <c r="AN844" i="3"/>
  <c r="AR844" i="3"/>
  <c r="AV844" i="3"/>
  <c r="AZ844" i="3"/>
  <c r="BD844" i="3"/>
  <c r="BH844" i="3"/>
  <c r="M844" i="3"/>
  <c r="U844" i="3"/>
  <c r="AC844" i="3"/>
  <c r="AK844" i="3"/>
  <c r="AS844" i="3"/>
  <c r="BA844" i="3"/>
  <c r="BI844" i="3"/>
  <c r="N844" i="3"/>
  <c r="V844" i="3"/>
  <c r="AD844" i="3"/>
  <c r="AL844" i="3"/>
  <c r="AT844" i="3"/>
  <c r="BB844" i="3"/>
  <c r="Q844" i="3"/>
  <c r="Y844" i="3"/>
  <c r="AG844" i="3"/>
  <c r="AO844" i="3"/>
  <c r="AW844" i="3"/>
  <c r="BE844" i="3"/>
  <c r="R844" i="3"/>
  <c r="Z844" i="3"/>
  <c r="AH844" i="3"/>
  <c r="AP844" i="3"/>
  <c r="AX844" i="3"/>
  <c r="BF844" i="3"/>
  <c r="BJ847" i="3"/>
  <c r="BN849" i="3"/>
  <c r="BK849" i="3"/>
  <c r="O852" i="3"/>
  <c r="S852" i="3"/>
  <c r="W852" i="3"/>
  <c r="AA852" i="3"/>
  <c r="AE852" i="3"/>
  <c r="AI852" i="3"/>
  <c r="AM852" i="3"/>
  <c r="AQ852" i="3"/>
  <c r="AU852" i="3"/>
  <c r="AY852" i="3"/>
  <c r="BC852" i="3"/>
  <c r="BG852" i="3"/>
  <c r="P852" i="3"/>
  <c r="T852" i="3"/>
  <c r="X852" i="3"/>
  <c r="AB852" i="3"/>
  <c r="AF852" i="3"/>
  <c r="AJ852" i="3"/>
  <c r="AN852" i="3"/>
  <c r="AR852" i="3"/>
  <c r="AV852" i="3"/>
  <c r="AZ852" i="3"/>
  <c r="BD852" i="3"/>
  <c r="BH852" i="3"/>
  <c r="M852" i="3"/>
  <c r="U852" i="3"/>
  <c r="AC852" i="3"/>
  <c r="AK852" i="3"/>
  <c r="AS852" i="3"/>
  <c r="BA852" i="3"/>
  <c r="BI852" i="3"/>
  <c r="N852" i="3"/>
  <c r="V852" i="3"/>
  <c r="AD852" i="3"/>
  <c r="AL852" i="3"/>
  <c r="AT852" i="3"/>
  <c r="BB852" i="3"/>
  <c r="R852" i="3"/>
  <c r="Z852" i="3"/>
  <c r="AH852" i="3"/>
  <c r="AP852" i="3"/>
  <c r="AX852" i="3"/>
  <c r="BF852" i="3"/>
  <c r="Q852" i="3"/>
  <c r="Y852" i="3"/>
  <c r="AG852" i="3"/>
  <c r="AO852" i="3"/>
  <c r="AW852" i="3"/>
  <c r="BE852" i="3"/>
  <c r="BJ855" i="3"/>
  <c r="BJ857" i="3"/>
  <c r="BJ859" i="3"/>
  <c r="BJ861" i="3"/>
  <c r="BM841" i="3"/>
  <c r="BM871" i="3"/>
  <c r="BK880" i="3"/>
  <c r="BN880" i="3"/>
  <c r="BJ880" i="3"/>
  <c r="BL880" i="3"/>
  <c r="BL881" i="3"/>
  <c r="BJ881" i="3"/>
  <c r="BK884" i="3"/>
  <c r="BN884" i="3"/>
  <c r="BJ884" i="3"/>
  <c r="BL884" i="3"/>
  <c r="BK874" i="3"/>
  <c r="BN874" i="3"/>
  <c r="BL874" i="3"/>
  <c r="BN891" i="3"/>
  <c r="BK891" i="3"/>
  <c r="BJ892" i="3"/>
  <c r="BM892" i="3"/>
  <c r="BM893" i="3"/>
  <c r="BJ893" i="3"/>
  <c r="BM869" i="3"/>
  <c r="BN879" i="3"/>
  <c r="BK879" i="3"/>
  <c r="BM835" i="3"/>
  <c r="AQ705" i="3"/>
  <c r="AY705" i="3"/>
  <c r="AP705" i="3"/>
  <c r="BC705" i="3"/>
  <c r="W705" i="3"/>
  <c r="AL705" i="3"/>
  <c r="BI705" i="3"/>
  <c r="AS705" i="3"/>
  <c r="AC705" i="3"/>
  <c r="M705" i="3"/>
  <c r="AV705" i="3"/>
  <c r="AF705" i="3"/>
  <c r="P705" i="3"/>
  <c r="BM847" i="3"/>
  <c r="BN693" i="3"/>
  <c r="BK693" i="3"/>
  <c r="BM849" i="3"/>
  <c r="BL703" i="3"/>
  <c r="BL710" i="3"/>
  <c r="BN721" i="3"/>
  <c r="BK721" i="3"/>
  <c r="AY742" i="3"/>
  <c r="AM742" i="3"/>
  <c r="AA742" i="3"/>
  <c r="X742" i="3"/>
  <c r="BL735" i="3"/>
  <c r="AA749" i="3"/>
  <c r="BG749" i="3"/>
  <c r="AI749" i="3"/>
  <c r="AQ749" i="3"/>
  <c r="AY749" i="3"/>
  <c r="S749" i="3"/>
  <c r="Y758" i="3"/>
  <c r="AS758" i="3"/>
  <c r="BI758" i="3"/>
  <c r="N758" i="3"/>
  <c r="AJ758" i="3"/>
  <c r="BA758" i="3"/>
  <c r="V730" i="3"/>
  <c r="AT730" i="3"/>
  <c r="M730" i="3"/>
  <c r="M750" i="3"/>
  <c r="AW750" i="3"/>
  <c r="AE750" i="3"/>
  <c r="AT750" i="3"/>
  <c r="N750" i="3"/>
  <c r="X758" i="3"/>
  <c r="Q758" i="3"/>
  <c r="AI758" i="3"/>
  <c r="BM769" i="3"/>
  <c r="BJ770" i="3"/>
  <c r="O749" i="3"/>
  <c r="AE757" i="3"/>
  <c r="N757" i="3"/>
  <c r="AZ757" i="3"/>
  <c r="P748" i="3"/>
  <c r="Q748" i="3"/>
  <c r="AT748" i="3"/>
  <c r="BK786" i="3"/>
  <c r="BN786" i="3"/>
  <c r="BM787" i="3"/>
  <c r="BM791" i="3"/>
  <c r="BN810" i="3"/>
  <c r="BK810" i="3"/>
  <c r="BN818" i="3"/>
  <c r="BK818" i="3"/>
  <c r="BL697" i="3"/>
  <c r="BB696" i="3"/>
  <c r="AW696" i="3"/>
  <c r="Q696" i="3"/>
  <c r="AJ696" i="3"/>
  <c r="AY696" i="3"/>
  <c r="S696" i="3"/>
  <c r="BN710" i="3"/>
  <c r="BK710" i="3"/>
  <c r="BK711" i="3"/>
  <c r="BN711" i="3"/>
  <c r="BN729" i="3"/>
  <c r="BK729" i="3"/>
  <c r="Y742" i="3"/>
  <c r="M742" i="3"/>
  <c r="V742" i="3"/>
  <c r="AJ742" i="3"/>
  <c r="T742" i="3"/>
  <c r="BE740" i="3"/>
  <c r="AS740" i="3"/>
  <c r="AG740" i="3"/>
  <c r="AR740" i="3"/>
  <c r="AK742" i="3"/>
  <c r="AQ751" i="3"/>
  <c r="S751" i="3"/>
  <c r="AY751" i="3"/>
  <c r="AI751" i="3"/>
  <c r="AA732" i="3"/>
  <c r="AY732" i="3"/>
  <c r="AM732" i="3"/>
  <c r="AZ732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Z745" i="3"/>
  <c r="AP745" i="3"/>
  <c r="BF745" i="3"/>
  <c r="N745" i="3"/>
  <c r="AD745" i="3"/>
  <c r="AT745" i="3"/>
  <c r="R745" i="3"/>
  <c r="AH745" i="3"/>
  <c r="AX745" i="3"/>
  <c r="BB745" i="3"/>
  <c r="V745" i="3"/>
  <c r="AL745" i="3"/>
  <c r="W751" i="3"/>
  <c r="BB730" i="3"/>
  <c r="AO730" i="3"/>
  <c r="S730" i="3"/>
  <c r="BH730" i="3"/>
  <c r="AR730" i="3"/>
  <c r="AB730" i="3"/>
  <c r="AB750" i="3"/>
  <c r="AQ750" i="3"/>
  <c r="AN758" i="3"/>
  <c r="AG758" i="3"/>
  <c r="AP758" i="3"/>
  <c r="AE758" i="3"/>
  <c r="O758" i="3"/>
  <c r="BN765" i="3"/>
  <c r="BK765" i="3"/>
  <c r="BL772" i="3"/>
  <c r="BJ772" i="3"/>
  <c r="BF749" i="3"/>
  <c r="Z749" i="3"/>
  <c r="AM749" i="3"/>
  <c r="BB749" i="3"/>
  <c r="V749" i="3"/>
  <c r="BA749" i="3"/>
  <c r="AK749" i="3"/>
  <c r="U749" i="3"/>
  <c r="BD749" i="3"/>
  <c r="AN749" i="3"/>
  <c r="X749" i="3"/>
  <c r="AP757" i="3"/>
  <c r="BC757" i="3"/>
  <c r="W757" i="3"/>
  <c r="AL757" i="3"/>
  <c r="BI757" i="3"/>
  <c r="AS757" i="3"/>
  <c r="AC757" i="3"/>
  <c r="M757" i="3"/>
  <c r="AV757" i="3"/>
  <c r="AF757" i="3"/>
  <c r="P757" i="3"/>
  <c r="BD748" i="3"/>
  <c r="AK748" i="3"/>
  <c r="AB748" i="3"/>
  <c r="AO748" i="3"/>
  <c r="BG748" i="3"/>
  <c r="AA748" i="3"/>
  <c r="BF748" i="3"/>
  <c r="AP748" i="3"/>
  <c r="Z748" i="3"/>
  <c r="BM776" i="3"/>
  <c r="BN697" i="3"/>
  <c r="BK697" i="3"/>
  <c r="AL698" i="3"/>
  <c r="R698" i="3"/>
  <c r="BI698" i="3"/>
  <c r="AS698" i="3"/>
  <c r="AC698" i="3"/>
  <c r="M698" i="3"/>
  <c r="AV698" i="3"/>
  <c r="AF698" i="3"/>
  <c r="P698" i="3"/>
  <c r="AU698" i="3"/>
  <c r="AE698" i="3"/>
  <c r="O698" i="3"/>
  <c r="BN699" i="3"/>
  <c r="BK699" i="3"/>
  <c r="BM700" i="3"/>
  <c r="BM702" i="3"/>
  <c r="AL696" i="3"/>
  <c r="R696" i="3"/>
  <c r="BI696" i="3"/>
  <c r="AS696" i="3"/>
  <c r="AC696" i="3"/>
  <c r="M696" i="3"/>
  <c r="AV696" i="3"/>
  <c r="AF696" i="3"/>
  <c r="P696" i="3"/>
  <c r="AU696" i="3"/>
  <c r="AE696" i="3"/>
  <c r="O696" i="3"/>
  <c r="BK703" i="3"/>
  <c r="BN703" i="3"/>
  <c r="AI707" i="3"/>
  <c r="BF707" i="3"/>
  <c r="Z707" i="3"/>
  <c r="AM707" i="3"/>
  <c r="BB707" i="3"/>
  <c r="V707" i="3"/>
  <c r="BA707" i="3"/>
  <c r="AK707" i="3"/>
  <c r="U707" i="3"/>
  <c r="BD707" i="3"/>
  <c r="AN707" i="3"/>
  <c r="AK706" i="3"/>
  <c r="BH706" i="3"/>
  <c r="AB706" i="3"/>
  <c r="AO706" i="3"/>
  <c r="BG706" i="3"/>
  <c r="AQ706" i="3"/>
  <c r="AA706" i="3"/>
  <c r="BF706" i="3"/>
  <c r="AP706" i="3"/>
  <c r="O709" i="3"/>
  <c r="BL709" i="3" s="1"/>
  <c r="S709" i="3"/>
  <c r="BM709" i="3" s="1"/>
  <c r="W709" i="3"/>
  <c r="AA709" i="3"/>
  <c r="AE709" i="3"/>
  <c r="AI709" i="3"/>
  <c r="AM709" i="3"/>
  <c r="AQ709" i="3"/>
  <c r="AU709" i="3"/>
  <c r="AY709" i="3"/>
  <c r="BC709" i="3"/>
  <c r="BG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M709" i="3"/>
  <c r="Q709" i="3"/>
  <c r="U709" i="3"/>
  <c r="Y709" i="3"/>
  <c r="AC709" i="3"/>
  <c r="AG709" i="3"/>
  <c r="AK709" i="3"/>
  <c r="AO709" i="3"/>
  <c r="AS709" i="3"/>
  <c r="AW709" i="3"/>
  <c r="BA709" i="3"/>
  <c r="BE709" i="3"/>
  <c r="BI709" i="3"/>
  <c r="N709" i="3"/>
  <c r="BJ709" i="3" s="1"/>
  <c r="AD709" i="3"/>
  <c r="AT709" i="3"/>
  <c r="R709" i="3"/>
  <c r="AH709" i="3"/>
  <c r="AX709" i="3"/>
  <c r="V709" i="3"/>
  <c r="AL709" i="3"/>
  <c r="BB709" i="3"/>
  <c r="Z709" i="3"/>
  <c r="AP709" i="3"/>
  <c r="BF709" i="3"/>
  <c r="BM712" i="3"/>
  <c r="BJ708" i="3"/>
  <c r="BL721" i="3"/>
  <c r="BJ721" i="3"/>
  <c r="BM723" i="3"/>
  <c r="AK726" i="3"/>
  <c r="AU726" i="3"/>
  <c r="O726" i="3"/>
  <c r="BF726" i="3"/>
  <c r="Z726" i="3"/>
  <c r="AK734" i="3"/>
  <c r="AU734" i="3"/>
  <c r="O734" i="3"/>
  <c r="BF734" i="3"/>
  <c r="Z734" i="3"/>
  <c r="AM724" i="3"/>
  <c r="BB724" i="3"/>
  <c r="V724" i="3"/>
  <c r="AQ724" i="3"/>
  <c r="BI724" i="3"/>
  <c r="AS724" i="3"/>
  <c r="AC724" i="3"/>
  <c r="M724" i="3"/>
  <c r="AV724" i="3"/>
  <c r="AF724" i="3"/>
  <c r="P724" i="3"/>
  <c r="BM725" i="3"/>
  <c r="BN727" i="3"/>
  <c r="BK727" i="3"/>
  <c r="BJ731" i="3"/>
  <c r="T745" i="3"/>
  <c r="AJ745" i="3"/>
  <c r="AZ745" i="3"/>
  <c r="BN725" i="3"/>
  <c r="BK725" i="3"/>
  <c r="U738" i="3"/>
  <c r="AP738" i="3"/>
  <c r="AE738" i="3"/>
  <c r="BA738" i="3"/>
  <c r="O738" i="3"/>
  <c r="AK738" i="3"/>
  <c r="BF738" i="3"/>
  <c r="BN741" i="3"/>
  <c r="BK741" i="3"/>
  <c r="BM743" i="3"/>
  <c r="U745" i="3"/>
  <c r="AK745" i="3"/>
  <c r="BA745" i="3"/>
  <c r="AW728" i="3"/>
  <c r="BF728" i="3"/>
  <c r="O728" i="3"/>
  <c r="V728" i="3"/>
  <c r="AO728" i="3"/>
  <c r="S728" i="3"/>
  <c r="AX728" i="3"/>
  <c r="AC728" i="3"/>
  <c r="BH728" i="3"/>
  <c r="AR728" i="3"/>
  <c r="BJ729" i="3"/>
  <c r="AA736" i="3"/>
  <c r="AK736" i="3"/>
  <c r="AQ736" i="3"/>
  <c r="AY736" i="3"/>
  <c r="AD736" i="3"/>
  <c r="BI736" i="3"/>
  <c r="AM736" i="3"/>
  <c r="R736" i="3"/>
  <c r="AZ736" i="3"/>
  <c r="AJ736" i="3"/>
  <c r="AO742" i="3"/>
  <c r="S742" i="3"/>
  <c r="AX742" i="3"/>
  <c r="AC742" i="3"/>
  <c r="BG742" i="3"/>
  <c r="AL742" i="3"/>
  <c r="Q742" i="3"/>
  <c r="AV742" i="3"/>
  <c r="AF742" i="3"/>
  <c r="P742" i="3"/>
  <c r="AQ726" i="3"/>
  <c r="AP726" i="3"/>
  <c r="AW726" i="3"/>
  <c r="BE726" i="3"/>
  <c r="AI726" i="3"/>
  <c r="N726" i="3"/>
  <c r="AS726" i="3"/>
  <c r="W726" i="3"/>
  <c r="BD726" i="3"/>
  <c r="AN726" i="3"/>
  <c r="X726" i="3"/>
  <c r="AP732" i="3"/>
  <c r="AG734" i="3"/>
  <c r="AE734" i="3"/>
  <c r="AL734" i="3"/>
  <c r="AY734" i="3"/>
  <c r="AD734" i="3"/>
  <c r="BI734" i="3"/>
  <c r="AM734" i="3"/>
  <c r="R734" i="3"/>
  <c r="AZ734" i="3"/>
  <c r="AJ734" i="3"/>
  <c r="T734" i="3"/>
  <c r="Z738" i="3"/>
  <c r="AY740" i="3"/>
  <c r="AD740" i="3"/>
  <c r="BI740" i="3"/>
  <c r="AM740" i="3"/>
  <c r="R740" i="3"/>
  <c r="AW740" i="3"/>
  <c r="AA740" i="3"/>
  <c r="BD740" i="3"/>
  <c r="AN740" i="3"/>
  <c r="X740" i="3"/>
  <c r="BF742" i="3"/>
  <c r="AA753" i="3"/>
  <c r="BG753" i="3"/>
  <c r="AI753" i="3"/>
  <c r="AQ753" i="3"/>
  <c r="S753" i="3"/>
  <c r="AY753" i="3"/>
  <c r="BG732" i="3"/>
  <c r="Q732" i="3"/>
  <c r="Z732" i="3"/>
  <c r="AG732" i="3"/>
  <c r="AT732" i="3"/>
  <c r="Y732" i="3"/>
  <c r="BC732" i="3"/>
  <c r="AH732" i="3"/>
  <c r="M732" i="3"/>
  <c r="AV732" i="3"/>
  <c r="AF732" i="3"/>
  <c r="BN733" i="3"/>
  <c r="BK733" i="3"/>
  <c r="AO738" i="3"/>
  <c r="S738" i="3"/>
  <c r="AX738" i="3"/>
  <c r="AC738" i="3"/>
  <c r="BG738" i="3"/>
  <c r="AL738" i="3"/>
  <c r="Q738" i="3"/>
  <c r="AV738" i="3"/>
  <c r="AF738" i="3"/>
  <c r="P738" i="3"/>
  <c r="BK738" i="3" s="1"/>
  <c r="U744" i="3"/>
  <c r="BE744" i="3"/>
  <c r="AI744" i="3"/>
  <c r="N744" i="3"/>
  <c r="AS744" i="3"/>
  <c r="W744" i="3"/>
  <c r="BB744" i="3"/>
  <c r="AG744" i="3"/>
  <c r="BH744" i="3"/>
  <c r="AR744" i="3"/>
  <c r="AF746" i="3"/>
  <c r="P746" i="3"/>
  <c r="BN746" i="3" s="1"/>
  <c r="AV746" i="3"/>
  <c r="AX747" i="3"/>
  <c r="R747" i="3"/>
  <c r="AE747" i="3"/>
  <c r="AT747" i="3"/>
  <c r="N747" i="3"/>
  <c r="AW747" i="3"/>
  <c r="AG747" i="3"/>
  <c r="Q747" i="3"/>
  <c r="AZ747" i="3"/>
  <c r="AJ747" i="3"/>
  <c r="BD750" i="3"/>
  <c r="AH751" i="3"/>
  <c r="AU751" i="3"/>
  <c r="O751" i="3"/>
  <c r="AD751" i="3"/>
  <c r="BE751" i="3"/>
  <c r="AO751" i="3"/>
  <c r="Y751" i="3"/>
  <c r="BH751" i="3"/>
  <c r="AR751" i="3"/>
  <c r="AB751" i="3"/>
  <c r="AF754" i="3"/>
  <c r="P754" i="3"/>
  <c r="AV754" i="3"/>
  <c r="AX755" i="3"/>
  <c r="R755" i="3"/>
  <c r="AE755" i="3"/>
  <c r="AT755" i="3"/>
  <c r="N755" i="3"/>
  <c r="AW755" i="3"/>
  <c r="AG755" i="3"/>
  <c r="Q755" i="3"/>
  <c r="AZ755" i="3"/>
  <c r="AJ755" i="3"/>
  <c r="AO758" i="3"/>
  <c r="BN772" i="3"/>
  <c r="BK772" i="3"/>
  <c r="Z730" i="3"/>
  <c r="AQ730" i="3"/>
  <c r="AP730" i="3"/>
  <c r="AW730" i="3"/>
  <c r="BE730" i="3"/>
  <c r="AI730" i="3"/>
  <c r="N730" i="3"/>
  <c r="AS730" i="3"/>
  <c r="W730" i="3"/>
  <c r="BD730" i="3"/>
  <c r="AN730" i="3"/>
  <c r="X730" i="3"/>
  <c r="AK746" i="3"/>
  <c r="BH746" i="3"/>
  <c r="AB746" i="3"/>
  <c r="AO746" i="3"/>
  <c r="BG746" i="3"/>
  <c r="AQ746" i="3"/>
  <c r="AA746" i="3"/>
  <c r="BF746" i="3"/>
  <c r="AP746" i="3"/>
  <c r="Z746" i="3"/>
  <c r="BI750" i="3"/>
  <c r="AC750" i="3"/>
  <c r="AZ750" i="3"/>
  <c r="T750" i="3"/>
  <c r="AG750" i="3"/>
  <c r="BC750" i="3"/>
  <c r="AM750" i="3"/>
  <c r="W750" i="3"/>
  <c r="BB750" i="3"/>
  <c r="AL750" i="3"/>
  <c r="V750" i="3"/>
  <c r="BA754" i="3"/>
  <c r="U754" i="3"/>
  <c r="AR754" i="3"/>
  <c r="BE754" i="3"/>
  <c r="Y754" i="3"/>
  <c r="AY754" i="3"/>
  <c r="AI754" i="3"/>
  <c r="S754" i="3"/>
  <c r="AX754" i="3"/>
  <c r="AH754" i="3"/>
  <c r="R754" i="3"/>
  <c r="AZ758" i="3"/>
  <c r="AH758" i="3"/>
  <c r="M758" i="3"/>
  <c r="AU758" i="3"/>
  <c r="AB758" i="3"/>
  <c r="BB758" i="3"/>
  <c r="AK758" i="3"/>
  <c r="P758" i="3"/>
  <c r="AA758" i="3"/>
  <c r="BN759" i="3"/>
  <c r="BK759" i="3"/>
  <c r="BJ761" i="3"/>
  <c r="BN767" i="3"/>
  <c r="BK767" i="3"/>
  <c r="O742" i="3"/>
  <c r="AX749" i="3"/>
  <c r="R749" i="3"/>
  <c r="AE749" i="3"/>
  <c r="AT749" i="3"/>
  <c r="N749" i="3"/>
  <c r="AW749" i="3"/>
  <c r="AG749" i="3"/>
  <c r="Q749" i="3"/>
  <c r="AZ749" i="3"/>
  <c r="AJ749" i="3"/>
  <c r="T749" i="3"/>
  <c r="BF753" i="3"/>
  <c r="Z753" i="3"/>
  <c r="AM753" i="3"/>
  <c r="BB753" i="3"/>
  <c r="V753" i="3"/>
  <c r="BA753" i="3"/>
  <c r="AK753" i="3"/>
  <c r="U753" i="3"/>
  <c r="BD753" i="3"/>
  <c r="AN753" i="3"/>
  <c r="X753" i="3"/>
  <c r="AH757" i="3"/>
  <c r="AU757" i="3"/>
  <c r="O757" i="3"/>
  <c r="AD757" i="3"/>
  <c r="BE757" i="3"/>
  <c r="AO757" i="3"/>
  <c r="Y757" i="3"/>
  <c r="BH757" i="3"/>
  <c r="AR757" i="3"/>
  <c r="AB757" i="3"/>
  <c r="AW758" i="3"/>
  <c r="X748" i="3"/>
  <c r="BI748" i="3"/>
  <c r="AC748" i="3"/>
  <c r="AZ748" i="3"/>
  <c r="T748" i="3"/>
  <c r="AG748" i="3"/>
  <c r="BC748" i="3"/>
  <c r="AM748" i="3"/>
  <c r="W748" i="3"/>
  <c r="BB748" i="3"/>
  <c r="AL748" i="3"/>
  <c r="V748" i="3"/>
  <c r="AF756" i="3"/>
  <c r="BL776" i="3"/>
  <c r="BJ776" i="3"/>
  <c r="BL778" i="3"/>
  <c r="BJ778" i="3"/>
  <c r="BL780" i="3"/>
  <c r="BJ780" i="3"/>
  <c r="BL784" i="3"/>
  <c r="BJ784" i="3"/>
  <c r="BL786" i="3"/>
  <c r="BD752" i="3"/>
  <c r="AN752" i="3"/>
  <c r="AK752" i="3"/>
  <c r="BH752" i="3"/>
  <c r="AB752" i="3"/>
  <c r="AO752" i="3"/>
  <c r="BG752" i="3"/>
  <c r="AQ752" i="3"/>
  <c r="AA752" i="3"/>
  <c r="BF752" i="3"/>
  <c r="AP752" i="3"/>
  <c r="Z752" i="3"/>
  <c r="BM760" i="3"/>
  <c r="BL764" i="3"/>
  <c r="BJ764" i="3"/>
  <c r="BN768" i="3"/>
  <c r="BK768" i="3"/>
  <c r="BK777" i="3"/>
  <c r="BN777" i="3"/>
  <c r="BL777" i="3"/>
  <c r="BM779" i="3"/>
  <c r="BK785" i="3"/>
  <c r="BN785" i="3"/>
  <c r="X756" i="3"/>
  <c r="BI756" i="3"/>
  <c r="AC756" i="3"/>
  <c r="AZ756" i="3"/>
  <c r="T756" i="3"/>
  <c r="AG756" i="3"/>
  <c r="BC756" i="3"/>
  <c r="AM756" i="3"/>
  <c r="W756" i="3"/>
  <c r="BB756" i="3"/>
  <c r="AL756" i="3"/>
  <c r="V756" i="3"/>
  <c r="BK789" i="3"/>
  <c r="BN789" i="3"/>
  <c r="BL789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Q792" i="3"/>
  <c r="V792" i="3"/>
  <c r="AB792" i="3"/>
  <c r="AG792" i="3"/>
  <c r="AL792" i="3"/>
  <c r="AR792" i="3"/>
  <c r="AW792" i="3"/>
  <c r="BB792" i="3"/>
  <c r="BH792" i="3"/>
  <c r="M792" i="3"/>
  <c r="R792" i="3"/>
  <c r="X792" i="3"/>
  <c r="AC792" i="3"/>
  <c r="AH792" i="3"/>
  <c r="AN792" i="3"/>
  <c r="AS792" i="3"/>
  <c r="AX792" i="3"/>
  <c r="BD792" i="3"/>
  <c r="BI792" i="3"/>
  <c r="N792" i="3"/>
  <c r="T792" i="3"/>
  <c r="Y792" i="3"/>
  <c r="AD792" i="3"/>
  <c r="AJ792" i="3"/>
  <c r="AO792" i="3"/>
  <c r="AT792" i="3"/>
  <c r="AZ792" i="3"/>
  <c r="BE792" i="3"/>
  <c r="U792" i="3"/>
  <c r="AP792" i="3"/>
  <c r="Z792" i="3"/>
  <c r="AV792" i="3"/>
  <c r="AF792" i="3"/>
  <c r="BA792" i="3"/>
  <c r="AK792" i="3"/>
  <c r="BF792" i="3"/>
  <c r="P792" i="3"/>
  <c r="BJ788" i="3"/>
  <c r="BL788" i="3"/>
  <c r="BK826" i="3"/>
  <c r="BN826" i="3"/>
  <c r="BL828" i="3"/>
  <c r="BM830" i="3"/>
  <c r="AD758" i="3"/>
  <c r="BM762" i="3"/>
  <c r="BN798" i="3"/>
  <c r="BK798" i="3"/>
  <c r="BL800" i="3"/>
  <c r="BJ800" i="3"/>
  <c r="BM802" i="3"/>
  <c r="BN806" i="3"/>
  <c r="BK806" i="3"/>
  <c r="BL808" i="3"/>
  <c r="BJ808" i="3"/>
  <c r="BM810" i="3"/>
  <c r="BN814" i="3"/>
  <c r="BK814" i="3"/>
  <c r="BL816" i="3"/>
  <c r="BJ816" i="3"/>
  <c r="BM818" i="3"/>
  <c r="BN822" i="3"/>
  <c r="BK822" i="3"/>
  <c r="BM855" i="3"/>
  <c r="BJ858" i="3"/>
  <c r="BN858" i="3"/>
  <c r="BM860" i="3"/>
  <c r="BN861" i="3"/>
  <c r="BK861" i="3"/>
  <c r="BJ866" i="3"/>
  <c r="BN866" i="3"/>
  <c r="BL766" i="3"/>
  <c r="BJ766" i="3"/>
  <c r="BL856" i="3"/>
  <c r="BL860" i="3"/>
  <c r="BL864" i="3"/>
  <c r="BJ869" i="3"/>
  <c r="BJ871" i="3"/>
  <c r="BJ873" i="3"/>
  <c r="BJ875" i="3"/>
  <c r="BJ887" i="3"/>
  <c r="BM790" i="3"/>
  <c r="BK834" i="3"/>
  <c r="BN834" i="3"/>
  <c r="BJ835" i="3"/>
  <c r="BN837" i="3"/>
  <c r="BK837" i="3"/>
  <c r="O840" i="3"/>
  <c r="S840" i="3"/>
  <c r="W840" i="3"/>
  <c r="AA840" i="3"/>
  <c r="AE840" i="3"/>
  <c r="AI840" i="3"/>
  <c r="AM840" i="3"/>
  <c r="AQ840" i="3"/>
  <c r="AU840" i="3"/>
  <c r="AY840" i="3"/>
  <c r="BC840" i="3"/>
  <c r="BG840" i="3"/>
  <c r="P840" i="3"/>
  <c r="T840" i="3"/>
  <c r="X840" i="3"/>
  <c r="AB840" i="3"/>
  <c r="AF840" i="3"/>
  <c r="AJ840" i="3"/>
  <c r="AN840" i="3"/>
  <c r="AR840" i="3"/>
  <c r="AV840" i="3"/>
  <c r="AZ840" i="3"/>
  <c r="BD840" i="3"/>
  <c r="BH840" i="3"/>
  <c r="M840" i="3"/>
  <c r="U840" i="3"/>
  <c r="AC840" i="3"/>
  <c r="AK840" i="3"/>
  <c r="AS840" i="3"/>
  <c r="BA840" i="3"/>
  <c r="BI840" i="3"/>
  <c r="N840" i="3"/>
  <c r="V840" i="3"/>
  <c r="AD840" i="3"/>
  <c r="AL840" i="3"/>
  <c r="AT840" i="3"/>
  <c r="BB840" i="3"/>
  <c r="R840" i="3"/>
  <c r="Z840" i="3"/>
  <c r="AH840" i="3"/>
  <c r="AP840" i="3"/>
  <c r="AX840" i="3"/>
  <c r="BF840" i="3"/>
  <c r="Q840" i="3"/>
  <c r="Y840" i="3"/>
  <c r="AG840" i="3"/>
  <c r="AO840" i="3"/>
  <c r="AW840" i="3"/>
  <c r="BE840" i="3"/>
  <c r="BJ843" i="3"/>
  <c r="BJ845" i="3"/>
  <c r="BN847" i="3"/>
  <c r="BK847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P850" i="3"/>
  <c r="T850" i="3"/>
  <c r="X850" i="3"/>
  <c r="AB850" i="3"/>
  <c r="AF850" i="3"/>
  <c r="AJ850" i="3"/>
  <c r="AN850" i="3"/>
  <c r="AR850" i="3"/>
  <c r="AV850" i="3"/>
  <c r="AZ850" i="3"/>
  <c r="BD850" i="3"/>
  <c r="BH850" i="3"/>
  <c r="M850" i="3"/>
  <c r="U850" i="3"/>
  <c r="AC850" i="3"/>
  <c r="AK850" i="3"/>
  <c r="AS850" i="3"/>
  <c r="BA850" i="3"/>
  <c r="BI850" i="3"/>
  <c r="N850" i="3"/>
  <c r="V850" i="3"/>
  <c r="AD850" i="3"/>
  <c r="AL850" i="3"/>
  <c r="AT850" i="3"/>
  <c r="BB850" i="3"/>
  <c r="R850" i="3"/>
  <c r="Z850" i="3"/>
  <c r="AH850" i="3"/>
  <c r="AP850" i="3"/>
  <c r="AX850" i="3"/>
  <c r="BF850" i="3"/>
  <c r="Q850" i="3"/>
  <c r="Y850" i="3"/>
  <c r="AG850" i="3"/>
  <c r="AO850" i="3"/>
  <c r="AW850" i="3"/>
  <c r="BE850" i="3"/>
  <c r="BJ853" i="3"/>
  <c r="BL875" i="3"/>
  <c r="BM851" i="3"/>
  <c r="BL871" i="3"/>
  <c r="BN881" i="3"/>
  <c r="BK881" i="3"/>
  <c r="BM882" i="3"/>
  <c r="BN885" i="3"/>
  <c r="BK885" i="3"/>
  <c r="BM887" i="3"/>
  <c r="BK892" i="3"/>
  <c r="BN892" i="3"/>
  <c r="BL892" i="3"/>
  <c r="BL893" i="3"/>
  <c r="BL869" i="3"/>
  <c r="BM876" i="3"/>
  <c r="BK888" i="3"/>
  <c r="BN888" i="3"/>
  <c r="BM888" i="3"/>
  <c r="BM889" i="3"/>
  <c r="AI705" i="3"/>
  <c r="S705" i="3"/>
  <c r="AH705" i="3"/>
  <c r="AU705" i="3"/>
  <c r="O705" i="3"/>
  <c r="AD705" i="3"/>
  <c r="BE705" i="3"/>
  <c r="AO705" i="3"/>
  <c r="Y705" i="3"/>
  <c r="BH705" i="3"/>
  <c r="AR705" i="3"/>
  <c r="AB705" i="3"/>
  <c r="BN871" i="3"/>
  <c r="BN695" i="3"/>
  <c r="BK695" i="3"/>
  <c r="BK694" i="3"/>
  <c r="BN694" i="3"/>
  <c r="BM697" i="3"/>
  <c r="BJ714" i="3"/>
  <c r="BM704" i="3"/>
  <c r="BM719" i="3"/>
  <c r="BM731" i="3"/>
  <c r="BM739" i="3"/>
  <c r="BM729" i="3"/>
  <c r="BI742" i="3"/>
  <c r="AW742" i="3"/>
  <c r="BD742" i="3"/>
  <c r="BN726" i="3"/>
  <c r="BK726" i="3"/>
  <c r="O730" i="3"/>
  <c r="AA730" i="3"/>
  <c r="BC730" i="3"/>
  <c r="BM746" i="3"/>
  <c r="AS750" i="3"/>
  <c r="Q750" i="3"/>
  <c r="AR758" i="3"/>
  <c r="AL758" i="3"/>
  <c r="Z758" i="3"/>
  <c r="S758" i="3"/>
  <c r="BN763" i="3"/>
  <c r="BK763" i="3"/>
  <c r="BM772" i="3"/>
  <c r="BK773" i="3"/>
  <c r="BN773" i="3"/>
  <c r="AD749" i="3"/>
  <c r="R757" i="3"/>
  <c r="AW757" i="3"/>
  <c r="AJ748" i="3"/>
  <c r="AE748" i="3"/>
  <c r="BN760" i="3"/>
  <c r="BK760" i="3"/>
  <c r="BM768" i="3"/>
  <c r="BK781" i="3"/>
  <c r="BN781" i="3"/>
  <c r="BL781" i="3"/>
  <c r="BK795" i="3"/>
  <c r="BN795" i="3"/>
  <c r="BL795" i="3"/>
  <c r="BN802" i="3"/>
  <c r="BK802" i="3"/>
  <c r="BM814" i="3"/>
  <c r="BM822" i="3"/>
  <c r="BL866" i="3"/>
  <c r="BL834" i="3"/>
  <c r="N696" i="3"/>
  <c r="BM703" i="3"/>
  <c r="BN716" i="3"/>
  <c r="BK716" i="3"/>
  <c r="BJ704" i="3"/>
  <c r="BN704" i="3"/>
  <c r="BK704" i="3"/>
  <c r="BJ711" i="3"/>
  <c r="BL719" i="3"/>
  <c r="BN719" i="3"/>
  <c r="BK719" i="3"/>
  <c r="AP724" i="3"/>
  <c r="AH724" i="3"/>
  <c r="AE732" i="3"/>
  <c r="BA732" i="3"/>
  <c r="U732" i="3"/>
  <c r="AU724" i="3"/>
  <c r="O724" i="3"/>
  <c r="AY724" i="3"/>
  <c r="S724" i="3"/>
  <c r="AG724" i="3"/>
  <c r="Q724" i="3"/>
  <c r="AZ724" i="3"/>
  <c r="AJ724" i="3"/>
  <c r="T724" i="3"/>
  <c r="BN731" i="3"/>
  <c r="BK731" i="3"/>
  <c r="BJ735" i="3"/>
  <c r="BN743" i="3"/>
  <c r="BK743" i="3"/>
  <c r="BJ737" i="3"/>
  <c r="AH742" i="3"/>
  <c r="AZ742" i="3"/>
  <c r="AI740" i="3"/>
  <c r="W740" i="3"/>
  <c r="BH740" i="3"/>
  <c r="AK732" i="3"/>
  <c r="AD732" i="3"/>
  <c r="R732" i="3"/>
  <c r="T732" i="3"/>
  <c r="AP751" i="3"/>
  <c r="AL751" i="3"/>
  <c r="BI751" i="3"/>
  <c r="AC751" i="3"/>
  <c r="M751" i="3"/>
  <c r="AV751" i="3"/>
  <c r="AF751" i="3"/>
  <c r="P751" i="3"/>
  <c r="AK730" i="3"/>
  <c r="BG730" i="3"/>
  <c r="AC730" i="3"/>
  <c r="AK750" i="3"/>
  <c r="AO750" i="3"/>
  <c r="BG750" i="3"/>
  <c r="BF750" i="3"/>
  <c r="AP750" i="3"/>
  <c r="Z750" i="3"/>
  <c r="AY758" i="3"/>
  <c r="BJ759" i="3"/>
  <c r="BJ694" i="3"/>
  <c r="BM694" i="3"/>
  <c r="AP698" i="3"/>
  <c r="BF698" i="3"/>
  <c r="V698" i="3"/>
  <c r="AT698" i="3"/>
  <c r="BE698" i="3"/>
  <c r="AO698" i="3"/>
  <c r="Y698" i="3"/>
  <c r="BJ698" i="3" s="1"/>
  <c r="BH698" i="3"/>
  <c r="AR698" i="3"/>
  <c r="AB698" i="3"/>
  <c r="BG698" i="3"/>
  <c r="AQ698" i="3"/>
  <c r="AA698" i="3"/>
  <c r="BL700" i="3"/>
  <c r="BJ700" i="3"/>
  <c r="BL702" i="3"/>
  <c r="BJ702" i="3"/>
  <c r="V696" i="3"/>
  <c r="AT696" i="3"/>
  <c r="BE696" i="3"/>
  <c r="AO696" i="3"/>
  <c r="Y696" i="3"/>
  <c r="BH696" i="3"/>
  <c r="AR696" i="3"/>
  <c r="AB696" i="3"/>
  <c r="BG696" i="3"/>
  <c r="AQ696" i="3"/>
  <c r="AA696" i="3"/>
  <c r="BN700" i="3"/>
  <c r="BK700" i="3"/>
  <c r="BN701" i="3"/>
  <c r="BK701" i="3"/>
  <c r="AQ707" i="3"/>
  <c r="S707" i="3"/>
  <c r="AY707" i="3"/>
  <c r="BG707" i="3"/>
  <c r="AA707" i="3"/>
  <c r="BJ703" i="3"/>
  <c r="BM708" i="3"/>
  <c r="AF706" i="3"/>
  <c r="AN706" i="3"/>
  <c r="AX707" i="3"/>
  <c r="R707" i="3"/>
  <c r="AE707" i="3"/>
  <c r="AT707" i="3"/>
  <c r="N707" i="3"/>
  <c r="AW707" i="3"/>
  <c r="AG707" i="3"/>
  <c r="Q707" i="3"/>
  <c r="AZ707" i="3"/>
  <c r="AJ707" i="3"/>
  <c r="T707" i="3"/>
  <c r="BM710" i="3"/>
  <c r="O713" i="3"/>
  <c r="S713" i="3"/>
  <c r="W713" i="3"/>
  <c r="AA713" i="3"/>
  <c r="AE713" i="3"/>
  <c r="AI713" i="3"/>
  <c r="AM713" i="3"/>
  <c r="AQ713" i="3"/>
  <c r="AU713" i="3"/>
  <c r="AY713" i="3"/>
  <c r="BC713" i="3"/>
  <c r="BG713" i="3"/>
  <c r="P713" i="3"/>
  <c r="T713" i="3"/>
  <c r="X713" i="3"/>
  <c r="AB713" i="3"/>
  <c r="AF713" i="3"/>
  <c r="AJ713" i="3"/>
  <c r="AN713" i="3"/>
  <c r="AR713" i="3"/>
  <c r="AV713" i="3"/>
  <c r="AZ713" i="3"/>
  <c r="BD713" i="3"/>
  <c r="BH713" i="3"/>
  <c r="N713" i="3"/>
  <c r="V713" i="3"/>
  <c r="AD713" i="3"/>
  <c r="AL713" i="3"/>
  <c r="AT713" i="3"/>
  <c r="BB713" i="3"/>
  <c r="Q713" i="3"/>
  <c r="Y713" i="3"/>
  <c r="AG713" i="3"/>
  <c r="AO713" i="3"/>
  <c r="AW713" i="3"/>
  <c r="BE713" i="3"/>
  <c r="R713" i="3"/>
  <c r="Z713" i="3"/>
  <c r="AH713" i="3"/>
  <c r="AP713" i="3"/>
  <c r="AX713" i="3"/>
  <c r="BF713" i="3"/>
  <c r="AC713" i="3"/>
  <c r="BI713" i="3"/>
  <c r="AK713" i="3"/>
  <c r="M713" i="3"/>
  <c r="AS713" i="3"/>
  <c r="BA713" i="3"/>
  <c r="U713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N715" i="3"/>
  <c r="V715" i="3"/>
  <c r="AD715" i="3"/>
  <c r="AL715" i="3"/>
  <c r="AT715" i="3"/>
  <c r="BB715" i="3"/>
  <c r="Q715" i="3"/>
  <c r="Y715" i="3"/>
  <c r="AG715" i="3"/>
  <c r="AO715" i="3"/>
  <c r="AW715" i="3"/>
  <c r="BE715" i="3"/>
  <c r="R715" i="3"/>
  <c r="Z715" i="3"/>
  <c r="AH715" i="3"/>
  <c r="AP715" i="3"/>
  <c r="AX715" i="3"/>
  <c r="BF715" i="3"/>
  <c r="M715" i="3"/>
  <c r="AS715" i="3"/>
  <c r="U715" i="3"/>
  <c r="BA715" i="3"/>
  <c r="AC715" i="3"/>
  <c r="BI715" i="3"/>
  <c r="AK715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N717" i="3"/>
  <c r="V717" i="3"/>
  <c r="AD717" i="3"/>
  <c r="AJ717" i="3"/>
  <c r="AO717" i="3"/>
  <c r="AT717" i="3"/>
  <c r="AZ717" i="3"/>
  <c r="BE717" i="3"/>
  <c r="Q717" i="3"/>
  <c r="Y717" i="3"/>
  <c r="AF717" i="3"/>
  <c r="AK717" i="3"/>
  <c r="AP717" i="3"/>
  <c r="AV717" i="3"/>
  <c r="BA717" i="3"/>
  <c r="BF717" i="3"/>
  <c r="R717" i="3"/>
  <c r="Z717" i="3"/>
  <c r="AG717" i="3"/>
  <c r="AL717" i="3"/>
  <c r="AR717" i="3"/>
  <c r="AW717" i="3"/>
  <c r="BB717" i="3"/>
  <c r="BH717" i="3"/>
  <c r="AC717" i="3"/>
  <c r="AX717" i="3"/>
  <c r="AH717" i="3"/>
  <c r="BD717" i="3"/>
  <c r="M717" i="3"/>
  <c r="AN717" i="3"/>
  <c r="BI717" i="3"/>
  <c r="AS717" i="3"/>
  <c r="U717" i="3"/>
  <c r="BI706" i="3"/>
  <c r="BL706" i="3" s="1"/>
  <c r="AC706" i="3"/>
  <c r="AZ706" i="3"/>
  <c r="T706" i="3"/>
  <c r="AG706" i="3"/>
  <c r="BC706" i="3"/>
  <c r="AM706" i="3"/>
  <c r="W706" i="3"/>
  <c r="BB706" i="3"/>
  <c r="AL706" i="3"/>
  <c r="V706" i="3"/>
  <c r="BK706" i="3" s="1"/>
  <c r="BL712" i="3"/>
  <c r="BM718" i="3"/>
  <c r="BL723" i="3"/>
  <c r="BJ723" i="3"/>
  <c r="BJ718" i="3"/>
  <c r="BJ722" i="3"/>
  <c r="BA728" i="3"/>
  <c r="AP728" i="3"/>
  <c r="BA736" i="3"/>
  <c r="AP736" i="3"/>
  <c r="BN723" i="3"/>
  <c r="AE724" i="3"/>
  <c r="AT724" i="3"/>
  <c r="N724" i="3"/>
  <c r="AI724" i="3"/>
  <c r="BE724" i="3"/>
  <c r="AO724" i="3"/>
  <c r="Y724" i="3"/>
  <c r="BH724" i="3"/>
  <c r="AR724" i="3"/>
  <c r="AB724" i="3"/>
  <c r="BL725" i="3"/>
  <c r="BJ725" i="3"/>
  <c r="BJ739" i="3"/>
  <c r="BJ741" i="3"/>
  <c r="BJ743" i="3"/>
  <c r="BJ727" i="3"/>
  <c r="BM735" i="3"/>
  <c r="X745" i="3"/>
  <c r="AN745" i="3"/>
  <c r="BD745" i="3"/>
  <c r="BN739" i="3"/>
  <c r="BK739" i="3"/>
  <c r="BM741" i="3"/>
  <c r="AE744" i="3"/>
  <c r="BA744" i="3"/>
  <c r="Y745" i="3"/>
  <c r="AO745" i="3"/>
  <c r="BE745" i="3"/>
  <c r="AL728" i="3"/>
  <c r="AU728" i="3"/>
  <c r="BB728" i="3"/>
  <c r="BE728" i="3"/>
  <c r="AI728" i="3"/>
  <c r="N728" i="3"/>
  <c r="AS728" i="3"/>
  <c r="W728" i="3"/>
  <c r="BD728" i="3"/>
  <c r="AN728" i="3"/>
  <c r="X728" i="3"/>
  <c r="BL729" i="3"/>
  <c r="BG736" i="3"/>
  <c r="Q736" i="3"/>
  <c r="Z736" i="3"/>
  <c r="AG736" i="3"/>
  <c r="AT736" i="3"/>
  <c r="Y736" i="3"/>
  <c r="BC736" i="3"/>
  <c r="AH736" i="3"/>
  <c r="M736" i="3"/>
  <c r="AV736" i="3"/>
  <c r="AF736" i="3"/>
  <c r="P736" i="3"/>
  <c r="BL737" i="3"/>
  <c r="BM737" i="3"/>
  <c r="BE742" i="3"/>
  <c r="AI742" i="3"/>
  <c r="N742" i="3"/>
  <c r="AS742" i="3"/>
  <c r="W742" i="3"/>
  <c r="BB742" i="3"/>
  <c r="AG742" i="3"/>
  <c r="BH742" i="3"/>
  <c r="AR742" i="3"/>
  <c r="AB742" i="3"/>
  <c r="P745" i="3"/>
  <c r="BK745" i="3" s="1"/>
  <c r="BN734" i="3"/>
  <c r="BK734" i="3"/>
  <c r="AT740" i="3"/>
  <c r="Y740" i="3"/>
  <c r="BC740" i="3"/>
  <c r="AH740" i="3"/>
  <c r="M740" i="3"/>
  <c r="AQ740" i="3"/>
  <c r="V740" i="3"/>
  <c r="AZ740" i="3"/>
  <c r="AJ740" i="3"/>
  <c r="T740" i="3"/>
  <c r="BM740" i="3" s="1"/>
  <c r="AQ747" i="3"/>
  <c r="S747" i="3"/>
  <c r="AY747" i="3"/>
  <c r="AI747" i="3"/>
  <c r="AQ755" i="3"/>
  <c r="S755" i="3"/>
  <c r="AY755" i="3"/>
  <c r="AI755" i="3"/>
  <c r="AW732" i="3"/>
  <c r="BF732" i="3"/>
  <c r="O732" i="3"/>
  <c r="V732" i="3"/>
  <c r="AO732" i="3"/>
  <c r="S732" i="3"/>
  <c r="AX732" i="3"/>
  <c r="AC732" i="3"/>
  <c r="BH732" i="3"/>
  <c r="AR732" i="3"/>
  <c r="AB732" i="3"/>
  <c r="BJ733" i="3"/>
  <c r="BJ738" i="3"/>
  <c r="U742" i="3"/>
  <c r="AU744" i="3"/>
  <c r="BF744" i="3"/>
  <c r="AY744" i="3"/>
  <c r="BK744" i="3" s="1"/>
  <c r="AD744" i="3"/>
  <c r="BI744" i="3"/>
  <c r="AM744" i="3"/>
  <c r="R744" i="3"/>
  <c r="BN744" i="3" s="1"/>
  <c r="AW744" i="3"/>
  <c r="AA744" i="3"/>
  <c r="BD744" i="3"/>
  <c r="AN744" i="3"/>
  <c r="X744" i="3"/>
  <c r="AP747" i="3"/>
  <c r="BC747" i="3"/>
  <c r="W747" i="3"/>
  <c r="AL747" i="3"/>
  <c r="BI747" i="3"/>
  <c r="AS747" i="3"/>
  <c r="AC747" i="3"/>
  <c r="M747" i="3"/>
  <c r="AV747" i="3"/>
  <c r="AF747" i="3"/>
  <c r="P747" i="3"/>
  <c r="BF751" i="3"/>
  <c r="Z751" i="3"/>
  <c r="AM751" i="3"/>
  <c r="BB751" i="3"/>
  <c r="V751" i="3"/>
  <c r="BA751" i="3"/>
  <c r="AK751" i="3"/>
  <c r="U751" i="3"/>
  <c r="BD751" i="3"/>
  <c r="AN751" i="3"/>
  <c r="X751" i="3"/>
  <c r="AP755" i="3"/>
  <c r="BC755" i="3"/>
  <c r="W755" i="3"/>
  <c r="AL755" i="3"/>
  <c r="BI755" i="3"/>
  <c r="AS755" i="3"/>
  <c r="AC755" i="3"/>
  <c r="M755" i="3"/>
  <c r="AV755" i="3"/>
  <c r="AF755" i="3"/>
  <c r="P755" i="3"/>
  <c r="BE758" i="3"/>
  <c r="BF730" i="3"/>
  <c r="AG730" i="3"/>
  <c r="AE730" i="3"/>
  <c r="AL730" i="3"/>
  <c r="AY730" i="3"/>
  <c r="AD730" i="3"/>
  <c r="BI730" i="3"/>
  <c r="AM730" i="3"/>
  <c r="R730" i="3"/>
  <c r="AZ730" i="3"/>
  <c r="AJ730" i="3"/>
  <c r="T730" i="3"/>
  <c r="BA750" i="3"/>
  <c r="U750" i="3"/>
  <c r="AR750" i="3"/>
  <c r="BE750" i="3"/>
  <c r="Y750" i="3"/>
  <c r="AY750" i="3"/>
  <c r="AI750" i="3"/>
  <c r="S750" i="3"/>
  <c r="AX750" i="3"/>
  <c r="AH750" i="3"/>
  <c r="R750" i="3"/>
  <c r="BN754" i="3"/>
  <c r="BK754" i="3"/>
  <c r="BL754" i="3"/>
  <c r="BJ754" i="3"/>
  <c r="AV758" i="3"/>
  <c r="AC758" i="3"/>
  <c r="BG758" i="3"/>
  <c r="AQ758" i="3"/>
  <c r="V758" i="3"/>
  <c r="AX758" i="3"/>
  <c r="AF758" i="3"/>
  <c r="AM758" i="3"/>
  <c r="W758" i="3"/>
  <c r="BN761" i="3"/>
  <c r="BK761" i="3"/>
  <c r="BJ763" i="3"/>
  <c r="BN769" i="3"/>
  <c r="BK769" i="3"/>
  <c r="BM770" i="3"/>
  <c r="BG747" i="3"/>
  <c r="AP749" i="3"/>
  <c r="BC749" i="3"/>
  <c r="W749" i="3"/>
  <c r="AL749" i="3"/>
  <c r="BI749" i="3"/>
  <c r="AS749" i="3"/>
  <c r="AC749" i="3"/>
  <c r="M749" i="3"/>
  <c r="AV749" i="3"/>
  <c r="AF749" i="3"/>
  <c r="P749" i="3"/>
  <c r="AX753" i="3"/>
  <c r="R753" i="3"/>
  <c r="AE753" i="3"/>
  <c r="AT753" i="3"/>
  <c r="N753" i="3"/>
  <c r="AW753" i="3"/>
  <c r="AG753" i="3"/>
  <c r="Q753" i="3"/>
  <c r="AZ753" i="3"/>
  <c r="AJ753" i="3"/>
  <c r="T753" i="3"/>
  <c r="BF757" i="3"/>
  <c r="Z757" i="3"/>
  <c r="AM757" i="3"/>
  <c r="BB757" i="3"/>
  <c r="V757" i="3"/>
  <c r="BA757" i="3"/>
  <c r="AK757" i="3"/>
  <c r="U757" i="3"/>
  <c r="BD757" i="3"/>
  <c r="AN757" i="3"/>
  <c r="X757" i="3"/>
  <c r="AV748" i="3"/>
  <c r="BA748" i="3"/>
  <c r="U748" i="3"/>
  <c r="AR748" i="3"/>
  <c r="BE748" i="3"/>
  <c r="Y748" i="3"/>
  <c r="AY748" i="3"/>
  <c r="AI748" i="3"/>
  <c r="S748" i="3"/>
  <c r="AX748" i="3"/>
  <c r="AH748" i="3"/>
  <c r="R748" i="3"/>
  <c r="BN774" i="3"/>
  <c r="BK774" i="3"/>
  <c r="BN776" i="3"/>
  <c r="BK776" i="3"/>
  <c r="BN778" i="3"/>
  <c r="BK778" i="3"/>
  <c r="BN780" i="3"/>
  <c r="BK780" i="3"/>
  <c r="BN782" i="3"/>
  <c r="BK782" i="3"/>
  <c r="BN784" i="3"/>
  <c r="BK784" i="3"/>
  <c r="BJ786" i="3"/>
  <c r="BJ789" i="3"/>
  <c r="X752" i="3"/>
  <c r="BI752" i="3"/>
  <c r="AC752" i="3"/>
  <c r="AZ752" i="3"/>
  <c r="T752" i="3"/>
  <c r="AG752" i="3"/>
  <c r="BC752" i="3"/>
  <c r="AM752" i="3"/>
  <c r="W752" i="3"/>
  <c r="BB752" i="3"/>
  <c r="AL752" i="3"/>
  <c r="V752" i="3"/>
  <c r="BL760" i="3"/>
  <c r="BJ760" i="3"/>
  <c r="BN764" i="3"/>
  <c r="BK764" i="3"/>
  <c r="BK779" i="3"/>
  <c r="BN779" i="3"/>
  <c r="BL779" i="3"/>
  <c r="BM781" i="3"/>
  <c r="AA747" i="3"/>
  <c r="AV756" i="3"/>
  <c r="BA756" i="3"/>
  <c r="U756" i="3"/>
  <c r="AR756" i="3"/>
  <c r="BE756" i="3"/>
  <c r="Y756" i="3"/>
  <c r="AY756" i="3"/>
  <c r="AI756" i="3"/>
  <c r="S756" i="3"/>
  <c r="BK756" i="3" s="1"/>
  <c r="AX756" i="3"/>
  <c r="AH756" i="3"/>
  <c r="BN791" i="3"/>
  <c r="BK791" i="3"/>
  <c r="O794" i="3"/>
  <c r="S794" i="3"/>
  <c r="W794" i="3"/>
  <c r="AA794" i="3"/>
  <c r="AE794" i="3"/>
  <c r="AI794" i="3"/>
  <c r="AM794" i="3"/>
  <c r="AQ794" i="3"/>
  <c r="AU794" i="3"/>
  <c r="AY794" i="3"/>
  <c r="BC794" i="3"/>
  <c r="BG794" i="3"/>
  <c r="Q794" i="3"/>
  <c r="V794" i="3"/>
  <c r="AB794" i="3"/>
  <c r="AG794" i="3"/>
  <c r="AL794" i="3"/>
  <c r="AR794" i="3"/>
  <c r="AW794" i="3"/>
  <c r="BB794" i="3"/>
  <c r="BH794" i="3"/>
  <c r="M794" i="3"/>
  <c r="R794" i="3"/>
  <c r="X794" i="3"/>
  <c r="AC794" i="3"/>
  <c r="AH794" i="3"/>
  <c r="AN794" i="3"/>
  <c r="AS794" i="3"/>
  <c r="AX794" i="3"/>
  <c r="BD794" i="3"/>
  <c r="BI794" i="3"/>
  <c r="N794" i="3"/>
  <c r="T794" i="3"/>
  <c r="Y794" i="3"/>
  <c r="AD794" i="3"/>
  <c r="AJ794" i="3"/>
  <c r="AO794" i="3"/>
  <c r="AT794" i="3"/>
  <c r="AZ794" i="3"/>
  <c r="BE794" i="3"/>
  <c r="U794" i="3"/>
  <c r="AP794" i="3"/>
  <c r="Z794" i="3"/>
  <c r="AV794" i="3"/>
  <c r="AF794" i="3"/>
  <c r="BA794" i="3"/>
  <c r="AK794" i="3"/>
  <c r="BF794" i="3"/>
  <c r="P794" i="3"/>
  <c r="BK788" i="3"/>
  <c r="BN788" i="3"/>
  <c r="BM824" i="3"/>
  <c r="BK828" i="3"/>
  <c r="BN828" i="3"/>
  <c r="BL830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M825" i="3"/>
  <c r="Q825" i="3"/>
  <c r="U825" i="3"/>
  <c r="Y825" i="3"/>
  <c r="AC825" i="3"/>
  <c r="AG825" i="3"/>
  <c r="AK825" i="3"/>
  <c r="AO825" i="3"/>
  <c r="AS825" i="3"/>
  <c r="AW825" i="3"/>
  <c r="BA825" i="3"/>
  <c r="BE825" i="3"/>
  <c r="BI825" i="3"/>
  <c r="N825" i="3"/>
  <c r="V825" i="3"/>
  <c r="AD825" i="3"/>
  <c r="AL825" i="3"/>
  <c r="AT825" i="3"/>
  <c r="BB825" i="3"/>
  <c r="P825" i="3"/>
  <c r="X825" i="3"/>
  <c r="AF825" i="3"/>
  <c r="AN825" i="3"/>
  <c r="AV825" i="3"/>
  <c r="BD825" i="3"/>
  <c r="R825" i="3"/>
  <c r="Z825" i="3"/>
  <c r="AH825" i="3"/>
  <c r="AP825" i="3"/>
  <c r="AX825" i="3"/>
  <c r="BF825" i="3"/>
  <c r="AJ825" i="3"/>
  <c r="AR825" i="3"/>
  <c r="AB825" i="3"/>
  <c r="BH825" i="3"/>
  <c r="T825" i="3"/>
  <c r="AZ825" i="3"/>
  <c r="O829" i="3"/>
  <c r="S829" i="3"/>
  <c r="W829" i="3"/>
  <c r="AA829" i="3"/>
  <c r="AE829" i="3"/>
  <c r="AI829" i="3"/>
  <c r="AM829" i="3"/>
  <c r="AQ829" i="3"/>
  <c r="AU829" i="3"/>
  <c r="AY829" i="3"/>
  <c r="BC829" i="3"/>
  <c r="BG829" i="3"/>
  <c r="M829" i="3"/>
  <c r="Q829" i="3"/>
  <c r="U829" i="3"/>
  <c r="Y829" i="3"/>
  <c r="AC829" i="3"/>
  <c r="AG829" i="3"/>
  <c r="AK829" i="3"/>
  <c r="AO829" i="3"/>
  <c r="AS829" i="3"/>
  <c r="AW829" i="3"/>
  <c r="BA829" i="3"/>
  <c r="BE829" i="3"/>
  <c r="BI829" i="3"/>
  <c r="N829" i="3"/>
  <c r="V829" i="3"/>
  <c r="AD829" i="3"/>
  <c r="AL829" i="3"/>
  <c r="AT829" i="3"/>
  <c r="BB829" i="3"/>
  <c r="P829" i="3"/>
  <c r="X829" i="3"/>
  <c r="AF829" i="3"/>
  <c r="AN829" i="3"/>
  <c r="AV829" i="3"/>
  <c r="BD829" i="3"/>
  <c r="R829" i="3"/>
  <c r="Z829" i="3"/>
  <c r="AH829" i="3"/>
  <c r="AP829" i="3"/>
  <c r="AX829" i="3"/>
  <c r="BF829" i="3"/>
  <c r="AJ829" i="3"/>
  <c r="AR829" i="3"/>
  <c r="AB829" i="3"/>
  <c r="BH829" i="3"/>
  <c r="T829" i="3"/>
  <c r="AZ829" i="3"/>
  <c r="O833" i="3"/>
  <c r="BL833" i="3" s="1"/>
  <c r="S833" i="3"/>
  <c r="BM833" i="3" s="1"/>
  <c r="W833" i="3"/>
  <c r="AA833" i="3"/>
  <c r="AE833" i="3"/>
  <c r="AI833" i="3"/>
  <c r="AM833" i="3"/>
  <c r="AQ833" i="3"/>
  <c r="AU833" i="3"/>
  <c r="AY833" i="3"/>
  <c r="BC833" i="3"/>
  <c r="BG833" i="3"/>
  <c r="M833" i="3"/>
  <c r="R833" i="3"/>
  <c r="X833" i="3"/>
  <c r="AC833" i="3"/>
  <c r="AH833" i="3"/>
  <c r="AN833" i="3"/>
  <c r="AS833" i="3"/>
  <c r="AX833" i="3"/>
  <c r="BD833" i="3"/>
  <c r="BI833" i="3"/>
  <c r="N833" i="3"/>
  <c r="BJ833" i="3" s="1"/>
  <c r="T833" i="3"/>
  <c r="Y833" i="3"/>
  <c r="AD833" i="3"/>
  <c r="AJ833" i="3"/>
  <c r="AO833" i="3"/>
  <c r="AT833" i="3"/>
  <c r="AZ833" i="3"/>
  <c r="BE833" i="3"/>
  <c r="P833" i="3"/>
  <c r="U833" i="3"/>
  <c r="Z833" i="3"/>
  <c r="AF833" i="3"/>
  <c r="AK833" i="3"/>
  <c r="AP833" i="3"/>
  <c r="AV833" i="3"/>
  <c r="BA833" i="3"/>
  <c r="BF833" i="3"/>
  <c r="AB833" i="3"/>
  <c r="AW833" i="3"/>
  <c r="AG833" i="3"/>
  <c r="BB833" i="3"/>
  <c r="V833" i="3"/>
  <c r="AR833" i="3"/>
  <c r="Q833" i="3"/>
  <c r="AL833" i="3"/>
  <c r="BH833" i="3"/>
  <c r="BL762" i="3"/>
  <c r="BJ762" i="3"/>
  <c r="BM793" i="3"/>
  <c r="BN793" i="3"/>
  <c r="BK793" i="3"/>
  <c r="BJ795" i="3"/>
  <c r="BM795" i="3"/>
  <c r="BN800" i="3"/>
  <c r="BK800" i="3"/>
  <c r="BL802" i="3"/>
  <c r="BJ802" i="3"/>
  <c r="BM804" i="3"/>
  <c r="BN808" i="3"/>
  <c r="BK808" i="3"/>
  <c r="BL810" i="3"/>
  <c r="BJ810" i="3"/>
  <c r="BM812" i="3"/>
  <c r="BN816" i="3"/>
  <c r="BK816" i="3"/>
  <c r="BL818" i="3"/>
  <c r="BJ818" i="3"/>
  <c r="BL841" i="3"/>
  <c r="BL845" i="3"/>
  <c r="BL849" i="3"/>
  <c r="BL853" i="3"/>
  <c r="BJ856" i="3"/>
  <c r="BN856" i="3"/>
  <c r="BM858" i="3"/>
  <c r="BN859" i="3"/>
  <c r="BK859" i="3"/>
  <c r="BM861" i="3"/>
  <c r="BJ864" i="3"/>
  <c r="BN864" i="3"/>
  <c r="BM866" i="3"/>
  <c r="BN867" i="3"/>
  <c r="BK867" i="3"/>
  <c r="BN766" i="3"/>
  <c r="BK766" i="3"/>
  <c r="BJ824" i="3"/>
  <c r="BL857" i="3"/>
  <c r="BL861" i="3"/>
  <c r="BJ790" i="3"/>
  <c r="BL790" i="3"/>
  <c r="BJ830" i="3"/>
  <c r="BM834" i="3"/>
  <c r="BN835" i="3"/>
  <c r="BK835" i="3"/>
  <c r="O838" i="3"/>
  <c r="S838" i="3"/>
  <c r="W838" i="3"/>
  <c r="AA838" i="3"/>
  <c r="AE838" i="3"/>
  <c r="AI838" i="3"/>
  <c r="AM838" i="3"/>
  <c r="AQ838" i="3"/>
  <c r="AU838" i="3"/>
  <c r="AY838" i="3"/>
  <c r="BC838" i="3"/>
  <c r="BG838" i="3"/>
  <c r="P838" i="3"/>
  <c r="T838" i="3"/>
  <c r="X838" i="3"/>
  <c r="AB838" i="3"/>
  <c r="AF838" i="3"/>
  <c r="AJ838" i="3"/>
  <c r="AN838" i="3"/>
  <c r="AR838" i="3"/>
  <c r="AV838" i="3"/>
  <c r="AZ838" i="3"/>
  <c r="BD838" i="3"/>
  <c r="BH838" i="3"/>
  <c r="M838" i="3"/>
  <c r="U838" i="3"/>
  <c r="AC838" i="3"/>
  <c r="AK838" i="3"/>
  <c r="AS838" i="3"/>
  <c r="BA838" i="3"/>
  <c r="BI838" i="3"/>
  <c r="N838" i="3"/>
  <c r="V838" i="3"/>
  <c r="AD838" i="3"/>
  <c r="AL838" i="3"/>
  <c r="AT838" i="3"/>
  <c r="BB838" i="3"/>
  <c r="Q838" i="3"/>
  <c r="Y838" i="3"/>
  <c r="AG838" i="3"/>
  <c r="AO838" i="3"/>
  <c r="AW838" i="3"/>
  <c r="BE838" i="3"/>
  <c r="R838" i="3"/>
  <c r="Z838" i="3"/>
  <c r="AH838" i="3"/>
  <c r="AP838" i="3"/>
  <c r="AX838" i="3"/>
  <c r="BF838" i="3"/>
  <c r="BJ841" i="3"/>
  <c r="BN843" i="3"/>
  <c r="BK843" i="3"/>
  <c r="BN845" i="3"/>
  <c r="BK845" i="3"/>
  <c r="O848" i="3"/>
  <c r="S848" i="3"/>
  <c r="W848" i="3"/>
  <c r="AA848" i="3"/>
  <c r="AE848" i="3"/>
  <c r="AI848" i="3"/>
  <c r="AM848" i="3"/>
  <c r="AQ848" i="3"/>
  <c r="AU848" i="3"/>
  <c r="AY848" i="3"/>
  <c r="BC848" i="3"/>
  <c r="BG848" i="3"/>
  <c r="P848" i="3"/>
  <c r="T848" i="3"/>
  <c r="X848" i="3"/>
  <c r="AB848" i="3"/>
  <c r="AF848" i="3"/>
  <c r="AJ848" i="3"/>
  <c r="AN848" i="3"/>
  <c r="AR848" i="3"/>
  <c r="AV848" i="3"/>
  <c r="AZ848" i="3"/>
  <c r="BD848" i="3"/>
  <c r="BH848" i="3"/>
  <c r="M848" i="3"/>
  <c r="U848" i="3"/>
  <c r="AC848" i="3"/>
  <c r="AK848" i="3"/>
  <c r="AS848" i="3"/>
  <c r="BA848" i="3"/>
  <c r="BI848" i="3"/>
  <c r="N848" i="3"/>
  <c r="V848" i="3"/>
  <c r="AD848" i="3"/>
  <c r="AL848" i="3"/>
  <c r="AT848" i="3"/>
  <c r="BB848" i="3"/>
  <c r="R848" i="3"/>
  <c r="Z848" i="3"/>
  <c r="AH848" i="3"/>
  <c r="AP848" i="3"/>
  <c r="AX848" i="3"/>
  <c r="BF848" i="3"/>
  <c r="Q848" i="3"/>
  <c r="Y848" i="3"/>
  <c r="AG848" i="3"/>
  <c r="AO848" i="3"/>
  <c r="AW848" i="3"/>
  <c r="BE848" i="3"/>
  <c r="BJ851" i="3"/>
  <c r="BN853" i="3"/>
  <c r="BK853" i="3"/>
  <c r="BM875" i="3"/>
  <c r="BJ826" i="3"/>
  <c r="BK872" i="3"/>
  <c r="BN872" i="3"/>
  <c r="BK882" i="3"/>
  <c r="BN882" i="3"/>
  <c r="BJ882" i="3"/>
  <c r="BL882" i="3"/>
  <c r="BM883" i="3"/>
  <c r="BJ883" i="3"/>
  <c r="BM885" i="3"/>
  <c r="BK886" i="3"/>
  <c r="BN886" i="3"/>
  <c r="BM873" i="3"/>
  <c r="BN875" i="3"/>
  <c r="BL887" i="3"/>
  <c r="BN893" i="3"/>
  <c r="BK893" i="3"/>
  <c r="BM839" i="3"/>
  <c r="BK876" i="3"/>
  <c r="BN876" i="3"/>
  <c r="BJ876" i="3"/>
  <c r="BL876" i="3"/>
  <c r="BM879" i="3"/>
  <c r="BM845" i="3"/>
  <c r="BM853" i="3"/>
  <c r="BJ888" i="3"/>
  <c r="BL888" i="3"/>
  <c r="BL889" i="3"/>
  <c r="BJ889" i="3"/>
  <c r="BG705" i="3"/>
  <c r="BF705" i="3"/>
  <c r="Z705" i="3"/>
  <c r="AM705" i="3"/>
  <c r="BB705" i="3"/>
  <c r="V705" i="3"/>
  <c r="BA705" i="3"/>
  <c r="AK705" i="3"/>
  <c r="U705" i="3"/>
  <c r="BD705" i="3"/>
  <c r="AN705" i="3"/>
  <c r="BM693" i="3"/>
  <c r="BJ870" i="3"/>
  <c r="BM870" i="3"/>
  <c r="BM877" i="3"/>
  <c r="BN877" i="3"/>
  <c r="BK877" i="3"/>
  <c r="P690" i="3"/>
  <c r="T690" i="3"/>
  <c r="X690" i="3"/>
  <c r="AB690" i="3"/>
  <c r="AF690" i="3"/>
  <c r="AJ690" i="3"/>
  <c r="AN690" i="3"/>
  <c r="AR690" i="3"/>
  <c r="AV690" i="3"/>
  <c r="AZ690" i="3"/>
  <c r="BD690" i="3"/>
  <c r="BH690" i="3"/>
  <c r="M690" i="3"/>
  <c r="Q690" i="3"/>
  <c r="U690" i="3"/>
  <c r="Y690" i="3"/>
  <c r="AC690" i="3"/>
  <c r="AG690" i="3"/>
  <c r="AK690" i="3"/>
  <c r="AO690" i="3"/>
  <c r="AS690" i="3"/>
  <c r="AW690" i="3"/>
  <c r="BA690" i="3"/>
  <c r="BE690" i="3"/>
  <c r="BI690" i="3"/>
  <c r="N690" i="3"/>
  <c r="BJ690" i="3" s="1"/>
  <c r="R690" i="3"/>
  <c r="V690" i="3"/>
  <c r="Z690" i="3"/>
  <c r="AD690" i="3"/>
  <c r="AH690" i="3"/>
  <c r="AL690" i="3"/>
  <c r="AP690" i="3"/>
  <c r="AT690" i="3"/>
  <c r="AX690" i="3"/>
  <c r="BB690" i="3"/>
  <c r="BF690" i="3"/>
  <c r="O690" i="3"/>
  <c r="BL690" i="3" s="1"/>
  <c r="S690" i="3"/>
  <c r="BM690" i="3" s="1"/>
  <c r="AA690" i="3"/>
  <c r="AE690" i="3"/>
  <c r="AI690" i="3"/>
  <c r="AQ690" i="3"/>
  <c r="AY690" i="3"/>
  <c r="BC690" i="3"/>
  <c r="W690" i="3"/>
  <c r="AM690" i="3"/>
  <c r="AU690" i="3"/>
  <c r="BG690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O680" i="3"/>
  <c r="S680" i="3"/>
  <c r="W680" i="3"/>
  <c r="AA680" i="3"/>
  <c r="AE680" i="3"/>
  <c r="AI680" i="3"/>
  <c r="AM680" i="3"/>
  <c r="AQ680" i="3"/>
  <c r="AU680" i="3"/>
  <c r="AY680" i="3"/>
  <c r="BC680" i="3"/>
  <c r="BG680" i="3"/>
  <c r="P676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68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O664" i="3"/>
  <c r="BL664" i="3" s="1"/>
  <c r="S664" i="3"/>
  <c r="BM664" i="3" s="1"/>
  <c r="W664" i="3"/>
  <c r="AA664" i="3"/>
  <c r="AE664" i="3"/>
  <c r="AI664" i="3"/>
  <c r="AM664" i="3"/>
  <c r="AQ664" i="3"/>
  <c r="AU664" i="3"/>
  <c r="AY664" i="3"/>
  <c r="BC664" i="3"/>
  <c r="BG664" i="3"/>
  <c r="P660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S659" i="3"/>
  <c r="W659" i="3"/>
  <c r="AA659" i="3"/>
  <c r="AE659" i="3"/>
  <c r="AI659" i="3"/>
  <c r="AM659" i="3"/>
  <c r="AQ659" i="3"/>
  <c r="AU659" i="3"/>
  <c r="AY659" i="3"/>
  <c r="BC659" i="3"/>
  <c r="BG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M659" i="3"/>
  <c r="Q659" i="3"/>
  <c r="U659" i="3"/>
  <c r="Y659" i="3"/>
  <c r="AC659" i="3"/>
  <c r="AG659" i="3"/>
  <c r="AK659" i="3"/>
  <c r="AO659" i="3"/>
  <c r="AS659" i="3"/>
  <c r="AW659" i="3"/>
  <c r="BA659" i="3"/>
  <c r="BE659" i="3"/>
  <c r="BI659" i="3"/>
  <c r="O686" i="3"/>
  <c r="S686" i="3"/>
  <c r="W686" i="3"/>
  <c r="AA686" i="3"/>
  <c r="AE686" i="3"/>
  <c r="AI686" i="3"/>
  <c r="AM686" i="3"/>
  <c r="AQ686" i="3"/>
  <c r="AU686" i="3"/>
  <c r="AY686" i="3"/>
  <c r="BC686" i="3"/>
  <c r="BG686" i="3"/>
  <c r="P682" i="3"/>
  <c r="N681" i="3"/>
  <c r="R681" i="3"/>
  <c r="V681" i="3"/>
  <c r="Z681" i="3"/>
  <c r="AD681" i="3"/>
  <c r="AH681" i="3"/>
  <c r="AL681" i="3"/>
  <c r="AP681" i="3"/>
  <c r="AT681" i="3"/>
  <c r="AX681" i="3"/>
  <c r="BB681" i="3"/>
  <c r="BF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4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T673" i="3"/>
  <c r="X673" i="3"/>
  <c r="AB673" i="3"/>
  <c r="AF673" i="3"/>
  <c r="AJ673" i="3"/>
  <c r="AN673" i="3"/>
  <c r="AR673" i="3"/>
  <c r="AV673" i="3"/>
  <c r="AZ673" i="3"/>
  <c r="BD673" i="3"/>
  <c r="B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O670" i="3"/>
  <c r="S670" i="3"/>
  <c r="W670" i="3"/>
  <c r="AA670" i="3"/>
  <c r="AE670" i="3"/>
  <c r="AI670" i="3"/>
  <c r="AM670" i="3"/>
  <c r="AQ670" i="3"/>
  <c r="AU670" i="3"/>
  <c r="AY670" i="3"/>
  <c r="BC670" i="3"/>
  <c r="BG670" i="3"/>
  <c r="P666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T665" i="3"/>
  <c r="X665" i="3"/>
  <c r="AB665" i="3"/>
  <c r="AF665" i="3"/>
  <c r="AJ665" i="3"/>
  <c r="AN665" i="3"/>
  <c r="AR665" i="3"/>
  <c r="AV665" i="3"/>
  <c r="AZ665" i="3"/>
  <c r="BD665" i="3"/>
  <c r="B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O662" i="3"/>
  <c r="S662" i="3"/>
  <c r="W662" i="3"/>
  <c r="AA662" i="3"/>
  <c r="AE662" i="3"/>
  <c r="AI662" i="3"/>
  <c r="AM662" i="3"/>
  <c r="AQ662" i="3"/>
  <c r="AU662" i="3"/>
  <c r="AY662" i="3"/>
  <c r="BC662" i="3"/>
  <c r="BG66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Y692" i="3"/>
  <c r="AC692" i="3"/>
  <c r="AG692" i="3"/>
  <c r="AK692" i="3"/>
  <c r="AO692" i="3"/>
  <c r="AW692" i="3"/>
  <c r="BA692" i="3"/>
  <c r="BI692" i="3"/>
  <c r="O692" i="3"/>
  <c r="S692" i="3"/>
  <c r="W692" i="3"/>
  <c r="AA692" i="3"/>
  <c r="AE692" i="3"/>
  <c r="AI692" i="3"/>
  <c r="AM692" i="3"/>
  <c r="AQ692" i="3"/>
  <c r="AU692" i="3"/>
  <c r="AY692" i="3"/>
  <c r="BG692" i="3"/>
  <c r="M692" i="3"/>
  <c r="Q692" i="3"/>
  <c r="U692" i="3"/>
  <c r="AS692" i="3"/>
  <c r="BE692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BC692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N689" i="3"/>
  <c r="R689" i="3"/>
  <c r="V689" i="3"/>
  <c r="Z689" i="3"/>
  <c r="AD689" i="3"/>
  <c r="AH689" i="3"/>
  <c r="AL689" i="3"/>
  <c r="AP689" i="3"/>
  <c r="AT689" i="3"/>
  <c r="AX689" i="3"/>
  <c r="BB689" i="3"/>
  <c r="BF689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T689" i="3"/>
  <c r="X689" i="3"/>
  <c r="AB689" i="3"/>
  <c r="AF689" i="3"/>
  <c r="AJ689" i="3"/>
  <c r="AN689" i="3"/>
  <c r="AR689" i="3"/>
  <c r="AV689" i="3"/>
  <c r="AZ689" i="3"/>
  <c r="BD689" i="3"/>
  <c r="BH689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63" i="3"/>
  <c r="R663" i="3"/>
  <c r="V663" i="3"/>
  <c r="Z663" i="3"/>
  <c r="AD663" i="3"/>
  <c r="AH663" i="3"/>
  <c r="AL663" i="3"/>
  <c r="AP663" i="3"/>
  <c r="AT663" i="3"/>
  <c r="AX663" i="3"/>
  <c r="BB663" i="3"/>
  <c r="BF663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T663" i="3"/>
  <c r="X663" i="3"/>
  <c r="AB663" i="3"/>
  <c r="AF663" i="3"/>
  <c r="AJ663" i="3"/>
  <c r="AN663" i="3"/>
  <c r="AR663" i="3"/>
  <c r="AV663" i="3"/>
  <c r="AZ663" i="3"/>
  <c r="BD663" i="3"/>
  <c r="BH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58" i="3"/>
  <c r="T658" i="3"/>
  <c r="X658" i="3"/>
  <c r="AB658" i="3"/>
  <c r="AF658" i="3"/>
  <c r="AJ658" i="3"/>
  <c r="AN658" i="3"/>
  <c r="AR658" i="3"/>
  <c r="AV658" i="3"/>
  <c r="O658" i="3"/>
  <c r="U658" i="3"/>
  <c r="Z658" i="3"/>
  <c r="AE658" i="3"/>
  <c r="AK658" i="3"/>
  <c r="AP658" i="3"/>
  <c r="AU658" i="3"/>
  <c r="AZ658" i="3"/>
  <c r="BD658" i="3"/>
  <c r="BH658" i="3"/>
  <c r="Q658" i="3"/>
  <c r="V658" i="3"/>
  <c r="AA658" i="3"/>
  <c r="AG658" i="3"/>
  <c r="AL658" i="3"/>
  <c r="AQ658" i="3"/>
  <c r="AW658" i="3"/>
  <c r="BA658" i="3"/>
  <c r="BE658" i="3"/>
  <c r="BI658" i="3"/>
  <c r="M658" i="3"/>
  <c r="R658" i="3"/>
  <c r="W658" i="3"/>
  <c r="AC658" i="3"/>
  <c r="AH658" i="3"/>
  <c r="AM658" i="3"/>
  <c r="AS658" i="3"/>
  <c r="AX658" i="3"/>
  <c r="BB658" i="3"/>
  <c r="BF658" i="3"/>
  <c r="N658" i="3"/>
  <c r="S658" i="3"/>
  <c r="Y658" i="3"/>
  <c r="AD658" i="3"/>
  <c r="AI658" i="3"/>
  <c r="AO658" i="3"/>
  <c r="AT658" i="3"/>
  <c r="AY658" i="3"/>
  <c r="BC658" i="3"/>
  <c r="BG658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T671" i="3"/>
  <c r="X671" i="3"/>
  <c r="AB671" i="3"/>
  <c r="AF671" i="3"/>
  <c r="AJ671" i="3"/>
  <c r="AN671" i="3"/>
  <c r="AR671" i="3"/>
  <c r="AV671" i="3"/>
  <c r="AZ671" i="3"/>
  <c r="BD671" i="3"/>
  <c r="BH671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P685" i="3"/>
  <c r="T685" i="3"/>
  <c r="X685" i="3"/>
  <c r="AB685" i="3"/>
  <c r="AF685" i="3"/>
  <c r="AJ685" i="3"/>
  <c r="AN685" i="3"/>
  <c r="AR685" i="3"/>
  <c r="AV685" i="3"/>
  <c r="AZ685" i="3"/>
  <c r="BD685" i="3"/>
  <c r="BH685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N677" i="3"/>
  <c r="R677" i="3"/>
  <c r="V677" i="3"/>
  <c r="Z677" i="3"/>
  <c r="AD677" i="3"/>
  <c r="AH677" i="3"/>
  <c r="AL677" i="3"/>
  <c r="AP677" i="3"/>
  <c r="AT677" i="3"/>
  <c r="AX677" i="3"/>
  <c r="BB677" i="3"/>
  <c r="BF677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O674" i="3"/>
  <c r="S674" i="3"/>
  <c r="W674" i="3"/>
  <c r="AA674" i="3"/>
  <c r="AE674" i="3"/>
  <c r="AI674" i="3"/>
  <c r="AM674" i="3"/>
  <c r="AQ674" i="3"/>
  <c r="AU674" i="3"/>
  <c r="AY674" i="3"/>
  <c r="BC674" i="3"/>
  <c r="BG674" i="3"/>
  <c r="N669" i="3"/>
  <c r="BJ669" i="3" s="1"/>
  <c r="R669" i="3"/>
  <c r="V669" i="3"/>
  <c r="Z669" i="3"/>
  <c r="AD669" i="3"/>
  <c r="AH669" i="3"/>
  <c r="AL669" i="3"/>
  <c r="AP669" i="3"/>
  <c r="AT669" i="3"/>
  <c r="AX669" i="3"/>
  <c r="BB669" i="3"/>
  <c r="BF669" i="3"/>
  <c r="O669" i="3"/>
  <c r="BL669" i="3" s="1"/>
  <c r="S669" i="3"/>
  <c r="BM669" i="3" s="1"/>
  <c r="W669" i="3"/>
  <c r="AA669" i="3"/>
  <c r="AE669" i="3"/>
  <c r="AI669" i="3"/>
  <c r="AM669" i="3"/>
  <c r="AQ669" i="3"/>
  <c r="AU669" i="3"/>
  <c r="AY669" i="3"/>
  <c r="BC669" i="3"/>
  <c r="BG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M669" i="3"/>
  <c r="Q669" i="3"/>
  <c r="U669" i="3"/>
  <c r="Y669" i="3"/>
  <c r="AC669" i="3"/>
  <c r="AG669" i="3"/>
  <c r="AK669" i="3"/>
  <c r="AO669" i="3"/>
  <c r="AS669" i="3"/>
  <c r="AW669" i="3"/>
  <c r="BA669" i="3"/>
  <c r="BE669" i="3"/>
  <c r="BI669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N661" i="3"/>
  <c r="BJ661" i="3" s="1"/>
  <c r="R661" i="3"/>
  <c r="V661" i="3"/>
  <c r="Z661" i="3"/>
  <c r="AD661" i="3"/>
  <c r="AH661" i="3"/>
  <c r="AL661" i="3"/>
  <c r="AP661" i="3"/>
  <c r="AT661" i="3"/>
  <c r="AX661" i="3"/>
  <c r="BB661" i="3"/>
  <c r="BF661" i="3"/>
  <c r="O661" i="3"/>
  <c r="BL661" i="3" s="1"/>
  <c r="S661" i="3"/>
  <c r="BM661" i="3" s="1"/>
  <c r="W661" i="3"/>
  <c r="AA661" i="3"/>
  <c r="AE661" i="3"/>
  <c r="AI661" i="3"/>
  <c r="AM661" i="3"/>
  <c r="AQ661" i="3"/>
  <c r="AU661" i="3"/>
  <c r="AY661" i="3"/>
  <c r="BC661" i="3"/>
  <c r="BG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M661" i="3"/>
  <c r="Q661" i="3"/>
  <c r="U661" i="3"/>
  <c r="Y661" i="3"/>
  <c r="AC661" i="3"/>
  <c r="AG661" i="3"/>
  <c r="AK661" i="3"/>
  <c r="AO661" i="3"/>
  <c r="AS661" i="3"/>
  <c r="AW661" i="3"/>
  <c r="BA661" i="3"/>
  <c r="BE661" i="3"/>
  <c r="BI661" i="3"/>
  <c r="N655" i="3"/>
  <c r="R655" i="3"/>
  <c r="V655" i="3"/>
  <c r="Z655" i="3"/>
  <c r="AD655" i="3"/>
  <c r="AH655" i="3"/>
  <c r="AL655" i="3"/>
  <c r="AP655" i="3"/>
  <c r="AT655" i="3"/>
  <c r="AX655" i="3"/>
  <c r="BB655" i="3"/>
  <c r="BF655" i="3"/>
  <c r="P655" i="3"/>
  <c r="T655" i="3"/>
  <c r="X655" i="3"/>
  <c r="AB655" i="3"/>
  <c r="AF655" i="3"/>
  <c r="AJ655" i="3"/>
  <c r="AN655" i="3"/>
  <c r="AR655" i="3"/>
  <c r="AV655" i="3"/>
  <c r="AZ655" i="3"/>
  <c r="BD655" i="3"/>
  <c r="BH655" i="3"/>
  <c r="Q655" i="3"/>
  <c r="Y655" i="3"/>
  <c r="AG655" i="3"/>
  <c r="AO655" i="3"/>
  <c r="AW655" i="3"/>
  <c r="BE655" i="3"/>
  <c r="S655" i="3"/>
  <c r="AA655" i="3"/>
  <c r="AI655" i="3"/>
  <c r="AQ655" i="3"/>
  <c r="AY655" i="3"/>
  <c r="BG655" i="3"/>
  <c r="M655" i="3"/>
  <c r="U655" i="3"/>
  <c r="AC655" i="3"/>
  <c r="AK655" i="3"/>
  <c r="AS655" i="3"/>
  <c r="BA655" i="3"/>
  <c r="BI655" i="3"/>
  <c r="O655" i="3"/>
  <c r="W655" i="3"/>
  <c r="AE655" i="3"/>
  <c r="AM655" i="3"/>
  <c r="AU655" i="3"/>
  <c r="BC655" i="3"/>
  <c r="P684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S683" i="3"/>
  <c r="W683" i="3"/>
  <c r="AA683" i="3"/>
  <c r="AE683" i="3"/>
  <c r="AI683" i="3"/>
  <c r="AM683" i="3"/>
  <c r="AQ683" i="3"/>
  <c r="AU683" i="3"/>
  <c r="AY683" i="3"/>
  <c r="BC683" i="3"/>
  <c r="BG683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N657" i="3"/>
  <c r="R657" i="3"/>
  <c r="V657" i="3"/>
  <c r="Z657" i="3"/>
  <c r="AD657" i="3"/>
  <c r="AH657" i="3"/>
  <c r="AL657" i="3"/>
  <c r="AP657" i="3"/>
  <c r="AT657" i="3"/>
  <c r="AX657" i="3"/>
  <c r="BB657" i="3"/>
  <c r="BF657" i="3"/>
  <c r="O657" i="3"/>
  <c r="T657" i="3"/>
  <c r="Y657" i="3"/>
  <c r="AE657" i="3"/>
  <c r="AJ657" i="3"/>
  <c r="AO657" i="3"/>
  <c r="AU657" i="3"/>
  <c r="AZ657" i="3"/>
  <c r="BE657" i="3"/>
  <c r="P657" i="3"/>
  <c r="U657" i="3"/>
  <c r="AA657" i="3"/>
  <c r="AF657" i="3"/>
  <c r="AK657" i="3"/>
  <c r="AQ657" i="3"/>
  <c r="AV657" i="3"/>
  <c r="BA657" i="3"/>
  <c r="BG657" i="3"/>
  <c r="Q657" i="3"/>
  <c r="W657" i="3"/>
  <c r="AB657" i="3"/>
  <c r="AG657" i="3"/>
  <c r="AM657" i="3"/>
  <c r="AR657" i="3"/>
  <c r="AW657" i="3"/>
  <c r="BC657" i="3"/>
  <c r="BH657" i="3"/>
  <c r="M657" i="3"/>
  <c r="S657" i="3"/>
  <c r="X657" i="3"/>
  <c r="AC657" i="3"/>
  <c r="AI657" i="3"/>
  <c r="AN657" i="3"/>
  <c r="AS657" i="3"/>
  <c r="AY657" i="3"/>
  <c r="BD657" i="3"/>
  <c r="BI657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P652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P644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P636" i="3"/>
  <c r="BF686" i="3"/>
  <c r="BB686" i="3"/>
  <c r="AX686" i="3"/>
  <c r="AT686" i="3"/>
  <c r="AP686" i="3"/>
  <c r="AL686" i="3"/>
  <c r="AH686" i="3"/>
  <c r="AD686" i="3"/>
  <c r="Z686" i="3"/>
  <c r="V686" i="3"/>
  <c r="R686" i="3"/>
  <c r="N686" i="3"/>
  <c r="BF684" i="3"/>
  <c r="BB684" i="3"/>
  <c r="AX684" i="3"/>
  <c r="AT684" i="3"/>
  <c r="AP684" i="3"/>
  <c r="AL684" i="3"/>
  <c r="AH684" i="3"/>
  <c r="AD684" i="3"/>
  <c r="Z684" i="3"/>
  <c r="V684" i="3"/>
  <c r="R684" i="3"/>
  <c r="N684" i="3"/>
  <c r="BF682" i="3"/>
  <c r="BB682" i="3"/>
  <c r="AX682" i="3"/>
  <c r="AT682" i="3"/>
  <c r="AP682" i="3"/>
  <c r="AL682" i="3"/>
  <c r="AH682" i="3"/>
  <c r="AD682" i="3"/>
  <c r="Z682" i="3"/>
  <c r="V682" i="3"/>
  <c r="R682" i="3"/>
  <c r="N682" i="3"/>
  <c r="BF680" i="3"/>
  <c r="BB680" i="3"/>
  <c r="AX680" i="3"/>
  <c r="AT680" i="3"/>
  <c r="AP680" i="3"/>
  <c r="AL680" i="3"/>
  <c r="AH680" i="3"/>
  <c r="AD680" i="3"/>
  <c r="Z680" i="3"/>
  <c r="V680" i="3"/>
  <c r="R680" i="3"/>
  <c r="N680" i="3"/>
  <c r="BF678" i="3"/>
  <c r="BB678" i="3"/>
  <c r="AX678" i="3"/>
  <c r="AT678" i="3"/>
  <c r="AP678" i="3"/>
  <c r="AL678" i="3"/>
  <c r="AH678" i="3"/>
  <c r="AD678" i="3"/>
  <c r="Z678" i="3"/>
  <c r="V678" i="3"/>
  <c r="R678" i="3"/>
  <c r="N678" i="3"/>
  <c r="BF676" i="3"/>
  <c r="BB676" i="3"/>
  <c r="AX676" i="3"/>
  <c r="AT676" i="3"/>
  <c r="AP676" i="3"/>
  <c r="AL676" i="3"/>
  <c r="AH676" i="3"/>
  <c r="AD676" i="3"/>
  <c r="Z676" i="3"/>
  <c r="V676" i="3"/>
  <c r="R676" i="3"/>
  <c r="N676" i="3"/>
  <c r="BF674" i="3"/>
  <c r="BB674" i="3"/>
  <c r="AX674" i="3"/>
  <c r="AT674" i="3"/>
  <c r="AP674" i="3"/>
  <c r="AL674" i="3"/>
  <c r="AH674" i="3"/>
  <c r="AD674" i="3"/>
  <c r="Z674" i="3"/>
  <c r="V674" i="3"/>
  <c r="R674" i="3"/>
  <c r="N674" i="3"/>
  <c r="BF672" i="3"/>
  <c r="BB672" i="3"/>
  <c r="AX672" i="3"/>
  <c r="AT672" i="3"/>
  <c r="AP672" i="3"/>
  <c r="AL672" i="3"/>
  <c r="AH672" i="3"/>
  <c r="AD672" i="3"/>
  <c r="Z672" i="3"/>
  <c r="V672" i="3"/>
  <c r="R672" i="3"/>
  <c r="N672" i="3"/>
  <c r="BF670" i="3"/>
  <c r="BB670" i="3"/>
  <c r="AX670" i="3"/>
  <c r="AT670" i="3"/>
  <c r="AP670" i="3"/>
  <c r="AL670" i="3"/>
  <c r="AH670" i="3"/>
  <c r="AD670" i="3"/>
  <c r="Z670" i="3"/>
  <c r="V670" i="3"/>
  <c r="R670" i="3"/>
  <c r="N670" i="3"/>
  <c r="BF668" i="3"/>
  <c r="BB668" i="3"/>
  <c r="AX668" i="3"/>
  <c r="AT668" i="3"/>
  <c r="AP668" i="3"/>
  <c r="AL668" i="3"/>
  <c r="AH668" i="3"/>
  <c r="AD668" i="3"/>
  <c r="Z668" i="3"/>
  <c r="V668" i="3"/>
  <c r="R668" i="3"/>
  <c r="N668" i="3"/>
  <c r="BF666" i="3"/>
  <c r="BB666" i="3"/>
  <c r="AX666" i="3"/>
  <c r="AT666" i="3"/>
  <c r="AP666" i="3"/>
  <c r="AL666" i="3"/>
  <c r="AH666" i="3"/>
  <c r="AD666" i="3"/>
  <c r="Z666" i="3"/>
  <c r="V666" i="3"/>
  <c r="R666" i="3"/>
  <c r="N666" i="3"/>
  <c r="BF664" i="3"/>
  <c r="BB664" i="3"/>
  <c r="AX664" i="3"/>
  <c r="AT664" i="3"/>
  <c r="AP664" i="3"/>
  <c r="AL664" i="3"/>
  <c r="AH664" i="3"/>
  <c r="AD664" i="3"/>
  <c r="Z664" i="3"/>
  <c r="V664" i="3"/>
  <c r="R664" i="3"/>
  <c r="N664" i="3"/>
  <c r="BJ664" i="3" s="1"/>
  <c r="BF662" i="3"/>
  <c r="BB662" i="3"/>
  <c r="AX662" i="3"/>
  <c r="AT662" i="3"/>
  <c r="AP662" i="3"/>
  <c r="AL662" i="3"/>
  <c r="AH662" i="3"/>
  <c r="AD662" i="3"/>
  <c r="Z662" i="3"/>
  <c r="V662" i="3"/>
  <c r="R662" i="3"/>
  <c r="N662" i="3"/>
  <c r="BF660" i="3"/>
  <c r="BB660" i="3"/>
  <c r="AX660" i="3"/>
  <c r="AT660" i="3"/>
  <c r="AP660" i="3"/>
  <c r="AL660" i="3"/>
  <c r="AH660" i="3"/>
  <c r="AD660" i="3"/>
  <c r="Z660" i="3"/>
  <c r="V660" i="3"/>
  <c r="R660" i="3"/>
  <c r="N660" i="3"/>
  <c r="BE656" i="3"/>
  <c r="AW656" i="3"/>
  <c r="AO656" i="3"/>
  <c r="AG656" i="3"/>
  <c r="Y656" i="3"/>
  <c r="Q656" i="3"/>
  <c r="O654" i="3"/>
  <c r="BL654" i="3" s="1"/>
  <c r="S654" i="3"/>
  <c r="BM654" i="3" s="1"/>
  <c r="W654" i="3"/>
  <c r="AA654" i="3"/>
  <c r="AE654" i="3"/>
  <c r="AI654" i="3"/>
  <c r="AM654" i="3"/>
  <c r="AQ654" i="3"/>
  <c r="AU654" i="3"/>
  <c r="AY654" i="3"/>
  <c r="BC654" i="3"/>
  <c r="P650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P642" i="3"/>
  <c r="M641" i="3"/>
  <c r="Q641" i="3"/>
  <c r="U641" i="3"/>
  <c r="Y641" i="3"/>
  <c r="AC641" i="3"/>
  <c r="AG641" i="3"/>
  <c r="AK641" i="3"/>
  <c r="AO641" i="3"/>
  <c r="AS641" i="3"/>
  <c r="AW641" i="3"/>
  <c r="BA641" i="3"/>
  <c r="BE641" i="3"/>
  <c r="BI641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O641" i="3"/>
  <c r="S641" i="3"/>
  <c r="W641" i="3"/>
  <c r="AA641" i="3"/>
  <c r="AE641" i="3"/>
  <c r="AI641" i="3"/>
  <c r="AM641" i="3"/>
  <c r="AQ641" i="3"/>
  <c r="AU641" i="3"/>
  <c r="AY641" i="3"/>
  <c r="BC641" i="3"/>
  <c r="BG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P635" i="3"/>
  <c r="U635" i="3"/>
  <c r="AA635" i="3"/>
  <c r="AF635" i="3"/>
  <c r="AK635" i="3"/>
  <c r="AQ635" i="3"/>
  <c r="AV635" i="3"/>
  <c r="BA635" i="3"/>
  <c r="BG635" i="3"/>
  <c r="BI686" i="3"/>
  <c r="BE686" i="3"/>
  <c r="BA686" i="3"/>
  <c r="AW686" i="3"/>
  <c r="AS686" i="3"/>
  <c r="AO686" i="3"/>
  <c r="AK686" i="3"/>
  <c r="AG686" i="3"/>
  <c r="AC686" i="3"/>
  <c r="Y686" i="3"/>
  <c r="U686" i="3"/>
  <c r="Q686" i="3"/>
  <c r="M686" i="3"/>
  <c r="BI684" i="3"/>
  <c r="BE684" i="3"/>
  <c r="BA684" i="3"/>
  <c r="AW684" i="3"/>
  <c r="AS684" i="3"/>
  <c r="AO684" i="3"/>
  <c r="AK684" i="3"/>
  <c r="AG684" i="3"/>
  <c r="AC684" i="3"/>
  <c r="Y684" i="3"/>
  <c r="U684" i="3"/>
  <c r="Q684" i="3"/>
  <c r="M684" i="3"/>
  <c r="BI682" i="3"/>
  <c r="BE682" i="3"/>
  <c r="BA682" i="3"/>
  <c r="AW682" i="3"/>
  <c r="AS682" i="3"/>
  <c r="AO682" i="3"/>
  <c r="AK682" i="3"/>
  <c r="AG682" i="3"/>
  <c r="AC682" i="3"/>
  <c r="Y682" i="3"/>
  <c r="U682" i="3"/>
  <c r="Q682" i="3"/>
  <c r="M682" i="3"/>
  <c r="BI680" i="3"/>
  <c r="BE680" i="3"/>
  <c r="BA680" i="3"/>
  <c r="AW680" i="3"/>
  <c r="AS680" i="3"/>
  <c r="AO680" i="3"/>
  <c r="AK680" i="3"/>
  <c r="AG680" i="3"/>
  <c r="AC680" i="3"/>
  <c r="Y680" i="3"/>
  <c r="U680" i="3"/>
  <c r="Q680" i="3"/>
  <c r="M680" i="3"/>
  <c r="BI678" i="3"/>
  <c r="BE678" i="3"/>
  <c r="BA678" i="3"/>
  <c r="AW678" i="3"/>
  <c r="AS678" i="3"/>
  <c r="AO678" i="3"/>
  <c r="AK678" i="3"/>
  <c r="AG678" i="3"/>
  <c r="AC678" i="3"/>
  <c r="Y678" i="3"/>
  <c r="U678" i="3"/>
  <c r="Q678" i="3"/>
  <c r="M678" i="3"/>
  <c r="BI676" i="3"/>
  <c r="BE676" i="3"/>
  <c r="BA676" i="3"/>
  <c r="AW676" i="3"/>
  <c r="AS676" i="3"/>
  <c r="AO676" i="3"/>
  <c r="AK676" i="3"/>
  <c r="AG676" i="3"/>
  <c r="AC676" i="3"/>
  <c r="Y676" i="3"/>
  <c r="U676" i="3"/>
  <c r="Q676" i="3"/>
  <c r="M676" i="3"/>
  <c r="BI674" i="3"/>
  <c r="BE674" i="3"/>
  <c r="BA674" i="3"/>
  <c r="AW674" i="3"/>
  <c r="AS674" i="3"/>
  <c r="AO674" i="3"/>
  <c r="AK674" i="3"/>
  <c r="AG674" i="3"/>
  <c r="AC674" i="3"/>
  <c r="Y674" i="3"/>
  <c r="U674" i="3"/>
  <c r="Q674" i="3"/>
  <c r="M674" i="3"/>
  <c r="BI672" i="3"/>
  <c r="BE672" i="3"/>
  <c r="BA672" i="3"/>
  <c r="AW672" i="3"/>
  <c r="AS672" i="3"/>
  <c r="AO672" i="3"/>
  <c r="AK672" i="3"/>
  <c r="AG672" i="3"/>
  <c r="AC672" i="3"/>
  <c r="Y672" i="3"/>
  <c r="U672" i="3"/>
  <c r="Q672" i="3"/>
  <c r="M672" i="3"/>
  <c r="BI670" i="3"/>
  <c r="BE670" i="3"/>
  <c r="BA670" i="3"/>
  <c r="AW670" i="3"/>
  <c r="AS670" i="3"/>
  <c r="AO670" i="3"/>
  <c r="AK670" i="3"/>
  <c r="AG670" i="3"/>
  <c r="AC670" i="3"/>
  <c r="Y670" i="3"/>
  <c r="U670" i="3"/>
  <c r="Q670" i="3"/>
  <c r="M670" i="3"/>
  <c r="BI668" i="3"/>
  <c r="BE668" i="3"/>
  <c r="BA668" i="3"/>
  <c r="AW668" i="3"/>
  <c r="AS668" i="3"/>
  <c r="AO668" i="3"/>
  <c r="AK668" i="3"/>
  <c r="AG668" i="3"/>
  <c r="AC668" i="3"/>
  <c r="Y668" i="3"/>
  <c r="U668" i="3"/>
  <c r="Q668" i="3"/>
  <c r="M668" i="3"/>
  <c r="BI666" i="3"/>
  <c r="BE666" i="3"/>
  <c r="BA666" i="3"/>
  <c r="AW666" i="3"/>
  <c r="AS666" i="3"/>
  <c r="AO666" i="3"/>
  <c r="AK666" i="3"/>
  <c r="AG666" i="3"/>
  <c r="AC666" i="3"/>
  <c r="Y666" i="3"/>
  <c r="U666" i="3"/>
  <c r="Q666" i="3"/>
  <c r="M666" i="3"/>
  <c r="BI664" i="3"/>
  <c r="BE664" i="3"/>
  <c r="BA664" i="3"/>
  <c r="AW664" i="3"/>
  <c r="AS664" i="3"/>
  <c r="AO664" i="3"/>
  <c r="AK664" i="3"/>
  <c r="AG664" i="3"/>
  <c r="AC664" i="3"/>
  <c r="Y664" i="3"/>
  <c r="U664" i="3"/>
  <c r="Q664" i="3"/>
  <c r="M664" i="3"/>
  <c r="BI662" i="3"/>
  <c r="BE662" i="3"/>
  <c r="BA662" i="3"/>
  <c r="AW662" i="3"/>
  <c r="AS662" i="3"/>
  <c r="AO662" i="3"/>
  <c r="AK662" i="3"/>
  <c r="AG662" i="3"/>
  <c r="AC662" i="3"/>
  <c r="Y662" i="3"/>
  <c r="U662" i="3"/>
  <c r="Q662" i="3"/>
  <c r="M662" i="3"/>
  <c r="BI660" i="3"/>
  <c r="BE660" i="3"/>
  <c r="BA660" i="3"/>
  <c r="AW660" i="3"/>
  <c r="AS660" i="3"/>
  <c r="AO660" i="3"/>
  <c r="AK660" i="3"/>
  <c r="AG660" i="3"/>
  <c r="AC660" i="3"/>
  <c r="Y660" i="3"/>
  <c r="U660" i="3"/>
  <c r="Q660" i="3"/>
  <c r="M660" i="3"/>
  <c r="BC656" i="3"/>
  <c r="AU656" i="3"/>
  <c r="AM656" i="3"/>
  <c r="AE656" i="3"/>
  <c r="W656" i="3"/>
  <c r="O656" i="3"/>
  <c r="BG654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N647" i="3"/>
  <c r="R647" i="3"/>
  <c r="V647" i="3"/>
  <c r="Z647" i="3"/>
  <c r="AD647" i="3"/>
  <c r="AH647" i="3"/>
  <c r="AL647" i="3"/>
  <c r="AP647" i="3"/>
  <c r="AT647" i="3"/>
  <c r="AX647" i="3"/>
  <c r="BB647" i="3"/>
  <c r="BF647" i="3"/>
  <c r="O647" i="3"/>
  <c r="S647" i="3"/>
  <c r="W647" i="3"/>
  <c r="AA647" i="3"/>
  <c r="AE647" i="3"/>
  <c r="AI647" i="3"/>
  <c r="AM647" i="3"/>
  <c r="AQ647" i="3"/>
  <c r="AU647" i="3"/>
  <c r="AY647" i="3"/>
  <c r="BC647" i="3"/>
  <c r="BG647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N639" i="3"/>
  <c r="BJ639" i="3" s="1"/>
  <c r="R639" i="3"/>
  <c r="V639" i="3"/>
  <c r="Z639" i="3"/>
  <c r="AD639" i="3"/>
  <c r="AH639" i="3"/>
  <c r="AL639" i="3"/>
  <c r="AP639" i="3"/>
  <c r="AT639" i="3"/>
  <c r="AX639" i="3"/>
  <c r="BB639" i="3"/>
  <c r="BF639" i="3"/>
  <c r="O639" i="3"/>
  <c r="BL639" i="3" s="1"/>
  <c r="S639" i="3"/>
  <c r="BM639" i="3" s="1"/>
  <c r="W639" i="3"/>
  <c r="AA639" i="3"/>
  <c r="AE639" i="3"/>
  <c r="AI639" i="3"/>
  <c r="AM639" i="3"/>
  <c r="AQ639" i="3"/>
  <c r="AU639" i="3"/>
  <c r="AY639" i="3"/>
  <c r="BC639" i="3"/>
  <c r="BG639" i="3"/>
  <c r="P639" i="3"/>
  <c r="T639" i="3"/>
  <c r="X639" i="3"/>
  <c r="AB639" i="3"/>
  <c r="AF639" i="3"/>
  <c r="AJ639" i="3"/>
  <c r="AN639" i="3"/>
  <c r="AR639" i="3"/>
  <c r="AV639" i="3"/>
  <c r="AZ639" i="3"/>
  <c r="BD639" i="3"/>
  <c r="BH639" i="3"/>
  <c r="O636" i="3"/>
  <c r="BL636" i="3" s="1"/>
  <c r="S636" i="3"/>
  <c r="BM636" i="3" s="1"/>
  <c r="W636" i="3"/>
  <c r="AA636" i="3"/>
  <c r="AE636" i="3"/>
  <c r="AI636" i="3"/>
  <c r="AM636" i="3"/>
  <c r="AQ636" i="3"/>
  <c r="AU636" i="3"/>
  <c r="AY636" i="3"/>
  <c r="BC636" i="3"/>
  <c r="BG636" i="3"/>
  <c r="BH686" i="3"/>
  <c r="BD686" i="3"/>
  <c r="AZ686" i="3"/>
  <c r="AV686" i="3"/>
  <c r="AR686" i="3"/>
  <c r="AN686" i="3"/>
  <c r="AJ686" i="3"/>
  <c r="AF686" i="3"/>
  <c r="AB686" i="3"/>
  <c r="X686" i="3"/>
  <c r="T686" i="3"/>
  <c r="BH684" i="3"/>
  <c r="BD684" i="3"/>
  <c r="AZ684" i="3"/>
  <c r="AV684" i="3"/>
  <c r="AR684" i="3"/>
  <c r="AN684" i="3"/>
  <c r="AJ684" i="3"/>
  <c r="AF684" i="3"/>
  <c r="AB684" i="3"/>
  <c r="X684" i="3"/>
  <c r="T684" i="3"/>
  <c r="BH682" i="3"/>
  <c r="BD682" i="3"/>
  <c r="AZ682" i="3"/>
  <c r="AV682" i="3"/>
  <c r="AR682" i="3"/>
  <c r="AN682" i="3"/>
  <c r="AJ682" i="3"/>
  <c r="AF682" i="3"/>
  <c r="AB682" i="3"/>
  <c r="X682" i="3"/>
  <c r="T682" i="3"/>
  <c r="BH680" i="3"/>
  <c r="BD680" i="3"/>
  <c r="AZ680" i="3"/>
  <c r="AV680" i="3"/>
  <c r="AR680" i="3"/>
  <c r="AN680" i="3"/>
  <c r="AJ680" i="3"/>
  <c r="AF680" i="3"/>
  <c r="AB680" i="3"/>
  <c r="X680" i="3"/>
  <c r="T680" i="3"/>
  <c r="BH678" i="3"/>
  <c r="BD678" i="3"/>
  <c r="AZ678" i="3"/>
  <c r="AV678" i="3"/>
  <c r="AR678" i="3"/>
  <c r="AN678" i="3"/>
  <c r="AJ678" i="3"/>
  <c r="AF678" i="3"/>
  <c r="AB678" i="3"/>
  <c r="X678" i="3"/>
  <c r="T678" i="3"/>
  <c r="BH676" i="3"/>
  <c r="BD676" i="3"/>
  <c r="AZ676" i="3"/>
  <c r="AV676" i="3"/>
  <c r="AR676" i="3"/>
  <c r="AN676" i="3"/>
  <c r="AJ676" i="3"/>
  <c r="AF676" i="3"/>
  <c r="AB676" i="3"/>
  <c r="X676" i="3"/>
  <c r="T676" i="3"/>
  <c r="BH674" i="3"/>
  <c r="BD674" i="3"/>
  <c r="AZ674" i="3"/>
  <c r="AV674" i="3"/>
  <c r="AR674" i="3"/>
  <c r="AN674" i="3"/>
  <c r="AJ674" i="3"/>
  <c r="AF674" i="3"/>
  <c r="AB674" i="3"/>
  <c r="X674" i="3"/>
  <c r="T674" i="3"/>
  <c r="BH672" i="3"/>
  <c r="BD672" i="3"/>
  <c r="AZ672" i="3"/>
  <c r="AV672" i="3"/>
  <c r="AR672" i="3"/>
  <c r="AN672" i="3"/>
  <c r="AJ672" i="3"/>
  <c r="AF672" i="3"/>
  <c r="AB672" i="3"/>
  <c r="X672" i="3"/>
  <c r="T672" i="3"/>
  <c r="BH670" i="3"/>
  <c r="BD670" i="3"/>
  <c r="AZ670" i="3"/>
  <c r="AV670" i="3"/>
  <c r="AR670" i="3"/>
  <c r="AN670" i="3"/>
  <c r="AJ670" i="3"/>
  <c r="AF670" i="3"/>
  <c r="AB670" i="3"/>
  <c r="X670" i="3"/>
  <c r="T670" i="3"/>
  <c r="BH668" i="3"/>
  <c r="BD668" i="3"/>
  <c r="AZ668" i="3"/>
  <c r="AV668" i="3"/>
  <c r="AR668" i="3"/>
  <c r="AN668" i="3"/>
  <c r="AJ668" i="3"/>
  <c r="AF668" i="3"/>
  <c r="AB668" i="3"/>
  <c r="X668" i="3"/>
  <c r="T668" i="3"/>
  <c r="BH666" i="3"/>
  <c r="BD666" i="3"/>
  <c r="AZ666" i="3"/>
  <c r="AV666" i="3"/>
  <c r="AR666" i="3"/>
  <c r="AN666" i="3"/>
  <c r="AJ666" i="3"/>
  <c r="AF666" i="3"/>
  <c r="AB666" i="3"/>
  <c r="X666" i="3"/>
  <c r="T666" i="3"/>
  <c r="BH664" i="3"/>
  <c r="BD664" i="3"/>
  <c r="AZ664" i="3"/>
  <c r="AV664" i="3"/>
  <c r="AR664" i="3"/>
  <c r="AN664" i="3"/>
  <c r="AJ664" i="3"/>
  <c r="AF664" i="3"/>
  <c r="AB664" i="3"/>
  <c r="X664" i="3"/>
  <c r="T664" i="3"/>
  <c r="BH662" i="3"/>
  <c r="BD662" i="3"/>
  <c r="AZ662" i="3"/>
  <c r="AV662" i="3"/>
  <c r="AR662" i="3"/>
  <c r="AN662" i="3"/>
  <c r="AJ662" i="3"/>
  <c r="AF662" i="3"/>
  <c r="AB662" i="3"/>
  <c r="X662" i="3"/>
  <c r="T662" i="3"/>
  <c r="BH660" i="3"/>
  <c r="BD660" i="3"/>
  <c r="AZ660" i="3"/>
  <c r="AV660" i="3"/>
  <c r="AR660" i="3"/>
  <c r="AN660" i="3"/>
  <c r="AJ660" i="3"/>
  <c r="AF660" i="3"/>
  <c r="AB660" i="3"/>
  <c r="X660" i="3"/>
  <c r="T660" i="3"/>
  <c r="BI656" i="3"/>
  <c r="BA656" i="3"/>
  <c r="AS656" i="3"/>
  <c r="AK656" i="3"/>
  <c r="AC656" i="3"/>
  <c r="U656" i="3"/>
  <c r="M656" i="3"/>
  <c r="M653" i="3"/>
  <c r="Q653" i="3"/>
  <c r="U653" i="3"/>
  <c r="Y653" i="3"/>
  <c r="AC653" i="3"/>
  <c r="AG653" i="3"/>
  <c r="AK653" i="3"/>
  <c r="AO653" i="3"/>
  <c r="AS653" i="3"/>
  <c r="AW653" i="3"/>
  <c r="BA653" i="3"/>
  <c r="BE653" i="3"/>
  <c r="BI653" i="3"/>
  <c r="N653" i="3"/>
  <c r="R653" i="3"/>
  <c r="V653" i="3"/>
  <c r="Z653" i="3"/>
  <c r="AD653" i="3"/>
  <c r="AH653" i="3"/>
  <c r="AL653" i="3"/>
  <c r="AP653" i="3"/>
  <c r="AT653" i="3"/>
  <c r="AX653" i="3"/>
  <c r="BB653" i="3"/>
  <c r="BF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P653" i="3"/>
  <c r="T653" i="3"/>
  <c r="X653" i="3"/>
  <c r="AB653" i="3"/>
  <c r="AF653" i="3"/>
  <c r="AJ653" i="3"/>
  <c r="AN653" i="3"/>
  <c r="AR653" i="3"/>
  <c r="AV653" i="3"/>
  <c r="AZ653" i="3"/>
  <c r="BD653" i="3"/>
  <c r="BH653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M645" i="3"/>
  <c r="Q645" i="3"/>
  <c r="U645" i="3"/>
  <c r="Y645" i="3"/>
  <c r="AC645" i="3"/>
  <c r="AG645" i="3"/>
  <c r="AK645" i="3"/>
  <c r="AO645" i="3"/>
  <c r="AS645" i="3"/>
  <c r="AW645" i="3"/>
  <c r="BA645" i="3"/>
  <c r="BE645" i="3"/>
  <c r="BI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O645" i="3"/>
  <c r="S645" i="3"/>
  <c r="W645" i="3"/>
  <c r="AA645" i="3"/>
  <c r="AE645" i="3"/>
  <c r="AI645" i="3"/>
  <c r="AM645" i="3"/>
  <c r="AQ645" i="3"/>
  <c r="AU645" i="3"/>
  <c r="AY645" i="3"/>
  <c r="BC645" i="3"/>
  <c r="BG645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M637" i="3"/>
  <c r="Q637" i="3"/>
  <c r="U637" i="3"/>
  <c r="Y637" i="3"/>
  <c r="AC637" i="3"/>
  <c r="AG637" i="3"/>
  <c r="AK637" i="3"/>
  <c r="AO637" i="3"/>
  <c r="AS637" i="3"/>
  <c r="AW637" i="3"/>
  <c r="BA637" i="3"/>
  <c r="BE637" i="3"/>
  <c r="BI637" i="3"/>
  <c r="N637" i="3"/>
  <c r="R637" i="3"/>
  <c r="V637" i="3"/>
  <c r="Z637" i="3"/>
  <c r="AD637" i="3"/>
  <c r="AH637" i="3"/>
  <c r="AL637" i="3"/>
  <c r="AP637" i="3"/>
  <c r="AT637" i="3"/>
  <c r="AX637" i="3"/>
  <c r="BB637" i="3"/>
  <c r="BF637" i="3"/>
  <c r="O637" i="3"/>
  <c r="S637" i="3"/>
  <c r="W637" i="3"/>
  <c r="AA637" i="3"/>
  <c r="AE637" i="3"/>
  <c r="AI637" i="3"/>
  <c r="AM637" i="3"/>
  <c r="AQ637" i="3"/>
  <c r="AU637" i="3"/>
  <c r="AY637" i="3"/>
  <c r="BC637" i="3"/>
  <c r="BG637" i="3"/>
  <c r="P637" i="3"/>
  <c r="T637" i="3"/>
  <c r="X637" i="3"/>
  <c r="AB637" i="3"/>
  <c r="AF637" i="3"/>
  <c r="AJ637" i="3"/>
  <c r="AN637" i="3"/>
  <c r="AR637" i="3"/>
  <c r="AV637" i="3"/>
  <c r="AZ637" i="3"/>
  <c r="BD637" i="3"/>
  <c r="BH637" i="3"/>
  <c r="Q635" i="3"/>
  <c r="BF654" i="3"/>
  <c r="BB654" i="3"/>
  <c r="AX654" i="3"/>
  <c r="AT654" i="3"/>
  <c r="AP654" i="3"/>
  <c r="AL654" i="3"/>
  <c r="AH654" i="3"/>
  <c r="AD654" i="3"/>
  <c r="Z654" i="3"/>
  <c r="V654" i="3"/>
  <c r="R654" i="3"/>
  <c r="N654" i="3"/>
  <c r="BJ654" i="3" s="1"/>
  <c r="BF652" i="3"/>
  <c r="BB652" i="3"/>
  <c r="AX652" i="3"/>
  <c r="AT652" i="3"/>
  <c r="AP652" i="3"/>
  <c r="AL652" i="3"/>
  <c r="AH652" i="3"/>
  <c r="AD652" i="3"/>
  <c r="Z652" i="3"/>
  <c r="V652" i="3"/>
  <c r="R652" i="3"/>
  <c r="N652" i="3"/>
  <c r="BF650" i="3"/>
  <c r="BB650" i="3"/>
  <c r="AX650" i="3"/>
  <c r="AT650" i="3"/>
  <c r="AP650" i="3"/>
  <c r="AL650" i="3"/>
  <c r="AH650" i="3"/>
  <c r="AD650" i="3"/>
  <c r="Z650" i="3"/>
  <c r="V650" i="3"/>
  <c r="R650" i="3"/>
  <c r="N650" i="3"/>
  <c r="BF648" i="3"/>
  <c r="BB648" i="3"/>
  <c r="AX648" i="3"/>
  <c r="AT648" i="3"/>
  <c r="AP648" i="3"/>
  <c r="AL648" i="3"/>
  <c r="AH648" i="3"/>
  <c r="AD648" i="3"/>
  <c r="Z648" i="3"/>
  <c r="V648" i="3"/>
  <c r="R648" i="3"/>
  <c r="N648" i="3"/>
  <c r="BF646" i="3"/>
  <c r="BB646" i="3"/>
  <c r="AX646" i="3"/>
  <c r="AT646" i="3"/>
  <c r="AP646" i="3"/>
  <c r="AL646" i="3"/>
  <c r="AH646" i="3"/>
  <c r="AD646" i="3"/>
  <c r="Z646" i="3"/>
  <c r="V646" i="3"/>
  <c r="R646" i="3"/>
  <c r="N646" i="3"/>
  <c r="BF644" i="3"/>
  <c r="BB644" i="3"/>
  <c r="AX644" i="3"/>
  <c r="AT644" i="3"/>
  <c r="AP644" i="3"/>
  <c r="AL644" i="3"/>
  <c r="AH644" i="3"/>
  <c r="AD644" i="3"/>
  <c r="Z644" i="3"/>
  <c r="V644" i="3"/>
  <c r="R644" i="3"/>
  <c r="N644" i="3"/>
  <c r="BF642" i="3"/>
  <c r="BB642" i="3"/>
  <c r="AX642" i="3"/>
  <c r="AT642" i="3"/>
  <c r="AP642" i="3"/>
  <c r="AL642" i="3"/>
  <c r="AH642" i="3"/>
  <c r="AD642" i="3"/>
  <c r="Z642" i="3"/>
  <c r="V642" i="3"/>
  <c r="R642" i="3"/>
  <c r="N642" i="3"/>
  <c r="BF640" i="3"/>
  <c r="BB640" i="3"/>
  <c r="AX640" i="3"/>
  <c r="AT640" i="3"/>
  <c r="AP640" i="3"/>
  <c r="AL640" i="3"/>
  <c r="AH640" i="3"/>
  <c r="AD640" i="3"/>
  <c r="Z640" i="3"/>
  <c r="V640" i="3"/>
  <c r="R640" i="3"/>
  <c r="N640" i="3"/>
  <c r="BF638" i="3"/>
  <c r="BB638" i="3"/>
  <c r="AX638" i="3"/>
  <c r="AT638" i="3"/>
  <c r="AP638" i="3"/>
  <c r="AL638" i="3"/>
  <c r="AH638" i="3"/>
  <c r="AD638" i="3"/>
  <c r="Z638" i="3"/>
  <c r="V638" i="3"/>
  <c r="R638" i="3"/>
  <c r="N638" i="3"/>
  <c r="BF636" i="3"/>
  <c r="BB636" i="3"/>
  <c r="AX636" i="3"/>
  <c r="AT636" i="3"/>
  <c r="AP636" i="3"/>
  <c r="AL636" i="3"/>
  <c r="AH636" i="3"/>
  <c r="AD636" i="3"/>
  <c r="Z636" i="3"/>
  <c r="V636" i="3"/>
  <c r="R636" i="3"/>
  <c r="N636" i="3"/>
  <c r="BJ636" i="3" s="1"/>
  <c r="BE635" i="3"/>
  <c r="AZ635" i="3"/>
  <c r="AU635" i="3"/>
  <c r="AO635" i="3"/>
  <c r="AJ635" i="3"/>
  <c r="AE635" i="3"/>
  <c r="Y635" i="3"/>
  <c r="T635" i="3"/>
  <c r="O635" i="3"/>
  <c r="Q634" i="3"/>
  <c r="L634" i="3"/>
  <c r="M634" i="3" s="1"/>
  <c r="AJ633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N630" i="3"/>
  <c r="R630" i="3"/>
  <c r="V630" i="3"/>
  <c r="Z630" i="3"/>
  <c r="AD630" i="3"/>
  <c r="AH630" i="3"/>
  <c r="AL630" i="3"/>
  <c r="AP630" i="3"/>
  <c r="AT630" i="3"/>
  <c r="AX630" i="3"/>
  <c r="BB630" i="3"/>
  <c r="BF630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24" i="3"/>
  <c r="Q624" i="3"/>
  <c r="U624" i="3"/>
  <c r="Y624" i="3"/>
  <c r="AC624" i="3"/>
  <c r="AG624" i="3"/>
  <c r="AK624" i="3"/>
  <c r="AO624" i="3"/>
  <c r="AS624" i="3"/>
  <c r="AW624" i="3"/>
  <c r="BA624" i="3"/>
  <c r="BE624" i="3"/>
  <c r="BI624" i="3"/>
  <c r="N624" i="3"/>
  <c r="R624" i="3"/>
  <c r="V624" i="3"/>
  <c r="Z624" i="3"/>
  <c r="AD624" i="3"/>
  <c r="AH624" i="3"/>
  <c r="AL624" i="3"/>
  <c r="AP624" i="3"/>
  <c r="AT624" i="3"/>
  <c r="AX624" i="3"/>
  <c r="BB624" i="3"/>
  <c r="BF624" i="3"/>
  <c r="O624" i="3"/>
  <c r="S624" i="3"/>
  <c r="W624" i="3"/>
  <c r="AA624" i="3"/>
  <c r="AE624" i="3"/>
  <c r="AI624" i="3"/>
  <c r="AM624" i="3"/>
  <c r="AQ624" i="3"/>
  <c r="AU624" i="3"/>
  <c r="AY624" i="3"/>
  <c r="BC624" i="3"/>
  <c r="BG624" i="3"/>
  <c r="P624" i="3"/>
  <c r="T624" i="3"/>
  <c r="X624" i="3"/>
  <c r="AB624" i="3"/>
  <c r="AF624" i="3"/>
  <c r="AJ624" i="3"/>
  <c r="AN624" i="3"/>
  <c r="AR624" i="3"/>
  <c r="AV624" i="3"/>
  <c r="AZ624" i="3"/>
  <c r="BD624" i="3"/>
  <c r="BH624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Q623" i="3"/>
  <c r="U623" i="3"/>
  <c r="Y623" i="3"/>
  <c r="AC623" i="3"/>
  <c r="AG623" i="3"/>
  <c r="AK623" i="3"/>
  <c r="AO623" i="3"/>
  <c r="AS623" i="3"/>
  <c r="AW623" i="3"/>
  <c r="BA623" i="3"/>
  <c r="BE623" i="3"/>
  <c r="BI623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M616" i="3"/>
  <c r="Q616" i="3"/>
  <c r="U616" i="3"/>
  <c r="Y616" i="3"/>
  <c r="AC616" i="3"/>
  <c r="AG616" i="3"/>
  <c r="AK616" i="3"/>
  <c r="AO616" i="3"/>
  <c r="AS616" i="3"/>
  <c r="AW616" i="3"/>
  <c r="BA616" i="3"/>
  <c r="BE616" i="3"/>
  <c r="BI616" i="3"/>
  <c r="N616" i="3"/>
  <c r="R616" i="3"/>
  <c r="V616" i="3"/>
  <c r="Z616" i="3"/>
  <c r="AD616" i="3"/>
  <c r="AH616" i="3"/>
  <c r="AL616" i="3"/>
  <c r="AP616" i="3"/>
  <c r="AT616" i="3"/>
  <c r="AX616" i="3"/>
  <c r="BB616" i="3"/>
  <c r="BF616" i="3"/>
  <c r="O616" i="3"/>
  <c r="S616" i="3"/>
  <c r="W616" i="3"/>
  <c r="AA616" i="3"/>
  <c r="AE616" i="3"/>
  <c r="AI616" i="3"/>
  <c r="AM616" i="3"/>
  <c r="AQ616" i="3"/>
  <c r="AU616" i="3"/>
  <c r="AY616" i="3"/>
  <c r="BC616" i="3"/>
  <c r="BG616" i="3"/>
  <c r="P616" i="3"/>
  <c r="T616" i="3"/>
  <c r="X616" i="3"/>
  <c r="AB616" i="3"/>
  <c r="AF616" i="3"/>
  <c r="AJ616" i="3"/>
  <c r="AN616" i="3"/>
  <c r="AR616" i="3"/>
  <c r="AV616" i="3"/>
  <c r="AZ616" i="3"/>
  <c r="BD616" i="3"/>
  <c r="BH616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P615" i="3"/>
  <c r="T615" i="3"/>
  <c r="X615" i="3"/>
  <c r="AB615" i="3"/>
  <c r="AF615" i="3"/>
  <c r="AJ615" i="3"/>
  <c r="AN615" i="3"/>
  <c r="AR615" i="3"/>
  <c r="AV615" i="3"/>
  <c r="AZ615" i="3"/>
  <c r="BD615" i="3"/>
  <c r="BH615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BI654" i="3"/>
  <c r="BE654" i="3"/>
  <c r="BA654" i="3"/>
  <c r="AW654" i="3"/>
  <c r="AS654" i="3"/>
  <c r="AO654" i="3"/>
  <c r="AK654" i="3"/>
  <c r="AG654" i="3"/>
  <c r="AC654" i="3"/>
  <c r="Y654" i="3"/>
  <c r="U654" i="3"/>
  <c r="Q654" i="3"/>
  <c r="M654" i="3"/>
  <c r="BI652" i="3"/>
  <c r="BE652" i="3"/>
  <c r="BA652" i="3"/>
  <c r="AW652" i="3"/>
  <c r="AS652" i="3"/>
  <c r="AO652" i="3"/>
  <c r="AK652" i="3"/>
  <c r="AG652" i="3"/>
  <c r="AC652" i="3"/>
  <c r="Y652" i="3"/>
  <c r="U652" i="3"/>
  <c r="Q652" i="3"/>
  <c r="M652" i="3"/>
  <c r="BI650" i="3"/>
  <c r="BE650" i="3"/>
  <c r="BA650" i="3"/>
  <c r="AW650" i="3"/>
  <c r="AS650" i="3"/>
  <c r="AO650" i="3"/>
  <c r="AK650" i="3"/>
  <c r="AG650" i="3"/>
  <c r="AC650" i="3"/>
  <c r="Y650" i="3"/>
  <c r="U650" i="3"/>
  <c r="Q650" i="3"/>
  <c r="M650" i="3"/>
  <c r="BI648" i="3"/>
  <c r="BE648" i="3"/>
  <c r="BA648" i="3"/>
  <c r="AW648" i="3"/>
  <c r="AS648" i="3"/>
  <c r="AO648" i="3"/>
  <c r="AK648" i="3"/>
  <c r="AG648" i="3"/>
  <c r="AC648" i="3"/>
  <c r="Y648" i="3"/>
  <c r="U648" i="3"/>
  <c r="Q648" i="3"/>
  <c r="M648" i="3"/>
  <c r="BI646" i="3"/>
  <c r="BE646" i="3"/>
  <c r="BA646" i="3"/>
  <c r="AW646" i="3"/>
  <c r="AS646" i="3"/>
  <c r="AO646" i="3"/>
  <c r="AK646" i="3"/>
  <c r="AG646" i="3"/>
  <c r="AC646" i="3"/>
  <c r="Y646" i="3"/>
  <c r="U646" i="3"/>
  <c r="Q646" i="3"/>
  <c r="M646" i="3"/>
  <c r="BI644" i="3"/>
  <c r="BE644" i="3"/>
  <c r="BA644" i="3"/>
  <c r="AW644" i="3"/>
  <c r="AS644" i="3"/>
  <c r="AO644" i="3"/>
  <c r="AK644" i="3"/>
  <c r="AG644" i="3"/>
  <c r="AC644" i="3"/>
  <c r="Y644" i="3"/>
  <c r="U644" i="3"/>
  <c r="Q644" i="3"/>
  <c r="M644" i="3"/>
  <c r="BI642" i="3"/>
  <c r="BE642" i="3"/>
  <c r="BA642" i="3"/>
  <c r="AW642" i="3"/>
  <c r="AS642" i="3"/>
  <c r="AO642" i="3"/>
  <c r="AK642" i="3"/>
  <c r="AG642" i="3"/>
  <c r="AC642" i="3"/>
  <c r="Y642" i="3"/>
  <c r="U642" i="3"/>
  <c r="Q642" i="3"/>
  <c r="M642" i="3"/>
  <c r="BI640" i="3"/>
  <c r="BE640" i="3"/>
  <c r="BA640" i="3"/>
  <c r="AW640" i="3"/>
  <c r="AS640" i="3"/>
  <c r="AO640" i="3"/>
  <c r="AK640" i="3"/>
  <c r="AG640" i="3"/>
  <c r="AC640" i="3"/>
  <c r="Y640" i="3"/>
  <c r="U640" i="3"/>
  <c r="Q640" i="3"/>
  <c r="M640" i="3"/>
  <c r="BI638" i="3"/>
  <c r="BE638" i="3"/>
  <c r="BA638" i="3"/>
  <c r="AW638" i="3"/>
  <c r="AS638" i="3"/>
  <c r="AO638" i="3"/>
  <c r="AK638" i="3"/>
  <c r="AG638" i="3"/>
  <c r="AC638" i="3"/>
  <c r="Y638" i="3"/>
  <c r="U638" i="3"/>
  <c r="Q638" i="3"/>
  <c r="M638" i="3"/>
  <c r="BI636" i="3"/>
  <c r="BE636" i="3"/>
  <c r="BA636" i="3"/>
  <c r="AW636" i="3"/>
  <c r="AS636" i="3"/>
  <c r="AO636" i="3"/>
  <c r="AK636" i="3"/>
  <c r="AG636" i="3"/>
  <c r="AC636" i="3"/>
  <c r="Y636" i="3"/>
  <c r="U636" i="3"/>
  <c r="Q636" i="3"/>
  <c r="M636" i="3"/>
  <c r="BI635" i="3"/>
  <c r="BD635" i="3"/>
  <c r="AY635" i="3"/>
  <c r="AS635" i="3"/>
  <c r="AN635" i="3"/>
  <c r="AI635" i="3"/>
  <c r="AC635" i="3"/>
  <c r="X635" i="3"/>
  <c r="S635" i="3"/>
  <c r="M635" i="3"/>
  <c r="BE634" i="3"/>
  <c r="AY634" i="3"/>
  <c r="AT634" i="3"/>
  <c r="AO634" i="3"/>
  <c r="AI634" i="3"/>
  <c r="AD634" i="3"/>
  <c r="V634" i="3"/>
  <c r="N634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N622" i="3"/>
  <c r="R622" i="3"/>
  <c r="V622" i="3"/>
  <c r="Z622" i="3"/>
  <c r="AD622" i="3"/>
  <c r="AH622" i="3"/>
  <c r="AL622" i="3"/>
  <c r="AP622" i="3"/>
  <c r="AT622" i="3"/>
  <c r="AX622" i="3"/>
  <c r="BB622" i="3"/>
  <c r="BF622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P621" i="3"/>
  <c r="T621" i="3"/>
  <c r="X621" i="3"/>
  <c r="AB621" i="3"/>
  <c r="AF621" i="3"/>
  <c r="AJ621" i="3"/>
  <c r="AN621" i="3"/>
  <c r="AR621" i="3"/>
  <c r="AV621" i="3"/>
  <c r="AZ621" i="3"/>
  <c r="BD621" i="3"/>
  <c r="BH62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M614" i="3"/>
  <c r="Q614" i="3"/>
  <c r="U614" i="3"/>
  <c r="Y614" i="3"/>
  <c r="AC614" i="3"/>
  <c r="AG614" i="3"/>
  <c r="AK614" i="3"/>
  <c r="AO614" i="3"/>
  <c r="AS614" i="3"/>
  <c r="AW614" i="3"/>
  <c r="BA614" i="3"/>
  <c r="BE614" i="3"/>
  <c r="BI614" i="3"/>
  <c r="N614" i="3"/>
  <c r="BJ614" i="3" s="1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BL614" i="3" s="1"/>
  <c r="S614" i="3"/>
  <c r="BM614" i="3" s="1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T613" i="3"/>
  <c r="X613" i="3"/>
  <c r="AB613" i="3"/>
  <c r="AF613" i="3"/>
  <c r="AJ613" i="3"/>
  <c r="AN613" i="3"/>
  <c r="AR613" i="3"/>
  <c r="AV613" i="3"/>
  <c r="AZ613" i="3"/>
  <c r="BD613" i="3"/>
  <c r="BH613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BH654" i="3"/>
  <c r="BD654" i="3"/>
  <c r="AZ654" i="3"/>
  <c r="AV654" i="3"/>
  <c r="AR654" i="3"/>
  <c r="AN654" i="3"/>
  <c r="AJ654" i="3"/>
  <c r="AF654" i="3"/>
  <c r="AB654" i="3"/>
  <c r="X654" i="3"/>
  <c r="T654" i="3"/>
  <c r="BH652" i="3"/>
  <c r="BD652" i="3"/>
  <c r="AZ652" i="3"/>
  <c r="AV652" i="3"/>
  <c r="AR652" i="3"/>
  <c r="AN652" i="3"/>
  <c r="AJ652" i="3"/>
  <c r="AF652" i="3"/>
  <c r="AB652" i="3"/>
  <c r="X652" i="3"/>
  <c r="T652" i="3"/>
  <c r="BH650" i="3"/>
  <c r="BD650" i="3"/>
  <c r="AZ650" i="3"/>
  <c r="AV650" i="3"/>
  <c r="AR650" i="3"/>
  <c r="AN650" i="3"/>
  <c r="AJ650" i="3"/>
  <c r="AF650" i="3"/>
  <c r="AB650" i="3"/>
  <c r="X650" i="3"/>
  <c r="T650" i="3"/>
  <c r="BH648" i="3"/>
  <c r="BD648" i="3"/>
  <c r="AZ648" i="3"/>
  <c r="AV648" i="3"/>
  <c r="AR648" i="3"/>
  <c r="AN648" i="3"/>
  <c r="AJ648" i="3"/>
  <c r="AF648" i="3"/>
  <c r="AB648" i="3"/>
  <c r="X648" i="3"/>
  <c r="T648" i="3"/>
  <c r="BH646" i="3"/>
  <c r="BD646" i="3"/>
  <c r="AZ646" i="3"/>
  <c r="AV646" i="3"/>
  <c r="AR646" i="3"/>
  <c r="AN646" i="3"/>
  <c r="AJ646" i="3"/>
  <c r="AF646" i="3"/>
  <c r="AB646" i="3"/>
  <c r="X646" i="3"/>
  <c r="T646" i="3"/>
  <c r="BH644" i="3"/>
  <c r="BD644" i="3"/>
  <c r="AZ644" i="3"/>
  <c r="AV644" i="3"/>
  <c r="AR644" i="3"/>
  <c r="AN644" i="3"/>
  <c r="AJ644" i="3"/>
  <c r="AF644" i="3"/>
  <c r="AB644" i="3"/>
  <c r="X644" i="3"/>
  <c r="T644" i="3"/>
  <c r="BH642" i="3"/>
  <c r="BD642" i="3"/>
  <c r="AZ642" i="3"/>
  <c r="AV642" i="3"/>
  <c r="AR642" i="3"/>
  <c r="AN642" i="3"/>
  <c r="AJ642" i="3"/>
  <c r="AF642" i="3"/>
  <c r="AB642" i="3"/>
  <c r="X642" i="3"/>
  <c r="T642" i="3"/>
  <c r="BH640" i="3"/>
  <c r="BD640" i="3"/>
  <c r="AZ640" i="3"/>
  <c r="AV640" i="3"/>
  <c r="AR640" i="3"/>
  <c r="AN640" i="3"/>
  <c r="AJ640" i="3"/>
  <c r="AF640" i="3"/>
  <c r="AB640" i="3"/>
  <c r="X640" i="3"/>
  <c r="T640" i="3"/>
  <c r="BH638" i="3"/>
  <c r="BD638" i="3"/>
  <c r="AZ638" i="3"/>
  <c r="AV638" i="3"/>
  <c r="AR638" i="3"/>
  <c r="AN638" i="3"/>
  <c r="AJ638" i="3"/>
  <c r="AF638" i="3"/>
  <c r="AB638" i="3"/>
  <c r="X638" i="3"/>
  <c r="T638" i="3"/>
  <c r="BH636" i="3"/>
  <c r="BD636" i="3"/>
  <c r="AZ636" i="3"/>
  <c r="AV636" i="3"/>
  <c r="AR636" i="3"/>
  <c r="AN636" i="3"/>
  <c r="AJ636" i="3"/>
  <c r="AF636" i="3"/>
  <c r="AB636" i="3"/>
  <c r="X636" i="3"/>
  <c r="T636" i="3"/>
  <c r="BH635" i="3"/>
  <c r="BC635" i="3"/>
  <c r="AW635" i="3"/>
  <c r="AR635" i="3"/>
  <c r="AM635" i="3"/>
  <c r="AG635" i="3"/>
  <c r="AB635" i="3"/>
  <c r="W635" i="3"/>
  <c r="BI634" i="3"/>
  <c r="BC634" i="3"/>
  <c r="AX634" i="3"/>
  <c r="AS634" i="3"/>
  <c r="AM634" i="3"/>
  <c r="AH634" i="3"/>
  <c r="AC634" i="3"/>
  <c r="U634" i="3"/>
  <c r="O633" i="3"/>
  <c r="S633" i="3"/>
  <c r="W633" i="3"/>
  <c r="AA633" i="3"/>
  <c r="AE633" i="3"/>
  <c r="AI633" i="3"/>
  <c r="AM633" i="3"/>
  <c r="AQ633" i="3"/>
  <c r="AU633" i="3"/>
  <c r="AY633" i="3"/>
  <c r="BC633" i="3"/>
  <c r="BG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T632" i="3"/>
  <c r="X632" i="3"/>
  <c r="AB632" i="3"/>
  <c r="AF632" i="3"/>
  <c r="AJ632" i="3"/>
  <c r="AN632" i="3"/>
  <c r="AR632" i="3"/>
  <c r="AV632" i="3"/>
  <c r="AZ632" i="3"/>
  <c r="BD632" i="3"/>
  <c r="BH632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P628" i="3"/>
  <c r="T628" i="3"/>
  <c r="X628" i="3"/>
  <c r="AB628" i="3"/>
  <c r="AF628" i="3"/>
  <c r="AJ628" i="3"/>
  <c r="AN628" i="3"/>
  <c r="AR628" i="3"/>
  <c r="AV628" i="3"/>
  <c r="AZ628" i="3"/>
  <c r="BD628" i="3"/>
  <c r="BH628" i="3"/>
  <c r="O627" i="3"/>
  <c r="BL627" i="3" s="1"/>
  <c r="S627" i="3"/>
  <c r="BM627" i="3" s="1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N627" i="3"/>
  <c r="BJ627" i="3" s="1"/>
  <c r="R627" i="3"/>
  <c r="V627" i="3"/>
  <c r="Z627" i="3"/>
  <c r="AD627" i="3"/>
  <c r="AH627" i="3"/>
  <c r="AL627" i="3"/>
  <c r="AP627" i="3"/>
  <c r="AT627" i="3"/>
  <c r="AX627" i="3"/>
  <c r="BB627" i="3"/>
  <c r="BF627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N620" i="3"/>
  <c r="R620" i="3"/>
  <c r="V620" i="3"/>
  <c r="Z620" i="3"/>
  <c r="AD620" i="3"/>
  <c r="AH620" i="3"/>
  <c r="AL620" i="3"/>
  <c r="AP620" i="3"/>
  <c r="AT620" i="3"/>
  <c r="AX620" i="3"/>
  <c r="BB620" i="3"/>
  <c r="BF620" i="3"/>
  <c r="O620" i="3"/>
  <c r="S620" i="3"/>
  <c r="W620" i="3"/>
  <c r="AA620" i="3"/>
  <c r="AE620" i="3"/>
  <c r="AI620" i="3"/>
  <c r="AM620" i="3"/>
  <c r="AQ620" i="3"/>
  <c r="AU620" i="3"/>
  <c r="AY620" i="3"/>
  <c r="BC620" i="3"/>
  <c r="BG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19" i="3"/>
  <c r="BL619" i="3" s="1"/>
  <c r="S619" i="3"/>
  <c r="BM619" i="3" s="1"/>
  <c r="W619" i="3"/>
  <c r="AA619" i="3"/>
  <c r="AE619" i="3"/>
  <c r="AI619" i="3"/>
  <c r="AM619" i="3"/>
  <c r="AQ619" i="3"/>
  <c r="AU619" i="3"/>
  <c r="AY619" i="3"/>
  <c r="BC619" i="3"/>
  <c r="BG619" i="3"/>
  <c r="P619" i="3"/>
  <c r="T619" i="3"/>
  <c r="X619" i="3"/>
  <c r="AB619" i="3"/>
  <c r="AF619" i="3"/>
  <c r="AJ619" i="3"/>
  <c r="AN619" i="3"/>
  <c r="AR619" i="3"/>
  <c r="AV619" i="3"/>
  <c r="AZ619" i="3"/>
  <c r="BD619" i="3"/>
  <c r="BH619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BJ619" i="3" s="1"/>
  <c r="R619" i="3"/>
  <c r="V619" i="3"/>
  <c r="Z619" i="3"/>
  <c r="AD619" i="3"/>
  <c r="AH619" i="3"/>
  <c r="AL619" i="3"/>
  <c r="AP619" i="3"/>
  <c r="AT619" i="3"/>
  <c r="AX619" i="3"/>
  <c r="BB619" i="3"/>
  <c r="BF619" i="3"/>
  <c r="M612" i="3"/>
  <c r="Q612" i="3"/>
  <c r="U612" i="3"/>
  <c r="Y612" i="3"/>
  <c r="AC612" i="3"/>
  <c r="AG612" i="3"/>
  <c r="AK612" i="3"/>
  <c r="AO612" i="3"/>
  <c r="AS612" i="3"/>
  <c r="AW612" i="3"/>
  <c r="BA612" i="3"/>
  <c r="BE612" i="3"/>
  <c r="BI61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O634" i="3"/>
  <c r="S634" i="3"/>
  <c r="W634" i="3"/>
  <c r="AA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BJ626" i="3" s="1"/>
  <c r="R626" i="3"/>
  <c r="V626" i="3"/>
  <c r="Z626" i="3"/>
  <c r="AD626" i="3"/>
  <c r="AH626" i="3"/>
  <c r="AL626" i="3"/>
  <c r="AP626" i="3"/>
  <c r="AT626" i="3"/>
  <c r="AX626" i="3"/>
  <c r="BB626" i="3"/>
  <c r="BF626" i="3"/>
  <c r="O626" i="3"/>
  <c r="BL626" i="3" s="1"/>
  <c r="S626" i="3"/>
  <c r="BM626" i="3" s="1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O625" i="3"/>
  <c r="S625" i="3"/>
  <c r="W625" i="3"/>
  <c r="AA625" i="3"/>
  <c r="AE625" i="3"/>
  <c r="AI625" i="3"/>
  <c r="AM625" i="3"/>
  <c r="AQ625" i="3"/>
  <c r="AU625" i="3"/>
  <c r="AY625" i="3"/>
  <c r="BC625" i="3"/>
  <c r="BG625" i="3"/>
  <c r="P625" i="3"/>
  <c r="T625" i="3"/>
  <c r="X625" i="3"/>
  <c r="AB625" i="3"/>
  <c r="AF625" i="3"/>
  <c r="AJ625" i="3"/>
  <c r="AN625" i="3"/>
  <c r="AR625" i="3"/>
  <c r="AV625" i="3"/>
  <c r="AZ625" i="3"/>
  <c r="BD625" i="3"/>
  <c r="BH625" i="3"/>
  <c r="M625" i="3"/>
  <c r="Q625" i="3"/>
  <c r="U625" i="3"/>
  <c r="Y625" i="3"/>
  <c r="AC625" i="3"/>
  <c r="AG625" i="3"/>
  <c r="AK625" i="3"/>
  <c r="AO625" i="3"/>
  <c r="AS625" i="3"/>
  <c r="AW625" i="3"/>
  <c r="BA625" i="3"/>
  <c r="BE625" i="3"/>
  <c r="BI625" i="3"/>
  <c r="N625" i="3"/>
  <c r="R625" i="3"/>
  <c r="V625" i="3"/>
  <c r="Z625" i="3"/>
  <c r="AD625" i="3"/>
  <c r="AH625" i="3"/>
  <c r="AL625" i="3"/>
  <c r="AP625" i="3"/>
  <c r="AT625" i="3"/>
  <c r="AX625" i="3"/>
  <c r="BB625" i="3"/>
  <c r="BF625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N618" i="3"/>
  <c r="R618" i="3"/>
  <c r="V618" i="3"/>
  <c r="Z618" i="3"/>
  <c r="AD618" i="3"/>
  <c r="AH618" i="3"/>
  <c r="AL618" i="3"/>
  <c r="AP618" i="3"/>
  <c r="AT618" i="3"/>
  <c r="AX618" i="3"/>
  <c r="BB618" i="3"/>
  <c r="BF618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O617" i="3"/>
  <c r="S617" i="3"/>
  <c r="W617" i="3"/>
  <c r="AA617" i="3"/>
  <c r="AE617" i="3"/>
  <c r="AI617" i="3"/>
  <c r="AM617" i="3"/>
  <c r="AQ617" i="3"/>
  <c r="AU617" i="3"/>
  <c r="AY617" i="3"/>
  <c r="BC617" i="3"/>
  <c r="BG617" i="3"/>
  <c r="P617" i="3"/>
  <c r="T617" i="3"/>
  <c r="X617" i="3"/>
  <c r="AB617" i="3"/>
  <c r="AF617" i="3"/>
  <c r="AJ617" i="3"/>
  <c r="AN617" i="3"/>
  <c r="AR617" i="3"/>
  <c r="AV617" i="3"/>
  <c r="AZ617" i="3"/>
  <c r="BD617" i="3"/>
  <c r="BH617" i="3"/>
  <c r="M617" i="3"/>
  <c r="Q617" i="3"/>
  <c r="U617" i="3"/>
  <c r="Y617" i="3"/>
  <c r="AC617" i="3"/>
  <c r="AG617" i="3"/>
  <c r="AK617" i="3"/>
  <c r="AO617" i="3"/>
  <c r="AS617" i="3"/>
  <c r="AW617" i="3"/>
  <c r="BA617" i="3"/>
  <c r="BE617" i="3"/>
  <c r="BI617" i="3"/>
  <c r="N617" i="3"/>
  <c r="R617" i="3"/>
  <c r="V617" i="3"/>
  <c r="Z617" i="3"/>
  <c r="AD617" i="3"/>
  <c r="AH617" i="3"/>
  <c r="AL617" i="3"/>
  <c r="AP617" i="3"/>
  <c r="AT617" i="3"/>
  <c r="AX617" i="3"/>
  <c r="BB617" i="3"/>
  <c r="BF617" i="3"/>
  <c r="BF633" i="3"/>
  <c r="BB633" i="3"/>
  <c r="AX633" i="3"/>
  <c r="AT633" i="3"/>
  <c r="AP633" i="3"/>
  <c r="AL633" i="3"/>
  <c r="AH633" i="3"/>
  <c r="AD633" i="3"/>
  <c r="BJ633" i="3" s="1"/>
  <c r="Z633" i="3"/>
  <c r="V633" i="3"/>
  <c r="R633" i="3"/>
  <c r="BF631" i="3"/>
  <c r="BB631" i="3"/>
  <c r="AX631" i="3"/>
  <c r="AT631" i="3"/>
  <c r="AP631" i="3"/>
  <c r="AL631" i="3"/>
  <c r="AH631" i="3"/>
  <c r="AD631" i="3"/>
  <c r="Z631" i="3"/>
  <c r="V631" i="3"/>
  <c r="R631" i="3"/>
  <c r="BF629" i="3"/>
  <c r="BB629" i="3"/>
  <c r="AX629" i="3"/>
  <c r="AT629" i="3"/>
  <c r="AP629" i="3"/>
  <c r="AL629" i="3"/>
  <c r="AH629" i="3"/>
  <c r="AD629" i="3"/>
  <c r="Z629" i="3"/>
  <c r="V629" i="3"/>
  <c r="R629" i="3"/>
  <c r="BD611" i="3"/>
  <c r="AY611" i="3"/>
  <c r="AT611" i="3"/>
  <c r="AN611" i="3"/>
  <c r="AI611" i="3"/>
  <c r="AD611" i="3"/>
  <c r="X611" i="3"/>
  <c r="S611" i="3"/>
  <c r="N611" i="3"/>
  <c r="BI610" i="3"/>
  <c r="BA610" i="3"/>
  <c r="AS610" i="3"/>
  <c r="AK610" i="3"/>
  <c r="AC610" i="3"/>
  <c r="U610" i="3"/>
  <c r="O609" i="3"/>
  <c r="S609" i="3"/>
  <c r="W609" i="3"/>
  <c r="AA609" i="3"/>
  <c r="AE609" i="3"/>
  <c r="AI609" i="3"/>
  <c r="AM609" i="3"/>
  <c r="AQ609" i="3"/>
  <c r="AU609" i="3"/>
  <c r="AY609" i="3"/>
  <c r="BC609" i="3"/>
  <c r="BG609" i="3"/>
  <c r="O604" i="3"/>
  <c r="S604" i="3"/>
  <c r="W604" i="3"/>
  <c r="AA604" i="3"/>
  <c r="AE604" i="3"/>
  <c r="AI604" i="3"/>
  <c r="AM604" i="3"/>
  <c r="AQ604" i="3"/>
  <c r="AU604" i="3"/>
  <c r="AY604" i="3"/>
  <c r="BC604" i="3"/>
  <c r="BG604" i="3"/>
  <c r="P604" i="3"/>
  <c r="T604" i="3"/>
  <c r="X604" i="3"/>
  <c r="AB604" i="3"/>
  <c r="AF604" i="3"/>
  <c r="AJ604" i="3"/>
  <c r="AN604" i="3"/>
  <c r="AR604" i="3"/>
  <c r="AV604" i="3"/>
  <c r="AZ604" i="3"/>
  <c r="BD604" i="3"/>
  <c r="BH604" i="3"/>
  <c r="M604" i="3"/>
  <c r="Q604" i="3"/>
  <c r="U604" i="3"/>
  <c r="Y604" i="3"/>
  <c r="AC604" i="3"/>
  <c r="AG604" i="3"/>
  <c r="AK604" i="3"/>
  <c r="AO604" i="3"/>
  <c r="AS604" i="3"/>
  <c r="AW604" i="3"/>
  <c r="BA604" i="3"/>
  <c r="BE604" i="3"/>
  <c r="BI604" i="3"/>
  <c r="N604" i="3"/>
  <c r="R604" i="3"/>
  <c r="V604" i="3"/>
  <c r="Z604" i="3"/>
  <c r="AD604" i="3"/>
  <c r="AH604" i="3"/>
  <c r="AL604" i="3"/>
  <c r="AP604" i="3"/>
  <c r="AT604" i="3"/>
  <c r="AX604" i="3"/>
  <c r="BB604" i="3"/>
  <c r="BF604" i="3"/>
  <c r="O600" i="3"/>
  <c r="BL600" i="3" s="1"/>
  <c r="S600" i="3"/>
  <c r="BM600" i="3" s="1"/>
  <c r="W600" i="3"/>
  <c r="AA600" i="3"/>
  <c r="AE600" i="3"/>
  <c r="AI600" i="3"/>
  <c r="AM600" i="3"/>
  <c r="AQ600" i="3"/>
  <c r="AU600" i="3"/>
  <c r="AY600" i="3"/>
  <c r="BC600" i="3"/>
  <c r="BG600" i="3"/>
  <c r="P600" i="3"/>
  <c r="T600" i="3"/>
  <c r="X600" i="3"/>
  <c r="AB600" i="3"/>
  <c r="AF600" i="3"/>
  <c r="AJ600" i="3"/>
  <c r="AN600" i="3"/>
  <c r="AR600" i="3"/>
  <c r="AV600" i="3"/>
  <c r="AZ600" i="3"/>
  <c r="BD600" i="3"/>
  <c r="BH600" i="3"/>
  <c r="M600" i="3"/>
  <c r="Q600" i="3"/>
  <c r="U600" i="3"/>
  <c r="Y600" i="3"/>
  <c r="AC600" i="3"/>
  <c r="AG600" i="3"/>
  <c r="AK600" i="3"/>
  <c r="AO600" i="3"/>
  <c r="AS600" i="3"/>
  <c r="AW600" i="3"/>
  <c r="BA600" i="3"/>
  <c r="BE600" i="3"/>
  <c r="BI600" i="3"/>
  <c r="N600" i="3"/>
  <c r="BJ600" i="3" s="1"/>
  <c r="R600" i="3"/>
  <c r="V600" i="3"/>
  <c r="Z600" i="3"/>
  <c r="AD600" i="3"/>
  <c r="AH600" i="3"/>
  <c r="AL600" i="3"/>
  <c r="AP600" i="3"/>
  <c r="AT600" i="3"/>
  <c r="AX600" i="3"/>
  <c r="BB600" i="3"/>
  <c r="BF600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M593" i="3"/>
  <c r="O592" i="3"/>
  <c r="S592" i="3"/>
  <c r="W592" i="3"/>
  <c r="AA592" i="3"/>
  <c r="AE592" i="3"/>
  <c r="AI592" i="3"/>
  <c r="AM592" i="3"/>
  <c r="AQ592" i="3"/>
  <c r="AU592" i="3"/>
  <c r="AY592" i="3"/>
  <c r="BC592" i="3"/>
  <c r="BG592" i="3"/>
  <c r="P592" i="3"/>
  <c r="T592" i="3"/>
  <c r="X592" i="3"/>
  <c r="AB592" i="3"/>
  <c r="AF592" i="3"/>
  <c r="AJ592" i="3"/>
  <c r="AN592" i="3"/>
  <c r="AR592" i="3"/>
  <c r="AV592" i="3"/>
  <c r="AZ592" i="3"/>
  <c r="BD592" i="3"/>
  <c r="BH592" i="3"/>
  <c r="M592" i="3"/>
  <c r="Q592" i="3"/>
  <c r="U592" i="3"/>
  <c r="Y592" i="3"/>
  <c r="AC592" i="3"/>
  <c r="AG592" i="3"/>
  <c r="AK592" i="3"/>
  <c r="AO592" i="3"/>
  <c r="AS592" i="3"/>
  <c r="AW592" i="3"/>
  <c r="BA592" i="3"/>
  <c r="BE592" i="3"/>
  <c r="BI592" i="3"/>
  <c r="N592" i="3"/>
  <c r="R592" i="3"/>
  <c r="V592" i="3"/>
  <c r="Z592" i="3"/>
  <c r="AD592" i="3"/>
  <c r="AH592" i="3"/>
  <c r="AL592" i="3"/>
  <c r="AP592" i="3"/>
  <c r="AT592" i="3"/>
  <c r="AX592" i="3"/>
  <c r="BB592" i="3"/>
  <c r="BF592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I629" i="3"/>
  <c r="BE629" i="3"/>
  <c r="BA629" i="3"/>
  <c r="AW629" i="3"/>
  <c r="AS629" i="3"/>
  <c r="AO629" i="3"/>
  <c r="AK629" i="3"/>
  <c r="AG629" i="3"/>
  <c r="AC629" i="3"/>
  <c r="Y629" i="3"/>
  <c r="U629" i="3"/>
  <c r="Q629" i="3"/>
  <c r="M629" i="3"/>
  <c r="BH611" i="3"/>
  <c r="BC611" i="3"/>
  <c r="AX611" i="3"/>
  <c r="AR611" i="3"/>
  <c r="AM611" i="3"/>
  <c r="AH611" i="3"/>
  <c r="AB611" i="3"/>
  <c r="W611" i="3"/>
  <c r="BF610" i="3"/>
  <c r="AX610" i="3"/>
  <c r="AP610" i="3"/>
  <c r="AH610" i="3"/>
  <c r="Z610" i="3"/>
  <c r="BD609" i="3"/>
  <c r="AN609" i="3"/>
  <c r="X609" i="3"/>
  <c r="M609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Q598" i="3"/>
  <c r="U598" i="3"/>
  <c r="Y598" i="3"/>
  <c r="AC598" i="3"/>
  <c r="AG598" i="3"/>
  <c r="AK598" i="3"/>
  <c r="AO598" i="3"/>
  <c r="AS598" i="3"/>
  <c r="AW598" i="3"/>
  <c r="BA598" i="3"/>
  <c r="BE598" i="3"/>
  <c r="BI598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N593" i="3"/>
  <c r="R593" i="3"/>
  <c r="V593" i="3"/>
  <c r="Z593" i="3"/>
  <c r="AD593" i="3"/>
  <c r="AH593" i="3"/>
  <c r="AL593" i="3"/>
  <c r="AP593" i="3"/>
  <c r="AT593" i="3"/>
  <c r="AX593" i="3"/>
  <c r="BB593" i="3"/>
  <c r="BF593" i="3"/>
  <c r="O593" i="3"/>
  <c r="S593" i="3"/>
  <c r="W593" i="3"/>
  <c r="AA593" i="3"/>
  <c r="AE593" i="3"/>
  <c r="AI593" i="3"/>
  <c r="AM593" i="3"/>
  <c r="AQ593" i="3"/>
  <c r="AU593" i="3"/>
  <c r="AY593" i="3"/>
  <c r="BC593" i="3"/>
  <c r="BG593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R590" i="3"/>
  <c r="V590" i="3"/>
  <c r="Z590" i="3"/>
  <c r="AD590" i="3"/>
  <c r="AH590" i="3"/>
  <c r="AL590" i="3"/>
  <c r="AP590" i="3"/>
  <c r="AT590" i="3"/>
  <c r="AX590" i="3"/>
  <c r="BB590" i="3"/>
  <c r="BF590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Q606" i="3"/>
  <c r="U606" i="3"/>
  <c r="Y606" i="3"/>
  <c r="AC606" i="3"/>
  <c r="AG606" i="3"/>
  <c r="AK606" i="3"/>
  <c r="AO606" i="3"/>
  <c r="AS606" i="3"/>
  <c r="AW606" i="3"/>
  <c r="BA606" i="3"/>
  <c r="BE606" i="3"/>
  <c r="BI606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2" i="3"/>
  <c r="BL602" i="3" s="1"/>
  <c r="S602" i="3"/>
  <c r="BM602" i="3" s="1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N602" i="3"/>
  <c r="BJ602" i="3" s="1"/>
  <c r="R602" i="3"/>
  <c r="V602" i="3"/>
  <c r="Z602" i="3"/>
  <c r="AD602" i="3"/>
  <c r="AH602" i="3"/>
  <c r="AL602" i="3"/>
  <c r="AP602" i="3"/>
  <c r="AT602" i="3"/>
  <c r="AX602" i="3"/>
  <c r="BB602" i="3"/>
  <c r="BF602" i="3"/>
  <c r="BF599" i="3"/>
  <c r="O599" i="3"/>
  <c r="S599" i="3"/>
  <c r="W599" i="3"/>
  <c r="AA599" i="3"/>
  <c r="AE599" i="3"/>
  <c r="AI599" i="3"/>
  <c r="AM599" i="3"/>
  <c r="AQ599" i="3"/>
  <c r="AU599" i="3"/>
  <c r="AY599" i="3"/>
  <c r="BC599" i="3"/>
  <c r="BG599" i="3"/>
  <c r="M597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M596" i="3"/>
  <c r="Q596" i="3"/>
  <c r="U596" i="3"/>
  <c r="Y596" i="3"/>
  <c r="AC596" i="3"/>
  <c r="AG596" i="3"/>
  <c r="AK596" i="3"/>
  <c r="AO596" i="3"/>
  <c r="AS596" i="3"/>
  <c r="AW596" i="3"/>
  <c r="BA596" i="3"/>
  <c r="BE596" i="3"/>
  <c r="BI596" i="3"/>
  <c r="N596" i="3"/>
  <c r="R596" i="3"/>
  <c r="V596" i="3"/>
  <c r="Z596" i="3"/>
  <c r="AD596" i="3"/>
  <c r="AH596" i="3"/>
  <c r="AL596" i="3"/>
  <c r="AP596" i="3"/>
  <c r="AT596" i="3"/>
  <c r="AX596" i="3"/>
  <c r="BB596" i="3"/>
  <c r="BF596" i="3"/>
  <c r="O591" i="3"/>
  <c r="S591" i="3"/>
  <c r="W591" i="3"/>
  <c r="AA591" i="3"/>
  <c r="AE591" i="3"/>
  <c r="AI591" i="3"/>
  <c r="AM591" i="3"/>
  <c r="AQ591" i="3"/>
  <c r="AU591" i="3"/>
  <c r="AY591" i="3"/>
  <c r="BC591" i="3"/>
  <c r="BG591" i="3"/>
  <c r="BG631" i="3"/>
  <c r="BC631" i="3"/>
  <c r="AY631" i="3"/>
  <c r="AU631" i="3"/>
  <c r="AQ631" i="3"/>
  <c r="AM631" i="3"/>
  <c r="AI631" i="3"/>
  <c r="AE631" i="3"/>
  <c r="AA631" i="3"/>
  <c r="W631" i="3"/>
  <c r="S631" i="3"/>
  <c r="BM631" i="3" s="1"/>
  <c r="BG629" i="3"/>
  <c r="BC629" i="3"/>
  <c r="AY629" i="3"/>
  <c r="AU629" i="3"/>
  <c r="AQ629" i="3"/>
  <c r="AM629" i="3"/>
  <c r="AI629" i="3"/>
  <c r="AE629" i="3"/>
  <c r="AA629" i="3"/>
  <c r="W629" i="3"/>
  <c r="S629" i="3"/>
  <c r="BM629" i="3" s="1"/>
  <c r="BF611" i="3"/>
  <c r="AZ611" i="3"/>
  <c r="AU611" i="3"/>
  <c r="AP611" i="3"/>
  <c r="AJ611" i="3"/>
  <c r="AE611" i="3"/>
  <c r="Z611" i="3"/>
  <c r="T611" i="3"/>
  <c r="O611" i="3"/>
  <c r="BL611" i="3" s="1"/>
  <c r="BB610" i="3"/>
  <c r="AT610" i="3"/>
  <c r="AL610" i="3"/>
  <c r="AD610" i="3"/>
  <c r="V610" i="3"/>
  <c r="N610" i="3"/>
  <c r="AV609" i="3"/>
  <c r="AF609" i="3"/>
  <c r="P609" i="3"/>
  <c r="L608" i="3"/>
  <c r="K608" i="3"/>
  <c r="N597" i="3"/>
  <c r="R597" i="3"/>
  <c r="V597" i="3"/>
  <c r="Z597" i="3"/>
  <c r="AD597" i="3"/>
  <c r="AH597" i="3"/>
  <c r="AL597" i="3"/>
  <c r="AP597" i="3"/>
  <c r="AT597" i="3"/>
  <c r="AX597" i="3"/>
  <c r="BB597" i="3"/>
  <c r="BF597" i="3"/>
  <c r="O597" i="3"/>
  <c r="S597" i="3"/>
  <c r="W597" i="3"/>
  <c r="AA597" i="3"/>
  <c r="AE597" i="3"/>
  <c r="AI597" i="3"/>
  <c r="AM597" i="3"/>
  <c r="AQ597" i="3"/>
  <c r="AU597" i="3"/>
  <c r="AY597" i="3"/>
  <c r="BC597" i="3"/>
  <c r="BG597" i="3"/>
  <c r="O594" i="3"/>
  <c r="S594" i="3"/>
  <c r="W594" i="3"/>
  <c r="AA594" i="3"/>
  <c r="AE594" i="3"/>
  <c r="AI594" i="3"/>
  <c r="AM594" i="3"/>
  <c r="AQ594" i="3"/>
  <c r="AU594" i="3"/>
  <c r="AY594" i="3"/>
  <c r="BC594" i="3"/>
  <c r="BG594" i="3"/>
  <c r="P594" i="3"/>
  <c r="T594" i="3"/>
  <c r="X594" i="3"/>
  <c r="AB594" i="3"/>
  <c r="AF594" i="3"/>
  <c r="AJ594" i="3"/>
  <c r="AN594" i="3"/>
  <c r="AR594" i="3"/>
  <c r="AV594" i="3"/>
  <c r="AZ594" i="3"/>
  <c r="BD594" i="3"/>
  <c r="BH594" i="3"/>
  <c r="M594" i="3"/>
  <c r="Q594" i="3"/>
  <c r="U594" i="3"/>
  <c r="Y594" i="3"/>
  <c r="AC594" i="3"/>
  <c r="AG594" i="3"/>
  <c r="AK594" i="3"/>
  <c r="AO594" i="3"/>
  <c r="AS594" i="3"/>
  <c r="AW594" i="3"/>
  <c r="BA594" i="3"/>
  <c r="BE594" i="3"/>
  <c r="BI594" i="3"/>
  <c r="N594" i="3"/>
  <c r="R594" i="3"/>
  <c r="V594" i="3"/>
  <c r="Z594" i="3"/>
  <c r="AD594" i="3"/>
  <c r="AH594" i="3"/>
  <c r="AL594" i="3"/>
  <c r="AP594" i="3"/>
  <c r="AT594" i="3"/>
  <c r="AX594" i="3"/>
  <c r="BB594" i="3"/>
  <c r="BF594" i="3"/>
  <c r="P588" i="3"/>
  <c r="U588" i="3"/>
  <c r="AA588" i="3"/>
  <c r="AF588" i="3"/>
  <c r="AK588" i="3"/>
  <c r="AQ588" i="3"/>
  <c r="AV588" i="3"/>
  <c r="BA588" i="3"/>
  <c r="BG588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H595" i="3"/>
  <c r="BD595" i="3"/>
  <c r="AZ595" i="3"/>
  <c r="AV595" i="3"/>
  <c r="AR595" i="3"/>
  <c r="AN595" i="3"/>
  <c r="AJ595" i="3"/>
  <c r="AF595" i="3"/>
  <c r="AB595" i="3"/>
  <c r="X595" i="3"/>
  <c r="T595" i="3"/>
  <c r="P595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N588" i="3"/>
  <c r="R588" i="3"/>
  <c r="V588" i="3"/>
  <c r="Z588" i="3"/>
  <c r="AD588" i="3"/>
  <c r="AH588" i="3"/>
  <c r="AL588" i="3"/>
  <c r="AP588" i="3"/>
  <c r="AT588" i="3"/>
  <c r="AX588" i="3"/>
  <c r="BB588" i="3"/>
  <c r="BF588" i="3"/>
  <c r="M585" i="3"/>
  <c r="Q585" i="3"/>
  <c r="U585" i="3"/>
  <c r="Y585" i="3"/>
  <c r="AC585" i="3"/>
  <c r="AG585" i="3"/>
  <c r="AK585" i="3"/>
  <c r="AO585" i="3"/>
  <c r="AS585" i="3"/>
  <c r="AW585" i="3"/>
  <c r="BA585" i="3"/>
  <c r="BE585" i="3"/>
  <c r="BI585" i="3"/>
  <c r="N585" i="3"/>
  <c r="R585" i="3"/>
  <c r="V585" i="3"/>
  <c r="Z585" i="3"/>
  <c r="AD585" i="3"/>
  <c r="AH585" i="3"/>
  <c r="AL585" i="3"/>
  <c r="AP585" i="3"/>
  <c r="AT585" i="3"/>
  <c r="AX585" i="3"/>
  <c r="BB585" i="3"/>
  <c r="BF585" i="3"/>
  <c r="O585" i="3"/>
  <c r="S585" i="3"/>
  <c r="W585" i="3"/>
  <c r="AA585" i="3"/>
  <c r="AE585" i="3"/>
  <c r="AI585" i="3"/>
  <c r="AM585" i="3"/>
  <c r="AQ585" i="3"/>
  <c r="AU585" i="3"/>
  <c r="AY585" i="3"/>
  <c r="BC585" i="3"/>
  <c r="BG585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O581" i="3"/>
  <c r="S581" i="3"/>
  <c r="W581" i="3"/>
  <c r="AA581" i="3"/>
  <c r="AE581" i="3"/>
  <c r="AI581" i="3"/>
  <c r="AM581" i="3"/>
  <c r="AQ581" i="3"/>
  <c r="AU581" i="3"/>
  <c r="AY581" i="3"/>
  <c r="BC581" i="3"/>
  <c r="BG581" i="3"/>
  <c r="M577" i="3"/>
  <c r="Q577" i="3"/>
  <c r="U577" i="3"/>
  <c r="Y577" i="3"/>
  <c r="AC577" i="3"/>
  <c r="AG577" i="3"/>
  <c r="AK577" i="3"/>
  <c r="AO577" i="3"/>
  <c r="AS577" i="3"/>
  <c r="AW577" i="3"/>
  <c r="BA577" i="3"/>
  <c r="BE577" i="3"/>
  <c r="BI577" i="3"/>
  <c r="O577" i="3"/>
  <c r="S577" i="3"/>
  <c r="W577" i="3"/>
  <c r="AA577" i="3"/>
  <c r="AE577" i="3"/>
  <c r="AI577" i="3"/>
  <c r="AM577" i="3"/>
  <c r="AQ577" i="3"/>
  <c r="AU577" i="3"/>
  <c r="AY577" i="3"/>
  <c r="BC577" i="3"/>
  <c r="BG577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O573" i="3"/>
  <c r="S573" i="3"/>
  <c r="W573" i="3"/>
  <c r="AA573" i="3"/>
  <c r="AE573" i="3"/>
  <c r="AI573" i="3"/>
  <c r="AM573" i="3"/>
  <c r="AQ573" i="3"/>
  <c r="AU573" i="3"/>
  <c r="AY573" i="3"/>
  <c r="BC573" i="3"/>
  <c r="BG573" i="3"/>
  <c r="M569" i="3"/>
  <c r="Q569" i="3"/>
  <c r="U569" i="3"/>
  <c r="Y569" i="3"/>
  <c r="AC569" i="3"/>
  <c r="AG569" i="3"/>
  <c r="AK569" i="3"/>
  <c r="AO569" i="3"/>
  <c r="AS569" i="3"/>
  <c r="AW569" i="3"/>
  <c r="BA569" i="3"/>
  <c r="BE569" i="3"/>
  <c r="BI569" i="3"/>
  <c r="O569" i="3"/>
  <c r="BL569" i="3" s="1"/>
  <c r="S569" i="3"/>
  <c r="BM569" i="3" s="1"/>
  <c r="W569" i="3"/>
  <c r="AA569" i="3"/>
  <c r="AE569" i="3"/>
  <c r="AI569" i="3"/>
  <c r="AM569" i="3"/>
  <c r="AQ569" i="3"/>
  <c r="AU569" i="3"/>
  <c r="AY569" i="3"/>
  <c r="BC569" i="3"/>
  <c r="BG569" i="3"/>
  <c r="P558" i="3"/>
  <c r="AF558" i="3"/>
  <c r="AV558" i="3"/>
  <c r="T558" i="3"/>
  <c r="AJ558" i="3"/>
  <c r="AZ558" i="3"/>
  <c r="T556" i="3"/>
  <c r="AJ556" i="3"/>
  <c r="AZ556" i="3"/>
  <c r="BG607" i="3"/>
  <c r="BC607" i="3"/>
  <c r="AY607" i="3"/>
  <c r="AU607" i="3"/>
  <c r="AQ607" i="3"/>
  <c r="AM607" i="3"/>
  <c r="AI607" i="3"/>
  <c r="AE607" i="3"/>
  <c r="AA607" i="3"/>
  <c r="W607" i="3"/>
  <c r="S607" i="3"/>
  <c r="BG605" i="3"/>
  <c r="BC605" i="3"/>
  <c r="AY605" i="3"/>
  <c r="AU605" i="3"/>
  <c r="AQ605" i="3"/>
  <c r="AM605" i="3"/>
  <c r="AI605" i="3"/>
  <c r="AE605" i="3"/>
  <c r="AA605" i="3"/>
  <c r="W605" i="3"/>
  <c r="S605" i="3"/>
  <c r="BG603" i="3"/>
  <c r="BC603" i="3"/>
  <c r="AY603" i="3"/>
  <c r="AU603" i="3"/>
  <c r="AQ603" i="3"/>
  <c r="AM603" i="3"/>
  <c r="AI603" i="3"/>
  <c r="AE603" i="3"/>
  <c r="AA603" i="3"/>
  <c r="W603" i="3"/>
  <c r="S603" i="3"/>
  <c r="BG601" i="3"/>
  <c r="BC601" i="3"/>
  <c r="AY601" i="3"/>
  <c r="AU601" i="3"/>
  <c r="AQ601" i="3"/>
  <c r="AM601" i="3"/>
  <c r="AI601" i="3"/>
  <c r="AE601" i="3"/>
  <c r="AA601" i="3"/>
  <c r="W601" i="3"/>
  <c r="S601" i="3"/>
  <c r="BE588" i="3"/>
  <c r="AZ588" i="3"/>
  <c r="AU588" i="3"/>
  <c r="AO588" i="3"/>
  <c r="AJ588" i="3"/>
  <c r="AE588" i="3"/>
  <c r="Y588" i="3"/>
  <c r="T588" i="3"/>
  <c r="O588" i="3"/>
  <c r="O586" i="3"/>
  <c r="BL586" i="3" s="1"/>
  <c r="S586" i="3"/>
  <c r="BM586" i="3" s="1"/>
  <c r="W586" i="3"/>
  <c r="AA586" i="3"/>
  <c r="AE586" i="3"/>
  <c r="AI586" i="3"/>
  <c r="AM586" i="3"/>
  <c r="AQ586" i="3"/>
  <c r="AU586" i="3"/>
  <c r="AY586" i="3"/>
  <c r="BC586" i="3"/>
  <c r="BG586" i="3"/>
  <c r="M586" i="3"/>
  <c r="Q586" i="3"/>
  <c r="U586" i="3"/>
  <c r="Y586" i="3"/>
  <c r="AC586" i="3"/>
  <c r="AG586" i="3"/>
  <c r="AK586" i="3"/>
  <c r="AO586" i="3"/>
  <c r="AS586" i="3"/>
  <c r="AW586" i="3"/>
  <c r="BA586" i="3"/>
  <c r="BE586" i="3"/>
  <c r="BI586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M582" i="3"/>
  <c r="Q582" i="3"/>
  <c r="U582" i="3"/>
  <c r="Y582" i="3"/>
  <c r="AC582" i="3"/>
  <c r="AG582" i="3"/>
  <c r="AK582" i="3"/>
  <c r="AO582" i="3"/>
  <c r="AS582" i="3"/>
  <c r="AW582" i="3"/>
  <c r="BA582" i="3"/>
  <c r="BE582" i="3"/>
  <c r="BI582" i="3"/>
  <c r="O578" i="3"/>
  <c r="S578" i="3"/>
  <c r="W578" i="3"/>
  <c r="AA578" i="3"/>
  <c r="AE578" i="3"/>
  <c r="AI578" i="3"/>
  <c r="AM578" i="3"/>
  <c r="AQ578" i="3"/>
  <c r="AU578" i="3"/>
  <c r="AY578" i="3"/>
  <c r="BC578" i="3"/>
  <c r="BG578" i="3"/>
  <c r="M578" i="3"/>
  <c r="Q578" i="3"/>
  <c r="U578" i="3"/>
  <c r="Y578" i="3"/>
  <c r="AC578" i="3"/>
  <c r="AG578" i="3"/>
  <c r="AK578" i="3"/>
  <c r="AO578" i="3"/>
  <c r="AS578" i="3"/>
  <c r="AW578" i="3"/>
  <c r="BA578" i="3"/>
  <c r="BE578" i="3"/>
  <c r="BI578" i="3"/>
  <c r="O574" i="3"/>
  <c r="BL574" i="3" s="1"/>
  <c r="S574" i="3"/>
  <c r="BM574" i="3" s="1"/>
  <c r="W574" i="3"/>
  <c r="AA574" i="3"/>
  <c r="AE574" i="3"/>
  <c r="AI574" i="3"/>
  <c r="AM574" i="3"/>
  <c r="AQ574" i="3"/>
  <c r="AU574" i="3"/>
  <c r="AY574" i="3"/>
  <c r="BC574" i="3"/>
  <c r="BG574" i="3"/>
  <c r="M574" i="3"/>
  <c r="Q574" i="3"/>
  <c r="U574" i="3"/>
  <c r="Y574" i="3"/>
  <c r="AC574" i="3"/>
  <c r="AG574" i="3"/>
  <c r="AK574" i="3"/>
  <c r="AO574" i="3"/>
  <c r="AS574" i="3"/>
  <c r="AW574" i="3"/>
  <c r="BA574" i="3"/>
  <c r="BE574" i="3"/>
  <c r="BI574" i="3"/>
  <c r="P572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X562" i="3"/>
  <c r="AN562" i="3"/>
  <c r="BD562" i="3"/>
  <c r="P562" i="3"/>
  <c r="AF562" i="3"/>
  <c r="AV562" i="3"/>
  <c r="T562" i="3"/>
  <c r="AJ562" i="3"/>
  <c r="AZ562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F607" i="3"/>
  <c r="BB607" i="3"/>
  <c r="AX607" i="3"/>
  <c r="AT607" i="3"/>
  <c r="AP607" i="3"/>
  <c r="AL607" i="3"/>
  <c r="AH607" i="3"/>
  <c r="AD607" i="3"/>
  <c r="Z607" i="3"/>
  <c r="V607" i="3"/>
  <c r="R607" i="3"/>
  <c r="N607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F603" i="3"/>
  <c r="BB603" i="3"/>
  <c r="AX603" i="3"/>
  <c r="AT603" i="3"/>
  <c r="AP603" i="3"/>
  <c r="AL603" i="3"/>
  <c r="AH603" i="3"/>
  <c r="AD603" i="3"/>
  <c r="Z603" i="3"/>
  <c r="V603" i="3"/>
  <c r="R603" i="3"/>
  <c r="N603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B599" i="3"/>
  <c r="AX599" i="3"/>
  <c r="AT599" i="3"/>
  <c r="AP599" i="3"/>
  <c r="AL599" i="3"/>
  <c r="AH599" i="3"/>
  <c r="AD599" i="3"/>
  <c r="Z599" i="3"/>
  <c r="V599" i="3"/>
  <c r="R599" i="3"/>
  <c r="N599" i="3"/>
  <c r="BN599" i="3" s="1"/>
  <c r="BF591" i="3"/>
  <c r="BB591" i="3"/>
  <c r="AX591" i="3"/>
  <c r="AT591" i="3"/>
  <c r="AP591" i="3"/>
  <c r="AL591" i="3"/>
  <c r="AH591" i="3"/>
  <c r="AD591" i="3"/>
  <c r="Z591" i="3"/>
  <c r="V591" i="3"/>
  <c r="R591" i="3"/>
  <c r="N591" i="3"/>
  <c r="L589" i="3"/>
  <c r="P589" i="3" s="1"/>
  <c r="BI588" i="3"/>
  <c r="BD588" i="3"/>
  <c r="AY588" i="3"/>
  <c r="AS588" i="3"/>
  <c r="AN588" i="3"/>
  <c r="AI588" i="3"/>
  <c r="AC588" i="3"/>
  <c r="X588" i="3"/>
  <c r="S588" i="3"/>
  <c r="M588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P585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BJ583" i="3" s="1"/>
  <c r="R583" i="3"/>
  <c r="V583" i="3"/>
  <c r="Z583" i="3"/>
  <c r="AD583" i="3"/>
  <c r="AH583" i="3"/>
  <c r="AL583" i="3"/>
  <c r="AP583" i="3"/>
  <c r="AT583" i="3"/>
  <c r="AX583" i="3"/>
  <c r="BB583" i="3"/>
  <c r="BF583" i="3"/>
  <c r="O583" i="3"/>
  <c r="BL583" i="3" s="1"/>
  <c r="S583" i="3"/>
  <c r="BM583" i="3" s="1"/>
  <c r="W583" i="3"/>
  <c r="AA583" i="3"/>
  <c r="AE583" i="3"/>
  <c r="AI583" i="3"/>
  <c r="AM583" i="3"/>
  <c r="AQ583" i="3"/>
  <c r="AU583" i="3"/>
  <c r="AY583" i="3"/>
  <c r="BC583" i="3"/>
  <c r="BG583" i="3"/>
  <c r="N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N577" i="3"/>
  <c r="M575" i="3"/>
  <c r="Q575" i="3"/>
  <c r="U575" i="3"/>
  <c r="Y575" i="3"/>
  <c r="AC575" i="3"/>
  <c r="AG575" i="3"/>
  <c r="AK575" i="3"/>
  <c r="AO575" i="3"/>
  <c r="AS575" i="3"/>
  <c r="AW575" i="3"/>
  <c r="BA575" i="3"/>
  <c r="BE575" i="3"/>
  <c r="BI575" i="3"/>
  <c r="O575" i="3"/>
  <c r="BL575" i="3" s="1"/>
  <c r="S575" i="3"/>
  <c r="BM575" i="3" s="1"/>
  <c r="W575" i="3"/>
  <c r="AA575" i="3"/>
  <c r="AE575" i="3"/>
  <c r="AI575" i="3"/>
  <c r="AM575" i="3"/>
  <c r="AQ575" i="3"/>
  <c r="AU575" i="3"/>
  <c r="AY575" i="3"/>
  <c r="BC575" i="3"/>
  <c r="BG575" i="3"/>
  <c r="N57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N569" i="3"/>
  <c r="BJ569" i="3" s="1"/>
  <c r="X564" i="3"/>
  <c r="AN564" i="3"/>
  <c r="BD564" i="3"/>
  <c r="P564" i="3"/>
  <c r="AF564" i="3"/>
  <c r="AV564" i="3"/>
  <c r="T564" i="3"/>
  <c r="AJ564" i="3"/>
  <c r="AZ564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I595" i="3"/>
  <c r="BE595" i="3"/>
  <c r="BA595" i="3"/>
  <c r="AW595" i="3"/>
  <c r="AS595" i="3"/>
  <c r="AO595" i="3"/>
  <c r="AK595" i="3"/>
  <c r="AG595" i="3"/>
  <c r="AC595" i="3"/>
  <c r="BK595" i="3" s="1"/>
  <c r="Y595" i="3"/>
  <c r="U595" i="3"/>
  <c r="Q595" i="3"/>
  <c r="BN595" i="3" s="1"/>
  <c r="BI593" i="3"/>
  <c r="BE593" i="3"/>
  <c r="BA593" i="3"/>
  <c r="AW593" i="3"/>
  <c r="AS593" i="3"/>
  <c r="AO593" i="3"/>
  <c r="AK593" i="3"/>
  <c r="AG593" i="3"/>
  <c r="AC593" i="3"/>
  <c r="Y593" i="3"/>
  <c r="U593" i="3"/>
  <c r="Q593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BI589" i="3"/>
  <c r="BE589" i="3"/>
  <c r="BA589" i="3"/>
  <c r="AW589" i="3"/>
  <c r="AS589" i="3"/>
  <c r="AO589" i="3"/>
  <c r="AK589" i="3"/>
  <c r="AG589" i="3"/>
  <c r="AC589" i="3"/>
  <c r="W589" i="3"/>
  <c r="R589" i="3"/>
  <c r="M589" i="3"/>
  <c r="BH588" i="3"/>
  <c r="BC588" i="3"/>
  <c r="AW588" i="3"/>
  <c r="AR588" i="3"/>
  <c r="AM588" i="3"/>
  <c r="AG588" i="3"/>
  <c r="AB588" i="3"/>
  <c r="W588" i="3"/>
  <c r="Q588" i="3"/>
  <c r="P586" i="3"/>
  <c r="O584" i="3"/>
  <c r="S584" i="3"/>
  <c r="W584" i="3"/>
  <c r="AA584" i="3"/>
  <c r="AE584" i="3"/>
  <c r="AI584" i="3"/>
  <c r="AM584" i="3"/>
  <c r="AQ584" i="3"/>
  <c r="AU584" i="3"/>
  <c r="AY584" i="3"/>
  <c r="BC584" i="3"/>
  <c r="BG584" i="3"/>
  <c r="M584" i="3"/>
  <c r="Q584" i="3"/>
  <c r="U584" i="3"/>
  <c r="Y584" i="3"/>
  <c r="AC584" i="3"/>
  <c r="AG584" i="3"/>
  <c r="AK584" i="3"/>
  <c r="AO584" i="3"/>
  <c r="AS584" i="3"/>
  <c r="AW584" i="3"/>
  <c r="BA584" i="3"/>
  <c r="BE584" i="3"/>
  <c r="BI584" i="3"/>
  <c r="P582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M580" i="3"/>
  <c r="Q580" i="3"/>
  <c r="U580" i="3"/>
  <c r="Y580" i="3"/>
  <c r="AC580" i="3"/>
  <c r="AG580" i="3"/>
  <c r="AK580" i="3"/>
  <c r="AO580" i="3"/>
  <c r="AS580" i="3"/>
  <c r="AW580" i="3"/>
  <c r="BA580" i="3"/>
  <c r="BE580" i="3"/>
  <c r="BI580" i="3"/>
  <c r="P578" i="3"/>
  <c r="O576" i="3"/>
  <c r="S576" i="3"/>
  <c r="W576" i="3"/>
  <c r="AA576" i="3"/>
  <c r="AE576" i="3"/>
  <c r="AI576" i="3"/>
  <c r="AM576" i="3"/>
  <c r="AQ576" i="3"/>
  <c r="AU576" i="3"/>
  <c r="AY576" i="3"/>
  <c r="BC576" i="3"/>
  <c r="BG576" i="3"/>
  <c r="M576" i="3"/>
  <c r="Q576" i="3"/>
  <c r="U576" i="3"/>
  <c r="Y576" i="3"/>
  <c r="AC576" i="3"/>
  <c r="AG576" i="3"/>
  <c r="AK576" i="3"/>
  <c r="AO576" i="3"/>
  <c r="AS576" i="3"/>
  <c r="AW576" i="3"/>
  <c r="BA576" i="3"/>
  <c r="BE576" i="3"/>
  <c r="BI576" i="3"/>
  <c r="P574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M572" i="3"/>
  <c r="Q572" i="3"/>
  <c r="U572" i="3"/>
  <c r="Y572" i="3"/>
  <c r="AC572" i="3"/>
  <c r="AG572" i="3"/>
  <c r="AK572" i="3"/>
  <c r="AO572" i="3"/>
  <c r="AS572" i="3"/>
  <c r="AW572" i="3"/>
  <c r="BA572" i="3"/>
  <c r="BE572" i="3"/>
  <c r="BI572" i="3"/>
  <c r="P570" i="3"/>
  <c r="P568" i="3"/>
  <c r="U568" i="3"/>
  <c r="Z568" i="3"/>
  <c r="AF568" i="3"/>
  <c r="AK568" i="3"/>
  <c r="AP568" i="3"/>
  <c r="AV568" i="3"/>
  <c r="BA568" i="3"/>
  <c r="BF568" i="3"/>
  <c r="M568" i="3"/>
  <c r="R568" i="3"/>
  <c r="X568" i="3"/>
  <c r="AC568" i="3"/>
  <c r="AH568" i="3"/>
  <c r="AN568" i="3"/>
  <c r="AS568" i="3"/>
  <c r="AX568" i="3"/>
  <c r="BD568" i="3"/>
  <c r="BI568" i="3"/>
  <c r="N568" i="3"/>
  <c r="T568" i="3"/>
  <c r="Y568" i="3"/>
  <c r="AD568" i="3"/>
  <c r="AJ568" i="3"/>
  <c r="AO568" i="3"/>
  <c r="AT568" i="3"/>
  <c r="AZ568" i="3"/>
  <c r="BE568" i="3"/>
  <c r="P567" i="3"/>
  <c r="T567" i="3"/>
  <c r="X567" i="3"/>
  <c r="AB567" i="3"/>
  <c r="AF567" i="3"/>
  <c r="AJ567" i="3"/>
  <c r="AN567" i="3"/>
  <c r="AR567" i="3"/>
  <c r="AV567" i="3"/>
  <c r="AZ567" i="3"/>
  <c r="BD567" i="3"/>
  <c r="BH567" i="3"/>
  <c r="M567" i="3"/>
  <c r="Q567" i="3"/>
  <c r="U567" i="3"/>
  <c r="Y567" i="3"/>
  <c r="AC567" i="3"/>
  <c r="AG567" i="3"/>
  <c r="AK567" i="3"/>
  <c r="AO567" i="3"/>
  <c r="AS567" i="3"/>
  <c r="AW567" i="3"/>
  <c r="BA567" i="3"/>
  <c r="BE567" i="3"/>
  <c r="BI567" i="3"/>
  <c r="N567" i="3"/>
  <c r="V567" i="3"/>
  <c r="AD567" i="3"/>
  <c r="AL567" i="3"/>
  <c r="AT567" i="3"/>
  <c r="BB567" i="3"/>
  <c r="O567" i="3"/>
  <c r="W567" i="3"/>
  <c r="AE567" i="3"/>
  <c r="AM567" i="3"/>
  <c r="AU567" i="3"/>
  <c r="BC567" i="3"/>
  <c r="R567" i="3"/>
  <c r="Z567" i="3"/>
  <c r="AH567" i="3"/>
  <c r="AP567" i="3"/>
  <c r="AX567" i="3"/>
  <c r="BF567" i="3"/>
  <c r="S567" i="3"/>
  <c r="AA567" i="3"/>
  <c r="AI567" i="3"/>
  <c r="AQ567" i="3"/>
  <c r="AY567" i="3"/>
  <c r="BG567" i="3"/>
  <c r="Q566" i="3"/>
  <c r="Y566" i="3"/>
  <c r="AG566" i="3"/>
  <c r="AO566" i="3"/>
  <c r="AW566" i="3"/>
  <c r="BE566" i="3"/>
  <c r="M566" i="3"/>
  <c r="U566" i="3"/>
  <c r="AC566" i="3"/>
  <c r="AK566" i="3"/>
  <c r="AS566" i="3"/>
  <c r="BA566" i="3"/>
  <c r="BI566" i="3"/>
  <c r="P566" i="3"/>
  <c r="X566" i="3"/>
  <c r="AF566" i="3"/>
  <c r="AN566" i="3"/>
  <c r="AV566" i="3"/>
  <c r="BD566" i="3"/>
  <c r="P560" i="3"/>
  <c r="AF560" i="3"/>
  <c r="AV560" i="3"/>
  <c r="T560" i="3"/>
  <c r="AJ560" i="3"/>
  <c r="AZ560" i="3"/>
  <c r="BF586" i="3"/>
  <c r="BB586" i="3"/>
  <c r="AX586" i="3"/>
  <c r="AT586" i="3"/>
  <c r="AP586" i="3"/>
  <c r="AL586" i="3"/>
  <c r="AH586" i="3"/>
  <c r="AD586" i="3"/>
  <c r="Z586" i="3"/>
  <c r="V586" i="3"/>
  <c r="R586" i="3"/>
  <c r="N586" i="3"/>
  <c r="BJ586" i="3" s="1"/>
  <c r="BH585" i="3"/>
  <c r="BD585" i="3"/>
  <c r="AZ585" i="3"/>
  <c r="AV585" i="3"/>
  <c r="AR585" i="3"/>
  <c r="AN585" i="3"/>
  <c r="AJ585" i="3"/>
  <c r="AF585" i="3"/>
  <c r="AB585" i="3"/>
  <c r="X585" i="3"/>
  <c r="T585" i="3"/>
  <c r="BF584" i="3"/>
  <c r="BB584" i="3"/>
  <c r="AX584" i="3"/>
  <c r="AT584" i="3"/>
  <c r="AP584" i="3"/>
  <c r="AL584" i="3"/>
  <c r="AH584" i="3"/>
  <c r="AD584" i="3"/>
  <c r="Z584" i="3"/>
  <c r="V584" i="3"/>
  <c r="R584" i="3"/>
  <c r="N584" i="3"/>
  <c r="BH583" i="3"/>
  <c r="BD583" i="3"/>
  <c r="AZ583" i="3"/>
  <c r="AV583" i="3"/>
  <c r="AR583" i="3"/>
  <c r="AN583" i="3"/>
  <c r="AJ583" i="3"/>
  <c r="AF583" i="3"/>
  <c r="AB583" i="3"/>
  <c r="X583" i="3"/>
  <c r="T583" i="3"/>
  <c r="BF582" i="3"/>
  <c r="BB582" i="3"/>
  <c r="AX582" i="3"/>
  <c r="AT582" i="3"/>
  <c r="AP582" i="3"/>
  <c r="AL582" i="3"/>
  <c r="AH582" i="3"/>
  <c r="AD582" i="3"/>
  <c r="Z582" i="3"/>
  <c r="V582" i="3"/>
  <c r="R582" i="3"/>
  <c r="N582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F580" i="3"/>
  <c r="BB580" i="3"/>
  <c r="AX580" i="3"/>
  <c r="AT580" i="3"/>
  <c r="AP580" i="3"/>
  <c r="AL580" i="3"/>
  <c r="AH580" i="3"/>
  <c r="AD580" i="3"/>
  <c r="Z580" i="3"/>
  <c r="V580" i="3"/>
  <c r="R580" i="3"/>
  <c r="N580" i="3"/>
  <c r="BH579" i="3"/>
  <c r="BD579" i="3"/>
  <c r="AZ579" i="3"/>
  <c r="AV579" i="3"/>
  <c r="AR579" i="3"/>
  <c r="AN579" i="3"/>
  <c r="AJ579" i="3"/>
  <c r="AF579" i="3"/>
  <c r="AB579" i="3"/>
  <c r="X579" i="3"/>
  <c r="T579" i="3"/>
  <c r="P579" i="3"/>
  <c r="BF578" i="3"/>
  <c r="BB578" i="3"/>
  <c r="AX578" i="3"/>
  <c r="AT578" i="3"/>
  <c r="AP578" i="3"/>
  <c r="AL578" i="3"/>
  <c r="AH578" i="3"/>
  <c r="AD578" i="3"/>
  <c r="Z578" i="3"/>
  <c r="V578" i="3"/>
  <c r="R578" i="3"/>
  <c r="N578" i="3"/>
  <c r="BH577" i="3"/>
  <c r="BD577" i="3"/>
  <c r="AZ577" i="3"/>
  <c r="AV577" i="3"/>
  <c r="AR577" i="3"/>
  <c r="AN577" i="3"/>
  <c r="AJ577" i="3"/>
  <c r="AF577" i="3"/>
  <c r="AB577" i="3"/>
  <c r="X577" i="3"/>
  <c r="T577" i="3"/>
  <c r="P577" i="3"/>
  <c r="BF576" i="3"/>
  <c r="BB576" i="3"/>
  <c r="AX576" i="3"/>
  <c r="AT576" i="3"/>
  <c r="AP576" i="3"/>
  <c r="AL576" i="3"/>
  <c r="AH576" i="3"/>
  <c r="AD576" i="3"/>
  <c r="Z576" i="3"/>
  <c r="V576" i="3"/>
  <c r="R576" i="3"/>
  <c r="N576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F574" i="3"/>
  <c r="BB574" i="3"/>
  <c r="AX574" i="3"/>
  <c r="AT574" i="3"/>
  <c r="AP574" i="3"/>
  <c r="AL574" i="3"/>
  <c r="AH574" i="3"/>
  <c r="AD574" i="3"/>
  <c r="Z574" i="3"/>
  <c r="V574" i="3"/>
  <c r="R574" i="3"/>
  <c r="N574" i="3"/>
  <c r="BJ574" i="3" s="1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H571" i="3"/>
  <c r="BD571" i="3"/>
  <c r="AZ571" i="3"/>
  <c r="AV571" i="3"/>
  <c r="AR571" i="3"/>
  <c r="AN571" i="3"/>
  <c r="AJ571" i="3"/>
  <c r="AF571" i="3"/>
  <c r="AB571" i="3"/>
  <c r="X571" i="3"/>
  <c r="T571" i="3"/>
  <c r="P571" i="3"/>
  <c r="BF570" i="3"/>
  <c r="BB570" i="3"/>
  <c r="AX570" i="3"/>
  <c r="AT570" i="3"/>
  <c r="AP570" i="3"/>
  <c r="AL570" i="3"/>
  <c r="AH570" i="3"/>
  <c r="AD570" i="3"/>
  <c r="Z570" i="3"/>
  <c r="V570" i="3"/>
  <c r="R570" i="3"/>
  <c r="N570" i="3"/>
  <c r="BH569" i="3"/>
  <c r="BD569" i="3"/>
  <c r="AZ569" i="3"/>
  <c r="AV569" i="3"/>
  <c r="AR569" i="3"/>
  <c r="AN569" i="3"/>
  <c r="AJ569" i="3"/>
  <c r="AF569" i="3"/>
  <c r="AB569" i="3"/>
  <c r="X569" i="3"/>
  <c r="T569" i="3"/>
  <c r="P569" i="3"/>
  <c r="O568" i="3"/>
  <c r="S568" i="3"/>
  <c r="W568" i="3"/>
  <c r="AA568" i="3"/>
  <c r="AE568" i="3"/>
  <c r="AI568" i="3"/>
  <c r="AM568" i="3"/>
  <c r="AQ568" i="3"/>
  <c r="AU568" i="3"/>
  <c r="AY568" i="3"/>
  <c r="BC568" i="3"/>
  <c r="BG568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BG565" i="3"/>
  <c r="AY565" i="3"/>
  <c r="AL565" i="3"/>
  <c r="V565" i="3"/>
  <c r="M564" i="3"/>
  <c r="Q564" i="3"/>
  <c r="U564" i="3"/>
  <c r="Y564" i="3"/>
  <c r="AC564" i="3"/>
  <c r="AG564" i="3"/>
  <c r="AK564" i="3"/>
  <c r="AO564" i="3"/>
  <c r="AS564" i="3"/>
  <c r="AW564" i="3"/>
  <c r="BA564" i="3"/>
  <c r="BE564" i="3"/>
  <c r="BI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BB563" i="3"/>
  <c r="AL563" i="3"/>
  <c r="V563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BB561" i="3"/>
  <c r="AL561" i="3"/>
  <c r="V561" i="3"/>
  <c r="M560" i="3"/>
  <c r="Q560" i="3"/>
  <c r="U560" i="3"/>
  <c r="Y560" i="3"/>
  <c r="AC560" i="3"/>
  <c r="AG560" i="3"/>
  <c r="AK560" i="3"/>
  <c r="AO560" i="3"/>
  <c r="AS560" i="3"/>
  <c r="AW560" i="3"/>
  <c r="BA560" i="3"/>
  <c r="BE560" i="3"/>
  <c r="BI560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M558" i="3"/>
  <c r="Q558" i="3"/>
  <c r="U558" i="3"/>
  <c r="Y558" i="3"/>
  <c r="AC558" i="3"/>
  <c r="AG558" i="3"/>
  <c r="AK558" i="3"/>
  <c r="AO558" i="3"/>
  <c r="AS558" i="3"/>
  <c r="AW558" i="3"/>
  <c r="BA558" i="3"/>
  <c r="BE558" i="3"/>
  <c r="BI558" i="3"/>
  <c r="N558" i="3"/>
  <c r="R558" i="3"/>
  <c r="V558" i="3"/>
  <c r="Z558" i="3"/>
  <c r="AD558" i="3"/>
  <c r="AH558" i="3"/>
  <c r="AL558" i="3"/>
  <c r="AP558" i="3"/>
  <c r="AT558" i="3"/>
  <c r="AX558" i="3"/>
  <c r="BB558" i="3"/>
  <c r="BF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M556" i="3"/>
  <c r="Q556" i="3"/>
  <c r="U556" i="3"/>
  <c r="Y556" i="3"/>
  <c r="AC556" i="3"/>
  <c r="AG556" i="3"/>
  <c r="AK556" i="3"/>
  <c r="AO556" i="3"/>
  <c r="AS556" i="3"/>
  <c r="AW556" i="3"/>
  <c r="BA556" i="3"/>
  <c r="BE556" i="3"/>
  <c r="BI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BF565" i="3"/>
  <c r="AX565" i="3"/>
  <c r="AH565" i="3"/>
  <c r="R565" i="3"/>
  <c r="AX563" i="3"/>
  <c r="AH563" i="3"/>
  <c r="AV556" i="3"/>
  <c r="AF556" i="3"/>
  <c r="P556" i="3"/>
  <c r="P554" i="3"/>
  <c r="X554" i="3"/>
  <c r="AF554" i="3"/>
  <c r="AN554" i="3"/>
  <c r="AV554" i="3"/>
  <c r="BD554" i="3"/>
  <c r="BH586" i="3"/>
  <c r="BD586" i="3"/>
  <c r="AZ586" i="3"/>
  <c r="AV586" i="3"/>
  <c r="AR586" i="3"/>
  <c r="AN586" i="3"/>
  <c r="AJ586" i="3"/>
  <c r="AF586" i="3"/>
  <c r="AB586" i="3"/>
  <c r="X586" i="3"/>
  <c r="T586" i="3"/>
  <c r="BH584" i="3"/>
  <c r="BD584" i="3"/>
  <c r="AZ584" i="3"/>
  <c r="AV584" i="3"/>
  <c r="AR584" i="3"/>
  <c r="AN584" i="3"/>
  <c r="AJ584" i="3"/>
  <c r="AF584" i="3"/>
  <c r="AB584" i="3"/>
  <c r="X584" i="3"/>
  <c r="T584" i="3"/>
  <c r="BH582" i="3"/>
  <c r="BD582" i="3"/>
  <c r="AZ582" i="3"/>
  <c r="AV582" i="3"/>
  <c r="AR582" i="3"/>
  <c r="AN582" i="3"/>
  <c r="AJ582" i="3"/>
  <c r="AF582" i="3"/>
  <c r="AB582" i="3"/>
  <c r="X582" i="3"/>
  <c r="T582" i="3"/>
  <c r="BF581" i="3"/>
  <c r="BB581" i="3"/>
  <c r="AX581" i="3"/>
  <c r="AT581" i="3"/>
  <c r="AP581" i="3"/>
  <c r="AL581" i="3"/>
  <c r="AH581" i="3"/>
  <c r="AD581" i="3"/>
  <c r="Z581" i="3"/>
  <c r="V581" i="3"/>
  <c r="R581" i="3"/>
  <c r="BH580" i="3"/>
  <c r="BD580" i="3"/>
  <c r="AZ580" i="3"/>
  <c r="AV580" i="3"/>
  <c r="AR580" i="3"/>
  <c r="AN580" i="3"/>
  <c r="AJ580" i="3"/>
  <c r="AF580" i="3"/>
  <c r="AB580" i="3"/>
  <c r="X580" i="3"/>
  <c r="T580" i="3"/>
  <c r="BF579" i="3"/>
  <c r="BB579" i="3"/>
  <c r="AX579" i="3"/>
  <c r="AT579" i="3"/>
  <c r="AP579" i="3"/>
  <c r="AL579" i="3"/>
  <c r="AH579" i="3"/>
  <c r="AD579" i="3"/>
  <c r="Z579" i="3"/>
  <c r="V579" i="3"/>
  <c r="R579" i="3"/>
  <c r="BH578" i="3"/>
  <c r="BD578" i="3"/>
  <c r="AZ578" i="3"/>
  <c r="AV578" i="3"/>
  <c r="AR578" i="3"/>
  <c r="AN578" i="3"/>
  <c r="AJ578" i="3"/>
  <c r="AF578" i="3"/>
  <c r="AB578" i="3"/>
  <c r="X578" i="3"/>
  <c r="T578" i="3"/>
  <c r="BF577" i="3"/>
  <c r="BB577" i="3"/>
  <c r="AX577" i="3"/>
  <c r="AT577" i="3"/>
  <c r="AP577" i="3"/>
  <c r="AL577" i="3"/>
  <c r="AH577" i="3"/>
  <c r="AD577" i="3"/>
  <c r="Z577" i="3"/>
  <c r="V577" i="3"/>
  <c r="R577" i="3"/>
  <c r="BH576" i="3"/>
  <c r="BD576" i="3"/>
  <c r="AZ576" i="3"/>
  <c r="AV576" i="3"/>
  <c r="AR576" i="3"/>
  <c r="AN576" i="3"/>
  <c r="AJ576" i="3"/>
  <c r="AF576" i="3"/>
  <c r="AB576" i="3"/>
  <c r="X576" i="3"/>
  <c r="T576" i="3"/>
  <c r="BF575" i="3"/>
  <c r="BB575" i="3"/>
  <c r="AX575" i="3"/>
  <c r="AT575" i="3"/>
  <c r="AP575" i="3"/>
  <c r="AL575" i="3"/>
  <c r="AH575" i="3"/>
  <c r="AD575" i="3"/>
  <c r="Z575" i="3"/>
  <c r="V575" i="3"/>
  <c r="R575" i="3"/>
  <c r="BH574" i="3"/>
  <c r="BD574" i="3"/>
  <c r="AZ574" i="3"/>
  <c r="AV574" i="3"/>
  <c r="AR574" i="3"/>
  <c r="AN574" i="3"/>
  <c r="AJ574" i="3"/>
  <c r="AF574" i="3"/>
  <c r="AB574" i="3"/>
  <c r="X574" i="3"/>
  <c r="T574" i="3"/>
  <c r="BF573" i="3"/>
  <c r="BB573" i="3"/>
  <c r="AX573" i="3"/>
  <c r="AT573" i="3"/>
  <c r="AP573" i="3"/>
  <c r="AL573" i="3"/>
  <c r="AH573" i="3"/>
  <c r="AD573" i="3"/>
  <c r="Z573" i="3"/>
  <c r="V573" i="3"/>
  <c r="R573" i="3"/>
  <c r="BH572" i="3"/>
  <c r="BD572" i="3"/>
  <c r="AZ572" i="3"/>
  <c r="AV572" i="3"/>
  <c r="AR572" i="3"/>
  <c r="AN572" i="3"/>
  <c r="AJ572" i="3"/>
  <c r="AF572" i="3"/>
  <c r="AB572" i="3"/>
  <c r="X572" i="3"/>
  <c r="T572" i="3"/>
  <c r="BF571" i="3"/>
  <c r="BB571" i="3"/>
  <c r="AX571" i="3"/>
  <c r="AT571" i="3"/>
  <c r="AP571" i="3"/>
  <c r="AL571" i="3"/>
  <c r="AH571" i="3"/>
  <c r="AD571" i="3"/>
  <c r="Z571" i="3"/>
  <c r="V571" i="3"/>
  <c r="R571" i="3"/>
  <c r="BH570" i="3"/>
  <c r="BD570" i="3"/>
  <c r="AZ570" i="3"/>
  <c r="AV570" i="3"/>
  <c r="AR570" i="3"/>
  <c r="AN570" i="3"/>
  <c r="AJ570" i="3"/>
  <c r="AF570" i="3"/>
  <c r="AB570" i="3"/>
  <c r="X570" i="3"/>
  <c r="T570" i="3"/>
  <c r="BF569" i="3"/>
  <c r="BB569" i="3"/>
  <c r="AX569" i="3"/>
  <c r="AT569" i="3"/>
  <c r="AP569" i="3"/>
  <c r="AL569" i="3"/>
  <c r="AH569" i="3"/>
  <c r="AD569" i="3"/>
  <c r="Z569" i="3"/>
  <c r="V569" i="3"/>
  <c r="R569" i="3"/>
  <c r="BH568" i="3"/>
  <c r="BB568" i="3"/>
  <c r="AW568" i="3"/>
  <c r="AR568" i="3"/>
  <c r="AL568" i="3"/>
  <c r="AG568" i="3"/>
  <c r="AB568" i="3"/>
  <c r="V568" i="3"/>
  <c r="Q568" i="3"/>
  <c r="BH566" i="3"/>
  <c r="AZ566" i="3"/>
  <c r="AR566" i="3"/>
  <c r="AJ566" i="3"/>
  <c r="AB566" i="3"/>
  <c r="T566" i="3"/>
  <c r="BC565" i="3"/>
  <c r="AT565" i="3"/>
  <c r="AD565" i="3"/>
  <c r="BH564" i="3"/>
  <c r="AR564" i="3"/>
  <c r="AB564" i="3"/>
  <c r="AT563" i="3"/>
  <c r="AD563" i="3"/>
  <c r="BH562" i="3"/>
  <c r="AR562" i="3"/>
  <c r="AB562" i="3"/>
  <c r="AT561" i="3"/>
  <c r="AD561" i="3"/>
  <c r="BH560" i="3"/>
  <c r="AR560" i="3"/>
  <c r="AB560" i="3"/>
  <c r="AT559" i="3"/>
  <c r="AD559" i="3"/>
  <c r="BH558" i="3"/>
  <c r="AR558" i="3"/>
  <c r="AB558" i="3"/>
  <c r="BH556" i="3"/>
  <c r="AR556" i="3"/>
  <c r="AB556" i="3"/>
  <c r="AS554" i="3"/>
  <c r="M554" i="3"/>
  <c r="O565" i="3"/>
  <c r="S565" i="3"/>
  <c r="W565" i="3"/>
  <c r="AA565" i="3"/>
  <c r="AE565" i="3"/>
  <c r="AI565" i="3"/>
  <c r="AM565" i="3"/>
  <c r="AQ565" i="3"/>
  <c r="AU565" i="3"/>
  <c r="P565" i="3"/>
  <c r="T565" i="3"/>
  <c r="X565" i="3"/>
  <c r="AB565" i="3"/>
  <c r="AF565" i="3"/>
  <c r="AJ565" i="3"/>
  <c r="AN565" i="3"/>
  <c r="AR565" i="3"/>
  <c r="AV565" i="3"/>
  <c r="AZ565" i="3"/>
  <c r="BD565" i="3"/>
  <c r="BH565" i="3"/>
  <c r="M565" i="3"/>
  <c r="Q565" i="3"/>
  <c r="U565" i="3"/>
  <c r="Y565" i="3"/>
  <c r="AC565" i="3"/>
  <c r="AG565" i="3"/>
  <c r="AK565" i="3"/>
  <c r="AO565" i="3"/>
  <c r="AS565" i="3"/>
  <c r="AW565" i="3"/>
  <c r="BA565" i="3"/>
  <c r="BE565" i="3"/>
  <c r="BI565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O561" i="3"/>
  <c r="S561" i="3"/>
  <c r="W561" i="3"/>
  <c r="AA561" i="3"/>
  <c r="AE561" i="3"/>
  <c r="AI561" i="3"/>
  <c r="AM561" i="3"/>
  <c r="AQ561" i="3"/>
  <c r="AU561" i="3"/>
  <c r="AY561" i="3"/>
  <c r="BC561" i="3"/>
  <c r="BG561" i="3"/>
  <c r="P561" i="3"/>
  <c r="T561" i="3"/>
  <c r="X561" i="3"/>
  <c r="AB561" i="3"/>
  <c r="AF561" i="3"/>
  <c r="AJ561" i="3"/>
  <c r="AN561" i="3"/>
  <c r="AR561" i="3"/>
  <c r="AV561" i="3"/>
  <c r="AZ561" i="3"/>
  <c r="BD561" i="3"/>
  <c r="BH561" i="3"/>
  <c r="M561" i="3"/>
  <c r="Q561" i="3"/>
  <c r="U561" i="3"/>
  <c r="Y561" i="3"/>
  <c r="AC561" i="3"/>
  <c r="AG561" i="3"/>
  <c r="AK561" i="3"/>
  <c r="AO561" i="3"/>
  <c r="AS561" i="3"/>
  <c r="AW561" i="3"/>
  <c r="BA561" i="3"/>
  <c r="BE561" i="3"/>
  <c r="BI561" i="3"/>
  <c r="BD560" i="3"/>
  <c r="AN560" i="3"/>
  <c r="X560" i="3"/>
  <c r="O559" i="3"/>
  <c r="S559" i="3"/>
  <c r="W559" i="3"/>
  <c r="AA559" i="3"/>
  <c r="AE559" i="3"/>
  <c r="AI559" i="3"/>
  <c r="AM559" i="3"/>
  <c r="AQ559" i="3"/>
  <c r="AU559" i="3"/>
  <c r="AY559" i="3"/>
  <c r="BC559" i="3"/>
  <c r="BG559" i="3"/>
  <c r="P559" i="3"/>
  <c r="T559" i="3"/>
  <c r="X559" i="3"/>
  <c r="AB559" i="3"/>
  <c r="AF559" i="3"/>
  <c r="AJ559" i="3"/>
  <c r="AN559" i="3"/>
  <c r="AR559" i="3"/>
  <c r="AV559" i="3"/>
  <c r="AZ559" i="3"/>
  <c r="BD559" i="3"/>
  <c r="BH559" i="3"/>
  <c r="M559" i="3"/>
  <c r="Q559" i="3"/>
  <c r="U559" i="3"/>
  <c r="Y559" i="3"/>
  <c r="AC559" i="3"/>
  <c r="AG559" i="3"/>
  <c r="AK559" i="3"/>
  <c r="AO559" i="3"/>
  <c r="AS559" i="3"/>
  <c r="AW559" i="3"/>
  <c r="BA559" i="3"/>
  <c r="BE559" i="3"/>
  <c r="BI559" i="3"/>
  <c r="BD558" i="3"/>
  <c r="AN558" i="3"/>
  <c r="X558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P557" i="3"/>
  <c r="T557" i="3"/>
  <c r="X557" i="3"/>
  <c r="AB557" i="3"/>
  <c r="AF557" i="3"/>
  <c r="AJ557" i="3"/>
  <c r="AN557" i="3"/>
  <c r="AR557" i="3"/>
  <c r="AV557" i="3"/>
  <c r="AZ557" i="3"/>
  <c r="BD557" i="3"/>
  <c r="BH557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BD556" i="3"/>
  <c r="AN556" i="3"/>
  <c r="X556" i="3"/>
  <c r="AH555" i="3"/>
  <c r="AK554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M546" i="3"/>
  <c r="Q546" i="3"/>
  <c r="U546" i="3"/>
  <c r="Y546" i="3"/>
  <c r="AC546" i="3"/>
  <c r="AG546" i="3"/>
  <c r="AK546" i="3"/>
  <c r="AO546" i="3"/>
  <c r="AS546" i="3"/>
  <c r="AW546" i="3"/>
  <c r="BA546" i="3"/>
  <c r="BE546" i="3"/>
  <c r="BI546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X538" i="3"/>
  <c r="AN538" i="3"/>
  <c r="AV538" i="3"/>
  <c r="BD538" i="3"/>
  <c r="L555" i="3"/>
  <c r="P555" i="3" s="1"/>
  <c r="BH554" i="3"/>
  <c r="AZ554" i="3"/>
  <c r="AR554" i="3"/>
  <c r="AJ554" i="3"/>
  <c r="AB554" i="3"/>
  <c r="T554" i="3"/>
  <c r="L553" i="3"/>
  <c r="AP553" i="3" s="1"/>
  <c r="AZ552" i="3"/>
  <c r="AJ552" i="3"/>
  <c r="T552" i="3"/>
  <c r="M552" i="3"/>
  <c r="Q552" i="3"/>
  <c r="U552" i="3"/>
  <c r="Y552" i="3"/>
  <c r="AC552" i="3"/>
  <c r="AG552" i="3"/>
  <c r="AK552" i="3"/>
  <c r="AO552" i="3"/>
  <c r="AS552" i="3"/>
  <c r="AW552" i="3"/>
  <c r="BA552" i="3"/>
  <c r="BE552" i="3"/>
  <c r="BI552" i="3"/>
  <c r="N552" i="3"/>
  <c r="R552" i="3"/>
  <c r="V552" i="3"/>
  <c r="Z552" i="3"/>
  <c r="AD552" i="3"/>
  <c r="AH552" i="3"/>
  <c r="AL552" i="3"/>
  <c r="AP552" i="3"/>
  <c r="AT552" i="3"/>
  <c r="AX552" i="3"/>
  <c r="BB552" i="3"/>
  <c r="BF552" i="3"/>
  <c r="O552" i="3"/>
  <c r="S552" i="3"/>
  <c r="W552" i="3"/>
  <c r="AA552" i="3"/>
  <c r="AE552" i="3"/>
  <c r="AI552" i="3"/>
  <c r="AM552" i="3"/>
  <c r="AQ552" i="3"/>
  <c r="AU552" i="3"/>
  <c r="AY552" i="3"/>
  <c r="BC552" i="3"/>
  <c r="BG552" i="3"/>
  <c r="L551" i="3"/>
  <c r="AA551" i="3" s="1"/>
  <c r="AZ550" i="3"/>
  <c r="AJ550" i="3"/>
  <c r="T550" i="3"/>
  <c r="M550" i="3"/>
  <c r="Q550" i="3"/>
  <c r="U550" i="3"/>
  <c r="Y550" i="3"/>
  <c r="AC550" i="3"/>
  <c r="AG550" i="3"/>
  <c r="AK550" i="3"/>
  <c r="AO550" i="3"/>
  <c r="AS550" i="3"/>
  <c r="AW550" i="3"/>
  <c r="BA550" i="3"/>
  <c r="BE550" i="3"/>
  <c r="BI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S550" i="3"/>
  <c r="W550" i="3"/>
  <c r="AA550" i="3"/>
  <c r="AE550" i="3"/>
  <c r="AI550" i="3"/>
  <c r="AM550" i="3"/>
  <c r="AQ550" i="3"/>
  <c r="AU550" i="3"/>
  <c r="AY550" i="3"/>
  <c r="BC550" i="3"/>
  <c r="BG550" i="3"/>
  <c r="O547" i="3"/>
  <c r="S547" i="3"/>
  <c r="W547" i="3"/>
  <c r="AA547" i="3"/>
  <c r="AE547" i="3"/>
  <c r="AI547" i="3"/>
  <c r="AM547" i="3"/>
  <c r="AQ547" i="3"/>
  <c r="AU547" i="3"/>
  <c r="AY547" i="3"/>
  <c r="BC547" i="3"/>
  <c r="BG547" i="3"/>
  <c r="BE554" i="3"/>
  <c r="AW554" i="3"/>
  <c r="AO554" i="3"/>
  <c r="AG554" i="3"/>
  <c r="Y554" i="3"/>
  <c r="AV552" i="3"/>
  <c r="AF552" i="3"/>
  <c r="AX551" i="3"/>
  <c r="R551" i="3"/>
  <c r="AV550" i="3"/>
  <c r="AF550" i="3"/>
  <c r="P549" i="3"/>
  <c r="M548" i="3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N548" i="3"/>
  <c r="R548" i="3"/>
  <c r="V548" i="3"/>
  <c r="Z548" i="3"/>
  <c r="AD548" i="3"/>
  <c r="AH548" i="3"/>
  <c r="AL548" i="3"/>
  <c r="AP548" i="3"/>
  <c r="AT548" i="3"/>
  <c r="AX548" i="3"/>
  <c r="BB548" i="3"/>
  <c r="BF548" i="3"/>
  <c r="O548" i="3"/>
  <c r="S548" i="3"/>
  <c r="W548" i="3"/>
  <c r="AA548" i="3"/>
  <c r="AE548" i="3"/>
  <c r="AI548" i="3"/>
  <c r="AM548" i="3"/>
  <c r="AQ548" i="3"/>
  <c r="AU548" i="3"/>
  <c r="AY548" i="3"/>
  <c r="BC548" i="3"/>
  <c r="BG548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N546" i="3"/>
  <c r="AB538" i="3"/>
  <c r="N554" i="3"/>
  <c r="R554" i="3"/>
  <c r="V554" i="3"/>
  <c r="Z554" i="3"/>
  <c r="AD554" i="3"/>
  <c r="AH554" i="3"/>
  <c r="AL554" i="3"/>
  <c r="AP554" i="3"/>
  <c r="AT554" i="3"/>
  <c r="AX554" i="3"/>
  <c r="BB554" i="3"/>
  <c r="BF554" i="3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AD551" i="3"/>
  <c r="BF549" i="3"/>
  <c r="BB549" i="3"/>
  <c r="AX549" i="3"/>
  <c r="AT549" i="3"/>
  <c r="AP549" i="3"/>
  <c r="AL549" i="3"/>
  <c r="AH549" i="3"/>
  <c r="AD549" i="3"/>
  <c r="Z549" i="3"/>
  <c r="V549" i="3"/>
  <c r="R549" i="3"/>
  <c r="N549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I545" i="3"/>
  <c r="BD545" i="3"/>
  <c r="AX545" i="3"/>
  <c r="AP545" i="3"/>
  <c r="AH545" i="3"/>
  <c r="Z545" i="3"/>
  <c r="R545" i="3"/>
  <c r="O545" i="3"/>
  <c r="S545" i="3"/>
  <c r="W545" i="3"/>
  <c r="AA545" i="3"/>
  <c r="AE545" i="3"/>
  <c r="AI545" i="3"/>
  <c r="AM545" i="3"/>
  <c r="AQ545" i="3"/>
  <c r="AU545" i="3"/>
  <c r="AY545" i="3"/>
  <c r="BC545" i="3"/>
  <c r="BG545" i="3"/>
  <c r="M545" i="3"/>
  <c r="Q545" i="3"/>
  <c r="U545" i="3"/>
  <c r="Y545" i="3"/>
  <c r="AC545" i="3"/>
  <c r="AG545" i="3"/>
  <c r="AK545" i="3"/>
  <c r="AO545" i="3"/>
  <c r="AS545" i="3"/>
  <c r="AW545" i="3"/>
  <c r="BB544" i="3"/>
  <c r="AT544" i="3"/>
  <c r="AL544" i="3"/>
  <c r="AD544" i="3"/>
  <c r="V544" i="3"/>
  <c r="BF543" i="3"/>
  <c r="AX543" i="3"/>
  <c r="AP543" i="3"/>
  <c r="AH543" i="3"/>
  <c r="Z543" i="3"/>
  <c r="R543" i="3"/>
  <c r="O543" i="3"/>
  <c r="S543" i="3"/>
  <c r="W543" i="3"/>
  <c r="AA543" i="3"/>
  <c r="AE543" i="3"/>
  <c r="AI543" i="3"/>
  <c r="AM543" i="3"/>
  <c r="AQ543" i="3"/>
  <c r="AU543" i="3"/>
  <c r="AY543" i="3"/>
  <c r="BC543" i="3"/>
  <c r="BG543" i="3"/>
  <c r="M543" i="3"/>
  <c r="Q543" i="3"/>
  <c r="U543" i="3"/>
  <c r="Y543" i="3"/>
  <c r="AC543" i="3"/>
  <c r="AG543" i="3"/>
  <c r="AK543" i="3"/>
  <c r="AO543" i="3"/>
  <c r="AS543" i="3"/>
  <c r="AW543" i="3"/>
  <c r="BA543" i="3"/>
  <c r="BE543" i="3"/>
  <c r="BI543" i="3"/>
  <c r="BB542" i="3"/>
  <c r="AT542" i="3"/>
  <c r="AL542" i="3"/>
  <c r="AD542" i="3"/>
  <c r="V542" i="3"/>
  <c r="BF541" i="3"/>
  <c r="AX541" i="3"/>
  <c r="AP541" i="3"/>
  <c r="AH541" i="3"/>
  <c r="Z541" i="3"/>
  <c r="R541" i="3"/>
  <c r="O541" i="3"/>
  <c r="S541" i="3"/>
  <c r="W541" i="3"/>
  <c r="AA541" i="3"/>
  <c r="AE541" i="3"/>
  <c r="AI541" i="3"/>
  <c r="AM541" i="3"/>
  <c r="AQ541" i="3"/>
  <c r="AU541" i="3"/>
  <c r="AY541" i="3"/>
  <c r="BC541" i="3"/>
  <c r="BG541" i="3"/>
  <c r="M541" i="3"/>
  <c r="Q541" i="3"/>
  <c r="U541" i="3"/>
  <c r="Y541" i="3"/>
  <c r="AC541" i="3"/>
  <c r="AG541" i="3"/>
  <c r="AK541" i="3"/>
  <c r="AO541" i="3"/>
  <c r="AS541" i="3"/>
  <c r="AW541" i="3"/>
  <c r="BA541" i="3"/>
  <c r="BE541" i="3"/>
  <c r="BI541" i="3"/>
  <c r="BB540" i="3"/>
  <c r="AT540" i="3"/>
  <c r="AL540" i="3"/>
  <c r="AD540" i="3"/>
  <c r="V540" i="3"/>
  <c r="N540" i="3"/>
  <c r="BF539" i="3"/>
  <c r="AX539" i="3"/>
  <c r="AP539" i="3"/>
  <c r="AH539" i="3"/>
  <c r="Z539" i="3"/>
  <c r="R539" i="3"/>
  <c r="O539" i="3"/>
  <c r="S539" i="3"/>
  <c r="W539" i="3"/>
  <c r="AA539" i="3"/>
  <c r="AE539" i="3"/>
  <c r="AI539" i="3"/>
  <c r="AM539" i="3"/>
  <c r="AQ539" i="3"/>
  <c r="AU539" i="3"/>
  <c r="AY539" i="3"/>
  <c r="BC539" i="3"/>
  <c r="BG539" i="3"/>
  <c r="M539" i="3"/>
  <c r="Q539" i="3"/>
  <c r="U539" i="3"/>
  <c r="Y539" i="3"/>
  <c r="AC539" i="3"/>
  <c r="AG539" i="3"/>
  <c r="AK539" i="3"/>
  <c r="AO539" i="3"/>
  <c r="AS539" i="3"/>
  <c r="AW539" i="3"/>
  <c r="BA539" i="3"/>
  <c r="BE539" i="3"/>
  <c r="BI539" i="3"/>
  <c r="BB538" i="3"/>
  <c r="AT538" i="3"/>
  <c r="AJ538" i="3"/>
  <c r="T538" i="3"/>
  <c r="BB537" i="3"/>
  <c r="AL537" i="3"/>
  <c r="V537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M547" i="3"/>
  <c r="BH545" i="3"/>
  <c r="BB545" i="3"/>
  <c r="AV545" i="3"/>
  <c r="AN545" i="3"/>
  <c r="AF545" i="3"/>
  <c r="X545" i="3"/>
  <c r="P545" i="3"/>
  <c r="BD543" i="3"/>
  <c r="AV543" i="3"/>
  <c r="AN543" i="3"/>
  <c r="AF543" i="3"/>
  <c r="X543" i="3"/>
  <c r="P543" i="3"/>
  <c r="BD541" i="3"/>
  <c r="AV541" i="3"/>
  <c r="AN541" i="3"/>
  <c r="AF541" i="3"/>
  <c r="X541" i="3"/>
  <c r="P541" i="3"/>
  <c r="BD539" i="3"/>
  <c r="AV539" i="3"/>
  <c r="AN539" i="3"/>
  <c r="AF539" i="3"/>
  <c r="X539" i="3"/>
  <c r="P539" i="3"/>
  <c r="BH538" i="3"/>
  <c r="AZ538" i="3"/>
  <c r="AR538" i="3"/>
  <c r="AF538" i="3"/>
  <c r="P538" i="3"/>
  <c r="AX537" i="3"/>
  <c r="AH537" i="3"/>
  <c r="R537" i="3"/>
  <c r="BH549" i="3"/>
  <c r="BD549" i="3"/>
  <c r="AZ549" i="3"/>
  <c r="AV549" i="3"/>
  <c r="AR549" i="3"/>
  <c r="AN549" i="3"/>
  <c r="AJ549" i="3"/>
  <c r="AF549" i="3"/>
  <c r="AB549" i="3"/>
  <c r="X549" i="3"/>
  <c r="T549" i="3"/>
  <c r="BH547" i="3"/>
  <c r="BD547" i="3"/>
  <c r="AZ547" i="3"/>
  <c r="AV547" i="3"/>
  <c r="AR547" i="3"/>
  <c r="AN547" i="3"/>
  <c r="AJ547" i="3"/>
  <c r="AF547" i="3"/>
  <c r="AB547" i="3"/>
  <c r="X547" i="3"/>
  <c r="T547" i="3"/>
  <c r="BF546" i="3"/>
  <c r="BB546" i="3"/>
  <c r="AX546" i="3"/>
  <c r="AT546" i="3"/>
  <c r="AP546" i="3"/>
  <c r="AL546" i="3"/>
  <c r="AH546" i="3"/>
  <c r="AD546" i="3"/>
  <c r="Z546" i="3"/>
  <c r="V546" i="3"/>
  <c r="R546" i="3"/>
  <c r="BF545" i="3"/>
  <c r="BA545" i="3"/>
  <c r="AT545" i="3"/>
  <c r="AL545" i="3"/>
  <c r="AD545" i="3"/>
  <c r="V545" i="3"/>
  <c r="BF544" i="3"/>
  <c r="AX544" i="3"/>
  <c r="AP544" i="3"/>
  <c r="AH544" i="3"/>
  <c r="Z544" i="3"/>
  <c r="M544" i="3"/>
  <c r="Q544" i="3"/>
  <c r="U544" i="3"/>
  <c r="Y544" i="3"/>
  <c r="AC544" i="3"/>
  <c r="AG544" i="3"/>
  <c r="AK544" i="3"/>
  <c r="AO544" i="3"/>
  <c r="AS544" i="3"/>
  <c r="AW544" i="3"/>
  <c r="BA544" i="3"/>
  <c r="BE544" i="3"/>
  <c r="BI544" i="3"/>
  <c r="O544" i="3"/>
  <c r="S544" i="3"/>
  <c r="W544" i="3"/>
  <c r="AA544" i="3"/>
  <c r="AE544" i="3"/>
  <c r="AI544" i="3"/>
  <c r="AM544" i="3"/>
  <c r="AQ544" i="3"/>
  <c r="AU544" i="3"/>
  <c r="AY544" i="3"/>
  <c r="BC544" i="3"/>
  <c r="BG544" i="3"/>
  <c r="BB543" i="3"/>
  <c r="AT543" i="3"/>
  <c r="AL543" i="3"/>
  <c r="AD543" i="3"/>
  <c r="V543" i="3"/>
  <c r="BF542" i="3"/>
  <c r="AX542" i="3"/>
  <c r="AP542" i="3"/>
  <c r="AH542" i="3"/>
  <c r="Z542" i="3"/>
  <c r="M542" i="3"/>
  <c r="Q542" i="3"/>
  <c r="U542" i="3"/>
  <c r="Y542" i="3"/>
  <c r="AC542" i="3"/>
  <c r="AG542" i="3"/>
  <c r="AK542" i="3"/>
  <c r="AO542" i="3"/>
  <c r="AS542" i="3"/>
  <c r="AW542" i="3"/>
  <c r="BA542" i="3"/>
  <c r="BE542" i="3"/>
  <c r="BI542" i="3"/>
  <c r="O542" i="3"/>
  <c r="S542" i="3"/>
  <c r="W542" i="3"/>
  <c r="AA542" i="3"/>
  <c r="AE542" i="3"/>
  <c r="AI542" i="3"/>
  <c r="AM542" i="3"/>
  <c r="AQ542" i="3"/>
  <c r="AU542" i="3"/>
  <c r="AY542" i="3"/>
  <c r="BC542" i="3"/>
  <c r="BG542" i="3"/>
  <c r="BB541" i="3"/>
  <c r="AT541" i="3"/>
  <c r="AL541" i="3"/>
  <c r="AD541" i="3"/>
  <c r="V541" i="3"/>
  <c r="BF540" i="3"/>
  <c r="AX540" i="3"/>
  <c r="AP540" i="3"/>
  <c r="AH540" i="3"/>
  <c r="Z540" i="3"/>
  <c r="M540" i="3"/>
  <c r="Q540" i="3"/>
  <c r="U540" i="3"/>
  <c r="Y540" i="3"/>
  <c r="AC540" i="3"/>
  <c r="AG540" i="3"/>
  <c r="AK540" i="3"/>
  <c r="AO540" i="3"/>
  <c r="AS540" i="3"/>
  <c r="AW540" i="3"/>
  <c r="BA540" i="3"/>
  <c r="BE540" i="3"/>
  <c r="BI540" i="3"/>
  <c r="O540" i="3"/>
  <c r="S540" i="3"/>
  <c r="W540" i="3"/>
  <c r="AA540" i="3"/>
  <c r="AE540" i="3"/>
  <c r="AI540" i="3"/>
  <c r="AM540" i="3"/>
  <c r="AQ540" i="3"/>
  <c r="AU540" i="3"/>
  <c r="AY540" i="3"/>
  <c r="BC540" i="3"/>
  <c r="BG540" i="3"/>
  <c r="BB539" i="3"/>
  <c r="AT539" i="3"/>
  <c r="AL539" i="3"/>
  <c r="AD539" i="3"/>
  <c r="V539" i="3"/>
  <c r="BF538" i="3"/>
  <c r="AX538" i="3"/>
  <c r="AP538" i="3"/>
  <c r="AT537" i="3"/>
  <c r="AD537" i="3"/>
  <c r="M538" i="3"/>
  <c r="Q538" i="3"/>
  <c r="U538" i="3"/>
  <c r="Y538" i="3"/>
  <c r="AC538" i="3"/>
  <c r="AG538" i="3"/>
  <c r="AK538" i="3"/>
  <c r="AO538" i="3"/>
  <c r="AS538" i="3"/>
  <c r="AW538" i="3"/>
  <c r="BA538" i="3"/>
  <c r="BE538" i="3"/>
  <c r="BI538" i="3"/>
  <c r="N538" i="3"/>
  <c r="R538" i="3"/>
  <c r="V538" i="3"/>
  <c r="Z538" i="3"/>
  <c r="AD538" i="3"/>
  <c r="AH538" i="3"/>
  <c r="AL538" i="3"/>
  <c r="O538" i="3"/>
  <c r="S538" i="3"/>
  <c r="W538" i="3"/>
  <c r="AA538" i="3"/>
  <c r="AE538" i="3"/>
  <c r="AI538" i="3"/>
  <c r="AM538" i="3"/>
  <c r="AQ538" i="3"/>
  <c r="AU538" i="3"/>
  <c r="AY538" i="3"/>
  <c r="BC538" i="3"/>
  <c r="BG538" i="3"/>
  <c r="O537" i="3"/>
  <c r="S537" i="3"/>
  <c r="W537" i="3"/>
  <c r="AA537" i="3"/>
  <c r="AE537" i="3"/>
  <c r="AI537" i="3"/>
  <c r="AM537" i="3"/>
  <c r="AQ537" i="3"/>
  <c r="AU537" i="3"/>
  <c r="AY537" i="3"/>
  <c r="BC537" i="3"/>
  <c r="BG537" i="3"/>
  <c r="P537" i="3"/>
  <c r="T537" i="3"/>
  <c r="X537" i="3"/>
  <c r="AB537" i="3"/>
  <c r="AF537" i="3"/>
  <c r="AJ537" i="3"/>
  <c r="AN537" i="3"/>
  <c r="AR537" i="3"/>
  <c r="AV537" i="3"/>
  <c r="AZ537" i="3"/>
  <c r="BD537" i="3"/>
  <c r="BH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B535" i="3"/>
  <c r="AT535" i="3"/>
  <c r="AL535" i="3"/>
  <c r="AD535" i="3"/>
  <c r="V535" i="3"/>
  <c r="N535" i="3"/>
  <c r="BD534" i="3"/>
  <c r="AV534" i="3"/>
  <c r="AN534" i="3"/>
  <c r="AF534" i="3"/>
  <c r="X534" i="3"/>
  <c r="P534" i="3"/>
  <c r="L533" i="3"/>
  <c r="K533" i="3"/>
  <c r="BF531" i="3"/>
  <c r="AP531" i="3"/>
  <c r="BD530" i="3"/>
  <c r="AN530" i="3"/>
  <c r="X530" i="3"/>
  <c r="M530" i="3"/>
  <c r="O528" i="3"/>
  <c r="S528" i="3"/>
  <c r="W528" i="3"/>
  <c r="AA528" i="3"/>
  <c r="AE528" i="3"/>
  <c r="AI528" i="3"/>
  <c r="AM528" i="3"/>
  <c r="AQ528" i="3"/>
  <c r="AU528" i="3"/>
  <c r="AY528" i="3"/>
  <c r="BC528" i="3"/>
  <c r="BG528" i="3"/>
  <c r="AX527" i="3"/>
  <c r="AH527" i="3"/>
  <c r="R527" i="3"/>
  <c r="P524" i="3"/>
  <c r="U524" i="3"/>
  <c r="AA524" i="3"/>
  <c r="AF524" i="3"/>
  <c r="AK524" i="3"/>
  <c r="AQ524" i="3"/>
  <c r="AV524" i="3"/>
  <c r="BA524" i="3"/>
  <c r="BG524" i="3"/>
  <c r="Q524" i="3"/>
  <c r="W524" i="3"/>
  <c r="AB524" i="3"/>
  <c r="AG524" i="3"/>
  <c r="AM524" i="3"/>
  <c r="AR524" i="3"/>
  <c r="AW524" i="3"/>
  <c r="BC524" i="3"/>
  <c r="BH524" i="3"/>
  <c r="M524" i="3"/>
  <c r="S524" i="3"/>
  <c r="X524" i="3"/>
  <c r="AC524" i="3"/>
  <c r="AI524" i="3"/>
  <c r="AN524" i="3"/>
  <c r="AS524" i="3"/>
  <c r="AY524" i="3"/>
  <c r="BD524" i="3"/>
  <c r="BI524" i="3"/>
  <c r="O531" i="3"/>
  <c r="S531" i="3"/>
  <c r="W531" i="3"/>
  <c r="AA531" i="3"/>
  <c r="AE531" i="3"/>
  <c r="AI531" i="3"/>
  <c r="AM531" i="3"/>
  <c r="AQ531" i="3"/>
  <c r="AU531" i="3"/>
  <c r="AY531" i="3"/>
  <c r="BC531" i="3"/>
  <c r="BG531" i="3"/>
  <c r="P531" i="3"/>
  <c r="T531" i="3"/>
  <c r="X531" i="3"/>
  <c r="AB531" i="3"/>
  <c r="AF531" i="3"/>
  <c r="AJ531" i="3"/>
  <c r="AN531" i="3"/>
  <c r="AR531" i="3"/>
  <c r="AV531" i="3"/>
  <c r="AZ531" i="3"/>
  <c r="BD531" i="3"/>
  <c r="BH531" i="3"/>
  <c r="M531" i="3"/>
  <c r="Q531" i="3"/>
  <c r="U531" i="3"/>
  <c r="Y531" i="3"/>
  <c r="AC531" i="3"/>
  <c r="AG531" i="3"/>
  <c r="AK531" i="3"/>
  <c r="AO531" i="3"/>
  <c r="AS531" i="3"/>
  <c r="AW531" i="3"/>
  <c r="BA531" i="3"/>
  <c r="BE531" i="3"/>
  <c r="BI531" i="3"/>
  <c r="N525" i="3"/>
  <c r="BJ525" i="3" s="1"/>
  <c r="R525" i="3"/>
  <c r="V525" i="3"/>
  <c r="Z525" i="3"/>
  <c r="AD525" i="3"/>
  <c r="AH525" i="3"/>
  <c r="AL525" i="3"/>
  <c r="AP525" i="3"/>
  <c r="AT525" i="3"/>
  <c r="AX525" i="3"/>
  <c r="BB525" i="3"/>
  <c r="BF525" i="3"/>
  <c r="O525" i="3"/>
  <c r="BL525" i="3" s="1"/>
  <c r="S525" i="3"/>
  <c r="BM525" i="3" s="1"/>
  <c r="W525" i="3"/>
  <c r="AA525" i="3"/>
  <c r="AE525" i="3"/>
  <c r="AI525" i="3"/>
  <c r="AM525" i="3"/>
  <c r="AQ525" i="3"/>
  <c r="AU525" i="3"/>
  <c r="AY525" i="3"/>
  <c r="BC525" i="3"/>
  <c r="BG525" i="3"/>
  <c r="P525" i="3"/>
  <c r="T525" i="3"/>
  <c r="X525" i="3"/>
  <c r="AB525" i="3"/>
  <c r="AF525" i="3"/>
  <c r="AJ525" i="3"/>
  <c r="AN525" i="3"/>
  <c r="AR525" i="3"/>
  <c r="AV525" i="3"/>
  <c r="AZ525" i="3"/>
  <c r="BD525" i="3"/>
  <c r="BH525" i="3"/>
  <c r="M525" i="3"/>
  <c r="Q525" i="3"/>
  <c r="U525" i="3"/>
  <c r="Y525" i="3"/>
  <c r="AC525" i="3"/>
  <c r="AG525" i="3"/>
  <c r="AK525" i="3"/>
  <c r="AO525" i="3"/>
  <c r="AS525" i="3"/>
  <c r="AW525" i="3"/>
  <c r="BA525" i="3"/>
  <c r="BE525" i="3"/>
  <c r="BI525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BF535" i="3"/>
  <c r="AX535" i="3"/>
  <c r="AP535" i="3"/>
  <c r="AH535" i="3"/>
  <c r="Z535" i="3"/>
  <c r="BH534" i="3"/>
  <c r="AZ534" i="3"/>
  <c r="AR534" i="3"/>
  <c r="AJ534" i="3"/>
  <c r="AB534" i="3"/>
  <c r="T534" i="3"/>
  <c r="M534" i="3"/>
  <c r="O532" i="3"/>
  <c r="S532" i="3"/>
  <c r="W532" i="3"/>
  <c r="AA532" i="3"/>
  <c r="AE532" i="3"/>
  <c r="AI532" i="3"/>
  <c r="AM532" i="3"/>
  <c r="AQ532" i="3"/>
  <c r="AU532" i="3"/>
  <c r="AY532" i="3"/>
  <c r="BC532" i="3"/>
  <c r="BG532" i="3"/>
  <c r="AX531" i="3"/>
  <c r="AH531" i="3"/>
  <c r="R531" i="3"/>
  <c r="AV530" i="3"/>
  <c r="AF530" i="3"/>
  <c r="L529" i="3"/>
  <c r="K529" i="3"/>
  <c r="BF527" i="3"/>
  <c r="AP527" i="3"/>
  <c r="O535" i="3"/>
  <c r="S535" i="3"/>
  <c r="W535" i="3"/>
  <c r="AA535" i="3"/>
  <c r="AE535" i="3"/>
  <c r="AI535" i="3"/>
  <c r="AM535" i="3"/>
  <c r="AQ535" i="3"/>
  <c r="AU535" i="3"/>
  <c r="AY535" i="3"/>
  <c r="BC535" i="3"/>
  <c r="BG535" i="3"/>
  <c r="P535" i="3"/>
  <c r="T535" i="3"/>
  <c r="X535" i="3"/>
  <c r="AB535" i="3"/>
  <c r="AF535" i="3"/>
  <c r="AJ535" i="3"/>
  <c r="AN535" i="3"/>
  <c r="AR535" i="3"/>
  <c r="AV535" i="3"/>
  <c r="AZ535" i="3"/>
  <c r="BD535" i="3"/>
  <c r="BH535" i="3"/>
  <c r="BG534" i="3"/>
  <c r="AY534" i="3"/>
  <c r="AQ534" i="3"/>
  <c r="AI534" i="3"/>
  <c r="AA534" i="3"/>
  <c r="S534" i="3"/>
  <c r="AT531" i="3"/>
  <c r="AD531" i="3"/>
  <c r="N531" i="3"/>
  <c r="O530" i="3"/>
  <c r="S530" i="3"/>
  <c r="W530" i="3"/>
  <c r="AA530" i="3"/>
  <c r="AE530" i="3"/>
  <c r="AI530" i="3"/>
  <c r="AM530" i="3"/>
  <c r="AQ530" i="3"/>
  <c r="AU530" i="3"/>
  <c r="AY530" i="3"/>
  <c r="BC530" i="3"/>
  <c r="BG530" i="3"/>
  <c r="O527" i="3"/>
  <c r="S527" i="3"/>
  <c r="W527" i="3"/>
  <c r="AA527" i="3"/>
  <c r="AE527" i="3"/>
  <c r="AI527" i="3"/>
  <c r="AM527" i="3"/>
  <c r="AQ527" i="3"/>
  <c r="AU527" i="3"/>
  <c r="AY527" i="3"/>
  <c r="BC527" i="3"/>
  <c r="BG527" i="3"/>
  <c r="P527" i="3"/>
  <c r="T527" i="3"/>
  <c r="X527" i="3"/>
  <c r="AB527" i="3"/>
  <c r="AF527" i="3"/>
  <c r="AJ527" i="3"/>
  <c r="AN527" i="3"/>
  <c r="AR527" i="3"/>
  <c r="AV527" i="3"/>
  <c r="AZ527" i="3"/>
  <c r="BD527" i="3"/>
  <c r="BH527" i="3"/>
  <c r="M527" i="3"/>
  <c r="Q527" i="3"/>
  <c r="U527" i="3"/>
  <c r="Y527" i="3"/>
  <c r="AC527" i="3"/>
  <c r="AG527" i="3"/>
  <c r="AK527" i="3"/>
  <c r="AO527" i="3"/>
  <c r="AS527" i="3"/>
  <c r="AW527" i="3"/>
  <c r="BA527" i="3"/>
  <c r="BE527" i="3"/>
  <c r="BI527" i="3"/>
  <c r="BG526" i="3"/>
  <c r="BC526" i="3"/>
  <c r="AY526" i="3"/>
  <c r="AU526" i="3"/>
  <c r="AQ526" i="3"/>
  <c r="AM526" i="3"/>
  <c r="AI526" i="3"/>
  <c r="AE526" i="3"/>
  <c r="AA526" i="3"/>
  <c r="W526" i="3"/>
  <c r="S526" i="3"/>
  <c r="BG523" i="3"/>
  <c r="M523" i="3"/>
  <c r="O522" i="3"/>
  <c r="S522" i="3"/>
  <c r="W522" i="3"/>
  <c r="AA522" i="3"/>
  <c r="AE522" i="3"/>
  <c r="AI522" i="3"/>
  <c r="AM522" i="3"/>
  <c r="AQ522" i="3"/>
  <c r="AU522" i="3"/>
  <c r="AY522" i="3"/>
  <c r="BC522" i="3"/>
  <c r="BG522" i="3"/>
  <c r="P522" i="3"/>
  <c r="T522" i="3"/>
  <c r="X522" i="3"/>
  <c r="AB522" i="3"/>
  <c r="AF522" i="3"/>
  <c r="AJ522" i="3"/>
  <c r="AN522" i="3"/>
  <c r="AR522" i="3"/>
  <c r="AV522" i="3"/>
  <c r="AZ522" i="3"/>
  <c r="BD522" i="3"/>
  <c r="BH522" i="3"/>
  <c r="M522" i="3"/>
  <c r="Q522" i="3"/>
  <c r="U522" i="3"/>
  <c r="Y522" i="3"/>
  <c r="AC522" i="3"/>
  <c r="AG522" i="3"/>
  <c r="AK522" i="3"/>
  <c r="AO522" i="3"/>
  <c r="AS522" i="3"/>
  <c r="AW522" i="3"/>
  <c r="BA522" i="3"/>
  <c r="BE522" i="3"/>
  <c r="BI522" i="3"/>
  <c r="N522" i="3"/>
  <c r="R522" i="3"/>
  <c r="V522" i="3"/>
  <c r="Z522" i="3"/>
  <c r="AD522" i="3"/>
  <c r="AH522" i="3"/>
  <c r="AL522" i="3"/>
  <c r="AP522" i="3"/>
  <c r="AT522" i="3"/>
  <c r="AX522" i="3"/>
  <c r="BB522" i="3"/>
  <c r="BF522" i="3"/>
  <c r="P520" i="3"/>
  <c r="BF534" i="3"/>
  <c r="BB534" i="3"/>
  <c r="AX534" i="3"/>
  <c r="AT534" i="3"/>
  <c r="AP534" i="3"/>
  <c r="AL534" i="3"/>
  <c r="AH534" i="3"/>
  <c r="AD534" i="3"/>
  <c r="Z534" i="3"/>
  <c r="V534" i="3"/>
  <c r="R534" i="3"/>
  <c r="N534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F530" i="3"/>
  <c r="BB530" i="3"/>
  <c r="AX530" i="3"/>
  <c r="AT530" i="3"/>
  <c r="AP530" i="3"/>
  <c r="AL530" i="3"/>
  <c r="AH530" i="3"/>
  <c r="AD530" i="3"/>
  <c r="Z530" i="3"/>
  <c r="V530" i="3"/>
  <c r="R530" i="3"/>
  <c r="N530" i="3"/>
  <c r="BF528" i="3"/>
  <c r="BB528" i="3"/>
  <c r="AX528" i="3"/>
  <c r="AT528" i="3"/>
  <c r="AP528" i="3"/>
  <c r="AL528" i="3"/>
  <c r="AH528" i="3"/>
  <c r="AD528" i="3"/>
  <c r="Z528" i="3"/>
  <c r="V528" i="3"/>
  <c r="R528" i="3"/>
  <c r="N528" i="3"/>
  <c r="BF526" i="3"/>
  <c r="BB526" i="3"/>
  <c r="AX526" i="3"/>
  <c r="AT526" i="3"/>
  <c r="AP526" i="3"/>
  <c r="AL526" i="3"/>
  <c r="AH526" i="3"/>
  <c r="AD526" i="3"/>
  <c r="Z526" i="3"/>
  <c r="V526" i="3"/>
  <c r="R526" i="3"/>
  <c r="N526" i="3"/>
  <c r="M519" i="3"/>
  <c r="Q519" i="3"/>
  <c r="U519" i="3"/>
  <c r="Y519" i="3"/>
  <c r="AC519" i="3"/>
  <c r="AG519" i="3"/>
  <c r="AK519" i="3"/>
  <c r="AO519" i="3"/>
  <c r="AS519" i="3"/>
  <c r="AW519" i="3"/>
  <c r="BA519" i="3"/>
  <c r="BE519" i="3"/>
  <c r="BI519" i="3"/>
  <c r="O519" i="3"/>
  <c r="S519" i="3"/>
  <c r="W519" i="3"/>
  <c r="AA519" i="3"/>
  <c r="AE519" i="3"/>
  <c r="AI519" i="3"/>
  <c r="AM519" i="3"/>
  <c r="AQ519" i="3"/>
  <c r="AU519" i="3"/>
  <c r="AY519" i="3"/>
  <c r="BC519" i="3"/>
  <c r="BG519" i="3"/>
  <c r="BI534" i="3"/>
  <c r="BE534" i="3"/>
  <c r="BA534" i="3"/>
  <c r="AW534" i="3"/>
  <c r="AS534" i="3"/>
  <c r="AO534" i="3"/>
  <c r="AK534" i="3"/>
  <c r="AG534" i="3"/>
  <c r="AC534" i="3"/>
  <c r="Y534" i="3"/>
  <c r="U534" i="3"/>
  <c r="Q534" i="3"/>
  <c r="BI532" i="3"/>
  <c r="BE532" i="3"/>
  <c r="BA532" i="3"/>
  <c r="AW532" i="3"/>
  <c r="AS532" i="3"/>
  <c r="AO532" i="3"/>
  <c r="AK532" i="3"/>
  <c r="AG532" i="3"/>
  <c r="AC532" i="3"/>
  <c r="BK532" i="3" s="1"/>
  <c r="Y532" i="3"/>
  <c r="U532" i="3"/>
  <c r="Q532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BI526" i="3"/>
  <c r="BE526" i="3"/>
  <c r="BA526" i="3"/>
  <c r="AW526" i="3"/>
  <c r="AS526" i="3"/>
  <c r="AO526" i="3"/>
  <c r="AK526" i="3"/>
  <c r="AG526" i="3"/>
  <c r="AC526" i="3"/>
  <c r="Y526" i="3"/>
  <c r="U526" i="3"/>
  <c r="Q526" i="3"/>
  <c r="N524" i="3"/>
  <c r="R524" i="3"/>
  <c r="V524" i="3"/>
  <c r="Z524" i="3"/>
  <c r="AD524" i="3"/>
  <c r="AH524" i="3"/>
  <c r="AL524" i="3"/>
  <c r="AP524" i="3"/>
  <c r="AT524" i="3"/>
  <c r="AX524" i="3"/>
  <c r="BB524" i="3"/>
  <c r="BF524" i="3"/>
  <c r="U523" i="3"/>
  <c r="Y523" i="3"/>
  <c r="AC523" i="3"/>
  <c r="AG523" i="3"/>
  <c r="AK523" i="3"/>
  <c r="AO523" i="3"/>
  <c r="AS523" i="3"/>
  <c r="O523" i="3"/>
  <c r="S523" i="3"/>
  <c r="W523" i="3"/>
  <c r="AA523" i="3"/>
  <c r="AE523" i="3"/>
  <c r="AI523" i="3"/>
  <c r="AM523" i="3"/>
  <c r="O520" i="3"/>
  <c r="S520" i="3"/>
  <c r="W520" i="3"/>
  <c r="AA520" i="3"/>
  <c r="AE520" i="3"/>
  <c r="AI520" i="3"/>
  <c r="AM520" i="3"/>
  <c r="AQ520" i="3"/>
  <c r="AU520" i="3"/>
  <c r="AY520" i="3"/>
  <c r="BC520" i="3"/>
  <c r="BG520" i="3"/>
  <c r="M520" i="3"/>
  <c r="Q520" i="3"/>
  <c r="U520" i="3"/>
  <c r="Y520" i="3"/>
  <c r="AC520" i="3"/>
  <c r="AG520" i="3"/>
  <c r="AK520" i="3"/>
  <c r="AO520" i="3"/>
  <c r="AS520" i="3"/>
  <c r="AW520" i="3"/>
  <c r="BA520" i="3"/>
  <c r="BE520" i="3"/>
  <c r="BI520" i="3"/>
  <c r="R518" i="3"/>
  <c r="T517" i="3"/>
  <c r="AB517" i="3"/>
  <c r="AJ517" i="3"/>
  <c r="AR517" i="3"/>
  <c r="AZ517" i="3"/>
  <c r="BH517" i="3"/>
  <c r="P517" i="3"/>
  <c r="X517" i="3"/>
  <c r="AF517" i="3"/>
  <c r="AN517" i="3"/>
  <c r="AV517" i="3"/>
  <c r="BD517" i="3"/>
  <c r="Q517" i="3"/>
  <c r="BE524" i="3"/>
  <c r="AZ524" i="3"/>
  <c r="AU524" i="3"/>
  <c r="AO524" i="3"/>
  <c r="AJ524" i="3"/>
  <c r="AE524" i="3"/>
  <c r="Y524" i="3"/>
  <c r="T524" i="3"/>
  <c r="O524" i="3"/>
  <c r="M521" i="3"/>
  <c r="Q521" i="3"/>
  <c r="U521" i="3"/>
  <c r="Y521" i="3"/>
  <c r="AC521" i="3"/>
  <c r="AG521" i="3"/>
  <c r="AK521" i="3"/>
  <c r="AO521" i="3"/>
  <c r="AS521" i="3"/>
  <c r="AW521" i="3"/>
  <c r="BA521" i="3"/>
  <c r="BE521" i="3"/>
  <c r="BI521" i="3"/>
  <c r="O521" i="3"/>
  <c r="S521" i="3"/>
  <c r="W521" i="3"/>
  <c r="AA521" i="3"/>
  <c r="AE521" i="3"/>
  <c r="AI521" i="3"/>
  <c r="AM521" i="3"/>
  <c r="AQ521" i="3"/>
  <c r="AU521" i="3"/>
  <c r="AY521" i="3"/>
  <c r="BC521" i="3"/>
  <c r="BG521" i="3"/>
  <c r="N519" i="3"/>
  <c r="P518" i="3"/>
  <c r="V518" i="3"/>
  <c r="AA518" i="3"/>
  <c r="AF518" i="3"/>
  <c r="AL518" i="3"/>
  <c r="AQ518" i="3"/>
  <c r="AV518" i="3"/>
  <c r="BB518" i="3"/>
  <c r="BG518" i="3"/>
  <c r="BH523" i="3"/>
  <c r="BD523" i="3"/>
  <c r="AZ523" i="3"/>
  <c r="AV523" i="3"/>
  <c r="AR523" i="3"/>
  <c r="AN523" i="3"/>
  <c r="AJ523" i="3"/>
  <c r="AF523" i="3"/>
  <c r="AB523" i="3"/>
  <c r="X523" i="3"/>
  <c r="T523" i="3"/>
  <c r="P523" i="3"/>
  <c r="BH521" i="3"/>
  <c r="BD521" i="3"/>
  <c r="AZ521" i="3"/>
  <c r="AV521" i="3"/>
  <c r="AR521" i="3"/>
  <c r="AN521" i="3"/>
  <c r="AJ521" i="3"/>
  <c r="AF521" i="3"/>
  <c r="AB521" i="3"/>
  <c r="X521" i="3"/>
  <c r="T521" i="3"/>
  <c r="P521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H518" i="3"/>
  <c r="BC518" i="3"/>
  <c r="AX518" i="3"/>
  <c r="AR518" i="3"/>
  <c r="AM518" i="3"/>
  <c r="AH518" i="3"/>
  <c r="AB518" i="3"/>
  <c r="W518" i="3"/>
  <c r="BE517" i="3"/>
  <c r="AW517" i="3"/>
  <c r="AO517" i="3"/>
  <c r="AG517" i="3"/>
  <c r="Y517" i="3"/>
  <c r="BC516" i="3"/>
  <c r="AM516" i="3"/>
  <c r="W516" i="3"/>
  <c r="BE515" i="3"/>
  <c r="AO515" i="3"/>
  <c r="BN513" i="3"/>
  <c r="BK513" i="3"/>
  <c r="M518" i="3"/>
  <c r="Q518" i="3"/>
  <c r="U518" i="3"/>
  <c r="Y518" i="3"/>
  <c r="AC518" i="3"/>
  <c r="AG518" i="3"/>
  <c r="AK518" i="3"/>
  <c r="AO518" i="3"/>
  <c r="AS518" i="3"/>
  <c r="AW518" i="3"/>
  <c r="BA518" i="3"/>
  <c r="BE518" i="3"/>
  <c r="BI518" i="3"/>
  <c r="N517" i="3"/>
  <c r="R517" i="3"/>
  <c r="V517" i="3"/>
  <c r="Z517" i="3"/>
  <c r="AD517" i="3"/>
  <c r="AH517" i="3"/>
  <c r="AL517" i="3"/>
  <c r="AP517" i="3"/>
  <c r="AT517" i="3"/>
  <c r="AX517" i="3"/>
  <c r="BB517" i="3"/>
  <c r="BF517" i="3"/>
  <c r="O517" i="3"/>
  <c r="S517" i="3"/>
  <c r="W517" i="3"/>
  <c r="AA517" i="3"/>
  <c r="AE517" i="3"/>
  <c r="AI517" i="3"/>
  <c r="AM517" i="3"/>
  <c r="AQ517" i="3"/>
  <c r="AU517" i="3"/>
  <c r="AY517" i="3"/>
  <c r="BC517" i="3"/>
  <c r="BG517" i="3"/>
  <c r="AY516" i="3"/>
  <c r="AI516" i="3"/>
  <c r="S516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O515" i="3"/>
  <c r="S515" i="3"/>
  <c r="W515" i="3"/>
  <c r="AA515" i="3"/>
  <c r="AE515" i="3"/>
  <c r="AI515" i="3"/>
  <c r="AM515" i="3"/>
  <c r="AQ515" i="3"/>
  <c r="AU515" i="3"/>
  <c r="AY515" i="3"/>
  <c r="BC515" i="3"/>
  <c r="BG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P512" i="3"/>
  <c r="T512" i="3"/>
  <c r="X512" i="3"/>
  <c r="AB512" i="3"/>
  <c r="AF512" i="3"/>
  <c r="AJ512" i="3"/>
  <c r="AN512" i="3"/>
  <c r="AR512" i="3"/>
  <c r="AV512" i="3"/>
  <c r="AZ512" i="3"/>
  <c r="BD512" i="3"/>
  <c r="BH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N512" i="3"/>
  <c r="R512" i="3"/>
  <c r="V512" i="3"/>
  <c r="Z512" i="3"/>
  <c r="AD512" i="3"/>
  <c r="AH512" i="3"/>
  <c r="AL512" i="3"/>
  <c r="AP512" i="3"/>
  <c r="AT512" i="3"/>
  <c r="AX512" i="3"/>
  <c r="BB512" i="3"/>
  <c r="BF512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F521" i="3"/>
  <c r="BB521" i="3"/>
  <c r="AX521" i="3"/>
  <c r="AT521" i="3"/>
  <c r="AP521" i="3"/>
  <c r="AL521" i="3"/>
  <c r="AH521" i="3"/>
  <c r="AD521" i="3"/>
  <c r="Z521" i="3"/>
  <c r="V521" i="3"/>
  <c r="R521" i="3"/>
  <c r="BH520" i="3"/>
  <c r="BD520" i="3"/>
  <c r="AZ520" i="3"/>
  <c r="AV520" i="3"/>
  <c r="AR520" i="3"/>
  <c r="AN520" i="3"/>
  <c r="AJ520" i="3"/>
  <c r="AF520" i="3"/>
  <c r="AB520" i="3"/>
  <c r="X520" i="3"/>
  <c r="T520" i="3"/>
  <c r="BF519" i="3"/>
  <c r="BB519" i="3"/>
  <c r="AX519" i="3"/>
  <c r="AT519" i="3"/>
  <c r="AP519" i="3"/>
  <c r="AL519" i="3"/>
  <c r="AH519" i="3"/>
  <c r="AD519" i="3"/>
  <c r="Z519" i="3"/>
  <c r="V519" i="3"/>
  <c r="R519" i="3"/>
  <c r="BF518" i="3"/>
  <c r="AZ518" i="3"/>
  <c r="AU518" i="3"/>
  <c r="AP518" i="3"/>
  <c r="AJ518" i="3"/>
  <c r="AE518" i="3"/>
  <c r="Z518" i="3"/>
  <c r="T518" i="3"/>
  <c r="O518" i="3"/>
  <c r="BI517" i="3"/>
  <c r="BA517" i="3"/>
  <c r="AS517" i="3"/>
  <c r="AK517" i="3"/>
  <c r="AC517" i="3"/>
  <c r="U517" i="3"/>
  <c r="M517" i="3"/>
  <c r="AU516" i="3"/>
  <c r="AE516" i="3"/>
  <c r="AW515" i="3"/>
  <c r="AG515" i="3"/>
  <c r="Q515" i="3"/>
  <c r="O514" i="3"/>
  <c r="S514" i="3"/>
  <c r="W514" i="3"/>
  <c r="AA514" i="3"/>
  <c r="AE514" i="3"/>
  <c r="AI514" i="3"/>
  <c r="AM514" i="3"/>
  <c r="AQ514" i="3"/>
  <c r="AU514" i="3"/>
  <c r="AY514" i="3"/>
  <c r="BC514" i="3"/>
  <c r="BG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M514" i="3"/>
  <c r="Q514" i="3"/>
  <c r="U514" i="3"/>
  <c r="Y514" i="3"/>
  <c r="AC514" i="3"/>
  <c r="AG514" i="3"/>
  <c r="AK514" i="3"/>
  <c r="AO514" i="3"/>
  <c r="AS514" i="3"/>
  <c r="AW514" i="3"/>
  <c r="BA514" i="3"/>
  <c r="BE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P511" i="3"/>
  <c r="V511" i="3"/>
  <c r="AA511" i="3"/>
  <c r="AF511" i="3"/>
  <c r="AL511" i="3"/>
  <c r="AQ511" i="3"/>
  <c r="AV511" i="3"/>
  <c r="BB511" i="3"/>
  <c r="BG511" i="3"/>
  <c r="R511" i="3"/>
  <c r="W511" i="3"/>
  <c r="AB511" i="3"/>
  <c r="AH511" i="3"/>
  <c r="AM511" i="3"/>
  <c r="AR511" i="3"/>
  <c r="AX511" i="3"/>
  <c r="BC511" i="3"/>
  <c r="BH511" i="3"/>
  <c r="N511" i="3"/>
  <c r="BJ511" i="3" s="1"/>
  <c r="S511" i="3"/>
  <c r="BM511" i="3" s="1"/>
  <c r="X511" i="3"/>
  <c r="AD511" i="3"/>
  <c r="AI511" i="3"/>
  <c r="AN511" i="3"/>
  <c r="AT511" i="3"/>
  <c r="AY511" i="3"/>
  <c r="BD511" i="3"/>
  <c r="O511" i="3"/>
  <c r="BL511" i="3" s="1"/>
  <c r="T511" i="3"/>
  <c r="Z511" i="3"/>
  <c r="AE511" i="3"/>
  <c r="AJ511" i="3"/>
  <c r="AP511" i="3"/>
  <c r="AU511" i="3"/>
  <c r="AZ511" i="3"/>
  <c r="BF511" i="3"/>
  <c r="M510" i="3"/>
  <c r="R510" i="3"/>
  <c r="X510" i="3"/>
  <c r="AC510" i="3"/>
  <c r="AH510" i="3"/>
  <c r="AN510" i="3"/>
  <c r="AS510" i="3"/>
  <c r="AX510" i="3"/>
  <c r="BD510" i="3"/>
  <c r="BI510" i="3"/>
  <c r="N510" i="3"/>
  <c r="T510" i="3"/>
  <c r="Y510" i="3"/>
  <c r="AD510" i="3"/>
  <c r="AJ510" i="3"/>
  <c r="AO510" i="3"/>
  <c r="AT510" i="3"/>
  <c r="AZ510" i="3"/>
  <c r="BE510" i="3"/>
  <c r="P510" i="3"/>
  <c r="U510" i="3"/>
  <c r="Z510" i="3"/>
  <c r="AF510" i="3"/>
  <c r="AK510" i="3"/>
  <c r="AP510" i="3"/>
  <c r="AV510" i="3"/>
  <c r="BA510" i="3"/>
  <c r="BF510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W509" i="3"/>
  <c r="AE509" i="3"/>
  <c r="AM509" i="3"/>
  <c r="AU509" i="3"/>
  <c r="BC509" i="3"/>
  <c r="R509" i="3"/>
  <c r="Z509" i="3"/>
  <c r="AH509" i="3"/>
  <c r="AP509" i="3"/>
  <c r="AX509" i="3"/>
  <c r="BF509" i="3"/>
  <c r="S509" i="3"/>
  <c r="AA509" i="3"/>
  <c r="AI509" i="3"/>
  <c r="AQ509" i="3"/>
  <c r="AY509" i="3"/>
  <c r="BG509" i="3"/>
  <c r="N509" i="3"/>
  <c r="V509" i="3"/>
  <c r="AD509" i="3"/>
  <c r="AL509" i="3"/>
  <c r="AT509" i="3"/>
  <c r="BB509" i="3"/>
  <c r="Q523" i="3"/>
  <c r="BD518" i="3"/>
  <c r="AY518" i="3"/>
  <c r="AT518" i="3"/>
  <c r="AN518" i="3"/>
  <c r="AI518" i="3"/>
  <c r="AD518" i="3"/>
  <c r="X518" i="3"/>
  <c r="S518" i="3"/>
  <c r="N518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M516" i="3"/>
  <c r="Q516" i="3"/>
  <c r="U516" i="3"/>
  <c r="Y516" i="3"/>
  <c r="AC516" i="3"/>
  <c r="AG516" i="3"/>
  <c r="AK516" i="3"/>
  <c r="AO516" i="3"/>
  <c r="AS516" i="3"/>
  <c r="AW516" i="3"/>
  <c r="BA516" i="3"/>
  <c r="BE516" i="3"/>
  <c r="BI516" i="3"/>
  <c r="N516" i="3"/>
  <c r="R516" i="3"/>
  <c r="V516" i="3"/>
  <c r="Z516" i="3"/>
  <c r="AD516" i="3"/>
  <c r="AH516" i="3"/>
  <c r="AL516" i="3"/>
  <c r="AP516" i="3"/>
  <c r="AT516" i="3"/>
  <c r="AX516" i="3"/>
  <c r="BB516" i="3"/>
  <c r="BF516" i="3"/>
  <c r="AS515" i="3"/>
  <c r="AC515" i="3"/>
  <c r="M515" i="3"/>
  <c r="BG513" i="3"/>
  <c r="BC513" i="3"/>
  <c r="AY513" i="3"/>
  <c r="AU513" i="3"/>
  <c r="AQ513" i="3"/>
  <c r="AM513" i="3"/>
  <c r="AI513" i="3"/>
  <c r="AE513" i="3"/>
  <c r="AA513" i="3"/>
  <c r="W513" i="3"/>
  <c r="S513" i="3"/>
  <c r="BM513" i="3" s="1"/>
  <c r="O513" i="3"/>
  <c r="BL513" i="3" s="1"/>
  <c r="O510" i="3"/>
  <c r="S510" i="3"/>
  <c r="W510" i="3"/>
  <c r="AA510" i="3"/>
  <c r="AE510" i="3"/>
  <c r="AI510" i="3"/>
  <c r="AM510" i="3"/>
  <c r="AQ510" i="3"/>
  <c r="AU510" i="3"/>
  <c r="AY510" i="3"/>
  <c r="BC510" i="3"/>
  <c r="BG510" i="3"/>
  <c r="N505" i="3"/>
  <c r="R505" i="3"/>
  <c r="V505" i="3"/>
  <c r="Z505" i="3"/>
  <c r="AD505" i="3"/>
  <c r="AH505" i="3"/>
  <c r="AL505" i="3"/>
  <c r="AP505" i="3"/>
  <c r="AT505" i="3"/>
  <c r="AX505" i="3"/>
  <c r="BB505" i="3"/>
  <c r="BF505" i="3"/>
  <c r="O505" i="3"/>
  <c r="BF513" i="3"/>
  <c r="BB513" i="3"/>
  <c r="AX513" i="3"/>
  <c r="AT513" i="3"/>
  <c r="AP513" i="3"/>
  <c r="AL513" i="3"/>
  <c r="AH513" i="3"/>
  <c r="AD513" i="3"/>
  <c r="Z513" i="3"/>
  <c r="V513" i="3"/>
  <c r="R513" i="3"/>
  <c r="N513" i="3"/>
  <c r="BJ513" i="3" s="1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08" i="3"/>
  <c r="R508" i="3"/>
  <c r="V508" i="3"/>
  <c r="Z508" i="3"/>
  <c r="AD508" i="3"/>
  <c r="AH508" i="3"/>
  <c r="AL508" i="3"/>
  <c r="AP508" i="3"/>
  <c r="AT508" i="3"/>
  <c r="AX508" i="3"/>
  <c r="BB508" i="3"/>
  <c r="BF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P508" i="3"/>
  <c r="T508" i="3"/>
  <c r="X508" i="3"/>
  <c r="AB508" i="3"/>
  <c r="AF508" i="3"/>
  <c r="AJ508" i="3"/>
  <c r="AN508" i="3"/>
  <c r="AR508" i="3"/>
  <c r="AV508" i="3"/>
  <c r="AZ508" i="3"/>
  <c r="BD508" i="3"/>
  <c r="BH508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N506" i="3"/>
  <c r="BJ506" i="3" s="1"/>
  <c r="R506" i="3"/>
  <c r="V506" i="3"/>
  <c r="Z506" i="3"/>
  <c r="AD506" i="3"/>
  <c r="AH506" i="3"/>
  <c r="AL506" i="3"/>
  <c r="AP506" i="3"/>
  <c r="AT506" i="3"/>
  <c r="AX506" i="3"/>
  <c r="BB506" i="3"/>
  <c r="BF506" i="3"/>
  <c r="O506" i="3"/>
  <c r="BL506" i="3" s="1"/>
  <c r="S506" i="3"/>
  <c r="BM506" i="3" s="1"/>
  <c r="W506" i="3"/>
  <c r="AA506" i="3"/>
  <c r="AE506" i="3"/>
  <c r="AI506" i="3"/>
  <c r="AM506" i="3"/>
  <c r="AQ506" i="3"/>
  <c r="AU506" i="3"/>
  <c r="AY506" i="3"/>
  <c r="BC506" i="3"/>
  <c r="BG506" i="3"/>
  <c r="P506" i="3"/>
  <c r="T506" i="3"/>
  <c r="X506" i="3"/>
  <c r="AB506" i="3"/>
  <c r="AF506" i="3"/>
  <c r="AJ506" i="3"/>
  <c r="AN506" i="3"/>
  <c r="AR506" i="3"/>
  <c r="AV506" i="3"/>
  <c r="AZ506" i="3"/>
  <c r="BD506" i="3"/>
  <c r="BH506" i="3"/>
  <c r="BI513" i="3"/>
  <c r="BE513" i="3"/>
  <c r="BA513" i="3"/>
  <c r="AW513" i="3"/>
  <c r="AS513" i="3"/>
  <c r="AO513" i="3"/>
  <c r="AK513" i="3"/>
  <c r="AG513" i="3"/>
  <c r="AC513" i="3"/>
  <c r="Y513" i="3"/>
  <c r="U513" i="3"/>
  <c r="Q513" i="3"/>
  <c r="BH510" i="3"/>
  <c r="BB510" i="3"/>
  <c r="AW510" i="3"/>
  <c r="AR510" i="3"/>
  <c r="AL510" i="3"/>
  <c r="AG510" i="3"/>
  <c r="AB510" i="3"/>
  <c r="V510" i="3"/>
  <c r="Q510" i="3"/>
  <c r="O507" i="3"/>
  <c r="BL507" i="3" s="1"/>
  <c r="S507" i="3"/>
  <c r="BM507" i="3" s="1"/>
  <c r="W507" i="3"/>
  <c r="AA507" i="3"/>
  <c r="AE507" i="3"/>
  <c r="AI507" i="3"/>
  <c r="AM507" i="3"/>
  <c r="AQ507" i="3"/>
  <c r="AU507" i="3"/>
  <c r="AY507" i="3"/>
  <c r="BC507" i="3"/>
  <c r="BG507" i="3"/>
  <c r="P507" i="3"/>
  <c r="T507" i="3"/>
  <c r="X507" i="3"/>
  <c r="AB507" i="3"/>
  <c r="AF507" i="3"/>
  <c r="AJ507" i="3"/>
  <c r="AN507" i="3"/>
  <c r="AR507" i="3"/>
  <c r="AV507" i="3"/>
  <c r="AZ507" i="3"/>
  <c r="BD507" i="3"/>
  <c r="BH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N507" i="3"/>
  <c r="BJ507" i="3" s="1"/>
  <c r="R507" i="3"/>
  <c r="V507" i="3"/>
  <c r="Z507" i="3"/>
  <c r="AD507" i="3"/>
  <c r="AH507" i="3"/>
  <c r="AL507" i="3"/>
  <c r="AP507" i="3"/>
  <c r="AT507" i="3"/>
  <c r="AX507" i="3"/>
  <c r="BB507" i="3"/>
  <c r="BF507" i="3"/>
  <c r="N503" i="3"/>
  <c r="R503" i="3"/>
  <c r="V503" i="3"/>
  <c r="Z503" i="3"/>
  <c r="AD503" i="3"/>
  <c r="AH503" i="3"/>
  <c r="AL503" i="3"/>
  <c r="AP503" i="3"/>
  <c r="AT503" i="3"/>
  <c r="AX503" i="3"/>
  <c r="BB503" i="3"/>
  <c r="BF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P503" i="3"/>
  <c r="T503" i="3"/>
  <c r="X503" i="3"/>
  <c r="AB503" i="3"/>
  <c r="AF503" i="3"/>
  <c r="AJ503" i="3"/>
  <c r="AN503" i="3"/>
  <c r="AR503" i="3"/>
  <c r="AV503" i="3"/>
  <c r="AZ503" i="3"/>
  <c r="BD503" i="3"/>
  <c r="BH503" i="3"/>
  <c r="N501" i="3"/>
  <c r="R501" i="3"/>
  <c r="V501" i="3"/>
  <c r="Z501" i="3"/>
  <c r="AD501" i="3"/>
  <c r="AH501" i="3"/>
  <c r="AL501" i="3"/>
  <c r="AP501" i="3"/>
  <c r="AT501" i="3"/>
  <c r="AX501" i="3"/>
  <c r="BB501" i="3"/>
  <c r="BF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P501" i="3"/>
  <c r="T501" i="3"/>
  <c r="X501" i="3"/>
  <c r="AB501" i="3"/>
  <c r="AF501" i="3"/>
  <c r="AJ501" i="3"/>
  <c r="AN501" i="3"/>
  <c r="AR501" i="3"/>
  <c r="AV501" i="3"/>
  <c r="AZ501" i="3"/>
  <c r="BD501" i="3"/>
  <c r="BH501" i="3"/>
  <c r="BI505" i="3"/>
  <c r="BE505" i="3"/>
  <c r="BA505" i="3"/>
  <c r="AW505" i="3"/>
  <c r="AS505" i="3"/>
  <c r="AO505" i="3"/>
  <c r="AK505" i="3"/>
  <c r="AG505" i="3"/>
  <c r="AC505" i="3"/>
  <c r="Y505" i="3"/>
  <c r="U505" i="3"/>
  <c r="Q505" i="3"/>
  <c r="M505" i="3"/>
  <c r="BF504" i="3"/>
  <c r="AX504" i="3"/>
  <c r="AP504" i="3"/>
  <c r="AH504" i="3"/>
  <c r="Z504" i="3"/>
  <c r="AW503" i="3"/>
  <c r="AG503" i="3"/>
  <c r="Q503" i="3"/>
  <c r="AU502" i="3"/>
  <c r="AE502" i="3"/>
  <c r="AW501" i="3"/>
  <c r="AG501" i="3"/>
  <c r="Q501" i="3"/>
  <c r="BH505" i="3"/>
  <c r="BD505" i="3"/>
  <c r="AZ505" i="3"/>
  <c r="AV505" i="3"/>
  <c r="AR505" i="3"/>
  <c r="AN505" i="3"/>
  <c r="AJ505" i="3"/>
  <c r="AF505" i="3"/>
  <c r="AB505" i="3"/>
  <c r="X505" i="3"/>
  <c r="T505" i="3"/>
  <c r="P505" i="3"/>
  <c r="BC504" i="3"/>
  <c r="AU504" i="3"/>
  <c r="AM504" i="3"/>
  <c r="AE504" i="3"/>
  <c r="P504" i="3"/>
  <c r="T504" i="3"/>
  <c r="X504" i="3"/>
  <c r="AB504" i="3"/>
  <c r="AF504" i="3"/>
  <c r="AJ504" i="3"/>
  <c r="AN504" i="3"/>
  <c r="AR504" i="3"/>
  <c r="AV504" i="3"/>
  <c r="AZ504" i="3"/>
  <c r="BD504" i="3"/>
  <c r="BH504" i="3"/>
  <c r="M504" i="3"/>
  <c r="Q504" i="3"/>
  <c r="U504" i="3"/>
  <c r="Y504" i="3"/>
  <c r="AC504" i="3"/>
  <c r="AG504" i="3"/>
  <c r="AK504" i="3"/>
  <c r="AO504" i="3"/>
  <c r="AS504" i="3"/>
  <c r="AW504" i="3"/>
  <c r="BA504" i="3"/>
  <c r="BE504" i="3"/>
  <c r="BI504" i="3"/>
  <c r="N504" i="3"/>
  <c r="R504" i="3"/>
  <c r="BI503" i="3"/>
  <c r="AS503" i="3"/>
  <c r="AC503" i="3"/>
  <c r="M503" i="3"/>
  <c r="P502" i="3"/>
  <c r="T502" i="3"/>
  <c r="X502" i="3"/>
  <c r="AB502" i="3"/>
  <c r="AF502" i="3"/>
  <c r="AJ502" i="3"/>
  <c r="AN502" i="3"/>
  <c r="AR502" i="3"/>
  <c r="AV502" i="3"/>
  <c r="AZ502" i="3"/>
  <c r="BD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N502" i="3"/>
  <c r="BJ502" i="3" s="1"/>
  <c r="R502" i="3"/>
  <c r="V502" i="3"/>
  <c r="Z502" i="3"/>
  <c r="AD502" i="3"/>
  <c r="AH502" i="3"/>
  <c r="AL502" i="3"/>
  <c r="AP502" i="3"/>
  <c r="AT502" i="3"/>
  <c r="AX502" i="3"/>
  <c r="BB502" i="3"/>
  <c r="BF502" i="3"/>
  <c r="BI501" i="3"/>
  <c r="AS501" i="3"/>
  <c r="AC501" i="3"/>
  <c r="M501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N499" i="3"/>
  <c r="R499" i="3"/>
  <c r="V499" i="3"/>
  <c r="Z499" i="3"/>
  <c r="AD499" i="3"/>
  <c r="AH499" i="3"/>
  <c r="AL499" i="3"/>
  <c r="AP499" i="3"/>
  <c r="AT499" i="3"/>
  <c r="AX499" i="3"/>
  <c r="BB499" i="3"/>
  <c r="BF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P499" i="3"/>
  <c r="T499" i="3"/>
  <c r="X499" i="3"/>
  <c r="AB499" i="3"/>
  <c r="AF499" i="3"/>
  <c r="AJ499" i="3"/>
  <c r="AN499" i="3"/>
  <c r="AR499" i="3"/>
  <c r="AV499" i="3"/>
  <c r="AZ499" i="3"/>
  <c r="BD499" i="3"/>
  <c r="BH499" i="3"/>
  <c r="BG505" i="3"/>
  <c r="BC505" i="3"/>
  <c r="AY505" i="3"/>
  <c r="AU505" i="3"/>
  <c r="AQ505" i="3"/>
  <c r="AM505" i="3"/>
  <c r="AI505" i="3"/>
  <c r="AE505" i="3"/>
  <c r="AA505" i="3"/>
  <c r="W505" i="3"/>
  <c r="S505" i="3"/>
  <c r="BB504" i="3"/>
  <c r="AT504" i="3"/>
  <c r="AL504" i="3"/>
  <c r="AD504" i="3"/>
  <c r="V504" i="3"/>
  <c r="BE503" i="3"/>
  <c r="AO503" i="3"/>
  <c r="Y503" i="3"/>
  <c r="BC502" i="3"/>
  <c r="AM502" i="3"/>
  <c r="W502" i="3"/>
  <c r="BE501" i="3"/>
  <c r="AO501" i="3"/>
  <c r="Y501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H500" i="3"/>
  <c r="BD500" i="3"/>
  <c r="AZ500" i="3"/>
  <c r="AV500" i="3"/>
  <c r="AR500" i="3"/>
  <c r="AN500" i="3"/>
  <c r="AJ500" i="3"/>
  <c r="AF500" i="3"/>
  <c r="AB500" i="3"/>
  <c r="X500" i="3"/>
  <c r="T500" i="3"/>
  <c r="E452" i="3"/>
  <c r="F452" i="3"/>
  <c r="G452" i="3"/>
  <c r="H452" i="3"/>
  <c r="I452" i="3"/>
  <c r="L452" i="3" s="1"/>
  <c r="J452" i="3"/>
  <c r="E453" i="3"/>
  <c r="F453" i="3"/>
  <c r="G453" i="3"/>
  <c r="H453" i="3"/>
  <c r="I453" i="3"/>
  <c r="L453" i="3" s="1"/>
  <c r="J453" i="3"/>
  <c r="K453" i="3"/>
  <c r="W453" i="3" s="1"/>
  <c r="E454" i="3"/>
  <c r="F454" i="3"/>
  <c r="G454" i="3"/>
  <c r="H454" i="3"/>
  <c r="I454" i="3"/>
  <c r="J454" i="3"/>
  <c r="E455" i="3"/>
  <c r="F455" i="3"/>
  <c r="G455" i="3"/>
  <c r="H455" i="3"/>
  <c r="I455" i="3"/>
  <c r="L455" i="3" s="1"/>
  <c r="BC455" i="3" s="1"/>
  <c r="J455" i="3"/>
  <c r="K455" i="3"/>
  <c r="E456" i="3"/>
  <c r="F456" i="3"/>
  <c r="G456" i="3"/>
  <c r="H456" i="3"/>
  <c r="I456" i="3"/>
  <c r="J456" i="3"/>
  <c r="E457" i="3"/>
  <c r="F457" i="3"/>
  <c r="K457" i="3" s="1"/>
  <c r="G457" i="3"/>
  <c r="H457" i="3"/>
  <c r="I457" i="3"/>
  <c r="J457" i="3"/>
  <c r="L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L461" i="3" s="1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L466" i="3" s="1"/>
  <c r="E467" i="3"/>
  <c r="F467" i="3"/>
  <c r="K467" i="3" s="1"/>
  <c r="O467" i="3" s="1"/>
  <c r="G467" i="3"/>
  <c r="H467" i="3"/>
  <c r="I467" i="3"/>
  <c r="J467" i="3"/>
  <c r="L467" i="3" s="1"/>
  <c r="T467" i="3"/>
  <c r="AJ467" i="3"/>
  <c r="AZ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L470" i="3" s="1"/>
  <c r="E471" i="3"/>
  <c r="F471" i="3"/>
  <c r="K471" i="3" s="1"/>
  <c r="G471" i="3"/>
  <c r="H471" i="3"/>
  <c r="I471" i="3"/>
  <c r="J471" i="3"/>
  <c r="L471" i="3" s="1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L480" i="3" s="1"/>
  <c r="J480" i="3"/>
  <c r="E481" i="3"/>
  <c r="F481" i="3"/>
  <c r="K481" i="3" s="1"/>
  <c r="G481" i="3"/>
  <c r="H481" i="3"/>
  <c r="I481" i="3"/>
  <c r="J481" i="3"/>
  <c r="E482" i="3"/>
  <c r="F482" i="3"/>
  <c r="K482" i="3" s="1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K487" i="3" s="1"/>
  <c r="G487" i="3"/>
  <c r="H487" i="3"/>
  <c r="I487" i="3"/>
  <c r="J487" i="3"/>
  <c r="L487" i="3" s="1"/>
  <c r="E488" i="3"/>
  <c r="F488" i="3"/>
  <c r="G488" i="3"/>
  <c r="H488" i="3"/>
  <c r="I488" i="3"/>
  <c r="J488" i="3"/>
  <c r="E489" i="3"/>
  <c r="F489" i="3"/>
  <c r="K489" i="3" s="1"/>
  <c r="G489" i="3"/>
  <c r="H489" i="3"/>
  <c r="I489" i="3"/>
  <c r="J489" i="3"/>
  <c r="L489" i="3" s="1"/>
  <c r="E490" i="3"/>
  <c r="F490" i="3"/>
  <c r="G490" i="3"/>
  <c r="H490" i="3"/>
  <c r="I490" i="3"/>
  <c r="J490" i="3"/>
  <c r="E491" i="3"/>
  <c r="F491" i="3"/>
  <c r="K491" i="3" s="1"/>
  <c r="G491" i="3"/>
  <c r="H491" i="3"/>
  <c r="I491" i="3"/>
  <c r="J491" i="3"/>
  <c r="L491" i="3" s="1"/>
  <c r="E492" i="3"/>
  <c r="K492" i="3" s="1"/>
  <c r="F492" i="3"/>
  <c r="G492" i="3"/>
  <c r="H492" i="3"/>
  <c r="I492" i="3"/>
  <c r="J492" i="3"/>
  <c r="E493" i="3"/>
  <c r="F493" i="3"/>
  <c r="G493" i="3"/>
  <c r="H493" i="3"/>
  <c r="I493" i="3"/>
  <c r="J493" i="3"/>
  <c r="K493" i="3"/>
  <c r="E494" i="3"/>
  <c r="F494" i="3"/>
  <c r="G494" i="3"/>
  <c r="H494" i="3"/>
  <c r="I494" i="3"/>
  <c r="J494" i="3"/>
  <c r="E495" i="3"/>
  <c r="F495" i="3"/>
  <c r="K495" i="3" s="1"/>
  <c r="G495" i="3"/>
  <c r="H495" i="3"/>
  <c r="I495" i="3"/>
  <c r="J495" i="3"/>
  <c r="E496" i="3"/>
  <c r="F496" i="3"/>
  <c r="G496" i="3"/>
  <c r="H496" i="3"/>
  <c r="I496" i="3"/>
  <c r="J496" i="3"/>
  <c r="E497" i="3"/>
  <c r="F497" i="3"/>
  <c r="K497" i="3" s="1"/>
  <c r="G497" i="3"/>
  <c r="H497" i="3"/>
  <c r="I497" i="3"/>
  <c r="J497" i="3"/>
  <c r="E498" i="3"/>
  <c r="F498" i="3"/>
  <c r="G498" i="3"/>
  <c r="H498" i="3"/>
  <c r="I498" i="3"/>
  <c r="J498" i="3"/>
  <c r="AI491" i="3" l="1"/>
  <c r="AU491" i="3"/>
  <c r="BC491" i="3"/>
  <c r="AE491" i="3"/>
  <c r="AM491" i="3"/>
  <c r="AY491" i="3"/>
  <c r="S457" i="3"/>
  <c r="AM457" i="3"/>
  <c r="AI457" i="3"/>
  <c r="AY457" i="3"/>
  <c r="O453" i="3"/>
  <c r="AA453" i="3"/>
  <c r="AM453" i="3"/>
  <c r="AU453" i="3"/>
  <c r="BG453" i="3"/>
  <c r="L498" i="3"/>
  <c r="L497" i="3"/>
  <c r="L496" i="3"/>
  <c r="L495" i="3"/>
  <c r="L494" i="3"/>
  <c r="AQ491" i="3"/>
  <c r="L490" i="3"/>
  <c r="L488" i="3"/>
  <c r="K480" i="3"/>
  <c r="K479" i="3"/>
  <c r="K461" i="3"/>
  <c r="K452" i="3"/>
  <c r="Y452" i="3" s="1"/>
  <c r="BK528" i="3"/>
  <c r="BN528" i="3"/>
  <c r="BJ537" i="3"/>
  <c r="BJ542" i="3"/>
  <c r="AL551" i="3"/>
  <c r="BA551" i="3"/>
  <c r="AK551" i="3"/>
  <c r="U551" i="3"/>
  <c r="BD551" i="3"/>
  <c r="AN551" i="3"/>
  <c r="X551" i="3"/>
  <c r="BC551" i="3"/>
  <c r="AM551" i="3"/>
  <c r="W551" i="3"/>
  <c r="AX553" i="3"/>
  <c r="BJ563" i="3"/>
  <c r="BJ571" i="3"/>
  <c r="BJ579" i="3"/>
  <c r="BN591" i="3"/>
  <c r="BL601" i="3"/>
  <c r="BL603" i="3"/>
  <c r="BL605" i="3"/>
  <c r="BL607" i="3"/>
  <c r="BJ631" i="3"/>
  <c r="BL631" i="3"/>
  <c r="BM656" i="3"/>
  <c r="BL756" i="3"/>
  <c r="BL753" i="3"/>
  <c r="BL707" i="3"/>
  <c r="BM698" i="3"/>
  <c r="BJ756" i="3"/>
  <c r="BM726" i="3"/>
  <c r="BL736" i="3"/>
  <c r="U501" i="3"/>
  <c r="BA501" i="3"/>
  <c r="AK501" i="3"/>
  <c r="U503" i="3"/>
  <c r="BA503" i="3"/>
  <c r="AK503" i="3"/>
  <c r="Z527" i="3"/>
  <c r="N527" i="3"/>
  <c r="AD527" i="3"/>
  <c r="AT527" i="3"/>
  <c r="V527" i="3"/>
  <c r="AL527" i="3"/>
  <c r="BB527" i="3"/>
  <c r="Z531" i="3"/>
  <c r="V531" i="3"/>
  <c r="BB531" i="3"/>
  <c r="AL531" i="3"/>
  <c r="R535" i="3"/>
  <c r="M535" i="3"/>
  <c r="BN535" i="3" s="1"/>
  <c r="U535" i="3"/>
  <c r="AC535" i="3"/>
  <c r="AK535" i="3"/>
  <c r="AS535" i="3"/>
  <c r="BA535" i="3"/>
  <c r="BI535" i="3"/>
  <c r="Q535" i="3"/>
  <c r="Y535" i="3"/>
  <c r="AG535" i="3"/>
  <c r="AO535" i="3"/>
  <c r="AW535" i="3"/>
  <c r="BE535" i="3"/>
  <c r="AB550" i="3"/>
  <c r="AR550" i="3"/>
  <c r="BH550" i="3"/>
  <c r="X550" i="3"/>
  <c r="AN550" i="3"/>
  <c r="BD550" i="3"/>
  <c r="Q554" i="3"/>
  <c r="U554" i="3"/>
  <c r="BA554" i="3"/>
  <c r="AC554" i="3"/>
  <c r="BI554" i="3"/>
  <c r="M610" i="3"/>
  <c r="Y610" i="3"/>
  <c r="AO610" i="3"/>
  <c r="BE610" i="3"/>
  <c r="Q610" i="3"/>
  <c r="AG610" i="3"/>
  <c r="AW610" i="3"/>
  <c r="O516" i="3"/>
  <c r="X552" i="3"/>
  <c r="AN552" i="3"/>
  <c r="BD552" i="3"/>
  <c r="AB552" i="3"/>
  <c r="AR552" i="3"/>
  <c r="BH552" i="3"/>
  <c r="N559" i="3"/>
  <c r="R559" i="3"/>
  <c r="Z559" i="3"/>
  <c r="AL559" i="3"/>
  <c r="AX559" i="3"/>
  <c r="BF559" i="3"/>
  <c r="V559" i="3"/>
  <c r="AH559" i="3"/>
  <c r="AP559" i="3"/>
  <c r="BB559" i="3"/>
  <c r="N565" i="3"/>
  <c r="Z565" i="3"/>
  <c r="BB565" i="3"/>
  <c r="AP565" i="3"/>
  <c r="Q587" i="3"/>
  <c r="Y587" i="3"/>
  <c r="AG587" i="3"/>
  <c r="AO587" i="3"/>
  <c r="AW587" i="3"/>
  <c r="BE587" i="3"/>
  <c r="M587" i="3"/>
  <c r="BK587" i="3" s="1"/>
  <c r="U587" i="3"/>
  <c r="AC587" i="3"/>
  <c r="AK587" i="3"/>
  <c r="AS587" i="3"/>
  <c r="BA587" i="3"/>
  <c r="BI587" i="3"/>
  <c r="P552" i="3"/>
  <c r="BG504" i="3"/>
  <c r="AA504" i="3"/>
  <c r="AI504" i="3"/>
  <c r="O504" i="3"/>
  <c r="BA523" i="3"/>
  <c r="BI523" i="3"/>
  <c r="AW523" i="3"/>
  <c r="L493" i="3"/>
  <c r="K490" i="3"/>
  <c r="K488" i="3"/>
  <c r="L486" i="3"/>
  <c r="K486" i="3"/>
  <c r="L485" i="3"/>
  <c r="K485" i="3"/>
  <c r="L484" i="3"/>
  <c r="K484" i="3"/>
  <c r="K483" i="3"/>
  <c r="L482" i="3"/>
  <c r="Y482" i="3" s="1"/>
  <c r="L481" i="3"/>
  <c r="Z481" i="3" s="1"/>
  <c r="L478" i="3"/>
  <c r="K478" i="3"/>
  <c r="L477" i="3"/>
  <c r="K477" i="3"/>
  <c r="L476" i="3"/>
  <c r="K476" i="3"/>
  <c r="L475" i="3"/>
  <c r="K475" i="3"/>
  <c r="L474" i="3"/>
  <c r="K474" i="3"/>
  <c r="K473" i="3"/>
  <c r="L472" i="3"/>
  <c r="K472" i="3"/>
  <c r="L469" i="3"/>
  <c r="K469" i="3"/>
  <c r="L468" i="3"/>
  <c r="BF467" i="3"/>
  <c r="AP467" i="3"/>
  <c r="AE467" i="3"/>
  <c r="L465" i="3"/>
  <c r="K465" i="3"/>
  <c r="L464" i="3"/>
  <c r="L463" i="3"/>
  <c r="K463" i="3"/>
  <c r="L459" i="3"/>
  <c r="K459" i="3"/>
  <c r="K458" i="3"/>
  <c r="L456" i="3"/>
  <c r="K456" i="3"/>
  <c r="L454" i="3"/>
  <c r="K454" i="3"/>
  <c r="BC453" i="3"/>
  <c r="AQ453" i="3"/>
  <c r="AE453" i="3"/>
  <c r="BM500" i="3"/>
  <c r="BL500" i="3"/>
  <c r="BL504" i="3"/>
  <c r="BJ509" i="3"/>
  <c r="BJ521" i="3"/>
  <c r="BL524" i="3"/>
  <c r="BN526" i="3"/>
  <c r="BL534" i="3"/>
  <c r="BK535" i="3"/>
  <c r="BJ544" i="3"/>
  <c r="N551" i="3"/>
  <c r="AT551" i="3"/>
  <c r="AH551" i="3"/>
  <c r="V551" i="3"/>
  <c r="BB551" i="3"/>
  <c r="BI551" i="3"/>
  <c r="AS551" i="3"/>
  <c r="AC551" i="3"/>
  <c r="M551" i="3"/>
  <c r="AV551" i="3"/>
  <c r="AF551" i="3"/>
  <c r="P551" i="3"/>
  <c r="AU551" i="3"/>
  <c r="AE551" i="3"/>
  <c r="O551" i="3"/>
  <c r="BJ559" i="3"/>
  <c r="BJ561" i="3"/>
  <c r="BJ565" i="3"/>
  <c r="BN605" i="3"/>
  <c r="BK601" i="3"/>
  <c r="BK605" i="3"/>
  <c r="BK591" i="3"/>
  <c r="BK599" i="3"/>
  <c r="BK610" i="3"/>
  <c r="AP634" i="3"/>
  <c r="BM752" i="3"/>
  <c r="BM748" i="3"/>
  <c r="BM736" i="3"/>
  <c r="BJ736" i="3"/>
  <c r="BJ728" i="3"/>
  <c r="BJ706" i="3"/>
  <c r="BN707" i="3"/>
  <c r="BL746" i="3"/>
  <c r="BL755" i="3"/>
  <c r="BL747" i="3"/>
  <c r="BJ746" i="3"/>
  <c r="BM744" i="3"/>
  <c r="BJ732" i="3"/>
  <c r="BM734" i="3"/>
  <c r="BN738" i="3"/>
  <c r="BJ751" i="3"/>
  <c r="BK868" i="3"/>
  <c r="BN868" i="3"/>
  <c r="Y515" i="3"/>
  <c r="U515" i="3"/>
  <c r="BA515" i="3"/>
  <c r="AK515" i="3"/>
  <c r="BG516" i="3"/>
  <c r="BL516" i="3" s="1"/>
  <c r="P550" i="3"/>
  <c r="AB539" i="3"/>
  <c r="AR539" i="3"/>
  <c r="BH539" i="3"/>
  <c r="T539" i="3"/>
  <c r="BJ539" i="3" s="1"/>
  <c r="AJ539" i="3"/>
  <c r="AZ539" i="3"/>
  <c r="AB541" i="3"/>
  <c r="AR541" i="3"/>
  <c r="BH541" i="3"/>
  <c r="T541" i="3"/>
  <c r="BJ541" i="3" s="1"/>
  <c r="AJ541" i="3"/>
  <c r="AZ541" i="3"/>
  <c r="AB543" i="3"/>
  <c r="AR543" i="3"/>
  <c r="BH543" i="3"/>
  <c r="T543" i="3"/>
  <c r="BJ543" i="3" s="1"/>
  <c r="AJ543" i="3"/>
  <c r="AZ543" i="3"/>
  <c r="AB545" i="3"/>
  <c r="AR545" i="3"/>
  <c r="BE545" i="3"/>
  <c r="T545" i="3"/>
  <c r="BJ545" i="3" s="1"/>
  <c r="AJ545" i="3"/>
  <c r="AZ545" i="3"/>
  <c r="N557" i="3"/>
  <c r="V557" i="3"/>
  <c r="AD557" i="3"/>
  <c r="AL557" i="3"/>
  <c r="AT557" i="3"/>
  <c r="BB557" i="3"/>
  <c r="R557" i="3"/>
  <c r="Z557" i="3"/>
  <c r="AH557" i="3"/>
  <c r="AP557" i="3"/>
  <c r="AX557" i="3"/>
  <c r="BF557" i="3"/>
  <c r="R610" i="3"/>
  <c r="AQ504" i="3"/>
  <c r="BJ504" i="3" s="1"/>
  <c r="AY504" i="3"/>
  <c r="S504" i="3"/>
  <c r="BM504" i="3" s="1"/>
  <c r="BE523" i="3"/>
  <c r="AU523" i="3"/>
  <c r="BC523" i="3"/>
  <c r="AQ523" i="3"/>
  <c r="BJ744" i="3"/>
  <c r="BM738" i="3"/>
  <c r="BM753" i="3"/>
  <c r="BM742" i="3"/>
  <c r="BL728" i="3"/>
  <c r="BK724" i="3"/>
  <c r="BN724" i="3"/>
  <c r="BK696" i="3"/>
  <c r="BN696" i="3"/>
  <c r="BK698" i="3"/>
  <c r="BN698" i="3"/>
  <c r="BM730" i="3"/>
  <c r="BL745" i="3"/>
  <c r="BJ734" i="3"/>
  <c r="BN742" i="3"/>
  <c r="BK742" i="3"/>
  <c r="BJ757" i="3"/>
  <c r="BJ750" i="3"/>
  <c r="BN750" i="3"/>
  <c r="BK750" i="3"/>
  <c r="BK827" i="3"/>
  <c r="BN827" i="3"/>
  <c r="BL827" i="3"/>
  <c r="BJ823" i="3"/>
  <c r="BM823" i="3"/>
  <c r="BK817" i="3"/>
  <c r="BN817" i="3"/>
  <c r="BM815" i="3"/>
  <c r="BK809" i="3"/>
  <c r="BN809" i="3"/>
  <c r="BL809" i="3"/>
  <c r="BM807" i="3"/>
  <c r="BK801" i="3"/>
  <c r="BN801" i="3"/>
  <c r="BM799" i="3"/>
  <c r="BJ752" i="3"/>
  <c r="BL744" i="3"/>
  <c r="BL748" i="3"/>
  <c r="BK753" i="3"/>
  <c r="BJ705" i="3"/>
  <c r="BM854" i="3"/>
  <c r="BN748" i="3"/>
  <c r="BK748" i="3"/>
  <c r="BJ825" i="3"/>
  <c r="BJ717" i="3"/>
  <c r="BL717" i="3"/>
  <c r="BK751" i="3"/>
  <c r="BN751" i="3"/>
  <c r="BK792" i="3"/>
  <c r="BN792" i="3"/>
  <c r="BM792" i="3"/>
  <c r="BK848" i="3"/>
  <c r="BN848" i="3"/>
  <c r="BL848" i="3"/>
  <c r="BK825" i="3"/>
  <c r="BN825" i="3"/>
  <c r="BL825" i="3"/>
  <c r="BJ794" i="3"/>
  <c r="BM756" i="3"/>
  <c r="BM750" i="3"/>
  <c r="BK755" i="3"/>
  <c r="BN755" i="3"/>
  <c r="BJ742" i="3"/>
  <c r="BN736" i="3"/>
  <c r="BK736" i="3"/>
  <c r="BJ715" i="3"/>
  <c r="BL715" i="3"/>
  <c r="BK713" i="3"/>
  <c r="BN713" i="3"/>
  <c r="BM713" i="3"/>
  <c r="BM724" i="3"/>
  <c r="BL730" i="3"/>
  <c r="BM706" i="3"/>
  <c r="BL705" i="3"/>
  <c r="BM850" i="3"/>
  <c r="BL792" i="3"/>
  <c r="BM754" i="3"/>
  <c r="BL751" i="3"/>
  <c r="BM728" i="3"/>
  <c r="BK757" i="3"/>
  <c r="BN757" i="3"/>
  <c r="BL758" i="3"/>
  <c r="BJ745" i="3"/>
  <c r="BM751" i="3"/>
  <c r="BK728" i="3"/>
  <c r="BN730" i="3"/>
  <c r="BK730" i="3"/>
  <c r="BM852" i="3"/>
  <c r="BM844" i="3"/>
  <c r="BK823" i="3"/>
  <c r="BN823" i="3"/>
  <c r="BL823" i="3"/>
  <c r="BM821" i="3"/>
  <c r="BJ815" i="3"/>
  <c r="BK815" i="3"/>
  <c r="BN815" i="3"/>
  <c r="BL815" i="3"/>
  <c r="BM813" i="3"/>
  <c r="BJ807" i="3"/>
  <c r="BK807" i="3"/>
  <c r="BN807" i="3"/>
  <c r="BL807" i="3"/>
  <c r="BK799" i="3"/>
  <c r="BN799" i="3"/>
  <c r="BL799" i="3"/>
  <c r="BN752" i="3"/>
  <c r="BK752" i="3"/>
  <c r="BL740" i="3"/>
  <c r="BN745" i="3"/>
  <c r="BK854" i="3"/>
  <c r="BN854" i="3"/>
  <c r="BL854" i="3"/>
  <c r="BJ836" i="3"/>
  <c r="BM848" i="3"/>
  <c r="BL829" i="3"/>
  <c r="BL794" i="3"/>
  <c r="BM715" i="3"/>
  <c r="BM705" i="3"/>
  <c r="BJ840" i="3"/>
  <c r="BJ848" i="3"/>
  <c r="BM838" i="3"/>
  <c r="BJ753" i="3"/>
  <c r="BK749" i="3"/>
  <c r="BN749" i="3"/>
  <c r="BL732" i="3"/>
  <c r="BN740" i="3"/>
  <c r="BK740" i="3"/>
  <c r="BJ713" i="3"/>
  <c r="BL713" i="3"/>
  <c r="BJ707" i="3"/>
  <c r="BM707" i="3"/>
  <c r="BJ696" i="3"/>
  <c r="BK850" i="3"/>
  <c r="BN850" i="3"/>
  <c r="BL850" i="3"/>
  <c r="BM840" i="3"/>
  <c r="BJ792" i="3"/>
  <c r="BL757" i="3"/>
  <c r="BJ749" i="3"/>
  <c r="BJ755" i="3"/>
  <c r="BJ747" i="3"/>
  <c r="BN732" i="3"/>
  <c r="BK732" i="3"/>
  <c r="BJ726" i="3"/>
  <c r="BL734" i="3"/>
  <c r="BL696" i="3"/>
  <c r="BL698" i="3"/>
  <c r="BN728" i="3"/>
  <c r="BL749" i="3"/>
  <c r="BJ758" i="3"/>
  <c r="BM749" i="3"/>
  <c r="BK707" i="3"/>
  <c r="BK852" i="3"/>
  <c r="BN852" i="3"/>
  <c r="BL852" i="3"/>
  <c r="BK844" i="3"/>
  <c r="BN844" i="3"/>
  <c r="BL844" i="3"/>
  <c r="BJ821" i="3"/>
  <c r="BK821" i="3"/>
  <c r="BN821" i="3"/>
  <c r="BL821" i="3"/>
  <c r="BM819" i="3"/>
  <c r="BJ813" i="3"/>
  <c r="BK813" i="3"/>
  <c r="BN813" i="3"/>
  <c r="BL813" i="3"/>
  <c r="BM811" i="3"/>
  <c r="BK805" i="3"/>
  <c r="BN805" i="3"/>
  <c r="BM803" i="3"/>
  <c r="BJ799" i="3"/>
  <c r="BK797" i="3"/>
  <c r="BN797" i="3"/>
  <c r="BK746" i="3"/>
  <c r="BL750" i="3"/>
  <c r="BM757" i="3"/>
  <c r="BJ854" i="3"/>
  <c r="BJ846" i="3"/>
  <c r="BM846" i="3"/>
  <c r="BM836" i="3"/>
  <c r="BJ838" i="3"/>
  <c r="BK829" i="3"/>
  <c r="BN829" i="3"/>
  <c r="BM825" i="3"/>
  <c r="BN717" i="3"/>
  <c r="BK717" i="3"/>
  <c r="BM758" i="3"/>
  <c r="BK838" i="3"/>
  <c r="BN838" i="3"/>
  <c r="BL838" i="3"/>
  <c r="BK833" i="3"/>
  <c r="BN833" i="3"/>
  <c r="BJ829" i="3"/>
  <c r="BM829" i="3"/>
  <c r="BK794" i="3"/>
  <c r="BN794" i="3"/>
  <c r="BM794" i="3"/>
  <c r="BK747" i="3"/>
  <c r="BN747" i="3"/>
  <c r="BM732" i="3"/>
  <c r="BM755" i="3"/>
  <c r="BM747" i="3"/>
  <c r="BJ724" i="3"/>
  <c r="BM717" i="3"/>
  <c r="BK715" i="3"/>
  <c r="BN715" i="3"/>
  <c r="BL724" i="3"/>
  <c r="BJ850" i="3"/>
  <c r="BK840" i="3"/>
  <c r="BN840" i="3"/>
  <c r="BL840" i="3"/>
  <c r="BL742" i="3"/>
  <c r="BN758" i="3"/>
  <c r="BK758" i="3"/>
  <c r="BJ730" i="3"/>
  <c r="BL738" i="3"/>
  <c r="BL726" i="3"/>
  <c r="BK709" i="3"/>
  <c r="BN709" i="3"/>
  <c r="BM745" i="3"/>
  <c r="BM696" i="3"/>
  <c r="BK705" i="3"/>
  <c r="BN705" i="3"/>
  <c r="BJ852" i="3"/>
  <c r="BJ844" i="3"/>
  <c r="BK842" i="3"/>
  <c r="BN842" i="3"/>
  <c r="BK831" i="3"/>
  <c r="BN831" i="3"/>
  <c r="BJ827" i="3"/>
  <c r="BM827" i="3"/>
  <c r="BK819" i="3"/>
  <c r="BN819" i="3"/>
  <c r="BL819" i="3"/>
  <c r="BK811" i="3"/>
  <c r="BN811" i="3"/>
  <c r="BL811" i="3"/>
  <c r="BM809" i="3"/>
  <c r="BK803" i="3"/>
  <c r="BN803" i="3"/>
  <c r="BL803" i="3"/>
  <c r="BL752" i="3"/>
  <c r="BJ740" i="3"/>
  <c r="BJ748" i="3"/>
  <c r="BN753" i="3"/>
  <c r="BK846" i="3"/>
  <c r="BN846" i="3"/>
  <c r="BL846" i="3"/>
  <c r="BK836" i="3"/>
  <c r="BN836" i="3"/>
  <c r="BL836" i="3"/>
  <c r="BJ500" i="3"/>
  <c r="BJ499" i="3"/>
  <c r="BM501" i="3"/>
  <c r="BM503" i="3"/>
  <c r="BN499" i="3"/>
  <c r="BK499" i="3"/>
  <c r="BK504" i="3"/>
  <c r="BN504" i="3"/>
  <c r="BL501" i="3"/>
  <c r="BJ501" i="3"/>
  <c r="BL503" i="3"/>
  <c r="BJ503" i="3"/>
  <c r="BN506" i="3"/>
  <c r="BK506" i="3"/>
  <c r="BL508" i="3"/>
  <c r="BJ508" i="3"/>
  <c r="BN515" i="3"/>
  <c r="BK515" i="3"/>
  <c r="BJ518" i="3"/>
  <c r="BJ510" i="3"/>
  <c r="BK514" i="3"/>
  <c r="BN514" i="3"/>
  <c r="BL514" i="3"/>
  <c r="BM516" i="3"/>
  <c r="BJ520" i="3"/>
  <c r="BM521" i="3"/>
  <c r="BM519" i="3"/>
  <c r="BJ526" i="3"/>
  <c r="BJ528" i="3"/>
  <c r="BJ530" i="3"/>
  <c r="BJ532" i="3"/>
  <c r="BJ534" i="3"/>
  <c r="BJ522" i="3"/>
  <c r="BM522" i="3"/>
  <c r="BM526" i="3"/>
  <c r="BJ531" i="3"/>
  <c r="BN532" i="3"/>
  <c r="BN534" i="3"/>
  <c r="BK534" i="3"/>
  <c r="BM524" i="3"/>
  <c r="BL526" i="3"/>
  <c r="BN530" i="3"/>
  <c r="BK530" i="3"/>
  <c r="BL536" i="3"/>
  <c r="BN536" i="3"/>
  <c r="BK537" i="3"/>
  <c r="BN537" i="3"/>
  <c r="BL537" i="3"/>
  <c r="BL538" i="3"/>
  <c r="BK538" i="3"/>
  <c r="BN538" i="3"/>
  <c r="BK540" i="3"/>
  <c r="BN540" i="3"/>
  <c r="BM544" i="3"/>
  <c r="BK545" i="3"/>
  <c r="BN545" i="3"/>
  <c r="BL545" i="3"/>
  <c r="BJ547" i="3"/>
  <c r="BJ549" i="3"/>
  <c r="BM554" i="3"/>
  <c r="BN548" i="3"/>
  <c r="BK548" i="3"/>
  <c r="BM547" i="3"/>
  <c r="BM550" i="3"/>
  <c r="BM552" i="3"/>
  <c r="BM546" i="3"/>
  <c r="BE551" i="3"/>
  <c r="AO551" i="3"/>
  <c r="Y551" i="3"/>
  <c r="BH551" i="3"/>
  <c r="AR551" i="3"/>
  <c r="AB551" i="3"/>
  <c r="BG551" i="3"/>
  <c r="AQ551" i="3"/>
  <c r="R553" i="3"/>
  <c r="BC555" i="3"/>
  <c r="BK557" i="3"/>
  <c r="BN557" i="3"/>
  <c r="BL557" i="3"/>
  <c r="BK559" i="3"/>
  <c r="BN559" i="3"/>
  <c r="BL559" i="3"/>
  <c r="BK561" i="3"/>
  <c r="BN561" i="3"/>
  <c r="BL561" i="3"/>
  <c r="BM563" i="3"/>
  <c r="Z553" i="3"/>
  <c r="BG555" i="3"/>
  <c r="AL555" i="3"/>
  <c r="BF555" i="3"/>
  <c r="AK555" i="3"/>
  <c r="BE555" i="3"/>
  <c r="AI555" i="3"/>
  <c r="AC555" i="3"/>
  <c r="M555" i="3"/>
  <c r="AV555" i="3"/>
  <c r="AF555" i="3"/>
  <c r="AH553" i="3"/>
  <c r="BC553" i="3"/>
  <c r="W553" i="3"/>
  <c r="AL553" i="3"/>
  <c r="BG553" i="3"/>
  <c r="AA553" i="3"/>
  <c r="BA553" i="3"/>
  <c r="AK553" i="3"/>
  <c r="U553" i="3"/>
  <c r="BD553" i="3"/>
  <c r="AN553" i="3"/>
  <c r="X553" i="3"/>
  <c r="BN558" i="3"/>
  <c r="BK558" i="3"/>
  <c r="BL560" i="3"/>
  <c r="BJ560" i="3"/>
  <c r="BL562" i="3"/>
  <c r="BJ562" i="3"/>
  <c r="BL564" i="3"/>
  <c r="BJ564" i="3"/>
  <c r="BM566" i="3"/>
  <c r="BM568" i="3"/>
  <c r="BK572" i="3"/>
  <c r="BN572" i="3"/>
  <c r="BL572" i="3"/>
  <c r="BK580" i="3"/>
  <c r="BN580" i="3"/>
  <c r="BL580" i="3"/>
  <c r="BN571" i="3"/>
  <c r="BK571" i="3"/>
  <c r="BN579" i="3"/>
  <c r="BK579" i="3"/>
  <c r="BN588" i="3"/>
  <c r="BK588" i="3"/>
  <c r="BK570" i="3"/>
  <c r="BN570" i="3"/>
  <c r="BL570" i="3"/>
  <c r="BK582" i="3"/>
  <c r="BN582" i="3"/>
  <c r="BL582" i="3"/>
  <c r="BM607" i="3"/>
  <c r="BN577" i="3"/>
  <c r="BK577" i="3"/>
  <c r="BM581" i="3"/>
  <c r="T589" i="3"/>
  <c r="BM597" i="3"/>
  <c r="O608" i="3"/>
  <c r="S608" i="3"/>
  <c r="W608" i="3"/>
  <c r="AA608" i="3"/>
  <c r="AE608" i="3"/>
  <c r="AI608" i="3"/>
  <c r="AM608" i="3"/>
  <c r="AQ608" i="3"/>
  <c r="AU608" i="3"/>
  <c r="AY608" i="3"/>
  <c r="BC608" i="3"/>
  <c r="BG608" i="3"/>
  <c r="P608" i="3"/>
  <c r="T608" i="3"/>
  <c r="X608" i="3"/>
  <c r="AB608" i="3"/>
  <c r="AF608" i="3"/>
  <c r="AJ608" i="3"/>
  <c r="AN608" i="3"/>
  <c r="AR608" i="3"/>
  <c r="AV608" i="3"/>
  <c r="AZ608" i="3"/>
  <c r="BD608" i="3"/>
  <c r="BH608" i="3"/>
  <c r="M608" i="3"/>
  <c r="Q608" i="3"/>
  <c r="U608" i="3"/>
  <c r="Y608" i="3"/>
  <c r="AC608" i="3"/>
  <c r="AG608" i="3"/>
  <c r="AK608" i="3"/>
  <c r="AO608" i="3"/>
  <c r="AS608" i="3"/>
  <c r="AW608" i="3"/>
  <c r="BA608" i="3"/>
  <c r="BE608" i="3"/>
  <c r="BI608" i="3"/>
  <c r="V608" i="3"/>
  <c r="AL608" i="3"/>
  <c r="BB608" i="3"/>
  <c r="Z608" i="3"/>
  <c r="AP608" i="3"/>
  <c r="BF608" i="3"/>
  <c r="N608" i="3"/>
  <c r="AD608" i="3"/>
  <c r="AT608" i="3"/>
  <c r="R608" i="3"/>
  <c r="AH608" i="3"/>
  <c r="AX608" i="3"/>
  <c r="BM591" i="3"/>
  <c r="BK606" i="3"/>
  <c r="BN606" i="3"/>
  <c r="BL606" i="3"/>
  <c r="BK590" i="3"/>
  <c r="BN590" i="3"/>
  <c r="BL590" i="3"/>
  <c r="BK629" i="3"/>
  <c r="BN629" i="3"/>
  <c r="BK600" i="3"/>
  <c r="BN600" i="3"/>
  <c r="BM609" i="3"/>
  <c r="BJ611" i="3"/>
  <c r="BK625" i="3"/>
  <c r="BN625" i="3"/>
  <c r="BL625" i="3"/>
  <c r="BK619" i="3"/>
  <c r="BN619" i="3"/>
  <c r="BL620" i="3"/>
  <c r="BJ620" i="3"/>
  <c r="BN632" i="3"/>
  <c r="BK632" i="3"/>
  <c r="BM633" i="3"/>
  <c r="BJ613" i="3"/>
  <c r="BM613" i="3"/>
  <c r="BN622" i="3"/>
  <c r="BK622" i="3"/>
  <c r="BK636" i="3"/>
  <c r="BN636" i="3"/>
  <c r="BK644" i="3"/>
  <c r="BN644" i="3"/>
  <c r="BK652" i="3"/>
  <c r="BN652" i="3"/>
  <c r="BK615" i="3"/>
  <c r="BN615" i="3"/>
  <c r="BL615" i="3"/>
  <c r="BL616" i="3"/>
  <c r="BJ616" i="3"/>
  <c r="BN630" i="3"/>
  <c r="BK630" i="3"/>
  <c r="BL635" i="3"/>
  <c r="BM637" i="3"/>
  <c r="BN653" i="3"/>
  <c r="BK653" i="3"/>
  <c r="BN647" i="3"/>
  <c r="BK647" i="3"/>
  <c r="BL652" i="3"/>
  <c r="BN660" i="3"/>
  <c r="BK660" i="3"/>
  <c r="BN668" i="3"/>
  <c r="BK668" i="3"/>
  <c r="BN676" i="3"/>
  <c r="BK676" i="3"/>
  <c r="BN684" i="3"/>
  <c r="BK684" i="3"/>
  <c r="BL646" i="3"/>
  <c r="BL649" i="3"/>
  <c r="BJ649" i="3"/>
  <c r="BJ660" i="3"/>
  <c r="BJ662" i="3"/>
  <c r="BJ666" i="3"/>
  <c r="BJ668" i="3"/>
  <c r="BJ670" i="3"/>
  <c r="BJ672" i="3"/>
  <c r="BJ674" i="3"/>
  <c r="BJ676" i="3"/>
  <c r="BJ678" i="3"/>
  <c r="BJ680" i="3"/>
  <c r="BJ682" i="3"/>
  <c r="BJ684" i="3"/>
  <c r="BJ686" i="3"/>
  <c r="BL640" i="3"/>
  <c r="BL643" i="3"/>
  <c r="BJ643" i="3"/>
  <c r="BJ656" i="3"/>
  <c r="BN677" i="3"/>
  <c r="BK677" i="3"/>
  <c r="BL677" i="3"/>
  <c r="BJ677" i="3"/>
  <c r="BL682" i="3"/>
  <c r="BM685" i="3"/>
  <c r="BM668" i="3"/>
  <c r="BM658" i="3"/>
  <c r="BL660" i="3"/>
  <c r="BM663" i="3"/>
  <c r="BM676" i="3"/>
  <c r="BN689" i="3"/>
  <c r="BK689" i="3"/>
  <c r="BJ689" i="3"/>
  <c r="BM691" i="3"/>
  <c r="BL670" i="3"/>
  <c r="BM673" i="3"/>
  <c r="BL686" i="3"/>
  <c r="BM659" i="3"/>
  <c r="BL672" i="3"/>
  <c r="BM680" i="3"/>
  <c r="BM684" i="3"/>
  <c r="BM688" i="3"/>
  <c r="BL499" i="3"/>
  <c r="BN501" i="3"/>
  <c r="BK501" i="3"/>
  <c r="BN508" i="3"/>
  <c r="BK508" i="3"/>
  <c r="BM510" i="3"/>
  <c r="BM518" i="3"/>
  <c r="BM509" i="3"/>
  <c r="BL509" i="3"/>
  <c r="BL518" i="3"/>
  <c r="BM517" i="3"/>
  <c r="BJ519" i="3"/>
  <c r="BL521" i="3"/>
  <c r="BM523" i="3"/>
  <c r="BJ524" i="3"/>
  <c r="BL519" i="3"/>
  <c r="BK522" i="3"/>
  <c r="BN522" i="3"/>
  <c r="BL522" i="3"/>
  <c r="BM534" i="3"/>
  <c r="BM535" i="3"/>
  <c r="O529" i="3"/>
  <c r="S529" i="3"/>
  <c r="W529" i="3"/>
  <c r="AA529" i="3"/>
  <c r="AE529" i="3"/>
  <c r="AI529" i="3"/>
  <c r="AM529" i="3"/>
  <c r="AQ529" i="3"/>
  <c r="AU529" i="3"/>
  <c r="AY529" i="3"/>
  <c r="BC529" i="3"/>
  <c r="BG529" i="3"/>
  <c r="P529" i="3"/>
  <c r="T529" i="3"/>
  <c r="X529" i="3"/>
  <c r="AB529" i="3"/>
  <c r="AF529" i="3"/>
  <c r="AJ529" i="3"/>
  <c r="AN529" i="3"/>
  <c r="AR529" i="3"/>
  <c r="AV529" i="3"/>
  <c r="AZ529" i="3"/>
  <c r="BD529" i="3"/>
  <c r="BH529" i="3"/>
  <c r="M529" i="3"/>
  <c r="Q529" i="3"/>
  <c r="U529" i="3"/>
  <c r="Y529" i="3"/>
  <c r="AC529" i="3"/>
  <c r="AG529" i="3"/>
  <c r="AK529" i="3"/>
  <c r="AO529" i="3"/>
  <c r="AS529" i="3"/>
  <c r="AW529" i="3"/>
  <c r="BA529" i="3"/>
  <c r="BE529" i="3"/>
  <c r="BI529" i="3"/>
  <c r="R529" i="3"/>
  <c r="AH529" i="3"/>
  <c r="AX529" i="3"/>
  <c r="V529" i="3"/>
  <c r="AL529" i="3"/>
  <c r="BB529" i="3"/>
  <c r="Z529" i="3"/>
  <c r="AP529" i="3"/>
  <c r="BF529" i="3"/>
  <c r="N529" i="3"/>
  <c r="AD529" i="3"/>
  <c r="AT529" i="3"/>
  <c r="BJ536" i="3"/>
  <c r="BN525" i="3"/>
  <c r="BK525" i="3"/>
  <c r="BM531" i="3"/>
  <c r="BN524" i="3"/>
  <c r="BK524" i="3"/>
  <c r="BM536" i="3"/>
  <c r="BK536" i="3"/>
  <c r="BM542" i="3"/>
  <c r="BL544" i="3"/>
  <c r="BK547" i="3"/>
  <c r="BN547" i="3"/>
  <c r="BM539" i="3"/>
  <c r="BJ540" i="3"/>
  <c r="BL554" i="3"/>
  <c r="BJ554" i="3"/>
  <c r="BL547" i="3"/>
  <c r="BL550" i="3"/>
  <c r="BJ550" i="3"/>
  <c r="BL552" i="3"/>
  <c r="BJ552" i="3"/>
  <c r="AM555" i="3"/>
  <c r="BI555" i="3"/>
  <c r="R555" i="3"/>
  <c r="AS555" i="3"/>
  <c r="Z555" i="3"/>
  <c r="AX555" i="3"/>
  <c r="BL546" i="3"/>
  <c r="BM549" i="3"/>
  <c r="BK563" i="3"/>
  <c r="BN563" i="3"/>
  <c r="BL563" i="3"/>
  <c r="BF553" i="3"/>
  <c r="BB555" i="3"/>
  <c r="AE555" i="3"/>
  <c r="BA555" i="3"/>
  <c r="AD555" i="3"/>
  <c r="AY555" i="3"/>
  <c r="AA555" i="3"/>
  <c r="Y555" i="3"/>
  <c r="BH555" i="3"/>
  <c r="AR555" i="3"/>
  <c r="AB555" i="3"/>
  <c r="AU553" i="3"/>
  <c r="O553" i="3"/>
  <c r="AD553" i="3"/>
  <c r="AY553" i="3"/>
  <c r="S553" i="3"/>
  <c r="AW553" i="3"/>
  <c r="AG553" i="3"/>
  <c r="Q553" i="3"/>
  <c r="AZ553" i="3"/>
  <c r="AJ553" i="3"/>
  <c r="T553" i="3"/>
  <c r="BM556" i="3"/>
  <c r="BN560" i="3"/>
  <c r="BK560" i="3"/>
  <c r="BN562" i="3"/>
  <c r="BK562" i="3"/>
  <c r="BN564" i="3"/>
  <c r="BK564" i="3"/>
  <c r="BL566" i="3"/>
  <c r="BJ566" i="3"/>
  <c r="BL568" i="3"/>
  <c r="BJ584" i="3"/>
  <c r="BJ567" i="3"/>
  <c r="BK568" i="3"/>
  <c r="BN568" i="3"/>
  <c r="BM576" i="3"/>
  <c r="BM584" i="3"/>
  <c r="BJ573" i="3"/>
  <c r="BJ581" i="3"/>
  <c r="BM588" i="3"/>
  <c r="BK586" i="3"/>
  <c r="BN586" i="3"/>
  <c r="BM605" i="3"/>
  <c r="BN569" i="3"/>
  <c r="BK569" i="3"/>
  <c r="BM573" i="3"/>
  <c r="BL581" i="3"/>
  <c r="BM585" i="3"/>
  <c r="BJ588" i="3"/>
  <c r="BL597" i="3"/>
  <c r="BJ597" i="3"/>
  <c r="BJ610" i="3"/>
  <c r="BL591" i="3"/>
  <c r="BJ596" i="3"/>
  <c r="BM596" i="3"/>
  <c r="BK602" i="3"/>
  <c r="BN602" i="3"/>
  <c r="BK607" i="3"/>
  <c r="BM610" i="3"/>
  <c r="BM593" i="3"/>
  <c r="BK631" i="3"/>
  <c r="BN631" i="3"/>
  <c r="BJ592" i="3"/>
  <c r="BM592" i="3"/>
  <c r="BL609" i="3"/>
  <c r="BM611" i="3"/>
  <c r="BJ617" i="3"/>
  <c r="BM617" i="3"/>
  <c r="BM618" i="3"/>
  <c r="BN626" i="3"/>
  <c r="BK626" i="3"/>
  <c r="BM612" i="3"/>
  <c r="BN620" i="3"/>
  <c r="BK620" i="3"/>
  <c r="BM628" i="3"/>
  <c r="BK633" i="3"/>
  <c r="BN633" i="3"/>
  <c r="BL633" i="3"/>
  <c r="BK613" i="3"/>
  <c r="BN613" i="3"/>
  <c r="BL613" i="3"/>
  <c r="BK638" i="3"/>
  <c r="BN638" i="3"/>
  <c r="BK646" i="3"/>
  <c r="BN646" i="3"/>
  <c r="BN654" i="3"/>
  <c r="BK654" i="3"/>
  <c r="BN616" i="3"/>
  <c r="BK616" i="3"/>
  <c r="BJ623" i="3"/>
  <c r="BM623" i="3"/>
  <c r="BM624" i="3"/>
  <c r="Y634" i="3"/>
  <c r="AU634" i="3"/>
  <c r="BJ638" i="3"/>
  <c r="BJ640" i="3"/>
  <c r="BJ642" i="3"/>
  <c r="BJ644" i="3"/>
  <c r="BJ646" i="3"/>
  <c r="BJ648" i="3"/>
  <c r="BJ650" i="3"/>
  <c r="BJ652" i="3"/>
  <c r="BL637" i="3"/>
  <c r="BJ637" i="3"/>
  <c r="BM642" i="3"/>
  <c r="BM645" i="3"/>
  <c r="BN656" i="3"/>
  <c r="BK656" i="3"/>
  <c r="BN662" i="3"/>
  <c r="BK662" i="3"/>
  <c r="BN670" i="3"/>
  <c r="BK670" i="3"/>
  <c r="BN678" i="3"/>
  <c r="BK678" i="3"/>
  <c r="BN686" i="3"/>
  <c r="BK686" i="3"/>
  <c r="BM638" i="3"/>
  <c r="BM641" i="3"/>
  <c r="BN649" i="3"/>
  <c r="BK649" i="3"/>
  <c r="BN643" i="3"/>
  <c r="BK643" i="3"/>
  <c r="BM648" i="3"/>
  <c r="BM651" i="3"/>
  <c r="BM657" i="3"/>
  <c r="BL657" i="3"/>
  <c r="BJ657" i="3"/>
  <c r="BM675" i="3"/>
  <c r="BN655" i="3"/>
  <c r="BK655" i="3"/>
  <c r="BJ655" i="3"/>
  <c r="BM666" i="3"/>
  <c r="BN685" i="3"/>
  <c r="BK685" i="3"/>
  <c r="BL685" i="3"/>
  <c r="BJ685" i="3"/>
  <c r="BL668" i="3"/>
  <c r="BM671" i="3"/>
  <c r="BJ658" i="3"/>
  <c r="BN663" i="3"/>
  <c r="BK663" i="3"/>
  <c r="BL663" i="3"/>
  <c r="BJ663" i="3"/>
  <c r="BL676" i="3"/>
  <c r="BM679" i="3"/>
  <c r="BN691" i="3"/>
  <c r="BK691" i="3"/>
  <c r="BL691" i="3"/>
  <c r="BJ691" i="3"/>
  <c r="BM692" i="3"/>
  <c r="BM662" i="3"/>
  <c r="BN673" i="3"/>
  <c r="BK673" i="3"/>
  <c r="BL673" i="3"/>
  <c r="BJ673" i="3"/>
  <c r="BM678" i="3"/>
  <c r="BN659" i="3"/>
  <c r="BK659" i="3"/>
  <c r="BL659" i="3"/>
  <c r="BJ659" i="3"/>
  <c r="BL680" i="3"/>
  <c r="BL684" i="3"/>
  <c r="BL688" i="3"/>
  <c r="BJ688" i="3"/>
  <c r="BM505" i="3"/>
  <c r="BN502" i="3"/>
  <c r="BK502" i="3"/>
  <c r="BN500" i="3"/>
  <c r="BK500" i="3"/>
  <c r="BM499" i="3"/>
  <c r="BN503" i="3"/>
  <c r="BK503" i="3"/>
  <c r="BK507" i="3"/>
  <c r="BN507" i="3"/>
  <c r="BL505" i="3"/>
  <c r="BJ505" i="3"/>
  <c r="BL510" i="3"/>
  <c r="BJ516" i="3"/>
  <c r="BK509" i="3"/>
  <c r="BN509" i="3"/>
  <c r="BK510" i="3"/>
  <c r="BN510" i="3"/>
  <c r="BN517" i="3"/>
  <c r="BK517" i="3"/>
  <c r="BJ512" i="3"/>
  <c r="BM512" i="3"/>
  <c r="BM515" i="3"/>
  <c r="BL517" i="3"/>
  <c r="BJ517" i="3"/>
  <c r="BN521" i="3"/>
  <c r="BK521" i="3"/>
  <c r="BM520" i="3"/>
  <c r="BL523" i="3"/>
  <c r="BN519" i="3"/>
  <c r="BK519" i="3"/>
  <c r="BN523" i="3"/>
  <c r="BK523" i="3"/>
  <c r="BJ527" i="3"/>
  <c r="BM527" i="3"/>
  <c r="BM530" i="3"/>
  <c r="BL535" i="3"/>
  <c r="BM532" i="3"/>
  <c r="BK526" i="3"/>
  <c r="BK531" i="3"/>
  <c r="BN531" i="3"/>
  <c r="BL531" i="3"/>
  <c r="BM528" i="3"/>
  <c r="O533" i="3"/>
  <c r="S533" i="3"/>
  <c r="W533" i="3"/>
  <c r="AA533" i="3"/>
  <c r="AE533" i="3"/>
  <c r="AI533" i="3"/>
  <c r="AM533" i="3"/>
  <c r="AQ533" i="3"/>
  <c r="AU533" i="3"/>
  <c r="AY533" i="3"/>
  <c r="BC533" i="3"/>
  <c r="BG533" i="3"/>
  <c r="P533" i="3"/>
  <c r="T533" i="3"/>
  <c r="X533" i="3"/>
  <c r="AB533" i="3"/>
  <c r="AF533" i="3"/>
  <c r="AJ533" i="3"/>
  <c r="AN533" i="3"/>
  <c r="AR533" i="3"/>
  <c r="AV533" i="3"/>
  <c r="AZ533" i="3"/>
  <c r="BD533" i="3"/>
  <c r="BH533" i="3"/>
  <c r="M533" i="3"/>
  <c r="Q533" i="3"/>
  <c r="U533" i="3"/>
  <c r="Y533" i="3"/>
  <c r="AC533" i="3"/>
  <c r="AG533" i="3"/>
  <c r="AK533" i="3"/>
  <c r="AO533" i="3"/>
  <c r="AS533" i="3"/>
  <c r="AW533" i="3"/>
  <c r="BA533" i="3"/>
  <c r="BE533" i="3"/>
  <c r="BI533" i="3"/>
  <c r="Z533" i="3"/>
  <c r="AP533" i="3"/>
  <c r="BF533" i="3"/>
  <c r="N533" i="3"/>
  <c r="AD533" i="3"/>
  <c r="AT533" i="3"/>
  <c r="R533" i="3"/>
  <c r="AH533" i="3"/>
  <c r="AX533" i="3"/>
  <c r="V533" i="3"/>
  <c r="AL533" i="3"/>
  <c r="BB533" i="3"/>
  <c r="BJ535" i="3"/>
  <c r="BM540" i="3"/>
  <c r="BL542" i="3"/>
  <c r="BK544" i="3"/>
  <c r="BN544" i="3"/>
  <c r="BK549" i="3"/>
  <c r="BN549" i="3"/>
  <c r="BK539" i="3"/>
  <c r="BN539" i="3"/>
  <c r="BL539" i="3"/>
  <c r="BM541" i="3"/>
  <c r="BM543" i="3"/>
  <c r="BM548" i="3"/>
  <c r="BN550" i="3"/>
  <c r="BK550" i="3"/>
  <c r="Z551" i="3"/>
  <c r="AP551" i="3"/>
  <c r="BF551" i="3"/>
  <c r="BN552" i="3"/>
  <c r="BK552" i="3"/>
  <c r="BN546" i="3"/>
  <c r="BK546" i="3"/>
  <c r="BL549" i="3"/>
  <c r="AW551" i="3"/>
  <c r="AG551" i="3"/>
  <c r="Q551" i="3"/>
  <c r="AZ551" i="3"/>
  <c r="AJ551" i="3"/>
  <c r="T551" i="3"/>
  <c r="AY551" i="3"/>
  <c r="AI551" i="3"/>
  <c r="S551" i="3"/>
  <c r="BK565" i="3"/>
  <c r="BN565" i="3"/>
  <c r="BM565" i="3"/>
  <c r="BN554" i="3"/>
  <c r="BK554" i="3"/>
  <c r="AW555" i="3"/>
  <c r="W555" i="3"/>
  <c r="AU555" i="3"/>
  <c r="V555" i="3"/>
  <c r="AT555" i="3"/>
  <c r="S555" i="3"/>
  <c r="U555" i="3"/>
  <c r="BD555" i="3"/>
  <c r="AN555" i="3"/>
  <c r="X555" i="3"/>
  <c r="AM553" i="3"/>
  <c r="BB553" i="3"/>
  <c r="V553" i="3"/>
  <c r="AQ553" i="3"/>
  <c r="BI553" i="3"/>
  <c r="AS553" i="3"/>
  <c r="AC553" i="3"/>
  <c r="M553" i="3"/>
  <c r="AV553" i="3"/>
  <c r="AF553" i="3"/>
  <c r="P553" i="3"/>
  <c r="BL556" i="3"/>
  <c r="BJ556" i="3"/>
  <c r="BM558" i="3"/>
  <c r="BJ570" i="3"/>
  <c r="BJ572" i="3"/>
  <c r="BJ576" i="3"/>
  <c r="BJ578" i="3"/>
  <c r="BJ580" i="3"/>
  <c r="BJ582" i="3"/>
  <c r="BK567" i="3"/>
  <c r="BN567" i="3"/>
  <c r="BK576" i="3"/>
  <c r="BN576" i="3"/>
  <c r="BL576" i="3"/>
  <c r="BK584" i="3"/>
  <c r="BN584" i="3"/>
  <c r="BL584" i="3"/>
  <c r="BM571" i="3"/>
  <c r="BN575" i="3"/>
  <c r="BK575" i="3"/>
  <c r="BM579" i="3"/>
  <c r="BN583" i="3"/>
  <c r="BK583" i="3"/>
  <c r="BM587" i="3"/>
  <c r="N589" i="3"/>
  <c r="S589" i="3"/>
  <c r="Y589" i="3"/>
  <c r="AD589" i="3"/>
  <c r="AH589" i="3"/>
  <c r="AL589" i="3"/>
  <c r="AP589" i="3"/>
  <c r="AT589" i="3"/>
  <c r="AX589" i="3"/>
  <c r="BB589" i="3"/>
  <c r="BF589" i="3"/>
  <c r="O589" i="3"/>
  <c r="U589" i="3"/>
  <c r="Z589" i="3"/>
  <c r="AE589" i="3"/>
  <c r="AI589" i="3"/>
  <c r="AM589" i="3"/>
  <c r="AQ589" i="3"/>
  <c r="AU589" i="3"/>
  <c r="AY589" i="3"/>
  <c r="BC589" i="3"/>
  <c r="BG589" i="3"/>
  <c r="Q589" i="3"/>
  <c r="V589" i="3"/>
  <c r="AA589" i="3"/>
  <c r="AF589" i="3"/>
  <c r="AJ589" i="3"/>
  <c r="AN589" i="3"/>
  <c r="AR589" i="3"/>
  <c r="AV589" i="3"/>
  <c r="AZ589" i="3"/>
  <c r="BD589" i="3"/>
  <c r="BH589" i="3"/>
  <c r="BJ601" i="3"/>
  <c r="BJ603" i="3"/>
  <c r="BJ605" i="3"/>
  <c r="BJ607" i="3"/>
  <c r="BJ609" i="3"/>
  <c r="BK574" i="3"/>
  <c r="BN574" i="3"/>
  <c r="BM578" i="3"/>
  <c r="BL588" i="3"/>
  <c r="BM603" i="3"/>
  <c r="BL573" i="3"/>
  <c r="BM577" i="3"/>
  <c r="BN581" i="3"/>
  <c r="BK581" i="3"/>
  <c r="BL585" i="3"/>
  <c r="BJ585" i="3"/>
  <c r="AB589" i="3"/>
  <c r="BJ594" i="3"/>
  <c r="BM594" i="3"/>
  <c r="BK596" i="3"/>
  <c r="BN596" i="3"/>
  <c r="BL596" i="3"/>
  <c r="BM599" i="3"/>
  <c r="BK603" i="3"/>
  <c r="BN607" i="3"/>
  <c r="BL610" i="3"/>
  <c r="BL593" i="3"/>
  <c r="BJ593" i="3"/>
  <c r="BJ598" i="3"/>
  <c r="BM598" i="3"/>
  <c r="BK592" i="3"/>
  <c r="BN592" i="3"/>
  <c r="BL592" i="3"/>
  <c r="BM595" i="3"/>
  <c r="BN601" i="3"/>
  <c r="BJ604" i="3"/>
  <c r="BM604" i="3"/>
  <c r="BK617" i="3"/>
  <c r="BN617" i="3"/>
  <c r="BL617" i="3"/>
  <c r="BL618" i="3"/>
  <c r="BJ618" i="3"/>
  <c r="BJ635" i="3"/>
  <c r="BL612" i="3"/>
  <c r="BJ612" i="3"/>
  <c r="BK627" i="3"/>
  <c r="BN627" i="3"/>
  <c r="BL628" i="3"/>
  <c r="BJ628" i="3"/>
  <c r="BM632" i="3"/>
  <c r="BN614" i="3"/>
  <c r="BK614" i="3"/>
  <c r="BJ621" i="3"/>
  <c r="BM621" i="3"/>
  <c r="BM622" i="3"/>
  <c r="BN635" i="3"/>
  <c r="BK635" i="3"/>
  <c r="BK640" i="3"/>
  <c r="BN640" i="3"/>
  <c r="BK648" i="3"/>
  <c r="BN648" i="3"/>
  <c r="BN610" i="3"/>
  <c r="BK623" i="3"/>
  <c r="BN623" i="3"/>
  <c r="BL623" i="3"/>
  <c r="BL624" i="3"/>
  <c r="BJ624" i="3"/>
  <c r="BM630" i="3"/>
  <c r="AE634" i="3"/>
  <c r="BA634" i="3"/>
  <c r="BN637" i="3"/>
  <c r="BK637" i="3"/>
  <c r="BL642" i="3"/>
  <c r="BL645" i="3"/>
  <c r="BJ645" i="3"/>
  <c r="BM650" i="3"/>
  <c r="BM653" i="3"/>
  <c r="BM644" i="3"/>
  <c r="BM647" i="3"/>
  <c r="BL656" i="3"/>
  <c r="BN664" i="3"/>
  <c r="BK664" i="3"/>
  <c r="BN672" i="3"/>
  <c r="BK672" i="3"/>
  <c r="BN680" i="3"/>
  <c r="BK680" i="3"/>
  <c r="BL638" i="3"/>
  <c r="BL641" i="3"/>
  <c r="BJ641" i="3"/>
  <c r="BL648" i="3"/>
  <c r="BL651" i="3"/>
  <c r="BJ651" i="3"/>
  <c r="BN657" i="3"/>
  <c r="BK657" i="3"/>
  <c r="BN675" i="3"/>
  <c r="BK675" i="3"/>
  <c r="BL675" i="3"/>
  <c r="BJ675" i="3"/>
  <c r="BM683" i="3"/>
  <c r="BL655" i="3"/>
  <c r="BN661" i="3"/>
  <c r="BK661" i="3"/>
  <c r="BL666" i="3"/>
  <c r="BM674" i="3"/>
  <c r="BN671" i="3"/>
  <c r="BK671" i="3"/>
  <c r="BL671" i="3"/>
  <c r="BJ671" i="3"/>
  <c r="BN679" i="3"/>
  <c r="BK679" i="3"/>
  <c r="BL679" i="3"/>
  <c r="BJ679" i="3"/>
  <c r="BM687" i="3"/>
  <c r="BM689" i="3"/>
  <c r="BJ692" i="3"/>
  <c r="BL692" i="3"/>
  <c r="BL662" i="3"/>
  <c r="BM665" i="3"/>
  <c r="BL678" i="3"/>
  <c r="BM681" i="3"/>
  <c r="BM667" i="3"/>
  <c r="BK688" i="3"/>
  <c r="BN688" i="3"/>
  <c r="BK505" i="3"/>
  <c r="BN505" i="3"/>
  <c r="BM508" i="3"/>
  <c r="BN516" i="3"/>
  <c r="BK516" i="3"/>
  <c r="BN511" i="3"/>
  <c r="BK511" i="3"/>
  <c r="BJ514" i="3"/>
  <c r="BM514" i="3"/>
  <c r="BJ523" i="3"/>
  <c r="BK512" i="3"/>
  <c r="BN512" i="3"/>
  <c r="BL512" i="3"/>
  <c r="BL515" i="3"/>
  <c r="BJ515" i="3"/>
  <c r="BK518" i="3"/>
  <c r="BN518" i="3"/>
  <c r="BK520" i="3"/>
  <c r="BN520" i="3"/>
  <c r="BL520" i="3"/>
  <c r="BK527" i="3"/>
  <c r="BN527" i="3"/>
  <c r="BL527" i="3"/>
  <c r="BL530" i="3"/>
  <c r="BL532" i="3"/>
  <c r="BL528" i="3"/>
  <c r="BM537" i="3"/>
  <c r="BM538" i="3"/>
  <c r="BJ538" i="3"/>
  <c r="BL540" i="3"/>
  <c r="BK542" i="3"/>
  <c r="BN542" i="3"/>
  <c r="BK541" i="3"/>
  <c r="BN541" i="3"/>
  <c r="BL541" i="3"/>
  <c r="BK543" i="3"/>
  <c r="BN543" i="3"/>
  <c r="BL543" i="3"/>
  <c r="BM545" i="3"/>
  <c r="BJ551" i="3"/>
  <c r="BJ546" i="3"/>
  <c r="BL548" i="3"/>
  <c r="BJ548" i="3"/>
  <c r="BK551" i="3"/>
  <c r="BN551" i="3"/>
  <c r="BL551" i="3"/>
  <c r="BJ557" i="3"/>
  <c r="BM557" i="3"/>
  <c r="BM559" i="3"/>
  <c r="BM561" i="3"/>
  <c r="BL565" i="3"/>
  <c r="AQ555" i="3"/>
  <c r="O555" i="3"/>
  <c r="AP555" i="3"/>
  <c r="N555" i="3"/>
  <c r="AO555" i="3"/>
  <c r="AG555" i="3"/>
  <c r="Q555" i="3"/>
  <c r="AZ555" i="3"/>
  <c r="AJ555" i="3"/>
  <c r="T555" i="3"/>
  <c r="AE553" i="3"/>
  <c r="AT553" i="3"/>
  <c r="N553" i="3"/>
  <c r="AI553" i="3"/>
  <c r="BE553" i="3"/>
  <c r="AO553" i="3"/>
  <c r="Y553" i="3"/>
  <c r="BH553" i="3"/>
  <c r="AR553" i="3"/>
  <c r="AB553" i="3"/>
  <c r="BN556" i="3"/>
  <c r="BK556" i="3"/>
  <c r="BL558" i="3"/>
  <c r="BJ558" i="3"/>
  <c r="BM560" i="3"/>
  <c r="BM562" i="3"/>
  <c r="BM564" i="3"/>
  <c r="BN566" i="3"/>
  <c r="BK566" i="3"/>
  <c r="BM567" i="3"/>
  <c r="BL567" i="3"/>
  <c r="BJ568" i="3"/>
  <c r="BM572" i="3"/>
  <c r="BM580" i="3"/>
  <c r="BL571" i="3"/>
  <c r="BJ577" i="3"/>
  <c r="BL579" i="3"/>
  <c r="BL587" i="3"/>
  <c r="BJ587" i="3"/>
  <c r="BJ591" i="3"/>
  <c r="BJ599" i="3"/>
  <c r="BM570" i="3"/>
  <c r="BK578" i="3"/>
  <c r="BN578" i="3"/>
  <c r="BL578" i="3"/>
  <c r="BM582" i="3"/>
  <c r="BM601" i="3"/>
  <c r="BN573" i="3"/>
  <c r="BK573" i="3"/>
  <c r="BL577" i="3"/>
  <c r="BN585" i="3"/>
  <c r="BK585" i="3"/>
  <c r="X589" i="3"/>
  <c r="BK594" i="3"/>
  <c r="BN594" i="3"/>
  <c r="BL594" i="3"/>
  <c r="BN597" i="3"/>
  <c r="BK597" i="3"/>
  <c r="BL599" i="3"/>
  <c r="BN603" i="3"/>
  <c r="BJ606" i="3"/>
  <c r="BM606" i="3"/>
  <c r="BK611" i="3"/>
  <c r="BN611" i="3"/>
  <c r="BJ590" i="3"/>
  <c r="BM590" i="3"/>
  <c r="BK598" i="3"/>
  <c r="BN598" i="3"/>
  <c r="BL598" i="3"/>
  <c r="BN609" i="3"/>
  <c r="BK609" i="3"/>
  <c r="BN593" i="3"/>
  <c r="BK593" i="3"/>
  <c r="BL595" i="3"/>
  <c r="BJ595" i="3"/>
  <c r="BK604" i="3"/>
  <c r="BN604" i="3"/>
  <c r="BL604" i="3"/>
  <c r="BN618" i="3"/>
  <c r="BK618" i="3"/>
  <c r="BJ625" i="3"/>
  <c r="BM625" i="3"/>
  <c r="BN612" i="3"/>
  <c r="BK612" i="3"/>
  <c r="BM620" i="3"/>
  <c r="BN628" i="3"/>
  <c r="BK628" i="3"/>
  <c r="BL632" i="3"/>
  <c r="BJ632" i="3"/>
  <c r="BK621" i="3"/>
  <c r="BN621" i="3"/>
  <c r="BL621" i="3"/>
  <c r="BL622" i="3"/>
  <c r="BJ622" i="3"/>
  <c r="BM635" i="3"/>
  <c r="BK642" i="3"/>
  <c r="BN642" i="3"/>
  <c r="BK650" i="3"/>
  <c r="BN650" i="3"/>
  <c r="BJ615" i="3"/>
  <c r="BM615" i="3"/>
  <c r="BM616" i="3"/>
  <c r="BN624" i="3"/>
  <c r="BK624" i="3"/>
  <c r="BL630" i="3"/>
  <c r="BJ630" i="3"/>
  <c r="R634" i="3"/>
  <c r="BN634" i="3" s="1"/>
  <c r="Z634" i="3"/>
  <c r="AG634" i="3"/>
  <c r="AL634" i="3"/>
  <c r="BK634" i="3" s="1"/>
  <c r="AQ634" i="3"/>
  <c r="AW634" i="3"/>
  <c r="BB634" i="3"/>
  <c r="BG634" i="3"/>
  <c r="AK634" i="3"/>
  <c r="BF634" i="3"/>
  <c r="BN645" i="3"/>
  <c r="BK645" i="3"/>
  <c r="BL650" i="3"/>
  <c r="BL653" i="3"/>
  <c r="BJ653" i="3"/>
  <c r="BN639" i="3"/>
  <c r="BK639" i="3"/>
  <c r="BL644" i="3"/>
  <c r="BL647" i="3"/>
  <c r="BJ647" i="3"/>
  <c r="BM652" i="3"/>
  <c r="BN666" i="3"/>
  <c r="BK666" i="3"/>
  <c r="BN674" i="3"/>
  <c r="BK674" i="3"/>
  <c r="BN682" i="3"/>
  <c r="BK682" i="3"/>
  <c r="BN641" i="3"/>
  <c r="BK641" i="3"/>
  <c r="BM646" i="3"/>
  <c r="BM649" i="3"/>
  <c r="BM640" i="3"/>
  <c r="BM643" i="3"/>
  <c r="BN651" i="3"/>
  <c r="BK651" i="3"/>
  <c r="BN683" i="3"/>
  <c r="BK683" i="3"/>
  <c r="BL683" i="3"/>
  <c r="BJ683" i="3"/>
  <c r="BM655" i="3"/>
  <c r="BN669" i="3"/>
  <c r="BK669" i="3"/>
  <c r="BL674" i="3"/>
  <c r="BM677" i="3"/>
  <c r="BM682" i="3"/>
  <c r="BN658" i="3"/>
  <c r="BK658" i="3"/>
  <c r="BL658" i="3"/>
  <c r="BM660" i="3"/>
  <c r="BN687" i="3"/>
  <c r="BK687" i="3"/>
  <c r="BL687" i="3"/>
  <c r="BJ687" i="3"/>
  <c r="BL689" i="3"/>
  <c r="BK692" i="3"/>
  <c r="BN692" i="3"/>
  <c r="BN665" i="3"/>
  <c r="BK665" i="3"/>
  <c r="BL665" i="3"/>
  <c r="BJ665" i="3"/>
  <c r="BM670" i="3"/>
  <c r="BN681" i="3"/>
  <c r="BK681" i="3"/>
  <c r="BL681" i="3"/>
  <c r="BJ681" i="3"/>
  <c r="BM686" i="3"/>
  <c r="BN667" i="3"/>
  <c r="BK667" i="3"/>
  <c r="BL667" i="3"/>
  <c r="BJ667" i="3"/>
  <c r="BM672" i="3"/>
  <c r="BN690" i="3"/>
  <c r="BK690" i="3"/>
  <c r="M497" i="3"/>
  <c r="Q497" i="3"/>
  <c r="U497" i="3"/>
  <c r="Y497" i="3"/>
  <c r="AC497" i="3"/>
  <c r="AG497" i="3"/>
  <c r="AK497" i="3"/>
  <c r="AO497" i="3"/>
  <c r="AS497" i="3"/>
  <c r="AW497" i="3"/>
  <c r="BA497" i="3"/>
  <c r="BE497" i="3"/>
  <c r="BI497" i="3"/>
  <c r="P497" i="3"/>
  <c r="V497" i="3"/>
  <c r="AA497" i="3"/>
  <c r="AF497" i="3"/>
  <c r="AL497" i="3"/>
  <c r="AQ497" i="3"/>
  <c r="AV497" i="3"/>
  <c r="BB497" i="3"/>
  <c r="BG497" i="3"/>
  <c r="R497" i="3"/>
  <c r="W497" i="3"/>
  <c r="AB497" i="3"/>
  <c r="AH497" i="3"/>
  <c r="AM497" i="3"/>
  <c r="AR497" i="3"/>
  <c r="AX497" i="3"/>
  <c r="BC497" i="3"/>
  <c r="BH497" i="3"/>
  <c r="AN497" i="3"/>
  <c r="BD497" i="3"/>
  <c r="N497" i="3"/>
  <c r="S497" i="3"/>
  <c r="X497" i="3"/>
  <c r="AD497" i="3"/>
  <c r="AI497" i="3"/>
  <c r="AT497" i="3"/>
  <c r="AY497" i="3"/>
  <c r="O497" i="3"/>
  <c r="T497" i="3"/>
  <c r="Z497" i="3"/>
  <c r="AE497" i="3"/>
  <c r="AJ497" i="3"/>
  <c r="AP497" i="3"/>
  <c r="AU497" i="3"/>
  <c r="AZ497" i="3"/>
  <c r="BF497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P495" i="3"/>
  <c r="V495" i="3"/>
  <c r="AA495" i="3"/>
  <c r="AF495" i="3"/>
  <c r="AL495" i="3"/>
  <c r="AQ495" i="3"/>
  <c r="AV495" i="3"/>
  <c r="BB495" i="3"/>
  <c r="BG495" i="3"/>
  <c r="R495" i="3"/>
  <c r="W495" i="3"/>
  <c r="AB495" i="3"/>
  <c r="AH495" i="3"/>
  <c r="AM495" i="3"/>
  <c r="AR495" i="3"/>
  <c r="AX495" i="3"/>
  <c r="BC495" i="3"/>
  <c r="BH495" i="3"/>
  <c r="AN495" i="3"/>
  <c r="N495" i="3"/>
  <c r="S495" i="3"/>
  <c r="X495" i="3"/>
  <c r="AD495" i="3"/>
  <c r="AI495" i="3"/>
  <c r="AT495" i="3"/>
  <c r="AY495" i="3"/>
  <c r="BD495" i="3"/>
  <c r="O495" i="3"/>
  <c r="T495" i="3"/>
  <c r="Z495" i="3"/>
  <c r="AE495" i="3"/>
  <c r="AJ495" i="3"/>
  <c r="AP495" i="3"/>
  <c r="AU495" i="3"/>
  <c r="AZ495" i="3"/>
  <c r="BF495" i="3"/>
  <c r="N485" i="3"/>
  <c r="R485" i="3"/>
  <c r="V485" i="3"/>
  <c r="Z485" i="3"/>
  <c r="AD485" i="3"/>
  <c r="AH485" i="3"/>
  <c r="AL485" i="3"/>
  <c r="AP485" i="3"/>
  <c r="AT485" i="3"/>
  <c r="AX485" i="3"/>
  <c r="O485" i="3"/>
  <c r="T485" i="3"/>
  <c r="Y485" i="3"/>
  <c r="AE485" i="3"/>
  <c r="AJ485" i="3"/>
  <c r="AO485" i="3"/>
  <c r="AU485" i="3"/>
  <c r="AZ485" i="3"/>
  <c r="BD485" i="3"/>
  <c r="BH485" i="3"/>
  <c r="P485" i="3"/>
  <c r="U485" i="3"/>
  <c r="AA485" i="3"/>
  <c r="AF485" i="3"/>
  <c r="AK485" i="3"/>
  <c r="AQ485" i="3"/>
  <c r="AV485" i="3"/>
  <c r="BA485" i="3"/>
  <c r="BE485" i="3"/>
  <c r="BI485" i="3"/>
  <c r="Q485" i="3"/>
  <c r="W485" i="3"/>
  <c r="AB485" i="3"/>
  <c r="AG485" i="3"/>
  <c r="AM485" i="3"/>
  <c r="AR485" i="3"/>
  <c r="AW485" i="3"/>
  <c r="BB485" i="3"/>
  <c r="BF485" i="3"/>
  <c r="M485" i="3"/>
  <c r="S485" i="3"/>
  <c r="X485" i="3"/>
  <c r="AC485" i="3"/>
  <c r="AI485" i="3"/>
  <c r="AN485" i="3"/>
  <c r="AS485" i="3"/>
  <c r="AY485" i="3"/>
  <c r="BC485" i="3"/>
  <c r="BG485" i="3"/>
  <c r="K496" i="3"/>
  <c r="K494" i="3"/>
  <c r="Q492" i="3"/>
  <c r="L492" i="3"/>
  <c r="N492" i="3" s="1"/>
  <c r="P493" i="3"/>
  <c r="T493" i="3"/>
  <c r="X493" i="3"/>
  <c r="AB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BI492" i="3"/>
  <c r="AS492" i="3"/>
  <c r="AC492" i="3"/>
  <c r="M492" i="3"/>
  <c r="BG491" i="3"/>
  <c r="P491" i="3"/>
  <c r="N490" i="3"/>
  <c r="BJ490" i="3" s="1"/>
  <c r="R490" i="3"/>
  <c r="V490" i="3"/>
  <c r="Z490" i="3"/>
  <c r="AD490" i="3"/>
  <c r="AH490" i="3"/>
  <c r="AL490" i="3"/>
  <c r="AP490" i="3"/>
  <c r="AT490" i="3"/>
  <c r="AX490" i="3"/>
  <c r="BB490" i="3"/>
  <c r="BF490" i="3"/>
  <c r="O490" i="3"/>
  <c r="BL490" i="3" s="1"/>
  <c r="S490" i="3"/>
  <c r="BM490" i="3" s="1"/>
  <c r="W490" i="3"/>
  <c r="AA490" i="3"/>
  <c r="AE490" i="3"/>
  <c r="AI490" i="3"/>
  <c r="AM490" i="3"/>
  <c r="AQ490" i="3"/>
  <c r="AU490" i="3"/>
  <c r="AY490" i="3"/>
  <c r="BC490" i="3"/>
  <c r="BG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M490" i="3"/>
  <c r="Q490" i="3"/>
  <c r="U490" i="3"/>
  <c r="Y490" i="3"/>
  <c r="AC490" i="3"/>
  <c r="AG490" i="3"/>
  <c r="AK490" i="3"/>
  <c r="AO490" i="3"/>
  <c r="AS490" i="3"/>
  <c r="AW490" i="3"/>
  <c r="BA490" i="3"/>
  <c r="BE490" i="3"/>
  <c r="BI490" i="3"/>
  <c r="N488" i="3"/>
  <c r="R488" i="3"/>
  <c r="V488" i="3"/>
  <c r="Z488" i="3"/>
  <c r="AD488" i="3"/>
  <c r="AH488" i="3"/>
  <c r="AL488" i="3"/>
  <c r="AP488" i="3"/>
  <c r="AT488" i="3"/>
  <c r="AX488" i="3"/>
  <c r="BB488" i="3"/>
  <c r="BF488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BH488" i="3"/>
  <c r="P488" i="3"/>
  <c r="T488" i="3"/>
  <c r="X488" i="3"/>
  <c r="AB488" i="3"/>
  <c r="AF488" i="3"/>
  <c r="AJ488" i="3"/>
  <c r="AN488" i="3"/>
  <c r="AR488" i="3"/>
  <c r="AV488" i="3"/>
  <c r="AZ488" i="3"/>
  <c r="BD488" i="3"/>
  <c r="M488" i="3"/>
  <c r="Q488" i="3"/>
  <c r="U488" i="3"/>
  <c r="Y488" i="3"/>
  <c r="AC488" i="3"/>
  <c r="AG488" i="3"/>
  <c r="AK488" i="3"/>
  <c r="AO488" i="3"/>
  <c r="AS488" i="3"/>
  <c r="AW488" i="3"/>
  <c r="BA488" i="3"/>
  <c r="BE488" i="3"/>
  <c r="BI488" i="3"/>
  <c r="N486" i="3"/>
  <c r="R486" i="3"/>
  <c r="V486" i="3"/>
  <c r="Z486" i="3"/>
  <c r="AD486" i="3"/>
  <c r="AH486" i="3"/>
  <c r="AL486" i="3"/>
  <c r="AP486" i="3"/>
  <c r="AT486" i="3"/>
  <c r="AX486" i="3"/>
  <c r="BB486" i="3"/>
  <c r="BF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P486" i="3"/>
  <c r="T486" i="3"/>
  <c r="X486" i="3"/>
  <c r="AB486" i="3"/>
  <c r="AF486" i="3"/>
  <c r="AJ486" i="3"/>
  <c r="AN486" i="3"/>
  <c r="AR486" i="3"/>
  <c r="AV486" i="3"/>
  <c r="AZ486" i="3"/>
  <c r="BD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84" i="3"/>
  <c r="T484" i="3"/>
  <c r="X484" i="3"/>
  <c r="AB484" i="3"/>
  <c r="AF484" i="3"/>
  <c r="AJ484" i="3"/>
  <c r="AN484" i="3"/>
  <c r="AR484" i="3"/>
  <c r="AV484" i="3"/>
  <c r="AZ484" i="3"/>
  <c r="BD484" i="3"/>
  <c r="BH484" i="3"/>
  <c r="O484" i="3"/>
  <c r="U484" i="3"/>
  <c r="Z484" i="3"/>
  <c r="AE484" i="3"/>
  <c r="AK484" i="3"/>
  <c r="AP484" i="3"/>
  <c r="AU484" i="3"/>
  <c r="BA484" i="3"/>
  <c r="BF484" i="3"/>
  <c r="Q484" i="3"/>
  <c r="V484" i="3"/>
  <c r="AA484" i="3"/>
  <c r="AG484" i="3"/>
  <c r="AL484" i="3"/>
  <c r="AQ484" i="3"/>
  <c r="AW484" i="3"/>
  <c r="BB484" i="3"/>
  <c r="BG484" i="3"/>
  <c r="M484" i="3"/>
  <c r="R484" i="3"/>
  <c r="W484" i="3"/>
  <c r="AC484" i="3"/>
  <c r="AH484" i="3"/>
  <c r="AM484" i="3"/>
  <c r="AS484" i="3"/>
  <c r="AX484" i="3"/>
  <c r="BC484" i="3"/>
  <c r="BI484" i="3"/>
  <c r="N484" i="3"/>
  <c r="S484" i="3"/>
  <c r="Y484" i="3"/>
  <c r="AD484" i="3"/>
  <c r="AI484" i="3"/>
  <c r="AO484" i="3"/>
  <c r="AT484" i="3"/>
  <c r="AY484" i="3"/>
  <c r="BE484" i="3"/>
  <c r="K498" i="3"/>
  <c r="BG493" i="3"/>
  <c r="BB493" i="3"/>
  <c r="AV493" i="3"/>
  <c r="AQ493" i="3"/>
  <c r="AL493" i="3"/>
  <c r="AF493" i="3"/>
  <c r="Z493" i="3"/>
  <c r="R493" i="3"/>
  <c r="BE492" i="3"/>
  <c r="AO492" i="3"/>
  <c r="Y492" i="3"/>
  <c r="O491" i="3"/>
  <c r="S491" i="3"/>
  <c r="W491" i="3"/>
  <c r="AA491" i="3"/>
  <c r="P489" i="3"/>
  <c r="T489" i="3"/>
  <c r="X489" i="3"/>
  <c r="AB489" i="3"/>
  <c r="AF489" i="3"/>
  <c r="AJ489" i="3"/>
  <c r="AN489" i="3"/>
  <c r="AR489" i="3"/>
  <c r="AV489" i="3"/>
  <c r="AZ489" i="3"/>
  <c r="BD489" i="3"/>
  <c r="BH489" i="3"/>
  <c r="M489" i="3"/>
  <c r="Q489" i="3"/>
  <c r="U489" i="3"/>
  <c r="Y489" i="3"/>
  <c r="AC489" i="3"/>
  <c r="AG489" i="3"/>
  <c r="AK489" i="3"/>
  <c r="AO489" i="3"/>
  <c r="AS489" i="3"/>
  <c r="AW489" i="3"/>
  <c r="BA489" i="3"/>
  <c r="BE489" i="3"/>
  <c r="BI489" i="3"/>
  <c r="N489" i="3"/>
  <c r="R489" i="3"/>
  <c r="V489" i="3"/>
  <c r="Z489" i="3"/>
  <c r="AD489" i="3"/>
  <c r="AH489" i="3"/>
  <c r="AP489" i="3"/>
  <c r="AT489" i="3"/>
  <c r="BB489" i="3"/>
  <c r="AL489" i="3"/>
  <c r="AX489" i="3"/>
  <c r="BF489" i="3"/>
  <c r="O489" i="3"/>
  <c r="S489" i="3"/>
  <c r="W489" i="3"/>
  <c r="AA489" i="3"/>
  <c r="AE489" i="3"/>
  <c r="AI489" i="3"/>
  <c r="AM489" i="3"/>
  <c r="AQ489" i="3"/>
  <c r="AU489" i="3"/>
  <c r="AY489" i="3"/>
  <c r="BC489" i="3"/>
  <c r="BG489" i="3"/>
  <c r="P487" i="3"/>
  <c r="T487" i="3"/>
  <c r="X487" i="3"/>
  <c r="AB487" i="3"/>
  <c r="AF487" i="3"/>
  <c r="AJ487" i="3"/>
  <c r="AN487" i="3"/>
  <c r="AR487" i="3"/>
  <c r="AV487" i="3"/>
  <c r="AZ487" i="3"/>
  <c r="BD487" i="3"/>
  <c r="BH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87" i="3"/>
  <c r="BJ487" i="3" s="1"/>
  <c r="R487" i="3"/>
  <c r="V487" i="3"/>
  <c r="Z487" i="3"/>
  <c r="AD487" i="3"/>
  <c r="AH487" i="3"/>
  <c r="AL487" i="3"/>
  <c r="AP487" i="3"/>
  <c r="AT487" i="3"/>
  <c r="AX487" i="3"/>
  <c r="BB487" i="3"/>
  <c r="BF487" i="3"/>
  <c r="O487" i="3"/>
  <c r="BL487" i="3" s="1"/>
  <c r="S487" i="3"/>
  <c r="BM487" i="3" s="1"/>
  <c r="W487" i="3"/>
  <c r="AA487" i="3"/>
  <c r="AE487" i="3"/>
  <c r="AI487" i="3"/>
  <c r="AM487" i="3"/>
  <c r="AQ487" i="3"/>
  <c r="AU487" i="3"/>
  <c r="AY487" i="3"/>
  <c r="BC487" i="3"/>
  <c r="BG487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Q482" i="3"/>
  <c r="W482" i="3"/>
  <c r="AB482" i="3"/>
  <c r="AG482" i="3"/>
  <c r="AM482" i="3"/>
  <c r="AR482" i="3"/>
  <c r="AW482" i="3"/>
  <c r="BC482" i="3"/>
  <c r="BH482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P478" i="3"/>
  <c r="U478" i="3"/>
  <c r="AA478" i="3"/>
  <c r="AF478" i="3"/>
  <c r="AK478" i="3"/>
  <c r="AQ478" i="3"/>
  <c r="AV478" i="3"/>
  <c r="BA478" i="3"/>
  <c r="BG478" i="3"/>
  <c r="Q478" i="3"/>
  <c r="W478" i="3"/>
  <c r="AB478" i="3"/>
  <c r="AG478" i="3"/>
  <c r="AM478" i="3"/>
  <c r="AR478" i="3"/>
  <c r="AW478" i="3"/>
  <c r="BC478" i="3"/>
  <c r="BH478" i="3"/>
  <c r="O478" i="3"/>
  <c r="T478" i="3"/>
  <c r="Y478" i="3"/>
  <c r="AE478" i="3"/>
  <c r="AJ478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Q477" i="3"/>
  <c r="V477" i="3"/>
  <c r="AA477" i="3"/>
  <c r="AG477" i="3"/>
  <c r="AL477" i="3"/>
  <c r="AQ477" i="3"/>
  <c r="AW477" i="3"/>
  <c r="BB477" i="3"/>
  <c r="BG477" i="3"/>
  <c r="M477" i="3"/>
  <c r="R477" i="3"/>
  <c r="W477" i="3"/>
  <c r="AC477" i="3"/>
  <c r="AH477" i="3"/>
  <c r="AM477" i="3"/>
  <c r="AS477" i="3"/>
  <c r="AX477" i="3"/>
  <c r="BC477" i="3"/>
  <c r="BI477" i="3"/>
  <c r="O477" i="3"/>
  <c r="U477" i="3"/>
  <c r="Z477" i="3"/>
  <c r="AE477" i="3"/>
  <c r="AK477" i="3"/>
  <c r="AP477" i="3"/>
  <c r="AU477" i="3"/>
  <c r="BA477" i="3"/>
  <c r="BF477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P476" i="3"/>
  <c r="U476" i="3"/>
  <c r="AA476" i="3"/>
  <c r="AF476" i="3"/>
  <c r="AK476" i="3"/>
  <c r="AQ476" i="3"/>
  <c r="AV476" i="3"/>
  <c r="BA476" i="3"/>
  <c r="BG476" i="3"/>
  <c r="Q476" i="3"/>
  <c r="W476" i="3"/>
  <c r="AB476" i="3"/>
  <c r="AG476" i="3"/>
  <c r="AM476" i="3"/>
  <c r="AR476" i="3"/>
  <c r="AW476" i="3"/>
  <c r="BC476" i="3"/>
  <c r="BH476" i="3"/>
  <c r="O476" i="3"/>
  <c r="T476" i="3"/>
  <c r="Y476" i="3"/>
  <c r="AE476" i="3"/>
  <c r="AJ476" i="3"/>
  <c r="AO476" i="3"/>
  <c r="AU476" i="3"/>
  <c r="AZ476" i="3"/>
  <c r="BE476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Q475" i="3"/>
  <c r="V475" i="3"/>
  <c r="AA475" i="3"/>
  <c r="AG475" i="3"/>
  <c r="AL475" i="3"/>
  <c r="AQ475" i="3"/>
  <c r="AW475" i="3"/>
  <c r="BB475" i="3"/>
  <c r="BG475" i="3"/>
  <c r="M475" i="3"/>
  <c r="R475" i="3"/>
  <c r="W475" i="3"/>
  <c r="AC475" i="3"/>
  <c r="AH475" i="3"/>
  <c r="AM475" i="3"/>
  <c r="AS475" i="3"/>
  <c r="AX475" i="3"/>
  <c r="BC475" i="3"/>
  <c r="BI475" i="3"/>
  <c r="O475" i="3"/>
  <c r="U475" i="3"/>
  <c r="Z475" i="3"/>
  <c r="AE475" i="3"/>
  <c r="AK475" i="3"/>
  <c r="AP475" i="3"/>
  <c r="AU475" i="3"/>
  <c r="BA475" i="3"/>
  <c r="BF475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P474" i="3"/>
  <c r="U474" i="3"/>
  <c r="AA474" i="3"/>
  <c r="AF474" i="3"/>
  <c r="AK474" i="3"/>
  <c r="AQ474" i="3"/>
  <c r="AV474" i="3"/>
  <c r="BA474" i="3"/>
  <c r="BG474" i="3"/>
  <c r="Q474" i="3"/>
  <c r="W474" i="3"/>
  <c r="AB474" i="3"/>
  <c r="AG474" i="3"/>
  <c r="AM474" i="3"/>
  <c r="AR474" i="3"/>
  <c r="AW474" i="3"/>
  <c r="BC474" i="3"/>
  <c r="BH474" i="3"/>
  <c r="O474" i="3"/>
  <c r="T474" i="3"/>
  <c r="Y474" i="3"/>
  <c r="AE474" i="3"/>
  <c r="AJ474" i="3"/>
  <c r="AO474" i="3"/>
  <c r="AU474" i="3"/>
  <c r="AZ474" i="3"/>
  <c r="BE474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P472" i="3"/>
  <c r="U472" i="3"/>
  <c r="AA472" i="3"/>
  <c r="AF472" i="3"/>
  <c r="AK472" i="3"/>
  <c r="AQ472" i="3"/>
  <c r="AV472" i="3"/>
  <c r="BA472" i="3"/>
  <c r="BG472" i="3"/>
  <c r="Q472" i="3"/>
  <c r="W472" i="3"/>
  <c r="AB472" i="3"/>
  <c r="AG472" i="3"/>
  <c r="AM472" i="3"/>
  <c r="AR472" i="3"/>
  <c r="AW472" i="3"/>
  <c r="BC472" i="3"/>
  <c r="BH472" i="3"/>
  <c r="M472" i="3"/>
  <c r="S472" i="3"/>
  <c r="X472" i="3"/>
  <c r="AC472" i="3"/>
  <c r="AI472" i="3"/>
  <c r="AN472" i="3"/>
  <c r="AS472" i="3"/>
  <c r="AY472" i="3"/>
  <c r="BD472" i="3"/>
  <c r="BI472" i="3"/>
  <c r="O472" i="3"/>
  <c r="T472" i="3"/>
  <c r="Y472" i="3"/>
  <c r="AE472" i="3"/>
  <c r="AJ472" i="3"/>
  <c r="AO472" i="3"/>
  <c r="AU472" i="3"/>
  <c r="AZ472" i="3"/>
  <c r="BE472" i="3"/>
  <c r="L483" i="3"/>
  <c r="P483" i="3" s="1"/>
  <c r="BG482" i="3"/>
  <c r="AZ482" i="3"/>
  <c r="AS482" i="3"/>
  <c r="AK482" i="3"/>
  <c r="AE482" i="3"/>
  <c r="X482" i="3"/>
  <c r="P482" i="3"/>
  <c r="P481" i="3"/>
  <c r="T481" i="3"/>
  <c r="X481" i="3"/>
  <c r="AB481" i="3"/>
  <c r="AF481" i="3"/>
  <c r="AJ481" i="3"/>
  <c r="AN481" i="3"/>
  <c r="AR481" i="3"/>
  <c r="AV481" i="3"/>
  <c r="AZ481" i="3"/>
  <c r="BD481" i="3"/>
  <c r="BH481" i="3"/>
  <c r="M481" i="3"/>
  <c r="R481" i="3"/>
  <c r="W481" i="3"/>
  <c r="AC481" i="3"/>
  <c r="AH481" i="3"/>
  <c r="AM481" i="3"/>
  <c r="AS481" i="3"/>
  <c r="AX481" i="3"/>
  <c r="BC481" i="3"/>
  <c r="BI481" i="3"/>
  <c r="N480" i="3"/>
  <c r="R480" i="3"/>
  <c r="V480" i="3"/>
  <c r="Z480" i="3"/>
  <c r="AD480" i="3"/>
  <c r="AH480" i="3"/>
  <c r="AL480" i="3"/>
  <c r="AP480" i="3"/>
  <c r="AT480" i="3"/>
  <c r="AX480" i="3"/>
  <c r="BB480" i="3"/>
  <c r="BF480" i="3"/>
  <c r="P480" i="3"/>
  <c r="U480" i="3"/>
  <c r="AA480" i="3"/>
  <c r="AF480" i="3"/>
  <c r="AK480" i="3"/>
  <c r="AQ480" i="3"/>
  <c r="AV480" i="3"/>
  <c r="BA480" i="3"/>
  <c r="BG480" i="3"/>
  <c r="Q480" i="3"/>
  <c r="W480" i="3"/>
  <c r="AB480" i="3"/>
  <c r="AG480" i="3"/>
  <c r="AM480" i="3"/>
  <c r="AR480" i="3"/>
  <c r="AW480" i="3"/>
  <c r="BC480" i="3"/>
  <c r="BH480" i="3"/>
  <c r="BI478" i="3"/>
  <c r="AY478" i="3"/>
  <c r="AN478" i="3"/>
  <c r="S478" i="3"/>
  <c r="AO477" i="3"/>
  <c r="S477" i="3"/>
  <c r="BI476" i="3"/>
  <c r="AN476" i="3"/>
  <c r="S476" i="3"/>
  <c r="AO475" i="3"/>
  <c r="S475" i="3"/>
  <c r="BI474" i="3"/>
  <c r="AN474" i="3"/>
  <c r="S474" i="3"/>
  <c r="M471" i="3"/>
  <c r="Q471" i="3"/>
  <c r="U471" i="3"/>
  <c r="Y471" i="3"/>
  <c r="R471" i="3"/>
  <c r="W471" i="3"/>
  <c r="AB471" i="3"/>
  <c r="AF471" i="3"/>
  <c r="AJ471" i="3"/>
  <c r="AN471" i="3"/>
  <c r="AR471" i="3"/>
  <c r="AV471" i="3"/>
  <c r="AZ471" i="3"/>
  <c r="BD471" i="3"/>
  <c r="BH471" i="3"/>
  <c r="N471" i="3"/>
  <c r="S471" i="3"/>
  <c r="X471" i="3"/>
  <c r="AC471" i="3"/>
  <c r="AG471" i="3"/>
  <c r="AK471" i="3"/>
  <c r="AO471" i="3"/>
  <c r="AS471" i="3"/>
  <c r="AW471" i="3"/>
  <c r="V471" i="3"/>
  <c r="AE471" i="3"/>
  <c r="AM471" i="3"/>
  <c r="AU471" i="3"/>
  <c r="BB471" i="3"/>
  <c r="BG471" i="3"/>
  <c r="O471" i="3"/>
  <c r="Z471" i="3"/>
  <c r="AH471" i="3"/>
  <c r="AP471" i="3"/>
  <c r="AX471" i="3"/>
  <c r="BC471" i="3"/>
  <c r="BI471" i="3"/>
  <c r="P471" i="3"/>
  <c r="AA471" i="3"/>
  <c r="AI471" i="3"/>
  <c r="AQ471" i="3"/>
  <c r="AY471" i="3"/>
  <c r="BE471" i="3"/>
  <c r="T471" i="3"/>
  <c r="AD471" i="3"/>
  <c r="AL471" i="3"/>
  <c r="AT471" i="3"/>
  <c r="BA471" i="3"/>
  <c r="BF471" i="3"/>
  <c r="BF491" i="3"/>
  <c r="BB491" i="3"/>
  <c r="AX491" i="3"/>
  <c r="AT491" i="3"/>
  <c r="AP491" i="3"/>
  <c r="AL491" i="3"/>
  <c r="AH491" i="3"/>
  <c r="AD491" i="3"/>
  <c r="Z491" i="3"/>
  <c r="V491" i="3"/>
  <c r="R491" i="3"/>
  <c r="N491" i="3"/>
  <c r="BI491" i="3"/>
  <c r="BE491" i="3"/>
  <c r="BA491" i="3"/>
  <c r="AW491" i="3"/>
  <c r="AS491" i="3"/>
  <c r="AO491" i="3"/>
  <c r="AK491" i="3"/>
  <c r="AG491" i="3"/>
  <c r="AC491" i="3"/>
  <c r="Y491" i="3"/>
  <c r="U491" i="3"/>
  <c r="Q491" i="3"/>
  <c r="M491" i="3"/>
  <c r="BE482" i="3"/>
  <c r="AY482" i="3"/>
  <c r="AQ482" i="3"/>
  <c r="AJ482" i="3"/>
  <c r="AC482" i="3"/>
  <c r="U482" i="3"/>
  <c r="O482" i="3"/>
  <c r="BG481" i="3"/>
  <c r="BA481" i="3"/>
  <c r="AT481" i="3"/>
  <c r="AL481" i="3"/>
  <c r="AE481" i="3"/>
  <c r="Y481" i="3"/>
  <c r="Q481" i="3"/>
  <c r="BE480" i="3"/>
  <c r="AU480" i="3"/>
  <c r="AJ480" i="3"/>
  <c r="Y480" i="3"/>
  <c r="O480" i="3"/>
  <c r="BE478" i="3"/>
  <c r="AU478" i="3"/>
  <c r="AI478" i="3"/>
  <c r="M478" i="3"/>
  <c r="BE477" i="3"/>
  <c r="AI477" i="3"/>
  <c r="N477" i="3"/>
  <c r="BD476" i="3"/>
  <c r="AI476" i="3"/>
  <c r="M476" i="3"/>
  <c r="BE475" i="3"/>
  <c r="AI475" i="3"/>
  <c r="N475" i="3"/>
  <c r="BD474" i="3"/>
  <c r="AI474" i="3"/>
  <c r="M474" i="3"/>
  <c r="BH491" i="3"/>
  <c r="BD491" i="3"/>
  <c r="AZ491" i="3"/>
  <c r="AV491" i="3"/>
  <c r="AR491" i="3"/>
  <c r="AN491" i="3"/>
  <c r="AJ491" i="3"/>
  <c r="AF491" i="3"/>
  <c r="AB491" i="3"/>
  <c r="X491" i="3"/>
  <c r="T491" i="3"/>
  <c r="BD482" i="3"/>
  <c r="AV482" i="3"/>
  <c r="AO482" i="3"/>
  <c r="AI482" i="3"/>
  <c r="AA482" i="3"/>
  <c r="T482" i="3"/>
  <c r="M482" i="3"/>
  <c r="BF481" i="3"/>
  <c r="AY481" i="3"/>
  <c r="AQ481" i="3"/>
  <c r="AK481" i="3"/>
  <c r="AD481" i="3"/>
  <c r="V481" i="3"/>
  <c r="O481" i="3"/>
  <c r="BD480" i="3"/>
  <c r="AS480" i="3"/>
  <c r="AI480" i="3"/>
  <c r="X480" i="3"/>
  <c r="M480" i="3"/>
  <c r="L479" i="3"/>
  <c r="P479" i="3" s="1"/>
  <c r="AB479" i="3"/>
  <c r="AR479" i="3"/>
  <c r="BH479" i="3"/>
  <c r="AG479" i="3"/>
  <c r="AW479" i="3"/>
  <c r="BG479" i="3"/>
  <c r="W479" i="3"/>
  <c r="AM479" i="3"/>
  <c r="AX479" i="3"/>
  <c r="BD478" i="3"/>
  <c r="AS478" i="3"/>
  <c r="AC478" i="3"/>
  <c r="AY477" i="3"/>
  <c r="AD477" i="3"/>
  <c r="AY476" i="3"/>
  <c r="AC476" i="3"/>
  <c r="AY475" i="3"/>
  <c r="AD475" i="3"/>
  <c r="AY474" i="3"/>
  <c r="AC474" i="3"/>
  <c r="P463" i="3"/>
  <c r="X463" i="3"/>
  <c r="AF463" i="3"/>
  <c r="AN463" i="3"/>
  <c r="AV463" i="3"/>
  <c r="BD463" i="3"/>
  <c r="R463" i="3"/>
  <c r="Z463" i="3"/>
  <c r="AH463" i="3"/>
  <c r="AP463" i="3"/>
  <c r="AX463" i="3"/>
  <c r="BF463" i="3"/>
  <c r="T463" i="3"/>
  <c r="AB463" i="3"/>
  <c r="AJ463" i="3"/>
  <c r="AR463" i="3"/>
  <c r="AZ463" i="3"/>
  <c r="BH463" i="3"/>
  <c r="N463" i="3"/>
  <c r="V463" i="3"/>
  <c r="AD463" i="3"/>
  <c r="AL463" i="3"/>
  <c r="AT463" i="3"/>
  <c r="BB463" i="3"/>
  <c r="L473" i="3"/>
  <c r="T473" i="3" s="1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V469" i="3"/>
  <c r="AA469" i="3"/>
  <c r="AF469" i="3"/>
  <c r="AL469" i="3"/>
  <c r="AQ469" i="3"/>
  <c r="AV469" i="3"/>
  <c r="BB469" i="3"/>
  <c r="BG469" i="3"/>
  <c r="R469" i="3"/>
  <c r="W469" i="3"/>
  <c r="AB469" i="3"/>
  <c r="AH469" i="3"/>
  <c r="AM469" i="3"/>
  <c r="AR469" i="3"/>
  <c r="AX469" i="3"/>
  <c r="BC469" i="3"/>
  <c r="BH469" i="3"/>
  <c r="N469" i="3"/>
  <c r="S469" i="3"/>
  <c r="X469" i="3"/>
  <c r="AD469" i="3"/>
  <c r="AI469" i="3"/>
  <c r="AN469" i="3"/>
  <c r="AT469" i="3"/>
  <c r="AY469" i="3"/>
  <c r="BD469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P467" i="3"/>
  <c r="V467" i="3"/>
  <c r="AA467" i="3"/>
  <c r="AF467" i="3"/>
  <c r="AL467" i="3"/>
  <c r="AQ467" i="3"/>
  <c r="AV467" i="3"/>
  <c r="BB467" i="3"/>
  <c r="BG467" i="3"/>
  <c r="R467" i="3"/>
  <c r="W467" i="3"/>
  <c r="AB467" i="3"/>
  <c r="AH467" i="3"/>
  <c r="AM467" i="3"/>
  <c r="AR467" i="3"/>
  <c r="AX467" i="3"/>
  <c r="BC467" i="3"/>
  <c r="BH467" i="3"/>
  <c r="N467" i="3"/>
  <c r="S467" i="3"/>
  <c r="X467" i="3"/>
  <c r="AD467" i="3"/>
  <c r="AI467" i="3"/>
  <c r="AN467" i="3"/>
  <c r="AT467" i="3"/>
  <c r="AY467" i="3"/>
  <c r="BD467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V465" i="3"/>
  <c r="AA465" i="3"/>
  <c r="AF465" i="3"/>
  <c r="AL465" i="3"/>
  <c r="AQ465" i="3"/>
  <c r="AV465" i="3"/>
  <c r="BB465" i="3"/>
  <c r="BG465" i="3"/>
  <c r="R465" i="3"/>
  <c r="W465" i="3"/>
  <c r="AB465" i="3"/>
  <c r="AH465" i="3"/>
  <c r="AM465" i="3"/>
  <c r="AR465" i="3"/>
  <c r="AX465" i="3"/>
  <c r="BC465" i="3"/>
  <c r="BH465" i="3"/>
  <c r="N465" i="3"/>
  <c r="S465" i="3"/>
  <c r="X465" i="3"/>
  <c r="AD465" i="3"/>
  <c r="AI465" i="3"/>
  <c r="AN465" i="3"/>
  <c r="AT465" i="3"/>
  <c r="AY465" i="3"/>
  <c r="BD465" i="3"/>
  <c r="AU469" i="3"/>
  <c r="Z469" i="3"/>
  <c r="AU467" i="3"/>
  <c r="Z467" i="3"/>
  <c r="AU465" i="3"/>
  <c r="Z465" i="3"/>
  <c r="K462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P461" i="3"/>
  <c r="U461" i="3"/>
  <c r="AA461" i="3"/>
  <c r="AF461" i="3"/>
  <c r="AK461" i="3"/>
  <c r="AQ461" i="3"/>
  <c r="AV461" i="3"/>
  <c r="BA461" i="3"/>
  <c r="BG461" i="3"/>
  <c r="Q461" i="3"/>
  <c r="W461" i="3"/>
  <c r="AB461" i="3"/>
  <c r="AG461" i="3"/>
  <c r="AM461" i="3"/>
  <c r="AR461" i="3"/>
  <c r="AW461" i="3"/>
  <c r="BC461" i="3"/>
  <c r="BH461" i="3"/>
  <c r="M461" i="3"/>
  <c r="S461" i="3"/>
  <c r="X461" i="3"/>
  <c r="AC461" i="3"/>
  <c r="AI461" i="3"/>
  <c r="AN461" i="3"/>
  <c r="AS461" i="3"/>
  <c r="AY461" i="3"/>
  <c r="BD461" i="3"/>
  <c r="BI461" i="3"/>
  <c r="K460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P459" i="3"/>
  <c r="U459" i="3"/>
  <c r="AA459" i="3"/>
  <c r="AF459" i="3"/>
  <c r="AK459" i="3"/>
  <c r="AQ459" i="3"/>
  <c r="AV459" i="3"/>
  <c r="BA459" i="3"/>
  <c r="BG459" i="3"/>
  <c r="Q459" i="3"/>
  <c r="W459" i="3"/>
  <c r="AB459" i="3"/>
  <c r="AG459" i="3"/>
  <c r="AM459" i="3"/>
  <c r="AR459" i="3"/>
  <c r="AW459" i="3"/>
  <c r="BC459" i="3"/>
  <c r="BH459" i="3"/>
  <c r="M459" i="3"/>
  <c r="S459" i="3"/>
  <c r="X459" i="3"/>
  <c r="AC459" i="3"/>
  <c r="AI459" i="3"/>
  <c r="AN459" i="3"/>
  <c r="AS459" i="3"/>
  <c r="AY459" i="3"/>
  <c r="BD459" i="3"/>
  <c r="BI459" i="3"/>
  <c r="K470" i="3"/>
  <c r="K468" i="3"/>
  <c r="K466" i="3"/>
  <c r="K464" i="3"/>
  <c r="AO461" i="3"/>
  <c r="T461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BE461" i="3"/>
  <c r="AJ461" i="3"/>
  <c r="O461" i="3"/>
  <c r="L462" i="3"/>
  <c r="L460" i="3"/>
  <c r="P455" i="3"/>
  <c r="T455" i="3"/>
  <c r="X455" i="3"/>
  <c r="AB455" i="3"/>
  <c r="AF455" i="3"/>
  <c r="AJ455" i="3"/>
  <c r="AN455" i="3"/>
  <c r="AR455" i="3"/>
  <c r="AV455" i="3"/>
  <c r="AZ455" i="3"/>
  <c r="BD455" i="3"/>
  <c r="BH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AA455" i="3"/>
  <c r="AQ455" i="3"/>
  <c r="BG455" i="3"/>
  <c r="O455" i="3"/>
  <c r="AE455" i="3"/>
  <c r="AU455" i="3"/>
  <c r="S455" i="3"/>
  <c r="AI455" i="3"/>
  <c r="AY455" i="3"/>
  <c r="L458" i="3"/>
  <c r="AB458" i="3" s="1"/>
  <c r="AR458" i="3"/>
  <c r="Y458" i="3"/>
  <c r="BE458" i="3"/>
  <c r="P457" i="3"/>
  <c r="T457" i="3"/>
  <c r="X457" i="3"/>
  <c r="AB457" i="3"/>
  <c r="AF457" i="3"/>
  <c r="AJ457" i="3"/>
  <c r="AN457" i="3"/>
  <c r="AR457" i="3"/>
  <c r="AV457" i="3"/>
  <c r="AZ457" i="3"/>
  <c r="BD457" i="3"/>
  <c r="BH457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N457" i="3"/>
  <c r="R457" i="3"/>
  <c r="V457" i="3"/>
  <c r="Z457" i="3"/>
  <c r="AD457" i="3"/>
  <c r="AH457" i="3"/>
  <c r="AL457" i="3"/>
  <c r="AP457" i="3"/>
  <c r="AT457" i="3"/>
  <c r="AX457" i="3"/>
  <c r="BB457" i="3"/>
  <c r="BF457" i="3"/>
  <c r="AA457" i="3"/>
  <c r="AQ457" i="3"/>
  <c r="BG457" i="3"/>
  <c r="O457" i="3"/>
  <c r="AE457" i="3"/>
  <c r="AU457" i="3"/>
  <c r="AM455" i="3"/>
  <c r="AU458" i="3"/>
  <c r="W458" i="3"/>
  <c r="BC457" i="3"/>
  <c r="W457" i="3"/>
  <c r="W455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P453" i="3"/>
  <c r="T453" i="3"/>
  <c r="X453" i="3"/>
  <c r="AB453" i="3"/>
  <c r="BL453" i="3" s="1"/>
  <c r="AF453" i="3"/>
  <c r="AJ453" i="3"/>
  <c r="AN453" i="3"/>
  <c r="AR453" i="3"/>
  <c r="AV453" i="3"/>
  <c r="AZ453" i="3"/>
  <c r="BD453" i="3"/>
  <c r="BH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BI452" i="3"/>
  <c r="AS452" i="3"/>
  <c r="AC452" i="3"/>
  <c r="AW456" i="3"/>
  <c r="AG456" i="3"/>
  <c r="Q456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AY453" i="3"/>
  <c r="AI453" i="3"/>
  <c r="S453" i="3"/>
  <c r="BE452" i="3"/>
  <c r="AO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BM457" i="3" l="1"/>
  <c r="BL467" i="3"/>
  <c r="AW492" i="3"/>
  <c r="BJ634" i="3"/>
  <c r="BM551" i="3"/>
  <c r="M454" i="3"/>
  <c r="U454" i="3"/>
  <c r="AC454" i="3"/>
  <c r="AK454" i="3"/>
  <c r="AS454" i="3"/>
  <c r="BA454" i="3"/>
  <c r="BI454" i="3"/>
  <c r="Q454" i="3"/>
  <c r="Y454" i="3"/>
  <c r="AG454" i="3"/>
  <c r="AO454" i="3"/>
  <c r="AW454" i="3"/>
  <c r="BE454" i="3"/>
  <c r="M456" i="3"/>
  <c r="Y456" i="3"/>
  <c r="AK456" i="3"/>
  <c r="AS456" i="3"/>
  <c r="BE456" i="3"/>
  <c r="U456" i="3"/>
  <c r="AC456" i="3"/>
  <c r="AO456" i="3"/>
  <c r="BA456" i="3"/>
  <c r="BI456" i="3"/>
  <c r="T465" i="3"/>
  <c r="AJ465" i="3"/>
  <c r="AZ465" i="3"/>
  <c r="O465" i="3"/>
  <c r="BL465" i="3" s="1"/>
  <c r="AE465" i="3"/>
  <c r="AP465" i="3"/>
  <c r="BF465" i="3"/>
  <c r="T469" i="3"/>
  <c r="AJ469" i="3"/>
  <c r="AZ469" i="3"/>
  <c r="O469" i="3"/>
  <c r="BL469" i="3" s="1"/>
  <c r="AE469" i="3"/>
  <c r="AP469" i="3"/>
  <c r="BF469" i="3"/>
  <c r="O493" i="3"/>
  <c r="BL493" i="3" s="1"/>
  <c r="V493" i="3"/>
  <c r="AA493" i="3"/>
  <c r="AE493" i="3"/>
  <c r="AI493" i="3"/>
  <c r="AM493" i="3"/>
  <c r="AP493" i="3"/>
  <c r="AT493" i="3"/>
  <c r="AX493" i="3"/>
  <c r="AZ493" i="3"/>
  <c r="BD493" i="3"/>
  <c r="BH493" i="3"/>
  <c r="W493" i="3"/>
  <c r="AH493" i="3"/>
  <c r="AN493" i="3"/>
  <c r="AU493" i="3"/>
  <c r="BC493" i="3"/>
  <c r="BN587" i="3"/>
  <c r="BE481" i="3"/>
  <c r="AP481" i="3"/>
  <c r="AA481" i="3"/>
  <c r="N481" i="3"/>
  <c r="BJ481" i="3" s="1"/>
  <c r="AU481" i="3"/>
  <c r="AG481" i="3"/>
  <c r="S481" i="3"/>
  <c r="BM481" i="3" s="1"/>
  <c r="AU482" i="3"/>
  <c r="S482" i="3"/>
  <c r="BM482" i="3" s="1"/>
  <c r="AN482" i="3"/>
  <c r="BK454" i="3"/>
  <c r="O458" i="3"/>
  <c r="AM458" i="3"/>
  <c r="BC458" i="3"/>
  <c r="AO458" i="3"/>
  <c r="BH458" i="3"/>
  <c r="BI479" i="3"/>
  <c r="AS479" i="3"/>
  <c r="AC479" i="3"/>
  <c r="R479" i="3"/>
  <c r="BB479" i="3"/>
  <c r="AL479" i="3"/>
  <c r="Q479" i="3"/>
  <c r="AV479" i="3"/>
  <c r="AF479" i="3"/>
  <c r="BM634" i="3"/>
  <c r="O459" i="3"/>
  <c r="BL459" i="3" s="1"/>
  <c r="Y459" i="3"/>
  <c r="AJ459" i="3"/>
  <c r="AU459" i="3"/>
  <c r="BE459" i="3"/>
  <c r="T459" i="3"/>
  <c r="AE459" i="3"/>
  <c r="AO459" i="3"/>
  <c r="AZ459" i="3"/>
  <c r="X474" i="3"/>
  <c r="AS474" i="3"/>
  <c r="Y475" i="3"/>
  <c r="AT475" i="3"/>
  <c r="X476" i="3"/>
  <c r="AS476" i="3"/>
  <c r="Y477" i="3"/>
  <c r="AT477" i="3"/>
  <c r="X478" i="3"/>
  <c r="AZ478" i="3"/>
  <c r="AO478" i="3"/>
  <c r="S493" i="3"/>
  <c r="BM493" i="3" s="1"/>
  <c r="AD493" i="3"/>
  <c r="AJ493" i="3"/>
  <c r="AR493" i="3"/>
  <c r="AY493" i="3"/>
  <c r="BF493" i="3"/>
  <c r="M452" i="3"/>
  <c r="BK452" i="3" s="1"/>
  <c r="U452" i="3"/>
  <c r="AK452" i="3"/>
  <c r="BA452" i="3"/>
  <c r="Q452" i="3"/>
  <c r="AG452" i="3"/>
  <c r="AW452" i="3"/>
  <c r="AE461" i="3"/>
  <c r="AZ461" i="3"/>
  <c r="Y461" i="3"/>
  <c r="AU461" i="3"/>
  <c r="BL461" i="3" s="1"/>
  <c r="T480" i="3"/>
  <c r="AE480" i="3"/>
  <c r="AO480" i="3"/>
  <c r="AZ480" i="3"/>
  <c r="S480" i="3"/>
  <c r="BM480" i="3" s="1"/>
  <c r="AC480" i="3"/>
  <c r="AN480" i="3"/>
  <c r="AY480" i="3"/>
  <c r="BI480" i="3"/>
  <c r="N493" i="3"/>
  <c r="AW481" i="3"/>
  <c r="AI481" i="3"/>
  <c r="U481" i="3"/>
  <c r="BB481" i="3"/>
  <c r="AO481" i="3"/>
  <c r="BI482" i="3"/>
  <c r="AF482" i="3"/>
  <c r="BA482" i="3"/>
  <c r="BL634" i="3"/>
  <c r="BL589" i="3"/>
  <c r="BJ529" i="3"/>
  <c r="BL555" i="3"/>
  <c r="BM533" i="3"/>
  <c r="BL553" i="3"/>
  <c r="BM529" i="3"/>
  <c r="BM608" i="3"/>
  <c r="BJ553" i="3"/>
  <c r="BM589" i="3"/>
  <c r="BJ533" i="3"/>
  <c r="BK533" i="3"/>
  <c r="BN533" i="3"/>
  <c r="BL533" i="3"/>
  <c r="BK589" i="3"/>
  <c r="BM553" i="3"/>
  <c r="BK529" i="3"/>
  <c r="BN529" i="3"/>
  <c r="BL529" i="3"/>
  <c r="BK608" i="3"/>
  <c r="BN608" i="3"/>
  <c r="BL608" i="3"/>
  <c r="BJ555" i="3"/>
  <c r="BJ589" i="3"/>
  <c r="BK553" i="3"/>
  <c r="BN553" i="3"/>
  <c r="BM555" i="3"/>
  <c r="BN589" i="3"/>
  <c r="BJ608" i="3"/>
  <c r="BK555" i="3"/>
  <c r="BN555" i="3"/>
  <c r="BL452" i="3"/>
  <c r="BJ452" i="3"/>
  <c r="BL454" i="3"/>
  <c r="BJ454" i="3"/>
  <c r="R458" i="3"/>
  <c r="Z458" i="3"/>
  <c r="AH458" i="3"/>
  <c r="AP458" i="3"/>
  <c r="AX458" i="3"/>
  <c r="BF458" i="3"/>
  <c r="S458" i="3"/>
  <c r="AA458" i="3"/>
  <c r="AI458" i="3"/>
  <c r="AQ458" i="3"/>
  <c r="AY458" i="3"/>
  <c r="BG458" i="3"/>
  <c r="N458" i="3"/>
  <c r="AT458" i="3"/>
  <c r="V458" i="3"/>
  <c r="BB458" i="3"/>
  <c r="AD458" i="3"/>
  <c r="AL458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Q466" i="3"/>
  <c r="V466" i="3"/>
  <c r="AB466" i="3"/>
  <c r="AG466" i="3"/>
  <c r="AL466" i="3"/>
  <c r="AR466" i="3"/>
  <c r="AW466" i="3"/>
  <c r="BB466" i="3"/>
  <c r="BH466" i="3"/>
  <c r="M466" i="3"/>
  <c r="R466" i="3"/>
  <c r="X466" i="3"/>
  <c r="AC466" i="3"/>
  <c r="AH466" i="3"/>
  <c r="AN466" i="3"/>
  <c r="AS466" i="3"/>
  <c r="AX466" i="3"/>
  <c r="BD466" i="3"/>
  <c r="BI466" i="3"/>
  <c r="N466" i="3"/>
  <c r="T466" i="3"/>
  <c r="Y466" i="3"/>
  <c r="AD466" i="3"/>
  <c r="AJ466" i="3"/>
  <c r="AO466" i="3"/>
  <c r="AT466" i="3"/>
  <c r="AZ466" i="3"/>
  <c r="BE466" i="3"/>
  <c r="Z466" i="3"/>
  <c r="AV466" i="3"/>
  <c r="AF466" i="3"/>
  <c r="BA466" i="3"/>
  <c r="P466" i="3"/>
  <c r="AK466" i="3"/>
  <c r="BF466" i="3"/>
  <c r="U466" i="3"/>
  <c r="AP466" i="3"/>
  <c r="BN459" i="3"/>
  <c r="BK459" i="3"/>
  <c r="BM461" i="3"/>
  <c r="P462" i="3"/>
  <c r="T462" i="3"/>
  <c r="X462" i="3"/>
  <c r="AB462" i="3"/>
  <c r="AF462" i="3"/>
  <c r="AJ462" i="3"/>
  <c r="AN462" i="3"/>
  <c r="AR462" i="3"/>
  <c r="AV462" i="3"/>
  <c r="AZ462" i="3"/>
  <c r="BD462" i="3"/>
  <c r="Q462" i="3"/>
  <c r="V462" i="3"/>
  <c r="AA462" i="3"/>
  <c r="AG462" i="3"/>
  <c r="AL462" i="3"/>
  <c r="AQ462" i="3"/>
  <c r="AW462" i="3"/>
  <c r="BB462" i="3"/>
  <c r="BG462" i="3"/>
  <c r="M462" i="3"/>
  <c r="R462" i="3"/>
  <c r="W462" i="3"/>
  <c r="AC462" i="3"/>
  <c r="AH462" i="3"/>
  <c r="AM462" i="3"/>
  <c r="AS462" i="3"/>
  <c r="AX462" i="3"/>
  <c r="BC462" i="3"/>
  <c r="BH462" i="3"/>
  <c r="N462" i="3"/>
  <c r="S462" i="3"/>
  <c r="Y462" i="3"/>
  <c r="AD462" i="3"/>
  <c r="AI462" i="3"/>
  <c r="AO462" i="3"/>
  <c r="AT462" i="3"/>
  <c r="AY462" i="3"/>
  <c r="BE462" i="3"/>
  <c r="BI462" i="3"/>
  <c r="AE462" i="3"/>
  <c r="BA462" i="3"/>
  <c r="O462" i="3"/>
  <c r="AK462" i="3"/>
  <c r="BF462" i="3"/>
  <c r="U462" i="3"/>
  <c r="AP462" i="3"/>
  <c r="Z462" i="3"/>
  <c r="AU462" i="3"/>
  <c r="BJ463" i="3"/>
  <c r="BF473" i="3"/>
  <c r="AK473" i="3"/>
  <c r="O473" i="3"/>
  <c r="AO473" i="3"/>
  <c r="S473" i="3"/>
  <c r="AX473" i="3"/>
  <c r="AC473" i="3"/>
  <c r="BG473" i="3"/>
  <c r="AL473" i="3"/>
  <c r="Q473" i="3"/>
  <c r="AV473" i="3"/>
  <c r="AF473" i="3"/>
  <c r="P473" i="3"/>
  <c r="BJ475" i="3"/>
  <c r="BN491" i="3"/>
  <c r="BK491" i="3"/>
  <c r="BM478" i="3"/>
  <c r="BN481" i="3"/>
  <c r="BK481" i="3"/>
  <c r="BJ474" i="3"/>
  <c r="BL477" i="3"/>
  <c r="BL478" i="3"/>
  <c r="BM484" i="3"/>
  <c r="BN490" i="3"/>
  <c r="BK490" i="3"/>
  <c r="BA483" i="3"/>
  <c r="Y483" i="3"/>
  <c r="AQ483" i="3"/>
  <c r="O483" i="3"/>
  <c r="AI483" i="3"/>
  <c r="BB483" i="3"/>
  <c r="Z483" i="3"/>
  <c r="AX483" i="3"/>
  <c r="AC483" i="3"/>
  <c r="BH483" i="3"/>
  <c r="AR483" i="3"/>
  <c r="AB483" i="3"/>
  <c r="BM485" i="3"/>
  <c r="BJ485" i="3"/>
  <c r="AV492" i="3"/>
  <c r="AF492" i="3"/>
  <c r="P492" i="3"/>
  <c r="AU492" i="3"/>
  <c r="AE492" i="3"/>
  <c r="O492" i="3"/>
  <c r="AT492" i="3"/>
  <c r="AD492" i="3"/>
  <c r="BM495" i="3"/>
  <c r="BM497" i="3"/>
  <c r="BN452" i="3"/>
  <c r="BJ457" i="3"/>
  <c r="BA458" i="3"/>
  <c r="AK458" i="3"/>
  <c r="U458" i="3"/>
  <c r="BD458" i="3"/>
  <c r="AN458" i="3"/>
  <c r="X458" i="3"/>
  <c r="BJ455" i="3"/>
  <c r="BM463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Q468" i="3"/>
  <c r="V468" i="3"/>
  <c r="AB468" i="3"/>
  <c r="AG468" i="3"/>
  <c r="AL468" i="3"/>
  <c r="AR468" i="3"/>
  <c r="AW468" i="3"/>
  <c r="BB468" i="3"/>
  <c r="BH468" i="3"/>
  <c r="M468" i="3"/>
  <c r="R468" i="3"/>
  <c r="X468" i="3"/>
  <c r="AC468" i="3"/>
  <c r="AH468" i="3"/>
  <c r="AN468" i="3"/>
  <c r="AS468" i="3"/>
  <c r="AX468" i="3"/>
  <c r="BD468" i="3"/>
  <c r="BI468" i="3"/>
  <c r="N468" i="3"/>
  <c r="T468" i="3"/>
  <c r="Y468" i="3"/>
  <c r="AD468" i="3"/>
  <c r="AJ468" i="3"/>
  <c r="AO468" i="3"/>
  <c r="AT468" i="3"/>
  <c r="AZ468" i="3"/>
  <c r="BE468" i="3"/>
  <c r="Z468" i="3"/>
  <c r="AV468" i="3"/>
  <c r="AF468" i="3"/>
  <c r="BA468" i="3"/>
  <c r="P468" i="3"/>
  <c r="AK468" i="3"/>
  <c r="BF468" i="3"/>
  <c r="U468" i="3"/>
  <c r="AP468" i="3"/>
  <c r="BN461" i="3"/>
  <c r="BK461" i="3"/>
  <c r="S479" i="3"/>
  <c r="AD479" i="3"/>
  <c r="AO479" i="3"/>
  <c r="AY479" i="3"/>
  <c r="U479" i="3"/>
  <c r="AE479" i="3"/>
  <c r="AP479" i="3"/>
  <c r="BA479" i="3"/>
  <c r="N479" i="3"/>
  <c r="Y479" i="3"/>
  <c r="AI479" i="3"/>
  <c r="AT479" i="3"/>
  <c r="BE479" i="3"/>
  <c r="O479" i="3"/>
  <c r="Z479" i="3"/>
  <c r="AK479" i="3"/>
  <c r="AU479" i="3"/>
  <c r="BF479" i="3"/>
  <c r="BA473" i="3"/>
  <c r="AE473" i="3"/>
  <c r="BE473" i="3"/>
  <c r="AI473" i="3"/>
  <c r="N473" i="3"/>
  <c r="AS473" i="3"/>
  <c r="W473" i="3"/>
  <c r="BB473" i="3"/>
  <c r="AG473" i="3"/>
  <c r="BH473" i="3"/>
  <c r="AR473" i="3"/>
  <c r="AB473" i="3"/>
  <c r="BN474" i="3"/>
  <c r="BK474" i="3"/>
  <c r="BN478" i="3"/>
  <c r="BK478" i="3"/>
  <c r="BL480" i="3"/>
  <c r="BL482" i="3"/>
  <c r="BJ491" i="3"/>
  <c r="BM471" i="3"/>
  <c r="BN471" i="3"/>
  <c r="BK471" i="3"/>
  <c r="BM475" i="3"/>
  <c r="BJ480" i="3"/>
  <c r="BL472" i="3"/>
  <c r="BJ472" i="3"/>
  <c r="BL475" i="3"/>
  <c r="BL476" i="3"/>
  <c r="BM489" i="3"/>
  <c r="BJ484" i="3"/>
  <c r="BL484" i="3"/>
  <c r="BM486" i="3"/>
  <c r="U492" i="3"/>
  <c r="AK492" i="3"/>
  <c r="BA492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Q494" i="3"/>
  <c r="V494" i="3"/>
  <c r="AB494" i="3"/>
  <c r="AG494" i="3"/>
  <c r="AL494" i="3"/>
  <c r="AR494" i="3"/>
  <c r="AW494" i="3"/>
  <c r="BB494" i="3"/>
  <c r="BH494" i="3"/>
  <c r="M494" i="3"/>
  <c r="R494" i="3"/>
  <c r="X494" i="3"/>
  <c r="AC494" i="3"/>
  <c r="AH494" i="3"/>
  <c r="AN494" i="3"/>
  <c r="AS494" i="3"/>
  <c r="AX494" i="3"/>
  <c r="BD494" i="3"/>
  <c r="BI494" i="3"/>
  <c r="N494" i="3"/>
  <c r="T494" i="3"/>
  <c r="Y494" i="3"/>
  <c r="AD494" i="3"/>
  <c r="AJ494" i="3"/>
  <c r="AO494" i="3"/>
  <c r="AT494" i="3"/>
  <c r="AZ494" i="3"/>
  <c r="BE494" i="3"/>
  <c r="P494" i="3"/>
  <c r="U494" i="3"/>
  <c r="Z494" i="3"/>
  <c r="AF494" i="3"/>
  <c r="AP494" i="3"/>
  <c r="AV494" i="3"/>
  <c r="BF494" i="3"/>
  <c r="AK494" i="3"/>
  <c r="BA494" i="3"/>
  <c r="AT483" i="3"/>
  <c r="Q483" i="3"/>
  <c r="AK483" i="3"/>
  <c r="BE483" i="3"/>
  <c r="AA483" i="3"/>
  <c r="AU483" i="3"/>
  <c r="S483" i="3"/>
  <c r="AS483" i="3"/>
  <c r="W483" i="3"/>
  <c r="BD483" i="3"/>
  <c r="AN483" i="3"/>
  <c r="X483" i="3"/>
  <c r="BN485" i="3"/>
  <c r="BK485" i="3"/>
  <c r="BH492" i="3"/>
  <c r="AR492" i="3"/>
  <c r="AB492" i="3"/>
  <c r="BG492" i="3"/>
  <c r="AQ492" i="3"/>
  <c r="AA492" i="3"/>
  <c r="BF492" i="3"/>
  <c r="AP492" i="3"/>
  <c r="Z492" i="3"/>
  <c r="BL495" i="3"/>
  <c r="BJ495" i="3"/>
  <c r="BN495" i="3"/>
  <c r="BK495" i="3"/>
  <c r="BJ497" i="3"/>
  <c r="BM453" i="3"/>
  <c r="BJ453" i="3"/>
  <c r="BM456" i="3"/>
  <c r="BL457" i="3"/>
  <c r="BN457" i="3"/>
  <c r="BK457" i="3"/>
  <c r="AW458" i="3"/>
  <c r="AG458" i="3"/>
  <c r="Q458" i="3"/>
  <c r="AZ458" i="3"/>
  <c r="AJ458" i="3"/>
  <c r="T458" i="3"/>
  <c r="BL455" i="3"/>
  <c r="BN455" i="3"/>
  <c r="BK455" i="3"/>
  <c r="BN454" i="3"/>
  <c r="BL463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Q470" i="3"/>
  <c r="V470" i="3"/>
  <c r="AB470" i="3"/>
  <c r="AG470" i="3"/>
  <c r="M470" i="3"/>
  <c r="R470" i="3"/>
  <c r="X470" i="3"/>
  <c r="AC470" i="3"/>
  <c r="AH470" i="3"/>
  <c r="AN470" i="3"/>
  <c r="AS470" i="3"/>
  <c r="AX470" i="3"/>
  <c r="BD470" i="3"/>
  <c r="BI470" i="3"/>
  <c r="N470" i="3"/>
  <c r="T470" i="3"/>
  <c r="Y470" i="3"/>
  <c r="AD470" i="3"/>
  <c r="AJ470" i="3"/>
  <c r="AO470" i="3"/>
  <c r="AT470" i="3"/>
  <c r="AZ470" i="3"/>
  <c r="BE470" i="3"/>
  <c r="Z470" i="3"/>
  <c r="AP470" i="3"/>
  <c r="BA470" i="3"/>
  <c r="AF470" i="3"/>
  <c r="AR470" i="3"/>
  <c r="BB470" i="3"/>
  <c r="P470" i="3"/>
  <c r="AK470" i="3"/>
  <c r="AV470" i="3"/>
  <c r="BF470" i="3"/>
  <c r="U470" i="3"/>
  <c r="AL470" i="3"/>
  <c r="AW470" i="3"/>
  <c r="BH470" i="3"/>
  <c r="BJ459" i="3"/>
  <c r="BM465" i="3"/>
  <c r="BN465" i="3"/>
  <c r="BK465" i="3"/>
  <c r="BM467" i="3"/>
  <c r="BN467" i="3"/>
  <c r="BK467" i="3"/>
  <c r="BM469" i="3"/>
  <c r="BN469" i="3"/>
  <c r="BK469" i="3"/>
  <c r="AA479" i="3"/>
  <c r="BD479" i="3"/>
  <c r="AN479" i="3"/>
  <c r="X479" i="3"/>
  <c r="BN480" i="3"/>
  <c r="BK480" i="3"/>
  <c r="BN482" i="3"/>
  <c r="BK482" i="3"/>
  <c r="AU473" i="3"/>
  <c r="Z473" i="3"/>
  <c r="AY473" i="3"/>
  <c r="AD473" i="3"/>
  <c r="BI473" i="3"/>
  <c r="AM473" i="3"/>
  <c r="R473" i="3"/>
  <c r="AW473" i="3"/>
  <c r="AA473" i="3"/>
  <c r="BD473" i="3"/>
  <c r="AN473" i="3"/>
  <c r="X473" i="3"/>
  <c r="BJ477" i="3"/>
  <c r="BJ471" i="3"/>
  <c r="BM474" i="3"/>
  <c r="BM477" i="3"/>
  <c r="BM472" i="3"/>
  <c r="BL474" i="3"/>
  <c r="BN477" i="3"/>
  <c r="BK477" i="3"/>
  <c r="BJ478" i="3"/>
  <c r="BN487" i="3"/>
  <c r="BK487" i="3"/>
  <c r="BL489" i="3"/>
  <c r="BJ489" i="3"/>
  <c r="BM491" i="3"/>
  <c r="BN486" i="3"/>
  <c r="BK486" i="3"/>
  <c r="BL486" i="3"/>
  <c r="BJ486" i="3"/>
  <c r="BM488" i="3"/>
  <c r="BJ493" i="3"/>
  <c r="O496" i="3"/>
  <c r="S496" i="3"/>
  <c r="W496" i="3"/>
  <c r="AA496" i="3"/>
  <c r="AE496" i="3"/>
  <c r="AI496" i="3"/>
  <c r="AM496" i="3"/>
  <c r="AQ496" i="3"/>
  <c r="AU496" i="3"/>
  <c r="AY496" i="3"/>
  <c r="BC496" i="3"/>
  <c r="BG496" i="3"/>
  <c r="Q496" i="3"/>
  <c r="V496" i="3"/>
  <c r="AB496" i="3"/>
  <c r="AG496" i="3"/>
  <c r="AL496" i="3"/>
  <c r="AR496" i="3"/>
  <c r="AW496" i="3"/>
  <c r="BB496" i="3"/>
  <c r="BH496" i="3"/>
  <c r="M496" i="3"/>
  <c r="R496" i="3"/>
  <c r="X496" i="3"/>
  <c r="AC496" i="3"/>
  <c r="AH496" i="3"/>
  <c r="AN496" i="3"/>
  <c r="AS496" i="3"/>
  <c r="AX496" i="3"/>
  <c r="BD496" i="3"/>
  <c r="BI496" i="3"/>
  <c r="T496" i="3"/>
  <c r="AO496" i="3"/>
  <c r="AZ496" i="3"/>
  <c r="P496" i="3"/>
  <c r="U496" i="3"/>
  <c r="Z496" i="3"/>
  <c r="AF496" i="3"/>
  <c r="AP496" i="3"/>
  <c r="BA496" i="3"/>
  <c r="N496" i="3"/>
  <c r="Y496" i="3"/>
  <c r="AD496" i="3"/>
  <c r="AJ496" i="3"/>
  <c r="AT496" i="3"/>
  <c r="BE496" i="3"/>
  <c r="AV496" i="3"/>
  <c r="AK496" i="3"/>
  <c r="BF496" i="3"/>
  <c r="AL483" i="3"/>
  <c r="BF483" i="3"/>
  <c r="AD483" i="3"/>
  <c r="AW483" i="3"/>
  <c r="U483" i="3"/>
  <c r="AO483" i="3"/>
  <c r="BI483" i="3"/>
  <c r="AM483" i="3"/>
  <c r="R483" i="3"/>
  <c r="AZ483" i="3"/>
  <c r="AJ483" i="3"/>
  <c r="T483" i="3"/>
  <c r="BL485" i="3"/>
  <c r="BD492" i="3"/>
  <c r="AN492" i="3"/>
  <c r="X492" i="3"/>
  <c r="BC492" i="3"/>
  <c r="AM492" i="3"/>
  <c r="W492" i="3"/>
  <c r="BB492" i="3"/>
  <c r="AL492" i="3"/>
  <c r="V492" i="3"/>
  <c r="BL497" i="3"/>
  <c r="BN497" i="3"/>
  <c r="BK497" i="3"/>
  <c r="BM452" i="3"/>
  <c r="BM454" i="3"/>
  <c r="BN453" i="3"/>
  <c r="BK453" i="3"/>
  <c r="BL456" i="3"/>
  <c r="BJ456" i="3"/>
  <c r="AE458" i="3"/>
  <c r="BI458" i="3"/>
  <c r="AS458" i="3"/>
  <c r="AC458" i="3"/>
  <c r="M458" i="3"/>
  <c r="AV458" i="3"/>
  <c r="AF458" i="3"/>
  <c r="P458" i="3"/>
  <c r="BM455" i="3"/>
  <c r="BK463" i="3"/>
  <c r="BN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Q464" i="3"/>
  <c r="V464" i="3"/>
  <c r="AB464" i="3"/>
  <c r="AG464" i="3"/>
  <c r="AL464" i="3"/>
  <c r="AR464" i="3"/>
  <c r="AW464" i="3"/>
  <c r="BB464" i="3"/>
  <c r="BH464" i="3"/>
  <c r="M464" i="3"/>
  <c r="R464" i="3"/>
  <c r="X464" i="3"/>
  <c r="AC464" i="3"/>
  <c r="AH464" i="3"/>
  <c r="AN464" i="3"/>
  <c r="AS464" i="3"/>
  <c r="AX464" i="3"/>
  <c r="BD464" i="3"/>
  <c r="BI464" i="3"/>
  <c r="N464" i="3"/>
  <c r="T464" i="3"/>
  <c r="Y464" i="3"/>
  <c r="AD464" i="3"/>
  <c r="AJ464" i="3"/>
  <c r="AO464" i="3"/>
  <c r="AT464" i="3"/>
  <c r="AZ464" i="3"/>
  <c r="BE464" i="3"/>
  <c r="P464" i="3"/>
  <c r="U464" i="3"/>
  <c r="Z464" i="3"/>
  <c r="AF464" i="3"/>
  <c r="AK464" i="3"/>
  <c r="AP464" i="3"/>
  <c r="AV464" i="3"/>
  <c r="BA464" i="3"/>
  <c r="BF464" i="3"/>
  <c r="BM459" i="3"/>
  <c r="P460" i="3"/>
  <c r="T460" i="3"/>
  <c r="X460" i="3"/>
  <c r="AB460" i="3"/>
  <c r="AF460" i="3"/>
  <c r="AJ460" i="3"/>
  <c r="AN460" i="3"/>
  <c r="AR460" i="3"/>
  <c r="AV460" i="3"/>
  <c r="AZ460" i="3"/>
  <c r="BD460" i="3"/>
  <c r="BH460" i="3"/>
  <c r="Q460" i="3"/>
  <c r="V460" i="3"/>
  <c r="AA460" i="3"/>
  <c r="AG460" i="3"/>
  <c r="AL460" i="3"/>
  <c r="AQ460" i="3"/>
  <c r="AW460" i="3"/>
  <c r="BB460" i="3"/>
  <c r="BG460" i="3"/>
  <c r="M460" i="3"/>
  <c r="R460" i="3"/>
  <c r="W460" i="3"/>
  <c r="AC460" i="3"/>
  <c r="AH460" i="3"/>
  <c r="AM460" i="3"/>
  <c r="AS460" i="3"/>
  <c r="AX460" i="3"/>
  <c r="BC460" i="3"/>
  <c r="BI460" i="3"/>
  <c r="N460" i="3"/>
  <c r="S460" i="3"/>
  <c r="Y460" i="3"/>
  <c r="AD460" i="3"/>
  <c r="AI460" i="3"/>
  <c r="AO460" i="3"/>
  <c r="AT460" i="3"/>
  <c r="AY460" i="3"/>
  <c r="BE460" i="3"/>
  <c r="AE460" i="3"/>
  <c r="BA460" i="3"/>
  <c r="O460" i="3"/>
  <c r="AK460" i="3"/>
  <c r="BF460" i="3"/>
  <c r="U460" i="3"/>
  <c r="AP460" i="3"/>
  <c r="Z460" i="3"/>
  <c r="AU460" i="3"/>
  <c r="BJ461" i="3"/>
  <c r="BJ465" i="3"/>
  <c r="BJ467" i="3"/>
  <c r="BJ469" i="3"/>
  <c r="BC479" i="3"/>
  <c r="AH479" i="3"/>
  <c r="M479" i="3"/>
  <c r="AQ479" i="3"/>
  <c r="V479" i="3"/>
  <c r="AZ479" i="3"/>
  <c r="AJ479" i="3"/>
  <c r="T479" i="3"/>
  <c r="BL481" i="3"/>
  <c r="AP473" i="3"/>
  <c r="U473" i="3"/>
  <c r="AT473" i="3"/>
  <c r="Y473" i="3"/>
  <c r="BC473" i="3"/>
  <c r="AH473" i="3"/>
  <c r="M473" i="3"/>
  <c r="AQ473" i="3"/>
  <c r="V473" i="3"/>
  <c r="AZ473" i="3"/>
  <c r="AJ473" i="3"/>
  <c r="BN476" i="3"/>
  <c r="BK476" i="3"/>
  <c r="BL471" i="3"/>
  <c r="BM476" i="3"/>
  <c r="BN472" i="3"/>
  <c r="BK472" i="3"/>
  <c r="BN475" i="3"/>
  <c r="BK475" i="3"/>
  <c r="BJ476" i="3"/>
  <c r="BJ482" i="3"/>
  <c r="BN489" i="3"/>
  <c r="BK489" i="3"/>
  <c r="BL491" i="3"/>
  <c r="O498" i="3"/>
  <c r="BL498" i="3" s="1"/>
  <c r="S498" i="3"/>
  <c r="BM498" i="3" s="1"/>
  <c r="W498" i="3"/>
  <c r="AA498" i="3"/>
  <c r="AE498" i="3"/>
  <c r="AI498" i="3"/>
  <c r="AM498" i="3"/>
  <c r="AQ498" i="3"/>
  <c r="AU498" i="3"/>
  <c r="AY498" i="3"/>
  <c r="BC498" i="3"/>
  <c r="BG498" i="3"/>
  <c r="Q498" i="3"/>
  <c r="V498" i="3"/>
  <c r="AB498" i="3"/>
  <c r="AG498" i="3"/>
  <c r="AL498" i="3"/>
  <c r="AR498" i="3"/>
  <c r="AW498" i="3"/>
  <c r="BB498" i="3"/>
  <c r="BH498" i="3"/>
  <c r="M498" i="3"/>
  <c r="R498" i="3"/>
  <c r="X498" i="3"/>
  <c r="AC498" i="3"/>
  <c r="AH498" i="3"/>
  <c r="AN498" i="3"/>
  <c r="AS498" i="3"/>
  <c r="AX498" i="3"/>
  <c r="BD498" i="3"/>
  <c r="BI498" i="3"/>
  <c r="N498" i="3"/>
  <c r="BJ498" i="3" s="1"/>
  <c r="T498" i="3"/>
  <c r="Y498" i="3"/>
  <c r="AD498" i="3"/>
  <c r="AJ498" i="3"/>
  <c r="AO498" i="3"/>
  <c r="AT498" i="3"/>
  <c r="AZ498" i="3"/>
  <c r="BE498" i="3"/>
  <c r="P498" i="3"/>
  <c r="U498" i="3"/>
  <c r="Z498" i="3"/>
  <c r="AF498" i="3"/>
  <c r="AK498" i="3"/>
  <c r="AP498" i="3"/>
  <c r="AV498" i="3"/>
  <c r="BA498" i="3"/>
  <c r="BF498" i="3"/>
  <c r="BK484" i="3"/>
  <c r="BN484" i="3"/>
  <c r="BN488" i="3"/>
  <c r="BK488" i="3"/>
  <c r="BL488" i="3"/>
  <c r="BJ488" i="3"/>
  <c r="BN493" i="3"/>
  <c r="BK493" i="3"/>
  <c r="AG492" i="3"/>
  <c r="BG483" i="3"/>
  <c r="AE483" i="3"/>
  <c r="AY483" i="3"/>
  <c r="V483" i="3"/>
  <c r="AP483" i="3"/>
  <c r="N483" i="3"/>
  <c r="AG483" i="3"/>
  <c r="BC483" i="3"/>
  <c r="AH483" i="3"/>
  <c r="M483" i="3"/>
  <c r="AV483" i="3"/>
  <c r="AF483" i="3"/>
  <c r="AZ492" i="3"/>
  <c r="AJ492" i="3"/>
  <c r="T492" i="3"/>
  <c r="AY492" i="3"/>
  <c r="AI492" i="3"/>
  <c r="S492" i="3"/>
  <c r="AX492" i="3"/>
  <c r="AH492" i="3"/>
  <c r="R492" i="3"/>
  <c r="BN492" i="3" s="1"/>
  <c r="BJ492" i="3" l="1"/>
  <c r="BL458" i="3"/>
  <c r="BN456" i="3"/>
  <c r="BK456" i="3"/>
  <c r="BN473" i="3"/>
  <c r="BK473" i="3"/>
  <c r="BM460" i="3"/>
  <c r="BK496" i="3"/>
  <c r="BN496" i="3"/>
  <c r="BM496" i="3"/>
  <c r="BK470" i="3"/>
  <c r="BN470" i="3"/>
  <c r="BL470" i="3"/>
  <c r="BL473" i="3"/>
  <c r="BK462" i="3"/>
  <c r="BN462" i="3"/>
  <c r="BL466" i="3"/>
  <c r="BM458" i="3"/>
  <c r="BM492" i="3"/>
  <c r="BN483" i="3"/>
  <c r="BK483" i="3"/>
  <c r="BJ483" i="3"/>
  <c r="BK498" i="3"/>
  <c r="BN498" i="3"/>
  <c r="BN479" i="3"/>
  <c r="BK479" i="3"/>
  <c r="BJ460" i="3"/>
  <c r="BK464" i="3"/>
  <c r="BN464" i="3"/>
  <c r="BM464" i="3"/>
  <c r="BK458" i="3"/>
  <c r="BN458" i="3"/>
  <c r="BJ496" i="3"/>
  <c r="BL496" i="3"/>
  <c r="BK494" i="3"/>
  <c r="BN494" i="3"/>
  <c r="BM494" i="3"/>
  <c r="BJ473" i="3"/>
  <c r="BK468" i="3"/>
  <c r="BN468" i="3"/>
  <c r="BM468" i="3"/>
  <c r="BM462" i="3"/>
  <c r="BJ466" i="3"/>
  <c r="BK492" i="3"/>
  <c r="BL460" i="3"/>
  <c r="BL464" i="3"/>
  <c r="BJ470" i="3"/>
  <c r="BL494" i="3"/>
  <c r="BL479" i="3"/>
  <c r="BL468" i="3"/>
  <c r="BL492" i="3"/>
  <c r="BL483" i="3"/>
  <c r="BM473" i="3"/>
  <c r="BL462" i="3"/>
  <c r="BJ462" i="3"/>
  <c r="BJ458" i="3"/>
  <c r="BN460" i="3"/>
  <c r="BK460" i="3"/>
  <c r="BJ464" i="3"/>
  <c r="BM470" i="3"/>
  <c r="BM483" i="3"/>
  <c r="BJ494" i="3"/>
  <c r="BJ479" i="3"/>
  <c r="BM479" i="3"/>
  <c r="BJ468" i="3"/>
  <c r="BK466" i="3"/>
  <c r="BN466" i="3"/>
  <c r="BM466" i="3"/>
  <c r="E258" i="3" l="1"/>
  <c r="F258" i="3"/>
  <c r="G258" i="3"/>
  <c r="H258" i="3"/>
  <c r="I258" i="3"/>
  <c r="L258" i="3" s="1"/>
  <c r="J258" i="3"/>
  <c r="K258" i="3"/>
  <c r="E259" i="3"/>
  <c r="F259" i="3"/>
  <c r="G259" i="3"/>
  <c r="H259" i="3"/>
  <c r="I259" i="3"/>
  <c r="J259" i="3"/>
  <c r="L259" i="3" s="1"/>
  <c r="E260" i="3"/>
  <c r="F260" i="3"/>
  <c r="G260" i="3"/>
  <c r="H260" i="3"/>
  <c r="L260" i="3" s="1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L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L264" i="3"/>
  <c r="E265" i="3"/>
  <c r="F265" i="3"/>
  <c r="K265" i="3" s="1"/>
  <c r="G265" i="3"/>
  <c r="H265" i="3"/>
  <c r="I265" i="3"/>
  <c r="J265" i="3"/>
  <c r="L265" i="3" s="1"/>
  <c r="E266" i="3"/>
  <c r="F266" i="3"/>
  <c r="G266" i="3"/>
  <c r="H266" i="3"/>
  <c r="I266" i="3"/>
  <c r="J266" i="3"/>
  <c r="L266" i="3"/>
  <c r="E267" i="3"/>
  <c r="F267" i="3"/>
  <c r="K267" i="3" s="1"/>
  <c r="G267" i="3"/>
  <c r="H267" i="3"/>
  <c r="I267" i="3"/>
  <c r="J267" i="3"/>
  <c r="L267" i="3" s="1"/>
  <c r="AE267" i="3"/>
  <c r="BC267" i="3"/>
  <c r="E268" i="3"/>
  <c r="F268" i="3"/>
  <c r="G268" i="3"/>
  <c r="H268" i="3"/>
  <c r="L268" i="3" s="1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K274" i="3" s="1"/>
  <c r="G274" i="3"/>
  <c r="H274" i="3"/>
  <c r="L274" i="3" s="1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L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K280" i="3" s="1"/>
  <c r="Z280" i="3" s="1"/>
  <c r="G280" i="3"/>
  <c r="H280" i="3"/>
  <c r="I280" i="3"/>
  <c r="J280" i="3"/>
  <c r="L280" i="3" s="1"/>
  <c r="AP280" i="3"/>
  <c r="E281" i="3"/>
  <c r="F281" i="3"/>
  <c r="G281" i="3"/>
  <c r="H281" i="3"/>
  <c r="I281" i="3"/>
  <c r="J281" i="3"/>
  <c r="E282" i="3"/>
  <c r="F282" i="3"/>
  <c r="K282" i="3" s="1"/>
  <c r="G282" i="3"/>
  <c r="H282" i="3"/>
  <c r="I282" i="3"/>
  <c r="J282" i="3"/>
  <c r="L282" i="3" s="1"/>
  <c r="R282" i="3" s="1"/>
  <c r="AM282" i="3"/>
  <c r="BH282" i="3"/>
  <c r="E283" i="3"/>
  <c r="F283" i="3"/>
  <c r="G283" i="3"/>
  <c r="H283" i="3"/>
  <c r="I283" i="3"/>
  <c r="J283" i="3"/>
  <c r="E284" i="3"/>
  <c r="F284" i="3"/>
  <c r="K284" i="3" s="1"/>
  <c r="G284" i="3"/>
  <c r="H284" i="3"/>
  <c r="L284" i="3" s="1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K287" i="3" s="1"/>
  <c r="G287" i="3"/>
  <c r="H287" i="3"/>
  <c r="I287" i="3"/>
  <c r="J287" i="3"/>
  <c r="L287" i="3" s="1"/>
  <c r="AE287" i="3"/>
  <c r="AZ287" i="3"/>
  <c r="E288" i="3"/>
  <c r="F288" i="3"/>
  <c r="G288" i="3"/>
  <c r="H288" i="3"/>
  <c r="I288" i="3"/>
  <c r="J288" i="3"/>
  <c r="L288" i="3" s="1"/>
  <c r="E289" i="3"/>
  <c r="F289" i="3"/>
  <c r="K289" i="3" s="1"/>
  <c r="G289" i="3"/>
  <c r="H289" i="3"/>
  <c r="I289" i="3"/>
  <c r="J289" i="3"/>
  <c r="L289" i="3" s="1"/>
  <c r="AE289" i="3"/>
  <c r="AZ289" i="3"/>
  <c r="E290" i="3"/>
  <c r="F290" i="3"/>
  <c r="G290" i="3"/>
  <c r="H290" i="3"/>
  <c r="I290" i="3"/>
  <c r="J290" i="3"/>
  <c r="E291" i="3"/>
  <c r="F291" i="3"/>
  <c r="K291" i="3" s="1"/>
  <c r="G291" i="3"/>
  <c r="H291" i="3"/>
  <c r="I291" i="3"/>
  <c r="J291" i="3"/>
  <c r="L291" i="3" s="1"/>
  <c r="AE291" i="3"/>
  <c r="AZ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K294" i="3" s="1"/>
  <c r="G294" i="3"/>
  <c r="H294" i="3"/>
  <c r="I294" i="3"/>
  <c r="J294" i="3"/>
  <c r="L294" i="3" s="1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L298" i="3" s="1"/>
  <c r="J298" i="3"/>
  <c r="E299" i="3"/>
  <c r="F299" i="3"/>
  <c r="K299" i="3" s="1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L301" i="3" s="1"/>
  <c r="J301" i="3"/>
  <c r="K301" i="3"/>
  <c r="O301" i="3" s="1"/>
  <c r="S301" i="3"/>
  <c r="AE301" i="3"/>
  <c r="AM301" i="3"/>
  <c r="AY301" i="3"/>
  <c r="E302" i="3"/>
  <c r="F302" i="3"/>
  <c r="G302" i="3"/>
  <c r="H302" i="3"/>
  <c r="I302" i="3"/>
  <c r="L302" i="3" s="1"/>
  <c r="J302" i="3"/>
  <c r="E303" i="3"/>
  <c r="F303" i="3"/>
  <c r="G303" i="3"/>
  <c r="H303" i="3"/>
  <c r="I303" i="3"/>
  <c r="L303" i="3" s="1"/>
  <c r="J303" i="3"/>
  <c r="K303" i="3"/>
  <c r="O303" i="3" s="1"/>
  <c r="S303" i="3"/>
  <c r="AI303" i="3"/>
  <c r="AY303" i="3"/>
  <c r="E304" i="3"/>
  <c r="F304" i="3"/>
  <c r="G304" i="3"/>
  <c r="H304" i="3"/>
  <c r="I304" i="3"/>
  <c r="J304" i="3"/>
  <c r="E305" i="3"/>
  <c r="F305" i="3"/>
  <c r="K305" i="3" s="1"/>
  <c r="G305" i="3"/>
  <c r="H305" i="3"/>
  <c r="I305" i="3"/>
  <c r="J305" i="3"/>
  <c r="E306" i="3"/>
  <c r="F306" i="3"/>
  <c r="G306" i="3"/>
  <c r="H306" i="3"/>
  <c r="I306" i="3"/>
  <c r="L306" i="3" s="1"/>
  <c r="J306" i="3"/>
  <c r="E307" i="3"/>
  <c r="F307" i="3"/>
  <c r="G307" i="3"/>
  <c r="H307" i="3"/>
  <c r="I307" i="3"/>
  <c r="L307" i="3" s="1"/>
  <c r="J307" i="3"/>
  <c r="K307" i="3"/>
  <c r="O307" i="3" s="1"/>
  <c r="S307" i="3"/>
  <c r="AI307" i="3"/>
  <c r="AY307" i="3"/>
  <c r="E308" i="3"/>
  <c r="F308" i="3"/>
  <c r="G308" i="3"/>
  <c r="H308" i="3"/>
  <c r="I308" i="3"/>
  <c r="J308" i="3"/>
  <c r="E309" i="3"/>
  <c r="F309" i="3"/>
  <c r="K309" i="3" s="1"/>
  <c r="G309" i="3"/>
  <c r="H309" i="3"/>
  <c r="I309" i="3"/>
  <c r="J309" i="3"/>
  <c r="E310" i="3"/>
  <c r="F310" i="3"/>
  <c r="G310" i="3"/>
  <c r="H310" i="3"/>
  <c r="I310" i="3"/>
  <c r="L310" i="3" s="1"/>
  <c r="J310" i="3"/>
  <c r="E311" i="3"/>
  <c r="F311" i="3"/>
  <c r="K311" i="3" s="1"/>
  <c r="G311" i="3"/>
  <c r="H311" i="3"/>
  <c r="I311" i="3"/>
  <c r="J311" i="3"/>
  <c r="E312" i="3"/>
  <c r="F312" i="3"/>
  <c r="G312" i="3"/>
  <c r="H312" i="3"/>
  <c r="I312" i="3"/>
  <c r="L312" i="3" s="1"/>
  <c r="J312" i="3"/>
  <c r="E313" i="3"/>
  <c r="F313" i="3"/>
  <c r="G313" i="3"/>
  <c r="H313" i="3"/>
  <c r="I313" i="3"/>
  <c r="L313" i="3" s="1"/>
  <c r="J313" i="3"/>
  <c r="K313" i="3"/>
  <c r="M313" i="3" s="1"/>
  <c r="S313" i="3"/>
  <c r="AA313" i="3"/>
  <c r="AI313" i="3"/>
  <c r="AQ313" i="3"/>
  <c r="AY313" i="3"/>
  <c r="BG313" i="3"/>
  <c r="E314" i="3"/>
  <c r="F314" i="3"/>
  <c r="G314" i="3"/>
  <c r="H314" i="3"/>
  <c r="I314" i="3"/>
  <c r="J314" i="3"/>
  <c r="E315" i="3"/>
  <c r="F315" i="3"/>
  <c r="K315" i="3" s="1"/>
  <c r="G315" i="3"/>
  <c r="H315" i="3"/>
  <c r="I315" i="3"/>
  <c r="J315" i="3"/>
  <c r="E316" i="3"/>
  <c r="F316" i="3"/>
  <c r="G316" i="3"/>
  <c r="H316" i="3"/>
  <c r="I316" i="3"/>
  <c r="L316" i="3" s="1"/>
  <c r="J316" i="3"/>
  <c r="E317" i="3"/>
  <c r="F317" i="3"/>
  <c r="G317" i="3"/>
  <c r="H317" i="3"/>
  <c r="I317" i="3"/>
  <c r="L317" i="3" s="1"/>
  <c r="J317" i="3"/>
  <c r="E318" i="3"/>
  <c r="F318" i="3"/>
  <c r="G318" i="3"/>
  <c r="H318" i="3"/>
  <c r="I318" i="3"/>
  <c r="J318" i="3"/>
  <c r="L318" i="3"/>
  <c r="E319" i="3"/>
  <c r="F319" i="3"/>
  <c r="K319" i="3" s="1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L321" i="3" s="1"/>
  <c r="J321" i="3"/>
  <c r="E322" i="3"/>
  <c r="F322" i="3"/>
  <c r="G322" i="3"/>
  <c r="H322" i="3"/>
  <c r="I322" i="3"/>
  <c r="J322" i="3"/>
  <c r="E323" i="3"/>
  <c r="F323" i="3"/>
  <c r="K323" i="3" s="1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L325" i="3" s="1"/>
  <c r="J325" i="3"/>
  <c r="E326" i="3"/>
  <c r="F326" i="3"/>
  <c r="G326" i="3"/>
  <c r="H326" i="3"/>
  <c r="I326" i="3"/>
  <c r="J326" i="3"/>
  <c r="E327" i="3"/>
  <c r="F327" i="3"/>
  <c r="K327" i="3" s="1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L329" i="3" s="1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K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K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L335" i="3" s="1"/>
  <c r="AB335" i="3" s="1"/>
  <c r="K335" i="3"/>
  <c r="W335" i="3"/>
  <c r="AH335" i="3"/>
  <c r="AX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K356" i="3"/>
  <c r="L356" i="3"/>
  <c r="P356" i="3" s="1"/>
  <c r="Q356" i="3"/>
  <c r="W356" i="3"/>
  <c r="AB356" i="3"/>
  <c r="AG356" i="3"/>
  <c r="AM356" i="3"/>
  <c r="AR356" i="3"/>
  <c r="AW356" i="3"/>
  <c r="BC356" i="3"/>
  <c r="BH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K359" i="3" s="1"/>
  <c r="G359" i="3"/>
  <c r="H359" i="3"/>
  <c r="I359" i="3"/>
  <c r="J359" i="3"/>
  <c r="L359" i="3" s="1"/>
  <c r="E360" i="3"/>
  <c r="F360" i="3"/>
  <c r="G360" i="3"/>
  <c r="H360" i="3"/>
  <c r="I360" i="3"/>
  <c r="J360" i="3"/>
  <c r="E361" i="3"/>
  <c r="F361" i="3"/>
  <c r="K361" i="3" s="1"/>
  <c r="G361" i="3"/>
  <c r="H361" i="3"/>
  <c r="I361" i="3"/>
  <c r="J361" i="3"/>
  <c r="L361" i="3" s="1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K367" i="3" s="1"/>
  <c r="G367" i="3"/>
  <c r="H367" i="3"/>
  <c r="I367" i="3"/>
  <c r="J367" i="3"/>
  <c r="L367" i="3" s="1"/>
  <c r="E368" i="3"/>
  <c r="F368" i="3"/>
  <c r="G368" i="3"/>
  <c r="H368" i="3"/>
  <c r="I368" i="3"/>
  <c r="J368" i="3"/>
  <c r="E369" i="3"/>
  <c r="F369" i="3"/>
  <c r="K369" i="3" s="1"/>
  <c r="G369" i="3"/>
  <c r="H369" i="3"/>
  <c r="I369" i="3"/>
  <c r="J369" i="3"/>
  <c r="L369" i="3" s="1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K375" i="3" s="1"/>
  <c r="G375" i="3"/>
  <c r="H375" i="3"/>
  <c r="I375" i="3"/>
  <c r="J375" i="3"/>
  <c r="L375" i="3" s="1"/>
  <c r="E376" i="3"/>
  <c r="F376" i="3"/>
  <c r="G376" i="3"/>
  <c r="H376" i="3"/>
  <c r="I376" i="3"/>
  <c r="J376" i="3"/>
  <c r="E377" i="3"/>
  <c r="F377" i="3"/>
  <c r="K377" i="3" s="1"/>
  <c r="G377" i="3"/>
  <c r="H377" i="3"/>
  <c r="I377" i="3"/>
  <c r="J377" i="3"/>
  <c r="L377" i="3" s="1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K383" i="3" s="1"/>
  <c r="G383" i="3"/>
  <c r="H383" i="3"/>
  <c r="I383" i="3"/>
  <c r="J383" i="3"/>
  <c r="L383" i="3" s="1"/>
  <c r="E384" i="3"/>
  <c r="F384" i="3"/>
  <c r="G384" i="3"/>
  <c r="H384" i="3"/>
  <c r="I384" i="3"/>
  <c r="J384" i="3"/>
  <c r="E385" i="3"/>
  <c r="F385" i="3"/>
  <c r="K385" i="3" s="1"/>
  <c r="G385" i="3"/>
  <c r="H385" i="3"/>
  <c r="I385" i="3"/>
  <c r="J385" i="3"/>
  <c r="L385" i="3" s="1"/>
  <c r="E386" i="3"/>
  <c r="F386" i="3"/>
  <c r="G386" i="3"/>
  <c r="H386" i="3"/>
  <c r="I386" i="3"/>
  <c r="J386" i="3"/>
  <c r="E387" i="3"/>
  <c r="F387" i="3"/>
  <c r="K387" i="3" s="1"/>
  <c r="G387" i="3"/>
  <c r="H387" i="3"/>
  <c r="I387" i="3"/>
  <c r="J387" i="3"/>
  <c r="L387" i="3" s="1"/>
  <c r="Z387" i="3"/>
  <c r="AJ387" i="3"/>
  <c r="AZ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K391" i="3" s="1"/>
  <c r="G391" i="3"/>
  <c r="H391" i="3"/>
  <c r="I391" i="3"/>
  <c r="J391" i="3"/>
  <c r="L391" i="3" s="1"/>
  <c r="Z391" i="3"/>
  <c r="AJ391" i="3"/>
  <c r="AZ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L393" i="3" s="1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L398" i="3" s="1"/>
  <c r="J398" i="3"/>
  <c r="K398" i="3"/>
  <c r="AA398" i="3" s="1"/>
  <c r="AQ398" i="3"/>
  <c r="E399" i="3"/>
  <c r="F399" i="3"/>
  <c r="G399" i="3"/>
  <c r="H399" i="3"/>
  <c r="I399" i="3"/>
  <c r="L399" i="3" s="1"/>
  <c r="J399" i="3"/>
  <c r="E400" i="3"/>
  <c r="F400" i="3"/>
  <c r="K400" i="3" s="1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L402" i="3" s="1"/>
  <c r="J402" i="3"/>
  <c r="K402" i="3"/>
  <c r="AA402" i="3" s="1"/>
  <c r="AQ402" i="3"/>
  <c r="E403" i="3"/>
  <c r="F403" i="3"/>
  <c r="G403" i="3"/>
  <c r="H403" i="3"/>
  <c r="I403" i="3"/>
  <c r="L403" i="3" s="1"/>
  <c r="J403" i="3"/>
  <c r="E404" i="3"/>
  <c r="F404" i="3"/>
  <c r="K404" i="3" s="1"/>
  <c r="G404" i="3"/>
  <c r="H404" i="3"/>
  <c r="I404" i="3"/>
  <c r="J404" i="3"/>
  <c r="E405" i="3"/>
  <c r="F405" i="3"/>
  <c r="G405" i="3"/>
  <c r="H405" i="3"/>
  <c r="I405" i="3"/>
  <c r="L405" i="3" s="1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K408" i="3" s="1"/>
  <c r="H408" i="3"/>
  <c r="I408" i="3"/>
  <c r="L408" i="3" s="1"/>
  <c r="J408" i="3"/>
  <c r="E409" i="3"/>
  <c r="F409" i="3"/>
  <c r="G409" i="3"/>
  <c r="H409" i="3"/>
  <c r="I409" i="3"/>
  <c r="L409" i="3" s="1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K412" i="3" s="1"/>
  <c r="H412" i="3"/>
  <c r="I412" i="3"/>
  <c r="L412" i="3" s="1"/>
  <c r="J412" i="3"/>
  <c r="E413" i="3"/>
  <c r="F413" i="3"/>
  <c r="G413" i="3"/>
  <c r="H413" i="3"/>
  <c r="I413" i="3"/>
  <c r="L413" i="3" s="1"/>
  <c r="J413" i="3"/>
  <c r="E414" i="3"/>
  <c r="F414" i="3"/>
  <c r="G414" i="3"/>
  <c r="H414" i="3"/>
  <c r="I414" i="3"/>
  <c r="J414" i="3"/>
  <c r="E415" i="3"/>
  <c r="F415" i="3"/>
  <c r="K415" i="3" s="1"/>
  <c r="G415" i="3"/>
  <c r="H415" i="3"/>
  <c r="I415" i="3"/>
  <c r="J415" i="3"/>
  <c r="E416" i="3"/>
  <c r="F416" i="3"/>
  <c r="G416" i="3"/>
  <c r="H416" i="3"/>
  <c r="I416" i="3"/>
  <c r="L416" i="3" s="1"/>
  <c r="J416" i="3"/>
  <c r="E417" i="3"/>
  <c r="F417" i="3"/>
  <c r="G417" i="3"/>
  <c r="K417" i="3" s="1"/>
  <c r="H417" i="3"/>
  <c r="I417" i="3"/>
  <c r="L417" i="3" s="1"/>
  <c r="J417" i="3"/>
  <c r="E418" i="3"/>
  <c r="F418" i="3"/>
  <c r="G418" i="3"/>
  <c r="H418" i="3"/>
  <c r="I418" i="3"/>
  <c r="L418" i="3" s="1"/>
  <c r="J418" i="3"/>
  <c r="E419" i="3"/>
  <c r="F419" i="3"/>
  <c r="G419" i="3"/>
  <c r="K419" i="3" s="1"/>
  <c r="H419" i="3"/>
  <c r="I419" i="3"/>
  <c r="L419" i="3" s="1"/>
  <c r="J419" i="3"/>
  <c r="E420" i="3"/>
  <c r="F420" i="3"/>
  <c r="G420" i="3"/>
  <c r="H420" i="3"/>
  <c r="I420" i="3"/>
  <c r="L420" i="3" s="1"/>
  <c r="J420" i="3"/>
  <c r="E421" i="3"/>
  <c r="F421" i="3"/>
  <c r="G421" i="3"/>
  <c r="K421" i="3" s="1"/>
  <c r="H421" i="3"/>
  <c r="I421" i="3"/>
  <c r="L421" i="3" s="1"/>
  <c r="J421" i="3"/>
  <c r="E422" i="3"/>
  <c r="F422" i="3"/>
  <c r="G422" i="3"/>
  <c r="H422" i="3"/>
  <c r="I422" i="3"/>
  <c r="L422" i="3" s="1"/>
  <c r="J422" i="3"/>
  <c r="E423" i="3"/>
  <c r="F423" i="3"/>
  <c r="G423" i="3"/>
  <c r="H423" i="3"/>
  <c r="I423" i="3"/>
  <c r="L423" i="3" s="1"/>
  <c r="J423" i="3"/>
  <c r="E424" i="3"/>
  <c r="F424" i="3"/>
  <c r="G424" i="3"/>
  <c r="H424" i="3"/>
  <c r="I424" i="3"/>
  <c r="L424" i="3" s="1"/>
  <c r="J424" i="3"/>
  <c r="E425" i="3"/>
  <c r="F425" i="3"/>
  <c r="G425" i="3"/>
  <c r="H425" i="3"/>
  <c r="I425" i="3"/>
  <c r="L425" i="3" s="1"/>
  <c r="J425" i="3"/>
  <c r="E426" i="3"/>
  <c r="F426" i="3"/>
  <c r="G426" i="3"/>
  <c r="H426" i="3"/>
  <c r="I426" i="3"/>
  <c r="L426" i="3" s="1"/>
  <c r="J426" i="3"/>
  <c r="E427" i="3"/>
  <c r="F427" i="3"/>
  <c r="G427" i="3"/>
  <c r="K427" i="3" s="1"/>
  <c r="H427" i="3"/>
  <c r="I427" i="3"/>
  <c r="L427" i="3" s="1"/>
  <c r="J427" i="3"/>
  <c r="E428" i="3"/>
  <c r="F428" i="3"/>
  <c r="G428" i="3"/>
  <c r="H428" i="3"/>
  <c r="I428" i="3"/>
  <c r="L428" i="3" s="1"/>
  <c r="J428" i="3"/>
  <c r="E429" i="3"/>
  <c r="F429" i="3"/>
  <c r="G429" i="3"/>
  <c r="K429" i="3" s="1"/>
  <c r="H429" i="3"/>
  <c r="I429" i="3"/>
  <c r="L429" i="3" s="1"/>
  <c r="J429" i="3"/>
  <c r="E430" i="3"/>
  <c r="F430" i="3"/>
  <c r="G430" i="3"/>
  <c r="H430" i="3"/>
  <c r="I430" i="3"/>
  <c r="L430" i="3" s="1"/>
  <c r="J430" i="3"/>
  <c r="E431" i="3"/>
  <c r="F431" i="3"/>
  <c r="G431" i="3"/>
  <c r="K431" i="3" s="1"/>
  <c r="H431" i="3"/>
  <c r="I431" i="3"/>
  <c r="L431" i="3" s="1"/>
  <c r="J431" i="3"/>
  <c r="E432" i="3"/>
  <c r="F432" i="3"/>
  <c r="G432" i="3"/>
  <c r="H432" i="3"/>
  <c r="I432" i="3"/>
  <c r="L432" i="3" s="1"/>
  <c r="J432" i="3"/>
  <c r="E433" i="3"/>
  <c r="F433" i="3"/>
  <c r="G433" i="3"/>
  <c r="K433" i="3" s="1"/>
  <c r="H433" i="3"/>
  <c r="I433" i="3"/>
  <c r="L433" i="3" s="1"/>
  <c r="J433" i="3"/>
  <c r="E434" i="3"/>
  <c r="F434" i="3"/>
  <c r="G434" i="3"/>
  <c r="H434" i="3"/>
  <c r="I434" i="3"/>
  <c r="L434" i="3" s="1"/>
  <c r="J434" i="3"/>
  <c r="E435" i="3"/>
  <c r="F435" i="3"/>
  <c r="G435" i="3"/>
  <c r="K435" i="3" s="1"/>
  <c r="H435" i="3"/>
  <c r="I435" i="3"/>
  <c r="L435" i="3" s="1"/>
  <c r="J435" i="3"/>
  <c r="E436" i="3"/>
  <c r="F436" i="3"/>
  <c r="G436" i="3"/>
  <c r="H436" i="3"/>
  <c r="I436" i="3"/>
  <c r="L436" i="3" s="1"/>
  <c r="J436" i="3"/>
  <c r="E437" i="3"/>
  <c r="F437" i="3"/>
  <c r="G437" i="3"/>
  <c r="H437" i="3"/>
  <c r="I437" i="3"/>
  <c r="L437" i="3" s="1"/>
  <c r="J437" i="3"/>
  <c r="K437" i="3"/>
  <c r="P437" i="3" s="1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K449" i="3" s="1"/>
  <c r="G449" i="3"/>
  <c r="H449" i="3"/>
  <c r="I449" i="3"/>
  <c r="J449" i="3"/>
  <c r="E450" i="3"/>
  <c r="F450" i="3"/>
  <c r="G450" i="3"/>
  <c r="H450" i="3"/>
  <c r="I450" i="3"/>
  <c r="L450" i="3" s="1"/>
  <c r="J450" i="3"/>
  <c r="E451" i="3"/>
  <c r="F451" i="3"/>
  <c r="G451" i="3"/>
  <c r="K451" i="3" s="1"/>
  <c r="H451" i="3"/>
  <c r="I451" i="3"/>
  <c r="L451" i="3" s="1"/>
  <c r="J451" i="3"/>
  <c r="N294" i="3" l="1"/>
  <c r="S294" i="3"/>
  <c r="AA294" i="3"/>
  <c r="AH294" i="3"/>
  <c r="AM294" i="3"/>
  <c r="AR294" i="3"/>
  <c r="AX294" i="3"/>
  <c r="BC294" i="3"/>
  <c r="BH294" i="3"/>
  <c r="O294" i="3"/>
  <c r="W294" i="3"/>
  <c r="AE294" i="3"/>
  <c r="AJ294" i="3"/>
  <c r="AP294" i="3"/>
  <c r="AU294" i="3"/>
  <c r="AZ294" i="3"/>
  <c r="BF294" i="3"/>
  <c r="V284" i="3"/>
  <c r="AT284" i="3"/>
  <c r="AD284" i="3"/>
  <c r="AB274" i="3"/>
  <c r="W274" i="3"/>
  <c r="AR274" i="3"/>
  <c r="AH274" i="3"/>
  <c r="N265" i="3"/>
  <c r="BJ265" i="3" s="1"/>
  <c r="R265" i="3"/>
  <c r="Z265" i="3"/>
  <c r="AH265" i="3"/>
  <c r="AP265" i="3"/>
  <c r="AX265" i="3"/>
  <c r="BF265" i="3"/>
  <c r="O265" i="3"/>
  <c r="BL265" i="3" s="1"/>
  <c r="W265" i="3"/>
  <c r="AE265" i="3"/>
  <c r="AM265" i="3"/>
  <c r="AU265" i="3"/>
  <c r="BC265" i="3"/>
  <c r="K450" i="3"/>
  <c r="K436" i="3"/>
  <c r="K434" i="3"/>
  <c r="K432" i="3"/>
  <c r="K430" i="3"/>
  <c r="K428" i="3"/>
  <c r="K426" i="3"/>
  <c r="K425" i="3"/>
  <c r="K424" i="3"/>
  <c r="K423" i="3"/>
  <c r="K422" i="3"/>
  <c r="K420" i="3"/>
  <c r="K418" i="3"/>
  <c r="K416" i="3"/>
  <c r="K413" i="3"/>
  <c r="K409" i="3"/>
  <c r="K405" i="3"/>
  <c r="K403" i="3"/>
  <c r="K399" i="3"/>
  <c r="L449" i="3"/>
  <c r="P449" i="3" s="1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15" i="3"/>
  <c r="AA415" i="3" s="1"/>
  <c r="L414" i="3"/>
  <c r="K414" i="3"/>
  <c r="L411" i="3"/>
  <c r="K411" i="3"/>
  <c r="L410" i="3"/>
  <c r="K410" i="3"/>
  <c r="L407" i="3"/>
  <c r="K407" i="3"/>
  <c r="L406" i="3"/>
  <c r="K406" i="3"/>
  <c r="L404" i="3"/>
  <c r="W404" i="3" s="1"/>
  <c r="BG402" i="3"/>
  <c r="L401" i="3"/>
  <c r="K401" i="3"/>
  <c r="L400" i="3"/>
  <c r="AA400" i="3" s="1"/>
  <c r="BG398" i="3"/>
  <c r="L397" i="3"/>
  <c r="K397" i="3"/>
  <c r="L395" i="3"/>
  <c r="K395" i="3"/>
  <c r="T391" i="3"/>
  <c r="T387" i="3"/>
  <c r="K384" i="3"/>
  <c r="Z383" i="3"/>
  <c r="K382" i="3"/>
  <c r="L380" i="3"/>
  <c r="L378" i="3"/>
  <c r="K376" i="3"/>
  <c r="Z375" i="3"/>
  <c r="K374" i="3"/>
  <c r="L372" i="3"/>
  <c r="L370" i="3"/>
  <c r="K368" i="3"/>
  <c r="Z367" i="3"/>
  <c r="K366" i="3"/>
  <c r="L364" i="3"/>
  <c r="L362" i="3"/>
  <c r="K360" i="3"/>
  <c r="Z359" i="3"/>
  <c r="K358" i="3"/>
  <c r="K355" i="3"/>
  <c r="K354" i="3"/>
  <c r="K352" i="3"/>
  <c r="K350" i="3"/>
  <c r="K348" i="3"/>
  <c r="K346" i="3"/>
  <c r="K344" i="3"/>
  <c r="K342" i="3"/>
  <c r="K340" i="3"/>
  <c r="K338" i="3"/>
  <c r="K336" i="3"/>
  <c r="K334" i="3"/>
  <c r="L332" i="3"/>
  <c r="L330" i="3"/>
  <c r="K328" i="3"/>
  <c r="L326" i="3"/>
  <c r="K324" i="3"/>
  <c r="L322" i="3"/>
  <c r="L320" i="3"/>
  <c r="K318" i="3"/>
  <c r="K317" i="3"/>
  <c r="K316" i="3"/>
  <c r="K312" i="3"/>
  <c r="K310" i="3"/>
  <c r="W307" i="3"/>
  <c r="K306" i="3"/>
  <c r="W303" i="3"/>
  <c r="K302" i="3"/>
  <c r="AA301" i="3"/>
  <c r="K298" i="3"/>
  <c r="O291" i="3"/>
  <c r="O289" i="3"/>
  <c r="O287" i="3"/>
  <c r="L286" i="3"/>
  <c r="L281" i="3"/>
  <c r="L279" i="3"/>
  <c r="L277" i="3"/>
  <c r="K275" i="3"/>
  <c r="K273" i="3"/>
  <c r="K271" i="3"/>
  <c r="K269" i="3"/>
  <c r="O267" i="3"/>
  <c r="T266" i="3"/>
  <c r="K266" i="3"/>
  <c r="S265" i="3"/>
  <c r="BM265" i="3" s="1"/>
  <c r="AB262" i="3"/>
  <c r="K262" i="3"/>
  <c r="AR262" i="3" s="1"/>
  <c r="K259" i="3"/>
  <c r="K393" i="3"/>
  <c r="BF391" i="3"/>
  <c r="AU391" i="3"/>
  <c r="AE391" i="3"/>
  <c r="O391" i="3"/>
  <c r="L389" i="3"/>
  <c r="K389" i="3"/>
  <c r="BF387" i="3"/>
  <c r="AU387" i="3"/>
  <c r="AE387" i="3"/>
  <c r="O387" i="3"/>
  <c r="K386" i="3"/>
  <c r="L384" i="3"/>
  <c r="AP383" i="3"/>
  <c r="L382" i="3"/>
  <c r="L381" i="3"/>
  <c r="K381" i="3"/>
  <c r="K380" i="3"/>
  <c r="L379" i="3"/>
  <c r="K379" i="3"/>
  <c r="K378" i="3"/>
  <c r="L376" i="3"/>
  <c r="AP375" i="3"/>
  <c r="L374" i="3"/>
  <c r="L373" i="3"/>
  <c r="K373" i="3"/>
  <c r="K372" i="3"/>
  <c r="L371" i="3"/>
  <c r="K371" i="3"/>
  <c r="K370" i="3"/>
  <c r="L368" i="3"/>
  <c r="AP367" i="3"/>
  <c r="L366" i="3"/>
  <c r="L365" i="3"/>
  <c r="K365" i="3"/>
  <c r="K364" i="3"/>
  <c r="L363" i="3"/>
  <c r="K363" i="3"/>
  <c r="K362" i="3"/>
  <c r="L360" i="3"/>
  <c r="AP359" i="3"/>
  <c r="L358" i="3"/>
  <c r="L357" i="3"/>
  <c r="K357" i="3"/>
  <c r="BE356" i="3"/>
  <c r="AZ356" i="3"/>
  <c r="AU356" i="3"/>
  <c r="AO356" i="3"/>
  <c r="AJ356" i="3"/>
  <c r="AE356" i="3"/>
  <c r="Y356" i="3"/>
  <c r="T356" i="3"/>
  <c r="O356" i="3"/>
  <c r="BL356" i="3" s="1"/>
  <c r="M356" i="3"/>
  <c r="L354" i="3"/>
  <c r="AC354" i="3" s="1"/>
  <c r="K353" i="3"/>
  <c r="L352" i="3"/>
  <c r="K351" i="3"/>
  <c r="L350" i="3"/>
  <c r="K349" i="3"/>
  <c r="L348" i="3"/>
  <c r="K347" i="3"/>
  <c r="L346" i="3"/>
  <c r="K345" i="3"/>
  <c r="L344" i="3"/>
  <c r="K343" i="3"/>
  <c r="L342" i="3"/>
  <c r="K341" i="3"/>
  <c r="L340" i="3"/>
  <c r="K339" i="3"/>
  <c r="L338" i="3"/>
  <c r="K337" i="3"/>
  <c r="L336" i="3"/>
  <c r="BC335" i="3"/>
  <c r="AR335" i="3"/>
  <c r="R335" i="3"/>
  <c r="L334" i="3"/>
  <c r="AF334" i="3" s="1"/>
  <c r="L333" i="3"/>
  <c r="AQ333" i="3" s="1"/>
  <c r="K332" i="3"/>
  <c r="K330" i="3"/>
  <c r="K329" i="3"/>
  <c r="L328" i="3"/>
  <c r="AZ328" i="3" s="1"/>
  <c r="L327" i="3"/>
  <c r="BB327" i="3" s="1"/>
  <c r="K326" i="3"/>
  <c r="K325" i="3"/>
  <c r="L324" i="3"/>
  <c r="L323" i="3"/>
  <c r="BB323" i="3" s="1"/>
  <c r="K322" i="3"/>
  <c r="K321" i="3"/>
  <c r="K320" i="3"/>
  <c r="AJ320" i="3" s="1"/>
  <c r="L319" i="3"/>
  <c r="L315" i="3"/>
  <c r="M315" i="3" s="1"/>
  <c r="L314" i="3"/>
  <c r="K314" i="3"/>
  <c r="BE313" i="3"/>
  <c r="AW313" i="3"/>
  <c r="AO313" i="3"/>
  <c r="AG313" i="3"/>
  <c r="Y313" i="3"/>
  <c r="Q313" i="3"/>
  <c r="L311" i="3"/>
  <c r="S311" i="3" s="1"/>
  <c r="L309" i="3"/>
  <c r="W309" i="3" s="1"/>
  <c r="L308" i="3"/>
  <c r="K308" i="3"/>
  <c r="AU307" i="3"/>
  <c r="AE307" i="3"/>
  <c r="L305" i="3"/>
  <c r="W305" i="3" s="1"/>
  <c r="L304" i="3"/>
  <c r="K304" i="3"/>
  <c r="AU303" i="3"/>
  <c r="AE303" i="3"/>
  <c r="BC301" i="3"/>
  <c r="AU301" i="3"/>
  <c r="AI301" i="3"/>
  <c r="W301" i="3"/>
  <c r="L300" i="3"/>
  <c r="K300" i="3"/>
  <c r="L299" i="3"/>
  <c r="AA299" i="3" s="1"/>
  <c r="L296" i="3"/>
  <c r="K296" i="3"/>
  <c r="AE296" i="3" s="1"/>
  <c r="L293" i="3"/>
  <c r="K293" i="3"/>
  <c r="AP291" i="3"/>
  <c r="T291" i="3"/>
  <c r="AP289" i="3"/>
  <c r="T289" i="3"/>
  <c r="AP287" i="3"/>
  <c r="T287" i="3"/>
  <c r="K286" i="3"/>
  <c r="L285" i="3"/>
  <c r="K285" i="3"/>
  <c r="AX282" i="3"/>
  <c r="K281" i="3"/>
  <c r="K279" i="3"/>
  <c r="L278" i="3"/>
  <c r="K278" i="3"/>
  <c r="K277" i="3"/>
  <c r="AN277" i="3" s="1"/>
  <c r="K276" i="3"/>
  <c r="L275" i="3"/>
  <c r="BC274" i="3"/>
  <c r="L273" i="3"/>
  <c r="X273" i="3" s="1"/>
  <c r="L272" i="3"/>
  <c r="K272" i="3"/>
  <c r="L271" i="3"/>
  <c r="L270" i="3"/>
  <c r="K270" i="3"/>
  <c r="L269" i="3"/>
  <c r="K268" i="3"/>
  <c r="AM267" i="3"/>
  <c r="W267" i="3"/>
  <c r="K264" i="3"/>
  <c r="L263" i="3"/>
  <c r="K263" i="3"/>
  <c r="L261" i="3"/>
  <c r="K261" i="3"/>
  <c r="K260" i="3"/>
  <c r="N448" i="3"/>
  <c r="BJ448" i="3" s="1"/>
  <c r="R448" i="3"/>
  <c r="V448" i="3"/>
  <c r="Z448" i="3"/>
  <c r="AD448" i="3"/>
  <c r="AH448" i="3"/>
  <c r="AL448" i="3"/>
  <c r="AP448" i="3"/>
  <c r="AT448" i="3"/>
  <c r="AX448" i="3"/>
  <c r="BB448" i="3"/>
  <c r="BF448" i="3"/>
  <c r="O448" i="3"/>
  <c r="BL448" i="3" s="1"/>
  <c r="S448" i="3"/>
  <c r="BM448" i="3" s="1"/>
  <c r="W448" i="3"/>
  <c r="AA448" i="3"/>
  <c r="AE448" i="3"/>
  <c r="AI448" i="3"/>
  <c r="AM448" i="3"/>
  <c r="AQ448" i="3"/>
  <c r="AU448" i="3"/>
  <c r="AY448" i="3"/>
  <c r="BC448" i="3"/>
  <c r="BG448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M448" i="3"/>
  <c r="Q448" i="3"/>
  <c r="U448" i="3"/>
  <c r="Y448" i="3"/>
  <c r="AC448" i="3"/>
  <c r="AG448" i="3"/>
  <c r="AK448" i="3"/>
  <c r="AO448" i="3"/>
  <c r="AS448" i="3"/>
  <c r="AW448" i="3"/>
  <c r="BA448" i="3"/>
  <c r="BE448" i="3"/>
  <c r="BI448" i="3"/>
  <c r="N446" i="3"/>
  <c r="R446" i="3"/>
  <c r="V446" i="3"/>
  <c r="Z446" i="3"/>
  <c r="AD446" i="3"/>
  <c r="AH446" i="3"/>
  <c r="AL446" i="3"/>
  <c r="AP446" i="3"/>
  <c r="AT446" i="3"/>
  <c r="AX446" i="3"/>
  <c r="BB446" i="3"/>
  <c r="BF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Q446" i="3"/>
  <c r="AC446" i="3"/>
  <c r="AK446" i="3"/>
  <c r="AS446" i="3"/>
  <c r="BA446" i="3"/>
  <c r="BI446" i="3"/>
  <c r="M446" i="3"/>
  <c r="U446" i="3"/>
  <c r="Y446" i="3"/>
  <c r="AG446" i="3"/>
  <c r="AO446" i="3"/>
  <c r="AW446" i="3"/>
  <c r="BE446" i="3"/>
  <c r="P446" i="3"/>
  <c r="T446" i="3"/>
  <c r="X446" i="3"/>
  <c r="AB446" i="3"/>
  <c r="AF446" i="3"/>
  <c r="AJ446" i="3"/>
  <c r="AN446" i="3"/>
  <c r="AR446" i="3"/>
  <c r="AV446" i="3"/>
  <c r="AZ446" i="3"/>
  <c r="BD446" i="3"/>
  <c r="BH446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M444" i="3"/>
  <c r="Q444" i="3"/>
  <c r="U444" i="3"/>
  <c r="Y444" i="3"/>
  <c r="AC444" i="3"/>
  <c r="AG444" i="3"/>
  <c r="AK444" i="3"/>
  <c r="AO444" i="3"/>
  <c r="AS444" i="3"/>
  <c r="AW444" i="3"/>
  <c r="BA444" i="3"/>
  <c r="BE444" i="3"/>
  <c r="BI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N442" i="3"/>
  <c r="R442" i="3"/>
  <c r="V442" i="3"/>
  <c r="Z442" i="3"/>
  <c r="AD442" i="3"/>
  <c r="AH442" i="3"/>
  <c r="AL442" i="3"/>
  <c r="AP442" i="3"/>
  <c r="AT442" i="3"/>
  <c r="AX442" i="3"/>
  <c r="BB442" i="3"/>
  <c r="BF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AE438" i="3"/>
  <c r="AM438" i="3"/>
  <c r="AU438" i="3"/>
  <c r="BC438" i="3"/>
  <c r="O438" i="3"/>
  <c r="S438" i="3"/>
  <c r="W438" i="3"/>
  <c r="AA438" i="3"/>
  <c r="AI438" i="3"/>
  <c r="AQ438" i="3"/>
  <c r="AY438" i="3"/>
  <c r="BG438" i="3"/>
  <c r="M438" i="3"/>
  <c r="Q438" i="3"/>
  <c r="U438" i="3"/>
  <c r="Y438" i="3"/>
  <c r="AC438" i="3"/>
  <c r="AG438" i="3"/>
  <c r="AK438" i="3"/>
  <c r="AO438" i="3"/>
  <c r="AS438" i="3"/>
  <c r="AW438" i="3"/>
  <c r="BE438" i="3"/>
  <c r="BI438" i="3"/>
  <c r="P438" i="3"/>
  <c r="T438" i="3"/>
  <c r="X438" i="3"/>
  <c r="AB438" i="3"/>
  <c r="AF438" i="3"/>
  <c r="AJ438" i="3"/>
  <c r="AN438" i="3"/>
  <c r="AR438" i="3"/>
  <c r="AV438" i="3"/>
  <c r="AZ438" i="3"/>
  <c r="BD438" i="3"/>
  <c r="BH438" i="3"/>
  <c r="BA438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O436" i="3"/>
  <c r="S436" i="3"/>
  <c r="W436" i="3"/>
  <c r="AA436" i="3"/>
  <c r="AE436" i="3"/>
  <c r="AI436" i="3"/>
  <c r="AM436" i="3"/>
  <c r="AQ436" i="3"/>
  <c r="AU436" i="3"/>
  <c r="AY436" i="3"/>
  <c r="BC436" i="3"/>
  <c r="BG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M436" i="3"/>
  <c r="Q436" i="3"/>
  <c r="U436" i="3"/>
  <c r="Y436" i="3"/>
  <c r="AC436" i="3"/>
  <c r="AG436" i="3"/>
  <c r="AK436" i="3"/>
  <c r="AO436" i="3"/>
  <c r="AS436" i="3"/>
  <c r="AW436" i="3"/>
  <c r="BA436" i="3"/>
  <c r="BE436" i="3"/>
  <c r="BI436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BC435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O435" i="3"/>
  <c r="BL435" i="3" s="1"/>
  <c r="S435" i="3"/>
  <c r="BM435" i="3" s="1"/>
  <c r="W435" i="3"/>
  <c r="AA435" i="3"/>
  <c r="AE435" i="3"/>
  <c r="AI435" i="3"/>
  <c r="AM435" i="3"/>
  <c r="AQ435" i="3"/>
  <c r="AU435" i="3"/>
  <c r="AY435" i="3"/>
  <c r="BG435" i="3"/>
  <c r="N435" i="3"/>
  <c r="BJ435" i="3" s="1"/>
  <c r="R435" i="3"/>
  <c r="V435" i="3"/>
  <c r="Z435" i="3"/>
  <c r="AD435" i="3"/>
  <c r="AH435" i="3"/>
  <c r="AL435" i="3"/>
  <c r="AP435" i="3"/>
  <c r="AT435" i="3"/>
  <c r="AX435" i="3"/>
  <c r="BB435" i="3"/>
  <c r="BF435" i="3"/>
  <c r="N434" i="3"/>
  <c r="BJ434" i="3" s="1"/>
  <c r="R434" i="3"/>
  <c r="V434" i="3"/>
  <c r="Z434" i="3"/>
  <c r="AD434" i="3"/>
  <c r="AH434" i="3"/>
  <c r="AL434" i="3"/>
  <c r="AP434" i="3"/>
  <c r="AT434" i="3"/>
  <c r="AX434" i="3"/>
  <c r="BB434" i="3"/>
  <c r="BF434" i="3"/>
  <c r="O434" i="3"/>
  <c r="BL434" i="3" s="1"/>
  <c r="S434" i="3"/>
  <c r="BM434" i="3" s="1"/>
  <c r="W434" i="3"/>
  <c r="AA434" i="3"/>
  <c r="AE434" i="3"/>
  <c r="AI434" i="3"/>
  <c r="AM434" i="3"/>
  <c r="AQ434" i="3"/>
  <c r="AU434" i="3"/>
  <c r="AY434" i="3"/>
  <c r="BC434" i="3"/>
  <c r="BG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M434" i="3"/>
  <c r="Q434" i="3"/>
  <c r="U434" i="3"/>
  <c r="Y434" i="3"/>
  <c r="AC434" i="3"/>
  <c r="AG434" i="3"/>
  <c r="AK434" i="3"/>
  <c r="AO434" i="3"/>
  <c r="AS434" i="3"/>
  <c r="AW434" i="3"/>
  <c r="BA434" i="3"/>
  <c r="BE434" i="3"/>
  <c r="BI434" i="3"/>
  <c r="P433" i="3"/>
  <c r="T433" i="3"/>
  <c r="X433" i="3"/>
  <c r="AB433" i="3"/>
  <c r="AF433" i="3"/>
  <c r="AJ433" i="3"/>
  <c r="AN433" i="3"/>
  <c r="AR433" i="3"/>
  <c r="AV433" i="3"/>
  <c r="AZ433" i="3"/>
  <c r="BD433" i="3"/>
  <c r="BH433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O433" i="3"/>
  <c r="S433" i="3"/>
  <c r="W433" i="3"/>
  <c r="AA433" i="3"/>
  <c r="AE433" i="3"/>
  <c r="AI433" i="3"/>
  <c r="AM433" i="3"/>
  <c r="AQ433" i="3"/>
  <c r="AU433" i="3"/>
  <c r="AY433" i="3"/>
  <c r="BC433" i="3"/>
  <c r="BG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BA432" i="3"/>
  <c r="BE432" i="3"/>
  <c r="P432" i="3"/>
  <c r="T432" i="3"/>
  <c r="X432" i="3"/>
  <c r="AB432" i="3"/>
  <c r="AF432" i="3"/>
  <c r="AJ432" i="3"/>
  <c r="AN432" i="3"/>
  <c r="AR432" i="3"/>
  <c r="AV432" i="3"/>
  <c r="AZ432" i="3"/>
  <c r="BD432" i="3"/>
  <c r="BH432" i="3"/>
  <c r="AW432" i="3"/>
  <c r="BI432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M431" i="3"/>
  <c r="Q431" i="3"/>
  <c r="U431" i="3"/>
  <c r="Y431" i="3"/>
  <c r="AC431" i="3"/>
  <c r="AG431" i="3"/>
  <c r="AK431" i="3"/>
  <c r="AO431" i="3"/>
  <c r="AS431" i="3"/>
  <c r="AW431" i="3"/>
  <c r="BA431" i="3"/>
  <c r="BE431" i="3"/>
  <c r="BI431" i="3"/>
  <c r="AU431" i="3"/>
  <c r="N431" i="3"/>
  <c r="BJ431" i="3" s="1"/>
  <c r="R431" i="3"/>
  <c r="V431" i="3"/>
  <c r="Z431" i="3"/>
  <c r="AD431" i="3"/>
  <c r="AH431" i="3"/>
  <c r="AL431" i="3"/>
  <c r="AP431" i="3"/>
  <c r="AT431" i="3"/>
  <c r="AX431" i="3"/>
  <c r="BB431" i="3"/>
  <c r="BF431" i="3"/>
  <c r="O431" i="3"/>
  <c r="BL431" i="3" s="1"/>
  <c r="S431" i="3"/>
  <c r="BM431" i="3" s="1"/>
  <c r="W431" i="3"/>
  <c r="AA431" i="3"/>
  <c r="AE431" i="3"/>
  <c r="AI431" i="3"/>
  <c r="AM431" i="3"/>
  <c r="AQ431" i="3"/>
  <c r="AY431" i="3"/>
  <c r="BC431" i="3"/>
  <c r="BG431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M430" i="3"/>
  <c r="Q430" i="3"/>
  <c r="U430" i="3"/>
  <c r="Y430" i="3"/>
  <c r="AC430" i="3"/>
  <c r="AG430" i="3"/>
  <c r="AK430" i="3"/>
  <c r="AO430" i="3"/>
  <c r="AS430" i="3"/>
  <c r="BA430" i="3"/>
  <c r="BE430" i="3"/>
  <c r="BI430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P430" i="3"/>
  <c r="T430" i="3"/>
  <c r="X430" i="3"/>
  <c r="AB430" i="3"/>
  <c r="AF430" i="3"/>
  <c r="AJ430" i="3"/>
  <c r="AN430" i="3"/>
  <c r="AR430" i="3"/>
  <c r="AV430" i="3"/>
  <c r="AZ430" i="3"/>
  <c r="BD430" i="3"/>
  <c r="BH430" i="3"/>
  <c r="AW430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29" i="3"/>
  <c r="S429" i="3"/>
  <c r="W429" i="3"/>
  <c r="AA429" i="3"/>
  <c r="AE429" i="3"/>
  <c r="AI429" i="3"/>
  <c r="AM429" i="3"/>
  <c r="AQ429" i="3"/>
  <c r="AU429" i="3"/>
  <c r="AY429" i="3"/>
  <c r="BC429" i="3"/>
  <c r="BG429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N429" i="3"/>
  <c r="R429" i="3"/>
  <c r="V429" i="3"/>
  <c r="Z429" i="3"/>
  <c r="AD429" i="3"/>
  <c r="AH429" i="3"/>
  <c r="AL429" i="3"/>
  <c r="AP429" i="3"/>
  <c r="AT429" i="3"/>
  <c r="AX429" i="3"/>
  <c r="BB429" i="3"/>
  <c r="BF429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8" i="3"/>
  <c r="Q428" i="3"/>
  <c r="U428" i="3"/>
  <c r="Y428" i="3"/>
  <c r="AC428" i="3"/>
  <c r="AG428" i="3"/>
  <c r="AO428" i="3"/>
  <c r="AW428" i="3"/>
  <c r="BE428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AK428" i="3"/>
  <c r="AS428" i="3"/>
  <c r="BA428" i="3"/>
  <c r="BI428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M426" i="3"/>
  <c r="Q426" i="3"/>
  <c r="U426" i="3"/>
  <c r="Y426" i="3"/>
  <c r="AC426" i="3"/>
  <c r="AG426" i="3"/>
  <c r="AK426" i="3"/>
  <c r="AO426" i="3"/>
  <c r="AS426" i="3"/>
  <c r="AW426" i="3"/>
  <c r="BA426" i="3"/>
  <c r="BE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O424" i="3"/>
  <c r="U424" i="3"/>
  <c r="Z424" i="3"/>
  <c r="AE424" i="3"/>
  <c r="AK424" i="3"/>
  <c r="AP424" i="3"/>
  <c r="AU424" i="3"/>
  <c r="BA424" i="3"/>
  <c r="BF424" i="3"/>
  <c r="N424" i="3"/>
  <c r="S424" i="3"/>
  <c r="Y424" i="3"/>
  <c r="AD424" i="3"/>
  <c r="AI424" i="3"/>
  <c r="AO424" i="3"/>
  <c r="AT424" i="3"/>
  <c r="AY424" i="3"/>
  <c r="BE424" i="3"/>
  <c r="Q424" i="3"/>
  <c r="V424" i="3"/>
  <c r="AA424" i="3"/>
  <c r="AG424" i="3"/>
  <c r="AL424" i="3"/>
  <c r="AQ424" i="3"/>
  <c r="AW424" i="3"/>
  <c r="BB424" i="3"/>
  <c r="BG424" i="3"/>
  <c r="M424" i="3"/>
  <c r="R424" i="3"/>
  <c r="W424" i="3"/>
  <c r="AC424" i="3"/>
  <c r="AH424" i="3"/>
  <c r="AM424" i="3"/>
  <c r="AS424" i="3"/>
  <c r="AX424" i="3"/>
  <c r="BC424" i="3"/>
  <c r="BI424" i="3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O422" i="3"/>
  <c r="U422" i="3"/>
  <c r="Z422" i="3"/>
  <c r="AE422" i="3"/>
  <c r="AK422" i="3"/>
  <c r="AP422" i="3"/>
  <c r="AU422" i="3"/>
  <c r="BA422" i="3"/>
  <c r="BF422" i="3"/>
  <c r="Q422" i="3"/>
  <c r="V422" i="3"/>
  <c r="AA422" i="3"/>
  <c r="AG422" i="3"/>
  <c r="AL422" i="3"/>
  <c r="AQ422" i="3"/>
  <c r="AW422" i="3"/>
  <c r="BB422" i="3"/>
  <c r="BG422" i="3"/>
  <c r="M422" i="3"/>
  <c r="R422" i="3"/>
  <c r="W422" i="3"/>
  <c r="AC422" i="3"/>
  <c r="AH422" i="3"/>
  <c r="AM422" i="3"/>
  <c r="AS422" i="3"/>
  <c r="AX422" i="3"/>
  <c r="BC422" i="3"/>
  <c r="BI422" i="3"/>
  <c r="N422" i="3"/>
  <c r="S422" i="3"/>
  <c r="Y422" i="3"/>
  <c r="AD422" i="3"/>
  <c r="AI422" i="3"/>
  <c r="AO422" i="3"/>
  <c r="AT422" i="3"/>
  <c r="AY422" i="3"/>
  <c r="BE422" i="3"/>
  <c r="N421" i="3"/>
  <c r="R421" i="3"/>
  <c r="V421" i="3"/>
  <c r="Z421" i="3"/>
  <c r="AD421" i="3"/>
  <c r="AH421" i="3"/>
  <c r="AL421" i="3"/>
  <c r="AP421" i="3"/>
  <c r="AT421" i="3"/>
  <c r="AX421" i="3"/>
  <c r="BB421" i="3"/>
  <c r="BF421" i="3"/>
  <c r="P421" i="3"/>
  <c r="T421" i="3"/>
  <c r="X421" i="3"/>
  <c r="AB421" i="3"/>
  <c r="AF421" i="3"/>
  <c r="AJ421" i="3"/>
  <c r="AN421" i="3"/>
  <c r="AR421" i="3"/>
  <c r="AV421" i="3"/>
  <c r="AZ421" i="3"/>
  <c r="BD421" i="3"/>
  <c r="BH421" i="3"/>
  <c r="M421" i="3"/>
  <c r="U421" i="3"/>
  <c r="AC421" i="3"/>
  <c r="AK421" i="3"/>
  <c r="AS421" i="3"/>
  <c r="BA421" i="3"/>
  <c r="BI421" i="3"/>
  <c r="AY421" i="3"/>
  <c r="O421" i="3"/>
  <c r="W421" i="3"/>
  <c r="AE421" i="3"/>
  <c r="AM421" i="3"/>
  <c r="AU421" i="3"/>
  <c r="BC421" i="3"/>
  <c r="S421" i="3"/>
  <c r="AA421" i="3"/>
  <c r="AI421" i="3"/>
  <c r="AQ421" i="3"/>
  <c r="BG421" i="3"/>
  <c r="Q421" i="3"/>
  <c r="Y421" i="3"/>
  <c r="AG421" i="3"/>
  <c r="AO421" i="3"/>
  <c r="AW421" i="3"/>
  <c r="BE421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Q420" i="3"/>
  <c r="Y420" i="3"/>
  <c r="AG420" i="3"/>
  <c r="AO420" i="3"/>
  <c r="AW420" i="3"/>
  <c r="BE420" i="3"/>
  <c r="S420" i="3"/>
  <c r="AA420" i="3"/>
  <c r="AI420" i="3"/>
  <c r="AQ420" i="3"/>
  <c r="AY420" i="3"/>
  <c r="BG420" i="3"/>
  <c r="M420" i="3"/>
  <c r="U420" i="3"/>
  <c r="AC420" i="3"/>
  <c r="AK420" i="3"/>
  <c r="AS420" i="3"/>
  <c r="BA420" i="3"/>
  <c r="BI420" i="3"/>
  <c r="O420" i="3"/>
  <c r="W420" i="3"/>
  <c r="AE420" i="3"/>
  <c r="AM420" i="3"/>
  <c r="AU420" i="3"/>
  <c r="BC420" i="3"/>
  <c r="N419" i="3"/>
  <c r="BJ419" i="3" s="1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19" i="3"/>
  <c r="U419" i="3"/>
  <c r="AC419" i="3"/>
  <c r="AK419" i="3"/>
  <c r="AS419" i="3"/>
  <c r="BA419" i="3"/>
  <c r="BI419" i="3"/>
  <c r="S419" i="3"/>
  <c r="BM419" i="3" s="1"/>
  <c r="AA419" i="3"/>
  <c r="AI419" i="3"/>
  <c r="AY419" i="3"/>
  <c r="BG419" i="3"/>
  <c r="O419" i="3"/>
  <c r="BL419" i="3" s="1"/>
  <c r="W419" i="3"/>
  <c r="AE419" i="3"/>
  <c r="AM419" i="3"/>
  <c r="AU419" i="3"/>
  <c r="BC419" i="3"/>
  <c r="AQ419" i="3"/>
  <c r="Q419" i="3"/>
  <c r="Y419" i="3"/>
  <c r="AG419" i="3"/>
  <c r="AO419" i="3"/>
  <c r="AW419" i="3"/>
  <c r="BE419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Q418" i="3"/>
  <c r="Y418" i="3"/>
  <c r="AG418" i="3"/>
  <c r="AO418" i="3"/>
  <c r="AW418" i="3"/>
  <c r="BE418" i="3"/>
  <c r="S418" i="3"/>
  <c r="AA418" i="3"/>
  <c r="AI418" i="3"/>
  <c r="AQ418" i="3"/>
  <c r="AY418" i="3"/>
  <c r="BG418" i="3"/>
  <c r="M418" i="3"/>
  <c r="U418" i="3"/>
  <c r="AC418" i="3"/>
  <c r="AK418" i="3"/>
  <c r="AS418" i="3"/>
  <c r="BA418" i="3"/>
  <c r="BI418" i="3"/>
  <c r="O418" i="3"/>
  <c r="W418" i="3"/>
  <c r="AE418" i="3"/>
  <c r="AM418" i="3"/>
  <c r="AU418" i="3"/>
  <c r="BC418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P417" i="3"/>
  <c r="T417" i="3"/>
  <c r="X417" i="3"/>
  <c r="AB417" i="3"/>
  <c r="AF417" i="3"/>
  <c r="AJ417" i="3"/>
  <c r="AN417" i="3"/>
  <c r="AR417" i="3"/>
  <c r="AV417" i="3"/>
  <c r="AZ417" i="3"/>
  <c r="BD417" i="3"/>
  <c r="BH417" i="3"/>
  <c r="M417" i="3"/>
  <c r="U417" i="3"/>
  <c r="AC417" i="3"/>
  <c r="AK417" i="3"/>
  <c r="AS417" i="3"/>
  <c r="BA417" i="3"/>
  <c r="BI417" i="3"/>
  <c r="AI417" i="3"/>
  <c r="BG417" i="3"/>
  <c r="O417" i="3"/>
  <c r="W417" i="3"/>
  <c r="AE417" i="3"/>
  <c r="AM417" i="3"/>
  <c r="AU417" i="3"/>
  <c r="BC417" i="3"/>
  <c r="S417" i="3"/>
  <c r="AA417" i="3"/>
  <c r="AQ417" i="3"/>
  <c r="AY417" i="3"/>
  <c r="Q417" i="3"/>
  <c r="Y417" i="3"/>
  <c r="AG417" i="3"/>
  <c r="AO417" i="3"/>
  <c r="AW417" i="3"/>
  <c r="BE417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BJ416" i="3" s="1"/>
  <c r="R416" i="3"/>
  <c r="V416" i="3"/>
  <c r="Z416" i="3"/>
  <c r="AD416" i="3"/>
  <c r="AH416" i="3"/>
  <c r="AL416" i="3"/>
  <c r="AP416" i="3"/>
  <c r="AT416" i="3"/>
  <c r="AX416" i="3"/>
  <c r="BB416" i="3"/>
  <c r="BF416" i="3"/>
  <c r="Q416" i="3"/>
  <c r="Y416" i="3"/>
  <c r="AG416" i="3"/>
  <c r="AO416" i="3"/>
  <c r="AW416" i="3"/>
  <c r="BE416" i="3"/>
  <c r="S416" i="3"/>
  <c r="BM416" i="3" s="1"/>
  <c r="AA416" i="3"/>
  <c r="AI416" i="3"/>
  <c r="AQ416" i="3"/>
  <c r="AY416" i="3"/>
  <c r="BG416" i="3"/>
  <c r="M416" i="3"/>
  <c r="U416" i="3"/>
  <c r="AC416" i="3"/>
  <c r="AK416" i="3"/>
  <c r="AS416" i="3"/>
  <c r="BA416" i="3"/>
  <c r="BI416" i="3"/>
  <c r="O416" i="3"/>
  <c r="BL416" i="3" s="1"/>
  <c r="W416" i="3"/>
  <c r="AE416" i="3"/>
  <c r="AM416" i="3"/>
  <c r="AU416" i="3"/>
  <c r="BC416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M412" i="3"/>
  <c r="Q412" i="3"/>
  <c r="U412" i="3"/>
  <c r="Y412" i="3"/>
  <c r="AC412" i="3"/>
  <c r="AG412" i="3"/>
  <c r="AK412" i="3"/>
  <c r="AO412" i="3"/>
  <c r="AS412" i="3"/>
  <c r="AW412" i="3"/>
  <c r="BA412" i="3"/>
  <c r="BE412" i="3"/>
  <c r="BI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O412" i="3"/>
  <c r="AE412" i="3"/>
  <c r="AU412" i="3"/>
  <c r="S412" i="3"/>
  <c r="AI412" i="3"/>
  <c r="AY412" i="3"/>
  <c r="AA412" i="3"/>
  <c r="AQ412" i="3"/>
  <c r="BG412" i="3"/>
  <c r="W412" i="3"/>
  <c r="AM412" i="3"/>
  <c r="BC412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O447" i="3"/>
  <c r="BL447" i="3" s="1"/>
  <c r="S447" i="3"/>
  <c r="BM447" i="3" s="1"/>
  <c r="W447" i="3"/>
  <c r="AA447" i="3"/>
  <c r="AE447" i="3"/>
  <c r="AI447" i="3"/>
  <c r="AM447" i="3"/>
  <c r="AQ447" i="3"/>
  <c r="AU447" i="3"/>
  <c r="AY447" i="3"/>
  <c r="BC447" i="3"/>
  <c r="N447" i="3"/>
  <c r="BJ447" i="3" s="1"/>
  <c r="R447" i="3"/>
  <c r="V447" i="3"/>
  <c r="Z447" i="3"/>
  <c r="AD447" i="3"/>
  <c r="AH447" i="3"/>
  <c r="AL447" i="3"/>
  <c r="AP447" i="3"/>
  <c r="AT447" i="3"/>
  <c r="AX447" i="3"/>
  <c r="BB447" i="3"/>
  <c r="BF447" i="3"/>
  <c r="BG447" i="3"/>
  <c r="P445" i="3"/>
  <c r="T445" i="3"/>
  <c r="X445" i="3"/>
  <c r="AB445" i="3"/>
  <c r="AF445" i="3"/>
  <c r="AJ445" i="3"/>
  <c r="AN445" i="3"/>
  <c r="AR445" i="3"/>
  <c r="AV445" i="3"/>
  <c r="AZ445" i="3"/>
  <c r="BD445" i="3"/>
  <c r="BH445" i="3"/>
  <c r="S445" i="3"/>
  <c r="AA445" i="3"/>
  <c r="AI445" i="3"/>
  <c r="AQ445" i="3"/>
  <c r="AY445" i="3"/>
  <c r="BG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O445" i="3"/>
  <c r="W445" i="3"/>
  <c r="AE445" i="3"/>
  <c r="AM445" i="3"/>
  <c r="AU445" i="3"/>
  <c r="BC445" i="3"/>
  <c r="P443" i="3"/>
  <c r="T443" i="3"/>
  <c r="X443" i="3"/>
  <c r="AB443" i="3"/>
  <c r="AF443" i="3"/>
  <c r="AJ443" i="3"/>
  <c r="AN443" i="3"/>
  <c r="AR443" i="3"/>
  <c r="AV443" i="3"/>
  <c r="AZ443" i="3"/>
  <c r="BD443" i="3"/>
  <c r="BH443" i="3"/>
  <c r="M443" i="3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O443" i="3"/>
  <c r="S443" i="3"/>
  <c r="W443" i="3"/>
  <c r="AA443" i="3"/>
  <c r="AE443" i="3"/>
  <c r="AI443" i="3"/>
  <c r="AM443" i="3"/>
  <c r="AQ443" i="3"/>
  <c r="AU443" i="3"/>
  <c r="AY443" i="3"/>
  <c r="BC443" i="3"/>
  <c r="BG443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M440" i="3"/>
  <c r="Q440" i="3"/>
  <c r="U440" i="3"/>
  <c r="Y440" i="3"/>
  <c r="AC440" i="3"/>
  <c r="AG440" i="3"/>
  <c r="AK440" i="3"/>
  <c r="AO440" i="3"/>
  <c r="AS440" i="3"/>
  <c r="AW440" i="3"/>
  <c r="BA440" i="3"/>
  <c r="BI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BE440" i="3"/>
  <c r="P406" i="3"/>
  <c r="T406" i="3"/>
  <c r="X406" i="3"/>
  <c r="AB406" i="3"/>
  <c r="AF406" i="3"/>
  <c r="AJ406" i="3"/>
  <c r="AN406" i="3"/>
  <c r="AR406" i="3"/>
  <c r="AV406" i="3"/>
  <c r="AZ406" i="3"/>
  <c r="BD406" i="3"/>
  <c r="BH406" i="3"/>
  <c r="M406" i="3"/>
  <c r="Q406" i="3"/>
  <c r="U406" i="3"/>
  <c r="Y406" i="3"/>
  <c r="AC406" i="3"/>
  <c r="AG406" i="3"/>
  <c r="AK406" i="3"/>
  <c r="AO406" i="3"/>
  <c r="AS406" i="3"/>
  <c r="AW406" i="3"/>
  <c r="BA406" i="3"/>
  <c r="BE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O406" i="3"/>
  <c r="AE406" i="3"/>
  <c r="AU406" i="3"/>
  <c r="S406" i="3"/>
  <c r="AI406" i="3"/>
  <c r="AY406" i="3"/>
  <c r="W406" i="3"/>
  <c r="AM406" i="3"/>
  <c r="BC406" i="3"/>
  <c r="AA406" i="3"/>
  <c r="AQ406" i="3"/>
  <c r="BG406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O441" i="3"/>
  <c r="BL441" i="3" s="1"/>
  <c r="S441" i="3"/>
  <c r="BM441" i="3" s="1"/>
  <c r="W441" i="3"/>
  <c r="AA441" i="3"/>
  <c r="AE441" i="3"/>
  <c r="AI441" i="3"/>
  <c r="AM441" i="3"/>
  <c r="AQ441" i="3"/>
  <c r="AU441" i="3"/>
  <c r="AY441" i="3"/>
  <c r="BC441" i="3"/>
  <c r="BG441" i="3"/>
  <c r="N441" i="3"/>
  <c r="BJ441" i="3" s="1"/>
  <c r="R441" i="3"/>
  <c r="V441" i="3"/>
  <c r="Z441" i="3"/>
  <c r="AD441" i="3"/>
  <c r="AH441" i="3"/>
  <c r="AL441" i="3"/>
  <c r="AP441" i="3"/>
  <c r="AT441" i="3"/>
  <c r="AX441" i="3"/>
  <c r="BB441" i="3"/>
  <c r="BF441" i="3"/>
  <c r="P439" i="3"/>
  <c r="T439" i="3"/>
  <c r="X439" i="3"/>
  <c r="AB439" i="3"/>
  <c r="AF439" i="3"/>
  <c r="AJ439" i="3"/>
  <c r="AN439" i="3"/>
  <c r="AR439" i="3"/>
  <c r="AV439" i="3"/>
  <c r="AZ439" i="3"/>
  <c r="BD439" i="3"/>
  <c r="BH439" i="3"/>
  <c r="AO439" i="3"/>
  <c r="AW439" i="3"/>
  <c r="BE439" i="3"/>
  <c r="M439" i="3"/>
  <c r="Q439" i="3"/>
  <c r="U439" i="3"/>
  <c r="Y439" i="3"/>
  <c r="AC439" i="3"/>
  <c r="AG439" i="3"/>
  <c r="AK439" i="3"/>
  <c r="AS439" i="3"/>
  <c r="BA439" i="3"/>
  <c r="BI439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O439" i="3"/>
  <c r="S439" i="3"/>
  <c r="W439" i="3"/>
  <c r="AA439" i="3"/>
  <c r="AE439" i="3"/>
  <c r="AI439" i="3"/>
  <c r="AM439" i="3"/>
  <c r="AQ439" i="3"/>
  <c r="AU439" i="3"/>
  <c r="AY439" i="3"/>
  <c r="BC439" i="3"/>
  <c r="BG439" i="3"/>
  <c r="P410" i="3"/>
  <c r="T410" i="3"/>
  <c r="X410" i="3"/>
  <c r="AB410" i="3"/>
  <c r="AF410" i="3"/>
  <c r="AJ410" i="3"/>
  <c r="AN410" i="3"/>
  <c r="AR410" i="3"/>
  <c r="AV410" i="3"/>
  <c r="AZ410" i="3"/>
  <c r="BD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O410" i="3"/>
  <c r="AE410" i="3"/>
  <c r="AU410" i="3"/>
  <c r="S410" i="3"/>
  <c r="AI410" i="3"/>
  <c r="AY410" i="3"/>
  <c r="AA410" i="3"/>
  <c r="AQ410" i="3"/>
  <c r="BG410" i="3"/>
  <c r="W410" i="3"/>
  <c r="AM410" i="3"/>
  <c r="BC410" i="3"/>
  <c r="O449" i="3"/>
  <c r="S449" i="3"/>
  <c r="W449" i="3"/>
  <c r="AA449" i="3"/>
  <c r="AE449" i="3"/>
  <c r="AI449" i="3"/>
  <c r="AM449" i="3"/>
  <c r="AQ449" i="3"/>
  <c r="AU449" i="3"/>
  <c r="AY449" i="3"/>
  <c r="BC449" i="3"/>
  <c r="BG449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M414" i="3"/>
  <c r="Q414" i="3"/>
  <c r="U414" i="3"/>
  <c r="Y414" i="3"/>
  <c r="AC414" i="3"/>
  <c r="AG414" i="3"/>
  <c r="AK414" i="3"/>
  <c r="AO414" i="3"/>
  <c r="AS414" i="3"/>
  <c r="AW414" i="3"/>
  <c r="BA414" i="3"/>
  <c r="BE414" i="3"/>
  <c r="BI414" i="3"/>
  <c r="N414" i="3"/>
  <c r="R414" i="3"/>
  <c r="V414" i="3"/>
  <c r="Z414" i="3"/>
  <c r="AD414" i="3"/>
  <c r="AH414" i="3"/>
  <c r="AL414" i="3"/>
  <c r="AP414" i="3"/>
  <c r="AT414" i="3"/>
  <c r="AX414" i="3"/>
  <c r="BB414" i="3"/>
  <c r="BF414" i="3"/>
  <c r="O414" i="3"/>
  <c r="AE414" i="3"/>
  <c r="AU414" i="3"/>
  <c r="S414" i="3"/>
  <c r="AI414" i="3"/>
  <c r="AY414" i="3"/>
  <c r="AA414" i="3"/>
  <c r="AQ414" i="3"/>
  <c r="BG414" i="3"/>
  <c r="W414" i="3"/>
  <c r="AM414" i="3"/>
  <c r="BC414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N451" i="3"/>
  <c r="R451" i="3"/>
  <c r="V451" i="3"/>
  <c r="Z451" i="3"/>
  <c r="AD451" i="3"/>
  <c r="AH451" i="3"/>
  <c r="AL451" i="3"/>
  <c r="AP451" i="3"/>
  <c r="AT451" i="3"/>
  <c r="AX451" i="3"/>
  <c r="BB451" i="3"/>
  <c r="BF451" i="3"/>
  <c r="O451" i="3"/>
  <c r="S451" i="3"/>
  <c r="W451" i="3"/>
  <c r="AA451" i="3"/>
  <c r="AE451" i="3"/>
  <c r="AI451" i="3"/>
  <c r="AM451" i="3"/>
  <c r="AQ451" i="3"/>
  <c r="AU451" i="3"/>
  <c r="AY451" i="3"/>
  <c r="BC451" i="3"/>
  <c r="BG451" i="3"/>
  <c r="N450" i="3"/>
  <c r="R450" i="3"/>
  <c r="V450" i="3"/>
  <c r="Z450" i="3"/>
  <c r="AD450" i="3"/>
  <c r="AH450" i="3"/>
  <c r="AL450" i="3"/>
  <c r="AP450" i="3"/>
  <c r="AT450" i="3"/>
  <c r="AX450" i="3"/>
  <c r="BB450" i="3"/>
  <c r="BF450" i="3"/>
  <c r="O450" i="3"/>
  <c r="S450" i="3"/>
  <c r="W450" i="3"/>
  <c r="AA450" i="3"/>
  <c r="AE450" i="3"/>
  <c r="AI450" i="3"/>
  <c r="AM450" i="3"/>
  <c r="AQ450" i="3"/>
  <c r="AU450" i="3"/>
  <c r="AY450" i="3"/>
  <c r="BC450" i="3"/>
  <c r="BG450" i="3"/>
  <c r="M450" i="3"/>
  <c r="Q450" i="3"/>
  <c r="U450" i="3"/>
  <c r="Y450" i="3"/>
  <c r="AC450" i="3"/>
  <c r="AG450" i="3"/>
  <c r="AK450" i="3"/>
  <c r="AO450" i="3"/>
  <c r="AS450" i="3"/>
  <c r="AW450" i="3"/>
  <c r="BA450" i="3"/>
  <c r="BE450" i="3"/>
  <c r="BI450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37" i="3"/>
  <c r="S437" i="3"/>
  <c r="W437" i="3"/>
  <c r="AA437" i="3"/>
  <c r="AE437" i="3"/>
  <c r="AI437" i="3"/>
  <c r="AM437" i="3"/>
  <c r="AQ437" i="3"/>
  <c r="AU437" i="3"/>
  <c r="AY437" i="3"/>
  <c r="BC437" i="3"/>
  <c r="BG437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O425" i="3"/>
  <c r="T425" i="3"/>
  <c r="Y425" i="3"/>
  <c r="AE425" i="3"/>
  <c r="AJ425" i="3"/>
  <c r="AO425" i="3"/>
  <c r="AU425" i="3"/>
  <c r="AZ425" i="3"/>
  <c r="BE425" i="3"/>
  <c r="AC425" i="3"/>
  <c r="AN425" i="3"/>
  <c r="AY425" i="3"/>
  <c r="BI425" i="3"/>
  <c r="P425" i="3"/>
  <c r="U425" i="3"/>
  <c r="AA425" i="3"/>
  <c r="AF425" i="3"/>
  <c r="AK425" i="3"/>
  <c r="AQ425" i="3"/>
  <c r="AV425" i="3"/>
  <c r="BA425" i="3"/>
  <c r="BG425" i="3"/>
  <c r="Q425" i="3"/>
  <c r="W425" i="3"/>
  <c r="AB425" i="3"/>
  <c r="AG425" i="3"/>
  <c r="AM425" i="3"/>
  <c r="AR425" i="3"/>
  <c r="AW425" i="3"/>
  <c r="BC425" i="3"/>
  <c r="BH425" i="3"/>
  <c r="M425" i="3"/>
  <c r="S425" i="3"/>
  <c r="X425" i="3"/>
  <c r="AI425" i="3"/>
  <c r="AS425" i="3"/>
  <c r="BD425" i="3"/>
  <c r="N423" i="3"/>
  <c r="R423" i="3"/>
  <c r="V423" i="3"/>
  <c r="Z423" i="3"/>
  <c r="AD423" i="3"/>
  <c r="AH423" i="3"/>
  <c r="AL423" i="3"/>
  <c r="AP423" i="3"/>
  <c r="AT423" i="3"/>
  <c r="AX423" i="3"/>
  <c r="BB423" i="3"/>
  <c r="BF423" i="3"/>
  <c r="O423" i="3"/>
  <c r="T423" i="3"/>
  <c r="Y423" i="3"/>
  <c r="AE423" i="3"/>
  <c r="AJ423" i="3"/>
  <c r="AO423" i="3"/>
  <c r="AU423" i="3"/>
  <c r="AZ423" i="3"/>
  <c r="BE423" i="3"/>
  <c r="P423" i="3"/>
  <c r="U423" i="3"/>
  <c r="AA423" i="3"/>
  <c r="AF423" i="3"/>
  <c r="AK423" i="3"/>
  <c r="AQ423" i="3"/>
  <c r="AV423" i="3"/>
  <c r="BA423" i="3"/>
  <c r="BG423" i="3"/>
  <c r="M423" i="3"/>
  <c r="S423" i="3"/>
  <c r="X423" i="3"/>
  <c r="AC423" i="3"/>
  <c r="AI423" i="3"/>
  <c r="AN423" i="3"/>
  <c r="AS423" i="3"/>
  <c r="AY423" i="3"/>
  <c r="BD423" i="3"/>
  <c r="BI423" i="3"/>
  <c r="Q423" i="3"/>
  <c r="W423" i="3"/>
  <c r="AB423" i="3"/>
  <c r="AG423" i="3"/>
  <c r="AM423" i="3"/>
  <c r="AR423" i="3"/>
  <c r="AW423" i="3"/>
  <c r="BC423" i="3"/>
  <c r="BH423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O408" i="3"/>
  <c r="AE408" i="3"/>
  <c r="AU408" i="3"/>
  <c r="S408" i="3"/>
  <c r="AI408" i="3"/>
  <c r="AY408" i="3"/>
  <c r="W408" i="3"/>
  <c r="AM408" i="3"/>
  <c r="BC408" i="3"/>
  <c r="AA408" i="3"/>
  <c r="AQ408" i="3"/>
  <c r="BG408" i="3"/>
  <c r="BG404" i="3"/>
  <c r="AQ404" i="3"/>
  <c r="AA404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M402" i="3"/>
  <c r="Q402" i="3"/>
  <c r="U402" i="3"/>
  <c r="Y402" i="3"/>
  <c r="AC402" i="3"/>
  <c r="AG402" i="3"/>
  <c r="AK402" i="3"/>
  <c r="AO402" i="3"/>
  <c r="AS402" i="3"/>
  <c r="AW402" i="3"/>
  <c r="BA402" i="3"/>
  <c r="BE402" i="3"/>
  <c r="BI402" i="3"/>
  <c r="N402" i="3"/>
  <c r="R402" i="3"/>
  <c r="V402" i="3"/>
  <c r="Z402" i="3"/>
  <c r="AD402" i="3"/>
  <c r="AH402" i="3"/>
  <c r="AL402" i="3"/>
  <c r="AP402" i="3"/>
  <c r="AT402" i="3"/>
  <c r="AX402" i="3"/>
  <c r="BB402" i="3"/>
  <c r="BF402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398" i="3"/>
  <c r="T398" i="3"/>
  <c r="X398" i="3"/>
  <c r="AB398" i="3"/>
  <c r="AF398" i="3"/>
  <c r="AJ398" i="3"/>
  <c r="AN398" i="3"/>
  <c r="AR398" i="3"/>
  <c r="AV398" i="3"/>
  <c r="AZ398" i="3"/>
  <c r="BD398" i="3"/>
  <c r="BH398" i="3"/>
  <c r="M398" i="3"/>
  <c r="Q398" i="3"/>
  <c r="U398" i="3"/>
  <c r="Y398" i="3"/>
  <c r="AC398" i="3"/>
  <c r="AG398" i="3"/>
  <c r="AK398" i="3"/>
  <c r="AO398" i="3"/>
  <c r="AS398" i="3"/>
  <c r="AW398" i="3"/>
  <c r="BA398" i="3"/>
  <c r="BE398" i="3"/>
  <c r="BI398" i="3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P385" i="3"/>
  <c r="T385" i="3"/>
  <c r="X385" i="3"/>
  <c r="AB385" i="3"/>
  <c r="AF385" i="3"/>
  <c r="AJ385" i="3"/>
  <c r="AN385" i="3"/>
  <c r="AR385" i="3"/>
  <c r="AV385" i="3"/>
  <c r="AZ385" i="3"/>
  <c r="BD385" i="3"/>
  <c r="BH385" i="3"/>
  <c r="M385" i="3"/>
  <c r="Q385" i="3"/>
  <c r="U385" i="3"/>
  <c r="Y385" i="3"/>
  <c r="AC385" i="3"/>
  <c r="AG385" i="3"/>
  <c r="AK385" i="3"/>
  <c r="AO385" i="3"/>
  <c r="AS385" i="3"/>
  <c r="AW385" i="3"/>
  <c r="BA385" i="3"/>
  <c r="BE385" i="3"/>
  <c r="BI385" i="3"/>
  <c r="N385" i="3"/>
  <c r="AD385" i="3"/>
  <c r="AT385" i="3"/>
  <c r="R385" i="3"/>
  <c r="AH385" i="3"/>
  <c r="AX385" i="3"/>
  <c r="V385" i="3"/>
  <c r="AL385" i="3"/>
  <c r="BB385" i="3"/>
  <c r="O381" i="3"/>
  <c r="S381" i="3"/>
  <c r="W381" i="3"/>
  <c r="AA381" i="3"/>
  <c r="AE381" i="3"/>
  <c r="AI381" i="3"/>
  <c r="AM381" i="3"/>
  <c r="AQ381" i="3"/>
  <c r="AU381" i="3"/>
  <c r="AY381" i="3"/>
  <c r="BC381" i="3"/>
  <c r="BG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M381" i="3"/>
  <c r="Q381" i="3"/>
  <c r="U381" i="3"/>
  <c r="Y381" i="3"/>
  <c r="AC381" i="3"/>
  <c r="AG381" i="3"/>
  <c r="AK381" i="3"/>
  <c r="AO381" i="3"/>
  <c r="AS381" i="3"/>
  <c r="AW381" i="3"/>
  <c r="BA381" i="3"/>
  <c r="BE381" i="3"/>
  <c r="BI381" i="3"/>
  <c r="N381" i="3"/>
  <c r="AD381" i="3"/>
  <c r="AT381" i="3"/>
  <c r="R381" i="3"/>
  <c r="AH381" i="3"/>
  <c r="AX381" i="3"/>
  <c r="V381" i="3"/>
  <c r="AL381" i="3"/>
  <c r="BB381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P377" i="3"/>
  <c r="T377" i="3"/>
  <c r="X377" i="3"/>
  <c r="AB377" i="3"/>
  <c r="AF377" i="3"/>
  <c r="AJ377" i="3"/>
  <c r="AN377" i="3"/>
  <c r="AR377" i="3"/>
  <c r="AV377" i="3"/>
  <c r="AZ377" i="3"/>
  <c r="BD377" i="3"/>
  <c r="BH377" i="3"/>
  <c r="M377" i="3"/>
  <c r="Q377" i="3"/>
  <c r="U377" i="3"/>
  <c r="Y377" i="3"/>
  <c r="AC377" i="3"/>
  <c r="AG377" i="3"/>
  <c r="AK377" i="3"/>
  <c r="AO377" i="3"/>
  <c r="AS377" i="3"/>
  <c r="AW377" i="3"/>
  <c r="BA377" i="3"/>
  <c r="BE377" i="3"/>
  <c r="BI377" i="3"/>
  <c r="N377" i="3"/>
  <c r="AD377" i="3"/>
  <c r="AT377" i="3"/>
  <c r="R377" i="3"/>
  <c r="AH377" i="3"/>
  <c r="AX377" i="3"/>
  <c r="V377" i="3"/>
  <c r="AL377" i="3"/>
  <c r="BB377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P373" i="3"/>
  <c r="T373" i="3"/>
  <c r="X373" i="3"/>
  <c r="AB373" i="3"/>
  <c r="AF373" i="3"/>
  <c r="AJ373" i="3"/>
  <c r="AN373" i="3"/>
  <c r="AR373" i="3"/>
  <c r="AV373" i="3"/>
  <c r="AZ373" i="3"/>
  <c r="BD373" i="3"/>
  <c r="BH373" i="3"/>
  <c r="M373" i="3"/>
  <c r="Q373" i="3"/>
  <c r="U373" i="3"/>
  <c r="Y373" i="3"/>
  <c r="AC373" i="3"/>
  <c r="AG373" i="3"/>
  <c r="AK373" i="3"/>
  <c r="AO373" i="3"/>
  <c r="AS373" i="3"/>
  <c r="AW373" i="3"/>
  <c r="BA373" i="3"/>
  <c r="BE373" i="3"/>
  <c r="BI373" i="3"/>
  <c r="N373" i="3"/>
  <c r="AD373" i="3"/>
  <c r="AT373" i="3"/>
  <c r="R373" i="3"/>
  <c r="AH373" i="3"/>
  <c r="AX373" i="3"/>
  <c r="V373" i="3"/>
  <c r="AL373" i="3"/>
  <c r="BB373" i="3"/>
  <c r="O369" i="3"/>
  <c r="BL369" i="3" s="1"/>
  <c r="S369" i="3"/>
  <c r="BM369" i="3" s="1"/>
  <c r="W369" i="3"/>
  <c r="AA369" i="3"/>
  <c r="AE369" i="3"/>
  <c r="AI369" i="3"/>
  <c r="AM369" i="3"/>
  <c r="AQ369" i="3"/>
  <c r="AU369" i="3"/>
  <c r="AY369" i="3"/>
  <c r="BC369" i="3"/>
  <c r="BG369" i="3"/>
  <c r="P369" i="3"/>
  <c r="T369" i="3"/>
  <c r="X369" i="3"/>
  <c r="AB369" i="3"/>
  <c r="AF369" i="3"/>
  <c r="AJ369" i="3"/>
  <c r="AN369" i="3"/>
  <c r="AR369" i="3"/>
  <c r="AV369" i="3"/>
  <c r="AZ369" i="3"/>
  <c r="BD369" i="3"/>
  <c r="BH369" i="3"/>
  <c r="M369" i="3"/>
  <c r="Q369" i="3"/>
  <c r="U369" i="3"/>
  <c r="Y369" i="3"/>
  <c r="AC369" i="3"/>
  <c r="AG369" i="3"/>
  <c r="AK369" i="3"/>
  <c r="AO369" i="3"/>
  <c r="AS369" i="3"/>
  <c r="AW369" i="3"/>
  <c r="BA369" i="3"/>
  <c r="BE369" i="3"/>
  <c r="BI369" i="3"/>
  <c r="N369" i="3"/>
  <c r="BJ369" i="3" s="1"/>
  <c r="AD369" i="3"/>
  <c r="AT369" i="3"/>
  <c r="R369" i="3"/>
  <c r="AH369" i="3"/>
  <c r="AX369" i="3"/>
  <c r="V369" i="3"/>
  <c r="AL369" i="3"/>
  <c r="BB369" i="3"/>
  <c r="O365" i="3"/>
  <c r="S365" i="3"/>
  <c r="W365" i="3"/>
  <c r="AA365" i="3"/>
  <c r="AE365" i="3"/>
  <c r="AI365" i="3"/>
  <c r="AM365" i="3"/>
  <c r="AQ365" i="3"/>
  <c r="AU365" i="3"/>
  <c r="AY365" i="3"/>
  <c r="BC365" i="3"/>
  <c r="BG365" i="3"/>
  <c r="P365" i="3"/>
  <c r="T365" i="3"/>
  <c r="X365" i="3"/>
  <c r="AB365" i="3"/>
  <c r="AF365" i="3"/>
  <c r="AJ365" i="3"/>
  <c r="AN365" i="3"/>
  <c r="AR365" i="3"/>
  <c r="AV365" i="3"/>
  <c r="AZ365" i="3"/>
  <c r="BD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N365" i="3"/>
  <c r="AD365" i="3"/>
  <c r="AT365" i="3"/>
  <c r="R365" i="3"/>
  <c r="AH365" i="3"/>
  <c r="AX365" i="3"/>
  <c r="V365" i="3"/>
  <c r="AL365" i="3"/>
  <c r="BB365" i="3"/>
  <c r="O361" i="3"/>
  <c r="S361" i="3"/>
  <c r="W361" i="3"/>
  <c r="AA361" i="3"/>
  <c r="AE361" i="3"/>
  <c r="AI361" i="3"/>
  <c r="AM361" i="3"/>
  <c r="AQ361" i="3"/>
  <c r="AU361" i="3"/>
  <c r="AY361" i="3"/>
  <c r="BC361" i="3"/>
  <c r="BG361" i="3"/>
  <c r="P361" i="3"/>
  <c r="T361" i="3"/>
  <c r="X361" i="3"/>
  <c r="AB361" i="3"/>
  <c r="AF361" i="3"/>
  <c r="AJ361" i="3"/>
  <c r="AN361" i="3"/>
  <c r="AR361" i="3"/>
  <c r="AV361" i="3"/>
  <c r="AZ361" i="3"/>
  <c r="BD361" i="3"/>
  <c r="BH361" i="3"/>
  <c r="M361" i="3"/>
  <c r="Q361" i="3"/>
  <c r="U361" i="3"/>
  <c r="Y361" i="3"/>
  <c r="AC361" i="3"/>
  <c r="AG361" i="3"/>
  <c r="AK361" i="3"/>
  <c r="AO361" i="3"/>
  <c r="AS361" i="3"/>
  <c r="AW361" i="3"/>
  <c r="BA361" i="3"/>
  <c r="BE361" i="3"/>
  <c r="BI361" i="3"/>
  <c r="N361" i="3"/>
  <c r="AD361" i="3"/>
  <c r="AT361" i="3"/>
  <c r="R361" i="3"/>
  <c r="AH361" i="3"/>
  <c r="AX361" i="3"/>
  <c r="V361" i="3"/>
  <c r="AL361" i="3"/>
  <c r="BB361" i="3"/>
  <c r="O357" i="3"/>
  <c r="S357" i="3"/>
  <c r="W357" i="3"/>
  <c r="AA357" i="3"/>
  <c r="AE357" i="3"/>
  <c r="AI357" i="3"/>
  <c r="AM357" i="3"/>
  <c r="AQ357" i="3"/>
  <c r="AU357" i="3"/>
  <c r="AY357" i="3"/>
  <c r="BC357" i="3"/>
  <c r="BG357" i="3"/>
  <c r="P357" i="3"/>
  <c r="T357" i="3"/>
  <c r="X357" i="3"/>
  <c r="AB357" i="3"/>
  <c r="AF357" i="3"/>
  <c r="AJ357" i="3"/>
  <c r="AN357" i="3"/>
  <c r="AR357" i="3"/>
  <c r="AV357" i="3"/>
  <c r="AZ357" i="3"/>
  <c r="BD357" i="3"/>
  <c r="BH357" i="3"/>
  <c r="M357" i="3"/>
  <c r="Q357" i="3"/>
  <c r="U357" i="3"/>
  <c r="Y357" i="3"/>
  <c r="AC357" i="3"/>
  <c r="AG357" i="3"/>
  <c r="AK357" i="3"/>
  <c r="AO357" i="3"/>
  <c r="AS357" i="3"/>
  <c r="AW357" i="3"/>
  <c r="BA357" i="3"/>
  <c r="BE357" i="3"/>
  <c r="BI357" i="3"/>
  <c r="N357" i="3"/>
  <c r="AD357" i="3"/>
  <c r="AT357" i="3"/>
  <c r="R357" i="3"/>
  <c r="AH357" i="3"/>
  <c r="AX357" i="3"/>
  <c r="V357" i="3"/>
  <c r="AL357" i="3"/>
  <c r="BB357" i="3"/>
  <c r="T352" i="3"/>
  <c r="AJ352" i="3"/>
  <c r="AZ352" i="3"/>
  <c r="X352" i="3"/>
  <c r="AN352" i="3"/>
  <c r="BD352" i="3"/>
  <c r="AV352" i="3"/>
  <c r="P352" i="3"/>
  <c r="T348" i="3"/>
  <c r="AJ348" i="3"/>
  <c r="AZ348" i="3"/>
  <c r="X348" i="3"/>
  <c r="AN348" i="3"/>
  <c r="BD348" i="3"/>
  <c r="AV348" i="3"/>
  <c r="P348" i="3"/>
  <c r="T344" i="3"/>
  <c r="AJ344" i="3"/>
  <c r="AZ344" i="3"/>
  <c r="X344" i="3"/>
  <c r="AN344" i="3"/>
  <c r="BD344" i="3"/>
  <c r="AV344" i="3"/>
  <c r="P344" i="3"/>
  <c r="T340" i="3"/>
  <c r="AJ340" i="3"/>
  <c r="AZ340" i="3"/>
  <c r="X340" i="3"/>
  <c r="AN340" i="3"/>
  <c r="BD340" i="3"/>
  <c r="AV340" i="3"/>
  <c r="P340" i="3"/>
  <c r="T336" i="3"/>
  <c r="AJ336" i="3"/>
  <c r="AZ336" i="3"/>
  <c r="AV336" i="3"/>
  <c r="P336" i="3"/>
  <c r="M269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N269" i="3"/>
  <c r="R269" i="3"/>
  <c r="V269" i="3"/>
  <c r="Z269" i="3"/>
  <c r="AD269" i="3"/>
  <c r="AH269" i="3"/>
  <c r="AL269" i="3"/>
  <c r="AP269" i="3"/>
  <c r="AT269" i="3"/>
  <c r="AX269" i="3"/>
  <c r="BB269" i="3"/>
  <c r="BF269" i="3"/>
  <c r="O269" i="3"/>
  <c r="S269" i="3"/>
  <c r="W269" i="3"/>
  <c r="AA269" i="3"/>
  <c r="AE269" i="3"/>
  <c r="AI269" i="3"/>
  <c r="AM269" i="3"/>
  <c r="AQ269" i="3"/>
  <c r="AU269" i="3"/>
  <c r="AY269" i="3"/>
  <c r="BC269" i="3"/>
  <c r="BG269" i="3"/>
  <c r="X269" i="3"/>
  <c r="AN269" i="3"/>
  <c r="BD269" i="3"/>
  <c r="AB269" i="3"/>
  <c r="AR269" i="3"/>
  <c r="BH269" i="3"/>
  <c r="P269" i="3"/>
  <c r="AF269" i="3"/>
  <c r="AV269" i="3"/>
  <c r="T269" i="3"/>
  <c r="AJ269" i="3"/>
  <c r="AZ269" i="3"/>
  <c r="M258" i="3"/>
  <c r="Q258" i="3"/>
  <c r="U258" i="3"/>
  <c r="Y258" i="3"/>
  <c r="AC258" i="3"/>
  <c r="AG258" i="3"/>
  <c r="AK258" i="3"/>
  <c r="AO258" i="3"/>
  <c r="AS258" i="3"/>
  <c r="AW258" i="3"/>
  <c r="BA258" i="3"/>
  <c r="BE258" i="3"/>
  <c r="BI258" i="3"/>
  <c r="N258" i="3"/>
  <c r="R258" i="3"/>
  <c r="V258" i="3"/>
  <c r="Z258" i="3"/>
  <c r="AD258" i="3"/>
  <c r="AH258" i="3"/>
  <c r="AL258" i="3"/>
  <c r="AP258" i="3"/>
  <c r="AT258" i="3"/>
  <c r="AX258" i="3"/>
  <c r="BB258" i="3"/>
  <c r="BF258" i="3"/>
  <c r="O258" i="3"/>
  <c r="S258" i="3"/>
  <c r="W258" i="3"/>
  <c r="AA258" i="3"/>
  <c r="AE258" i="3"/>
  <c r="AI258" i="3"/>
  <c r="AM258" i="3"/>
  <c r="AQ258" i="3"/>
  <c r="AU258" i="3"/>
  <c r="AY258" i="3"/>
  <c r="BC258" i="3"/>
  <c r="BG258" i="3"/>
  <c r="P258" i="3"/>
  <c r="AF258" i="3"/>
  <c r="AV258" i="3"/>
  <c r="T258" i="3"/>
  <c r="AJ258" i="3"/>
  <c r="AZ258" i="3"/>
  <c r="X258" i="3"/>
  <c r="AN258" i="3"/>
  <c r="BD258" i="3"/>
  <c r="AB258" i="3"/>
  <c r="AR258" i="3"/>
  <c r="BH258" i="3"/>
  <c r="BF449" i="3"/>
  <c r="BB449" i="3"/>
  <c r="AX449" i="3"/>
  <c r="AT449" i="3"/>
  <c r="AP449" i="3"/>
  <c r="AL449" i="3"/>
  <c r="AH449" i="3"/>
  <c r="AD449" i="3"/>
  <c r="Z449" i="3"/>
  <c r="V449" i="3"/>
  <c r="R449" i="3"/>
  <c r="N449" i="3"/>
  <c r="BF437" i="3"/>
  <c r="BB437" i="3"/>
  <c r="AX437" i="3"/>
  <c r="AT437" i="3"/>
  <c r="AP437" i="3"/>
  <c r="AL437" i="3"/>
  <c r="AH437" i="3"/>
  <c r="AD437" i="3"/>
  <c r="Z437" i="3"/>
  <c r="V437" i="3"/>
  <c r="R437" i="3"/>
  <c r="N437" i="3"/>
  <c r="BE415" i="3"/>
  <c r="AW415" i="3"/>
  <c r="AO415" i="3"/>
  <c r="AG415" i="3"/>
  <c r="Y415" i="3"/>
  <c r="BE413" i="3"/>
  <c r="AO413" i="3"/>
  <c r="BE411" i="3"/>
  <c r="AO411" i="3"/>
  <c r="BE409" i="3"/>
  <c r="AO409" i="3"/>
  <c r="BE407" i="3"/>
  <c r="AO407" i="3"/>
  <c r="BE405" i="3"/>
  <c r="AO405" i="3"/>
  <c r="BC404" i="3"/>
  <c r="AM404" i="3"/>
  <c r="BE403" i="3"/>
  <c r="AO403" i="3"/>
  <c r="BC402" i="3"/>
  <c r="AM402" i="3"/>
  <c r="W402" i="3"/>
  <c r="BE401" i="3"/>
  <c r="AO401" i="3"/>
  <c r="BC400" i="3"/>
  <c r="AM400" i="3"/>
  <c r="W400" i="3"/>
  <c r="BE399" i="3"/>
  <c r="AO399" i="3"/>
  <c r="BC398" i="3"/>
  <c r="AM398" i="3"/>
  <c r="W398" i="3"/>
  <c r="BE397" i="3"/>
  <c r="AO397" i="3"/>
  <c r="L396" i="3"/>
  <c r="AP395" i="3"/>
  <c r="L394" i="3"/>
  <c r="AP393" i="3"/>
  <c r="L392" i="3"/>
  <c r="AP391" i="3"/>
  <c r="L390" i="3"/>
  <c r="AP389" i="3"/>
  <c r="L388" i="3"/>
  <c r="AP387" i="3"/>
  <c r="L386" i="3"/>
  <c r="BF385" i="3"/>
  <c r="AB382" i="3"/>
  <c r="AR382" i="3"/>
  <c r="BH382" i="3"/>
  <c r="P382" i="3"/>
  <c r="AF382" i="3"/>
  <c r="AV382" i="3"/>
  <c r="T382" i="3"/>
  <c r="AJ382" i="3"/>
  <c r="AZ382" i="3"/>
  <c r="BF381" i="3"/>
  <c r="AB378" i="3"/>
  <c r="AR378" i="3"/>
  <c r="BH378" i="3"/>
  <c r="P378" i="3"/>
  <c r="AF378" i="3"/>
  <c r="AV378" i="3"/>
  <c r="T378" i="3"/>
  <c r="AJ378" i="3"/>
  <c r="AZ378" i="3"/>
  <c r="BF377" i="3"/>
  <c r="AB374" i="3"/>
  <c r="AR374" i="3"/>
  <c r="BH374" i="3"/>
  <c r="P374" i="3"/>
  <c r="AF374" i="3"/>
  <c r="AV374" i="3"/>
  <c r="T374" i="3"/>
  <c r="AJ374" i="3"/>
  <c r="AZ374" i="3"/>
  <c r="BF373" i="3"/>
  <c r="AB370" i="3"/>
  <c r="AR370" i="3"/>
  <c r="BH370" i="3"/>
  <c r="P370" i="3"/>
  <c r="AF370" i="3"/>
  <c r="AV370" i="3"/>
  <c r="T370" i="3"/>
  <c r="AJ370" i="3"/>
  <c r="AZ370" i="3"/>
  <c r="BF369" i="3"/>
  <c r="AB366" i="3"/>
  <c r="AR366" i="3"/>
  <c r="BH366" i="3"/>
  <c r="P366" i="3"/>
  <c r="AF366" i="3"/>
  <c r="AV366" i="3"/>
  <c r="T366" i="3"/>
  <c r="AJ366" i="3"/>
  <c r="AZ366" i="3"/>
  <c r="BF365" i="3"/>
  <c r="AB362" i="3"/>
  <c r="AR362" i="3"/>
  <c r="BH362" i="3"/>
  <c r="P362" i="3"/>
  <c r="AF362" i="3"/>
  <c r="AV362" i="3"/>
  <c r="T362" i="3"/>
  <c r="AJ362" i="3"/>
  <c r="AZ362" i="3"/>
  <c r="BF361" i="3"/>
  <c r="AB358" i="3"/>
  <c r="AR358" i="3"/>
  <c r="BH358" i="3"/>
  <c r="P358" i="3"/>
  <c r="AF358" i="3"/>
  <c r="AV358" i="3"/>
  <c r="T358" i="3"/>
  <c r="AJ358" i="3"/>
  <c r="AZ358" i="3"/>
  <c r="BF357" i="3"/>
  <c r="AF352" i="3"/>
  <c r="AF348" i="3"/>
  <c r="AF344" i="3"/>
  <c r="AF340" i="3"/>
  <c r="AF336" i="3"/>
  <c r="N415" i="3"/>
  <c r="BJ415" i="3" s="1"/>
  <c r="R415" i="3"/>
  <c r="V415" i="3"/>
  <c r="Z415" i="3"/>
  <c r="AD415" i="3"/>
  <c r="AH415" i="3"/>
  <c r="AL415" i="3"/>
  <c r="AP415" i="3"/>
  <c r="AT415" i="3"/>
  <c r="AX415" i="3"/>
  <c r="BB415" i="3"/>
  <c r="BF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M404" i="3"/>
  <c r="Q404" i="3"/>
  <c r="U404" i="3"/>
  <c r="Y404" i="3"/>
  <c r="AC404" i="3"/>
  <c r="AG404" i="3"/>
  <c r="AK404" i="3"/>
  <c r="AO404" i="3"/>
  <c r="AS404" i="3"/>
  <c r="AW404" i="3"/>
  <c r="BA404" i="3"/>
  <c r="BE404" i="3"/>
  <c r="BI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AW449" i="3"/>
  <c r="BC415" i="3"/>
  <c r="AU415" i="3"/>
  <c r="AM415" i="3"/>
  <c r="AE415" i="3"/>
  <c r="W415" i="3"/>
  <c r="O415" i="3"/>
  <c r="BL415" i="3" s="1"/>
  <c r="N413" i="3"/>
  <c r="R413" i="3"/>
  <c r="V413" i="3"/>
  <c r="Z413" i="3"/>
  <c r="AD413" i="3"/>
  <c r="AH413" i="3"/>
  <c r="AL413" i="3"/>
  <c r="AP413" i="3"/>
  <c r="AT413" i="3"/>
  <c r="AX413" i="3"/>
  <c r="BB413" i="3"/>
  <c r="BF413" i="3"/>
  <c r="O413" i="3"/>
  <c r="S413" i="3"/>
  <c r="W413" i="3"/>
  <c r="AA413" i="3"/>
  <c r="AE413" i="3"/>
  <c r="AI413" i="3"/>
  <c r="AM413" i="3"/>
  <c r="AQ413" i="3"/>
  <c r="AU413" i="3"/>
  <c r="AY413" i="3"/>
  <c r="BC413" i="3"/>
  <c r="BG413" i="3"/>
  <c r="P413" i="3"/>
  <c r="T413" i="3"/>
  <c r="X413" i="3"/>
  <c r="AB413" i="3"/>
  <c r="AF413" i="3"/>
  <c r="AJ413" i="3"/>
  <c r="AN413" i="3"/>
  <c r="AR413" i="3"/>
  <c r="AV413" i="3"/>
  <c r="AZ413" i="3"/>
  <c r="BD413" i="3"/>
  <c r="BH413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O411" i="3"/>
  <c r="S411" i="3"/>
  <c r="W411" i="3"/>
  <c r="AA411" i="3"/>
  <c r="AE411" i="3"/>
  <c r="AI411" i="3"/>
  <c r="AM411" i="3"/>
  <c r="AQ411" i="3"/>
  <c r="AU411" i="3"/>
  <c r="AY411" i="3"/>
  <c r="BC411" i="3"/>
  <c r="BG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O409" i="3"/>
  <c r="S409" i="3"/>
  <c r="W409" i="3"/>
  <c r="AA409" i="3"/>
  <c r="AE409" i="3"/>
  <c r="AI409" i="3"/>
  <c r="AM409" i="3"/>
  <c r="AQ409" i="3"/>
  <c r="AU409" i="3"/>
  <c r="AY409" i="3"/>
  <c r="BC409" i="3"/>
  <c r="BG409" i="3"/>
  <c r="P409" i="3"/>
  <c r="T409" i="3"/>
  <c r="X409" i="3"/>
  <c r="AB409" i="3"/>
  <c r="AF409" i="3"/>
  <c r="AJ409" i="3"/>
  <c r="AN409" i="3"/>
  <c r="AR409" i="3"/>
  <c r="AV409" i="3"/>
  <c r="AZ409" i="3"/>
  <c r="BD409" i="3"/>
  <c r="BH409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O407" i="3"/>
  <c r="S407" i="3"/>
  <c r="W407" i="3"/>
  <c r="AA407" i="3"/>
  <c r="AE407" i="3"/>
  <c r="AI407" i="3"/>
  <c r="AM407" i="3"/>
  <c r="AQ407" i="3"/>
  <c r="AU407" i="3"/>
  <c r="AY407" i="3"/>
  <c r="BC407" i="3"/>
  <c r="BG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5" i="3"/>
  <c r="R405" i="3"/>
  <c r="V405" i="3"/>
  <c r="Z405" i="3"/>
  <c r="AD405" i="3"/>
  <c r="AH405" i="3"/>
  <c r="AL405" i="3"/>
  <c r="AP405" i="3"/>
  <c r="AT405" i="3"/>
  <c r="AX405" i="3"/>
  <c r="BB405" i="3"/>
  <c r="BF405" i="3"/>
  <c r="O405" i="3"/>
  <c r="S405" i="3"/>
  <c r="W405" i="3"/>
  <c r="AA405" i="3"/>
  <c r="AE405" i="3"/>
  <c r="AI405" i="3"/>
  <c r="AM405" i="3"/>
  <c r="AQ405" i="3"/>
  <c r="AU405" i="3"/>
  <c r="AY405" i="3"/>
  <c r="BC405" i="3"/>
  <c r="BG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AY404" i="3"/>
  <c r="AI404" i="3"/>
  <c r="S404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O403" i="3"/>
  <c r="S403" i="3"/>
  <c r="W403" i="3"/>
  <c r="AA403" i="3"/>
  <c r="AE403" i="3"/>
  <c r="AI403" i="3"/>
  <c r="AM403" i="3"/>
  <c r="AQ403" i="3"/>
  <c r="AU403" i="3"/>
  <c r="AY403" i="3"/>
  <c r="BC403" i="3"/>
  <c r="BG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AY402" i="3"/>
  <c r="AI402" i="3"/>
  <c r="S402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O401" i="3"/>
  <c r="S401" i="3"/>
  <c r="W401" i="3"/>
  <c r="AA401" i="3"/>
  <c r="AE401" i="3"/>
  <c r="AI401" i="3"/>
  <c r="AM401" i="3"/>
  <c r="AQ401" i="3"/>
  <c r="AU401" i="3"/>
  <c r="AY401" i="3"/>
  <c r="BC401" i="3"/>
  <c r="BG401" i="3"/>
  <c r="P401" i="3"/>
  <c r="T401" i="3"/>
  <c r="X401" i="3"/>
  <c r="AB401" i="3"/>
  <c r="AF401" i="3"/>
  <c r="AJ401" i="3"/>
  <c r="AN401" i="3"/>
  <c r="AR401" i="3"/>
  <c r="AV401" i="3"/>
  <c r="AZ401" i="3"/>
  <c r="BD401" i="3"/>
  <c r="BH401" i="3"/>
  <c r="AY400" i="3"/>
  <c r="AI400" i="3"/>
  <c r="S400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O399" i="3"/>
  <c r="S399" i="3"/>
  <c r="W399" i="3"/>
  <c r="AA399" i="3"/>
  <c r="AE399" i="3"/>
  <c r="AI399" i="3"/>
  <c r="AM399" i="3"/>
  <c r="AQ399" i="3"/>
  <c r="AU399" i="3"/>
  <c r="AY399" i="3"/>
  <c r="BC399" i="3"/>
  <c r="BG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AY398" i="3"/>
  <c r="AI398" i="3"/>
  <c r="S398" i="3"/>
  <c r="N397" i="3"/>
  <c r="BJ397" i="3" s="1"/>
  <c r="R397" i="3"/>
  <c r="V397" i="3"/>
  <c r="Z397" i="3"/>
  <c r="AD397" i="3"/>
  <c r="AH397" i="3"/>
  <c r="AL397" i="3"/>
  <c r="AP397" i="3"/>
  <c r="AT397" i="3"/>
  <c r="AX397" i="3"/>
  <c r="BB397" i="3"/>
  <c r="BF397" i="3"/>
  <c r="O397" i="3"/>
  <c r="BL397" i="3" s="1"/>
  <c r="S397" i="3"/>
  <c r="BM397" i="3" s="1"/>
  <c r="W397" i="3"/>
  <c r="AA397" i="3"/>
  <c r="AE397" i="3"/>
  <c r="AI397" i="3"/>
  <c r="AM397" i="3"/>
  <c r="AQ397" i="3"/>
  <c r="AU397" i="3"/>
  <c r="AY397" i="3"/>
  <c r="BC397" i="3"/>
  <c r="BG397" i="3"/>
  <c r="P397" i="3"/>
  <c r="T397" i="3"/>
  <c r="X397" i="3"/>
  <c r="AB397" i="3"/>
  <c r="AF397" i="3"/>
  <c r="AJ397" i="3"/>
  <c r="AN397" i="3"/>
  <c r="AR397" i="3"/>
  <c r="AV397" i="3"/>
  <c r="AZ397" i="3"/>
  <c r="BD397" i="3"/>
  <c r="BH397" i="3"/>
  <c r="AP385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N383" i="3"/>
  <c r="AD383" i="3"/>
  <c r="AT383" i="3"/>
  <c r="R383" i="3"/>
  <c r="AH383" i="3"/>
  <c r="AX383" i="3"/>
  <c r="V383" i="3"/>
  <c r="AL383" i="3"/>
  <c r="BB383" i="3"/>
  <c r="AP381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P379" i="3"/>
  <c r="T379" i="3"/>
  <c r="X379" i="3"/>
  <c r="AB379" i="3"/>
  <c r="AF379" i="3"/>
  <c r="AJ379" i="3"/>
  <c r="AN379" i="3"/>
  <c r="AR379" i="3"/>
  <c r="AV379" i="3"/>
  <c r="AZ379" i="3"/>
  <c r="BD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N379" i="3"/>
  <c r="AD379" i="3"/>
  <c r="AT379" i="3"/>
  <c r="R379" i="3"/>
  <c r="AH379" i="3"/>
  <c r="AX379" i="3"/>
  <c r="V379" i="3"/>
  <c r="AL379" i="3"/>
  <c r="BB379" i="3"/>
  <c r="AP377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T375" i="3"/>
  <c r="X375" i="3"/>
  <c r="AB375" i="3"/>
  <c r="AF375" i="3"/>
  <c r="AJ375" i="3"/>
  <c r="AN375" i="3"/>
  <c r="AR375" i="3"/>
  <c r="AV375" i="3"/>
  <c r="AZ375" i="3"/>
  <c r="BD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N375" i="3"/>
  <c r="AD375" i="3"/>
  <c r="AT375" i="3"/>
  <c r="R375" i="3"/>
  <c r="AH375" i="3"/>
  <c r="AX375" i="3"/>
  <c r="V375" i="3"/>
  <c r="AL375" i="3"/>
  <c r="BB375" i="3"/>
  <c r="AP373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P371" i="3"/>
  <c r="T371" i="3"/>
  <c r="X371" i="3"/>
  <c r="AB371" i="3"/>
  <c r="AF371" i="3"/>
  <c r="AJ371" i="3"/>
  <c r="AN371" i="3"/>
  <c r="AR371" i="3"/>
  <c r="AV371" i="3"/>
  <c r="AZ371" i="3"/>
  <c r="BD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N371" i="3"/>
  <c r="AD371" i="3"/>
  <c r="AT371" i="3"/>
  <c r="R371" i="3"/>
  <c r="AH371" i="3"/>
  <c r="AX371" i="3"/>
  <c r="V371" i="3"/>
  <c r="AL371" i="3"/>
  <c r="BB371" i="3"/>
  <c r="AP369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P367" i="3"/>
  <c r="T367" i="3"/>
  <c r="X367" i="3"/>
  <c r="AB367" i="3"/>
  <c r="AF367" i="3"/>
  <c r="AJ367" i="3"/>
  <c r="AN367" i="3"/>
  <c r="AR367" i="3"/>
  <c r="AV367" i="3"/>
  <c r="AZ367" i="3"/>
  <c r="BD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N367" i="3"/>
  <c r="AD367" i="3"/>
  <c r="AT367" i="3"/>
  <c r="R367" i="3"/>
  <c r="AH367" i="3"/>
  <c r="AX367" i="3"/>
  <c r="V367" i="3"/>
  <c r="AL367" i="3"/>
  <c r="BB367" i="3"/>
  <c r="AP365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P363" i="3"/>
  <c r="T363" i="3"/>
  <c r="X363" i="3"/>
  <c r="AB363" i="3"/>
  <c r="AF363" i="3"/>
  <c r="AJ363" i="3"/>
  <c r="AN363" i="3"/>
  <c r="AR363" i="3"/>
  <c r="AV363" i="3"/>
  <c r="AZ363" i="3"/>
  <c r="BD363" i="3"/>
  <c r="BH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3" i="3"/>
  <c r="AD363" i="3"/>
  <c r="AT363" i="3"/>
  <c r="R363" i="3"/>
  <c r="AH363" i="3"/>
  <c r="AX363" i="3"/>
  <c r="V363" i="3"/>
  <c r="AL363" i="3"/>
  <c r="BB363" i="3"/>
  <c r="AP361" i="3"/>
  <c r="O359" i="3"/>
  <c r="BL359" i="3" s="1"/>
  <c r="S359" i="3"/>
  <c r="BM359" i="3" s="1"/>
  <c r="W359" i="3"/>
  <c r="AA359" i="3"/>
  <c r="AE359" i="3"/>
  <c r="AI359" i="3"/>
  <c r="AM359" i="3"/>
  <c r="AQ359" i="3"/>
  <c r="AU359" i="3"/>
  <c r="AY359" i="3"/>
  <c r="BC359" i="3"/>
  <c r="BG359" i="3"/>
  <c r="P359" i="3"/>
  <c r="T359" i="3"/>
  <c r="X359" i="3"/>
  <c r="AB359" i="3"/>
  <c r="AF359" i="3"/>
  <c r="AJ359" i="3"/>
  <c r="AN359" i="3"/>
  <c r="AR359" i="3"/>
  <c r="AV359" i="3"/>
  <c r="AZ359" i="3"/>
  <c r="BD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59" i="3"/>
  <c r="BJ359" i="3" s="1"/>
  <c r="AD359" i="3"/>
  <c r="AT359" i="3"/>
  <c r="R359" i="3"/>
  <c r="AH359" i="3"/>
  <c r="AX359" i="3"/>
  <c r="V359" i="3"/>
  <c r="AL359" i="3"/>
  <c r="BB359" i="3"/>
  <c r="AP357" i="3"/>
  <c r="T350" i="3"/>
  <c r="AJ350" i="3"/>
  <c r="AZ350" i="3"/>
  <c r="X350" i="3"/>
  <c r="AN350" i="3"/>
  <c r="BD350" i="3"/>
  <c r="AV350" i="3"/>
  <c r="P350" i="3"/>
  <c r="T346" i="3"/>
  <c r="AJ346" i="3"/>
  <c r="AZ346" i="3"/>
  <c r="X346" i="3"/>
  <c r="AN346" i="3"/>
  <c r="BD346" i="3"/>
  <c r="AV346" i="3"/>
  <c r="P346" i="3"/>
  <c r="T342" i="3"/>
  <c r="AJ342" i="3"/>
  <c r="AZ342" i="3"/>
  <c r="X342" i="3"/>
  <c r="AN342" i="3"/>
  <c r="BD342" i="3"/>
  <c r="AV342" i="3"/>
  <c r="P342" i="3"/>
  <c r="T338" i="3"/>
  <c r="AJ338" i="3"/>
  <c r="AZ338" i="3"/>
  <c r="X338" i="3"/>
  <c r="AN338" i="3"/>
  <c r="BD338" i="3"/>
  <c r="AV338" i="3"/>
  <c r="P338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AZ312" i="3"/>
  <c r="BD312" i="3"/>
  <c r="BH312" i="3"/>
  <c r="O312" i="3"/>
  <c r="W312" i="3"/>
  <c r="AE312" i="3"/>
  <c r="AM312" i="3"/>
  <c r="AU312" i="3"/>
  <c r="BC312" i="3"/>
  <c r="Q312" i="3"/>
  <c r="Y312" i="3"/>
  <c r="AG312" i="3"/>
  <c r="AO312" i="3"/>
  <c r="AW312" i="3"/>
  <c r="BE312" i="3"/>
  <c r="S312" i="3"/>
  <c r="AA312" i="3"/>
  <c r="AI312" i="3"/>
  <c r="AQ312" i="3"/>
  <c r="AY312" i="3"/>
  <c r="BG312" i="3"/>
  <c r="AK312" i="3"/>
  <c r="M312" i="3"/>
  <c r="AS312" i="3"/>
  <c r="U312" i="3"/>
  <c r="BA312" i="3"/>
  <c r="AC312" i="3"/>
  <c r="BI312" i="3"/>
  <c r="BI449" i="3"/>
  <c r="BE449" i="3"/>
  <c r="BA449" i="3"/>
  <c r="AS449" i="3"/>
  <c r="AO449" i="3"/>
  <c r="AK449" i="3"/>
  <c r="AG449" i="3"/>
  <c r="AC449" i="3"/>
  <c r="Y449" i="3"/>
  <c r="U449" i="3"/>
  <c r="Q449" i="3"/>
  <c r="M449" i="3"/>
  <c r="BI437" i="3"/>
  <c r="BE437" i="3"/>
  <c r="BA437" i="3"/>
  <c r="AW437" i="3"/>
  <c r="AS437" i="3"/>
  <c r="AO437" i="3"/>
  <c r="AK437" i="3"/>
  <c r="AG437" i="3"/>
  <c r="AC437" i="3"/>
  <c r="Y437" i="3"/>
  <c r="U437" i="3"/>
  <c r="Q437" i="3"/>
  <c r="M437" i="3"/>
  <c r="BH449" i="3"/>
  <c r="BD449" i="3"/>
  <c r="AZ449" i="3"/>
  <c r="AV449" i="3"/>
  <c r="AR449" i="3"/>
  <c r="AN449" i="3"/>
  <c r="AJ449" i="3"/>
  <c r="AF449" i="3"/>
  <c r="AB449" i="3"/>
  <c r="X449" i="3"/>
  <c r="T449" i="3"/>
  <c r="BH437" i="3"/>
  <c r="BD437" i="3"/>
  <c r="AZ437" i="3"/>
  <c r="AV437" i="3"/>
  <c r="AR437" i="3"/>
  <c r="AN437" i="3"/>
  <c r="AJ437" i="3"/>
  <c r="AF437" i="3"/>
  <c r="AB437" i="3"/>
  <c r="X437" i="3"/>
  <c r="T437" i="3"/>
  <c r="BI415" i="3"/>
  <c r="BA415" i="3"/>
  <c r="AS415" i="3"/>
  <c r="AK415" i="3"/>
  <c r="AC415" i="3"/>
  <c r="U415" i="3"/>
  <c r="M415" i="3"/>
  <c r="AW413" i="3"/>
  <c r="AG413" i="3"/>
  <c r="Q413" i="3"/>
  <c r="AW411" i="3"/>
  <c r="AG411" i="3"/>
  <c r="Q411" i="3"/>
  <c r="AW409" i="3"/>
  <c r="AG409" i="3"/>
  <c r="Q409" i="3"/>
  <c r="AW407" i="3"/>
  <c r="AG407" i="3"/>
  <c r="Q407" i="3"/>
  <c r="AW405" i="3"/>
  <c r="AG405" i="3"/>
  <c r="Q405" i="3"/>
  <c r="AU404" i="3"/>
  <c r="AE404" i="3"/>
  <c r="O404" i="3"/>
  <c r="AW403" i="3"/>
  <c r="AG403" i="3"/>
  <c r="Q403" i="3"/>
  <c r="AU402" i="3"/>
  <c r="AE402" i="3"/>
  <c r="O402" i="3"/>
  <c r="AW401" i="3"/>
  <c r="AG401" i="3"/>
  <c r="Q401" i="3"/>
  <c r="AU400" i="3"/>
  <c r="AE400" i="3"/>
  <c r="O400" i="3"/>
  <c r="AW399" i="3"/>
  <c r="AG399" i="3"/>
  <c r="Q399" i="3"/>
  <c r="AU398" i="3"/>
  <c r="AE398" i="3"/>
  <c r="O398" i="3"/>
  <c r="AW397" i="3"/>
  <c r="AG397" i="3"/>
  <c r="Q397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P395" i="3"/>
  <c r="V395" i="3"/>
  <c r="AA395" i="3"/>
  <c r="AF395" i="3"/>
  <c r="AL395" i="3"/>
  <c r="AQ395" i="3"/>
  <c r="AV395" i="3"/>
  <c r="BB395" i="3"/>
  <c r="BG395" i="3"/>
  <c r="R395" i="3"/>
  <c r="W395" i="3"/>
  <c r="AB395" i="3"/>
  <c r="AH395" i="3"/>
  <c r="AM395" i="3"/>
  <c r="AR395" i="3"/>
  <c r="AX395" i="3"/>
  <c r="BC395" i="3"/>
  <c r="BH395" i="3"/>
  <c r="N395" i="3"/>
  <c r="S395" i="3"/>
  <c r="X395" i="3"/>
  <c r="AD395" i="3"/>
  <c r="AI395" i="3"/>
  <c r="AN395" i="3"/>
  <c r="AT395" i="3"/>
  <c r="AY395" i="3"/>
  <c r="BD395" i="3"/>
  <c r="M393" i="3"/>
  <c r="Q393" i="3"/>
  <c r="U393" i="3"/>
  <c r="Y393" i="3"/>
  <c r="AC393" i="3"/>
  <c r="AG393" i="3"/>
  <c r="AK393" i="3"/>
  <c r="AO393" i="3"/>
  <c r="AS393" i="3"/>
  <c r="AW393" i="3"/>
  <c r="BA393" i="3"/>
  <c r="BE393" i="3"/>
  <c r="BI393" i="3"/>
  <c r="P393" i="3"/>
  <c r="V393" i="3"/>
  <c r="AA393" i="3"/>
  <c r="AF393" i="3"/>
  <c r="AL393" i="3"/>
  <c r="AQ393" i="3"/>
  <c r="AV393" i="3"/>
  <c r="BB393" i="3"/>
  <c r="BG393" i="3"/>
  <c r="R393" i="3"/>
  <c r="W393" i="3"/>
  <c r="AB393" i="3"/>
  <c r="AH393" i="3"/>
  <c r="AM393" i="3"/>
  <c r="AR393" i="3"/>
  <c r="AX393" i="3"/>
  <c r="BC393" i="3"/>
  <c r="BH393" i="3"/>
  <c r="N393" i="3"/>
  <c r="S393" i="3"/>
  <c r="X393" i="3"/>
  <c r="AD393" i="3"/>
  <c r="AI393" i="3"/>
  <c r="AN393" i="3"/>
  <c r="AT393" i="3"/>
  <c r="AY393" i="3"/>
  <c r="BD393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P391" i="3"/>
  <c r="V391" i="3"/>
  <c r="AA391" i="3"/>
  <c r="AF391" i="3"/>
  <c r="AL391" i="3"/>
  <c r="AQ391" i="3"/>
  <c r="AV391" i="3"/>
  <c r="BB391" i="3"/>
  <c r="BG391" i="3"/>
  <c r="R391" i="3"/>
  <c r="W391" i="3"/>
  <c r="AB391" i="3"/>
  <c r="AH391" i="3"/>
  <c r="AM391" i="3"/>
  <c r="AR391" i="3"/>
  <c r="AX391" i="3"/>
  <c r="BC391" i="3"/>
  <c r="BH391" i="3"/>
  <c r="N391" i="3"/>
  <c r="S391" i="3"/>
  <c r="X391" i="3"/>
  <c r="AD391" i="3"/>
  <c r="AI391" i="3"/>
  <c r="AN391" i="3"/>
  <c r="AT391" i="3"/>
  <c r="AY391" i="3"/>
  <c r="BD391" i="3"/>
  <c r="M389" i="3"/>
  <c r="Q389" i="3"/>
  <c r="U389" i="3"/>
  <c r="Y389" i="3"/>
  <c r="AC389" i="3"/>
  <c r="AG389" i="3"/>
  <c r="AK389" i="3"/>
  <c r="AO389" i="3"/>
  <c r="AS389" i="3"/>
  <c r="AW389" i="3"/>
  <c r="BA389" i="3"/>
  <c r="BE389" i="3"/>
  <c r="BI389" i="3"/>
  <c r="P389" i="3"/>
  <c r="V389" i="3"/>
  <c r="AA389" i="3"/>
  <c r="AF389" i="3"/>
  <c r="AL389" i="3"/>
  <c r="AQ389" i="3"/>
  <c r="AV389" i="3"/>
  <c r="BB389" i="3"/>
  <c r="BG389" i="3"/>
  <c r="R389" i="3"/>
  <c r="W389" i="3"/>
  <c r="AB389" i="3"/>
  <c r="AH389" i="3"/>
  <c r="AM389" i="3"/>
  <c r="AR389" i="3"/>
  <c r="AX389" i="3"/>
  <c r="BC389" i="3"/>
  <c r="BH389" i="3"/>
  <c r="N389" i="3"/>
  <c r="S389" i="3"/>
  <c r="X389" i="3"/>
  <c r="AD389" i="3"/>
  <c r="AI389" i="3"/>
  <c r="AN389" i="3"/>
  <c r="AT389" i="3"/>
  <c r="AY389" i="3"/>
  <c r="BD389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P387" i="3"/>
  <c r="V387" i="3"/>
  <c r="AA387" i="3"/>
  <c r="AF387" i="3"/>
  <c r="AL387" i="3"/>
  <c r="AQ387" i="3"/>
  <c r="AV387" i="3"/>
  <c r="BB387" i="3"/>
  <c r="BG387" i="3"/>
  <c r="R387" i="3"/>
  <c r="W387" i="3"/>
  <c r="AB387" i="3"/>
  <c r="AH387" i="3"/>
  <c r="AM387" i="3"/>
  <c r="AR387" i="3"/>
  <c r="AX387" i="3"/>
  <c r="BC387" i="3"/>
  <c r="BH387" i="3"/>
  <c r="N387" i="3"/>
  <c r="S387" i="3"/>
  <c r="X387" i="3"/>
  <c r="AD387" i="3"/>
  <c r="AI387" i="3"/>
  <c r="AN387" i="3"/>
  <c r="AT387" i="3"/>
  <c r="AY387" i="3"/>
  <c r="BD387" i="3"/>
  <c r="Z385" i="3"/>
  <c r="AB384" i="3"/>
  <c r="AR384" i="3"/>
  <c r="BH384" i="3"/>
  <c r="P384" i="3"/>
  <c r="AF384" i="3"/>
  <c r="AV384" i="3"/>
  <c r="T384" i="3"/>
  <c r="AJ384" i="3"/>
  <c r="AZ384" i="3"/>
  <c r="BF383" i="3"/>
  <c r="Z381" i="3"/>
  <c r="AB380" i="3"/>
  <c r="AR380" i="3"/>
  <c r="BH380" i="3"/>
  <c r="P380" i="3"/>
  <c r="AF380" i="3"/>
  <c r="AV380" i="3"/>
  <c r="T380" i="3"/>
  <c r="AJ380" i="3"/>
  <c r="AZ380" i="3"/>
  <c r="BF379" i="3"/>
  <c r="Z377" i="3"/>
  <c r="AB376" i="3"/>
  <c r="AR376" i="3"/>
  <c r="BH376" i="3"/>
  <c r="P376" i="3"/>
  <c r="AF376" i="3"/>
  <c r="AV376" i="3"/>
  <c r="T376" i="3"/>
  <c r="AJ376" i="3"/>
  <c r="AZ376" i="3"/>
  <c r="BF375" i="3"/>
  <c r="Z373" i="3"/>
  <c r="AB372" i="3"/>
  <c r="AR372" i="3"/>
  <c r="BH372" i="3"/>
  <c r="P372" i="3"/>
  <c r="AF372" i="3"/>
  <c r="AV372" i="3"/>
  <c r="T372" i="3"/>
  <c r="AJ372" i="3"/>
  <c r="AZ372" i="3"/>
  <c r="BF371" i="3"/>
  <c r="Z369" i="3"/>
  <c r="AB368" i="3"/>
  <c r="AR368" i="3"/>
  <c r="BH368" i="3"/>
  <c r="P368" i="3"/>
  <c r="AF368" i="3"/>
  <c r="AV368" i="3"/>
  <c r="T368" i="3"/>
  <c r="AJ368" i="3"/>
  <c r="AZ368" i="3"/>
  <c r="BF367" i="3"/>
  <c r="Z365" i="3"/>
  <c r="AB364" i="3"/>
  <c r="AR364" i="3"/>
  <c r="BH364" i="3"/>
  <c r="P364" i="3"/>
  <c r="AF364" i="3"/>
  <c r="AV364" i="3"/>
  <c r="T364" i="3"/>
  <c r="AJ364" i="3"/>
  <c r="AZ364" i="3"/>
  <c r="BF363" i="3"/>
  <c r="Z361" i="3"/>
  <c r="AB360" i="3"/>
  <c r="AR360" i="3"/>
  <c r="BH360" i="3"/>
  <c r="P360" i="3"/>
  <c r="AF360" i="3"/>
  <c r="AV360" i="3"/>
  <c r="T360" i="3"/>
  <c r="AJ360" i="3"/>
  <c r="AZ360" i="3"/>
  <c r="BF359" i="3"/>
  <c r="Z357" i="3"/>
  <c r="AF350" i="3"/>
  <c r="AF346" i="3"/>
  <c r="AF342" i="3"/>
  <c r="AF338" i="3"/>
  <c r="AZ324" i="3"/>
  <c r="AJ324" i="3"/>
  <c r="K396" i="3"/>
  <c r="K394" i="3"/>
  <c r="K392" i="3"/>
  <c r="K390" i="3"/>
  <c r="K388" i="3"/>
  <c r="O386" i="3"/>
  <c r="BL386" i="3" s="1"/>
  <c r="S386" i="3"/>
  <c r="BM386" i="3" s="1"/>
  <c r="W386" i="3"/>
  <c r="AA386" i="3"/>
  <c r="AE386" i="3"/>
  <c r="AI386" i="3"/>
  <c r="AM386" i="3"/>
  <c r="AQ386" i="3"/>
  <c r="AU386" i="3"/>
  <c r="AY386" i="3"/>
  <c r="BC386" i="3"/>
  <c r="BG386" i="3"/>
  <c r="M384" i="3"/>
  <c r="Q384" i="3"/>
  <c r="U384" i="3"/>
  <c r="Y384" i="3"/>
  <c r="AC384" i="3"/>
  <c r="AG384" i="3"/>
  <c r="AK384" i="3"/>
  <c r="AO384" i="3"/>
  <c r="AS384" i="3"/>
  <c r="AW384" i="3"/>
  <c r="BA384" i="3"/>
  <c r="BE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O384" i="3"/>
  <c r="S384" i="3"/>
  <c r="W384" i="3"/>
  <c r="AA384" i="3"/>
  <c r="AE384" i="3"/>
  <c r="AI384" i="3"/>
  <c r="AM384" i="3"/>
  <c r="AQ384" i="3"/>
  <c r="AU384" i="3"/>
  <c r="AY384" i="3"/>
  <c r="BC384" i="3"/>
  <c r="BG384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N378" i="3"/>
  <c r="BJ378" i="3" s="1"/>
  <c r="R378" i="3"/>
  <c r="V378" i="3"/>
  <c r="Z378" i="3"/>
  <c r="AD378" i="3"/>
  <c r="AH378" i="3"/>
  <c r="AL378" i="3"/>
  <c r="AP378" i="3"/>
  <c r="AT378" i="3"/>
  <c r="AX378" i="3"/>
  <c r="BB378" i="3"/>
  <c r="BF378" i="3"/>
  <c r="O378" i="3"/>
  <c r="BL378" i="3" s="1"/>
  <c r="S378" i="3"/>
  <c r="BM378" i="3" s="1"/>
  <c r="W378" i="3"/>
  <c r="AA378" i="3"/>
  <c r="AE378" i="3"/>
  <c r="AI378" i="3"/>
  <c r="AM378" i="3"/>
  <c r="AQ378" i="3"/>
  <c r="AU378" i="3"/>
  <c r="AY378" i="3"/>
  <c r="BC378" i="3"/>
  <c r="BG378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O376" i="3"/>
  <c r="S376" i="3"/>
  <c r="W376" i="3"/>
  <c r="AA376" i="3"/>
  <c r="AE376" i="3"/>
  <c r="AI376" i="3"/>
  <c r="AM376" i="3"/>
  <c r="AQ376" i="3"/>
  <c r="AU376" i="3"/>
  <c r="AY376" i="3"/>
  <c r="BC376" i="3"/>
  <c r="BG376" i="3"/>
  <c r="M374" i="3"/>
  <c r="Q374" i="3"/>
  <c r="U374" i="3"/>
  <c r="Y374" i="3"/>
  <c r="AC374" i="3"/>
  <c r="AG374" i="3"/>
  <c r="AK374" i="3"/>
  <c r="AO374" i="3"/>
  <c r="AS374" i="3"/>
  <c r="AW374" i="3"/>
  <c r="BA374" i="3"/>
  <c r="BE374" i="3"/>
  <c r="BI374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M372" i="3"/>
  <c r="Q372" i="3"/>
  <c r="U372" i="3"/>
  <c r="Y372" i="3"/>
  <c r="AC372" i="3"/>
  <c r="AG372" i="3"/>
  <c r="AK372" i="3"/>
  <c r="AO372" i="3"/>
  <c r="AS372" i="3"/>
  <c r="AW372" i="3"/>
  <c r="BA372" i="3"/>
  <c r="BE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0" i="3"/>
  <c r="Q370" i="3"/>
  <c r="U370" i="3"/>
  <c r="Y370" i="3"/>
  <c r="AC370" i="3"/>
  <c r="AG370" i="3"/>
  <c r="AK370" i="3"/>
  <c r="AO370" i="3"/>
  <c r="AS370" i="3"/>
  <c r="AW370" i="3"/>
  <c r="BA370" i="3"/>
  <c r="BE370" i="3"/>
  <c r="BI370" i="3"/>
  <c r="N370" i="3"/>
  <c r="R370" i="3"/>
  <c r="V370" i="3"/>
  <c r="Z370" i="3"/>
  <c r="AD370" i="3"/>
  <c r="AH370" i="3"/>
  <c r="AL370" i="3"/>
  <c r="AP370" i="3"/>
  <c r="AT370" i="3"/>
  <c r="AX370" i="3"/>
  <c r="BB370" i="3"/>
  <c r="BF370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M368" i="3"/>
  <c r="Q368" i="3"/>
  <c r="U368" i="3"/>
  <c r="Y368" i="3"/>
  <c r="AC368" i="3"/>
  <c r="AG368" i="3"/>
  <c r="AK368" i="3"/>
  <c r="AO368" i="3"/>
  <c r="AS368" i="3"/>
  <c r="AW368" i="3"/>
  <c r="BA368" i="3"/>
  <c r="BE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O368" i="3"/>
  <c r="S368" i="3"/>
  <c r="W368" i="3"/>
  <c r="AA368" i="3"/>
  <c r="AE368" i="3"/>
  <c r="AI368" i="3"/>
  <c r="AM368" i="3"/>
  <c r="AQ368" i="3"/>
  <c r="AU368" i="3"/>
  <c r="AY368" i="3"/>
  <c r="BC368" i="3"/>
  <c r="BG368" i="3"/>
  <c r="M366" i="3"/>
  <c r="Q366" i="3"/>
  <c r="U366" i="3"/>
  <c r="Y366" i="3"/>
  <c r="AC366" i="3"/>
  <c r="AG366" i="3"/>
  <c r="AK366" i="3"/>
  <c r="AO366" i="3"/>
  <c r="AS366" i="3"/>
  <c r="AW366" i="3"/>
  <c r="BA366" i="3"/>
  <c r="BE366" i="3"/>
  <c r="BI366" i="3"/>
  <c r="N366" i="3"/>
  <c r="R366" i="3"/>
  <c r="V366" i="3"/>
  <c r="Z366" i="3"/>
  <c r="AD366" i="3"/>
  <c r="AH366" i="3"/>
  <c r="AL366" i="3"/>
  <c r="AP366" i="3"/>
  <c r="AT366" i="3"/>
  <c r="AX366" i="3"/>
  <c r="BB366" i="3"/>
  <c r="BF366" i="3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64" i="3"/>
  <c r="R364" i="3"/>
  <c r="V364" i="3"/>
  <c r="Z364" i="3"/>
  <c r="AD364" i="3"/>
  <c r="AH364" i="3"/>
  <c r="AL364" i="3"/>
  <c r="AP364" i="3"/>
  <c r="AT364" i="3"/>
  <c r="AX364" i="3"/>
  <c r="BB364" i="3"/>
  <c r="BF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2" i="3"/>
  <c r="Q362" i="3"/>
  <c r="U362" i="3"/>
  <c r="Y362" i="3"/>
  <c r="AC362" i="3"/>
  <c r="AG362" i="3"/>
  <c r="AK362" i="3"/>
  <c r="AO362" i="3"/>
  <c r="AS362" i="3"/>
  <c r="AW362" i="3"/>
  <c r="BA362" i="3"/>
  <c r="BE362" i="3"/>
  <c r="BI362" i="3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O362" i="3"/>
  <c r="S362" i="3"/>
  <c r="W362" i="3"/>
  <c r="AA362" i="3"/>
  <c r="AE362" i="3"/>
  <c r="AI362" i="3"/>
  <c r="AM362" i="3"/>
  <c r="AQ362" i="3"/>
  <c r="AU362" i="3"/>
  <c r="AY362" i="3"/>
  <c r="BC362" i="3"/>
  <c r="BG362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0" i="3"/>
  <c r="BJ360" i="3" s="1"/>
  <c r="R360" i="3"/>
  <c r="V360" i="3"/>
  <c r="Z360" i="3"/>
  <c r="AD360" i="3"/>
  <c r="AH360" i="3"/>
  <c r="AL360" i="3"/>
  <c r="AP360" i="3"/>
  <c r="AT360" i="3"/>
  <c r="AX360" i="3"/>
  <c r="BB360" i="3"/>
  <c r="BF360" i="3"/>
  <c r="O360" i="3"/>
  <c r="BL360" i="3" s="1"/>
  <c r="S360" i="3"/>
  <c r="BM360" i="3" s="1"/>
  <c r="W360" i="3"/>
  <c r="AA360" i="3"/>
  <c r="AE360" i="3"/>
  <c r="AI360" i="3"/>
  <c r="AM360" i="3"/>
  <c r="AQ360" i="3"/>
  <c r="AU360" i="3"/>
  <c r="AY360" i="3"/>
  <c r="BC360" i="3"/>
  <c r="BG360" i="3"/>
  <c r="M358" i="3"/>
  <c r="Q358" i="3"/>
  <c r="U358" i="3"/>
  <c r="Y358" i="3"/>
  <c r="AC358" i="3"/>
  <c r="AG358" i="3"/>
  <c r="AK358" i="3"/>
  <c r="AO358" i="3"/>
  <c r="AS358" i="3"/>
  <c r="AW358" i="3"/>
  <c r="BA358" i="3"/>
  <c r="BE358" i="3"/>
  <c r="BI358" i="3"/>
  <c r="N358" i="3"/>
  <c r="R358" i="3"/>
  <c r="V358" i="3"/>
  <c r="Z358" i="3"/>
  <c r="AD358" i="3"/>
  <c r="AH358" i="3"/>
  <c r="AL358" i="3"/>
  <c r="AP358" i="3"/>
  <c r="AT358" i="3"/>
  <c r="AX358" i="3"/>
  <c r="BB358" i="3"/>
  <c r="BF358" i="3"/>
  <c r="O358" i="3"/>
  <c r="S358" i="3"/>
  <c r="W358" i="3"/>
  <c r="AA358" i="3"/>
  <c r="AE358" i="3"/>
  <c r="AI358" i="3"/>
  <c r="AM358" i="3"/>
  <c r="AQ358" i="3"/>
  <c r="AU358" i="3"/>
  <c r="AY358" i="3"/>
  <c r="BC358" i="3"/>
  <c r="BG358" i="3"/>
  <c r="BI354" i="3"/>
  <c r="T354" i="3"/>
  <c r="Z319" i="3"/>
  <c r="AP319" i="3"/>
  <c r="BF319" i="3"/>
  <c r="V319" i="3"/>
  <c r="AL319" i="3"/>
  <c r="P354" i="3"/>
  <c r="X354" i="3"/>
  <c r="AF354" i="3"/>
  <c r="AN354" i="3"/>
  <c r="AV354" i="3"/>
  <c r="BD354" i="3"/>
  <c r="Q354" i="3"/>
  <c r="Y354" i="3"/>
  <c r="AG354" i="3"/>
  <c r="AO354" i="3"/>
  <c r="AW354" i="3"/>
  <c r="BE354" i="3"/>
  <c r="P333" i="3"/>
  <c r="T333" i="3"/>
  <c r="X333" i="3"/>
  <c r="AB333" i="3"/>
  <c r="AF333" i="3"/>
  <c r="AJ333" i="3"/>
  <c r="AN333" i="3"/>
  <c r="AR333" i="3"/>
  <c r="AV333" i="3"/>
  <c r="AZ333" i="3"/>
  <c r="BD333" i="3"/>
  <c r="BH333" i="3"/>
  <c r="M333" i="3"/>
  <c r="Q333" i="3"/>
  <c r="U333" i="3"/>
  <c r="Y333" i="3"/>
  <c r="AC333" i="3"/>
  <c r="AG333" i="3"/>
  <c r="AK333" i="3"/>
  <c r="AO333" i="3"/>
  <c r="AS333" i="3"/>
  <c r="AW333" i="3"/>
  <c r="BA333" i="3"/>
  <c r="BE333" i="3"/>
  <c r="BI333" i="3"/>
  <c r="N333" i="3"/>
  <c r="V333" i="3"/>
  <c r="AD333" i="3"/>
  <c r="AL333" i="3"/>
  <c r="AT333" i="3"/>
  <c r="BB333" i="3"/>
  <c r="O333" i="3"/>
  <c r="W333" i="3"/>
  <c r="AE333" i="3"/>
  <c r="AM333" i="3"/>
  <c r="AU333" i="3"/>
  <c r="BC333" i="3"/>
  <c r="R333" i="3"/>
  <c r="Z333" i="3"/>
  <c r="AH333" i="3"/>
  <c r="AP333" i="3"/>
  <c r="AX333" i="3"/>
  <c r="BF333" i="3"/>
  <c r="S333" i="3"/>
  <c r="AY333" i="3"/>
  <c r="AA333" i="3"/>
  <c r="BG333" i="3"/>
  <c r="AI333" i="3"/>
  <c r="X332" i="3"/>
  <c r="AJ328" i="3"/>
  <c r="Z323" i="3"/>
  <c r="AP323" i="3"/>
  <c r="BF323" i="3"/>
  <c r="V323" i="3"/>
  <c r="AL323" i="3"/>
  <c r="T320" i="3"/>
  <c r="AS354" i="3"/>
  <c r="M354" i="3"/>
  <c r="AB352" i="3"/>
  <c r="AB350" i="3"/>
  <c r="AB348" i="3"/>
  <c r="AB346" i="3"/>
  <c r="AB344" i="3"/>
  <c r="AB342" i="3"/>
  <c r="AB340" i="3"/>
  <c r="AB338" i="3"/>
  <c r="X336" i="3"/>
  <c r="Z327" i="3"/>
  <c r="AP327" i="3"/>
  <c r="BF327" i="3"/>
  <c r="V327" i="3"/>
  <c r="AL327" i="3"/>
  <c r="T324" i="3"/>
  <c r="BB319" i="3"/>
  <c r="BI356" i="3"/>
  <c r="BD356" i="3"/>
  <c r="AY356" i="3"/>
  <c r="AS356" i="3"/>
  <c r="AN356" i="3"/>
  <c r="AI356" i="3"/>
  <c r="AC356" i="3"/>
  <c r="X356" i="3"/>
  <c r="S356" i="3"/>
  <c r="BM356" i="3" s="1"/>
  <c r="L355" i="3"/>
  <c r="BH354" i="3"/>
  <c r="AZ354" i="3"/>
  <c r="AR354" i="3"/>
  <c r="AJ354" i="3"/>
  <c r="AB354" i="3"/>
  <c r="BH352" i="3"/>
  <c r="AR352" i="3"/>
  <c r="BH350" i="3"/>
  <c r="AR350" i="3"/>
  <c r="BH348" i="3"/>
  <c r="AR348" i="3"/>
  <c r="BH346" i="3"/>
  <c r="AR346" i="3"/>
  <c r="BH344" i="3"/>
  <c r="AR344" i="3"/>
  <c r="BH342" i="3"/>
  <c r="AR342" i="3"/>
  <c r="BH340" i="3"/>
  <c r="AR340" i="3"/>
  <c r="BH338" i="3"/>
  <c r="AR338" i="3"/>
  <c r="BH336" i="3"/>
  <c r="AR336" i="3"/>
  <c r="AB336" i="3"/>
  <c r="BH335" i="3"/>
  <c r="AM335" i="3"/>
  <c r="N334" i="3"/>
  <c r="R334" i="3"/>
  <c r="V334" i="3"/>
  <c r="Z334" i="3"/>
  <c r="AD334" i="3"/>
  <c r="AH334" i="3"/>
  <c r="AL334" i="3"/>
  <c r="AP334" i="3"/>
  <c r="AT334" i="3"/>
  <c r="AX334" i="3"/>
  <c r="BB334" i="3"/>
  <c r="BF334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Q334" i="3"/>
  <c r="Y334" i="3"/>
  <c r="AG334" i="3"/>
  <c r="AO334" i="3"/>
  <c r="AW334" i="3"/>
  <c r="BE334" i="3"/>
  <c r="T334" i="3"/>
  <c r="AB334" i="3"/>
  <c r="AJ334" i="3"/>
  <c r="AR334" i="3"/>
  <c r="AZ334" i="3"/>
  <c r="BH334" i="3"/>
  <c r="M334" i="3"/>
  <c r="U334" i="3"/>
  <c r="AC334" i="3"/>
  <c r="AK334" i="3"/>
  <c r="AS334" i="3"/>
  <c r="BA334" i="3"/>
  <c r="BI334" i="3"/>
  <c r="AV332" i="3"/>
  <c r="P332" i="3"/>
  <c r="N330" i="3"/>
  <c r="R330" i="3"/>
  <c r="V330" i="3"/>
  <c r="Z330" i="3"/>
  <c r="AD330" i="3"/>
  <c r="AH330" i="3"/>
  <c r="AL330" i="3"/>
  <c r="AP330" i="3"/>
  <c r="AT330" i="3"/>
  <c r="AX330" i="3"/>
  <c r="BB330" i="3"/>
  <c r="BF330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Q330" i="3"/>
  <c r="Y330" i="3"/>
  <c r="AG330" i="3"/>
  <c r="AO330" i="3"/>
  <c r="AW330" i="3"/>
  <c r="BE330" i="3"/>
  <c r="T330" i="3"/>
  <c r="AB330" i="3"/>
  <c r="AJ330" i="3"/>
  <c r="AR330" i="3"/>
  <c r="AZ330" i="3"/>
  <c r="BH330" i="3"/>
  <c r="M330" i="3"/>
  <c r="U330" i="3"/>
  <c r="AC330" i="3"/>
  <c r="AK330" i="3"/>
  <c r="AS330" i="3"/>
  <c r="BA330" i="3"/>
  <c r="BI330" i="3"/>
  <c r="N329" i="3"/>
  <c r="BJ329" i="3" s="1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N326" i="3"/>
  <c r="R326" i="3"/>
  <c r="V326" i="3"/>
  <c r="Z326" i="3"/>
  <c r="AD326" i="3"/>
  <c r="AH326" i="3"/>
  <c r="AL326" i="3"/>
  <c r="AP326" i="3"/>
  <c r="AT326" i="3"/>
  <c r="AX326" i="3"/>
  <c r="BB326" i="3"/>
  <c r="BF326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X326" i="3"/>
  <c r="AN326" i="3"/>
  <c r="BD326" i="3"/>
  <c r="AB326" i="3"/>
  <c r="AR326" i="3"/>
  <c r="BH326" i="3"/>
  <c r="P326" i="3"/>
  <c r="AF326" i="3"/>
  <c r="AV326" i="3"/>
  <c r="N325" i="3"/>
  <c r="M322" i="3"/>
  <c r="Q322" i="3"/>
  <c r="U322" i="3"/>
  <c r="Y322" i="3"/>
  <c r="AC322" i="3"/>
  <c r="AG322" i="3"/>
  <c r="AK322" i="3"/>
  <c r="AO322" i="3"/>
  <c r="AS322" i="3"/>
  <c r="AW322" i="3"/>
  <c r="BA322" i="3"/>
  <c r="BE322" i="3"/>
  <c r="BI322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X322" i="3"/>
  <c r="AN322" i="3"/>
  <c r="BD322" i="3"/>
  <c r="AB322" i="3"/>
  <c r="AR322" i="3"/>
  <c r="BH322" i="3"/>
  <c r="P322" i="3"/>
  <c r="AF322" i="3"/>
  <c r="AV322" i="3"/>
  <c r="N321" i="3"/>
  <c r="AI351" i="3"/>
  <c r="T351" i="3"/>
  <c r="AZ351" i="3"/>
  <c r="AG351" i="3"/>
  <c r="AV349" i="3"/>
  <c r="BI349" i="3"/>
  <c r="BD336" i="3"/>
  <c r="AN336" i="3"/>
  <c r="M335" i="3"/>
  <c r="Q335" i="3"/>
  <c r="U335" i="3"/>
  <c r="Y335" i="3"/>
  <c r="AC335" i="3"/>
  <c r="AG335" i="3"/>
  <c r="AK335" i="3"/>
  <c r="AO335" i="3"/>
  <c r="AS335" i="3"/>
  <c r="AW335" i="3"/>
  <c r="BA335" i="3"/>
  <c r="BE335" i="3"/>
  <c r="BI335" i="3"/>
  <c r="N335" i="3"/>
  <c r="S335" i="3"/>
  <c r="X335" i="3"/>
  <c r="AD335" i="3"/>
  <c r="AI335" i="3"/>
  <c r="AN335" i="3"/>
  <c r="AT335" i="3"/>
  <c r="AY335" i="3"/>
  <c r="BD335" i="3"/>
  <c r="O335" i="3"/>
  <c r="T335" i="3"/>
  <c r="Z335" i="3"/>
  <c r="AE335" i="3"/>
  <c r="AJ335" i="3"/>
  <c r="AP335" i="3"/>
  <c r="AU335" i="3"/>
  <c r="AZ335" i="3"/>
  <c r="BF335" i="3"/>
  <c r="P335" i="3"/>
  <c r="V335" i="3"/>
  <c r="AA335" i="3"/>
  <c r="AF335" i="3"/>
  <c r="AL335" i="3"/>
  <c r="AQ335" i="3"/>
  <c r="AV335" i="3"/>
  <c r="BB335" i="3"/>
  <c r="BG335" i="3"/>
  <c r="Z329" i="3"/>
  <c r="AP329" i="3"/>
  <c r="BF329" i="3"/>
  <c r="Z325" i="3"/>
  <c r="AP325" i="3"/>
  <c r="BF325" i="3"/>
  <c r="Z321" i="3"/>
  <c r="AP321" i="3"/>
  <c r="BF321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O318" i="3"/>
  <c r="S318" i="3"/>
  <c r="W318" i="3"/>
  <c r="AA318" i="3"/>
  <c r="AE318" i="3"/>
  <c r="AI318" i="3"/>
  <c r="AM318" i="3"/>
  <c r="AQ318" i="3"/>
  <c r="AU318" i="3"/>
  <c r="AY318" i="3"/>
  <c r="BC318" i="3"/>
  <c r="BG318" i="3"/>
  <c r="X318" i="3"/>
  <c r="AN318" i="3"/>
  <c r="BD318" i="3"/>
  <c r="AB318" i="3"/>
  <c r="AR318" i="3"/>
  <c r="BH318" i="3"/>
  <c r="P318" i="3"/>
  <c r="AF318" i="3"/>
  <c r="AV318" i="3"/>
  <c r="BG356" i="3"/>
  <c r="BA356" i="3"/>
  <c r="AV356" i="3"/>
  <c r="AQ356" i="3"/>
  <c r="AK356" i="3"/>
  <c r="AF356" i="3"/>
  <c r="AA356" i="3"/>
  <c r="U356" i="3"/>
  <c r="N356" i="3"/>
  <c r="BJ356" i="3" s="1"/>
  <c r="R356" i="3"/>
  <c r="V356" i="3"/>
  <c r="Z356" i="3"/>
  <c r="AD356" i="3"/>
  <c r="AH356" i="3"/>
  <c r="AL356" i="3"/>
  <c r="AP356" i="3"/>
  <c r="AT356" i="3"/>
  <c r="AX356" i="3"/>
  <c r="BB356" i="3"/>
  <c r="BF356" i="3"/>
  <c r="N354" i="3"/>
  <c r="BJ354" i="3" s="1"/>
  <c r="R354" i="3"/>
  <c r="V354" i="3"/>
  <c r="Z354" i="3"/>
  <c r="AD354" i="3"/>
  <c r="AH354" i="3"/>
  <c r="AL354" i="3"/>
  <c r="AP354" i="3"/>
  <c r="AT354" i="3"/>
  <c r="AX354" i="3"/>
  <c r="BB354" i="3"/>
  <c r="BF354" i="3"/>
  <c r="O354" i="3"/>
  <c r="BL354" i="3" s="1"/>
  <c r="S354" i="3"/>
  <c r="BM354" i="3" s="1"/>
  <c r="W354" i="3"/>
  <c r="AA354" i="3"/>
  <c r="AE354" i="3"/>
  <c r="AI354" i="3"/>
  <c r="AM354" i="3"/>
  <c r="AQ354" i="3"/>
  <c r="AU354" i="3"/>
  <c r="AY354" i="3"/>
  <c r="BC354" i="3"/>
  <c r="BG354" i="3"/>
  <c r="L353" i="3"/>
  <c r="AU353" i="3" s="1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N352" i="3"/>
  <c r="R352" i="3"/>
  <c r="V352" i="3"/>
  <c r="Z352" i="3"/>
  <c r="AD352" i="3"/>
  <c r="AH352" i="3"/>
  <c r="AL352" i="3"/>
  <c r="AP352" i="3"/>
  <c r="AT352" i="3"/>
  <c r="AX352" i="3"/>
  <c r="BB352" i="3"/>
  <c r="BF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BB351" i="3"/>
  <c r="V351" i="3"/>
  <c r="L351" i="3"/>
  <c r="N351" i="3" s="1"/>
  <c r="M350" i="3"/>
  <c r="Q350" i="3"/>
  <c r="U350" i="3"/>
  <c r="Y350" i="3"/>
  <c r="AC350" i="3"/>
  <c r="AG350" i="3"/>
  <c r="AK350" i="3"/>
  <c r="AO350" i="3"/>
  <c r="AS350" i="3"/>
  <c r="AW350" i="3"/>
  <c r="BA350" i="3"/>
  <c r="BE350" i="3"/>
  <c r="BI350" i="3"/>
  <c r="N350" i="3"/>
  <c r="R350" i="3"/>
  <c r="V350" i="3"/>
  <c r="Z350" i="3"/>
  <c r="AD350" i="3"/>
  <c r="AH350" i="3"/>
  <c r="AL350" i="3"/>
  <c r="AP350" i="3"/>
  <c r="AT350" i="3"/>
  <c r="AX350" i="3"/>
  <c r="BB350" i="3"/>
  <c r="BF350" i="3"/>
  <c r="O350" i="3"/>
  <c r="S350" i="3"/>
  <c r="W350" i="3"/>
  <c r="AA350" i="3"/>
  <c r="AE350" i="3"/>
  <c r="AI350" i="3"/>
  <c r="AM350" i="3"/>
  <c r="AQ350" i="3"/>
  <c r="AU350" i="3"/>
  <c r="AY350" i="3"/>
  <c r="BC350" i="3"/>
  <c r="BG350" i="3"/>
  <c r="L349" i="3"/>
  <c r="AF349" i="3" s="1"/>
  <c r="M348" i="3"/>
  <c r="Q348" i="3"/>
  <c r="U348" i="3"/>
  <c r="Y348" i="3"/>
  <c r="AC348" i="3"/>
  <c r="AG348" i="3"/>
  <c r="AK348" i="3"/>
  <c r="AO348" i="3"/>
  <c r="AS348" i="3"/>
  <c r="AW348" i="3"/>
  <c r="BA348" i="3"/>
  <c r="BE348" i="3"/>
  <c r="BI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O348" i="3"/>
  <c r="S348" i="3"/>
  <c r="W348" i="3"/>
  <c r="AA348" i="3"/>
  <c r="AE348" i="3"/>
  <c r="AI348" i="3"/>
  <c r="AM348" i="3"/>
  <c r="AQ348" i="3"/>
  <c r="AU348" i="3"/>
  <c r="AY348" i="3"/>
  <c r="BC348" i="3"/>
  <c r="BG348" i="3"/>
  <c r="L347" i="3"/>
  <c r="N347" i="3" s="1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L345" i="3"/>
  <c r="S345" i="3" s="1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BB343" i="3"/>
  <c r="V343" i="3"/>
  <c r="L343" i="3"/>
  <c r="N343" i="3" s="1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L341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N340" i="3"/>
  <c r="BJ340" i="3" s="1"/>
  <c r="R340" i="3"/>
  <c r="V340" i="3"/>
  <c r="Z340" i="3"/>
  <c r="AD340" i="3"/>
  <c r="AH340" i="3"/>
  <c r="AL340" i="3"/>
  <c r="AP340" i="3"/>
  <c r="AT340" i="3"/>
  <c r="AX340" i="3"/>
  <c r="BB340" i="3"/>
  <c r="BF340" i="3"/>
  <c r="O340" i="3"/>
  <c r="BL340" i="3" s="1"/>
  <c r="S340" i="3"/>
  <c r="BM340" i="3" s="1"/>
  <c r="W340" i="3"/>
  <c r="AA340" i="3"/>
  <c r="AE340" i="3"/>
  <c r="AI340" i="3"/>
  <c r="AM340" i="3"/>
  <c r="AQ340" i="3"/>
  <c r="AU340" i="3"/>
  <c r="AY340" i="3"/>
  <c r="BC340" i="3"/>
  <c r="BG340" i="3"/>
  <c r="L339" i="3"/>
  <c r="N339" i="3" s="1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N338" i="3"/>
  <c r="R338" i="3"/>
  <c r="V338" i="3"/>
  <c r="Z338" i="3"/>
  <c r="AD338" i="3"/>
  <c r="AH338" i="3"/>
  <c r="AL338" i="3"/>
  <c r="AP338" i="3"/>
  <c r="AT338" i="3"/>
  <c r="AX338" i="3"/>
  <c r="BB338" i="3"/>
  <c r="BF338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L337" i="3"/>
  <c r="W337" i="3" s="1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N336" i="3"/>
  <c r="BJ336" i="3" s="1"/>
  <c r="R336" i="3"/>
  <c r="V336" i="3"/>
  <c r="Z336" i="3"/>
  <c r="AD336" i="3"/>
  <c r="AH336" i="3"/>
  <c r="AL336" i="3"/>
  <c r="AP336" i="3"/>
  <c r="AT336" i="3"/>
  <c r="AX336" i="3"/>
  <c r="BB336" i="3"/>
  <c r="BF336" i="3"/>
  <c r="O336" i="3"/>
  <c r="BL336" i="3" s="1"/>
  <c r="S336" i="3"/>
  <c r="BM336" i="3" s="1"/>
  <c r="W336" i="3"/>
  <c r="AA336" i="3"/>
  <c r="AE336" i="3"/>
  <c r="AI336" i="3"/>
  <c r="AM336" i="3"/>
  <c r="AQ336" i="3"/>
  <c r="AU336" i="3"/>
  <c r="AY336" i="3"/>
  <c r="BC336" i="3"/>
  <c r="BG336" i="3"/>
  <c r="N332" i="3"/>
  <c r="BJ332" i="3" s="1"/>
  <c r="R332" i="3"/>
  <c r="V332" i="3"/>
  <c r="Z332" i="3"/>
  <c r="AD332" i="3"/>
  <c r="AH332" i="3"/>
  <c r="AL332" i="3"/>
  <c r="AP332" i="3"/>
  <c r="AT332" i="3"/>
  <c r="AX332" i="3"/>
  <c r="BB332" i="3"/>
  <c r="BF332" i="3"/>
  <c r="O332" i="3"/>
  <c r="BL332" i="3" s="1"/>
  <c r="S332" i="3"/>
  <c r="BM332" i="3" s="1"/>
  <c r="W332" i="3"/>
  <c r="AA332" i="3"/>
  <c r="AE332" i="3"/>
  <c r="AI332" i="3"/>
  <c r="AM332" i="3"/>
  <c r="AQ332" i="3"/>
  <c r="AU332" i="3"/>
  <c r="AY332" i="3"/>
  <c r="BC332" i="3"/>
  <c r="BG332" i="3"/>
  <c r="Q332" i="3"/>
  <c r="Y332" i="3"/>
  <c r="AG332" i="3"/>
  <c r="AO332" i="3"/>
  <c r="AW332" i="3"/>
  <c r="BE332" i="3"/>
  <c r="T332" i="3"/>
  <c r="AB332" i="3"/>
  <c r="AJ332" i="3"/>
  <c r="AR332" i="3"/>
  <c r="AZ332" i="3"/>
  <c r="BH332" i="3"/>
  <c r="M332" i="3"/>
  <c r="U332" i="3"/>
  <c r="AC332" i="3"/>
  <c r="AK332" i="3"/>
  <c r="AS332" i="3"/>
  <c r="BA332" i="3"/>
  <c r="BI332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N328" i="3"/>
  <c r="R328" i="3"/>
  <c r="V328" i="3"/>
  <c r="Z328" i="3"/>
  <c r="AD328" i="3"/>
  <c r="AH328" i="3"/>
  <c r="AL328" i="3"/>
  <c r="AP328" i="3"/>
  <c r="AT328" i="3"/>
  <c r="AX328" i="3"/>
  <c r="BB328" i="3"/>
  <c r="BF328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X328" i="3"/>
  <c r="AN328" i="3"/>
  <c r="BD328" i="3"/>
  <c r="AB328" i="3"/>
  <c r="AR328" i="3"/>
  <c r="BH328" i="3"/>
  <c r="P328" i="3"/>
  <c r="AF328" i="3"/>
  <c r="AV328" i="3"/>
  <c r="N327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AB324" i="3"/>
  <c r="AR324" i="3"/>
  <c r="BH324" i="3"/>
  <c r="P324" i="3"/>
  <c r="AF324" i="3"/>
  <c r="AV324" i="3"/>
  <c r="N323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N320" i="3"/>
  <c r="R320" i="3"/>
  <c r="V320" i="3"/>
  <c r="Z320" i="3"/>
  <c r="AD320" i="3"/>
  <c r="AH320" i="3"/>
  <c r="AL320" i="3"/>
  <c r="AP320" i="3"/>
  <c r="AT320" i="3"/>
  <c r="AX320" i="3"/>
  <c r="BB320" i="3"/>
  <c r="BF320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X320" i="3"/>
  <c r="AN320" i="3"/>
  <c r="BD320" i="3"/>
  <c r="AB320" i="3"/>
  <c r="AR320" i="3"/>
  <c r="BH320" i="3"/>
  <c r="P320" i="3"/>
  <c r="AF320" i="3"/>
  <c r="AV320" i="3"/>
  <c r="N319" i="3"/>
  <c r="N317" i="3"/>
  <c r="O317" i="3"/>
  <c r="S317" i="3"/>
  <c r="W317" i="3"/>
  <c r="AA317" i="3"/>
  <c r="AE317" i="3"/>
  <c r="AI317" i="3"/>
  <c r="AM317" i="3"/>
  <c r="AQ317" i="3"/>
  <c r="AU317" i="3"/>
  <c r="AY317" i="3"/>
  <c r="BC317" i="3"/>
  <c r="BG317" i="3"/>
  <c r="P317" i="3"/>
  <c r="T317" i="3"/>
  <c r="X317" i="3"/>
  <c r="AB317" i="3"/>
  <c r="AF317" i="3"/>
  <c r="AJ317" i="3"/>
  <c r="AN317" i="3"/>
  <c r="AR317" i="3"/>
  <c r="AV317" i="3"/>
  <c r="AZ317" i="3"/>
  <c r="BD317" i="3"/>
  <c r="BH317" i="3"/>
  <c r="Q317" i="3"/>
  <c r="U317" i="3"/>
  <c r="Y317" i="3"/>
  <c r="AC317" i="3"/>
  <c r="AG317" i="3"/>
  <c r="AK317" i="3"/>
  <c r="AO317" i="3"/>
  <c r="AS317" i="3"/>
  <c r="AW317" i="3"/>
  <c r="BA317" i="3"/>
  <c r="BE317" i="3"/>
  <c r="BI317" i="3"/>
  <c r="Z317" i="3"/>
  <c r="AP317" i="3"/>
  <c r="BF317" i="3"/>
  <c r="M317" i="3"/>
  <c r="AD317" i="3"/>
  <c r="AT317" i="3"/>
  <c r="R317" i="3"/>
  <c r="AH317" i="3"/>
  <c r="AX317" i="3"/>
  <c r="AX329" i="3"/>
  <c r="AH329" i="3"/>
  <c r="R329" i="3"/>
  <c r="AX327" i="3"/>
  <c r="AH327" i="3"/>
  <c r="R327" i="3"/>
  <c r="AX325" i="3"/>
  <c r="AH325" i="3"/>
  <c r="R325" i="3"/>
  <c r="AX323" i="3"/>
  <c r="AH323" i="3"/>
  <c r="R323" i="3"/>
  <c r="AX321" i="3"/>
  <c r="AH321" i="3"/>
  <c r="R321" i="3"/>
  <c r="AX319" i="3"/>
  <c r="AH319" i="3"/>
  <c r="R319" i="3"/>
  <c r="AS314" i="3"/>
  <c r="M314" i="3"/>
  <c r="N310" i="3"/>
  <c r="R310" i="3"/>
  <c r="V310" i="3"/>
  <c r="Z310" i="3"/>
  <c r="AD310" i="3"/>
  <c r="AH310" i="3"/>
  <c r="AL310" i="3"/>
  <c r="AP310" i="3"/>
  <c r="AT310" i="3"/>
  <c r="AX310" i="3"/>
  <c r="BB310" i="3"/>
  <c r="BF310" i="3"/>
  <c r="P310" i="3"/>
  <c r="T310" i="3"/>
  <c r="X310" i="3"/>
  <c r="AB310" i="3"/>
  <c r="AF310" i="3"/>
  <c r="AJ310" i="3"/>
  <c r="AN310" i="3"/>
  <c r="AR310" i="3"/>
  <c r="AV310" i="3"/>
  <c r="AZ310" i="3"/>
  <c r="BD310" i="3"/>
  <c r="BH310" i="3"/>
  <c r="O310" i="3"/>
  <c r="W310" i="3"/>
  <c r="AE310" i="3"/>
  <c r="AM310" i="3"/>
  <c r="AU310" i="3"/>
  <c r="BC310" i="3"/>
  <c r="Q310" i="3"/>
  <c r="Y310" i="3"/>
  <c r="AG310" i="3"/>
  <c r="AO310" i="3"/>
  <c r="AW310" i="3"/>
  <c r="BE310" i="3"/>
  <c r="S310" i="3"/>
  <c r="AA310" i="3"/>
  <c r="AI310" i="3"/>
  <c r="AQ310" i="3"/>
  <c r="AY310" i="3"/>
  <c r="BG310" i="3"/>
  <c r="AZ296" i="3"/>
  <c r="L331" i="3"/>
  <c r="X331" i="3" s="1"/>
  <c r="AT329" i="3"/>
  <c r="AD329" i="3"/>
  <c r="AT327" i="3"/>
  <c r="AD327" i="3"/>
  <c r="AT325" i="3"/>
  <c r="AD325" i="3"/>
  <c r="AT323" i="3"/>
  <c r="AD323" i="3"/>
  <c r="AT321" i="3"/>
  <c r="AD321" i="3"/>
  <c r="AT319" i="3"/>
  <c r="AD319" i="3"/>
  <c r="N316" i="3"/>
  <c r="R316" i="3"/>
  <c r="V316" i="3"/>
  <c r="Z316" i="3"/>
  <c r="AD316" i="3"/>
  <c r="AH316" i="3"/>
  <c r="AL316" i="3"/>
  <c r="AP316" i="3"/>
  <c r="AT316" i="3"/>
  <c r="P316" i="3"/>
  <c r="T316" i="3"/>
  <c r="X316" i="3"/>
  <c r="AB316" i="3"/>
  <c r="AF316" i="3"/>
  <c r="AJ316" i="3"/>
  <c r="AN316" i="3"/>
  <c r="AR316" i="3"/>
  <c r="AV316" i="3"/>
  <c r="AZ316" i="3"/>
  <c r="BD316" i="3"/>
  <c r="BH316" i="3"/>
  <c r="O316" i="3"/>
  <c r="W316" i="3"/>
  <c r="AE316" i="3"/>
  <c r="AM316" i="3"/>
  <c r="AU316" i="3"/>
  <c r="BA316" i="3"/>
  <c r="BF316" i="3"/>
  <c r="Q316" i="3"/>
  <c r="Y316" i="3"/>
  <c r="AG316" i="3"/>
  <c r="AO316" i="3"/>
  <c r="AW316" i="3"/>
  <c r="BB316" i="3"/>
  <c r="BG316" i="3"/>
  <c r="S316" i="3"/>
  <c r="AA316" i="3"/>
  <c r="AI316" i="3"/>
  <c r="AQ316" i="3"/>
  <c r="AX316" i="3"/>
  <c r="BC316" i="3"/>
  <c r="BI316" i="3"/>
  <c r="O329" i="3"/>
  <c r="BL329" i="3" s="1"/>
  <c r="S329" i="3"/>
  <c r="BM329" i="3" s="1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O327" i="3"/>
  <c r="S327" i="3"/>
  <c r="W327" i="3"/>
  <c r="AA327" i="3"/>
  <c r="AE327" i="3"/>
  <c r="AI327" i="3"/>
  <c r="AM327" i="3"/>
  <c r="AQ327" i="3"/>
  <c r="AU327" i="3"/>
  <c r="AY327" i="3"/>
  <c r="BC327" i="3"/>
  <c r="BG327" i="3"/>
  <c r="P327" i="3"/>
  <c r="T327" i="3"/>
  <c r="X327" i="3"/>
  <c r="AB327" i="3"/>
  <c r="AF327" i="3"/>
  <c r="AJ327" i="3"/>
  <c r="AN327" i="3"/>
  <c r="AR327" i="3"/>
  <c r="AV327" i="3"/>
  <c r="AZ327" i="3"/>
  <c r="BD327" i="3"/>
  <c r="BH327" i="3"/>
  <c r="M327" i="3"/>
  <c r="Q327" i="3"/>
  <c r="U327" i="3"/>
  <c r="Y327" i="3"/>
  <c r="AC327" i="3"/>
  <c r="AG327" i="3"/>
  <c r="AK327" i="3"/>
  <c r="AO327" i="3"/>
  <c r="AS327" i="3"/>
  <c r="AW327" i="3"/>
  <c r="BA327" i="3"/>
  <c r="BE327" i="3"/>
  <c r="BI327" i="3"/>
  <c r="O325" i="3"/>
  <c r="S325" i="3"/>
  <c r="W325" i="3"/>
  <c r="AA325" i="3"/>
  <c r="AE325" i="3"/>
  <c r="AI325" i="3"/>
  <c r="AM325" i="3"/>
  <c r="AQ325" i="3"/>
  <c r="AU325" i="3"/>
  <c r="AY325" i="3"/>
  <c r="BC325" i="3"/>
  <c r="BG325" i="3"/>
  <c r="P325" i="3"/>
  <c r="T325" i="3"/>
  <c r="X325" i="3"/>
  <c r="AB325" i="3"/>
  <c r="AF325" i="3"/>
  <c r="AJ325" i="3"/>
  <c r="AN325" i="3"/>
  <c r="AR325" i="3"/>
  <c r="AV325" i="3"/>
  <c r="AZ325" i="3"/>
  <c r="BD325" i="3"/>
  <c r="BH325" i="3"/>
  <c r="M325" i="3"/>
  <c r="Q325" i="3"/>
  <c r="U325" i="3"/>
  <c r="Y325" i="3"/>
  <c r="AC325" i="3"/>
  <c r="AG325" i="3"/>
  <c r="AK325" i="3"/>
  <c r="AO325" i="3"/>
  <c r="AS325" i="3"/>
  <c r="AW325" i="3"/>
  <c r="BA325" i="3"/>
  <c r="BE325" i="3"/>
  <c r="BI325" i="3"/>
  <c r="O323" i="3"/>
  <c r="S323" i="3"/>
  <c r="W323" i="3"/>
  <c r="AA323" i="3"/>
  <c r="AE323" i="3"/>
  <c r="AI323" i="3"/>
  <c r="AM323" i="3"/>
  <c r="AQ323" i="3"/>
  <c r="AU323" i="3"/>
  <c r="AY323" i="3"/>
  <c r="BC323" i="3"/>
  <c r="BG323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P321" i="3"/>
  <c r="T321" i="3"/>
  <c r="X321" i="3"/>
  <c r="AB321" i="3"/>
  <c r="AF321" i="3"/>
  <c r="AJ321" i="3"/>
  <c r="AN321" i="3"/>
  <c r="AR321" i="3"/>
  <c r="AV321" i="3"/>
  <c r="AZ321" i="3"/>
  <c r="BD321" i="3"/>
  <c r="BH321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O319" i="3"/>
  <c r="S319" i="3"/>
  <c r="W319" i="3"/>
  <c r="AA319" i="3"/>
  <c r="AE319" i="3"/>
  <c r="AI319" i="3"/>
  <c r="AM319" i="3"/>
  <c r="AQ319" i="3"/>
  <c r="AU319" i="3"/>
  <c r="AY319" i="3"/>
  <c r="BC319" i="3"/>
  <c r="BG319" i="3"/>
  <c r="P319" i="3"/>
  <c r="T319" i="3"/>
  <c r="X319" i="3"/>
  <c r="AB319" i="3"/>
  <c r="AF319" i="3"/>
  <c r="AJ319" i="3"/>
  <c r="AN319" i="3"/>
  <c r="AR319" i="3"/>
  <c r="AV319" i="3"/>
  <c r="AZ319" i="3"/>
  <c r="BD319" i="3"/>
  <c r="BH319" i="3"/>
  <c r="M319" i="3"/>
  <c r="Q319" i="3"/>
  <c r="U319" i="3"/>
  <c r="Y319" i="3"/>
  <c r="AC319" i="3"/>
  <c r="AG319" i="3"/>
  <c r="AK319" i="3"/>
  <c r="AO319" i="3"/>
  <c r="AS319" i="3"/>
  <c r="AW319" i="3"/>
  <c r="BA319" i="3"/>
  <c r="BE319" i="3"/>
  <c r="BI319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O314" i="3"/>
  <c r="W314" i="3"/>
  <c r="AE314" i="3"/>
  <c r="AM314" i="3"/>
  <c r="AU314" i="3"/>
  <c r="BC314" i="3"/>
  <c r="Q314" i="3"/>
  <c r="Y314" i="3"/>
  <c r="AG314" i="3"/>
  <c r="AO314" i="3"/>
  <c r="AW314" i="3"/>
  <c r="BE314" i="3"/>
  <c r="S314" i="3"/>
  <c r="AA314" i="3"/>
  <c r="AI314" i="3"/>
  <c r="AQ314" i="3"/>
  <c r="AY314" i="3"/>
  <c r="BG314" i="3"/>
  <c r="M296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P296" i="3"/>
  <c r="V296" i="3"/>
  <c r="AA296" i="3"/>
  <c r="AF296" i="3"/>
  <c r="AL296" i="3"/>
  <c r="AQ296" i="3"/>
  <c r="AV296" i="3"/>
  <c r="BB296" i="3"/>
  <c r="BG296" i="3"/>
  <c r="R296" i="3"/>
  <c r="W296" i="3"/>
  <c r="AB296" i="3"/>
  <c r="AH296" i="3"/>
  <c r="AM296" i="3"/>
  <c r="AR296" i="3"/>
  <c r="AX296" i="3"/>
  <c r="BC296" i="3"/>
  <c r="BH296" i="3"/>
  <c r="N296" i="3"/>
  <c r="S296" i="3"/>
  <c r="X296" i="3"/>
  <c r="AD296" i="3"/>
  <c r="AI296" i="3"/>
  <c r="AN296" i="3"/>
  <c r="AT296" i="3"/>
  <c r="AY296" i="3"/>
  <c r="BD296" i="3"/>
  <c r="O296" i="3"/>
  <c r="AJ296" i="3"/>
  <c r="BF296" i="3"/>
  <c r="T296" i="3"/>
  <c r="AP296" i="3"/>
  <c r="Z296" i="3"/>
  <c r="AU296" i="3"/>
  <c r="BC315" i="3"/>
  <c r="AU315" i="3"/>
  <c r="AM315" i="3"/>
  <c r="AE315" i="3"/>
  <c r="W315" i="3"/>
  <c r="O315" i="3"/>
  <c r="BC313" i="3"/>
  <c r="AU313" i="3"/>
  <c r="AM313" i="3"/>
  <c r="AE313" i="3"/>
  <c r="W313" i="3"/>
  <c r="O313" i="3"/>
  <c r="BC311" i="3"/>
  <c r="AU311" i="3"/>
  <c r="AM311" i="3"/>
  <c r="AE311" i="3"/>
  <c r="W311" i="3"/>
  <c r="O311" i="3"/>
  <c r="BG309" i="3"/>
  <c r="AQ309" i="3"/>
  <c r="AA309" i="3"/>
  <c r="P309" i="3"/>
  <c r="T309" i="3"/>
  <c r="X309" i="3"/>
  <c r="AB309" i="3"/>
  <c r="AF309" i="3"/>
  <c r="AJ309" i="3"/>
  <c r="AN309" i="3"/>
  <c r="AR309" i="3"/>
  <c r="AV309" i="3"/>
  <c r="AZ309" i="3"/>
  <c r="BD309" i="3"/>
  <c r="BH309" i="3"/>
  <c r="M309" i="3"/>
  <c r="Q309" i="3"/>
  <c r="U309" i="3"/>
  <c r="Y309" i="3"/>
  <c r="AC309" i="3"/>
  <c r="AG309" i="3"/>
  <c r="AK309" i="3"/>
  <c r="AO309" i="3"/>
  <c r="AS309" i="3"/>
  <c r="AW309" i="3"/>
  <c r="BA309" i="3"/>
  <c r="BE309" i="3"/>
  <c r="BI309" i="3"/>
  <c r="N309" i="3"/>
  <c r="R309" i="3"/>
  <c r="V309" i="3"/>
  <c r="Z309" i="3"/>
  <c r="AD309" i="3"/>
  <c r="AH309" i="3"/>
  <c r="AL309" i="3"/>
  <c r="AP309" i="3"/>
  <c r="AT309" i="3"/>
  <c r="AX309" i="3"/>
  <c r="BB309" i="3"/>
  <c r="BF309" i="3"/>
  <c r="BI308" i="3"/>
  <c r="AS308" i="3"/>
  <c r="AC308" i="3"/>
  <c r="M308" i="3"/>
  <c r="BG307" i="3"/>
  <c r="AQ307" i="3"/>
  <c r="AA307" i="3"/>
  <c r="P307" i="3"/>
  <c r="T307" i="3"/>
  <c r="X307" i="3"/>
  <c r="AB307" i="3"/>
  <c r="AF307" i="3"/>
  <c r="AJ307" i="3"/>
  <c r="AN307" i="3"/>
  <c r="AR307" i="3"/>
  <c r="AV307" i="3"/>
  <c r="AZ307" i="3"/>
  <c r="BD307" i="3"/>
  <c r="BH307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BI306" i="3"/>
  <c r="AS306" i="3"/>
  <c r="AC306" i="3"/>
  <c r="M306" i="3"/>
  <c r="BG305" i="3"/>
  <c r="AQ305" i="3"/>
  <c r="AA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Q305" i="3"/>
  <c r="U305" i="3"/>
  <c r="Y305" i="3"/>
  <c r="AC305" i="3"/>
  <c r="AG305" i="3"/>
  <c r="AK305" i="3"/>
  <c r="AO305" i="3"/>
  <c r="AS305" i="3"/>
  <c r="AW305" i="3"/>
  <c r="BA305" i="3"/>
  <c r="BE305" i="3"/>
  <c r="BI305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BI304" i="3"/>
  <c r="AS304" i="3"/>
  <c r="AC304" i="3"/>
  <c r="M304" i="3"/>
  <c r="BG303" i="3"/>
  <c r="AQ303" i="3"/>
  <c r="AA303" i="3"/>
  <c r="P303" i="3"/>
  <c r="T303" i="3"/>
  <c r="X303" i="3"/>
  <c r="AB303" i="3"/>
  <c r="AF303" i="3"/>
  <c r="AJ303" i="3"/>
  <c r="AN303" i="3"/>
  <c r="AR303" i="3"/>
  <c r="AV303" i="3"/>
  <c r="AZ303" i="3"/>
  <c r="BD303" i="3"/>
  <c r="BH303" i="3"/>
  <c r="M303" i="3"/>
  <c r="Q303" i="3"/>
  <c r="U303" i="3"/>
  <c r="Y303" i="3"/>
  <c r="AC303" i="3"/>
  <c r="AG303" i="3"/>
  <c r="AK303" i="3"/>
  <c r="AO303" i="3"/>
  <c r="AS303" i="3"/>
  <c r="AW303" i="3"/>
  <c r="BA303" i="3"/>
  <c r="BE303" i="3"/>
  <c r="BI303" i="3"/>
  <c r="N303" i="3"/>
  <c r="R303" i="3"/>
  <c r="V303" i="3"/>
  <c r="Z303" i="3"/>
  <c r="AD303" i="3"/>
  <c r="AH303" i="3"/>
  <c r="AL303" i="3"/>
  <c r="AP303" i="3"/>
  <c r="AT303" i="3"/>
  <c r="AX303" i="3"/>
  <c r="BB303" i="3"/>
  <c r="BF303" i="3"/>
  <c r="BI302" i="3"/>
  <c r="AS302" i="3"/>
  <c r="AC302" i="3"/>
  <c r="M302" i="3"/>
  <c r="BG301" i="3"/>
  <c r="AQ301" i="3"/>
  <c r="P301" i="3"/>
  <c r="T301" i="3"/>
  <c r="X301" i="3"/>
  <c r="AB301" i="3"/>
  <c r="AF301" i="3"/>
  <c r="AJ301" i="3"/>
  <c r="AN301" i="3"/>
  <c r="AR301" i="3"/>
  <c r="AV301" i="3"/>
  <c r="AZ301" i="3"/>
  <c r="BD301" i="3"/>
  <c r="BH301" i="3"/>
  <c r="M301" i="3"/>
  <c r="Q301" i="3"/>
  <c r="U301" i="3"/>
  <c r="Y301" i="3"/>
  <c r="AC301" i="3"/>
  <c r="AG301" i="3"/>
  <c r="AK301" i="3"/>
  <c r="AO301" i="3"/>
  <c r="AS301" i="3"/>
  <c r="AW301" i="3"/>
  <c r="BA301" i="3"/>
  <c r="BE301" i="3"/>
  <c r="BI301" i="3"/>
  <c r="N301" i="3"/>
  <c r="R301" i="3"/>
  <c r="V301" i="3"/>
  <c r="Z301" i="3"/>
  <c r="AD301" i="3"/>
  <c r="AH301" i="3"/>
  <c r="AL301" i="3"/>
  <c r="AP301" i="3"/>
  <c r="AT301" i="3"/>
  <c r="AX301" i="3"/>
  <c r="BB301" i="3"/>
  <c r="BF301" i="3"/>
  <c r="BI300" i="3"/>
  <c r="AS300" i="3"/>
  <c r="AC300" i="3"/>
  <c r="BG299" i="3"/>
  <c r="AQ299" i="3"/>
  <c r="P299" i="3"/>
  <c r="T299" i="3"/>
  <c r="X299" i="3"/>
  <c r="AB299" i="3"/>
  <c r="AF299" i="3"/>
  <c r="AJ299" i="3"/>
  <c r="AN299" i="3"/>
  <c r="AR299" i="3"/>
  <c r="AV299" i="3"/>
  <c r="AZ299" i="3"/>
  <c r="BD299" i="3"/>
  <c r="BH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299" i="3"/>
  <c r="R299" i="3"/>
  <c r="V299" i="3"/>
  <c r="Z299" i="3"/>
  <c r="AD299" i="3"/>
  <c r="AH299" i="3"/>
  <c r="AL299" i="3"/>
  <c r="AP299" i="3"/>
  <c r="AT299" i="3"/>
  <c r="AX299" i="3"/>
  <c r="BB299" i="3"/>
  <c r="BF299" i="3"/>
  <c r="BI298" i="3"/>
  <c r="AS298" i="3"/>
  <c r="AC298" i="3"/>
  <c r="BI315" i="3"/>
  <c r="BA315" i="3"/>
  <c r="AS315" i="3"/>
  <c r="AK315" i="3"/>
  <c r="AC315" i="3"/>
  <c r="U315" i="3"/>
  <c r="BI313" i="3"/>
  <c r="BA313" i="3"/>
  <c r="AS313" i="3"/>
  <c r="AK313" i="3"/>
  <c r="AC313" i="3"/>
  <c r="U313" i="3"/>
  <c r="BI311" i="3"/>
  <c r="BA311" i="3"/>
  <c r="AS311" i="3"/>
  <c r="AK311" i="3"/>
  <c r="AC311" i="3"/>
  <c r="U311" i="3"/>
  <c r="BC309" i="3"/>
  <c r="AM309" i="3"/>
  <c r="BE308" i="3"/>
  <c r="AO308" i="3"/>
  <c r="BC307" i="3"/>
  <c r="AM307" i="3"/>
  <c r="BE306" i="3"/>
  <c r="AO306" i="3"/>
  <c r="BC305" i="3"/>
  <c r="AM305" i="3"/>
  <c r="BE304" i="3"/>
  <c r="AO304" i="3"/>
  <c r="BC303" i="3"/>
  <c r="AM303" i="3"/>
  <c r="BE302" i="3"/>
  <c r="AO302" i="3"/>
  <c r="L297" i="3"/>
  <c r="L295" i="3"/>
  <c r="N293" i="3"/>
  <c r="R293" i="3"/>
  <c r="V293" i="3"/>
  <c r="Z293" i="3"/>
  <c r="AD293" i="3"/>
  <c r="AH293" i="3"/>
  <c r="AL293" i="3"/>
  <c r="AP293" i="3"/>
  <c r="AT293" i="3"/>
  <c r="AX293" i="3"/>
  <c r="BB293" i="3"/>
  <c r="BF293" i="3"/>
  <c r="O293" i="3"/>
  <c r="S293" i="3"/>
  <c r="W293" i="3"/>
  <c r="AA293" i="3"/>
  <c r="AE293" i="3"/>
  <c r="AI293" i="3"/>
  <c r="AM293" i="3"/>
  <c r="AQ293" i="3"/>
  <c r="AU293" i="3"/>
  <c r="AY293" i="3"/>
  <c r="BC293" i="3"/>
  <c r="BG293" i="3"/>
  <c r="P293" i="3"/>
  <c r="T293" i="3"/>
  <c r="X293" i="3"/>
  <c r="AB293" i="3"/>
  <c r="AF293" i="3"/>
  <c r="AJ293" i="3"/>
  <c r="AN293" i="3"/>
  <c r="AR293" i="3"/>
  <c r="AV293" i="3"/>
  <c r="AZ293" i="3"/>
  <c r="BD293" i="3"/>
  <c r="BH293" i="3"/>
  <c r="Y293" i="3"/>
  <c r="AO293" i="3"/>
  <c r="BE293" i="3"/>
  <c r="M293" i="3"/>
  <c r="AC293" i="3"/>
  <c r="AS293" i="3"/>
  <c r="BI293" i="3"/>
  <c r="Q293" i="3"/>
  <c r="AG293" i="3"/>
  <c r="AW293" i="3"/>
  <c r="W276" i="3"/>
  <c r="AR276" i="3"/>
  <c r="AB276" i="3"/>
  <c r="AX276" i="3"/>
  <c r="AH276" i="3"/>
  <c r="BC276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P313" i="3"/>
  <c r="T313" i="3"/>
  <c r="X313" i="3"/>
  <c r="AB313" i="3"/>
  <c r="AF313" i="3"/>
  <c r="AJ313" i="3"/>
  <c r="AN313" i="3"/>
  <c r="AR313" i="3"/>
  <c r="AV313" i="3"/>
  <c r="AZ313" i="3"/>
  <c r="BD313" i="3"/>
  <c r="BH313" i="3"/>
  <c r="N313" i="3"/>
  <c r="BN313" i="3" s="1"/>
  <c r="R313" i="3"/>
  <c r="V313" i="3"/>
  <c r="Z313" i="3"/>
  <c r="AD313" i="3"/>
  <c r="AH313" i="3"/>
  <c r="AL313" i="3"/>
  <c r="AP313" i="3"/>
  <c r="AT313" i="3"/>
  <c r="AX313" i="3"/>
  <c r="BB313" i="3"/>
  <c r="BF313" i="3"/>
  <c r="P311" i="3"/>
  <c r="T311" i="3"/>
  <c r="X311" i="3"/>
  <c r="AB311" i="3"/>
  <c r="AF311" i="3"/>
  <c r="AJ311" i="3"/>
  <c r="AN311" i="3"/>
  <c r="AR311" i="3"/>
  <c r="AV311" i="3"/>
  <c r="AZ311" i="3"/>
  <c r="BD311" i="3"/>
  <c r="BH311" i="3"/>
  <c r="N311" i="3"/>
  <c r="R311" i="3"/>
  <c r="V311" i="3"/>
  <c r="Z311" i="3"/>
  <c r="AD311" i="3"/>
  <c r="AH311" i="3"/>
  <c r="AL311" i="3"/>
  <c r="AP311" i="3"/>
  <c r="AT311" i="3"/>
  <c r="AX311" i="3"/>
  <c r="BB311" i="3"/>
  <c r="BF311" i="3"/>
  <c r="N308" i="3"/>
  <c r="R308" i="3"/>
  <c r="V308" i="3"/>
  <c r="Z308" i="3"/>
  <c r="AD308" i="3"/>
  <c r="AH308" i="3"/>
  <c r="AL308" i="3"/>
  <c r="AP308" i="3"/>
  <c r="AT308" i="3"/>
  <c r="AX308" i="3"/>
  <c r="BB308" i="3"/>
  <c r="BF308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O306" i="3"/>
  <c r="S306" i="3"/>
  <c r="W306" i="3"/>
  <c r="AA306" i="3"/>
  <c r="AE306" i="3"/>
  <c r="AI306" i="3"/>
  <c r="AM306" i="3"/>
  <c r="AQ306" i="3"/>
  <c r="AU306" i="3"/>
  <c r="AY306" i="3"/>
  <c r="BC306" i="3"/>
  <c r="BG306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T304" i="3"/>
  <c r="X304" i="3"/>
  <c r="AB304" i="3"/>
  <c r="AF304" i="3"/>
  <c r="AJ304" i="3"/>
  <c r="AN304" i="3"/>
  <c r="AR304" i="3"/>
  <c r="AV304" i="3"/>
  <c r="AZ304" i="3"/>
  <c r="BD304" i="3"/>
  <c r="BH304" i="3"/>
  <c r="N302" i="3"/>
  <c r="R302" i="3"/>
  <c r="V302" i="3"/>
  <c r="Z302" i="3"/>
  <c r="AD302" i="3"/>
  <c r="AH302" i="3"/>
  <c r="AL302" i="3"/>
  <c r="AP302" i="3"/>
  <c r="AT302" i="3"/>
  <c r="AX302" i="3"/>
  <c r="BB302" i="3"/>
  <c r="BF302" i="3"/>
  <c r="O302" i="3"/>
  <c r="S302" i="3"/>
  <c r="W302" i="3"/>
  <c r="AA302" i="3"/>
  <c r="AE302" i="3"/>
  <c r="AI302" i="3"/>
  <c r="AM302" i="3"/>
  <c r="AQ302" i="3"/>
  <c r="AU302" i="3"/>
  <c r="AY302" i="3"/>
  <c r="BC302" i="3"/>
  <c r="BG302" i="3"/>
  <c r="P302" i="3"/>
  <c r="T302" i="3"/>
  <c r="X302" i="3"/>
  <c r="AB302" i="3"/>
  <c r="AF302" i="3"/>
  <c r="AJ302" i="3"/>
  <c r="AN302" i="3"/>
  <c r="AR302" i="3"/>
  <c r="AV302" i="3"/>
  <c r="AZ302" i="3"/>
  <c r="BD302" i="3"/>
  <c r="BH302" i="3"/>
  <c r="N300" i="3"/>
  <c r="R300" i="3"/>
  <c r="V300" i="3"/>
  <c r="Z300" i="3"/>
  <c r="AD300" i="3"/>
  <c r="AH300" i="3"/>
  <c r="AL300" i="3"/>
  <c r="AP300" i="3"/>
  <c r="AT300" i="3"/>
  <c r="AX300" i="3"/>
  <c r="BB300" i="3"/>
  <c r="BF300" i="3"/>
  <c r="O300" i="3"/>
  <c r="S300" i="3"/>
  <c r="W300" i="3"/>
  <c r="AA300" i="3"/>
  <c r="AE300" i="3"/>
  <c r="AI300" i="3"/>
  <c r="AM300" i="3"/>
  <c r="AQ300" i="3"/>
  <c r="AU300" i="3"/>
  <c r="AY300" i="3"/>
  <c r="BC300" i="3"/>
  <c r="BG300" i="3"/>
  <c r="P300" i="3"/>
  <c r="T300" i="3"/>
  <c r="X300" i="3"/>
  <c r="AB300" i="3"/>
  <c r="AF300" i="3"/>
  <c r="AJ300" i="3"/>
  <c r="AN300" i="3"/>
  <c r="AR300" i="3"/>
  <c r="AV300" i="3"/>
  <c r="AZ300" i="3"/>
  <c r="BD300" i="3"/>
  <c r="BH300" i="3"/>
  <c r="N298" i="3"/>
  <c r="R298" i="3"/>
  <c r="V298" i="3"/>
  <c r="Z298" i="3"/>
  <c r="AD298" i="3"/>
  <c r="AH298" i="3"/>
  <c r="AL298" i="3"/>
  <c r="AP298" i="3"/>
  <c r="AT298" i="3"/>
  <c r="AX298" i="3"/>
  <c r="BB298" i="3"/>
  <c r="BF298" i="3"/>
  <c r="O298" i="3"/>
  <c r="S298" i="3"/>
  <c r="W298" i="3"/>
  <c r="AA298" i="3"/>
  <c r="AE298" i="3"/>
  <c r="AI298" i="3"/>
  <c r="AM298" i="3"/>
  <c r="AQ298" i="3"/>
  <c r="AU298" i="3"/>
  <c r="AY298" i="3"/>
  <c r="BC298" i="3"/>
  <c r="BG298" i="3"/>
  <c r="P298" i="3"/>
  <c r="T298" i="3"/>
  <c r="X298" i="3"/>
  <c r="AB298" i="3"/>
  <c r="AF298" i="3"/>
  <c r="AJ298" i="3"/>
  <c r="AN298" i="3"/>
  <c r="AR298" i="3"/>
  <c r="AV298" i="3"/>
  <c r="AZ298" i="3"/>
  <c r="BD298" i="3"/>
  <c r="BH298" i="3"/>
  <c r="AK293" i="3"/>
  <c r="K297" i="3"/>
  <c r="K295" i="3"/>
  <c r="BD294" i="3"/>
  <c r="AY294" i="3"/>
  <c r="AT294" i="3"/>
  <c r="AN294" i="3"/>
  <c r="AI294" i="3"/>
  <c r="AD294" i="3"/>
  <c r="V294" i="3"/>
  <c r="BF291" i="3"/>
  <c r="AJ291" i="3"/>
  <c r="BF289" i="3"/>
  <c r="AJ289" i="3"/>
  <c r="BF287" i="3"/>
  <c r="AJ287" i="3"/>
  <c r="AX285" i="3"/>
  <c r="BB284" i="3"/>
  <c r="T282" i="3"/>
  <c r="AE282" i="3"/>
  <c r="AP282" i="3"/>
  <c r="AZ282" i="3"/>
  <c r="W282" i="3"/>
  <c r="P294" i="3"/>
  <c r="T294" i="3"/>
  <c r="X294" i="3"/>
  <c r="AB294" i="3"/>
  <c r="M294" i="3"/>
  <c r="Q294" i="3"/>
  <c r="U294" i="3"/>
  <c r="BL294" i="3" s="1"/>
  <c r="Y294" i="3"/>
  <c r="AC294" i="3"/>
  <c r="AG294" i="3"/>
  <c r="AK294" i="3"/>
  <c r="AO294" i="3"/>
  <c r="AS294" i="3"/>
  <c r="AW294" i="3"/>
  <c r="BA294" i="3"/>
  <c r="BE294" i="3"/>
  <c r="BI294" i="3"/>
  <c r="M291" i="3"/>
  <c r="Q291" i="3"/>
  <c r="U291" i="3"/>
  <c r="Y291" i="3"/>
  <c r="AC291" i="3"/>
  <c r="AG291" i="3"/>
  <c r="AK291" i="3"/>
  <c r="AO291" i="3"/>
  <c r="AS291" i="3"/>
  <c r="AW291" i="3"/>
  <c r="BA291" i="3"/>
  <c r="BE291" i="3"/>
  <c r="BI291" i="3"/>
  <c r="P291" i="3"/>
  <c r="V291" i="3"/>
  <c r="AA291" i="3"/>
  <c r="AF291" i="3"/>
  <c r="AL291" i="3"/>
  <c r="AQ291" i="3"/>
  <c r="AV291" i="3"/>
  <c r="BB291" i="3"/>
  <c r="BG291" i="3"/>
  <c r="R291" i="3"/>
  <c r="W291" i="3"/>
  <c r="AB291" i="3"/>
  <c r="AH291" i="3"/>
  <c r="AM291" i="3"/>
  <c r="AR291" i="3"/>
  <c r="AX291" i="3"/>
  <c r="BC291" i="3"/>
  <c r="BH291" i="3"/>
  <c r="N291" i="3"/>
  <c r="S291" i="3"/>
  <c r="X291" i="3"/>
  <c r="AD291" i="3"/>
  <c r="AI291" i="3"/>
  <c r="AN291" i="3"/>
  <c r="AT291" i="3"/>
  <c r="AY291" i="3"/>
  <c r="BD291" i="3"/>
  <c r="M289" i="3"/>
  <c r="Q289" i="3"/>
  <c r="U289" i="3"/>
  <c r="Y289" i="3"/>
  <c r="AC289" i="3"/>
  <c r="AG289" i="3"/>
  <c r="AK289" i="3"/>
  <c r="AO289" i="3"/>
  <c r="AS289" i="3"/>
  <c r="AW289" i="3"/>
  <c r="BA289" i="3"/>
  <c r="BE289" i="3"/>
  <c r="BI289" i="3"/>
  <c r="P289" i="3"/>
  <c r="V289" i="3"/>
  <c r="AA289" i="3"/>
  <c r="AF289" i="3"/>
  <c r="AL289" i="3"/>
  <c r="AQ289" i="3"/>
  <c r="AV289" i="3"/>
  <c r="BB289" i="3"/>
  <c r="BG289" i="3"/>
  <c r="R289" i="3"/>
  <c r="W289" i="3"/>
  <c r="AB289" i="3"/>
  <c r="AH289" i="3"/>
  <c r="AM289" i="3"/>
  <c r="AR289" i="3"/>
  <c r="AX289" i="3"/>
  <c r="BC289" i="3"/>
  <c r="BH289" i="3"/>
  <c r="N289" i="3"/>
  <c r="S289" i="3"/>
  <c r="X289" i="3"/>
  <c r="AD289" i="3"/>
  <c r="AI289" i="3"/>
  <c r="AN289" i="3"/>
  <c r="AT289" i="3"/>
  <c r="AY289" i="3"/>
  <c r="BD289" i="3"/>
  <c r="M287" i="3"/>
  <c r="Q287" i="3"/>
  <c r="U287" i="3"/>
  <c r="Y287" i="3"/>
  <c r="AC287" i="3"/>
  <c r="AG287" i="3"/>
  <c r="AK287" i="3"/>
  <c r="AO287" i="3"/>
  <c r="AS287" i="3"/>
  <c r="AW287" i="3"/>
  <c r="BA287" i="3"/>
  <c r="BE287" i="3"/>
  <c r="BI287" i="3"/>
  <c r="P287" i="3"/>
  <c r="V287" i="3"/>
  <c r="AA287" i="3"/>
  <c r="AF287" i="3"/>
  <c r="AL287" i="3"/>
  <c r="AQ287" i="3"/>
  <c r="AV287" i="3"/>
  <c r="BB287" i="3"/>
  <c r="BG287" i="3"/>
  <c r="R287" i="3"/>
  <c r="W287" i="3"/>
  <c r="AB287" i="3"/>
  <c r="AH287" i="3"/>
  <c r="AM287" i="3"/>
  <c r="AR287" i="3"/>
  <c r="AX287" i="3"/>
  <c r="BC287" i="3"/>
  <c r="BH287" i="3"/>
  <c r="N287" i="3"/>
  <c r="S287" i="3"/>
  <c r="X287" i="3"/>
  <c r="AD287" i="3"/>
  <c r="AI287" i="3"/>
  <c r="AN287" i="3"/>
  <c r="AT287" i="3"/>
  <c r="AY287" i="3"/>
  <c r="BD287" i="3"/>
  <c r="M285" i="3"/>
  <c r="Q285" i="3"/>
  <c r="U285" i="3"/>
  <c r="Y285" i="3"/>
  <c r="AC285" i="3"/>
  <c r="AG285" i="3"/>
  <c r="AK285" i="3"/>
  <c r="AO285" i="3"/>
  <c r="AS285" i="3"/>
  <c r="AW285" i="3"/>
  <c r="BA285" i="3"/>
  <c r="BE285" i="3"/>
  <c r="BI285" i="3"/>
  <c r="O285" i="3"/>
  <c r="S285" i="3"/>
  <c r="W285" i="3"/>
  <c r="AA285" i="3"/>
  <c r="AE285" i="3"/>
  <c r="AI285" i="3"/>
  <c r="AM285" i="3"/>
  <c r="AQ285" i="3"/>
  <c r="AU285" i="3"/>
  <c r="AY285" i="3"/>
  <c r="BC285" i="3"/>
  <c r="BG285" i="3"/>
  <c r="T285" i="3"/>
  <c r="AB285" i="3"/>
  <c r="AJ285" i="3"/>
  <c r="AR285" i="3"/>
  <c r="AZ285" i="3"/>
  <c r="BH285" i="3"/>
  <c r="N285" i="3"/>
  <c r="V285" i="3"/>
  <c r="AD285" i="3"/>
  <c r="AL285" i="3"/>
  <c r="AT285" i="3"/>
  <c r="BB285" i="3"/>
  <c r="P285" i="3"/>
  <c r="X285" i="3"/>
  <c r="AF285" i="3"/>
  <c r="AN285" i="3"/>
  <c r="AV285" i="3"/>
  <c r="BD285" i="3"/>
  <c r="O284" i="3"/>
  <c r="X284" i="3"/>
  <c r="AF284" i="3"/>
  <c r="AN284" i="3"/>
  <c r="AV284" i="3"/>
  <c r="BD284" i="3"/>
  <c r="T284" i="3"/>
  <c r="AB284" i="3"/>
  <c r="AJ284" i="3"/>
  <c r="AR284" i="3"/>
  <c r="AZ284" i="3"/>
  <c r="BH284" i="3"/>
  <c r="P279" i="3"/>
  <c r="AF279" i="3"/>
  <c r="AV279" i="3"/>
  <c r="T279" i="3"/>
  <c r="AJ279" i="3"/>
  <c r="AZ279" i="3"/>
  <c r="BD279" i="3"/>
  <c r="X279" i="3"/>
  <c r="N275" i="3"/>
  <c r="T275" i="3"/>
  <c r="Y275" i="3"/>
  <c r="AD275" i="3"/>
  <c r="AJ275" i="3"/>
  <c r="AO275" i="3"/>
  <c r="AT275" i="3"/>
  <c r="AZ275" i="3"/>
  <c r="BE275" i="3"/>
  <c r="X275" i="3"/>
  <c r="AS275" i="3"/>
  <c r="AC275" i="3"/>
  <c r="AX275" i="3"/>
  <c r="M275" i="3"/>
  <c r="AH275" i="3"/>
  <c r="BD275" i="3"/>
  <c r="BI275" i="3"/>
  <c r="R275" i="3"/>
  <c r="BG294" i="3"/>
  <c r="BB294" i="3"/>
  <c r="AV294" i="3"/>
  <c r="AQ294" i="3"/>
  <c r="AL294" i="3"/>
  <c r="AF294" i="3"/>
  <c r="Z294" i="3"/>
  <c r="R294" i="3"/>
  <c r="L292" i="3"/>
  <c r="AU291" i="3"/>
  <c r="Z291" i="3"/>
  <c r="L290" i="3"/>
  <c r="AU289" i="3"/>
  <c r="Z289" i="3"/>
  <c r="AU287" i="3"/>
  <c r="Z287" i="3"/>
  <c r="P286" i="3"/>
  <c r="X286" i="3"/>
  <c r="AF286" i="3"/>
  <c r="AL286" i="3"/>
  <c r="AR286" i="3"/>
  <c r="AW286" i="3"/>
  <c r="BB286" i="3"/>
  <c r="BH286" i="3"/>
  <c r="AH285" i="3"/>
  <c r="AL284" i="3"/>
  <c r="AB282" i="3"/>
  <c r="AN279" i="3"/>
  <c r="AN275" i="3"/>
  <c r="K292" i="3"/>
  <c r="K290" i="3"/>
  <c r="K288" i="3"/>
  <c r="BE286" i="3"/>
  <c r="AZ286" i="3"/>
  <c r="AT286" i="3"/>
  <c r="AO286" i="3"/>
  <c r="AJ286" i="3"/>
  <c r="AB286" i="3"/>
  <c r="T286" i="3"/>
  <c r="M284" i="3"/>
  <c r="Q284" i="3"/>
  <c r="N284" i="3"/>
  <c r="S284" i="3"/>
  <c r="W284" i="3"/>
  <c r="AA284" i="3"/>
  <c r="AE284" i="3"/>
  <c r="AI284" i="3"/>
  <c r="AM284" i="3"/>
  <c r="AQ284" i="3"/>
  <c r="AU284" i="3"/>
  <c r="AY284" i="3"/>
  <c r="BC284" i="3"/>
  <c r="BG284" i="3"/>
  <c r="P284" i="3"/>
  <c r="U284" i="3"/>
  <c r="Y284" i="3"/>
  <c r="AC284" i="3"/>
  <c r="AG284" i="3"/>
  <c r="AK284" i="3"/>
  <c r="AO284" i="3"/>
  <c r="AS284" i="3"/>
  <c r="AW284" i="3"/>
  <c r="BA284" i="3"/>
  <c r="BE284" i="3"/>
  <c r="BI284" i="3"/>
  <c r="BF282" i="3"/>
  <c r="AU282" i="3"/>
  <c r="AJ282" i="3"/>
  <c r="Z282" i="3"/>
  <c r="O282" i="3"/>
  <c r="BL282" i="3" s="1"/>
  <c r="O280" i="3"/>
  <c r="S280" i="3"/>
  <c r="W280" i="3"/>
  <c r="AA280" i="3"/>
  <c r="AE280" i="3"/>
  <c r="AI280" i="3"/>
  <c r="AM280" i="3"/>
  <c r="AQ280" i="3"/>
  <c r="AU280" i="3"/>
  <c r="AY280" i="3"/>
  <c r="BC280" i="3"/>
  <c r="BG280" i="3"/>
  <c r="P280" i="3"/>
  <c r="T280" i="3"/>
  <c r="X280" i="3"/>
  <c r="AB280" i="3"/>
  <c r="AF280" i="3"/>
  <c r="AJ280" i="3"/>
  <c r="AN280" i="3"/>
  <c r="AR280" i="3"/>
  <c r="AV280" i="3"/>
  <c r="AZ280" i="3"/>
  <c r="BD280" i="3"/>
  <c r="BH280" i="3"/>
  <c r="M280" i="3"/>
  <c r="Q280" i="3"/>
  <c r="U280" i="3"/>
  <c r="Y280" i="3"/>
  <c r="AC280" i="3"/>
  <c r="AG280" i="3"/>
  <c r="AK280" i="3"/>
  <c r="AO280" i="3"/>
  <c r="AS280" i="3"/>
  <c r="AW280" i="3"/>
  <c r="BA280" i="3"/>
  <c r="BE280" i="3"/>
  <c r="BI280" i="3"/>
  <c r="N280" i="3"/>
  <c r="AD280" i="3"/>
  <c r="AT280" i="3"/>
  <c r="R280" i="3"/>
  <c r="AH280" i="3"/>
  <c r="AX280" i="3"/>
  <c r="V280" i="3"/>
  <c r="AL280" i="3"/>
  <c r="BB280" i="3"/>
  <c r="AP278" i="3"/>
  <c r="BI286" i="3"/>
  <c r="BD286" i="3"/>
  <c r="AX286" i="3"/>
  <c r="AS286" i="3"/>
  <c r="AN286" i="3"/>
  <c r="AH286" i="3"/>
  <c r="Z286" i="3"/>
  <c r="BF284" i="3"/>
  <c r="AX284" i="3"/>
  <c r="AP284" i="3"/>
  <c r="AH284" i="3"/>
  <c r="Z284" i="3"/>
  <c r="R284" i="3"/>
  <c r="L283" i="3"/>
  <c r="BC282" i="3"/>
  <c r="AR282" i="3"/>
  <c r="AH282" i="3"/>
  <c r="M281" i="3"/>
  <c r="U281" i="3"/>
  <c r="AC281" i="3"/>
  <c r="AK281" i="3"/>
  <c r="AS281" i="3"/>
  <c r="BA281" i="3"/>
  <c r="BI281" i="3"/>
  <c r="P281" i="3"/>
  <c r="X281" i="3"/>
  <c r="AF281" i="3"/>
  <c r="AN281" i="3"/>
  <c r="AV281" i="3"/>
  <c r="BD281" i="3"/>
  <c r="BF280" i="3"/>
  <c r="P277" i="3"/>
  <c r="AF277" i="3"/>
  <c r="AV277" i="3"/>
  <c r="T277" i="3"/>
  <c r="AJ277" i="3"/>
  <c r="AZ277" i="3"/>
  <c r="AZ271" i="3"/>
  <c r="T271" i="3"/>
  <c r="O286" i="3"/>
  <c r="S286" i="3"/>
  <c r="W286" i="3"/>
  <c r="AA286" i="3"/>
  <c r="AE286" i="3"/>
  <c r="AI286" i="3"/>
  <c r="AM286" i="3"/>
  <c r="AQ286" i="3"/>
  <c r="AU286" i="3"/>
  <c r="AY286" i="3"/>
  <c r="BC286" i="3"/>
  <c r="BG286" i="3"/>
  <c r="M286" i="3"/>
  <c r="Q286" i="3"/>
  <c r="U286" i="3"/>
  <c r="Y286" i="3"/>
  <c r="AC286" i="3"/>
  <c r="AG286" i="3"/>
  <c r="M282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N282" i="3"/>
  <c r="BJ282" i="3" s="1"/>
  <c r="S282" i="3"/>
  <c r="BM282" i="3" s="1"/>
  <c r="X282" i="3"/>
  <c r="AD282" i="3"/>
  <c r="AI282" i="3"/>
  <c r="AN282" i="3"/>
  <c r="AT282" i="3"/>
  <c r="AY282" i="3"/>
  <c r="BD282" i="3"/>
  <c r="P282" i="3"/>
  <c r="V282" i="3"/>
  <c r="AA282" i="3"/>
  <c r="AF282" i="3"/>
  <c r="AL282" i="3"/>
  <c r="AQ282" i="3"/>
  <c r="AV282" i="3"/>
  <c r="BB282" i="3"/>
  <c r="BG282" i="3"/>
  <c r="O278" i="3"/>
  <c r="S278" i="3"/>
  <c r="W278" i="3"/>
  <c r="AA278" i="3"/>
  <c r="AE278" i="3"/>
  <c r="AI278" i="3"/>
  <c r="AM278" i="3"/>
  <c r="AQ278" i="3"/>
  <c r="AU278" i="3"/>
  <c r="AY278" i="3"/>
  <c r="BC278" i="3"/>
  <c r="BG278" i="3"/>
  <c r="P278" i="3"/>
  <c r="T278" i="3"/>
  <c r="X278" i="3"/>
  <c r="AB278" i="3"/>
  <c r="AF278" i="3"/>
  <c r="AJ278" i="3"/>
  <c r="AN278" i="3"/>
  <c r="AR278" i="3"/>
  <c r="AV278" i="3"/>
  <c r="AZ278" i="3"/>
  <c r="BD278" i="3"/>
  <c r="BH278" i="3"/>
  <c r="M278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N278" i="3"/>
  <c r="AD278" i="3"/>
  <c r="AT278" i="3"/>
  <c r="R278" i="3"/>
  <c r="AH278" i="3"/>
  <c r="AX278" i="3"/>
  <c r="V278" i="3"/>
  <c r="AL278" i="3"/>
  <c r="BB278" i="3"/>
  <c r="X277" i="3"/>
  <c r="AJ271" i="3"/>
  <c r="N281" i="3"/>
  <c r="R281" i="3"/>
  <c r="V281" i="3"/>
  <c r="Z281" i="3"/>
  <c r="AD281" i="3"/>
  <c r="AH281" i="3"/>
  <c r="AL281" i="3"/>
  <c r="AP281" i="3"/>
  <c r="AT281" i="3"/>
  <c r="AX281" i="3"/>
  <c r="BB281" i="3"/>
  <c r="BF281" i="3"/>
  <c r="O281" i="3"/>
  <c r="S281" i="3"/>
  <c r="W281" i="3"/>
  <c r="AA281" i="3"/>
  <c r="AE281" i="3"/>
  <c r="AI281" i="3"/>
  <c r="AM281" i="3"/>
  <c r="AQ281" i="3"/>
  <c r="AU281" i="3"/>
  <c r="AY281" i="3"/>
  <c r="BC281" i="3"/>
  <c r="BG281" i="3"/>
  <c r="M279" i="3"/>
  <c r="Q279" i="3"/>
  <c r="U279" i="3"/>
  <c r="Y279" i="3"/>
  <c r="AC279" i="3"/>
  <c r="AG279" i="3"/>
  <c r="AK279" i="3"/>
  <c r="AO279" i="3"/>
  <c r="AS279" i="3"/>
  <c r="AW279" i="3"/>
  <c r="BA279" i="3"/>
  <c r="BE279" i="3"/>
  <c r="BI279" i="3"/>
  <c r="N279" i="3"/>
  <c r="R279" i="3"/>
  <c r="V279" i="3"/>
  <c r="Z279" i="3"/>
  <c r="AD279" i="3"/>
  <c r="AH279" i="3"/>
  <c r="AL279" i="3"/>
  <c r="AP279" i="3"/>
  <c r="AT279" i="3"/>
  <c r="AX279" i="3"/>
  <c r="BB279" i="3"/>
  <c r="BF279" i="3"/>
  <c r="O279" i="3"/>
  <c r="S279" i="3"/>
  <c r="W279" i="3"/>
  <c r="AA279" i="3"/>
  <c r="AE279" i="3"/>
  <c r="AI279" i="3"/>
  <c r="AM279" i="3"/>
  <c r="AQ279" i="3"/>
  <c r="AU279" i="3"/>
  <c r="AY279" i="3"/>
  <c r="BC279" i="3"/>
  <c r="BG279" i="3"/>
  <c r="M277" i="3"/>
  <c r="Q277" i="3"/>
  <c r="U277" i="3"/>
  <c r="Y277" i="3"/>
  <c r="AC277" i="3"/>
  <c r="AG277" i="3"/>
  <c r="AK277" i="3"/>
  <c r="AO277" i="3"/>
  <c r="AS277" i="3"/>
  <c r="AW277" i="3"/>
  <c r="BA277" i="3"/>
  <c r="BE277" i="3"/>
  <c r="BI277" i="3"/>
  <c r="N277" i="3"/>
  <c r="R277" i="3"/>
  <c r="V277" i="3"/>
  <c r="Z277" i="3"/>
  <c r="AD277" i="3"/>
  <c r="AH277" i="3"/>
  <c r="AL277" i="3"/>
  <c r="AP277" i="3"/>
  <c r="AT277" i="3"/>
  <c r="AX277" i="3"/>
  <c r="BB277" i="3"/>
  <c r="BF277" i="3"/>
  <c r="O277" i="3"/>
  <c r="S277" i="3"/>
  <c r="W277" i="3"/>
  <c r="AA277" i="3"/>
  <c r="AE277" i="3"/>
  <c r="AI277" i="3"/>
  <c r="AM277" i="3"/>
  <c r="AQ277" i="3"/>
  <c r="AU277" i="3"/>
  <c r="AY277" i="3"/>
  <c r="BC277" i="3"/>
  <c r="BG277" i="3"/>
  <c r="M276" i="3"/>
  <c r="Q276" i="3"/>
  <c r="U276" i="3"/>
  <c r="Y276" i="3"/>
  <c r="AC276" i="3"/>
  <c r="AG276" i="3"/>
  <c r="AK276" i="3"/>
  <c r="AO276" i="3"/>
  <c r="AS276" i="3"/>
  <c r="AW276" i="3"/>
  <c r="BA276" i="3"/>
  <c r="BE276" i="3"/>
  <c r="BI276" i="3"/>
  <c r="N276" i="3"/>
  <c r="S276" i="3"/>
  <c r="X276" i="3"/>
  <c r="AD276" i="3"/>
  <c r="AI276" i="3"/>
  <c r="AN276" i="3"/>
  <c r="AT276" i="3"/>
  <c r="AY276" i="3"/>
  <c r="BD276" i="3"/>
  <c r="O276" i="3"/>
  <c r="T276" i="3"/>
  <c r="Z276" i="3"/>
  <c r="AE276" i="3"/>
  <c r="AJ276" i="3"/>
  <c r="AP276" i="3"/>
  <c r="AU276" i="3"/>
  <c r="AZ276" i="3"/>
  <c r="BF276" i="3"/>
  <c r="P276" i="3"/>
  <c r="V276" i="3"/>
  <c r="AA276" i="3"/>
  <c r="AF276" i="3"/>
  <c r="AL276" i="3"/>
  <c r="AQ276" i="3"/>
  <c r="AV276" i="3"/>
  <c r="BB276" i="3"/>
  <c r="BG276" i="3"/>
  <c r="BH274" i="3"/>
  <c r="AM274" i="3"/>
  <c r="R274" i="3"/>
  <c r="AS273" i="3"/>
  <c r="P273" i="3"/>
  <c r="N273" i="3"/>
  <c r="T273" i="3"/>
  <c r="Y273" i="3"/>
  <c r="AD273" i="3"/>
  <c r="AJ273" i="3"/>
  <c r="AO273" i="3"/>
  <c r="AT273" i="3"/>
  <c r="AZ273" i="3"/>
  <c r="BE273" i="3"/>
  <c r="K283" i="3"/>
  <c r="BH281" i="3"/>
  <c r="AZ281" i="3"/>
  <c r="AR281" i="3"/>
  <c r="AJ281" i="3"/>
  <c r="AB281" i="3"/>
  <c r="T281" i="3"/>
  <c r="BH279" i="3"/>
  <c r="AR279" i="3"/>
  <c r="AB279" i="3"/>
  <c r="BH277" i="3"/>
  <c r="AR277" i="3"/>
  <c r="AB277" i="3"/>
  <c r="BH276" i="3"/>
  <c r="AM276" i="3"/>
  <c r="R276" i="3"/>
  <c r="P275" i="3"/>
  <c r="AX274" i="3"/>
  <c r="M274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N274" i="3"/>
  <c r="S274" i="3"/>
  <c r="X274" i="3"/>
  <c r="AD274" i="3"/>
  <c r="AI274" i="3"/>
  <c r="AN274" i="3"/>
  <c r="AT274" i="3"/>
  <c r="AY274" i="3"/>
  <c r="BD274" i="3"/>
  <c r="O274" i="3"/>
  <c r="T274" i="3"/>
  <c r="Z274" i="3"/>
  <c r="AE274" i="3"/>
  <c r="AJ274" i="3"/>
  <c r="AP274" i="3"/>
  <c r="AU274" i="3"/>
  <c r="AZ274" i="3"/>
  <c r="BF274" i="3"/>
  <c r="P274" i="3"/>
  <c r="V274" i="3"/>
  <c r="AA274" i="3"/>
  <c r="AF274" i="3"/>
  <c r="AL274" i="3"/>
  <c r="AQ274" i="3"/>
  <c r="AV274" i="3"/>
  <c r="BB274" i="3"/>
  <c r="BG274" i="3"/>
  <c r="BD273" i="3"/>
  <c r="AH273" i="3"/>
  <c r="M273" i="3"/>
  <c r="M271" i="3"/>
  <c r="Q271" i="3"/>
  <c r="U271" i="3"/>
  <c r="Y271" i="3"/>
  <c r="AC271" i="3"/>
  <c r="AG271" i="3"/>
  <c r="AK271" i="3"/>
  <c r="AO271" i="3"/>
  <c r="AS271" i="3"/>
  <c r="AW271" i="3"/>
  <c r="BA271" i="3"/>
  <c r="BE271" i="3"/>
  <c r="BI271" i="3"/>
  <c r="N271" i="3"/>
  <c r="BJ271" i="3" s="1"/>
  <c r="R271" i="3"/>
  <c r="V271" i="3"/>
  <c r="Z271" i="3"/>
  <c r="AD271" i="3"/>
  <c r="AH271" i="3"/>
  <c r="AL271" i="3"/>
  <c r="AP271" i="3"/>
  <c r="AT271" i="3"/>
  <c r="AX271" i="3"/>
  <c r="BB271" i="3"/>
  <c r="BF271" i="3"/>
  <c r="O271" i="3"/>
  <c r="BL271" i="3" s="1"/>
  <c r="S271" i="3"/>
  <c r="BM271" i="3" s="1"/>
  <c r="W271" i="3"/>
  <c r="AA271" i="3"/>
  <c r="AE271" i="3"/>
  <c r="AI271" i="3"/>
  <c r="AM271" i="3"/>
  <c r="AQ271" i="3"/>
  <c r="AU271" i="3"/>
  <c r="AY271" i="3"/>
  <c r="BC271" i="3"/>
  <c r="BG271" i="3"/>
  <c r="X271" i="3"/>
  <c r="AN271" i="3"/>
  <c r="BD271" i="3"/>
  <c r="AB271" i="3"/>
  <c r="AR271" i="3"/>
  <c r="BH271" i="3"/>
  <c r="P271" i="3"/>
  <c r="AF271" i="3"/>
  <c r="AV271" i="3"/>
  <c r="M268" i="3"/>
  <c r="R268" i="3"/>
  <c r="X268" i="3"/>
  <c r="AC268" i="3"/>
  <c r="AH268" i="3"/>
  <c r="AN268" i="3"/>
  <c r="AS268" i="3"/>
  <c r="AX268" i="3"/>
  <c r="BC268" i="3"/>
  <c r="BG268" i="3"/>
  <c r="N268" i="3"/>
  <c r="T268" i="3"/>
  <c r="Y268" i="3"/>
  <c r="AD268" i="3"/>
  <c r="AJ268" i="3"/>
  <c r="AO268" i="3"/>
  <c r="AT268" i="3"/>
  <c r="AZ268" i="3"/>
  <c r="BD268" i="3"/>
  <c r="BH268" i="3"/>
  <c r="Q268" i="3"/>
  <c r="AL268" i="3"/>
  <c r="BF268" i="3"/>
  <c r="V268" i="3"/>
  <c r="AR268" i="3"/>
  <c r="AB268" i="3"/>
  <c r="AW268" i="3"/>
  <c r="BH275" i="3"/>
  <c r="BB275" i="3"/>
  <c r="AW275" i="3"/>
  <c r="AR275" i="3"/>
  <c r="AL275" i="3"/>
  <c r="AG275" i="3"/>
  <c r="AB275" i="3"/>
  <c r="V275" i="3"/>
  <c r="Q275" i="3"/>
  <c r="BH273" i="3"/>
  <c r="BB273" i="3"/>
  <c r="AW273" i="3"/>
  <c r="AR273" i="3"/>
  <c r="AL273" i="3"/>
  <c r="AG273" i="3"/>
  <c r="AB273" i="3"/>
  <c r="V273" i="3"/>
  <c r="Q273" i="3"/>
  <c r="BD272" i="3"/>
  <c r="AV272" i="3"/>
  <c r="AN272" i="3"/>
  <c r="AF272" i="3"/>
  <c r="R272" i="3"/>
  <c r="AX270" i="3"/>
  <c r="AH270" i="3"/>
  <c r="R270" i="3"/>
  <c r="AU267" i="3"/>
  <c r="AZ266" i="3"/>
  <c r="BF275" i="3"/>
  <c r="BA275" i="3"/>
  <c r="AV275" i="3"/>
  <c r="AP275" i="3"/>
  <c r="AK275" i="3"/>
  <c r="AF275" i="3"/>
  <c r="Z275" i="3"/>
  <c r="U275" i="3"/>
  <c r="BF273" i="3"/>
  <c r="BA273" i="3"/>
  <c r="AV273" i="3"/>
  <c r="AP273" i="3"/>
  <c r="AK273" i="3"/>
  <c r="AF273" i="3"/>
  <c r="Z273" i="3"/>
  <c r="U273" i="3"/>
  <c r="BB272" i="3"/>
  <c r="AT272" i="3"/>
  <c r="AL272" i="3"/>
  <c r="AD272" i="3"/>
  <c r="AT270" i="3"/>
  <c r="AD270" i="3"/>
  <c r="P268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M267" i="3"/>
  <c r="Q267" i="3"/>
  <c r="U267" i="3"/>
  <c r="Y267" i="3"/>
  <c r="AC267" i="3"/>
  <c r="AG267" i="3"/>
  <c r="AK267" i="3"/>
  <c r="AO267" i="3"/>
  <c r="AS267" i="3"/>
  <c r="AW267" i="3"/>
  <c r="BA267" i="3"/>
  <c r="BE267" i="3"/>
  <c r="BI267" i="3"/>
  <c r="R267" i="3"/>
  <c r="Z267" i="3"/>
  <c r="AH267" i="3"/>
  <c r="AP267" i="3"/>
  <c r="AX267" i="3"/>
  <c r="BF267" i="3"/>
  <c r="S267" i="3"/>
  <c r="AA267" i="3"/>
  <c r="AI267" i="3"/>
  <c r="AQ267" i="3"/>
  <c r="AY267" i="3"/>
  <c r="BG267" i="3"/>
  <c r="N267" i="3"/>
  <c r="V267" i="3"/>
  <c r="AD267" i="3"/>
  <c r="AL267" i="3"/>
  <c r="AT267" i="3"/>
  <c r="BB267" i="3"/>
  <c r="M266" i="3"/>
  <c r="U266" i="3"/>
  <c r="AC266" i="3"/>
  <c r="AK266" i="3"/>
  <c r="AS266" i="3"/>
  <c r="BA266" i="3"/>
  <c r="BI266" i="3"/>
  <c r="P266" i="3"/>
  <c r="X266" i="3"/>
  <c r="AF266" i="3"/>
  <c r="AN266" i="3"/>
  <c r="AV266" i="3"/>
  <c r="BD266" i="3"/>
  <c r="O275" i="3"/>
  <c r="S275" i="3"/>
  <c r="W275" i="3"/>
  <c r="AA275" i="3"/>
  <c r="AE275" i="3"/>
  <c r="AI275" i="3"/>
  <c r="AM275" i="3"/>
  <c r="AQ275" i="3"/>
  <c r="AU275" i="3"/>
  <c r="AY275" i="3"/>
  <c r="BC275" i="3"/>
  <c r="BG275" i="3"/>
  <c r="O273" i="3"/>
  <c r="S273" i="3"/>
  <c r="W273" i="3"/>
  <c r="AA273" i="3"/>
  <c r="AE273" i="3"/>
  <c r="AI273" i="3"/>
  <c r="AM273" i="3"/>
  <c r="AQ273" i="3"/>
  <c r="AU273" i="3"/>
  <c r="AY273" i="3"/>
  <c r="BC273" i="3"/>
  <c r="BG273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0" i="3"/>
  <c r="S270" i="3"/>
  <c r="W270" i="3"/>
  <c r="AA270" i="3"/>
  <c r="AE270" i="3"/>
  <c r="AI270" i="3"/>
  <c r="AM270" i="3"/>
  <c r="AQ270" i="3"/>
  <c r="AU270" i="3"/>
  <c r="AY270" i="3"/>
  <c r="BC270" i="3"/>
  <c r="BG270" i="3"/>
  <c r="P270" i="3"/>
  <c r="T270" i="3"/>
  <c r="X270" i="3"/>
  <c r="AB270" i="3"/>
  <c r="AF270" i="3"/>
  <c r="AJ270" i="3"/>
  <c r="AN270" i="3"/>
  <c r="AR270" i="3"/>
  <c r="AV270" i="3"/>
  <c r="AZ270" i="3"/>
  <c r="BD270" i="3"/>
  <c r="BH270" i="3"/>
  <c r="M270" i="3"/>
  <c r="Q270" i="3"/>
  <c r="U270" i="3"/>
  <c r="Y270" i="3"/>
  <c r="AC270" i="3"/>
  <c r="AG270" i="3"/>
  <c r="AK270" i="3"/>
  <c r="AO270" i="3"/>
  <c r="AS270" i="3"/>
  <c r="AW270" i="3"/>
  <c r="BA270" i="3"/>
  <c r="BE270" i="3"/>
  <c r="BI270" i="3"/>
  <c r="BI268" i="3"/>
  <c r="BE268" i="3"/>
  <c r="BA268" i="3"/>
  <c r="AV268" i="3"/>
  <c r="AP268" i="3"/>
  <c r="AK268" i="3"/>
  <c r="AF268" i="3"/>
  <c r="Z268" i="3"/>
  <c r="U268" i="3"/>
  <c r="BE266" i="3"/>
  <c r="AW266" i="3"/>
  <c r="AO266" i="3"/>
  <c r="AG266" i="3"/>
  <c r="Y266" i="3"/>
  <c r="BB265" i="3"/>
  <c r="AT265" i="3"/>
  <c r="AL265" i="3"/>
  <c r="AD265" i="3"/>
  <c r="V265" i="3"/>
  <c r="BE264" i="3"/>
  <c r="AW264" i="3"/>
  <c r="AO264" i="3"/>
  <c r="AG264" i="3"/>
  <c r="Y264" i="3"/>
  <c r="P260" i="3"/>
  <c r="AF260" i="3"/>
  <c r="AV260" i="3"/>
  <c r="T260" i="3"/>
  <c r="AJ260" i="3"/>
  <c r="AZ260" i="3"/>
  <c r="X260" i="3"/>
  <c r="AN260" i="3"/>
  <c r="BD260" i="3"/>
  <c r="O268" i="3"/>
  <c r="S268" i="3"/>
  <c r="W268" i="3"/>
  <c r="AA268" i="3"/>
  <c r="AE268" i="3"/>
  <c r="AI268" i="3"/>
  <c r="AM268" i="3"/>
  <c r="AQ268" i="3"/>
  <c r="AU268" i="3"/>
  <c r="AY268" i="3"/>
  <c r="N266" i="3"/>
  <c r="R266" i="3"/>
  <c r="V266" i="3"/>
  <c r="Z266" i="3"/>
  <c r="AD266" i="3"/>
  <c r="AH266" i="3"/>
  <c r="AL266" i="3"/>
  <c r="AP266" i="3"/>
  <c r="AT266" i="3"/>
  <c r="AX266" i="3"/>
  <c r="BB266" i="3"/>
  <c r="BF266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BG265" i="3"/>
  <c r="AY265" i="3"/>
  <c r="AQ265" i="3"/>
  <c r="AI265" i="3"/>
  <c r="AA265" i="3"/>
  <c r="P265" i="3"/>
  <c r="T265" i="3"/>
  <c r="X265" i="3"/>
  <c r="AB265" i="3"/>
  <c r="AF265" i="3"/>
  <c r="AJ265" i="3"/>
  <c r="AN265" i="3"/>
  <c r="AR265" i="3"/>
  <c r="AV265" i="3"/>
  <c r="AZ265" i="3"/>
  <c r="BD265" i="3"/>
  <c r="BH265" i="3"/>
  <c r="M265" i="3"/>
  <c r="Q265" i="3"/>
  <c r="U265" i="3"/>
  <c r="Y265" i="3"/>
  <c r="AC265" i="3"/>
  <c r="AG265" i="3"/>
  <c r="AK265" i="3"/>
  <c r="AO265" i="3"/>
  <c r="AS265" i="3"/>
  <c r="AW265" i="3"/>
  <c r="BA265" i="3"/>
  <c r="BE265" i="3"/>
  <c r="BI265" i="3"/>
  <c r="P262" i="3"/>
  <c r="AF262" i="3"/>
  <c r="AV262" i="3"/>
  <c r="T262" i="3"/>
  <c r="AJ262" i="3"/>
  <c r="AZ262" i="3"/>
  <c r="X262" i="3"/>
  <c r="AN262" i="3"/>
  <c r="BD262" i="3"/>
  <c r="BH262" i="3"/>
  <c r="AR260" i="3"/>
  <c r="O264" i="3"/>
  <c r="BL264" i="3" s="1"/>
  <c r="O263" i="3"/>
  <c r="S263" i="3"/>
  <c r="W263" i="3"/>
  <c r="AA263" i="3"/>
  <c r="AE263" i="3"/>
  <c r="AI263" i="3"/>
  <c r="AM263" i="3"/>
  <c r="AQ263" i="3"/>
  <c r="AU263" i="3"/>
  <c r="AY263" i="3"/>
  <c r="BC263" i="3"/>
  <c r="BG263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M263" i="3"/>
  <c r="Q263" i="3"/>
  <c r="U263" i="3"/>
  <c r="Y263" i="3"/>
  <c r="AC263" i="3"/>
  <c r="AG263" i="3"/>
  <c r="AK263" i="3"/>
  <c r="AO263" i="3"/>
  <c r="AS263" i="3"/>
  <c r="AW263" i="3"/>
  <c r="BA263" i="3"/>
  <c r="BE263" i="3"/>
  <c r="BI263" i="3"/>
  <c r="O261" i="3"/>
  <c r="S261" i="3"/>
  <c r="W261" i="3"/>
  <c r="AA261" i="3"/>
  <c r="AE261" i="3"/>
  <c r="AI261" i="3"/>
  <c r="AM261" i="3"/>
  <c r="AQ261" i="3"/>
  <c r="AU261" i="3"/>
  <c r="AY261" i="3"/>
  <c r="BC261" i="3"/>
  <c r="BG261" i="3"/>
  <c r="P261" i="3"/>
  <c r="T261" i="3"/>
  <c r="X261" i="3"/>
  <c r="AB261" i="3"/>
  <c r="AF261" i="3"/>
  <c r="AJ261" i="3"/>
  <c r="AN261" i="3"/>
  <c r="AR261" i="3"/>
  <c r="AV261" i="3"/>
  <c r="AZ261" i="3"/>
  <c r="BD261" i="3"/>
  <c r="BH261" i="3"/>
  <c r="M261" i="3"/>
  <c r="Q261" i="3"/>
  <c r="U261" i="3"/>
  <c r="Y261" i="3"/>
  <c r="AC261" i="3"/>
  <c r="AG261" i="3"/>
  <c r="AK261" i="3"/>
  <c r="AO261" i="3"/>
  <c r="AS261" i="3"/>
  <c r="AW261" i="3"/>
  <c r="BA261" i="3"/>
  <c r="BE261" i="3"/>
  <c r="BI261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M259" i="3"/>
  <c r="Q259" i="3"/>
  <c r="U259" i="3"/>
  <c r="Y259" i="3"/>
  <c r="AC259" i="3"/>
  <c r="AG259" i="3"/>
  <c r="AK259" i="3"/>
  <c r="AO259" i="3"/>
  <c r="AS259" i="3"/>
  <c r="AW259" i="3"/>
  <c r="BA259" i="3"/>
  <c r="BE259" i="3"/>
  <c r="BI259" i="3"/>
  <c r="BG264" i="3"/>
  <c r="BC264" i="3"/>
  <c r="AY264" i="3"/>
  <c r="AU264" i="3"/>
  <c r="AQ264" i="3"/>
  <c r="AM264" i="3"/>
  <c r="AI264" i="3"/>
  <c r="AE264" i="3"/>
  <c r="AA264" i="3"/>
  <c r="W264" i="3"/>
  <c r="S264" i="3"/>
  <c r="BM264" i="3" s="1"/>
  <c r="N264" i="3"/>
  <c r="BJ264" i="3" s="1"/>
  <c r="BB263" i="3"/>
  <c r="AL263" i="3"/>
  <c r="V263" i="3"/>
  <c r="M262" i="3"/>
  <c r="Q262" i="3"/>
  <c r="U262" i="3"/>
  <c r="Y262" i="3"/>
  <c r="AC262" i="3"/>
  <c r="AG262" i="3"/>
  <c r="AK262" i="3"/>
  <c r="AO262" i="3"/>
  <c r="AS262" i="3"/>
  <c r="AW262" i="3"/>
  <c r="BA262" i="3"/>
  <c r="BE262" i="3"/>
  <c r="BI262" i="3"/>
  <c r="N262" i="3"/>
  <c r="R262" i="3"/>
  <c r="V262" i="3"/>
  <c r="Z262" i="3"/>
  <c r="AD262" i="3"/>
  <c r="AH262" i="3"/>
  <c r="AL262" i="3"/>
  <c r="AP262" i="3"/>
  <c r="AT262" i="3"/>
  <c r="AX262" i="3"/>
  <c r="BB262" i="3"/>
  <c r="BF262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BB261" i="3"/>
  <c r="AL261" i="3"/>
  <c r="V261" i="3"/>
  <c r="M260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N260" i="3"/>
  <c r="BJ260" i="3" s="1"/>
  <c r="R260" i="3"/>
  <c r="V260" i="3"/>
  <c r="Z260" i="3"/>
  <c r="AD260" i="3"/>
  <c r="AH260" i="3"/>
  <c r="AL260" i="3"/>
  <c r="AP260" i="3"/>
  <c r="AT260" i="3"/>
  <c r="AX260" i="3"/>
  <c r="BB260" i="3"/>
  <c r="BF260" i="3"/>
  <c r="O260" i="3"/>
  <c r="BL260" i="3" s="1"/>
  <c r="S260" i="3"/>
  <c r="BM260" i="3" s="1"/>
  <c r="W260" i="3"/>
  <c r="AA260" i="3"/>
  <c r="AE260" i="3"/>
  <c r="AI260" i="3"/>
  <c r="AM260" i="3"/>
  <c r="AQ260" i="3"/>
  <c r="AU260" i="3"/>
  <c r="AY260" i="3"/>
  <c r="BC260" i="3"/>
  <c r="BG260" i="3"/>
  <c r="BB259" i="3"/>
  <c r="AL259" i="3"/>
  <c r="V259" i="3"/>
  <c r="BF264" i="3"/>
  <c r="BB264" i="3"/>
  <c r="AX264" i="3"/>
  <c r="AT264" i="3"/>
  <c r="AP264" i="3"/>
  <c r="AL264" i="3"/>
  <c r="AH264" i="3"/>
  <c r="AD264" i="3"/>
  <c r="Z264" i="3"/>
  <c r="V264" i="3"/>
  <c r="R264" i="3"/>
  <c r="M264" i="3"/>
  <c r="AX263" i="3"/>
  <c r="AH263" i="3"/>
  <c r="R263" i="3"/>
  <c r="AX261" i="3"/>
  <c r="AH261" i="3"/>
  <c r="R261" i="3"/>
  <c r="AX259" i="3"/>
  <c r="AH259" i="3"/>
  <c r="R259" i="3"/>
  <c r="E105" i="3"/>
  <c r="F105" i="3"/>
  <c r="G105" i="3"/>
  <c r="H105" i="3"/>
  <c r="I105" i="3"/>
  <c r="L105" i="3" s="1"/>
  <c r="J105" i="3"/>
  <c r="K105" i="3"/>
  <c r="E106" i="3"/>
  <c r="F106" i="3"/>
  <c r="K106" i="3" s="1"/>
  <c r="G106" i="3"/>
  <c r="H106" i="3"/>
  <c r="I106" i="3"/>
  <c r="J106" i="3"/>
  <c r="L106" i="3"/>
  <c r="E107" i="3"/>
  <c r="F107" i="3"/>
  <c r="G107" i="3"/>
  <c r="H107" i="3"/>
  <c r="I107" i="3"/>
  <c r="J107" i="3"/>
  <c r="E108" i="3"/>
  <c r="F108" i="3"/>
  <c r="K108" i="3" s="1"/>
  <c r="G108" i="3"/>
  <c r="H108" i="3"/>
  <c r="I108" i="3"/>
  <c r="J108" i="3"/>
  <c r="L108" i="3"/>
  <c r="E109" i="3"/>
  <c r="F109" i="3"/>
  <c r="G109" i="3"/>
  <c r="H109" i="3"/>
  <c r="I109" i="3"/>
  <c r="J109" i="3"/>
  <c r="E110" i="3"/>
  <c r="F110" i="3"/>
  <c r="G110" i="3"/>
  <c r="H110" i="3"/>
  <c r="I110" i="3"/>
  <c r="L110" i="3" s="1"/>
  <c r="J110" i="3"/>
  <c r="K110" i="3"/>
  <c r="X110" i="3" s="1"/>
  <c r="E111" i="3"/>
  <c r="F111" i="3"/>
  <c r="G111" i="3"/>
  <c r="H111" i="3"/>
  <c r="I111" i="3"/>
  <c r="J111" i="3"/>
  <c r="E112" i="3"/>
  <c r="F112" i="3"/>
  <c r="K112" i="3" s="1"/>
  <c r="G112" i="3"/>
  <c r="H112" i="3"/>
  <c r="I112" i="3"/>
  <c r="J112" i="3"/>
  <c r="E113" i="3"/>
  <c r="F113" i="3"/>
  <c r="K113" i="3" s="1"/>
  <c r="G113" i="3"/>
  <c r="H113" i="3"/>
  <c r="I113" i="3"/>
  <c r="J113" i="3"/>
  <c r="E114" i="3"/>
  <c r="F114" i="3"/>
  <c r="G114" i="3"/>
  <c r="H114" i="3"/>
  <c r="I114" i="3"/>
  <c r="L114" i="3" s="1"/>
  <c r="J114" i="3"/>
  <c r="K114" i="3"/>
  <c r="N114" i="3" s="1"/>
  <c r="V114" i="3"/>
  <c r="AG114" i="3"/>
  <c r="AQ114" i="3"/>
  <c r="BB114" i="3"/>
  <c r="E115" i="3"/>
  <c r="F115" i="3"/>
  <c r="G115" i="3"/>
  <c r="H115" i="3"/>
  <c r="I115" i="3"/>
  <c r="L115" i="3" s="1"/>
  <c r="J115" i="3"/>
  <c r="E116" i="3"/>
  <c r="F116" i="3"/>
  <c r="G116" i="3"/>
  <c r="H116" i="3"/>
  <c r="I116" i="3"/>
  <c r="L116" i="3" s="1"/>
  <c r="J116" i="3"/>
  <c r="E117" i="3"/>
  <c r="F117" i="3"/>
  <c r="G117" i="3"/>
  <c r="H117" i="3"/>
  <c r="I117" i="3"/>
  <c r="L117" i="3" s="1"/>
  <c r="J117" i="3"/>
  <c r="K117" i="3"/>
  <c r="E118" i="3"/>
  <c r="F118" i="3"/>
  <c r="G118" i="3"/>
  <c r="H118" i="3"/>
  <c r="I118" i="3"/>
  <c r="J118" i="3"/>
  <c r="E119" i="3"/>
  <c r="F119" i="3"/>
  <c r="K119" i="3" s="1"/>
  <c r="G119" i="3"/>
  <c r="H119" i="3"/>
  <c r="I119" i="3"/>
  <c r="J119" i="3"/>
  <c r="E120" i="3"/>
  <c r="F120" i="3"/>
  <c r="G120" i="3"/>
  <c r="H120" i="3"/>
  <c r="I120" i="3"/>
  <c r="J120" i="3"/>
  <c r="L120" i="3"/>
  <c r="E121" i="3"/>
  <c r="F121" i="3"/>
  <c r="K121" i="3" s="1"/>
  <c r="G121" i="3"/>
  <c r="H121" i="3"/>
  <c r="I121" i="3"/>
  <c r="J121" i="3"/>
  <c r="E122" i="3"/>
  <c r="F122" i="3"/>
  <c r="G122" i="3"/>
  <c r="H122" i="3"/>
  <c r="L122" i="3" s="1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L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K127" i="3" s="1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L130" i="3" s="1"/>
  <c r="J130" i="3"/>
  <c r="E131" i="3"/>
  <c r="F131" i="3"/>
  <c r="G131" i="3"/>
  <c r="H131" i="3"/>
  <c r="I131" i="3"/>
  <c r="J131" i="3"/>
  <c r="E132" i="3"/>
  <c r="F132" i="3"/>
  <c r="G132" i="3"/>
  <c r="H132" i="3"/>
  <c r="I132" i="3"/>
  <c r="L132" i="3" s="1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K135" i="3" s="1"/>
  <c r="R135" i="3" s="1"/>
  <c r="G135" i="3"/>
  <c r="H135" i="3"/>
  <c r="I135" i="3"/>
  <c r="J135" i="3"/>
  <c r="L135" i="3" s="1"/>
  <c r="Z135" i="3"/>
  <c r="AL135" i="3"/>
  <c r="AT135" i="3"/>
  <c r="BB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L137" i="3"/>
  <c r="E138" i="3"/>
  <c r="F138" i="3"/>
  <c r="K138" i="3" s="1"/>
  <c r="G138" i="3"/>
  <c r="H138" i="3"/>
  <c r="L138" i="3" s="1"/>
  <c r="I138" i="3"/>
  <c r="J138" i="3"/>
  <c r="E139" i="3"/>
  <c r="F139" i="3"/>
  <c r="G139" i="3"/>
  <c r="H139" i="3"/>
  <c r="I139" i="3"/>
  <c r="L139" i="3" s="1"/>
  <c r="J139" i="3"/>
  <c r="E140" i="3"/>
  <c r="F140" i="3"/>
  <c r="G140" i="3"/>
  <c r="H140" i="3"/>
  <c r="I140" i="3"/>
  <c r="L140" i="3" s="1"/>
  <c r="J140" i="3"/>
  <c r="K140" i="3"/>
  <c r="E141" i="3"/>
  <c r="F141" i="3"/>
  <c r="G141" i="3"/>
  <c r="H141" i="3"/>
  <c r="I141" i="3"/>
  <c r="L141" i="3" s="1"/>
  <c r="J141" i="3"/>
  <c r="E142" i="3"/>
  <c r="F142" i="3"/>
  <c r="G142" i="3"/>
  <c r="H142" i="3"/>
  <c r="I142" i="3"/>
  <c r="L142" i="3" s="1"/>
  <c r="J142" i="3"/>
  <c r="K142" i="3"/>
  <c r="E143" i="3"/>
  <c r="F143" i="3"/>
  <c r="G143" i="3"/>
  <c r="H143" i="3"/>
  <c r="I143" i="3"/>
  <c r="L143" i="3" s="1"/>
  <c r="J143" i="3"/>
  <c r="E144" i="3"/>
  <c r="F144" i="3"/>
  <c r="K144" i="3" s="1"/>
  <c r="G144" i="3"/>
  <c r="H144" i="3"/>
  <c r="I144" i="3"/>
  <c r="J144" i="3"/>
  <c r="L144" i="3"/>
  <c r="E145" i="3"/>
  <c r="F145" i="3"/>
  <c r="G145" i="3"/>
  <c r="H145" i="3"/>
  <c r="I145" i="3"/>
  <c r="J145" i="3"/>
  <c r="E146" i="3"/>
  <c r="F146" i="3"/>
  <c r="G146" i="3"/>
  <c r="H146" i="3"/>
  <c r="I146" i="3"/>
  <c r="L146" i="3" s="1"/>
  <c r="J146" i="3"/>
  <c r="K146" i="3"/>
  <c r="AM146" i="3" s="1"/>
  <c r="E147" i="3"/>
  <c r="F147" i="3"/>
  <c r="G147" i="3"/>
  <c r="H147" i="3"/>
  <c r="I147" i="3"/>
  <c r="J147" i="3"/>
  <c r="E148" i="3"/>
  <c r="F148" i="3"/>
  <c r="K148" i="3" s="1"/>
  <c r="G148" i="3"/>
  <c r="H148" i="3"/>
  <c r="I148" i="3"/>
  <c r="J148" i="3"/>
  <c r="L148" i="3"/>
  <c r="E149" i="3"/>
  <c r="F149" i="3"/>
  <c r="G149" i="3"/>
  <c r="H149" i="3"/>
  <c r="I149" i="3"/>
  <c r="J149" i="3"/>
  <c r="E150" i="3"/>
  <c r="F150" i="3"/>
  <c r="K150" i="3" s="1"/>
  <c r="G150" i="3"/>
  <c r="H150" i="3"/>
  <c r="L150" i="3" s="1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L152" i="3"/>
  <c r="E153" i="3"/>
  <c r="F153" i="3"/>
  <c r="G153" i="3"/>
  <c r="H153" i="3"/>
  <c r="I153" i="3"/>
  <c r="J153" i="3"/>
  <c r="L153" i="3" s="1"/>
  <c r="E154" i="3"/>
  <c r="F154" i="3"/>
  <c r="K154" i="3" s="1"/>
  <c r="G154" i="3"/>
  <c r="H154" i="3"/>
  <c r="L154" i="3" s="1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L156" i="3"/>
  <c r="E157" i="3"/>
  <c r="F157" i="3"/>
  <c r="G157" i="3"/>
  <c r="H157" i="3"/>
  <c r="I157" i="3"/>
  <c r="J157" i="3"/>
  <c r="L157" i="3" s="1"/>
  <c r="E158" i="3"/>
  <c r="F158" i="3"/>
  <c r="G158" i="3"/>
  <c r="H158" i="3"/>
  <c r="I158" i="3"/>
  <c r="J158" i="3"/>
  <c r="L158" i="3"/>
  <c r="E159" i="3"/>
  <c r="F159" i="3"/>
  <c r="G159" i="3"/>
  <c r="H159" i="3"/>
  <c r="I159" i="3"/>
  <c r="J159" i="3"/>
  <c r="L159" i="3" s="1"/>
  <c r="E160" i="3"/>
  <c r="F160" i="3"/>
  <c r="G160" i="3"/>
  <c r="H160" i="3"/>
  <c r="I160" i="3"/>
  <c r="J160" i="3"/>
  <c r="L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L164" i="3"/>
  <c r="E165" i="3"/>
  <c r="F165" i="3"/>
  <c r="G165" i="3"/>
  <c r="H165" i="3"/>
  <c r="I165" i="3"/>
  <c r="J165" i="3"/>
  <c r="L165" i="3" s="1"/>
  <c r="E166" i="3"/>
  <c r="F166" i="3"/>
  <c r="K166" i="3" s="1"/>
  <c r="G166" i="3"/>
  <c r="H166" i="3"/>
  <c r="L166" i="3" s="1"/>
  <c r="I166" i="3"/>
  <c r="J166" i="3"/>
  <c r="E167" i="3"/>
  <c r="F167" i="3"/>
  <c r="G167" i="3"/>
  <c r="H167" i="3"/>
  <c r="I167" i="3"/>
  <c r="L167" i="3" s="1"/>
  <c r="J167" i="3"/>
  <c r="E168" i="3"/>
  <c r="F168" i="3"/>
  <c r="G168" i="3"/>
  <c r="H168" i="3"/>
  <c r="I168" i="3"/>
  <c r="L168" i="3" s="1"/>
  <c r="J168" i="3"/>
  <c r="K168" i="3"/>
  <c r="E169" i="3"/>
  <c r="F169" i="3"/>
  <c r="G169" i="3"/>
  <c r="H169" i="3"/>
  <c r="I169" i="3"/>
  <c r="L169" i="3" s="1"/>
  <c r="J169" i="3"/>
  <c r="E170" i="3"/>
  <c r="F170" i="3"/>
  <c r="G170" i="3"/>
  <c r="H170" i="3"/>
  <c r="I170" i="3"/>
  <c r="L170" i="3" s="1"/>
  <c r="J170" i="3"/>
  <c r="K170" i="3"/>
  <c r="E171" i="3"/>
  <c r="F171" i="3"/>
  <c r="G171" i="3"/>
  <c r="H171" i="3"/>
  <c r="I171" i="3"/>
  <c r="L171" i="3" s="1"/>
  <c r="J171" i="3"/>
  <c r="E172" i="3"/>
  <c r="F172" i="3"/>
  <c r="G172" i="3"/>
  <c r="H172" i="3"/>
  <c r="I172" i="3"/>
  <c r="L172" i="3" s="1"/>
  <c r="J172" i="3"/>
  <c r="K172" i="3"/>
  <c r="E173" i="3"/>
  <c r="F173" i="3"/>
  <c r="G173" i="3"/>
  <c r="H173" i="3"/>
  <c r="I173" i="3"/>
  <c r="L173" i="3" s="1"/>
  <c r="J173" i="3"/>
  <c r="E174" i="3"/>
  <c r="F174" i="3"/>
  <c r="G174" i="3"/>
  <c r="H174" i="3"/>
  <c r="I174" i="3"/>
  <c r="L174" i="3" s="1"/>
  <c r="J174" i="3"/>
  <c r="K174" i="3"/>
  <c r="E175" i="3"/>
  <c r="F175" i="3"/>
  <c r="G175" i="3"/>
  <c r="H175" i="3"/>
  <c r="I175" i="3"/>
  <c r="L175" i="3" s="1"/>
  <c r="J175" i="3"/>
  <c r="E176" i="3"/>
  <c r="F176" i="3"/>
  <c r="G176" i="3"/>
  <c r="H176" i="3"/>
  <c r="I176" i="3"/>
  <c r="L176" i="3" s="1"/>
  <c r="J176" i="3"/>
  <c r="K176" i="3"/>
  <c r="E177" i="3"/>
  <c r="F177" i="3"/>
  <c r="G177" i="3"/>
  <c r="H177" i="3"/>
  <c r="I177" i="3"/>
  <c r="J177" i="3"/>
  <c r="E178" i="3"/>
  <c r="F178" i="3"/>
  <c r="G178" i="3"/>
  <c r="H178" i="3"/>
  <c r="I178" i="3"/>
  <c r="L178" i="3" s="1"/>
  <c r="J178" i="3"/>
  <c r="K178" i="3"/>
  <c r="AB178" i="3" s="1"/>
  <c r="E179" i="3"/>
  <c r="F179" i="3"/>
  <c r="G179" i="3"/>
  <c r="H179" i="3"/>
  <c r="I179" i="3"/>
  <c r="L179" i="3" s="1"/>
  <c r="J179" i="3"/>
  <c r="E180" i="3"/>
  <c r="F180" i="3"/>
  <c r="K180" i="3" s="1"/>
  <c r="G180" i="3"/>
  <c r="H180" i="3"/>
  <c r="I180" i="3"/>
  <c r="J180" i="3"/>
  <c r="L180" i="3"/>
  <c r="E181" i="3"/>
  <c r="F181" i="3"/>
  <c r="G181" i="3"/>
  <c r="H181" i="3"/>
  <c r="I181" i="3"/>
  <c r="J181" i="3"/>
  <c r="E182" i="3"/>
  <c r="F182" i="3"/>
  <c r="K182" i="3" s="1"/>
  <c r="G182" i="3"/>
  <c r="H182" i="3"/>
  <c r="I182" i="3"/>
  <c r="J182" i="3"/>
  <c r="L182" i="3"/>
  <c r="E183" i="3"/>
  <c r="F183" i="3"/>
  <c r="G183" i="3"/>
  <c r="H183" i="3"/>
  <c r="I183" i="3"/>
  <c r="J183" i="3"/>
  <c r="E184" i="3"/>
  <c r="F184" i="3"/>
  <c r="G184" i="3"/>
  <c r="H184" i="3"/>
  <c r="I184" i="3"/>
  <c r="L184" i="3" s="1"/>
  <c r="J184" i="3"/>
  <c r="K184" i="3"/>
  <c r="W184" i="3" s="1"/>
  <c r="E185" i="3"/>
  <c r="F185" i="3"/>
  <c r="G185" i="3"/>
  <c r="H185" i="3"/>
  <c r="I185" i="3"/>
  <c r="L185" i="3" s="1"/>
  <c r="J185" i="3"/>
  <c r="K185" i="3"/>
  <c r="E186" i="3"/>
  <c r="F186" i="3"/>
  <c r="G186" i="3"/>
  <c r="H186" i="3"/>
  <c r="I186" i="3"/>
  <c r="L186" i="3" s="1"/>
  <c r="J186" i="3"/>
  <c r="E187" i="3"/>
  <c r="F187" i="3"/>
  <c r="G187" i="3"/>
  <c r="H187" i="3"/>
  <c r="I187" i="3"/>
  <c r="L187" i="3" s="1"/>
  <c r="J187" i="3"/>
  <c r="K187" i="3"/>
  <c r="E188" i="3"/>
  <c r="F188" i="3"/>
  <c r="G188" i="3"/>
  <c r="H188" i="3"/>
  <c r="I188" i="3"/>
  <c r="L188" i="3" s="1"/>
  <c r="J188" i="3"/>
  <c r="E189" i="3"/>
  <c r="F189" i="3"/>
  <c r="G189" i="3"/>
  <c r="H189" i="3"/>
  <c r="I189" i="3"/>
  <c r="L189" i="3" s="1"/>
  <c r="J189" i="3"/>
  <c r="K189" i="3"/>
  <c r="E190" i="3"/>
  <c r="F190" i="3"/>
  <c r="G190" i="3"/>
  <c r="H190" i="3"/>
  <c r="I190" i="3"/>
  <c r="L190" i="3" s="1"/>
  <c r="J190" i="3"/>
  <c r="E191" i="3"/>
  <c r="F191" i="3"/>
  <c r="G191" i="3"/>
  <c r="H191" i="3"/>
  <c r="I191" i="3"/>
  <c r="L191" i="3" s="1"/>
  <c r="J191" i="3"/>
  <c r="K191" i="3"/>
  <c r="E192" i="3"/>
  <c r="F192" i="3"/>
  <c r="G192" i="3"/>
  <c r="H192" i="3"/>
  <c r="I192" i="3"/>
  <c r="L192" i="3" s="1"/>
  <c r="J192" i="3"/>
  <c r="E193" i="3"/>
  <c r="F193" i="3"/>
  <c r="G193" i="3"/>
  <c r="H193" i="3"/>
  <c r="I193" i="3"/>
  <c r="L193" i="3" s="1"/>
  <c r="J193" i="3"/>
  <c r="K193" i="3"/>
  <c r="E194" i="3"/>
  <c r="F194" i="3"/>
  <c r="G194" i="3"/>
  <c r="H194" i="3"/>
  <c r="I194" i="3"/>
  <c r="L194" i="3" s="1"/>
  <c r="J194" i="3"/>
  <c r="E195" i="3"/>
  <c r="F195" i="3"/>
  <c r="G195" i="3"/>
  <c r="H195" i="3"/>
  <c r="I195" i="3"/>
  <c r="L195" i="3" s="1"/>
  <c r="J195" i="3"/>
  <c r="K195" i="3"/>
  <c r="E196" i="3"/>
  <c r="F196" i="3"/>
  <c r="G196" i="3"/>
  <c r="H196" i="3"/>
  <c r="I196" i="3"/>
  <c r="J196" i="3"/>
  <c r="E197" i="3"/>
  <c r="F197" i="3"/>
  <c r="G197" i="3"/>
  <c r="H197" i="3"/>
  <c r="I197" i="3"/>
  <c r="L197" i="3" s="1"/>
  <c r="J197" i="3"/>
  <c r="K197" i="3"/>
  <c r="AB197" i="3" s="1"/>
  <c r="E198" i="3"/>
  <c r="F198" i="3"/>
  <c r="G198" i="3"/>
  <c r="H198" i="3"/>
  <c r="I198" i="3"/>
  <c r="L198" i="3" s="1"/>
  <c r="J198" i="3"/>
  <c r="E199" i="3"/>
  <c r="F199" i="3"/>
  <c r="K199" i="3" s="1"/>
  <c r="G199" i="3"/>
  <c r="H199" i="3"/>
  <c r="I199" i="3"/>
  <c r="J199" i="3"/>
  <c r="L199" i="3"/>
  <c r="E200" i="3"/>
  <c r="F200" i="3"/>
  <c r="G200" i="3"/>
  <c r="H200" i="3"/>
  <c r="I200" i="3"/>
  <c r="J200" i="3"/>
  <c r="E201" i="3"/>
  <c r="F201" i="3"/>
  <c r="K201" i="3" s="1"/>
  <c r="G201" i="3"/>
  <c r="H201" i="3"/>
  <c r="I201" i="3"/>
  <c r="J201" i="3"/>
  <c r="L201" i="3"/>
  <c r="E202" i="3"/>
  <c r="F202" i="3"/>
  <c r="G202" i="3"/>
  <c r="H202" i="3"/>
  <c r="I202" i="3"/>
  <c r="L202" i="3" s="1"/>
  <c r="J202" i="3"/>
  <c r="E203" i="3"/>
  <c r="F203" i="3"/>
  <c r="G203" i="3"/>
  <c r="H203" i="3"/>
  <c r="I203" i="3"/>
  <c r="L203" i="3" s="1"/>
  <c r="J203" i="3"/>
  <c r="K203" i="3"/>
  <c r="E204" i="3"/>
  <c r="F204" i="3"/>
  <c r="G204" i="3"/>
  <c r="H204" i="3"/>
  <c r="I204" i="3"/>
  <c r="J204" i="3"/>
  <c r="E205" i="3"/>
  <c r="F205" i="3"/>
  <c r="G205" i="3"/>
  <c r="H205" i="3"/>
  <c r="I205" i="3"/>
  <c r="L205" i="3" s="1"/>
  <c r="J205" i="3"/>
  <c r="K205" i="3"/>
  <c r="AB205" i="3" s="1"/>
  <c r="E206" i="3"/>
  <c r="F206" i="3"/>
  <c r="G206" i="3"/>
  <c r="H206" i="3"/>
  <c r="I206" i="3"/>
  <c r="L206" i="3" s="1"/>
  <c r="J206" i="3"/>
  <c r="E207" i="3"/>
  <c r="F207" i="3"/>
  <c r="G207" i="3"/>
  <c r="H207" i="3"/>
  <c r="I207" i="3"/>
  <c r="L207" i="3" s="1"/>
  <c r="J207" i="3"/>
  <c r="K207" i="3"/>
  <c r="E208" i="3"/>
  <c r="F208" i="3"/>
  <c r="G208" i="3"/>
  <c r="H208" i="3"/>
  <c r="I208" i="3"/>
  <c r="L208" i="3" s="1"/>
  <c r="J208" i="3"/>
  <c r="K208" i="3"/>
  <c r="M208" i="3" s="1"/>
  <c r="V208" i="3"/>
  <c r="AG208" i="3"/>
  <c r="AQ208" i="3"/>
  <c r="BB208" i="3"/>
  <c r="E209" i="3"/>
  <c r="F209" i="3"/>
  <c r="G209" i="3"/>
  <c r="H209" i="3"/>
  <c r="I209" i="3"/>
  <c r="L209" i="3" s="1"/>
  <c r="J209" i="3"/>
  <c r="K209" i="3"/>
  <c r="N209" i="3" s="1"/>
  <c r="E210" i="3"/>
  <c r="F210" i="3"/>
  <c r="G210" i="3"/>
  <c r="H210" i="3"/>
  <c r="I210" i="3"/>
  <c r="J210" i="3"/>
  <c r="E211" i="3"/>
  <c r="F211" i="3"/>
  <c r="K211" i="3" s="1"/>
  <c r="G211" i="3"/>
  <c r="H211" i="3"/>
  <c r="I211" i="3"/>
  <c r="J211" i="3"/>
  <c r="E212" i="3"/>
  <c r="F212" i="3"/>
  <c r="G212" i="3"/>
  <c r="H212" i="3"/>
  <c r="I212" i="3"/>
  <c r="L212" i="3" s="1"/>
  <c r="J212" i="3"/>
  <c r="E213" i="3"/>
  <c r="F213" i="3"/>
  <c r="G213" i="3"/>
  <c r="H213" i="3"/>
  <c r="I213" i="3"/>
  <c r="L213" i="3" s="1"/>
  <c r="J213" i="3"/>
  <c r="K213" i="3"/>
  <c r="E214" i="3"/>
  <c r="F214" i="3"/>
  <c r="G214" i="3"/>
  <c r="H214" i="3"/>
  <c r="I214" i="3"/>
  <c r="L214" i="3" s="1"/>
  <c r="J214" i="3"/>
  <c r="E215" i="3"/>
  <c r="F215" i="3"/>
  <c r="G215" i="3"/>
  <c r="H215" i="3"/>
  <c r="I215" i="3"/>
  <c r="L215" i="3" s="1"/>
  <c r="J215" i="3"/>
  <c r="K215" i="3"/>
  <c r="E216" i="3"/>
  <c r="F216" i="3"/>
  <c r="G216" i="3"/>
  <c r="H216" i="3"/>
  <c r="I216" i="3"/>
  <c r="L216" i="3" s="1"/>
  <c r="J216" i="3"/>
  <c r="E217" i="3"/>
  <c r="F217" i="3"/>
  <c r="G217" i="3"/>
  <c r="H217" i="3"/>
  <c r="I217" i="3"/>
  <c r="L217" i="3" s="1"/>
  <c r="J217" i="3"/>
  <c r="K217" i="3"/>
  <c r="E218" i="3"/>
  <c r="F218" i="3"/>
  <c r="G218" i="3"/>
  <c r="H218" i="3"/>
  <c r="I218" i="3"/>
  <c r="L218" i="3" s="1"/>
  <c r="J218" i="3"/>
  <c r="E219" i="3"/>
  <c r="F219" i="3"/>
  <c r="G219" i="3"/>
  <c r="H219" i="3"/>
  <c r="I219" i="3"/>
  <c r="L219" i="3" s="1"/>
  <c r="J219" i="3"/>
  <c r="K219" i="3"/>
  <c r="E220" i="3"/>
  <c r="F220" i="3"/>
  <c r="G220" i="3"/>
  <c r="H220" i="3"/>
  <c r="I220" i="3"/>
  <c r="L220" i="3" s="1"/>
  <c r="J220" i="3"/>
  <c r="E221" i="3"/>
  <c r="F221" i="3"/>
  <c r="G221" i="3"/>
  <c r="H221" i="3"/>
  <c r="I221" i="3"/>
  <c r="L221" i="3" s="1"/>
  <c r="J221" i="3"/>
  <c r="K221" i="3"/>
  <c r="AA221" i="3" s="1"/>
  <c r="E222" i="3"/>
  <c r="F222" i="3"/>
  <c r="G222" i="3"/>
  <c r="H222" i="3"/>
  <c r="I222" i="3"/>
  <c r="L222" i="3" s="1"/>
  <c r="J222" i="3"/>
  <c r="E223" i="3"/>
  <c r="F223" i="3"/>
  <c r="K223" i="3" s="1"/>
  <c r="G223" i="3"/>
  <c r="H223" i="3"/>
  <c r="I223" i="3"/>
  <c r="J223" i="3"/>
  <c r="L223" i="3" s="1"/>
  <c r="E224" i="3"/>
  <c r="F224" i="3"/>
  <c r="G224" i="3"/>
  <c r="H224" i="3"/>
  <c r="I224" i="3"/>
  <c r="J224" i="3"/>
  <c r="E225" i="3"/>
  <c r="F225" i="3"/>
  <c r="G225" i="3"/>
  <c r="H225" i="3"/>
  <c r="I225" i="3"/>
  <c r="L225" i="3" s="1"/>
  <c r="J225" i="3"/>
  <c r="K225" i="3"/>
  <c r="AB225" i="3" s="1"/>
  <c r="E226" i="3"/>
  <c r="F226" i="3"/>
  <c r="G226" i="3"/>
  <c r="H226" i="3"/>
  <c r="I226" i="3"/>
  <c r="J226" i="3"/>
  <c r="E227" i="3"/>
  <c r="F227" i="3"/>
  <c r="G227" i="3"/>
  <c r="H227" i="3"/>
  <c r="I227" i="3"/>
  <c r="L227" i="3" s="1"/>
  <c r="J227" i="3"/>
  <c r="K227" i="3"/>
  <c r="W227" i="3" s="1"/>
  <c r="E228" i="3"/>
  <c r="F228" i="3"/>
  <c r="K228" i="3" s="1"/>
  <c r="G228" i="3"/>
  <c r="H228" i="3"/>
  <c r="I228" i="3"/>
  <c r="J228" i="3"/>
  <c r="E229" i="3"/>
  <c r="F229" i="3"/>
  <c r="G229" i="3"/>
  <c r="H229" i="3"/>
  <c r="I229" i="3"/>
  <c r="L229" i="3" s="1"/>
  <c r="J229" i="3"/>
  <c r="E230" i="3"/>
  <c r="F230" i="3"/>
  <c r="G230" i="3"/>
  <c r="H230" i="3"/>
  <c r="I230" i="3"/>
  <c r="L230" i="3" s="1"/>
  <c r="J230" i="3"/>
  <c r="K230" i="3"/>
  <c r="E231" i="3"/>
  <c r="F231" i="3"/>
  <c r="G231" i="3"/>
  <c r="H231" i="3"/>
  <c r="I231" i="3"/>
  <c r="J231" i="3"/>
  <c r="E232" i="3"/>
  <c r="F232" i="3"/>
  <c r="K232" i="3" s="1"/>
  <c r="G232" i="3"/>
  <c r="H232" i="3"/>
  <c r="I232" i="3"/>
  <c r="J232" i="3"/>
  <c r="E233" i="3"/>
  <c r="F233" i="3"/>
  <c r="G233" i="3"/>
  <c r="H233" i="3"/>
  <c r="I233" i="3"/>
  <c r="L233" i="3" s="1"/>
  <c r="J233" i="3"/>
  <c r="E234" i="3"/>
  <c r="F234" i="3"/>
  <c r="G234" i="3"/>
  <c r="H234" i="3"/>
  <c r="I234" i="3"/>
  <c r="L234" i="3" s="1"/>
  <c r="J234" i="3"/>
  <c r="K234" i="3"/>
  <c r="E235" i="3"/>
  <c r="F235" i="3"/>
  <c r="G235" i="3"/>
  <c r="H235" i="3"/>
  <c r="I235" i="3"/>
  <c r="J235" i="3"/>
  <c r="E236" i="3"/>
  <c r="F236" i="3"/>
  <c r="K236" i="3" s="1"/>
  <c r="G236" i="3"/>
  <c r="H236" i="3"/>
  <c r="I236" i="3"/>
  <c r="J236" i="3"/>
  <c r="E237" i="3"/>
  <c r="F237" i="3"/>
  <c r="G237" i="3"/>
  <c r="H237" i="3"/>
  <c r="I237" i="3"/>
  <c r="L237" i="3" s="1"/>
  <c r="J237" i="3"/>
  <c r="E238" i="3"/>
  <c r="F238" i="3"/>
  <c r="G238" i="3"/>
  <c r="H238" i="3"/>
  <c r="I238" i="3"/>
  <c r="L238" i="3" s="1"/>
  <c r="J238" i="3"/>
  <c r="K238" i="3"/>
  <c r="E239" i="3"/>
  <c r="F239" i="3"/>
  <c r="G239" i="3"/>
  <c r="H239" i="3"/>
  <c r="I239" i="3"/>
  <c r="J239" i="3"/>
  <c r="E240" i="3"/>
  <c r="F240" i="3"/>
  <c r="K240" i="3" s="1"/>
  <c r="G240" i="3"/>
  <c r="H240" i="3"/>
  <c r="I240" i="3"/>
  <c r="J240" i="3"/>
  <c r="E241" i="3"/>
  <c r="F241" i="3"/>
  <c r="G241" i="3"/>
  <c r="H241" i="3"/>
  <c r="I241" i="3"/>
  <c r="L241" i="3" s="1"/>
  <c r="J241" i="3"/>
  <c r="E242" i="3"/>
  <c r="F242" i="3"/>
  <c r="G242" i="3"/>
  <c r="H242" i="3"/>
  <c r="I242" i="3"/>
  <c r="L242" i="3" s="1"/>
  <c r="J242" i="3"/>
  <c r="K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K252" i="3" s="1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K254" i="3" s="1"/>
  <c r="H254" i="3"/>
  <c r="I254" i="3"/>
  <c r="L254" i="3" s="1"/>
  <c r="J254" i="3"/>
  <c r="E255" i="3"/>
  <c r="F255" i="3"/>
  <c r="G255" i="3"/>
  <c r="H255" i="3"/>
  <c r="I255" i="3"/>
  <c r="J255" i="3"/>
  <c r="E256" i="3"/>
  <c r="F256" i="3"/>
  <c r="G256" i="3"/>
  <c r="K256" i="3" s="1"/>
  <c r="H256" i="3"/>
  <c r="I256" i="3"/>
  <c r="L256" i="3" s="1"/>
  <c r="J256" i="3"/>
  <c r="E257" i="3"/>
  <c r="F257" i="3"/>
  <c r="G257" i="3"/>
  <c r="H257" i="3"/>
  <c r="I257" i="3"/>
  <c r="J257" i="3"/>
  <c r="P227" i="3" l="1"/>
  <c r="AM227" i="3"/>
  <c r="BH227" i="3"/>
  <c r="AW227" i="3"/>
  <c r="W223" i="3"/>
  <c r="BC223" i="3"/>
  <c r="AM223" i="3"/>
  <c r="W221" i="3"/>
  <c r="AM221" i="3"/>
  <c r="BC221" i="3"/>
  <c r="O217" i="3"/>
  <c r="W217" i="3"/>
  <c r="AE217" i="3"/>
  <c r="AM217" i="3"/>
  <c r="AU217" i="3"/>
  <c r="BC217" i="3"/>
  <c r="O213" i="3"/>
  <c r="W213" i="3"/>
  <c r="AE213" i="3"/>
  <c r="AM213" i="3"/>
  <c r="AU213" i="3"/>
  <c r="BC213" i="3"/>
  <c r="T205" i="3"/>
  <c r="AJ205" i="3"/>
  <c r="AZ205" i="3"/>
  <c r="M199" i="3"/>
  <c r="P199" i="3"/>
  <c r="X199" i="3"/>
  <c r="AF199" i="3"/>
  <c r="AN199" i="3"/>
  <c r="AV199" i="3"/>
  <c r="BD199" i="3"/>
  <c r="T199" i="3"/>
  <c r="AB199" i="3"/>
  <c r="AJ199" i="3"/>
  <c r="AR199" i="3"/>
  <c r="AZ199" i="3"/>
  <c r="BH199" i="3"/>
  <c r="T197" i="3"/>
  <c r="AJ197" i="3"/>
  <c r="AZ197" i="3"/>
  <c r="O193" i="3"/>
  <c r="BL193" i="3" s="1"/>
  <c r="P193" i="3"/>
  <c r="X193" i="3"/>
  <c r="AF193" i="3"/>
  <c r="AN193" i="3"/>
  <c r="AV193" i="3"/>
  <c r="BD193" i="3"/>
  <c r="O189" i="3"/>
  <c r="P189" i="3"/>
  <c r="X189" i="3"/>
  <c r="AF189" i="3"/>
  <c r="AN189" i="3"/>
  <c r="AV189" i="3"/>
  <c r="BD189" i="3"/>
  <c r="O185" i="3"/>
  <c r="P185" i="3"/>
  <c r="X185" i="3"/>
  <c r="AF185" i="3"/>
  <c r="AN185" i="3"/>
  <c r="AV185" i="3"/>
  <c r="BD185" i="3"/>
  <c r="M180" i="3"/>
  <c r="P180" i="3"/>
  <c r="X180" i="3"/>
  <c r="AF180" i="3"/>
  <c r="AN180" i="3"/>
  <c r="AV180" i="3"/>
  <c r="BD180" i="3"/>
  <c r="T180" i="3"/>
  <c r="AB180" i="3"/>
  <c r="AJ180" i="3"/>
  <c r="AR180" i="3"/>
  <c r="AZ180" i="3"/>
  <c r="BH180" i="3"/>
  <c r="T178" i="3"/>
  <c r="AJ178" i="3"/>
  <c r="AZ178" i="3"/>
  <c r="O174" i="3"/>
  <c r="P174" i="3"/>
  <c r="X174" i="3"/>
  <c r="AF174" i="3"/>
  <c r="AN174" i="3"/>
  <c r="AV174" i="3"/>
  <c r="BD174" i="3"/>
  <c r="O170" i="3"/>
  <c r="BL170" i="3" s="1"/>
  <c r="P170" i="3"/>
  <c r="X170" i="3"/>
  <c r="AF170" i="3"/>
  <c r="AN170" i="3"/>
  <c r="AV170" i="3"/>
  <c r="BD170" i="3"/>
  <c r="O148" i="3"/>
  <c r="T148" i="3"/>
  <c r="W148" i="3"/>
  <c r="AA148" i="3"/>
  <c r="AE148" i="3"/>
  <c r="AH148" i="3"/>
  <c r="AL148" i="3"/>
  <c r="AP148" i="3"/>
  <c r="AR148" i="3"/>
  <c r="AV148" i="3"/>
  <c r="AZ148" i="3"/>
  <c r="BC148" i="3"/>
  <c r="BG148" i="3"/>
  <c r="P148" i="3"/>
  <c r="V148" i="3"/>
  <c r="Z148" i="3"/>
  <c r="AB148" i="3"/>
  <c r="AF148" i="3"/>
  <c r="AJ148" i="3"/>
  <c r="AM148" i="3"/>
  <c r="AQ148" i="3"/>
  <c r="AU148" i="3"/>
  <c r="AX148" i="3"/>
  <c r="BB148" i="3"/>
  <c r="BF148" i="3"/>
  <c r="BH148" i="3"/>
  <c r="W146" i="3"/>
  <c r="BC146" i="3"/>
  <c r="W144" i="3"/>
  <c r="AM144" i="3"/>
  <c r="BC144" i="3"/>
  <c r="AA144" i="3"/>
  <c r="AQ144" i="3"/>
  <c r="BG144" i="3"/>
  <c r="O142" i="3"/>
  <c r="W142" i="3"/>
  <c r="AE142" i="3"/>
  <c r="AM142" i="3"/>
  <c r="AU142" i="3"/>
  <c r="BC142" i="3"/>
  <c r="P106" i="3"/>
  <c r="O106" i="3"/>
  <c r="W106" i="3"/>
  <c r="AE106" i="3"/>
  <c r="AM106" i="3"/>
  <c r="AQ106" i="3"/>
  <c r="AU106" i="3"/>
  <c r="AY106" i="3"/>
  <c r="BC106" i="3"/>
  <c r="BG106" i="3"/>
  <c r="S106" i="3"/>
  <c r="AA106" i="3"/>
  <c r="AI106" i="3"/>
  <c r="AN106" i="3"/>
  <c r="AR106" i="3"/>
  <c r="AV106" i="3"/>
  <c r="AZ106" i="3"/>
  <c r="BD106" i="3"/>
  <c r="BH106" i="3"/>
  <c r="P225" i="3"/>
  <c r="T225" i="3"/>
  <c r="AJ225" i="3"/>
  <c r="AZ225" i="3"/>
  <c r="O219" i="3"/>
  <c r="W219" i="3"/>
  <c r="AE219" i="3"/>
  <c r="AM219" i="3"/>
  <c r="AU219" i="3"/>
  <c r="BC219" i="3"/>
  <c r="O215" i="3"/>
  <c r="W215" i="3"/>
  <c r="AE215" i="3"/>
  <c r="AM215" i="3"/>
  <c r="AU215" i="3"/>
  <c r="BC215" i="3"/>
  <c r="S207" i="3"/>
  <c r="AF207" i="3"/>
  <c r="AQ207" i="3"/>
  <c r="BA207" i="3"/>
  <c r="P203" i="3"/>
  <c r="X203" i="3"/>
  <c r="AN203" i="3"/>
  <c r="BD203" i="3"/>
  <c r="AB201" i="3"/>
  <c r="BH201" i="3"/>
  <c r="AR201" i="3"/>
  <c r="O195" i="3"/>
  <c r="P195" i="3"/>
  <c r="X195" i="3"/>
  <c r="AF195" i="3"/>
  <c r="AN195" i="3"/>
  <c r="AV195" i="3"/>
  <c r="BD195" i="3"/>
  <c r="O191" i="3"/>
  <c r="P191" i="3"/>
  <c r="X191" i="3"/>
  <c r="AF191" i="3"/>
  <c r="AN191" i="3"/>
  <c r="AV191" i="3"/>
  <c r="BD191" i="3"/>
  <c r="O187" i="3"/>
  <c r="P187" i="3"/>
  <c r="X187" i="3"/>
  <c r="AF187" i="3"/>
  <c r="AN187" i="3"/>
  <c r="AV187" i="3"/>
  <c r="BD187" i="3"/>
  <c r="P184" i="3"/>
  <c r="Q184" i="3"/>
  <c r="AB184" i="3"/>
  <c r="AL184" i="3"/>
  <c r="AT184" i="3"/>
  <c r="BB184" i="3"/>
  <c r="AB182" i="3"/>
  <c r="BH182" i="3"/>
  <c r="AR182" i="3"/>
  <c r="O176" i="3"/>
  <c r="P176" i="3"/>
  <c r="X176" i="3"/>
  <c r="AF176" i="3"/>
  <c r="AN176" i="3"/>
  <c r="AV176" i="3"/>
  <c r="BD176" i="3"/>
  <c r="O172" i="3"/>
  <c r="BL172" i="3" s="1"/>
  <c r="P172" i="3"/>
  <c r="X172" i="3"/>
  <c r="AF172" i="3"/>
  <c r="AN172" i="3"/>
  <c r="AV172" i="3"/>
  <c r="BD172" i="3"/>
  <c r="N168" i="3"/>
  <c r="P168" i="3"/>
  <c r="X168" i="3"/>
  <c r="AF168" i="3"/>
  <c r="AN168" i="3"/>
  <c r="AV168" i="3"/>
  <c r="BD168" i="3"/>
  <c r="O140" i="3"/>
  <c r="W140" i="3"/>
  <c r="AE140" i="3"/>
  <c r="AM140" i="3"/>
  <c r="AU140" i="3"/>
  <c r="BC140" i="3"/>
  <c r="P110" i="3"/>
  <c r="AB110" i="3"/>
  <c r="AN110" i="3"/>
  <c r="AV110" i="3"/>
  <c r="BH110" i="3"/>
  <c r="P108" i="3"/>
  <c r="AB108" i="3"/>
  <c r="AJ108" i="3"/>
  <c r="AV108" i="3"/>
  <c r="BH108" i="3"/>
  <c r="T108" i="3"/>
  <c r="AF108" i="3"/>
  <c r="AR108" i="3"/>
  <c r="AZ108" i="3"/>
  <c r="K233" i="3"/>
  <c r="AB227" i="3"/>
  <c r="Q227" i="3"/>
  <c r="K218" i="3"/>
  <c r="N217" i="3"/>
  <c r="K216" i="3"/>
  <c r="N215" i="3"/>
  <c r="K214" i="3"/>
  <c r="N213" i="3"/>
  <c r="K212" i="3"/>
  <c r="T207" i="3"/>
  <c r="K206" i="3"/>
  <c r="M203" i="3"/>
  <c r="K202" i="3"/>
  <c r="P201" i="3"/>
  <c r="K198" i="3"/>
  <c r="M195" i="3"/>
  <c r="K194" i="3"/>
  <c r="M193" i="3"/>
  <c r="K192" i="3"/>
  <c r="M191" i="3"/>
  <c r="K190" i="3"/>
  <c r="M189" i="3"/>
  <c r="K188" i="3"/>
  <c r="M187" i="3"/>
  <c r="K186" i="3"/>
  <c r="M185" i="3"/>
  <c r="K183" i="3"/>
  <c r="P182" i="3"/>
  <c r="K179" i="3"/>
  <c r="K177" i="3"/>
  <c r="M176" i="3"/>
  <c r="K175" i="3"/>
  <c r="M174" i="3"/>
  <c r="K173" i="3"/>
  <c r="M172" i="3"/>
  <c r="K171" i="3"/>
  <c r="M170" i="3"/>
  <c r="K169" i="3"/>
  <c r="M168" i="3"/>
  <c r="K167" i="3"/>
  <c r="K163" i="3"/>
  <c r="K155" i="3"/>
  <c r="K151" i="3"/>
  <c r="L149" i="3"/>
  <c r="S148" i="3"/>
  <c r="K143" i="3"/>
  <c r="P142" i="3"/>
  <c r="K141" i="3"/>
  <c r="P140" i="3"/>
  <c r="K132" i="3"/>
  <c r="K130" i="3"/>
  <c r="K124" i="3"/>
  <c r="K120" i="3"/>
  <c r="K116" i="3"/>
  <c r="K115" i="3"/>
  <c r="BL301" i="3"/>
  <c r="AL345" i="3"/>
  <c r="AI353" i="3"/>
  <c r="AU331" i="3"/>
  <c r="AD331" i="3"/>
  <c r="AO331" i="3"/>
  <c r="BH331" i="3"/>
  <c r="AB331" i="3"/>
  <c r="AK337" i="3"/>
  <c r="BD337" i="3"/>
  <c r="X337" i="3"/>
  <c r="AM337" i="3"/>
  <c r="BE339" i="3"/>
  <c r="Y339" i="3"/>
  <c r="AR339" i="3"/>
  <c r="BG339" i="3"/>
  <c r="AA339" i="3"/>
  <c r="AG343" i="3"/>
  <c r="AZ343" i="3"/>
  <c r="T343" i="3"/>
  <c r="AI343" i="3"/>
  <c r="BA345" i="3"/>
  <c r="U345" i="3"/>
  <c r="AN345" i="3"/>
  <c r="BC345" i="3"/>
  <c r="W345" i="3"/>
  <c r="AO347" i="3"/>
  <c r="BH347" i="3"/>
  <c r="AB347" i="3"/>
  <c r="AQ347" i="3"/>
  <c r="BA353" i="3"/>
  <c r="U353" i="3"/>
  <c r="AN353" i="3"/>
  <c r="AA353" i="3"/>
  <c r="AT337" i="3"/>
  <c r="AT343" i="3"/>
  <c r="AT347" i="3"/>
  <c r="AM353" i="3"/>
  <c r="N337" i="3"/>
  <c r="N353" i="3"/>
  <c r="BL391" i="3"/>
  <c r="Z261" i="3"/>
  <c r="AP261" i="3"/>
  <c r="BF261" i="3"/>
  <c r="N261" i="3"/>
  <c r="AD261" i="3"/>
  <c r="AT261" i="3"/>
  <c r="Z263" i="3"/>
  <c r="AP263" i="3"/>
  <c r="BF263" i="3"/>
  <c r="N263" i="3"/>
  <c r="BJ263" i="3" s="1"/>
  <c r="AD263" i="3"/>
  <c r="AT263" i="3"/>
  <c r="P264" i="3"/>
  <c r="U264" i="3"/>
  <c r="AB264" i="3"/>
  <c r="AF264" i="3"/>
  <c r="AK264" i="3"/>
  <c r="AR264" i="3"/>
  <c r="AV264" i="3"/>
  <c r="BA264" i="3"/>
  <c r="BH264" i="3"/>
  <c r="T264" i="3"/>
  <c r="X264" i="3"/>
  <c r="AC264" i="3"/>
  <c r="AJ264" i="3"/>
  <c r="AN264" i="3"/>
  <c r="AS264" i="3"/>
  <c r="AZ264" i="3"/>
  <c r="BD264" i="3"/>
  <c r="BI264" i="3"/>
  <c r="N272" i="3"/>
  <c r="Z272" i="3"/>
  <c r="AJ272" i="3"/>
  <c r="AR272" i="3"/>
  <c r="AZ272" i="3"/>
  <c r="BH272" i="3"/>
  <c r="V272" i="3"/>
  <c r="AH272" i="3"/>
  <c r="AP272" i="3"/>
  <c r="AX272" i="3"/>
  <c r="BF272" i="3"/>
  <c r="Q281" i="3"/>
  <c r="AG281" i="3"/>
  <c r="AW281" i="3"/>
  <c r="Y281" i="3"/>
  <c r="AO281" i="3"/>
  <c r="BE281" i="3"/>
  <c r="R285" i="3"/>
  <c r="AP285" i="3"/>
  <c r="Z285" i="3"/>
  <c r="BF285" i="3"/>
  <c r="R286" i="3"/>
  <c r="N286" i="3"/>
  <c r="AD286" i="3"/>
  <c r="AP286" i="3"/>
  <c r="BA286" i="3"/>
  <c r="V286" i="3"/>
  <c r="AK286" i="3"/>
  <c r="AV286" i="3"/>
  <c r="BF286" i="3"/>
  <c r="M300" i="3"/>
  <c r="Q300" i="3"/>
  <c r="Y300" i="3"/>
  <c r="AK300" i="3"/>
  <c r="AW300" i="3"/>
  <c r="BE300" i="3"/>
  <c r="U300" i="3"/>
  <c r="AG300" i="3"/>
  <c r="AO300" i="3"/>
  <c r="BA300" i="3"/>
  <c r="Y304" i="3"/>
  <c r="Q304" i="3"/>
  <c r="AG304" i="3"/>
  <c r="AW304" i="3"/>
  <c r="U304" i="3"/>
  <c r="AK304" i="3"/>
  <c r="BA304" i="3"/>
  <c r="AL321" i="3"/>
  <c r="V321" i="3"/>
  <c r="BB321" i="3"/>
  <c r="AL325" i="3"/>
  <c r="V325" i="3"/>
  <c r="BB325" i="3"/>
  <c r="AL329" i="3"/>
  <c r="V329" i="3"/>
  <c r="BB329" i="3"/>
  <c r="AN332" i="3"/>
  <c r="BD332" i="3"/>
  <c r="X362" i="3"/>
  <c r="BD362" i="3"/>
  <c r="AN362" i="3"/>
  <c r="Z371" i="3"/>
  <c r="AP371" i="3"/>
  <c r="X372" i="3"/>
  <c r="BD372" i="3"/>
  <c r="AN372" i="3"/>
  <c r="X378" i="3"/>
  <c r="BD378" i="3"/>
  <c r="AN378" i="3"/>
  <c r="T389" i="3"/>
  <c r="Z389" i="3"/>
  <c r="AJ389" i="3"/>
  <c r="AZ389" i="3"/>
  <c r="O389" i="3"/>
  <c r="BL389" i="3" s="1"/>
  <c r="AE389" i="3"/>
  <c r="AU389" i="3"/>
  <c r="BF389" i="3"/>
  <c r="T393" i="3"/>
  <c r="O393" i="3"/>
  <c r="BL393" i="3" s="1"/>
  <c r="AE393" i="3"/>
  <c r="AU393" i="3"/>
  <c r="BF393" i="3"/>
  <c r="Z393" i="3"/>
  <c r="AJ393" i="3"/>
  <c r="AZ393" i="3"/>
  <c r="Q264" i="3"/>
  <c r="Q266" i="3"/>
  <c r="AB266" i="3"/>
  <c r="AR266" i="3"/>
  <c r="AJ266" i="3"/>
  <c r="BH266" i="3"/>
  <c r="M298" i="3"/>
  <c r="U298" i="3"/>
  <c r="AG298" i="3"/>
  <c r="AO298" i="3"/>
  <c r="BA298" i="3"/>
  <c r="Q298" i="3"/>
  <c r="Y298" i="3"/>
  <c r="AK298" i="3"/>
  <c r="AW298" i="3"/>
  <c r="BE298" i="3"/>
  <c r="Y302" i="3"/>
  <c r="U302" i="3"/>
  <c r="AK302" i="3"/>
  <c r="BA302" i="3"/>
  <c r="Q302" i="3"/>
  <c r="AG302" i="3"/>
  <c r="AW302" i="3"/>
  <c r="Y306" i="3"/>
  <c r="U306" i="3"/>
  <c r="AK306" i="3"/>
  <c r="BA306" i="3"/>
  <c r="Q306" i="3"/>
  <c r="AG306" i="3"/>
  <c r="AW306" i="3"/>
  <c r="U310" i="3"/>
  <c r="AK310" i="3"/>
  <c r="BA310" i="3"/>
  <c r="M310" i="3"/>
  <c r="BN310" i="3" s="1"/>
  <c r="AC310" i="3"/>
  <c r="AS310" i="3"/>
  <c r="BI310" i="3"/>
  <c r="AK316" i="3"/>
  <c r="U316" i="3"/>
  <c r="AS316" i="3"/>
  <c r="BE316" i="3"/>
  <c r="M316" i="3"/>
  <c r="AC316" i="3"/>
  <c r="AY316" i="3"/>
  <c r="AZ318" i="3"/>
  <c r="T318" i="3"/>
  <c r="AJ318" i="3"/>
  <c r="AZ322" i="3"/>
  <c r="AZ326" i="3"/>
  <c r="AF330" i="3"/>
  <c r="X334" i="3"/>
  <c r="AV334" i="3"/>
  <c r="P334" i="3"/>
  <c r="AN334" i="3"/>
  <c r="BD334" i="3"/>
  <c r="AK354" i="3"/>
  <c r="U354" i="3"/>
  <c r="BA354" i="3"/>
  <c r="AN358" i="3"/>
  <c r="X358" i="3"/>
  <c r="BD358" i="3"/>
  <c r="AN360" i="3"/>
  <c r="X360" i="3"/>
  <c r="BD360" i="3"/>
  <c r="AN374" i="3"/>
  <c r="X374" i="3"/>
  <c r="BD374" i="3"/>
  <c r="AN376" i="3"/>
  <c r="X376" i="3"/>
  <c r="BD376" i="3"/>
  <c r="T395" i="3"/>
  <c r="Z395" i="3"/>
  <c r="AJ395" i="3"/>
  <c r="AZ395" i="3"/>
  <c r="O395" i="3"/>
  <c r="AE395" i="3"/>
  <c r="AU395" i="3"/>
  <c r="BF395" i="3"/>
  <c r="Y397" i="3"/>
  <c r="M397" i="3"/>
  <c r="AC397" i="3"/>
  <c r="AS397" i="3"/>
  <c r="BI397" i="3"/>
  <c r="U397" i="3"/>
  <c r="AK397" i="3"/>
  <c r="BA397" i="3"/>
  <c r="Y401" i="3"/>
  <c r="M401" i="3"/>
  <c r="BK401" i="3" s="1"/>
  <c r="AC401" i="3"/>
  <c r="AS401" i="3"/>
  <c r="BI401" i="3"/>
  <c r="U401" i="3"/>
  <c r="AK401" i="3"/>
  <c r="BA401" i="3"/>
  <c r="Y407" i="3"/>
  <c r="M407" i="3"/>
  <c r="BK407" i="3" s="1"/>
  <c r="AC407" i="3"/>
  <c r="AS407" i="3"/>
  <c r="BI407" i="3"/>
  <c r="U407" i="3"/>
  <c r="AK407" i="3"/>
  <c r="BA407" i="3"/>
  <c r="Y411" i="3"/>
  <c r="M411" i="3"/>
  <c r="BK411" i="3" s="1"/>
  <c r="AC411" i="3"/>
  <c r="AS411" i="3"/>
  <c r="BI411" i="3"/>
  <c r="U411" i="3"/>
  <c r="AK411" i="3"/>
  <c r="BA411" i="3"/>
  <c r="Y399" i="3"/>
  <c r="U399" i="3"/>
  <c r="AK399" i="3"/>
  <c r="BA399" i="3"/>
  <c r="M399" i="3"/>
  <c r="AC399" i="3"/>
  <c r="AS399" i="3"/>
  <c r="BI399" i="3"/>
  <c r="Y405" i="3"/>
  <c r="U405" i="3"/>
  <c r="AK405" i="3"/>
  <c r="BA405" i="3"/>
  <c r="M405" i="3"/>
  <c r="BK405" i="3" s="1"/>
  <c r="AC405" i="3"/>
  <c r="AS405" i="3"/>
  <c r="BI405" i="3"/>
  <c r="Y413" i="3"/>
  <c r="U413" i="3"/>
  <c r="AK413" i="3"/>
  <c r="BA413" i="3"/>
  <c r="M413" i="3"/>
  <c r="BK413" i="3" s="1"/>
  <c r="AC413" i="3"/>
  <c r="AS413" i="3"/>
  <c r="BI413" i="3"/>
  <c r="AU305" i="3"/>
  <c r="O305" i="3"/>
  <c r="AI305" i="3"/>
  <c r="AU309" i="3"/>
  <c r="O309" i="3"/>
  <c r="AI309" i="3"/>
  <c r="BE311" i="3"/>
  <c r="AO311" i="3"/>
  <c r="Y311" i="3"/>
  <c r="BG311" i="3"/>
  <c r="AQ311" i="3"/>
  <c r="AA311" i="3"/>
  <c r="M311" i="3"/>
  <c r="BC299" i="3"/>
  <c r="AI299" i="3"/>
  <c r="O299" i="3"/>
  <c r="AM299" i="3"/>
  <c r="S299" i="3"/>
  <c r="AW315" i="3"/>
  <c r="AG315" i="3"/>
  <c r="Q315" i="3"/>
  <c r="AY315" i="3"/>
  <c r="AI315" i="3"/>
  <c r="S315" i="3"/>
  <c r="BG400" i="3"/>
  <c r="AQ400" i="3"/>
  <c r="BM400" i="3" s="1"/>
  <c r="AY415" i="3"/>
  <c r="S415" i="3"/>
  <c r="BM415" i="3" s="1"/>
  <c r="AQ415" i="3"/>
  <c r="Q415" i="3"/>
  <c r="K257" i="3"/>
  <c r="K255" i="3"/>
  <c r="K253" i="3"/>
  <c r="L251" i="3"/>
  <c r="K241" i="3"/>
  <c r="P238" i="3"/>
  <c r="K237" i="3"/>
  <c r="P230" i="3"/>
  <c r="K229" i="3"/>
  <c r="K224" i="3"/>
  <c r="K222" i="3"/>
  <c r="K220" i="3"/>
  <c r="N219" i="3"/>
  <c r="L257" i="3"/>
  <c r="L255" i="3"/>
  <c r="L253" i="3"/>
  <c r="L252" i="3"/>
  <c r="P252" i="3" s="1"/>
  <c r="K251" i="3"/>
  <c r="L250" i="3"/>
  <c r="K250" i="3"/>
  <c r="L249" i="3"/>
  <c r="K249" i="3"/>
  <c r="L248" i="3"/>
  <c r="K248" i="3"/>
  <c r="L247" i="3"/>
  <c r="K247" i="3"/>
  <c r="L246" i="3"/>
  <c r="K246" i="3"/>
  <c r="L245" i="3"/>
  <c r="K245" i="3"/>
  <c r="L244" i="3"/>
  <c r="K244" i="3"/>
  <c r="L243" i="3"/>
  <c r="K243" i="3"/>
  <c r="L240" i="3"/>
  <c r="L239" i="3"/>
  <c r="K239" i="3"/>
  <c r="L236" i="3"/>
  <c r="P236" i="3" s="1"/>
  <c r="L235" i="3"/>
  <c r="K235" i="3"/>
  <c r="L232" i="3"/>
  <c r="L231" i="3"/>
  <c r="K231" i="3"/>
  <c r="BC227" i="3"/>
  <c r="AR227" i="3"/>
  <c r="AG227" i="3"/>
  <c r="BH225" i="3"/>
  <c r="AR225" i="3"/>
  <c r="BG221" i="3"/>
  <c r="AQ221" i="3"/>
  <c r="BG219" i="3"/>
  <c r="AY219" i="3"/>
  <c r="AQ219" i="3"/>
  <c r="AI219" i="3"/>
  <c r="AA219" i="3"/>
  <c r="S219" i="3"/>
  <c r="BG217" i="3"/>
  <c r="AY217" i="3"/>
  <c r="AQ217" i="3"/>
  <c r="AI217" i="3"/>
  <c r="AA217" i="3"/>
  <c r="S217" i="3"/>
  <c r="BG215" i="3"/>
  <c r="AY215" i="3"/>
  <c r="AQ215" i="3"/>
  <c r="AI215" i="3"/>
  <c r="AA215" i="3"/>
  <c r="S215" i="3"/>
  <c r="BG213" i="3"/>
  <c r="AY213" i="3"/>
  <c r="AQ213" i="3"/>
  <c r="AI213" i="3"/>
  <c r="AA213" i="3"/>
  <c r="S213" i="3"/>
  <c r="L211" i="3"/>
  <c r="N211" i="3" s="1"/>
  <c r="L210" i="3"/>
  <c r="K210" i="3"/>
  <c r="BG208" i="3"/>
  <c r="AW208" i="3"/>
  <c r="AL208" i="3"/>
  <c r="AA208" i="3"/>
  <c r="Q208" i="3"/>
  <c r="BG207" i="3"/>
  <c r="AV207" i="3"/>
  <c r="AK207" i="3"/>
  <c r="AA207" i="3"/>
  <c r="BH205" i="3"/>
  <c r="AR205" i="3"/>
  <c r="BH203" i="3"/>
  <c r="AR203" i="3"/>
  <c r="AB203" i="3"/>
  <c r="K200" i="3"/>
  <c r="BH197" i="3"/>
  <c r="AR197" i="3"/>
  <c r="BH195" i="3"/>
  <c r="AZ195" i="3"/>
  <c r="AR195" i="3"/>
  <c r="AJ195" i="3"/>
  <c r="AB195" i="3"/>
  <c r="T195" i="3"/>
  <c r="BH193" i="3"/>
  <c r="AZ193" i="3"/>
  <c r="AR193" i="3"/>
  <c r="AJ193" i="3"/>
  <c r="AB193" i="3"/>
  <c r="T193" i="3"/>
  <c r="BH191" i="3"/>
  <c r="AZ191" i="3"/>
  <c r="AR191" i="3"/>
  <c r="AJ191" i="3"/>
  <c r="AB191" i="3"/>
  <c r="T191" i="3"/>
  <c r="BH189" i="3"/>
  <c r="AZ189" i="3"/>
  <c r="AR189" i="3"/>
  <c r="AJ189" i="3"/>
  <c r="AB189" i="3"/>
  <c r="T189" i="3"/>
  <c r="BH187" i="3"/>
  <c r="AZ187" i="3"/>
  <c r="AR187" i="3"/>
  <c r="AJ187" i="3"/>
  <c r="AB187" i="3"/>
  <c r="T187" i="3"/>
  <c r="BH185" i="3"/>
  <c r="AZ185" i="3"/>
  <c r="AR185" i="3"/>
  <c r="AJ185" i="3"/>
  <c r="AB185" i="3"/>
  <c r="T185" i="3"/>
  <c r="BF184" i="3"/>
  <c r="AX184" i="3"/>
  <c r="AP184" i="3"/>
  <c r="AG184" i="3"/>
  <c r="BH178" i="3"/>
  <c r="AR178" i="3"/>
  <c r="BH176" i="3"/>
  <c r="AZ176" i="3"/>
  <c r="AR176" i="3"/>
  <c r="AJ176" i="3"/>
  <c r="AB176" i="3"/>
  <c r="T176" i="3"/>
  <c r="BH174" i="3"/>
  <c r="AZ174" i="3"/>
  <c r="AR174" i="3"/>
  <c r="AJ174" i="3"/>
  <c r="AB174" i="3"/>
  <c r="T174" i="3"/>
  <c r="BH172" i="3"/>
  <c r="AZ172" i="3"/>
  <c r="AR172" i="3"/>
  <c r="AJ172" i="3"/>
  <c r="AB172" i="3"/>
  <c r="T172" i="3"/>
  <c r="BH170" i="3"/>
  <c r="AZ170" i="3"/>
  <c r="AR170" i="3"/>
  <c r="AJ170" i="3"/>
  <c r="AB170" i="3"/>
  <c r="T170" i="3"/>
  <c r="BH168" i="3"/>
  <c r="AZ168" i="3"/>
  <c r="AR168" i="3"/>
  <c r="AJ168" i="3"/>
  <c r="AB168" i="3"/>
  <c r="T168" i="3"/>
  <c r="K165" i="3"/>
  <c r="K164" i="3"/>
  <c r="L163" i="3"/>
  <c r="L162" i="3"/>
  <c r="K162" i="3"/>
  <c r="L161" i="3"/>
  <c r="K160" i="3"/>
  <c r="X160" i="3" s="1"/>
  <c r="K159" i="3"/>
  <c r="K158" i="3"/>
  <c r="K157" i="3"/>
  <c r="K156" i="3"/>
  <c r="L155" i="3"/>
  <c r="K153" i="3"/>
  <c r="K152" i="3"/>
  <c r="L151" i="3"/>
  <c r="L147" i="3"/>
  <c r="Q147" i="3" s="1"/>
  <c r="K147" i="3"/>
  <c r="L145" i="3"/>
  <c r="Y145" i="3" s="1"/>
  <c r="K145" i="3"/>
  <c r="BG142" i="3"/>
  <c r="AY142" i="3"/>
  <c r="AQ142" i="3"/>
  <c r="AI142" i="3"/>
  <c r="AA142" i="3"/>
  <c r="S142" i="3"/>
  <c r="BG140" i="3"/>
  <c r="AY140" i="3"/>
  <c r="AQ140" i="3"/>
  <c r="AI140" i="3"/>
  <c r="AA140" i="3"/>
  <c r="S140" i="3"/>
  <c r="K139" i="3"/>
  <c r="K137" i="3"/>
  <c r="L136" i="3"/>
  <c r="BF135" i="3"/>
  <c r="AX135" i="3"/>
  <c r="AP135" i="3"/>
  <c r="AH135" i="3"/>
  <c r="L134" i="3"/>
  <c r="K134" i="3"/>
  <c r="L133" i="3"/>
  <c r="K133" i="3"/>
  <c r="L131" i="3"/>
  <c r="K131" i="3"/>
  <c r="L129" i="3"/>
  <c r="K129" i="3"/>
  <c r="L128" i="3"/>
  <c r="K128" i="3"/>
  <c r="L127" i="3"/>
  <c r="AA127" i="3" s="1"/>
  <c r="L126" i="3"/>
  <c r="K126" i="3"/>
  <c r="L125" i="3"/>
  <c r="K125" i="3"/>
  <c r="K123" i="3"/>
  <c r="K122" i="3"/>
  <c r="M122" i="3" s="1"/>
  <c r="L121" i="3"/>
  <c r="L119" i="3"/>
  <c r="P119" i="3" s="1"/>
  <c r="L118" i="3"/>
  <c r="K118" i="3"/>
  <c r="BE114" i="3"/>
  <c r="AT114" i="3"/>
  <c r="AI114" i="3"/>
  <c r="Y114" i="3"/>
  <c r="L113" i="3"/>
  <c r="BA113" i="3" s="1"/>
  <c r="L112" i="3"/>
  <c r="S112" i="3" s="1"/>
  <c r="BD110" i="3"/>
  <c r="AR110" i="3"/>
  <c r="AF110" i="3"/>
  <c r="BM294" i="3"/>
  <c r="BK313" i="3"/>
  <c r="BM303" i="3"/>
  <c r="BL303" i="3"/>
  <c r="BL307" i="3"/>
  <c r="BL296" i="3"/>
  <c r="BK316" i="3"/>
  <c r="AI331" i="3"/>
  <c r="V339" i="3"/>
  <c r="AL343" i="3"/>
  <c r="V345" i="3"/>
  <c r="V347" i="3"/>
  <c r="AL351" i="3"/>
  <c r="V353" i="3"/>
  <c r="BG353" i="3"/>
  <c r="AH331" i="3"/>
  <c r="O331" i="3"/>
  <c r="BE331" i="3"/>
  <c r="Y331" i="3"/>
  <c r="AR331" i="3"/>
  <c r="BA337" i="3"/>
  <c r="U337" i="3"/>
  <c r="AN337" i="3"/>
  <c r="BC337" i="3"/>
  <c r="AO339" i="3"/>
  <c r="BH339" i="3"/>
  <c r="AB339" i="3"/>
  <c r="AQ339" i="3"/>
  <c r="AW343" i="3"/>
  <c r="Q343" i="3"/>
  <c r="AJ343" i="3"/>
  <c r="AY343" i="3"/>
  <c r="S343" i="3"/>
  <c r="AK345" i="3"/>
  <c r="BD345" i="3"/>
  <c r="X345" i="3"/>
  <c r="AM345" i="3"/>
  <c r="BE347" i="3"/>
  <c r="Y347" i="3"/>
  <c r="AR347" i="3"/>
  <c r="BG347" i="3"/>
  <c r="AA347" i="3"/>
  <c r="M349" i="3"/>
  <c r="AW351" i="3"/>
  <c r="Q351" i="3"/>
  <c r="AJ351" i="3"/>
  <c r="AY351" i="3"/>
  <c r="S351" i="3"/>
  <c r="AK353" i="3"/>
  <c r="BD353" i="3"/>
  <c r="X353" i="3"/>
  <c r="AY331" i="3"/>
  <c r="AT339" i="3"/>
  <c r="AT345" i="3"/>
  <c r="AT351" i="3"/>
  <c r="N345" i="3"/>
  <c r="BJ387" i="3"/>
  <c r="BL387" i="3"/>
  <c r="BJ389" i="3"/>
  <c r="BJ391" i="3"/>
  <c r="BJ393" i="3"/>
  <c r="BJ395" i="3"/>
  <c r="BL395" i="3"/>
  <c r="BN401" i="3"/>
  <c r="BN399" i="3"/>
  <c r="BH260" i="3"/>
  <c r="AB260" i="3"/>
  <c r="BB268" i="3"/>
  <c r="AG268" i="3"/>
  <c r="N270" i="3"/>
  <c r="BJ270" i="3" s="1"/>
  <c r="Z270" i="3"/>
  <c r="AP270" i="3"/>
  <c r="BF270" i="3"/>
  <c r="V270" i="3"/>
  <c r="AL270" i="3"/>
  <c r="BB270" i="3"/>
  <c r="Z278" i="3"/>
  <c r="BF278" i="3"/>
  <c r="U293" i="3"/>
  <c r="BA293" i="3"/>
  <c r="Y308" i="3"/>
  <c r="Q308" i="3"/>
  <c r="AG308" i="3"/>
  <c r="AW308" i="3"/>
  <c r="U308" i="3"/>
  <c r="AK308" i="3"/>
  <c r="BA308" i="3"/>
  <c r="AK314" i="3"/>
  <c r="U314" i="3"/>
  <c r="BA314" i="3"/>
  <c r="AC314" i="3"/>
  <c r="BI314" i="3"/>
  <c r="T322" i="3"/>
  <c r="AJ322" i="3"/>
  <c r="T326" i="3"/>
  <c r="AJ326" i="3"/>
  <c r="P330" i="3"/>
  <c r="AN330" i="3"/>
  <c r="BD330" i="3"/>
  <c r="X330" i="3"/>
  <c r="AV330" i="3"/>
  <c r="BN356" i="3"/>
  <c r="BK356" i="3"/>
  <c r="Z363" i="3"/>
  <c r="AP363" i="3"/>
  <c r="X364" i="3"/>
  <c r="BD364" i="3"/>
  <c r="AN364" i="3"/>
  <c r="X370" i="3"/>
  <c r="BD370" i="3"/>
  <c r="AN370" i="3"/>
  <c r="Z379" i="3"/>
  <c r="AP379" i="3"/>
  <c r="X380" i="3"/>
  <c r="BD380" i="3"/>
  <c r="AN380" i="3"/>
  <c r="N259" i="3"/>
  <c r="AD259" i="3"/>
  <c r="AT259" i="3"/>
  <c r="Z259" i="3"/>
  <c r="AP259" i="3"/>
  <c r="BF259" i="3"/>
  <c r="AC273" i="3"/>
  <c r="AX273" i="3"/>
  <c r="R273" i="3"/>
  <c r="AN273" i="3"/>
  <c r="BI273" i="3"/>
  <c r="BD277" i="3"/>
  <c r="V317" i="3"/>
  <c r="BB317" i="3"/>
  <c r="AL317" i="3"/>
  <c r="AZ320" i="3"/>
  <c r="T328" i="3"/>
  <c r="AF332" i="3"/>
  <c r="AN366" i="3"/>
  <c r="X366" i="3"/>
  <c r="BD366" i="3"/>
  <c r="AN368" i="3"/>
  <c r="X368" i="3"/>
  <c r="BD368" i="3"/>
  <c r="AN382" i="3"/>
  <c r="X382" i="3"/>
  <c r="BD382" i="3"/>
  <c r="AN384" i="3"/>
  <c r="X384" i="3"/>
  <c r="BD384" i="3"/>
  <c r="Y403" i="3"/>
  <c r="U403" i="3"/>
  <c r="AK403" i="3"/>
  <c r="BA403" i="3"/>
  <c r="M403" i="3"/>
  <c r="BK403" i="3" s="1"/>
  <c r="AC403" i="3"/>
  <c r="AS403" i="3"/>
  <c r="BI403" i="3"/>
  <c r="Y409" i="3"/>
  <c r="U409" i="3"/>
  <c r="AK409" i="3"/>
  <c r="BA409" i="3"/>
  <c r="M409" i="3"/>
  <c r="BK409" i="3" s="1"/>
  <c r="AC409" i="3"/>
  <c r="AS409" i="3"/>
  <c r="BI409" i="3"/>
  <c r="AE305" i="3"/>
  <c r="AY305" i="3"/>
  <c r="S305" i="3"/>
  <c r="AE309" i="3"/>
  <c r="AY309" i="3"/>
  <c r="S309" i="3"/>
  <c r="AW311" i="3"/>
  <c r="AG311" i="3"/>
  <c r="Q311" i="3"/>
  <c r="AY311" i="3"/>
  <c r="AI311" i="3"/>
  <c r="AU299" i="3"/>
  <c r="BL299" i="3" s="1"/>
  <c r="W299" i="3"/>
  <c r="AY299" i="3"/>
  <c r="AE299" i="3"/>
  <c r="BE315" i="3"/>
  <c r="AO315" i="3"/>
  <c r="Y315" i="3"/>
  <c r="BG315" i="3"/>
  <c r="AQ315" i="3"/>
  <c r="AA315" i="3"/>
  <c r="AI415" i="3"/>
  <c r="BG415" i="3"/>
  <c r="BN262" i="3"/>
  <c r="BK262" i="3"/>
  <c r="BK261" i="3"/>
  <c r="BN261" i="3"/>
  <c r="BM262" i="3"/>
  <c r="BK263" i="3"/>
  <c r="BN263" i="3"/>
  <c r="BL263" i="3"/>
  <c r="BL268" i="3"/>
  <c r="BK272" i="3"/>
  <c r="BN272" i="3"/>
  <c r="BL272" i="3"/>
  <c r="BL273" i="3"/>
  <c r="BL275" i="3"/>
  <c r="BN267" i="3"/>
  <c r="BK267" i="3"/>
  <c r="BJ268" i="3"/>
  <c r="BN271" i="3"/>
  <c r="BK271" i="3"/>
  <c r="BJ294" i="3"/>
  <c r="BM298" i="3"/>
  <c r="BM299" i="3"/>
  <c r="BJ301" i="3"/>
  <c r="BM301" i="3"/>
  <c r="BN302" i="3"/>
  <c r="BK302" i="3"/>
  <c r="BN303" i="3"/>
  <c r="BK303" i="3"/>
  <c r="BN304" i="3"/>
  <c r="BK304" i="3"/>
  <c r="BM305" i="3"/>
  <c r="BN305" i="3"/>
  <c r="BK305" i="3"/>
  <c r="BN306" i="3"/>
  <c r="BK306" i="3"/>
  <c r="BM307" i="3"/>
  <c r="BN307" i="3"/>
  <c r="BK307" i="3"/>
  <c r="BN308" i="3"/>
  <c r="BK308" i="3"/>
  <c r="BM309" i="3"/>
  <c r="BN309" i="3"/>
  <c r="BK309" i="3"/>
  <c r="BL311" i="3"/>
  <c r="BL315" i="3"/>
  <c r="BM296" i="3"/>
  <c r="BN296" i="3"/>
  <c r="BK296" i="3"/>
  <c r="Z341" i="3"/>
  <c r="AP341" i="3"/>
  <c r="BF341" i="3"/>
  <c r="R341" i="3"/>
  <c r="AH341" i="3"/>
  <c r="AX341" i="3"/>
  <c r="AD341" i="3"/>
  <c r="S341" i="3"/>
  <c r="AI341" i="3"/>
  <c r="AY341" i="3"/>
  <c r="T341" i="3"/>
  <c r="AJ341" i="3"/>
  <c r="AZ341" i="3"/>
  <c r="Q341" i="3"/>
  <c r="AG341" i="3"/>
  <c r="AW341" i="3"/>
  <c r="BB341" i="3"/>
  <c r="N341" i="3"/>
  <c r="W341" i="3"/>
  <c r="AM341" i="3"/>
  <c r="BC341" i="3"/>
  <c r="X341" i="3"/>
  <c r="AN341" i="3"/>
  <c r="BD341" i="3"/>
  <c r="U341" i="3"/>
  <c r="AK341" i="3"/>
  <c r="BA341" i="3"/>
  <c r="AL341" i="3"/>
  <c r="AA341" i="3"/>
  <c r="AQ341" i="3"/>
  <c r="BG341" i="3"/>
  <c r="AB341" i="3"/>
  <c r="AR341" i="3"/>
  <c r="BH341" i="3"/>
  <c r="Y341" i="3"/>
  <c r="AO341" i="3"/>
  <c r="BE341" i="3"/>
  <c r="V341" i="3"/>
  <c r="AT341" i="3"/>
  <c r="BM346" i="3"/>
  <c r="AS341" i="3"/>
  <c r="AF341" i="3"/>
  <c r="O341" i="3"/>
  <c r="BN260" i="3"/>
  <c r="BK260" i="3"/>
  <c r="BN264" i="3"/>
  <c r="BK264" i="3"/>
  <c r="BL262" i="3"/>
  <c r="BJ262" i="3"/>
  <c r="BJ259" i="3"/>
  <c r="BM259" i="3"/>
  <c r="BN265" i="3"/>
  <c r="BK265" i="3"/>
  <c r="BM266" i="3"/>
  <c r="BN266" i="3"/>
  <c r="BK266" i="3"/>
  <c r="BM267" i="3"/>
  <c r="BN277" i="3"/>
  <c r="BK277" i="3"/>
  <c r="BL279" i="3"/>
  <c r="BJ279" i="3"/>
  <c r="BM281" i="3"/>
  <c r="BJ278" i="3"/>
  <c r="BM278" i="3"/>
  <c r="BK282" i="3"/>
  <c r="BN282" i="3"/>
  <c r="BN281" i="3"/>
  <c r="BK281" i="3"/>
  <c r="BK280" i="3"/>
  <c r="BN280" i="3"/>
  <c r="BL280" i="3"/>
  <c r="BK298" i="3"/>
  <c r="BK300" i="3"/>
  <c r="BM306" i="3"/>
  <c r="BN342" i="3"/>
  <c r="BK342" i="3"/>
  <c r="BL344" i="3"/>
  <c r="BJ344" i="3"/>
  <c r="AC341" i="3"/>
  <c r="P341" i="3"/>
  <c r="AS349" i="3"/>
  <c r="BK259" i="3"/>
  <c r="BN259" i="3"/>
  <c r="BJ261" i="3"/>
  <c r="BM261" i="3"/>
  <c r="BL266" i="3"/>
  <c r="BJ266" i="3"/>
  <c r="BM270" i="3"/>
  <c r="BL276" i="3"/>
  <c r="BM276" i="3"/>
  <c r="BN279" i="3"/>
  <c r="BK279" i="3"/>
  <c r="BL281" i="3"/>
  <c r="BJ281" i="3"/>
  <c r="BK278" i="3"/>
  <c r="BN278" i="3"/>
  <c r="BL278" i="3"/>
  <c r="BJ286" i="3"/>
  <c r="BM286" i="3"/>
  <c r="BJ284" i="3"/>
  <c r="P292" i="3"/>
  <c r="T292" i="3"/>
  <c r="X292" i="3"/>
  <c r="AB292" i="3"/>
  <c r="AF292" i="3"/>
  <c r="AJ292" i="3"/>
  <c r="AN292" i="3"/>
  <c r="AR292" i="3"/>
  <c r="AV292" i="3"/>
  <c r="AZ292" i="3"/>
  <c r="BD292" i="3"/>
  <c r="BH292" i="3"/>
  <c r="M292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W292" i="3"/>
  <c r="AM292" i="3"/>
  <c r="BC292" i="3"/>
  <c r="AA292" i="3"/>
  <c r="AQ292" i="3"/>
  <c r="BG292" i="3"/>
  <c r="O292" i="3"/>
  <c r="AE292" i="3"/>
  <c r="AU292" i="3"/>
  <c r="AY292" i="3"/>
  <c r="S292" i="3"/>
  <c r="AI292" i="3"/>
  <c r="BM285" i="3"/>
  <c r="BL287" i="3"/>
  <c r="BL289" i="3"/>
  <c r="BL291" i="3"/>
  <c r="BL304" i="3"/>
  <c r="BJ304" i="3"/>
  <c r="BK311" i="3"/>
  <c r="BK315" i="3"/>
  <c r="BL305" i="3"/>
  <c r="BL309" i="3"/>
  <c r="BM317" i="3"/>
  <c r="BL320" i="3"/>
  <c r="BJ320" i="3"/>
  <c r="BN324" i="3"/>
  <c r="BK324" i="3"/>
  <c r="BN336" i="3"/>
  <c r="BK336" i="3"/>
  <c r="BM338" i="3"/>
  <c r="Z349" i="3"/>
  <c r="AP349" i="3"/>
  <c r="BF349" i="3"/>
  <c r="R349" i="3"/>
  <c r="AH349" i="3"/>
  <c r="AX349" i="3"/>
  <c r="AD349" i="3"/>
  <c r="S349" i="3"/>
  <c r="AI349" i="3"/>
  <c r="AY349" i="3"/>
  <c r="T349" i="3"/>
  <c r="AJ349" i="3"/>
  <c r="AZ349" i="3"/>
  <c r="Q349" i="3"/>
  <c r="AG349" i="3"/>
  <c r="AW349" i="3"/>
  <c r="BB349" i="3"/>
  <c r="N349" i="3"/>
  <c r="W349" i="3"/>
  <c r="AM349" i="3"/>
  <c r="BC349" i="3"/>
  <c r="X349" i="3"/>
  <c r="AN349" i="3"/>
  <c r="BD349" i="3"/>
  <c r="U349" i="3"/>
  <c r="AK349" i="3"/>
  <c r="BA349" i="3"/>
  <c r="AL349" i="3"/>
  <c r="AA349" i="3"/>
  <c r="AQ349" i="3"/>
  <c r="BG349" i="3"/>
  <c r="AB349" i="3"/>
  <c r="AR349" i="3"/>
  <c r="BH349" i="3"/>
  <c r="Y349" i="3"/>
  <c r="AO349" i="3"/>
  <c r="BE349" i="3"/>
  <c r="V349" i="3"/>
  <c r="AT349" i="3"/>
  <c r="O349" i="3"/>
  <c r="AE349" i="3"/>
  <c r="AU349" i="3"/>
  <c r="P349" i="3"/>
  <c r="M341" i="3"/>
  <c r="AU341" i="3"/>
  <c r="AC349" i="3"/>
  <c r="BL259" i="3"/>
  <c r="BL261" i="3"/>
  <c r="BM263" i="3"/>
  <c r="BM268" i="3"/>
  <c r="BK270" i="3"/>
  <c r="BN270" i="3"/>
  <c r="BL270" i="3"/>
  <c r="BJ272" i="3"/>
  <c r="BM272" i="3"/>
  <c r="BM273" i="3"/>
  <c r="BM275" i="3"/>
  <c r="BJ267" i="3"/>
  <c r="BL267" i="3"/>
  <c r="BK274" i="3"/>
  <c r="BN274" i="3"/>
  <c r="BJ273" i="3"/>
  <c r="BN293" i="3"/>
  <c r="BK293" i="3"/>
  <c r="BM314" i="3"/>
  <c r="BL314" i="3"/>
  <c r="BJ314" i="3"/>
  <c r="BM319" i="3"/>
  <c r="BK325" i="3"/>
  <c r="BN325" i="3"/>
  <c r="BL325" i="3"/>
  <c r="BM327" i="3"/>
  <c r="BL316" i="3"/>
  <c r="BN316" i="3"/>
  <c r="BK310" i="3"/>
  <c r="BN350" i="3"/>
  <c r="BK350" i="3"/>
  <c r="BL352" i="3"/>
  <c r="BJ352" i="3"/>
  <c r="BI341" i="3"/>
  <c r="AV341" i="3"/>
  <c r="AE341" i="3"/>
  <c r="BK349" i="3"/>
  <c r="BN349" i="3"/>
  <c r="BN322" i="3"/>
  <c r="BK322" i="3"/>
  <c r="BM334" i="3"/>
  <c r="AE355" i="3"/>
  <c r="BA355" i="3"/>
  <c r="O355" i="3"/>
  <c r="AK355" i="3"/>
  <c r="BF355" i="3"/>
  <c r="Z355" i="3"/>
  <c r="AU355" i="3"/>
  <c r="AY355" i="3"/>
  <c r="AD355" i="3"/>
  <c r="BI355" i="3"/>
  <c r="AM355" i="3"/>
  <c r="R355" i="3"/>
  <c r="AW355" i="3"/>
  <c r="AA355" i="3"/>
  <c r="BD355" i="3"/>
  <c r="AN355" i="3"/>
  <c r="X355" i="3"/>
  <c r="BN360" i="3"/>
  <c r="BK360" i="3"/>
  <c r="BL362" i="3"/>
  <c r="BJ362" i="3"/>
  <c r="BM364" i="3"/>
  <c r="BN368" i="3"/>
  <c r="BK368" i="3"/>
  <c r="BL370" i="3"/>
  <c r="BJ370" i="3"/>
  <c r="BM372" i="3"/>
  <c r="BN376" i="3"/>
  <c r="BK376" i="3"/>
  <c r="BM380" i="3"/>
  <c r="BN384" i="3"/>
  <c r="BK384" i="3"/>
  <c r="O394" i="3"/>
  <c r="S394" i="3"/>
  <c r="W394" i="3"/>
  <c r="AA394" i="3"/>
  <c r="AE394" i="3"/>
  <c r="AI394" i="3"/>
  <c r="AM394" i="3"/>
  <c r="AQ394" i="3"/>
  <c r="AU394" i="3"/>
  <c r="AY394" i="3"/>
  <c r="BC394" i="3"/>
  <c r="BG394" i="3"/>
  <c r="Q394" i="3"/>
  <c r="V394" i="3"/>
  <c r="AB394" i="3"/>
  <c r="AG394" i="3"/>
  <c r="AL394" i="3"/>
  <c r="AR394" i="3"/>
  <c r="AW394" i="3"/>
  <c r="BB394" i="3"/>
  <c r="BH394" i="3"/>
  <c r="M394" i="3"/>
  <c r="R394" i="3"/>
  <c r="X394" i="3"/>
  <c r="AC394" i="3"/>
  <c r="AH394" i="3"/>
  <c r="AN394" i="3"/>
  <c r="AS394" i="3"/>
  <c r="AX394" i="3"/>
  <c r="BD394" i="3"/>
  <c r="BI394" i="3"/>
  <c r="N394" i="3"/>
  <c r="T394" i="3"/>
  <c r="Y394" i="3"/>
  <c r="AD394" i="3"/>
  <c r="AJ394" i="3"/>
  <c r="AO394" i="3"/>
  <c r="AT394" i="3"/>
  <c r="AZ394" i="3"/>
  <c r="BE394" i="3"/>
  <c r="AF394" i="3"/>
  <c r="BA394" i="3"/>
  <c r="P394" i="3"/>
  <c r="AK394" i="3"/>
  <c r="BF394" i="3"/>
  <c r="U394" i="3"/>
  <c r="AP394" i="3"/>
  <c r="Z394" i="3"/>
  <c r="AV394" i="3"/>
  <c r="BN437" i="3"/>
  <c r="BK437" i="3"/>
  <c r="BK359" i="3"/>
  <c r="BN359" i="3"/>
  <c r="BJ371" i="3"/>
  <c r="BM371" i="3"/>
  <c r="BK375" i="3"/>
  <c r="BN375" i="3"/>
  <c r="BL375" i="3"/>
  <c r="BM403" i="3"/>
  <c r="BL405" i="3"/>
  <c r="BJ405" i="3"/>
  <c r="BL407" i="3"/>
  <c r="BJ407" i="3"/>
  <c r="BL409" i="3"/>
  <c r="BJ409" i="3"/>
  <c r="BL411" i="3"/>
  <c r="BJ411" i="3"/>
  <c r="BL413" i="3"/>
  <c r="BJ413" i="3"/>
  <c r="BN404" i="3"/>
  <c r="BK404" i="3"/>
  <c r="BN413" i="3"/>
  <c r="BM258" i="3"/>
  <c r="BK361" i="3"/>
  <c r="BN361" i="3"/>
  <c r="BL361" i="3"/>
  <c r="BK369" i="3"/>
  <c r="BN369" i="3"/>
  <c r="BK377" i="3"/>
  <c r="BN377" i="3"/>
  <c r="BL377" i="3"/>
  <c r="BK385" i="3"/>
  <c r="BN385" i="3"/>
  <c r="BL385" i="3"/>
  <c r="BJ402" i="3"/>
  <c r="BN405" i="3"/>
  <c r="BN409" i="3"/>
  <c r="BL408" i="3"/>
  <c r="BJ408" i="3"/>
  <c r="BN423" i="3"/>
  <c r="BK423" i="3"/>
  <c r="BN425" i="3"/>
  <c r="BK425" i="3"/>
  <c r="BN450" i="3"/>
  <c r="BK450" i="3"/>
  <c r="BL450" i="3"/>
  <c r="BJ450" i="3"/>
  <c r="BL451" i="3"/>
  <c r="BJ451" i="3"/>
  <c r="BK443" i="3"/>
  <c r="BN443" i="3"/>
  <c r="BN416" i="3"/>
  <c r="BK416" i="3"/>
  <c r="BL417" i="3"/>
  <c r="BM418" i="3"/>
  <c r="BN420" i="3"/>
  <c r="BK420" i="3"/>
  <c r="BJ420" i="3"/>
  <c r="BK422" i="3"/>
  <c r="BN422" i="3"/>
  <c r="BK424" i="3"/>
  <c r="BN424" i="3"/>
  <c r="BN426" i="3"/>
  <c r="BK426" i="3"/>
  <c r="BL426" i="3"/>
  <c r="BJ426" i="3"/>
  <c r="BL427" i="3"/>
  <c r="BJ427" i="3"/>
  <c r="BM428" i="3"/>
  <c r="BL430" i="3"/>
  <c r="BN430" i="3"/>
  <c r="BK430" i="3"/>
  <c r="BJ430" i="3"/>
  <c r="BN434" i="3"/>
  <c r="BK434" i="3"/>
  <c r="BK435" i="3"/>
  <c r="BN435" i="3"/>
  <c r="BN442" i="3"/>
  <c r="BK442" i="3"/>
  <c r="BL442" i="3"/>
  <c r="BJ442" i="3"/>
  <c r="BM444" i="3"/>
  <c r="BN446" i="3"/>
  <c r="BK446" i="3"/>
  <c r="BK273" i="3"/>
  <c r="BN273" i="3"/>
  <c r="BL274" i="3"/>
  <c r="BM274" i="3"/>
  <c r="O283" i="3"/>
  <c r="S283" i="3"/>
  <c r="W283" i="3"/>
  <c r="AA283" i="3"/>
  <c r="AE283" i="3"/>
  <c r="AI283" i="3"/>
  <c r="AM283" i="3"/>
  <c r="AQ283" i="3"/>
  <c r="AU283" i="3"/>
  <c r="AY283" i="3"/>
  <c r="BC283" i="3"/>
  <c r="BG283" i="3"/>
  <c r="N283" i="3"/>
  <c r="T283" i="3"/>
  <c r="Y283" i="3"/>
  <c r="AD283" i="3"/>
  <c r="AJ283" i="3"/>
  <c r="AO283" i="3"/>
  <c r="AT283" i="3"/>
  <c r="AZ283" i="3"/>
  <c r="BE283" i="3"/>
  <c r="Q283" i="3"/>
  <c r="V283" i="3"/>
  <c r="AB283" i="3"/>
  <c r="AG283" i="3"/>
  <c r="AL283" i="3"/>
  <c r="AR283" i="3"/>
  <c r="AW283" i="3"/>
  <c r="BB283" i="3"/>
  <c r="BH283" i="3"/>
  <c r="M283" i="3"/>
  <c r="X283" i="3"/>
  <c r="AH283" i="3"/>
  <c r="AS283" i="3"/>
  <c r="BD283" i="3"/>
  <c r="P283" i="3"/>
  <c r="Z283" i="3"/>
  <c r="AK283" i="3"/>
  <c r="AV283" i="3"/>
  <c r="BF283" i="3"/>
  <c r="R283" i="3"/>
  <c r="AC283" i="3"/>
  <c r="AN283" i="3"/>
  <c r="AX283" i="3"/>
  <c r="BI283" i="3"/>
  <c r="AP283" i="3"/>
  <c r="BA283" i="3"/>
  <c r="U283" i="3"/>
  <c r="AF283" i="3"/>
  <c r="BJ276" i="3"/>
  <c r="BM277" i="3"/>
  <c r="BK286" i="3"/>
  <c r="BN286" i="3"/>
  <c r="BL286" i="3"/>
  <c r="BL285" i="3"/>
  <c r="O295" i="3"/>
  <c r="S295" i="3"/>
  <c r="W295" i="3"/>
  <c r="AA295" i="3"/>
  <c r="AE295" i="3"/>
  <c r="AI295" i="3"/>
  <c r="AM295" i="3"/>
  <c r="AQ295" i="3"/>
  <c r="AU295" i="3"/>
  <c r="AY295" i="3"/>
  <c r="BC295" i="3"/>
  <c r="BG295" i="3"/>
  <c r="Q295" i="3"/>
  <c r="V295" i="3"/>
  <c r="AB295" i="3"/>
  <c r="AG295" i="3"/>
  <c r="AL295" i="3"/>
  <c r="AR295" i="3"/>
  <c r="AW295" i="3"/>
  <c r="BB295" i="3"/>
  <c r="BH295" i="3"/>
  <c r="M295" i="3"/>
  <c r="R295" i="3"/>
  <c r="X295" i="3"/>
  <c r="AC295" i="3"/>
  <c r="AH295" i="3"/>
  <c r="AN295" i="3"/>
  <c r="AS295" i="3"/>
  <c r="AX295" i="3"/>
  <c r="BD295" i="3"/>
  <c r="BI295" i="3"/>
  <c r="N295" i="3"/>
  <c r="T295" i="3"/>
  <c r="Y295" i="3"/>
  <c r="AD295" i="3"/>
  <c r="AJ295" i="3"/>
  <c r="AO295" i="3"/>
  <c r="AT295" i="3"/>
  <c r="AZ295" i="3"/>
  <c r="BE295" i="3"/>
  <c r="P295" i="3"/>
  <c r="AK295" i="3"/>
  <c r="BF295" i="3"/>
  <c r="U295" i="3"/>
  <c r="AP295" i="3"/>
  <c r="Z295" i="3"/>
  <c r="AV295" i="3"/>
  <c r="AF295" i="3"/>
  <c r="BA295" i="3"/>
  <c r="BL298" i="3"/>
  <c r="BJ298" i="3"/>
  <c r="BM300" i="3"/>
  <c r="BL306" i="3"/>
  <c r="BJ306" i="3"/>
  <c r="BM308" i="3"/>
  <c r="BN301" i="3"/>
  <c r="BK301" i="3"/>
  <c r="BJ296" i="3"/>
  <c r="BK319" i="3"/>
  <c r="BN319" i="3"/>
  <c r="BL319" i="3"/>
  <c r="BM321" i="3"/>
  <c r="BK327" i="3"/>
  <c r="BN327" i="3"/>
  <c r="BL327" i="3"/>
  <c r="BJ316" i="3"/>
  <c r="BN314" i="3"/>
  <c r="BK314" i="3"/>
  <c r="BL317" i="3"/>
  <c r="BN320" i="3"/>
  <c r="BK320" i="3"/>
  <c r="BJ327" i="3"/>
  <c r="BM328" i="3"/>
  <c r="V337" i="3"/>
  <c r="AL337" i="3"/>
  <c r="BB337" i="3"/>
  <c r="Z337" i="3"/>
  <c r="AP337" i="3"/>
  <c r="BF337" i="3"/>
  <c r="R337" i="3"/>
  <c r="AH337" i="3"/>
  <c r="AX337" i="3"/>
  <c r="BL338" i="3"/>
  <c r="BJ338" i="3"/>
  <c r="AL339" i="3"/>
  <c r="Z343" i="3"/>
  <c r="AP343" i="3"/>
  <c r="BF343" i="3"/>
  <c r="R343" i="3"/>
  <c r="AH343" i="3"/>
  <c r="AX343" i="3"/>
  <c r="BN344" i="3"/>
  <c r="BK344" i="3"/>
  <c r="BB345" i="3"/>
  <c r="BL346" i="3"/>
  <c r="BJ346" i="3"/>
  <c r="AL347" i="3"/>
  <c r="BM348" i="3"/>
  <c r="Z351" i="3"/>
  <c r="AP351" i="3"/>
  <c r="BF351" i="3"/>
  <c r="R351" i="3"/>
  <c r="AH351" i="3"/>
  <c r="AX351" i="3"/>
  <c r="BN352" i="3"/>
  <c r="BK352" i="3"/>
  <c r="AQ353" i="3"/>
  <c r="BM318" i="3"/>
  <c r="BF331" i="3"/>
  <c r="Z331" i="3"/>
  <c r="AM331" i="3"/>
  <c r="BB331" i="3"/>
  <c r="V331" i="3"/>
  <c r="BA331" i="3"/>
  <c r="AK331" i="3"/>
  <c r="U331" i="3"/>
  <c r="BD331" i="3"/>
  <c r="AN331" i="3"/>
  <c r="BL335" i="3"/>
  <c r="BM335" i="3"/>
  <c r="AW337" i="3"/>
  <c r="AG337" i="3"/>
  <c r="Q337" i="3"/>
  <c r="AZ337" i="3"/>
  <c r="AJ337" i="3"/>
  <c r="T337" i="3"/>
  <c r="AY337" i="3"/>
  <c r="AI337" i="3"/>
  <c r="S337" i="3"/>
  <c r="BA339" i="3"/>
  <c r="AK339" i="3"/>
  <c r="U339" i="3"/>
  <c r="BD339" i="3"/>
  <c r="AN339" i="3"/>
  <c r="X339" i="3"/>
  <c r="BC339" i="3"/>
  <c r="AM339" i="3"/>
  <c r="W339" i="3"/>
  <c r="BI343" i="3"/>
  <c r="AS343" i="3"/>
  <c r="AC343" i="3"/>
  <c r="M343" i="3"/>
  <c r="AV343" i="3"/>
  <c r="AF343" i="3"/>
  <c r="P343" i="3"/>
  <c r="AU343" i="3"/>
  <c r="AE343" i="3"/>
  <c r="O343" i="3"/>
  <c r="AW345" i="3"/>
  <c r="AG345" i="3"/>
  <c r="Q345" i="3"/>
  <c r="AZ345" i="3"/>
  <c r="AJ345" i="3"/>
  <c r="T345" i="3"/>
  <c r="AY345" i="3"/>
  <c r="AI345" i="3"/>
  <c r="BA347" i="3"/>
  <c r="AK347" i="3"/>
  <c r="U347" i="3"/>
  <c r="BD347" i="3"/>
  <c r="AN347" i="3"/>
  <c r="X347" i="3"/>
  <c r="BC347" i="3"/>
  <c r="AM347" i="3"/>
  <c r="W347" i="3"/>
  <c r="BI351" i="3"/>
  <c r="AS351" i="3"/>
  <c r="AC351" i="3"/>
  <c r="M351" i="3"/>
  <c r="AV351" i="3"/>
  <c r="AF351" i="3"/>
  <c r="P351" i="3"/>
  <c r="AU351" i="3"/>
  <c r="AE351" i="3"/>
  <c r="O351" i="3"/>
  <c r="AW353" i="3"/>
  <c r="AG353" i="3"/>
  <c r="Q353" i="3"/>
  <c r="AZ353" i="3"/>
  <c r="AJ353" i="3"/>
  <c r="T353" i="3"/>
  <c r="W353" i="3"/>
  <c r="BJ325" i="3"/>
  <c r="BM326" i="3"/>
  <c r="BN334" i="3"/>
  <c r="BK334" i="3"/>
  <c r="BL334" i="3"/>
  <c r="BJ334" i="3"/>
  <c r="BN354" i="3"/>
  <c r="BK354" i="3"/>
  <c r="AT355" i="3"/>
  <c r="Y355" i="3"/>
  <c r="BC355" i="3"/>
  <c r="AH355" i="3"/>
  <c r="M355" i="3"/>
  <c r="AQ355" i="3"/>
  <c r="V355" i="3"/>
  <c r="AZ355" i="3"/>
  <c r="AJ355" i="3"/>
  <c r="T355" i="3"/>
  <c r="BJ333" i="3"/>
  <c r="BM358" i="3"/>
  <c r="BN362" i="3"/>
  <c r="BK362" i="3"/>
  <c r="BL364" i="3"/>
  <c r="BJ364" i="3"/>
  <c r="BM366" i="3"/>
  <c r="BN370" i="3"/>
  <c r="BK370" i="3"/>
  <c r="BL372" i="3"/>
  <c r="BJ372" i="3"/>
  <c r="BM374" i="3"/>
  <c r="BN378" i="3"/>
  <c r="BK378" i="3"/>
  <c r="BL380" i="3"/>
  <c r="BJ380" i="3"/>
  <c r="BM382" i="3"/>
  <c r="O388" i="3"/>
  <c r="S388" i="3"/>
  <c r="W388" i="3"/>
  <c r="AA388" i="3"/>
  <c r="AE388" i="3"/>
  <c r="AI388" i="3"/>
  <c r="AM388" i="3"/>
  <c r="AQ388" i="3"/>
  <c r="AU388" i="3"/>
  <c r="AY388" i="3"/>
  <c r="BC388" i="3"/>
  <c r="BG388" i="3"/>
  <c r="Q388" i="3"/>
  <c r="V388" i="3"/>
  <c r="AB388" i="3"/>
  <c r="AG388" i="3"/>
  <c r="AL388" i="3"/>
  <c r="AR388" i="3"/>
  <c r="AW388" i="3"/>
  <c r="BB388" i="3"/>
  <c r="BH388" i="3"/>
  <c r="M388" i="3"/>
  <c r="R388" i="3"/>
  <c r="X388" i="3"/>
  <c r="AC388" i="3"/>
  <c r="AH388" i="3"/>
  <c r="AN388" i="3"/>
  <c r="AS388" i="3"/>
  <c r="AX388" i="3"/>
  <c r="BD388" i="3"/>
  <c r="BI388" i="3"/>
  <c r="N388" i="3"/>
  <c r="T388" i="3"/>
  <c r="Y388" i="3"/>
  <c r="AD388" i="3"/>
  <c r="AJ388" i="3"/>
  <c r="AO388" i="3"/>
  <c r="AT388" i="3"/>
  <c r="AZ388" i="3"/>
  <c r="BE388" i="3"/>
  <c r="AF388" i="3"/>
  <c r="BA388" i="3"/>
  <c r="P388" i="3"/>
  <c r="AK388" i="3"/>
  <c r="BF388" i="3"/>
  <c r="U388" i="3"/>
  <c r="AP388" i="3"/>
  <c r="Z388" i="3"/>
  <c r="AV388" i="3"/>
  <c r="O396" i="3"/>
  <c r="S396" i="3"/>
  <c r="W396" i="3"/>
  <c r="AA396" i="3"/>
  <c r="Q396" i="3"/>
  <c r="V396" i="3"/>
  <c r="AB396" i="3"/>
  <c r="AF396" i="3"/>
  <c r="AJ396" i="3"/>
  <c r="AN396" i="3"/>
  <c r="AR396" i="3"/>
  <c r="AV396" i="3"/>
  <c r="AZ396" i="3"/>
  <c r="BD396" i="3"/>
  <c r="BH396" i="3"/>
  <c r="M396" i="3"/>
  <c r="R396" i="3"/>
  <c r="X396" i="3"/>
  <c r="AC396" i="3"/>
  <c r="AG396" i="3"/>
  <c r="AK396" i="3"/>
  <c r="AO396" i="3"/>
  <c r="AS396" i="3"/>
  <c r="AW396" i="3"/>
  <c r="BA396" i="3"/>
  <c r="BE396" i="3"/>
  <c r="BI396" i="3"/>
  <c r="N396" i="3"/>
  <c r="T396" i="3"/>
  <c r="Y396" i="3"/>
  <c r="AD396" i="3"/>
  <c r="AH396" i="3"/>
  <c r="AL396" i="3"/>
  <c r="AP396" i="3"/>
  <c r="AT396" i="3"/>
  <c r="AX396" i="3"/>
  <c r="BB396" i="3"/>
  <c r="BF396" i="3"/>
  <c r="AE396" i="3"/>
  <c r="AU396" i="3"/>
  <c r="P396" i="3"/>
  <c r="AI396" i="3"/>
  <c r="AY396" i="3"/>
  <c r="U396" i="3"/>
  <c r="AM396" i="3"/>
  <c r="BC396" i="3"/>
  <c r="Z396" i="3"/>
  <c r="AQ396" i="3"/>
  <c r="BG396" i="3"/>
  <c r="U355" i="3"/>
  <c r="BL400" i="3"/>
  <c r="BL404" i="3"/>
  <c r="BN449" i="3"/>
  <c r="BK449" i="3"/>
  <c r="BM312" i="3"/>
  <c r="BL312" i="3"/>
  <c r="BJ312" i="3"/>
  <c r="BJ367" i="3"/>
  <c r="BM367" i="3"/>
  <c r="BK371" i="3"/>
  <c r="BN371" i="3"/>
  <c r="BL371" i="3"/>
  <c r="BJ383" i="3"/>
  <c r="BM383" i="3"/>
  <c r="BM398" i="3"/>
  <c r="BM401" i="3"/>
  <c r="BL403" i="3"/>
  <c r="BJ403" i="3"/>
  <c r="Q386" i="3"/>
  <c r="V386" i="3"/>
  <c r="AB386" i="3"/>
  <c r="AG386" i="3"/>
  <c r="AL386" i="3"/>
  <c r="AR386" i="3"/>
  <c r="AW386" i="3"/>
  <c r="BB386" i="3"/>
  <c r="BH386" i="3"/>
  <c r="M386" i="3"/>
  <c r="R386" i="3"/>
  <c r="X386" i="3"/>
  <c r="AC386" i="3"/>
  <c r="AH386" i="3"/>
  <c r="AN386" i="3"/>
  <c r="AS386" i="3"/>
  <c r="AX386" i="3"/>
  <c r="BD386" i="3"/>
  <c r="BI386" i="3"/>
  <c r="N386" i="3"/>
  <c r="BJ386" i="3" s="1"/>
  <c r="T386" i="3"/>
  <c r="Y386" i="3"/>
  <c r="AD386" i="3"/>
  <c r="AJ386" i="3"/>
  <c r="AO386" i="3"/>
  <c r="AT386" i="3"/>
  <c r="AZ386" i="3"/>
  <c r="BE386" i="3"/>
  <c r="AF386" i="3"/>
  <c r="BA386" i="3"/>
  <c r="P386" i="3"/>
  <c r="AK386" i="3"/>
  <c r="BF386" i="3"/>
  <c r="U386" i="3"/>
  <c r="AP386" i="3"/>
  <c r="Z386" i="3"/>
  <c r="AV386" i="3"/>
  <c r="BL258" i="3"/>
  <c r="BJ258" i="3"/>
  <c r="BM269" i="3"/>
  <c r="BJ357" i="3"/>
  <c r="BM357" i="3"/>
  <c r="BJ365" i="3"/>
  <c r="BM365" i="3"/>
  <c r="BJ373" i="3"/>
  <c r="BM373" i="3"/>
  <c r="BJ381" i="3"/>
  <c r="BM381" i="3"/>
  <c r="BJ400" i="3"/>
  <c r="BN402" i="3"/>
  <c r="BK402" i="3"/>
  <c r="BM408" i="3"/>
  <c r="BN408" i="3"/>
  <c r="BK408" i="3"/>
  <c r="BN451" i="3"/>
  <c r="BK451" i="3"/>
  <c r="BL414" i="3"/>
  <c r="BJ414" i="3"/>
  <c r="BM449" i="3"/>
  <c r="BN439" i="3"/>
  <c r="BK439" i="3"/>
  <c r="BK441" i="3"/>
  <c r="BN441" i="3"/>
  <c r="BL406" i="3"/>
  <c r="BJ406" i="3"/>
  <c r="BM445" i="3"/>
  <c r="BN417" i="3"/>
  <c r="BK417" i="3"/>
  <c r="BJ417" i="3"/>
  <c r="BL420" i="3"/>
  <c r="BL421" i="3"/>
  <c r="BN421" i="3"/>
  <c r="BK421" i="3"/>
  <c r="BJ421" i="3"/>
  <c r="BM422" i="3"/>
  <c r="BM424" i="3"/>
  <c r="BN427" i="3"/>
  <c r="BK427" i="3"/>
  <c r="BL428" i="3"/>
  <c r="BN431" i="3"/>
  <c r="BK431" i="3"/>
  <c r="BM432" i="3"/>
  <c r="BM433" i="3"/>
  <c r="BM436" i="3"/>
  <c r="BN444" i="3"/>
  <c r="BK444" i="3"/>
  <c r="BL444" i="3"/>
  <c r="BJ444" i="3"/>
  <c r="BM446" i="3"/>
  <c r="BK268" i="3"/>
  <c r="BN268" i="3"/>
  <c r="BJ274" i="3"/>
  <c r="BK276" i="3"/>
  <c r="BN276" i="3"/>
  <c r="BL277" i="3"/>
  <c r="BJ277" i="3"/>
  <c r="BM279" i="3"/>
  <c r="BJ280" i="3"/>
  <c r="BM280" i="3"/>
  <c r="BK284" i="3"/>
  <c r="BN284" i="3"/>
  <c r="O288" i="3"/>
  <c r="S288" i="3"/>
  <c r="W288" i="3"/>
  <c r="AA288" i="3"/>
  <c r="AE288" i="3"/>
  <c r="AI288" i="3"/>
  <c r="AM288" i="3"/>
  <c r="AQ288" i="3"/>
  <c r="AU288" i="3"/>
  <c r="AY288" i="3"/>
  <c r="BC288" i="3"/>
  <c r="BG288" i="3"/>
  <c r="Q288" i="3"/>
  <c r="V288" i="3"/>
  <c r="AB288" i="3"/>
  <c r="AG288" i="3"/>
  <c r="AL288" i="3"/>
  <c r="AR288" i="3"/>
  <c r="AW288" i="3"/>
  <c r="BB288" i="3"/>
  <c r="BH288" i="3"/>
  <c r="M288" i="3"/>
  <c r="R288" i="3"/>
  <c r="X288" i="3"/>
  <c r="AC288" i="3"/>
  <c r="AH288" i="3"/>
  <c r="AN288" i="3"/>
  <c r="AS288" i="3"/>
  <c r="AX288" i="3"/>
  <c r="BD288" i="3"/>
  <c r="BI288" i="3"/>
  <c r="N288" i="3"/>
  <c r="T288" i="3"/>
  <c r="Y288" i="3"/>
  <c r="AD288" i="3"/>
  <c r="AJ288" i="3"/>
  <c r="AO288" i="3"/>
  <c r="AT288" i="3"/>
  <c r="AZ288" i="3"/>
  <c r="BE288" i="3"/>
  <c r="Z288" i="3"/>
  <c r="AV288" i="3"/>
  <c r="AF288" i="3"/>
  <c r="BA288" i="3"/>
  <c r="P288" i="3"/>
  <c r="AK288" i="3"/>
  <c r="BF288" i="3"/>
  <c r="U288" i="3"/>
  <c r="AP288" i="3"/>
  <c r="BK275" i="3"/>
  <c r="BN275" i="3"/>
  <c r="BK285" i="3"/>
  <c r="BN285" i="3"/>
  <c r="BM287" i="3"/>
  <c r="BN287" i="3"/>
  <c r="BK287" i="3"/>
  <c r="BM289" i="3"/>
  <c r="BN289" i="3"/>
  <c r="BK289" i="3"/>
  <c r="BM291" i="3"/>
  <c r="BN291" i="3"/>
  <c r="BK291" i="3"/>
  <c r="O297" i="3"/>
  <c r="S297" i="3"/>
  <c r="W297" i="3"/>
  <c r="AA297" i="3"/>
  <c r="Q297" i="3"/>
  <c r="V297" i="3"/>
  <c r="AB297" i="3"/>
  <c r="AF297" i="3"/>
  <c r="AJ297" i="3"/>
  <c r="AN297" i="3"/>
  <c r="AR297" i="3"/>
  <c r="AV297" i="3"/>
  <c r="AZ297" i="3"/>
  <c r="BD297" i="3"/>
  <c r="BH297" i="3"/>
  <c r="M297" i="3"/>
  <c r="R297" i="3"/>
  <c r="X297" i="3"/>
  <c r="AC297" i="3"/>
  <c r="AG297" i="3"/>
  <c r="AK297" i="3"/>
  <c r="AO297" i="3"/>
  <c r="AS297" i="3"/>
  <c r="AW297" i="3"/>
  <c r="BA297" i="3"/>
  <c r="BE297" i="3"/>
  <c r="BI297" i="3"/>
  <c r="N297" i="3"/>
  <c r="T297" i="3"/>
  <c r="Y297" i="3"/>
  <c r="AD297" i="3"/>
  <c r="AH297" i="3"/>
  <c r="AL297" i="3"/>
  <c r="AP297" i="3"/>
  <c r="AT297" i="3"/>
  <c r="AX297" i="3"/>
  <c r="BB297" i="3"/>
  <c r="BF297" i="3"/>
  <c r="P297" i="3"/>
  <c r="AI297" i="3"/>
  <c r="AY297" i="3"/>
  <c r="U297" i="3"/>
  <c r="AM297" i="3"/>
  <c r="BC297" i="3"/>
  <c r="Z297" i="3"/>
  <c r="AQ297" i="3"/>
  <c r="BG297" i="3"/>
  <c r="AE297" i="3"/>
  <c r="AU297" i="3"/>
  <c r="BL300" i="3"/>
  <c r="BJ300" i="3"/>
  <c r="BM302" i="3"/>
  <c r="BL308" i="3"/>
  <c r="BJ308" i="3"/>
  <c r="BM311" i="3"/>
  <c r="BM313" i="3"/>
  <c r="BM315" i="3"/>
  <c r="BM293" i="3"/>
  <c r="BJ299" i="3"/>
  <c r="BL313" i="3"/>
  <c r="BN298" i="3"/>
  <c r="BK321" i="3"/>
  <c r="BN321" i="3"/>
  <c r="BL321" i="3"/>
  <c r="BM323" i="3"/>
  <c r="BK329" i="3"/>
  <c r="BN329" i="3"/>
  <c r="BM316" i="3"/>
  <c r="AQ331" i="3"/>
  <c r="AA331" i="3"/>
  <c r="BG331" i="3"/>
  <c r="BM310" i="3"/>
  <c r="BL310" i="3"/>
  <c r="BJ310" i="3"/>
  <c r="BK317" i="3"/>
  <c r="BN317" i="3"/>
  <c r="BJ317" i="3"/>
  <c r="BJ323" i="3"/>
  <c r="BM324" i="3"/>
  <c r="BL328" i="3"/>
  <c r="BJ328" i="3"/>
  <c r="BN338" i="3"/>
  <c r="BK338" i="3"/>
  <c r="BB339" i="3"/>
  <c r="BM342" i="3"/>
  <c r="Z345" i="3"/>
  <c r="AP345" i="3"/>
  <c r="BF345" i="3"/>
  <c r="R345" i="3"/>
  <c r="AH345" i="3"/>
  <c r="AX345" i="3"/>
  <c r="BN346" i="3"/>
  <c r="BK346" i="3"/>
  <c r="BB347" i="3"/>
  <c r="BL348" i="3"/>
  <c r="BJ348" i="3"/>
  <c r="BM350" i="3"/>
  <c r="Z353" i="3"/>
  <c r="AL353" i="3"/>
  <c r="AT353" i="3"/>
  <c r="BB353" i="3"/>
  <c r="R353" i="3"/>
  <c r="BF353" i="3"/>
  <c r="AH353" i="3"/>
  <c r="AP353" i="3"/>
  <c r="AX353" i="3"/>
  <c r="AY353" i="3"/>
  <c r="BL318" i="3"/>
  <c r="BJ318" i="3"/>
  <c r="AX331" i="3"/>
  <c r="R331" i="3"/>
  <c r="AE331" i="3"/>
  <c r="AT331" i="3"/>
  <c r="N331" i="3"/>
  <c r="AW331" i="3"/>
  <c r="AG331" i="3"/>
  <c r="Q331" i="3"/>
  <c r="AZ331" i="3"/>
  <c r="AJ331" i="3"/>
  <c r="T331" i="3"/>
  <c r="BJ335" i="3"/>
  <c r="BI337" i="3"/>
  <c r="AS337" i="3"/>
  <c r="AC337" i="3"/>
  <c r="M337" i="3"/>
  <c r="AV337" i="3"/>
  <c r="AF337" i="3"/>
  <c r="P337" i="3"/>
  <c r="AU337" i="3"/>
  <c r="AE337" i="3"/>
  <c r="O337" i="3"/>
  <c r="AW339" i="3"/>
  <c r="AG339" i="3"/>
  <c r="Q339" i="3"/>
  <c r="AZ339" i="3"/>
  <c r="AJ339" i="3"/>
  <c r="T339" i="3"/>
  <c r="AY339" i="3"/>
  <c r="AI339" i="3"/>
  <c r="S339" i="3"/>
  <c r="BE343" i="3"/>
  <c r="AO343" i="3"/>
  <c r="Y343" i="3"/>
  <c r="BH343" i="3"/>
  <c r="AR343" i="3"/>
  <c r="AB343" i="3"/>
  <c r="BG343" i="3"/>
  <c r="AQ343" i="3"/>
  <c r="AA343" i="3"/>
  <c r="BI345" i="3"/>
  <c r="AS345" i="3"/>
  <c r="AC345" i="3"/>
  <c r="M345" i="3"/>
  <c r="AV345" i="3"/>
  <c r="AF345" i="3"/>
  <c r="P345" i="3"/>
  <c r="AU345" i="3"/>
  <c r="AE345" i="3"/>
  <c r="O345" i="3"/>
  <c r="AW347" i="3"/>
  <c r="AG347" i="3"/>
  <c r="Q347" i="3"/>
  <c r="AZ347" i="3"/>
  <c r="AJ347" i="3"/>
  <c r="T347" i="3"/>
  <c r="AY347" i="3"/>
  <c r="AI347" i="3"/>
  <c r="S347" i="3"/>
  <c r="BE351" i="3"/>
  <c r="AO351" i="3"/>
  <c r="Y351" i="3"/>
  <c r="BH351" i="3"/>
  <c r="AR351" i="3"/>
  <c r="AB351" i="3"/>
  <c r="BG351" i="3"/>
  <c r="AQ351" i="3"/>
  <c r="AA351" i="3"/>
  <c r="BI353" i="3"/>
  <c r="AS353" i="3"/>
  <c r="AC353" i="3"/>
  <c r="M353" i="3"/>
  <c r="AV353" i="3"/>
  <c r="AF353" i="3"/>
  <c r="P353" i="3"/>
  <c r="S353" i="3"/>
  <c r="BJ321" i="3"/>
  <c r="BM322" i="3"/>
  <c r="BL326" i="3"/>
  <c r="BJ326" i="3"/>
  <c r="BM330" i="3"/>
  <c r="BC353" i="3"/>
  <c r="AO355" i="3"/>
  <c r="S355" i="3"/>
  <c r="AX355" i="3"/>
  <c r="AC355" i="3"/>
  <c r="BG355" i="3"/>
  <c r="AL355" i="3"/>
  <c r="Q355" i="3"/>
  <c r="AV355" i="3"/>
  <c r="AF355" i="3"/>
  <c r="P355" i="3"/>
  <c r="BK333" i="3"/>
  <c r="BN333" i="3"/>
  <c r="AP355" i="3"/>
  <c r="BL358" i="3"/>
  <c r="BJ358" i="3"/>
  <c r="BN364" i="3"/>
  <c r="BK364" i="3"/>
  <c r="BL366" i="3"/>
  <c r="BJ366" i="3"/>
  <c r="BM368" i="3"/>
  <c r="BN372" i="3"/>
  <c r="BK372" i="3"/>
  <c r="BL374" i="3"/>
  <c r="BJ374" i="3"/>
  <c r="BM376" i="3"/>
  <c r="BN380" i="3"/>
  <c r="BK380" i="3"/>
  <c r="BL382" i="3"/>
  <c r="BJ382" i="3"/>
  <c r="BM384" i="3"/>
  <c r="O390" i="3"/>
  <c r="S390" i="3"/>
  <c r="W390" i="3"/>
  <c r="AA390" i="3"/>
  <c r="AE390" i="3"/>
  <c r="AI390" i="3"/>
  <c r="AM390" i="3"/>
  <c r="AQ390" i="3"/>
  <c r="AU390" i="3"/>
  <c r="AY390" i="3"/>
  <c r="BC390" i="3"/>
  <c r="BG390" i="3"/>
  <c r="Q390" i="3"/>
  <c r="V390" i="3"/>
  <c r="AB390" i="3"/>
  <c r="AG390" i="3"/>
  <c r="AL390" i="3"/>
  <c r="AR390" i="3"/>
  <c r="AW390" i="3"/>
  <c r="BB390" i="3"/>
  <c r="BH390" i="3"/>
  <c r="M390" i="3"/>
  <c r="R390" i="3"/>
  <c r="X390" i="3"/>
  <c r="AC390" i="3"/>
  <c r="AH390" i="3"/>
  <c r="AN390" i="3"/>
  <c r="AS390" i="3"/>
  <c r="AX390" i="3"/>
  <c r="BD390" i="3"/>
  <c r="BI390" i="3"/>
  <c r="N390" i="3"/>
  <c r="T390" i="3"/>
  <c r="Y390" i="3"/>
  <c r="AD390" i="3"/>
  <c r="AJ390" i="3"/>
  <c r="AO390" i="3"/>
  <c r="AT390" i="3"/>
  <c r="AZ390" i="3"/>
  <c r="BE390" i="3"/>
  <c r="AF390" i="3"/>
  <c r="BA390" i="3"/>
  <c r="P390" i="3"/>
  <c r="AK390" i="3"/>
  <c r="BF390" i="3"/>
  <c r="U390" i="3"/>
  <c r="AP390" i="3"/>
  <c r="Z390" i="3"/>
  <c r="AV390" i="3"/>
  <c r="BN312" i="3"/>
  <c r="BK312" i="3"/>
  <c r="BJ363" i="3"/>
  <c r="BM363" i="3"/>
  <c r="BK367" i="3"/>
  <c r="BN367" i="3"/>
  <c r="BL367" i="3"/>
  <c r="BJ379" i="3"/>
  <c r="BM379" i="3"/>
  <c r="BK383" i="3"/>
  <c r="BN383" i="3"/>
  <c r="BL383" i="3"/>
  <c r="BM399" i="3"/>
  <c r="BL401" i="3"/>
  <c r="BJ401" i="3"/>
  <c r="BM404" i="3"/>
  <c r="BN411" i="3"/>
  <c r="BJ437" i="3"/>
  <c r="BJ449" i="3"/>
  <c r="BN258" i="3"/>
  <c r="BK258" i="3"/>
  <c r="BL269" i="3"/>
  <c r="BJ269" i="3"/>
  <c r="BK357" i="3"/>
  <c r="BN357" i="3"/>
  <c r="BL357" i="3"/>
  <c r="BK365" i="3"/>
  <c r="BN365" i="3"/>
  <c r="BL365" i="3"/>
  <c r="BK373" i="3"/>
  <c r="BN373" i="3"/>
  <c r="BL373" i="3"/>
  <c r="BK381" i="3"/>
  <c r="BN381" i="3"/>
  <c r="BL381" i="3"/>
  <c r="BJ398" i="3"/>
  <c r="BN400" i="3"/>
  <c r="BK400" i="3"/>
  <c r="BN407" i="3"/>
  <c r="BL423" i="3"/>
  <c r="BJ423" i="3"/>
  <c r="BM437" i="3"/>
  <c r="BM414" i="3"/>
  <c r="BN414" i="3"/>
  <c r="BK414" i="3"/>
  <c r="BL449" i="3"/>
  <c r="BL410" i="3"/>
  <c r="BJ410" i="3"/>
  <c r="BM439" i="3"/>
  <c r="BM406" i="3"/>
  <c r="BN406" i="3"/>
  <c r="BK406" i="3"/>
  <c r="BM440" i="3"/>
  <c r="BM443" i="3"/>
  <c r="BL445" i="3"/>
  <c r="BJ445" i="3"/>
  <c r="BK447" i="3"/>
  <c r="BN447" i="3"/>
  <c r="BL412" i="3"/>
  <c r="BJ412" i="3"/>
  <c r="BM417" i="3"/>
  <c r="BN418" i="3"/>
  <c r="BK418" i="3"/>
  <c r="BJ418" i="3"/>
  <c r="BM420" i="3"/>
  <c r="BJ422" i="3"/>
  <c r="BL422" i="3"/>
  <c r="BJ424" i="3"/>
  <c r="BN428" i="3"/>
  <c r="BK428" i="3"/>
  <c r="BJ428" i="3"/>
  <c r="BJ429" i="3"/>
  <c r="BM429" i="3"/>
  <c r="BN432" i="3"/>
  <c r="BK432" i="3"/>
  <c r="BL432" i="3"/>
  <c r="BJ432" i="3"/>
  <c r="BJ433" i="3"/>
  <c r="BL433" i="3"/>
  <c r="BN436" i="3"/>
  <c r="BK436" i="3"/>
  <c r="BL436" i="3"/>
  <c r="BJ436" i="3"/>
  <c r="BM438" i="3"/>
  <c r="BL446" i="3"/>
  <c r="BJ446" i="3"/>
  <c r="BM284" i="3"/>
  <c r="O290" i="3"/>
  <c r="S290" i="3"/>
  <c r="W290" i="3"/>
  <c r="AA290" i="3"/>
  <c r="AE290" i="3"/>
  <c r="AI290" i="3"/>
  <c r="AM290" i="3"/>
  <c r="AQ290" i="3"/>
  <c r="AU290" i="3"/>
  <c r="AY290" i="3"/>
  <c r="BC290" i="3"/>
  <c r="BG290" i="3"/>
  <c r="Q290" i="3"/>
  <c r="V290" i="3"/>
  <c r="AB290" i="3"/>
  <c r="AG290" i="3"/>
  <c r="AL290" i="3"/>
  <c r="AR290" i="3"/>
  <c r="AW290" i="3"/>
  <c r="BB290" i="3"/>
  <c r="BH290" i="3"/>
  <c r="M290" i="3"/>
  <c r="R290" i="3"/>
  <c r="X290" i="3"/>
  <c r="AC290" i="3"/>
  <c r="AH290" i="3"/>
  <c r="AN290" i="3"/>
  <c r="AS290" i="3"/>
  <c r="AX290" i="3"/>
  <c r="BD290" i="3"/>
  <c r="BI290" i="3"/>
  <c r="N290" i="3"/>
  <c r="T290" i="3"/>
  <c r="Y290" i="3"/>
  <c r="AD290" i="3"/>
  <c r="AJ290" i="3"/>
  <c r="AO290" i="3"/>
  <c r="AT290" i="3"/>
  <c r="AZ290" i="3"/>
  <c r="BE290" i="3"/>
  <c r="Z290" i="3"/>
  <c r="AV290" i="3"/>
  <c r="AF290" i="3"/>
  <c r="BA290" i="3"/>
  <c r="P290" i="3"/>
  <c r="AK290" i="3"/>
  <c r="BF290" i="3"/>
  <c r="U290" i="3"/>
  <c r="AP290" i="3"/>
  <c r="BJ275" i="3"/>
  <c r="BL284" i="3"/>
  <c r="BJ285" i="3"/>
  <c r="BJ287" i="3"/>
  <c r="BJ289" i="3"/>
  <c r="BJ291" i="3"/>
  <c r="BN294" i="3"/>
  <c r="BK294" i="3"/>
  <c r="BL302" i="3"/>
  <c r="BJ302" i="3"/>
  <c r="BM304" i="3"/>
  <c r="BJ311" i="3"/>
  <c r="BJ313" i="3"/>
  <c r="BJ315" i="3"/>
  <c r="BL293" i="3"/>
  <c r="BJ293" i="3"/>
  <c r="BN299" i="3"/>
  <c r="BK299" i="3"/>
  <c r="BJ303" i="3"/>
  <c r="BJ305" i="3"/>
  <c r="BJ307" i="3"/>
  <c r="BJ309" i="3"/>
  <c r="BK323" i="3"/>
  <c r="BN323" i="3"/>
  <c r="BL323" i="3"/>
  <c r="BM325" i="3"/>
  <c r="BN311" i="3"/>
  <c r="BJ319" i="3"/>
  <c r="BM320" i="3"/>
  <c r="BL324" i="3"/>
  <c r="BJ324" i="3"/>
  <c r="BN328" i="3"/>
  <c r="BK328" i="3"/>
  <c r="BN332" i="3"/>
  <c r="BK332" i="3"/>
  <c r="Z339" i="3"/>
  <c r="AP339" i="3"/>
  <c r="BF339" i="3"/>
  <c r="R339" i="3"/>
  <c r="AH339" i="3"/>
  <c r="AX339" i="3"/>
  <c r="BN340" i="3"/>
  <c r="BK340" i="3"/>
  <c r="BL342" i="3"/>
  <c r="BJ342" i="3"/>
  <c r="BM344" i="3"/>
  <c r="Z347" i="3"/>
  <c r="AP347" i="3"/>
  <c r="BF347" i="3"/>
  <c r="R347" i="3"/>
  <c r="AH347" i="3"/>
  <c r="AX347" i="3"/>
  <c r="BN348" i="3"/>
  <c r="BK348" i="3"/>
  <c r="BL350" i="3"/>
  <c r="BJ350" i="3"/>
  <c r="BM352" i="3"/>
  <c r="BN318" i="3"/>
  <c r="BK318" i="3"/>
  <c r="AP331" i="3"/>
  <c r="BC331" i="3"/>
  <c r="W331" i="3"/>
  <c r="AL331" i="3"/>
  <c r="BI331" i="3"/>
  <c r="AS331" i="3"/>
  <c r="AC331" i="3"/>
  <c r="M331" i="3"/>
  <c r="AV331" i="3"/>
  <c r="AF331" i="3"/>
  <c r="P331" i="3"/>
  <c r="BK335" i="3"/>
  <c r="BN335" i="3"/>
  <c r="BE337" i="3"/>
  <c r="AO337" i="3"/>
  <c r="Y337" i="3"/>
  <c r="BH337" i="3"/>
  <c r="AR337" i="3"/>
  <c r="AB337" i="3"/>
  <c r="BG337" i="3"/>
  <c r="AQ337" i="3"/>
  <c r="AA337" i="3"/>
  <c r="BI339" i="3"/>
  <c r="AS339" i="3"/>
  <c r="AC339" i="3"/>
  <c r="M339" i="3"/>
  <c r="AV339" i="3"/>
  <c r="AF339" i="3"/>
  <c r="P339" i="3"/>
  <c r="AU339" i="3"/>
  <c r="AE339" i="3"/>
  <c r="O339" i="3"/>
  <c r="BA343" i="3"/>
  <c r="AK343" i="3"/>
  <c r="U343" i="3"/>
  <c r="BD343" i="3"/>
  <c r="AN343" i="3"/>
  <c r="X343" i="3"/>
  <c r="BC343" i="3"/>
  <c r="AM343" i="3"/>
  <c r="W343" i="3"/>
  <c r="BE345" i="3"/>
  <c r="AO345" i="3"/>
  <c r="Y345" i="3"/>
  <c r="BH345" i="3"/>
  <c r="AR345" i="3"/>
  <c r="AB345" i="3"/>
  <c r="BG345" i="3"/>
  <c r="AQ345" i="3"/>
  <c r="AA345" i="3"/>
  <c r="BI347" i="3"/>
  <c r="AS347" i="3"/>
  <c r="AC347" i="3"/>
  <c r="M347" i="3"/>
  <c r="AV347" i="3"/>
  <c r="AF347" i="3"/>
  <c r="P347" i="3"/>
  <c r="AU347" i="3"/>
  <c r="AE347" i="3"/>
  <c r="O347" i="3"/>
  <c r="BA351" i="3"/>
  <c r="AK351" i="3"/>
  <c r="U351" i="3"/>
  <c r="BD351" i="3"/>
  <c r="AN351" i="3"/>
  <c r="X351" i="3"/>
  <c r="BC351" i="3"/>
  <c r="AM351" i="3"/>
  <c r="W351" i="3"/>
  <c r="BE353" i="3"/>
  <c r="AO353" i="3"/>
  <c r="Y353" i="3"/>
  <c r="BH353" i="3"/>
  <c r="AR353" i="3"/>
  <c r="AB353" i="3"/>
  <c r="AE353" i="3"/>
  <c r="O353" i="3"/>
  <c r="BL353" i="3" s="1"/>
  <c r="BL322" i="3"/>
  <c r="BJ322" i="3"/>
  <c r="BN326" i="3"/>
  <c r="BK326" i="3"/>
  <c r="BN330" i="3"/>
  <c r="BK330" i="3"/>
  <c r="BL330" i="3"/>
  <c r="BJ330" i="3"/>
  <c r="AD337" i="3"/>
  <c r="AD339" i="3"/>
  <c r="AD343" i="3"/>
  <c r="AD345" i="3"/>
  <c r="AD347" i="3"/>
  <c r="AD351" i="3"/>
  <c r="AD353" i="3"/>
  <c r="BN315" i="3"/>
  <c r="S331" i="3"/>
  <c r="BE355" i="3"/>
  <c r="AI355" i="3"/>
  <c r="N355" i="3"/>
  <c r="AS355" i="3"/>
  <c r="W355" i="3"/>
  <c r="BB355" i="3"/>
  <c r="AG355" i="3"/>
  <c r="BH355" i="3"/>
  <c r="AR355" i="3"/>
  <c r="AB355" i="3"/>
  <c r="BM333" i="3"/>
  <c r="BL333" i="3"/>
  <c r="BN358" i="3"/>
  <c r="BK358" i="3"/>
  <c r="BM362" i="3"/>
  <c r="BN366" i="3"/>
  <c r="BK366" i="3"/>
  <c r="BL368" i="3"/>
  <c r="BJ368" i="3"/>
  <c r="BM370" i="3"/>
  <c r="BN374" i="3"/>
  <c r="BK374" i="3"/>
  <c r="BL376" i="3"/>
  <c r="BJ376" i="3"/>
  <c r="BN382" i="3"/>
  <c r="BK382" i="3"/>
  <c r="BL384" i="3"/>
  <c r="BJ384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V392" i="3"/>
  <c r="AB392" i="3"/>
  <c r="AG392" i="3"/>
  <c r="AL392" i="3"/>
  <c r="AR392" i="3"/>
  <c r="AW392" i="3"/>
  <c r="BB392" i="3"/>
  <c r="BH392" i="3"/>
  <c r="M392" i="3"/>
  <c r="R392" i="3"/>
  <c r="X392" i="3"/>
  <c r="AC392" i="3"/>
  <c r="AH392" i="3"/>
  <c r="AN392" i="3"/>
  <c r="AS392" i="3"/>
  <c r="AX392" i="3"/>
  <c r="BD392" i="3"/>
  <c r="BI392" i="3"/>
  <c r="N392" i="3"/>
  <c r="T392" i="3"/>
  <c r="Y392" i="3"/>
  <c r="AD392" i="3"/>
  <c r="AJ392" i="3"/>
  <c r="AO392" i="3"/>
  <c r="AT392" i="3"/>
  <c r="AZ392" i="3"/>
  <c r="BE392" i="3"/>
  <c r="AF392" i="3"/>
  <c r="BA392" i="3"/>
  <c r="P392" i="3"/>
  <c r="AK392" i="3"/>
  <c r="BF392" i="3"/>
  <c r="U392" i="3"/>
  <c r="AP392" i="3"/>
  <c r="Z392" i="3"/>
  <c r="AV392" i="3"/>
  <c r="BM387" i="3"/>
  <c r="BN387" i="3"/>
  <c r="BK387" i="3"/>
  <c r="BM389" i="3"/>
  <c r="BN389" i="3"/>
  <c r="BK389" i="3"/>
  <c r="BM391" i="3"/>
  <c r="BN391" i="3"/>
  <c r="BK391" i="3"/>
  <c r="BM393" i="3"/>
  <c r="BN393" i="3"/>
  <c r="BK393" i="3"/>
  <c r="BM395" i="3"/>
  <c r="BN395" i="3"/>
  <c r="BK395" i="3"/>
  <c r="BL398" i="3"/>
  <c r="BL402" i="3"/>
  <c r="BN415" i="3"/>
  <c r="BK415" i="3"/>
  <c r="BK363" i="3"/>
  <c r="BN363" i="3"/>
  <c r="BL363" i="3"/>
  <c r="BJ375" i="3"/>
  <c r="BM375" i="3"/>
  <c r="BK379" i="3"/>
  <c r="BN379" i="3"/>
  <c r="BL379" i="3"/>
  <c r="BL399" i="3"/>
  <c r="BJ399" i="3"/>
  <c r="BM402" i="3"/>
  <c r="BM405" i="3"/>
  <c r="BM407" i="3"/>
  <c r="BM409" i="3"/>
  <c r="BM411" i="3"/>
  <c r="BM413" i="3"/>
  <c r="BJ404" i="3"/>
  <c r="BN269" i="3"/>
  <c r="BK269" i="3"/>
  <c r="BJ361" i="3"/>
  <c r="BM361" i="3"/>
  <c r="BJ377" i="3"/>
  <c r="BM377" i="3"/>
  <c r="BJ385" i="3"/>
  <c r="BM385" i="3"/>
  <c r="BN398" i="3"/>
  <c r="BK398" i="3"/>
  <c r="BN403" i="3"/>
  <c r="BM423" i="3"/>
  <c r="BM425" i="3"/>
  <c r="BL425" i="3"/>
  <c r="BJ425" i="3"/>
  <c r="BL437" i="3"/>
  <c r="BM450" i="3"/>
  <c r="BM451" i="3"/>
  <c r="BM410" i="3"/>
  <c r="BN410" i="3"/>
  <c r="BK410" i="3"/>
  <c r="BL439" i="3"/>
  <c r="BJ439" i="3"/>
  <c r="BN440" i="3"/>
  <c r="BK440" i="3"/>
  <c r="BL440" i="3"/>
  <c r="BJ440" i="3"/>
  <c r="BJ443" i="3"/>
  <c r="BL443" i="3"/>
  <c r="BN445" i="3"/>
  <c r="BK445" i="3"/>
  <c r="BM412" i="3"/>
  <c r="BN412" i="3"/>
  <c r="BK412" i="3"/>
  <c r="BL418" i="3"/>
  <c r="BN419" i="3"/>
  <c r="BK419" i="3"/>
  <c r="BM421" i="3"/>
  <c r="BL424" i="3"/>
  <c r="BM426" i="3"/>
  <c r="BM427" i="3"/>
  <c r="BK429" i="3"/>
  <c r="BN429" i="3"/>
  <c r="BL429" i="3"/>
  <c r="BM430" i="3"/>
  <c r="BK433" i="3"/>
  <c r="BN433" i="3"/>
  <c r="BN438" i="3"/>
  <c r="BK438" i="3"/>
  <c r="BL438" i="3"/>
  <c r="BJ438" i="3"/>
  <c r="BM442" i="3"/>
  <c r="BN448" i="3"/>
  <c r="BK448" i="3"/>
  <c r="O232" i="3"/>
  <c r="S232" i="3"/>
  <c r="W232" i="3"/>
  <c r="AA232" i="3"/>
  <c r="AE232" i="3"/>
  <c r="AI232" i="3"/>
  <c r="AM232" i="3"/>
  <c r="AQ232" i="3"/>
  <c r="AU232" i="3"/>
  <c r="AY232" i="3"/>
  <c r="BC232" i="3"/>
  <c r="BG232" i="3"/>
  <c r="N251" i="3"/>
  <c r="R251" i="3"/>
  <c r="V251" i="3"/>
  <c r="Z251" i="3"/>
  <c r="AD251" i="3"/>
  <c r="AH251" i="3"/>
  <c r="AL251" i="3"/>
  <c r="AP251" i="3"/>
  <c r="AT251" i="3"/>
  <c r="AX251" i="3"/>
  <c r="BB251" i="3"/>
  <c r="BF251" i="3"/>
  <c r="O251" i="3"/>
  <c r="S251" i="3"/>
  <c r="W251" i="3"/>
  <c r="AA251" i="3"/>
  <c r="AE251" i="3"/>
  <c r="AI251" i="3"/>
  <c r="AM251" i="3"/>
  <c r="AQ251" i="3"/>
  <c r="AU251" i="3"/>
  <c r="AY251" i="3"/>
  <c r="BC251" i="3"/>
  <c r="BG251" i="3"/>
  <c r="P251" i="3"/>
  <c r="T251" i="3"/>
  <c r="X251" i="3"/>
  <c r="AB251" i="3"/>
  <c r="AF251" i="3"/>
  <c r="AJ251" i="3"/>
  <c r="AN251" i="3"/>
  <c r="AR251" i="3"/>
  <c r="AV251" i="3"/>
  <c r="AZ251" i="3"/>
  <c r="BD251" i="3"/>
  <c r="BH251" i="3"/>
  <c r="M251" i="3"/>
  <c r="Q251" i="3"/>
  <c r="U251" i="3"/>
  <c r="Y251" i="3"/>
  <c r="AC251" i="3"/>
  <c r="AG251" i="3"/>
  <c r="AK251" i="3"/>
  <c r="AO251" i="3"/>
  <c r="AS251" i="3"/>
  <c r="AW251" i="3"/>
  <c r="BA251" i="3"/>
  <c r="BE251" i="3"/>
  <c r="BI251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O248" i="3"/>
  <c r="S248" i="3"/>
  <c r="W248" i="3"/>
  <c r="AA248" i="3"/>
  <c r="AE248" i="3"/>
  <c r="AI248" i="3"/>
  <c r="AM248" i="3"/>
  <c r="AU248" i="3"/>
  <c r="AY248" i="3"/>
  <c r="BC248" i="3"/>
  <c r="N248" i="3"/>
  <c r="R248" i="3"/>
  <c r="V248" i="3"/>
  <c r="Z248" i="3"/>
  <c r="AD248" i="3"/>
  <c r="AH248" i="3"/>
  <c r="AL248" i="3"/>
  <c r="AP248" i="3"/>
  <c r="AT248" i="3"/>
  <c r="AX248" i="3"/>
  <c r="BB248" i="3"/>
  <c r="BF248" i="3"/>
  <c r="AQ248" i="3"/>
  <c r="BG248" i="3"/>
  <c r="N247" i="3"/>
  <c r="R247" i="3"/>
  <c r="V247" i="3"/>
  <c r="Z247" i="3"/>
  <c r="AD247" i="3"/>
  <c r="AH247" i="3"/>
  <c r="AL247" i="3"/>
  <c r="AP247" i="3"/>
  <c r="AT247" i="3"/>
  <c r="AX247" i="3"/>
  <c r="BB247" i="3"/>
  <c r="BF247" i="3"/>
  <c r="O247" i="3"/>
  <c r="S247" i="3"/>
  <c r="W247" i="3"/>
  <c r="AA247" i="3"/>
  <c r="AE247" i="3"/>
  <c r="AI247" i="3"/>
  <c r="AM247" i="3"/>
  <c r="AQ247" i="3"/>
  <c r="AU247" i="3"/>
  <c r="AY247" i="3"/>
  <c r="BC247" i="3"/>
  <c r="BG247" i="3"/>
  <c r="M247" i="3"/>
  <c r="Q247" i="3"/>
  <c r="U247" i="3"/>
  <c r="Y247" i="3"/>
  <c r="AC247" i="3"/>
  <c r="AG247" i="3"/>
  <c r="AK247" i="3"/>
  <c r="AO247" i="3"/>
  <c r="AW247" i="3"/>
  <c r="BA247" i="3"/>
  <c r="BE247" i="3"/>
  <c r="BI247" i="3"/>
  <c r="P247" i="3"/>
  <c r="T247" i="3"/>
  <c r="X247" i="3"/>
  <c r="AB247" i="3"/>
  <c r="AF247" i="3"/>
  <c r="AJ247" i="3"/>
  <c r="AN247" i="3"/>
  <c r="AR247" i="3"/>
  <c r="AV247" i="3"/>
  <c r="AZ247" i="3"/>
  <c r="BD247" i="3"/>
  <c r="BH247" i="3"/>
  <c r="AS247" i="3"/>
  <c r="N245" i="3"/>
  <c r="BJ245" i="3" s="1"/>
  <c r="R245" i="3"/>
  <c r="V245" i="3"/>
  <c r="Z245" i="3"/>
  <c r="AD245" i="3"/>
  <c r="AH245" i="3"/>
  <c r="AL245" i="3"/>
  <c r="AP245" i="3"/>
  <c r="AT245" i="3"/>
  <c r="AX245" i="3"/>
  <c r="BB245" i="3"/>
  <c r="BF245" i="3"/>
  <c r="O245" i="3"/>
  <c r="BL245" i="3" s="1"/>
  <c r="S245" i="3"/>
  <c r="BM245" i="3" s="1"/>
  <c r="W245" i="3"/>
  <c r="AA245" i="3"/>
  <c r="AE245" i="3"/>
  <c r="AI245" i="3"/>
  <c r="AM245" i="3"/>
  <c r="AQ245" i="3"/>
  <c r="AU245" i="3"/>
  <c r="AY245" i="3"/>
  <c r="BC245" i="3"/>
  <c r="BG245" i="3"/>
  <c r="P245" i="3"/>
  <c r="T245" i="3"/>
  <c r="X245" i="3"/>
  <c r="AB245" i="3"/>
  <c r="AF245" i="3"/>
  <c r="AJ245" i="3"/>
  <c r="AN245" i="3"/>
  <c r="AR245" i="3"/>
  <c r="AV245" i="3"/>
  <c r="AZ245" i="3"/>
  <c r="BD245" i="3"/>
  <c r="BH245" i="3"/>
  <c r="M245" i="3"/>
  <c r="Q245" i="3"/>
  <c r="U245" i="3"/>
  <c r="Y245" i="3"/>
  <c r="AC245" i="3"/>
  <c r="AG245" i="3"/>
  <c r="AK245" i="3"/>
  <c r="AO245" i="3"/>
  <c r="AS245" i="3"/>
  <c r="AW245" i="3"/>
  <c r="BA245" i="3"/>
  <c r="BE245" i="3"/>
  <c r="BI245" i="3"/>
  <c r="O240" i="3"/>
  <c r="S240" i="3"/>
  <c r="W240" i="3"/>
  <c r="AA240" i="3"/>
  <c r="AE240" i="3"/>
  <c r="AI240" i="3"/>
  <c r="AM240" i="3"/>
  <c r="AQ240" i="3"/>
  <c r="AU240" i="3"/>
  <c r="AY240" i="3"/>
  <c r="BC240" i="3"/>
  <c r="BG240" i="3"/>
  <c r="N235" i="3"/>
  <c r="R235" i="3"/>
  <c r="V235" i="3"/>
  <c r="Z235" i="3"/>
  <c r="AD235" i="3"/>
  <c r="AH235" i="3"/>
  <c r="AL235" i="3"/>
  <c r="AP235" i="3"/>
  <c r="AT235" i="3"/>
  <c r="AX235" i="3"/>
  <c r="BB235" i="3"/>
  <c r="BF235" i="3"/>
  <c r="O235" i="3"/>
  <c r="S235" i="3"/>
  <c r="W235" i="3"/>
  <c r="AA235" i="3"/>
  <c r="AE235" i="3"/>
  <c r="AI235" i="3"/>
  <c r="AM235" i="3"/>
  <c r="AQ235" i="3"/>
  <c r="AU235" i="3"/>
  <c r="AY235" i="3"/>
  <c r="BC235" i="3"/>
  <c r="BG235" i="3"/>
  <c r="P235" i="3"/>
  <c r="T235" i="3"/>
  <c r="X235" i="3"/>
  <c r="AB235" i="3"/>
  <c r="AF235" i="3"/>
  <c r="AJ235" i="3"/>
  <c r="AN235" i="3"/>
  <c r="AR235" i="3"/>
  <c r="AV235" i="3"/>
  <c r="AZ235" i="3"/>
  <c r="BD235" i="3"/>
  <c r="BH235" i="3"/>
  <c r="M235" i="3"/>
  <c r="Q235" i="3"/>
  <c r="U235" i="3"/>
  <c r="Y235" i="3"/>
  <c r="AC235" i="3"/>
  <c r="AG235" i="3"/>
  <c r="AK235" i="3"/>
  <c r="AO235" i="3"/>
  <c r="AS235" i="3"/>
  <c r="AW235" i="3"/>
  <c r="BA235" i="3"/>
  <c r="BE235" i="3"/>
  <c r="BI235" i="3"/>
  <c r="O238" i="3"/>
  <c r="S238" i="3"/>
  <c r="W238" i="3"/>
  <c r="AA238" i="3"/>
  <c r="AE238" i="3"/>
  <c r="AI238" i="3"/>
  <c r="AM238" i="3"/>
  <c r="AQ238" i="3"/>
  <c r="AU238" i="3"/>
  <c r="AY238" i="3"/>
  <c r="BC238" i="3"/>
  <c r="BG238" i="3"/>
  <c r="O230" i="3"/>
  <c r="S230" i="3"/>
  <c r="W230" i="3"/>
  <c r="AA230" i="3"/>
  <c r="AE230" i="3"/>
  <c r="AI230" i="3"/>
  <c r="AM230" i="3"/>
  <c r="AQ230" i="3"/>
  <c r="AU230" i="3"/>
  <c r="AY230" i="3"/>
  <c r="BC230" i="3"/>
  <c r="BG230" i="3"/>
  <c r="P250" i="3"/>
  <c r="T250" i="3"/>
  <c r="X250" i="3"/>
  <c r="AB250" i="3"/>
  <c r="AF250" i="3"/>
  <c r="AJ250" i="3"/>
  <c r="AN250" i="3"/>
  <c r="AR250" i="3"/>
  <c r="AV250" i="3"/>
  <c r="AZ250" i="3"/>
  <c r="BD250" i="3"/>
  <c r="BH250" i="3"/>
  <c r="M250" i="3"/>
  <c r="Q250" i="3"/>
  <c r="U250" i="3"/>
  <c r="Y250" i="3"/>
  <c r="AC250" i="3"/>
  <c r="AG250" i="3"/>
  <c r="AK250" i="3"/>
  <c r="AO250" i="3"/>
  <c r="AS250" i="3"/>
  <c r="AW250" i="3"/>
  <c r="BA250" i="3"/>
  <c r="BE250" i="3"/>
  <c r="BI250" i="3"/>
  <c r="N250" i="3"/>
  <c r="R250" i="3"/>
  <c r="V250" i="3"/>
  <c r="Z250" i="3"/>
  <c r="AD250" i="3"/>
  <c r="AL250" i="3"/>
  <c r="AP250" i="3"/>
  <c r="AX250" i="3"/>
  <c r="BF250" i="3"/>
  <c r="O250" i="3"/>
  <c r="S250" i="3"/>
  <c r="W250" i="3"/>
  <c r="AE250" i="3"/>
  <c r="AI250" i="3"/>
  <c r="AM250" i="3"/>
  <c r="AQ250" i="3"/>
  <c r="AU250" i="3"/>
  <c r="BC250" i="3"/>
  <c r="BG250" i="3"/>
  <c r="AH250" i="3"/>
  <c r="AT250" i="3"/>
  <c r="BB250" i="3"/>
  <c r="AA250" i="3"/>
  <c r="AY250" i="3"/>
  <c r="N249" i="3"/>
  <c r="R249" i="3"/>
  <c r="V249" i="3"/>
  <c r="Z249" i="3"/>
  <c r="AD249" i="3"/>
  <c r="AH249" i="3"/>
  <c r="AL249" i="3"/>
  <c r="AP249" i="3"/>
  <c r="AT249" i="3"/>
  <c r="AX249" i="3"/>
  <c r="BB249" i="3"/>
  <c r="BF249" i="3"/>
  <c r="M249" i="3"/>
  <c r="Q249" i="3"/>
  <c r="U249" i="3"/>
  <c r="Y249" i="3"/>
  <c r="AC249" i="3"/>
  <c r="AG249" i="3"/>
  <c r="AK249" i="3"/>
  <c r="AO249" i="3"/>
  <c r="AS249" i="3"/>
  <c r="AW249" i="3"/>
  <c r="BA249" i="3"/>
  <c r="BE249" i="3"/>
  <c r="BI249" i="3"/>
  <c r="O249" i="3"/>
  <c r="S249" i="3"/>
  <c r="W249" i="3"/>
  <c r="AA249" i="3"/>
  <c r="AE249" i="3"/>
  <c r="AI249" i="3"/>
  <c r="AM249" i="3"/>
  <c r="AQ249" i="3"/>
  <c r="AU249" i="3"/>
  <c r="AY249" i="3"/>
  <c r="BC249" i="3"/>
  <c r="BG249" i="3"/>
  <c r="P249" i="3"/>
  <c r="T249" i="3"/>
  <c r="X249" i="3"/>
  <c r="AB249" i="3"/>
  <c r="AF249" i="3"/>
  <c r="AJ249" i="3"/>
  <c r="AN249" i="3"/>
  <c r="AR249" i="3"/>
  <c r="AV249" i="3"/>
  <c r="AZ249" i="3"/>
  <c r="BD249" i="3"/>
  <c r="BH249" i="3"/>
  <c r="P246" i="3"/>
  <c r="T246" i="3"/>
  <c r="X246" i="3"/>
  <c r="AB246" i="3"/>
  <c r="AF246" i="3"/>
  <c r="AJ246" i="3"/>
  <c r="AN246" i="3"/>
  <c r="AR246" i="3"/>
  <c r="AV246" i="3"/>
  <c r="AZ246" i="3"/>
  <c r="BD246" i="3"/>
  <c r="BH246" i="3"/>
  <c r="M246" i="3"/>
  <c r="Q246" i="3"/>
  <c r="U246" i="3"/>
  <c r="Y246" i="3"/>
  <c r="AC246" i="3"/>
  <c r="AG246" i="3"/>
  <c r="AK246" i="3"/>
  <c r="AO246" i="3"/>
  <c r="AS246" i="3"/>
  <c r="AW246" i="3"/>
  <c r="BA246" i="3"/>
  <c r="BE246" i="3"/>
  <c r="BI246" i="3"/>
  <c r="N246" i="3"/>
  <c r="R246" i="3"/>
  <c r="V246" i="3"/>
  <c r="Z246" i="3"/>
  <c r="AD246" i="3"/>
  <c r="AH246" i="3"/>
  <c r="AL246" i="3"/>
  <c r="AP246" i="3"/>
  <c r="AT246" i="3"/>
  <c r="AX246" i="3"/>
  <c r="BB246" i="3"/>
  <c r="BF246" i="3"/>
  <c r="O246" i="3"/>
  <c r="S246" i="3"/>
  <c r="W246" i="3"/>
  <c r="AA246" i="3"/>
  <c r="AE246" i="3"/>
  <c r="AI246" i="3"/>
  <c r="AM246" i="3"/>
  <c r="AQ246" i="3"/>
  <c r="AU246" i="3"/>
  <c r="AY246" i="3"/>
  <c r="BC246" i="3"/>
  <c r="BG246" i="3"/>
  <c r="P244" i="3"/>
  <c r="T244" i="3"/>
  <c r="X244" i="3"/>
  <c r="AB244" i="3"/>
  <c r="AF244" i="3"/>
  <c r="AJ244" i="3"/>
  <c r="AN244" i="3"/>
  <c r="AR244" i="3"/>
  <c r="AV244" i="3"/>
  <c r="AZ244" i="3"/>
  <c r="BD244" i="3"/>
  <c r="BH244" i="3"/>
  <c r="O244" i="3"/>
  <c r="S244" i="3"/>
  <c r="W244" i="3"/>
  <c r="AA244" i="3"/>
  <c r="AE244" i="3"/>
  <c r="AI244" i="3"/>
  <c r="AM244" i="3"/>
  <c r="AQ244" i="3"/>
  <c r="AU244" i="3"/>
  <c r="AY244" i="3"/>
  <c r="BC244" i="3"/>
  <c r="BG244" i="3"/>
  <c r="M244" i="3"/>
  <c r="Q244" i="3"/>
  <c r="U244" i="3"/>
  <c r="Y244" i="3"/>
  <c r="AC244" i="3"/>
  <c r="AG244" i="3"/>
  <c r="AK244" i="3"/>
  <c r="AO244" i="3"/>
  <c r="AS244" i="3"/>
  <c r="AW244" i="3"/>
  <c r="BA244" i="3"/>
  <c r="BE244" i="3"/>
  <c r="BI244" i="3"/>
  <c r="N244" i="3"/>
  <c r="R244" i="3"/>
  <c r="V244" i="3"/>
  <c r="Z244" i="3"/>
  <c r="AD244" i="3"/>
  <c r="AH244" i="3"/>
  <c r="AL244" i="3"/>
  <c r="AP244" i="3"/>
  <c r="AT244" i="3"/>
  <c r="AX244" i="3"/>
  <c r="BB244" i="3"/>
  <c r="BF244" i="3"/>
  <c r="N243" i="3"/>
  <c r="BJ243" i="3" s="1"/>
  <c r="R243" i="3"/>
  <c r="V243" i="3"/>
  <c r="Z243" i="3"/>
  <c r="AD243" i="3"/>
  <c r="AH243" i="3"/>
  <c r="AL243" i="3"/>
  <c r="AP243" i="3"/>
  <c r="AT243" i="3"/>
  <c r="AX243" i="3"/>
  <c r="BB243" i="3"/>
  <c r="BF243" i="3"/>
  <c r="Q243" i="3"/>
  <c r="AS243" i="3"/>
  <c r="BE243" i="3"/>
  <c r="O243" i="3"/>
  <c r="BL243" i="3" s="1"/>
  <c r="S243" i="3"/>
  <c r="BM243" i="3" s="1"/>
  <c r="W243" i="3"/>
  <c r="AA243" i="3"/>
  <c r="AE243" i="3"/>
  <c r="AI243" i="3"/>
  <c r="AM243" i="3"/>
  <c r="AQ243" i="3"/>
  <c r="AU243" i="3"/>
  <c r="AY243" i="3"/>
  <c r="BC243" i="3"/>
  <c r="BG243" i="3"/>
  <c r="P243" i="3"/>
  <c r="T243" i="3"/>
  <c r="X243" i="3"/>
  <c r="AB243" i="3"/>
  <c r="AF243" i="3"/>
  <c r="AJ243" i="3"/>
  <c r="AN243" i="3"/>
  <c r="AR243" i="3"/>
  <c r="AV243" i="3"/>
  <c r="AZ243" i="3"/>
  <c r="BD243" i="3"/>
  <c r="BH243" i="3"/>
  <c r="M243" i="3"/>
  <c r="U243" i="3"/>
  <c r="Y243" i="3"/>
  <c r="AC243" i="3"/>
  <c r="AG243" i="3"/>
  <c r="AK243" i="3"/>
  <c r="AO243" i="3"/>
  <c r="AW243" i="3"/>
  <c r="BA243" i="3"/>
  <c r="BI243" i="3"/>
  <c r="P242" i="3"/>
  <c r="N241" i="3"/>
  <c r="R241" i="3"/>
  <c r="V241" i="3"/>
  <c r="Z241" i="3"/>
  <c r="AD241" i="3"/>
  <c r="AH241" i="3"/>
  <c r="AL241" i="3"/>
  <c r="AP241" i="3"/>
  <c r="AT241" i="3"/>
  <c r="AX241" i="3"/>
  <c r="BB241" i="3"/>
  <c r="BF241" i="3"/>
  <c r="O241" i="3"/>
  <c r="S241" i="3"/>
  <c r="W241" i="3"/>
  <c r="AA241" i="3"/>
  <c r="AE241" i="3"/>
  <c r="AI241" i="3"/>
  <c r="AM241" i="3"/>
  <c r="AQ241" i="3"/>
  <c r="AU241" i="3"/>
  <c r="AY241" i="3"/>
  <c r="BC241" i="3"/>
  <c r="BG241" i="3"/>
  <c r="P241" i="3"/>
  <c r="T241" i="3"/>
  <c r="X241" i="3"/>
  <c r="AB241" i="3"/>
  <c r="AF241" i="3"/>
  <c r="AJ241" i="3"/>
  <c r="AN241" i="3"/>
  <c r="AR241" i="3"/>
  <c r="AV241" i="3"/>
  <c r="AZ241" i="3"/>
  <c r="BD241" i="3"/>
  <c r="BH241" i="3"/>
  <c r="M241" i="3"/>
  <c r="Q241" i="3"/>
  <c r="U241" i="3"/>
  <c r="Y241" i="3"/>
  <c r="AC241" i="3"/>
  <c r="AG241" i="3"/>
  <c r="AK241" i="3"/>
  <c r="AO241" i="3"/>
  <c r="AS241" i="3"/>
  <c r="AW241" i="3"/>
  <c r="BA241" i="3"/>
  <c r="BE241" i="3"/>
  <c r="BI241" i="3"/>
  <c r="P234" i="3"/>
  <c r="N233" i="3"/>
  <c r="R233" i="3"/>
  <c r="V233" i="3"/>
  <c r="Z233" i="3"/>
  <c r="AD233" i="3"/>
  <c r="AH233" i="3"/>
  <c r="AL233" i="3"/>
  <c r="AP233" i="3"/>
  <c r="AT233" i="3"/>
  <c r="AX233" i="3"/>
  <c r="BB233" i="3"/>
  <c r="BF233" i="3"/>
  <c r="O233" i="3"/>
  <c r="S233" i="3"/>
  <c r="W233" i="3"/>
  <c r="AA233" i="3"/>
  <c r="AE233" i="3"/>
  <c r="AI233" i="3"/>
  <c r="AM233" i="3"/>
  <c r="AQ233" i="3"/>
  <c r="AU233" i="3"/>
  <c r="AY233" i="3"/>
  <c r="BC233" i="3"/>
  <c r="BG233" i="3"/>
  <c r="P233" i="3"/>
  <c r="T233" i="3"/>
  <c r="X233" i="3"/>
  <c r="AB233" i="3"/>
  <c r="AF233" i="3"/>
  <c r="AJ233" i="3"/>
  <c r="AN233" i="3"/>
  <c r="AR233" i="3"/>
  <c r="AV233" i="3"/>
  <c r="AZ233" i="3"/>
  <c r="BD233" i="3"/>
  <c r="BH233" i="3"/>
  <c r="M233" i="3"/>
  <c r="Q233" i="3"/>
  <c r="U233" i="3"/>
  <c r="Y233" i="3"/>
  <c r="AC233" i="3"/>
  <c r="AG233" i="3"/>
  <c r="AK233" i="3"/>
  <c r="AO233" i="3"/>
  <c r="AS233" i="3"/>
  <c r="AW233" i="3"/>
  <c r="BA233" i="3"/>
  <c r="BE233" i="3"/>
  <c r="BI233" i="3"/>
  <c r="O252" i="3"/>
  <c r="S252" i="3"/>
  <c r="W252" i="3"/>
  <c r="AA252" i="3"/>
  <c r="AE252" i="3"/>
  <c r="AI252" i="3"/>
  <c r="AM252" i="3"/>
  <c r="AQ252" i="3"/>
  <c r="AU252" i="3"/>
  <c r="AY252" i="3"/>
  <c r="BC252" i="3"/>
  <c r="BG252" i="3"/>
  <c r="P240" i="3"/>
  <c r="N239" i="3"/>
  <c r="BJ239" i="3" s="1"/>
  <c r="R239" i="3"/>
  <c r="V239" i="3"/>
  <c r="Z239" i="3"/>
  <c r="AD239" i="3"/>
  <c r="AH239" i="3"/>
  <c r="AL239" i="3"/>
  <c r="AP239" i="3"/>
  <c r="AT239" i="3"/>
  <c r="AX239" i="3"/>
  <c r="BB239" i="3"/>
  <c r="BF239" i="3"/>
  <c r="O239" i="3"/>
  <c r="BL239" i="3" s="1"/>
  <c r="S239" i="3"/>
  <c r="BM239" i="3" s="1"/>
  <c r="W239" i="3"/>
  <c r="AA239" i="3"/>
  <c r="AE239" i="3"/>
  <c r="AI239" i="3"/>
  <c r="AM239" i="3"/>
  <c r="AQ239" i="3"/>
  <c r="AU239" i="3"/>
  <c r="AY239" i="3"/>
  <c r="BC239" i="3"/>
  <c r="BG239" i="3"/>
  <c r="P239" i="3"/>
  <c r="T239" i="3"/>
  <c r="X239" i="3"/>
  <c r="AB239" i="3"/>
  <c r="AF239" i="3"/>
  <c r="AJ239" i="3"/>
  <c r="AN239" i="3"/>
  <c r="AR239" i="3"/>
  <c r="AV239" i="3"/>
  <c r="AZ239" i="3"/>
  <c r="BD239" i="3"/>
  <c r="BH239" i="3"/>
  <c r="M239" i="3"/>
  <c r="Q239" i="3"/>
  <c r="U239" i="3"/>
  <c r="Y239" i="3"/>
  <c r="AC239" i="3"/>
  <c r="AG239" i="3"/>
  <c r="AK239" i="3"/>
  <c r="AO239" i="3"/>
  <c r="AS239" i="3"/>
  <c r="AW239" i="3"/>
  <c r="BA239" i="3"/>
  <c r="BE239" i="3"/>
  <c r="BI239" i="3"/>
  <c r="O236" i="3"/>
  <c r="S236" i="3"/>
  <c r="W236" i="3"/>
  <c r="AA236" i="3"/>
  <c r="AE236" i="3"/>
  <c r="AI236" i="3"/>
  <c r="AM236" i="3"/>
  <c r="AQ236" i="3"/>
  <c r="AU236" i="3"/>
  <c r="AY236" i="3"/>
  <c r="BC236" i="3"/>
  <c r="BG236" i="3"/>
  <c r="P232" i="3"/>
  <c r="N231" i="3"/>
  <c r="R231" i="3"/>
  <c r="V231" i="3"/>
  <c r="Z231" i="3"/>
  <c r="AD231" i="3"/>
  <c r="AH231" i="3"/>
  <c r="AL231" i="3"/>
  <c r="AP231" i="3"/>
  <c r="AT231" i="3"/>
  <c r="AX231" i="3"/>
  <c r="BB231" i="3"/>
  <c r="BF231" i="3"/>
  <c r="O231" i="3"/>
  <c r="S231" i="3"/>
  <c r="W231" i="3"/>
  <c r="AA231" i="3"/>
  <c r="AE231" i="3"/>
  <c r="AI231" i="3"/>
  <c r="AM231" i="3"/>
  <c r="AQ231" i="3"/>
  <c r="AU231" i="3"/>
  <c r="AY231" i="3"/>
  <c r="BC231" i="3"/>
  <c r="BG231" i="3"/>
  <c r="P231" i="3"/>
  <c r="T231" i="3"/>
  <c r="X231" i="3"/>
  <c r="AB231" i="3"/>
  <c r="AF231" i="3"/>
  <c r="AJ231" i="3"/>
  <c r="AN231" i="3"/>
  <c r="AR231" i="3"/>
  <c r="AV231" i="3"/>
  <c r="AZ231" i="3"/>
  <c r="BD231" i="3"/>
  <c r="BH231" i="3"/>
  <c r="M231" i="3"/>
  <c r="Q231" i="3"/>
  <c r="U231" i="3"/>
  <c r="Y231" i="3"/>
  <c r="AC231" i="3"/>
  <c r="AG231" i="3"/>
  <c r="AK231" i="3"/>
  <c r="AO231" i="3"/>
  <c r="AS231" i="3"/>
  <c r="AW231" i="3"/>
  <c r="BA231" i="3"/>
  <c r="BE231" i="3"/>
  <c r="BI231" i="3"/>
  <c r="N257" i="3"/>
  <c r="BJ257" i="3" s="1"/>
  <c r="R257" i="3"/>
  <c r="V257" i="3"/>
  <c r="Z257" i="3"/>
  <c r="AD257" i="3"/>
  <c r="AH257" i="3"/>
  <c r="AL257" i="3"/>
  <c r="AP257" i="3"/>
  <c r="AT257" i="3"/>
  <c r="AX257" i="3"/>
  <c r="BB257" i="3"/>
  <c r="BF257" i="3"/>
  <c r="P257" i="3"/>
  <c r="T257" i="3"/>
  <c r="X257" i="3"/>
  <c r="AB257" i="3"/>
  <c r="AF257" i="3"/>
  <c r="AJ257" i="3"/>
  <c r="AN257" i="3"/>
  <c r="AR257" i="3"/>
  <c r="AZ257" i="3"/>
  <c r="BD257" i="3"/>
  <c r="BH257" i="3"/>
  <c r="BA257" i="3"/>
  <c r="O257" i="3"/>
  <c r="BL257" i="3" s="1"/>
  <c r="S257" i="3"/>
  <c r="BM257" i="3" s="1"/>
  <c r="W257" i="3"/>
  <c r="AA257" i="3"/>
  <c r="AE257" i="3"/>
  <c r="AI257" i="3"/>
  <c r="AM257" i="3"/>
  <c r="AQ257" i="3"/>
  <c r="AU257" i="3"/>
  <c r="AY257" i="3"/>
  <c r="BC257" i="3"/>
  <c r="BG257" i="3"/>
  <c r="M257" i="3"/>
  <c r="Q257" i="3"/>
  <c r="U257" i="3"/>
  <c r="Y257" i="3"/>
  <c r="AC257" i="3"/>
  <c r="AG257" i="3"/>
  <c r="AK257" i="3"/>
  <c r="AO257" i="3"/>
  <c r="AS257" i="3"/>
  <c r="AW257" i="3"/>
  <c r="BE257" i="3"/>
  <c r="BI257" i="3"/>
  <c r="AV257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M256" i="3"/>
  <c r="U256" i="3"/>
  <c r="AC256" i="3"/>
  <c r="AK256" i="3"/>
  <c r="AS256" i="3"/>
  <c r="BA256" i="3"/>
  <c r="BI256" i="3"/>
  <c r="N256" i="3"/>
  <c r="BJ256" i="3" s="1"/>
  <c r="R256" i="3"/>
  <c r="V256" i="3"/>
  <c r="Z256" i="3"/>
  <c r="AD256" i="3"/>
  <c r="AH256" i="3"/>
  <c r="AL256" i="3"/>
  <c r="AP256" i="3"/>
  <c r="AT256" i="3"/>
  <c r="AX256" i="3"/>
  <c r="BB256" i="3"/>
  <c r="BF256" i="3"/>
  <c r="Q256" i="3"/>
  <c r="Y256" i="3"/>
  <c r="AG256" i="3"/>
  <c r="AO256" i="3"/>
  <c r="AW256" i="3"/>
  <c r="BE256" i="3"/>
  <c r="O256" i="3"/>
  <c r="BL256" i="3" s="1"/>
  <c r="S256" i="3"/>
  <c r="BM256" i="3" s="1"/>
  <c r="W256" i="3"/>
  <c r="AA256" i="3"/>
  <c r="AE256" i="3"/>
  <c r="AI256" i="3"/>
  <c r="AM256" i="3"/>
  <c r="AQ256" i="3"/>
  <c r="AU256" i="3"/>
  <c r="AY256" i="3"/>
  <c r="BC256" i="3"/>
  <c r="BG256" i="3"/>
  <c r="N255" i="3"/>
  <c r="R255" i="3"/>
  <c r="V255" i="3"/>
  <c r="Z255" i="3"/>
  <c r="AD255" i="3"/>
  <c r="AH255" i="3"/>
  <c r="AL255" i="3"/>
  <c r="AP255" i="3"/>
  <c r="AT255" i="3"/>
  <c r="AX255" i="3"/>
  <c r="BB255" i="3"/>
  <c r="BF255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O255" i="3"/>
  <c r="S255" i="3"/>
  <c r="W255" i="3"/>
  <c r="AA255" i="3"/>
  <c r="AE255" i="3"/>
  <c r="AI255" i="3"/>
  <c r="AM255" i="3"/>
  <c r="AQ255" i="3"/>
  <c r="AU255" i="3"/>
  <c r="AY255" i="3"/>
  <c r="BC255" i="3"/>
  <c r="BG255" i="3"/>
  <c r="P255" i="3"/>
  <c r="T255" i="3"/>
  <c r="X255" i="3"/>
  <c r="AB255" i="3"/>
  <c r="AF255" i="3"/>
  <c r="AJ255" i="3"/>
  <c r="AN255" i="3"/>
  <c r="AR255" i="3"/>
  <c r="AV255" i="3"/>
  <c r="AZ255" i="3"/>
  <c r="BD255" i="3"/>
  <c r="BH255" i="3"/>
  <c r="P254" i="3"/>
  <c r="T254" i="3"/>
  <c r="X254" i="3"/>
  <c r="AB254" i="3"/>
  <c r="AF254" i="3"/>
  <c r="AJ254" i="3"/>
  <c r="AN254" i="3"/>
  <c r="AR254" i="3"/>
  <c r="AV254" i="3"/>
  <c r="AZ254" i="3"/>
  <c r="BD254" i="3"/>
  <c r="BH254" i="3"/>
  <c r="N254" i="3"/>
  <c r="R254" i="3"/>
  <c r="V254" i="3"/>
  <c r="Z254" i="3"/>
  <c r="AD254" i="3"/>
  <c r="AH254" i="3"/>
  <c r="AL254" i="3"/>
  <c r="AP254" i="3"/>
  <c r="AT254" i="3"/>
  <c r="AX254" i="3"/>
  <c r="BB254" i="3"/>
  <c r="BF254" i="3"/>
  <c r="M254" i="3"/>
  <c r="Q254" i="3"/>
  <c r="U254" i="3"/>
  <c r="Y254" i="3"/>
  <c r="AC254" i="3"/>
  <c r="AG254" i="3"/>
  <c r="AK254" i="3"/>
  <c r="AO254" i="3"/>
  <c r="AS254" i="3"/>
  <c r="AW254" i="3"/>
  <c r="BA254" i="3"/>
  <c r="BE254" i="3"/>
  <c r="BI254" i="3"/>
  <c r="O254" i="3"/>
  <c r="S254" i="3"/>
  <c r="W254" i="3"/>
  <c r="AA254" i="3"/>
  <c r="AE254" i="3"/>
  <c r="AI254" i="3"/>
  <c r="AM254" i="3"/>
  <c r="AQ254" i="3"/>
  <c r="AU254" i="3"/>
  <c r="AY254" i="3"/>
  <c r="BC254" i="3"/>
  <c r="BG254" i="3"/>
  <c r="N253" i="3"/>
  <c r="R253" i="3"/>
  <c r="V253" i="3"/>
  <c r="Z253" i="3"/>
  <c r="AD253" i="3"/>
  <c r="AH253" i="3"/>
  <c r="AL253" i="3"/>
  <c r="AP253" i="3"/>
  <c r="AT253" i="3"/>
  <c r="AX253" i="3"/>
  <c r="BB253" i="3"/>
  <c r="BF253" i="3"/>
  <c r="O253" i="3"/>
  <c r="S253" i="3"/>
  <c r="W253" i="3"/>
  <c r="AA253" i="3"/>
  <c r="AE253" i="3"/>
  <c r="AI253" i="3"/>
  <c r="AM253" i="3"/>
  <c r="AQ253" i="3"/>
  <c r="AU253" i="3"/>
  <c r="AY253" i="3"/>
  <c r="BC253" i="3"/>
  <c r="BG253" i="3"/>
  <c r="P253" i="3"/>
  <c r="T253" i="3"/>
  <c r="X253" i="3"/>
  <c r="AB253" i="3"/>
  <c r="AF253" i="3"/>
  <c r="AJ253" i="3"/>
  <c r="AN253" i="3"/>
  <c r="AR253" i="3"/>
  <c r="AV253" i="3"/>
  <c r="AZ253" i="3"/>
  <c r="BD253" i="3"/>
  <c r="BH253" i="3"/>
  <c r="M253" i="3"/>
  <c r="Q253" i="3"/>
  <c r="U253" i="3"/>
  <c r="Y253" i="3"/>
  <c r="AC253" i="3"/>
  <c r="AG253" i="3"/>
  <c r="AK253" i="3"/>
  <c r="AO253" i="3"/>
  <c r="AS253" i="3"/>
  <c r="AW253" i="3"/>
  <c r="BA253" i="3"/>
  <c r="BE253" i="3"/>
  <c r="BI253" i="3"/>
  <c r="O242" i="3"/>
  <c r="S242" i="3"/>
  <c r="W242" i="3"/>
  <c r="AA242" i="3"/>
  <c r="AE242" i="3"/>
  <c r="AI242" i="3"/>
  <c r="AM242" i="3"/>
  <c r="AQ242" i="3"/>
  <c r="AU242" i="3"/>
  <c r="AY242" i="3"/>
  <c r="BC242" i="3"/>
  <c r="BG242" i="3"/>
  <c r="N237" i="3"/>
  <c r="R237" i="3"/>
  <c r="V237" i="3"/>
  <c r="Z237" i="3"/>
  <c r="AD237" i="3"/>
  <c r="AH237" i="3"/>
  <c r="AL237" i="3"/>
  <c r="AP237" i="3"/>
  <c r="AT237" i="3"/>
  <c r="AX237" i="3"/>
  <c r="BB237" i="3"/>
  <c r="BF237" i="3"/>
  <c r="O237" i="3"/>
  <c r="S237" i="3"/>
  <c r="W237" i="3"/>
  <c r="AA237" i="3"/>
  <c r="AE237" i="3"/>
  <c r="AI237" i="3"/>
  <c r="AM237" i="3"/>
  <c r="AQ237" i="3"/>
  <c r="AU237" i="3"/>
  <c r="AY237" i="3"/>
  <c r="BC237" i="3"/>
  <c r="BG237" i="3"/>
  <c r="P237" i="3"/>
  <c r="T237" i="3"/>
  <c r="X237" i="3"/>
  <c r="AB237" i="3"/>
  <c r="AF237" i="3"/>
  <c r="AJ237" i="3"/>
  <c r="AN237" i="3"/>
  <c r="AR237" i="3"/>
  <c r="AV237" i="3"/>
  <c r="AZ237" i="3"/>
  <c r="BD237" i="3"/>
  <c r="BH237" i="3"/>
  <c r="M237" i="3"/>
  <c r="Q237" i="3"/>
  <c r="U237" i="3"/>
  <c r="Y237" i="3"/>
  <c r="AC237" i="3"/>
  <c r="AG237" i="3"/>
  <c r="AK237" i="3"/>
  <c r="AO237" i="3"/>
  <c r="AS237" i="3"/>
  <c r="AW237" i="3"/>
  <c r="BA237" i="3"/>
  <c r="BE237" i="3"/>
  <c r="BI237" i="3"/>
  <c r="O234" i="3"/>
  <c r="S234" i="3"/>
  <c r="W234" i="3"/>
  <c r="AA234" i="3"/>
  <c r="AE234" i="3"/>
  <c r="AI234" i="3"/>
  <c r="AM234" i="3"/>
  <c r="AQ234" i="3"/>
  <c r="AU234" i="3"/>
  <c r="AY234" i="3"/>
  <c r="BC234" i="3"/>
  <c r="BG234" i="3"/>
  <c r="N229" i="3"/>
  <c r="R229" i="3"/>
  <c r="V229" i="3"/>
  <c r="Z229" i="3"/>
  <c r="AD229" i="3"/>
  <c r="AH229" i="3"/>
  <c r="AL229" i="3"/>
  <c r="AP229" i="3"/>
  <c r="AT229" i="3"/>
  <c r="AX229" i="3"/>
  <c r="BB229" i="3"/>
  <c r="BF229" i="3"/>
  <c r="O229" i="3"/>
  <c r="S229" i="3"/>
  <c r="W229" i="3"/>
  <c r="AA229" i="3"/>
  <c r="AE229" i="3"/>
  <c r="AI229" i="3"/>
  <c r="AM229" i="3"/>
  <c r="AQ229" i="3"/>
  <c r="AU229" i="3"/>
  <c r="AY229" i="3"/>
  <c r="BC229" i="3"/>
  <c r="BG229" i="3"/>
  <c r="P229" i="3"/>
  <c r="T229" i="3"/>
  <c r="X229" i="3"/>
  <c r="AB229" i="3"/>
  <c r="AF229" i="3"/>
  <c r="AJ229" i="3"/>
  <c r="AN229" i="3"/>
  <c r="AR229" i="3"/>
  <c r="AV229" i="3"/>
  <c r="AZ229" i="3"/>
  <c r="BD229" i="3"/>
  <c r="BH229" i="3"/>
  <c r="M229" i="3"/>
  <c r="Q229" i="3"/>
  <c r="U229" i="3"/>
  <c r="Y229" i="3"/>
  <c r="AC229" i="3"/>
  <c r="AG229" i="3"/>
  <c r="AK229" i="3"/>
  <c r="AO229" i="3"/>
  <c r="AS229" i="3"/>
  <c r="AW229" i="3"/>
  <c r="BA229" i="3"/>
  <c r="BE229" i="3"/>
  <c r="BI229" i="3"/>
  <c r="N223" i="3"/>
  <c r="R223" i="3"/>
  <c r="V223" i="3"/>
  <c r="Z223" i="3"/>
  <c r="AD223" i="3"/>
  <c r="AH223" i="3"/>
  <c r="AL223" i="3"/>
  <c r="AP223" i="3"/>
  <c r="AT223" i="3"/>
  <c r="AX223" i="3"/>
  <c r="BB223" i="3"/>
  <c r="BF223" i="3"/>
  <c r="P223" i="3"/>
  <c r="T223" i="3"/>
  <c r="X223" i="3"/>
  <c r="AB223" i="3"/>
  <c r="AF223" i="3"/>
  <c r="AJ223" i="3"/>
  <c r="AN223" i="3"/>
  <c r="AR223" i="3"/>
  <c r="AV223" i="3"/>
  <c r="AZ223" i="3"/>
  <c r="BD223" i="3"/>
  <c r="BH223" i="3"/>
  <c r="M223" i="3"/>
  <c r="Q223" i="3"/>
  <c r="U223" i="3"/>
  <c r="Y223" i="3"/>
  <c r="AC223" i="3"/>
  <c r="AG223" i="3"/>
  <c r="AK223" i="3"/>
  <c r="AO223" i="3"/>
  <c r="AS223" i="3"/>
  <c r="AW223" i="3"/>
  <c r="BA223" i="3"/>
  <c r="BE223" i="3"/>
  <c r="BI223" i="3"/>
  <c r="P210" i="3"/>
  <c r="T210" i="3"/>
  <c r="X210" i="3"/>
  <c r="AB210" i="3"/>
  <c r="AF210" i="3"/>
  <c r="AJ210" i="3"/>
  <c r="AN210" i="3"/>
  <c r="AR210" i="3"/>
  <c r="AV210" i="3"/>
  <c r="AZ210" i="3"/>
  <c r="BD210" i="3"/>
  <c r="BH210" i="3"/>
  <c r="M210" i="3"/>
  <c r="Q210" i="3"/>
  <c r="U210" i="3"/>
  <c r="Y210" i="3"/>
  <c r="AC210" i="3"/>
  <c r="AG210" i="3"/>
  <c r="AK210" i="3"/>
  <c r="AO210" i="3"/>
  <c r="AS210" i="3"/>
  <c r="AW210" i="3"/>
  <c r="BA210" i="3"/>
  <c r="BE210" i="3"/>
  <c r="BI210" i="3"/>
  <c r="N210" i="3"/>
  <c r="BJ210" i="3" s="1"/>
  <c r="R210" i="3"/>
  <c r="V210" i="3"/>
  <c r="Z210" i="3"/>
  <c r="AD210" i="3"/>
  <c r="AH210" i="3"/>
  <c r="AL210" i="3"/>
  <c r="AP210" i="3"/>
  <c r="AT210" i="3"/>
  <c r="AX210" i="3"/>
  <c r="BB210" i="3"/>
  <c r="BF210" i="3"/>
  <c r="O210" i="3"/>
  <c r="BL210" i="3" s="1"/>
  <c r="S210" i="3"/>
  <c r="BM210" i="3" s="1"/>
  <c r="W210" i="3"/>
  <c r="AA210" i="3"/>
  <c r="AE210" i="3"/>
  <c r="AI210" i="3"/>
  <c r="AM210" i="3"/>
  <c r="AQ210" i="3"/>
  <c r="AU210" i="3"/>
  <c r="AY210" i="3"/>
  <c r="BC210" i="3"/>
  <c r="BG210" i="3"/>
  <c r="BF242" i="3"/>
  <c r="BB242" i="3"/>
  <c r="AX242" i="3"/>
  <c r="AT242" i="3"/>
  <c r="AP242" i="3"/>
  <c r="AL242" i="3"/>
  <c r="AH242" i="3"/>
  <c r="AD242" i="3"/>
  <c r="Z242" i="3"/>
  <c r="V242" i="3"/>
  <c r="R242" i="3"/>
  <c r="N242" i="3"/>
  <c r="BF240" i="3"/>
  <c r="BB240" i="3"/>
  <c r="AX240" i="3"/>
  <c r="AT240" i="3"/>
  <c r="AP240" i="3"/>
  <c r="AL240" i="3"/>
  <c r="AH240" i="3"/>
  <c r="AD240" i="3"/>
  <c r="Z240" i="3"/>
  <c r="V240" i="3"/>
  <c r="R240" i="3"/>
  <c r="N240" i="3"/>
  <c r="BF238" i="3"/>
  <c r="BB238" i="3"/>
  <c r="AX238" i="3"/>
  <c r="AT238" i="3"/>
  <c r="AP238" i="3"/>
  <c r="AL238" i="3"/>
  <c r="AH238" i="3"/>
  <c r="AD238" i="3"/>
  <c r="Z238" i="3"/>
  <c r="V238" i="3"/>
  <c r="R238" i="3"/>
  <c r="N238" i="3"/>
  <c r="BF236" i="3"/>
  <c r="BB236" i="3"/>
  <c r="AX236" i="3"/>
  <c r="AT236" i="3"/>
  <c r="AP236" i="3"/>
  <c r="AL236" i="3"/>
  <c r="AH236" i="3"/>
  <c r="AD236" i="3"/>
  <c r="Z236" i="3"/>
  <c r="V236" i="3"/>
  <c r="R236" i="3"/>
  <c r="N236" i="3"/>
  <c r="BF234" i="3"/>
  <c r="BB234" i="3"/>
  <c r="AX234" i="3"/>
  <c r="AT234" i="3"/>
  <c r="AP234" i="3"/>
  <c r="AL234" i="3"/>
  <c r="AH234" i="3"/>
  <c r="AD234" i="3"/>
  <c r="Z234" i="3"/>
  <c r="V234" i="3"/>
  <c r="R234" i="3"/>
  <c r="N234" i="3"/>
  <c r="BF232" i="3"/>
  <c r="BB232" i="3"/>
  <c r="AX232" i="3"/>
  <c r="AT232" i="3"/>
  <c r="AP232" i="3"/>
  <c r="AL232" i="3"/>
  <c r="AH232" i="3"/>
  <c r="AD232" i="3"/>
  <c r="Z232" i="3"/>
  <c r="V232" i="3"/>
  <c r="R232" i="3"/>
  <c r="N232" i="3"/>
  <c r="BF230" i="3"/>
  <c r="BB230" i="3"/>
  <c r="AX230" i="3"/>
  <c r="AT230" i="3"/>
  <c r="AP230" i="3"/>
  <c r="AL230" i="3"/>
  <c r="AH230" i="3"/>
  <c r="AD230" i="3"/>
  <c r="Z230" i="3"/>
  <c r="V230" i="3"/>
  <c r="R230" i="3"/>
  <c r="N230" i="3"/>
  <c r="BG227" i="3"/>
  <c r="BA227" i="3"/>
  <c r="AV227" i="3"/>
  <c r="AQ227" i="3"/>
  <c r="AK227" i="3"/>
  <c r="AF227" i="3"/>
  <c r="AA227" i="3"/>
  <c r="U227" i="3"/>
  <c r="N227" i="3"/>
  <c r="BJ227" i="3" s="1"/>
  <c r="R227" i="3"/>
  <c r="V227" i="3"/>
  <c r="Z227" i="3"/>
  <c r="AD227" i="3"/>
  <c r="AH227" i="3"/>
  <c r="AL227" i="3"/>
  <c r="AP227" i="3"/>
  <c r="AT227" i="3"/>
  <c r="AX227" i="3"/>
  <c r="BB227" i="3"/>
  <c r="BF227" i="3"/>
  <c r="L226" i="3"/>
  <c r="K226" i="3"/>
  <c r="BG225" i="3"/>
  <c r="AY225" i="3"/>
  <c r="AQ225" i="3"/>
  <c r="AI225" i="3"/>
  <c r="AA225" i="3"/>
  <c r="S225" i="3"/>
  <c r="BM225" i="3" s="1"/>
  <c r="N225" i="3"/>
  <c r="BJ225" i="3" s="1"/>
  <c r="R225" i="3"/>
  <c r="V225" i="3"/>
  <c r="Z225" i="3"/>
  <c r="AD225" i="3"/>
  <c r="AH225" i="3"/>
  <c r="AL225" i="3"/>
  <c r="AP225" i="3"/>
  <c r="AT225" i="3"/>
  <c r="AX225" i="3"/>
  <c r="BB225" i="3"/>
  <c r="BF225" i="3"/>
  <c r="M225" i="3"/>
  <c r="Q225" i="3"/>
  <c r="U225" i="3"/>
  <c r="Y225" i="3"/>
  <c r="AC225" i="3"/>
  <c r="AG225" i="3"/>
  <c r="AK225" i="3"/>
  <c r="AO225" i="3"/>
  <c r="AS225" i="3"/>
  <c r="AW225" i="3"/>
  <c r="BA225" i="3"/>
  <c r="BE225" i="3"/>
  <c r="BI225" i="3"/>
  <c r="L224" i="3"/>
  <c r="T224" i="3" s="1"/>
  <c r="X224" i="3"/>
  <c r="AB224" i="3"/>
  <c r="AJ224" i="3"/>
  <c r="AN224" i="3"/>
  <c r="AR224" i="3"/>
  <c r="AZ224" i="3"/>
  <c r="BD224" i="3"/>
  <c r="BH224" i="3"/>
  <c r="S224" i="3"/>
  <c r="W224" i="3"/>
  <c r="AA224" i="3"/>
  <c r="AI224" i="3"/>
  <c r="AM224" i="3"/>
  <c r="AQ224" i="3"/>
  <c r="AY224" i="3"/>
  <c r="BC224" i="3"/>
  <c r="BG224" i="3"/>
  <c r="AY223" i="3"/>
  <c r="AI223" i="3"/>
  <c r="S223" i="3"/>
  <c r="BE222" i="3"/>
  <c r="AO222" i="3"/>
  <c r="N221" i="3"/>
  <c r="R221" i="3"/>
  <c r="V221" i="3"/>
  <c r="Z221" i="3"/>
  <c r="AD221" i="3"/>
  <c r="AH221" i="3"/>
  <c r="AL221" i="3"/>
  <c r="AP221" i="3"/>
  <c r="AT221" i="3"/>
  <c r="AX221" i="3"/>
  <c r="BB221" i="3"/>
  <c r="BF221" i="3"/>
  <c r="P221" i="3"/>
  <c r="T221" i="3"/>
  <c r="X221" i="3"/>
  <c r="AB221" i="3"/>
  <c r="AF221" i="3"/>
  <c r="AJ221" i="3"/>
  <c r="AN221" i="3"/>
  <c r="AR221" i="3"/>
  <c r="AV221" i="3"/>
  <c r="AZ221" i="3"/>
  <c r="BD221" i="3"/>
  <c r="BH221" i="3"/>
  <c r="M221" i="3"/>
  <c r="Q221" i="3"/>
  <c r="U221" i="3"/>
  <c r="Y221" i="3"/>
  <c r="AC221" i="3"/>
  <c r="AG221" i="3"/>
  <c r="AK221" i="3"/>
  <c r="AO221" i="3"/>
  <c r="AS221" i="3"/>
  <c r="AW221" i="3"/>
  <c r="BA221" i="3"/>
  <c r="BE221" i="3"/>
  <c r="BI221" i="3"/>
  <c r="P218" i="3"/>
  <c r="T218" i="3"/>
  <c r="X218" i="3"/>
  <c r="AB218" i="3"/>
  <c r="AF218" i="3"/>
  <c r="AJ218" i="3"/>
  <c r="AN218" i="3"/>
  <c r="AR218" i="3"/>
  <c r="AV218" i="3"/>
  <c r="AZ218" i="3"/>
  <c r="BD218" i="3"/>
  <c r="BH218" i="3"/>
  <c r="M218" i="3"/>
  <c r="Q218" i="3"/>
  <c r="U218" i="3"/>
  <c r="Y218" i="3"/>
  <c r="AC218" i="3"/>
  <c r="AG218" i="3"/>
  <c r="AK218" i="3"/>
  <c r="AO218" i="3"/>
  <c r="AS218" i="3"/>
  <c r="AW218" i="3"/>
  <c r="BA218" i="3"/>
  <c r="BE218" i="3"/>
  <c r="BI218" i="3"/>
  <c r="N218" i="3"/>
  <c r="R218" i="3"/>
  <c r="V218" i="3"/>
  <c r="Z218" i="3"/>
  <c r="AD218" i="3"/>
  <c r="AH218" i="3"/>
  <c r="AL218" i="3"/>
  <c r="AP218" i="3"/>
  <c r="AT218" i="3"/>
  <c r="AX218" i="3"/>
  <c r="BB218" i="3"/>
  <c r="BF218" i="3"/>
  <c r="O218" i="3"/>
  <c r="S218" i="3"/>
  <c r="W218" i="3"/>
  <c r="AA218" i="3"/>
  <c r="AE218" i="3"/>
  <c r="AI218" i="3"/>
  <c r="AM218" i="3"/>
  <c r="AQ218" i="3"/>
  <c r="AU218" i="3"/>
  <c r="AY218" i="3"/>
  <c r="BC218" i="3"/>
  <c r="BG218" i="3"/>
  <c r="P214" i="3"/>
  <c r="T214" i="3"/>
  <c r="X214" i="3"/>
  <c r="AB214" i="3"/>
  <c r="AF214" i="3"/>
  <c r="AJ214" i="3"/>
  <c r="AN214" i="3"/>
  <c r="AR214" i="3"/>
  <c r="AV214" i="3"/>
  <c r="AZ214" i="3"/>
  <c r="BD214" i="3"/>
  <c r="BH214" i="3"/>
  <c r="M214" i="3"/>
  <c r="Q214" i="3"/>
  <c r="U214" i="3"/>
  <c r="Y214" i="3"/>
  <c r="AC214" i="3"/>
  <c r="AG214" i="3"/>
  <c r="AK214" i="3"/>
  <c r="AO214" i="3"/>
  <c r="AS214" i="3"/>
  <c r="AW214" i="3"/>
  <c r="BA214" i="3"/>
  <c r="BE214" i="3"/>
  <c r="BI214" i="3"/>
  <c r="N214" i="3"/>
  <c r="BJ214" i="3" s="1"/>
  <c r="R214" i="3"/>
  <c r="V214" i="3"/>
  <c r="Z214" i="3"/>
  <c r="AD214" i="3"/>
  <c r="AH214" i="3"/>
  <c r="AL214" i="3"/>
  <c r="AP214" i="3"/>
  <c r="AT214" i="3"/>
  <c r="AX214" i="3"/>
  <c r="BB214" i="3"/>
  <c r="BF214" i="3"/>
  <c r="O214" i="3"/>
  <c r="BL214" i="3" s="1"/>
  <c r="S214" i="3"/>
  <c r="BM214" i="3" s="1"/>
  <c r="W214" i="3"/>
  <c r="AA214" i="3"/>
  <c r="AE214" i="3"/>
  <c r="AI214" i="3"/>
  <c r="AM214" i="3"/>
  <c r="AQ214" i="3"/>
  <c r="AU214" i="3"/>
  <c r="AY214" i="3"/>
  <c r="BC214" i="3"/>
  <c r="BG214" i="3"/>
  <c r="BF252" i="3"/>
  <c r="BB252" i="3"/>
  <c r="AX252" i="3"/>
  <c r="AT252" i="3"/>
  <c r="AP252" i="3"/>
  <c r="AL252" i="3"/>
  <c r="AH252" i="3"/>
  <c r="Z252" i="3"/>
  <c r="V252" i="3"/>
  <c r="R252" i="3"/>
  <c r="N252" i="3"/>
  <c r="BI252" i="3"/>
  <c r="BE252" i="3"/>
  <c r="BA252" i="3"/>
  <c r="AW252" i="3"/>
  <c r="AS252" i="3"/>
  <c r="AO252" i="3"/>
  <c r="AK252" i="3"/>
  <c r="AG252" i="3"/>
  <c r="AC252" i="3"/>
  <c r="Y252" i="3"/>
  <c r="U252" i="3"/>
  <c r="Q252" i="3"/>
  <c r="M252" i="3"/>
  <c r="BI242" i="3"/>
  <c r="BE242" i="3"/>
  <c r="BA242" i="3"/>
  <c r="AW242" i="3"/>
  <c r="AS242" i="3"/>
  <c r="AO242" i="3"/>
  <c r="AK242" i="3"/>
  <c r="AG242" i="3"/>
  <c r="AC242" i="3"/>
  <c r="Y242" i="3"/>
  <c r="U242" i="3"/>
  <c r="Q242" i="3"/>
  <c r="M242" i="3"/>
  <c r="BI240" i="3"/>
  <c r="BE240" i="3"/>
  <c r="BA240" i="3"/>
  <c r="AW240" i="3"/>
  <c r="AS240" i="3"/>
  <c r="AO240" i="3"/>
  <c r="AK240" i="3"/>
  <c r="AG240" i="3"/>
  <c r="AC240" i="3"/>
  <c r="Y240" i="3"/>
  <c r="U240" i="3"/>
  <c r="Q240" i="3"/>
  <c r="M240" i="3"/>
  <c r="BI238" i="3"/>
  <c r="BE238" i="3"/>
  <c r="BA238" i="3"/>
  <c r="AW238" i="3"/>
  <c r="AS238" i="3"/>
  <c r="AO238" i="3"/>
  <c r="AK238" i="3"/>
  <c r="AG238" i="3"/>
  <c r="AC238" i="3"/>
  <c r="Y238" i="3"/>
  <c r="U238" i="3"/>
  <c r="Q238" i="3"/>
  <c r="M238" i="3"/>
  <c r="BI236" i="3"/>
  <c r="BE236" i="3"/>
  <c r="BA236" i="3"/>
  <c r="AW236" i="3"/>
  <c r="AS236" i="3"/>
  <c r="AO236" i="3"/>
  <c r="AK236" i="3"/>
  <c r="AG236" i="3"/>
  <c r="AC236" i="3"/>
  <c r="Y236" i="3"/>
  <c r="U236" i="3"/>
  <c r="Q236" i="3"/>
  <c r="M236" i="3"/>
  <c r="BI234" i="3"/>
  <c r="BE234" i="3"/>
  <c r="BA234" i="3"/>
  <c r="AW234" i="3"/>
  <c r="AS234" i="3"/>
  <c r="AO234" i="3"/>
  <c r="AK234" i="3"/>
  <c r="AG234" i="3"/>
  <c r="AC234" i="3"/>
  <c r="Y234" i="3"/>
  <c r="U234" i="3"/>
  <c r="Q234" i="3"/>
  <c r="M234" i="3"/>
  <c r="BI232" i="3"/>
  <c r="BE232" i="3"/>
  <c r="BA232" i="3"/>
  <c r="AW232" i="3"/>
  <c r="AS232" i="3"/>
  <c r="AO232" i="3"/>
  <c r="AK232" i="3"/>
  <c r="AG232" i="3"/>
  <c r="AC232" i="3"/>
  <c r="Y232" i="3"/>
  <c r="U232" i="3"/>
  <c r="Q232" i="3"/>
  <c r="M232" i="3"/>
  <c r="BI230" i="3"/>
  <c r="BE230" i="3"/>
  <c r="BA230" i="3"/>
  <c r="AW230" i="3"/>
  <c r="AS230" i="3"/>
  <c r="AO230" i="3"/>
  <c r="AK230" i="3"/>
  <c r="AG230" i="3"/>
  <c r="AC230" i="3"/>
  <c r="Y230" i="3"/>
  <c r="U230" i="3"/>
  <c r="Q230" i="3"/>
  <c r="M230" i="3"/>
  <c r="BE227" i="3"/>
  <c r="AZ227" i="3"/>
  <c r="AU227" i="3"/>
  <c r="AO227" i="3"/>
  <c r="AJ227" i="3"/>
  <c r="AE227" i="3"/>
  <c r="Y227" i="3"/>
  <c r="T227" i="3"/>
  <c r="O227" i="3"/>
  <c r="BL227" i="3" s="1"/>
  <c r="BD225" i="3"/>
  <c r="AV225" i="3"/>
  <c r="AN225" i="3"/>
  <c r="AF225" i="3"/>
  <c r="X225" i="3"/>
  <c r="AU223" i="3"/>
  <c r="AE223" i="3"/>
  <c r="O223" i="3"/>
  <c r="P222" i="3"/>
  <c r="T222" i="3"/>
  <c r="X222" i="3"/>
  <c r="AB222" i="3"/>
  <c r="AF222" i="3"/>
  <c r="AJ222" i="3"/>
  <c r="AN222" i="3"/>
  <c r="AR222" i="3"/>
  <c r="AV222" i="3"/>
  <c r="AZ222" i="3"/>
  <c r="BD222" i="3"/>
  <c r="BH222" i="3"/>
  <c r="N222" i="3"/>
  <c r="R222" i="3"/>
  <c r="V222" i="3"/>
  <c r="Z222" i="3"/>
  <c r="AD222" i="3"/>
  <c r="AH222" i="3"/>
  <c r="AL222" i="3"/>
  <c r="AP222" i="3"/>
  <c r="AT222" i="3"/>
  <c r="AX222" i="3"/>
  <c r="BB222" i="3"/>
  <c r="BF222" i="3"/>
  <c r="O222" i="3"/>
  <c r="S222" i="3"/>
  <c r="W222" i="3"/>
  <c r="AA222" i="3"/>
  <c r="AE222" i="3"/>
  <c r="AI222" i="3"/>
  <c r="AM222" i="3"/>
  <c r="AQ222" i="3"/>
  <c r="AU222" i="3"/>
  <c r="AY222" i="3"/>
  <c r="BC222" i="3"/>
  <c r="BG222" i="3"/>
  <c r="AY221" i="3"/>
  <c r="AI221" i="3"/>
  <c r="S221" i="3"/>
  <c r="BE220" i="3"/>
  <c r="AO220" i="3"/>
  <c r="O211" i="3"/>
  <c r="S211" i="3"/>
  <c r="W211" i="3"/>
  <c r="AA211" i="3"/>
  <c r="AE211" i="3"/>
  <c r="AI211" i="3"/>
  <c r="AM211" i="3"/>
  <c r="AQ211" i="3"/>
  <c r="AU211" i="3"/>
  <c r="AY211" i="3"/>
  <c r="BC211" i="3"/>
  <c r="BG211" i="3"/>
  <c r="AD252" i="3"/>
  <c r="BH252" i="3"/>
  <c r="BD252" i="3"/>
  <c r="AZ252" i="3"/>
  <c r="AV252" i="3"/>
  <c r="AR252" i="3"/>
  <c r="AN252" i="3"/>
  <c r="AJ252" i="3"/>
  <c r="AF252" i="3"/>
  <c r="AB252" i="3"/>
  <c r="X252" i="3"/>
  <c r="T252" i="3"/>
  <c r="BH242" i="3"/>
  <c r="BD242" i="3"/>
  <c r="AZ242" i="3"/>
  <c r="AV242" i="3"/>
  <c r="AR242" i="3"/>
  <c r="AN242" i="3"/>
  <c r="AJ242" i="3"/>
  <c r="AF242" i="3"/>
  <c r="AB242" i="3"/>
  <c r="X242" i="3"/>
  <c r="T242" i="3"/>
  <c r="BH240" i="3"/>
  <c r="BD240" i="3"/>
  <c r="AZ240" i="3"/>
  <c r="AV240" i="3"/>
  <c r="AR240" i="3"/>
  <c r="AN240" i="3"/>
  <c r="AJ240" i="3"/>
  <c r="AF240" i="3"/>
  <c r="AB240" i="3"/>
  <c r="X240" i="3"/>
  <c r="T240" i="3"/>
  <c r="BH238" i="3"/>
  <c r="BD238" i="3"/>
  <c r="AZ238" i="3"/>
  <c r="AV238" i="3"/>
  <c r="AR238" i="3"/>
  <c r="AN238" i="3"/>
  <c r="AJ238" i="3"/>
  <c r="AF238" i="3"/>
  <c r="AB238" i="3"/>
  <c r="X238" i="3"/>
  <c r="T238" i="3"/>
  <c r="BH236" i="3"/>
  <c r="BD236" i="3"/>
  <c r="AZ236" i="3"/>
  <c r="AV236" i="3"/>
  <c r="AR236" i="3"/>
  <c r="AN236" i="3"/>
  <c r="AJ236" i="3"/>
  <c r="AF236" i="3"/>
  <c r="AB236" i="3"/>
  <c r="X236" i="3"/>
  <c r="T236" i="3"/>
  <c r="BH234" i="3"/>
  <c r="BD234" i="3"/>
  <c r="AZ234" i="3"/>
  <c r="AV234" i="3"/>
  <c r="AR234" i="3"/>
  <c r="AN234" i="3"/>
  <c r="AJ234" i="3"/>
  <c r="AF234" i="3"/>
  <c r="AB234" i="3"/>
  <c r="X234" i="3"/>
  <c r="T234" i="3"/>
  <c r="BH232" i="3"/>
  <c r="BD232" i="3"/>
  <c r="AZ232" i="3"/>
  <c r="AV232" i="3"/>
  <c r="AR232" i="3"/>
  <c r="AN232" i="3"/>
  <c r="AJ232" i="3"/>
  <c r="AF232" i="3"/>
  <c r="AB232" i="3"/>
  <c r="X232" i="3"/>
  <c r="T232" i="3"/>
  <c r="BH230" i="3"/>
  <c r="BD230" i="3"/>
  <c r="AZ230" i="3"/>
  <c r="AV230" i="3"/>
  <c r="AR230" i="3"/>
  <c r="AN230" i="3"/>
  <c r="AJ230" i="3"/>
  <c r="AF230" i="3"/>
  <c r="AB230" i="3"/>
  <c r="X230" i="3"/>
  <c r="T230" i="3"/>
  <c r="Y228" i="3"/>
  <c r="L228" i="3"/>
  <c r="X228" i="3" s="1"/>
  <c r="BI227" i="3"/>
  <c r="BD227" i="3"/>
  <c r="AY227" i="3"/>
  <c r="AS227" i="3"/>
  <c r="AN227" i="3"/>
  <c r="AI227" i="3"/>
  <c r="AC227" i="3"/>
  <c r="X227" i="3"/>
  <c r="S227" i="3"/>
  <c r="BM227" i="3" s="1"/>
  <c r="M227" i="3"/>
  <c r="BC225" i="3"/>
  <c r="AU225" i="3"/>
  <c r="AM225" i="3"/>
  <c r="AE225" i="3"/>
  <c r="W225" i="3"/>
  <c r="O225" i="3"/>
  <c r="BL225" i="3" s="1"/>
  <c r="BI224" i="3"/>
  <c r="BA224" i="3"/>
  <c r="AS224" i="3"/>
  <c r="AK224" i="3"/>
  <c r="AC224" i="3"/>
  <c r="U224" i="3"/>
  <c r="M224" i="3"/>
  <c r="BG223" i="3"/>
  <c r="AQ223" i="3"/>
  <c r="AA223" i="3"/>
  <c r="AW222" i="3"/>
  <c r="AG222" i="3"/>
  <c r="Q222" i="3"/>
  <c r="AU221" i="3"/>
  <c r="AE221" i="3"/>
  <c r="O221" i="3"/>
  <c r="BL221" i="3" s="1"/>
  <c r="P220" i="3"/>
  <c r="T220" i="3"/>
  <c r="X220" i="3"/>
  <c r="AB220" i="3"/>
  <c r="AF220" i="3"/>
  <c r="AJ220" i="3"/>
  <c r="AN220" i="3"/>
  <c r="AR220" i="3"/>
  <c r="AV220" i="3"/>
  <c r="AZ220" i="3"/>
  <c r="BD220" i="3"/>
  <c r="BH220" i="3"/>
  <c r="N220" i="3"/>
  <c r="BJ220" i="3" s="1"/>
  <c r="R220" i="3"/>
  <c r="V220" i="3"/>
  <c r="Z220" i="3"/>
  <c r="AD220" i="3"/>
  <c r="AH220" i="3"/>
  <c r="AL220" i="3"/>
  <c r="AP220" i="3"/>
  <c r="AT220" i="3"/>
  <c r="AX220" i="3"/>
  <c r="BB220" i="3"/>
  <c r="BF220" i="3"/>
  <c r="O220" i="3"/>
  <c r="BL220" i="3" s="1"/>
  <c r="S220" i="3"/>
  <c r="BM220" i="3" s="1"/>
  <c r="W220" i="3"/>
  <c r="AA220" i="3"/>
  <c r="AE220" i="3"/>
  <c r="AI220" i="3"/>
  <c r="AM220" i="3"/>
  <c r="AQ220" i="3"/>
  <c r="AU220" i="3"/>
  <c r="AY220" i="3"/>
  <c r="BC220" i="3"/>
  <c r="BG220" i="3"/>
  <c r="P216" i="3"/>
  <c r="T216" i="3"/>
  <c r="X216" i="3"/>
  <c r="AB216" i="3"/>
  <c r="AF216" i="3"/>
  <c r="AJ216" i="3"/>
  <c r="AN216" i="3"/>
  <c r="AR216" i="3"/>
  <c r="AV216" i="3"/>
  <c r="AZ216" i="3"/>
  <c r="BD216" i="3"/>
  <c r="BH216" i="3"/>
  <c r="M216" i="3"/>
  <c r="Q216" i="3"/>
  <c r="U216" i="3"/>
  <c r="Y216" i="3"/>
  <c r="AC216" i="3"/>
  <c r="AG216" i="3"/>
  <c r="AK216" i="3"/>
  <c r="AO216" i="3"/>
  <c r="AS216" i="3"/>
  <c r="AW216" i="3"/>
  <c r="BA216" i="3"/>
  <c r="BE216" i="3"/>
  <c r="BI216" i="3"/>
  <c r="N216" i="3"/>
  <c r="R216" i="3"/>
  <c r="V216" i="3"/>
  <c r="Z216" i="3"/>
  <c r="AD216" i="3"/>
  <c r="AH216" i="3"/>
  <c r="AL216" i="3"/>
  <c r="AP216" i="3"/>
  <c r="AT216" i="3"/>
  <c r="AX216" i="3"/>
  <c r="BB216" i="3"/>
  <c r="BF216" i="3"/>
  <c r="O216" i="3"/>
  <c r="S216" i="3"/>
  <c r="W216" i="3"/>
  <c r="AA216" i="3"/>
  <c r="AE216" i="3"/>
  <c r="AI216" i="3"/>
  <c r="AM216" i="3"/>
  <c r="AQ216" i="3"/>
  <c r="AU216" i="3"/>
  <c r="AY216" i="3"/>
  <c r="BC216" i="3"/>
  <c r="BG216" i="3"/>
  <c r="P212" i="3"/>
  <c r="T212" i="3"/>
  <c r="X212" i="3"/>
  <c r="AB212" i="3"/>
  <c r="AF212" i="3"/>
  <c r="AJ212" i="3"/>
  <c r="AN212" i="3"/>
  <c r="AR212" i="3"/>
  <c r="AV212" i="3"/>
  <c r="AZ212" i="3"/>
  <c r="BD212" i="3"/>
  <c r="BH212" i="3"/>
  <c r="M212" i="3"/>
  <c r="Q212" i="3"/>
  <c r="U212" i="3"/>
  <c r="Y212" i="3"/>
  <c r="AC212" i="3"/>
  <c r="AG212" i="3"/>
  <c r="AK212" i="3"/>
  <c r="AO212" i="3"/>
  <c r="AS212" i="3"/>
  <c r="AW212" i="3"/>
  <c r="BA212" i="3"/>
  <c r="BE212" i="3"/>
  <c r="BI212" i="3"/>
  <c r="N212" i="3"/>
  <c r="R212" i="3"/>
  <c r="V212" i="3"/>
  <c r="Z212" i="3"/>
  <c r="AD212" i="3"/>
  <c r="AH212" i="3"/>
  <c r="AL212" i="3"/>
  <c r="AP212" i="3"/>
  <c r="AT212" i="3"/>
  <c r="AX212" i="3"/>
  <c r="BB212" i="3"/>
  <c r="BF212" i="3"/>
  <c r="O212" i="3"/>
  <c r="S212" i="3"/>
  <c r="W212" i="3"/>
  <c r="AA212" i="3"/>
  <c r="AE212" i="3"/>
  <c r="AI212" i="3"/>
  <c r="AM212" i="3"/>
  <c r="AQ212" i="3"/>
  <c r="AU212" i="3"/>
  <c r="AY212" i="3"/>
  <c r="BC212" i="3"/>
  <c r="BG212" i="3"/>
  <c r="O209" i="3"/>
  <c r="S209" i="3"/>
  <c r="W209" i="3"/>
  <c r="AA209" i="3"/>
  <c r="AE209" i="3"/>
  <c r="AI209" i="3"/>
  <c r="AM209" i="3"/>
  <c r="AQ209" i="3"/>
  <c r="AU209" i="3"/>
  <c r="AY209" i="3"/>
  <c r="BC209" i="3"/>
  <c r="BG209" i="3"/>
  <c r="BI219" i="3"/>
  <c r="BE219" i="3"/>
  <c r="BA219" i="3"/>
  <c r="AW219" i="3"/>
  <c r="AS219" i="3"/>
  <c r="AO219" i="3"/>
  <c r="AK219" i="3"/>
  <c r="AG219" i="3"/>
  <c r="AC219" i="3"/>
  <c r="Y219" i="3"/>
  <c r="U219" i="3"/>
  <c r="Q219" i="3"/>
  <c r="M219" i="3"/>
  <c r="BI217" i="3"/>
  <c r="BE217" i="3"/>
  <c r="BA217" i="3"/>
  <c r="AW217" i="3"/>
  <c r="AS217" i="3"/>
  <c r="AO217" i="3"/>
  <c r="AK217" i="3"/>
  <c r="AG217" i="3"/>
  <c r="AC217" i="3"/>
  <c r="Y217" i="3"/>
  <c r="U217" i="3"/>
  <c r="Q217" i="3"/>
  <c r="M217" i="3"/>
  <c r="BI215" i="3"/>
  <c r="BE215" i="3"/>
  <c r="BA215" i="3"/>
  <c r="AW215" i="3"/>
  <c r="AS215" i="3"/>
  <c r="AO215" i="3"/>
  <c r="AK215" i="3"/>
  <c r="AG215" i="3"/>
  <c r="AC215" i="3"/>
  <c r="Y215" i="3"/>
  <c r="U215" i="3"/>
  <c r="Q215" i="3"/>
  <c r="M215" i="3"/>
  <c r="BI213" i="3"/>
  <c r="BE213" i="3"/>
  <c r="BA213" i="3"/>
  <c r="AW213" i="3"/>
  <c r="AS213" i="3"/>
  <c r="AO213" i="3"/>
  <c r="AK213" i="3"/>
  <c r="AG213" i="3"/>
  <c r="AC213" i="3"/>
  <c r="Y213" i="3"/>
  <c r="U213" i="3"/>
  <c r="Q213" i="3"/>
  <c r="M213" i="3"/>
  <c r="BI211" i="3"/>
  <c r="BE211" i="3"/>
  <c r="BA211" i="3"/>
  <c r="AW211" i="3"/>
  <c r="AS211" i="3"/>
  <c r="AO211" i="3"/>
  <c r="AK211" i="3"/>
  <c r="AG211" i="3"/>
  <c r="AC211" i="3"/>
  <c r="Y211" i="3"/>
  <c r="U211" i="3"/>
  <c r="Q211" i="3"/>
  <c r="M211" i="3"/>
  <c r="BI209" i="3"/>
  <c r="BE209" i="3"/>
  <c r="BA209" i="3"/>
  <c r="AW209" i="3"/>
  <c r="AS209" i="3"/>
  <c r="AO209" i="3"/>
  <c r="AK209" i="3"/>
  <c r="AG209" i="3"/>
  <c r="AC209" i="3"/>
  <c r="Y209" i="3"/>
  <c r="U209" i="3"/>
  <c r="Q209" i="3"/>
  <c r="M209" i="3"/>
  <c r="BE208" i="3"/>
  <c r="AY208" i="3"/>
  <c r="AT208" i="3"/>
  <c r="AO208" i="3"/>
  <c r="AI208" i="3"/>
  <c r="AD208" i="3"/>
  <c r="Y208" i="3"/>
  <c r="S208" i="3"/>
  <c r="N208" i="3"/>
  <c r="BI207" i="3"/>
  <c r="BD207" i="3"/>
  <c r="AY207" i="3"/>
  <c r="AS207" i="3"/>
  <c r="AN207" i="3"/>
  <c r="AI207" i="3"/>
  <c r="AC207" i="3"/>
  <c r="W207" i="3"/>
  <c r="O207" i="3"/>
  <c r="BI206" i="3"/>
  <c r="BA206" i="3"/>
  <c r="AS206" i="3"/>
  <c r="AK206" i="3"/>
  <c r="AC206" i="3"/>
  <c r="U206" i="3"/>
  <c r="M206" i="3"/>
  <c r="O205" i="3"/>
  <c r="S205" i="3"/>
  <c r="W205" i="3"/>
  <c r="AA205" i="3"/>
  <c r="AE205" i="3"/>
  <c r="AI205" i="3"/>
  <c r="AM205" i="3"/>
  <c r="AQ205" i="3"/>
  <c r="AU205" i="3"/>
  <c r="AY205" i="3"/>
  <c r="BC205" i="3"/>
  <c r="BG205" i="3"/>
  <c r="AV203" i="3"/>
  <c r="AF203" i="3"/>
  <c r="O202" i="3"/>
  <c r="S202" i="3"/>
  <c r="W202" i="3"/>
  <c r="AA202" i="3"/>
  <c r="AE202" i="3"/>
  <c r="AI202" i="3"/>
  <c r="AM202" i="3"/>
  <c r="AQ202" i="3"/>
  <c r="AU202" i="3"/>
  <c r="AY202" i="3"/>
  <c r="BC202" i="3"/>
  <c r="BG202" i="3"/>
  <c r="P202" i="3"/>
  <c r="T202" i="3"/>
  <c r="X202" i="3"/>
  <c r="AB202" i="3"/>
  <c r="AF202" i="3"/>
  <c r="AJ202" i="3"/>
  <c r="AN202" i="3"/>
  <c r="AR202" i="3"/>
  <c r="AV202" i="3"/>
  <c r="AZ202" i="3"/>
  <c r="BD202" i="3"/>
  <c r="BH202" i="3"/>
  <c r="M202" i="3"/>
  <c r="Q202" i="3"/>
  <c r="U202" i="3"/>
  <c r="Y202" i="3"/>
  <c r="AC202" i="3"/>
  <c r="AG202" i="3"/>
  <c r="AK202" i="3"/>
  <c r="AO202" i="3"/>
  <c r="AS202" i="3"/>
  <c r="AW202" i="3"/>
  <c r="BA202" i="3"/>
  <c r="BE202" i="3"/>
  <c r="BI202" i="3"/>
  <c r="AZ201" i="3"/>
  <c r="AJ201" i="3"/>
  <c r="T201" i="3"/>
  <c r="AT198" i="3"/>
  <c r="AD198" i="3"/>
  <c r="N198" i="3"/>
  <c r="O197" i="3"/>
  <c r="S197" i="3"/>
  <c r="W197" i="3"/>
  <c r="AA197" i="3"/>
  <c r="AE197" i="3"/>
  <c r="AI197" i="3"/>
  <c r="AM197" i="3"/>
  <c r="AQ197" i="3"/>
  <c r="AU197" i="3"/>
  <c r="AY197" i="3"/>
  <c r="BC197" i="3"/>
  <c r="BG197" i="3"/>
  <c r="BH219" i="3"/>
  <c r="BD219" i="3"/>
  <c r="AZ219" i="3"/>
  <c r="AV219" i="3"/>
  <c r="AR219" i="3"/>
  <c r="AN219" i="3"/>
  <c r="AJ219" i="3"/>
  <c r="AF219" i="3"/>
  <c r="AB219" i="3"/>
  <c r="X219" i="3"/>
  <c r="T219" i="3"/>
  <c r="P219" i="3"/>
  <c r="BH217" i="3"/>
  <c r="BD217" i="3"/>
  <c r="AZ217" i="3"/>
  <c r="AV217" i="3"/>
  <c r="AR217" i="3"/>
  <c r="AN217" i="3"/>
  <c r="AJ217" i="3"/>
  <c r="AF217" i="3"/>
  <c r="AB217" i="3"/>
  <c r="X217" i="3"/>
  <c r="T217" i="3"/>
  <c r="P217" i="3"/>
  <c r="BH215" i="3"/>
  <c r="BD215" i="3"/>
  <c r="AZ215" i="3"/>
  <c r="AV215" i="3"/>
  <c r="AR215" i="3"/>
  <c r="AN215" i="3"/>
  <c r="AJ215" i="3"/>
  <c r="AF215" i="3"/>
  <c r="AB215" i="3"/>
  <c r="X215" i="3"/>
  <c r="T215" i="3"/>
  <c r="P215" i="3"/>
  <c r="BH213" i="3"/>
  <c r="BD213" i="3"/>
  <c r="AZ213" i="3"/>
  <c r="AV213" i="3"/>
  <c r="AR213" i="3"/>
  <c r="AN213" i="3"/>
  <c r="AJ213" i="3"/>
  <c r="AF213" i="3"/>
  <c r="AB213" i="3"/>
  <c r="X213" i="3"/>
  <c r="T213" i="3"/>
  <c r="P213" i="3"/>
  <c r="BH211" i="3"/>
  <c r="BD211" i="3"/>
  <c r="AZ211" i="3"/>
  <c r="AV211" i="3"/>
  <c r="AR211" i="3"/>
  <c r="AN211" i="3"/>
  <c r="AJ211" i="3"/>
  <c r="AF211" i="3"/>
  <c r="AB211" i="3"/>
  <c r="X211" i="3"/>
  <c r="T211" i="3"/>
  <c r="P211" i="3"/>
  <c r="BH209" i="3"/>
  <c r="BD209" i="3"/>
  <c r="AZ209" i="3"/>
  <c r="AV209" i="3"/>
  <c r="AR209" i="3"/>
  <c r="AN209" i="3"/>
  <c r="AJ209" i="3"/>
  <c r="AF209" i="3"/>
  <c r="AB209" i="3"/>
  <c r="X209" i="3"/>
  <c r="T209" i="3"/>
  <c r="P209" i="3"/>
  <c r="BI208" i="3"/>
  <c r="BC208" i="3"/>
  <c r="AX208" i="3"/>
  <c r="AS208" i="3"/>
  <c r="AM208" i="3"/>
  <c r="AH208" i="3"/>
  <c r="AC208" i="3"/>
  <c r="W208" i="3"/>
  <c r="R208" i="3"/>
  <c r="BH207" i="3"/>
  <c r="BC207" i="3"/>
  <c r="AW207" i="3"/>
  <c r="AR207" i="3"/>
  <c r="AM207" i="3"/>
  <c r="AG207" i="3"/>
  <c r="AB207" i="3"/>
  <c r="BF206" i="3"/>
  <c r="AX206" i="3"/>
  <c r="AP206" i="3"/>
  <c r="AH206" i="3"/>
  <c r="Z206" i="3"/>
  <c r="BD205" i="3"/>
  <c r="AN205" i="3"/>
  <c r="X205" i="3"/>
  <c r="M205" i="3"/>
  <c r="O203" i="3"/>
  <c r="S203" i="3"/>
  <c r="W203" i="3"/>
  <c r="AA203" i="3"/>
  <c r="AE203" i="3"/>
  <c r="AI203" i="3"/>
  <c r="AM203" i="3"/>
  <c r="AQ203" i="3"/>
  <c r="AU203" i="3"/>
  <c r="AY203" i="3"/>
  <c r="BC203" i="3"/>
  <c r="BG203" i="3"/>
  <c r="AX202" i="3"/>
  <c r="AH202" i="3"/>
  <c r="R202" i="3"/>
  <c r="AV201" i="3"/>
  <c r="AF201" i="3"/>
  <c r="L200" i="3"/>
  <c r="O200" i="3" s="1"/>
  <c r="S200" i="3"/>
  <c r="AA200" i="3"/>
  <c r="AI200" i="3"/>
  <c r="AQ200" i="3"/>
  <c r="AY200" i="3"/>
  <c r="BG200" i="3"/>
  <c r="T200" i="3"/>
  <c r="AB200" i="3"/>
  <c r="AJ200" i="3"/>
  <c r="AR200" i="3"/>
  <c r="AZ200" i="3"/>
  <c r="BH200" i="3"/>
  <c r="Q200" i="3"/>
  <c r="Y200" i="3"/>
  <c r="AG200" i="3"/>
  <c r="AO200" i="3"/>
  <c r="AW200" i="3"/>
  <c r="BE200" i="3"/>
  <c r="BF198" i="3"/>
  <c r="AP198" i="3"/>
  <c r="BD197" i="3"/>
  <c r="AN197" i="3"/>
  <c r="X197" i="3"/>
  <c r="M197" i="3"/>
  <c r="N194" i="3"/>
  <c r="BJ194" i="3" s="1"/>
  <c r="R194" i="3"/>
  <c r="V194" i="3"/>
  <c r="Z194" i="3"/>
  <c r="AD194" i="3"/>
  <c r="AH194" i="3"/>
  <c r="AL194" i="3"/>
  <c r="AP194" i="3"/>
  <c r="AT194" i="3"/>
  <c r="AX194" i="3"/>
  <c r="BB194" i="3"/>
  <c r="BF194" i="3"/>
  <c r="O194" i="3"/>
  <c r="BL194" i="3" s="1"/>
  <c r="S194" i="3"/>
  <c r="BM194" i="3" s="1"/>
  <c r="W194" i="3"/>
  <c r="AA194" i="3"/>
  <c r="AE194" i="3"/>
  <c r="AI194" i="3"/>
  <c r="AM194" i="3"/>
  <c r="AQ194" i="3"/>
  <c r="AU194" i="3"/>
  <c r="AY194" i="3"/>
  <c r="BC194" i="3"/>
  <c r="BG194" i="3"/>
  <c r="P194" i="3"/>
  <c r="T194" i="3"/>
  <c r="X194" i="3"/>
  <c r="AB194" i="3"/>
  <c r="AF194" i="3"/>
  <c r="AJ194" i="3"/>
  <c r="AN194" i="3"/>
  <c r="AR194" i="3"/>
  <c r="AV194" i="3"/>
  <c r="AZ194" i="3"/>
  <c r="BD194" i="3"/>
  <c r="BH194" i="3"/>
  <c r="M194" i="3"/>
  <c r="Q194" i="3"/>
  <c r="U194" i="3"/>
  <c r="Y194" i="3"/>
  <c r="AC194" i="3"/>
  <c r="AG194" i="3"/>
  <c r="AK194" i="3"/>
  <c r="AO194" i="3"/>
  <c r="AS194" i="3"/>
  <c r="AW194" i="3"/>
  <c r="BA194" i="3"/>
  <c r="BE194" i="3"/>
  <c r="BI194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P190" i="3"/>
  <c r="T190" i="3"/>
  <c r="X190" i="3"/>
  <c r="AB190" i="3"/>
  <c r="AF190" i="3"/>
  <c r="AJ190" i="3"/>
  <c r="AN190" i="3"/>
  <c r="AR190" i="3"/>
  <c r="AV190" i="3"/>
  <c r="AZ190" i="3"/>
  <c r="BD190" i="3"/>
  <c r="BH190" i="3"/>
  <c r="M190" i="3"/>
  <c r="Q190" i="3"/>
  <c r="U190" i="3"/>
  <c r="Y190" i="3"/>
  <c r="AC190" i="3"/>
  <c r="AG190" i="3"/>
  <c r="AK190" i="3"/>
  <c r="AO190" i="3"/>
  <c r="AS190" i="3"/>
  <c r="AW190" i="3"/>
  <c r="BA190" i="3"/>
  <c r="BE190" i="3"/>
  <c r="BI190" i="3"/>
  <c r="N186" i="3"/>
  <c r="BJ186" i="3" s="1"/>
  <c r="R186" i="3"/>
  <c r="V186" i="3"/>
  <c r="Z186" i="3"/>
  <c r="AD186" i="3"/>
  <c r="AH186" i="3"/>
  <c r="AL186" i="3"/>
  <c r="AP186" i="3"/>
  <c r="AT186" i="3"/>
  <c r="AX186" i="3"/>
  <c r="BB186" i="3"/>
  <c r="BF186" i="3"/>
  <c r="O186" i="3"/>
  <c r="BL186" i="3" s="1"/>
  <c r="S186" i="3"/>
  <c r="BM186" i="3" s="1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M186" i="3"/>
  <c r="Q186" i="3"/>
  <c r="U186" i="3"/>
  <c r="Y186" i="3"/>
  <c r="AC186" i="3"/>
  <c r="AG186" i="3"/>
  <c r="AK186" i="3"/>
  <c r="AO186" i="3"/>
  <c r="AS186" i="3"/>
  <c r="AW186" i="3"/>
  <c r="BA186" i="3"/>
  <c r="BE186" i="3"/>
  <c r="BI186" i="3"/>
  <c r="P208" i="3"/>
  <c r="BK208" i="3" s="1"/>
  <c r="T208" i="3"/>
  <c r="X208" i="3"/>
  <c r="AB208" i="3"/>
  <c r="AF208" i="3"/>
  <c r="AJ208" i="3"/>
  <c r="AN208" i="3"/>
  <c r="AR208" i="3"/>
  <c r="AV208" i="3"/>
  <c r="AZ208" i="3"/>
  <c r="BD208" i="3"/>
  <c r="BH208" i="3"/>
  <c r="M207" i="3"/>
  <c r="Q207" i="3"/>
  <c r="U207" i="3"/>
  <c r="Y207" i="3"/>
  <c r="N207" i="3"/>
  <c r="R207" i="3"/>
  <c r="V207" i="3"/>
  <c r="Z207" i="3"/>
  <c r="AD207" i="3"/>
  <c r="AH207" i="3"/>
  <c r="AL207" i="3"/>
  <c r="AP207" i="3"/>
  <c r="AT207" i="3"/>
  <c r="AX207" i="3"/>
  <c r="BB207" i="3"/>
  <c r="BF207" i="3"/>
  <c r="O206" i="3"/>
  <c r="S206" i="3"/>
  <c r="W206" i="3"/>
  <c r="AA206" i="3"/>
  <c r="AE206" i="3"/>
  <c r="AI206" i="3"/>
  <c r="AM206" i="3"/>
  <c r="AQ206" i="3"/>
  <c r="AU206" i="3"/>
  <c r="AY206" i="3"/>
  <c r="BC206" i="3"/>
  <c r="BG206" i="3"/>
  <c r="P206" i="3"/>
  <c r="T206" i="3"/>
  <c r="X206" i="3"/>
  <c r="AB206" i="3"/>
  <c r="AF206" i="3"/>
  <c r="AJ206" i="3"/>
  <c r="AN206" i="3"/>
  <c r="AR206" i="3"/>
  <c r="AV206" i="3"/>
  <c r="AZ206" i="3"/>
  <c r="BD206" i="3"/>
  <c r="BH206" i="3"/>
  <c r="O201" i="3"/>
  <c r="S201" i="3"/>
  <c r="W201" i="3"/>
  <c r="AA201" i="3"/>
  <c r="AE201" i="3"/>
  <c r="AI201" i="3"/>
  <c r="AM201" i="3"/>
  <c r="AQ201" i="3"/>
  <c r="AU201" i="3"/>
  <c r="AY201" i="3"/>
  <c r="BC201" i="3"/>
  <c r="BG201" i="3"/>
  <c r="O198" i="3"/>
  <c r="S198" i="3"/>
  <c r="W198" i="3"/>
  <c r="AA198" i="3"/>
  <c r="AE198" i="3"/>
  <c r="AI198" i="3"/>
  <c r="AM198" i="3"/>
  <c r="AQ198" i="3"/>
  <c r="AU198" i="3"/>
  <c r="AY198" i="3"/>
  <c r="BC198" i="3"/>
  <c r="BG198" i="3"/>
  <c r="P198" i="3"/>
  <c r="T198" i="3"/>
  <c r="X198" i="3"/>
  <c r="AB198" i="3"/>
  <c r="AF198" i="3"/>
  <c r="AJ198" i="3"/>
  <c r="AN198" i="3"/>
  <c r="AR198" i="3"/>
  <c r="AV198" i="3"/>
  <c r="AZ198" i="3"/>
  <c r="BD198" i="3"/>
  <c r="BH198" i="3"/>
  <c r="M198" i="3"/>
  <c r="Q198" i="3"/>
  <c r="U198" i="3"/>
  <c r="Y198" i="3"/>
  <c r="AC198" i="3"/>
  <c r="AG198" i="3"/>
  <c r="AK198" i="3"/>
  <c r="AO198" i="3"/>
  <c r="AS198" i="3"/>
  <c r="AW198" i="3"/>
  <c r="BA198" i="3"/>
  <c r="BE198" i="3"/>
  <c r="BI198" i="3"/>
  <c r="BF219" i="3"/>
  <c r="BB219" i="3"/>
  <c r="AX219" i="3"/>
  <c r="AT219" i="3"/>
  <c r="AP219" i="3"/>
  <c r="AL219" i="3"/>
  <c r="AH219" i="3"/>
  <c r="AD219" i="3"/>
  <c r="Z219" i="3"/>
  <c r="V219" i="3"/>
  <c r="R219" i="3"/>
  <c r="BF217" i="3"/>
  <c r="BB217" i="3"/>
  <c r="AX217" i="3"/>
  <c r="AT217" i="3"/>
  <c r="AP217" i="3"/>
  <c r="AL217" i="3"/>
  <c r="AH217" i="3"/>
  <c r="AD217" i="3"/>
  <c r="Z217" i="3"/>
  <c r="V217" i="3"/>
  <c r="R217" i="3"/>
  <c r="BL217" i="3" s="1"/>
  <c r="BF215" i="3"/>
  <c r="BB215" i="3"/>
  <c r="AX215" i="3"/>
  <c r="AT215" i="3"/>
  <c r="AP215" i="3"/>
  <c r="AL215" i="3"/>
  <c r="AH215" i="3"/>
  <c r="AD215" i="3"/>
  <c r="Z215" i="3"/>
  <c r="V215" i="3"/>
  <c r="R215" i="3"/>
  <c r="BF213" i="3"/>
  <c r="BB213" i="3"/>
  <c r="AX213" i="3"/>
  <c r="AT213" i="3"/>
  <c r="AP213" i="3"/>
  <c r="AL213" i="3"/>
  <c r="AH213" i="3"/>
  <c r="AD213" i="3"/>
  <c r="Z213" i="3"/>
  <c r="V213" i="3"/>
  <c r="R213" i="3"/>
  <c r="BL213" i="3" s="1"/>
  <c r="BF211" i="3"/>
  <c r="BB211" i="3"/>
  <c r="AX211" i="3"/>
  <c r="AT211" i="3"/>
  <c r="AP211" i="3"/>
  <c r="AL211" i="3"/>
  <c r="AH211" i="3"/>
  <c r="AD211" i="3"/>
  <c r="Z211" i="3"/>
  <c r="V211" i="3"/>
  <c r="R211" i="3"/>
  <c r="BF209" i="3"/>
  <c r="BB209" i="3"/>
  <c r="AX209" i="3"/>
  <c r="AT209" i="3"/>
  <c r="AP209" i="3"/>
  <c r="AL209" i="3"/>
  <c r="AH209" i="3"/>
  <c r="AD209" i="3"/>
  <c r="Z209" i="3"/>
  <c r="V209" i="3"/>
  <c r="R209" i="3"/>
  <c r="BF208" i="3"/>
  <c r="BA208" i="3"/>
  <c r="AU208" i="3"/>
  <c r="AP208" i="3"/>
  <c r="AK208" i="3"/>
  <c r="AE208" i="3"/>
  <c r="Z208" i="3"/>
  <c r="U208" i="3"/>
  <c r="O208" i="3"/>
  <c r="BE207" i="3"/>
  <c r="AZ207" i="3"/>
  <c r="AU207" i="3"/>
  <c r="AO207" i="3"/>
  <c r="AJ207" i="3"/>
  <c r="AE207" i="3"/>
  <c r="X207" i="3"/>
  <c r="P207" i="3"/>
  <c r="BB206" i="3"/>
  <c r="AT206" i="3"/>
  <c r="AL206" i="3"/>
  <c r="AD206" i="3"/>
  <c r="V206" i="3"/>
  <c r="N206" i="3"/>
  <c r="AV205" i="3"/>
  <c r="AF205" i="3"/>
  <c r="P205" i="3"/>
  <c r="L204" i="3"/>
  <c r="K204" i="3"/>
  <c r="AZ203" i="3"/>
  <c r="AJ203" i="3"/>
  <c r="T203" i="3"/>
  <c r="BF202" i="3"/>
  <c r="AP202" i="3"/>
  <c r="Z202" i="3"/>
  <c r="BD201" i="3"/>
  <c r="AN201" i="3"/>
  <c r="X201" i="3"/>
  <c r="M201" i="3"/>
  <c r="AT200" i="3"/>
  <c r="AD200" i="3"/>
  <c r="N200" i="3"/>
  <c r="O199" i="3"/>
  <c r="S199" i="3"/>
  <c r="W199" i="3"/>
  <c r="AA199" i="3"/>
  <c r="AE199" i="3"/>
  <c r="AI199" i="3"/>
  <c r="AM199" i="3"/>
  <c r="AQ199" i="3"/>
  <c r="AU199" i="3"/>
  <c r="AY199" i="3"/>
  <c r="BC199" i="3"/>
  <c r="BG199" i="3"/>
  <c r="AX198" i="3"/>
  <c r="AH198" i="3"/>
  <c r="R198" i="3"/>
  <c r="AV197" i="3"/>
  <c r="AF197" i="3"/>
  <c r="P197" i="3"/>
  <c r="L196" i="3"/>
  <c r="K196" i="3"/>
  <c r="BN193" i="3"/>
  <c r="BK193" i="3"/>
  <c r="N192" i="3"/>
  <c r="R192" i="3"/>
  <c r="V192" i="3"/>
  <c r="Z192" i="3"/>
  <c r="AD192" i="3"/>
  <c r="AH192" i="3"/>
  <c r="AL192" i="3"/>
  <c r="AP192" i="3"/>
  <c r="AT192" i="3"/>
  <c r="AX192" i="3"/>
  <c r="BB192" i="3"/>
  <c r="BF192" i="3"/>
  <c r="O192" i="3"/>
  <c r="S192" i="3"/>
  <c r="W192" i="3"/>
  <c r="AA192" i="3"/>
  <c r="AE192" i="3"/>
  <c r="AI192" i="3"/>
  <c r="AM192" i="3"/>
  <c r="AQ192" i="3"/>
  <c r="AU192" i="3"/>
  <c r="AY192" i="3"/>
  <c r="BC192" i="3"/>
  <c r="BG192" i="3"/>
  <c r="P192" i="3"/>
  <c r="T192" i="3"/>
  <c r="X192" i="3"/>
  <c r="AB192" i="3"/>
  <c r="AF192" i="3"/>
  <c r="AJ192" i="3"/>
  <c r="AN192" i="3"/>
  <c r="AR192" i="3"/>
  <c r="AV192" i="3"/>
  <c r="AZ192" i="3"/>
  <c r="BD192" i="3"/>
  <c r="BH192" i="3"/>
  <c r="M192" i="3"/>
  <c r="Q192" i="3"/>
  <c r="U192" i="3"/>
  <c r="Y192" i="3"/>
  <c r="AC192" i="3"/>
  <c r="AG192" i="3"/>
  <c r="AK192" i="3"/>
  <c r="AO192" i="3"/>
  <c r="AS192" i="3"/>
  <c r="AW192" i="3"/>
  <c r="BA192" i="3"/>
  <c r="BE192" i="3"/>
  <c r="BI192" i="3"/>
  <c r="N188" i="3"/>
  <c r="R188" i="3"/>
  <c r="V188" i="3"/>
  <c r="Z188" i="3"/>
  <c r="AD188" i="3"/>
  <c r="AH188" i="3"/>
  <c r="AL188" i="3"/>
  <c r="AP188" i="3"/>
  <c r="AT188" i="3"/>
  <c r="AX188" i="3"/>
  <c r="BB188" i="3"/>
  <c r="BF188" i="3"/>
  <c r="O188" i="3"/>
  <c r="S188" i="3"/>
  <c r="W188" i="3"/>
  <c r="AA188" i="3"/>
  <c r="AE188" i="3"/>
  <c r="AI188" i="3"/>
  <c r="AM188" i="3"/>
  <c r="AQ188" i="3"/>
  <c r="AU188" i="3"/>
  <c r="AY188" i="3"/>
  <c r="BC188" i="3"/>
  <c r="BG188" i="3"/>
  <c r="P188" i="3"/>
  <c r="T188" i="3"/>
  <c r="X188" i="3"/>
  <c r="AB188" i="3"/>
  <c r="AF188" i="3"/>
  <c r="AJ188" i="3"/>
  <c r="AN188" i="3"/>
  <c r="AR188" i="3"/>
  <c r="AV188" i="3"/>
  <c r="AZ188" i="3"/>
  <c r="BD188" i="3"/>
  <c r="BH188" i="3"/>
  <c r="M188" i="3"/>
  <c r="Q188" i="3"/>
  <c r="U188" i="3"/>
  <c r="Y188" i="3"/>
  <c r="AC188" i="3"/>
  <c r="AG188" i="3"/>
  <c r="AK188" i="3"/>
  <c r="AO188" i="3"/>
  <c r="AS188" i="3"/>
  <c r="AW188" i="3"/>
  <c r="BA188" i="3"/>
  <c r="BE188" i="3"/>
  <c r="BI188" i="3"/>
  <c r="BG195" i="3"/>
  <c r="BC195" i="3"/>
  <c r="AY195" i="3"/>
  <c r="AU195" i="3"/>
  <c r="AQ195" i="3"/>
  <c r="AM195" i="3"/>
  <c r="AI195" i="3"/>
  <c r="AE195" i="3"/>
  <c r="AA195" i="3"/>
  <c r="W195" i="3"/>
  <c r="S195" i="3"/>
  <c r="BG193" i="3"/>
  <c r="BC193" i="3"/>
  <c r="AY193" i="3"/>
  <c r="AU193" i="3"/>
  <c r="AQ193" i="3"/>
  <c r="AM193" i="3"/>
  <c r="AI193" i="3"/>
  <c r="AE193" i="3"/>
  <c r="AA193" i="3"/>
  <c r="W193" i="3"/>
  <c r="S193" i="3"/>
  <c r="BM193" i="3" s="1"/>
  <c r="BG191" i="3"/>
  <c r="BC191" i="3"/>
  <c r="AY191" i="3"/>
  <c r="AU191" i="3"/>
  <c r="AQ191" i="3"/>
  <c r="AM191" i="3"/>
  <c r="AI191" i="3"/>
  <c r="AE191" i="3"/>
  <c r="AA191" i="3"/>
  <c r="W191" i="3"/>
  <c r="S191" i="3"/>
  <c r="BG189" i="3"/>
  <c r="BC189" i="3"/>
  <c r="AY189" i="3"/>
  <c r="AU189" i="3"/>
  <c r="AQ189" i="3"/>
  <c r="AM189" i="3"/>
  <c r="AI189" i="3"/>
  <c r="AE189" i="3"/>
  <c r="AA189" i="3"/>
  <c r="W189" i="3"/>
  <c r="S189" i="3"/>
  <c r="BG187" i="3"/>
  <c r="BC187" i="3"/>
  <c r="AY187" i="3"/>
  <c r="AU187" i="3"/>
  <c r="AQ187" i="3"/>
  <c r="AM187" i="3"/>
  <c r="AI187" i="3"/>
  <c r="AE187" i="3"/>
  <c r="AA187" i="3"/>
  <c r="W187" i="3"/>
  <c r="S187" i="3"/>
  <c r="BG185" i="3"/>
  <c r="BC185" i="3"/>
  <c r="AY185" i="3"/>
  <c r="AU185" i="3"/>
  <c r="AQ185" i="3"/>
  <c r="AM185" i="3"/>
  <c r="AI185" i="3"/>
  <c r="AE185" i="3"/>
  <c r="AA185" i="3"/>
  <c r="W185" i="3"/>
  <c r="S185" i="3"/>
  <c r="BI184" i="3"/>
  <c r="BE184" i="3"/>
  <c r="BA184" i="3"/>
  <c r="AW184" i="3"/>
  <c r="AS184" i="3"/>
  <c r="AO184" i="3"/>
  <c r="AK184" i="3"/>
  <c r="AF184" i="3"/>
  <c r="AA184" i="3"/>
  <c r="U184" i="3"/>
  <c r="N184" i="3"/>
  <c r="BJ184" i="3" s="1"/>
  <c r="R184" i="3"/>
  <c r="V184" i="3"/>
  <c r="Z184" i="3"/>
  <c r="AD184" i="3"/>
  <c r="AH184" i="3"/>
  <c r="L183" i="3"/>
  <c r="S183" i="3" s="1"/>
  <c r="W183" i="3"/>
  <c r="AI183" i="3"/>
  <c r="AQ183" i="3"/>
  <c r="BC183" i="3"/>
  <c r="T183" i="3"/>
  <c r="AB183" i="3"/>
  <c r="AN183" i="3"/>
  <c r="AZ183" i="3"/>
  <c r="BH183" i="3"/>
  <c r="AZ182" i="3"/>
  <c r="AJ182" i="3"/>
  <c r="T182" i="3"/>
  <c r="AT179" i="3"/>
  <c r="AD179" i="3"/>
  <c r="N179" i="3"/>
  <c r="BJ179" i="3" s="1"/>
  <c r="O178" i="3"/>
  <c r="S178" i="3"/>
  <c r="W178" i="3"/>
  <c r="AA178" i="3"/>
  <c r="AE178" i="3"/>
  <c r="AI178" i="3"/>
  <c r="AM178" i="3"/>
  <c r="AQ178" i="3"/>
  <c r="AU178" i="3"/>
  <c r="AY178" i="3"/>
  <c r="BC178" i="3"/>
  <c r="BG178" i="3"/>
  <c r="P164" i="3"/>
  <c r="T164" i="3"/>
  <c r="X164" i="3"/>
  <c r="AB164" i="3"/>
  <c r="AF164" i="3"/>
  <c r="AJ164" i="3"/>
  <c r="AN164" i="3"/>
  <c r="AR164" i="3"/>
  <c r="AV164" i="3"/>
  <c r="AZ164" i="3"/>
  <c r="BD164" i="3"/>
  <c r="BH164" i="3"/>
  <c r="M164" i="3"/>
  <c r="Q164" i="3"/>
  <c r="U164" i="3"/>
  <c r="Y164" i="3"/>
  <c r="AC164" i="3"/>
  <c r="AG164" i="3"/>
  <c r="AK164" i="3"/>
  <c r="AO164" i="3"/>
  <c r="AS164" i="3"/>
  <c r="AW164" i="3"/>
  <c r="BA164" i="3"/>
  <c r="BE164" i="3"/>
  <c r="BI164" i="3"/>
  <c r="N164" i="3"/>
  <c r="R164" i="3"/>
  <c r="V164" i="3"/>
  <c r="Z164" i="3"/>
  <c r="AD164" i="3"/>
  <c r="AH164" i="3"/>
  <c r="AL164" i="3"/>
  <c r="AP164" i="3"/>
  <c r="AT164" i="3"/>
  <c r="AX164" i="3"/>
  <c r="BB164" i="3"/>
  <c r="BF164" i="3"/>
  <c r="O164" i="3"/>
  <c r="S164" i="3"/>
  <c r="W164" i="3"/>
  <c r="AA164" i="3"/>
  <c r="AE164" i="3"/>
  <c r="AI164" i="3"/>
  <c r="AM164" i="3"/>
  <c r="AQ164" i="3"/>
  <c r="AU164" i="3"/>
  <c r="AY164" i="3"/>
  <c r="BC164" i="3"/>
  <c r="BG164" i="3"/>
  <c r="M162" i="3"/>
  <c r="Q162" i="3"/>
  <c r="U162" i="3"/>
  <c r="Y162" i="3"/>
  <c r="AC162" i="3"/>
  <c r="AG162" i="3"/>
  <c r="AK162" i="3"/>
  <c r="AO162" i="3"/>
  <c r="AS162" i="3"/>
  <c r="AW162" i="3"/>
  <c r="BA162" i="3"/>
  <c r="BE162" i="3"/>
  <c r="BI162" i="3"/>
  <c r="O162" i="3"/>
  <c r="T162" i="3"/>
  <c r="Z162" i="3"/>
  <c r="AE162" i="3"/>
  <c r="AJ162" i="3"/>
  <c r="AP162" i="3"/>
  <c r="AU162" i="3"/>
  <c r="AZ162" i="3"/>
  <c r="BF162" i="3"/>
  <c r="P162" i="3"/>
  <c r="V162" i="3"/>
  <c r="AA162" i="3"/>
  <c r="AF162" i="3"/>
  <c r="AL162" i="3"/>
  <c r="AQ162" i="3"/>
  <c r="AV162" i="3"/>
  <c r="BB162" i="3"/>
  <c r="BG162" i="3"/>
  <c r="R162" i="3"/>
  <c r="W162" i="3"/>
  <c r="AB162" i="3"/>
  <c r="AH162" i="3"/>
  <c r="AM162" i="3"/>
  <c r="AR162" i="3"/>
  <c r="AX162" i="3"/>
  <c r="BC162" i="3"/>
  <c r="BH162" i="3"/>
  <c r="N162" i="3"/>
  <c r="S162" i="3"/>
  <c r="X162" i="3"/>
  <c r="AD162" i="3"/>
  <c r="AI162" i="3"/>
  <c r="AN162" i="3"/>
  <c r="AT162" i="3"/>
  <c r="AY162" i="3"/>
  <c r="BD162" i="3"/>
  <c r="BF205" i="3"/>
  <c r="BB205" i="3"/>
  <c r="AX205" i="3"/>
  <c r="AT205" i="3"/>
  <c r="AP205" i="3"/>
  <c r="AL205" i="3"/>
  <c r="AH205" i="3"/>
  <c r="AD205" i="3"/>
  <c r="Z205" i="3"/>
  <c r="V205" i="3"/>
  <c r="R205" i="3"/>
  <c r="N205" i="3"/>
  <c r="BF203" i="3"/>
  <c r="BB203" i="3"/>
  <c r="AX203" i="3"/>
  <c r="AT203" i="3"/>
  <c r="AP203" i="3"/>
  <c r="AL203" i="3"/>
  <c r="AH203" i="3"/>
  <c r="AD203" i="3"/>
  <c r="Z203" i="3"/>
  <c r="V203" i="3"/>
  <c r="R203" i="3"/>
  <c r="N203" i="3"/>
  <c r="BF201" i="3"/>
  <c r="BB201" i="3"/>
  <c r="AX201" i="3"/>
  <c r="AT201" i="3"/>
  <c r="AP201" i="3"/>
  <c r="AL201" i="3"/>
  <c r="AH201" i="3"/>
  <c r="AD201" i="3"/>
  <c r="Z201" i="3"/>
  <c r="V201" i="3"/>
  <c r="R201" i="3"/>
  <c r="N201" i="3"/>
  <c r="BF199" i="3"/>
  <c r="BB199" i="3"/>
  <c r="AX199" i="3"/>
  <c r="AT199" i="3"/>
  <c r="AP199" i="3"/>
  <c r="AL199" i="3"/>
  <c r="AH199" i="3"/>
  <c r="AD199" i="3"/>
  <c r="Z199" i="3"/>
  <c r="V199" i="3"/>
  <c r="R199" i="3"/>
  <c r="N199" i="3"/>
  <c r="BF197" i="3"/>
  <c r="BB197" i="3"/>
  <c r="AX197" i="3"/>
  <c r="AT197" i="3"/>
  <c r="AP197" i="3"/>
  <c r="AL197" i="3"/>
  <c r="AH197" i="3"/>
  <c r="AD197" i="3"/>
  <c r="Z197" i="3"/>
  <c r="V197" i="3"/>
  <c r="R197" i="3"/>
  <c r="N197" i="3"/>
  <c r="BF195" i="3"/>
  <c r="BB195" i="3"/>
  <c r="AX195" i="3"/>
  <c r="AT195" i="3"/>
  <c r="AP195" i="3"/>
  <c r="AL195" i="3"/>
  <c r="AH195" i="3"/>
  <c r="AD195" i="3"/>
  <c r="Z195" i="3"/>
  <c r="V195" i="3"/>
  <c r="R195" i="3"/>
  <c r="N195" i="3"/>
  <c r="BF193" i="3"/>
  <c r="BB193" i="3"/>
  <c r="AX193" i="3"/>
  <c r="AT193" i="3"/>
  <c r="AP193" i="3"/>
  <c r="AL193" i="3"/>
  <c r="AH193" i="3"/>
  <c r="AD193" i="3"/>
  <c r="Z193" i="3"/>
  <c r="V193" i="3"/>
  <c r="R193" i="3"/>
  <c r="N193" i="3"/>
  <c r="BJ193" i="3" s="1"/>
  <c r="BF191" i="3"/>
  <c r="BB191" i="3"/>
  <c r="AX191" i="3"/>
  <c r="AT191" i="3"/>
  <c r="AP191" i="3"/>
  <c r="AL191" i="3"/>
  <c r="AH191" i="3"/>
  <c r="AD191" i="3"/>
  <c r="Z191" i="3"/>
  <c r="V191" i="3"/>
  <c r="R191" i="3"/>
  <c r="N191" i="3"/>
  <c r="BF189" i="3"/>
  <c r="BB189" i="3"/>
  <c r="AX189" i="3"/>
  <c r="AT189" i="3"/>
  <c r="AP189" i="3"/>
  <c r="AL189" i="3"/>
  <c r="AH189" i="3"/>
  <c r="AD189" i="3"/>
  <c r="Z189" i="3"/>
  <c r="V189" i="3"/>
  <c r="R189" i="3"/>
  <c r="N189" i="3"/>
  <c r="BF187" i="3"/>
  <c r="BB187" i="3"/>
  <c r="AX187" i="3"/>
  <c r="AT187" i="3"/>
  <c r="AP187" i="3"/>
  <c r="AL187" i="3"/>
  <c r="AH187" i="3"/>
  <c r="AD187" i="3"/>
  <c r="Z187" i="3"/>
  <c r="V187" i="3"/>
  <c r="R187" i="3"/>
  <c r="N187" i="3"/>
  <c r="BF185" i="3"/>
  <c r="BB185" i="3"/>
  <c r="AX185" i="3"/>
  <c r="AT185" i="3"/>
  <c r="AP185" i="3"/>
  <c r="AL185" i="3"/>
  <c r="AH185" i="3"/>
  <c r="AD185" i="3"/>
  <c r="Z185" i="3"/>
  <c r="V185" i="3"/>
  <c r="R185" i="3"/>
  <c r="N185" i="3"/>
  <c r="BH184" i="3"/>
  <c r="BD184" i="3"/>
  <c r="AZ184" i="3"/>
  <c r="AV184" i="3"/>
  <c r="AR184" i="3"/>
  <c r="AN184" i="3"/>
  <c r="AJ184" i="3"/>
  <c r="AE184" i="3"/>
  <c r="Y184" i="3"/>
  <c r="T184" i="3"/>
  <c r="O184" i="3"/>
  <c r="BL184" i="3" s="1"/>
  <c r="BB183" i="3"/>
  <c r="AL183" i="3"/>
  <c r="V183" i="3"/>
  <c r="AV182" i="3"/>
  <c r="AF182" i="3"/>
  <c r="L181" i="3"/>
  <c r="K181" i="3"/>
  <c r="BF179" i="3"/>
  <c r="AP179" i="3"/>
  <c r="BD178" i="3"/>
  <c r="AN178" i="3"/>
  <c r="X178" i="3"/>
  <c r="M178" i="3"/>
  <c r="N175" i="3"/>
  <c r="R175" i="3"/>
  <c r="V175" i="3"/>
  <c r="Z175" i="3"/>
  <c r="AD175" i="3"/>
  <c r="AH175" i="3"/>
  <c r="AL175" i="3"/>
  <c r="AP175" i="3"/>
  <c r="AT175" i="3"/>
  <c r="AX175" i="3"/>
  <c r="BB175" i="3"/>
  <c r="BF175" i="3"/>
  <c r="O175" i="3"/>
  <c r="S175" i="3"/>
  <c r="W175" i="3"/>
  <c r="AA175" i="3"/>
  <c r="AE175" i="3"/>
  <c r="AI175" i="3"/>
  <c r="AM175" i="3"/>
  <c r="AQ175" i="3"/>
  <c r="AU175" i="3"/>
  <c r="AY175" i="3"/>
  <c r="BC175" i="3"/>
  <c r="BG175" i="3"/>
  <c r="P175" i="3"/>
  <c r="T175" i="3"/>
  <c r="X175" i="3"/>
  <c r="AB175" i="3"/>
  <c r="AF175" i="3"/>
  <c r="AJ175" i="3"/>
  <c r="AN175" i="3"/>
  <c r="AR175" i="3"/>
  <c r="AV175" i="3"/>
  <c r="AZ175" i="3"/>
  <c r="BD175" i="3"/>
  <c r="BH175" i="3"/>
  <c r="M175" i="3"/>
  <c r="Q175" i="3"/>
  <c r="U175" i="3"/>
  <c r="Y175" i="3"/>
  <c r="AC175" i="3"/>
  <c r="AG175" i="3"/>
  <c r="AK175" i="3"/>
  <c r="AO175" i="3"/>
  <c r="AS175" i="3"/>
  <c r="AW175" i="3"/>
  <c r="BA175" i="3"/>
  <c r="BE175" i="3"/>
  <c r="BI175" i="3"/>
  <c r="BN172" i="3"/>
  <c r="BK172" i="3"/>
  <c r="N171" i="3"/>
  <c r="R171" i="3"/>
  <c r="V171" i="3"/>
  <c r="Z171" i="3"/>
  <c r="AD171" i="3"/>
  <c r="AH171" i="3"/>
  <c r="AL171" i="3"/>
  <c r="AP171" i="3"/>
  <c r="AT171" i="3"/>
  <c r="AX171" i="3"/>
  <c r="BB171" i="3"/>
  <c r="BF171" i="3"/>
  <c r="O171" i="3"/>
  <c r="S171" i="3"/>
  <c r="W171" i="3"/>
  <c r="AA171" i="3"/>
  <c r="AE171" i="3"/>
  <c r="AI171" i="3"/>
  <c r="AM171" i="3"/>
  <c r="AQ171" i="3"/>
  <c r="AU171" i="3"/>
  <c r="AY171" i="3"/>
  <c r="BC171" i="3"/>
  <c r="BG171" i="3"/>
  <c r="P171" i="3"/>
  <c r="T171" i="3"/>
  <c r="X171" i="3"/>
  <c r="AB171" i="3"/>
  <c r="AF171" i="3"/>
  <c r="AJ171" i="3"/>
  <c r="AN171" i="3"/>
  <c r="AR171" i="3"/>
  <c r="AV171" i="3"/>
  <c r="AZ171" i="3"/>
  <c r="BD171" i="3"/>
  <c r="BH171" i="3"/>
  <c r="M171" i="3"/>
  <c r="Q171" i="3"/>
  <c r="U171" i="3"/>
  <c r="Y171" i="3"/>
  <c r="AC171" i="3"/>
  <c r="AG171" i="3"/>
  <c r="AK171" i="3"/>
  <c r="AO171" i="3"/>
  <c r="AS171" i="3"/>
  <c r="AW171" i="3"/>
  <c r="BA171" i="3"/>
  <c r="BE171" i="3"/>
  <c r="BI171" i="3"/>
  <c r="N167" i="3"/>
  <c r="BJ167" i="3" s="1"/>
  <c r="R167" i="3"/>
  <c r="V167" i="3"/>
  <c r="Z167" i="3"/>
  <c r="AD167" i="3"/>
  <c r="AH167" i="3"/>
  <c r="AL167" i="3"/>
  <c r="AP167" i="3"/>
  <c r="AT167" i="3"/>
  <c r="AX167" i="3"/>
  <c r="BB167" i="3"/>
  <c r="BF167" i="3"/>
  <c r="O167" i="3"/>
  <c r="BL167" i="3" s="1"/>
  <c r="S167" i="3"/>
  <c r="BM167" i="3" s="1"/>
  <c r="W167" i="3"/>
  <c r="AA167" i="3"/>
  <c r="AE167" i="3"/>
  <c r="AI167" i="3"/>
  <c r="AM167" i="3"/>
  <c r="AQ167" i="3"/>
  <c r="AU167" i="3"/>
  <c r="AY167" i="3"/>
  <c r="BC167" i="3"/>
  <c r="BG167" i="3"/>
  <c r="P167" i="3"/>
  <c r="T167" i="3"/>
  <c r="X167" i="3"/>
  <c r="AB167" i="3"/>
  <c r="AF167" i="3"/>
  <c r="AJ167" i="3"/>
  <c r="AN167" i="3"/>
  <c r="AR167" i="3"/>
  <c r="AV167" i="3"/>
  <c r="AZ167" i="3"/>
  <c r="BD167" i="3"/>
  <c r="BH167" i="3"/>
  <c r="M167" i="3"/>
  <c r="Q167" i="3"/>
  <c r="U167" i="3"/>
  <c r="Y167" i="3"/>
  <c r="AC167" i="3"/>
  <c r="AG167" i="3"/>
  <c r="AK167" i="3"/>
  <c r="AO167" i="3"/>
  <c r="AS167" i="3"/>
  <c r="AW167" i="3"/>
  <c r="BA167" i="3"/>
  <c r="BE167" i="3"/>
  <c r="BI167" i="3"/>
  <c r="BI205" i="3"/>
  <c r="BE205" i="3"/>
  <c r="BA205" i="3"/>
  <c r="AW205" i="3"/>
  <c r="AS205" i="3"/>
  <c r="AO205" i="3"/>
  <c r="AK205" i="3"/>
  <c r="AG205" i="3"/>
  <c r="AC205" i="3"/>
  <c r="Y205" i="3"/>
  <c r="U205" i="3"/>
  <c r="Q205" i="3"/>
  <c r="BI203" i="3"/>
  <c r="BE203" i="3"/>
  <c r="BA203" i="3"/>
  <c r="AW203" i="3"/>
  <c r="AS203" i="3"/>
  <c r="AO203" i="3"/>
  <c r="AK203" i="3"/>
  <c r="AG203" i="3"/>
  <c r="AC203" i="3"/>
  <c r="Y203" i="3"/>
  <c r="U203" i="3"/>
  <c r="Q203" i="3"/>
  <c r="BI201" i="3"/>
  <c r="BE201" i="3"/>
  <c r="BA201" i="3"/>
  <c r="AW201" i="3"/>
  <c r="AS201" i="3"/>
  <c r="AO201" i="3"/>
  <c r="AK201" i="3"/>
  <c r="AG201" i="3"/>
  <c r="AC201" i="3"/>
  <c r="Y201" i="3"/>
  <c r="U201" i="3"/>
  <c r="Q201" i="3"/>
  <c r="BI199" i="3"/>
  <c r="BE199" i="3"/>
  <c r="BA199" i="3"/>
  <c r="AW199" i="3"/>
  <c r="AS199" i="3"/>
  <c r="AO199" i="3"/>
  <c r="AK199" i="3"/>
  <c r="AG199" i="3"/>
  <c r="AC199" i="3"/>
  <c r="Y199" i="3"/>
  <c r="U199" i="3"/>
  <c r="Q199" i="3"/>
  <c r="BI197" i="3"/>
  <c r="BE197" i="3"/>
  <c r="BA197" i="3"/>
  <c r="AW197" i="3"/>
  <c r="AS197" i="3"/>
  <c r="AO197" i="3"/>
  <c r="AK197" i="3"/>
  <c r="AG197" i="3"/>
  <c r="AC197" i="3"/>
  <c r="Y197" i="3"/>
  <c r="U197" i="3"/>
  <c r="Q197" i="3"/>
  <c r="BI195" i="3"/>
  <c r="BE195" i="3"/>
  <c r="BA195" i="3"/>
  <c r="AW195" i="3"/>
  <c r="AS195" i="3"/>
  <c r="AO195" i="3"/>
  <c r="AK195" i="3"/>
  <c r="AG195" i="3"/>
  <c r="AC195" i="3"/>
  <c r="Y195" i="3"/>
  <c r="U195" i="3"/>
  <c r="Q195" i="3"/>
  <c r="BI193" i="3"/>
  <c r="BE193" i="3"/>
  <c r="BA193" i="3"/>
  <c r="AW193" i="3"/>
  <c r="AS193" i="3"/>
  <c r="AO193" i="3"/>
  <c r="AK193" i="3"/>
  <c r="AG193" i="3"/>
  <c r="AC193" i="3"/>
  <c r="Y193" i="3"/>
  <c r="U193" i="3"/>
  <c r="Q193" i="3"/>
  <c r="BI191" i="3"/>
  <c r="BE191" i="3"/>
  <c r="BA191" i="3"/>
  <c r="AW191" i="3"/>
  <c r="AS191" i="3"/>
  <c r="AO191" i="3"/>
  <c r="AK191" i="3"/>
  <c r="AG191" i="3"/>
  <c r="AC191" i="3"/>
  <c r="Y191" i="3"/>
  <c r="U191" i="3"/>
  <c r="Q191" i="3"/>
  <c r="BI189" i="3"/>
  <c r="BE189" i="3"/>
  <c r="BA189" i="3"/>
  <c r="AW189" i="3"/>
  <c r="AS189" i="3"/>
  <c r="AO189" i="3"/>
  <c r="AK189" i="3"/>
  <c r="AG189" i="3"/>
  <c r="AC189" i="3"/>
  <c r="Y189" i="3"/>
  <c r="U189" i="3"/>
  <c r="Q189" i="3"/>
  <c r="BI187" i="3"/>
  <c r="BE187" i="3"/>
  <c r="BA187" i="3"/>
  <c r="AW187" i="3"/>
  <c r="AS187" i="3"/>
  <c r="AO187" i="3"/>
  <c r="AK187" i="3"/>
  <c r="AG187" i="3"/>
  <c r="AC187" i="3"/>
  <c r="Y187" i="3"/>
  <c r="U187" i="3"/>
  <c r="Q187" i="3"/>
  <c r="BI185" i="3"/>
  <c r="BE185" i="3"/>
  <c r="BA185" i="3"/>
  <c r="AW185" i="3"/>
  <c r="AS185" i="3"/>
  <c r="AO185" i="3"/>
  <c r="AK185" i="3"/>
  <c r="AG185" i="3"/>
  <c r="AC185" i="3"/>
  <c r="Y185" i="3"/>
  <c r="U185" i="3"/>
  <c r="Q185" i="3"/>
  <c r="BG184" i="3"/>
  <c r="BC184" i="3"/>
  <c r="AY184" i="3"/>
  <c r="AU184" i="3"/>
  <c r="AQ184" i="3"/>
  <c r="AM184" i="3"/>
  <c r="AI184" i="3"/>
  <c r="AC184" i="3"/>
  <c r="X184" i="3"/>
  <c r="S184" i="3"/>
  <c r="BM184" i="3" s="1"/>
  <c r="M184" i="3"/>
  <c r="O182" i="3"/>
  <c r="S182" i="3"/>
  <c r="W182" i="3"/>
  <c r="AA182" i="3"/>
  <c r="AE182" i="3"/>
  <c r="AI182" i="3"/>
  <c r="AM182" i="3"/>
  <c r="AQ182" i="3"/>
  <c r="AU182" i="3"/>
  <c r="AY182" i="3"/>
  <c r="BC182" i="3"/>
  <c r="BG182" i="3"/>
  <c r="O179" i="3"/>
  <c r="BL179" i="3" s="1"/>
  <c r="S179" i="3"/>
  <c r="BM179" i="3" s="1"/>
  <c r="W179" i="3"/>
  <c r="AA179" i="3"/>
  <c r="AE179" i="3"/>
  <c r="AI179" i="3"/>
  <c r="AM179" i="3"/>
  <c r="AQ179" i="3"/>
  <c r="AU179" i="3"/>
  <c r="AY179" i="3"/>
  <c r="BC179" i="3"/>
  <c r="BG179" i="3"/>
  <c r="P179" i="3"/>
  <c r="T179" i="3"/>
  <c r="X179" i="3"/>
  <c r="AB179" i="3"/>
  <c r="AF179" i="3"/>
  <c r="AJ179" i="3"/>
  <c r="AN179" i="3"/>
  <c r="AR179" i="3"/>
  <c r="AV179" i="3"/>
  <c r="AZ179" i="3"/>
  <c r="BD179" i="3"/>
  <c r="BH179" i="3"/>
  <c r="M179" i="3"/>
  <c r="Q179" i="3"/>
  <c r="U179" i="3"/>
  <c r="Y179" i="3"/>
  <c r="AC179" i="3"/>
  <c r="AG179" i="3"/>
  <c r="AK179" i="3"/>
  <c r="AO179" i="3"/>
  <c r="AS179" i="3"/>
  <c r="AW179" i="3"/>
  <c r="BA179" i="3"/>
  <c r="BE179" i="3"/>
  <c r="BI179" i="3"/>
  <c r="N165" i="3"/>
  <c r="R165" i="3"/>
  <c r="V165" i="3"/>
  <c r="Z165" i="3"/>
  <c r="AD165" i="3"/>
  <c r="AH165" i="3"/>
  <c r="AL165" i="3"/>
  <c r="AP165" i="3"/>
  <c r="AT165" i="3"/>
  <c r="AX165" i="3"/>
  <c r="BB165" i="3"/>
  <c r="BF165" i="3"/>
  <c r="O165" i="3"/>
  <c r="S165" i="3"/>
  <c r="W165" i="3"/>
  <c r="AA165" i="3"/>
  <c r="AE165" i="3"/>
  <c r="AI165" i="3"/>
  <c r="AM165" i="3"/>
  <c r="AQ165" i="3"/>
  <c r="AU165" i="3"/>
  <c r="AY165" i="3"/>
  <c r="BC165" i="3"/>
  <c r="BG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BD182" i="3"/>
  <c r="AN182" i="3"/>
  <c r="X182" i="3"/>
  <c r="M182" i="3"/>
  <c r="O180" i="3"/>
  <c r="S180" i="3"/>
  <c r="W180" i="3"/>
  <c r="AA180" i="3"/>
  <c r="AE180" i="3"/>
  <c r="AI180" i="3"/>
  <c r="AM180" i="3"/>
  <c r="AQ180" i="3"/>
  <c r="AU180" i="3"/>
  <c r="AY180" i="3"/>
  <c r="BC180" i="3"/>
  <c r="BG180" i="3"/>
  <c r="AX179" i="3"/>
  <c r="AH179" i="3"/>
  <c r="R179" i="3"/>
  <c r="AV178" i="3"/>
  <c r="AF178" i="3"/>
  <c r="P178" i="3"/>
  <c r="L177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P177" i="3"/>
  <c r="T177" i="3"/>
  <c r="X177" i="3"/>
  <c r="AB177" i="3"/>
  <c r="AF177" i="3"/>
  <c r="AJ177" i="3"/>
  <c r="AN177" i="3"/>
  <c r="AR177" i="3"/>
  <c r="AV177" i="3"/>
  <c r="AZ177" i="3"/>
  <c r="BD177" i="3"/>
  <c r="BH177" i="3"/>
  <c r="M177" i="3"/>
  <c r="Q177" i="3"/>
  <c r="U177" i="3"/>
  <c r="Y177" i="3"/>
  <c r="AC177" i="3"/>
  <c r="AG177" i="3"/>
  <c r="AK177" i="3"/>
  <c r="AO177" i="3"/>
  <c r="AS177" i="3"/>
  <c r="AW177" i="3"/>
  <c r="BA177" i="3"/>
  <c r="BE177" i="3"/>
  <c r="BI177" i="3"/>
  <c r="N173" i="3"/>
  <c r="BJ173" i="3" s="1"/>
  <c r="R173" i="3"/>
  <c r="V173" i="3"/>
  <c r="Z173" i="3"/>
  <c r="AD173" i="3"/>
  <c r="AH173" i="3"/>
  <c r="AL173" i="3"/>
  <c r="AP173" i="3"/>
  <c r="AT173" i="3"/>
  <c r="AX173" i="3"/>
  <c r="BB173" i="3"/>
  <c r="BF173" i="3"/>
  <c r="O173" i="3"/>
  <c r="BL173" i="3" s="1"/>
  <c r="S173" i="3"/>
  <c r="BM173" i="3" s="1"/>
  <c r="W173" i="3"/>
  <c r="AA173" i="3"/>
  <c r="AE173" i="3"/>
  <c r="AI173" i="3"/>
  <c r="AM173" i="3"/>
  <c r="AQ173" i="3"/>
  <c r="AU173" i="3"/>
  <c r="AY173" i="3"/>
  <c r="BC173" i="3"/>
  <c r="BG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BN170" i="3"/>
  <c r="BK170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P169" i="3"/>
  <c r="T169" i="3"/>
  <c r="X169" i="3"/>
  <c r="AB169" i="3"/>
  <c r="AF169" i="3"/>
  <c r="AJ169" i="3"/>
  <c r="AN169" i="3"/>
  <c r="AR169" i="3"/>
  <c r="AV169" i="3"/>
  <c r="AZ169" i="3"/>
  <c r="BD169" i="3"/>
  <c r="BH169" i="3"/>
  <c r="M169" i="3"/>
  <c r="Q169" i="3"/>
  <c r="U169" i="3"/>
  <c r="Y169" i="3"/>
  <c r="AC169" i="3"/>
  <c r="AG169" i="3"/>
  <c r="AK169" i="3"/>
  <c r="AO169" i="3"/>
  <c r="AS169" i="3"/>
  <c r="AW169" i="3"/>
  <c r="BA169" i="3"/>
  <c r="BE169" i="3"/>
  <c r="BI169" i="3"/>
  <c r="P166" i="3"/>
  <c r="T166" i="3"/>
  <c r="X166" i="3"/>
  <c r="AB166" i="3"/>
  <c r="AF166" i="3"/>
  <c r="AJ166" i="3"/>
  <c r="AN166" i="3"/>
  <c r="AR166" i="3"/>
  <c r="AV166" i="3"/>
  <c r="AZ166" i="3"/>
  <c r="BD166" i="3"/>
  <c r="BH166" i="3"/>
  <c r="M166" i="3"/>
  <c r="Q166" i="3"/>
  <c r="U166" i="3"/>
  <c r="Y166" i="3"/>
  <c r="AC166" i="3"/>
  <c r="AG166" i="3"/>
  <c r="AK166" i="3"/>
  <c r="AO166" i="3"/>
  <c r="AS166" i="3"/>
  <c r="AW166" i="3"/>
  <c r="BA166" i="3"/>
  <c r="BE166" i="3"/>
  <c r="BI166" i="3"/>
  <c r="N166" i="3"/>
  <c r="R166" i="3"/>
  <c r="V166" i="3"/>
  <c r="Z166" i="3"/>
  <c r="AD166" i="3"/>
  <c r="AH166" i="3"/>
  <c r="AL166" i="3"/>
  <c r="AP166" i="3"/>
  <c r="AT166" i="3"/>
  <c r="AX166" i="3"/>
  <c r="BB166" i="3"/>
  <c r="BF166" i="3"/>
  <c r="O166" i="3"/>
  <c r="S166" i="3"/>
  <c r="W166" i="3"/>
  <c r="AA166" i="3"/>
  <c r="AE166" i="3"/>
  <c r="AI166" i="3"/>
  <c r="AM166" i="3"/>
  <c r="AQ166" i="3"/>
  <c r="AU166" i="3"/>
  <c r="AY166" i="3"/>
  <c r="BC166" i="3"/>
  <c r="BG166" i="3"/>
  <c r="N163" i="3"/>
  <c r="R163" i="3"/>
  <c r="V163" i="3"/>
  <c r="Z163" i="3"/>
  <c r="AD163" i="3"/>
  <c r="AH163" i="3"/>
  <c r="AL163" i="3"/>
  <c r="AP163" i="3"/>
  <c r="AT163" i="3"/>
  <c r="AX163" i="3"/>
  <c r="BB163" i="3"/>
  <c r="BF163" i="3"/>
  <c r="O163" i="3"/>
  <c r="S163" i="3"/>
  <c r="W163" i="3"/>
  <c r="AA163" i="3"/>
  <c r="AE163" i="3"/>
  <c r="AI163" i="3"/>
  <c r="AM163" i="3"/>
  <c r="AQ163" i="3"/>
  <c r="AU163" i="3"/>
  <c r="AY163" i="3"/>
  <c r="BC163" i="3"/>
  <c r="BG163" i="3"/>
  <c r="P163" i="3"/>
  <c r="T163" i="3"/>
  <c r="X163" i="3"/>
  <c r="AB163" i="3"/>
  <c r="AF163" i="3"/>
  <c r="AJ163" i="3"/>
  <c r="AN163" i="3"/>
  <c r="AR163" i="3"/>
  <c r="AV163" i="3"/>
  <c r="AZ163" i="3"/>
  <c r="BD163" i="3"/>
  <c r="BH163" i="3"/>
  <c r="M163" i="3"/>
  <c r="Q163" i="3"/>
  <c r="U163" i="3"/>
  <c r="Y163" i="3"/>
  <c r="AC163" i="3"/>
  <c r="AG163" i="3"/>
  <c r="AK163" i="3"/>
  <c r="AO163" i="3"/>
  <c r="AS163" i="3"/>
  <c r="AW163" i="3"/>
  <c r="BA163" i="3"/>
  <c r="BE163" i="3"/>
  <c r="BI163" i="3"/>
  <c r="BG176" i="3"/>
  <c r="BC176" i="3"/>
  <c r="AY176" i="3"/>
  <c r="AU176" i="3"/>
  <c r="AQ176" i="3"/>
  <c r="AM176" i="3"/>
  <c r="AI176" i="3"/>
  <c r="AE176" i="3"/>
  <c r="AA176" i="3"/>
  <c r="W176" i="3"/>
  <c r="S176" i="3"/>
  <c r="BG174" i="3"/>
  <c r="BC174" i="3"/>
  <c r="AY174" i="3"/>
  <c r="AU174" i="3"/>
  <c r="AQ174" i="3"/>
  <c r="AM174" i="3"/>
  <c r="AI174" i="3"/>
  <c r="AE174" i="3"/>
  <c r="AA174" i="3"/>
  <c r="W174" i="3"/>
  <c r="S174" i="3"/>
  <c r="BG172" i="3"/>
  <c r="BC172" i="3"/>
  <c r="AY172" i="3"/>
  <c r="AU172" i="3"/>
  <c r="AQ172" i="3"/>
  <c r="AM172" i="3"/>
  <c r="AI172" i="3"/>
  <c r="AE172" i="3"/>
  <c r="AA172" i="3"/>
  <c r="W172" i="3"/>
  <c r="S172" i="3"/>
  <c r="BM172" i="3" s="1"/>
  <c r="BG170" i="3"/>
  <c r="BC170" i="3"/>
  <c r="AY170" i="3"/>
  <c r="AU170" i="3"/>
  <c r="AQ170" i="3"/>
  <c r="AM170" i="3"/>
  <c r="AI170" i="3"/>
  <c r="AE170" i="3"/>
  <c r="AA170" i="3"/>
  <c r="W170" i="3"/>
  <c r="S170" i="3"/>
  <c r="BM170" i="3" s="1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K161" i="3"/>
  <c r="O159" i="3"/>
  <c r="S159" i="3"/>
  <c r="W159" i="3"/>
  <c r="AA159" i="3"/>
  <c r="AE159" i="3"/>
  <c r="AI159" i="3"/>
  <c r="AM159" i="3"/>
  <c r="AQ159" i="3"/>
  <c r="AU159" i="3"/>
  <c r="AY159" i="3"/>
  <c r="BC159" i="3"/>
  <c r="BG159" i="3"/>
  <c r="P159" i="3"/>
  <c r="T159" i="3"/>
  <c r="X159" i="3"/>
  <c r="AB159" i="3"/>
  <c r="AF159" i="3"/>
  <c r="AJ159" i="3"/>
  <c r="AN159" i="3"/>
  <c r="AR159" i="3"/>
  <c r="AV159" i="3"/>
  <c r="AZ159" i="3"/>
  <c r="BD159" i="3"/>
  <c r="BH159" i="3"/>
  <c r="M159" i="3"/>
  <c r="Q159" i="3"/>
  <c r="U159" i="3"/>
  <c r="Y159" i="3"/>
  <c r="AC159" i="3"/>
  <c r="AG159" i="3"/>
  <c r="AK159" i="3"/>
  <c r="AO159" i="3"/>
  <c r="AS159" i="3"/>
  <c r="AW159" i="3"/>
  <c r="BA159" i="3"/>
  <c r="BE159" i="3"/>
  <c r="BI159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N152" i="3"/>
  <c r="R152" i="3"/>
  <c r="V152" i="3"/>
  <c r="Z152" i="3"/>
  <c r="AD152" i="3"/>
  <c r="AH152" i="3"/>
  <c r="AL152" i="3"/>
  <c r="AP152" i="3"/>
  <c r="AT152" i="3"/>
  <c r="AX152" i="3"/>
  <c r="BB152" i="3"/>
  <c r="BF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P152" i="3"/>
  <c r="T152" i="3"/>
  <c r="X152" i="3"/>
  <c r="AB152" i="3"/>
  <c r="AF152" i="3"/>
  <c r="AJ152" i="3"/>
  <c r="AN152" i="3"/>
  <c r="AR152" i="3"/>
  <c r="AV152" i="3"/>
  <c r="AZ152" i="3"/>
  <c r="BD152" i="3"/>
  <c r="BH152" i="3"/>
  <c r="BF182" i="3"/>
  <c r="BB182" i="3"/>
  <c r="AX182" i="3"/>
  <c r="AT182" i="3"/>
  <c r="AP182" i="3"/>
  <c r="AL182" i="3"/>
  <c r="AH182" i="3"/>
  <c r="AD182" i="3"/>
  <c r="Z182" i="3"/>
  <c r="V182" i="3"/>
  <c r="R182" i="3"/>
  <c r="N182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F178" i="3"/>
  <c r="BB178" i="3"/>
  <c r="AX178" i="3"/>
  <c r="AT178" i="3"/>
  <c r="AP178" i="3"/>
  <c r="AL178" i="3"/>
  <c r="AH178" i="3"/>
  <c r="AD178" i="3"/>
  <c r="Z178" i="3"/>
  <c r="V178" i="3"/>
  <c r="R178" i="3"/>
  <c r="N178" i="3"/>
  <c r="BF176" i="3"/>
  <c r="BB176" i="3"/>
  <c r="AX176" i="3"/>
  <c r="AT176" i="3"/>
  <c r="AP176" i="3"/>
  <c r="AL176" i="3"/>
  <c r="AH176" i="3"/>
  <c r="AD176" i="3"/>
  <c r="Z176" i="3"/>
  <c r="V176" i="3"/>
  <c r="R176" i="3"/>
  <c r="N176" i="3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F172" i="3"/>
  <c r="BB172" i="3"/>
  <c r="AX172" i="3"/>
  <c r="AT172" i="3"/>
  <c r="AP172" i="3"/>
  <c r="AL172" i="3"/>
  <c r="AH172" i="3"/>
  <c r="AD172" i="3"/>
  <c r="Z172" i="3"/>
  <c r="V172" i="3"/>
  <c r="R172" i="3"/>
  <c r="N172" i="3"/>
  <c r="BJ172" i="3" s="1"/>
  <c r="BF170" i="3"/>
  <c r="BB170" i="3"/>
  <c r="AX170" i="3"/>
  <c r="AT170" i="3"/>
  <c r="AP170" i="3"/>
  <c r="AL170" i="3"/>
  <c r="AH170" i="3"/>
  <c r="AD170" i="3"/>
  <c r="Z170" i="3"/>
  <c r="V170" i="3"/>
  <c r="R170" i="3"/>
  <c r="N170" i="3"/>
  <c r="BJ170" i="3" s="1"/>
  <c r="BF168" i="3"/>
  <c r="BB168" i="3"/>
  <c r="AX168" i="3"/>
  <c r="AT168" i="3"/>
  <c r="AP168" i="3"/>
  <c r="AL168" i="3"/>
  <c r="AH168" i="3"/>
  <c r="AD168" i="3"/>
  <c r="Z168" i="3"/>
  <c r="V168" i="3"/>
  <c r="R168" i="3"/>
  <c r="BF160" i="3"/>
  <c r="AX160" i="3"/>
  <c r="AP160" i="3"/>
  <c r="AF160" i="3"/>
  <c r="AX159" i="3"/>
  <c r="AH159" i="3"/>
  <c r="R159" i="3"/>
  <c r="AV158" i="3"/>
  <c r="AF158" i="3"/>
  <c r="P158" i="3"/>
  <c r="AX157" i="3"/>
  <c r="AH157" i="3"/>
  <c r="R157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P155" i="3"/>
  <c r="T155" i="3"/>
  <c r="X155" i="3"/>
  <c r="AB155" i="3"/>
  <c r="AF155" i="3"/>
  <c r="AJ155" i="3"/>
  <c r="AN155" i="3"/>
  <c r="AR155" i="3"/>
  <c r="AV155" i="3"/>
  <c r="AZ155" i="3"/>
  <c r="BD155" i="3"/>
  <c r="BH155" i="3"/>
  <c r="M155" i="3"/>
  <c r="Q155" i="3"/>
  <c r="U155" i="3"/>
  <c r="Y155" i="3"/>
  <c r="AC155" i="3"/>
  <c r="AG155" i="3"/>
  <c r="AK155" i="3"/>
  <c r="AO155" i="3"/>
  <c r="AS155" i="3"/>
  <c r="AW155" i="3"/>
  <c r="BA155" i="3"/>
  <c r="BE155" i="3"/>
  <c r="BI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M150" i="3"/>
  <c r="Q150" i="3"/>
  <c r="U150" i="3"/>
  <c r="Y150" i="3"/>
  <c r="AC150" i="3"/>
  <c r="AG150" i="3"/>
  <c r="AK150" i="3"/>
  <c r="AO150" i="3"/>
  <c r="AS150" i="3"/>
  <c r="AW150" i="3"/>
  <c r="BA150" i="3"/>
  <c r="BE150" i="3"/>
  <c r="BI150" i="3"/>
  <c r="N150" i="3"/>
  <c r="R150" i="3"/>
  <c r="V150" i="3"/>
  <c r="Z150" i="3"/>
  <c r="AD150" i="3"/>
  <c r="AH150" i="3"/>
  <c r="AL150" i="3"/>
  <c r="AP150" i="3"/>
  <c r="AT150" i="3"/>
  <c r="AX150" i="3"/>
  <c r="BB150" i="3"/>
  <c r="BF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BI182" i="3"/>
  <c r="BE182" i="3"/>
  <c r="BA182" i="3"/>
  <c r="AW182" i="3"/>
  <c r="AS182" i="3"/>
  <c r="AO182" i="3"/>
  <c r="AK182" i="3"/>
  <c r="AG182" i="3"/>
  <c r="AC182" i="3"/>
  <c r="Y182" i="3"/>
  <c r="U182" i="3"/>
  <c r="Q182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BI178" i="3"/>
  <c r="BE178" i="3"/>
  <c r="BA178" i="3"/>
  <c r="AW178" i="3"/>
  <c r="AS178" i="3"/>
  <c r="AO178" i="3"/>
  <c r="AK178" i="3"/>
  <c r="AG178" i="3"/>
  <c r="AC178" i="3"/>
  <c r="Y178" i="3"/>
  <c r="U178" i="3"/>
  <c r="Q178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I174" i="3"/>
  <c r="BE174" i="3"/>
  <c r="BA174" i="3"/>
  <c r="AW174" i="3"/>
  <c r="AS174" i="3"/>
  <c r="AO174" i="3"/>
  <c r="AK174" i="3"/>
  <c r="AG174" i="3"/>
  <c r="AC174" i="3"/>
  <c r="Y174" i="3"/>
  <c r="U174" i="3"/>
  <c r="Q174" i="3"/>
  <c r="BI172" i="3"/>
  <c r="BE172" i="3"/>
  <c r="BA172" i="3"/>
  <c r="AW172" i="3"/>
  <c r="AS172" i="3"/>
  <c r="AO172" i="3"/>
  <c r="AK172" i="3"/>
  <c r="AG172" i="3"/>
  <c r="AC172" i="3"/>
  <c r="Y172" i="3"/>
  <c r="U172" i="3"/>
  <c r="Q172" i="3"/>
  <c r="BI170" i="3"/>
  <c r="BE170" i="3"/>
  <c r="BA170" i="3"/>
  <c r="AW170" i="3"/>
  <c r="AS170" i="3"/>
  <c r="AO170" i="3"/>
  <c r="AK170" i="3"/>
  <c r="AG170" i="3"/>
  <c r="AC170" i="3"/>
  <c r="Y170" i="3"/>
  <c r="U170" i="3"/>
  <c r="Q170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BJ168" i="3" s="1"/>
  <c r="AT159" i="3"/>
  <c r="AD159" i="3"/>
  <c r="N159" i="3"/>
  <c r="AT157" i="3"/>
  <c r="AD157" i="3"/>
  <c r="N157" i="3"/>
  <c r="M156" i="3"/>
  <c r="Q156" i="3"/>
  <c r="U156" i="3"/>
  <c r="Y156" i="3"/>
  <c r="AC156" i="3"/>
  <c r="AG156" i="3"/>
  <c r="AK156" i="3"/>
  <c r="AO156" i="3"/>
  <c r="AS156" i="3"/>
  <c r="AW156" i="3"/>
  <c r="BA156" i="3"/>
  <c r="BE156" i="3"/>
  <c r="BI156" i="3"/>
  <c r="N156" i="3"/>
  <c r="R156" i="3"/>
  <c r="V156" i="3"/>
  <c r="Z156" i="3"/>
  <c r="AD156" i="3"/>
  <c r="AH156" i="3"/>
  <c r="AL156" i="3"/>
  <c r="AP156" i="3"/>
  <c r="AT156" i="3"/>
  <c r="AX156" i="3"/>
  <c r="BB156" i="3"/>
  <c r="BF156" i="3"/>
  <c r="O156" i="3"/>
  <c r="S156" i="3"/>
  <c r="W156" i="3"/>
  <c r="AA156" i="3"/>
  <c r="AE156" i="3"/>
  <c r="AI156" i="3"/>
  <c r="AM156" i="3"/>
  <c r="AQ156" i="3"/>
  <c r="AU156" i="3"/>
  <c r="AY156" i="3"/>
  <c r="BC156" i="3"/>
  <c r="BG156" i="3"/>
  <c r="P156" i="3"/>
  <c r="T156" i="3"/>
  <c r="X156" i="3"/>
  <c r="AB156" i="3"/>
  <c r="AF156" i="3"/>
  <c r="AJ156" i="3"/>
  <c r="AN156" i="3"/>
  <c r="AR156" i="3"/>
  <c r="AV156" i="3"/>
  <c r="AZ156" i="3"/>
  <c r="BD156" i="3"/>
  <c r="BH156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AL160" i="3"/>
  <c r="M160" i="3"/>
  <c r="Q160" i="3"/>
  <c r="U160" i="3"/>
  <c r="Y160" i="3"/>
  <c r="AC160" i="3"/>
  <c r="AG160" i="3"/>
  <c r="AK160" i="3"/>
  <c r="AO160" i="3"/>
  <c r="AS160" i="3"/>
  <c r="AW160" i="3"/>
  <c r="BA160" i="3"/>
  <c r="BE160" i="3"/>
  <c r="BI160" i="3"/>
  <c r="N160" i="3"/>
  <c r="R160" i="3"/>
  <c r="V160" i="3"/>
  <c r="Z160" i="3"/>
  <c r="AD160" i="3"/>
  <c r="AH160" i="3"/>
  <c r="O160" i="3"/>
  <c r="S160" i="3"/>
  <c r="W160" i="3"/>
  <c r="AA160" i="3"/>
  <c r="AE160" i="3"/>
  <c r="AI160" i="3"/>
  <c r="AM160" i="3"/>
  <c r="AQ160" i="3"/>
  <c r="AU160" i="3"/>
  <c r="AY160" i="3"/>
  <c r="BC160" i="3"/>
  <c r="BG160" i="3"/>
  <c r="BF159" i="3"/>
  <c r="AP159" i="3"/>
  <c r="Z159" i="3"/>
  <c r="BD158" i="3"/>
  <c r="AN158" i="3"/>
  <c r="M158" i="3"/>
  <c r="Q158" i="3"/>
  <c r="U158" i="3"/>
  <c r="Y158" i="3"/>
  <c r="AC158" i="3"/>
  <c r="AG158" i="3"/>
  <c r="AK158" i="3"/>
  <c r="AO158" i="3"/>
  <c r="AS158" i="3"/>
  <c r="AW158" i="3"/>
  <c r="BA158" i="3"/>
  <c r="BE158" i="3"/>
  <c r="BI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BF157" i="3"/>
  <c r="AP157" i="3"/>
  <c r="Z157" i="3"/>
  <c r="M154" i="3"/>
  <c r="Q154" i="3"/>
  <c r="U154" i="3"/>
  <c r="Y154" i="3"/>
  <c r="AC154" i="3"/>
  <c r="AG154" i="3"/>
  <c r="AK154" i="3"/>
  <c r="AO154" i="3"/>
  <c r="AS154" i="3"/>
  <c r="AW154" i="3"/>
  <c r="BA154" i="3"/>
  <c r="BE154" i="3"/>
  <c r="BI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O151" i="3"/>
  <c r="S151" i="3"/>
  <c r="W151" i="3"/>
  <c r="AA151" i="3"/>
  <c r="AE151" i="3"/>
  <c r="AI151" i="3"/>
  <c r="AM151" i="3"/>
  <c r="AQ151" i="3"/>
  <c r="AU151" i="3"/>
  <c r="AY151" i="3"/>
  <c r="BC151" i="3"/>
  <c r="BG151" i="3"/>
  <c r="P151" i="3"/>
  <c r="T151" i="3"/>
  <c r="X151" i="3"/>
  <c r="AB151" i="3"/>
  <c r="AF151" i="3"/>
  <c r="AJ151" i="3"/>
  <c r="AN151" i="3"/>
  <c r="AR151" i="3"/>
  <c r="AV151" i="3"/>
  <c r="AZ151" i="3"/>
  <c r="BD151" i="3"/>
  <c r="BH151" i="3"/>
  <c r="M151" i="3"/>
  <c r="Q151" i="3"/>
  <c r="U151" i="3"/>
  <c r="Y151" i="3"/>
  <c r="AC151" i="3"/>
  <c r="AG151" i="3"/>
  <c r="AK151" i="3"/>
  <c r="AO151" i="3"/>
  <c r="AS151" i="3"/>
  <c r="AW151" i="3"/>
  <c r="BA151" i="3"/>
  <c r="BE151" i="3"/>
  <c r="BI151" i="3"/>
  <c r="N151" i="3"/>
  <c r="R151" i="3"/>
  <c r="V151" i="3"/>
  <c r="Z151" i="3"/>
  <c r="AD151" i="3"/>
  <c r="AH151" i="3"/>
  <c r="AL151" i="3"/>
  <c r="AP151" i="3"/>
  <c r="AT151" i="3"/>
  <c r="AX151" i="3"/>
  <c r="BB151" i="3"/>
  <c r="BF151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M137" i="3"/>
  <c r="Q137" i="3"/>
  <c r="U137" i="3"/>
  <c r="Y137" i="3"/>
  <c r="AC137" i="3"/>
  <c r="AG137" i="3"/>
  <c r="AK137" i="3"/>
  <c r="AO137" i="3"/>
  <c r="AS137" i="3"/>
  <c r="AW137" i="3"/>
  <c r="BA137" i="3"/>
  <c r="BE137" i="3"/>
  <c r="BI137" i="3"/>
  <c r="P137" i="3"/>
  <c r="V137" i="3"/>
  <c r="AA137" i="3"/>
  <c r="AF137" i="3"/>
  <c r="AL137" i="3"/>
  <c r="AQ137" i="3"/>
  <c r="AV137" i="3"/>
  <c r="BB137" i="3"/>
  <c r="BG137" i="3"/>
  <c r="R137" i="3"/>
  <c r="W137" i="3"/>
  <c r="AB137" i="3"/>
  <c r="AH137" i="3"/>
  <c r="AM137" i="3"/>
  <c r="AR137" i="3"/>
  <c r="AX137" i="3"/>
  <c r="BC137" i="3"/>
  <c r="BH137" i="3"/>
  <c r="N137" i="3"/>
  <c r="S137" i="3"/>
  <c r="X137" i="3"/>
  <c r="AD137" i="3"/>
  <c r="AI137" i="3"/>
  <c r="AN137" i="3"/>
  <c r="AT137" i="3"/>
  <c r="AY137" i="3"/>
  <c r="BD137" i="3"/>
  <c r="O137" i="3"/>
  <c r="T137" i="3"/>
  <c r="Z137" i="3"/>
  <c r="AE137" i="3"/>
  <c r="AJ137" i="3"/>
  <c r="AP137" i="3"/>
  <c r="AU137" i="3"/>
  <c r="AZ137" i="3"/>
  <c r="BF137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O147" i="3"/>
  <c r="S147" i="3"/>
  <c r="W147" i="3"/>
  <c r="AA147" i="3"/>
  <c r="AE147" i="3"/>
  <c r="AI147" i="3"/>
  <c r="AM147" i="3"/>
  <c r="AQ147" i="3"/>
  <c r="AU147" i="3"/>
  <c r="AY147" i="3"/>
  <c r="BC147" i="3"/>
  <c r="BG147" i="3"/>
  <c r="P147" i="3"/>
  <c r="T147" i="3"/>
  <c r="X147" i="3"/>
  <c r="AB147" i="3"/>
  <c r="AF147" i="3"/>
  <c r="AJ147" i="3"/>
  <c r="AN147" i="3"/>
  <c r="AR147" i="3"/>
  <c r="AV147" i="3"/>
  <c r="AZ147" i="3"/>
  <c r="BD147" i="3"/>
  <c r="BH147" i="3"/>
  <c r="AY146" i="3"/>
  <c r="AI146" i="3"/>
  <c r="S146" i="3"/>
  <c r="BE145" i="3"/>
  <c r="AO145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M141" i="3"/>
  <c r="Q141" i="3"/>
  <c r="U141" i="3"/>
  <c r="Y141" i="3"/>
  <c r="AC141" i="3"/>
  <c r="AG141" i="3"/>
  <c r="AK141" i="3"/>
  <c r="AO141" i="3"/>
  <c r="AS141" i="3"/>
  <c r="AW141" i="3"/>
  <c r="BA141" i="3"/>
  <c r="BE141" i="3"/>
  <c r="BI141" i="3"/>
  <c r="N141" i="3"/>
  <c r="R141" i="3"/>
  <c r="V141" i="3"/>
  <c r="Z141" i="3"/>
  <c r="AD141" i="3"/>
  <c r="AH141" i="3"/>
  <c r="AL141" i="3"/>
  <c r="AP141" i="3"/>
  <c r="AT141" i="3"/>
  <c r="AX141" i="3"/>
  <c r="BB141" i="3"/>
  <c r="BF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38" i="3"/>
  <c r="S138" i="3"/>
  <c r="W138" i="3"/>
  <c r="AA138" i="3"/>
  <c r="AE138" i="3"/>
  <c r="AI138" i="3"/>
  <c r="AM138" i="3"/>
  <c r="AQ138" i="3"/>
  <c r="AU138" i="3"/>
  <c r="AY138" i="3"/>
  <c r="BC138" i="3"/>
  <c r="BG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N138" i="3"/>
  <c r="R138" i="3"/>
  <c r="V138" i="3"/>
  <c r="Z138" i="3"/>
  <c r="AD138" i="3"/>
  <c r="AH138" i="3"/>
  <c r="AL138" i="3"/>
  <c r="AP138" i="3"/>
  <c r="AT138" i="3"/>
  <c r="AX138" i="3"/>
  <c r="BB138" i="3"/>
  <c r="BF138" i="3"/>
  <c r="AW147" i="3"/>
  <c r="AG147" i="3"/>
  <c r="AU146" i="3"/>
  <c r="AE146" i="3"/>
  <c r="O146" i="3"/>
  <c r="N145" i="3"/>
  <c r="R145" i="3"/>
  <c r="V145" i="3"/>
  <c r="Z145" i="3"/>
  <c r="AD145" i="3"/>
  <c r="AH145" i="3"/>
  <c r="AL145" i="3"/>
  <c r="AP145" i="3"/>
  <c r="AT145" i="3"/>
  <c r="AX145" i="3"/>
  <c r="BB145" i="3"/>
  <c r="BF145" i="3"/>
  <c r="O145" i="3"/>
  <c r="S145" i="3"/>
  <c r="W145" i="3"/>
  <c r="AA145" i="3"/>
  <c r="AE145" i="3"/>
  <c r="AI145" i="3"/>
  <c r="AM145" i="3"/>
  <c r="AQ145" i="3"/>
  <c r="AU145" i="3"/>
  <c r="AY145" i="3"/>
  <c r="BC145" i="3"/>
  <c r="BG145" i="3"/>
  <c r="P145" i="3"/>
  <c r="T145" i="3"/>
  <c r="X145" i="3"/>
  <c r="AB145" i="3"/>
  <c r="AF145" i="3"/>
  <c r="AJ145" i="3"/>
  <c r="AN145" i="3"/>
  <c r="AR145" i="3"/>
  <c r="AV145" i="3"/>
  <c r="AZ145" i="3"/>
  <c r="BD145" i="3"/>
  <c r="BH145" i="3"/>
  <c r="AY144" i="3"/>
  <c r="AI144" i="3"/>
  <c r="S144" i="3"/>
  <c r="M139" i="3"/>
  <c r="Q139" i="3"/>
  <c r="U139" i="3"/>
  <c r="Y139" i="3"/>
  <c r="AC139" i="3"/>
  <c r="AG139" i="3"/>
  <c r="AK139" i="3"/>
  <c r="AO139" i="3"/>
  <c r="AS139" i="3"/>
  <c r="AW139" i="3"/>
  <c r="BA139" i="3"/>
  <c r="BE139" i="3"/>
  <c r="BI139" i="3"/>
  <c r="N139" i="3"/>
  <c r="R139" i="3"/>
  <c r="V139" i="3"/>
  <c r="Z139" i="3"/>
  <c r="AD139" i="3"/>
  <c r="AH139" i="3"/>
  <c r="AL139" i="3"/>
  <c r="AP139" i="3"/>
  <c r="AT139" i="3"/>
  <c r="AX139" i="3"/>
  <c r="BB139" i="3"/>
  <c r="BF139" i="3"/>
  <c r="O139" i="3"/>
  <c r="S139" i="3"/>
  <c r="W139" i="3"/>
  <c r="AA139" i="3"/>
  <c r="AE139" i="3"/>
  <c r="AI139" i="3"/>
  <c r="AM139" i="3"/>
  <c r="AQ139" i="3"/>
  <c r="AU139" i="3"/>
  <c r="AY139" i="3"/>
  <c r="BC139" i="3"/>
  <c r="BG139" i="3"/>
  <c r="P139" i="3"/>
  <c r="T139" i="3"/>
  <c r="X139" i="3"/>
  <c r="AB139" i="3"/>
  <c r="AF139" i="3"/>
  <c r="AJ139" i="3"/>
  <c r="AN139" i="3"/>
  <c r="AR139" i="3"/>
  <c r="AV139" i="3"/>
  <c r="AZ139" i="3"/>
  <c r="BD139" i="3"/>
  <c r="BH139" i="3"/>
  <c r="K149" i="3"/>
  <c r="BD148" i="3"/>
  <c r="AY148" i="3"/>
  <c r="AT148" i="3"/>
  <c r="AN148" i="3"/>
  <c r="AI148" i="3"/>
  <c r="AD148" i="3"/>
  <c r="X148" i="3"/>
  <c r="M148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N148" i="3"/>
  <c r="R148" i="3"/>
  <c r="BI147" i="3"/>
  <c r="AS147" i="3"/>
  <c r="AC147" i="3"/>
  <c r="M147" i="3"/>
  <c r="BG146" i="3"/>
  <c r="AQ146" i="3"/>
  <c r="AA146" i="3"/>
  <c r="AW145" i="3"/>
  <c r="AG145" i="3"/>
  <c r="Q145" i="3"/>
  <c r="AU144" i="3"/>
  <c r="AE144" i="3"/>
  <c r="O144" i="3"/>
  <c r="M143" i="3"/>
  <c r="Q143" i="3"/>
  <c r="U143" i="3"/>
  <c r="Y143" i="3"/>
  <c r="AC143" i="3"/>
  <c r="AG143" i="3"/>
  <c r="AK143" i="3"/>
  <c r="AO143" i="3"/>
  <c r="N143" i="3"/>
  <c r="R143" i="3"/>
  <c r="V143" i="3"/>
  <c r="Z143" i="3"/>
  <c r="AD143" i="3"/>
  <c r="AH143" i="3"/>
  <c r="AL143" i="3"/>
  <c r="AP143" i="3"/>
  <c r="AT143" i="3"/>
  <c r="AX143" i="3"/>
  <c r="BB143" i="3"/>
  <c r="BF143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P143" i="3"/>
  <c r="T143" i="3"/>
  <c r="X143" i="3"/>
  <c r="AB143" i="3"/>
  <c r="AF143" i="3"/>
  <c r="AJ143" i="3"/>
  <c r="AN143" i="3"/>
  <c r="AR143" i="3"/>
  <c r="AV143" i="3"/>
  <c r="AZ143" i="3"/>
  <c r="BD143" i="3"/>
  <c r="BH143" i="3"/>
  <c r="BF142" i="3"/>
  <c r="BB142" i="3"/>
  <c r="AX142" i="3"/>
  <c r="AT142" i="3"/>
  <c r="AP142" i="3"/>
  <c r="AL142" i="3"/>
  <c r="AH142" i="3"/>
  <c r="AD142" i="3"/>
  <c r="Z142" i="3"/>
  <c r="V142" i="3"/>
  <c r="R142" i="3"/>
  <c r="N142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M135" i="3"/>
  <c r="Q135" i="3"/>
  <c r="U135" i="3"/>
  <c r="Y135" i="3"/>
  <c r="AC135" i="3"/>
  <c r="AG135" i="3"/>
  <c r="AK135" i="3"/>
  <c r="AO135" i="3"/>
  <c r="AS135" i="3"/>
  <c r="AW135" i="3"/>
  <c r="BA135" i="3"/>
  <c r="BE135" i="3"/>
  <c r="BI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P135" i="3"/>
  <c r="T135" i="3"/>
  <c r="X135" i="3"/>
  <c r="AB135" i="3"/>
  <c r="AF135" i="3"/>
  <c r="BD134" i="3"/>
  <c r="AI134" i="3"/>
  <c r="M134" i="3"/>
  <c r="AI133" i="3"/>
  <c r="N133" i="3"/>
  <c r="N128" i="3"/>
  <c r="R128" i="3"/>
  <c r="V128" i="3"/>
  <c r="Z128" i="3"/>
  <c r="AD128" i="3"/>
  <c r="AH128" i="3"/>
  <c r="AL128" i="3"/>
  <c r="AP128" i="3"/>
  <c r="AT128" i="3"/>
  <c r="AX128" i="3"/>
  <c r="BB128" i="3"/>
  <c r="BF128" i="3"/>
  <c r="Q128" i="3"/>
  <c r="W128" i="3"/>
  <c r="AB128" i="3"/>
  <c r="AG128" i="3"/>
  <c r="AM128" i="3"/>
  <c r="AR128" i="3"/>
  <c r="AW128" i="3"/>
  <c r="BC128" i="3"/>
  <c r="BH128" i="3"/>
  <c r="M128" i="3"/>
  <c r="S128" i="3"/>
  <c r="X128" i="3"/>
  <c r="AC128" i="3"/>
  <c r="AI128" i="3"/>
  <c r="AN128" i="3"/>
  <c r="AS128" i="3"/>
  <c r="AY128" i="3"/>
  <c r="BD128" i="3"/>
  <c r="BI128" i="3"/>
  <c r="O128" i="3"/>
  <c r="T128" i="3"/>
  <c r="Y128" i="3"/>
  <c r="AE128" i="3"/>
  <c r="AJ128" i="3"/>
  <c r="AO128" i="3"/>
  <c r="AU128" i="3"/>
  <c r="AZ128" i="3"/>
  <c r="BE128" i="3"/>
  <c r="P128" i="3"/>
  <c r="U128" i="3"/>
  <c r="AA128" i="3"/>
  <c r="AF128" i="3"/>
  <c r="AK128" i="3"/>
  <c r="AQ128" i="3"/>
  <c r="AV128" i="3"/>
  <c r="BA128" i="3"/>
  <c r="BG128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M142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M140" i="3"/>
  <c r="K136" i="3"/>
  <c r="BH135" i="3"/>
  <c r="AZ135" i="3"/>
  <c r="AR135" i="3"/>
  <c r="AJ135" i="3"/>
  <c r="V135" i="3"/>
  <c r="AY134" i="3"/>
  <c r="AY133" i="3"/>
  <c r="AY132" i="3"/>
  <c r="AY131" i="3"/>
  <c r="AY130" i="3"/>
  <c r="AY129" i="3"/>
  <c r="BH142" i="3"/>
  <c r="BD142" i="3"/>
  <c r="AZ142" i="3"/>
  <c r="AV142" i="3"/>
  <c r="AR142" i="3"/>
  <c r="AN142" i="3"/>
  <c r="AJ142" i="3"/>
  <c r="AF142" i="3"/>
  <c r="AB142" i="3"/>
  <c r="X142" i="3"/>
  <c r="T142" i="3"/>
  <c r="BH140" i="3"/>
  <c r="BD140" i="3"/>
  <c r="AZ140" i="3"/>
  <c r="AV140" i="3"/>
  <c r="AR140" i="3"/>
  <c r="AN140" i="3"/>
  <c r="AJ140" i="3"/>
  <c r="AF140" i="3"/>
  <c r="AB140" i="3"/>
  <c r="X140" i="3"/>
  <c r="T140" i="3"/>
  <c r="BM140" i="3" s="1"/>
  <c r="N134" i="3"/>
  <c r="R134" i="3"/>
  <c r="V134" i="3"/>
  <c r="Z134" i="3"/>
  <c r="AD134" i="3"/>
  <c r="AH134" i="3"/>
  <c r="AL134" i="3"/>
  <c r="AP134" i="3"/>
  <c r="AT134" i="3"/>
  <c r="AX134" i="3"/>
  <c r="BB134" i="3"/>
  <c r="Q134" i="3"/>
  <c r="W134" i="3"/>
  <c r="AB134" i="3"/>
  <c r="AG134" i="3"/>
  <c r="AM134" i="3"/>
  <c r="AR134" i="3"/>
  <c r="AW134" i="3"/>
  <c r="BC134" i="3"/>
  <c r="BG134" i="3"/>
  <c r="O134" i="3"/>
  <c r="T134" i="3"/>
  <c r="Y134" i="3"/>
  <c r="AE134" i="3"/>
  <c r="AJ134" i="3"/>
  <c r="AO134" i="3"/>
  <c r="AU134" i="3"/>
  <c r="AZ134" i="3"/>
  <c r="BE134" i="3"/>
  <c r="BI134" i="3"/>
  <c r="P134" i="3"/>
  <c r="U134" i="3"/>
  <c r="AA134" i="3"/>
  <c r="AF134" i="3"/>
  <c r="AK134" i="3"/>
  <c r="AQ134" i="3"/>
  <c r="AV134" i="3"/>
  <c r="BA134" i="3"/>
  <c r="BF134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M133" i="3"/>
  <c r="R133" i="3"/>
  <c r="W133" i="3"/>
  <c r="AC133" i="3"/>
  <c r="AH133" i="3"/>
  <c r="AM133" i="3"/>
  <c r="AS133" i="3"/>
  <c r="AX133" i="3"/>
  <c r="BC133" i="3"/>
  <c r="BI133" i="3"/>
  <c r="O133" i="3"/>
  <c r="U133" i="3"/>
  <c r="Z133" i="3"/>
  <c r="AE133" i="3"/>
  <c r="AK133" i="3"/>
  <c r="AP133" i="3"/>
  <c r="AU133" i="3"/>
  <c r="BA133" i="3"/>
  <c r="BF133" i="3"/>
  <c r="Q133" i="3"/>
  <c r="V133" i="3"/>
  <c r="AA133" i="3"/>
  <c r="AG133" i="3"/>
  <c r="AL133" i="3"/>
  <c r="AQ133" i="3"/>
  <c r="AW133" i="3"/>
  <c r="BB133" i="3"/>
  <c r="BG133" i="3"/>
  <c r="N132" i="3"/>
  <c r="R132" i="3"/>
  <c r="V132" i="3"/>
  <c r="Z132" i="3"/>
  <c r="AD132" i="3"/>
  <c r="AH132" i="3"/>
  <c r="AL132" i="3"/>
  <c r="AP132" i="3"/>
  <c r="AT132" i="3"/>
  <c r="AX132" i="3"/>
  <c r="BB132" i="3"/>
  <c r="BF132" i="3"/>
  <c r="Q132" i="3"/>
  <c r="W132" i="3"/>
  <c r="AB132" i="3"/>
  <c r="AG132" i="3"/>
  <c r="AM132" i="3"/>
  <c r="AR132" i="3"/>
  <c r="AW132" i="3"/>
  <c r="BC132" i="3"/>
  <c r="BH132" i="3"/>
  <c r="O132" i="3"/>
  <c r="T132" i="3"/>
  <c r="Y132" i="3"/>
  <c r="AE132" i="3"/>
  <c r="AJ132" i="3"/>
  <c r="AO132" i="3"/>
  <c r="AU132" i="3"/>
  <c r="AZ132" i="3"/>
  <c r="BE132" i="3"/>
  <c r="P132" i="3"/>
  <c r="U132" i="3"/>
  <c r="AA132" i="3"/>
  <c r="AF132" i="3"/>
  <c r="AK132" i="3"/>
  <c r="AQ132" i="3"/>
  <c r="AV132" i="3"/>
  <c r="BA132" i="3"/>
  <c r="BG132" i="3"/>
  <c r="P131" i="3"/>
  <c r="T131" i="3"/>
  <c r="X131" i="3"/>
  <c r="AB131" i="3"/>
  <c r="AF131" i="3"/>
  <c r="AJ131" i="3"/>
  <c r="AN131" i="3"/>
  <c r="AR131" i="3"/>
  <c r="AV131" i="3"/>
  <c r="AZ131" i="3"/>
  <c r="BD131" i="3"/>
  <c r="BH131" i="3"/>
  <c r="M131" i="3"/>
  <c r="R131" i="3"/>
  <c r="W131" i="3"/>
  <c r="AC131" i="3"/>
  <c r="AH131" i="3"/>
  <c r="AM131" i="3"/>
  <c r="AS131" i="3"/>
  <c r="AX131" i="3"/>
  <c r="BC131" i="3"/>
  <c r="BI131" i="3"/>
  <c r="O131" i="3"/>
  <c r="U131" i="3"/>
  <c r="Z131" i="3"/>
  <c r="AE131" i="3"/>
  <c r="AK131" i="3"/>
  <c r="AP131" i="3"/>
  <c r="AU131" i="3"/>
  <c r="BA131" i="3"/>
  <c r="BF131" i="3"/>
  <c r="Q131" i="3"/>
  <c r="V131" i="3"/>
  <c r="AA131" i="3"/>
  <c r="AG131" i="3"/>
  <c r="AL131" i="3"/>
  <c r="AQ131" i="3"/>
  <c r="AW131" i="3"/>
  <c r="BB131" i="3"/>
  <c r="BG13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Q130" i="3"/>
  <c r="W130" i="3"/>
  <c r="AB130" i="3"/>
  <c r="AG130" i="3"/>
  <c r="AM130" i="3"/>
  <c r="AR130" i="3"/>
  <c r="AW130" i="3"/>
  <c r="BC130" i="3"/>
  <c r="BH130" i="3"/>
  <c r="O130" i="3"/>
  <c r="T130" i="3"/>
  <c r="Y130" i="3"/>
  <c r="AE130" i="3"/>
  <c r="AJ130" i="3"/>
  <c r="AO130" i="3"/>
  <c r="AU130" i="3"/>
  <c r="AZ130" i="3"/>
  <c r="BE130" i="3"/>
  <c r="P130" i="3"/>
  <c r="U130" i="3"/>
  <c r="AA130" i="3"/>
  <c r="AF130" i="3"/>
  <c r="AK130" i="3"/>
  <c r="AQ130" i="3"/>
  <c r="AV130" i="3"/>
  <c r="BA130" i="3"/>
  <c r="BG130" i="3"/>
  <c r="P129" i="3"/>
  <c r="T129" i="3"/>
  <c r="X129" i="3"/>
  <c r="AB129" i="3"/>
  <c r="AF129" i="3"/>
  <c r="AJ129" i="3"/>
  <c r="AN129" i="3"/>
  <c r="AR129" i="3"/>
  <c r="AV129" i="3"/>
  <c r="AZ129" i="3"/>
  <c r="BD129" i="3"/>
  <c r="BH129" i="3"/>
  <c r="M129" i="3"/>
  <c r="R129" i="3"/>
  <c r="W129" i="3"/>
  <c r="AC129" i="3"/>
  <c r="AH129" i="3"/>
  <c r="AM129" i="3"/>
  <c r="AS129" i="3"/>
  <c r="AX129" i="3"/>
  <c r="BC129" i="3"/>
  <c r="BI129" i="3"/>
  <c r="O129" i="3"/>
  <c r="U129" i="3"/>
  <c r="Z129" i="3"/>
  <c r="AE129" i="3"/>
  <c r="AK129" i="3"/>
  <c r="AP129" i="3"/>
  <c r="AU129" i="3"/>
  <c r="BA129" i="3"/>
  <c r="BF129" i="3"/>
  <c r="Q129" i="3"/>
  <c r="V129" i="3"/>
  <c r="AA129" i="3"/>
  <c r="AG129" i="3"/>
  <c r="AL129" i="3"/>
  <c r="AQ129" i="3"/>
  <c r="AW129" i="3"/>
  <c r="BB129" i="3"/>
  <c r="BG129" i="3"/>
  <c r="BD135" i="3"/>
  <c r="AV135" i="3"/>
  <c r="AN135" i="3"/>
  <c r="AD135" i="3"/>
  <c r="N135" i="3"/>
  <c r="BH134" i="3"/>
  <c r="AN134" i="3"/>
  <c r="S134" i="3"/>
  <c r="AO133" i="3"/>
  <c r="S133" i="3"/>
  <c r="BI132" i="3"/>
  <c r="AN132" i="3"/>
  <c r="S132" i="3"/>
  <c r="AO131" i="3"/>
  <c r="S131" i="3"/>
  <c r="BI130" i="3"/>
  <c r="AN130" i="3"/>
  <c r="S130" i="3"/>
  <c r="AO129" i="3"/>
  <c r="S129" i="3"/>
  <c r="N127" i="3"/>
  <c r="R127" i="3"/>
  <c r="V127" i="3"/>
  <c r="Z127" i="3"/>
  <c r="AD127" i="3"/>
  <c r="AH127" i="3"/>
  <c r="AL127" i="3"/>
  <c r="AP127" i="3"/>
  <c r="AT127" i="3"/>
  <c r="AX127" i="3"/>
  <c r="BB127" i="3"/>
  <c r="BF127" i="3"/>
  <c r="P127" i="3"/>
  <c r="T127" i="3"/>
  <c r="X127" i="3"/>
  <c r="AB127" i="3"/>
  <c r="AF127" i="3"/>
  <c r="AJ127" i="3"/>
  <c r="AN127" i="3"/>
  <c r="AR127" i="3"/>
  <c r="AV127" i="3"/>
  <c r="AZ127" i="3"/>
  <c r="BD127" i="3"/>
  <c r="BH127" i="3"/>
  <c r="M127" i="3"/>
  <c r="Q127" i="3"/>
  <c r="U127" i="3"/>
  <c r="Y127" i="3"/>
  <c r="AC127" i="3"/>
  <c r="AG127" i="3"/>
  <c r="AK127" i="3"/>
  <c r="AO127" i="3"/>
  <c r="AS127" i="3"/>
  <c r="AW127" i="3"/>
  <c r="BA127" i="3"/>
  <c r="BE127" i="3"/>
  <c r="BI127" i="3"/>
  <c r="N126" i="3"/>
  <c r="R126" i="3"/>
  <c r="V126" i="3"/>
  <c r="Z126" i="3"/>
  <c r="AD126" i="3"/>
  <c r="AH126" i="3"/>
  <c r="AL126" i="3"/>
  <c r="AP126" i="3"/>
  <c r="Q126" i="3"/>
  <c r="W126" i="3"/>
  <c r="AB126" i="3"/>
  <c r="AG126" i="3"/>
  <c r="AM126" i="3"/>
  <c r="AR126" i="3"/>
  <c r="AV126" i="3"/>
  <c r="AZ126" i="3"/>
  <c r="BD126" i="3"/>
  <c r="BH126" i="3"/>
  <c r="M126" i="3"/>
  <c r="S126" i="3"/>
  <c r="X126" i="3"/>
  <c r="AC126" i="3"/>
  <c r="AI126" i="3"/>
  <c r="AN126" i="3"/>
  <c r="AS126" i="3"/>
  <c r="AW126" i="3"/>
  <c r="BA126" i="3"/>
  <c r="BE126" i="3"/>
  <c r="BI126" i="3"/>
  <c r="O126" i="3"/>
  <c r="T126" i="3"/>
  <c r="Y126" i="3"/>
  <c r="AE126" i="3"/>
  <c r="AJ126" i="3"/>
  <c r="AO126" i="3"/>
  <c r="AT126" i="3"/>
  <c r="AX126" i="3"/>
  <c r="BB126" i="3"/>
  <c r="BF126" i="3"/>
  <c r="P126" i="3"/>
  <c r="U126" i="3"/>
  <c r="AA126" i="3"/>
  <c r="AF126" i="3"/>
  <c r="AK126" i="3"/>
  <c r="AQ126" i="3"/>
  <c r="AU126" i="3"/>
  <c r="AY126" i="3"/>
  <c r="BC126" i="3"/>
  <c r="BG126" i="3"/>
  <c r="BC127" i="3"/>
  <c r="AM127" i="3"/>
  <c r="W127" i="3"/>
  <c r="N124" i="3"/>
  <c r="R124" i="3"/>
  <c r="V124" i="3"/>
  <c r="Z124" i="3"/>
  <c r="AD124" i="3"/>
  <c r="AH124" i="3"/>
  <c r="AL124" i="3"/>
  <c r="AP124" i="3"/>
  <c r="AT124" i="3"/>
  <c r="AX124" i="3"/>
  <c r="BB124" i="3"/>
  <c r="BF124" i="3"/>
  <c r="Q124" i="3"/>
  <c r="W124" i="3"/>
  <c r="AB124" i="3"/>
  <c r="AG124" i="3"/>
  <c r="AM124" i="3"/>
  <c r="AR124" i="3"/>
  <c r="AW124" i="3"/>
  <c r="BC124" i="3"/>
  <c r="BH124" i="3"/>
  <c r="M124" i="3"/>
  <c r="S124" i="3"/>
  <c r="X124" i="3"/>
  <c r="AC124" i="3"/>
  <c r="AI124" i="3"/>
  <c r="AN124" i="3"/>
  <c r="AS124" i="3"/>
  <c r="AY124" i="3"/>
  <c r="BD124" i="3"/>
  <c r="BI124" i="3"/>
  <c r="O124" i="3"/>
  <c r="T124" i="3"/>
  <c r="Y124" i="3"/>
  <c r="AE124" i="3"/>
  <c r="AJ124" i="3"/>
  <c r="AO124" i="3"/>
  <c r="AU124" i="3"/>
  <c r="AZ124" i="3"/>
  <c r="BE124" i="3"/>
  <c r="P124" i="3"/>
  <c r="U124" i="3"/>
  <c r="AA124" i="3"/>
  <c r="AF124" i="3"/>
  <c r="AK124" i="3"/>
  <c r="AQ124" i="3"/>
  <c r="AV124" i="3"/>
  <c r="BA124" i="3"/>
  <c r="BG124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R121" i="3"/>
  <c r="Z121" i="3"/>
  <c r="AH121" i="3"/>
  <c r="AP121" i="3"/>
  <c r="AX121" i="3"/>
  <c r="BF121" i="3"/>
  <c r="S121" i="3"/>
  <c r="AA121" i="3"/>
  <c r="AI121" i="3"/>
  <c r="AQ121" i="3"/>
  <c r="AY121" i="3"/>
  <c r="BG121" i="3"/>
  <c r="N121" i="3"/>
  <c r="V121" i="3"/>
  <c r="AD121" i="3"/>
  <c r="AL121" i="3"/>
  <c r="AT121" i="3"/>
  <c r="BB121" i="3"/>
  <c r="O121" i="3"/>
  <c r="W121" i="3"/>
  <c r="AE121" i="3"/>
  <c r="AM121" i="3"/>
  <c r="AU121" i="3"/>
  <c r="BC121" i="3"/>
  <c r="AY127" i="3"/>
  <c r="AI127" i="3"/>
  <c r="S127" i="3"/>
  <c r="P125" i="3"/>
  <c r="T125" i="3"/>
  <c r="X125" i="3"/>
  <c r="AB125" i="3"/>
  <c r="AF125" i="3"/>
  <c r="AJ125" i="3"/>
  <c r="AN125" i="3"/>
  <c r="AR125" i="3"/>
  <c r="AV125" i="3"/>
  <c r="AZ125" i="3"/>
  <c r="BD125" i="3"/>
  <c r="BH125" i="3"/>
  <c r="M125" i="3"/>
  <c r="R125" i="3"/>
  <c r="W125" i="3"/>
  <c r="AC125" i="3"/>
  <c r="AH125" i="3"/>
  <c r="AM125" i="3"/>
  <c r="AS125" i="3"/>
  <c r="AX125" i="3"/>
  <c r="BC125" i="3"/>
  <c r="BI125" i="3"/>
  <c r="N125" i="3"/>
  <c r="S125" i="3"/>
  <c r="Y125" i="3"/>
  <c r="AD125" i="3"/>
  <c r="AI125" i="3"/>
  <c r="AO125" i="3"/>
  <c r="AT125" i="3"/>
  <c r="AY125" i="3"/>
  <c r="BE125" i="3"/>
  <c r="O125" i="3"/>
  <c r="U125" i="3"/>
  <c r="Z125" i="3"/>
  <c r="AE125" i="3"/>
  <c r="AK125" i="3"/>
  <c r="AP125" i="3"/>
  <c r="AU125" i="3"/>
  <c r="BA125" i="3"/>
  <c r="BF125" i="3"/>
  <c r="Q125" i="3"/>
  <c r="V125" i="3"/>
  <c r="AA125" i="3"/>
  <c r="AG125" i="3"/>
  <c r="AL125" i="3"/>
  <c r="AQ125" i="3"/>
  <c r="AW125" i="3"/>
  <c r="BB125" i="3"/>
  <c r="BG125" i="3"/>
  <c r="T123" i="3"/>
  <c r="AJ123" i="3"/>
  <c r="AZ123" i="3"/>
  <c r="Q123" i="3"/>
  <c r="AG123" i="3"/>
  <c r="AW123" i="3"/>
  <c r="R123" i="3"/>
  <c r="AX123" i="3"/>
  <c r="AI123" i="3"/>
  <c r="N123" i="3"/>
  <c r="AT123" i="3"/>
  <c r="AE123" i="3"/>
  <c r="AU127" i="3"/>
  <c r="AE127" i="3"/>
  <c r="O127" i="3"/>
  <c r="L123" i="3"/>
  <c r="AB123" i="3" s="1"/>
  <c r="N118" i="3"/>
  <c r="R118" i="3"/>
  <c r="V118" i="3"/>
  <c r="Z118" i="3"/>
  <c r="AD118" i="3"/>
  <c r="AH118" i="3"/>
  <c r="AL118" i="3"/>
  <c r="AP118" i="3"/>
  <c r="AT118" i="3"/>
  <c r="AX118" i="3"/>
  <c r="BB118" i="3"/>
  <c r="BF118" i="3"/>
  <c r="O118" i="3"/>
  <c r="S118" i="3"/>
  <c r="W118" i="3"/>
  <c r="AA118" i="3"/>
  <c r="AE118" i="3"/>
  <c r="AI118" i="3"/>
  <c r="AM118" i="3"/>
  <c r="AQ118" i="3"/>
  <c r="AU118" i="3"/>
  <c r="AY118" i="3"/>
  <c r="BC118" i="3"/>
  <c r="BG118" i="3"/>
  <c r="P118" i="3"/>
  <c r="T118" i="3"/>
  <c r="X118" i="3"/>
  <c r="AB118" i="3"/>
  <c r="AF118" i="3"/>
  <c r="AJ118" i="3"/>
  <c r="AN118" i="3"/>
  <c r="AR118" i="3"/>
  <c r="AV118" i="3"/>
  <c r="AZ118" i="3"/>
  <c r="BD118" i="3"/>
  <c r="BH118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BE122" i="3"/>
  <c r="AW122" i="3"/>
  <c r="AO122" i="3"/>
  <c r="AG122" i="3"/>
  <c r="Y122" i="3"/>
  <c r="BE120" i="3"/>
  <c r="AW120" i="3"/>
  <c r="AO120" i="3"/>
  <c r="AG120" i="3"/>
  <c r="Y120" i="3"/>
  <c r="P117" i="3"/>
  <c r="N116" i="3"/>
  <c r="R116" i="3"/>
  <c r="V116" i="3"/>
  <c r="Z116" i="3"/>
  <c r="AD116" i="3"/>
  <c r="AH116" i="3"/>
  <c r="AL116" i="3"/>
  <c r="AP116" i="3"/>
  <c r="AT116" i="3"/>
  <c r="AX116" i="3"/>
  <c r="BB116" i="3"/>
  <c r="BF116" i="3"/>
  <c r="O116" i="3"/>
  <c r="T116" i="3"/>
  <c r="Y116" i="3"/>
  <c r="AE116" i="3"/>
  <c r="AJ116" i="3"/>
  <c r="AO116" i="3"/>
  <c r="AU116" i="3"/>
  <c r="AZ116" i="3"/>
  <c r="BE116" i="3"/>
  <c r="P116" i="3"/>
  <c r="U116" i="3"/>
  <c r="AA116" i="3"/>
  <c r="AF116" i="3"/>
  <c r="AK116" i="3"/>
  <c r="AQ116" i="3"/>
  <c r="AV116" i="3"/>
  <c r="BA116" i="3"/>
  <c r="BG116" i="3"/>
  <c r="Q116" i="3"/>
  <c r="W116" i="3"/>
  <c r="AB116" i="3"/>
  <c r="AG116" i="3"/>
  <c r="AM116" i="3"/>
  <c r="AR116" i="3"/>
  <c r="AW116" i="3"/>
  <c r="BC116" i="3"/>
  <c r="BH116" i="3"/>
  <c r="M116" i="3"/>
  <c r="S116" i="3"/>
  <c r="X116" i="3"/>
  <c r="AC116" i="3"/>
  <c r="AI116" i="3"/>
  <c r="AN116" i="3"/>
  <c r="AS116" i="3"/>
  <c r="AY116" i="3"/>
  <c r="BD116" i="3"/>
  <c r="BI116" i="3"/>
  <c r="BD122" i="3"/>
  <c r="AV122" i="3"/>
  <c r="AN122" i="3"/>
  <c r="AF122" i="3"/>
  <c r="X122" i="3"/>
  <c r="P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BD120" i="3"/>
  <c r="AV120" i="3"/>
  <c r="AN120" i="3"/>
  <c r="AF120" i="3"/>
  <c r="X120" i="3"/>
  <c r="P120" i="3"/>
  <c r="N120" i="3"/>
  <c r="R120" i="3"/>
  <c r="V120" i="3"/>
  <c r="Z120" i="3"/>
  <c r="AD120" i="3"/>
  <c r="AH120" i="3"/>
  <c r="AL120" i="3"/>
  <c r="AP120" i="3"/>
  <c r="AT120" i="3"/>
  <c r="AX120" i="3"/>
  <c r="BB120" i="3"/>
  <c r="BF120" i="3"/>
  <c r="O120" i="3"/>
  <c r="S120" i="3"/>
  <c r="W120" i="3"/>
  <c r="AA120" i="3"/>
  <c r="AE120" i="3"/>
  <c r="AI120" i="3"/>
  <c r="AM120" i="3"/>
  <c r="AQ120" i="3"/>
  <c r="AU120" i="3"/>
  <c r="AY120" i="3"/>
  <c r="BC120" i="3"/>
  <c r="BG120" i="3"/>
  <c r="N119" i="3"/>
  <c r="R119" i="3"/>
  <c r="V119" i="3"/>
  <c r="Z119" i="3"/>
  <c r="AD119" i="3"/>
  <c r="AH119" i="3"/>
  <c r="AL119" i="3"/>
  <c r="AP119" i="3"/>
  <c r="AT119" i="3"/>
  <c r="AX119" i="3"/>
  <c r="BB119" i="3"/>
  <c r="BF119" i="3"/>
  <c r="O119" i="3"/>
  <c r="S119" i="3"/>
  <c r="W119" i="3"/>
  <c r="AA119" i="3"/>
  <c r="AE119" i="3"/>
  <c r="AI119" i="3"/>
  <c r="AM119" i="3"/>
  <c r="AQ119" i="3"/>
  <c r="AU119" i="3"/>
  <c r="AY119" i="3"/>
  <c r="BC119" i="3"/>
  <c r="BG119" i="3"/>
  <c r="BI122" i="3"/>
  <c r="BA122" i="3"/>
  <c r="AS122" i="3"/>
  <c r="AK122" i="3"/>
  <c r="AC122" i="3"/>
  <c r="U122" i="3"/>
  <c r="BI120" i="3"/>
  <c r="BA120" i="3"/>
  <c r="AS120" i="3"/>
  <c r="AK120" i="3"/>
  <c r="AC120" i="3"/>
  <c r="U120" i="3"/>
  <c r="N117" i="3"/>
  <c r="R117" i="3"/>
  <c r="V117" i="3"/>
  <c r="Z117" i="3"/>
  <c r="AD117" i="3"/>
  <c r="AH117" i="3"/>
  <c r="AL117" i="3"/>
  <c r="AP117" i="3"/>
  <c r="AT117" i="3"/>
  <c r="AX117" i="3"/>
  <c r="BB117" i="3"/>
  <c r="BF117" i="3"/>
  <c r="O117" i="3"/>
  <c r="S117" i="3"/>
  <c r="W117" i="3"/>
  <c r="AA117" i="3"/>
  <c r="AE117" i="3"/>
  <c r="AI117" i="3"/>
  <c r="AM117" i="3"/>
  <c r="AQ117" i="3"/>
  <c r="AU117" i="3"/>
  <c r="AY117" i="3"/>
  <c r="BC117" i="3"/>
  <c r="BG117" i="3"/>
  <c r="P115" i="3"/>
  <c r="T115" i="3"/>
  <c r="X115" i="3"/>
  <c r="AB115" i="3"/>
  <c r="AF115" i="3"/>
  <c r="AJ115" i="3"/>
  <c r="AN115" i="3"/>
  <c r="AR115" i="3"/>
  <c r="AV115" i="3"/>
  <c r="AZ115" i="3"/>
  <c r="BD115" i="3"/>
  <c r="BH115" i="3"/>
  <c r="O115" i="3"/>
  <c r="BL115" i="3" s="1"/>
  <c r="U115" i="3"/>
  <c r="Z115" i="3"/>
  <c r="AE115" i="3"/>
  <c r="AK115" i="3"/>
  <c r="AP115" i="3"/>
  <c r="AU115" i="3"/>
  <c r="BA115" i="3"/>
  <c r="BF115" i="3"/>
  <c r="Q115" i="3"/>
  <c r="V115" i="3"/>
  <c r="AA115" i="3"/>
  <c r="AG115" i="3"/>
  <c r="AL115" i="3"/>
  <c r="AQ115" i="3"/>
  <c r="AW115" i="3"/>
  <c r="BB115" i="3"/>
  <c r="BG115" i="3"/>
  <c r="M115" i="3"/>
  <c r="R115" i="3"/>
  <c r="W115" i="3"/>
  <c r="AC115" i="3"/>
  <c r="AH115" i="3"/>
  <c r="AM115" i="3"/>
  <c r="AS115" i="3"/>
  <c r="AX115" i="3"/>
  <c r="BC115" i="3"/>
  <c r="BI115" i="3"/>
  <c r="N115" i="3"/>
  <c r="BJ115" i="3" s="1"/>
  <c r="S115" i="3"/>
  <c r="BM115" i="3" s="1"/>
  <c r="Y115" i="3"/>
  <c r="AD115" i="3"/>
  <c r="AI115" i="3"/>
  <c r="AO115" i="3"/>
  <c r="AT115" i="3"/>
  <c r="AY115" i="3"/>
  <c r="BE115" i="3"/>
  <c r="N113" i="3"/>
  <c r="R113" i="3"/>
  <c r="V113" i="3"/>
  <c r="Z113" i="3"/>
  <c r="AD113" i="3"/>
  <c r="AH113" i="3"/>
  <c r="AL113" i="3"/>
  <c r="AP113" i="3"/>
  <c r="AT113" i="3"/>
  <c r="AX113" i="3"/>
  <c r="BB113" i="3"/>
  <c r="BF113" i="3"/>
  <c r="Q113" i="3"/>
  <c r="W113" i="3"/>
  <c r="AB113" i="3"/>
  <c r="AG113" i="3"/>
  <c r="AM113" i="3"/>
  <c r="AR113" i="3"/>
  <c r="AW113" i="3"/>
  <c r="BC113" i="3"/>
  <c r="BH113" i="3"/>
  <c r="O113" i="3"/>
  <c r="T113" i="3"/>
  <c r="Y113" i="3"/>
  <c r="AE113" i="3"/>
  <c r="AJ113" i="3"/>
  <c r="AO113" i="3"/>
  <c r="AU113" i="3"/>
  <c r="AZ113" i="3"/>
  <c r="BE113" i="3"/>
  <c r="P114" i="3"/>
  <c r="T114" i="3"/>
  <c r="X114" i="3"/>
  <c r="AB114" i="3"/>
  <c r="AF114" i="3"/>
  <c r="AJ114" i="3"/>
  <c r="AN114" i="3"/>
  <c r="AR114" i="3"/>
  <c r="AV114" i="3"/>
  <c r="AZ114" i="3"/>
  <c r="BD114" i="3"/>
  <c r="BH114" i="3"/>
  <c r="M114" i="3"/>
  <c r="R114" i="3"/>
  <c r="W114" i="3"/>
  <c r="AC114" i="3"/>
  <c r="AH114" i="3"/>
  <c r="AM114" i="3"/>
  <c r="AS114" i="3"/>
  <c r="AX114" i="3"/>
  <c r="BC114" i="3"/>
  <c r="BI114" i="3"/>
  <c r="O114" i="3"/>
  <c r="U114" i="3"/>
  <c r="Z114" i="3"/>
  <c r="AE114" i="3"/>
  <c r="AK114" i="3"/>
  <c r="AP114" i="3"/>
  <c r="AU114" i="3"/>
  <c r="BA114" i="3"/>
  <c r="BF114" i="3"/>
  <c r="BI113" i="3"/>
  <c r="AY113" i="3"/>
  <c r="AN113" i="3"/>
  <c r="AC113" i="3"/>
  <c r="S113" i="3"/>
  <c r="BI119" i="3"/>
  <c r="BE119" i="3"/>
  <c r="BA119" i="3"/>
  <c r="AW119" i="3"/>
  <c r="AS119" i="3"/>
  <c r="AO119" i="3"/>
  <c r="AK119" i="3"/>
  <c r="AG119" i="3"/>
  <c r="AC119" i="3"/>
  <c r="Y119" i="3"/>
  <c r="U119" i="3"/>
  <c r="Q119" i="3"/>
  <c r="M119" i="3"/>
  <c r="BI117" i="3"/>
  <c r="BE117" i="3"/>
  <c r="BA117" i="3"/>
  <c r="AW117" i="3"/>
  <c r="AS117" i="3"/>
  <c r="AO117" i="3"/>
  <c r="AK117" i="3"/>
  <c r="AG117" i="3"/>
  <c r="AC117" i="3"/>
  <c r="Y117" i="3"/>
  <c r="U117" i="3"/>
  <c r="Q117" i="3"/>
  <c r="M117" i="3"/>
  <c r="AY114" i="3"/>
  <c r="AO114" i="3"/>
  <c r="AD114" i="3"/>
  <c r="S114" i="3"/>
  <c r="BG113" i="3"/>
  <c r="AV113" i="3"/>
  <c r="AK113" i="3"/>
  <c r="AA113" i="3"/>
  <c r="P113" i="3"/>
  <c r="BE112" i="3"/>
  <c r="AT112" i="3"/>
  <c r="AI112" i="3"/>
  <c r="Y112" i="3"/>
  <c r="BH119" i="3"/>
  <c r="BD119" i="3"/>
  <c r="AZ119" i="3"/>
  <c r="AV119" i="3"/>
  <c r="AR119" i="3"/>
  <c r="AN119" i="3"/>
  <c r="AJ119" i="3"/>
  <c r="AF119" i="3"/>
  <c r="AB119" i="3"/>
  <c r="X119" i="3"/>
  <c r="T119" i="3"/>
  <c r="BH117" i="3"/>
  <c r="BD117" i="3"/>
  <c r="AZ117" i="3"/>
  <c r="AV117" i="3"/>
  <c r="AR117" i="3"/>
  <c r="AN117" i="3"/>
  <c r="AJ117" i="3"/>
  <c r="AF117" i="3"/>
  <c r="AB117" i="3"/>
  <c r="X117" i="3"/>
  <c r="T117" i="3"/>
  <c r="BG114" i="3"/>
  <c r="AW114" i="3"/>
  <c r="AL114" i="3"/>
  <c r="AA114" i="3"/>
  <c r="Q114" i="3"/>
  <c r="BD113" i="3"/>
  <c r="AS113" i="3"/>
  <c r="AI113" i="3"/>
  <c r="X113" i="3"/>
  <c r="M113" i="3"/>
  <c r="P112" i="3"/>
  <c r="T112" i="3"/>
  <c r="X112" i="3"/>
  <c r="AB112" i="3"/>
  <c r="AF112" i="3"/>
  <c r="AJ112" i="3"/>
  <c r="AN112" i="3"/>
  <c r="AR112" i="3"/>
  <c r="AV112" i="3"/>
  <c r="AZ112" i="3"/>
  <c r="BD112" i="3"/>
  <c r="BH112" i="3"/>
  <c r="M112" i="3"/>
  <c r="R112" i="3"/>
  <c r="W112" i="3"/>
  <c r="AC112" i="3"/>
  <c r="AH112" i="3"/>
  <c r="AM112" i="3"/>
  <c r="AS112" i="3"/>
  <c r="AX112" i="3"/>
  <c r="BC112" i="3"/>
  <c r="BI112" i="3"/>
  <c r="O112" i="3"/>
  <c r="U112" i="3"/>
  <c r="Z112" i="3"/>
  <c r="AE112" i="3"/>
  <c r="AK112" i="3"/>
  <c r="AP112" i="3"/>
  <c r="AU112" i="3"/>
  <c r="BA112" i="3"/>
  <c r="BF112" i="3"/>
  <c r="S110" i="3"/>
  <c r="AA110" i="3"/>
  <c r="AI110" i="3"/>
  <c r="AQ110" i="3"/>
  <c r="AY110" i="3"/>
  <c r="BG110" i="3"/>
  <c r="S108" i="3"/>
  <c r="AA108" i="3"/>
  <c r="AI108" i="3"/>
  <c r="AQ108" i="3"/>
  <c r="AY108" i="3"/>
  <c r="BG108" i="3"/>
  <c r="L111" i="3"/>
  <c r="K111" i="3"/>
  <c r="AZ110" i="3"/>
  <c r="AJ110" i="3"/>
  <c r="T110" i="3"/>
  <c r="BD108" i="3"/>
  <c r="AN108" i="3"/>
  <c r="X108" i="3"/>
  <c r="M110" i="3"/>
  <c r="Q110" i="3"/>
  <c r="U110" i="3"/>
  <c r="Y110" i="3"/>
  <c r="AC110" i="3"/>
  <c r="AG110" i="3"/>
  <c r="AK110" i="3"/>
  <c r="AO110" i="3"/>
  <c r="AS110" i="3"/>
  <c r="AW110" i="3"/>
  <c r="BA110" i="3"/>
  <c r="BE110" i="3"/>
  <c r="BI110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L109" i="3"/>
  <c r="K109" i="3"/>
  <c r="M108" i="3"/>
  <c r="Q108" i="3"/>
  <c r="U108" i="3"/>
  <c r="Y108" i="3"/>
  <c r="AC108" i="3"/>
  <c r="AG108" i="3"/>
  <c r="AK108" i="3"/>
  <c r="AO108" i="3"/>
  <c r="AS108" i="3"/>
  <c r="AW108" i="3"/>
  <c r="BA108" i="3"/>
  <c r="BE108" i="3"/>
  <c r="BI108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L107" i="3"/>
  <c r="K107" i="3"/>
  <c r="BC110" i="3"/>
  <c r="AU110" i="3"/>
  <c r="AM110" i="3"/>
  <c r="AE110" i="3"/>
  <c r="W110" i="3"/>
  <c r="O110" i="3"/>
  <c r="BC108" i="3"/>
  <c r="AU108" i="3"/>
  <c r="AM108" i="3"/>
  <c r="AE108" i="3"/>
  <c r="W108" i="3"/>
  <c r="O108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N105" i="3"/>
  <c r="R105" i="3"/>
  <c r="V105" i="3"/>
  <c r="Z105" i="3"/>
  <c r="AD105" i="3"/>
  <c r="AH105" i="3"/>
  <c r="AL105" i="3"/>
  <c r="AP105" i="3"/>
  <c r="AT105" i="3"/>
  <c r="AX105" i="3"/>
  <c r="BB105" i="3"/>
  <c r="BF105" i="3"/>
  <c r="O105" i="3"/>
  <c r="S105" i="3"/>
  <c r="W105" i="3"/>
  <c r="AA105" i="3"/>
  <c r="AE105" i="3"/>
  <c r="AI105" i="3"/>
  <c r="AM105" i="3"/>
  <c r="AQ105" i="3"/>
  <c r="AU105" i="3"/>
  <c r="AY105" i="3"/>
  <c r="BC105" i="3"/>
  <c r="BG105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BF106" i="3"/>
  <c r="BB106" i="3"/>
  <c r="AX106" i="3"/>
  <c r="AT106" i="3"/>
  <c r="AP106" i="3"/>
  <c r="AL106" i="3"/>
  <c r="AH106" i="3"/>
  <c r="AD106" i="3"/>
  <c r="Z106" i="3"/>
  <c r="V106" i="3"/>
  <c r="R106" i="3"/>
  <c r="N106" i="3"/>
  <c r="BI106" i="3"/>
  <c r="BE106" i="3"/>
  <c r="BA106" i="3"/>
  <c r="AW106" i="3"/>
  <c r="AS106" i="3"/>
  <c r="AO106" i="3"/>
  <c r="AK106" i="3"/>
  <c r="AG106" i="3"/>
  <c r="AC106" i="3"/>
  <c r="Y106" i="3"/>
  <c r="U106" i="3"/>
  <c r="Q106" i="3"/>
  <c r="M106" i="3"/>
  <c r="AJ106" i="3"/>
  <c r="AF106" i="3"/>
  <c r="AB106" i="3"/>
  <c r="X106" i="3"/>
  <c r="T106" i="3"/>
  <c r="BM106" i="3" s="1"/>
  <c r="E29" i="3"/>
  <c r="F29" i="3"/>
  <c r="K29" i="3" s="1"/>
  <c r="G29" i="3"/>
  <c r="H29" i="3"/>
  <c r="I29" i="3"/>
  <c r="J29" i="3"/>
  <c r="L29" i="3" s="1"/>
  <c r="E30" i="3"/>
  <c r="F30" i="3"/>
  <c r="K30" i="3" s="1"/>
  <c r="G30" i="3"/>
  <c r="H30" i="3"/>
  <c r="I30" i="3"/>
  <c r="J30" i="3"/>
  <c r="E31" i="3"/>
  <c r="F31" i="3"/>
  <c r="K31" i="3" s="1"/>
  <c r="G31" i="3"/>
  <c r="H31" i="3"/>
  <c r="I31" i="3"/>
  <c r="J31" i="3"/>
  <c r="L31" i="3" s="1"/>
  <c r="P31" i="3" s="1"/>
  <c r="E32" i="3"/>
  <c r="F32" i="3"/>
  <c r="G32" i="3"/>
  <c r="H32" i="3"/>
  <c r="I32" i="3"/>
  <c r="J32" i="3"/>
  <c r="E33" i="3"/>
  <c r="F33" i="3"/>
  <c r="G33" i="3"/>
  <c r="H33" i="3"/>
  <c r="I33" i="3"/>
  <c r="L33" i="3" s="1"/>
  <c r="J33" i="3"/>
  <c r="E34" i="3"/>
  <c r="F34" i="3"/>
  <c r="K34" i="3" s="1"/>
  <c r="G34" i="3"/>
  <c r="H34" i="3"/>
  <c r="I34" i="3"/>
  <c r="J34" i="3"/>
  <c r="L34" i="3" s="1"/>
  <c r="E35" i="3"/>
  <c r="F35" i="3"/>
  <c r="G35" i="3"/>
  <c r="H35" i="3"/>
  <c r="I35" i="3"/>
  <c r="L35" i="3" s="1"/>
  <c r="J35" i="3"/>
  <c r="K35" i="3"/>
  <c r="P35" i="3" s="1"/>
  <c r="E36" i="3"/>
  <c r="F36" i="3"/>
  <c r="K36" i="3" s="1"/>
  <c r="G36" i="3"/>
  <c r="H36" i="3"/>
  <c r="I36" i="3"/>
  <c r="J36" i="3"/>
  <c r="E37" i="3"/>
  <c r="F37" i="3"/>
  <c r="G37" i="3"/>
  <c r="H37" i="3"/>
  <c r="I37" i="3"/>
  <c r="L37" i="3" s="1"/>
  <c r="J37" i="3"/>
  <c r="E38" i="3"/>
  <c r="F38" i="3"/>
  <c r="K38" i="3" s="1"/>
  <c r="G38" i="3"/>
  <c r="H38" i="3"/>
  <c r="I38" i="3"/>
  <c r="J38" i="3"/>
  <c r="E39" i="3"/>
  <c r="F39" i="3"/>
  <c r="G39" i="3"/>
  <c r="H39" i="3"/>
  <c r="I39" i="3"/>
  <c r="L39" i="3" s="1"/>
  <c r="J39" i="3"/>
  <c r="E40" i="3"/>
  <c r="F40" i="3"/>
  <c r="K40" i="3" s="1"/>
  <c r="G40" i="3"/>
  <c r="H40" i="3"/>
  <c r="I40" i="3"/>
  <c r="J40" i="3"/>
  <c r="E41" i="3"/>
  <c r="F41" i="3"/>
  <c r="K41" i="3" s="1"/>
  <c r="G41" i="3"/>
  <c r="H41" i="3"/>
  <c r="I41" i="3"/>
  <c r="J41" i="3"/>
  <c r="E42" i="3"/>
  <c r="F42" i="3"/>
  <c r="G42" i="3"/>
  <c r="H42" i="3"/>
  <c r="I42" i="3"/>
  <c r="J42" i="3"/>
  <c r="E43" i="3"/>
  <c r="F43" i="3"/>
  <c r="K43" i="3" s="1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K49" i="3" s="1"/>
  <c r="G49" i="3"/>
  <c r="H49" i="3"/>
  <c r="I49" i="3"/>
  <c r="J49" i="3"/>
  <c r="E50" i="3"/>
  <c r="F50" i="3"/>
  <c r="K50" i="3" s="1"/>
  <c r="Z50" i="3" s="1"/>
  <c r="G50" i="3"/>
  <c r="H50" i="3"/>
  <c r="L50" i="3" s="1"/>
  <c r="AJ50" i="3" s="1"/>
  <c r="I50" i="3"/>
  <c r="J50" i="3"/>
  <c r="BH50" i="3"/>
  <c r="E51" i="3"/>
  <c r="F51" i="3"/>
  <c r="K51" i="3" s="1"/>
  <c r="G51" i="3"/>
  <c r="H51" i="3"/>
  <c r="I51" i="3"/>
  <c r="J51" i="3"/>
  <c r="E52" i="3"/>
  <c r="F52" i="3"/>
  <c r="G52" i="3"/>
  <c r="H52" i="3"/>
  <c r="I52" i="3"/>
  <c r="L52" i="3" s="1"/>
  <c r="J52" i="3"/>
  <c r="E53" i="3"/>
  <c r="F53" i="3"/>
  <c r="K53" i="3" s="1"/>
  <c r="G53" i="3"/>
  <c r="H53" i="3"/>
  <c r="I53" i="3"/>
  <c r="J53" i="3"/>
  <c r="E54" i="3"/>
  <c r="F54" i="3"/>
  <c r="G54" i="3"/>
  <c r="H54" i="3"/>
  <c r="L54" i="3" s="1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K57" i="3" s="1"/>
  <c r="G57" i="3"/>
  <c r="H57" i="3"/>
  <c r="L57" i="3" s="1"/>
  <c r="I57" i="3"/>
  <c r="J57" i="3"/>
  <c r="E58" i="3"/>
  <c r="F58" i="3"/>
  <c r="G58" i="3"/>
  <c r="H58" i="3"/>
  <c r="I58" i="3"/>
  <c r="L58" i="3" s="1"/>
  <c r="J58" i="3"/>
  <c r="E59" i="3"/>
  <c r="F59" i="3"/>
  <c r="K59" i="3" s="1"/>
  <c r="G59" i="3"/>
  <c r="H59" i="3"/>
  <c r="I59" i="3"/>
  <c r="J59" i="3"/>
  <c r="L59" i="3" s="1"/>
  <c r="E60" i="3"/>
  <c r="F60" i="3"/>
  <c r="G60" i="3"/>
  <c r="H60" i="3"/>
  <c r="I60" i="3"/>
  <c r="J60" i="3"/>
  <c r="E61" i="3"/>
  <c r="F61" i="3"/>
  <c r="G61" i="3"/>
  <c r="H61" i="3"/>
  <c r="I61" i="3"/>
  <c r="L61" i="3" s="1"/>
  <c r="J61" i="3"/>
  <c r="K61" i="3"/>
  <c r="E62" i="3"/>
  <c r="F62" i="3"/>
  <c r="G62" i="3"/>
  <c r="H62" i="3"/>
  <c r="I62" i="3"/>
  <c r="L62" i="3" s="1"/>
  <c r="J62" i="3"/>
  <c r="E63" i="3"/>
  <c r="F63" i="3"/>
  <c r="G63" i="3"/>
  <c r="H63" i="3"/>
  <c r="I63" i="3"/>
  <c r="L63" i="3" s="1"/>
  <c r="J63" i="3"/>
  <c r="K63" i="3"/>
  <c r="E64" i="3"/>
  <c r="F64" i="3"/>
  <c r="G64" i="3"/>
  <c r="H64" i="3"/>
  <c r="I64" i="3"/>
  <c r="J64" i="3"/>
  <c r="E65" i="3"/>
  <c r="F65" i="3"/>
  <c r="G65" i="3"/>
  <c r="H65" i="3"/>
  <c r="I65" i="3"/>
  <c r="L65" i="3" s="1"/>
  <c r="J65" i="3"/>
  <c r="K65" i="3"/>
  <c r="AB65" i="3" s="1"/>
  <c r="E66" i="3"/>
  <c r="F66" i="3"/>
  <c r="G66" i="3"/>
  <c r="H66" i="3"/>
  <c r="I66" i="3"/>
  <c r="L66" i="3" s="1"/>
  <c r="J66" i="3"/>
  <c r="E67" i="3"/>
  <c r="F67" i="3"/>
  <c r="G67" i="3"/>
  <c r="H67" i="3"/>
  <c r="I67" i="3"/>
  <c r="L67" i="3" s="1"/>
  <c r="J67" i="3"/>
  <c r="K67" i="3"/>
  <c r="AI67" i="3" s="1"/>
  <c r="E68" i="3"/>
  <c r="F68" i="3"/>
  <c r="G68" i="3"/>
  <c r="H68" i="3"/>
  <c r="I68" i="3"/>
  <c r="L68" i="3" s="1"/>
  <c r="J68" i="3"/>
  <c r="E69" i="3"/>
  <c r="F69" i="3"/>
  <c r="K69" i="3" s="1"/>
  <c r="G69" i="3"/>
  <c r="H69" i="3"/>
  <c r="I69" i="3"/>
  <c r="J69" i="3"/>
  <c r="E70" i="3"/>
  <c r="F70" i="3"/>
  <c r="K70" i="3" s="1"/>
  <c r="G70" i="3"/>
  <c r="H70" i="3"/>
  <c r="I70" i="3"/>
  <c r="J70" i="3"/>
  <c r="E71" i="3"/>
  <c r="F71" i="3"/>
  <c r="G71" i="3"/>
  <c r="H71" i="3"/>
  <c r="I71" i="3"/>
  <c r="L71" i="3" s="1"/>
  <c r="J71" i="3"/>
  <c r="E72" i="3"/>
  <c r="F72" i="3"/>
  <c r="K72" i="3" s="1"/>
  <c r="G72" i="3"/>
  <c r="H72" i="3"/>
  <c r="I72" i="3"/>
  <c r="J72" i="3"/>
  <c r="E73" i="3"/>
  <c r="F73" i="3"/>
  <c r="G73" i="3"/>
  <c r="H73" i="3"/>
  <c r="I73" i="3"/>
  <c r="L73" i="3" s="1"/>
  <c r="J73" i="3"/>
  <c r="E74" i="3"/>
  <c r="F74" i="3"/>
  <c r="K74" i="3" s="1"/>
  <c r="G74" i="3"/>
  <c r="H74" i="3"/>
  <c r="I74" i="3"/>
  <c r="J74" i="3"/>
  <c r="E75" i="3"/>
  <c r="F75" i="3"/>
  <c r="G75" i="3"/>
  <c r="H75" i="3"/>
  <c r="I75" i="3"/>
  <c r="J75" i="3"/>
  <c r="E76" i="3"/>
  <c r="F76" i="3"/>
  <c r="K76" i="3" s="1"/>
  <c r="G76" i="3"/>
  <c r="H76" i="3"/>
  <c r="I76" i="3"/>
  <c r="J76" i="3"/>
  <c r="E77" i="3"/>
  <c r="F77" i="3"/>
  <c r="G77" i="3"/>
  <c r="H77" i="3"/>
  <c r="I77" i="3"/>
  <c r="J77" i="3"/>
  <c r="E78" i="3"/>
  <c r="F78" i="3"/>
  <c r="K78" i="3" s="1"/>
  <c r="G78" i="3"/>
  <c r="H78" i="3"/>
  <c r="I78" i="3"/>
  <c r="J78" i="3"/>
  <c r="E79" i="3"/>
  <c r="F79" i="3"/>
  <c r="G79" i="3"/>
  <c r="H79" i="3"/>
  <c r="I79" i="3"/>
  <c r="L79" i="3" s="1"/>
  <c r="J79" i="3"/>
  <c r="E80" i="3"/>
  <c r="F80" i="3"/>
  <c r="K80" i="3" s="1"/>
  <c r="G80" i="3"/>
  <c r="H80" i="3"/>
  <c r="I80" i="3"/>
  <c r="J80" i="3"/>
  <c r="E81" i="3"/>
  <c r="F81" i="3"/>
  <c r="G81" i="3"/>
  <c r="H81" i="3"/>
  <c r="I81" i="3"/>
  <c r="L81" i="3" s="1"/>
  <c r="J81" i="3"/>
  <c r="E82" i="3"/>
  <c r="F82" i="3"/>
  <c r="K82" i="3" s="1"/>
  <c r="G82" i="3"/>
  <c r="H82" i="3"/>
  <c r="I82" i="3"/>
  <c r="J82" i="3"/>
  <c r="E83" i="3"/>
  <c r="F83" i="3"/>
  <c r="G83" i="3"/>
  <c r="H83" i="3"/>
  <c r="I83" i="3"/>
  <c r="J83" i="3"/>
  <c r="E84" i="3"/>
  <c r="F84" i="3"/>
  <c r="K84" i="3" s="1"/>
  <c r="G84" i="3"/>
  <c r="H84" i="3"/>
  <c r="I84" i="3"/>
  <c r="J84" i="3"/>
  <c r="E85" i="3"/>
  <c r="F85" i="3"/>
  <c r="G85" i="3"/>
  <c r="H85" i="3"/>
  <c r="I85" i="3"/>
  <c r="J85" i="3"/>
  <c r="E86" i="3"/>
  <c r="F86" i="3"/>
  <c r="K86" i="3" s="1"/>
  <c r="G86" i="3"/>
  <c r="H86" i="3"/>
  <c r="I86" i="3"/>
  <c r="J86" i="3"/>
  <c r="E87" i="3"/>
  <c r="F87" i="3"/>
  <c r="G87" i="3"/>
  <c r="H87" i="3"/>
  <c r="I87" i="3"/>
  <c r="L87" i="3" s="1"/>
  <c r="J87" i="3"/>
  <c r="E88" i="3"/>
  <c r="F88" i="3"/>
  <c r="G88" i="3"/>
  <c r="H88" i="3"/>
  <c r="I88" i="3"/>
  <c r="L88" i="3" s="1"/>
  <c r="AF88" i="3" s="1"/>
  <c r="J88" i="3"/>
  <c r="K88" i="3"/>
  <c r="P88" i="3" s="1"/>
  <c r="E89" i="3"/>
  <c r="F89" i="3"/>
  <c r="G89" i="3"/>
  <c r="K89" i="3" s="1"/>
  <c r="H89" i="3"/>
  <c r="I89" i="3"/>
  <c r="L89" i="3" s="1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P65" i="3" l="1"/>
  <c r="AJ65" i="3"/>
  <c r="T65" i="3"/>
  <c r="AZ65" i="3"/>
  <c r="M35" i="3"/>
  <c r="AQ35" i="3"/>
  <c r="AW35" i="3"/>
  <c r="BA35" i="3"/>
  <c r="BE35" i="3"/>
  <c r="BI35" i="3"/>
  <c r="N35" i="3"/>
  <c r="BJ35" i="3" s="1"/>
  <c r="Q35" i="3"/>
  <c r="U35" i="3"/>
  <c r="Y35" i="3"/>
  <c r="AA35" i="3"/>
  <c r="AD35" i="3"/>
  <c r="AG35" i="3"/>
  <c r="AI35" i="3"/>
  <c r="AL35" i="3"/>
  <c r="AO35" i="3"/>
  <c r="AS35" i="3"/>
  <c r="AU35" i="3"/>
  <c r="AY35" i="3"/>
  <c r="BC35" i="3"/>
  <c r="BG35" i="3"/>
  <c r="AA67" i="3"/>
  <c r="AQ67" i="3"/>
  <c r="P63" i="3"/>
  <c r="X63" i="3"/>
  <c r="AF63" i="3"/>
  <c r="AV63" i="3"/>
  <c r="AN63" i="3"/>
  <c r="BD63" i="3"/>
  <c r="M59" i="3"/>
  <c r="P59" i="3"/>
  <c r="AB59" i="3"/>
  <c r="AN59" i="3"/>
  <c r="AV59" i="3"/>
  <c r="BH59" i="3"/>
  <c r="X59" i="3"/>
  <c r="AF59" i="3"/>
  <c r="AR59" i="3"/>
  <c r="BD59" i="3"/>
  <c r="S57" i="3"/>
  <c r="Y57" i="3"/>
  <c r="AU57" i="3"/>
  <c r="AJ57" i="3"/>
  <c r="T31" i="3"/>
  <c r="AB31" i="3"/>
  <c r="AN31" i="3"/>
  <c r="AZ31" i="3"/>
  <c r="BH31" i="3"/>
  <c r="X31" i="3"/>
  <c r="AJ31" i="3"/>
  <c r="AR31" i="3"/>
  <c r="BD31" i="3"/>
  <c r="K90" i="3"/>
  <c r="L56" i="3"/>
  <c r="L48" i="3"/>
  <c r="K37" i="3"/>
  <c r="Z34" i="3"/>
  <c r="K33" i="3"/>
  <c r="BK122" i="3"/>
  <c r="BN174" i="3"/>
  <c r="BN176" i="3"/>
  <c r="BN180" i="3"/>
  <c r="N183" i="3"/>
  <c r="AD183" i="3"/>
  <c r="AT183" i="3"/>
  <c r="BL185" i="3"/>
  <c r="BL187" i="3"/>
  <c r="BL189" i="3"/>
  <c r="BL191" i="3"/>
  <c r="BL195" i="3"/>
  <c r="BD183" i="3"/>
  <c r="AR183" i="3"/>
  <c r="AJ183" i="3"/>
  <c r="X183" i="3"/>
  <c r="BG183" i="3"/>
  <c r="AY183" i="3"/>
  <c r="AM183" i="3"/>
  <c r="AA183" i="3"/>
  <c r="BK199" i="3"/>
  <c r="BL215" i="3"/>
  <c r="BL219" i="3"/>
  <c r="BM213" i="3"/>
  <c r="BM215" i="3"/>
  <c r="BM217" i="3"/>
  <c r="BM219" i="3"/>
  <c r="BJ209" i="3"/>
  <c r="BJ217" i="3"/>
  <c r="BL248" i="3"/>
  <c r="BL347" i="3"/>
  <c r="BL339" i="3"/>
  <c r="BL331" i="3"/>
  <c r="BJ353" i="3"/>
  <c r="BM345" i="3"/>
  <c r="AD129" i="3"/>
  <c r="N129" i="3"/>
  <c r="AI129" i="3"/>
  <c r="BE129" i="3"/>
  <c r="Y129" i="3"/>
  <c r="AT129" i="3"/>
  <c r="AD131" i="3"/>
  <c r="N131" i="3"/>
  <c r="AI131" i="3"/>
  <c r="BE131" i="3"/>
  <c r="Y131" i="3"/>
  <c r="AT131" i="3"/>
  <c r="AD133" i="3"/>
  <c r="Y133" i="3"/>
  <c r="AT133" i="3"/>
  <c r="AC134" i="3"/>
  <c r="X134" i="3"/>
  <c r="AS134" i="3"/>
  <c r="V157" i="3"/>
  <c r="BB157" i="3"/>
  <c r="AL157" i="3"/>
  <c r="V159" i="3"/>
  <c r="BB159" i="3"/>
  <c r="AL159" i="3"/>
  <c r="Y220" i="3"/>
  <c r="Q220" i="3"/>
  <c r="AC220" i="3"/>
  <c r="AK220" i="3"/>
  <c r="AW220" i="3"/>
  <c r="BI220" i="3"/>
  <c r="M220" i="3"/>
  <c r="U220" i="3"/>
  <c r="AG220" i="3"/>
  <c r="AS220" i="3"/>
  <c r="BA220" i="3"/>
  <c r="BK397" i="3"/>
  <c r="BN397" i="3"/>
  <c r="BN300" i="3"/>
  <c r="Q120" i="3"/>
  <c r="T120" i="3"/>
  <c r="AJ120" i="3"/>
  <c r="AZ120" i="3"/>
  <c r="AB120" i="3"/>
  <c r="AR120" i="3"/>
  <c r="BH120" i="3"/>
  <c r="AC132" i="3"/>
  <c r="X132" i="3"/>
  <c r="AS132" i="3"/>
  <c r="M132" i="3"/>
  <c r="AI132" i="3"/>
  <c r="BD132" i="3"/>
  <c r="AW143" i="3"/>
  <c r="BE143" i="3"/>
  <c r="AS143" i="3"/>
  <c r="BA143" i="3"/>
  <c r="BI143" i="3"/>
  <c r="AY112" i="3"/>
  <c r="AL112" i="3"/>
  <c r="V112" i="3"/>
  <c r="BB112" i="3"/>
  <c r="AO112" i="3"/>
  <c r="AA112" i="3"/>
  <c r="N112" i="3"/>
  <c r="U113" i="3"/>
  <c r="AF113" i="3"/>
  <c r="BG127" i="3"/>
  <c r="AQ127" i="3"/>
  <c r="AQ88" i="3"/>
  <c r="U88" i="3"/>
  <c r="K87" i="3"/>
  <c r="AG87" i="3" s="1"/>
  <c r="K81" i="3"/>
  <c r="BA81" i="3" s="1"/>
  <c r="K79" i="3"/>
  <c r="BA79" i="3" s="1"/>
  <c r="K73" i="3"/>
  <c r="BA73" i="3" s="1"/>
  <c r="K71" i="3"/>
  <c r="BA71" i="3" s="1"/>
  <c r="K68" i="3"/>
  <c r="K66" i="3"/>
  <c r="AG66" i="3" s="1"/>
  <c r="M63" i="3"/>
  <c r="K62" i="3"/>
  <c r="K58" i="3"/>
  <c r="BB58" i="3" s="1"/>
  <c r="L53" i="3"/>
  <c r="L51" i="3"/>
  <c r="L49" i="3"/>
  <c r="L43" i="3"/>
  <c r="AD43" i="3" s="1"/>
  <c r="L41" i="3"/>
  <c r="K39" i="3"/>
  <c r="BL127" i="3"/>
  <c r="BM131" i="3"/>
  <c r="BJ131" i="3"/>
  <c r="BK132" i="3"/>
  <c r="BL142" i="3"/>
  <c r="L104" i="3"/>
  <c r="L103" i="3"/>
  <c r="K103" i="3"/>
  <c r="L102" i="3"/>
  <c r="L101" i="3"/>
  <c r="K101" i="3"/>
  <c r="L100" i="3"/>
  <c r="L99" i="3"/>
  <c r="K99" i="3"/>
  <c r="L98" i="3"/>
  <c r="L97" i="3"/>
  <c r="K97" i="3"/>
  <c r="L96" i="3"/>
  <c r="L95" i="3"/>
  <c r="K95" i="3"/>
  <c r="L94" i="3"/>
  <c r="L93" i="3"/>
  <c r="K93" i="3"/>
  <c r="L92" i="3"/>
  <c r="L91" i="3"/>
  <c r="K91" i="3"/>
  <c r="L90" i="3"/>
  <c r="V90" i="3" s="1"/>
  <c r="BG88" i="3"/>
  <c r="AK88" i="3"/>
  <c r="L86" i="3"/>
  <c r="AY86" i="3" s="1"/>
  <c r="L85" i="3"/>
  <c r="K85" i="3"/>
  <c r="L84" i="3"/>
  <c r="AI84" i="3" s="1"/>
  <c r="L83" i="3"/>
  <c r="AK83" i="3" s="1"/>
  <c r="K83" i="3"/>
  <c r="L82" i="3"/>
  <c r="AI82" i="3" s="1"/>
  <c r="L80" i="3"/>
  <c r="AY80" i="3" s="1"/>
  <c r="L78" i="3"/>
  <c r="AY78" i="3" s="1"/>
  <c r="L77" i="3"/>
  <c r="K77" i="3"/>
  <c r="L76" i="3"/>
  <c r="S76" i="3" s="1"/>
  <c r="L75" i="3"/>
  <c r="AK75" i="3" s="1"/>
  <c r="K75" i="3"/>
  <c r="L74" i="3"/>
  <c r="AI74" i="3" s="1"/>
  <c r="L72" i="3"/>
  <c r="AY72" i="3" s="1"/>
  <c r="L70" i="3"/>
  <c r="AY70" i="3" s="1"/>
  <c r="L69" i="3"/>
  <c r="BD67" i="3"/>
  <c r="BH65" i="3"/>
  <c r="AR65" i="3"/>
  <c r="BH63" i="3"/>
  <c r="AZ63" i="3"/>
  <c r="AR63" i="3"/>
  <c r="AJ63" i="3"/>
  <c r="AB63" i="3"/>
  <c r="T63" i="3"/>
  <c r="BE57" i="3"/>
  <c r="L55" i="3"/>
  <c r="V55" i="3" s="1"/>
  <c r="K55" i="3"/>
  <c r="AV53" i="3"/>
  <c r="AF53" i="3"/>
  <c r="BD51" i="3"/>
  <c r="AR50" i="3"/>
  <c r="L47" i="3"/>
  <c r="K47" i="3"/>
  <c r="K46" i="3"/>
  <c r="L45" i="3"/>
  <c r="K45" i="3"/>
  <c r="L44" i="3"/>
  <c r="K44" i="3"/>
  <c r="BB43" i="3"/>
  <c r="AT41" i="3"/>
  <c r="AD41" i="3"/>
  <c r="N41" i="3"/>
  <c r="L40" i="3"/>
  <c r="AA40" i="3" s="1"/>
  <c r="L38" i="3"/>
  <c r="AQ38" i="3" s="1"/>
  <c r="L36" i="3"/>
  <c r="BH35" i="3"/>
  <c r="BF35" i="3"/>
  <c r="BD35" i="3"/>
  <c r="BB35" i="3"/>
  <c r="AZ35" i="3"/>
  <c r="AX35" i="3"/>
  <c r="AV35" i="3"/>
  <c r="AT35" i="3"/>
  <c r="AR35" i="3"/>
  <c r="AP35" i="3"/>
  <c r="AM35" i="3"/>
  <c r="AK35" i="3"/>
  <c r="AH35" i="3"/>
  <c r="AE35" i="3"/>
  <c r="AC35" i="3"/>
  <c r="Z35" i="3"/>
  <c r="V35" i="3"/>
  <c r="T35" i="3"/>
  <c r="AP34" i="3"/>
  <c r="L32" i="3"/>
  <c r="K32" i="3"/>
  <c r="BL108" i="3"/>
  <c r="BJ114" i="3"/>
  <c r="BC123" i="3"/>
  <c r="W123" i="3"/>
  <c r="AL123" i="3"/>
  <c r="BG123" i="3"/>
  <c r="AA123" i="3"/>
  <c r="AP123" i="3"/>
  <c r="BI123" i="3"/>
  <c r="AS123" i="3"/>
  <c r="AC123" i="3"/>
  <c r="M123" i="3"/>
  <c r="AV123" i="3"/>
  <c r="AF123" i="3"/>
  <c r="P123" i="3"/>
  <c r="BJ129" i="3"/>
  <c r="BM142" i="3"/>
  <c r="BL140" i="3"/>
  <c r="BM148" i="3"/>
  <c r="BM144" i="3"/>
  <c r="BJ159" i="3"/>
  <c r="BL174" i="3"/>
  <c r="BL176" i="3"/>
  <c r="BK168" i="3"/>
  <c r="BK189" i="3"/>
  <c r="BK203" i="3"/>
  <c r="BM207" i="3"/>
  <c r="BI200" i="3"/>
  <c r="BA200" i="3"/>
  <c r="AS200" i="3"/>
  <c r="AK200" i="3"/>
  <c r="AC200" i="3"/>
  <c r="U200" i="3"/>
  <c r="M200" i="3"/>
  <c r="BD200" i="3"/>
  <c r="AV200" i="3"/>
  <c r="AN200" i="3"/>
  <c r="AF200" i="3"/>
  <c r="X200" i="3"/>
  <c r="P200" i="3"/>
  <c r="BC200" i="3"/>
  <c r="AU200" i="3"/>
  <c r="AM200" i="3"/>
  <c r="AE200" i="3"/>
  <c r="W200" i="3"/>
  <c r="BJ213" i="3"/>
  <c r="BJ211" i="3"/>
  <c r="BJ215" i="3"/>
  <c r="BJ219" i="3"/>
  <c r="AT228" i="3"/>
  <c r="BJ351" i="3"/>
  <c r="BM351" i="3"/>
  <c r="BJ343" i="3"/>
  <c r="BM343" i="3"/>
  <c r="BJ347" i="3"/>
  <c r="BJ339" i="3"/>
  <c r="BJ345" i="3"/>
  <c r="BJ337" i="3"/>
  <c r="Q122" i="3"/>
  <c r="BN122" i="3" s="1"/>
  <c r="AB122" i="3"/>
  <c r="AR122" i="3"/>
  <c r="BH122" i="3"/>
  <c r="T122" i="3"/>
  <c r="AJ122" i="3"/>
  <c r="AZ122" i="3"/>
  <c r="BE133" i="3"/>
  <c r="M145" i="3"/>
  <c r="BK145" i="3" s="1"/>
  <c r="AC145" i="3"/>
  <c r="AS145" i="3"/>
  <c r="BI145" i="3"/>
  <c r="U145" i="3"/>
  <c r="AK145" i="3"/>
  <c r="BA145" i="3"/>
  <c r="U147" i="3"/>
  <c r="AK147" i="3"/>
  <c r="BA147" i="3"/>
  <c r="Y147" i="3"/>
  <c r="AO147" i="3"/>
  <c r="BE147" i="3"/>
  <c r="T158" i="3"/>
  <c r="AJ158" i="3"/>
  <c r="AZ158" i="3"/>
  <c r="AB158" i="3"/>
  <c r="AR158" i="3"/>
  <c r="BH158" i="3"/>
  <c r="P160" i="3"/>
  <c r="T160" i="3"/>
  <c r="AJ160" i="3"/>
  <c r="AR160" i="3"/>
  <c r="AV160" i="3"/>
  <c r="BB160" i="3"/>
  <c r="BH160" i="3"/>
  <c r="AB160" i="3"/>
  <c r="AN160" i="3"/>
  <c r="AT160" i="3"/>
  <c r="AZ160" i="3"/>
  <c r="BD160" i="3"/>
  <c r="Y222" i="3"/>
  <c r="U222" i="3"/>
  <c r="AK222" i="3"/>
  <c r="BA222" i="3"/>
  <c r="M222" i="3"/>
  <c r="BK222" i="3" s="1"/>
  <c r="AC222" i="3"/>
  <c r="AS222" i="3"/>
  <c r="BI222" i="3"/>
  <c r="BK399" i="3"/>
  <c r="M120" i="3"/>
  <c r="BK120" i="3" s="1"/>
  <c r="AC130" i="3"/>
  <c r="X130" i="3"/>
  <c r="AS130" i="3"/>
  <c r="M130" i="3"/>
  <c r="BK130" i="3" s="1"/>
  <c r="AI130" i="3"/>
  <c r="BD130" i="3"/>
  <c r="X158" i="3"/>
  <c r="Z179" i="3"/>
  <c r="AL179" i="3"/>
  <c r="V179" i="3"/>
  <c r="BB179" i="3"/>
  <c r="Z198" i="3"/>
  <c r="AL198" i="3"/>
  <c r="V198" i="3"/>
  <c r="BB198" i="3"/>
  <c r="V202" i="3"/>
  <c r="AL202" i="3"/>
  <c r="BB202" i="3"/>
  <c r="N202" i="3"/>
  <c r="AD202" i="3"/>
  <c r="AT202" i="3"/>
  <c r="R206" i="3"/>
  <c r="Y206" i="3"/>
  <c r="AO206" i="3"/>
  <c r="BE206" i="3"/>
  <c r="Q206" i="3"/>
  <c r="BJ206" i="3" s="1"/>
  <c r="AG206" i="3"/>
  <c r="AW206" i="3"/>
  <c r="BG112" i="3"/>
  <c r="AQ112" i="3"/>
  <c r="AD112" i="3"/>
  <c r="Q112" i="3"/>
  <c r="BJ112" i="3" s="1"/>
  <c r="AW112" i="3"/>
  <c r="AG112" i="3"/>
  <c r="AQ113" i="3"/>
  <c r="BK392" i="3"/>
  <c r="BN392" i="3"/>
  <c r="BM392" i="3"/>
  <c r="BK331" i="3"/>
  <c r="BN331" i="3"/>
  <c r="BJ290" i="3"/>
  <c r="BJ390" i="3"/>
  <c r="BM355" i="3"/>
  <c r="BM353" i="3"/>
  <c r="BK353" i="3"/>
  <c r="BN353" i="3"/>
  <c r="BK345" i="3"/>
  <c r="BN345" i="3"/>
  <c r="BK337" i="3"/>
  <c r="BN337" i="3"/>
  <c r="BL297" i="3"/>
  <c r="BJ396" i="3"/>
  <c r="BN396" i="3"/>
  <c r="BK396" i="3"/>
  <c r="BL388" i="3"/>
  <c r="BK343" i="3"/>
  <c r="BN343" i="3"/>
  <c r="BK295" i="3"/>
  <c r="BN295" i="3"/>
  <c r="BM295" i="3"/>
  <c r="BJ283" i="3"/>
  <c r="BL283" i="3"/>
  <c r="BK394" i="3"/>
  <c r="BN394" i="3"/>
  <c r="BM394" i="3"/>
  <c r="BN292" i="3"/>
  <c r="BK292" i="3"/>
  <c r="BL341" i="3"/>
  <c r="BM341" i="3"/>
  <c r="BL392" i="3"/>
  <c r="BM347" i="3"/>
  <c r="BM339" i="3"/>
  <c r="BJ297" i="3"/>
  <c r="BN297" i="3"/>
  <c r="BK297" i="3"/>
  <c r="BK288" i="3"/>
  <c r="BN288" i="3"/>
  <c r="BM288" i="3"/>
  <c r="BJ388" i="3"/>
  <c r="BK351" i="3"/>
  <c r="BN351" i="3"/>
  <c r="BM337" i="3"/>
  <c r="BL295" i="3"/>
  <c r="BL394" i="3"/>
  <c r="BK341" i="3"/>
  <c r="BN341" i="3"/>
  <c r="BL349" i="3"/>
  <c r="BM349" i="3"/>
  <c r="BM292" i="3"/>
  <c r="BL292" i="3"/>
  <c r="BJ392" i="3"/>
  <c r="BM331" i="3"/>
  <c r="BK347" i="3"/>
  <c r="BN347" i="3"/>
  <c r="BK339" i="3"/>
  <c r="BN339" i="3"/>
  <c r="BK290" i="3"/>
  <c r="BN290" i="3"/>
  <c r="BM290" i="3"/>
  <c r="BK390" i="3"/>
  <c r="BN390" i="3"/>
  <c r="BM390" i="3"/>
  <c r="BL345" i="3"/>
  <c r="BL337" i="3"/>
  <c r="BL288" i="3"/>
  <c r="BK386" i="3"/>
  <c r="BN386" i="3"/>
  <c r="BM396" i="3"/>
  <c r="BL343" i="3"/>
  <c r="BJ295" i="3"/>
  <c r="BK283" i="3"/>
  <c r="BN283" i="3"/>
  <c r="BJ394" i="3"/>
  <c r="BJ341" i="3"/>
  <c r="BJ355" i="3"/>
  <c r="BL290" i="3"/>
  <c r="BL390" i="3"/>
  <c r="BJ331" i="3"/>
  <c r="BM297" i="3"/>
  <c r="BJ288" i="3"/>
  <c r="BL396" i="3"/>
  <c r="BK388" i="3"/>
  <c r="BN388" i="3"/>
  <c r="BM388" i="3"/>
  <c r="BN355" i="3"/>
  <c r="BK355" i="3"/>
  <c r="BL351" i="3"/>
  <c r="BM283" i="3"/>
  <c r="BL355" i="3"/>
  <c r="BJ349" i="3"/>
  <c r="BJ292" i="3"/>
  <c r="BK119" i="3"/>
  <c r="BN119" i="3"/>
  <c r="BN114" i="3"/>
  <c r="BK114" i="3"/>
  <c r="BM112" i="3"/>
  <c r="BL119" i="3"/>
  <c r="BJ119" i="3"/>
  <c r="BL120" i="3"/>
  <c r="BJ120" i="3"/>
  <c r="AM123" i="3"/>
  <c r="BB123" i="3"/>
  <c r="V123" i="3"/>
  <c r="AQ123" i="3"/>
  <c r="BF123" i="3"/>
  <c r="Z123" i="3"/>
  <c r="BA123" i="3"/>
  <c r="AK123" i="3"/>
  <c r="U123" i="3"/>
  <c r="BD123" i="3"/>
  <c r="AN123" i="3"/>
  <c r="X123" i="3"/>
  <c r="BL125" i="3"/>
  <c r="BM125" i="3"/>
  <c r="BM127" i="3"/>
  <c r="BN120" i="3"/>
  <c r="BJ121" i="3"/>
  <c r="BM124" i="3"/>
  <c r="BN126" i="3"/>
  <c r="BK126" i="3"/>
  <c r="BM129" i="3"/>
  <c r="BM134" i="3"/>
  <c r="BL131" i="3"/>
  <c r="BL132" i="3"/>
  <c r="BL134" i="3"/>
  <c r="BJ134" i="3"/>
  <c r="BK142" i="3"/>
  <c r="BN142" i="3"/>
  <c r="BN128" i="3"/>
  <c r="BK128" i="3"/>
  <c r="BK134" i="3"/>
  <c r="BN134" i="3"/>
  <c r="BK135" i="3"/>
  <c r="BN135" i="3"/>
  <c r="BM143" i="3"/>
  <c r="BJ148" i="3"/>
  <c r="BL146" i="3"/>
  <c r="BJ138" i="3"/>
  <c r="BM138" i="3"/>
  <c r="BN144" i="3"/>
  <c r="BK144" i="3"/>
  <c r="BM147" i="3"/>
  <c r="BJ137" i="3"/>
  <c r="BJ151" i="3"/>
  <c r="BM151" i="3"/>
  <c r="BM154" i="3"/>
  <c r="BM158" i="3"/>
  <c r="BK153" i="3"/>
  <c r="BN153" i="3"/>
  <c r="BL153" i="3"/>
  <c r="BL156" i="3"/>
  <c r="BJ156" i="3"/>
  <c r="BN150" i="3"/>
  <c r="BK150" i="3"/>
  <c r="BJ155" i="3"/>
  <c r="BM155" i="3"/>
  <c r="BM152" i="3"/>
  <c r="BK159" i="3"/>
  <c r="BN159" i="3"/>
  <c r="BL159" i="3"/>
  <c r="BM174" i="3"/>
  <c r="BN169" i="3"/>
  <c r="BK169" i="3"/>
  <c r="BL169" i="3"/>
  <c r="BJ169" i="3"/>
  <c r="BK174" i="3"/>
  <c r="BM180" i="3"/>
  <c r="BK179" i="3"/>
  <c r="BN179" i="3"/>
  <c r="BL182" i="3"/>
  <c r="BN167" i="3"/>
  <c r="BK167" i="3"/>
  <c r="BJ185" i="3"/>
  <c r="BJ187" i="3"/>
  <c r="BJ189" i="3"/>
  <c r="BJ191" i="3"/>
  <c r="BJ195" i="3"/>
  <c r="BJ197" i="3"/>
  <c r="BJ199" i="3"/>
  <c r="BJ201" i="3"/>
  <c r="BJ203" i="3"/>
  <c r="BJ205" i="3"/>
  <c r="BJ162" i="3"/>
  <c r="BK162" i="3"/>
  <c r="BN162" i="3"/>
  <c r="BL164" i="3"/>
  <c r="BJ164" i="3"/>
  <c r="R183" i="3"/>
  <c r="Z183" i="3"/>
  <c r="AH183" i="3"/>
  <c r="AP183" i="3"/>
  <c r="AX183" i="3"/>
  <c r="BF183" i="3"/>
  <c r="M183" i="3"/>
  <c r="U183" i="3"/>
  <c r="AC183" i="3"/>
  <c r="AK183" i="3"/>
  <c r="AS183" i="3"/>
  <c r="BA183" i="3"/>
  <c r="BI183" i="3"/>
  <c r="Q183" i="3"/>
  <c r="Y183" i="3"/>
  <c r="AG183" i="3"/>
  <c r="AO183" i="3"/>
  <c r="AW183" i="3"/>
  <c r="BE183" i="3"/>
  <c r="BM187" i="3"/>
  <c r="BM195" i="3"/>
  <c r="BN185" i="3"/>
  <c r="BM188" i="3"/>
  <c r="BN192" i="3"/>
  <c r="BK192" i="3"/>
  <c r="BL192" i="3"/>
  <c r="BJ192" i="3"/>
  <c r="O204" i="3"/>
  <c r="S204" i="3"/>
  <c r="W204" i="3"/>
  <c r="AA204" i="3"/>
  <c r="AE204" i="3"/>
  <c r="AI204" i="3"/>
  <c r="AM204" i="3"/>
  <c r="AQ204" i="3"/>
  <c r="AU204" i="3"/>
  <c r="AY204" i="3"/>
  <c r="BC204" i="3"/>
  <c r="BG204" i="3"/>
  <c r="P204" i="3"/>
  <c r="T204" i="3"/>
  <c r="X204" i="3"/>
  <c r="AB204" i="3"/>
  <c r="AF204" i="3"/>
  <c r="AJ204" i="3"/>
  <c r="AN204" i="3"/>
  <c r="AR204" i="3"/>
  <c r="AV204" i="3"/>
  <c r="AZ204" i="3"/>
  <c r="BD204" i="3"/>
  <c r="BH204" i="3"/>
  <c r="M204" i="3"/>
  <c r="Q204" i="3"/>
  <c r="U204" i="3"/>
  <c r="Y204" i="3"/>
  <c r="AC204" i="3"/>
  <c r="AG204" i="3"/>
  <c r="AK204" i="3"/>
  <c r="AO204" i="3"/>
  <c r="AS204" i="3"/>
  <c r="AW204" i="3"/>
  <c r="BA204" i="3"/>
  <c r="BE204" i="3"/>
  <c r="BI204" i="3"/>
  <c r="V204" i="3"/>
  <c r="AL204" i="3"/>
  <c r="BB204" i="3"/>
  <c r="Z204" i="3"/>
  <c r="AP204" i="3"/>
  <c r="BF204" i="3"/>
  <c r="N204" i="3"/>
  <c r="AD204" i="3"/>
  <c r="AT204" i="3"/>
  <c r="R204" i="3"/>
  <c r="AH204" i="3"/>
  <c r="AX204" i="3"/>
  <c r="BK198" i="3"/>
  <c r="BN198" i="3"/>
  <c r="BL198" i="3"/>
  <c r="BL201" i="3"/>
  <c r="BK187" i="3"/>
  <c r="BN191" i="3"/>
  <c r="BN197" i="3"/>
  <c r="BK197" i="3"/>
  <c r="BL203" i="3"/>
  <c r="BL197" i="3"/>
  <c r="BJ202" i="3"/>
  <c r="BM202" i="3"/>
  <c r="BK206" i="3"/>
  <c r="BN206" i="3"/>
  <c r="BJ208" i="3"/>
  <c r="BN215" i="3"/>
  <c r="BK215" i="3"/>
  <c r="BN212" i="3"/>
  <c r="BK212" i="3"/>
  <c r="BN227" i="3"/>
  <c r="BK227" i="3"/>
  <c r="S228" i="3"/>
  <c r="AO228" i="3"/>
  <c r="BH228" i="3"/>
  <c r="BM211" i="3"/>
  <c r="BL222" i="3"/>
  <c r="BJ222" i="3"/>
  <c r="Z228" i="3"/>
  <c r="AU228" i="3"/>
  <c r="BN230" i="3"/>
  <c r="BK230" i="3"/>
  <c r="BN238" i="3"/>
  <c r="BK238" i="3"/>
  <c r="BJ252" i="3"/>
  <c r="BM218" i="3"/>
  <c r="N224" i="3"/>
  <c r="V224" i="3"/>
  <c r="AD224" i="3"/>
  <c r="AL224" i="3"/>
  <c r="AT224" i="3"/>
  <c r="BB224" i="3"/>
  <c r="Q224" i="3"/>
  <c r="Y224" i="3"/>
  <c r="AG224" i="3"/>
  <c r="AO224" i="3"/>
  <c r="AW224" i="3"/>
  <c r="BE224" i="3"/>
  <c r="R224" i="3"/>
  <c r="Z224" i="3"/>
  <c r="AH224" i="3"/>
  <c r="AP224" i="3"/>
  <c r="AX224" i="3"/>
  <c r="BF224" i="3"/>
  <c r="P226" i="3"/>
  <c r="T226" i="3"/>
  <c r="X226" i="3"/>
  <c r="AB226" i="3"/>
  <c r="AF226" i="3"/>
  <c r="AJ226" i="3"/>
  <c r="AN226" i="3"/>
  <c r="AR226" i="3"/>
  <c r="AV226" i="3"/>
  <c r="AZ226" i="3"/>
  <c r="BD226" i="3"/>
  <c r="BH226" i="3"/>
  <c r="O226" i="3"/>
  <c r="BL226" i="3" s="1"/>
  <c r="S226" i="3"/>
  <c r="BM226" i="3" s="1"/>
  <c r="W226" i="3"/>
  <c r="AA226" i="3"/>
  <c r="AE226" i="3"/>
  <c r="AI226" i="3"/>
  <c r="AM226" i="3"/>
  <c r="AQ226" i="3"/>
  <c r="AU226" i="3"/>
  <c r="AY226" i="3"/>
  <c r="BC226" i="3"/>
  <c r="BG226" i="3"/>
  <c r="M226" i="3"/>
  <c r="U226" i="3"/>
  <c r="AC226" i="3"/>
  <c r="AK226" i="3"/>
  <c r="AS226" i="3"/>
  <c r="BA226" i="3"/>
  <c r="BI226" i="3"/>
  <c r="N226" i="3"/>
  <c r="BJ226" i="3" s="1"/>
  <c r="V226" i="3"/>
  <c r="AD226" i="3"/>
  <c r="AL226" i="3"/>
  <c r="AT226" i="3"/>
  <c r="BB226" i="3"/>
  <c r="Q226" i="3"/>
  <c r="Y226" i="3"/>
  <c r="AG226" i="3"/>
  <c r="AO226" i="3"/>
  <c r="AW226" i="3"/>
  <c r="BE226" i="3"/>
  <c r="R226" i="3"/>
  <c r="Z226" i="3"/>
  <c r="AH226" i="3"/>
  <c r="AP226" i="3"/>
  <c r="AX226" i="3"/>
  <c r="BF226" i="3"/>
  <c r="AR228" i="3"/>
  <c r="AB228" i="3"/>
  <c r="BJ230" i="3"/>
  <c r="BJ232" i="3"/>
  <c r="BJ234" i="3"/>
  <c r="BJ236" i="3"/>
  <c r="BJ238" i="3"/>
  <c r="BJ240" i="3"/>
  <c r="BJ242" i="3"/>
  <c r="BN210" i="3"/>
  <c r="BK210" i="3"/>
  <c r="BN237" i="3"/>
  <c r="BK237" i="3"/>
  <c r="BL237" i="3"/>
  <c r="BJ237" i="3"/>
  <c r="BL242" i="3"/>
  <c r="BM253" i="3"/>
  <c r="BM254" i="3"/>
  <c r="BN256" i="3"/>
  <c r="BK256" i="3"/>
  <c r="BN239" i="3"/>
  <c r="BK239" i="3"/>
  <c r="BM252" i="3"/>
  <c r="BN241" i="3"/>
  <c r="BK241" i="3"/>
  <c r="BL241" i="3"/>
  <c r="BJ241" i="3"/>
  <c r="BN246" i="3"/>
  <c r="BK246" i="3"/>
  <c r="BL249" i="3"/>
  <c r="BL250" i="3"/>
  <c r="BN245" i="3"/>
  <c r="BK245" i="3"/>
  <c r="BM247" i="3"/>
  <c r="BM248" i="3"/>
  <c r="O107" i="3"/>
  <c r="S107" i="3"/>
  <c r="W107" i="3"/>
  <c r="AA107" i="3"/>
  <c r="AE107" i="3"/>
  <c r="AI107" i="3"/>
  <c r="AM107" i="3"/>
  <c r="AQ107" i="3"/>
  <c r="AU107" i="3"/>
  <c r="AY107" i="3"/>
  <c r="BC107" i="3"/>
  <c r="BG107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U107" i="3"/>
  <c r="AC107" i="3"/>
  <c r="AK107" i="3"/>
  <c r="AS107" i="3"/>
  <c r="BA107" i="3"/>
  <c r="BI107" i="3"/>
  <c r="Q107" i="3"/>
  <c r="Y107" i="3"/>
  <c r="AG107" i="3"/>
  <c r="AO107" i="3"/>
  <c r="AW107" i="3"/>
  <c r="BE107" i="3"/>
  <c r="N107" i="3"/>
  <c r="AD107" i="3"/>
  <c r="AT107" i="3"/>
  <c r="R107" i="3"/>
  <c r="AH107" i="3"/>
  <c r="AX107" i="3"/>
  <c r="V107" i="3"/>
  <c r="AL107" i="3"/>
  <c r="BB107" i="3"/>
  <c r="AP107" i="3"/>
  <c r="BF107" i="3"/>
  <c r="Z107" i="3"/>
  <c r="BN110" i="3"/>
  <c r="BK110" i="3"/>
  <c r="O111" i="3"/>
  <c r="M111" i="3"/>
  <c r="R111" i="3"/>
  <c r="V111" i="3"/>
  <c r="Z111" i="3"/>
  <c r="AD111" i="3"/>
  <c r="AH111" i="3"/>
  <c r="AL111" i="3"/>
  <c r="AP111" i="3"/>
  <c r="AT111" i="3"/>
  <c r="AX111" i="3"/>
  <c r="BB111" i="3"/>
  <c r="BF111" i="3"/>
  <c r="Q111" i="3"/>
  <c r="W111" i="3"/>
  <c r="AB111" i="3"/>
  <c r="AG111" i="3"/>
  <c r="AM111" i="3"/>
  <c r="AR111" i="3"/>
  <c r="AW111" i="3"/>
  <c r="BC111" i="3"/>
  <c r="BH111" i="3"/>
  <c r="S111" i="3"/>
  <c r="X111" i="3"/>
  <c r="AC111" i="3"/>
  <c r="AI111" i="3"/>
  <c r="AN111" i="3"/>
  <c r="AS111" i="3"/>
  <c r="AY111" i="3"/>
  <c r="BD111" i="3"/>
  <c r="BI111" i="3"/>
  <c r="N111" i="3"/>
  <c r="T111" i="3"/>
  <c r="Y111" i="3"/>
  <c r="AE111" i="3"/>
  <c r="AJ111" i="3"/>
  <c r="AO111" i="3"/>
  <c r="AU111" i="3"/>
  <c r="AZ111" i="3"/>
  <c r="BE111" i="3"/>
  <c r="P111" i="3"/>
  <c r="AK111" i="3"/>
  <c r="BG111" i="3"/>
  <c r="U111" i="3"/>
  <c r="AQ111" i="3"/>
  <c r="AA111" i="3"/>
  <c r="AV111" i="3"/>
  <c r="AF111" i="3"/>
  <c r="BA111" i="3"/>
  <c r="BN112" i="3"/>
  <c r="BK112" i="3"/>
  <c r="BM113" i="3"/>
  <c r="BL113" i="3"/>
  <c r="BK115" i="3"/>
  <c r="BN115" i="3"/>
  <c r="BM122" i="3"/>
  <c r="BM116" i="3"/>
  <c r="BL116" i="3"/>
  <c r="BJ116" i="3"/>
  <c r="BJ125" i="3"/>
  <c r="BN121" i="3"/>
  <c r="BK121" i="3"/>
  <c r="BN124" i="3"/>
  <c r="BK124" i="3"/>
  <c r="BL126" i="3"/>
  <c r="BL129" i="3"/>
  <c r="BL130" i="3"/>
  <c r="BJ132" i="3"/>
  <c r="BN133" i="3"/>
  <c r="BK133" i="3"/>
  <c r="BJ128" i="3"/>
  <c r="BN132" i="3"/>
  <c r="BJ140" i="3"/>
  <c r="BJ142" i="3"/>
  <c r="BL143" i="3"/>
  <c r="BJ143" i="3"/>
  <c r="BN143" i="3"/>
  <c r="BK143" i="3"/>
  <c r="BK148" i="3"/>
  <c r="BN148" i="3"/>
  <c r="O149" i="3"/>
  <c r="S149" i="3"/>
  <c r="W149" i="3"/>
  <c r="AA149" i="3"/>
  <c r="AE149" i="3"/>
  <c r="AI149" i="3"/>
  <c r="AM149" i="3"/>
  <c r="AQ149" i="3"/>
  <c r="AU149" i="3"/>
  <c r="AY149" i="3"/>
  <c r="BC149" i="3"/>
  <c r="BG149" i="3"/>
  <c r="N149" i="3"/>
  <c r="T149" i="3"/>
  <c r="Y149" i="3"/>
  <c r="AD149" i="3"/>
  <c r="AJ149" i="3"/>
  <c r="AO149" i="3"/>
  <c r="AT149" i="3"/>
  <c r="AZ149" i="3"/>
  <c r="BE149" i="3"/>
  <c r="P149" i="3"/>
  <c r="U149" i="3"/>
  <c r="Z149" i="3"/>
  <c r="AF149" i="3"/>
  <c r="AK149" i="3"/>
  <c r="AP149" i="3"/>
  <c r="AV149" i="3"/>
  <c r="BA149" i="3"/>
  <c r="BF149" i="3"/>
  <c r="Q149" i="3"/>
  <c r="V149" i="3"/>
  <c r="AB149" i="3"/>
  <c r="AG149" i="3"/>
  <c r="AL149" i="3"/>
  <c r="AR149" i="3"/>
  <c r="AW149" i="3"/>
  <c r="BB149" i="3"/>
  <c r="BH149" i="3"/>
  <c r="M149" i="3"/>
  <c r="R149" i="3"/>
  <c r="X149" i="3"/>
  <c r="AC149" i="3"/>
  <c r="AH149" i="3"/>
  <c r="AN149" i="3"/>
  <c r="AS149" i="3"/>
  <c r="AX149" i="3"/>
  <c r="BD149" i="3"/>
  <c r="BI149" i="3"/>
  <c r="BM139" i="3"/>
  <c r="BK138" i="3"/>
  <c r="BN138" i="3"/>
  <c r="BL138" i="3"/>
  <c r="BM141" i="3"/>
  <c r="BL147" i="3"/>
  <c r="BJ147" i="3"/>
  <c r="BK151" i="3"/>
  <c r="BN151" i="3"/>
  <c r="BL151" i="3"/>
  <c r="BL154" i="3"/>
  <c r="BJ154" i="3"/>
  <c r="BL158" i="3"/>
  <c r="BJ158" i="3"/>
  <c r="BJ160" i="3"/>
  <c r="BN156" i="3"/>
  <c r="BK156" i="3"/>
  <c r="BK155" i="3"/>
  <c r="BN155" i="3"/>
  <c r="BL155" i="3"/>
  <c r="BL152" i="3"/>
  <c r="BJ152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P161" i="3"/>
  <c r="U161" i="3"/>
  <c r="Z161" i="3"/>
  <c r="AF161" i="3"/>
  <c r="AK161" i="3"/>
  <c r="AP161" i="3"/>
  <c r="AV161" i="3"/>
  <c r="BA161" i="3"/>
  <c r="BF161" i="3"/>
  <c r="Q161" i="3"/>
  <c r="V161" i="3"/>
  <c r="AB161" i="3"/>
  <c r="AG161" i="3"/>
  <c r="AL161" i="3"/>
  <c r="AR161" i="3"/>
  <c r="AW161" i="3"/>
  <c r="BB161" i="3"/>
  <c r="BH161" i="3"/>
  <c r="M161" i="3"/>
  <c r="R161" i="3"/>
  <c r="X161" i="3"/>
  <c r="AC161" i="3"/>
  <c r="AH161" i="3"/>
  <c r="AN161" i="3"/>
  <c r="AS161" i="3"/>
  <c r="AX161" i="3"/>
  <c r="BD161" i="3"/>
  <c r="BI161" i="3"/>
  <c r="N161" i="3"/>
  <c r="T161" i="3"/>
  <c r="Y161" i="3"/>
  <c r="AD161" i="3"/>
  <c r="AJ161" i="3"/>
  <c r="AO161" i="3"/>
  <c r="AT161" i="3"/>
  <c r="AZ161" i="3"/>
  <c r="BE161" i="3"/>
  <c r="BM163" i="3"/>
  <c r="BM166" i="3"/>
  <c r="BL180" i="3"/>
  <c r="BM165" i="3"/>
  <c r="BN184" i="3"/>
  <c r="BK184" i="3"/>
  <c r="BM175" i="3"/>
  <c r="BN178" i="3"/>
  <c r="BK178" i="3"/>
  <c r="BN164" i="3"/>
  <c r="BK164" i="3"/>
  <c r="BM185" i="3"/>
  <c r="BN188" i="3"/>
  <c r="BK188" i="3"/>
  <c r="BL188" i="3"/>
  <c r="BJ188" i="3"/>
  <c r="BM199" i="3"/>
  <c r="BM206" i="3"/>
  <c r="BN187" i="3"/>
  <c r="BM190" i="3"/>
  <c r="BN194" i="3"/>
  <c r="BK194" i="3"/>
  <c r="BN205" i="3"/>
  <c r="BK205" i="3"/>
  <c r="BJ198" i="3"/>
  <c r="BN199" i="3"/>
  <c r="BK202" i="3"/>
  <c r="BN202" i="3"/>
  <c r="BL202" i="3"/>
  <c r="BM208" i="3"/>
  <c r="BN209" i="3"/>
  <c r="BK209" i="3"/>
  <c r="BN217" i="3"/>
  <c r="BK217" i="3"/>
  <c r="BM216" i="3"/>
  <c r="BL211" i="3"/>
  <c r="BL223" i="3"/>
  <c r="AE228" i="3"/>
  <c r="BA228" i="3"/>
  <c r="BN232" i="3"/>
  <c r="BK232" i="3"/>
  <c r="BN240" i="3"/>
  <c r="BK240" i="3"/>
  <c r="BL218" i="3"/>
  <c r="BJ218" i="3"/>
  <c r="BM223" i="3"/>
  <c r="BN225" i="3"/>
  <c r="BK225" i="3"/>
  <c r="AN228" i="3"/>
  <c r="BN222" i="3"/>
  <c r="BN253" i="3"/>
  <c r="BK253" i="3"/>
  <c r="BL253" i="3"/>
  <c r="BJ253" i="3"/>
  <c r="BL254" i="3"/>
  <c r="BM255" i="3"/>
  <c r="BN257" i="3"/>
  <c r="BK257" i="3"/>
  <c r="BM231" i="3"/>
  <c r="BL252" i="3"/>
  <c r="BM233" i="3"/>
  <c r="BN249" i="3"/>
  <c r="BK249" i="3"/>
  <c r="BJ249" i="3"/>
  <c r="BJ250" i="3"/>
  <c r="BM230" i="3"/>
  <c r="BM238" i="3"/>
  <c r="BN247" i="3"/>
  <c r="BK247" i="3"/>
  <c r="BL247" i="3"/>
  <c r="BJ247" i="3"/>
  <c r="BJ110" i="3"/>
  <c r="BM110" i="3"/>
  <c r="BN113" i="3"/>
  <c r="BK113" i="3"/>
  <c r="BL114" i="3"/>
  <c r="BJ113" i="3"/>
  <c r="BM117" i="3"/>
  <c r="BL122" i="3"/>
  <c r="BJ122" i="3"/>
  <c r="BN116" i="3"/>
  <c r="BK116" i="3"/>
  <c r="BM118" i="3"/>
  <c r="BL121" i="3"/>
  <c r="BM121" i="3"/>
  <c r="BJ124" i="3"/>
  <c r="BJ126" i="3"/>
  <c r="BM130" i="3"/>
  <c r="BM133" i="3"/>
  <c r="BJ130" i="3"/>
  <c r="BN131" i="3"/>
  <c r="BK131" i="3"/>
  <c r="O136" i="3"/>
  <c r="S136" i="3"/>
  <c r="W136" i="3"/>
  <c r="AA136" i="3"/>
  <c r="AE136" i="3"/>
  <c r="AI136" i="3"/>
  <c r="AM136" i="3"/>
  <c r="AQ136" i="3"/>
  <c r="AU136" i="3"/>
  <c r="AY136" i="3"/>
  <c r="BC136" i="3"/>
  <c r="BG136" i="3"/>
  <c r="Q136" i="3"/>
  <c r="V136" i="3"/>
  <c r="AB136" i="3"/>
  <c r="AG136" i="3"/>
  <c r="AL136" i="3"/>
  <c r="AR136" i="3"/>
  <c r="AW136" i="3"/>
  <c r="BB136" i="3"/>
  <c r="BH136" i="3"/>
  <c r="M136" i="3"/>
  <c r="R136" i="3"/>
  <c r="X136" i="3"/>
  <c r="AC136" i="3"/>
  <c r="AH136" i="3"/>
  <c r="AN136" i="3"/>
  <c r="AS136" i="3"/>
  <c r="AX136" i="3"/>
  <c r="BD136" i="3"/>
  <c r="BI136" i="3"/>
  <c r="N136" i="3"/>
  <c r="T136" i="3"/>
  <c r="Y136" i="3"/>
  <c r="AD136" i="3"/>
  <c r="AJ136" i="3"/>
  <c r="AO136" i="3"/>
  <c r="AT136" i="3"/>
  <c r="AZ136" i="3"/>
  <c r="BE136" i="3"/>
  <c r="P136" i="3"/>
  <c r="U136" i="3"/>
  <c r="Z136" i="3"/>
  <c r="AF136" i="3"/>
  <c r="AK136" i="3"/>
  <c r="AP136" i="3"/>
  <c r="AV136" i="3"/>
  <c r="BA136" i="3"/>
  <c r="BF136" i="3"/>
  <c r="BL128" i="3"/>
  <c r="BJ133" i="3"/>
  <c r="BM135" i="3"/>
  <c r="BL144" i="3"/>
  <c r="BL139" i="3"/>
  <c r="BJ139" i="3"/>
  <c r="BM145" i="3"/>
  <c r="BL141" i="3"/>
  <c r="BJ141" i="3"/>
  <c r="BJ146" i="3"/>
  <c r="BN154" i="3"/>
  <c r="BK154" i="3"/>
  <c r="BN158" i="3"/>
  <c r="BK158" i="3"/>
  <c r="BM160" i="3"/>
  <c r="BK160" i="3"/>
  <c r="BN160" i="3"/>
  <c r="BJ157" i="3"/>
  <c r="BM150" i="3"/>
  <c r="BJ174" i="3"/>
  <c r="BJ176" i="3"/>
  <c r="BJ178" i="3"/>
  <c r="BJ180" i="3"/>
  <c r="BJ182" i="3"/>
  <c r="BN152" i="3"/>
  <c r="BK152" i="3"/>
  <c r="BM157" i="3"/>
  <c r="BL168" i="3"/>
  <c r="BN163" i="3"/>
  <c r="BK163" i="3"/>
  <c r="BL163" i="3"/>
  <c r="BJ163" i="3"/>
  <c r="BL166" i="3"/>
  <c r="BJ166" i="3"/>
  <c r="BN182" i="3"/>
  <c r="BK182" i="3"/>
  <c r="BN165" i="3"/>
  <c r="BK165" i="3"/>
  <c r="BL165" i="3"/>
  <c r="BJ165" i="3"/>
  <c r="BN168" i="3"/>
  <c r="BM171" i="3"/>
  <c r="BN175" i="3"/>
  <c r="BK175" i="3"/>
  <c r="BL175" i="3"/>
  <c r="BJ175" i="3"/>
  <c r="BM178" i="3"/>
  <c r="BM191" i="3"/>
  <c r="BL199" i="3"/>
  <c r="BN201" i="3"/>
  <c r="BK201" i="3"/>
  <c r="BN203" i="3"/>
  <c r="BL206" i="3"/>
  <c r="BJ207" i="3"/>
  <c r="BN207" i="3"/>
  <c r="BK207" i="3"/>
  <c r="BN190" i="3"/>
  <c r="BK190" i="3"/>
  <c r="BL190" i="3"/>
  <c r="BJ190" i="3"/>
  <c r="BK195" i="3"/>
  <c r="BM205" i="3"/>
  <c r="BN211" i="3"/>
  <c r="BK211" i="3"/>
  <c r="BN219" i="3"/>
  <c r="BK219" i="3"/>
  <c r="BM209" i="3"/>
  <c r="BM212" i="3"/>
  <c r="BL216" i="3"/>
  <c r="BJ216" i="3"/>
  <c r="Q228" i="3"/>
  <c r="V228" i="3"/>
  <c r="AA228" i="3"/>
  <c r="AG228" i="3"/>
  <c r="AL228" i="3"/>
  <c r="AQ228" i="3"/>
  <c r="AW228" i="3"/>
  <c r="BB228" i="3"/>
  <c r="BF228" i="3"/>
  <c r="M228" i="3"/>
  <c r="R228" i="3"/>
  <c r="W228" i="3"/>
  <c r="AC228" i="3"/>
  <c r="AH228" i="3"/>
  <c r="AM228" i="3"/>
  <c r="AS228" i="3"/>
  <c r="AX228" i="3"/>
  <c r="BC228" i="3"/>
  <c r="BG228" i="3"/>
  <c r="AD228" i="3"/>
  <c r="AY228" i="3"/>
  <c r="BM221" i="3"/>
  <c r="O228" i="3"/>
  <c r="AK228" i="3"/>
  <c r="BE228" i="3"/>
  <c r="BN234" i="3"/>
  <c r="BK234" i="3"/>
  <c r="BN242" i="3"/>
  <c r="BK242" i="3"/>
  <c r="BN218" i="3"/>
  <c r="BK218" i="3"/>
  <c r="BN221" i="3"/>
  <c r="BK221" i="3"/>
  <c r="BJ221" i="3"/>
  <c r="AZ228" i="3"/>
  <c r="AJ228" i="3"/>
  <c r="T228" i="3"/>
  <c r="BN223" i="3"/>
  <c r="BK223" i="3"/>
  <c r="BJ223" i="3"/>
  <c r="BM229" i="3"/>
  <c r="BM234" i="3"/>
  <c r="BN254" i="3"/>
  <c r="BK254" i="3"/>
  <c r="BJ254" i="3"/>
  <c r="BL255" i="3"/>
  <c r="BN231" i="3"/>
  <c r="BK231" i="3"/>
  <c r="BL231" i="3"/>
  <c r="BJ231" i="3"/>
  <c r="BM236" i="3"/>
  <c r="BN233" i="3"/>
  <c r="BK233" i="3"/>
  <c r="BL233" i="3"/>
  <c r="BJ233" i="3"/>
  <c r="BJ244" i="3"/>
  <c r="BM244" i="3"/>
  <c r="BM246" i="3"/>
  <c r="BN250" i="3"/>
  <c r="BK250" i="3"/>
  <c r="BL230" i="3"/>
  <c r="BL238" i="3"/>
  <c r="BM235" i="3"/>
  <c r="BM240" i="3"/>
  <c r="BK248" i="3"/>
  <c r="BN248" i="3"/>
  <c r="BM251" i="3"/>
  <c r="BM232" i="3"/>
  <c r="BL106" i="3"/>
  <c r="BM108" i="3"/>
  <c r="BM105" i="3"/>
  <c r="BJ108" i="3"/>
  <c r="BN106" i="3"/>
  <c r="BK106" i="3"/>
  <c r="BL105" i="3"/>
  <c r="BJ105" i="3"/>
  <c r="BL110" i="3"/>
  <c r="BN108" i="3"/>
  <c r="BK108" i="3"/>
  <c r="BJ106" i="3"/>
  <c r="BN105" i="3"/>
  <c r="BK105" i="3"/>
  <c r="O109" i="3"/>
  <c r="S109" i="3"/>
  <c r="W109" i="3"/>
  <c r="AA109" i="3"/>
  <c r="AE109" i="3"/>
  <c r="AI109" i="3"/>
  <c r="AM109" i="3"/>
  <c r="AQ109" i="3"/>
  <c r="AU109" i="3"/>
  <c r="AY109" i="3"/>
  <c r="BC109" i="3"/>
  <c r="BG109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U109" i="3"/>
  <c r="AC109" i="3"/>
  <c r="AK109" i="3"/>
  <c r="AS109" i="3"/>
  <c r="BA109" i="3"/>
  <c r="BI109" i="3"/>
  <c r="Q109" i="3"/>
  <c r="Y109" i="3"/>
  <c r="AG109" i="3"/>
  <c r="AO109" i="3"/>
  <c r="AW109" i="3"/>
  <c r="BE109" i="3"/>
  <c r="Z109" i="3"/>
  <c r="AP109" i="3"/>
  <c r="BF109" i="3"/>
  <c r="N109" i="3"/>
  <c r="AD109" i="3"/>
  <c r="AT109" i="3"/>
  <c r="R109" i="3"/>
  <c r="AH109" i="3"/>
  <c r="AX109" i="3"/>
  <c r="V109" i="3"/>
  <c r="AL109" i="3"/>
  <c r="BB109" i="3"/>
  <c r="BL112" i="3"/>
  <c r="BM114" i="3"/>
  <c r="BN117" i="3"/>
  <c r="BK117" i="3"/>
  <c r="BL117" i="3"/>
  <c r="BJ117" i="3"/>
  <c r="BM119" i="3"/>
  <c r="BM120" i="3"/>
  <c r="BN118" i="3"/>
  <c r="BK118" i="3"/>
  <c r="BL118" i="3"/>
  <c r="BJ118" i="3"/>
  <c r="AU123" i="3"/>
  <c r="O123" i="3"/>
  <c r="BN123" i="3" s="1"/>
  <c r="AD123" i="3"/>
  <c r="AY123" i="3"/>
  <c r="S123" i="3"/>
  <c r="AH123" i="3"/>
  <c r="BE123" i="3"/>
  <c r="AO123" i="3"/>
  <c r="Y123" i="3"/>
  <c r="BH123" i="3"/>
  <c r="AR123" i="3"/>
  <c r="BN125" i="3"/>
  <c r="BK125" i="3"/>
  <c r="BL124" i="3"/>
  <c r="BM126" i="3"/>
  <c r="BN127" i="3"/>
  <c r="BK127" i="3"/>
  <c r="BJ127" i="3"/>
  <c r="BM132" i="3"/>
  <c r="BJ135" i="3"/>
  <c r="BN129" i="3"/>
  <c r="BK129" i="3"/>
  <c r="BL133" i="3"/>
  <c r="BK140" i="3"/>
  <c r="BN140" i="3"/>
  <c r="BM128" i="3"/>
  <c r="BN130" i="3"/>
  <c r="BL135" i="3"/>
  <c r="BN147" i="3"/>
  <c r="BK147" i="3"/>
  <c r="BL148" i="3"/>
  <c r="BN139" i="3"/>
  <c r="BK139" i="3"/>
  <c r="BL145" i="3"/>
  <c r="BJ145" i="3"/>
  <c r="BN141" i="3"/>
  <c r="BK141" i="3"/>
  <c r="BJ144" i="3"/>
  <c r="BM146" i="3"/>
  <c r="BL137" i="3"/>
  <c r="BM137" i="3"/>
  <c r="BN137" i="3"/>
  <c r="BK137" i="3"/>
  <c r="BN146" i="3"/>
  <c r="BK146" i="3"/>
  <c r="BL160" i="3"/>
  <c r="BJ153" i="3"/>
  <c r="BM153" i="3"/>
  <c r="BM156" i="3"/>
  <c r="BL150" i="3"/>
  <c r="BJ150" i="3"/>
  <c r="BK157" i="3"/>
  <c r="BN157" i="3"/>
  <c r="BL157" i="3"/>
  <c r="BM159" i="3"/>
  <c r="BM168" i="3"/>
  <c r="BM176" i="3"/>
  <c r="BN166" i="3"/>
  <c r="BK166" i="3"/>
  <c r="BM169" i="3"/>
  <c r="BN173" i="3"/>
  <c r="BK173" i="3"/>
  <c r="V177" i="3"/>
  <c r="AL177" i="3"/>
  <c r="BB177" i="3"/>
  <c r="Z177" i="3"/>
  <c r="AP177" i="3"/>
  <c r="BF177" i="3"/>
  <c r="N177" i="3"/>
  <c r="AD177" i="3"/>
  <c r="AT177" i="3"/>
  <c r="R177" i="3"/>
  <c r="BL177" i="3" s="1"/>
  <c r="AH177" i="3"/>
  <c r="AX177" i="3"/>
  <c r="BM182" i="3"/>
  <c r="BN171" i="3"/>
  <c r="BK171" i="3"/>
  <c r="BL171" i="3"/>
  <c r="BJ171" i="3"/>
  <c r="BK176" i="3"/>
  <c r="O181" i="3"/>
  <c r="S181" i="3"/>
  <c r="W181" i="3"/>
  <c r="AA181" i="3"/>
  <c r="AE181" i="3"/>
  <c r="AI181" i="3"/>
  <c r="AM181" i="3"/>
  <c r="AQ181" i="3"/>
  <c r="AU181" i="3"/>
  <c r="AY181" i="3"/>
  <c r="BC181" i="3"/>
  <c r="BG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N181" i="3"/>
  <c r="AD181" i="3"/>
  <c r="AT181" i="3"/>
  <c r="R181" i="3"/>
  <c r="AH181" i="3"/>
  <c r="AX181" i="3"/>
  <c r="V181" i="3"/>
  <c r="AL181" i="3"/>
  <c r="BB181" i="3"/>
  <c r="Z181" i="3"/>
  <c r="AP181" i="3"/>
  <c r="BF181" i="3"/>
  <c r="BM162" i="3"/>
  <c r="BL162" i="3"/>
  <c r="BM164" i="3"/>
  <c r="BL178" i="3"/>
  <c r="BK180" i="3"/>
  <c r="AV183" i="3"/>
  <c r="AF183" i="3"/>
  <c r="BJ183" i="3" s="1"/>
  <c r="P183" i="3"/>
  <c r="AU183" i="3"/>
  <c r="AE183" i="3"/>
  <c r="O183" i="3"/>
  <c r="BL183" i="3" s="1"/>
  <c r="BM189" i="3"/>
  <c r="BK185" i="3"/>
  <c r="BN189" i="3"/>
  <c r="BM192" i="3"/>
  <c r="O196" i="3"/>
  <c r="BL196" i="3" s="1"/>
  <c r="S196" i="3"/>
  <c r="BM196" i="3" s="1"/>
  <c r="W196" i="3"/>
  <c r="AA196" i="3"/>
  <c r="AE196" i="3"/>
  <c r="AI196" i="3"/>
  <c r="AM196" i="3"/>
  <c r="AQ196" i="3"/>
  <c r="AU196" i="3"/>
  <c r="AY196" i="3"/>
  <c r="BC196" i="3"/>
  <c r="BG196" i="3"/>
  <c r="P196" i="3"/>
  <c r="T196" i="3"/>
  <c r="X196" i="3"/>
  <c r="AB196" i="3"/>
  <c r="AF196" i="3"/>
  <c r="AJ196" i="3"/>
  <c r="AN196" i="3"/>
  <c r="AR196" i="3"/>
  <c r="AV196" i="3"/>
  <c r="AZ196" i="3"/>
  <c r="BD196" i="3"/>
  <c r="BH196" i="3"/>
  <c r="M196" i="3"/>
  <c r="Q196" i="3"/>
  <c r="U196" i="3"/>
  <c r="Y196" i="3"/>
  <c r="AC196" i="3"/>
  <c r="AG196" i="3"/>
  <c r="AK196" i="3"/>
  <c r="AO196" i="3"/>
  <c r="AS196" i="3"/>
  <c r="AW196" i="3"/>
  <c r="BA196" i="3"/>
  <c r="BE196" i="3"/>
  <c r="BI196" i="3"/>
  <c r="V196" i="3"/>
  <c r="AL196" i="3"/>
  <c r="BB196" i="3"/>
  <c r="Z196" i="3"/>
  <c r="AP196" i="3"/>
  <c r="BF196" i="3"/>
  <c r="N196" i="3"/>
  <c r="BJ196" i="3" s="1"/>
  <c r="AD196" i="3"/>
  <c r="AT196" i="3"/>
  <c r="R196" i="3"/>
  <c r="AH196" i="3"/>
  <c r="AX196" i="3"/>
  <c r="BL208" i="3"/>
  <c r="BM198" i="3"/>
  <c r="BM201" i="3"/>
  <c r="BN186" i="3"/>
  <c r="BK186" i="3"/>
  <c r="BK191" i="3"/>
  <c r="BN195" i="3"/>
  <c r="R200" i="3"/>
  <c r="BN200" i="3" s="1"/>
  <c r="AH200" i="3"/>
  <c r="AX200" i="3"/>
  <c r="V200" i="3"/>
  <c r="AL200" i="3"/>
  <c r="BB200" i="3"/>
  <c r="Z200" i="3"/>
  <c r="AP200" i="3"/>
  <c r="BJ200" i="3" s="1"/>
  <c r="BF200" i="3"/>
  <c r="BM203" i="3"/>
  <c r="BM197" i="3"/>
  <c r="BL205" i="3"/>
  <c r="BL207" i="3"/>
  <c r="BN213" i="3"/>
  <c r="BK213" i="3"/>
  <c r="BL209" i="3"/>
  <c r="BL212" i="3"/>
  <c r="BJ212" i="3"/>
  <c r="BN216" i="3"/>
  <c r="BK216" i="3"/>
  <c r="N228" i="3"/>
  <c r="BJ228" i="3" s="1"/>
  <c r="AI228" i="3"/>
  <c r="BD228" i="3"/>
  <c r="BM222" i="3"/>
  <c r="U228" i="3"/>
  <c r="AP228" i="3"/>
  <c r="BI228" i="3"/>
  <c r="BN236" i="3"/>
  <c r="BK236" i="3"/>
  <c r="BN252" i="3"/>
  <c r="BK252" i="3"/>
  <c r="BN208" i="3"/>
  <c r="BN214" i="3"/>
  <c r="BK214" i="3"/>
  <c r="AU224" i="3"/>
  <c r="AE224" i="3"/>
  <c r="O224" i="3"/>
  <c r="BL224" i="3" s="1"/>
  <c r="AV224" i="3"/>
  <c r="AF224" i="3"/>
  <c r="P224" i="3"/>
  <c r="BK224" i="3" s="1"/>
  <c r="AV228" i="3"/>
  <c r="AF228" i="3"/>
  <c r="P228" i="3"/>
  <c r="BN229" i="3"/>
  <c r="BK229" i="3"/>
  <c r="BL229" i="3"/>
  <c r="BJ229" i="3"/>
  <c r="BL234" i="3"/>
  <c r="BM237" i="3"/>
  <c r="BM242" i="3"/>
  <c r="BN255" i="3"/>
  <c r="BK255" i="3"/>
  <c r="BJ255" i="3"/>
  <c r="BL236" i="3"/>
  <c r="BM241" i="3"/>
  <c r="BN243" i="3"/>
  <c r="BK243" i="3"/>
  <c r="BK244" i="3"/>
  <c r="BN244" i="3"/>
  <c r="BL244" i="3"/>
  <c r="BL246" i="3"/>
  <c r="BJ246" i="3"/>
  <c r="BM249" i="3"/>
  <c r="BM250" i="3"/>
  <c r="BN235" i="3"/>
  <c r="BK235" i="3"/>
  <c r="BL235" i="3"/>
  <c r="BJ235" i="3"/>
  <c r="BL240" i="3"/>
  <c r="BJ248" i="3"/>
  <c r="BN251" i="3"/>
  <c r="BK251" i="3"/>
  <c r="BL251" i="3"/>
  <c r="BJ251" i="3"/>
  <c r="BL232" i="3"/>
  <c r="P89" i="3"/>
  <c r="T89" i="3"/>
  <c r="X89" i="3"/>
  <c r="AB89" i="3"/>
  <c r="M89" i="3"/>
  <c r="R89" i="3"/>
  <c r="W89" i="3"/>
  <c r="AC89" i="3"/>
  <c r="AG89" i="3"/>
  <c r="AK89" i="3"/>
  <c r="AO89" i="3"/>
  <c r="AS89" i="3"/>
  <c r="AW89" i="3"/>
  <c r="BA89" i="3"/>
  <c r="BE89" i="3"/>
  <c r="BI89" i="3"/>
  <c r="N89" i="3"/>
  <c r="BJ89" i="3" s="1"/>
  <c r="S89" i="3"/>
  <c r="BM89" i="3" s="1"/>
  <c r="Y89" i="3"/>
  <c r="AD89" i="3"/>
  <c r="AH89" i="3"/>
  <c r="AL89" i="3"/>
  <c r="AP89" i="3"/>
  <c r="AT89" i="3"/>
  <c r="AX89" i="3"/>
  <c r="BB89" i="3"/>
  <c r="BF89" i="3"/>
  <c r="O89" i="3"/>
  <c r="BL89" i="3" s="1"/>
  <c r="U89" i="3"/>
  <c r="Z89" i="3"/>
  <c r="AE89" i="3"/>
  <c r="AI89" i="3"/>
  <c r="AM89" i="3"/>
  <c r="AQ89" i="3"/>
  <c r="AU89" i="3"/>
  <c r="AY89" i="3"/>
  <c r="BC89" i="3"/>
  <c r="BG89" i="3"/>
  <c r="Q89" i="3"/>
  <c r="AJ89" i="3"/>
  <c r="AZ89" i="3"/>
  <c r="V89" i="3"/>
  <c r="AN89" i="3"/>
  <c r="BD89" i="3"/>
  <c r="AV89" i="3"/>
  <c r="AA89" i="3"/>
  <c r="AR89" i="3"/>
  <c r="BH89" i="3"/>
  <c r="AF89" i="3"/>
  <c r="BD99" i="3"/>
  <c r="P99" i="3"/>
  <c r="AF99" i="3"/>
  <c r="AV99" i="3"/>
  <c r="AN99" i="3"/>
  <c r="BD93" i="3"/>
  <c r="AN93" i="3"/>
  <c r="P93" i="3"/>
  <c r="AF93" i="3"/>
  <c r="AV93" i="3"/>
  <c r="BD97" i="3"/>
  <c r="AN97" i="3"/>
  <c r="P97" i="3"/>
  <c r="AF97" i="3"/>
  <c r="AV97" i="3"/>
  <c r="AN95" i="3"/>
  <c r="BD95" i="3"/>
  <c r="AF95" i="3"/>
  <c r="P95" i="3"/>
  <c r="AV95" i="3"/>
  <c r="X91" i="3"/>
  <c r="AN91" i="3"/>
  <c r="BD91" i="3"/>
  <c r="P91" i="3"/>
  <c r="AF91" i="3"/>
  <c r="AV91" i="3"/>
  <c r="P103" i="3"/>
  <c r="N101" i="3"/>
  <c r="X99" i="3"/>
  <c r="X97" i="3"/>
  <c r="X95" i="3"/>
  <c r="X93" i="3"/>
  <c r="AB91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R87" i="3"/>
  <c r="Z87" i="3"/>
  <c r="AH87" i="3"/>
  <c r="AP87" i="3"/>
  <c r="AX87" i="3"/>
  <c r="BF87" i="3"/>
  <c r="M87" i="3"/>
  <c r="U87" i="3"/>
  <c r="AC87" i="3"/>
  <c r="AK87" i="3"/>
  <c r="AS87" i="3"/>
  <c r="BA87" i="3"/>
  <c r="BI87" i="3"/>
  <c r="N87" i="3"/>
  <c r="V87" i="3"/>
  <c r="AD87" i="3"/>
  <c r="AL87" i="3"/>
  <c r="AT87" i="3"/>
  <c r="BB87" i="3"/>
  <c r="AA82" i="3"/>
  <c r="AQ82" i="3"/>
  <c r="BG8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Y79" i="3"/>
  <c r="AO79" i="3"/>
  <c r="BE79" i="3"/>
  <c r="M79" i="3"/>
  <c r="AC79" i="3"/>
  <c r="AS79" i="3"/>
  <c r="BI79" i="3"/>
  <c r="Q79" i="3"/>
  <c r="AG79" i="3"/>
  <c r="AW79" i="3"/>
  <c r="AA74" i="3"/>
  <c r="AQ74" i="3"/>
  <c r="BG74" i="3"/>
  <c r="N71" i="3"/>
  <c r="BJ71" i="3" s="1"/>
  <c r="R71" i="3"/>
  <c r="V71" i="3"/>
  <c r="Z71" i="3"/>
  <c r="AD71" i="3"/>
  <c r="AH71" i="3"/>
  <c r="AL71" i="3"/>
  <c r="AP71" i="3"/>
  <c r="AT71" i="3"/>
  <c r="AX71" i="3"/>
  <c r="BB71" i="3"/>
  <c r="BF71" i="3"/>
  <c r="O71" i="3"/>
  <c r="BL71" i="3" s="1"/>
  <c r="S71" i="3"/>
  <c r="BM71" i="3" s="1"/>
  <c r="W71" i="3"/>
  <c r="AA71" i="3"/>
  <c r="AE71" i="3"/>
  <c r="AI71" i="3"/>
  <c r="AM71" i="3"/>
  <c r="AQ71" i="3"/>
  <c r="AU71" i="3"/>
  <c r="AY71" i="3"/>
  <c r="BC71" i="3"/>
  <c r="BG71" i="3"/>
  <c r="P71" i="3"/>
  <c r="T71" i="3"/>
  <c r="X71" i="3"/>
  <c r="AB71" i="3"/>
  <c r="AF71" i="3"/>
  <c r="AJ71" i="3"/>
  <c r="AN71" i="3"/>
  <c r="AR71" i="3"/>
  <c r="AV71" i="3"/>
  <c r="AZ71" i="3"/>
  <c r="BD71" i="3"/>
  <c r="BH71" i="3"/>
  <c r="Y71" i="3"/>
  <c r="AO71" i="3"/>
  <c r="BE71" i="3"/>
  <c r="M71" i="3"/>
  <c r="AC71" i="3"/>
  <c r="AS71" i="3"/>
  <c r="BI71" i="3"/>
  <c r="Q71" i="3"/>
  <c r="AG71" i="3"/>
  <c r="AW71" i="3"/>
  <c r="BD103" i="3"/>
  <c r="AV103" i="3"/>
  <c r="AN103" i="3"/>
  <c r="AF103" i="3"/>
  <c r="X103" i="3"/>
  <c r="BD101" i="3"/>
  <c r="AV101" i="3"/>
  <c r="AN101" i="3"/>
  <c r="AF101" i="3"/>
  <c r="X101" i="3"/>
  <c r="P101" i="3"/>
  <c r="BH99" i="3"/>
  <c r="AR99" i="3"/>
  <c r="AB99" i="3"/>
  <c r="BH97" i="3"/>
  <c r="AR97" i="3"/>
  <c r="AB97" i="3"/>
  <c r="BH95" i="3"/>
  <c r="AR95" i="3"/>
  <c r="AB95" i="3"/>
  <c r="BH93" i="3"/>
  <c r="AR93" i="3"/>
  <c r="AB93" i="3"/>
  <c r="BH91" i="3"/>
  <c r="AR91" i="3"/>
  <c r="AT90" i="3"/>
  <c r="AD90" i="3"/>
  <c r="BA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Q88" i="3"/>
  <c r="W88" i="3"/>
  <c r="AB88" i="3"/>
  <c r="AG88" i="3"/>
  <c r="AM88" i="3"/>
  <c r="AR88" i="3"/>
  <c r="AW88" i="3"/>
  <c r="BC88" i="3"/>
  <c r="BH88" i="3"/>
  <c r="M88" i="3"/>
  <c r="S88" i="3"/>
  <c r="X88" i="3"/>
  <c r="AC88" i="3"/>
  <c r="AI88" i="3"/>
  <c r="AN88" i="3"/>
  <c r="AS88" i="3"/>
  <c r="AY88" i="3"/>
  <c r="BD88" i="3"/>
  <c r="BI88" i="3"/>
  <c r="O88" i="3"/>
  <c r="T88" i="3"/>
  <c r="Y88" i="3"/>
  <c r="AE88" i="3"/>
  <c r="AJ88" i="3"/>
  <c r="AO88" i="3"/>
  <c r="AU88" i="3"/>
  <c r="AZ88" i="3"/>
  <c r="BE88" i="3"/>
  <c r="BE87" i="3"/>
  <c r="Y87" i="3"/>
  <c r="AA84" i="3"/>
  <c r="AQ84" i="3"/>
  <c r="BG84" i="3"/>
  <c r="S82" i="3"/>
  <c r="N81" i="3"/>
  <c r="R81" i="3"/>
  <c r="V81" i="3"/>
  <c r="Z81" i="3"/>
  <c r="AD81" i="3"/>
  <c r="AH81" i="3"/>
  <c r="AL81" i="3"/>
  <c r="AP81" i="3"/>
  <c r="AT81" i="3"/>
  <c r="AX81" i="3"/>
  <c r="BB81" i="3"/>
  <c r="BF81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Y81" i="3"/>
  <c r="AO81" i="3"/>
  <c r="BE81" i="3"/>
  <c r="M81" i="3"/>
  <c r="AC81" i="3"/>
  <c r="AS81" i="3"/>
  <c r="BI81" i="3"/>
  <c r="Q81" i="3"/>
  <c r="AG81" i="3"/>
  <c r="AW81" i="3"/>
  <c r="O80" i="3"/>
  <c r="AK79" i="3"/>
  <c r="AA76" i="3"/>
  <c r="AQ76" i="3"/>
  <c r="BG76" i="3"/>
  <c r="S74" i="3"/>
  <c r="N73" i="3"/>
  <c r="R73" i="3"/>
  <c r="V73" i="3"/>
  <c r="Z73" i="3"/>
  <c r="AD73" i="3"/>
  <c r="AH73" i="3"/>
  <c r="AL73" i="3"/>
  <c r="AP73" i="3"/>
  <c r="AT73" i="3"/>
  <c r="AX73" i="3"/>
  <c r="BB73" i="3"/>
  <c r="BF73" i="3"/>
  <c r="O73" i="3"/>
  <c r="S73" i="3"/>
  <c r="W73" i="3"/>
  <c r="AA73" i="3"/>
  <c r="AE73" i="3"/>
  <c r="AI73" i="3"/>
  <c r="AM73" i="3"/>
  <c r="AQ73" i="3"/>
  <c r="AU73" i="3"/>
  <c r="AY73" i="3"/>
  <c r="BC73" i="3"/>
  <c r="BG73" i="3"/>
  <c r="P73" i="3"/>
  <c r="T73" i="3"/>
  <c r="X73" i="3"/>
  <c r="AB73" i="3"/>
  <c r="AF73" i="3"/>
  <c r="AJ73" i="3"/>
  <c r="AN73" i="3"/>
  <c r="AR73" i="3"/>
  <c r="AV73" i="3"/>
  <c r="AZ73" i="3"/>
  <c r="BD73" i="3"/>
  <c r="BH73" i="3"/>
  <c r="Y73" i="3"/>
  <c r="AO73" i="3"/>
  <c r="BE73" i="3"/>
  <c r="M73" i="3"/>
  <c r="AC73" i="3"/>
  <c r="AS73" i="3"/>
  <c r="BI73" i="3"/>
  <c r="Q73" i="3"/>
  <c r="AG73" i="3"/>
  <c r="AW73" i="3"/>
  <c r="O72" i="3"/>
  <c r="AK71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S103" i="3"/>
  <c r="W103" i="3"/>
  <c r="AA103" i="3"/>
  <c r="AE103" i="3"/>
  <c r="AI103" i="3"/>
  <c r="AM103" i="3"/>
  <c r="AQ103" i="3"/>
  <c r="AU103" i="3"/>
  <c r="AY103" i="3"/>
  <c r="BC103" i="3"/>
  <c r="BG103" i="3"/>
  <c r="BF101" i="3"/>
  <c r="AX101" i="3"/>
  <c r="AP101" i="3"/>
  <c r="AH101" i="3"/>
  <c r="Z101" i="3"/>
  <c r="R101" i="3"/>
  <c r="BB101" i="3"/>
  <c r="AT101" i="3"/>
  <c r="AL101" i="3"/>
  <c r="AD101" i="3"/>
  <c r="V10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O91" i="3"/>
  <c r="S91" i="3"/>
  <c r="W91" i="3"/>
  <c r="AA91" i="3"/>
  <c r="AE91" i="3"/>
  <c r="AI91" i="3"/>
  <c r="AM91" i="3"/>
  <c r="AQ91" i="3"/>
  <c r="AU91" i="3"/>
  <c r="AY91" i="3"/>
  <c r="BC91" i="3"/>
  <c r="BG91" i="3"/>
  <c r="AV88" i="3"/>
  <c r="AA88" i="3"/>
  <c r="AW87" i="3"/>
  <c r="Q87" i="3"/>
  <c r="AA86" i="3"/>
  <c r="AQ86" i="3"/>
  <c r="BG86" i="3"/>
  <c r="N83" i="3"/>
  <c r="R83" i="3"/>
  <c r="V83" i="3"/>
  <c r="Z83" i="3"/>
  <c r="AD83" i="3"/>
  <c r="AH83" i="3"/>
  <c r="AL83" i="3"/>
  <c r="AP83" i="3"/>
  <c r="AT83" i="3"/>
  <c r="AX83" i="3"/>
  <c r="BB83" i="3"/>
  <c r="BF83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Y83" i="3"/>
  <c r="AO83" i="3"/>
  <c r="BE83" i="3"/>
  <c r="M83" i="3"/>
  <c r="AC83" i="3"/>
  <c r="AS83" i="3"/>
  <c r="BI83" i="3"/>
  <c r="Q83" i="3"/>
  <c r="AG83" i="3"/>
  <c r="AW83" i="3"/>
  <c r="O82" i="3"/>
  <c r="AK81" i="3"/>
  <c r="U79" i="3"/>
  <c r="AA78" i="3"/>
  <c r="AQ78" i="3"/>
  <c r="BG78" i="3"/>
  <c r="N75" i="3"/>
  <c r="R75" i="3"/>
  <c r="V75" i="3"/>
  <c r="Z75" i="3"/>
  <c r="AD75" i="3"/>
  <c r="AH75" i="3"/>
  <c r="AL75" i="3"/>
  <c r="AP75" i="3"/>
  <c r="AT75" i="3"/>
  <c r="AX75" i="3"/>
  <c r="BB75" i="3"/>
  <c r="BF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P75" i="3"/>
  <c r="T75" i="3"/>
  <c r="X75" i="3"/>
  <c r="AB75" i="3"/>
  <c r="AF75" i="3"/>
  <c r="AJ75" i="3"/>
  <c r="AN75" i="3"/>
  <c r="AR75" i="3"/>
  <c r="AV75" i="3"/>
  <c r="AZ75" i="3"/>
  <c r="BD75" i="3"/>
  <c r="BH75" i="3"/>
  <c r="Y75" i="3"/>
  <c r="AO75" i="3"/>
  <c r="BE75" i="3"/>
  <c r="M75" i="3"/>
  <c r="AC75" i="3"/>
  <c r="AS75" i="3"/>
  <c r="BI75" i="3"/>
  <c r="Q75" i="3"/>
  <c r="AG75" i="3"/>
  <c r="AW75" i="3"/>
  <c r="O74" i="3"/>
  <c r="AK73" i="3"/>
  <c r="U71" i="3"/>
  <c r="AA70" i="3"/>
  <c r="AQ70" i="3"/>
  <c r="BG70" i="3"/>
  <c r="O61" i="3"/>
  <c r="S61" i="3"/>
  <c r="W61" i="3"/>
  <c r="AA61" i="3"/>
  <c r="AE61" i="3"/>
  <c r="AI61" i="3"/>
  <c r="AM61" i="3"/>
  <c r="AQ61" i="3"/>
  <c r="AU61" i="3"/>
  <c r="AY61" i="3"/>
  <c r="BC61" i="3"/>
  <c r="BG61" i="3"/>
  <c r="P61" i="3"/>
  <c r="AF61" i="3"/>
  <c r="AV61" i="3"/>
  <c r="T61" i="3"/>
  <c r="AJ61" i="3"/>
  <c r="AZ61" i="3"/>
  <c r="X61" i="3"/>
  <c r="AN61" i="3"/>
  <c r="BD61" i="3"/>
  <c r="AB61" i="3"/>
  <c r="AR61" i="3"/>
  <c r="BH61" i="3"/>
  <c r="BF103" i="3"/>
  <c r="AX103" i="3"/>
  <c r="AP103" i="3"/>
  <c r="AH103" i="3"/>
  <c r="Z103" i="3"/>
  <c r="R103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O101" i="3"/>
  <c r="S101" i="3"/>
  <c r="W101" i="3"/>
  <c r="AA101" i="3"/>
  <c r="AE101" i="3"/>
  <c r="AI101" i="3"/>
  <c r="AM101" i="3"/>
  <c r="AQ101" i="3"/>
  <c r="AU101" i="3"/>
  <c r="AY101" i="3"/>
  <c r="BC101" i="3"/>
  <c r="BG101" i="3"/>
  <c r="BB103" i="3"/>
  <c r="AT103" i="3"/>
  <c r="AL103" i="3"/>
  <c r="AD103" i="3"/>
  <c r="V103" i="3"/>
  <c r="N103" i="3"/>
  <c r="M99" i="3"/>
  <c r="Q99" i="3"/>
  <c r="U99" i="3"/>
  <c r="Y99" i="3"/>
  <c r="AC99" i="3"/>
  <c r="AG99" i="3"/>
  <c r="AK99" i="3"/>
  <c r="AO99" i="3"/>
  <c r="AS99" i="3"/>
  <c r="AW99" i="3"/>
  <c r="BA99" i="3"/>
  <c r="BE99" i="3"/>
  <c r="BI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Z97" i="3"/>
  <c r="AD97" i="3"/>
  <c r="AL97" i="3"/>
  <c r="AT97" i="3"/>
  <c r="BB97" i="3"/>
  <c r="BF97" i="3"/>
  <c r="V97" i="3"/>
  <c r="AH97" i="3"/>
  <c r="AP97" i="3"/>
  <c r="AX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K104" i="3"/>
  <c r="BH103" i="3"/>
  <c r="AZ103" i="3"/>
  <c r="AR103" i="3"/>
  <c r="AJ103" i="3"/>
  <c r="AB103" i="3"/>
  <c r="T103" i="3"/>
  <c r="K102" i="3"/>
  <c r="BH101" i="3"/>
  <c r="AZ101" i="3"/>
  <c r="AR101" i="3"/>
  <c r="AJ101" i="3"/>
  <c r="AB101" i="3"/>
  <c r="T101" i="3"/>
  <c r="K100" i="3"/>
  <c r="AZ99" i="3"/>
  <c r="AJ99" i="3"/>
  <c r="T99" i="3"/>
  <c r="K98" i="3"/>
  <c r="AZ97" i="3"/>
  <c r="AJ97" i="3"/>
  <c r="T97" i="3"/>
  <c r="K96" i="3"/>
  <c r="AZ95" i="3"/>
  <c r="AJ95" i="3"/>
  <c r="T95" i="3"/>
  <c r="K94" i="3"/>
  <c r="AZ93" i="3"/>
  <c r="AJ93" i="3"/>
  <c r="T93" i="3"/>
  <c r="K92" i="3"/>
  <c r="AZ91" i="3"/>
  <c r="AJ91" i="3"/>
  <c r="T91" i="3"/>
  <c r="BB90" i="3"/>
  <c r="AL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AO87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Y85" i="3"/>
  <c r="AO85" i="3"/>
  <c r="BE85" i="3"/>
  <c r="M85" i="3"/>
  <c r="AC85" i="3"/>
  <c r="AS85" i="3"/>
  <c r="BI85" i="3"/>
  <c r="Q85" i="3"/>
  <c r="AG85" i="3"/>
  <c r="AW85" i="3"/>
  <c r="O84" i="3"/>
  <c r="AY82" i="3"/>
  <c r="AA80" i="3"/>
  <c r="AQ80" i="3"/>
  <c r="BG80" i="3"/>
  <c r="N77" i="3"/>
  <c r="R77" i="3"/>
  <c r="V77" i="3"/>
  <c r="Z77" i="3"/>
  <c r="AD77" i="3"/>
  <c r="AH77" i="3"/>
  <c r="AL77" i="3"/>
  <c r="AP77" i="3"/>
  <c r="AT77" i="3"/>
  <c r="AX77" i="3"/>
  <c r="BB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Y77" i="3"/>
  <c r="AO77" i="3"/>
  <c r="BE77" i="3"/>
  <c r="M77" i="3"/>
  <c r="AC77" i="3"/>
  <c r="AS77" i="3"/>
  <c r="BI77" i="3"/>
  <c r="Q77" i="3"/>
  <c r="AG77" i="3"/>
  <c r="AW77" i="3"/>
  <c r="O76" i="3"/>
  <c r="AY74" i="3"/>
  <c r="AA72" i="3"/>
  <c r="AQ72" i="3"/>
  <c r="BG72" i="3"/>
  <c r="Y69" i="3"/>
  <c r="AO69" i="3"/>
  <c r="BE69" i="3"/>
  <c r="M69" i="3"/>
  <c r="AC69" i="3"/>
  <c r="AS69" i="3"/>
  <c r="BI69" i="3"/>
  <c r="Q69" i="3"/>
  <c r="AG69" i="3"/>
  <c r="AW69" i="3"/>
  <c r="O68" i="3"/>
  <c r="S68" i="3"/>
  <c r="W68" i="3"/>
  <c r="AA68" i="3"/>
  <c r="AE68" i="3"/>
  <c r="AI68" i="3"/>
  <c r="AM68" i="3"/>
  <c r="AQ68" i="3"/>
  <c r="AU68" i="3"/>
  <c r="AY68" i="3"/>
  <c r="BC68" i="3"/>
  <c r="BG68" i="3"/>
  <c r="P68" i="3"/>
  <c r="U68" i="3"/>
  <c r="Z68" i="3"/>
  <c r="AF68" i="3"/>
  <c r="AK68" i="3"/>
  <c r="AP68" i="3"/>
  <c r="AV68" i="3"/>
  <c r="BA68" i="3"/>
  <c r="BF68" i="3"/>
  <c r="Q68" i="3"/>
  <c r="V68" i="3"/>
  <c r="AB68" i="3"/>
  <c r="AG68" i="3"/>
  <c r="AL68" i="3"/>
  <c r="AR68" i="3"/>
  <c r="AW68" i="3"/>
  <c r="BB68" i="3"/>
  <c r="BH68" i="3"/>
  <c r="M68" i="3"/>
  <c r="R68" i="3"/>
  <c r="X68" i="3"/>
  <c r="AC68" i="3"/>
  <c r="AH68" i="3"/>
  <c r="AN68" i="3"/>
  <c r="AS68" i="3"/>
  <c r="AX68" i="3"/>
  <c r="BD68" i="3"/>
  <c r="BI68" i="3"/>
  <c r="AD68" i="3"/>
  <c r="AZ68" i="3"/>
  <c r="N68" i="3"/>
  <c r="AJ68" i="3"/>
  <c r="BE68" i="3"/>
  <c r="T68" i="3"/>
  <c r="AO68" i="3"/>
  <c r="O66" i="3"/>
  <c r="BL66" i="3" s="1"/>
  <c r="S66" i="3"/>
  <c r="BM66" i="3" s="1"/>
  <c r="W66" i="3"/>
  <c r="AA66" i="3"/>
  <c r="AE66" i="3"/>
  <c r="AI66" i="3"/>
  <c r="AM66" i="3"/>
  <c r="AQ66" i="3"/>
  <c r="AU66" i="3"/>
  <c r="AY66" i="3"/>
  <c r="BC66" i="3"/>
  <c r="BG66" i="3"/>
  <c r="P66" i="3"/>
  <c r="T66" i="3"/>
  <c r="X66" i="3"/>
  <c r="AB66" i="3"/>
  <c r="AF66" i="3"/>
  <c r="AJ66" i="3"/>
  <c r="AN66" i="3"/>
  <c r="AR66" i="3"/>
  <c r="AV66" i="3"/>
  <c r="AZ66" i="3"/>
  <c r="BD66" i="3"/>
  <c r="BH66" i="3"/>
  <c r="R66" i="3"/>
  <c r="Z66" i="3"/>
  <c r="AH66" i="3"/>
  <c r="AP66" i="3"/>
  <c r="AX66" i="3"/>
  <c r="BF66" i="3"/>
  <c r="M66" i="3"/>
  <c r="U66" i="3"/>
  <c r="AC66" i="3"/>
  <c r="AK66" i="3"/>
  <c r="AS66" i="3"/>
  <c r="BA66" i="3"/>
  <c r="BI66" i="3"/>
  <c r="N66" i="3"/>
  <c r="BJ66" i="3" s="1"/>
  <c r="V66" i="3"/>
  <c r="AD66" i="3"/>
  <c r="AL66" i="3"/>
  <c r="AT66" i="3"/>
  <c r="BB66" i="3"/>
  <c r="AO66" i="3"/>
  <c r="Q66" i="3"/>
  <c r="AW66" i="3"/>
  <c r="Y66" i="3"/>
  <c r="BE66" i="3"/>
  <c r="O58" i="3"/>
  <c r="S58" i="3"/>
  <c r="W58" i="3"/>
  <c r="AA58" i="3"/>
  <c r="AE58" i="3"/>
  <c r="AI58" i="3"/>
  <c r="AM58" i="3"/>
  <c r="AQ58" i="3"/>
  <c r="AU58" i="3"/>
  <c r="AY58" i="3"/>
  <c r="BC58" i="3"/>
  <c r="BG58" i="3"/>
  <c r="P58" i="3"/>
  <c r="T58" i="3"/>
  <c r="X58" i="3"/>
  <c r="AB58" i="3"/>
  <c r="AF58" i="3"/>
  <c r="AJ58" i="3"/>
  <c r="AN58" i="3"/>
  <c r="AR58" i="3"/>
  <c r="AV58" i="3"/>
  <c r="AZ58" i="3"/>
  <c r="BD58" i="3"/>
  <c r="BH58" i="3"/>
  <c r="M58" i="3"/>
  <c r="Q58" i="3"/>
  <c r="U58" i="3"/>
  <c r="Y58" i="3"/>
  <c r="AC58" i="3"/>
  <c r="AG58" i="3"/>
  <c r="AK58" i="3"/>
  <c r="AO58" i="3"/>
  <c r="AS58" i="3"/>
  <c r="AW58" i="3"/>
  <c r="BA58" i="3"/>
  <c r="BE58" i="3"/>
  <c r="BI58" i="3"/>
  <c r="Z58" i="3"/>
  <c r="AP58" i="3"/>
  <c r="BF58" i="3"/>
  <c r="N58" i="3"/>
  <c r="AD58" i="3"/>
  <c r="AT58" i="3"/>
  <c r="R58" i="3"/>
  <c r="AH58" i="3"/>
  <c r="AX58" i="3"/>
  <c r="M29" i="3"/>
  <c r="Q29" i="3"/>
  <c r="U29" i="3"/>
  <c r="Y29" i="3"/>
  <c r="AC29" i="3"/>
  <c r="AG29" i="3"/>
  <c r="AK29" i="3"/>
  <c r="AO29" i="3"/>
  <c r="AS29" i="3"/>
  <c r="AW29" i="3"/>
  <c r="BA29" i="3"/>
  <c r="BE29" i="3"/>
  <c r="BI29" i="3"/>
  <c r="N29" i="3"/>
  <c r="R29" i="3"/>
  <c r="V29" i="3"/>
  <c r="Z29" i="3"/>
  <c r="AD29" i="3"/>
  <c r="AH29" i="3"/>
  <c r="AL29" i="3"/>
  <c r="AP29" i="3"/>
  <c r="AT29" i="3"/>
  <c r="AX29" i="3"/>
  <c r="BB29" i="3"/>
  <c r="BF29" i="3"/>
  <c r="O29" i="3"/>
  <c r="S29" i="3"/>
  <c r="W29" i="3"/>
  <c r="AA29" i="3"/>
  <c r="AE29" i="3"/>
  <c r="AI29" i="3"/>
  <c r="AM29" i="3"/>
  <c r="AQ29" i="3"/>
  <c r="AU29" i="3"/>
  <c r="AY29" i="3"/>
  <c r="BC29" i="3"/>
  <c r="BG29" i="3"/>
  <c r="P29" i="3"/>
  <c r="AF29" i="3"/>
  <c r="AV29" i="3"/>
  <c r="T29" i="3"/>
  <c r="AJ29" i="3"/>
  <c r="AZ29" i="3"/>
  <c r="X29" i="3"/>
  <c r="AN29" i="3"/>
  <c r="BD29" i="3"/>
  <c r="AB29" i="3"/>
  <c r="AR29" i="3"/>
  <c r="BH29" i="3"/>
  <c r="AU86" i="3"/>
  <c r="AE86" i="3"/>
  <c r="AU84" i="3"/>
  <c r="AE84" i="3"/>
  <c r="AU82" i="3"/>
  <c r="AE82" i="3"/>
  <c r="AU80" i="3"/>
  <c r="AE80" i="3"/>
  <c r="AU78" i="3"/>
  <c r="AE78" i="3"/>
  <c r="AU76" i="3"/>
  <c r="AE76" i="3"/>
  <c r="AU74" i="3"/>
  <c r="AE74" i="3"/>
  <c r="AU72" i="3"/>
  <c r="AE72" i="3"/>
  <c r="AU70" i="3"/>
  <c r="AE70" i="3"/>
  <c r="M67" i="3"/>
  <c r="Q67" i="3"/>
  <c r="U67" i="3"/>
  <c r="Y67" i="3"/>
  <c r="AC67" i="3"/>
  <c r="AG67" i="3"/>
  <c r="AK67" i="3"/>
  <c r="AO67" i="3"/>
  <c r="AS67" i="3"/>
  <c r="AW67" i="3"/>
  <c r="BA67" i="3"/>
  <c r="BE67" i="3"/>
  <c r="BI67" i="3"/>
  <c r="N67" i="3"/>
  <c r="R67" i="3"/>
  <c r="V67" i="3"/>
  <c r="Z67" i="3"/>
  <c r="AD67" i="3"/>
  <c r="AH67" i="3"/>
  <c r="AL67" i="3"/>
  <c r="AP67" i="3"/>
  <c r="AT67" i="3"/>
  <c r="AX67" i="3"/>
  <c r="T67" i="3"/>
  <c r="AB67" i="3"/>
  <c r="AJ67" i="3"/>
  <c r="AR67" i="3"/>
  <c r="AZ67" i="3"/>
  <c r="BF67" i="3"/>
  <c r="O67" i="3"/>
  <c r="W67" i="3"/>
  <c r="AE67" i="3"/>
  <c r="AM67" i="3"/>
  <c r="AU67" i="3"/>
  <c r="BB67" i="3"/>
  <c r="BG67" i="3"/>
  <c r="P67" i="3"/>
  <c r="X67" i="3"/>
  <c r="AF67" i="3"/>
  <c r="AN67" i="3"/>
  <c r="AV67" i="3"/>
  <c r="BC67" i="3"/>
  <c r="BH67" i="3"/>
  <c r="AL58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BJ86" i="3" s="1"/>
  <c r="R86" i="3"/>
  <c r="V86" i="3"/>
  <c r="Z86" i="3"/>
  <c r="AD86" i="3"/>
  <c r="AH86" i="3"/>
  <c r="AL86" i="3"/>
  <c r="AP86" i="3"/>
  <c r="AT86" i="3"/>
  <c r="AX86" i="3"/>
  <c r="BB86" i="3"/>
  <c r="BF86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N84" i="3"/>
  <c r="R84" i="3"/>
  <c r="V84" i="3"/>
  <c r="Z84" i="3"/>
  <c r="AD84" i="3"/>
  <c r="AH84" i="3"/>
  <c r="AL84" i="3"/>
  <c r="AP84" i="3"/>
  <c r="AT84" i="3"/>
  <c r="AX84" i="3"/>
  <c r="BB84" i="3"/>
  <c r="BF84" i="3"/>
  <c r="P82" i="3"/>
  <c r="T82" i="3"/>
  <c r="X82" i="3"/>
  <c r="AB82" i="3"/>
  <c r="AF82" i="3"/>
  <c r="AJ82" i="3"/>
  <c r="AN82" i="3"/>
  <c r="AR82" i="3"/>
  <c r="AV82" i="3"/>
  <c r="AZ82" i="3"/>
  <c r="BD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N82" i="3"/>
  <c r="R82" i="3"/>
  <c r="V82" i="3"/>
  <c r="Z82" i="3"/>
  <c r="AD82" i="3"/>
  <c r="AH82" i="3"/>
  <c r="AL82" i="3"/>
  <c r="AP82" i="3"/>
  <c r="AT82" i="3"/>
  <c r="AX82" i="3"/>
  <c r="BB82" i="3"/>
  <c r="BF82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P78" i="3"/>
  <c r="T78" i="3"/>
  <c r="X78" i="3"/>
  <c r="AB78" i="3"/>
  <c r="AF78" i="3"/>
  <c r="AJ78" i="3"/>
  <c r="AN78" i="3"/>
  <c r="AR78" i="3"/>
  <c r="AV78" i="3"/>
  <c r="AZ78" i="3"/>
  <c r="BD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N78" i="3"/>
  <c r="R78" i="3"/>
  <c r="V78" i="3"/>
  <c r="Z78" i="3"/>
  <c r="AD78" i="3"/>
  <c r="AH78" i="3"/>
  <c r="AL78" i="3"/>
  <c r="AP78" i="3"/>
  <c r="AT78" i="3"/>
  <c r="AX78" i="3"/>
  <c r="BB78" i="3"/>
  <c r="BF78" i="3"/>
  <c r="P76" i="3"/>
  <c r="T76" i="3"/>
  <c r="X76" i="3"/>
  <c r="AB76" i="3"/>
  <c r="AF76" i="3"/>
  <c r="AJ76" i="3"/>
  <c r="AN76" i="3"/>
  <c r="AR76" i="3"/>
  <c r="AV76" i="3"/>
  <c r="AZ76" i="3"/>
  <c r="BD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P74" i="3"/>
  <c r="T74" i="3"/>
  <c r="X74" i="3"/>
  <c r="AB74" i="3"/>
  <c r="AF74" i="3"/>
  <c r="AJ74" i="3"/>
  <c r="AN74" i="3"/>
  <c r="AR74" i="3"/>
  <c r="AV74" i="3"/>
  <c r="AZ74" i="3"/>
  <c r="BD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N74" i="3"/>
  <c r="R74" i="3"/>
  <c r="V74" i="3"/>
  <c r="Z74" i="3"/>
  <c r="AD74" i="3"/>
  <c r="AH74" i="3"/>
  <c r="AL74" i="3"/>
  <c r="AP74" i="3"/>
  <c r="AT74" i="3"/>
  <c r="AX74" i="3"/>
  <c r="BB74" i="3"/>
  <c r="BF74" i="3"/>
  <c r="P72" i="3"/>
  <c r="T72" i="3"/>
  <c r="X72" i="3"/>
  <c r="AB72" i="3"/>
  <c r="AF72" i="3"/>
  <c r="AJ72" i="3"/>
  <c r="AN72" i="3"/>
  <c r="AR72" i="3"/>
  <c r="AV72" i="3"/>
  <c r="AZ72" i="3"/>
  <c r="BD72" i="3"/>
  <c r="BH72" i="3"/>
  <c r="M72" i="3"/>
  <c r="Q72" i="3"/>
  <c r="U72" i="3"/>
  <c r="Y72" i="3"/>
  <c r="AC72" i="3"/>
  <c r="AG72" i="3"/>
  <c r="AK72" i="3"/>
  <c r="AO72" i="3"/>
  <c r="AS72" i="3"/>
  <c r="AW72" i="3"/>
  <c r="BA72" i="3"/>
  <c r="BE72" i="3"/>
  <c r="BI72" i="3"/>
  <c r="N72" i="3"/>
  <c r="R72" i="3"/>
  <c r="V72" i="3"/>
  <c r="Z72" i="3"/>
  <c r="AD72" i="3"/>
  <c r="AH72" i="3"/>
  <c r="AL72" i="3"/>
  <c r="AP72" i="3"/>
  <c r="AT72" i="3"/>
  <c r="AX72" i="3"/>
  <c r="BB72" i="3"/>
  <c r="BF72" i="3"/>
  <c r="P70" i="3"/>
  <c r="T70" i="3"/>
  <c r="X70" i="3"/>
  <c r="AB70" i="3"/>
  <c r="AF70" i="3"/>
  <c r="AJ70" i="3"/>
  <c r="AN70" i="3"/>
  <c r="AR70" i="3"/>
  <c r="AV70" i="3"/>
  <c r="AZ70" i="3"/>
  <c r="BD70" i="3"/>
  <c r="BH70" i="3"/>
  <c r="M70" i="3"/>
  <c r="Q70" i="3"/>
  <c r="U70" i="3"/>
  <c r="Y70" i="3"/>
  <c r="AC70" i="3"/>
  <c r="AG70" i="3"/>
  <c r="AK70" i="3"/>
  <c r="AO70" i="3"/>
  <c r="AS70" i="3"/>
  <c r="AW70" i="3"/>
  <c r="BA70" i="3"/>
  <c r="BE70" i="3"/>
  <c r="BI70" i="3"/>
  <c r="N70" i="3"/>
  <c r="BJ70" i="3" s="1"/>
  <c r="R70" i="3"/>
  <c r="V70" i="3"/>
  <c r="Z70" i="3"/>
  <c r="AD70" i="3"/>
  <c r="AH70" i="3"/>
  <c r="AL70" i="3"/>
  <c r="AP70" i="3"/>
  <c r="AT70" i="3"/>
  <c r="AX70" i="3"/>
  <c r="BB70" i="3"/>
  <c r="BF70" i="3"/>
  <c r="V58" i="3"/>
  <c r="BC86" i="3"/>
  <c r="AM86" i="3"/>
  <c r="W86" i="3"/>
  <c r="BC84" i="3"/>
  <c r="AM84" i="3"/>
  <c r="W84" i="3"/>
  <c r="BC82" i="3"/>
  <c r="AM82" i="3"/>
  <c r="W82" i="3"/>
  <c r="BC80" i="3"/>
  <c r="AM80" i="3"/>
  <c r="W80" i="3"/>
  <c r="BC78" i="3"/>
  <c r="AM78" i="3"/>
  <c r="W78" i="3"/>
  <c r="BC76" i="3"/>
  <c r="AM76" i="3"/>
  <c r="W76" i="3"/>
  <c r="BC74" i="3"/>
  <c r="AM74" i="3"/>
  <c r="W74" i="3"/>
  <c r="BC72" i="3"/>
  <c r="AM72" i="3"/>
  <c r="W72" i="3"/>
  <c r="BC70" i="3"/>
  <c r="AM70" i="3"/>
  <c r="W70" i="3"/>
  <c r="N69" i="3"/>
  <c r="R69" i="3"/>
  <c r="V69" i="3"/>
  <c r="Z69" i="3"/>
  <c r="AD69" i="3"/>
  <c r="AH69" i="3"/>
  <c r="AL69" i="3"/>
  <c r="AP69" i="3"/>
  <c r="AT69" i="3"/>
  <c r="AX69" i="3"/>
  <c r="BB69" i="3"/>
  <c r="BF69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AY67" i="3"/>
  <c r="S67" i="3"/>
  <c r="AV65" i="3"/>
  <c r="AF65" i="3"/>
  <c r="L64" i="3"/>
  <c r="K64" i="3"/>
  <c r="BF62" i="3"/>
  <c r="AP62" i="3"/>
  <c r="M61" i="3"/>
  <c r="O59" i="3"/>
  <c r="S59" i="3"/>
  <c r="W59" i="3"/>
  <c r="AA59" i="3"/>
  <c r="AE59" i="3"/>
  <c r="AI59" i="3"/>
  <c r="AM59" i="3"/>
  <c r="AQ59" i="3"/>
  <c r="AU59" i="3"/>
  <c r="AY59" i="3"/>
  <c r="BC59" i="3"/>
  <c r="BG59" i="3"/>
  <c r="AO57" i="3"/>
  <c r="O65" i="3"/>
  <c r="S65" i="3"/>
  <c r="W65" i="3"/>
  <c r="AA65" i="3"/>
  <c r="AE65" i="3"/>
  <c r="AI65" i="3"/>
  <c r="AM65" i="3"/>
  <c r="AQ65" i="3"/>
  <c r="AU65" i="3"/>
  <c r="AY65" i="3"/>
  <c r="BC65" i="3"/>
  <c r="BG65" i="3"/>
  <c r="O62" i="3"/>
  <c r="S62" i="3"/>
  <c r="W62" i="3"/>
  <c r="AA62" i="3"/>
  <c r="AE62" i="3"/>
  <c r="AI62" i="3"/>
  <c r="AM62" i="3"/>
  <c r="AQ62" i="3"/>
  <c r="AU62" i="3"/>
  <c r="AY62" i="3"/>
  <c r="BC62" i="3"/>
  <c r="BG62" i="3"/>
  <c r="P62" i="3"/>
  <c r="T62" i="3"/>
  <c r="X62" i="3"/>
  <c r="AB62" i="3"/>
  <c r="AF62" i="3"/>
  <c r="AJ62" i="3"/>
  <c r="AN62" i="3"/>
  <c r="AR62" i="3"/>
  <c r="AV62" i="3"/>
  <c r="AZ62" i="3"/>
  <c r="BD62" i="3"/>
  <c r="BH62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R57" i="3"/>
  <c r="X57" i="3"/>
  <c r="AC57" i="3"/>
  <c r="AI57" i="3"/>
  <c r="AN57" i="3"/>
  <c r="AS57" i="3"/>
  <c r="AY57" i="3"/>
  <c r="BD57" i="3"/>
  <c r="BI57" i="3"/>
  <c r="Z49" i="3"/>
  <c r="AP49" i="3"/>
  <c r="BF49" i="3"/>
  <c r="N49" i="3"/>
  <c r="AD49" i="3"/>
  <c r="AT49" i="3"/>
  <c r="AX49" i="3"/>
  <c r="R49" i="3"/>
  <c r="BD65" i="3"/>
  <c r="AN65" i="3"/>
  <c r="X65" i="3"/>
  <c r="M65" i="3"/>
  <c r="O63" i="3"/>
  <c r="S63" i="3"/>
  <c r="W63" i="3"/>
  <c r="AA63" i="3"/>
  <c r="AE63" i="3"/>
  <c r="AI63" i="3"/>
  <c r="AM63" i="3"/>
  <c r="AQ63" i="3"/>
  <c r="AU63" i="3"/>
  <c r="AY63" i="3"/>
  <c r="BC63" i="3"/>
  <c r="BG63" i="3"/>
  <c r="AX62" i="3"/>
  <c r="AH62" i="3"/>
  <c r="R62" i="3"/>
  <c r="L60" i="3"/>
  <c r="K60" i="3"/>
  <c r="AZ59" i="3"/>
  <c r="AJ59" i="3"/>
  <c r="T59" i="3"/>
  <c r="AZ57" i="3"/>
  <c r="AE57" i="3"/>
  <c r="AH49" i="3"/>
  <c r="M57" i="3"/>
  <c r="Q57" i="3"/>
  <c r="U57" i="3"/>
  <c r="P57" i="3"/>
  <c r="V57" i="3"/>
  <c r="Z57" i="3"/>
  <c r="AD57" i="3"/>
  <c r="AH57" i="3"/>
  <c r="AL57" i="3"/>
  <c r="AP57" i="3"/>
  <c r="AT57" i="3"/>
  <c r="AX57" i="3"/>
  <c r="BB57" i="3"/>
  <c r="BF57" i="3"/>
  <c r="R53" i="3"/>
  <c r="Z53" i="3"/>
  <c r="AH53" i="3"/>
  <c r="AP53" i="3"/>
  <c r="AX53" i="3"/>
  <c r="BF53" i="3"/>
  <c r="T53" i="3"/>
  <c r="AB53" i="3"/>
  <c r="AJ53" i="3"/>
  <c r="AR53" i="3"/>
  <c r="AZ53" i="3"/>
  <c r="BH53" i="3"/>
  <c r="BF65" i="3"/>
  <c r="BB65" i="3"/>
  <c r="AX65" i="3"/>
  <c r="AT65" i="3"/>
  <c r="AP65" i="3"/>
  <c r="AL65" i="3"/>
  <c r="AH65" i="3"/>
  <c r="AD65" i="3"/>
  <c r="Z65" i="3"/>
  <c r="V65" i="3"/>
  <c r="R65" i="3"/>
  <c r="N65" i="3"/>
  <c r="BF63" i="3"/>
  <c r="BB63" i="3"/>
  <c r="AX63" i="3"/>
  <c r="AT63" i="3"/>
  <c r="AP63" i="3"/>
  <c r="AL63" i="3"/>
  <c r="AH63" i="3"/>
  <c r="AD63" i="3"/>
  <c r="Z63" i="3"/>
  <c r="V63" i="3"/>
  <c r="R63" i="3"/>
  <c r="N63" i="3"/>
  <c r="BF61" i="3"/>
  <c r="BB61" i="3"/>
  <c r="AX61" i="3"/>
  <c r="AT61" i="3"/>
  <c r="AP61" i="3"/>
  <c r="AL61" i="3"/>
  <c r="AH61" i="3"/>
  <c r="AD61" i="3"/>
  <c r="Z61" i="3"/>
  <c r="V61" i="3"/>
  <c r="R61" i="3"/>
  <c r="N61" i="3"/>
  <c r="BF59" i="3"/>
  <c r="BB59" i="3"/>
  <c r="AX59" i="3"/>
  <c r="AT59" i="3"/>
  <c r="AP59" i="3"/>
  <c r="AL59" i="3"/>
  <c r="AH59" i="3"/>
  <c r="AD59" i="3"/>
  <c r="Z59" i="3"/>
  <c r="V59" i="3"/>
  <c r="R59" i="3"/>
  <c r="N59" i="3"/>
  <c r="BH57" i="3"/>
  <c r="BC57" i="3"/>
  <c r="AW57" i="3"/>
  <c r="AR57" i="3"/>
  <c r="AM57" i="3"/>
  <c r="AG57" i="3"/>
  <c r="AB57" i="3"/>
  <c r="W57" i="3"/>
  <c r="O57" i="3"/>
  <c r="BD55" i="3"/>
  <c r="AT55" i="3"/>
  <c r="AH55" i="3"/>
  <c r="X55" i="3"/>
  <c r="N55" i="3"/>
  <c r="AT53" i="3"/>
  <c r="AD53" i="3"/>
  <c r="N53" i="3"/>
  <c r="R51" i="3"/>
  <c r="Z51" i="3"/>
  <c r="AH51" i="3"/>
  <c r="AP51" i="3"/>
  <c r="AX51" i="3"/>
  <c r="BF51" i="3"/>
  <c r="T51" i="3"/>
  <c r="AB51" i="3"/>
  <c r="AJ51" i="3"/>
  <c r="AR51" i="3"/>
  <c r="AZ51" i="3"/>
  <c r="BH51" i="3"/>
  <c r="N51" i="3"/>
  <c r="V51" i="3"/>
  <c r="AD51" i="3"/>
  <c r="AL51" i="3"/>
  <c r="AT51" i="3"/>
  <c r="BB51" i="3"/>
  <c r="U50" i="3"/>
  <c r="AF50" i="3"/>
  <c r="AN50" i="3"/>
  <c r="AV50" i="3"/>
  <c r="BD50" i="3"/>
  <c r="M50" i="3"/>
  <c r="X50" i="3"/>
  <c r="AH50" i="3"/>
  <c r="AP50" i="3"/>
  <c r="AX50" i="3"/>
  <c r="BF50" i="3"/>
  <c r="BI65" i="3"/>
  <c r="BE65" i="3"/>
  <c r="BA65" i="3"/>
  <c r="AW65" i="3"/>
  <c r="AS65" i="3"/>
  <c r="AO65" i="3"/>
  <c r="AK65" i="3"/>
  <c r="AG65" i="3"/>
  <c r="AC65" i="3"/>
  <c r="Y65" i="3"/>
  <c r="U65" i="3"/>
  <c r="Q65" i="3"/>
  <c r="BI63" i="3"/>
  <c r="BE63" i="3"/>
  <c r="BA63" i="3"/>
  <c r="AW63" i="3"/>
  <c r="AS63" i="3"/>
  <c r="AO63" i="3"/>
  <c r="AK63" i="3"/>
  <c r="AG63" i="3"/>
  <c r="AC63" i="3"/>
  <c r="Y63" i="3"/>
  <c r="U63" i="3"/>
  <c r="Q63" i="3"/>
  <c r="BI61" i="3"/>
  <c r="BE61" i="3"/>
  <c r="BA61" i="3"/>
  <c r="AW61" i="3"/>
  <c r="AS61" i="3"/>
  <c r="AO61" i="3"/>
  <c r="AK61" i="3"/>
  <c r="AG61" i="3"/>
  <c r="AC61" i="3"/>
  <c r="Y61" i="3"/>
  <c r="U61" i="3"/>
  <c r="Q61" i="3"/>
  <c r="BI59" i="3"/>
  <c r="BE59" i="3"/>
  <c r="BA59" i="3"/>
  <c r="AW59" i="3"/>
  <c r="AS59" i="3"/>
  <c r="AO59" i="3"/>
  <c r="AK59" i="3"/>
  <c r="AG59" i="3"/>
  <c r="AC59" i="3"/>
  <c r="Y59" i="3"/>
  <c r="U59" i="3"/>
  <c r="Q59" i="3"/>
  <c r="BG57" i="3"/>
  <c r="BA57" i="3"/>
  <c r="AV57" i="3"/>
  <c r="AQ57" i="3"/>
  <c r="AK57" i="3"/>
  <c r="AF57" i="3"/>
  <c r="AA57" i="3"/>
  <c r="T57" i="3"/>
  <c r="N57" i="3"/>
  <c r="BB55" i="3"/>
  <c r="AP55" i="3"/>
  <c r="AF55" i="3"/>
  <c r="T55" i="3"/>
  <c r="BD53" i="3"/>
  <c r="AN53" i="3"/>
  <c r="X53" i="3"/>
  <c r="AV51" i="3"/>
  <c r="P51" i="3"/>
  <c r="AZ50" i="3"/>
  <c r="P50" i="3"/>
  <c r="AP44" i="3"/>
  <c r="R44" i="3"/>
  <c r="AX44" i="3"/>
  <c r="R47" i="3"/>
  <c r="Z47" i="3"/>
  <c r="AH47" i="3"/>
  <c r="AP47" i="3"/>
  <c r="AX47" i="3"/>
  <c r="BF47" i="3"/>
  <c r="R43" i="3"/>
  <c r="Z43" i="3"/>
  <c r="AH43" i="3"/>
  <c r="AP43" i="3"/>
  <c r="AX43" i="3"/>
  <c r="BF43" i="3"/>
  <c r="P36" i="3"/>
  <c r="T36" i="3"/>
  <c r="X36" i="3"/>
  <c r="AB36" i="3"/>
  <c r="AF36" i="3"/>
  <c r="AJ36" i="3"/>
  <c r="AN36" i="3"/>
  <c r="AR36" i="3"/>
  <c r="AV36" i="3"/>
  <c r="AZ36" i="3"/>
  <c r="BD36" i="3"/>
  <c r="BH36" i="3"/>
  <c r="M36" i="3"/>
  <c r="Q36" i="3"/>
  <c r="U36" i="3"/>
  <c r="Y36" i="3"/>
  <c r="AC36" i="3"/>
  <c r="AG36" i="3"/>
  <c r="AK36" i="3"/>
  <c r="AO36" i="3"/>
  <c r="AS36" i="3"/>
  <c r="AW36" i="3"/>
  <c r="BA36" i="3"/>
  <c r="BE36" i="3"/>
  <c r="BI36" i="3"/>
  <c r="N36" i="3"/>
  <c r="R36" i="3"/>
  <c r="V36" i="3"/>
  <c r="Z36" i="3"/>
  <c r="AD36" i="3"/>
  <c r="AH36" i="3"/>
  <c r="AL36" i="3"/>
  <c r="AP36" i="3"/>
  <c r="AT36" i="3"/>
  <c r="AX36" i="3"/>
  <c r="BB36" i="3"/>
  <c r="BF36" i="3"/>
  <c r="O36" i="3"/>
  <c r="AE36" i="3"/>
  <c r="AU36" i="3"/>
  <c r="S36" i="3"/>
  <c r="AI36" i="3"/>
  <c r="AY36" i="3"/>
  <c r="W36" i="3"/>
  <c r="AM36" i="3"/>
  <c r="BC36" i="3"/>
  <c r="AA36" i="3"/>
  <c r="AQ36" i="3"/>
  <c r="BG36" i="3"/>
  <c r="K56" i="3"/>
  <c r="BH55" i="3"/>
  <c r="AZ55" i="3"/>
  <c r="AR55" i="3"/>
  <c r="AJ55" i="3"/>
  <c r="AB55" i="3"/>
  <c r="K54" i="3"/>
  <c r="K52" i="3"/>
  <c r="O50" i="3"/>
  <c r="S50" i="3"/>
  <c r="W50" i="3"/>
  <c r="AA50" i="3"/>
  <c r="AE50" i="3"/>
  <c r="Q50" i="3"/>
  <c r="V50" i="3"/>
  <c r="AB50" i="3"/>
  <c r="AG50" i="3"/>
  <c r="AK50" i="3"/>
  <c r="AO50" i="3"/>
  <c r="AS50" i="3"/>
  <c r="AW50" i="3"/>
  <c r="BA50" i="3"/>
  <c r="BE50" i="3"/>
  <c r="BI50" i="3"/>
  <c r="N50" i="3"/>
  <c r="T50" i="3"/>
  <c r="Y50" i="3"/>
  <c r="AD50" i="3"/>
  <c r="AI50" i="3"/>
  <c r="AM50" i="3"/>
  <c r="AQ50" i="3"/>
  <c r="AU50" i="3"/>
  <c r="AY50" i="3"/>
  <c r="BC50" i="3"/>
  <c r="BG50" i="3"/>
  <c r="M49" i="3"/>
  <c r="Q49" i="3"/>
  <c r="U49" i="3"/>
  <c r="Y49" i="3"/>
  <c r="AC49" i="3"/>
  <c r="AG49" i="3"/>
  <c r="AK49" i="3"/>
  <c r="AO49" i="3"/>
  <c r="AS49" i="3"/>
  <c r="AW49" i="3"/>
  <c r="BA49" i="3"/>
  <c r="BE49" i="3"/>
  <c r="BI49" i="3"/>
  <c r="O49" i="3"/>
  <c r="S49" i="3"/>
  <c r="W49" i="3"/>
  <c r="AA49" i="3"/>
  <c r="AE49" i="3"/>
  <c r="AI49" i="3"/>
  <c r="AM49" i="3"/>
  <c r="AQ49" i="3"/>
  <c r="AU49" i="3"/>
  <c r="AY49" i="3"/>
  <c r="BC49" i="3"/>
  <c r="BG49" i="3"/>
  <c r="P49" i="3"/>
  <c r="X49" i="3"/>
  <c r="AF49" i="3"/>
  <c r="AN49" i="3"/>
  <c r="AV49" i="3"/>
  <c r="BD49" i="3"/>
  <c r="T49" i="3"/>
  <c r="AB49" i="3"/>
  <c r="AJ49" i="3"/>
  <c r="AR49" i="3"/>
  <c r="AZ49" i="3"/>
  <c r="BH49" i="3"/>
  <c r="AT47" i="3"/>
  <c r="N47" i="3"/>
  <c r="L46" i="3"/>
  <c r="AP46" i="3" s="1"/>
  <c r="O44" i="3"/>
  <c r="S44" i="3"/>
  <c r="W44" i="3"/>
  <c r="AA44" i="3"/>
  <c r="AE44" i="3"/>
  <c r="AI44" i="3"/>
  <c r="AM44" i="3"/>
  <c r="AQ44" i="3"/>
  <c r="AU44" i="3"/>
  <c r="AY44" i="3"/>
  <c r="BC44" i="3"/>
  <c r="BG44" i="3"/>
  <c r="M44" i="3"/>
  <c r="Q44" i="3"/>
  <c r="U44" i="3"/>
  <c r="Y44" i="3"/>
  <c r="AC44" i="3"/>
  <c r="AG44" i="3"/>
  <c r="AK44" i="3"/>
  <c r="AO44" i="3"/>
  <c r="AS44" i="3"/>
  <c r="AW44" i="3"/>
  <c r="BA44" i="3"/>
  <c r="BE44" i="3"/>
  <c r="BI44" i="3"/>
  <c r="T44" i="3"/>
  <c r="AB44" i="3"/>
  <c r="AJ44" i="3"/>
  <c r="AR44" i="3"/>
  <c r="AZ44" i="3"/>
  <c r="BH44" i="3"/>
  <c r="N44" i="3"/>
  <c r="V44" i="3"/>
  <c r="AD44" i="3"/>
  <c r="AL44" i="3"/>
  <c r="AT44" i="3"/>
  <c r="BB44" i="3"/>
  <c r="P44" i="3"/>
  <c r="X44" i="3"/>
  <c r="AF44" i="3"/>
  <c r="AN44" i="3"/>
  <c r="AV44" i="3"/>
  <c r="BD44" i="3"/>
  <c r="AT43" i="3"/>
  <c r="N43" i="3"/>
  <c r="L42" i="3"/>
  <c r="O55" i="3"/>
  <c r="S55" i="3"/>
  <c r="W55" i="3"/>
  <c r="AA55" i="3"/>
  <c r="AE55" i="3"/>
  <c r="AI55" i="3"/>
  <c r="AM55" i="3"/>
  <c r="AQ55" i="3"/>
  <c r="AU55" i="3"/>
  <c r="AY55" i="3"/>
  <c r="BC55" i="3"/>
  <c r="BG55" i="3"/>
  <c r="M55" i="3"/>
  <c r="Q55" i="3"/>
  <c r="U55" i="3"/>
  <c r="Y55" i="3"/>
  <c r="AC55" i="3"/>
  <c r="AG55" i="3"/>
  <c r="AK55" i="3"/>
  <c r="AO55" i="3"/>
  <c r="AS55" i="3"/>
  <c r="AW55" i="3"/>
  <c r="BA55" i="3"/>
  <c r="BE55" i="3"/>
  <c r="BI55" i="3"/>
  <c r="O53" i="3"/>
  <c r="S53" i="3"/>
  <c r="W53" i="3"/>
  <c r="AA53" i="3"/>
  <c r="AE53" i="3"/>
  <c r="AI53" i="3"/>
  <c r="AM53" i="3"/>
  <c r="AQ53" i="3"/>
  <c r="AU53" i="3"/>
  <c r="AY53" i="3"/>
  <c r="BC53" i="3"/>
  <c r="BG53" i="3"/>
  <c r="M53" i="3"/>
  <c r="Q53" i="3"/>
  <c r="U53" i="3"/>
  <c r="Y53" i="3"/>
  <c r="AC53" i="3"/>
  <c r="AG53" i="3"/>
  <c r="AK53" i="3"/>
  <c r="AO53" i="3"/>
  <c r="AS53" i="3"/>
  <c r="AW53" i="3"/>
  <c r="BA53" i="3"/>
  <c r="BE53" i="3"/>
  <c r="BI53" i="3"/>
  <c r="O51" i="3"/>
  <c r="S51" i="3"/>
  <c r="W51" i="3"/>
  <c r="AA51" i="3"/>
  <c r="AE51" i="3"/>
  <c r="AI51" i="3"/>
  <c r="AM51" i="3"/>
  <c r="AQ51" i="3"/>
  <c r="AU51" i="3"/>
  <c r="AY51" i="3"/>
  <c r="BC51" i="3"/>
  <c r="BG51" i="3"/>
  <c r="M51" i="3"/>
  <c r="Q51" i="3"/>
  <c r="U51" i="3"/>
  <c r="Y51" i="3"/>
  <c r="AC51" i="3"/>
  <c r="AG51" i="3"/>
  <c r="AK51" i="3"/>
  <c r="AO51" i="3"/>
  <c r="AS51" i="3"/>
  <c r="AW51" i="3"/>
  <c r="BA51" i="3"/>
  <c r="BE51" i="3"/>
  <c r="BI51" i="3"/>
  <c r="BB50" i="3"/>
  <c r="AT50" i="3"/>
  <c r="AL50" i="3"/>
  <c r="AC50" i="3"/>
  <c r="R50" i="3"/>
  <c r="BB49" i="3"/>
  <c r="AL49" i="3"/>
  <c r="V49" i="3"/>
  <c r="AL47" i="3"/>
  <c r="T47" i="3"/>
  <c r="R45" i="3"/>
  <c r="Z45" i="3"/>
  <c r="AH45" i="3"/>
  <c r="AP45" i="3"/>
  <c r="AX45" i="3"/>
  <c r="BF45" i="3"/>
  <c r="AH44" i="3"/>
  <c r="AL43" i="3"/>
  <c r="T43" i="3"/>
  <c r="R41" i="3"/>
  <c r="Z41" i="3"/>
  <c r="AH41" i="3"/>
  <c r="AP41" i="3"/>
  <c r="AX41" i="3"/>
  <c r="BF41" i="3"/>
  <c r="K48" i="3"/>
  <c r="BH47" i="3"/>
  <c r="AZ47" i="3"/>
  <c r="AR47" i="3"/>
  <c r="AJ47" i="3"/>
  <c r="AB47" i="3"/>
  <c r="BH45" i="3"/>
  <c r="AZ45" i="3"/>
  <c r="AR45" i="3"/>
  <c r="AJ45" i="3"/>
  <c r="AB45" i="3"/>
  <c r="BH43" i="3"/>
  <c r="AZ43" i="3"/>
  <c r="AR43" i="3"/>
  <c r="AJ43" i="3"/>
  <c r="AB43" i="3"/>
  <c r="K42" i="3"/>
  <c r="BH41" i="3"/>
  <c r="AZ41" i="3"/>
  <c r="AR41" i="3"/>
  <c r="AJ41" i="3"/>
  <c r="AB41" i="3"/>
  <c r="AQ40" i="3"/>
  <c r="P38" i="3"/>
  <c r="T38" i="3"/>
  <c r="X38" i="3"/>
  <c r="AB38" i="3"/>
  <c r="AF38" i="3"/>
  <c r="AJ38" i="3"/>
  <c r="AN38" i="3"/>
  <c r="AR38" i="3"/>
  <c r="AV38" i="3"/>
  <c r="AZ38" i="3"/>
  <c r="BD38" i="3"/>
  <c r="BH38" i="3"/>
  <c r="N38" i="3"/>
  <c r="R38" i="3"/>
  <c r="V38" i="3"/>
  <c r="Z38" i="3"/>
  <c r="AD38" i="3"/>
  <c r="AH38" i="3"/>
  <c r="AL38" i="3"/>
  <c r="AP38" i="3"/>
  <c r="AT38" i="3"/>
  <c r="AX38" i="3"/>
  <c r="BB38" i="3"/>
  <c r="BF38" i="3"/>
  <c r="M38" i="3"/>
  <c r="U38" i="3"/>
  <c r="AC38" i="3"/>
  <c r="AK38" i="3"/>
  <c r="AS38" i="3"/>
  <c r="BA38" i="3"/>
  <c r="BI38" i="3"/>
  <c r="O38" i="3"/>
  <c r="W38" i="3"/>
  <c r="AE38" i="3"/>
  <c r="AM38" i="3"/>
  <c r="AU38" i="3"/>
  <c r="BC38" i="3"/>
  <c r="Q38" i="3"/>
  <c r="Y38" i="3"/>
  <c r="AG38" i="3"/>
  <c r="AO38" i="3"/>
  <c r="AW38" i="3"/>
  <c r="BE38" i="3"/>
  <c r="M47" i="3"/>
  <c r="Q47" i="3"/>
  <c r="U47" i="3"/>
  <c r="Y47" i="3"/>
  <c r="AC47" i="3"/>
  <c r="AG47" i="3"/>
  <c r="AK47" i="3"/>
  <c r="AO47" i="3"/>
  <c r="AS47" i="3"/>
  <c r="AW47" i="3"/>
  <c r="BA47" i="3"/>
  <c r="BE47" i="3"/>
  <c r="BI47" i="3"/>
  <c r="O47" i="3"/>
  <c r="S47" i="3"/>
  <c r="W47" i="3"/>
  <c r="AA47" i="3"/>
  <c r="AE47" i="3"/>
  <c r="AI47" i="3"/>
  <c r="AM47" i="3"/>
  <c r="AQ47" i="3"/>
  <c r="AU47" i="3"/>
  <c r="AY47" i="3"/>
  <c r="BC47" i="3"/>
  <c r="BG47" i="3"/>
  <c r="M45" i="3"/>
  <c r="Q45" i="3"/>
  <c r="U45" i="3"/>
  <c r="Y45" i="3"/>
  <c r="AC45" i="3"/>
  <c r="AG45" i="3"/>
  <c r="AK45" i="3"/>
  <c r="AO45" i="3"/>
  <c r="AS45" i="3"/>
  <c r="AW45" i="3"/>
  <c r="BA45" i="3"/>
  <c r="BE45" i="3"/>
  <c r="BI45" i="3"/>
  <c r="O45" i="3"/>
  <c r="S45" i="3"/>
  <c r="W45" i="3"/>
  <c r="AA45" i="3"/>
  <c r="AE45" i="3"/>
  <c r="AI45" i="3"/>
  <c r="AM45" i="3"/>
  <c r="AQ45" i="3"/>
  <c r="AU45" i="3"/>
  <c r="AY45" i="3"/>
  <c r="BC45" i="3"/>
  <c r="BG45" i="3"/>
  <c r="M43" i="3"/>
  <c r="Q43" i="3"/>
  <c r="U43" i="3"/>
  <c r="Y43" i="3"/>
  <c r="AC43" i="3"/>
  <c r="AG43" i="3"/>
  <c r="AK43" i="3"/>
  <c r="AO43" i="3"/>
  <c r="AS43" i="3"/>
  <c r="AW43" i="3"/>
  <c r="BA43" i="3"/>
  <c r="BE43" i="3"/>
  <c r="BI43" i="3"/>
  <c r="O43" i="3"/>
  <c r="S43" i="3"/>
  <c r="W43" i="3"/>
  <c r="AA43" i="3"/>
  <c r="AE43" i="3"/>
  <c r="AI43" i="3"/>
  <c r="AM43" i="3"/>
  <c r="AQ43" i="3"/>
  <c r="AU43" i="3"/>
  <c r="AY43" i="3"/>
  <c r="BC43" i="3"/>
  <c r="BG43" i="3"/>
  <c r="M41" i="3"/>
  <c r="Q41" i="3"/>
  <c r="U41" i="3"/>
  <c r="Y41" i="3"/>
  <c r="AC41" i="3"/>
  <c r="AG41" i="3"/>
  <c r="AK41" i="3"/>
  <c r="AO41" i="3"/>
  <c r="AS41" i="3"/>
  <c r="AW41" i="3"/>
  <c r="BA41" i="3"/>
  <c r="BE41" i="3"/>
  <c r="BI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N39" i="3"/>
  <c r="R39" i="3"/>
  <c r="V39" i="3"/>
  <c r="Z39" i="3"/>
  <c r="AD39" i="3"/>
  <c r="AH39" i="3"/>
  <c r="AL39" i="3"/>
  <c r="AP39" i="3"/>
  <c r="AT39" i="3"/>
  <c r="AX39" i="3"/>
  <c r="BB39" i="3"/>
  <c r="BF39" i="3"/>
  <c r="P39" i="3"/>
  <c r="T39" i="3"/>
  <c r="X39" i="3"/>
  <c r="AB39" i="3"/>
  <c r="AF39" i="3"/>
  <c r="AJ39" i="3"/>
  <c r="AN39" i="3"/>
  <c r="AR39" i="3"/>
  <c r="AV39" i="3"/>
  <c r="AZ39" i="3"/>
  <c r="BD39" i="3"/>
  <c r="BH39" i="3"/>
  <c r="Q39" i="3"/>
  <c r="Y39" i="3"/>
  <c r="AG39" i="3"/>
  <c r="AO39" i="3"/>
  <c r="AW39" i="3"/>
  <c r="BE39" i="3"/>
  <c r="S39" i="3"/>
  <c r="AA39" i="3"/>
  <c r="AI39" i="3"/>
  <c r="AQ39" i="3"/>
  <c r="AY39" i="3"/>
  <c r="BG39" i="3"/>
  <c r="M39" i="3"/>
  <c r="U39" i="3"/>
  <c r="AC39" i="3"/>
  <c r="AK39" i="3"/>
  <c r="AS39" i="3"/>
  <c r="BA39" i="3"/>
  <c r="BI39" i="3"/>
  <c r="O32" i="3"/>
  <c r="S32" i="3"/>
  <c r="W32" i="3"/>
  <c r="AA32" i="3"/>
  <c r="AE32" i="3"/>
  <c r="AI32" i="3"/>
  <c r="AM32" i="3"/>
  <c r="AQ32" i="3"/>
  <c r="AU32" i="3"/>
  <c r="AY32" i="3"/>
  <c r="BC32" i="3"/>
  <c r="BG32" i="3"/>
  <c r="P32" i="3"/>
  <c r="T32" i="3"/>
  <c r="X32" i="3"/>
  <c r="AB32" i="3"/>
  <c r="AF32" i="3"/>
  <c r="AJ32" i="3"/>
  <c r="AN32" i="3"/>
  <c r="AR32" i="3"/>
  <c r="AV32" i="3"/>
  <c r="AZ32" i="3"/>
  <c r="BD32" i="3"/>
  <c r="BH32" i="3"/>
  <c r="M32" i="3"/>
  <c r="Q32" i="3"/>
  <c r="U32" i="3"/>
  <c r="Y32" i="3"/>
  <c r="AC32" i="3"/>
  <c r="AG32" i="3"/>
  <c r="AK32" i="3"/>
  <c r="AO32" i="3"/>
  <c r="AS32" i="3"/>
  <c r="AW32" i="3"/>
  <c r="BA32" i="3"/>
  <c r="BE32" i="3"/>
  <c r="BI32" i="3"/>
  <c r="N32" i="3"/>
  <c r="AD32" i="3"/>
  <c r="AT32" i="3"/>
  <c r="R32" i="3"/>
  <c r="AH32" i="3"/>
  <c r="AX32" i="3"/>
  <c r="V32" i="3"/>
  <c r="AL32" i="3"/>
  <c r="BB32" i="3"/>
  <c r="Z32" i="3"/>
  <c r="AP32" i="3"/>
  <c r="BF32" i="3"/>
  <c r="BD47" i="3"/>
  <c r="AV47" i="3"/>
  <c r="AN47" i="3"/>
  <c r="AF47" i="3"/>
  <c r="X47" i="3"/>
  <c r="P47" i="3"/>
  <c r="BD45" i="3"/>
  <c r="AV45" i="3"/>
  <c r="AN45" i="3"/>
  <c r="AF45" i="3"/>
  <c r="X45" i="3"/>
  <c r="P45" i="3"/>
  <c r="BD43" i="3"/>
  <c r="AV43" i="3"/>
  <c r="AN43" i="3"/>
  <c r="AF43" i="3"/>
  <c r="X43" i="3"/>
  <c r="P43" i="3"/>
  <c r="BD41" i="3"/>
  <c r="AV41" i="3"/>
  <c r="AN41" i="3"/>
  <c r="AF41" i="3"/>
  <c r="X41" i="3"/>
  <c r="P41" i="3"/>
  <c r="P40" i="3"/>
  <c r="T40" i="3"/>
  <c r="X40" i="3"/>
  <c r="AB40" i="3"/>
  <c r="AF40" i="3"/>
  <c r="AJ40" i="3"/>
  <c r="AN40" i="3"/>
  <c r="AR40" i="3"/>
  <c r="AV40" i="3"/>
  <c r="AZ40" i="3"/>
  <c r="M40" i="3"/>
  <c r="R40" i="3"/>
  <c r="W40" i="3"/>
  <c r="AC40" i="3"/>
  <c r="AH40" i="3"/>
  <c r="AM40" i="3"/>
  <c r="AS40" i="3"/>
  <c r="AX40" i="3"/>
  <c r="BC40" i="3"/>
  <c r="BG40" i="3"/>
  <c r="N40" i="3"/>
  <c r="S40" i="3"/>
  <c r="Y40" i="3"/>
  <c r="AD40" i="3"/>
  <c r="AI40" i="3"/>
  <c r="AO40" i="3"/>
  <c r="AT40" i="3"/>
  <c r="AY40" i="3"/>
  <c r="BD40" i="3"/>
  <c r="BH40" i="3"/>
  <c r="O40" i="3"/>
  <c r="U40" i="3"/>
  <c r="Z40" i="3"/>
  <c r="AE40" i="3"/>
  <c r="AK40" i="3"/>
  <c r="AP40" i="3"/>
  <c r="AU40" i="3"/>
  <c r="BA40" i="3"/>
  <c r="BE40" i="3"/>
  <c r="BI40" i="3"/>
  <c r="BC39" i="3"/>
  <c r="W39" i="3"/>
  <c r="BE37" i="3"/>
  <c r="AO37" i="3"/>
  <c r="N37" i="3"/>
  <c r="R37" i="3"/>
  <c r="V37" i="3"/>
  <c r="Z37" i="3"/>
  <c r="AD37" i="3"/>
  <c r="AH37" i="3"/>
  <c r="AL37" i="3"/>
  <c r="AP37" i="3"/>
  <c r="AT37" i="3"/>
  <c r="AX37" i="3"/>
  <c r="BB37" i="3"/>
  <c r="BF37" i="3"/>
  <c r="O37" i="3"/>
  <c r="S37" i="3"/>
  <c r="W37" i="3"/>
  <c r="AA37" i="3"/>
  <c r="AE37" i="3"/>
  <c r="AI37" i="3"/>
  <c r="AM37" i="3"/>
  <c r="AQ37" i="3"/>
  <c r="AU37" i="3"/>
  <c r="AY37" i="3"/>
  <c r="BC37" i="3"/>
  <c r="BG37" i="3"/>
  <c r="P37" i="3"/>
  <c r="T37" i="3"/>
  <c r="X37" i="3"/>
  <c r="AB37" i="3"/>
  <c r="AF37" i="3"/>
  <c r="AJ37" i="3"/>
  <c r="AN37" i="3"/>
  <c r="AR37" i="3"/>
  <c r="AV37" i="3"/>
  <c r="AZ37" i="3"/>
  <c r="BD37" i="3"/>
  <c r="BH37" i="3"/>
  <c r="O34" i="3"/>
  <c r="S34" i="3"/>
  <c r="W34" i="3"/>
  <c r="AA34" i="3"/>
  <c r="AE34" i="3"/>
  <c r="AI34" i="3"/>
  <c r="AM34" i="3"/>
  <c r="AQ34" i="3"/>
  <c r="AU34" i="3"/>
  <c r="AY34" i="3"/>
  <c r="BC34" i="3"/>
  <c r="BG34" i="3"/>
  <c r="P34" i="3"/>
  <c r="T34" i="3"/>
  <c r="X34" i="3"/>
  <c r="AB34" i="3"/>
  <c r="AF34" i="3"/>
  <c r="AJ34" i="3"/>
  <c r="AN34" i="3"/>
  <c r="AR34" i="3"/>
  <c r="AV34" i="3"/>
  <c r="AZ34" i="3"/>
  <c r="BD34" i="3"/>
  <c r="BH34" i="3"/>
  <c r="M34" i="3"/>
  <c r="Q34" i="3"/>
  <c r="U34" i="3"/>
  <c r="Y34" i="3"/>
  <c r="AC34" i="3"/>
  <c r="AG34" i="3"/>
  <c r="AK34" i="3"/>
  <c r="AO34" i="3"/>
  <c r="AS34" i="3"/>
  <c r="AW34" i="3"/>
  <c r="BA34" i="3"/>
  <c r="BE34" i="3"/>
  <c r="BI34" i="3"/>
  <c r="N34" i="3"/>
  <c r="AD34" i="3"/>
  <c r="AT34" i="3"/>
  <c r="R34" i="3"/>
  <c r="AH34" i="3"/>
  <c r="AX34" i="3"/>
  <c r="V34" i="3"/>
  <c r="AL34" i="3"/>
  <c r="BB34" i="3"/>
  <c r="AW37" i="3"/>
  <c r="AG37" i="3"/>
  <c r="Q37" i="3"/>
  <c r="BN35" i="3"/>
  <c r="BK35" i="3"/>
  <c r="BF34" i="3"/>
  <c r="AN35" i="3"/>
  <c r="AJ35" i="3"/>
  <c r="AF35" i="3"/>
  <c r="AB35" i="3"/>
  <c r="X35" i="3"/>
  <c r="R35" i="3"/>
  <c r="AZ33" i="3"/>
  <c r="AJ33" i="3"/>
  <c r="M33" i="3"/>
  <c r="Q33" i="3"/>
  <c r="U33" i="3"/>
  <c r="Y33" i="3"/>
  <c r="AC33" i="3"/>
  <c r="AG33" i="3"/>
  <c r="AK33" i="3"/>
  <c r="AO33" i="3"/>
  <c r="AS33" i="3"/>
  <c r="AW33" i="3"/>
  <c r="BA33" i="3"/>
  <c r="BE33" i="3"/>
  <c r="BI33" i="3"/>
  <c r="N33" i="3"/>
  <c r="R33" i="3"/>
  <c r="V33" i="3"/>
  <c r="Z33" i="3"/>
  <c r="AD33" i="3"/>
  <c r="AH33" i="3"/>
  <c r="AL33" i="3"/>
  <c r="AP33" i="3"/>
  <c r="AT33" i="3"/>
  <c r="AX33" i="3"/>
  <c r="BB33" i="3"/>
  <c r="BF33" i="3"/>
  <c r="O33" i="3"/>
  <c r="S33" i="3"/>
  <c r="W33" i="3"/>
  <c r="AA33" i="3"/>
  <c r="AE33" i="3"/>
  <c r="AI33" i="3"/>
  <c r="AM33" i="3"/>
  <c r="AQ33" i="3"/>
  <c r="AU33" i="3"/>
  <c r="AY33" i="3"/>
  <c r="BC33" i="3"/>
  <c r="BG33" i="3"/>
  <c r="O35" i="3"/>
  <c r="BL35" i="3" s="1"/>
  <c r="S35" i="3"/>
  <c r="BM35" i="3" s="1"/>
  <c r="W35" i="3"/>
  <c r="AV33" i="3"/>
  <c r="AF33" i="3"/>
  <c r="P33" i="3"/>
  <c r="AV31" i="3"/>
  <c r="AF31" i="3"/>
  <c r="L30" i="3"/>
  <c r="AY30" i="3" s="1"/>
  <c r="M31" i="3"/>
  <c r="Q31" i="3"/>
  <c r="U31" i="3"/>
  <c r="Y31" i="3"/>
  <c r="AC31" i="3"/>
  <c r="AG31" i="3"/>
  <c r="AK31" i="3"/>
  <c r="AO31" i="3"/>
  <c r="AS31" i="3"/>
  <c r="AW31" i="3"/>
  <c r="BA31" i="3"/>
  <c r="BE31" i="3"/>
  <c r="BI31" i="3"/>
  <c r="N31" i="3"/>
  <c r="R31" i="3"/>
  <c r="V31" i="3"/>
  <c r="Z31" i="3"/>
  <c r="AD31" i="3"/>
  <c r="AH31" i="3"/>
  <c r="AL31" i="3"/>
  <c r="AP31" i="3"/>
  <c r="AT31" i="3"/>
  <c r="AX31" i="3"/>
  <c r="BB31" i="3"/>
  <c r="BF31" i="3"/>
  <c r="O31" i="3"/>
  <c r="S31" i="3"/>
  <c r="W31" i="3"/>
  <c r="AA31" i="3"/>
  <c r="AE31" i="3"/>
  <c r="AI31" i="3"/>
  <c r="AM31" i="3"/>
  <c r="AQ31" i="3"/>
  <c r="AU31" i="3"/>
  <c r="AY31" i="3"/>
  <c r="BC31" i="3"/>
  <c r="BG31" i="3"/>
  <c r="AX30" i="3"/>
  <c r="R30" i="3"/>
  <c r="BE30" i="3" l="1"/>
  <c r="AK30" i="3"/>
  <c r="Q30" i="3"/>
  <c r="AR30" i="3"/>
  <c r="X30" i="3"/>
  <c r="BG30" i="3"/>
  <c r="AM30" i="3"/>
  <c r="AA30" i="3"/>
  <c r="S30" i="3"/>
  <c r="AH30" i="3"/>
  <c r="V30" i="3"/>
  <c r="BB30" i="3"/>
  <c r="BA30" i="3"/>
  <c r="AO30" i="3"/>
  <c r="AG30" i="3"/>
  <c r="U30" i="3"/>
  <c r="BH30" i="3"/>
  <c r="AZ30" i="3"/>
  <c r="AN30" i="3"/>
  <c r="AB30" i="3"/>
  <c r="T30" i="3"/>
  <c r="BC30" i="3"/>
  <c r="AQ30" i="3"/>
  <c r="AI30" i="3"/>
  <c r="W30" i="3"/>
  <c r="BM36" i="3"/>
  <c r="BM57" i="3"/>
  <c r="BF46" i="3"/>
  <c r="X46" i="3"/>
  <c r="BH46" i="3"/>
  <c r="BA46" i="3"/>
  <c r="U46" i="3"/>
  <c r="AM46" i="3"/>
  <c r="BK59" i="3"/>
  <c r="BJ74" i="3"/>
  <c r="BJ82" i="3"/>
  <c r="BJ103" i="3"/>
  <c r="BM200" i="3"/>
  <c r="BK200" i="3"/>
  <c r="BN145" i="3"/>
  <c r="BF44" i="3"/>
  <c r="Z44" i="3"/>
  <c r="T45" i="3"/>
  <c r="V45" i="3"/>
  <c r="AL45" i="3"/>
  <c r="BB45" i="3"/>
  <c r="N45" i="3"/>
  <c r="BJ45" i="3" s="1"/>
  <c r="AD45" i="3"/>
  <c r="AT45" i="3"/>
  <c r="U77" i="3"/>
  <c r="AK77" i="3"/>
  <c r="BA77" i="3"/>
  <c r="U85" i="3"/>
  <c r="AK85" i="3"/>
  <c r="BA85" i="3"/>
  <c r="V41" i="3"/>
  <c r="AL41" i="3"/>
  <c r="BB41" i="3"/>
  <c r="V53" i="3"/>
  <c r="BM53" i="3" s="1"/>
  <c r="AL53" i="3"/>
  <c r="BB53" i="3"/>
  <c r="Z62" i="3"/>
  <c r="V62" i="3"/>
  <c r="AL62" i="3"/>
  <c r="BB62" i="3"/>
  <c r="N62" i="3"/>
  <c r="AD62" i="3"/>
  <c r="AT62" i="3"/>
  <c r="Y68" i="3"/>
  <c r="AT68" i="3"/>
  <c r="BN220" i="3"/>
  <c r="BK220" i="3"/>
  <c r="X33" i="3"/>
  <c r="AN33" i="3"/>
  <c r="BD33" i="3"/>
  <c r="AB33" i="3"/>
  <c r="AR33" i="3"/>
  <c r="BH33" i="3"/>
  <c r="Y37" i="3"/>
  <c r="U37" i="3"/>
  <c r="AK37" i="3"/>
  <c r="BA37" i="3"/>
  <c r="M37" i="3"/>
  <c r="BN37" i="3" s="1"/>
  <c r="AC37" i="3"/>
  <c r="AS37" i="3"/>
  <c r="BI37" i="3"/>
  <c r="U81" i="3"/>
  <c r="P53" i="3"/>
  <c r="S70" i="3"/>
  <c r="BM70" i="3" s="1"/>
  <c r="O70" i="3"/>
  <c r="BL70" i="3" s="1"/>
  <c r="AI72" i="3"/>
  <c r="AY76" i="3"/>
  <c r="AI76" i="3"/>
  <c r="AI78" i="3"/>
  <c r="S80" i="3"/>
  <c r="S84" i="3"/>
  <c r="S86" i="3"/>
  <c r="BM86" i="3" s="1"/>
  <c r="O86" i="3"/>
  <c r="BL86" i="3" s="1"/>
  <c r="AI38" i="3"/>
  <c r="BG38" i="3"/>
  <c r="AA38" i="3"/>
  <c r="AW40" i="3"/>
  <c r="Q40" i="3"/>
  <c r="AL40" i="3"/>
  <c r="V40" i="3"/>
  <c r="AL30" i="3"/>
  <c r="AW30" i="3"/>
  <c r="Y30" i="3"/>
  <c r="BD30" i="3"/>
  <c r="AJ30" i="3"/>
  <c r="BD46" i="3"/>
  <c r="AL46" i="3"/>
  <c r="AB46" i="3"/>
  <c r="AK46" i="3"/>
  <c r="BC46" i="3"/>
  <c r="W46" i="3"/>
  <c r="BM76" i="3"/>
  <c r="BM224" i="3"/>
  <c r="BM177" i="3"/>
  <c r="BJ177" i="3"/>
  <c r="BK177" i="3"/>
  <c r="BJ123" i="3"/>
  <c r="BM123" i="3"/>
  <c r="BJ111" i="3"/>
  <c r="BM183" i="3"/>
  <c r="AD47" i="3"/>
  <c r="V47" i="3"/>
  <c r="BB47" i="3"/>
  <c r="R55" i="3"/>
  <c r="AD55" i="3"/>
  <c r="AN55" i="3"/>
  <c r="AX55" i="3"/>
  <c r="Z55" i="3"/>
  <c r="AV55" i="3"/>
  <c r="P55" i="3"/>
  <c r="AL55" i="3"/>
  <c r="BF55" i="3"/>
  <c r="U69" i="3"/>
  <c r="BA69" i="3"/>
  <c r="U75" i="3"/>
  <c r="BA75" i="3"/>
  <c r="U83" i="3"/>
  <c r="BA83" i="3"/>
  <c r="AM39" i="3"/>
  <c r="AE39" i="3"/>
  <c r="O39" i="3"/>
  <c r="BL39" i="3" s="1"/>
  <c r="AU39" i="3"/>
  <c r="AF51" i="3"/>
  <c r="AN51" i="3"/>
  <c r="U73" i="3"/>
  <c r="T41" i="3"/>
  <c r="BJ41" i="3" s="1"/>
  <c r="N90" i="3"/>
  <c r="BJ90" i="3" s="1"/>
  <c r="Z90" i="3"/>
  <c r="AP90" i="3"/>
  <c r="BF90" i="3"/>
  <c r="R90" i="3"/>
  <c r="AH90" i="3"/>
  <c r="AX90" i="3"/>
  <c r="X51" i="3"/>
  <c r="AK69" i="3"/>
  <c r="AI70" i="3"/>
  <c r="S72" i="3"/>
  <c r="BM72" i="3" s="1"/>
  <c r="S78" i="3"/>
  <c r="BM78" i="3" s="1"/>
  <c r="O78" i="3"/>
  <c r="BL78" i="3" s="1"/>
  <c r="AI80" i="3"/>
  <c r="BM80" i="3" s="1"/>
  <c r="AY84" i="3"/>
  <c r="BM84" i="3" s="1"/>
  <c r="AI86" i="3"/>
  <c r="T33" i="3"/>
  <c r="AY38" i="3"/>
  <c r="S38" i="3"/>
  <c r="BM38" i="3" s="1"/>
  <c r="BF40" i="3"/>
  <c r="AG40" i="3"/>
  <c r="BB40" i="3"/>
  <c r="V43" i="3"/>
  <c r="BK181" i="3"/>
  <c r="BN181" i="3"/>
  <c r="BJ224" i="3"/>
  <c r="BK204" i="3"/>
  <c r="BN204" i="3"/>
  <c r="BL204" i="3"/>
  <c r="BN224" i="3"/>
  <c r="BJ109" i="3"/>
  <c r="BK109" i="3"/>
  <c r="BN109" i="3"/>
  <c r="BL109" i="3"/>
  <c r="BK136" i="3"/>
  <c r="BN136" i="3"/>
  <c r="BM136" i="3"/>
  <c r="BK161" i="3"/>
  <c r="BN161" i="3"/>
  <c r="BM149" i="3"/>
  <c r="BM111" i="3"/>
  <c r="BJ107" i="3"/>
  <c r="BM107" i="3"/>
  <c r="BJ204" i="3"/>
  <c r="BK183" i="3"/>
  <c r="BN183" i="3"/>
  <c r="BL228" i="3"/>
  <c r="BL200" i="3"/>
  <c r="BN177" i="3"/>
  <c r="BL136" i="3"/>
  <c r="BM161" i="3"/>
  <c r="BJ149" i="3"/>
  <c r="BL149" i="3"/>
  <c r="BN111" i="3"/>
  <c r="BK111" i="3"/>
  <c r="BK107" i="3"/>
  <c r="BN107" i="3"/>
  <c r="BL107" i="3"/>
  <c r="BK226" i="3"/>
  <c r="BN226" i="3"/>
  <c r="BM228" i="3"/>
  <c r="BL181" i="3"/>
  <c r="BM109" i="3"/>
  <c r="BK123" i="3"/>
  <c r="BK196" i="3"/>
  <c r="BN196" i="3"/>
  <c r="BJ181" i="3"/>
  <c r="BM181" i="3"/>
  <c r="BL123" i="3"/>
  <c r="BN228" i="3"/>
  <c r="BK228" i="3"/>
  <c r="BJ136" i="3"/>
  <c r="BJ161" i="3"/>
  <c r="BL161" i="3"/>
  <c r="BK149" i="3"/>
  <c r="BN149" i="3"/>
  <c r="BL111" i="3"/>
  <c r="BM204" i="3"/>
  <c r="BM33" i="3"/>
  <c r="BL40" i="3"/>
  <c r="BJ39" i="3"/>
  <c r="BK51" i="3"/>
  <c r="BN51" i="3"/>
  <c r="BL44" i="3"/>
  <c r="BN57" i="3"/>
  <c r="BK57" i="3"/>
  <c r="BK62" i="3"/>
  <c r="BN62" i="3"/>
  <c r="BL65" i="3"/>
  <c r="BL29" i="3"/>
  <c r="BL68" i="3"/>
  <c r="BM85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M102" i="3"/>
  <c r="Q102" i="3"/>
  <c r="U102" i="3"/>
  <c r="Y102" i="3"/>
  <c r="AC102" i="3"/>
  <c r="AG102" i="3"/>
  <c r="AK102" i="3"/>
  <c r="AO102" i="3"/>
  <c r="AS102" i="3"/>
  <c r="AW102" i="3"/>
  <c r="BA102" i="3"/>
  <c r="BE102" i="3"/>
  <c r="BI102" i="3"/>
  <c r="P102" i="3"/>
  <c r="X102" i="3"/>
  <c r="AF102" i="3"/>
  <c r="AN102" i="3"/>
  <c r="AV102" i="3"/>
  <c r="BD102" i="3"/>
  <c r="R102" i="3"/>
  <c r="Z102" i="3"/>
  <c r="AH102" i="3"/>
  <c r="AP102" i="3"/>
  <c r="AX102" i="3"/>
  <c r="BF102" i="3"/>
  <c r="N102" i="3"/>
  <c r="V102" i="3"/>
  <c r="AD102" i="3"/>
  <c r="AL102" i="3"/>
  <c r="AT102" i="3"/>
  <c r="BB102" i="3"/>
  <c r="T102" i="3"/>
  <c r="AB102" i="3"/>
  <c r="AJ102" i="3"/>
  <c r="AR102" i="3"/>
  <c r="AZ102" i="3"/>
  <c r="BH102" i="3"/>
  <c r="BN93" i="3"/>
  <c r="BK93" i="3"/>
  <c r="BJ95" i="3"/>
  <c r="BM83" i="3"/>
  <c r="BM91" i="3"/>
  <c r="BL87" i="3"/>
  <c r="Z30" i="3"/>
  <c r="AP30" i="3"/>
  <c r="BF30" i="3"/>
  <c r="N30" i="3"/>
  <c r="AD30" i="3"/>
  <c r="AT30" i="3"/>
  <c r="BI30" i="3"/>
  <c r="AS30" i="3"/>
  <c r="AC30" i="3"/>
  <c r="M30" i="3"/>
  <c r="AV30" i="3"/>
  <c r="AF30" i="3"/>
  <c r="P30" i="3"/>
  <c r="AU30" i="3"/>
  <c r="AE30" i="3"/>
  <c r="O30" i="3"/>
  <c r="BL33" i="3"/>
  <c r="BJ33" i="3"/>
  <c r="BJ34" i="3"/>
  <c r="BM34" i="3"/>
  <c r="BM37" i="3"/>
  <c r="BM40" i="3"/>
  <c r="BK41" i="3"/>
  <c r="BN41" i="3"/>
  <c r="BL43" i="3"/>
  <c r="BM45" i="3"/>
  <c r="BK53" i="3"/>
  <c r="BN53" i="3"/>
  <c r="BL53" i="3"/>
  <c r="BM55" i="3"/>
  <c r="BJ44" i="3"/>
  <c r="M54" i="3"/>
  <c r="Q54" i="3"/>
  <c r="U54" i="3"/>
  <c r="Y54" i="3"/>
  <c r="AC54" i="3"/>
  <c r="AG54" i="3"/>
  <c r="AK54" i="3"/>
  <c r="AO54" i="3"/>
  <c r="AS54" i="3"/>
  <c r="AW54" i="3"/>
  <c r="BA54" i="3"/>
  <c r="BE54" i="3"/>
  <c r="BI54" i="3"/>
  <c r="O54" i="3"/>
  <c r="S54" i="3"/>
  <c r="W54" i="3"/>
  <c r="AA54" i="3"/>
  <c r="AE54" i="3"/>
  <c r="AI54" i="3"/>
  <c r="AM54" i="3"/>
  <c r="AQ54" i="3"/>
  <c r="AU54" i="3"/>
  <c r="AY54" i="3"/>
  <c r="BC54" i="3"/>
  <c r="BG54" i="3"/>
  <c r="N54" i="3"/>
  <c r="V54" i="3"/>
  <c r="AD54" i="3"/>
  <c r="AL54" i="3"/>
  <c r="AT54" i="3"/>
  <c r="BB54" i="3"/>
  <c r="P54" i="3"/>
  <c r="X54" i="3"/>
  <c r="AF54" i="3"/>
  <c r="AN54" i="3"/>
  <c r="AV54" i="3"/>
  <c r="BD54" i="3"/>
  <c r="Z54" i="3"/>
  <c r="AP54" i="3"/>
  <c r="BF54" i="3"/>
  <c r="AB54" i="3"/>
  <c r="AR54" i="3"/>
  <c r="BH54" i="3"/>
  <c r="R54" i="3"/>
  <c r="AH54" i="3"/>
  <c r="AX54" i="3"/>
  <c r="T54" i="3"/>
  <c r="AJ54" i="3"/>
  <c r="AZ54" i="3"/>
  <c r="BK50" i="3"/>
  <c r="BN50" i="3"/>
  <c r="BJ53" i="3"/>
  <c r="BL57" i="3"/>
  <c r="Z46" i="3"/>
  <c r="AV46" i="3"/>
  <c r="P46" i="3"/>
  <c r="AD46" i="3"/>
  <c r="AZ46" i="3"/>
  <c r="T46" i="3"/>
  <c r="AW46" i="3"/>
  <c r="AG46" i="3"/>
  <c r="Q46" i="3"/>
  <c r="AY46" i="3"/>
  <c r="AI46" i="3"/>
  <c r="S46" i="3"/>
  <c r="BJ49" i="3"/>
  <c r="BL59" i="3"/>
  <c r="O64" i="3"/>
  <c r="S64" i="3"/>
  <c r="W64" i="3"/>
  <c r="AA64" i="3"/>
  <c r="AE64" i="3"/>
  <c r="AI64" i="3"/>
  <c r="AM64" i="3"/>
  <c r="AQ64" i="3"/>
  <c r="AU64" i="3"/>
  <c r="AY64" i="3"/>
  <c r="BC64" i="3"/>
  <c r="BG64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N64" i="3"/>
  <c r="AD64" i="3"/>
  <c r="AT64" i="3"/>
  <c r="R64" i="3"/>
  <c r="AH64" i="3"/>
  <c r="AX64" i="3"/>
  <c r="V64" i="3"/>
  <c r="AL64" i="3"/>
  <c r="BB64" i="3"/>
  <c r="BF64" i="3"/>
  <c r="Z64" i="3"/>
  <c r="AP64" i="3"/>
  <c r="BM67" i="3"/>
  <c r="BM69" i="3"/>
  <c r="BN74" i="3"/>
  <c r="BK74" i="3"/>
  <c r="BJ76" i="3"/>
  <c r="BN82" i="3"/>
  <c r="BK82" i="3"/>
  <c r="BJ84" i="3"/>
  <c r="BL67" i="3"/>
  <c r="BJ67" i="3"/>
  <c r="BN29" i="3"/>
  <c r="BK29" i="3"/>
  <c r="BJ58" i="3"/>
  <c r="BK58" i="3"/>
  <c r="BN58" i="3"/>
  <c r="BL58" i="3"/>
  <c r="BL77" i="3"/>
  <c r="BJ77" i="3"/>
  <c r="BL85" i="3"/>
  <c r="BJ85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V92" i="3"/>
  <c r="AL92" i="3"/>
  <c r="BB92" i="3"/>
  <c r="Z92" i="3"/>
  <c r="AP92" i="3"/>
  <c r="BF92" i="3"/>
  <c r="R92" i="3"/>
  <c r="AH92" i="3"/>
  <c r="AX92" i="3"/>
  <c r="N92" i="3"/>
  <c r="AD92" i="3"/>
  <c r="AT92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V94" i="3"/>
  <c r="AL94" i="3"/>
  <c r="BB94" i="3"/>
  <c r="AX94" i="3"/>
  <c r="Z94" i="3"/>
  <c r="AP94" i="3"/>
  <c r="BF94" i="3"/>
  <c r="N94" i="3"/>
  <c r="AD94" i="3"/>
  <c r="AT94" i="3"/>
  <c r="R94" i="3"/>
  <c r="AH94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V96" i="3"/>
  <c r="AL96" i="3"/>
  <c r="BB96" i="3"/>
  <c r="Z96" i="3"/>
  <c r="AP96" i="3"/>
  <c r="BF96" i="3"/>
  <c r="N96" i="3"/>
  <c r="AD96" i="3"/>
  <c r="AT96" i="3"/>
  <c r="R96" i="3"/>
  <c r="AH96" i="3"/>
  <c r="AX96" i="3"/>
  <c r="O98" i="3"/>
  <c r="S98" i="3"/>
  <c r="W98" i="3"/>
  <c r="AA98" i="3"/>
  <c r="AE98" i="3"/>
  <c r="AI98" i="3"/>
  <c r="AM98" i="3"/>
  <c r="AQ98" i="3"/>
  <c r="AU98" i="3"/>
  <c r="AY98" i="3"/>
  <c r="BC98" i="3"/>
  <c r="BG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V98" i="3"/>
  <c r="AL98" i="3"/>
  <c r="BB98" i="3"/>
  <c r="AP98" i="3"/>
  <c r="Z98" i="3"/>
  <c r="BF98" i="3"/>
  <c r="R98" i="3"/>
  <c r="AH98" i="3"/>
  <c r="AX98" i="3"/>
  <c r="N98" i="3"/>
  <c r="AD98" i="3"/>
  <c r="AT98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M100" i="3"/>
  <c r="Q100" i="3"/>
  <c r="U100" i="3"/>
  <c r="Y100" i="3"/>
  <c r="AC100" i="3"/>
  <c r="AG100" i="3"/>
  <c r="AK100" i="3"/>
  <c r="AO100" i="3"/>
  <c r="AS100" i="3"/>
  <c r="AW100" i="3"/>
  <c r="BA100" i="3"/>
  <c r="BE100" i="3"/>
  <c r="BI100" i="3"/>
  <c r="V100" i="3"/>
  <c r="AL100" i="3"/>
  <c r="BB100" i="3"/>
  <c r="Z100" i="3"/>
  <c r="BF100" i="3"/>
  <c r="R100" i="3"/>
  <c r="AH100" i="3"/>
  <c r="AX100" i="3"/>
  <c r="AP100" i="3"/>
  <c r="N100" i="3"/>
  <c r="AD100" i="3"/>
  <c r="AT100" i="3"/>
  <c r="BH100" i="3"/>
  <c r="BN95" i="3"/>
  <c r="BK95" i="3"/>
  <c r="BL97" i="3"/>
  <c r="BJ97" i="3"/>
  <c r="BM99" i="3"/>
  <c r="BL101" i="3"/>
  <c r="BN75" i="3"/>
  <c r="BK75" i="3"/>
  <c r="BL83" i="3"/>
  <c r="BJ83" i="3"/>
  <c r="BL91" i="3"/>
  <c r="BJ91" i="3"/>
  <c r="BL103" i="3"/>
  <c r="BM73" i="3"/>
  <c r="BM81" i="3"/>
  <c r="BL88" i="3"/>
  <c r="BL79" i="3"/>
  <c r="BJ79" i="3"/>
  <c r="BN31" i="3"/>
  <c r="BK31" i="3"/>
  <c r="BK40" i="3"/>
  <c r="BN40" i="3"/>
  <c r="BN39" i="3"/>
  <c r="BK39" i="3"/>
  <c r="BM43" i="3"/>
  <c r="BK49" i="3"/>
  <c r="BN49" i="3"/>
  <c r="M52" i="3"/>
  <c r="Q52" i="3"/>
  <c r="U52" i="3"/>
  <c r="Y52" i="3"/>
  <c r="AC52" i="3"/>
  <c r="AG52" i="3"/>
  <c r="AK52" i="3"/>
  <c r="AO52" i="3"/>
  <c r="AS52" i="3"/>
  <c r="AW52" i="3"/>
  <c r="BA52" i="3"/>
  <c r="BE52" i="3"/>
  <c r="BI52" i="3"/>
  <c r="O52" i="3"/>
  <c r="S52" i="3"/>
  <c r="W52" i="3"/>
  <c r="AA52" i="3"/>
  <c r="AE52" i="3"/>
  <c r="AI52" i="3"/>
  <c r="AM52" i="3"/>
  <c r="AQ52" i="3"/>
  <c r="AU52" i="3"/>
  <c r="AY52" i="3"/>
  <c r="BC52" i="3"/>
  <c r="BG52" i="3"/>
  <c r="N52" i="3"/>
  <c r="V52" i="3"/>
  <c r="AD52" i="3"/>
  <c r="AL52" i="3"/>
  <c r="AT52" i="3"/>
  <c r="BB52" i="3"/>
  <c r="P52" i="3"/>
  <c r="X52" i="3"/>
  <c r="AF52" i="3"/>
  <c r="AN52" i="3"/>
  <c r="AV52" i="3"/>
  <c r="BD52" i="3"/>
  <c r="Z52" i="3"/>
  <c r="AP52" i="3"/>
  <c r="BF52" i="3"/>
  <c r="AB52" i="3"/>
  <c r="AR52" i="3"/>
  <c r="BH52" i="3"/>
  <c r="R52" i="3"/>
  <c r="AH52" i="3"/>
  <c r="AX52" i="3"/>
  <c r="AJ52" i="3"/>
  <c r="AZ52" i="3"/>
  <c r="T52" i="3"/>
  <c r="BN36" i="3"/>
  <c r="BK36" i="3"/>
  <c r="BN65" i="3"/>
  <c r="BK65" i="3"/>
  <c r="BN72" i="3"/>
  <c r="BK72" i="3"/>
  <c r="BN80" i="3"/>
  <c r="BK80" i="3"/>
  <c r="BJ29" i="3"/>
  <c r="BM58" i="3"/>
  <c r="BM77" i="3"/>
  <c r="BM97" i="3"/>
  <c r="BL75" i="3"/>
  <c r="BM31" i="3"/>
  <c r="BN33" i="3"/>
  <c r="BK33" i="3"/>
  <c r="BK34" i="3"/>
  <c r="BN34" i="3"/>
  <c r="BL34" i="3"/>
  <c r="BL37" i="3"/>
  <c r="BJ37" i="3"/>
  <c r="BJ40" i="3"/>
  <c r="BJ32" i="3"/>
  <c r="BM32" i="3"/>
  <c r="BM39" i="3"/>
  <c r="BK43" i="3"/>
  <c r="BN43" i="3"/>
  <c r="BL45" i="3"/>
  <c r="BM47" i="3"/>
  <c r="O42" i="3"/>
  <c r="S42" i="3"/>
  <c r="W42" i="3"/>
  <c r="AA42" i="3"/>
  <c r="AE42" i="3"/>
  <c r="AI42" i="3"/>
  <c r="AM42" i="3"/>
  <c r="AQ42" i="3"/>
  <c r="AU42" i="3"/>
  <c r="AY42" i="3"/>
  <c r="BC42" i="3"/>
  <c r="BG42" i="3"/>
  <c r="M42" i="3"/>
  <c r="Q42" i="3"/>
  <c r="U42" i="3"/>
  <c r="Y42" i="3"/>
  <c r="AC42" i="3"/>
  <c r="AG42" i="3"/>
  <c r="AK42" i="3"/>
  <c r="AO42" i="3"/>
  <c r="AS42" i="3"/>
  <c r="AW42" i="3"/>
  <c r="BA42" i="3"/>
  <c r="BE42" i="3"/>
  <c r="BI42" i="3"/>
  <c r="T42" i="3"/>
  <c r="AB42" i="3"/>
  <c r="AJ42" i="3"/>
  <c r="AR42" i="3"/>
  <c r="AZ42" i="3"/>
  <c r="BH42" i="3"/>
  <c r="N42" i="3"/>
  <c r="V42" i="3"/>
  <c r="AD42" i="3"/>
  <c r="AL42" i="3"/>
  <c r="AT42" i="3"/>
  <c r="BB42" i="3"/>
  <c r="P42" i="3"/>
  <c r="X42" i="3"/>
  <c r="AF42" i="3"/>
  <c r="AN42" i="3"/>
  <c r="AV42" i="3"/>
  <c r="BD42" i="3"/>
  <c r="R42" i="3"/>
  <c r="AX42" i="3"/>
  <c r="Z42" i="3"/>
  <c r="BF42" i="3"/>
  <c r="AH42" i="3"/>
  <c r="AP42" i="3"/>
  <c r="O48" i="3"/>
  <c r="S48" i="3"/>
  <c r="W48" i="3"/>
  <c r="AA48" i="3"/>
  <c r="AE48" i="3"/>
  <c r="AI48" i="3"/>
  <c r="AM48" i="3"/>
  <c r="AQ48" i="3"/>
  <c r="AU48" i="3"/>
  <c r="AY48" i="3"/>
  <c r="BC48" i="3"/>
  <c r="BG48" i="3"/>
  <c r="M48" i="3"/>
  <c r="Q48" i="3"/>
  <c r="U48" i="3"/>
  <c r="Y48" i="3"/>
  <c r="AC48" i="3"/>
  <c r="AG48" i="3"/>
  <c r="AK48" i="3"/>
  <c r="AO48" i="3"/>
  <c r="AS48" i="3"/>
  <c r="AW48" i="3"/>
  <c r="BA48" i="3"/>
  <c r="BE48" i="3"/>
  <c r="BI48" i="3"/>
  <c r="T48" i="3"/>
  <c r="AB48" i="3"/>
  <c r="AJ48" i="3"/>
  <c r="AR48" i="3"/>
  <c r="AZ48" i="3"/>
  <c r="BH48" i="3"/>
  <c r="P48" i="3"/>
  <c r="X48" i="3"/>
  <c r="AF48" i="3"/>
  <c r="AN48" i="3"/>
  <c r="AV48" i="3"/>
  <c r="BD48" i="3"/>
  <c r="V48" i="3"/>
  <c r="AL48" i="3"/>
  <c r="BB48" i="3"/>
  <c r="Z48" i="3"/>
  <c r="AP48" i="3"/>
  <c r="BF48" i="3"/>
  <c r="N48" i="3"/>
  <c r="AD48" i="3"/>
  <c r="AT48" i="3"/>
  <c r="R48" i="3"/>
  <c r="AH48" i="3"/>
  <c r="AX48" i="3"/>
  <c r="BK55" i="3"/>
  <c r="BN55" i="3"/>
  <c r="BL55" i="3"/>
  <c r="BJ47" i="3"/>
  <c r="BM49" i="3"/>
  <c r="BM50" i="3"/>
  <c r="BJ59" i="3"/>
  <c r="BJ61" i="3"/>
  <c r="BJ63" i="3"/>
  <c r="BJ65" i="3"/>
  <c r="AX46" i="3"/>
  <c r="AN46" i="3"/>
  <c r="BB46" i="3"/>
  <c r="V46" i="3"/>
  <c r="AR46" i="3"/>
  <c r="BI46" i="3"/>
  <c r="AS46" i="3"/>
  <c r="AC46" i="3"/>
  <c r="M46" i="3"/>
  <c r="AU46" i="3"/>
  <c r="AE46" i="3"/>
  <c r="O46" i="3"/>
  <c r="BM63" i="3"/>
  <c r="BN61" i="3"/>
  <c r="BK61" i="3"/>
  <c r="BL69" i="3"/>
  <c r="BJ69" i="3"/>
  <c r="BN76" i="3"/>
  <c r="BK76" i="3"/>
  <c r="BJ78" i="3"/>
  <c r="BN84" i="3"/>
  <c r="BK84" i="3"/>
  <c r="BK63" i="3"/>
  <c r="BK67" i="3"/>
  <c r="BN67" i="3"/>
  <c r="BJ68" i="3"/>
  <c r="BK68" i="3"/>
  <c r="BN68" i="3"/>
  <c r="BN77" i="3"/>
  <c r="BK77" i="3"/>
  <c r="BN85" i="3"/>
  <c r="BK85" i="3"/>
  <c r="BM90" i="3"/>
  <c r="BM93" i="3"/>
  <c r="BN97" i="3"/>
  <c r="BK97" i="3"/>
  <c r="BL99" i="3"/>
  <c r="BJ99" i="3"/>
  <c r="BK101" i="3"/>
  <c r="BN101" i="3"/>
  <c r="BL74" i="3"/>
  <c r="BN83" i="3"/>
  <c r="BK83" i="3"/>
  <c r="BN91" i="3"/>
  <c r="BK91" i="3"/>
  <c r="BK103" i="3"/>
  <c r="BN103" i="3"/>
  <c r="BL73" i="3"/>
  <c r="BJ73" i="3"/>
  <c r="BL81" i="3"/>
  <c r="BJ81" i="3"/>
  <c r="BM88" i="3"/>
  <c r="BN79" i="3"/>
  <c r="BK79" i="3"/>
  <c r="BK87" i="3"/>
  <c r="BN87" i="3"/>
  <c r="BJ101" i="3"/>
  <c r="BM30" i="3"/>
  <c r="BL41" i="3"/>
  <c r="BK47" i="3"/>
  <c r="BN47" i="3"/>
  <c r="BL38" i="3"/>
  <c r="BL51" i="3"/>
  <c r="BJ43" i="3"/>
  <c r="BK44" i="3"/>
  <c r="BN44" i="3"/>
  <c r="BJ51" i="3"/>
  <c r="BJ55" i="3"/>
  <c r="BL62" i="3"/>
  <c r="BM59" i="3"/>
  <c r="BL95" i="3"/>
  <c r="BM101" i="3"/>
  <c r="BL61" i="3"/>
  <c r="BJ75" i="3"/>
  <c r="BM103" i="3"/>
  <c r="BL72" i="3"/>
  <c r="BL80" i="3"/>
  <c r="BJ88" i="3"/>
  <c r="BM79" i="3"/>
  <c r="BL31" i="3"/>
  <c r="BJ31" i="3"/>
  <c r="BK32" i="3"/>
  <c r="BN32" i="3"/>
  <c r="BL32" i="3"/>
  <c r="BM41" i="3"/>
  <c r="BK45" i="3"/>
  <c r="BN45" i="3"/>
  <c r="BL47" i="3"/>
  <c r="BN38" i="3"/>
  <c r="BK38" i="3"/>
  <c r="BJ38" i="3"/>
  <c r="BM51" i="3"/>
  <c r="BM44" i="3"/>
  <c r="BL49" i="3"/>
  <c r="BJ50" i="3"/>
  <c r="BL50" i="3"/>
  <c r="M56" i="3"/>
  <c r="Q56" i="3"/>
  <c r="U56" i="3"/>
  <c r="Y56" i="3"/>
  <c r="AC56" i="3"/>
  <c r="AG56" i="3"/>
  <c r="AK56" i="3"/>
  <c r="AO56" i="3"/>
  <c r="AS56" i="3"/>
  <c r="AW56" i="3"/>
  <c r="BA56" i="3"/>
  <c r="BE56" i="3"/>
  <c r="BI56" i="3"/>
  <c r="O56" i="3"/>
  <c r="S56" i="3"/>
  <c r="W56" i="3"/>
  <c r="AA56" i="3"/>
  <c r="AE56" i="3"/>
  <c r="AI56" i="3"/>
  <c r="AM56" i="3"/>
  <c r="AQ56" i="3"/>
  <c r="AU56" i="3"/>
  <c r="AY56" i="3"/>
  <c r="BC56" i="3"/>
  <c r="BG56" i="3"/>
  <c r="P56" i="3"/>
  <c r="X56" i="3"/>
  <c r="AF56" i="3"/>
  <c r="AN56" i="3"/>
  <c r="AV56" i="3"/>
  <c r="BD56" i="3"/>
  <c r="V56" i="3"/>
  <c r="AH56" i="3"/>
  <c r="AR56" i="3"/>
  <c r="BB56" i="3"/>
  <c r="N56" i="3"/>
  <c r="Z56" i="3"/>
  <c r="AJ56" i="3"/>
  <c r="AT56" i="3"/>
  <c r="BF56" i="3"/>
  <c r="R56" i="3"/>
  <c r="AB56" i="3"/>
  <c r="AL56" i="3"/>
  <c r="AX56" i="3"/>
  <c r="BH56" i="3"/>
  <c r="AP56" i="3"/>
  <c r="AZ56" i="3"/>
  <c r="T56" i="3"/>
  <c r="AD56" i="3"/>
  <c r="BL36" i="3"/>
  <c r="BJ36" i="3"/>
  <c r="BJ57" i="3"/>
  <c r="AH46" i="3"/>
  <c r="R46" i="3"/>
  <c r="AF46" i="3"/>
  <c r="AT46" i="3"/>
  <c r="N46" i="3"/>
  <c r="AJ46" i="3"/>
  <c r="BE46" i="3"/>
  <c r="AO46" i="3"/>
  <c r="Y46" i="3"/>
  <c r="BG46" i="3"/>
  <c r="AQ46" i="3"/>
  <c r="AA46" i="3"/>
  <c r="O60" i="3"/>
  <c r="S60" i="3"/>
  <c r="W60" i="3"/>
  <c r="AA60" i="3"/>
  <c r="AE60" i="3"/>
  <c r="AI60" i="3"/>
  <c r="AM60" i="3"/>
  <c r="AQ60" i="3"/>
  <c r="AU60" i="3"/>
  <c r="AY60" i="3"/>
  <c r="BC60" i="3"/>
  <c r="BG60" i="3"/>
  <c r="P60" i="3"/>
  <c r="T60" i="3"/>
  <c r="X60" i="3"/>
  <c r="AB60" i="3"/>
  <c r="AF60" i="3"/>
  <c r="AJ60" i="3"/>
  <c r="AN60" i="3"/>
  <c r="AR60" i="3"/>
  <c r="AV60" i="3"/>
  <c r="AZ60" i="3"/>
  <c r="BD60" i="3"/>
  <c r="BH60" i="3"/>
  <c r="M60" i="3"/>
  <c r="Q60" i="3"/>
  <c r="U60" i="3"/>
  <c r="Y60" i="3"/>
  <c r="AC60" i="3"/>
  <c r="AG60" i="3"/>
  <c r="AK60" i="3"/>
  <c r="AO60" i="3"/>
  <c r="AS60" i="3"/>
  <c r="AW60" i="3"/>
  <c r="BA60" i="3"/>
  <c r="BE60" i="3"/>
  <c r="BI60" i="3"/>
  <c r="V60" i="3"/>
  <c r="AL60" i="3"/>
  <c r="BB60" i="3"/>
  <c r="Z60" i="3"/>
  <c r="AP60" i="3"/>
  <c r="BF60" i="3"/>
  <c r="N60" i="3"/>
  <c r="AD60" i="3"/>
  <c r="AT60" i="3"/>
  <c r="R60" i="3"/>
  <c r="AH60" i="3"/>
  <c r="AX60" i="3"/>
  <c r="BL63" i="3"/>
  <c r="BN59" i="3"/>
  <c r="BJ62" i="3"/>
  <c r="BM62" i="3"/>
  <c r="BM65" i="3"/>
  <c r="BN70" i="3"/>
  <c r="BK70" i="3"/>
  <c r="BJ72" i="3"/>
  <c r="BN78" i="3"/>
  <c r="BK78" i="3"/>
  <c r="BJ80" i="3"/>
  <c r="BN86" i="3"/>
  <c r="BK86" i="3"/>
  <c r="BN63" i="3"/>
  <c r="BM29" i="3"/>
  <c r="BK66" i="3"/>
  <c r="BN66" i="3"/>
  <c r="BM68" i="3"/>
  <c r="BN69" i="3"/>
  <c r="BK69" i="3"/>
  <c r="BL76" i="3"/>
  <c r="BL84" i="3"/>
  <c r="BK90" i="3"/>
  <c r="BN90" i="3"/>
  <c r="BL90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Q104" i="3"/>
  <c r="U104" i="3"/>
  <c r="Y104" i="3"/>
  <c r="AC104" i="3"/>
  <c r="AG104" i="3"/>
  <c r="AK104" i="3"/>
  <c r="AO104" i="3"/>
  <c r="AS104" i="3"/>
  <c r="AW104" i="3"/>
  <c r="BA104" i="3"/>
  <c r="BE104" i="3"/>
  <c r="BI104" i="3"/>
  <c r="P104" i="3"/>
  <c r="X104" i="3"/>
  <c r="AF104" i="3"/>
  <c r="AN104" i="3"/>
  <c r="AV104" i="3"/>
  <c r="BD104" i="3"/>
  <c r="R104" i="3"/>
  <c r="Z104" i="3"/>
  <c r="AH104" i="3"/>
  <c r="AP104" i="3"/>
  <c r="AX104" i="3"/>
  <c r="BF104" i="3"/>
  <c r="N104" i="3"/>
  <c r="V104" i="3"/>
  <c r="AD104" i="3"/>
  <c r="AL104" i="3"/>
  <c r="AT104" i="3"/>
  <c r="BB104" i="3"/>
  <c r="T104" i="3"/>
  <c r="AB104" i="3"/>
  <c r="AJ104" i="3"/>
  <c r="AR104" i="3"/>
  <c r="AZ104" i="3"/>
  <c r="BH104" i="3"/>
  <c r="BL93" i="3"/>
  <c r="BJ93" i="3"/>
  <c r="BM95" i="3"/>
  <c r="BN99" i="3"/>
  <c r="BK99" i="3"/>
  <c r="BM61" i="3"/>
  <c r="BM75" i="3"/>
  <c r="BL82" i="3"/>
  <c r="BN73" i="3"/>
  <c r="BK73" i="3"/>
  <c r="BM74" i="3"/>
  <c r="BN81" i="3"/>
  <c r="BK81" i="3"/>
  <c r="BM82" i="3"/>
  <c r="BN88" i="3"/>
  <c r="BK88" i="3"/>
  <c r="BN71" i="3"/>
  <c r="BK71" i="3"/>
  <c r="BJ87" i="3"/>
  <c r="BM87" i="3"/>
  <c r="BN89" i="3"/>
  <c r="BK89" i="3"/>
  <c r="BJ102" i="3" l="1"/>
  <c r="BK37" i="3"/>
  <c r="BL56" i="3"/>
  <c r="BK48" i="3"/>
  <c r="BN48" i="3"/>
  <c r="BK100" i="3"/>
  <c r="BN100" i="3"/>
  <c r="BL98" i="3"/>
  <c r="BK64" i="3"/>
  <c r="BN64" i="3"/>
  <c r="BL64" i="3"/>
  <c r="BM102" i="3"/>
  <c r="BK60" i="3"/>
  <c r="BN60" i="3"/>
  <c r="BL60" i="3"/>
  <c r="BJ46" i="3"/>
  <c r="BK56" i="3"/>
  <c r="BN56" i="3"/>
  <c r="BK46" i="3"/>
  <c r="BN46" i="3"/>
  <c r="BJ48" i="3"/>
  <c r="BK42" i="3"/>
  <c r="BN42" i="3"/>
  <c r="BL42" i="3"/>
  <c r="BM52" i="3"/>
  <c r="BK96" i="3"/>
  <c r="BN96" i="3"/>
  <c r="BL96" i="3"/>
  <c r="BM94" i="3"/>
  <c r="BJ92" i="3"/>
  <c r="BM54" i="3"/>
  <c r="BK30" i="3"/>
  <c r="BN30" i="3"/>
  <c r="BK102" i="3"/>
  <c r="BN102" i="3"/>
  <c r="BL102" i="3"/>
  <c r="BM60" i="3"/>
  <c r="BL48" i="3"/>
  <c r="BM42" i="3"/>
  <c r="BK98" i="3"/>
  <c r="BN98" i="3"/>
  <c r="BM104" i="3"/>
  <c r="BJ60" i="3"/>
  <c r="BJ56" i="3"/>
  <c r="BL46" i="3"/>
  <c r="BJ42" i="3"/>
  <c r="BJ52" i="3"/>
  <c r="BL52" i="3"/>
  <c r="BJ100" i="3"/>
  <c r="BM100" i="3"/>
  <c r="BJ98" i="3"/>
  <c r="BJ96" i="3"/>
  <c r="BJ94" i="3"/>
  <c r="BK94" i="3"/>
  <c r="BN94" i="3"/>
  <c r="BL94" i="3"/>
  <c r="BM92" i="3"/>
  <c r="BJ54" i="3"/>
  <c r="BL54" i="3"/>
  <c r="BM96" i="3"/>
  <c r="BJ104" i="3"/>
  <c r="BK104" i="3"/>
  <c r="BN104" i="3"/>
  <c r="BL104" i="3"/>
  <c r="BM56" i="3"/>
  <c r="BM48" i="3"/>
  <c r="BK52" i="3"/>
  <c r="BN52" i="3"/>
  <c r="BL100" i="3"/>
  <c r="BM98" i="3"/>
  <c r="BK92" i="3"/>
  <c r="BN92" i="3"/>
  <c r="BL92" i="3"/>
  <c r="BJ64" i="3"/>
  <c r="BM64" i="3"/>
  <c r="BM46" i="3"/>
  <c r="BK54" i="3"/>
  <c r="BN54" i="3"/>
  <c r="BL30" i="3"/>
  <c r="BJ30" i="3"/>
  <c r="E11" i="3" l="1"/>
  <c r="F11" i="3"/>
  <c r="G11" i="3"/>
  <c r="H11" i="3"/>
  <c r="I11" i="3"/>
  <c r="J11" i="3"/>
  <c r="E12" i="3"/>
  <c r="F12" i="3"/>
  <c r="G12" i="3"/>
  <c r="H12" i="3"/>
  <c r="I12" i="3"/>
  <c r="L12" i="3" s="1"/>
  <c r="J12" i="3"/>
  <c r="K12" i="3"/>
  <c r="AR12" i="3" s="1"/>
  <c r="E13" i="3"/>
  <c r="F13" i="3"/>
  <c r="G13" i="3"/>
  <c r="H13" i="3"/>
  <c r="I13" i="3"/>
  <c r="L13" i="3" s="1"/>
  <c r="J13" i="3"/>
  <c r="E14" i="3"/>
  <c r="F14" i="3"/>
  <c r="G14" i="3"/>
  <c r="H14" i="3"/>
  <c r="I14" i="3"/>
  <c r="L14" i="3" s="1"/>
  <c r="J14" i="3"/>
  <c r="K14" i="3"/>
  <c r="E15" i="3"/>
  <c r="F15" i="3"/>
  <c r="G15" i="3"/>
  <c r="H15" i="3"/>
  <c r="I15" i="3"/>
  <c r="J15" i="3"/>
  <c r="E16" i="3"/>
  <c r="F16" i="3"/>
  <c r="G16" i="3"/>
  <c r="H16" i="3"/>
  <c r="I16" i="3"/>
  <c r="J16" i="3"/>
  <c r="K16" i="3"/>
  <c r="L16" i="3"/>
  <c r="P16" i="3" s="1"/>
  <c r="AB16" i="3"/>
  <c r="AR16" i="3"/>
  <c r="BH16" i="3"/>
  <c r="E17" i="3"/>
  <c r="F17" i="3"/>
  <c r="G17" i="3"/>
  <c r="H17" i="3"/>
  <c r="I17" i="3"/>
  <c r="J17" i="3"/>
  <c r="E18" i="3"/>
  <c r="F18" i="3"/>
  <c r="G18" i="3"/>
  <c r="H18" i="3"/>
  <c r="I18" i="3"/>
  <c r="J18" i="3"/>
  <c r="L18" i="3" s="1"/>
  <c r="E19" i="3"/>
  <c r="F19" i="3"/>
  <c r="G19" i="3"/>
  <c r="H19" i="3"/>
  <c r="I19" i="3"/>
  <c r="J19" i="3"/>
  <c r="E20" i="3"/>
  <c r="F20" i="3"/>
  <c r="G20" i="3"/>
  <c r="H20" i="3"/>
  <c r="L20" i="3" s="1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L22" i="3" s="1"/>
  <c r="J22" i="3"/>
  <c r="E23" i="3"/>
  <c r="F23" i="3"/>
  <c r="G23" i="3"/>
  <c r="H23" i="3"/>
  <c r="I23" i="3"/>
  <c r="J23" i="3"/>
  <c r="K23" i="3"/>
  <c r="L23" i="3"/>
  <c r="O23" i="3" s="1"/>
  <c r="W23" i="3"/>
  <c r="AM23" i="3"/>
  <c r="BC23" i="3"/>
  <c r="E24" i="3"/>
  <c r="F24" i="3"/>
  <c r="G24" i="3"/>
  <c r="H24" i="3"/>
  <c r="I24" i="3"/>
  <c r="J24" i="3"/>
  <c r="E25" i="3"/>
  <c r="F25" i="3"/>
  <c r="G25" i="3"/>
  <c r="H25" i="3"/>
  <c r="I25" i="3"/>
  <c r="L25" i="3" s="1"/>
  <c r="J25" i="3"/>
  <c r="K25" i="3"/>
  <c r="R25" i="3" s="1"/>
  <c r="E26" i="3"/>
  <c r="F26" i="3"/>
  <c r="G26" i="3"/>
  <c r="H26" i="3"/>
  <c r="I26" i="3"/>
  <c r="J26" i="3"/>
  <c r="E27" i="3"/>
  <c r="F27" i="3"/>
  <c r="K27" i="3" s="1"/>
  <c r="G27" i="3"/>
  <c r="H27" i="3"/>
  <c r="I27" i="3"/>
  <c r="J27" i="3"/>
  <c r="E28" i="3"/>
  <c r="F28" i="3"/>
  <c r="G28" i="3"/>
  <c r="H28" i="3"/>
  <c r="I28" i="3"/>
  <c r="L28" i="3" s="1"/>
  <c r="J28" i="3"/>
  <c r="P25" i="3" l="1"/>
  <c r="N25" i="3"/>
  <c r="BJ25" i="3" s="1"/>
  <c r="S25" i="3"/>
  <c r="BM25" i="3" s="1"/>
  <c r="X25" i="3"/>
  <c r="AD25" i="3"/>
  <c r="AI25" i="3"/>
  <c r="AN25" i="3"/>
  <c r="AT25" i="3"/>
  <c r="AY25" i="3"/>
  <c r="BD25" i="3"/>
  <c r="T14" i="3"/>
  <c r="P14" i="3"/>
  <c r="AB14" i="3"/>
  <c r="AJ14" i="3"/>
  <c r="AR14" i="3"/>
  <c r="AZ14" i="3"/>
  <c r="BH14" i="3"/>
  <c r="AB12" i="3"/>
  <c r="BH12" i="3"/>
  <c r="L27" i="3"/>
  <c r="N27" i="3" s="1"/>
  <c r="L26" i="3"/>
  <c r="K22" i="3"/>
  <c r="Q22" i="3" s="1"/>
  <c r="K18" i="3"/>
  <c r="M14" i="3"/>
  <c r="K13" i="3"/>
  <c r="K11" i="3"/>
  <c r="K28" i="3"/>
  <c r="K26" i="3"/>
  <c r="P26" i="3" s="1"/>
  <c r="BH25" i="3"/>
  <c r="BC25" i="3"/>
  <c r="AX25" i="3"/>
  <c r="AR25" i="3"/>
  <c r="AM25" i="3"/>
  <c r="AH25" i="3"/>
  <c r="AB25" i="3"/>
  <c r="W25" i="3"/>
  <c r="L24" i="3"/>
  <c r="K24" i="3"/>
  <c r="AU23" i="3"/>
  <c r="AE23" i="3"/>
  <c r="L21" i="3"/>
  <c r="K21" i="3"/>
  <c r="T21" i="3" s="1"/>
  <c r="K20" i="3"/>
  <c r="L19" i="3"/>
  <c r="R19" i="3" s="1"/>
  <c r="K19" i="3"/>
  <c r="L17" i="3"/>
  <c r="K17" i="3"/>
  <c r="AZ16" i="3"/>
  <c r="AJ16" i="3"/>
  <c r="T16" i="3"/>
  <c r="K15" i="3"/>
  <c r="BD14" i="3"/>
  <c r="AV14" i="3"/>
  <c r="AN14" i="3"/>
  <c r="AF14" i="3"/>
  <c r="X14" i="3"/>
  <c r="N26" i="3"/>
  <c r="T26" i="3"/>
  <c r="Y26" i="3"/>
  <c r="AD26" i="3"/>
  <c r="AJ26" i="3"/>
  <c r="AO26" i="3"/>
  <c r="AT26" i="3"/>
  <c r="AX26" i="3"/>
  <c r="BB26" i="3"/>
  <c r="BF26" i="3"/>
  <c r="P28" i="3"/>
  <c r="T28" i="3"/>
  <c r="X28" i="3"/>
  <c r="AB28" i="3"/>
  <c r="AF28" i="3"/>
  <c r="AJ28" i="3"/>
  <c r="AN28" i="3"/>
  <c r="AR28" i="3"/>
  <c r="AV28" i="3"/>
  <c r="AZ28" i="3"/>
  <c r="BD28" i="3"/>
  <c r="BH28" i="3"/>
  <c r="N28" i="3"/>
  <c r="BJ28" i="3" s="1"/>
  <c r="R28" i="3"/>
  <c r="V28" i="3"/>
  <c r="Z28" i="3"/>
  <c r="AD28" i="3"/>
  <c r="AH28" i="3"/>
  <c r="AL28" i="3"/>
  <c r="AP28" i="3"/>
  <c r="AT28" i="3"/>
  <c r="AX28" i="3"/>
  <c r="BB28" i="3"/>
  <c r="BF28" i="3"/>
  <c r="AE28" i="3"/>
  <c r="AU28" i="3"/>
  <c r="BC28" i="3"/>
  <c r="M28" i="3"/>
  <c r="Q28" i="3"/>
  <c r="U28" i="3"/>
  <c r="Y28" i="3"/>
  <c r="AC28" i="3"/>
  <c r="AG28" i="3"/>
  <c r="AK28" i="3"/>
  <c r="AO28" i="3"/>
  <c r="AS28" i="3"/>
  <c r="AW28" i="3"/>
  <c r="BA28" i="3"/>
  <c r="BE28" i="3"/>
  <c r="BI28" i="3"/>
  <c r="AM28" i="3"/>
  <c r="BG28" i="3"/>
  <c r="O28" i="3"/>
  <c r="BL28" i="3" s="1"/>
  <c r="S28" i="3"/>
  <c r="BM28" i="3" s="1"/>
  <c r="W28" i="3"/>
  <c r="AA28" i="3"/>
  <c r="AI28" i="3"/>
  <c r="AQ28" i="3"/>
  <c r="AY28" i="3"/>
  <c r="O27" i="3"/>
  <c r="S27" i="3"/>
  <c r="W27" i="3"/>
  <c r="AA27" i="3"/>
  <c r="AE27" i="3"/>
  <c r="AI27" i="3"/>
  <c r="AM27" i="3"/>
  <c r="AQ27" i="3"/>
  <c r="AU27" i="3"/>
  <c r="AY27" i="3"/>
  <c r="BC27" i="3"/>
  <c r="BG27" i="3"/>
  <c r="P27" i="3"/>
  <c r="T27" i="3"/>
  <c r="X27" i="3"/>
  <c r="AB27" i="3"/>
  <c r="AF27" i="3"/>
  <c r="AJ27" i="3"/>
  <c r="AN27" i="3"/>
  <c r="AR27" i="3"/>
  <c r="AV27" i="3"/>
  <c r="AZ27" i="3"/>
  <c r="BD27" i="3"/>
  <c r="BH27" i="3"/>
  <c r="M27" i="3"/>
  <c r="Q27" i="3"/>
  <c r="U27" i="3"/>
  <c r="Y27" i="3"/>
  <c r="AC27" i="3"/>
  <c r="AG27" i="3"/>
  <c r="AK27" i="3"/>
  <c r="AO27" i="3"/>
  <c r="AS27" i="3"/>
  <c r="AW27" i="3"/>
  <c r="BA27" i="3"/>
  <c r="BE27" i="3"/>
  <c r="BI27" i="3"/>
  <c r="BG26" i="3"/>
  <c r="BC26" i="3"/>
  <c r="AY26" i="3"/>
  <c r="AU26" i="3"/>
  <c r="AP26" i="3"/>
  <c r="AK26" i="3"/>
  <c r="AF26" i="3"/>
  <c r="Z26" i="3"/>
  <c r="U26" i="3"/>
  <c r="BF25" i="3"/>
  <c r="AZ25" i="3"/>
  <c r="AU25" i="3"/>
  <c r="AP25" i="3"/>
  <c r="AJ25" i="3"/>
  <c r="AE25" i="3"/>
  <c r="Z25" i="3"/>
  <c r="T25" i="3"/>
  <c r="O25" i="3"/>
  <c r="BL25" i="3" s="1"/>
  <c r="BE24" i="3"/>
  <c r="AO24" i="3"/>
  <c r="Y24" i="3"/>
  <c r="P23" i="3"/>
  <c r="T23" i="3"/>
  <c r="X23" i="3"/>
  <c r="AB23" i="3"/>
  <c r="AF23" i="3"/>
  <c r="AJ23" i="3"/>
  <c r="AN23" i="3"/>
  <c r="AR23" i="3"/>
  <c r="AV23" i="3"/>
  <c r="AZ23" i="3"/>
  <c r="BD23" i="3"/>
  <c r="BH23" i="3"/>
  <c r="M23" i="3"/>
  <c r="Q23" i="3"/>
  <c r="U23" i="3"/>
  <c r="Y23" i="3"/>
  <c r="AC23" i="3"/>
  <c r="AG23" i="3"/>
  <c r="AK23" i="3"/>
  <c r="AO23" i="3"/>
  <c r="AS23" i="3"/>
  <c r="AW23" i="3"/>
  <c r="BA23" i="3"/>
  <c r="BE23" i="3"/>
  <c r="BI23" i="3"/>
  <c r="N23" i="3"/>
  <c r="R23" i="3"/>
  <c r="V23" i="3"/>
  <c r="Z23" i="3"/>
  <c r="AD23" i="3"/>
  <c r="AH23" i="3"/>
  <c r="AL23" i="3"/>
  <c r="AP23" i="3"/>
  <c r="AT23" i="3"/>
  <c r="AX23" i="3"/>
  <c r="BB23" i="3"/>
  <c r="BF23" i="3"/>
  <c r="BI22" i="3"/>
  <c r="AS22" i="3"/>
  <c r="AC22" i="3"/>
  <c r="M22" i="3"/>
  <c r="O26" i="3"/>
  <c r="S26" i="3"/>
  <c r="W26" i="3"/>
  <c r="AA26" i="3"/>
  <c r="AE26" i="3"/>
  <c r="AI26" i="3"/>
  <c r="AM26" i="3"/>
  <c r="AQ26" i="3"/>
  <c r="N24" i="3"/>
  <c r="R24" i="3"/>
  <c r="V24" i="3"/>
  <c r="Z24" i="3"/>
  <c r="AD24" i="3"/>
  <c r="AH24" i="3"/>
  <c r="AL24" i="3"/>
  <c r="AP24" i="3"/>
  <c r="AT24" i="3"/>
  <c r="AX24" i="3"/>
  <c r="BB24" i="3"/>
  <c r="BF24" i="3"/>
  <c r="O24" i="3"/>
  <c r="S24" i="3"/>
  <c r="W24" i="3"/>
  <c r="AA24" i="3"/>
  <c r="AE24" i="3"/>
  <c r="AI24" i="3"/>
  <c r="AM24" i="3"/>
  <c r="AQ24" i="3"/>
  <c r="AU24" i="3"/>
  <c r="AY24" i="3"/>
  <c r="BC24" i="3"/>
  <c r="BG24" i="3"/>
  <c r="P24" i="3"/>
  <c r="T24" i="3"/>
  <c r="X24" i="3"/>
  <c r="AB24" i="3"/>
  <c r="AF24" i="3"/>
  <c r="AJ24" i="3"/>
  <c r="AN24" i="3"/>
  <c r="AR24" i="3"/>
  <c r="AV24" i="3"/>
  <c r="AZ24" i="3"/>
  <c r="BD24" i="3"/>
  <c r="BH24" i="3"/>
  <c r="AY23" i="3"/>
  <c r="AI23" i="3"/>
  <c r="S23" i="3"/>
  <c r="BE22" i="3"/>
  <c r="AO22" i="3"/>
  <c r="Y22" i="3"/>
  <c r="R21" i="3"/>
  <c r="Z21" i="3"/>
  <c r="AH21" i="3"/>
  <c r="AP21" i="3"/>
  <c r="AX21" i="3"/>
  <c r="BD21" i="3"/>
  <c r="BH21" i="3"/>
  <c r="P21" i="3"/>
  <c r="X21" i="3"/>
  <c r="AF21" i="3"/>
  <c r="AN21" i="3"/>
  <c r="AV21" i="3"/>
  <c r="BC21" i="3"/>
  <c r="BG21" i="3"/>
  <c r="BI26" i="3"/>
  <c r="BE26" i="3"/>
  <c r="BA26" i="3"/>
  <c r="AW26" i="3"/>
  <c r="AS26" i="3"/>
  <c r="AN26" i="3"/>
  <c r="AH26" i="3"/>
  <c r="AC26" i="3"/>
  <c r="X26" i="3"/>
  <c r="R26" i="3"/>
  <c r="M26" i="3"/>
  <c r="AW24" i="3"/>
  <c r="AG24" i="3"/>
  <c r="N22" i="3"/>
  <c r="R22" i="3"/>
  <c r="V22" i="3"/>
  <c r="Z22" i="3"/>
  <c r="AD22" i="3"/>
  <c r="AH22" i="3"/>
  <c r="AL22" i="3"/>
  <c r="AP22" i="3"/>
  <c r="AT22" i="3"/>
  <c r="AX22" i="3"/>
  <c r="BB22" i="3"/>
  <c r="BF22" i="3"/>
  <c r="O22" i="3"/>
  <c r="S22" i="3"/>
  <c r="W22" i="3"/>
  <c r="AA22" i="3"/>
  <c r="AE22" i="3"/>
  <c r="AI22" i="3"/>
  <c r="AM22" i="3"/>
  <c r="AQ22" i="3"/>
  <c r="AU22" i="3"/>
  <c r="AY22" i="3"/>
  <c r="BC22" i="3"/>
  <c r="BG22" i="3"/>
  <c r="P22" i="3"/>
  <c r="T22" i="3"/>
  <c r="X22" i="3"/>
  <c r="AB22" i="3"/>
  <c r="AF22" i="3"/>
  <c r="AJ22" i="3"/>
  <c r="AN22" i="3"/>
  <c r="AR22" i="3"/>
  <c r="AV22" i="3"/>
  <c r="AZ22" i="3"/>
  <c r="BD22" i="3"/>
  <c r="BH22" i="3"/>
  <c r="BF27" i="3"/>
  <c r="BB27" i="3"/>
  <c r="AX27" i="3"/>
  <c r="AT27" i="3"/>
  <c r="AP27" i="3"/>
  <c r="AL27" i="3"/>
  <c r="AH27" i="3"/>
  <c r="AD27" i="3"/>
  <c r="Z27" i="3"/>
  <c r="V27" i="3"/>
  <c r="R27" i="3"/>
  <c r="BH26" i="3"/>
  <c r="BD26" i="3"/>
  <c r="AZ26" i="3"/>
  <c r="AV26" i="3"/>
  <c r="AR26" i="3"/>
  <c r="AL26" i="3"/>
  <c r="AG26" i="3"/>
  <c r="AB26" i="3"/>
  <c r="V26" i="3"/>
  <c r="Q26" i="3"/>
  <c r="BG25" i="3"/>
  <c r="BB25" i="3"/>
  <c r="AV25" i="3"/>
  <c r="AQ25" i="3"/>
  <c r="AL25" i="3"/>
  <c r="AF25" i="3"/>
  <c r="AA25" i="3"/>
  <c r="V25" i="3"/>
  <c r="M25" i="3"/>
  <c r="Q25" i="3"/>
  <c r="U25" i="3"/>
  <c r="Y25" i="3"/>
  <c r="AC25" i="3"/>
  <c r="AG25" i="3"/>
  <c r="AK25" i="3"/>
  <c r="AO25" i="3"/>
  <c r="AS25" i="3"/>
  <c r="AW25" i="3"/>
  <c r="BA25" i="3"/>
  <c r="BE25" i="3"/>
  <c r="BI25" i="3"/>
  <c r="BI24" i="3"/>
  <c r="AS24" i="3"/>
  <c r="AC24" i="3"/>
  <c r="M24" i="3"/>
  <c r="BG23" i="3"/>
  <c r="AQ23" i="3"/>
  <c r="AA23" i="3"/>
  <c r="BL23" i="3" s="1"/>
  <c r="AW22" i="3"/>
  <c r="AG22" i="3"/>
  <c r="M18" i="3"/>
  <c r="Q18" i="3"/>
  <c r="U18" i="3"/>
  <c r="Y18" i="3"/>
  <c r="AC18" i="3"/>
  <c r="AG18" i="3"/>
  <c r="AK18" i="3"/>
  <c r="AO18" i="3"/>
  <c r="AS18" i="3"/>
  <c r="AW18" i="3"/>
  <c r="BA18" i="3"/>
  <c r="BE18" i="3"/>
  <c r="BI18" i="3"/>
  <c r="N18" i="3"/>
  <c r="BJ18" i="3" s="1"/>
  <c r="R18" i="3"/>
  <c r="V18" i="3"/>
  <c r="Z18" i="3"/>
  <c r="AD18" i="3"/>
  <c r="AH18" i="3"/>
  <c r="AL18" i="3"/>
  <c r="AP18" i="3"/>
  <c r="AT18" i="3"/>
  <c r="AX18" i="3"/>
  <c r="BB18" i="3"/>
  <c r="BF18" i="3"/>
  <c r="O18" i="3"/>
  <c r="BL18" i="3" s="1"/>
  <c r="S18" i="3"/>
  <c r="BM18" i="3" s="1"/>
  <c r="W18" i="3"/>
  <c r="AA18" i="3"/>
  <c r="AE18" i="3"/>
  <c r="AI18" i="3"/>
  <c r="AM18" i="3"/>
  <c r="AQ18" i="3"/>
  <c r="AU18" i="3"/>
  <c r="AY18" i="3"/>
  <c r="BC18" i="3"/>
  <c r="BG18" i="3"/>
  <c r="P18" i="3"/>
  <c r="T18" i="3"/>
  <c r="X18" i="3"/>
  <c r="AB18" i="3"/>
  <c r="AF18" i="3"/>
  <c r="AJ18" i="3"/>
  <c r="AN18" i="3"/>
  <c r="AR18" i="3"/>
  <c r="AV18" i="3"/>
  <c r="AZ18" i="3"/>
  <c r="BD18" i="3"/>
  <c r="BH18" i="3"/>
  <c r="BF21" i="3"/>
  <c r="BB21" i="3"/>
  <c r="AT21" i="3"/>
  <c r="AL21" i="3"/>
  <c r="AD21" i="3"/>
  <c r="V21" i="3"/>
  <c r="N21" i="3"/>
  <c r="BF20" i="3"/>
  <c r="AX20" i="3"/>
  <c r="AP20" i="3"/>
  <c r="AH20" i="3"/>
  <c r="Z20" i="3"/>
  <c r="R20" i="3"/>
  <c r="O19" i="3"/>
  <c r="BL19" i="3" s="1"/>
  <c r="S19" i="3"/>
  <c r="BM19" i="3" s="1"/>
  <c r="W19" i="3"/>
  <c r="AA19" i="3"/>
  <c r="AE19" i="3"/>
  <c r="AI19" i="3"/>
  <c r="AM19" i="3"/>
  <c r="AQ19" i="3"/>
  <c r="AU19" i="3"/>
  <c r="AY19" i="3"/>
  <c r="BC19" i="3"/>
  <c r="BG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BI21" i="3"/>
  <c r="BE21" i="3"/>
  <c r="AZ21" i="3"/>
  <c r="AR21" i="3"/>
  <c r="AJ21" i="3"/>
  <c r="AB21" i="3"/>
  <c r="BD20" i="3"/>
  <c r="AV20" i="3"/>
  <c r="AN20" i="3"/>
  <c r="AF20" i="3"/>
  <c r="X20" i="3"/>
  <c r="P20" i="3"/>
  <c r="M20" i="3"/>
  <c r="Q20" i="3"/>
  <c r="U20" i="3"/>
  <c r="Y20" i="3"/>
  <c r="AC20" i="3"/>
  <c r="AG20" i="3"/>
  <c r="AK20" i="3"/>
  <c r="AO20" i="3"/>
  <c r="AS20" i="3"/>
  <c r="AW20" i="3"/>
  <c r="BA20" i="3"/>
  <c r="BE20" i="3"/>
  <c r="BI20" i="3"/>
  <c r="O20" i="3"/>
  <c r="S20" i="3"/>
  <c r="W20" i="3"/>
  <c r="AA20" i="3"/>
  <c r="AE20" i="3"/>
  <c r="AI20" i="3"/>
  <c r="AM20" i="3"/>
  <c r="AQ20" i="3"/>
  <c r="AU20" i="3"/>
  <c r="AY20" i="3"/>
  <c r="BC20" i="3"/>
  <c r="BG20" i="3"/>
  <c r="BB19" i="3"/>
  <c r="AL19" i="3"/>
  <c r="V19" i="3"/>
  <c r="O21" i="3"/>
  <c r="S21" i="3"/>
  <c r="W21" i="3"/>
  <c r="AA21" i="3"/>
  <c r="AE21" i="3"/>
  <c r="AI21" i="3"/>
  <c r="AM21" i="3"/>
  <c r="AQ21" i="3"/>
  <c r="AU21" i="3"/>
  <c r="AY21" i="3"/>
  <c r="M21" i="3"/>
  <c r="Q21" i="3"/>
  <c r="U21" i="3"/>
  <c r="Y21" i="3"/>
  <c r="AC21" i="3"/>
  <c r="AG21" i="3"/>
  <c r="AK21" i="3"/>
  <c r="AO21" i="3"/>
  <c r="AS21" i="3"/>
  <c r="AW21" i="3"/>
  <c r="BA21" i="3"/>
  <c r="BB20" i="3"/>
  <c r="AT20" i="3"/>
  <c r="AL20" i="3"/>
  <c r="AD20" i="3"/>
  <c r="V20" i="3"/>
  <c r="AX19" i="3"/>
  <c r="AH19" i="3"/>
  <c r="N17" i="3"/>
  <c r="R17" i="3"/>
  <c r="V17" i="3"/>
  <c r="Z17" i="3"/>
  <c r="AD17" i="3"/>
  <c r="AH17" i="3"/>
  <c r="AL17" i="3"/>
  <c r="AP17" i="3"/>
  <c r="AT17" i="3"/>
  <c r="AX17" i="3"/>
  <c r="BB17" i="3"/>
  <c r="BF17" i="3"/>
  <c r="O17" i="3"/>
  <c r="O12" i="3"/>
  <c r="S12" i="3"/>
  <c r="W12" i="3"/>
  <c r="AA12" i="3"/>
  <c r="AE12" i="3"/>
  <c r="AI12" i="3"/>
  <c r="AM12" i="3"/>
  <c r="AQ12" i="3"/>
  <c r="AU12" i="3"/>
  <c r="AY12" i="3"/>
  <c r="BC12" i="3"/>
  <c r="BG12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V16" i="3"/>
  <c r="AF16" i="3"/>
  <c r="L15" i="3"/>
  <c r="Y15" i="3" s="1"/>
  <c r="AO15" i="3"/>
  <c r="W15" i="3"/>
  <c r="BC15" i="3"/>
  <c r="AN15" i="3"/>
  <c r="BF13" i="3"/>
  <c r="AP13" i="3"/>
  <c r="BD12" i="3"/>
  <c r="AN12" i="3"/>
  <c r="X12" i="3"/>
  <c r="M12" i="3"/>
  <c r="BH17" i="3"/>
  <c r="BD17" i="3"/>
  <c r="AZ17" i="3"/>
  <c r="AV17" i="3"/>
  <c r="AR17" i="3"/>
  <c r="AN17" i="3"/>
  <c r="AJ17" i="3"/>
  <c r="AF17" i="3"/>
  <c r="AB17" i="3"/>
  <c r="X17" i="3"/>
  <c r="T17" i="3"/>
  <c r="P17" i="3"/>
  <c r="O16" i="3"/>
  <c r="S16" i="3"/>
  <c r="W16" i="3"/>
  <c r="AA16" i="3"/>
  <c r="AE16" i="3"/>
  <c r="AI16" i="3"/>
  <c r="AM16" i="3"/>
  <c r="AQ16" i="3"/>
  <c r="AU16" i="3"/>
  <c r="AY16" i="3"/>
  <c r="BC16" i="3"/>
  <c r="BG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N16" i="3"/>
  <c r="R16" i="3"/>
  <c r="V16" i="3"/>
  <c r="Z16" i="3"/>
  <c r="AD16" i="3"/>
  <c r="AH16" i="3"/>
  <c r="AL16" i="3"/>
  <c r="AP16" i="3"/>
  <c r="AT16" i="3"/>
  <c r="AX16" i="3"/>
  <c r="BB16" i="3"/>
  <c r="BF16" i="3"/>
  <c r="AH15" i="3"/>
  <c r="M13" i="3"/>
  <c r="Q13" i="3"/>
  <c r="U13" i="3"/>
  <c r="Y13" i="3"/>
  <c r="AC13" i="3"/>
  <c r="AG13" i="3"/>
  <c r="AK13" i="3"/>
  <c r="AO13" i="3"/>
  <c r="AS13" i="3"/>
  <c r="AW13" i="3"/>
  <c r="BA13" i="3"/>
  <c r="BE13" i="3"/>
  <c r="BI13" i="3"/>
  <c r="O13" i="3"/>
  <c r="S13" i="3"/>
  <c r="W13" i="3"/>
  <c r="AA13" i="3"/>
  <c r="AE13" i="3"/>
  <c r="AI13" i="3"/>
  <c r="AM13" i="3"/>
  <c r="AQ13" i="3"/>
  <c r="AU13" i="3"/>
  <c r="AY13" i="3"/>
  <c r="BC13" i="3"/>
  <c r="BG13" i="3"/>
  <c r="P13" i="3"/>
  <c r="T13" i="3"/>
  <c r="X13" i="3"/>
  <c r="AB13" i="3"/>
  <c r="AF13" i="3"/>
  <c r="AJ13" i="3"/>
  <c r="AN13" i="3"/>
  <c r="AR13" i="3"/>
  <c r="AV13" i="3"/>
  <c r="AZ13" i="3"/>
  <c r="BD13" i="3"/>
  <c r="BH13" i="3"/>
  <c r="AZ12" i="3"/>
  <c r="AJ12" i="3"/>
  <c r="T12" i="3"/>
  <c r="BG17" i="3"/>
  <c r="BC17" i="3"/>
  <c r="AY17" i="3"/>
  <c r="AU17" i="3"/>
  <c r="AQ17" i="3"/>
  <c r="AM17" i="3"/>
  <c r="AI17" i="3"/>
  <c r="AE17" i="3"/>
  <c r="AA17" i="3"/>
  <c r="W17" i="3"/>
  <c r="S17" i="3"/>
  <c r="BD16" i="3"/>
  <c r="AN16" i="3"/>
  <c r="X16" i="3"/>
  <c r="O14" i="3"/>
  <c r="S14" i="3"/>
  <c r="BK14" i="3" s="1"/>
  <c r="W14" i="3"/>
  <c r="AA14" i="3"/>
  <c r="AE14" i="3"/>
  <c r="AI14" i="3"/>
  <c r="AM14" i="3"/>
  <c r="AQ14" i="3"/>
  <c r="AU14" i="3"/>
  <c r="AY14" i="3"/>
  <c r="BC14" i="3"/>
  <c r="BG14" i="3"/>
  <c r="Y14" i="3"/>
  <c r="AC14" i="3"/>
  <c r="AG14" i="3"/>
  <c r="AK14" i="3"/>
  <c r="AO14" i="3"/>
  <c r="AS14" i="3"/>
  <c r="AW14" i="3"/>
  <c r="BA14" i="3"/>
  <c r="BE14" i="3"/>
  <c r="BI14" i="3"/>
  <c r="AX13" i="3"/>
  <c r="AH13" i="3"/>
  <c r="R13" i="3"/>
  <c r="AV12" i="3"/>
  <c r="AF12" i="3"/>
  <c r="P12" i="3"/>
  <c r="BB11" i="3"/>
  <c r="L11" i="3"/>
  <c r="U11" i="3" s="1"/>
  <c r="BF14" i="3"/>
  <c r="BB14" i="3"/>
  <c r="AX14" i="3"/>
  <c r="AT14" i="3"/>
  <c r="AP14" i="3"/>
  <c r="AL14" i="3"/>
  <c r="AH14" i="3"/>
  <c r="AD14" i="3"/>
  <c r="Z14" i="3"/>
  <c r="V14" i="3"/>
  <c r="R14" i="3"/>
  <c r="N14" i="3"/>
  <c r="BF12" i="3"/>
  <c r="BB12" i="3"/>
  <c r="AX12" i="3"/>
  <c r="AT12" i="3"/>
  <c r="AP12" i="3"/>
  <c r="AL12" i="3"/>
  <c r="AH12" i="3"/>
  <c r="AD12" i="3"/>
  <c r="Z12" i="3"/>
  <c r="V12" i="3"/>
  <c r="R12" i="3"/>
  <c r="N12" i="3"/>
  <c r="U14" i="3"/>
  <c r="Q14" i="3"/>
  <c r="BI12" i="3"/>
  <c r="BE12" i="3"/>
  <c r="BA12" i="3"/>
  <c r="AW12" i="3"/>
  <c r="AS12" i="3"/>
  <c r="AO12" i="3"/>
  <c r="AK12" i="3"/>
  <c r="AG12" i="3"/>
  <c r="AC12" i="3"/>
  <c r="Y12" i="3"/>
  <c r="U12" i="3"/>
  <c r="Q12" i="3"/>
  <c r="E4" i="3"/>
  <c r="F4" i="3"/>
  <c r="G4" i="3"/>
  <c r="K4" i="3" s="1"/>
  <c r="H4" i="3"/>
  <c r="I4" i="3"/>
  <c r="J4" i="3"/>
  <c r="L4" i="3"/>
  <c r="E5" i="3"/>
  <c r="F5" i="3"/>
  <c r="G5" i="3"/>
  <c r="H5" i="3"/>
  <c r="I5" i="3"/>
  <c r="J5" i="3"/>
  <c r="E6" i="3"/>
  <c r="F6" i="3"/>
  <c r="G6" i="3"/>
  <c r="H6" i="3"/>
  <c r="I6" i="3"/>
  <c r="J6" i="3"/>
  <c r="E7" i="3"/>
  <c r="F7" i="3"/>
  <c r="G7" i="3"/>
  <c r="H7" i="3"/>
  <c r="I7" i="3"/>
  <c r="J7" i="3"/>
  <c r="E8" i="3"/>
  <c r="F8" i="3"/>
  <c r="G8" i="3"/>
  <c r="H8" i="3"/>
  <c r="I8" i="3"/>
  <c r="J8" i="3"/>
  <c r="E9" i="3"/>
  <c r="F9" i="3"/>
  <c r="G9" i="3"/>
  <c r="H9" i="3"/>
  <c r="L9" i="3" s="1"/>
  <c r="I9" i="3"/>
  <c r="J9" i="3"/>
  <c r="E10" i="3"/>
  <c r="F10" i="3"/>
  <c r="K10" i="3" s="1"/>
  <c r="G10" i="3"/>
  <c r="H10" i="3"/>
  <c r="I10" i="3"/>
  <c r="J10" i="3"/>
  <c r="L10" i="3" s="1"/>
  <c r="Q10" i="3" l="1"/>
  <c r="Y10" i="3"/>
  <c r="AG10" i="3"/>
  <c r="AO10" i="3"/>
  <c r="AW10" i="3"/>
  <c r="BE10" i="3"/>
  <c r="U10" i="3"/>
  <c r="AC10" i="3"/>
  <c r="AK10" i="3"/>
  <c r="AS10" i="3"/>
  <c r="BA10" i="3"/>
  <c r="BI10" i="3"/>
  <c r="L8" i="3"/>
  <c r="L6" i="3"/>
  <c r="BN14" i="3"/>
  <c r="AJ11" i="3"/>
  <c r="AY11" i="3"/>
  <c r="S11" i="3"/>
  <c r="AK11" i="3"/>
  <c r="AT11" i="3"/>
  <c r="BJ27" i="3"/>
  <c r="Z19" i="3"/>
  <c r="AP19" i="3"/>
  <c r="BF19" i="3"/>
  <c r="N19" i="3"/>
  <c r="BJ19" i="3" s="1"/>
  <c r="AD19" i="3"/>
  <c r="AT19" i="3"/>
  <c r="AB20" i="3"/>
  <c r="AR20" i="3"/>
  <c r="BH20" i="3"/>
  <c r="T20" i="3"/>
  <c r="AJ20" i="3"/>
  <c r="AZ20" i="3"/>
  <c r="Q24" i="3"/>
  <c r="Z13" i="3"/>
  <c r="V13" i="3"/>
  <c r="AL13" i="3"/>
  <c r="BB13" i="3"/>
  <c r="N13" i="3"/>
  <c r="AD13" i="3"/>
  <c r="AT13" i="3"/>
  <c r="N20" i="3"/>
  <c r="BJ20" i="3" s="1"/>
  <c r="K8" i="3"/>
  <c r="K6" i="3"/>
  <c r="AZ11" i="3"/>
  <c r="T11" i="3"/>
  <c r="AI11" i="3"/>
  <c r="BA11" i="3"/>
  <c r="BD15" i="3"/>
  <c r="X15" i="3"/>
  <c r="AM15" i="3"/>
  <c r="BE15" i="3"/>
  <c r="U24" i="3"/>
  <c r="BA24" i="3"/>
  <c r="AK24" i="3"/>
  <c r="AK22" i="3"/>
  <c r="U22" i="3"/>
  <c r="BA22" i="3"/>
  <c r="V15" i="3"/>
  <c r="AL15" i="3"/>
  <c r="BB15" i="3"/>
  <c r="Z15" i="3"/>
  <c r="AP15" i="3"/>
  <c r="BF15" i="3"/>
  <c r="BN21" i="3"/>
  <c r="BK21" i="3"/>
  <c r="BK19" i="3"/>
  <c r="BN19" i="3"/>
  <c r="BL24" i="3"/>
  <c r="BJ24" i="3"/>
  <c r="BL26" i="3"/>
  <c r="BJ23" i="3"/>
  <c r="Z11" i="3"/>
  <c r="AP11" i="3"/>
  <c r="BF11" i="3"/>
  <c r="R11" i="3"/>
  <c r="AH11" i="3"/>
  <c r="AX11" i="3"/>
  <c r="AF11" i="3"/>
  <c r="AE11" i="3"/>
  <c r="AG11" i="3"/>
  <c r="BL13" i="3"/>
  <c r="BJ16" i="3"/>
  <c r="BM16" i="3"/>
  <c r="AZ15" i="3"/>
  <c r="S15" i="3"/>
  <c r="BN24" i="3"/>
  <c r="BK24" i="3"/>
  <c r="BN25" i="3"/>
  <c r="BK25" i="3"/>
  <c r="BM22" i="3"/>
  <c r="BN22" i="3"/>
  <c r="BK22" i="3"/>
  <c r="BN23" i="3"/>
  <c r="BK23" i="3"/>
  <c r="BN28" i="3"/>
  <c r="BK28" i="3"/>
  <c r="BL14" i="3"/>
  <c r="BM13" i="3"/>
  <c r="BJ12" i="3"/>
  <c r="AV11" i="3"/>
  <c r="AU11" i="3"/>
  <c r="O11" i="3"/>
  <c r="AW11" i="3"/>
  <c r="Q11" i="3"/>
  <c r="BJ13" i="3"/>
  <c r="AX15" i="3"/>
  <c r="BK12" i="3"/>
  <c r="BN12" i="3"/>
  <c r="T15" i="3"/>
  <c r="BM20" i="3"/>
  <c r="V11" i="3"/>
  <c r="AD15" i="3"/>
  <c r="BH11" i="3"/>
  <c r="AR11" i="3"/>
  <c r="AB11" i="3"/>
  <c r="BG11" i="3"/>
  <c r="AQ11" i="3"/>
  <c r="AA11" i="3"/>
  <c r="BI11" i="3"/>
  <c r="AS11" i="3"/>
  <c r="AC11" i="3"/>
  <c r="M11" i="3"/>
  <c r="BK13" i="3"/>
  <c r="BN13" i="3"/>
  <c r="BK16" i="3"/>
  <c r="BN16" i="3"/>
  <c r="BL16" i="3"/>
  <c r="AV15" i="3"/>
  <c r="AF15" i="3"/>
  <c r="P15" i="3"/>
  <c r="AU15" i="3"/>
  <c r="AE15" i="3"/>
  <c r="O15" i="3"/>
  <c r="AW15" i="3"/>
  <c r="AG15" i="3"/>
  <c r="Q15" i="3"/>
  <c r="BM12" i="3"/>
  <c r="BL17" i="3"/>
  <c r="BJ17" i="3"/>
  <c r="BL21" i="3"/>
  <c r="BL20" i="3"/>
  <c r="BN18" i="3"/>
  <c r="BK18" i="3"/>
  <c r="BL22" i="3"/>
  <c r="BJ22" i="3"/>
  <c r="BN26" i="3"/>
  <c r="BK26" i="3"/>
  <c r="BM23" i="3"/>
  <c r="BM27" i="3"/>
  <c r="BJ26" i="3"/>
  <c r="BJ14" i="3"/>
  <c r="N15" i="3"/>
  <c r="P11" i="3"/>
  <c r="AJ15" i="3"/>
  <c r="AY15" i="3"/>
  <c r="AI15" i="3"/>
  <c r="BA15" i="3"/>
  <c r="AK15" i="3"/>
  <c r="U15" i="3"/>
  <c r="BM21" i="3"/>
  <c r="AL11" i="3"/>
  <c r="BM14" i="3"/>
  <c r="AT15" i="3"/>
  <c r="BM17" i="3"/>
  <c r="BD11" i="3"/>
  <c r="AN11" i="3"/>
  <c r="X11" i="3"/>
  <c r="BC11" i="3"/>
  <c r="AM11" i="3"/>
  <c r="W11" i="3"/>
  <c r="BE11" i="3"/>
  <c r="AO11" i="3"/>
  <c r="Y11" i="3"/>
  <c r="R15" i="3"/>
  <c r="AD11" i="3"/>
  <c r="BH15" i="3"/>
  <c r="AR15" i="3"/>
  <c r="AB15" i="3"/>
  <c r="BG15" i="3"/>
  <c r="AQ15" i="3"/>
  <c r="AA15" i="3"/>
  <c r="BI15" i="3"/>
  <c r="AS15" i="3"/>
  <c r="AC15" i="3"/>
  <c r="M15" i="3"/>
  <c r="BK17" i="3"/>
  <c r="BN17" i="3"/>
  <c r="BL12" i="3"/>
  <c r="N11" i="3"/>
  <c r="BJ11" i="3" s="1"/>
  <c r="BK20" i="3"/>
  <c r="BN20" i="3"/>
  <c r="BJ21" i="3"/>
  <c r="BM24" i="3"/>
  <c r="BM26" i="3"/>
  <c r="BN27" i="3"/>
  <c r="BK27" i="3"/>
  <c r="BL27" i="3"/>
  <c r="M8" i="3"/>
  <c r="Q8" i="3"/>
  <c r="U8" i="3"/>
  <c r="Y8" i="3"/>
  <c r="AC8" i="3"/>
  <c r="AG8" i="3"/>
  <c r="AK8" i="3"/>
  <c r="AO8" i="3"/>
  <c r="AS8" i="3"/>
  <c r="AW8" i="3"/>
  <c r="BA8" i="3"/>
  <c r="BE8" i="3"/>
  <c r="BI8" i="3"/>
  <c r="N8" i="3"/>
  <c r="BJ8" i="3" s="1"/>
  <c r="S8" i="3"/>
  <c r="BM8" i="3" s="1"/>
  <c r="X8" i="3"/>
  <c r="AD8" i="3"/>
  <c r="AI8" i="3"/>
  <c r="AN8" i="3"/>
  <c r="AT8" i="3"/>
  <c r="AY8" i="3"/>
  <c r="BD8" i="3"/>
  <c r="P8" i="3"/>
  <c r="V8" i="3"/>
  <c r="AA8" i="3"/>
  <c r="AF8" i="3"/>
  <c r="AL8" i="3"/>
  <c r="AQ8" i="3"/>
  <c r="AV8" i="3"/>
  <c r="BB8" i="3"/>
  <c r="BG8" i="3"/>
  <c r="R8" i="3"/>
  <c r="W8" i="3"/>
  <c r="AB8" i="3"/>
  <c r="AH8" i="3"/>
  <c r="AM8" i="3"/>
  <c r="AR8" i="3"/>
  <c r="AX8" i="3"/>
  <c r="BC8" i="3"/>
  <c r="BH8" i="3"/>
  <c r="O8" i="3"/>
  <c r="BL8" i="3" s="1"/>
  <c r="T8" i="3"/>
  <c r="Z8" i="3"/>
  <c r="AE8" i="3"/>
  <c r="AJ8" i="3"/>
  <c r="AP8" i="3"/>
  <c r="AU8" i="3"/>
  <c r="AZ8" i="3"/>
  <c r="BF8" i="3"/>
  <c r="M6" i="3"/>
  <c r="Q6" i="3"/>
  <c r="U6" i="3"/>
  <c r="Y6" i="3"/>
  <c r="AC6" i="3"/>
  <c r="AG6" i="3"/>
  <c r="AK6" i="3"/>
  <c r="AO6" i="3"/>
  <c r="AS6" i="3"/>
  <c r="AW6" i="3"/>
  <c r="BA6" i="3"/>
  <c r="BE6" i="3"/>
  <c r="BI6" i="3"/>
  <c r="N6" i="3"/>
  <c r="R6" i="3"/>
  <c r="V6" i="3"/>
  <c r="Z6" i="3"/>
  <c r="AD6" i="3"/>
  <c r="AH6" i="3"/>
  <c r="AL6" i="3"/>
  <c r="AP6" i="3"/>
  <c r="AT6" i="3"/>
  <c r="AX6" i="3"/>
  <c r="BB6" i="3"/>
  <c r="BF6" i="3"/>
  <c r="O6" i="3"/>
  <c r="W6" i="3"/>
  <c r="AE6" i="3"/>
  <c r="AM6" i="3"/>
  <c r="AU6" i="3"/>
  <c r="BC6" i="3"/>
  <c r="P6" i="3"/>
  <c r="X6" i="3"/>
  <c r="AF6" i="3"/>
  <c r="AN6" i="3"/>
  <c r="AV6" i="3"/>
  <c r="BD6" i="3"/>
  <c r="S6" i="3"/>
  <c r="AA6" i="3"/>
  <c r="AI6" i="3"/>
  <c r="AQ6" i="3"/>
  <c r="AY6" i="3"/>
  <c r="BG6" i="3"/>
  <c r="T6" i="3"/>
  <c r="AB6" i="3"/>
  <c r="AJ6" i="3"/>
  <c r="AR6" i="3"/>
  <c r="AZ6" i="3"/>
  <c r="BH6" i="3"/>
  <c r="M4" i="3"/>
  <c r="Q4" i="3"/>
  <c r="U4" i="3"/>
  <c r="Y4" i="3"/>
  <c r="AC4" i="3"/>
  <c r="AG4" i="3"/>
  <c r="AK4" i="3"/>
  <c r="AO4" i="3"/>
  <c r="AS4" i="3"/>
  <c r="AW4" i="3"/>
  <c r="BA4" i="3"/>
  <c r="BE4" i="3"/>
  <c r="BI4" i="3"/>
  <c r="N4" i="3"/>
  <c r="R4" i="3"/>
  <c r="V4" i="3"/>
  <c r="Z4" i="3"/>
  <c r="AD4" i="3"/>
  <c r="AH4" i="3"/>
  <c r="AL4" i="3"/>
  <c r="AP4" i="3"/>
  <c r="AT4" i="3"/>
  <c r="AX4" i="3"/>
  <c r="BB4" i="3"/>
  <c r="BF4" i="3"/>
  <c r="O4" i="3"/>
  <c r="W4" i="3"/>
  <c r="AE4" i="3"/>
  <c r="AM4" i="3"/>
  <c r="AU4" i="3"/>
  <c r="BC4" i="3"/>
  <c r="S4" i="3"/>
  <c r="AA4" i="3"/>
  <c r="AI4" i="3"/>
  <c r="AQ4" i="3"/>
  <c r="AY4" i="3"/>
  <c r="BG4" i="3"/>
  <c r="T4" i="3"/>
  <c r="AB4" i="3"/>
  <c r="AJ4" i="3"/>
  <c r="AR4" i="3"/>
  <c r="AZ4" i="3"/>
  <c r="BH4" i="3"/>
  <c r="P4" i="3"/>
  <c r="X4" i="3"/>
  <c r="AF4" i="3"/>
  <c r="AN4" i="3"/>
  <c r="AV4" i="3"/>
  <c r="BD4" i="3"/>
  <c r="M10" i="3"/>
  <c r="K7" i="3"/>
  <c r="L5" i="3"/>
  <c r="BG10" i="3"/>
  <c r="BC10" i="3"/>
  <c r="AY10" i="3"/>
  <c r="AU10" i="3"/>
  <c r="AQ10" i="3"/>
  <c r="AM10" i="3"/>
  <c r="AI10" i="3"/>
  <c r="AE10" i="3"/>
  <c r="AA10" i="3"/>
  <c r="W10" i="3"/>
  <c r="S10" i="3"/>
  <c r="O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L7" i="3"/>
  <c r="K5" i="3"/>
  <c r="BF10" i="3"/>
  <c r="BB10" i="3"/>
  <c r="AX10" i="3"/>
  <c r="AT10" i="3"/>
  <c r="AP10" i="3"/>
  <c r="AL10" i="3"/>
  <c r="AH10" i="3"/>
  <c r="AD10" i="3"/>
  <c r="Z10" i="3"/>
  <c r="V10" i="3"/>
  <c r="R10" i="3"/>
  <c r="N10" i="3"/>
  <c r="BJ10" i="3" s="1"/>
  <c r="K9" i="3"/>
  <c r="J3" i="3"/>
  <c r="J2" i="3"/>
  <c r="I3" i="3"/>
  <c r="I2" i="3"/>
  <c r="H3" i="3"/>
  <c r="H2" i="3"/>
  <c r="G3" i="3"/>
  <c r="G2" i="3"/>
  <c r="F3" i="3"/>
  <c r="F2" i="3"/>
  <c r="E3" i="3"/>
  <c r="E2" i="3"/>
  <c r="BM11" i="3" l="1"/>
  <c r="BJ15" i="3"/>
  <c r="BK15" i="3"/>
  <c r="BN15" i="3"/>
  <c r="BK11" i="3"/>
  <c r="BN11" i="3"/>
  <c r="BL11" i="3"/>
  <c r="BL15" i="3"/>
  <c r="BM15" i="3"/>
  <c r="O5" i="3"/>
  <c r="S5" i="3"/>
  <c r="W5" i="3"/>
  <c r="AA5" i="3"/>
  <c r="AE5" i="3"/>
  <c r="AI5" i="3"/>
  <c r="AM5" i="3"/>
  <c r="AQ5" i="3"/>
  <c r="AU5" i="3"/>
  <c r="AY5" i="3"/>
  <c r="BC5" i="3"/>
  <c r="BG5" i="3"/>
  <c r="P5" i="3"/>
  <c r="T5" i="3"/>
  <c r="X5" i="3"/>
  <c r="AB5" i="3"/>
  <c r="AF5" i="3"/>
  <c r="AJ5" i="3"/>
  <c r="AN5" i="3"/>
  <c r="AR5" i="3"/>
  <c r="AV5" i="3"/>
  <c r="AZ5" i="3"/>
  <c r="BD5" i="3"/>
  <c r="BH5" i="3"/>
  <c r="M5" i="3"/>
  <c r="U5" i="3"/>
  <c r="AC5" i="3"/>
  <c r="AK5" i="3"/>
  <c r="AS5" i="3"/>
  <c r="BA5" i="3"/>
  <c r="BI5" i="3"/>
  <c r="Q5" i="3"/>
  <c r="Y5" i="3"/>
  <c r="AG5" i="3"/>
  <c r="AO5" i="3"/>
  <c r="AW5" i="3"/>
  <c r="BE5" i="3"/>
  <c r="R5" i="3"/>
  <c r="Z5" i="3"/>
  <c r="AH5" i="3"/>
  <c r="AP5" i="3"/>
  <c r="AX5" i="3"/>
  <c r="BF5" i="3"/>
  <c r="N5" i="3"/>
  <c r="V5" i="3"/>
  <c r="AD5" i="3"/>
  <c r="AL5" i="3"/>
  <c r="AT5" i="3"/>
  <c r="BB5" i="3"/>
  <c r="BN4" i="3"/>
  <c r="BK4" i="3"/>
  <c r="BN6" i="3"/>
  <c r="BK6" i="3"/>
  <c r="BN10" i="3"/>
  <c r="BK10" i="3"/>
  <c r="BL4" i="3"/>
  <c r="BJ4" i="3"/>
  <c r="BM6" i="3"/>
  <c r="BL6" i="3"/>
  <c r="BJ6" i="3"/>
  <c r="BL10" i="3"/>
  <c r="BM4" i="3"/>
  <c r="O9" i="3"/>
  <c r="S9" i="3"/>
  <c r="W9" i="3"/>
  <c r="AA9" i="3"/>
  <c r="AE9" i="3"/>
  <c r="AI9" i="3"/>
  <c r="AM9" i="3"/>
  <c r="AQ9" i="3"/>
  <c r="AU9" i="3"/>
  <c r="AY9" i="3"/>
  <c r="BC9" i="3"/>
  <c r="BG9" i="3"/>
  <c r="N9" i="3"/>
  <c r="T9" i="3"/>
  <c r="Y9" i="3"/>
  <c r="AD9" i="3"/>
  <c r="AJ9" i="3"/>
  <c r="AO9" i="3"/>
  <c r="AT9" i="3"/>
  <c r="AZ9" i="3"/>
  <c r="BE9" i="3"/>
  <c r="P9" i="3"/>
  <c r="U9" i="3"/>
  <c r="Z9" i="3"/>
  <c r="AF9" i="3"/>
  <c r="AK9" i="3"/>
  <c r="AP9" i="3"/>
  <c r="AV9" i="3"/>
  <c r="BA9" i="3"/>
  <c r="BF9" i="3"/>
  <c r="Q9" i="3"/>
  <c r="V9" i="3"/>
  <c r="AB9" i="3"/>
  <c r="AG9" i="3"/>
  <c r="AL9" i="3"/>
  <c r="AR9" i="3"/>
  <c r="AW9" i="3"/>
  <c r="BB9" i="3"/>
  <c r="BH9" i="3"/>
  <c r="M9" i="3"/>
  <c r="R9" i="3"/>
  <c r="X9" i="3"/>
  <c r="AC9" i="3"/>
  <c r="AH9" i="3"/>
  <c r="AN9" i="3"/>
  <c r="AS9" i="3"/>
  <c r="AX9" i="3"/>
  <c r="BD9" i="3"/>
  <c r="BI9" i="3"/>
  <c r="BM10" i="3"/>
  <c r="O7" i="3"/>
  <c r="BL7" i="3" s="1"/>
  <c r="S7" i="3"/>
  <c r="BM7" i="3" s="1"/>
  <c r="W7" i="3"/>
  <c r="AA7" i="3"/>
  <c r="AE7" i="3"/>
  <c r="AI7" i="3"/>
  <c r="AM7" i="3"/>
  <c r="AQ7" i="3"/>
  <c r="AU7" i="3"/>
  <c r="AY7" i="3"/>
  <c r="BC7" i="3"/>
  <c r="BG7" i="3"/>
  <c r="P7" i="3"/>
  <c r="T7" i="3"/>
  <c r="X7" i="3"/>
  <c r="AB7" i="3"/>
  <c r="AF7" i="3"/>
  <c r="AJ7" i="3"/>
  <c r="AN7" i="3"/>
  <c r="AR7" i="3"/>
  <c r="AV7" i="3"/>
  <c r="AZ7" i="3"/>
  <c r="BD7" i="3"/>
  <c r="BH7" i="3"/>
  <c r="M7" i="3"/>
  <c r="U7" i="3"/>
  <c r="AC7" i="3"/>
  <c r="AK7" i="3"/>
  <c r="AS7" i="3"/>
  <c r="BA7" i="3"/>
  <c r="BI7" i="3"/>
  <c r="N7" i="3"/>
  <c r="BJ7" i="3" s="1"/>
  <c r="V7" i="3"/>
  <c r="AD7" i="3"/>
  <c r="AL7" i="3"/>
  <c r="AT7" i="3"/>
  <c r="BB7" i="3"/>
  <c r="Q7" i="3"/>
  <c r="Y7" i="3"/>
  <c r="AG7" i="3"/>
  <c r="AO7" i="3"/>
  <c r="AW7" i="3"/>
  <c r="BE7" i="3"/>
  <c r="R7" i="3"/>
  <c r="Z7" i="3"/>
  <c r="AH7" i="3"/>
  <c r="AP7" i="3"/>
  <c r="AX7" i="3"/>
  <c r="BF7" i="3"/>
  <c r="BN8" i="3"/>
  <c r="BK8" i="3"/>
  <c r="K2" i="3"/>
  <c r="L3" i="3"/>
  <c r="K3" i="3"/>
  <c r="L2" i="3"/>
  <c r="BJ5" i="3" l="1"/>
  <c r="BJ9" i="3"/>
  <c r="BK9" i="3"/>
  <c r="BN9" i="3"/>
  <c r="BM5" i="3"/>
  <c r="BM9" i="3"/>
  <c r="BL9" i="3"/>
  <c r="BK7" i="3"/>
  <c r="BN7" i="3"/>
  <c r="BK5" i="3"/>
  <c r="BN5" i="3"/>
  <c r="BL5" i="3"/>
  <c r="BI2" i="3"/>
  <c r="Y3" i="3"/>
  <c r="AO3" i="3"/>
  <c r="X3" i="3"/>
  <c r="BE3" i="3"/>
  <c r="BD3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K3" i="3" l="1"/>
  <c r="BJ3" i="3"/>
  <c r="BM3" i="3"/>
  <c r="BN3" i="3"/>
  <c r="BL3" i="3"/>
  <c r="BL2" i="3"/>
  <c r="BN2" i="3"/>
  <c r="BK2" i="3"/>
  <c r="BJ2" i="3"/>
  <c r="BM2" i="3"/>
</calcChain>
</file>

<file path=xl/sharedStrings.xml><?xml version="1.0" encoding="utf-8"?>
<sst xmlns="http://schemas.openxmlformats.org/spreadsheetml/2006/main" count="10730" uniqueCount="589">
  <si>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</si>
  <si>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</si>
  <si>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</si>
  <si>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</si>
  <si>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</si>
  <si>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</si>
  <si>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</si>
  <si>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</si>
  <si>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</si>
  <si>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</si>
  <si>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</si>
  <si>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</si>
  <si>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</si>
  <si>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</si>
  <si>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</si>
  <si>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</si>
  <si>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</si>
  <si>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</si>
  <si>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</si>
  <si>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</si>
  <si>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</si>
  <si>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</si>
  <si>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</si>
  <si>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</si>
  <si>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</si>
  <si>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</si>
  <si>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</si>
  <si>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</si>
  <si>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</si>
  <si>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</si>
  <si>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</si>
  <si>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</si>
  <si>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</si>
  <si>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</si>
  <si>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</si>
  <si>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</si>
  <si>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</si>
  <si>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</si>
  <si>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</si>
  <si>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</si>
  <si>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</si>
  <si>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</si>
  <si>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</si>
  <si>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</si>
  <si>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</si>
  <si>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</si>
  <si>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</si>
  <si>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</si>
  <si>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</si>
  <si>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</si>
  <si>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</si>
  <si>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</si>
  <si>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</si>
  <si>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</si>
  <si>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</si>
  <si>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</si>
  <si>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</si>
  <si>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</si>
  <si>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</si>
  <si>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</si>
  <si>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</si>
  <si>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</si>
  <si>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</si>
  <si>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</si>
  <si>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</si>
  <si>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</si>
  <si>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</si>
  <si>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</si>
  <si>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</si>
  <si>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</si>
  <si>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</si>
  <si>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</si>
  <si>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</si>
  <si>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</si>
  <si>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</si>
  <si>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</si>
  <si>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</si>
  <si>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</si>
  <si>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</si>
  <si>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</si>
  <si>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</si>
  <si>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</si>
  <si>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</si>
  <si>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</si>
  <si>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</si>
  <si>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</si>
  <si>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</si>
  <si>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</si>
  <si>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</si>
  <si>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</si>
  <si>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</si>
  <si>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</si>
  <si>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</si>
  <si>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</si>
  <si>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</si>
  <si>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</si>
  <si>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</si>
  <si>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</si>
  <si>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</si>
  <si>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</si>
  <si>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</si>
  <si>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</si>
  <si>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</si>
  <si>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</si>
  <si>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</si>
  <si>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</si>
  <si>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</si>
  <si>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</si>
  <si>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</si>
  <si>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</si>
  <si>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</si>
  <si>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</si>
  <si>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</si>
  <si>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</si>
  <si>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</si>
  <si>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</si>
  <si>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</si>
  <si>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</si>
  <si>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</si>
  <si>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</si>
  <si>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</si>
  <si>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</si>
  <si>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</si>
  <si>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</si>
  <si>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</si>
  <si>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</si>
  <si>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</si>
  <si>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</si>
  <si>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</si>
  <si>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</si>
  <si>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</si>
  <si>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</si>
  <si>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</si>
  <si>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</si>
  <si>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</si>
  <si>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</si>
  <si>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</si>
  <si>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</si>
  <si>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</si>
  <si>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</si>
  <si>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</si>
  <si>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</si>
  <si>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</si>
  <si>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</si>
  <si>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</si>
  <si>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</si>
  <si>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</si>
  <si>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</si>
  <si>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</si>
  <si>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</si>
  <si>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</si>
  <si>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</si>
  <si>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</si>
  <si>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</si>
  <si>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</si>
  <si>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</si>
  <si>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</si>
  <si>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</si>
  <si>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</si>
  <si>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</si>
  <si>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</si>
  <si>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</si>
  <si>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</si>
  <si>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</si>
  <si>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</si>
  <si>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</si>
  <si>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</si>
  <si>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</si>
  <si>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</si>
  <si>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</si>
  <si>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</si>
  <si>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</si>
  <si>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</si>
  <si>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</si>
  <si>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</si>
  <si>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</si>
  <si>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</si>
  <si>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</si>
  <si>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</si>
  <si>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</si>
  <si>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</si>
  <si>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</si>
  <si>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</si>
  <si>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</si>
  <si>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</si>
  <si>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</si>
  <si>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</si>
  <si>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</si>
  <si>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</si>
  <si>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</si>
  <si>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</si>
  <si>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</si>
  <si>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</si>
  <si>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</si>
  <si>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</si>
  <si>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</si>
  <si>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</si>
  <si>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</si>
  <si>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</si>
  <si>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</si>
  <si>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</si>
  <si>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</si>
  <si>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</si>
  <si>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</si>
  <si>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</si>
  <si>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</si>
  <si>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</si>
  <si>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</si>
  <si>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</si>
  <si>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</si>
  <si>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</si>
  <si>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</si>
  <si>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</si>
  <si>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</si>
  <si>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</si>
  <si>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</si>
  <si>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</si>
  <si>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</si>
  <si>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</si>
  <si>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</si>
  <si>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</si>
  <si>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</si>
  <si>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</si>
  <si>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</si>
  <si>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</si>
  <si>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</si>
  <si>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</si>
  <si>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</si>
  <si>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</si>
  <si>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</si>
  <si>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</si>
  <si>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</si>
  <si>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</si>
  <si>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</si>
  <si>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</si>
  <si>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</si>
  <si>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</si>
  <si>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</si>
  <si>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</si>
  <si>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</si>
  <si>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</si>
  <si>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</si>
  <si>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</si>
  <si>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</si>
  <si>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</si>
  <si>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</si>
  <si>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</si>
  <si>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</si>
  <si>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</si>
  <si>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</si>
  <si>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</si>
  <si>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</si>
  <si>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</si>
  <si>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</si>
  <si>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</si>
  <si>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</si>
  <si>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</si>
  <si>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</si>
  <si>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</si>
  <si>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</si>
  <si>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</si>
  <si>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</si>
  <si>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</si>
  <si>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</si>
  <si>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</si>
  <si>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</si>
  <si>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</si>
  <si>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</si>
  <si>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</si>
  <si>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</si>
  <si>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</si>
  <si>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</si>
  <si>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</si>
  <si>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</si>
  <si>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</si>
  <si>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</si>
  <si>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</si>
  <si>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</si>
  <si>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</si>
  <si>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</si>
  <si>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</si>
  <si>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</si>
  <si>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</si>
  <si>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</si>
  <si>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</si>
  <si>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</si>
  <si>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</si>
  <si>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</si>
  <si>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</si>
  <si>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</si>
  <si>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</si>
  <si>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</si>
  <si>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</si>
  <si>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</si>
  <si>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</si>
  <si>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</si>
  <si>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</si>
  <si>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</si>
  <si>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</si>
  <si>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</si>
  <si>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</si>
  <si>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</si>
  <si>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</si>
  <si>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</si>
  <si>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</si>
  <si>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</si>
  <si>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</si>
  <si>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</si>
  <si>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</si>
  <si>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</si>
  <si>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</si>
  <si>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</si>
  <si>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</si>
  <si>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</si>
  <si>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</si>
  <si>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</si>
  <si>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</si>
  <si>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</si>
  <si>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</si>
  <si>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</si>
  <si>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</si>
  <si>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</si>
  <si>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</si>
  <si>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</si>
  <si>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</si>
  <si>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</si>
  <si>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</si>
  <si>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</si>
  <si>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</si>
  <si>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</si>
  <si>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</si>
  <si>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</si>
  <si>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</si>
  <si>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</si>
  <si>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</si>
  <si>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</si>
  <si>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</si>
  <si>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</si>
  <si>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</si>
  <si>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</si>
  <si>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</si>
  <si>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</si>
  <si>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</si>
  <si>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</si>
  <si>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</si>
  <si>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</si>
  <si>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</si>
  <si>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</si>
  <si>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</si>
  <si>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</si>
  <si>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</si>
  <si>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</si>
  <si>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</si>
  <si>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</si>
  <si>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</si>
  <si>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</si>
  <si>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</si>
  <si>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</si>
  <si>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</si>
  <si>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</si>
  <si>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</si>
  <si>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</si>
  <si>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</si>
  <si>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</si>
  <si>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</si>
  <si>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</si>
  <si>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</si>
  <si>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</si>
  <si>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</si>
  <si>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</si>
  <si>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</si>
  <si>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</si>
  <si>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</si>
  <si>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</si>
  <si>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</si>
  <si>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</si>
  <si>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</si>
  <si>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</si>
  <si>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</si>
  <si>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</si>
  <si>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</si>
  <si>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</si>
  <si>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</si>
  <si>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</si>
  <si>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</si>
  <si>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</si>
  <si>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</si>
  <si>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</si>
  <si>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</si>
  <si>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</si>
  <si>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</si>
  <si>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</si>
  <si>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</si>
  <si>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</si>
  <si>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</si>
  <si>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</si>
  <si>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</si>
  <si>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</si>
  <si>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</si>
  <si>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</si>
  <si>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</si>
  <si>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</si>
  <si>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</si>
  <si>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</si>
  <si>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</si>
  <si>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</si>
  <si>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</si>
  <si>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</si>
  <si>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</si>
  <si>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</si>
  <si>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</si>
  <si>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</si>
  <si>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</si>
  <si>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</si>
  <si>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</si>
  <si>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</si>
  <si>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</si>
  <si>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</si>
  <si>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</si>
  <si>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</si>
  <si>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</si>
  <si>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</si>
  <si>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</si>
  <si>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</si>
  <si>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</si>
  <si>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</si>
  <si>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</si>
  <si>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</si>
  <si>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</si>
  <si>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</si>
  <si>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</si>
  <si>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</si>
  <si>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</si>
  <si>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</si>
  <si>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</si>
  <si>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</si>
  <si>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</si>
  <si>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</si>
  <si>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</si>
  <si>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</si>
  <si>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</si>
  <si>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</si>
  <si>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</si>
  <si>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</si>
  <si>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</si>
  <si>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</si>
  <si>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</si>
  <si>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</si>
  <si>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</si>
  <si>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</si>
  <si>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</si>
  <si>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</si>
  <si>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</si>
  <si>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</si>
  <si>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</si>
  <si>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</si>
  <si>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</si>
  <si>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</si>
  <si>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</si>
  <si>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</si>
  <si>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</si>
  <si>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</si>
  <si>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</si>
  <si>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</si>
  <si>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</si>
  <si>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</si>
  <si>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</si>
  <si>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</si>
  <si>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</si>
  <si>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</si>
  <si>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</si>
  <si>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</si>
  <si>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</si>
  <si>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</si>
  <si>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</si>
  <si>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</si>
  <si>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</si>
  <si>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</si>
  <si>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</si>
  <si>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</si>
  <si>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</si>
  <si>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</si>
  <si>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</si>
  <si>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</si>
  <si>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</si>
  <si>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</si>
  <si>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</si>
  <si>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</si>
  <si>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</si>
  <si>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</si>
  <si>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</si>
  <si>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</si>
  <si>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Apollon Apollon</t>
  </si>
  <si>
    <t>Kaiserslautern</t>
  </si>
  <si>
    <t>Magdeburg</t>
  </si>
  <si>
    <t>Braunschweig</t>
  </si>
  <si>
    <t>15/07/2022</t>
  </si>
  <si>
    <t>16/07/2022</t>
  </si>
  <si>
    <t>17/07/2022</t>
  </si>
  <si>
    <t>Westerlo</t>
  </si>
  <si>
    <t>22/07/2022</t>
  </si>
  <si>
    <t>23/07/2022</t>
  </si>
  <si>
    <t>24/07/2022</t>
  </si>
  <si>
    <t>Stockport County</t>
  </si>
  <si>
    <t>Annecy</t>
  </si>
  <si>
    <t>Laval</t>
  </si>
  <si>
    <t>FC Edinburgh</t>
  </si>
  <si>
    <t>Bonnyrigg Rose</t>
  </si>
  <si>
    <t>01/08/2022</t>
  </si>
  <si>
    <t>29/07/2022</t>
  </si>
  <si>
    <t>30/07/2022</t>
  </si>
  <si>
    <t>31/07/2022</t>
  </si>
  <si>
    <t>Istanbulspor AS</t>
  </si>
  <si>
    <t>Maidstone</t>
  </si>
  <si>
    <t>Gateshead</t>
  </si>
  <si>
    <t>Dorking</t>
  </si>
  <si>
    <t>York</t>
  </si>
  <si>
    <t>Excelsior</t>
  </si>
  <si>
    <t>FC Emmen</t>
  </si>
  <si>
    <t>Rio Ave</t>
  </si>
  <si>
    <t>FC Volendam</t>
  </si>
  <si>
    <t>Casa Pia</t>
  </si>
  <si>
    <t>Chaves</t>
  </si>
  <si>
    <t>Ankaragucu</t>
  </si>
  <si>
    <t>Umraniyespor</t>
  </si>
  <si>
    <t>05/08/2022</t>
  </si>
  <si>
    <t>06/08/2022</t>
  </si>
  <si>
    <t>07/08/2022</t>
  </si>
  <si>
    <t>08/08/2022</t>
  </si>
  <si>
    <t>Bari</t>
  </si>
  <si>
    <t>Palermo</t>
  </si>
  <si>
    <t>Istanbulspor</t>
  </si>
  <si>
    <t>Sudtirol</t>
  </si>
  <si>
    <t>Modena</t>
  </si>
  <si>
    <t>Volendam</t>
  </si>
  <si>
    <t>Santander</t>
  </si>
  <si>
    <t>Villarreal B</t>
  </si>
  <si>
    <t>Andorra</t>
  </si>
  <si>
    <t>Albacete</t>
  </si>
  <si>
    <t>12/08/2022</t>
  </si>
  <si>
    <t>13/08/2022</t>
  </si>
  <si>
    <t>14/08/2022</t>
  </si>
  <si>
    <t>15/08/2022</t>
  </si>
  <si>
    <t>16/08/2022</t>
  </si>
  <si>
    <t>17/08/2022</t>
  </si>
  <si>
    <t>Levadeiakos</t>
  </si>
  <si>
    <t>19/08/2022</t>
  </si>
  <si>
    <t>20/08/2022</t>
  </si>
  <si>
    <t>21/08/2022</t>
  </si>
  <si>
    <t>22/08/2022</t>
  </si>
  <si>
    <t>26/08/2022</t>
  </si>
  <si>
    <t>27/08/2022</t>
  </si>
  <si>
    <t>28/08/2022</t>
  </si>
  <si>
    <t>29/08/2022</t>
  </si>
  <si>
    <t>01/09/2022</t>
  </si>
  <si>
    <t>30/08/2022</t>
  </si>
  <si>
    <t>31/08/2022</t>
  </si>
  <si>
    <t>02/09/2022</t>
  </si>
  <si>
    <t>03/09/2022</t>
  </si>
  <si>
    <t>04/09/2022</t>
  </si>
  <si>
    <t>05/09/2022</t>
  </si>
  <si>
    <t>09/09/2022</t>
  </si>
  <si>
    <t>10/09/2022</t>
  </si>
  <si>
    <t>11/09/2022</t>
  </si>
  <si>
    <t>12/09/2022</t>
  </si>
  <si>
    <t>13/09/2022</t>
  </si>
  <si>
    <t>14/09/2022</t>
  </si>
  <si>
    <t>16/09/2022</t>
  </si>
  <si>
    <t>17/09/2022</t>
  </si>
  <si>
    <t>18/09/2022</t>
  </si>
  <si>
    <t>19/09/2022</t>
  </si>
  <si>
    <t>23/09/2022</t>
  </si>
  <si>
    <t>24/09/2022</t>
  </si>
  <si>
    <t>25/09/2022</t>
  </si>
  <si>
    <t>26/09/2022</t>
  </si>
  <si>
    <t>01/10/2022</t>
  </si>
  <si>
    <t>02/10/2022</t>
  </si>
  <si>
    <t>03/10/2022</t>
  </si>
  <si>
    <t>30/09/2022</t>
  </si>
  <si>
    <t>04/10/2022</t>
  </si>
  <si>
    <t>05/10/2022</t>
  </si>
  <si>
    <t>07/10/2022</t>
  </si>
  <si>
    <t>08/10/2022</t>
  </si>
  <si>
    <t>09/10/2022</t>
  </si>
  <si>
    <t>10/10/2022</t>
  </si>
  <si>
    <t>14/10/2022</t>
  </si>
  <si>
    <t>15/10/2022</t>
  </si>
  <si>
    <t>16/10/2022</t>
  </si>
  <si>
    <t>17/10/2022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</si>
</sst>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3" borderId="0" xfId="0" applyNumberFormat="1" applyFill="1"/>
    <xf numFmtId="0" fontId="0" fillId="35" borderId="0" xfId="0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  <xf numFmtId="0" fontId="0" fillId="0" borderId="0" xfId="0" applyNumberFormat="1"/>
    <xf numFmtId="0" fontId="16" fillId="33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4"/>
  <sheetViews>
    <sheetView zoomScale="80" zoomScaleNormal="80" workbookViewId="0">
      <selection activeCell="A2" sqref="A2:E404"/>
    </sheetView>
  </sheetViews>
  <sheetFormatPr defaultRowHeight="15" x14ac:dyDescent="0.25"/>
  <cols>
    <col min="2" max="2" width="15.8554687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1.51315789473684</v>
      </c>
      <c r="D2">
        <v>0.77</v>
      </c>
      <c r="E2">
        <v>0.85</v>
      </c>
    </row>
    <row r="3" spans="1:5" x14ac:dyDescent="0.25">
      <c r="A3" t="s">
        <v>61</v>
      </c>
      <c r="B3" t="s">
        <v>240</v>
      </c>
      <c r="C3">
        <v>1.51315789473684</v>
      </c>
      <c r="D3">
        <v>1.1100000000000001</v>
      </c>
      <c r="E3">
        <v>0.89</v>
      </c>
    </row>
    <row r="4" spans="1:5" x14ac:dyDescent="0.25">
      <c r="A4" t="s">
        <v>61</v>
      </c>
      <c r="B4" t="s">
        <v>67</v>
      </c>
      <c r="C4">
        <v>1.51315789473684</v>
      </c>
      <c r="D4">
        <v>0.63</v>
      </c>
      <c r="E4">
        <v>1.01</v>
      </c>
    </row>
    <row r="5" spans="1:5" x14ac:dyDescent="0.25">
      <c r="A5" t="s">
        <v>61</v>
      </c>
      <c r="B5" t="s">
        <v>69</v>
      </c>
      <c r="C5">
        <v>1.51315789473684</v>
      </c>
      <c r="D5">
        <v>1.29</v>
      </c>
      <c r="E5">
        <v>0.89</v>
      </c>
    </row>
    <row r="6" spans="1:5" x14ac:dyDescent="0.25">
      <c r="A6" t="s">
        <v>61</v>
      </c>
      <c r="B6" t="s">
        <v>337</v>
      </c>
      <c r="C6">
        <v>1.51315789473684</v>
      </c>
      <c r="D6">
        <v>0.94</v>
      </c>
      <c r="E6">
        <v>1.01</v>
      </c>
    </row>
    <row r="7" spans="1:5" x14ac:dyDescent="0.25">
      <c r="A7" t="s">
        <v>61</v>
      </c>
      <c r="B7" t="s">
        <v>70</v>
      </c>
      <c r="C7">
        <v>1.51315789473684</v>
      </c>
      <c r="D7">
        <v>1.18</v>
      </c>
      <c r="E7">
        <v>0.93</v>
      </c>
    </row>
    <row r="8" spans="1:5" x14ac:dyDescent="0.25">
      <c r="A8" t="s">
        <v>61</v>
      </c>
      <c r="B8" t="s">
        <v>87</v>
      </c>
      <c r="C8">
        <v>1.51315789473684</v>
      </c>
      <c r="D8">
        <v>0.59</v>
      </c>
      <c r="E8">
        <v>1.85</v>
      </c>
    </row>
    <row r="9" spans="1:5" x14ac:dyDescent="0.25">
      <c r="A9" t="s">
        <v>61</v>
      </c>
      <c r="B9" t="s">
        <v>82</v>
      </c>
      <c r="C9">
        <v>1.51315789473684</v>
      </c>
      <c r="D9">
        <v>0.42</v>
      </c>
      <c r="E9">
        <v>1.73</v>
      </c>
    </row>
    <row r="10" spans="1:5" x14ac:dyDescent="0.25">
      <c r="A10" t="s">
        <v>61</v>
      </c>
      <c r="B10" t="s">
        <v>289</v>
      </c>
      <c r="C10">
        <v>1.51315789473684</v>
      </c>
      <c r="D10">
        <v>0.9</v>
      </c>
      <c r="E10">
        <v>1.0900000000000001</v>
      </c>
    </row>
    <row r="11" spans="1:5" x14ac:dyDescent="0.25">
      <c r="A11" t="s">
        <v>61</v>
      </c>
      <c r="B11" t="s">
        <v>238</v>
      </c>
      <c r="C11">
        <v>1.51315789473684</v>
      </c>
      <c r="D11">
        <v>1.32</v>
      </c>
      <c r="E11">
        <v>0.77</v>
      </c>
    </row>
    <row r="12" spans="1:5" x14ac:dyDescent="0.25">
      <c r="A12" t="s">
        <v>61</v>
      </c>
      <c r="B12" t="s">
        <v>239</v>
      </c>
      <c r="C12">
        <v>1.51315789473684</v>
      </c>
      <c r="D12">
        <v>1.7</v>
      </c>
      <c r="E12">
        <v>0.36</v>
      </c>
    </row>
    <row r="13" spans="1:5" x14ac:dyDescent="0.25">
      <c r="A13" t="s">
        <v>61</v>
      </c>
      <c r="B13" t="s">
        <v>311</v>
      </c>
      <c r="C13">
        <v>1.51315789473684</v>
      </c>
      <c r="D13">
        <v>1.01</v>
      </c>
      <c r="E13">
        <v>1.17</v>
      </c>
    </row>
    <row r="14" spans="1:5" x14ac:dyDescent="0.25">
      <c r="A14" t="s">
        <v>61</v>
      </c>
      <c r="B14" t="s">
        <v>242</v>
      </c>
      <c r="C14">
        <v>1.51315789473684</v>
      </c>
      <c r="D14">
        <v>0.94</v>
      </c>
      <c r="E14">
        <v>0.69</v>
      </c>
    </row>
    <row r="15" spans="1:5" x14ac:dyDescent="0.25">
      <c r="A15" t="s">
        <v>61</v>
      </c>
      <c r="B15" t="s">
        <v>64</v>
      </c>
      <c r="C15">
        <v>1.51315789473684</v>
      </c>
      <c r="D15">
        <v>0.66</v>
      </c>
      <c r="E15">
        <v>1.53</v>
      </c>
    </row>
    <row r="16" spans="1:5" x14ac:dyDescent="0.25">
      <c r="A16" t="s">
        <v>61</v>
      </c>
      <c r="B16" t="s">
        <v>241</v>
      </c>
      <c r="C16">
        <v>1.51315789473684</v>
      </c>
      <c r="D16">
        <v>2.02</v>
      </c>
      <c r="E16">
        <v>0.6</v>
      </c>
    </row>
    <row r="17" spans="1:5" x14ac:dyDescent="0.25">
      <c r="A17" t="s">
        <v>61</v>
      </c>
      <c r="B17" t="s">
        <v>65</v>
      </c>
      <c r="C17">
        <v>1.51315789473684</v>
      </c>
      <c r="D17">
        <v>0.66</v>
      </c>
      <c r="E17">
        <v>0.93</v>
      </c>
    </row>
    <row r="18" spans="1:5" x14ac:dyDescent="0.25">
      <c r="A18" t="s">
        <v>61</v>
      </c>
      <c r="B18" t="s">
        <v>71</v>
      </c>
      <c r="C18">
        <v>1.51315789473684</v>
      </c>
      <c r="D18">
        <v>0.8</v>
      </c>
      <c r="E18">
        <v>0.97</v>
      </c>
    </row>
    <row r="19" spans="1:5" x14ac:dyDescent="0.25">
      <c r="A19" t="s">
        <v>61</v>
      </c>
      <c r="B19" t="s">
        <v>62</v>
      </c>
      <c r="C19">
        <v>1.51315789473684</v>
      </c>
      <c r="D19">
        <v>0.7</v>
      </c>
      <c r="E19">
        <v>1.01</v>
      </c>
    </row>
    <row r="20" spans="1:5" x14ac:dyDescent="0.25">
      <c r="A20" t="s">
        <v>61</v>
      </c>
      <c r="B20" t="s">
        <v>288</v>
      </c>
      <c r="C20">
        <v>1.51315789473684</v>
      </c>
      <c r="D20">
        <v>1.22</v>
      </c>
      <c r="E20">
        <v>0.69</v>
      </c>
    </row>
    <row r="21" spans="1:5" x14ac:dyDescent="0.25">
      <c r="A21" t="s">
        <v>61</v>
      </c>
      <c r="B21" t="s">
        <v>66</v>
      </c>
      <c r="C21">
        <v>1.51315789473684</v>
      </c>
      <c r="D21">
        <v>1.1499999999999999</v>
      </c>
      <c r="E21">
        <v>1.05</v>
      </c>
    </row>
    <row r="22" spans="1:5" x14ac:dyDescent="0.25">
      <c r="A22" t="s">
        <v>72</v>
      </c>
      <c r="B22" t="s">
        <v>77</v>
      </c>
      <c r="C22">
        <v>1.4148550724637701</v>
      </c>
      <c r="D22">
        <v>1.26</v>
      </c>
      <c r="E22">
        <v>0.83</v>
      </c>
    </row>
    <row r="23" spans="1:5" x14ac:dyDescent="0.25">
      <c r="A23" t="s">
        <v>72</v>
      </c>
      <c r="B23" t="s">
        <v>75</v>
      </c>
      <c r="C23">
        <v>1.4148550724637701</v>
      </c>
      <c r="D23">
        <v>1.1100000000000001</v>
      </c>
      <c r="E23">
        <v>1.03</v>
      </c>
    </row>
    <row r="24" spans="1:5" x14ac:dyDescent="0.25">
      <c r="A24" t="s">
        <v>72</v>
      </c>
      <c r="B24" t="s">
        <v>79</v>
      </c>
      <c r="C24">
        <v>1.4148550724637701</v>
      </c>
      <c r="D24">
        <v>1.01</v>
      </c>
      <c r="E24">
        <v>1.1499999999999999</v>
      </c>
    </row>
    <row r="25" spans="1:5" x14ac:dyDescent="0.25">
      <c r="A25" t="s">
        <v>72</v>
      </c>
      <c r="B25" t="s">
        <v>81</v>
      </c>
      <c r="C25">
        <v>1.4148550724637701</v>
      </c>
      <c r="D25">
        <v>0.68</v>
      </c>
      <c r="E25">
        <v>1.1499999999999999</v>
      </c>
    </row>
    <row r="26" spans="1:5" x14ac:dyDescent="0.25">
      <c r="A26" t="s">
        <v>72</v>
      </c>
      <c r="B26" t="s">
        <v>83</v>
      </c>
      <c r="C26">
        <v>1.4148550724637701</v>
      </c>
      <c r="D26">
        <v>0.92</v>
      </c>
      <c r="E26">
        <v>0.87</v>
      </c>
    </row>
    <row r="27" spans="1:5" x14ac:dyDescent="0.25">
      <c r="A27" t="s">
        <v>72</v>
      </c>
      <c r="B27" t="s">
        <v>78</v>
      </c>
      <c r="C27">
        <v>1.4148550724637701</v>
      </c>
      <c r="D27">
        <v>1.1399999999999999</v>
      </c>
      <c r="E27">
        <v>0.87</v>
      </c>
    </row>
    <row r="28" spans="1:5" x14ac:dyDescent="0.25">
      <c r="A28" t="s">
        <v>72</v>
      </c>
      <c r="B28" t="s">
        <v>80</v>
      </c>
      <c r="C28">
        <v>1.4148550724637701</v>
      </c>
      <c r="D28">
        <v>1.01</v>
      </c>
      <c r="E28">
        <v>1.1100000000000001</v>
      </c>
    </row>
    <row r="29" spans="1:5" x14ac:dyDescent="0.25">
      <c r="A29" t="s">
        <v>72</v>
      </c>
      <c r="B29" t="s">
        <v>365</v>
      </c>
      <c r="C29">
        <v>1.4148550724637701</v>
      </c>
      <c r="D29">
        <v>0.92</v>
      </c>
      <c r="E29">
        <v>0.99</v>
      </c>
    </row>
    <row r="30" spans="1:5" x14ac:dyDescent="0.25">
      <c r="A30" t="s">
        <v>72</v>
      </c>
      <c r="B30" t="s">
        <v>76</v>
      </c>
      <c r="C30">
        <v>1.4148550724637701</v>
      </c>
      <c r="D30">
        <v>0.92</v>
      </c>
      <c r="E30">
        <v>0.91</v>
      </c>
    </row>
    <row r="31" spans="1:5" x14ac:dyDescent="0.25">
      <c r="A31" t="s">
        <v>72</v>
      </c>
      <c r="B31" t="s">
        <v>237</v>
      </c>
      <c r="C31">
        <v>1.4148550724637701</v>
      </c>
      <c r="D31">
        <v>1.17</v>
      </c>
      <c r="E31">
        <v>0.6</v>
      </c>
    </row>
    <row r="32" spans="1:5" x14ac:dyDescent="0.25">
      <c r="A32" t="s">
        <v>72</v>
      </c>
      <c r="B32" t="s">
        <v>68</v>
      </c>
      <c r="C32">
        <v>1.4148550724637701</v>
      </c>
      <c r="D32">
        <v>1.72</v>
      </c>
      <c r="E32">
        <v>0.79</v>
      </c>
    </row>
    <row r="33" spans="1:5" x14ac:dyDescent="0.25">
      <c r="A33" t="s">
        <v>72</v>
      </c>
      <c r="B33" t="s">
        <v>326</v>
      </c>
      <c r="C33">
        <v>1.4148550724637701</v>
      </c>
      <c r="D33">
        <v>0.98</v>
      </c>
      <c r="E33">
        <v>1.03</v>
      </c>
    </row>
    <row r="34" spans="1:5" x14ac:dyDescent="0.25">
      <c r="A34" t="s">
        <v>72</v>
      </c>
      <c r="B34" t="s">
        <v>106</v>
      </c>
      <c r="C34">
        <v>1.4148550724637701</v>
      </c>
      <c r="D34">
        <v>0.83</v>
      </c>
      <c r="E34">
        <v>1.31</v>
      </c>
    </row>
    <row r="35" spans="1:5" x14ac:dyDescent="0.25">
      <c r="A35" t="s">
        <v>72</v>
      </c>
      <c r="B35" t="s">
        <v>89</v>
      </c>
      <c r="C35">
        <v>1.4148550724637701</v>
      </c>
      <c r="D35">
        <v>0.55000000000000004</v>
      </c>
      <c r="E35">
        <v>1.1499999999999999</v>
      </c>
    </row>
    <row r="36" spans="1:5" x14ac:dyDescent="0.25">
      <c r="A36" t="s">
        <v>72</v>
      </c>
      <c r="B36" t="s">
        <v>74</v>
      </c>
      <c r="C36">
        <v>1.4148550724637701</v>
      </c>
      <c r="D36">
        <v>0.83</v>
      </c>
      <c r="E36">
        <v>1.31</v>
      </c>
    </row>
    <row r="37" spans="1:5" x14ac:dyDescent="0.25">
      <c r="A37" t="s">
        <v>72</v>
      </c>
      <c r="B37" t="s">
        <v>103</v>
      </c>
      <c r="C37">
        <v>1.4148550724637701</v>
      </c>
      <c r="D37">
        <v>0.89</v>
      </c>
      <c r="E37">
        <v>1.03</v>
      </c>
    </row>
    <row r="38" spans="1:5" x14ac:dyDescent="0.25">
      <c r="A38" t="s">
        <v>72</v>
      </c>
      <c r="B38" t="s">
        <v>88</v>
      </c>
      <c r="C38">
        <v>1.4148550724637701</v>
      </c>
      <c r="D38">
        <v>1.08</v>
      </c>
      <c r="E38">
        <v>0.91</v>
      </c>
    </row>
    <row r="39" spans="1:5" x14ac:dyDescent="0.25">
      <c r="A39" t="s">
        <v>72</v>
      </c>
      <c r="B39" t="s">
        <v>102</v>
      </c>
      <c r="C39">
        <v>1.4148550724637701</v>
      </c>
      <c r="D39">
        <v>0.68</v>
      </c>
      <c r="E39">
        <v>1.1100000000000001</v>
      </c>
    </row>
    <row r="40" spans="1:5" x14ac:dyDescent="0.25">
      <c r="A40" t="s">
        <v>72</v>
      </c>
      <c r="B40" t="s">
        <v>73</v>
      </c>
      <c r="C40">
        <v>1.4148550724637701</v>
      </c>
      <c r="D40">
        <v>1.04</v>
      </c>
      <c r="E40">
        <v>0.83</v>
      </c>
    </row>
    <row r="41" spans="1:5" x14ac:dyDescent="0.25">
      <c r="A41" t="s">
        <v>72</v>
      </c>
      <c r="B41" t="s">
        <v>86</v>
      </c>
      <c r="C41">
        <v>1.4148550724637701</v>
      </c>
      <c r="D41">
        <v>0.98</v>
      </c>
      <c r="E41">
        <v>0.64</v>
      </c>
    </row>
    <row r="42" spans="1:5" x14ac:dyDescent="0.25">
      <c r="A42" t="s">
        <v>72</v>
      </c>
      <c r="B42" t="s">
        <v>85</v>
      </c>
      <c r="C42">
        <v>1.4148550724637701</v>
      </c>
      <c r="D42">
        <v>1.32</v>
      </c>
      <c r="E42">
        <v>0.87</v>
      </c>
    </row>
    <row r="43" spans="1:5" x14ac:dyDescent="0.25">
      <c r="A43" t="s">
        <v>72</v>
      </c>
      <c r="B43" t="s">
        <v>367</v>
      </c>
      <c r="C43">
        <v>1.4148550724637701</v>
      </c>
      <c r="D43">
        <v>1.01</v>
      </c>
      <c r="E43">
        <v>1.75</v>
      </c>
    </row>
    <row r="44" spans="1:5" x14ac:dyDescent="0.25">
      <c r="A44" t="s">
        <v>72</v>
      </c>
      <c r="B44" t="s">
        <v>63</v>
      </c>
      <c r="C44">
        <v>1.4148550724637701</v>
      </c>
      <c r="D44">
        <v>1.01</v>
      </c>
      <c r="E44">
        <v>0.64</v>
      </c>
    </row>
    <row r="45" spans="1:5" x14ac:dyDescent="0.25">
      <c r="A45" t="s">
        <v>72</v>
      </c>
      <c r="B45" t="s">
        <v>90</v>
      </c>
      <c r="C45">
        <v>1.4148550724637701</v>
      </c>
      <c r="D45">
        <v>0.92</v>
      </c>
      <c r="E45">
        <v>1.07</v>
      </c>
    </row>
    <row r="46" spans="1:5" x14ac:dyDescent="0.25">
      <c r="A46" t="s">
        <v>91</v>
      </c>
      <c r="B46" t="s">
        <v>117</v>
      </c>
      <c r="C46">
        <v>1.5</v>
      </c>
      <c r="D46">
        <v>1.3</v>
      </c>
      <c r="E46">
        <v>0.94</v>
      </c>
    </row>
    <row r="47" spans="1:5" x14ac:dyDescent="0.25">
      <c r="A47" t="s">
        <v>91</v>
      </c>
      <c r="B47" t="s">
        <v>122</v>
      </c>
      <c r="C47">
        <v>1.5</v>
      </c>
      <c r="D47">
        <v>0.81</v>
      </c>
      <c r="E47">
        <v>1.05</v>
      </c>
    </row>
    <row r="48" spans="1:5" x14ac:dyDescent="0.25">
      <c r="A48" t="s">
        <v>91</v>
      </c>
      <c r="B48" t="s">
        <v>109</v>
      </c>
      <c r="C48">
        <v>1.5</v>
      </c>
      <c r="D48">
        <v>0.64</v>
      </c>
      <c r="E48">
        <v>1.45</v>
      </c>
    </row>
    <row r="49" spans="1:5" x14ac:dyDescent="0.25">
      <c r="A49" t="s">
        <v>91</v>
      </c>
      <c r="B49" t="s">
        <v>113</v>
      </c>
      <c r="C49">
        <v>1.5</v>
      </c>
      <c r="D49">
        <v>0.57999999999999996</v>
      </c>
      <c r="E49">
        <v>1.1599999999999999</v>
      </c>
    </row>
    <row r="50" spans="1:5" x14ac:dyDescent="0.25">
      <c r="A50" t="s">
        <v>91</v>
      </c>
      <c r="B50" t="s">
        <v>100</v>
      </c>
      <c r="C50">
        <v>1.5</v>
      </c>
      <c r="D50">
        <v>0.96</v>
      </c>
      <c r="E50">
        <v>1.34</v>
      </c>
    </row>
    <row r="51" spans="1:5" x14ac:dyDescent="0.25">
      <c r="A51" t="s">
        <v>91</v>
      </c>
      <c r="B51" t="s">
        <v>95</v>
      </c>
      <c r="C51">
        <v>1.5</v>
      </c>
      <c r="D51">
        <v>0.38</v>
      </c>
      <c r="E51">
        <v>1.31</v>
      </c>
    </row>
    <row r="52" spans="1:5" x14ac:dyDescent="0.25">
      <c r="A52" t="s">
        <v>91</v>
      </c>
      <c r="B52" t="s">
        <v>99</v>
      </c>
      <c r="C52">
        <v>1.5</v>
      </c>
      <c r="D52">
        <v>1.1000000000000001</v>
      </c>
      <c r="E52">
        <v>0.8</v>
      </c>
    </row>
    <row r="53" spans="1:5" x14ac:dyDescent="0.25">
      <c r="A53" t="s">
        <v>91</v>
      </c>
      <c r="B53" t="s">
        <v>84</v>
      </c>
      <c r="C53">
        <v>1.5</v>
      </c>
      <c r="D53">
        <v>1.25</v>
      </c>
      <c r="E53">
        <v>0.8</v>
      </c>
    </row>
    <row r="54" spans="1:5" x14ac:dyDescent="0.25">
      <c r="A54" t="s">
        <v>91</v>
      </c>
      <c r="B54" t="s">
        <v>371</v>
      </c>
      <c r="C54">
        <v>1.5</v>
      </c>
      <c r="D54">
        <v>0.87</v>
      </c>
      <c r="E54">
        <v>0.91</v>
      </c>
    </row>
    <row r="55" spans="1:5" x14ac:dyDescent="0.25">
      <c r="A55" t="s">
        <v>91</v>
      </c>
      <c r="B55" t="s">
        <v>93</v>
      </c>
      <c r="C55">
        <v>1.5</v>
      </c>
      <c r="D55">
        <v>1.42</v>
      </c>
      <c r="E55">
        <v>0.69</v>
      </c>
    </row>
    <row r="56" spans="1:5" x14ac:dyDescent="0.25">
      <c r="A56" t="s">
        <v>91</v>
      </c>
      <c r="B56" t="s">
        <v>389</v>
      </c>
      <c r="C56">
        <v>1.5</v>
      </c>
      <c r="D56">
        <v>1.1299999999999999</v>
      </c>
      <c r="E56">
        <v>0.94</v>
      </c>
    </row>
    <row r="57" spans="1:5" x14ac:dyDescent="0.25">
      <c r="A57" t="s">
        <v>91</v>
      </c>
      <c r="B57" t="s">
        <v>97</v>
      </c>
      <c r="C57">
        <v>1.5</v>
      </c>
      <c r="D57">
        <v>0.93</v>
      </c>
      <c r="E57">
        <v>1.02</v>
      </c>
    </row>
    <row r="58" spans="1:5" x14ac:dyDescent="0.25">
      <c r="A58" t="s">
        <v>91</v>
      </c>
      <c r="B58" t="s">
        <v>94</v>
      </c>
      <c r="C58">
        <v>1.5</v>
      </c>
      <c r="D58">
        <v>1.19</v>
      </c>
      <c r="E58">
        <v>1.2</v>
      </c>
    </row>
    <row r="59" spans="1:5" x14ac:dyDescent="0.25">
      <c r="A59" t="s">
        <v>91</v>
      </c>
      <c r="B59" t="s">
        <v>92</v>
      </c>
      <c r="C59">
        <v>1.5</v>
      </c>
      <c r="D59">
        <v>0.78</v>
      </c>
      <c r="E59">
        <v>1.23</v>
      </c>
    </row>
    <row r="60" spans="1:5" x14ac:dyDescent="0.25">
      <c r="A60" t="s">
        <v>91</v>
      </c>
      <c r="B60" t="s">
        <v>98</v>
      </c>
      <c r="C60">
        <v>1.5</v>
      </c>
      <c r="D60">
        <v>0.99</v>
      </c>
      <c r="E60">
        <v>0.94</v>
      </c>
    </row>
    <row r="61" spans="1:5" x14ac:dyDescent="0.25">
      <c r="A61" t="s">
        <v>91</v>
      </c>
      <c r="B61" t="s">
        <v>118</v>
      </c>
      <c r="C61">
        <v>1.5</v>
      </c>
      <c r="D61">
        <v>0.96</v>
      </c>
      <c r="E61">
        <v>1.0900000000000001</v>
      </c>
    </row>
    <row r="62" spans="1:5" x14ac:dyDescent="0.25">
      <c r="A62" t="s">
        <v>91</v>
      </c>
      <c r="B62" t="s">
        <v>351</v>
      </c>
      <c r="C62">
        <v>1.5</v>
      </c>
      <c r="D62">
        <v>0.72</v>
      </c>
      <c r="E62">
        <v>1.05</v>
      </c>
    </row>
    <row r="63" spans="1:5" x14ac:dyDescent="0.25">
      <c r="A63" t="s">
        <v>91</v>
      </c>
      <c r="B63" t="s">
        <v>107</v>
      </c>
      <c r="C63">
        <v>1.5</v>
      </c>
      <c r="D63">
        <v>0.99</v>
      </c>
      <c r="E63">
        <v>0.76</v>
      </c>
    </row>
    <row r="64" spans="1:5" x14ac:dyDescent="0.25">
      <c r="A64" t="s">
        <v>91</v>
      </c>
      <c r="B64" t="s">
        <v>129</v>
      </c>
      <c r="C64">
        <v>1.5</v>
      </c>
      <c r="D64">
        <v>0.96</v>
      </c>
      <c r="E64">
        <v>1.27</v>
      </c>
    </row>
    <row r="65" spans="1:5" x14ac:dyDescent="0.25">
      <c r="A65" t="s">
        <v>91</v>
      </c>
      <c r="B65" t="s">
        <v>105</v>
      </c>
      <c r="C65">
        <v>1.5</v>
      </c>
      <c r="D65">
        <v>1.36</v>
      </c>
      <c r="E65">
        <v>0.98</v>
      </c>
    </row>
    <row r="66" spans="1:5" x14ac:dyDescent="0.25">
      <c r="A66" t="s">
        <v>91</v>
      </c>
      <c r="B66" t="s">
        <v>108</v>
      </c>
      <c r="C66">
        <v>1.5</v>
      </c>
      <c r="D66">
        <v>0.93</v>
      </c>
      <c r="E66">
        <v>0.69</v>
      </c>
    </row>
    <row r="67" spans="1:5" x14ac:dyDescent="0.25">
      <c r="A67" t="s">
        <v>91</v>
      </c>
      <c r="B67" t="s">
        <v>101</v>
      </c>
      <c r="C67">
        <v>1.5</v>
      </c>
      <c r="D67">
        <v>1.33</v>
      </c>
      <c r="E67">
        <v>0.91</v>
      </c>
    </row>
    <row r="68" spans="1:5" x14ac:dyDescent="0.25">
      <c r="A68" t="s">
        <v>91</v>
      </c>
      <c r="B68" t="s">
        <v>370</v>
      </c>
      <c r="C68">
        <v>1.5</v>
      </c>
      <c r="D68">
        <v>1.39</v>
      </c>
      <c r="E68">
        <v>0.65</v>
      </c>
    </row>
    <row r="69" spans="1:5" x14ac:dyDescent="0.25">
      <c r="A69" t="s">
        <v>91</v>
      </c>
      <c r="B69" t="s">
        <v>111</v>
      </c>
      <c r="C69">
        <v>1.5</v>
      </c>
      <c r="D69">
        <v>1.04</v>
      </c>
      <c r="E69">
        <v>0.8</v>
      </c>
    </row>
    <row r="70" spans="1:5" x14ac:dyDescent="0.25">
      <c r="A70" t="s">
        <v>114</v>
      </c>
      <c r="B70" t="s">
        <v>320</v>
      </c>
      <c r="C70">
        <v>1.35326086956522</v>
      </c>
      <c r="D70">
        <v>0.61</v>
      </c>
      <c r="E70">
        <v>0.9</v>
      </c>
    </row>
    <row r="71" spans="1:5" x14ac:dyDescent="0.25">
      <c r="A71" t="s">
        <v>114</v>
      </c>
      <c r="B71" t="s">
        <v>127</v>
      </c>
      <c r="C71">
        <v>1.35326086956522</v>
      </c>
      <c r="D71">
        <v>1.19</v>
      </c>
      <c r="E71">
        <v>0.75</v>
      </c>
    </row>
    <row r="72" spans="1:5" x14ac:dyDescent="0.25">
      <c r="A72" t="s">
        <v>114</v>
      </c>
      <c r="B72" t="s">
        <v>123</v>
      </c>
      <c r="C72">
        <v>1.35326086956522</v>
      </c>
      <c r="D72">
        <v>1.0900000000000001</v>
      </c>
      <c r="E72">
        <v>0.71</v>
      </c>
    </row>
    <row r="73" spans="1:5" x14ac:dyDescent="0.25">
      <c r="A73" t="s">
        <v>114</v>
      </c>
      <c r="B73" t="s">
        <v>126</v>
      </c>
      <c r="C73">
        <v>1.35326086956522</v>
      </c>
      <c r="D73">
        <v>1.03</v>
      </c>
      <c r="E73">
        <v>1.41</v>
      </c>
    </row>
    <row r="74" spans="1:5" x14ac:dyDescent="0.25">
      <c r="A74" t="s">
        <v>114</v>
      </c>
      <c r="B74" t="s">
        <v>345</v>
      </c>
      <c r="C74">
        <v>1.35326086956522</v>
      </c>
      <c r="D74">
        <v>0.77</v>
      </c>
      <c r="E74">
        <v>1.02</v>
      </c>
    </row>
    <row r="75" spans="1:5" x14ac:dyDescent="0.25">
      <c r="A75" t="s">
        <v>114</v>
      </c>
      <c r="B75" t="s">
        <v>356</v>
      </c>
      <c r="C75">
        <v>1.35326086956522</v>
      </c>
      <c r="D75">
        <v>1.29</v>
      </c>
      <c r="E75">
        <v>0.94</v>
      </c>
    </row>
    <row r="76" spans="1:5" x14ac:dyDescent="0.25">
      <c r="A76" t="s">
        <v>114</v>
      </c>
      <c r="B76" t="s">
        <v>104</v>
      </c>
      <c r="C76">
        <v>1.35326086956522</v>
      </c>
      <c r="D76">
        <v>1.03</v>
      </c>
      <c r="E76">
        <v>0.59</v>
      </c>
    </row>
    <row r="77" spans="1:5" x14ac:dyDescent="0.25">
      <c r="A77" t="s">
        <v>114</v>
      </c>
      <c r="B77" t="s">
        <v>135</v>
      </c>
      <c r="C77">
        <v>1.35326086956522</v>
      </c>
      <c r="D77">
        <v>0.93</v>
      </c>
      <c r="E77">
        <v>1.65</v>
      </c>
    </row>
    <row r="78" spans="1:5" x14ac:dyDescent="0.25">
      <c r="A78" t="s">
        <v>114</v>
      </c>
      <c r="B78" t="s">
        <v>131</v>
      </c>
      <c r="C78">
        <v>1.35326086956522</v>
      </c>
      <c r="D78">
        <v>1.06</v>
      </c>
      <c r="E78">
        <v>0.82</v>
      </c>
    </row>
    <row r="79" spans="1:5" x14ac:dyDescent="0.25">
      <c r="A79" t="s">
        <v>114</v>
      </c>
      <c r="B79" t="s">
        <v>116</v>
      </c>
      <c r="C79">
        <v>1.35326086956522</v>
      </c>
      <c r="D79">
        <v>0.48</v>
      </c>
      <c r="E79">
        <v>1.41</v>
      </c>
    </row>
    <row r="80" spans="1:5" x14ac:dyDescent="0.25">
      <c r="A80" t="s">
        <v>114</v>
      </c>
      <c r="B80" t="s">
        <v>132</v>
      </c>
      <c r="C80">
        <v>1.35326086956522</v>
      </c>
      <c r="D80">
        <v>0.93</v>
      </c>
      <c r="E80">
        <v>1.18</v>
      </c>
    </row>
    <row r="81" spans="1:5" x14ac:dyDescent="0.25">
      <c r="A81" t="s">
        <v>114</v>
      </c>
      <c r="B81" t="s">
        <v>133</v>
      </c>
      <c r="C81">
        <v>1.35326086956522</v>
      </c>
      <c r="D81">
        <v>1.1599999999999999</v>
      </c>
      <c r="E81">
        <v>0.63</v>
      </c>
    </row>
    <row r="82" spans="1:5" x14ac:dyDescent="0.25">
      <c r="A82" t="s">
        <v>114</v>
      </c>
      <c r="B82" t="s">
        <v>115</v>
      </c>
      <c r="C82">
        <v>1.35326086956522</v>
      </c>
      <c r="D82">
        <v>0.8</v>
      </c>
      <c r="E82">
        <v>1.1000000000000001</v>
      </c>
    </row>
    <row r="83" spans="1:5" x14ac:dyDescent="0.25">
      <c r="A83" t="s">
        <v>114</v>
      </c>
      <c r="B83" t="s">
        <v>119</v>
      </c>
      <c r="C83">
        <v>1.35326086956522</v>
      </c>
      <c r="D83">
        <v>0.93</v>
      </c>
      <c r="E83">
        <v>1.1399999999999999</v>
      </c>
    </row>
    <row r="84" spans="1:5" x14ac:dyDescent="0.25">
      <c r="A84" t="s">
        <v>114</v>
      </c>
      <c r="B84" t="s">
        <v>96</v>
      </c>
      <c r="C84">
        <v>1.35326086956522</v>
      </c>
      <c r="D84">
        <v>1.22</v>
      </c>
      <c r="E84">
        <v>0.78</v>
      </c>
    </row>
    <row r="85" spans="1:5" x14ac:dyDescent="0.25">
      <c r="A85" t="s">
        <v>114</v>
      </c>
      <c r="B85" t="s">
        <v>121</v>
      </c>
      <c r="C85">
        <v>1.35326086956522</v>
      </c>
      <c r="D85">
        <v>0.8</v>
      </c>
      <c r="E85">
        <v>1.1000000000000001</v>
      </c>
    </row>
    <row r="86" spans="1:5" x14ac:dyDescent="0.25">
      <c r="A86" t="s">
        <v>114</v>
      </c>
      <c r="B86" t="s">
        <v>128</v>
      </c>
      <c r="C86">
        <v>1.35326086956522</v>
      </c>
      <c r="D86">
        <v>1.1599999999999999</v>
      </c>
      <c r="E86">
        <v>0.86</v>
      </c>
    </row>
    <row r="87" spans="1:5" x14ac:dyDescent="0.25">
      <c r="A87" t="s">
        <v>114</v>
      </c>
      <c r="B87" t="s">
        <v>124</v>
      </c>
      <c r="C87">
        <v>1.35326086956522</v>
      </c>
      <c r="D87">
        <v>1.1200000000000001</v>
      </c>
      <c r="E87">
        <v>0.86</v>
      </c>
    </row>
    <row r="88" spans="1:5" x14ac:dyDescent="0.25">
      <c r="A88" t="s">
        <v>114</v>
      </c>
      <c r="B88" t="s">
        <v>110</v>
      </c>
      <c r="C88">
        <v>1.35326086956522</v>
      </c>
      <c r="D88">
        <v>0.9</v>
      </c>
      <c r="E88">
        <v>0.9</v>
      </c>
    </row>
    <row r="89" spans="1:5" x14ac:dyDescent="0.25">
      <c r="A89" t="s">
        <v>114</v>
      </c>
      <c r="B89" t="s">
        <v>112</v>
      </c>
      <c r="C89">
        <v>1.35326086956522</v>
      </c>
      <c r="D89">
        <v>1.1200000000000001</v>
      </c>
      <c r="E89">
        <v>0.98</v>
      </c>
    </row>
    <row r="90" spans="1:5" x14ac:dyDescent="0.25">
      <c r="A90" t="s">
        <v>114</v>
      </c>
      <c r="B90" t="s">
        <v>134</v>
      </c>
      <c r="C90">
        <v>1.35326086956522</v>
      </c>
      <c r="D90">
        <v>0.96</v>
      </c>
      <c r="E90">
        <v>1.1399999999999999</v>
      </c>
    </row>
    <row r="91" spans="1:5" x14ac:dyDescent="0.25">
      <c r="A91" t="s">
        <v>114</v>
      </c>
      <c r="B91" t="s">
        <v>120</v>
      </c>
      <c r="C91">
        <v>1.35326086956522</v>
      </c>
      <c r="D91">
        <v>0.9</v>
      </c>
      <c r="E91">
        <v>1.1399999999999999</v>
      </c>
    </row>
    <row r="92" spans="1:5" x14ac:dyDescent="0.25">
      <c r="A92" t="s">
        <v>114</v>
      </c>
      <c r="B92" t="s">
        <v>379</v>
      </c>
      <c r="C92">
        <v>1.35326086956522</v>
      </c>
      <c r="D92">
        <v>1.22</v>
      </c>
      <c r="E92">
        <v>0.78</v>
      </c>
    </row>
    <row r="93" spans="1:5" x14ac:dyDescent="0.25">
      <c r="A93" t="s">
        <v>114</v>
      </c>
      <c r="B93" t="s">
        <v>130</v>
      </c>
      <c r="C93">
        <v>1.35326086956522</v>
      </c>
      <c r="D93">
        <v>1.29</v>
      </c>
      <c r="E93">
        <v>1.22</v>
      </c>
    </row>
    <row r="94" spans="1:5" x14ac:dyDescent="0.25">
      <c r="A94" t="s">
        <v>136</v>
      </c>
      <c r="B94" t="s">
        <v>307</v>
      </c>
      <c r="C94">
        <v>1.4901185770751</v>
      </c>
      <c r="D94">
        <v>0.57999999999999996</v>
      </c>
      <c r="E94">
        <v>1.46</v>
      </c>
    </row>
    <row r="95" spans="1:5" x14ac:dyDescent="0.25">
      <c r="A95" t="s">
        <v>136</v>
      </c>
      <c r="B95" t="s">
        <v>315</v>
      </c>
      <c r="C95">
        <v>1.4901185770751</v>
      </c>
      <c r="D95">
        <v>0.85</v>
      </c>
      <c r="E95">
        <v>1.53</v>
      </c>
    </row>
    <row r="96" spans="1:5" x14ac:dyDescent="0.25">
      <c r="A96" t="s">
        <v>136</v>
      </c>
      <c r="B96" t="s">
        <v>344</v>
      </c>
      <c r="C96">
        <v>1.4901185770751</v>
      </c>
      <c r="D96">
        <v>1.1299999999999999</v>
      </c>
      <c r="E96">
        <v>0.4</v>
      </c>
    </row>
    <row r="97" spans="1:5" x14ac:dyDescent="0.25">
      <c r="A97" t="s">
        <v>136</v>
      </c>
      <c r="B97" t="s">
        <v>347</v>
      </c>
      <c r="C97">
        <v>1.4901185770751</v>
      </c>
      <c r="D97">
        <v>0.67</v>
      </c>
      <c r="E97">
        <v>1.38</v>
      </c>
    </row>
    <row r="98" spans="1:5" x14ac:dyDescent="0.25">
      <c r="A98" t="s">
        <v>136</v>
      </c>
      <c r="B98" t="s">
        <v>373</v>
      </c>
      <c r="C98">
        <v>1.4901185770751</v>
      </c>
      <c r="D98">
        <v>1.56</v>
      </c>
      <c r="E98">
        <v>0.87</v>
      </c>
    </row>
    <row r="99" spans="1:5" x14ac:dyDescent="0.25">
      <c r="A99" t="s">
        <v>136</v>
      </c>
      <c r="B99" t="s">
        <v>377</v>
      </c>
      <c r="C99">
        <v>1.4901185770751</v>
      </c>
      <c r="D99">
        <v>1.34</v>
      </c>
      <c r="E99">
        <v>0.62</v>
      </c>
    </row>
    <row r="100" spans="1:5" x14ac:dyDescent="0.25">
      <c r="A100" t="s">
        <v>136</v>
      </c>
      <c r="B100" t="s">
        <v>381</v>
      </c>
      <c r="C100">
        <v>1.4901185770751</v>
      </c>
      <c r="D100">
        <v>1.19</v>
      </c>
      <c r="E100">
        <v>0.84</v>
      </c>
    </row>
    <row r="101" spans="1:5" x14ac:dyDescent="0.25">
      <c r="A101" t="s">
        <v>136</v>
      </c>
      <c r="B101" t="s">
        <v>386</v>
      </c>
      <c r="C101">
        <v>1.4901185770751</v>
      </c>
      <c r="D101">
        <v>0.73</v>
      </c>
      <c r="E101">
        <v>0.87</v>
      </c>
    </row>
    <row r="102" spans="1:5" x14ac:dyDescent="0.25">
      <c r="A102" t="s">
        <v>136</v>
      </c>
      <c r="B102" t="s">
        <v>387</v>
      </c>
      <c r="C102">
        <v>1.4901185770751</v>
      </c>
      <c r="D102">
        <v>0.64</v>
      </c>
      <c r="E102">
        <v>1.38</v>
      </c>
    </row>
    <row r="103" spans="1:5" x14ac:dyDescent="0.25">
      <c r="A103" t="s">
        <v>136</v>
      </c>
      <c r="B103" t="s">
        <v>317</v>
      </c>
      <c r="C103">
        <v>1.4901185770751</v>
      </c>
      <c r="D103">
        <v>0.85</v>
      </c>
      <c r="E103">
        <v>0.51</v>
      </c>
    </row>
    <row r="104" spans="1:5" x14ac:dyDescent="0.25">
      <c r="A104" t="s">
        <v>136</v>
      </c>
      <c r="B104" t="s">
        <v>323</v>
      </c>
      <c r="C104">
        <v>1.4901185770751</v>
      </c>
      <c r="D104">
        <v>1.1000000000000001</v>
      </c>
      <c r="E104">
        <v>0.95</v>
      </c>
    </row>
    <row r="105" spans="1:5" x14ac:dyDescent="0.25">
      <c r="A105" t="s">
        <v>136</v>
      </c>
      <c r="B105" t="s">
        <v>328</v>
      </c>
      <c r="C105">
        <v>1.4901185770751</v>
      </c>
      <c r="D105">
        <v>1.4</v>
      </c>
      <c r="E105">
        <v>1.06</v>
      </c>
    </row>
    <row r="106" spans="1:5" x14ac:dyDescent="0.25">
      <c r="A106" t="s">
        <v>136</v>
      </c>
      <c r="B106" t="s">
        <v>473</v>
      </c>
      <c r="C106">
        <v>1.4901185770751</v>
      </c>
      <c r="D106">
        <v>1.01</v>
      </c>
      <c r="E106">
        <v>1.2</v>
      </c>
    </row>
    <row r="107" spans="1:5" x14ac:dyDescent="0.25">
      <c r="A107" t="s">
        <v>136</v>
      </c>
      <c r="B107" t="s">
        <v>476</v>
      </c>
      <c r="C107">
        <v>1.4901185770751</v>
      </c>
      <c r="D107">
        <v>1.1599999999999999</v>
      </c>
      <c r="E107">
        <v>0.69</v>
      </c>
    </row>
    <row r="108" spans="1:5" x14ac:dyDescent="0.25">
      <c r="A108" t="s">
        <v>136</v>
      </c>
      <c r="B108" t="s">
        <v>137</v>
      </c>
      <c r="C108">
        <v>1.4901185770751</v>
      </c>
      <c r="D108">
        <v>0.98</v>
      </c>
      <c r="E108">
        <v>1.27</v>
      </c>
    </row>
    <row r="109" spans="1:5" x14ac:dyDescent="0.25">
      <c r="A109" t="s">
        <v>136</v>
      </c>
      <c r="B109" t="s">
        <v>359</v>
      </c>
      <c r="C109">
        <v>1.4901185770751</v>
      </c>
      <c r="D109">
        <v>1.43</v>
      </c>
      <c r="E109">
        <v>0.8</v>
      </c>
    </row>
    <row r="110" spans="1:5" x14ac:dyDescent="0.25">
      <c r="A110" t="s">
        <v>136</v>
      </c>
      <c r="B110" t="s">
        <v>388</v>
      </c>
      <c r="C110">
        <v>1.4901185770751</v>
      </c>
      <c r="D110">
        <v>0.85</v>
      </c>
      <c r="E110">
        <v>1.31</v>
      </c>
    </row>
    <row r="111" spans="1:5" x14ac:dyDescent="0.25">
      <c r="A111" t="s">
        <v>136</v>
      </c>
      <c r="B111" t="s">
        <v>475</v>
      </c>
      <c r="C111">
        <v>1.4901185770751</v>
      </c>
      <c r="D111">
        <v>0.61</v>
      </c>
      <c r="E111">
        <v>0.91</v>
      </c>
    </row>
    <row r="112" spans="1:5" x14ac:dyDescent="0.25">
      <c r="A112" t="s">
        <v>136</v>
      </c>
      <c r="B112" t="s">
        <v>125</v>
      </c>
      <c r="C112">
        <v>1.4901185770751</v>
      </c>
      <c r="D112">
        <v>0.79</v>
      </c>
      <c r="E112">
        <v>0.98</v>
      </c>
    </row>
    <row r="113" spans="1:5" x14ac:dyDescent="0.25">
      <c r="A113" t="s">
        <v>136</v>
      </c>
      <c r="B113" t="s">
        <v>472</v>
      </c>
      <c r="C113">
        <v>1.4901185770751</v>
      </c>
      <c r="D113">
        <v>1.1000000000000001</v>
      </c>
      <c r="E113">
        <v>0.84</v>
      </c>
    </row>
    <row r="114" spans="1:5" x14ac:dyDescent="0.25">
      <c r="A114" t="s">
        <v>136</v>
      </c>
      <c r="B114" t="s">
        <v>474</v>
      </c>
      <c r="C114">
        <v>1.4901185770751</v>
      </c>
      <c r="D114">
        <v>0.4</v>
      </c>
      <c r="E114">
        <v>1.49</v>
      </c>
    </row>
    <row r="115" spans="1:5" x14ac:dyDescent="0.25">
      <c r="A115" t="s">
        <v>136</v>
      </c>
      <c r="B115" t="s">
        <v>138</v>
      </c>
      <c r="C115">
        <v>1.4901185770751</v>
      </c>
      <c r="D115">
        <v>1.43</v>
      </c>
      <c r="E115">
        <v>0.66</v>
      </c>
    </row>
    <row r="116" spans="1:5" x14ac:dyDescent="0.25">
      <c r="A116" t="s">
        <v>136</v>
      </c>
      <c r="B116" t="s">
        <v>309</v>
      </c>
      <c r="C116">
        <v>1.4901185770751</v>
      </c>
      <c r="D116">
        <v>1.19</v>
      </c>
      <c r="E116">
        <v>0.98</v>
      </c>
    </row>
    <row r="117" spans="1:5" x14ac:dyDescent="0.25">
      <c r="A117" t="s">
        <v>301</v>
      </c>
      <c r="B117" t="s">
        <v>382</v>
      </c>
      <c r="C117">
        <v>1.42105263157895</v>
      </c>
      <c r="D117">
        <v>0.96</v>
      </c>
      <c r="E117">
        <v>1.17</v>
      </c>
    </row>
    <row r="118" spans="1:5" x14ac:dyDescent="0.25">
      <c r="A118" t="s">
        <v>301</v>
      </c>
      <c r="B118" t="s">
        <v>319</v>
      </c>
      <c r="C118">
        <v>1.42105263157895</v>
      </c>
      <c r="D118">
        <v>0.7</v>
      </c>
      <c r="E118">
        <v>1.17</v>
      </c>
    </row>
    <row r="119" spans="1:5" x14ac:dyDescent="0.25">
      <c r="A119" t="s">
        <v>301</v>
      </c>
      <c r="B119" t="s">
        <v>355</v>
      </c>
      <c r="C119">
        <v>1.42105263157895</v>
      </c>
      <c r="D119">
        <v>0.74</v>
      </c>
      <c r="E119">
        <v>1.22</v>
      </c>
    </row>
    <row r="120" spans="1:5" x14ac:dyDescent="0.25">
      <c r="A120" t="s">
        <v>301</v>
      </c>
      <c r="B120" t="s">
        <v>302</v>
      </c>
      <c r="C120">
        <v>1.42105263157895</v>
      </c>
      <c r="D120">
        <v>0.63</v>
      </c>
      <c r="E120">
        <v>1.02</v>
      </c>
    </row>
    <row r="121" spans="1:5" x14ac:dyDescent="0.25">
      <c r="A121" t="s">
        <v>301</v>
      </c>
      <c r="B121" t="s">
        <v>360</v>
      </c>
      <c r="C121">
        <v>1.42105263157895</v>
      </c>
      <c r="D121">
        <v>0.63</v>
      </c>
      <c r="E121">
        <v>1.27</v>
      </c>
    </row>
    <row r="122" spans="1:5" x14ac:dyDescent="0.25">
      <c r="A122" t="s">
        <v>301</v>
      </c>
      <c r="B122" t="s">
        <v>322</v>
      </c>
      <c r="C122">
        <v>1.42105263157895</v>
      </c>
      <c r="D122">
        <v>0.96</v>
      </c>
      <c r="E122">
        <v>1.1200000000000001</v>
      </c>
    </row>
    <row r="123" spans="1:5" x14ac:dyDescent="0.25">
      <c r="A123" t="s">
        <v>301</v>
      </c>
      <c r="B123" t="s">
        <v>314</v>
      </c>
      <c r="C123">
        <v>1.42105263157895</v>
      </c>
      <c r="D123">
        <v>1.37</v>
      </c>
      <c r="E123">
        <v>0.92</v>
      </c>
    </row>
    <row r="124" spans="1:5" x14ac:dyDescent="0.25">
      <c r="A124" t="s">
        <v>301</v>
      </c>
      <c r="B124" t="s">
        <v>369</v>
      </c>
      <c r="C124">
        <v>1.42105263157895</v>
      </c>
      <c r="D124">
        <v>1.33</v>
      </c>
      <c r="E124">
        <v>0.83</v>
      </c>
    </row>
    <row r="125" spans="1:5" x14ac:dyDescent="0.25">
      <c r="A125" t="s">
        <v>301</v>
      </c>
      <c r="B125" t="s">
        <v>385</v>
      </c>
      <c r="C125">
        <v>1.42105263157895</v>
      </c>
      <c r="D125">
        <v>1.48</v>
      </c>
      <c r="E125">
        <v>0.88</v>
      </c>
    </row>
    <row r="126" spans="1:5" x14ac:dyDescent="0.25">
      <c r="A126" t="s">
        <v>301</v>
      </c>
      <c r="B126" t="s">
        <v>334</v>
      </c>
      <c r="C126">
        <v>1.42105263157895</v>
      </c>
      <c r="D126">
        <v>0.89</v>
      </c>
      <c r="E126">
        <v>1.02</v>
      </c>
    </row>
    <row r="127" spans="1:5" x14ac:dyDescent="0.25">
      <c r="A127" t="s">
        <v>301</v>
      </c>
      <c r="B127" t="s">
        <v>316</v>
      </c>
      <c r="C127">
        <v>1.42105263157895</v>
      </c>
      <c r="D127">
        <v>1.26</v>
      </c>
      <c r="E127">
        <v>1.07</v>
      </c>
    </row>
    <row r="128" spans="1:5" x14ac:dyDescent="0.25">
      <c r="A128" t="s">
        <v>301</v>
      </c>
      <c r="B128" t="s">
        <v>336</v>
      </c>
      <c r="C128">
        <v>1.42105263157895</v>
      </c>
      <c r="D128">
        <v>0.93</v>
      </c>
      <c r="E128">
        <v>0.92</v>
      </c>
    </row>
    <row r="129" spans="1:5" x14ac:dyDescent="0.25">
      <c r="A129" t="s">
        <v>301</v>
      </c>
      <c r="B129" t="s">
        <v>343</v>
      </c>
      <c r="C129">
        <v>1.42105263157895</v>
      </c>
      <c r="D129">
        <v>0.81</v>
      </c>
      <c r="E129">
        <v>1.41</v>
      </c>
    </row>
    <row r="130" spans="1:5" x14ac:dyDescent="0.25">
      <c r="A130" t="s">
        <v>301</v>
      </c>
      <c r="B130" t="s">
        <v>312</v>
      </c>
      <c r="C130">
        <v>1.42105263157895</v>
      </c>
      <c r="D130">
        <v>1.07</v>
      </c>
      <c r="E130">
        <v>0.88</v>
      </c>
    </row>
    <row r="131" spans="1:5" x14ac:dyDescent="0.25">
      <c r="A131" t="s">
        <v>301</v>
      </c>
      <c r="B131" t="s">
        <v>372</v>
      </c>
      <c r="C131">
        <v>1.42105263157895</v>
      </c>
      <c r="D131">
        <v>0.59</v>
      </c>
      <c r="E131">
        <v>0.44</v>
      </c>
    </row>
    <row r="132" spans="1:5" x14ac:dyDescent="0.25">
      <c r="A132" t="s">
        <v>301</v>
      </c>
      <c r="B132" t="s">
        <v>313</v>
      </c>
      <c r="C132">
        <v>1.42105263157895</v>
      </c>
      <c r="D132">
        <v>1.22</v>
      </c>
      <c r="E132">
        <v>0.78</v>
      </c>
    </row>
    <row r="133" spans="1:5" x14ac:dyDescent="0.25">
      <c r="A133" t="s">
        <v>301</v>
      </c>
      <c r="B133" t="s">
        <v>350</v>
      </c>
      <c r="C133">
        <v>1.42105263157895</v>
      </c>
      <c r="D133">
        <v>1.04</v>
      </c>
      <c r="E133">
        <v>1.46</v>
      </c>
    </row>
    <row r="134" spans="1:5" x14ac:dyDescent="0.25">
      <c r="A134" t="s">
        <v>301</v>
      </c>
      <c r="B134" t="s">
        <v>341</v>
      </c>
      <c r="C134">
        <v>1.42105263157895</v>
      </c>
      <c r="D134">
        <v>0.78</v>
      </c>
      <c r="E134">
        <v>0.73</v>
      </c>
    </row>
    <row r="135" spans="1:5" x14ac:dyDescent="0.25">
      <c r="A135" t="s">
        <v>301</v>
      </c>
      <c r="B135" t="s">
        <v>384</v>
      </c>
      <c r="C135">
        <v>1.42105263157895</v>
      </c>
      <c r="D135">
        <v>0.96</v>
      </c>
      <c r="E135">
        <v>1.07</v>
      </c>
    </row>
    <row r="136" spans="1:5" x14ac:dyDescent="0.25">
      <c r="A136" t="s">
        <v>301</v>
      </c>
      <c r="B136" t="s">
        <v>368</v>
      </c>
      <c r="C136">
        <v>1.42105263157895</v>
      </c>
      <c r="D136">
        <v>1.63</v>
      </c>
      <c r="E136">
        <v>0.63</v>
      </c>
    </row>
    <row r="137" spans="1:5" x14ac:dyDescent="0.25">
      <c r="A137" t="s">
        <v>303</v>
      </c>
      <c r="B137" t="s">
        <v>346</v>
      </c>
      <c r="C137">
        <v>1.3961038961039001</v>
      </c>
      <c r="D137">
        <v>0.78</v>
      </c>
      <c r="E137">
        <v>0.78</v>
      </c>
    </row>
    <row r="138" spans="1:5" x14ac:dyDescent="0.25">
      <c r="A138" t="s">
        <v>303</v>
      </c>
      <c r="B138" t="s">
        <v>390</v>
      </c>
      <c r="C138">
        <v>1.3961038961039001</v>
      </c>
      <c r="D138">
        <v>0.55000000000000004</v>
      </c>
      <c r="E138">
        <v>0.69</v>
      </c>
    </row>
    <row r="139" spans="1:5" x14ac:dyDescent="0.25">
      <c r="A139" t="s">
        <v>303</v>
      </c>
      <c r="B139" t="s">
        <v>461</v>
      </c>
      <c r="C139">
        <v>1.3961038961039001</v>
      </c>
      <c r="D139">
        <v>0.65</v>
      </c>
      <c r="E139">
        <v>1.48</v>
      </c>
    </row>
    <row r="140" spans="1:5" x14ac:dyDescent="0.25">
      <c r="A140" t="s">
        <v>303</v>
      </c>
      <c r="B140" t="s">
        <v>342</v>
      </c>
      <c r="C140">
        <v>1.3961038961039001</v>
      </c>
      <c r="D140">
        <v>1.23</v>
      </c>
      <c r="E140">
        <v>0.74</v>
      </c>
    </row>
    <row r="141" spans="1:5" x14ac:dyDescent="0.25">
      <c r="A141" t="s">
        <v>303</v>
      </c>
      <c r="B141" t="s">
        <v>364</v>
      </c>
      <c r="C141">
        <v>1.3961038961039001</v>
      </c>
      <c r="D141">
        <v>1.26</v>
      </c>
      <c r="E141">
        <v>1.1499999999999999</v>
      </c>
    </row>
    <row r="142" spans="1:5" x14ac:dyDescent="0.25">
      <c r="A142" t="s">
        <v>303</v>
      </c>
      <c r="B142" t="s">
        <v>374</v>
      </c>
      <c r="C142">
        <v>1.3961038961039001</v>
      </c>
      <c r="D142">
        <v>0.82</v>
      </c>
      <c r="E142">
        <v>1.1100000000000001</v>
      </c>
    </row>
    <row r="143" spans="1:5" x14ac:dyDescent="0.25">
      <c r="A143" t="s">
        <v>303</v>
      </c>
      <c r="B143" t="s">
        <v>361</v>
      </c>
      <c r="C143">
        <v>1.3961038961039001</v>
      </c>
      <c r="D143">
        <v>1.3</v>
      </c>
      <c r="E143">
        <v>0.88</v>
      </c>
    </row>
    <row r="144" spans="1:5" x14ac:dyDescent="0.25">
      <c r="A144" t="s">
        <v>303</v>
      </c>
      <c r="B144" t="s">
        <v>340</v>
      </c>
      <c r="C144">
        <v>1.3961038961039001</v>
      </c>
      <c r="D144">
        <v>0.78</v>
      </c>
      <c r="E144">
        <v>1.2</v>
      </c>
    </row>
    <row r="145" spans="1:5" x14ac:dyDescent="0.25">
      <c r="A145" t="s">
        <v>303</v>
      </c>
      <c r="B145" t="s">
        <v>348</v>
      </c>
      <c r="C145">
        <v>1.3961038961039001</v>
      </c>
      <c r="D145">
        <v>1.1599999999999999</v>
      </c>
      <c r="E145">
        <v>1.06</v>
      </c>
    </row>
    <row r="146" spans="1:5" x14ac:dyDescent="0.25">
      <c r="A146" t="s">
        <v>303</v>
      </c>
      <c r="B146" t="s">
        <v>354</v>
      </c>
      <c r="C146">
        <v>1.3961038961039001</v>
      </c>
      <c r="D146">
        <v>0.61</v>
      </c>
      <c r="E146">
        <v>1.1100000000000001</v>
      </c>
    </row>
    <row r="147" spans="1:5" x14ac:dyDescent="0.25">
      <c r="A147" t="s">
        <v>303</v>
      </c>
      <c r="B147" t="s">
        <v>321</v>
      </c>
      <c r="C147">
        <v>1.3961038961039001</v>
      </c>
      <c r="D147">
        <v>1.43</v>
      </c>
      <c r="E147">
        <v>0.92</v>
      </c>
    </row>
    <row r="148" spans="1:5" x14ac:dyDescent="0.25">
      <c r="A148" t="s">
        <v>303</v>
      </c>
      <c r="B148" t="s">
        <v>383</v>
      </c>
      <c r="C148">
        <v>1.3961038961039001</v>
      </c>
      <c r="D148">
        <v>1.36</v>
      </c>
      <c r="E148">
        <v>0.69</v>
      </c>
    </row>
    <row r="149" spans="1:5" x14ac:dyDescent="0.25">
      <c r="A149" t="s">
        <v>303</v>
      </c>
      <c r="B149" t="s">
        <v>308</v>
      </c>
      <c r="C149">
        <v>1.3961038961039001</v>
      </c>
      <c r="D149">
        <v>1.3</v>
      </c>
      <c r="E149">
        <v>0.69</v>
      </c>
    </row>
    <row r="150" spans="1:5" x14ac:dyDescent="0.25">
      <c r="A150" t="s">
        <v>303</v>
      </c>
      <c r="B150" t="s">
        <v>353</v>
      </c>
      <c r="C150">
        <v>1.3961038961039001</v>
      </c>
      <c r="D150">
        <v>0.75</v>
      </c>
      <c r="E150">
        <v>0.88</v>
      </c>
    </row>
    <row r="151" spans="1:5" x14ac:dyDescent="0.25">
      <c r="A151" t="s">
        <v>303</v>
      </c>
      <c r="B151" t="s">
        <v>380</v>
      </c>
      <c r="C151">
        <v>1.3961038961039001</v>
      </c>
      <c r="D151">
        <v>0.92</v>
      </c>
      <c r="E151">
        <v>0.83</v>
      </c>
    </row>
    <row r="152" spans="1:5" x14ac:dyDescent="0.25">
      <c r="A152" t="s">
        <v>303</v>
      </c>
      <c r="B152" t="s">
        <v>306</v>
      </c>
      <c r="C152">
        <v>1.3961038961039001</v>
      </c>
      <c r="D152">
        <v>0.57999999999999996</v>
      </c>
      <c r="E152">
        <v>1.57</v>
      </c>
    </row>
    <row r="153" spans="1:5" x14ac:dyDescent="0.25">
      <c r="A153" t="s">
        <v>303</v>
      </c>
      <c r="B153" t="s">
        <v>459</v>
      </c>
      <c r="C153">
        <v>1.3961038961039001</v>
      </c>
      <c r="D153">
        <v>1.02</v>
      </c>
      <c r="E153">
        <v>1.1499999999999999</v>
      </c>
    </row>
    <row r="154" spans="1:5" x14ac:dyDescent="0.25">
      <c r="A154" t="s">
        <v>303</v>
      </c>
      <c r="B154" t="s">
        <v>333</v>
      </c>
      <c r="C154">
        <v>1.3961038961039001</v>
      </c>
      <c r="D154">
        <v>1.19</v>
      </c>
      <c r="E154">
        <v>0.88</v>
      </c>
    </row>
    <row r="155" spans="1:5" x14ac:dyDescent="0.25">
      <c r="A155" t="s">
        <v>303</v>
      </c>
      <c r="B155" t="s">
        <v>357</v>
      </c>
      <c r="C155">
        <v>1.3961038961039001</v>
      </c>
      <c r="D155">
        <v>1.47</v>
      </c>
      <c r="E155">
        <v>1.34</v>
      </c>
    </row>
    <row r="156" spans="1:5" x14ac:dyDescent="0.25">
      <c r="A156" t="s">
        <v>303</v>
      </c>
      <c r="B156" t="s">
        <v>349</v>
      </c>
      <c r="C156">
        <v>1.3961038961039001</v>
      </c>
      <c r="D156">
        <v>0.92</v>
      </c>
      <c r="E156">
        <v>1.1499999999999999</v>
      </c>
    </row>
    <row r="157" spans="1:5" x14ac:dyDescent="0.25">
      <c r="A157" t="s">
        <v>303</v>
      </c>
      <c r="B157" t="s">
        <v>462</v>
      </c>
      <c r="C157">
        <v>1.3961038961039001</v>
      </c>
      <c r="D157">
        <v>0.99</v>
      </c>
      <c r="E157">
        <v>1.1499999999999999</v>
      </c>
    </row>
    <row r="158" spans="1:5" x14ac:dyDescent="0.25">
      <c r="A158" t="s">
        <v>303</v>
      </c>
      <c r="B158" t="s">
        <v>465</v>
      </c>
      <c r="C158">
        <v>1.3961038961039001</v>
      </c>
      <c r="D158">
        <v>0.92</v>
      </c>
      <c r="E158">
        <v>0.55000000000000004</v>
      </c>
    </row>
    <row r="159" spans="1:5" x14ac:dyDescent="0.25">
      <c r="A159" t="s">
        <v>13</v>
      </c>
      <c r="B159" t="s">
        <v>54</v>
      </c>
      <c r="C159">
        <v>1.76143790849673</v>
      </c>
      <c r="D159">
        <v>1.1000000000000001</v>
      </c>
      <c r="E159">
        <v>1.17</v>
      </c>
    </row>
    <row r="160" spans="1:5" x14ac:dyDescent="0.25">
      <c r="A160" t="s">
        <v>13</v>
      </c>
      <c r="B160" t="s">
        <v>50</v>
      </c>
      <c r="C160">
        <v>1.76143790849673</v>
      </c>
      <c r="D160">
        <v>0.83</v>
      </c>
      <c r="E160">
        <v>1.1299999999999999</v>
      </c>
    </row>
    <row r="161" spans="1:5" x14ac:dyDescent="0.25">
      <c r="A161" t="s">
        <v>13</v>
      </c>
      <c r="B161" t="s">
        <v>48</v>
      </c>
      <c r="C161">
        <v>1.76143790849673</v>
      </c>
      <c r="D161">
        <v>0.5</v>
      </c>
      <c r="E161">
        <v>1</v>
      </c>
    </row>
    <row r="162" spans="1:5" x14ac:dyDescent="0.25">
      <c r="A162" t="s">
        <v>13</v>
      </c>
      <c r="B162" t="s">
        <v>53</v>
      </c>
      <c r="C162">
        <v>1.76143790849673</v>
      </c>
      <c r="D162">
        <v>0.94</v>
      </c>
      <c r="E162">
        <v>1.39</v>
      </c>
    </row>
    <row r="163" spans="1:5" x14ac:dyDescent="0.25">
      <c r="A163" t="s">
        <v>13</v>
      </c>
      <c r="B163" t="s">
        <v>14</v>
      </c>
      <c r="C163">
        <v>1.76143790849673</v>
      </c>
      <c r="D163">
        <v>0.83</v>
      </c>
      <c r="E163">
        <v>0.74</v>
      </c>
    </row>
    <row r="164" spans="1:5" x14ac:dyDescent="0.25">
      <c r="A164" t="s">
        <v>13</v>
      </c>
      <c r="B164" t="s">
        <v>51</v>
      </c>
      <c r="C164">
        <v>1.76143790849673</v>
      </c>
      <c r="D164">
        <v>0.83</v>
      </c>
      <c r="E164">
        <v>0.91</v>
      </c>
    </row>
    <row r="165" spans="1:5" x14ac:dyDescent="0.25">
      <c r="A165" t="s">
        <v>13</v>
      </c>
      <c r="B165" t="s">
        <v>43</v>
      </c>
      <c r="C165">
        <v>1.76143790849673</v>
      </c>
      <c r="D165">
        <v>1.74</v>
      </c>
      <c r="E165">
        <v>1.21</v>
      </c>
    </row>
    <row r="166" spans="1:5" x14ac:dyDescent="0.25">
      <c r="A166" t="s">
        <v>13</v>
      </c>
      <c r="B166" t="s">
        <v>44</v>
      </c>
      <c r="C166">
        <v>1.76143790849673</v>
      </c>
      <c r="D166">
        <v>1.1000000000000001</v>
      </c>
      <c r="E166">
        <v>0.48</v>
      </c>
    </row>
    <row r="167" spans="1:5" x14ac:dyDescent="0.25">
      <c r="A167" t="s">
        <v>13</v>
      </c>
      <c r="B167" t="s">
        <v>45</v>
      </c>
      <c r="C167">
        <v>1.76143790849673</v>
      </c>
      <c r="D167">
        <v>0.9</v>
      </c>
      <c r="E167">
        <v>0.91</v>
      </c>
    </row>
    <row r="168" spans="1:5" x14ac:dyDescent="0.25">
      <c r="A168" t="s">
        <v>13</v>
      </c>
      <c r="B168" t="s">
        <v>52</v>
      </c>
      <c r="C168">
        <v>1.76143790849673</v>
      </c>
      <c r="D168">
        <v>1.44</v>
      </c>
      <c r="E168">
        <v>0.74</v>
      </c>
    </row>
    <row r="169" spans="1:5" x14ac:dyDescent="0.25">
      <c r="A169" t="s">
        <v>13</v>
      </c>
      <c r="B169" t="s">
        <v>55</v>
      </c>
      <c r="C169">
        <v>1.76143790849673</v>
      </c>
      <c r="D169">
        <v>0.7</v>
      </c>
      <c r="E169">
        <v>0.74</v>
      </c>
    </row>
    <row r="170" spans="1:5" x14ac:dyDescent="0.25">
      <c r="A170" t="s">
        <v>13</v>
      </c>
      <c r="B170" t="s">
        <v>229</v>
      </c>
      <c r="C170">
        <v>1.76143790849673</v>
      </c>
      <c r="D170">
        <v>0.67</v>
      </c>
      <c r="E170">
        <v>0.95</v>
      </c>
    </row>
    <row r="171" spans="1:5" x14ac:dyDescent="0.25">
      <c r="A171" t="s">
        <v>13</v>
      </c>
      <c r="B171" t="s">
        <v>228</v>
      </c>
      <c r="C171">
        <v>1.76143790849673</v>
      </c>
      <c r="D171">
        <v>1.07</v>
      </c>
      <c r="E171">
        <v>1.08</v>
      </c>
    </row>
    <row r="172" spans="1:5" x14ac:dyDescent="0.25">
      <c r="A172" t="s">
        <v>13</v>
      </c>
      <c r="B172" t="s">
        <v>17</v>
      </c>
      <c r="C172">
        <v>1.76143790849673</v>
      </c>
      <c r="D172">
        <v>0.5</v>
      </c>
      <c r="E172">
        <v>1.43</v>
      </c>
    </row>
    <row r="173" spans="1:5" x14ac:dyDescent="0.25">
      <c r="A173" t="s">
        <v>13</v>
      </c>
      <c r="B173" t="s">
        <v>46</v>
      </c>
      <c r="C173">
        <v>1.76143790849673</v>
      </c>
      <c r="D173">
        <v>0.8</v>
      </c>
      <c r="E173">
        <v>1.43</v>
      </c>
    </row>
    <row r="174" spans="1:5" x14ac:dyDescent="0.25">
      <c r="A174" t="s">
        <v>13</v>
      </c>
      <c r="B174" t="s">
        <v>15</v>
      </c>
      <c r="C174">
        <v>1.76143790849673</v>
      </c>
      <c r="D174">
        <v>1.3</v>
      </c>
      <c r="E174">
        <v>1</v>
      </c>
    </row>
    <row r="175" spans="1:5" x14ac:dyDescent="0.25">
      <c r="A175" t="s">
        <v>13</v>
      </c>
      <c r="B175" t="s">
        <v>47</v>
      </c>
      <c r="C175">
        <v>1.76143790849673</v>
      </c>
      <c r="D175">
        <v>1.1399999999999999</v>
      </c>
      <c r="E175">
        <v>1.04</v>
      </c>
    </row>
    <row r="176" spans="1:5" x14ac:dyDescent="0.25">
      <c r="A176" t="s">
        <v>13</v>
      </c>
      <c r="B176" t="s">
        <v>227</v>
      </c>
      <c r="C176">
        <v>1.76143790849673</v>
      </c>
      <c r="D176">
        <v>1.6</v>
      </c>
      <c r="E176">
        <v>0.65</v>
      </c>
    </row>
    <row r="177" spans="1:5" x14ac:dyDescent="0.25">
      <c r="A177" t="s">
        <v>16</v>
      </c>
      <c r="B177" t="s">
        <v>230</v>
      </c>
      <c r="C177">
        <v>1.5457516339869299</v>
      </c>
      <c r="D177">
        <v>1.52</v>
      </c>
      <c r="E177">
        <v>1.1599999999999999</v>
      </c>
    </row>
    <row r="178" spans="1:5" x14ac:dyDescent="0.25">
      <c r="A178" t="s">
        <v>16</v>
      </c>
      <c r="B178" t="s">
        <v>232</v>
      </c>
      <c r="C178">
        <v>1.5457516339869299</v>
      </c>
      <c r="D178">
        <v>1.6</v>
      </c>
      <c r="E178">
        <v>0.99</v>
      </c>
    </row>
    <row r="179" spans="1:5" x14ac:dyDescent="0.25">
      <c r="A179" t="s">
        <v>16</v>
      </c>
      <c r="B179" t="s">
        <v>448</v>
      </c>
      <c r="C179">
        <v>1.5457516339869299</v>
      </c>
      <c r="D179">
        <v>0.68</v>
      </c>
      <c r="E179">
        <v>0.77</v>
      </c>
    </row>
    <row r="180" spans="1:5" x14ac:dyDescent="0.25">
      <c r="A180" t="s">
        <v>16</v>
      </c>
      <c r="B180" t="s">
        <v>450</v>
      </c>
      <c r="C180">
        <v>1.5457516339869299</v>
      </c>
      <c r="D180">
        <v>0.65</v>
      </c>
      <c r="E180">
        <v>1.07</v>
      </c>
    </row>
    <row r="181" spans="1:5" x14ac:dyDescent="0.25">
      <c r="A181" t="s">
        <v>16</v>
      </c>
      <c r="B181" t="s">
        <v>231</v>
      </c>
      <c r="C181">
        <v>1.5457516339869299</v>
      </c>
      <c r="D181">
        <v>1.03</v>
      </c>
      <c r="E181">
        <v>0.77</v>
      </c>
    </row>
    <row r="182" spans="1:5" x14ac:dyDescent="0.25">
      <c r="A182" t="s">
        <v>16</v>
      </c>
      <c r="B182" t="s">
        <v>49</v>
      </c>
      <c r="C182">
        <v>1.5457516339869299</v>
      </c>
      <c r="D182">
        <v>1.1000000000000001</v>
      </c>
      <c r="E182">
        <v>0.73</v>
      </c>
    </row>
    <row r="183" spans="1:5" x14ac:dyDescent="0.25">
      <c r="A183" t="s">
        <v>16</v>
      </c>
      <c r="B183" t="s">
        <v>56</v>
      </c>
      <c r="C183">
        <v>1.5457516339869299</v>
      </c>
      <c r="D183">
        <v>0.99</v>
      </c>
      <c r="E183">
        <v>0.99</v>
      </c>
    </row>
    <row r="184" spans="1:5" x14ac:dyDescent="0.25">
      <c r="A184" t="s">
        <v>16</v>
      </c>
      <c r="B184" t="s">
        <v>236</v>
      </c>
      <c r="C184">
        <v>1.5457516339869299</v>
      </c>
      <c r="D184">
        <v>0.72</v>
      </c>
      <c r="E184">
        <v>1.25</v>
      </c>
    </row>
    <row r="185" spans="1:5" x14ac:dyDescent="0.25">
      <c r="A185" t="s">
        <v>16</v>
      </c>
      <c r="B185" t="s">
        <v>60</v>
      </c>
      <c r="C185">
        <v>1.5457516339869299</v>
      </c>
      <c r="D185">
        <v>1.41</v>
      </c>
      <c r="E185">
        <v>0.73</v>
      </c>
    </row>
    <row r="186" spans="1:5" x14ac:dyDescent="0.25">
      <c r="A186" t="s">
        <v>16</v>
      </c>
      <c r="B186" t="s">
        <v>234</v>
      </c>
      <c r="C186">
        <v>1.5457516339869299</v>
      </c>
      <c r="D186">
        <v>1.22</v>
      </c>
      <c r="E186">
        <v>1.1200000000000001</v>
      </c>
    </row>
    <row r="187" spans="1:5" x14ac:dyDescent="0.25">
      <c r="A187" t="s">
        <v>16</v>
      </c>
      <c r="B187" t="s">
        <v>18</v>
      </c>
      <c r="C187">
        <v>1.5457516339869299</v>
      </c>
      <c r="D187">
        <v>0.99</v>
      </c>
      <c r="E187">
        <v>1.03</v>
      </c>
    </row>
    <row r="188" spans="1:5" x14ac:dyDescent="0.25">
      <c r="A188" t="s">
        <v>16</v>
      </c>
      <c r="B188" t="s">
        <v>59</v>
      </c>
      <c r="C188">
        <v>1.5457516339869299</v>
      </c>
      <c r="D188">
        <v>0.61</v>
      </c>
      <c r="E188">
        <v>0.82</v>
      </c>
    </row>
    <row r="189" spans="1:5" x14ac:dyDescent="0.25">
      <c r="A189" t="s">
        <v>16</v>
      </c>
      <c r="B189" t="s">
        <v>449</v>
      </c>
      <c r="C189">
        <v>1.5457516339869299</v>
      </c>
      <c r="D189">
        <v>0.46</v>
      </c>
      <c r="E189">
        <v>1.25</v>
      </c>
    </row>
    <row r="190" spans="1:5" x14ac:dyDescent="0.25">
      <c r="A190" t="s">
        <v>16</v>
      </c>
      <c r="B190" t="s">
        <v>235</v>
      </c>
      <c r="C190">
        <v>1.5457516339869299</v>
      </c>
      <c r="D190">
        <v>1.18</v>
      </c>
      <c r="E190">
        <v>1.25</v>
      </c>
    </row>
    <row r="191" spans="1:5" x14ac:dyDescent="0.25">
      <c r="A191" t="s">
        <v>16</v>
      </c>
      <c r="B191" t="s">
        <v>58</v>
      </c>
      <c r="C191">
        <v>1.5457516339869299</v>
      </c>
      <c r="D191">
        <v>1.07</v>
      </c>
      <c r="E191">
        <v>0.9</v>
      </c>
    </row>
    <row r="192" spans="1:5" x14ac:dyDescent="0.25">
      <c r="A192" t="s">
        <v>16</v>
      </c>
      <c r="B192" t="s">
        <v>57</v>
      </c>
      <c r="C192">
        <v>1.5457516339869299</v>
      </c>
      <c r="D192">
        <v>0.53</v>
      </c>
      <c r="E192">
        <v>1.46</v>
      </c>
    </row>
    <row r="193" spans="1:5" x14ac:dyDescent="0.25">
      <c r="A193" t="s">
        <v>16</v>
      </c>
      <c r="B193" t="s">
        <v>287</v>
      </c>
      <c r="C193">
        <v>1.5457516339869299</v>
      </c>
      <c r="D193">
        <v>1.37</v>
      </c>
      <c r="E193">
        <v>0.73</v>
      </c>
    </row>
    <row r="194" spans="1:5" x14ac:dyDescent="0.25">
      <c r="A194" t="s">
        <v>16</v>
      </c>
      <c r="B194" t="s">
        <v>233</v>
      </c>
      <c r="C194">
        <v>1.5457516339869299</v>
      </c>
      <c r="D194">
        <v>0.88</v>
      </c>
      <c r="E194">
        <v>0.99</v>
      </c>
    </row>
    <row r="195" spans="1:5" x14ac:dyDescent="0.25">
      <c r="A195" t="s">
        <v>19</v>
      </c>
      <c r="B195" t="s">
        <v>21</v>
      </c>
      <c r="C195">
        <v>1.5815789473684201</v>
      </c>
      <c r="D195">
        <v>1.26</v>
      </c>
      <c r="E195">
        <v>0.69</v>
      </c>
    </row>
    <row r="196" spans="1:5" x14ac:dyDescent="0.25">
      <c r="A196" t="s">
        <v>19</v>
      </c>
      <c r="B196" t="s">
        <v>253</v>
      </c>
      <c r="C196">
        <v>1.5815789473684201</v>
      </c>
      <c r="D196">
        <v>1.4</v>
      </c>
      <c r="E196">
        <v>1.07</v>
      </c>
    </row>
    <row r="197" spans="1:5" x14ac:dyDescent="0.25">
      <c r="A197" t="s">
        <v>19</v>
      </c>
      <c r="B197" t="s">
        <v>146</v>
      </c>
      <c r="C197">
        <v>1.5815789473684201</v>
      </c>
      <c r="D197">
        <v>0.63</v>
      </c>
      <c r="E197">
        <v>0.82</v>
      </c>
    </row>
    <row r="198" spans="1:5" x14ac:dyDescent="0.25">
      <c r="A198" t="s">
        <v>19</v>
      </c>
      <c r="B198" t="s">
        <v>244</v>
      </c>
      <c r="C198">
        <v>1.5815789473684201</v>
      </c>
      <c r="D198">
        <v>1.66</v>
      </c>
      <c r="E198">
        <v>0.56000000000000005</v>
      </c>
    </row>
    <row r="199" spans="1:5" x14ac:dyDescent="0.25">
      <c r="A199" t="s">
        <v>19</v>
      </c>
      <c r="B199" t="s">
        <v>248</v>
      </c>
      <c r="C199">
        <v>1.5815789473684201</v>
      </c>
      <c r="D199">
        <v>0.83</v>
      </c>
      <c r="E199">
        <v>1.42</v>
      </c>
    </row>
    <row r="200" spans="1:5" x14ac:dyDescent="0.25">
      <c r="A200" t="s">
        <v>19</v>
      </c>
      <c r="B200" t="s">
        <v>247</v>
      </c>
      <c r="C200">
        <v>1.5815789473684201</v>
      </c>
      <c r="D200">
        <v>0.9</v>
      </c>
      <c r="E200">
        <v>0.9</v>
      </c>
    </row>
    <row r="201" spans="1:5" x14ac:dyDescent="0.25">
      <c r="A201" t="s">
        <v>19</v>
      </c>
      <c r="B201" t="s">
        <v>250</v>
      </c>
      <c r="C201">
        <v>1.5815789473684201</v>
      </c>
      <c r="D201">
        <v>0.8</v>
      </c>
      <c r="E201">
        <v>1.63</v>
      </c>
    </row>
    <row r="202" spans="1:5" x14ac:dyDescent="0.25">
      <c r="A202" t="s">
        <v>19</v>
      </c>
      <c r="B202" t="s">
        <v>249</v>
      </c>
      <c r="C202">
        <v>1.5815789473684201</v>
      </c>
      <c r="D202">
        <v>1.2</v>
      </c>
      <c r="E202">
        <v>0.77</v>
      </c>
    </row>
    <row r="203" spans="1:5" x14ac:dyDescent="0.25">
      <c r="A203" t="s">
        <v>19</v>
      </c>
      <c r="B203" t="s">
        <v>254</v>
      </c>
      <c r="C203">
        <v>1.5815789473684201</v>
      </c>
      <c r="D203">
        <v>0.7</v>
      </c>
      <c r="E203">
        <v>1.33</v>
      </c>
    </row>
    <row r="204" spans="1:5" x14ac:dyDescent="0.25">
      <c r="A204" t="s">
        <v>19</v>
      </c>
      <c r="B204" t="s">
        <v>20</v>
      </c>
      <c r="C204">
        <v>1.5815789473684201</v>
      </c>
      <c r="D204">
        <v>0.9</v>
      </c>
      <c r="E204">
        <v>1.1200000000000001</v>
      </c>
    </row>
    <row r="205" spans="1:5" x14ac:dyDescent="0.25">
      <c r="A205" t="s">
        <v>19</v>
      </c>
      <c r="B205" t="s">
        <v>352</v>
      </c>
      <c r="C205">
        <v>1.5815789473684201</v>
      </c>
      <c r="D205">
        <v>0.67</v>
      </c>
      <c r="E205">
        <v>0.94</v>
      </c>
    </row>
    <row r="206" spans="1:5" x14ac:dyDescent="0.25">
      <c r="A206" t="s">
        <v>19</v>
      </c>
      <c r="B206" t="s">
        <v>251</v>
      </c>
      <c r="C206">
        <v>1.5815789473684201</v>
      </c>
      <c r="D206">
        <v>0.8</v>
      </c>
      <c r="E206">
        <v>0.94</v>
      </c>
    </row>
    <row r="207" spans="1:5" x14ac:dyDescent="0.25">
      <c r="A207" t="s">
        <v>19</v>
      </c>
      <c r="B207" t="s">
        <v>142</v>
      </c>
      <c r="C207">
        <v>1.5815789473684201</v>
      </c>
      <c r="D207">
        <v>1.63</v>
      </c>
      <c r="E207">
        <v>0.52</v>
      </c>
    </row>
    <row r="208" spans="1:5" x14ac:dyDescent="0.25">
      <c r="A208" t="s">
        <v>19</v>
      </c>
      <c r="B208" t="s">
        <v>141</v>
      </c>
      <c r="C208">
        <v>1.5815789473684201</v>
      </c>
      <c r="D208">
        <v>0.77</v>
      </c>
      <c r="E208">
        <v>0.99</v>
      </c>
    </row>
    <row r="209" spans="1:5" x14ac:dyDescent="0.25">
      <c r="A209" t="s">
        <v>19</v>
      </c>
      <c r="B209" t="s">
        <v>243</v>
      </c>
      <c r="C209">
        <v>1.5815789473684201</v>
      </c>
      <c r="D209">
        <v>0.93</v>
      </c>
      <c r="E209">
        <v>1.24</v>
      </c>
    </row>
    <row r="210" spans="1:5" x14ac:dyDescent="0.25">
      <c r="A210" t="s">
        <v>19</v>
      </c>
      <c r="B210" t="s">
        <v>154</v>
      </c>
      <c r="C210">
        <v>1.5815789473684201</v>
      </c>
      <c r="D210">
        <v>0.73</v>
      </c>
      <c r="E210">
        <v>1.42</v>
      </c>
    </row>
    <row r="211" spans="1:5" x14ac:dyDescent="0.25">
      <c r="A211" t="s">
        <v>19</v>
      </c>
      <c r="B211" t="s">
        <v>245</v>
      </c>
      <c r="C211">
        <v>1.5815789473684201</v>
      </c>
      <c r="D211">
        <v>1.1000000000000001</v>
      </c>
      <c r="E211">
        <v>0.86</v>
      </c>
    </row>
    <row r="212" spans="1:5" x14ac:dyDescent="0.25">
      <c r="A212" t="s">
        <v>19</v>
      </c>
      <c r="B212" t="s">
        <v>252</v>
      </c>
      <c r="C212">
        <v>1.5815789473684201</v>
      </c>
      <c r="D212">
        <v>0.83</v>
      </c>
      <c r="E212">
        <v>0.99</v>
      </c>
    </row>
    <row r="213" spans="1:5" x14ac:dyDescent="0.25">
      <c r="A213" t="s">
        <v>19</v>
      </c>
      <c r="B213" t="s">
        <v>246</v>
      </c>
      <c r="C213">
        <v>1.5815789473684201</v>
      </c>
      <c r="D213">
        <v>1.1599999999999999</v>
      </c>
      <c r="E213">
        <v>0.86</v>
      </c>
    </row>
    <row r="214" spans="1:5" x14ac:dyDescent="0.25">
      <c r="A214" t="s">
        <v>19</v>
      </c>
      <c r="B214" t="s">
        <v>139</v>
      </c>
      <c r="C214">
        <v>1.5815789473684201</v>
      </c>
      <c r="D214">
        <v>1.1000000000000001</v>
      </c>
      <c r="E214">
        <v>0.94</v>
      </c>
    </row>
    <row r="215" spans="1:5" x14ac:dyDescent="0.25">
      <c r="A215" t="s">
        <v>143</v>
      </c>
      <c r="B215" t="s">
        <v>451</v>
      </c>
      <c r="C215">
        <v>1.2578947368421101</v>
      </c>
      <c r="D215">
        <v>0.79</v>
      </c>
      <c r="E215">
        <v>0.62</v>
      </c>
    </row>
    <row r="216" spans="1:5" x14ac:dyDescent="0.25">
      <c r="A216" t="s">
        <v>143</v>
      </c>
      <c r="B216" t="s">
        <v>150</v>
      </c>
      <c r="C216">
        <v>1.2578947368421101</v>
      </c>
      <c r="D216">
        <v>1.0900000000000001</v>
      </c>
      <c r="E216">
        <v>0.82</v>
      </c>
    </row>
    <row r="217" spans="1:5" x14ac:dyDescent="0.25">
      <c r="A217" t="s">
        <v>143</v>
      </c>
      <c r="B217" t="s">
        <v>149</v>
      </c>
      <c r="C217">
        <v>1.2578947368421101</v>
      </c>
      <c r="D217">
        <v>1.26</v>
      </c>
      <c r="E217">
        <v>0.92</v>
      </c>
    </row>
    <row r="218" spans="1:5" x14ac:dyDescent="0.25">
      <c r="A218" t="s">
        <v>143</v>
      </c>
      <c r="B218" t="s">
        <v>155</v>
      </c>
      <c r="C218">
        <v>1.2578947368421101</v>
      </c>
      <c r="D218">
        <v>0.59</v>
      </c>
      <c r="E218">
        <v>1.08</v>
      </c>
    </row>
    <row r="219" spans="1:5" x14ac:dyDescent="0.25">
      <c r="A219" t="s">
        <v>143</v>
      </c>
      <c r="B219" t="s">
        <v>145</v>
      </c>
      <c r="C219">
        <v>1.2578947368421101</v>
      </c>
      <c r="D219">
        <v>0.88</v>
      </c>
      <c r="E219">
        <v>1.08</v>
      </c>
    </row>
    <row r="220" spans="1:5" x14ac:dyDescent="0.25">
      <c r="A220" t="s">
        <v>143</v>
      </c>
      <c r="B220" t="s">
        <v>151</v>
      </c>
      <c r="C220">
        <v>1.2578947368421101</v>
      </c>
      <c r="D220">
        <v>0.71</v>
      </c>
      <c r="E220">
        <v>1.03</v>
      </c>
    </row>
    <row r="221" spans="1:5" x14ac:dyDescent="0.25">
      <c r="A221" t="s">
        <v>143</v>
      </c>
      <c r="B221" t="s">
        <v>159</v>
      </c>
      <c r="C221">
        <v>1.2578947368421101</v>
      </c>
      <c r="D221">
        <v>1.05</v>
      </c>
      <c r="E221">
        <v>1.03</v>
      </c>
    </row>
    <row r="222" spans="1:5" x14ac:dyDescent="0.25">
      <c r="A222" t="s">
        <v>143</v>
      </c>
      <c r="B222" t="s">
        <v>144</v>
      </c>
      <c r="C222">
        <v>1.2578947368421101</v>
      </c>
      <c r="D222">
        <v>2.1800000000000002</v>
      </c>
      <c r="E222">
        <v>0.72</v>
      </c>
    </row>
    <row r="223" spans="1:5" x14ac:dyDescent="0.25">
      <c r="A223" t="s">
        <v>143</v>
      </c>
      <c r="B223" t="s">
        <v>160</v>
      </c>
      <c r="C223">
        <v>1.2578947368421101</v>
      </c>
      <c r="D223">
        <v>0.79</v>
      </c>
      <c r="E223">
        <v>1.44</v>
      </c>
    </row>
    <row r="224" spans="1:5" x14ac:dyDescent="0.25">
      <c r="A224" t="s">
        <v>143</v>
      </c>
      <c r="B224" t="s">
        <v>329</v>
      </c>
      <c r="C224">
        <v>1.2578947368421101</v>
      </c>
      <c r="D224">
        <v>1.05</v>
      </c>
      <c r="E224">
        <v>1.33</v>
      </c>
    </row>
    <row r="225" spans="1:5" x14ac:dyDescent="0.25">
      <c r="A225" t="s">
        <v>143</v>
      </c>
      <c r="B225" t="s">
        <v>140</v>
      </c>
      <c r="C225">
        <v>1.2578947368421101</v>
      </c>
      <c r="D225">
        <v>0.92</v>
      </c>
      <c r="E225">
        <v>1.44</v>
      </c>
    </row>
    <row r="226" spans="1:5" x14ac:dyDescent="0.25">
      <c r="A226" t="s">
        <v>143</v>
      </c>
      <c r="B226" t="s">
        <v>148</v>
      </c>
      <c r="C226">
        <v>1.2578947368421101</v>
      </c>
      <c r="D226">
        <v>0.88</v>
      </c>
      <c r="E226">
        <v>0.41</v>
      </c>
    </row>
    <row r="227" spans="1:5" x14ac:dyDescent="0.25">
      <c r="A227" t="s">
        <v>143</v>
      </c>
      <c r="B227" t="s">
        <v>156</v>
      </c>
      <c r="C227">
        <v>1.2578947368421101</v>
      </c>
      <c r="D227">
        <v>1.3</v>
      </c>
      <c r="E227">
        <v>1.23</v>
      </c>
    </row>
    <row r="228" spans="1:5" x14ac:dyDescent="0.25">
      <c r="A228" t="s">
        <v>143</v>
      </c>
      <c r="B228" t="s">
        <v>157</v>
      </c>
      <c r="C228">
        <v>1.2578947368421101</v>
      </c>
      <c r="D228">
        <v>0.67</v>
      </c>
      <c r="E228">
        <v>1.69</v>
      </c>
    </row>
    <row r="229" spans="1:5" x14ac:dyDescent="0.25">
      <c r="A229" t="s">
        <v>143</v>
      </c>
      <c r="B229" t="s">
        <v>153</v>
      </c>
      <c r="C229">
        <v>1.2578947368421101</v>
      </c>
      <c r="D229">
        <v>0.88</v>
      </c>
      <c r="E229">
        <v>0.87</v>
      </c>
    </row>
    <row r="230" spans="1:5" x14ac:dyDescent="0.25">
      <c r="A230" t="s">
        <v>143</v>
      </c>
      <c r="B230" t="s">
        <v>161</v>
      </c>
      <c r="C230">
        <v>1.2578947368421101</v>
      </c>
      <c r="D230">
        <v>1.26</v>
      </c>
      <c r="E230">
        <v>0.67</v>
      </c>
    </row>
    <row r="231" spans="1:5" x14ac:dyDescent="0.25">
      <c r="A231" t="s">
        <v>143</v>
      </c>
      <c r="B231" t="s">
        <v>158</v>
      </c>
      <c r="C231">
        <v>1.2578947368421101</v>
      </c>
      <c r="D231">
        <v>0.67</v>
      </c>
      <c r="E231">
        <v>0.82</v>
      </c>
    </row>
    <row r="232" spans="1:5" x14ac:dyDescent="0.25">
      <c r="A232" t="s">
        <v>143</v>
      </c>
      <c r="B232" t="s">
        <v>147</v>
      </c>
      <c r="C232">
        <v>1.2578947368421101</v>
      </c>
      <c r="D232">
        <v>0.92</v>
      </c>
      <c r="E232">
        <v>0.72</v>
      </c>
    </row>
    <row r="233" spans="1:5" x14ac:dyDescent="0.25">
      <c r="A233" t="s">
        <v>143</v>
      </c>
      <c r="B233" t="s">
        <v>152</v>
      </c>
      <c r="C233">
        <v>1.2578947368421101</v>
      </c>
      <c r="D233">
        <v>1.38</v>
      </c>
      <c r="E233">
        <v>0.97</v>
      </c>
    </row>
    <row r="234" spans="1:5" x14ac:dyDescent="0.25">
      <c r="A234" t="s">
        <v>143</v>
      </c>
      <c r="B234" t="s">
        <v>452</v>
      </c>
      <c r="C234">
        <v>1.2578947368421101</v>
      </c>
      <c r="D234">
        <v>0.75</v>
      </c>
      <c r="E234">
        <v>1.1299999999999999</v>
      </c>
    </row>
    <row r="235" spans="1:5" x14ac:dyDescent="0.25">
      <c r="A235" t="s">
        <v>22</v>
      </c>
      <c r="B235" t="s">
        <v>263</v>
      </c>
      <c r="C235">
        <v>1.5026315789473701</v>
      </c>
      <c r="D235">
        <v>1.68</v>
      </c>
      <c r="E235">
        <v>0.62</v>
      </c>
    </row>
    <row r="236" spans="1:5" x14ac:dyDescent="0.25">
      <c r="A236" t="s">
        <v>22</v>
      </c>
      <c r="B236" t="s">
        <v>163</v>
      </c>
      <c r="C236">
        <v>1.5026315789473701</v>
      </c>
      <c r="D236">
        <v>1.19</v>
      </c>
      <c r="E236">
        <v>0.97</v>
      </c>
    </row>
    <row r="237" spans="1:5" x14ac:dyDescent="0.25">
      <c r="A237" t="s">
        <v>22</v>
      </c>
      <c r="B237" t="s">
        <v>266</v>
      </c>
      <c r="C237">
        <v>1.5026315789473701</v>
      </c>
      <c r="D237">
        <v>0.98</v>
      </c>
      <c r="E237">
        <v>1.7</v>
      </c>
    </row>
    <row r="238" spans="1:5" x14ac:dyDescent="0.25">
      <c r="A238" t="s">
        <v>22</v>
      </c>
      <c r="B238" t="s">
        <v>164</v>
      </c>
      <c r="C238">
        <v>1.5026315789473701</v>
      </c>
      <c r="D238">
        <v>1.02</v>
      </c>
      <c r="E238">
        <v>0.81</v>
      </c>
    </row>
    <row r="239" spans="1:5" x14ac:dyDescent="0.25">
      <c r="A239" t="s">
        <v>22</v>
      </c>
      <c r="B239" t="s">
        <v>162</v>
      </c>
      <c r="C239">
        <v>1.5026315789473701</v>
      </c>
      <c r="D239">
        <v>0.88</v>
      </c>
      <c r="E239">
        <v>0.93</v>
      </c>
    </row>
    <row r="240" spans="1:5" x14ac:dyDescent="0.25">
      <c r="A240" t="s">
        <v>22</v>
      </c>
      <c r="B240" t="s">
        <v>167</v>
      </c>
      <c r="C240">
        <v>1.5026315789473701</v>
      </c>
      <c r="D240">
        <v>1.0900000000000001</v>
      </c>
      <c r="E240">
        <v>1.1200000000000001</v>
      </c>
    </row>
    <row r="241" spans="1:5" x14ac:dyDescent="0.25">
      <c r="A241" t="s">
        <v>22</v>
      </c>
      <c r="B241" t="s">
        <v>255</v>
      </c>
      <c r="C241">
        <v>1.5026315789473701</v>
      </c>
      <c r="D241">
        <v>1.3</v>
      </c>
      <c r="E241">
        <v>0.62</v>
      </c>
    </row>
    <row r="242" spans="1:5" x14ac:dyDescent="0.25">
      <c r="A242" t="s">
        <v>22</v>
      </c>
      <c r="B242" t="s">
        <v>24</v>
      </c>
      <c r="C242">
        <v>1.5026315789473701</v>
      </c>
      <c r="D242">
        <v>0.91</v>
      </c>
      <c r="E242">
        <v>0.62</v>
      </c>
    </row>
    <row r="243" spans="1:5" x14ac:dyDescent="0.25">
      <c r="A243" t="s">
        <v>22</v>
      </c>
      <c r="B243" t="s">
        <v>290</v>
      </c>
      <c r="C243">
        <v>1.5026315789473701</v>
      </c>
      <c r="D243">
        <v>0.7</v>
      </c>
      <c r="E243">
        <v>1.27</v>
      </c>
    </row>
    <row r="244" spans="1:5" x14ac:dyDescent="0.25">
      <c r="A244" t="s">
        <v>22</v>
      </c>
      <c r="B244" t="s">
        <v>166</v>
      </c>
      <c r="C244">
        <v>1.5026315789473701</v>
      </c>
      <c r="D244">
        <v>1.02</v>
      </c>
      <c r="E244">
        <v>1.24</v>
      </c>
    </row>
    <row r="245" spans="1:5" x14ac:dyDescent="0.25">
      <c r="A245" t="s">
        <v>22</v>
      </c>
      <c r="B245" t="s">
        <v>261</v>
      </c>
      <c r="C245">
        <v>1.5026315789473701</v>
      </c>
      <c r="D245">
        <v>1.0900000000000001</v>
      </c>
      <c r="E245">
        <v>1.1200000000000001</v>
      </c>
    </row>
    <row r="246" spans="1:5" x14ac:dyDescent="0.25">
      <c r="A246" t="s">
        <v>22</v>
      </c>
      <c r="B246" t="s">
        <v>23</v>
      </c>
      <c r="C246">
        <v>1.5026315789473701</v>
      </c>
      <c r="D246">
        <v>1.47</v>
      </c>
      <c r="E246">
        <v>0.97</v>
      </c>
    </row>
    <row r="247" spans="1:5" x14ac:dyDescent="0.25">
      <c r="A247" t="s">
        <v>22</v>
      </c>
      <c r="B247" t="s">
        <v>256</v>
      </c>
      <c r="C247">
        <v>1.5026315789473701</v>
      </c>
      <c r="D247">
        <v>1.33</v>
      </c>
      <c r="E247">
        <v>0.77</v>
      </c>
    </row>
    <row r="248" spans="1:5" x14ac:dyDescent="0.25">
      <c r="A248" t="s">
        <v>22</v>
      </c>
      <c r="B248" t="s">
        <v>264</v>
      </c>
      <c r="C248">
        <v>1.5026315789473701</v>
      </c>
      <c r="D248">
        <v>0.88</v>
      </c>
      <c r="E248">
        <v>0.54</v>
      </c>
    </row>
    <row r="249" spans="1:5" x14ac:dyDescent="0.25">
      <c r="A249" t="s">
        <v>22</v>
      </c>
      <c r="B249" t="s">
        <v>262</v>
      </c>
      <c r="C249">
        <v>1.5026315789473701</v>
      </c>
      <c r="D249">
        <v>0.49</v>
      </c>
      <c r="E249">
        <v>0.97</v>
      </c>
    </row>
    <row r="250" spans="1:5" x14ac:dyDescent="0.25">
      <c r="A250" t="s">
        <v>22</v>
      </c>
      <c r="B250" t="s">
        <v>259</v>
      </c>
      <c r="C250">
        <v>1.5026315789473701</v>
      </c>
      <c r="D250">
        <v>0.95</v>
      </c>
      <c r="E250">
        <v>1.1599999999999999</v>
      </c>
    </row>
    <row r="251" spans="1:5" x14ac:dyDescent="0.25">
      <c r="A251" t="s">
        <v>22</v>
      </c>
      <c r="B251" t="s">
        <v>291</v>
      </c>
      <c r="C251">
        <v>1.5026315789473701</v>
      </c>
      <c r="D251">
        <v>0.98</v>
      </c>
      <c r="E251">
        <v>0.46</v>
      </c>
    </row>
    <row r="252" spans="1:5" x14ac:dyDescent="0.25">
      <c r="A252" t="s">
        <v>22</v>
      </c>
      <c r="B252" t="s">
        <v>267</v>
      </c>
      <c r="C252">
        <v>1.5026315789473701</v>
      </c>
      <c r="D252">
        <v>0.6</v>
      </c>
      <c r="E252">
        <v>1.51</v>
      </c>
    </row>
    <row r="253" spans="1:5" x14ac:dyDescent="0.25">
      <c r="A253" t="s">
        <v>22</v>
      </c>
      <c r="B253" t="s">
        <v>165</v>
      </c>
      <c r="C253">
        <v>1.5026315789473701</v>
      </c>
      <c r="D253">
        <v>0.74</v>
      </c>
      <c r="E253">
        <v>1.1599999999999999</v>
      </c>
    </row>
    <row r="254" spans="1:5" x14ac:dyDescent="0.25">
      <c r="A254" t="s">
        <v>22</v>
      </c>
      <c r="B254" t="s">
        <v>175</v>
      </c>
      <c r="C254">
        <v>1.5026315789473701</v>
      </c>
      <c r="D254">
        <v>0.74</v>
      </c>
      <c r="E254">
        <v>1.47</v>
      </c>
    </row>
    <row r="255" spans="1:5" x14ac:dyDescent="0.25">
      <c r="A255" t="s">
        <v>25</v>
      </c>
      <c r="B255" t="s">
        <v>27</v>
      </c>
      <c r="C255">
        <v>1.37894736842105</v>
      </c>
      <c r="D255">
        <v>1.3</v>
      </c>
      <c r="E255">
        <v>0.77</v>
      </c>
    </row>
    <row r="256" spans="1:5" x14ac:dyDescent="0.25">
      <c r="A256" t="s">
        <v>25</v>
      </c>
      <c r="B256" t="s">
        <v>174</v>
      </c>
      <c r="C256">
        <v>1.37894736842105</v>
      </c>
      <c r="D256">
        <v>0.73</v>
      </c>
      <c r="E256">
        <v>1.63</v>
      </c>
    </row>
    <row r="257" spans="1:5" x14ac:dyDescent="0.25">
      <c r="A257" t="s">
        <v>25</v>
      </c>
      <c r="B257" t="s">
        <v>168</v>
      </c>
      <c r="C257">
        <v>1.37894736842105</v>
      </c>
      <c r="D257">
        <v>0.84</v>
      </c>
      <c r="E257">
        <v>0.86</v>
      </c>
    </row>
    <row r="258" spans="1:5" x14ac:dyDescent="0.25">
      <c r="A258" t="s">
        <v>25</v>
      </c>
      <c r="B258" t="s">
        <v>176</v>
      </c>
      <c r="C258">
        <v>1.37894736842105</v>
      </c>
      <c r="D258">
        <v>0.73</v>
      </c>
      <c r="E258">
        <v>1.1499999999999999</v>
      </c>
    </row>
    <row r="259" spans="1:5" x14ac:dyDescent="0.25">
      <c r="A259" t="s">
        <v>25</v>
      </c>
      <c r="B259" t="s">
        <v>469</v>
      </c>
      <c r="C259">
        <v>1.37894736842105</v>
      </c>
      <c r="D259">
        <v>1.1499999999999999</v>
      </c>
      <c r="E259">
        <v>1.29</v>
      </c>
    </row>
    <row r="260" spans="1:5" x14ac:dyDescent="0.25">
      <c r="A260" t="s">
        <v>25</v>
      </c>
      <c r="B260" t="s">
        <v>169</v>
      </c>
      <c r="C260">
        <v>1.37894736842105</v>
      </c>
      <c r="D260">
        <v>0.92</v>
      </c>
      <c r="E260">
        <v>0.86</v>
      </c>
    </row>
    <row r="261" spans="1:5" x14ac:dyDescent="0.25">
      <c r="A261" t="s">
        <v>25</v>
      </c>
      <c r="B261" t="s">
        <v>258</v>
      </c>
      <c r="C261">
        <v>1.37894736842105</v>
      </c>
      <c r="D261">
        <v>1.45</v>
      </c>
      <c r="E261">
        <v>0.96</v>
      </c>
    </row>
    <row r="262" spans="1:5" x14ac:dyDescent="0.25">
      <c r="A262" t="s">
        <v>25</v>
      </c>
      <c r="B262" t="s">
        <v>265</v>
      </c>
      <c r="C262">
        <v>1.37894736842105</v>
      </c>
      <c r="D262">
        <v>1.22</v>
      </c>
      <c r="E262">
        <v>0.86</v>
      </c>
    </row>
    <row r="263" spans="1:5" x14ac:dyDescent="0.25">
      <c r="A263" t="s">
        <v>25</v>
      </c>
      <c r="B263" t="s">
        <v>257</v>
      </c>
      <c r="C263">
        <v>1.37894736842105</v>
      </c>
      <c r="D263">
        <v>0.88</v>
      </c>
      <c r="E263">
        <v>1.2</v>
      </c>
    </row>
    <row r="264" spans="1:5" x14ac:dyDescent="0.25">
      <c r="A264" t="s">
        <v>25</v>
      </c>
      <c r="B264" t="s">
        <v>172</v>
      </c>
      <c r="C264">
        <v>1.37894736842105</v>
      </c>
      <c r="D264">
        <v>0.99</v>
      </c>
      <c r="E264">
        <v>0.62</v>
      </c>
    </row>
    <row r="265" spans="1:5" x14ac:dyDescent="0.25">
      <c r="A265" t="s">
        <v>25</v>
      </c>
      <c r="B265" t="s">
        <v>173</v>
      </c>
      <c r="C265">
        <v>1.37894736842105</v>
      </c>
      <c r="D265">
        <v>1.1499999999999999</v>
      </c>
      <c r="E265">
        <v>0.96</v>
      </c>
    </row>
    <row r="266" spans="1:5" x14ac:dyDescent="0.25">
      <c r="A266" t="s">
        <v>25</v>
      </c>
      <c r="B266" t="s">
        <v>26</v>
      </c>
      <c r="C266">
        <v>1.37894736842105</v>
      </c>
      <c r="D266">
        <v>0.84</v>
      </c>
      <c r="E266">
        <v>1.24</v>
      </c>
    </row>
    <row r="267" spans="1:5" x14ac:dyDescent="0.25">
      <c r="A267" t="s">
        <v>25</v>
      </c>
      <c r="B267" t="s">
        <v>468</v>
      </c>
      <c r="C267">
        <v>1.37894736842105</v>
      </c>
      <c r="D267">
        <v>0.73</v>
      </c>
      <c r="E267">
        <v>0.77</v>
      </c>
    </row>
    <row r="268" spans="1:5" x14ac:dyDescent="0.25">
      <c r="A268" t="s">
        <v>25</v>
      </c>
      <c r="B268" t="s">
        <v>177</v>
      </c>
      <c r="C268">
        <v>1.37894736842105</v>
      </c>
      <c r="D268">
        <v>1.41</v>
      </c>
      <c r="E268">
        <v>0.67</v>
      </c>
    </row>
    <row r="269" spans="1:5" x14ac:dyDescent="0.25">
      <c r="A269" t="s">
        <v>25</v>
      </c>
      <c r="B269" t="s">
        <v>170</v>
      </c>
      <c r="C269">
        <v>1.37894736842105</v>
      </c>
      <c r="D269">
        <v>1.41</v>
      </c>
      <c r="E269">
        <v>0.67</v>
      </c>
    </row>
    <row r="270" spans="1:5" x14ac:dyDescent="0.25">
      <c r="A270" t="s">
        <v>25</v>
      </c>
      <c r="B270" t="s">
        <v>260</v>
      </c>
      <c r="C270">
        <v>1.37894736842105</v>
      </c>
      <c r="D270">
        <v>0.95</v>
      </c>
      <c r="E270">
        <v>0.96</v>
      </c>
    </row>
    <row r="271" spans="1:5" x14ac:dyDescent="0.25">
      <c r="A271" t="s">
        <v>25</v>
      </c>
      <c r="B271" t="s">
        <v>292</v>
      </c>
      <c r="C271">
        <v>1.37894736842105</v>
      </c>
      <c r="D271">
        <v>1.1499999999999999</v>
      </c>
      <c r="E271">
        <v>1.34</v>
      </c>
    </row>
    <row r="272" spans="1:5" x14ac:dyDescent="0.25">
      <c r="A272" t="s">
        <v>25</v>
      </c>
      <c r="B272" t="s">
        <v>470</v>
      </c>
      <c r="C272">
        <v>1.37894736842105</v>
      </c>
      <c r="D272">
        <v>0.61</v>
      </c>
      <c r="E272">
        <v>1.1000000000000001</v>
      </c>
    </row>
    <row r="273" spans="1:5" x14ac:dyDescent="0.25">
      <c r="A273" t="s">
        <v>25</v>
      </c>
      <c r="B273" t="s">
        <v>471</v>
      </c>
      <c r="C273">
        <v>1.37894736842105</v>
      </c>
      <c r="D273">
        <v>0.76</v>
      </c>
      <c r="E273">
        <v>1</v>
      </c>
    </row>
    <row r="274" spans="1:5" x14ac:dyDescent="0.25">
      <c r="A274" t="s">
        <v>25</v>
      </c>
      <c r="B274" t="s">
        <v>171</v>
      </c>
      <c r="C274">
        <v>1.37894736842105</v>
      </c>
      <c r="D274">
        <v>0.8</v>
      </c>
      <c r="E274">
        <v>1.1000000000000001</v>
      </c>
    </row>
    <row r="275" spans="1:5" x14ac:dyDescent="0.25">
      <c r="A275" t="s">
        <v>28</v>
      </c>
      <c r="B275" t="s">
        <v>29</v>
      </c>
      <c r="C275">
        <v>1.4313725490196101</v>
      </c>
      <c r="D275">
        <v>1.4</v>
      </c>
      <c r="E275">
        <v>0.39</v>
      </c>
    </row>
    <row r="276" spans="1:5" x14ac:dyDescent="0.25">
      <c r="A276" t="s">
        <v>28</v>
      </c>
      <c r="B276" t="s">
        <v>456</v>
      </c>
      <c r="C276">
        <v>1.4313725490196101</v>
      </c>
      <c r="D276">
        <v>0.62</v>
      </c>
      <c r="E276">
        <v>1.41</v>
      </c>
    </row>
    <row r="277" spans="1:5" x14ac:dyDescent="0.25">
      <c r="A277" t="s">
        <v>28</v>
      </c>
      <c r="B277" t="s">
        <v>275</v>
      </c>
      <c r="C277">
        <v>1.4313725490196101</v>
      </c>
      <c r="D277">
        <v>0.9</v>
      </c>
      <c r="E277">
        <v>1.1200000000000001</v>
      </c>
    </row>
    <row r="278" spans="1:5" x14ac:dyDescent="0.25">
      <c r="A278" t="s">
        <v>28</v>
      </c>
      <c r="B278" t="s">
        <v>279</v>
      </c>
      <c r="C278">
        <v>1.4313725490196101</v>
      </c>
      <c r="D278">
        <v>0.78</v>
      </c>
      <c r="E278">
        <v>0.83</v>
      </c>
    </row>
    <row r="279" spans="1:5" x14ac:dyDescent="0.25">
      <c r="A279" t="s">
        <v>28</v>
      </c>
      <c r="B279" t="s">
        <v>189</v>
      </c>
      <c r="C279">
        <v>1.4313725490196101</v>
      </c>
      <c r="D279">
        <v>1.4</v>
      </c>
      <c r="E279">
        <v>0.98</v>
      </c>
    </row>
    <row r="280" spans="1:5" x14ac:dyDescent="0.25">
      <c r="A280" t="s">
        <v>28</v>
      </c>
      <c r="B280" t="s">
        <v>190</v>
      </c>
      <c r="C280">
        <v>1.4313725490196101</v>
      </c>
      <c r="D280">
        <v>0.99</v>
      </c>
      <c r="E280">
        <v>1.61</v>
      </c>
    </row>
    <row r="281" spans="1:5" x14ac:dyDescent="0.25">
      <c r="A281" t="s">
        <v>28</v>
      </c>
      <c r="B281" t="s">
        <v>30</v>
      </c>
      <c r="C281">
        <v>1.4313725490196101</v>
      </c>
      <c r="D281">
        <v>2.0499999999999998</v>
      </c>
      <c r="E281">
        <v>0.54</v>
      </c>
    </row>
    <row r="282" spans="1:5" x14ac:dyDescent="0.25">
      <c r="A282" t="s">
        <v>28</v>
      </c>
      <c r="B282" t="s">
        <v>187</v>
      </c>
      <c r="C282">
        <v>1.4313725490196101</v>
      </c>
      <c r="D282">
        <v>0.78</v>
      </c>
      <c r="E282">
        <v>1.07</v>
      </c>
    </row>
    <row r="283" spans="1:5" x14ac:dyDescent="0.25">
      <c r="A283" t="s">
        <v>28</v>
      </c>
      <c r="B283" t="s">
        <v>278</v>
      </c>
      <c r="C283">
        <v>1.4313725490196101</v>
      </c>
      <c r="D283">
        <v>1.03</v>
      </c>
      <c r="E283">
        <v>0.93</v>
      </c>
    </row>
    <row r="284" spans="1:5" x14ac:dyDescent="0.25">
      <c r="A284" t="s">
        <v>28</v>
      </c>
      <c r="B284" t="s">
        <v>457</v>
      </c>
      <c r="C284">
        <v>1.4313725490196101</v>
      </c>
      <c r="D284">
        <v>0.86</v>
      </c>
      <c r="E284">
        <v>1.02</v>
      </c>
    </row>
    <row r="285" spans="1:5" x14ac:dyDescent="0.25">
      <c r="A285" t="s">
        <v>28</v>
      </c>
      <c r="B285" t="s">
        <v>455</v>
      </c>
      <c r="C285">
        <v>1.4313725490196101</v>
      </c>
      <c r="D285">
        <v>0.66</v>
      </c>
      <c r="E285">
        <v>1.02</v>
      </c>
    </row>
    <row r="286" spans="1:5" x14ac:dyDescent="0.25">
      <c r="A286" t="s">
        <v>28</v>
      </c>
      <c r="B286" t="s">
        <v>31</v>
      </c>
      <c r="C286">
        <v>1.4313725490196101</v>
      </c>
      <c r="D286">
        <v>1.48</v>
      </c>
      <c r="E286">
        <v>0.78</v>
      </c>
    </row>
    <row r="287" spans="1:5" x14ac:dyDescent="0.25">
      <c r="A287" t="s">
        <v>28</v>
      </c>
      <c r="B287" t="s">
        <v>188</v>
      </c>
      <c r="C287">
        <v>1.4313725490196101</v>
      </c>
      <c r="D287">
        <v>1.1100000000000001</v>
      </c>
      <c r="E287">
        <v>0.63</v>
      </c>
    </row>
    <row r="288" spans="1:5" x14ac:dyDescent="0.25">
      <c r="A288" t="s">
        <v>28</v>
      </c>
      <c r="B288" t="s">
        <v>293</v>
      </c>
      <c r="C288">
        <v>1.4313725490196101</v>
      </c>
      <c r="D288">
        <v>0.62</v>
      </c>
      <c r="E288">
        <v>1.07</v>
      </c>
    </row>
    <row r="289" spans="1:5" x14ac:dyDescent="0.25">
      <c r="A289" t="s">
        <v>28</v>
      </c>
      <c r="B289" t="s">
        <v>277</v>
      </c>
      <c r="C289">
        <v>1.4313725490196101</v>
      </c>
      <c r="D289">
        <v>0.9</v>
      </c>
      <c r="E289">
        <v>1.02</v>
      </c>
    </row>
    <row r="290" spans="1:5" x14ac:dyDescent="0.25">
      <c r="A290" t="s">
        <v>28</v>
      </c>
      <c r="B290" t="s">
        <v>276</v>
      </c>
      <c r="C290">
        <v>1.4313725490196101</v>
      </c>
      <c r="D290">
        <v>0.99</v>
      </c>
      <c r="E290">
        <v>1.1200000000000001</v>
      </c>
    </row>
    <row r="291" spans="1:5" x14ac:dyDescent="0.25">
      <c r="A291" t="s">
        <v>28</v>
      </c>
      <c r="B291" t="s">
        <v>191</v>
      </c>
      <c r="C291">
        <v>1.4313725490196101</v>
      </c>
      <c r="D291">
        <v>0.82</v>
      </c>
      <c r="E291">
        <v>0.98</v>
      </c>
    </row>
    <row r="292" spans="1:5" x14ac:dyDescent="0.25">
      <c r="A292" t="s">
        <v>28</v>
      </c>
      <c r="B292" t="s">
        <v>294</v>
      </c>
      <c r="C292">
        <v>1.4313725490196101</v>
      </c>
      <c r="D292">
        <v>0.62</v>
      </c>
      <c r="E292">
        <v>1.46</v>
      </c>
    </row>
    <row r="293" spans="1:5" x14ac:dyDescent="0.25">
      <c r="A293" t="s">
        <v>178</v>
      </c>
      <c r="B293" t="s">
        <v>458</v>
      </c>
      <c r="C293">
        <v>1.5686274509803899</v>
      </c>
      <c r="D293">
        <v>0.94</v>
      </c>
      <c r="E293">
        <v>1.0900000000000001</v>
      </c>
    </row>
    <row r="294" spans="1:5" x14ac:dyDescent="0.25">
      <c r="A294" t="s">
        <v>178</v>
      </c>
      <c r="B294" t="s">
        <v>268</v>
      </c>
      <c r="C294">
        <v>1.5686274509803899</v>
      </c>
      <c r="D294">
        <v>0.64</v>
      </c>
      <c r="E294">
        <v>1.1399999999999999</v>
      </c>
    </row>
    <row r="295" spans="1:5" x14ac:dyDescent="0.25">
      <c r="A295" t="s">
        <v>178</v>
      </c>
      <c r="B295" t="s">
        <v>183</v>
      </c>
      <c r="C295">
        <v>1.5686274509803899</v>
      </c>
      <c r="D295">
        <v>0.83</v>
      </c>
      <c r="E295">
        <v>0.96</v>
      </c>
    </row>
    <row r="296" spans="1:5" x14ac:dyDescent="0.25">
      <c r="A296" t="s">
        <v>178</v>
      </c>
      <c r="B296" t="s">
        <v>185</v>
      </c>
      <c r="C296">
        <v>1.5686274509803899</v>
      </c>
      <c r="D296">
        <v>0.75</v>
      </c>
      <c r="E296">
        <v>1.41</v>
      </c>
    </row>
    <row r="297" spans="1:5" x14ac:dyDescent="0.25">
      <c r="A297" t="s">
        <v>178</v>
      </c>
      <c r="B297" t="s">
        <v>273</v>
      </c>
      <c r="C297">
        <v>1.5686274509803899</v>
      </c>
      <c r="D297">
        <v>2.33</v>
      </c>
      <c r="E297">
        <v>0.36</v>
      </c>
    </row>
    <row r="298" spans="1:5" x14ac:dyDescent="0.25">
      <c r="A298" t="s">
        <v>178</v>
      </c>
      <c r="B298" t="s">
        <v>464</v>
      </c>
      <c r="C298">
        <v>1.5686274509803899</v>
      </c>
      <c r="D298">
        <v>1.0900000000000001</v>
      </c>
      <c r="E298">
        <v>1.59</v>
      </c>
    </row>
    <row r="299" spans="1:5" x14ac:dyDescent="0.25">
      <c r="A299" t="s">
        <v>178</v>
      </c>
      <c r="B299" t="s">
        <v>182</v>
      </c>
      <c r="C299">
        <v>1.5686274509803899</v>
      </c>
      <c r="D299">
        <v>1.2</v>
      </c>
      <c r="E299">
        <v>0.91</v>
      </c>
    </row>
    <row r="300" spans="1:5" x14ac:dyDescent="0.25">
      <c r="A300" t="s">
        <v>178</v>
      </c>
      <c r="B300" t="s">
        <v>184</v>
      </c>
      <c r="C300">
        <v>1.5686274509803899</v>
      </c>
      <c r="D300">
        <v>0.49</v>
      </c>
      <c r="E300">
        <v>0.91</v>
      </c>
    </row>
    <row r="301" spans="1:5" x14ac:dyDescent="0.25">
      <c r="A301" t="s">
        <v>178</v>
      </c>
      <c r="B301" t="s">
        <v>269</v>
      </c>
      <c r="C301">
        <v>1.5686274509803899</v>
      </c>
      <c r="D301">
        <v>0.68</v>
      </c>
      <c r="E301">
        <v>0.91</v>
      </c>
    </row>
    <row r="302" spans="1:5" x14ac:dyDescent="0.25">
      <c r="A302" t="s">
        <v>178</v>
      </c>
      <c r="B302" t="s">
        <v>460</v>
      </c>
      <c r="C302">
        <v>1.5686274509803899</v>
      </c>
      <c r="D302">
        <v>0.49</v>
      </c>
      <c r="E302">
        <v>1</v>
      </c>
    </row>
    <row r="303" spans="1:5" x14ac:dyDescent="0.25">
      <c r="A303" t="s">
        <v>178</v>
      </c>
      <c r="B303" t="s">
        <v>272</v>
      </c>
      <c r="C303">
        <v>1.5686274509803899</v>
      </c>
      <c r="D303">
        <v>0.86</v>
      </c>
      <c r="E303">
        <v>1.18</v>
      </c>
    </row>
    <row r="304" spans="1:5" x14ac:dyDescent="0.25">
      <c r="A304" t="s">
        <v>178</v>
      </c>
      <c r="B304" t="s">
        <v>181</v>
      </c>
      <c r="C304">
        <v>1.5686274509803899</v>
      </c>
      <c r="D304">
        <v>1.84</v>
      </c>
      <c r="E304">
        <v>1</v>
      </c>
    </row>
    <row r="305" spans="1:5" x14ac:dyDescent="0.25">
      <c r="A305" t="s">
        <v>178</v>
      </c>
      <c r="B305" t="s">
        <v>180</v>
      </c>
      <c r="C305">
        <v>1.5686274509803899</v>
      </c>
      <c r="D305">
        <v>0.6</v>
      </c>
      <c r="E305">
        <v>0.96</v>
      </c>
    </row>
    <row r="306" spans="1:5" x14ac:dyDescent="0.25">
      <c r="A306" t="s">
        <v>178</v>
      </c>
      <c r="B306" t="s">
        <v>270</v>
      </c>
      <c r="C306">
        <v>1.5686274509803899</v>
      </c>
      <c r="D306">
        <v>0.68</v>
      </c>
      <c r="E306">
        <v>0.96</v>
      </c>
    </row>
    <row r="307" spans="1:5" x14ac:dyDescent="0.25">
      <c r="A307" t="s">
        <v>178</v>
      </c>
      <c r="B307" t="s">
        <v>271</v>
      </c>
      <c r="C307">
        <v>1.5686274509803899</v>
      </c>
      <c r="D307">
        <v>1.05</v>
      </c>
      <c r="E307">
        <v>0.59</v>
      </c>
    </row>
    <row r="308" spans="1:5" x14ac:dyDescent="0.25">
      <c r="A308" t="s">
        <v>178</v>
      </c>
      <c r="B308" t="s">
        <v>274</v>
      </c>
      <c r="C308">
        <v>1.5686274509803899</v>
      </c>
      <c r="D308">
        <v>1.46</v>
      </c>
      <c r="E308">
        <v>0.77</v>
      </c>
    </row>
    <row r="309" spans="1:5" x14ac:dyDescent="0.25">
      <c r="A309" t="s">
        <v>178</v>
      </c>
      <c r="B309" t="s">
        <v>179</v>
      </c>
      <c r="C309">
        <v>1.5686274509803899</v>
      </c>
      <c r="D309">
        <v>0.75</v>
      </c>
      <c r="E309">
        <v>1.32</v>
      </c>
    </row>
    <row r="310" spans="1:5" x14ac:dyDescent="0.25">
      <c r="A310" t="s">
        <v>178</v>
      </c>
      <c r="B310" t="s">
        <v>186</v>
      </c>
      <c r="C310">
        <v>1.5686274509803899</v>
      </c>
      <c r="D310">
        <v>1.35</v>
      </c>
      <c r="E310">
        <v>0.91</v>
      </c>
    </row>
    <row r="311" spans="1:5" x14ac:dyDescent="0.25">
      <c r="A311" t="s">
        <v>10</v>
      </c>
      <c r="B311" t="s">
        <v>222</v>
      </c>
      <c r="C311">
        <v>1.5653594771241801</v>
      </c>
      <c r="D311">
        <v>0.56000000000000005</v>
      </c>
      <c r="E311">
        <v>1.1100000000000001</v>
      </c>
    </row>
    <row r="312" spans="1:5" x14ac:dyDescent="0.25">
      <c r="A312" t="s">
        <v>10</v>
      </c>
      <c r="B312" t="s">
        <v>226</v>
      </c>
      <c r="C312">
        <v>1.5653594771241801</v>
      </c>
      <c r="D312">
        <v>0.94</v>
      </c>
      <c r="E312">
        <v>1.07</v>
      </c>
    </row>
    <row r="313" spans="1:5" x14ac:dyDescent="0.25">
      <c r="A313" t="s">
        <v>10</v>
      </c>
      <c r="B313" t="s">
        <v>38</v>
      </c>
      <c r="C313">
        <v>1.5653594771241801</v>
      </c>
      <c r="D313">
        <v>0.86</v>
      </c>
      <c r="E313">
        <v>1.03</v>
      </c>
    </row>
    <row r="314" spans="1:5" x14ac:dyDescent="0.25">
      <c r="A314" t="s">
        <v>10</v>
      </c>
      <c r="B314" t="s">
        <v>37</v>
      </c>
      <c r="C314">
        <v>1.5653594771241801</v>
      </c>
      <c r="D314">
        <v>0.71</v>
      </c>
      <c r="E314">
        <v>1.58</v>
      </c>
    </row>
    <row r="315" spans="1:5" x14ac:dyDescent="0.25">
      <c r="A315" t="s">
        <v>10</v>
      </c>
      <c r="B315" t="s">
        <v>42</v>
      </c>
      <c r="C315">
        <v>1.5653594771241801</v>
      </c>
      <c r="D315">
        <v>1.35</v>
      </c>
      <c r="E315">
        <v>1.03</v>
      </c>
    </row>
    <row r="316" spans="1:5" x14ac:dyDescent="0.25">
      <c r="A316" t="s">
        <v>10</v>
      </c>
      <c r="B316" t="s">
        <v>224</v>
      </c>
      <c r="C316">
        <v>1.5653594771241801</v>
      </c>
      <c r="D316">
        <v>1.35</v>
      </c>
      <c r="E316">
        <v>0.68</v>
      </c>
    </row>
    <row r="317" spans="1:5" x14ac:dyDescent="0.25">
      <c r="A317" t="s">
        <v>10</v>
      </c>
      <c r="B317" t="s">
        <v>12</v>
      </c>
      <c r="C317">
        <v>1.5653594771241801</v>
      </c>
      <c r="D317">
        <v>1.54</v>
      </c>
      <c r="E317">
        <v>0.81</v>
      </c>
    </row>
    <row r="318" spans="1:5" x14ac:dyDescent="0.25">
      <c r="A318" t="s">
        <v>10</v>
      </c>
      <c r="B318" t="s">
        <v>225</v>
      </c>
      <c r="C318">
        <v>1.5653594771241801</v>
      </c>
      <c r="D318">
        <v>0.98</v>
      </c>
      <c r="E318">
        <v>0.98</v>
      </c>
    </row>
    <row r="319" spans="1:5" x14ac:dyDescent="0.25">
      <c r="A319" t="s">
        <v>10</v>
      </c>
      <c r="B319" t="s">
        <v>223</v>
      </c>
      <c r="C319">
        <v>1.5653594771241801</v>
      </c>
      <c r="D319">
        <v>0.6</v>
      </c>
      <c r="E319">
        <v>1.41</v>
      </c>
    </row>
    <row r="320" spans="1:5" x14ac:dyDescent="0.25">
      <c r="A320" t="s">
        <v>10</v>
      </c>
      <c r="B320" t="s">
        <v>39</v>
      </c>
      <c r="C320">
        <v>1.5653594771241801</v>
      </c>
      <c r="D320">
        <v>1.47</v>
      </c>
      <c r="E320">
        <v>0.77</v>
      </c>
    </row>
    <row r="321" spans="1:5" x14ac:dyDescent="0.25">
      <c r="A321" t="s">
        <v>10</v>
      </c>
      <c r="B321" t="s">
        <v>41</v>
      </c>
      <c r="C321">
        <v>1.5653594771241801</v>
      </c>
      <c r="D321">
        <v>0.9</v>
      </c>
      <c r="E321">
        <v>0.68</v>
      </c>
    </row>
    <row r="322" spans="1:5" x14ac:dyDescent="0.25">
      <c r="A322" t="s">
        <v>10</v>
      </c>
      <c r="B322" t="s">
        <v>221</v>
      </c>
      <c r="C322">
        <v>1.5653594771241801</v>
      </c>
      <c r="D322">
        <v>0.86</v>
      </c>
      <c r="E322">
        <v>0.86</v>
      </c>
    </row>
    <row r="323" spans="1:5" x14ac:dyDescent="0.25">
      <c r="A323" t="s">
        <v>10</v>
      </c>
      <c r="B323" t="s">
        <v>447</v>
      </c>
      <c r="C323">
        <v>1.5653594771241801</v>
      </c>
      <c r="D323">
        <v>0.6</v>
      </c>
      <c r="E323">
        <v>1.28</v>
      </c>
    </row>
    <row r="324" spans="1:5" x14ac:dyDescent="0.25">
      <c r="A324" t="s">
        <v>10</v>
      </c>
      <c r="B324" t="s">
        <v>11</v>
      </c>
      <c r="C324">
        <v>1.5653594771241801</v>
      </c>
      <c r="D324">
        <v>0.68</v>
      </c>
      <c r="E324">
        <v>1.24</v>
      </c>
    </row>
    <row r="325" spans="1:5" x14ac:dyDescent="0.25">
      <c r="A325" t="s">
        <v>10</v>
      </c>
      <c r="B325" t="s">
        <v>453</v>
      </c>
      <c r="C325">
        <v>1.5653594771241801</v>
      </c>
      <c r="D325">
        <v>1.2</v>
      </c>
      <c r="E325">
        <v>0.6</v>
      </c>
    </row>
    <row r="326" spans="1:5" x14ac:dyDescent="0.25">
      <c r="A326" t="s">
        <v>10</v>
      </c>
      <c r="B326" t="s">
        <v>40</v>
      </c>
      <c r="C326">
        <v>1.5653594771241801</v>
      </c>
      <c r="D326">
        <v>0.86</v>
      </c>
      <c r="E326">
        <v>1.37</v>
      </c>
    </row>
    <row r="327" spans="1:5" x14ac:dyDescent="0.25">
      <c r="A327" t="s">
        <v>10</v>
      </c>
      <c r="B327" t="s">
        <v>219</v>
      </c>
      <c r="C327">
        <v>1.5653594771241801</v>
      </c>
      <c r="D327">
        <v>1.39</v>
      </c>
      <c r="E327">
        <v>0.68</v>
      </c>
    </row>
    <row r="328" spans="1:5" x14ac:dyDescent="0.25">
      <c r="A328" t="s">
        <v>10</v>
      </c>
      <c r="B328" t="s">
        <v>220</v>
      </c>
      <c r="C328">
        <v>1.5653594771241801</v>
      </c>
      <c r="D328">
        <v>1.1299999999999999</v>
      </c>
      <c r="E328">
        <v>0.81</v>
      </c>
    </row>
    <row r="329" spans="1:5" x14ac:dyDescent="0.25">
      <c r="A329" t="s">
        <v>35</v>
      </c>
      <c r="B329" t="s">
        <v>285</v>
      </c>
      <c r="C329">
        <v>1.5947368421052599</v>
      </c>
      <c r="D329">
        <v>1.06</v>
      </c>
      <c r="E329">
        <v>1</v>
      </c>
    </row>
    <row r="330" spans="1:5" x14ac:dyDescent="0.25">
      <c r="A330" t="s">
        <v>35</v>
      </c>
      <c r="B330" t="s">
        <v>36</v>
      </c>
      <c r="C330">
        <v>1.5947368421052599</v>
      </c>
      <c r="D330">
        <v>0.96</v>
      </c>
      <c r="E330">
        <v>0.78</v>
      </c>
    </row>
    <row r="331" spans="1:5" x14ac:dyDescent="0.25">
      <c r="A331" t="s">
        <v>35</v>
      </c>
      <c r="B331" t="s">
        <v>463</v>
      </c>
      <c r="C331">
        <v>1.5947368421052599</v>
      </c>
      <c r="D331">
        <v>0.66</v>
      </c>
      <c r="E331">
        <v>1.17</v>
      </c>
    </row>
    <row r="332" spans="1:5" x14ac:dyDescent="0.25">
      <c r="A332" t="s">
        <v>35</v>
      </c>
      <c r="B332" t="s">
        <v>282</v>
      </c>
      <c r="C332">
        <v>1.5947368421052599</v>
      </c>
      <c r="D332">
        <v>1.19</v>
      </c>
      <c r="E332">
        <v>0.91</v>
      </c>
    </row>
    <row r="333" spans="1:5" x14ac:dyDescent="0.25">
      <c r="A333" t="s">
        <v>35</v>
      </c>
      <c r="B333" t="s">
        <v>213</v>
      </c>
      <c r="C333">
        <v>1.5947368421052599</v>
      </c>
      <c r="D333">
        <v>0.99</v>
      </c>
      <c r="E333">
        <v>0.65</v>
      </c>
    </row>
    <row r="334" spans="1:5" x14ac:dyDescent="0.25">
      <c r="A334" t="s">
        <v>35</v>
      </c>
      <c r="B334" t="s">
        <v>466</v>
      </c>
      <c r="C334">
        <v>1.5947368421052599</v>
      </c>
      <c r="D334">
        <v>1.1599999999999999</v>
      </c>
      <c r="E334">
        <v>0.74</v>
      </c>
    </row>
    <row r="335" spans="1:5" x14ac:dyDescent="0.25">
      <c r="A335" t="s">
        <v>35</v>
      </c>
      <c r="B335" t="s">
        <v>217</v>
      </c>
      <c r="C335">
        <v>1.5947368421052599</v>
      </c>
      <c r="D335">
        <v>1.1200000000000001</v>
      </c>
      <c r="E335">
        <v>0.82</v>
      </c>
    </row>
    <row r="336" spans="1:5" x14ac:dyDescent="0.25">
      <c r="A336" t="s">
        <v>35</v>
      </c>
      <c r="B336" t="s">
        <v>214</v>
      </c>
      <c r="C336">
        <v>1.5947368421052599</v>
      </c>
      <c r="D336">
        <v>0.92</v>
      </c>
      <c r="E336">
        <v>0.91</v>
      </c>
    </row>
    <row r="337" spans="1:5" x14ac:dyDescent="0.25">
      <c r="A337" t="s">
        <v>35</v>
      </c>
      <c r="B337" t="s">
        <v>283</v>
      </c>
      <c r="C337">
        <v>1.5947368421052599</v>
      </c>
      <c r="D337">
        <v>0.66</v>
      </c>
      <c r="E337">
        <v>1.87</v>
      </c>
    </row>
    <row r="338" spans="1:5" x14ac:dyDescent="0.25">
      <c r="A338" t="s">
        <v>35</v>
      </c>
      <c r="B338" t="s">
        <v>467</v>
      </c>
      <c r="C338">
        <v>1.5947368421052599</v>
      </c>
      <c r="D338">
        <v>0.76</v>
      </c>
      <c r="E338">
        <v>0.91</v>
      </c>
    </row>
    <row r="339" spans="1:5" x14ac:dyDescent="0.25">
      <c r="A339" t="s">
        <v>35</v>
      </c>
      <c r="B339" t="s">
        <v>216</v>
      </c>
      <c r="C339">
        <v>1.5947368421052599</v>
      </c>
      <c r="D339">
        <v>1.06</v>
      </c>
      <c r="E339">
        <v>0.95</v>
      </c>
    </row>
    <row r="340" spans="1:5" x14ac:dyDescent="0.25">
      <c r="A340" t="s">
        <v>35</v>
      </c>
      <c r="B340" t="s">
        <v>296</v>
      </c>
      <c r="C340">
        <v>1.5947368421052599</v>
      </c>
      <c r="D340">
        <v>1.19</v>
      </c>
      <c r="E340">
        <v>1.26</v>
      </c>
    </row>
    <row r="341" spans="1:5" x14ac:dyDescent="0.25">
      <c r="A341" t="s">
        <v>35</v>
      </c>
      <c r="B341" t="s">
        <v>284</v>
      </c>
      <c r="C341">
        <v>1.5947368421052599</v>
      </c>
      <c r="D341">
        <v>0.79</v>
      </c>
      <c r="E341">
        <v>1.34</v>
      </c>
    </row>
    <row r="342" spans="1:5" x14ac:dyDescent="0.25">
      <c r="A342" t="s">
        <v>35</v>
      </c>
      <c r="B342" t="s">
        <v>300</v>
      </c>
      <c r="C342">
        <v>1.5947368421052599</v>
      </c>
      <c r="D342">
        <v>1.29</v>
      </c>
      <c r="E342">
        <v>1.34</v>
      </c>
    </row>
    <row r="343" spans="1:5" x14ac:dyDescent="0.25">
      <c r="A343" t="s">
        <v>35</v>
      </c>
      <c r="B343" t="s">
        <v>215</v>
      </c>
      <c r="C343">
        <v>1.5947368421052599</v>
      </c>
      <c r="D343">
        <v>1.1599999999999999</v>
      </c>
      <c r="E343">
        <v>0.74</v>
      </c>
    </row>
    <row r="344" spans="1:5" x14ac:dyDescent="0.25">
      <c r="A344" t="s">
        <v>35</v>
      </c>
      <c r="B344" t="s">
        <v>211</v>
      </c>
      <c r="C344">
        <v>1.5947368421052599</v>
      </c>
      <c r="D344">
        <v>1.19</v>
      </c>
      <c r="E344">
        <v>0.65</v>
      </c>
    </row>
    <row r="345" spans="1:5" x14ac:dyDescent="0.25">
      <c r="A345" t="s">
        <v>35</v>
      </c>
      <c r="B345" t="s">
        <v>295</v>
      </c>
      <c r="C345">
        <v>1.5947368421052599</v>
      </c>
      <c r="D345">
        <v>1.0900000000000001</v>
      </c>
      <c r="E345">
        <v>0.74</v>
      </c>
    </row>
    <row r="346" spans="1:5" x14ac:dyDescent="0.25">
      <c r="A346" t="s">
        <v>35</v>
      </c>
      <c r="B346" t="s">
        <v>212</v>
      </c>
      <c r="C346">
        <v>1.5947368421052599</v>
      </c>
      <c r="D346">
        <v>0.59</v>
      </c>
      <c r="E346">
        <v>1.48</v>
      </c>
    </row>
    <row r="347" spans="1:5" x14ac:dyDescent="0.25">
      <c r="A347" t="s">
        <v>35</v>
      </c>
      <c r="B347" t="s">
        <v>218</v>
      </c>
      <c r="C347">
        <v>1.5947368421052599</v>
      </c>
      <c r="D347">
        <v>1.1599999999999999</v>
      </c>
      <c r="E347">
        <v>0.74</v>
      </c>
    </row>
    <row r="348" spans="1:5" x14ac:dyDescent="0.25">
      <c r="A348" t="s">
        <v>35</v>
      </c>
      <c r="B348" t="s">
        <v>286</v>
      </c>
      <c r="C348">
        <v>1.5947368421052599</v>
      </c>
      <c r="D348">
        <v>1.02</v>
      </c>
      <c r="E348">
        <v>1</v>
      </c>
    </row>
    <row r="349" spans="1:5" x14ac:dyDescent="0.25">
      <c r="A349" t="s">
        <v>477</v>
      </c>
      <c r="B349" t="s">
        <v>478</v>
      </c>
      <c r="C349">
        <v>1.30833333333333</v>
      </c>
      <c r="D349">
        <v>0.63</v>
      </c>
      <c r="E349">
        <v>1.1000000000000001</v>
      </c>
    </row>
    <row r="350" spans="1:5" x14ac:dyDescent="0.25">
      <c r="A350" t="s">
        <v>477</v>
      </c>
      <c r="B350" t="s">
        <v>480</v>
      </c>
      <c r="C350">
        <v>1.30833333333333</v>
      </c>
      <c r="D350">
        <v>1.53</v>
      </c>
      <c r="E350">
        <v>0.42</v>
      </c>
    </row>
    <row r="351" spans="1:5" x14ac:dyDescent="0.25">
      <c r="A351" t="s">
        <v>477</v>
      </c>
      <c r="B351" t="s">
        <v>482</v>
      </c>
      <c r="C351">
        <v>1.30833333333333</v>
      </c>
      <c r="D351">
        <v>1.08</v>
      </c>
      <c r="E351">
        <v>1.1599999999999999</v>
      </c>
    </row>
    <row r="352" spans="1:5" x14ac:dyDescent="0.25">
      <c r="A352" t="s">
        <v>477</v>
      </c>
      <c r="B352" t="s">
        <v>484</v>
      </c>
      <c r="C352">
        <v>1.30833333333333</v>
      </c>
      <c r="D352">
        <v>1.27</v>
      </c>
      <c r="E352">
        <v>0.89</v>
      </c>
    </row>
    <row r="353" spans="1:5" x14ac:dyDescent="0.25">
      <c r="A353" t="s">
        <v>477</v>
      </c>
      <c r="B353" t="s">
        <v>486</v>
      </c>
      <c r="C353">
        <v>1.30833333333333</v>
      </c>
      <c r="D353">
        <v>1.23</v>
      </c>
      <c r="E353">
        <v>0.94</v>
      </c>
    </row>
    <row r="354" spans="1:5" x14ac:dyDescent="0.25">
      <c r="A354" t="s">
        <v>477</v>
      </c>
      <c r="B354" t="s">
        <v>488</v>
      </c>
      <c r="C354">
        <v>1.30833333333333</v>
      </c>
      <c r="D354">
        <v>1.36</v>
      </c>
      <c r="E354">
        <v>0.63</v>
      </c>
    </row>
    <row r="355" spans="1:5" x14ac:dyDescent="0.25">
      <c r="A355" t="s">
        <v>477</v>
      </c>
      <c r="B355" t="s">
        <v>490</v>
      </c>
      <c r="C355">
        <v>1.30833333333333</v>
      </c>
      <c r="D355">
        <v>0.81</v>
      </c>
      <c r="E355">
        <v>0.68</v>
      </c>
    </row>
    <row r="356" spans="1:5" x14ac:dyDescent="0.25">
      <c r="A356" t="s">
        <v>477</v>
      </c>
      <c r="B356" t="s">
        <v>487</v>
      </c>
      <c r="C356">
        <v>1.30833333333333</v>
      </c>
      <c r="D356">
        <v>1.1499999999999999</v>
      </c>
      <c r="E356">
        <v>1.05</v>
      </c>
    </row>
    <row r="357" spans="1:5" x14ac:dyDescent="0.25">
      <c r="A357" t="s">
        <v>477</v>
      </c>
      <c r="B357" t="s">
        <v>485</v>
      </c>
      <c r="C357">
        <v>1.30833333333333</v>
      </c>
      <c r="D357">
        <v>0.93</v>
      </c>
      <c r="E357">
        <v>1.04</v>
      </c>
    </row>
    <row r="358" spans="1:5" x14ac:dyDescent="0.25">
      <c r="A358" t="s">
        <v>477</v>
      </c>
      <c r="B358" t="s">
        <v>481</v>
      </c>
      <c r="C358">
        <v>1.30833333333333</v>
      </c>
      <c r="D358">
        <v>0.28999999999999998</v>
      </c>
      <c r="E358">
        <v>1</v>
      </c>
    </row>
    <row r="359" spans="1:5" x14ac:dyDescent="0.25">
      <c r="A359" t="s">
        <v>477</v>
      </c>
      <c r="B359" t="s">
        <v>489</v>
      </c>
      <c r="C359">
        <v>1.30833333333333</v>
      </c>
      <c r="D359">
        <v>0.96</v>
      </c>
      <c r="E359">
        <v>1.29</v>
      </c>
    </row>
    <row r="360" spans="1:5" x14ac:dyDescent="0.25">
      <c r="A360" t="s">
        <v>477</v>
      </c>
      <c r="B360" t="s">
        <v>491</v>
      </c>
      <c r="C360">
        <v>1.30833333333333</v>
      </c>
      <c r="D360">
        <v>1.08</v>
      </c>
      <c r="E360">
        <v>1.38</v>
      </c>
    </row>
    <row r="361" spans="1:5" x14ac:dyDescent="0.25">
      <c r="A361" t="s">
        <v>477</v>
      </c>
      <c r="B361" t="s">
        <v>479</v>
      </c>
      <c r="C361">
        <v>1.30833333333333</v>
      </c>
      <c r="D361">
        <v>0.9</v>
      </c>
      <c r="E361">
        <v>1.05</v>
      </c>
    </row>
    <row r="362" spans="1:5" x14ac:dyDescent="0.25">
      <c r="A362" t="s">
        <v>477</v>
      </c>
      <c r="B362" t="s">
        <v>483</v>
      </c>
      <c r="C362">
        <v>1.30833333333333</v>
      </c>
      <c r="D362">
        <v>0.67</v>
      </c>
      <c r="E362">
        <v>1.52</v>
      </c>
    </row>
    <row r="363" spans="1:5" x14ac:dyDescent="0.25">
      <c r="A363" t="s">
        <v>192</v>
      </c>
      <c r="B363" t="s">
        <v>281</v>
      </c>
      <c r="C363">
        <v>1.40350877192982</v>
      </c>
      <c r="D363">
        <v>1.5</v>
      </c>
      <c r="E363">
        <v>0.59</v>
      </c>
    </row>
    <row r="364" spans="1:5" x14ac:dyDescent="0.25">
      <c r="A364" t="s">
        <v>192</v>
      </c>
      <c r="B364" t="s">
        <v>205</v>
      </c>
      <c r="C364">
        <v>1.40350877192982</v>
      </c>
      <c r="D364">
        <v>0.75</v>
      </c>
      <c r="E364">
        <v>1.43</v>
      </c>
    </row>
    <row r="365" spans="1:5" x14ac:dyDescent="0.25">
      <c r="A365" t="s">
        <v>192</v>
      </c>
      <c r="B365" t="s">
        <v>199</v>
      </c>
      <c r="C365">
        <v>1.40350877192982</v>
      </c>
      <c r="D365">
        <v>1.05</v>
      </c>
      <c r="E365">
        <v>1.48</v>
      </c>
    </row>
    <row r="366" spans="1:5" x14ac:dyDescent="0.25">
      <c r="A366" t="s">
        <v>192</v>
      </c>
      <c r="B366" t="s">
        <v>204</v>
      </c>
      <c r="C366">
        <v>1.40350877192982</v>
      </c>
      <c r="D366">
        <v>1.2</v>
      </c>
      <c r="E366">
        <v>0.79</v>
      </c>
    </row>
    <row r="367" spans="1:5" x14ac:dyDescent="0.25">
      <c r="A367" t="s">
        <v>192</v>
      </c>
      <c r="B367" t="s">
        <v>200</v>
      </c>
      <c r="C367">
        <v>1.40350877192982</v>
      </c>
      <c r="D367">
        <v>0.94</v>
      </c>
      <c r="E367">
        <v>0.94</v>
      </c>
    </row>
    <row r="368" spans="1:5" x14ac:dyDescent="0.25">
      <c r="A368" t="s">
        <v>192</v>
      </c>
      <c r="B368" t="s">
        <v>280</v>
      </c>
      <c r="C368">
        <v>1.40350877192982</v>
      </c>
      <c r="D368">
        <v>0.98</v>
      </c>
      <c r="E368">
        <v>1.38</v>
      </c>
    </row>
    <row r="369" spans="1:5" x14ac:dyDescent="0.25">
      <c r="A369" t="s">
        <v>192</v>
      </c>
      <c r="B369" t="s">
        <v>196</v>
      </c>
      <c r="C369">
        <v>1.40350877192982</v>
      </c>
      <c r="D369">
        <v>0.79</v>
      </c>
      <c r="E369">
        <v>1.1399999999999999</v>
      </c>
    </row>
    <row r="370" spans="1:5" x14ac:dyDescent="0.25">
      <c r="A370" t="s">
        <v>192</v>
      </c>
      <c r="B370" t="s">
        <v>202</v>
      </c>
      <c r="C370">
        <v>1.40350877192982</v>
      </c>
      <c r="D370">
        <v>0.53</v>
      </c>
      <c r="E370">
        <v>0.99</v>
      </c>
    </row>
    <row r="371" spans="1:5" x14ac:dyDescent="0.25">
      <c r="A371" t="s">
        <v>192</v>
      </c>
      <c r="B371" t="s">
        <v>193</v>
      </c>
      <c r="C371">
        <v>1.40350877192982</v>
      </c>
      <c r="D371">
        <v>2.06</v>
      </c>
      <c r="E371">
        <v>0.3</v>
      </c>
    </row>
    <row r="372" spans="1:5" x14ac:dyDescent="0.25">
      <c r="A372" t="s">
        <v>192</v>
      </c>
      <c r="B372" t="s">
        <v>197</v>
      </c>
      <c r="C372">
        <v>1.40350877192982</v>
      </c>
      <c r="D372">
        <v>0.83</v>
      </c>
      <c r="E372">
        <v>0.79</v>
      </c>
    </row>
    <row r="373" spans="1:5" x14ac:dyDescent="0.25">
      <c r="A373" t="s">
        <v>192</v>
      </c>
      <c r="B373" t="s">
        <v>194</v>
      </c>
      <c r="C373">
        <v>1.40350877192982</v>
      </c>
      <c r="D373">
        <v>0.83</v>
      </c>
      <c r="E373">
        <v>1.1399999999999999</v>
      </c>
    </row>
    <row r="374" spans="1:5" x14ac:dyDescent="0.25">
      <c r="A374" t="s">
        <v>192</v>
      </c>
      <c r="B374" t="s">
        <v>201</v>
      </c>
      <c r="C374">
        <v>1.40350877192982</v>
      </c>
      <c r="D374">
        <v>0.56000000000000005</v>
      </c>
      <c r="E374">
        <v>1.04</v>
      </c>
    </row>
    <row r="375" spans="1:5" x14ac:dyDescent="0.25">
      <c r="A375" t="s">
        <v>32</v>
      </c>
      <c r="B375" t="s">
        <v>208</v>
      </c>
      <c r="C375">
        <v>1.25</v>
      </c>
      <c r="D375">
        <v>1.42</v>
      </c>
      <c r="E375">
        <v>0.68</v>
      </c>
    </row>
    <row r="376" spans="1:5" x14ac:dyDescent="0.25">
      <c r="A376" t="s">
        <v>32</v>
      </c>
      <c r="B376" t="s">
        <v>33</v>
      </c>
      <c r="C376">
        <v>1.25</v>
      </c>
      <c r="D376">
        <v>1.02</v>
      </c>
      <c r="E376">
        <v>1.3</v>
      </c>
    </row>
    <row r="377" spans="1:5" x14ac:dyDescent="0.25">
      <c r="A377" t="s">
        <v>32</v>
      </c>
      <c r="B377" t="s">
        <v>362</v>
      </c>
      <c r="C377">
        <v>1.25</v>
      </c>
      <c r="D377">
        <v>0.76</v>
      </c>
      <c r="E377">
        <v>0.63</v>
      </c>
    </row>
    <row r="378" spans="1:5" x14ac:dyDescent="0.25">
      <c r="A378" t="s">
        <v>32</v>
      </c>
      <c r="B378" t="s">
        <v>209</v>
      </c>
      <c r="C378">
        <v>1.25</v>
      </c>
      <c r="D378">
        <v>1.02</v>
      </c>
      <c r="E378">
        <v>1.26</v>
      </c>
    </row>
    <row r="379" spans="1:5" x14ac:dyDescent="0.25">
      <c r="A379" t="s">
        <v>32</v>
      </c>
      <c r="B379" t="s">
        <v>198</v>
      </c>
      <c r="C379">
        <v>1.25</v>
      </c>
      <c r="D379">
        <v>1.24</v>
      </c>
      <c r="E379">
        <v>0.68</v>
      </c>
    </row>
    <row r="380" spans="1:5" x14ac:dyDescent="0.25">
      <c r="A380" t="s">
        <v>32</v>
      </c>
      <c r="B380" t="s">
        <v>206</v>
      </c>
      <c r="C380">
        <v>1.25</v>
      </c>
      <c r="D380">
        <v>0.93</v>
      </c>
      <c r="E380">
        <v>1.21</v>
      </c>
    </row>
    <row r="381" spans="1:5" x14ac:dyDescent="0.25">
      <c r="A381" t="s">
        <v>32</v>
      </c>
      <c r="B381" t="s">
        <v>34</v>
      </c>
      <c r="C381">
        <v>1.25</v>
      </c>
      <c r="D381">
        <v>0.98</v>
      </c>
      <c r="E381">
        <v>1.1599999999999999</v>
      </c>
    </row>
    <row r="382" spans="1:5" x14ac:dyDescent="0.25">
      <c r="A382" t="s">
        <v>32</v>
      </c>
      <c r="B382" t="s">
        <v>195</v>
      </c>
      <c r="C382">
        <v>1.25</v>
      </c>
      <c r="D382">
        <v>0.71</v>
      </c>
      <c r="E382">
        <v>1.35</v>
      </c>
    </row>
    <row r="383" spans="1:5" x14ac:dyDescent="0.25">
      <c r="A383" t="s">
        <v>32</v>
      </c>
      <c r="B383" t="s">
        <v>210</v>
      </c>
      <c r="C383">
        <v>1.25</v>
      </c>
      <c r="D383">
        <v>1.33</v>
      </c>
      <c r="E383">
        <v>0.82</v>
      </c>
    </row>
    <row r="384" spans="1:5" x14ac:dyDescent="0.25">
      <c r="A384" t="s">
        <v>32</v>
      </c>
      <c r="B384" t="s">
        <v>207</v>
      </c>
      <c r="C384">
        <v>1.25</v>
      </c>
      <c r="D384">
        <v>0.57999999999999996</v>
      </c>
      <c r="E384">
        <v>0.92</v>
      </c>
    </row>
    <row r="385" spans="1:5" x14ac:dyDescent="0.25">
      <c r="A385" t="s">
        <v>298</v>
      </c>
      <c r="B385" t="s">
        <v>299</v>
      </c>
      <c r="C385">
        <v>1.4833333333333301</v>
      </c>
      <c r="D385">
        <v>1.35</v>
      </c>
      <c r="E385">
        <v>0.88</v>
      </c>
    </row>
    <row r="386" spans="1:5" x14ac:dyDescent="0.25">
      <c r="A386" t="s">
        <v>298</v>
      </c>
      <c r="B386" t="s">
        <v>324</v>
      </c>
      <c r="C386">
        <v>1.4833333333333301</v>
      </c>
      <c r="D386">
        <v>0.86</v>
      </c>
      <c r="E386">
        <v>1.5</v>
      </c>
    </row>
    <row r="387" spans="1:5" x14ac:dyDescent="0.25">
      <c r="A387" t="s">
        <v>298</v>
      </c>
      <c r="B387" t="s">
        <v>325</v>
      </c>
      <c r="C387">
        <v>1.4833333333333301</v>
      </c>
      <c r="D387">
        <v>1.61</v>
      </c>
      <c r="E387">
        <v>0.54</v>
      </c>
    </row>
    <row r="388" spans="1:5" x14ac:dyDescent="0.25">
      <c r="A388" t="s">
        <v>298</v>
      </c>
      <c r="B388" t="s">
        <v>331</v>
      </c>
      <c r="C388">
        <v>1.4833333333333301</v>
      </c>
      <c r="D388">
        <v>0.64</v>
      </c>
      <c r="E388">
        <v>1.08</v>
      </c>
    </row>
    <row r="389" spans="1:5" x14ac:dyDescent="0.25">
      <c r="A389" t="s">
        <v>298</v>
      </c>
      <c r="B389" t="s">
        <v>363</v>
      </c>
      <c r="C389">
        <v>1.4833333333333301</v>
      </c>
      <c r="D389">
        <v>0.9</v>
      </c>
      <c r="E389">
        <v>0.71</v>
      </c>
    </row>
    <row r="390" spans="1:5" x14ac:dyDescent="0.25">
      <c r="A390" t="s">
        <v>298</v>
      </c>
      <c r="B390" t="s">
        <v>203</v>
      </c>
      <c r="C390">
        <v>1.4833333333333301</v>
      </c>
      <c r="D390">
        <v>0.97</v>
      </c>
      <c r="E390">
        <v>1.25</v>
      </c>
    </row>
    <row r="391" spans="1:5" x14ac:dyDescent="0.25">
      <c r="A391" t="s">
        <v>298</v>
      </c>
      <c r="B391" t="s">
        <v>330</v>
      </c>
      <c r="C391">
        <v>1.4833333333333301</v>
      </c>
      <c r="D391">
        <v>0.79</v>
      </c>
      <c r="E391">
        <v>1.29</v>
      </c>
    </row>
    <row r="392" spans="1:5" x14ac:dyDescent="0.25">
      <c r="A392" t="s">
        <v>298</v>
      </c>
      <c r="B392" t="s">
        <v>338</v>
      </c>
      <c r="C392">
        <v>1.4833333333333301</v>
      </c>
      <c r="D392">
        <v>0.86</v>
      </c>
      <c r="E392">
        <v>1.29</v>
      </c>
    </row>
    <row r="393" spans="1:5" x14ac:dyDescent="0.25">
      <c r="A393" t="s">
        <v>298</v>
      </c>
      <c r="B393" t="s">
        <v>358</v>
      </c>
      <c r="C393">
        <v>1.4833333333333301</v>
      </c>
      <c r="D393">
        <v>0.94</v>
      </c>
      <c r="E393">
        <v>0.83</v>
      </c>
    </row>
    <row r="394" spans="1:5" x14ac:dyDescent="0.25">
      <c r="A394" t="s">
        <v>298</v>
      </c>
      <c r="B394" t="s">
        <v>366</v>
      </c>
      <c r="C394">
        <v>1.4833333333333301</v>
      </c>
      <c r="D394">
        <v>1.0900000000000001</v>
      </c>
      <c r="E394">
        <v>0.63</v>
      </c>
    </row>
    <row r="395" spans="1:5" x14ac:dyDescent="0.25">
      <c r="A395" t="s">
        <v>304</v>
      </c>
      <c r="B395" t="s">
        <v>305</v>
      </c>
      <c r="C395">
        <v>1.32222222222222</v>
      </c>
      <c r="D395">
        <v>0.71</v>
      </c>
      <c r="E395">
        <v>1.1299999999999999</v>
      </c>
    </row>
    <row r="396" spans="1:5" x14ac:dyDescent="0.25">
      <c r="A396" t="s">
        <v>304</v>
      </c>
      <c r="B396" t="s">
        <v>310</v>
      </c>
      <c r="C396">
        <v>1.32222222222222</v>
      </c>
      <c r="D396">
        <v>1.39</v>
      </c>
      <c r="E396">
        <v>1.26</v>
      </c>
    </row>
    <row r="397" spans="1:5" x14ac:dyDescent="0.25">
      <c r="A397" t="s">
        <v>304</v>
      </c>
      <c r="B397" t="s">
        <v>335</v>
      </c>
      <c r="C397">
        <v>1.32222222222222</v>
      </c>
      <c r="D397">
        <v>0.84</v>
      </c>
      <c r="E397">
        <v>0.91</v>
      </c>
    </row>
    <row r="398" spans="1:5" x14ac:dyDescent="0.25">
      <c r="A398" t="s">
        <v>304</v>
      </c>
      <c r="B398" t="s">
        <v>454</v>
      </c>
      <c r="C398">
        <v>1.32222222222222</v>
      </c>
      <c r="D398">
        <v>1.51</v>
      </c>
      <c r="E398">
        <v>0.52</v>
      </c>
    </row>
    <row r="399" spans="1:5" x14ac:dyDescent="0.25">
      <c r="A399" t="s">
        <v>304</v>
      </c>
      <c r="B399" t="s">
        <v>375</v>
      </c>
      <c r="C399">
        <v>1.32222222222222</v>
      </c>
      <c r="D399">
        <v>0.92</v>
      </c>
      <c r="E399">
        <v>1.17</v>
      </c>
    </row>
    <row r="400" spans="1:5" x14ac:dyDescent="0.25">
      <c r="A400" t="s">
        <v>304</v>
      </c>
      <c r="B400" t="s">
        <v>327</v>
      </c>
      <c r="C400">
        <v>1.32222222222222</v>
      </c>
      <c r="D400">
        <v>0.55000000000000004</v>
      </c>
      <c r="E400">
        <v>0.91</v>
      </c>
    </row>
    <row r="401" spans="1:5" x14ac:dyDescent="0.25">
      <c r="A401" t="s">
        <v>304</v>
      </c>
      <c r="B401" t="s">
        <v>339</v>
      </c>
      <c r="C401">
        <v>1.32222222222222</v>
      </c>
      <c r="D401">
        <v>1.43</v>
      </c>
      <c r="E401">
        <v>0.74</v>
      </c>
    </row>
    <row r="402" spans="1:5" x14ac:dyDescent="0.25">
      <c r="A402" t="s">
        <v>304</v>
      </c>
      <c r="B402" t="s">
        <v>376</v>
      </c>
      <c r="C402">
        <v>1.32222222222222</v>
      </c>
      <c r="D402">
        <v>0.92</v>
      </c>
      <c r="E402">
        <v>1.1299999999999999</v>
      </c>
    </row>
    <row r="403" spans="1:5" x14ac:dyDescent="0.25">
      <c r="A403" t="s">
        <v>304</v>
      </c>
      <c r="B403" t="s">
        <v>378</v>
      </c>
      <c r="C403">
        <v>1.32222222222222</v>
      </c>
      <c r="D403">
        <v>0.76</v>
      </c>
      <c r="E403">
        <v>1.1299999999999999</v>
      </c>
    </row>
    <row r="404" spans="1:5" x14ac:dyDescent="0.25">
      <c r="A404" t="s">
        <v>304</v>
      </c>
      <c r="B404" t="s">
        <v>332</v>
      </c>
      <c r="C404">
        <v>1.32222222222222</v>
      </c>
      <c r="D404">
        <v>0.97</v>
      </c>
      <c r="E404">
        <v>1.0900000000000001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05"/>
  <sheetViews>
    <sheetView topLeftCell="A373" zoomScale="80" zoomScaleNormal="80" workbookViewId="0">
      <selection activeCell="A2" sqref="A2:E405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1.30526315789474</v>
      </c>
      <c r="D2">
        <v>0.9</v>
      </c>
      <c r="E2">
        <v>1.08</v>
      </c>
    </row>
    <row r="3" spans="1:5" x14ac:dyDescent="0.25">
      <c r="A3" t="s">
        <v>61</v>
      </c>
      <c r="B3" t="s">
        <v>64</v>
      </c>
      <c r="C3">
        <v>1.30526315789474</v>
      </c>
      <c r="D3">
        <v>0.8</v>
      </c>
      <c r="E3">
        <v>1.43</v>
      </c>
    </row>
    <row r="4" spans="1:5" x14ac:dyDescent="0.25">
      <c r="A4" t="s">
        <v>61</v>
      </c>
      <c r="B4" t="s">
        <v>65</v>
      </c>
      <c r="C4">
        <v>1.30526315789474</v>
      </c>
      <c r="D4">
        <v>0.8</v>
      </c>
      <c r="E4">
        <v>0.73</v>
      </c>
    </row>
    <row r="5" spans="1:5" x14ac:dyDescent="0.25">
      <c r="A5" t="s">
        <v>61</v>
      </c>
      <c r="B5" t="s">
        <v>242</v>
      </c>
      <c r="C5">
        <v>1.30526315789474</v>
      </c>
      <c r="D5">
        <v>0.8</v>
      </c>
      <c r="E5">
        <v>1.01</v>
      </c>
    </row>
    <row r="6" spans="1:5" x14ac:dyDescent="0.25">
      <c r="A6" t="s">
        <v>61</v>
      </c>
      <c r="B6" t="s">
        <v>71</v>
      </c>
      <c r="C6">
        <v>1.30526315789474</v>
      </c>
      <c r="D6">
        <v>0.7</v>
      </c>
      <c r="E6">
        <v>1.5</v>
      </c>
    </row>
    <row r="7" spans="1:5" x14ac:dyDescent="0.25">
      <c r="A7" t="s">
        <v>61</v>
      </c>
      <c r="B7" t="s">
        <v>62</v>
      </c>
      <c r="C7">
        <v>1.30526315789474</v>
      </c>
      <c r="D7">
        <v>0.63</v>
      </c>
      <c r="E7">
        <v>0.63</v>
      </c>
    </row>
    <row r="8" spans="1:5" x14ac:dyDescent="0.25">
      <c r="A8" t="s">
        <v>61</v>
      </c>
      <c r="B8" t="s">
        <v>311</v>
      </c>
      <c r="C8">
        <v>1.30526315789474</v>
      </c>
      <c r="D8">
        <v>0.8</v>
      </c>
      <c r="E8">
        <v>0.87</v>
      </c>
    </row>
    <row r="9" spans="1:5" x14ac:dyDescent="0.25">
      <c r="A9" t="s">
        <v>61</v>
      </c>
      <c r="B9" t="s">
        <v>239</v>
      </c>
      <c r="C9">
        <v>1.30526315789474</v>
      </c>
      <c r="D9">
        <v>1.57</v>
      </c>
      <c r="E9">
        <v>0.59</v>
      </c>
    </row>
    <row r="10" spans="1:5" x14ac:dyDescent="0.25">
      <c r="A10" t="s">
        <v>61</v>
      </c>
      <c r="B10" t="s">
        <v>66</v>
      </c>
      <c r="C10">
        <v>1.30526315789474</v>
      </c>
      <c r="D10">
        <v>0.94</v>
      </c>
      <c r="E10">
        <v>0.87</v>
      </c>
    </row>
    <row r="11" spans="1:5" x14ac:dyDescent="0.25">
      <c r="A11" t="s">
        <v>61</v>
      </c>
      <c r="B11" t="s">
        <v>241</v>
      </c>
      <c r="C11">
        <v>1.30526315789474</v>
      </c>
      <c r="D11">
        <v>1.43</v>
      </c>
      <c r="E11">
        <v>0.38</v>
      </c>
    </row>
    <row r="12" spans="1:5" x14ac:dyDescent="0.25">
      <c r="A12" t="s">
        <v>61</v>
      </c>
      <c r="B12" t="s">
        <v>67</v>
      </c>
      <c r="C12">
        <v>1.30526315789474</v>
      </c>
      <c r="D12">
        <v>0.56000000000000005</v>
      </c>
      <c r="E12">
        <v>0.97</v>
      </c>
    </row>
    <row r="13" spans="1:5" x14ac:dyDescent="0.25">
      <c r="A13" t="s">
        <v>61</v>
      </c>
      <c r="B13" t="s">
        <v>289</v>
      </c>
      <c r="C13">
        <v>1.30526315789474</v>
      </c>
      <c r="D13">
        <v>0.63</v>
      </c>
      <c r="E13">
        <v>1.22</v>
      </c>
    </row>
    <row r="14" spans="1:5" x14ac:dyDescent="0.25">
      <c r="A14" t="s">
        <v>61</v>
      </c>
      <c r="B14" t="s">
        <v>318</v>
      </c>
      <c r="C14">
        <v>1.30526315789474</v>
      </c>
      <c r="D14">
        <v>0.9</v>
      </c>
      <c r="E14">
        <v>1.22</v>
      </c>
    </row>
    <row r="15" spans="1:5" x14ac:dyDescent="0.25">
      <c r="A15" t="s">
        <v>61</v>
      </c>
      <c r="B15" t="s">
        <v>337</v>
      </c>
      <c r="C15">
        <v>1.30526315789474</v>
      </c>
      <c r="D15">
        <v>0.56000000000000005</v>
      </c>
      <c r="E15">
        <v>1.43</v>
      </c>
    </row>
    <row r="16" spans="1:5" x14ac:dyDescent="0.25">
      <c r="A16" t="s">
        <v>61</v>
      </c>
      <c r="B16" t="s">
        <v>82</v>
      </c>
      <c r="C16">
        <v>1.30526315789474</v>
      </c>
      <c r="D16">
        <v>0.38</v>
      </c>
      <c r="E16">
        <v>1.43</v>
      </c>
    </row>
    <row r="17" spans="1:5" x14ac:dyDescent="0.25">
      <c r="A17" t="s">
        <v>61</v>
      </c>
      <c r="B17" t="s">
        <v>87</v>
      </c>
      <c r="C17">
        <v>1.30526315789474</v>
      </c>
      <c r="D17">
        <v>0.59</v>
      </c>
      <c r="E17">
        <v>1.08</v>
      </c>
    </row>
    <row r="18" spans="1:5" x14ac:dyDescent="0.25">
      <c r="A18" t="s">
        <v>61</v>
      </c>
      <c r="B18" t="s">
        <v>240</v>
      </c>
      <c r="C18">
        <v>1.30526315789474</v>
      </c>
      <c r="D18">
        <v>0.87</v>
      </c>
      <c r="E18">
        <v>1.22</v>
      </c>
    </row>
    <row r="19" spans="1:5" x14ac:dyDescent="0.25">
      <c r="A19" t="s">
        <v>61</v>
      </c>
      <c r="B19" t="s">
        <v>238</v>
      </c>
      <c r="C19">
        <v>1.30526315789474</v>
      </c>
      <c r="D19">
        <v>1.08</v>
      </c>
      <c r="E19">
        <v>0.73</v>
      </c>
    </row>
    <row r="20" spans="1:5" x14ac:dyDescent="0.25">
      <c r="A20" t="s">
        <v>61</v>
      </c>
      <c r="B20" t="s">
        <v>69</v>
      </c>
      <c r="C20">
        <v>1.30526315789474</v>
      </c>
      <c r="D20">
        <v>1.36</v>
      </c>
      <c r="E20">
        <v>0.38</v>
      </c>
    </row>
    <row r="21" spans="1:5" x14ac:dyDescent="0.25">
      <c r="A21" t="s">
        <v>61</v>
      </c>
      <c r="B21" t="s">
        <v>70</v>
      </c>
      <c r="C21">
        <v>1.30526315789474</v>
      </c>
      <c r="D21">
        <v>0.97</v>
      </c>
      <c r="E21">
        <v>1.25</v>
      </c>
    </row>
    <row r="22" spans="1:5" x14ac:dyDescent="0.25">
      <c r="A22" t="s">
        <v>72</v>
      </c>
      <c r="B22" t="s">
        <v>63</v>
      </c>
      <c r="C22">
        <v>1.0942028985507199</v>
      </c>
      <c r="D22">
        <v>0.57999999999999996</v>
      </c>
      <c r="E22">
        <v>0.89</v>
      </c>
    </row>
    <row r="23" spans="1:5" x14ac:dyDescent="0.25">
      <c r="A23" t="s">
        <v>72</v>
      </c>
      <c r="B23" t="s">
        <v>90</v>
      </c>
      <c r="C23">
        <v>1.0942028985507199</v>
      </c>
      <c r="D23">
        <v>0.86</v>
      </c>
      <c r="E23">
        <v>1.26</v>
      </c>
    </row>
    <row r="24" spans="1:5" x14ac:dyDescent="0.25">
      <c r="A24" t="s">
        <v>72</v>
      </c>
      <c r="B24" t="s">
        <v>103</v>
      </c>
      <c r="C24">
        <v>1.0942028985507199</v>
      </c>
      <c r="D24">
        <v>0.77</v>
      </c>
      <c r="E24">
        <v>0.98</v>
      </c>
    </row>
    <row r="25" spans="1:5" x14ac:dyDescent="0.25">
      <c r="A25" t="s">
        <v>72</v>
      </c>
      <c r="B25" t="s">
        <v>89</v>
      </c>
      <c r="C25">
        <v>1.0942028985507199</v>
      </c>
      <c r="D25">
        <v>0.46</v>
      </c>
      <c r="E25">
        <v>1.35</v>
      </c>
    </row>
    <row r="26" spans="1:5" x14ac:dyDescent="0.25">
      <c r="A26" t="s">
        <v>72</v>
      </c>
      <c r="B26" t="s">
        <v>88</v>
      </c>
      <c r="C26">
        <v>1.0942028985507199</v>
      </c>
      <c r="D26">
        <v>0.89</v>
      </c>
      <c r="E26">
        <v>0.74</v>
      </c>
    </row>
    <row r="27" spans="1:5" x14ac:dyDescent="0.25">
      <c r="A27" t="s">
        <v>72</v>
      </c>
      <c r="B27" t="s">
        <v>106</v>
      </c>
      <c r="C27">
        <v>1.0942028985507199</v>
      </c>
      <c r="D27">
        <v>0.49</v>
      </c>
      <c r="E27">
        <v>1.66</v>
      </c>
    </row>
    <row r="28" spans="1:5" x14ac:dyDescent="0.25">
      <c r="A28" t="s">
        <v>72</v>
      </c>
      <c r="B28" t="s">
        <v>102</v>
      </c>
      <c r="C28">
        <v>1.0942028985507199</v>
      </c>
      <c r="D28">
        <v>0.57999999999999996</v>
      </c>
      <c r="E28">
        <v>0.8</v>
      </c>
    </row>
    <row r="29" spans="1:5" x14ac:dyDescent="0.25">
      <c r="A29" t="s">
        <v>72</v>
      </c>
      <c r="B29" t="s">
        <v>86</v>
      </c>
      <c r="C29">
        <v>1.0942028985507199</v>
      </c>
      <c r="D29">
        <v>0.65</v>
      </c>
      <c r="E29">
        <v>0.89</v>
      </c>
    </row>
    <row r="30" spans="1:5" x14ac:dyDescent="0.25">
      <c r="A30" t="s">
        <v>72</v>
      </c>
      <c r="B30" t="s">
        <v>367</v>
      </c>
      <c r="C30">
        <v>1.0942028985507199</v>
      </c>
      <c r="D30">
        <v>0.65</v>
      </c>
      <c r="E30">
        <v>1.32</v>
      </c>
    </row>
    <row r="31" spans="1:5" x14ac:dyDescent="0.25">
      <c r="A31" t="s">
        <v>72</v>
      </c>
      <c r="B31" t="s">
        <v>74</v>
      </c>
      <c r="C31">
        <v>1.0942028985507199</v>
      </c>
      <c r="D31">
        <v>0.71</v>
      </c>
      <c r="E31">
        <v>1.29</v>
      </c>
    </row>
    <row r="32" spans="1:5" x14ac:dyDescent="0.25">
      <c r="A32" t="s">
        <v>72</v>
      </c>
      <c r="B32" t="s">
        <v>73</v>
      </c>
      <c r="C32">
        <v>1.0942028985507199</v>
      </c>
      <c r="D32">
        <v>0.77</v>
      </c>
      <c r="E32">
        <v>0.89</v>
      </c>
    </row>
    <row r="33" spans="1:5" x14ac:dyDescent="0.25">
      <c r="A33" t="s">
        <v>72</v>
      </c>
      <c r="B33" t="s">
        <v>85</v>
      </c>
      <c r="C33">
        <v>1.0942028985507199</v>
      </c>
      <c r="D33">
        <v>0.92</v>
      </c>
      <c r="E33">
        <v>0.55000000000000004</v>
      </c>
    </row>
    <row r="34" spans="1:5" x14ac:dyDescent="0.25">
      <c r="A34" t="s">
        <v>72</v>
      </c>
      <c r="B34" t="s">
        <v>83</v>
      </c>
      <c r="C34">
        <v>1.0942028985507199</v>
      </c>
      <c r="D34">
        <v>0.46</v>
      </c>
      <c r="E34">
        <v>0.95</v>
      </c>
    </row>
    <row r="35" spans="1:5" x14ac:dyDescent="0.25">
      <c r="A35" t="s">
        <v>72</v>
      </c>
      <c r="B35" t="s">
        <v>326</v>
      </c>
      <c r="C35">
        <v>1.0942028985507199</v>
      </c>
      <c r="D35">
        <v>0.86</v>
      </c>
      <c r="E35">
        <v>1.01</v>
      </c>
    </row>
    <row r="36" spans="1:5" x14ac:dyDescent="0.25">
      <c r="A36" t="s">
        <v>72</v>
      </c>
      <c r="B36" t="s">
        <v>76</v>
      </c>
      <c r="C36">
        <v>1.0942028985507199</v>
      </c>
      <c r="D36">
        <v>0.83</v>
      </c>
      <c r="E36">
        <v>0.89</v>
      </c>
    </row>
    <row r="37" spans="1:5" x14ac:dyDescent="0.25">
      <c r="A37" t="s">
        <v>72</v>
      </c>
      <c r="B37" t="s">
        <v>81</v>
      </c>
      <c r="C37">
        <v>1.0942028985507199</v>
      </c>
      <c r="D37">
        <v>0.86</v>
      </c>
      <c r="E37">
        <v>1.2</v>
      </c>
    </row>
    <row r="38" spans="1:5" x14ac:dyDescent="0.25">
      <c r="A38" t="s">
        <v>72</v>
      </c>
      <c r="B38" t="s">
        <v>68</v>
      </c>
      <c r="C38">
        <v>1.0942028985507199</v>
      </c>
      <c r="D38">
        <v>1.54</v>
      </c>
      <c r="E38">
        <v>0.71</v>
      </c>
    </row>
    <row r="39" spans="1:5" x14ac:dyDescent="0.25">
      <c r="A39" t="s">
        <v>72</v>
      </c>
      <c r="B39" t="s">
        <v>365</v>
      </c>
      <c r="C39">
        <v>1.0942028985507199</v>
      </c>
      <c r="D39">
        <v>0.92</v>
      </c>
      <c r="E39">
        <v>1.04</v>
      </c>
    </row>
    <row r="40" spans="1:5" x14ac:dyDescent="0.25">
      <c r="A40" t="s">
        <v>72</v>
      </c>
      <c r="B40" t="s">
        <v>79</v>
      </c>
      <c r="C40">
        <v>1.0942028985507199</v>
      </c>
      <c r="D40">
        <v>0.89</v>
      </c>
      <c r="E40">
        <v>1.48</v>
      </c>
    </row>
    <row r="41" spans="1:5" x14ac:dyDescent="0.25">
      <c r="A41" t="s">
        <v>72</v>
      </c>
      <c r="B41" t="s">
        <v>75</v>
      </c>
      <c r="C41">
        <v>1.0942028985507199</v>
      </c>
      <c r="D41">
        <v>0.71</v>
      </c>
      <c r="E41">
        <v>0.74</v>
      </c>
    </row>
    <row r="42" spans="1:5" x14ac:dyDescent="0.25">
      <c r="A42" t="s">
        <v>72</v>
      </c>
      <c r="B42" t="s">
        <v>77</v>
      </c>
      <c r="C42">
        <v>1.0942028985507199</v>
      </c>
      <c r="D42">
        <v>1.01</v>
      </c>
      <c r="E42">
        <v>0.55000000000000004</v>
      </c>
    </row>
    <row r="43" spans="1:5" x14ac:dyDescent="0.25">
      <c r="A43" t="s">
        <v>72</v>
      </c>
      <c r="B43" t="s">
        <v>80</v>
      </c>
      <c r="C43">
        <v>1.0942028985507199</v>
      </c>
      <c r="D43">
        <v>0.57999999999999996</v>
      </c>
      <c r="E43">
        <v>0.86</v>
      </c>
    </row>
    <row r="44" spans="1:5" x14ac:dyDescent="0.25">
      <c r="A44" t="s">
        <v>72</v>
      </c>
      <c r="B44" t="s">
        <v>78</v>
      </c>
      <c r="C44">
        <v>1.0942028985507199</v>
      </c>
      <c r="D44">
        <v>0.8</v>
      </c>
      <c r="E44">
        <v>1.01</v>
      </c>
    </row>
    <row r="45" spans="1:5" x14ac:dyDescent="0.25">
      <c r="A45" t="s">
        <v>72</v>
      </c>
      <c r="B45" t="s">
        <v>237</v>
      </c>
      <c r="C45">
        <v>1.0942028985507199</v>
      </c>
      <c r="D45">
        <v>0.77</v>
      </c>
      <c r="E45">
        <v>0.92</v>
      </c>
    </row>
    <row r="46" spans="1:5" x14ac:dyDescent="0.25">
      <c r="A46" t="s">
        <v>91</v>
      </c>
      <c r="B46" t="s">
        <v>107</v>
      </c>
      <c r="C46">
        <v>1.1974637681159399</v>
      </c>
      <c r="D46">
        <v>1.28</v>
      </c>
      <c r="E46">
        <v>0.67</v>
      </c>
    </row>
    <row r="47" spans="1:5" x14ac:dyDescent="0.25">
      <c r="A47" t="s">
        <v>91</v>
      </c>
      <c r="B47" t="s">
        <v>105</v>
      </c>
      <c r="C47">
        <v>1.1974637681159399</v>
      </c>
      <c r="D47">
        <v>1.01</v>
      </c>
      <c r="E47">
        <v>0.93</v>
      </c>
    </row>
    <row r="48" spans="1:5" x14ac:dyDescent="0.25">
      <c r="A48" t="s">
        <v>91</v>
      </c>
      <c r="B48" t="s">
        <v>118</v>
      </c>
      <c r="C48">
        <v>1.1974637681159399</v>
      </c>
      <c r="D48">
        <v>0.96</v>
      </c>
      <c r="E48">
        <v>1.45</v>
      </c>
    </row>
    <row r="49" spans="1:5" x14ac:dyDescent="0.25">
      <c r="A49" t="s">
        <v>91</v>
      </c>
      <c r="B49" t="s">
        <v>92</v>
      </c>
      <c r="C49">
        <v>1.1974637681159399</v>
      </c>
      <c r="D49">
        <v>0.64</v>
      </c>
      <c r="E49">
        <v>1.19</v>
      </c>
    </row>
    <row r="50" spans="1:5" x14ac:dyDescent="0.25">
      <c r="A50" t="s">
        <v>91</v>
      </c>
      <c r="B50" t="s">
        <v>101</v>
      </c>
      <c r="C50">
        <v>1.1974637681159399</v>
      </c>
      <c r="D50">
        <v>0.64</v>
      </c>
      <c r="E50">
        <v>0.75</v>
      </c>
    </row>
    <row r="51" spans="1:5" x14ac:dyDescent="0.25">
      <c r="A51" t="s">
        <v>91</v>
      </c>
      <c r="B51" t="s">
        <v>351</v>
      </c>
      <c r="C51">
        <v>1.1974637681159399</v>
      </c>
      <c r="D51">
        <v>0.87</v>
      </c>
      <c r="E51">
        <v>0.99</v>
      </c>
    </row>
    <row r="52" spans="1:5" x14ac:dyDescent="0.25">
      <c r="A52" t="s">
        <v>91</v>
      </c>
      <c r="B52" t="s">
        <v>129</v>
      </c>
      <c r="C52">
        <v>1.1974637681159399</v>
      </c>
      <c r="D52">
        <v>0.7</v>
      </c>
      <c r="E52">
        <v>1.54</v>
      </c>
    </row>
    <row r="53" spans="1:5" x14ac:dyDescent="0.25">
      <c r="A53" t="s">
        <v>91</v>
      </c>
      <c r="B53" t="s">
        <v>108</v>
      </c>
      <c r="C53">
        <v>1.1974637681159399</v>
      </c>
      <c r="D53">
        <v>1.04</v>
      </c>
      <c r="E53">
        <v>0.84</v>
      </c>
    </row>
    <row r="54" spans="1:5" x14ac:dyDescent="0.25">
      <c r="A54" t="s">
        <v>91</v>
      </c>
      <c r="B54" t="s">
        <v>98</v>
      </c>
      <c r="C54">
        <v>1.1974637681159399</v>
      </c>
      <c r="D54">
        <v>0.49</v>
      </c>
      <c r="E54">
        <v>1.19</v>
      </c>
    </row>
    <row r="55" spans="1:5" x14ac:dyDescent="0.25">
      <c r="A55" t="s">
        <v>91</v>
      </c>
      <c r="B55" t="s">
        <v>111</v>
      </c>
      <c r="C55">
        <v>1.1974637681159399</v>
      </c>
      <c r="D55">
        <v>1.33</v>
      </c>
      <c r="E55">
        <v>0.64</v>
      </c>
    </row>
    <row r="56" spans="1:5" x14ac:dyDescent="0.25">
      <c r="A56" t="s">
        <v>91</v>
      </c>
      <c r="B56" t="s">
        <v>94</v>
      </c>
      <c r="C56">
        <v>1.1974637681159399</v>
      </c>
      <c r="D56">
        <v>0.57999999999999996</v>
      </c>
      <c r="E56">
        <v>1.36</v>
      </c>
    </row>
    <row r="57" spans="1:5" x14ac:dyDescent="0.25">
      <c r="A57" t="s">
        <v>91</v>
      </c>
      <c r="B57" t="s">
        <v>370</v>
      </c>
      <c r="C57">
        <v>1.1974637681159399</v>
      </c>
      <c r="D57">
        <v>0.87</v>
      </c>
      <c r="E57">
        <v>0.93</v>
      </c>
    </row>
    <row r="58" spans="1:5" x14ac:dyDescent="0.25">
      <c r="A58" t="s">
        <v>91</v>
      </c>
      <c r="B58" t="s">
        <v>122</v>
      </c>
      <c r="C58">
        <v>1.1974637681159399</v>
      </c>
      <c r="D58">
        <v>0.81</v>
      </c>
      <c r="E58">
        <v>1.3</v>
      </c>
    </row>
    <row r="59" spans="1:5" x14ac:dyDescent="0.25">
      <c r="A59" t="s">
        <v>91</v>
      </c>
      <c r="B59" t="s">
        <v>117</v>
      </c>
      <c r="C59">
        <v>1.1974637681159399</v>
      </c>
      <c r="D59">
        <v>0.84</v>
      </c>
      <c r="E59">
        <v>0.9</v>
      </c>
    </row>
    <row r="60" spans="1:5" x14ac:dyDescent="0.25">
      <c r="A60" t="s">
        <v>91</v>
      </c>
      <c r="B60" t="s">
        <v>99</v>
      </c>
      <c r="C60">
        <v>1.1974637681159399</v>
      </c>
      <c r="D60">
        <v>0.84</v>
      </c>
      <c r="E60">
        <v>0.7</v>
      </c>
    </row>
    <row r="61" spans="1:5" x14ac:dyDescent="0.25">
      <c r="A61" t="s">
        <v>91</v>
      </c>
      <c r="B61" t="s">
        <v>389</v>
      </c>
      <c r="C61">
        <v>1.1974637681159399</v>
      </c>
      <c r="D61">
        <v>1.04</v>
      </c>
      <c r="E61">
        <v>0.72</v>
      </c>
    </row>
    <row r="62" spans="1:5" x14ac:dyDescent="0.25">
      <c r="A62" t="s">
        <v>91</v>
      </c>
      <c r="B62" t="s">
        <v>100</v>
      </c>
      <c r="C62">
        <v>1.1974637681159399</v>
      </c>
      <c r="D62">
        <v>0.84</v>
      </c>
      <c r="E62">
        <v>1.3</v>
      </c>
    </row>
    <row r="63" spans="1:5" x14ac:dyDescent="0.25">
      <c r="A63" t="s">
        <v>91</v>
      </c>
      <c r="B63" t="s">
        <v>93</v>
      </c>
      <c r="C63">
        <v>1.1974637681159399</v>
      </c>
      <c r="D63">
        <v>0.87</v>
      </c>
      <c r="E63">
        <v>0.99</v>
      </c>
    </row>
    <row r="64" spans="1:5" x14ac:dyDescent="0.25">
      <c r="A64" t="s">
        <v>91</v>
      </c>
      <c r="B64" t="s">
        <v>371</v>
      </c>
      <c r="C64">
        <v>1.1974637681159399</v>
      </c>
      <c r="D64">
        <v>0.49</v>
      </c>
      <c r="E64">
        <v>0.75</v>
      </c>
    </row>
    <row r="65" spans="1:5" x14ac:dyDescent="0.25">
      <c r="A65" t="s">
        <v>91</v>
      </c>
      <c r="B65" t="s">
        <v>97</v>
      </c>
      <c r="C65">
        <v>1.1974637681159399</v>
      </c>
      <c r="D65">
        <v>0.67</v>
      </c>
      <c r="E65">
        <v>0.9</v>
      </c>
    </row>
    <row r="66" spans="1:5" x14ac:dyDescent="0.25">
      <c r="A66" t="s">
        <v>91</v>
      </c>
      <c r="B66" t="s">
        <v>95</v>
      </c>
      <c r="C66">
        <v>1.1974637681159399</v>
      </c>
      <c r="D66">
        <v>0.64</v>
      </c>
      <c r="E66">
        <v>0.96</v>
      </c>
    </row>
    <row r="67" spans="1:5" x14ac:dyDescent="0.25">
      <c r="A67" t="s">
        <v>91</v>
      </c>
      <c r="B67" t="s">
        <v>109</v>
      </c>
      <c r="C67">
        <v>1.1974637681159399</v>
      </c>
      <c r="D67">
        <v>0.43</v>
      </c>
      <c r="E67">
        <v>1.25</v>
      </c>
    </row>
    <row r="68" spans="1:5" x14ac:dyDescent="0.25">
      <c r="A68" t="s">
        <v>91</v>
      </c>
      <c r="B68" t="s">
        <v>113</v>
      </c>
      <c r="C68">
        <v>1.1974637681159399</v>
      </c>
      <c r="D68">
        <v>0.49</v>
      </c>
      <c r="E68">
        <v>1.45</v>
      </c>
    </row>
    <row r="69" spans="1:5" x14ac:dyDescent="0.25">
      <c r="A69" t="s">
        <v>91</v>
      </c>
      <c r="B69" t="s">
        <v>84</v>
      </c>
      <c r="C69">
        <v>1.1974637681159399</v>
      </c>
      <c r="D69">
        <v>0.78</v>
      </c>
      <c r="E69">
        <v>0.32</v>
      </c>
    </row>
    <row r="70" spans="1:5" x14ac:dyDescent="0.25">
      <c r="A70" t="s">
        <v>114</v>
      </c>
      <c r="B70" t="s">
        <v>121</v>
      </c>
      <c r="C70">
        <v>1.10869565217391</v>
      </c>
      <c r="D70">
        <v>0.74</v>
      </c>
      <c r="E70">
        <v>1.03</v>
      </c>
    </row>
    <row r="71" spans="1:5" x14ac:dyDescent="0.25">
      <c r="A71" t="s">
        <v>114</v>
      </c>
      <c r="B71" t="s">
        <v>119</v>
      </c>
      <c r="C71">
        <v>1.10869565217391</v>
      </c>
      <c r="D71">
        <v>0.77</v>
      </c>
      <c r="E71">
        <v>0.84</v>
      </c>
    </row>
    <row r="72" spans="1:5" x14ac:dyDescent="0.25">
      <c r="A72" t="s">
        <v>114</v>
      </c>
      <c r="B72" t="s">
        <v>379</v>
      </c>
      <c r="C72">
        <v>1.10869565217391</v>
      </c>
      <c r="D72">
        <v>1</v>
      </c>
      <c r="E72">
        <v>1.06</v>
      </c>
    </row>
    <row r="73" spans="1:5" x14ac:dyDescent="0.25">
      <c r="A73" t="s">
        <v>114</v>
      </c>
      <c r="B73" t="s">
        <v>110</v>
      </c>
      <c r="C73">
        <v>1.10869565217391</v>
      </c>
      <c r="D73">
        <v>0.74</v>
      </c>
      <c r="E73">
        <v>1.1599999999999999</v>
      </c>
    </row>
    <row r="74" spans="1:5" x14ac:dyDescent="0.25">
      <c r="A74" t="s">
        <v>114</v>
      </c>
      <c r="B74" t="s">
        <v>120</v>
      </c>
      <c r="C74">
        <v>1.10869565217391</v>
      </c>
      <c r="D74">
        <v>0.9</v>
      </c>
      <c r="E74">
        <v>1.19</v>
      </c>
    </row>
    <row r="75" spans="1:5" x14ac:dyDescent="0.25">
      <c r="A75" t="s">
        <v>114</v>
      </c>
      <c r="B75" t="s">
        <v>96</v>
      </c>
      <c r="C75">
        <v>1.10869565217391</v>
      </c>
      <c r="D75">
        <v>1.06</v>
      </c>
      <c r="E75">
        <v>0.93</v>
      </c>
    </row>
    <row r="76" spans="1:5" x14ac:dyDescent="0.25">
      <c r="A76" t="s">
        <v>114</v>
      </c>
      <c r="B76" t="s">
        <v>124</v>
      </c>
      <c r="C76">
        <v>1.10869565217391</v>
      </c>
      <c r="D76">
        <v>1.03</v>
      </c>
      <c r="E76">
        <v>0.77</v>
      </c>
    </row>
    <row r="77" spans="1:5" x14ac:dyDescent="0.25">
      <c r="A77" t="s">
        <v>114</v>
      </c>
      <c r="B77" t="s">
        <v>130</v>
      </c>
      <c r="C77">
        <v>1.10869565217391</v>
      </c>
      <c r="D77">
        <v>0.87</v>
      </c>
      <c r="E77">
        <v>0.87</v>
      </c>
    </row>
    <row r="78" spans="1:5" x14ac:dyDescent="0.25">
      <c r="A78" t="s">
        <v>114</v>
      </c>
      <c r="B78" t="s">
        <v>128</v>
      </c>
      <c r="C78">
        <v>1.10869565217391</v>
      </c>
      <c r="D78">
        <v>0.84</v>
      </c>
      <c r="E78">
        <v>0.8</v>
      </c>
    </row>
    <row r="79" spans="1:5" x14ac:dyDescent="0.25">
      <c r="A79" t="s">
        <v>114</v>
      </c>
      <c r="B79" t="s">
        <v>112</v>
      </c>
      <c r="C79">
        <v>1.10869565217391</v>
      </c>
      <c r="D79">
        <v>1.35</v>
      </c>
      <c r="E79">
        <v>0.93</v>
      </c>
    </row>
    <row r="80" spans="1:5" x14ac:dyDescent="0.25">
      <c r="A80" t="s">
        <v>114</v>
      </c>
      <c r="B80" t="s">
        <v>115</v>
      </c>
      <c r="C80">
        <v>1.10869565217391</v>
      </c>
      <c r="D80">
        <v>0.61</v>
      </c>
      <c r="E80">
        <v>0.93</v>
      </c>
    </row>
    <row r="81" spans="1:5" x14ac:dyDescent="0.25">
      <c r="A81" t="s">
        <v>114</v>
      </c>
      <c r="B81" t="s">
        <v>134</v>
      </c>
      <c r="C81">
        <v>1.10869565217391</v>
      </c>
      <c r="D81">
        <v>0.55000000000000004</v>
      </c>
      <c r="E81">
        <v>1</v>
      </c>
    </row>
    <row r="82" spans="1:5" x14ac:dyDescent="0.25">
      <c r="A82" t="s">
        <v>114</v>
      </c>
      <c r="B82" t="s">
        <v>345</v>
      </c>
      <c r="C82">
        <v>1.10869565217391</v>
      </c>
      <c r="D82">
        <v>0.64</v>
      </c>
      <c r="E82">
        <v>1.22</v>
      </c>
    </row>
    <row r="83" spans="1:5" x14ac:dyDescent="0.25">
      <c r="A83" t="s">
        <v>114</v>
      </c>
      <c r="B83" t="s">
        <v>135</v>
      </c>
      <c r="C83">
        <v>1.10869565217391</v>
      </c>
      <c r="D83">
        <v>0.55000000000000004</v>
      </c>
      <c r="E83">
        <v>1.06</v>
      </c>
    </row>
    <row r="84" spans="1:5" x14ac:dyDescent="0.25">
      <c r="A84" t="s">
        <v>114</v>
      </c>
      <c r="B84" t="s">
        <v>132</v>
      </c>
      <c r="C84">
        <v>1.10869565217391</v>
      </c>
      <c r="D84">
        <v>0.51</v>
      </c>
      <c r="E84">
        <v>1.22</v>
      </c>
    </row>
    <row r="85" spans="1:5" x14ac:dyDescent="0.25">
      <c r="A85" t="s">
        <v>114</v>
      </c>
      <c r="B85" t="s">
        <v>104</v>
      </c>
      <c r="C85">
        <v>1.10869565217391</v>
      </c>
      <c r="D85">
        <v>0.9</v>
      </c>
      <c r="E85">
        <v>0.74</v>
      </c>
    </row>
    <row r="86" spans="1:5" x14ac:dyDescent="0.25">
      <c r="A86" t="s">
        <v>114</v>
      </c>
      <c r="B86" t="s">
        <v>127</v>
      </c>
      <c r="C86">
        <v>1.10869565217391</v>
      </c>
      <c r="D86">
        <v>0.9</v>
      </c>
      <c r="E86">
        <v>0.71</v>
      </c>
    </row>
    <row r="87" spans="1:5" x14ac:dyDescent="0.25">
      <c r="A87" t="s">
        <v>114</v>
      </c>
      <c r="B87" t="s">
        <v>133</v>
      </c>
      <c r="C87">
        <v>1.10869565217391</v>
      </c>
      <c r="D87">
        <v>0.55000000000000004</v>
      </c>
      <c r="E87">
        <v>0.77</v>
      </c>
    </row>
    <row r="88" spans="1:5" x14ac:dyDescent="0.25">
      <c r="A88" t="s">
        <v>114</v>
      </c>
      <c r="B88" t="s">
        <v>116</v>
      </c>
      <c r="C88">
        <v>1.10869565217391</v>
      </c>
      <c r="D88">
        <v>0.45</v>
      </c>
      <c r="E88">
        <v>1.73</v>
      </c>
    </row>
    <row r="89" spans="1:5" x14ac:dyDescent="0.25">
      <c r="A89" t="s">
        <v>114</v>
      </c>
      <c r="B89" t="s">
        <v>320</v>
      </c>
      <c r="C89">
        <v>1.10869565217391</v>
      </c>
      <c r="D89">
        <v>0.64</v>
      </c>
      <c r="E89">
        <v>1.25</v>
      </c>
    </row>
    <row r="90" spans="1:5" x14ac:dyDescent="0.25">
      <c r="A90" t="s">
        <v>114</v>
      </c>
      <c r="B90" t="s">
        <v>123</v>
      </c>
      <c r="C90">
        <v>1.10869565217391</v>
      </c>
      <c r="D90">
        <v>1.32</v>
      </c>
      <c r="E90">
        <v>0.84</v>
      </c>
    </row>
    <row r="91" spans="1:5" x14ac:dyDescent="0.25">
      <c r="A91" t="s">
        <v>114</v>
      </c>
      <c r="B91" t="s">
        <v>356</v>
      </c>
      <c r="C91">
        <v>1.10869565217391</v>
      </c>
      <c r="D91">
        <v>0.87</v>
      </c>
      <c r="E91">
        <v>0.9</v>
      </c>
    </row>
    <row r="92" spans="1:5" x14ac:dyDescent="0.25">
      <c r="A92" t="s">
        <v>114</v>
      </c>
      <c r="B92" t="s">
        <v>131</v>
      </c>
      <c r="C92">
        <v>1.10869565217391</v>
      </c>
      <c r="D92">
        <v>0.87</v>
      </c>
      <c r="E92">
        <v>0.8</v>
      </c>
    </row>
    <row r="93" spans="1:5" x14ac:dyDescent="0.25">
      <c r="A93" t="s">
        <v>114</v>
      </c>
      <c r="B93" t="s">
        <v>126</v>
      </c>
      <c r="C93">
        <v>1.10869565217391</v>
      </c>
      <c r="D93">
        <v>1.03</v>
      </c>
      <c r="E93">
        <v>1.25</v>
      </c>
    </row>
    <row r="94" spans="1:5" x14ac:dyDescent="0.25">
      <c r="A94" t="s">
        <v>136</v>
      </c>
      <c r="B94" t="s">
        <v>323</v>
      </c>
      <c r="C94">
        <v>1.24901185770751</v>
      </c>
      <c r="D94">
        <v>1.01</v>
      </c>
      <c r="E94">
        <v>0.76</v>
      </c>
    </row>
    <row r="95" spans="1:5" x14ac:dyDescent="0.25">
      <c r="A95" t="s">
        <v>136</v>
      </c>
      <c r="B95" t="s">
        <v>359</v>
      </c>
      <c r="C95">
        <v>1.24901185770751</v>
      </c>
      <c r="D95">
        <v>1.04</v>
      </c>
      <c r="E95">
        <v>0.92</v>
      </c>
    </row>
    <row r="96" spans="1:5" x14ac:dyDescent="0.25">
      <c r="A96" t="s">
        <v>136</v>
      </c>
      <c r="B96" t="s">
        <v>137</v>
      </c>
      <c r="C96">
        <v>1.24901185770751</v>
      </c>
      <c r="D96">
        <v>0.49</v>
      </c>
      <c r="E96">
        <v>0.98</v>
      </c>
    </row>
    <row r="97" spans="1:5" x14ac:dyDescent="0.25">
      <c r="A97" t="s">
        <v>136</v>
      </c>
      <c r="B97" t="s">
        <v>125</v>
      </c>
      <c r="C97">
        <v>1.24901185770751</v>
      </c>
      <c r="D97">
        <v>0.57999999999999996</v>
      </c>
      <c r="E97">
        <v>1.04</v>
      </c>
    </row>
    <row r="98" spans="1:5" x14ac:dyDescent="0.25">
      <c r="A98" t="s">
        <v>136</v>
      </c>
      <c r="B98" t="s">
        <v>138</v>
      </c>
      <c r="C98">
        <v>1.24901185770751</v>
      </c>
      <c r="D98">
        <v>1.34</v>
      </c>
      <c r="E98">
        <v>0.85</v>
      </c>
    </row>
    <row r="99" spans="1:5" x14ac:dyDescent="0.25">
      <c r="A99" t="s">
        <v>136</v>
      </c>
      <c r="B99" t="s">
        <v>328</v>
      </c>
      <c r="C99">
        <v>1.24901185770751</v>
      </c>
      <c r="D99">
        <v>1.04</v>
      </c>
      <c r="E99">
        <v>0.73</v>
      </c>
    </row>
    <row r="100" spans="1:5" x14ac:dyDescent="0.25">
      <c r="A100" t="s">
        <v>136</v>
      </c>
      <c r="B100" t="s">
        <v>309</v>
      </c>
      <c r="C100">
        <v>1.24901185770751</v>
      </c>
      <c r="D100">
        <v>0.7</v>
      </c>
      <c r="E100">
        <v>1.28</v>
      </c>
    </row>
    <row r="101" spans="1:5" x14ac:dyDescent="0.25">
      <c r="A101" t="s">
        <v>136</v>
      </c>
      <c r="B101" t="s">
        <v>388</v>
      </c>
      <c r="C101">
        <v>1.24901185770751</v>
      </c>
      <c r="D101">
        <v>0.95</v>
      </c>
      <c r="E101">
        <v>0.76</v>
      </c>
    </row>
    <row r="102" spans="1:5" x14ac:dyDescent="0.25">
      <c r="A102" t="s">
        <v>136</v>
      </c>
      <c r="B102" t="s">
        <v>317</v>
      </c>
      <c r="C102">
        <v>1.24901185770751</v>
      </c>
      <c r="D102">
        <v>0.64</v>
      </c>
      <c r="E102">
        <v>0.79</v>
      </c>
    </row>
    <row r="103" spans="1:5" x14ac:dyDescent="0.25">
      <c r="A103" t="s">
        <v>136</v>
      </c>
      <c r="B103" t="s">
        <v>307</v>
      </c>
      <c r="C103">
        <v>1.24901185770751</v>
      </c>
      <c r="D103">
        <v>0.82</v>
      </c>
      <c r="E103">
        <v>1.01</v>
      </c>
    </row>
    <row r="104" spans="1:5" x14ac:dyDescent="0.25">
      <c r="A104" t="s">
        <v>136</v>
      </c>
      <c r="B104" t="s">
        <v>386</v>
      </c>
      <c r="C104">
        <v>1.24901185770751</v>
      </c>
      <c r="D104">
        <v>0.82</v>
      </c>
      <c r="E104">
        <v>1.25</v>
      </c>
    </row>
    <row r="105" spans="1:5" x14ac:dyDescent="0.25">
      <c r="A105" t="s">
        <v>136</v>
      </c>
      <c r="B105" t="s">
        <v>472</v>
      </c>
      <c r="C105">
        <v>1.24901185770751</v>
      </c>
      <c r="D105">
        <v>0.76</v>
      </c>
      <c r="E105">
        <v>0.92</v>
      </c>
    </row>
    <row r="106" spans="1:5" x14ac:dyDescent="0.25">
      <c r="A106" t="s">
        <v>136</v>
      </c>
      <c r="B106" t="s">
        <v>387</v>
      </c>
      <c r="C106">
        <v>1.24901185770751</v>
      </c>
      <c r="D106">
        <v>0.57999999999999996</v>
      </c>
      <c r="E106">
        <v>1.53</v>
      </c>
    </row>
    <row r="107" spans="1:5" x14ac:dyDescent="0.25">
      <c r="A107" t="s">
        <v>136</v>
      </c>
      <c r="B107" t="s">
        <v>474</v>
      </c>
      <c r="C107">
        <v>1.24901185770751</v>
      </c>
      <c r="D107">
        <v>0.73</v>
      </c>
      <c r="E107">
        <v>1.83</v>
      </c>
    </row>
    <row r="108" spans="1:5" x14ac:dyDescent="0.25">
      <c r="A108" t="s">
        <v>136</v>
      </c>
      <c r="B108" t="s">
        <v>381</v>
      </c>
      <c r="C108">
        <v>1.24901185770751</v>
      </c>
      <c r="D108">
        <v>0.82</v>
      </c>
      <c r="E108">
        <v>0.95</v>
      </c>
    </row>
    <row r="109" spans="1:5" x14ac:dyDescent="0.25">
      <c r="A109" t="s">
        <v>136</v>
      </c>
      <c r="B109" t="s">
        <v>315</v>
      </c>
      <c r="C109">
        <v>1.24901185770751</v>
      </c>
      <c r="D109">
        <v>0.95</v>
      </c>
      <c r="E109">
        <v>1.43</v>
      </c>
    </row>
    <row r="110" spans="1:5" x14ac:dyDescent="0.25">
      <c r="A110" t="s">
        <v>136</v>
      </c>
      <c r="B110" t="s">
        <v>344</v>
      </c>
      <c r="C110">
        <v>1.24901185770751</v>
      </c>
      <c r="D110">
        <v>0.76</v>
      </c>
      <c r="E110">
        <v>0.73</v>
      </c>
    </row>
    <row r="111" spans="1:5" x14ac:dyDescent="0.25">
      <c r="A111" t="s">
        <v>136</v>
      </c>
      <c r="B111" t="s">
        <v>347</v>
      </c>
      <c r="C111">
        <v>1.24901185770751</v>
      </c>
      <c r="D111">
        <v>0.76</v>
      </c>
      <c r="E111">
        <v>1.25</v>
      </c>
    </row>
    <row r="112" spans="1:5" x14ac:dyDescent="0.25">
      <c r="A112" t="s">
        <v>136</v>
      </c>
      <c r="B112" t="s">
        <v>377</v>
      </c>
      <c r="C112">
        <v>1.24901185770751</v>
      </c>
      <c r="D112">
        <v>1.31</v>
      </c>
      <c r="E112">
        <v>0.64</v>
      </c>
    </row>
    <row r="113" spans="1:5" x14ac:dyDescent="0.25">
      <c r="A113" t="s">
        <v>136</v>
      </c>
      <c r="B113" t="s">
        <v>475</v>
      </c>
      <c r="C113">
        <v>1.24901185770751</v>
      </c>
      <c r="D113">
        <v>0.7</v>
      </c>
      <c r="E113">
        <v>0.64</v>
      </c>
    </row>
    <row r="114" spans="1:5" x14ac:dyDescent="0.25">
      <c r="A114" t="s">
        <v>136</v>
      </c>
      <c r="B114" t="s">
        <v>473</v>
      </c>
      <c r="C114">
        <v>1.24901185770751</v>
      </c>
      <c r="D114">
        <v>0.57999999999999996</v>
      </c>
      <c r="E114">
        <v>1.25</v>
      </c>
    </row>
    <row r="115" spans="1:5" x14ac:dyDescent="0.25">
      <c r="A115" t="s">
        <v>136</v>
      </c>
      <c r="B115" t="s">
        <v>476</v>
      </c>
      <c r="C115">
        <v>1.24901185770751</v>
      </c>
      <c r="D115">
        <v>0.92</v>
      </c>
      <c r="E115">
        <v>0.82</v>
      </c>
    </row>
    <row r="116" spans="1:5" x14ac:dyDescent="0.25">
      <c r="A116" t="s">
        <v>136</v>
      </c>
      <c r="B116" t="s">
        <v>373</v>
      </c>
      <c r="C116">
        <v>1.24901185770751</v>
      </c>
      <c r="D116">
        <v>0.98</v>
      </c>
      <c r="E116">
        <v>0.64</v>
      </c>
    </row>
    <row r="117" spans="1:5" x14ac:dyDescent="0.25">
      <c r="A117" t="s">
        <v>301</v>
      </c>
      <c r="B117" t="s">
        <v>341</v>
      </c>
      <c r="C117">
        <v>1.0815789473684201</v>
      </c>
      <c r="D117">
        <v>0.44</v>
      </c>
      <c r="E117">
        <v>0.96</v>
      </c>
    </row>
    <row r="118" spans="1:5" x14ac:dyDescent="0.25">
      <c r="A118" t="s">
        <v>301</v>
      </c>
      <c r="B118" t="s">
        <v>350</v>
      </c>
      <c r="C118">
        <v>1.0815789473684201</v>
      </c>
      <c r="D118">
        <v>0.85</v>
      </c>
      <c r="E118">
        <v>1.7</v>
      </c>
    </row>
    <row r="119" spans="1:5" x14ac:dyDescent="0.25">
      <c r="A119" t="s">
        <v>301</v>
      </c>
      <c r="B119" t="s">
        <v>316</v>
      </c>
      <c r="C119">
        <v>1.0815789473684201</v>
      </c>
      <c r="D119">
        <v>1.04</v>
      </c>
      <c r="E119">
        <v>0.67</v>
      </c>
    </row>
    <row r="120" spans="1:5" x14ac:dyDescent="0.25">
      <c r="A120" t="s">
        <v>301</v>
      </c>
      <c r="B120" t="s">
        <v>368</v>
      </c>
      <c r="C120">
        <v>1.0815789473684201</v>
      </c>
      <c r="D120">
        <v>1.33</v>
      </c>
      <c r="E120">
        <v>0.67</v>
      </c>
    </row>
    <row r="121" spans="1:5" x14ac:dyDescent="0.25">
      <c r="A121" t="s">
        <v>301</v>
      </c>
      <c r="B121" t="s">
        <v>336</v>
      </c>
      <c r="C121">
        <v>1.0815789473684201</v>
      </c>
      <c r="D121">
        <v>0.56000000000000005</v>
      </c>
      <c r="E121">
        <v>1.26</v>
      </c>
    </row>
    <row r="122" spans="1:5" x14ac:dyDescent="0.25">
      <c r="A122" t="s">
        <v>301</v>
      </c>
      <c r="B122" t="s">
        <v>313</v>
      </c>
      <c r="C122">
        <v>1.0815789473684201</v>
      </c>
      <c r="D122">
        <v>1.19</v>
      </c>
      <c r="E122">
        <v>1</v>
      </c>
    </row>
    <row r="123" spans="1:5" x14ac:dyDescent="0.25">
      <c r="A123" t="s">
        <v>301</v>
      </c>
      <c r="B123" t="s">
        <v>372</v>
      </c>
      <c r="C123">
        <v>1.0815789473684201</v>
      </c>
      <c r="D123">
        <v>0.89</v>
      </c>
      <c r="E123">
        <v>1.04</v>
      </c>
    </row>
    <row r="124" spans="1:5" x14ac:dyDescent="0.25">
      <c r="A124" t="s">
        <v>301</v>
      </c>
      <c r="B124" t="s">
        <v>384</v>
      </c>
      <c r="C124">
        <v>1.0815789473684201</v>
      </c>
      <c r="D124">
        <v>0.48</v>
      </c>
      <c r="E124">
        <v>1.04</v>
      </c>
    </row>
    <row r="125" spans="1:5" x14ac:dyDescent="0.25">
      <c r="A125" t="s">
        <v>301</v>
      </c>
      <c r="B125" t="s">
        <v>343</v>
      </c>
      <c r="C125">
        <v>1.0815789473684201</v>
      </c>
      <c r="D125">
        <v>0.81</v>
      </c>
      <c r="E125">
        <v>1.19</v>
      </c>
    </row>
    <row r="126" spans="1:5" x14ac:dyDescent="0.25">
      <c r="A126" t="s">
        <v>301</v>
      </c>
      <c r="B126" t="s">
        <v>312</v>
      </c>
      <c r="C126">
        <v>1.0815789473684201</v>
      </c>
      <c r="D126">
        <v>0.52</v>
      </c>
      <c r="E126">
        <v>0.67</v>
      </c>
    </row>
    <row r="127" spans="1:5" x14ac:dyDescent="0.25">
      <c r="A127" t="s">
        <v>301</v>
      </c>
      <c r="B127" t="s">
        <v>319</v>
      </c>
      <c r="C127">
        <v>1.0815789473684201</v>
      </c>
      <c r="D127">
        <v>0.59</v>
      </c>
      <c r="E127">
        <v>1</v>
      </c>
    </row>
    <row r="128" spans="1:5" x14ac:dyDescent="0.25">
      <c r="A128" t="s">
        <v>301</v>
      </c>
      <c r="B128" t="s">
        <v>355</v>
      </c>
      <c r="C128">
        <v>1.0815789473684201</v>
      </c>
      <c r="D128">
        <v>0.59</v>
      </c>
      <c r="E128">
        <v>1.41</v>
      </c>
    </row>
    <row r="129" spans="1:5" x14ac:dyDescent="0.25">
      <c r="A129" t="s">
        <v>301</v>
      </c>
      <c r="B129" t="s">
        <v>385</v>
      </c>
      <c r="C129">
        <v>1.0815789473684201</v>
      </c>
      <c r="D129">
        <v>0.85</v>
      </c>
      <c r="E129">
        <v>0.7</v>
      </c>
    </row>
    <row r="130" spans="1:5" x14ac:dyDescent="0.25">
      <c r="A130" t="s">
        <v>301</v>
      </c>
      <c r="B130" t="s">
        <v>382</v>
      </c>
      <c r="C130">
        <v>1.0815789473684201</v>
      </c>
      <c r="D130">
        <v>0.81</v>
      </c>
      <c r="E130">
        <v>1.07</v>
      </c>
    </row>
    <row r="131" spans="1:5" x14ac:dyDescent="0.25">
      <c r="A131" t="s">
        <v>301</v>
      </c>
      <c r="B131" t="s">
        <v>314</v>
      </c>
      <c r="C131">
        <v>1.0815789473684201</v>
      </c>
      <c r="D131">
        <v>1.1499999999999999</v>
      </c>
      <c r="E131">
        <v>0.7</v>
      </c>
    </row>
    <row r="132" spans="1:5" x14ac:dyDescent="0.25">
      <c r="A132" t="s">
        <v>301</v>
      </c>
      <c r="B132" t="s">
        <v>334</v>
      </c>
      <c r="C132">
        <v>1.0815789473684201</v>
      </c>
      <c r="D132">
        <v>0.59</v>
      </c>
      <c r="E132">
        <v>1.1499999999999999</v>
      </c>
    </row>
    <row r="133" spans="1:5" x14ac:dyDescent="0.25">
      <c r="A133" t="s">
        <v>301</v>
      </c>
      <c r="B133" t="s">
        <v>369</v>
      </c>
      <c r="C133">
        <v>1.0815789473684201</v>
      </c>
      <c r="D133">
        <v>0.63</v>
      </c>
      <c r="E133">
        <v>0.48</v>
      </c>
    </row>
    <row r="134" spans="1:5" x14ac:dyDescent="0.25">
      <c r="A134" t="s">
        <v>301</v>
      </c>
      <c r="B134" t="s">
        <v>322</v>
      </c>
      <c r="C134">
        <v>1.0815789473684201</v>
      </c>
      <c r="D134">
        <v>0.63</v>
      </c>
      <c r="E134">
        <v>0.74</v>
      </c>
    </row>
    <row r="135" spans="1:5" x14ac:dyDescent="0.25">
      <c r="A135" t="s">
        <v>301</v>
      </c>
      <c r="B135" t="s">
        <v>302</v>
      </c>
      <c r="C135">
        <v>1.0815789473684201</v>
      </c>
      <c r="D135">
        <v>0.52</v>
      </c>
      <c r="E135">
        <v>1.63</v>
      </c>
    </row>
    <row r="136" spans="1:5" x14ac:dyDescent="0.25">
      <c r="A136" t="s">
        <v>301</v>
      </c>
      <c r="B136" t="s">
        <v>360</v>
      </c>
      <c r="C136">
        <v>1.0815789473684201</v>
      </c>
      <c r="D136">
        <v>0.74</v>
      </c>
      <c r="E136">
        <v>0.93</v>
      </c>
    </row>
    <row r="137" spans="1:5" x14ac:dyDescent="0.25">
      <c r="A137" t="s">
        <v>303</v>
      </c>
      <c r="B137" t="s">
        <v>333</v>
      </c>
      <c r="C137">
        <v>1.0324675324675301</v>
      </c>
      <c r="D137">
        <v>0.89</v>
      </c>
      <c r="E137">
        <v>0.89</v>
      </c>
    </row>
    <row r="138" spans="1:5" x14ac:dyDescent="0.25">
      <c r="A138" t="s">
        <v>303</v>
      </c>
      <c r="B138" t="s">
        <v>459</v>
      </c>
      <c r="C138">
        <v>1.0324675324675301</v>
      </c>
      <c r="D138">
        <v>0.78</v>
      </c>
      <c r="E138">
        <v>1.1599999999999999</v>
      </c>
    </row>
    <row r="139" spans="1:5" x14ac:dyDescent="0.25">
      <c r="A139" t="s">
        <v>303</v>
      </c>
      <c r="B139" t="s">
        <v>349</v>
      </c>
      <c r="C139">
        <v>1.0324675324675301</v>
      </c>
      <c r="D139">
        <v>0.78</v>
      </c>
      <c r="E139">
        <v>0.89</v>
      </c>
    </row>
    <row r="140" spans="1:5" x14ac:dyDescent="0.25">
      <c r="A140" t="s">
        <v>303</v>
      </c>
      <c r="B140" t="s">
        <v>462</v>
      </c>
      <c r="C140">
        <v>1.0324675324675301</v>
      </c>
      <c r="D140">
        <v>0.51</v>
      </c>
      <c r="E140">
        <v>1.3</v>
      </c>
    </row>
    <row r="141" spans="1:5" x14ac:dyDescent="0.25">
      <c r="A141" t="s">
        <v>303</v>
      </c>
      <c r="B141" t="s">
        <v>306</v>
      </c>
      <c r="C141">
        <v>1.0324675324675301</v>
      </c>
      <c r="D141">
        <v>0.68</v>
      </c>
      <c r="E141">
        <v>1.26</v>
      </c>
    </row>
    <row r="142" spans="1:5" x14ac:dyDescent="0.25">
      <c r="A142" t="s">
        <v>303</v>
      </c>
      <c r="B142" t="s">
        <v>465</v>
      </c>
      <c r="C142">
        <v>1.0324675324675301</v>
      </c>
      <c r="D142">
        <v>0.48</v>
      </c>
      <c r="E142">
        <v>0.99</v>
      </c>
    </row>
    <row r="143" spans="1:5" x14ac:dyDescent="0.25">
      <c r="A143" t="s">
        <v>303</v>
      </c>
      <c r="B143" t="s">
        <v>353</v>
      </c>
      <c r="C143">
        <v>1.0324675324675301</v>
      </c>
      <c r="D143">
        <v>0.82</v>
      </c>
      <c r="E143">
        <v>1.1299999999999999</v>
      </c>
    </row>
    <row r="144" spans="1:5" x14ac:dyDescent="0.25">
      <c r="A144" t="s">
        <v>303</v>
      </c>
      <c r="B144" t="s">
        <v>380</v>
      </c>
      <c r="C144">
        <v>1.0324675324675301</v>
      </c>
      <c r="D144">
        <v>0.89</v>
      </c>
      <c r="E144">
        <v>0.65</v>
      </c>
    </row>
    <row r="145" spans="1:5" x14ac:dyDescent="0.25">
      <c r="A145" t="s">
        <v>303</v>
      </c>
      <c r="B145" t="s">
        <v>383</v>
      </c>
      <c r="C145">
        <v>1.0324675324675301</v>
      </c>
      <c r="D145">
        <v>1.06</v>
      </c>
      <c r="E145">
        <v>0.96</v>
      </c>
    </row>
    <row r="146" spans="1:5" x14ac:dyDescent="0.25">
      <c r="A146" t="s">
        <v>303</v>
      </c>
      <c r="B146" t="s">
        <v>357</v>
      </c>
      <c r="C146">
        <v>1.0324675324675301</v>
      </c>
      <c r="D146">
        <v>0.51</v>
      </c>
      <c r="E146">
        <v>1.1299999999999999</v>
      </c>
    </row>
    <row r="147" spans="1:5" x14ac:dyDescent="0.25">
      <c r="A147" t="s">
        <v>303</v>
      </c>
      <c r="B147" t="s">
        <v>308</v>
      </c>
      <c r="C147">
        <v>1.0324675324675301</v>
      </c>
      <c r="D147">
        <v>1.02</v>
      </c>
      <c r="E147">
        <v>0.68</v>
      </c>
    </row>
    <row r="148" spans="1:5" x14ac:dyDescent="0.25">
      <c r="A148" t="s">
        <v>303</v>
      </c>
      <c r="B148" t="s">
        <v>390</v>
      </c>
      <c r="C148">
        <v>1.0324675324675301</v>
      </c>
      <c r="D148">
        <v>0.78</v>
      </c>
      <c r="E148">
        <v>1.06</v>
      </c>
    </row>
    <row r="149" spans="1:5" x14ac:dyDescent="0.25">
      <c r="A149" t="s">
        <v>303</v>
      </c>
      <c r="B149" t="s">
        <v>361</v>
      </c>
      <c r="C149">
        <v>1.0324675324675301</v>
      </c>
      <c r="D149">
        <v>0.65</v>
      </c>
      <c r="E149">
        <v>0.75</v>
      </c>
    </row>
    <row r="150" spans="1:5" x14ac:dyDescent="0.25">
      <c r="A150" t="s">
        <v>303</v>
      </c>
      <c r="B150" t="s">
        <v>461</v>
      </c>
      <c r="C150">
        <v>1.0324675324675301</v>
      </c>
      <c r="D150">
        <v>0.82</v>
      </c>
      <c r="E150">
        <v>0.99</v>
      </c>
    </row>
    <row r="151" spans="1:5" x14ac:dyDescent="0.25">
      <c r="A151" t="s">
        <v>303</v>
      </c>
      <c r="B151" t="s">
        <v>374</v>
      </c>
      <c r="C151">
        <v>1.0324675324675301</v>
      </c>
      <c r="D151">
        <v>0.65</v>
      </c>
      <c r="E151">
        <v>0.82</v>
      </c>
    </row>
    <row r="152" spans="1:5" x14ac:dyDescent="0.25">
      <c r="A152" t="s">
        <v>303</v>
      </c>
      <c r="B152" t="s">
        <v>340</v>
      </c>
      <c r="C152">
        <v>1.0324675324675301</v>
      </c>
      <c r="D152">
        <v>0.55000000000000004</v>
      </c>
      <c r="E152">
        <v>1.33</v>
      </c>
    </row>
    <row r="153" spans="1:5" x14ac:dyDescent="0.25">
      <c r="A153" t="s">
        <v>303</v>
      </c>
      <c r="B153" t="s">
        <v>354</v>
      </c>
      <c r="C153">
        <v>1.0324675324675301</v>
      </c>
      <c r="D153">
        <v>0.61</v>
      </c>
      <c r="E153">
        <v>1.1299999999999999</v>
      </c>
    </row>
    <row r="154" spans="1:5" x14ac:dyDescent="0.25">
      <c r="A154" t="s">
        <v>303</v>
      </c>
      <c r="B154" t="s">
        <v>364</v>
      </c>
      <c r="C154">
        <v>1.0324675324675301</v>
      </c>
      <c r="D154">
        <v>0.68</v>
      </c>
      <c r="E154">
        <v>1.02</v>
      </c>
    </row>
    <row r="155" spans="1:5" x14ac:dyDescent="0.25">
      <c r="A155" t="s">
        <v>303</v>
      </c>
      <c r="B155" t="s">
        <v>348</v>
      </c>
      <c r="C155">
        <v>1.0324675324675301</v>
      </c>
      <c r="D155">
        <v>0.78</v>
      </c>
      <c r="E155">
        <v>0.82</v>
      </c>
    </row>
    <row r="156" spans="1:5" x14ac:dyDescent="0.25">
      <c r="A156" t="s">
        <v>303</v>
      </c>
      <c r="B156" t="s">
        <v>321</v>
      </c>
      <c r="C156">
        <v>1.0324675324675301</v>
      </c>
      <c r="D156">
        <v>0.72</v>
      </c>
      <c r="E156">
        <v>1.26</v>
      </c>
    </row>
    <row r="157" spans="1:5" x14ac:dyDescent="0.25">
      <c r="A157" t="s">
        <v>303</v>
      </c>
      <c r="B157" t="s">
        <v>346</v>
      </c>
      <c r="C157">
        <v>1.0324675324675301</v>
      </c>
      <c r="D157">
        <v>0.89</v>
      </c>
      <c r="E157">
        <v>0.92</v>
      </c>
    </row>
    <row r="158" spans="1:5" x14ac:dyDescent="0.25">
      <c r="A158" t="s">
        <v>303</v>
      </c>
      <c r="B158" t="s">
        <v>342</v>
      </c>
      <c r="C158">
        <v>1.0324675324675301</v>
      </c>
      <c r="D158">
        <v>0.72</v>
      </c>
      <c r="E158">
        <v>0.89</v>
      </c>
    </row>
    <row r="159" spans="1:5" x14ac:dyDescent="0.25">
      <c r="A159" t="s">
        <v>13</v>
      </c>
      <c r="B159" t="s">
        <v>227</v>
      </c>
      <c r="C159">
        <v>1.3562091503267999</v>
      </c>
      <c r="D159">
        <v>1.64</v>
      </c>
      <c r="E159">
        <v>0.73</v>
      </c>
    </row>
    <row r="160" spans="1:5" x14ac:dyDescent="0.25">
      <c r="A160" t="s">
        <v>13</v>
      </c>
      <c r="B160" t="s">
        <v>47</v>
      </c>
      <c r="C160">
        <v>1.3562091503267999</v>
      </c>
      <c r="D160">
        <v>0.8</v>
      </c>
      <c r="E160">
        <v>1.2</v>
      </c>
    </row>
    <row r="161" spans="1:5" x14ac:dyDescent="0.25">
      <c r="A161" t="s">
        <v>13</v>
      </c>
      <c r="B161" t="s">
        <v>228</v>
      </c>
      <c r="C161">
        <v>1.3562091503267999</v>
      </c>
      <c r="D161">
        <v>0.87</v>
      </c>
      <c r="E161">
        <v>0.7</v>
      </c>
    </row>
    <row r="162" spans="1:5" x14ac:dyDescent="0.25">
      <c r="A162" t="s">
        <v>13</v>
      </c>
      <c r="B162" t="s">
        <v>17</v>
      </c>
      <c r="C162">
        <v>1.3562091503267999</v>
      </c>
      <c r="D162">
        <v>0.43</v>
      </c>
      <c r="E162">
        <v>1.64</v>
      </c>
    </row>
    <row r="163" spans="1:5" x14ac:dyDescent="0.25">
      <c r="A163" t="s">
        <v>13</v>
      </c>
      <c r="B163" t="s">
        <v>15</v>
      </c>
      <c r="C163">
        <v>1.3562091503267999</v>
      </c>
      <c r="D163">
        <v>1.37</v>
      </c>
      <c r="E163">
        <v>0.8</v>
      </c>
    </row>
    <row r="164" spans="1:5" x14ac:dyDescent="0.25">
      <c r="A164" t="s">
        <v>13</v>
      </c>
      <c r="B164" t="s">
        <v>55</v>
      </c>
      <c r="C164">
        <v>1.3562091503267999</v>
      </c>
      <c r="D164">
        <v>0.56999999999999995</v>
      </c>
      <c r="E164">
        <v>1.17</v>
      </c>
    </row>
    <row r="165" spans="1:5" x14ac:dyDescent="0.25">
      <c r="A165" t="s">
        <v>13</v>
      </c>
      <c r="B165" t="s">
        <v>229</v>
      </c>
      <c r="C165">
        <v>1.3562091503267999</v>
      </c>
      <c r="D165">
        <v>0.83</v>
      </c>
      <c r="E165">
        <v>0.9</v>
      </c>
    </row>
    <row r="166" spans="1:5" x14ac:dyDescent="0.25">
      <c r="A166" t="s">
        <v>13</v>
      </c>
      <c r="B166" t="s">
        <v>52</v>
      </c>
      <c r="C166">
        <v>1.3562091503267999</v>
      </c>
      <c r="D166">
        <v>0.97</v>
      </c>
      <c r="E166">
        <v>0.67</v>
      </c>
    </row>
    <row r="167" spans="1:5" x14ac:dyDescent="0.25">
      <c r="A167" t="s">
        <v>13</v>
      </c>
      <c r="B167" t="s">
        <v>46</v>
      </c>
      <c r="C167">
        <v>1.3562091503267999</v>
      </c>
      <c r="D167">
        <v>0.43</v>
      </c>
      <c r="E167">
        <v>1.27</v>
      </c>
    </row>
    <row r="168" spans="1:5" x14ac:dyDescent="0.25">
      <c r="A168" t="s">
        <v>13</v>
      </c>
      <c r="B168" t="s">
        <v>53</v>
      </c>
      <c r="C168">
        <v>1.3562091503267999</v>
      </c>
      <c r="D168">
        <v>0.43</v>
      </c>
      <c r="E168">
        <v>0.9</v>
      </c>
    </row>
    <row r="169" spans="1:5" x14ac:dyDescent="0.25">
      <c r="A169" t="s">
        <v>13</v>
      </c>
      <c r="B169" t="s">
        <v>44</v>
      </c>
      <c r="C169">
        <v>1.3562091503267999</v>
      </c>
      <c r="D169">
        <v>0.56999999999999995</v>
      </c>
      <c r="E169">
        <v>1.1399999999999999</v>
      </c>
    </row>
    <row r="170" spans="1:5" x14ac:dyDescent="0.25">
      <c r="A170" t="s">
        <v>13</v>
      </c>
      <c r="B170" t="s">
        <v>50</v>
      </c>
      <c r="C170">
        <v>1.3562091503267999</v>
      </c>
      <c r="D170">
        <v>0.47</v>
      </c>
      <c r="E170">
        <v>1</v>
      </c>
    </row>
    <row r="171" spans="1:5" x14ac:dyDescent="0.25">
      <c r="A171" t="s">
        <v>13</v>
      </c>
      <c r="B171" t="s">
        <v>43</v>
      </c>
      <c r="C171">
        <v>1.3562091503267999</v>
      </c>
      <c r="D171">
        <v>1.1000000000000001</v>
      </c>
      <c r="E171">
        <v>0.8</v>
      </c>
    </row>
    <row r="172" spans="1:5" x14ac:dyDescent="0.25">
      <c r="A172" t="s">
        <v>13</v>
      </c>
      <c r="B172" t="s">
        <v>48</v>
      </c>
      <c r="C172">
        <v>1.3562091503267999</v>
      </c>
      <c r="D172">
        <v>0.4</v>
      </c>
      <c r="E172">
        <v>1</v>
      </c>
    </row>
    <row r="173" spans="1:5" x14ac:dyDescent="0.25">
      <c r="A173" t="s">
        <v>13</v>
      </c>
      <c r="B173" t="s">
        <v>51</v>
      </c>
      <c r="C173">
        <v>1.3562091503267999</v>
      </c>
      <c r="D173">
        <v>0.6</v>
      </c>
      <c r="E173">
        <v>1.1000000000000001</v>
      </c>
    </row>
    <row r="174" spans="1:5" x14ac:dyDescent="0.25">
      <c r="A174" t="s">
        <v>13</v>
      </c>
      <c r="B174" t="s">
        <v>54</v>
      </c>
      <c r="C174">
        <v>1.3562091503267999</v>
      </c>
      <c r="D174">
        <v>0.7</v>
      </c>
      <c r="E174">
        <v>1.1399999999999999</v>
      </c>
    </row>
    <row r="175" spans="1:5" x14ac:dyDescent="0.25">
      <c r="A175" t="s">
        <v>13</v>
      </c>
      <c r="B175" t="s">
        <v>14</v>
      </c>
      <c r="C175">
        <v>1.3562091503267999</v>
      </c>
      <c r="D175">
        <v>0.83</v>
      </c>
      <c r="E175">
        <v>0.9</v>
      </c>
    </row>
    <row r="176" spans="1:5" x14ac:dyDescent="0.25">
      <c r="A176" t="s">
        <v>13</v>
      </c>
      <c r="B176" t="s">
        <v>45</v>
      </c>
      <c r="C176">
        <v>1.3562091503267999</v>
      </c>
      <c r="D176">
        <v>0.83</v>
      </c>
      <c r="E176">
        <v>0.94</v>
      </c>
    </row>
    <row r="177" spans="1:5" x14ac:dyDescent="0.25">
      <c r="A177" t="s">
        <v>16</v>
      </c>
      <c r="B177" t="s">
        <v>287</v>
      </c>
      <c r="C177">
        <v>1.36928104575163</v>
      </c>
      <c r="D177">
        <v>1.18</v>
      </c>
      <c r="E177">
        <v>0.68</v>
      </c>
    </row>
    <row r="178" spans="1:5" x14ac:dyDescent="0.25">
      <c r="A178" t="s">
        <v>16</v>
      </c>
      <c r="B178" t="s">
        <v>235</v>
      </c>
      <c r="C178">
        <v>1.36928104575163</v>
      </c>
      <c r="D178">
        <v>0.72</v>
      </c>
      <c r="E178">
        <v>0.84</v>
      </c>
    </row>
    <row r="179" spans="1:5" x14ac:dyDescent="0.25">
      <c r="A179" t="s">
        <v>16</v>
      </c>
      <c r="B179" t="s">
        <v>449</v>
      </c>
      <c r="C179">
        <v>1.36928104575163</v>
      </c>
      <c r="D179">
        <v>0.68</v>
      </c>
      <c r="E179">
        <v>1.37</v>
      </c>
    </row>
    <row r="180" spans="1:5" x14ac:dyDescent="0.25">
      <c r="A180" t="s">
        <v>16</v>
      </c>
      <c r="B180" t="s">
        <v>234</v>
      </c>
      <c r="C180">
        <v>1.36928104575163</v>
      </c>
      <c r="D180">
        <v>0.84</v>
      </c>
      <c r="E180">
        <v>1.1000000000000001</v>
      </c>
    </row>
    <row r="181" spans="1:5" x14ac:dyDescent="0.25">
      <c r="A181" t="s">
        <v>16</v>
      </c>
      <c r="B181" t="s">
        <v>18</v>
      </c>
      <c r="C181">
        <v>1.36928104575163</v>
      </c>
      <c r="D181">
        <v>1.1399999999999999</v>
      </c>
      <c r="E181">
        <v>0.76</v>
      </c>
    </row>
    <row r="182" spans="1:5" x14ac:dyDescent="0.25">
      <c r="A182" t="s">
        <v>16</v>
      </c>
      <c r="B182" t="s">
        <v>59</v>
      </c>
      <c r="C182">
        <v>1.36928104575163</v>
      </c>
      <c r="D182">
        <v>0.72</v>
      </c>
      <c r="E182">
        <v>1.1399999999999999</v>
      </c>
    </row>
    <row r="183" spans="1:5" x14ac:dyDescent="0.25">
      <c r="A183" t="s">
        <v>16</v>
      </c>
      <c r="B183" t="s">
        <v>57</v>
      </c>
      <c r="C183">
        <v>1.36928104575163</v>
      </c>
      <c r="D183">
        <v>0.68</v>
      </c>
      <c r="E183">
        <v>1.45</v>
      </c>
    </row>
    <row r="184" spans="1:5" x14ac:dyDescent="0.25">
      <c r="A184" t="s">
        <v>16</v>
      </c>
      <c r="B184" t="s">
        <v>58</v>
      </c>
      <c r="C184">
        <v>1.36928104575163</v>
      </c>
      <c r="D184">
        <v>0.65</v>
      </c>
      <c r="E184">
        <v>0.8</v>
      </c>
    </row>
    <row r="185" spans="1:5" x14ac:dyDescent="0.25">
      <c r="A185" t="s">
        <v>16</v>
      </c>
      <c r="B185" t="s">
        <v>233</v>
      </c>
      <c r="C185">
        <v>1.36928104575163</v>
      </c>
      <c r="D185">
        <v>0.88</v>
      </c>
      <c r="E185">
        <v>1.18</v>
      </c>
    </row>
    <row r="186" spans="1:5" x14ac:dyDescent="0.25">
      <c r="A186" t="s">
        <v>16</v>
      </c>
      <c r="B186" t="s">
        <v>232</v>
      </c>
      <c r="C186">
        <v>1.36928104575163</v>
      </c>
      <c r="D186">
        <v>1.1000000000000001</v>
      </c>
      <c r="E186">
        <v>0.88</v>
      </c>
    </row>
    <row r="187" spans="1:5" x14ac:dyDescent="0.25">
      <c r="A187" t="s">
        <v>16</v>
      </c>
      <c r="B187" t="s">
        <v>56</v>
      </c>
      <c r="C187">
        <v>1.36928104575163</v>
      </c>
      <c r="D187">
        <v>0.88</v>
      </c>
      <c r="E187">
        <v>0.99</v>
      </c>
    </row>
    <row r="188" spans="1:5" x14ac:dyDescent="0.25">
      <c r="A188" t="s">
        <v>16</v>
      </c>
      <c r="B188" t="s">
        <v>450</v>
      </c>
      <c r="C188">
        <v>1.36928104575163</v>
      </c>
      <c r="D188">
        <v>0.91</v>
      </c>
      <c r="E188">
        <v>1.03</v>
      </c>
    </row>
    <row r="189" spans="1:5" x14ac:dyDescent="0.25">
      <c r="A189" t="s">
        <v>16</v>
      </c>
      <c r="B189" t="s">
        <v>231</v>
      </c>
      <c r="C189">
        <v>1.36928104575163</v>
      </c>
      <c r="D189">
        <v>0.61</v>
      </c>
      <c r="E189">
        <v>1.03</v>
      </c>
    </row>
    <row r="190" spans="1:5" x14ac:dyDescent="0.25">
      <c r="A190" t="s">
        <v>16</v>
      </c>
      <c r="B190" t="s">
        <v>236</v>
      </c>
      <c r="C190">
        <v>1.36928104575163</v>
      </c>
      <c r="D190">
        <v>0.88</v>
      </c>
      <c r="E190">
        <v>0.95</v>
      </c>
    </row>
    <row r="191" spans="1:5" x14ac:dyDescent="0.25">
      <c r="A191" t="s">
        <v>16</v>
      </c>
      <c r="B191" t="s">
        <v>49</v>
      </c>
      <c r="C191">
        <v>1.36928104575163</v>
      </c>
      <c r="D191">
        <v>1.37</v>
      </c>
      <c r="E191">
        <v>0.99</v>
      </c>
    </row>
    <row r="192" spans="1:5" x14ac:dyDescent="0.25">
      <c r="A192" t="s">
        <v>16</v>
      </c>
      <c r="B192" t="s">
        <v>60</v>
      </c>
      <c r="C192">
        <v>1.36928104575163</v>
      </c>
      <c r="D192">
        <v>0.91</v>
      </c>
      <c r="E192">
        <v>1.1000000000000001</v>
      </c>
    </row>
    <row r="193" spans="1:5" x14ac:dyDescent="0.25">
      <c r="A193" t="s">
        <v>16</v>
      </c>
      <c r="B193" t="s">
        <v>448</v>
      </c>
      <c r="C193">
        <v>1.36928104575163</v>
      </c>
      <c r="D193">
        <v>0.56999999999999995</v>
      </c>
      <c r="E193">
        <v>1.07</v>
      </c>
    </row>
    <row r="194" spans="1:5" x14ac:dyDescent="0.25">
      <c r="A194" t="s">
        <v>16</v>
      </c>
      <c r="B194" t="s">
        <v>230</v>
      </c>
      <c r="C194">
        <v>1.36928104575163</v>
      </c>
      <c r="D194">
        <v>1.22</v>
      </c>
      <c r="E194">
        <v>0.65</v>
      </c>
    </row>
    <row r="195" spans="1:5" x14ac:dyDescent="0.25">
      <c r="A195" t="s">
        <v>19</v>
      </c>
      <c r="B195" t="s">
        <v>245</v>
      </c>
      <c r="C195">
        <v>1.22631578947368</v>
      </c>
      <c r="D195">
        <v>0.73</v>
      </c>
      <c r="E195">
        <v>0.93</v>
      </c>
    </row>
    <row r="196" spans="1:5" x14ac:dyDescent="0.25">
      <c r="A196" t="s">
        <v>19</v>
      </c>
      <c r="B196" t="s">
        <v>243</v>
      </c>
      <c r="C196">
        <v>1.22631578947368</v>
      </c>
      <c r="D196">
        <v>0.7</v>
      </c>
      <c r="E196">
        <v>0.93</v>
      </c>
    </row>
    <row r="197" spans="1:5" x14ac:dyDescent="0.25">
      <c r="A197" t="s">
        <v>19</v>
      </c>
      <c r="B197" t="s">
        <v>142</v>
      </c>
      <c r="C197">
        <v>1.22631578947368</v>
      </c>
      <c r="D197">
        <v>1.36</v>
      </c>
      <c r="E197">
        <v>0.8</v>
      </c>
    </row>
    <row r="198" spans="1:5" x14ac:dyDescent="0.25">
      <c r="A198" t="s">
        <v>19</v>
      </c>
      <c r="B198" t="s">
        <v>246</v>
      </c>
      <c r="C198">
        <v>1.22631578947368</v>
      </c>
      <c r="D198">
        <v>0.9</v>
      </c>
      <c r="E198">
        <v>0.93</v>
      </c>
    </row>
    <row r="199" spans="1:5" x14ac:dyDescent="0.25">
      <c r="A199" t="s">
        <v>19</v>
      </c>
      <c r="B199" t="s">
        <v>154</v>
      </c>
      <c r="C199">
        <v>1.22631578947368</v>
      </c>
      <c r="D199">
        <v>0.53</v>
      </c>
      <c r="E199">
        <v>1.2</v>
      </c>
    </row>
    <row r="200" spans="1:5" x14ac:dyDescent="0.25">
      <c r="A200" t="s">
        <v>19</v>
      </c>
      <c r="B200" t="s">
        <v>252</v>
      </c>
      <c r="C200">
        <v>1.22631578947368</v>
      </c>
      <c r="D200">
        <v>0.6</v>
      </c>
      <c r="E200">
        <v>0.7</v>
      </c>
    </row>
    <row r="201" spans="1:5" x14ac:dyDescent="0.25">
      <c r="A201" t="s">
        <v>19</v>
      </c>
      <c r="B201" t="s">
        <v>352</v>
      </c>
      <c r="C201">
        <v>1.22631578947368</v>
      </c>
      <c r="D201">
        <v>0.5</v>
      </c>
      <c r="E201">
        <v>1.36</v>
      </c>
    </row>
    <row r="202" spans="1:5" x14ac:dyDescent="0.25">
      <c r="A202" t="s">
        <v>19</v>
      </c>
      <c r="B202" t="s">
        <v>141</v>
      </c>
      <c r="C202">
        <v>1.22631578947368</v>
      </c>
      <c r="D202">
        <v>0.7</v>
      </c>
      <c r="E202">
        <v>1.06</v>
      </c>
    </row>
    <row r="203" spans="1:5" x14ac:dyDescent="0.25">
      <c r="A203" t="s">
        <v>19</v>
      </c>
      <c r="B203" t="s">
        <v>251</v>
      </c>
      <c r="C203">
        <v>1.22631578947368</v>
      </c>
      <c r="D203">
        <v>0.8</v>
      </c>
      <c r="E203">
        <v>0.87</v>
      </c>
    </row>
    <row r="204" spans="1:5" x14ac:dyDescent="0.25">
      <c r="A204" t="s">
        <v>19</v>
      </c>
      <c r="B204" t="s">
        <v>139</v>
      </c>
      <c r="C204">
        <v>1.22631578947368</v>
      </c>
      <c r="D204">
        <v>1</v>
      </c>
      <c r="E204">
        <v>0.53</v>
      </c>
    </row>
    <row r="205" spans="1:5" x14ac:dyDescent="0.25">
      <c r="A205" t="s">
        <v>19</v>
      </c>
      <c r="B205" t="s">
        <v>21</v>
      </c>
      <c r="C205">
        <v>1.22631578947368</v>
      </c>
      <c r="D205">
        <v>0.9</v>
      </c>
      <c r="E205">
        <v>0.8</v>
      </c>
    </row>
    <row r="206" spans="1:5" x14ac:dyDescent="0.25">
      <c r="A206" t="s">
        <v>19</v>
      </c>
      <c r="B206" t="s">
        <v>247</v>
      </c>
      <c r="C206">
        <v>1.22631578947368</v>
      </c>
      <c r="D206">
        <v>0.83</v>
      </c>
      <c r="E206">
        <v>0.5</v>
      </c>
    </row>
    <row r="207" spans="1:5" x14ac:dyDescent="0.25">
      <c r="A207" t="s">
        <v>19</v>
      </c>
      <c r="B207" t="s">
        <v>249</v>
      </c>
      <c r="C207">
        <v>1.22631578947368</v>
      </c>
      <c r="D207">
        <v>0.8</v>
      </c>
      <c r="E207">
        <v>0.83</v>
      </c>
    </row>
    <row r="208" spans="1:5" x14ac:dyDescent="0.25">
      <c r="A208" t="s">
        <v>19</v>
      </c>
      <c r="B208" t="s">
        <v>253</v>
      </c>
      <c r="C208">
        <v>1.22631578947368</v>
      </c>
      <c r="D208">
        <v>0.8</v>
      </c>
      <c r="E208">
        <v>0.87</v>
      </c>
    </row>
    <row r="209" spans="1:5" x14ac:dyDescent="0.25">
      <c r="A209" t="s">
        <v>19</v>
      </c>
      <c r="B209" t="s">
        <v>244</v>
      </c>
      <c r="C209">
        <v>1.22631578947368</v>
      </c>
      <c r="D209">
        <v>1.06</v>
      </c>
      <c r="E209">
        <v>0.9</v>
      </c>
    </row>
    <row r="210" spans="1:5" x14ac:dyDescent="0.25">
      <c r="A210" t="s">
        <v>19</v>
      </c>
      <c r="B210" t="s">
        <v>146</v>
      </c>
      <c r="C210">
        <v>1.22631578947368</v>
      </c>
      <c r="D210">
        <v>0.6</v>
      </c>
      <c r="E210">
        <v>1.1299999999999999</v>
      </c>
    </row>
    <row r="211" spans="1:5" x14ac:dyDescent="0.25">
      <c r="A211" t="s">
        <v>19</v>
      </c>
      <c r="B211" t="s">
        <v>254</v>
      </c>
      <c r="C211">
        <v>1.22631578947368</v>
      </c>
      <c r="D211">
        <v>0.47</v>
      </c>
      <c r="E211">
        <v>1.26</v>
      </c>
    </row>
    <row r="212" spans="1:5" x14ac:dyDescent="0.25">
      <c r="A212" t="s">
        <v>19</v>
      </c>
      <c r="B212" t="s">
        <v>20</v>
      </c>
      <c r="C212">
        <v>1.22631578947368</v>
      </c>
      <c r="D212">
        <v>0.73</v>
      </c>
      <c r="E212">
        <v>1.1599999999999999</v>
      </c>
    </row>
    <row r="213" spans="1:5" x14ac:dyDescent="0.25">
      <c r="A213" t="s">
        <v>19</v>
      </c>
      <c r="B213" t="s">
        <v>250</v>
      </c>
      <c r="C213">
        <v>1.22631578947368</v>
      </c>
      <c r="D213">
        <v>0.6</v>
      </c>
      <c r="E213">
        <v>1.3</v>
      </c>
    </row>
    <row r="214" spans="1:5" x14ac:dyDescent="0.25">
      <c r="A214" t="s">
        <v>19</v>
      </c>
      <c r="B214" t="s">
        <v>248</v>
      </c>
      <c r="C214">
        <v>1.22631578947368</v>
      </c>
      <c r="D214">
        <v>0.9</v>
      </c>
      <c r="E214">
        <v>1.93</v>
      </c>
    </row>
    <row r="215" spans="1:5" x14ac:dyDescent="0.25">
      <c r="A215" t="s">
        <v>143</v>
      </c>
      <c r="B215" t="s">
        <v>140</v>
      </c>
      <c r="C215">
        <v>1.0263157894736801</v>
      </c>
      <c r="D215">
        <v>0.92</v>
      </c>
      <c r="E215">
        <v>0.96</v>
      </c>
    </row>
    <row r="216" spans="1:5" x14ac:dyDescent="0.25">
      <c r="A216" t="s">
        <v>143</v>
      </c>
      <c r="B216" t="s">
        <v>152</v>
      </c>
      <c r="C216">
        <v>1.0263157894736801</v>
      </c>
      <c r="D216">
        <v>1.17</v>
      </c>
      <c r="E216">
        <v>0.84</v>
      </c>
    </row>
    <row r="217" spans="1:5" x14ac:dyDescent="0.25">
      <c r="A217" t="s">
        <v>143</v>
      </c>
      <c r="B217" t="s">
        <v>158</v>
      </c>
      <c r="C217">
        <v>1.0263157894736801</v>
      </c>
      <c r="D217">
        <v>0.67</v>
      </c>
      <c r="E217">
        <v>1.0900000000000001</v>
      </c>
    </row>
    <row r="218" spans="1:5" x14ac:dyDescent="0.25">
      <c r="A218" t="s">
        <v>143</v>
      </c>
      <c r="B218" t="s">
        <v>452</v>
      </c>
      <c r="C218">
        <v>1.0263157894736801</v>
      </c>
      <c r="D218">
        <v>0.63</v>
      </c>
      <c r="E218">
        <v>1.17</v>
      </c>
    </row>
    <row r="219" spans="1:5" x14ac:dyDescent="0.25">
      <c r="A219" t="s">
        <v>143</v>
      </c>
      <c r="B219" t="s">
        <v>161</v>
      </c>
      <c r="C219">
        <v>1.0263157894736801</v>
      </c>
      <c r="D219">
        <v>1</v>
      </c>
      <c r="E219">
        <v>0.92</v>
      </c>
    </row>
    <row r="220" spans="1:5" x14ac:dyDescent="0.25">
      <c r="A220" t="s">
        <v>143</v>
      </c>
      <c r="B220" t="s">
        <v>156</v>
      </c>
      <c r="C220">
        <v>1.0263157894736801</v>
      </c>
      <c r="D220">
        <v>0.88</v>
      </c>
      <c r="E220">
        <v>1</v>
      </c>
    </row>
    <row r="221" spans="1:5" x14ac:dyDescent="0.25">
      <c r="A221" t="s">
        <v>143</v>
      </c>
      <c r="B221" t="s">
        <v>157</v>
      </c>
      <c r="C221">
        <v>1.0263157894736801</v>
      </c>
      <c r="D221">
        <v>0.67</v>
      </c>
      <c r="E221">
        <v>1.51</v>
      </c>
    </row>
    <row r="222" spans="1:5" x14ac:dyDescent="0.25">
      <c r="A222" t="s">
        <v>143</v>
      </c>
      <c r="B222" t="s">
        <v>148</v>
      </c>
      <c r="C222">
        <v>1.0263157894736801</v>
      </c>
      <c r="D222">
        <v>0.75</v>
      </c>
      <c r="E222">
        <v>0.46</v>
      </c>
    </row>
    <row r="223" spans="1:5" x14ac:dyDescent="0.25">
      <c r="A223" t="s">
        <v>143</v>
      </c>
      <c r="B223" t="s">
        <v>153</v>
      </c>
      <c r="C223">
        <v>1.0263157894736801</v>
      </c>
      <c r="D223">
        <v>0.75</v>
      </c>
      <c r="E223">
        <v>1.05</v>
      </c>
    </row>
    <row r="224" spans="1:5" x14ac:dyDescent="0.25">
      <c r="A224" t="s">
        <v>143</v>
      </c>
      <c r="B224" t="s">
        <v>147</v>
      </c>
      <c r="C224">
        <v>1.0263157894736801</v>
      </c>
      <c r="D224">
        <v>1.05</v>
      </c>
      <c r="E224">
        <v>0.84</v>
      </c>
    </row>
    <row r="225" spans="1:5" x14ac:dyDescent="0.25">
      <c r="A225" t="s">
        <v>143</v>
      </c>
      <c r="B225" t="s">
        <v>329</v>
      </c>
      <c r="C225">
        <v>1.0263157894736801</v>
      </c>
      <c r="D225">
        <v>0.96</v>
      </c>
      <c r="E225">
        <v>1.1299999999999999</v>
      </c>
    </row>
    <row r="226" spans="1:5" x14ac:dyDescent="0.25">
      <c r="A226" t="s">
        <v>143</v>
      </c>
      <c r="B226" t="s">
        <v>150</v>
      </c>
      <c r="C226">
        <v>1.0263157894736801</v>
      </c>
      <c r="D226">
        <v>0.71</v>
      </c>
      <c r="E226">
        <v>1.05</v>
      </c>
    </row>
    <row r="227" spans="1:5" x14ac:dyDescent="0.25">
      <c r="A227" t="s">
        <v>143</v>
      </c>
      <c r="B227" t="s">
        <v>160</v>
      </c>
      <c r="C227">
        <v>1.0263157894736801</v>
      </c>
      <c r="D227">
        <v>0.63</v>
      </c>
      <c r="E227">
        <v>0.79</v>
      </c>
    </row>
    <row r="228" spans="1:5" x14ac:dyDescent="0.25">
      <c r="A228" t="s">
        <v>143</v>
      </c>
      <c r="B228" t="s">
        <v>144</v>
      </c>
      <c r="C228">
        <v>1.0263157894736801</v>
      </c>
      <c r="D228">
        <v>1.26</v>
      </c>
      <c r="E228">
        <v>0.79</v>
      </c>
    </row>
    <row r="229" spans="1:5" x14ac:dyDescent="0.25">
      <c r="A229" t="s">
        <v>143</v>
      </c>
      <c r="B229" t="s">
        <v>149</v>
      </c>
      <c r="C229">
        <v>1.0263157894736801</v>
      </c>
      <c r="D229">
        <v>0.88</v>
      </c>
      <c r="E229">
        <v>1</v>
      </c>
    </row>
    <row r="230" spans="1:5" x14ac:dyDescent="0.25">
      <c r="A230" t="s">
        <v>143</v>
      </c>
      <c r="B230" t="s">
        <v>155</v>
      </c>
      <c r="C230">
        <v>1.0263157894736801</v>
      </c>
      <c r="D230">
        <v>0.59</v>
      </c>
      <c r="E230">
        <v>1.34</v>
      </c>
    </row>
    <row r="231" spans="1:5" x14ac:dyDescent="0.25">
      <c r="A231" t="s">
        <v>143</v>
      </c>
      <c r="B231" t="s">
        <v>159</v>
      </c>
      <c r="C231">
        <v>1.0263157894736801</v>
      </c>
      <c r="D231">
        <v>0.67</v>
      </c>
      <c r="E231">
        <v>1.21</v>
      </c>
    </row>
    <row r="232" spans="1:5" x14ac:dyDescent="0.25">
      <c r="A232" t="s">
        <v>143</v>
      </c>
      <c r="B232" t="s">
        <v>151</v>
      </c>
      <c r="C232">
        <v>1.0263157894736801</v>
      </c>
      <c r="D232">
        <v>0.88</v>
      </c>
      <c r="E232">
        <v>0.88</v>
      </c>
    </row>
    <row r="233" spans="1:5" x14ac:dyDescent="0.25">
      <c r="A233" t="s">
        <v>143</v>
      </c>
      <c r="B233" t="s">
        <v>145</v>
      </c>
      <c r="C233">
        <v>1.0263157894736801</v>
      </c>
      <c r="D233">
        <v>0.46</v>
      </c>
      <c r="E233">
        <v>0.96</v>
      </c>
    </row>
    <row r="234" spans="1:5" x14ac:dyDescent="0.25">
      <c r="A234" t="s">
        <v>143</v>
      </c>
      <c r="B234" t="s">
        <v>451</v>
      </c>
      <c r="C234">
        <v>1.0263157894736801</v>
      </c>
      <c r="D234">
        <v>0.79</v>
      </c>
      <c r="E234">
        <v>1</v>
      </c>
    </row>
    <row r="235" spans="1:5" x14ac:dyDescent="0.25">
      <c r="A235" t="s">
        <v>22</v>
      </c>
      <c r="B235" t="s">
        <v>262</v>
      </c>
      <c r="C235">
        <v>1.3631578947368399</v>
      </c>
      <c r="D235">
        <v>0.46</v>
      </c>
      <c r="E235">
        <v>1.23</v>
      </c>
    </row>
    <row r="236" spans="1:5" x14ac:dyDescent="0.25">
      <c r="A236" t="s">
        <v>22</v>
      </c>
      <c r="B236" t="s">
        <v>259</v>
      </c>
      <c r="C236">
        <v>1.3631578947368399</v>
      </c>
      <c r="D236">
        <v>1.3</v>
      </c>
      <c r="E236">
        <v>1.26</v>
      </c>
    </row>
    <row r="237" spans="1:5" x14ac:dyDescent="0.25">
      <c r="A237" t="s">
        <v>22</v>
      </c>
      <c r="B237" t="s">
        <v>23</v>
      </c>
      <c r="C237">
        <v>1.3631578947368399</v>
      </c>
      <c r="D237">
        <v>1.23</v>
      </c>
      <c r="E237">
        <v>1.1599999999999999</v>
      </c>
    </row>
    <row r="238" spans="1:5" x14ac:dyDescent="0.25">
      <c r="A238" t="s">
        <v>22</v>
      </c>
      <c r="B238" t="s">
        <v>261</v>
      </c>
      <c r="C238">
        <v>1.3631578947368399</v>
      </c>
      <c r="D238">
        <v>1.19</v>
      </c>
      <c r="E238">
        <v>0.67</v>
      </c>
    </row>
    <row r="239" spans="1:5" x14ac:dyDescent="0.25">
      <c r="A239" t="s">
        <v>22</v>
      </c>
      <c r="B239" t="s">
        <v>267</v>
      </c>
      <c r="C239">
        <v>1.3631578947368399</v>
      </c>
      <c r="D239">
        <v>0.56000000000000005</v>
      </c>
      <c r="E239">
        <v>1.37</v>
      </c>
    </row>
    <row r="240" spans="1:5" x14ac:dyDescent="0.25">
      <c r="A240" t="s">
        <v>22</v>
      </c>
      <c r="B240" t="s">
        <v>264</v>
      </c>
      <c r="C240">
        <v>1.3631578947368399</v>
      </c>
      <c r="D240">
        <v>1.1200000000000001</v>
      </c>
      <c r="E240">
        <v>0.81</v>
      </c>
    </row>
    <row r="241" spans="1:5" x14ac:dyDescent="0.25">
      <c r="A241" t="s">
        <v>22</v>
      </c>
      <c r="B241" t="s">
        <v>175</v>
      </c>
      <c r="C241">
        <v>1.3631578947368399</v>
      </c>
      <c r="D241">
        <v>0.46</v>
      </c>
      <c r="E241">
        <v>1.0900000000000001</v>
      </c>
    </row>
    <row r="242" spans="1:5" x14ac:dyDescent="0.25">
      <c r="A242" t="s">
        <v>22</v>
      </c>
      <c r="B242" t="s">
        <v>256</v>
      </c>
      <c r="C242">
        <v>1.3631578947368399</v>
      </c>
      <c r="D242">
        <v>0.74</v>
      </c>
      <c r="E242">
        <v>1.0900000000000001</v>
      </c>
    </row>
    <row r="243" spans="1:5" x14ac:dyDescent="0.25">
      <c r="A243" t="s">
        <v>22</v>
      </c>
      <c r="B243" t="s">
        <v>165</v>
      </c>
      <c r="C243">
        <v>1.3631578947368399</v>
      </c>
      <c r="D243">
        <v>0.7</v>
      </c>
      <c r="E243">
        <v>1.44</v>
      </c>
    </row>
    <row r="244" spans="1:5" x14ac:dyDescent="0.25">
      <c r="A244" t="s">
        <v>22</v>
      </c>
      <c r="B244" t="s">
        <v>291</v>
      </c>
      <c r="C244">
        <v>1.3631578947368399</v>
      </c>
      <c r="D244">
        <v>1.44</v>
      </c>
      <c r="E244">
        <v>0.67</v>
      </c>
    </row>
    <row r="245" spans="1:5" x14ac:dyDescent="0.25">
      <c r="A245" t="s">
        <v>22</v>
      </c>
      <c r="B245" t="s">
        <v>263</v>
      </c>
      <c r="C245">
        <v>1.3631578947368399</v>
      </c>
      <c r="D245">
        <v>1.26</v>
      </c>
      <c r="E245">
        <v>0.56000000000000005</v>
      </c>
    </row>
    <row r="246" spans="1:5" x14ac:dyDescent="0.25">
      <c r="A246" t="s">
        <v>22</v>
      </c>
      <c r="B246" t="s">
        <v>162</v>
      </c>
      <c r="C246">
        <v>1.3631578947368399</v>
      </c>
      <c r="D246">
        <v>0.67</v>
      </c>
      <c r="E246">
        <v>1.0900000000000001</v>
      </c>
    </row>
    <row r="247" spans="1:5" x14ac:dyDescent="0.25">
      <c r="A247" t="s">
        <v>22</v>
      </c>
      <c r="B247" t="s">
        <v>164</v>
      </c>
      <c r="C247">
        <v>1.3631578947368399</v>
      </c>
      <c r="D247">
        <v>0.6</v>
      </c>
      <c r="E247">
        <v>0.7</v>
      </c>
    </row>
    <row r="248" spans="1:5" x14ac:dyDescent="0.25">
      <c r="A248" t="s">
        <v>22</v>
      </c>
      <c r="B248" t="s">
        <v>266</v>
      </c>
      <c r="C248">
        <v>1.3631578947368399</v>
      </c>
      <c r="D248">
        <v>0.77</v>
      </c>
      <c r="E248">
        <v>0.91</v>
      </c>
    </row>
    <row r="249" spans="1:5" x14ac:dyDescent="0.25">
      <c r="A249" t="s">
        <v>22</v>
      </c>
      <c r="B249" t="s">
        <v>255</v>
      </c>
      <c r="C249">
        <v>1.3631578947368399</v>
      </c>
      <c r="D249">
        <v>1.3</v>
      </c>
      <c r="E249">
        <v>0.53</v>
      </c>
    </row>
    <row r="250" spans="1:5" x14ac:dyDescent="0.25">
      <c r="A250" t="s">
        <v>22</v>
      </c>
      <c r="B250" t="s">
        <v>166</v>
      </c>
      <c r="C250">
        <v>1.3631578947368399</v>
      </c>
      <c r="D250">
        <v>0.6</v>
      </c>
      <c r="E250">
        <v>1.0900000000000001</v>
      </c>
    </row>
    <row r="251" spans="1:5" x14ac:dyDescent="0.25">
      <c r="A251" t="s">
        <v>22</v>
      </c>
      <c r="B251" t="s">
        <v>290</v>
      </c>
      <c r="C251">
        <v>1.3631578947368399</v>
      </c>
      <c r="D251">
        <v>0.49</v>
      </c>
      <c r="E251">
        <v>1.23</v>
      </c>
    </row>
    <row r="252" spans="1:5" x14ac:dyDescent="0.25">
      <c r="A252" t="s">
        <v>22</v>
      </c>
      <c r="B252" t="s">
        <v>24</v>
      </c>
      <c r="C252">
        <v>1.3631578947368399</v>
      </c>
      <c r="D252">
        <v>1.1599999999999999</v>
      </c>
      <c r="E252">
        <v>0.95</v>
      </c>
    </row>
    <row r="253" spans="1:5" x14ac:dyDescent="0.25">
      <c r="A253" t="s">
        <v>22</v>
      </c>
      <c r="B253" t="s">
        <v>167</v>
      </c>
      <c r="C253">
        <v>1.3631578947368399</v>
      </c>
      <c r="D253">
        <v>1.05</v>
      </c>
      <c r="E253">
        <v>1.02</v>
      </c>
    </row>
    <row r="254" spans="1:5" x14ac:dyDescent="0.25">
      <c r="A254" t="s">
        <v>22</v>
      </c>
      <c r="B254" t="s">
        <v>163</v>
      </c>
      <c r="C254">
        <v>1.3631578947368399</v>
      </c>
      <c r="D254">
        <v>1.0900000000000001</v>
      </c>
      <c r="E254">
        <v>1.19</v>
      </c>
    </row>
    <row r="255" spans="1:5" x14ac:dyDescent="0.25">
      <c r="A255" t="s">
        <v>25</v>
      </c>
      <c r="B255" t="s">
        <v>260</v>
      </c>
      <c r="C255">
        <v>1.1000000000000001</v>
      </c>
      <c r="D255">
        <v>0.88</v>
      </c>
      <c r="E255">
        <v>0.88</v>
      </c>
    </row>
    <row r="256" spans="1:5" x14ac:dyDescent="0.25">
      <c r="A256" t="s">
        <v>25</v>
      </c>
      <c r="B256" t="s">
        <v>468</v>
      </c>
      <c r="C256">
        <v>1.1000000000000001</v>
      </c>
      <c r="D256">
        <v>0.8</v>
      </c>
      <c r="E256">
        <v>0.61</v>
      </c>
    </row>
    <row r="257" spans="1:5" x14ac:dyDescent="0.25">
      <c r="A257" t="s">
        <v>25</v>
      </c>
      <c r="B257" t="s">
        <v>26</v>
      </c>
      <c r="C257">
        <v>1.1000000000000001</v>
      </c>
      <c r="D257">
        <v>0.61</v>
      </c>
      <c r="E257">
        <v>1.26</v>
      </c>
    </row>
    <row r="258" spans="1:5" x14ac:dyDescent="0.25">
      <c r="A258" t="s">
        <v>25</v>
      </c>
      <c r="B258" t="s">
        <v>170</v>
      </c>
      <c r="C258">
        <v>1.1000000000000001</v>
      </c>
      <c r="D258">
        <v>0.88</v>
      </c>
      <c r="E258">
        <v>0.92</v>
      </c>
    </row>
    <row r="259" spans="1:5" x14ac:dyDescent="0.25">
      <c r="A259" t="s">
        <v>25</v>
      </c>
      <c r="B259" t="s">
        <v>173</v>
      </c>
      <c r="C259">
        <v>1.1000000000000001</v>
      </c>
      <c r="D259">
        <v>0.95</v>
      </c>
      <c r="E259">
        <v>0.56999999999999995</v>
      </c>
    </row>
    <row r="260" spans="1:5" x14ac:dyDescent="0.25">
      <c r="A260" t="s">
        <v>25</v>
      </c>
      <c r="B260" t="s">
        <v>171</v>
      </c>
      <c r="C260">
        <v>1.1000000000000001</v>
      </c>
      <c r="D260">
        <v>0.56999999999999995</v>
      </c>
      <c r="E260">
        <v>1.37</v>
      </c>
    </row>
    <row r="261" spans="1:5" x14ac:dyDescent="0.25">
      <c r="A261" t="s">
        <v>25</v>
      </c>
      <c r="B261" t="s">
        <v>470</v>
      </c>
      <c r="C261">
        <v>1.1000000000000001</v>
      </c>
      <c r="D261">
        <v>0.8</v>
      </c>
      <c r="E261">
        <v>1.37</v>
      </c>
    </row>
    <row r="262" spans="1:5" x14ac:dyDescent="0.25">
      <c r="A262" t="s">
        <v>25</v>
      </c>
      <c r="B262" t="s">
        <v>177</v>
      </c>
      <c r="C262">
        <v>1.1000000000000001</v>
      </c>
      <c r="D262">
        <v>0.84</v>
      </c>
      <c r="E262">
        <v>0.65</v>
      </c>
    </row>
    <row r="263" spans="1:5" x14ac:dyDescent="0.25">
      <c r="A263" t="s">
        <v>25</v>
      </c>
      <c r="B263" t="s">
        <v>471</v>
      </c>
      <c r="C263">
        <v>1.1000000000000001</v>
      </c>
      <c r="D263">
        <v>1.1100000000000001</v>
      </c>
      <c r="E263">
        <v>1.26</v>
      </c>
    </row>
    <row r="264" spans="1:5" x14ac:dyDescent="0.25">
      <c r="A264" t="s">
        <v>25</v>
      </c>
      <c r="B264" t="s">
        <v>292</v>
      </c>
      <c r="C264">
        <v>1.1000000000000001</v>
      </c>
      <c r="D264">
        <v>0.61</v>
      </c>
      <c r="E264">
        <v>0.99</v>
      </c>
    </row>
    <row r="265" spans="1:5" x14ac:dyDescent="0.25">
      <c r="A265" t="s">
        <v>25</v>
      </c>
      <c r="B265" t="s">
        <v>27</v>
      </c>
      <c r="C265">
        <v>1.1000000000000001</v>
      </c>
      <c r="D265">
        <v>0.92</v>
      </c>
      <c r="E265">
        <v>1.1100000000000001</v>
      </c>
    </row>
    <row r="266" spans="1:5" x14ac:dyDescent="0.25">
      <c r="A266" t="s">
        <v>25</v>
      </c>
      <c r="B266" t="s">
        <v>169</v>
      </c>
      <c r="C266">
        <v>1.1000000000000001</v>
      </c>
      <c r="D266">
        <v>1.07</v>
      </c>
      <c r="E266">
        <v>0.92</v>
      </c>
    </row>
    <row r="267" spans="1:5" x14ac:dyDescent="0.25">
      <c r="A267" t="s">
        <v>25</v>
      </c>
      <c r="B267" t="s">
        <v>257</v>
      </c>
      <c r="C267">
        <v>1.1000000000000001</v>
      </c>
      <c r="D267">
        <v>0.69</v>
      </c>
      <c r="E267">
        <v>1.37</v>
      </c>
    </row>
    <row r="268" spans="1:5" x14ac:dyDescent="0.25">
      <c r="A268" t="s">
        <v>25</v>
      </c>
      <c r="B268" t="s">
        <v>265</v>
      </c>
      <c r="C268">
        <v>1.1000000000000001</v>
      </c>
      <c r="D268">
        <v>0.95</v>
      </c>
      <c r="E268">
        <v>0.8</v>
      </c>
    </row>
    <row r="269" spans="1:5" x14ac:dyDescent="0.25">
      <c r="A269" t="s">
        <v>25</v>
      </c>
      <c r="B269" t="s">
        <v>258</v>
      </c>
      <c r="C269">
        <v>1.1000000000000001</v>
      </c>
      <c r="D269">
        <v>0.92</v>
      </c>
      <c r="E269">
        <v>0.73</v>
      </c>
    </row>
    <row r="270" spans="1:5" x14ac:dyDescent="0.25">
      <c r="A270" t="s">
        <v>25</v>
      </c>
      <c r="B270" t="s">
        <v>469</v>
      </c>
      <c r="C270">
        <v>1.1000000000000001</v>
      </c>
      <c r="D270">
        <v>1.07</v>
      </c>
      <c r="E270">
        <v>1.3</v>
      </c>
    </row>
    <row r="271" spans="1:5" x14ac:dyDescent="0.25">
      <c r="A271" t="s">
        <v>25</v>
      </c>
      <c r="B271" t="s">
        <v>174</v>
      </c>
      <c r="C271">
        <v>1.1000000000000001</v>
      </c>
      <c r="D271">
        <v>0.38</v>
      </c>
      <c r="E271">
        <v>1.41</v>
      </c>
    </row>
    <row r="272" spans="1:5" x14ac:dyDescent="0.25">
      <c r="A272" t="s">
        <v>25</v>
      </c>
      <c r="B272" t="s">
        <v>172</v>
      </c>
      <c r="C272">
        <v>1.1000000000000001</v>
      </c>
      <c r="D272">
        <v>0.84</v>
      </c>
      <c r="E272">
        <v>0.84</v>
      </c>
    </row>
    <row r="273" spans="1:5" x14ac:dyDescent="0.25">
      <c r="A273" t="s">
        <v>25</v>
      </c>
      <c r="B273" t="s">
        <v>176</v>
      </c>
      <c r="C273">
        <v>1.1000000000000001</v>
      </c>
      <c r="D273">
        <v>0.46</v>
      </c>
      <c r="E273">
        <v>0.95</v>
      </c>
    </row>
    <row r="274" spans="1:5" x14ac:dyDescent="0.25">
      <c r="A274" t="s">
        <v>25</v>
      </c>
      <c r="B274" t="s">
        <v>168</v>
      </c>
      <c r="C274">
        <v>1.1000000000000001</v>
      </c>
      <c r="D274">
        <v>0.61</v>
      </c>
      <c r="E274">
        <v>0.69</v>
      </c>
    </row>
    <row r="275" spans="1:5" x14ac:dyDescent="0.25">
      <c r="A275" t="s">
        <v>28</v>
      </c>
      <c r="B275" t="s">
        <v>455</v>
      </c>
      <c r="C275">
        <v>1.20588235294118</v>
      </c>
      <c r="D275">
        <v>0.86</v>
      </c>
      <c r="E275">
        <v>1.52</v>
      </c>
    </row>
    <row r="276" spans="1:5" x14ac:dyDescent="0.25">
      <c r="A276" t="s">
        <v>28</v>
      </c>
      <c r="B276" t="s">
        <v>457</v>
      </c>
      <c r="C276">
        <v>1.20588235294118</v>
      </c>
      <c r="D276">
        <v>0.62</v>
      </c>
      <c r="E276">
        <v>0.9</v>
      </c>
    </row>
    <row r="277" spans="1:5" x14ac:dyDescent="0.25">
      <c r="A277" t="s">
        <v>28</v>
      </c>
      <c r="B277" t="s">
        <v>31</v>
      </c>
      <c r="C277">
        <v>1.20588235294118</v>
      </c>
      <c r="D277">
        <v>1.73</v>
      </c>
      <c r="E277">
        <v>0.57999999999999996</v>
      </c>
    </row>
    <row r="278" spans="1:5" x14ac:dyDescent="0.25">
      <c r="A278" t="s">
        <v>28</v>
      </c>
      <c r="B278" t="s">
        <v>188</v>
      </c>
      <c r="C278">
        <v>1.20588235294118</v>
      </c>
      <c r="D278">
        <v>1.03</v>
      </c>
      <c r="E278">
        <v>0.74</v>
      </c>
    </row>
    <row r="279" spans="1:5" x14ac:dyDescent="0.25">
      <c r="A279" t="s">
        <v>28</v>
      </c>
      <c r="B279" t="s">
        <v>293</v>
      </c>
      <c r="C279">
        <v>1.20588235294118</v>
      </c>
      <c r="D279">
        <v>0.66</v>
      </c>
      <c r="E279">
        <v>0.95</v>
      </c>
    </row>
    <row r="280" spans="1:5" x14ac:dyDescent="0.25">
      <c r="A280" t="s">
        <v>28</v>
      </c>
      <c r="B280" t="s">
        <v>276</v>
      </c>
      <c r="C280">
        <v>1.20588235294118</v>
      </c>
      <c r="D280">
        <v>0.57999999999999996</v>
      </c>
      <c r="E280">
        <v>1.27</v>
      </c>
    </row>
    <row r="281" spans="1:5" x14ac:dyDescent="0.25">
      <c r="A281" t="s">
        <v>28</v>
      </c>
      <c r="B281" t="s">
        <v>294</v>
      </c>
      <c r="C281">
        <v>1.20588235294118</v>
      </c>
      <c r="D281">
        <v>0.33</v>
      </c>
      <c r="E281">
        <v>1.03</v>
      </c>
    </row>
    <row r="282" spans="1:5" x14ac:dyDescent="0.25">
      <c r="A282" t="s">
        <v>28</v>
      </c>
      <c r="B282" t="s">
        <v>277</v>
      </c>
      <c r="C282">
        <v>1.20588235294118</v>
      </c>
      <c r="D282">
        <v>0.95</v>
      </c>
      <c r="E282">
        <v>1.23</v>
      </c>
    </row>
    <row r="283" spans="1:5" x14ac:dyDescent="0.25">
      <c r="A283" t="s">
        <v>28</v>
      </c>
      <c r="B283" t="s">
        <v>191</v>
      </c>
      <c r="C283">
        <v>1.20588235294118</v>
      </c>
      <c r="D283">
        <v>0.78</v>
      </c>
      <c r="E283">
        <v>1.32</v>
      </c>
    </row>
    <row r="284" spans="1:5" x14ac:dyDescent="0.25">
      <c r="A284" t="s">
        <v>28</v>
      </c>
      <c r="B284" t="s">
        <v>189</v>
      </c>
      <c r="C284">
        <v>1.20588235294118</v>
      </c>
      <c r="D284">
        <v>0.66</v>
      </c>
      <c r="E284">
        <v>0.86</v>
      </c>
    </row>
    <row r="285" spans="1:5" x14ac:dyDescent="0.25">
      <c r="A285" t="s">
        <v>28</v>
      </c>
      <c r="B285" t="s">
        <v>190</v>
      </c>
      <c r="C285">
        <v>1.20588235294118</v>
      </c>
      <c r="D285">
        <v>0.7</v>
      </c>
      <c r="E285">
        <v>1.4</v>
      </c>
    </row>
    <row r="286" spans="1:5" x14ac:dyDescent="0.25">
      <c r="A286" t="s">
        <v>28</v>
      </c>
      <c r="B286" t="s">
        <v>456</v>
      </c>
      <c r="C286">
        <v>1.20588235294118</v>
      </c>
      <c r="D286">
        <v>0.62</v>
      </c>
      <c r="E286">
        <v>1.03</v>
      </c>
    </row>
    <row r="287" spans="1:5" x14ac:dyDescent="0.25">
      <c r="A287" t="s">
        <v>28</v>
      </c>
      <c r="B287" t="s">
        <v>29</v>
      </c>
      <c r="C287">
        <v>1.20588235294118</v>
      </c>
      <c r="D287">
        <v>1.6</v>
      </c>
      <c r="E287">
        <v>0.62</v>
      </c>
    </row>
    <row r="288" spans="1:5" x14ac:dyDescent="0.25">
      <c r="A288" t="s">
        <v>28</v>
      </c>
      <c r="B288" t="s">
        <v>278</v>
      </c>
      <c r="C288">
        <v>1.20588235294118</v>
      </c>
      <c r="D288">
        <v>0.9</v>
      </c>
      <c r="E288">
        <v>0.95</v>
      </c>
    </row>
    <row r="289" spans="1:5" x14ac:dyDescent="0.25">
      <c r="A289" t="s">
        <v>28</v>
      </c>
      <c r="B289" t="s">
        <v>30</v>
      </c>
      <c r="C289">
        <v>1.20588235294118</v>
      </c>
      <c r="D289">
        <v>1.48</v>
      </c>
      <c r="E289">
        <v>0.45</v>
      </c>
    </row>
    <row r="290" spans="1:5" x14ac:dyDescent="0.25">
      <c r="A290" t="s">
        <v>28</v>
      </c>
      <c r="B290" t="s">
        <v>275</v>
      </c>
      <c r="C290">
        <v>1.20588235294118</v>
      </c>
      <c r="D290">
        <v>0.45</v>
      </c>
      <c r="E290">
        <v>1.1499999999999999</v>
      </c>
    </row>
    <row r="291" spans="1:5" x14ac:dyDescent="0.25">
      <c r="A291" t="s">
        <v>28</v>
      </c>
      <c r="B291" t="s">
        <v>187</v>
      </c>
      <c r="C291">
        <v>1.20588235294118</v>
      </c>
      <c r="D291">
        <v>0.41</v>
      </c>
      <c r="E291">
        <v>0.9</v>
      </c>
    </row>
    <row r="292" spans="1:5" x14ac:dyDescent="0.25">
      <c r="A292" t="s">
        <v>28</v>
      </c>
      <c r="B292" t="s">
        <v>279</v>
      </c>
      <c r="C292">
        <v>1.20588235294118</v>
      </c>
      <c r="D292">
        <v>0.82</v>
      </c>
      <c r="E292">
        <v>1.1100000000000001</v>
      </c>
    </row>
    <row r="293" spans="1:5" x14ac:dyDescent="0.25">
      <c r="A293" t="s">
        <v>178</v>
      </c>
      <c r="B293" t="s">
        <v>272</v>
      </c>
      <c r="C293">
        <v>1.29084967320261</v>
      </c>
      <c r="D293">
        <v>0.53</v>
      </c>
      <c r="E293">
        <v>0.9</v>
      </c>
    </row>
    <row r="294" spans="1:5" x14ac:dyDescent="0.25">
      <c r="A294" t="s">
        <v>178</v>
      </c>
      <c r="B294" t="s">
        <v>186</v>
      </c>
      <c r="C294">
        <v>1.29084967320261</v>
      </c>
      <c r="D294">
        <v>1.05</v>
      </c>
      <c r="E294">
        <v>0.9</v>
      </c>
    </row>
    <row r="295" spans="1:5" x14ac:dyDescent="0.25">
      <c r="A295" t="s">
        <v>178</v>
      </c>
      <c r="B295" t="s">
        <v>181</v>
      </c>
      <c r="C295">
        <v>1.29084967320261</v>
      </c>
      <c r="D295">
        <v>1.39</v>
      </c>
      <c r="E295">
        <v>0.75</v>
      </c>
    </row>
    <row r="296" spans="1:5" x14ac:dyDescent="0.25">
      <c r="A296" t="s">
        <v>178</v>
      </c>
      <c r="B296" t="s">
        <v>271</v>
      </c>
      <c r="C296">
        <v>1.29084967320261</v>
      </c>
      <c r="D296">
        <v>1.01</v>
      </c>
      <c r="E296">
        <v>0.9</v>
      </c>
    </row>
    <row r="297" spans="1:5" x14ac:dyDescent="0.25">
      <c r="A297" t="s">
        <v>178</v>
      </c>
      <c r="B297" t="s">
        <v>460</v>
      </c>
      <c r="C297">
        <v>1.29084967320261</v>
      </c>
      <c r="D297">
        <v>0.94</v>
      </c>
      <c r="E297">
        <v>1.1299999999999999</v>
      </c>
    </row>
    <row r="298" spans="1:5" x14ac:dyDescent="0.25">
      <c r="A298" t="s">
        <v>178</v>
      </c>
      <c r="B298" t="s">
        <v>270</v>
      </c>
      <c r="C298">
        <v>1.29084967320261</v>
      </c>
      <c r="D298">
        <v>0.86</v>
      </c>
      <c r="E298">
        <v>1.28</v>
      </c>
    </row>
    <row r="299" spans="1:5" x14ac:dyDescent="0.25">
      <c r="A299" t="s">
        <v>178</v>
      </c>
      <c r="B299" t="s">
        <v>180</v>
      </c>
      <c r="C299">
        <v>1.29084967320261</v>
      </c>
      <c r="D299">
        <v>0.53</v>
      </c>
      <c r="E299">
        <v>1.01</v>
      </c>
    </row>
    <row r="300" spans="1:5" x14ac:dyDescent="0.25">
      <c r="A300" t="s">
        <v>178</v>
      </c>
      <c r="B300" t="s">
        <v>179</v>
      </c>
      <c r="C300">
        <v>1.29084967320261</v>
      </c>
      <c r="D300">
        <v>0.83</v>
      </c>
      <c r="E300">
        <v>0.83</v>
      </c>
    </row>
    <row r="301" spans="1:5" x14ac:dyDescent="0.25">
      <c r="A301" t="s">
        <v>178</v>
      </c>
      <c r="B301" t="s">
        <v>274</v>
      </c>
      <c r="C301">
        <v>1.29084967320261</v>
      </c>
      <c r="D301">
        <v>1.39</v>
      </c>
      <c r="E301">
        <v>0.64</v>
      </c>
    </row>
    <row r="302" spans="1:5" x14ac:dyDescent="0.25">
      <c r="A302" t="s">
        <v>178</v>
      </c>
      <c r="B302" t="s">
        <v>184</v>
      </c>
      <c r="C302">
        <v>1.29084967320261</v>
      </c>
      <c r="D302">
        <v>0.49</v>
      </c>
      <c r="E302">
        <v>1.2</v>
      </c>
    </row>
    <row r="303" spans="1:5" x14ac:dyDescent="0.25">
      <c r="A303" t="s">
        <v>178</v>
      </c>
      <c r="B303" t="s">
        <v>268</v>
      </c>
      <c r="C303">
        <v>1.29084967320261</v>
      </c>
      <c r="D303">
        <v>0.86</v>
      </c>
      <c r="E303">
        <v>0.98</v>
      </c>
    </row>
    <row r="304" spans="1:5" x14ac:dyDescent="0.25">
      <c r="A304" t="s">
        <v>178</v>
      </c>
      <c r="B304" t="s">
        <v>464</v>
      </c>
      <c r="C304">
        <v>1.29084967320261</v>
      </c>
      <c r="D304">
        <v>0.9</v>
      </c>
      <c r="E304">
        <v>1.31</v>
      </c>
    </row>
    <row r="305" spans="1:5" x14ac:dyDescent="0.25">
      <c r="A305" t="s">
        <v>178</v>
      </c>
      <c r="B305" t="s">
        <v>183</v>
      </c>
      <c r="C305">
        <v>1.29084967320261</v>
      </c>
      <c r="D305">
        <v>0.41</v>
      </c>
      <c r="E305">
        <v>1.05</v>
      </c>
    </row>
    <row r="306" spans="1:5" x14ac:dyDescent="0.25">
      <c r="A306" t="s">
        <v>178</v>
      </c>
      <c r="B306" t="s">
        <v>182</v>
      </c>
      <c r="C306">
        <v>1.29084967320261</v>
      </c>
      <c r="D306">
        <v>0.71</v>
      </c>
      <c r="E306">
        <v>0.98</v>
      </c>
    </row>
    <row r="307" spans="1:5" x14ac:dyDescent="0.25">
      <c r="A307" t="s">
        <v>178</v>
      </c>
      <c r="B307" t="s">
        <v>273</v>
      </c>
      <c r="C307">
        <v>1.29084967320261</v>
      </c>
      <c r="D307">
        <v>1.35</v>
      </c>
      <c r="E307">
        <v>0.41</v>
      </c>
    </row>
    <row r="308" spans="1:5" x14ac:dyDescent="0.25">
      <c r="A308" t="s">
        <v>178</v>
      </c>
      <c r="B308" t="s">
        <v>458</v>
      </c>
      <c r="C308">
        <v>1.29084967320261</v>
      </c>
      <c r="D308">
        <v>0.45</v>
      </c>
      <c r="E308">
        <v>1.01</v>
      </c>
    </row>
    <row r="309" spans="1:5" x14ac:dyDescent="0.25">
      <c r="A309" t="s">
        <v>178</v>
      </c>
      <c r="B309" t="s">
        <v>269</v>
      </c>
      <c r="C309">
        <v>1.29084967320261</v>
      </c>
      <c r="D309">
        <v>0.53</v>
      </c>
      <c r="E309">
        <v>1.39</v>
      </c>
    </row>
    <row r="310" spans="1:5" x14ac:dyDescent="0.25">
      <c r="A310" t="s">
        <v>178</v>
      </c>
      <c r="B310" t="s">
        <v>185</v>
      </c>
      <c r="C310">
        <v>1.29084967320261</v>
      </c>
      <c r="D310">
        <v>0.6</v>
      </c>
      <c r="E310">
        <v>1.35</v>
      </c>
    </row>
    <row r="311" spans="1:5" x14ac:dyDescent="0.25">
      <c r="A311" t="s">
        <v>10</v>
      </c>
      <c r="B311" t="s">
        <v>39</v>
      </c>
      <c r="C311">
        <v>1.3758169934640501</v>
      </c>
      <c r="D311">
        <v>1.01</v>
      </c>
      <c r="E311">
        <v>1.0900000000000001</v>
      </c>
    </row>
    <row r="312" spans="1:5" x14ac:dyDescent="0.25">
      <c r="A312" t="s">
        <v>10</v>
      </c>
      <c r="B312" t="s">
        <v>40</v>
      </c>
      <c r="C312">
        <v>1.3758169934640501</v>
      </c>
      <c r="D312">
        <v>0.71</v>
      </c>
      <c r="E312">
        <v>1.39</v>
      </c>
    </row>
    <row r="313" spans="1:5" x14ac:dyDescent="0.25">
      <c r="A313" t="s">
        <v>10</v>
      </c>
      <c r="B313" t="s">
        <v>447</v>
      </c>
      <c r="C313">
        <v>1.3758169934640501</v>
      </c>
      <c r="D313">
        <v>0.53</v>
      </c>
      <c r="E313">
        <v>1.43</v>
      </c>
    </row>
    <row r="314" spans="1:5" x14ac:dyDescent="0.25">
      <c r="A314" t="s">
        <v>10</v>
      </c>
      <c r="B314" t="s">
        <v>41</v>
      </c>
      <c r="C314">
        <v>1.3758169934640501</v>
      </c>
      <c r="D314">
        <v>1.1599999999999999</v>
      </c>
      <c r="E314">
        <v>1.1299999999999999</v>
      </c>
    </row>
    <row r="315" spans="1:5" x14ac:dyDescent="0.25">
      <c r="A315" t="s">
        <v>10</v>
      </c>
      <c r="B315" t="s">
        <v>220</v>
      </c>
      <c r="C315">
        <v>1.3758169934640501</v>
      </c>
      <c r="D315">
        <v>0.94</v>
      </c>
      <c r="E315">
        <v>0.71</v>
      </c>
    </row>
    <row r="316" spans="1:5" x14ac:dyDescent="0.25">
      <c r="A316" t="s">
        <v>10</v>
      </c>
      <c r="B316" t="s">
        <v>11</v>
      </c>
      <c r="C316">
        <v>1.3758169934640501</v>
      </c>
      <c r="D316">
        <v>0.71</v>
      </c>
      <c r="E316">
        <v>1.2</v>
      </c>
    </row>
    <row r="317" spans="1:5" x14ac:dyDescent="0.25">
      <c r="A317" t="s">
        <v>10</v>
      </c>
      <c r="B317" t="s">
        <v>453</v>
      </c>
      <c r="C317">
        <v>1.3758169934640501</v>
      </c>
      <c r="D317">
        <v>1.73</v>
      </c>
      <c r="E317">
        <v>0.49</v>
      </c>
    </row>
    <row r="318" spans="1:5" x14ac:dyDescent="0.25">
      <c r="A318" t="s">
        <v>10</v>
      </c>
      <c r="B318" t="s">
        <v>219</v>
      </c>
      <c r="C318">
        <v>1.3758169934640501</v>
      </c>
      <c r="D318">
        <v>0.71</v>
      </c>
      <c r="E318">
        <v>0.53</v>
      </c>
    </row>
    <row r="319" spans="1:5" x14ac:dyDescent="0.25">
      <c r="A319" t="s">
        <v>10</v>
      </c>
      <c r="B319" t="s">
        <v>221</v>
      </c>
      <c r="C319">
        <v>1.3758169934640501</v>
      </c>
      <c r="D319">
        <v>0.98</v>
      </c>
      <c r="E319">
        <v>0.98</v>
      </c>
    </row>
    <row r="320" spans="1:5" x14ac:dyDescent="0.25">
      <c r="A320" t="s">
        <v>10</v>
      </c>
      <c r="B320" t="s">
        <v>37</v>
      </c>
      <c r="C320">
        <v>1.3758169934640501</v>
      </c>
      <c r="D320">
        <v>0.56000000000000005</v>
      </c>
      <c r="E320">
        <v>0.9</v>
      </c>
    </row>
    <row r="321" spans="1:5" x14ac:dyDescent="0.25">
      <c r="A321" t="s">
        <v>10</v>
      </c>
      <c r="B321" t="s">
        <v>225</v>
      </c>
      <c r="C321">
        <v>1.3758169934640501</v>
      </c>
      <c r="D321">
        <v>0.6</v>
      </c>
      <c r="E321">
        <v>0.64</v>
      </c>
    </row>
    <row r="322" spans="1:5" x14ac:dyDescent="0.25">
      <c r="A322" t="s">
        <v>10</v>
      </c>
      <c r="B322" t="s">
        <v>226</v>
      </c>
      <c r="C322">
        <v>1.3758169934640501</v>
      </c>
      <c r="D322">
        <v>0.83</v>
      </c>
      <c r="E322">
        <v>1.24</v>
      </c>
    </row>
    <row r="323" spans="1:5" x14ac:dyDescent="0.25">
      <c r="A323" t="s">
        <v>10</v>
      </c>
      <c r="B323" t="s">
        <v>42</v>
      </c>
      <c r="C323">
        <v>1.3758169934640501</v>
      </c>
      <c r="D323">
        <v>0.79</v>
      </c>
      <c r="E323">
        <v>1.39</v>
      </c>
    </row>
    <row r="324" spans="1:5" x14ac:dyDescent="0.25">
      <c r="A324" t="s">
        <v>10</v>
      </c>
      <c r="B324" t="s">
        <v>12</v>
      </c>
      <c r="C324">
        <v>1.3758169934640501</v>
      </c>
      <c r="D324">
        <v>1.1599999999999999</v>
      </c>
      <c r="E324">
        <v>0.64</v>
      </c>
    </row>
    <row r="325" spans="1:5" x14ac:dyDescent="0.25">
      <c r="A325" t="s">
        <v>10</v>
      </c>
      <c r="B325" t="s">
        <v>224</v>
      </c>
      <c r="C325">
        <v>1.3758169934640501</v>
      </c>
      <c r="D325">
        <v>1.35</v>
      </c>
      <c r="E325">
        <v>0.79</v>
      </c>
    </row>
    <row r="326" spans="1:5" x14ac:dyDescent="0.25">
      <c r="A326" t="s">
        <v>10</v>
      </c>
      <c r="B326" t="s">
        <v>222</v>
      </c>
      <c r="C326">
        <v>1.3758169934640501</v>
      </c>
      <c r="D326">
        <v>0.64</v>
      </c>
      <c r="E326">
        <v>0.94</v>
      </c>
    </row>
    <row r="327" spans="1:5" x14ac:dyDescent="0.25">
      <c r="A327" t="s">
        <v>10</v>
      </c>
      <c r="B327" t="s">
        <v>223</v>
      </c>
      <c r="C327">
        <v>1.3758169934640501</v>
      </c>
      <c r="D327">
        <v>0.64</v>
      </c>
      <c r="E327">
        <v>1.62</v>
      </c>
    </row>
    <row r="328" spans="1:5" x14ac:dyDescent="0.25">
      <c r="A328" t="s">
        <v>10</v>
      </c>
      <c r="B328" t="s">
        <v>38</v>
      </c>
      <c r="C328">
        <v>1.3758169934640501</v>
      </c>
      <c r="D328">
        <v>0.75</v>
      </c>
      <c r="E328">
        <v>0.9</v>
      </c>
    </row>
    <row r="329" spans="1:5" x14ac:dyDescent="0.25">
      <c r="A329" t="s">
        <v>35</v>
      </c>
      <c r="B329" t="s">
        <v>284</v>
      </c>
      <c r="C329">
        <v>1.21315789473684</v>
      </c>
      <c r="D329">
        <v>0.66</v>
      </c>
      <c r="E329">
        <v>1.32</v>
      </c>
    </row>
    <row r="330" spans="1:5" x14ac:dyDescent="0.25">
      <c r="A330" t="s">
        <v>35</v>
      </c>
      <c r="B330" t="s">
        <v>215</v>
      </c>
      <c r="C330">
        <v>1.21315789473684</v>
      </c>
      <c r="D330">
        <v>0.43</v>
      </c>
      <c r="E330">
        <v>1.29</v>
      </c>
    </row>
    <row r="331" spans="1:5" x14ac:dyDescent="0.25">
      <c r="A331" t="s">
        <v>35</v>
      </c>
      <c r="B331" t="s">
        <v>216</v>
      </c>
      <c r="C331">
        <v>1.21315789473684</v>
      </c>
      <c r="D331">
        <v>0.73</v>
      </c>
      <c r="E331">
        <v>1.29</v>
      </c>
    </row>
    <row r="332" spans="1:5" x14ac:dyDescent="0.25">
      <c r="A332" t="s">
        <v>35</v>
      </c>
      <c r="B332" t="s">
        <v>296</v>
      </c>
      <c r="C332">
        <v>1.21315789473684</v>
      </c>
      <c r="D332">
        <v>1.02</v>
      </c>
      <c r="E332">
        <v>0.92</v>
      </c>
    </row>
    <row r="333" spans="1:5" x14ac:dyDescent="0.25">
      <c r="A333" t="s">
        <v>35</v>
      </c>
      <c r="B333" t="s">
        <v>300</v>
      </c>
      <c r="C333">
        <v>1.21315789473684</v>
      </c>
      <c r="D333">
        <v>0.92</v>
      </c>
      <c r="E333">
        <v>0.89</v>
      </c>
    </row>
    <row r="334" spans="1:5" x14ac:dyDescent="0.25">
      <c r="A334" t="s">
        <v>35</v>
      </c>
      <c r="B334" t="s">
        <v>295</v>
      </c>
      <c r="C334">
        <v>1.21315789473684</v>
      </c>
      <c r="D334">
        <v>1.32</v>
      </c>
      <c r="E334">
        <v>0.69</v>
      </c>
    </row>
    <row r="335" spans="1:5" x14ac:dyDescent="0.25">
      <c r="A335" t="s">
        <v>35</v>
      </c>
      <c r="B335" t="s">
        <v>212</v>
      </c>
      <c r="C335">
        <v>1.21315789473684</v>
      </c>
      <c r="D335">
        <v>0.73</v>
      </c>
      <c r="E335">
        <v>1.42</v>
      </c>
    </row>
    <row r="336" spans="1:5" x14ac:dyDescent="0.25">
      <c r="A336" t="s">
        <v>35</v>
      </c>
      <c r="B336" t="s">
        <v>211</v>
      </c>
      <c r="C336">
        <v>1.21315789473684</v>
      </c>
      <c r="D336">
        <v>0.99</v>
      </c>
      <c r="E336">
        <v>0.99</v>
      </c>
    </row>
    <row r="337" spans="1:5" x14ac:dyDescent="0.25">
      <c r="A337" t="s">
        <v>35</v>
      </c>
      <c r="B337" t="s">
        <v>218</v>
      </c>
      <c r="C337">
        <v>1.21315789473684</v>
      </c>
      <c r="D337">
        <v>1.1200000000000001</v>
      </c>
      <c r="E337">
        <v>0.63</v>
      </c>
    </row>
    <row r="338" spans="1:5" x14ac:dyDescent="0.25">
      <c r="A338" t="s">
        <v>35</v>
      </c>
      <c r="B338" t="s">
        <v>286</v>
      </c>
      <c r="C338">
        <v>1.21315789473684</v>
      </c>
      <c r="D338">
        <v>0.66</v>
      </c>
      <c r="E338">
        <v>0.99</v>
      </c>
    </row>
    <row r="339" spans="1:5" x14ac:dyDescent="0.25">
      <c r="A339" t="s">
        <v>35</v>
      </c>
      <c r="B339" t="s">
        <v>466</v>
      </c>
      <c r="C339">
        <v>1.21315789473684</v>
      </c>
      <c r="D339">
        <v>0.83</v>
      </c>
      <c r="E339">
        <v>0.99</v>
      </c>
    </row>
    <row r="340" spans="1:5" x14ac:dyDescent="0.25">
      <c r="A340" t="s">
        <v>35</v>
      </c>
      <c r="B340" t="s">
        <v>467</v>
      </c>
      <c r="C340">
        <v>1.21315789473684</v>
      </c>
      <c r="D340">
        <v>0.59</v>
      </c>
      <c r="E340">
        <v>0.86</v>
      </c>
    </row>
    <row r="341" spans="1:5" x14ac:dyDescent="0.25">
      <c r="A341" t="s">
        <v>35</v>
      </c>
      <c r="B341" t="s">
        <v>36</v>
      </c>
      <c r="C341">
        <v>1.21315789473684</v>
      </c>
      <c r="D341">
        <v>0.59</v>
      </c>
      <c r="E341">
        <v>1.1200000000000001</v>
      </c>
    </row>
    <row r="342" spans="1:5" x14ac:dyDescent="0.25">
      <c r="A342" t="s">
        <v>35</v>
      </c>
      <c r="B342" t="s">
        <v>463</v>
      </c>
      <c r="C342">
        <v>1.21315789473684</v>
      </c>
      <c r="D342">
        <v>0.63</v>
      </c>
      <c r="E342">
        <v>0.99</v>
      </c>
    </row>
    <row r="343" spans="1:5" x14ac:dyDescent="0.25">
      <c r="A343" t="s">
        <v>35</v>
      </c>
      <c r="B343" t="s">
        <v>285</v>
      </c>
      <c r="C343">
        <v>1.21315789473684</v>
      </c>
      <c r="D343">
        <v>0.79</v>
      </c>
      <c r="E343">
        <v>0.83</v>
      </c>
    </row>
    <row r="344" spans="1:5" x14ac:dyDescent="0.25">
      <c r="A344" t="s">
        <v>35</v>
      </c>
      <c r="B344" t="s">
        <v>213</v>
      </c>
      <c r="C344">
        <v>1.21315789473684</v>
      </c>
      <c r="D344">
        <v>0.86</v>
      </c>
      <c r="E344">
        <v>0.69</v>
      </c>
    </row>
    <row r="345" spans="1:5" x14ac:dyDescent="0.25">
      <c r="A345" t="s">
        <v>35</v>
      </c>
      <c r="B345" t="s">
        <v>217</v>
      </c>
      <c r="C345">
        <v>1.21315789473684</v>
      </c>
      <c r="D345">
        <v>0.66</v>
      </c>
      <c r="E345">
        <v>0.92</v>
      </c>
    </row>
    <row r="346" spans="1:5" x14ac:dyDescent="0.25">
      <c r="A346" t="s">
        <v>35</v>
      </c>
      <c r="B346" t="s">
        <v>283</v>
      </c>
      <c r="C346">
        <v>1.21315789473684</v>
      </c>
      <c r="D346">
        <v>0.23</v>
      </c>
      <c r="E346">
        <v>0.92</v>
      </c>
    </row>
    <row r="347" spans="1:5" x14ac:dyDescent="0.25">
      <c r="A347" t="s">
        <v>35</v>
      </c>
      <c r="B347" t="s">
        <v>214</v>
      </c>
      <c r="C347">
        <v>1.21315789473684</v>
      </c>
      <c r="D347">
        <v>0.79</v>
      </c>
      <c r="E347">
        <v>0.96</v>
      </c>
    </row>
    <row r="348" spans="1:5" x14ac:dyDescent="0.25">
      <c r="A348" t="s">
        <v>35</v>
      </c>
      <c r="B348" t="s">
        <v>282</v>
      </c>
      <c r="C348">
        <v>1.21315789473684</v>
      </c>
      <c r="D348">
        <v>0.66</v>
      </c>
      <c r="E348">
        <v>1.29</v>
      </c>
    </row>
    <row r="349" spans="1:5" x14ac:dyDescent="0.25">
      <c r="A349" t="s">
        <v>477</v>
      </c>
      <c r="B349" t="s">
        <v>479</v>
      </c>
      <c r="C349">
        <v>1.06666666666667</v>
      </c>
      <c r="D349">
        <v>0.62</v>
      </c>
      <c r="E349">
        <v>0.86</v>
      </c>
    </row>
    <row r="350" spans="1:5" x14ac:dyDescent="0.25">
      <c r="A350" t="s">
        <v>477</v>
      </c>
      <c r="B350" t="s">
        <v>481</v>
      </c>
      <c r="C350">
        <v>1.06666666666667</v>
      </c>
      <c r="D350">
        <v>0.38</v>
      </c>
      <c r="E350">
        <v>1.82</v>
      </c>
    </row>
    <row r="351" spans="1:5" x14ac:dyDescent="0.25">
      <c r="A351" t="s">
        <v>477</v>
      </c>
      <c r="B351" t="s">
        <v>483</v>
      </c>
      <c r="C351">
        <v>1.06666666666667</v>
      </c>
      <c r="D351">
        <v>0.45</v>
      </c>
      <c r="E351">
        <v>0.81</v>
      </c>
    </row>
    <row r="352" spans="1:5" x14ac:dyDescent="0.25">
      <c r="A352" t="s">
        <v>477</v>
      </c>
      <c r="B352" t="s">
        <v>485</v>
      </c>
      <c r="C352">
        <v>1.06666666666667</v>
      </c>
      <c r="D352">
        <v>0.51</v>
      </c>
      <c r="E352">
        <v>0.93</v>
      </c>
    </row>
    <row r="353" spans="1:5" x14ac:dyDescent="0.25">
      <c r="A353" t="s">
        <v>477</v>
      </c>
      <c r="B353" t="s">
        <v>487</v>
      </c>
      <c r="C353">
        <v>1.06666666666667</v>
      </c>
      <c r="D353">
        <v>0.9</v>
      </c>
      <c r="E353">
        <v>1.08</v>
      </c>
    </row>
    <row r="354" spans="1:5" x14ac:dyDescent="0.25">
      <c r="A354" t="s">
        <v>477</v>
      </c>
      <c r="B354" t="s">
        <v>489</v>
      </c>
      <c r="C354">
        <v>1.06666666666667</v>
      </c>
      <c r="D354">
        <v>0.57999999999999996</v>
      </c>
      <c r="E354">
        <v>1.35</v>
      </c>
    </row>
    <row r="355" spans="1:5" x14ac:dyDescent="0.25">
      <c r="A355" t="s">
        <v>477</v>
      </c>
      <c r="B355" t="s">
        <v>491</v>
      </c>
      <c r="C355">
        <v>1.06666666666667</v>
      </c>
      <c r="D355">
        <v>0.76</v>
      </c>
      <c r="E355">
        <v>0.96</v>
      </c>
    </row>
    <row r="356" spans="1:5" x14ac:dyDescent="0.25">
      <c r="A356" t="s">
        <v>477</v>
      </c>
      <c r="B356" t="s">
        <v>490</v>
      </c>
      <c r="C356">
        <v>1.06666666666667</v>
      </c>
      <c r="D356">
        <v>0.85</v>
      </c>
      <c r="E356">
        <v>0.64</v>
      </c>
    </row>
    <row r="357" spans="1:5" x14ac:dyDescent="0.25">
      <c r="A357" t="s">
        <v>477</v>
      </c>
      <c r="B357" t="s">
        <v>480</v>
      </c>
      <c r="C357">
        <v>1.06666666666667</v>
      </c>
      <c r="D357">
        <v>0.68</v>
      </c>
      <c r="E357">
        <v>0.76</v>
      </c>
    </row>
    <row r="358" spans="1:5" x14ac:dyDescent="0.25">
      <c r="A358" t="s">
        <v>477</v>
      </c>
      <c r="B358" t="s">
        <v>482</v>
      </c>
      <c r="C358">
        <v>1.06666666666667</v>
      </c>
      <c r="D358">
        <v>1.1000000000000001</v>
      </c>
      <c r="E358">
        <v>1.29</v>
      </c>
    </row>
    <row r="359" spans="1:5" x14ac:dyDescent="0.25">
      <c r="A359" t="s">
        <v>477</v>
      </c>
      <c r="B359" t="s">
        <v>478</v>
      </c>
      <c r="C359">
        <v>1.06666666666667</v>
      </c>
      <c r="D359">
        <v>0.86</v>
      </c>
      <c r="E359">
        <v>1.34</v>
      </c>
    </row>
    <row r="360" spans="1:5" x14ac:dyDescent="0.25">
      <c r="A360" t="s">
        <v>477</v>
      </c>
      <c r="B360" t="s">
        <v>486</v>
      </c>
      <c r="C360">
        <v>1.06666666666667</v>
      </c>
      <c r="D360">
        <v>1.1499999999999999</v>
      </c>
      <c r="E360">
        <v>1.02</v>
      </c>
    </row>
    <row r="361" spans="1:5" x14ac:dyDescent="0.25">
      <c r="A361" t="s">
        <v>477</v>
      </c>
      <c r="B361" t="s">
        <v>484</v>
      </c>
      <c r="C361">
        <v>1.06666666666667</v>
      </c>
      <c r="D361">
        <v>1.19</v>
      </c>
      <c r="E361">
        <v>0.68</v>
      </c>
    </row>
    <row r="362" spans="1:5" x14ac:dyDescent="0.25">
      <c r="A362" t="s">
        <v>477</v>
      </c>
      <c r="B362" t="s">
        <v>488</v>
      </c>
      <c r="C362">
        <v>1.06666666666667</v>
      </c>
      <c r="D362">
        <v>1.27</v>
      </c>
      <c r="E362">
        <v>0.59</v>
      </c>
    </row>
    <row r="363" spans="1:5" x14ac:dyDescent="0.25">
      <c r="A363" t="s">
        <v>477</v>
      </c>
      <c r="B363" t="s">
        <v>492</v>
      </c>
      <c r="C363">
        <v>1.06666666666667</v>
      </c>
    </row>
    <row r="364" spans="1:5" x14ac:dyDescent="0.25">
      <c r="A364" t="s">
        <v>192</v>
      </c>
      <c r="B364" t="s">
        <v>194</v>
      </c>
      <c r="C364">
        <v>1.06578947368421</v>
      </c>
      <c r="D364">
        <v>0.71</v>
      </c>
      <c r="E364">
        <v>0.86</v>
      </c>
    </row>
    <row r="365" spans="1:5" x14ac:dyDescent="0.25">
      <c r="A365" t="s">
        <v>192</v>
      </c>
      <c r="B365" t="s">
        <v>202</v>
      </c>
      <c r="C365">
        <v>1.06578947368421</v>
      </c>
      <c r="D365">
        <v>0.71</v>
      </c>
      <c r="E365">
        <v>1.1599999999999999</v>
      </c>
    </row>
    <row r="366" spans="1:5" x14ac:dyDescent="0.25">
      <c r="A366" t="s">
        <v>192</v>
      </c>
      <c r="B366" t="s">
        <v>201</v>
      </c>
      <c r="C366">
        <v>1.06578947368421</v>
      </c>
      <c r="D366">
        <v>0.34</v>
      </c>
      <c r="E366">
        <v>1.1299999999999999</v>
      </c>
    </row>
    <row r="367" spans="1:5" x14ac:dyDescent="0.25">
      <c r="A367" t="s">
        <v>192</v>
      </c>
      <c r="B367" t="s">
        <v>193</v>
      </c>
      <c r="C367">
        <v>1.06578947368421</v>
      </c>
      <c r="D367">
        <v>1.39</v>
      </c>
      <c r="E367">
        <v>0.6</v>
      </c>
    </row>
    <row r="368" spans="1:5" x14ac:dyDescent="0.25">
      <c r="A368" t="s">
        <v>192</v>
      </c>
      <c r="B368" t="s">
        <v>196</v>
      </c>
      <c r="C368">
        <v>1.06578947368421</v>
      </c>
      <c r="D368">
        <v>0.6</v>
      </c>
      <c r="E368">
        <v>0.79</v>
      </c>
    </row>
    <row r="369" spans="1:5" x14ac:dyDescent="0.25">
      <c r="A369" t="s">
        <v>192</v>
      </c>
      <c r="B369" t="s">
        <v>197</v>
      </c>
      <c r="C369">
        <v>1.06578947368421</v>
      </c>
      <c r="D369">
        <v>0.6</v>
      </c>
      <c r="E369">
        <v>0.98</v>
      </c>
    </row>
    <row r="370" spans="1:5" x14ac:dyDescent="0.25">
      <c r="A370" t="s">
        <v>192</v>
      </c>
      <c r="B370" t="s">
        <v>281</v>
      </c>
      <c r="C370">
        <v>1.06578947368421</v>
      </c>
      <c r="D370">
        <v>1.5</v>
      </c>
      <c r="E370">
        <v>0.71</v>
      </c>
    </row>
    <row r="371" spans="1:5" x14ac:dyDescent="0.25">
      <c r="A371" t="s">
        <v>192</v>
      </c>
      <c r="B371" t="s">
        <v>204</v>
      </c>
      <c r="C371">
        <v>1.06578947368421</v>
      </c>
      <c r="D371">
        <v>0.83</v>
      </c>
      <c r="E371">
        <v>1.05</v>
      </c>
    </row>
    <row r="372" spans="1:5" x14ac:dyDescent="0.25">
      <c r="A372" t="s">
        <v>192</v>
      </c>
      <c r="B372" t="s">
        <v>205</v>
      </c>
      <c r="C372">
        <v>1.06578947368421</v>
      </c>
      <c r="D372">
        <v>0.53</v>
      </c>
      <c r="E372">
        <v>1.31</v>
      </c>
    </row>
    <row r="373" spans="1:5" x14ac:dyDescent="0.25">
      <c r="A373" t="s">
        <v>192</v>
      </c>
      <c r="B373" t="s">
        <v>199</v>
      </c>
      <c r="C373">
        <v>1.06578947368421</v>
      </c>
      <c r="D373">
        <v>0.71</v>
      </c>
      <c r="E373">
        <v>1.1599999999999999</v>
      </c>
    </row>
    <row r="374" spans="1:5" x14ac:dyDescent="0.25">
      <c r="A374" t="s">
        <v>192</v>
      </c>
      <c r="B374" t="s">
        <v>200</v>
      </c>
      <c r="C374">
        <v>1.06578947368421</v>
      </c>
      <c r="D374">
        <v>0.6</v>
      </c>
      <c r="E374">
        <v>1.01</v>
      </c>
    </row>
    <row r="375" spans="1:5" x14ac:dyDescent="0.25">
      <c r="A375" t="s">
        <v>192</v>
      </c>
      <c r="B375" t="s">
        <v>280</v>
      </c>
      <c r="C375">
        <v>1.06578947368421</v>
      </c>
      <c r="D375">
        <v>0.6</v>
      </c>
      <c r="E375">
        <v>1.24</v>
      </c>
    </row>
    <row r="376" spans="1:5" x14ac:dyDescent="0.25">
      <c r="A376" t="s">
        <v>32</v>
      </c>
      <c r="B376" t="s">
        <v>210</v>
      </c>
      <c r="C376">
        <v>1.1499999999999999</v>
      </c>
      <c r="D376">
        <v>1.02</v>
      </c>
      <c r="E376">
        <v>0.76</v>
      </c>
    </row>
    <row r="377" spans="1:5" x14ac:dyDescent="0.25">
      <c r="A377" t="s">
        <v>32</v>
      </c>
      <c r="B377" t="s">
        <v>34</v>
      </c>
      <c r="C377">
        <v>1.1499999999999999</v>
      </c>
      <c r="D377">
        <v>0.62</v>
      </c>
      <c r="E377">
        <v>1.29</v>
      </c>
    </row>
    <row r="378" spans="1:5" x14ac:dyDescent="0.25">
      <c r="A378" t="s">
        <v>32</v>
      </c>
      <c r="B378" t="s">
        <v>207</v>
      </c>
      <c r="C378">
        <v>1.1499999999999999</v>
      </c>
      <c r="D378">
        <v>1.02</v>
      </c>
      <c r="E378">
        <v>1.56</v>
      </c>
    </row>
    <row r="379" spans="1:5" x14ac:dyDescent="0.25">
      <c r="A379" t="s">
        <v>32</v>
      </c>
      <c r="B379" t="s">
        <v>195</v>
      </c>
      <c r="C379">
        <v>1.1499999999999999</v>
      </c>
      <c r="D379">
        <v>0.98</v>
      </c>
      <c r="E379">
        <v>1.1100000000000001</v>
      </c>
    </row>
    <row r="380" spans="1:5" x14ac:dyDescent="0.25">
      <c r="A380" t="s">
        <v>32</v>
      </c>
      <c r="B380" t="s">
        <v>206</v>
      </c>
      <c r="C380">
        <v>1.1499999999999999</v>
      </c>
      <c r="D380">
        <v>0.8</v>
      </c>
      <c r="E380">
        <v>1.2</v>
      </c>
    </row>
    <row r="381" spans="1:5" x14ac:dyDescent="0.25">
      <c r="A381" t="s">
        <v>32</v>
      </c>
      <c r="B381" t="s">
        <v>208</v>
      </c>
      <c r="C381">
        <v>1.1499999999999999</v>
      </c>
      <c r="D381">
        <v>0.98</v>
      </c>
      <c r="E381">
        <v>0.62</v>
      </c>
    </row>
    <row r="382" spans="1:5" x14ac:dyDescent="0.25">
      <c r="A382" t="s">
        <v>32</v>
      </c>
      <c r="B382" t="s">
        <v>362</v>
      </c>
      <c r="C382">
        <v>1.1499999999999999</v>
      </c>
      <c r="D382">
        <v>1.29</v>
      </c>
      <c r="E382">
        <v>1.2</v>
      </c>
    </row>
    <row r="383" spans="1:5" x14ac:dyDescent="0.25">
      <c r="A383" t="s">
        <v>32</v>
      </c>
      <c r="B383" t="s">
        <v>33</v>
      </c>
      <c r="C383">
        <v>1.1499999999999999</v>
      </c>
      <c r="D383">
        <v>0.57999999999999996</v>
      </c>
      <c r="E383">
        <v>0.89</v>
      </c>
    </row>
    <row r="384" spans="1:5" x14ac:dyDescent="0.25">
      <c r="A384" t="s">
        <v>32</v>
      </c>
      <c r="B384" t="s">
        <v>209</v>
      </c>
      <c r="C384">
        <v>1.1499999999999999</v>
      </c>
      <c r="D384">
        <v>0.93</v>
      </c>
      <c r="E384">
        <v>0.8</v>
      </c>
    </row>
    <row r="385" spans="1:5" x14ac:dyDescent="0.25">
      <c r="A385" t="s">
        <v>32</v>
      </c>
      <c r="B385" t="s">
        <v>198</v>
      </c>
      <c r="C385">
        <v>1.1499999999999999</v>
      </c>
      <c r="D385">
        <v>0.98</v>
      </c>
      <c r="E385">
        <v>0.57999999999999996</v>
      </c>
    </row>
    <row r="386" spans="1:5" x14ac:dyDescent="0.25">
      <c r="A386" t="s">
        <v>298</v>
      </c>
      <c r="B386" t="s">
        <v>358</v>
      </c>
      <c r="C386">
        <v>1.3333333333333299</v>
      </c>
      <c r="D386">
        <v>1.05</v>
      </c>
      <c r="E386">
        <v>0.6</v>
      </c>
    </row>
    <row r="387" spans="1:5" x14ac:dyDescent="0.25">
      <c r="A387" t="s">
        <v>298</v>
      </c>
      <c r="B387" t="s">
        <v>330</v>
      </c>
      <c r="C387">
        <v>1.3333333333333299</v>
      </c>
      <c r="D387">
        <v>1.01</v>
      </c>
      <c r="E387">
        <v>1.5</v>
      </c>
    </row>
    <row r="388" spans="1:5" x14ac:dyDescent="0.25">
      <c r="A388" t="s">
        <v>298</v>
      </c>
      <c r="B388" t="s">
        <v>338</v>
      </c>
      <c r="C388">
        <v>1.3333333333333299</v>
      </c>
      <c r="D388">
        <v>0.97</v>
      </c>
      <c r="E388">
        <v>0.9</v>
      </c>
    </row>
    <row r="389" spans="1:5" x14ac:dyDescent="0.25">
      <c r="A389" t="s">
        <v>298</v>
      </c>
      <c r="B389" t="s">
        <v>366</v>
      </c>
      <c r="C389">
        <v>1.3333333333333299</v>
      </c>
      <c r="D389">
        <v>0.82</v>
      </c>
      <c r="E389">
        <v>0.79</v>
      </c>
    </row>
    <row r="390" spans="1:5" x14ac:dyDescent="0.25">
      <c r="A390" t="s">
        <v>298</v>
      </c>
      <c r="B390" t="s">
        <v>203</v>
      </c>
      <c r="C390">
        <v>1.3333333333333299</v>
      </c>
      <c r="D390">
        <v>0.86</v>
      </c>
      <c r="E390">
        <v>1.01</v>
      </c>
    </row>
    <row r="391" spans="1:5" x14ac:dyDescent="0.25">
      <c r="A391" t="s">
        <v>298</v>
      </c>
      <c r="B391" t="s">
        <v>331</v>
      </c>
      <c r="C391">
        <v>1.3333333333333299</v>
      </c>
      <c r="D391">
        <v>0.52</v>
      </c>
      <c r="E391">
        <v>1.65</v>
      </c>
    </row>
    <row r="392" spans="1:5" x14ac:dyDescent="0.25">
      <c r="A392" t="s">
        <v>298</v>
      </c>
      <c r="B392" t="s">
        <v>299</v>
      </c>
      <c r="C392">
        <v>1.3333333333333299</v>
      </c>
      <c r="D392">
        <v>1.2</v>
      </c>
      <c r="E392">
        <v>0.6</v>
      </c>
    </row>
    <row r="393" spans="1:5" x14ac:dyDescent="0.25">
      <c r="A393" t="s">
        <v>298</v>
      </c>
      <c r="B393" t="s">
        <v>363</v>
      </c>
      <c r="C393">
        <v>1.3333333333333299</v>
      </c>
      <c r="D393">
        <v>0.82</v>
      </c>
      <c r="E393">
        <v>1.27</v>
      </c>
    </row>
    <row r="394" spans="1:5" x14ac:dyDescent="0.25">
      <c r="A394" t="s">
        <v>298</v>
      </c>
      <c r="B394" t="s">
        <v>324</v>
      </c>
      <c r="C394">
        <v>1.3333333333333299</v>
      </c>
      <c r="D394">
        <v>0.6</v>
      </c>
      <c r="E394">
        <v>0.97</v>
      </c>
    </row>
    <row r="395" spans="1:5" x14ac:dyDescent="0.25">
      <c r="A395" t="s">
        <v>298</v>
      </c>
      <c r="B395" t="s">
        <v>325</v>
      </c>
      <c r="C395">
        <v>1.3333333333333299</v>
      </c>
      <c r="D395">
        <v>1.1200000000000001</v>
      </c>
      <c r="E395">
        <v>0.71</v>
      </c>
    </row>
    <row r="396" spans="1:5" x14ac:dyDescent="0.25">
      <c r="A396" t="s">
        <v>304</v>
      </c>
      <c r="B396" t="s">
        <v>332</v>
      </c>
      <c r="C396">
        <v>1.2777777777777799</v>
      </c>
      <c r="D396">
        <v>0.84</v>
      </c>
      <c r="E396">
        <v>1.01</v>
      </c>
    </row>
    <row r="397" spans="1:5" x14ac:dyDescent="0.25">
      <c r="A397" t="s">
        <v>304</v>
      </c>
      <c r="B397" t="s">
        <v>339</v>
      </c>
      <c r="C397">
        <v>1.2777777777777799</v>
      </c>
      <c r="D397">
        <v>0.97</v>
      </c>
      <c r="E397">
        <v>0.8</v>
      </c>
    </row>
    <row r="398" spans="1:5" x14ac:dyDescent="0.25">
      <c r="A398" t="s">
        <v>304</v>
      </c>
      <c r="B398" t="s">
        <v>378</v>
      </c>
      <c r="C398">
        <v>1.2777777777777799</v>
      </c>
      <c r="D398">
        <v>1.34</v>
      </c>
      <c r="E398">
        <v>1.18</v>
      </c>
    </row>
    <row r="399" spans="1:5" x14ac:dyDescent="0.25">
      <c r="A399" t="s">
        <v>304</v>
      </c>
      <c r="B399" t="s">
        <v>327</v>
      </c>
      <c r="C399">
        <v>1.2777777777777799</v>
      </c>
      <c r="D399">
        <v>0.63</v>
      </c>
      <c r="E399">
        <v>1.18</v>
      </c>
    </row>
    <row r="400" spans="1:5" x14ac:dyDescent="0.25">
      <c r="A400" t="s">
        <v>304</v>
      </c>
      <c r="B400" t="s">
        <v>376</v>
      </c>
      <c r="C400">
        <v>1.2777777777777799</v>
      </c>
      <c r="D400">
        <v>0.8</v>
      </c>
      <c r="E400">
        <v>0.84</v>
      </c>
    </row>
    <row r="401" spans="1:5" x14ac:dyDescent="0.25">
      <c r="A401" t="s">
        <v>304</v>
      </c>
      <c r="B401" t="s">
        <v>375</v>
      </c>
      <c r="C401">
        <v>1.2777777777777799</v>
      </c>
      <c r="D401">
        <v>1.05</v>
      </c>
      <c r="E401">
        <v>0.8</v>
      </c>
    </row>
    <row r="402" spans="1:5" x14ac:dyDescent="0.25">
      <c r="A402" t="s">
        <v>304</v>
      </c>
      <c r="B402" t="s">
        <v>335</v>
      </c>
      <c r="C402">
        <v>1.2777777777777799</v>
      </c>
      <c r="D402">
        <v>0.55000000000000004</v>
      </c>
      <c r="E402">
        <v>1.26</v>
      </c>
    </row>
    <row r="403" spans="1:5" x14ac:dyDescent="0.25">
      <c r="A403" t="s">
        <v>304</v>
      </c>
      <c r="B403" t="s">
        <v>454</v>
      </c>
      <c r="C403">
        <v>1.2777777777777799</v>
      </c>
      <c r="D403">
        <v>1.34</v>
      </c>
      <c r="E403">
        <v>0.67</v>
      </c>
    </row>
    <row r="404" spans="1:5" x14ac:dyDescent="0.25">
      <c r="A404" t="s">
        <v>304</v>
      </c>
      <c r="B404" t="s">
        <v>310</v>
      </c>
      <c r="C404">
        <v>1.2777777777777799</v>
      </c>
      <c r="D404">
        <v>1.3</v>
      </c>
      <c r="E404">
        <v>0.92</v>
      </c>
    </row>
    <row r="405" spans="1:5" x14ac:dyDescent="0.25">
      <c r="A405" t="s">
        <v>304</v>
      </c>
      <c r="B405" t="s">
        <v>305</v>
      </c>
      <c r="C405">
        <v>1.2777777777777799</v>
      </c>
      <c r="D405">
        <v>0.84</v>
      </c>
      <c r="E405">
        <v>1.34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7878"/>
  <sheetViews>
    <sheetView tabSelected="1" zoomScale="76" zoomScaleNormal="76" workbookViewId="0">
      <pane xSplit="12" ySplit="1" topLeftCell="BG2077" activePane="bottomRight" state="frozen"/>
      <selection pane="topRight" activeCell="M1" sqref="M1"/>
      <selection pane="bottomLeft" activeCell="A2" sqref="A2"/>
      <selection pane="bottomRight" activeCell="BQ2100" sqref="BQ2100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5" max="5" width="11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16</v>
      </c>
      <c r="B2" t="s">
        <v>493</v>
      </c>
      <c r="C2" t="s">
        <v>59</v>
      </c>
      <c r="D2" t="s">
        <v>496</v>
      </c>
      <c r="E2" s="1">
        <f>VLOOKUP(A2,home!$A$2:$E$405,3,FALSE)</f>
        <v>1.5457516339869299</v>
      </c>
      <c r="F2" t="e">
        <f>VLOOKUP(B2,home!$B$2:$E$405,3,FALSE)</f>
        <v>#N/A</v>
      </c>
      <c r="G2">
        <f>VLOOKUP(C2,away!$B$2:$E$405,4,FALSE)</f>
        <v>1.1399999999999999</v>
      </c>
      <c r="H2">
        <f>VLOOKUP(A2,away!$A$2:$E$405,3,FALSE)</f>
        <v>1.36928104575163</v>
      </c>
      <c r="I2">
        <f>VLOOKUP(C2,away!$B$2:$E$405,3,FALSE)</f>
        <v>0.72</v>
      </c>
      <c r="J2" t="e">
        <f>VLOOKUP(B2,home!$B$2:$E$405,4,FALSE)</f>
        <v>#N/A</v>
      </c>
      <c r="K2" s="3" t="e">
        <f>E2*F2*G2</f>
        <v>#N/A</v>
      </c>
      <c r="L2" s="3" t="e">
        <f>H2*I2*J2</f>
        <v>#N/A</v>
      </c>
      <c r="M2" s="5" t="e">
        <f>_xlfn.POISSON.DIST(0,$K2,FALSE) * _xlfn.POISSON.DIST(0,$L2,FALSE)</f>
        <v>#N/A</v>
      </c>
      <c r="N2" s="5" t="e">
        <f>_xlfn.POISSON.DIST(1,K2,FALSE) * _xlfn.POISSON.DIST(0,L2,FALSE)</f>
        <v>#N/A</v>
      </c>
      <c r="O2" s="5" t="e">
        <f>_xlfn.POISSON.DIST(0,K2,FALSE) * _xlfn.POISSON.DIST(1,L2,FALSE)</f>
        <v>#N/A</v>
      </c>
      <c r="P2" s="5" t="e">
        <f>_xlfn.POISSON.DIST(1,K2,FALSE) * _xlfn.POISSON.DIST(1,L2,FALSE)</f>
        <v>#N/A</v>
      </c>
      <c r="Q2" s="5" t="e">
        <f>_xlfn.POISSON.DIST(2,K2,FALSE) * _xlfn.POISSON.DIST(0,L2,FALSE)</f>
        <v>#N/A</v>
      </c>
      <c r="R2" s="5" t="e">
        <f>_xlfn.POISSON.DIST(0,K2,FALSE) * _xlfn.POISSON.DIST(2,L2,FALSE)</f>
        <v>#N/A</v>
      </c>
      <c r="S2" s="5" t="e">
        <f>_xlfn.POISSON.DIST(2,K2,FALSE) * _xlfn.POISSON.DIST(2,L2,FALSE)</f>
        <v>#N/A</v>
      </c>
      <c r="T2" s="5" t="e">
        <f>_xlfn.POISSON.DIST(2,K2,FALSE) * _xlfn.POISSON.DIST(1,L2,FALSE)</f>
        <v>#N/A</v>
      </c>
      <c r="U2" s="5" t="e">
        <f>_xlfn.POISSON.DIST(1,K2,FALSE) * _xlfn.POISSON.DIST(2,L2,FALSE)</f>
        <v>#N/A</v>
      </c>
      <c r="V2" s="5" t="e">
        <f>_xlfn.POISSON.DIST(3,K2,FALSE) * _xlfn.POISSON.DIST(3,L2,FALSE)</f>
        <v>#N/A</v>
      </c>
      <c r="W2" s="5" t="e">
        <f>_xlfn.POISSON.DIST(3,K2,FALSE) * _xlfn.POISSON.DIST(0,L2,FALSE)</f>
        <v>#N/A</v>
      </c>
      <c r="X2" s="5" t="e">
        <f>_xlfn.POISSON.DIST(3,K2,FALSE) * _xlfn.POISSON.DIST(1,L2,FALSE)</f>
        <v>#N/A</v>
      </c>
      <c r="Y2" s="5" t="e">
        <f>_xlfn.POISSON.DIST(3,K2,FALSE) * _xlfn.POISSON.DIST(2,L2,FALSE)</f>
        <v>#N/A</v>
      </c>
      <c r="Z2" s="5" t="e">
        <f>_xlfn.POISSON.DIST(0,K2,FALSE) * _xlfn.POISSON.DIST(3,L2,FALSE)</f>
        <v>#N/A</v>
      </c>
      <c r="AA2" s="5" t="e">
        <f>_xlfn.POISSON.DIST(1,K2,FALSE) * _xlfn.POISSON.DIST(3,L2,FALSE)</f>
        <v>#N/A</v>
      </c>
      <c r="AB2" s="5" t="e">
        <f>_xlfn.POISSON.DIST(2,K2,FALSE) * _xlfn.POISSON.DIST(3,L2,FALSE)</f>
        <v>#N/A</v>
      </c>
      <c r="AC2" s="5" t="e">
        <f>_xlfn.POISSON.DIST(4,K2,FALSE) * _xlfn.POISSON.DIST(4,L2,FALSE)</f>
        <v>#N/A</v>
      </c>
      <c r="AD2" s="5" t="e">
        <f>_xlfn.POISSON.DIST(4,K2,FALSE) * _xlfn.POISSON.DIST(0,L2,FALSE)</f>
        <v>#N/A</v>
      </c>
      <c r="AE2" s="5" t="e">
        <f>_xlfn.POISSON.DIST(4,K2,FALSE) * _xlfn.POISSON.DIST(1,L2,FALSE)</f>
        <v>#N/A</v>
      </c>
      <c r="AF2" s="5" t="e">
        <f>_xlfn.POISSON.DIST(4,K2,FALSE) * _xlfn.POISSON.DIST(2,L2,FALSE)</f>
        <v>#N/A</v>
      </c>
      <c r="AG2" s="5" t="e">
        <f>_xlfn.POISSON.DIST(4,K2,FALSE) * _xlfn.POISSON.DIST(3,L2,FALSE)</f>
        <v>#N/A</v>
      </c>
      <c r="AH2" s="5" t="e">
        <f>_xlfn.POISSON.DIST(0,K2,FALSE) * _xlfn.POISSON.DIST(4,L2,FALSE)</f>
        <v>#N/A</v>
      </c>
      <c r="AI2" s="5" t="e">
        <f>_xlfn.POISSON.DIST(1,K2,FALSE) * _xlfn.POISSON.DIST(4,L2,FALSE)</f>
        <v>#N/A</v>
      </c>
      <c r="AJ2" s="5" t="e">
        <f>_xlfn.POISSON.DIST(2,K2,FALSE) * _xlfn.POISSON.DIST(4,L2,FALSE)</f>
        <v>#N/A</v>
      </c>
      <c r="AK2" s="5" t="e">
        <f>_xlfn.POISSON.DIST(3,K2,FALSE) * _xlfn.POISSON.DIST(4,L2,FALSE)</f>
        <v>#N/A</v>
      </c>
      <c r="AL2" s="5" t="e">
        <f>_xlfn.POISSON.DIST(5,K2,FALSE) * _xlfn.POISSON.DIST(5,L2,FALSE)</f>
        <v>#N/A</v>
      </c>
      <c r="AM2" s="5" t="e">
        <f>_xlfn.POISSON.DIST(5,K2,FALSE) * _xlfn.POISSON.DIST(0,L2,FALSE)</f>
        <v>#N/A</v>
      </c>
      <c r="AN2" s="5" t="e">
        <f>_xlfn.POISSON.DIST(5,K2,FALSE) * _xlfn.POISSON.DIST(1,L2,FALSE)</f>
        <v>#N/A</v>
      </c>
      <c r="AO2" s="5" t="e">
        <f>_xlfn.POISSON.DIST(5,K2,FALSE) * _xlfn.POISSON.DIST(2,L2,FALSE)</f>
        <v>#N/A</v>
      </c>
      <c r="AP2" s="5" t="e">
        <f>_xlfn.POISSON.DIST(5,K2,FALSE) * _xlfn.POISSON.DIST(3,L2,FALSE)</f>
        <v>#N/A</v>
      </c>
      <c r="AQ2" s="5" t="e">
        <f>_xlfn.POISSON.DIST(5,K2,FALSE) * _xlfn.POISSON.DIST(4,L2,FALSE)</f>
        <v>#N/A</v>
      </c>
      <c r="AR2" s="5" t="e">
        <f>_xlfn.POISSON.DIST(0,K2,FALSE) * _xlfn.POISSON.DIST(5,L2,FALSE)</f>
        <v>#N/A</v>
      </c>
      <c r="AS2" s="5" t="e">
        <f>_xlfn.POISSON.DIST(1,K2,FALSE) * _xlfn.POISSON.DIST(5,L2,FALSE)</f>
        <v>#N/A</v>
      </c>
      <c r="AT2" s="5" t="e">
        <f>_xlfn.POISSON.DIST(2,K2,FALSE) * _xlfn.POISSON.DIST(5,L2,FALSE)</f>
        <v>#N/A</v>
      </c>
      <c r="AU2" s="5" t="e">
        <f>_xlfn.POISSON.DIST(3,K2,FALSE) * _xlfn.POISSON.DIST(5,L2,FALSE)</f>
        <v>#N/A</v>
      </c>
      <c r="AV2" s="5" t="e">
        <f>_xlfn.POISSON.DIST(4,K2,FALSE) * _xlfn.POISSON.DIST(5,L2,FALSE)</f>
        <v>#N/A</v>
      </c>
      <c r="AW2" s="5" t="e">
        <f>_xlfn.POISSON.DIST(6,K2,FALSE) * _xlfn.POISSON.DIST(6,L2,FALSE)</f>
        <v>#N/A</v>
      </c>
      <c r="AX2" s="5" t="e">
        <f>_xlfn.POISSON.DIST(6,K2,FALSE) * _xlfn.POISSON.DIST(0,L2,FALSE)</f>
        <v>#N/A</v>
      </c>
      <c r="AY2" s="5" t="e">
        <f>_xlfn.POISSON.DIST(6,K2,FALSE) * _xlfn.POISSON.DIST(1,L2,FALSE)</f>
        <v>#N/A</v>
      </c>
      <c r="AZ2" s="5" t="e">
        <f>_xlfn.POISSON.DIST(6,K2,FALSE) * _xlfn.POISSON.DIST(2,L2,FALSE)</f>
        <v>#N/A</v>
      </c>
      <c r="BA2" s="5" t="e">
        <f>_xlfn.POISSON.DIST(6,K2,FALSE) * _xlfn.POISSON.DIST(3,L2,FALSE)</f>
        <v>#N/A</v>
      </c>
      <c r="BB2" s="5" t="e">
        <f>_xlfn.POISSON.DIST(6,K2,FALSE) * _xlfn.POISSON.DIST(4,L2,FALSE)</f>
        <v>#N/A</v>
      </c>
      <c r="BC2" s="5" t="e">
        <f>_xlfn.POISSON.DIST(6,K2,FALSE) * _xlfn.POISSON.DIST(5,L2,FALSE)</f>
        <v>#N/A</v>
      </c>
      <c r="BD2" s="5" t="e">
        <f>_xlfn.POISSON.DIST(0,K2,FALSE) * _xlfn.POISSON.DIST(6,L2,FALSE)</f>
        <v>#N/A</v>
      </c>
      <c r="BE2" s="5" t="e">
        <f>_xlfn.POISSON.DIST(1,K2,FALSE) * _xlfn.POISSON.DIST(6,L2,FALSE)</f>
        <v>#N/A</v>
      </c>
      <c r="BF2" s="5" t="e">
        <f>_xlfn.POISSON.DIST(2,K2,FALSE) * _xlfn.POISSON.DIST(6,L2,FALSE)</f>
        <v>#N/A</v>
      </c>
      <c r="BG2" s="5" t="e">
        <f>_xlfn.POISSON.DIST(3,K2,FALSE) * _xlfn.POISSON.DIST(6,L2,FALSE)</f>
        <v>#N/A</v>
      </c>
      <c r="BH2" s="5" t="e">
        <f>_xlfn.POISSON.DIST(4,K2,FALSE) * _xlfn.POISSON.DIST(6,L2,FALSE)</f>
        <v>#N/A</v>
      </c>
      <c r="BI2" s="5" t="e">
        <f>_xlfn.POISSON.DIST(5,K2,FALSE) * _xlfn.POISSON.DIST(6,L2,FALSE)</f>
        <v>#N/A</v>
      </c>
      <c r="BJ2" s="8" t="e">
        <f>SUM(N2,Q2,T2,W2,X2,Y2,AD2,AE2,AF2,AG2,AM2,AN2,AO2,AP2,AQ2,AX2,AY2,AZ2,BA2,BB2,BC2)</f>
        <v>#N/A</v>
      </c>
      <c r="BK2" s="8" t="e">
        <f>SUM(M2,P2,S2,V2,AC2,AL2,AY2)</f>
        <v>#N/A</v>
      </c>
      <c r="BL2" s="8" t="e">
        <f>SUM(O2,R2,U2,AA2,AB2,AH2,AI2,AJ2,AK2,AR2,AS2,AT2,AU2,AV2,BD2,BE2,BF2,BG2,BH2,BI2)</f>
        <v>#N/A</v>
      </c>
      <c r="BM2" s="8" t="e">
        <f>SUM(S2:BI2)</f>
        <v>#N/A</v>
      </c>
      <c r="BN2" s="8" t="e">
        <f>SUM(M2:R2)</f>
        <v>#N/A</v>
      </c>
    </row>
    <row r="3" spans="1:88" x14ac:dyDescent="0.25">
      <c r="A3" t="s">
        <v>16</v>
      </c>
      <c r="B3" t="s">
        <v>17</v>
      </c>
      <c r="C3" t="s">
        <v>233</v>
      </c>
      <c r="D3" t="s">
        <v>497</v>
      </c>
      <c r="E3">
        <f>VLOOKUP(A3,home!$A$2:$E$405,3,FALSE)</f>
        <v>1.5457516339869299</v>
      </c>
      <c r="F3">
        <f>VLOOKUP(B3,home!$B$2:$E$405,3,FALSE)</f>
        <v>0.5</v>
      </c>
      <c r="G3">
        <f>VLOOKUP(C3,away!$B$2:$E$405,4,FALSE)</f>
        <v>1.18</v>
      </c>
      <c r="H3">
        <f>VLOOKUP(A3,away!$A$2:$E$405,3,FALSE)</f>
        <v>1.36928104575163</v>
      </c>
      <c r="I3">
        <f>VLOOKUP(C3,away!$B$2:$E$405,3,FALSE)</f>
        <v>0.88</v>
      </c>
      <c r="J3">
        <f>VLOOKUP(B3,home!$B$2:$E$405,4,FALSE)</f>
        <v>1.43</v>
      </c>
      <c r="K3" s="3">
        <f t="shared" ref="K3" si="0">E3*F3*G3</f>
        <v>0.91199346405228865</v>
      </c>
      <c r="L3" s="3">
        <f t="shared" ref="L3" si="1">H3*I3*J3</f>
        <v>1.7231032679738512</v>
      </c>
      <c r="M3" s="5">
        <f>_xlfn.POISSON.DIST(0,K3,FALSE) * _xlfn.POISSON.DIST(0,L3,FALSE)</f>
        <v>7.1712032222896668E-2</v>
      </c>
      <c r="N3" s="5">
        <f>_xlfn.POISSON.DIST(1,K3,FALSE) * _xlfn.POISSON.DIST(0,L3,FALSE)</f>
        <v>6.5400904681188865E-2</v>
      </c>
      <c r="O3" s="5">
        <f>_xlfn.POISSON.DIST(0,K3,FALSE) * _xlfn.POISSON.DIST(1,L3,FALSE)</f>
        <v>0.12356723707631935</v>
      </c>
      <c r="P3" s="5">
        <f>_xlfn.POISSON.DIST(1,K3,FALSE) * _xlfn.POISSON.DIST(1,L3,FALSE)</f>
        <v>0.11269251258460287</v>
      </c>
      <c r="Q3" s="5">
        <f>_xlfn.POISSON.DIST(2,K3,FALSE) * _xlfn.POISSON.DIST(0,L3,FALSE)</f>
        <v>2.9822598806175486E-2</v>
      </c>
      <c r="R3" s="5">
        <f>_xlfn.POISSON.DIST(0,K3,FALSE) * _xlfn.POISSON.DIST(2,L3,FALSE)</f>
        <v>0.10645955501035277</v>
      </c>
      <c r="S3" s="5">
        <f>_xlfn.POISSON.DIST(2,K3,FALSE) * _xlfn.POISSON.DIST(2,L3,FALSE)</f>
        <v>4.427291348109387E-2</v>
      </c>
      <c r="T3" s="5">
        <f>_xlfn.POISSON.DIST(2,K3,FALSE) * _xlfn.POISSON.DIST(1,L3,FALSE)</f>
        <v>5.1387417462394051E-2</v>
      </c>
      <c r="U3" s="5">
        <f>_xlfn.POISSON.DIST(1,K3,FALSE) * _xlfn.POISSON.DIST(2,L3,FALSE)</f>
        <v>9.7090418355356797E-2</v>
      </c>
      <c r="V3" s="5">
        <f>_xlfn.POISSON.DIST(3,K3,FALSE) * _xlfn.POISSON.DIST(3,L3,FALSE)</f>
        <v>7.7303405253413837E-3</v>
      </c>
      <c r="W3" s="5">
        <f>_xlfn.POISSON.DIST(3,K3,FALSE) * _xlfn.POISSON.DIST(0,L3,FALSE)</f>
        <v>9.066005064095212E-3</v>
      </c>
      <c r="X3" s="5">
        <f>_xlfn.POISSON.DIST(3,K3,FALSE) * _xlfn.POISSON.DIST(1,L3,FALSE)</f>
        <v>1.5621662953409943E-2</v>
      </c>
      <c r="Y3" s="5">
        <f>_xlfn.POISSON.DIST(3,K3,FALSE) * _xlfn.POISSON.DIST(2,L3,FALSE)</f>
        <v>1.345886924310336E-2</v>
      </c>
      <c r="Z3" s="5">
        <f>_xlfn.POISSON.DIST(0,K3,FALSE) * _xlfn.POISSON.DIST(3,L3,FALSE)</f>
        <v>6.1146935715126943E-2</v>
      </c>
      <c r="AA3" s="5">
        <f>_xlfn.POISSON.DIST(1,K3,FALSE) * _xlfn.POISSON.DIST(3,L3,FALSE)</f>
        <v>5.576560571902122E-2</v>
      </c>
      <c r="AB3" s="5">
        <f>_xlfn.POISSON.DIST(2,K3,FALSE) * _xlfn.POISSON.DIST(3,L3,FALSE)</f>
        <v>2.5428933967332139E-2</v>
      </c>
      <c r="AC3" s="5">
        <f>_xlfn.POISSON.DIST(4,K3,FALSE) * _xlfn.POISSON.DIST(4,L3,FALSE)</f>
        <v>7.5924453499272152E-4</v>
      </c>
      <c r="AD3" s="5">
        <f>_xlfn.POISSON.DIST(4,K3,FALSE) * _xlfn.POISSON.DIST(0,L3,FALSE)</f>
        <v>2.0670343408799451E-3</v>
      </c>
      <c r="AE3" s="5">
        <f>_xlfn.POISSON.DIST(4,K3,FALSE) * _xlfn.POISSON.DIST(1,L3,FALSE)</f>
        <v>3.5617136277844089E-3</v>
      </c>
      <c r="AF3" s="5">
        <f>_xlfn.POISSON.DIST(4,K3,FALSE) * _xlfn.POISSON.DIST(2,L3,FALSE)</f>
        <v>3.0686001958111584E-3</v>
      </c>
      <c r="AG3" s="5">
        <f>_xlfn.POISSON.DIST(4,K3,FALSE) * _xlfn.POISSON.DIST(3,L3,FALSE)</f>
        <v>1.7625050085024686E-3</v>
      </c>
      <c r="AH3" s="5">
        <f>_xlfn.POISSON.DIST(0,K3,FALSE) * _xlfn.POISSON.DIST(4,L3,FALSE)</f>
        <v>2.634062118933057E-2</v>
      </c>
      <c r="AI3" s="5">
        <f>_xlfn.POISSON.DIST(1,K3,FALSE) * _xlfn.POISSON.DIST(4,L3,FALSE)</f>
        <v>2.4022474363746701E-2</v>
      </c>
      <c r="AJ3" s="5">
        <f>_xlfn.POISSON.DIST(2,K3,FALSE) * _xlfn.POISSON.DIST(4,L3,FALSE)</f>
        <v>1.0954169805050326E-2</v>
      </c>
      <c r="AK3" s="5">
        <f>_xlfn.POISSON.DIST(3,K3,FALSE) * _xlfn.POISSON.DIST(4,L3,FALSE)</f>
        <v>3.3300437554416107E-3</v>
      </c>
      <c r="AL3" s="5">
        <f>_xlfn.POISSON.DIST(5,K3,FALSE) * _xlfn.POISSON.DIST(5,L3,FALSE)</f>
        <v>4.7724863826765021E-5</v>
      </c>
      <c r="AM3" s="5">
        <f>_xlfn.POISSON.DIST(5,K3,FALSE) * _xlfn.POISSON.DIST(0,L3,FALSE)</f>
        <v>3.7702436177082819E-4</v>
      </c>
      <c r="AN3" s="5">
        <f>_xlfn.POISSON.DIST(5,K3,FALSE) * _xlfn.POISSON.DIST(1,L3,FALSE)</f>
        <v>6.4965190987306958E-4</v>
      </c>
      <c r="AO3" s="5">
        <f>_xlfn.POISSON.DIST(5,K3,FALSE) * _xlfn.POISSON.DIST(2,L3,FALSE)</f>
        <v>5.5970866447387015E-4</v>
      </c>
      <c r="AP3" s="5">
        <f>_xlfn.POISSON.DIST(5,K3,FALSE) * _xlfn.POISSON.DIST(3,L3,FALSE)</f>
        <v>3.2147860962273509E-4</v>
      </c>
      <c r="AQ3" s="5">
        <f>_xlfn.POISSON.DIST(5,K3,FALSE) * _xlfn.POISSON.DIST(4,L3,FALSE)</f>
        <v>1.3848521070615629E-4</v>
      </c>
      <c r="AR3" s="5">
        <f>_xlfn.POISSON.DIST(0,K3,FALSE) * _xlfn.POISSON.DIST(5,L3,FALSE)</f>
        <v>9.0775220903593495E-3</v>
      </c>
      <c r="AS3" s="5">
        <f>_xlfn.POISSON.DIST(1,K3,FALSE) * _xlfn.POISSON.DIST(5,L3,FALSE)</f>
        <v>8.2786408161979966E-3</v>
      </c>
      <c r="AT3" s="5">
        <f>_xlfn.POISSON.DIST(2,K3,FALSE) * _xlfn.POISSON.DIST(5,L3,FALSE)</f>
        <v>3.7750331578045378E-3</v>
      </c>
      <c r="AU3" s="5">
        <f>_xlfn.POISSON.DIST(3,K3,FALSE) * _xlfn.POISSON.DIST(5,L3,FALSE)</f>
        <v>1.1476018554994706E-3</v>
      </c>
      <c r="AV3" s="5">
        <f>_xlfn.POISSON.DIST(4,K3,FALSE) * _xlfn.POISSON.DIST(5,L3,FALSE)</f>
        <v>2.6165134788744894E-4</v>
      </c>
      <c r="AW3" s="5">
        <f>_xlfn.POISSON.DIST(6,K3,FALSE) * _xlfn.POISSON.DIST(6,L3,FALSE)</f>
        <v>2.0832684134509626E-6</v>
      </c>
      <c r="AX3" s="5">
        <f>_xlfn.POISSON.DIST(6,K3,FALSE) * _xlfn.POISSON.DIST(0,L3,FALSE)</f>
        <v>5.73072922872468E-5</v>
      </c>
      <c r="AY3" s="5">
        <f>_xlfn.POISSON.DIST(6,K3,FALSE) * _xlfn.POISSON.DIST(1,L3,FALSE)</f>
        <v>9.8746382618887643E-5</v>
      </c>
      <c r="AZ3" s="5">
        <f>_xlfn.POISSON.DIST(6,K3,FALSE) * _xlfn.POISSON.DIST(2,L3,FALSE)</f>
        <v>8.5075107295600797E-5</v>
      </c>
      <c r="BA3" s="5">
        <f>_xlfn.POISSON.DIST(6,K3,FALSE) * _xlfn.POISSON.DIST(3,L3,FALSE)</f>
        <v>4.8864398468091922E-5</v>
      </c>
      <c r="BB3" s="5">
        <f>_xlfn.POISSON.DIST(6,K3,FALSE) * _xlfn.POISSON.DIST(4,L3,FALSE)</f>
        <v>2.104960117198642E-5</v>
      </c>
      <c r="BC3" s="5">
        <f>_xlfn.POISSON.DIST(6,K3,FALSE) * _xlfn.POISSON.DIST(5,L3,FALSE)</f>
        <v>7.2541273137991976E-6</v>
      </c>
      <c r="BD3" s="5">
        <f>_xlfn.POISSON.DIST(0,K3,FALSE) * _xlfn.POISSON.DIST(6,L3,FALSE)</f>
        <v>2.6069179965005043E-3</v>
      </c>
      <c r="BE3" s="5">
        <f>_xlfn.POISSON.DIST(1,K3,FALSE) * _xlfn.POISSON.DIST(6,L3,FALSE)</f>
        <v>2.3774921741287472E-3</v>
      </c>
      <c r="BF3" s="5">
        <f>_xlfn.POISSON.DIST(2,K3,FALSE) * _xlfn.POISSON.DIST(6,L3,FALSE)</f>
        <v>1.0841286618204415E-3</v>
      </c>
      <c r="BG3" s="5">
        <f>_xlfn.POISSON.DIST(3,K3,FALSE) * _xlfn.POISSON.DIST(6,L3,FALSE)</f>
        <v>3.2957275125733226E-4</v>
      </c>
      <c r="BH3" s="5">
        <f>_xlfn.POISSON.DIST(4,K3,FALSE) * _xlfn.POISSON.DIST(6,L3,FALSE)</f>
        <v>7.5142048769104403E-5</v>
      </c>
      <c r="BI3" s="5">
        <f>_xlfn.POISSON.DIST(5,K3,FALSE) * _xlfn.POISSON.DIST(6,L3,FALSE)</f>
        <v>1.3705811470584313E-5</v>
      </c>
      <c r="BJ3" s="8">
        <f>SUM(N3,Q3,T3,W3,X3,Y3,AD3,AE3,AF3,AG3,AM3,AN3,AO3,AP3,AQ3,AX3,AY3,AZ3,BA3,BB3,BC3)</f>
        <v>0.19758195704894724</v>
      </c>
      <c r="BK3" s="8">
        <f>SUM(M3,P3,S3,V3,AC3,AL3,AY3)</f>
        <v>0.23731351459537317</v>
      </c>
      <c r="BL3" s="8">
        <f>SUM(O3,R3,U3,AA3,AB3,AH3,AI3,AJ3,AK3,AR3,AS3,AT3,AU3,AV3,BD3,BE3,BF3,BG3,BH3,BI3)</f>
        <v>0.50198646795364688</v>
      </c>
      <c r="BM3" s="8">
        <f>SUM(S3:BI3)</f>
        <v>0.48827737181735276</v>
      </c>
      <c r="BN3" s="8">
        <f>SUM(M3:R3)</f>
        <v>0.50965484038153608</v>
      </c>
    </row>
    <row r="4" spans="1:88" x14ac:dyDescent="0.25">
      <c r="A4" t="s">
        <v>16</v>
      </c>
      <c r="B4" t="s">
        <v>235</v>
      </c>
      <c r="C4" t="s">
        <v>232</v>
      </c>
      <c r="D4" t="s">
        <v>497</v>
      </c>
      <c r="E4">
        <f>VLOOKUP(A4,home!$A$2:$E$405,3,FALSE)</f>
        <v>1.5457516339869299</v>
      </c>
      <c r="F4">
        <f>VLOOKUP(B4,home!$B$2:$E$405,3,FALSE)</f>
        <v>1.18</v>
      </c>
      <c r="G4">
        <f>VLOOKUP(C4,away!$B$2:$E$405,4,FALSE)</f>
        <v>0.88</v>
      </c>
      <c r="H4">
        <f>VLOOKUP(A4,away!$A$2:$E$405,3,FALSE)</f>
        <v>1.36928104575163</v>
      </c>
      <c r="I4">
        <f>VLOOKUP(C4,away!$B$2:$E$405,3,FALSE)</f>
        <v>1.1000000000000001</v>
      </c>
      <c r="J4">
        <f>VLOOKUP(B4,home!$B$2:$E$405,4,FALSE)</f>
        <v>1.25</v>
      </c>
      <c r="K4" s="3">
        <f t="shared" ref="K4:K10" si="2">E4*F4*G4</f>
        <v>1.6051084967320279</v>
      </c>
      <c r="L4" s="3">
        <f t="shared" ref="L4:L10" si="3">H4*I4*J4</f>
        <v>1.8827614379084914</v>
      </c>
      <c r="M4" s="5">
        <f t="shared" ref="M4:M10" si="4">_xlfn.POISSON.DIST(0,K4,FALSE) * _xlfn.POISSON.DIST(0,L4,FALSE)</f>
        <v>3.0565910265568475E-2</v>
      </c>
      <c r="N4" s="5">
        <f t="shared" ref="N4:N10" si="5">_xlfn.POISSON.DIST(1,K4,FALSE) * _xlfn.POISSON.DIST(0,L4,FALSE)</f>
        <v>4.9061602277612679E-2</v>
      </c>
      <c r="O4" s="5">
        <f t="shared" ref="O4:O10" si="6">_xlfn.POISSON.DIST(0,K4,FALSE) * _xlfn.POISSON.DIST(1,L4,FALSE)</f>
        <v>5.7548317162583622E-2</v>
      </c>
      <c r="P4" s="5">
        <f t="shared" ref="P4:P10" si="7">_xlfn.POISSON.DIST(1,K4,FALSE) * _xlfn.POISSON.DIST(1,L4,FALSE)</f>
        <v>9.2371292850292566E-2</v>
      </c>
      <c r="Q4" s="5">
        <f t="shared" ref="Q4:Q10" si="8">_xlfn.POISSON.DIST(2,K4,FALSE) * _xlfn.POISSON.DIST(0,L4,FALSE)</f>
        <v>3.937459733954176E-2</v>
      </c>
      <c r="R4" s="5">
        <f t="shared" ref="R4:R10" si="9">_xlfn.POISSON.DIST(0,K4,FALSE) * _xlfn.POISSON.DIST(2,L4,FALSE)</f>
        <v>5.4174876185119944E-2</v>
      </c>
      <c r="S4" s="5">
        <f t="shared" ref="S4:S10" si="10">_xlfn.POISSON.DIST(2,K4,FALSE) * _xlfn.POISSON.DIST(2,L4,FALSE)</f>
        <v>6.9787351895471375E-2</v>
      </c>
      <c r="T4" s="5">
        <f t="shared" ref="T4:T10" si="11">_xlfn.POISSON.DIST(2,K4,FALSE) * _xlfn.POISSON.DIST(1,L4,FALSE)</f>
        <v>7.4132973504063504E-2</v>
      </c>
      <c r="U4" s="5">
        <f t="shared" ref="U4:U10" si="12">_xlfn.POISSON.DIST(1,K4,FALSE) * _xlfn.POISSON.DIST(2,L4,FALSE)</f>
        <v>8.6956554074141615E-2</v>
      </c>
      <c r="V4" s="5">
        <f t="shared" ref="V4:V10" si="13">_xlfn.POISSON.DIST(3,K4,FALSE) * _xlfn.POISSON.DIST(3,L4,FALSE)</f>
        <v>2.3433324042571303E-2</v>
      </c>
      <c r="W4" s="5">
        <f t="shared" ref="W4:W10" si="14">_xlfn.POISSON.DIST(3,K4,FALSE) * _xlfn.POISSON.DIST(0,L4,FALSE)</f>
        <v>2.1066833581700257E-2</v>
      </c>
      <c r="X4" s="5">
        <f t="shared" ref="X4:X10" si="15">_xlfn.POISSON.DIST(3,K4,FALSE) * _xlfn.POISSON.DIST(1,L4,FALSE)</f>
        <v>3.9663821886460879E-2</v>
      </c>
      <c r="Y4" s="5">
        <f t="shared" ref="Y4:Y10" si="16">_xlfn.POISSON.DIST(3,K4,FALSE) * _xlfn.POISSON.DIST(2,L4,FALSE)</f>
        <v>3.7338757163949694E-2</v>
      </c>
      <c r="Z4" s="5">
        <f t="shared" ref="Z4:Z10" si="17">_xlfn.POISSON.DIST(0,K4,FALSE) * _xlfn.POISSON.DIST(3,L4,FALSE)</f>
        <v>3.3999455928270299E-2</v>
      </c>
      <c r="AA4" s="5">
        <f t="shared" ref="AA4:AA10" si="18">_xlfn.POISSON.DIST(1,K4,FALSE) * _xlfn.POISSON.DIST(3,L4,FALSE)</f>
        <v>5.4572815594732781E-2</v>
      </c>
      <c r="AB4" s="5">
        <f t="shared" ref="AB4:AB10" si="19">_xlfn.POISSON.DIST(2,K4,FALSE) * _xlfn.POISSON.DIST(3,L4,FALSE)</f>
        <v>4.3797645000847853E-2</v>
      </c>
      <c r="AC4" s="5">
        <f t="shared" ref="AC4:AC10" si="20">_xlfn.POISSON.DIST(4,K4,FALSE) * _xlfn.POISSON.DIST(4,L4,FALSE)</f>
        <v>4.4260223619744243E-3</v>
      </c>
      <c r="AD4" s="5">
        <f t="shared" ref="AD4:AD10" si="21">_xlfn.POISSON.DIST(4,K4,FALSE) * _xlfn.POISSON.DIST(0,L4,FALSE)</f>
        <v>8.4536383953066774E-3</v>
      </c>
      <c r="AE4" s="5">
        <f t="shared" ref="AE4:AE10" si="22">_xlfn.POISSON.DIST(4,K4,FALSE) * _xlfn.POISSON.DIST(1,L4,FALSE)</f>
        <v>1.5916184380706033E-2</v>
      </c>
      <c r="AF4" s="5">
        <f t="shared" ref="AF4:AF10" si="23">_xlfn.POISSON.DIST(4,K4,FALSE) * _xlfn.POISSON.DIST(2,L4,FALSE)</f>
        <v>1.4983189095317385E-2</v>
      </c>
      <c r="AG4" s="5">
        <f t="shared" ref="AG4:AG10" si="24">_xlfn.POISSON.DIST(4,K4,FALSE) * _xlfn.POISSON.DIST(3,L4,FALSE)</f>
        <v>9.403256881851528E-3</v>
      </c>
      <c r="AH4" s="5">
        <f t="shared" ref="AH4:AH10" si="25">_xlfn.POISSON.DIST(0,K4,FALSE) * _xlfn.POISSON.DIST(4,L4,FALSE)</f>
        <v>1.600321613290414E-2</v>
      </c>
      <c r="AI4" s="5">
        <f t="shared" ref="AI4:AI10" si="26">_xlfn.POISSON.DIST(1,K4,FALSE) * _xlfn.POISSON.DIST(4,L4,FALSE)</f>
        <v>2.5686898189963499E-2</v>
      </c>
      <c r="AJ4" s="5">
        <f t="shared" ref="AJ4:AJ10" si="27">_xlfn.POISSON.DIST(2,K4,FALSE) * _xlfn.POISSON.DIST(4,L4,FALSE)</f>
        <v>2.061512926970048E-2</v>
      </c>
      <c r="AK4" s="5">
        <f t="shared" ref="AK4:AK10" si="28">_xlfn.POISSON.DIST(3,K4,FALSE) * _xlfn.POISSON.DIST(4,L4,FALSE)</f>
        <v>1.1029839717341788E-2</v>
      </c>
      <c r="AL4" s="5">
        <f t="shared" ref="AL4:AL10" si="29">_xlfn.POISSON.DIST(5,K4,FALSE) * _xlfn.POISSON.DIST(5,L4,FALSE)</f>
        <v>5.3502402409448394E-4</v>
      </c>
      <c r="AM4" s="5">
        <f t="shared" ref="AM4:AM10" si="30">_xlfn.POISSON.DIST(5,K4,FALSE) * _xlfn.POISSON.DIST(0,L4,FALSE)</f>
        <v>2.7138013633213717E-3</v>
      </c>
      <c r="AN4" s="5">
        <f t="shared" ref="AN4:AN10" si="31">_xlfn.POISSON.DIST(5,K4,FALSE) * _xlfn.POISSON.DIST(1,L4,FALSE)</f>
        <v>5.1094405570049706E-3</v>
      </c>
      <c r="AO4" s="5">
        <f t="shared" ref="AO4:AO10" si="32">_xlfn.POISSON.DIST(5,K4,FALSE) * _xlfn.POISSON.DIST(2,L4,FALSE)</f>
        <v>4.8099288250073218E-3</v>
      </c>
      <c r="AP4" s="5">
        <f t="shared" ref="AP4:AP10" si="33">_xlfn.POISSON.DIST(5,K4,FALSE) * _xlfn.POISSON.DIST(3,L4,FALSE)</f>
        <v>3.0186495036027619E-3</v>
      </c>
      <c r="AQ4" s="5">
        <f t="shared" ref="AQ4:AQ10" si="34">_xlfn.POISSON.DIST(5,K4,FALSE) * _xlfn.POISSON.DIST(4,L4,FALSE)</f>
        <v>1.420849219986222E-3</v>
      </c>
      <c r="AR4" s="5">
        <f t="shared" ref="AR4:AR10" si="35">_xlfn.POISSON.DIST(0,K4,FALSE) * _xlfn.POISSON.DIST(5,L4,FALSE)</f>
        <v>6.0260476435093965E-3</v>
      </c>
      <c r="AS4" s="5">
        <f t="shared" ref="AS4:AS10" si="36">_xlfn.POISSON.DIST(1,K4,FALSE) * _xlfn.POISSON.DIST(5,L4,FALSE)</f>
        <v>9.6724602743089479E-3</v>
      </c>
      <c r="AT4" s="5">
        <f t="shared" ref="AT4:AT10" si="37">_xlfn.POISSON.DIST(2,K4,FALSE) * _xlfn.POISSON.DIST(5,L4,FALSE)</f>
        <v>7.7626740852981459E-3</v>
      </c>
      <c r="AU4" s="5">
        <f t="shared" ref="AU4:AU10" si="38">_xlfn.POISSON.DIST(3,K4,FALSE) * _xlfn.POISSON.DIST(5,L4,FALSE)</f>
        <v>4.1533113772245257E-3</v>
      </c>
      <c r="AV4" s="5">
        <f t="shared" ref="AV4:AV10" si="39">_xlfn.POISSON.DIST(4,K4,FALSE) * _xlfn.POISSON.DIST(5,L4,FALSE)</f>
        <v>1.6666288452892219E-3</v>
      </c>
      <c r="AW4" s="5">
        <f t="shared" ref="AW4:AW10" si="40">_xlfn.POISSON.DIST(6,K4,FALSE) * _xlfn.POISSON.DIST(6,L4,FALSE)</f>
        <v>4.4912835157956829E-5</v>
      </c>
      <c r="AX4" s="5">
        <f t="shared" ref="AX4:AX10" si="41">_xlfn.POISSON.DIST(6,K4,FALSE) * _xlfn.POISSON.DIST(0,L4,FALSE)</f>
        <v>7.2599093778501656E-4</v>
      </c>
      <c r="AY4" s="5">
        <f t="shared" ref="AY4:AY10" si="42">_xlfn.POISSON.DIST(6,K4,FALSE) * _xlfn.POISSON.DIST(1,L4,FALSE)</f>
        <v>1.3668677419326519E-3</v>
      </c>
      <c r="AZ4" s="5">
        <f t="shared" ref="AZ4:AZ10" si="43">_xlfn.POISSON.DIST(6,K4,FALSE) * _xlfn.POISSON.DIST(2,L4,FALSE)</f>
        <v>1.2867429376159265E-3</v>
      </c>
      <c r="BA4" s="5">
        <f t="shared" ref="BA4:BA10" si="44">_xlfn.POISSON.DIST(6,K4,FALSE) * _xlfn.POISSON.DIST(3,L4,FALSE)</f>
        <v>8.0754332781478603E-4</v>
      </c>
      <c r="BB4" s="5">
        <f t="shared" ref="BB4:BB10" si="45">_xlfn.POISSON.DIST(6,K4,FALSE) * _xlfn.POISSON.DIST(4,L4,FALSE)</f>
        <v>3.8010285926249357E-4</v>
      </c>
      <c r="BC4" s="5">
        <f t="shared" ref="BC4:BC10" si="46">_xlfn.POISSON.DIST(6,K4,FALSE) * _xlfn.POISSON.DIST(5,L4,FALSE)</f>
        <v>1.4312860117163636E-4</v>
      </c>
      <c r="BD4" s="5">
        <f t="shared" ref="BD4:BD10" si="47">_xlfn.POISSON.DIST(0,K4,FALSE) * _xlfn.POISSON.DIST(6,L4,FALSE)</f>
        <v>1.8909350210331373E-3</v>
      </c>
      <c r="BE4" s="5">
        <f t="shared" ref="BE4:BE10" si="48">_xlfn.POISSON.DIST(1,K4,FALSE) * _xlfn.POISSON.DIST(6,L4,FALSE)</f>
        <v>3.035155869028445E-3</v>
      </c>
      <c r="BF4" s="5">
        <f t="shared" ref="BF4:BF10" si="49">_xlfn.POISSON.DIST(2,K4,FALSE) * _xlfn.POISSON.DIST(6,L4,FALSE)</f>
        <v>2.4358772371418196E-3</v>
      </c>
      <c r="BG4" s="5">
        <f t="shared" ref="BG4:BG10" si="50">_xlfn.POISSON.DIST(3,K4,FALSE) * _xlfn.POISSON.DIST(6,L4,FALSE)</f>
        <v>1.3032824167774903E-3</v>
      </c>
      <c r="BH4" s="5">
        <f t="shared" ref="BH4:BH10" si="51">_xlfn.POISSON.DIST(4,K4,FALSE) * _xlfn.POISSON.DIST(6,L4,FALSE)</f>
        <v>5.2297742020275052E-4</v>
      </c>
      <c r="BI4" s="5">
        <f t="shared" ref="BI4:BI10" si="52">_xlfn.POISSON.DIST(5,K4,FALSE) * _xlfn.POISSON.DIST(6,L4,FALSE)</f>
        <v>1.6788710015328627E-4</v>
      </c>
      <c r="BJ4" s="8">
        <f t="shared" ref="BJ4:BJ10" si="53">SUM(N4,Q4,T4,W4,X4,Y4,AD4,AE4,AF4,AG4,AM4,AN4,AO4,AP4,AQ4,AX4,AY4,AZ4,BA4,BB4,BC4)</f>
        <v>0.33117790038101552</v>
      </c>
      <c r="BK4" s="8">
        <f t="shared" ref="BK4:BK10" si="54">SUM(M4,P4,S4,V4,AC4,AL4,AY4)</f>
        <v>0.22248579318190526</v>
      </c>
      <c r="BL4" s="8">
        <f t="shared" ref="BL4:BL10" si="55">SUM(O4,R4,U4,AA4,AB4,AH4,AI4,AJ4,AK4,AR4,AS4,AT4,AU4,AV4,BD4,BE4,BF4,BG4,BH4,BI4)</f>
        <v>0.40902252861730293</v>
      </c>
      <c r="BM4" s="8">
        <f t="shared" ref="BM4:BM10" si="56">SUM(S4:BI4)</f>
        <v>0.67226712712100001</v>
      </c>
      <c r="BN4" s="8">
        <f t="shared" ref="BN4:BN10" si="57">SUM(M4:R4)</f>
        <v>0.32309659608071906</v>
      </c>
    </row>
    <row r="5" spans="1:88" x14ac:dyDescent="0.25">
      <c r="A5" t="s">
        <v>16</v>
      </c>
      <c r="B5" t="s">
        <v>236</v>
      </c>
      <c r="C5" t="s">
        <v>48</v>
      </c>
      <c r="D5" t="s">
        <v>497</v>
      </c>
      <c r="E5">
        <f>VLOOKUP(A5,home!$A$2:$E$405,3,FALSE)</f>
        <v>1.5457516339869299</v>
      </c>
      <c r="F5">
        <f>VLOOKUP(B5,home!$B$2:$E$405,3,FALSE)</f>
        <v>0.72</v>
      </c>
      <c r="G5">
        <f>VLOOKUP(C5,away!$B$2:$E$405,4,FALSE)</f>
        <v>1</v>
      </c>
      <c r="H5">
        <f>VLOOKUP(A5,away!$A$2:$E$405,3,FALSE)</f>
        <v>1.36928104575163</v>
      </c>
      <c r="I5">
        <f>VLOOKUP(C5,away!$B$2:$E$405,3,FALSE)</f>
        <v>0.4</v>
      </c>
      <c r="J5">
        <f>VLOOKUP(B5,home!$B$2:$E$405,4,FALSE)</f>
        <v>1.25</v>
      </c>
      <c r="K5" s="3">
        <f t="shared" si="2"/>
        <v>1.1129411764705894</v>
      </c>
      <c r="L5" s="3">
        <f t="shared" si="3"/>
        <v>0.68464052287581501</v>
      </c>
      <c r="M5" s="5">
        <f t="shared" si="4"/>
        <v>0.16569911436953955</v>
      </c>
      <c r="N5" s="5">
        <f t="shared" si="5"/>
        <v>0.1844133672865701</v>
      </c>
      <c r="O5" s="5">
        <f t="shared" si="6"/>
        <v>0.11344432830202102</v>
      </c>
      <c r="P5" s="5">
        <f t="shared" si="7"/>
        <v>0.12625686420436708</v>
      </c>
      <c r="Q5" s="5">
        <f t="shared" si="8"/>
        <v>0.10262061497240911</v>
      </c>
      <c r="R5" s="5">
        <f t="shared" si="9"/>
        <v>3.8834292122995641E-2</v>
      </c>
      <c r="S5" s="5">
        <f t="shared" si="10"/>
        <v>2.4050816172694008E-2</v>
      </c>
      <c r="T5" s="5">
        <f t="shared" si="11"/>
        <v>7.0258231492547854E-2</v>
      </c>
      <c r="U5" s="5">
        <f t="shared" si="12"/>
        <v>4.3220282762769319E-2</v>
      </c>
      <c r="V5" s="5">
        <f t="shared" si="13"/>
        <v>2.0362079135450898E-3</v>
      </c>
      <c r="W5" s="5">
        <f t="shared" si="14"/>
        <v>3.8070235985842797E-2</v>
      </c>
      <c r="X5" s="5">
        <f t="shared" si="15"/>
        <v>2.6064426271353077E-2</v>
      </c>
      <c r="Y5" s="5">
        <f t="shared" si="16"/>
        <v>8.9223812154386496E-3</v>
      </c>
      <c r="Z5" s="5">
        <f t="shared" si="17"/>
        <v>8.8625100215332965E-3</v>
      </c>
      <c r="AA5" s="5">
        <f t="shared" si="18"/>
        <v>9.8634523298476561E-3</v>
      </c>
      <c r="AB5" s="5">
        <f t="shared" si="19"/>
        <v>5.4887211200211131E-3</v>
      </c>
      <c r="AC5" s="5">
        <f t="shared" si="20"/>
        <v>9.6969900461783912E-5</v>
      </c>
      <c r="AD5" s="5">
        <f t="shared" si="21"/>
        <v>1.0592483306649216E-2</v>
      </c>
      <c r="AE5" s="5">
        <f t="shared" si="22"/>
        <v>7.2520433096176602E-3</v>
      </c>
      <c r="AF5" s="5">
        <f t="shared" si="23"/>
        <v>2.4825213617073452E-3</v>
      </c>
      <c r="AG5" s="5">
        <f t="shared" si="24"/>
        <v>5.665449077098992E-4</v>
      </c>
      <c r="AH5" s="5">
        <f t="shared" si="25"/>
        <v>1.5169083737836761E-3</v>
      </c>
      <c r="AI5" s="5">
        <f t="shared" si="26"/>
        <v>1.6882297901168932E-3</v>
      </c>
      <c r="AJ5" s="5">
        <f t="shared" si="27"/>
        <v>9.3945022438269557E-4</v>
      </c>
      <c r="AK5" s="5">
        <f t="shared" si="28"/>
        <v>3.4851761265334549E-4</v>
      </c>
      <c r="AL5" s="5">
        <f t="shared" si="29"/>
        <v>2.9555053691379527E-6</v>
      </c>
      <c r="AM5" s="5">
        <f t="shared" si="30"/>
        <v>2.3577621666094513E-3</v>
      </c>
      <c r="AN5" s="5">
        <f t="shared" si="31"/>
        <v>1.614219522564309E-3</v>
      </c>
      <c r="AO5" s="5">
        <f t="shared" si="32"/>
        <v>5.5258004898238846E-4</v>
      </c>
      <c r="AP5" s="5">
        <f t="shared" si="33"/>
        <v>1.2610623122201535E-4</v>
      </c>
      <c r="AQ5" s="5">
        <f t="shared" si="34"/>
        <v>2.1584359020434745E-5</v>
      </c>
      <c r="AR5" s="5">
        <f t="shared" si="35"/>
        <v>2.077073884363917E-4</v>
      </c>
      <c r="AS5" s="5">
        <f t="shared" si="36"/>
        <v>2.311661052480315E-4</v>
      </c>
      <c r="AT5" s="5">
        <f t="shared" si="37"/>
        <v>1.2863713856743413E-4</v>
      </c>
      <c r="AU5" s="5">
        <f t="shared" si="38"/>
        <v>4.7721856111683457E-5</v>
      </c>
      <c r="AV5" s="5">
        <f t="shared" si="39"/>
        <v>1.3277904671074298E-5</v>
      </c>
      <c r="AW5" s="5">
        <f t="shared" si="40"/>
        <v>6.2555293113048681E-8</v>
      </c>
      <c r="AX5" s="5">
        <f t="shared" si="41"/>
        <v>4.37341766590695E-4</v>
      </c>
      <c r="AY5" s="5">
        <f t="shared" si="42"/>
        <v>2.9942189575408605E-4</v>
      </c>
      <c r="AZ5" s="5">
        <f t="shared" si="43"/>
        <v>1.0249818163477262E-4</v>
      </c>
      <c r="BA5" s="5">
        <f t="shared" si="44"/>
        <v>2.3391469556083669E-5</v>
      </c>
      <c r="BB5" s="5">
        <f t="shared" si="45"/>
        <v>4.0036869869277064E-6</v>
      </c>
      <c r="BC5" s="5">
        <f t="shared" si="46"/>
        <v>5.4821727043225644E-7</v>
      </c>
      <c r="BD5" s="5">
        <f t="shared" si="47"/>
        <v>2.3700815837376869E-5</v>
      </c>
      <c r="BE5" s="5">
        <f t="shared" si="48"/>
        <v>2.6377613861362992E-5</v>
      </c>
      <c r="BF5" s="5">
        <f t="shared" si="49"/>
        <v>1.4678366301676126E-5</v>
      </c>
      <c r="BG5" s="5">
        <f t="shared" si="50"/>
        <v>5.4453860868178943E-6</v>
      </c>
      <c r="BH5" s="5">
        <f t="shared" si="51"/>
        <v>1.5150985994499221E-6</v>
      </c>
      <c r="BI5" s="5">
        <f t="shared" si="52"/>
        <v>3.372431235481477E-7</v>
      </c>
      <c r="BJ5" s="8">
        <f t="shared" si="53"/>
        <v>0.45678230765603728</v>
      </c>
      <c r="BK5" s="8">
        <f t="shared" si="54"/>
        <v>0.31844234996173076</v>
      </c>
      <c r="BL5" s="8">
        <f t="shared" si="55"/>
        <v>0.21604474755543618</v>
      </c>
      <c r="BM5" s="8">
        <f t="shared" si="56"/>
        <v>0.26856397459637416</v>
      </c>
      <c r="BN5" s="8">
        <f t="shared" si="57"/>
        <v>0.73126858125790251</v>
      </c>
    </row>
    <row r="6" spans="1:88" x14ac:dyDescent="0.25">
      <c r="A6" t="s">
        <v>16</v>
      </c>
      <c r="B6" t="s">
        <v>60</v>
      </c>
      <c r="C6" t="s">
        <v>56</v>
      </c>
      <c r="D6" t="s">
        <v>497</v>
      </c>
      <c r="E6">
        <f>VLOOKUP(A6,home!$A$2:$E$405,3,FALSE)</f>
        <v>1.5457516339869299</v>
      </c>
      <c r="F6">
        <f>VLOOKUP(B6,home!$B$2:$E$405,3,FALSE)</f>
        <v>1.41</v>
      </c>
      <c r="G6">
        <f>VLOOKUP(C6,away!$B$2:$E$405,4,FALSE)</f>
        <v>0.99</v>
      </c>
      <c r="H6">
        <f>VLOOKUP(A6,away!$A$2:$E$405,3,FALSE)</f>
        <v>1.36928104575163</v>
      </c>
      <c r="I6">
        <f>VLOOKUP(C6,away!$B$2:$E$405,3,FALSE)</f>
        <v>0.88</v>
      </c>
      <c r="J6">
        <f>VLOOKUP(B6,home!$B$2:$E$405,4,FALSE)</f>
        <v>0.73</v>
      </c>
      <c r="K6" s="3">
        <f t="shared" si="2"/>
        <v>2.1577147058823551</v>
      </c>
      <c r="L6" s="3">
        <f t="shared" si="3"/>
        <v>0.87962614379084703</v>
      </c>
      <c r="M6" s="5">
        <f t="shared" si="4"/>
        <v>4.796225892841223E-2</v>
      </c>
      <c r="N6" s="5">
        <f t="shared" si="5"/>
        <v>0.10348887141717235</v>
      </c>
      <c r="O6" s="5">
        <f t="shared" si="6"/>
        <v>4.2188856868697368E-2</v>
      </c>
      <c r="P6" s="5">
        <f t="shared" si="7"/>
        <v>9.1031516889954117E-2</v>
      </c>
      <c r="Q6" s="5">
        <f t="shared" si="8"/>
        <v>0.11164972987600047</v>
      </c>
      <c r="R6" s="5">
        <f t="shared" si="9"/>
        <v>1.8555210739178127E-2</v>
      </c>
      <c r="S6" s="5">
        <f t="shared" si="10"/>
        <v>4.31940511791504E-2</v>
      </c>
      <c r="T6" s="5">
        <f t="shared" si="11"/>
        <v>9.8210021346116005E-2</v>
      </c>
      <c r="U6" s="5">
        <f t="shared" si="12"/>
        <v>4.0036851082670855E-2</v>
      </c>
      <c r="V6" s="5">
        <f t="shared" si="13"/>
        <v>9.1090603489558299E-3</v>
      </c>
      <c r="W6" s="5">
        <f t="shared" si="14"/>
        <v>8.0302754687079592E-2</v>
      </c>
      <c r="X6" s="5">
        <f t="shared" si="15"/>
        <v>7.0636402441178178E-2</v>
      </c>
      <c r="Y6" s="5">
        <f t="shared" si="16"/>
        <v>3.1066813145295968E-2</v>
      </c>
      <c r="Z6" s="5">
        <f t="shared" si="17"/>
        <v>5.4405494899099236E-3</v>
      </c>
      <c r="AA6" s="5">
        <f t="shared" si="18"/>
        <v>1.1739153642459388E-2</v>
      </c>
      <c r="AB6" s="5">
        <f t="shared" si="19"/>
        <v>1.2664872224473519E-2</v>
      </c>
      <c r="AC6" s="5">
        <f t="shared" si="20"/>
        <v>1.080552187717603E-3</v>
      </c>
      <c r="AD6" s="5">
        <f t="shared" si="21"/>
        <v>4.3317608677793697E-2</v>
      </c>
      <c r="AE6" s="5">
        <f t="shared" si="22"/>
        <v>3.8103301079488595E-2</v>
      </c>
      <c r="AF6" s="5">
        <f t="shared" si="23"/>
        <v>1.6758329897126088E-2</v>
      </c>
      <c r="AG6" s="5">
        <f t="shared" si="24"/>
        <v>4.9136883679279609E-3</v>
      </c>
      <c r="AH6" s="5">
        <f t="shared" si="25"/>
        <v>1.1964123919781812E-3</v>
      </c>
      <c r="AI6" s="5">
        <f t="shared" si="26"/>
        <v>2.5815166124712064E-3</v>
      </c>
      <c r="AJ6" s="5">
        <f t="shared" si="27"/>
        <v>2.7850881791043614E-3</v>
      </c>
      <c r="AK6" s="5">
        <f t="shared" si="28"/>
        <v>2.0031419070775307E-3</v>
      </c>
      <c r="AL6" s="5">
        <f t="shared" si="29"/>
        <v>8.2034755596902966E-5</v>
      </c>
      <c r="AM6" s="5">
        <f t="shared" si="30"/>
        <v>1.8693408253546508E-2</v>
      </c>
      <c r="AN6" s="5">
        <f t="shared" si="31"/>
        <v>1.6443210616375107E-2</v>
      </c>
      <c r="AO6" s="5">
        <f t="shared" si="32"/>
        <v>7.2319389730113757E-3</v>
      </c>
      <c r="AP6" s="5">
        <f t="shared" si="33"/>
        <v>2.1204675303202452E-3</v>
      </c>
      <c r="AQ6" s="5">
        <f t="shared" si="34"/>
        <v>4.6630466918232448E-4</v>
      </c>
      <c r="AR6" s="5">
        <f t="shared" si="35"/>
        <v>2.1047912374787026E-4</v>
      </c>
      <c r="AS6" s="5">
        <f t="shared" si="36"/>
        <v>4.5415390059201172E-4</v>
      </c>
      <c r="AT6" s="5">
        <f t="shared" si="37"/>
        <v>4.8996727502060851E-4</v>
      </c>
      <c r="AU6" s="5">
        <f t="shared" si="38"/>
        <v>3.5240319823769042E-4</v>
      </c>
      <c r="AV6" s="5">
        <f t="shared" si="39"/>
        <v>1.9009639080935981E-4</v>
      </c>
      <c r="AW6" s="5">
        <f t="shared" si="40"/>
        <v>4.3250142036036389E-6</v>
      </c>
      <c r="AX6" s="5">
        <f t="shared" si="41"/>
        <v>6.7225069819566597E-3</v>
      </c>
      <c r="AY6" s="5">
        <f t="shared" si="42"/>
        <v>5.9132928931455815E-3</v>
      </c>
      <c r="AZ6" s="5">
        <f t="shared" si="43"/>
        <v>2.6007435123517348E-3</v>
      </c>
      <c r="BA6" s="5">
        <f t="shared" si="44"/>
        <v>7.6256066225300657E-4</v>
      </c>
      <c r="BB6" s="5">
        <f t="shared" si="45"/>
        <v>1.6769207368605164E-4</v>
      </c>
      <c r="BC6" s="5">
        <f t="shared" si="46"/>
        <v>2.9501266424150446E-5</v>
      </c>
      <c r="BD6" s="5">
        <f t="shared" si="47"/>
        <v>3.0857156661802583E-5</v>
      </c>
      <c r="BE6" s="5">
        <f t="shared" si="48"/>
        <v>6.658094071088712E-5</v>
      </c>
      <c r="BF6" s="5">
        <f t="shared" si="49"/>
        <v>7.1831337451681165E-5</v>
      </c>
      <c r="BG6" s="5">
        <f t="shared" si="50"/>
        <v>5.1663844387563481E-5</v>
      </c>
      <c r="BH6" s="5">
        <f t="shared" si="51"/>
        <v>2.7868959199365814E-5</v>
      </c>
      <c r="BI6" s="5">
        <f t="shared" si="52"/>
        <v>1.2026652620421388E-5</v>
      </c>
      <c r="BJ6" s="8">
        <f t="shared" si="53"/>
        <v>0.6595991483674315</v>
      </c>
      <c r="BK6" s="8">
        <f t="shared" si="54"/>
        <v>0.19837276718293267</v>
      </c>
      <c r="BL6" s="8">
        <f t="shared" si="55"/>
        <v>0.13570903242754978</v>
      </c>
      <c r="BM6" s="8">
        <f t="shared" si="56"/>
        <v>0.5783360848694673</v>
      </c>
      <c r="BN6" s="8">
        <f t="shared" si="57"/>
        <v>0.41487644471941465</v>
      </c>
    </row>
    <row r="7" spans="1:88" x14ac:dyDescent="0.25">
      <c r="A7" t="s">
        <v>16</v>
      </c>
      <c r="B7" t="s">
        <v>494</v>
      </c>
      <c r="C7" t="s">
        <v>58</v>
      </c>
      <c r="D7" t="s">
        <v>497</v>
      </c>
      <c r="E7">
        <f>VLOOKUP(A7,home!$A$2:$E$405,3,FALSE)</f>
        <v>1.5457516339869299</v>
      </c>
      <c r="F7" t="e">
        <f>VLOOKUP(B7,home!$B$2:$E$405,3,FALSE)</f>
        <v>#N/A</v>
      </c>
      <c r="G7">
        <f>VLOOKUP(C7,away!$B$2:$E$405,4,FALSE)</f>
        <v>0.8</v>
      </c>
      <c r="H7">
        <f>VLOOKUP(A7,away!$A$2:$E$405,3,FALSE)</f>
        <v>1.36928104575163</v>
      </c>
      <c r="I7">
        <f>VLOOKUP(C7,away!$B$2:$E$405,3,FALSE)</f>
        <v>0.65</v>
      </c>
      <c r="J7" t="e">
        <f>VLOOKUP(B7,home!$B$2:$E$405,4,FALSE)</f>
        <v>#N/A</v>
      </c>
      <c r="K7" s="3" t="e">
        <f t="shared" si="2"/>
        <v>#N/A</v>
      </c>
      <c r="L7" s="3" t="e">
        <f t="shared" si="3"/>
        <v>#N/A</v>
      </c>
      <c r="M7" s="5" t="e">
        <f t="shared" si="4"/>
        <v>#N/A</v>
      </c>
      <c r="N7" s="5" t="e">
        <f t="shared" si="5"/>
        <v>#N/A</v>
      </c>
      <c r="O7" s="5" t="e">
        <f t="shared" si="6"/>
        <v>#N/A</v>
      </c>
      <c r="P7" s="5" t="e">
        <f t="shared" si="7"/>
        <v>#N/A</v>
      </c>
      <c r="Q7" s="5" t="e">
        <f t="shared" si="8"/>
        <v>#N/A</v>
      </c>
      <c r="R7" s="5" t="e">
        <f t="shared" si="9"/>
        <v>#N/A</v>
      </c>
      <c r="S7" s="5" t="e">
        <f t="shared" si="10"/>
        <v>#N/A</v>
      </c>
      <c r="T7" s="5" t="e">
        <f t="shared" si="11"/>
        <v>#N/A</v>
      </c>
      <c r="U7" s="5" t="e">
        <f t="shared" si="12"/>
        <v>#N/A</v>
      </c>
      <c r="V7" s="5" t="e">
        <f t="shared" si="13"/>
        <v>#N/A</v>
      </c>
      <c r="W7" s="5" t="e">
        <f t="shared" si="14"/>
        <v>#N/A</v>
      </c>
      <c r="X7" s="5" t="e">
        <f t="shared" si="15"/>
        <v>#N/A</v>
      </c>
      <c r="Y7" s="5" t="e">
        <f t="shared" si="16"/>
        <v>#N/A</v>
      </c>
      <c r="Z7" s="5" t="e">
        <f t="shared" si="17"/>
        <v>#N/A</v>
      </c>
      <c r="AA7" s="5" t="e">
        <f t="shared" si="18"/>
        <v>#N/A</v>
      </c>
      <c r="AB7" s="5" t="e">
        <f t="shared" si="19"/>
        <v>#N/A</v>
      </c>
      <c r="AC7" s="5" t="e">
        <f t="shared" si="20"/>
        <v>#N/A</v>
      </c>
      <c r="AD7" s="5" t="e">
        <f t="shared" si="21"/>
        <v>#N/A</v>
      </c>
      <c r="AE7" s="5" t="e">
        <f t="shared" si="22"/>
        <v>#N/A</v>
      </c>
      <c r="AF7" s="5" t="e">
        <f t="shared" si="23"/>
        <v>#N/A</v>
      </c>
      <c r="AG7" s="5" t="e">
        <f t="shared" si="24"/>
        <v>#N/A</v>
      </c>
      <c r="AH7" s="5" t="e">
        <f t="shared" si="25"/>
        <v>#N/A</v>
      </c>
      <c r="AI7" s="5" t="e">
        <f t="shared" si="26"/>
        <v>#N/A</v>
      </c>
      <c r="AJ7" s="5" t="e">
        <f t="shared" si="27"/>
        <v>#N/A</v>
      </c>
      <c r="AK7" s="5" t="e">
        <f t="shared" si="28"/>
        <v>#N/A</v>
      </c>
      <c r="AL7" s="5" t="e">
        <f t="shared" si="29"/>
        <v>#N/A</v>
      </c>
      <c r="AM7" s="5" t="e">
        <f t="shared" si="30"/>
        <v>#N/A</v>
      </c>
      <c r="AN7" s="5" t="e">
        <f t="shared" si="31"/>
        <v>#N/A</v>
      </c>
      <c r="AO7" s="5" t="e">
        <f t="shared" si="32"/>
        <v>#N/A</v>
      </c>
      <c r="AP7" s="5" t="e">
        <f t="shared" si="33"/>
        <v>#N/A</v>
      </c>
      <c r="AQ7" s="5" t="e">
        <f t="shared" si="34"/>
        <v>#N/A</v>
      </c>
      <c r="AR7" s="5" t="e">
        <f t="shared" si="35"/>
        <v>#N/A</v>
      </c>
      <c r="AS7" s="5" t="e">
        <f t="shared" si="36"/>
        <v>#N/A</v>
      </c>
      <c r="AT7" s="5" t="e">
        <f t="shared" si="37"/>
        <v>#N/A</v>
      </c>
      <c r="AU7" s="5" t="e">
        <f t="shared" si="38"/>
        <v>#N/A</v>
      </c>
      <c r="AV7" s="5" t="e">
        <f t="shared" si="39"/>
        <v>#N/A</v>
      </c>
      <c r="AW7" s="5" t="e">
        <f t="shared" si="40"/>
        <v>#N/A</v>
      </c>
      <c r="AX7" s="5" t="e">
        <f t="shared" si="41"/>
        <v>#N/A</v>
      </c>
      <c r="AY7" s="5" t="e">
        <f t="shared" si="42"/>
        <v>#N/A</v>
      </c>
      <c r="AZ7" s="5" t="e">
        <f t="shared" si="43"/>
        <v>#N/A</v>
      </c>
      <c r="BA7" s="5" t="e">
        <f t="shared" si="44"/>
        <v>#N/A</v>
      </c>
      <c r="BB7" s="5" t="e">
        <f t="shared" si="45"/>
        <v>#N/A</v>
      </c>
      <c r="BC7" s="5" t="e">
        <f t="shared" si="46"/>
        <v>#N/A</v>
      </c>
      <c r="BD7" s="5" t="e">
        <f t="shared" si="47"/>
        <v>#N/A</v>
      </c>
      <c r="BE7" s="5" t="e">
        <f t="shared" si="48"/>
        <v>#N/A</v>
      </c>
      <c r="BF7" s="5" t="e">
        <f t="shared" si="49"/>
        <v>#N/A</v>
      </c>
      <c r="BG7" s="5" t="e">
        <f t="shared" si="50"/>
        <v>#N/A</v>
      </c>
      <c r="BH7" s="5" t="e">
        <f t="shared" si="51"/>
        <v>#N/A</v>
      </c>
      <c r="BI7" s="5" t="e">
        <f t="shared" si="52"/>
        <v>#N/A</v>
      </c>
      <c r="BJ7" s="8" t="e">
        <f t="shared" si="53"/>
        <v>#N/A</v>
      </c>
      <c r="BK7" s="8" t="e">
        <f t="shared" si="54"/>
        <v>#N/A</v>
      </c>
      <c r="BL7" s="8" t="e">
        <f t="shared" si="55"/>
        <v>#N/A</v>
      </c>
      <c r="BM7" s="8" t="e">
        <f t="shared" si="56"/>
        <v>#N/A</v>
      </c>
      <c r="BN7" s="8" t="e">
        <f t="shared" si="57"/>
        <v>#N/A</v>
      </c>
    </row>
    <row r="8" spans="1:88" x14ac:dyDescent="0.25">
      <c r="A8" t="s">
        <v>16</v>
      </c>
      <c r="B8" t="s">
        <v>495</v>
      </c>
      <c r="C8" t="s">
        <v>287</v>
      </c>
      <c r="D8" t="s">
        <v>498</v>
      </c>
      <c r="E8">
        <f>VLOOKUP(A8,home!$A$2:$E$405,3,FALSE)</f>
        <v>1.5457516339869299</v>
      </c>
      <c r="F8" t="e">
        <f>VLOOKUP(B8,home!$B$2:$E$405,3,FALSE)</f>
        <v>#N/A</v>
      </c>
      <c r="G8">
        <f>VLOOKUP(C8,away!$B$2:$E$405,4,FALSE)</f>
        <v>0.68</v>
      </c>
      <c r="H8">
        <f>VLOOKUP(A8,away!$A$2:$E$405,3,FALSE)</f>
        <v>1.36928104575163</v>
      </c>
      <c r="I8">
        <f>VLOOKUP(C8,away!$B$2:$E$405,3,FALSE)</f>
        <v>1.18</v>
      </c>
      <c r="J8" t="e">
        <f>VLOOKUP(B8,home!$B$2:$E$405,4,FALSE)</f>
        <v>#N/A</v>
      </c>
      <c r="K8" s="3" t="e">
        <f t="shared" si="2"/>
        <v>#N/A</v>
      </c>
      <c r="L8" s="3" t="e">
        <f t="shared" si="3"/>
        <v>#N/A</v>
      </c>
      <c r="M8" s="5" t="e">
        <f t="shared" si="4"/>
        <v>#N/A</v>
      </c>
      <c r="N8" s="5" t="e">
        <f t="shared" si="5"/>
        <v>#N/A</v>
      </c>
      <c r="O8" s="5" t="e">
        <f t="shared" si="6"/>
        <v>#N/A</v>
      </c>
      <c r="P8" s="5" t="e">
        <f t="shared" si="7"/>
        <v>#N/A</v>
      </c>
      <c r="Q8" s="5" t="e">
        <f t="shared" si="8"/>
        <v>#N/A</v>
      </c>
      <c r="R8" s="5" t="e">
        <f t="shared" si="9"/>
        <v>#N/A</v>
      </c>
      <c r="S8" s="5" t="e">
        <f t="shared" si="10"/>
        <v>#N/A</v>
      </c>
      <c r="T8" s="5" t="e">
        <f t="shared" si="11"/>
        <v>#N/A</v>
      </c>
      <c r="U8" s="5" t="e">
        <f t="shared" si="12"/>
        <v>#N/A</v>
      </c>
      <c r="V8" s="5" t="e">
        <f t="shared" si="13"/>
        <v>#N/A</v>
      </c>
      <c r="W8" s="5" t="e">
        <f t="shared" si="14"/>
        <v>#N/A</v>
      </c>
      <c r="X8" s="5" t="e">
        <f t="shared" si="15"/>
        <v>#N/A</v>
      </c>
      <c r="Y8" s="5" t="e">
        <f t="shared" si="16"/>
        <v>#N/A</v>
      </c>
      <c r="Z8" s="5" t="e">
        <f t="shared" si="17"/>
        <v>#N/A</v>
      </c>
      <c r="AA8" s="5" t="e">
        <f t="shared" si="18"/>
        <v>#N/A</v>
      </c>
      <c r="AB8" s="5" t="e">
        <f t="shared" si="19"/>
        <v>#N/A</v>
      </c>
      <c r="AC8" s="5" t="e">
        <f t="shared" si="20"/>
        <v>#N/A</v>
      </c>
      <c r="AD8" s="5" t="e">
        <f t="shared" si="21"/>
        <v>#N/A</v>
      </c>
      <c r="AE8" s="5" t="e">
        <f t="shared" si="22"/>
        <v>#N/A</v>
      </c>
      <c r="AF8" s="5" t="e">
        <f t="shared" si="23"/>
        <v>#N/A</v>
      </c>
      <c r="AG8" s="5" t="e">
        <f t="shared" si="24"/>
        <v>#N/A</v>
      </c>
      <c r="AH8" s="5" t="e">
        <f t="shared" si="25"/>
        <v>#N/A</v>
      </c>
      <c r="AI8" s="5" t="e">
        <f t="shared" si="26"/>
        <v>#N/A</v>
      </c>
      <c r="AJ8" s="5" t="e">
        <f t="shared" si="27"/>
        <v>#N/A</v>
      </c>
      <c r="AK8" s="5" t="e">
        <f t="shared" si="28"/>
        <v>#N/A</v>
      </c>
      <c r="AL8" s="5" t="e">
        <f t="shared" si="29"/>
        <v>#N/A</v>
      </c>
      <c r="AM8" s="5" t="e">
        <f t="shared" si="30"/>
        <v>#N/A</v>
      </c>
      <c r="AN8" s="5" t="e">
        <f t="shared" si="31"/>
        <v>#N/A</v>
      </c>
      <c r="AO8" s="5" t="e">
        <f t="shared" si="32"/>
        <v>#N/A</v>
      </c>
      <c r="AP8" s="5" t="e">
        <f t="shared" si="33"/>
        <v>#N/A</v>
      </c>
      <c r="AQ8" s="5" t="e">
        <f t="shared" si="34"/>
        <v>#N/A</v>
      </c>
      <c r="AR8" s="5" t="e">
        <f t="shared" si="35"/>
        <v>#N/A</v>
      </c>
      <c r="AS8" s="5" t="e">
        <f t="shared" si="36"/>
        <v>#N/A</v>
      </c>
      <c r="AT8" s="5" t="e">
        <f t="shared" si="37"/>
        <v>#N/A</v>
      </c>
      <c r="AU8" s="5" t="e">
        <f t="shared" si="38"/>
        <v>#N/A</v>
      </c>
      <c r="AV8" s="5" t="e">
        <f t="shared" si="39"/>
        <v>#N/A</v>
      </c>
      <c r="AW8" s="5" t="e">
        <f t="shared" si="40"/>
        <v>#N/A</v>
      </c>
      <c r="AX8" s="5" t="e">
        <f t="shared" si="41"/>
        <v>#N/A</v>
      </c>
      <c r="AY8" s="5" t="e">
        <f t="shared" si="42"/>
        <v>#N/A</v>
      </c>
      <c r="AZ8" s="5" t="e">
        <f t="shared" si="43"/>
        <v>#N/A</v>
      </c>
      <c r="BA8" s="5" t="e">
        <f t="shared" si="44"/>
        <v>#N/A</v>
      </c>
      <c r="BB8" s="5" t="e">
        <f t="shared" si="45"/>
        <v>#N/A</v>
      </c>
      <c r="BC8" s="5" t="e">
        <f t="shared" si="46"/>
        <v>#N/A</v>
      </c>
      <c r="BD8" s="5" t="e">
        <f t="shared" si="47"/>
        <v>#N/A</v>
      </c>
      <c r="BE8" s="5" t="e">
        <f t="shared" si="48"/>
        <v>#N/A</v>
      </c>
      <c r="BF8" s="5" t="e">
        <f t="shared" si="49"/>
        <v>#N/A</v>
      </c>
      <c r="BG8" s="5" t="e">
        <f t="shared" si="50"/>
        <v>#N/A</v>
      </c>
      <c r="BH8" s="5" t="e">
        <f t="shared" si="51"/>
        <v>#N/A</v>
      </c>
      <c r="BI8" s="5" t="e">
        <f t="shared" si="52"/>
        <v>#N/A</v>
      </c>
      <c r="BJ8" s="8" t="e">
        <f t="shared" si="53"/>
        <v>#N/A</v>
      </c>
      <c r="BK8" s="8" t="e">
        <f t="shared" si="54"/>
        <v>#N/A</v>
      </c>
      <c r="BL8" s="8" t="e">
        <f t="shared" si="55"/>
        <v>#N/A</v>
      </c>
      <c r="BM8" s="8" t="e">
        <f t="shared" si="56"/>
        <v>#N/A</v>
      </c>
      <c r="BN8" s="8" t="e">
        <f t="shared" si="57"/>
        <v>#N/A</v>
      </c>
    </row>
    <row r="9" spans="1:88" x14ac:dyDescent="0.25">
      <c r="A9" t="s">
        <v>16</v>
      </c>
      <c r="B9" t="s">
        <v>450</v>
      </c>
      <c r="C9" t="s">
        <v>231</v>
      </c>
      <c r="D9" t="s">
        <v>498</v>
      </c>
      <c r="E9">
        <f>VLOOKUP(A9,home!$A$2:$E$405,3,FALSE)</f>
        <v>1.5457516339869299</v>
      </c>
      <c r="F9">
        <f>VLOOKUP(B9,home!$B$2:$E$405,3,FALSE)</f>
        <v>0.65</v>
      </c>
      <c r="G9">
        <f>VLOOKUP(C9,away!$B$2:$E$405,4,FALSE)</f>
        <v>1.03</v>
      </c>
      <c r="H9">
        <f>VLOOKUP(A9,away!$A$2:$E$405,3,FALSE)</f>
        <v>1.36928104575163</v>
      </c>
      <c r="I9">
        <f>VLOOKUP(C9,away!$B$2:$E$405,3,FALSE)</f>
        <v>0.61</v>
      </c>
      <c r="J9">
        <f>VLOOKUP(B9,home!$B$2:$E$405,4,FALSE)</f>
        <v>1.07</v>
      </c>
      <c r="K9" s="3">
        <f t="shared" si="2"/>
        <v>1.0348807189542497</v>
      </c>
      <c r="L9" s="3">
        <f t="shared" si="3"/>
        <v>0.89372973856208893</v>
      </c>
      <c r="M9" s="5">
        <f t="shared" si="4"/>
        <v>0.14535002826489651</v>
      </c>
      <c r="N9" s="5">
        <f t="shared" si="5"/>
        <v>0.15041994175079665</v>
      </c>
      <c r="O9" s="5">
        <f t="shared" si="6"/>
        <v>0.12990364276117819</v>
      </c>
      <c r="P9" s="5">
        <f t="shared" si="7"/>
        <v>0.1344347752154641</v>
      </c>
      <c r="Q9" s="5">
        <f t="shared" si="8"/>
        <v>7.7833348732060381E-2</v>
      </c>
      <c r="R9" s="5">
        <f t="shared" si="9"/>
        <v>5.8049374341605398E-2</v>
      </c>
      <c r="S9" s="5">
        <f t="shared" si="10"/>
        <v>3.1084804390776134E-2</v>
      </c>
      <c r="T9" s="5">
        <f t="shared" si="11"/>
        <v>6.9561978413716211E-2</v>
      </c>
      <c r="U9" s="5">
        <f t="shared" si="12"/>
        <v>6.0074178253484975E-2</v>
      </c>
      <c r="V9" s="5">
        <f t="shared" si="13"/>
        <v>3.1944944220939292E-3</v>
      </c>
      <c r="W9" s="5">
        <f t="shared" si="14"/>
        <v>2.6849410631483835E-2</v>
      </c>
      <c r="X9" s="5">
        <f t="shared" si="15"/>
        <v>2.3996116744222213E-2</v>
      </c>
      <c r="Y9" s="5">
        <f t="shared" si="16"/>
        <v>1.0723021572159543E-2</v>
      </c>
      <c r="Z9" s="5">
        <f t="shared" si="17"/>
        <v>1.7293484051338608E-2</v>
      </c>
      <c r="AA9" s="5">
        <f t="shared" si="18"/>
        <v>1.789669320827315E-2</v>
      </c>
      <c r="AB9" s="5">
        <f t="shared" si="19"/>
        <v>9.2604713671406765E-3</v>
      </c>
      <c r="AC9" s="5">
        <f t="shared" si="20"/>
        <v>1.8466247680159892E-4</v>
      </c>
      <c r="AD9" s="5">
        <f t="shared" si="21"/>
        <v>6.9464843444519654E-3</v>
      </c>
      <c r="AE9" s="5">
        <f t="shared" si="22"/>
        <v>6.2082796370926977E-3</v>
      </c>
      <c r="AF9" s="5">
        <f t="shared" si="23"/>
        <v>2.774262068489599E-3</v>
      </c>
      <c r="AG9" s="5">
        <f t="shared" si="24"/>
        <v>8.2648017105797647E-4</v>
      </c>
      <c r="AH9" s="5">
        <f t="shared" si="25"/>
        <v>3.8639252450076264E-3</v>
      </c>
      <c r="AI9" s="5">
        <f t="shared" si="26"/>
        <v>3.9987017355389677E-3</v>
      </c>
      <c r="AJ9" s="5">
        <f t="shared" si="27"/>
        <v>2.0690896634790864E-3</v>
      </c>
      <c r="AK9" s="5">
        <f t="shared" si="28"/>
        <v>7.1375366617401452E-4</v>
      </c>
      <c r="AL9" s="5">
        <f t="shared" si="29"/>
        <v>6.8318001326592987E-6</v>
      </c>
      <c r="AM9" s="5">
        <f t="shared" si="30"/>
        <v>1.4377565425181783E-3</v>
      </c>
      <c r="AN9" s="5">
        <f t="shared" si="31"/>
        <v>1.2849657788607041E-3</v>
      </c>
      <c r="AO9" s="5">
        <f t="shared" si="32"/>
        <v>5.7420606480120418E-4</v>
      </c>
      <c r="AP9" s="5">
        <f t="shared" si="33"/>
        <v>1.7106167872518204E-4</v>
      </c>
      <c r="AQ9" s="5">
        <f t="shared" si="34"/>
        <v>3.8220727351262238E-5</v>
      </c>
      <c r="AR9" s="5">
        <f t="shared" si="35"/>
        <v>6.9066097980882452E-4</v>
      </c>
      <c r="AS9" s="5">
        <f t="shared" si="36"/>
        <v>7.147517313382029E-4</v>
      </c>
      <c r="AT9" s="5">
        <f t="shared" si="37"/>
        <v>3.6984139280053698E-4</v>
      </c>
      <c r="AU9" s="5">
        <f t="shared" si="38"/>
        <v>1.2758057549348695E-4</v>
      </c>
      <c r="AV9" s="5">
        <f t="shared" si="39"/>
        <v>3.3007669422824171E-5</v>
      </c>
      <c r="AW9" s="5">
        <f t="shared" si="40"/>
        <v>1.7552102903948627E-7</v>
      </c>
      <c r="AX9" s="5">
        <f t="shared" si="41"/>
        <v>2.4798442073373136E-4</v>
      </c>
      <c r="AY9" s="5">
        <f t="shared" si="42"/>
        <v>2.2163105150982873E-4</v>
      </c>
      <c r="AZ9" s="5">
        <f t="shared" si="43"/>
        <v>9.9039130861560058E-5</v>
      </c>
      <c r="BA9" s="5">
        <f t="shared" si="44"/>
        <v>2.9504738844106197E-5</v>
      </c>
      <c r="BB9" s="5">
        <f t="shared" si="45"/>
        <v>6.5923156333714339E-6</v>
      </c>
      <c r="BC9" s="5">
        <f t="shared" si="46"/>
        <v>1.178349705506365E-6</v>
      </c>
      <c r="BD9" s="5">
        <f t="shared" si="47"/>
        <v>1.0287737615326275E-4</v>
      </c>
      <c r="BE9" s="5">
        <f t="shared" si="48"/>
        <v>1.0646581299761536E-4</v>
      </c>
      <c r="BF9" s="5">
        <f t="shared" si="49"/>
        <v>5.5089708549510433E-5</v>
      </c>
      <c r="BG9" s="5">
        <f t="shared" si="50"/>
        <v>1.9003759063565812E-5</v>
      </c>
      <c r="BH9" s="5">
        <f t="shared" si="51"/>
        <v>4.9166559606340814E-6</v>
      </c>
      <c r="BI9" s="5">
        <f t="shared" si="52"/>
        <v>1.0176304910783393E-6</v>
      </c>
      <c r="BJ9" s="8">
        <f t="shared" si="53"/>
        <v>0.38025146486507561</v>
      </c>
      <c r="BK9" s="8">
        <f t="shared" si="54"/>
        <v>0.31447722762167479</v>
      </c>
      <c r="BL9" s="8">
        <f t="shared" si="55"/>
        <v>0.28805504353396161</v>
      </c>
      <c r="BM9" s="8">
        <f t="shared" si="56"/>
        <v>0.30386465347556868</v>
      </c>
      <c r="BN9" s="8">
        <f t="shared" si="57"/>
        <v>0.6959911110660012</v>
      </c>
    </row>
    <row r="10" spans="1:88" s="14" customFormat="1" x14ac:dyDescent="0.25">
      <c r="A10" s="14" t="s">
        <v>16</v>
      </c>
      <c r="B10" s="14" t="s">
        <v>18</v>
      </c>
      <c r="C10" s="14" t="s">
        <v>234</v>
      </c>
      <c r="D10" s="14" t="s">
        <v>498</v>
      </c>
      <c r="E10" s="14">
        <f>VLOOKUP(A10,home!$A$2:$E$405,3,FALSE)</f>
        <v>1.5457516339869299</v>
      </c>
      <c r="F10" s="14">
        <f>VLOOKUP(B10,home!$B$2:$E$405,3,FALSE)</f>
        <v>0.99</v>
      </c>
      <c r="G10" s="14">
        <f>VLOOKUP(C10,away!$B$2:$E$405,4,FALSE)</f>
        <v>1.1000000000000001</v>
      </c>
      <c r="H10" s="14">
        <f>VLOOKUP(A10,away!$A$2:$E$405,3,FALSE)</f>
        <v>1.36928104575163</v>
      </c>
      <c r="I10" s="14">
        <f>VLOOKUP(C10,away!$B$2:$E$405,3,FALSE)</f>
        <v>0.84</v>
      </c>
      <c r="J10" s="14">
        <f>VLOOKUP(B10,home!$B$2:$E$405,4,FALSE)</f>
        <v>1.03</v>
      </c>
      <c r="K10" s="16">
        <f t="shared" si="2"/>
        <v>1.6833235294117668</v>
      </c>
      <c r="L10" s="16">
        <f t="shared" si="3"/>
        <v>1.1847019607843103</v>
      </c>
      <c r="M10" s="17">
        <f t="shared" si="4"/>
        <v>5.6810989764771086E-2</v>
      </c>
      <c r="N10" s="17">
        <f t="shared" si="5"/>
        <v>9.5631275800210205E-2</v>
      </c>
      <c r="O10" s="17">
        <f t="shared" si="6"/>
        <v>6.7304090968421701E-2</v>
      </c>
      <c r="P10" s="17">
        <f t="shared" si="7"/>
        <v>0.11329455995281421</v>
      </c>
      <c r="Q10" s="17">
        <f t="shared" si="8"/>
        <v>8.0489188351079988E-2</v>
      </c>
      <c r="R10" s="17">
        <f t="shared" si="9"/>
        <v>3.9867644269547392E-2</v>
      </c>
      <c r="S10" s="17">
        <f t="shared" si="10"/>
        <v>5.6484041943506605E-2</v>
      </c>
      <c r="T10" s="17">
        <f t="shared" si="11"/>
        <v>9.5355699261462132E-2</v>
      </c>
      <c r="U10" s="17">
        <f t="shared" si="12"/>
        <v>6.7110143661147301E-2</v>
      </c>
      <c r="V10" s="17">
        <f t="shared" si="13"/>
        <v>1.251583873480713E-2</v>
      </c>
      <c r="W10" s="17">
        <f t="shared" si="14"/>
        <v>4.51631148715428E-2</v>
      </c>
      <c r="X10" s="17">
        <f t="shared" si="15"/>
        <v>5.350483074344381E-2</v>
      </c>
      <c r="Y10" s="17">
        <f t="shared" si="16"/>
        <v>3.1693638946595264E-2</v>
      </c>
      <c r="Z10" s="17">
        <f t="shared" si="17"/>
        <v>1.5743758779328054E-2</v>
      </c>
      <c r="AA10" s="17">
        <f t="shared" si="18"/>
        <v>2.6501839594625983E-2</v>
      </c>
      <c r="AB10" s="17">
        <f t="shared" si="19"/>
        <v>2.2305585081165168E-2</v>
      </c>
      <c r="AC10" s="17">
        <f t="shared" si="20"/>
        <v>1.5599715475073217E-3</v>
      </c>
      <c r="AD10" s="17">
        <f t="shared" si="21"/>
        <v>1.9006033481198628E-2</v>
      </c>
      <c r="AE10" s="17">
        <f t="shared" si="22"/>
        <v>2.2516485131908268E-2</v>
      </c>
      <c r="AF10" s="17">
        <f t="shared" si="23"/>
        <v>1.3337662042871248E-2</v>
      </c>
      <c r="AG10" s="17">
        <f t="shared" si="24"/>
        <v>5.2670514581560123E-3</v>
      </c>
      <c r="AH10" s="17">
        <f t="shared" si="25"/>
        <v>4.662915473996285E-3</v>
      </c>
      <c r="AI10" s="17">
        <f t="shared" si="26"/>
        <v>7.8491953330361661E-3</v>
      </c>
      <c r="AJ10" s="17">
        <f t="shared" si="27"/>
        <v>6.606367595524406E-3</v>
      </c>
      <c r="AK10" s="17">
        <f t="shared" si="28"/>
        <v>3.7068846724965564E-3</v>
      </c>
      <c r="AL10" s="17">
        <f t="shared" si="29"/>
        <v>1.2443809956174924E-4</v>
      </c>
      <c r="AM10" s="17">
        <f t="shared" si="30"/>
        <v>6.3986606719378955E-3</v>
      </c>
      <c r="AN10" s="17">
        <f t="shared" si="31"/>
        <v>7.5805058444382784E-3</v>
      </c>
      <c r="AO10" s="17">
        <f t="shared" si="32"/>
        <v>4.4903200688214762E-3</v>
      </c>
      <c r="AP10" s="17">
        <f t="shared" si="33"/>
        <v>1.7732303300273141E-3</v>
      </c>
      <c r="AQ10" s="17">
        <f t="shared" si="34"/>
        <v>5.2518736222639199E-4</v>
      </c>
      <c r="AR10" s="17">
        <f t="shared" si="35"/>
        <v>1.1048330210029797E-3</v>
      </c>
      <c r="AS10" s="17">
        <f t="shared" si="36"/>
        <v>1.8597914203254001E-3</v>
      </c>
      <c r="AT10" s="17">
        <f t="shared" si="37"/>
        <v>1.5653153288159381E-3</v>
      </c>
      <c r="AU10" s="17">
        <f t="shared" si="38"/>
        <v>8.7831070798159488E-4</v>
      </c>
      <c r="AV10" s="17">
        <f t="shared" si="39"/>
        <v>3.6962027021993164E-4</v>
      </c>
      <c r="AW10" s="17">
        <f t="shared" si="40"/>
        <v>6.8933062020350443E-6</v>
      </c>
      <c r="AX10" s="17">
        <f t="shared" si="41"/>
        <v>1.7951693442991256E-3</v>
      </c>
      <c r="AY10" s="17">
        <f t="shared" si="42"/>
        <v>2.1267406421310591E-3</v>
      </c>
      <c r="AZ10" s="17">
        <f t="shared" si="43"/>
        <v>1.2597769044061745E-3</v>
      </c>
      <c r="BA10" s="17">
        <f t="shared" si="44"/>
        <v>4.974867229335945E-4</v>
      </c>
      <c r="BB10" s="17">
        <f t="shared" si="45"/>
        <v>1.4734337403089754E-4</v>
      </c>
      <c r="BC10" s="17">
        <f t="shared" si="46"/>
        <v>3.4911596824596056E-5</v>
      </c>
      <c r="BD10" s="17">
        <f t="shared" si="47"/>
        <v>2.1814964105358061E-4</v>
      </c>
      <c r="BE10" s="17">
        <f t="shared" si="48"/>
        <v>3.6721642371822328E-4</v>
      </c>
      <c r="BF10" s="17">
        <f t="shared" si="49"/>
        <v>3.0907202321566336E-4</v>
      </c>
      <c r="BG10" s="17">
        <f t="shared" si="50"/>
        <v>1.7342273632060861E-4</v>
      </c>
      <c r="BH10" s="17">
        <f t="shared" si="51"/>
        <v>7.2981643145863292E-5</v>
      </c>
      <c r="BI10" s="17">
        <f t="shared" si="52"/>
        <v>2.4570343424512935E-5</v>
      </c>
      <c r="BJ10" s="18">
        <f t="shared" si="53"/>
        <v>0.48859431295054517</v>
      </c>
      <c r="BK10" s="18">
        <f t="shared" si="54"/>
        <v>0.24291658068509914</v>
      </c>
      <c r="BL10" s="18">
        <f t="shared" si="55"/>
        <v>0.25285795020918528</v>
      </c>
      <c r="BM10" s="18">
        <f t="shared" si="56"/>
        <v>0.5445950061813839</v>
      </c>
      <c r="BN10" s="18">
        <f t="shared" si="57"/>
        <v>0.45339774910684461</v>
      </c>
    </row>
    <row r="11" spans="1:88" x14ac:dyDescent="0.25">
      <c r="A11" t="s">
        <v>10</v>
      </c>
      <c r="B11" t="s">
        <v>222</v>
      </c>
      <c r="C11" t="s">
        <v>219</v>
      </c>
      <c r="D11" t="s">
        <v>500</v>
      </c>
      <c r="E11">
        <f>VLOOKUP(A11,home!$A$2:$E$405,3,FALSE)</f>
        <v>1.5653594771241801</v>
      </c>
      <c r="F11">
        <f>VLOOKUP(B11,home!$B$2:$E$405,3,FALSE)</f>
        <v>0.56000000000000005</v>
      </c>
      <c r="G11">
        <f>VLOOKUP(C11,away!$B$2:$E$405,4,FALSE)</f>
        <v>0.53</v>
      </c>
      <c r="H11">
        <f>VLOOKUP(A11,away!$A$2:$E$405,3,FALSE)</f>
        <v>1.3758169934640501</v>
      </c>
      <c r="I11">
        <f>VLOOKUP(C11,away!$B$2:$E$405,3,FALSE)</f>
        <v>0.71</v>
      </c>
      <c r="J11">
        <f>VLOOKUP(B11,home!$B$2:$E$405,4,FALSE)</f>
        <v>1.1100000000000001</v>
      </c>
      <c r="K11" s="3">
        <f t="shared" ref="K11:K28" si="58">E11*F11*G11</f>
        <v>0.46459869281045674</v>
      </c>
      <c r="L11" s="3">
        <f t="shared" ref="L11:L28" si="59">H11*I11*J11</f>
        <v>1.0842813725490179</v>
      </c>
      <c r="M11" s="5">
        <f t="shared" ref="M11:M28" si="60">_xlfn.POISSON.DIST(0,K11,FALSE) * _xlfn.POISSON.DIST(0,L11,FALSE)</f>
        <v>0.21248581084110951</v>
      </c>
      <c r="N11" s="5">
        <f t="shared" ref="N11:N28" si="61">_xlfn.POISSON.DIST(1,K11,FALSE) * _xlfn.POISSON.DIST(0,L11,FALSE)</f>
        <v>9.8720629957549461E-2</v>
      </c>
      <c r="O11" s="5">
        <f t="shared" ref="O11:O28" si="62">_xlfn.POISSON.DIST(0,K11,FALSE) * _xlfn.POISSON.DIST(1,L11,FALSE)</f>
        <v>0.23039440662598923</v>
      </c>
      <c r="P11" s="5">
        <f t="shared" ref="P11:P28" si="63">_xlfn.POISSON.DIST(1,K11,FALSE) * _xlfn.POISSON.DIST(1,L11,FALSE)</f>
        <v>0.10704094014927543</v>
      </c>
      <c r="Q11" s="5">
        <f t="shared" ref="Q11:Q28" si="64">_xlfn.POISSON.DIST(2,K11,FALSE) * _xlfn.POISSON.DIST(0,L11,FALSE)</f>
        <v>2.2932737815851145E-2</v>
      </c>
      <c r="R11" s="5">
        <f t="shared" ref="R11:R28" si="65">_xlfn.POISSON.DIST(0,K11,FALSE) * _xlfn.POISSON.DIST(2,L11,FALSE)</f>
        <v>0.12490618172202206</v>
      </c>
      <c r="S11" s="5">
        <f t="shared" ref="S11:S28" si="66">_xlfn.POISSON.DIST(2,K11,FALSE) * _xlfn.POISSON.DIST(2,L11,FALSE)</f>
        <v>1.3480621156168084E-2</v>
      </c>
      <c r="T11" s="5">
        <f t="shared" ref="T11:T28" si="67">_xlfn.POISSON.DIST(2,K11,FALSE) * _xlfn.POISSON.DIST(1,L11,FALSE)</f>
        <v>2.4865540435277847E-2</v>
      </c>
      <c r="U11" s="5">
        <f t="shared" ref="U11:U28" si="68">_xlfn.POISSON.DIST(1,K11,FALSE) * _xlfn.POISSON.DIST(2,L11,FALSE)</f>
        <v>5.8031248751996813E-2</v>
      </c>
      <c r="V11" s="5">
        <f t="shared" ref="V11:V28" si="69">_xlfn.POISSON.DIST(3,K11,FALSE) * _xlfn.POISSON.DIST(3,L11,FALSE)</f>
        <v>7.5454887324293994E-4</v>
      </c>
      <c r="W11" s="5">
        <f t="shared" ref="W11:W28" si="70">_xlfn.POISSON.DIST(3,K11,FALSE) * _xlfn.POISSON.DIST(0,L11,FALSE)</f>
        <v>3.5515066706031254E-3</v>
      </c>
      <c r="X11" s="5">
        <f t="shared" ref="X11:X28" si="71">_xlfn.POISSON.DIST(3,K11,FALSE) * _xlfn.POISSON.DIST(1,L11,FALSE)</f>
        <v>3.8508325274185496E-3</v>
      </c>
      <c r="Y11" s="5">
        <f t="shared" ref="Y11:Y28" si="72">_xlfn.POISSON.DIST(3,K11,FALSE) * _xlfn.POISSON.DIST(2,L11,FALSE)</f>
        <v>2.0876929891428943E-3</v>
      </c>
      <c r="Z11" s="5">
        <f t="shared" ref="Z11:Z28" si="73">_xlfn.POISSON.DIST(0,K11,FALSE) * _xlfn.POISSON.DIST(3,L11,FALSE)</f>
        <v>4.5144482052470389E-2</v>
      </c>
      <c r="AA11" s="5">
        <f t="shared" ref="AA11:AA28" si="74">_xlfn.POISSON.DIST(1,K11,FALSE) * _xlfn.POISSON.DIST(3,L11,FALSE)</f>
        <v>2.0974067349182866E-2</v>
      </c>
      <c r="AB11" s="5">
        <f t="shared" ref="AB11:AB28" si="75">_xlfn.POISSON.DIST(2,K11,FALSE) * _xlfn.POISSON.DIST(3,L11,FALSE)</f>
        <v>4.8722621366744205E-3</v>
      </c>
      <c r="AC11" s="5">
        <f t="shared" ref="AC11:AC28" si="76">_xlfn.POISSON.DIST(4,K11,FALSE) * _xlfn.POISSON.DIST(4,L11,FALSE)</f>
        <v>2.3756768881645544E-5</v>
      </c>
      <c r="AD11" s="5">
        <f t="shared" ref="AD11:AD28" si="77">_xlfn.POISSON.DIST(4,K11,FALSE) * _xlfn.POISSON.DIST(0,L11,FALSE)</f>
        <v>4.1250633916745712E-4</v>
      </c>
      <c r="AE11" s="5">
        <f t="shared" ref="AE11:AE28" si="78">_xlfn.POISSON.DIST(4,K11,FALSE) * _xlfn.POISSON.DIST(1,L11,FALSE)</f>
        <v>4.4727293961766115E-4</v>
      </c>
      <c r="AF11" s="5">
        <f t="shared" ref="AF11:AF28" si="79">_xlfn.POISSON.DIST(4,K11,FALSE) * _xlfn.POISSON.DIST(2,L11,FALSE)</f>
        <v>2.424848584363358E-4</v>
      </c>
      <c r="AG11" s="5">
        <f t="shared" ref="AG11:AG28" si="80">_xlfn.POISSON.DIST(4,K11,FALSE) * _xlfn.POISSON.DIST(3,L11,FALSE)</f>
        <v>8.7640605042568179E-5</v>
      </c>
      <c r="AH11" s="5">
        <f t="shared" ref="AH11:AH28" si="81">_xlfn.POISSON.DIST(0,K11,FALSE) * _xlfn.POISSON.DIST(4,L11,FALSE)</f>
        <v>1.2237330240716771E-2</v>
      </c>
      <c r="AI11" s="5">
        <f t="shared" ref="AI11:AI28" si="82">_xlfn.POISSON.DIST(1,K11,FALSE) * _xlfn.POISSON.DIST(4,L11,FALSE)</f>
        <v>5.6854476333268837E-3</v>
      </c>
      <c r="AJ11" s="5">
        <f t="shared" ref="AJ11:AJ28" si="83">_xlfn.POISSON.DIST(2,K11,FALSE) * _xlfn.POISSON.DIST(4,L11,FALSE)</f>
        <v>1.3207257692429875E-3</v>
      </c>
      <c r="AK11" s="5">
        <f t="shared" ref="AK11:AK28" si="84">_xlfn.POISSON.DIST(3,K11,FALSE) * _xlfn.POISSON.DIST(4,L11,FALSE)</f>
        <v>2.0453582198379238E-4</v>
      </c>
      <c r="AL11" s="5">
        <f t="shared" ref="AL11:AL28" si="85">_xlfn.POISSON.DIST(5,K11,FALSE) * _xlfn.POISSON.DIST(5,L11,FALSE)</f>
        <v>4.7870431741946856E-7</v>
      </c>
      <c r="AM11" s="5">
        <f t="shared" ref="AM11:AM28" si="86">_xlfn.POISSON.DIST(5,K11,FALSE) * _xlfn.POISSON.DIST(0,L11,FALSE)</f>
        <v>3.8329981190645509E-5</v>
      </c>
      <c r="AN11" s="5">
        <f t="shared" ref="AN11:AN28" si="87">_xlfn.POISSON.DIST(5,K11,FALSE) * _xlfn.POISSON.DIST(1,L11,FALSE)</f>
        <v>4.1560484615171155E-5</v>
      </c>
      <c r="AO11" s="5">
        <f t="shared" ref="AO11:AO28" si="88">_xlfn.POISSON.DIST(5,K11,FALSE) * _xlfn.POISSON.DIST(2,L11,FALSE)</f>
        <v>2.2531629651170058E-5</v>
      </c>
      <c r="AP11" s="5">
        <f t="shared" ref="AP11:AP28" si="89">_xlfn.POISSON.DIST(5,K11,FALSE) * _xlfn.POISSON.DIST(3,L11,FALSE)</f>
        <v>8.1435421079789427E-6</v>
      </c>
      <c r="AQ11" s="5">
        <f t="shared" ref="AQ11:AQ28" si="90">_xlfn.POISSON.DIST(5,K11,FALSE) * _xlfn.POISSON.DIST(4,L11,FALSE)</f>
        <v>2.2074727535625317E-6</v>
      </c>
      <c r="AR11" s="5">
        <f t="shared" ref="AR11:AR28" si="91">_xlfn.POISSON.DIST(0,K11,FALSE) * _xlfn.POISSON.DIST(5,L11,FALSE)</f>
        <v>2.6537418459479977E-3</v>
      </c>
      <c r="AS11" s="5">
        <f t="shared" ref="AS11:AS28" si="92">_xlfn.POISSON.DIST(1,K11,FALSE) * _xlfn.POISSON.DIST(5,L11,FALSE)</f>
        <v>1.2329249926838481E-3</v>
      </c>
      <c r="AT11" s="5">
        <f t="shared" ref="AT11:AT28" si="93">_xlfn.POISSON.DIST(2,K11,FALSE) * _xlfn.POISSON.DIST(5,L11,FALSE)</f>
        <v>2.8640766996712889E-4</v>
      </c>
      <c r="AU11" s="5">
        <f t="shared" ref="AU11:AU28" si="94">_xlfn.POISSON.DIST(3,K11,FALSE) * _xlfn.POISSON.DIST(5,L11,FALSE)</f>
        <v>4.4354876359205618E-5</v>
      </c>
      <c r="AV11" s="5">
        <f t="shared" ref="AV11:AV28" si="95">_xlfn.POISSON.DIST(4,K11,FALSE) * _xlfn.POISSON.DIST(5,L11,FALSE)</f>
        <v>5.1518043940640874E-6</v>
      </c>
      <c r="AW11" s="5">
        <f t="shared" ref="AW11:AW28" si="96">_xlfn.POISSON.DIST(6,K11,FALSE) * _xlfn.POISSON.DIST(6,L11,FALSE)</f>
        <v>6.6986120138855746E-9</v>
      </c>
      <c r="AX11" s="5">
        <f t="shared" ref="AX11:AX28" si="97">_xlfn.POISSON.DIST(6,K11,FALSE) * _xlfn.POISSON.DIST(0,L11,FALSE)</f>
        <v>2.9680098594372169E-6</v>
      </c>
      <c r="AY11" s="5">
        <f t="shared" ref="AY11:AY28" si="98">_xlfn.POISSON.DIST(6,K11,FALSE) * _xlfn.POISSON.DIST(1,L11,FALSE)</f>
        <v>3.2181578041296034E-6</v>
      </c>
      <c r="AZ11" s="5">
        <f t="shared" ref="AZ11:AZ28" si="99">_xlfn.POISSON.DIST(6,K11,FALSE) * _xlfn.POISSON.DIST(2,L11,FALSE)</f>
        <v>1.7446942804704897E-6</v>
      </c>
      <c r="BA11" s="5">
        <f t="shared" ref="BA11:BA28" si="100">_xlfn.POISSON.DIST(6,K11,FALSE) * _xlfn.POISSON.DIST(3,L11,FALSE)</f>
        <v>6.3057983636898816E-7</v>
      </c>
      <c r="BB11" s="5">
        <f t="shared" ref="BB11:BB28" si="101">_xlfn.POISSON.DIST(6,K11,FALSE) * _xlfn.POISSON.DIST(4,L11,FALSE)</f>
        <v>1.7093149261997533E-7</v>
      </c>
      <c r="BC11" s="5">
        <f t="shared" ref="BC11:BC28" si="102">_xlfn.POISSON.DIST(6,K11,FALSE) * _xlfn.POISSON.DIST(5,L11,FALSE)</f>
        <v>3.7067566685967851E-8</v>
      </c>
      <c r="BD11" s="5">
        <f t="shared" ref="BD11:BD28" si="103">_xlfn.POISSON.DIST(0,K11,FALSE) * _xlfn.POISSON.DIST(6,L11,FALSE)</f>
        <v>4.7956714185254297E-4</v>
      </c>
      <c r="BE11" s="5">
        <f t="shared" ref="BE11:BE28" si="104">_xlfn.POISSON.DIST(1,K11,FALSE) * _xlfn.POISSON.DIST(6,L11,FALSE)</f>
        <v>2.2280626721953833E-4</v>
      </c>
      <c r="BF11" s="5">
        <f t="shared" ref="BF11:BF28" si="105">_xlfn.POISSON.DIST(2,K11,FALSE) * _xlfn.POISSON.DIST(6,L11,FALSE)</f>
        <v>5.175775025008741E-5</v>
      </c>
      <c r="BG11" s="5">
        <f t="shared" ref="BG11:BG28" si="106">_xlfn.POISSON.DIST(3,K11,FALSE) * _xlfn.POISSON.DIST(6,L11,FALSE)</f>
        <v>8.015527703000238E-6</v>
      </c>
      <c r="BH11" s="5">
        <f t="shared" ref="BH11:BH28" si="107">_xlfn.POISSON.DIST(4,K11,FALSE) * _xlfn.POISSON.DIST(6,L11,FALSE)</f>
        <v>9.3100092324997787E-7</v>
      </c>
      <c r="BI11" s="5">
        <f t="shared" ref="BI11:BI28" si="108">_xlfn.POISSON.DIST(5,K11,FALSE) * _xlfn.POISSON.DIST(6,L11,FALSE)</f>
        <v>8.6508362389453638E-8</v>
      </c>
      <c r="BJ11" s="8">
        <f t="shared" ref="BJ11:BJ28" si="109">SUM(N11,Q11,T11,W11,X11,Y11,AD11,AE11,AF11,AG11,AM11,AN11,AO11,AP11,AQ11,AX11,AY11,AZ11,BA11,BB11,BC11)</f>
        <v>0.15732038768926529</v>
      </c>
      <c r="BK11" s="8">
        <f t="shared" ref="BK11:BK28" si="110">SUM(M11,P11,S11,V11,AC11,AL11,AY11)</f>
        <v>0.33378937465079922</v>
      </c>
      <c r="BL11" s="8">
        <f t="shared" ref="BL11:BL28" si="111">SUM(O11,R11,U11,AA11,AB11,AH11,AI11,AJ11,AK11,AR11,AS11,AT11,AU11,AV11,BD11,BE11,BF11,BG11,BH11,BI11)</f>
        <v>0.46361195143679895</v>
      </c>
      <c r="BM11" s="8">
        <f t="shared" ref="BM11:BM28" si="112">SUM(S11:BI11)</f>
        <v>0.20338227725834473</v>
      </c>
      <c r="BN11" s="8">
        <f t="shared" ref="BN11:BN28" si="113">SUM(M11:R11)</f>
        <v>0.79648070711179686</v>
      </c>
    </row>
    <row r="12" spans="1:88" x14ac:dyDescent="0.25">
      <c r="A12" t="s">
        <v>16</v>
      </c>
      <c r="B12" t="s">
        <v>232</v>
      </c>
      <c r="C12" t="s">
        <v>236</v>
      </c>
      <c r="D12" t="s">
        <v>500</v>
      </c>
      <c r="E12">
        <f>VLOOKUP(A12,home!$A$2:$E$405,3,FALSE)</f>
        <v>1.5457516339869299</v>
      </c>
      <c r="F12">
        <f>VLOOKUP(B12,home!$B$2:$E$405,3,FALSE)</f>
        <v>1.6</v>
      </c>
      <c r="G12">
        <f>VLOOKUP(C12,away!$B$2:$E$405,4,FALSE)</f>
        <v>0.95</v>
      </c>
      <c r="H12">
        <f>VLOOKUP(A12,away!$A$2:$E$405,3,FALSE)</f>
        <v>1.36928104575163</v>
      </c>
      <c r="I12">
        <f>VLOOKUP(C12,away!$B$2:$E$405,3,FALSE)</f>
        <v>0.88</v>
      </c>
      <c r="J12">
        <f>VLOOKUP(B12,home!$B$2:$E$405,4,FALSE)</f>
        <v>0.99</v>
      </c>
      <c r="K12" s="3">
        <f t="shared" si="58"/>
        <v>2.3495424836601337</v>
      </c>
      <c r="L12" s="3">
        <f t="shared" si="59"/>
        <v>1.1929176470588201</v>
      </c>
      <c r="M12" s="5">
        <f t="shared" si="60"/>
        <v>2.8942038230884388E-2</v>
      </c>
      <c r="N12" s="5">
        <f t="shared" si="61"/>
        <v>6.8000548387178644E-2</v>
      </c>
      <c r="O12" s="5">
        <f t="shared" si="62"/>
        <v>3.4525468147473017E-2</v>
      </c>
      <c r="P12" s="5">
        <f t="shared" si="63"/>
        <v>8.1119054180742584E-2</v>
      </c>
      <c r="Q12" s="5">
        <f t="shared" si="64"/>
        <v>7.9885088673931431E-2</v>
      </c>
      <c r="R12" s="5">
        <f t="shared" si="65"/>
        <v>2.059302011304388E-2</v>
      </c>
      <c r="S12" s="5">
        <f t="shared" si="66"/>
        <v>5.6840338080926332E-2</v>
      </c>
      <c r="T12" s="5">
        <f t="shared" si="67"/>
        <v>9.529633201599147E-2</v>
      </c>
      <c r="U12" s="5">
        <f t="shared" si="68"/>
        <v>4.83841756224642E-2</v>
      </c>
      <c r="V12" s="5">
        <f t="shared" si="69"/>
        <v>1.770141191875205E-2</v>
      </c>
      <c r="W12" s="5">
        <f t="shared" si="70"/>
        <v>6.2564469883452961E-2</v>
      </c>
      <c r="X12" s="5">
        <f t="shared" si="71"/>
        <v>7.4634260202851119E-2</v>
      </c>
      <c r="Y12" s="5">
        <f t="shared" si="72"/>
        <v>4.4516263035580449E-2</v>
      </c>
      <c r="Z12" s="5">
        <f t="shared" si="73"/>
        <v>8.1885923663624193E-3</v>
      </c>
      <c r="AA12" s="5">
        <f t="shared" si="74"/>
        <v>1.923944564614357E-2</v>
      </c>
      <c r="AB12" s="5">
        <f t="shared" si="75"/>
        <v>2.2601947453842159E-2</v>
      </c>
      <c r="AC12" s="5">
        <f t="shared" si="76"/>
        <v>3.1008566610311347E-3</v>
      </c>
      <c r="AD12" s="5">
        <f t="shared" si="77"/>
        <v>3.674946998971193E-2</v>
      </c>
      <c r="AE12" s="5">
        <f t="shared" si="78"/>
        <v>4.3839091270785877E-2</v>
      </c>
      <c r="AF12" s="5">
        <f t="shared" si="79"/>
        <v>2.6148212803971376E-2</v>
      </c>
      <c r="AG12" s="5">
        <f t="shared" si="80"/>
        <v>1.0397554830968948E-2</v>
      </c>
      <c r="AH12" s="5">
        <f t="shared" si="81"/>
        <v>2.4420790846012173E-3</v>
      </c>
      <c r="AI12" s="5">
        <f t="shared" si="82"/>
        <v>5.7377685577284093E-3</v>
      </c>
      <c r="AJ12" s="5">
        <f t="shared" si="83"/>
        <v>6.7405654938961172E-3</v>
      </c>
      <c r="AK12" s="5">
        <f t="shared" si="84"/>
        <v>5.27908166393416E-3</v>
      </c>
      <c r="AL12" s="5">
        <f t="shared" si="85"/>
        <v>3.4764456806567456E-4</v>
      </c>
      <c r="AM12" s="5">
        <f t="shared" si="86"/>
        <v>1.7268888198564255E-2</v>
      </c>
      <c r="AN12" s="5">
        <f t="shared" si="87"/>
        <v>2.0600361477153096E-2</v>
      </c>
      <c r="AO12" s="5">
        <f t="shared" si="88"/>
        <v>1.2287267370943317E-2</v>
      </c>
      <c r="AP12" s="5">
        <f t="shared" si="89"/>
        <v>4.8858993603094376E-3</v>
      </c>
      <c r="AQ12" s="5">
        <f t="shared" si="90"/>
        <v>1.4571188921666315E-3</v>
      </c>
      <c r="AR12" s="5">
        <f t="shared" si="91"/>
        <v>5.8263984710680823E-4</v>
      </c>
      <c r="AS12" s="5">
        <f t="shared" si="92"/>
        <v>1.3689370734506908E-3</v>
      </c>
      <c r="AT12" s="5">
        <f t="shared" si="93"/>
        <v>1.6081879057648859E-3</v>
      </c>
      <c r="AU12" s="5">
        <f t="shared" si="94"/>
        <v>1.2595019354343399E-3</v>
      </c>
      <c r="AV12" s="5">
        <f t="shared" si="95"/>
        <v>7.3981332638878609E-4</v>
      </c>
      <c r="AW12" s="5">
        <f t="shared" si="96"/>
        <v>2.7066164226036475E-5</v>
      </c>
      <c r="AX12" s="5">
        <f t="shared" si="97"/>
        <v>6.7623310780173087E-3</v>
      </c>
      <c r="AY12" s="5">
        <f t="shared" si="98"/>
        <v>8.0669040782211428E-3</v>
      </c>
      <c r="AZ12" s="5">
        <f t="shared" si="99"/>
        <v>4.8115761160203831E-3</v>
      </c>
      <c r="BA12" s="5">
        <f t="shared" si="100"/>
        <v>1.9132713529891503E-3</v>
      </c>
      <c r="BB12" s="5">
        <f t="shared" si="101"/>
        <v>5.7059379014821529E-4</v>
      </c>
      <c r="BC12" s="5">
        <f t="shared" si="102"/>
        <v>1.3613428031399665E-4</v>
      </c>
      <c r="BD12" s="5">
        <f t="shared" si="103"/>
        <v>1.1584022591556082E-4</v>
      </c>
      <c r="BE12" s="5">
        <f t="shared" si="104"/>
        <v>2.7217153210539776E-4</v>
      </c>
      <c r="BF12" s="5">
        <f t="shared" si="105"/>
        <v>3.197392887622501E-4</v>
      </c>
      <c r="BG12" s="5">
        <f t="shared" si="106"/>
        <v>2.5041368088072729E-4</v>
      </c>
      <c r="BH12" s="5">
        <f t="shared" si="107"/>
        <v>1.4708939542974506E-4</v>
      </c>
      <c r="BI12" s="5">
        <f t="shared" si="108"/>
        <v>6.911855669161411E-5</v>
      </c>
      <c r="BJ12" s="8">
        <f t="shared" si="109"/>
        <v>0.6207916370892711</v>
      </c>
      <c r="BK12" s="8">
        <f t="shared" si="110"/>
        <v>0.1961182477186233</v>
      </c>
      <c r="BL12" s="8">
        <f t="shared" si="111"/>
        <v>0.17227700455105754</v>
      </c>
      <c r="BM12" s="8">
        <f t="shared" si="112"/>
        <v>0.67627042607806531</v>
      </c>
      <c r="BN12" s="8">
        <f t="shared" si="113"/>
        <v>0.31306521773325391</v>
      </c>
    </row>
    <row r="13" spans="1:88" x14ac:dyDescent="0.25">
      <c r="A13" t="s">
        <v>16</v>
      </c>
      <c r="B13" t="s">
        <v>58</v>
      </c>
      <c r="C13" t="s">
        <v>18</v>
      </c>
      <c r="D13" t="s">
        <v>500</v>
      </c>
      <c r="E13">
        <f>VLOOKUP(A13,home!$A$2:$E$405,3,FALSE)</f>
        <v>1.5457516339869299</v>
      </c>
      <c r="F13">
        <f>VLOOKUP(B13,home!$B$2:$E$405,3,FALSE)</f>
        <v>1.07</v>
      </c>
      <c r="G13">
        <f>VLOOKUP(C13,away!$B$2:$E$405,4,FALSE)</f>
        <v>0.76</v>
      </c>
      <c r="H13">
        <f>VLOOKUP(A13,away!$A$2:$E$405,3,FALSE)</f>
        <v>1.36928104575163</v>
      </c>
      <c r="I13">
        <f>VLOOKUP(C13,away!$B$2:$E$405,3,FALSE)</f>
        <v>1.1399999999999999</v>
      </c>
      <c r="J13">
        <f>VLOOKUP(B13,home!$B$2:$E$405,4,FALSE)</f>
        <v>0.9</v>
      </c>
      <c r="K13" s="3">
        <f t="shared" si="58"/>
        <v>1.2570052287581717</v>
      </c>
      <c r="L13" s="3">
        <f t="shared" si="59"/>
        <v>1.4048823529411723</v>
      </c>
      <c r="M13" s="5">
        <f t="shared" si="60"/>
        <v>6.9816313294542132E-2</v>
      </c>
      <c r="N13" s="5">
        <f t="shared" si="61"/>
        <v>8.775947086385813E-2</v>
      </c>
      <c r="O13" s="5">
        <f t="shared" si="62"/>
        <v>9.8083706494914408E-2</v>
      </c>
      <c r="P13" s="5">
        <f t="shared" si="63"/>
        <v>0.12329173192008927</v>
      </c>
      <c r="Q13" s="5">
        <f t="shared" si="64"/>
        <v>5.5157056874460063E-2</v>
      </c>
      <c r="R13" s="5">
        <f t="shared" si="65"/>
        <v>6.8898034182883344E-2</v>
      </c>
      <c r="S13" s="5">
        <f t="shared" si="66"/>
        <v>5.4431587842964355E-2</v>
      </c>
      <c r="T13" s="5">
        <f t="shared" si="67"/>
        <v>7.7489175843101513E-2</v>
      </c>
      <c r="U13" s="5">
        <f t="shared" si="68"/>
        <v>8.660518921904363E-2</v>
      </c>
      <c r="V13" s="5">
        <f t="shared" si="69"/>
        <v>1.0680351243041676E-2</v>
      </c>
      <c r="W13" s="5">
        <f t="shared" si="70"/>
        <v>2.3110902964702716E-2</v>
      </c>
      <c r="X13" s="5">
        <f t="shared" si="71"/>
        <v>3.2468099735646669E-2</v>
      </c>
      <c r="Y13" s="5">
        <f t="shared" si="72"/>
        <v>2.2806930176071973E-2</v>
      </c>
      <c r="Z13" s="5">
        <f t="shared" si="73"/>
        <v>3.2264544125290173E-2</v>
      </c>
      <c r="AA13" s="5">
        <f t="shared" si="74"/>
        <v>4.0556700668988505E-2</v>
      </c>
      <c r="AB13" s="5">
        <f t="shared" si="75"/>
        <v>2.5489992401049301E-2</v>
      </c>
      <c r="AC13" s="5">
        <f t="shared" si="76"/>
        <v>1.1788066965758373E-3</v>
      </c>
      <c r="AD13" s="5">
        <f t="shared" si="77"/>
        <v>7.2626314669885107E-3</v>
      </c>
      <c r="AE13" s="5">
        <f t="shared" si="78"/>
        <v>1.0203142783887417E-2</v>
      </c>
      <c r="AF13" s="5">
        <f t="shared" si="79"/>
        <v>7.1671076208112486E-3</v>
      </c>
      <c r="AG13" s="5">
        <f t="shared" si="80"/>
        <v>3.3563143393693061E-3</v>
      </c>
      <c r="AH13" s="5">
        <f t="shared" si="81"/>
        <v>1.1331972166827988E-2</v>
      </c>
      <c r="AI13" s="5">
        <f t="shared" si="82"/>
        <v>1.4244348265844852E-2</v>
      </c>
      <c r="AJ13" s="5">
        <f t="shared" si="83"/>
        <v>8.9526101252096896E-3</v>
      </c>
      <c r="AK13" s="5">
        <f t="shared" si="84"/>
        <v>3.7511592461406426E-3</v>
      </c>
      <c r="AL13" s="5">
        <f t="shared" si="85"/>
        <v>8.3268286371228749E-5</v>
      </c>
      <c r="AM13" s="5">
        <f t="shared" si="86"/>
        <v>1.8258331457096382E-3</v>
      </c>
      <c r="AN13" s="5">
        <f t="shared" si="87"/>
        <v>2.565080765822539E-3</v>
      </c>
      <c r="AO13" s="5">
        <f t="shared" si="88"/>
        <v>1.8018183508864563E-3</v>
      </c>
      <c r="AP13" s="5">
        <f t="shared" si="89"/>
        <v>8.4378093478864962E-4</v>
      </c>
      <c r="AQ13" s="5">
        <f t="shared" si="90"/>
        <v>2.963532362581951E-4</v>
      </c>
      <c r="AR13" s="5">
        <f t="shared" si="91"/>
        <v>3.1840175442394321E-3</v>
      </c>
      <c r="AS13" s="5">
        <f t="shared" si="92"/>
        <v>4.0023267015667201E-3</v>
      </c>
      <c r="AT13" s="5">
        <f t="shared" si="93"/>
        <v>2.5154727955339073E-3</v>
      </c>
      <c r="AU13" s="5">
        <f t="shared" si="94"/>
        <v>1.0539874855950188E-3</v>
      </c>
      <c r="AV13" s="5">
        <f t="shared" si="95"/>
        <v>3.3121694510965417E-4</v>
      </c>
      <c r="AW13" s="5">
        <f t="shared" si="96"/>
        <v>4.0846435915880375E-6</v>
      </c>
      <c r="AX13" s="5">
        <f t="shared" si="97"/>
        <v>3.8251363516616545E-4</v>
      </c>
      <c r="AY13" s="5">
        <f t="shared" si="98"/>
        <v>5.3738665580432365E-4</v>
      </c>
      <c r="AZ13" s="5">
        <f t="shared" si="99"/>
        <v>3.7748251472278306E-4</v>
      </c>
      <c r="BA13" s="5">
        <f t="shared" si="100"/>
        <v>1.7677284115929815E-4</v>
      </c>
      <c r="BB13" s="5">
        <f t="shared" si="101"/>
        <v>6.2086261255992739E-5</v>
      </c>
      <c r="BC13" s="5">
        <f t="shared" si="102"/>
        <v>1.7444778559727865E-5</v>
      </c>
      <c r="BD13" s="5">
        <f t="shared" si="103"/>
        <v>7.4552834322617857E-4</v>
      </c>
      <c r="BE13" s="5">
        <f t="shared" si="104"/>
        <v>9.3713302562272328E-4</v>
      </c>
      <c r="BF13" s="5">
        <f t="shared" si="105"/>
        <v>5.8899055662486465E-4</v>
      </c>
      <c r="BG13" s="5">
        <f t="shared" si="106"/>
        <v>2.4678806978888025E-4</v>
      </c>
      <c r="BH13" s="5">
        <f t="shared" si="107"/>
        <v>7.7553473529939755E-5</v>
      </c>
      <c r="BI13" s="5">
        <f t="shared" si="108"/>
        <v>1.9497024347098552E-5</v>
      </c>
      <c r="BJ13" s="8">
        <f t="shared" si="109"/>
        <v>0.33566738578903133</v>
      </c>
      <c r="BK13" s="8">
        <f t="shared" si="110"/>
        <v>0.2600194459393888</v>
      </c>
      <c r="BL13" s="8">
        <f t="shared" si="111"/>
        <v>0.37161622473608685</v>
      </c>
      <c r="BM13" s="8">
        <f t="shared" si="112"/>
        <v>0.49602798494683714</v>
      </c>
      <c r="BN13" s="8">
        <f t="shared" si="113"/>
        <v>0.50300631363074733</v>
      </c>
    </row>
    <row r="14" spans="1:88" x14ac:dyDescent="0.25">
      <c r="A14" t="s">
        <v>10</v>
      </c>
      <c r="B14" t="s">
        <v>41</v>
      </c>
      <c r="C14" t="s">
        <v>11</v>
      </c>
      <c r="D14" t="s">
        <v>501</v>
      </c>
      <c r="E14">
        <f>VLOOKUP(A14,home!$A$2:$E$405,3,FALSE)</f>
        <v>1.5653594771241801</v>
      </c>
      <c r="F14">
        <f>VLOOKUP(B14,home!$B$2:$E$405,3,FALSE)</f>
        <v>0.9</v>
      </c>
      <c r="G14">
        <f>VLOOKUP(C14,away!$B$2:$E$405,4,FALSE)</f>
        <v>1.2</v>
      </c>
      <c r="H14">
        <f>VLOOKUP(A14,away!$A$2:$E$405,3,FALSE)</f>
        <v>1.3758169934640501</v>
      </c>
      <c r="I14">
        <f>VLOOKUP(C14,away!$B$2:$E$405,3,FALSE)</f>
        <v>0.71</v>
      </c>
      <c r="J14">
        <f>VLOOKUP(B14,home!$B$2:$E$405,4,FALSE)</f>
        <v>0.68</v>
      </c>
      <c r="K14" s="3">
        <f t="shared" si="58"/>
        <v>1.6905882352941146</v>
      </c>
      <c r="L14" s="3">
        <f t="shared" si="59"/>
        <v>0.66424444444444342</v>
      </c>
      <c r="M14" s="5">
        <f t="shared" si="60"/>
        <v>9.4909385469342342E-2</v>
      </c>
      <c r="N14" s="5">
        <f t="shared" si="61"/>
        <v>0.16045269049346433</v>
      </c>
      <c r="O14" s="5">
        <f t="shared" si="62"/>
        <v>6.3043032023646833E-2</v>
      </c>
      <c r="P14" s="5">
        <f t="shared" si="63"/>
        <v>0.10657980825644744</v>
      </c>
      <c r="Q14" s="5">
        <f t="shared" si="64"/>
        <v>0.13562971543476934</v>
      </c>
      <c r="R14" s="5">
        <f t="shared" si="65"/>
        <v>2.0937991891320271E-2</v>
      </c>
      <c r="S14" s="5">
        <f t="shared" si="66"/>
        <v>2.9921317770122888E-2</v>
      </c>
      <c r="T14" s="5">
        <f t="shared" si="67"/>
        <v>9.0091284979126315E-2</v>
      </c>
      <c r="U14" s="5">
        <f t="shared" si="68"/>
        <v>3.5397522762149615E-2</v>
      </c>
      <c r="V14" s="5">
        <f t="shared" si="69"/>
        <v>3.7333953327631261E-3</v>
      </c>
      <c r="W14" s="5">
        <f t="shared" si="70"/>
        <v>7.6431333756769887E-2</v>
      </c>
      <c r="X14" s="5">
        <f t="shared" si="71"/>
        <v>5.0769088829413445E-2</v>
      </c>
      <c r="Y14" s="5">
        <f t="shared" si="72"/>
        <v>1.6861542602222165E-2</v>
      </c>
      <c r="Z14" s="5">
        <f t="shared" si="73"/>
        <v>4.6359815972107652E-3</v>
      </c>
      <c r="AA14" s="5">
        <f t="shared" si="74"/>
        <v>7.8375359472845386E-3</v>
      </c>
      <c r="AB14" s="5">
        <f t="shared" si="75"/>
        <v>6.6250230330869783E-3</v>
      </c>
      <c r="AC14" s="5">
        <f t="shared" si="76"/>
        <v>2.6202924817689727E-4</v>
      </c>
      <c r="AD14" s="5">
        <f t="shared" si="77"/>
        <v>3.2303478414258277E-2</v>
      </c>
      <c r="AE14" s="5">
        <f t="shared" si="78"/>
        <v>2.1457406072902058E-2</v>
      </c>
      <c r="AF14" s="5">
        <f t="shared" si="79"/>
        <v>7.1264813880568259E-3</v>
      </c>
      <c r="AG14" s="5">
        <f t="shared" si="80"/>
        <v>1.5779085568178243E-3</v>
      </c>
      <c r="AH14" s="5">
        <f t="shared" si="81"/>
        <v>7.6985625512348188E-4</v>
      </c>
      <c r="AI14" s="5">
        <f t="shared" si="82"/>
        <v>1.3015099277793429E-3</v>
      </c>
      <c r="AJ14" s="5">
        <f t="shared" si="83"/>
        <v>1.100158686011125E-3</v>
      </c>
      <c r="AK14" s="5">
        <f t="shared" si="84"/>
        <v>6.1997177717568002E-4</v>
      </c>
      <c r="AL14" s="5">
        <f t="shared" si="85"/>
        <v>1.1769974861883716E-5</v>
      </c>
      <c r="AM14" s="5">
        <f t="shared" si="86"/>
        <v>1.0922376113244477E-2</v>
      </c>
      <c r="AN14" s="5">
        <f t="shared" si="87"/>
        <v>7.255127653355337E-3</v>
      </c>
      <c r="AO14" s="5">
        <f t="shared" si="88"/>
        <v>2.4095891187382668E-3</v>
      </c>
      <c r="AP14" s="5">
        <f t="shared" si="89"/>
        <v>5.3351872850522541E-4</v>
      </c>
      <c r="AQ14" s="5">
        <f t="shared" si="90"/>
        <v>8.8596712854164807E-5</v>
      </c>
      <c r="AR14" s="5">
        <f t="shared" si="91"/>
        <v>1.0227454809731539E-4</v>
      </c>
      <c r="AS14" s="5">
        <f t="shared" si="92"/>
        <v>1.7290414778334346E-4</v>
      </c>
      <c r="AT14" s="5">
        <f t="shared" si="93"/>
        <v>1.4615485903803774E-4</v>
      </c>
      <c r="AU14" s="5">
        <f t="shared" si="94"/>
        <v>8.2362561740258769E-5</v>
      </c>
      <c r="AV14" s="5">
        <f t="shared" si="95"/>
        <v>3.4810294476691662E-5</v>
      </c>
      <c r="AW14" s="5">
        <f t="shared" si="96"/>
        <v>3.6714600568138286E-7</v>
      </c>
      <c r="AX14" s="5">
        <f t="shared" si="97"/>
        <v>3.0775400930847636E-3</v>
      </c>
      <c r="AY14" s="5">
        <f t="shared" si="98"/>
        <v>2.0442389093865898E-3</v>
      </c>
      <c r="AZ14" s="5">
        <f t="shared" si="99"/>
        <v>6.78937169338605E-4</v>
      </c>
      <c r="BA14" s="5">
        <f t="shared" si="100"/>
        <v>1.5032674762000158E-4</v>
      </c>
      <c r="BB14" s="5">
        <f t="shared" si="101"/>
        <v>2.4963426739496995E-5</v>
      </c>
      <c r="BC14" s="5">
        <f t="shared" si="102"/>
        <v>3.3163635052013492E-6</v>
      </c>
      <c r="BD14" s="5">
        <f t="shared" si="103"/>
        <v>1.1322550063617962E-5</v>
      </c>
      <c r="BE14" s="5">
        <f t="shared" si="104"/>
        <v>1.9141769931081152E-5</v>
      </c>
      <c r="BF14" s="5">
        <f t="shared" si="105"/>
        <v>1.6180425524096219E-5</v>
      </c>
      <c r="BG14" s="5">
        <f t="shared" si="106"/>
        <v>9.1181456776965596E-6</v>
      </c>
      <c r="BH14" s="5">
        <f t="shared" si="107"/>
        <v>3.853757452602922E-6</v>
      </c>
      <c r="BI14" s="5">
        <f t="shared" si="108"/>
        <v>1.3030234022095024E-6</v>
      </c>
      <c r="BJ14" s="8">
        <f t="shared" si="109"/>
        <v>0.61988946156417279</v>
      </c>
      <c r="BK14" s="8">
        <f t="shared" si="110"/>
        <v>0.23746194496110115</v>
      </c>
      <c r="BL14" s="8">
        <f t="shared" si="111"/>
        <v>0.13823202838676482</v>
      </c>
      <c r="BM14" s="8">
        <f t="shared" si="112"/>
        <v>0.4166229211768781</v>
      </c>
      <c r="BN14" s="8">
        <f t="shared" si="113"/>
        <v>0.58155262356899051</v>
      </c>
    </row>
    <row r="15" spans="1:88" x14ac:dyDescent="0.25">
      <c r="A15" t="s">
        <v>10</v>
      </c>
      <c r="B15" t="s">
        <v>38</v>
      </c>
      <c r="C15" t="s">
        <v>226</v>
      </c>
      <c r="D15" t="s">
        <v>501</v>
      </c>
      <c r="E15">
        <f>VLOOKUP(A15,home!$A$2:$E$405,3,FALSE)</f>
        <v>1.5653594771241801</v>
      </c>
      <c r="F15">
        <f>VLOOKUP(B15,home!$B$2:$E$405,3,FALSE)</f>
        <v>0.86</v>
      </c>
      <c r="G15">
        <f>VLOOKUP(C15,away!$B$2:$E$405,4,FALSE)</f>
        <v>1.24</v>
      </c>
      <c r="H15">
        <f>VLOOKUP(A15,away!$A$2:$E$405,3,FALSE)</f>
        <v>1.3758169934640501</v>
      </c>
      <c r="I15">
        <f>VLOOKUP(C15,away!$B$2:$E$405,3,FALSE)</f>
        <v>0.83</v>
      </c>
      <c r="J15">
        <f>VLOOKUP(B15,home!$B$2:$E$405,4,FALSE)</f>
        <v>1.03</v>
      </c>
      <c r="K15" s="3">
        <f t="shared" si="58"/>
        <v>1.6692993464052255</v>
      </c>
      <c r="L15" s="3">
        <f t="shared" si="59"/>
        <v>1.1761859477124164</v>
      </c>
      <c r="M15" s="5">
        <f t="shared" si="60"/>
        <v>5.8106061366643619E-2</v>
      </c>
      <c r="N15" s="5">
        <f t="shared" si="61"/>
        <v>9.699641026152013E-2</v>
      </c>
      <c r="O15" s="5">
        <f t="shared" si="62"/>
        <v>6.8343532856361536E-2</v>
      </c>
      <c r="P15" s="5">
        <f t="shared" si="63"/>
        <v>0.1140858147281484</v>
      </c>
      <c r="Q15" s="5">
        <f t="shared" si="64"/>
        <v>8.0958022126604329E-2</v>
      </c>
      <c r="R15" s="5">
        <f t="shared" si="65"/>
        <v>4.0192351481337138E-2</v>
      </c>
      <c r="S15" s="5">
        <f t="shared" si="66"/>
        <v>5.5999205659709048E-2</v>
      </c>
      <c r="T15" s="5">
        <f t="shared" si="67"/>
        <v>9.522168797990288E-2</v>
      </c>
      <c r="U15" s="5">
        <f t="shared" si="68"/>
        <v>6.7093066058285189E-2</v>
      </c>
      <c r="V15" s="5">
        <f t="shared" si="69"/>
        <v>1.2216577853125962E-2</v>
      </c>
      <c r="W15" s="5">
        <f t="shared" si="70"/>
        <v>4.5047724474066804E-2</v>
      </c>
      <c r="X15" s="5">
        <f t="shared" si="71"/>
        <v>5.2984500502818076E-2</v>
      </c>
      <c r="Y15" s="5">
        <f t="shared" si="72"/>
        <v>3.1159812468988041E-2</v>
      </c>
      <c r="Z15" s="5">
        <f t="shared" si="73"/>
        <v>1.5757893005955693E-2</v>
      </c>
      <c r="AA15" s="5">
        <f t="shared" si="74"/>
        <v>2.6304640495565319E-2</v>
      </c>
      <c r="AB15" s="5">
        <f t="shared" si="75"/>
        <v>2.1955159593335806E-2</v>
      </c>
      <c r="AC15" s="5">
        <f t="shared" si="76"/>
        <v>1.4991317222154492E-3</v>
      </c>
      <c r="AD15" s="5">
        <f t="shared" si="77"/>
        <v>1.8799534255400593E-2</v>
      </c>
      <c r="AE15" s="5">
        <f t="shared" si="78"/>
        <v>2.2111748014740383E-2</v>
      </c>
      <c r="AF15" s="5">
        <f t="shared" si="79"/>
        <v>1.300376364714778E-2</v>
      </c>
      <c r="AG15" s="5">
        <f t="shared" si="80"/>
        <v>5.0982813563829289E-3</v>
      </c>
      <c r="AH15" s="5">
        <f t="shared" si="81"/>
        <v>4.6335530797902121E-3</v>
      </c>
      <c r="AI15" s="5">
        <f t="shared" si="82"/>
        <v>7.7347871276277225E-3</v>
      </c>
      <c r="AJ15" s="5">
        <f t="shared" si="83"/>
        <v>6.4558375483662542E-3</v>
      </c>
      <c r="AK15" s="5">
        <f t="shared" si="84"/>
        <v>3.5922417999953681E-3</v>
      </c>
      <c r="AL15" s="5">
        <f t="shared" si="85"/>
        <v>1.1773619473850154E-4</v>
      </c>
      <c r="AM15" s="5">
        <f t="shared" si="86"/>
        <v>6.2764100490525776E-3</v>
      </c>
      <c r="AN15" s="5">
        <f t="shared" si="87"/>
        <v>7.3822253017766385E-3</v>
      </c>
      <c r="AO15" s="5">
        <f t="shared" si="88"/>
        <v>4.3414348313983676E-3</v>
      </c>
      <c r="AP15" s="5">
        <f t="shared" si="89"/>
        <v>1.7021115471999952E-3</v>
      </c>
      <c r="AQ15" s="5">
        <f t="shared" si="90"/>
        <v>5.0049992081391834E-4</v>
      </c>
      <c r="AR15" s="5">
        <f t="shared" si="91"/>
        <v>1.0899840040857671E-3</v>
      </c>
      <c r="AS15" s="5">
        <f t="shared" si="92"/>
        <v>1.8195095856125218E-3</v>
      </c>
      <c r="AT15" s="5">
        <f t="shared" si="93"/>
        <v>1.5186530810205128E-3</v>
      </c>
      <c r="AU15" s="5">
        <f t="shared" si="94"/>
        <v>8.4502886518794142E-4</v>
      </c>
      <c r="AV15" s="5">
        <f t="shared" si="95"/>
        <v>3.5265153308794493E-4</v>
      </c>
      <c r="AW15" s="5">
        <f t="shared" si="96"/>
        <v>6.4212222843571967E-6</v>
      </c>
      <c r="AX15" s="5">
        <f t="shared" si="97"/>
        <v>1.7462011987757751E-3</v>
      </c>
      <c r="AY15" s="5">
        <f t="shared" si="98"/>
        <v>2.0538573118786428E-3</v>
      </c>
      <c r="AZ15" s="5">
        <f t="shared" si="99"/>
        <v>1.2078590544190287E-3</v>
      </c>
      <c r="BA15" s="5">
        <f t="shared" si="100"/>
        <v>4.7355561554162295E-4</v>
      </c>
      <c r="BB15" s="5">
        <f t="shared" si="101"/>
        <v>1.3924736511509008E-4</v>
      </c>
      <c r="BC15" s="5">
        <f t="shared" si="102"/>
        <v>3.2756158820869809E-5</v>
      </c>
      <c r="BD15" s="5">
        <f t="shared" si="103"/>
        <v>2.1367064480616534E-4</v>
      </c>
      <c r="BE15" s="5">
        <f t="shared" si="104"/>
        <v>3.5668026772091494E-4</v>
      </c>
      <c r="BF15" s="5">
        <f t="shared" si="105"/>
        <v>2.9770306889108209E-4</v>
      </c>
      <c r="BG15" s="5">
        <f t="shared" si="106"/>
        <v>1.6565184610757108E-4</v>
      </c>
      <c r="BH15" s="5">
        <f t="shared" si="107"/>
        <v>6.9130629609546828E-5</v>
      </c>
      <c r="BI15" s="5">
        <f t="shared" si="108"/>
        <v>2.3079942964759672E-5</v>
      </c>
      <c r="BJ15" s="8">
        <f t="shared" si="109"/>
        <v>0.48723764344236442</v>
      </c>
      <c r="BK15" s="8">
        <f t="shared" si="110"/>
        <v>0.24407838483645966</v>
      </c>
      <c r="BL15" s="8">
        <f t="shared" si="111"/>
        <v>0.25305691350975928</v>
      </c>
      <c r="BM15" s="8">
        <f t="shared" si="112"/>
        <v>0.53940120588432972</v>
      </c>
      <c r="BN15" s="8">
        <f t="shared" si="113"/>
        <v>0.45868219282061518</v>
      </c>
    </row>
    <row r="16" spans="1:88" x14ac:dyDescent="0.25">
      <c r="A16" t="s">
        <v>10</v>
      </c>
      <c r="B16" t="s">
        <v>40</v>
      </c>
      <c r="C16" t="s">
        <v>447</v>
      </c>
      <c r="D16" t="s">
        <v>501</v>
      </c>
      <c r="E16">
        <f>VLOOKUP(A16,home!$A$2:$E$405,3,FALSE)</f>
        <v>1.5653594771241801</v>
      </c>
      <c r="F16">
        <f>VLOOKUP(B16,home!$B$2:$E$405,3,FALSE)</f>
        <v>0.86</v>
      </c>
      <c r="G16">
        <f>VLOOKUP(C16,away!$B$2:$E$405,4,FALSE)</f>
        <v>1.43</v>
      </c>
      <c r="H16">
        <f>VLOOKUP(A16,away!$A$2:$E$405,3,FALSE)</f>
        <v>1.3758169934640501</v>
      </c>
      <c r="I16">
        <f>VLOOKUP(C16,away!$B$2:$E$405,3,FALSE)</f>
        <v>0.53</v>
      </c>
      <c r="J16">
        <f>VLOOKUP(B16,home!$B$2:$E$405,4,FALSE)</f>
        <v>1.37</v>
      </c>
      <c r="K16" s="3">
        <f t="shared" si="58"/>
        <v>1.9250790849673165</v>
      </c>
      <c r="L16" s="3">
        <f t="shared" si="59"/>
        <v>0.99898071895424689</v>
      </c>
      <c r="M16" s="5">
        <f t="shared" si="60"/>
        <v>5.3715170972005274E-2</v>
      </c>
      <c r="N16" s="5">
        <f t="shared" si="61"/>
        <v>0.10340595218365088</v>
      </c>
      <c r="O16" s="5">
        <f t="shared" si="62"/>
        <v>5.3660420116364127E-2</v>
      </c>
      <c r="P16" s="5">
        <f t="shared" si="63"/>
        <v>0.10330055245657203</v>
      </c>
      <c r="Q16" s="5">
        <f t="shared" si="64"/>
        <v>9.9532317904938369E-2</v>
      </c>
      <c r="R16" s="5">
        <f t="shared" si="65"/>
        <v>2.6802862533616179E-2</v>
      </c>
      <c r="S16" s="5">
        <f t="shared" si="66"/>
        <v>4.9664759251135934E-2</v>
      </c>
      <c r="T16" s="5">
        <f t="shared" si="67"/>
        <v>9.9430866499857995E-2</v>
      </c>
      <c r="U16" s="5">
        <f t="shared" si="68"/>
        <v>5.1597630080718604E-2</v>
      </c>
      <c r="V16" s="5">
        <f t="shared" si="69"/>
        <v>1.0612348585713329E-2</v>
      </c>
      <c r="W16" s="5">
        <f t="shared" si="70"/>
        <v>6.3869194492371606E-2</v>
      </c>
      <c r="X16" s="5">
        <f t="shared" si="71"/>
        <v>6.3804093833018008E-2</v>
      </c>
      <c r="Y16" s="5">
        <f t="shared" si="72"/>
        <v>3.1869529764766272E-2</v>
      </c>
      <c r="Z16" s="5">
        <f t="shared" si="73"/>
        <v>8.9251809612879134E-3</v>
      </c>
      <c r="AA16" s="5">
        <f t="shared" si="74"/>
        <v>1.7181679198123852E-2</v>
      </c>
      <c r="AB16" s="5">
        <f t="shared" si="75"/>
        <v>1.6538045634463122E-2</v>
      </c>
      <c r="AC16" s="5">
        <f t="shared" si="76"/>
        <v>1.2755491743864675E-3</v>
      </c>
      <c r="AD16" s="5">
        <f t="shared" si="77"/>
        <v>3.073831262274359E-2</v>
      </c>
      <c r="AE16" s="5">
        <f t="shared" si="78"/>
        <v>3.0706981643308793E-2</v>
      </c>
      <c r="AF16" s="5">
        <f t="shared" si="79"/>
        <v>1.5337841299473737E-2</v>
      </c>
      <c r="AG16" s="5">
        <f t="shared" si="80"/>
        <v>5.1074025761848052E-3</v>
      </c>
      <c r="AH16" s="5">
        <f t="shared" si="81"/>
        <v>2.2290209233760388E-3</v>
      </c>
      <c r="AI16" s="5">
        <f t="shared" si="82"/>
        <v>4.2910415595457481E-3</v>
      </c>
      <c r="AJ16" s="5">
        <f t="shared" si="83"/>
        <v>4.1302971795035281E-3</v>
      </c>
      <c r="AK16" s="5">
        <f t="shared" si="84"/>
        <v>2.6503829049872468E-3</v>
      </c>
      <c r="AL16" s="5">
        <f t="shared" si="85"/>
        <v>9.8121206367056545E-5</v>
      </c>
      <c r="AM16" s="5">
        <f t="shared" si="86"/>
        <v>1.1834736547446104E-2</v>
      </c>
      <c r="AN16" s="5">
        <f t="shared" si="87"/>
        <v>1.182267362480181E-2</v>
      </c>
      <c r="AO16" s="5">
        <f t="shared" si="88"/>
        <v>5.9053114988329609E-3</v>
      </c>
      <c r="AP16" s="5">
        <f t="shared" si="89"/>
        <v>1.9664307755843111E-3</v>
      </c>
      <c r="AQ16" s="5">
        <f t="shared" si="90"/>
        <v>4.9110660749174316E-4</v>
      </c>
      <c r="AR16" s="5">
        <f t="shared" si="91"/>
        <v>4.4534978491965103E-4</v>
      </c>
      <c r="AS16" s="5">
        <f t="shared" si="92"/>
        <v>8.5733355644351296E-4</v>
      </c>
      <c r="AT16" s="5">
        <f t="shared" si="93"/>
        <v>8.2521744917502676E-4</v>
      </c>
      <c r="AU16" s="5">
        <f t="shared" si="94"/>
        <v>5.2953628398564115E-4</v>
      </c>
      <c r="AV16" s="5">
        <f t="shared" si="95"/>
        <v>2.5484980625801789E-4</v>
      </c>
      <c r="AW16" s="5">
        <f t="shared" si="96"/>
        <v>5.2416263630337686E-6</v>
      </c>
      <c r="AX16" s="5">
        <f t="shared" si="97"/>
        <v>3.7971339672644659E-3</v>
      </c>
      <c r="AY16" s="5">
        <f t="shared" si="98"/>
        <v>3.7932636205834478E-3</v>
      </c>
      <c r="AZ16" s="5">
        <f t="shared" si="99"/>
        <v>1.8946986094367209E-3</v>
      </c>
      <c r="BA16" s="5">
        <f t="shared" si="100"/>
        <v>6.3092245968556914E-4</v>
      </c>
      <c r="BB16" s="5">
        <f t="shared" si="101"/>
        <v>1.5756984309526792E-4</v>
      </c>
      <c r="BC16" s="5">
        <f t="shared" si="102"/>
        <v>3.1481847028163733E-5</v>
      </c>
      <c r="BD16" s="5">
        <f t="shared" si="103"/>
        <v>7.4149308054192003E-5</v>
      </c>
      <c r="BE16" s="5">
        <f t="shared" si="104"/>
        <v>1.4274328209992361E-4</v>
      </c>
      <c r="BF16" s="5">
        <f t="shared" si="105"/>
        <v>1.3739605344507624E-4</v>
      </c>
      <c r="BG16" s="5">
        <f t="shared" si="106"/>
        <v>8.8166089614722621E-5</v>
      </c>
      <c r="BH16" s="5">
        <f t="shared" si="107"/>
        <v>4.2431673780164184E-5</v>
      </c>
      <c r="BI16" s="5">
        <f t="shared" si="108"/>
        <v>1.6336865546870021E-5</v>
      </c>
      <c r="BJ16" s="8">
        <f t="shared" si="109"/>
        <v>0.58612782222156445</v>
      </c>
      <c r="BK16" s="8">
        <f t="shared" si="110"/>
        <v>0.22245976526676353</v>
      </c>
      <c r="BL16" s="8">
        <f t="shared" si="111"/>
        <v>0.18249489028402122</v>
      </c>
      <c r="BM16" s="8">
        <f t="shared" si="112"/>
        <v>0.55580236057227006</v>
      </c>
      <c r="BN16" s="8">
        <f t="shared" si="113"/>
        <v>0.44041727616714688</v>
      </c>
    </row>
    <row r="17" spans="1:66" x14ac:dyDescent="0.25">
      <c r="A17" t="s">
        <v>10</v>
      </c>
      <c r="B17" t="s">
        <v>225</v>
      </c>
      <c r="C17" t="s">
        <v>453</v>
      </c>
      <c r="D17" t="s">
        <v>501</v>
      </c>
      <c r="E17">
        <f>VLOOKUP(A17,home!$A$2:$E$405,3,FALSE)</f>
        <v>1.5653594771241801</v>
      </c>
      <c r="F17">
        <f>VLOOKUP(B17,home!$B$2:$E$405,3,FALSE)</f>
        <v>0.98</v>
      </c>
      <c r="G17">
        <f>VLOOKUP(C17,away!$B$2:$E$405,4,FALSE)</f>
        <v>0.49</v>
      </c>
      <c r="H17">
        <f>VLOOKUP(A17,away!$A$2:$E$405,3,FALSE)</f>
        <v>1.3758169934640501</v>
      </c>
      <c r="I17">
        <f>VLOOKUP(C17,away!$B$2:$E$405,3,FALSE)</f>
        <v>1.73</v>
      </c>
      <c r="J17">
        <f>VLOOKUP(B17,home!$B$2:$E$405,4,FALSE)</f>
        <v>0.98</v>
      </c>
      <c r="K17" s="3">
        <f t="shared" si="58"/>
        <v>0.75168562091503122</v>
      </c>
      <c r="L17" s="3">
        <f t="shared" si="59"/>
        <v>2.3325601307189507</v>
      </c>
      <c r="M17" s="5">
        <f t="shared" si="60"/>
        <v>4.5764538714529554E-2</v>
      </c>
      <c r="N17" s="5">
        <f t="shared" si="61"/>
        <v>3.4400545699521133E-2</v>
      </c>
      <c r="O17" s="5">
        <f t="shared" si="62"/>
        <v>0.10674853840625552</v>
      </c>
      <c r="P17" s="5">
        <f t="shared" si="63"/>
        <v>8.0241341373678221E-2</v>
      </c>
      <c r="Q17" s="5">
        <f t="shared" si="64"/>
        <v>1.2929197776980223E-2</v>
      </c>
      <c r="R17" s="5">
        <f t="shared" si="65"/>
        <v>0.12449869234947619</v>
      </c>
      <c r="S17" s="5">
        <f t="shared" si="66"/>
        <v>3.5172827293258539E-2</v>
      </c>
      <c r="T17" s="5">
        <f t="shared" si="67"/>
        <v>3.0158131256764149E-2</v>
      </c>
      <c r="U17" s="5">
        <f t="shared" si="68"/>
        <v>9.3583876861825455E-2</v>
      </c>
      <c r="V17" s="5">
        <f t="shared" si="69"/>
        <v>6.8522604356783933E-3</v>
      </c>
      <c r="W17" s="5">
        <f t="shared" si="70"/>
        <v>3.2395640196408735E-3</v>
      </c>
      <c r="X17" s="5">
        <f t="shared" si="71"/>
        <v>7.5564778731259229E-3</v>
      </c>
      <c r="Y17" s="5">
        <f t="shared" si="72"/>
        <v>8.8129695077567346E-3</v>
      </c>
      <c r="Z17" s="5">
        <f t="shared" si="73"/>
        <v>9.6800228700344229E-2</v>
      </c>
      <c r="AA17" s="5">
        <f t="shared" si="74"/>
        <v>7.2763340015335271E-2</v>
      </c>
      <c r="AB17" s="5">
        <f t="shared" si="75"/>
        <v>2.7347578209639414E-2</v>
      </c>
      <c r="AC17" s="5">
        <f t="shared" si="76"/>
        <v>7.5090149524720186E-4</v>
      </c>
      <c r="AD17" s="5">
        <f t="shared" si="77"/>
        <v>6.0878342289943607E-4</v>
      </c>
      <c r="AE17" s="5">
        <f t="shared" si="78"/>
        <v>1.4200239404978385E-3</v>
      </c>
      <c r="AF17" s="5">
        <f t="shared" si="79"/>
        <v>1.6561456141358393E-3</v>
      </c>
      <c r="AG17" s="5">
        <f t="shared" si="80"/>
        <v>1.2876864100661038E-3</v>
      </c>
      <c r="AH17" s="5">
        <f t="shared" si="81"/>
        <v>5.6448088527724816E-2</v>
      </c>
      <c r="AI17" s="5">
        <f t="shared" si="82"/>
        <v>4.2431216474429476E-2</v>
      </c>
      <c r="AJ17" s="5">
        <f t="shared" si="83"/>
        <v>1.5947467650880811E-2</v>
      </c>
      <c r="AK17" s="5">
        <f t="shared" si="84"/>
        <v>3.995827374391572E-3</v>
      </c>
      <c r="AL17" s="5">
        <f t="shared" si="85"/>
        <v>5.2663782841981669E-5</v>
      </c>
      <c r="AM17" s="5">
        <f t="shared" si="86"/>
        <v>9.1522749048988141E-5</v>
      </c>
      <c r="AN17" s="5">
        <f t="shared" si="87"/>
        <v>2.1348231548546547E-4</v>
      </c>
      <c r="AO17" s="5">
        <f t="shared" si="88"/>
        <v>2.4898016885748089E-4</v>
      </c>
      <c r="AP17" s="5">
        <f t="shared" si="89"/>
        <v>1.935870717388774E-4</v>
      </c>
      <c r="AQ17" s="5">
        <f t="shared" si="90"/>
        <v>1.1288837134018368E-4</v>
      </c>
      <c r="AR17" s="5">
        <f t="shared" si="91"/>
        <v>2.633371215101294E-2</v>
      </c>
      <c r="AS17" s="5">
        <f t="shared" si="92"/>
        <v>1.9794672769231865E-2</v>
      </c>
      <c r="AT17" s="5">
        <f t="shared" si="93"/>
        <v>7.4396854456749567E-3</v>
      </c>
      <c r="AU17" s="5">
        <f t="shared" si="94"/>
        <v>1.8641015245482334E-3</v>
      </c>
      <c r="AV17" s="5">
        <f t="shared" si="95"/>
        <v>3.5030457798217374E-4</v>
      </c>
      <c r="AW17" s="5">
        <f t="shared" si="96"/>
        <v>2.5649484512042288E-6</v>
      </c>
      <c r="AX17" s="5">
        <f t="shared" si="97"/>
        <v>1.1466055741123202E-5</v>
      </c>
      <c r="AY17" s="5">
        <f t="shared" si="98"/>
        <v>2.6745264478345104E-5</v>
      </c>
      <c r="AZ17" s="5">
        <f t="shared" si="99"/>
        <v>3.1192468803860798E-5</v>
      </c>
      <c r="BA17" s="5">
        <f t="shared" si="100"/>
        <v>2.4252769703526783E-5</v>
      </c>
      <c r="BB17" s="5">
        <f t="shared" si="101"/>
        <v>1.4142760917488758E-5</v>
      </c>
      <c r="BC17" s="5">
        <f t="shared" si="102"/>
        <v>6.5977680508848899E-6</v>
      </c>
      <c r="BD17" s="5">
        <f t="shared" si="103"/>
        <v>1.0237494509546993E-2</v>
      </c>
      <c r="BE17" s="5">
        <f t="shared" si="104"/>
        <v>7.6953774170230539E-3</v>
      </c>
      <c r="BF17" s="5">
        <f t="shared" si="105"/>
        <v>2.8922522759452416E-3</v>
      </c>
      <c r="BG17" s="5">
        <f t="shared" si="106"/>
        <v>7.2468814929560368E-4</v>
      </c>
      <c r="BH17" s="5">
        <f t="shared" si="107"/>
        <v>1.3618441536825766E-4</v>
      </c>
      <c r="BI17" s="5">
        <f t="shared" si="108"/>
        <v>2.0473573365007862E-5</v>
      </c>
      <c r="BJ17" s="8">
        <f t="shared" si="109"/>
        <v>0.10304438328555449</v>
      </c>
      <c r="BK17" s="8">
        <f t="shared" si="110"/>
        <v>0.16886127835971226</v>
      </c>
      <c r="BL17" s="8">
        <f t="shared" si="111"/>
        <v>0.62125357267895276</v>
      </c>
      <c r="BM17" s="8">
        <f t="shared" si="112"/>
        <v>0.58535242838809565</v>
      </c>
      <c r="BN17" s="8">
        <f t="shared" si="113"/>
        <v>0.40458285432044083</v>
      </c>
    </row>
    <row r="18" spans="1:66" x14ac:dyDescent="0.25">
      <c r="A18" t="s">
        <v>16</v>
      </c>
      <c r="B18" t="s">
        <v>231</v>
      </c>
      <c r="C18" t="s">
        <v>495</v>
      </c>
      <c r="D18" t="s">
        <v>501</v>
      </c>
      <c r="E18">
        <f>VLOOKUP(A18,home!$A$2:$E$405,3,FALSE)</f>
        <v>1.5457516339869299</v>
      </c>
      <c r="F18">
        <f>VLOOKUP(B18,home!$B$2:$E$405,3,FALSE)</f>
        <v>1.03</v>
      </c>
      <c r="G18" t="e">
        <f>VLOOKUP(C18,away!$B$2:$E$405,4,FALSE)</f>
        <v>#N/A</v>
      </c>
      <c r="H18">
        <f>VLOOKUP(A18,away!$A$2:$E$405,3,FALSE)</f>
        <v>1.36928104575163</v>
      </c>
      <c r="I18" t="e">
        <f>VLOOKUP(C18,away!$B$2:$E$405,3,FALSE)</f>
        <v>#N/A</v>
      </c>
      <c r="J18">
        <f>VLOOKUP(B18,home!$B$2:$E$405,4,FALSE)</f>
        <v>0.77</v>
      </c>
      <c r="K18" s="3" t="e">
        <f t="shared" si="58"/>
        <v>#N/A</v>
      </c>
      <c r="L18" s="3" t="e">
        <f t="shared" si="59"/>
        <v>#N/A</v>
      </c>
      <c r="M18" s="5" t="e">
        <f t="shared" si="60"/>
        <v>#N/A</v>
      </c>
      <c r="N18" s="5" t="e">
        <f t="shared" si="61"/>
        <v>#N/A</v>
      </c>
      <c r="O18" s="5" t="e">
        <f t="shared" si="62"/>
        <v>#N/A</v>
      </c>
      <c r="P18" s="5" t="e">
        <f t="shared" si="63"/>
        <v>#N/A</v>
      </c>
      <c r="Q18" s="5" t="e">
        <f t="shared" si="64"/>
        <v>#N/A</v>
      </c>
      <c r="R18" s="5" t="e">
        <f t="shared" si="65"/>
        <v>#N/A</v>
      </c>
      <c r="S18" s="5" t="e">
        <f t="shared" si="66"/>
        <v>#N/A</v>
      </c>
      <c r="T18" s="5" t="e">
        <f t="shared" si="67"/>
        <v>#N/A</v>
      </c>
      <c r="U18" s="5" t="e">
        <f t="shared" si="68"/>
        <v>#N/A</v>
      </c>
      <c r="V18" s="5" t="e">
        <f t="shared" si="69"/>
        <v>#N/A</v>
      </c>
      <c r="W18" s="5" t="e">
        <f t="shared" si="70"/>
        <v>#N/A</v>
      </c>
      <c r="X18" s="5" t="e">
        <f t="shared" si="71"/>
        <v>#N/A</v>
      </c>
      <c r="Y18" s="5" t="e">
        <f t="shared" si="72"/>
        <v>#N/A</v>
      </c>
      <c r="Z18" s="5" t="e">
        <f t="shared" si="73"/>
        <v>#N/A</v>
      </c>
      <c r="AA18" s="5" t="e">
        <f t="shared" si="74"/>
        <v>#N/A</v>
      </c>
      <c r="AB18" s="5" t="e">
        <f t="shared" si="75"/>
        <v>#N/A</v>
      </c>
      <c r="AC18" s="5" t="e">
        <f t="shared" si="76"/>
        <v>#N/A</v>
      </c>
      <c r="AD18" s="5" t="e">
        <f t="shared" si="77"/>
        <v>#N/A</v>
      </c>
      <c r="AE18" s="5" t="e">
        <f t="shared" si="78"/>
        <v>#N/A</v>
      </c>
      <c r="AF18" s="5" t="e">
        <f t="shared" si="79"/>
        <v>#N/A</v>
      </c>
      <c r="AG18" s="5" t="e">
        <f t="shared" si="80"/>
        <v>#N/A</v>
      </c>
      <c r="AH18" s="5" t="e">
        <f t="shared" si="81"/>
        <v>#N/A</v>
      </c>
      <c r="AI18" s="5" t="e">
        <f t="shared" si="82"/>
        <v>#N/A</v>
      </c>
      <c r="AJ18" s="5" t="e">
        <f t="shared" si="83"/>
        <v>#N/A</v>
      </c>
      <c r="AK18" s="5" t="e">
        <f t="shared" si="84"/>
        <v>#N/A</v>
      </c>
      <c r="AL18" s="5" t="e">
        <f t="shared" si="85"/>
        <v>#N/A</v>
      </c>
      <c r="AM18" s="5" t="e">
        <f t="shared" si="86"/>
        <v>#N/A</v>
      </c>
      <c r="AN18" s="5" t="e">
        <f t="shared" si="87"/>
        <v>#N/A</v>
      </c>
      <c r="AO18" s="5" t="e">
        <f t="shared" si="88"/>
        <v>#N/A</v>
      </c>
      <c r="AP18" s="5" t="e">
        <f t="shared" si="89"/>
        <v>#N/A</v>
      </c>
      <c r="AQ18" s="5" t="e">
        <f t="shared" si="90"/>
        <v>#N/A</v>
      </c>
      <c r="AR18" s="5" t="e">
        <f t="shared" si="91"/>
        <v>#N/A</v>
      </c>
      <c r="AS18" s="5" t="e">
        <f t="shared" si="92"/>
        <v>#N/A</v>
      </c>
      <c r="AT18" s="5" t="e">
        <f t="shared" si="93"/>
        <v>#N/A</v>
      </c>
      <c r="AU18" s="5" t="e">
        <f t="shared" si="94"/>
        <v>#N/A</v>
      </c>
      <c r="AV18" s="5" t="e">
        <f t="shared" si="95"/>
        <v>#N/A</v>
      </c>
      <c r="AW18" s="5" t="e">
        <f t="shared" si="96"/>
        <v>#N/A</v>
      </c>
      <c r="AX18" s="5" t="e">
        <f t="shared" si="97"/>
        <v>#N/A</v>
      </c>
      <c r="AY18" s="5" t="e">
        <f t="shared" si="98"/>
        <v>#N/A</v>
      </c>
      <c r="AZ18" s="5" t="e">
        <f t="shared" si="99"/>
        <v>#N/A</v>
      </c>
      <c r="BA18" s="5" t="e">
        <f t="shared" si="100"/>
        <v>#N/A</v>
      </c>
      <c r="BB18" s="5" t="e">
        <f t="shared" si="101"/>
        <v>#N/A</v>
      </c>
      <c r="BC18" s="5" t="e">
        <f t="shared" si="102"/>
        <v>#N/A</v>
      </c>
      <c r="BD18" s="5" t="e">
        <f t="shared" si="103"/>
        <v>#N/A</v>
      </c>
      <c r="BE18" s="5" t="e">
        <f t="shared" si="104"/>
        <v>#N/A</v>
      </c>
      <c r="BF18" s="5" t="e">
        <f t="shared" si="105"/>
        <v>#N/A</v>
      </c>
      <c r="BG18" s="5" t="e">
        <f t="shared" si="106"/>
        <v>#N/A</v>
      </c>
      <c r="BH18" s="5" t="e">
        <f t="shared" si="107"/>
        <v>#N/A</v>
      </c>
      <c r="BI18" s="5" t="e">
        <f t="shared" si="108"/>
        <v>#N/A</v>
      </c>
      <c r="BJ18" s="8" t="e">
        <f t="shared" si="109"/>
        <v>#N/A</v>
      </c>
      <c r="BK18" s="8" t="e">
        <f t="shared" si="110"/>
        <v>#N/A</v>
      </c>
      <c r="BL18" s="8" t="e">
        <f t="shared" si="111"/>
        <v>#N/A</v>
      </c>
      <c r="BM18" s="8" t="e">
        <f t="shared" si="112"/>
        <v>#N/A</v>
      </c>
      <c r="BN18" s="8" t="e">
        <f t="shared" si="113"/>
        <v>#N/A</v>
      </c>
    </row>
    <row r="19" spans="1:66" x14ac:dyDescent="0.25">
      <c r="A19" t="s">
        <v>16</v>
      </c>
      <c r="B19" t="s">
        <v>233</v>
      </c>
      <c r="C19" t="s">
        <v>493</v>
      </c>
      <c r="D19" t="s">
        <v>501</v>
      </c>
      <c r="E19">
        <f>VLOOKUP(A19,home!$A$2:$E$405,3,FALSE)</f>
        <v>1.5457516339869299</v>
      </c>
      <c r="F19">
        <f>VLOOKUP(B19,home!$B$2:$E$405,3,FALSE)</f>
        <v>0.88</v>
      </c>
      <c r="G19" t="e">
        <f>VLOOKUP(C19,away!$B$2:$E$405,4,FALSE)</f>
        <v>#N/A</v>
      </c>
      <c r="H19">
        <f>VLOOKUP(A19,away!$A$2:$E$405,3,FALSE)</f>
        <v>1.36928104575163</v>
      </c>
      <c r="I19" t="e">
        <f>VLOOKUP(C19,away!$B$2:$E$405,3,FALSE)</f>
        <v>#N/A</v>
      </c>
      <c r="J19">
        <f>VLOOKUP(B19,home!$B$2:$E$405,4,FALSE)</f>
        <v>0.99</v>
      </c>
      <c r="K19" s="3" t="e">
        <f t="shared" si="58"/>
        <v>#N/A</v>
      </c>
      <c r="L19" s="3" t="e">
        <f t="shared" si="59"/>
        <v>#N/A</v>
      </c>
      <c r="M19" s="5" t="e">
        <f t="shared" si="60"/>
        <v>#N/A</v>
      </c>
      <c r="N19" s="5" t="e">
        <f t="shared" si="61"/>
        <v>#N/A</v>
      </c>
      <c r="O19" s="5" t="e">
        <f t="shared" si="62"/>
        <v>#N/A</v>
      </c>
      <c r="P19" s="5" t="e">
        <f t="shared" si="63"/>
        <v>#N/A</v>
      </c>
      <c r="Q19" s="5" t="e">
        <f t="shared" si="64"/>
        <v>#N/A</v>
      </c>
      <c r="R19" s="5" t="e">
        <f t="shared" si="65"/>
        <v>#N/A</v>
      </c>
      <c r="S19" s="5" t="e">
        <f t="shared" si="66"/>
        <v>#N/A</v>
      </c>
      <c r="T19" s="5" t="e">
        <f t="shared" si="67"/>
        <v>#N/A</v>
      </c>
      <c r="U19" s="5" t="e">
        <f t="shared" si="68"/>
        <v>#N/A</v>
      </c>
      <c r="V19" s="5" t="e">
        <f t="shared" si="69"/>
        <v>#N/A</v>
      </c>
      <c r="W19" s="5" t="e">
        <f t="shared" si="70"/>
        <v>#N/A</v>
      </c>
      <c r="X19" s="5" t="e">
        <f t="shared" si="71"/>
        <v>#N/A</v>
      </c>
      <c r="Y19" s="5" t="e">
        <f t="shared" si="72"/>
        <v>#N/A</v>
      </c>
      <c r="Z19" s="5" t="e">
        <f t="shared" si="73"/>
        <v>#N/A</v>
      </c>
      <c r="AA19" s="5" t="e">
        <f t="shared" si="74"/>
        <v>#N/A</v>
      </c>
      <c r="AB19" s="5" t="e">
        <f t="shared" si="75"/>
        <v>#N/A</v>
      </c>
      <c r="AC19" s="5" t="e">
        <f t="shared" si="76"/>
        <v>#N/A</v>
      </c>
      <c r="AD19" s="5" t="e">
        <f t="shared" si="77"/>
        <v>#N/A</v>
      </c>
      <c r="AE19" s="5" t="e">
        <f t="shared" si="78"/>
        <v>#N/A</v>
      </c>
      <c r="AF19" s="5" t="e">
        <f t="shared" si="79"/>
        <v>#N/A</v>
      </c>
      <c r="AG19" s="5" t="e">
        <f t="shared" si="80"/>
        <v>#N/A</v>
      </c>
      <c r="AH19" s="5" t="e">
        <f t="shared" si="81"/>
        <v>#N/A</v>
      </c>
      <c r="AI19" s="5" t="e">
        <f t="shared" si="82"/>
        <v>#N/A</v>
      </c>
      <c r="AJ19" s="5" t="e">
        <f t="shared" si="83"/>
        <v>#N/A</v>
      </c>
      <c r="AK19" s="5" t="e">
        <f t="shared" si="84"/>
        <v>#N/A</v>
      </c>
      <c r="AL19" s="5" t="e">
        <f t="shared" si="85"/>
        <v>#N/A</v>
      </c>
      <c r="AM19" s="5" t="e">
        <f t="shared" si="86"/>
        <v>#N/A</v>
      </c>
      <c r="AN19" s="5" t="e">
        <f t="shared" si="87"/>
        <v>#N/A</v>
      </c>
      <c r="AO19" s="5" t="e">
        <f t="shared" si="88"/>
        <v>#N/A</v>
      </c>
      <c r="AP19" s="5" t="e">
        <f t="shared" si="89"/>
        <v>#N/A</v>
      </c>
      <c r="AQ19" s="5" t="e">
        <f t="shared" si="90"/>
        <v>#N/A</v>
      </c>
      <c r="AR19" s="5" t="e">
        <f t="shared" si="91"/>
        <v>#N/A</v>
      </c>
      <c r="AS19" s="5" t="e">
        <f t="shared" si="92"/>
        <v>#N/A</v>
      </c>
      <c r="AT19" s="5" t="e">
        <f t="shared" si="93"/>
        <v>#N/A</v>
      </c>
      <c r="AU19" s="5" t="e">
        <f t="shared" si="94"/>
        <v>#N/A</v>
      </c>
      <c r="AV19" s="5" t="e">
        <f t="shared" si="95"/>
        <v>#N/A</v>
      </c>
      <c r="AW19" s="5" t="e">
        <f t="shared" si="96"/>
        <v>#N/A</v>
      </c>
      <c r="AX19" s="5" t="e">
        <f t="shared" si="97"/>
        <v>#N/A</v>
      </c>
      <c r="AY19" s="5" t="e">
        <f t="shared" si="98"/>
        <v>#N/A</v>
      </c>
      <c r="AZ19" s="5" t="e">
        <f t="shared" si="99"/>
        <v>#N/A</v>
      </c>
      <c r="BA19" s="5" t="e">
        <f t="shared" si="100"/>
        <v>#N/A</v>
      </c>
      <c r="BB19" s="5" t="e">
        <f t="shared" si="101"/>
        <v>#N/A</v>
      </c>
      <c r="BC19" s="5" t="e">
        <f t="shared" si="102"/>
        <v>#N/A</v>
      </c>
      <c r="BD19" s="5" t="e">
        <f t="shared" si="103"/>
        <v>#N/A</v>
      </c>
      <c r="BE19" s="5" t="e">
        <f t="shared" si="104"/>
        <v>#N/A</v>
      </c>
      <c r="BF19" s="5" t="e">
        <f t="shared" si="105"/>
        <v>#N/A</v>
      </c>
      <c r="BG19" s="5" t="e">
        <f t="shared" si="106"/>
        <v>#N/A</v>
      </c>
      <c r="BH19" s="5" t="e">
        <f t="shared" si="107"/>
        <v>#N/A</v>
      </c>
      <c r="BI19" s="5" t="e">
        <f t="shared" si="108"/>
        <v>#N/A</v>
      </c>
      <c r="BJ19" s="8" t="e">
        <f t="shared" si="109"/>
        <v>#N/A</v>
      </c>
      <c r="BK19" s="8" t="e">
        <f t="shared" si="110"/>
        <v>#N/A</v>
      </c>
      <c r="BL19" s="8" t="e">
        <f t="shared" si="111"/>
        <v>#N/A</v>
      </c>
      <c r="BM19" s="8" t="e">
        <f t="shared" si="112"/>
        <v>#N/A</v>
      </c>
      <c r="BN19" s="8" t="e">
        <f t="shared" si="113"/>
        <v>#N/A</v>
      </c>
    </row>
    <row r="20" spans="1:66" x14ac:dyDescent="0.25">
      <c r="A20" t="s">
        <v>16</v>
      </c>
      <c r="B20" t="s">
        <v>56</v>
      </c>
      <c r="C20" t="s">
        <v>17</v>
      </c>
      <c r="D20" t="s">
        <v>501</v>
      </c>
      <c r="E20">
        <f>VLOOKUP(A20,home!$A$2:$E$405,3,FALSE)</f>
        <v>1.5457516339869299</v>
      </c>
      <c r="F20">
        <f>VLOOKUP(B20,home!$B$2:$E$405,3,FALSE)</f>
        <v>0.99</v>
      </c>
      <c r="G20">
        <f>VLOOKUP(C20,away!$B$2:$E$405,4,FALSE)</f>
        <v>1.64</v>
      </c>
      <c r="H20">
        <f>VLOOKUP(A20,away!$A$2:$E$405,3,FALSE)</f>
        <v>1.36928104575163</v>
      </c>
      <c r="I20">
        <f>VLOOKUP(C20,away!$B$2:$E$405,3,FALSE)</f>
        <v>0.43</v>
      </c>
      <c r="J20">
        <f>VLOOKUP(B20,home!$B$2:$E$405,4,FALSE)</f>
        <v>0.99</v>
      </c>
      <c r="K20" s="3">
        <f t="shared" si="58"/>
        <v>2.5096823529411791</v>
      </c>
      <c r="L20" s="3">
        <f t="shared" si="59"/>
        <v>0.5829029411764689</v>
      </c>
      <c r="M20" s="5">
        <f t="shared" si="60"/>
        <v>4.5384470400346488E-2</v>
      </c>
      <c r="N20" s="5">
        <f t="shared" si="61"/>
        <v>0.11390060446133086</v>
      </c>
      <c r="O20" s="5">
        <f t="shared" si="62"/>
        <v>2.6454741280098362E-2</v>
      </c>
      <c r="P20" s="5">
        <f t="shared" si="63"/>
        <v>6.6392997342287388E-2</v>
      </c>
      <c r="Q20" s="5">
        <f t="shared" si="64"/>
        <v>0.14292716850296774</v>
      </c>
      <c r="R20" s="5">
        <f t="shared" si="65"/>
        <v>7.7102732501159376E-3</v>
      </c>
      <c r="S20" s="5">
        <f t="shared" si="66"/>
        <v>2.428159928500195E-2</v>
      </c>
      <c r="T20" s="5">
        <f t="shared" si="67"/>
        <v>8.3312666894404669E-2</v>
      </c>
      <c r="U20" s="5">
        <f t="shared" si="68"/>
        <v>1.9350336712170398E-2</v>
      </c>
      <c r="V20" s="5">
        <f t="shared" si="69"/>
        <v>3.9468423708586813E-3</v>
      </c>
      <c r="W20" s="5">
        <f t="shared" si="70"/>
        <v>0.11956726418258283</v>
      </c>
      <c r="X20" s="5">
        <f t="shared" si="71"/>
        <v>6.9696109960451391E-2</v>
      </c>
      <c r="Y20" s="5">
        <f t="shared" si="72"/>
        <v>2.0313033742252851E-2</v>
      </c>
      <c r="Z20" s="5">
        <f t="shared" si="73"/>
        <v>1.4981136515889444E-3</v>
      </c>
      <c r="AA20" s="5">
        <f t="shared" si="74"/>
        <v>3.7597893940930437E-3</v>
      </c>
      <c r="AB20" s="5">
        <f t="shared" si="75"/>
        <v>4.7179385465653621E-3</v>
      </c>
      <c r="AC20" s="5">
        <f t="shared" si="76"/>
        <v>3.6086503368788769E-4</v>
      </c>
      <c r="AD20" s="5">
        <f t="shared" si="77"/>
        <v>7.5018963227121011E-2</v>
      </c>
      <c r="AE20" s="5">
        <f t="shared" si="78"/>
        <v>4.3728774309098203E-2</v>
      </c>
      <c r="AF20" s="5">
        <f t="shared" si="79"/>
        <v>1.2744815579407674E-2</v>
      </c>
      <c r="AG20" s="5">
        <f t="shared" si="80"/>
        <v>2.4763301619961393E-3</v>
      </c>
      <c r="AH20" s="5">
        <f t="shared" si="81"/>
        <v>2.1831371343195379E-4</v>
      </c>
      <c r="AI20" s="5">
        <f t="shared" si="82"/>
        <v>5.4789807400523207E-4</v>
      </c>
      <c r="AJ20" s="5">
        <f t="shared" si="83"/>
        <v>6.8752506377069578E-4</v>
      </c>
      <c r="AK20" s="5">
        <f t="shared" si="84"/>
        <v>5.7515650658335801E-4</v>
      </c>
      <c r="AL20" s="5">
        <f t="shared" si="85"/>
        <v>2.1116395992917845E-5</v>
      </c>
      <c r="AM20" s="5">
        <f t="shared" si="86"/>
        <v>3.765475362940976E-2</v>
      </c>
      <c r="AN20" s="5">
        <f t="shared" si="87"/>
        <v>2.1949066639858267E-2</v>
      </c>
      <c r="AO20" s="5">
        <f t="shared" si="88"/>
        <v>6.3970877502258485E-3</v>
      </c>
      <c r="AP20" s="5">
        <f t="shared" si="89"/>
        <v>1.2429604215235361E-3</v>
      </c>
      <c r="AQ20" s="5">
        <f t="shared" si="90"/>
        <v>1.8113132136800313E-4</v>
      </c>
      <c r="AR20" s="5">
        <f t="shared" si="91"/>
        <v>2.5451141131728531E-5</v>
      </c>
      <c r="AS20" s="5">
        <f t="shared" si="92"/>
        <v>6.3874279760514483E-5</v>
      </c>
      <c r="AT20" s="5">
        <f t="shared" si="93"/>
        <v>8.0152076360895594E-5</v>
      </c>
      <c r="AU20" s="5">
        <f t="shared" si="94"/>
        <v>6.7052083864844507E-5</v>
      </c>
      <c r="AV20" s="5">
        <f t="shared" si="95"/>
        <v>4.2069857900883058E-5</v>
      </c>
      <c r="AW20" s="5">
        <f t="shared" si="96"/>
        <v>8.5808893234801478E-7</v>
      </c>
      <c r="AX20" s="5">
        <f t="shared" si="97"/>
        <v>1.5750245114679578E-2</v>
      </c>
      <c r="AY20" s="5">
        <f t="shared" si="98"/>
        <v>9.1808642015970363E-3</v>
      </c>
      <c r="AZ20" s="5">
        <f t="shared" si="99"/>
        <v>2.6757763728263327E-3</v>
      </c>
      <c r="BA20" s="5">
        <f t="shared" si="100"/>
        <v>5.1990597255032454E-4</v>
      </c>
      <c r="BB20" s="5">
        <f t="shared" si="101"/>
        <v>7.5763680133699143E-5</v>
      </c>
      <c r="BC20" s="5">
        <f t="shared" si="102"/>
        <v>8.8325743968572886E-6</v>
      </c>
      <c r="BD20" s="5">
        <f t="shared" si="103"/>
        <v>2.4725908369969938E-6</v>
      </c>
      <c r="BE20" s="5">
        <f t="shared" si="104"/>
        <v>6.2054175896554147E-6</v>
      </c>
      <c r="BF20" s="5">
        <f t="shared" si="105"/>
        <v>7.7868135086944933E-6</v>
      </c>
      <c r="BG20" s="5">
        <f t="shared" si="106"/>
        <v>6.5141428161381853E-6</v>
      </c>
      <c r="BH20" s="5">
        <f t="shared" si="107"/>
        <v>4.0871073175501398E-6</v>
      </c>
      <c r="BI20" s="5">
        <f t="shared" si="108"/>
        <v>2.0514682218864687E-6</v>
      </c>
      <c r="BJ20" s="8">
        <f t="shared" si="109"/>
        <v>0.77932211870018242</v>
      </c>
      <c r="BK20" s="8">
        <f t="shared" si="110"/>
        <v>0.14956875502977232</v>
      </c>
      <c r="BL20" s="8">
        <f t="shared" si="111"/>
        <v>6.432968952014409E-2</v>
      </c>
      <c r="BM20" s="8">
        <f t="shared" si="112"/>
        <v>0.58276841555187653</v>
      </c>
      <c r="BN20" s="8">
        <f t="shared" si="113"/>
        <v>0.40277025523714677</v>
      </c>
    </row>
    <row r="21" spans="1:66" x14ac:dyDescent="0.25">
      <c r="A21" t="s">
        <v>16</v>
      </c>
      <c r="B21" t="s">
        <v>59</v>
      </c>
      <c r="C21" t="s">
        <v>60</v>
      </c>
      <c r="D21" t="s">
        <v>501</v>
      </c>
      <c r="E21">
        <f>VLOOKUP(A21,home!$A$2:$E$405,3,FALSE)</f>
        <v>1.5457516339869299</v>
      </c>
      <c r="F21">
        <f>VLOOKUP(B21,home!$B$2:$E$405,3,FALSE)</f>
        <v>0.61</v>
      </c>
      <c r="G21">
        <f>VLOOKUP(C21,away!$B$2:$E$405,4,FALSE)</f>
        <v>1.1000000000000001</v>
      </c>
      <c r="H21">
        <f>VLOOKUP(A21,away!$A$2:$E$405,3,FALSE)</f>
        <v>1.36928104575163</v>
      </c>
      <c r="I21">
        <f>VLOOKUP(C21,away!$B$2:$E$405,3,FALSE)</f>
        <v>0.91</v>
      </c>
      <c r="J21">
        <f>VLOOKUP(B21,home!$B$2:$E$405,4,FALSE)</f>
        <v>0.82</v>
      </c>
      <c r="K21" s="3">
        <f t="shared" si="58"/>
        <v>1.03719934640523</v>
      </c>
      <c r="L21" s="3">
        <f t="shared" si="59"/>
        <v>1.0217575163398662</v>
      </c>
      <c r="M21" s="5">
        <f t="shared" si="60"/>
        <v>0.12758699124680528</v>
      </c>
      <c r="N21" s="5">
        <f t="shared" si="61"/>
        <v>0.13233314393099624</v>
      </c>
      <c r="O21" s="5">
        <f t="shared" si="62"/>
        <v>0.13036296729361199</v>
      </c>
      <c r="P21" s="5">
        <f t="shared" si="63"/>
        <v>0.13521238447238074</v>
      </c>
      <c r="Q21" s="5">
        <f t="shared" si="64"/>
        <v>6.8627925196489262E-2</v>
      </c>
      <c r="R21" s="5">
        <f t="shared" si="65"/>
        <v>6.6599670842308098E-2</v>
      </c>
      <c r="S21" s="5">
        <f t="shared" si="66"/>
        <v>3.5823379672268688E-2</v>
      </c>
      <c r="T21" s="5">
        <f t="shared" si="67"/>
        <v>7.012109840032299E-2</v>
      </c>
      <c r="U21" s="5">
        <f t="shared" si="68"/>
        <v>6.9077135068445414E-2</v>
      </c>
      <c r="V21" s="5">
        <f t="shared" si="69"/>
        <v>4.2182675504703285E-3</v>
      </c>
      <c r="W21" s="5">
        <f t="shared" si="70"/>
        <v>2.3726946386315229E-2</v>
      </c>
      <c r="X21" s="5">
        <f t="shared" si="71"/>
        <v>2.4243185810010611E-2</v>
      </c>
      <c r="Y21" s="5">
        <f t="shared" si="72"/>
        <v>1.2385328660701163E-2</v>
      </c>
      <c r="Z21" s="5">
        <f t="shared" si="73"/>
        <v>2.2682904756296449E-2</v>
      </c>
      <c r="AA21" s="5">
        <f t="shared" si="74"/>
        <v>2.3526693987802761E-2</v>
      </c>
      <c r="AB21" s="5">
        <f t="shared" si="75"/>
        <v>1.2200935813612439E-2</v>
      </c>
      <c r="AC21" s="5">
        <f t="shared" si="76"/>
        <v>2.7939859320093649E-4</v>
      </c>
      <c r="AD21" s="5">
        <f t="shared" si="77"/>
        <v>6.1523933210195208E-3</v>
      </c>
      <c r="AE21" s="5">
        <f t="shared" si="78"/>
        <v>6.2862541192308871E-3</v>
      </c>
      <c r="AF21" s="5">
        <f t="shared" si="79"/>
        <v>3.2115136979733016E-3</v>
      </c>
      <c r="AG21" s="5">
        <f t="shared" si="80"/>
        <v>1.0937960865775537E-3</v>
      </c>
      <c r="AH21" s="5">
        <f t="shared" si="81"/>
        <v>5.7941071067917974E-3</v>
      </c>
      <c r="AI21" s="5">
        <f t="shared" si="82"/>
        <v>6.0096441041663498E-3</v>
      </c>
      <c r="AJ21" s="5">
        <f t="shared" si="83"/>
        <v>3.116599468484691E-3</v>
      </c>
      <c r="AK21" s="5">
        <f t="shared" si="84"/>
        <v>1.0775116439064032E-3</v>
      </c>
      <c r="AL21" s="5">
        <f t="shared" si="85"/>
        <v>1.1843887730481557E-5</v>
      </c>
      <c r="AM21" s="5">
        <f t="shared" si="86"/>
        <v>1.2762516662778705E-3</v>
      </c>
      <c r="AN21" s="5">
        <f t="shared" si="87"/>
        <v>1.3040197327606926E-3</v>
      </c>
      <c r="AO21" s="5">
        <f t="shared" si="88"/>
        <v>6.6619598170187058E-4</v>
      </c>
      <c r="AP21" s="5">
        <f t="shared" si="89"/>
        <v>2.2689691721976751E-4</v>
      </c>
      <c r="AQ21" s="5">
        <f t="shared" si="90"/>
        <v>5.7958407650910434E-5</v>
      </c>
      <c r="AR21" s="5">
        <f t="shared" si="91"/>
        <v>1.1840344973685518E-3</v>
      </c>
      <c r="AS21" s="5">
        <f t="shared" si="92"/>
        <v>1.2280798067919067E-3</v>
      </c>
      <c r="AT21" s="5">
        <f t="shared" si="93"/>
        <v>6.3688178646901345E-4</v>
      </c>
      <c r="AU21" s="5">
        <f t="shared" si="94"/>
        <v>2.201911242210187E-4</v>
      </c>
      <c r="AV21" s="5">
        <f t="shared" si="95"/>
        <v>5.7095522531568336E-5</v>
      </c>
      <c r="AW21" s="5">
        <f t="shared" si="96"/>
        <v>3.4865978407098153E-7</v>
      </c>
      <c r="AX21" s="5">
        <f t="shared" si="97"/>
        <v>2.2062123235199875E-4</v>
      </c>
      <c r="AY21" s="5">
        <f t="shared" si="98"/>
        <v>2.2542140241981878E-4</v>
      </c>
      <c r="AZ21" s="5">
        <f t="shared" si="99"/>
        <v>1.1516300613316175E-4</v>
      </c>
      <c r="BA21" s="5">
        <f t="shared" si="100"/>
        <v>3.9222889040284057E-5</v>
      </c>
      <c r="BB21" s="5">
        <f t="shared" si="101"/>
        <v>1.0019070422368695E-5</v>
      </c>
      <c r="BC21" s="5">
        <f t="shared" si="102"/>
        <v>2.0474121021587316E-6</v>
      </c>
      <c r="BD21" s="5">
        <f t="shared" si="103"/>
        <v>2.0163269121533544E-4</v>
      </c>
      <c r="BE21" s="5">
        <f t="shared" si="104"/>
        <v>2.0913329554247349E-4</v>
      </c>
      <c r="BF21" s="5">
        <f t="shared" si="105"/>
        <v>1.0845645872411264E-4</v>
      </c>
      <c r="BG21" s="5">
        <f t="shared" si="106"/>
        <v>3.7496989367358488E-5</v>
      </c>
      <c r="BH21" s="5">
        <f t="shared" si="107"/>
        <v>9.7229632159970188E-6</v>
      </c>
      <c r="BI21" s="5">
        <f t="shared" si="108"/>
        <v>2.016930218550841E-6</v>
      </c>
      <c r="BJ21" s="8">
        <f t="shared" si="109"/>
        <v>0.35232540332771772</v>
      </c>
      <c r="BK21" s="8">
        <f t="shared" si="110"/>
        <v>0.3033576868252762</v>
      </c>
      <c r="BL21" s="8">
        <f t="shared" si="111"/>
        <v>0.32166000739479572</v>
      </c>
      <c r="BM21" s="8">
        <f t="shared" si="112"/>
        <v>0.3390778465788587</v>
      </c>
      <c r="BN21" s="8">
        <f t="shared" si="113"/>
        <v>0.66072308298259164</v>
      </c>
    </row>
    <row r="22" spans="1:66" x14ac:dyDescent="0.25">
      <c r="A22" t="s">
        <v>10</v>
      </c>
      <c r="B22" t="s">
        <v>224</v>
      </c>
      <c r="C22" t="s">
        <v>39</v>
      </c>
      <c r="D22" t="s">
        <v>502</v>
      </c>
      <c r="E22">
        <f>VLOOKUP(A22,home!$A$2:$E$405,3,FALSE)</f>
        <v>1.5653594771241801</v>
      </c>
      <c r="F22">
        <f>VLOOKUP(B22,home!$B$2:$E$405,3,FALSE)</f>
        <v>1.35</v>
      </c>
      <c r="G22">
        <f>VLOOKUP(C22,away!$B$2:$E$405,4,FALSE)</f>
        <v>1.0900000000000001</v>
      </c>
      <c r="H22">
        <f>VLOOKUP(A22,away!$A$2:$E$405,3,FALSE)</f>
        <v>1.3758169934640501</v>
      </c>
      <c r="I22">
        <f>VLOOKUP(C22,away!$B$2:$E$405,3,FALSE)</f>
        <v>1.01</v>
      </c>
      <c r="J22">
        <f>VLOOKUP(B22,home!$B$2:$E$405,4,FALSE)</f>
        <v>0.68</v>
      </c>
      <c r="K22" s="3">
        <f t="shared" si="58"/>
        <v>2.303426470588231</v>
      </c>
      <c r="L22" s="3">
        <f t="shared" si="59"/>
        <v>0.9449111111111097</v>
      </c>
      <c r="M22" s="5">
        <f t="shared" si="60"/>
        <v>3.8838720392988836E-2</v>
      </c>
      <c r="N22" s="5">
        <f t="shared" si="61"/>
        <v>8.9462136636985448E-2</v>
      </c>
      <c r="O22" s="5">
        <f t="shared" si="62"/>
        <v>3.6699138440672803E-2</v>
      </c>
      <c r="P22" s="5">
        <f t="shared" si="63"/>
        <v>8.453376693202784E-2</v>
      </c>
      <c r="Q22" s="5">
        <f t="shared" si="64"/>
        <v>0.10303472682250675</v>
      </c>
      <c r="R22" s="5">
        <f t="shared" si="65"/>
        <v>1.7338711840398285E-2</v>
      </c>
      <c r="S22" s="5">
        <f t="shared" si="66"/>
        <v>4.5997638950332084E-2</v>
      </c>
      <c r="T22" s="5">
        <f t="shared" si="67"/>
        <v>9.7358658204884513E-2</v>
      </c>
      <c r="U22" s="5">
        <f t="shared" si="68"/>
        <v>3.9938447819074997E-2</v>
      </c>
      <c r="V22" s="5">
        <f t="shared" si="69"/>
        <v>1.1123932368713792E-2</v>
      </c>
      <c r="W22" s="5">
        <f t="shared" si="70"/>
        <v>7.9110972384263081E-2</v>
      </c>
      <c r="X22" s="5">
        <f t="shared" si="71"/>
        <v>7.4752836816694354E-2</v>
      </c>
      <c r="Y22" s="5">
        <f t="shared" si="72"/>
        <v>3.5317393047585056E-2</v>
      </c>
      <c r="Z22" s="5">
        <f t="shared" si="73"/>
        <v>5.4611804901153653E-3</v>
      </c>
      <c r="AA22" s="5">
        <f t="shared" si="74"/>
        <v>1.2579427701591744E-2</v>
      </c>
      <c r="AB22" s="5">
        <f t="shared" si="75"/>
        <v>1.4487893376348648E-2</v>
      </c>
      <c r="AC22" s="5">
        <f t="shared" si="76"/>
        <v>1.5132255528593629E-3</v>
      </c>
      <c r="AD22" s="5">
        <f t="shared" si="77"/>
        <v>4.5556576975971541E-2</v>
      </c>
      <c r="AE22" s="5">
        <f t="shared" si="78"/>
        <v>4.3046915768784069E-2</v>
      </c>
      <c r="AF22" s="5">
        <f t="shared" si="79"/>
        <v>2.033775450449405E-2</v>
      </c>
      <c r="AG22" s="5">
        <f t="shared" si="80"/>
        <v>6.405790068782149E-3</v>
      </c>
      <c r="AH22" s="5">
        <f t="shared" si="81"/>
        <v>1.2900825312233059E-3</v>
      </c>
      <c r="AI22" s="5">
        <f t="shared" si="82"/>
        <v>2.971610251663231E-3</v>
      </c>
      <c r="AJ22" s="5">
        <f t="shared" si="83"/>
        <v>3.4224428569762213E-3</v>
      </c>
      <c r="AK22" s="5">
        <f t="shared" si="84"/>
        <v>2.6277818236115466E-3</v>
      </c>
      <c r="AL22" s="5">
        <f t="shared" si="85"/>
        <v>1.3174343017139577E-4</v>
      </c>
      <c r="AM22" s="5">
        <f t="shared" si="86"/>
        <v>2.0987245063168618E-2</v>
      </c>
      <c r="AN22" s="5">
        <f t="shared" si="87"/>
        <v>1.9831081051799811E-2</v>
      </c>
      <c r="AO22" s="5">
        <f t="shared" si="88"/>
        <v>9.3693044155953153E-3</v>
      </c>
      <c r="AP22" s="5">
        <f t="shared" si="89"/>
        <v>2.9510532818927985E-3</v>
      </c>
      <c r="AQ22" s="5">
        <f t="shared" si="90"/>
        <v>6.9712075888535264E-4</v>
      </c>
      <c r="AR22" s="5">
        <f t="shared" si="91"/>
        <v>2.4380266360064947E-4</v>
      </c>
      <c r="AS22" s="5">
        <f t="shared" si="92"/>
        <v>5.6158150893765386E-4</v>
      </c>
      <c r="AT22" s="5">
        <f t="shared" si="93"/>
        <v>6.4678085653993665E-4</v>
      </c>
      <c r="AU22" s="5">
        <f t="shared" si="94"/>
        <v>4.966040485412731E-4</v>
      </c>
      <c r="AV22" s="5">
        <f t="shared" si="95"/>
        <v>2.8597272770281289E-4</v>
      </c>
      <c r="AW22" s="5">
        <f t="shared" si="96"/>
        <v>7.9651099528794132E-6</v>
      </c>
      <c r="AX22" s="5">
        <f t="shared" si="97"/>
        <v>8.0570959705374666E-3</v>
      </c>
      <c r="AY22" s="5">
        <f t="shared" si="98"/>
        <v>7.6132395058494031E-3</v>
      </c>
      <c r="AZ22" s="5">
        <f t="shared" si="99"/>
        <v>3.5969173003135772E-3</v>
      </c>
      <c r="BA22" s="5">
        <f t="shared" si="100"/>
        <v>1.1329223742713582E-3</v>
      </c>
      <c r="BB22" s="5">
        <f t="shared" si="101"/>
        <v>2.6762773486884638E-4</v>
      </c>
      <c r="BC22" s="5">
        <f t="shared" si="102"/>
        <v>5.0576884063814239E-5</v>
      </c>
      <c r="BD22" s="5">
        <f t="shared" si="103"/>
        <v>3.8395307625789616E-5</v>
      </c>
      <c r="BE22" s="5">
        <f t="shared" si="104"/>
        <v>8.8440767931621979E-5</v>
      </c>
      <c r="BF22" s="5">
        <f t="shared" si="105"/>
        <v>1.0185840296642443E-4</v>
      </c>
      <c r="BG22" s="5">
        <f t="shared" si="106"/>
        <v>7.8207780548234939E-5</v>
      </c>
      <c r="BH22" s="5">
        <f t="shared" si="107"/>
        <v>4.503646798018994E-5</v>
      </c>
      <c r="BI22" s="5">
        <f t="shared" si="108"/>
        <v>2.0747638497473737E-5</v>
      </c>
      <c r="BJ22" s="8">
        <f t="shared" si="109"/>
        <v>0.66893794557219743</v>
      </c>
      <c r="BK22" s="8">
        <f t="shared" si="110"/>
        <v>0.18975226713294271</v>
      </c>
      <c r="BL22" s="8">
        <f t="shared" si="111"/>
        <v>0.13396296481243278</v>
      </c>
      <c r="BM22" s="8">
        <f t="shared" si="112"/>
        <v>0.62060188254621196</v>
      </c>
      <c r="BN22" s="8">
        <f t="shared" si="113"/>
        <v>0.36990720106557995</v>
      </c>
    </row>
    <row r="23" spans="1:66" x14ac:dyDescent="0.25">
      <c r="A23" t="s">
        <v>10</v>
      </c>
      <c r="B23" t="s">
        <v>42</v>
      </c>
      <c r="C23" t="s">
        <v>220</v>
      </c>
      <c r="D23" t="s">
        <v>502</v>
      </c>
      <c r="E23">
        <f>VLOOKUP(A23,home!$A$2:$E$405,3,FALSE)</f>
        <v>1.5653594771241801</v>
      </c>
      <c r="F23">
        <f>VLOOKUP(B23,home!$B$2:$E$405,3,FALSE)</f>
        <v>1.35</v>
      </c>
      <c r="G23">
        <f>VLOOKUP(C23,away!$B$2:$E$405,4,FALSE)</f>
        <v>0.71</v>
      </c>
      <c r="H23">
        <f>VLOOKUP(A23,away!$A$2:$E$405,3,FALSE)</f>
        <v>1.3758169934640501</v>
      </c>
      <c r="I23">
        <f>VLOOKUP(C23,away!$B$2:$E$405,3,FALSE)</f>
        <v>0.94</v>
      </c>
      <c r="J23">
        <f>VLOOKUP(B23,home!$B$2:$E$405,4,FALSE)</f>
        <v>1.03</v>
      </c>
      <c r="K23" s="3">
        <f t="shared" si="58"/>
        <v>1.5003970588235265</v>
      </c>
      <c r="L23" s="3">
        <f t="shared" si="59"/>
        <v>1.3320660130718931</v>
      </c>
      <c r="M23" s="5">
        <f t="shared" si="60"/>
        <v>5.8867679628550378E-2</v>
      </c>
      <c r="N23" s="5">
        <f t="shared" si="61"/>
        <v>8.8324893374442617E-2</v>
      </c>
      <c r="O23" s="5">
        <f t="shared" si="62"/>
        <v>7.8415635301596606E-2</v>
      </c>
      <c r="P23" s="5">
        <f t="shared" si="63"/>
        <v>0.11765458857229384</v>
      </c>
      <c r="Q23" s="5">
        <f t="shared" si="64"/>
        <v>6.6261205119957658E-2</v>
      </c>
      <c r="R23" s="5">
        <f t="shared" si="65"/>
        <v>5.2227401339348702E-2</v>
      </c>
      <c r="S23" s="5">
        <f t="shared" si="66"/>
        <v>5.8786936649538775E-2</v>
      </c>
      <c r="T23" s="5">
        <f t="shared" si="67"/>
        <v>8.8264299325480911E-2</v>
      </c>
      <c r="U23" s="5">
        <f t="shared" si="68"/>
        <v>7.8361839359554694E-2</v>
      </c>
      <c r="V23" s="5">
        <f t="shared" si="69"/>
        <v>1.3054801488826387E-2</v>
      </c>
      <c r="W23" s="5">
        <f t="shared" si="70"/>
        <v>3.3139372425362287E-2</v>
      </c>
      <c r="X23" s="5">
        <f t="shared" si="71"/>
        <v>4.4143831702356973E-2</v>
      </c>
      <c r="Y23" s="5">
        <f t="shared" si="72"/>
        <v>2.9401248948737652E-2</v>
      </c>
      <c r="Z23" s="5">
        <f t="shared" si="73"/>
        <v>2.3190115425070629E-2</v>
      </c>
      <c r="AA23" s="5">
        <f t="shared" si="74"/>
        <v>3.4794380977554065E-2</v>
      </c>
      <c r="AB23" s="5">
        <f t="shared" si="75"/>
        <v>2.6102693441153693E-2</v>
      </c>
      <c r="AC23" s="5">
        <f t="shared" si="76"/>
        <v>1.6307306782692415E-3</v>
      </c>
      <c r="AD23" s="5">
        <f t="shared" si="77"/>
        <v>1.2430554229567764E-2</v>
      </c>
      <c r="AE23" s="5">
        <f t="shared" si="78"/>
        <v>1.655831881285429E-2</v>
      </c>
      <c r="AF23" s="5">
        <f t="shared" si="79"/>
        <v>1.102838686210607E-2</v>
      </c>
      <c r="AG23" s="5">
        <f t="shared" si="80"/>
        <v>4.8968464393400269E-3</v>
      </c>
      <c r="AH23" s="5">
        <f t="shared" si="81"/>
        <v>7.722691149237711E-3</v>
      </c>
      <c r="AI23" s="5">
        <f t="shared" si="82"/>
        <v>1.1587103086518741E-2</v>
      </c>
      <c r="AJ23" s="5">
        <f t="shared" si="83"/>
        <v>8.6926276956488645E-3</v>
      </c>
      <c r="AK23" s="5">
        <f t="shared" si="84"/>
        <v>4.3474643426664955E-3</v>
      </c>
      <c r="AL23" s="5">
        <f t="shared" si="85"/>
        <v>1.3036895507662099E-4</v>
      </c>
      <c r="AM23" s="5">
        <f t="shared" si="86"/>
        <v>3.7301534011179639E-3</v>
      </c>
      <c r="AN23" s="5">
        <f t="shared" si="87"/>
        <v>4.9688105691737686E-3</v>
      </c>
      <c r="AO23" s="5">
        <f t="shared" si="88"/>
        <v>3.3093918422943932E-3</v>
      </c>
      <c r="AP23" s="5">
        <f t="shared" si="89"/>
        <v>1.4694427990192469E-3</v>
      </c>
      <c r="AQ23" s="5">
        <f t="shared" si="90"/>
        <v>4.893487026816928E-4</v>
      </c>
      <c r="AR23" s="5">
        <f t="shared" si="91"/>
        <v>2.0574268818701323E-3</v>
      </c>
      <c r="AS23" s="5">
        <f t="shared" si="92"/>
        <v>3.0869572423024051E-3</v>
      </c>
      <c r="AT23" s="5">
        <f t="shared" si="93"/>
        <v>2.3158307835322569E-3</v>
      </c>
      <c r="AU23" s="5">
        <f t="shared" si="94"/>
        <v>1.1582218987815937E-3</v>
      </c>
      <c r="AV23" s="5">
        <f t="shared" si="95"/>
        <v>4.3444818259922593E-4</v>
      </c>
      <c r="AW23" s="5">
        <f t="shared" si="96"/>
        <v>7.237750960631001E-6</v>
      </c>
      <c r="AX23" s="5">
        <f t="shared" si="97"/>
        <v>9.3278519866632774E-4</v>
      </c>
      <c r="AY23" s="5">
        <f t="shared" si="98"/>
        <v>1.2425314606399288E-3</v>
      </c>
      <c r="AZ23" s="5">
        <f t="shared" si="99"/>
        <v>8.275669644455131E-4</v>
      </c>
      <c r="BA23" s="5">
        <f t="shared" si="100"/>
        <v>3.6745794229298134E-4</v>
      </c>
      <c r="BB23" s="5">
        <f t="shared" si="101"/>
        <v>1.2236955904045335E-4</v>
      </c>
      <c r="BC23" s="5">
        <f t="shared" si="102"/>
        <v>3.2600866126476427E-5</v>
      </c>
      <c r="BD23" s="5">
        <f t="shared" si="103"/>
        <v>4.5677140395328084E-4</v>
      </c>
      <c r="BE23" s="5">
        <f t="shared" si="104"/>
        <v>6.853384710461955E-4</v>
      </c>
      <c r="BF23" s="5">
        <f t="shared" si="105"/>
        <v>5.1413991312816221E-4</v>
      </c>
      <c r="BG23" s="5">
        <f t="shared" si="106"/>
        <v>2.5713800449375939E-4</v>
      </c>
      <c r="BH23" s="5">
        <f t="shared" si="107"/>
        <v>9.6452276413546827E-5</v>
      </c>
      <c r="BI23" s="5">
        <f t="shared" si="108"/>
        <v>2.8943342369543889E-5</v>
      </c>
      <c r="BJ23" s="8">
        <f t="shared" si="109"/>
        <v>0.41194141654570493</v>
      </c>
      <c r="BK23" s="8">
        <f t="shared" si="110"/>
        <v>0.25136763743319512</v>
      </c>
      <c r="BL23" s="8">
        <f t="shared" si="111"/>
        <v>0.31334350509376963</v>
      </c>
      <c r="BM23" s="8">
        <f t="shared" si="112"/>
        <v>0.53685597745187152</v>
      </c>
      <c r="BN23" s="8">
        <f t="shared" si="113"/>
        <v>0.4617514033361898</v>
      </c>
    </row>
    <row r="24" spans="1:66" x14ac:dyDescent="0.25">
      <c r="A24" t="s">
        <v>10</v>
      </c>
      <c r="B24" t="s">
        <v>12</v>
      </c>
      <c r="C24" t="s">
        <v>37</v>
      </c>
      <c r="D24" t="s">
        <v>502</v>
      </c>
      <c r="E24">
        <f>VLOOKUP(A24,home!$A$2:$E$405,3,FALSE)</f>
        <v>1.5653594771241801</v>
      </c>
      <c r="F24">
        <f>VLOOKUP(B24,home!$B$2:$E$405,3,FALSE)</f>
        <v>1.54</v>
      </c>
      <c r="G24">
        <f>VLOOKUP(C24,away!$B$2:$E$405,4,FALSE)</f>
        <v>0.9</v>
      </c>
      <c r="H24">
        <f>VLOOKUP(A24,away!$A$2:$E$405,3,FALSE)</f>
        <v>1.3758169934640501</v>
      </c>
      <c r="I24">
        <f>VLOOKUP(C24,away!$B$2:$E$405,3,FALSE)</f>
        <v>0.56000000000000005</v>
      </c>
      <c r="J24">
        <f>VLOOKUP(B24,home!$B$2:$E$405,4,FALSE)</f>
        <v>0.81</v>
      </c>
      <c r="K24" s="3">
        <f t="shared" si="58"/>
        <v>2.169588235294114</v>
      </c>
      <c r="L24" s="3">
        <f t="shared" si="59"/>
        <v>0.62407058823529327</v>
      </c>
      <c r="M24" s="5">
        <f t="shared" si="60"/>
        <v>6.1196895153949701E-2</v>
      </c>
      <c r="N24" s="5">
        <f t="shared" si="61"/>
        <v>0.13277206376253664</v>
      </c>
      <c r="O24" s="5">
        <f t="shared" si="62"/>
        <v>3.8191182356898952E-2</v>
      </c>
      <c r="P24" s="5">
        <f t="shared" si="63"/>
        <v>8.2859139933500109E-2</v>
      </c>
      <c r="Q24" s="5">
        <f t="shared" si="64"/>
        <v>0.14403035375745976</v>
      </c>
      <c r="R24" s="5">
        <f t="shared" si="65"/>
        <v>1.1916996819435642E-2</v>
      </c>
      <c r="S24" s="5">
        <f t="shared" si="66"/>
        <v>2.8047325984626524E-2</v>
      </c>
      <c r="T24" s="5">
        <f t="shared" si="67"/>
        <v>8.9885107593155295E-2</v>
      </c>
      <c r="U24" s="5">
        <f t="shared" si="68"/>
        <v>2.5854976099484943E-2</v>
      </c>
      <c r="V24" s="5">
        <f t="shared" si="69"/>
        <v>4.2194902257238886E-3</v>
      </c>
      <c r="W24" s="5">
        <f t="shared" si="70"/>
        <v>0.10416218701247801</v>
      </c>
      <c r="X24" s="5">
        <f t="shared" si="71"/>
        <v>6.5004557320751777E-2</v>
      </c>
      <c r="Y24" s="5">
        <f t="shared" si="72"/>
        <v>2.0283716162568199E-2</v>
      </c>
      <c r="Z24" s="5">
        <f t="shared" si="73"/>
        <v>2.4790157383677738E-3</v>
      </c>
      <c r="AA24" s="5">
        <f t="shared" si="74"/>
        <v>5.3784433810716735E-3</v>
      </c>
      <c r="AB24" s="5">
        <f t="shared" si="75"/>
        <v>5.8345037418843018E-3</v>
      </c>
      <c r="AC24" s="5">
        <f t="shared" si="76"/>
        <v>3.5706808550270739E-4</v>
      </c>
      <c r="AD24" s="5">
        <f t="shared" si="77"/>
        <v>5.6497263876194442E-2</v>
      </c>
      <c r="AE24" s="5">
        <f t="shared" si="78"/>
        <v>3.525828070090125E-2</v>
      </c>
      <c r="AF24" s="5">
        <f t="shared" si="79"/>
        <v>1.1001827988588264E-2</v>
      </c>
      <c r="AG24" s="5">
        <f t="shared" si="80"/>
        <v>2.2886390881672646E-3</v>
      </c>
      <c r="AH24" s="5">
        <f t="shared" si="81"/>
        <v>3.8677020252193156E-4</v>
      </c>
      <c r="AI24" s="5">
        <f t="shared" si="82"/>
        <v>8.3913208115390459E-4</v>
      </c>
      <c r="AJ24" s="5">
        <f t="shared" si="83"/>
        <v>9.1028554556468874E-4</v>
      </c>
      <c r="AK24" s="5">
        <f t="shared" si="84"/>
        <v>6.583149368051441E-4</v>
      </c>
      <c r="AL24" s="5">
        <f t="shared" si="85"/>
        <v>1.9338467670967301E-5</v>
      </c>
      <c r="AM24" s="5">
        <f t="shared" si="86"/>
        <v>2.4515159806419697E-2</v>
      </c>
      <c r="AN24" s="5">
        <f t="shared" si="87"/>
        <v>1.5299190201074555E-2</v>
      </c>
      <c r="AO24" s="5">
        <f t="shared" si="88"/>
        <v>4.773887314154116E-3</v>
      </c>
      <c r="AP24" s="5">
        <f t="shared" si="89"/>
        <v>9.9308088810438813E-4</v>
      </c>
      <c r="AQ24" s="5">
        <f t="shared" si="90"/>
        <v>1.549381435011332E-4</v>
      </c>
      <c r="AR24" s="5">
        <f t="shared" si="91"/>
        <v>4.8274381559949081E-5</v>
      </c>
      <c r="AS24" s="5">
        <f t="shared" si="92"/>
        <v>1.0473553029856464E-4</v>
      </c>
      <c r="AT24" s="5">
        <f t="shared" si="93"/>
        <v>1.1361648717652806E-4</v>
      </c>
      <c r="AU24" s="5">
        <f t="shared" si="94"/>
        <v>8.2166997971213262E-5</v>
      </c>
      <c r="AV24" s="5">
        <f t="shared" si="95"/>
        <v>4.4567138031944932E-5</v>
      </c>
      <c r="AW24" s="5">
        <f t="shared" si="96"/>
        <v>7.2732847476128607E-7</v>
      </c>
      <c r="AX24" s="5">
        <f t="shared" si="97"/>
        <v>8.864633717060557E-3</v>
      </c>
      <c r="AY24" s="5">
        <f t="shared" si="98"/>
        <v>5.5321571782963961E-3</v>
      </c>
      <c r="AZ24" s="5">
        <f t="shared" si="99"/>
        <v>1.7262282922347659E-3</v>
      </c>
      <c r="BA24" s="5">
        <f t="shared" si="100"/>
        <v>3.5909610192111878E-4</v>
      </c>
      <c r="BB24" s="5">
        <f t="shared" si="101"/>
        <v>5.6025328889728345E-5</v>
      </c>
      <c r="BC24" s="5">
        <f t="shared" si="102"/>
        <v>6.9927519912577091E-6</v>
      </c>
      <c r="BD24" s="5">
        <f t="shared" si="103"/>
        <v>5.0211036161354021E-6</v>
      </c>
      <c r="BE24" s="5">
        <f t="shared" si="104"/>
        <v>1.0893727333760101E-5</v>
      </c>
      <c r="BF24" s="5">
        <f t="shared" si="105"/>
        <v>1.181745133091392E-5</v>
      </c>
      <c r="BG24" s="5">
        <f t="shared" si="106"/>
        <v>8.5463344595705338E-6</v>
      </c>
      <c r="BH24" s="5">
        <f t="shared" si="107"/>
        <v>4.6355066745932299E-6</v>
      </c>
      <c r="BI24" s="5">
        <f t="shared" si="108"/>
        <v>2.0114281491649608E-6</v>
      </c>
      <c r="BJ24" s="8">
        <f t="shared" si="109"/>
        <v>0.72346538698644836</v>
      </c>
      <c r="BK24" s="8">
        <f t="shared" si="110"/>
        <v>0.18223141502927026</v>
      </c>
      <c r="BL24" s="8">
        <f t="shared" si="111"/>
        <v>9.0406891251423538E-2</v>
      </c>
      <c r="BM24" s="8">
        <f t="shared" si="112"/>
        <v>0.52208464737190785</v>
      </c>
      <c r="BN24" s="8">
        <f t="shared" si="113"/>
        <v>0.47096663178378079</v>
      </c>
    </row>
    <row r="25" spans="1:66" x14ac:dyDescent="0.25">
      <c r="A25" t="s">
        <v>10</v>
      </c>
      <c r="B25" t="s">
        <v>499</v>
      </c>
      <c r="C25" t="s">
        <v>221</v>
      </c>
      <c r="D25" t="s">
        <v>502</v>
      </c>
      <c r="E25">
        <f>VLOOKUP(A25,home!$A$2:$E$405,3,FALSE)</f>
        <v>1.5653594771241801</v>
      </c>
      <c r="F25" t="e">
        <f>VLOOKUP(B25,home!$B$2:$E$405,3,FALSE)</f>
        <v>#N/A</v>
      </c>
      <c r="G25">
        <f>VLOOKUP(C25,away!$B$2:$E$405,4,FALSE)</f>
        <v>0.98</v>
      </c>
      <c r="H25">
        <f>VLOOKUP(A25,away!$A$2:$E$405,3,FALSE)</f>
        <v>1.3758169934640501</v>
      </c>
      <c r="I25">
        <f>VLOOKUP(C25,away!$B$2:$E$405,3,FALSE)</f>
        <v>0.98</v>
      </c>
      <c r="J25" t="e">
        <f>VLOOKUP(B25,home!$B$2:$E$405,4,FALSE)</f>
        <v>#N/A</v>
      </c>
      <c r="K25" s="3" t="e">
        <f t="shared" si="58"/>
        <v>#N/A</v>
      </c>
      <c r="L25" s="3" t="e">
        <f t="shared" si="59"/>
        <v>#N/A</v>
      </c>
      <c r="M25" s="5" t="e">
        <f t="shared" si="60"/>
        <v>#N/A</v>
      </c>
      <c r="N25" s="5" t="e">
        <f t="shared" si="61"/>
        <v>#N/A</v>
      </c>
      <c r="O25" s="5" t="e">
        <f t="shared" si="62"/>
        <v>#N/A</v>
      </c>
      <c r="P25" s="5" t="e">
        <f t="shared" si="63"/>
        <v>#N/A</v>
      </c>
      <c r="Q25" s="5" t="e">
        <f t="shared" si="64"/>
        <v>#N/A</v>
      </c>
      <c r="R25" s="5" t="e">
        <f t="shared" si="65"/>
        <v>#N/A</v>
      </c>
      <c r="S25" s="5" t="e">
        <f t="shared" si="66"/>
        <v>#N/A</v>
      </c>
      <c r="T25" s="5" t="e">
        <f t="shared" si="67"/>
        <v>#N/A</v>
      </c>
      <c r="U25" s="5" t="e">
        <f t="shared" si="68"/>
        <v>#N/A</v>
      </c>
      <c r="V25" s="5" t="e">
        <f t="shared" si="69"/>
        <v>#N/A</v>
      </c>
      <c r="W25" s="5" t="e">
        <f t="shared" si="70"/>
        <v>#N/A</v>
      </c>
      <c r="X25" s="5" t="e">
        <f t="shared" si="71"/>
        <v>#N/A</v>
      </c>
      <c r="Y25" s="5" t="e">
        <f t="shared" si="72"/>
        <v>#N/A</v>
      </c>
      <c r="Z25" s="5" t="e">
        <f t="shared" si="73"/>
        <v>#N/A</v>
      </c>
      <c r="AA25" s="5" t="e">
        <f t="shared" si="74"/>
        <v>#N/A</v>
      </c>
      <c r="AB25" s="5" t="e">
        <f t="shared" si="75"/>
        <v>#N/A</v>
      </c>
      <c r="AC25" s="5" t="e">
        <f t="shared" si="76"/>
        <v>#N/A</v>
      </c>
      <c r="AD25" s="5" t="e">
        <f t="shared" si="77"/>
        <v>#N/A</v>
      </c>
      <c r="AE25" s="5" t="e">
        <f t="shared" si="78"/>
        <v>#N/A</v>
      </c>
      <c r="AF25" s="5" t="e">
        <f t="shared" si="79"/>
        <v>#N/A</v>
      </c>
      <c r="AG25" s="5" t="e">
        <f t="shared" si="80"/>
        <v>#N/A</v>
      </c>
      <c r="AH25" s="5" t="e">
        <f t="shared" si="81"/>
        <v>#N/A</v>
      </c>
      <c r="AI25" s="5" t="e">
        <f t="shared" si="82"/>
        <v>#N/A</v>
      </c>
      <c r="AJ25" s="5" t="e">
        <f t="shared" si="83"/>
        <v>#N/A</v>
      </c>
      <c r="AK25" s="5" t="e">
        <f t="shared" si="84"/>
        <v>#N/A</v>
      </c>
      <c r="AL25" s="5" t="e">
        <f t="shared" si="85"/>
        <v>#N/A</v>
      </c>
      <c r="AM25" s="5" t="e">
        <f t="shared" si="86"/>
        <v>#N/A</v>
      </c>
      <c r="AN25" s="5" t="e">
        <f t="shared" si="87"/>
        <v>#N/A</v>
      </c>
      <c r="AO25" s="5" t="e">
        <f t="shared" si="88"/>
        <v>#N/A</v>
      </c>
      <c r="AP25" s="5" t="e">
        <f t="shared" si="89"/>
        <v>#N/A</v>
      </c>
      <c r="AQ25" s="5" t="e">
        <f t="shared" si="90"/>
        <v>#N/A</v>
      </c>
      <c r="AR25" s="5" t="e">
        <f t="shared" si="91"/>
        <v>#N/A</v>
      </c>
      <c r="AS25" s="5" t="e">
        <f t="shared" si="92"/>
        <v>#N/A</v>
      </c>
      <c r="AT25" s="5" t="e">
        <f t="shared" si="93"/>
        <v>#N/A</v>
      </c>
      <c r="AU25" s="5" t="e">
        <f t="shared" si="94"/>
        <v>#N/A</v>
      </c>
      <c r="AV25" s="5" t="e">
        <f t="shared" si="95"/>
        <v>#N/A</v>
      </c>
      <c r="AW25" s="5" t="e">
        <f t="shared" si="96"/>
        <v>#N/A</v>
      </c>
      <c r="AX25" s="5" t="e">
        <f t="shared" si="97"/>
        <v>#N/A</v>
      </c>
      <c r="AY25" s="5" t="e">
        <f t="shared" si="98"/>
        <v>#N/A</v>
      </c>
      <c r="AZ25" s="5" t="e">
        <f t="shared" si="99"/>
        <v>#N/A</v>
      </c>
      <c r="BA25" s="5" t="e">
        <f t="shared" si="100"/>
        <v>#N/A</v>
      </c>
      <c r="BB25" s="5" t="e">
        <f t="shared" si="101"/>
        <v>#N/A</v>
      </c>
      <c r="BC25" s="5" t="e">
        <f t="shared" si="102"/>
        <v>#N/A</v>
      </c>
      <c r="BD25" s="5" t="e">
        <f t="shared" si="103"/>
        <v>#N/A</v>
      </c>
      <c r="BE25" s="5" t="e">
        <f t="shared" si="104"/>
        <v>#N/A</v>
      </c>
      <c r="BF25" s="5" t="e">
        <f t="shared" si="105"/>
        <v>#N/A</v>
      </c>
      <c r="BG25" s="5" t="e">
        <f t="shared" si="106"/>
        <v>#N/A</v>
      </c>
      <c r="BH25" s="5" t="e">
        <f t="shared" si="107"/>
        <v>#N/A</v>
      </c>
      <c r="BI25" s="5" t="e">
        <f t="shared" si="108"/>
        <v>#N/A</v>
      </c>
      <c r="BJ25" s="8" t="e">
        <f t="shared" si="109"/>
        <v>#N/A</v>
      </c>
      <c r="BK25" s="8" t="e">
        <f t="shared" si="110"/>
        <v>#N/A</v>
      </c>
      <c r="BL25" s="8" t="e">
        <f t="shared" si="111"/>
        <v>#N/A</v>
      </c>
      <c r="BM25" s="8" t="e">
        <f t="shared" si="112"/>
        <v>#N/A</v>
      </c>
      <c r="BN25" s="8" t="e">
        <f t="shared" si="113"/>
        <v>#N/A</v>
      </c>
    </row>
    <row r="26" spans="1:66" x14ac:dyDescent="0.25">
      <c r="A26" t="s">
        <v>16</v>
      </c>
      <c r="B26" t="s">
        <v>48</v>
      </c>
      <c r="C26" t="s">
        <v>235</v>
      </c>
      <c r="D26" t="s">
        <v>502</v>
      </c>
      <c r="E26">
        <f>VLOOKUP(A26,home!$A$2:$E$405,3,FALSE)</f>
        <v>1.5457516339869299</v>
      </c>
      <c r="F26">
        <f>VLOOKUP(B26,home!$B$2:$E$405,3,FALSE)</f>
        <v>0.5</v>
      </c>
      <c r="G26">
        <f>VLOOKUP(C26,away!$B$2:$E$405,4,FALSE)</f>
        <v>0.84</v>
      </c>
      <c r="H26">
        <f>VLOOKUP(A26,away!$A$2:$E$405,3,FALSE)</f>
        <v>1.36928104575163</v>
      </c>
      <c r="I26">
        <f>VLOOKUP(C26,away!$B$2:$E$405,3,FALSE)</f>
        <v>0.72</v>
      </c>
      <c r="J26">
        <f>VLOOKUP(B26,home!$B$2:$E$405,4,FALSE)</f>
        <v>1</v>
      </c>
      <c r="K26" s="3">
        <f t="shared" si="58"/>
        <v>0.64921568627451054</v>
      </c>
      <c r="L26" s="3">
        <f t="shared" si="59"/>
        <v>0.98588235294117355</v>
      </c>
      <c r="M26" s="5">
        <f t="shared" si="60"/>
        <v>0.19493325925848465</v>
      </c>
      <c r="N26" s="5">
        <f t="shared" si="61"/>
        <v>0.12655372968722417</v>
      </c>
      <c r="O26" s="5">
        <f t="shared" si="62"/>
        <v>0.19218126030424662</v>
      </c>
      <c r="P26" s="5">
        <f t="shared" si="63"/>
        <v>0.12476708879752181</v>
      </c>
      <c r="Q26" s="5">
        <f t="shared" si="64"/>
        <v>4.1080333234745074E-2</v>
      </c>
      <c r="R26" s="5">
        <f t="shared" si="65"/>
        <v>9.4734056549975396E-2</v>
      </c>
      <c r="S26" s="5">
        <f t="shared" si="66"/>
        <v>1.9964302790380719E-2</v>
      </c>
      <c r="T26" s="5">
        <f t="shared" si="67"/>
        <v>4.0500375589077958E-2</v>
      </c>
      <c r="U26" s="5">
        <f t="shared" si="68"/>
        <v>6.1502835536660555E-2</v>
      </c>
      <c r="V26" s="5">
        <f t="shared" si="69"/>
        <v>1.4197953064113923E-3</v>
      </c>
      <c r="W26" s="5">
        <f t="shared" si="70"/>
        <v>8.889998911126868E-3</v>
      </c>
      <c r="X26" s="5">
        <f t="shared" si="71"/>
        <v>8.7644930441462265E-3</v>
      </c>
      <c r="Y26" s="5">
        <f t="shared" si="72"/>
        <v>4.3203795123497148E-3</v>
      </c>
      <c r="Z26" s="5">
        <f t="shared" si="73"/>
        <v>3.1132211525050649E-2</v>
      </c>
      <c r="AA26" s="5">
        <f t="shared" si="74"/>
        <v>2.021152007047898E-2</v>
      </c>
      <c r="AB26" s="5">
        <f t="shared" si="75"/>
        <v>6.5608179366035283E-3</v>
      </c>
      <c r="AC26" s="5">
        <f t="shared" si="76"/>
        <v>5.6796274704217947E-5</v>
      </c>
      <c r="AD26" s="5">
        <f t="shared" si="77"/>
        <v>1.44288168601672E-3</v>
      </c>
      <c r="AE26" s="5">
        <f t="shared" si="78"/>
        <v>1.4225115916258915E-3</v>
      </c>
      <c r="AF26" s="5">
        <f t="shared" si="79"/>
        <v>7.0121453751911377E-4</v>
      </c>
      <c r="AG26" s="5">
        <f t="shared" si="80"/>
        <v>2.3043834605530027E-4</v>
      </c>
      <c r="AH26" s="5">
        <f t="shared" si="81"/>
        <v>7.6731744876448122E-3</v>
      </c>
      <c r="AI26" s="5">
        <f t="shared" si="82"/>
        <v>4.9815452409003921E-3</v>
      </c>
      <c r="AJ26" s="5">
        <f t="shared" si="83"/>
        <v>1.6170486561393352E-3</v>
      </c>
      <c r="AK26" s="5">
        <f t="shared" si="84"/>
        <v>3.4993778434492444E-4</v>
      </c>
      <c r="AL26" s="5">
        <f t="shared" si="85"/>
        <v>1.4540988800670595E-6</v>
      </c>
      <c r="AM26" s="5">
        <f t="shared" si="86"/>
        <v>1.8734828480005357E-4</v>
      </c>
      <c r="AN26" s="5">
        <f t="shared" si="87"/>
        <v>1.847033678381699E-4</v>
      </c>
      <c r="AO26" s="5">
        <f t="shared" si="88"/>
        <v>9.1047895440226996E-5</v>
      </c>
      <c r="AP26" s="5">
        <f t="shared" si="89"/>
        <v>2.9920837795650985E-5</v>
      </c>
      <c r="AQ26" s="5">
        <f t="shared" si="90"/>
        <v>7.3746064919868963E-6</v>
      </c>
      <c r="AR26" s="5">
        <f t="shared" si="91"/>
        <v>1.5129694636814911E-3</v>
      </c>
      <c r="AS26" s="5">
        <f t="shared" si="92"/>
        <v>9.8224350867635716E-4</v>
      </c>
      <c r="AT26" s="5">
        <f t="shared" si="93"/>
        <v>3.1884394678700223E-4</v>
      </c>
      <c r="AU26" s="5">
        <f t="shared" si="94"/>
        <v>6.8999497242599046E-5</v>
      </c>
      <c r="AV26" s="5">
        <f t="shared" si="95"/>
        <v>1.1198888988737534E-5</v>
      </c>
      <c r="AW26" s="5">
        <f t="shared" si="96"/>
        <v>2.5852677985479264E-8</v>
      </c>
      <c r="AX26" s="5">
        <f t="shared" si="97"/>
        <v>2.0271574214803198E-5</v>
      </c>
      <c r="AY26" s="5">
        <f t="shared" si="98"/>
        <v>1.99853872847118E-5</v>
      </c>
      <c r="AZ26" s="5">
        <f t="shared" si="99"/>
        <v>9.8516203203461382E-6</v>
      </c>
      <c r="BA26" s="5">
        <f t="shared" si="100"/>
        <v>3.2375128739019769E-6</v>
      </c>
      <c r="BB26" s="5">
        <f t="shared" si="101"/>
        <v>7.9795170244995529E-7</v>
      </c>
      <c r="BC26" s="5">
        <f t="shared" si="102"/>
        <v>1.573373003889555E-7</v>
      </c>
      <c r="BD26" s="5">
        <f t="shared" si="103"/>
        <v>2.4860164913040881E-4</v>
      </c>
      <c r="BE26" s="5">
        <f t="shared" si="104"/>
        <v>1.6139609024917343E-4</v>
      </c>
      <c r="BF26" s="5">
        <f t="shared" si="105"/>
        <v>5.2390436746569985E-5</v>
      </c>
      <c r="BG26" s="5">
        <f t="shared" si="106"/>
        <v>1.1337564448881922E-5</v>
      </c>
      <c r="BH26" s="5">
        <f t="shared" si="107"/>
        <v>1.8401311710905921E-6</v>
      </c>
      <c r="BI26" s="5">
        <f t="shared" si="108"/>
        <v>2.3892840421493955E-7</v>
      </c>
      <c r="BJ26" s="8">
        <f t="shared" si="109"/>
        <v>0.23446105251594976</v>
      </c>
      <c r="BK26" s="8">
        <f t="shared" si="110"/>
        <v>0.34116268191366755</v>
      </c>
      <c r="BL26" s="8">
        <f t="shared" si="111"/>
        <v>0.39318225667252121</v>
      </c>
      <c r="BM26" s="8">
        <f t="shared" si="112"/>
        <v>0.22566851526038459</v>
      </c>
      <c r="BN26" s="8">
        <f t="shared" si="113"/>
        <v>0.7742497278321977</v>
      </c>
    </row>
    <row r="27" spans="1:66" x14ac:dyDescent="0.25">
      <c r="A27" t="s">
        <v>16</v>
      </c>
      <c r="B27" t="s">
        <v>287</v>
      </c>
      <c r="C27" t="s">
        <v>450</v>
      </c>
      <c r="D27" t="s">
        <v>502</v>
      </c>
      <c r="E27">
        <f>VLOOKUP(A27,home!$A$2:$E$405,3,FALSE)</f>
        <v>1.5457516339869299</v>
      </c>
      <c r="F27">
        <f>VLOOKUP(B27,home!$B$2:$E$405,3,FALSE)</f>
        <v>1.37</v>
      </c>
      <c r="G27">
        <f>VLOOKUP(C27,away!$B$2:$E$405,4,FALSE)</f>
        <v>1.03</v>
      </c>
      <c r="H27">
        <f>VLOOKUP(A27,away!$A$2:$E$405,3,FALSE)</f>
        <v>1.36928104575163</v>
      </c>
      <c r="I27">
        <f>VLOOKUP(C27,away!$B$2:$E$405,3,FALSE)</f>
        <v>0.91</v>
      </c>
      <c r="J27">
        <f>VLOOKUP(B27,home!$B$2:$E$405,4,FALSE)</f>
        <v>0.73</v>
      </c>
      <c r="K27" s="3">
        <f t="shared" si="58"/>
        <v>2.1812101307189571</v>
      </c>
      <c r="L27" s="3">
        <f t="shared" si="59"/>
        <v>0.90961339869280777</v>
      </c>
      <c r="M27" s="5">
        <f t="shared" si="60"/>
        <v>4.5464497632370315E-2</v>
      </c>
      <c r="N27" s="5">
        <f t="shared" si="61"/>
        <v>9.9167622823774185E-2</v>
      </c>
      <c r="O27" s="5">
        <f t="shared" si="62"/>
        <v>4.1355116211241473E-2</v>
      </c>
      <c r="P27" s="5">
        <f t="shared" si="63"/>
        <v>9.0204198437019684E-2</v>
      </c>
      <c r="Q27" s="5">
        <f t="shared" si="64"/>
        <v>0.10815271177126637</v>
      </c>
      <c r="R27" s="5">
        <f t="shared" si="65"/>
        <v>1.8808583905121697E-2</v>
      </c>
      <c r="S27" s="5">
        <f t="shared" si="66"/>
        <v>4.4742589489605945E-2</v>
      </c>
      <c r="T27" s="5">
        <f t="shared" si="67"/>
        <v>9.8377155732105245E-2</v>
      </c>
      <c r="U27" s="5">
        <f t="shared" si="68"/>
        <v>4.1025473758328969E-2</v>
      </c>
      <c r="V27" s="5">
        <f t="shared" si="69"/>
        <v>9.8635434266429838E-3</v>
      </c>
      <c r="W27" s="5">
        <f t="shared" si="70"/>
        <v>7.8634596860071196E-2</v>
      </c>
      <c r="X27" s="5">
        <f t="shared" si="71"/>
        <v>7.1527082904728145E-2</v>
      </c>
      <c r="Y27" s="5">
        <f t="shared" si="72"/>
        <v>3.2530996489776004E-2</v>
      </c>
      <c r="Z27" s="5">
        <f t="shared" si="73"/>
        <v>5.7028466435121959E-3</v>
      </c>
      <c r="AA27" s="5">
        <f t="shared" si="74"/>
        <v>1.2439106872765403E-2</v>
      </c>
      <c r="AB27" s="5">
        <f t="shared" si="75"/>
        <v>1.3566152963985854E-2</v>
      </c>
      <c r="AC27" s="5">
        <f t="shared" si="76"/>
        <v>1.223115115754054E-3</v>
      </c>
      <c r="AD27" s="5">
        <f t="shared" si="77"/>
        <v>4.2879644824047096E-2</v>
      </c>
      <c r="AE27" s="5">
        <f t="shared" si="78"/>
        <v>3.9003899463141943E-2</v>
      </c>
      <c r="AF27" s="5">
        <f t="shared" si="79"/>
        <v>1.7739234776470561E-2</v>
      </c>
      <c r="AG27" s="5">
        <f t="shared" si="80"/>
        <v>5.3786152117450128E-3</v>
      </c>
      <c r="AH27" s="5">
        <f t="shared" si="81"/>
        <v>1.2968464294072497E-3</v>
      </c>
      <c r="AI27" s="5">
        <f t="shared" si="82"/>
        <v>2.8286945698097997E-3</v>
      </c>
      <c r="AJ27" s="5">
        <f t="shared" si="83"/>
        <v>3.0849886261894192E-3</v>
      </c>
      <c r="AK27" s="5">
        <f t="shared" si="84"/>
        <v>2.2430028148657062E-3</v>
      </c>
      <c r="AL27" s="5">
        <f t="shared" si="85"/>
        <v>9.706925126936228E-5</v>
      </c>
      <c r="AM27" s="5">
        <f t="shared" si="86"/>
        <v>1.8705903138368445E-2</v>
      </c>
      <c r="AN27" s="5">
        <f t="shared" si="87"/>
        <v>1.701514012930978E-2</v>
      </c>
      <c r="AO27" s="5">
        <f t="shared" si="88"/>
        <v>7.7385997211279244E-3</v>
      </c>
      <c r="AP27" s="5">
        <f t="shared" si="89"/>
        <v>2.3463779978194618E-3</v>
      </c>
      <c r="AQ27" s="5">
        <f t="shared" si="90"/>
        <v>5.3357421630364642E-4</v>
      </c>
      <c r="AR27" s="5">
        <f t="shared" si="91"/>
        <v>2.3592577764715224E-4</v>
      </c>
      <c r="AS27" s="5">
        <f t="shared" si="92"/>
        <v>5.1460369630171657E-4</v>
      </c>
      <c r="AT27" s="5">
        <f t="shared" si="93"/>
        <v>5.6122939783936291E-4</v>
      </c>
      <c r="AU27" s="5">
        <f t="shared" si="94"/>
        <v>4.080530827415061E-4</v>
      </c>
      <c r="AV27" s="5">
        <f t="shared" si="95"/>
        <v>2.2251237948671851E-4</v>
      </c>
      <c r="AW27" s="5">
        <f t="shared" si="96"/>
        <v>5.3497505743911891E-6</v>
      </c>
      <c r="AX27" s="5">
        <f t="shared" si="97"/>
        <v>6.8002509049427994E-3</v>
      </c>
      <c r="AY27" s="5">
        <f t="shared" si="98"/>
        <v>6.1855993376088618E-3</v>
      </c>
      <c r="AZ27" s="5">
        <f t="shared" si="99"/>
        <v>2.8132520182171886E-3</v>
      </c>
      <c r="BA27" s="5">
        <f t="shared" si="100"/>
        <v>8.5299057655664594E-4</v>
      </c>
      <c r="BB27" s="5">
        <f t="shared" si="101"/>
        <v>1.9397291434865703E-4</v>
      </c>
      <c r="BC27" s="5">
        <f t="shared" si="102"/>
        <v>3.528807237500618E-5</v>
      </c>
      <c r="BD27" s="5">
        <f t="shared" si="103"/>
        <v>3.5766874740811614E-5</v>
      </c>
      <c r="BE27" s="5">
        <f t="shared" si="104"/>
        <v>7.801506952881427E-5</v>
      </c>
      <c r="BF27" s="5">
        <f t="shared" si="105"/>
        <v>8.508363000249677E-5</v>
      </c>
      <c r="BG27" s="5">
        <f t="shared" si="106"/>
        <v>6.186175857326312E-5</v>
      </c>
      <c r="BH27" s="5">
        <f t="shared" si="107"/>
        <v>3.3733373626022953E-5</v>
      </c>
      <c r="BI27" s="5">
        <f t="shared" si="108"/>
        <v>1.4715915259281788E-5</v>
      </c>
      <c r="BJ27" s="8">
        <f t="shared" si="109"/>
        <v>0.65661250988410402</v>
      </c>
      <c r="BK27" s="8">
        <f t="shared" si="110"/>
        <v>0.1977806126902712</v>
      </c>
      <c r="BL27" s="8">
        <f t="shared" si="111"/>
        <v>0.1388994671074627</v>
      </c>
      <c r="BM27" s="8">
        <f t="shared" si="112"/>
        <v>0.58966245595752187</v>
      </c>
      <c r="BN27" s="8">
        <f t="shared" si="113"/>
        <v>0.40315273078079367</v>
      </c>
    </row>
    <row r="28" spans="1:66" s="14" customFormat="1" x14ac:dyDescent="0.25">
      <c r="A28" s="14" t="s">
        <v>16</v>
      </c>
      <c r="B28" s="14" t="s">
        <v>234</v>
      </c>
      <c r="C28" s="14" t="s">
        <v>494</v>
      </c>
      <c r="D28" s="14" t="s">
        <v>502</v>
      </c>
      <c r="E28" s="14">
        <f>VLOOKUP(A28,home!$A$2:$E$405,3,FALSE)</f>
        <v>1.5457516339869299</v>
      </c>
      <c r="F28" s="14">
        <f>VLOOKUP(B28,home!$B$2:$E$405,3,FALSE)</f>
        <v>1.22</v>
      </c>
      <c r="G28" s="14" t="e">
        <f>VLOOKUP(C28,away!$B$2:$E$405,4,FALSE)</f>
        <v>#N/A</v>
      </c>
      <c r="H28" s="14">
        <f>VLOOKUP(A28,away!$A$2:$E$405,3,FALSE)</f>
        <v>1.36928104575163</v>
      </c>
      <c r="I28" s="14" t="e">
        <f>VLOOKUP(C28,away!$B$2:$E$405,3,FALSE)</f>
        <v>#N/A</v>
      </c>
      <c r="J28" s="14">
        <f>VLOOKUP(B28,home!$B$2:$E$405,4,FALSE)</f>
        <v>1.1200000000000001</v>
      </c>
      <c r="K28" s="16" t="e">
        <f t="shared" si="58"/>
        <v>#N/A</v>
      </c>
      <c r="L28" s="16" t="e">
        <f t="shared" si="59"/>
        <v>#N/A</v>
      </c>
      <c r="M28" s="17" t="e">
        <f t="shared" si="60"/>
        <v>#N/A</v>
      </c>
      <c r="N28" s="17" t="e">
        <f t="shared" si="61"/>
        <v>#N/A</v>
      </c>
      <c r="O28" s="17" t="e">
        <f t="shared" si="62"/>
        <v>#N/A</v>
      </c>
      <c r="P28" s="17" t="e">
        <f t="shared" si="63"/>
        <v>#N/A</v>
      </c>
      <c r="Q28" s="17" t="e">
        <f t="shared" si="64"/>
        <v>#N/A</v>
      </c>
      <c r="R28" s="17" t="e">
        <f t="shared" si="65"/>
        <v>#N/A</v>
      </c>
      <c r="S28" s="17" t="e">
        <f t="shared" si="66"/>
        <v>#N/A</v>
      </c>
      <c r="T28" s="17" t="e">
        <f t="shared" si="67"/>
        <v>#N/A</v>
      </c>
      <c r="U28" s="17" t="e">
        <f t="shared" si="68"/>
        <v>#N/A</v>
      </c>
      <c r="V28" s="17" t="e">
        <f t="shared" si="69"/>
        <v>#N/A</v>
      </c>
      <c r="W28" s="17" t="e">
        <f t="shared" si="70"/>
        <v>#N/A</v>
      </c>
      <c r="X28" s="17" t="e">
        <f t="shared" si="71"/>
        <v>#N/A</v>
      </c>
      <c r="Y28" s="17" t="e">
        <f t="shared" si="72"/>
        <v>#N/A</v>
      </c>
      <c r="Z28" s="17" t="e">
        <f t="shared" si="73"/>
        <v>#N/A</v>
      </c>
      <c r="AA28" s="17" t="e">
        <f t="shared" si="74"/>
        <v>#N/A</v>
      </c>
      <c r="AB28" s="17" t="e">
        <f t="shared" si="75"/>
        <v>#N/A</v>
      </c>
      <c r="AC28" s="17" t="e">
        <f t="shared" si="76"/>
        <v>#N/A</v>
      </c>
      <c r="AD28" s="17" t="e">
        <f t="shared" si="77"/>
        <v>#N/A</v>
      </c>
      <c r="AE28" s="17" t="e">
        <f t="shared" si="78"/>
        <v>#N/A</v>
      </c>
      <c r="AF28" s="17" t="e">
        <f t="shared" si="79"/>
        <v>#N/A</v>
      </c>
      <c r="AG28" s="17" t="e">
        <f t="shared" si="80"/>
        <v>#N/A</v>
      </c>
      <c r="AH28" s="17" t="e">
        <f t="shared" si="81"/>
        <v>#N/A</v>
      </c>
      <c r="AI28" s="17" t="e">
        <f t="shared" si="82"/>
        <v>#N/A</v>
      </c>
      <c r="AJ28" s="17" t="e">
        <f t="shared" si="83"/>
        <v>#N/A</v>
      </c>
      <c r="AK28" s="17" t="e">
        <f t="shared" si="84"/>
        <v>#N/A</v>
      </c>
      <c r="AL28" s="17" t="e">
        <f t="shared" si="85"/>
        <v>#N/A</v>
      </c>
      <c r="AM28" s="17" t="e">
        <f t="shared" si="86"/>
        <v>#N/A</v>
      </c>
      <c r="AN28" s="17" t="e">
        <f t="shared" si="87"/>
        <v>#N/A</v>
      </c>
      <c r="AO28" s="17" t="e">
        <f t="shared" si="88"/>
        <v>#N/A</v>
      </c>
      <c r="AP28" s="17" t="e">
        <f t="shared" si="89"/>
        <v>#N/A</v>
      </c>
      <c r="AQ28" s="17" t="e">
        <f t="shared" si="90"/>
        <v>#N/A</v>
      </c>
      <c r="AR28" s="17" t="e">
        <f t="shared" si="91"/>
        <v>#N/A</v>
      </c>
      <c r="AS28" s="17" t="e">
        <f t="shared" si="92"/>
        <v>#N/A</v>
      </c>
      <c r="AT28" s="17" t="e">
        <f t="shared" si="93"/>
        <v>#N/A</v>
      </c>
      <c r="AU28" s="17" t="e">
        <f t="shared" si="94"/>
        <v>#N/A</v>
      </c>
      <c r="AV28" s="17" t="e">
        <f t="shared" si="95"/>
        <v>#N/A</v>
      </c>
      <c r="AW28" s="17" t="e">
        <f t="shared" si="96"/>
        <v>#N/A</v>
      </c>
      <c r="AX28" s="17" t="e">
        <f t="shared" si="97"/>
        <v>#N/A</v>
      </c>
      <c r="AY28" s="17" t="e">
        <f t="shared" si="98"/>
        <v>#N/A</v>
      </c>
      <c r="AZ28" s="17" t="e">
        <f t="shared" si="99"/>
        <v>#N/A</v>
      </c>
      <c r="BA28" s="17" t="e">
        <f t="shared" si="100"/>
        <v>#N/A</v>
      </c>
      <c r="BB28" s="17" t="e">
        <f t="shared" si="101"/>
        <v>#N/A</v>
      </c>
      <c r="BC28" s="17" t="e">
        <f t="shared" si="102"/>
        <v>#N/A</v>
      </c>
      <c r="BD28" s="17" t="e">
        <f t="shared" si="103"/>
        <v>#N/A</v>
      </c>
      <c r="BE28" s="17" t="e">
        <f t="shared" si="104"/>
        <v>#N/A</v>
      </c>
      <c r="BF28" s="17" t="e">
        <f t="shared" si="105"/>
        <v>#N/A</v>
      </c>
      <c r="BG28" s="17" t="e">
        <f t="shared" si="106"/>
        <v>#N/A</v>
      </c>
      <c r="BH28" s="17" t="e">
        <f t="shared" si="107"/>
        <v>#N/A</v>
      </c>
      <c r="BI28" s="17" t="e">
        <f t="shared" si="108"/>
        <v>#N/A</v>
      </c>
      <c r="BJ28" s="18" t="e">
        <f t="shared" si="109"/>
        <v>#N/A</v>
      </c>
      <c r="BK28" s="18" t="e">
        <f t="shared" si="110"/>
        <v>#N/A</v>
      </c>
      <c r="BL28" s="18" t="e">
        <f t="shared" si="111"/>
        <v>#N/A</v>
      </c>
      <c r="BM28" s="18" t="e">
        <f t="shared" si="112"/>
        <v>#N/A</v>
      </c>
      <c r="BN28" s="18" t="e">
        <f t="shared" si="113"/>
        <v>#N/A</v>
      </c>
    </row>
    <row r="29" spans="1:66" s="10" customFormat="1" x14ac:dyDescent="0.25">
      <c r="A29" t="s">
        <v>72</v>
      </c>
      <c r="B29" t="s">
        <v>87</v>
      </c>
      <c r="C29" t="s">
        <v>237</v>
      </c>
      <c r="D29" s="7" t="s">
        <v>508</v>
      </c>
      <c r="E29">
        <f>VLOOKUP(A29,home!$A$2:$E$405,3,FALSE)</f>
        <v>1.4148550724637701</v>
      </c>
      <c r="F29">
        <f>VLOOKUP(B29,home!$B$2:$E$405,3,FALSE)</f>
        <v>0.59</v>
      </c>
      <c r="G29">
        <f>VLOOKUP(C29,away!$B$2:$E$405,4,FALSE)</f>
        <v>0.92</v>
      </c>
      <c r="H29">
        <f>VLOOKUP(A29,away!$A$2:$E$405,3,FALSE)</f>
        <v>1.0942028985507199</v>
      </c>
      <c r="I29">
        <f>VLOOKUP(C29,away!$B$2:$E$405,3,FALSE)</f>
        <v>0.77</v>
      </c>
      <c r="J29">
        <f>VLOOKUP(B29,home!$B$2:$E$405,4,FALSE)</f>
        <v>1.85</v>
      </c>
      <c r="K29" s="3">
        <f t="shared" ref="K29:K92" si="114">E29*F29*G29</f>
        <v>0.76798333333333435</v>
      </c>
      <c r="L29" s="3">
        <f t="shared" ref="L29:L92" si="115">H29*I29*J29</f>
        <v>1.5586920289855006</v>
      </c>
      <c r="M29" s="5">
        <f t="shared" ref="M29:M92" si="116">_xlfn.POISSON.DIST(0,K29,FALSE) * _xlfn.POISSON.DIST(0,L29,FALSE)</f>
        <v>9.761975850836252E-2</v>
      </c>
      <c r="N29" s="5">
        <f t="shared" ref="N29:N92" si="117">_xlfn.POISSON.DIST(1,K29,FALSE) * _xlfn.POISSON.DIST(0,L29,FALSE)</f>
        <v>7.4970347538447391E-2</v>
      </c>
      <c r="O29" s="5">
        <f t="shared" ref="O29:O92" si="118">_xlfn.POISSON.DIST(0,K29,FALSE) * _xlfn.POISSON.DIST(1,L29,FALSE)</f>
        <v>0.15215913945847417</v>
      </c>
      <c r="P29" s="5">
        <f t="shared" ref="P29:P92" si="119">_xlfn.POISSON.DIST(1,K29,FALSE) * _xlfn.POISSON.DIST(1,L29,FALSE)</f>
        <v>0.1168556831184507</v>
      </c>
      <c r="Q29" s="5">
        <f t="shared" ref="Q29:Q92" si="120">_xlfn.POISSON.DIST(2,K29,FALSE) * _xlfn.POISSON.DIST(0,L29,FALSE)</f>
        <v>2.8787988701867672E-2</v>
      </c>
      <c r="R29" s="5">
        <f t="shared" ref="R29:R92" si="121">_xlfn.POISSON.DIST(0,K29,FALSE) * _xlfn.POISSON.DIST(2,L29,FALSE)</f>
        <v>0.11858461890560847</v>
      </c>
      <c r="S29" s="5">
        <f t="shared" ref="S29:S92" si="122">_xlfn.POISSON.DIST(2,K29,FALSE) * _xlfn.POISSON.DIST(2,L29,FALSE)</f>
        <v>3.4970509264038982E-2</v>
      </c>
      <c r="T29" s="5">
        <f t="shared" ref="T29:T92" si="123">_xlfn.POISSON.DIST(2,K29,FALSE) * _xlfn.POISSON.DIST(1,L29,FALSE)</f>
        <v>4.487160852012579E-2</v>
      </c>
      <c r="U29" s="5">
        <f t="shared" ref="U29:U92" si="124">_xlfn.POISSON.DIST(1,K29,FALSE) * _xlfn.POISSON.DIST(2,L29,FALSE)</f>
        <v>9.1071010909192326E-2</v>
      </c>
      <c r="V29" s="5">
        <f t="shared" ref="V29:V92" si="125">_xlfn.POISSON.DIST(3,K29,FALSE) * _xlfn.POISSON.DIST(3,L29,FALSE)</f>
        <v>4.6512700701527628E-3</v>
      </c>
      <c r="W29" s="5">
        <f t="shared" ref="W29:W92" si="126">_xlfn.POISSON.DIST(3,K29,FALSE) * _xlfn.POISSON.DIST(0,L29,FALSE)</f>
        <v>7.3695651744075698E-3</v>
      </c>
      <c r="X29" s="5">
        <f t="shared" ref="X29:X92" si="127">_xlfn.POISSON.DIST(3,K29,FALSE) * _xlfn.POISSON.DIST(1,L29,FALSE)</f>
        <v>1.148688249443822E-2</v>
      </c>
      <c r="Y29" s="5">
        <f t="shared" ref="Y29:Y92" si="128">_xlfn.POISSON.DIST(3,K29,FALSE) * _xlfn.POISSON.DIST(2,L29,FALSE)</f>
        <v>8.9522560909869701E-3</v>
      </c>
      <c r="Z29" s="5">
        <f t="shared" ref="Z29:Z92" si="129">_xlfn.POISSON.DIST(0,K29,FALSE) * _xlfn.POISSON.DIST(3,L29,FALSE)</f>
        <v>6.16123000828184E-2</v>
      </c>
      <c r="AA29" s="5">
        <f t="shared" ref="AA29:AA92" si="130">_xlfn.POISSON.DIST(1,K29,FALSE) * _xlfn.POISSON.DIST(3,L29,FALSE)</f>
        <v>4.7317219591936549E-2</v>
      </c>
      <c r="AB29" s="5">
        <f t="shared" ref="AB29:AB92" si="131">_xlfn.POISSON.DIST(2,K29,FALSE) * _xlfn.POISSON.DIST(3,L29,FALSE)</f>
        <v>1.8169418013140388E-2</v>
      </c>
      <c r="AC29" s="5">
        <f t="shared" ref="AC29:AC92" si="132">_xlfn.POISSON.DIST(4,K29,FALSE) * _xlfn.POISSON.DIST(4,L29,FALSE)</f>
        <v>3.4798753200763658E-4</v>
      </c>
      <c r="AD29" s="5">
        <f t="shared" ref="AD29:AD92" si="133">_xlfn.POISSON.DIST(4,K29,FALSE) * _xlfn.POISSON.DIST(0,L29,FALSE)</f>
        <v>1.414925806964695E-3</v>
      </c>
      <c r="AE29" s="5">
        <f t="shared" ref="AE29:AE92" si="134">_xlfn.POISSON.DIST(4,K29,FALSE) * _xlfn.POISSON.DIST(1,L29,FALSE)</f>
        <v>2.2054335769217475E-3</v>
      </c>
      <c r="AF29" s="5">
        <f t="shared" ref="AF29:AF92" si="135">_xlfn.POISSON.DIST(4,K29,FALSE) * _xlfn.POISSON.DIST(2,L29,FALSE)</f>
        <v>1.7187958684024547E-3</v>
      </c>
      <c r="AG29" s="5">
        <f t="shared" ref="AG29:AG92" si="136">_xlfn.POISSON.DIST(4,K29,FALSE) * _xlfn.POISSON.DIST(3,L29,FALSE)</f>
        <v>8.9302447317737247E-4</v>
      </c>
      <c r="AH29" s="5">
        <f t="shared" ref="AH29:AH92" si="137">_xlfn.POISSON.DIST(0,K29,FALSE) * _xlfn.POISSON.DIST(4,L29,FALSE)</f>
        <v>2.4008650256637933E-2</v>
      </c>
      <c r="AI29" s="5">
        <f t="shared" ref="AI29:AI92" si="138">_xlfn.POISSON.DIST(1,K29,FALSE) * _xlfn.POISSON.DIST(4,L29,FALSE)</f>
        <v>1.8438243252927013E-2</v>
      </c>
      <c r="AJ29" s="5">
        <f t="shared" ref="AJ29:AJ92" si="139">_xlfn.POISSON.DIST(2,K29,FALSE) * _xlfn.POISSON.DIST(4,L29,FALSE)</f>
        <v>7.080131757096873E-3</v>
      </c>
      <c r="AK29" s="5">
        <f t="shared" ref="AK29:AK92" si="140">_xlfn.POISSON.DIST(3,K29,FALSE) * _xlfn.POISSON.DIST(4,L29,FALSE)</f>
        <v>1.8124743957514851E-3</v>
      </c>
      <c r="AL29" s="5">
        <f t="shared" ref="AL29:AL92" si="141">_xlfn.POISSON.DIST(5,K29,FALSE) * _xlfn.POISSON.DIST(5,L29,FALSE)</f>
        <v>1.6662332048679518E-5</v>
      </c>
      <c r="AM29" s="5">
        <f t="shared" ref="AM29:AM92" si="142">_xlfn.POISSON.DIST(5,K29,FALSE) * _xlfn.POISSON.DIST(0,L29,FALSE)</f>
        <v>2.1732788753042094E-4</v>
      </c>
      <c r="AN29" s="5">
        <f t="shared" ref="AN29:AN92" si="143">_xlfn.POISSON.DIST(5,K29,FALSE) * _xlfn.POISSON.DIST(1,L29,FALSE)</f>
        <v>3.3874724596992452E-4</v>
      </c>
      <c r="AO29" s="5">
        <f t="shared" ref="AO29:AO92" si="144">_xlfn.POISSON.DIST(5,K29,FALSE) * _xlfn.POISSON.DIST(2,L29,FALSE)</f>
        <v>2.6400131606705614E-4</v>
      </c>
      <c r="AP29" s="5">
        <f t="shared" ref="AP29:AP92" si="145">_xlfn.POISSON.DIST(5,K29,FALSE) * _xlfn.POISSON.DIST(3,L29,FALSE)</f>
        <v>1.3716558233180072E-4</v>
      </c>
      <c r="AQ29" s="5">
        <f t="shared" ref="AQ29:AQ92" si="146">_xlfn.POISSON.DIST(5,K29,FALSE) * _xlfn.POISSON.DIST(4,L29,FALSE)</f>
        <v>5.3449724957933043E-5</v>
      </c>
      <c r="AR29" s="5">
        <f t="shared" ref="AR29:AR92" si="147">_xlfn.POISSON.DIST(0,K29,FALSE) * _xlfn.POISSON.DIST(5,L29,FALSE)</f>
        <v>7.4844183563444466E-3</v>
      </c>
      <c r="AS29" s="5">
        <f t="shared" ref="AS29:AS92" si="148">_xlfn.POISSON.DIST(1,K29,FALSE) * _xlfn.POISSON.DIST(5,L29,FALSE)</f>
        <v>5.7479085573666037E-3</v>
      </c>
      <c r="AT29" s="5">
        <f t="shared" ref="AT29:AT92" si="149">_xlfn.POISSON.DIST(2,K29,FALSE) * _xlfn.POISSON.DIST(5,L29,FALSE)</f>
        <v>2.2071489867908E-3</v>
      </c>
      <c r="AU29" s="5">
        <f t="shared" ref="AU29:AU92" si="150">_xlfn.POISSON.DIST(3,K29,FALSE) * _xlfn.POISSON.DIST(5,L29,FALSE)</f>
        <v>5.6501787867963026E-4</v>
      </c>
      <c r="AV29" s="5">
        <f t="shared" ref="AV29:AV92" si="151">_xlfn.POISSON.DIST(4,K29,FALSE) * _xlfn.POISSON.DIST(5,L29,FALSE)</f>
        <v>1.0848107846532797E-4</v>
      </c>
      <c r="AW29" s="5">
        <f t="shared" ref="AW29:AW92" si="152">_xlfn.POISSON.DIST(6,K29,FALSE) * _xlfn.POISSON.DIST(6,L29,FALSE)</f>
        <v>5.5404545135310848E-7</v>
      </c>
      <c r="AX29" s="5">
        <f t="shared" ref="AX29:AX92" si="153">_xlfn.POISSON.DIST(6,K29,FALSE) * _xlfn.POISSON.DIST(0,L29,FALSE)</f>
        <v>2.781736591531743E-5</v>
      </c>
      <c r="AY29" s="5">
        <f t="shared" ref="AY29:AY92" si="154">_xlfn.POISSON.DIST(6,K29,FALSE) * _xlfn.POISSON.DIST(1,L29,FALSE)</f>
        <v>4.3358706519578235E-5</v>
      </c>
      <c r="AZ29" s="5">
        <f t="shared" ref="AZ29:AZ92" si="155">_xlfn.POISSON.DIST(6,K29,FALSE) * _xlfn.POISSON.DIST(2,L29,FALSE)</f>
        <v>3.3791435119594132E-5</v>
      </c>
      <c r="BA29" s="5">
        <f t="shared" ref="BA29:BA92" si="156">_xlfn.POISSON.DIST(6,K29,FALSE) * _xlfn.POISSON.DIST(3,L29,FALSE)</f>
        <v>1.7556813522964027E-5</v>
      </c>
      <c r="BB29" s="5">
        <f t="shared" ref="BB29:BB92" si="157">_xlfn.POISSON.DIST(6,K29,FALSE) * _xlfn.POISSON.DIST(4,L29,FALSE)</f>
        <v>6.8414163231572181E-6</v>
      </c>
      <c r="BC29" s="5">
        <f t="shared" ref="BC29:BC92" si="158">_xlfn.POISSON.DIST(6,K29,FALSE) * _xlfn.POISSON.DIST(5,L29,FALSE)</f>
        <v>2.1327322179752892E-6</v>
      </c>
      <c r="BD29" s="5">
        <f t="shared" ref="BD29:BD92" si="159">_xlfn.POISSON.DIST(0,K29,FALSE) * _xlfn.POISSON.DIST(6,L29,FALSE)</f>
        <v>1.9443172056044756E-3</v>
      </c>
      <c r="BE29" s="5">
        <f t="shared" ref="BE29:BE92" si="160">_xlfn.POISSON.DIST(1,K29,FALSE) * _xlfn.POISSON.DIST(6,L29,FALSE)</f>
        <v>1.4932032086174792E-3</v>
      </c>
      <c r="BF29" s="5">
        <f t="shared" ref="BF29:BF92" si="161">_xlfn.POISSON.DIST(2,K29,FALSE) * _xlfn.POISSON.DIST(6,L29,FALSE)</f>
        <v>5.7337758874904086E-4</v>
      </c>
      <c r="BG29" s="5">
        <f t="shared" ref="BG29:BG92" si="162">_xlfn.POISSON.DIST(3,K29,FALSE) * _xlfn.POISSON.DIST(6,L29,FALSE)</f>
        <v>1.4678147728870608E-4</v>
      </c>
      <c r="BH29" s="5">
        <f t="shared" ref="BH29:BH92" si="163">_xlfn.POISSON.DIST(4,K29,FALSE) * _xlfn.POISSON.DIST(6,L29,FALSE)</f>
        <v>2.8181432049942897E-5</v>
      </c>
      <c r="BI29" s="5">
        <f t="shared" ref="BI29:BI92" si="164">_xlfn.POISSON.DIST(5,K29,FALSE) * _xlfn.POISSON.DIST(6,L29,FALSE)</f>
        <v>4.3285740247644025E-6</v>
      </c>
      <c r="BJ29" s="8">
        <f t="shared" ref="BJ29:BJ92" si="165">SUM(N29,Q29,T29,W29,X29,Y29,AD29,AE29,AF29,AG29,AM29,AN29,AO29,AP29,AQ29,AX29,AY29,AZ29,BA29,BB29,BC29)</f>
        <v>0.18381301847221557</v>
      </c>
      <c r="BK29" s="8">
        <f t="shared" ref="BK29:BK92" si="166">SUM(M29,P29,S29,V29,AC29,AL29,AY29)</f>
        <v>0.25450522953158083</v>
      </c>
      <c r="BL29" s="8">
        <f t="shared" ref="BL29:BL92" si="167">SUM(O29,R29,U29,AA29,AB29,AH29,AI29,AJ29,AK29,AR29,AS29,AT29,AU29,AV29,BD29,BE29,BF29,BG29,BH29,BI29)</f>
        <v>0.49894407088474646</v>
      </c>
      <c r="BM29" s="8">
        <f t="shared" ref="BM29:BM92" si="168">SUM(S29:BI29)</f>
        <v>0.4098542780790822</v>
      </c>
      <c r="BN29" s="8">
        <f t="shared" ref="BN29:BN92" si="169">SUM(M29:R29)</f>
        <v>0.58897753623121085</v>
      </c>
    </row>
    <row r="30" spans="1:66" x14ac:dyDescent="0.25">
      <c r="A30" t="s">
        <v>143</v>
      </c>
      <c r="B30" t="s">
        <v>147</v>
      </c>
      <c r="C30" t="s">
        <v>161</v>
      </c>
      <c r="D30" s="7" t="s">
        <v>508</v>
      </c>
      <c r="E30">
        <f>VLOOKUP(A30,home!$A$2:$E$405,3,FALSE)</f>
        <v>1.2578947368421101</v>
      </c>
      <c r="F30">
        <f>VLOOKUP(B30,home!$B$2:$E$405,3,FALSE)</f>
        <v>0.92</v>
      </c>
      <c r="G30">
        <f>VLOOKUP(C30,away!$B$2:$E$405,4,FALSE)</f>
        <v>0.92</v>
      </c>
      <c r="H30">
        <f>VLOOKUP(A30,away!$A$2:$E$405,3,FALSE)</f>
        <v>1.0263157894736801</v>
      </c>
      <c r="I30">
        <f>VLOOKUP(C30,away!$B$2:$E$405,3,FALSE)</f>
        <v>1</v>
      </c>
      <c r="J30">
        <f>VLOOKUP(B30,home!$B$2:$E$405,4,FALSE)</f>
        <v>0.72</v>
      </c>
      <c r="K30" s="3">
        <f t="shared" si="114"/>
        <v>1.0646821052631619</v>
      </c>
      <c r="L30" s="3">
        <f t="shared" si="115"/>
        <v>0.73894736842104958</v>
      </c>
      <c r="M30" s="5">
        <f t="shared" si="116"/>
        <v>0.16470002768843264</v>
      </c>
      <c r="N30" s="5">
        <f t="shared" si="117"/>
        <v>0.17535317221622151</v>
      </c>
      <c r="O30" s="5">
        <f t="shared" si="118"/>
        <v>0.12170465203924132</v>
      </c>
      <c r="P30" s="5">
        <f t="shared" si="119"/>
        <v>0.12957676515346001</v>
      </c>
      <c r="Q30" s="5">
        <f t="shared" si="120"/>
        <v>9.3347692279870234E-2</v>
      </c>
      <c r="R30" s="5">
        <f t="shared" si="121"/>
        <v>4.4966666174498439E-2</v>
      </c>
      <c r="S30" s="5">
        <f t="shared" si="122"/>
        <v>2.5485936923151681E-2</v>
      </c>
      <c r="T30" s="5">
        <f t="shared" si="123"/>
        <v>6.8979031558388026E-2</v>
      </c>
      <c r="U30" s="5">
        <f t="shared" si="124"/>
        <v>4.7875204809330808E-2</v>
      </c>
      <c r="V30" s="5">
        <f t="shared" si="125"/>
        <v>2.2278787750312883E-3</v>
      </c>
      <c r="W30" s="5">
        <f t="shared" si="126"/>
        <v>3.3128539179330022E-2</v>
      </c>
      <c r="X30" s="5">
        <f t="shared" si="127"/>
        <v>2.4480246846199556E-2</v>
      </c>
      <c r="Y30" s="5">
        <f t="shared" si="128"/>
        <v>9.0448069926484295E-3</v>
      </c>
      <c r="Z30" s="5">
        <f t="shared" si="129"/>
        <v>1.1075999878771151E-2</v>
      </c>
      <c r="AA30" s="5">
        <f t="shared" si="130"/>
        <v>1.1792418868824593E-2</v>
      </c>
      <c r="AB30" s="5">
        <f t="shared" si="131"/>
        <v>6.2775886737025987E-3</v>
      </c>
      <c r="AC30" s="5">
        <f t="shared" si="132"/>
        <v>1.0954814674071932E-4</v>
      </c>
      <c r="AD30" s="5">
        <f t="shared" si="133"/>
        <v>8.8178407094355558E-3</v>
      </c>
      <c r="AE30" s="5">
        <f t="shared" si="134"/>
        <v>6.5159201873934052E-3</v>
      </c>
      <c r="AF30" s="5">
        <f t="shared" si="135"/>
        <v>2.407461037657974E-3</v>
      </c>
      <c r="AG30" s="5">
        <f t="shared" si="136"/>
        <v>5.9299566611785643E-4</v>
      </c>
      <c r="AH30" s="5">
        <f t="shared" si="137"/>
        <v>2.0461452407624509E-3</v>
      </c>
      <c r="AI30" s="5">
        <f t="shared" si="138"/>
        <v>2.1784942226091655E-3</v>
      </c>
      <c r="AJ30" s="5">
        <f t="shared" si="139"/>
        <v>1.1597019076155803E-3</v>
      </c>
      <c r="AK30" s="5">
        <f t="shared" si="140"/>
        <v>4.1157128949262042E-4</v>
      </c>
      <c r="AL30" s="5">
        <f t="shared" si="141"/>
        <v>3.4474540611667238E-6</v>
      </c>
      <c r="AM30" s="5">
        <f t="shared" si="142"/>
        <v>1.8776394420794125E-3</v>
      </c>
      <c r="AN30" s="5">
        <f t="shared" si="143"/>
        <v>1.3874767245681497E-3</v>
      </c>
      <c r="AO30" s="5">
        <f t="shared" si="144"/>
        <v>5.1263613718254572E-4</v>
      </c>
      <c r="AP30" s="5">
        <f t="shared" si="145"/>
        <v>1.2627037484285814E-4</v>
      </c>
      <c r="AQ30" s="5">
        <f t="shared" si="146"/>
        <v>2.3326790299917373E-5</v>
      </c>
      <c r="AR30" s="5">
        <f t="shared" si="147"/>
        <v>3.0239872821373378E-4</v>
      </c>
      <c r="AS30" s="5">
        <f t="shared" si="148"/>
        <v>3.2195851458350077E-4</v>
      </c>
      <c r="AT30" s="5">
        <f t="shared" si="149"/>
        <v>1.7139173455708095E-4</v>
      </c>
      <c r="AU30" s="5">
        <f t="shared" si="150"/>
        <v>6.0825904257646004E-5</v>
      </c>
      <c r="AV30" s="5">
        <f t="shared" si="151"/>
        <v>1.6190062949891514E-5</v>
      </c>
      <c r="AW30" s="5">
        <f t="shared" si="152"/>
        <v>7.5340664872631194E-8</v>
      </c>
      <c r="AX30" s="5">
        <f t="shared" si="153"/>
        <v>3.3318151901970953E-4</v>
      </c>
      <c r="AY30" s="5">
        <f t="shared" si="154"/>
        <v>2.4620360668614226E-4</v>
      </c>
      <c r="AZ30" s="5">
        <f t="shared" si="155"/>
        <v>9.0965753628247949E-5</v>
      </c>
      <c r="BA30" s="5">
        <f t="shared" si="156"/>
        <v>2.2406301420010457E-5</v>
      </c>
      <c r="BB30" s="5">
        <f t="shared" si="157"/>
        <v>4.1392693675913881E-6</v>
      </c>
      <c r="BC30" s="5">
        <f t="shared" si="158"/>
        <v>6.1174044127350393E-7</v>
      </c>
      <c r="BD30" s="5">
        <f t="shared" si="159"/>
        <v>3.7242790737901779E-5</v>
      </c>
      <c r="BE30" s="5">
        <f t="shared" si="160"/>
        <v>3.9651732848704651E-5</v>
      </c>
      <c r="BF30" s="5">
        <f t="shared" si="161"/>
        <v>2.110824520334566E-5</v>
      </c>
      <c r="BG30" s="5">
        <f t="shared" si="162"/>
        <v>7.4911903138363674E-6</v>
      </c>
      <c r="BH30" s="5">
        <f t="shared" si="163"/>
        <v>1.9939340685655775E-6</v>
      </c>
      <c r="BI30" s="5">
        <f t="shared" si="164"/>
        <v>4.2458118437526822E-7</v>
      </c>
      <c r="BJ30" s="8">
        <f t="shared" si="165"/>
        <v>0.42729256433279844</v>
      </c>
      <c r="BK30" s="8">
        <f t="shared" si="166"/>
        <v>0.32234980774756372</v>
      </c>
      <c r="BL30" s="8">
        <f t="shared" si="167"/>
        <v>0.23939312064499615</v>
      </c>
      <c r="BM30" s="8">
        <f t="shared" si="168"/>
        <v>0.2702163887863841</v>
      </c>
      <c r="BN30" s="8">
        <f t="shared" si="169"/>
        <v>0.72964897555172414</v>
      </c>
    </row>
    <row r="31" spans="1:66" x14ac:dyDescent="0.25">
      <c r="A31" t="s">
        <v>10</v>
      </c>
      <c r="B31" t="s">
        <v>453</v>
      </c>
      <c r="C31" t="s">
        <v>41</v>
      </c>
      <c r="D31" t="s">
        <v>509</v>
      </c>
      <c r="E31">
        <f>VLOOKUP(A31,home!$A$2:$E$405,3,FALSE)</f>
        <v>1.5653594771241801</v>
      </c>
      <c r="F31">
        <f>VLOOKUP(B31,home!$B$2:$E$405,3,FALSE)</f>
        <v>1.2</v>
      </c>
      <c r="G31">
        <f>VLOOKUP(C31,away!$B$2:$E$405,4,FALSE)</f>
        <v>1.1299999999999999</v>
      </c>
      <c r="H31">
        <f>VLOOKUP(A31,away!$A$2:$E$405,3,FALSE)</f>
        <v>1.3758169934640501</v>
      </c>
      <c r="I31">
        <f>VLOOKUP(C31,away!$B$2:$E$405,3,FALSE)</f>
        <v>1.1599999999999999</v>
      </c>
      <c r="J31">
        <f>VLOOKUP(B31,home!$B$2:$E$405,4,FALSE)</f>
        <v>0.6</v>
      </c>
      <c r="K31" s="3">
        <f t="shared" si="114"/>
        <v>2.1226274509803877</v>
      </c>
      <c r="L31" s="3">
        <f t="shared" si="115"/>
        <v>0.9575686274509787</v>
      </c>
      <c r="M31" s="5">
        <f t="shared" si="116"/>
        <v>4.5950245913528004E-2</v>
      </c>
      <c r="N31" s="5">
        <f t="shared" si="117"/>
        <v>9.7535253355353929E-2</v>
      </c>
      <c r="O31" s="5">
        <f t="shared" si="118"/>
        <v>4.4000513910451962E-2</v>
      </c>
      <c r="P31" s="5">
        <f t="shared" si="119"/>
        <v>9.3396698683569743E-2</v>
      </c>
      <c r="Q31" s="5">
        <f t="shared" si="120"/>
        <v>0.10351550310520062</v>
      </c>
      <c r="R31" s="5">
        <f t="shared" si="121"/>
        <v>2.1066755856184585E-2</v>
      </c>
      <c r="S31" s="5">
        <f t="shared" si="122"/>
        <v>4.7458632438033541E-2</v>
      </c>
      <c r="T31" s="5">
        <f t="shared" si="123"/>
        <v>9.9123198228344492E-2</v>
      </c>
      <c r="U31" s="5">
        <f t="shared" si="124"/>
        <v>4.4716874283439234E-2</v>
      </c>
      <c r="V31" s="5">
        <f t="shared" si="125"/>
        <v>1.0718065221361915E-2</v>
      </c>
      <c r="W31" s="5">
        <f t="shared" si="126"/>
        <v>7.3241616164381462E-2</v>
      </c>
      <c r="X31" s="5">
        <f t="shared" si="127"/>
        <v>7.0133873862818177E-2</v>
      </c>
      <c r="Y31" s="5">
        <f t="shared" si="128"/>
        <v>3.3578998666319422E-2</v>
      </c>
      <c r="Z31" s="5">
        <f t="shared" si="129"/>
        <v>6.7242881633505147E-3</v>
      </c>
      <c r="AA31" s="5">
        <f t="shared" si="130"/>
        <v>1.4273158643830296E-2</v>
      </c>
      <c r="AB31" s="5">
        <f t="shared" si="131"/>
        <v>1.5148299174796096E-2</v>
      </c>
      <c r="AC31" s="5">
        <f t="shared" si="132"/>
        <v>1.3615703899525781E-3</v>
      </c>
      <c r="AD31" s="5">
        <f t="shared" si="133"/>
        <v>3.8866166256171258E-2</v>
      </c>
      <c r="AE31" s="5">
        <f t="shared" si="134"/>
        <v>3.7217021476203462E-2</v>
      </c>
      <c r="AF31" s="5">
        <f t="shared" si="135"/>
        <v>1.7818926086390866E-2</v>
      </c>
      <c r="AG31" s="5">
        <f t="shared" si="136"/>
        <v>5.6876148650652483E-3</v>
      </c>
      <c r="AH31" s="5">
        <f t="shared" si="137"/>
        <v>1.6097418467911036E-3</v>
      </c>
      <c r="AI31" s="5">
        <f t="shared" si="138"/>
        <v>3.4168822329906619E-3</v>
      </c>
      <c r="AJ31" s="5">
        <f t="shared" si="139"/>
        <v>3.6263840122565724E-3</v>
      </c>
      <c r="AK31" s="5">
        <f t="shared" si="140"/>
        <v>2.5658207507373997E-3</v>
      </c>
      <c r="AL31" s="5">
        <f t="shared" si="141"/>
        <v>1.1069901970594936E-4</v>
      </c>
      <c r="AM31" s="5">
        <f t="shared" si="142"/>
        <v>1.6499678281943337E-2</v>
      </c>
      <c r="AN31" s="5">
        <f t="shared" si="143"/>
        <v>1.5799574285823206E-2</v>
      </c>
      <c r="AO31" s="5">
        <f t="shared" si="144"/>
        <v>7.5645883315927495E-3</v>
      </c>
      <c r="AP31" s="5">
        <f t="shared" si="145"/>
        <v>2.4145374886383199E-3</v>
      </c>
      <c r="AQ31" s="5">
        <f t="shared" si="146"/>
        <v>5.7802133723108221E-4</v>
      </c>
      <c r="AR31" s="5">
        <f t="shared" si="147"/>
        <v>3.0828765815643221E-4</v>
      </c>
      <c r="AS31" s="5">
        <f t="shared" si="148"/>
        <v>6.5437984600130077E-4</v>
      </c>
      <c r="AT31" s="5">
        <f t="shared" si="149"/>
        <v>6.9450231224533999E-4</v>
      </c>
      <c r="AU31" s="5">
        <f t="shared" si="150"/>
        <v>4.9138989091377034E-4</v>
      </c>
      <c r="AV31" s="5">
        <f t="shared" si="151"/>
        <v>2.607594178969569E-4</v>
      </c>
      <c r="AW31" s="5">
        <f t="shared" si="152"/>
        <v>6.2500711261453468E-6</v>
      </c>
      <c r="AX31" s="5">
        <f t="shared" si="153"/>
        <v>5.8371116755996473E-3</v>
      </c>
      <c r="AY31" s="5">
        <f t="shared" si="154"/>
        <v>5.5894350154820378E-3</v>
      </c>
      <c r="AZ31" s="5">
        <f t="shared" si="155"/>
        <v>2.6761338080007863E-3</v>
      </c>
      <c r="BA31" s="5">
        <f t="shared" si="156"/>
        <v>8.5419392580082484E-4</v>
      </c>
      <c r="BB31" s="5">
        <f t="shared" si="157"/>
        <v>2.0448732627651473E-4</v>
      </c>
      <c r="BC31" s="5">
        <f t="shared" si="158"/>
        <v>3.9162129670744542E-5</v>
      </c>
      <c r="BD31" s="5">
        <f t="shared" si="159"/>
        <v>4.9201098280155199E-5</v>
      </c>
      <c r="BE31" s="5">
        <f t="shared" si="160"/>
        <v>1.0443560182784136E-4</v>
      </c>
      <c r="BF31" s="5">
        <f t="shared" si="161"/>
        <v>1.1083893764971682E-4</v>
      </c>
      <c r="BG31" s="5">
        <f t="shared" si="162"/>
        <v>7.8423257230930842E-5</v>
      </c>
      <c r="BH31" s="5">
        <f t="shared" si="163"/>
        <v>4.1615839648417513E-5</v>
      </c>
      <c r="BI31" s="5">
        <f t="shared" si="164"/>
        <v>1.7666984726665789E-5</v>
      </c>
      <c r="BJ31" s="8">
        <f t="shared" si="165"/>
        <v>0.63477509567230805</v>
      </c>
      <c r="BK31" s="8">
        <f t="shared" si="166"/>
        <v>0.20458534668163378</v>
      </c>
      <c r="BL31" s="8">
        <f t="shared" si="167"/>
        <v>0.15323593155605547</v>
      </c>
      <c r="BM31" s="8">
        <f t="shared" si="168"/>
        <v>0.58827250630470296</v>
      </c>
      <c r="BN31" s="8">
        <f t="shared" si="169"/>
        <v>0.40546497082428884</v>
      </c>
    </row>
    <row r="32" spans="1:66" x14ac:dyDescent="0.25">
      <c r="A32" t="s">
        <v>72</v>
      </c>
      <c r="B32" t="s">
        <v>88</v>
      </c>
      <c r="C32" t="s">
        <v>67</v>
      </c>
      <c r="D32" t="s">
        <v>509</v>
      </c>
      <c r="E32">
        <f>VLOOKUP(A32,home!$A$2:$E$405,3,FALSE)</f>
        <v>1.4148550724637701</v>
      </c>
      <c r="F32">
        <f>VLOOKUP(B32,home!$B$2:$E$405,3,FALSE)</f>
        <v>1.08</v>
      </c>
      <c r="G32">
        <f>VLOOKUP(C32,away!$B$2:$E$405,4,FALSE)</f>
        <v>0.97</v>
      </c>
      <c r="H32">
        <f>VLOOKUP(A32,away!$A$2:$E$405,3,FALSE)</f>
        <v>1.0942028985507199</v>
      </c>
      <c r="I32">
        <f>VLOOKUP(C32,away!$B$2:$E$405,3,FALSE)</f>
        <v>0.56000000000000005</v>
      </c>
      <c r="J32">
        <f>VLOOKUP(B32,home!$B$2:$E$405,4,FALSE)</f>
        <v>0.91</v>
      </c>
      <c r="K32" s="3">
        <f t="shared" si="114"/>
        <v>1.4822021739130455</v>
      </c>
      <c r="L32" s="3">
        <f t="shared" si="115"/>
        <v>0.55760579710144698</v>
      </c>
      <c r="M32" s="5">
        <f t="shared" si="116"/>
        <v>0.13005368255742911</v>
      </c>
      <c r="N32" s="5">
        <f t="shared" si="117"/>
        <v>0.19276585101201857</v>
      </c>
      <c r="O32" s="5">
        <f t="shared" si="118"/>
        <v>7.2518687328413795E-2</v>
      </c>
      <c r="P32" s="5">
        <f t="shared" si="119"/>
        <v>0.10748735600749537</v>
      </c>
      <c r="Q32" s="5">
        <f t="shared" si="120"/>
        <v>0.1428589817131061</v>
      </c>
      <c r="R32" s="5">
        <f t="shared" si="121"/>
        <v>2.0218420226255387E-2</v>
      </c>
      <c r="S32" s="5">
        <f t="shared" si="122"/>
        <v>2.2209159083942592E-2</v>
      </c>
      <c r="T32" s="5">
        <f t="shared" si="123"/>
        <v>7.965899637123755E-2</v>
      </c>
      <c r="U32" s="5">
        <f t="shared" si="124"/>
        <v>2.9967786412443229E-2</v>
      </c>
      <c r="V32" s="5">
        <f t="shared" si="125"/>
        <v>2.0395029209305309E-3</v>
      </c>
      <c r="W32" s="5">
        <f t="shared" si="126"/>
        <v>7.0581964419389964E-2</v>
      </c>
      <c r="X32" s="5">
        <f t="shared" si="127"/>
        <v>3.9356912531059905E-2</v>
      </c>
      <c r="Y32" s="5">
        <f t="shared" si="128"/>
        <v>1.0972821291666792E-2</v>
      </c>
      <c r="Z32" s="5">
        <f t="shared" si="129"/>
        <v>3.7579694421310521E-3</v>
      </c>
      <c r="AA32" s="5">
        <f t="shared" si="130"/>
        <v>5.5700704766254413E-3</v>
      </c>
      <c r="AB32" s="5">
        <f t="shared" si="131"/>
        <v>4.1279852846515521E-3</v>
      </c>
      <c r="AC32" s="5">
        <f t="shared" si="132"/>
        <v>1.0535110013300809E-4</v>
      </c>
      <c r="AD32" s="5">
        <f t="shared" si="133"/>
        <v>2.6154185275368259E-2</v>
      </c>
      <c r="AE32" s="5">
        <f t="shared" si="134"/>
        <v>1.4583725328010643E-2</v>
      </c>
      <c r="AF32" s="5">
        <f t="shared" si="135"/>
        <v>4.0659848931169675E-3</v>
      </c>
      <c r="AG32" s="5">
        <f t="shared" si="136"/>
        <v>7.5573891577630976E-4</v>
      </c>
      <c r="AH32" s="5">
        <f t="shared" si="137"/>
        <v>5.2386638656559117E-4</v>
      </c>
      <c r="AI32" s="5">
        <f t="shared" si="138"/>
        <v>7.7647589700749118E-4</v>
      </c>
      <c r="AJ32" s="5">
        <f t="shared" si="139"/>
        <v>5.7544713126779273E-4</v>
      </c>
      <c r="AK32" s="5">
        <f t="shared" si="140"/>
        <v>2.8430966297904943E-4</v>
      </c>
      <c r="AL32" s="5">
        <f t="shared" si="141"/>
        <v>3.4828421565925321E-6</v>
      </c>
      <c r="AM32" s="5">
        <f t="shared" si="142"/>
        <v>7.7531580544150727E-3</v>
      </c>
      <c r="AN32" s="5">
        <f t="shared" si="143"/>
        <v>4.3232058769856196E-3</v>
      </c>
      <c r="AO32" s="5">
        <f t="shared" si="144"/>
        <v>1.2053223295351132E-3</v>
      </c>
      <c r="AP32" s="5">
        <f t="shared" si="145"/>
        <v>2.2403157277486665E-4</v>
      </c>
      <c r="AQ32" s="5">
        <f t="shared" si="146"/>
        <v>3.1230325928255072E-5</v>
      </c>
      <c r="AR32" s="5">
        <f t="shared" si="147"/>
        <v>5.8422186811112251E-5</v>
      </c>
      <c r="AS32" s="5">
        <f t="shared" si="148"/>
        <v>8.6593492296184642E-5</v>
      </c>
      <c r="AT32" s="5">
        <f t="shared" si="149"/>
        <v>6.4174531264063733E-5</v>
      </c>
      <c r="AU32" s="5">
        <f t="shared" si="150"/>
        <v>3.1706543249815322E-5</v>
      </c>
      <c r="AV32" s="5">
        <f t="shared" si="151"/>
        <v>1.1748876833036068E-5</v>
      </c>
      <c r="AW32" s="5">
        <f t="shared" si="152"/>
        <v>7.995875400620395E-8</v>
      </c>
      <c r="AX32" s="5">
        <f t="shared" si="153"/>
        <v>1.9152912871575789E-3</v>
      </c>
      <c r="AY32" s="5">
        <f t="shared" si="154"/>
        <v>1.0679775248569579E-3</v>
      </c>
      <c r="AZ32" s="5">
        <f t="shared" si="155"/>
        <v>2.9775522951714723E-4</v>
      </c>
      <c r="BA32" s="5">
        <f t="shared" si="156"/>
        <v>5.5343347365344403E-5</v>
      </c>
      <c r="BB32" s="5">
        <f t="shared" si="157"/>
        <v>7.7149428304787805E-6</v>
      </c>
      <c r="BC32" s="5">
        <f t="shared" si="158"/>
        <v>8.6037936931624289E-7</v>
      </c>
      <c r="BD32" s="5">
        <f t="shared" si="159"/>
        <v>5.4294250075366469E-6</v>
      </c>
      <c r="BE32" s="5">
        <f t="shared" si="160"/>
        <v>8.0475055492686714E-6</v>
      </c>
      <c r="BF32" s="5">
        <f t="shared" si="161"/>
        <v>5.9640151098516625E-6</v>
      </c>
      <c r="BG32" s="5">
        <f t="shared" si="162"/>
        <v>2.9466253870241288E-6</v>
      </c>
      <c r="BH32" s="5">
        <f t="shared" si="163"/>
        <v>1.091873638588633E-6</v>
      </c>
      <c r="BI32" s="5">
        <f t="shared" si="164"/>
        <v>3.2367549615088348E-7</v>
      </c>
      <c r="BJ32" s="8">
        <f t="shared" si="165"/>
        <v>0.59863705262148681</v>
      </c>
      <c r="BK32" s="8">
        <f t="shared" si="166"/>
        <v>0.2629665120369441</v>
      </c>
      <c r="BL32" s="8">
        <f t="shared" si="167"/>
        <v>0.13483949755685196</v>
      </c>
      <c r="BM32" s="8">
        <f t="shared" si="168"/>
        <v>0.33323015524659255</v>
      </c>
      <c r="BN32" s="8">
        <f t="shared" si="169"/>
        <v>0.66590297884471839</v>
      </c>
    </row>
    <row r="33" spans="1:66" x14ac:dyDescent="0.25">
      <c r="A33" t="s">
        <v>10</v>
      </c>
      <c r="B33" t="s">
        <v>221</v>
      </c>
      <c r="C33" t="s">
        <v>12</v>
      </c>
      <c r="D33" t="s">
        <v>510</v>
      </c>
      <c r="E33">
        <f>VLOOKUP(A33,home!$A$2:$E$405,3,FALSE)</f>
        <v>1.5653594771241801</v>
      </c>
      <c r="F33">
        <f>VLOOKUP(B33,home!$B$2:$E$405,3,FALSE)</f>
        <v>0.86</v>
      </c>
      <c r="G33">
        <f>VLOOKUP(C33,away!$B$2:$E$405,4,FALSE)</f>
        <v>0.64</v>
      </c>
      <c r="H33">
        <f>VLOOKUP(A33,away!$A$2:$E$405,3,FALSE)</f>
        <v>1.3758169934640501</v>
      </c>
      <c r="I33">
        <f>VLOOKUP(C33,away!$B$2:$E$405,3,FALSE)</f>
        <v>1.1599999999999999</v>
      </c>
      <c r="J33">
        <f>VLOOKUP(B33,home!$B$2:$E$405,4,FALSE)</f>
        <v>0.86</v>
      </c>
      <c r="K33" s="3">
        <f t="shared" si="114"/>
        <v>0.86157385620914873</v>
      </c>
      <c r="L33" s="3">
        <f t="shared" si="115"/>
        <v>1.3725150326797362</v>
      </c>
      <c r="M33" s="5">
        <f t="shared" si="116"/>
        <v>0.10708965599325392</v>
      </c>
      <c r="N33" s="5">
        <f t="shared" si="117"/>
        <v>9.226564787421894E-2</v>
      </c>
      <c r="O33" s="5">
        <f t="shared" si="118"/>
        <v>0.14698216269524259</v>
      </c>
      <c r="P33" s="5">
        <f t="shared" si="119"/>
        <v>0.12663598870730061</v>
      </c>
      <c r="Q33" s="5">
        <f t="shared" si="120"/>
        <v>3.9746835017313124E-2</v>
      </c>
      <c r="R33" s="5">
        <f t="shared" si="121"/>
        <v>0.1008676139174996</v>
      </c>
      <c r="S33" s="5">
        <f t="shared" si="122"/>
        <v>3.7437494516010493E-2</v>
      </c>
      <c r="T33" s="5">
        <f t="shared" si="123"/>
        <v>5.4553128562703598E-2</v>
      </c>
      <c r="U33" s="5">
        <f t="shared" si="124"/>
        <v>8.6904899089515708E-2</v>
      </c>
      <c r="V33" s="5">
        <f t="shared" si="125"/>
        <v>4.9189667695696323E-3</v>
      </c>
      <c r="W33" s="5">
        <f t="shared" si="126"/>
        <v>1.14149446393251E-2</v>
      </c>
      <c r="X33" s="5">
        <f t="shared" si="127"/>
        <v>1.5667183114680665E-2</v>
      </c>
      <c r="Y33" s="5">
        <f t="shared" si="128"/>
        <v>1.0751722172322674E-2</v>
      </c>
      <c r="Z33" s="5">
        <f t="shared" si="129"/>
        <v>4.6147438804101319E-2</v>
      </c>
      <c r="AA33" s="5">
        <f t="shared" si="130"/>
        <v>3.9759426804625277E-2</v>
      </c>
      <c r="AB33" s="5">
        <f t="shared" si="131"/>
        <v>1.7127841336363192E-2</v>
      </c>
      <c r="AC33" s="5">
        <f t="shared" si="132"/>
        <v>3.6354948016760849E-4</v>
      </c>
      <c r="AD33" s="5">
        <f t="shared" si="133"/>
        <v>2.4587044678293186E-3</v>
      </c>
      <c r="AE33" s="5">
        <f t="shared" si="134"/>
        <v>3.3746088430125702E-3</v>
      </c>
      <c r="AF33" s="5">
        <f t="shared" si="135"/>
        <v>2.3158506832243624E-3</v>
      </c>
      <c r="AG33" s="5">
        <f t="shared" si="136"/>
        <v>1.0595132920556917E-3</v>
      </c>
      <c r="AH33" s="5">
        <f t="shared" si="137"/>
        <v>1.5834513369574327E-2</v>
      </c>
      <c r="AI33" s="5">
        <f t="shared" si="138"/>
        <v>1.3642602745019472E-2</v>
      </c>
      <c r="AJ33" s="5">
        <f t="shared" si="139"/>
        <v>5.877054927877972E-3</v>
      </c>
      <c r="AK33" s="5">
        <f t="shared" si="140"/>
        <v>1.6878389591216017E-3</v>
      </c>
      <c r="AL33" s="5">
        <f t="shared" si="141"/>
        <v>1.7196225886821576E-5</v>
      </c>
      <c r="AM33" s="5">
        <f t="shared" si="142"/>
        <v>4.2367109792527393E-4</v>
      </c>
      <c r="AN33" s="5">
        <f t="shared" si="143"/>
        <v>5.8149495081436702E-4</v>
      </c>
      <c r="AO33" s="5">
        <f t="shared" si="144"/>
        <v>3.9905528071004131E-4</v>
      </c>
      <c r="AP33" s="5">
        <f t="shared" si="145"/>
        <v>1.8256979054825451E-4</v>
      </c>
      <c r="AQ33" s="5">
        <f t="shared" si="146"/>
        <v>6.2644945510167602E-5</v>
      </c>
      <c r="AR33" s="5">
        <f t="shared" si="147"/>
        <v>4.3466215269818004E-3</v>
      </c>
      <c r="AS33" s="5">
        <f t="shared" si="148"/>
        <v>3.7449354704834079E-3</v>
      </c>
      <c r="AT33" s="5">
        <f t="shared" si="149"/>
        <v>1.613269247279406E-3</v>
      </c>
      <c r="AU33" s="5">
        <f t="shared" si="150"/>
        <v>4.6331686882738294E-4</v>
      </c>
      <c r="AV33" s="5">
        <f t="shared" si="151"/>
        <v>9.9795425330589138E-5</v>
      </c>
      <c r="AW33" s="5">
        <f t="shared" si="152"/>
        <v>5.6485927272132007E-7</v>
      </c>
      <c r="AX33" s="5">
        <f t="shared" si="153"/>
        <v>6.0837323600640337E-5</v>
      </c>
      <c r="AY33" s="5">
        <f t="shared" si="154"/>
        <v>8.3500141189880544E-5</v>
      </c>
      <c r="AZ33" s="5">
        <f t="shared" si="155"/>
        <v>5.7302599506995745E-5</v>
      </c>
      <c r="BA33" s="5">
        <f t="shared" si="156"/>
        <v>2.6216226411659363E-5</v>
      </c>
      <c r="BB33" s="5">
        <f t="shared" si="157"/>
        <v>8.995541212534513E-6</v>
      </c>
      <c r="BC33" s="5">
        <f t="shared" si="158"/>
        <v>2.4693031082587415E-6</v>
      </c>
      <c r="BD33" s="5">
        <f t="shared" si="159"/>
        <v>9.9430056452531174E-4</v>
      </c>
      <c r="BE33" s="5">
        <f t="shared" si="160"/>
        <v>8.5666337160900617E-4</v>
      </c>
      <c r="BF33" s="5">
        <f t="shared" si="161"/>
        <v>3.6903938227515119E-4</v>
      </c>
      <c r="BG33" s="5">
        <f t="shared" si="162"/>
        <v>1.0598489455994807E-4</v>
      </c>
      <c r="BH33" s="5">
        <f t="shared" si="163"/>
        <v>2.2828453576483619E-5</v>
      </c>
      <c r="BI33" s="5">
        <f t="shared" si="164"/>
        <v>3.9336797558365065E-6</v>
      </c>
      <c r="BJ33" s="8">
        <f t="shared" si="165"/>
        <v>0.23549689586722414</v>
      </c>
      <c r="BK33" s="8">
        <f t="shared" si="166"/>
        <v>0.27654635183337894</v>
      </c>
      <c r="BL33" s="8">
        <f t="shared" si="167"/>
        <v>0.44130464273004411</v>
      </c>
      <c r="BM33" s="8">
        <f t="shared" si="168"/>
        <v>0.38582448974800249</v>
      </c>
      <c r="BN33" s="8">
        <f t="shared" si="169"/>
        <v>0.61358790420482889</v>
      </c>
    </row>
    <row r="34" spans="1:66" x14ac:dyDescent="0.25">
      <c r="A34" t="s">
        <v>10</v>
      </c>
      <c r="B34" t="s">
        <v>219</v>
      </c>
      <c r="C34" t="s">
        <v>225</v>
      </c>
      <c r="D34" t="s">
        <v>510</v>
      </c>
      <c r="E34">
        <f>VLOOKUP(A34,home!$A$2:$E$405,3,FALSE)</f>
        <v>1.5653594771241801</v>
      </c>
      <c r="F34">
        <f>VLOOKUP(B34,home!$B$2:$E$405,3,FALSE)</f>
        <v>1.39</v>
      </c>
      <c r="G34">
        <f>VLOOKUP(C34,away!$B$2:$E$405,4,FALSE)</f>
        <v>0.64</v>
      </c>
      <c r="H34">
        <f>VLOOKUP(A34,away!$A$2:$E$405,3,FALSE)</f>
        <v>1.3758169934640501</v>
      </c>
      <c r="I34">
        <f>VLOOKUP(C34,away!$B$2:$E$405,3,FALSE)</f>
        <v>0.6</v>
      </c>
      <c r="J34">
        <f>VLOOKUP(B34,home!$B$2:$E$405,4,FALSE)</f>
        <v>0.68</v>
      </c>
      <c r="K34" s="3">
        <f t="shared" si="114"/>
        <v>1.3925437908496705</v>
      </c>
      <c r="L34" s="3">
        <f t="shared" si="115"/>
        <v>0.56133333333333246</v>
      </c>
      <c r="M34" s="5">
        <f t="shared" si="116"/>
        <v>0.1417235253007654</v>
      </c>
      <c r="N34" s="5">
        <f t="shared" si="117"/>
        <v>0.19735621517490703</v>
      </c>
      <c r="O34" s="5">
        <f t="shared" si="118"/>
        <v>7.9554138868829505E-2</v>
      </c>
      <c r="P34" s="5">
        <f t="shared" si="119"/>
        <v>0.11078262211818096</v>
      </c>
      <c r="Q34" s="5">
        <f t="shared" si="120"/>
        <v>0.13741358601370418</v>
      </c>
      <c r="R34" s="5">
        <f t="shared" si="121"/>
        <v>2.2328194975851447E-2</v>
      </c>
      <c r="S34" s="5">
        <f t="shared" si="122"/>
        <v>2.1649174576582102E-2</v>
      </c>
      <c r="T34" s="5">
        <f t="shared" si="123"/>
        <v>7.7134826282359154E-2</v>
      </c>
      <c r="U34" s="5">
        <f t="shared" si="124"/>
        <v>3.1092989274502745E-2</v>
      </c>
      <c r="V34" s="5">
        <f t="shared" si="125"/>
        <v>1.8803059777425775E-3</v>
      </c>
      <c r="W34" s="5">
        <f t="shared" si="126"/>
        <v>6.3784811993923621E-2</v>
      </c>
      <c r="X34" s="5">
        <f t="shared" si="127"/>
        <v>3.580454113258906E-2</v>
      </c>
      <c r="Y34" s="5">
        <f t="shared" si="128"/>
        <v>1.0049141211213315E-2</v>
      </c>
      <c r="Z34" s="5">
        <f t="shared" si="129"/>
        <v>4.1778533710370869E-3</v>
      </c>
      <c r="AA34" s="5">
        <f t="shared" si="130"/>
        <v>5.8178437709180608E-3</v>
      </c>
      <c r="AB34" s="5">
        <f t="shared" si="131"/>
        <v>4.0508011096626901E-3</v>
      </c>
      <c r="AC34" s="5">
        <f t="shared" si="132"/>
        <v>9.1862495198286547E-5</v>
      </c>
      <c r="AD34" s="5">
        <f t="shared" si="133"/>
        <v>2.220578597316299E-2</v>
      </c>
      <c r="AE34" s="5">
        <f t="shared" si="134"/>
        <v>1.2464847859602139E-2</v>
      </c>
      <c r="AF34" s="5">
        <f t="shared" si="135"/>
        <v>3.4984672992616614E-3</v>
      </c>
      <c r="AG34" s="5">
        <f t="shared" si="136"/>
        <v>6.5460210355073657E-4</v>
      </c>
      <c r="AH34" s="5">
        <f t="shared" si="137"/>
        <v>5.862920897355369E-4</v>
      </c>
      <c r="AI34" s="5">
        <f t="shared" si="138"/>
        <v>8.1643740918549976E-4</v>
      </c>
      <c r="AJ34" s="5">
        <f t="shared" si="139"/>
        <v>5.6846242238932983E-4</v>
      </c>
      <c r="AK34" s="5">
        <f t="shared" si="140"/>
        <v>2.6386960554320793E-4</v>
      </c>
      <c r="AL34" s="5">
        <f t="shared" si="141"/>
        <v>2.8722875953834391E-6</v>
      </c>
      <c r="AM34" s="5">
        <f t="shared" si="142"/>
        <v>6.1845058755729604E-3</v>
      </c>
      <c r="AN34" s="5">
        <f t="shared" si="143"/>
        <v>3.471569298154949E-3</v>
      </c>
      <c r="AO34" s="5">
        <f t="shared" si="144"/>
        <v>9.7435378301548748E-4</v>
      </c>
      <c r="AP34" s="5">
        <f t="shared" si="145"/>
        <v>1.8231241895534208E-4</v>
      </c>
      <c r="AQ34" s="5">
        <f t="shared" si="146"/>
        <v>2.5584509460066294E-5</v>
      </c>
      <c r="AR34" s="5">
        <f t="shared" si="147"/>
        <v>6.582105860764286E-5</v>
      </c>
      <c r="AS34" s="5">
        <f t="shared" si="148"/>
        <v>9.1658706471225334E-5</v>
      </c>
      <c r="AT34" s="5">
        <f t="shared" si="149"/>
        <v>6.3819381286908696E-5</v>
      </c>
      <c r="AU34" s="5">
        <f t="shared" si="150"/>
        <v>2.9623761048984108E-5</v>
      </c>
      <c r="AV34" s="5">
        <f t="shared" si="151"/>
        <v>1.0313096127594291E-5</v>
      </c>
      <c r="AW34" s="5">
        <f t="shared" si="152"/>
        <v>6.2367037554833044E-8</v>
      </c>
      <c r="AX34" s="5">
        <f t="shared" si="153"/>
        <v>1.4353658760837378E-3</v>
      </c>
      <c r="AY34" s="5">
        <f t="shared" si="154"/>
        <v>8.0571871177500338E-4</v>
      </c>
      <c r="AZ34" s="5">
        <f t="shared" si="155"/>
        <v>2.2613838510485062E-4</v>
      </c>
      <c r="BA34" s="5">
        <f t="shared" si="156"/>
        <v>4.2313004501840876E-5</v>
      </c>
      <c r="BB34" s="5">
        <f t="shared" si="157"/>
        <v>5.9379249650916593E-6</v>
      </c>
      <c r="BC34" s="5">
        <f t="shared" si="158"/>
        <v>6.6663104274762289E-7</v>
      </c>
      <c r="BD34" s="5">
        <f t="shared" si="159"/>
        <v>6.1579257052927993E-6</v>
      </c>
      <c r="BE34" s="5">
        <f t="shared" si="160"/>
        <v>8.5751812054190661E-6</v>
      </c>
      <c r="BF34" s="5">
        <f t="shared" si="161"/>
        <v>5.9706576715085583E-6</v>
      </c>
      <c r="BG34" s="5">
        <f t="shared" si="162"/>
        <v>2.7714674225827305E-6</v>
      </c>
      <c r="BH34" s="5">
        <f t="shared" si="163"/>
        <v>9.6484743771493083E-7</v>
      </c>
      <c r="BI34" s="5">
        <f t="shared" si="164"/>
        <v>2.6871846170142795E-7</v>
      </c>
      <c r="BJ34" s="8">
        <f t="shared" si="165"/>
        <v>0.57372129146290596</v>
      </c>
      <c r="BK34" s="8">
        <f t="shared" si="166"/>
        <v>0.27693608146783971</v>
      </c>
      <c r="BL34" s="8">
        <f t="shared" si="167"/>
        <v>0.14536497432806464</v>
      </c>
      <c r="BM34" s="8">
        <f t="shared" si="168"/>
        <v>0.31023626183287123</v>
      </c>
      <c r="BN34" s="8">
        <f t="shared" si="169"/>
        <v>0.68915828245223854</v>
      </c>
    </row>
    <row r="35" spans="1:66" x14ac:dyDescent="0.25">
      <c r="A35" t="s">
        <v>10</v>
      </c>
      <c r="B35" t="s">
        <v>226</v>
      </c>
      <c r="C35" t="s">
        <v>499</v>
      </c>
      <c r="D35" t="s">
        <v>510</v>
      </c>
      <c r="E35">
        <f>VLOOKUP(A35,home!$A$2:$E$405,3,FALSE)</f>
        <v>1.5653594771241801</v>
      </c>
      <c r="F35">
        <f>VLOOKUP(B35,home!$B$2:$E$405,3,FALSE)</f>
        <v>0.94</v>
      </c>
      <c r="G35" t="e">
        <f>VLOOKUP(C35,away!$B$2:$E$405,4,FALSE)</f>
        <v>#N/A</v>
      </c>
      <c r="H35">
        <f>VLOOKUP(A35,away!$A$2:$E$405,3,FALSE)</f>
        <v>1.3758169934640501</v>
      </c>
      <c r="I35" t="e">
        <f>VLOOKUP(C35,away!$B$2:$E$405,3,FALSE)</f>
        <v>#N/A</v>
      </c>
      <c r="J35">
        <f>VLOOKUP(B35,home!$B$2:$E$405,4,FALSE)</f>
        <v>1.07</v>
      </c>
      <c r="K35" s="3" t="e">
        <f t="shared" si="114"/>
        <v>#N/A</v>
      </c>
      <c r="L35" s="3" t="e">
        <f t="shared" si="115"/>
        <v>#N/A</v>
      </c>
      <c r="M35" s="5" t="e">
        <f t="shared" si="116"/>
        <v>#N/A</v>
      </c>
      <c r="N35" s="5" t="e">
        <f t="shared" si="117"/>
        <v>#N/A</v>
      </c>
      <c r="O35" s="5" t="e">
        <f t="shared" si="118"/>
        <v>#N/A</v>
      </c>
      <c r="P35" s="5" t="e">
        <f t="shared" si="119"/>
        <v>#N/A</v>
      </c>
      <c r="Q35" s="5" t="e">
        <f t="shared" si="120"/>
        <v>#N/A</v>
      </c>
      <c r="R35" s="5" t="e">
        <f t="shared" si="121"/>
        <v>#N/A</v>
      </c>
      <c r="S35" s="5" t="e">
        <f t="shared" si="122"/>
        <v>#N/A</v>
      </c>
      <c r="T35" s="5" t="e">
        <f t="shared" si="123"/>
        <v>#N/A</v>
      </c>
      <c r="U35" s="5" t="e">
        <f t="shared" si="124"/>
        <v>#N/A</v>
      </c>
      <c r="V35" s="5" t="e">
        <f t="shared" si="125"/>
        <v>#N/A</v>
      </c>
      <c r="W35" s="5" t="e">
        <f t="shared" si="126"/>
        <v>#N/A</v>
      </c>
      <c r="X35" s="5" t="e">
        <f t="shared" si="127"/>
        <v>#N/A</v>
      </c>
      <c r="Y35" s="5" t="e">
        <f t="shared" si="128"/>
        <v>#N/A</v>
      </c>
      <c r="Z35" s="5" t="e">
        <f t="shared" si="129"/>
        <v>#N/A</v>
      </c>
      <c r="AA35" s="5" t="e">
        <f t="shared" si="130"/>
        <v>#N/A</v>
      </c>
      <c r="AB35" s="5" t="e">
        <f t="shared" si="131"/>
        <v>#N/A</v>
      </c>
      <c r="AC35" s="5" t="e">
        <f t="shared" si="132"/>
        <v>#N/A</v>
      </c>
      <c r="AD35" s="5" t="e">
        <f t="shared" si="133"/>
        <v>#N/A</v>
      </c>
      <c r="AE35" s="5" t="e">
        <f t="shared" si="134"/>
        <v>#N/A</v>
      </c>
      <c r="AF35" s="5" t="e">
        <f t="shared" si="135"/>
        <v>#N/A</v>
      </c>
      <c r="AG35" s="5" t="e">
        <f t="shared" si="136"/>
        <v>#N/A</v>
      </c>
      <c r="AH35" s="5" t="e">
        <f t="shared" si="137"/>
        <v>#N/A</v>
      </c>
      <c r="AI35" s="5" t="e">
        <f t="shared" si="138"/>
        <v>#N/A</v>
      </c>
      <c r="AJ35" s="5" t="e">
        <f t="shared" si="139"/>
        <v>#N/A</v>
      </c>
      <c r="AK35" s="5" t="e">
        <f t="shared" si="140"/>
        <v>#N/A</v>
      </c>
      <c r="AL35" s="5" t="e">
        <f t="shared" si="141"/>
        <v>#N/A</v>
      </c>
      <c r="AM35" s="5" t="e">
        <f t="shared" si="142"/>
        <v>#N/A</v>
      </c>
      <c r="AN35" s="5" t="e">
        <f t="shared" si="143"/>
        <v>#N/A</v>
      </c>
      <c r="AO35" s="5" t="e">
        <f t="shared" si="144"/>
        <v>#N/A</v>
      </c>
      <c r="AP35" s="5" t="e">
        <f t="shared" si="145"/>
        <v>#N/A</v>
      </c>
      <c r="AQ35" s="5" t="e">
        <f t="shared" si="146"/>
        <v>#N/A</v>
      </c>
      <c r="AR35" s="5" t="e">
        <f t="shared" si="147"/>
        <v>#N/A</v>
      </c>
      <c r="AS35" s="5" t="e">
        <f t="shared" si="148"/>
        <v>#N/A</v>
      </c>
      <c r="AT35" s="5" t="e">
        <f t="shared" si="149"/>
        <v>#N/A</v>
      </c>
      <c r="AU35" s="5" t="e">
        <f t="shared" si="150"/>
        <v>#N/A</v>
      </c>
      <c r="AV35" s="5" t="e">
        <f t="shared" si="151"/>
        <v>#N/A</v>
      </c>
      <c r="AW35" s="5" t="e">
        <f t="shared" si="152"/>
        <v>#N/A</v>
      </c>
      <c r="AX35" s="5" t="e">
        <f t="shared" si="153"/>
        <v>#N/A</v>
      </c>
      <c r="AY35" s="5" t="e">
        <f t="shared" si="154"/>
        <v>#N/A</v>
      </c>
      <c r="AZ35" s="5" t="e">
        <f t="shared" si="155"/>
        <v>#N/A</v>
      </c>
      <c r="BA35" s="5" t="e">
        <f t="shared" si="156"/>
        <v>#N/A</v>
      </c>
      <c r="BB35" s="5" t="e">
        <f t="shared" si="157"/>
        <v>#N/A</v>
      </c>
      <c r="BC35" s="5" t="e">
        <f t="shared" si="158"/>
        <v>#N/A</v>
      </c>
      <c r="BD35" s="5" t="e">
        <f t="shared" si="159"/>
        <v>#N/A</v>
      </c>
      <c r="BE35" s="5" t="e">
        <f t="shared" si="160"/>
        <v>#N/A</v>
      </c>
      <c r="BF35" s="5" t="e">
        <f t="shared" si="161"/>
        <v>#N/A</v>
      </c>
      <c r="BG35" s="5" t="e">
        <f t="shared" si="162"/>
        <v>#N/A</v>
      </c>
      <c r="BH35" s="5" t="e">
        <f t="shared" si="163"/>
        <v>#N/A</v>
      </c>
      <c r="BI35" s="5" t="e">
        <f t="shared" si="164"/>
        <v>#N/A</v>
      </c>
      <c r="BJ35" s="8" t="e">
        <f t="shared" si="165"/>
        <v>#N/A</v>
      </c>
      <c r="BK35" s="8" t="e">
        <f t="shared" si="166"/>
        <v>#N/A</v>
      </c>
      <c r="BL35" s="8" t="e">
        <f t="shared" si="167"/>
        <v>#N/A</v>
      </c>
      <c r="BM35" s="8" t="e">
        <f t="shared" si="168"/>
        <v>#N/A</v>
      </c>
      <c r="BN35" s="8" t="e">
        <f t="shared" si="169"/>
        <v>#N/A</v>
      </c>
    </row>
    <row r="36" spans="1:66" x14ac:dyDescent="0.25">
      <c r="A36" t="s">
        <v>10</v>
      </c>
      <c r="B36" t="s">
        <v>37</v>
      </c>
      <c r="C36" t="s">
        <v>42</v>
      </c>
      <c r="D36" t="s">
        <v>510</v>
      </c>
      <c r="E36">
        <f>VLOOKUP(A36,home!$A$2:$E$405,3,FALSE)</f>
        <v>1.5653594771241801</v>
      </c>
      <c r="F36">
        <f>VLOOKUP(B36,home!$B$2:$E$405,3,FALSE)</f>
        <v>0.71</v>
      </c>
      <c r="G36">
        <f>VLOOKUP(C36,away!$B$2:$E$405,4,FALSE)</f>
        <v>1.39</v>
      </c>
      <c r="H36">
        <f>VLOOKUP(A36,away!$A$2:$E$405,3,FALSE)</f>
        <v>1.3758169934640501</v>
      </c>
      <c r="I36">
        <f>VLOOKUP(C36,away!$B$2:$E$405,3,FALSE)</f>
        <v>0.79</v>
      </c>
      <c r="J36">
        <f>VLOOKUP(B36,home!$B$2:$E$405,4,FALSE)</f>
        <v>1.58</v>
      </c>
      <c r="K36" s="3">
        <f t="shared" si="114"/>
        <v>1.5448532679738529</v>
      </c>
      <c r="L36" s="3">
        <f t="shared" si="115"/>
        <v>1.7172947712418274</v>
      </c>
      <c r="M36" s="5">
        <f t="shared" si="116"/>
        <v>3.8306026733229963E-2</v>
      </c>
      <c r="N36" s="5">
        <f t="shared" si="117"/>
        <v>5.9177190581924069E-2</v>
      </c>
      <c r="O36" s="5">
        <f t="shared" si="118"/>
        <v>6.5782739416025471E-2</v>
      </c>
      <c r="P36" s="5">
        <f t="shared" si="119"/>
        <v>0.10162467996311932</v>
      </c>
      <c r="Q36" s="5">
        <f t="shared" si="120"/>
        <v>4.5710038129998472E-2</v>
      </c>
      <c r="R36" s="5">
        <f t="shared" si="121"/>
        <v>5.6484177218552103E-2</v>
      </c>
      <c r="S36" s="5">
        <f t="shared" si="122"/>
        <v>6.7401767152265091E-2</v>
      </c>
      <c r="T36" s="5">
        <f t="shared" si="123"/>
        <v>7.849760947391092E-2</v>
      </c>
      <c r="U36" s="5">
        <f t="shared" si="124"/>
        <v>8.7259765764894456E-2</v>
      </c>
      <c r="V36" s="5">
        <f t="shared" si="125"/>
        <v>1.9868306779621127E-2</v>
      </c>
      <c r="W36" s="5">
        <f t="shared" si="126"/>
        <v>2.3538433928112515E-2</v>
      </c>
      <c r="X36" s="5">
        <f t="shared" si="127"/>
        <v>4.0422429507968843E-2</v>
      </c>
      <c r="Y36" s="5">
        <f t="shared" si="128"/>
        <v>3.4708613417463133E-2</v>
      </c>
      <c r="Z36" s="5">
        <f t="shared" si="129"/>
        <v>3.2333327398438763E-2</v>
      </c>
      <c r="AA36" s="5">
        <f t="shared" si="130"/>
        <v>4.9950246495946635E-2</v>
      </c>
      <c r="AB36" s="5">
        <f t="shared" si="131"/>
        <v>3.8582900767681345E-2</v>
      </c>
      <c r="AC36" s="5">
        <f t="shared" si="132"/>
        <v>3.2943744269497048E-3</v>
      </c>
      <c r="AD36" s="5">
        <f t="shared" si="133"/>
        <v>9.0908566442078117E-3</v>
      </c>
      <c r="AE36" s="5">
        <f t="shared" si="134"/>
        <v>1.5611680581207101E-2</v>
      </c>
      <c r="AF36" s="5">
        <f t="shared" si="135"/>
        <v>1.3404928716202266E-2</v>
      </c>
      <c r="AG36" s="5">
        <f t="shared" si="136"/>
        <v>7.6734046644011929E-3</v>
      </c>
      <c r="AH36" s="5">
        <f t="shared" si="137"/>
        <v>1.3881463519547254E-2</v>
      </c>
      <c r="AI36" s="5">
        <f t="shared" si="138"/>
        <v>2.1444824282432395E-2</v>
      </c>
      <c r="AJ36" s="5">
        <f t="shared" si="139"/>
        <v>1.6564553436920367E-2</v>
      </c>
      <c r="AK36" s="5">
        <f t="shared" si="140"/>
        <v>8.5299348365179793E-3</v>
      </c>
      <c r="AL36" s="5">
        <f t="shared" si="141"/>
        <v>3.4959485529416422E-4</v>
      </c>
      <c r="AM36" s="5">
        <f t="shared" si="142"/>
        <v>2.8088079190972492E-3</v>
      </c>
      <c r="AN36" s="5">
        <f t="shared" si="143"/>
        <v>4.8235511528883432E-3</v>
      </c>
      <c r="AO36" s="5">
        <f t="shared" si="144"/>
        <v>4.1417295868363211E-3</v>
      </c>
      <c r="AP36" s="5">
        <f t="shared" si="145"/>
        <v>2.3708568544571966E-3</v>
      </c>
      <c r="AQ36" s="5">
        <f t="shared" si="146"/>
        <v>1.0178650198805475E-3</v>
      </c>
      <c r="AR36" s="5">
        <f t="shared" si="147"/>
        <v>4.76771294386053E-3</v>
      </c>
      <c r="AS36" s="5">
        <f t="shared" si="148"/>
        <v>7.3654169220841769E-3</v>
      </c>
      <c r="AT36" s="5">
        <f t="shared" si="149"/>
        <v>5.6892442010358308E-3</v>
      </c>
      <c r="AU36" s="5">
        <f t="shared" si="150"/>
        <v>2.9296824987571643E-3</v>
      </c>
      <c r="AV36" s="5">
        <f t="shared" si="151"/>
        <v>1.1314823955827027E-3</v>
      </c>
      <c r="AW36" s="5">
        <f t="shared" si="152"/>
        <v>2.5762892157821871E-5</v>
      </c>
      <c r="AX36" s="5">
        <f t="shared" si="153"/>
        <v>7.2319934882137001E-4</v>
      </c>
      <c r="AY36" s="5">
        <f t="shared" si="154"/>
        <v>1.241946460296433E-3</v>
      </c>
      <c r="AZ36" s="5">
        <f t="shared" si="155"/>
        <v>1.0663940812146802E-3</v>
      </c>
      <c r="BA36" s="5">
        <f t="shared" si="156"/>
        <v>6.1043765991773452E-4</v>
      </c>
      <c r="BB36" s="5">
        <f t="shared" si="157"/>
        <v>2.620753503864556E-4</v>
      </c>
      <c r="BC36" s="5">
        <f t="shared" si="158"/>
        <v>9.0012125778005908E-5</v>
      </c>
      <c r="BD36" s="5">
        <f t="shared" si="159"/>
        <v>1.3645947515456111E-3</v>
      </c>
      <c r="BE36" s="5">
        <f t="shared" si="160"/>
        <v>2.1080986613852049E-3</v>
      </c>
      <c r="BF36" s="5">
        <f t="shared" si="161"/>
        <v>1.6283515531261199E-3</v>
      </c>
      <c r="BG36" s="5">
        <f t="shared" si="162"/>
        <v>8.3852140608572814E-4</v>
      </c>
      <c r="BH36" s="5">
        <f t="shared" si="163"/>
        <v>3.2384813361439196E-4</v>
      </c>
      <c r="BI36" s="5">
        <f t="shared" si="164"/>
        <v>1.0005956950828523E-4</v>
      </c>
      <c r="BJ36" s="8">
        <f t="shared" si="165"/>
        <v>0.34699206120497073</v>
      </c>
      <c r="BK36" s="8">
        <f t="shared" si="166"/>
        <v>0.23208669637077581</v>
      </c>
      <c r="BL36" s="8">
        <f t="shared" si="167"/>
        <v>0.38672761877510381</v>
      </c>
      <c r="BM36" s="8">
        <f t="shared" si="168"/>
        <v>0.62983866813830081</v>
      </c>
      <c r="BN36" s="8">
        <f t="shared" si="169"/>
        <v>0.36708485204284935</v>
      </c>
    </row>
    <row r="37" spans="1:66" x14ac:dyDescent="0.25">
      <c r="A37" t="s">
        <v>72</v>
      </c>
      <c r="B37" t="s">
        <v>75</v>
      </c>
      <c r="C37" t="s">
        <v>365</v>
      </c>
      <c r="D37" t="s">
        <v>510</v>
      </c>
      <c r="E37">
        <f>VLOOKUP(A37,home!$A$2:$E$405,3,FALSE)</f>
        <v>1.4148550724637701</v>
      </c>
      <c r="F37">
        <f>VLOOKUP(B37,home!$B$2:$E$405,3,FALSE)</f>
        <v>1.1100000000000001</v>
      </c>
      <c r="G37">
        <f>VLOOKUP(C37,away!$B$2:$E$405,4,FALSE)</f>
        <v>1.04</v>
      </c>
      <c r="H37">
        <f>VLOOKUP(A37,away!$A$2:$E$405,3,FALSE)</f>
        <v>1.0942028985507199</v>
      </c>
      <c r="I37">
        <f>VLOOKUP(C37,away!$B$2:$E$405,3,FALSE)</f>
        <v>0.92</v>
      </c>
      <c r="J37">
        <f>VLOOKUP(B37,home!$B$2:$E$405,4,FALSE)</f>
        <v>1.03</v>
      </c>
      <c r="K37" s="3">
        <f t="shared" si="114"/>
        <v>1.6333086956521765</v>
      </c>
      <c r="L37" s="3">
        <f t="shared" si="115"/>
        <v>1.0368666666666624</v>
      </c>
      <c r="M37" s="5">
        <f t="shared" si="116"/>
        <v>6.9240082143288972E-2</v>
      </c>
      <c r="N37" s="5">
        <f t="shared" si="117"/>
        <v>0.11309042825230489</v>
      </c>
      <c r="O37" s="5">
        <f t="shared" si="118"/>
        <v>7.1792733171637937E-2</v>
      </c>
      <c r="P37" s="5">
        <f t="shared" si="119"/>
        <v>0.11725969537387271</v>
      </c>
      <c r="Q37" s="5">
        <f t="shared" si="120"/>
        <v>9.2355789929759083E-2</v>
      </c>
      <c r="R37" s="5">
        <f t="shared" si="121"/>
        <v>3.7219745967282669E-2</v>
      </c>
      <c r="S37" s="5">
        <f t="shared" si="122"/>
        <v>4.9645507824206535E-2</v>
      </c>
      <c r="T37" s="5">
        <f t="shared" si="123"/>
        <v>9.5760640051835808E-2</v>
      </c>
      <c r="U37" s="5">
        <f t="shared" si="124"/>
        <v>6.0791334738327825E-2</v>
      </c>
      <c r="V37" s="5">
        <f t="shared" si="125"/>
        <v>9.3417584855940219E-3</v>
      </c>
      <c r="W37" s="5">
        <f t="shared" si="126"/>
        <v>5.0281838262033737E-2</v>
      </c>
      <c r="X37" s="5">
        <f t="shared" si="127"/>
        <v>5.2135562032627168E-2</v>
      </c>
      <c r="Y37" s="5">
        <f t="shared" si="128"/>
        <v>2.7028813209781566E-2</v>
      </c>
      <c r="Z37" s="5">
        <f t="shared" si="129"/>
        <v>1.2863971311758779E-2</v>
      </c>
      <c r="AA37" s="5">
        <f t="shared" si="130"/>
        <v>2.1010836204115754E-2</v>
      </c>
      <c r="AB37" s="5">
        <f t="shared" si="131"/>
        <v>1.7158590737552916E-2</v>
      </c>
      <c r="AC37" s="5">
        <f t="shared" si="132"/>
        <v>9.887803786921283E-4</v>
      </c>
      <c r="AD37" s="5">
        <f t="shared" si="133"/>
        <v>2.0531440916689014E-2</v>
      </c>
      <c r="AE37" s="5">
        <f t="shared" si="134"/>
        <v>2.1288366705150861E-2</v>
      </c>
      <c r="AF37" s="5">
        <f t="shared" si="135"/>
        <v>1.1036598912173665E-2</v>
      </c>
      <c r="AG37" s="5">
        <f t="shared" si="136"/>
        <v>3.8144938418008074E-3</v>
      </c>
      <c r="AH37" s="5">
        <f t="shared" si="137"/>
        <v>3.3345557635297237E-3</v>
      </c>
      <c r="AI37" s="5">
        <f t="shared" si="138"/>
        <v>5.4463589247101818E-3</v>
      </c>
      <c r="AJ37" s="5">
        <f t="shared" si="139"/>
        <v>4.4477926956859887E-3</v>
      </c>
      <c r="AK37" s="5">
        <f t="shared" si="140"/>
        <v>2.42153949544072E-3</v>
      </c>
      <c r="AL37" s="5">
        <f t="shared" si="141"/>
        <v>6.6980906092607356E-5</v>
      </c>
      <c r="AM37" s="5">
        <f t="shared" si="142"/>
        <v>6.7068361966994092E-3</v>
      </c>
      <c r="AN37" s="5">
        <f t="shared" si="143"/>
        <v>6.9540948911510324E-3</v>
      </c>
      <c r="AO37" s="5">
        <f t="shared" si="144"/>
        <v>3.6052345947357183E-3</v>
      </c>
      <c r="AP37" s="5">
        <f t="shared" si="145"/>
        <v>1.2460491922649869E-3</v>
      </c>
      <c r="AQ37" s="5">
        <f t="shared" si="146"/>
        <v>3.2299671812162091E-4</v>
      </c>
      <c r="AR37" s="5">
        <f t="shared" si="147"/>
        <v>6.914979438690347E-4</v>
      </c>
      <c r="AS37" s="5">
        <f t="shared" si="148"/>
        <v>1.1294296047468951E-3</v>
      </c>
      <c r="AT37" s="5">
        <f t="shared" si="149"/>
        <v>9.2235359728005234E-4</v>
      </c>
      <c r="AU37" s="5">
        <f t="shared" si="150"/>
        <v>5.0216271696785835E-4</v>
      </c>
      <c r="AV37" s="5">
        <f t="shared" si="151"/>
        <v>2.0504668306398153E-4</v>
      </c>
      <c r="AW37" s="5">
        <f t="shared" si="152"/>
        <v>3.1509368887868307E-6</v>
      </c>
      <c r="AX37" s="5">
        <f t="shared" si="153"/>
        <v>1.8257223133973188E-3</v>
      </c>
      <c r="AY37" s="5">
        <f t="shared" si="154"/>
        <v>1.8930306093512255E-3</v>
      </c>
      <c r="AZ37" s="5">
        <f t="shared" si="155"/>
        <v>9.8141016890798292E-4</v>
      </c>
      <c r="BA37" s="5">
        <f t="shared" si="156"/>
        <v>3.3919716348946216E-4</v>
      </c>
      <c r="BB37" s="5">
        <f t="shared" si="157"/>
        <v>8.7925558062526375E-5</v>
      </c>
      <c r="BC37" s="5">
        <f t="shared" si="158"/>
        <v>1.8233416060619567E-5</v>
      </c>
      <c r="BD37" s="5">
        <f t="shared" si="159"/>
        <v>1.1949852801105605E-4</v>
      </c>
      <c r="BE37" s="5">
        <f t="shared" si="160"/>
        <v>1.9517798491809307E-4</v>
      </c>
      <c r="BF37" s="5">
        <f t="shared" si="161"/>
        <v>1.5939294998329538E-4</v>
      </c>
      <c r="BG37" s="5">
        <f t="shared" si="162"/>
        <v>8.6779297077789591E-5</v>
      </c>
      <c r="BH37" s="5">
        <f t="shared" si="163"/>
        <v>3.5434345129934329E-5</v>
      </c>
      <c r="BI37" s="5">
        <f t="shared" si="164"/>
        <v>1.1575044805092413E-5</v>
      </c>
      <c r="BJ37" s="8">
        <f t="shared" si="165"/>
        <v>0.51130470293639863</v>
      </c>
      <c r="BK37" s="8">
        <f t="shared" si="166"/>
        <v>0.2484358357210982</v>
      </c>
      <c r="BL37" s="8">
        <f t="shared" si="167"/>
        <v>0.22768183639413675</v>
      </c>
      <c r="BM37" s="8">
        <f t="shared" si="168"/>
        <v>0.49743799185278353</v>
      </c>
      <c r="BN37" s="8">
        <f t="shared" si="169"/>
        <v>0.50095847483814626</v>
      </c>
    </row>
    <row r="38" spans="1:66" x14ac:dyDescent="0.25">
      <c r="A38" t="s">
        <v>72</v>
      </c>
      <c r="B38" t="s">
        <v>103</v>
      </c>
      <c r="C38" t="s">
        <v>367</v>
      </c>
      <c r="D38" t="s">
        <v>510</v>
      </c>
      <c r="E38">
        <f>VLOOKUP(A38,home!$A$2:$E$405,3,FALSE)</f>
        <v>1.4148550724637701</v>
      </c>
      <c r="F38">
        <f>VLOOKUP(B38,home!$B$2:$E$405,3,FALSE)</f>
        <v>0.89</v>
      </c>
      <c r="G38">
        <f>VLOOKUP(C38,away!$B$2:$E$405,4,FALSE)</f>
        <v>1.32</v>
      </c>
      <c r="H38">
        <f>VLOOKUP(A38,away!$A$2:$E$405,3,FALSE)</f>
        <v>1.0942028985507199</v>
      </c>
      <c r="I38">
        <f>VLOOKUP(C38,away!$B$2:$E$405,3,FALSE)</f>
        <v>0.65</v>
      </c>
      <c r="J38">
        <f>VLOOKUP(B38,home!$B$2:$E$405,4,FALSE)</f>
        <v>1.03</v>
      </c>
      <c r="K38" s="3">
        <f t="shared" si="114"/>
        <v>1.6621717391304371</v>
      </c>
      <c r="L38" s="3">
        <f t="shared" si="115"/>
        <v>0.73256884057970706</v>
      </c>
      <c r="M38" s="5">
        <f t="shared" si="116"/>
        <v>9.1196334033566098E-2</v>
      </c>
      <c r="N38" s="5">
        <f t="shared" si="117"/>
        <v>0.15158396914289282</v>
      </c>
      <c r="O38" s="5">
        <f t="shared" si="118"/>
        <v>6.6807592688089196E-2</v>
      </c>
      <c r="P38" s="5">
        <f t="shared" si="119"/>
        <v>0.11104569252547911</v>
      </c>
      <c r="Q38" s="5">
        <f t="shared" si="120"/>
        <v>0.12597929480726835</v>
      </c>
      <c r="R38" s="5">
        <f t="shared" si="121"/>
        <v>2.4470580358717402E-2</v>
      </c>
      <c r="S38" s="5">
        <f t="shared" si="122"/>
        <v>3.380384189545544E-2</v>
      </c>
      <c r="T38" s="5">
        <f t="shared" si="123"/>
        <v>9.2288505934009696E-2</v>
      </c>
      <c r="U38" s="5">
        <f t="shared" si="124"/>
        <v>4.0674307112380417E-2</v>
      </c>
      <c r="V38" s="5">
        <f t="shared" si="125"/>
        <v>4.5734916297561611E-3</v>
      </c>
      <c r="W38" s="5">
        <f t="shared" si="126"/>
        <v>6.9799741181407762E-2</v>
      </c>
      <c r="X38" s="5">
        <f t="shared" si="127"/>
        <v>5.1133115470027517E-2</v>
      </c>
      <c r="Y38" s="5">
        <f t="shared" si="128"/>
        <v>1.8729263557553163E-2</v>
      </c>
      <c r="Z38" s="5">
        <f t="shared" si="129"/>
        <v>5.9754615605660541E-3</v>
      </c>
      <c r="AA38" s="5">
        <f t="shared" si="130"/>
        <v>9.9322433342331554E-3</v>
      </c>
      <c r="AB38" s="5">
        <f t="shared" si="131"/>
        <v>8.2545470881645079E-3</v>
      </c>
      <c r="AC38" s="5">
        <f t="shared" si="132"/>
        <v>3.4805849836767254E-4</v>
      </c>
      <c r="AD38" s="5">
        <f t="shared" si="133"/>
        <v>2.9004789297588734E-2</v>
      </c>
      <c r="AE38" s="5">
        <f t="shared" si="134"/>
        <v>2.1248004866993277E-2</v>
      </c>
      <c r="AF38" s="5">
        <f t="shared" si="135"/>
        <v>7.7828131450226158E-3</v>
      </c>
      <c r="AG38" s="5">
        <f t="shared" si="136"/>
        <v>1.9004821340325743E-3</v>
      </c>
      <c r="AH38" s="5">
        <f t="shared" si="137"/>
        <v>1.0943592368381201E-3</v>
      </c>
      <c r="AI38" s="5">
        <f t="shared" si="138"/>
        <v>1.8190129959286762E-3</v>
      </c>
      <c r="AJ38" s="5">
        <f t="shared" si="139"/>
        <v>1.5117559974718172E-3</v>
      </c>
      <c r="AK38" s="5">
        <f t="shared" si="140"/>
        <v>8.3759936515286635E-4</v>
      </c>
      <c r="AL38" s="5">
        <f t="shared" si="141"/>
        <v>1.6952609948724794E-5</v>
      </c>
      <c r="AM38" s="5">
        <f t="shared" si="142"/>
        <v>9.6421882139769936E-3</v>
      </c>
      <c r="AN38" s="5">
        <f t="shared" si="143"/>
        <v>7.0635666405644429E-3</v>
      </c>
      <c r="AO38" s="5">
        <f t="shared" si="144"/>
        <v>2.5872744121178941E-3</v>
      </c>
      <c r="AP38" s="5">
        <f t="shared" si="145"/>
        <v>6.3178553878224988E-4</v>
      </c>
      <c r="AQ38" s="5">
        <f t="shared" si="146"/>
        <v>1.1570659991018455E-4</v>
      </c>
      <c r="AR38" s="5">
        <f t="shared" si="147"/>
        <v>1.6033869546163898E-4</v>
      </c>
      <c r="AS38" s="5">
        <f t="shared" si="148"/>
        <v>2.6651044828537802E-4</v>
      </c>
      <c r="AT38" s="5">
        <f t="shared" si="149"/>
        <v>2.2149306766146962E-4</v>
      </c>
      <c r="AU38" s="5">
        <f t="shared" si="150"/>
        <v>1.2271983916006685E-4</v>
      </c>
      <c r="AV38" s="5">
        <f t="shared" si="151"/>
        <v>5.0995362120623962E-5</v>
      </c>
      <c r="AW38" s="5">
        <f t="shared" si="152"/>
        <v>5.7340094613208137E-7</v>
      </c>
      <c r="AX38" s="5">
        <f t="shared" si="153"/>
        <v>2.6711621254415217E-3</v>
      </c>
      <c r="AY38" s="5">
        <f t="shared" si="154"/>
        <v>1.9568101412351219E-3</v>
      </c>
      <c r="AZ38" s="5">
        <f t="shared" si="155"/>
        <v>7.1674906819961276E-4</v>
      </c>
      <c r="BA38" s="5">
        <f t="shared" si="156"/>
        <v>1.7502267795919195E-4</v>
      </c>
      <c r="BB38" s="5">
        <f t="shared" si="157"/>
        <v>3.2054040066930163E-5</v>
      </c>
      <c r="BC38" s="5">
        <f t="shared" si="158"/>
        <v>4.6963581935453028E-6</v>
      </c>
      <c r="BD38" s="5">
        <f t="shared" si="159"/>
        <v>1.9576522039065927E-5</v>
      </c>
      <c r="BE38" s="5">
        <f t="shared" si="160"/>
        <v>3.2539541683799542E-5</v>
      </c>
      <c r="BF38" s="5">
        <f t="shared" si="161"/>
        <v>2.7043153295534221E-5</v>
      </c>
      <c r="BG38" s="5">
        <f t="shared" si="162"/>
        <v>1.4983455048269707E-5</v>
      </c>
      <c r="BH38" s="5">
        <f t="shared" si="163"/>
        <v>6.2262688839412983E-6</v>
      </c>
      <c r="BI38" s="5">
        <f t="shared" si="164"/>
        <v>2.069825635822887E-6</v>
      </c>
      <c r="BJ38" s="8">
        <f t="shared" si="165"/>
        <v>0.59504699535324435</v>
      </c>
      <c r="BK38" s="8">
        <f t="shared" si="166"/>
        <v>0.24294118133380829</v>
      </c>
      <c r="BL38" s="8">
        <f t="shared" si="167"/>
        <v>0.15632649435625187</v>
      </c>
      <c r="BM38" s="8">
        <f t="shared" si="168"/>
        <v>0.42725043230756832</v>
      </c>
      <c r="BN38" s="8">
        <f t="shared" si="169"/>
        <v>0.57108346355601303</v>
      </c>
    </row>
    <row r="39" spans="1:66" x14ac:dyDescent="0.25">
      <c r="A39" t="s">
        <v>72</v>
      </c>
      <c r="B39" t="s">
        <v>81</v>
      </c>
      <c r="C39" t="s">
        <v>82</v>
      </c>
      <c r="D39" t="s">
        <v>510</v>
      </c>
      <c r="E39">
        <f>VLOOKUP(A39,home!$A$2:$E$405,3,FALSE)</f>
        <v>1.4148550724637701</v>
      </c>
      <c r="F39">
        <f>VLOOKUP(B39,home!$B$2:$E$405,3,FALSE)</f>
        <v>0.68</v>
      </c>
      <c r="G39">
        <f>VLOOKUP(C39,away!$B$2:$E$405,4,FALSE)</f>
        <v>1.43</v>
      </c>
      <c r="H39">
        <f>VLOOKUP(A39,away!$A$2:$E$405,3,FALSE)</f>
        <v>1.0942028985507199</v>
      </c>
      <c r="I39">
        <f>VLOOKUP(C39,away!$B$2:$E$405,3,FALSE)</f>
        <v>0.38</v>
      </c>
      <c r="J39">
        <f>VLOOKUP(B39,home!$B$2:$E$405,4,FALSE)</f>
        <v>1.1499999999999999</v>
      </c>
      <c r="K39" s="3">
        <f t="shared" si="114"/>
        <v>1.37580507246377</v>
      </c>
      <c r="L39" s="3">
        <f t="shared" si="115"/>
        <v>0.47816666666666457</v>
      </c>
      <c r="M39" s="5">
        <f t="shared" si="116"/>
        <v>0.15661389985263752</v>
      </c>
      <c r="N39" s="5">
        <f t="shared" si="117"/>
        <v>0.2154701978355916</v>
      </c>
      <c r="O39" s="5">
        <f t="shared" si="118"/>
        <v>7.4887546446202519E-2</v>
      </c>
      <c r="P39" s="5">
        <f t="shared" si="119"/>
        <v>0.1030306662650516</v>
      </c>
      <c r="Q39" s="5">
        <f t="shared" si="120"/>
        <v>0.14822249557348952</v>
      </c>
      <c r="R39" s="5">
        <f t="shared" si="121"/>
        <v>1.7904364229512835E-2</v>
      </c>
      <c r="S39" s="5">
        <f t="shared" si="122"/>
        <v>1.6945044790099565E-2</v>
      </c>
      <c r="T39" s="5">
        <f t="shared" si="123"/>
        <v>7.087505663338993E-2</v>
      </c>
      <c r="U39" s="5">
        <f t="shared" si="124"/>
        <v>2.463291512620264E-2</v>
      </c>
      <c r="V39" s="5">
        <f t="shared" si="125"/>
        <v>1.2386152302345159E-3</v>
      </c>
      <c r="W39" s="5">
        <f t="shared" si="126"/>
        <v>6.7975087087748548E-2</v>
      </c>
      <c r="X39" s="5">
        <f t="shared" si="127"/>
        <v>3.2503420809124953E-2</v>
      </c>
      <c r="Y39" s="5">
        <f t="shared" si="128"/>
        <v>7.7710261917815883E-3</v>
      </c>
      <c r="Z39" s="5">
        <f t="shared" si="129"/>
        <v>2.8537567208040062E-3</v>
      </c>
      <c r="AA39" s="5">
        <f t="shared" si="130"/>
        <v>3.9262129720597271E-3</v>
      </c>
      <c r="AB39" s="5">
        <f t="shared" si="131"/>
        <v>2.7008518612664139E-3</v>
      </c>
      <c r="AC39" s="5">
        <f t="shared" si="132"/>
        <v>5.0927532828016594E-5</v>
      </c>
      <c r="AD39" s="5">
        <f t="shared" si="133"/>
        <v>2.3380117404122741E-2</v>
      </c>
      <c r="AE39" s="5">
        <f t="shared" si="134"/>
        <v>1.1179592805404641E-2</v>
      </c>
      <c r="AF39" s="5">
        <f t="shared" si="135"/>
        <v>2.6728543132254808E-3</v>
      </c>
      <c r="AG39" s="5">
        <f t="shared" si="136"/>
        <v>4.2602327914688175E-4</v>
      </c>
      <c r="AH39" s="5">
        <f t="shared" si="137"/>
        <v>3.411428346661107E-4</v>
      </c>
      <c r="AI39" s="5">
        <f t="shared" si="138"/>
        <v>4.6934604236830438E-4</v>
      </c>
      <c r="AJ39" s="5">
        <f t="shared" si="139"/>
        <v>3.2286433291555441E-4</v>
      </c>
      <c r="AK39" s="5">
        <f t="shared" si="140"/>
        <v>1.4806612898095041E-4</v>
      </c>
      <c r="AL39" s="5">
        <f t="shared" si="141"/>
        <v>1.3401358738765792E-6</v>
      </c>
      <c r="AM39" s="5">
        <f t="shared" si="142"/>
        <v>6.4332968238781044E-3</v>
      </c>
      <c r="AN39" s="5">
        <f t="shared" si="143"/>
        <v>3.0761880979510337E-3</v>
      </c>
      <c r="AO39" s="5">
        <f t="shared" si="144"/>
        <v>7.354653044184563E-4</v>
      </c>
      <c r="AP39" s="5">
        <f t="shared" si="145"/>
        <v>1.1722499768758568E-4</v>
      </c>
      <c r="AQ39" s="5">
        <f t="shared" si="146"/>
        <v>1.4013271598570075E-5</v>
      </c>
      <c r="AR39" s="5">
        <f t="shared" si="147"/>
        <v>3.262462642190225E-5</v>
      </c>
      <c r="AS39" s="5">
        <f t="shared" si="148"/>
        <v>4.4885126518488653E-5</v>
      </c>
      <c r="AT39" s="5">
        <f t="shared" si="149"/>
        <v>3.0876592371157389E-5</v>
      </c>
      <c r="AU39" s="5">
        <f t="shared" si="150"/>
        <v>1.4160057468211498E-5</v>
      </c>
      <c r="AV39" s="5">
        <f t="shared" si="151"/>
        <v>4.870369722785967E-6</v>
      </c>
      <c r="AW39" s="5">
        <f t="shared" si="152"/>
        <v>2.4489647630453633E-8</v>
      </c>
      <c r="AX39" s="5">
        <f t="shared" si="153"/>
        <v>1.475160400492758E-3</v>
      </c>
      <c r="AY39" s="5">
        <f t="shared" si="154"/>
        <v>7.0537253150228403E-4</v>
      </c>
      <c r="AZ39" s="5">
        <f t="shared" si="155"/>
        <v>1.6864281607333696E-4</v>
      </c>
      <c r="BA39" s="5">
        <f t="shared" si="156"/>
        <v>2.6879791073022319E-5</v>
      </c>
      <c r="BB39" s="5">
        <f t="shared" si="157"/>
        <v>3.2132550245208619E-6</v>
      </c>
      <c r="BC39" s="5">
        <f t="shared" si="158"/>
        <v>3.0729428884501048E-7</v>
      </c>
      <c r="BD39" s="5">
        <f t="shared" si="159"/>
        <v>2.6000014779010307E-6</v>
      </c>
      <c r="BE39" s="5">
        <f t="shared" si="160"/>
        <v>3.577095221709537E-6</v>
      </c>
      <c r="BF39" s="5">
        <f t="shared" si="161"/>
        <v>2.4606928753569483E-6</v>
      </c>
      <c r="BG39" s="5">
        <f t="shared" si="162"/>
        <v>1.1284779132305165E-6</v>
      </c>
      <c r="BH39" s="5">
        <f t="shared" si="163"/>
        <v>3.8814140929646863E-7</v>
      </c>
      <c r="BI39" s="5">
        <f t="shared" si="164"/>
        <v>1.0680138394866352E-7</v>
      </c>
      <c r="BJ39" s="8">
        <f t="shared" si="165"/>
        <v>0.59323163651701438</v>
      </c>
      <c r="BK39" s="8">
        <f t="shared" si="166"/>
        <v>0.27858586633822735</v>
      </c>
      <c r="BL39" s="8">
        <f t="shared" si="167"/>
        <v>0.12547098795695899</v>
      </c>
      <c r="BM39" s="8">
        <f t="shared" si="168"/>
        <v>0.2833077292886646</v>
      </c>
      <c r="BN39" s="8">
        <f t="shared" si="169"/>
        <v>0.71612917020248568</v>
      </c>
    </row>
    <row r="40" spans="1:66" x14ac:dyDescent="0.25">
      <c r="A40" t="s">
        <v>72</v>
      </c>
      <c r="B40" t="s">
        <v>102</v>
      </c>
      <c r="C40" t="s">
        <v>79</v>
      </c>
      <c r="D40" t="s">
        <v>510</v>
      </c>
      <c r="E40">
        <f>VLOOKUP(A40,home!$A$2:$E$405,3,FALSE)</f>
        <v>1.4148550724637701</v>
      </c>
      <c r="F40">
        <f>VLOOKUP(B40,home!$B$2:$E$405,3,FALSE)</f>
        <v>0.68</v>
      </c>
      <c r="G40">
        <f>VLOOKUP(C40,away!$B$2:$E$405,4,FALSE)</f>
        <v>1.48</v>
      </c>
      <c r="H40">
        <f>VLOOKUP(A40,away!$A$2:$E$405,3,FALSE)</f>
        <v>1.0942028985507199</v>
      </c>
      <c r="I40">
        <f>VLOOKUP(C40,away!$B$2:$E$405,3,FALSE)</f>
        <v>0.89</v>
      </c>
      <c r="J40">
        <f>VLOOKUP(B40,home!$B$2:$E$405,4,FALSE)</f>
        <v>1.1100000000000001</v>
      </c>
      <c r="K40" s="3">
        <f t="shared" si="114"/>
        <v>1.4239101449275382</v>
      </c>
      <c r="L40" s="3">
        <f t="shared" si="115"/>
        <v>1.0809630434782564</v>
      </c>
      <c r="M40" s="5">
        <f t="shared" si="116"/>
        <v>8.1685956054829423E-2</v>
      </c>
      <c r="N40" s="5">
        <f t="shared" si="117"/>
        <v>0.11631346152457667</v>
      </c>
      <c r="O40" s="5">
        <f t="shared" si="118"/>
        <v>8.8299499666459516E-2</v>
      </c>
      <c r="P40" s="5">
        <f t="shared" si="119"/>
        <v>0.12573055336709749</v>
      </c>
      <c r="Q40" s="5">
        <f t="shared" si="120"/>
        <v>8.2809958928241834E-2</v>
      </c>
      <c r="R40" s="5">
        <f t="shared" si="121"/>
        <v>4.7724247948531681E-2</v>
      </c>
      <c r="S40" s="5">
        <f t="shared" si="122"/>
        <v>4.8380936006263295E-2</v>
      </c>
      <c r="T40" s="5">
        <f t="shared" si="123"/>
        <v>8.9514505233381711E-2</v>
      </c>
      <c r="U40" s="5">
        <f t="shared" si="124"/>
        <v>6.7955040812951506E-2</v>
      </c>
      <c r="V40" s="5">
        <f t="shared" si="125"/>
        <v>8.2741842461506489E-3</v>
      </c>
      <c r="W40" s="5">
        <f t="shared" si="126"/>
        <v>3.9304646872985426E-2</v>
      </c>
      <c r="X40" s="5">
        <f t="shared" si="127"/>
        <v>4.2486870706660462E-2</v>
      </c>
      <c r="Y40" s="5">
        <f t="shared" si="128"/>
        <v>2.2963368533469433E-2</v>
      </c>
      <c r="Z40" s="5">
        <f t="shared" si="129"/>
        <v>1.7196049436718583E-2</v>
      </c>
      <c r="AA40" s="5">
        <f t="shared" si="130"/>
        <v>2.4485629245619069E-2</v>
      </c>
      <c r="AB40" s="5">
        <f t="shared" si="131"/>
        <v>1.7432667943885712E-2</v>
      </c>
      <c r="AC40" s="5">
        <f t="shared" si="132"/>
        <v>7.9597354779042213E-4</v>
      </c>
      <c r="AD40" s="5">
        <f t="shared" si="133"/>
        <v>1.3991571356309598E-2</v>
      </c>
      <c r="AE40" s="5">
        <f t="shared" si="134"/>
        <v>1.5124371556359619E-2</v>
      </c>
      <c r="AF40" s="5">
        <f t="shared" si="135"/>
        <v>8.1744433541292329E-3</v>
      </c>
      <c r="AG40" s="5">
        <f t="shared" si="136"/>
        <v>2.9454237222733813E-3</v>
      </c>
      <c r="AH40" s="5">
        <f t="shared" si="137"/>
        <v>4.6470734837294686E-3</v>
      </c>
      <c r="AI40" s="5">
        <f t="shared" si="138"/>
        <v>6.6170150777061475E-3</v>
      </c>
      <c r="AJ40" s="5">
        <f t="shared" si="139"/>
        <v>4.7110174491421346E-3</v>
      </c>
      <c r="AK40" s="5">
        <f t="shared" si="140"/>
        <v>2.2360218462547121E-3</v>
      </c>
      <c r="AL40" s="5">
        <f t="shared" si="141"/>
        <v>4.9006316122241087E-5</v>
      </c>
      <c r="AM40" s="5">
        <f t="shared" si="142"/>
        <v>3.9845480795453574E-3</v>
      </c>
      <c r="AN40" s="5">
        <f t="shared" si="143"/>
        <v>4.3071492189507912E-3</v>
      </c>
      <c r="AO40" s="5">
        <f t="shared" si="144"/>
        <v>2.3279345642160209E-3</v>
      </c>
      <c r="AP40" s="5">
        <f t="shared" si="145"/>
        <v>8.3880374385105958E-4</v>
      </c>
      <c r="AQ40" s="5">
        <f t="shared" si="146"/>
        <v>2.2667896195854929E-4</v>
      </c>
      <c r="AR40" s="5">
        <f t="shared" si="147"/>
        <v>1.0046629392478623E-3</v>
      </c>
      <c r="AS40" s="5">
        <f t="shared" si="148"/>
        <v>1.4305497514277502E-3</v>
      </c>
      <c r="AT40" s="5">
        <f t="shared" si="149"/>
        <v>1.0184871519407712E-3</v>
      </c>
      <c r="AU40" s="5">
        <f t="shared" si="150"/>
        <v>4.8341139604227287E-4</v>
      </c>
      <c r="AV40" s="5">
        <f t="shared" si="151"/>
        <v>1.7208359774954408E-4</v>
      </c>
      <c r="AW40" s="5">
        <f t="shared" si="152"/>
        <v>2.0952844358366268E-6</v>
      </c>
      <c r="AX40" s="5">
        <f t="shared" si="153"/>
        <v>9.456064055693615E-4</v>
      </c>
      <c r="AY40" s="5">
        <f t="shared" si="154"/>
        <v>1.0221655780967916E-3</v>
      </c>
      <c r="AZ40" s="5">
        <f t="shared" si="155"/>
        <v>5.5246160711910951E-4</v>
      </c>
      <c r="BA40" s="5">
        <f t="shared" si="156"/>
        <v>1.9906352674545382E-4</v>
      </c>
      <c r="BB40" s="5">
        <f t="shared" si="157"/>
        <v>5.3795078929070259E-5</v>
      </c>
      <c r="BC40" s="5">
        <f t="shared" si="158"/>
        <v>1.1630098448664167E-5</v>
      </c>
      <c r="BD40" s="5">
        <f t="shared" si="159"/>
        <v>1.8100058474652991E-4</v>
      </c>
      <c r="BE40" s="5">
        <f t="shared" si="160"/>
        <v>2.5772856885840053E-4</v>
      </c>
      <c r="BF40" s="5">
        <f t="shared" si="161"/>
        <v>1.8349116191756612E-4</v>
      </c>
      <c r="BG40" s="5">
        <f t="shared" si="162"/>
        <v>8.7091642319654628E-5</v>
      </c>
      <c r="BH40" s="5">
        <f t="shared" si="163"/>
        <v>3.1002668259339187E-5</v>
      </c>
      <c r="BI40" s="5">
        <f t="shared" si="164"/>
        <v>8.8290027708592067E-6</v>
      </c>
      <c r="BJ40" s="8">
        <f t="shared" si="165"/>
        <v>0.44809845865181758</v>
      </c>
      <c r="BK40" s="8">
        <f t="shared" si="166"/>
        <v>0.26593877511635039</v>
      </c>
      <c r="BL40" s="8">
        <f t="shared" si="167"/>
        <v>0.26896655193956054</v>
      </c>
      <c r="BM40" s="8">
        <f t="shared" si="168"/>
        <v>0.45661608736104947</v>
      </c>
      <c r="BN40" s="8">
        <f t="shared" si="169"/>
        <v>0.54256367748973655</v>
      </c>
    </row>
    <row r="41" spans="1:66" x14ac:dyDescent="0.25">
      <c r="A41" t="s">
        <v>72</v>
      </c>
      <c r="B41" t="s">
        <v>78</v>
      </c>
      <c r="C41" t="s">
        <v>74</v>
      </c>
      <c r="D41" t="s">
        <v>510</v>
      </c>
      <c r="E41">
        <f>VLOOKUP(A41,home!$A$2:$E$405,3,FALSE)</f>
        <v>1.4148550724637701</v>
      </c>
      <c r="F41">
        <f>VLOOKUP(B41,home!$B$2:$E$405,3,FALSE)</f>
        <v>1.1399999999999999</v>
      </c>
      <c r="G41">
        <f>VLOOKUP(C41,away!$B$2:$E$405,4,FALSE)</f>
        <v>1.29</v>
      </c>
      <c r="H41">
        <f>VLOOKUP(A41,away!$A$2:$E$405,3,FALSE)</f>
        <v>1.0942028985507199</v>
      </c>
      <c r="I41">
        <f>VLOOKUP(C41,away!$B$2:$E$405,3,FALSE)</f>
        <v>0.71</v>
      </c>
      <c r="J41">
        <f>VLOOKUP(B41,home!$B$2:$E$405,4,FALSE)</f>
        <v>0.87</v>
      </c>
      <c r="K41" s="3">
        <f t="shared" si="114"/>
        <v>2.0806858695652202</v>
      </c>
      <c r="L41" s="3">
        <f t="shared" si="115"/>
        <v>0.67588913043477972</v>
      </c>
      <c r="M41" s="5">
        <f t="shared" si="116"/>
        <v>6.3508914316452086E-2</v>
      </c>
      <c r="N41" s="5">
        <f t="shared" si="117"/>
        <v>0.13214210060967019</v>
      </c>
      <c r="O41" s="5">
        <f t="shared" si="118"/>
        <v>4.2924984872203746E-2</v>
      </c>
      <c r="P41" s="5">
        <f t="shared" si="119"/>
        <v>8.9313409474895161E-2</v>
      </c>
      <c r="Q41" s="5">
        <f t="shared" si="120"/>
        <v>0.13747310075660321</v>
      </c>
      <c r="R41" s="5">
        <f t="shared" si="121"/>
        <v>1.4506265349599928E-2</v>
      </c>
      <c r="S41" s="5">
        <f t="shared" si="122"/>
        <v>3.1400651380541184E-2</v>
      </c>
      <c r="T41" s="5">
        <f t="shared" si="123"/>
        <v>9.2916574528553425E-2</v>
      </c>
      <c r="U41" s="5">
        <f t="shared" si="124"/>
        <v>3.0182981333076148E-2</v>
      </c>
      <c r="V41" s="5">
        <f t="shared" si="125"/>
        <v>4.9065714539859792E-3</v>
      </c>
      <c r="W41" s="5">
        <f t="shared" si="126"/>
        <v>9.5346112729860058E-2</v>
      </c>
      <c r="X41" s="5">
        <f t="shared" si="127"/>
        <v>6.4443401223321609E-2</v>
      </c>
      <c r="Y41" s="5">
        <f t="shared" si="128"/>
        <v>2.1778297207545226E-2</v>
      </c>
      <c r="Z41" s="5">
        <f t="shared" si="129"/>
        <v>3.2682090243324252E-3</v>
      </c>
      <c r="AA41" s="5">
        <f t="shared" si="130"/>
        <v>6.8001163357140114E-3</v>
      </c>
      <c r="AB41" s="5">
        <f t="shared" si="131"/>
        <v>7.0744529855598839E-3</v>
      </c>
      <c r="AC41" s="5">
        <f t="shared" si="132"/>
        <v>4.3126094000373939E-4</v>
      </c>
      <c r="AD41" s="5">
        <f t="shared" si="133"/>
        <v>4.9596327368748076E-2</v>
      </c>
      <c r="AE41" s="5">
        <f t="shared" si="134"/>
        <v>3.3521618578021807E-2</v>
      </c>
      <c r="AF41" s="5">
        <f t="shared" si="135"/>
        <v>1.1328448815732755E-2</v>
      </c>
      <c r="AG41" s="5">
        <f t="shared" si="136"/>
        <v>2.5522584730801748E-3</v>
      </c>
      <c r="AH41" s="5">
        <f t="shared" si="137"/>
        <v>5.5223673888378543E-4</v>
      </c>
      <c r="AI41" s="5">
        <f t="shared" si="138"/>
        <v>1.1490311792502705E-3</v>
      </c>
      <c r="AJ41" s="5">
        <f t="shared" si="139"/>
        <v>1.1953864691779499E-3</v>
      </c>
      <c r="AK41" s="5">
        <f t="shared" si="140"/>
        <v>8.2907457836267379E-4</v>
      </c>
      <c r="AL41" s="5">
        <f t="shared" si="141"/>
        <v>2.4259514016037388E-5</v>
      </c>
      <c r="AM41" s="5">
        <f t="shared" si="142"/>
        <v>2.0638875507696986E-2</v>
      </c>
      <c r="AN41" s="5">
        <f t="shared" si="143"/>
        <v>1.394959162004899E-2</v>
      </c>
      <c r="AO41" s="5">
        <f t="shared" si="144"/>
        <v>4.7141886749975997E-3</v>
      </c>
      <c r="AP41" s="5">
        <f t="shared" si="145"/>
        <v>1.062089628083205E-3</v>
      </c>
      <c r="AQ41" s="5">
        <f t="shared" si="146"/>
        <v>1.7946370879223894E-4</v>
      </c>
      <c r="AR41" s="5">
        <f t="shared" si="147"/>
        <v>7.4650161847660055E-5</v>
      </c>
      <c r="AS41" s="5">
        <f t="shared" si="148"/>
        <v>1.5532353691718299E-4</v>
      </c>
      <c r="AT41" s="5">
        <f t="shared" si="149"/>
        <v>1.6158974423723725E-4</v>
      </c>
      <c r="AU41" s="5">
        <f t="shared" si="150"/>
        <v>1.1207249916702586E-4</v>
      </c>
      <c r="AV41" s="5">
        <f t="shared" si="151"/>
        <v>5.8296916345922629E-5</v>
      </c>
      <c r="AW41" s="5">
        <f t="shared" si="152"/>
        <v>9.4767969552714956E-7</v>
      </c>
      <c r="AX41" s="5">
        <f t="shared" si="153"/>
        <v>7.1571694387634714E-3</v>
      </c>
      <c r="AY41" s="5">
        <f t="shared" si="154"/>
        <v>4.8374530283402236E-3</v>
      </c>
      <c r="AZ41" s="5">
        <f t="shared" si="155"/>
        <v>1.6347909604219825E-3</v>
      </c>
      <c r="BA41" s="5">
        <f t="shared" si="156"/>
        <v>3.6831248022741749E-4</v>
      </c>
      <c r="BB41" s="5">
        <f t="shared" si="157"/>
        <v>6.2234600497296528E-5</v>
      </c>
      <c r="BC41" s="5">
        <f t="shared" si="158"/>
        <v>8.4127380026147337E-6</v>
      </c>
      <c r="BD41" s="5">
        <f t="shared" si="159"/>
        <v>8.4092054963384197E-6</v>
      </c>
      <c r="BE41" s="5">
        <f t="shared" si="160"/>
        <v>1.7496915050501534E-5</v>
      </c>
      <c r="BF41" s="5">
        <f t="shared" si="161"/>
        <v>1.8202791953280789E-5</v>
      </c>
      <c r="BG41" s="5">
        <f t="shared" si="162"/>
        <v>1.2624764001275613E-5</v>
      </c>
      <c r="BH41" s="5">
        <f t="shared" si="163"/>
        <v>6.5670420160124564E-6</v>
      </c>
      <c r="BI41" s="5">
        <f t="shared" si="164"/>
        <v>2.7327903055116433E-6</v>
      </c>
      <c r="BJ41" s="8">
        <f t="shared" si="165"/>
        <v>0.69571082267700834</v>
      </c>
      <c r="BK41" s="8">
        <f t="shared" si="166"/>
        <v>0.19442252010823441</v>
      </c>
      <c r="BL41" s="8">
        <f t="shared" si="167"/>
        <v>0.10584249620916635</v>
      </c>
      <c r="BM41" s="8">
        <f t="shared" si="168"/>
        <v>0.51453876729067249</v>
      </c>
      <c r="BN41" s="8">
        <f t="shared" si="169"/>
        <v>0.47986877537942435</v>
      </c>
    </row>
    <row r="42" spans="1:66" x14ac:dyDescent="0.25">
      <c r="A42" t="s">
        <v>72</v>
      </c>
      <c r="B42" t="s">
        <v>73</v>
      </c>
      <c r="C42" t="s">
        <v>63</v>
      </c>
      <c r="D42" t="s">
        <v>510</v>
      </c>
      <c r="E42">
        <f>VLOOKUP(A42,home!$A$2:$E$405,3,FALSE)</f>
        <v>1.4148550724637701</v>
      </c>
      <c r="F42">
        <f>VLOOKUP(B42,home!$B$2:$E$405,3,FALSE)</f>
        <v>1.04</v>
      </c>
      <c r="G42">
        <f>VLOOKUP(C42,away!$B$2:$E$405,4,FALSE)</f>
        <v>0.89</v>
      </c>
      <c r="H42">
        <f>VLOOKUP(A42,away!$A$2:$E$405,3,FALSE)</f>
        <v>1.0942028985507199</v>
      </c>
      <c r="I42">
        <f>VLOOKUP(C42,away!$B$2:$E$405,3,FALSE)</f>
        <v>0.57999999999999996</v>
      </c>
      <c r="J42">
        <f>VLOOKUP(B42,home!$B$2:$E$405,4,FALSE)</f>
        <v>0.83</v>
      </c>
      <c r="K42" s="3">
        <f t="shared" si="114"/>
        <v>1.3095898550724656</v>
      </c>
      <c r="L42" s="3">
        <f t="shared" si="115"/>
        <v>0.52674927536231653</v>
      </c>
      <c r="M42" s="5">
        <f t="shared" si="116"/>
        <v>0.15939990152131411</v>
      </c>
      <c r="N42" s="5">
        <f t="shared" si="117"/>
        <v>0.20874849393186307</v>
      </c>
      <c r="O42" s="5">
        <f t="shared" si="118"/>
        <v>8.3963782619176822E-2</v>
      </c>
      <c r="P42" s="5">
        <f t="shared" si="119"/>
        <v>0.1099581179115838</v>
      </c>
      <c r="Q42" s="5">
        <f t="shared" si="120"/>
        <v>0.136687454957412</v>
      </c>
      <c r="R42" s="5">
        <f t="shared" si="121"/>
        <v>2.2113930825665228E-2</v>
      </c>
      <c r="S42" s="5">
        <f t="shared" si="122"/>
        <v>1.8962978614263833E-2</v>
      </c>
      <c r="T42" s="5">
        <f t="shared" si="123"/>
        <v>7.2000017849936052E-2</v>
      </c>
      <c r="U42" s="5">
        <f t="shared" si="124"/>
        <v>2.8960179465065457E-2</v>
      </c>
      <c r="V42" s="5">
        <f t="shared" si="125"/>
        <v>1.4534607044724426E-3</v>
      </c>
      <c r="W42" s="5">
        <f t="shared" si="126"/>
        <v>5.9668168109300472E-2</v>
      </c>
      <c r="X42" s="5">
        <f t="shared" si="127"/>
        <v>3.1430164313770909E-2</v>
      </c>
      <c r="Y42" s="5">
        <f t="shared" si="128"/>
        <v>8.2779081383986819E-3</v>
      </c>
      <c r="Z42" s="5">
        <f t="shared" si="129"/>
        <v>3.8828323459438501E-3</v>
      </c>
      <c r="AA42" s="5">
        <f t="shared" si="130"/>
        <v>5.0849178491952892E-3</v>
      </c>
      <c r="AB42" s="5">
        <f t="shared" si="131"/>
        <v>3.3295784145915257E-3</v>
      </c>
      <c r="AC42" s="5">
        <f t="shared" si="132"/>
        <v>6.2664641726921068E-5</v>
      </c>
      <c r="AD42" s="5">
        <f t="shared" si="133"/>
        <v>1.9535206906674572E-2</v>
      </c>
      <c r="AE42" s="5">
        <f t="shared" si="134"/>
        <v>1.029015608214375E-2</v>
      </c>
      <c r="AF42" s="5">
        <f t="shared" si="135"/>
        <v>2.7101661298171769E-3</v>
      </c>
      <c r="AG42" s="5">
        <f t="shared" si="136"/>
        <v>4.7585934833089719E-4</v>
      </c>
      <c r="AH42" s="5">
        <f t="shared" si="137"/>
        <v>5.1131978114482167E-4</v>
      </c>
      <c r="AI42" s="5">
        <f t="shared" si="138"/>
        <v>6.6961919808513183E-4</v>
      </c>
      <c r="AJ42" s="5">
        <f t="shared" si="139"/>
        <v>4.3846325428702421E-4</v>
      </c>
      <c r="AK42" s="5">
        <f t="shared" si="140"/>
        <v>1.9140234321211527E-4</v>
      </c>
      <c r="AL42" s="5">
        <f t="shared" si="141"/>
        <v>1.7291067304642159E-6</v>
      </c>
      <c r="AM42" s="5">
        <f t="shared" si="142"/>
        <v>5.1166217563445113E-3</v>
      </c>
      <c r="AN42" s="5">
        <f t="shared" si="143"/>
        <v>2.6951768024575345E-3</v>
      </c>
      <c r="AO42" s="5">
        <f t="shared" si="144"/>
        <v>7.0984121383391575E-4</v>
      </c>
      <c r="AP42" s="5">
        <f t="shared" si="145"/>
        <v>1.2463611500310742E-4</v>
      </c>
      <c r="AQ42" s="5">
        <f t="shared" si="146"/>
        <v>1.6412995815465293E-5</v>
      </c>
      <c r="AR42" s="5">
        <f t="shared" si="147"/>
        <v>5.3867464839290633E-5</v>
      </c>
      <c r="AS42" s="5">
        <f t="shared" si="148"/>
        <v>7.0544285472007762E-5</v>
      </c>
      <c r="AT42" s="5">
        <f t="shared" si="149"/>
        <v>4.6192040293738636E-5</v>
      </c>
      <c r="AU42" s="5">
        <f t="shared" si="150"/>
        <v>2.0164209117926231E-5</v>
      </c>
      <c r="AV42" s="5">
        <f t="shared" si="151"/>
        <v>6.6017109240989725E-6</v>
      </c>
      <c r="AW42" s="5">
        <f t="shared" si="152"/>
        <v>3.3132831314250367E-8</v>
      </c>
      <c r="AX42" s="5">
        <f t="shared" si="153"/>
        <v>1.1167793240586409E-3</v>
      </c>
      <c r="AY42" s="5">
        <f t="shared" si="154"/>
        <v>5.882626996875067E-4</v>
      </c>
      <c r="AZ42" s="5">
        <f t="shared" si="155"/>
        <v>1.5493347539153706E-4</v>
      </c>
      <c r="BA42" s="5">
        <f t="shared" si="156"/>
        <v>2.7203698630619146E-5</v>
      </c>
      <c r="BB42" s="5">
        <f t="shared" si="157"/>
        <v>3.5823821352133692E-6</v>
      </c>
      <c r="BC42" s="5">
        <f t="shared" si="158"/>
        <v>3.7740343875891019E-7</v>
      </c>
      <c r="BD42" s="5">
        <f t="shared" si="159"/>
        <v>4.7291080116168972E-6</v>
      </c>
      <c r="BE42" s="5">
        <f t="shared" si="160"/>
        <v>6.1931918755554094E-6</v>
      </c>
      <c r="BF42" s="5">
        <f t="shared" si="161"/>
        <v>4.0552706253722892E-6</v>
      </c>
      <c r="BG42" s="5">
        <f t="shared" si="162"/>
        <v>1.7702470901869751E-6</v>
      </c>
      <c r="BH42" s="5">
        <f t="shared" si="163"/>
        <v>5.7957440757010341E-7</v>
      </c>
      <c r="BI42" s="5">
        <f t="shared" si="164"/>
        <v>1.5180095288268823E-7</v>
      </c>
      <c r="BJ42" s="8">
        <f t="shared" si="165"/>
        <v>0.56037742363444443</v>
      </c>
      <c r="BK42" s="8">
        <f t="shared" si="166"/>
        <v>0.2904271151997791</v>
      </c>
      <c r="BL42" s="8">
        <f t="shared" si="167"/>
        <v>0.14547804265403372</v>
      </c>
      <c r="BM42" s="8">
        <f t="shared" si="168"/>
        <v>0.27870550250032972</v>
      </c>
      <c r="BN42" s="8">
        <f t="shared" si="169"/>
        <v>0.72087168176701499</v>
      </c>
    </row>
    <row r="43" spans="1:66" x14ac:dyDescent="0.25">
      <c r="A43" t="s">
        <v>72</v>
      </c>
      <c r="B43" t="s">
        <v>86</v>
      </c>
      <c r="C43" t="s">
        <v>76</v>
      </c>
      <c r="D43" t="s">
        <v>510</v>
      </c>
      <c r="E43">
        <f>VLOOKUP(A43,home!$A$2:$E$405,3,FALSE)</f>
        <v>1.4148550724637701</v>
      </c>
      <c r="F43">
        <f>VLOOKUP(B43,home!$B$2:$E$405,3,FALSE)</f>
        <v>0.98</v>
      </c>
      <c r="G43">
        <f>VLOOKUP(C43,away!$B$2:$E$405,4,FALSE)</f>
        <v>0.89</v>
      </c>
      <c r="H43">
        <f>VLOOKUP(A43,away!$A$2:$E$405,3,FALSE)</f>
        <v>1.0942028985507199</v>
      </c>
      <c r="I43">
        <f>VLOOKUP(C43,away!$B$2:$E$405,3,FALSE)</f>
        <v>0.83</v>
      </c>
      <c r="J43">
        <f>VLOOKUP(B43,home!$B$2:$E$405,4,FALSE)</f>
        <v>0.64</v>
      </c>
      <c r="K43" s="3">
        <f t="shared" si="114"/>
        <v>1.2340365942029001</v>
      </c>
      <c r="L43" s="3">
        <f t="shared" si="115"/>
        <v>0.58124057971014242</v>
      </c>
      <c r="M43" s="5">
        <f t="shared" si="116"/>
        <v>0.16279278022440083</v>
      </c>
      <c r="N43" s="5">
        <f t="shared" si="117"/>
        <v>0.20089224806894085</v>
      </c>
      <c r="O43" s="5">
        <f t="shared" si="118"/>
        <v>9.4621769950256562E-2</v>
      </c>
      <c r="P43" s="5">
        <f t="shared" si="119"/>
        <v>0.11676672672686492</v>
      </c>
      <c r="Q43" s="5">
        <f t="shared" si="120"/>
        <v>0.12395419280437998</v>
      </c>
      <c r="R43" s="5">
        <f t="shared" si="121"/>
        <v>2.749900620954342E-2</v>
      </c>
      <c r="S43" s="5">
        <f t="shared" si="122"/>
        <v>2.0938380147620783E-2</v>
      </c>
      <c r="T43" s="5">
        <f t="shared" si="123"/>
        <v>7.2047206883120593E-2</v>
      </c>
      <c r="U43" s="5">
        <f t="shared" si="124"/>
        <v>3.3934779966789362E-2</v>
      </c>
      <c r="V43" s="5">
        <f t="shared" si="125"/>
        <v>1.6687240944048152E-3</v>
      </c>
      <c r="W43" s="5">
        <f t="shared" si="126"/>
        <v>5.0988003308495546E-2</v>
      </c>
      <c r="X43" s="5">
        <f t="shared" si="127"/>
        <v>2.9636296601292609E-2</v>
      </c>
      <c r="Y43" s="5">
        <f t="shared" si="128"/>
        <v>8.6129091084985177E-3</v>
      </c>
      <c r="Z43" s="5">
        <f t="shared" si="129"/>
        <v>5.3278461035626088E-3</v>
      </c>
      <c r="AA43" s="5">
        <f t="shared" si="130"/>
        <v>6.5747570600775936E-3</v>
      </c>
      <c r="AB43" s="5">
        <f t="shared" si="131"/>
        <v>4.0567454050648146E-3</v>
      </c>
      <c r="AC43" s="5">
        <f t="shared" si="132"/>
        <v>7.480808195444481E-5</v>
      </c>
      <c r="AD43" s="5">
        <f t="shared" si="133"/>
        <v>1.573026548700553E-2</v>
      </c>
      <c r="AE43" s="5">
        <f t="shared" si="134"/>
        <v>9.1430686306615393E-3</v>
      </c>
      <c r="AF43" s="5">
        <f t="shared" si="135"/>
        <v>2.6571612556076651E-3</v>
      </c>
      <c r="AG43" s="5">
        <f t="shared" si="136"/>
        <v>5.1481664953090982E-4</v>
      </c>
      <c r="AH43" s="5">
        <f t="shared" si="137"/>
        <v>7.7419008946028858E-4</v>
      </c>
      <c r="AI43" s="5">
        <f t="shared" si="138"/>
        <v>9.5537890126321304E-4</v>
      </c>
      <c r="AJ43" s="5">
        <f t="shared" si="139"/>
        <v>5.8948626274408231E-4</v>
      </c>
      <c r="AK43" s="5">
        <f t="shared" si="140"/>
        <v>2.424825400020343E-4</v>
      </c>
      <c r="AL43" s="5">
        <f t="shared" si="141"/>
        <v>2.1463101374630301E-6</v>
      </c>
      <c r="AM43" s="5">
        <f t="shared" si="142"/>
        <v>3.8823446494983425E-3</v>
      </c>
      <c r="AN43" s="5">
        <f t="shared" si="143"/>
        <v>2.2565762547089863E-3</v>
      </c>
      <c r="AO43" s="5">
        <f t="shared" si="144"/>
        <v>6.558068452235964E-4</v>
      </c>
      <c r="AP43" s="5">
        <f t="shared" si="145"/>
        <v>1.2706051696521431E-4</v>
      </c>
      <c r="AQ43" s="5">
        <f t="shared" si="146"/>
        <v>1.8463182134782885E-5</v>
      </c>
      <c r="AR43" s="5">
        <f t="shared" si="147"/>
        <v>8.9998139280749045E-5</v>
      </c>
      <c r="AS43" s="5">
        <f t="shared" si="148"/>
        <v>1.1106099728261379E-4</v>
      </c>
      <c r="AT43" s="5">
        <f t="shared" si="149"/>
        <v>6.8526667417707148E-5</v>
      </c>
      <c r="AU43" s="5">
        <f t="shared" si="150"/>
        <v>2.8188138424074044E-5</v>
      </c>
      <c r="AV43" s="5">
        <f t="shared" si="151"/>
        <v>8.6962985844410696E-6</v>
      </c>
      <c r="AW43" s="5">
        <f t="shared" si="152"/>
        <v>4.2763568805212038E-8</v>
      </c>
      <c r="AX43" s="5">
        <f t="shared" si="153"/>
        <v>7.9849256146479722E-4</v>
      </c>
      <c r="AY43" s="5">
        <f t="shared" si="154"/>
        <v>4.6411627932003529E-4</v>
      </c>
      <c r="AZ43" s="5">
        <f t="shared" si="155"/>
        <v>1.3488160762244582E-4</v>
      </c>
      <c r="BA43" s="5">
        <f t="shared" si="156"/>
        <v>2.6132887935568795E-5</v>
      </c>
      <c r="BB43" s="5">
        <f t="shared" si="157"/>
        <v>3.797373733292548E-6</v>
      </c>
      <c r="BC43" s="5">
        <f t="shared" si="158"/>
        <v>4.4143754202300572E-7</v>
      </c>
      <c r="BD43" s="5">
        <f t="shared" si="159"/>
        <v>8.7184284413961187E-6</v>
      </c>
      <c r="BE43" s="5">
        <f t="shared" si="160"/>
        <v>1.0758859740622166E-5</v>
      </c>
      <c r="BF43" s="5">
        <f t="shared" si="161"/>
        <v>6.6384133159120393E-6</v>
      </c>
      <c r="BG43" s="5">
        <f t="shared" si="162"/>
        <v>2.73068165309309E-6</v>
      </c>
      <c r="BH43" s="5">
        <f t="shared" si="163"/>
        <v>8.4244027175883643E-7</v>
      </c>
      <c r="BI43" s="5">
        <f t="shared" si="164"/>
        <v>2.0792042475612786E-7</v>
      </c>
      <c r="BJ43" s="8">
        <f t="shared" si="165"/>
        <v>0.52254428239368278</v>
      </c>
      <c r="BK43" s="8">
        <f t="shared" si="166"/>
        <v>0.30270768186470326</v>
      </c>
      <c r="BL43" s="8">
        <f t="shared" si="167"/>
        <v>0.16958496337003848</v>
      </c>
      <c r="BM43" s="8">
        <f t="shared" si="168"/>
        <v>0.27317397623184936</v>
      </c>
      <c r="BN43" s="8">
        <f t="shared" si="169"/>
        <v>0.72652672398438656</v>
      </c>
    </row>
    <row r="44" spans="1:66" x14ac:dyDescent="0.25">
      <c r="A44" t="s">
        <v>72</v>
      </c>
      <c r="B44" t="s">
        <v>84</v>
      </c>
      <c r="C44" t="s">
        <v>90</v>
      </c>
      <c r="D44" t="s">
        <v>510</v>
      </c>
      <c r="E44">
        <f>VLOOKUP(A44,home!$A$2:$E$405,3,FALSE)</f>
        <v>1.4148550724637701</v>
      </c>
      <c r="F44">
        <f>VLOOKUP(B44,home!$B$2:$E$405,3,FALSE)</f>
        <v>1.25</v>
      </c>
      <c r="G44">
        <f>VLOOKUP(C44,away!$B$2:$E$405,4,FALSE)</f>
        <v>1.26</v>
      </c>
      <c r="H44">
        <f>VLOOKUP(A44,away!$A$2:$E$405,3,FALSE)</f>
        <v>1.0942028985507199</v>
      </c>
      <c r="I44">
        <f>VLOOKUP(C44,away!$B$2:$E$405,3,FALSE)</f>
        <v>0.86</v>
      </c>
      <c r="J44">
        <f>VLOOKUP(B44,home!$B$2:$E$405,4,FALSE)</f>
        <v>0.8</v>
      </c>
      <c r="K44" s="3">
        <f t="shared" si="114"/>
        <v>2.2283967391304378</v>
      </c>
      <c r="L44" s="3">
        <f t="shared" si="115"/>
        <v>0.75281159420289534</v>
      </c>
      <c r="M44" s="5">
        <f t="shared" si="116"/>
        <v>5.0731496256246747E-2</v>
      </c>
      <c r="N44" s="5">
        <f t="shared" si="117"/>
        <v>0.11304990082862826</v>
      </c>
      <c r="O44" s="5">
        <f t="shared" si="118"/>
        <v>3.8191258572963335E-2</v>
      </c>
      <c r="P44" s="5">
        <f t="shared" si="119"/>
        <v>8.5105276067278871E-2</v>
      </c>
      <c r="Q44" s="5">
        <f t="shared" si="120"/>
        <v>0.12596001518276734</v>
      </c>
      <c r="R44" s="5">
        <f t="shared" si="121"/>
        <v>1.4375411125463757E-2</v>
      </c>
      <c r="S44" s="5">
        <f t="shared" si="122"/>
        <v>3.5692363467379029E-2</v>
      </c>
      <c r="T44" s="5">
        <f t="shared" si="123"/>
        <v>9.4824159835559987E-2</v>
      </c>
      <c r="U44" s="5">
        <f t="shared" si="124"/>
        <v>3.2034119275642856E-2</v>
      </c>
      <c r="V44" s="5">
        <f t="shared" si="125"/>
        <v>6.6529094252127212E-3</v>
      </c>
      <c r="W44" s="5">
        <f t="shared" si="126"/>
        <v>9.3562962364699714E-2</v>
      </c>
      <c r="X44" s="5">
        <f t="shared" si="127"/>
        <v>7.0435282856115097E-2</v>
      </c>
      <c r="Y44" s="5">
        <f t="shared" si="128"/>
        <v>2.6512248787521928E-2</v>
      </c>
      <c r="Z44" s="5">
        <f t="shared" si="129"/>
        <v>3.6073253888941367E-3</v>
      </c>
      <c r="AA44" s="5">
        <f t="shared" si="130"/>
        <v>8.0385521335941314E-3</v>
      </c>
      <c r="AB44" s="5">
        <f t="shared" si="131"/>
        <v>8.9565416809155966E-3</v>
      </c>
      <c r="AC44" s="5">
        <f t="shared" si="132"/>
        <v>6.9754212750724391E-4</v>
      </c>
      <c r="AD44" s="5">
        <f t="shared" si="133"/>
        <v>5.2123850059220191E-2</v>
      </c>
      <c r="AE44" s="5">
        <f t="shared" si="134"/>
        <v>3.9239438659074234E-2</v>
      </c>
      <c r="AF44" s="5">
        <f t="shared" si="135"/>
        <v>1.4769952186282194E-2</v>
      </c>
      <c r="AG44" s="5">
        <f t="shared" si="136"/>
        <v>3.7063304172185465E-3</v>
      </c>
      <c r="AH44" s="5">
        <f t="shared" si="137"/>
        <v>6.7890909420549345E-4</v>
      </c>
      <c r="AI44" s="5">
        <f t="shared" si="138"/>
        <v>1.5128788116935208E-3</v>
      </c>
      <c r="AJ44" s="5">
        <f t="shared" si="139"/>
        <v>1.6856471053386872E-3</v>
      </c>
      <c r="AK44" s="5">
        <f t="shared" si="140"/>
        <v>1.2520968376204639E-3</v>
      </c>
      <c r="AL44" s="5">
        <f t="shared" si="141"/>
        <v>4.6806831819198542E-5</v>
      </c>
      <c r="AM44" s="5">
        <f t="shared" si="142"/>
        <v>2.3230523500578033E-2</v>
      </c>
      <c r="AN44" s="5">
        <f t="shared" si="143"/>
        <v>1.7488207430637975E-2</v>
      </c>
      <c r="AO44" s="5">
        <f t="shared" si="144"/>
        <v>6.582662657804746E-3</v>
      </c>
      <c r="AP44" s="5">
        <f t="shared" si="145"/>
        <v>1.6518349231739531E-3</v>
      </c>
      <c r="AQ44" s="5">
        <f t="shared" si="146"/>
        <v>3.1088012046865012E-4</v>
      </c>
      <c r="AR44" s="5">
        <f t="shared" si="147"/>
        <v>1.0221812750553627E-4</v>
      </c>
      <c r="AS44" s="5">
        <f t="shared" si="148"/>
        <v>2.2778254201335631E-4</v>
      </c>
      <c r="AT44" s="5">
        <f t="shared" si="149"/>
        <v>2.5379493692670267E-4</v>
      </c>
      <c r="AU44" s="5">
        <f t="shared" si="150"/>
        <v>1.8851860328509309E-4</v>
      </c>
      <c r="AV44" s="5">
        <f t="shared" si="151"/>
        <v>1.0502356020648155E-4</v>
      </c>
      <c r="AW44" s="5">
        <f t="shared" si="152"/>
        <v>2.1811501279461189E-6</v>
      </c>
      <c r="AX44" s="5">
        <f t="shared" si="153"/>
        <v>8.6278038028301789E-3</v>
      </c>
      <c r="AY44" s="5">
        <f t="shared" si="154"/>
        <v>6.4951107352783904E-3</v>
      </c>
      <c r="AZ44" s="5">
        <f t="shared" si="155"/>
        <v>2.4447973335746317E-3</v>
      </c>
      <c r="BA44" s="5">
        <f t="shared" si="156"/>
        <v>6.1349059273043544E-4</v>
      </c>
      <c r="BB44" s="5">
        <f t="shared" si="157"/>
        <v>1.1546070778546955E-4</v>
      </c>
      <c r="BC44" s="5">
        <f t="shared" si="158"/>
        <v>1.7384031899154801E-5</v>
      </c>
      <c r="BD44" s="5">
        <f t="shared" si="159"/>
        <v>1.2825165253979597E-5</v>
      </c>
      <c r="BE44" s="5">
        <f t="shared" si="160"/>
        <v>2.8579556430777124E-5</v>
      </c>
      <c r="BF44" s="5">
        <f t="shared" si="161"/>
        <v>3.1843295178069047E-5</v>
      </c>
      <c r="BG44" s="5">
        <f t="shared" si="162"/>
        <v>2.3653165045992354E-5</v>
      </c>
      <c r="BH44" s="5">
        <f t="shared" si="163"/>
        <v>1.3177158964650855E-5</v>
      </c>
      <c r="BI44" s="5">
        <f t="shared" si="164"/>
        <v>5.8727876135662769E-6</v>
      </c>
      <c r="BJ44" s="8">
        <f t="shared" si="165"/>
        <v>0.70176229701384896</v>
      </c>
      <c r="BK44" s="8">
        <f t="shared" si="166"/>
        <v>0.18542150491072221</v>
      </c>
      <c r="BL44" s="8">
        <f t="shared" si="167"/>
        <v>0.10771870353586205</v>
      </c>
      <c r="BM44" s="8">
        <f t="shared" si="168"/>
        <v>0.56460354323082862</v>
      </c>
      <c r="BN44" s="8">
        <f t="shared" si="169"/>
        <v>0.42741335803334829</v>
      </c>
    </row>
    <row r="45" spans="1:66" x14ac:dyDescent="0.25">
      <c r="A45" t="s">
        <v>72</v>
      </c>
      <c r="B45" t="s">
        <v>111</v>
      </c>
      <c r="C45" t="s">
        <v>80</v>
      </c>
      <c r="D45" t="s">
        <v>510</v>
      </c>
      <c r="E45">
        <f>VLOOKUP(A45,home!$A$2:$E$405,3,FALSE)</f>
        <v>1.4148550724637701</v>
      </c>
      <c r="F45">
        <f>VLOOKUP(B45,home!$B$2:$E$405,3,FALSE)</f>
        <v>1.04</v>
      </c>
      <c r="G45">
        <f>VLOOKUP(C45,away!$B$2:$E$405,4,FALSE)</f>
        <v>0.86</v>
      </c>
      <c r="H45">
        <f>VLOOKUP(A45,away!$A$2:$E$405,3,FALSE)</f>
        <v>1.0942028985507199</v>
      </c>
      <c r="I45">
        <f>VLOOKUP(C45,away!$B$2:$E$405,3,FALSE)</f>
        <v>0.57999999999999996</v>
      </c>
      <c r="J45">
        <f>VLOOKUP(B45,home!$B$2:$E$405,4,FALSE)</f>
        <v>0.8</v>
      </c>
      <c r="K45" s="3">
        <f t="shared" si="114"/>
        <v>1.265446376811596</v>
      </c>
      <c r="L45" s="3">
        <f t="shared" si="115"/>
        <v>0.50771014492753408</v>
      </c>
      <c r="M45" s="5">
        <f t="shared" si="116"/>
        <v>0.16979617671854991</v>
      </c>
      <c r="N45" s="5">
        <f t="shared" si="117"/>
        <v>0.21486795662495045</v>
      </c>
      <c r="O45" s="5">
        <f t="shared" si="118"/>
        <v>8.6207241489916167E-2</v>
      </c>
      <c r="P45" s="5">
        <f t="shared" si="119"/>
        <v>0.1090906413983367</v>
      </c>
      <c r="Q45" s="5">
        <f t="shared" si="120"/>
        <v>0.13595193860197738</v>
      </c>
      <c r="R45" s="5">
        <f t="shared" si="121"/>
        <v>2.1884145535324133E-2</v>
      </c>
      <c r="S45" s="5">
        <f t="shared" si="122"/>
        <v>1.7522137822377066E-2</v>
      </c>
      <c r="T45" s="5">
        <f t="shared" si="123"/>
        <v>6.9024178450789148E-2</v>
      </c>
      <c r="U45" s="5">
        <f t="shared" si="124"/>
        <v>2.7693212677293584E-2</v>
      </c>
      <c r="V45" s="5">
        <f t="shared" si="125"/>
        <v>1.2508469406964508E-3</v>
      </c>
      <c r="W45" s="5">
        <f t="shared" si="126"/>
        <v>5.7346629374794941E-2</v>
      </c>
      <c r="X45" s="5">
        <f t="shared" si="127"/>
        <v>2.9115465510982722E-2</v>
      </c>
      <c r="Y45" s="5">
        <f t="shared" si="128"/>
        <v>7.3911086071068288E-3</v>
      </c>
      <c r="Z45" s="5">
        <f t="shared" si="129"/>
        <v>3.7036009004515541E-3</v>
      </c>
      <c r="AA45" s="5">
        <f t="shared" si="130"/>
        <v>4.6867083406325833E-3</v>
      </c>
      <c r="AB45" s="5">
        <f t="shared" si="131"/>
        <v>2.9653890444130953E-3</v>
      </c>
      <c r="AC45" s="5">
        <f t="shared" si="132"/>
        <v>5.0227756039933063E-5</v>
      </c>
      <c r="AD45" s="5">
        <f t="shared" si="133"/>
        <v>1.8142271091172918E-2</v>
      </c>
      <c r="AE45" s="5">
        <f t="shared" si="134"/>
        <v>9.2110150850140144E-3</v>
      </c>
      <c r="AF45" s="5">
        <f t="shared" si="135"/>
        <v>2.3382629018710837E-3</v>
      </c>
      <c r="AG45" s="5">
        <f t="shared" si="136"/>
        <v>3.9571993226254808E-4</v>
      </c>
      <c r="AH45" s="5">
        <f t="shared" si="137"/>
        <v>4.7008893748050107E-4</v>
      </c>
      <c r="AI45" s="5">
        <f t="shared" si="138"/>
        <v>5.9487234271391289E-4</v>
      </c>
      <c r="AJ45" s="5">
        <f t="shared" si="139"/>
        <v>3.7638952537637362E-4</v>
      </c>
      <c r="AK45" s="5">
        <f t="shared" si="140"/>
        <v>1.5876692038578941E-4</v>
      </c>
      <c r="AL45" s="5">
        <f t="shared" si="141"/>
        <v>1.2908130744258079E-6</v>
      </c>
      <c r="AM45" s="5">
        <f t="shared" si="142"/>
        <v>4.5916142438917062E-3</v>
      </c>
      <c r="AN45" s="5">
        <f t="shared" si="143"/>
        <v>2.3312091332175883E-3</v>
      </c>
      <c r="AO45" s="5">
        <f t="shared" si="144"/>
        <v>5.9178926344114629E-4</v>
      </c>
      <c r="AP45" s="5">
        <f t="shared" si="145"/>
        <v>1.0015247090275434E-4</v>
      </c>
      <c r="AQ45" s="5">
        <f t="shared" si="146"/>
        <v>1.2712106379222012E-5</v>
      </c>
      <c r="AR45" s="5">
        <f t="shared" si="147"/>
        <v>4.7733784515411149E-5</v>
      </c>
      <c r="AS45" s="5">
        <f t="shared" si="148"/>
        <v>6.0404544666532497E-5</v>
      </c>
      <c r="AT45" s="5">
        <f t="shared" si="149"/>
        <v>3.8219356095608893E-5</v>
      </c>
      <c r="AU45" s="5">
        <f t="shared" si="150"/>
        <v>1.6121515231753485E-5</v>
      </c>
      <c r="AV45" s="5">
        <f t="shared" si="151"/>
        <v>5.1002282596838495E-6</v>
      </c>
      <c r="AW45" s="5">
        <f t="shared" si="152"/>
        <v>2.3036709354815808E-8</v>
      </c>
      <c r="AX45" s="5">
        <f t="shared" si="153"/>
        <v>9.6840693477488022E-4</v>
      </c>
      <c r="AY45" s="5">
        <f t="shared" si="154"/>
        <v>4.9167002520338348E-4</v>
      </c>
      <c r="AZ45" s="5">
        <f t="shared" si="155"/>
        <v>1.2481292987626707E-4</v>
      </c>
      <c r="BA45" s="5">
        <f t="shared" si="156"/>
        <v>2.11229302387699E-5</v>
      </c>
      <c r="BB45" s="5">
        <f t="shared" si="157"/>
        <v>2.6810814932050143E-6</v>
      </c>
      <c r="BC45" s="5">
        <f t="shared" si="158"/>
        <v>2.7224245469552953E-7</v>
      </c>
      <c r="BD45" s="5">
        <f t="shared" si="159"/>
        <v>4.0391544423765103E-6</v>
      </c>
      <c r="BE45" s="5">
        <f t="shared" si="160"/>
        <v>5.1113333544878166E-6</v>
      </c>
      <c r="BF45" s="5">
        <f t="shared" si="161"/>
        <v>3.2340591370564352E-6</v>
      </c>
      <c r="BG45" s="5">
        <f t="shared" si="162"/>
        <v>1.3641761391275009E-6</v>
      </c>
      <c r="BH45" s="5">
        <f t="shared" si="163"/>
        <v>4.3157293814793172E-7</v>
      </c>
      <c r="BI45" s="5">
        <f t="shared" si="164"/>
        <v>1.0922648218184706E-7</v>
      </c>
      <c r="BJ45" s="8">
        <f t="shared" si="165"/>
        <v>0.55302098954279555</v>
      </c>
      <c r="BK45" s="8">
        <f t="shared" si="166"/>
        <v>0.29820299147427781</v>
      </c>
      <c r="BL45" s="8">
        <f t="shared" si="167"/>
        <v>0.14521868376479852</v>
      </c>
      <c r="BM45" s="8">
        <f t="shared" si="168"/>
        <v>0.26185651832477491</v>
      </c>
      <c r="BN45" s="8">
        <f t="shared" si="169"/>
        <v>0.7377981003690548</v>
      </c>
    </row>
    <row r="46" spans="1:66" x14ac:dyDescent="0.25">
      <c r="A46" t="s">
        <v>91</v>
      </c>
      <c r="B46" t="s">
        <v>94</v>
      </c>
      <c r="C46" t="s">
        <v>97</v>
      </c>
      <c r="D46" t="s">
        <v>510</v>
      </c>
      <c r="E46">
        <f>VLOOKUP(A46,home!$A$2:$E$405,3,FALSE)</f>
        <v>1.5</v>
      </c>
      <c r="F46">
        <f>VLOOKUP(B46,home!$B$2:$E$405,3,FALSE)</f>
        <v>1.19</v>
      </c>
      <c r="G46">
        <f>VLOOKUP(C46,away!$B$2:$E$405,4,FALSE)</f>
        <v>0.9</v>
      </c>
      <c r="H46">
        <f>VLOOKUP(A46,away!$A$2:$E$405,3,FALSE)</f>
        <v>1.1974637681159399</v>
      </c>
      <c r="I46">
        <f>VLOOKUP(C46,away!$B$2:$E$405,3,FALSE)</f>
        <v>0.67</v>
      </c>
      <c r="J46">
        <f>VLOOKUP(B46,home!$B$2:$E$405,4,FALSE)</f>
        <v>1.2</v>
      </c>
      <c r="K46" s="3">
        <f t="shared" si="114"/>
        <v>1.6065</v>
      </c>
      <c r="L46" s="3">
        <f t="shared" si="115"/>
        <v>0.96276086956521567</v>
      </c>
      <c r="M46" s="5">
        <f t="shared" si="116"/>
        <v>7.65921360862412E-2</v>
      </c>
      <c r="N46" s="5">
        <f t="shared" si="117"/>
        <v>0.12304526662254649</v>
      </c>
      <c r="O46" s="5">
        <f t="shared" si="118"/>
        <v>7.3739911540246908E-2</v>
      </c>
      <c r="P46" s="5">
        <f t="shared" si="119"/>
        <v>0.11846316788940665</v>
      </c>
      <c r="Q46" s="5">
        <f t="shared" si="120"/>
        <v>9.8836110414560474E-2</v>
      </c>
      <c r="R46" s="5">
        <f t="shared" si="121"/>
        <v>3.5496950678075095E-2</v>
      </c>
      <c r="S46" s="5">
        <f t="shared" si="122"/>
        <v>4.580601502807119E-2</v>
      </c>
      <c r="T46" s="5">
        <f t="shared" si="123"/>
        <v>9.5155539607165912E-2</v>
      </c>
      <c r="U46" s="5">
        <f t="shared" si="124"/>
        <v>5.7025851264327646E-2</v>
      </c>
      <c r="V46" s="5">
        <f t="shared" si="125"/>
        <v>7.8718926364641523E-3</v>
      </c>
      <c r="W46" s="5">
        <f t="shared" si="126"/>
        <v>5.292673712699713E-2</v>
      </c>
      <c r="X46" s="5">
        <f t="shared" si="127"/>
        <v>5.0955791459637335E-2</v>
      </c>
      <c r="Y46" s="5">
        <f t="shared" si="128"/>
        <v>2.4529121047532115E-2</v>
      </c>
      <c r="Z46" s="5">
        <f t="shared" si="129"/>
        <v>1.1391691700579052E-2</v>
      </c>
      <c r="AA46" s="5">
        <f t="shared" si="130"/>
        <v>1.8300752716980246E-2</v>
      </c>
      <c r="AB46" s="5">
        <f t="shared" si="131"/>
        <v>1.4700079619914387E-2</v>
      </c>
      <c r="AC46" s="5">
        <f t="shared" si="132"/>
        <v>7.6095388724929593E-4</v>
      </c>
      <c r="AD46" s="5">
        <f t="shared" si="133"/>
        <v>2.1256700798630231E-2</v>
      </c>
      <c r="AE46" s="5">
        <f t="shared" si="134"/>
        <v>2.0465119744976855E-2</v>
      </c>
      <c r="AF46" s="5">
        <f t="shared" si="135"/>
        <v>9.8515082407150904E-3</v>
      </c>
      <c r="AG46" s="5">
        <f t="shared" si="136"/>
        <v>3.1615488801199168E-3</v>
      </c>
      <c r="AH46" s="5">
        <f t="shared" si="137"/>
        <v>2.741868751867084E-3</v>
      </c>
      <c r="AI46" s="5">
        <f t="shared" si="138"/>
        <v>4.4048121498744697E-3</v>
      </c>
      <c r="AJ46" s="5">
        <f t="shared" si="139"/>
        <v>3.5381653593866687E-3</v>
      </c>
      <c r="AK46" s="5">
        <f t="shared" si="140"/>
        <v>1.8946875499515608E-3</v>
      </c>
      <c r="AL46" s="5">
        <f t="shared" si="141"/>
        <v>4.7077944398787129E-5</v>
      </c>
      <c r="AM46" s="5">
        <f t="shared" si="142"/>
        <v>6.8297779665998943E-3</v>
      </c>
      <c r="AN46" s="5">
        <f t="shared" si="143"/>
        <v>6.5754429740610635E-3</v>
      </c>
      <c r="AO46" s="5">
        <f t="shared" si="144"/>
        <v>3.1652895977417588E-3</v>
      </c>
      <c r="AP46" s="5">
        <f t="shared" si="145"/>
        <v>1.0158056551825294E-3</v>
      </c>
      <c r="AQ46" s="5">
        <f t="shared" si="146"/>
        <v>2.444944839731988E-4</v>
      </c>
      <c r="AR46" s="5">
        <f t="shared" si="147"/>
        <v>5.2795278875624938E-4</v>
      </c>
      <c r="AS46" s="5">
        <f t="shared" si="148"/>
        <v>8.4815615513691468E-4</v>
      </c>
      <c r="AT46" s="5">
        <f t="shared" si="149"/>
        <v>6.812814316137268E-4</v>
      </c>
      <c r="AU46" s="5">
        <f t="shared" si="150"/>
        <v>3.6482620662915065E-4</v>
      </c>
      <c r="AV46" s="5">
        <f t="shared" si="151"/>
        <v>1.4652332523743268E-4</v>
      </c>
      <c r="AW46" s="5">
        <f t="shared" si="152"/>
        <v>2.0226193198948414E-6</v>
      </c>
      <c r="AX46" s="5">
        <f t="shared" si="153"/>
        <v>1.8286730505571204E-3</v>
      </c>
      <c r="AY46" s="5">
        <f t="shared" si="154"/>
        <v>1.7605748563048486E-3</v>
      </c>
      <c r="AZ46" s="5">
        <f t="shared" si="155"/>
        <v>8.475062897953554E-4</v>
      </c>
      <c r="BA46" s="5">
        <f t="shared" si="156"/>
        <v>2.7198196417512204E-4</v>
      </c>
      <c r="BB46" s="5">
        <f t="shared" si="157"/>
        <v>6.5463398083823941E-5</v>
      </c>
      <c r="BC46" s="5">
        <f t="shared" si="158"/>
        <v>1.2605119612775245E-5</v>
      </c>
      <c r="BD46" s="5">
        <f t="shared" si="159"/>
        <v>8.4715380998724531E-5</v>
      </c>
      <c r="BE46" s="5">
        <f t="shared" si="160"/>
        <v>1.3609525957445097E-4</v>
      </c>
      <c r="BF46" s="5">
        <f t="shared" si="161"/>
        <v>1.0931851725317775E-4</v>
      </c>
      <c r="BG46" s="5">
        <f t="shared" si="162"/>
        <v>5.8540065989076676E-5</v>
      </c>
      <c r="BH46" s="5">
        <f t="shared" si="163"/>
        <v>2.3511154002862931E-5</v>
      </c>
      <c r="BI46" s="5">
        <f t="shared" si="164"/>
        <v>7.5541337811198601E-6</v>
      </c>
      <c r="BJ46" s="8">
        <f t="shared" si="165"/>
        <v>0.52280105929896914</v>
      </c>
      <c r="BK46" s="8">
        <f t="shared" si="166"/>
        <v>0.25130181832813614</v>
      </c>
      <c r="BL46" s="8">
        <f t="shared" si="167"/>
        <v>0.21483155404959695</v>
      </c>
      <c r="BM46" s="8">
        <f t="shared" si="168"/>
        <v>0.47239402790921942</v>
      </c>
      <c r="BN46" s="8">
        <f t="shared" si="169"/>
        <v>0.52617354323107679</v>
      </c>
    </row>
    <row r="47" spans="1:66" x14ac:dyDescent="0.25">
      <c r="A47" t="s">
        <v>91</v>
      </c>
      <c r="B47" t="s">
        <v>96</v>
      </c>
      <c r="C47" t="s">
        <v>123</v>
      </c>
      <c r="D47" t="s">
        <v>510</v>
      </c>
      <c r="E47">
        <f>VLOOKUP(A47,home!$A$2:$E$405,3,FALSE)</f>
        <v>1.5</v>
      </c>
      <c r="F47">
        <f>VLOOKUP(B47,home!$B$2:$E$405,3,FALSE)</f>
        <v>1.22</v>
      </c>
      <c r="G47">
        <f>VLOOKUP(C47,away!$B$2:$E$405,4,FALSE)</f>
        <v>0.84</v>
      </c>
      <c r="H47">
        <f>VLOOKUP(A47,away!$A$2:$E$405,3,FALSE)</f>
        <v>1.1974637681159399</v>
      </c>
      <c r="I47">
        <f>VLOOKUP(C47,away!$B$2:$E$405,3,FALSE)</f>
        <v>1.32</v>
      </c>
      <c r="J47">
        <f>VLOOKUP(B47,home!$B$2:$E$405,4,FALSE)</f>
        <v>0.78</v>
      </c>
      <c r="K47" s="3">
        <f t="shared" si="114"/>
        <v>1.5371999999999999</v>
      </c>
      <c r="L47" s="3">
        <f t="shared" si="115"/>
        <v>1.2329086956521718</v>
      </c>
      <c r="M47" s="5">
        <f t="shared" si="116"/>
        <v>6.2655194024835714E-2</v>
      </c>
      <c r="N47" s="5">
        <f t="shared" si="117"/>
        <v>9.631356425497746E-2</v>
      </c>
      <c r="O47" s="5">
        <f t="shared" si="118"/>
        <v>7.7248133540993941E-2</v>
      </c>
      <c r="P47" s="5">
        <f t="shared" si="119"/>
        <v>0.11874583087921589</v>
      </c>
      <c r="Q47" s="5">
        <f t="shared" si="120"/>
        <v>7.4026605486375671E-2</v>
      </c>
      <c r="R47" s="5">
        <f t="shared" si="121"/>
        <v>4.7619947782795817E-2</v>
      </c>
      <c r="S47" s="5">
        <f t="shared" si="122"/>
        <v>5.6262583536195176E-2</v>
      </c>
      <c r="T47" s="5">
        <f t="shared" si="123"/>
        <v>9.1268045613765336E-2</v>
      </c>
      <c r="U47" s="5">
        <f t="shared" si="124"/>
        <v>7.3201383731713726E-2</v>
      </c>
      <c r="V47" s="5">
        <f t="shared" si="125"/>
        <v>1.1847820144662699E-2</v>
      </c>
      <c r="W47" s="5">
        <f t="shared" si="126"/>
        <v>3.7931232651218887E-2</v>
      </c>
      <c r="X47" s="5">
        <f t="shared" si="127"/>
        <v>4.6765746572493341E-2</v>
      </c>
      <c r="Y47" s="5">
        <f t="shared" si="128"/>
        <v>2.88289478039464E-2</v>
      </c>
      <c r="Z47" s="5">
        <f t="shared" si="129"/>
        <v>1.9570349235970438E-2</v>
      </c>
      <c r="AA47" s="5">
        <f t="shared" si="130"/>
        <v>3.008354084553376E-2</v>
      </c>
      <c r="AB47" s="5">
        <f t="shared" si="131"/>
        <v>2.3122209493877249E-2</v>
      </c>
      <c r="AC47" s="5">
        <f t="shared" si="132"/>
        <v>1.4033944722003176E-3</v>
      </c>
      <c r="AD47" s="5">
        <f t="shared" si="133"/>
        <v>1.4576972707863418E-2</v>
      </c>
      <c r="AE47" s="5">
        <f t="shared" si="134"/>
        <v>1.7972076407809193E-2</v>
      </c>
      <c r="AF47" s="5">
        <f t="shared" si="135"/>
        <v>1.1078964641056602E-2</v>
      </c>
      <c r="AG47" s="5">
        <f t="shared" si="136"/>
        <v>4.5531172815938756E-3</v>
      </c>
      <c r="AH47" s="5">
        <f t="shared" si="137"/>
        <v>6.0321134374944517E-3</v>
      </c>
      <c r="AI47" s="5">
        <f t="shared" si="138"/>
        <v>9.2725647761164702E-3</v>
      </c>
      <c r="AJ47" s="5">
        <f t="shared" si="139"/>
        <v>7.1268932869231194E-3</v>
      </c>
      <c r="AK47" s="5">
        <f t="shared" si="140"/>
        <v>3.6518201202194057E-3</v>
      </c>
      <c r="AL47" s="5">
        <f t="shared" si="141"/>
        <v>1.0639005767768812E-4</v>
      </c>
      <c r="AM47" s="5">
        <f t="shared" si="142"/>
        <v>4.4815444893055272E-3</v>
      </c>
      <c r="AN47" s="5">
        <f t="shared" si="143"/>
        <v>5.5253351708168556E-3</v>
      </c>
      <c r="AO47" s="5">
        <f t="shared" si="144"/>
        <v>3.4061168892464398E-3</v>
      </c>
      <c r="AP47" s="5">
        <f t="shared" si="145"/>
        <v>1.3998103770532203E-3</v>
      </c>
      <c r="AQ47" s="5">
        <f t="shared" si="146"/>
        <v>4.3145959653326542E-4</v>
      </c>
      <c r="AR47" s="5">
        <f t="shared" si="147"/>
        <v>1.4874090220494446E-3</v>
      </c>
      <c r="AS47" s="5">
        <f t="shared" si="148"/>
        <v>2.2864451486944064E-3</v>
      </c>
      <c r="AT47" s="5">
        <f t="shared" si="149"/>
        <v>1.7573617412865207E-3</v>
      </c>
      <c r="AU47" s="5">
        <f t="shared" si="150"/>
        <v>9.0047215623521295E-4</v>
      </c>
      <c r="AV47" s="5">
        <f t="shared" si="151"/>
        <v>3.4605144964119239E-4</v>
      </c>
      <c r="AW47" s="5">
        <f t="shared" si="152"/>
        <v>5.6009260032230581E-6</v>
      </c>
      <c r="AX47" s="5">
        <f t="shared" si="153"/>
        <v>1.1481716981600768E-3</v>
      </c>
      <c r="AY47" s="5">
        <f t="shared" si="154"/>
        <v>1.4155908707632794E-3</v>
      </c>
      <c r="AZ47" s="5">
        <f t="shared" si="155"/>
        <v>8.726471470249385E-4</v>
      </c>
      <c r="BA47" s="5">
        <f t="shared" si="156"/>
        <v>3.5863141860103528E-4</v>
      </c>
      <c r="BB47" s="5">
        <f t="shared" si="157"/>
        <v>1.1053994863182268E-4</v>
      </c>
      <c r="BC47" s="5">
        <f t="shared" si="158"/>
        <v>2.7257132777023717E-5</v>
      </c>
      <c r="BD47" s="5">
        <f t="shared" si="159"/>
        <v>3.0563991954604198E-4</v>
      </c>
      <c r="BE47" s="5">
        <f t="shared" si="160"/>
        <v>4.6982968432617575E-4</v>
      </c>
      <c r="BF47" s="5">
        <f t="shared" si="161"/>
        <v>3.6111109537309869E-4</v>
      </c>
      <c r="BG47" s="5">
        <f t="shared" si="162"/>
        <v>1.8503332526917572E-4</v>
      </c>
      <c r="BH47" s="5">
        <f t="shared" si="163"/>
        <v>7.1108306900944231E-5</v>
      </c>
      <c r="BI47" s="5">
        <f t="shared" si="164"/>
        <v>2.1861537873626284E-5</v>
      </c>
      <c r="BJ47" s="8">
        <f t="shared" si="165"/>
        <v>0.44249237816001363</v>
      </c>
      <c r="BK47" s="8">
        <f t="shared" si="166"/>
        <v>0.2524368039855508</v>
      </c>
      <c r="BL47" s="8">
        <f t="shared" si="167"/>
        <v>0.28555093040286389</v>
      </c>
      <c r="BM47" s="8">
        <f t="shared" si="168"/>
        <v>0.52203119587044411</v>
      </c>
      <c r="BN47" s="8">
        <f t="shared" si="169"/>
        <v>0.4766092759691945</v>
      </c>
    </row>
    <row r="48" spans="1:66" x14ac:dyDescent="0.25">
      <c r="A48" t="s">
        <v>91</v>
      </c>
      <c r="B48" t="s">
        <v>122</v>
      </c>
      <c r="C48" t="s">
        <v>107</v>
      </c>
      <c r="D48" t="s">
        <v>510</v>
      </c>
      <c r="E48">
        <f>VLOOKUP(A48,home!$A$2:$E$405,3,FALSE)</f>
        <v>1.5</v>
      </c>
      <c r="F48">
        <f>VLOOKUP(B48,home!$B$2:$E$405,3,FALSE)</f>
        <v>0.81</v>
      </c>
      <c r="G48">
        <f>VLOOKUP(C48,away!$B$2:$E$405,4,FALSE)</f>
        <v>0.67</v>
      </c>
      <c r="H48">
        <f>VLOOKUP(A48,away!$A$2:$E$405,3,FALSE)</f>
        <v>1.1974637681159399</v>
      </c>
      <c r="I48">
        <f>VLOOKUP(C48,away!$B$2:$E$405,3,FALSE)</f>
        <v>1.28</v>
      </c>
      <c r="J48">
        <f>VLOOKUP(B48,home!$B$2:$E$405,4,FALSE)</f>
        <v>1.05</v>
      </c>
      <c r="K48" s="3">
        <f t="shared" si="114"/>
        <v>0.81405000000000005</v>
      </c>
      <c r="L48" s="3">
        <f t="shared" si="115"/>
        <v>1.6093913043478234</v>
      </c>
      <c r="M48" s="5">
        <f t="shared" si="116"/>
        <v>8.8616137037632492E-2</v>
      </c>
      <c r="N48" s="5">
        <f t="shared" si="117"/>
        <v>7.2137966355484723E-2</v>
      </c>
      <c r="O48" s="5">
        <f t="shared" si="118"/>
        <v>0.14261804037326081</v>
      </c>
      <c r="P48" s="5">
        <f t="shared" si="119"/>
        <v>0.11609821576585294</v>
      </c>
      <c r="Q48" s="5">
        <f t="shared" si="120"/>
        <v>2.936195575584117E-2</v>
      </c>
      <c r="R48" s="5">
        <f t="shared" si="121"/>
        <v>0.11476411700992641</v>
      </c>
      <c r="S48" s="5">
        <f t="shared" si="122"/>
        <v>3.8025793480172043E-2</v>
      </c>
      <c r="T48" s="5">
        <f t="shared" si="123"/>
        <v>4.7254876272096298E-2</v>
      </c>
      <c r="U48" s="5">
        <f t="shared" si="124"/>
        <v>9.3423729451930587E-2</v>
      </c>
      <c r="V48" s="5">
        <f t="shared" si="125"/>
        <v>5.5353935947279167E-3</v>
      </c>
      <c r="W48" s="5">
        <f t="shared" si="126"/>
        <v>7.9673666943475031E-3</v>
      </c>
      <c r="X48" s="5">
        <f t="shared" si="127"/>
        <v>1.2822610676433333E-2</v>
      </c>
      <c r="Y48" s="5">
        <f t="shared" si="128"/>
        <v>1.0318299060844686E-2</v>
      </c>
      <c r="Z48" s="5">
        <f t="shared" si="129"/>
        <v>6.156679065564389E-2</v>
      </c>
      <c r="AA48" s="5">
        <f t="shared" si="130"/>
        <v>5.0118445933226903E-2</v>
      </c>
      <c r="AB48" s="5">
        <f t="shared" si="131"/>
        <v>2.0399460455971678E-2</v>
      </c>
      <c r="AC48" s="5">
        <f t="shared" si="132"/>
        <v>4.5325359282244026E-4</v>
      </c>
      <c r="AD48" s="5">
        <f t="shared" si="133"/>
        <v>1.6214587143833959E-3</v>
      </c>
      <c r="AE48" s="5">
        <f t="shared" si="134"/>
        <v>2.6095615552876382E-3</v>
      </c>
      <c r="AF48" s="5">
        <f t="shared" si="135"/>
        <v>2.0999028376201536E-3</v>
      </c>
      <c r="AG48" s="5">
        <f t="shared" si="136"/>
        <v>1.1265217889470649E-3</v>
      </c>
      <c r="AH48" s="5">
        <f t="shared" si="137"/>
        <v>2.4771264379449036E-2</v>
      </c>
      <c r="AI48" s="5">
        <f t="shared" si="138"/>
        <v>2.0165047768090485E-2</v>
      </c>
      <c r="AJ48" s="5">
        <f t="shared" si="139"/>
        <v>8.2076785678070301E-3</v>
      </c>
      <c r="AK48" s="5">
        <f t="shared" si="140"/>
        <v>2.2271535793744381E-3</v>
      </c>
      <c r="AL48" s="5">
        <f t="shared" si="141"/>
        <v>2.3752754374206506E-5</v>
      </c>
      <c r="AM48" s="5">
        <f t="shared" si="142"/>
        <v>2.6398969328876072E-4</v>
      </c>
      <c r="AN48" s="5">
        <f t="shared" si="143"/>
        <v>4.2486271681638048E-4</v>
      </c>
      <c r="AO48" s="5">
        <f t="shared" si="144"/>
        <v>3.4188518099293732E-4</v>
      </c>
      <c r="AP48" s="5">
        <f t="shared" si="145"/>
        <v>1.8340901245847169E-4</v>
      </c>
      <c r="AQ48" s="5">
        <f t="shared" si="146"/>
        <v>7.3794217447421511E-5</v>
      </c>
      <c r="AR48" s="5">
        <f t="shared" si="147"/>
        <v>7.973331497997246E-3</v>
      </c>
      <c r="AS48" s="5">
        <f t="shared" si="148"/>
        <v>6.490690505944658E-3</v>
      </c>
      <c r="AT48" s="5">
        <f t="shared" si="149"/>
        <v>2.6418733031821242E-3</v>
      </c>
      <c r="AU48" s="5">
        <f t="shared" si="150"/>
        <v>7.1687232081846957E-4</v>
      </c>
      <c r="AV48" s="5">
        <f t="shared" si="151"/>
        <v>1.4589247819056877E-4</v>
      </c>
      <c r="AW48" s="5">
        <f t="shared" si="152"/>
        <v>8.6441880883226522E-7</v>
      </c>
      <c r="AX48" s="5">
        <f t="shared" si="153"/>
        <v>3.5816801636952603E-5</v>
      </c>
      <c r="AY48" s="5">
        <f t="shared" si="154"/>
        <v>5.7643249104062407E-5</v>
      </c>
      <c r="AZ48" s="5">
        <f t="shared" si="155"/>
        <v>4.6385271931216765E-5</v>
      </c>
      <c r="BA48" s="5">
        <f t="shared" si="156"/>
        <v>2.4884017765303139E-5</v>
      </c>
      <c r="BB48" s="5">
        <f t="shared" si="157"/>
        <v>1.0012030452178912E-5</v>
      </c>
      <c r="BC48" s="5">
        <f t="shared" si="158"/>
        <v>3.2226549497204672E-6</v>
      </c>
      <c r="BD48" s="5">
        <f t="shared" si="159"/>
        <v>2.1387017299265621E-3</v>
      </c>
      <c r="BE48" s="5">
        <f t="shared" si="160"/>
        <v>1.7410101432467177E-3</v>
      </c>
      <c r="BF48" s="5">
        <f t="shared" si="161"/>
        <v>7.0863465355499526E-4</v>
      </c>
      <c r="BG48" s="5">
        <f t="shared" si="162"/>
        <v>1.9228801324214801E-4</v>
      </c>
      <c r="BH48" s="5">
        <f t="shared" si="163"/>
        <v>3.9133014294942637E-5</v>
      </c>
      <c r="BI48" s="5">
        <f t="shared" si="164"/>
        <v>6.3712460573596127E-6</v>
      </c>
      <c r="BJ48" s="8">
        <f t="shared" si="165"/>
        <v>0.18878642455812933</v>
      </c>
      <c r="BK48" s="8">
        <f t="shared" si="166"/>
        <v>0.24881018947468611</v>
      </c>
      <c r="BL48" s="8">
        <f t="shared" si="167"/>
        <v>0.4994897364254931</v>
      </c>
      <c r="BM48" s="8">
        <f t="shared" si="168"/>
        <v>0.43499992998565862</v>
      </c>
      <c r="BN48" s="8">
        <f t="shared" si="169"/>
        <v>0.5635964322979985</v>
      </c>
    </row>
    <row r="49" spans="1:66" x14ac:dyDescent="0.25">
      <c r="A49" t="s">
        <v>91</v>
      </c>
      <c r="B49" t="s">
        <v>118</v>
      </c>
      <c r="C49" t="s">
        <v>106</v>
      </c>
      <c r="D49" t="s">
        <v>510</v>
      </c>
      <c r="E49">
        <f>VLOOKUP(A49,home!$A$2:$E$405,3,FALSE)</f>
        <v>1.5</v>
      </c>
      <c r="F49">
        <f>VLOOKUP(B49,home!$B$2:$E$405,3,FALSE)</f>
        <v>0.96</v>
      </c>
      <c r="G49">
        <f>VLOOKUP(C49,away!$B$2:$E$405,4,FALSE)</f>
        <v>1.66</v>
      </c>
      <c r="H49">
        <f>VLOOKUP(A49,away!$A$2:$E$405,3,FALSE)</f>
        <v>1.1974637681159399</v>
      </c>
      <c r="I49">
        <f>VLOOKUP(C49,away!$B$2:$E$405,3,FALSE)</f>
        <v>0.49</v>
      </c>
      <c r="J49">
        <f>VLOOKUP(B49,home!$B$2:$E$405,4,FALSE)</f>
        <v>1.0900000000000001</v>
      </c>
      <c r="K49" s="3">
        <f t="shared" si="114"/>
        <v>2.3903999999999996</v>
      </c>
      <c r="L49" s="3">
        <f t="shared" si="115"/>
        <v>0.63956539855072359</v>
      </c>
      <c r="M49" s="5">
        <f t="shared" si="116"/>
        <v>4.8317309946093207E-2</v>
      </c>
      <c r="N49" s="5">
        <f t="shared" si="117"/>
        <v>0.11549769769514119</v>
      </c>
      <c r="O49" s="5">
        <f t="shared" si="118"/>
        <v>3.0902079592571938E-2</v>
      </c>
      <c r="P49" s="5">
        <f t="shared" si="119"/>
        <v>7.386833105808395E-2</v>
      </c>
      <c r="Q49" s="5">
        <f t="shared" si="120"/>
        <v>0.13804284828523275</v>
      </c>
      <c r="R49" s="5">
        <f t="shared" si="121"/>
        <v>9.8819504253347262E-3</v>
      </c>
      <c r="S49" s="5">
        <f t="shared" si="122"/>
        <v>2.8232792447439901E-2</v>
      </c>
      <c r="T49" s="5">
        <f t="shared" si="123"/>
        <v>8.8287429280621943E-2</v>
      </c>
      <c r="U49" s="5">
        <f t="shared" si="124"/>
        <v>2.3621814296720129E-2</v>
      </c>
      <c r="V49" s="5">
        <f t="shared" si="125"/>
        <v>4.7958640760616981E-3</v>
      </c>
      <c r="W49" s="5">
        <f t="shared" si="126"/>
        <v>0.10999254151367344</v>
      </c>
      <c r="X49" s="5">
        <f t="shared" si="127"/>
        <v>7.0347423650799545E-2</v>
      </c>
      <c r="Y49" s="5">
        <f t="shared" si="128"/>
        <v>2.2495889022120106E-2</v>
      </c>
      <c r="Z49" s="5">
        <f t="shared" si="129"/>
        <v>2.1067178540792324E-3</v>
      </c>
      <c r="AA49" s="5">
        <f t="shared" si="130"/>
        <v>5.035898358390997E-3</v>
      </c>
      <c r="AB49" s="5">
        <f t="shared" si="131"/>
        <v>6.0189057179489197E-3</v>
      </c>
      <c r="AC49" s="5">
        <f t="shared" si="132"/>
        <v>4.582499466487038E-4</v>
      </c>
      <c r="AD49" s="5">
        <f t="shared" si="133"/>
        <v>6.5731542808571256E-2</v>
      </c>
      <c r="AE49" s="5">
        <f t="shared" si="134"/>
        <v>4.203962037371782E-2</v>
      </c>
      <c r="AF49" s="5">
        <f t="shared" si="135"/>
        <v>1.3443543279618978E-2</v>
      </c>
      <c r="AG49" s="5">
        <f t="shared" si="136"/>
        <v>2.8660083718544714E-3</v>
      </c>
      <c r="AH49" s="5">
        <f t="shared" si="137"/>
        <v>3.3684596099452729E-4</v>
      </c>
      <c r="AI49" s="5">
        <f t="shared" si="138"/>
        <v>8.0519658516131805E-4</v>
      </c>
      <c r="AJ49" s="5">
        <f t="shared" si="139"/>
        <v>9.6237095858480739E-4</v>
      </c>
      <c r="AK49" s="5">
        <f t="shared" si="140"/>
        <v>7.6681717980037428E-4</v>
      </c>
      <c r="AL49" s="5">
        <f t="shared" si="141"/>
        <v>2.8023214706416236E-5</v>
      </c>
      <c r="AM49" s="5">
        <f t="shared" si="142"/>
        <v>3.1424935985921734E-2</v>
      </c>
      <c r="AN49" s="5">
        <f t="shared" si="143"/>
        <v>2.0098301708267007E-2</v>
      </c>
      <c r="AO49" s="5">
        <f t="shared" si="144"/>
        <v>6.4270891711202391E-3</v>
      </c>
      <c r="AP49" s="5">
        <f t="shared" si="145"/>
        <v>1.3701812824161851E-3</v>
      </c>
      <c r="AQ49" s="5">
        <f t="shared" si="146"/>
        <v>2.1908013449381222E-4</v>
      </c>
      <c r="AR49" s="5">
        <f t="shared" si="147"/>
        <v>4.3087004258733282E-5</v>
      </c>
      <c r="AS49" s="5">
        <f t="shared" si="148"/>
        <v>1.0299517498007604E-4</v>
      </c>
      <c r="AT49" s="5">
        <f t="shared" si="149"/>
        <v>1.2309983313618688E-4</v>
      </c>
      <c r="AU49" s="5">
        <f t="shared" si="150"/>
        <v>9.8085947042913688E-5</v>
      </c>
      <c r="AV49" s="5">
        <f t="shared" si="151"/>
        <v>5.8616161952845234E-5</v>
      </c>
      <c r="AW49" s="5">
        <f t="shared" si="152"/>
        <v>1.1900658512301371E-6</v>
      </c>
      <c r="AX49" s="5">
        <f t="shared" si="153"/>
        <v>1.2519694496791214E-2</v>
      </c>
      <c r="AY49" s="5">
        <f t="shared" si="154"/>
        <v>8.007163400573572E-3</v>
      </c>
      <c r="AZ49" s="5">
        <f t="shared" si="155"/>
        <v>2.5605523257743019E-3</v>
      </c>
      <c r="BA49" s="5">
        <f t="shared" si="156"/>
        <v>5.4588022291460789E-4</v>
      </c>
      <c r="BB49" s="5">
        <f t="shared" si="157"/>
        <v>8.7281525582334754E-5</v>
      </c>
      <c r="BC49" s="5">
        <f t="shared" si="158"/>
        <v>1.1164448739036223E-5</v>
      </c>
      <c r="BD49" s="5">
        <f t="shared" si="159"/>
        <v>4.5928261751822434E-6</v>
      </c>
      <c r="BE49" s="5">
        <f t="shared" si="160"/>
        <v>1.0978691689155634E-5</v>
      </c>
      <c r="BF49" s="5">
        <f t="shared" si="161"/>
        <v>1.3121732306878815E-5</v>
      </c>
      <c r="BG49" s="5">
        <f t="shared" si="162"/>
        <v>1.0455396302121037E-5</v>
      </c>
      <c r="BH49" s="5">
        <f t="shared" si="163"/>
        <v>6.2481448301475334E-6</v>
      </c>
      <c r="BI49" s="5">
        <f t="shared" si="164"/>
        <v>2.9871130803969317E-6</v>
      </c>
      <c r="BJ49" s="8">
        <f t="shared" si="165"/>
        <v>0.75201586898394557</v>
      </c>
      <c r="BK49" s="8">
        <f t="shared" si="166"/>
        <v>0.16370773408960743</v>
      </c>
      <c r="BL49" s="8">
        <f t="shared" si="167"/>
        <v>7.8806147101262367E-2</v>
      </c>
      <c r="BM49" s="8">
        <f t="shared" si="168"/>
        <v>0.57212027769171447</v>
      </c>
      <c r="BN49" s="8">
        <f t="shared" si="169"/>
        <v>0.41651021700245777</v>
      </c>
    </row>
    <row r="50" spans="1:66" x14ac:dyDescent="0.25">
      <c r="A50" t="s">
        <v>91</v>
      </c>
      <c r="B50" t="s">
        <v>83</v>
      </c>
      <c r="C50" t="s">
        <v>105</v>
      </c>
      <c r="D50" t="s">
        <v>510</v>
      </c>
      <c r="E50">
        <f>VLOOKUP(A50,home!$A$2:$E$405,3,FALSE)</f>
        <v>1.5</v>
      </c>
      <c r="F50">
        <f>VLOOKUP(B50,home!$B$2:$E$405,3,FALSE)</f>
        <v>0.92</v>
      </c>
      <c r="G50">
        <f>VLOOKUP(C50,away!$B$2:$E$405,4,FALSE)</f>
        <v>0.93</v>
      </c>
      <c r="H50">
        <f>VLOOKUP(A50,away!$A$2:$E$405,3,FALSE)</f>
        <v>1.1974637681159399</v>
      </c>
      <c r="I50">
        <f>VLOOKUP(C50,away!$B$2:$E$405,3,FALSE)</f>
        <v>1.01</v>
      </c>
      <c r="J50">
        <f>VLOOKUP(B50,home!$B$2:$E$405,4,FALSE)</f>
        <v>0.87</v>
      </c>
      <c r="K50" s="3">
        <f t="shared" si="114"/>
        <v>1.2834000000000001</v>
      </c>
      <c r="L50" s="3">
        <f t="shared" si="115"/>
        <v>1.0522114130434763</v>
      </c>
      <c r="M50" s="5">
        <f t="shared" si="116"/>
        <v>9.6751309426144336E-2</v>
      </c>
      <c r="N50" s="5">
        <f t="shared" si="117"/>
        <v>0.12417063051751363</v>
      </c>
      <c r="O50" s="5">
        <f t="shared" si="118"/>
        <v>0.10180283200508994</v>
      </c>
      <c r="P50" s="5">
        <f t="shared" si="119"/>
        <v>0.13065375459533243</v>
      </c>
      <c r="Q50" s="5">
        <f t="shared" si="120"/>
        <v>7.9680293603088523E-2</v>
      </c>
      <c r="R50" s="5">
        <f t="shared" si="121"/>
        <v>5.3559050857951651E-2</v>
      </c>
      <c r="S50" s="5">
        <f t="shared" si="122"/>
        <v>4.4108973023481768E-2</v>
      </c>
      <c r="T50" s="5">
        <f t="shared" si="123"/>
        <v>8.3840514323824833E-2</v>
      </c>
      <c r="U50" s="5">
        <f t="shared" si="124"/>
        <v>6.8737685871095147E-2</v>
      </c>
      <c r="V50" s="5">
        <f t="shared" si="125"/>
        <v>6.6183461851764356E-3</v>
      </c>
      <c r="W50" s="5">
        <f t="shared" si="126"/>
        <v>3.4087229603401263E-2</v>
      </c>
      <c r="X50" s="5">
        <f t="shared" si="127"/>
        <v>3.5866972027732258E-2</v>
      </c>
      <c r="Y50" s="5">
        <f t="shared" si="128"/>
        <v>1.8869818659445495E-2</v>
      </c>
      <c r="Z50" s="5">
        <f t="shared" si="129"/>
        <v>1.8785148194837578E-2</v>
      </c>
      <c r="AA50" s="5">
        <f t="shared" si="130"/>
        <v>2.4108859193254548E-2</v>
      </c>
      <c r="AB50" s="5">
        <f t="shared" si="131"/>
        <v>1.5470654944311447E-2</v>
      </c>
      <c r="AC50" s="5">
        <f t="shared" si="132"/>
        <v>5.5859177994192896E-4</v>
      </c>
      <c r="AD50" s="5">
        <f t="shared" si="133"/>
        <v>1.09368876182513E-2</v>
      </c>
      <c r="AE50" s="5">
        <f t="shared" si="134"/>
        <v>1.1507917975097901E-2</v>
      </c>
      <c r="AF50" s="5">
        <f t="shared" si="135"/>
        <v>6.0543813168830903E-3</v>
      </c>
      <c r="AG50" s="5">
        <f t="shared" si="136"/>
        <v>2.1234963735138604E-3</v>
      </c>
      <c r="AH50" s="5">
        <f t="shared" si="137"/>
        <v>4.9414868315802874E-3</v>
      </c>
      <c r="AI50" s="5">
        <f t="shared" si="138"/>
        <v>6.3419041996501408E-3</v>
      </c>
      <c r="AJ50" s="5">
        <f t="shared" si="139"/>
        <v>4.0695999249154968E-3</v>
      </c>
      <c r="AK50" s="5">
        <f t="shared" si="140"/>
        <v>1.7409748478788489E-3</v>
      </c>
      <c r="AL50" s="5">
        <f t="shared" si="141"/>
        <v>3.0173075183530812E-5</v>
      </c>
      <c r="AM50" s="5">
        <f t="shared" si="142"/>
        <v>2.8072803138527403E-3</v>
      </c>
      <c r="AN50" s="5">
        <f t="shared" si="143"/>
        <v>2.9538523858481255E-3</v>
      </c>
      <c r="AO50" s="5">
        <f t="shared" si="144"/>
        <v>1.5540385964175497E-3</v>
      </c>
      <c r="AP50" s="5">
        <f t="shared" si="145"/>
        <v>5.4505904915353701E-4</v>
      </c>
      <c r="AQ50" s="5">
        <f t="shared" si="146"/>
        <v>1.4337933807549415E-4</v>
      </c>
      <c r="AR50" s="5">
        <f t="shared" si="147"/>
        <v>1.0398977683185654E-3</v>
      </c>
      <c r="AS50" s="5">
        <f t="shared" si="148"/>
        <v>1.3346047958600468E-3</v>
      </c>
      <c r="AT50" s="5">
        <f t="shared" si="149"/>
        <v>8.5641589750339215E-4</v>
      </c>
      <c r="AU50" s="5">
        <f t="shared" si="150"/>
        <v>3.6637472095195112E-4</v>
      </c>
      <c r="AV50" s="5">
        <f t="shared" si="151"/>
        <v>1.1755132921743356E-4</v>
      </c>
      <c r="AW50" s="5">
        <f t="shared" si="152"/>
        <v>1.1318323877641245E-6</v>
      </c>
      <c r="AX50" s="5">
        <f t="shared" si="153"/>
        <v>6.0047725913310135E-4</v>
      </c>
      <c r="AY50" s="5">
        <f t="shared" si="154"/>
        <v>6.3182902533291424E-4</v>
      </c>
      <c r="AZ50" s="5">
        <f t="shared" si="155"/>
        <v>3.3240885577371396E-4</v>
      </c>
      <c r="BA50" s="5">
        <f t="shared" si="156"/>
        <v>1.1658813061394159E-4</v>
      </c>
      <c r="BB50" s="5">
        <f t="shared" si="157"/>
        <v>3.0668840414348206E-5</v>
      </c>
      <c r="BC50" s="5">
        <f t="shared" si="158"/>
        <v>6.4540207817572426E-6</v>
      </c>
      <c r="BD50" s="5">
        <f t="shared" si="159"/>
        <v>1.8236538337053912E-4</v>
      </c>
      <c r="BE50" s="5">
        <f t="shared" si="160"/>
        <v>2.3404773301774991E-4</v>
      </c>
      <c r="BF50" s="5">
        <f t="shared" si="161"/>
        <v>1.5018843027749014E-4</v>
      </c>
      <c r="BG50" s="5">
        <f t="shared" si="162"/>
        <v>6.4250610472710269E-5</v>
      </c>
      <c r="BH50" s="5">
        <f t="shared" si="163"/>
        <v>2.0614808370169102E-5</v>
      </c>
      <c r="BI50" s="5">
        <f t="shared" si="164"/>
        <v>5.2914090124549981E-6</v>
      </c>
      <c r="BJ50" s="8">
        <f t="shared" si="165"/>
        <v>0.41686017783414941</v>
      </c>
      <c r="BK50" s="8">
        <f t="shared" si="166"/>
        <v>0.27935297711059337</v>
      </c>
      <c r="BL50" s="8">
        <f t="shared" si="167"/>
        <v>0.28514465156210006</v>
      </c>
      <c r="BM50" s="8">
        <f t="shared" si="168"/>
        <v>0.41289438650361471</v>
      </c>
      <c r="BN50" s="8">
        <f t="shared" si="169"/>
        <v>0.58661787100512053</v>
      </c>
    </row>
    <row r="51" spans="1:66" x14ac:dyDescent="0.25">
      <c r="A51" t="s">
        <v>91</v>
      </c>
      <c r="B51" t="s">
        <v>99</v>
      </c>
      <c r="C51" t="s">
        <v>117</v>
      </c>
      <c r="D51" t="s">
        <v>510</v>
      </c>
      <c r="E51">
        <f>VLOOKUP(A51,home!$A$2:$E$405,3,FALSE)</f>
        <v>1.5</v>
      </c>
      <c r="F51">
        <f>VLOOKUP(B51,home!$B$2:$E$405,3,FALSE)</f>
        <v>1.1000000000000001</v>
      </c>
      <c r="G51">
        <f>VLOOKUP(C51,away!$B$2:$E$405,4,FALSE)</f>
        <v>0.9</v>
      </c>
      <c r="H51">
        <f>VLOOKUP(A51,away!$A$2:$E$405,3,FALSE)</f>
        <v>1.1974637681159399</v>
      </c>
      <c r="I51">
        <f>VLOOKUP(C51,away!$B$2:$E$405,3,FALSE)</f>
        <v>0.84</v>
      </c>
      <c r="J51">
        <f>VLOOKUP(B51,home!$B$2:$E$405,4,FALSE)</f>
        <v>0.8</v>
      </c>
      <c r="K51" s="3">
        <f t="shared" si="114"/>
        <v>1.4850000000000001</v>
      </c>
      <c r="L51" s="3">
        <f t="shared" si="115"/>
        <v>0.80469565217391159</v>
      </c>
      <c r="M51" s="5">
        <f t="shared" si="116"/>
        <v>0.10129728677191475</v>
      </c>
      <c r="N51" s="5">
        <f t="shared" si="117"/>
        <v>0.15042647085629343</v>
      </c>
      <c r="O51" s="5">
        <f t="shared" si="118"/>
        <v>8.1513486242373673E-2</v>
      </c>
      <c r="P51" s="5">
        <f t="shared" si="119"/>
        <v>0.12104752706992492</v>
      </c>
      <c r="Q51" s="5">
        <f t="shared" si="120"/>
        <v>0.11169165461079789</v>
      </c>
      <c r="R51" s="5">
        <f t="shared" si="121"/>
        <v>3.2796773986388028E-2</v>
      </c>
      <c r="S51" s="5">
        <f t="shared" si="122"/>
        <v>3.616213295706628E-2</v>
      </c>
      <c r="T51" s="5">
        <f t="shared" si="123"/>
        <v>8.9877788849419271E-2</v>
      </c>
      <c r="U51" s="5">
        <f t="shared" si="124"/>
        <v>4.8703209369786227E-2</v>
      </c>
      <c r="V51" s="5">
        <f t="shared" si="125"/>
        <v>4.8014193420412151E-3</v>
      </c>
      <c r="W51" s="5">
        <f t="shared" si="126"/>
        <v>5.5287369032344956E-2</v>
      </c>
      <c r="X51" s="5">
        <f t="shared" si="127"/>
        <v>4.4489505480462543E-2</v>
      </c>
      <c r="Y51" s="5">
        <f t="shared" si="128"/>
        <v>1.7900255813747809E-2</v>
      </c>
      <c r="Z51" s="5">
        <f t="shared" si="129"/>
        <v>8.7971404773922977E-3</v>
      </c>
      <c r="AA51" s="5">
        <f t="shared" si="130"/>
        <v>1.3063753608927564E-2</v>
      </c>
      <c r="AB51" s="5">
        <f t="shared" si="131"/>
        <v>9.6998370546287176E-3</v>
      </c>
      <c r="AC51" s="5">
        <f t="shared" si="132"/>
        <v>3.5859791776089814E-4</v>
      </c>
      <c r="AD51" s="5">
        <f t="shared" si="133"/>
        <v>2.0525435753258069E-2</v>
      </c>
      <c r="AE51" s="5">
        <f t="shared" si="134"/>
        <v>1.6516728909621723E-2</v>
      </c>
      <c r="AF51" s="5">
        <f t="shared" si="135"/>
        <v>6.6454699708538758E-3</v>
      </c>
      <c r="AG51" s="5">
        <f t="shared" si="136"/>
        <v>1.7825269307328016E-3</v>
      </c>
      <c r="AH51" s="5">
        <f t="shared" si="137"/>
        <v>1.7697551734301774E-3</v>
      </c>
      <c r="AI51" s="5">
        <f t="shared" si="138"/>
        <v>2.6280864325438137E-3</v>
      </c>
      <c r="AJ51" s="5">
        <f t="shared" si="139"/>
        <v>1.9513541761637821E-3</v>
      </c>
      <c r="AK51" s="5">
        <f t="shared" si="140"/>
        <v>9.6592031720107215E-4</v>
      </c>
      <c r="AL51" s="5">
        <f t="shared" si="141"/>
        <v>1.7140593806868269E-5</v>
      </c>
      <c r="AM51" s="5">
        <f t="shared" si="142"/>
        <v>6.0960544187176439E-3</v>
      </c>
      <c r="AN51" s="5">
        <f t="shared" si="143"/>
        <v>4.9054684861576485E-3</v>
      </c>
      <c r="AO51" s="5">
        <f t="shared" si="144"/>
        <v>1.9737045813436002E-3</v>
      </c>
      <c r="AP51" s="5">
        <f t="shared" si="145"/>
        <v>5.2941049842764184E-4</v>
      </c>
      <c r="AQ51" s="5">
        <f t="shared" si="146"/>
        <v>1.0650358157498669E-4</v>
      </c>
      <c r="AR51" s="5">
        <f t="shared" si="147"/>
        <v>2.8482285869431022E-4</v>
      </c>
      <c r="AS51" s="5">
        <f t="shared" si="148"/>
        <v>4.2296194516105073E-4</v>
      </c>
      <c r="AT51" s="5">
        <f t="shared" si="149"/>
        <v>3.1404924428208024E-4</v>
      </c>
      <c r="AU51" s="5">
        <f t="shared" si="150"/>
        <v>1.5545437591962973E-4</v>
      </c>
      <c r="AV51" s="5">
        <f t="shared" si="151"/>
        <v>5.7712437060162549E-5</v>
      </c>
      <c r="AW51" s="5">
        <f t="shared" si="152"/>
        <v>5.6895965412272136E-7</v>
      </c>
      <c r="AX51" s="5">
        <f t="shared" si="153"/>
        <v>1.5087734686326179E-3</v>
      </c>
      <c r="AY51" s="5">
        <f t="shared" si="154"/>
        <v>1.214103450324019E-3</v>
      </c>
      <c r="AZ51" s="5">
        <f t="shared" si="155"/>
        <v>4.8849188388254135E-4</v>
      </c>
      <c r="BA51" s="5">
        <f t="shared" si="156"/>
        <v>1.3102909836084145E-4</v>
      </c>
      <c r="BB51" s="5">
        <f t="shared" si="157"/>
        <v>2.6359636439809223E-5</v>
      </c>
      <c r="BC51" s="5">
        <f t="shared" si="158"/>
        <v>4.2422969671998995E-6</v>
      </c>
      <c r="BD51" s="5">
        <f t="shared" si="159"/>
        <v>3.8199286005175948E-5</v>
      </c>
      <c r="BE51" s="5">
        <f t="shared" si="160"/>
        <v>5.6725939717686292E-5</v>
      </c>
      <c r="BF51" s="5">
        <f t="shared" si="161"/>
        <v>4.2119010240382077E-5</v>
      </c>
      <c r="BG51" s="5">
        <f t="shared" si="162"/>
        <v>2.084891006898913E-5</v>
      </c>
      <c r="BH51" s="5">
        <f t="shared" si="163"/>
        <v>7.7401578631122159E-6</v>
      </c>
      <c r="BI51" s="5">
        <f t="shared" si="164"/>
        <v>2.2988268853443269E-6</v>
      </c>
      <c r="BJ51" s="8">
        <f t="shared" si="165"/>
        <v>0.532127347608361</v>
      </c>
      <c r="BK51" s="8">
        <f t="shared" si="166"/>
        <v>0.26489820810283893</v>
      </c>
      <c r="BL51" s="8">
        <f t="shared" si="167"/>
        <v>0.19449510935334097</v>
      </c>
      <c r="BM51" s="8">
        <f t="shared" si="168"/>
        <v>0.40033107151357039</v>
      </c>
      <c r="BN51" s="8">
        <f t="shared" si="169"/>
        <v>0.5987731995376927</v>
      </c>
    </row>
    <row r="52" spans="1:66" x14ac:dyDescent="0.25">
      <c r="A52" t="s">
        <v>91</v>
      </c>
      <c r="B52" t="s">
        <v>351</v>
      </c>
      <c r="C52" t="s">
        <v>127</v>
      </c>
      <c r="D52" t="s">
        <v>510</v>
      </c>
      <c r="E52">
        <f>VLOOKUP(A52,home!$A$2:$E$405,3,FALSE)</f>
        <v>1.5</v>
      </c>
      <c r="F52">
        <f>VLOOKUP(B52,home!$B$2:$E$405,3,FALSE)</f>
        <v>0.72</v>
      </c>
      <c r="G52">
        <f>VLOOKUP(C52,away!$B$2:$E$405,4,FALSE)</f>
        <v>0.71</v>
      </c>
      <c r="H52">
        <f>VLOOKUP(A52,away!$A$2:$E$405,3,FALSE)</f>
        <v>1.1974637681159399</v>
      </c>
      <c r="I52">
        <f>VLOOKUP(C52,away!$B$2:$E$405,3,FALSE)</f>
        <v>0.9</v>
      </c>
      <c r="J52">
        <f>VLOOKUP(B52,home!$B$2:$E$405,4,FALSE)</f>
        <v>1.05</v>
      </c>
      <c r="K52" s="3">
        <f t="shared" si="114"/>
        <v>0.76680000000000004</v>
      </c>
      <c r="L52" s="3">
        <f t="shared" si="115"/>
        <v>1.1316032608695632</v>
      </c>
      <c r="M52" s="5">
        <f t="shared" si="116"/>
        <v>0.14980763205942604</v>
      </c>
      <c r="N52" s="5">
        <f t="shared" si="117"/>
        <v>0.11487249226316788</v>
      </c>
      <c r="O52" s="5">
        <f t="shared" si="118"/>
        <v>0.16952280494159425</v>
      </c>
      <c r="P52" s="5">
        <f t="shared" si="119"/>
        <v>0.12999008682921445</v>
      </c>
      <c r="Q52" s="5">
        <f t="shared" si="120"/>
        <v>4.4042113533698565E-2</v>
      </c>
      <c r="R52" s="5">
        <f t="shared" si="121"/>
        <v>9.5916279431831467E-2</v>
      </c>
      <c r="S52" s="5">
        <f t="shared" si="122"/>
        <v>2.8198534416397095E-2</v>
      </c>
      <c r="T52" s="5">
        <f t="shared" si="123"/>
        <v>4.9838199290320823E-2</v>
      </c>
      <c r="U52" s="5">
        <f t="shared" si="124"/>
        <v>7.3548603068328361E-2</v>
      </c>
      <c r="V52" s="5">
        <f t="shared" si="125"/>
        <v>2.7186939579731608E-3</v>
      </c>
      <c r="W52" s="5">
        <f t="shared" si="126"/>
        <v>1.1257164219213356E-2</v>
      </c>
      <c r="X52" s="5">
        <f t="shared" si="127"/>
        <v>1.2738643738606005E-2</v>
      </c>
      <c r="Y52" s="5">
        <f t="shared" si="128"/>
        <v>7.2075453968310985E-3</v>
      </c>
      <c r="Z52" s="5">
        <f t="shared" si="129"/>
        <v>3.6179724858512244E-2</v>
      </c>
      <c r="AA52" s="5">
        <f t="shared" si="130"/>
        <v>2.7742613021507184E-2</v>
      </c>
      <c r="AB52" s="5">
        <f t="shared" si="131"/>
        <v>1.0636517832445855E-2</v>
      </c>
      <c r="AC52" s="5">
        <f t="shared" si="132"/>
        <v>1.4744044529003164E-4</v>
      </c>
      <c r="AD52" s="5">
        <f t="shared" si="133"/>
        <v>2.1579983808232002E-3</v>
      </c>
      <c r="AE52" s="5">
        <f t="shared" si="134"/>
        <v>2.4419980046907711E-3</v>
      </c>
      <c r="AF52" s="5">
        <f t="shared" si="135"/>
        <v>1.3816864525725216E-3</v>
      </c>
      <c r="AG52" s="5">
        <f t="shared" si="136"/>
        <v>5.2117363174345496E-4</v>
      </c>
      <c r="AH52" s="5">
        <f t="shared" si="137"/>
        <v>1.0235273656814012E-2</v>
      </c>
      <c r="AI52" s="5">
        <f t="shared" si="138"/>
        <v>7.8484078400449849E-3</v>
      </c>
      <c r="AJ52" s="5">
        <f t="shared" si="139"/>
        <v>3.0090795658732471E-3</v>
      </c>
      <c r="AK52" s="5">
        <f t="shared" si="140"/>
        <v>7.6912073703720208E-4</v>
      </c>
      <c r="AL52" s="5">
        <f t="shared" si="141"/>
        <v>5.1174418878169128E-6</v>
      </c>
      <c r="AM52" s="5">
        <f t="shared" si="142"/>
        <v>3.3095063168304609E-4</v>
      </c>
      <c r="AN52" s="5">
        <f t="shared" si="143"/>
        <v>3.7450481399937681E-4</v>
      </c>
      <c r="AO52" s="5">
        <f t="shared" si="144"/>
        <v>2.11895434366522E-4</v>
      </c>
      <c r="AP52" s="5">
        <f t="shared" si="145"/>
        <v>7.9927188164176279E-5</v>
      </c>
      <c r="AQ52" s="5">
        <f t="shared" si="146"/>
        <v>2.2611466689679259E-5</v>
      </c>
      <c r="AR52" s="5">
        <f t="shared" si="147"/>
        <v>2.3164538091886154E-3</v>
      </c>
      <c r="AS52" s="5">
        <f t="shared" si="148"/>
        <v>1.7762567808858303E-3</v>
      </c>
      <c r="AT52" s="5">
        <f t="shared" si="149"/>
        <v>6.8101684979162737E-4</v>
      </c>
      <c r="AU52" s="5">
        <f t="shared" si="150"/>
        <v>1.7406790680673999E-4</v>
      </c>
      <c r="AV52" s="5">
        <f t="shared" si="151"/>
        <v>3.3368817734852051E-5</v>
      </c>
      <c r="AW52" s="5">
        <f t="shared" si="152"/>
        <v>1.2334646665711545E-7</v>
      </c>
      <c r="AX52" s="5">
        <f t="shared" si="153"/>
        <v>4.2295490729093273E-5</v>
      </c>
      <c r="AY52" s="5">
        <f t="shared" si="154"/>
        <v>4.7861715229120329E-5</v>
      </c>
      <c r="AZ52" s="5">
        <f t="shared" si="155"/>
        <v>2.7080236512041497E-5</v>
      </c>
      <c r="BA52" s="5">
        <f t="shared" si="156"/>
        <v>1.0214694647381724E-5</v>
      </c>
      <c r="BB52" s="5">
        <f t="shared" si="157"/>
        <v>2.8897454429410082E-6</v>
      </c>
      <c r="BC52" s="5">
        <f t="shared" si="158"/>
        <v>6.5400907326300118E-7</v>
      </c>
      <c r="BD52" s="5">
        <f t="shared" si="159"/>
        <v>4.368844473552594E-4</v>
      </c>
      <c r="BE52" s="5">
        <f t="shared" si="160"/>
        <v>3.350029942320129E-4</v>
      </c>
      <c r="BF52" s="5">
        <f t="shared" si="161"/>
        <v>1.2844014798855374E-4</v>
      </c>
      <c r="BG52" s="5">
        <f t="shared" si="162"/>
        <v>3.2829301825874346E-5</v>
      </c>
      <c r="BH52" s="5">
        <f t="shared" si="163"/>
        <v>6.2933771600201119E-6</v>
      </c>
      <c r="BI52" s="5">
        <f t="shared" si="164"/>
        <v>9.6515232126068459E-7</v>
      </c>
      <c r="BJ52" s="8">
        <f t="shared" si="165"/>
        <v>0.24760990033820432</v>
      </c>
      <c r="BK52" s="8">
        <f t="shared" si="166"/>
        <v>0.31091536686541765</v>
      </c>
      <c r="BL52" s="8">
        <f t="shared" si="167"/>
        <v>0.40515027968076722</v>
      </c>
      <c r="BM52" s="8">
        <f t="shared" si="168"/>
        <v>0.29565612431520644</v>
      </c>
      <c r="BN52" s="8">
        <f t="shared" si="169"/>
        <v>0.70415140905893259</v>
      </c>
    </row>
    <row r="53" spans="1:66" x14ac:dyDescent="0.25">
      <c r="A53" t="s">
        <v>91</v>
      </c>
      <c r="B53" t="s">
        <v>129</v>
      </c>
      <c r="C53" t="s">
        <v>371</v>
      </c>
      <c r="D53" t="s">
        <v>510</v>
      </c>
      <c r="E53">
        <f>VLOOKUP(A53,home!$A$2:$E$405,3,FALSE)</f>
        <v>1.5</v>
      </c>
      <c r="F53">
        <f>VLOOKUP(B53,home!$B$2:$E$405,3,FALSE)</f>
        <v>0.96</v>
      </c>
      <c r="G53">
        <f>VLOOKUP(C53,away!$B$2:$E$405,4,FALSE)</f>
        <v>0.75</v>
      </c>
      <c r="H53">
        <f>VLOOKUP(A53,away!$A$2:$E$405,3,FALSE)</f>
        <v>1.1974637681159399</v>
      </c>
      <c r="I53">
        <f>VLOOKUP(C53,away!$B$2:$E$405,3,FALSE)</f>
        <v>0.49</v>
      </c>
      <c r="J53">
        <f>VLOOKUP(B53,home!$B$2:$E$405,4,FALSE)</f>
        <v>1.27</v>
      </c>
      <c r="K53" s="3">
        <f t="shared" si="114"/>
        <v>1.08</v>
      </c>
      <c r="L53" s="3">
        <f t="shared" si="115"/>
        <v>0.74518170289854946</v>
      </c>
      <c r="M53" s="5">
        <f t="shared" si="116"/>
        <v>0.16118835307775617</v>
      </c>
      <c r="N53" s="5">
        <f t="shared" si="117"/>
        <v>0.17408342132397669</v>
      </c>
      <c r="O53" s="5">
        <f t="shared" si="118"/>
        <v>0.12011461143389499</v>
      </c>
      <c r="P53" s="5">
        <f t="shared" si="119"/>
        <v>0.1297237803486066</v>
      </c>
      <c r="Q53" s="5">
        <f t="shared" si="120"/>
        <v>9.4005047514947399E-2</v>
      </c>
      <c r="R53" s="5">
        <f t="shared" si="121"/>
        <v>4.4753605345653709E-2</v>
      </c>
      <c r="S53" s="5">
        <f t="shared" si="122"/>
        <v>2.6100302637585244E-2</v>
      </c>
      <c r="T53" s="5">
        <f t="shared" si="123"/>
        <v>7.0050841388247562E-2</v>
      </c>
      <c r="U53" s="5">
        <f t="shared" si="124"/>
        <v>4.8333893773306012E-2</v>
      </c>
      <c r="V53" s="5">
        <f t="shared" si="125"/>
        <v>2.3339361558771944E-3</v>
      </c>
      <c r="W53" s="5">
        <f t="shared" si="126"/>
        <v>3.3841817105381075E-2</v>
      </c>
      <c r="X53" s="5">
        <f t="shared" si="127"/>
        <v>2.5218302899769129E-2</v>
      </c>
      <c r="Y53" s="5">
        <f t="shared" si="128"/>
        <v>9.3961089495306904E-3</v>
      </c>
      <c r="Z53" s="5">
        <f t="shared" si="129"/>
        <v>1.1116522614107956E-2</v>
      </c>
      <c r="AA53" s="5">
        <f t="shared" si="130"/>
        <v>1.2005844423236593E-2</v>
      </c>
      <c r="AB53" s="5">
        <f t="shared" si="131"/>
        <v>6.4831559885477593E-3</v>
      </c>
      <c r="AC53" s="5">
        <f t="shared" si="132"/>
        <v>1.1739644003878166E-4</v>
      </c>
      <c r="AD53" s="5">
        <f t="shared" si="133"/>
        <v>9.1372906184528889E-3</v>
      </c>
      <c r="AE53" s="5">
        <f t="shared" si="134"/>
        <v>6.8089417829376641E-3</v>
      </c>
      <c r="AF53" s="5">
        <f t="shared" si="135"/>
        <v>2.5369494163732863E-3</v>
      </c>
      <c r="AG53" s="5">
        <f t="shared" si="136"/>
        <v>6.3016276208684239E-4</v>
      </c>
      <c r="AH53" s="5">
        <f t="shared" si="137"/>
        <v>2.0709573129728E-3</v>
      </c>
      <c r="AI53" s="5">
        <f t="shared" si="138"/>
        <v>2.2366338980106242E-3</v>
      </c>
      <c r="AJ53" s="5">
        <f t="shared" si="139"/>
        <v>1.2077823049257369E-3</v>
      </c>
      <c r="AK53" s="5">
        <f t="shared" si="140"/>
        <v>4.3480162977326545E-4</v>
      </c>
      <c r="AL53" s="5">
        <f t="shared" si="141"/>
        <v>3.7792085372205192E-6</v>
      </c>
      <c r="AM53" s="5">
        <f t="shared" si="142"/>
        <v>1.9736547735858248E-3</v>
      </c>
      <c r="AN53" s="5">
        <f t="shared" si="143"/>
        <v>1.4707314251145359E-3</v>
      </c>
      <c r="AO53" s="5">
        <f t="shared" si="144"/>
        <v>5.4798107393663005E-4</v>
      </c>
      <c r="AP53" s="5">
        <f t="shared" si="145"/>
        <v>1.3611515661075799E-4</v>
      </c>
      <c r="AQ53" s="5">
        <f t="shared" si="146"/>
        <v>2.5357631048376848E-5</v>
      </c>
      <c r="AR53" s="5">
        <f t="shared" si="147"/>
        <v>3.0864789942225521E-4</v>
      </c>
      <c r="AS53" s="5">
        <f t="shared" si="148"/>
        <v>3.3333973137603562E-4</v>
      </c>
      <c r="AT53" s="5">
        <f t="shared" si="149"/>
        <v>1.8000345494305922E-4</v>
      </c>
      <c r="AU53" s="5">
        <f t="shared" si="150"/>
        <v>6.4801243779501351E-5</v>
      </c>
      <c r="AV53" s="5">
        <f t="shared" si="151"/>
        <v>1.7496335820465359E-5</v>
      </c>
      <c r="AW53" s="5">
        <f t="shared" si="152"/>
        <v>8.4485911601241589E-8</v>
      </c>
      <c r="AX53" s="5">
        <f t="shared" si="153"/>
        <v>3.5525785924544833E-4</v>
      </c>
      <c r="AY53" s="5">
        <f t="shared" si="154"/>
        <v>2.6473165652061639E-4</v>
      </c>
      <c r="AZ53" s="5">
        <f t="shared" si="155"/>
        <v>9.8636593308593372E-5</v>
      </c>
      <c r="BA53" s="5">
        <f t="shared" si="156"/>
        <v>2.4500728189936429E-5</v>
      </c>
      <c r="BB53" s="5">
        <f t="shared" si="157"/>
        <v>4.5643735887078309E-6</v>
      </c>
      <c r="BC53" s="5">
        <f t="shared" si="158"/>
        <v>6.8025753669969314E-7</v>
      </c>
      <c r="BD53" s="5">
        <f t="shared" si="159"/>
        <v>3.8333127881256034E-5</v>
      </c>
      <c r="BE53" s="5">
        <f t="shared" si="160"/>
        <v>4.139977811175652E-5</v>
      </c>
      <c r="BF53" s="5">
        <f t="shared" si="161"/>
        <v>2.235588018034852E-5</v>
      </c>
      <c r="BG53" s="5">
        <f t="shared" si="162"/>
        <v>8.0481168649254702E-6</v>
      </c>
      <c r="BH53" s="5">
        <f t="shared" si="163"/>
        <v>2.1729915535298762E-6</v>
      </c>
      <c r="BI53" s="5">
        <f t="shared" si="164"/>
        <v>4.6936617556245351E-7</v>
      </c>
      <c r="BJ53" s="8">
        <f t="shared" si="165"/>
        <v>0.43061109529038938</v>
      </c>
      <c r="BK53" s="8">
        <f t="shared" si="166"/>
        <v>0.31973227952492184</v>
      </c>
      <c r="BL53" s="8">
        <f t="shared" si="167"/>
        <v>0.23865835403643021</v>
      </c>
      <c r="BM53" s="8">
        <f t="shared" si="168"/>
        <v>0.27598478525040471</v>
      </c>
      <c r="BN53" s="8">
        <f t="shared" si="169"/>
        <v>0.72386881904483558</v>
      </c>
    </row>
    <row r="54" spans="1:66" x14ac:dyDescent="0.25">
      <c r="A54" t="s">
        <v>91</v>
      </c>
      <c r="B54" t="s">
        <v>108</v>
      </c>
      <c r="C54" t="s">
        <v>89</v>
      </c>
      <c r="D54" t="s">
        <v>510</v>
      </c>
      <c r="E54">
        <f>VLOOKUP(A54,home!$A$2:$E$405,3,FALSE)</f>
        <v>1.5</v>
      </c>
      <c r="F54">
        <f>VLOOKUP(B54,home!$B$2:$E$405,3,FALSE)</f>
        <v>0.93</v>
      </c>
      <c r="G54">
        <f>VLOOKUP(C54,away!$B$2:$E$405,4,FALSE)</f>
        <v>1.35</v>
      </c>
      <c r="H54">
        <f>VLOOKUP(A54,away!$A$2:$E$405,3,FALSE)</f>
        <v>1.1974637681159399</v>
      </c>
      <c r="I54">
        <f>VLOOKUP(C54,away!$B$2:$E$405,3,FALSE)</f>
        <v>0.46</v>
      </c>
      <c r="J54">
        <f>VLOOKUP(B54,home!$B$2:$E$405,4,FALSE)</f>
        <v>0.69</v>
      </c>
      <c r="K54" s="3">
        <f t="shared" si="114"/>
        <v>1.8832500000000001</v>
      </c>
      <c r="L54" s="3">
        <f t="shared" si="115"/>
        <v>0.38007499999999933</v>
      </c>
      <c r="M54" s="5">
        <f t="shared" si="116"/>
        <v>0.10400409558408076</v>
      </c>
      <c r="N54" s="5">
        <f t="shared" si="117"/>
        <v>0.19586571300872013</v>
      </c>
      <c r="O54" s="5">
        <f t="shared" si="118"/>
        <v>3.9529356629119418E-2</v>
      </c>
      <c r="P54" s="5">
        <f t="shared" si="119"/>
        <v>7.4443660871789163E-2</v>
      </c>
      <c r="Q54" s="5">
        <f t="shared" si="120"/>
        <v>0.18443205201183613</v>
      </c>
      <c r="R54" s="5">
        <f t="shared" si="121"/>
        <v>7.5120601104062684E-3</v>
      </c>
      <c r="S54" s="5">
        <f t="shared" si="122"/>
        <v>1.3321250987452004E-2</v>
      </c>
      <c r="T54" s="5">
        <f t="shared" si="123"/>
        <v>7.0098012168398477E-2</v>
      </c>
      <c r="U54" s="5">
        <f t="shared" si="124"/>
        <v>1.4147087202922608E-2</v>
      </c>
      <c r="V54" s="5">
        <f t="shared" si="125"/>
        <v>1.0594483326499284E-3</v>
      </c>
      <c r="W54" s="5">
        <f t="shared" si="126"/>
        <v>0.1157772206504301</v>
      </c>
      <c r="X54" s="5">
        <f t="shared" si="127"/>
        <v>4.400402713871214E-2</v>
      </c>
      <c r="Y54" s="5">
        <f t="shared" si="128"/>
        <v>8.3624153073729932E-3</v>
      </c>
      <c r="Z54" s="5">
        <f t="shared" si="129"/>
        <v>9.5171541548755246E-4</v>
      </c>
      <c r="AA54" s="5">
        <f t="shared" si="130"/>
        <v>1.7923180562169337E-3</v>
      </c>
      <c r="AB54" s="5">
        <f t="shared" si="131"/>
        <v>1.6876914896852705E-3</v>
      </c>
      <c r="AC54" s="5">
        <f t="shared" si="132"/>
        <v>4.7395496749460294E-5</v>
      </c>
      <c r="AD54" s="5">
        <f t="shared" si="133"/>
        <v>5.4509362697480628E-2</v>
      </c>
      <c r="AE54" s="5">
        <f t="shared" si="134"/>
        <v>2.071764602724491E-2</v>
      </c>
      <c r="AF54" s="5">
        <f t="shared" si="135"/>
        <v>3.9371296569025473E-3</v>
      </c>
      <c r="AG54" s="5">
        <f t="shared" si="136"/>
        <v>4.9880151811574442E-4</v>
      </c>
      <c r="AH54" s="5">
        <f t="shared" si="137"/>
        <v>9.0430809135357687E-5</v>
      </c>
      <c r="AI54" s="5">
        <f t="shared" si="138"/>
        <v>1.7030382130416241E-4</v>
      </c>
      <c r="AJ54" s="5">
        <f t="shared" si="139"/>
        <v>1.6036233573553195E-4</v>
      </c>
      <c r="AK54" s="5">
        <f t="shared" si="140"/>
        <v>1.0066745625798017E-4</v>
      </c>
      <c r="AL54" s="5">
        <f t="shared" si="141"/>
        <v>1.356982825359759E-6</v>
      </c>
      <c r="AM54" s="5">
        <f t="shared" si="142"/>
        <v>2.0530951460006081E-2</v>
      </c>
      <c r="AN54" s="5">
        <f t="shared" si="143"/>
        <v>7.8033013761617965E-3</v>
      </c>
      <c r="AO54" s="5">
        <f t="shared" si="144"/>
        <v>1.4829198852723449E-3</v>
      </c>
      <c r="AP54" s="5">
        <f t="shared" si="145"/>
        <v>1.8787359179829515E-4</v>
      </c>
      <c r="AQ54" s="5">
        <f t="shared" si="146"/>
        <v>1.7851513850684221E-5</v>
      </c>
      <c r="AR54" s="5">
        <f t="shared" si="147"/>
        <v>6.874097956424204E-6</v>
      </c>
      <c r="AS54" s="5">
        <f t="shared" si="148"/>
        <v>1.2945644976435886E-5</v>
      </c>
      <c r="AT54" s="5">
        <f t="shared" si="149"/>
        <v>1.2189942950936442E-5</v>
      </c>
      <c r="AU54" s="5">
        <f t="shared" si="150"/>
        <v>7.6522366874503504E-6</v>
      </c>
      <c r="AV54" s="5">
        <f t="shared" si="151"/>
        <v>3.6027686854102183E-6</v>
      </c>
      <c r="AW54" s="5">
        <f t="shared" si="152"/>
        <v>2.69804463769241E-8</v>
      </c>
      <c r="AX54" s="5">
        <f t="shared" si="153"/>
        <v>6.444152389509402E-3</v>
      </c>
      <c r="AY54" s="5">
        <f t="shared" si="154"/>
        <v>2.4492612194427811E-3</v>
      </c>
      <c r="AZ54" s="5">
        <f t="shared" si="155"/>
        <v>4.654514789898567E-4</v>
      </c>
      <c r="BA54" s="5">
        <f t="shared" si="156"/>
        <v>5.8968823625689828E-5</v>
      </c>
      <c r="BB54" s="5">
        <f t="shared" si="157"/>
        <v>5.6031439098835042E-6</v>
      </c>
      <c r="BC54" s="5">
        <f t="shared" si="158"/>
        <v>4.259229843097939E-7</v>
      </c>
      <c r="BD54" s="5">
        <f t="shared" si="159"/>
        <v>4.3544546346465406E-7</v>
      </c>
      <c r="BE54" s="5">
        <f t="shared" si="160"/>
        <v>8.2005266906980995E-7</v>
      </c>
      <c r="BF54" s="5">
        <f t="shared" si="161"/>
        <v>7.7218209451285997E-7</v>
      </c>
      <c r="BG54" s="5">
        <f t="shared" si="162"/>
        <v>4.8473730983044774E-7</v>
      </c>
      <c r="BH54" s="5">
        <f t="shared" si="163"/>
        <v>2.2822038468454768E-7</v>
      </c>
      <c r="BI54" s="5">
        <f t="shared" si="164"/>
        <v>8.5959207891434896E-8</v>
      </c>
      <c r="BJ54" s="8">
        <f t="shared" si="165"/>
        <v>0.73764914099076484</v>
      </c>
      <c r="BK54" s="8">
        <f t="shared" si="166"/>
        <v>0.19532646947498944</v>
      </c>
      <c r="BL54" s="8">
        <f t="shared" si="167"/>
        <v>6.5236369199169641E-2</v>
      </c>
      <c r="BM54" s="8">
        <f t="shared" si="168"/>
        <v>0.39092752262546343</v>
      </c>
      <c r="BN54" s="8">
        <f t="shared" si="169"/>
        <v>0.60578693821595186</v>
      </c>
    </row>
    <row r="55" spans="1:66" x14ac:dyDescent="0.25">
      <c r="A55" t="s">
        <v>91</v>
      </c>
      <c r="B55" t="s">
        <v>124</v>
      </c>
      <c r="C55" t="s">
        <v>100</v>
      </c>
      <c r="D55" t="s">
        <v>510</v>
      </c>
      <c r="E55">
        <f>VLOOKUP(A55,home!$A$2:$E$405,3,FALSE)</f>
        <v>1.5</v>
      </c>
      <c r="F55">
        <f>VLOOKUP(B55,home!$B$2:$E$405,3,FALSE)</f>
        <v>1.1200000000000001</v>
      </c>
      <c r="G55">
        <f>VLOOKUP(C55,away!$B$2:$E$405,4,FALSE)</f>
        <v>1.3</v>
      </c>
      <c r="H55">
        <f>VLOOKUP(A55,away!$A$2:$E$405,3,FALSE)</f>
        <v>1.1974637681159399</v>
      </c>
      <c r="I55">
        <f>VLOOKUP(C55,away!$B$2:$E$405,3,FALSE)</f>
        <v>0.84</v>
      </c>
      <c r="J55">
        <f>VLOOKUP(B55,home!$B$2:$E$405,4,FALSE)</f>
        <v>0.86</v>
      </c>
      <c r="K55" s="3">
        <f t="shared" si="114"/>
        <v>2.1840000000000002</v>
      </c>
      <c r="L55" s="3">
        <f t="shared" si="115"/>
        <v>0.86504782608695496</v>
      </c>
      <c r="M55" s="5">
        <f t="shared" si="116"/>
        <v>4.7404039798944628E-2</v>
      </c>
      <c r="N55" s="5">
        <f t="shared" si="117"/>
        <v>0.10353042292089508</v>
      </c>
      <c r="O55" s="5">
        <f t="shared" si="118"/>
        <v>4.1006761575816543E-2</v>
      </c>
      <c r="P55" s="5">
        <f t="shared" si="119"/>
        <v>8.9558767281583337E-2</v>
      </c>
      <c r="Q55" s="5">
        <f t="shared" si="120"/>
        <v>0.11305522182961744</v>
      </c>
      <c r="R55" s="5">
        <f t="shared" si="121"/>
        <v>1.7736404978013084E-2</v>
      </c>
      <c r="S55" s="5">
        <f t="shared" si="122"/>
        <v>4.2300048851402802E-2</v>
      </c>
      <c r="T55" s="5">
        <f t="shared" si="123"/>
        <v>9.7798173871489022E-2</v>
      </c>
      <c r="U55" s="5">
        <f t="shared" si="124"/>
        <v>3.8736308471980584E-2</v>
      </c>
      <c r="V55" s="5">
        <f t="shared" si="125"/>
        <v>8.8795531800194612E-3</v>
      </c>
      <c r="W55" s="5">
        <f t="shared" si="126"/>
        <v>8.2304201491961507E-2</v>
      </c>
      <c r="X55" s="5">
        <f t="shared" si="127"/>
        <v>7.1197070578444016E-2</v>
      </c>
      <c r="Y55" s="5">
        <f t="shared" si="128"/>
        <v>3.0794435563821245E-2</v>
      </c>
      <c r="Z55" s="5">
        <f t="shared" si="129"/>
        <v>5.1142795229426894E-3</v>
      </c>
      <c r="AA55" s="5">
        <f t="shared" si="130"/>
        <v>1.1169586478106834E-2</v>
      </c>
      <c r="AB55" s="5">
        <f t="shared" si="131"/>
        <v>1.2197188434092666E-2</v>
      </c>
      <c r="AC55" s="5">
        <f t="shared" si="132"/>
        <v>1.0484890108874098E-3</v>
      </c>
      <c r="AD55" s="5">
        <f t="shared" si="133"/>
        <v>4.4938094014610977E-2</v>
      </c>
      <c r="AE55" s="5">
        <f t="shared" si="134"/>
        <v>3.887360053583043E-2</v>
      </c>
      <c r="AF55" s="5">
        <f t="shared" si="135"/>
        <v>1.6813761817846398E-2</v>
      </c>
      <c r="AG55" s="5">
        <f t="shared" si="136"/>
        <v>4.8482360362906256E-3</v>
      </c>
      <c r="AH55" s="5">
        <f t="shared" si="137"/>
        <v>1.1060240958306502E-3</v>
      </c>
      <c r="AI55" s="5">
        <f t="shared" si="138"/>
        <v>2.4155566252941404E-3</v>
      </c>
      <c r="AJ55" s="5">
        <f t="shared" si="139"/>
        <v>2.6377878348212017E-3</v>
      </c>
      <c r="AK55" s="5">
        <f t="shared" si="140"/>
        <v>1.9203095437498351E-3</v>
      </c>
      <c r="AL55" s="5">
        <f t="shared" si="141"/>
        <v>7.9234920670582693E-5</v>
      </c>
      <c r="AM55" s="5">
        <f t="shared" si="142"/>
        <v>1.9628959465582074E-2</v>
      </c>
      <c r="AN55" s="5">
        <f t="shared" si="143"/>
        <v>1.697998871405073E-2</v>
      </c>
      <c r="AO55" s="5">
        <f t="shared" si="144"/>
        <v>7.3442511620353057E-3</v>
      </c>
      <c r="AP55" s="5">
        <f t="shared" si="145"/>
        <v>2.1177095006517451E-3</v>
      </c>
      <c r="AQ55" s="5">
        <f t="shared" si="146"/>
        <v>4.579799999556206E-4</v>
      </c>
      <c r="AR55" s="5">
        <f t="shared" si="147"/>
        <v>1.9135274793961887E-4</v>
      </c>
      <c r="AS55" s="5">
        <f t="shared" si="148"/>
        <v>4.1791440150012766E-4</v>
      </c>
      <c r="AT55" s="5">
        <f t="shared" si="149"/>
        <v>4.5636252643813948E-4</v>
      </c>
      <c r="AU55" s="5">
        <f t="shared" si="150"/>
        <v>3.322319192469656E-4</v>
      </c>
      <c r="AV55" s="5">
        <f t="shared" si="151"/>
        <v>1.8139862790884321E-4</v>
      </c>
      <c r="AW55" s="5">
        <f t="shared" si="152"/>
        <v>4.1582144164930943E-6</v>
      </c>
      <c r="AX55" s="5">
        <f t="shared" si="153"/>
        <v>7.1449412454718669E-3</v>
      </c>
      <c r="AY55" s="5">
        <f t="shared" si="154"/>
        <v>6.1807158919144588E-3</v>
      </c>
      <c r="AZ55" s="5">
        <f t="shared" si="155"/>
        <v>2.673307422980848E-3</v>
      </c>
      <c r="BA55" s="5">
        <f t="shared" si="156"/>
        <v>7.7084625823723428E-4</v>
      </c>
      <c r="BB55" s="5">
        <f t="shared" si="157"/>
        <v>1.667047199838457E-4</v>
      </c>
      <c r="BC55" s="5">
        <f t="shared" si="158"/>
        <v>2.884151112409207E-5</v>
      </c>
      <c r="BD55" s="5">
        <f t="shared" si="159"/>
        <v>2.7588213103488717E-5</v>
      </c>
      <c r="BE55" s="5">
        <f t="shared" si="160"/>
        <v>6.0252657418019361E-5</v>
      </c>
      <c r="BF55" s="5">
        <f t="shared" si="161"/>
        <v>6.5795901900477156E-5</v>
      </c>
      <c r="BG55" s="5">
        <f t="shared" si="162"/>
        <v>4.7899416583547379E-5</v>
      </c>
      <c r="BH55" s="5">
        <f t="shared" si="163"/>
        <v>2.6153081454616867E-5</v>
      </c>
      <c r="BI55" s="5">
        <f t="shared" si="164"/>
        <v>1.1423665979376646E-5</v>
      </c>
      <c r="BJ55" s="8">
        <f t="shared" si="165"/>
        <v>0.66764746455279456</v>
      </c>
      <c r="BK55" s="8">
        <f t="shared" si="166"/>
        <v>0.19545084893542267</v>
      </c>
      <c r="BL55" s="8">
        <f t="shared" si="167"/>
        <v>0.13074430119717875</v>
      </c>
      <c r="BM55" s="8">
        <f t="shared" si="168"/>
        <v>0.58048871814597047</v>
      </c>
      <c r="BN55" s="8">
        <f t="shared" si="169"/>
        <v>0.41229161838487016</v>
      </c>
    </row>
    <row r="56" spans="1:66" x14ac:dyDescent="0.25">
      <c r="A56" t="s">
        <v>91</v>
      </c>
      <c r="B56" t="s">
        <v>370</v>
      </c>
      <c r="C56" t="s">
        <v>101</v>
      </c>
      <c r="D56" t="s">
        <v>510</v>
      </c>
      <c r="E56">
        <f>VLOOKUP(A56,home!$A$2:$E$405,3,FALSE)</f>
        <v>1.5</v>
      </c>
      <c r="F56">
        <f>VLOOKUP(B56,home!$B$2:$E$405,3,FALSE)</f>
        <v>1.39</v>
      </c>
      <c r="G56">
        <f>VLOOKUP(C56,away!$B$2:$E$405,4,FALSE)</f>
        <v>0.75</v>
      </c>
      <c r="H56">
        <f>VLOOKUP(A56,away!$A$2:$E$405,3,FALSE)</f>
        <v>1.1974637681159399</v>
      </c>
      <c r="I56">
        <f>VLOOKUP(C56,away!$B$2:$E$405,3,FALSE)</f>
        <v>0.64</v>
      </c>
      <c r="J56">
        <f>VLOOKUP(B56,home!$B$2:$E$405,4,FALSE)</f>
        <v>0.65</v>
      </c>
      <c r="K56" s="3">
        <f t="shared" si="114"/>
        <v>1.56375</v>
      </c>
      <c r="L56" s="3">
        <f t="shared" si="115"/>
        <v>0.49814492753623102</v>
      </c>
      <c r="M56" s="5">
        <f t="shared" si="116"/>
        <v>0.12721268254089085</v>
      </c>
      <c r="N56" s="5">
        <f t="shared" si="117"/>
        <v>0.19892883232331804</v>
      </c>
      <c r="O56" s="5">
        <f t="shared" si="118"/>
        <v>6.3370352526021648E-2</v>
      </c>
      <c r="P56" s="5">
        <f t="shared" si="119"/>
        <v>9.9095388762566322E-2</v>
      </c>
      <c r="Q56" s="5">
        <f t="shared" si="120"/>
        <v>0.15553748077279433</v>
      </c>
      <c r="R56" s="5">
        <f t="shared" si="121"/>
        <v>1.5783809833510229E-2</v>
      </c>
      <c r="S56" s="5">
        <f t="shared" si="122"/>
        <v>1.9298186072854173E-2</v>
      </c>
      <c r="T56" s="5">
        <f t="shared" si="123"/>
        <v>7.7480207088731559E-2</v>
      </c>
      <c r="U56" s="5">
        <f t="shared" si="124"/>
        <v>2.4681932627151616E-2</v>
      </c>
      <c r="V56" s="5">
        <f t="shared" si="125"/>
        <v>1.67030974611891E-3</v>
      </c>
      <c r="W56" s="5">
        <f t="shared" si="126"/>
        <v>8.1073911852819064E-2</v>
      </c>
      <c r="X56" s="5">
        <f t="shared" si="127"/>
        <v>4.0386557945001338E-2</v>
      </c>
      <c r="Y56" s="5">
        <f t="shared" si="128"/>
        <v>1.005917949047524E-2</v>
      </c>
      <c r="Z56" s="5">
        <f t="shared" si="129"/>
        <v>2.6208749352532013E-3</v>
      </c>
      <c r="AA56" s="5">
        <f t="shared" si="130"/>
        <v>4.0983931800021925E-3</v>
      </c>
      <c r="AB56" s="5">
        <f t="shared" si="131"/>
        <v>3.2044311676142152E-3</v>
      </c>
      <c r="AC56" s="5">
        <f t="shared" si="132"/>
        <v>8.1320505127482377E-5</v>
      </c>
      <c r="AD56" s="5">
        <f t="shared" si="133"/>
        <v>3.1694832414961453E-2</v>
      </c>
      <c r="AE56" s="5">
        <f t="shared" si="134"/>
        <v>1.5788619996623961E-2</v>
      </c>
      <c r="AF56" s="5">
        <f t="shared" si="135"/>
        <v>3.9325104820576639E-3</v>
      </c>
      <c r="AG56" s="5">
        <f t="shared" si="136"/>
        <v>6.5298671637336139E-4</v>
      </c>
      <c r="AH56" s="5">
        <f t="shared" si="137"/>
        <v>3.2639388867580749E-4</v>
      </c>
      <c r="AI56" s="5">
        <f t="shared" si="138"/>
        <v>5.1039844341679386E-4</v>
      </c>
      <c r="AJ56" s="5">
        <f t="shared" si="139"/>
        <v>3.9906778294650577E-4</v>
      </c>
      <c r="AK56" s="5">
        <f t="shared" si="140"/>
        <v>2.0801408186086619E-4</v>
      </c>
      <c r="AL56" s="5">
        <f t="shared" si="141"/>
        <v>2.5338627907279121E-6</v>
      </c>
      <c r="AM56" s="5">
        <f t="shared" si="142"/>
        <v>9.9125588377791968E-3</v>
      </c>
      <c r="AN56" s="5">
        <f t="shared" si="143"/>
        <v>4.9378909039441447E-3</v>
      </c>
      <c r="AO56" s="5">
        <f t="shared" si="144"/>
        <v>1.2298926532635346E-3</v>
      </c>
      <c r="AP56" s="5">
        <f t="shared" si="145"/>
        <v>2.042215955457688E-4</v>
      </c>
      <c r="AQ56" s="5">
        <f t="shared" si="146"/>
        <v>2.5432987978620118E-5</v>
      </c>
      <c r="AR56" s="5">
        <f t="shared" si="147"/>
        <v>3.2518292004535768E-5</v>
      </c>
      <c r="AS56" s="5">
        <f t="shared" si="148"/>
        <v>5.0850479122092806E-5</v>
      </c>
      <c r="AT56" s="5">
        <f t="shared" si="149"/>
        <v>3.9758718363586323E-5</v>
      </c>
      <c r="AU56" s="5">
        <f t="shared" si="150"/>
        <v>2.0724231947019375E-5</v>
      </c>
      <c r="AV56" s="5">
        <f t="shared" si="151"/>
        <v>8.1018794267878863E-6</v>
      </c>
      <c r="AW56" s="5">
        <f t="shared" si="152"/>
        <v>5.4828154556897762E-8</v>
      </c>
      <c r="AX56" s="5">
        <f t="shared" si="153"/>
        <v>2.5834606470962001E-3</v>
      </c>
      <c r="AY56" s="5">
        <f t="shared" si="154"/>
        <v>1.2869378168404411E-3</v>
      </c>
      <c r="AZ56" s="5">
        <f t="shared" si="155"/>
        <v>3.2054077275680838E-4</v>
      </c>
      <c r="BA56" s="5">
        <f t="shared" si="156"/>
        <v>5.3225253339115934E-5</v>
      </c>
      <c r="BB56" s="5">
        <f t="shared" si="157"/>
        <v>6.6284724919278606E-6</v>
      </c>
      <c r="BC56" s="5">
        <f t="shared" si="158"/>
        <v>6.6038798983346127E-7</v>
      </c>
      <c r="BD56" s="5">
        <f t="shared" si="159"/>
        <v>2.6998037023669097E-6</v>
      </c>
      <c r="BE56" s="5">
        <f t="shared" si="160"/>
        <v>4.2218180395762542E-6</v>
      </c>
      <c r="BF56" s="5">
        <f t="shared" si="161"/>
        <v>3.3009339796936846E-6</v>
      </c>
      <c r="BG56" s="5">
        <f t="shared" si="162"/>
        <v>1.7206118369153335E-6</v>
      </c>
      <c r="BH56" s="5">
        <f t="shared" si="163"/>
        <v>6.7265168999408815E-7</v>
      </c>
      <c r="BI56" s="5">
        <f t="shared" si="164"/>
        <v>2.1037181604565113E-7</v>
      </c>
      <c r="BJ56" s="8">
        <f t="shared" si="165"/>
        <v>0.63609656941218151</v>
      </c>
      <c r="BK56" s="8">
        <f t="shared" si="166"/>
        <v>0.2486473593071889</v>
      </c>
      <c r="BL56" s="8">
        <f t="shared" si="167"/>
        <v>0.11274757332312853</v>
      </c>
      <c r="BM56" s="8">
        <f t="shared" si="168"/>
        <v>0.33889694722996488</v>
      </c>
      <c r="BN56" s="8">
        <f t="shared" si="169"/>
        <v>0.65992854675910151</v>
      </c>
    </row>
    <row r="57" spans="1:66" x14ac:dyDescent="0.25">
      <c r="A57" t="s">
        <v>91</v>
      </c>
      <c r="B57" t="s">
        <v>389</v>
      </c>
      <c r="C57" t="s">
        <v>98</v>
      </c>
      <c r="D57" t="s">
        <v>510</v>
      </c>
      <c r="E57">
        <f>VLOOKUP(A57,home!$A$2:$E$405,3,FALSE)</f>
        <v>1.5</v>
      </c>
      <c r="F57">
        <f>VLOOKUP(B57,home!$B$2:$E$405,3,FALSE)</f>
        <v>1.1299999999999999</v>
      </c>
      <c r="G57">
        <f>VLOOKUP(C57,away!$B$2:$E$405,4,FALSE)</f>
        <v>1.19</v>
      </c>
      <c r="H57">
        <f>VLOOKUP(A57,away!$A$2:$E$405,3,FALSE)</f>
        <v>1.1974637681159399</v>
      </c>
      <c r="I57">
        <f>VLOOKUP(C57,away!$B$2:$E$405,3,FALSE)</f>
        <v>0.49</v>
      </c>
      <c r="J57">
        <f>VLOOKUP(B57,home!$B$2:$E$405,4,FALSE)</f>
        <v>0.94</v>
      </c>
      <c r="K57" s="3">
        <f t="shared" si="114"/>
        <v>2.0170499999999998</v>
      </c>
      <c r="L57" s="3">
        <f t="shared" si="115"/>
        <v>0.55155181159420197</v>
      </c>
      <c r="M57" s="5">
        <f t="shared" si="116"/>
        <v>7.6642631381881626E-2</v>
      </c>
      <c r="N57" s="5">
        <f t="shared" si="117"/>
        <v>0.15459201962882427</v>
      </c>
      <c r="O57" s="5">
        <f t="shared" si="118"/>
        <v>4.227238218402344E-2</v>
      </c>
      <c r="P57" s="5">
        <f t="shared" si="119"/>
        <v>8.526550848428445E-2</v>
      </c>
      <c r="Q57" s="5">
        <f t="shared" si="120"/>
        <v>0.15590991659616002</v>
      </c>
      <c r="R57" s="5">
        <f t="shared" si="121"/>
        <v>1.1657704487000296E-2</v>
      </c>
      <c r="S57" s="5">
        <f t="shared" si="122"/>
        <v>2.3714631158926615E-2</v>
      </c>
      <c r="T57" s="5">
        <f t="shared" si="123"/>
        <v>8.5992396944112995E-2</v>
      </c>
      <c r="U57" s="5">
        <f t="shared" si="124"/>
        <v>2.351417283550394E-2</v>
      </c>
      <c r="V57" s="5">
        <f t="shared" si="125"/>
        <v>2.9314118842873678E-3</v>
      </c>
      <c r="W57" s="5">
        <f t="shared" si="126"/>
        <v>0.10482603242342815</v>
      </c>
      <c r="X57" s="5">
        <f t="shared" si="127"/>
        <v>5.7816988085374346E-2</v>
      </c>
      <c r="Y57" s="5">
        <f t="shared" si="128"/>
        <v>1.5944532259704304E-2</v>
      </c>
      <c r="Z57" s="5">
        <f t="shared" si="129"/>
        <v>2.1432760096116235E-3</v>
      </c>
      <c r="AA57" s="5">
        <f t="shared" si="130"/>
        <v>4.3230948751871237E-3</v>
      </c>
      <c r="AB57" s="5">
        <f t="shared" si="131"/>
        <v>4.3599492589980948E-3</v>
      </c>
      <c r="AC57" s="5">
        <f t="shared" si="132"/>
        <v>2.0382612162449603E-4</v>
      </c>
      <c r="AD57" s="5">
        <f t="shared" si="133"/>
        <v>5.2859837174918975E-2</v>
      </c>
      <c r="AE57" s="5">
        <f t="shared" si="134"/>
        <v>2.9154938954401105E-2</v>
      </c>
      <c r="AF57" s="5">
        <f t="shared" si="135"/>
        <v>8.0402296986091474E-3</v>
      </c>
      <c r="AG57" s="5">
        <f t="shared" si="136"/>
        <v>1.47820108530046E-3</v>
      </c>
      <c r="AH57" s="5">
        <f t="shared" si="137"/>
        <v>2.9553194146192077E-4</v>
      </c>
      <c r="AI57" s="5">
        <f t="shared" si="138"/>
        <v>5.961027025257671E-4</v>
      </c>
      <c r="AJ57" s="5">
        <f t="shared" si="139"/>
        <v>6.0118447806479939E-4</v>
      </c>
      <c r="AK57" s="5">
        <f t="shared" si="140"/>
        <v>4.0420638382686775E-4</v>
      </c>
      <c r="AL57" s="5">
        <f t="shared" si="141"/>
        <v>9.0703242252200375E-6</v>
      </c>
      <c r="AM57" s="5">
        <f t="shared" si="142"/>
        <v>2.1324186914734051E-2</v>
      </c>
      <c r="AN57" s="5">
        <f t="shared" si="143"/>
        <v>1.176139392359494E-2</v>
      </c>
      <c r="AO57" s="5">
        <f t="shared" si="144"/>
        <v>3.2435090627159135E-3</v>
      </c>
      <c r="AP57" s="5">
        <f t="shared" si="145"/>
        <v>5.9632109982105813E-4</v>
      </c>
      <c r="AQ57" s="5">
        <f t="shared" si="146"/>
        <v>8.2225495724537882E-5</v>
      </c>
      <c r="AR57" s="5">
        <f t="shared" si="147"/>
        <v>3.2600235539454822E-5</v>
      </c>
      <c r="AS57" s="5">
        <f t="shared" si="148"/>
        <v>6.5756305094857322E-5</v>
      </c>
      <c r="AT57" s="5">
        <f t="shared" si="149"/>
        <v>6.6316877595790994E-5</v>
      </c>
      <c r="AU57" s="5">
        <f t="shared" si="150"/>
        <v>4.4588152651530055E-5</v>
      </c>
      <c r="AV57" s="5">
        <f t="shared" si="151"/>
        <v>2.2484133326442192E-5</v>
      </c>
      <c r="AW57" s="5">
        <f t="shared" si="152"/>
        <v>2.8030012410862537E-7</v>
      </c>
      <c r="AX57" s="5">
        <f t="shared" si="153"/>
        <v>7.1686585360607171E-3</v>
      </c>
      <c r="AY57" s="5">
        <f t="shared" si="154"/>
        <v>3.9538866022645284E-3</v>
      </c>
      <c r="AZ57" s="5">
        <f t="shared" si="155"/>
        <v>1.0903866591585221E-3</v>
      </c>
      <c r="BA57" s="5">
        <f t="shared" si="156"/>
        <v>2.0046824573234415E-4</v>
      </c>
      <c r="BB57" s="5">
        <f t="shared" si="157"/>
        <v>2.7642156025196517E-5</v>
      </c>
      <c r="BC57" s="5">
        <f t="shared" si="158"/>
        <v>3.0492162464133455E-6</v>
      </c>
      <c r="BD57" s="5">
        <f t="shared" si="159"/>
        <v>2.9967864950306635E-6</v>
      </c>
      <c r="BE57" s="5">
        <f t="shared" si="160"/>
        <v>6.0446681998015975E-6</v>
      </c>
      <c r="BF57" s="5">
        <f t="shared" si="161"/>
        <v>6.0961989962049069E-6</v>
      </c>
      <c r="BG57" s="5">
        <f t="shared" si="162"/>
        <v>4.098779395098368E-6</v>
      </c>
      <c r="BH57" s="5">
        <f t="shared" si="163"/>
        <v>2.0668607447207924E-6</v>
      </c>
      <c r="BI57" s="5">
        <f t="shared" si="164"/>
        <v>8.3379229302781419E-7</v>
      </c>
      <c r="BJ57" s="8">
        <f t="shared" si="165"/>
        <v>0.71606682076291217</v>
      </c>
      <c r="BK57" s="8">
        <f t="shared" si="166"/>
        <v>0.19272096595749433</v>
      </c>
      <c r="BL57" s="8">
        <f t="shared" si="167"/>
        <v>8.8278211936924186E-2</v>
      </c>
      <c r="BM57" s="8">
        <f t="shared" si="168"/>
        <v>0.46891550560262751</v>
      </c>
      <c r="BN57" s="8">
        <f t="shared" si="169"/>
        <v>0.5263401627621741</v>
      </c>
    </row>
    <row r="58" spans="1:66" x14ac:dyDescent="0.25">
      <c r="A58" t="s">
        <v>114</v>
      </c>
      <c r="B58" t="s">
        <v>92</v>
      </c>
      <c r="C58" t="s">
        <v>95</v>
      </c>
      <c r="D58" t="s">
        <v>510</v>
      </c>
      <c r="E58">
        <f>VLOOKUP(A58,home!$A$2:$E$405,3,FALSE)</f>
        <v>1.35326086956522</v>
      </c>
      <c r="F58">
        <f>VLOOKUP(B58,home!$B$2:$E$405,3,FALSE)</f>
        <v>0.78</v>
      </c>
      <c r="G58">
        <f>VLOOKUP(C58,away!$B$2:$E$405,4,FALSE)</f>
        <v>0.96</v>
      </c>
      <c r="H58">
        <f>VLOOKUP(A58,away!$A$2:$E$405,3,FALSE)</f>
        <v>1.10869565217391</v>
      </c>
      <c r="I58">
        <f>VLOOKUP(C58,away!$B$2:$E$405,3,FALSE)</f>
        <v>0.64</v>
      </c>
      <c r="J58">
        <f>VLOOKUP(B58,home!$B$2:$E$405,4,FALSE)</f>
        <v>1.23</v>
      </c>
      <c r="K58" s="3">
        <f t="shared" si="114"/>
        <v>1.0133217391304368</v>
      </c>
      <c r="L58" s="3">
        <f t="shared" si="115"/>
        <v>0.87276521739130197</v>
      </c>
      <c r="M58" s="5">
        <f t="shared" si="116"/>
        <v>0.15166411750168593</v>
      </c>
      <c r="N58" s="5">
        <f t="shared" si="117"/>
        <v>0.15368454731049128</v>
      </c>
      <c r="O58" s="5">
        <f t="shared" si="118"/>
        <v>0.13236716648181887</v>
      </c>
      <c r="P58" s="5">
        <f t="shared" si="119"/>
        <v>0.13413052734312472</v>
      </c>
      <c r="Q58" s="5">
        <f t="shared" si="120"/>
        <v>7.7865946379070447E-2</v>
      </c>
      <c r="R58" s="5">
        <f t="shared" si="121"/>
        <v>5.7762729414987647E-2</v>
      </c>
      <c r="S58" s="5">
        <f t="shared" si="122"/>
        <v>2.965599025943751E-2</v>
      </c>
      <c r="T58" s="5">
        <f t="shared" si="123"/>
        <v>6.7958689618908871E-2</v>
      </c>
      <c r="U58" s="5">
        <f t="shared" si="124"/>
        <v>5.8532229427716111E-2</v>
      </c>
      <c r="V58" s="5">
        <f t="shared" si="125"/>
        <v>2.9141688429709807E-3</v>
      </c>
      <c r="W58" s="5">
        <f t="shared" si="126"/>
        <v>2.6301085401292338E-2</v>
      </c>
      <c r="X58" s="5">
        <f t="shared" si="127"/>
        <v>2.2954672517886104E-2</v>
      </c>
      <c r="Y58" s="5">
        <f t="shared" si="128"/>
        <v>1.0017019875109506E-2</v>
      </c>
      <c r="Z58" s="5">
        <f t="shared" si="129"/>
        <v>1.6804433698328885E-2</v>
      </c>
      <c r="AA58" s="5">
        <f t="shared" si="130"/>
        <v>1.7028297980292741E-2</v>
      </c>
      <c r="AB58" s="5">
        <f t="shared" si="131"/>
        <v>8.6275722619107726E-3</v>
      </c>
      <c r="AC58" s="5">
        <f t="shared" si="132"/>
        <v>1.6107921987144392E-4</v>
      </c>
      <c r="AD58" s="5">
        <f t="shared" si="133"/>
        <v>6.6628653999639218E-3</v>
      </c>
      <c r="AE58" s="5">
        <f t="shared" si="134"/>
        <v>5.8151171692484961E-3</v>
      </c>
      <c r="AF58" s="5">
        <f t="shared" si="135"/>
        <v>2.5376160001875279E-3</v>
      </c>
      <c r="AG58" s="5">
        <f t="shared" si="136"/>
        <v>7.3824766001977151E-4</v>
      </c>
      <c r="AH58" s="5">
        <f t="shared" si="137"/>
        <v>3.6665813074649315E-3</v>
      </c>
      <c r="AI58" s="5">
        <f t="shared" si="138"/>
        <v>3.7154265471435145E-3</v>
      </c>
      <c r="AJ58" s="5">
        <f t="shared" si="139"/>
        <v>1.88246124518143E-3</v>
      </c>
      <c r="AK58" s="5">
        <f t="shared" si="140"/>
        <v>6.358463009376315E-4</v>
      </c>
      <c r="AL58" s="5">
        <f t="shared" si="141"/>
        <v>5.6982867302506829E-6</v>
      </c>
      <c r="AM58" s="5">
        <f t="shared" si="142"/>
        <v>1.3503252709366914E-3</v>
      </c>
      <c r="AN58" s="5">
        <f t="shared" si="143"/>
        <v>1.1785169286380301E-3</v>
      </c>
      <c r="AO58" s="5">
        <f t="shared" si="144"/>
        <v>5.142842917110499E-4</v>
      </c>
      <c r="AP58" s="5">
        <f t="shared" si="145"/>
        <v>1.496164805520421E-4</v>
      </c>
      <c r="AQ58" s="5">
        <f t="shared" si="146"/>
        <v>3.2645015043581124E-5</v>
      </c>
      <c r="AR58" s="5">
        <f t="shared" si="147"/>
        <v>6.4001292637850334E-4</v>
      </c>
      <c r="AS58" s="5">
        <f t="shared" si="148"/>
        <v>6.4853901162382512E-4</v>
      </c>
      <c r="AT58" s="5">
        <f t="shared" si="149"/>
        <v>3.285893395762945E-4</v>
      </c>
      <c r="AU58" s="5">
        <f t="shared" si="150"/>
        <v>1.1098890701305749E-4</v>
      </c>
      <c r="AV58" s="5">
        <f t="shared" si="151"/>
        <v>2.8116868069664429E-5</v>
      </c>
      <c r="AW58" s="5">
        <f t="shared" si="152"/>
        <v>1.3998663931249947E-7</v>
      </c>
      <c r="AX58" s="5">
        <f t="shared" si="153"/>
        <v>2.2805232532289099E-4</v>
      </c>
      <c r="AY58" s="5">
        <f t="shared" si="154"/>
        <v>1.9903613728702486E-4</v>
      </c>
      <c r="AZ58" s="5">
        <f t="shared" si="155"/>
        <v>8.685590881401762E-5</v>
      </c>
      <c r="BA58" s="5">
        <f t="shared" si="156"/>
        <v>2.5268272045928403E-5</v>
      </c>
      <c r="BB58" s="5">
        <f t="shared" si="157"/>
        <v>5.5133172363168137E-6</v>
      </c>
      <c r="BC58" s="5">
        <f t="shared" si="158"/>
        <v>9.6236630326025166E-7</v>
      </c>
      <c r="BD58" s="5">
        <f t="shared" si="159"/>
        <v>9.3096836803996272E-5</v>
      </c>
      <c r="BE58" s="5">
        <f t="shared" si="160"/>
        <v>9.4337048577767936E-5</v>
      </c>
      <c r="BF58" s="5">
        <f t="shared" si="161"/>
        <v>4.7796891064628152E-5</v>
      </c>
      <c r="BG58" s="5">
        <f t="shared" si="162"/>
        <v>1.6144542926212346E-5</v>
      </c>
      <c r="BH58" s="5">
        <f t="shared" si="163"/>
        <v>4.0899040788638705E-6</v>
      </c>
      <c r="BI58" s="5">
        <f t="shared" si="164"/>
        <v>8.2887774281420117E-7</v>
      </c>
      <c r="BJ58" s="8">
        <f t="shared" si="165"/>
        <v>0.37830688364606907</v>
      </c>
      <c r="BK58" s="8">
        <f t="shared" si="166"/>
        <v>0.31873061759110782</v>
      </c>
      <c r="BL58" s="8">
        <f t="shared" si="167"/>
        <v>0.28623085212130928</v>
      </c>
      <c r="BM58" s="8">
        <f t="shared" si="168"/>
        <v>0.29239885647498859</v>
      </c>
      <c r="BN58" s="8">
        <f t="shared" si="169"/>
        <v>0.70747503443117876</v>
      </c>
    </row>
    <row r="59" spans="1:66" x14ac:dyDescent="0.25">
      <c r="A59" t="s">
        <v>114</v>
      </c>
      <c r="B59" t="s">
        <v>119</v>
      </c>
      <c r="C59" t="s">
        <v>113</v>
      </c>
      <c r="D59" t="s">
        <v>510</v>
      </c>
      <c r="E59">
        <f>VLOOKUP(A59,home!$A$2:$E$405,3,FALSE)</f>
        <v>1.35326086956522</v>
      </c>
      <c r="F59">
        <f>VLOOKUP(B59,home!$B$2:$E$405,3,FALSE)</f>
        <v>0.93</v>
      </c>
      <c r="G59">
        <f>VLOOKUP(C59,away!$B$2:$E$405,4,FALSE)</f>
        <v>1.45</v>
      </c>
      <c r="H59">
        <f>VLOOKUP(A59,away!$A$2:$E$405,3,FALSE)</f>
        <v>1.10869565217391</v>
      </c>
      <c r="I59">
        <f>VLOOKUP(C59,away!$B$2:$E$405,3,FALSE)</f>
        <v>0.49</v>
      </c>
      <c r="J59">
        <f>VLOOKUP(B59,home!$B$2:$E$405,4,FALSE)</f>
        <v>1.1399999999999999</v>
      </c>
      <c r="K59" s="3">
        <f t="shared" si="114"/>
        <v>1.8248722826086989</v>
      </c>
      <c r="L59" s="3">
        <f t="shared" si="115"/>
        <v>0.61931739130434604</v>
      </c>
      <c r="M59" s="5">
        <f t="shared" si="116"/>
        <v>8.6796439832375435E-2</v>
      </c>
      <c r="N59" s="5">
        <f t="shared" si="117"/>
        <v>0.15839241727921552</v>
      </c>
      <c r="O59" s="5">
        <f t="shared" si="118"/>
        <v>5.3754544691491393E-2</v>
      </c>
      <c r="P59" s="5">
        <f t="shared" si="119"/>
        <v>9.80951786717532E-2</v>
      </c>
      <c r="Q59" s="5">
        <f t="shared" si="120"/>
        <v>0.14452296603411582</v>
      </c>
      <c r="R59" s="5">
        <f t="shared" si="121"/>
        <v>1.6645562194543662E-2</v>
      </c>
      <c r="S59" s="5">
        <f t="shared" si="122"/>
        <v>2.7716183109661056E-2</v>
      </c>
      <c r="T59" s="5">
        <f t="shared" si="123"/>
        <v>8.950558630781523E-2</v>
      </c>
      <c r="U59" s="5">
        <f t="shared" si="124"/>
        <v>3.0376025077261951E-2</v>
      </c>
      <c r="V59" s="5">
        <f t="shared" si="125"/>
        <v>3.4804601298444532E-3</v>
      </c>
      <c r="W59" s="5">
        <f t="shared" si="126"/>
        <v>8.7911984972018825E-2</v>
      </c>
      <c r="X59" s="5">
        <f t="shared" si="127"/>
        <v>5.4445421197257579E-2</v>
      </c>
      <c r="Y59" s="5">
        <f t="shared" si="128"/>
        <v>1.685949811217595E-2</v>
      </c>
      <c r="Z59" s="5">
        <f t="shared" si="129"/>
        <v>3.4362953850396762E-3</v>
      </c>
      <c r="AA59" s="5">
        <f t="shared" si="130"/>
        <v>6.2708002030150908E-3</v>
      </c>
      <c r="AB59" s="5">
        <f t="shared" si="131"/>
        <v>5.7217047401296227E-3</v>
      </c>
      <c r="AC59" s="5">
        <f t="shared" si="132"/>
        <v>2.4584559498952441E-4</v>
      </c>
      <c r="AD59" s="5">
        <f t="shared" si="133"/>
        <v>4.0107036171137388E-2</v>
      </c>
      <c r="AE59" s="5">
        <f t="shared" si="134"/>
        <v>2.4838985014457859E-2</v>
      </c>
      <c r="AF59" s="5">
        <f t="shared" si="135"/>
        <v>7.6916077009008908E-3</v>
      </c>
      <c r="AG59" s="5">
        <f t="shared" si="136"/>
        <v>1.5878488054194531E-3</v>
      </c>
      <c r="AH59" s="5">
        <f t="shared" si="137"/>
        <v>5.3203937340348369E-4</v>
      </c>
      <c r="AI59" s="5">
        <f t="shared" si="138"/>
        <v>9.7090390578051706E-4</v>
      </c>
      <c r="AJ59" s="5">
        <f t="shared" si="139"/>
        <v>8.858878133676969E-4</v>
      </c>
      <c r="AK59" s="5">
        <f t="shared" si="140"/>
        <v>5.3887737203851284E-4</v>
      </c>
      <c r="AL59" s="5">
        <f t="shared" si="141"/>
        <v>1.1113943204460973E-5</v>
      </c>
      <c r="AM59" s="5">
        <f t="shared" si="142"/>
        <v>1.463804372925862E-2</v>
      </c>
      <c r="AN59" s="5">
        <f t="shared" si="143"/>
        <v>9.0655950562033918E-3</v>
      </c>
      <c r="AO59" s="5">
        <f t="shared" si="144"/>
        <v>2.8072403404147297E-3</v>
      </c>
      <c r="AP59" s="5">
        <f t="shared" si="145"/>
        <v>5.7952425479665837E-4</v>
      </c>
      <c r="AQ59" s="5">
        <f t="shared" si="146"/>
        <v>8.9727362419565377E-5</v>
      </c>
      <c r="AR59" s="5">
        <f t="shared" si="147"/>
        <v>6.5900247361488906E-5</v>
      </c>
      <c r="AS59" s="5">
        <f t="shared" si="148"/>
        <v>1.2025953482703814E-4</v>
      </c>
      <c r="AT59" s="5">
        <f t="shared" si="149"/>
        <v>1.0972914591263873E-4</v>
      </c>
      <c r="AU59" s="5">
        <f t="shared" si="150"/>
        <v>6.67472256567667E-5</v>
      </c>
      <c r="AV59" s="5">
        <f t="shared" si="151"/>
        <v>3.0451290510515424E-5</v>
      </c>
      <c r="AW59" s="5">
        <f t="shared" si="152"/>
        <v>3.489083981679177E-7</v>
      </c>
      <c r="AX59" s="5">
        <f t="shared" si="153"/>
        <v>4.4520933788563611E-3</v>
      </c>
      <c r="AY59" s="5">
        <f t="shared" si="154"/>
        <v>2.7572588572366734E-3</v>
      </c>
      <c r="AZ59" s="5">
        <f t="shared" si="155"/>
        <v>8.5380918130730931E-4</v>
      </c>
      <c r="BA59" s="5">
        <f t="shared" si="156"/>
        <v>1.7625962494631411E-4</v>
      </c>
      <c r="BB59" s="5">
        <f t="shared" si="157"/>
        <v>2.7290162778508413E-5</v>
      </c>
      <c r="BC59" s="5">
        <f t="shared" si="158"/>
        <v>3.3802544840513604E-6</v>
      </c>
      <c r="BD59" s="5">
        <f t="shared" si="159"/>
        <v>6.8021948803714035E-6</v>
      </c>
      <c r="BE59" s="5">
        <f t="shared" si="160"/>
        <v>1.2413136898092566E-5</v>
      </c>
      <c r="BF59" s="5">
        <f t="shared" si="161"/>
        <v>1.1326194732778225E-5</v>
      </c>
      <c r="BG59" s="5">
        <f t="shared" si="162"/>
        <v>6.8896196117585427E-6</v>
      </c>
      <c r="BH59" s="5">
        <f t="shared" si="163"/>
        <v>3.1431689668038661E-6</v>
      </c>
      <c r="BI59" s="5">
        <f t="shared" si="164"/>
        <v>1.1471763854152388E-6</v>
      </c>
      <c r="BJ59" s="8">
        <f t="shared" si="165"/>
        <v>0.66131357379721645</v>
      </c>
      <c r="BK59" s="8">
        <f t="shared" si="166"/>
        <v>0.21910248013906483</v>
      </c>
      <c r="BL59" s="8">
        <f t="shared" si="167"/>
        <v>0.11613115430677559</v>
      </c>
      <c r="BM59" s="8">
        <f t="shared" si="168"/>
        <v>0.43901948497576321</v>
      </c>
      <c r="BN59" s="8">
        <f t="shared" si="169"/>
        <v>0.55820710870349499</v>
      </c>
    </row>
    <row r="60" spans="1:66" x14ac:dyDescent="0.25">
      <c r="A60" t="s">
        <v>114</v>
      </c>
      <c r="B60" t="s">
        <v>320</v>
      </c>
      <c r="C60" t="s">
        <v>120</v>
      </c>
      <c r="D60" t="s">
        <v>510</v>
      </c>
      <c r="E60">
        <f>VLOOKUP(A60,home!$A$2:$E$405,3,FALSE)</f>
        <v>1.35326086956522</v>
      </c>
      <c r="F60">
        <f>VLOOKUP(B60,home!$B$2:$E$405,3,FALSE)</f>
        <v>0.61</v>
      </c>
      <c r="G60">
        <f>VLOOKUP(C60,away!$B$2:$E$405,4,FALSE)</f>
        <v>1.19</v>
      </c>
      <c r="H60">
        <f>VLOOKUP(A60,away!$A$2:$E$405,3,FALSE)</f>
        <v>1.10869565217391</v>
      </c>
      <c r="I60">
        <f>VLOOKUP(C60,away!$B$2:$E$405,3,FALSE)</f>
        <v>0.9</v>
      </c>
      <c r="J60">
        <f>VLOOKUP(B60,home!$B$2:$E$405,4,FALSE)</f>
        <v>0.9</v>
      </c>
      <c r="K60" s="3">
        <f t="shared" si="114"/>
        <v>0.98233206521739302</v>
      </c>
      <c r="L60" s="3">
        <f t="shared" si="115"/>
        <v>0.89804347826086706</v>
      </c>
      <c r="M60" s="5">
        <f t="shared" si="116"/>
        <v>0.15253281229658588</v>
      </c>
      <c r="N60" s="5">
        <f t="shared" si="117"/>
        <v>0.14983787251672218</v>
      </c>
      <c r="O60" s="5">
        <f t="shared" si="118"/>
        <v>0.13698109730373795</v>
      </c>
      <c r="P60" s="5">
        <f t="shared" si="119"/>
        <v>0.13456092421012555</v>
      </c>
      <c r="Q60" s="5">
        <f t="shared" si="120"/>
        <v>7.359527337856607E-2</v>
      </c>
      <c r="R60" s="5">
        <f t="shared" si="121"/>
        <v>6.1507490539319545E-2</v>
      </c>
      <c r="S60" s="5">
        <f t="shared" si="122"/>
        <v>2.9676634901801436E-2</v>
      </c>
      <c r="T60" s="5">
        <f t="shared" si="123"/>
        <v>6.6091755288446866E-2</v>
      </c>
      <c r="U60" s="5">
        <f t="shared" si="124"/>
        <v>6.0420780207829032E-2</v>
      </c>
      <c r="V60" s="5">
        <f t="shared" si="125"/>
        <v>2.9088935464719988E-3</v>
      </c>
      <c r="W60" s="5">
        <f t="shared" si="126"/>
        <v>2.4098332296068479E-2</v>
      </c>
      <c r="X60" s="5">
        <f t="shared" si="127"/>
        <v>2.1641350155447523E-2</v>
      </c>
      <c r="Y60" s="5">
        <f t="shared" si="128"/>
        <v>9.7174366839297231E-3</v>
      </c>
      <c r="Z60" s="5">
        <f t="shared" si="129"/>
        <v>1.8412133581009304E-2</v>
      </c>
      <c r="AA60" s="5">
        <f t="shared" si="130"/>
        <v>1.8086829205691383E-2</v>
      </c>
      <c r="AB60" s="5">
        <f t="shared" si="131"/>
        <v>8.8836361434305369E-3</v>
      </c>
      <c r="AC60" s="5">
        <f t="shared" si="132"/>
        <v>1.6038491904984983E-4</v>
      </c>
      <c r="AD60" s="5">
        <f t="shared" si="133"/>
        <v>5.9181411331729874E-3</v>
      </c>
      <c r="AE60" s="5">
        <f t="shared" si="134"/>
        <v>5.314748048073378E-3</v>
      </c>
      <c r="AF60" s="5">
        <f t="shared" si="135"/>
        <v>2.3864374115859848E-3</v>
      </c>
      <c r="AG60" s="5">
        <f t="shared" si="136"/>
        <v>7.1437485125084633E-4</v>
      </c>
      <c r="AH60" s="5">
        <f t="shared" si="137"/>
        <v>4.1337241208233262E-3</v>
      </c>
      <c r="AI60" s="5">
        <f t="shared" si="138"/>
        <v>4.06068975264733E-3</v>
      </c>
      <c r="AJ60" s="5">
        <f t="shared" si="139"/>
        <v>1.994472875462578E-3</v>
      </c>
      <c r="AK60" s="5">
        <f t="shared" si="140"/>
        <v>6.5307821959107555E-4</v>
      </c>
      <c r="AL60" s="5">
        <f t="shared" si="141"/>
        <v>5.6595148576296282E-6</v>
      </c>
      <c r="AM60" s="5">
        <f t="shared" si="142"/>
        <v>1.1627159603195649E-3</v>
      </c>
      <c r="AN60" s="5">
        <f t="shared" si="143"/>
        <v>1.0441694852348063E-3</v>
      </c>
      <c r="AO60" s="5">
        <f t="shared" si="144"/>
        <v>4.6885479820706218E-4</v>
      </c>
      <c r="AP60" s="5">
        <f t="shared" si="145"/>
        <v>1.4035066459372239E-4</v>
      </c>
      <c r="AQ60" s="5">
        <f t="shared" si="146"/>
        <v>3.1510249751992682E-5</v>
      </c>
      <c r="AR60" s="5">
        <f t="shared" si="147"/>
        <v>7.4245279752700505E-4</v>
      </c>
      <c r="AS60" s="5">
        <f t="shared" si="148"/>
        <v>7.2933518992113384E-4</v>
      </c>
      <c r="AT60" s="5">
        <f t="shared" si="149"/>
        <v>3.5822467167547341E-4</v>
      </c>
      <c r="AU60" s="5">
        <f t="shared" si="150"/>
        <v>1.172985271795968E-4</v>
      </c>
      <c r="AV60" s="5">
        <f t="shared" si="151"/>
        <v>2.8806526112822956E-5</v>
      </c>
      <c r="AW60" s="5">
        <f t="shared" si="152"/>
        <v>1.3868592497090926E-7</v>
      </c>
      <c r="AX60" s="5">
        <f t="shared" si="153"/>
        <v>1.9036219509365704E-4</v>
      </c>
      <c r="AY60" s="5">
        <f t="shared" si="154"/>
        <v>1.7095352781128153E-4</v>
      </c>
      <c r="AZ60" s="5">
        <f t="shared" si="155"/>
        <v>7.676185036830456E-5</v>
      </c>
      <c r="BA60" s="5">
        <f t="shared" si="156"/>
        <v>2.2978493034164154E-5</v>
      </c>
      <c r="BB60" s="5">
        <f t="shared" si="157"/>
        <v>5.158921452398469E-6</v>
      </c>
      <c r="BC60" s="5">
        <f t="shared" si="158"/>
        <v>9.2658715303730517E-7</v>
      </c>
      <c r="BD60" s="5">
        <f t="shared" si="159"/>
        <v>1.1112581545594377E-4</v>
      </c>
      <c r="BE60" s="5">
        <f t="shared" si="160"/>
        <v>1.0916245179580413E-4</v>
      </c>
      <c r="BF60" s="5">
        <f t="shared" si="161"/>
        <v>5.3616888358383189E-5</v>
      </c>
      <c r="BG60" s="5">
        <f t="shared" si="162"/>
        <v>1.7556529557206987E-5</v>
      </c>
      <c r="BH60" s="5">
        <f t="shared" si="163"/>
        <v>4.3115854844953353E-6</v>
      </c>
      <c r="BI60" s="5">
        <f t="shared" si="164"/>
        <v>8.4708173466912747E-7</v>
      </c>
      <c r="BJ60" s="8">
        <f t="shared" si="165"/>
        <v>0.36263046449628411</v>
      </c>
      <c r="BK60" s="8">
        <f t="shared" si="166"/>
        <v>0.32001626291670365</v>
      </c>
      <c r="BL60" s="8">
        <f t="shared" si="167"/>
        <v>0.29899453643333523</v>
      </c>
      <c r="BM60" s="8">
        <f t="shared" si="168"/>
        <v>0.29086711234038876</v>
      </c>
      <c r="BN60" s="8">
        <f t="shared" si="169"/>
        <v>0.70901547024505729</v>
      </c>
    </row>
    <row r="61" spans="1:66" x14ac:dyDescent="0.25">
      <c r="A61" t="s">
        <v>114</v>
      </c>
      <c r="B61" t="s">
        <v>126</v>
      </c>
      <c r="C61" t="s">
        <v>112</v>
      </c>
      <c r="D61" t="s">
        <v>510</v>
      </c>
      <c r="E61">
        <f>VLOOKUP(A61,home!$A$2:$E$405,3,FALSE)</f>
        <v>1.35326086956522</v>
      </c>
      <c r="F61">
        <f>VLOOKUP(B61,home!$B$2:$E$405,3,FALSE)</f>
        <v>1.03</v>
      </c>
      <c r="G61">
        <f>VLOOKUP(C61,away!$B$2:$E$405,4,FALSE)</f>
        <v>0.93</v>
      </c>
      <c r="H61">
        <f>VLOOKUP(A61,away!$A$2:$E$405,3,FALSE)</f>
        <v>1.10869565217391</v>
      </c>
      <c r="I61">
        <f>VLOOKUP(C61,away!$B$2:$E$405,3,FALSE)</f>
        <v>1.35</v>
      </c>
      <c r="J61">
        <f>VLOOKUP(B61,home!$B$2:$E$405,4,FALSE)</f>
        <v>1.41</v>
      </c>
      <c r="K61" s="3">
        <f t="shared" si="114"/>
        <v>1.2962885869565244</v>
      </c>
      <c r="L61" s="3">
        <f t="shared" si="115"/>
        <v>2.1104021739130379</v>
      </c>
      <c r="M61" s="5">
        <f t="shared" si="116"/>
        <v>3.3150722726963545E-2</v>
      </c>
      <c r="N61" s="5">
        <f t="shared" si="117"/>
        <v>4.2972903520323111E-2</v>
      </c>
      <c r="O61" s="5">
        <f t="shared" si="118"/>
        <v>6.9961357309772224E-2</v>
      </c>
      <c r="P61" s="5">
        <f t="shared" si="119"/>
        <v>9.0690109008645131E-2</v>
      </c>
      <c r="Q61" s="5">
        <f t="shared" si="120"/>
        <v>2.785264219088935E-2</v>
      </c>
      <c r="R61" s="5">
        <f t="shared" si="121"/>
        <v>7.3823300278225062E-2</v>
      </c>
      <c r="S61" s="5">
        <f t="shared" si="122"/>
        <v>6.2025011790393651E-2</v>
      </c>
      <c r="T61" s="5">
        <f t="shared" si="123"/>
        <v>5.8780276628874889E-2</v>
      </c>
      <c r="U61" s="5">
        <f t="shared" si="124"/>
        <v>9.569630160212754E-2</v>
      </c>
      <c r="V61" s="5">
        <f t="shared" si="125"/>
        <v>1.8853468903436581E-2</v>
      </c>
      <c r="W61" s="5">
        <f t="shared" si="126"/>
        <v>1.2035020729544543E-2</v>
      </c>
      <c r="X61" s="5">
        <f t="shared" si="127"/>
        <v>2.5398733910719281E-2</v>
      </c>
      <c r="Y61" s="5">
        <f t="shared" si="128"/>
        <v>2.6800771629910385E-2</v>
      </c>
      <c r="Z61" s="5">
        <f t="shared" si="129"/>
        <v>5.1932284464200375E-2</v>
      </c>
      <c r="AA61" s="5">
        <f t="shared" si="130"/>
        <v>6.7319227645522561E-2</v>
      </c>
      <c r="AB61" s="5">
        <f t="shared" si="131"/>
        <v>4.363257323980952E-2</v>
      </c>
      <c r="AC61" s="5">
        <f t="shared" si="132"/>
        <v>3.2235781933893158E-3</v>
      </c>
      <c r="AD61" s="5">
        <f t="shared" si="133"/>
        <v>3.9002150038734435E-3</v>
      </c>
      <c r="AE61" s="5">
        <f t="shared" si="134"/>
        <v>8.2310222229027633E-3</v>
      </c>
      <c r="AF61" s="5">
        <f t="shared" si="135"/>
        <v>8.6853835963702601E-3</v>
      </c>
      <c r="AG61" s="5">
        <f t="shared" si="136"/>
        <v>6.1098841410161444E-3</v>
      </c>
      <c r="AH61" s="5">
        <f t="shared" si="137"/>
        <v>2.7399501507379683E-2</v>
      </c>
      <c r="AI61" s="5">
        <f t="shared" si="138"/>
        <v>3.551766109231437E-2</v>
      </c>
      <c r="AJ61" s="5">
        <f t="shared" si="139"/>
        <v>2.3020569354678461E-2</v>
      </c>
      <c r="AK61" s="5">
        <f t="shared" si="140"/>
        <v>9.9471004399036035E-3</v>
      </c>
      <c r="AL61" s="5">
        <f t="shared" si="141"/>
        <v>3.5274845759979107E-4</v>
      </c>
      <c r="AM61" s="5">
        <f t="shared" si="142"/>
        <v>1.0111608392395477E-3</v>
      </c>
      <c r="AN61" s="5">
        <f t="shared" si="143"/>
        <v>2.1339560333068731E-3</v>
      </c>
      <c r="AO61" s="5">
        <f t="shared" si="144"/>
        <v>2.2517527258628343E-3</v>
      </c>
      <c r="AP61" s="5">
        <f t="shared" si="145"/>
        <v>1.5840346159251781E-3</v>
      </c>
      <c r="AQ61" s="5">
        <f t="shared" si="146"/>
        <v>8.3573752425049981E-4</v>
      </c>
      <c r="AR61" s="5">
        <f t="shared" si="147"/>
        <v>1.1564793509061531E-2</v>
      </c>
      <c r="AS61" s="5">
        <f t="shared" si="148"/>
        <v>1.4991309836305356E-2</v>
      </c>
      <c r="AT61" s="5">
        <f t="shared" si="149"/>
        <v>9.716531922165858E-3</v>
      </c>
      <c r="AU61" s="5">
        <f t="shared" si="150"/>
        <v>4.1984764785007811E-3</v>
      </c>
      <c r="AV61" s="5">
        <f t="shared" si="151"/>
        <v>1.3606092854214953E-3</v>
      </c>
      <c r="AW61" s="5">
        <f t="shared" si="152"/>
        <v>2.6805847689991479E-5</v>
      </c>
      <c r="AX61" s="5">
        <f t="shared" si="153"/>
        <v>2.1845937591393423E-4</v>
      </c>
      <c r="AY61" s="5">
        <f t="shared" si="154"/>
        <v>4.6103714184045239E-4</v>
      </c>
      <c r="AZ61" s="5">
        <f t="shared" si="155"/>
        <v>4.8648689319737219E-4</v>
      </c>
      <c r="BA61" s="5">
        <f t="shared" si="156"/>
        <v>3.4222766566131135E-4</v>
      </c>
      <c r="BB61" s="5">
        <f t="shared" si="157"/>
        <v>1.8055950239620391E-4</v>
      </c>
      <c r="BC61" s="5">
        <f t="shared" si="158"/>
        <v>7.6210633275521043E-5</v>
      </c>
      <c r="BD61" s="5">
        <f t="shared" si="159"/>
        <v>4.0677275603964733E-3</v>
      </c>
      <c r="BE61" s="5">
        <f t="shared" si="160"/>
        <v>5.2729488113904543E-3</v>
      </c>
      <c r="BF61" s="5">
        <f t="shared" si="161"/>
        <v>3.4176316819057085E-3</v>
      </c>
      <c r="BG61" s="5">
        <f t="shared" si="162"/>
        <v>1.4767456478918003E-3</v>
      </c>
      <c r="BH61" s="5">
        <f t="shared" si="163"/>
        <v>4.7857213229996474E-4</v>
      </c>
      <c r="BI61" s="5">
        <f t="shared" si="164"/>
        <v>1.2407351862717833E-4</v>
      </c>
      <c r="BJ61" s="8">
        <f t="shared" si="165"/>
        <v>0.23034847652529392</v>
      </c>
      <c r="BK61" s="8">
        <f t="shared" si="166"/>
        <v>0.20875667622226846</v>
      </c>
      <c r="BL61" s="8">
        <f t="shared" si="167"/>
        <v>0.50298701285369962</v>
      </c>
      <c r="BM61" s="8">
        <f t="shared" si="168"/>
        <v>0.6551391837364936</v>
      </c>
      <c r="BN61" s="8">
        <f t="shared" si="169"/>
        <v>0.33845103503481844</v>
      </c>
    </row>
    <row r="62" spans="1:66" x14ac:dyDescent="0.25">
      <c r="A62" t="s">
        <v>114</v>
      </c>
      <c r="B62" t="s">
        <v>128</v>
      </c>
      <c r="C62" t="s">
        <v>476</v>
      </c>
      <c r="D62" t="s">
        <v>510</v>
      </c>
      <c r="E62">
        <f>VLOOKUP(A62,home!$A$2:$E$405,3,FALSE)</f>
        <v>1.35326086956522</v>
      </c>
      <c r="F62">
        <f>VLOOKUP(B62,home!$B$2:$E$405,3,FALSE)</f>
        <v>1.1599999999999999</v>
      </c>
      <c r="G62">
        <f>VLOOKUP(C62,away!$B$2:$E$405,4,FALSE)</f>
        <v>0.82</v>
      </c>
      <c r="H62">
        <f>VLOOKUP(A62,away!$A$2:$E$405,3,FALSE)</f>
        <v>1.10869565217391</v>
      </c>
      <c r="I62">
        <f>VLOOKUP(C62,away!$B$2:$E$405,3,FALSE)</f>
        <v>0.92</v>
      </c>
      <c r="J62">
        <f>VLOOKUP(B62,home!$B$2:$E$405,4,FALSE)</f>
        <v>0.86</v>
      </c>
      <c r="K62" s="3">
        <f t="shared" si="114"/>
        <v>1.287221739130437</v>
      </c>
      <c r="L62" s="3">
        <f t="shared" si="115"/>
        <v>0.87719999999999754</v>
      </c>
      <c r="M62" s="5">
        <f t="shared" si="116"/>
        <v>0.11481630918330492</v>
      </c>
      <c r="N62" s="5">
        <f t="shared" si="117"/>
        <v>0.14779404918747172</v>
      </c>
      <c r="O62" s="5">
        <f t="shared" si="118"/>
        <v>0.1007168664155948</v>
      </c>
      <c r="P62" s="5">
        <f t="shared" si="119"/>
        <v>0.12964493994724982</v>
      </c>
      <c r="Q62" s="5">
        <f t="shared" si="120"/>
        <v>9.5121856514113368E-2</v>
      </c>
      <c r="R62" s="5">
        <f t="shared" si="121"/>
        <v>4.4174417609879751E-2</v>
      </c>
      <c r="S62" s="5">
        <f t="shared" si="122"/>
        <v>3.6597175465491252E-2</v>
      </c>
      <c r="T62" s="5">
        <f t="shared" si="123"/>
        <v>8.3440892534180008E-2</v>
      </c>
      <c r="U62" s="5">
        <f t="shared" si="124"/>
        <v>5.6862270660863613E-2</v>
      </c>
      <c r="V62" s="5">
        <f t="shared" si="125"/>
        <v>4.5915259960419164E-3</v>
      </c>
      <c r="W62" s="5">
        <f t="shared" si="126"/>
        <v>4.081430719047096E-2</v>
      </c>
      <c r="X62" s="5">
        <f t="shared" si="127"/>
        <v>3.5802310267481027E-2</v>
      </c>
      <c r="Y62" s="5">
        <f t="shared" si="128"/>
        <v>1.5702893283317133E-2</v>
      </c>
      <c r="Z62" s="5">
        <f t="shared" si="129"/>
        <v>1.2916599709128802E-2</v>
      </c>
      <c r="AA62" s="5">
        <f t="shared" si="130"/>
        <v>1.6626527941236473E-2</v>
      </c>
      <c r="AB62" s="5">
        <f t="shared" si="131"/>
        <v>1.0701014106109611E-2</v>
      </c>
      <c r="AC62" s="5">
        <f t="shared" si="132"/>
        <v>3.2403285967019151E-4</v>
      </c>
      <c r="AD62" s="5">
        <f t="shared" si="133"/>
        <v>1.3134265870780482E-2</v>
      </c>
      <c r="AE62" s="5">
        <f t="shared" si="134"/>
        <v>1.1521378021848607E-2</v>
      </c>
      <c r="AF62" s="5">
        <f t="shared" si="135"/>
        <v>5.0532764003827849E-3</v>
      </c>
      <c r="AG62" s="5">
        <f t="shared" si="136"/>
        <v>1.4775780194719219E-3</v>
      </c>
      <c r="AH62" s="5">
        <f t="shared" si="137"/>
        <v>2.8326103162119374E-3</v>
      </c>
      <c r="AI62" s="5">
        <f t="shared" si="138"/>
        <v>3.646197577513147E-3</v>
      </c>
      <c r="AJ62" s="5">
        <f t="shared" si="139"/>
        <v>2.3467323934698303E-3</v>
      </c>
      <c r="AK62" s="5">
        <f t="shared" si="140"/>
        <v>1.0069216509319891E-3</v>
      </c>
      <c r="AL62" s="5">
        <f t="shared" si="141"/>
        <v>1.4635279929024586E-5</v>
      </c>
      <c r="AM62" s="5">
        <f t="shared" si="142"/>
        <v>3.3813425112775167E-3</v>
      </c>
      <c r="AN62" s="5">
        <f t="shared" si="143"/>
        <v>2.9661136508926291E-3</v>
      </c>
      <c r="AO62" s="5">
        <f t="shared" si="144"/>
        <v>1.3009374472815036E-3</v>
      </c>
      <c r="AP62" s="5">
        <f t="shared" si="145"/>
        <v>3.8039410958511051E-4</v>
      </c>
      <c r="AQ62" s="5">
        <f t="shared" si="146"/>
        <v>8.3420428232014476E-5</v>
      </c>
      <c r="AR62" s="5">
        <f t="shared" si="147"/>
        <v>4.9695315387622118E-4</v>
      </c>
      <c r="AS62" s="5">
        <f t="shared" si="148"/>
        <v>6.3968890299890505E-4</v>
      </c>
      <c r="AT62" s="5">
        <f t="shared" si="149"/>
        <v>4.1171073111034612E-4</v>
      </c>
      <c r="AU62" s="5">
        <f t="shared" si="150"/>
        <v>1.7665433443950776E-4</v>
      </c>
      <c r="AV62" s="5">
        <f t="shared" si="151"/>
        <v>5.6848324900538265E-5</v>
      </c>
      <c r="AW62" s="5">
        <f t="shared" si="152"/>
        <v>4.5903999009999005E-7</v>
      </c>
      <c r="AX62" s="5">
        <f t="shared" si="153"/>
        <v>7.2542293132705333E-4</v>
      </c>
      <c r="AY62" s="5">
        <f t="shared" si="154"/>
        <v>6.3634099536008938E-4</v>
      </c>
      <c r="AZ62" s="5">
        <f t="shared" si="155"/>
        <v>2.7909916056493444E-4</v>
      </c>
      <c r="BA62" s="5">
        <f t="shared" si="156"/>
        <v>8.1608594549186585E-5</v>
      </c>
      <c r="BB62" s="5">
        <f t="shared" si="157"/>
        <v>1.7896764784636566E-5</v>
      </c>
      <c r="BC62" s="5">
        <f t="shared" si="158"/>
        <v>3.1398084138166316E-6</v>
      </c>
      <c r="BD62" s="5">
        <f t="shared" si="159"/>
        <v>7.2654551096703292E-5</v>
      </c>
      <c r="BE62" s="5">
        <f t="shared" si="160"/>
        <v>9.352251761843961E-5</v>
      </c>
      <c r="BF62" s="5">
        <f t="shared" si="161"/>
        <v>6.0192108888332401E-5</v>
      </c>
      <c r="BG62" s="5">
        <f t="shared" si="162"/>
        <v>2.5826863695055952E-5</v>
      </c>
      <c r="BH62" s="5">
        <f t="shared" si="163"/>
        <v>8.3112251004586676E-6</v>
      </c>
      <c r="BI62" s="5">
        <f t="shared" si="164"/>
        <v>2.1396779256233878E-6</v>
      </c>
      <c r="BJ62" s="8">
        <f t="shared" si="165"/>
        <v>0.45971852369178651</v>
      </c>
      <c r="BK62" s="8">
        <f t="shared" si="166"/>
        <v>0.28662495972704716</v>
      </c>
      <c r="BL62" s="8">
        <f t="shared" si="167"/>
        <v>0.24095806106346124</v>
      </c>
      <c r="BM62" s="8">
        <f t="shared" si="168"/>
        <v>0.3673138233784396</v>
      </c>
      <c r="BN62" s="8">
        <f t="shared" si="169"/>
        <v>0.6322684388576143</v>
      </c>
    </row>
    <row r="63" spans="1:66" x14ac:dyDescent="0.25">
      <c r="A63" t="s">
        <v>114</v>
      </c>
      <c r="B63" t="s">
        <v>104</v>
      </c>
      <c r="C63" t="s">
        <v>121</v>
      </c>
      <c r="D63" t="s">
        <v>510</v>
      </c>
      <c r="E63">
        <f>VLOOKUP(A63,home!$A$2:$E$405,3,FALSE)</f>
        <v>1.35326086956522</v>
      </c>
      <c r="F63">
        <f>VLOOKUP(B63,home!$B$2:$E$405,3,FALSE)</f>
        <v>1.03</v>
      </c>
      <c r="G63">
        <f>VLOOKUP(C63,away!$B$2:$E$405,4,FALSE)</f>
        <v>1.03</v>
      </c>
      <c r="H63">
        <f>VLOOKUP(A63,away!$A$2:$E$405,3,FALSE)</f>
        <v>1.10869565217391</v>
      </c>
      <c r="I63">
        <f>VLOOKUP(C63,away!$B$2:$E$405,3,FALSE)</f>
        <v>0.74</v>
      </c>
      <c r="J63">
        <f>VLOOKUP(B63,home!$B$2:$E$405,4,FALSE)</f>
        <v>0.59</v>
      </c>
      <c r="K63" s="3">
        <f t="shared" si="114"/>
        <v>1.4356744565217419</v>
      </c>
      <c r="L63" s="3">
        <f t="shared" si="115"/>
        <v>0.48405652173912911</v>
      </c>
      <c r="M63" s="5">
        <f t="shared" si="116"/>
        <v>0.14664640789591721</v>
      </c>
      <c r="N63" s="5">
        <f t="shared" si="117"/>
        <v>0.2105365019568366</v>
      </c>
      <c r="O63" s="5">
        <f t="shared" si="118"/>
        <v>7.0985150131635241E-2</v>
      </c>
      <c r="P63" s="5">
        <f t="shared" si="119"/>
        <v>0.10191156683634968</v>
      </c>
      <c r="Q63" s="5">
        <f t="shared" si="120"/>
        <v>0.15113093901243504</v>
      </c>
      <c r="R63" s="5">
        <f t="shared" si="121"/>
        <v>1.7180412433924618E-2</v>
      </c>
      <c r="S63" s="5">
        <f t="shared" si="122"/>
        <v>1.7705799282876473E-2</v>
      </c>
      <c r="T63" s="5">
        <f t="shared" si="123"/>
        <v>7.3155916665527759E-2</v>
      </c>
      <c r="U63" s="5">
        <f t="shared" si="124"/>
        <v>2.46654792838941E-2</v>
      </c>
      <c r="V63" s="5">
        <f t="shared" si="125"/>
        <v>1.3671780478239841E-3</v>
      </c>
      <c r="W63" s="5">
        <f t="shared" si="126"/>
        <v>7.2324942910099388E-2</v>
      </c>
      <c r="X63" s="5">
        <f t="shared" si="127"/>
        <v>3.5009360300043799E-2</v>
      </c>
      <c r="Y63" s="5">
        <f t="shared" si="128"/>
        <v>8.4732545875755762E-3</v>
      </c>
      <c r="Z63" s="5">
        <f t="shared" si="129"/>
        <v>2.7720968949364118E-3</v>
      </c>
      <c r="AA63" s="5">
        <f t="shared" si="130"/>
        <v>3.9798287030634412E-3</v>
      </c>
      <c r="AB63" s="5">
        <f t="shared" si="131"/>
        <v>2.8568692051601178E-3</v>
      </c>
      <c r="AC63" s="5">
        <f t="shared" si="132"/>
        <v>5.9382317557726569E-5</v>
      </c>
      <c r="AD63" s="5">
        <f t="shared" si="133"/>
        <v>2.5958768276355751E-2</v>
      </c>
      <c r="AE63" s="5">
        <f t="shared" si="134"/>
        <v>1.2565511080484813E-2</v>
      </c>
      <c r="AF63" s="5">
        <f t="shared" si="135"/>
        <v>3.0412087937469819E-3</v>
      </c>
      <c r="AG63" s="5">
        <f t="shared" si="136"/>
        <v>4.9070565019453886E-4</v>
      </c>
      <c r="AH63" s="5">
        <f t="shared" si="137"/>
        <v>3.3546289522168988E-4</v>
      </c>
      <c r="AI63" s="5">
        <f t="shared" si="138"/>
        <v>4.8161550978060961E-4</v>
      </c>
      <c r="AJ63" s="5">
        <f t="shared" si="139"/>
        <v>3.4572154262835924E-4</v>
      </c>
      <c r="AK63" s="5">
        <f t="shared" si="140"/>
        <v>1.6544786260694263E-4</v>
      </c>
      <c r="AL63" s="5">
        <f t="shared" si="141"/>
        <v>1.6507039242248176E-6</v>
      </c>
      <c r="AM63" s="5">
        <f t="shared" si="142"/>
        <v>7.4536681074261766E-3</v>
      </c>
      <c r="AN63" s="5">
        <f t="shared" si="143"/>
        <v>3.6079966582785923E-3</v>
      </c>
      <c r="AO63" s="5">
        <f t="shared" si="144"/>
        <v>8.7323715642636818E-4</v>
      </c>
      <c r="AP63" s="5">
        <f t="shared" si="145"/>
        <v>1.4089871353103854E-4</v>
      </c>
      <c r="AQ63" s="5">
        <f t="shared" si="146"/>
        <v>1.7050735297338117E-5</v>
      </c>
      <c r="AR63" s="5">
        <f t="shared" si="147"/>
        <v>3.2476600446709835E-5</v>
      </c>
      <c r="AS63" s="5">
        <f t="shared" si="148"/>
        <v>4.6625825696003902E-5</v>
      </c>
      <c r="AT63" s="5">
        <f t="shared" si="149"/>
        <v>3.3469753482993935E-5</v>
      </c>
      <c r="AU63" s="5">
        <f t="shared" si="150"/>
        <v>1.6017223380538001E-5</v>
      </c>
      <c r="AV63" s="5">
        <f t="shared" si="151"/>
        <v>5.7488796179603094E-6</v>
      </c>
      <c r="AW63" s="5">
        <f t="shared" si="152"/>
        <v>3.1865352879602305E-8</v>
      </c>
      <c r="AX63" s="5">
        <f t="shared" si="153"/>
        <v>1.7835068182037517E-3</v>
      </c>
      <c r="AY63" s="5">
        <f t="shared" si="154"/>
        <v>8.633181069177293E-4</v>
      </c>
      <c r="AZ63" s="5">
        <f t="shared" si="155"/>
        <v>2.0894737999450279E-4</v>
      </c>
      <c r="BA63" s="5">
        <f t="shared" si="156"/>
        <v>3.3714113995547705E-5</v>
      </c>
      <c r="BB63" s="5">
        <f t="shared" si="157"/>
        <v>4.0798841885503287E-6</v>
      </c>
      <c r="BC63" s="5">
        <f t="shared" si="158"/>
        <v>3.9497890988162839E-7</v>
      </c>
      <c r="BD63" s="5">
        <f t="shared" si="159"/>
        <v>2.6200850416909662E-6</v>
      </c>
      <c r="BE63" s="5">
        <f t="shared" si="160"/>
        <v>3.7615891682704231E-6</v>
      </c>
      <c r="BF63" s="5">
        <f t="shared" si="161"/>
        <v>2.7002087424073557E-6</v>
      </c>
      <c r="BG63" s="5">
        <f t="shared" si="162"/>
        <v>1.2922069062503122E-6</v>
      </c>
      <c r="BH63" s="5">
        <f t="shared" si="163"/>
        <v>4.6379711196113979E-7</v>
      </c>
      <c r="BI63" s="5">
        <f t="shared" si="164"/>
        <v>1.3317233333023259E-7</v>
      </c>
      <c r="BJ63" s="8">
        <f t="shared" si="165"/>
        <v>0.60767392188646985</v>
      </c>
      <c r="BK63" s="8">
        <f t="shared" si="166"/>
        <v>0.268555303191367</v>
      </c>
      <c r="BL63" s="8">
        <f t="shared" si="167"/>
        <v>0.12114129690984325</v>
      </c>
      <c r="BM63" s="8">
        <f t="shared" si="168"/>
        <v>0.30088835437395306</v>
      </c>
      <c r="BN63" s="8">
        <f t="shared" si="169"/>
        <v>0.69839097826709839</v>
      </c>
    </row>
    <row r="64" spans="1:66" x14ac:dyDescent="0.25">
      <c r="A64" t="s">
        <v>114</v>
      </c>
      <c r="B64" t="s">
        <v>110</v>
      </c>
      <c r="C64" t="s">
        <v>109</v>
      </c>
      <c r="D64" t="s">
        <v>510</v>
      </c>
      <c r="E64">
        <f>VLOOKUP(A64,home!$A$2:$E$405,3,FALSE)</f>
        <v>1.35326086956522</v>
      </c>
      <c r="F64">
        <f>VLOOKUP(B64,home!$B$2:$E$405,3,FALSE)</f>
        <v>0.9</v>
      </c>
      <c r="G64">
        <f>VLOOKUP(C64,away!$B$2:$E$405,4,FALSE)</f>
        <v>1.25</v>
      </c>
      <c r="H64">
        <f>VLOOKUP(A64,away!$A$2:$E$405,3,FALSE)</f>
        <v>1.10869565217391</v>
      </c>
      <c r="I64">
        <f>VLOOKUP(C64,away!$B$2:$E$405,3,FALSE)</f>
        <v>0.43</v>
      </c>
      <c r="J64">
        <f>VLOOKUP(B64,home!$B$2:$E$405,4,FALSE)</f>
        <v>0.9</v>
      </c>
      <c r="K64" s="3">
        <f t="shared" si="114"/>
        <v>1.5224184782608723</v>
      </c>
      <c r="L64" s="3">
        <f t="shared" si="115"/>
        <v>0.42906521739130316</v>
      </c>
      <c r="M64" s="5">
        <f t="shared" si="116"/>
        <v>0.1420631366853764</v>
      </c>
      <c r="N64" s="5">
        <f t="shared" si="117"/>
        <v>0.21627954436951699</v>
      </c>
      <c r="O64" s="5">
        <f t="shared" si="118"/>
        <v>6.0954350625201444E-2</v>
      </c>
      <c r="P64" s="5">
        <f t="shared" si="119"/>
        <v>9.2798029722198805E-2</v>
      </c>
      <c r="Q64" s="5">
        <f t="shared" si="120"/>
        <v>0.16463398740899748</v>
      </c>
      <c r="R64" s="5">
        <f t="shared" si="121"/>
        <v>1.3076695850973884E-2</v>
      </c>
      <c r="S64" s="5">
        <f t="shared" si="122"/>
        <v>1.5154308361136832E-2</v>
      </c>
      <c r="T64" s="5">
        <f t="shared" si="123"/>
        <v>7.0638717597638581E-2</v>
      </c>
      <c r="U64" s="5">
        <f t="shared" si="124"/>
        <v>1.9908203398119918E-2</v>
      </c>
      <c r="V64" s="5">
        <f t="shared" si="125"/>
        <v>1.099894338474947E-3</v>
      </c>
      <c r="W64" s="5">
        <f t="shared" si="126"/>
        <v>8.3547274860408527E-2</v>
      </c>
      <c r="X64" s="5">
        <f t="shared" si="127"/>
        <v>3.584722965043214E-2</v>
      </c>
      <c r="Y64" s="5">
        <f t="shared" si="128"/>
        <v>7.6903996914193164E-3</v>
      </c>
      <c r="Z64" s="5">
        <f t="shared" si="129"/>
        <v>1.8702517826860213E-3</v>
      </c>
      <c r="AA64" s="5">
        <f t="shared" si="130"/>
        <v>2.8473058729615356E-3</v>
      </c>
      <c r="AB64" s="5">
        <f t="shared" si="131"/>
        <v>2.1673955371286735E-3</v>
      </c>
      <c r="AC64" s="5">
        <f t="shared" si="132"/>
        <v>4.4904342311512051E-5</v>
      </c>
      <c r="AD64" s="5">
        <f t="shared" si="133"/>
        <v>3.1798478763956486E-2</v>
      </c>
      <c r="AE64" s="5">
        <f t="shared" si="134"/>
        <v>1.3643621203569727E-2</v>
      </c>
      <c r="AF64" s="5">
        <f t="shared" si="135"/>
        <v>2.9270016488571189E-3</v>
      </c>
      <c r="AG64" s="5">
        <f t="shared" si="136"/>
        <v>4.1862486625719427E-4</v>
      </c>
      <c r="AH64" s="5">
        <f t="shared" si="137"/>
        <v>2.0061499692866243E-4</v>
      </c>
      <c r="AI64" s="5">
        <f t="shared" si="138"/>
        <v>3.0541997834044373E-4</v>
      </c>
      <c r="AJ64" s="5">
        <f t="shared" si="139"/>
        <v>2.3248850932776355E-4</v>
      </c>
      <c r="AK64" s="5">
        <f t="shared" si="140"/>
        <v>1.1798160086130413E-4</v>
      </c>
      <c r="AL64" s="5">
        <f t="shared" si="141"/>
        <v>1.1732908591785107E-6</v>
      </c>
      <c r="AM64" s="5">
        <f t="shared" si="142"/>
        <v>9.6821183301666561E-3</v>
      </c>
      <c r="AN64" s="5">
        <f t="shared" si="143"/>
        <v>4.1542602061412776E-3</v>
      </c>
      <c r="AO64" s="5">
        <f t="shared" si="144"/>
        <v>8.9122427922402349E-4</v>
      </c>
      <c r="AP64" s="5">
        <f t="shared" si="145"/>
        <v>1.2746444636988773E-4</v>
      </c>
      <c r="AQ64" s="5">
        <f t="shared" si="146"/>
        <v>1.3672640097839491E-5</v>
      </c>
      <c r="AR64" s="5">
        <f t="shared" si="147"/>
        <v>1.7215383453830443E-5</v>
      </c>
      <c r="AS64" s="5">
        <f t="shared" si="148"/>
        <v>2.6209017880457937E-5</v>
      </c>
      <c r="AT64" s="5">
        <f t="shared" si="149"/>
        <v>1.9950546559139388E-5</v>
      </c>
      <c r="AU64" s="5">
        <f t="shared" si="150"/>
        <v>1.0124360244345889E-5</v>
      </c>
      <c r="AV64" s="5">
        <f t="shared" si="151"/>
        <v>3.8533782791404846E-6</v>
      </c>
      <c r="AW64" s="5">
        <f t="shared" si="152"/>
        <v>2.1289258847080076E-8</v>
      </c>
      <c r="AX64" s="5">
        <f t="shared" si="153"/>
        <v>2.4567059757589996E-3</v>
      </c>
      <c r="AY64" s="5">
        <f t="shared" si="154"/>
        <v>1.0540870835555488E-3</v>
      </c>
      <c r="AZ64" s="5">
        <f t="shared" si="155"/>
        <v>2.2613605182756312E-4</v>
      </c>
      <c r="BA64" s="5">
        <f t="shared" si="156"/>
        <v>3.2342371412468133E-5</v>
      </c>
      <c r="BB64" s="5">
        <f t="shared" si="157"/>
        <v>3.469246655260226E-6</v>
      </c>
      <c r="BC64" s="5">
        <f t="shared" si="158"/>
        <v>2.9770661406465623E-7</v>
      </c>
      <c r="BD64" s="5">
        <f t="shared" si="159"/>
        <v>1.2310870406820667E-6</v>
      </c>
      <c r="BE64" s="5">
        <f t="shared" si="160"/>
        <v>1.874229659081872E-6</v>
      </c>
      <c r="BF64" s="5">
        <f t="shared" si="161"/>
        <v>1.426680932745409E-6</v>
      </c>
      <c r="BG64" s="5">
        <f t="shared" si="162"/>
        <v>7.2400180486468919E-7</v>
      </c>
      <c r="BH64" s="5">
        <f t="shared" si="163"/>
        <v>2.7555843150505619E-7</v>
      </c>
      <c r="BI64" s="5">
        <f t="shared" si="164"/>
        <v>8.3903049592776063E-8</v>
      </c>
      <c r="BJ64" s="8">
        <f t="shared" si="165"/>
        <v>0.64606665839887722</v>
      </c>
      <c r="BK64" s="8">
        <f t="shared" si="166"/>
        <v>0.25221553382391326</v>
      </c>
      <c r="BL64" s="8">
        <f t="shared" si="167"/>
        <v>9.9893424517179016E-2</v>
      </c>
      <c r="BM64" s="8">
        <f t="shared" si="168"/>
        <v>0.30918605806609367</v>
      </c>
      <c r="BN64" s="8">
        <f t="shared" si="169"/>
        <v>0.68980574466226507</v>
      </c>
    </row>
    <row r="65" spans="1:66" x14ac:dyDescent="0.25">
      <c r="A65" t="s">
        <v>114</v>
      </c>
      <c r="B65" t="s">
        <v>131</v>
      </c>
      <c r="C65" t="s">
        <v>356</v>
      </c>
      <c r="D65" t="s">
        <v>510</v>
      </c>
      <c r="E65">
        <f>VLOOKUP(A65,home!$A$2:$E$405,3,FALSE)</f>
        <v>1.35326086956522</v>
      </c>
      <c r="F65">
        <f>VLOOKUP(B65,home!$B$2:$E$405,3,FALSE)</f>
        <v>1.06</v>
      </c>
      <c r="G65">
        <f>VLOOKUP(C65,away!$B$2:$E$405,4,FALSE)</f>
        <v>0.9</v>
      </c>
      <c r="H65">
        <f>VLOOKUP(A65,away!$A$2:$E$405,3,FALSE)</f>
        <v>1.10869565217391</v>
      </c>
      <c r="I65">
        <f>VLOOKUP(C65,away!$B$2:$E$405,3,FALSE)</f>
        <v>0.87</v>
      </c>
      <c r="J65">
        <f>VLOOKUP(B65,home!$B$2:$E$405,4,FALSE)</f>
        <v>0.82</v>
      </c>
      <c r="K65" s="3">
        <f t="shared" si="114"/>
        <v>1.2910108695652198</v>
      </c>
      <c r="L65" s="3">
        <f t="shared" si="115"/>
        <v>0.79094347826086731</v>
      </c>
      <c r="M65" s="5">
        <f t="shared" si="116"/>
        <v>0.12468629353854778</v>
      </c>
      <c r="N65" s="5">
        <f t="shared" si="117"/>
        <v>0.16097136024406483</v>
      </c>
      <c r="O65" s="5">
        <f t="shared" si="118"/>
        <v>9.8619810702834487E-2</v>
      </c>
      <c r="P65" s="5">
        <f t="shared" si="119"/>
        <v>0.12731924757182372</v>
      </c>
      <c r="Q65" s="5">
        <f t="shared" si="120"/>
        <v>0.1039078878818932</v>
      </c>
      <c r="R65" s="5">
        <f t="shared" si="121"/>
        <v>3.9001348051364106E-2</v>
      </c>
      <c r="S65" s="5">
        <f t="shared" si="122"/>
        <v>3.2501950178757677E-2</v>
      </c>
      <c r="T65" s="5">
        <f t="shared" si="123"/>
        <v>8.2185266260044826E-2</v>
      </c>
      <c r="U65" s="5">
        <f t="shared" si="124"/>
        <v>5.0351164262007371E-2</v>
      </c>
      <c r="V65" s="5">
        <f t="shared" si="125"/>
        <v>3.6875868620519637E-3</v>
      </c>
      <c r="W65" s="5">
        <f t="shared" si="126"/>
        <v>4.4715404229696117E-2</v>
      </c>
      <c r="X65" s="5">
        <f t="shared" si="127"/>
        <v>3.5367357353276542E-2</v>
      </c>
      <c r="Y65" s="5">
        <f t="shared" si="128"/>
        <v>1.3986790320947804E-2</v>
      </c>
      <c r="Z65" s="5">
        <f t="shared" si="129"/>
        <v>1.0282620628202878E-2</v>
      </c>
      <c r="AA65" s="5">
        <f t="shared" si="130"/>
        <v>1.3274974998625465E-2</v>
      </c>
      <c r="AB65" s="5">
        <f t="shared" si="131"/>
        <v>8.5690685082160066E-3</v>
      </c>
      <c r="AC65" s="5">
        <f t="shared" si="132"/>
        <v>2.3534101629575294E-4</v>
      </c>
      <c r="AD65" s="5">
        <f t="shared" si="133"/>
        <v>1.4432018224385078E-2</v>
      </c>
      <c r="AE65" s="5">
        <f t="shared" si="134"/>
        <v>1.1414910692719358E-2</v>
      </c>
      <c r="AF65" s="5">
        <f t="shared" si="135"/>
        <v>4.5142745836683077E-3</v>
      </c>
      <c r="AG65" s="5">
        <f t="shared" si="136"/>
        <v>1.1901786803437469E-3</v>
      </c>
      <c r="AH65" s="5">
        <f t="shared" si="137"/>
        <v>2.0332429313269311E-3</v>
      </c>
      <c r="AI65" s="5">
        <f t="shared" si="138"/>
        <v>2.6249387248097186E-3</v>
      </c>
      <c r="AJ65" s="5">
        <f t="shared" si="139"/>
        <v>1.694412212836007E-3</v>
      </c>
      <c r="AK65" s="5">
        <f t="shared" si="140"/>
        <v>7.2916819476511407E-4</v>
      </c>
      <c r="AL65" s="5">
        <f t="shared" si="141"/>
        <v>9.6124249962727871E-6</v>
      </c>
      <c r="AM65" s="5">
        <f t="shared" si="142"/>
        <v>3.7263784794888946E-3</v>
      </c>
      <c r="AN65" s="5">
        <f t="shared" si="143"/>
        <v>2.9473547558833881E-3</v>
      </c>
      <c r="AO65" s="5">
        <f t="shared" si="144"/>
        <v>1.1655955111435582E-3</v>
      </c>
      <c r="AP65" s="5">
        <f t="shared" si="145"/>
        <v>3.073067226097132E-4</v>
      </c>
      <c r="AQ65" s="5">
        <f t="shared" si="146"/>
        <v>6.0765562018468499E-5</v>
      </c>
      <c r="AR65" s="5">
        <f t="shared" si="147"/>
        <v>3.2163604725060906E-4</v>
      </c>
      <c r="AS65" s="5">
        <f t="shared" si="148"/>
        <v>4.1523563304452898E-4</v>
      </c>
      <c r="AT65" s="5">
        <f t="shared" si="149"/>
        <v>2.6803685784564091E-4</v>
      </c>
      <c r="AU65" s="5">
        <f t="shared" si="150"/>
        <v>1.153461656409434E-4</v>
      </c>
      <c r="AV65" s="5">
        <f t="shared" si="151"/>
        <v>3.7228288401282067E-5</v>
      </c>
      <c r="AW65" s="5">
        <f t="shared" si="152"/>
        <v>2.7265019432497251E-7</v>
      </c>
      <c r="AX65" s="5">
        <f t="shared" si="153"/>
        <v>8.0179918685568052E-4</v>
      </c>
      <c r="AY65" s="5">
        <f t="shared" si="154"/>
        <v>6.3417783771836699E-4</v>
      </c>
      <c r="AZ65" s="5">
        <f t="shared" si="155"/>
        <v>2.5079941240046052E-4</v>
      </c>
      <c r="BA65" s="5">
        <f t="shared" si="156"/>
        <v>6.6122719863267318E-5</v>
      </c>
      <c r="BB65" s="5">
        <f t="shared" si="157"/>
        <v>1.3074833510180395E-5</v>
      </c>
      <c r="BC65" s="5">
        <f t="shared" si="158"/>
        <v>2.0682908588447657E-6</v>
      </c>
      <c r="BD65" s="5">
        <f t="shared" si="159"/>
        <v>4.2399322324412215E-5</v>
      </c>
      <c r="BE65" s="5">
        <f t="shared" si="160"/>
        <v>5.4737985983015463E-5</v>
      </c>
      <c r="BF65" s="5">
        <f t="shared" si="161"/>
        <v>3.5333667441090801E-5</v>
      </c>
      <c r="BG65" s="5">
        <f t="shared" si="162"/>
        <v>1.5205382909350314E-5</v>
      </c>
      <c r="BH65" s="5">
        <f t="shared" si="163"/>
        <v>4.9075786529681225E-6</v>
      </c>
      <c r="BI65" s="5">
        <f t="shared" si="164"/>
        <v>1.2671474768456167E-6</v>
      </c>
      <c r="BJ65" s="8">
        <f t="shared" si="165"/>
        <v>0.48266089178339061</v>
      </c>
      <c r="BK65" s="8">
        <f t="shared" si="166"/>
        <v>0.28907420943019146</v>
      </c>
      <c r="BL65" s="8">
        <f t="shared" si="167"/>
        <v>0.21820946266375582</v>
      </c>
      <c r="BM65" s="8">
        <f t="shared" si="168"/>
        <v>0.34508733132748864</v>
      </c>
      <c r="BN65" s="8">
        <f t="shared" si="169"/>
        <v>0.65450594799052819</v>
      </c>
    </row>
    <row r="66" spans="1:66" x14ac:dyDescent="0.25">
      <c r="A66" t="s">
        <v>114</v>
      </c>
      <c r="B66" t="s">
        <v>503</v>
      </c>
      <c r="C66" t="s">
        <v>115</v>
      </c>
      <c r="D66" t="s">
        <v>510</v>
      </c>
      <c r="E66">
        <f>VLOOKUP(A66,home!$A$2:$E$405,3,FALSE)</f>
        <v>1.35326086956522</v>
      </c>
      <c r="F66" t="e">
        <f>VLOOKUP(B66,home!$B$2:$E$405,3,FALSE)</f>
        <v>#N/A</v>
      </c>
      <c r="G66">
        <f>VLOOKUP(C66,away!$B$2:$E$405,4,FALSE)</f>
        <v>0.93</v>
      </c>
      <c r="H66">
        <f>VLOOKUP(A66,away!$A$2:$E$405,3,FALSE)</f>
        <v>1.10869565217391</v>
      </c>
      <c r="I66">
        <f>VLOOKUP(C66,away!$B$2:$E$405,3,FALSE)</f>
        <v>0.61</v>
      </c>
      <c r="J66" t="e">
        <f>VLOOKUP(B66,home!$B$2:$E$405,4,FALSE)</f>
        <v>#N/A</v>
      </c>
      <c r="K66" s="3" t="e">
        <f t="shared" si="114"/>
        <v>#N/A</v>
      </c>
      <c r="L66" s="3" t="e">
        <f t="shared" si="115"/>
        <v>#N/A</v>
      </c>
      <c r="M66" s="5" t="e">
        <f t="shared" si="116"/>
        <v>#N/A</v>
      </c>
      <c r="N66" s="5" t="e">
        <f t="shared" si="117"/>
        <v>#N/A</v>
      </c>
      <c r="O66" s="5" t="e">
        <f t="shared" si="118"/>
        <v>#N/A</v>
      </c>
      <c r="P66" s="5" t="e">
        <f t="shared" si="119"/>
        <v>#N/A</v>
      </c>
      <c r="Q66" s="5" t="e">
        <f t="shared" si="120"/>
        <v>#N/A</v>
      </c>
      <c r="R66" s="5" t="e">
        <f t="shared" si="121"/>
        <v>#N/A</v>
      </c>
      <c r="S66" s="5" t="e">
        <f t="shared" si="122"/>
        <v>#N/A</v>
      </c>
      <c r="T66" s="5" t="e">
        <f t="shared" si="123"/>
        <v>#N/A</v>
      </c>
      <c r="U66" s="5" t="e">
        <f t="shared" si="124"/>
        <v>#N/A</v>
      </c>
      <c r="V66" s="5" t="e">
        <f t="shared" si="125"/>
        <v>#N/A</v>
      </c>
      <c r="W66" s="5" t="e">
        <f t="shared" si="126"/>
        <v>#N/A</v>
      </c>
      <c r="X66" s="5" t="e">
        <f t="shared" si="127"/>
        <v>#N/A</v>
      </c>
      <c r="Y66" s="5" t="e">
        <f t="shared" si="128"/>
        <v>#N/A</v>
      </c>
      <c r="Z66" s="5" t="e">
        <f t="shared" si="129"/>
        <v>#N/A</v>
      </c>
      <c r="AA66" s="5" t="e">
        <f t="shared" si="130"/>
        <v>#N/A</v>
      </c>
      <c r="AB66" s="5" t="e">
        <f t="shared" si="131"/>
        <v>#N/A</v>
      </c>
      <c r="AC66" s="5" t="e">
        <f t="shared" si="132"/>
        <v>#N/A</v>
      </c>
      <c r="AD66" s="5" t="e">
        <f t="shared" si="133"/>
        <v>#N/A</v>
      </c>
      <c r="AE66" s="5" t="e">
        <f t="shared" si="134"/>
        <v>#N/A</v>
      </c>
      <c r="AF66" s="5" t="e">
        <f t="shared" si="135"/>
        <v>#N/A</v>
      </c>
      <c r="AG66" s="5" t="e">
        <f t="shared" si="136"/>
        <v>#N/A</v>
      </c>
      <c r="AH66" s="5" t="e">
        <f t="shared" si="137"/>
        <v>#N/A</v>
      </c>
      <c r="AI66" s="5" t="e">
        <f t="shared" si="138"/>
        <v>#N/A</v>
      </c>
      <c r="AJ66" s="5" t="e">
        <f t="shared" si="139"/>
        <v>#N/A</v>
      </c>
      <c r="AK66" s="5" t="e">
        <f t="shared" si="140"/>
        <v>#N/A</v>
      </c>
      <c r="AL66" s="5" t="e">
        <f t="shared" si="141"/>
        <v>#N/A</v>
      </c>
      <c r="AM66" s="5" t="e">
        <f t="shared" si="142"/>
        <v>#N/A</v>
      </c>
      <c r="AN66" s="5" t="e">
        <f t="shared" si="143"/>
        <v>#N/A</v>
      </c>
      <c r="AO66" s="5" t="e">
        <f t="shared" si="144"/>
        <v>#N/A</v>
      </c>
      <c r="AP66" s="5" t="e">
        <f t="shared" si="145"/>
        <v>#N/A</v>
      </c>
      <c r="AQ66" s="5" t="e">
        <f t="shared" si="146"/>
        <v>#N/A</v>
      </c>
      <c r="AR66" s="5" t="e">
        <f t="shared" si="147"/>
        <v>#N/A</v>
      </c>
      <c r="AS66" s="5" t="e">
        <f t="shared" si="148"/>
        <v>#N/A</v>
      </c>
      <c r="AT66" s="5" t="e">
        <f t="shared" si="149"/>
        <v>#N/A</v>
      </c>
      <c r="AU66" s="5" t="e">
        <f t="shared" si="150"/>
        <v>#N/A</v>
      </c>
      <c r="AV66" s="5" t="e">
        <f t="shared" si="151"/>
        <v>#N/A</v>
      </c>
      <c r="AW66" s="5" t="e">
        <f t="shared" si="152"/>
        <v>#N/A</v>
      </c>
      <c r="AX66" s="5" t="e">
        <f t="shared" si="153"/>
        <v>#N/A</v>
      </c>
      <c r="AY66" s="5" t="e">
        <f t="shared" si="154"/>
        <v>#N/A</v>
      </c>
      <c r="AZ66" s="5" t="e">
        <f t="shared" si="155"/>
        <v>#N/A</v>
      </c>
      <c r="BA66" s="5" t="e">
        <f t="shared" si="156"/>
        <v>#N/A</v>
      </c>
      <c r="BB66" s="5" t="e">
        <f t="shared" si="157"/>
        <v>#N/A</v>
      </c>
      <c r="BC66" s="5" t="e">
        <f t="shared" si="158"/>
        <v>#N/A</v>
      </c>
      <c r="BD66" s="5" t="e">
        <f t="shared" si="159"/>
        <v>#N/A</v>
      </c>
      <c r="BE66" s="5" t="e">
        <f t="shared" si="160"/>
        <v>#N/A</v>
      </c>
      <c r="BF66" s="5" t="e">
        <f t="shared" si="161"/>
        <v>#N/A</v>
      </c>
      <c r="BG66" s="5" t="e">
        <f t="shared" si="162"/>
        <v>#N/A</v>
      </c>
      <c r="BH66" s="5" t="e">
        <f t="shared" si="163"/>
        <v>#N/A</v>
      </c>
      <c r="BI66" s="5" t="e">
        <f t="shared" si="164"/>
        <v>#N/A</v>
      </c>
      <c r="BJ66" s="8" t="e">
        <f t="shared" si="165"/>
        <v>#N/A</v>
      </c>
      <c r="BK66" s="8" t="e">
        <f t="shared" si="166"/>
        <v>#N/A</v>
      </c>
      <c r="BL66" s="8" t="e">
        <f t="shared" si="167"/>
        <v>#N/A</v>
      </c>
      <c r="BM66" s="8" t="e">
        <f t="shared" si="168"/>
        <v>#N/A</v>
      </c>
      <c r="BN66" s="8" t="e">
        <f t="shared" si="169"/>
        <v>#N/A</v>
      </c>
    </row>
    <row r="67" spans="1:66" x14ac:dyDescent="0.25">
      <c r="A67" t="s">
        <v>114</v>
      </c>
      <c r="B67" t="s">
        <v>379</v>
      </c>
      <c r="C67" t="s">
        <v>130</v>
      </c>
      <c r="D67" t="s">
        <v>510</v>
      </c>
      <c r="E67">
        <f>VLOOKUP(A67,home!$A$2:$E$405,3,FALSE)</f>
        <v>1.35326086956522</v>
      </c>
      <c r="F67">
        <f>VLOOKUP(B67,home!$B$2:$E$405,3,FALSE)</f>
        <v>1.22</v>
      </c>
      <c r="G67">
        <f>VLOOKUP(C67,away!$B$2:$E$405,4,FALSE)</f>
        <v>0.87</v>
      </c>
      <c r="H67">
        <f>VLOOKUP(A67,away!$A$2:$E$405,3,FALSE)</f>
        <v>1.10869565217391</v>
      </c>
      <c r="I67">
        <f>VLOOKUP(C67,away!$B$2:$E$405,3,FALSE)</f>
        <v>0.87</v>
      </c>
      <c r="J67">
        <f>VLOOKUP(B67,home!$B$2:$E$405,4,FALSE)</f>
        <v>0.78</v>
      </c>
      <c r="K67" s="3">
        <f t="shared" si="114"/>
        <v>1.4363510869565244</v>
      </c>
      <c r="L67" s="3">
        <f t="shared" si="115"/>
        <v>0.75236086956521531</v>
      </c>
      <c r="M67" s="5">
        <f t="shared" si="116"/>
        <v>0.11206099513344295</v>
      </c>
      <c r="N67" s="5">
        <f t="shared" si="117"/>
        <v>0.16095893216535054</v>
      </c>
      <c r="O67" s="5">
        <f t="shared" si="118"/>
        <v>8.4310307742940488E-2</v>
      </c>
      <c r="P67" s="5">
        <f t="shared" si="119"/>
        <v>0.12109920216821164</v>
      </c>
      <c r="Q67" s="5">
        <f t="shared" si="120"/>
        <v>0.11559676858553139</v>
      </c>
      <c r="R67" s="5">
        <f t="shared" si="121"/>
        <v>3.1715888223394807E-2</v>
      </c>
      <c r="S67" s="5">
        <f t="shared" si="122"/>
        <v>3.2716594985423349E-2</v>
      </c>
      <c r="T67" s="5">
        <f t="shared" si="123"/>
        <v>8.6970485331939365E-2</v>
      </c>
      <c r="U67" s="5">
        <f t="shared" si="124"/>
        <v>4.5555150523464753E-2</v>
      </c>
      <c r="V67" s="5">
        <f t="shared" si="125"/>
        <v>3.9283700865838109E-3</v>
      </c>
      <c r="W67" s="5">
        <f t="shared" si="126"/>
        <v>5.5345848068829931E-2</v>
      </c>
      <c r="X67" s="5">
        <f t="shared" si="127"/>
        <v>4.1640050379889181E-2</v>
      </c>
      <c r="Y67" s="5">
        <f t="shared" si="128"/>
        <v>1.5664172256276396E-2</v>
      </c>
      <c r="Z67" s="5">
        <f t="shared" si="129"/>
        <v>7.9539310809288305E-3</v>
      </c>
      <c r="AA67" s="5">
        <f t="shared" si="130"/>
        <v>1.1424637553669407E-2</v>
      </c>
      <c r="AB67" s="5">
        <f t="shared" si="131"/>
        <v>8.2048952841486927E-3</v>
      </c>
      <c r="AC67" s="5">
        <f t="shared" si="132"/>
        <v>2.6532563958821877E-4</v>
      </c>
      <c r="AD67" s="5">
        <f t="shared" si="133"/>
        <v>1.9874017258048646E-2</v>
      </c>
      <c r="AE67" s="5">
        <f t="shared" si="134"/>
        <v>1.4952432906019575E-2</v>
      </c>
      <c r="AF67" s="5">
        <f t="shared" si="135"/>
        <v>5.624812711644213E-3</v>
      </c>
      <c r="AG67" s="5">
        <f t="shared" si="136"/>
        <v>1.4106296609580392E-3</v>
      </c>
      <c r="AH67" s="5">
        <f t="shared" si="137"/>
        <v>1.4960566261273517E-3</v>
      </c>
      <c r="AI67" s="5">
        <f t="shared" si="138"/>
        <v>2.1488625610865319E-3</v>
      </c>
      <c r="AJ67" s="5">
        <f t="shared" si="139"/>
        <v>1.543260537668411E-3</v>
      </c>
      <c r="AK67" s="5">
        <f t="shared" si="140"/>
        <v>7.3888798357904398E-4</v>
      </c>
      <c r="AL67" s="5">
        <f t="shared" si="141"/>
        <v>1.1469012293043548E-5</v>
      </c>
      <c r="AM67" s="5">
        <f t="shared" si="142"/>
        <v>5.7092132581581774E-3</v>
      </c>
      <c r="AN67" s="5">
        <f t="shared" si="143"/>
        <v>4.2953886514411422E-3</v>
      </c>
      <c r="AO67" s="5">
        <f t="shared" si="144"/>
        <v>1.6158411704594075E-3</v>
      </c>
      <c r="AP67" s="5">
        <f t="shared" si="145"/>
        <v>4.0523188936203848E-4</v>
      </c>
      <c r="AQ67" s="5">
        <f t="shared" si="146"/>
        <v>7.6220154163994584E-5</v>
      </c>
      <c r="AR67" s="5">
        <f t="shared" si="147"/>
        <v>2.2511489283039536E-4</v>
      </c>
      <c r="AS67" s="5">
        <f t="shared" si="148"/>
        <v>3.2334402100703984E-4</v>
      </c>
      <c r="AT67" s="5">
        <f t="shared" si="149"/>
        <v>2.3221776801717753E-4</v>
      </c>
      <c r="AU67" s="5">
        <f t="shared" si="150"/>
        <v>1.1118208116736364E-4</v>
      </c>
      <c r="AV67" s="5">
        <f t="shared" si="151"/>
        <v>3.9924125783707851E-5</v>
      </c>
      <c r="AW67" s="5">
        <f t="shared" si="152"/>
        <v>3.4427883490571091E-7</v>
      </c>
      <c r="AX67" s="5">
        <f t="shared" si="153"/>
        <v>1.3667391115036837E-3</v>
      </c>
      <c r="AY67" s="5">
        <f t="shared" si="154"/>
        <v>1.0282810263997012E-3</v>
      </c>
      <c r="AZ67" s="5">
        <f t="shared" si="155"/>
        <v>3.8681920358974565E-4</v>
      </c>
      <c r="BA67" s="5">
        <f t="shared" si="156"/>
        <v>9.7009210792435054E-5</v>
      </c>
      <c r="BB67" s="5">
        <f t="shared" si="157"/>
        <v>1.8246483546907923E-5</v>
      </c>
      <c r="BC67" s="5">
        <f t="shared" si="158"/>
        <v>2.7455880455718084E-6</v>
      </c>
      <c r="BD67" s="5">
        <f t="shared" si="159"/>
        <v>2.8227939420326078E-5</v>
      </c>
      <c r="BE67" s="5">
        <f t="shared" si="160"/>
        <v>4.0545231468928279E-5</v>
      </c>
      <c r="BF67" s="5">
        <f t="shared" si="161"/>
        <v>2.9118593645649512E-5</v>
      </c>
      <c r="BG67" s="5">
        <f t="shared" si="162"/>
        <v>1.3941507877858005E-5</v>
      </c>
      <c r="BH67" s="5">
        <f t="shared" si="163"/>
        <v>5.0062249985435773E-6</v>
      </c>
      <c r="BI67" s="5">
        <f t="shared" si="164"/>
        <v>1.4381393436413976E-6</v>
      </c>
      <c r="BJ67" s="8">
        <f t="shared" si="165"/>
        <v>0.5330398850719501</v>
      </c>
      <c r="BK67" s="8">
        <f t="shared" si="166"/>
        <v>0.27111023805194268</v>
      </c>
      <c r="BL67" s="8">
        <f t="shared" si="167"/>
        <v>0.18818800756164014</v>
      </c>
      <c r="BM67" s="8">
        <f t="shared" si="168"/>
        <v>0.37352203100002501</v>
      </c>
      <c r="BN67" s="8">
        <f t="shared" si="169"/>
        <v>0.62574209401887182</v>
      </c>
    </row>
    <row r="68" spans="1:66" x14ac:dyDescent="0.25">
      <c r="A68" t="s">
        <v>114</v>
      </c>
      <c r="B68" t="s">
        <v>133</v>
      </c>
      <c r="C68" t="s">
        <v>132</v>
      </c>
      <c r="D68" t="s">
        <v>510</v>
      </c>
      <c r="E68">
        <f>VLOOKUP(A68,home!$A$2:$E$405,3,FALSE)</f>
        <v>1.35326086956522</v>
      </c>
      <c r="F68">
        <f>VLOOKUP(B68,home!$B$2:$E$405,3,FALSE)</f>
        <v>1.1599999999999999</v>
      </c>
      <c r="G68">
        <f>VLOOKUP(C68,away!$B$2:$E$405,4,FALSE)</f>
        <v>1.22</v>
      </c>
      <c r="H68">
        <f>VLOOKUP(A68,away!$A$2:$E$405,3,FALSE)</f>
        <v>1.10869565217391</v>
      </c>
      <c r="I68">
        <f>VLOOKUP(C68,away!$B$2:$E$405,3,FALSE)</f>
        <v>0.51</v>
      </c>
      <c r="J68">
        <f>VLOOKUP(B68,home!$B$2:$E$405,4,FALSE)</f>
        <v>0.63</v>
      </c>
      <c r="K68" s="3">
        <f t="shared" si="114"/>
        <v>1.9151347826086991</v>
      </c>
      <c r="L68" s="3">
        <f t="shared" si="115"/>
        <v>0.35622391304347728</v>
      </c>
      <c r="M68" s="5">
        <f t="shared" si="116"/>
        <v>0.10317190558995594</v>
      </c>
      <c r="N68" s="5">
        <f t="shared" si="117"/>
        <v>0.19758810498334548</v>
      </c>
      <c r="O68" s="5">
        <f t="shared" si="118"/>
        <v>3.6752299925406316E-2</v>
      </c>
      <c r="P68" s="5">
        <f t="shared" si="119"/>
        <v>7.0385607928012725E-2</v>
      </c>
      <c r="Q68" s="5">
        <f t="shared" si="120"/>
        <v>0.18920392624167209</v>
      </c>
      <c r="R68" s="5">
        <f t="shared" si="121"/>
        <v>6.5460240463878676E-3</v>
      </c>
      <c r="S68" s="5">
        <f t="shared" si="122"/>
        <v>1.2004561161944425E-2</v>
      </c>
      <c r="T68" s="5">
        <f t="shared" si="123"/>
        <v>6.7398962968997889E-2</v>
      </c>
      <c r="U68" s="5">
        <f t="shared" si="124"/>
        <v>1.2536518339030344E-2</v>
      </c>
      <c r="V68" s="5">
        <f t="shared" si="125"/>
        <v>9.0996815294811927E-4</v>
      </c>
      <c r="W68" s="5">
        <f t="shared" si="126"/>
        <v>0.12078367338385232</v>
      </c>
      <c r="X68" s="5">
        <f t="shared" si="127"/>
        <v>4.3026032764561177E-2</v>
      </c>
      <c r="Y68" s="5">
        <f t="shared" si="128"/>
        <v>7.6634508770644224E-3</v>
      </c>
      <c r="Z68" s="5">
        <f t="shared" si="129"/>
        <v>7.7728343356032808E-4</v>
      </c>
      <c r="AA68" s="5">
        <f t="shared" si="130"/>
        <v>1.4886025395569019E-3</v>
      </c>
      <c r="AB68" s="5">
        <f t="shared" si="131"/>
        <v>1.4254372504925326E-3</v>
      </c>
      <c r="AC68" s="5">
        <f t="shared" si="132"/>
        <v>3.879972294428303E-5</v>
      </c>
      <c r="AD68" s="5">
        <f t="shared" si="133"/>
        <v>5.7829253517166071E-2</v>
      </c>
      <c r="AE68" s="5">
        <f t="shared" si="134"/>
        <v>2.0600162976268172E-2</v>
      </c>
      <c r="AF68" s="5">
        <f t="shared" si="135"/>
        <v>3.6691353323698066E-3</v>
      </c>
      <c r="AG68" s="5">
        <f t="shared" si="136"/>
        <v>4.3567791519428422E-4</v>
      </c>
      <c r="AH68" s="5">
        <f t="shared" si="137"/>
        <v>6.9221736561682408E-5</v>
      </c>
      <c r="AI68" s="5">
        <f t="shared" si="138"/>
        <v>1.3256895540185426E-4</v>
      </c>
      <c r="AJ68" s="5">
        <f t="shared" si="139"/>
        <v>1.2694370879209627E-4</v>
      </c>
      <c r="AK68" s="5">
        <f t="shared" si="140"/>
        <v>8.1038104047031088E-5</v>
      </c>
      <c r="AL68" s="5">
        <f t="shared" si="141"/>
        <v>1.0587929228430139E-6</v>
      </c>
      <c r="AM68" s="5">
        <f t="shared" si="142"/>
        <v>2.2150162972604227E-2</v>
      </c>
      <c r="AN68" s="5">
        <f t="shared" si="143"/>
        <v>7.8904177286518197E-3</v>
      </c>
      <c r="AO68" s="5">
        <f t="shared" si="144"/>
        <v>1.4053777394239886E-3</v>
      </c>
      <c r="AP68" s="5">
        <f t="shared" si="145"/>
        <v>1.6687638588060326E-4</v>
      </c>
      <c r="AQ68" s="5">
        <f t="shared" si="146"/>
        <v>1.486133979323544E-5</v>
      </c>
      <c r="AR68" s="5">
        <f t="shared" si="147"/>
        <v>4.9316875731334495E-6</v>
      </c>
      <c r="AS68" s="5">
        <f t="shared" si="148"/>
        <v>9.4448464082669505E-6</v>
      </c>
      <c r="AT68" s="5">
        <f t="shared" si="149"/>
        <v>9.0440769364344404E-6</v>
      </c>
      <c r="AU68" s="5">
        <f t="shared" si="150"/>
        <v>5.7735421058515726E-6</v>
      </c>
      <c r="AV68" s="5">
        <f t="shared" si="151"/>
        <v>2.7642778264430577E-6</v>
      </c>
      <c r="AW68" s="5">
        <f t="shared" si="152"/>
        <v>2.0064620175543799E-8</v>
      </c>
      <c r="AX68" s="5">
        <f t="shared" si="153"/>
        <v>7.0700912582142787E-3</v>
      </c>
      <c r="AY68" s="5">
        <f t="shared" si="154"/>
        <v>2.5185355735755722E-3</v>
      </c>
      <c r="AZ68" s="5">
        <f t="shared" si="155"/>
        <v>4.4858129857914441E-4</v>
      </c>
      <c r="BA68" s="5">
        <f t="shared" si="156"/>
        <v>5.326512849932911E-5</v>
      </c>
      <c r="BB68" s="5">
        <f t="shared" si="157"/>
        <v>4.7435781256986624E-6</v>
      </c>
      <c r="BC68" s="5">
        <f t="shared" si="158"/>
        <v>3.3795519235276425E-7</v>
      </c>
      <c r="BD68" s="5">
        <f t="shared" si="159"/>
        <v>2.9279750753491468E-7</v>
      </c>
      <c r="BE68" s="5">
        <f t="shared" si="160"/>
        <v>5.6074669094124773E-7</v>
      </c>
      <c r="BF68" s="5">
        <f t="shared" si="161"/>
        <v>5.3695274602715705E-7</v>
      </c>
      <c r="BG68" s="5">
        <f t="shared" si="162"/>
        <v>3.4277896017795441E-7</v>
      </c>
      <c r="BH68" s="5">
        <f t="shared" si="163"/>
        <v>1.6411697734581077E-7</v>
      </c>
      <c r="BI68" s="5">
        <f t="shared" si="164"/>
        <v>6.2861226346313188E-8</v>
      </c>
      <c r="BJ68" s="8">
        <f t="shared" si="165"/>
        <v>0.74992163191903205</v>
      </c>
      <c r="BK68" s="8">
        <f t="shared" si="166"/>
        <v>0.1890304369223039</v>
      </c>
      <c r="BL68" s="8">
        <f t="shared" si="167"/>
        <v>5.9192573290635146E-2</v>
      </c>
      <c r="BM68" s="8">
        <f t="shared" si="168"/>
        <v>0.39275554134179541</v>
      </c>
      <c r="BN68" s="8">
        <f t="shared" si="169"/>
        <v>0.60364786871478038</v>
      </c>
    </row>
    <row r="69" spans="1:66" x14ac:dyDescent="0.25">
      <c r="A69" t="s">
        <v>114</v>
      </c>
      <c r="B69" t="s">
        <v>134</v>
      </c>
      <c r="C69" t="s">
        <v>345</v>
      </c>
      <c r="D69" t="s">
        <v>510</v>
      </c>
      <c r="E69">
        <f>VLOOKUP(A69,home!$A$2:$E$405,3,FALSE)</f>
        <v>1.35326086956522</v>
      </c>
      <c r="F69">
        <f>VLOOKUP(B69,home!$B$2:$E$405,3,FALSE)</f>
        <v>0.96</v>
      </c>
      <c r="G69">
        <f>VLOOKUP(C69,away!$B$2:$E$405,4,FALSE)</f>
        <v>1.22</v>
      </c>
      <c r="H69">
        <f>VLOOKUP(A69,away!$A$2:$E$405,3,FALSE)</f>
        <v>1.10869565217391</v>
      </c>
      <c r="I69">
        <f>VLOOKUP(C69,away!$B$2:$E$405,3,FALSE)</f>
        <v>0.64</v>
      </c>
      <c r="J69">
        <f>VLOOKUP(B69,home!$B$2:$E$405,4,FALSE)</f>
        <v>1.1399999999999999</v>
      </c>
      <c r="K69" s="3">
        <f t="shared" si="114"/>
        <v>1.5849391304347855</v>
      </c>
      <c r="L69" s="3">
        <f t="shared" si="115"/>
        <v>0.80890434782608467</v>
      </c>
      <c r="M69" s="5">
        <f t="shared" si="116"/>
        <v>9.1278183104967089E-2</v>
      </c>
      <c r="N69" s="5">
        <f t="shared" si="117"/>
        <v>0.14467036415805368</v>
      </c>
      <c r="O69" s="5">
        <f t="shared" si="118"/>
        <v>7.3835319175273334E-2</v>
      </c>
      <c r="P69" s="5">
        <f t="shared" si="119"/>
        <v>0.11702448656903257</v>
      </c>
      <c r="Q69" s="5">
        <f t="shared" si="120"/>
        <v>0.11464686058417468</v>
      </c>
      <c r="R69" s="5">
        <f t="shared" si="121"/>
        <v>2.9862855352002639E-2</v>
      </c>
      <c r="S69" s="5">
        <f t="shared" si="122"/>
        <v>3.7508224832316091E-2</v>
      </c>
      <c r="T69" s="5">
        <f t="shared" si="123"/>
        <v>9.2738343991149857E-2</v>
      </c>
      <c r="U69" s="5">
        <f t="shared" si="124"/>
        <v>4.7330807993902844E-2</v>
      </c>
      <c r="V69" s="5">
        <f t="shared" si="125"/>
        <v>5.3431056138329922E-3</v>
      </c>
      <c r="W69" s="5">
        <f t="shared" si="126"/>
        <v>6.0569431840453304E-2</v>
      </c>
      <c r="X69" s="5">
        <f t="shared" si="127"/>
        <v>4.8994876761098358E-2</v>
      </c>
      <c r="Y69" s="5">
        <f t="shared" si="128"/>
        <v>1.9816084416627831E-2</v>
      </c>
      <c r="Z69" s="5">
        <f t="shared" si="129"/>
        <v>8.0520645109121332E-3</v>
      </c>
      <c r="AA69" s="5">
        <f t="shared" si="130"/>
        <v>1.2762032124129874E-2</v>
      </c>
      <c r="AB69" s="5">
        <f t="shared" si="131"/>
        <v>1.0113522048699601E-2</v>
      </c>
      <c r="AC69" s="5">
        <f t="shared" si="132"/>
        <v>4.2813776104079764E-4</v>
      </c>
      <c r="AD69" s="5">
        <f t="shared" si="133"/>
        <v>2.3999715658034264E-2</v>
      </c>
      <c r="AE69" s="5">
        <f t="shared" si="134"/>
        <v>1.9413474342373675E-2</v>
      </c>
      <c r="AF69" s="5">
        <f t="shared" si="135"/>
        <v>7.851821900978103E-3</v>
      </c>
      <c r="AG69" s="5">
        <f t="shared" si="136"/>
        <v>2.1171242913524202E-3</v>
      </c>
      <c r="AH69" s="5">
        <f t="shared" si="137"/>
        <v>1.6283374979632345E-3</v>
      </c>
      <c r="AI69" s="5">
        <f t="shared" si="138"/>
        <v>2.5808158180762033E-3</v>
      </c>
      <c r="AJ69" s="5">
        <f t="shared" si="139"/>
        <v>2.045217989257019E-3</v>
      </c>
      <c r="AK69" s="5">
        <f t="shared" si="140"/>
        <v>1.0805153404808666E-3</v>
      </c>
      <c r="AL69" s="5">
        <f t="shared" si="141"/>
        <v>2.1956003050147538E-5</v>
      </c>
      <c r="AM69" s="5">
        <f t="shared" si="142"/>
        <v>7.6076176931453915E-3</v>
      </c>
      <c r="AN69" s="5">
        <f t="shared" si="143"/>
        <v>6.1538350285839536E-3</v>
      </c>
      <c r="AO69" s="5">
        <f t="shared" si="144"/>
        <v>2.4889319552130092E-3</v>
      </c>
      <c r="AP69" s="5">
        <f t="shared" si="145"/>
        <v>6.7110262667169373E-4</v>
      </c>
      <c r="AQ69" s="5">
        <f t="shared" si="146"/>
        <v>1.3571445813805966E-4</v>
      </c>
      <c r="AR69" s="5">
        <f t="shared" si="147"/>
        <v>2.6343385636614194E-4</v>
      </c>
      <c r="AS69" s="5">
        <f t="shared" si="148"/>
        <v>4.1752662723603518E-4</v>
      </c>
      <c r="AT69" s="5">
        <f t="shared" si="149"/>
        <v>3.3087714475242525E-4</v>
      </c>
      <c r="AU69" s="5">
        <f t="shared" si="150"/>
        <v>1.7480671136155119E-4</v>
      </c>
      <c r="AV69" s="5">
        <f t="shared" si="151"/>
        <v>6.9264499274885344E-5</v>
      </c>
      <c r="AW69" s="5">
        <f t="shared" si="152"/>
        <v>7.8191679077746931E-7</v>
      </c>
      <c r="AX69" s="5">
        <f t="shared" si="153"/>
        <v>2.0096018285423577E-3</v>
      </c>
      <c r="AY69" s="5">
        <f t="shared" si="154"/>
        <v>1.6255756565071626E-3</v>
      </c>
      <c r="AZ69" s="5">
        <f t="shared" si="155"/>
        <v>6.5746760813444299E-4</v>
      </c>
      <c r="BA69" s="5">
        <f t="shared" si="156"/>
        <v>1.7727613559158915E-4</v>
      </c>
      <c r="BB69" s="5">
        <f t="shared" si="157"/>
        <v>3.584985921146073E-5</v>
      </c>
      <c r="BC69" s="5">
        <f t="shared" si="158"/>
        <v>5.799821397020723E-6</v>
      </c>
      <c r="BD69" s="5">
        <f t="shared" si="159"/>
        <v>3.551546529652739E-5</v>
      </c>
      <c r="BE69" s="5">
        <f t="shared" si="160"/>
        <v>5.6289850684064927E-5</v>
      </c>
      <c r="BF69" s="5">
        <f t="shared" si="161"/>
        <v>4.4607993497752892E-5</v>
      </c>
      <c r="BG69" s="5">
        <f t="shared" si="162"/>
        <v>2.3566984808256348E-5</v>
      </c>
      <c r="BH69" s="5">
        <f t="shared" si="163"/>
        <v>9.3380591022419021E-6</v>
      </c>
      <c r="BI69" s="5">
        <f t="shared" si="164"/>
        <v>2.9600510546911848E-6</v>
      </c>
      <c r="BJ69" s="8">
        <f t="shared" si="165"/>
        <v>0.55638687061543246</v>
      </c>
      <c r="BK69" s="8">
        <f t="shared" si="166"/>
        <v>0.25322966954074683</v>
      </c>
      <c r="BL69" s="8">
        <f t="shared" si="167"/>
        <v>0.18266761058322026</v>
      </c>
      <c r="BM69" s="8">
        <f t="shared" si="168"/>
        <v>0.4273933525670911</v>
      </c>
      <c r="BN69" s="8">
        <f t="shared" si="169"/>
        <v>0.57131806894350401</v>
      </c>
    </row>
    <row r="70" spans="1:66" x14ac:dyDescent="0.25">
      <c r="A70" t="s">
        <v>143</v>
      </c>
      <c r="B70" t="s">
        <v>504</v>
      </c>
      <c r="C70" t="s">
        <v>153</v>
      </c>
      <c r="D70" t="s">
        <v>510</v>
      </c>
      <c r="E70">
        <f>VLOOKUP(A70,home!$A$2:$E$405,3,FALSE)</f>
        <v>1.2578947368421101</v>
      </c>
      <c r="F70" t="e">
        <f>VLOOKUP(B70,home!$B$2:$E$405,3,FALSE)</f>
        <v>#N/A</v>
      </c>
      <c r="G70">
        <f>VLOOKUP(C70,away!$B$2:$E$405,4,FALSE)</f>
        <v>1.05</v>
      </c>
      <c r="H70">
        <f>VLOOKUP(A70,away!$A$2:$E$405,3,FALSE)</f>
        <v>1.0263157894736801</v>
      </c>
      <c r="I70">
        <f>VLOOKUP(C70,away!$B$2:$E$405,3,FALSE)</f>
        <v>0.75</v>
      </c>
      <c r="J70" t="e">
        <f>VLOOKUP(B70,home!$B$2:$E$405,4,FALSE)</f>
        <v>#N/A</v>
      </c>
      <c r="K70" s="3" t="e">
        <f t="shared" si="114"/>
        <v>#N/A</v>
      </c>
      <c r="L70" s="3" t="e">
        <f t="shared" si="115"/>
        <v>#N/A</v>
      </c>
      <c r="M70" s="5" t="e">
        <f t="shared" si="116"/>
        <v>#N/A</v>
      </c>
      <c r="N70" s="5" t="e">
        <f t="shared" si="117"/>
        <v>#N/A</v>
      </c>
      <c r="O70" s="5" t="e">
        <f t="shared" si="118"/>
        <v>#N/A</v>
      </c>
      <c r="P70" s="5" t="e">
        <f t="shared" si="119"/>
        <v>#N/A</v>
      </c>
      <c r="Q70" s="5" t="e">
        <f t="shared" si="120"/>
        <v>#N/A</v>
      </c>
      <c r="R70" s="5" t="e">
        <f t="shared" si="121"/>
        <v>#N/A</v>
      </c>
      <c r="S70" s="5" t="e">
        <f t="shared" si="122"/>
        <v>#N/A</v>
      </c>
      <c r="T70" s="5" t="e">
        <f t="shared" si="123"/>
        <v>#N/A</v>
      </c>
      <c r="U70" s="5" t="e">
        <f t="shared" si="124"/>
        <v>#N/A</v>
      </c>
      <c r="V70" s="5" t="e">
        <f t="shared" si="125"/>
        <v>#N/A</v>
      </c>
      <c r="W70" s="5" t="e">
        <f t="shared" si="126"/>
        <v>#N/A</v>
      </c>
      <c r="X70" s="5" t="e">
        <f t="shared" si="127"/>
        <v>#N/A</v>
      </c>
      <c r="Y70" s="5" t="e">
        <f t="shared" si="128"/>
        <v>#N/A</v>
      </c>
      <c r="Z70" s="5" t="e">
        <f t="shared" si="129"/>
        <v>#N/A</v>
      </c>
      <c r="AA70" s="5" t="e">
        <f t="shared" si="130"/>
        <v>#N/A</v>
      </c>
      <c r="AB70" s="5" t="e">
        <f t="shared" si="131"/>
        <v>#N/A</v>
      </c>
      <c r="AC70" s="5" t="e">
        <f t="shared" si="132"/>
        <v>#N/A</v>
      </c>
      <c r="AD70" s="5" t="e">
        <f t="shared" si="133"/>
        <v>#N/A</v>
      </c>
      <c r="AE70" s="5" t="e">
        <f t="shared" si="134"/>
        <v>#N/A</v>
      </c>
      <c r="AF70" s="5" t="e">
        <f t="shared" si="135"/>
        <v>#N/A</v>
      </c>
      <c r="AG70" s="5" t="e">
        <f t="shared" si="136"/>
        <v>#N/A</v>
      </c>
      <c r="AH70" s="5" t="e">
        <f t="shared" si="137"/>
        <v>#N/A</v>
      </c>
      <c r="AI70" s="5" t="e">
        <f t="shared" si="138"/>
        <v>#N/A</v>
      </c>
      <c r="AJ70" s="5" t="e">
        <f t="shared" si="139"/>
        <v>#N/A</v>
      </c>
      <c r="AK70" s="5" t="e">
        <f t="shared" si="140"/>
        <v>#N/A</v>
      </c>
      <c r="AL70" s="5" t="e">
        <f t="shared" si="141"/>
        <v>#N/A</v>
      </c>
      <c r="AM70" s="5" t="e">
        <f t="shared" si="142"/>
        <v>#N/A</v>
      </c>
      <c r="AN70" s="5" t="e">
        <f t="shared" si="143"/>
        <v>#N/A</v>
      </c>
      <c r="AO70" s="5" t="e">
        <f t="shared" si="144"/>
        <v>#N/A</v>
      </c>
      <c r="AP70" s="5" t="e">
        <f t="shared" si="145"/>
        <v>#N/A</v>
      </c>
      <c r="AQ70" s="5" t="e">
        <f t="shared" si="146"/>
        <v>#N/A</v>
      </c>
      <c r="AR70" s="5" t="e">
        <f t="shared" si="147"/>
        <v>#N/A</v>
      </c>
      <c r="AS70" s="5" t="e">
        <f t="shared" si="148"/>
        <v>#N/A</v>
      </c>
      <c r="AT70" s="5" t="e">
        <f t="shared" si="149"/>
        <v>#N/A</v>
      </c>
      <c r="AU70" s="5" t="e">
        <f t="shared" si="150"/>
        <v>#N/A</v>
      </c>
      <c r="AV70" s="5" t="e">
        <f t="shared" si="151"/>
        <v>#N/A</v>
      </c>
      <c r="AW70" s="5" t="e">
        <f t="shared" si="152"/>
        <v>#N/A</v>
      </c>
      <c r="AX70" s="5" t="e">
        <f t="shared" si="153"/>
        <v>#N/A</v>
      </c>
      <c r="AY70" s="5" t="e">
        <f t="shared" si="154"/>
        <v>#N/A</v>
      </c>
      <c r="AZ70" s="5" t="e">
        <f t="shared" si="155"/>
        <v>#N/A</v>
      </c>
      <c r="BA70" s="5" t="e">
        <f t="shared" si="156"/>
        <v>#N/A</v>
      </c>
      <c r="BB70" s="5" t="e">
        <f t="shared" si="157"/>
        <v>#N/A</v>
      </c>
      <c r="BC70" s="5" t="e">
        <f t="shared" si="158"/>
        <v>#N/A</v>
      </c>
      <c r="BD70" s="5" t="e">
        <f t="shared" si="159"/>
        <v>#N/A</v>
      </c>
      <c r="BE70" s="5" t="e">
        <f t="shared" si="160"/>
        <v>#N/A</v>
      </c>
      <c r="BF70" s="5" t="e">
        <f t="shared" si="161"/>
        <v>#N/A</v>
      </c>
      <c r="BG70" s="5" t="e">
        <f t="shared" si="162"/>
        <v>#N/A</v>
      </c>
      <c r="BH70" s="5" t="e">
        <f t="shared" si="163"/>
        <v>#N/A</v>
      </c>
      <c r="BI70" s="5" t="e">
        <f t="shared" si="164"/>
        <v>#N/A</v>
      </c>
      <c r="BJ70" s="8" t="e">
        <f t="shared" si="165"/>
        <v>#N/A</v>
      </c>
      <c r="BK70" s="8" t="e">
        <f t="shared" si="166"/>
        <v>#N/A</v>
      </c>
      <c r="BL70" s="8" t="e">
        <f t="shared" si="167"/>
        <v>#N/A</v>
      </c>
      <c r="BM70" s="8" t="e">
        <f t="shared" si="168"/>
        <v>#N/A</v>
      </c>
      <c r="BN70" s="8" t="e">
        <f t="shared" si="169"/>
        <v>#N/A</v>
      </c>
    </row>
    <row r="71" spans="1:66" x14ac:dyDescent="0.25">
      <c r="A71" t="s">
        <v>143</v>
      </c>
      <c r="B71" t="s">
        <v>451</v>
      </c>
      <c r="C71" t="s">
        <v>505</v>
      </c>
      <c r="D71" t="s">
        <v>510</v>
      </c>
      <c r="E71">
        <f>VLOOKUP(A71,home!$A$2:$E$405,3,FALSE)</f>
        <v>1.2578947368421101</v>
      </c>
      <c r="F71">
        <f>VLOOKUP(B71,home!$B$2:$E$405,3,FALSE)</f>
        <v>0.79</v>
      </c>
      <c r="G71" t="e">
        <f>VLOOKUP(C71,away!$B$2:$E$405,4,FALSE)</f>
        <v>#N/A</v>
      </c>
      <c r="H71">
        <f>VLOOKUP(A71,away!$A$2:$E$405,3,FALSE)</f>
        <v>1.0263157894736801</v>
      </c>
      <c r="I71" t="e">
        <f>VLOOKUP(C71,away!$B$2:$E$405,3,FALSE)</f>
        <v>#N/A</v>
      </c>
      <c r="J71">
        <f>VLOOKUP(B71,home!$B$2:$E$405,4,FALSE)</f>
        <v>0.62</v>
      </c>
      <c r="K71" s="3" t="e">
        <f t="shared" si="114"/>
        <v>#N/A</v>
      </c>
      <c r="L71" s="3" t="e">
        <f t="shared" si="115"/>
        <v>#N/A</v>
      </c>
      <c r="M71" s="5" t="e">
        <f t="shared" si="116"/>
        <v>#N/A</v>
      </c>
      <c r="N71" s="5" t="e">
        <f t="shared" si="117"/>
        <v>#N/A</v>
      </c>
      <c r="O71" s="5" t="e">
        <f t="shared" si="118"/>
        <v>#N/A</v>
      </c>
      <c r="P71" s="5" t="e">
        <f t="shared" si="119"/>
        <v>#N/A</v>
      </c>
      <c r="Q71" s="5" t="e">
        <f t="shared" si="120"/>
        <v>#N/A</v>
      </c>
      <c r="R71" s="5" t="e">
        <f t="shared" si="121"/>
        <v>#N/A</v>
      </c>
      <c r="S71" s="5" t="e">
        <f t="shared" si="122"/>
        <v>#N/A</v>
      </c>
      <c r="T71" s="5" t="e">
        <f t="shared" si="123"/>
        <v>#N/A</v>
      </c>
      <c r="U71" s="5" t="e">
        <f t="shared" si="124"/>
        <v>#N/A</v>
      </c>
      <c r="V71" s="5" t="e">
        <f t="shared" si="125"/>
        <v>#N/A</v>
      </c>
      <c r="W71" s="5" t="e">
        <f t="shared" si="126"/>
        <v>#N/A</v>
      </c>
      <c r="X71" s="5" t="e">
        <f t="shared" si="127"/>
        <v>#N/A</v>
      </c>
      <c r="Y71" s="5" t="e">
        <f t="shared" si="128"/>
        <v>#N/A</v>
      </c>
      <c r="Z71" s="5" t="e">
        <f t="shared" si="129"/>
        <v>#N/A</v>
      </c>
      <c r="AA71" s="5" t="e">
        <f t="shared" si="130"/>
        <v>#N/A</v>
      </c>
      <c r="AB71" s="5" t="e">
        <f t="shared" si="131"/>
        <v>#N/A</v>
      </c>
      <c r="AC71" s="5" t="e">
        <f t="shared" si="132"/>
        <v>#N/A</v>
      </c>
      <c r="AD71" s="5" t="e">
        <f t="shared" si="133"/>
        <v>#N/A</v>
      </c>
      <c r="AE71" s="5" t="e">
        <f t="shared" si="134"/>
        <v>#N/A</v>
      </c>
      <c r="AF71" s="5" t="e">
        <f t="shared" si="135"/>
        <v>#N/A</v>
      </c>
      <c r="AG71" s="5" t="e">
        <f t="shared" si="136"/>
        <v>#N/A</v>
      </c>
      <c r="AH71" s="5" t="e">
        <f t="shared" si="137"/>
        <v>#N/A</v>
      </c>
      <c r="AI71" s="5" t="e">
        <f t="shared" si="138"/>
        <v>#N/A</v>
      </c>
      <c r="AJ71" s="5" t="e">
        <f t="shared" si="139"/>
        <v>#N/A</v>
      </c>
      <c r="AK71" s="5" t="e">
        <f t="shared" si="140"/>
        <v>#N/A</v>
      </c>
      <c r="AL71" s="5" t="e">
        <f t="shared" si="141"/>
        <v>#N/A</v>
      </c>
      <c r="AM71" s="5" t="e">
        <f t="shared" si="142"/>
        <v>#N/A</v>
      </c>
      <c r="AN71" s="5" t="e">
        <f t="shared" si="143"/>
        <v>#N/A</v>
      </c>
      <c r="AO71" s="5" t="e">
        <f t="shared" si="144"/>
        <v>#N/A</v>
      </c>
      <c r="AP71" s="5" t="e">
        <f t="shared" si="145"/>
        <v>#N/A</v>
      </c>
      <c r="AQ71" s="5" t="e">
        <f t="shared" si="146"/>
        <v>#N/A</v>
      </c>
      <c r="AR71" s="5" t="e">
        <f t="shared" si="147"/>
        <v>#N/A</v>
      </c>
      <c r="AS71" s="5" t="e">
        <f t="shared" si="148"/>
        <v>#N/A</v>
      </c>
      <c r="AT71" s="5" t="e">
        <f t="shared" si="149"/>
        <v>#N/A</v>
      </c>
      <c r="AU71" s="5" t="e">
        <f t="shared" si="150"/>
        <v>#N/A</v>
      </c>
      <c r="AV71" s="5" t="e">
        <f t="shared" si="151"/>
        <v>#N/A</v>
      </c>
      <c r="AW71" s="5" t="e">
        <f t="shared" si="152"/>
        <v>#N/A</v>
      </c>
      <c r="AX71" s="5" t="e">
        <f t="shared" si="153"/>
        <v>#N/A</v>
      </c>
      <c r="AY71" s="5" t="e">
        <f t="shared" si="154"/>
        <v>#N/A</v>
      </c>
      <c r="AZ71" s="5" t="e">
        <f t="shared" si="155"/>
        <v>#N/A</v>
      </c>
      <c r="BA71" s="5" t="e">
        <f t="shared" si="156"/>
        <v>#N/A</v>
      </c>
      <c r="BB71" s="5" t="e">
        <f t="shared" si="157"/>
        <v>#N/A</v>
      </c>
      <c r="BC71" s="5" t="e">
        <f t="shared" si="158"/>
        <v>#N/A</v>
      </c>
      <c r="BD71" s="5" t="e">
        <f t="shared" si="159"/>
        <v>#N/A</v>
      </c>
      <c r="BE71" s="5" t="e">
        <f t="shared" si="160"/>
        <v>#N/A</v>
      </c>
      <c r="BF71" s="5" t="e">
        <f t="shared" si="161"/>
        <v>#N/A</v>
      </c>
      <c r="BG71" s="5" t="e">
        <f t="shared" si="162"/>
        <v>#N/A</v>
      </c>
      <c r="BH71" s="5" t="e">
        <f t="shared" si="163"/>
        <v>#N/A</v>
      </c>
      <c r="BI71" s="5" t="e">
        <f t="shared" si="164"/>
        <v>#N/A</v>
      </c>
      <c r="BJ71" s="8" t="e">
        <f t="shared" si="165"/>
        <v>#N/A</v>
      </c>
      <c r="BK71" s="8" t="e">
        <f t="shared" si="166"/>
        <v>#N/A</v>
      </c>
      <c r="BL71" s="8" t="e">
        <f t="shared" si="167"/>
        <v>#N/A</v>
      </c>
      <c r="BM71" s="8" t="e">
        <f t="shared" si="168"/>
        <v>#N/A</v>
      </c>
      <c r="BN71" s="8" t="e">
        <f t="shared" si="169"/>
        <v>#N/A</v>
      </c>
    </row>
    <row r="72" spans="1:66" x14ac:dyDescent="0.25">
      <c r="A72" t="s">
        <v>143</v>
      </c>
      <c r="B72" t="s">
        <v>248</v>
      </c>
      <c r="C72" t="s">
        <v>160</v>
      </c>
      <c r="D72" t="s">
        <v>510</v>
      </c>
      <c r="E72">
        <f>VLOOKUP(A72,home!$A$2:$E$405,3,FALSE)</f>
        <v>1.2578947368421101</v>
      </c>
      <c r="F72">
        <f>VLOOKUP(B72,home!$B$2:$E$405,3,FALSE)</f>
        <v>0.83</v>
      </c>
      <c r="G72">
        <f>VLOOKUP(C72,away!$B$2:$E$405,4,FALSE)</f>
        <v>0.79</v>
      </c>
      <c r="H72">
        <f>VLOOKUP(A72,away!$A$2:$E$405,3,FALSE)</f>
        <v>1.0263157894736801</v>
      </c>
      <c r="I72">
        <f>VLOOKUP(C72,away!$B$2:$E$405,3,FALSE)</f>
        <v>0.63</v>
      </c>
      <c r="J72">
        <f>VLOOKUP(B72,home!$B$2:$E$405,4,FALSE)</f>
        <v>1.42</v>
      </c>
      <c r="K72" s="3">
        <f t="shared" si="114"/>
        <v>0.82480157894737161</v>
      </c>
      <c r="L72" s="3">
        <f t="shared" si="115"/>
        <v>0.91814210526315421</v>
      </c>
      <c r="M72" s="5">
        <f t="shared" si="116"/>
        <v>0.17500448370585495</v>
      </c>
      <c r="N72" s="5">
        <f t="shared" si="117"/>
        <v>0.14434397448345873</v>
      </c>
      <c r="O72" s="5">
        <f t="shared" si="118"/>
        <v>0.16067898510018505</v>
      </c>
      <c r="P72" s="5">
        <f t="shared" si="119"/>
        <v>0.13252828061429381</v>
      </c>
      <c r="Q72" s="5">
        <f t="shared" si="120"/>
        <v>5.9527569032747932E-2</v>
      </c>
      <c r="R72" s="5">
        <f t="shared" si="121"/>
        <v>7.3763070825715427E-2</v>
      </c>
      <c r="S72" s="5">
        <f t="shared" si="122"/>
        <v>2.5090421671855413E-2</v>
      </c>
      <c r="T72" s="5">
        <f t="shared" si="123"/>
        <v>5.4654767552924935E-2</v>
      </c>
      <c r="U72" s="5">
        <f t="shared" si="124"/>
        <v>6.0839897285056892E-2</v>
      </c>
      <c r="V72" s="5">
        <f t="shared" si="125"/>
        <v>2.111177937111566E-3</v>
      </c>
      <c r="W72" s="5">
        <f t="shared" si="126"/>
        <v>1.6366144309703054E-2</v>
      </c>
      <c r="X72" s="5">
        <f t="shared" si="127"/>
        <v>1.5026446191551355E-2</v>
      </c>
      <c r="Y72" s="5">
        <f t="shared" si="128"/>
        <v>6.8982064704672325E-3</v>
      </c>
      <c r="Z72" s="5">
        <f t="shared" si="129"/>
        <v>2.2574993712865841E-2</v>
      </c>
      <c r="AA72" s="5">
        <f t="shared" si="130"/>
        <v>1.8619890459098731E-2</v>
      </c>
      <c r="AB72" s="5">
        <f t="shared" si="131"/>
        <v>7.6788575252458666E-3</v>
      </c>
      <c r="AC72" s="5">
        <f t="shared" si="132"/>
        <v>9.9922719175332591E-5</v>
      </c>
      <c r="AD72" s="5">
        <f t="shared" si="133"/>
        <v>3.3747054169809042E-3</v>
      </c>
      <c r="AE72" s="5">
        <f t="shared" si="134"/>
        <v>3.0984591361898181E-3</v>
      </c>
      <c r="AF72" s="5">
        <f t="shared" si="135"/>
        <v>1.4224128971865868E-3</v>
      </c>
      <c r="AG72" s="5">
        <f t="shared" si="136"/>
        <v>4.353257239921185E-4</v>
      </c>
      <c r="AH72" s="5">
        <f t="shared" si="137"/>
        <v>5.1817630634582766E-3</v>
      </c>
      <c r="AI72" s="5">
        <f t="shared" si="138"/>
        <v>4.2739263564715562E-3</v>
      </c>
      <c r="AJ72" s="5">
        <f t="shared" si="139"/>
        <v>1.7625706035612632E-3</v>
      </c>
      <c r="AK72" s="5">
        <f t="shared" si="140"/>
        <v>4.845903389411839E-4</v>
      </c>
      <c r="AL72" s="5">
        <f t="shared" si="141"/>
        <v>3.0267992879244653E-6</v>
      </c>
      <c r="AM72" s="5">
        <f t="shared" si="142"/>
        <v>5.5669247128161976E-4</v>
      </c>
      <c r="AN72" s="5">
        <f t="shared" si="143"/>
        <v>5.1112279756665446E-4</v>
      </c>
      <c r="AO72" s="5">
        <f t="shared" si="144"/>
        <v>2.3464168070292052E-4</v>
      </c>
      <c r="AP72" s="5">
        <f t="shared" si="145"/>
        <v>7.1811468901021426E-5</v>
      </c>
      <c r="AQ72" s="5">
        <f t="shared" si="146"/>
        <v>1.6483283309705829E-5</v>
      </c>
      <c r="AR72" s="5">
        <f t="shared" si="147"/>
        <v>9.5151896961168699E-4</v>
      </c>
      <c r="AS72" s="5">
        <f t="shared" si="148"/>
        <v>7.8481434853409546E-4</v>
      </c>
      <c r="AT72" s="5">
        <f t="shared" si="149"/>
        <v>3.236580569257374E-4</v>
      </c>
      <c r="AU72" s="5">
        <f t="shared" si="150"/>
        <v>8.8984558797128836E-5</v>
      </c>
      <c r="AV72" s="5">
        <f t="shared" si="151"/>
        <v>1.8348651149451766E-5</v>
      </c>
      <c r="AW72" s="5">
        <f t="shared" si="152"/>
        <v>6.3670829851965792E-8</v>
      </c>
      <c r="AX72" s="5">
        <f t="shared" si="153"/>
        <v>7.6526804883532347E-5</v>
      </c>
      <c r="AY72" s="5">
        <f t="shared" si="154"/>
        <v>7.0262481744829032E-5</v>
      </c>
      <c r="AZ72" s="5">
        <f t="shared" si="155"/>
        <v>3.2255471455105629E-5</v>
      </c>
      <c r="BA72" s="5">
        <f t="shared" si="156"/>
        <v>9.8717021560154199E-6</v>
      </c>
      <c r="BB72" s="5">
        <f t="shared" si="157"/>
        <v>2.2659063500137034E-6</v>
      </c>
      <c r="BC72" s="5">
        <f t="shared" si="158"/>
        <v>4.1608480530614636E-7</v>
      </c>
      <c r="BD72" s="5">
        <f t="shared" si="159"/>
        <v>1.4560493832618354E-4</v>
      </c>
      <c r="BE72" s="5">
        <f t="shared" si="160"/>
        <v>1.2009518303397085E-4</v>
      </c>
      <c r="BF72" s="5">
        <f t="shared" si="161"/>
        <v>4.9527348295196377E-5</v>
      </c>
      <c r="BG72" s="5">
        <f t="shared" si="162"/>
        <v>1.3616745024984796E-5</v>
      </c>
      <c r="BH72" s="5">
        <f t="shared" si="163"/>
        <v>2.8077781991828061E-6</v>
      </c>
      <c r="BI72" s="5">
        <f t="shared" si="164"/>
        <v>4.6317197840399735E-7</v>
      </c>
      <c r="BJ72" s="8">
        <f t="shared" si="165"/>
        <v>0.30673036136835941</v>
      </c>
      <c r="BK72" s="8">
        <f t="shared" si="166"/>
        <v>0.33490757592932385</v>
      </c>
      <c r="BL72" s="8">
        <f t="shared" si="167"/>
        <v>0.3357829913076103</v>
      </c>
      <c r="BM72" s="8">
        <f t="shared" si="168"/>
        <v>0.25407935974498846</v>
      </c>
      <c r="BN72" s="8">
        <f t="shared" si="169"/>
        <v>0.74584636376225588</v>
      </c>
    </row>
    <row r="73" spans="1:66" x14ac:dyDescent="0.25">
      <c r="A73" t="s">
        <v>143</v>
      </c>
      <c r="B73" t="s">
        <v>329</v>
      </c>
      <c r="C73" t="s">
        <v>250</v>
      </c>
      <c r="D73" t="s">
        <v>510</v>
      </c>
      <c r="E73">
        <f>VLOOKUP(A73,home!$A$2:$E$405,3,FALSE)</f>
        <v>1.2578947368421101</v>
      </c>
      <c r="F73">
        <f>VLOOKUP(B73,home!$B$2:$E$405,3,FALSE)</f>
        <v>1.05</v>
      </c>
      <c r="G73">
        <f>VLOOKUP(C73,away!$B$2:$E$405,4,FALSE)</f>
        <v>1.3</v>
      </c>
      <c r="H73">
        <f>VLOOKUP(A73,away!$A$2:$E$405,3,FALSE)</f>
        <v>1.0263157894736801</v>
      </c>
      <c r="I73">
        <f>VLOOKUP(C73,away!$B$2:$E$405,3,FALSE)</f>
        <v>0.6</v>
      </c>
      <c r="J73">
        <f>VLOOKUP(B73,home!$B$2:$E$405,4,FALSE)</f>
        <v>1.33</v>
      </c>
      <c r="K73" s="3">
        <f t="shared" si="114"/>
        <v>1.7170263157894803</v>
      </c>
      <c r="L73" s="3">
        <f t="shared" si="115"/>
        <v>0.81899999999999673</v>
      </c>
      <c r="M73" s="5">
        <f t="shared" si="116"/>
        <v>7.91804134406114E-2</v>
      </c>
      <c r="N73" s="5">
        <f t="shared" si="117"/>
        <v>0.13595485357262083</v>
      </c>
      <c r="O73" s="5">
        <f t="shared" si="118"/>
        <v>6.4848758607860477E-2</v>
      </c>
      <c r="P73" s="5">
        <f t="shared" si="119"/>
        <v>0.11134702507597602</v>
      </c>
      <c r="Q73" s="5">
        <f t="shared" si="120"/>
        <v>0.11671903067174774</v>
      </c>
      <c r="R73" s="5">
        <f t="shared" si="121"/>
        <v>2.6555566649918753E-2</v>
      </c>
      <c r="S73" s="5">
        <f t="shared" si="122"/>
        <v>3.9145286866205768E-2</v>
      </c>
      <c r="T73" s="5">
        <f t="shared" si="123"/>
        <v>9.5592886120161022E-2</v>
      </c>
      <c r="U73" s="5">
        <f t="shared" si="124"/>
        <v>4.5596606768611984E-2</v>
      </c>
      <c r="V73" s="5">
        <f t="shared" si="125"/>
        <v>6.1164273796447052E-3</v>
      </c>
      <c r="W73" s="5">
        <f t="shared" si="126"/>
        <v>6.6803215738943433E-2</v>
      </c>
      <c r="X73" s="5">
        <f t="shared" si="127"/>
        <v>5.4711833690194452E-2</v>
      </c>
      <c r="Y73" s="5">
        <f t="shared" si="128"/>
        <v>2.2404495896134531E-2</v>
      </c>
      <c r="Z73" s="5">
        <f t="shared" si="129"/>
        <v>7.2496696954277929E-3</v>
      </c>
      <c r="AA73" s="5">
        <f t="shared" si="130"/>
        <v>1.2447873647831027E-2</v>
      </c>
      <c r="AB73" s="5">
        <f t="shared" si="131"/>
        <v>1.0686663314474137E-2</v>
      </c>
      <c r="AC73" s="5">
        <f t="shared" si="132"/>
        <v>5.3757454276200046E-4</v>
      </c>
      <c r="AD73" s="5">
        <f t="shared" si="133"/>
        <v>2.8675719850781971E-2</v>
      </c>
      <c r="AE73" s="5">
        <f t="shared" si="134"/>
        <v>2.3485414557790341E-2</v>
      </c>
      <c r="AF73" s="5">
        <f t="shared" si="135"/>
        <v>9.6172772614151036E-3</v>
      </c>
      <c r="AG73" s="5">
        <f t="shared" si="136"/>
        <v>2.6255166923663136E-3</v>
      </c>
      <c r="AH73" s="5">
        <f t="shared" si="137"/>
        <v>1.4843698701388344E-3</v>
      </c>
      <c r="AI73" s="5">
        <f t="shared" si="138"/>
        <v>2.5487021293933917E-3</v>
      </c>
      <c r="AJ73" s="5">
        <f t="shared" si="139"/>
        <v>2.1880943136385702E-3</v>
      </c>
      <c r="AK73" s="5">
        <f t="shared" si="140"/>
        <v>1.252338505982248E-3</v>
      </c>
      <c r="AL73" s="5">
        <f t="shared" si="141"/>
        <v>3.0238450895699014E-5</v>
      </c>
      <c r="AM73" s="5">
        <f t="shared" si="142"/>
        <v>9.8473931215998893E-3</v>
      </c>
      <c r="AN73" s="5">
        <f t="shared" si="143"/>
        <v>8.0650149665902771E-3</v>
      </c>
      <c r="AO73" s="5">
        <f t="shared" si="144"/>
        <v>3.3026236288187048E-3</v>
      </c>
      <c r="AP73" s="5">
        <f t="shared" si="145"/>
        <v>9.0161625066750308E-4</v>
      </c>
      <c r="AQ73" s="5">
        <f t="shared" si="146"/>
        <v>1.8460592732417048E-4</v>
      </c>
      <c r="AR73" s="5">
        <f t="shared" si="147"/>
        <v>2.4313978472874018E-4</v>
      </c>
      <c r="AS73" s="5">
        <f t="shared" si="148"/>
        <v>4.1747740879463608E-4</v>
      </c>
      <c r="AT73" s="5">
        <f t="shared" si="149"/>
        <v>3.5840984857399646E-4</v>
      </c>
      <c r="AU73" s="5">
        <f t="shared" si="150"/>
        <v>2.0513304727989148E-4</v>
      </c>
      <c r="AV73" s="5">
        <f t="shared" si="151"/>
        <v>8.8054710104415354E-5</v>
      </c>
      <c r="AW73" s="5">
        <f t="shared" si="152"/>
        <v>1.181184912558172E-6</v>
      </c>
      <c r="AX73" s="5">
        <f t="shared" si="153"/>
        <v>2.8180388552852204E-3</v>
      </c>
      <c r="AY73" s="5">
        <f t="shared" si="154"/>
        <v>2.3079738224785866E-3</v>
      </c>
      <c r="AZ73" s="5">
        <f t="shared" si="155"/>
        <v>9.451152803049771E-4</v>
      </c>
      <c r="BA73" s="5">
        <f t="shared" si="156"/>
        <v>2.5801647152325779E-4</v>
      </c>
      <c r="BB73" s="5">
        <f t="shared" si="157"/>
        <v>5.282887254438681E-5</v>
      </c>
      <c r="BC73" s="5">
        <f t="shared" si="158"/>
        <v>8.6533693227705284E-6</v>
      </c>
      <c r="BD73" s="5">
        <f t="shared" si="159"/>
        <v>3.3188580615472884E-5</v>
      </c>
      <c r="BE73" s="5">
        <f t="shared" si="160"/>
        <v>5.698566630046757E-5</v>
      </c>
      <c r="BF73" s="5">
        <f t="shared" si="161"/>
        <v>4.8922944330350302E-5</v>
      </c>
      <c r="BG73" s="5">
        <f t="shared" si="162"/>
        <v>2.8000660953705063E-5</v>
      </c>
      <c r="BH73" s="5">
        <f t="shared" si="163"/>
        <v>1.2019467929252642E-5</v>
      </c>
      <c r="BI73" s="5">
        <f t="shared" si="164"/>
        <v>4.1275485472628969E-6</v>
      </c>
      <c r="BJ73" s="8">
        <f t="shared" si="165"/>
        <v>0.58528212461861551</v>
      </c>
      <c r="BK73" s="8">
        <f t="shared" si="166"/>
        <v>0.23866493957857418</v>
      </c>
      <c r="BL73" s="8">
        <f t="shared" si="167"/>
        <v>0.16910443347600759</v>
      </c>
      <c r="BM73" s="8">
        <f t="shared" si="168"/>
        <v>0.46338872671232378</v>
      </c>
      <c r="BN73" s="8">
        <f t="shared" si="169"/>
        <v>0.53460564801873522</v>
      </c>
    </row>
    <row r="74" spans="1:66" x14ac:dyDescent="0.25">
      <c r="A74" t="s">
        <v>143</v>
      </c>
      <c r="B74" t="s">
        <v>156</v>
      </c>
      <c r="C74" t="s">
        <v>159</v>
      </c>
      <c r="D74" t="s">
        <v>510</v>
      </c>
      <c r="E74">
        <f>VLOOKUP(A74,home!$A$2:$E$405,3,FALSE)</f>
        <v>1.2578947368421101</v>
      </c>
      <c r="F74">
        <f>VLOOKUP(B74,home!$B$2:$E$405,3,FALSE)</f>
        <v>1.3</v>
      </c>
      <c r="G74">
        <f>VLOOKUP(C74,away!$B$2:$E$405,4,FALSE)</f>
        <v>1.21</v>
      </c>
      <c r="H74">
        <f>VLOOKUP(A74,away!$A$2:$E$405,3,FALSE)</f>
        <v>1.0263157894736801</v>
      </c>
      <c r="I74">
        <f>VLOOKUP(C74,away!$B$2:$E$405,3,FALSE)</f>
        <v>0.67</v>
      </c>
      <c r="J74">
        <f>VLOOKUP(B74,home!$B$2:$E$405,4,FALSE)</f>
        <v>1.23</v>
      </c>
      <c r="K74" s="3">
        <f t="shared" si="114"/>
        <v>1.9786684210526393</v>
      </c>
      <c r="L74" s="3">
        <f t="shared" si="115"/>
        <v>0.84578684210525978</v>
      </c>
      <c r="M74" s="5">
        <f t="shared" si="116"/>
        <v>5.9340973241040124E-2</v>
      </c>
      <c r="N74" s="5">
        <f t="shared" si="117"/>
        <v>0.11741610982657577</v>
      </c>
      <c r="O74" s="5">
        <f t="shared" si="118"/>
        <v>5.0189814364992057E-2</v>
      </c>
      <c r="P74" s="5">
        <f t="shared" si="119"/>
        <v>9.93090007425039E-2</v>
      </c>
      <c r="Q74" s="5">
        <f t="shared" si="120"/>
        <v>0.11616377431834701</v>
      </c>
      <c r="R74" s="5">
        <f t="shared" si="121"/>
        <v>2.1224942298807913E-2</v>
      </c>
      <c r="S74" s="5">
        <f t="shared" si="122"/>
        <v>4.1549190592200733E-2</v>
      </c>
      <c r="T74" s="5">
        <f t="shared" si="123"/>
        <v>9.8249791847742809E-2</v>
      </c>
      <c r="U74" s="5">
        <f t="shared" si="124"/>
        <v>4.1997123065315625E-2</v>
      </c>
      <c r="V74" s="5">
        <f t="shared" si="125"/>
        <v>7.7259875784324193E-3</v>
      </c>
      <c r="W74" s="5">
        <f t="shared" si="126"/>
        <v>7.66165306379996E-2</v>
      </c>
      <c r="X74" s="5">
        <f t="shared" si="127"/>
        <v>6.480125350137457E-2</v>
      </c>
      <c r="Y74" s="5">
        <f t="shared" si="128"/>
        <v>2.7404023781694997E-2</v>
      </c>
      <c r="Z74" s="5">
        <f t="shared" si="129"/>
        <v>5.9839256402583673E-3</v>
      </c>
      <c r="AA74" s="5">
        <f t="shared" si="130"/>
        <v>1.1840204698306427E-2</v>
      </c>
      <c r="AB74" s="5">
        <f t="shared" si="131"/>
        <v>1.1713919567669012E-2</v>
      </c>
      <c r="AC74" s="5">
        <f t="shared" si="132"/>
        <v>8.0810532783830917E-4</v>
      </c>
      <c r="AD74" s="5">
        <f t="shared" si="133"/>
        <v>3.7899677426005474E-2</v>
      </c>
      <c r="AE74" s="5">
        <f t="shared" si="134"/>
        <v>3.2055048486949171E-2</v>
      </c>
      <c r="AF74" s="5">
        <f t="shared" si="135"/>
        <v>1.3555869116653858E-2</v>
      </c>
      <c r="AG74" s="5">
        <f t="shared" si="136"/>
        <v>3.8217919107222959E-3</v>
      </c>
      <c r="AH74" s="5">
        <f t="shared" si="137"/>
        <v>1.2652813926667045E-3</v>
      </c>
      <c r="AI74" s="5">
        <f t="shared" si="138"/>
        <v>2.5035723354151123E-3</v>
      </c>
      <c r="AJ74" s="5">
        <f t="shared" si="139"/>
        <v>2.4768697599534453E-3</v>
      </c>
      <c r="AK74" s="5">
        <f t="shared" si="140"/>
        <v>1.6336346590267042E-3</v>
      </c>
      <c r="AL74" s="5">
        <f t="shared" si="141"/>
        <v>5.4095595821346447E-5</v>
      </c>
      <c r="AM74" s="5">
        <f t="shared" si="142"/>
        <v>1.4998178978183721E-2</v>
      </c>
      <c r="AN74" s="5">
        <f t="shared" si="143"/>
        <v>1.2685262435287503E-2</v>
      </c>
      <c r="AO74" s="5">
        <f t="shared" si="144"/>
        <v>5.3645140282091459E-3</v>
      </c>
      <c r="AP74" s="5">
        <f t="shared" si="145"/>
        <v>1.512411793116127E-3</v>
      </c>
      <c r="AQ74" s="5">
        <f t="shared" si="146"/>
        <v>3.1979449861561059E-4</v>
      </c>
      <c r="AR74" s="5">
        <f t="shared" si="147"/>
        <v>2.1403167069562352E-4</v>
      </c>
      <c r="AS74" s="5">
        <f t="shared" si="148"/>
        <v>4.2349770791056779E-4</v>
      </c>
      <c r="AT74" s="5">
        <f t="shared" si="149"/>
        <v>4.1898077051540761E-4</v>
      </c>
      <c r="AU74" s="5">
        <f t="shared" si="150"/>
        <v>2.7634133988237988E-4</v>
      </c>
      <c r="AV74" s="5">
        <f t="shared" si="151"/>
        <v>1.366969706641599E-4</v>
      </c>
      <c r="AW74" s="5">
        <f t="shared" si="152"/>
        <v>2.514741535314504E-6</v>
      </c>
      <c r="AX74" s="5">
        <f t="shared" si="153"/>
        <v>4.9460705195712813E-3</v>
      </c>
      <c r="AY74" s="5">
        <f t="shared" si="154"/>
        <v>4.1833213655781158E-3</v>
      </c>
      <c r="AZ74" s="5">
        <f t="shared" si="155"/>
        <v>1.7690990836518883E-3</v>
      </c>
      <c r="BA74" s="5">
        <f t="shared" si="156"/>
        <v>4.9876024244441329E-4</v>
      </c>
      <c r="BB74" s="5">
        <f t="shared" si="157"/>
        <v>1.0546121260617848E-4</v>
      </c>
      <c r="BC74" s="5">
        <f t="shared" si="158"/>
        <v>1.7839541194954231E-5</v>
      </c>
      <c r="BD74" s="5">
        <f t="shared" si="159"/>
        <v>3.0170861811360703E-5</v>
      </c>
      <c r="BE74" s="5">
        <f t="shared" si="160"/>
        <v>5.9698131502082447E-5</v>
      </c>
      <c r="BF74" s="5">
        <f t="shared" si="161"/>
        <v>5.9061403799509166E-5</v>
      </c>
      <c r="BG74" s="5">
        <f t="shared" si="162"/>
        <v>3.8954311533709047E-5</v>
      </c>
      <c r="BH74" s="5">
        <f t="shared" si="163"/>
        <v>1.9269416523899181E-5</v>
      </c>
      <c r="BI74" s="5">
        <f t="shared" si="164"/>
        <v>7.625557193589847E-6</v>
      </c>
      <c r="BJ74" s="8">
        <f t="shared" si="165"/>
        <v>0.63438458455252433</v>
      </c>
      <c r="BK74" s="8">
        <f t="shared" si="166"/>
        <v>0.21297067444341497</v>
      </c>
      <c r="BL74" s="8">
        <f t="shared" si="167"/>
        <v>0.1465296902841853</v>
      </c>
      <c r="BM74" s="8">
        <f t="shared" si="168"/>
        <v>0.53204345350407356</v>
      </c>
      <c r="BN74" s="8">
        <f t="shared" si="169"/>
        <v>0.46364461479226676</v>
      </c>
    </row>
    <row r="75" spans="1:66" x14ac:dyDescent="0.25">
      <c r="A75" t="s">
        <v>143</v>
      </c>
      <c r="B75" t="s">
        <v>151</v>
      </c>
      <c r="C75" t="s">
        <v>145</v>
      </c>
      <c r="D75" t="s">
        <v>510</v>
      </c>
      <c r="E75">
        <f>VLOOKUP(A75,home!$A$2:$E$405,3,FALSE)</f>
        <v>1.2578947368421101</v>
      </c>
      <c r="F75">
        <f>VLOOKUP(B75,home!$B$2:$E$405,3,FALSE)</f>
        <v>0.71</v>
      </c>
      <c r="G75">
        <f>VLOOKUP(C75,away!$B$2:$E$405,4,FALSE)</f>
        <v>0.96</v>
      </c>
      <c r="H75">
        <f>VLOOKUP(A75,away!$A$2:$E$405,3,FALSE)</f>
        <v>1.0263157894736801</v>
      </c>
      <c r="I75">
        <f>VLOOKUP(C75,away!$B$2:$E$405,3,FALSE)</f>
        <v>0.46</v>
      </c>
      <c r="J75">
        <f>VLOOKUP(B75,home!$B$2:$E$405,4,FALSE)</f>
        <v>1.03</v>
      </c>
      <c r="K75" s="3">
        <f t="shared" si="114"/>
        <v>0.85738105263158215</v>
      </c>
      <c r="L75" s="3">
        <f t="shared" si="115"/>
        <v>0.48626842105262968</v>
      </c>
      <c r="M75" s="5">
        <f t="shared" si="116"/>
        <v>0.26089181130071215</v>
      </c>
      <c r="N75" s="5">
        <f t="shared" si="117"/>
        <v>0.22368369579596467</v>
      </c>
      <c r="O75" s="5">
        <f t="shared" si="118"/>
        <v>0.1268634491467579</v>
      </c>
      <c r="P75" s="5">
        <f t="shared" si="119"/>
        <v>0.10877031756992049</v>
      </c>
      <c r="Q75" s="5">
        <f t="shared" si="120"/>
        <v>9.5891081279033383E-2</v>
      </c>
      <c r="R75" s="5">
        <f t="shared" si="121"/>
        <v>3.0844844552942265E-2</v>
      </c>
      <c r="S75" s="5">
        <f t="shared" si="122"/>
        <v>1.1337057615258557E-2</v>
      </c>
      <c r="T75" s="5">
        <f t="shared" si="123"/>
        <v>4.6628804686584945E-2</v>
      </c>
      <c r="U75" s="5">
        <f t="shared" si="124"/>
        <v>2.6445785291059162E-2</v>
      </c>
      <c r="V75" s="5">
        <f t="shared" si="125"/>
        <v>5.2517953322072568E-4</v>
      </c>
      <c r="W75" s="5">
        <f t="shared" si="126"/>
        <v>2.7405065401666089E-2</v>
      </c>
      <c r="X75" s="5">
        <f t="shared" si="127"/>
        <v>1.332621788171222E-2</v>
      </c>
      <c r="Y75" s="5">
        <f t="shared" si="128"/>
        <v>3.2400594639717594E-3</v>
      </c>
      <c r="Z75" s="5">
        <f t="shared" si="129"/>
        <v>4.9996246194576807E-3</v>
      </c>
      <c r="AA75" s="5">
        <f t="shared" si="130"/>
        <v>4.2865834189933991E-3</v>
      </c>
      <c r="AB75" s="5">
        <f t="shared" si="131"/>
        <v>1.8376177019848233E-3</v>
      </c>
      <c r="AC75" s="5">
        <f t="shared" si="132"/>
        <v>1.3684778070659256E-5</v>
      </c>
      <c r="AD75" s="5">
        <f t="shared" si="133"/>
        <v>5.8741459553794543E-3</v>
      </c>
      <c r="AE75" s="5">
        <f t="shared" si="134"/>
        <v>2.8564116787550588E-3</v>
      </c>
      <c r="AF75" s="5">
        <f t="shared" si="135"/>
        <v>6.9449139845225664E-4</v>
      </c>
      <c r="AG75" s="5">
        <f t="shared" si="136"/>
        <v>1.1256974525333718E-4</v>
      </c>
      <c r="AH75" s="5">
        <f t="shared" si="137"/>
        <v>6.0778989238988515E-4</v>
      </c>
      <c r="AI75" s="5">
        <f t="shared" si="138"/>
        <v>5.211075377160758E-4</v>
      </c>
      <c r="AJ75" s="5">
        <f t="shared" si="139"/>
        <v>2.2339386461063044E-4</v>
      </c>
      <c r="AK75" s="5">
        <f t="shared" si="140"/>
        <v>6.3844555597099842E-5</v>
      </c>
      <c r="AL75" s="5">
        <f t="shared" si="141"/>
        <v>2.2821684577961747E-7</v>
      </c>
      <c r="AM75" s="5">
        <f t="shared" si="142"/>
        <v>1.0072762885069578E-3</v>
      </c>
      <c r="AN75" s="5">
        <f t="shared" si="143"/>
        <v>4.8980665037603153E-4</v>
      </c>
      <c r="AO75" s="5">
        <f t="shared" si="144"/>
        <v>1.1908875324971509E-4</v>
      </c>
      <c r="AP75" s="5">
        <f t="shared" si="145"/>
        <v>1.9303033335955061E-5</v>
      </c>
      <c r="AQ75" s="5">
        <f t="shared" si="146"/>
        <v>2.3466138854502857E-6</v>
      </c>
      <c r="AR75" s="5">
        <f t="shared" si="147"/>
        <v>5.9109806260835459E-5</v>
      </c>
      <c r="AS75" s="5">
        <f t="shared" si="148"/>
        <v>5.0679627912763994E-5</v>
      </c>
      <c r="AT75" s="5">
        <f t="shared" si="149"/>
        <v>2.1725876363411249E-5</v>
      </c>
      <c r="AU75" s="5">
        <f t="shared" si="150"/>
        <v>6.2091182486017166E-6</v>
      </c>
      <c r="AV75" s="5">
        <f t="shared" si="151"/>
        <v>1.3308950849750262E-6</v>
      </c>
      <c r="AW75" s="5">
        <f t="shared" si="152"/>
        <v>2.6429877267787054E-9</v>
      </c>
      <c r="AX75" s="5">
        <f t="shared" si="153"/>
        <v>1.4393660075515474E-4</v>
      </c>
      <c r="AY75" s="5">
        <f t="shared" si="154"/>
        <v>6.999182358089184E-5</v>
      </c>
      <c r="AZ75" s="5">
        <f t="shared" si="155"/>
        <v>1.701740676963724E-5</v>
      </c>
      <c r="BA75" s="5">
        <f t="shared" si="156"/>
        <v>2.7583425067606108E-6</v>
      </c>
      <c r="BB75" s="5">
        <f t="shared" si="157"/>
        <v>3.3532371387120868E-7</v>
      </c>
      <c r="BC75" s="5">
        <f t="shared" si="158"/>
        <v>3.2611466577131295E-8</v>
      </c>
      <c r="BD75" s="5">
        <f t="shared" si="159"/>
        <v>4.7905386931972136E-6</v>
      </c>
      <c r="BE75" s="5">
        <f t="shared" si="160"/>
        <v>4.107317107445751E-6</v>
      </c>
      <c r="BF75" s="5">
        <f t="shared" si="161"/>
        <v>1.7607679325367714E-6</v>
      </c>
      <c r="BG75" s="5">
        <f t="shared" si="162"/>
        <v>5.0321635447943731E-7</v>
      </c>
      <c r="BH75" s="5">
        <f t="shared" si="163"/>
        <v>1.0786204192625183E-7</v>
      </c>
      <c r="BI75" s="5">
        <f t="shared" si="164"/>
        <v>1.8495774209144333E-8</v>
      </c>
      <c r="BJ75" s="8">
        <f t="shared" si="165"/>
        <v>0.42158443673492008</v>
      </c>
      <c r="BK75" s="8">
        <f t="shared" si="166"/>
        <v>0.38160827083760929</v>
      </c>
      <c r="BL75" s="8">
        <f t="shared" si="167"/>
        <v>0.19184475948382565</v>
      </c>
      <c r="BM75" s="8">
        <f t="shared" si="168"/>
        <v>0.15302190284988879</v>
      </c>
      <c r="BN75" s="8">
        <f t="shared" si="169"/>
        <v>0.84694519964533088</v>
      </c>
    </row>
    <row r="76" spans="1:66" x14ac:dyDescent="0.25">
      <c r="A76" t="s">
        <v>143</v>
      </c>
      <c r="B76" t="s">
        <v>254</v>
      </c>
      <c r="C76" t="s">
        <v>150</v>
      </c>
      <c r="D76" t="s">
        <v>510</v>
      </c>
      <c r="E76">
        <f>VLOOKUP(A76,home!$A$2:$E$405,3,FALSE)</f>
        <v>1.2578947368421101</v>
      </c>
      <c r="F76">
        <f>VLOOKUP(B76,home!$B$2:$E$405,3,FALSE)</f>
        <v>0.7</v>
      </c>
      <c r="G76">
        <f>VLOOKUP(C76,away!$B$2:$E$405,4,FALSE)</f>
        <v>1.05</v>
      </c>
      <c r="H76">
        <f>VLOOKUP(A76,away!$A$2:$E$405,3,FALSE)</f>
        <v>1.0263157894736801</v>
      </c>
      <c r="I76">
        <f>VLOOKUP(C76,away!$B$2:$E$405,3,FALSE)</f>
        <v>0.71</v>
      </c>
      <c r="J76">
        <f>VLOOKUP(B76,home!$B$2:$E$405,4,FALSE)</f>
        <v>1.33</v>
      </c>
      <c r="K76" s="3">
        <f t="shared" si="114"/>
        <v>0.92455263157895085</v>
      </c>
      <c r="L76" s="3">
        <f t="shared" si="115"/>
        <v>0.96914999999999607</v>
      </c>
      <c r="M76" s="5">
        <f t="shared" si="116"/>
        <v>0.1505134798673872</v>
      </c>
      <c r="N76" s="5">
        <f t="shared" si="117"/>
        <v>0.13915763389949828</v>
      </c>
      <c r="O76" s="5">
        <f t="shared" si="118"/>
        <v>0.14587013901347767</v>
      </c>
      <c r="P76" s="5">
        <f t="shared" si="119"/>
        <v>0.13486462089369819</v>
      </c>
      <c r="Q76" s="5">
        <f t="shared" si="120"/>
        <v>6.4329278313040666E-2</v>
      </c>
      <c r="R76" s="5">
        <f t="shared" si="121"/>
        <v>7.0685022612455656E-2</v>
      </c>
      <c r="S76" s="5">
        <f t="shared" si="122"/>
        <v>3.0210692731352417E-2</v>
      </c>
      <c r="T76" s="5">
        <f t="shared" si="123"/>
        <v>6.2344720077083096E-2</v>
      </c>
      <c r="U76" s="5">
        <f t="shared" si="124"/>
        <v>6.5352023669563525E-2</v>
      </c>
      <c r="V76" s="5">
        <f t="shared" si="125"/>
        <v>3.0077436148278234E-3</v>
      </c>
      <c r="W76" s="5">
        <f t="shared" si="126"/>
        <v>1.9825267850632166E-2</v>
      </c>
      <c r="X76" s="5">
        <f t="shared" si="127"/>
        <v>1.9213658337440081E-2</v>
      </c>
      <c r="Y76" s="5">
        <f t="shared" si="128"/>
        <v>9.3104584888649908E-3</v>
      </c>
      <c r="Z76" s="5">
        <f t="shared" si="129"/>
        <v>2.2834796554953716E-2</v>
      </c>
      <c r="AA76" s="5">
        <f t="shared" si="130"/>
        <v>2.1111971246452418E-2</v>
      </c>
      <c r="AB76" s="5">
        <f t="shared" si="131"/>
        <v>9.7595642868633613E-3</v>
      </c>
      <c r="AC76" s="5">
        <f t="shared" si="132"/>
        <v>1.6843931633091561E-4</v>
      </c>
      <c r="AD76" s="5">
        <f t="shared" si="133"/>
        <v>4.5823758907648842E-3</v>
      </c>
      <c r="AE76" s="5">
        <f t="shared" si="134"/>
        <v>4.4410095945347687E-3</v>
      </c>
      <c r="AF76" s="5">
        <f t="shared" si="135"/>
        <v>2.1520022242716768E-3</v>
      </c>
      <c r="AG76" s="5">
        <f t="shared" si="136"/>
        <v>6.9520431855096246E-4</v>
      </c>
      <c r="AH76" s="5">
        <f t="shared" si="137"/>
        <v>5.5325857703083245E-3</v>
      </c>
      <c r="AI76" s="5">
        <f t="shared" si="138"/>
        <v>5.1151667333748183E-3</v>
      </c>
      <c r="AJ76" s="5">
        <f t="shared" si="139"/>
        <v>2.3646204321533964E-3</v>
      </c>
      <c r="AK76" s="5">
        <f t="shared" si="140"/>
        <v>7.2873868107759313E-4</v>
      </c>
      <c r="AL76" s="5">
        <f t="shared" si="141"/>
        <v>6.0370684567461912E-6</v>
      </c>
      <c r="AM76" s="5">
        <f t="shared" si="142"/>
        <v>8.4732953773812266E-4</v>
      </c>
      <c r="AN76" s="5">
        <f t="shared" si="143"/>
        <v>8.2118942149889812E-4</v>
      </c>
      <c r="AO76" s="5">
        <f t="shared" si="144"/>
        <v>3.9792786392282695E-4</v>
      </c>
      <c r="AP76" s="5">
        <f t="shared" si="145"/>
        <v>1.2855059644026876E-4</v>
      </c>
      <c r="AQ76" s="5">
        <f t="shared" si="146"/>
        <v>3.1146202635021484E-5</v>
      </c>
      <c r="AR76" s="5">
        <f t="shared" si="147"/>
        <v>1.0723810998588585E-3</v>
      </c>
      <c r="AS76" s="5">
        <f t="shared" si="148"/>
        <v>9.9147276793003724E-4</v>
      </c>
      <c r="AT76" s="5">
        <f t="shared" si="149"/>
        <v>4.5833437836429109E-4</v>
      </c>
      <c r="AU76" s="5">
        <f t="shared" si="150"/>
        <v>1.4125141855326933E-4</v>
      </c>
      <c r="AV76" s="5">
        <f t="shared" si="151"/>
        <v>3.2648592684421245E-5</v>
      </c>
      <c r="AW76" s="5">
        <f t="shared" si="152"/>
        <v>1.502609875957314E-7</v>
      </c>
      <c r="AX76" s="5">
        <f t="shared" si="153"/>
        <v>1.3056679232172617E-4</v>
      </c>
      <c r="AY76" s="5">
        <f t="shared" si="154"/>
        <v>1.2653880677860037E-4</v>
      </c>
      <c r="AZ76" s="5">
        <f t="shared" si="155"/>
        <v>6.1317542294740034E-5</v>
      </c>
      <c r="BA76" s="5">
        <f t="shared" si="156"/>
        <v>1.9808632038315691E-5</v>
      </c>
      <c r="BB76" s="5">
        <f t="shared" si="157"/>
        <v>4.7993839349833922E-6</v>
      </c>
      <c r="BC76" s="5">
        <f t="shared" si="158"/>
        <v>9.3026458811782735E-7</v>
      </c>
      <c r="BD76" s="5">
        <f t="shared" si="159"/>
        <v>1.7321635715470134E-4</v>
      </c>
      <c r="BE76" s="5">
        <f t="shared" si="160"/>
        <v>1.6014763883989857E-4</v>
      </c>
      <c r="BF76" s="5">
        <f t="shared" si="161"/>
        <v>7.403246046529179E-5</v>
      </c>
      <c r="BG76" s="5">
        <f t="shared" si="162"/>
        <v>2.2815635381816731E-5</v>
      </c>
      <c r="BH76" s="5">
        <f t="shared" si="163"/>
        <v>5.273563933351119E-6</v>
      </c>
      <c r="BI76" s="5">
        <f t="shared" si="164"/>
        <v>9.7513748247592431E-7</v>
      </c>
      <c r="BJ76" s="8">
        <f t="shared" si="165"/>
        <v>0.32862171403887319</v>
      </c>
      <c r="BK76" s="8">
        <f t="shared" si="166"/>
        <v>0.31889755229883188</v>
      </c>
      <c r="BL76" s="8">
        <f t="shared" si="167"/>
        <v>0.32965238149637527</v>
      </c>
      <c r="BM76" s="8">
        <f t="shared" si="168"/>
        <v>0.29445988124368544</v>
      </c>
      <c r="BN76" s="8">
        <f t="shared" si="169"/>
        <v>0.70542017459955775</v>
      </c>
    </row>
    <row r="77" spans="1:66" s="14" customFormat="1" x14ac:dyDescent="0.25">
      <c r="A77" t="s">
        <v>143</v>
      </c>
      <c r="B77" t="s">
        <v>140</v>
      </c>
      <c r="C77" t="s">
        <v>149</v>
      </c>
      <c r="D77" t="s">
        <v>510</v>
      </c>
      <c r="E77">
        <f>VLOOKUP(A77,home!$A$2:$E$405,3,FALSE)</f>
        <v>1.2578947368421101</v>
      </c>
      <c r="F77">
        <f>VLOOKUP(B77,home!$B$2:$E$405,3,FALSE)</f>
        <v>0.92</v>
      </c>
      <c r="G77">
        <f>VLOOKUP(C77,away!$B$2:$E$405,4,FALSE)</f>
        <v>1</v>
      </c>
      <c r="H77">
        <f>VLOOKUP(A77,away!$A$2:$E$405,3,FALSE)</f>
        <v>1.0263157894736801</v>
      </c>
      <c r="I77">
        <f>VLOOKUP(C77,away!$B$2:$E$405,3,FALSE)</f>
        <v>0.88</v>
      </c>
      <c r="J77">
        <f>VLOOKUP(B77,home!$B$2:$E$405,4,FALSE)</f>
        <v>1.44</v>
      </c>
      <c r="K77" s="3">
        <f t="shared" si="114"/>
        <v>1.1572631578947412</v>
      </c>
      <c r="L77" s="3">
        <f t="shared" si="115"/>
        <v>1.3005473684210473</v>
      </c>
      <c r="M77" s="5">
        <f t="shared" si="116"/>
        <v>8.5622213472531503E-2</v>
      </c>
      <c r="N77" s="5">
        <f t="shared" si="117"/>
        <v>9.9087433149159465E-2</v>
      </c>
      <c r="O77" s="5">
        <f t="shared" si="118"/>
        <v>0.11135574441008599</v>
      </c>
      <c r="P77" s="5">
        <f t="shared" si="119"/>
        <v>0.12886790042573579</v>
      </c>
      <c r="Q77" s="5">
        <f t="shared" si="120"/>
        <v>5.7335117896940194E-2</v>
      </c>
      <c r="R77" s="5">
        <f t="shared" si="121"/>
        <v>7.2411710175552049E-2</v>
      </c>
      <c r="S77" s="5">
        <f t="shared" si="122"/>
        <v>4.8488981674904494E-2</v>
      </c>
      <c r="T77" s="5">
        <f t="shared" si="123"/>
        <v>7.4567036698976061E-2</v>
      </c>
      <c r="U77" s="5">
        <f t="shared" si="124"/>
        <v>8.3799404386318138E-2</v>
      </c>
      <c r="V77" s="5">
        <f t="shared" si="125"/>
        <v>8.1088423316580394E-3</v>
      </c>
      <c r="W77" s="5">
        <f t="shared" si="126"/>
        <v>2.2117273198560099E-2</v>
      </c>
      <c r="X77" s="5">
        <f t="shared" si="127"/>
        <v>2.8764561455036697E-2</v>
      </c>
      <c r="Y77" s="5">
        <f t="shared" si="128"/>
        <v>1.8704837352066739E-2</v>
      </c>
      <c r="Z77" s="5">
        <f t="shared" si="129"/>
        <v>3.1391619703893946E-2</v>
      </c>
      <c r="AA77" s="5">
        <f t="shared" si="130"/>
        <v>3.6328364949959085E-2</v>
      </c>
      <c r="AB77" s="5">
        <f t="shared" si="131"/>
        <v>2.102073917157115E-2</v>
      </c>
      <c r="AC77" s="5">
        <f t="shared" si="132"/>
        <v>7.627762730778797E-4</v>
      </c>
      <c r="AD77" s="5">
        <f t="shared" si="133"/>
        <v>6.3988763564465983E-3</v>
      </c>
      <c r="AE77" s="5">
        <f t="shared" si="134"/>
        <v>8.3220418062282826E-3</v>
      </c>
      <c r="AF77" s="5">
        <f t="shared" si="135"/>
        <v>5.4116047854900666E-3</v>
      </c>
      <c r="AG77" s="5">
        <f t="shared" si="136"/>
        <v>2.3460161209012853E-3</v>
      </c>
      <c r="AH77" s="5">
        <f t="shared" si="137"/>
        <v>1.0206572099093387E-2</v>
      </c>
      <c r="AI77" s="5">
        <f t="shared" si="138"/>
        <v>1.1811689858677171E-2</v>
      </c>
      <c r="AJ77" s="5">
        <f t="shared" si="139"/>
        <v>6.8346167529630183E-3</v>
      </c>
      <c r="AK77" s="5">
        <f t="shared" si="140"/>
        <v>2.6364833888447617E-3</v>
      </c>
      <c r="AL77" s="5">
        <f t="shared" si="141"/>
        <v>4.5921436888640495E-5</v>
      </c>
      <c r="AM77" s="5">
        <f t="shared" si="142"/>
        <v>1.4810367718478767E-3</v>
      </c>
      <c r="AN77" s="5">
        <f t="shared" si="143"/>
        <v>1.9261584761615588E-3</v>
      </c>
      <c r="AO77" s="5">
        <f t="shared" si="144"/>
        <v>1.2525301686669053E-3</v>
      </c>
      <c r="AP77" s="5">
        <f t="shared" si="145"/>
        <v>5.429916049092382E-4</v>
      </c>
      <c r="AQ77" s="5">
        <f t="shared" si="146"/>
        <v>1.7654657570985763E-4</v>
      </c>
      <c r="AR77" s="5">
        <f t="shared" si="147"/>
        <v>2.6548260968151174E-3</v>
      </c>
      <c r="AS77" s="5">
        <f t="shared" si="148"/>
        <v>3.0723324324616326E-3</v>
      </c>
      <c r="AT77" s="5">
        <f t="shared" si="149"/>
        <v>1.7777485664464908E-3</v>
      </c>
      <c r="AU77" s="5">
        <f t="shared" si="150"/>
        <v>6.8577430664957173E-4</v>
      </c>
      <c r="AV77" s="5">
        <f t="shared" si="151"/>
        <v>1.9840533492909007E-4</v>
      </c>
      <c r="AW77" s="5">
        <f t="shared" si="152"/>
        <v>1.9198675581069738E-6</v>
      </c>
      <c r="AX77" s="5">
        <f t="shared" si="153"/>
        <v>2.856582152578177E-4</v>
      </c>
      <c r="AY77" s="5">
        <f t="shared" si="154"/>
        <v>3.7151204012140788E-4</v>
      </c>
      <c r="AZ77" s="5">
        <f t="shared" si="155"/>
        <v>2.4158450305831583E-4</v>
      </c>
      <c r="BA77" s="5">
        <f t="shared" si="156"/>
        <v>1.0473069656793308E-4</v>
      </c>
      <c r="BB77" s="5">
        <f t="shared" si="157"/>
        <v>3.4051807953582127E-5</v>
      </c>
      <c r="BC77" s="5">
        <f t="shared" si="158"/>
        <v>8.8571978448020224E-6</v>
      </c>
      <c r="BD77" s="5">
        <f t="shared" si="159"/>
        <v>5.754545156380702E-4</v>
      </c>
      <c r="BE77" s="5">
        <f t="shared" si="160"/>
        <v>6.6595230999210179E-4</v>
      </c>
      <c r="BF77" s="5">
        <f t="shared" si="161"/>
        <v>3.8534103663437884E-4</v>
      </c>
      <c r="BG77" s="5">
        <f t="shared" si="162"/>
        <v>1.4864699497397813E-4</v>
      </c>
      <c r="BH77" s="5">
        <f t="shared" si="163"/>
        <v>4.3005922703787426E-5</v>
      </c>
      <c r="BI77" s="5">
        <f t="shared" si="164"/>
        <v>9.9538339832724333E-6</v>
      </c>
      <c r="BJ77" s="8">
        <f t="shared" si="165"/>
        <v>0.32948045687790484</v>
      </c>
      <c r="BK77" s="8">
        <f t="shared" si="166"/>
        <v>0.27226814765491775</v>
      </c>
      <c r="BL77" s="8">
        <f t="shared" si="167"/>
        <v>0.36662276654429221</v>
      </c>
      <c r="BM77" s="8">
        <f t="shared" si="168"/>
        <v>0.44471327907844044</v>
      </c>
      <c r="BN77" s="8">
        <f t="shared" si="169"/>
        <v>0.55468011953000507</v>
      </c>
    </row>
    <row r="78" spans="1:66" x14ac:dyDescent="0.25">
      <c r="A78" t="s">
        <v>143</v>
      </c>
      <c r="B78" t="s">
        <v>452</v>
      </c>
      <c r="C78" t="s">
        <v>158</v>
      </c>
      <c r="D78" t="s">
        <v>510</v>
      </c>
      <c r="E78">
        <f>VLOOKUP(A78,home!$A$2:$E$405,3,FALSE)</f>
        <v>1.2578947368421101</v>
      </c>
      <c r="F78">
        <f>VLOOKUP(B78,home!$B$2:$E$405,3,FALSE)</f>
        <v>0.75</v>
      </c>
      <c r="G78">
        <f>VLOOKUP(C78,away!$B$2:$E$405,4,FALSE)</f>
        <v>1.0900000000000001</v>
      </c>
      <c r="H78">
        <f>VLOOKUP(A78,away!$A$2:$E$405,3,FALSE)</f>
        <v>1.0263157894736801</v>
      </c>
      <c r="I78">
        <f>VLOOKUP(C78,away!$B$2:$E$405,3,FALSE)</f>
        <v>0.67</v>
      </c>
      <c r="J78">
        <f>VLOOKUP(B78,home!$B$2:$E$405,4,FALSE)</f>
        <v>1.1299999999999999</v>
      </c>
      <c r="K78" s="3">
        <f t="shared" si="114"/>
        <v>1.028328947368425</v>
      </c>
      <c r="L78" s="3">
        <f t="shared" si="115"/>
        <v>0.77702368421052315</v>
      </c>
      <c r="M78" s="5">
        <f t="shared" si="116"/>
        <v>0.16441646791475314</v>
      </c>
      <c r="N78" s="5">
        <f t="shared" si="117"/>
        <v>0.16907421338081255</v>
      </c>
      <c r="O78" s="5">
        <f t="shared" si="118"/>
        <v>0.12775548964400277</v>
      </c>
      <c r="P78" s="5">
        <f t="shared" si="119"/>
        <v>0.13137466818615509</v>
      </c>
      <c r="Q78" s="5">
        <f t="shared" si="120"/>
        <v>8.6931953936517703E-2</v>
      </c>
      <c r="R78" s="5">
        <f t="shared" si="121"/>
        <v>4.9634520620651178E-2</v>
      </c>
      <c r="S78" s="5">
        <f t="shared" si="122"/>
        <v>2.6243270610172346E-2</v>
      </c>
      <c r="T78" s="5">
        <f t="shared" si="123"/>
        <v>6.7548187123372475E-2</v>
      </c>
      <c r="U78" s="5">
        <f t="shared" si="124"/>
        <v>5.1040614342970608E-2</v>
      </c>
      <c r="V78" s="5">
        <f t="shared" si="125"/>
        <v>2.3299240657020889E-3</v>
      </c>
      <c r="W78" s="5">
        <f t="shared" si="126"/>
        <v>2.9798214894739886E-2</v>
      </c>
      <c r="X78" s="5">
        <f t="shared" si="127"/>
        <v>2.315391872040767E-2</v>
      </c>
      <c r="Y78" s="5">
        <f t="shared" si="128"/>
        <v>8.9955716140210848E-3</v>
      </c>
      <c r="Z78" s="5">
        <f t="shared" si="129"/>
        <v>1.2855732692227189E-2</v>
      </c>
      <c r="AA78" s="5">
        <f t="shared" si="130"/>
        <v>1.3219922067047833E-2</v>
      </c>
      <c r="AB78" s="5">
        <f t="shared" si="131"/>
        <v>6.7972142717499543E-3</v>
      </c>
      <c r="AC78" s="5">
        <f t="shared" si="132"/>
        <v>1.1635581768079515E-4</v>
      </c>
      <c r="AD78" s="5">
        <f t="shared" si="133"/>
        <v>7.660591739041496E-3</v>
      </c>
      <c r="AE78" s="5">
        <f t="shared" si="134"/>
        <v>5.9524612163027214E-3</v>
      </c>
      <c r="AF78" s="5">
        <f t="shared" si="135"/>
        <v>2.312601672205896E-3</v>
      </c>
      <c r="AG78" s="5">
        <f t="shared" si="136"/>
        <v>5.9898209048294738E-4</v>
      </c>
      <c r="AH78" s="5">
        <f t="shared" si="137"/>
        <v>2.4973021949350085E-3</v>
      </c>
      <c r="AI78" s="5">
        <f t="shared" si="138"/>
        <v>2.568048137378375E-3</v>
      </c>
      <c r="AJ78" s="5">
        <f t="shared" si="139"/>
        <v>1.3203991189508742E-3</v>
      </c>
      <c r="AK78" s="5">
        <f t="shared" si="140"/>
        <v>4.5260154536564941E-4</v>
      </c>
      <c r="AL78" s="5">
        <f t="shared" si="141"/>
        <v>3.7188992400125864E-6</v>
      </c>
      <c r="AM78" s="5">
        <f t="shared" si="142"/>
        <v>1.5755216478455594E-3</v>
      </c>
      <c r="AN78" s="5">
        <f t="shared" si="143"/>
        <v>1.2242176353623908E-3</v>
      </c>
      <c r="AO78" s="5">
        <f t="shared" si="144"/>
        <v>4.7562304865238989E-4</v>
      </c>
      <c r="AP78" s="5">
        <f t="shared" si="145"/>
        <v>1.2319012451977363E-4</v>
      </c>
      <c r="AQ78" s="5">
        <f t="shared" si="146"/>
        <v>2.3930411103176901E-5</v>
      </c>
      <c r="AR78" s="5">
        <f t="shared" si="147"/>
        <v>3.8809259041908546E-4</v>
      </c>
      <c r="AS78" s="5">
        <f t="shared" si="148"/>
        <v>3.9908684498714345E-4</v>
      </c>
      <c r="AT78" s="5">
        <f t="shared" si="149"/>
        <v>2.0519627760710749E-4</v>
      </c>
      <c r="AU78" s="5">
        <f t="shared" si="150"/>
        <v>7.0336424051878652E-5</v>
      </c>
      <c r="AV78" s="5">
        <f t="shared" si="151"/>
        <v>1.8082245226731883E-5</v>
      </c>
      <c r="AW78" s="5">
        <f t="shared" si="152"/>
        <v>8.2542616028467834E-8</v>
      </c>
      <c r="AX78" s="5">
        <f t="shared" si="153"/>
        <v>2.700257529475316E-4</v>
      </c>
      <c r="AY78" s="5">
        <f t="shared" si="154"/>
        <v>2.0981640538701154E-4</v>
      </c>
      <c r="AZ78" s="5">
        <f t="shared" si="155"/>
        <v>8.1516158160812175E-5</v>
      </c>
      <c r="BA78" s="5">
        <f t="shared" si="156"/>
        <v>2.1113328512267329E-5</v>
      </c>
      <c r="BB78" s="5">
        <f t="shared" si="157"/>
        <v>4.1013890766372602E-6</v>
      </c>
      <c r="BC78" s="5">
        <f t="shared" si="158"/>
        <v>6.3737529014189609E-7</v>
      </c>
      <c r="BD78" s="5">
        <f t="shared" si="159"/>
        <v>5.0259522403707201E-5</v>
      </c>
      <c r="BE78" s="5">
        <f t="shared" si="160"/>
        <v>5.1683321768644003E-5</v>
      </c>
      <c r="BF78" s="5">
        <f t="shared" si="161"/>
        <v>2.6573727935426639E-5</v>
      </c>
      <c r="BG78" s="5">
        <f t="shared" si="162"/>
        <v>9.1088445584973947E-6</v>
      </c>
      <c r="BH78" s="5">
        <f t="shared" si="163"/>
        <v>2.3417221341455575E-6</v>
      </c>
      <c r="BI78" s="5">
        <f t="shared" si="164"/>
        <v>4.8161213144704878E-7</v>
      </c>
      <c r="BJ78" s="8">
        <f t="shared" si="165"/>
        <v>0.40603638966476219</v>
      </c>
      <c r="BK78" s="8">
        <f t="shared" si="166"/>
        <v>0.32469422189909047</v>
      </c>
      <c r="BL78" s="8">
        <f t="shared" si="167"/>
        <v>0.25650735507627609</v>
      </c>
      <c r="BM78" s="8">
        <f t="shared" si="168"/>
        <v>0.27069665178669255</v>
      </c>
      <c r="BN78" s="8">
        <f t="shared" si="169"/>
        <v>0.72918731368289236</v>
      </c>
    </row>
    <row r="79" spans="1:66" x14ac:dyDescent="0.25">
      <c r="A79" t="s">
        <v>32</v>
      </c>
      <c r="B79" t="s">
        <v>206</v>
      </c>
      <c r="C79" t="s">
        <v>208</v>
      </c>
      <c r="D79" t="s">
        <v>510</v>
      </c>
      <c r="E79">
        <f>VLOOKUP(A79,home!$A$2:$E$405,3,FALSE)</f>
        <v>1.25</v>
      </c>
      <c r="F79">
        <f>VLOOKUP(B79,home!$B$2:$E$405,3,FALSE)</f>
        <v>0.93</v>
      </c>
      <c r="G79">
        <f>VLOOKUP(C79,away!$B$2:$E$405,4,FALSE)</f>
        <v>0.62</v>
      </c>
      <c r="H79">
        <f>VLOOKUP(A79,away!$A$2:$E$405,3,FALSE)</f>
        <v>1.1499999999999999</v>
      </c>
      <c r="I79">
        <f>VLOOKUP(C79,away!$B$2:$E$405,3,FALSE)</f>
        <v>0.98</v>
      </c>
      <c r="J79">
        <f>VLOOKUP(B79,home!$B$2:$E$405,4,FALSE)</f>
        <v>1.21</v>
      </c>
      <c r="K79" s="3">
        <f t="shared" si="114"/>
        <v>0.72075</v>
      </c>
      <c r="L79" s="3">
        <f t="shared" si="115"/>
        <v>1.3636699999999999</v>
      </c>
      <c r="M79" s="5">
        <f t="shared" si="116"/>
        <v>0.12437923920797606</v>
      </c>
      <c r="N79" s="5">
        <f t="shared" si="117"/>
        <v>8.9646336659148729E-2</v>
      </c>
      <c r="O79" s="5">
        <f t="shared" si="118"/>
        <v>0.16961223713074067</v>
      </c>
      <c r="P79" s="5">
        <f t="shared" si="119"/>
        <v>0.12224801991198132</v>
      </c>
      <c r="Q79" s="5">
        <f t="shared" si="120"/>
        <v>3.2306298573540726E-2</v>
      </c>
      <c r="R79" s="5">
        <f t="shared" si="121"/>
        <v>0.11564755970403857</v>
      </c>
      <c r="S79" s="5">
        <f t="shared" si="122"/>
        <v>3.0038329683403142E-2</v>
      </c>
      <c r="T79" s="5">
        <f t="shared" si="123"/>
        <v>4.405513017578027E-2</v>
      </c>
      <c r="U79" s="5">
        <f t="shared" si="124"/>
        <v>8.3352978656685797E-2</v>
      </c>
      <c r="V79" s="5">
        <f t="shared" si="125"/>
        <v>3.2804030539025906E-3</v>
      </c>
      <c r="W79" s="5">
        <f t="shared" si="126"/>
        <v>7.7615882322931594E-3</v>
      </c>
      <c r="X79" s="5">
        <f t="shared" si="127"/>
        <v>1.0584245024731211E-2</v>
      </c>
      <c r="Y79" s="5">
        <f t="shared" si="128"/>
        <v>7.216708706437606E-3</v>
      </c>
      <c r="Z79" s="5">
        <f t="shared" si="129"/>
        <v>5.2568369247202103E-2</v>
      </c>
      <c r="AA79" s="5">
        <f t="shared" si="130"/>
        <v>3.7888652134920917E-2</v>
      </c>
      <c r="AB79" s="5">
        <f t="shared" si="131"/>
        <v>1.3654123013122124E-2</v>
      </c>
      <c r="AC79" s="5">
        <f t="shared" si="132"/>
        <v>2.0151211548971463E-4</v>
      </c>
      <c r="AD79" s="5">
        <f t="shared" si="133"/>
        <v>1.3985411796063234E-3</v>
      </c>
      <c r="AE79" s="5">
        <f t="shared" si="134"/>
        <v>1.9071486503937547E-3</v>
      </c>
      <c r="AF79" s="5">
        <f t="shared" si="135"/>
        <v>1.3003607000412259E-3</v>
      </c>
      <c r="AG79" s="5">
        <f t="shared" si="136"/>
        <v>5.9108762527507294E-4</v>
      </c>
      <c r="AH79" s="5">
        <f t="shared" si="137"/>
        <v>1.7921477022833018E-2</v>
      </c>
      <c r="AI79" s="5">
        <f t="shared" si="138"/>
        <v>1.2916904564206898E-2</v>
      </c>
      <c r="AJ79" s="5">
        <f t="shared" si="139"/>
        <v>4.6549294823260605E-3</v>
      </c>
      <c r="AK79" s="5">
        <f t="shared" si="140"/>
        <v>1.1183468081288361E-3</v>
      </c>
      <c r="AL79" s="5">
        <f t="shared" si="141"/>
        <v>7.9223694448558432E-6</v>
      </c>
      <c r="AM79" s="5">
        <f t="shared" si="142"/>
        <v>2.0159971104025159E-4</v>
      </c>
      <c r="AN79" s="5">
        <f t="shared" si="143"/>
        <v>2.7491547795425986E-4</v>
      </c>
      <c r="AO79" s="5">
        <f t="shared" si="144"/>
        <v>1.8744699491094277E-4</v>
      </c>
      <c r="AP79" s="5">
        <f t="shared" si="145"/>
        <v>8.5205281183401793E-5</v>
      </c>
      <c r="AQ79" s="5">
        <f t="shared" si="146"/>
        <v>2.9047971447842373E-5</v>
      </c>
      <c r="AR79" s="5">
        <f t="shared" si="147"/>
        <v>4.887796114345342E-3</v>
      </c>
      <c r="AS79" s="5">
        <f t="shared" si="148"/>
        <v>3.5228790494144045E-3</v>
      </c>
      <c r="AT79" s="5">
        <f t="shared" si="149"/>
        <v>1.2695575374327161E-3</v>
      </c>
      <c r="AU79" s="5">
        <f t="shared" si="150"/>
        <v>3.0501119836821004E-4</v>
      </c>
      <c r="AV79" s="5">
        <f t="shared" si="151"/>
        <v>5.4959205305971842E-5</v>
      </c>
      <c r="AW79" s="5">
        <f t="shared" si="152"/>
        <v>2.1629502368276575E-7</v>
      </c>
      <c r="AX79" s="5">
        <f t="shared" si="153"/>
        <v>2.4217165288710208E-5</v>
      </c>
      <c r="AY79" s="5">
        <f t="shared" si="154"/>
        <v>3.3024221789255446E-5</v>
      </c>
      <c r="AZ79" s="5">
        <f t="shared" si="155"/>
        <v>2.2517070263676989E-5</v>
      </c>
      <c r="BA79" s="5">
        <f t="shared" si="156"/>
        <v>1.0235284402156134E-5</v>
      </c>
      <c r="BB79" s="5">
        <f t="shared" si="157"/>
        <v>3.4893875701720633E-6</v>
      </c>
      <c r="BC79" s="5">
        <f t="shared" si="158"/>
        <v>9.5167462956330762E-7</v>
      </c>
      <c r="BD79" s="5">
        <f t="shared" si="159"/>
        <v>1.110890154541551E-3</v>
      </c>
      <c r="BE79" s="5">
        <f t="shared" si="160"/>
        <v>8.0067407888582281E-4</v>
      </c>
      <c r="BF79" s="5">
        <f t="shared" si="161"/>
        <v>2.8854292117847836E-4</v>
      </c>
      <c r="BG79" s="5">
        <f t="shared" si="162"/>
        <v>6.9322436813129448E-5</v>
      </c>
      <c r="BH79" s="5">
        <f t="shared" si="163"/>
        <v>1.2491036583265759E-5</v>
      </c>
      <c r="BI79" s="5">
        <f t="shared" si="164"/>
        <v>1.8005829234777598E-6</v>
      </c>
      <c r="BJ79" s="8">
        <f t="shared" si="165"/>
        <v>0.19764009576772837</v>
      </c>
      <c r="BK79" s="8">
        <f t="shared" si="166"/>
        <v>0.28018845056398689</v>
      </c>
      <c r="BL79" s="8">
        <f t="shared" si="167"/>
        <v>0.46909113283279535</v>
      </c>
      <c r="BM79" s="8">
        <f t="shared" si="168"/>
        <v>0.34561554929752103</v>
      </c>
      <c r="BN79" s="8">
        <f t="shared" si="169"/>
        <v>0.65383969118742613</v>
      </c>
    </row>
    <row r="80" spans="1:66" x14ac:dyDescent="0.25">
      <c r="A80" t="s">
        <v>32</v>
      </c>
      <c r="B80" t="s">
        <v>325</v>
      </c>
      <c r="C80" t="s">
        <v>209</v>
      </c>
      <c r="D80" t="s">
        <v>510</v>
      </c>
      <c r="E80">
        <f>VLOOKUP(A80,home!$A$2:$E$405,3,FALSE)</f>
        <v>1.25</v>
      </c>
      <c r="F80">
        <f>VLOOKUP(B80,home!$B$2:$E$405,3,FALSE)</f>
        <v>1.61</v>
      </c>
      <c r="G80">
        <f>VLOOKUP(C80,away!$B$2:$E$405,4,FALSE)</f>
        <v>0.8</v>
      </c>
      <c r="H80">
        <f>VLOOKUP(A80,away!$A$2:$E$405,3,FALSE)</f>
        <v>1.1499999999999999</v>
      </c>
      <c r="I80">
        <f>VLOOKUP(C80,away!$B$2:$E$405,3,FALSE)</f>
        <v>0.93</v>
      </c>
      <c r="J80">
        <f>VLOOKUP(B80,home!$B$2:$E$405,4,FALSE)</f>
        <v>0.54</v>
      </c>
      <c r="K80" s="3">
        <f t="shared" si="114"/>
        <v>1.6100000000000003</v>
      </c>
      <c r="L80" s="3">
        <f t="shared" si="115"/>
        <v>0.57752999999999999</v>
      </c>
      <c r="M80" s="5">
        <f t="shared" si="116"/>
        <v>0.11219352466411618</v>
      </c>
      <c r="N80" s="5">
        <f t="shared" si="117"/>
        <v>0.18063157470922708</v>
      </c>
      <c r="O80" s="5">
        <f t="shared" si="118"/>
        <v>6.4795126299267009E-2</v>
      </c>
      <c r="P80" s="5">
        <f t="shared" si="119"/>
        <v>0.10432015334181989</v>
      </c>
      <c r="Q80" s="5">
        <f t="shared" si="120"/>
        <v>0.14540841764092788</v>
      </c>
      <c r="R80" s="5">
        <f t="shared" si="121"/>
        <v>1.871056464580784E-2</v>
      </c>
      <c r="S80" s="5">
        <f t="shared" si="122"/>
        <v>2.4249827309199265E-2</v>
      </c>
      <c r="T80" s="5">
        <f t="shared" si="123"/>
        <v>8.3977723440165061E-2</v>
      </c>
      <c r="U80" s="5">
        <f t="shared" si="124"/>
        <v>3.0124009079750626E-2</v>
      </c>
      <c r="V80" s="5">
        <f t="shared" si="125"/>
        <v>2.5053393836744209E-3</v>
      </c>
      <c r="W80" s="5">
        <f t="shared" si="126"/>
        <v>7.8035850800631315E-2</v>
      </c>
      <c r="X80" s="5">
        <f t="shared" si="127"/>
        <v>4.50680449128886E-2</v>
      </c>
      <c r="Y80" s="5">
        <f t="shared" si="128"/>
        <v>1.3014073989270276E-2</v>
      </c>
      <c r="Z80" s="5">
        <f t="shared" si="129"/>
        <v>3.601970799964467E-3</v>
      </c>
      <c r="AA80" s="5">
        <f t="shared" si="130"/>
        <v>5.7991729879427927E-3</v>
      </c>
      <c r="AB80" s="5">
        <f t="shared" si="131"/>
        <v>4.6683342552939506E-3</v>
      </c>
      <c r="AC80" s="5">
        <f t="shared" si="132"/>
        <v>1.455951833342573E-4</v>
      </c>
      <c r="AD80" s="5">
        <f t="shared" si="133"/>
        <v>3.1409429947254118E-2</v>
      </c>
      <c r="AE80" s="5">
        <f t="shared" si="134"/>
        <v>1.8139888077437667E-2</v>
      </c>
      <c r="AF80" s="5">
        <f t="shared" si="135"/>
        <v>5.2381647806812887E-3</v>
      </c>
      <c r="AG80" s="5">
        <f t="shared" si="136"/>
        <v>1.008399101928955E-3</v>
      </c>
      <c r="AH80" s="5">
        <f t="shared" si="137"/>
        <v>5.2006154902586952E-4</v>
      </c>
      <c r="AI80" s="5">
        <f t="shared" si="138"/>
        <v>8.3729909393165001E-4</v>
      </c>
      <c r="AJ80" s="5">
        <f t="shared" si="139"/>
        <v>6.7402577061497859E-4</v>
      </c>
      <c r="AK80" s="5">
        <f t="shared" si="140"/>
        <v>3.6172716356337199E-4</v>
      </c>
      <c r="AL80" s="5">
        <f t="shared" si="141"/>
        <v>5.4151117532785678E-6</v>
      </c>
      <c r="AM80" s="5">
        <f t="shared" si="142"/>
        <v>1.0113836443015825E-2</v>
      </c>
      <c r="AN80" s="5">
        <f t="shared" si="143"/>
        <v>5.8410439609349286E-3</v>
      </c>
      <c r="AO80" s="5">
        <f t="shared" si="144"/>
        <v>1.6866890593793748E-3</v>
      </c>
      <c r="AP80" s="5">
        <f t="shared" si="145"/>
        <v>3.2470451082112345E-4</v>
      </c>
      <c r="AQ80" s="5">
        <f t="shared" si="146"/>
        <v>4.6881649033630843E-5</v>
      </c>
      <c r="AR80" s="5">
        <f t="shared" si="147"/>
        <v>6.0070229281782124E-5</v>
      </c>
      <c r="AS80" s="5">
        <f t="shared" si="148"/>
        <v>9.6713069143669232E-5</v>
      </c>
      <c r="AT80" s="5">
        <f t="shared" si="149"/>
        <v>7.7854020660653774E-5</v>
      </c>
      <c r="AU80" s="5">
        <f t="shared" si="150"/>
        <v>4.1781657754550877E-5</v>
      </c>
      <c r="AV80" s="5">
        <f t="shared" si="151"/>
        <v>1.6817117246206733E-5</v>
      </c>
      <c r="AW80" s="5">
        <f t="shared" si="152"/>
        <v>1.3986380778617387E-7</v>
      </c>
      <c r="AX80" s="5">
        <f t="shared" si="153"/>
        <v>2.7138794455425796E-3</v>
      </c>
      <c r="AY80" s="5">
        <f t="shared" si="154"/>
        <v>1.5673467961842056E-3</v>
      </c>
      <c r="AZ80" s="5">
        <f t="shared" si="155"/>
        <v>4.525948976001322E-4</v>
      </c>
      <c r="BA80" s="5">
        <f t="shared" si="156"/>
        <v>8.7129043737001446E-5</v>
      </c>
      <c r="BB80" s="5">
        <f t="shared" si="157"/>
        <v>1.2579909157357608E-5</v>
      </c>
      <c r="BC80" s="5">
        <f t="shared" si="158"/>
        <v>1.4530549871297489E-6</v>
      </c>
      <c r="BD80" s="5">
        <f t="shared" si="159"/>
        <v>5.7820599195179345E-6</v>
      </c>
      <c r="BE80" s="5">
        <f t="shared" si="160"/>
        <v>9.309116470423875E-6</v>
      </c>
      <c r="BF80" s="5">
        <f t="shared" si="161"/>
        <v>7.4938387586912241E-6</v>
      </c>
      <c r="BG80" s="5">
        <f t="shared" si="162"/>
        <v>4.0216934671642914E-6</v>
      </c>
      <c r="BH80" s="5">
        <f t="shared" si="163"/>
        <v>1.618731620533628E-6</v>
      </c>
      <c r="BI80" s="5">
        <f t="shared" si="164"/>
        <v>5.2123158181182823E-7</v>
      </c>
      <c r="BJ80" s="8">
        <f t="shared" si="165"/>
        <v>0.62477970617080547</v>
      </c>
      <c r="BK80" s="8">
        <f t="shared" si="166"/>
        <v>0.24498720179008152</v>
      </c>
      <c r="BL80" s="8">
        <f t="shared" si="167"/>
        <v>0.1268123036111031</v>
      </c>
      <c r="BM80" s="8">
        <f t="shared" si="168"/>
        <v>0.37255461413841218</v>
      </c>
      <c r="BN80" s="8">
        <f t="shared" si="169"/>
        <v>0.62605936130116602</v>
      </c>
    </row>
    <row r="81" spans="1:66" x14ac:dyDescent="0.25">
      <c r="A81" t="s">
        <v>32</v>
      </c>
      <c r="B81" t="s">
        <v>205</v>
      </c>
      <c r="C81" t="s">
        <v>362</v>
      </c>
      <c r="D81" t="s">
        <v>510</v>
      </c>
      <c r="E81">
        <f>VLOOKUP(A81,home!$A$2:$E$405,3,FALSE)</f>
        <v>1.25</v>
      </c>
      <c r="F81">
        <f>VLOOKUP(B81,home!$B$2:$E$405,3,FALSE)</f>
        <v>0.75</v>
      </c>
      <c r="G81">
        <f>VLOOKUP(C81,away!$B$2:$E$405,4,FALSE)</f>
        <v>1.2</v>
      </c>
      <c r="H81">
        <f>VLOOKUP(A81,away!$A$2:$E$405,3,FALSE)</f>
        <v>1.1499999999999999</v>
      </c>
      <c r="I81">
        <f>VLOOKUP(C81,away!$B$2:$E$405,3,FALSE)</f>
        <v>1.29</v>
      </c>
      <c r="J81">
        <f>VLOOKUP(B81,home!$B$2:$E$405,4,FALSE)</f>
        <v>1.43</v>
      </c>
      <c r="K81" s="3">
        <f t="shared" si="114"/>
        <v>1.125</v>
      </c>
      <c r="L81" s="3">
        <f t="shared" si="115"/>
        <v>2.1214049999999998</v>
      </c>
      <c r="M81" s="5">
        <f t="shared" si="116"/>
        <v>3.8913851968816492E-2</v>
      </c>
      <c r="N81" s="5">
        <f t="shared" si="117"/>
        <v>4.3778083464918544E-2</v>
      </c>
      <c r="O81" s="5">
        <f t="shared" si="118"/>
        <v>8.2552040135907154E-2</v>
      </c>
      <c r="P81" s="5">
        <f t="shared" si="119"/>
        <v>9.2871045152895529E-2</v>
      </c>
      <c r="Q81" s="5">
        <f t="shared" si="120"/>
        <v>2.4625171949016696E-2</v>
      </c>
      <c r="R81" s="5">
        <f t="shared" si="121"/>
        <v>8.756315535225706E-2</v>
      </c>
      <c r="S81" s="5">
        <f t="shared" si="122"/>
        <v>5.5411059246350189E-2</v>
      </c>
      <c r="T81" s="5">
        <f t="shared" si="123"/>
        <v>5.2239962898503758E-2</v>
      </c>
      <c r="U81" s="5">
        <f t="shared" si="124"/>
        <v>9.8508549771289186E-2</v>
      </c>
      <c r="V81" s="5">
        <f t="shared" si="125"/>
        <v>1.4693662267562935E-2</v>
      </c>
      <c r="W81" s="5">
        <f t="shared" si="126"/>
        <v>9.234439480881259E-3</v>
      </c>
      <c r="X81" s="5">
        <f t="shared" si="127"/>
        <v>1.9589986086938904E-2</v>
      </c>
      <c r="Y81" s="5">
        <f t="shared" si="128"/>
        <v>2.0779147217381316E-2</v>
      </c>
      <c r="Z81" s="5">
        <f t="shared" si="129"/>
        <v>6.1918971860018289E-2</v>
      </c>
      <c r="AA81" s="5">
        <f t="shared" si="130"/>
        <v>6.9658843342520566E-2</v>
      </c>
      <c r="AB81" s="5">
        <f t="shared" si="131"/>
        <v>3.9183099380167834E-2</v>
      </c>
      <c r="AC81" s="5">
        <f t="shared" si="132"/>
        <v>2.1917256048787043E-3</v>
      </c>
      <c r="AD81" s="5">
        <f t="shared" si="133"/>
        <v>2.5971861039978538E-3</v>
      </c>
      <c r="AE81" s="5">
        <f t="shared" si="134"/>
        <v>5.5096835869515668E-3</v>
      </c>
      <c r="AF81" s="5">
        <f t="shared" si="135"/>
        <v>5.8441351548884956E-3</v>
      </c>
      <c r="AG81" s="5">
        <f t="shared" si="136"/>
        <v>4.1325925127520752E-3</v>
      </c>
      <c r="AH81" s="5">
        <f t="shared" si="137"/>
        <v>3.2838804124675526E-2</v>
      </c>
      <c r="AI81" s="5">
        <f t="shared" si="138"/>
        <v>3.6943654640259962E-2</v>
      </c>
      <c r="AJ81" s="5">
        <f t="shared" si="139"/>
        <v>2.0780805735146238E-2</v>
      </c>
      <c r="AK81" s="5">
        <f t="shared" si="140"/>
        <v>7.7928021506798372E-3</v>
      </c>
      <c r="AL81" s="5">
        <f t="shared" si="141"/>
        <v>2.0922919455679685E-4</v>
      </c>
      <c r="AM81" s="5">
        <f t="shared" si="142"/>
        <v>5.8436687339951721E-4</v>
      </c>
      <c r="AN81" s="5">
        <f t="shared" si="143"/>
        <v>1.2396788070641027E-3</v>
      </c>
      <c r="AO81" s="5">
        <f t="shared" si="144"/>
        <v>1.3149304098499116E-3</v>
      </c>
      <c r="AP81" s="5">
        <f t="shared" si="145"/>
        <v>9.298333153692171E-4</v>
      </c>
      <c r="AQ81" s="5">
        <f t="shared" si="146"/>
        <v>4.9313826109770851E-4</v>
      </c>
      <c r="AR81" s="5">
        <f t="shared" si="147"/>
        <v>1.3932880652821457E-2</v>
      </c>
      <c r="AS81" s="5">
        <f t="shared" si="148"/>
        <v>1.5674490734424135E-2</v>
      </c>
      <c r="AT81" s="5">
        <f t="shared" si="149"/>
        <v>8.8169010381135803E-3</v>
      </c>
      <c r="AU81" s="5">
        <f t="shared" si="150"/>
        <v>3.3063378892925922E-3</v>
      </c>
      <c r="AV81" s="5">
        <f t="shared" si="151"/>
        <v>9.2990753136354149E-4</v>
      </c>
      <c r="AW81" s="5">
        <f t="shared" si="152"/>
        <v>1.3870620608711293E-5</v>
      </c>
      <c r="AX81" s="5">
        <f t="shared" si="153"/>
        <v>1.0956878876240938E-4</v>
      </c>
      <c r="AY81" s="5">
        <f t="shared" si="154"/>
        <v>2.3243977632451908E-4</v>
      </c>
      <c r="AZ81" s="5">
        <f t="shared" si="155"/>
        <v>2.465494518468582E-4</v>
      </c>
      <c r="BA81" s="5">
        <f t="shared" si="156"/>
        <v>1.7434374663172805E-4</v>
      </c>
      <c r="BB81" s="5">
        <f t="shared" si="157"/>
        <v>9.2463423955820278E-5</v>
      </c>
      <c r="BC81" s="5">
        <f t="shared" si="158"/>
        <v>3.9230473979399378E-5</v>
      </c>
      <c r="BD81" s="5">
        <f t="shared" si="159"/>
        <v>4.9262137802164509E-3</v>
      </c>
      <c r="BE81" s="5">
        <f t="shared" si="160"/>
        <v>5.5419905027435067E-3</v>
      </c>
      <c r="BF81" s="5">
        <f t="shared" si="161"/>
        <v>3.117369657793224E-3</v>
      </c>
      <c r="BG81" s="5">
        <f t="shared" si="162"/>
        <v>1.1690136216724587E-3</v>
      </c>
      <c r="BH81" s="5">
        <f t="shared" si="163"/>
        <v>3.2878508109537901E-4</v>
      </c>
      <c r="BI81" s="5">
        <f t="shared" si="164"/>
        <v>7.3976643246460286E-5</v>
      </c>
      <c r="BJ81" s="8">
        <f t="shared" si="165"/>
        <v>0.19378693178451167</v>
      </c>
      <c r="BK81" s="8">
        <f t="shared" si="166"/>
        <v>0.20452301321138514</v>
      </c>
      <c r="BL81" s="8">
        <f t="shared" si="167"/>
        <v>0.53363962176568613</v>
      </c>
      <c r="BM81" s="8">
        <f t="shared" si="168"/>
        <v>0.62334662144207398</v>
      </c>
      <c r="BN81" s="8">
        <f t="shared" si="169"/>
        <v>0.37030334802381148</v>
      </c>
    </row>
    <row r="82" spans="1:66" x14ac:dyDescent="0.25">
      <c r="A82" t="s">
        <v>32</v>
      </c>
      <c r="B82" t="s">
        <v>195</v>
      </c>
      <c r="C82" t="s">
        <v>33</v>
      </c>
      <c r="D82" t="s">
        <v>510</v>
      </c>
      <c r="E82">
        <f>VLOOKUP(A82,home!$A$2:$E$405,3,FALSE)</f>
        <v>1.25</v>
      </c>
      <c r="F82">
        <f>VLOOKUP(B82,home!$B$2:$E$405,3,FALSE)</f>
        <v>0.71</v>
      </c>
      <c r="G82">
        <f>VLOOKUP(C82,away!$B$2:$E$405,4,FALSE)</f>
        <v>0.89</v>
      </c>
      <c r="H82">
        <f>VLOOKUP(A82,away!$A$2:$E$405,3,FALSE)</f>
        <v>1.1499999999999999</v>
      </c>
      <c r="I82">
        <f>VLOOKUP(C82,away!$B$2:$E$405,3,FALSE)</f>
        <v>0.57999999999999996</v>
      </c>
      <c r="J82">
        <f>VLOOKUP(B82,home!$B$2:$E$405,4,FALSE)</f>
        <v>1.35</v>
      </c>
      <c r="K82" s="3">
        <f t="shared" si="114"/>
        <v>0.78987499999999999</v>
      </c>
      <c r="L82" s="3">
        <f t="shared" si="115"/>
        <v>0.90044999999999997</v>
      </c>
      <c r="M82" s="5">
        <f t="shared" si="116"/>
        <v>0.18445956489157331</v>
      </c>
      <c r="N82" s="5">
        <f t="shared" si="117"/>
        <v>0.14569999881873147</v>
      </c>
      <c r="O82" s="5">
        <f t="shared" si="118"/>
        <v>0.16609661520661714</v>
      </c>
      <c r="P82" s="5">
        <f t="shared" si="119"/>
        <v>0.1311955639363267</v>
      </c>
      <c r="Q82" s="5">
        <f t="shared" si="120"/>
        <v>5.7542393283472749E-2</v>
      </c>
      <c r="R82" s="5">
        <f t="shared" si="121"/>
        <v>7.4780848581399204E-2</v>
      </c>
      <c r="S82" s="5">
        <f t="shared" si="122"/>
        <v>2.3327979775253582E-2</v>
      </c>
      <c r="T82" s="5">
        <f t="shared" si="123"/>
        <v>5.1814048032103023E-2</v>
      </c>
      <c r="U82" s="5">
        <f t="shared" si="124"/>
        <v>5.906752277323269E-2</v>
      </c>
      <c r="V82" s="5">
        <f t="shared" si="125"/>
        <v>1.8435401118990916E-3</v>
      </c>
      <c r="W82" s="5">
        <f t="shared" si="126"/>
        <v>1.5150432631594346E-2</v>
      </c>
      <c r="X82" s="5">
        <f t="shared" si="127"/>
        <v>1.3642207063119126E-2</v>
      </c>
      <c r="Y82" s="5">
        <f t="shared" si="128"/>
        <v>6.1420626749928084E-3</v>
      </c>
      <c r="Z82" s="5">
        <f t="shared" si="129"/>
        <v>2.2445471701706975E-2</v>
      </c>
      <c r="AA82" s="5">
        <f t="shared" si="130"/>
        <v>1.7729116960385795E-2</v>
      </c>
      <c r="AB82" s="5">
        <f t="shared" si="131"/>
        <v>7.0018931295423642E-3</v>
      </c>
      <c r="AC82" s="5">
        <f t="shared" si="132"/>
        <v>8.195030600676962E-5</v>
      </c>
      <c r="AD82" s="5">
        <f t="shared" si="133"/>
        <v>2.9917369937201457E-3</v>
      </c>
      <c r="AE82" s="5">
        <f t="shared" si="134"/>
        <v>2.6939095759953044E-3</v>
      </c>
      <c r="AF82" s="5">
        <f t="shared" si="135"/>
        <v>1.2128654388524859E-3</v>
      </c>
      <c r="AG82" s="5">
        <f t="shared" si="136"/>
        <v>3.6404156147157372E-4</v>
      </c>
      <c r="AH82" s="5">
        <f t="shared" si="137"/>
        <v>5.0527562484505104E-3</v>
      </c>
      <c r="AI82" s="5">
        <f t="shared" si="138"/>
        <v>3.9910458417448461E-3</v>
      </c>
      <c r="AJ82" s="5">
        <f t="shared" si="139"/>
        <v>1.576213667124105E-3</v>
      </c>
      <c r="AK82" s="5">
        <f t="shared" si="140"/>
        <v>4.1500392343988418E-4</v>
      </c>
      <c r="AL82" s="5">
        <f t="shared" si="141"/>
        <v>2.3314630754187265E-6</v>
      </c>
      <c r="AM82" s="5">
        <f t="shared" si="142"/>
        <v>4.7261965158294019E-4</v>
      </c>
      <c r="AN82" s="5">
        <f t="shared" si="143"/>
        <v>4.2557036526785839E-4</v>
      </c>
      <c r="AO82" s="5">
        <f t="shared" si="144"/>
        <v>1.9160241770272153E-4</v>
      </c>
      <c r="AP82" s="5">
        <f t="shared" si="145"/>
        <v>5.7509465673471878E-5</v>
      </c>
      <c r="AQ82" s="5">
        <f t="shared" si="146"/>
        <v>1.2946099591419436E-5</v>
      </c>
      <c r="AR82" s="5">
        <f t="shared" si="147"/>
        <v>9.0995087278345258E-4</v>
      </c>
      <c r="AS82" s="5">
        <f t="shared" si="148"/>
        <v>7.1874744563982956E-4</v>
      </c>
      <c r="AT82" s="5">
        <f t="shared" si="149"/>
        <v>2.8386031931238018E-4</v>
      </c>
      <c r="AU82" s="5">
        <f t="shared" si="150"/>
        <v>7.4738056572288752E-5</v>
      </c>
      <c r="AV82" s="5">
        <f t="shared" si="151"/>
        <v>1.4758430608759145E-5</v>
      </c>
      <c r="AW82" s="5">
        <f t="shared" si="152"/>
        <v>4.6062129472367826E-8</v>
      </c>
      <c r="AX82" s="5">
        <f t="shared" si="153"/>
        <v>6.2218407882345771E-5</v>
      </c>
      <c r="AY82" s="5">
        <f t="shared" si="154"/>
        <v>5.6024565377658235E-5</v>
      </c>
      <c r="AZ82" s="5">
        <f t="shared" si="155"/>
        <v>2.5223659947156177E-5</v>
      </c>
      <c r="BA82" s="5">
        <f t="shared" si="156"/>
        <v>7.5708815331389283E-6</v>
      </c>
      <c r="BB82" s="5">
        <f t="shared" si="157"/>
        <v>1.7043000691287366E-6</v>
      </c>
      <c r="BC82" s="5">
        <f t="shared" si="158"/>
        <v>3.0692739944939423E-7</v>
      </c>
      <c r="BD82" s="5">
        <f t="shared" si="159"/>
        <v>1.3656087723297661E-4</v>
      </c>
      <c r="BE82" s="5">
        <f t="shared" si="160"/>
        <v>1.0786602290439739E-4</v>
      </c>
      <c r="BF82" s="5">
        <f t="shared" si="161"/>
        <v>4.260033742080544E-5</v>
      </c>
      <c r="BG82" s="5">
        <f t="shared" si="162"/>
        <v>1.1216313840086232E-5</v>
      </c>
      <c r="BH82" s="5">
        <f t="shared" si="163"/>
        <v>2.2148714736095278E-6</v>
      </c>
      <c r="BI82" s="5">
        <f t="shared" si="164"/>
        <v>3.4989432104346531E-7</v>
      </c>
      <c r="BJ82" s="8">
        <f t="shared" si="165"/>
        <v>0.29856699281608023</v>
      </c>
      <c r="BK82" s="8">
        <f t="shared" si="166"/>
        <v>0.34096695504951258</v>
      </c>
      <c r="BL82" s="8">
        <f t="shared" si="167"/>
        <v>0.33801387977404623</v>
      </c>
      <c r="BM82" s="8">
        <f t="shared" si="168"/>
        <v>0.24016233611997714</v>
      </c>
      <c r="BN82" s="8">
        <f t="shared" si="169"/>
        <v>0.75977498471812055</v>
      </c>
    </row>
    <row r="83" spans="1:66" x14ac:dyDescent="0.25">
      <c r="A83" t="s">
        <v>32</v>
      </c>
      <c r="B83" t="s">
        <v>210</v>
      </c>
      <c r="C83" t="s">
        <v>366</v>
      </c>
      <c r="D83" t="s">
        <v>510</v>
      </c>
      <c r="E83">
        <f>VLOOKUP(A83,home!$A$2:$E$405,3,FALSE)</f>
        <v>1.25</v>
      </c>
      <c r="F83">
        <f>VLOOKUP(B83,home!$B$2:$E$405,3,FALSE)</f>
        <v>1.33</v>
      </c>
      <c r="G83">
        <f>VLOOKUP(C83,away!$B$2:$E$405,4,FALSE)</f>
        <v>0.79</v>
      </c>
      <c r="H83">
        <f>VLOOKUP(A83,away!$A$2:$E$405,3,FALSE)</f>
        <v>1.1499999999999999</v>
      </c>
      <c r="I83">
        <f>VLOOKUP(C83,away!$B$2:$E$405,3,FALSE)</f>
        <v>0.82</v>
      </c>
      <c r="J83">
        <f>VLOOKUP(B83,home!$B$2:$E$405,4,FALSE)</f>
        <v>0.82</v>
      </c>
      <c r="K83" s="3">
        <f t="shared" si="114"/>
        <v>1.3133750000000002</v>
      </c>
      <c r="L83" s="3">
        <f t="shared" si="115"/>
        <v>0.77325999999999984</v>
      </c>
      <c r="M83" s="5">
        <f t="shared" si="116"/>
        <v>0.12410404408424398</v>
      </c>
      <c r="N83" s="5">
        <f t="shared" si="117"/>
        <v>0.16299514889914396</v>
      </c>
      <c r="O83" s="5">
        <f t="shared" si="118"/>
        <v>9.5964693128582482E-2</v>
      </c>
      <c r="P83" s="5">
        <f t="shared" si="119"/>
        <v>0.12603762883775202</v>
      </c>
      <c r="Q83" s="5">
        <f t="shared" si="120"/>
        <v>0.10703687684270663</v>
      </c>
      <c r="R83" s="5">
        <f t="shared" si="121"/>
        <v>3.7102829304303829E-2</v>
      </c>
      <c r="S83" s="5">
        <f t="shared" si="122"/>
        <v>3.200033488082709E-2</v>
      </c>
      <c r="T83" s="5">
        <f t="shared" si="123"/>
        <v>8.2767335387391311E-2</v>
      </c>
      <c r="U83" s="5">
        <f t="shared" si="124"/>
        <v>4.8729928437540045E-2</v>
      </c>
      <c r="V83" s="5">
        <f t="shared" si="125"/>
        <v>3.6109901531542706E-3</v>
      </c>
      <c r="W83" s="5">
        <f t="shared" si="126"/>
        <v>4.6859852707763286E-2</v>
      </c>
      <c r="X83" s="5">
        <f t="shared" si="127"/>
        <v>3.6234849704805033E-2</v>
      </c>
      <c r="Y83" s="5">
        <f t="shared" si="128"/>
        <v>1.4009479941368764E-2</v>
      </c>
      <c r="Z83" s="5">
        <f t="shared" si="129"/>
        <v>9.5633779292819947E-3</v>
      </c>
      <c r="AA83" s="5">
        <f t="shared" si="130"/>
        <v>1.2560301487870741E-2</v>
      </c>
      <c r="AB83" s="5">
        <f t="shared" si="131"/>
        <v>8.2481929833161192E-3</v>
      </c>
      <c r="AC83" s="5">
        <f t="shared" si="132"/>
        <v>2.2920316578840268E-4</v>
      </c>
      <c r="AD83" s="5">
        <f t="shared" si="133"/>
        <v>1.5386139762514657E-2</v>
      </c>
      <c r="AE83" s="5">
        <f t="shared" si="134"/>
        <v>1.1897486432762082E-2</v>
      </c>
      <c r="AF83" s="5">
        <f t="shared" si="135"/>
        <v>4.5999251794988016E-3</v>
      </c>
      <c r="AG83" s="5">
        <f t="shared" si="136"/>
        <v>1.185646048099748E-3</v>
      </c>
      <c r="AH83" s="5">
        <f t="shared" si="137"/>
        <v>1.8487444043991481E-3</v>
      </c>
      <c r="AI83" s="5">
        <f t="shared" si="138"/>
        <v>2.4280946821277315E-3</v>
      </c>
      <c r="AJ83" s="5">
        <f t="shared" si="139"/>
        <v>1.5944994265697551E-3</v>
      </c>
      <c r="AK83" s="5">
        <f t="shared" si="140"/>
        <v>6.9805856145701759E-4</v>
      </c>
      <c r="AL83" s="5">
        <f t="shared" si="141"/>
        <v>9.3109692762200645E-6</v>
      </c>
      <c r="AM83" s="5">
        <f t="shared" si="142"/>
        <v>4.0415542621185328E-3</v>
      </c>
      <c r="AN83" s="5">
        <f t="shared" si="143"/>
        <v>3.1251722487257755E-3</v>
      </c>
      <c r="AO83" s="5">
        <f t="shared" si="144"/>
        <v>1.2082853465248461E-3</v>
      </c>
      <c r="AP83" s="5">
        <f t="shared" si="145"/>
        <v>3.114395756846009E-4</v>
      </c>
      <c r="AQ83" s="5">
        <f t="shared" si="146"/>
        <v>6.0205941573468598E-5</v>
      </c>
      <c r="AR83" s="5">
        <f t="shared" si="147"/>
        <v>2.85912019629137E-4</v>
      </c>
      <c r="AS83" s="5">
        <f t="shared" si="148"/>
        <v>3.7550969878041786E-4</v>
      </c>
      <c r="AT83" s="5">
        <f t="shared" si="149"/>
        <v>2.4659252531786572E-4</v>
      </c>
      <c r="AU83" s="5">
        <f t="shared" si="150"/>
        <v>1.0795615264645066E-4</v>
      </c>
      <c r="AV83" s="5">
        <f t="shared" si="151"/>
        <v>3.5446727995508046E-5</v>
      </c>
      <c r="AW83" s="5">
        <f t="shared" si="152"/>
        <v>2.6266770721278447E-7</v>
      </c>
      <c r="AX83" s="5">
        <f t="shared" si="153"/>
        <v>8.8467938816832136E-4</v>
      </c>
      <c r="AY83" s="5">
        <f t="shared" si="154"/>
        <v>6.8408718369503607E-4</v>
      </c>
      <c r="AZ83" s="5">
        <f t="shared" si="155"/>
        <v>2.6448862783201165E-4</v>
      </c>
      <c r="BA83" s="5">
        <f t="shared" si="156"/>
        <v>6.8172825452460464E-5</v>
      </c>
      <c r="BB83" s="5">
        <f t="shared" si="157"/>
        <v>1.3178829752342388E-5</v>
      </c>
      <c r="BC83" s="5">
        <f t="shared" si="158"/>
        <v>2.0381323788592547E-6</v>
      </c>
      <c r="BD83" s="5">
        <f t="shared" si="159"/>
        <v>3.684738804973773E-5</v>
      </c>
      <c r="BE83" s="5">
        <f t="shared" si="160"/>
        <v>4.8394438279824303E-5</v>
      </c>
      <c r="BF83" s="5">
        <f t="shared" si="161"/>
        <v>3.1780022687882129E-5</v>
      </c>
      <c r="BG83" s="5">
        <f t="shared" si="162"/>
        <v>1.3913029099232402E-5</v>
      </c>
      <c r="BH83" s="5">
        <f t="shared" si="163"/>
        <v>4.5682561483010903E-6</v>
      </c>
      <c r="BI83" s="5">
        <f t="shared" si="164"/>
        <v>1.1999666837549875E-6</v>
      </c>
      <c r="BJ83" s="8">
        <f t="shared" si="165"/>
        <v>0.49363604326796057</v>
      </c>
      <c r="BK83" s="8">
        <f t="shared" si="166"/>
        <v>0.28667559927473701</v>
      </c>
      <c r="BL83" s="8">
        <f t="shared" si="167"/>
        <v>0.21036346264148498</v>
      </c>
      <c r="BM83" s="8">
        <f t="shared" si="168"/>
        <v>0.34631343750074367</v>
      </c>
      <c r="BN83" s="8">
        <f t="shared" si="169"/>
        <v>0.65324122109673288</v>
      </c>
    </row>
    <row r="84" spans="1:66" x14ac:dyDescent="0.25">
      <c r="A84" t="s">
        <v>298</v>
      </c>
      <c r="B84" t="s">
        <v>34</v>
      </c>
      <c r="C84" t="s">
        <v>203</v>
      </c>
      <c r="D84" t="s">
        <v>510</v>
      </c>
      <c r="E84">
        <f>VLOOKUP(A84,home!$A$2:$E$405,3,FALSE)</f>
        <v>1.4833333333333301</v>
      </c>
      <c r="F84">
        <f>VLOOKUP(B84,home!$B$2:$E$405,3,FALSE)</f>
        <v>0.98</v>
      </c>
      <c r="G84">
        <f>VLOOKUP(C84,away!$B$2:$E$405,4,FALSE)</f>
        <v>1.01</v>
      </c>
      <c r="H84">
        <f>VLOOKUP(A84,away!$A$2:$E$405,3,FALSE)</f>
        <v>1.3333333333333299</v>
      </c>
      <c r="I84">
        <f>VLOOKUP(C84,away!$B$2:$E$405,3,FALSE)</f>
        <v>0.86</v>
      </c>
      <c r="J84">
        <f>VLOOKUP(B84,home!$B$2:$E$405,4,FALSE)</f>
        <v>1.1599999999999999</v>
      </c>
      <c r="K84" s="3">
        <f t="shared" si="114"/>
        <v>1.46820333333333</v>
      </c>
      <c r="L84" s="3">
        <f t="shared" si="115"/>
        <v>1.3301333333333296</v>
      </c>
      <c r="M84" s="5">
        <f t="shared" si="116"/>
        <v>6.0911294196969258E-2</v>
      </c>
      <c r="N84" s="5">
        <f t="shared" si="117"/>
        <v>8.9430165177637383E-2</v>
      </c>
      <c r="O84" s="5">
        <f t="shared" si="118"/>
        <v>8.1020142787861807E-2</v>
      </c>
      <c r="P84" s="5">
        <f t="shared" si="119"/>
        <v>0.11895404370828107</v>
      </c>
      <c r="Q84" s="5">
        <f t="shared" si="120"/>
        <v>6.565083330717876E-2</v>
      </c>
      <c r="R84" s="5">
        <f t="shared" si="121"/>
        <v>5.3883796296780494E-2</v>
      </c>
      <c r="S84" s="5">
        <f t="shared" si="122"/>
        <v>5.8076522183203375E-2</v>
      </c>
      <c r="T84" s="5">
        <f t="shared" si="123"/>
        <v>8.7324361742988452E-2</v>
      </c>
      <c r="U84" s="5">
        <f t="shared" si="124"/>
        <v>7.9112369335587268E-2</v>
      </c>
      <c r="V84" s="5">
        <f t="shared" si="125"/>
        <v>1.2601999987183305E-2</v>
      </c>
      <c r="W84" s="5">
        <f t="shared" si="126"/>
        <v>3.2129590765903548E-2</v>
      </c>
      <c r="X84" s="5">
        <f t="shared" si="127"/>
        <v>4.2736639664087056E-2</v>
      </c>
      <c r="Y84" s="5">
        <f t="shared" si="128"/>
        <v>2.8422714485928757E-2</v>
      </c>
      <c r="Z84" s="5">
        <f t="shared" si="129"/>
        <v>2.3890877860296908E-2</v>
      </c>
      <c r="AA84" s="5">
        <f t="shared" si="130"/>
        <v>3.5076666510747374E-2</v>
      </c>
      <c r="AB84" s="5">
        <f t="shared" si="131"/>
        <v>2.5749839346650445E-2</v>
      </c>
      <c r="AC84" s="5">
        <f t="shared" si="132"/>
        <v>1.5381577393098519E-3</v>
      </c>
      <c r="AD84" s="5">
        <f t="shared" si="133"/>
        <v>1.1793193065283843E-2</v>
      </c>
      <c r="AE84" s="5">
        <f t="shared" si="134"/>
        <v>1.5686519202569506E-2</v>
      </c>
      <c r="AF84" s="5">
        <f t="shared" si="135"/>
        <v>1.0432581037655533E-2</v>
      </c>
      <c r="AG84" s="5">
        <f t="shared" si="136"/>
        <v>4.6255745969622777E-3</v>
      </c>
      <c r="AH84" s="5">
        <f t="shared" si="137"/>
        <v>7.9445132511440433E-3</v>
      </c>
      <c r="AI84" s="5">
        <f t="shared" si="138"/>
        <v>1.1664160837040496E-2</v>
      </c>
      <c r="AJ84" s="5">
        <f t="shared" si="139"/>
        <v>8.5626799107394701E-3</v>
      </c>
      <c r="AK84" s="5">
        <f t="shared" si="140"/>
        <v>4.1905850624046771E-3</v>
      </c>
      <c r="AL84" s="5">
        <f t="shared" si="141"/>
        <v>1.2015511104421677E-4</v>
      </c>
      <c r="AM84" s="5">
        <f t="shared" si="142"/>
        <v>3.4629610738186501E-3</v>
      </c>
      <c r="AN84" s="5">
        <f t="shared" si="143"/>
        <v>4.6061999563219679E-3</v>
      </c>
      <c r="AO84" s="5">
        <f t="shared" si="144"/>
        <v>3.0634300509511888E-3</v>
      </c>
      <c r="AP84" s="5">
        <f t="shared" si="145"/>
        <v>1.3582568083683982E-3</v>
      </c>
      <c r="AQ84" s="5">
        <f t="shared" si="146"/>
        <v>4.5166566400943676E-4</v>
      </c>
      <c r="AR84" s="5">
        <f t="shared" si="147"/>
        <v>2.1134523784910068E-3</v>
      </c>
      <c r="AS84" s="5">
        <f t="shared" si="148"/>
        <v>3.1029778269417506E-3</v>
      </c>
      <c r="AT84" s="5">
        <f t="shared" si="149"/>
        <v>2.2779011943876459E-3</v>
      </c>
      <c r="AU84" s="5">
        <f t="shared" si="150"/>
        <v>1.1148073755346383E-3</v>
      </c>
      <c r="AV84" s="5">
        <f t="shared" si="151"/>
        <v>4.0919097619613438E-4</v>
      </c>
      <c r="AW84" s="5">
        <f t="shared" si="152"/>
        <v>6.5181016825640607E-6</v>
      </c>
      <c r="AX84" s="5">
        <f t="shared" si="153"/>
        <v>8.4738849863068473E-4</v>
      </c>
      <c r="AY84" s="5">
        <f t="shared" si="154"/>
        <v>1.1271396883119583E-3</v>
      </c>
      <c r="AZ84" s="5">
        <f t="shared" si="155"/>
        <v>7.4962303537333777E-4</v>
      </c>
      <c r="BA84" s="5">
        <f t="shared" si="156"/>
        <v>3.3236619559486193E-4</v>
      </c>
      <c r="BB84" s="5">
        <f t="shared" si="157"/>
        <v>1.1052283890847778E-4</v>
      </c>
      <c r="BC84" s="5">
        <f t="shared" si="158"/>
        <v>2.9402022425359232E-5</v>
      </c>
      <c r="BD84" s="5">
        <f t="shared" si="159"/>
        <v>4.6852890950724915E-4</v>
      </c>
      <c r="BE84" s="5">
        <f t="shared" si="160"/>
        <v>6.8789570670157335E-4</v>
      </c>
      <c r="BF84" s="5">
        <f t="shared" si="161"/>
        <v>5.0498538478246837E-4</v>
      </c>
      <c r="BG84" s="5">
        <f t="shared" si="162"/>
        <v>2.4714040840741143E-4</v>
      </c>
      <c r="BH84" s="5">
        <f t="shared" si="163"/>
        <v>9.0713092856280509E-5</v>
      </c>
      <c r="BI84" s="5">
        <f t="shared" si="164"/>
        <v>2.6637053061713385E-5</v>
      </c>
      <c r="BJ84" s="8">
        <f t="shared" si="165"/>
        <v>0.40437112887890947</v>
      </c>
      <c r="BK84" s="8">
        <f t="shared" si="166"/>
        <v>0.25332931261430308</v>
      </c>
      <c r="BL84" s="8">
        <f t="shared" si="167"/>
        <v>0.31824898364582388</v>
      </c>
      <c r="BM84" s="8">
        <f t="shared" si="168"/>
        <v>0.52886940593799514</v>
      </c>
      <c r="BN84" s="8">
        <f t="shared" si="169"/>
        <v>0.4698502754747087</v>
      </c>
    </row>
    <row r="85" spans="1:66" x14ac:dyDescent="0.25">
      <c r="A85" t="s">
        <v>298</v>
      </c>
      <c r="B85" t="s">
        <v>338</v>
      </c>
      <c r="C85" t="s">
        <v>358</v>
      </c>
      <c r="D85" t="s">
        <v>510</v>
      </c>
      <c r="E85">
        <f>VLOOKUP(A85,home!$A$2:$E$405,3,FALSE)</f>
        <v>1.4833333333333301</v>
      </c>
      <c r="F85">
        <f>VLOOKUP(B85,home!$B$2:$E$405,3,FALSE)</f>
        <v>0.86</v>
      </c>
      <c r="G85">
        <f>VLOOKUP(C85,away!$B$2:$E$405,4,FALSE)</f>
        <v>0.6</v>
      </c>
      <c r="H85">
        <f>VLOOKUP(A85,away!$A$2:$E$405,3,FALSE)</f>
        <v>1.3333333333333299</v>
      </c>
      <c r="I85">
        <f>VLOOKUP(C85,away!$B$2:$E$405,3,FALSE)</f>
        <v>1.05</v>
      </c>
      <c r="J85">
        <f>VLOOKUP(B85,home!$B$2:$E$405,4,FALSE)</f>
        <v>1.29</v>
      </c>
      <c r="K85" s="3">
        <f t="shared" si="114"/>
        <v>0.7653999999999983</v>
      </c>
      <c r="L85" s="3">
        <f t="shared" si="115"/>
        <v>1.8059999999999956</v>
      </c>
      <c r="M85" s="5">
        <f t="shared" si="116"/>
        <v>7.642847063016299E-2</v>
      </c>
      <c r="N85" s="5">
        <f t="shared" si="117"/>
        <v>5.8498351420326618E-2</v>
      </c>
      <c r="O85" s="5">
        <f t="shared" si="118"/>
        <v>0.13802981795807404</v>
      </c>
      <c r="P85" s="5">
        <f t="shared" si="119"/>
        <v>0.1056480226651096</v>
      </c>
      <c r="Q85" s="5">
        <f t="shared" si="120"/>
        <v>2.2387319088558948E-2</v>
      </c>
      <c r="R85" s="5">
        <f t="shared" si="121"/>
        <v>0.12464092561614057</v>
      </c>
      <c r="S85" s="5">
        <f t="shared" si="122"/>
        <v>3.6509642941365356E-2</v>
      </c>
      <c r="T85" s="5">
        <f t="shared" si="123"/>
        <v>4.0431498273937362E-2</v>
      </c>
      <c r="U85" s="5">
        <f t="shared" si="124"/>
        <v>9.5400164466593759E-2</v>
      </c>
      <c r="V85" s="5">
        <f t="shared" si="125"/>
        <v>5.6075257952690628E-3</v>
      </c>
      <c r="W85" s="5">
        <f t="shared" si="126"/>
        <v>5.7117513434609933E-3</v>
      </c>
      <c r="X85" s="5">
        <f t="shared" si="127"/>
        <v>1.0315422926290528E-2</v>
      </c>
      <c r="Y85" s="5">
        <f t="shared" si="128"/>
        <v>9.3148269024403273E-3</v>
      </c>
      <c r="Z85" s="5">
        <f t="shared" si="129"/>
        <v>7.5033837220916444E-2</v>
      </c>
      <c r="AA85" s="5">
        <f t="shared" si="130"/>
        <v>5.74308990088893E-2</v>
      </c>
      <c r="AB85" s="5">
        <f t="shared" si="131"/>
        <v>2.1978805050701891E-2</v>
      </c>
      <c r="AC85" s="5">
        <f t="shared" si="132"/>
        <v>4.8445952750751577E-4</v>
      </c>
      <c r="AD85" s="5">
        <f t="shared" si="133"/>
        <v>1.0929436195712587E-3</v>
      </c>
      <c r="AE85" s="5">
        <f t="shared" si="134"/>
        <v>1.9738561769456881E-3</v>
      </c>
      <c r="AF85" s="5">
        <f t="shared" si="135"/>
        <v>1.7823921277819526E-3</v>
      </c>
      <c r="AG85" s="5">
        <f t="shared" si="136"/>
        <v>1.0730000609247329E-3</v>
      </c>
      <c r="AH85" s="5">
        <f t="shared" si="137"/>
        <v>3.3877777505243692E-2</v>
      </c>
      <c r="AI85" s="5">
        <f t="shared" si="138"/>
        <v>2.5930050902513463E-2</v>
      </c>
      <c r="AJ85" s="5">
        <f t="shared" si="139"/>
        <v>9.9234304803918812E-3</v>
      </c>
      <c r="AK85" s="5">
        <f t="shared" si="140"/>
        <v>2.5317978965639764E-3</v>
      </c>
      <c r="AL85" s="5">
        <f t="shared" si="141"/>
        <v>2.6786976486871069E-5</v>
      </c>
      <c r="AM85" s="5">
        <f t="shared" si="142"/>
        <v>1.6730780928396791E-4</v>
      </c>
      <c r="AN85" s="5">
        <f t="shared" si="143"/>
        <v>3.0215790356684531E-4</v>
      </c>
      <c r="AO85" s="5">
        <f t="shared" si="144"/>
        <v>2.7284858692086072E-4</v>
      </c>
      <c r="AP85" s="5">
        <f t="shared" si="145"/>
        <v>1.6425484932635774E-4</v>
      </c>
      <c r="AQ85" s="5">
        <f t="shared" si="146"/>
        <v>7.4161064470850354E-5</v>
      </c>
      <c r="AR85" s="5">
        <f t="shared" si="147"/>
        <v>1.2236653234893986E-2</v>
      </c>
      <c r="AS85" s="5">
        <f t="shared" si="148"/>
        <v>9.3659343859878348E-3</v>
      </c>
      <c r="AT85" s="5">
        <f t="shared" si="149"/>
        <v>3.5843430895175373E-3</v>
      </c>
      <c r="AU85" s="5">
        <f t="shared" si="150"/>
        <v>9.1448540023890553E-4</v>
      </c>
      <c r="AV85" s="5">
        <f t="shared" si="151"/>
        <v>1.7498678133571419E-4</v>
      </c>
      <c r="AW85" s="5">
        <f t="shared" si="152"/>
        <v>1.0285547154530605E-6</v>
      </c>
      <c r="AX85" s="5">
        <f t="shared" si="153"/>
        <v>2.1342899537658123E-5</v>
      </c>
      <c r="AY85" s="5">
        <f t="shared" si="154"/>
        <v>3.8545276565010474E-5</v>
      </c>
      <c r="AZ85" s="5">
        <f t="shared" si="155"/>
        <v>3.4806384738204381E-5</v>
      </c>
      <c r="BA85" s="5">
        <f t="shared" si="156"/>
        <v>2.0953443612398986E-5</v>
      </c>
      <c r="BB85" s="5">
        <f t="shared" si="157"/>
        <v>9.4604797909981208E-6</v>
      </c>
      <c r="BC85" s="5">
        <f t="shared" si="158"/>
        <v>3.4171253005085113E-6</v>
      </c>
      <c r="BD85" s="5">
        <f t="shared" si="159"/>
        <v>3.6832326237030851E-3</v>
      </c>
      <c r="BE85" s="5">
        <f t="shared" si="160"/>
        <v>2.8191462501823347E-3</v>
      </c>
      <c r="BF85" s="5">
        <f t="shared" si="161"/>
        <v>1.0788872699447772E-3</v>
      </c>
      <c r="BG85" s="5">
        <f t="shared" si="162"/>
        <v>2.7526010547191017E-4</v>
      </c>
      <c r="BH85" s="5">
        <f t="shared" si="163"/>
        <v>5.26710211820499E-5</v>
      </c>
      <c r="BI85" s="5">
        <f t="shared" si="164"/>
        <v>8.0628799225481804E-6</v>
      </c>
      <c r="BJ85" s="8">
        <f t="shared" si="165"/>
        <v>0.15369061776335208</v>
      </c>
      <c r="BK85" s="8">
        <f t="shared" si="166"/>
        <v>0.22474345381246641</v>
      </c>
      <c r="BL85" s="8">
        <f t="shared" si="167"/>
        <v>0.54393733192749316</v>
      </c>
      <c r="BM85" s="8">
        <f t="shared" si="168"/>
        <v>0.47173481662400579</v>
      </c>
      <c r="BN85" s="8">
        <f t="shared" si="169"/>
        <v>0.52563290737837276</v>
      </c>
    </row>
    <row r="86" spans="1:66" x14ac:dyDescent="0.25">
      <c r="A86" t="s">
        <v>298</v>
      </c>
      <c r="B86" t="s">
        <v>454</v>
      </c>
      <c r="C86" t="s">
        <v>506</v>
      </c>
      <c r="D86" t="s">
        <v>510</v>
      </c>
      <c r="E86">
        <f>VLOOKUP(A86,home!$A$2:$E$405,3,FALSE)</f>
        <v>1.4833333333333301</v>
      </c>
      <c r="F86">
        <f>VLOOKUP(B86,home!$B$2:$E$405,3,FALSE)</f>
        <v>1.51</v>
      </c>
      <c r="G86" t="e">
        <f>VLOOKUP(C86,away!$B$2:$E$405,4,FALSE)</f>
        <v>#N/A</v>
      </c>
      <c r="H86">
        <f>VLOOKUP(A86,away!$A$2:$E$405,3,FALSE)</f>
        <v>1.3333333333333299</v>
      </c>
      <c r="I86" t="e">
        <f>VLOOKUP(C86,away!$B$2:$E$405,3,FALSE)</f>
        <v>#N/A</v>
      </c>
      <c r="J86">
        <f>VLOOKUP(B86,home!$B$2:$E$405,4,FALSE)</f>
        <v>0.52</v>
      </c>
      <c r="K86" s="3" t="e">
        <f t="shared" si="114"/>
        <v>#N/A</v>
      </c>
      <c r="L86" s="3" t="e">
        <f t="shared" si="115"/>
        <v>#N/A</v>
      </c>
      <c r="M86" s="5" t="e">
        <f t="shared" si="116"/>
        <v>#N/A</v>
      </c>
      <c r="N86" s="5" t="e">
        <f t="shared" si="117"/>
        <v>#N/A</v>
      </c>
      <c r="O86" s="5" t="e">
        <f t="shared" si="118"/>
        <v>#N/A</v>
      </c>
      <c r="P86" s="5" t="e">
        <f t="shared" si="119"/>
        <v>#N/A</v>
      </c>
      <c r="Q86" s="5" t="e">
        <f t="shared" si="120"/>
        <v>#N/A</v>
      </c>
      <c r="R86" s="5" t="e">
        <f t="shared" si="121"/>
        <v>#N/A</v>
      </c>
      <c r="S86" s="5" t="e">
        <f t="shared" si="122"/>
        <v>#N/A</v>
      </c>
      <c r="T86" s="5" t="e">
        <f t="shared" si="123"/>
        <v>#N/A</v>
      </c>
      <c r="U86" s="5" t="e">
        <f t="shared" si="124"/>
        <v>#N/A</v>
      </c>
      <c r="V86" s="5" t="e">
        <f t="shared" si="125"/>
        <v>#N/A</v>
      </c>
      <c r="W86" s="5" t="e">
        <f t="shared" si="126"/>
        <v>#N/A</v>
      </c>
      <c r="X86" s="5" t="e">
        <f t="shared" si="127"/>
        <v>#N/A</v>
      </c>
      <c r="Y86" s="5" t="e">
        <f t="shared" si="128"/>
        <v>#N/A</v>
      </c>
      <c r="Z86" s="5" t="e">
        <f t="shared" si="129"/>
        <v>#N/A</v>
      </c>
      <c r="AA86" s="5" t="e">
        <f t="shared" si="130"/>
        <v>#N/A</v>
      </c>
      <c r="AB86" s="5" t="e">
        <f t="shared" si="131"/>
        <v>#N/A</v>
      </c>
      <c r="AC86" s="5" t="e">
        <f t="shared" si="132"/>
        <v>#N/A</v>
      </c>
      <c r="AD86" s="5" t="e">
        <f t="shared" si="133"/>
        <v>#N/A</v>
      </c>
      <c r="AE86" s="5" t="e">
        <f t="shared" si="134"/>
        <v>#N/A</v>
      </c>
      <c r="AF86" s="5" t="e">
        <f t="shared" si="135"/>
        <v>#N/A</v>
      </c>
      <c r="AG86" s="5" t="e">
        <f t="shared" si="136"/>
        <v>#N/A</v>
      </c>
      <c r="AH86" s="5" t="e">
        <f t="shared" si="137"/>
        <v>#N/A</v>
      </c>
      <c r="AI86" s="5" t="e">
        <f t="shared" si="138"/>
        <v>#N/A</v>
      </c>
      <c r="AJ86" s="5" t="e">
        <f t="shared" si="139"/>
        <v>#N/A</v>
      </c>
      <c r="AK86" s="5" t="e">
        <f t="shared" si="140"/>
        <v>#N/A</v>
      </c>
      <c r="AL86" s="5" t="e">
        <f t="shared" si="141"/>
        <v>#N/A</v>
      </c>
      <c r="AM86" s="5" t="e">
        <f t="shared" si="142"/>
        <v>#N/A</v>
      </c>
      <c r="AN86" s="5" t="e">
        <f t="shared" si="143"/>
        <v>#N/A</v>
      </c>
      <c r="AO86" s="5" t="e">
        <f t="shared" si="144"/>
        <v>#N/A</v>
      </c>
      <c r="AP86" s="5" t="e">
        <f t="shared" si="145"/>
        <v>#N/A</v>
      </c>
      <c r="AQ86" s="5" t="e">
        <f t="shared" si="146"/>
        <v>#N/A</v>
      </c>
      <c r="AR86" s="5" t="e">
        <f t="shared" si="147"/>
        <v>#N/A</v>
      </c>
      <c r="AS86" s="5" t="e">
        <f t="shared" si="148"/>
        <v>#N/A</v>
      </c>
      <c r="AT86" s="5" t="e">
        <f t="shared" si="149"/>
        <v>#N/A</v>
      </c>
      <c r="AU86" s="5" t="e">
        <f t="shared" si="150"/>
        <v>#N/A</v>
      </c>
      <c r="AV86" s="5" t="e">
        <f t="shared" si="151"/>
        <v>#N/A</v>
      </c>
      <c r="AW86" s="5" t="e">
        <f t="shared" si="152"/>
        <v>#N/A</v>
      </c>
      <c r="AX86" s="5" t="e">
        <f t="shared" si="153"/>
        <v>#N/A</v>
      </c>
      <c r="AY86" s="5" t="e">
        <f t="shared" si="154"/>
        <v>#N/A</v>
      </c>
      <c r="AZ86" s="5" t="e">
        <f t="shared" si="155"/>
        <v>#N/A</v>
      </c>
      <c r="BA86" s="5" t="e">
        <f t="shared" si="156"/>
        <v>#N/A</v>
      </c>
      <c r="BB86" s="5" t="e">
        <f t="shared" si="157"/>
        <v>#N/A</v>
      </c>
      <c r="BC86" s="5" t="e">
        <f t="shared" si="158"/>
        <v>#N/A</v>
      </c>
      <c r="BD86" s="5" t="e">
        <f t="shared" si="159"/>
        <v>#N/A</v>
      </c>
      <c r="BE86" s="5" t="e">
        <f t="shared" si="160"/>
        <v>#N/A</v>
      </c>
      <c r="BF86" s="5" t="e">
        <f t="shared" si="161"/>
        <v>#N/A</v>
      </c>
      <c r="BG86" s="5" t="e">
        <f t="shared" si="162"/>
        <v>#N/A</v>
      </c>
      <c r="BH86" s="5" t="e">
        <f t="shared" si="163"/>
        <v>#N/A</v>
      </c>
      <c r="BI86" s="5" t="e">
        <f t="shared" si="164"/>
        <v>#N/A</v>
      </c>
      <c r="BJ86" s="8" t="e">
        <f t="shared" si="165"/>
        <v>#N/A</v>
      </c>
      <c r="BK86" s="8" t="e">
        <f t="shared" si="166"/>
        <v>#N/A</v>
      </c>
      <c r="BL86" s="8" t="e">
        <f t="shared" si="167"/>
        <v>#N/A</v>
      </c>
      <c r="BM86" s="8" t="e">
        <f t="shared" si="168"/>
        <v>#N/A</v>
      </c>
      <c r="BN86" s="8" t="e">
        <f t="shared" si="169"/>
        <v>#N/A</v>
      </c>
    </row>
    <row r="87" spans="1:66" x14ac:dyDescent="0.25">
      <c r="A87" t="s">
        <v>298</v>
      </c>
      <c r="B87" t="s">
        <v>363</v>
      </c>
      <c r="C87" t="s">
        <v>299</v>
      </c>
      <c r="D87" t="s">
        <v>510</v>
      </c>
      <c r="E87">
        <f>VLOOKUP(A87,home!$A$2:$E$405,3,FALSE)</f>
        <v>1.4833333333333301</v>
      </c>
      <c r="F87">
        <f>VLOOKUP(B87,home!$B$2:$E$405,3,FALSE)</f>
        <v>0.9</v>
      </c>
      <c r="G87">
        <f>VLOOKUP(C87,away!$B$2:$E$405,4,FALSE)</f>
        <v>0.6</v>
      </c>
      <c r="H87">
        <f>VLOOKUP(A87,away!$A$2:$E$405,3,FALSE)</f>
        <v>1.3333333333333299</v>
      </c>
      <c r="I87">
        <f>VLOOKUP(C87,away!$B$2:$E$405,3,FALSE)</f>
        <v>1.2</v>
      </c>
      <c r="J87">
        <f>VLOOKUP(B87,home!$B$2:$E$405,4,FALSE)</f>
        <v>0.71</v>
      </c>
      <c r="K87" s="3">
        <f t="shared" si="114"/>
        <v>0.80099999999999827</v>
      </c>
      <c r="L87" s="3">
        <f t="shared" si="115"/>
        <v>1.135999999999997</v>
      </c>
      <c r="M87" s="5">
        <f t="shared" si="116"/>
        <v>0.14413570894196379</v>
      </c>
      <c r="N87" s="5">
        <f t="shared" si="117"/>
        <v>0.11545270286251275</v>
      </c>
      <c r="O87" s="5">
        <f t="shared" si="118"/>
        <v>0.16373816535807043</v>
      </c>
      <c r="P87" s="5">
        <f t="shared" si="119"/>
        <v>0.13115427045181413</v>
      </c>
      <c r="Q87" s="5">
        <f t="shared" si="120"/>
        <v>4.6238807496436239E-2</v>
      </c>
      <c r="R87" s="5">
        <f t="shared" si="121"/>
        <v>9.3003277923383781E-2</v>
      </c>
      <c r="S87" s="5">
        <f t="shared" si="122"/>
        <v>2.9835498059460341E-2</v>
      </c>
      <c r="T87" s="5">
        <f t="shared" si="123"/>
        <v>5.2527285315951432E-2</v>
      </c>
      <c r="U87" s="5">
        <f t="shared" si="124"/>
        <v>7.4495625616630257E-2</v>
      </c>
      <c r="V87" s="5">
        <f t="shared" si="125"/>
        <v>3.016488195803664E-3</v>
      </c>
      <c r="W87" s="5">
        <f t="shared" si="126"/>
        <v>1.2345761601548452E-2</v>
      </c>
      <c r="X87" s="5">
        <f t="shared" si="127"/>
        <v>1.4024785179359005E-2</v>
      </c>
      <c r="Y87" s="5">
        <f t="shared" si="128"/>
        <v>7.9660779818758968E-3</v>
      </c>
      <c r="Z87" s="5">
        <f t="shared" si="129"/>
        <v>3.5217241240321225E-2</v>
      </c>
      <c r="AA87" s="5">
        <f t="shared" si="130"/>
        <v>2.8209010233497242E-2</v>
      </c>
      <c r="AB87" s="5">
        <f t="shared" si="131"/>
        <v>1.1297708598515617E-2</v>
      </c>
      <c r="AC87" s="5">
        <f t="shared" si="132"/>
        <v>1.7155070018354932E-4</v>
      </c>
      <c r="AD87" s="5">
        <f t="shared" si="133"/>
        <v>2.4722387607100721E-3</v>
      </c>
      <c r="AE87" s="5">
        <f t="shared" si="134"/>
        <v>2.8084632321666342E-3</v>
      </c>
      <c r="AF87" s="5">
        <f t="shared" si="135"/>
        <v>1.5952071158706444E-3</v>
      </c>
      <c r="AG87" s="5">
        <f t="shared" si="136"/>
        <v>6.0405176120968229E-4</v>
      </c>
      <c r="AH87" s="5">
        <f t="shared" si="137"/>
        <v>1.0001696512251201E-2</v>
      </c>
      <c r="AI87" s="5">
        <f t="shared" si="138"/>
        <v>8.011358906313196E-3</v>
      </c>
      <c r="AJ87" s="5">
        <f t="shared" si="139"/>
        <v>3.2085492419784271E-3</v>
      </c>
      <c r="AK87" s="5">
        <f t="shared" si="140"/>
        <v>8.566826476082383E-4</v>
      </c>
      <c r="AL87" s="5">
        <f t="shared" si="141"/>
        <v>6.2440063168886929E-6</v>
      </c>
      <c r="AM87" s="5">
        <f t="shared" si="142"/>
        <v>3.9605264946575275E-4</v>
      </c>
      <c r="AN87" s="5">
        <f t="shared" si="143"/>
        <v>4.4991580979309391E-4</v>
      </c>
      <c r="AO87" s="5">
        <f t="shared" si="144"/>
        <v>2.5555217996247676E-4</v>
      </c>
      <c r="AP87" s="5">
        <f t="shared" si="145"/>
        <v>9.6769092145790911E-5</v>
      </c>
      <c r="AQ87" s="5">
        <f t="shared" si="146"/>
        <v>2.7482422169404546E-5</v>
      </c>
      <c r="AR87" s="5">
        <f t="shared" si="147"/>
        <v>2.2723854475834655E-3</v>
      </c>
      <c r="AS87" s="5">
        <f t="shared" si="148"/>
        <v>1.8201807435143523E-3</v>
      </c>
      <c r="AT87" s="5">
        <f t="shared" si="149"/>
        <v>7.2898238777749629E-4</v>
      </c>
      <c r="AU87" s="5">
        <f t="shared" si="150"/>
        <v>1.9463829753659114E-4</v>
      </c>
      <c r="AV87" s="5">
        <f t="shared" si="151"/>
        <v>3.8976319081702284E-5</v>
      </c>
      <c r="AW87" s="5">
        <f t="shared" si="152"/>
        <v>1.5782350366567768E-7</v>
      </c>
      <c r="AX87" s="5">
        <f t="shared" si="153"/>
        <v>5.2873028703677869E-5</v>
      </c>
      <c r="AY87" s="5">
        <f t="shared" si="154"/>
        <v>6.00637606073779E-5</v>
      </c>
      <c r="AZ87" s="5">
        <f t="shared" si="155"/>
        <v>3.4116216024990563E-5</v>
      </c>
      <c r="BA87" s="5">
        <f t="shared" si="156"/>
        <v>1.2918673801463057E-5</v>
      </c>
      <c r="BB87" s="5">
        <f t="shared" si="157"/>
        <v>3.6689033596154988E-6</v>
      </c>
      <c r="BC87" s="5">
        <f t="shared" si="158"/>
        <v>8.3357484330463864E-7</v>
      </c>
      <c r="BD87" s="5">
        <f t="shared" si="159"/>
        <v>4.3023831140913464E-4</v>
      </c>
      <c r="BE87" s="5">
        <f t="shared" si="160"/>
        <v>3.4462088743871612E-4</v>
      </c>
      <c r="BF87" s="5">
        <f t="shared" si="161"/>
        <v>1.3802066541920548E-4</v>
      </c>
      <c r="BG87" s="5">
        <f t="shared" si="162"/>
        <v>3.6851517666927787E-5</v>
      </c>
      <c r="BH87" s="5">
        <f t="shared" si="163"/>
        <v>7.3795164128022724E-6</v>
      </c>
      <c r="BI87" s="5">
        <f t="shared" si="164"/>
        <v>1.1821985293309217E-6</v>
      </c>
      <c r="BJ87" s="8">
        <f t="shared" si="165"/>
        <v>0.25742562761851778</v>
      </c>
      <c r="BK87" s="8">
        <f t="shared" si="166"/>
        <v>0.30837982411614973</v>
      </c>
      <c r="BL87" s="8">
        <f t="shared" si="167"/>
        <v>0.39883553133061816</v>
      </c>
      <c r="BM87" s="8">
        <f t="shared" si="168"/>
        <v>0.30607538533432205</v>
      </c>
      <c r="BN87" s="8">
        <f t="shared" si="169"/>
        <v>0.6937229330341812</v>
      </c>
    </row>
    <row r="88" spans="1:66" x14ac:dyDescent="0.25">
      <c r="A88" t="s">
        <v>298</v>
      </c>
      <c r="B88" t="s">
        <v>207</v>
      </c>
      <c r="C88" t="s">
        <v>324</v>
      </c>
      <c r="D88" t="s">
        <v>510</v>
      </c>
      <c r="E88">
        <f>VLOOKUP(A88,home!$A$2:$E$405,3,FALSE)</f>
        <v>1.4833333333333301</v>
      </c>
      <c r="F88">
        <f>VLOOKUP(B88,home!$B$2:$E$405,3,FALSE)</f>
        <v>0.57999999999999996</v>
      </c>
      <c r="G88">
        <f>VLOOKUP(C88,away!$B$2:$E$405,4,FALSE)</f>
        <v>0.97</v>
      </c>
      <c r="H88">
        <f>VLOOKUP(A88,away!$A$2:$E$405,3,FALSE)</f>
        <v>1.3333333333333299</v>
      </c>
      <c r="I88">
        <f>VLOOKUP(C88,away!$B$2:$E$405,3,FALSE)</f>
        <v>0.6</v>
      </c>
      <c r="J88">
        <f>VLOOKUP(B88,home!$B$2:$E$405,4,FALSE)</f>
        <v>0.92</v>
      </c>
      <c r="K88" s="3">
        <f t="shared" si="114"/>
        <v>0.8345233333333314</v>
      </c>
      <c r="L88" s="3">
        <f t="shared" si="115"/>
        <v>0.7359999999999981</v>
      </c>
      <c r="M88" s="5">
        <f t="shared" si="116"/>
        <v>0.20793633386276136</v>
      </c>
      <c r="N88" s="5">
        <f t="shared" si="117"/>
        <v>0.17352772245626411</v>
      </c>
      <c r="O88" s="5">
        <f t="shared" si="118"/>
        <v>0.15304114172299196</v>
      </c>
      <c r="P88" s="5">
        <f t="shared" si="119"/>
        <v>0.12771640372781004</v>
      </c>
      <c r="Q88" s="5">
        <f t="shared" si="120"/>
        <v>7.2406466684971332E-2</v>
      </c>
      <c r="R88" s="5">
        <f t="shared" si="121"/>
        <v>5.6319140154060886E-2</v>
      </c>
      <c r="S88" s="5">
        <f t="shared" si="122"/>
        <v>1.961114668869101E-2</v>
      </c>
      <c r="T88" s="5">
        <f t="shared" si="123"/>
        <v>5.3291159480138767E-2</v>
      </c>
      <c r="U88" s="5">
        <f t="shared" si="124"/>
        <v>4.699963657183396E-2</v>
      </c>
      <c r="V88" s="5">
        <f t="shared" si="125"/>
        <v>1.3383717995310654E-3</v>
      </c>
      <c r="W88" s="5">
        <f t="shared" si="126"/>
        <v>2.0141628644277033E-2</v>
      </c>
      <c r="X88" s="5">
        <f t="shared" si="127"/>
        <v>1.4824238682187858E-2</v>
      </c>
      <c r="Y88" s="5">
        <f t="shared" si="128"/>
        <v>5.4553198350451157E-3</v>
      </c>
      <c r="Z88" s="5">
        <f t="shared" si="129"/>
        <v>1.3816962384462906E-2</v>
      </c>
      <c r="AA88" s="5">
        <f t="shared" si="130"/>
        <v>1.153057750562324E-2</v>
      </c>
      <c r="AB88" s="5">
        <f t="shared" si="131"/>
        <v>4.8112679876255171E-3</v>
      </c>
      <c r="AC88" s="5">
        <f t="shared" si="132"/>
        <v>5.1377514787663567E-5</v>
      </c>
      <c r="AD88" s="5">
        <f t="shared" si="133"/>
        <v>4.2021647687460438E-3</v>
      </c>
      <c r="AE88" s="5">
        <f t="shared" si="134"/>
        <v>3.09279326979708E-3</v>
      </c>
      <c r="AF88" s="5">
        <f t="shared" si="135"/>
        <v>1.1381479232853223E-3</v>
      </c>
      <c r="AG88" s="5">
        <f t="shared" si="136"/>
        <v>2.7922562384599843E-4</v>
      </c>
      <c r="AH88" s="5">
        <f t="shared" si="137"/>
        <v>2.5423210787411674E-3</v>
      </c>
      <c r="AI88" s="5">
        <f t="shared" si="138"/>
        <v>2.1216262610346702E-3</v>
      </c>
      <c r="AJ88" s="5">
        <f t="shared" si="139"/>
        <v>8.8527330972309267E-4</v>
      </c>
      <c r="AK88" s="5">
        <f t="shared" si="140"/>
        <v>2.4626041111371533E-4</v>
      </c>
      <c r="AL88" s="5">
        <f t="shared" si="141"/>
        <v>1.2622616354260726E-6</v>
      </c>
      <c r="AM88" s="5">
        <f t="shared" si="142"/>
        <v>7.0136091000596733E-4</v>
      </c>
      <c r="AN88" s="5">
        <f t="shared" si="143"/>
        <v>5.1620162976439069E-4</v>
      </c>
      <c r="AO88" s="5">
        <f t="shared" si="144"/>
        <v>1.8996219975329521E-4</v>
      </c>
      <c r="AP88" s="5">
        <f t="shared" si="145"/>
        <v>4.6604059672808324E-5</v>
      </c>
      <c r="AQ88" s="5">
        <f t="shared" si="146"/>
        <v>8.5751469797967079E-6</v>
      </c>
      <c r="AR88" s="5">
        <f t="shared" si="147"/>
        <v>3.7422966279069913E-4</v>
      </c>
      <c r="AS88" s="5">
        <f t="shared" si="148"/>
        <v>3.1230338562430278E-4</v>
      </c>
      <c r="AT88" s="5">
        <f t="shared" si="149"/>
        <v>1.3031223119123897E-4</v>
      </c>
      <c r="AU88" s="5">
        <f t="shared" si="150"/>
        <v>3.6249532515938827E-5</v>
      </c>
      <c r="AV88" s="5">
        <f t="shared" si="151"/>
        <v>7.5627701767440618E-6</v>
      </c>
      <c r="AW88" s="5">
        <f t="shared" si="152"/>
        <v>2.1535907656261806E-8</v>
      </c>
      <c r="AX88" s="5">
        <f t="shared" si="153"/>
        <v>9.7550340747979731E-5</v>
      </c>
      <c r="AY88" s="5">
        <f t="shared" si="154"/>
        <v>7.1797050790512899E-5</v>
      </c>
      <c r="AZ88" s="5">
        <f t="shared" si="155"/>
        <v>2.642131469090867E-5</v>
      </c>
      <c r="BA88" s="5">
        <f t="shared" si="156"/>
        <v>6.4820292041695798E-6</v>
      </c>
      <c r="BB88" s="5">
        <f t="shared" si="157"/>
        <v>1.1926933735671993E-6</v>
      </c>
      <c r="BC88" s="5">
        <f t="shared" si="158"/>
        <v>1.7556446458909136E-7</v>
      </c>
      <c r="BD88" s="5">
        <f t="shared" si="159"/>
        <v>4.5905505302325612E-5</v>
      </c>
      <c r="BE88" s="5">
        <f t="shared" si="160"/>
        <v>3.8309215303247692E-5</v>
      </c>
      <c r="BF88" s="5">
        <f t="shared" si="161"/>
        <v>1.5984967026125264E-5</v>
      </c>
      <c r="BG88" s="5">
        <f t="shared" si="162"/>
        <v>4.4466093219551484E-6</v>
      </c>
      <c r="BH88" s="5">
        <f t="shared" si="163"/>
        <v>9.2769980834726865E-7</v>
      </c>
      <c r="BI88" s="5">
        <f t="shared" si="164"/>
        <v>1.5483742727893111E-7</v>
      </c>
      <c r="BJ88" s="8">
        <f t="shared" si="165"/>
        <v>0.35002519030800655</v>
      </c>
      <c r="BK88" s="8">
        <f t="shared" si="166"/>
        <v>0.35672669290600711</v>
      </c>
      <c r="BL88" s="8">
        <f t="shared" si="167"/>
        <v>0.27946363141923658</v>
      </c>
      <c r="BM88" s="8">
        <f t="shared" si="168"/>
        <v>0.20901349289397045</v>
      </c>
      <c r="BN88" s="8">
        <f t="shared" si="169"/>
        <v>0.7909472086088597</v>
      </c>
    </row>
    <row r="89" spans="1:66" x14ac:dyDescent="0.25">
      <c r="A89" t="s">
        <v>304</v>
      </c>
      <c r="B89" t="s">
        <v>507</v>
      </c>
      <c r="C89" t="s">
        <v>339</v>
      </c>
      <c r="D89" t="s">
        <v>510</v>
      </c>
      <c r="E89">
        <f>VLOOKUP(A89,home!$A$2:$E$405,3,FALSE)</f>
        <v>1.32222222222222</v>
      </c>
      <c r="F89" t="e">
        <f>VLOOKUP(B89,home!$B$2:$E$405,3,FALSE)</f>
        <v>#N/A</v>
      </c>
      <c r="G89">
        <f>VLOOKUP(C89,away!$B$2:$E$405,4,FALSE)</f>
        <v>0.8</v>
      </c>
      <c r="H89">
        <f>VLOOKUP(A89,away!$A$2:$E$405,3,FALSE)</f>
        <v>1.2777777777777799</v>
      </c>
      <c r="I89">
        <f>VLOOKUP(C89,away!$B$2:$E$405,3,FALSE)</f>
        <v>0.97</v>
      </c>
      <c r="J89" t="e">
        <f>VLOOKUP(B89,home!$B$2:$E$405,4,FALSE)</f>
        <v>#N/A</v>
      </c>
      <c r="K89" s="3" t="e">
        <f t="shared" si="114"/>
        <v>#N/A</v>
      </c>
      <c r="L89" s="3" t="e">
        <f t="shared" si="115"/>
        <v>#N/A</v>
      </c>
      <c r="M89" s="5" t="e">
        <f t="shared" si="116"/>
        <v>#N/A</v>
      </c>
      <c r="N89" s="5" t="e">
        <f t="shared" si="117"/>
        <v>#N/A</v>
      </c>
      <c r="O89" s="5" t="e">
        <f t="shared" si="118"/>
        <v>#N/A</v>
      </c>
      <c r="P89" s="5" t="e">
        <f t="shared" si="119"/>
        <v>#N/A</v>
      </c>
      <c r="Q89" s="5" t="e">
        <f t="shared" si="120"/>
        <v>#N/A</v>
      </c>
      <c r="R89" s="5" t="e">
        <f t="shared" si="121"/>
        <v>#N/A</v>
      </c>
      <c r="S89" s="5" t="e">
        <f t="shared" si="122"/>
        <v>#N/A</v>
      </c>
      <c r="T89" s="5" t="e">
        <f t="shared" si="123"/>
        <v>#N/A</v>
      </c>
      <c r="U89" s="5" t="e">
        <f t="shared" si="124"/>
        <v>#N/A</v>
      </c>
      <c r="V89" s="5" t="e">
        <f t="shared" si="125"/>
        <v>#N/A</v>
      </c>
      <c r="W89" s="5" t="e">
        <f t="shared" si="126"/>
        <v>#N/A</v>
      </c>
      <c r="X89" s="5" t="e">
        <f t="shared" si="127"/>
        <v>#N/A</v>
      </c>
      <c r="Y89" s="5" t="e">
        <f t="shared" si="128"/>
        <v>#N/A</v>
      </c>
      <c r="Z89" s="5" t="e">
        <f t="shared" si="129"/>
        <v>#N/A</v>
      </c>
      <c r="AA89" s="5" t="e">
        <f t="shared" si="130"/>
        <v>#N/A</v>
      </c>
      <c r="AB89" s="5" t="e">
        <f t="shared" si="131"/>
        <v>#N/A</v>
      </c>
      <c r="AC89" s="5" t="e">
        <f t="shared" si="132"/>
        <v>#N/A</v>
      </c>
      <c r="AD89" s="5" t="e">
        <f t="shared" si="133"/>
        <v>#N/A</v>
      </c>
      <c r="AE89" s="5" t="e">
        <f t="shared" si="134"/>
        <v>#N/A</v>
      </c>
      <c r="AF89" s="5" t="e">
        <f t="shared" si="135"/>
        <v>#N/A</v>
      </c>
      <c r="AG89" s="5" t="e">
        <f t="shared" si="136"/>
        <v>#N/A</v>
      </c>
      <c r="AH89" s="5" t="e">
        <f t="shared" si="137"/>
        <v>#N/A</v>
      </c>
      <c r="AI89" s="5" t="e">
        <f t="shared" si="138"/>
        <v>#N/A</v>
      </c>
      <c r="AJ89" s="5" t="e">
        <f t="shared" si="139"/>
        <v>#N/A</v>
      </c>
      <c r="AK89" s="5" t="e">
        <f t="shared" si="140"/>
        <v>#N/A</v>
      </c>
      <c r="AL89" s="5" t="e">
        <f t="shared" si="141"/>
        <v>#N/A</v>
      </c>
      <c r="AM89" s="5" t="e">
        <f t="shared" si="142"/>
        <v>#N/A</v>
      </c>
      <c r="AN89" s="5" t="e">
        <f t="shared" si="143"/>
        <v>#N/A</v>
      </c>
      <c r="AO89" s="5" t="e">
        <f t="shared" si="144"/>
        <v>#N/A</v>
      </c>
      <c r="AP89" s="5" t="e">
        <f t="shared" si="145"/>
        <v>#N/A</v>
      </c>
      <c r="AQ89" s="5" t="e">
        <f t="shared" si="146"/>
        <v>#N/A</v>
      </c>
      <c r="AR89" s="5" t="e">
        <f t="shared" si="147"/>
        <v>#N/A</v>
      </c>
      <c r="AS89" s="5" t="e">
        <f t="shared" si="148"/>
        <v>#N/A</v>
      </c>
      <c r="AT89" s="5" t="e">
        <f t="shared" si="149"/>
        <v>#N/A</v>
      </c>
      <c r="AU89" s="5" t="e">
        <f t="shared" si="150"/>
        <v>#N/A</v>
      </c>
      <c r="AV89" s="5" t="e">
        <f t="shared" si="151"/>
        <v>#N/A</v>
      </c>
      <c r="AW89" s="5" t="e">
        <f t="shared" si="152"/>
        <v>#N/A</v>
      </c>
      <c r="AX89" s="5" t="e">
        <f t="shared" si="153"/>
        <v>#N/A</v>
      </c>
      <c r="AY89" s="5" t="e">
        <f t="shared" si="154"/>
        <v>#N/A</v>
      </c>
      <c r="AZ89" s="5" t="e">
        <f t="shared" si="155"/>
        <v>#N/A</v>
      </c>
      <c r="BA89" s="5" t="e">
        <f t="shared" si="156"/>
        <v>#N/A</v>
      </c>
      <c r="BB89" s="5" t="e">
        <f t="shared" si="157"/>
        <v>#N/A</v>
      </c>
      <c r="BC89" s="5" t="e">
        <f t="shared" si="158"/>
        <v>#N/A</v>
      </c>
      <c r="BD89" s="5" t="e">
        <f t="shared" si="159"/>
        <v>#N/A</v>
      </c>
      <c r="BE89" s="5" t="e">
        <f t="shared" si="160"/>
        <v>#N/A</v>
      </c>
      <c r="BF89" s="5" t="e">
        <f t="shared" si="161"/>
        <v>#N/A</v>
      </c>
      <c r="BG89" s="5" t="e">
        <f t="shared" si="162"/>
        <v>#N/A</v>
      </c>
      <c r="BH89" s="5" t="e">
        <f t="shared" si="163"/>
        <v>#N/A</v>
      </c>
      <c r="BI89" s="5" t="e">
        <f t="shared" si="164"/>
        <v>#N/A</v>
      </c>
      <c r="BJ89" s="8" t="e">
        <f t="shared" si="165"/>
        <v>#N/A</v>
      </c>
      <c r="BK89" s="8" t="e">
        <f t="shared" si="166"/>
        <v>#N/A</v>
      </c>
      <c r="BL89" s="8" t="e">
        <f t="shared" si="167"/>
        <v>#N/A</v>
      </c>
      <c r="BM89" s="8" t="e">
        <f t="shared" si="168"/>
        <v>#N/A</v>
      </c>
      <c r="BN89" s="8" t="e">
        <f t="shared" si="169"/>
        <v>#N/A</v>
      </c>
    </row>
    <row r="90" spans="1:66" x14ac:dyDescent="0.25">
      <c r="A90" t="s">
        <v>304</v>
      </c>
      <c r="B90" t="s">
        <v>330</v>
      </c>
      <c r="C90" t="s">
        <v>376</v>
      </c>
      <c r="D90" t="s">
        <v>510</v>
      </c>
      <c r="E90">
        <f>VLOOKUP(A90,home!$A$2:$E$405,3,FALSE)</f>
        <v>1.32222222222222</v>
      </c>
      <c r="F90">
        <f>VLOOKUP(B90,home!$B$2:$E$405,3,FALSE)</f>
        <v>0.79</v>
      </c>
      <c r="G90">
        <f>VLOOKUP(C90,away!$B$2:$E$405,4,FALSE)</f>
        <v>0.84</v>
      </c>
      <c r="H90">
        <f>VLOOKUP(A90,away!$A$2:$E$405,3,FALSE)</f>
        <v>1.2777777777777799</v>
      </c>
      <c r="I90">
        <f>VLOOKUP(C90,away!$B$2:$E$405,3,FALSE)</f>
        <v>0.8</v>
      </c>
      <c r="J90">
        <f>VLOOKUP(B90,home!$B$2:$E$405,4,FALSE)</f>
        <v>1.29</v>
      </c>
      <c r="K90" s="3">
        <f t="shared" si="114"/>
        <v>0.87742666666666524</v>
      </c>
      <c r="L90" s="3">
        <f t="shared" si="115"/>
        <v>1.3186666666666689</v>
      </c>
      <c r="M90" s="5">
        <f t="shared" si="116"/>
        <v>0.11123687601119205</v>
      </c>
      <c r="N90" s="5">
        <f t="shared" si="117"/>
        <v>9.7602201328913368E-2</v>
      </c>
      <c r="O90" s="5">
        <f t="shared" si="118"/>
        <v>0.14668436050009215</v>
      </c>
      <c r="P90" s="5">
        <f t="shared" si="119"/>
        <v>0.12870476948572729</v>
      </c>
      <c r="Q90" s="5">
        <f t="shared" si="120"/>
        <v>4.281938708567861E-2</v>
      </c>
      <c r="R90" s="5">
        <f t="shared" si="121"/>
        <v>9.6713888356394301E-2</v>
      </c>
      <c r="S90" s="5">
        <f t="shared" si="122"/>
        <v>3.7228925969449961E-2</v>
      </c>
      <c r="T90" s="5">
        <f t="shared" si="123"/>
        <v>5.6464498436981619E-2</v>
      </c>
      <c r="U90" s="5">
        <f t="shared" si="124"/>
        <v>8.4859344680923043E-2</v>
      </c>
      <c r="V90" s="5">
        <f t="shared" si="125"/>
        <v>4.7861229985730483E-3</v>
      </c>
      <c r="W90" s="5">
        <f t="shared" si="126"/>
        <v>1.2523624026432213E-2</v>
      </c>
      <c r="X90" s="5">
        <f t="shared" si="127"/>
        <v>1.6514485549521972E-2</v>
      </c>
      <c r="Y90" s="5">
        <f t="shared" si="128"/>
        <v>1.0888550805651511E-2</v>
      </c>
      <c r="Z90" s="5">
        <f t="shared" si="129"/>
        <v>4.2511126926432934E-2</v>
      </c>
      <c r="AA90" s="5">
        <f t="shared" si="130"/>
        <v>3.730039639530356E-2</v>
      </c>
      <c r="AB90" s="5">
        <f t="shared" si="131"/>
        <v>1.6364181237238252E-2</v>
      </c>
      <c r="AC90" s="5">
        <f t="shared" si="132"/>
        <v>3.4610647978806501E-4</v>
      </c>
      <c r="AD90" s="5">
        <f t="shared" si="133"/>
        <v>2.7471404210247436E-3</v>
      </c>
      <c r="AE90" s="5">
        <f t="shared" si="134"/>
        <v>3.6225625018579681E-3</v>
      </c>
      <c r="AF90" s="5">
        <f t="shared" si="135"/>
        <v>2.388476209558359E-3</v>
      </c>
      <c r="AG90" s="5">
        <f t="shared" si="136"/>
        <v>1.0498679872236534E-3</v>
      </c>
      <c r="AH90" s="5">
        <f t="shared" si="137"/>
        <v>1.4014501510080747E-2</v>
      </c>
      <c r="AI90" s="5">
        <f t="shared" si="138"/>
        <v>1.2296697344985095E-2</v>
      </c>
      <c r="AJ90" s="5">
        <f t="shared" si="139"/>
        <v>5.3947250812095525E-3</v>
      </c>
      <c r="AK90" s="5">
        <f t="shared" si="140"/>
        <v>1.5778252151962509E-3</v>
      </c>
      <c r="AL90" s="5">
        <f t="shared" si="141"/>
        <v>1.6018268867657699E-5</v>
      </c>
      <c r="AM90" s="5">
        <f t="shared" si="142"/>
        <v>4.8208285249700023E-4</v>
      </c>
      <c r="AN90" s="5">
        <f t="shared" si="143"/>
        <v>6.3570658815937861E-4</v>
      </c>
      <c r="AO90" s="5">
        <f t="shared" si="144"/>
        <v>4.1914254379308457E-4</v>
      </c>
      <c r="AP90" s="5">
        <f t="shared" si="145"/>
        <v>1.8423643369393832E-4</v>
      </c>
      <c r="AQ90" s="5">
        <f t="shared" si="146"/>
        <v>6.0736610974435103E-5</v>
      </c>
      <c r="AR90" s="5">
        <f t="shared" si="147"/>
        <v>3.6960911982586329E-3</v>
      </c>
      <c r="AS90" s="5">
        <f t="shared" si="148"/>
        <v>3.2430489797840721E-3</v>
      </c>
      <c r="AT90" s="5">
        <f t="shared" si="149"/>
        <v>1.422768828084334E-3</v>
      </c>
      <c r="AU90" s="5">
        <f t="shared" si="150"/>
        <v>4.1612510342109167E-4</v>
      </c>
      <c r="AV90" s="5">
        <f t="shared" si="151"/>
        <v>9.1279815602772431E-5</v>
      </c>
      <c r="AW90" s="5">
        <f t="shared" si="152"/>
        <v>5.1482417923991898E-7</v>
      </c>
      <c r="AX90" s="5">
        <f t="shared" si="153"/>
        <v>7.0498725053933398E-5</v>
      </c>
      <c r="AY90" s="5">
        <f t="shared" si="154"/>
        <v>9.2964318771120326E-5</v>
      </c>
      <c r="AZ90" s="5">
        <f t="shared" si="155"/>
        <v>6.1294474176425473E-5</v>
      </c>
      <c r="BA90" s="5">
        <f t="shared" si="156"/>
        <v>2.6942326649104389E-5</v>
      </c>
      <c r="BB90" s="5">
        <f t="shared" si="157"/>
        <v>8.8819870186547624E-6</v>
      </c>
      <c r="BC90" s="5">
        <f t="shared" si="158"/>
        <v>2.3424760430532183E-6</v>
      </c>
      <c r="BD90" s="5">
        <f t="shared" si="159"/>
        <v>8.1231871001728718E-4</v>
      </c>
      <c r="BE90" s="5">
        <f t="shared" si="160"/>
        <v>7.1275009800143363E-4</v>
      </c>
      <c r="BF90" s="5">
        <f t="shared" si="161"/>
        <v>3.1269297132786845E-4</v>
      </c>
      <c r="BG90" s="5">
        <f t="shared" si="162"/>
        <v>9.145505050743558E-5</v>
      </c>
      <c r="BH90" s="5">
        <f t="shared" si="163"/>
        <v>2.0061275029142676E-5</v>
      </c>
      <c r="BI90" s="5">
        <f t="shared" si="164"/>
        <v>3.5204595355807744E-6</v>
      </c>
      <c r="BJ90" s="8">
        <f t="shared" si="165"/>
        <v>0.24866562368967418</v>
      </c>
      <c r="BK90" s="8">
        <f t="shared" si="166"/>
        <v>0.28241178353236912</v>
      </c>
      <c r="BL90" s="8">
        <f t="shared" si="167"/>
        <v>0.42602803281099255</v>
      </c>
      <c r="BM90" s="8">
        <f t="shared" si="168"/>
        <v>0.37576263469687921</v>
      </c>
      <c r="BN90" s="8">
        <f t="shared" si="169"/>
        <v>0.6237614827679977</v>
      </c>
    </row>
    <row r="91" spans="1:66" x14ac:dyDescent="0.25">
      <c r="A91" t="s">
        <v>304</v>
      </c>
      <c r="B91" t="s">
        <v>335</v>
      </c>
      <c r="C91" t="s">
        <v>331</v>
      </c>
      <c r="D91" t="s">
        <v>510</v>
      </c>
      <c r="E91">
        <f>VLOOKUP(A91,home!$A$2:$E$405,3,FALSE)</f>
        <v>1.32222222222222</v>
      </c>
      <c r="F91">
        <f>VLOOKUP(B91,home!$B$2:$E$405,3,FALSE)</f>
        <v>0.84</v>
      </c>
      <c r="G91">
        <f>VLOOKUP(C91,away!$B$2:$E$405,4,FALSE)</f>
        <v>1.65</v>
      </c>
      <c r="H91">
        <f>VLOOKUP(A91,away!$A$2:$E$405,3,FALSE)</f>
        <v>1.2777777777777799</v>
      </c>
      <c r="I91">
        <f>VLOOKUP(C91,away!$B$2:$E$405,3,FALSE)</f>
        <v>0.52</v>
      </c>
      <c r="J91">
        <f>VLOOKUP(B91,home!$B$2:$E$405,4,FALSE)</f>
        <v>0.91</v>
      </c>
      <c r="K91" s="3">
        <f t="shared" si="114"/>
        <v>1.8325999999999967</v>
      </c>
      <c r="L91" s="3">
        <f t="shared" si="115"/>
        <v>0.60464444444444554</v>
      </c>
      <c r="M91" s="5">
        <f t="shared" si="116"/>
        <v>8.7401359244549684E-2</v>
      </c>
      <c r="N91" s="5">
        <f t="shared" si="117"/>
        <v>0.16017173095156148</v>
      </c>
      <c r="O91" s="5">
        <f t="shared" si="118"/>
        <v>5.2846746304110154E-2</v>
      </c>
      <c r="P91" s="5">
        <f t="shared" si="119"/>
        <v>9.6846947276912107E-2</v>
      </c>
      <c r="Q91" s="5">
        <f t="shared" si="120"/>
        <v>0.14676535707091554</v>
      </c>
      <c r="R91" s="5">
        <f t="shared" si="121"/>
        <v>1.5976745779872618E-2</v>
      </c>
      <c r="S91" s="5">
        <f t="shared" si="122"/>
        <v>2.6828333328928984E-2</v>
      </c>
      <c r="T91" s="5">
        <f t="shared" si="123"/>
        <v>8.8740857789834413E-2</v>
      </c>
      <c r="U91" s="5">
        <f t="shared" si="124"/>
        <v>2.9278984316194506E-2</v>
      </c>
      <c r="V91" s="5">
        <f t="shared" si="125"/>
        <v>3.3030787899918975E-3</v>
      </c>
      <c r="W91" s="5">
        <f t="shared" si="126"/>
        <v>8.9654064456053104E-2</v>
      </c>
      <c r="X91" s="5">
        <f t="shared" si="127"/>
        <v>5.4208831995216748E-2</v>
      </c>
      <c r="Y91" s="5">
        <f t="shared" si="128"/>
        <v>1.6388534552865056E-2</v>
      </c>
      <c r="Z91" s="5">
        <f t="shared" si="129"/>
        <v>3.2200835253670735E-3</v>
      </c>
      <c r="AA91" s="5">
        <f t="shared" si="130"/>
        <v>5.9011250685876886E-3</v>
      </c>
      <c r="AB91" s="5">
        <f t="shared" si="131"/>
        <v>5.40720090034689E-3</v>
      </c>
      <c r="AC91" s="5">
        <f t="shared" si="132"/>
        <v>2.2875294803108287E-4</v>
      </c>
      <c r="AD91" s="5">
        <f t="shared" si="133"/>
        <v>4.1075009630540643E-2</v>
      </c>
      <c r="AE91" s="5">
        <f t="shared" si="134"/>
        <v>2.4835776378608499E-2</v>
      </c>
      <c r="AF91" s="5">
        <f t="shared" si="135"/>
        <v>7.5084071053951084E-3</v>
      </c>
      <c r="AG91" s="5">
        <f t="shared" si="136"/>
        <v>1.5133055476347845E-3</v>
      </c>
      <c r="AH91" s="5">
        <f t="shared" si="137"/>
        <v>4.8675140356507134E-4</v>
      </c>
      <c r="AI91" s="5">
        <f t="shared" si="138"/>
        <v>8.920206221733482E-4</v>
      </c>
      <c r="AJ91" s="5">
        <f t="shared" si="139"/>
        <v>8.1735849609743767E-4</v>
      </c>
      <c r="AK91" s="5">
        <f t="shared" si="140"/>
        <v>4.9929705998272051E-4</v>
      </c>
      <c r="AL91" s="5">
        <f t="shared" si="141"/>
        <v>1.0138984056491558E-5</v>
      </c>
      <c r="AM91" s="5">
        <f t="shared" si="142"/>
        <v>1.5054812529785732E-2</v>
      </c>
      <c r="AN91" s="5">
        <f t="shared" si="143"/>
        <v>9.102808758287572E-3</v>
      </c>
      <c r="AO91" s="5">
        <f t="shared" si="144"/>
        <v>2.7519813722694107E-3</v>
      </c>
      <c r="AP91" s="5">
        <f t="shared" si="145"/>
        <v>5.5465674931910031E-4</v>
      </c>
      <c r="AQ91" s="5">
        <f t="shared" si="146"/>
        <v>8.3842530512352365E-5</v>
      </c>
      <c r="AR91" s="5">
        <f t="shared" si="147"/>
        <v>5.8862306398231358E-5</v>
      </c>
      <c r="AS91" s="5">
        <f t="shared" si="148"/>
        <v>1.078710627053986E-4</v>
      </c>
      <c r="AT91" s="5">
        <f t="shared" si="149"/>
        <v>9.8842254756956565E-5</v>
      </c>
      <c r="AU91" s="5">
        <f t="shared" si="150"/>
        <v>6.0379438689199427E-5</v>
      </c>
      <c r="AV91" s="5">
        <f t="shared" si="151"/>
        <v>2.7662839835456655E-5</v>
      </c>
      <c r="AW91" s="5">
        <f t="shared" si="152"/>
        <v>3.1207550967162713E-7</v>
      </c>
      <c r="AX91" s="5">
        <f t="shared" si="153"/>
        <v>4.5982415736808792E-3</v>
      </c>
      <c r="AY91" s="5">
        <f t="shared" si="154"/>
        <v>2.7803012217396286E-3</v>
      </c>
      <c r="AZ91" s="5">
        <f t="shared" si="155"/>
        <v>8.4054684380348527E-4</v>
      </c>
      <c r="BA91" s="5">
        <f t="shared" si="156"/>
        <v>1.6941065980036353E-4</v>
      </c>
      <c r="BB91" s="5">
        <f t="shared" si="157"/>
        <v>2.5608303569489437E-5</v>
      </c>
      <c r="BC91" s="5">
        <f t="shared" si="158"/>
        <v>3.0967836969877318E-6</v>
      </c>
      <c r="BD91" s="5">
        <f t="shared" si="159"/>
        <v>5.9317944251462209E-6</v>
      </c>
      <c r="BE91" s="5">
        <f t="shared" si="160"/>
        <v>1.0870606463522945E-5</v>
      </c>
      <c r="BF91" s="5">
        <f t="shared" si="161"/>
        <v>9.960736702526058E-6</v>
      </c>
      <c r="BG91" s="5">
        <f t="shared" si="162"/>
        <v>6.0846820270164067E-6</v>
      </c>
      <c r="BH91" s="5">
        <f t="shared" si="163"/>
        <v>2.7876970706775609E-6</v>
      </c>
      <c r="BI91" s="5">
        <f t="shared" si="164"/>
        <v>1.021746730344738E-6</v>
      </c>
      <c r="BJ91" s="8">
        <f t="shared" si="165"/>
        <v>0.66682718280509024</v>
      </c>
      <c r="BK91" s="8">
        <f t="shared" si="166"/>
        <v>0.21739891179420986</v>
      </c>
      <c r="BL91" s="8">
        <f t="shared" si="167"/>
        <v>0.11249650511673494</v>
      </c>
      <c r="BM91" s="8">
        <f t="shared" si="168"/>
        <v>0.43715380746725074</v>
      </c>
      <c r="BN91" s="8">
        <f t="shared" si="169"/>
        <v>0.56000888662792159</v>
      </c>
    </row>
    <row r="92" spans="1:66" x14ac:dyDescent="0.25">
      <c r="A92" t="s">
        <v>304</v>
      </c>
      <c r="B92" t="s">
        <v>375</v>
      </c>
      <c r="C92" t="s">
        <v>305</v>
      </c>
      <c r="D92" t="s">
        <v>510</v>
      </c>
      <c r="E92">
        <f>VLOOKUP(A92,home!$A$2:$E$405,3,FALSE)</f>
        <v>1.32222222222222</v>
      </c>
      <c r="F92">
        <f>VLOOKUP(B92,home!$B$2:$E$405,3,FALSE)</f>
        <v>0.92</v>
      </c>
      <c r="G92">
        <f>VLOOKUP(C92,away!$B$2:$E$405,4,FALSE)</f>
        <v>1.34</v>
      </c>
      <c r="H92">
        <f>VLOOKUP(A92,away!$A$2:$E$405,3,FALSE)</f>
        <v>1.2777777777777799</v>
      </c>
      <c r="I92">
        <f>VLOOKUP(C92,away!$B$2:$E$405,3,FALSE)</f>
        <v>0.84</v>
      </c>
      <c r="J92">
        <f>VLOOKUP(B92,home!$B$2:$E$405,4,FALSE)</f>
        <v>1.17</v>
      </c>
      <c r="K92" s="3">
        <f t="shared" si="114"/>
        <v>1.630035555555553</v>
      </c>
      <c r="L92" s="3">
        <f t="shared" si="115"/>
        <v>1.2558000000000018</v>
      </c>
      <c r="M92" s="5">
        <f t="shared" si="116"/>
        <v>5.5808139248950631E-2</v>
      </c>
      <c r="N92" s="5">
        <f t="shared" si="117"/>
        <v>9.0969251265184903E-2</v>
      </c>
      <c r="O92" s="5">
        <f t="shared" si="118"/>
        <v>7.0083861268832301E-2</v>
      </c>
      <c r="P92" s="5">
        <f t="shared" si="119"/>
        <v>0.11423918573881936</v>
      </c>
      <c r="Q92" s="5">
        <f t="shared" si="120"/>
        <v>7.414155701225919E-2</v>
      </c>
      <c r="R92" s="5">
        <f t="shared" si="121"/>
        <v>4.4005656490699867E-2</v>
      </c>
      <c r="S92" s="5">
        <f t="shared" si="122"/>
        <v>5.846186476515549E-2</v>
      </c>
      <c r="T92" s="5">
        <f t="shared" si="123"/>
        <v>9.3106967295995227E-2</v>
      </c>
      <c r="U92" s="5">
        <f t="shared" si="124"/>
        <v>7.1730784725404784E-2</v>
      </c>
      <c r="V92" s="5">
        <f t="shared" si="125"/>
        <v>1.3296817587747823E-2</v>
      </c>
      <c r="W92" s="5">
        <f t="shared" si="126"/>
        <v>4.0284458024743869E-2</v>
      </c>
      <c r="X92" s="5">
        <f t="shared" si="127"/>
        <v>5.0589222387473425E-2</v>
      </c>
      <c r="Y92" s="5">
        <f t="shared" si="128"/>
        <v>3.176497273709461E-2</v>
      </c>
      <c r="Z92" s="5">
        <f t="shared" si="129"/>
        <v>1.842076780700699E-2</v>
      </c>
      <c r="AA92" s="5">
        <f t="shared" si="130"/>
        <v>3.0026506486054483E-2</v>
      </c>
      <c r="AB92" s="5">
        <f t="shared" si="131"/>
        <v>2.4472136590694124E-2</v>
      </c>
      <c r="AC92" s="5">
        <f t="shared" si="132"/>
        <v>1.7011604787675364E-3</v>
      </c>
      <c r="AD92" s="5">
        <f t="shared" si="133"/>
        <v>1.6416274729154433E-2</v>
      </c>
      <c r="AE92" s="5">
        <f t="shared" si="134"/>
        <v>2.0615557804872165E-2</v>
      </c>
      <c r="AF92" s="5">
        <f t="shared" si="135"/>
        <v>1.2944508745679251E-2</v>
      </c>
      <c r="AG92" s="5">
        <f t="shared" si="136"/>
        <v>5.4185713609413424E-3</v>
      </c>
      <c r="AH92" s="5">
        <f t="shared" si="137"/>
        <v>5.7832000530098513E-3</v>
      </c>
      <c r="AI92" s="5">
        <f t="shared" si="138"/>
        <v>9.426821711296815E-3</v>
      </c>
      <c r="AJ92" s="5">
        <f t="shared" si="139"/>
        <v>7.6830272826484284E-3</v>
      </c>
      <c r="AK92" s="5">
        <f t="shared" si="140"/>
        <v>4.1745358816734331E-3</v>
      </c>
      <c r="AL92" s="5">
        <f t="shared" si="141"/>
        <v>1.3929092818418422E-4</v>
      </c>
      <c r="AM92" s="5">
        <f t="shared" si="142"/>
        <v>5.351822299657966E-3</v>
      </c>
      <c r="AN92" s="5">
        <f t="shared" si="143"/>
        <v>6.7208184439104838E-3</v>
      </c>
      <c r="AO92" s="5">
        <f t="shared" si="144"/>
        <v>4.2200019009313991E-3</v>
      </c>
      <c r="AP92" s="5">
        <f t="shared" si="145"/>
        <v>1.766492795729886E-3</v>
      </c>
      <c r="AQ92" s="5">
        <f t="shared" si="146"/>
        <v>5.5459041321939836E-4</v>
      </c>
      <c r="AR92" s="5">
        <f t="shared" si="147"/>
        <v>1.4525085253139555E-3</v>
      </c>
      <c r="AS92" s="5">
        <f t="shared" si="148"/>
        <v>2.3676405410093101E-3</v>
      </c>
      <c r="AT92" s="5">
        <f t="shared" si="149"/>
        <v>1.9296691323099809E-3</v>
      </c>
      <c r="AU92" s="5">
        <f t="shared" si="150"/>
        <v>1.0484764320411004E-3</v>
      </c>
      <c r="AV92" s="5">
        <f t="shared" si="151"/>
        <v>4.2726346584725481E-4</v>
      </c>
      <c r="AW92" s="5">
        <f t="shared" si="152"/>
        <v>7.9202317234203596E-6</v>
      </c>
      <c r="AX92" s="5">
        <f t="shared" si="153"/>
        <v>1.4539434392429288E-3</v>
      </c>
      <c r="AY92" s="5">
        <f t="shared" si="154"/>
        <v>1.8258621710012725E-3</v>
      </c>
      <c r="AZ92" s="5">
        <f t="shared" si="155"/>
        <v>1.1464588571717007E-3</v>
      </c>
      <c r="BA92" s="5">
        <f t="shared" si="156"/>
        <v>4.7990767761207459E-4</v>
      </c>
      <c r="BB92" s="5">
        <f t="shared" si="157"/>
        <v>1.5066701538631099E-4</v>
      </c>
      <c r="BC92" s="5">
        <f t="shared" si="158"/>
        <v>3.78415275844259E-5</v>
      </c>
      <c r="BD92" s="5">
        <f t="shared" si="159"/>
        <v>3.0401003434821162E-4</v>
      </c>
      <c r="BE92" s="5">
        <f t="shared" si="160"/>
        <v>4.9554716523324976E-4</v>
      </c>
      <c r="BF92" s="5">
        <f t="shared" si="161"/>
        <v>4.0387974939247998E-4</v>
      </c>
      <c r="BG92" s="5">
        <f t="shared" si="162"/>
        <v>2.1944611722620285E-4</v>
      </c>
      <c r="BH92" s="5">
        <f t="shared" si="163"/>
        <v>8.942624340183064E-5</v>
      </c>
      <c r="BI92" s="5">
        <f t="shared" si="164"/>
        <v>2.9153591268949824E-5</v>
      </c>
      <c r="BJ92" s="8">
        <f t="shared" si="165"/>
        <v>0.45995974790484623</v>
      </c>
      <c r="BK92" s="8">
        <f t="shared" si="166"/>
        <v>0.24547232091862628</v>
      </c>
      <c r="BL92" s="8">
        <f t="shared" si="167"/>
        <v>0.27615355148770659</v>
      </c>
      <c r="BM92" s="8">
        <f t="shared" si="168"/>
        <v>0.54894079515416205</v>
      </c>
      <c r="BN92" s="8">
        <f t="shared" si="169"/>
        <v>0.44924765102474629</v>
      </c>
    </row>
    <row r="93" spans="1:66" x14ac:dyDescent="0.25">
      <c r="A93" t="s">
        <v>304</v>
      </c>
      <c r="B93" t="s">
        <v>378</v>
      </c>
      <c r="C93" t="s">
        <v>310</v>
      </c>
      <c r="D93" t="s">
        <v>510</v>
      </c>
      <c r="E93">
        <f>VLOOKUP(A93,home!$A$2:$E$405,3,FALSE)</f>
        <v>1.32222222222222</v>
      </c>
      <c r="F93">
        <f>VLOOKUP(B93,home!$B$2:$E$405,3,FALSE)</f>
        <v>0.76</v>
      </c>
      <c r="G93">
        <f>VLOOKUP(C93,away!$B$2:$E$405,4,FALSE)</f>
        <v>0.92</v>
      </c>
      <c r="H93">
        <f>VLOOKUP(A93,away!$A$2:$E$405,3,FALSE)</f>
        <v>1.2777777777777799</v>
      </c>
      <c r="I93">
        <f>VLOOKUP(C93,away!$B$2:$E$405,3,FALSE)</f>
        <v>1.3</v>
      </c>
      <c r="J93">
        <f>VLOOKUP(B93,home!$B$2:$E$405,4,FALSE)</f>
        <v>1.1299999999999999</v>
      </c>
      <c r="K93" s="3">
        <f t="shared" ref="K93:K104" si="170">E93*F93*G93</f>
        <v>0.9244977777777762</v>
      </c>
      <c r="L93" s="3">
        <f t="shared" ref="L93:L104" si="171">H93*I93*J93</f>
        <v>1.8770555555555586</v>
      </c>
      <c r="M93" s="5">
        <f t="shared" ref="M93:M104" si="172">_xlfn.POISSON.DIST(0,K93,FALSE) * _xlfn.POISSON.DIST(0,L93,FALSE)</f>
        <v>6.0715677652580138E-2</v>
      </c>
      <c r="N93" s="5">
        <f t="shared" ref="N93:N104" si="173">_xlfn.POISSON.DIST(1,K93,FALSE) * _xlfn.POISSON.DIST(0,L93,FALSE)</f>
        <v>5.6131509066082129E-2</v>
      </c>
      <c r="O93" s="5">
        <f t="shared" ref="O93:O104" si="174">_xlfn.POISSON.DIST(0,K93,FALSE) * _xlfn.POISSON.DIST(1,L93,FALSE)</f>
        <v>0.11396670004709603</v>
      </c>
      <c r="P93" s="5">
        <f t="shared" ref="P93:P104" si="175">_xlfn.POISSON.DIST(1,K93,FALSE) * _xlfn.POISSON.DIST(1,L93,FALSE)</f>
        <v>0.10536196093420666</v>
      </c>
      <c r="Q93" s="5">
        <f t="shared" ref="Q93:Q104" si="176">_xlfn.POISSON.DIST(2,K93,FALSE) * _xlfn.POISSON.DIST(0,L93,FALSE)</f>
        <v>2.5946727697453008E-2</v>
      </c>
      <c r="R93" s="5">
        <f t="shared" ref="R93:R104" si="177">_xlfn.POISSON.DIST(0,K93,FALSE) * _xlfn.POISSON.DIST(2,L93,FALSE)</f>
        <v>0.10696091373586779</v>
      </c>
      <c r="S93" s="5">
        <f t="shared" ref="S93:S104" si="178">_xlfn.POISSON.DIST(2,K93,FALSE) * _xlfn.POISSON.DIST(2,L93,FALSE)</f>
        <v>4.570954011014626E-2</v>
      </c>
      <c r="T93" s="5">
        <f t="shared" ref="T93:T104" si="179">_xlfn.POISSON.DIST(2,K93,FALSE) * _xlfn.POISSON.DIST(1,L93,FALSE)</f>
        <v>4.8703449372991453E-2</v>
      </c>
      <c r="U93" s="5">
        <f t="shared" ref="U93:U104" si="180">_xlfn.POISSON.DIST(1,K93,FALSE) * _xlfn.POISSON.DIST(2,L93,FALSE)</f>
        <v>9.8885127057890196E-2</v>
      </c>
      <c r="V93" s="5">
        <f t="shared" ref="V93:V104" si="181">_xlfn.POISSON.DIST(3,K93,FALSE) * _xlfn.POISSON.DIST(3,L93,FALSE)</f>
        <v>8.8134783224333262E-3</v>
      </c>
      <c r="W93" s="5">
        <f t="shared" ref="W93:W104" si="182">_xlfn.POISSON.DIST(3,K93,FALSE) * _xlfn.POISSON.DIST(0,L93,FALSE)</f>
        <v>7.9958973656334611E-3</v>
      </c>
      <c r="X93" s="5">
        <f t="shared" ref="X93:X104" si="183">_xlfn.POISSON.DIST(3,K93,FALSE) * _xlfn.POISSON.DIST(1,L93,FALSE)</f>
        <v>1.5008743571814344E-2</v>
      </c>
      <c r="Y93" s="5">
        <f t="shared" ref="Y93:Y104" si="184">_xlfn.POISSON.DIST(3,K93,FALSE) * _xlfn.POISSON.DIST(2,L93,FALSE)</f>
        <v>1.408612275169145E-2</v>
      </c>
      <c r="Z93" s="5">
        <f t="shared" ref="Z93:Z104" si="185">_xlfn.POISSON.DIST(0,K93,FALSE) * _xlfn.POISSON.DIST(3,L93,FALSE)</f>
        <v>6.6923859118403151E-2</v>
      </c>
      <c r="AA93" s="5">
        <f t="shared" ref="AA93:AA104" si="186">_xlfn.POISSON.DIST(1,K93,FALSE) * _xlfn.POISSON.DIST(3,L93,FALSE)</f>
        <v>6.1870959035276674E-2</v>
      </c>
      <c r="AB93" s="5">
        <f t="shared" ref="AB93:AB104" si="187">_xlfn.POISSON.DIST(2,K93,FALSE) * _xlfn.POISSON.DIST(3,L93,FALSE)</f>
        <v>2.8599782068546548E-2</v>
      </c>
      <c r="AC93" s="5">
        <f t="shared" ref="AC93:AC104" si="188">_xlfn.POISSON.DIST(4,K93,FALSE) * _xlfn.POISSON.DIST(4,L93,FALSE)</f>
        <v>9.5589536611969707E-4</v>
      </c>
      <c r="AD93" s="5">
        <f t="shared" ref="AD93:AD104" si="189">_xlfn.POISSON.DIST(4,K93,FALSE) * _xlfn.POISSON.DIST(0,L93,FALSE)</f>
        <v>1.8480473364668275E-3</v>
      </c>
      <c r="AE93" s="5">
        <f t="shared" ref="AE93:AE104" si="190">_xlfn.POISSON.DIST(4,K93,FALSE) * _xlfn.POISSON.DIST(1,L93,FALSE)</f>
        <v>3.468887519844711E-3</v>
      </c>
      <c r="AF93" s="5">
        <f t="shared" ref="AF93:AF104" si="191">_xlfn.POISSON.DIST(4,K93,FALSE) * _xlfn.POISSON.DIST(2,L93,FALSE)</f>
        <v>3.2556472953609297E-3</v>
      </c>
      <c r="AG93" s="5">
        <f t="shared" ref="AG93:AG104" si="192">_xlfn.POISSON.DIST(4,K93,FALSE) * _xlfn.POISSON.DIST(3,L93,FALSE)</f>
        <v>2.037010280895553E-3</v>
      </c>
      <c r="AH93" s="5">
        <f t="shared" ref="AH93:AH104" si="193">_xlfn.POISSON.DIST(0,K93,FALSE) * _xlfn.POISSON.DIST(4,L93,FALSE)</f>
        <v>3.140495038935405E-2</v>
      </c>
      <c r="AI93" s="5">
        <f t="shared" ref="AI93:AI104" si="194">_xlfn.POISSON.DIST(1,K93,FALSE) * _xlfn.POISSON.DIST(4,L93,FALSE)</f>
        <v>2.9033806846179126E-2</v>
      </c>
      <c r="AJ93" s="5">
        <f t="shared" ref="AJ93:AJ104" si="195">_xlfn.POISSON.DIST(2,K93,FALSE) * _xlfn.POISSON.DIST(4,L93,FALSE)</f>
        <v>1.3420844954860891E-2</v>
      </c>
      <c r="AK93" s="5">
        <f t="shared" ref="AK93:AK104" si="196">_xlfn.POISSON.DIST(3,K93,FALSE) * _xlfn.POISSON.DIST(4,L93,FALSE)</f>
        <v>4.1358471122229911E-3</v>
      </c>
      <c r="AL93" s="5">
        <f t="shared" ref="AL93:AL104" si="197">_xlfn.POISSON.DIST(5,K93,FALSE) * _xlfn.POISSON.DIST(5,L93,FALSE)</f>
        <v>6.6351897312975363E-5</v>
      </c>
      <c r="AM93" s="5">
        <f t="shared" ref="AM93:AM104" si="198">_xlfn.POISSON.DIST(5,K93,FALSE) * _xlfn.POISSON.DIST(0,L93,FALSE)</f>
        <v>3.4170313115834412E-4</v>
      </c>
      <c r="AN93" s="5">
        <f t="shared" ref="AN93:AN104" si="199">_xlfn.POISSON.DIST(5,K93,FALSE) * _xlfn.POISSON.DIST(1,L93,FALSE)</f>
        <v>6.4139576069149949E-4</v>
      </c>
      <c r="AO93" s="5">
        <f t="shared" ref="AO93:AO104" si="200">_xlfn.POISSON.DIST(5,K93,FALSE) * _xlfn.POISSON.DIST(2,L93,FALSE)</f>
        <v>6.0196773795788145E-4</v>
      </c>
      <c r="AP93" s="5">
        <f t="shared" ref="AP93:AP104" si="201">_xlfn.POISSON.DIST(5,K93,FALSE) * _xlfn.POISSON.DIST(3,L93,FALSE)</f>
        <v>3.766422955996846E-4</v>
      </c>
      <c r="AQ93" s="5">
        <f t="shared" ref="AQ93:AQ104" si="202">_xlfn.POISSON.DIST(5,K93,FALSE) * _xlfn.POISSON.DIST(4,L93,FALSE)</f>
        <v>1.7674462835314678E-4</v>
      </c>
      <c r="AR93" s="5">
        <f t="shared" ref="AR93:AR104" si="203">_xlfn.POISSON.DIST(0,K93,FALSE) * _xlfn.POISSON.DIST(5,L93,FALSE)</f>
        <v>1.1789767320056748E-2</v>
      </c>
      <c r="AS93" s="5">
        <f t="shared" ref="AS93:AS104" si="204">_xlfn.POISSON.DIST(1,K93,FALSE) * _xlfn.POISSON.DIST(5,L93,FALSE)</f>
        <v>1.0899613687909511E-2</v>
      </c>
      <c r="AT93" s="5">
        <f t="shared" ref="AT93:AT104" si="205">_xlfn.POISSON.DIST(2,K93,FALSE) * _xlfn.POISSON.DIST(5,L93,FALSE)</f>
        <v>5.0383343165542865E-3</v>
      </c>
      <c r="AU93" s="5">
        <f t="shared" ref="AU93:AU104" si="206">_xlfn.POISSON.DIST(3,K93,FALSE) * _xlfn.POISSON.DIST(5,L93,FALSE)</f>
        <v>1.5526429597853165E-3</v>
      </c>
      <c r="AV93" s="5">
        <f t="shared" ref="AV93:AV104" si="207">_xlfn.POISSON.DIST(4,K93,FALSE) * _xlfn.POISSON.DIST(5,L93,FALSE)</f>
        <v>3.5885374150095852E-4</v>
      </c>
      <c r="AW93" s="5">
        <f t="shared" ref="AW93:AW104" si="208">_xlfn.POISSON.DIST(6,K93,FALSE) * _xlfn.POISSON.DIST(6,L93,FALSE)</f>
        <v>3.1984078554009697E-6</v>
      </c>
      <c r="AX93" s="5">
        <f t="shared" ref="AX93:AX104" si="209">_xlfn.POISSON.DIST(6,K93,FALSE) * _xlfn.POISSON.DIST(0,L93,FALSE)</f>
        <v>5.2650630902599504E-5</v>
      </c>
      <c r="AY93" s="5">
        <f t="shared" ref="AY93:AY104" si="210">_xlfn.POISSON.DIST(6,K93,FALSE) * _xlfn.POISSON.DIST(1,L93,FALSE)</f>
        <v>9.8828159239229573E-5</v>
      </c>
      <c r="AZ93" s="5">
        <f t="shared" ref="AZ93:AZ104" si="211">_xlfn.POISSON.DIST(6,K93,FALSE) * _xlfn.POISSON.DIST(2,L93,FALSE)</f>
        <v>9.2752972672662651E-5</v>
      </c>
      <c r="BA93" s="5">
        <f t="shared" ref="BA93:BA104" si="212">_xlfn.POISSON.DIST(6,K93,FALSE) * _xlfn.POISSON.DIST(3,L93,FALSE)</f>
        <v>5.803416088317143E-5</v>
      </c>
      <c r="BB93" s="5">
        <f t="shared" ref="BB93:BB104" si="213">_xlfn.POISSON.DIST(6,K93,FALSE) * _xlfn.POISSON.DIST(4,L93,FALSE)</f>
        <v>2.7233336024440513E-5</v>
      </c>
      <c r="BC93" s="5">
        <f t="shared" ref="BC93:BC104" si="214">_xlfn.POISSON.DIST(6,K93,FALSE) * _xlfn.POISSON.DIST(5,L93,FALSE)</f>
        <v>1.0223696936197482E-5</v>
      </c>
      <c r="BD93" s="5">
        <f t="shared" ref="BD93:BD104" si="215">_xlfn.POISSON.DIST(0,K93,FALSE) * _xlfn.POISSON.DIST(6,L93,FALSE)</f>
        <v>3.6883413744699793E-3</v>
      </c>
      <c r="BE93" s="5">
        <f t="shared" ref="BE93:BE104" si="216">_xlfn.POISSON.DIST(1,K93,FALSE) * _xlfn.POISSON.DIST(6,L93,FALSE)</f>
        <v>3.409863404383325E-3</v>
      </c>
      <c r="BF93" s="5">
        <f t="shared" ref="BF93:BF104" si="217">_xlfn.POISSON.DIST(2,K93,FALSE) * _xlfn.POISSON.DIST(6,L93,FALSE)</f>
        <v>1.5762055699390729E-3</v>
      </c>
      <c r="BG93" s="5">
        <f t="shared" ref="BG93:BG104" si="218">_xlfn.POISSON.DIST(3,K93,FALSE) * _xlfn.POISSON.DIST(6,L93,FALSE)</f>
        <v>4.8573284890987545E-4</v>
      </c>
      <c r="BH93" s="5">
        <f t="shared" ref="BH93:BH104" si="219">_xlfn.POISSON.DIST(4,K93,FALSE) * _xlfn.POISSON.DIST(6,L93,FALSE)</f>
        <v>1.1226473485271204E-4</v>
      </c>
      <c r="BI93" s="5">
        <f t="shared" ref="BI93:BI104" si="220">_xlfn.POISSON.DIST(5,K93,FALSE) * _xlfn.POISSON.DIST(6,L93,FALSE)</f>
        <v>2.0757699578828713E-5</v>
      </c>
      <c r="BJ93" s="8">
        <f t="shared" ref="BJ93:BJ104" si="221">SUM(N93,Q93,T93,W93,X93,Y93,AD93,AE93,AF93,AG93,AM93,AN93,AO93,AP93,AQ93,AX93,AY93,AZ93,BA93,BB93,BC93)</f>
        <v>0.1809602187686527</v>
      </c>
      <c r="BK93" s="8">
        <f t="shared" ref="BK93:BK104" si="222">SUM(M93,P93,S93,V93,AC93,AL93,AY93)</f>
        <v>0.2217217324420383</v>
      </c>
      <c r="BL93" s="8">
        <f t="shared" ref="BL93:BL104" si="223">SUM(O93,R93,U93,AA93,AB93,AH93,AI93,AJ93,AK93,AR93,AS93,AT93,AU93,AV93,BD93,BE93,BF93,BG93,BH93,BI93)</f>
        <v>0.52721130890523482</v>
      </c>
      <c r="BM93" s="8">
        <f t="shared" ref="BM93:BM104" si="224">SUM(S93:BI93)</f>
        <v>0.52763800034965924</v>
      </c>
      <c r="BN93" s="8">
        <f t="shared" ref="BN93:BN104" si="225">SUM(M93:R93)</f>
        <v>0.46908348913328574</v>
      </c>
    </row>
    <row r="94" spans="1:66" x14ac:dyDescent="0.25">
      <c r="A94" t="s">
        <v>192</v>
      </c>
      <c r="B94" t="s">
        <v>204</v>
      </c>
      <c r="C94" t="s">
        <v>199</v>
      </c>
      <c r="D94" t="s">
        <v>510</v>
      </c>
      <c r="E94">
        <f>VLOOKUP(A94,home!$A$2:$E$405,3,FALSE)</f>
        <v>1.40350877192982</v>
      </c>
      <c r="F94">
        <f>VLOOKUP(B94,home!$B$2:$E$405,3,FALSE)</f>
        <v>1.2</v>
      </c>
      <c r="G94">
        <f>VLOOKUP(C94,away!$B$2:$E$405,4,FALSE)</f>
        <v>1.1599999999999999</v>
      </c>
      <c r="H94">
        <f>VLOOKUP(A94,away!$A$2:$E$405,3,FALSE)</f>
        <v>1.06578947368421</v>
      </c>
      <c r="I94">
        <f>VLOOKUP(C94,away!$B$2:$E$405,3,FALSE)</f>
        <v>0.71</v>
      </c>
      <c r="J94">
        <f>VLOOKUP(B94,home!$B$2:$E$405,4,FALSE)</f>
        <v>0.79</v>
      </c>
      <c r="K94" s="3">
        <f t="shared" si="170"/>
        <v>1.9536842105263095</v>
      </c>
      <c r="L94" s="3">
        <f t="shared" si="171"/>
        <v>0.59780131578947338</v>
      </c>
      <c r="M94" s="5">
        <f t="shared" si="172"/>
        <v>7.7965759743741092E-2</v>
      </c>
      <c r="N94" s="5">
        <f t="shared" si="173"/>
        <v>0.15232047377303473</v>
      </c>
      <c r="O94" s="5">
        <f t="shared" si="174"/>
        <v>4.6608033761334378E-2</v>
      </c>
      <c r="P94" s="5">
        <f t="shared" si="175"/>
        <v>9.1057379643196129E-2</v>
      </c>
      <c r="Q94" s="5">
        <f t="shared" si="176"/>
        <v>0.14879305227513245</v>
      </c>
      <c r="R94" s="5">
        <f t="shared" si="177"/>
        <v>1.393117195444294E-2</v>
      </c>
      <c r="S94" s="5">
        <f t="shared" si="178"/>
        <v>2.6586819697318374E-2</v>
      </c>
      <c r="T94" s="5">
        <f t="shared" si="179"/>
        <v>8.8948682430406073E-2</v>
      </c>
      <c r="U94" s="5">
        <f t="shared" si="180"/>
        <v>2.7217110681522119E-2</v>
      </c>
      <c r="V94" s="5">
        <f t="shared" si="181"/>
        <v>3.4501272562055966E-3</v>
      </c>
      <c r="W94" s="5">
        <f t="shared" si="182"/>
        <v>9.689821228864734E-2</v>
      </c>
      <c r="X94" s="5">
        <f t="shared" si="183"/>
        <v>5.7925878803801088E-2</v>
      </c>
      <c r="Y94" s="5">
        <f t="shared" si="184"/>
        <v>1.7314083283586926E-2</v>
      </c>
      <c r="Z94" s="5">
        <f t="shared" si="185"/>
        <v>2.7760243082851333E-3</v>
      </c>
      <c r="AA94" s="5">
        <f t="shared" si="186"/>
        <v>5.4234748591338849E-3</v>
      </c>
      <c r="AB94" s="5">
        <f t="shared" si="187"/>
        <v>5.2978785992381381E-3</v>
      </c>
      <c r="AC94" s="5">
        <f t="shared" si="188"/>
        <v>2.5184095910999539E-4</v>
      </c>
      <c r="AD94" s="5">
        <f t="shared" si="189"/>
        <v>4.7327126844139172E-2</v>
      </c>
      <c r="AE94" s="5">
        <f t="shared" si="190"/>
        <v>2.8292218699961704E-2</v>
      </c>
      <c r="AF94" s="5">
        <f t="shared" si="191"/>
        <v>8.4565627827203234E-3</v>
      </c>
      <c r="AG94" s="5">
        <f t="shared" si="192"/>
        <v>1.6851147861888334E-3</v>
      </c>
      <c r="AH94" s="5">
        <f t="shared" si="193"/>
        <v>4.1487774603910383E-4</v>
      </c>
      <c r="AI94" s="5">
        <f t="shared" si="194"/>
        <v>8.1054010173534129E-4</v>
      </c>
      <c r="AJ94" s="5">
        <f t="shared" si="195"/>
        <v>7.9176969937936269E-4</v>
      </c>
      <c r="AK94" s="5">
        <f t="shared" si="196"/>
        <v>5.1562265335020779E-4</v>
      </c>
      <c r="AL94" s="5">
        <f t="shared" si="197"/>
        <v>1.1765153266643522E-5</v>
      </c>
      <c r="AM94" s="5">
        <f t="shared" si="198"/>
        <v>1.849245208899411E-2</v>
      </c>
      <c r="AN94" s="5">
        <f t="shared" si="199"/>
        <v>1.1054812190974473E-2</v>
      </c>
      <c r="AO94" s="5">
        <f t="shared" si="200"/>
        <v>3.3042906367850245E-3</v>
      </c>
      <c r="AP94" s="5">
        <f t="shared" si="201"/>
        <v>6.5843643014030823E-4</v>
      </c>
      <c r="AQ94" s="5">
        <f t="shared" si="202"/>
        <v>9.8403541075399979E-5</v>
      </c>
      <c r="AR94" s="5">
        <f t="shared" si="203"/>
        <v>4.9602892494789462E-5</v>
      </c>
      <c r="AS94" s="5">
        <f t="shared" si="204"/>
        <v>9.6908387863504146E-5</v>
      </c>
      <c r="AT94" s="5">
        <f t="shared" si="205"/>
        <v>9.466419361824378E-5</v>
      </c>
      <c r="AU94" s="5">
        <f t="shared" si="206"/>
        <v>6.1647980124722757E-5</v>
      </c>
      <c r="AV94" s="5">
        <f t="shared" si="207"/>
        <v>3.0110171345127649E-5</v>
      </c>
      <c r="AW94" s="5">
        <f t="shared" si="208"/>
        <v>3.8168607999001527E-7</v>
      </c>
      <c r="AX94" s="5">
        <f t="shared" si="209"/>
        <v>6.0214019433636754E-3</v>
      </c>
      <c r="AY94" s="5">
        <f t="shared" si="210"/>
        <v>3.5996020046400968E-3</v>
      </c>
      <c r="AZ94" s="5">
        <f t="shared" si="211"/>
        <v>1.0759234073461376E-3</v>
      </c>
      <c r="BA94" s="5">
        <f t="shared" si="212"/>
        <v>2.1439614286673824E-4</v>
      </c>
      <c r="BB94" s="5">
        <f t="shared" si="213"/>
        <v>3.2041574076481008E-5</v>
      </c>
      <c r="BC94" s="5">
        <f t="shared" si="214"/>
        <v>3.8308990285772465E-6</v>
      </c>
      <c r="BD94" s="5">
        <f t="shared" si="215"/>
        <v>4.9421124000581528E-6</v>
      </c>
      <c r="BE94" s="5">
        <f t="shared" si="216"/>
        <v>9.6553269626398952E-6</v>
      </c>
      <c r="BF94" s="5">
        <f t="shared" si="217"/>
        <v>9.43172991718926E-6</v>
      </c>
      <c r="BG94" s="5">
        <f t="shared" si="218"/>
        <v>6.142207272387091E-6</v>
      </c>
      <c r="BH94" s="5">
        <f t="shared" si="219"/>
        <v>2.9999833414606323E-6</v>
      </c>
      <c r="BI94" s="5">
        <f t="shared" si="220"/>
        <v>1.172204017210719E-6</v>
      </c>
      <c r="BJ94" s="8">
        <f t="shared" si="221"/>
        <v>0.6925169968269097</v>
      </c>
      <c r="BK94" s="8">
        <f t="shared" si="222"/>
        <v>0.20292329445747795</v>
      </c>
      <c r="BL94" s="8">
        <f t="shared" si="223"/>
        <v>0.10137775724553282</v>
      </c>
      <c r="BM94" s="8">
        <f t="shared" si="224"/>
        <v>0.46531898136876354</v>
      </c>
      <c r="BN94" s="8">
        <f t="shared" si="225"/>
        <v>0.53067587115088177</v>
      </c>
    </row>
    <row r="95" spans="1:66" x14ac:dyDescent="0.25">
      <c r="A95" t="s">
        <v>192</v>
      </c>
      <c r="B95" t="s">
        <v>198</v>
      </c>
      <c r="C95" t="s">
        <v>196</v>
      </c>
      <c r="D95" t="s">
        <v>510</v>
      </c>
      <c r="E95">
        <f>VLOOKUP(A95,home!$A$2:$E$405,3,FALSE)</f>
        <v>1.40350877192982</v>
      </c>
      <c r="F95">
        <f>VLOOKUP(B95,home!$B$2:$E$405,3,FALSE)</f>
        <v>1.24</v>
      </c>
      <c r="G95">
        <f>VLOOKUP(C95,away!$B$2:$E$405,4,FALSE)</f>
        <v>0.79</v>
      </c>
      <c r="H95">
        <f>VLOOKUP(A95,away!$A$2:$E$405,3,FALSE)</f>
        <v>1.06578947368421</v>
      </c>
      <c r="I95">
        <f>VLOOKUP(C95,away!$B$2:$E$405,3,FALSE)</f>
        <v>0.6</v>
      </c>
      <c r="J95">
        <f>VLOOKUP(B95,home!$B$2:$E$405,4,FALSE)</f>
        <v>0.68</v>
      </c>
      <c r="K95" s="3">
        <f t="shared" si="170"/>
        <v>1.3748771929824517</v>
      </c>
      <c r="L95" s="3">
        <f t="shared" si="171"/>
        <v>0.4348421052631577</v>
      </c>
      <c r="M95" s="5">
        <f t="shared" si="172"/>
        <v>0.16370008125406024</v>
      </c>
      <c r="N95" s="5">
        <f t="shared" si="173"/>
        <v>0.22506750820558158</v>
      </c>
      <c r="O95" s="5">
        <f t="shared" si="174"/>
        <v>7.1183687964265538E-2</v>
      </c>
      <c r="P95" s="5">
        <f t="shared" si="175"/>
        <v>9.786882909444812E-2</v>
      </c>
      <c r="Q95" s="5">
        <f t="shared" si="176"/>
        <v>0.15472009195662248</v>
      </c>
      <c r="R95" s="5">
        <f t="shared" si="177"/>
        <v>1.5476832367388459E-2</v>
      </c>
      <c r="S95" s="5">
        <f t="shared" si="178"/>
        <v>1.4627829801521136E-2</v>
      </c>
      <c r="T95" s="5">
        <f t="shared" si="179"/>
        <v>6.727881051292707E-2</v>
      </c>
      <c r="U95" s="5">
        <f t="shared" si="180"/>
        <v>2.1278743841534997E-2</v>
      </c>
      <c r="V95" s="5">
        <f t="shared" si="181"/>
        <v>9.7170153008585818E-4</v>
      </c>
      <c r="W95" s="5">
        <f t="shared" si="182"/>
        <v>7.090704190910263E-2</v>
      </c>
      <c r="X95" s="5">
        <f t="shared" si="183"/>
        <v>3.0833367381737142E-2</v>
      </c>
      <c r="Y95" s="5">
        <f t="shared" si="184"/>
        <v>6.703823192313477E-3</v>
      </c>
      <c r="Z95" s="5">
        <f t="shared" si="185"/>
        <v>2.2433261231467262E-3</v>
      </c>
      <c r="AA95" s="5">
        <f t="shared" si="186"/>
        <v>3.0842979231361766E-3</v>
      </c>
      <c r="AB95" s="5">
        <f t="shared" si="187"/>
        <v>2.1202654354415362E-3</v>
      </c>
      <c r="AC95" s="5">
        <f t="shared" si="188"/>
        <v>3.6308507855592431E-5</v>
      </c>
      <c r="AD95" s="5">
        <f t="shared" si="189"/>
        <v>2.4372118685669037E-2</v>
      </c>
      <c r="AE95" s="5">
        <f t="shared" si="190"/>
        <v>1.0598023398999868E-2</v>
      </c>
      <c r="AF95" s="5">
        <f t="shared" si="191"/>
        <v>2.3042334032246539E-3</v>
      </c>
      <c r="AG95" s="5">
        <f t="shared" si="192"/>
        <v>3.3399256802529967E-4</v>
      </c>
      <c r="AH95" s="5">
        <f t="shared" si="193"/>
        <v>2.4387316354524004E-4</v>
      </c>
      <c r="AI95" s="5">
        <f t="shared" si="194"/>
        <v>3.3529565053882994E-4</v>
      </c>
      <c r="AJ95" s="5">
        <f t="shared" si="195"/>
        <v>2.3049517141602582E-4</v>
      </c>
      <c r="AK95" s="5">
        <f t="shared" si="196"/>
        <v>1.0563418475749153E-4</v>
      </c>
      <c r="AL95" s="5">
        <f t="shared" si="197"/>
        <v>8.6828818233228988E-7</v>
      </c>
      <c r="AM95" s="5">
        <f t="shared" si="198"/>
        <v>6.7017340251175608E-3</v>
      </c>
      <c r="AN95" s="5">
        <f t="shared" si="199"/>
        <v>2.9141961323958555E-3</v>
      </c>
      <c r="AO95" s="5">
        <f t="shared" si="200"/>
        <v>6.3360759068038276E-4</v>
      </c>
      <c r="AP95" s="5">
        <f t="shared" si="201"/>
        <v>9.1839752880724912E-5</v>
      </c>
      <c r="AQ95" s="5">
        <f t="shared" si="202"/>
        <v>9.9839478723756424E-6</v>
      </c>
      <c r="AR95" s="5">
        <f t="shared" si="203"/>
        <v>2.1209263970639712E-5</v>
      </c>
      <c r="AS95" s="5">
        <f t="shared" si="204"/>
        <v>2.9160133313176974E-5</v>
      </c>
      <c r="AT95" s="5">
        <f t="shared" si="205"/>
        <v>2.0045801118307419E-5</v>
      </c>
      <c r="AU95" s="5">
        <f t="shared" si="206"/>
        <v>9.1868382575409983E-6</v>
      </c>
      <c r="AV95" s="5">
        <f t="shared" si="207"/>
        <v>3.1576935989779429E-6</v>
      </c>
      <c r="AW95" s="5">
        <f t="shared" si="208"/>
        <v>1.4419721974752803E-8</v>
      </c>
      <c r="AX95" s="5">
        <f t="shared" si="209"/>
        <v>1.5356768774281002E-3</v>
      </c>
      <c r="AY95" s="5">
        <f t="shared" si="210"/>
        <v>6.6777696638478732E-4</v>
      </c>
      <c r="AZ95" s="5">
        <f t="shared" si="211"/>
        <v>1.4518877095450288E-4</v>
      </c>
      <c r="BA95" s="5">
        <f t="shared" si="212"/>
        <v>2.1044730274142143E-5</v>
      </c>
      <c r="BB95" s="5">
        <f t="shared" si="213"/>
        <v>2.2877837042758199E-6</v>
      </c>
      <c r="BC95" s="5">
        <f t="shared" si="214"/>
        <v>1.9896493647080861E-7</v>
      </c>
      <c r="BD95" s="5">
        <f t="shared" si="215"/>
        <v>1.5371134993458349E-6</v>
      </c>
      <c r="BE95" s="5">
        <f t="shared" si="216"/>
        <v>2.1133422932760351E-6</v>
      </c>
      <c r="BF95" s="5">
        <f t="shared" si="217"/>
        <v>1.4527930599952262E-6</v>
      </c>
      <c r="BG95" s="5">
        <f t="shared" si="218"/>
        <v>6.6580401477020769E-7</v>
      </c>
      <c r="BH95" s="5">
        <f t="shared" si="219"/>
        <v>2.2884968872592759E-7</v>
      </c>
      <c r="BI95" s="5">
        <f t="shared" si="220"/>
        <v>6.2928043530082221E-8</v>
      </c>
      <c r="BJ95" s="8">
        <f t="shared" si="221"/>
        <v>0.60584254675683202</v>
      </c>
      <c r="BK95" s="8">
        <f t="shared" si="222"/>
        <v>0.27787339544253808</v>
      </c>
      <c r="BL95" s="8">
        <f t="shared" si="223"/>
        <v>0.11414794626288259</v>
      </c>
      <c r="BM95" s="8">
        <f t="shared" si="224"/>
        <v>0.27142242119637061</v>
      </c>
      <c r="BN95" s="8">
        <f t="shared" si="225"/>
        <v>0.72801703084236657</v>
      </c>
    </row>
    <row r="96" spans="1:66" x14ac:dyDescent="0.25">
      <c r="A96" t="s">
        <v>192</v>
      </c>
      <c r="B96" t="s">
        <v>194</v>
      </c>
      <c r="C96" t="s">
        <v>281</v>
      </c>
      <c r="D96" t="s">
        <v>510</v>
      </c>
      <c r="E96">
        <f>VLOOKUP(A96,home!$A$2:$E$405,3,FALSE)</f>
        <v>1.40350877192982</v>
      </c>
      <c r="F96">
        <f>VLOOKUP(B96,home!$B$2:$E$405,3,FALSE)</f>
        <v>0.83</v>
      </c>
      <c r="G96">
        <f>VLOOKUP(C96,away!$B$2:$E$405,4,FALSE)</f>
        <v>0.71</v>
      </c>
      <c r="H96">
        <f>VLOOKUP(A96,away!$A$2:$E$405,3,FALSE)</f>
        <v>1.06578947368421</v>
      </c>
      <c r="I96">
        <f>VLOOKUP(C96,away!$B$2:$E$405,3,FALSE)</f>
        <v>1.5</v>
      </c>
      <c r="J96">
        <f>VLOOKUP(B96,home!$B$2:$E$405,4,FALSE)</f>
        <v>1.1399999999999999</v>
      </c>
      <c r="K96" s="3">
        <f t="shared" si="170"/>
        <v>0.82708771929824298</v>
      </c>
      <c r="L96" s="3">
        <f t="shared" si="171"/>
        <v>1.8224999999999989</v>
      </c>
      <c r="M96" s="5">
        <f t="shared" si="172"/>
        <v>7.068034719743875E-2</v>
      </c>
      <c r="N96" s="5">
        <f t="shared" si="173"/>
        <v>5.8458847162737582E-2</v>
      </c>
      <c r="O96" s="5">
        <f t="shared" si="174"/>
        <v>0.12881493276733205</v>
      </c>
      <c r="P96" s="5">
        <f t="shared" si="175"/>
        <v>0.10654124895408917</v>
      </c>
      <c r="Q96" s="5">
        <f t="shared" si="176"/>
        <v>2.4175297286316594E-2</v>
      </c>
      <c r="R96" s="5">
        <f t="shared" si="177"/>
        <v>0.11738260748423129</v>
      </c>
      <c r="S96" s="5">
        <f t="shared" si="178"/>
        <v>4.0149200516054265E-2</v>
      </c>
      <c r="T96" s="5">
        <f t="shared" si="179"/>
        <v>4.4059479304311956E-2</v>
      </c>
      <c r="U96" s="5">
        <f t="shared" si="180"/>
        <v>9.7085713109413732E-2</v>
      </c>
      <c r="V96" s="5">
        <f t="shared" si="181"/>
        <v>6.7243994140104056E-3</v>
      </c>
      <c r="W96" s="5">
        <f t="shared" si="182"/>
        <v>6.6650304986321978E-3</v>
      </c>
      <c r="X96" s="5">
        <f t="shared" si="183"/>
        <v>1.2147018083757172E-2</v>
      </c>
      <c r="Y96" s="5">
        <f t="shared" si="184"/>
        <v>1.1068970228823721E-2</v>
      </c>
      <c r="Z96" s="5">
        <f t="shared" si="185"/>
        <v>7.1309934046670465E-2</v>
      </c>
      <c r="AA96" s="5">
        <f t="shared" si="186"/>
        <v>5.8979570713968796E-2</v>
      </c>
      <c r="AB96" s="5">
        <f t="shared" si="187"/>
        <v>2.4390639313502948E-2</v>
      </c>
      <c r="AC96" s="5">
        <f t="shared" si="188"/>
        <v>6.3350876555680563E-4</v>
      </c>
      <c r="AD96" s="5">
        <f t="shared" si="189"/>
        <v>1.3781412185417338E-3</v>
      </c>
      <c r="AE96" s="5">
        <f t="shared" si="190"/>
        <v>2.5116623707923083E-3</v>
      </c>
      <c r="AF96" s="5">
        <f t="shared" si="191"/>
        <v>2.2887523353844904E-3</v>
      </c>
      <c r="AG96" s="5">
        <f t="shared" si="192"/>
        <v>1.3904170437460768E-3</v>
      </c>
      <c r="AH96" s="5">
        <f t="shared" si="193"/>
        <v>3.24905887000142E-2</v>
      </c>
      <c r="AI96" s="5">
        <f t="shared" si="194"/>
        <v>2.6872566906552011E-2</v>
      </c>
      <c r="AJ96" s="5">
        <f t="shared" si="195"/>
        <v>1.111298503721477E-2</v>
      </c>
      <c r="AK96" s="5">
        <f t="shared" si="196"/>
        <v>3.0638044830084881E-3</v>
      </c>
      <c r="AL96" s="5">
        <f t="shared" si="197"/>
        <v>3.8197217632361135E-5</v>
      </c>
      <c r="AM96" s="5">
        <f t="shared" si="198"/>
        <v>2.2796873546291686E-4</v>
      </c>
      <c r="AN96" s="5">
        <f t="shared" si="199"/>
        <v>4.1547302038116569E-4</v>
      </c>
      <c r="AO96" s="5">
        <f t="shared" si="200"/>
        <v>3.7859978982233717E-4</v>
      </c>
      <c r="AP96" s="5">
        <f t="shared" si="201"/>
        <v>2.2999937231706964E-4</v>
      </c>
      <c r="AQ96" s="5">
        <f t="shared" si="202"/>
        <v>1.0479346401196477E-4</v>
      </c>
      <c r="AR96" s="5">
        <f t="shared" si="203"/>
        <v>1.1842819581155168E-2</v>
      </c>
      <c r="AS96" s="5">
        <f t="shared" si="204"/>
        <v>9.7950506374382025E-3</v>
      </c>
      <c r="AT96" s="5">
        <f t="shared" si="205"/>
        <v>4.0506830460647816E-3</v>
      </c>
      <c r="AU96" s="5">
        <f t="shared" si="206"/>
        <v>1.1167567340565933E-3</v>
      </c>
      <c r="AV96" s="5">
        <f t="shared" si="207"/>
        <v>2.3091394504545554E-4</v>
      </c>
      <c r="AW96" s="5">
        <f t="shared" si="208"/>
        <v>1.5993677617638407E-6</v>
      </c>
      <c r="AX96" s="5">
        <f t="shared" si="209"/>
        <v>3.1425023580888061E-5</v>
      </c>
      <c r="AY96" s="5">
        <f t="shared" si="210"/>
        <v>5.7272105476168452E-5</v>
      </c>
      <c r="AZ96" s="5">
        <f t="shared" si="211"/>
        <v>5.2189206115158488E-5</v>
      </c>
      <c r="BA96" s="5">
        <f t="shared" si="212"/>
        <v>3.1704942714958756E-5</v>
      </c>
      <c r="BB96" s="5">
        <f t="shared" si="213"/>
        <v>1.4445564524503071E-5</v>
      </c>
      <c r="BC96" s="5">
        <f t="shared" si="214"/>
        <v>5.2654082691813665E-6</v>
      </c>
      <c r="BD96" s="5">
        <f t="shared" si="215"/>
        <v>3.5972564477758837E-3</v>
      </c>
      <c r="BE96" s="5">
        <f t="shared" si="216"/>
        <v>2.9752466311218548E-3</v>
      </c>
      <c r="BF96" s="5">
        <f t="shared" si="217"/>
        <v>1.2303949752421779E-3</v>
      </c>
      <c r="BG96" s="5">
        <f t="shared" si="218"/>
        <v>3.3921485796969036E-4</v>
      </c>
      <c r="BH96" s="5">
        <f t="shared" si="219"/>
        <v>7.0140110807557143E-5</v>
      </c>
      <c r="BI96" s="5">
        <f t="shared" si="220"/>
        <v>1.16024048558297E-5</v>
      </c>
      <c r="BJ96" s="8">
        <f t="shared" si="221"/>
        <v>0.16569275216572016</v>
      </c>
      <c r="BK96" s="8">
        <f t="shared" si="222"/>
        <v>0.22482417417025796</v>
      </c>
      <c r="BL96" s="8">
        <f t="shared" si="223"/>
        <v>0.53545348788677161</v>
      </c>
      <c r="BM96" s="8">
        <f t="shared" si="224"/>
        <v>0.49117139467956017</v>
      </c>
      <c r="BN96" s="8">
        <f t="shared" si="225"/>
        <v>0.5060532808521454</v>
      </c>
    </row>
    <row r="97" spans="1:66" x14ac:dyDescent="0.25">
      <c r="A97" t="s">
        <v>192</v>
      </c>
      <c r="B97" t="s">
        <v>201</v>
      </c>
      <c r="C97" t="s">
        <v>197</v>
      </c>
      <c r="D97" t="s">
        <v>510</v>
      </c>
      <c r="E97">
        <f>VLOOKUP(A97,home!$A$2:$E$405,3,FALSE)</f>
        <v>1.40350877192982</v>
      </c>
      <c r="F97">
        <f>VLOOKUP(B97,home!$B$2:$E$405,3,FALSE)</f>
        <v>0.56000000000000005</v>
      </c>
      <c r="G97">
        <f>VLOOKUP(C97,away!$B$2:$E$405,4,FALSE)</f>
        <v>0.98</v>
      </c>
      <c r="H97">
        <f>VLOOKUP(A97,away!$A$2:$E$405,3,FALSE)</f>
        <v>1.06578947368421</v>
      </c>
      <c r="I97">
        <f>VLOOKUP(C97,away!$B$2:$E$405,3,FALSE)</f>
        <v>0.6</v>
      </c>
      <c r="J97">
        <f>VLOOKUP(B97,home!$B$2:$E$405,4,FALSE)</f>
        <v>1.04</v>
      </c>
      <c r="K97" s="3">
        <f t="shared" si="170"/>
        <v>0.77024561403508529</v>
      </c>
      <c r="L97" s="3">
        <f t="shared" si="171"/>
        <v>0.66505263157894701</v>
      </c>
      <c r="M97" s="5">
        <f t="shared" si="172"/>
        <v>0.23804435774091715</v>
      </c>
      <c r="N97" s="5">
        <f t="shared" si="173"/>
        <v>0.18335262249574022</v>
      </c>
      <c r="O97" s="5">
        <f t="shared" si="174"/>
        <v>0.15831202654811721</v>
      </c>
      <c r="P97" s="5">
        <f t="shared" si="175"/>
        <v>0.12193914409769326</v>
      </c>
      <c r="Q97" s="5">
        <f t="shared" si="176"/>
        <v>7.0613276649587303E-2</v>
      </c>
      <c r="R97" s="5">
        <f t="shared" si="177"/>
        <v>5.2642914933210737E-2</v>
      </c>
      <c r="S97" s="5">
        <f t="shared" si="178"/>
        <v>1.5615949695666912E-2</v>
      </c>
      <c r="T97" s="5">
        <f t="shared" si="179"/>
        <v>4.6961545460220244E-2</v>
      </c>
      <c r="U97" s="5">
        <f t="shared" si="180"/>
        <v>4.0547974337327659E-2</v>
      </c>
      <c r="V97" s="5">
        <f t="shared" si="181"/>
        <v>8.8881452284001383E-4</v>
      </c>
      <c r="W97" s="5">
        <f t="shared" si="182"/>
        <v>1.812985554399691E-2</v>
      </c>
      <c r="X97" s="5">
        <f t="shared" si="183"/>
        <v>1.2057308139681306E-2</v>
      </c>
      <c r="Y97" s="5">
        <f t="shared" si="184"/>
        <v>4.0093722540266554E-3</v>
      </c>
      <c r="Z97" s="5">
        <f t="shared" si="185"/>
        <v>1.1670103036772817E-2</v>
      </c>
      <c r="AA97" s="5">
        <f t="shared" si="186"/>
        <v>8.9888456794117912E-3</v>
      </c>
      <c r="AB97" s="5">
        <f t="shared" si="187"/>
        <v>3.4618094799025788E-3</v>
      </c>
      <c r="AC97" s="5">
        <f t="shared" si="188"/>
        <v>2.8456167582921407E-5</v>
      </c>
      <c r="AD97" s="5">
        <f t="shared" si="189"/>
        <v>3.4911104289633236E-3</v>
      </c>
      <c r="AE97" s="5">
        <f t="shared" si="190"/>
        <v>2.3217721779147647E-3</v>
      </c>
      <c r="AF97" s="5">
        <f t="shared" si="191"/>
        <v>7.7205034842449871E-4</v>
      </c>
      <c r="AG97" s="5">
        <f t="shared" si="192"/>
        <v>1.7115137197705195E-4</v>
      </c>
      <c r="AH97" s="5">
        <f t="shared" si="193"/>
        <v>1.9403081838508054E-3</v>
      </c>
      <c r="AI97" s="5">
        <f t="shared" si="194"/>
        <v>1.4945138684874647E-3</v>
      </c>
      <c r="AJ97" s="5">
        <f t="shared" si="195"/>
        <v>5.7557137615853898E-4</v>
      </c>
      <c r="AK97" s="5">
        <f t="shared" si="196"/>
        <v>1.4777710935008433E-4</v>
      </c>
      <c r="AL97" s="5">
        <f t="shared" si="197"/>
        <v>5.8307128172112476E-7</v>
      </c>
      <c r="AM97" s="5">
        <f t="shared" si="198"/>
        <v>5.3780249920422915E-4</v>
      </c>
      <c r="AN97" s="5">
        <f t="shared" si="199"/>
        <v>3.5766696736550712E-4</v>
      </c>
      <c r="AO97" s="5">
        <f t="shared" si="200"/>
        <v>1.1893367893764594E-4</v>
      </c>
      <c r="AP97" s="5">
        <f t="shared" si="201"/>
        <v>2.6365718720282337E-5</v>
      </c>
      <c r="AQ97" s="5">
        <f t="shared" si="202"/>
        <v>4.3836476545985187E-6</v>
      </c>
      <c r="AR97" s="5">
        <f t="shared" si="203"/>
        <v>2.580814127488291E-4</v>
      </c>
      <c r="AS97" s="5">
        <f t="shared" si="204"/>
        <v>1.9878607623376418E-4</v>
      </c>
      <c r="AT97" s="5">
        <f t="shared" si="205"/>
        <v>7.6557051675150479E-5</v>
      </c>
      <c r="AU97" s="5">
        <f t="shared" si="206"/>
        <v>1.965591109208068E-5</v>
      </c>
      <c r="AV97" s="5">
        <f t="shared" si="207"/>
        <v>3.7849698271346813E-6</v>
      </c>
      <c r="AW97" s="5">
        <f t="shared" si="208"/>
        <v>8.296681168044447E-9</v>
      </c>
      <c r="AX97" s="5">
        <f t="shared" si="209"/>
        <v>6.9040002704860807E-5</v>
      </c>
      <c r="AY97" s="5">
        <f t="shared" si="210"/>
        <v>4.5915235483085292E-5</v>
      </c>
      <c r="AZ97" s="5">
        <f t="shared" si="211"/>
        <v>1.526802409379646E-5</v>
      </c>
      <c r="BA97" s="5">
        <f t="shared" si="212"/>
        <v>3.3846798675300341E-6</v>
      </c>
      <c r="BB97" s="5">
        <f t="shared" si="213"/>
        <v>5.6274756323828274E-7</v>
      </c>
      <c r="BC97" s="5">
        <f t="shared" si="214"/>
        <v>7.4851349569251968E-8</v>
      </c>
      <c r="BD97" s="5">
        <f t="shared" si="215"/>
        <v>2.860628711837019E-5</v>
      </c>
      <c r="BE97" s="5">
        <f t="shared" si="216"/>
        <v>2.2033867186752996E-5</v>
      </c>
      <c r="BF97" s="5">
        <f t="shared" si="217"/>
        <v>8.4857447804140392E-6</v>
      </c>
      <c r="BG97" s="5">
        <f t="shared" si="218"/>
        <v>2.1787025663116774E-6</v>
      </c>
      <c r="BH97" s="5">
        <f t="shared" si="219"/>
        <v>4.195340239971385E-7</v>
      </c>
      <c r="BI97" s="5">
        <f t="shared" si="220"/>
        <v>6.462884838445725E-8</v>
      </c>
      <c r="BJ97" s="8">
        <f t="shared" si="221"/>
        <v>0.34305946292347655</v>
      </c>
      <c r="BK97" s="8">
        <f t="shared" si="222"/>
        <v>0.37656322053146501</v>
      </c>
      <c r="BL97" s="8">
        <f t="shared" si="223"/>
        <v>0.26873039570191815</v>
      </c>
      <c r="BM97" s="8">
        <f t="shared" si="224"/>
        <v>0.17507293278956471</v>
      </c>
      <c r="BN97" s="8">
        <f t="shared" si="225"/>
        <v>0.82490434246526578</v>
      </c>
    </row>
    <row r="98" spans="1:66" x14ac:dyDescent="0.25">
      <c r="A98" t="s">
        <v>10</v>
      </c>
      <c r="B98" t="s">
        <v>220</v>
      </c>
      <c r="C98" t="s">
        <v>40</v>
      </c>
      <c r="D98" t="s">
        <v>511</v>
      </c>
      <c r="E98">
        <f>VLOOKUP(A98,home!$A$2:$E$405,3,FALSE)</f>
        <v>1.5653594771241801</v>
      </c>
      <c r="F98">
        <f>VLOOKUP(B98,home!$B$2:$E$405,3,FALSE)</f>
        <v>1.1299999999999999</v>
      </c>
      <c r="G98">
        <f>VLOOKUP(C98,away!$B$2:$E$405,4,FALSE)</f>
        <v>1.39</v>
      </c>
      <c r="H98">
        <f>VLOOKUP(A98,away!$A$2:$E$405,3,FALSE)</f>
        <v>1.3758169934640501</v>
      </c>
      <c r="I98">
        <f>VLOOKUP(C98,away!$B$2:$E$405,3,FALSE)</f>
        <v>0.71</v>
      </c>
      <c r="J98">
        <f>VLOOKUP(B98,home!$B$2:$E$405,4,FALSE)</f>
        <v>0.81</v>
      </c>
      <c r="K98" s="3">
        <f t="shared" si="170"/>
        <v>2.4587101307189489</v>
      </c>
      <c r="L98" s="3">
        <f t="shared" si="171"/>
        <v>0.79123235294117522</v>
      </c>
      <c r="M98" s="5">
        <f t="shared" si="172"/>
        <v>3.8776438046374352E-2</v>
      </c>
      <c r="N98" s="5">
        <f t="shared" si="173"/>
        <v>9.5340021057816318E-2</v>
      </c>
      <c r="O98" s="5">
        <f t="shared" si="174"/>
        <v>3.068117231411048E-2</v>
      </c>
      <c r="P98" s="5">
        <f t="shared" si="175"/>
        <v>7.5436109191037187E-2</v>
      </c>
      <c r="Q98" s="5">
        <f t="shared" si="176"/>
        <v>0.11720673781890549</v>
      </c>
      <c r="R98" s="5">
        <f t="shared" si="177"/>
        <v>1.2137968080543638E-2</v>
      </c>
      <c r="S98" s="5">
        <f t="shared" si="178"/>
        <v>3.668855919074139E-2</v>
      </c>
      <c r="T98" s="5">
        <f t="shared" si="179"/>
        <v>9.2737762945012001E-2</v>
      </c>
      <c r="U98" s="5">
        <f t="shared" si="180"/>
        <v>2.9843745085975884E-2</v>
      </c>
      <c r="V98" s="5">
        <f t="shared" si="181"/>
        <v>7.9304807438437507E-3</v>
      </c>
      <c r="W98" s="5">
        <f t="shared" si="182"/>
        <v>9.605913122128755E-2</v>
      </c>
      <c r="X98" s="5">
        <f t="shared" si="183"/>
        <v>7.6005092417704437E-2</v>
      </c>
      <c r="Y98" s="5">
        <f t="shared" si="184"/>
        <v>3.0068844054585878E-2</v>
      </c>
      <c r="Z98" s="5">
        <f t="shared" si="185"/>
        <v>3.2013176814311415E-3</v>
      </c>
      <c r="AA98" s="5">
        <f t="shared" si="186"/>
        <v>7.8711122149844447E-3</v>
      </c>
      <c r="AB98" s="5">
        <f t="shared" si="187"/>
        <v>9.676391671503963E-3</v>
      </c>
      <c r="AC98" s="5">
        <f t="shared" si="188"/>
        <v>9.642527806037614E-4</v>
      </c>
      <c r="AD98" s="5">
        <f t="shared" si="189"/>
        <v>5.9045389770460165E-2</v>
      </c>
      <c r="AE98" s="5">
        <f t="shared" si="190"/>
        <v>4.6718622678409982E-2</v>
      </c>
      <c r="AF98" s="5">
        <f t="shared" si="191"/>
        <v>1.848264287400464E-2</v>
      </c>
      <c r="AG98" s="5">
        <f t="shared" si="192"/>
        <v>4.8746883365900461E-3</v>
      </c>
      <c r="AH98" s="5">
        <f t="shared" si="193"/>
        <v>6.3324653039773741E-4</v>
      </c>
      <c r="AI98" s="5">
        <f t="shared" si="194"/>
        <v>1.5569696595315419E-3</v>
      </c>
      <c r="AJ98" s="5">
        <f t="shared" si="195"/>
        <v>1.914068537556118E-3</v>
      </c>
      <c r="AK98" s="5">
        <f t="shared" si="196"/>
        <v>1.5687132347265431E-3</v>
      </c>
      <c r="AL98" s="5">
        <f t="shared" si="197"/>
        <v>7.503471872108971E-5</v>
      </c>
      <c r="AM98" s="5">
        <f t="shared" si="198"/>
        <v>2.9035099600175859E-2</v>
      </c>
      <c r="AN98" s="5">
        <f t="shared" si="199"/>
        <v>2.2973510174528519E-2</v>
      </c>
      <c r="AO98" s="5">
        <f t="shared" si="200"/>
        <v>9.0886922553551144E-3</v>
      </c>
      <c r="AP98" s="5">
        <f t="shared" si="201"/>
        <v>2.3970891194542879E-3</v>
      </c>
      <c r="AQ98" s="5">
        <f t="shared" si="202"/>
        <v>4.7416361604887651E-4</v>
      </c>
      <c r="AR98" s="5">
        <f t="shared" si="203"/>
        <v>1.0020902844768745E-4</v>
      </c>
      <c r="AS98" s="5">
        <f t="shared" si="204"/>
        <v>2.4638495343383247E-4</v>
      </c>
      <c r="AT98" s="5">
        <f t="shared" si="205"/>
        <v>3.028945905322403E-4</v>
      </c>
      <c r="AU98" s="5">
        <f t="shared" si="206"/>
        <v>2.4824333276052897E-4</v>
      </c>
      <c r="AV98" s="5">
        <f t="shared" si="207"/>
        <v>1.5258959928543699E-4</v>
      </c>
      <c r="AW98" s="5">
        <f t="shared" si="208"/>
        <v>4.0548157590738958E-6</v>
      </c>
      <c r="AX98" s="5">
        <f t="shared" si="209"/>
        <v>1.1898148922231021E-2</v>
      </c>
      <c r="AY98" s="5">
        <f t="shared" si="210"/>
        <v>9.4142003673813573E-3</v>
      </c>
      <c r="AZ98" s="5">
        <f t="shared" si="211"/>
        <v>3.7244099538714139E-3</v>
      </c>
      <c r="BA98" s="5">
        <f t="shared" si="212"/>
        <v>9.8229121703973746E-4</v>
      </c>
      <c r="BB98" s="5">
        <f t="shared" si="213"/>
        <v>1.9430514773295052E-4</v>
      </c>
      <c r="BC98" s="5">
        <f t="shared" si="214"/>
        <v>3.0748103845865024E-5</v>
      </c>
      <c r="BD98" s="5">
        <f t="shared" si="215"/>
        <v>1.3214770894102147E-5</v>
      </c>
      <c r="BE98" s="5">
        <f t="shared" si="216"/>
        <v>3.2491291072458851E-5</v>
      </c>
      <c r="BF98" s="5">
        <f t="shared" si="217"/>
        <v>3.9943333259996375E-5</v>
      </c>
      <c r="BG98" s="5">
        <f t="shared" si="218"/>
        <v>3.2736359380345402E-5</v>
      </c>
      <c r="BH98" s="5">
        <f t="shared" si="219"/>
        <v>2.0122304612827893E-5</v>
      </c>
      <c r="BI98" s="5">
        <f t="shared" si="220"/>
        <v>9.8949828409945087E-6</v>
      </c>
      <c r="BJ98" s="8">
        <f t="shared" si="221"/>
        <v>0.72675159165244152</v>
      </c>
      <c r="BK98" s="8">
        <f t="shared" si="222"/>
        <v>0.16928507503870288</v>
      </c>
      <c r="BL98" s="8">
        <f t="shared" si="223"/>
        <v>9.7082111875850821E-2</v>
      </c>
      <c r="BM98" s="8">
        <f t="shared" si="224"/>
        <v>0.61733150418801641</v>
      </c>
      <c r="BN98" s="8">
        <f t="shared" si="225"/>
        <v>0.36957844650878746</v>
      </c>
    </row>
    <row r="99" spans="1:66" x14ac:dyDescent="0.25">
      <c r="A99" t="s">
        <v>10</v>
      </c>
      <c r="B99" t="s">
        <v>11</v>
      </c>
      <c r="C99" t="s">
        <v>224</v>
      </c>
      <c r="D99" t="s">
        <v>511</v>
      </c>
      <c r="E99">
        <f>VLOOKUP(A99,home!$A$2:$E$405,3,FALSE)</f>
        <v>1.5653594771241801</v>
      </c>
      <c r="F99">
        <f>VLOOKUP(B99,home!$B$2:$E$405,3,FALSE)</f>
        <v>0.68</v>
      </c>
      <c r="G99">
        <f>VLOOKUP(C99,away!$B$2:$E$405,4,FALSE)</f>
        <v>0.79</v>
      </c>
      <c r="H99">
        <f>VLOOKUP(A99,away!$A$2:$E$405,3,FALSE)</f>
        <v>1.3758169934640501</v>
      </c>
      <c r="I99">
        <f>VLOOKUP(C99,away!$B$2:$E$405,3,FALSE)</f>
        <v>1.35</v>
      </c>
      <c r="J99">
        <f>VLOOKUP(B99,home!$B$2:$E$405,4,FALSE)</f>
        <v>1.24</v>
      </c>
      <c r="K99" s="3">
        <f t="shared" si="170"/>
        <v>0.84091111111110961</v>
      </c>
      <c r="L99" s="3">
        <f t="shared" si="171"/>
        <v>2.3031176470588202</v>
      </c>
      <c r="M99" s="5">
        <f t="shared" si="172"/>
        <v>4.3108772764280427E-2</v>
      </c>
      <c r="N99" s="5">
        <f t="shared" si="173"/>
        <v>3.6250646003847392E-2</v>
      </c>
      <c r="O99" s="5">
        <f t="shared" si="174"/>
        <v>9.9284575296462868E-2</v>
      </c>
      <c r="P99" s="5">
        <f t="shared" si="175"/>
        <v>8.3489502528743209E-2</v>
      </c>
      <c r="Q99" s="5">
        <f t="shared" si="176"/>
        <v>1.5241785504795406E-2</v>
      </c>
      <c r="R99" s="5">
        <f t="shared" si="177"/>
        <v>0.11433202872301194</v>
      </c>
      <c r="S99" s="5">
        <f t="shared" si="178"/>
        <v>4.0423889300977262E-2</v>
      </c>
      <c r="T99" s="5">
        <f t="shared" si="179"/>
        <v>3.5103625168779622E-2</v>
      </c>
      <c r="U99" s="5">
        <f t="shared" si="180"/>
        <v>9.6143073309055263E-2</v>
      </c>
      <c r="V99" s="5">
        <f t="shared" si="181"/>
        <v>8.6988491658581864E-3</v>
      </c>
      <c r="W99" s="5">
        <f t="shared" si="182"/>
        <v>4.2723289280515711E-3</v>
      </c>
      <c r="X99" s="5">
        <f t="shared" si="183"/>
        <v>9.8396761482354642E-3</v>
      </c>
      <c r="Y99" s="5">
        <f t="shared" si="184"/>
        <v>1.133096588917243E-2</v>
      </c>
      <c r="Z99" s="5">
        <f t="shared" si="185"/>
        <v>8.7773370992001554E-2</v>
      </c>
      <c r="AA99" s="5">
        <f t="shared" si="186"/>
        <v>7.3809602926851667E-2</v>
      </c>
      <c r="AB99" s="5">
        <f t="shared" si="187"/>
        <v>3.1033657603944317E-2</v>
      </c>
      <c r="AC99" s="5">
        <f t="shared" si="188"/>
        <v>1.0529506856430514E-3</v>
      </c>
      <c r="AD99" s="5">
        <f t="shared" si="189"/>
        <v>8.9816221647999537E-4</v>
      </c>
      <c r="AE99" s="5">
        <f t="shared" si="190"/>
        <v>2.0685732506965414E-3</v>
      </c>
      <c r="AF99" s="5">
        <f t="shared" si="191"/>
        <v>2.382083778956517E-3</v>
      </c>
      <c r="AG99" s="5">
        <f t="shared" si="192"/>
        <v>1.8287397293624387E-3</v>
      </c>
      <c r="AH99" s="5">
        <f t="shared" si="193"/>
        <v>5.053809991837991E-2</v>
      </c>
      <c r="AI99" s="5">
        <f t="shared" si="194"/>
        <v>4.2498049755809127E-2</v>
      </c>
      <c r="AJ99" s="5">
        <f t="shared" si="195"/>
        <v>1.7868541120106333E-2</v>
      </c>
      <c r="AK99" s="5">
        <f t="shared" si="196"/>
        <v>5.0086182557477236E-3</v>
      </c>
      <c r="AL99" s="5">
        <f t="shared" si="197"/>
        <v>8.1570708971311E-5</v>
      </c>
      <c r="AM99" s="5">
        <f t="shared" si="198"/>
        <v>1.5105491748364201E-4</v>
      </c>
      <c r="AN99" s="5">
        <f t="shared" si="199"/>
        <v>3.4789724613158978E-4</v>
      </c>
      <c r="AO99" s="5">
        <f t="shared" si="200"/>
        <v>4.0062414346441524E-4</v>
      </c>
      <c r="AP99" s="5">
        <f t="shared" si="201"/>
        <v>3.075615115502397E-4</v>
      </c>
      <c r="AQ99" s="5">
        <f t="shared" si="202"/>
        <v>1.7708758620186063E-4</v>
      </c>
      <c r="AR99" s="5">
        <f t="shared" si="203"/>
        <v>2.3279037954168521E-2</v>
      </c>
      <c r="AS99" s="5">
        <f t="shared" si="204"/>
        <v>1.9575601671637542E-2</v>
      </c>
      <c r="AT99" s="5">
        <f t="shared" si="205"/>
        <v>8.2306704761826097E-3</v>
      </c>
      <c r="AU99" s="5">
        <f t="shared" si="206"/>
        <v>2.3070874184387084E-3</v>
      </c>
      <c r="AV99" s="5">
        <f t="shared" si="207"/>
        <v>4.8501386111743882E-4</v>
      </c>
      <c r="AW99" s="5">
        <f t="shared" si="208"/>
        <v>4.3883165744543724E-6</v>
      </c>
      <c r="AX99" s="5">
        <f t="shared" si="209"/>
        <v>2.1170626416661058E-5</v>
      </c>
      <c r="AY99" s="5">
        <f t="shared" si="210"/>
        <v>4.8758443299501704E-5</v>
      </c>
      <c r="AZ99" s="5">
        <f t="shared" si="211"/>
        <v>5.6148215603099649E-5</v>
      </c>
      <c r="BA99" s="5">
        <f t="shared" si="212"/>
        <v>4.3105315402120723E-5</v>
      </c>
      <c r="BB99" s="5">
        <f t="shared" si="213"/>
        <v>2.4819153146165163E-5</v>
      </c>
      <c r="BC99" s="5">
        <f t="shared" si="214"/>
        <v>1.1432285919197677E-5</v>
      </c>
      <c r="BD99" s="5">
        <f t="shared" si="215"/>
        <v>8.9357271864662618E-3</v>
      </c>
      <c r="BE99" s="5">
        <f t="shared" si="216"/>
        <v>7.5141522769570932E-3</v>
      </c>
      <c r="BF99" s="5">
        <f t="shared" si="217"/>
        <v>3.1593670701370313E-3</v>
      </c>
      <c r="BG99" s="5">
        <f t="shared" si="218"/>
        <v>8.8558229111892757E-4</v>
      </c>
      <c r="BH99" s="5">
        <f t="shared" si="219"/>
        <v>1.8617399710128485E-4</v>
      </c>
      <c r="BI99" s="5">
        <f t="shared" si="220"/>
        <v>3.1311156552487593E-5</v>
      </c>
      <c r="BJ99" s="8">
        <f t="shared" si="221"/>
        <v>0.12080624606299588</v>
      </c>
      <c r="BK99" s="8">
        <f t="shared" si="222"/>
        <v>0.17690429359777293</v>
      </c>
      <c r="BL99" s="8">
        <f t="shared" si="223"/>
        <v>0.60510597226924712</v>
      </c>
      <c r="BM99" s="8">
        <f t="shared" si="224"/>
        <v>0.59883820197415116</v>
      </c>
      <c r="BN99" s="8">
        <f t="shared" si="225"/>
        <v>0.39170731082114124</v>
      </c>
    </row>
    <row r="100" spans="1:66" s="14" customFormat="1" x14ac:dyDescent="0.25">
      <c r="A100" t="s">
        <v>10</v>
      </c>
      <c r="B100" t="s">
        <v>39</v>
      </c>
      <c r="C100" t="s">
        <v>222</v>
      </c>
      <c r="D100" t="s">
        <v>511</v>
      </c>
      <c r="E100">
        <f>VLOOKUP(A100,home!$A$2:$E$405,3,FALSE)</f>
        <v>1.5653594771241801</v>
      </c>
      <c r="F100">
        <f>VLOOKUP(B100,home!$B$2:$E$405,3,FALSE)</f>
        <v>1.47</v>
      </c>
      <c r="G100">
        <f>VLOOKUP(C100,away!$B$2:$E$405,4,FALSE)</f>
        <v>0.94</v>
      </c>
      <c r="H100">
        <f>VLOOKUP(A100,away!$A$2:$E$405,3,FALSE)</f>
        <v>1.3758169934640501</v>
      </c>
      <c r="I100">
        <f>VLOOKUP(C100,away!$B$2:$E$405,3,FALSE)</f>
        <v>0.64</v>
      </c>
      <c r="J100">
        <f>VLOOKUP(B100,home!$B$2:$E$405,4,FALSE)</f>
        <v>0.77</v>
      </c>
      <c r="K100" s="3">
        <f t="shared" si="170"/>
        <v>2.1630137254901918</v>
      </c>
      <c r="L100" s="3">
        <f t="shared" si="171"/>
        <v>0.67800261437908393</v>
      </c>
      <c r="M100" s="5">
        <f t="shared" si="172"/>
        <v>5.8366315795872217E-2</v>
      </c>
      <c r="N100" s="5">
        <f t="shared" si="173"/>
        <v>0.12624714217276659</v>
      </c>
      <c r="O100" s="5">
        <f t="shared" si="174"/>
        <v>3.9572514701276588E-2</v>
      </c>
      <c r="P100" s="5">
        <f t="shared" si="175"/>
        <v>8.5595892451023656E-2</v>
      </c>
      <c r="Q100" s="5">
        <f t="shared" si="176"/>
        <v>0.13653715066180291</v>
      </c>
      <c r="R100" s="5">
        <f t="shared" si="177"/>
        <v>1.341513421251013E-2</v>
      </c>
      <c r="S100" s="5">
        <f t="shared" si="178"/>
        <v>3.1382213801669168E-2</v>
      </c>
      <c r="T100" s="5">
        <f t="shared" si="179"/>
        <v>9.2572545108573268E-2</v>
      </c>
      <c r="U100" s="5">
        <f t="shared" si="180"/>
        <v>2.9017119430952466E-2</v>
      </c>
      <c r="V100" s="5">
        <f t="shared" si="181"/>
        <v>5.1136583771998851E-3</v>
      </c>
      <c r="W100" s="5">
        <f t="shared" si="182"/>
        <v>9.8443910306933946E-2</v>
      </c>
      <c r="X100" s="5">
        <f t="shared" si="183"/>
        <v>6.6745228557801281E-2</v>
      </c>
      <c r="Y100" s="5">
        <f t="shared" si="184"/>
        <v>2.2626719729759374E-2</v>
      </c>
      <c r="Z100" s="5">
        <f t="shared" si="185"/>
        <v>3.0318320227760535E-3</v>
      </c>
      <c r="AA100" s="5">
        <f t="shared" si="186"/>
        <v>6.5578942786452959E-3</v>
      </c>
      <c r="AB100" s="5">
        <f t="shared" si="187"/>
        <v>7.0924076675116894E-3</v>
      </c>
      <c r="AC100" s="5">
        <f t="shared" si="188"/>
        <v>4.6870800661902605E-4</v>
      </c>
      <c r="AD100" s="5">
        <f t="shared" si="189"/>
        <v>5.3233882296205869E-2</v>
      </c>
      <c r="AE100" s="5">
        <f t="shared" si="190"/>
        <v>3.6092711370376014E-2</v>
      </c>
      <c r="AF100" s="5">
        <f t="shared" si="191"/>
        <v>1.2235476334572313E-2</v>
      </c>
      <c r="AG100" s="5">
        <f t="shared" si="192"/>
        <v>2.7652283143378129E-3</v>
      </c>
      <c r="AH100" s="5">
        <f t="shared" si="193"/>
        <v>5.1389750945009759E-4</v>
      </c>
      <c r="AI100" s="5">
        <f t="shared" si="194"/>
        <v>1.1115673664357866E-3</v>
      </c>
      <c r="AJ100" s="5">
        <f t="shared" si="195"/>
        <v>1.2021677352037964E-3</v>
      </c>
      <c r="AK100" s="5">
        <f t="shared" si="196"/>
        <v>8.6676843719575634E-4</v>
      </c>
      <c r="AL100" s="5">
        <f t="shared" si="197"/>
        <v>2.7494954635004159E-5</v>
      </c>
      <c r="AM100" s="5">
        <f t="shared" si="198"/>
        <v>2.3029123613564517E-2</v>
      </c>
      <c r="AN100" s="5">
        <f t="shared" si="199"/>
        <v>1.5613806016855842E-2</v>
      </c>
      <c r="AO100" s="5">
        <f t="shared" si="200"/>
        <v>5.2931006499180649E-3</v>
      </c>
      <c r="AP100" s="5">
        <f t="shared" si="201"/>
        <v>1.1962453596053588E-3</v>
      </c>
      <c r="AQ100" s="5">
        <f t="shared" si="202"/>
        <v>2.0276437031282015E-4</v>
      </c>
      <c r="AR100" s="5">
        <f t="shared" si="203"/>
        <v>6.9684770986013251E-5</v>
      </c>
      <c r="AS100" s="5">
        <f t="shared" si="204"/>
        <v>1.5072911610038733E-4</v>
      </c>
      <c r="AT100" s="5">
        <f t="shared" si="205"/>
        <v>1.6301457347807127E-4</v>
      </c>
      <c r="AU100" s="5">
        <f t="shared" si="206"/>
        <v>1.1753425329599916E-4</v>
      </c>
      <c r="AV100" s="5">
        <f t="shared" si="207"/>
        <v>6.3557050773621745E-5</v>
      </c>
      <c r="AW100" s="5">
        <f t="shared" si="208"/>
        <v>1.1200596457964174E-6</v>
      </c>
      <c r="AX100" s="5">
        <f t="shared" si="209"/>
        <v>8.3020517436917327E-3</v>
      </c>
      <c r="AY100" s="5">
        <f t="shared" si="210"/>
        <v>5.6288127869334285E-3</v>
      </c>
      <c r="AZ100" s="5">
        <f t="shared" si="211"/>
        <v>1.9081748926956408E-3</v>
      </c>
      <c r="BA100" s="5">
        <f t="shared" si="212"/>
        <v>4.3124918864672414E-4</v>
      </c>
      <c r="BB100" s="5">
        <f t="shared" si="213"/>
        <v>7.3097019337834416E-5</v>
      </c>
      <c r="BC100" s="5">
        <f t="shared" si="214"/>
        <v>9.9119940428740409E-6</v>
      </c>
      <c r="BD100" s="5">
        <f t="shared" si="215"/>
        <v>7.8744094851541176E-6</v>
      </c>
      <c r="BE100" s="5">
        <f t="shared" si="216"/>
        <v>1.7032455796518511E-5</v>
      </c>
      <c r="BF100" s="5">
        <f t="shared" si="217"/>
        <v>1.8420717833337263E-5</v>
      </c>
      <c r="BG100" s="5">
        <f t="shared" si="218"/>
        <v>1.3281421835630144E-5</v>
      </c>
      <c r="BH100" s="5">
        <f t="shared" si="219"/>
        <v>7.1819744311232849E-6</v>
      </c>
      <c r="BI100" s="5">
        <f t="shared" si="220"/>
        <v>3.1069418541278544E-6</v>
      </c>
      <c r="BJ100" s="8">
        <f t="shared" si="221"/>
        <v>0.70918833248873425</v>
      </c>
      <c r="BK100" s="8">
        <f t="shared" si="222"/>
        <v>0.18658309617395236</v>
      </c>
      <c r="BL100" s="8">
        <f t="shared" si="223"/>
        <v>9.9980889025051589E-2</v>
      </c>
      <c r="BM100" s="8">
        <f t="shared" si="224"/>
        <v>0.53342230698797466</v>
      </c>
      <c r="BN100" s="8">
        <f t="shared" si="225"/>
        <v>0.45973414999525214</v>
      </c>
    </row>
    <row r="101" spans="1:66" x14ac:dyDescent="0.25">
      <c r="A101" t="s">
        <v>10</v>
      </c>
      <c r="B101" t="s">
        <v>447</v>
      </c>
      <c r="C101" t="s">
        <v>38</v>
      </c>
      <c r="D101" t="s">
        <v>511</v>
      </c>
      <c r="E101">
        <f>VLOOKUP(A101,home!$A$2:$E$405,3,FALSE)</f>
        <v>1.5653594771241801</v>
      </c>
      <c r="F101">
        <f>VLOOKUP(B101,home!$B$2:$E$405,3,FALSE)</f>
        <v>0.6</v>
      </c>
      <c r="G101">
        <f>VLOOKUP(C101,away!$B$2:$E$405,4,FALSE)</f>
        <v>0.9</v>
      </c>
      <c r="H101">
        <f>VLOOKUP(A101,away!$A$2:$E$405,3,FALSE)</f>
        <v>1.3758169934640501</v>
      </c>
      <c r="I101">
        <f>VLOOKUP(C101,away!$B$2:$E$405,3,FALSE)</f>
        <v>0.75</v>
      </c>
      <c r="J101">
        <f>VLOOKUP(B101,home!$B$2:$E$405,4,FALSE)</f>
        <v>1.28</v>
      </c>
      <c r="K101" s="3">
        <f t="shared" si="170"/>
        <v>0.8452941176470572</v>
      </c>
      <c r="L101" s="3">
        <f t="shared" si="171"/>
        <v>1.320784313725488</v>
      </c>
      <c r="M101" s="5">
        <f t="shared" si="172"/>
        <v>0.11462625137173399</v>
      </c>
      <c r="N101" s="5">
        <f t="shared" si="173"/>
        <v>9.6892896012459664E-2</v>
      </c>
      <c r="O101" s="5">
        <f t="shared" si="174"/>
        <v>0.15139655475294095</v>
      </c>
      <c r="P101" s="5">
        <f t="shared" si="175"/>
        <v>0.12797461716469161</v>
      </c>
      <c r="Q101" s="5">
        <f t="shared" si="176"/>
        <v>4.0951497520560078E-2</v>
      </c>
      <c r="R101" s="5">
        <f t="shared" si="177"/>
        <v>9.9981097334883209E-2</v>
      </c>
      <c r="S101" s="5">
        <f t="shared" si="178"/>
        <v>3.5719354080020006E-2</v>
      </c>
      <c r="T101" s="5">
        <f t="shared" si="179"/>
        <v>5.4088095548723965E-2</v>
      </c>
      <c r="U101" s="5">
        <f t="shared" si="180"/>
        <v>8.4513433453074646E-2</v>
      </c>
      <c r="V101" s="5">
        <f t="shared" si="181"/>
        <v>4.4309906801523902E-3</v>
      </c>
      <c r="W101" s="5">
        <f t="shared" si="182"/>
        <v>1.1538686654322495E-2</v>
      </c>
      <c r="X101" s="5">
        <f t="shared" si="183"/>
        <v>1.5240116334022783E-2</v>
      </c>
      <c r="Y101" s="5">
        <f t="shared" si="184"/>
        <v>1.0064453296664442E-2</v>
      </c>
      <c r="Z101" s="5">
        <f t="shared" si="185"/>
        <v>4.4017821676324981E-2</v>
      </c>
      <c r="AA101" s="5">
        <f t="shared" si="186"/>
        <v>3.7208005734634633E-2</v>
      </c>
      <c r="AB101" s="5">
        <f t="shared" si="187"/>
        <v>1.5725854188432312E-2</v>
      </c>
      <c r="AC101" s="5">
        <f t="shared" si="188"/>
        <v>3.0918655694423799E-4</v>
      </c>
      <c r="AD101" s="5">
        <f t="shared" si="189"/>
        <v>2.4383959885678512E-3</v>
      </c>
      <c r="AE101" s="5">
        <f t="shared" si="190"/>
        <v>3.2205951723515724E-3</v>
      </c>
      <c r="AF101" s="5">
        <f t="shared" si="191"/>
        <v>2.1268557922509961E-3</v>
      </c>
      <c r="AG101" s="5">
        <f t="shared" si="192"/>
        <v>9.3637258932043695E-4</v>
      </c>
      <c r="AH101" s="5">
        <f t="shared" si="193"/>
        <v>1.4534512098613955E-2</v>
      </c>
      <c r="AI101" s="5">
        <f t="shared" si="194"/>
        <v>1.2285937579828361E-2</v>
      </c>
      <c r="AJ101" s="5">
        <f t="shared" si="195"/>
        <v>5.192615383003917E-3</v>
      </c>
      <c r="AK101" s="5">
        <f t="shared" si="196"/>
        <v>1.4630957461522777E-3</v>
      </c>
      <c r="AL101" s="5">
        <f t="shared" si="197"/>
        <v>1.3807668237911223E-5</v>
      </c>
      <c r="AM101" s="5">
        <f t="shared" si="198"/>
        <v>4.1223235712611726E-4</v>
      </c>
      <c r="AN101" s="5">
        <f t="shared" si="199"/>
        <v>5.4447003090225907E-4</v>
      </c>
      <c r="AO101" s="5">
        <f t="shared" si="200"/>
        <v>3.5956373805466781E-4</v>
      </c>
      <c r="AP101" s="5">
        <f t="shared" si="201"/>
        <v>1.5830204833570185E-4</v>
      </c>
      <c r="AQ101" s="5">
        <f t="shared" si="202"/>
        <v>5.2270715568102276E-5</v>
      </c>
      <c r="AR101" s="5">
        <f t="shared" si="203"/>
        <v>3.8393911175005255E-3</v>
      </c>
      <c r="AS101" s="5">
        <f t="shared" si="204"/>
        <v>3.2454147269695556E-3</v>
      </c>
      <c r="AT101" s="5">
        <f t="shared" si="205"/>
        <v>1.3716649890162477E-3</v>
      </c>
      <c r="AU101" s="5">
        <f t="shared" si="206"/>
        <v>3.8648678219928322E-4</v>
      </c>
      <c r="AV101" s="5">
        <f t="shared" si="207"/>
        <v>8.1673750885348354E-5</v>
      </c>
      <c r="AW101" s="5">
        <f t="shared" si="208"/>
        <v>4.2821077573070822E-7</v>
      </c>
      <c r="AX101" s="5">
        <f t="shared" si="209"/>
        <v>5.8076264430414622E-5</v>
      </c>
      <c r="AY101" s="5">
        <f t="shared" si="210"/>
        <v>7.6706219059465141E-5</v>
      </c>
      <c r="AZ101" s="5">
        <f t="shared" si="211"/>
        <v>5.0656185449466321E-5</v>
      </c>
      <c r="BA101" s="5">
        <f t="shared" si="212"/>
        <v>2.2301965044941473E-5</v>
      </c>
      <c r="BB101" s="5">
        <f t="shared" si="213"/>
        <v>7.3640213991532151E-6</v>
      </c>
      <c r="BC101" s="5">
        <f t="shared" si="214"/>
        <v>1.9452567899880767E-6</v>
      </c>
      <c r="BD101" s="5">
        <f t="shared" si="215"/>
        <v>8.4516792704194491E-4</v>
      </c>
      <c r="BE101" s="5">
        <f t="shared" si="216"/>
        <v>7.1441547715251328E-4</v>
      </c>
      <c r="BF101" s="5">
        <f t="shared" si="217"/>
        <v>3.0194560019651751E-4</v>
      </c>
      <c r="BG101" s="5">
        <f t="shared" si="218"/>
        <v>8.5077613231842136E-5</v>
      </c>
      <c r="BH101" s="5">
        <f t="shared" si="219"/>
        <v>1.7978901502081894E-5</v>
      </c>
      <c r="BI101" s="5">
        <f t="shared" si="220"/>
        <v>3.0394919362931342E-6</v>
      </c>
      <c r="BJ101" s="8">
        <f t="shared" si="221"/>
        <v>0.23924185371140458</v>
      </c>
      <c r="BK101" s="8">
        <f t="shared" si="222"/>
        <v>0.28315091374083962</v>
      </c>
      <c r="BL101" s="8">
        <f t="shared" si="223"/>
        <v>0.43319336264919639</v>
      </c>
      <c r="BM101" s="8">
        <f t="shared" si="224"/>
        <v>0.36770475961221238</v>
      </c>
      <c r="BN101" s="8">
        <f t="shared" si="225"/>
        <v>0.63182291415726954</v>
      </c>
    </row>
    <row r="102" spans="1:66" x14ac:dyDescent="0.25">
      <c r="A102" t="s">
        <v>72</v>
      </c>
      <c r="B102" t="s">
        <v>93</v>
      </c>
      <c r="C102" t="s">
        <v>326</v>
      </c>
      <c r="D102" t="s">
        <v>511</v>
      </c>
      <c r="E102">
        <f>VLOOKUP(A102,home!$A$2:$E$405,3,FALSE)</f>
        <v>1.4148550724637701</v>
      </c>
      <c r="F102">
        <f>VLOOKUP(B102,home!$B$2:$E$405,3,FALSE)</f>
        <v>1.42</v>
      </c>
      <c r="G102">
        <f>VLOOKUP(C102,away!$B$2:$E$405,4,FALSE)</f>
        <v>1.01</v>
      </c>
      <c r="H102">
        <f>VLOOKUP(A102,away!$A$2:$E$405,3,FALSE)</f>
        <v>1.0942028985507199</v>
      </c>
      <c r="I102">
        <f>VLOOKUP(C102,away!$B$2:$E$405,3,FALSE)</f>
        <v>0.86</v>
      </c>
      <c r="J102">
        <f>VLOOKUP(B102,home!$B$2:$E$405,4,FALSE)</f>
        <v>0.69</v>
      </c>
      <c r="K102" s="3">
        <f t="shared" si="170"/>
        <v>2.0291851449275389</v>
      </c>
      <c r="L102" s="3">
        <f t="shared" si="171"/>
        <v>0.64929999999999721</v>
      </c>
      <c r="M102" s="5">
        <f t="shared" si="172"/>
        <v>6.866709610475108E-2</v>
      </c>
      <c r="N102" s="5">
        <f t="shared" si="173"/>
        <v>0.13933825136107253</v>
      </c>
      <c r="O102" s="5">
        <f t="shared" si="174"/>
        <v>4.4585545500814672E-2</v>
      </c>
      <c r="P102" s="5">
        <f t="shared" si="175"/>
        <v>9.0472326608743991E-2</v>
      </c>
      <c r="Q102" s="5">
        <f t="shared" si="176"/>
        <v>0.14137155489103392</v>
      </c>
      <c r="R102" s="5">
        <f t="shared" si="177"/>
        <v>1.4474697346839422E-2</v>
      </c>
      <c r="S102" s="5">
        <f t="shared" si="178"/>
        <v>2.9800451549286188E-2</v>
      </c>
      <c r="T102" s="5">
        <f t="shared" si="179"/>
        <v>9.1792550590747923E-2</v>
      </c>
      <c r="U102" s="5">
        <f t="shared" si="180"/>
        <v>2.9371840833528614E-2</v>
      </c>
      <c r="V102" s="5">
        <f t="shared" si="181"/>
        <v>4.3626202659829477E-3</v>
      </c>
      <c r="W102" s="5">
        <f t="shared" si="182"/>
        <v>9.5623019700064746E-2</v>
      </c>
      <c r="X102" s="5">
        <f t="shared" si="183"/>
        <v>6.2088026691251762E-2</v>
      </c>
      <c r="Y102" s="5">
        <f t="shared" si="184"/>
        <v>2.0156877865314799E-2</v>
      </c>
      <c r="Z102" s="5">
        <f t="shared" si="185"/>
        <v>3.1328069957675992E-3</v>
      </c>
      <c r="AA102" s="5">
        <f t="shared" si="186"/>
        <v>6.3570454177366825E-3</v>
      </c>
      <c r="AB102" s="5">
        <f t="shared" si="187"/>
        <v>6.4498110636504796E-3</v>
      </c>
      <c r="AC102" s="5">
        <f t="shared" si="188"/>
        <v>3.5924812243027284E-4</v>
      </c>
      <c r="AD102" s="5">
        <f t="shared" si="189"/>
        <v>4.8509202772121188E-2</v>
      </c>
      <c r="AE102" s="5">
        <f t="shared" si="190"/>
        <v>3.1497025359938147E-2</v>
      </c>
      <c r="AF102" s="5">
        <f t="shared" si="191"/>
        <v>1.0225509283103876E-2</v>
      </c>
      <c r="AG102" s="5">
        <f t="shared" si="192"/>
        <v>2.2131410591731062E-3</v>
      </c>
      <c r="AH102" s="5">
        <f t="shared" si="193"/>
        <v>5.0853289558797326E-4</v>
      </c>
      <c r="AI102" s="5">
        <f t="shared" si="194"/>
        <v>1.0319073974341024E-3</v>
      </c>
      <c r="AJ102" s="5">
        <f t="shared" si="195"/>
        <v>1.0469655809070596E-3</v>
      </c>
      <c r="AK102" s="5">
        <f t="shared" si="196"/>
        <v>7.0816233467567891E-4</v>
      </c>
      <c r="AL102" s="5">
        <f t="shared" si="197"/>
        <v>1.8933093321149433E-5</v>
      </c>
      <c r="AM102" s="5">
        <f t="shared" si="198"/>
        <v>1.9686830731493219E-2</v>
      </c>
      <c r="AN102" s="5">
        <f t="shared" si="199"/>
        <v>1.278265919395849E-2</v>
      </c>
      <c r="AO102" s="5">
        <f t="shared" si="200"/>
        <v>4.1498903073186062E-3</v>
      </c>
      <c r="AP102" s="5">
        <f t="shared" si="201"/>
        <v>8.9817459218065321E-4</v>
      </c>
      <c r="AQ102" s="5">
        <f t="shared" si="202"/>
        <v>1.4579619067572389E-4</v>
      </c>
      <c r="AR102" s="5">
        <f t="shared" si="203"/>
        <v>6.6038081821053954E-5</v>
      </c>
      <c r="AS102" s="5">
        <f t="shared" si="204"/>
        <v>1.3400349463079202E-4</v>
      </c>
      <c r="AT102" s="5">
        <f t="shared" si="205"/>
        <v>1.3595895033659023E-4</v>
      </c>
      <c r="AU102" s="5">
        <f t="shared" si="206"/>
        <v>9.1961960780983306E-5</v>
      </c>
      <c r="AV102" s="5">
        <f t="shared" si="207"/>
        <v>4.6651961178795055E-5</v>
      </c>
      <c r="AW102" s="5">
        <f t="shared" si="208"/>
        <v>6.9292487467837851E-7</v>
      </c>
      <c r="AX102" s="5">
        <f t="shared" si="209"/>
        <v>6.6580374118415022E-3</v>
      </c>
      <c r="AY102" s="5">
        <f t="shared" si="210"/>
        <v>4.3230636915086674E-3</v>
      </c>
      <c r="AZ102" s="5">
        <f t="shared" si="211"/>
        <v>1.4034826274482832E-3</v>
      </c>
      <c r="BA102" s="5">
        <f t="shared" si="212"/>
        <v>3.0376042333405545E-4</v>
      </c>
      <c r="BB102" s="5">
        <f t="shared" si="213"/>
        <v>4.930791071770033E-5</v>
      </c>
      <c r="BC102" s="5">
        <f t="shared" si="214"/>
        <v>6.4031252858005409E-6</v>
      </c>
      <c r="BD102" s="5">
        <f t="shared" si="215"/>
        <v>7.1464210877350211E-6</v>
      </c>
      <c r="BE102" s="5">
        <f t="shared" si="216"/>
        <v>1.450141151062881E-5</v>
      </c>
      <c r="BF102" s="5">
        <f t="shared" si="217"/>
        <v>1.4713024408924602E-5</v>
      </c>
      <c r="BG102" s="5">
        <f t="shared" si="218"/>
        <v>9.9518168558486957E-6</v>
      </c>
      <c r="BH102" s="5">
        <f t="shared" si="219"/>
        <v>5.0485197322319143E-6</v>
      </c>
      <c r="BI102" s="5">
        <f t="shared" si="220"/>
        <v>2.0488762489037115E-6</v>
      </c>
      <c r="BJ102" s="8">
        <f t="shared" si="221"/>
        <v>0.69322256577958463</v>
      </c>
      <c r="BK102" s="8">
        <f t="shared" si="222"/>
        <v>0.19800373943602428</v>
      </c>
      <c r="BL102" s="8">
        <f t="shared" si="223"/>
        <v>0.10506253288976715</v>
      </c>
      <c r="BM102" s="8">
        <f t="shared" si="224"/>
        <v>0.49618980252125416</v>
      </c>
      <c r="BN102" s="8">
        <f t="shared" si="225"/>
        <v>0.49890947181325562</v>
      </c>
    </row>
    <row r="103" spans="1:66" x14ac:dyDescent="0.25">
      <c r="A103" t="s">
        <v>192</v>
      </c>
      <c r="B103" t="s">
        <v>193</v>
      </c>
      <c r="C103" t="s">
        <v>200</v>
      </c>
      <c r="D103" t="s">
        <v>511</v>
      </c>
      <c r="E103">
        <f>VLOOKUP(A103,home!$A$2:$E$405,3,FALSE)</f>
        <v>1.40350877192982</v>
      </c>
      <c r="F103">
        <f>VLOOKUP(B103,home!$B$2:$E$405,3,FALSE)</f>
        <v>2.06</v>
      </c>
      <c r="G103">
        <f>VLOOKUP(C103,away!$B$2:$E$405,4,FALSE)</f>
        <v>1.01</v>
      </c>
      <c r="H103">
        <f>VLOOKUP(A103,away!$A$2:$E$405,3,FALSE)</f>
        <v>1.06578947368421</v>
      </c>
      <c r="I103">
        <f>VLOOKUP(C103,away!$B$2:$E$405,3,FALSE)</f>
        <v>0.6</v>
      </c>
      <c r="J103">
        <f>VLOOKUP(B103,home!$B$2:$E$405,4,FALSE)</f>
        <v>0.3</v>
      </c>
      <c r="K103" s="3">
        <f t="shared" si="170"/>
        <v>2.9201403508771837</v>
      </c>
      <c r="L103" s="3">
        <f t="shared" si="171"/>
        <v>0.19184210526315779</v>
      </c>
      <c r="M103" s="5">
        <f t="shared" si="172"/>
        <v>4.4512623488435793E-2</v>
      </c>
      <c r="N103" s="5">
        <f t="shared" si="173"/>
        <v>0.12998310797198487</v>
      </c>
      <c r="O103" s="5">
        <f t="shared" si="174"/>
        <v>8.5393954008078088E-3</v>
      </c>
      <c r="P103" s="5">
        <f t="shared" si="175"/>
        <v>2.4936233081993921E-2</v>
      </c>
      <c r="Q103" s="5">
        <f t="shared" si="176"/>
        <v>0.18978445926070941</v>
      </c>
      <c r="R103" s="5">
        <f t="shared" si="177"/>
        <v>8.1910779568274833E-4</v>
      </c>
      <c r="S103" s="5">
        <f t="shared" si="178"/>
        <v>3.4923560531153227E-3</v>
      </c>
      <c r="T103" s="5">
        <f t="shared" si="179"/>
        <v>3.6408650210804493E-2</v>
      </c>
      <c r="U103" s="5">
        <f t="shared" si="180"/>
        <v>2.391909725891257E-3</v>
      </c>
      <c r="V103" s="5">
        <f t="shared" si="181"/>
        <v>2.1738204112023952E-4</v>
      </c>
      <c r="W103" s="5">
        <f t="shared" si="182"/>
        <v>0.18473241915220151</v>
      </c>
      <c r="X103" s="5">
        <f t="shared" si="183"/>
        <v>3.5439456200514426E-2</v>
      </c>
      <c r="Y103" s="5">
        <f t="shared" si="184"/>
        <v>3.3993899434440781E-3</v>
      </c>
      <c r="Z103" s="5">
        <f t="shared" si="185"/>
        <v>5.2379787987080962E-5</v>
      </c>
      <c r="AA103" s="5">
        <f t="shared" si="186"/>
        <v>1.5295633247146707E-4</v>
      </c>
      <c r="AB103" s="5">
        <f t="shared" si="187"/>
        <v>2.2332697918605858E-4</v>
      </c>
      <c r="AC103" s="5">
        <f t="shared" si="188"/>
        <v>7.6111685017596116E-6</v>
      </c>
      <c r="AD103" s="5">
        <f t="shared" si="189"/>
        <v>0.13486114782037517</v>
      </c>
      <c r="AE103" s="5">
        <f t="shared" si="190"/>
        <v>2.5872046516066692E-2</v>
      </c>
      <c r="AF103" s="5">
        <f t="shared" si="191"/>
        <v>2.4816739355542901E-3</v>
      </c>
      <c r="AG103" s="5">
        <f t="shared" si="192"/>
        <v>1.5869651745781366E-4</v>
      </c>
      <c r="AH103" s="5">
        <f t="shared" si="193"/>
        <v>2.5121622001698686E-6</v>
      </c>
      <c r="AI103" s="5">
        <f t="shared" si="194"/>
        <v>7.335866208664437E-6</v>
      </c>
      <c r="AJ103" s="5">
        <f t="shared" si="195"/>
        <v>1.0710879462278726E-5</v>
      </c>
      <c r="AK103" s="5">
        <f t="shared" si="196"/>
        <v>1.0425757103727272E-5</v>
      </c>
      <c r="AL103" s="5">
        <f t="shared" si="197"/>
        <v>1.705528516741019E-7</v>
      </c>
      <c r="AM103" s="5">
        <f t="shared" si="198"/>
        <v>7.8762695903178054E-2</v>
      </c>
      <c r="AN103" s="5">
        <f t="shared" si="199"/>
        <v>1.5110001398267568E-2</v>
      </c>
      <c r="AO103" s="5">
        <f t="shared" si="200"/>
        <v>1.4493672393864536E-3</v>
      </c>
      <c r="AP103" s="5">
        <f t="shared" si="201"/>
        <v>9.2683220834449448E-5</v>
      </c>
      <c r="AQ103" s="5">
        <f t="shared" si="202"/>
        <v>4.4451360518627382E-6</v>
      </c>
      <c r="AR103" s="5">
        <f t="shared" si="203"/>
        <v>9.6387697048622856E-8</v>
      </c>
      <c r="AS103" s="5">
        <f t="shared" si="204"/>
        <v>2.814656034798092E-7</v>
      </c>
      <c r="AT103" s="5">
        <f t="shared" si="205"/>
        <v>4.1095953305269426E-7</v>
      </c>
      <c r="AU103" s="5">
        <f t="shared" si="206"/>
        <v>4.0001983834827274E-7</v>
      </c>
      <c r="AV103" s="5">
        <f t="shared" si="207"/>
        <v>2.9202851777803986E-7</v>
      </c>
      <c r="AW103" s="5">
        <f t="shared" si="208"/>
        <v>2.6540196970123595E-9</v>
      </c>
      <c r="AX103" s="5">
        <f t="shared" si="209"/>
        <v>3.8333021075123166E-2</v>
      </c>
      <c r="AY103" s="5">
        <f t="shared" si="210"/>
        <v>7.3538874641486231E-3</v>
      </c>
      <c r="AZ103" s="5">
        <f t="shared" si="211"/>
        <v>7.053926264953081E-4</v>
      </c>
      <c r="BA103" s="5">
        <f t="shared" si="212"/>
        <v>4.5108002167989396E-5</v>
      </c>
      <c r="BB103" s="5">
        <f t="shared" si="213"/>
        <v>2.163403525030543E-6</v>
      </c>
      <c r="BC103" s="5">
        <f t="shared" si="214"/>
        <v>8.3006377355119265E-8</v>
      </c>
      <c r="BD103" s="5">
        <f t="shared" si="215"/>
        <v>3.0818697872125394E-9</v>
      </c>
      <c r="BE103" s="5">
        <f t="shared" si="216"/>
        <v>8.9994923217886154E-9</v>
      </c>
      <c r="BF103" s="5">
        <f t="shared" si="217"/>
        <v>1.3139890333132167E-8</v>
      </c>
      <c r="BG103" s="5">
        <f t="shared" si="218"/>
        <v>1.2790107989293428E-8</v>
      </c>
      <c r="BH103" s="5">
        <f t="shared" si="219"/>
        <v>9.3372276079030946E-9</v>
      </c>
      <c r="BI103" s="5">
        <f t="shared" si="220"/>
        <v>5.4532030206324556E-9</v>
      </c>
      <c r="BJ103" s="8">
        <f t="shared" si="221"/>
        <v>0.88497989600466875</v>
      </c>
      <c r="BK103" s="8">
        <f t="shared" si="222"/>
        <v>8.052026385016732E-2</v>
      </c>
      <c r="BL103" s="8">
        <f t="shared" si="223"/>
        <v>1.2159214561994947E-2</v>
      </c>
      <c r="BM103" s="8">
        <f t="shared" si="224"/>
        <v>0.57178294239507443</v>
      </c>
      <c r="BN103" s="8">
        <f t="shared" si="225"/>
        <v>0.3985749269996145</v>
      </c>
    </row>
    <row r="104" spans="1:66" s="14" customFormat="1" x14ac:dyDescent="0.25">
      <c r="A104" s="14" t="s">
        <v>192</v>
      </c>
      <c r="B104" s="14" t="s">
        <v>202</v>
      </c>
      <c r="C104" s="14" t="s">
        <v>280</v>
      </c>
      <c r="D104" s="14" t="s">
        <v>511</v>
      </c>
      <c r="E104" s="14">
        <f>VLOOKUP(A104,home!$A$2:$E$405,3,FALSE)</f>
        <v>1.40350877192982</v>
      </c>
      <c r="F104" s="14">
        <f>VLOOKUP(B104,home!$B$2:$E$405,3,FALSE)</f>
        <v>0.53</v>
      </c>
      <c r="G104" s="14">
        <f>VLOOKUP(C104,away!$B$2:$E$405,4,FALSE)</f>
        <v>1.24</v>
      </c>
      <c r="H104" s="14">
        <f>VLOOKUP(A104,away!$A$2:$E$405,3,FALSE)</f>
        <v>1.06578947368421</v>
      </c>
      <c r="I104" s="14">
        <f>VLOOKUP(C104,away!$B$2:$E$405,3,FALSE)</f>
        <v>0.6</v>
      </c>
      <c r="J104" s="14">
        <f>VLOOKUP(B104,home!$B$2:$E$405,4,FALSE)</f>
        <v>0.99</v>
      </c>
      <c r="K104" s="16">
        <f t="shared" si="170"/>
        <v>0.92238596491227776</v>
      </c>
      <c r="L104" s="16">
        <f t="shared" si="171"/>
        <v>0.63307894736842074</v>
      </c>
      <c r="M104" s="17">
        <f t="shared" si="172"/>
        <v>0.21109122092349028</v>
      </c>
      <c r="N104" s="17">
        <f t="shared" si="173"/>
        <v>0.19470757949602438</v>
      </c>
      <c r="O104" s="17">
        <f t="shared" si="174"/>
        <v>0.13363740794095799</v>
      </c>
      <c r="P104" s="17">
        <f t="shared" si="175"/>
        <v>0.12326526947199622</v>
      </c>
      <c r="Q104" s="17">
        <f t="shared" si="176"/>
        <v>8.9797769294587215E-2</v>
      </c>
      <c r="R104" s="17">
        <f t="shared" si="177"/>
        <v>4.2301514774152955E-2</v>
      </c>
      <c r="S104" s="17">
        <f t="shared" si="178"/>
        <v>1.7994976995645642E-2</v>
      </c>
      <c r="T104" s="17">
        <f t="shared" si="179"/>
        <v>5.6849077261049569E-2</v>
      </c>
      <c r="U104" s="17">
        <f t="shared" si="180"/>
        <v>3.9018323522208048E-2</v>
      </c>
      <c r="V104" s="17">
        <f t="shared" si="181"/>
        <v>1.1675603660333078E-3</v>
      </c>
      <c r="W104" s="17">
        <f t="shared" si="182"/>
        <v>2.7609400692585984E-2</v>
      </c>
      <c r="X104" s="17">
        <f t="shared" si="183"/>
        <v>1.7478930327935283E-2</v>
      </c>
      <c r="Y104" s="17">
        <f t="shared" si="184"/>
        <v>5.5327714065676169E-3</v>
      </c>
      <c r="Z104" s="17">
        <f t="shared" si="185"/>
        <v>8.9267328151034827E-3</v>
      </c>
      <c r="AA104" s="17">
        <f t="shared" si="186"/>
        <v>8.2338930611733207E-3</v>
      </c>
      <c r="AB104" s="17">
        <f t="shared" si="187"/>
        <v>3.7974136981074299E-3</v>
      </c>
      <c r="AC104" s="17">
        <f t="shared" si="188"/>
        <v>4.261180383126925E-5</v>
      </c>
      <c r="AD104" s="17">
        <f t="shared" si="189"/>
        <v>6.3666309246201572E-3</v>
      </c>
      <c r="AE104" s="17">
        <f t="shared" si="190"/>
        <v>4.0305800040417641E-3</v>
      </c>
      <c r="AF104" s="17">
        <f t="shared" si="191"/>
        <v>1.2758376731214827E-3</v>
      </c>
      <c r="AG104" s="17">
        <f t="shared" si="192"/>
        <v>2.6923532370424114E-4</v>
      </c>
      <c r="AH104" s="17">
        <f t="shared" si="193"/>
        <v>1.4128316535062131E-3</v>
      </c>
      <c r="AI104" s="17">
        <f t="shared" si="194"/>
        <v>1.3031760879779373E-3</v>
      </c>
      <c r="AJ104" s="17">
        <f t="shared" si="195"/>
        <v>6.0101566668006835E-4</v>
      </c>
      <c r="AK104" s="17">
        <f t="shared" si="196"/>
        <v>1.8478947187936361E-4</v>
      </c>
      <c r="AL104" s="17">
        <f t="shared" si="197"/>
        <v>9.9531481394065706E-7</v>
      </c>
      <c r="AM104" s="17">
        <f t="shared" si="198"/>
        <v>1.1744982017292225E-3</v>
      </c>
      <c r="AN104" s="17">
        <f t="shared" si="199"/>
        <v>7.4355008523683923E-4</v>
      </c>
      <c r="AO104" s="17">
        <f t="shared" si="200"/>
        <v>2.3536295263871886E-4</v>
      </c>
      <c r="AP104" s="17">
        <f t="shared" si="201"/>
        <v>4.9667776768681194E-5</v>
      </c>
      <c r="AQ104" s="17">
        <f t="shared" si="202"/>
        <v>7.8609059587115985E-6</v>
      </c>
      <c r="AR104" s="17">
        <f t="shared" si="203"/>
        <v>1.7888679520209976E-4</v>
      </c>
      <c r="AS104" s="17">
        <f t="shared" si="204"/>
        <v>1.6500266920255381E-4</v>
      </c>
      <c r="AT104" s="17">
        <f t="shared" si="205"/>
        <v>7.6098073122749462E-5</v>
      </c>
      <c r="AU104" s="17">
        <f t="shared" si="206"/>
        <v>2.3397264868430784E-5</v>
      </c>
      <c r="AV104" s="17">
        <f t="shared" si="207"/>
        <v>5.3953271829939156E-6</v>
      </c>
      <c r="AW104" s="17">
        <f t="shared" si="208"/>
        <v>1.6144645930418867E-8</v>
      </c>
      <c r="AX104" s="17">
        <f t="shared" si="209"/>
        <v>1.8055677618162395E-4</v>
      </c>
      <c r="AY104" s="17">
        <f t="shared" si="210"/>
        <v>1.1430669380529803E-4</v>
      </c>
      <c r="AZ104" s="17">
        <f t="shared" si="211"/>
        <v>3.618258069571123E-5</v>
      </c>
      <c r="BA104" s="17">
        <f t="shared" si="212"/>
        <v>7.6354766999712675E-6</v>
      </c>
      <c r="BB104" s="17">
        <f t="shared" si="213"/>
        <v>1.2084648879684782E-6</v>
      </c>
      <c r="BC104" s="17">
        <f t="shared" si="214"/>
        <v>1.5301073584135614E-7</v>
      </c>
      <c r="BD104" s="17">
        <f t="shared" si="215"/>
        <v>1.8874910667442588E-5</v>
      </c>
      <c r="BE104" s="17">
        <f t="shared" si="216"/>
        <v>1.7409952688622078E-5</v>
      </c>
      <c r="BF104" s="17">
        <f t="shared" si="217"/>
        <v>8.0293480048858868E-6</v>
      </c>
      <c r="BG104" s="17">
        <f t="shared" si="218"/>
        <v>2.4687193023677145E-6</v>
      </c>
      <c r="BH104" s="17">
        <f t="shared" si="219"/>
        <v>5.6927800895300222E-7</v>
      </c>
      <c r="BI104" s="17">
        <f t="shared" si="220"/>
        <v>1.0501880911829108E-7</v>
      </c>
      <c r="BJ104" s="18">
        <f t="shared" si="221"/>
        <v>0.40646879532957642</v>
      </c>
      <c r="BK104" s="18">
        <f t="shared" si="222"/>
        <v>0.35367694156961593</v>
      </c>
      <c r="BL104" s="18">
        <f t="shared" si="223"/>
        <v>0.23098660323370354</v>
      </c>
      <c r="BM104" s="18">
        <f t="shared" si="224"/>
        <v>0.20514402049763081</v>
      </c>
      <c r="BN104" s="18">
        <f t="shared" si="225"/>
        <v>0.79480076190120919</v>
      </c>
    </row>
    <row r="105" spans="1:66" x14ac:dyDescent="0.25">
      <c r="A105" t="s">
        <v>10</v>
      </c>
      <c r="B105" t="s">
        <v>224</v>
      </c>
      <c r="C105" t="s">
        <v>40</v>
      </c>
      <c r="D105" s="7" t="s">
        <v>525</v>
      </c>
      <c r="E105">
        <f>VLOOKUP(A105,home!$A$2:$E$405,3,FALSE)</f>
        <v>1.5653594771241801</v>
      </c>
      <c r="F105">
        <f>VLOOKUP(B105,home!$B$2:$E$405,3,FALSE)</f>
        <v>1.35</v>
      </c>
      <c r="G105">
        <f>VLOOKUP(C105,away!$B$2:$E$405,4,FALSE)</f>
        <v>1.39</v>
      </c>
      <c r="H105">
        <f>VLOOKUP(A105,away!$A$2:$E$405,3,FALSE)</f>
        <v>1.3758169934640501</v>
      </c>
      <c r="I105">
        <f>VLOOKUP(C105,away!$B$2:$E$405,3,FALSE)</f>
        <v>0.71</v>
      </c>
      <c r="J105">
        <f>VLOOKUP(B105,home!$B$2:$E$405,4,FALSE)</f>
        <v>0.68</v>
      </c>
      <c r="K105" s="3">
        <f t="shared" ref="K105:K168" si="226">E105*F105*G105</f>
        <v>2.9373970588235236</v>
      </c>
      <c r="L105" s="3">
        <f t="shared" ref="L105:L168" si="227">H105*I105*J105</f>
        <v>0.66424444444444342</v>
      </c>
      <c r="M105" s="5">
        <f t="shared" ref="M105:M168" si="228">_xlfn.POISSON.DIST(0,K105,FALSE) * _xlfn.POISSON.DIST(0,L105,FALSE)</f>
        <v>2.7278907259803666E-2</v>
      </c>
      <c r="N105" s="5">
        <f t="shared" ref="N105:N168" si="229">_xlfn.POISSON.DIST(1,K105,FALSE) * _xlfn.POISSON.DIST(0,L105,FALSE)</f>
        <v>8.012898195286694E-2</v>
      </c>
      <c r="O105" s="5">
        <f t="shared" ref="O105:O168" si="230">_xlfn.POISSON.DIST(0,K105,FALSE) * _xlfn.POISSON.DIST(1,L105,FALSE)</f>
        <v>1.8119862597839778E-2</v>
      </c>
      <c r="P105" s="5">
        <f t="shared" ref="P105:P168" si="231">_xlfn.POISSON.DIST(1,K105,FALSE) * _xlfn.POISSON.DIST(1,L105,FALSE)</f>
        <v>5.3225231101180936E-2</v>
      </c>
      <c r="Q105" s="5">
        <f t="shared" ref="Q105:Q168" si="232">_xlfn.POISSON.DIST(2,K105,FALSE) * _xlfn.POISSON.DIST(0,L105,FALSE)</f>
        <v>0.11768531795743731</v>
      </c>
      <c r="R105" s="5">
        <f t="shared" ref="R105:R168" si="233">_xlfn.POISSON.DIST(0,K105,FALSE) * _xlfn.POISSON.DIST(2,L105,FALSE)</f>
        <v>6.0180090323558658E-3</v>
      </c>
      <c r="S105" s="5">
        <f t="shared" ref="S105:S168" si="234">_xlfn.POISSON.DIST(2,K105,FALSE) * _xlfn.POISSON.DIST(2,L105,FALSE)</f>
        <v>2.5962598123830678E-2</v>
      </c>
      <c r="T105" s="5">
        <f t="shared" ref="T105:T168" si="235">_xlfn.POISSON.DIST(2,K105,FALSE) * _xlfn.POISSON.DIST(1,L105,FALSE)</f>
        <v>7.8171818645905625E-2</v>
      </c>
      <c r="U105" s="5">
        <f t="shared" ref="U105:U168" si="236">_xlfn.POISSON.DIST(1,K105,FALSE) * _xlfn.POISSON.DIST(2,L105,FALSE)</f>
        <v>1.7677282031615518E-2</v>
      </c>
      <c r="V105" s="5">
        <f t="shared" ref="V105:V168" si="237">_xlfn.POISSON.DIST(3,K105,FALSE) * _xlfn.POISSON.DIST(3,L105,FALSE)</f>
        <v>5.6285461061223877E-3</v>
      </c>
      <c r="W105" s="5">
        <f t="shared" ref="W105:W168" si="238">_xlfn.POISSON.DIST(3,K105,FALSE) * _xlfn.POISSON.DIST(0,L105,FALSE)</f>
        <v>0.11522950227829584</v>
      </c>
      <c r="X105" s="5">
        <f t="shared" ref="X105:X168" si="239">_xlfn.POISSON.DIST(3,K105,FALSE) * _xlfn.POISSON.DIST(1,L105,FALSE)</f>
        <v>7.6540556724456352E-2</v>
      </c>
      <c r="Y105" s="5">
        <f t="shared" ref="Y105:Y168" si="240">_xlfn.POISSON.DIST(3,K105,FALSE) * _xlfn.POISSON.DIST(2,L105,FALSE)</f>
        <v>2.5420819789452456E-2</v>
      </c>
      <c r="Z105" s="5">
        <f t="shared" ref="Z105:Z168" si="241">_xlfn.POISSON.DIST(0,K105,FALSE) * _xlfn.POISSON.DIST(3,L105,FALSE)</f>
        <v>1.3324763554529552E-3</v>
      </c>
      <c r="AA105" s="5">
        <f t="shared" ref="AA105:AA168" si="242">_xlfn.POISSON.DIST(1,K105,FALSE) * _xlfn.POISSON.DIST(3,L105,FALSE)</f>
        <v>3.9140121274593978E-3</v>
      </c>
      <c r="AB105" s="5">
        <f t="shared" ref="AB105:AB168" si="243">_xlfn.POISSON.DIST(2,K105,FALSE) * _xlfn.POISSON.DIST(3,L105,FALSE)</f>
        <v>5.7485038556994205E-3</v>
      </c>
      <c r="AC105" s="5">
        <f t="shared" ref="AC105:AC168" si="244">_xlfn.POISSON.DIST(4,K105,FALSE) * _xlfn.POISSON.DIST(4,L105,FALSE)</f>
        <v>6.8638349496741421E-4</v>
      </c>
      <c r="AD105" s="5">
        <f t="shared" ref="AD105:AD168" si="245">_xlfn.POISSON.DIST(4,K105,FALSE) * _xlfn.POISSON.DIST(0,L105,FALSE)</f>
        <v>8.461870027049119E-2</v>
      </c>
      <c r="AE105" s="5">
        <f t="shared" ref="AE105:AE168" si="246">_xlfn.POISSON.DIST(4,K105,FALSE) * _xlfn.POISSON.DIST(1,L105,FALSE)</f>
        <v>5.6207501550783301E-2</v>
      </c>
      <c r="AF105" s="5">
        <f t="shared" ref="AF105:AF168" si="247">_xlfn.POISSON.DIST(4,K105,FALSE) * _xlfn.POISSON.DIST(2,L105,FALSE)</f>
        <v>1.8667760320605121E-2</v>
      </c>
      <c r="AG105" s="5">
        <f t="shared" ref="AG105:AG168" si="248">_xlfn.POISSON.DIST(4,K105,FALSE) * _xlfn.POISSON.DIST(3,L105,FALSE)</f>
        <v>4.1333186943941251E-3</v>
      </c>
      <c r="AH105" s="5">
        <f t="shared" ref="AH105:AH168" si="249">_xlfn.POISSON.DIST(0,K105,FALSE) * _xlfn.POISSON.DIST(4,L105,FALSE)</f>
        <v>2.2127250411580116E-4</v>
      </c>
      <c r="AI105" s="5">
        <f t="shared" ref="AI105:AI168" si="250">_xlfn.POISSON.DIST(1,K105,FALSE) * _xlfn.POISSON.DIST(4,L105,FALSE)</f>
        <v>6.499652027882704E-4</v>
      </c>
      <c r="AJ105" s="5">
        <f t="shared" ref="AJ105:AJ168" si="251">_xlfn.POISSON.DIST(2,K105,FALSE) * _xlfn.POISSON.DIST(4,L105,FALSE)</f>
        <v>9.5460293750395037E-4</v>
      </c>
      <c r="AK105" s="5">
        <f t="shared" ref="AK105:AK168" si="252">_xlfn.POISSON.DIST(3,K105,FALSE) * _xlfn.POISSON.DIST(4,L105,FALSE)</f>
        <v>9.346826203227999E-4</v>
      </c>
      <c r="AL105" s="5">
        <f t="shared" ref="AL105:AL168" si="253">_xlfn.POISSON.DIST(5,K105,FALSE) * _xlfn.POISSON.DIST(5,L105,FALSE)</f>
        <v>5.3569477392533716E-5</v>
      </c>
      <c r="AM105" s="5">
        <f t="shared" ref="AM105:AM168" si="254">_xlfn.POISSON.DIST(5,K105,FALSE) * _xlfn.POISSON.DIST(0,L105,FALSE)</f>
        <v>4.9711744259202051E-2</v>
      </c>
      <c r="AN105" s="5">
        <f t="shared" ref="AN105:AN168" si="255">_xlfn.POISSON.DIST(5,K105,FALSE) * _xlfn.POISSON.DIST(1,L105,FALSE)</f>
        <v>3.3020749947817916E-2</v>
      </c>
      <c r="AO105" s="5">
        <f t="shared" ref="AO105:AO168" si="256">_xlfn.POISSON.DIST(5,K105,FALSE) * _xlfn.POISSON.DIST(2,L105,FALSE)</f>
        <v>1.0966924852113596E-2</v>
      </c>
      <c r="AP105" s="5">
        <f t="shared" ref="AP105:AP168" si="257">_xlfn.POISSON.DIST(5,K105,FALSE) * _xlfn.POISSON.DIST(3,L105,FALSE)</f>
        <v>2.4282396352187188E-3</v>
      </c>
      <c r="AQ105" s="5">
        <f t="shared" ref="AQ105:AQ168" si="258">_xlfn.POISSON.DIST(5,K105,FALSE) * _xlfn.POISSON.DIST(4,L105,FALSE)</f>
        <v>4.0323617186845888E-4</v>
      </c>
      <c r="AR105" s="5">
        <f t="shared" ref="AR105:AR168" si="259">_xlfn.POISSON.DIST(0,K105,FALSE) * _xlfn.POISSON.DIST(5,L105,FALSE)</f>
        <v>2.9395806313446237E-5</v>
      </c>
      <c r="AS105" s="5">
        <f t="shared" ref="AS105:AS168" si="260">_xlfn.POISSON.DIST(1,K105,FALSE) * _xlfn.POISSON.DIST(5,L105,FALSE)</f>
        <v>8.6347155006862941E-5</v>
      </c>
      <c r="AT105" s="5">
        <f t="shared" ref="AT105:AT168" si="261">_xlfn.POISSON.DIST(2,K105,FALSE) * _xlfn.POISSON.DIST(5,L105,FALSE)</f>
        <v>1.2681793957746907E-4</v>
      </c>
      <c r="AU105" s="5">
        <f t="shared" ref="AU105:AU168" si="262">_xlfn.POISSON.DIST(3,K105,FALSE) * _xlfn.POISSON.DIST(5,L105,FALSE)</f>
        <v>1.2417154757363898E-4</v>
      </c>
      <c r="AV105" s="5">
        <f t="shared" ref="AV105:AV168" si="263">_xlfn.POISSON.DIST(4,K105,FALSE) * _xlfn.POISSON.DIST(5,L105,FALSE)</f>
        <v>9.1185284658093106E-5</v>
      </c>
      <c r="AW105" s="5">
        <f t="shared" ref="AW105:AW168" si="264">_xlfn.POISSON.DIST(6,K105,FALSE) * _xlfn.POISSON.DIST(6,L105,FALSE)</f>
        <v>2.9033907926572049E-6</v>
      </c>
      <c r="AX105" s="5">
        <f t="shared" ref="AX105:AX168" si="265">_xlfn.POISSON.DIST(6,K105,FALSE) * _xlfn.POISSON.DIST(0,L105,FALSE)</f>
        <v>2.4337188562661212E-2</v>
      </c>
      <c r="AY105" s="5">
        <f t="shared" ref="AY105:AY168" si="266">_xlfn.POISSON.DIST(6,K105,FALSE) * _xlfn.POISSON.DIST(1,L105,FALSE)</f>
        <v>1.616584229614456E-2</v>
      </c>
      <c r="AZ105" s="5">
        <f t="shared" ref="AZ105:AZ168" si="267">_xlfn.POISSON.DIST(6,K105,FALSE) * _xlfn.POISSON.DIST(2,L105,FALSE)</f>
        <v>5.3690354674895135E-3</v>
      </c>
      <c r="BA105" s="5">
        <f t="shared" ref="BA105:BA168" si="268">_xlfn.POISSON.DIST(6,K105,FALSE) * _xlfn.POISSON.DIST(3,L105,FALSE)</f>
        <v>1.1887839937683618E-3</v>
      </c>
      <c r="BB105" s="5">
        <f t="shared" ref="BB105:BB168" si="269">_xlfn.POISSON.DIST(6,K105,FALSE) * _xlfn.POISSON.DIST(4,L105,FALSE)</f>
        <v>1.9741079087627798E-4</v>
      </c>
      <c r="BC105" s="5">
        <f t="shared" ref="BC105:BC168" si="270">_xlfn.POISSON.DIST(6,K105,FALSE) * _xlfn.POISSON.DIST(5,L105,FALSE)</f>
        <v>2.6225804222590294E-5</v>
      </c>
      <c r="BD105" s="5">
        <f t="shared" ref="BD105:BD168" si="271">_xlfn.POISSON.DIST(0,K105,FALSE) * _xlfn.POISSON.DIST(6,L105,FALSE)</f>
        <v>3.254333505611926E-6</v>
      </c>
      <c r="BE105" s="5">
        <f t="shared" ref="BE105:BE168" si="272">_xlfn.POISSON.DIST(1,K105,FALSE) * _xlfn.POISSON.DIST(6,L105,FALSE)</f>
        <v>9.5592696678153178E-6</v>
      </c>
      <c r="BF105" s="5">
        <f t="shared" ref="BF105:BF168" si="273">_xlfn.POISSON.DIST(2,K105,FALSE) * _xlfn.POISSON.DIST(6,L105,FALSE)</f>
        <v>1.4039685303370821E-5</v>
      </c>
      <c r="BG105" s="5">
        <f t="shared" ref="BG105:BG168" si="274">_xlfn.POISSON.DIST(3,K105,FALSE) * _xlfn.POISSON.DIST(6,L105,FALSE)</f>
        <v>1.37467101056431E-5</v>
      </c>
      <c r="BH105" s="5">
        <f t="shared" ref="BH105:BH168" si="275">_xlfn.POISSON.DIST(4,K105,FALSE) * _xlfn.POISSON.DIST(6,L105,FALSE)</f>
        <v>1.0094886458203913E-5</v>
      </c>
      <c r="BI105" s="5">
        <f t="shared" ref="BI105:BI168" si="276">_xlfn.POISSON.DIST(5,K105,FALSE) * _xlfn.POISSON.DIST(6,L105,FALSE)</f>
        <v>5.9305379582971214E-6</v>
      </c>
      <c r="BJ105" s="8">
        <f t="shared" ref="BJ105:BJ168" si="277">SUM(N105,Q105,T105,W105,X105,Y105,AD105,AE105,AF105,AG105,AM105,AN105,AO105,AP105,AQ105,AX105,AY105,AZ105,BA105,BB105,BC105)</f>
        <v>0.80061965996607176</v>
      </c>
      <c r="BK105" s="8">
        <f t="shared" ref="BK105:BK168" si="278">SUM(M105,P105,S105,V105,AC105,AL105,AY105)</f>
        <v>0.12900107785944218</v>
      </c>
      <c r="BL105" s="8">
        <f t="shared" ref="BL105:BL168" si="279">SUM(O105,R105,U105,AA105,AB105,AH105,AI105,AJ105,AK105,AR105,AS105,AT105,AU105,AV105,BD105,BE105,BF105,BG105,BH105,BI105)</f>
        <v>5.4752736065829248E-2</v>
      </c>
      <c r="BM105" s="8">
        <f t="shared" ref="BM105:BM168" si="280">SUM(S105:BI105)</f>
        <v>0.66708670143995963</v>
      </c>
      <c r="BN105" s="8">
        <f t="shared" ref="BN105:BN168" si="281">SUM(M105:R105)</f>
        <v>0.30245630990148453</v>
      </c>
    </row>
    <row r="106" spans="1:66" x14ac:dyDescent="0.25">
      <c r="A106" t="s">
        <v>13</v>
      </c>
      <c r="B106" t="s">
        <v>229</v>
      </c>
      <c r="C106" t="s">
        <v>227</v>
      </c>
      <c r="D106" s="7" t="s">
        <v>525</v>
      </c>
      <c r="E106">
        <f>VLOOKUP(A106,home!$A$2:$E$405,3,FALSE)</f>
        <v>1.76143790849673</v>
      </c>
      <c r="F106">
        <f>VLOOKUP(B106,home!$B$2:$E$405,3,FALSE)</f>
        <v>0.67</v>
      </c>
      <c r="G106">
        <f>VLOOKUP(C106,away!$B$2:$E$405,4,FALSE)</f>
        <v>0.73</v>
      </c>
      <c r="H106">
        <f>VLOOKUP(A106,away!$A$2:$E$405,3,FALSE)</f>
        <v>1.3562091503267999</v>
      </c>
      <c r="I106">
        <f>VLOOKUP(C106,away!$B$2:$E$405,3,FALSE)</f>
        <v>1.64</v>
      </c>
      <c r="J106">
        <f>VLOOKUP(B106,home!$B$2:$E$405,4,FALSE)</f>
        <v>0.95</v>
      </c>
      <c r="K106" s="3">
        <f t="shared" si="226"/>
        <v>0.8615192810457506</v>
      </c>
      <c r="L106" s="3">
        <f t="shared" si="227"/>
        <v>2.112973856209154</v>
      </c>
      <c r="M106" s="5">
        <f t="shared" si="228"/>
        <v>5.1073314605085955E-2</v>
      </c>
      <c r="N106" s="5">
        <f t="shared" si="229"/>
        <v>4.400064527919708E-2</v>
      </c>
      <c r="O106" s="5">
        <f t="shared" si="230"/>
        <v>0.10791657851049179</v>
      </c>
      <c r="P106" s="5">
        <f t="shared" si="231"/>
        <v>9.2972213131276168E-2</v>
      </c>
      <c r="Q106" s="5">
        <f t="shared" si="232"/>
        <v>1.8953702143241484E-2</v>
      </c>
      <c r="R106" s="5">
        <f t="shared" si="233"/>
        <v>0.11401245452210587</v>
      </c>
      <c r="S106" s="5">
        <f t="shared" si="234"/>
        <v>4.2310903851473722E-2</v>
      </c>
      <c r="T106" s="5">
        <f t="shared" si="235"/>
        <v>4.004867710704467E-2</v>
      </c>
      <c r="U106" s="5">
        <f t="shared" si="236"/>
        <v>9.822392785014597E-2</v>
      </c>
      <c r="V106" s="5">
        <f t="shared" si="237"/>
        <v>8.5579337186878265E-3</v>
      </c>
      <c r="W106" s="5">
        <f t="shared" si="238"/>
        <v>5.442993281200236E-3</v>
      </c>
      <c r="X106" s="5">
        <f t="shared" si="239"/>
        <v>1.1500902502698179E-2</v>
      </c>
      <c r="Y106" s="5">
        <f t="shared" si="240"/>
        <v>1.2150553155505842E-2</v>
      </c>
      <c r="Z106" s="5">
        <f t="shared" si="241"/>
        <v>8.0301778562481607E-2</v>
      </c>
      <c r="AA106" s="5">
        <f t="shared" si="242"/>
        <v>6.918153053384421E-2</v>
      </c>
      <c r="AB106" s="5">
        <f t="shared" si="243"/>
        <v>2.9800611223581058E-2</v>
      </c>
      <c r="AC106" s="5">
        <f t="shared" si="244"/>
        <v>9.7366164185908738E-4</v>
      </c>
      <c r="AD106" s="5">
        <f t="shared" si="245"/>
        <v>1.1723109145891193E-3</v>
      </c>
      <c r="AE106" s="5">
        <f t="shared" si="246"/>
        <v>2.4770623138754516E-3</v>
      </c>
      <c r="AF106" s="5">
        <f t="shared" si="247"/>
        <v>2.6169839547098917E-3</v>
      </c>
      <c r="AG106" s="5">
        <f t="shared" si="248"/>
        <v>1.8432062261402806E-3</v>
      </c>
      <c r="AH106" s="5">
        <f t="shared" si="249"/>
        <v>4.2418889677405078E-2</v>
      </c>
      <c r="AI106" s="5">
        <f t="shared" si="250"/>
        <v>3.6544691337637027E-2</v>
      </c>
      <c r="AJ106" s="5">
        <f t="shared" si="251"/>
        <v>1.5741978103619964E-2</v>
      </c>
      <c r="AK106" s="5">
        <f t="shared" si="252"/>
        <v>4.5206725526895399E-3</v>
      </c>
      <c r="AL106" s="5">
        <f t="shared" si="253"/>
        <v>7.0896888823156169E-5</v>
      </c>
      <c r="AM106" s="5">
        <f t="shared" si="254"/>
        <v>2.0199369125978094E-4</v>
      </c>
      <c r="AN106" s="5">
        <f t="shared" si="255"/>
        <v>4.2680738875110067E-4</v>
      </c>
      <c r="AO106" s="5">
        <f t="shared" si="256"/>
        <v>4.5091642703398634E-4</v>
      </c>
      <c r="AP106" s="5">
        <f t="shared" si="257"/>
        <v>3.1759154055268523E-4</v>
      </c>
      <c r="AQ106" s="5">
        <f t="shared" si="258"/>
        <v>1.6776565553525328E-4</v>
      </c>
      <c r="AR106" s="5">
        <f t="shared" si="259"/>
        <v>1.7926000979555462E-2</v>
      </c>
      <c r="AS106" s="5">
        <f t="shared" si="260"/>
        <v>1.5443595475932041E-2</v>
      </c>
      <c r="AT106" s="5">
        <f t="shared" si="261"/>
        <v>6.6524776355931896E-3</v>
      </c>
      <c r="AU106" s="5">
        <f t="shared" si="262"/>
        <v>1.91041258326306E-3</v>
      </c>
      <c r="AV106" s="5">
        <f t="shared" si="263"/>
        <v>4.1146431880838659E-4</v>
      </c>
      <c r="AW106" s="5">
        <f t="shared" si="264"/>
        <v>3.5849557689643708E-6</v>
      </c>
      <c r="AX106" s="5">
        <f t="shared" si="265"/>
        <v>2.9003576611650625E-5</v>
      </c>
      <c r="AY106" s="5">
        <f t="shared" si="266"/>
        <v>6.1283799116977047E-5</v>
      </c>
      <c r="AZ106" s="5">
        <f t="shared" si="267"/>
        <v>6.4745532671673078E-5</v>
      </c>
      <c r="BA106" s="5">
        <f t="shared" si="268"/>
        <v>4.5601872613860272E-5</v>
      </c>
      <c r="BB106" s="5">
        <f t="shared" si="269"/>
        <v>2.4088891156816733E-5</v>
      </c>
      <c r="BC106" s="5">
        <f t="shared" si="270"/>
        <v>1.0179839447884333E-5</v>
      </c>
      <c r="BD106" s="5">
        <f t="shared" si="271"/>
        <v>6.3128619026967302E-3</v>
      </c>
      <c r="BE106" s="5">
        <f t="shared" si="272"/>
        <v>5.4386522477523954E-3</v>
      </c>
      <c r="BF106" s="5">
        <f t="shared" si="273"/>
        <v>2.3427518871707497E-3</v>
      </c>
      <c r="BG106" s="5">
        <f t="shared" si="274"/>
        <v>6.7277530716797326E-4</v>
      </c>
      <c r="BH106" s="5">
        <f t="shared" si="275"/>
        <v>1.4490222473417157E-4</v>
      </c>
      <c r="BI106" s="5">
        <f t="shared" si="276"/>
        <v>2.4967212094982659E-5</v>
      </c>
      <c r="BJ106" s="8">
        <f t="shared" si="277"/>
        <v>0.14200701509295388</v>
      </c>
      <c r="BK106" s="8">
        <f t="shared" si="278"/>
        <v>0.19602020763632289</v>
      </c>
      <c r="BL106" s="8">
        <f t="shared" si="279"/>
        <v>0.57564219608628964</v>
      </c>
      <c r="BM106" s="8">
        <f t="shared" si="280"/>
        <v>0.56498459034330129</v>
      </c>
      <c r="BN106" s="8">
        <f t="shared" si="281"/>
        <v>0.42892890819139839</v>
      </c>
    </row>
    <row r="107" spans="1:66" x14ac:dyDescent="0.25">
      <c r="A107" t="s">
        <v>16</v>
      </c>
      <c r="B107" t="s">
        <v>17</v>
      </c>
      <c r="C107" t="s">
        <v>234</v>
      </c>
      <c r="D107" s="7" t="s">
        <v>525</v>
      </c>
      <c r="E107">
        <f>VLOOKUP(A107,home!$A$2:$E$405,3,FALSE)</f>
        <v>1.5457516339869299</v>
      </c>
      <c r="F107">
        <f>VLOOKUP(B107,home!$B$2:$E$405,3,FALSE)</f>
        <v>0.5</v>
      </c>
      <c r="G107">
        <f>VLOOKUP(C107,away!$B$2:$E$405,4,FALSE)</f>
        <v>1.1000000000000001</v>
      </c>
      <c r="H107">
        <f>VLOOKUP(A107,away!$A$2:$E$405,3,FALSE)</f>
        <v>1.36928104575163</v>
      </c>
      <c r="I107">
        <f>VLOOKUP(C107,away!$B$2:$E$405,3,FALSE)</f>
        <v>0.84</v>
      </c>
      <c r="J107">
        <f>VLOOKUP(B107,home!$B$2:$E$405,4,FALSE)</f>
        <v>1.43</v>
      </c>
      <c r="K107" s="3">
        <f t="shared" si="226"/>
        <v>0.85016339869281154</v>
      </c>
      <c r="L107" s="3">
        <f t="shared" si="227"/>
        <v>1.6447803921568578</v>
      </c>
      <c r="M107" s="5">
        <f t="shared" si="228"/>
        <v>8.2501088577507944E-2</v>
      </c>
      <c r="N107" s="5">
        <f t="shared" si="229"/>
        <v>7.0139405860910831E-2</v>
      </c>
      <c r="O107" s="5">
        <f t="shared" si="230"/>
        <v>0.13569617282388116</v>
      </c>
      <c r="P107" s="5">
        <f t="shared" si="231"/>
        <v>0.11536391947755793</v>
      </c>
      <c r="Q107" s="5">
        <f t="shared" si="232"/>
        <v>2.9814977834503233E-2</v>
      </c>
      <c r="R107" s="5">
        <f t="shared" si="233"/>
        <v>0.11159520217572401</v>
      </c>
      <c r="S107" s="5">
        <f t="shared" si="234"/>
        <v>4.0329267609363478E-2</v>
      </c>
      <c r="T107" s="5">
        <f t="shared" si="235"/>
        <v>4.9039090934782245E-2</v>
      </c>
      <c r="U107" s="5">
        <f t="shared" si="236"/>
        <v>9.4874156359524953E-2</v>
      </c>
      <c r="V107" s="5">
        <f t="shared" si="237"/>
        <v>6.2659676661983741E-3</v>
      </c>
      <c r="W107" s="5">
        <f t="shared" si="238"/>
        <v>8.4492009625773707E-3</v>
      </c>
      <c r="X107" s="5">
        <f t="shared" si="239"/>
        <v>1.3897080072640107E-2</v>
      </c>
      <c r="Y107" s="5">
        <f t="shared" si="240"/>
        <v>1.1428822405856126E-2</v>
      </c>
      <c r="Z107" s="5">
        <f t="shared" si="241"/>
        <v>6.1183200132470396E-2</v>
      </c>
      <c r="AA107" s="5">
        <f t="shared" si="242"/>
        <v>5.2015717367523501E-2</v>
      </c>
      <c r="AB107" s="5">
        <f t="shared" si="243"/>
        <v>2.2110929531309245E-2</v>
      </c>
      <c r="AC107" s="5">
        <f t="shared" si="244"/>
        <v>5.4761897824321878E-4</v>
      </c>
      <c r="AD107" s="5">
        <f t="shared" si="245"/>
        <v>1.7958003516458376E-3</v>
      </c>
      <c r="AE107" s="5">
        <f t="shared" si="246"/>
        <v>2.9536972066154638E-3</v>
      </c>
      <c r="AF107" s="5">
        <f t="shared" si="247"/>
        <v>2.4290916249047993E-3</v>
      </c>
      <c r="AG107" s="5">
        <f t="shared" si="248"/>
        <v>1.3317740917986182E-3</v>
      </c>
      <c r="AH107" s="5">
        <f t="shared" si="249"/>
        <v>2.5158231976824048E-2</v>
      </c>
      <c r="AI107" s="5">
        <f t="shared" si="250"/>
        <v>2.1388608002518902E-2</v>
      </c>
      <c r="AJ107" s="5">
        <f t="shared" si="251"/>
        <v>9.0919058363648688E-3</v>
      </c>
      <c r="AK107" s="5">
        <f t="shared" si="252"/>
        <v>2.5765351888129887E-3</v>
      </c>
      <c r="AL107" s="5">
        <f t="shared" si="253"/>
        <v>3.0630127577568298E-5</v>
      </c>
      <c r="AM107" s="5">
        <f t="shared" si="254"/>
        <v>3.0534474606579436E-4</v>
      </c>
      <c r="AN107" s="5">
        <f t="shared" si="255"/>
        <v>5.0222505117713341E-4</v>
      </c>
      <c r="AO107" s="5">
        <f t="shared" si="256"/>
        <v>4.1302495831306178E-4</v>
      </c>
      <c r="AP107" s="5">
        <f t="shared" si="257"/>
        <v>2.264451176349092E-4</v>
      </c>
      <c r="AQ107" s="5">
        <f t="shared" si="258"/>
        <v>9.3113122346387959E-5</v>
      </c>
      <c r="AR107" s="5">
        <f t="shared" si="259"/>
        <v>8.2759533313627731E-3</v>
      </c>
      <c r="AS107" s="5">
        <f t="shared" si="260"/>
        <v>7.0359126116144701E-3</v>
      </c>
      <c r="AT107" s="5">
        <f t="shared" si="261"/>
        <v>2.990837689397887E-3</v>
      </c>
      <c r="AU107" s="5">
        <f t="shared" si="262"/>
        <v>8.4756691165235442E-4</v>
      </c>
      <c r="AV107" s="5">
        <f t="shared" si="263"/>
        <v>1.8014259155748385E-4</v>
      </c>
      <c r="AW107" s="5">
        <f t="shared" si="264"/>
        <v>1.1897525072338101E-6</v>
      </c>
      <c r="AX107" s="5">
        <f t="shared" si="265"/>
        <v>4.3265487848048193E-5</v>
      </c>
      <c r="AY107" s="5">
        <f t="shared" si="266"/>
        <v>7.1162226069570474E-5</v>
      </c>
      <c r="AZ107" s="5">
        <f t="shared" si="267"/>
        <v>5.852311705073155E-5</v>
      </c>
      <c r="BA107" s="5">
        <f t="shared" si="268"/>
        <v>3.2085891804314642E-5</v>
      </c>
      <c r="BB107" s="5">
        <f t="shared" si="269"/>
        <v>1.319356142615079E-5</v>
      </c>
      <c r="BC107" s="5">
        <f t="shared" si="270"/>
        <v>4.3401022272899782E-6</v>
      </c>
      <c r="BD107" s="5">
        <f t="shared" si="271"/>
        <v>2.2686876276384518E-3</v>
      </c>
      <c r="BE107" s="5">
        <f t="shared" si="272"/>
        <v>1.9287551840854377E-3</v>
      </c>
      <c r="BF107" s="5">
        <f t="shared" si="273"/>
        <v>8.1987853127422764E-4</v>
      </c>
      <c r="BG107" s="5">
        <f t="shared" si="274"/>
        <v>2.323435728877893E-4</v>
      </c>
      <c r="BH107" s="5">
        <f t="shared" si="275"/>
        <v>4.9382500397678476E-5</v>
      </c>
      <c r="BI107" s="5">
        <f t="shared" si="276"/>
        <v>8.396638874807892E-6</v>
      </c>
      <c r="BJ107" s="8">
        <f t="shared" si="277"/>
        <v>0.193041664728198</v>
      </c>
      <c r="BK107" s="8">
        <f t="shared" si="278"/>
        <v>0.24510965466251808</v>
      </c>
      <c r="BL107" s="8">
        <f t="shared" si="279"/>
        <v>0.49914531645322696</v>
      </c>
      <c r="BM107" s="8">
        <f t="shared" si="280"/>
        <v>0.45329909675276614</v>
      </c>
      <c r="BN107" s="8">
        <f t="shared" si="281"/>
        <v>0.54511076675008507</v>
      </c>
    </row>
    <row r="108" spans="1:66" x14ac:dyDescent="0.25">
      <c r="A108" t="s">
        <v>16</v>
      </c>
      <c r="B108" t="s">
        <v>236</v>
      </c>
      <c r="C108" t="s">
        <v>58</v>
      </c>
      <c r="D108" s="7" t="s">
        <v>525</v>
      </c>
      <c r="E108">
        <f>VLOOKUP(A108,home!$A$2:$E$405,3,FALSE)</f>
        <v>1.5457516339869299</v>
      </c>
      <c r="F108">
        <f>VLOOKUP(B108,home!$B$2:$E$405,3,FALSE)</f>
        <v>0.72</v>
      </c>
      <c r="G108">
        <f>VLOOKUP(C108,away!$B$2:$E$405,4,FALSE)</f>
        <v>0.8</v>
      </c>
      <c r="H108">
        <f>VLOOKUP(A108,away!$A$2:$E$405,3,FALSE)</f>
        <v>1.36928104575163</v>
      </c>
      <c r="I108">
        <f>VLOOKUP(C108,away!$B$2:$E$405,3,FALSE)</f>
        <v>0.65</v>
      </c>
      <c r="J108">
        <f>VLOOKUP(B108,home!$B$2:$E$405,4,FALSE)</f>
        <v>1.25</v>
      </c>
      <c r="K108" s="3">
        <f t="shared" si="226"/>
        <v>0.89035294117647157</v>
      </c>
      <c r="L108" s="3">
        <f t="shared" si="227"/>
        <v>1.1125408496731994</v>
      </c>
      <c r="M108" s="5">
        <f t="shared" si="228"/>
        <v>0.13494421733670595</v>
      </c>
      <c r="N108" s="5">
        <f t="shared" si="229"/>
        <v>0.12014798080049312</v>
      </c>
      <c r="O108" s="5">
        <f t="shared" si="230"/>
        <v>0.1501309542142637</v>
      </c>
      <c r="P108" s="5">
        <f t="shared" si="231"/>
        <v>0.13366953664629985</v>
      </c>
      <c r="Q108" s="5">
        <f t="shared" si="232"/>
        <v>5.3487054041066642E-2</v>
      </c>
      <c r="R108" s="5">
        <f t="shared" si="233"/>
        <v>8.3513409681892595E-2</v>
      </c>
      <c r="S108" s="5">
        <f t="shared" si="234"/>
        <v>3.3101724141788018E-2</v>
      </c>
      <c r="T108" s="5">
        <f t="shared" si="235"/>
        <v>5.9506532549364624E-2</v>
      </c>
      <c r="U108" s="5">
        <f t="shared" si="236"/>
        <v>7.4356409937948675E-2</v>
      </c>
      <c r="V108" s="5">
        <f t="shared" si="237"/>
        <v>3.6432273156628172E-3</v>
      </c>
      <c r="W108" s="5">
        <f t="shared" si="238"/>
        <v>1.587411862677619E-2</v>
      </c>
      <c r="X108" s="5">
        <f t="shared" si="239"/>
        <v>1.7660605424846744E-2</v>
      </c>
      <c r="Y108" s="5">
        <f t="shared" si="240"/>
        <v>9.8240724825510578E-3</v>
      </c>
      <c r="Z108" s="5">
        <f t="shared" si="241"/>
        <v>3.0970693255532932E-2</v>
      </c>
      <c r="AA108" s="5">
        <f t="shared" si="242"/>
        <v>2.7574847830338051E-2</v>
      </c>
      <c r="AB108" s="5">
        <f t="shared" si="243"/>
        <v>1.2275673434117567E-2</v>
      </c>
      <c r="AC108" s="5">
        <f t="shared" si="244"/>
        <v>2.2555084092946095E-4</v>
      </c>
      <c r="AD108" s="5">
        <f t="shared" si="245"/>
        <v>3.5333920519835978E-3</v>
      </c>
      <c r="AE108" s="5">
        <f t="shared" si="246"/>
        <v>3.9310429957423619E-3</v>
      </c>
      <c r="AF108" s="5">
        <f t="shared" si="247"/>
        <v>2.1867229572925437E-3</v>
      </c>
      <c r="AG108" s="5">
        <f t="shared" si="248"/>
        <v>8.1093953896871275E-4</v>
      </c>
      <c r="AH108" s="5">
        <f t="shared" si="249"/>
        <v>8.6140403473696538E-3</v>
      </c>
      <c r="AI108" s="5">
        <f t="shared" si="250"/>
        <v>7.6695361586933651E-3</v>
      </c>
      <c r="AJ108" s="5">
        <f t="shared" si="251"/>
        <v>3.4142970381759678E-3</v>
      </c>
      <c r="AK108" s="5">
        <f t="shared" si="252"/>
        <v>1.0133098033300294E-3</v>
      </c>
      <c r="AL108" s="5">
        <f t="shared" si="253"/>
        <v>8.9368116670008688E-6</v>
      </c>
      <c r="AM108" s="5">
        <f t="shared" si="254"/>
        <v>6.29193201162633E-4</v>
      </c>
      <c r="AN108" s="5">
        <f t="shared" si="255"/>
        <v>7.000031386300761E-4</v>
      </c>
      <c r="AO108" s="5">
        <f t="shared" si="256"/>
        <v>3.8939104331270574E-4</v>
      </c>
      <c r="AP108" s="5">
        <f t="shared" si="257"/>
        <v>1.444044807274171E-4</v>
      </c>
      <c r="AQ108" s="5">
        <f t="shared" si="258"/>
        <v>4.0163970921274418E-5</v>
      </c>
      <c r="AR108" s="5">
        <f t="shared" si="259"/>
        <v>1.9166943534363727E-3</v>
      </c>
      <c r="AS108" s="5">
        <f t="shared" si="260"/>
        <v>1.7065344549184098E-3</v>
      </c>
      <c r="AT108" s="5">
        <f t="shared" si="261"/>
        <v>7.5970898557779646E-4</v>
      </c>
      <c r="AU108" s="5">
        <f t="shared" si="262"/>
        <v>2.2546970991579488E-4</v>
      </c>
      <c r="AV108" s="5">
        <f t="shared" si="263"/>
        <v>5.018690484243346E-5</v>
      </c>
      <c r="AW108" s="5">
        <f t="shared" si="264"/>
        <v>2.4589985283462179E-7</v>
      </c>
      <c r="AX108" s="5">
        <f t="shared" si="265"/>
        <v>9.3367336203898233E-5</v>
      </c>
      <c r="AY108" s="5">
        <f t="shared" si="266"/>
        <v>1.0387497555200822E-4</v>
      </c>
      <c r="AZ108" s="5">
        <f t="shared" si="267"/>
        <v>5.7782576780207034E-5</v>
      </c>
      <c r="BA108" s="5">
        <f t="shared" si="268"/>
        <v>2.1428492355786142E-5</v>
      </c>
      <c r="BB108" s="5">
        <f t="shared" si="269"/>
        <v>5.9600182731804894E-6</v>
      </c>
      <c r="BC108" s="5">
        <f t="shared" si="270"/>
        <v>1.3261527587424043E-6</v>
      </c>
      <c r="BD108" s="5">
        <f t="shared" si="271"/>
        <v>3.5540012742265399E-4</v>
      </c>
      <c r="BE108" s="5">
        <f t="shared" si="272"/>
        <v>3.1643154874525268E-4</v>
      </c>
      <c r="BF108" s="5">
        <f t="shared" si="273"/>
        <v>1.4086788005318089E-4</v>
      </c>
      <c r="BG108" s="5">
        <f t="shared" si="274"/>
        <v>4.1807377107548003E-5</v>
      </c>
      <c r="BH108" s="5">
        <f t="shared" si="275"/>
        <v>9.3058302926448133E-6</v>
      </c>
      <c r="BI108" s="5">
        <f t="shared" si="276"/>
        <v>1.6570946742290834E-6</v>
      </c>
      <c r="BJ108" s="8">
        <f t="shared" si="277"/>
        <v>0.2891493568557636</v>
      </c>
      <c r="BK108" s="8">
        <f t="shared" si="278"/>
        <v>0.30569706806860514</v>
      </c>
      <c r="BL108" s="8">
        <f t="shared" si="279"/>
        <v>0.37408654271311598</v>
      </c>
      <c r="BM108" s="8">
        <f t="shared" si="280"/>
        <v>0.32390687909659654</v>
      </c>
      <c r="BN108" s="8">
        <f t="shared" si="281"/>
        <v>0.67589315272072192</v>
      </c>
    </row>
    <row r="109" spans="1:66" x14ac:dyDescent="0.25">
      <c r="A109" t="s">
        <v>61</v>
      </c>
      <c r="B109" t="s">
        <v>242</v>
      </c>
      <c r="C109" t="s">
        <v>288</v>
      </c>
      <c r="D109" s="7" t="s">
        <v>525</v>
      </c>
      <c r="E109">
        <f>VLOOKUP(A109,home!$A$2:$E$405,3,FALSE)</f>
        <v>1.51315789473684</v>
      </c>
      <c r="F109">
        <f>VLOOKUP(B109,home!$B$2:$E$405,3,FALSE)</f>
        <v>0.94</v>
      </c>
      <c r="G109">
        <f>VLOOKUP(C109,away!$B$2:$E$405,4,FALSE)</f>
        <v>1.08</v>
      </c>
      <c r="H109">
        <f>VLOOKUP(A109,away!$A$2:$E$405,3,FALSE)</f>
        <v>1.30526315789474</v>
      </c>
      <c r="I109">
        <f>VLOOKUP(C109,away!$B$2:$E$405,3,FALSE)</f>
        <v>0.9</v>
      </c>
      <c r="J109">
        <f>VLOOKUP(B109,home!$B$2:$E$405,4,FALSE)</f>
        <v>0.69</v>
      </c>
      <c r="K109" s="3">
        <f t="shared" si="226"/>
        <v>1.5361578947368399</v>
      </c>
      <c r="L109" s="3">
        <f t="shared" si="227"/>
        <v>0.81056842105263349</v>
      </c>
      <c r="M109" s="5">
        <f t="shared" si="228"/>
        <v>9.5681882330231394E-2</v>
      </c>
      <c r="N109" s="5">
        <f t="shared" si="229"/>
        <v>0.14698247892486632</v>
      </c>
      <c r="O109" s="5">
        <f t="shared" si="230"/>
        <v>7.7556712283759544E-2</v>
      </c>
      <c r="P109" s="5">
        <f t="shared" si="231"/>
        <v>0.11913935586453087</v>
      </c>
      <c r="Q109" s="5">
        <f t="shared" si="232"/>
        <v>0.11289414769421231</v>
      </c>
      <c r="R109" s="5">
        <f t="shared" si="233"/>
        <v>3.143251090894017E-2</v>
      </c>
      <c r="S109" s="5">
        <f t="shared" si="234"/>
        <v>3.708692223159412E-2</v>
      </c>
      <c r="T109" s="5">
        <f t="shared" si="235"/>
        <v>9.1508431042580482E-2</v>
      </c>
      <c r="U109" s="5">
        <f t="shared" si="236"/>
        <v>4.8285299784170288E-2</v>
      </c>
      <c r="V109" s="5">
        <f t="shared" si="237"/>
        <v>5.1310213456669234E-3</v>
      </c>
      <c r="W109" s="5">
        <f t="shared" si="238"/>
        <v>5.7807745416683681E-2</v>
      </c>
      <c r="X109" s="5">
        <f t="shared" si="239"/>
        <v>4.6857132927013906E-2</v>
      </c>
      <c r="Y109" s="5">
        <f t="shared" si="240"/>
        <v>1.8990456125851506E-2</v>
      </c>
      <c r="Z109" s="5">
        <f t="shared" si="241"/>
        <v>8.4927335790597712E-3</v>
      </c>
      <c r="AA109" s="5">
        <f t="shared" si="242"/>
        <v>1.3046179735369328E-2</v>
      </c>
      <c r="AB109" s="5">
        <f t="shared" si="243"/>
        <v>1.0020495998321688E-2</v>
      </c>
      <c r="AC109" s="5">
        <f t="shared" si="244"/>
        <v>3.9930925476837153E-4</v>
      </c>
      <c r="AD109" s="5">
        <f t="shared" si="245"/>
        <v>2.2200456124694005E-2</v>
      </c>
      <c r="AE109" s="5">
        <f t="shared" si="246"/>
        <v>1.7994988667641487E-2</v>
      </c>
      <c r="AF109" s="5">
        <f t="shared" si="247"/>
        <v>7.2930847755950943E-3</v>
      </c>
      <c r="AG109" s="5">
        <f t="shared" si="248"/>
        <v>1.9705147370523723E-3</v>
      </c>
      <c r="AH109" s="5">
        <f t="shared" si="249"/>
        <v>1.7209854118997896E-3</v>
      </c>
      <c r="AI109" s="5">
        <f t="shared" si="250"/>
        <v>2.6437053272167941E-3</v>
      </c>
      <c r="AJ109" s="5">
        <f t="shared" si="251"/>
        <v>2.0305744048809602E-3</v>
      </c>
      <c r="AK109" s="5">
        <f t="shared" si="252"/>
        <v>1.039760967636149E-3</v>
      </c>
      <c r="AL109" s="5">
        <f t="shared" si="253"/>
        <v>1.9888173704466707E-5</v>
      </c>
      <c r="AM109" s="5">
        <f t="shared" si="254"/>
        <v>6.8206811885415039E-3</v>
      </c>
      <c r="AN109" s="5">
        <f t="shared" si="255"/>
        <v>5.5286287814994865E-3</v>
      </c>
      <c r="AO109" s="5">
        <f t="shared" si="256"/>
        <v>2.2406659510030911E-3</v>
      </c>
      <c r="AP109" s="5">
        <f t="shared" si="257"/>
        <v>6.0540435400365791E-4</v>
      </c>
      <c r="AQ109" s="5">
        <f t="shared" si="258"/>
        <v>1.2268041283078359E-4</v>
      </c>
      <c r="AR109" s="5">
        <f t="shared" si="259"/>
        <v>2.789952855956458E-4</v>
      </c>
      <c r="AS109" s="5">
        <f t="shared" si="260"/>
        <v>4.2858081056211072E-4</v>
      </c>
      <c r="AT109" s="5">
        <f t="shared" si="261"/>
        <v>3.2918389783885029E-4</v>
      </c>
      <c r="AU109" s="5">
        <f t="shared" si="262"/>
        <v>1.6855948116179838E-4</v>
      </c>
      <c r="AV109" s="5">
        <f t="shared" si="263"/>
        <v>6.4733494429860571E-5</v>
      </c>
      <c r="AW109" s="5">
        <f t="shared" si="264"/>
        <v>6.8788832871265733E-7</v>
      </c>
      <c r="AX109" s="5">
        <f t="shared" si="265"/>
        <v>1.7462738758768483E-3</v>
      </c>
      <c r="AY109" s="5">
        <f t="shared" si="266"/>
        <v>1.4154744582949594E-3</v>
      </c>
      <c r="AZ109" s="5">
        <f t="shared" si="267"/>
        <v>5.736694483502384E-4</v>
      </c>
      <c r="BA109" s="5">
        <f t="shared" si="268"/>
        <v>1.549994463184627E-4</v>
      </c>
      <c r="BB109" s="5">
        <f t="shared" si="269"/>
        <v>3.1409414116597171E-5</v>
      </c>
      <c r="BC109" s="5">
        <f t="shared" si="270"/>
        <v>5.0918958413356961E-6</v>
      </c>
      <c r="BD109" s="5">
        <f t="shared" si="271"/>
        <v>3.7690794687731846E-5</v>
      </c>
      <c r="BE109" s="5">
        <f t="shared" si="272"/>
        <v>5.7899011818464626E-5</v>
      </c>
      <c r="BF109" s="5">
        <f t="shared" si="273"/>
        <v>4.4471012051198033E-5</v>
      </c>
      <c r="BG109" s="5">
        <f t="shared" si="274"/>
        <v>2.2771498749794996E-5</v>
      </c>
      <c r="BH109" s="5">
        <f t="shared" si="275"/>
        <v>8.745154394871918E-6</v>
      </c>
      <c r="BI109" s="5">
        <f t="shared" si="276"/>
        <v>2.6867875928750131E-6</v>
      </c>
      <c r="BJ109" s="8">
        <f t="shared" si="277"/>
        <v>0.54374441566286824</v>
      </c>
      <c r="BK109" s="8">
        <f t="shared" si="278"/>
        <v>0.25887385365879112</v>
      </c>
      <c r="BL109" s="8">
        <f t="shared" si="279"/>
        <v>0.18922054205107794</v>
      </c>
      <c r="BM109" s="8">
        <f t="shared" si="280"/>
        <v>0.41522967037529018</v>
      </c>
      <c r="BN109" s="8">
        <f t="shared" si="281"/>
        <v>0.58368708800654068</v>
      </c>
    </row>
    <row r="110" spans="1:66" x14ac:dyDescent="0.25">
      <c r="A110" t="s">
        <v>72</v>
      </c>
      <c r="B110" t="s">
        <v>74</v>
      </c>
      <c r="C110" t="s">
        <v>88</v>
      </c>
      <c r="D110" s="7" t="s">
        <v>525</v>
      </c>
      <c r="E110">
        <f>VLOOKUP(A110,home!$A$2:$E$405,3,FALSE)</f>
        <v>1.4148550724637701</v>
      </c>
      <c r="F110">
        <f>VLOOKUP(B110,home!$B$2:$E$405,3,FALSE)</f>
        <v>0.83</v>
      </c>
      <c r="G110">
        <f>VLOOKUP(C110,away!$B$2:$E$405,4,FALSE)</f>
        <v>0.74</v>
      </c>
      <c r="H110">
        <f>VLOOKUP(A110,away!$A$2:$E$405,3,FALSE)</f>
        <v>1.0942028985507199</v>
      </c>
      <c r="I110">
        <f>VLOOKUP(C110,away!$B$2:$E$405,3,FALSE)</f>
        <v>0.89</v>
      </c>
      <c r="J110">
        <f>VLOOKUP(B110,home!$B$2:$E$405,4,FALSE)</f>
        <v>1.31</v>
      </c>
      <c r="K110" s="3">
        <f t="shared" si="226"/>
        <v>0.86900398550724745</v>
      </c>
      <c r="L110" s="3">
        <f t="shared" si="227"/>
        <v>1.2757311594202845</v>
      </c>
      <c r="M110" s="5">
        <f t="shared" si="228"/>
        <v>0.11709904721398051</v>
      </c>
      <c r="N110" s="5">
        <f t="shared" si="229"/>
        <v>0.10175953872805039</v>
      </c>
      <c r="O110" s="5">
        <f t="shared" si="230"/>
        <v>0.14938690326930198</v>
      </c>
      <c r="P110" s="5">
        <f t="shared" si="231"/>
        <v>0.12981781432360906</v>
      </c>
      <c r="Q110" s="5">
        <f t="shared" si="232"/>
        <v>4.4214722359027452E-2</v>
      </c>
      <c r="R110" s="5">
        <f t="shared" si="233"/>
        <v>9.528876365497628E-2</v>
      </c>
      <c r="S110" s="5">
        <f t="shared" si="234"/>
        <v>3.5979509049641097E-2</v>
      </c>
      <c r="T110" s="5">
        <f t="shared" si="235"/>
        <v>5.6406099018528062E-2</v>
      </c>
      <c r="U110" s="5">
        <f t="shared" si="236"/>
        <v>8.2806315390232532E-2</v>
      </c>
      <c r="V110" s="5">
        <f t="shared" si="237"/>
        <v>4.4319377829548819E-3</v>
      </c>
      <c r="W110" s="5">
        <f t="shared" si="238"/>
        <v>1.2807589982697088E-2</v>
      </c>
      <c r="X110" s="5">
        <f t="shared" si="239"/>
        <v>1.6339041618005777E-2</v>
      </c>
      <c r="Y110" s="5">
        <f t="shared" si="240"/>
        <v>1.0422112253577399E-2</v>
      </c>
      <c r="Z110" s="5">
        <f t="shared" si="241"/>
        <v>4.0520948312429445E-2</v>
      </c>
      <c r="AA110" s="5">
        <f t="shared" si="242"/>
        <v>3.5212865580034357E-2</v>
      </c>
      <c r="AB110" s="5">
        <f t="shared" si="243"/>
        <v>1.5300060265090416E-2</v>
      </c>
      <c r="AC110" s="5">
        <f t="shared" si="244"/>
        <v>3.0708217204260783E-4</v>
      </c>
      <c r="AD110" s="5">
        <f t="shared" si="245"/>
        <v>2.7824616849266163E-3</v>
      </c>
      <c r="AE110" s="5">
        <f t="shared" si="246"/>
        <v>3.5496730713539502E-3</v>
      </c>
      <c r="AF110" s="5">
        <f t="shared" si="247"/>
        <v>2.2642142714406691E-3</v>
      </c>
      <c r="AG110" s="5">
        <f t="shared" si="248"/>
        <v>9.6284289922698638E-4</v>
      </c>
      <c r="AH110" s="5">
        <f t="shared" si="249"/>
        <v>1.2923459092856257E-2</v>
      </c>
      <c r="AI110" s="5">
        <f t="shared" si="250"/>
        <v>1.1230537458231963E-2</v>
      </c>
      <c r="AJ110" s="5">
        <f t="shared" si="251"/>
        <v>4.8796909052960047E-3</v>
      </c>
      <c r="AK110" s="5">
        <f t="shared" si="252"/>
        <v>1.4134902815818992E-3</v>
      </c>
      <c r="AL110" s="5">
        <f t="shared" si="253"/>
        <v>1.3617441760895344E-5</v>
      </c>
      <c r="AM110" s="5">
        <f t="shared" si="254"/>
        <v>4.8359405874448828E-4</v>
      </c>
      <c r="AN110" s="5">
        <f t="shared" si="255"/>
        <v>6.1693600925086722E-4</v>
      </c>
      <c r="AO110" s="5">
        <f t="shared" si="256"/>
        <v>3.9352224518486616E-4</v>
      </c>
      <c r="AP110" s="5">
        <f t="shared" si="257"/>
        <v>1.6734286336912092E-4</v>
      </c>
      <c r="AQ110" s="5">
        <f t="shared" si="258"/>
        <v>5.3371126276649715E-5</v>
      </c>
      <c r="AR110" s="5">
        <f t="shared" si="259"/>
        <v>3.2973718904500248E-3</v>
      </c>
      <c r="AS110" s="5">
        <f t="shared" si="260"/>
        <v>2.8654293145006383E-3</v>
      </c>
      <c r="AT110" s="5">
        <f t="shared" si="261"/>
        <v>1.2450347472451775E-3</v>
      </c>
      <c r="AU110" s="5">
        <f t="shared" si="262"/>
        <v>3.6064671915035597E-4</v>
      </c>
      <c r="AV110" s="5">
        <f t="shared" si="263"/>
        <v>7.8350859075443046E-5</v>
      </c>
      <c r="AW110" s="5">
        <f t="shared" si="264"/>
        <v>4.1934740246199719E-7</v>
      </c>
      <c r="AX110" s="5">
        <f t="shared" si="265"/>
        <v>7.0040860736097672E-5</v>
      </c>
      <c r="AY110" s="5">
        <f t="shared" si="266"/>
        <v>8.9353308473656568E-5</v>
      </c>
      <c r="AZ110" s="5">
        <f t="shared" si="267"/>
        <v>5.6995399908568126E-5</v>
      </c>
      <c r="BA110" s="5">
        <f t="shared" si="268"/>
        <v>2.423693586899346E-5</v>
      </c>
      <c r="BB110" s="5">
        <f t="shared" si="269"/>
        <v>7.7299535742365255E-6</v>
      </c>
      <c r="BC110" s="5">
        <f t="shared" si="270"/>
        <v>1.972268527105146E-6</v>
      </c>
      <c r="BD110" s="5">
        <f t="shared" si="271"/>
        <v>7.010933441406105E-4</v>
      </c>
      <c r="BE110" s="5">
        <f t="shared" si="272"/>
        <v>6.0925291027079463E-4</v>
      </c>
      <c r="BF110" s="5">
        <f t="shared" si="273"/>
        <v>2.6472160360360502E-4</v>
      </c>
      <c r="BG110" s="5">
        <f t="shared" si="274"/>
        <v>7.6681376193800835E-5</v>
      </c>
      <c r="BH110" s="5">
        <f t="shared" si="275"/>
        <v>1.6659105381648368E-5</v>
      </c>
      <c r="BI110" s="5">
        <f t="shared" si="276"/>
        <v>2.8953657943275341E-6</v>
      </c>
      <c r="BJ110" s="8">
        <f t="shared" si="277"/>
        <v>0.25347339091674903</v>
      </c>
      <c r="BK110" s="8">
        <f t="shared" si="278"/>
        <v>0.28773836129246266</v>
      </c>
      <c r="BL110" s="8">
        <f t="shared" si="279"/>
        <v>0.41796022313340803</v>
      </c>
      <c r="BM110" s="8">
        <f t="shared" si="280"/>
        <v>0.36203720014503232</v>
      </c>
      <c r="BN110" s="8">
        <f t="shared" si="281"/>
        <v>0.63756678954894563</v>
      </c>
    </row>
    <row r="111" spans="1:66" x14ac:dyDescent="0.25">
      <c r="A111" t="s">
        <v>19</v>
      </c>
      <c r="B111" t="s">
        <v>253</v>
      </c>
      <c r="C111" t="s">
        <v>148</v>
      </c>
      <c r="D111" s="7" t="s">
        <v>525</v>
      </c>
      <c r="E111">
        <f>VLOOKUP(A111,home!$A$2:$E$405,3,FALSE)</f>
        <v>1.5815789473684201</v>
      </c>
      <c r="F111">
        <f>VLOOKUP(B111,home!$B$2:$E$405,3,FALSE)</f>
        <v>1.4</v>
      </c>
      <c r="G111">
        <f>VLOOKUP(C111,away!$B$2:$E$405,4,FALSE)</f>
        <v>0.46</v>
      </c>
      <c r="H111">
        <f>VLOOKUP(A111,away!$A$2:$E$405,3,FALSE)</f>
        <v>1.22631578947368</v>
      </c>
      <c r="I111">
        <f>VLOOKUP(C111,away!$B$2:$E$405,3,FALSE)</f>
        <v>0.75</v>
      </c>
      <c r="J111">
        <f>VLOOKUP(B111,home!$B$2:$E$405,4,FALSE)</f>
        <v>1.07</v>
      </c>
      <c r="K111" s="3">
        <f t="shared" si="226"/>
        <v>1.0185368421052625</v>
      </c>
      <c r="L111" s="3">
        <f t="shared" si="227"/>
        <v>0.98411842105262837</v>
      </c>
      <c r="M111" s="5">
        <f t="shared" si="228"/>
        <v>0.13497640910854825</v>
      </c>
      <c r="N111" s="5">
        <f t="shared" si="229"/>
        <v>0.1374784454921287</v>
      </c>
      <c r="O111" s="5">
        <f t="shared" si="230"/>
        <v>0.13283277061125809</v>
      </c>
      <c r="P111" s="5">
        <f t="shared" si="231"/>
        <v>0.13529507070648353</v>
      </c>
      <c r="Q111" s="5">
        <f t="shared" si="232"/>
        <v>7.0013430864546602E-2</v>
      </c>
      <c r="R111" s="5">
        <f t="shared" si="233"/>
        <v>6.5361588238998625E-2</v>
      </c>
      <c r="S111" s="5">
        <f t="shared" si="234"/>
        <v>3.3903621155663685E-2</v>
      </c>
      <c r="T111" s="5">
        <f t="shared" si="235"/>
        <v>6.8901507034894963E-2</v>
      </c>
      <c r="U111" s="5">
        <f t="shared" si="236"/>
        <v>6.657318567993413E-2</v>
      </c>
      <c r="V111" s="5">
        <f t="shared" si="237"/>
        <v>3.7759625731440764E-3</v>
      </c>
      <c r="W111" s="5">
        <f t="shared" si="238"/>
        <v>2.3770419592576812E-2</v>
      </c>
      <c r="X111" s="5">
        <f t="shared" si="239"/>
        <v>2.3392907797205154E-2</v>
      </c>
      <c r="Y111" s="5">
        <f t="shared" si="240"/>
        <v>1.1510695742607624E-2</v>
      </c>
      <c r="Z111" s="5">
        <f t="shared" si="241"/>
        <v>2.144118100508513E-2</v>
      </c>
      <c r="AA111" s="5">
        <f t="shared" si="242"/>
        <v>2.1838632791926747E-2</v>
      </c>
      <c r="AB111" s="5">
        <f t="shared" si="243"/>
        <v>1.1121726039892747E-2</v>
      </c>
      <c r="AC111" s="5">
        <f t="shared" si="244"/>
        <v>2.365548203444395E-4</v>
      </c>
      <c r="AD111" s="5">
        <f t="shared" si="245"/>
        <v>6.0527620268350608E-3</v>
      </c>
      <c r="AE111" s="5">
        <f t="shared" si="246"/>
        <v>5.9566346088562256E-3</v>
      </c>
      <c r="AF111" s="5">
        <f t="shared" si="247"/>
        <v>2.9310169230275141E-3</v>
      </c>
      <c r="AG111" s="5">
        <f t="shared" si="248"/>
        <v>9.6148924878945697E-4</v>
      </c>
      <c r="AH111" s="5">
        <f t="shared" si="249"/>
        <v>5.2751652990569954E-3</v>
      </c>
      <c r="AI111" s="5">
        <f t="shared" si="250"/>
        <v>5.372950205284774E-3</v>
      </c>
      <c r="AJ111" s="5">
        <f t="shared" si="251"/>
        <v>2.7362738674397875E-3</v>
      </c>
      <c r="AK111" s="5">
        <f t="shared" si="252"/>
        <v>9.2899858135909183E-4</v>
      </c>
      <c r="AL111" s="5">
        <f t="shared" si="253"/>
        <v>9.4845318099171682E-6</v>
      </c>
      <c r="AM111" s="5">
        <f t="shared" si="254"/>
        <v>1.2329922241654467E-3</v>
      </c>
      <c r="AN111" s="5">
        <f t="shared" si="255"/>
        <v>1.2134103608158677E-3</v>
      </c>
      <c r="AO111" s="5">
        <f t="shared" si="256"/>
        <v>5.9706974418750577E-4</v>
      </c>
      <c r="AP111" s="5">
        <f t="shared" si="257"/>
        <v>1.9586244463603501E-4</v>
      </c>
      <c r="AQ111" s="5">
        <f t="shared" si="258"/>
        <v>4.818795993968064E-5</v>
      </c>
      <c r="AR111" s="5">
        <f t="shared" si="259"/>
        <v>1.0382774689799176E-3</v>
      </c>
      <c r="AS111" s="5">
        <f t="shared" si="260"/>
        <v>1.0575238544838499E-3</v>
      </c>
      <c r="AT111" s="5">
        <f t="shared" si="261"/>
        <v>5.3856350359848273E-4</v>
      </c>
      <c r="AU111" s="5">
        <f t="shared" si="262"/>
        <v>1.8284892340944829E-4</v>
      </c>
      <c r="AV111" s="5">
        <f t="shared" si="263"/>
        <v>4.6559591257951608E-5</v>
      </c>
      <c r="AW111" s="5">
        <f t="shared" si="264"/>
        <v>2.640812095971269E-7</v>
      </c>
      <c r="AX111" s="5">
        <f t="shared" si="265"/>
        <v>2.093080010569696E-4</v>
      </c>
      <c r="AY111" s="5">
        <f t="shared" si="266"/>
        <v>2.0598385951386676E-4</v>
      </c>
      <c r="AZ111" s="5">
        <f t="shared" si="267"/>
        <v>1.0135625529355647E-4</v>
      </c>
      <c r="BA111" s="5">
        <f t="shared" si="268"/>
        <v>3.3248852641100638E-5</v>
      </c>
      <c r="BB111" s="5">
        <f t="shared" si="269"/>
        <v>8.1802020907428672E-6</v>
      </c>
      <c r="BC111" s="5">
        <f t="shared" si="270"/>
        <v>1.6100575130866565E-6</v>
      </c>
      <c r="BD111" s="5">
        <f t="shared" si="271"/>
        <v>1.7029799723117258E-4</v>
      </c>
      <c r="BE111" s="5">
        <f t="shared" si="272"/>
        <v>1.7345478431668926E-4</v>
      </c>
      <c r="BF111" s="5">
        <f t="shared" si="273"/>
        <v>8.8335044132985027E-5</v>
      </c>
      <c r="BG111" s="5">
        <f t="shared" si="274"/>
        <v>2.9990832299479864E-5</v>
      </c>
      <c r="BH111" s="5">
        <f t="shared" si="275"/>
        <v>7.6366919056051803E-6</v>
      </c>
      <c r="BI111" s="5">
        <f t="shared" si="276"/>
        <v>1.5556504115331846E-6</v>
      </c>
      <c r="BJ111" s="8">
        <f t="shared" si="277"/>
        <v>0.35481651929332192</v>
      </c>
      <c r="BK111" s="8">
        <f t="shared" si="278"/>
        <v>0.30840308675550776</v>
      </c>
      <c r="BL111" s="8">
        <f t="shared" si="279"/>
        <v>0.31537633565717821</v>
      </c>
      <c r="BM111" s="8">
        <f t="shared" si="280"/>
        <v>0.32387368791082505</v>
      </c>
      <c r="BN111" s="8">
        <f t="shared" si="281"/>
        <v>0.67595771502196378</v>
      </c>
    </row>
    <row r="112" spans="1:66" x14ac:dyDescent="0.25">
      <c r="A112" t="s">
        <v>178</v>
      </c>
      <c r="B112" t="s">
        <v>272</v>
      </c>
      <c r="C112" t="s">
        <v>180</v>
      </c>
      <c r="D112" s="7" t="s">
        <v>525</v>
      </c>
      <c r="E112">
        <f>VLOOKUP(A112,home!$A$2:$E$405,3,FALSE)</f>
        <v>1.5686274509803899</v>
      </c>
      <c r="F112">
        <f>VLOOKUP(B112,home!$B$2:$E$405,3,FALSE)</f>
        <v>0.86</v>
      </c>
      <c r="G112">
        <f>VLOOKUP(C112,away!$B$2:$E$405,4,FALSE)</f>
        <v>1.01</v>
      </c>
      <c r="H112">
        <f>VLOOKUP(A112,away!$A$2:$E$405,3,FALSE)</f>
        <v>1.29084967320261</v>
      </c>
      <c r="I112">
        <f>VLOOKUP(C112,away!$B$2:$E$405,3,FALSE)</f>
        <v>0.53</v>
      </c>
      <c r="J112">
        <f>VLOOKUP(B112,home!$B$2:$E$405,4,FALSE)</f>
        <v>1.18</v>
      </c>
      <c r="K112" s="3">
        <f t="shared" si="226"/>
        <v>1.3625098039215666</v>
      </c>
      <c r="L112" s="3">
        <f t="shared" si="227"/>
        <v>0.80729738562091224</v>
      </c>
      <c r="M112" s="5">
        <f t="shared" si="228"/>
        <v>0.11419963367185441</v>
      </c>
      <c r="N112" s="5">
        <f t="shared" si="229"/>
        <v>0.1555981204821531</v>
      </c>
      <c r="O112" s="5">
        <f t="shared" si="230"/>
        <v>9.2193065702153965E-2</v>
      </c>
      <c r="P112" s="5">
        <f t="shared" si="231"/>
        <v>0.12561395587276991</v>
      </c>
      <c r="Q112" s="5">
        <f t="shared" si="232"/>
        <v>0.10600198231435137</v>
      </c>
      <c r="R112" s="5">
        <f t="shared" si="233"/>
        <v>3.7213610456862938E-2</v>
      </c>
      <c r="S112" s="5">
        <f t="shared" si="234"/>
        <v>3.4542286613952242E-2</v>
      </c>
      <c r="T112" s="5">
        <f t="shared" si="235"/>
        <v>8.5575123193010041E-2</v>
      </c>
      <c r="U112" s="5">
        <f t="shared" si="236"/>
        <v>5.0703909086793876E-2</v>
      </c>
      <c r="V112" s="5">
        <f t="shared" si="237"/>
        <v>4.2216454417566482E-3</v>
      </c>
      <c r="W112" s="5">
        <f t="shared" si="238"/>
        <v>4.814291337947476E-2</v>
      </c>
      <c r="X112" s="5">
        <f t="shared" si="239"/>
        <v>3.886564810742401E-2</v>
      </c>
      <c r="Y112" s="5">
        <f t="shared" si="240"/>
        <v>1.5688068053792876E-2</v>
      </c>
      <c r="Z112" s="5">
        <f t="shared" si="241"/>
        <v>1.0014150143780166E-2</v>
      </c>
      <c r="AA112" s="5">
        <f t="shared" si="242"/>
        <v>1.3644377748843042E-2</v>
      </c>
      <c r="AB112" s="5">
        <f t="shared" si="243"/>
        <v>9.2952992256039625E-3</v>
      </c>
      <c r="AC112" s="5">
        <f t="shared" si="244"/>
        <v>2.9022509047351526E-4</v>
      </c>
      <c r="AD112" s="5">
        <f t="shared" si="245"/>
        <v>1.6398797867220285E-2</v>
      </c>
      <c r="AE112" s="5">
        <f t="shared" si="246"/>
        <v>1.3238706645532727E-2</v>
      </c>
      <c r="AF112" s="5">
        <f t="shared" si="247"/>
        <v>5.3437866319703828E-3</v>
      </c>
      <c r="AG112" s="5">
        <f t="shared" si="248"/>
        <v>1.438008325768557E-3</v>
      </c>
      <c r="AH112" s="5">
        <f t="shared" si="249"/>
        <v>2.0210993075722525E-3</v>
      </c>
      <c r="AI112" s="5">
        <f t="shared" si="250"/>
        <v>2.7537676212662835E-3</v>
      </c>
      <c r="AJ112" s="5">
        <f t="shared" si="251"/>
        <v>1.8760176908485418E-3</v>
      </c>
      <c r="AK112" s="5">
        <f t="shared" si="252"/>
        <v>8.5203083203714571E-4</v>
      </c>
      <c r="AL112" s="5">
        <f t="shared" si="253"/>
        <v>1.27693305261086E-5</v>
      </c>
      <c r="AM112" s="5">
        <f t="shared" si="254"/>
        <v>4.4687045733231359E-3</v>
      </c>
      <c r="AN112" s="5">
        <f t="shared" si="255"/>
        <v>3.6075735191559819E-3</v>
      </c>
      <c r="AO112" s="5">
        <f t="shared" si="256"/>
        <v>1.4561923352249288E-3</v>
      </c>
      <c r="AP112" s="5">
        <f t="shared" si="257"/>
        <v>3.9186008839609882E-4</v>
      </c>
      <c r="AQ112" s="5">
        <f t="shared" si="258"/>
        <v>7.9086906222837516E-5</v>
      </c>
      <c r="AR112" s="5">
        <f t="shared" si="259"/>
        <v>3.2632563741666316E-4</v>
      </c>
      <c r="AS112" s="5">
        <f t="shared" si="260"/>
        <v>4.4462188025115796E-4</v>
      </c>
      <c r="AT112" s="5">
        <f t="shared" si="261"/>
        <v>3.029008354401218E-4</v>
      </c>
      <c r="AU112" s="5">
        <f t="shared" si="262"/>
        <v>1.3756845263439971E-4</v>
      </c>
      <c r="AV112" s="5">
        <f t="shared" si="263"/>
        <v>4.685959135617233E-5</v>
      </c>
      <c r="AW112" s="5">
        <f t="shared" si="264"/>
        <v>3.9015646685688864E-7</v>
      </c>
      <c r="AX112" s="5">
        <f t="shared" si="265"/>
        <v>1.0147756319969867E-3</v>
      </c>
      <c r="AY112" s="5">
        <f t="shared" si="266"/>
        <v>8.192257147029763E-4</v>
      </c>
      <c r="AZ112" s="5">
        <f t="shared" si="267"/>
        <v>3.3067938885656799E-4</v>
      </c>
      <c r="BA112" s="5">
        <f t="shared" si="268"/>
        <v>8.8985535367542822E-5</v>
      </c>
      <c r="BB112" s="5">
        <f t="shared" si="269"/>
        <v>1.7959447515073632E-5</v>
      </c>
      <c r="BC112" s="5">
        <f t="shared" si="270"/>
        <v>2.8997230052229872E-6</v>
      </c>
      <c r="BD112" s="5">
        <f t="shared" si="271"/>
        <v>4.390697232459164E-5</v>
      </c>
      <c r="BE112" s="5">
        <f t="shared" si="272"/>
        <v>5.982368025276901E-5</v>
      </c>
      <c r="BF112" s="5">
        <f t="shared" si="273"/>
        <v>4.0755175425533405E-5</v>
      </c>
      <c r="BG112" s="5">
        <f t="shared" si="274"/>
        <v>1.8509775359277527E-5</v>
      </c>
      <c r="BH112" s="5">
        <f t="shared" si="275"/>
        <v>6.3049375988503692E-6</v>
      </c>
      <c r="BI112" s="5">
        <f t="shared" si="276"/>
        <v>1.7181078583094631E-6</v>
      </c>
      <c r="BJ112" s="8">
        <f t="shared" si="277"/>
        <v>0.4985690978644654</v>
      </c>
      <c r="BK112" s="8">
        <f t="shared" si="278"/>
        <v>0.27969974173603585</v>
      </c>
      <c r="BL112" s="8">
        <f t="shared" si="279"/>
        <v>0.21198247271789986</v>
      </c>
      <c r="BM112" s="8">
        <f t="shared" si="280"/>
        <v>0.36862625840379948</v>
      </c>
      <c r="BN112" s="8">
        <f t="shared" si="281"/>
        <v>0.63082036850014567</v>
      </c>
    </row>
    <row r="113" spans="1:66" x14ac:dyDescent="0.25">
      <c r="A113" t="s">
        <v>28</v>
      </c>
      <c r="B113" t="s">
        <v>31</v>
      </c>
      <c r="C113" t="s">
        <v>456</v>
      </c>
      <c r="D113" s="7" t="s">
        <v>525</v>
      </c>
      <c r="E113">
        <f>VLOOKUP(A113,home!$A$2:$E$405,3,FALSE)</f>
        <v>1.4313725490196101</v>
      </c>
      <c r="F113">
        <f>VLOOKUP(B113,home!$B$2:$E$405,3,FALSE)</f>
        <v>1.48</v>
      </c>
      <c r="G113">
        <f>VLOOKUP(C113,away!$B$2:$E$405,4,FALSE)</f>
        <v>1.03</v>
      </c>
      <c r="H113">
        <f>VLOOKUP(A113,away!$A$2:$E$405,3,FALSE)</f>
        <v>1.20588235294118</v>
      </c>
      <c r="I113">
        <f>VLOOKUP(C113,away!$B$2:$E$405,3,FALSE)</f>
        <v>0.62</v>
      </c>
      <c r="J113">
        <f>VLOOKUP(B113,home!$B$2:$E$405,4,FALSE)</f>
        <v>0.78</v>
      </c>
      <c r="K113" s="3">
        <f t="shared" si="226"/>
        <v>2.1819843137254935</v>
      </c>
      <c r="L113" s="3">
        <f t="shared" si="227"/>
        <v>0.58316470588235458</v>
      </c>
      <c r="M113" s="5">
        <f t="shared" si="228"/>
        <v>6.2966715373601892E-2</v>
      </c>
      <c r="N113" s="5">
        <f t="shared" si="229"/>
        <v>0.13739238523201722</v>
      </c>
      <c r="O113" s="5">
        <f t="shared" si="230"/>
        <v>3.6719966051224483E-2</v>
      </c>
      <c r="P113" s="5">
        <f t="shared" si="231"/>
        <v>8.0122389924304468E-2</v>
      </c>
      <c r="Q113" s="5">
        <f t="shared" si="232"/>
        <v>0.14989401470079591</v>
      </c>
      <c r="R113" s="5">
        <f t="shared" si="233"/>
        <v>1.0706894101136186E-2</v>
      </c>
      <c r="S113" s="5">
        <f t="shared" si="234"/>
        <v>2.5488058766813312E-2</v>
      </c>
      <c r="T113" s="5">
        <f t="shared" si="235"/>
        <v>8.7412898996514971E-2</v>
      </c>
      <c r="U113" s="5">
        <f t="shared" si="236"/>
        <v>2.3362274977399174E-2</v>
      </c>
      <c r="V113" s="5">
        <f t="shared" si="237"/>
        <v>3.6036043819366093E-3</v>
      </c>
      <c r="W113" s="5">
        <f t="shared" si="238"/>
        <v>0.10902212959949173</v>
      </c>
      <c r="X113" s="5">
        <f t="shared" si="239"/>
        <v>6.3577858142555524E-2</v>
      </c>
      <c r="Y113" s="5">
        <f t="shared" si="240"/>
        <v>1.853818147216673E-2</v>
      </c>
      <c r="Z113" s="5">
        <f t="shared" si="241"/>
        <v>2.0812942498008671E-3</v>
      </c>
      <c r="AA113" s="5">
        <f t="shared" si="242"/>
        <v>4.5413514053125612E-3</v>
      </c>
      <c r="AB113" s="5">
        <f t="shared" si="243"/>
        <v>4.9545787647536184E-3</v>
      </c>
      <c r="AC113" s="5">
        <f t="shared" si="244"/>
        <v>2.8658930526760478E-4</v>
      </c>
      <c r="AD113" s="5">
        <f t="shared" si="245"/>
        <v>5.9471144158759696E-2</v>
      </c>
      <c r="AE113" s="5">
        <f t="shared" si="246"/>
        <v>3.4681472291830204E-2</v>
      </c>
      <c r="AF113" s="5">
        <f t="shared" si="247"/>
        <v>1.0112505294316097E-2</v>
      </c>
      <c r="AG113" s="5">
        <f t="shared" si="248"/>
        <v>1.9657520585645333E-3</v>
      </c>
      <c r="AH113" s="5">
        <f t="shared" si="249"/>
        <v>3.0343433725993959E-4</v>
      </c>
      <c r="AI113" s="5">
        <f t="shared" si="250"/>
        <v>6.6208896414687922E-4</v>
      </c>
      <c r="AJ113" s="5">
        <f t="shared" si="251"/>
        <v>7.2233386702962585E-4</v>
      </c>
      <c r="AK113" s="5">
        <f t="shared" si="252"/>
        <v>5.2537372237710669E-4</v>
      </c>
      <c r="AL113" s="5">
        <f t="shared" si="253"/>
        <v>1.4586893998547819E-5</v>
      </c>
      <c r="AM113" s="5">
        <f t="shared" si="254"/>
        <v>2.5953020734744231E-2</v>
      </c>
      <c r="AN113" s="5">
        <f t="shared" si="255"/>
        <v>1.5134885703535767E-2</v>
      </c>
      <c r="AO113" s="5">
        <f t="shared" si="256"/>
        <v>4.4130655849327453E-3</v>
      </c>
      <c r="AP113" s="5">
        <f t="shared" si="257"/>
        <v>8.5784803129228184E-4</v>
      </c>
      <c r="AQ113" s="5">
        <f t="shared" si="258"/>
        <v>1.250666737150801E-4</v>
      </c>
      <c r="AR113" s="5">
        <f t="shared" si="259"/>
        <v>3.5390439208559975E-5</v>
      </c>
      <c r="AS113" s="5">
        <f t="shared" si="260"/>
        <v>7.7221383208933537E-5</v>
      </c>
      <c r="AT113" s="5">
        <f t="shared" si="261"/>
        <v>8.424792342303912E-5</v>
      </c>
      <c r="AU113" s="5">
        <f t="shared" si="262"/>
        <v>6.1275882457672648E-5</v>
      </c>
      <c r="AV113" s="5">
        <f t="shared" si="263"/>
        <v>3.342575358308222E-5</v>
      </c>
      <c r="AW113" s="5">
        <f t="shared" si="264"/>
        <v>5.1558845274296163E-7</v>
      </c>
      <c r="AX113" s="5">
        <f t="shared" si="265"/>
        <v>9.4381806895007438E-3</v>
      </c>
      <c r="AY113" s="5">
        <f t="shared" si="266"/>
        <v>5.5040138658572196E-3</v>
      </c>
      <c r="AZ113" s="5">
        <f t="shared" si="267"/>
        <v>1.6048733136275136E-3</v>
      </c>
      <c r="BA113" s="5">
        <f t="shared" si="268"/>
        <v>3.1196849130667631E-4</v>
      </c>
      <c r="BB113" s="5">
        <f t="shared" si="269"/>
        <v>4.5482253369354939E-5</v>
      </c>
      <c r="BC113" s="5">
        <f t="shared" si="270"/>
        <v>5.3047289818013213E-6</v>
      </c>
      <c r="BD113" s="5">
        <f t="shared" si="271"/>
        <v>3.4397425120178715E-6</v>
      </c>
      <c r="BE113" s="5">
        <f t="shared" si="272"/>
        <v>7.5054642044777204E-6</v>
      </c>
      <c r="BF113" s="5">
        <f t="shared" si="273"/>
        <v>8.1884025806992899E-6</v>
      </c>
      <c r="BG113" s="5">
        <f t="shared" si="274"/>
        <v>5.9556553285184004E-6</v>
      </c>
      <c r="BH113" s="5">
        <f t="shared" si="275"/>
        <v>3.2487866261957003E-6</v>
      </c>
      <c r="BI113" s="5">
        <f t="shared" si="276"/>
        <v>1.4177602914000372E-6</v>
      </c>
      <c r="BJ113" s="8">
        <f t="shared" si="277"/>
        <v>0.73546205201787562</v>
      </c>
      <c r="BK113" s="8">
        <f t="shared" si="278"/>
        <v>0.17798595851177965</v>
      </c>
      <c r="BL113" s="8">
        <f t="shared" si="279"/>
        <v>8.281961338406417E-2</v>
      </c>
      <c r="BM113" s="8">
        <f t="shared" si="280"/>
        <v>0.515043054503036</v>
      </c>
      <c r="BN113" s="8">
        <f t="shared" si="281"/>
        <v>0.47780236538308013</v>
      </c>
    </row>
    <row r="114" spans="1:66" x14ac:dyDescent="0.25">
      <c r="A114" t="s">
        <v>32</v>
      </c>
      <c r="B114" t="s">
        <v>366</v>
      </c>
      <c r="C114" t="s">
        <v>206</v>
      </c>
      <c r="D114" s="7" t="s">
        <v>525</v>
      </c>
      <c r="E114">
        <f>VLOOKUP(A114,home!$A$2:$E$405,3,FALSE)</f>
        <v>1.25</v>
      </c>
      <c r="F114">
        <f>VLOOKUP(B114,home!$B$2:$E$405,3,FALSE)</f>
        <v>1.0900000000000001</v>
      </c>
      <c r="G114">
        <f>VLOOKUP(C114,away!$B$2:$E$405,4,FALSE)</f>
        <v>1.2</v>
      </c>
      <c r="H114">
        <f>VLOOKUP(A114,away!$A$2:$E$405,3,FALSE)</f>
        <v>1.1499999999999999</v>
      </c>
      <c r="I114">
        <f>VLOOKUP(C114,away!$B$2:$E$405,3,FALSE)</f>
        <v>0.8</v>
      </c>
      <c r="J114">
        <f>VLOOKUP(B114,home!$B$2:$E$405,4,FALSE)</f>
        <v>0.63</v>
      </c>
      <c r="K114" s="3">
        <f t="shared" si="226"/>
        <v>1.635</v>
      </c>
      <c r="L114" s="3">
        <f t="shared" si="227"/>
        <v>0.5796</v>
      </c>
      <c r="M114" s="5">
        <f t="shared" si="228"/>
        <v>0.10919718438760899</v>
      </c>
      <c r="N114" s="5">
        <f t="shared" si="229"/>
        <v>0.1785373964737407</v>
      </c>
      <c r="O114" s="5">
        <f t="shared" si="230"/>
        <v>6.3290688071058171E-2</v>
      </c>
      <c r="P114" s="5">
        <f t="shared" si="231"/>
        <v>0.10348027499618011</v>
      </c>
      <c r="Q114" s="5">
        <f t="shared" si="232"/>
        <v>0.14595432161728306</v>
      </c>
      <c r="R114" s="5">
        <f t="shared" si="233"/>
        <v>1.8341641402992652E-2</v>
      </c>
      <c r="S114" s="5">
        <f t="shared" si="234"/>
        <v>2.4515667169757522E-2</v>
      </c>
      <c r="T114" s="5">
        <f t="shared" si="235"/>
        <v>8.4595124809377253E-2</v>
      </c>
      <c r="U114" s="5">
        <f t="shared" si="236"/>
        <v>2.9988583693892984E-2</v>
      </c>
      <c r="V114" s="5">
        <f t="shared" si="237"/>
        <v>2.581352658972449E-3</v>
      </c>
      <c r="W114" s="5">
        <f t="shared" si="238"/>
        <v>7.9545105281419282E-2</v>
      </c>
      <c r="X114" s="5">
        <f t="shared" si="239"/>
        <v>4.6104343021110619E-2</v>
      </c>
      <c r="Y114" s="5">
        <f t="shared" si="240"/>
        <v>1.3361038607517852E-2</v>
      </c>
      <c r="Z114" s="5">
        <f t="shared" si="241"/>
        <v>3.54360511905818E-3</v>
      </c>
      <c r="AA114" s="5">
        <f t="shared" si="242"/>
        <v>5.7937943696601242E-3</v>
      </c>
      <c r="AB114" s="5">
        <f t="shared" si="243"/>
        <v>4.7364268971971527E-3</v>
      </c>
      <c r="AC114" s="5">
        <f t="shared" si="244"/>
        <v>1.5288803261653784E-4</v>
      </c>
      <c r="AD114" s="5">
        <f t="shared" si="245"/>
        <v>3.2514061783780135E-2</v>
      </c>
      <c r="AE114" s="5">
        <f t="shared" si="246"/>
        <v>1.8845150209878966E-2</v>
      </c>
      <c r="AF114" s="5">
        <f t="shared" si="247"/>
        <v>5.461324530822923E-3</v>
      </c>
      <c r="AG114" s="5">
        <f t="shared" si="248"/>
        <v>1.0551278993549886E-3</v>
      </c>
      <c r="AH114" s="5">
        <f t="shared" si="249"/>
        <v>5.1346838175153023E-4</v>
      </c>
      <c r="AI114" s="5">
        <f t="shared" si="250"/>
        <v>8.3952080416375193E-4</v>
      </c>
      <c r="AJ114" s="5">
        <f t="shared" si="251"/>
        <v>6.8630825740386737E-4</v>
      </c>
      <c r="AK114" s="5">
        <f t="shared" si="252"/>
        <v>3.7403800028510781E-4</v>
      </c>
      <c r="AL114" s="5">
        <f t="shared" si="253"/>
        <v>5.7953493022772666E-6</v>
      </c>
      <c r="AM114" s="5">
        <f t="shared" si="254"/>
        <v>1.0632098203296105E-2</v>
      </c>
      <c r="AN114" s="5">
        <f t="shared" si="255"/>
        <v>6.1623641186304224E-3</v>
      </c>
      <c r="AO114" s="5">
        <f t="shared" si="256"/>
        <v>1.785853121579096E-3</v>
      </c>
      <c r="AP114" s="5">
        <f t="shared" si="257"/>
        <v>3.4502682308908128E-4</v>
      </c>
      <c r="AQ114" s="5">
        <f t="shared" si="258"/>
        <v>4.999438666560788E-5</v>
      </c>
      <c r="AR114" s="5">
        <f t="shared" si="259"/>
        <v>5.9521254812637402E-5</v>
      </c>
      <c r="AS114" s="5">
        <f t="shared" si="260"/>
        <v>9.7317251618662148E-5</v>
      </c>
      <c r="AT114" s="5">
        <f t="shared" si="261"/>
        <v>7.955685319825633E-5</v>
      </c>
      <c r="AU114" s="5">
        <f t="shared" si="262"/>
        <v>4.3358484993049709E-5</v>
      </c>
      <c r="AV114" s="5">
        <f t="shared" si="263"/>
        <v>1.7722780740909071E-5</v>
      </c>
      <c r="AW114" s="5">
        <f t="shared" si="264"/>
        <v>1.5255387735849551E-7</v>
      </c>
      <c r="AX114" s="5">
        <f t="shared" si="265"/>
        <v>2.897246760398188E-3</v>
      </c>
      <c r="AY114" s="5">
        <f t="shared" si="266"/>
        <v>1.6792442223267899E-3</v>
      </c>
      <c r="AZ114" s="5">
        <f t="shared" si="267"/>
        <v>4.8664497563030354E-4</v>
      </c>
      <c r="BA114" s="5">
        <f t="shared" si="268"/>
        <v>9.4019809291774636E-5</v>
      </c>
      <c r="BB114" s="5">
        <f t="shared" si="269"/>
        <v>1.3623470366378144E-5</v>
      </c>
      <c r="BC114" s="5">
        <f t="shared" si="270"/>
        <v>1.5792326848705549E-6</v>
      </c>
      <c r="BD114" s="5">
        <f t="shared" si="271"/>
        <v>5.7497532149007699E-6</v>
      </c>
      <c r="BE114" s="5">
        <f t="shared" si="272"/>
        <v>9.4008465063627577E-6</v>
      </c>
      <c r="BF114" s="5">
        <f t="shared" si="273"/>
        <v>7.6851920189515561E-6</v>
      </c>
      <c r="BG114" s="5">
        <f t="shared" si="274"/>
        <v>4.188429650328599E-6</v>
      </c>
      <c r="BH114" s="5">
        <f t="shared" si="275"/>
        <v>1.7120206195718152E-6</v>
      </c>
      <c r="BI114" s="5">
        <f t="shared" si="276"/>
        <v>5.5983074259998356E-7</v>
      </c>
      <c r="BJ114" s="8">
        <f t="shared" si="277"/>
        <v>0.6301206893582445</v>
      </c>
      <c r="BK114" s="8">
        <f t="shared" si="278"/>
        <v>0.24161240681676469</v>
      </c>
      <c r="BL114" s="8">
        <f t="shared" si="279"/>
        <v>0.12489124257652159</v>
      </c>
      <c r="BM114" s="8">
        <f t="shared" si="280"/>
        <v>0.37968734525327558</v>
      </c>
      <c r="BN114" s="8">
        <f t="shared" si="281"/>
        <v>0.61880150694886371</v>
      </c>
    </row>
    <row r="115" spans="1:66" x14ac:dyDescent="0.25">
      <c r="A115" t="s">
        <v>35</v>
      </c>
      <c r="B115" t="s">
        <v>512</v>
      </c>
      <c r="C115" t="s">
        <v>218</v>
      </c>
      <c r="D115" s="7" t="s">
        <v>525</v>
      </c>
      <c r="E115">
        <f>VLOOKUP(A115,home!$A$2:$E$405,3,FALSE)</f>
        <v>1.5947368421052599</v>
      </c>
      <c r="F115" t="e">
        <f>VLOOKUP(B115,home!$B$2:$E$405,3,FALSE)</f>
        <v>#N/A</v>
      </c>
      <c r="G115">
        <f>VLOOKUP(C115,away!$B$2:$E$405,4,FALSE)</f>
        <v>0.63</v>
      </c>
      <c r="H115">
        <f>VLOOKUP(A115,away!$A$2:$E$405,3,FALSE)</f>
        <v>1.21315789473684</v>
      </c>
      <c r="I115">
        <f>VLOOKUP(C115,away!$B$2:$E$405,3,FALSE)</f>
        <v>1.1200000000000001</v>
      </c>
      <c r="J115" t="e">
        <f>VLOOKUP(B115,home!$B$2:$E$405,4,FALSE)</f>
        <v>#N/A</v>
      </c>
      <c r="K115" s="3" t="e">
        <f t="shared" si="226"/>
        <v>#N/A</v>
      </c>
      <c r="L115" s="3" t="e">
        <f t="shared" si="227"/>
        <v>#N/A</v>
      </c>
      <c r="M115" s="5" t="e">
        <f t="shared" si="228"/>
        <v>#N/A</v>
      </c>
      <c r="N115" s="5" t="e">
        <f t="shared" si="229"/>
        <v>#N/A</v>
      </c>
      <c r="O115" s="5" t="e">
        <f t="shared" si="230"/>
        <v>#N/A</v>
      </c>
      <c r="P115" s="5" t="e">
        <f t="shared" si="231"/>
        <v>#N/A</v>
      </c>
      <c r="Q115" s="5" t="e">
        <f t="shared" si="232"/>
        <v>#N/A</v>
      </c>
      <c r="R115" s="5" t="e">
        <f t="shared" si="233"/>
        <v>#N/A</v>
      </c>
      <c r="S115" s="5" t="e">
        <f t="shared" si="234"/>
        <v>#N/A</v>
      </c>
      <c r="T115" s="5" t="e">
        <f t="shared" si="235"/>
        <v>#N/A</v>
      </c>
      <c r="U115" s="5" t="e">
        <f t="shared" si="236"/>
        <v>#N/A</v>
      </c>
      <c r="V115" s="5" t="e">
        <f t="shared" si="237"/>
        <v>#N/A</v>
      </c>
      <c r="W115" s="5" t="e">
        <f t="shared" si="238"/>
        <v>#N/A</v>
      </c>
      <c r="X115" s="5" t="e">
        <f t="shared" si="239"/>
        <v>#N/A</v>
      </c>
      <c r="Y115" s="5" t="e">
        <f t="shared" si="240"/>
        <v>#N/A</v>
      </c>
      <c r="Z115" s="5" t="e">
        <f t="shared" si="241"/>
        <v>#N/A</v>
      </c>
      <c r="AA115" s="5" t="e">
        <f t="shared" si="242"/>
        <v>#N/A</v>
      </c>
      <c r="AB115" s="5" t="e">
        <f t="shared" si="243"/>
        <v>#N/A</v>
      </c>
      <c r="AC115" s="5" t="e">
        <f t="shared" si="244"/>
        <v>#N/A</v>
      </c>
      <c r="AD115" s="5" t="e">
        <f t="shared" si="245"/>
        <v>#N/A</v>
      </c>
      <c r="AE115" s="5" t="e">
        <f t="shared" si="246"/>
        <v>#N/A</v>
      </c>
      <c r="AF115" s="5" t="e">
        <f t="shared" si="247"/>
        <v>#N/A</v>
      </c>
      <c r="AG115" s="5" t="e">
        <f t="shared" si="248"/>
        <v>#N/A</v>
      </c>
      <c r="AH115" s="5" t="e">
        <f t="shared" si="249"/>
        <v>#N/A</v>
      </c>
      <c r="AI115" s="5" t="e">
        <f t="shared" si="250"/>
        <v>#N/A</v>
      </c>
      <c r="AJ115" s="5" t="e">
        <f t="shared" si="251"/>
        <v>#N/A</v>
      </c>
      <c r="AK115" s="5" t="e">
        <f t="shared" si="252"/>
        <v>#N/A</v>
      </c>
      <c r="AL115" s="5" t="e">
        <f t="shared" si="253"/>
        <v>#N/A</v>
      </c>
      <c r="AM115" s="5" t="e">
        <f t="shared" si="254"/>
        <v>#N/A</v>
      </c>
      <c r="AN115" s="5" t="e">
        <f t="shared" si="255"/>
        <v>#N/A</v>
      </c>
      <c r="AO115" s="5" t="e">
        <f t="shared" si="256"/>
        <v>#N/A</v>
      </c>
      <c r="AP115" s="5" t="e">
        <f t="shared" si="257"/>
        <v>#N/A</v>
      </c>
      <c r="AQ115" s="5" t="e">
        <f t="shared" si="258"/>
        <v>#N/A</v>
      </c>
      <c r="AR115" s="5" t="e">
        <f t="shared" si="259"/>
        <v>#N/A</v>
      </c>
      <c r="AS115" s="5" t="e">
        <f t="shared" si="260"/>
        <v>#N/A</v>
      </c>
      <c r="AT115" s="5" t="e">
        <f t="shared" si="261"/>
        <v>#N/A</v>
      </c>
      <c r="AU115" s="5" t="e">
        <f t="shared" si="262"/>
        <v>#N/A</v>
      </c>
      <c r="AV115" s="5" t="e">
        <f t="shared" si="263"/>
        <v>#N/A</v>
      </c>
      <c r="AW115" s="5" t="e">
        <f t="shared" si="264"/>
        <v>#N/A</v>
      </c>
      <c r="AX115" s="5" t="e">
        <f t="shared" si="265"/>
        <v>#N/A</v>
      </c>
      <c r="AY115" s="5" t="e">
        <f t="shared" si="266"/>
        <v>#N/A</v>
      </c>
      <c r="AZ115" s="5" t="e">
        <f t="shared" si="267"/>
        <v>#N/A</v>
      </c>
      <c r="BA115" s="5" t="e">
        <f t="shared" si="268"/>
        <v>#N/A</v>
      </c>
      <c r="BB115" s="5" t="e">
        <f t="shared" si="269"/>
        <v>#N/A</v>
      </c>
      <c r="BC115" s="5" t="e">
        <f t="shared" si="270"/>
        <v>#N/A</v>
      </c>
      <c r="BD115" s="5" t="e">
        <f t="shared" si="271"/>
        <v>#N/A</v>
      </c>
      <c r="BE115" s="5" t="e">
        <f t="shared" si="272"/>
        <v>#N/A</v>
      </c>
      <c r="BF115" s="5" t="e">
        <f t="shared" si="273"/>
        <v>#N/A</v>
      </c>
      <c r="BG115" s="5" t="e">
        <f t="shared" si="274"/>
        <v>#N/A</v>
      </c>
      <c r="BH115" s="5" t="e">
        <f t="shared" si="275"/>
        <v>#N/A</v>
      </c>
      <c r="BI115" s="5" t="e">
        <f t="shared" si="276"/>
        <v>#N/A</v>
      </c>
      <c r="BJ115" s="8" t="e">
        <f t="shared" si="277"/>
        <v>#N/A</v>
      </c>
      <c r="BK115" s="8" t="e">
        <f t="shared" si="278"/>
        <v>#N/A</v>
      </c>
      <c r="BL115" s="8" t="e">
        <f t="shared" si="279"/>
        <v>#N/A</v>
      </c>
      <c r="BM115" s="8" t="e">
        <f t="shared" si="280"/>
        <v>#N/A</v>
      </c>
      <c r="BN115" s="8" t="e">
        <f t="shared" si="281"/>
        <v>#N/A</v>
      </c>
    </row>
    <row r="116" spans="1:66" x14ac:dyDescent="0.25">
      <c r="A116" t="s">
        <v>10</v>
      </c>
      <c r="B116" t="s">
        <v>39</v>
      </c>
      <c r="C116" t="s">
        <v>11</v>
      </c>
      <c r="D116" s="7" t="s">
        <v>526</v>
      </c>
      <c r="E116">
        <f>VLOOKUP(A116,home!$A$2:$E$405,3,FALSE)</f>
        <v>1.5653594771241801</v>
      </c>
      <c r="F116">
        <f>VLOOKUP(B116,home!$B$2:$E$405,3,FALSE)</f>
        <v>1.47</v>
      </c>
      <c r="G116">
        <f>VLOOKUP(C116,away!$B$2:$E$405,4,FALSE)</f>
        <v>1.2</v>
      </c>
      <c r="H116">
        <f>VLOOKUP(A116,away!$A$2:$E$405,3,FALSE)</f>
        <v>1.3758169934640501</v>
      </c>
      <c r="I116">
        <f>VLOOKUP(C116,away!$B$2:$E$405,3,FALSE)</f>
        <v>0.71</v>
      </c>
      <c r="J116">
        <f>VLOOKUP(B116,home!$B$2:$E$405,4,FALSE)</f>
        <v>0.77</v>
      </c>
      <c r="K116" s="3">
        <f t="shared" si="226"/>
        <v>2.7612941176470538</v>
      </c>
      <c r="L116" s="3">
        <f t="shared" si="227"/>
        <v>0.75215915032679614</v>
      </c>
      <c r="M116" s="5">
        <f t="shared" si="228"/>
        <v>2.9793850436011498E-2</v>
      </c>
      <c r="N116" s="5">
        <f t="shared" si="229"/>
        <v>8.2269583951014663E-2</v>
      </c>
      <c r="O116" s="5">
        <f t="shared" si="230"/>
        <v>2.240971722891405E-2</v>
      </c>
      <c r="P116" s="5">
        <f t="shared" si="231"/>
        <v>6.1879820362334206E-2</v>
      </c>
      <c r="Q116" s="5">
        <f t="shared" si="232"/>
        <v>0.11358525911260366</v>
      </c>
      <c r="R116" s="5">
        <f t="shared" si="233"/>
        <v>8.4278369349818794E-3</v>
      </c>
      <c r="S116" s="5">
        <f t="shared" si="234"/>
        <v>3.2130054625690026E-2</v>
      </c>
      <c r="T116" s="5">
        <f t="shared" si="235"/>
        <v>8.5434191983784935E-2</v>
      </c>
      <c r="U116" s="5">
        <f t="shared" si="236"/>
        <v>2.3271736553054038E-2</v>
      </c>
      <c r="V116" s="5">
        <f t="shared" si="237"/>
        <v>7.4146621212609794E-3</v>
      </c>
      <c r="W116" s="5">
        <f t="shared" si="238"/>
        <v>0.10454743594634962</v>
      </c>
      <c r="X116" s="5">
        <f t="shared" si="239"/>
        <v>7.8636310590251474E-2</v>
      </c>
      <c r="Y116" s="5">
        <f t="shared" si="240"/>
        <v>2.9573510279198793E-2</v>
      </c>
      <c r="Z116" s="5">
        <f t="shared" si="241"/>
        <v>2.1130248893695869E-3</v>
      </c>
      <c r="AA116" s="5">
        <f t="shared" si="242"/>
        <v>5.8346831974580571E-3</v>
      </c>
      <c r="AB116" s="5">
        <f t="shared" si="243"/>
        <v>8.0556381957375203E-3</v>
      </c>
      <c r="AC116" s="5">
        <f t="shared" si="244"/>
        <v>9.6248460965216729E-4</v>
      </c>
      <c r="AD116" s="5">
        <f t="shared" si="245"/>
        <v>7.2171554973434346E-2</v>
      </c>
      <c r="AE116" s="5">
        <f t="shared" si="246"/>
        <v>5.4284495466582032E-2</v>
      </c>
      <c r="AF116" s="5">
        <f t="shared" si="247"/>
        <v>2.041528999303158E-2</v>
      </c>
      <c r="AG116" s="5">
        <f t="shared" si="248"/>
        <v>5.1185157249445928E-3</v>
      </c>
      <c r="AH116" s="5">
        <f t="shared" si="249"/>
        <v>3.973327513519001E-4</v>
      </c>
      <c r="AI116" s="5">
        <f t="shared" si="250"/>
        <v>1.0971525890565213E-3</v>
      </c>
      <c r="AJ116" s="5">
        <f t="shared" si="251"/>
        <v>1.5147804951615043E-3</v>
      </c>
      <c r="AK116" s="5">
        <f t="shared" si="252"/>
        <v>1.3942514902719842E-3</v>
      </c>
      <c r="AL116" s="5">
        <f t="shared" si="253"/>
        <v>7.9960627948645326E-5</v>
      </c>
      <c r="AM116" s="5">
        <f t="shared" si="254"/>
        <v>3.9857378041917045E-2</v>
      </c>
      <c r="AN116" s="5">
        <f t="shared" si="255"/>
        <v>2.9979091602262222E-2</v>
      </c>
      <c r="AO116" s="5">
        <f t="shared" si="256"/>
        <v>1.1274524033563372E-2</v>
      </c>
      <c r="AP116" s="5">
        <f t="shared" si="257"/>
        <v>2.8267454724746894E-3</v>
      </c>
      <c r="AQ116" s="5">
        <f t="shared" si="258"/>
        <v>5.3154061819167E-4</v>
      </c>
      <c r="AR116" s="5">
        <f t="shared" si="259"/>
        <v>5.9771492930770692E-5</v>
      </c>
      <c r="AS116" s="5">
        <f t="shared" si="260"/>
        <v>1.6504667183271957E-4</v>
      </c>
      <c r="AT116" s="5">
        <f t="shared" si="261"/>
        <v>2.2787120203445618E-4</v>
      </c>
      <c r="AU116" s="5">
        <f t="shared" si="262"/>
        <v>2.0973980325296907E-4</v>
      </c>
      <c r="AV116" s="5">
        <f t="shared" si="263"/>
        <v>1.4478832123971847E-4</v>
      </c>
      <c r="AW116" s="5">
        <f t="shared" si="264"/>
        <v>4.6131343857801551E-6</v>
      </c>
      <c r="AX116" s="5">
        <f t="shared" si="265"/>
        <v>1.8342990588663378E-2</v>
      </c>
      <c r="AY116" s="5">
        <f t="shared" si="266"/>
        <v>1.3796848215621464E-2</v>
      </c>
      <c r="AZ116" s="5">
        <f t="shared" si="267"/>
        <v>5.1887128155248064E-3</v>
      </c>
      <c r="BA116" s="5">
        <f t="shared" si="268"/>
        <v>1.300912607538299E-3</v>
      </c>
      <c r="BB116" s="5">
        <f t="shared" si="269"/>
        <v>2.4462333038385593E-4</v>
      </c>
      <c r="BC116" s="5">
        <f t="shared" si="270"/>
        <v>3.6799135266326451E-5</v>
      </c>
      <c r="BD116" s="5">
        <f t="shared" si="271"/>
        <v>7.4929458894287611E-6</v>
      </c>
      <c r="BE116" s="5">
        <f t="shared" si="272"/>
        <v>2.069022740832731E-5</v>
      </c>
      <c r="BF116" s="5">
        <f t="shared" si="273"/>
        <v>2.8565901617697035E-5</v>
      </c>
      <c r="BG116" s="5">
        <f t="shared" si="274"/>
        <v>2.629295203407709E-5</v>
      </c>
      <c r="BH116" s="5">
        <f t="shared" si="275"/>
        <v>1.8150643446818302E-5</v>
      </c>
      <c r="BI116" s="5">
        <f t="shared" si="276"/>
        <v>1.0023852996241685E-5</v>
      </c>
      <c r="BJ116" s="8">
        <f t="shared" si="277"/>
        <v>0.76941631448260273</v>
      </c>
      <c r="BK116" s="8">
        <f t="shared" si="278"/>
        <v>0.14605768099851901</v>
      </c>
      <c r="BL116" s="8">
        <f t="shared" si="279"/>
        <v>7.3321563450670674E-2</v>
      </c>
      <c r="BM116" s="8">
        <f t="shared" si="280"/>
        <v>0.65875028071406638</v>
      </c>
      <c r="BN116" s="8">
        <f t="shared" si="281"/>
        <v>0.31836606802585993</v>
      </c>
    </row>
    <row r="117" spans="1:66" x14ac:dyDescent="0.25">
      <c r="A117" t="s">
        <v>10</v>
      </c>
      <c r="B117" t="s">
        <v>41</v>
      </c>
      <c r="C117" t="s">
        <v>37</v>
      </c>
      <c r="D117" s="7" t="s">
        <v>526</v>
      </c>
      <c r="E117">
        <f>VLOOKUP(A117,home!$A$2:$E$405,3,FALSE)</f>
        <v>1.5653594771241801</v>
      </c>
      <c r="F117">
        <f>VLOOKUP(B117,home!$B$2:$E$405,3,FALSE)</f>
        <v>0.9</v>
      </c>
      <c r="G117">
        <f>VLOOKUP(C117,away!$B$2:$E$405,4,FALSE)</f>
        <v>0.9</v>
      </c>
      <c r="H117">
        <f>VLOOKUP(A117,away!$A$2:$E$405,3,FALSE)</f>
        <v>1.3758169934640501</v>
      </c>
      <c r="I117">
        <f>VLOOKUP(C117,away!$B$2:$E$405,3,FALSE)</f>
        <v>0.56000000000000005</v>
      </c>
      <c r="J117">
        <f>VLOOKUP(B117,home!$B$2:$E$405,4,FALSE)</f>
        <v>0.68</v>
      </c>
      <c r="K117" s="3">
        <f t="shared" si="226"/>
        <v>1.2679411764705859</v>
      </c>
      <c r="L117" s="3">
        <f t="shared" si="227"/>
        <v>0.52391111111111033</v>
      </c>
      <c r="M117" s="5">
        <f t="shared" si="228"/>
        <v>0.16665119765897482</v>
      </c>
      <c r="N117" s="5">
        <f t="shared" si="229"/>
        <v>0.21130391561995265</v>
      </c>
      <c r="O117" s="5">
        <f t="shared" si="230"/>
        <v>8.7310414133510775E-2</v>
      </c>
      <c r="P117" s="5">
        <f t="shared" si="231"/>
        <v>0.11070446921457772</v>
      </c>
      <c r="Q117" s="5">
        <f t="shared" si="232"/>
        <v>0.13396046768200212</v>
      </c>
      <c r="R117" s="5">
        <f t="shared" si="233"/>
        <v>2.2871448040129406E-2</v>
      </c>
      <c r="S117" s="5">
        <f t="shared" si="234"/>
        <v>1.8384925635458491E-2</v>
      </c>
      <c r="T117" s="5">
        <f t="shared" si="235"/>
        <v>7.0183377468241728E-2</v>
      </c>
      <c r="U117" s="5">
        <f t="shared" si="236"/>
        <v>2.8999650735587558E-2</v>
      </c>
      <c r="V117" s="5">
        <f t="shared" si="237"/>
        <v>1.3569882369174576E-3</v>
      </c>
      <c r="W117" s="5">
        <f t="shared" si="238"/>
        <v>5.6617997664422541E-2</v>
      </c>
      <c r="X117" s="5">
        <f t="shared" si="239"/>
        <v>2.9662798065253865E-2</v>
      </c>
      <c r="Y117" s="5">
        <f t="shared" si="240"/>
        <v>7.7703347465158225E-3</v>
      </c>
      <c r="Z117" s="5">
        <f t="shared" si="241"/>
        <v>3.9942019184747417E-3</v>
      </c>
      <c r="AA117" s="5">
        <f t="shared" si="242"/>
        <v>5.0644130795719352E-3</v>
      </c>
      <c r="AB117" s="5">
        <f t="shared" si="243"/>
        <v>3.210688939122732E-3</v>
      </c>
      <c r="AC117" s="5">
        <f t="shared" si="244"/>
        <v>5.6339477531757556E-5</v>
      </c>
      <c r="AD117" s="5">
        <f t="shared" si="245"/>
        <v>1.7947072642009208E-2</v>
      </c>
      <c r="AE117" s="5">
        <f t="shared" si="246"/>
        <v>9.4026707690668537E-3</v>
      </c>
      <c r="AF117" s="5">
        <f t="shared" si="247"/>
        <v>2.463081845016887E-3</v>
      </c>
      <c r="AG117" s="5">
        <f t="shared" si="248"/>
        <v>4.3014531539346698E-4</v>
      </c>
      <c r="AH117" s="5">
        <f t="shared" si="249"/>
        <v>5.2315169127755757E-4</v>
      </c>
      <c r="AI117" s="5">
        <f t="shared" si="250"/>
        <v>6.6332557091104303E-4</v>
      </c>
      <c r="AJ117" s="5">
        <f t="shared" si="251"/>
        <v>4.2052890238198552E-4</v>
      </c>
      <c r="AK117" s="5">
        <f t="shared" si="252"/>
        <v>1.7773530374203293E-4</v>
      </c>
      <c r="AL117" s="5">
        <f t="shared" si="253"/>
        <v>1.497026614532454E-6</v>
      </c>
      <c r="AM117" s="5">
        <f t="shared" si="254"/>
        <v>4.5511664799824415E-3</v>
      </c>
      <c r="AN117" s="5">
        <f t="shared" si="255"/>
        <v>2.384406687379242E-3</v>
      </c>
      <c r="AO117" s="5">
        <f t="shared" si="256"/>
        <v>6.2460857846281023E-4</v>
      </c>
      <c r="AP117" s="5">
        <f t="shared" si="257"/>
        <v>1.090797914506607E-4</v>
      </c>
      <c r="AQ117" s="5">
        <f t="shared" si="258"/>
        <v>1.4287028684670957E-5</v>
      </c>
      <c r="AR117" s="5">
        <f t="shared" si="259"/>
        <v>5.4816996771376381E-5</v>
      </c>
      <c r="AS117" s="5">
        <f t="shared" si="260"/>
        <v>6.9504727376883271E-5</v>
      </c>
      <c r="AT117" s="5">
        <f t="shared" si="261"/>
        <v>4.4063952900256363E-5</v>
      </c>
      <c r="AU117" s="5">
        <f t="shared" si="262"/>
        <v>1.8623500093431843E-5</v>
      </c>
      <c r="AV117" s="5">
        <f t="shared" si="263"/>
        <v>5.9033756546165113E-6</v>
      </c>
      <c r="AW117" s="5">
        <f t="shared" si="264"/>
        <v>2.7623820005490082E-8</v>
      </c>
      <c r="AX117" s="5">
        <f t="shared" si="265"/>
        <v>9.6176856349040473E-4</v>
      </c>
      <c r="AY117" s="5">
        <f t="shared" si="266"/>
        <v>5.0388123672999452E-4</v>
      </c>
      <c r="AZ117" s="5">
        <f t="shared" si="267"/>
        <v>1.3199448930162591E-4</v>
      </c>
      <c r="BA117" s="5">
        <f t="shared" si="268"/>
        <v>2.3051126516852797E-5</v>
      </c>
      <c r="BB117" s="5">
        <f t="shared" si="269"/>
        <v>3.0191853264517817E-6</v>
      </c>
      <c r="BC117" s="5">
        <f t="shared" si="270"/>
        <v>3.1635694780634281E-7</v>
      </c>
      <c r="BD117" s="5">
        <f t="shared" si="271"/>
        <v>4.7865389477109874E-6</v>
      </c>
      <c r="BE117" s="5">
        <f t="shared" si="272"/>
        <v>6.0690498245829494E-6</v>
      </c>
      <c r="BF117" s="5">
        <f t="shared" si="273"/>
        <v>3.8475990873201547E-6</v>
      </c>
      <c r="BG117" s="5">
        <f t="shared" si="274"/>
        <v>1.626176437787956E-6</v>
      </c>
      <c r="BH117" s="5">
        <f t="shared" si="275"/>
        <v>5.1547401641940207E-7</v>
      </c>
      <c r="BI117" s="5">
        <f t="shared" si="276"/>
        <v>1.3071814616376688E-7</v>
      </c>
      <c r="BJ117" s="8">
        <f t="shared" si="277"/>
        <v>0.54904944134214817</v>
      </c>
      <c r="BK117" s="8">
        <f t="shared" si="278"/>
        <v>0.29765929848680472</v>
      </c>
      <c r="BL117" s="8">
        <f t="shared" si="279"/>
        <v>0.14945124450549155</v>
      </c>
      <c r="BM117" s="8">
        <f t="shared" si="280"/>
        <v>0.26684842029086153</v>
      </c>
      <c r="BN117" s="8">
        <f t="shared" si="281"/>
        <v>0.73280191234914749</v>
      </c>
    </row>
    <row r="118" spans="1:66" x14ac:dyDescent="0.25">
      <c r="A118" t="s">
        <v>10</v>
      </c>
      <c r="B118" t="s">
        <v>38</v>
      </c>
      <c r="C118" t="s">
        <v>225</v>
      </c>
      <c r="D118" s="7" t="s">
        <v>526</v>
      </c>
      <c r="E118">
        <f>VLOOKUP(A118,home!$A$2:$E$405,3,FALSE)</f>
        <v>1.5653594771241801</v>
      </c>
      <c r="F118">
        <f>VLOOKUP(B118,home!$B$2:$E$405,3,FALSE)</f>
        <v>0.86</v>
      </c>
      <c r="G118">
        <f>VLOOKUP(C118,away!$B$2:$E$405,4,FALSE)</f>
        <v>0.64</v>
      </c>
      <c r="H118">
        <f>VLOOKUP(A118,away!$A$2:$E$405,3,FALSE)</f>
        <v>1.3758169934640501</v>
      </c>
      <c r="I118">
        <f>VLOOKUP(C118,away!$B$2:$E$405,3,FALSE)</f>
        <v>0.6</v>
      </c>
      <c r="J118">
        <f>VLOOKUP(B118,home!$B$2:$E$405,4,FALSE)</f>
        <v>1.03</v>
      </c>
      <c r="K118" s="3">
        <f t="shared" si="226"/>
        <v>0.86157385620914873</v>
      </c>
      <c r="L118" s="3">
        <f t="shared" si="227"/>
        <v>0.85025490196078291</v>
      </c>
      <c r="M118" s="5">
        <f t="shared" si="228"/>
        <v>0.18053533507677305</v>
      </c>
      <c r="N118" s="5">
        <f t="shared" si="229"/>
        <v>0.15554452482410613</v>
      </c>
      <c r="O118" s="5">
        <f t="shared" si="230"/>
        <v>0.15350105362615873</v>
      </c>
      <c r="P118" s="5">
        <f t="shared" si="231"/>
        <v>0.13225249470485689</v>
      </c>
      <c r="Q118" s="5">
        <f t="shared" si="232"/>
        <v>6.7006548032462379E-2</v>
      </c>
      <c r="R118" s="5">
        <f t="shared" si="233"/>
        <v>6.5257511650893232E-2</v>
      </c>
      <c r="S118" s="5">
        <f t="shared" si="234"/>
        <v>2.4220635739009535E-2</v>
      </c>
      <c r="T118" s="5">
        <f t="shared" si="235"/>
        <v>5.6972645928071788E-2</v>
      </c>
      <c r="U118" s="5">
        <f t="shared" si="236"/>
        <v>5.6224165959673528E-2</v>
      </c>
      <c r="V118" s="5">
        <f t="shared" si="237"/>
        <v>1.9714450903964426E-3</v>
      </c>
      <c r="W118" s="5">
        <f t="shared" si="238"/>
        <v>1.9243696659864057E-2</v>
      </c>
      <c r="X118" s="5">
        <f t="shared" si="239"/>
        <v>1.6362047416895759E-2</v>
      </c>
      <c r="Y118" s="5">
        <f t="shared" si="240"/>
        <v>6.9559555111651907E-3</v>
      </c>
      <c r="Z118" s="5">
        <f t="shared" si="241"/>
        <v>1.8495173056978294E-2</v>
      </c>
      <c r="AA118" s="5">
        <f t="shared" si="242"/>
        <v>1.5934957571956336E-2</v>
      </c>
      <c r="AB118" s="5">
        <f t="shared" si="243"/>
        <v>6.8645714218997971E-3</v>
      </c>
      <c r="AC118" s="5">
        <f t="shared" si="244"/>
        <v>9.0262292443919718E-5</v>
      </c>
      <c r="AD118" s="5">
        <f t="shared" si="245"/>
        <v>4.144966484739547E-3</v>
      </c>
      <c r="AE118" s="5">
        <f t="shared" si="246"/>
        <v>3.5242780721129537E-3</v>
      </c>
      <c r="AF118" s="5">
        <f t="shared" si="247"/>
        <v>1.4982673533434682E-3</v>
      </c>
      <c r="AG118" s="5">
        <f t="shared" si="248"/>
        <v>4.2463638720936412E-4</v>
      </c>
      <c r="AH118" s="5">
        <f t="shared" si="249"/>
        <v>3.9314028885771976E-3</v>
      </c>
      <c r="AI118" s="5">
        <f t="shared" si="250"/>
        <v>3.3871939470232421E-3</v>
      </c>
      <c r="AJ118" s="5">
        <f t="shared" si="251"/>
        <v>1.4591588753325507E-3</v>
      </c>
      <c r="AK118" s="5">
        <f t="shared" si="252"/>
        <v>4.1905771301402344E-4</v>
      </c>
      <c r="AL118" s="5">
        <f t="shared" si="253"/>
        <v>2.6448923914891978E-6</v>
      </c>
      <c r="AM118" s="5">
        <f t="shared" si="254"/>
        <v>7.1423895162294642E-4</v>
      </c>
      <c r="AN118" s="5">
        <f t="shared" si="255"/>
        <v>6.0728516978874063E-4</v>
      </c>
      <c r="AO118" s="5">
        <f t="shared" si="256"/>
        <v>2.5817359625048149E-4</v>
      </c>
      <c r="AP118" s="5">
        <f t="shared" si="257"/>
        <v>7.3171121922938645E-5</v>
      </c>
      <c r="AQ118" s="5">
        <f t="shared" si="258"/>
        <v>1.555352627423717E-5</v>
      </c>
      <c r="AR118" s="5">
        <f t="shared" si="259"/>
        <v>6.6853891551910897E-4</v>
      </c>
      <c r="AS118" s="5">
        <f t="shared" si="260"/>
        <v>5.7599565146968098E-4</v>
      </c>
      <c r="AT118" s="5">
        <f t="shared" si="261"/>
        <v>2.4813139729821691E-4</v>
      </c>
      <c r="AU118" s="5">
        <f t="shared" si="262"/>
        <v>7.1261174938929697E-5</v>
      </c>
      <c r="AV118" s="5">
        <f t="shared" si="263"/>
        <v>1.5349191322532098E-5</v>
      </c>
      <c r="AW118" s="5">
        <f t="shared" si="264"/>
        <v>5.3820429983906658E-8</v>
      </c>
      <c r="AX118" s="5">
        <f t="shared" si="265"/>
        <v>1.0256160130076022E-4</v>
      </c>
      <c r="AY118" s="5">
        <f t="shared" si="266"/>
        <v>8.7203504258918785E-5</v>
      </c>
      <c r="AZ118" s="5">
        <f t="shared" si="267"/>
        <v>3.7072603482151851E-5</v>
      </c>
      <c r="BA118" s="5">
        <f t="shared" si="268"/>
        <v>1.0507054279716002E-5</v>
      </c>
      <c r="BB118" s="5">
        <f t="shared" si="269"/>
        <v>2.233418601624138E-6</v>
      </c>
      <c r="BC118" s="5">
        <f t="shared" si="270"/>
        <v>3.7979502283226413E-7</v>
      </c>
      <c r="BD118" s="5">
        <f t="shared" si="271"/>
        <v>9.4738081678611316E-5</v>
      </c>
      <c r="BE118" s="5">
        <f t="shared" si="272"/>
        <v>8.1623854361698441E-5</v>
      </c>
      <c r="BF118" s="5">
        <f t="shared" si="273"/>
        <v>3.5162489480531234E-5</v>
      </c>
      <c r="BG118" s="5">
        <f t="shared" si="274"/>
        <v>1.0098360551884976E-5</v>
      </c>
      <c r="BH118" s="5">
        <f t="shared" si="275"/>
        <v>2.1751208605194709E-6</v>
      </c>
      <c r="BI118" s="5">
        <f t="shared" si="276"/>
        <v>3.7480545350374466E-7</v>
      </c>
      <c r="BJ118" s="8">
        <f t="shared" si="277"/>
        <v>0.33358594701277594</v>
      </c>
      <c r="BK118" s="8">
        <f t="shared" si="278"/>
        <v>0.33916002130013018</v>
      </c>
      <c r="BL118" s="8">
        <f t="shared" si="279"/>
        <v>0.30878252269746387</v>
      </c>
      <c r="BM118" s="8">
        <f t="shared" si="280"/>
        <v>0.24583904646826898</v>
      </c>
      <c r="BN118" s="8">
        <f t="shared" si="281"/>
        <v>0.75409746791525045</v>
      </c>
    </row>
    <row r="119" spans="1:66" x14ac:dyDescent="0.25">
      <c r="A119" t="s">
        <v>10</v>
      </c>
      <c r="B119" t="s">
        <v>42</v>
      </c>
      <c r="C119" t="s">
        <v>453</v>
      </c>
      <c r="D119" s="7" t="s">
        <v>526</v>
      </c>
      <c r="E119">
        <f>VLOOKUP(A119,home!$A$2:$E$405,3,FALSE)</f>
        <v>1.5653594771241801</v>
      </c>
      <c r="F119">
        <f>VLOOKUP(B119,home!$B$2:$E$405,3,FALSE)</f>
        <v>1.35</v>
      </c>
      <c r="G119">
        <f>VLOOKUP(C119,away!$B$2:$E$405,4,FALSE)</f>
        <v>0.49</v>
      </c>
      <c r="H119">
        <f>VLOOKUP(A119,away!$A$2:$E$405,3,FALSE)</f>
        <v>1.3758169934640501</v>
      </c>
      <c r="I119">
        <f>VLOOKUP(C119,away!$B$2:$E$405,3,FALSE)</f>
        <v>1.73</v>
      </c>
      <c r="J119">
        <f>VLOOKUP(B119,home!$B$2:$E$405,4,FALSE)</f>
        <v>1.03</v>
      </c>
      <c r="K119" s="3">
        <f t="shared" si="226"/>
        <v>1.0354852941176451</v>
      </c>
      <c r="L119" s="3">
        <f t="shared" si="227"/>
        <v>2.4515683006535909</v>
      </c>
      <c r="M119" s="5">
        <f t="shared" si="228"/>
        <v>3.0590872624257245E-2</v>
      </c>
      <c r="N119" s="5">
        <f t="shared" si="229"/>
        <v>3.1676398736644427E-2</v>
      </c>
      <c r="O119" s="5">
        <f t="shared" si="230"/>
        <v>7.4995613614960779E-2</v>
      </c>
      <c r="P119" s="5">
        <f t="shared" si="231"/>
        <v>7.7656855021620938E-2</v>
      </c>
      <c r="Q119" s="5">
        <f t="shared" si="232"/>
        <v>1.6400222531201027E-2</v>
      </c>
      <c r="R119" s="5">
        <f t="shared" si="233"/>
        <v>9.1928434513251361E-2</v>
      </c>
      <c r="S119" s="5">
        <f t="shared" si="234"/>
        <v>4.9284203215790724E-2</v>
      </c>
      <c r="T119" s="5">
        <f t="shared" si="235"/>
        <v>4.0206265681157233E-2</v>
      </c>
      <c r="U119" s="5">
        <f t="shared" si="236"/>
        <v>9.5190542049728766E-2</v>
      </c>
      <c r="V119" s="5">
        <f t="shared" si="237"/>
        <v>1.3901227885099864E-2</v>
      </c>
      <c r="W119" s="5">
        <f t="shared" si="238"/>
        <v>5.6607297504385106E-3</v>
      </c>
      <c r="X119" s="5">
        <f t="shared" si="239"/>
        <v>1.3877665614741764E-2</v>
      </c>
      <c r="Y119" s="5">
        <f t="shared" si="240"/>
        <v>1.7011022554085618E-2</v>
      </c>
      <c r="Z119" s="5">
        <f t="shared" si="241"/>
        <v>7.5122945327132193E-2</v>
      </c>
      <c r="AA119" s="5">
        <f t="shared" si="242"/>
        <v>7.7788705137049247E-2</v>
      </c>
      <c r="AB119" s="5">
        <f t="shared" si="243"/>
        <v>4.0274530108934101E-2</v>
      </c>
      <c r="AC119" s="5">
        <f t="shared" si="244"/>
        <v>2.205571355701734E-3</v>
      </c>
      <c r="AD119" s="5">
        <f t="shared" si="245"/>
        <v>1.4654006026383307E-3</v>
      </c>
      <c r="AE119" s="5">
        <f t="shared" si="246"/>
        <v>3.5925296651867999E-3</v>
      </c>
      <c r="AF119" s="5">
        <f t="shared" si="247"/>
        <v>4.4036659231648087E-3</v>
      </c>
      <c r="AG119" s="5">
        <f t="shared" si="248"/>
        <v>3.5986292612997591E-3</v>
      </c>
      <c r="AH119" s="5">
        <f t="shared" si="249"/>
        <v>4.6042257853932511E-2</v>
      </c>
      <c r="AI119" s="5">
        <f t="shared" si="250"/>
        <v>4.7676080915719767E-2</v>
      </c>
      <c r="AJ119" s="5">
        <f t="shared" si="251"/>
        <v>2.468394033469536E-2</v>
      </c>
      <c r="AK119" s="5">
        <f t="shared" si="252"/>
        <v>8.5199524058181455E-3</v>
      </c>
      <c r="AL119" s="5">
        <f t="shared" si="253"/>
        <v>2.2395926669153434E-4</v>
      </c>
      <c r="AM119" s="5">
        <f t="shared" si="254"/>
        <v>3.0348015480462535E-4</v>
      </c>
      <c r="AN119" s="5">
        <f t="shared" si="255"/>
        <v>7.4400232739646401E-4</v>
      </c>
      <c r="AO119" s="5">
        <f t="shared" si="256"/>
        <v>9.1198626072883299E-4</v>
      </c>
      <c r="AP119" s="5">
        <f t="shared" si="257"/>
        <v>7.4526553581146925E-4</v>
      </c>
      <c r="AQ119" s="5">
        <f t="shared" si="258"/>
        <v>4.5676734079125281E-4</v>
      </c>
      <c r="AR119" s="5">
        <f t="shared" si="259"/>
        <v>2.2575147969043963E-2</v>
      </c>
      <c r="AS119" s="5">
        <f t="shared" si="260"/>
        <v>2.3376233734474845E-2</v>
      </c>
      <c r="AT119" s="5">
        <f t="shared" si="261"/>
        <v>1.2102873131952751E-2</v>
      </c>
      <c r="AU119" s="5">
        <f t="shared" si="262"/>
        <v>4.1774490482362142E-3</v>
      </c>
      <c r="AV119" s="5">
        <f t="shared" si="263"/>
        <v>1.0814217640935878E-3</v>
      </c>
      <c r="AW119" s="5">
        <f t="shared" si="264"/>
        <v>1.5792630295894505E-5</v>
      </c>
      <c r="AX119" s="5">
        <f t="shared" si="265"/>
        <v>5.2374872892789317E-5</v>
      </c>
      <c r="AY119" s="5">
        <f t="shared" si="266"/>
        <v>1.2840057813472331E-4</v>
      </c>
      <c r="AZ119" s="5">
        <f t="shared" si="267"/>
        <v>1.5739139357034114E-4</v>
      </c>
      <c r="BA119" s="5">
        <f t="shared" si="268"/>
        <v>1.2861858375758057E-4</v>
      </c>
      <c r="BB119" s="5">
        <f t="shared" si="269"/>
        <v>7.8829310703760829E-5</v>
      </c>
      <c r="BC119" s="5">
        <f t="shared" si="270"/>
        <v>3.8651087856742585E-5</v>
      </c>
      <c r="BD119" s="5">
        <f t="shared" si="271"/>
        <v>9.2240861905787414E-3</v>
      </c>
      <c r="BE119" s="5">
        <f t="shared" si="272"/>
        <v>9.5514056020179362E-3</v>
      </c>
      <c r="BF119" s="5">
        <f t="shared" si="273"/>
        <v>4.9451700195212332E-3</v>
      </c>
      <c r="BG119" s="5">
        <f t="shared" si="274"/>
        <v>1.7068836107085688E-3</v>
      </c>
      <c r="BH119" s="5">
        <f t="shared" si="275"/>
        <v>4.4186321941478741E-4</v>
      </c>
      <c r="BI119" s="5">
        <f t="shared" si="276"/>
        <v>9.1508573143098159E-5</v>
      </c>
      <c r="BJ119" s="8">
        <f t="shared" si="277"/>
        <v>0.14163829776700687</v>
      </c>
      <c r="BK119" s="8">
        <f t="shared" si="278"/>
        <v>0.17399108994729678</v>
      </c>
      <c r="BL119" s="8">
        <f t="shared" si="279"/>
        <v>0.59637409979727585</v>
      </c>
      <c r="BM119" s="8">
        <f t="shared" si="280"/>
        <v>0.663765427848937</v>
      </c>
      <c r="BN119" s="8">
        <f t="shared" si="281"/>
        <v>0.32324839704193575</v>
      </c>
    </row>
    <row r="120" spans="1:66" x14ac:dyDescent="0.25">
      <c r="A120" t="s">
        <v>13</v>
      </c>
      <c r="B120" t="s">
        <v>50</v>
      </c>
      <c r="C120" t="s">
        <v>228</v>
      </c>
      <c r="D120" s="7" t="s">
        <v>526</v>
      </c>
      <c r="E120">
        <f>VLOOKUP(A120,home!$A$2:$E$405,3,FALSE)</f>
        <v>1.76143790849673</v>
      </c>
      <c r="F120">
        <f>VLOOKUP(B120,home!$B$2:$E$405,3,FALSE)</f>
        <v>0.83</v>
      </c>
      <c r="G120">
        <f>VLOOKUP(C120,away!$B$2:$E$405,4,FALSE)</f>
        <v>0.7</v>
      </c>
      <c r="H120">
        <f>VLOOKUP(A120,away!$A$2:$E$405,3,FALSE)</f>
        <v>1.3562091503267999</v>
      </c>
      <c r="I120">
        <f>VLOOKUP(C120,away!$B$2:$E$405,3,FALSE)</f>
        <v>0.87</v>
      </c>
      <c r="J120">
        <f>VLOOKUP(B120,home!$B$2:$E$405,4,FALSE)</f>
        <v>1.1299999999999999</v>
      </c>
      <c r="K120" s="3">
        <f t="shared" si="226"/>
        <v>1.0233954248366</v>
      </c>
      <c r="L120" s="3">
        <f t="shared" si="227"/>
        <v>1.333289215686277</v>
      </c>
      <c r="M120" s="5">
        <f t="shared" si="228"/>
        <v>9.4733779667109386E-2</v>
      </c>
      <c r="N120" s="5">
        <f t="shared" si="229"/>
        <v>9.6950116688798257E-2</v>
      </c>
      <c r="O120" s="5">
        <f t="shared" si="230"/>
        <v>0.12630752679135684</v>
      </c>
      <c r="P120" s="5">
        <f t="shared" si="231"/>
        <v>0.12926254504070087</v>
      </c>
      <c r="Q120" s="5">
        <f t="shared" si="232"/>
        <v>4.9609152928345314E-2</v>
      </c>
      <c r="R120" s="5">
        <f t="shared" si="233"/>
        <v>8.4202231665460814E-2</v>
      </c>
      <c r="S120" s="5">
        <f t="shared" si="234"/>
        <v>4.4094106688008443E-2</v>
      </c>
      <c r="T120" s="5">
        <f t="shared" si="235"/>
        <v>6.6143348598694099E-2</v>
      </c>
      <c r="U120" s="5">
        <f t="shared" si="236"/>
        <v>8.6172178647464071E-2</v>
      </c>
      <c r="V120" s="5">
        <f t="shared" si="237"/>
        <v>6.6850687284077427E-3</v>
      </c>
      <c r="W120" s="5">
        <f t="shared" si="238"/>
        <v>1.692326004562927E-2</v>
      </c>
      <c r="X120" s="5">
        <f t="shared" si="239"/>
        <v>2.2563600113091959E-2</v>
      </c>
      <c r="Y120" s="5">
        <f t="shared" si="240"/>
        <v>1.5041902348921589E-2</v>
      </c>
      <c r="Z120" s="5">
        <f t="shared" si="241"/>
        <v>3.7421975805425473E-2</v>
      </c>
      <c r="AA120" s="5">
        <f t="shared" si="242"/>
        <v>3.8297478827618366E-2</v>
      </c>
      <c r="AB120" s="5">
        <f t="shared" si="243"/>
        <v>1.9596732307480595E-2</v>
      </c>
      <c r="AC120" s="5">
        <f t="shared" si="244"/>
        <v>5.7010353160357699E-4</v>
      </c>
      <c r="AD120" s="5">
        <f t="shared" si="245"/>
        <v>4.3297967260042562E-3</v>
      </c>
      <c r="AE120" s="5">
        <f t="shared" si="246"/>
        <v>5.7728712808952243E-3</v>
      </c>
      <c r="AF120" s="5">
        <f t="shared" si="247"/>
        <v>3.8484535111813147E-3</v>
      </c>
      <c r="AG120" s="5">
        <f t="shared" si="248"/>
        <v>1.7103671878426774E-3</v>
      </c>
      <c r="AH120" s="5">
        <f t="shared" si="249"/>
        <v>1.2473579192761649E-2</v>
      </c>
      <c r="AI120" s="5">
        <f t="shared" si="250"/>
        <v>1.2765403877209279E-2</v>
      </c>
      <c r="AJ120" s="5">
        <f t="shared" si="251"/>
        <v>6.5320279620636858E-3</v>
      </c>
      <c r="AK120" s="5">
        <f t="shared" si="252"/>
        <v>2.2282825104269054E-3</v>
      </c>
      <c r="AL120" s="5">
        <f t="shared" si="253"/>
        <v>3.1115842180360256E-5</v>
      </c>
      <c r="AM120" s="5">
        <f t="shared" si="254"/>
        <v>8.8621883197304919E-4</v>
      </c>
      <c r="AN120" s="5">
        <f t="shared" si="255"/>
        <v>1.1815860114077553E-3</v>
      </c>
      <c r="AO120" s="5">
        <f t="shared" si="256"/>
        <v>7.8769794320786139E-4</v>
      </c>
      <c r="AP120" s="5">
        <f t="shared" si="257"/>
        <v>3.5007639096576763E-4</v>
      </c>
      <c r="AQ120" s="5">
        <f t="shared" si="258"/>
        <v>1.1668826918525776E-4</v>
      </c>
      <c r="AR120" s="5">
        <f t="shared" si="259"/>
        <v>3.3261777237435643E-3</v>
      </c>
      <c r="AS120" s="5">
        <f t="shared" si="260"/>
        <v>3.4039950646725793E-3</v>
      </c>
      <c r="AT120" s="5">
        <f t="shared" si="261"/>
        <v>1.7418164876761421E-3</v>
      </c>
      <c r="AU120" s="5">
        <f t="shared" si="262"/>
        <v>5.9418900813090661E-4</v>
      </c>
      <c r="AV120" s="5">
        <f t="shared" si="263"/>
        <v>1.5202257810234177E-4</v>
      </c>
      <c r="AW120" s="5">
        <f t="shared" si="264"/>
        <v>1.1793613656230766E-6</v>
      </c>
      <c r="AX120" s="5">
        <f t="shared" si="265"/>
        <v>1.5115871634087565E-4</v>
      </c>
      <c r="AY120" s="5">
        <f t="shared" si="266"/>
        <v>2.015382863542705E-4</v>
      </c>
      <c r="AZ120" s="5">
        <f t="shared" si="267"/>
        <v>1.3435441187202086E-4</v>
      </c>
      <c r="BA120" s="5">
        <f t="shared" si="268"/>
        <v>5.9711096142945884E-5</v>
      </c>
      <c r="BB120" s="5">
        <f t="shared" si="269"/>
        <v>1.9903040136049062E-5</v>
      </c>
      <c r="BC120" s="5">
        <f t="shared" si="270"/>
        <v>5.3073017545530619E-6</v>
      </c>
      <c r="BD120" s="5">
        <f t="shared" si="271"/>
        <v>7.3912614808720439E-4</v>
      </c>
      <c r="BE120" s="5">
        <f t="shared" si="272"/>
        <v>7.5641831832954417E-4</v>
      </c>
      <c r="BF120" s="5">
        <f t="shared" si="273"/>
        <v>3.870575231205252E-4</v>
      </c>
      <c r="BG120" s="5">
        <f t="shared" si="274"/>
        <v>1.3203763277004399E-4</v>
      </c>
      <c r="BH120" s="5">
        <f t="shared" si="275"/>
        <v>3.3781677320779535E-5</v>
      </c>
      <c r="BI120" s="5">
        <f t="shared" si="276"/>
        <v>6.9144028026784226E-6</v>
      </c>
      <c r="BJ120" s="8">
        <f t="shared" si="277"/>
        <v>0.28678710972874444</v>
      </c>
      <c r="BK120" s="8">
        <f t="shared" si="278"/>
        <v>0.27557825778436462</v>
      </c>
      <c r="BL120" s="8">
        <f t="shared" si="279"/>
        <v>0.39984897834659844</v>
      </c>
      <c r="BM120" s="8">
        <f t="shared" si="280"/>
        <v>0.41837060995837289</v>
      </c>
      <c r="BN120" s="8">
        <f t="shared" si="281"/>
        <v>0.58106535278177152</v>
      </c>
    </row>
    <row r="121" spans="1:66" x14ac:dyDescent="0.25">
      <c r="A121" t="s">
        <v>13</v>
      </c>
      <c r="B121" t="s">
        <v>55</v>
      </c>
      <c r="C121" t="s">
        <v>44</v>
      </c>
      <c r="D121" s="7" t="s">
        <v>526</v>
      </c>
      <c r="E121">
        <f>VLOOKUP(A121,home!$A$2:$E$405,3,FALSE)</f>
        <v>1.76143790849673</v>
      </c>
      <c r="F121">
        <f>VLOOKUP(B121,home!$B$2:$E$405,3,FALSE)</f>
        <v>0.7</v>
      </c>
      <c r="G121">
        <f>VLOOKUP(C121,away!$B$2:$E$405,4,FALSE)</f>
        <v>1.1399999999999999</v>
      </c>
      <c r="H121">
        <f>VLOOKUP(A121,away!$A$2:$E$405,3,FALSE)</f>
        <v>1.3562091503267999</v>
      </c>
      <c r="I121">
        <f>VLOOKUP(C121,away!$B$2:$E$405,3,FALSE)</f>
        <v>0.56999999999999995</v>
      </c>
      <c r="J121">
        <f>VLOOKUP(B121,home!$B$2:$E$405,4,FALSE)</f>
        <v>0.74</v>
      </c>
      <c r="K121" s="3">
        <f t="shared" si="226"/>
        <v>1.4056274509803903</v>
      </c>
      <c r="L121" s="3">
        <f t="shared" si="227"/>
        <v>0.57204901960784416</v>
      </c>
      <c r="M121" s="5">
        <f t="shared" si="228"/>
        <v>0.13839041823680964</v>
      </c>
      <c r="N121" s="5">
        <f t="shared" si="229"/>
        <v>0.19452537082631685</v>
      </c>
      <c r="O121" s="5">
        <f t="shared" si="230"/>
        <v>7.916610307548648E-2</v>
      </c>
      <c r="P121" s="5">
        <f t="shared" si="231"/>
        <v>0.11127804767004688</v>
      </c>
      <c r="Q121" s="5">
        <f t="shared" si="232"/>
        <v>0.1367151005728055</v>
      </c>
      <c r="R121" s="5">
        <f t="shared" si="233"/>
        <v>2.2643445825252788E-2</v>
      </c>
      <c r="S121" s="5">
        <f t="shared" si="234"/>
        <v>2.2369330281356868E-2</v>
      </c>
      <c r="T121" s="5">
        <f t="shared" si="235"/>
        <v>7.8207739248261202E-2</v>
      </c>
      <c r="U121" s="5">
        <f t="shared" si="236"/>
        <v>3.1828249036762631E-2</v>
      </c>
      <c r="V121" s="5">
        <f t="shared" si="237"/>
        <v>1.9985450768037201E-3</v>
      </c>
      <c r="W121" s="5">
        <f t="shared" si="238"/>
        <v>6.4056832776226771E-2</v>
      </c>
      <c r="X121" s="5">
        <f t="shared" si="239"/>
        <v>3.664364838882414E-2</v>
      </c>
      <c r="Y121" s="5">
        <f t="shared" si="240"/>
        <v>1.0480981567840704E-2</v>
      </c>
      <c r="Z121" s="5">
        <f t="shared" si="241"/>
        <v>4.3177203282930626E-3</v>
      </c>
      <c r="AA121" s="5">
        <f t="shared" si="242"/>
        <v>6.0691062191047911E-3</v>
      </c>
      <c r="AB121" s="5">
        <f t="shared" si="243"/>
        <v>4.2654511522447524E-3</v>
      </c>
      <c r="AC121" s="5">
        <f t="shared" si="244"/>
        <v>1.0043785778341761E-4</v>
      </c>
      <c r="AD121" s="5">
        <f t="shared" si="245"/>
        <v>2.2510010643281193E-2</v>
      </c>
      <c r="AE121" s="5">
        <f t="shared" si="246"/>
        <v>1.2876829519851142E-2</v>
      </c>
      <c r="AF121" s="5">
        <f t="shared" si="247"/>
        <v>3.6830888512440962E-3</v>
      </c>
      <c r="AG121" s="5">
        <f t="shared" si="248"/>
        <v>7.023024554942554E-4</v>
      </c>
      <c r="AH121" s="5">
        <f t="shared" si="249"/>
        <v>6.174869201852264E-4</v>
      </c>
      <c r="AI121" s="5">
        <f t="shared" si="250"/>
        <v>8.6795656563369149E-4</v>
      </c>
      <c r="AJ121" s="5">
        <f t="shared" si="251"/>
        <v>6.1001178745668995E-4</v>
      </c>
      <c r="AK121" s="5">
        <f t="shared" si="252"/>
        <v>2.8581643795691291E-4</v>
      </c>
      <c r="AL121" s="5">
        <f t="shared" si="253"/>
        <v>3.2304342652323205E-6</v>
      </c>
      <c r="AM121" s="5">
        <f t="shared" si="254"/>
        <v>6.3281377764113607E-3</v>
      </c>
      <c r="AN121" s="5">
        <f t="shared" si="255"/>
        <v>3.6200050109394819E-3</v>
      </c>
      <c r="AO121" s="5">
        <f t="shared" si="256"/>
        <v>1.0354101587417069E-3</v>
      </c>
      <c r="AP121" s="5">
        <f t="shared" si="257"/>
        <v>1.9743512206673189E-4</v>
      </c>
      <c r="AQ121" s="5">
        <f t="shared" si="258"/>
        <v>2.8235642003607259E-5</v>
      </c>
      <c r="AR121" s="5">
        <f t="shared" si="259"/>
        <v>7.0646557462525198E-5</v>
      </c>
      <c r="AS121" s="5">
        <f t="shared" si="260"/>
        <v>9.9302740486588963E-5</v>
      </c>
      <c r="AT121" s="5">
        <f t="shared" si="261"/>
        <v>6.9791328992765644E-5</v>
      </c>
      <c r="AU121" s="5">
        <f t="shared" si="262"/>
        <v>3.2700202624211662E-5</v>
      </c>
      <c r="AV121" s="5">
        <f t="shared" si="263"/>
        <v>1.1491075615303228E-5</v>
      </c>
      <c r="AW121" s="5">
        <f t="shared" si="264"/>
        <v>7.2154244399739713E-8</v>
      </c>
      <c r="AX121" s="5">
        <f t="shared" si="265"/>
        <v>1.4825006953516349E-3</v>
      </c>
      <c r="AY121" s="5">
        <f t="shared" si="266"/>
        <v>8.4806306934384992E-4</v>
      </c>
      <c r="AZ121" s="5">
        <f t="shared" si="267"/>
        <v>2.4256682369188425E-4</v>
      </c>
      <c r="BA121" s="5">
        <f t="shared" si="268"/>
        <v>4.6253371227443722E-5</v>
      </c>
      <c r="BB121" s="5">
        <f t="shared" si="269"/>
        <v>6.6147989160542131E-6</v>
      </c>
      <c r="BC121" s="5">
        <f t="shared" si="270"/>
        <v>7.5679784696636879E-7</v>
      </c>
      <c r="BD121" s="5">
        <f t="shared" si="271"/>
        <v>6.7355489891844582E-6</v>
      </c>
      <c r="BE121" s="5">
        <f t="shared" si="272"/>
        <v>9.4676725566208938E-6</v>
      </c>
      <c r="BF121" s="5">
        <f t="shared" si="273"/>
        <v>6.6540102212400126E-6</v>
      </c>
      <c r="BG121" s="5">
        <f t="shared" si="274"/>
        <v>3.1176864753596874E-6</v>
      </c>
      <c r="BH121" s="5">
        <f t="shared" si="275"/>
        <v>1.0955764233289688E-6</v>
      </c>
      <c r="BI121" s="5">
        <f t="shared" si="276"/>
        <v>3.079944590556224E-7</v>
      </c>
      <c r="BJ121" s="8">
        <f t="shared" si="277"/>
        <v>0.57423788411668664</v>
      </c>
      <c r="BK121" s="8">
        <f t="shared" si="278"/>
        <v>0.27498807262640962</v>
      </c>
      <c r="BL121" s="8">
        <f t="shared" si="279"/>
        <v>0.14666493741439013</v>
      </c>
      <c r="BM121" s="8">
        <f t="shared" si="280"/>
        <v>0.31664213736396163</v>
      </c>
      <c r="BN121" s="8">
        <f t="shared" si="281"/>
        <v>0.68271848620671804</v>
      </c>
    </row>
    <row r="122" spans="1:66" x14ac:dyDescent="0.25">
      <c r="A122" t="s">
        <v>13</v>
      </c>
      <c r="B122" t="s">
        <v>54</v>
      </c>
      <c r="C122" t="s">
        <v>47</v>
      </c>
      <c r="D122" s="7" t="s">
        <v>526</v>
      </c>
      <c r="E122">
        <f>VLOOKUP(A122,home!$A$2:$E$405,3,FALSE)</f>
        <v>1.76143790849673</v>
      </c>
      <c r="F122">
        <f>VLOOKUP(B122,home!$B$2:$E$405,3,FALSE)</f>
        <v>1.1000000000000001</v>
      </c>
      <c r="G122">
        <f>VLOOKUP(C122,away!$B$2:$E$405,4,FALSE)</f>
        <v>1.2</v>
      </c>
      <c r="H122">
        <f>VLOOKUP(A122,away!$A$2:$E$405,3,FALSE)</f>
        <v>1.3562091503267999</v>
      </c>
      <c r="I122">
        <f>VLOOKUP(C122,away!$B$2:$E$405,3,FALSE)</f>
        <v>0.8</v>
      </c>
      <c r="J122">
        <f>VLOOKUP(B122,home!$B$2:$E$405,4,FALSE)</f>
        <v>1.17</v>
      </c>
      <c r="K122" s="3">
        <f t="shared" si="226"/>
        <v>2.3250980392156837</v>
      </c>
      <c r="L122" s="3">
        <f t="shared" si="227"/>
        <v>1.2694117647058847</v>
      </c>
      <c r="M122" s="5">
        <f t="shared" si="228"/>
        <v>2.7474147595053126E-2</v>
      </c>
      <c r="N122" s="5">
        <f t="shared" si="229"/>
        <v>6.3880086702380309E-2</v>
      </c>
      <c r="O122" s="5">
        <f t="shared" si="230"/>
        <v>3.4876006182426325E-2</v>
      </c>
      <c r="P122" s="5">
        <f t="shared" si="231"/>
        <v>8.1090133590433502E-2</v>
      </c>
      <c r="Q122" s="5">
        <f t="shared" si="232"/>
        <v>7.4263732168316179E-2</v>
      </c>
      <c r="R122" s="5">
        <f t="shared" si="233"/>
        <v>2.2136006276963577E-2</v>
      </c>
      <c r="S122" s="5">
        <f t="shared" si="234"/>
        <v>5.9834520279150816E-2</v>
      </c>
      <c r="T122" s="5">
        <f t="shared" si="235"/>
        <v>9.4271255305427418E-2</v>
      </c>
      <c r="U122" s="5">
        <f t="shared" si="236"/>
        <v>5.1468384790634078E-2</v>
      </c>
      <c r="V122" s="5">
        <f t="shared" si="237"/>
        <v>1.962244375359002E-2</v>
      </c>
      <c r="W122" s="5">
        <f t="shared" si="238"/>
        <v>5.7556819349796881E-2</v>
      </c>
      <c r="X122" s="5">
        <f t="shared" si="239"/>
        <v>7.3063303621683465E-2</v>
      </c>
      <c r="Y122" s="5">
        <f t="shared" si="240"/>
        <v>4.6373708592821541E-2</v>
      </c>
      <c r="Z122" s="5">
        <f t="shared" si="241"/>
        <v>9.3665689305269615E-3</v>
      </c>
      <c r="AA122" s="5">
        <f t="shared" si="242"/>
        <v>2.1778191054546779E-2</v>
      </c>
      <c r="AB122" s="5">
        <f t="shared" si="243"/>
        <v>2.5318214659295634E-2</v>
      </c>
      <c r="AC122" s="5">
        <f t="shared" si="244"/>
        <v>3.6197360169326121E-3</v>
      </c>
      <c r="AD122" s="5">
        <f t="shared" si="245"/>
        <v>3.3456311953426007E-2</v>
      </c>
      <c r="AE122" s="5">
        <f t="shared" si="246"/>
        <v>4.246983599734909E-2</v>
      </c>
      <c r="AF122" s="5">
        <f t="shared" si="247"/>
        <v>2.6955854730082211E-2</v>
      </c>
      <c r="AG122" s="5">
        <f t="shared" si="248"/>
        <v>1.1406026374023047E-2</v>
      </c>
      <c r="AH122" s="5">
        <f t="shared" si="249"/>
        <v>2.972508198834883E-3</v>
      </c>
      <c r="AI122" s="5">
        <f t="shared" si="250"/>
        <v>6.9113729846635302E-3</v>
      </c>
      <c r="AJ122" s="5">
        <f t="shared" si="251"/>
        <v>8.0348098874647115E-3</v>
      </c>
      <c r="AK122" s="5">
        <f t="shared" si="252"/>
        <v>6.2272402382716639E-3</v>
      </c>
      <c r="AL122" s="5">
        <f t="shared" si="253"/>
        <v>4.2734701946206338E-4</v>
      </c>
      <c r="AM122" s="5">
        <f t="shared" si="254"/>
        <v>1.5557841064459812E-2</v>
      </c>
      <c r="AN122" s="5">
        <f t="shared" si="255"/>
        <v>1.9749306480649608E-2</v>
      </c>
      <c r="AO122" s="5">
        <f t="shared" si="256"/>
        <v>1.2535000995659394E-2</v>
      </c>
      <c r="AP122" s="5">
        <f t="shared" si="257"/>
        <v>5.3040259114966728E-3</v>
      </c>
      <c r="AQ122" s="5">
        <f t="shared" si="258"/>
        <v>1.6832482230896813E-3</v>
      </c>
      <c r="AR122" s="5">
        <f t="shared" si="259"/>
        <v>7.5466737565713993E-4</v>
      </c>
      <c r="AS122" s="5">
        <f t="shared" si="260"/>
        <v>1.7546756354004619E-3</v>
      </c>
      <c r="AT122" s="5">
        <f t="shared" si="261"/>
        <v>2.0398964396645741E-3</v>
      </c>
      <c r="AU122" s="5">
        <f t="shared" si="262"/>
        <v>1.5809864040223854E-3</v>
      </c>
      <c r="AV122" s="5">
        <f t="shared" si="263"/>
        <v>9.1898709700477554E-4</v>
      </c>
      <c r="AW122" s="5">
        <f t="shared" si="264"/>
        <v>3.5036601001966369E-5</v>
      </c>
      <c r="AX122" s="5">
        <f t="shared" si="265"/>
        <v>6.0289176255674606E-3</v>
      </c>
      <c r="AY122" s="5">
        <f t="shared" si="266"/>
        <v>7.6531789623380019E-3</v>
      </c>
      <c r="AZ122" s="5">
        <f t="shared" si="267"/>
        <v>4.8575177060957188E-3</v>
      </c>
      <c r="BA122" s="5">
        <f t="shared" si="268"/>
        <v>2.0553967077950163E-3</v>
      </c>
      <c r="BB122" s="5">
        <f t="shared" si="269"/>
        <v>6.5228619050318383E-4</v>
      </c>
      <c r="BC122" s="5">
        <f t="shared" si="270"/>
        <v>1.6560395283598509E-4</v>
      </c>
      <c r="BD122" s="5">
        <f t="shared" si="271"/>
        <v>1.5966394084981504E-4</v>
      </c>
      <c r="BE122" s="5">
        <f t="shared" si="272"/>
        <v>3.7123431580335381E-4</v>
      </c>
      <c r="BF122" s="5">
        <f t="shared" si="273"/>
        <v>4.3157808988197698E-4</v>
      </c>
      <c r="BG122" s="5">
        <f t="shared" si="274"/>
        <v>3.344871235176783E-4</v>
      </c>
      <c r="BH122" s="5">
        <f t="shared" si="275"/>
        <v>1.9442883875846195E-4</v>
      </c>
      <c r="BI122" s="5">
        <f t="shared" si="276"/>
        <v>9.0413222352856454E-5</v>
      </c>
      <c r="BJ122" s="8">
        <f t="shared" si="277"/>
        <v>0.59993925861579656</v>
      </c>
      <c r="BK122" s="8">
        <f t="shared" si="278"/>
        <v>0.19972150721696011</v>
      </c>
      <c r="BL122" s="8">
        <f t="shared" si="279"/>
        <v>0.18835375275601468</v>
      </c>
      <c r="BM122" s="8">
        <f t="shared" si="280"/>
        <v>0.68604283264238897</v>
      </c>
      <c r="BN122" s="8">
        <f t="shared" si="281"/>
        <v>0.30372011251557296</v>
      </c>
    </row>
    <row r="123" spans="1:66" x14ac:dyDescent="0.25">
      <c r="A123" t="s">
        <v>13</v>
      </c>
      <c r="B123" t="s">
        <v>14</v>
      </c>
      <c r="C123" t="s">
        <v>46</v>
      </c>
      <c r="D123" s="7" t="s">
        <v>526</v>
      </c>
      <c r="E123">
        <f>VLOOKUP(A123,home!$A$2:$E$405,3,FALSE)</f>
        <v>1.76143790849673</v>
      </c>
      <c r="F123">
        <f>VLOOKUP(B123,home!$B$2:$E$405,3,FALSE)</f>
        <v>0.83</v>
      </c>
      <c r="G123">
        <f>VLOOKUP(C123,away!$B$2:$E$405,4,FALSE)</f>
        <v>1.27</v>
      </c>
      <c r="H123">
        <f>VLOOKUP(A123,away!$A$2:$E$405,3,FALSE)</f>
        <v>1.3562091503267999</v>
      </c>
      <c r="I123">
        <f>VLOOKUP(C123,away!$B$2:$E$405,3,FALSE)</f>
        <v>0.43</v>
      </c>
      <c r="J123">
        <f>VLOOKUP(B123,home!$B$2:$E$405,4,FALSE)</f>
        <v>0.74</v>
      </c>
      <c r="K123" s="3">
        <f t="shared" si="226"/>
        <v>1.8567316993464029</v>
      </c>
      <c r="L123" s="3">
        <f t="shared" si="227"/>
        <v>0.43154575163398767</v>
      </c>
      <c r="M123" s="5">
        <f t="shared" si="228"/>
        <v>0.10144104862243351</v>
      </c>
      <c r="N123" s="5">
        <f t="shared" si="229"/>
        <v>0.18834881059221206</v>
      </c>
      <c r="O123" s="5">
        <f t="shared" si="230"/>
        <v>4.3776453574307962E-2</v>
      </c>
      <c r="P123" s="5">
        <f t="shared" si="231"/>
        <v>8.1281129036383723E-2</v>
      </c>
      <c r="Q123" s="5">
        <f t="shared" si="232"/>
        <v>0.17485660358037586</v>
      </c>
      <c r="R123" s="5">
        <f t="shared" si="233"/>
        <v>9.445771280797547E-3</v>
      </c>
      <c r="S123" s="5">
        <f t="shared" si="234"/>
        <v>1.6281924396353835E-2</v>
      </c>
      <c r="T123" s="5">
        <f t="shared" si="235"/>
        <v>7.5458624420259524E-2</v>
      </c>
      <c r="U123" s="5">
        <f t="shared" si="236"/>
        <v>1.7538262961832675E-2</v>
      </c>
      <c r="V123" s="5">
        <f t="shared" si="237"/>
        <v>1.449570098750394E-3</v>
      </c>
      <c r="W123" s="5">
        <f t="shared" si="238"/>
        <v>0.10822059956924385</v>
      </c>
      <c r="X123" s="5">
        <f t="shared" si="239"/>
        <v>4.6702139983390144E-2</v>
      </c>
      <c r="Y123" s="5">
        <f t="shared" si="240"/>
        <v>1.0077055051023902E-2</v>
      </c>
      <c r="Z123" s="5">
        <f t="shared" si="241"/>
        <v>1.3587608223781704E-3</v>
      </c>
      <c r="AA123" s="5">
        <f t="shared" si="242"/>
        <v>2.5228542907395363E-3</v>
      </c>
      <c r="AB123" s="5">
        <f t="shared" si="243"/>
        <v>2.3421317672240919E-3</v>
      </c>
      <c r="AC123" s="5">
        <f t="shared" si="244"/>
        <v>7.2593082290060983E-5</v>
      </c>
      <c r="AD123" s="5">
        <f t="shared" si="245"/>
        <v>5.0234154435622187E-2</v>
      </c>
      <c r="AE123" s="5">
        <f t="shared" si="246"/>
        <v>2.1678335933618394E-2</v>
      </c>
      <c r="AF123" s="5">
        <f t="shared" si="247"/>
        <v>4.6775968873237163E-3</v>
      </c>
      <c r="AG123" s="5">
        <f t="shared" si="248"/>
        <v>6.7286568819363807E-4</v>
      </c>
      <c r="AH123" s="5">
        <f t="shared" si="249"/>
        <v>1.465918650960007E-4</v>
      </c>
      <c r="AI123" s="5">
        <f t="shared" si="250"/>
        <v>2.7218176279005597E-4</v>
      </c>
      <c r="AJ123" s="5">
        <f t="shared" si="251"/>
        <v>2.5268425347814015E-4</v>
      </c>
      <c r="AK123" s="5">
        <f t="shared" si="252"/>
        <v>1.5638895445284812E-4</v>
      </c>
      <c r="AL123" s="5">
        <f t="shared" si="253"/>
        <v>2.3266509046959501E-6</v>
      </c>
      <c r="AM123" s="5">
        <f t="shared" si="254"/>
        <v>1.8654269386096482E-2</v>
      </c>
      <c r="AN123" s="5">
        <f t="shared" si="255"/>
        <v>8.0501707034058914E-3</v>
      </c>
      <c r="AO123" s="5">
        <f t="shared" si="256"/>
        <v>1.7370084834916011E-3</v>
      </c>
      <c r="AP123" s="5">
        <f t="shared" si="257"/>
        <v>2.49866210534332E-4</v>
      </c>
      <c r="AQ123" s="5">
        <f t="shared" si="258"/>
        <v>2.6957175408243628E-5</v>
      </c>
      <c r="AR123" s="5">
        <f t="shared" si="259"/>
        <v>1.2652219321256355E-5</v>
      </c>
      <c r="AS123" s="5">
        <f t="shared" si="260"/>
        <v>2.3491776680859701E-5</v>
      </c>
      <c r="AT123" s="5">
        <f t="shared" si="261"/>
        <v>2.180896321865942E-5</v>
      </c>
      <c r="AU123" s="5">
        <f t="shared" si="262"/>
        <v>1.3497797779321567E-5</v>
      </c>
      <c r="AV123" s="5">
        <f t="shared" si="263"/>
        <v>6.2654472520584597E-6</v>
      </c>
      <c r="AW123" s="5">
        <f t="shared" si="264"/>
        <v>5.1785088475675914E-8</v>
      </c>
      <c r="AX123" s="5">
        <f t="shared" si="265"/>
        <v>5.7726622162187465E-3</v>
      </c>
      <c r="AY123" s="5">
        <f t="shared" si="266"/>
        <v>2.4911678550272398E-3</v>
      </c>
      <c r="AZ123" s="5">
        <f t="shared" si="267"/>
        <v>5.3752645222207953E-4</v>
      </c>
      <c r="BA123" s="5">
        <f t="shared" si="268"/>
        <v>7.7322418949109348E-5</v>
      </c>
      <c r="BB123" s="5">
        <f t="shared" si="269"/>
        <v>8.3420403508878709E-6</v>
      </c>
      <c r="BC123" s="5">
        <f t="shared" si="270"/>
        <v>7.1999441467699241E-7</v>
      </c>
      <c r="BD123" s="5">
        <f t="shared" si="271"/>
        <v>9.1000191613827181E-7</v>
      </c>
      <c r="BE123" s="5">
        <f t="shared" si="272"/>
        <v>1.6896294041598961E-6</v>
      </c>
      <c r="BF123" s="5">
        <f t="shared" si="273"/>
        <v>1.5685942374257275E-6</v>
      </c>
      <c r="BG123" s="5">
        <f t="shared" si="274"/>
        <v>9.7081954801348186E-7</v>
      </c>
      <c r="BH123" s="5">
        <f t="shared" si="275"/>
        <v>4.5063785728544478E-7</v>
      </c>
      <c r="BI123" s="5">
        <f t="shared" si="276"/>
        <v>1.6734271890948508E-7</v>
      </c>
      <c r="BJ123" s="8">
        <f t="shared" si="277"/>
        <v>0.71853279907738243</v>
      </c>
      <c r="BK123" s="8">
        <f t="shared" si="278"/>
        <v>0.20301975974214345</v>
      </c>
      <c r="BL123" s="8">
        <f t="shared" si="279"/>
        <v>7.6536793940652936E-2</v>
      </c>
      <c r="BM123" s="8">
        <f t="shared" si="280"/>
        <v>0.39780718082610794</v>
      </c>
      <c r="BN123" s="8">
        <f t="shared" si="281"/>
        <v>0.59914981668651079</v>
      </c>
    </row>
    <row r="124" spans="1:66" x14ac:dyDescent="0.25">
      <c r="A124" t="s">
        <v>13</v>
      </c>
      <c r="B124" t="s">
        <v>51</v>
      </c>
      <c r="C124" t="s">
        <v>49</v>
      </c>
      <c r="D124" s="7" t="s">
        <v>526</v>
      </c>
      <c r="E124">
        <f>VLOOKUP(A124,home!$A$2:$E$405,3,FALSE)</f>
        <v>1.76143790849673</v>
      </c>
      <c r="F124">
        <f>VLOOKUP(B124,home!$B$2:$E$405,3,FALSE)</f>
        <v>0.83</v>
      </c>
      <c r="G124">
        <f>VLOOKUP(C124,away!$B$2:$E$405,4,FALSE)</f>
        <v>0.99</v>
      </c>
      <c r="H124">
        <f>VLOOKUP(A124,away!$A$2:$E$405,3,FALSE)</f>
        <v>1.3562091503267999</v>
      </c>
      <c r="I124">
        <f>VLOOKUP(C124,away!$B$2:$E$405,3,FALSE)</f>
        <v>1.37</v>
      </c>
      <c r="J124">
        <f>VLOOKUP(B124,home!$B$2:$E$405,4,FALSE)</f>
        <v>0.91</v>
      </c>
      <c r="K124" s="3">
        <f t="shared" si="226"/>
        <v>1.4473735294117629</v>
      </c>
      <c r="L124" s="3">
        <f t="shared" si="227"/>
        <v>1.6907859477124216</v>
      </c>
      <c r="M124" s="5">
        <f t="shared" si="228"/>
        <v>4.3362534237399407E-2</v>
      </c>
      <c r="N124" s="5">
        <f t="shared" si="229"/>
        <v>6.2761784223423184E-2</v>
      </c>
      <c r="O124" s="5">
        <f t="shared" si="230"/>
        <v>7.3316763545793681E-2</v>
      </c>
      <c r="P124" s="5">
        <f t="shared" si="231"/>
        <v>0.10611674281832306</v>
      </c>
      <c r="Q124" s="5">
        <f t="shared" si="232"/>
        <v>4.5419872571817767E-2</v>
      </c>
      <c r="R124" s="5">
        <f t="shared" si="233"/>
        <v>6.1981476767491162E-2</v>
      </c>
      <c r="S124" s="5">
        <f t="shared" si="234"/>
        <v>6.4922192074384807E-2</v>
      </c>
      <c r="T124" s="5">
        <f t="shared" si="235"/>
        <v>7.6795282291318323E-2</v>
      </c>
      <c r="U124" s="5">
        <f t="shared" si="236"/>
        <v>8.9710348787116853E-2</v>
      </c>
      <c r="V124" s="5">
        <f t="shared" si="237"/>
        <v>1.7653056904023391E-2</v>
      </c>
      <c r="W124" s="5">
        <f t="shared" si="238"/>
        <v>2.1913173756568136E-2</v>
      </c>
      <c r="X124" s="5">
        <f t="shared" si="239"/>
        <v>3.7050486257386023E-2</v>
      </c>
      <c r="Y124" s="5">
        <f t="shared" si="240"/>
        <v>3.1322220759950246E-2</v>
      </c>
      <c r="Z124" s="5">
        <f t="shared" si="241"/>
        <v>3.4932469978979336E-2</v>
      </c>
      <c r="AA124" s="5">
        <f t="shared" si="242"/>
        <v>5.0560332364545768E-2</v>
      </c>
      <c r="AB124" s="5">
        <f t="shared" si="243"/>
        <v>3.6589843351352208E-2</v>
      </c>
      <c r="AC124" s="5">
        <f t="shared" si="244"/>
        <v>2.7000337566551263E-3</v>
      </c>
      <c r="AD124" s="5">
        <f t="shared" si="245"/>
        <v>7.9291369101643101E-3</v>
      </c>
      <c r="AE124" s="5">
        <f t="shared" si="246"/>
        <v>1.3406473265193702E-2</v>
      </c>
      <c r="AF124" s="5">
        <f t="shared" si="247"/>
        <v>1.1333738302585892E-2</v>
      </c>
      <c r="AG124" s="5">
        <f t="shared" si="248"/>
        <v>6.3876418190207552E-3</v>
      </c>
      <c r="AH124" s="5">
        <f t="shared" si="249"/>
        <v>1.4765832339836074E-2</v>
      </c>
      <c r="AI124" s="5">
        <f t="shared" si="250"/>
        <v>2.1371674868410885E-2</v>
      </c>
      <c r="AJ124" s="5">
        <f t="shared" si="251"/>
        <v>1.5466398241866273E-2</v>
      </c>
      <c r="AK124" s="5">
        <f t="shared" si="252"/>
        <v>7.4618851368726249E-3</v>
      </c>
      <c r="AL124" s="5">
        <f t="shared" si="253"/>
        <v>2.6430077742886643E-4</v>
      </c>
      <c r="AM124" s="5">
        <f t="shared" si="254"/>
        <v>2.2952845749707189E-3</v>
      </c>
      <c r="AN124" s="5">
        <f t="shared" si="255"/>
        <v>3.8808349053615697E-3</v>
      </c>
      <c r="AO124" s="5">
        <f t="shared" si="256"/>
        <v>3.2808305616886047E-3</v>
      </c>
      <c r="AP124" s="5">
        <f t="shared" si="257"/>
        <v>1.8490607368428485E-3</v>
      </c>
      <c r="AQ124" s="5">
        <f t="shared" si="258"/>
        <v>7.8159147758016605E-4</v>
      </c>
      <c r="AR124" s="5">
        <f t="shared" si="259"/>
        <v>4.9931723652944888E-3</v>
      </c>
      <c r="AS124" s="5">
        <f t="shared" si="260"/>
        <v>7.2269855093175638E-3</v>
      </c>
      <c r="AT124" s="5">
        <f t="shared" si="261"/>
        <v>5.2300737618143165E-3</v>
      </c>
      <c r="AU124" s="5">
        <f t="shared" si="262"/>
        <v>2.5232901065736814E-3</v>
      </c>
      <c r="AV124" s="5">
        <f t="shared" si="263"/>
        <v>9.1303582682033288E-4</v>
      </c>
      <c r="AW124" s="5">
        <f t="shared" si="264"/>
        <v>1.7966570885282366E-5</v>
      </c>
      <c r="AX124" s="5">
        <f t="shared" si="265"/>
        <v>5.5368902271329154E-4</v>
      </c>
      <c r="AY124" s="5">
        <f t="shared" si="266"/>
        <v>9.3616961900625699E-4</v>
      </c>
      <c r="AZ124" s="5">
        <f t="shared" si="267"/>
        <v>7.9143121824553568E-4</v>
      </c>
      <c r="BA124" s="5">
        <f t="shared" si="268"/>
        <v>4.460469274634916E-4</v>
      </c>
      <c r="BB124" s="5">
        <f t="shared" si="269"/>
        <v>1.8854246924389335E-4</v>
      </c>
      <c r="BC124" s="5">
        <f t="shared" si="270"/>
        <v>6.3756991508915232E-5</v>
      </c>
      <c r="BD124" s="5">
        <f t="shared" si="271"/>
        <v>1.4070642782909879E-3</v>
      </c>
      <c r="BE124" s="5">
        <f t="shared" si="272"/>
        <v>2.0365475905792419E-3</v>
      </c>
      <c r="BF124" s="5">
        <f t="shared" si="273"/>
        <v>1.4738225369958502E-3</v>
      </c>
      <c r="BG124" s="5">
        <f t="shared" si="274"/>
        <v>7.1105724236609406E-4</v>
      </c>
      <c r="BH124" s="5">
        <f t="shared" si="275"/>
        <v>2.5729135762430217E-4</v>
      </c>
      <c r="BI124" s="5">
        <f t="shared" si="276"/>
        <v>7.447934007436605E-5</v>
      </c>
      <c r="BJ124" s="8">
        <f t="shared" si="277"/>
        <v>0.32938704866205365</v>
      </c>
      <c r="BK124" s="8">
        <f t="shared" si="278"/>
        <v>0.23595503018722089</v>
      </c>
      <c r="BL124" s="8">
        <f t="shared" si="279"/>
        <v>0.39807137531903691</v>
      </c>
      <c r="BM124" s="8">
        <f t="shared" si="280"/>
        <v>0.60446854693492136</v>
      </c>
      <c r="BN124" s="8">
        <f t="shared" si="281"/>
        <v>0.3929591741642483</v>
      </c>
    </row>
    <row r="125" spans="1:66" x14ac:dyDescent="0.25">
      <c r="A125" t="s">
        <v>13</v>
      </c>
      <c r="B125" t="s">
        <v>43</v>
      </c>
      <c r="C125" t="s">
        <v>15</v>
      </c>
      <c r="D125" s="7" t="s">
        <v>526</v>
      </c>
      <c r="E125">
        <f>VLOOKUP(A125,home!$A$2:$E$405,3,FALSE)</f>
        <v>1.76143790849673</v>
      </c>
      <c r="F125">
        <f>VLOOKUP(B125,home!$B$2:$E$405,3,FALSE)</f>
        <v>1.74</v>
      </c>
      <c r="G125">
        <f>VLOOKUP(C125,away!$B$2:$E$405,4,FALSE)</f>
        <v>0.8</v>
      </c>
      <c r="H125">
        <f>VLOOKUP(A125,away!$A$2:$E$405,3,FALSE)</f>
        <v>1.3562091503267999</v>
      </c>
      <c r="I125">
        <f>VLOOKUP(C125,away!$B$2:$E$405,3,FALSE)</f>
        <v>1.37</v>
      </c>
      <c r="J125">
        <f>VLOOKUP(B125,home!$B$2:$E$405,4,FALSE)</f>
        <v>1.21</v>
      </c>
      <c r="K125" s="3">
        <f t="shared" si="226"/>
        <v>2.4519215686274483</v>
      </c>
      <c r="L125" s="3">
        <f t="shared" si="227"/>
        <v>2.2481879084967362</v>
      </c>
      <c r="M125" s="5">
        <f t="shared" si="228"/>
        <v>9.0942814314176161E-3</v>
      </c>
      <c r="N125" s="5">
        <f t="shared" si="229"/>
        <v>2.2298464792860958E-2</v>
      </c>
      <c r="O125" s="5">
        <f t="shared" si="230"/>
        <v>2.0445653550579476E-2</v>
      </c>
      <c r="P125" s="5">
        <f t="shared" si="231"/>
        <v>5.0131138925350191E-2</v>
      </c>
      <c r="Q125" s="5">
        <f t="shared" si="232"/>
        <v>2.7337043386447785E-2</v>
      </c>
      <c r="R125" s="5">
        <f t="shared" si="233"/>
        <v>2.2982835546863072E-2</v>
      </c>
      <c r="S125" s="5">
        <f t="shared" si="234"/>
        <v>6.9085477200836257E-2</v>
      </c>
      <c r="T125" s="5">
        <f t="shared" si="235"/>
        <v>6.1458810395462589E-2</v>
      </c>
      <c r="U125" s="5">
        <f t="shared" si="236"/>
        <v>5.6352110185571187E-2</v>
      </c>
      <c r="V125" s="5">
        <f t="shared" si="237"/>
        <v>4.2313936894143027E-2</v>
      </c>
      <c r="W125" s="5">
        <f t="shared" si="238"/>
        <v>2.2342762100578555E-2</v>
      </c>
      <c r="X125" s="5">
        <f t="shared" si="239"/>
        <v>5.0230727596939848E-2</v>
      </c>
      <c r="Y125" s="5">
        <f t="shared" si="240"/>
        <v>5.6464057209216753E-2</v>
      </c>
      <c r="Z125" s="5">
        <f t="shared" si="241"/>
        <v>1.7223244326475515E-2</v>
      </c>
      <c r="AA125" s="5">
        <f t="shared" si="242"/>
        <v>4.2230044245825646E-2</v>
      </c>
      <c r="AB125" s="5">
        <f t="shared" si="243"/>
        <v>5.1772378165215682E-2</v>
      </c>
      <c r="AC125" s="5">
        <f t="shared" si="244"/>
        <v>1.4578157335159337E-2</v>
      </c>
      <c r="AD125" s="5">
        <f t="shared" si="245"/>
        <v>1.3695675074280118E-2</v>
      </c>
      <c r="AE125" s="5">
        <f t="shared" si="246"/>
        <v>3.0790451100696704E-2</v>
      </c>
      <c r="AF125" s="5">
        <f t="shared" si="247"/>
        <v>3.4611359930873178E-2</v>
      </c>
      <c r="AG125" s="5">
        <f t="shared" si="248"/>
        <v>2.5937613631072508E-2</v>
      </c>
      <c r="AH125" s="5">
        <f t="shared" si="249"/>
        <v>9.6802724099668176E-3</v>
      </c>
      <c r="AI125" s="5">
        <f t="shared" si="250"/>
        <v>2.3735268712186851E-2</v>
      </c>
      <c r="AJ125" s="5">
        <f t="shared" si="251"/>
        <v>2.909850864628959E-2</v>
      </c>
      <c r="AK125" s="5">
        <f t="shared" si="252"/>
        <v>2.378242032157658E-2</v>
      </c>
      <c r="AL125" s="5">
        <f t="shared" si="253"/>
        <v>3.2144139640093139E-3</v>
      </c>
      <c r="AM125" s="5">
        <f t="shared" si="254"/>
        <v>6.7161442223081479E-3</v>
      </c>
      <c r="AN125" s="5">
        <f t="shared" si="255"/>
        <v>1.5099154232313394E-2</v>
      </c>
      <c r="AO125" s="5">
        <f t="shared" si="256"/>
        <v>1.6972867986807149E-2</v>
      </c>
      <c r="AP125" s="5">
        <f t="shared" si="257"/>
        <v>1.2719398860150393E-2</v>
      </c>
      <c r="AQ125" s="5">
        <f t="shared" si="258"/>
        <v>7.1488996801843223E-3</v>
      </c>
      <c r="AR125" s="5">
        <f t="shared" si="259"/>
        <v>4.3526142766083901E-3</v>
      </c>
      <c r="AS125" s="5">
        <f t="shared" si="260"/>
        <v>1.067226882473187E-2</v>
      </c>
      <c r="AT125" s="5">
        <f t="shared" si="261"/>
        <v>1.3083783058775191E-2</v>
      </c>
      <c r="AU125" s="5">
        <f t="shared" si="262"/>
        <v>1.06934699603511E-2</v>
      </c>
      <c r="AV125" s="5">
        <f t="shared" si="263"/>
        <v>6.5548874098136419E-3</v>
      </c>
      <c r="AW125" s="5">
        <f t="shared" si="264"/>
        <v>4.9219646131030818E-4</v>
      </c>
      <c r="AX125" s="5">
        <f t="shared" si="265"/>
        <v>2.744576479448329E-3</v>
      </c>
      <c r="AY125" s="5">
        <f t="shared" si="266"/>
        <v>6.1703236550402748E-3</v>
      </c>
      <c r="AZ125" s="5">
        <f t="shared" si="267"/>
        <v>6.9360235163864669E-3</v>
      </c>
      <c r="BA125" s="5">
        <f t="shared" si="268"/>
        <v>5.19782806752969E-3</v>
      </c>
      <c r="BB125" s="5">
        <f t="shared" si="269"/>
        <v>2.9214235529663019E-3</v>
      </c>
      <c r="BC125" s="5">
        <f t="shared" si="270"/>
        <v>1.3135818214752824E-3</v>
      </c>
      <c r="BD125" s="5">
        <f t="shared" si="271"/>
        <v>1.6309157978368757E-3</v>
      </c>
      <c r="BE125" s="5">
        <f t="shared" si="272"/>
        <v>3.998877621331479E-3</v>
      </c>
      <c r="BF125" s="5">
        <f t="shared" si="273"/>
        <v>4.9024671450221399E-3</v>
      </c>
      <c r="BG125" s="5">
        <f t="shared" si="274"/>
        <v>4.0068216441224045E-3</v>
      </c>
      <c r="BH125" s="5">
        <f t="shared" si="275"/>
        <v>2.4561031027167542E-3</v>
      </c>
      <c r="BI125" s="5">
        <f t="shared" si="276"/>
        <v>1.2044344344648008E-3</v>
      </c>
      <c r="BJ125" s="8">
        <f t="shared" si="277"/>
        <v>0.42910718729303871</v>
      </c>
      <c r="BK125" s="8">
        <f t="shared" si="278"/>
        <v>0.19458772940595601</v>
      </c>
      <c r="BL125" s="8">
        <f t="shared" si="279"/>
        <v>0.34363613505984947</v>
      </c>
      <c r="BM125" s="8">
        <f t="shared" si="280"/>
        <v>0.8265867512580708</v>
      </c>
      <c r="BN125" s="8">
        <f t="shared" si="281"/>
        <v>0.15228941763351908</v>
      </c>
    </row>
    <row r="126" spans="1:66" x14ac:dyDescent="0.25">
      <c r="A126" t="s">
        <v>16</v>
      </c>
      <c r="B126" t="s">
        <v>287</v>
      </c>
      <c r="C126" t="s">
        <v>231</v>
      </c>
      <c r="D126" s="7" t="s">
        <v>526</v>
      </c>
      <c r="E126">
        <f>VLOOKUP(A126,home!$A$2:$E$405,3,FALSE)</f>
        <v>1.5457516339869299</v>
      </c>
      <c r="F126">
        <f>VLOOKUP(B126,home!$B$2:$E$405,3,FALSE)</f>
        <v>1.37</v>
      </c>
      <c r="G126">
        <f>VLOOKUP(C126,away!$B$2:$E$405,4,FALSE)</f>
        <v>1.03</v>
      </c>
      <c r="H126">
        <f>VLOOKUP(A126,away!$A$2:$E$405,3,FALSE)</f>
        <v>1.36928104575163</v>
      </c>
      <c r="I126">
        <f>VLOOKUP(C126,away!$B$2:$E$405,3,FALSE)</f>
        <v>0.61</v>
      </c>
      <c r="J126">
        <f>VLOOKUP(B126,home!$B$2:$E$405,4,FALSE)</f>
        <v>0.73</v>
      </c>
      <c r="K126" s="3">
        <f t="shared" si="226"/>
        <v>2.1812101307189571</v>
      </c>
      <c r="L126" s="3">
        <f t="shared" si="227"/>
        <v>0.60974084967320086</v>
      </c>
      <c r="M126" s="5">
        <f t="shared" si="228"/>
        <v>6.1362831309660804E-2</v>
      </c>
      <c r="N126" s="5">
        <f t="shared" si="229"/>
        <v>0.13384522930223056</v>
      </c>
      <c r="O126" s="5">
        <f t="shared" si="230"/>
        <v>3.7415424901105873E-2</v>
      </c>
      <c r="P126" s="5">
        <f t="shared" si="231"/>
        <v>8.1610903839446469E-2</v>
      </c>
      <c r="Q126" s="5">
        <f t="shared" si="232"/>
        <v>0.1459722850512136</v>
      </c>
      <c r="R126" s="5">
        <f t="shared" si="233"/>
        <v>1.1406856485042065E-2</v>
      </c>
      <c r="S126" s="5">
        <f t="shared" si="234"/>
        <v>2.7135072988568213E-2</v>
      </c>
      <c r="T126" s="5">
        <f t="shared" si="235"/>
        <v>8.900526511586565E-2</v>
      </c>
      <c r="U126" s="5">
        <f t="shared" si="236"/>
        <v>2.488075092483099E-2</v>
      </c>
      <c r="V126" s="5">
        <f t="shared" si="237"/>
        <v>4.0098791349062034E-3</v>
      </c>
      <c r="W126" s="5">
        <f t="shared" si="238"/>
        <v>0.10613207565263413</v>
      </c>
      <c r="X126" s="5">
        <f t="shared" si="239"/>
        <v>6.4713061986017575E-2</v>
      </c>
      <c r="Y126" s="5">
        <f t="shared" si="240"/>
        <v>1.9729098700154435E-2</v>
      </c>
      <c r="Z126" s="5">
        <f t="shared" si="241"/>
        <v>2.3184087884299373E-3</v>
      </c>
      <c r="AA126" s="5">
        <f t="shared" si="242"/>
        <v>5.0569367364712422E-3</v>
      </c>
      <c r="AB126" s="5">
        <f t="shared" si="243"/>
        <v>5.5151208199979689E-3</v>
      </c>
      <c r="AC126" s="5">
        <f t="shared" si="244"/>
        <v>3.3331441597275952E-4</v>
      </c>
      <c r="AD126" s="5">
        <f t="shared" si="245"/>
        <v>5.787408965193909E-2</v>
      </c>
      <c r="AE126" s="5">
        <f t="shared" si="246"/>
        <v>3.5288196598436343E-2</v>
      </c>
      <c r="AF126" s="5">
        <f t="shared" si="247"/>
        <v>1.0758327488682766E-2</v>
      </c>
      <c r="AG126" s="5">
        <f t="shared" si="248"/>
        <v>2.1865972480039947E-3</v>
      </c>
      <c r="AH126" s="5">
        <f t="shared" si="249"/>
        <v>3.5340713613677148E-4</v>
      </c>
      <c r="AI126" s="5">
        <f t="shared" si="250"/>
        <v>7.7085522560989956E-4</v>
      </c>
      <c r="AJ126" s="5">
        <f t="shared" si="251"/>
        <v>8.406986137089803E-4</v>
      </c>
      <c r="AK126" s="5">
        <f t="shared" si="252"/>
        <v>6.1124677770113686E-4</v>
      </c>
      <c r="AL126" s="5">
        <f t="shared" si="253"/>
        <v>1.77319658625149E-5</v>
      </c>
      <c r="AM126" s="5">
        <f t="shared" si="254"/>
        <v>2.5247110130989341E-2</v>
      </c>
      <c r="AN126" s="5">
        <f t="shared" si="255"/>
        <v>1.5394194383062318E-2</v>
      </c>
      <c r="AO126" s="5">
        <f t="shared" si="256"/>
        <v>4.6932345815814168E-3</v>
      </c>
      <c r="AP126" s="5">
        <f t="shared" si="257"/>
        <v>9.5388561382970095E-4</v>
      </c>
      <c r="AQ126" s="5">
        <f t="shared" si="258"/>
        <v>1.4540575616689113E-4</v>
      </c>
      <c r="AR126" s="5">
        <f t="shared" si="259"/>
        <v>4.3097353493721542E-5</v>
      </c>
      <c r="AS126" s="5">
        <f t="shared" si="260"/>
        <v>9.4004384047681464E-5</v>
      </c>
      <c r="AT126" s="5">
        <f t="shared" si="261"/>
        <v>1.0252165740839919E-4</v>
      </c>
      <c r="AU126" s="5">
        <f t="shared" si="262"/>
        <v>7.454042591909951E-5</v>
      </c>
      <c r="AV126" s="5">
        <f t="shared" si="263"/>
        <v>4.0647083040711445E-5</v>
      </c>
      <c r="AW126" s="5">
        <f t="shared" si="264"/>
        <v>6.5508428854164777E-7</v>
      </c>
      <c r="AX126" s="5">
        <f t="shared" si="265"/>
        <v>9.1782087315151976E-3</v>
      </c>
      <c r="AY126" s="5">
        <f t="shared" si="266"/>
        <v>5.5963287904320681E-3</v>
      </c>
      <c r="AZ126" s="5">
        <f t="shared" si="267"/>
        <v>1.7061551358643226E-3</v>
      </c>
      <c r="BA126" s="5">
        <f t="shared" si="268"/>
        <v>3.4677082740540259E-4</v>
      </c>
      <c r="BB126" s="5">
        <f t="shared" si="269"/>
        <v>5.2860084736012253E-5</v>
      </c>
      <c r="BC126" s="5">
        <f t="shared" si="270"/>
        <v>6.4461905961467048E-6</v>
      </c>
      <c r="BD126" s="5">
        <f t="shared" si="271"/>
        <v>4.3797028229880081E-6</v>
      </c>
      <c r="BE126" s="5">
        <f t="shared" si="272"/>
        <v>9.5530521670398596E-6</v>
      </c>
      <c r="BF126" s="5">
        <f t="shared" si="273"/>
        <v>1.0418607083017016E-5</v>
      </c>
      <c r="BG126" s="5">
        <f t="shared" si="274"/>
        <v>7.5750571058189981E-6</v>
      </c>
      <c r="BH126" s="5">
        <f t="shared" si="275"/>
        <v>4.1306978249967552E-6</v>
      </c>
      <c r="BI126" s="5">
        <f t="shared" si="276"/>
        <v>1.8019839885643368E-6</v>
      </c>
      <c r="BJ126" s="8">
        <f t="shared" si="277"/>
        <v>0.72882482702135687</v>
      </c>
      <c r="BK126" s="8">
        <f t="shared" si="278"/>
        <v>0.18006606244484902</v>
      </c>
      <c r="BL126" s="8">
        <f t="shared" si="279"/>
        <v>8.7243967625506985E-2</v>
      </c>
      <c r="BM126" s="8">
        <f t="shared" si="280"/>
        <v>0.52124406128530032</v>
      </c>
      <c r="BN126" s="8">
        <f t="shared" si="281"/>
        <v>0.47161353088869934</v>
      </c>
    </row>
    <row r="127" spans="1:66" x14ac:dyDescent="0.25">
      <c r="A127" t="s">
        <v>16</v>
      </c>
      <c r="B127" t="s">
        <v>18</v>
      </c>
      <c r="C127" t="s">
        <v>59</v>
      </c>
      <c r="D127" s="7" t="s">
        <v>526</v>
      </c>
      <c r="E127">
        <f>VLOOKUP(A127,home!$A$2:$E$405,3,FALSE)</f>
        <v>1.5457516339869299</v>
      </c>
      <c r="F127">
        <f>VLOOKUP(B127,home!$B$2:$E$405,3,FALSE)</f>
        <v>0.99</v>
      </c>
      <c r="G127">
        <f>VLOOKUP(C127,away!$B$2:$E$405,4,FALSE)</f>
        <v>1.1399999999999999</v>
      </c>
      <c r="H127">
        <f>VLOOKUP(A127,away!$A$2:$E$405,3,FALSE)</f>
        <v>1.36928104575163</v>
      </c>
      <c r="I127">
        <f>VLOOKUP(C127,away!$B$2:$E$405,3,FALSE)</f>
        <v>0.72</v>
      </c>
      <c r="J127">
        <f>VLOOKUP(B127,home!$B$2:$E$405,4,FALSE)</f>
        <v>1.03</v>
      </c>
      <c r="K127" s="3">
        <f t="shared" si="226"/>
        <v>1.7445352941176488</v>
      </c>
      <c r="L127" s="3">
        <f t="shared" si="227"/>
        <v>1.0154588235294089</v>
      </c>
      <c r="M127" s="5">
        <f t="shared" si="228"/>
        <v>6.329214066525557E-2</v>
      </c>
      <c r="N127" s="5">
        <f t="shared" si="229"/>
        <v>0.11041537323079723</v>
      </c>
      <c r="O127" s="5">
        <f t="shared" si="230"/>
        <v>6.427056269859828E-2</v>
      </c>
      <c r="P127" s="5">
        <f t="shared" si="231"/>
        <v>0.11212226500050594</v>
      </c>
      <c r="Q127" s="5">
        <f t="shared" si="232"/>
        <v>9.6311757807149428E-2</v>
      </c>
      <c r="R127" s="5">
        <f t="shared" si="233"/>
        <v>3.2632054992745858E-2</v>
      </c>
      <c r="S127" s="5">
        <f t="shared" si="234"/>
        <v>4.9656253433314479E-2</v>
      </c>
      <c r="T127" s="5">
        <f t="shared" si="235"/>
        <v>9.7800624274897316E-2</v>
      </c>
      <c r="U127" s="5">
        <f t="shared" si="236"/>
        <v>5.6927771654433183E-2</v>
      </c>
      <c r="V127" s="5">
        <f t="shared" si="237"/>
        <v>9.7740266148939395E-3</v>
      </c>
      <c r="W127" s="5">
        <f t="shared" si="238"/>
        <v>5.600642024436106E-2</v>
      </c>
      <c r="X127" s="5">
        <f t="shared" si="239"/>
        <v>5.6872213611432555E-2</v>
      </c>
      <c r="Y127" s="5">
        <f t="shared" si="240"/>
        <v>2.8875695562689263E-2</v>
      </c>
      <c r="Z127" s="5">
        <f t="shared" si="241"/>
        <v>1.1045502724093562E-2</v>
      </c>
      <c r="AA127" s="5">
        <f t="shared" si="242"/>
        <v>1.9269269343453851E-2</v>
      </c>
      <c r="AB127" s="5">
        <f t="shared" si="243"/>
        <v>1.6807960230757233E-2</v>
      </c>
      <c r="AC127" s="5">
        <f t="shared" si="244"/>
        <v>1.0821703045575826E-3</v>
      </c>
      <c r="AD127" s="5">
        <f t="shared" si="245"/>
        <v>2.4426294203368264E-2</v>
      </c>
      <c r="AE127" s="5">
        <f t="shared" si="246"/>
        <v>2.4803895974935559E-2</v>
      </c>
      <c r="AF127" s="5">
        <f t="shared" si="247"/>
        <v>1.2593667512826949E-2</v>
      </c>
      <c r="AG127" s="5">
        <f t="shared" si="248"/>
        <v>4.2627835988319311E-3</v>
      </c>
      <c r="AH127" s="5">
        <f t="shared" si="249"/>
        <v>2.8040633003747315E-3</v>
      </c>
      <c r="AI127" s="5">
        <f t="shared" si="250"/>
        <v>4.8917873944437371E-3</v>
      </c>
      <c r="AJ127" s="5">
        <f t="shared" si="251"/>
        <v>4.2669478804634566E-3</v>
      </c>
      <c r="AK127" s="5">
        <f t="shared" si="252"/>
        <v>2.4812803918763315E-3</v>
      </c>
      <c r="AL127" s="5">
        <f t="shared" si="253"/>
        <v>7.6682750425530183E-5</v>
      </c>
      <c r="AM127" s="5">
        <f t="shared" si="254"/>
        <v>8.5225064684554559E-3</v>
      </c>
      <c r="AN127" s="5">
        <f t="shared" si="255"/>
        <v>8.6542543919795548E-3</v>
      </c>
      <c r="AO127" s="5">
        <f t="shared" si="256"/>
        <v>4.3940194917018883E-3</v>
      </c>
      <c r="AP127" s="5">
        <f t="shared" si="257"/>
        <v>1.4873152878696306E-3</v>
      </c>
      <c r="AQ127" s="5">
        <f t="shared" si="258"/>
        <v>3.7757685810934965E-4</v>
      </c>
      <c r="AR127" s="5">
        <f t="shared" si="259"/>
        <v>5.6948216402010344E-4</v>
      </c>
      <c r="AS127" s="5">
        <f t="shared" si="260"/>
        <v>9.9348173450356631E-4</v>
      </c>
      <c r="AT127" s="5">
        <f t="shared" si="261"/>
        <v>8.6658197495134562E-4</v>
      </c>
      <c r="AU127" s="5">
        <f t="shared" si="262"/>
        <v>5.0392761351626626E-4</v>
      </c>
      <c r="AV127" s="5">
        <f t="shared" si="263"/>
        <v>2.1977987686490108E-4</v>
      </c>
      <c r="AW127" s="5">
        <f t="shared" si="264"/>
        <v>3.7734383473419697E-6</v>
      </c>
      <c r="AX127" s="5">
        <f t="shared" si="265"/>
        <v>2.4779688880944162E-3</v>
      </c>
      <c r="AY127" s="5">
        <f t="shared" si="266"/>
        <v>2.5162753718468334E-3</v>
      </c>
      <c r="AZ127" s="5">
        <f t="shared" si="267"/>
        <v>1.2775870143858054E-3</v>
      </c>
      <c r="BA127" s="5">
        <f t="shared" si="268"/>
        <v>4.3244566886155338E-4</v>
      </c>
      <c r="BB127" s="5">
        <f t="shared" si="269"/>
        <v>1.097826925356353E-4</v>
      </c>
      <c r="BC127" s="5">
        <f t="shared" si="270"/>
        <v>2.2295960761225415E-5</v>
      </c>
      <c r="BD127" s="5">
        <f t="shared" si="271"/>
        <v>9.6380948049472662E-5</v>
      </c>
      <c r="BE127" s="5">
        <f t="shared" si="272"/>
        <v>1.6813996555282461E-4</v>
      </c>
      <c r="BF127" s="5">
        <f t="shared" si="273"/>
        <v>1.4666305212931413E-4</v>
      </c>
      <c r="BG127" s="5">
        <f t="shared" si="274"/>
        <v>8.528629026086837E-5</v>
      </c>
      <c r="BH127" s="5">
        <f t="shared" si="275"/>
        <v>3.7196235866111792E-5</v>
      </c>
      <c r="BI127" s="5">
        <f t="shared" si="276"/>
        <v>1.2978029255351354E-5</v>
      </c>
      <c r="BJ127" s="8">
        <f t="shared" si="277"/>
        <v>0.54264075411589086</v>
      </c>
      <c r="BK127" s="8">
        <f t="shared" si="278"/>
        <v>0.23851981414079987</v>
      </c>
      <c r="BL127" s="8">
        <f t="shared" si="279"/>
        <v>0.20805159577211677</v>
      </c>
      <c r="BM127" s="8">
        <f t="shared" si="280"/>
        <v>0.51870101042434935</v>
      </c>
      <c r="BN127" s="8">
        <f t="shared" si="281"/>
        <v>0.47904415439505227</v>
      </c>
    </row>
    <row r="128" spans="1:66" x14ac:dyDescent="0.25">
      <c r="A128" t="s">
        <v>16</v>
      </c>
      <c r="B128" t="s">
        <v>235</v>
      </c>
      <c r="C128" t="s">
        <v>56</v>
      </c>
      <c r="D128" s="7" t="s">
        <v>526</v>
      </c>
      <c r="E128">
        <f>VLOOKUP(A128,home!$A$2:$E$405,3,FALSE)</f>
        <v>1.5457516339869299</v>
      </c>
      <c r="F128">
        <f>VLOOKUP(B128,home!$B$2:$E$405,3,FALSE)</f>
        <v>1.18</v>
      </c>
      <c r="G128">
        <f>VLOOKUP(C128,away!$B$2:$E$405,4,FALSE)</f>
        <v>0.99</v>
      </c>
      <c r="H128">
        <f>VLOOKUP(A128,away!$A$2:$E$405,3,FALSE)</f>
        <v>1.36928104575163</v>
      </c>
      <c r="I128">
        <f>VLOOKUP(C128,away!$B$2:$E$405,3,FALSE)</f>
        <v>0.88</v>
      </c>
      <c r="J128">
        <f>VLOOKUP(B128,home!$B$2:$E$405,4,FALSE)</f>
        <v>1.25</v>
      </c>
      <c r="K128" s="3">
        <f t="shared" si="226"/>
        <v>1.8057470588235316</v>
      </c>
      <c r="L128" s="3">
        <f t="shared" si="227"/>
        <v>1.5062091503267929</v>
      </c>
      <c r="M128" s="5">
        <f t="shared" si="228"/>
        <v>3.6444810304182541E-2</v>
      </c>
      <c r="N128" s="5">
        <f t="shared" si="229"/>
        <v>6.5810109016159135E-2</v>
      </c>
      <c r="O128" s="5">
        <f t="shared" si="230"/>
        <v>5.4893506762083932E-2</v>
      </c>
      <c r="P128" s="5">
        <f t="shared" si="231"/>
        <v>9.912378838414268E-2</v>
      </c>
      <c r="Q128" s="5">
        <f t="shared" si="232"/>
        <v>5.9418205398392696E-2</v>
      </c>
      <c r="R128" s="5">
        <f t="shared" si="233"/>
        <v>4.1340551089288261E-2</v>
      </c>
      <c r="S128" s="5">
        <f t="shared" si="234"/>
        <v>6.740003131870255E-2</v>
      </c>
      <c r="T128" s="5">
        <f t="shared" si="235"/>
        <v>8.9496244667055927E-2</v>
      </c>
      <c r="U128" s="5">
        <f t="shared" si="236"/>
        <v>7.46505785396262E-2</v>
      </c>
      <c r="V128" s="5">
        <f t="shared" si="237"/>
        <v>2.0368534674630519E-2</v>
      </c>
      <c r="W128" s="5">
        <f t="shared" si="238"/>
        <v>3.5764749879573371E-2</v>
      </c>
      <c r="X128" s="5">
        <f t="shared" si="239"/>
        <v>5.3869193527762482E-2</v>
      </c>
      <c r="Y128" s="5">
        <f t="shared" si="240"/>
        <v>4.0569136106120361E-2</v>
      </c>
      <c r="Z128" s="5">
        <f t="shared" si="241"/>
        <v>2.0755838776746079E-2</v>
      </c>
      <c r="AA128" s="5">
        <f t="shared" si="242"/>
        <v>3.7479794824524633E-2</v>
      </c>
      <c r="AB128" s="5">
        <f t="shared" si="243"/>
        <v>3.3839514634847398E-2</v>
      </c>
      <c r="AC128" s="5">
        <f t="shared" si="244"/>
        <v>3.4624379711606025E-3</v>
      </c>
      <c r="AD128" s="5">
        <f t="shared" si="245"/>
        <v>1.6145522976149716E-2</v>
      </c>
      <c r="AE128" s="5">
        <f t="shared" si="246"/>
        <v>2.4318534443488183E-2</v>
      </c>
      <c r="AF128" s="5">
        <f t="shared" si="247"/>
        <v>1.8314399550659593E-2</v>
      </c>
      <c r="AG128" s="5">
        <f t="shared" si="248"/>
        <v>9.1951053953147933E-3</v>
      </c>
      <c r="AH128" s="5">
        <f t="shared" si="249"/>
        <v>7.8156585720606554E-3</v>
      </c>
      <c r="AI128" s="5">
        <f t="shared" si="250"/>
        <v>1.4113102479267449E-2</v>
      </c>
      <c r="AJ128" s="5">
        <f t="shared" si="251"/>
        <v>1.2742346646406147E-2</v>
      </c>
      <c r="AK128" s="5">
        <f t="shared" si="252"/>
        <v>7.6698183264192659E-3</v>
      </c>
      <c r="AL128" s="5">
        <f t="shared" si="253"/>
        <v>3.7669008660709693E-4</v>
      </c>
      <c r="AM128" s="5">
        <f t="shared" si="254"/>
        <v>5.8309461254700207E-3</v>
      </c>
      <c r="AN128" s="5">
        <f t="shared" si="255"/>
        <v>8.7826244092455066E-3</v>
      </c>
      <c r="AO128" s="5">
        <f t="shared" si="256"/>
        <v>6.6142346245445143E-3</v>
      </c>
      <c r="AP128" s="5">
        <f t="shared" si="257"/>
        <v>3.3208069046324153E-3</v>
      </c>
      <c r="AQ128" s="5">
        <f t="shared" si="258"/>
        <v>1.2504574365564348E-3</v>
      </c>
      <c r="AR128" s="5">
        <f t="shared" si="259"/>
        <v>2.3544032914135562E-3</v>
      </c>
      <c r="AS128" s="5">
        <f t="shared" si="260"/>
        <v>4.2514568187544703E-3</v>
      </c>
      <c r="AT128" s="5">
        <f t="shared" si="261"/>
        <v>3.8385278230905675E-3</v>
      </c>
      <c r="AU128" s="5">
        <f t="shared" si="262"/>
        <v>2.3104701089193625E-3</v>
      </c>
      <c r="AV128" s="5">
        <f t="shared" si="263"/>
        <v>1.0430311509202058E-3</v>
      </c>
      <c r="AW128" s="5">
        <f t="shared" si="264"/>
        <v>2.8459278655102065E-5</v>
      </c>
      <c r="AX128" s="5">
        <f t="shared" si="265"/>
        <v>1.7548689693709946E-3</v>
      </c>
      <c r="AY128" s="5">
        <f t="shared" si="266"/>
        <v>2.6431996992911408E-3</v>
      </c>
      <c r="AZ128" s="5">
        <f t="shared" si="267"/>
        <v>1.9906057866066725E-3</v>
      </c>
      <c r="BA128" s="5">
        <f t="shared" si="268"/>
        <v>9.9942288349347762E-4</v>
      </c>
      <c r="BB128" s="5">
        <f t="shared" si="269"/>
        <v>3.7633497304096619E-4</v>
      </c>
      <c r="BC128" s="5">
        <f t="shared" si="270"/>
        <v>1.1336783599645789E-4</v>
      </c>
      <c r="BD128" s="5">
        <f t="shared" si="271"/>
        <v>5.9103729684777063E-4</v>
      </c>
      <c r="BE128" s="5">
        <f t="shared" si="272"/>
        <v>1.0672638604378721E-3</v>
      </c>
      <c r="BF128" s="5">
        <f t="shared" si="273"/>
        <v>9.6360428848716825E-4</v>
      </c>
      <c r="BG128" s="5">
        <f t="shared" si="274"/>
        <v>5.8000853660181541E-4</v>
      </c>
      <c r="BH128" s="5">
        <f t="shared" si="275"/>
        <v>2.6183717726531718E-4</v>
      </c>
      <c r="BI128" s="5">
        <f t="shared" si="276"/>
        <v>9.4562342547500436E-5</v>
      </c>
      <c r="BJ128" s="8">
        <f t="shared" si="277"/>
        <v>0.44657807060892496</v>
      </c>
      <c r="BK128" s="8">
        <f t="shared" si="278"/>
        <v>0.2298194924387171</v>
      </c>
      <c r="BL128" s="8">
        <f t="shared" si="279"/>
        <v>0.30190107456980969</v>
      </c>
      <c r="BM128" s="8">
        <f t="shared" si="280"/>
        <v>0.63940876501931243</v>
      </c>
      <c r="BN128" s="8">
        <f t="shared" si="281"/>
        <v>0.35703097095424924</v>
      </c>
    </row>
    <row r="129" spans="1:66" x14ac:dyDescent="0.25">
      <c r="A129" t="s">
        <v>16</v>
      </c>
      <c r="B129" t="s">
        <v>450</v>
      </c>
      <c r="C129" t="s">
        <v>48</v>
      </c>
      <c r="D129" s="7" t="s">
        <v>526</v>
      </c>
      <c r="E129">
        <f>VLOOKUP(A129,home!$A$2:$E$405,3,FALSE)</f>
        <v>1.5457516339869299</v>
      </c>
      <c r="F129">
        <f>VLOOKUP(B129,home!$B$2:$E$405,3,FALSE)</f>
        <v>0.65</v>
      </c>
      <c r="G129">
        <f>VLOOKUP(C129,away!$B$2:$E$405,4,FALSE)</f>
        <v>1</v>
      </c>
      <c r="H129">
        <f>VLOOKUP(A129,away!$A$2:$E$405,3,FALSE)</f>
        <v>1.36928104575163</v>
      </c>
      <c r="I129">
        <f>VLOOKUP(C129,away!$B$2:$E$405,3,FALSE)</f>
        <v>0.4</v>
      </c>
      <c r="J129">
        <f>VLOOKUP(B129,home!$B$2:$E$405,4,FALSE)</f>
        <v>1.07</v>
      </c>
      <c r="K129" s="3">
        <f t="shared" si="226"/>
        <v>1.0047385620915046</v>
      </c>
      <c r="L129" s="3">
        <f t="shared" si="227"/>
        <v>0.5860522875816977</v>
      </c>
      <c r="M129" s="5">
        <f t="shared" si="228"/>
        <v>0.203764400985952</v>
      </c>
      <c r="N129" s="5">
        <f t="shared" si="229"/>
        <v>0.20472995125206217</v>
      </c>
      <c r="O129" s="5">
        <f t="shared" si="230"/>
        <v>0.11941659332553151</v>
      </c>
      <c r="P129" s="5">
        <f t="shared" si="231"/>
        <v>0.11998245626776048</v>
      </c>
      <c r="Q129" s="5">
        <f t="shared" si="232"/>
        <v>0.10285003841903038</v>
      </c>
      <c r="R129" s="5">
        <f t="shared" si="233"/>
        <v>3.4992183846820506E-2</v>
      </c>
      <c r="S129" s="5">
        <f t="shared" si="234"/>
        <v>1.7662297416021079E-2</v>
      </c>
      <c r="T129" s="5">
        <f t="shared" si="235"/>
        <v>6.0275500293338245E-2</v>
      </c>
      <c r="U129" s="5">
        <f t="shared" si="236"/>
        <v>3.5157996482696005E-2</v>
      </c>
      <c r="V129" s="5">
        <f t="shared" si="237"/>
        <v>1.1555643113386235E-3</v>
      </c>
      <c r="W129" s="5">
        <f t="shared" si="238"/>
        <v>3.4445799904064205E-2</v>
      </c>
      <c r="X129" s="5">
        <f t="shared" si="239"/>
        <v>2.0187039831358247E-2</v>
      </c>
      <c r="Y129" s="5">
        <f t="shared" si="240"/>
        <v>5.9153304363351736E-3</v>
      </c>
      <c r="Z129" s="5">
        <f t="shared" si="241"/>
        <v>6.8357497969694968E-3</v>
      </c>
      <c r="AA129" s="5">
        <f t="shared" si="242"/>
        <v>6.8681414218244256E-3</v>
      </c>
      <c r="AB129" s="5">
        <f t="shared" si="243"/>
        <v>3.4503432682024878E-3</v>
      </c>
      <c r="AC129" s="5">
        <f t="shared" si="244"/>
        <v>4.252688514863846E-5</v>
      </c>
      <c r="AD129" s="5">
        <f t="shared" si="245"/>
        <v>8.6522558664252867E-3</v>
      </c>
      <c r="AE129" s="5">
        <f t="shared" si="246"/>
        <v>5.0706743432607027E-3</v>
      </c>
      <c r="AF129" s="5">
        <f t="shared" si="247"/>
        <v>1.4858401492248783E-3</v>
      </c>
      <c r="AG129" s="5">
        <f t="shared" si="248"/>
        <v>2.9026000614465702E-4</v>
      </c>
      <c r="AH129" s="5">
        <f t="shared" si="249"/>
        <v>1.0015267014625245E-3</v>
      </c>
      <c r="AI129" s="5">
        <f t="shared" si="250"/>
        <v>1.0062724979237043E-3</v>
      </c>
      <c r="AJ129" s="5">
        <f t="shared" si="251"/>
        <v>5.0552039131804467E-4</v>
      </c>
      <c r="AK129" s="5">
        <f t="shared" si="252"/>
        <v>1.6930527702694234E-4</v>
      </c>
      <c r="AL129" s="5">
        <f t="shared" si="253"/>
        <v>1.0016430962152937E-6</v>
      </c>
      <c r="AM129" s="5">
        <f t="shared" si="254"/>
        <v>1.7386510236159858E-3</v>
      </c>
      <c r="AN129" s="5">
        <f t="shared" si="255"/>
        <v>1.0189404096964088E-3</v>
      </c>
      <c r="AO129" s="5">
        <f t="shared" si="256"/>
        <v>2.9857617900600625E-4</v>
      </c>
      <c r="AP129" s="5">
        <f t="shared" si="257"/>
        <v>5.8327084241290808E-5</v>
      </c>
      <c r="AQ129" s="5">
        <f t="shared" si="258"/>
        <v>8.545680286894715E-6</v>
      </c>
      <c r="AR129" s="5">
        <f t="shared" si="259"/>
        <v>1.1738940289325294E-4</v>
      </c>
      <c r="AS129" s="5">
        <f t="shared" si="260"/>
        <v>1.1794565986774726E-4</v>
      </c>
      <c r="AT129" s="5">
        <f t="shared" si="261"/>
        <v>5.9252276350227025E-5</v>
      </c>
      <c r="AU129" s="5">
        <f t="shared" si="262"/>
        <v>1.9844348980258525E-5</v>
      </c>
      <c r="AV129" s="5">
        <f t="shared" si="263"/>
        <v>4.9845956650167403E-6</v>
      </c>
      <c r="AW129" s="5">
        <f t="shared" si="264"/>
        <v>1.638324544398174E-8</v>
      </c>
      <c r="AX129" s="5">
        <f t="shared" si="265"/>
        <v>2.9114828824114127E-4</v>
      </c>
      <c r="AY129" s="5">
        <f t="shared" si="266"/>
        <v>1.7062812034921633E-4</v>
      </c>
      <c r="AZ129" s="5">
        <f t="shared" si="267"/>
        <v>4.9998500128211717E-5</v>
      </c>
      <c r="BA129" s="5">
        <f t="shared" si="268"/>
        <v>9.7672451252640942E-6</v>
      </c>
      <c r="BB129" s="5">
        <f t="shared" si="269"/>
        <v>1.4310290872580517E-6</v>
      </c>
      <c r="BC129" s="5">
        <f t="shared" si="270"/>
        <v>1.6773157403670607E-7</v>
      </c>
      <c r="BD129" s="5">
        <f t="shared" si="271"/>
        <v>1.1466054683906737E-5</v>
      </c>
      <c r="BE129" s="5">
        <f t="shared" si="272"/>
        <v>1.1520387295971015E-5</v>
      </c>
      <c r="BF129" s="5">
        <f t="shared" si="273"/>
        <v>5.7874886832455767E-6</v>
      </c>
      <c r="BG129" s="5">
        <f t="shared" si="274"/>
        <v>1.9383043525750056E-6</v>
      </c>
      <c r="BH129" s="5">
        <f t="shared" si="275"/>
        <v>4.8687228202547884E-7</v>
      </c>
      <c r="BI129" s="5">
        <f t="shared" si="276"/>
        <v>9.7835871312897847E-8</v>
      </c>
      <c r="BJ129" s="8">
        <f t="shared" si="277"/>
        <v>0.44754887179259567</v>
      </c>
      <c r="BK129" s="8">
        <f t="shared" si="278"/>
        <v>0.3427788756296663</v>
      </c>
      <c r="BL129" s="8">
        <f t="shared" si="279"/>
        <v>0.20291859643973167</v>
      </c>
      <c r="BM129" s="8">
        <f t="shared" si="280"/>
        <v>0.21417585782470222</v>
      </c>
      <c r="BN129" s="8">
        <f t="shared" si="281"/>
        <v>0.78573562409715703</v>
      </c>
    </row>
    <row r="130" spans="1:66" x14ac:dyDescent="0.25">
      <c r="A130" t="s">
        <v>61</v>
      </c>
      <c r="B130" t="s">
        <v>68</v>
      </c>
      <c r="C130" t="s">
        <v>239</v>
      </c>
      <c r="D130" s="7" t="s">
        <v>526</v>
      </c>
      <c r="E130">
        <f>VLOOKUP(A130,home!$A$2:$E$405,3,FALSE)</f>
        <v>1.51315789473684</v>
      </c>
      <c r="F130">
        <f>VLOOKUP(B130,home!$B$2:$E$405,3,FALSE)</f>
        <v>1.72</v>
      </c>
      <c r="G130">
        <f>VLOOKUP(C130,away!$B$2:$E$405,4,FALSE)</f>
        <v>0.59</v>
      </c>
      <c r="H130">
        <f>VLOOKUP(A130,away!$A$2:$E$405,3,FALSE)</f>
        <v>1.30526315789474</v>
      </c>
      <c r="I130">
        <f>VLOOKUP(C130,away!$B$2:$E$405,3,FALSE)</f>
        <v>1.57</v>
      </c>
      <c r="J130">
        <f>VLOOKUP(B130,home!$B$2:$E$405,4,FALSE)</f>
        <v>0.79</v>
      </c>
      <c r="K130" s="3">
        <f t="shared" si="226"/>
        <v>1.5355526315789452</v>
      </c>
      <c r="L130" s="3">
        <f t="shared" si="227"/>
        <v>1.6189178947368463</v>
      </c>
      <c r="M130" s="5">
        <f t="shared" si="228"/>
        <v>4.2660982881645763E-2</v>
      </c>
      <c r="N130" s="5">
        <f t="shared" si="229"/>
        <v>6.5508184529655483E-2</v>
      </c>
      <c r="O130" s="5">
        <f t="shared" si="230"/>
        <v>6.90646285941586E-2</v>
      </c>
      <c r="P130" s="5">
        <f t="shared" si="231"/>
        <v>0.10605237218678271</v>
      </c>
      <c r="Q130" s="5">
        <f t="shared" si="232"/>
        <v>5.0295632572235821E-2</v>
      </c>
      <c r="R130" s="5">
        <f t="shared" si="233"/>
        <v>5.5904981562218729E-2</v>
      </c>
      <c r="S130" s="5">
        <f t="shared" si="234"/>
        <v>6.5909789734842128E-2</v>
      </c>
      <c r="T130" s="5">
        <f t="shared" si="235"/>
        <v>8.1424499598301975E-2</v>
      </c>
      <c r="U130" s="5">
        <f t="shared" si="236"/>
        <v>8.5845041556237386E-2</v>
      </c>
      <c r="V130" s="5">
        <f t="shared" si="237"/>
        <v>1.8205262564843949E-2</v>
      </c>
      <c r="W130" s="5">
        <f t="shared" si="238"/>
        <v>2.5743863651074814E-2</v>
      </c>
      <c r="X130" s="5">
        <f t="shared" si="239"/>
        <v>4.167720154439046E-2</v>
      </c>
      <c r="Y130" s="5">
        <f t="shared" si="240"/>
        <v>3.3735983691383926E-2</v>
      </c>
      <c r="Z130" s="5">
        <f t="shared" si="241"/>
        <v>3.0168525018669783E-2</v>
      </c>
      <c r="AA130" s="5">
        <f t="shared" si="242"/>
        <v>4.6325357983273627E-2</v>
      </c>
      <c r="AB130" s="5">
        <f t="shared" si="243"/>
        <v>3.5567512680026267E-2</v>
      </c>
      <c r="AC130" s="5">
        <f t="shared" si="244"/>
        <v>2.8285671573737817E-3</v>
      </c>
      <c r="AD130" s="5">
        <f t="shared" si="245"/>
        <v>9.8827643941043694E-3</v>
      </c>
      <c r="AE130" s="5">
        <f t="shared" si="246"/>
        <v>1.5999384127083714E-2</v>
      </c>
      <c r="AF130" s="5">
        <f t="shared" si="247"/>
        <v>1.2950844634052243E-2</v>
      </c>
      <c r="AG130" s="5">
        <f t="shared" si="248"/>
        <v>6.9887847100079453E-3</v>
      </c>
      <c r="AH130" s="5">
        <f t="shared" si="249"/>
        <v>1.2210091252635193E-2</v>
      </c>
      <c r="AI130" s="5">
        <f t="shared" si="250"/>
        <v>1.8749237754803028E-2</v>
      </c>
      <c r="AJ130" s="5">
        <f t="shared" si="251"/>
        <v>1.4395220687243556E-2</v>
      </c>
      <c r="AK130" s="5">
        <f t="shared" si="252"/>
        <v>7.3682063361521725E-3</v>
      </c>
      <c r="AL130" s="5">
        <f t="shared" si="253"/>
        <v>2.8126520925346427E-4</v>
      </c>
      <c r="AM130" s="5">
        <f t="shared" si="254"/>
        <v>3.0351009745283315E-3</v>
      </c>
      <c r="AN130" s="5">
        <f t="shared" si="255"/>
        <v>4.9135792799971569E-3</v>
      </c>
      <c r="AO130" s="5">
        <f t="shared" si="256"/>
        <v>3.9773407117977945E-3</v>
      </c>
      <c r="AP130" s="5">
        <f t="shared" si="257"/>
        <v>2.146329350598278E-3</v>
      </c>
      <c r="AQ130" s="5">
        <f t="shared" si="258"/>
        <v>8.6868274842061689E-4</v>
      </c>
      <c r="AR130" s="5">
        <f t="shared" si="259"/>
        <v>3.9534270450521866E-3</v>
      </c>
      <c r="AS130" s="5">
        <f t="shared" si="260"/>
        <v>6.0706953027852579E-3</v>
      </c>
      <c r="AT130" s="5">
        <f t="shared" si="261"/>
        <v>4.660936073852923E-3</v>
      </c>
      <c r="AU130" s="5">
        <f t="shared" si="262"/>
        <v>2.3857042179420314E-3</v>
      </c>
      <c r="AV130" s="5">
        <f t="shared" si="263"/>
        <v>9.1584359750746891E-4</v>
      </c>
      <c r="AW130" s="5">
        <f t="shared" si="264"/>
        <v>1.9422406767701416E-5</v>
      </c>
      <c r="AX130" s="5">
        <f t="shared" si="265"/>
        <v>7.7675954809080031E-4</v>
      </c>
      <c r="AY130" s="5">
        <f t="shared" si="266"/>
        <v>1.2575099323119026E-3</v>
      </c>
      <c r="AZ130" s="5">
        <f t="shared" si="267"/>
        <v>1.0179026661145301E-3</v>
      </c>
      <c r="BA130" s="5">
        <f t="shared" si="268"/>
        <v>5.4930028042438593E-4</v>
      </c>
      <c r="BB130" s="5">
        <f t="shared" si="269"/>
        <v>2.2231801339075158E-4</v>
      </c>
      <c r="BC130" s="5">
        <f t="shared" si="270"/>
        <v>7.1982922040126653E-5</v>
      </c>
      <c r="BD130" s="5">
        <f t="shared" si="271"/>
        <v>1.0667122981286006E-3</v>
      </c>
      <c r="BE130" s="5">
        <f t="shared" si="272"/>
        <v>1.637992876528997E-3</v>
      </c>
      <c r="BF130" s="5">
        <f t="shared" si="273"/>
        <v>1.2576121360308341E-3</v>
      </c>
      <c r="BG130" s="5">
        <f t="shared" si="274"/>
        <v>6.4370987499592198E-4</v>
      </c>
      <c r="BH130" s="5">
        <f t="shared" si="275"/>
        <v>2.4711259813083546E-4</v>
      </c>
      <c r="BI130" s="5">
        <f t="shared" si="276"/>
        <v>7.5890880071222895E-5</v>
      </c>
      <c r="BJ130" s="8">
        <f t="shared" si="277"/>
        <v>0.36304394988000532</v>
      </c>
      <c r="BK130" s="8">
        <f t="shared" si="278"/>
        <v>0.2371957496670537</v>
      </c>
      <c r="BL130" s="8">
        <f t="shared" si="279"/>
        <v>0.36834591530777477</v>
      </c>
      <c r="BM130" s="8">
        <f t="shared" si="280"/>
        <v>0.6080292700212625</v>
      </c>
      <c r="BN130" s="8">
        <f t="shared" si="281"/>
        <v>0.38948678232669715</v>
      </c>
    </row>
    <row r="131" spans="1:66" x14ac:dyDescent="0.25">
      <c r="A131" t="s">
        <v>61</v>
      </c>
      <c r="B131" t="s">
        <v>77</v>
      </c>
      <c r="C131" t="s">
        <v>311</v>
      </c>
      <c r="D131" s="7" t="s">
        <v>526</v>
      </c>
      <c r="E131">
        <f>VLOOKUP(A131,home!$A$2:$E$405,3,FALSE)</f>
        <v>1.51315789473684</v>
      </c>
      <c r="F131">
        <f>VLOOKUP(B131,home!$B$2:$E$405,3,FALSE)</f>
        <v>1.26</v>
      </c>
      <c r="G131">
        <f>VLOOKUP(C131,away!$B$2:$E$405,4,FALSE)</f>
        <v>0.87</v>
      </c>
      <c r="H131">
        <f>VLOOKUP(A131,away!$A$2:$E$405,3,FALSE)</f>
        <v>1.30526315789474</v>
      </c>
      <c r="I131">
        <f>VLOOKUP(C131,away!$B$2:$E$405,3,FALSE)</f>
        <v>0.8</v>
      </c>
      <c r="J131">
        <f>VLOOKUP(B131,home!$B$2:$E$405,4,FALSE)</f>
        <v>0.83</v>
      </c>
      <c r="K131" s="3">
        <f t="shared" si="226"/>
        <v>1.6587236842105242</v>
      </c>
      <c r="L131" s="3">
        <f t="shared" si="227"/>
        <v>0.8666947368421074</v>
      </c>
      <c r="M131" s="5">
        <f t="shared" si="228"/>
        <v>8.0024821710386745E-2</v>
      </c>
      <c r="N131" s="5">
        <f t="shared" si="229"/>
        <v>0.13273906709574304</v>
      </c>
      <c r="O131" s="5">
        <f t="shared" si="230"/>
        <v>6.935709179312019E-2</v>
      </c>
      <c r="P131" s="5">
        <f t="shared" si="231"/>
        <v>0.11504425082521183</v>
      </c>
      <c r="Q131" s="5">
        <f t="shared" si="232"/>
        <v>0.11008871720585944</v>
      </c>
      <c r="R131" s="5">
        <f t="shared" si="233"/>
        <v>3.0055713209886092E-2</v>
      </c>
      <c r="S131" s="5">
        <f t="shared" si="234"/>
        <v>4.1347107575674891E-2</v>
      </c>
      <c r="T131" s="5">
        <f t="shared" si="235"/>
        <v>9.5413311788017527E-2</v>
      </c>
      <c r="U131" s="5">
        <f t="shared" si="236"/>
        <v>4.985412334707718E-2</v>
      </c>
      <c r="V131" s="5">
        <f t="shared" si="237"/>
        <v>6.6045438752155503E-3</v>
      </c>
      <c r="W131" s="5">
        <f t="shared" si="238"/>
        <v>6.0868920864571234E-2</v>
      </c>
      <c r="X131" s="5">
        <f t="shared" si="239"/>
        <v>5.2754773350582616E-2</v>
      </c>
      <c r="Y131" s="5">
        <f t="shared" si="240"/>
        <v>2.2861142203124109E-2</v>
      </c>
      <c r="Z131" s="5">
        <f t="shared" si="241"/>
        <v>8.6830428170146957E-3</v>
      </c>
      <c r="AA131" s="5">
        <f t="shared" si="242"/>
        <v>1.4402768771596344E-2</v>
      </c>
      <c r="AB131" s="5">
        <f t="shared" si="243"/>
        <v>1.1945106839827288E-2</v>
      </c>
      <c r="AC131" s="5">
        <f t="shared" si="244"/>
        <v>5.9342119258026652E-4</v>
      </c>
      <c r="AD131" s="5">
        <f t="shared" si="245"/>
        <v>2.524118016760012E-2</v>
      </c>
      <c r="AE131" s="5">
        <f t="shared" si="246"/>
        <v>2.1876398002942405E-2</v>
      </c>
      <c r="AF131" s="5">
        <f t="shared" si="247"/>
        <v>9.4800795051066845E-3</v>
      </c>
      <c r="AG131" s="5">
        <f t="shared" si="248"/>
        <v>2.7387783373068984E-3</v>
      </c>
      <c r="AH131" s="5">
        <f t="shared" si="249"/>
        <v>1.881386877320325E-3</v>
      </c>
      <c r="AI131" s="5">
        <f t="shared" si="250"/>
        <v>3.120700972574103E-3</v>
      </c>
      <c r="AJ131" s="5">
        <f t="shared" si="251"/>
        <v>2.5881903072737414E-3</v>
      </c>
      <c r="AK131" s="5">
        <f t="shared" si="252"/>
        <v>1.431030853973023E-3</v>
      </c>
      <c r="AL131" s="5">
        <f t="shared" si="253"/>
        <v>3.4124260480715123E-5</v>
      </c>
      <c r="AM131" s="5">
        <f t="shared" si="254"/>
        <v>8.373628672284663E-3</v>
      </c>
      <c r="AN131" s="5">
        <f t="shared" si="255"/>
        <v>7.2573798985392799E-3</v>
      </c>
      <c r="AO131" s="5">
        <f t="shared" si="256"/>
        <v>3.1449664806638502E-3</v>
      </c>
      <c r="AP131" s="5">
        <f t="shared" si="257"/>
        <v>9.0857529877873505E-4</v>
      </c>
      <c r="AQ131" s="5">
        <f t="shared" si="258"/>
        <v>1.9686435736906868E-4</v>
      </c>
      <c r="AR131" s="5">
        <f t="shared" si="259"/>
        <v>3.2611762090746673E-4</v>
      </c>
      <c r="AS131" s="5">
        <f t="shared" si="260"/>
        <v>5.409390216376043E-4</v>
      </c>
      <c r="AT131" s="5">
        <f t="shared" si="261"/>
        <v>4.486341834519818E-4</v>
      </c>
      <c r="AU131" s="5">
        <f t="shared" si="262"/>
        <v>2.4805338187941712E-4</v>
      </c>
      <c r="AV131" s="5">
        <f t="shared" si="263"/>
        <v>1.0286300486797676E-4</v>
      </c>
      <c r="AW131" s="5">
        <f t="shared" si="264"/>
        <v>1.3627021862513454E-6</v>
      </c>
      <c r="AX131" s="5">
        <f t="shared" si="265"/>
        <v>2.3149227002504822E-3</v>
      </c>
      <c r="AY131" s="5">
        <f t="shared" si="266"/>
        <v>2.0063313205034121E-3</v>
      </c>
      <c r="AZ131" s="5">
        <f t="shared" si="267"/>
        <v>8.6943839792089116E-4</v>
      </c>
      <c r="BA131" s="5">
        <f t="shared" si="268"/>
        <v>2.5117922782882349E-4</v>
      </c>
      <c r="BB131" s="5">
        <f t="shared" si="269"/>
        <v>5.4423928690826467E-5</v>
      </c>
      <c r="BC131" s="5">
        <f t="shared" si="270"/>
        <v>9.4337865109218943E-6</v>
      </c>
      <c r="BD131" s="5">
        <f t="shared" si="271"/>
        <v>4.7107404271995161E-5</v>
      </c>
      <c r="BE131" s="5">
        <f t="shared" si="272"/>
        <v>7.8138167167638405E-5</v>
      </c>
      <c r="BF131" s="5">
        <f t="shared" si="273"/>
        <v>6.4804814260881497E-5</v>
      </c>
      <c r="BG131" s="5">
        <f t="shared" si="274"/>
        <v>3.5831093421796025E-5</v>
      </c>
      <c r="BH131" s="5">
        <f t="shared" si="275"/>
        <v>1.4858470822473252E-5</v>
      </c>
      <c r="BI131" s="5">
        <f t="shared" si="276"/>
        <v>4.9292194928774848E-6</v>
      </c>
      <c r="BJ131" s="8">
        <f t="shared" si="277"/>
        <v>0.55944951259019493</v>
      </c>
      <c r="BK131" s="8">
        <f t="shared" si="278"/>
        <v>0.24565460076005341</v>
      </c>
      <c r="BL131" s="8">
        <f t="shared" si="279"/>
        <v>0.1865483893548304</v>
      </c>
      <c r="BM131" s="8">
        <f t="shared" si="280"/>
        <v>0.46102091506356907</v>
      </c>
      <c r="BN131" s="8">
        <f t="shared" si="281"/>
        <v>0.53730966184020734</v>
      </c>
    </row>
    <row r="132" spans="1:66" x14ac:dyDescent="0.25">
      <c r="A132" t="s">
        <v>61</v>
      </c>
      <c r="B132" t="s">
        <v>64</v>
      </c>
      <c r="C132" t="s">
        <v>62</v>
      </c>
      <c r="D132" s="7" t="s">
        <v>526</v>
      </c>
      <c r="E132">
        <f>VLOOKUP(A132,home!$A$2:$E$405,3,FALSE)</f>
        <v>1.51315789473684</v>
      </c>
      <c r="F132">
        <f>VLOOKUP(B132,home!$B$2:$E$405,3,FALSE)</f>
        <v>0.66</v>
      </c>
      <c r="G132">
        <f>VLOOKUP(C132,away!$B$2:$E$405,4,FALSE)</f>
        <v>0.63</v>
      </c>
      <c r="H132">
        <f>VLOOKUP(A132,away!$A$2:$E$405,3,FALSE)</f>
        <v>1.30526315789474</v>
      </c>
      <c r="I132">
        <f>VLOOKUP(C132,away!$B$2:$E$405,3,FALSE)</f>
        <v>0.63</v>
      </c>
      <c r="J132">
        <f>VLOOKUP(B132,home!$B$2:$E$405,4,FALSE)</f>
        <v>1.53</v>
      </c>
      <c r="K132" s="3">
        <f t="shared" si="226"/>
        <v>0.62917105263157813</v>
      </c>
      <c r="L132" s="3">
        <f t="shared" si="227"/>
        <v>1.25814315789474</v>
      </c>
      <c r="M132" s="5">
        <f t="shared" si="228"/>
        <v>0.1514781012740585</v>
      </c>
      <c r="N132" s="5">
        <f t="shared" si="229"/>
        <v>9.5305636429232177E-2</v>
      </c>
      <c r="O132" s="5">
        <f t="shared" si="230"/>
        <v>0.19058113668884322</v>
      </c>
      <c r="P132" s="5">
        <f t="shared" si="231"/>
        <v>0.11990813438224215</v>
      </c>
      <c r="Q132" s="5">
        <f t="shared" si="232"/>
        <v>2.9981773796951241E-2</v>
      </c>
      <c r="R132" s="5">
        <f t="shared" si="233"/>
        <v>0.11988917657443517</v>
      </c>
      <c r="S132" s="5">
        <f t="shared" si="234"/>
        <v>2.372943773736777E-2</v>
      </c>
      <c r="T132" s="5">
        <f t="shared" si="235"/>
        <v>3.7721363564182007E-2</v>
      </c>
      <c r="U132" s="5">
        <f t="shared" si="236"/>
        <v>7.5430799424470507E-2</v>
      </c>
      <c r="V132" s="5">
        <f t="shared" si="237"/>
        <v>2.0871022757272279E-3</v>
      </c>
      <c r="W132" s="5">
        <f t="shared" si="238"/>
        <v>6.2878880598632265E-3</v>
      </c>
      <c r="X132" s="5">
        <f t="shared" si="239"/>
        <v>7.9110633401249502E-3</v>
      </c>
      <c r="Y132" s="5">
        <f t="shared" si="240"/>
        <v>4.976625106525058E-3</v>
      </c>
      <c r="Z132" s="5">
        <f t="shared" si="241"/>
        <v>5.0279249070919983E-2</v>
      </c>
      <c r="AA132" s="5">
        <f t="shared" si="242"/>
        <v>3.163424806347602E-2</v>
      </c>
      <c r="AB132" s="5">
        <f t="shared" si="243"/>
        <v>9.9516765766528344E-3</v>
      </c>
      <c r="AC132" s="5">
        <f t="shared" si="244"/>
        <v>1.0325772258600491E-4</v>
      </c>
      <c r="AD132" s="5">
        <f t="shared" si="245"/>
        <v>9.8903928736341945E-4</v>
      </c>
      <c r="AE132" s="5">
        <f t="shared" si="246"/>
        <v>1.2443530122853758E-3</v>
      </c>
      <c r="AF132" s="5">
        <f t="shared" si="247"/>
        <v>7.8278711420627753E-4</v>
      </c>
      <c r="AG132" s="5">
        <f t="shared" si="248"/>
        <v>3.2828608394226547E-4</v>
      </c>
      <c r="AH132" s="5">
        <f t="shared" si="249"/>
        <v>1.581462330066586E-2</v>
      </c>
      <c r="AI132" s="5">
        <f t="shared" si="250"/>
        <v>9.9501031890518211E-3</v>
      </c>
      <c r="AJ132" s="5">
        <f t="shared" si="251"/>
        <v>3.130158448624278E-3</v>
      </c>
      <c r="AK132" s="5">
        <f t="shared" si="252"/>
        <v>6.5646836200818819E-4</v>
      </c>
      <c r="AL132" s="5">
        <f t="shared" si="253"/>
        <v>3.2694998872334964E-6</v>
      </c>
      <c r="AM132" s="5">
        <f t="shared" si="254"/>
        <v>1.2445497790488576E-4</v>
      </c>
      <c r="AN132" s="5">
        <f t="shared" si="255"/>
        <v>1.5658217891697306E-4</v>
      </c>
      <c r="AO132" s="5">
        <f t="shared" si="256"/>
        <v>9.8501398526319852E-5</v>
      </c>
      <c r="AP132" s="5">
        <f t="shared" si="257"/>
        <v>4.1309620199650778E-5</v>
      </c>
      <c r="AQ132" s="5">
        <f t="shared" si="258"/>
        <v>1.2993354002355244E-5</v>
      </c>
      <c r="AR132" s="5">
        <f t="shared" si="259"/>
        <v>3.9794120200830957E-3</v>
      </c>
      <c r="AS132" s="5">
        <f t="shared" si="260"/>
        <v>2.5037308495304356E-3</v>
      </c>
      <c r="AT132" s="5">
        <f t="shared" si="261"/>
        <v>7.8763748705260972E-4</v>
      </c>
      <c r="AU132" s="5">
        <f t="shared" si="262"/>
        <v>1.6518623560699382E-4</v>
      </c>
      <c r="AV132" s="5">
        <f t="shared" si="263"/>
        <v>2.598259943427504E-5</v>
      </c>
      <c r="AW132" s="5">
        <f t="shared" si="264"/>
        <v>7.1891512250090524E-8</v>
      </c>
      <c r="AX132" s="5">
        <f t="shared" si="265"/>
        <v>1.3050578242276117E-5</v>
      </c>
      <c r="AY132" s="5">
        <f t="shared" si="266"/>
        <v>1.6419495722089659E-5</v>
      </c>
      <c r="AZ132" s="5">
        <f t="shared" si="267"/>
        <v>1.0329038099414532E-5</v>
      </c>
      <c r="BA132" s="5">
        <f t="shared" si="268"/>
        <v>4.3318028708041606E-6</v>
      </c>
      <c r="BB132" s="5">
        <f t="shared" si="269"/>
        <v>1.3625070358127619E-6</v>
      </c>
      <c r="BC132" s="5">
        <f t="shared" si="270"/>
        <v>3.4284578093825386E-7</v>
      </c>
      <c r="BD132" s="5">
        <f t="shared" si="271"/>
        <v>8.3444500091860564E-4</v>
      </c>
      <c r="BE132" s="5">
        <f t="shared" si="272"/>
        <v>5.2500863959111725E-4</v>
      </c>
      <c r="BF132" s="5">
        <f t="shared" si="273"/>
        <v>1.6516011920610804E-4</v>
      </c>
      <c r="BG132" s="5">
        <f t="shared" si="274"/>
        <v>3.4637988684554637E-5</v>
      </c>
      <c r="BH132" s="5">
        <f t="shared" si="275"/>
        <v>5.4483049504254828E-6</v>
      </c>
      <c r="BI132" s="5">
        <f t="shared" si="276"/>
        <v>6.8558315214340811E-7</v>
      </c>
      <c r="BJ132" s="8">
        <f t="shared" si="277"/>
        <v>0.18600849359197749</v>
      </c>
      <c r="BK132" s="8">
        <f t="shared" si="278"/>
        <v>0.29732572238759092</v>
      </c>
      <c r="BL132" s="8">
        <f t="shared" si="279"/>
        <v>0.46606572545643826</v>
      </c>
      <c r="BM132" s="8">
        <f t="shared" si="280"/>
        <v>0.29251888375695428</v>
      </c>
      <c r="BN132" s="8">
        <f t="shared" si="281"/>
        <v>0.70714395914576245</v>
      </c>
    </row>
    <row r="133" spans="1:66" x14ac:dyDescent="0.25">
      <c r="A133" t="s">
        <v>61</v>
      </c>
      <c r="B133" t="s">
        <v>289</v>
      </c>
      <c r="C133" t="s">
        <v>85</v>
      </c>
      <c r="D133" s="7" t="s">
        <v>526</v>
      </c>
      <c r="E133">
        <f>VLOOKUP(A133,home!$A$2:$E$405,3,FALSE)</f>
        <v>1.51315789473684</v>
      </c>
      <c r="F133">
        <f>VLOOKUP(B133,home!$B$2:$E$405,3,FALSE)</f>
        <v>0.9</v>
      </c>
      <c r="G133">
        <f>VLOOKUP(C133,away!$B$2:$E$405,4,FALSE)</f>
        <v>0.55000000000000004</v>
      </c>
      <c r="H133">
        <f>VLOOKUP(A133,away!$A$2:$E$405,3,FALSE)</f>
        <v>1.30526315789474</v>
      </c>
      <c r="I133">
        <f>VLOOKUP(C133,away!$B$2:$E$405,3,FALSE)</f>
        <v>0.92</v>
      </c>
      <c r="J133">
        <f>VLOOKUP(B133,home!$B$2:$E$405,4,FALSE)</f>
        <v>1.0900000000000001</v>
      </c>
      <c r="K133" s="3">
        <f t="shared" si="226"/>
        <v>0.74901315789473588</v>
      </c>
      <c r="L133" s="3">
        <f t="shared" si="227"/>
        <v>1.3089178947368454</v>
      </c>
      <c r="M133" s="5">
        <f t="shared" si="228"/>
        <v>0.12771793842476611</v>
      </c>
      <c r="N133" s="5">
        <f t="shared" si="229"/>
        <v>9.566241637933949E-2</v>
      </c>
      <c r="O133" s="5">
        <f t="shared" si="230"/>
        <v>0.16717229508307493</v>
      </c>
      <c r="P133" s="5">
        <f t="shared" si="231"/>
        <v>0.12521424865268457</v>
      </c>
      <c r="Q133" s="5">
        <f t="shared" si="232"/>
        <v>3.5826204292065088E-2</v>
      </c>
      <c r="R133" s="5">
        <f t="shared" si="233"/>
        <v>0.10940740426923259</v>
      </c>
      <c r="S133" s="5">
        <f t="shared" si="234"/>
        <v>3.0689909849453148E-2</v>
      </c>
      <c r="T133" s="5">
        <f t="shared" si="235"/>
        <v>4.6893559898381967E-2</v>
      </c>
      <c r="U133" s="5">
        <f t="shared" si="236"/>
        <v>8.1947585368763912E-2</v>
      </c>
      <c r="V133" s="5">
        <f t="shared" si="237"/>
        <v>3.3431430144808755E-3</v>
      </c>
      <c r="W133" s="5">
        <f t="shared" si="238"/>
        <v>8.9447661373938704E-3</v>
      </c>
      <c r="X133" s="5">
        <f t="shared" si="239"/>
        <v>1.170796446147101E-2</v>
      </c>
      <c r="Y133" s="5">
        <f t="shared" si="240"/>
        <v>7.662382097281221E-3</v>
      </c>
      <c r="Z133" s="5">
        <f t="shared" si="241"/>
        <v>4.7735103088235607E-2</v>
      </c>
      <c r="AA133" s="5">
        <f t="shared" si="242"/>
        <v>3.5754220306550108E-2</v>
      </c>
      <c r="AB133" s="5">
        <f t="shared" si="243"/>
        <v>1.3390190729936594E-2</v>
      </c>
      <c r="AC133" s="5">
        <f t="shared" si="244"/>
        <v>2.0485040407189982E-4</v>
      </c>
      <c r="AD133" s="5">
        <f t="shared" si="245"/>
        <v>1.6749368827998204E-3</v>
      </c>
      <c r="AE133" s="5">
        <f t="shared" si="246"/>
        <v>2.1923548584514355E-3</v>
      </c>
      <c r="AF133" s="5">
        <f t="shared" si="247"/>
        <v>1.4348062529201742E-3</v>
      </c>
      <c r="AG133" s="5">
        <f t="shared" si="248"/>
        <v>6.2601452664251187E-4</v>
      </c>
      <c r="AH133" s="5">
        <f t="shared" si="249"/>
        <v>1.5620332659824907E-2</v>
      </c>
      <c r="AI133" s="5">
        <f t="shared" si="250"/>
        <v>1.1699834692901732E-2</v>
      </c>
      <c r="AJ133" s="5">
        <f t="shared" si="251"/>
        <v>4.3816650650883564E-3</v>
      </c>
      <c r="AK133" s="5">
        <f t="shared" si="252"/>
        <v>1.0939749290796246E-3</v>
      </c>
      <c r="AL133" s="5">
        <f t="shared" si="253"/>
        <v>8.0333866169226812E-6</v>
      </c>
      <c r="AM133" s="5">
        <f t="shared" si="254"/>
        <v>2.5090995277205174E-4</v>
      </c>
      <c r="AN133" s="5">
        <f t="shared" si="255"/>
        <v>3.2842052715091532E-4</v>
      </c>
      <c r="AO133" s="5">
        <f t="shared" si="256"/>
        <v>2.1493775249337057E-4</v>
      </c>
      <c r="AP133" s="5">
        <f t="shared" si="257"/>
        <v>9.377862349769722E-5</v>
      </c>
      <c r="AQ133" s="5">
        <f t="shared" si="258"/>
        <v>3.0687129609981269E-5</v>
      </c>
      <c r="AR133" s="5">
        <f t="shared" si="259"/>
        <v>4.0891465880374418E-3</v>
      </c>
      <c r="AS133" s="5">
        <f t="shared" si="260"/>
        <v>3.0628245990004088E-3</v>
      </c>
      <c r="AT133" s="5">
        <f t="shared" si="261"/>
        <v>1.1470479624874871E-3</v>
      </c>
      <c r="AU133" s="5">
        <f t="shared" si="262"/>
        <v>2.8638467221315844E-4</v>
      </c>
      <c r="AV133" s="5">
        <f t="shared" si="263"/>
        <v>5.362647192675665E-5</v>
      </c>
      <c r="AW133" s="5">
        <f t="shared" si="264"/>
        <v>2.187751648891512E-7</v>
      </c>
      <c r="AX133" s="5">
        <f t="shared" si="265"/>
        <v>3.1322476012168907E-5</v>
      </c>
      <c r="AY133" s="5">
        <f t="shared" si="266"/>
        <v>4.0998549359793471E-5</v>
      </c>
      <c r="AZ133" s="5">
        <f t="shared" si="267"/>
        <v>2.6831867457642763E-5</v>
      </c>
      <c r="BA133" s="5">
        <f t="shared" si="268"/>
        <v>1.1706903821505275E-5</v>
      </c>
      <c r="BB133" s="5">
        <f t="shared" si="269"/>
        <v>3.8308439759828528E-6</v>
      </c>
      <c r="BC133" s="5">
        <f t="shared" si="270"/>
        <v>1.0028520464217606E-6</v>
      </c>
      <c r="BD133" s="5">
        <f t="shared" si="271"/>
        <v>8.920595238807199E-4</v>
      </c>
      <c r="BE133" s="5">
        <f t="shared" si="272"/>
        <v>6.6816432101197249E-4</v>
      </c>
      <c r="BF133" s="5">
        <f t="shared" si="273"/>
        <v>2.5023193403688474E-4</v>
      </c>
      <c r="BG133" s="5">
        <f t="shared" si="274"/>
        <v>6.2475670373024765E-5</v>
      </c>
      <c r="BH133" s="5">
        <f t="shared" si="275"/>
        <v>1.1698774789422467E-5</v>
      </c>
      <c r="BI133" s="5">
        <f t="shared" si="276"/>
        <v>1.7525072497049293E-6</v>
      </c>
      <c r="BJ133" s="8">
        <f t="shared" si="277"/>
        <v>0.21365983326494414</v>
      </c>
      <c r="BK133" s="8">
        <f t="shared" si="278"/>
        <v>0.28721912228143331</v>
      </c>
      <c r="BL133" s="8">
        <f t="shared" si="279"/>
        <v>0.4509929161294598</v>
      </c>
      <c r="BM133" s="8">
        <f t="shared" si="280"/>
        <v>0.33856568788871522</v>
      </c>
      <c r="BN133" s="8">
        <f t="shared" si="281"/>
        <v>0.66100050710116276</v>
      </c>
    </row>
    <row r="134" spans="1:66" x14ac:dyDescent="0.25">
      <c r="A134" t="s">
        <v>61</v>
      </c>
      <c r="B134" t="s">
        <v>238</v>
      </c>
      <c r="C134" t="s">
        <v>71</v>
      </c>
      <c r="D134" s="7" t="s">
        <v>526</v>
      </c>
      <c r="E134">
        <f>VLOOKUP(A134,home!$A$2:$E$405,3,FALSE)</f>
        <v>1.51315789473684</v>
      </c>
      <c r="F134">
        <f>VLOOKUP(B134,home!$B$2:$E$405,3,FALSE)</f>
        <v>1.32</v>
      </c>
      <c r="G134">
        <f>VLOOKUP(C134,away!$B$2:$E$405,4,FALSE)</f>
        <v>1.5</v>
      </c>
      <c r="H134">
        <f>VLOOKUP(A134,away!$A$2:$E$405,3,FALSE)</f>
        <v>1.30526315789474</v>
      </c>
      <c r="I134">
        <f>VLOOKUP(C134,away!$B$2:$E$405,3,FALSE)</f>
        <v>0.7</v>
      </c>
      <c r="J134">
        <f>VLOOKUP(B134,home!$B$2:$E$405,4,FALSE)</f>
        <v>0.77</v>
      </c>
      <c r="K134" s="3">
        <f t="shared" si="226"/>
        <v>2.9960526315789435</v>
      </c>
      <c r="L134" s="3">
        <f t="shared" si="227"/>
        <v>0.7035368421052649</v>
      </c>
      <c r="M134" s="5">
        <f t="shared" si="228"/>
        <v>2.4733678212210654E-2</v>
      </c>
      <c r="N134" s="5">
        <f t="shared" si="229"/>
        <v>7.4103401696320514E-2</v>
      </c>
      <c r="O134" s="5">
        <f t="shared" si="230"/>
        <v>1.7401053863066476E-2</v>
      </c>
      <c r="P134" s="5">
        <f t="shared" si="231"/>
        <v>5.2134473218687256E-2</v>
      </c>
      <c r="Q134" s="5">
        <f t="shared" si="232"/>
        <v>0.11100884583060633</v>
      </c>
      <c r="R134" s="5">
        <f t="shared" si="233"/>
        <v>6.121141242062705E-3</v>
      </c>
      <c r="S134" s="5">
        <f t="shared" si="234"/>
        <v>2.7472696079309602E-2</v>
      </c>
      <c r="T134" s="5">
        <f t="shared" si="235"/>
        <v>7.8098812841414969E-2</v>
      </c>
      <c r="U134" s="5">
        <f t="shared" si="236"/>
        <v>1.8339261326548371E-2</v>
      </c>
      <c r="V134" s="5">
        <f t="shared" si="237"/>
        <v>6.4342073979869099E-3</v>
      </c>
      <c r="W134" s="5">
        <f t="shared" si="238"/>
        <v>0.11086278155977643</v>
      </c>
      <c r="X134" s="5">
        <f t="shared" si="239"/>
        <v>7.7996051245570894E-2</v>
      </c>
      <c r="Y134" s="5">
        <f t="shared" si="240"/>
        <v>2.743654779499468E-2</v>
      </c>
      <c r="Z134" s="5">
        <f t="shared" si="241"/>
        <v>1.4354827931736982E-3</v>
      </c>
      <c r="AA134" s="5">
        <f t="shared" si="242"/>
        <v>4.3007820000743506E-3</v>
      </c>
      <c r="AB134" s="5">
        <f t="shared" si="243"/>
        <v>6.4426846145850571E-3</v>
      </c>
      <c r="AC134" s="5">
        <f t="shared" si="244"/>
        <v>8.4763983139652917E-4</v>
      </c>
      <c r="AD134" s="5">
        <f t="shared" si="245"/>
        <v>8.3037682109082439E-2</v>
      </c>
      <c r="AE134" s="5">
        <f t="shared" si="246"/>
        <v>5.8420068646764703E-2</v>
      </c>
      <c r="AF134" s="5">
        <f t="shared" si="247"/>
        <v>2.0550335305658817E-2</v>
      </c>
      <c r="AG134" s="5">
        <f t="shared" si="248"/>
        <v>4.8193060017158468E-3</v>
      </c>
      <c r="AH134" s="5">
        <f t="shared" si="249"/>
        <v>2.5247875780146713E-4</v>
      </c>
      <c r="AI134" s="5">
        <f t="shared" si="250"/>
        <v>7.564396467288684E-4</v>
      </c>
      <c r="AJ134" s="5">
        <f t="shared" si="251"/>
        <v>1.1331664971063365E-3</v>
      </c>
      <c r="AK134" s="5">
        <f t="shared" si="252"/>
        <v>1.1316754885575108E-3</v>
      </c>
      <c r="AL134" s="5">
        <f t="shared" si="253"/>
        <v>7.1467342155714418E-5</v>
      </c>
      <c r="AM134" s="5">
        <f t="shared" si="254"/>
        <v>4.9757053200626435E-2</v>
      </c>
      <c r="AN134" s="5">
        <f t="shared" si="255"/>
        <v>3.5005920081232385E-2</v>
      </c>
      <c r="AO134" s="5">
        <f t="shared" si="256"/>
        <v>1.2313977234469755E-2</v>
      </c>
      <c r="AP134" s="5">
        <f t="shared" si="257"/>
        <v>2.8877788857649919E-3</v>
      </c>
      <c r="AQ134" s="5">
        <f t="shared" si="258"/>
        <v>5.0791470949734059E-4</v>
      </c>
      <c r="AR134" s="5">
        <f t="shared" si="259"/>
        <v>3.5525621592460849E-5</v>
      </c>
      <c r="AS134" s="5">
        <f t="shared" si="260"/>
        <v>1.0643663206057007E-4</v>
      </c>
      <c r="AT134" s="5">
        <f t="shared" si="261"/>
        <v>1.5944487579073538E-4</v>
      </c>
      <c r="AU134" s="5">
        <f t="shared" si="262"/>
        <v>1.5923507990153683E-4</v>
      </c>
      <c r="AV134" s="5">
        <f t="shared" si="263"/>
        <v>1.1926917004467069E-4</v>
      </c>
      <c r="AW134" s="5">
        <f t="shared" si="264"/>
        <v>4.1844792033268416E-6</v>
      </c>
      <c r="AX134" s="5">
        <f t="shared" si="265"/>
        <v>2.4845791696891734E-2</v>
      </c>
      <c r="AY134" s="5">
        <f t="shared" si="266"/>
        <v>1.747992983003642E-2</v>
      </c>
      <c r="AZ134" s="5">
        <f t="shared" si="267"/>
        <v>6.1488873164227218E-3</v>
      </c>
      <c r="BA134" s="5">
        <f t="shared" si="268"/>
        <v>1.4419895883523862E-3</v>
      </c>
      <c r="BB134" s="5">
        <f t="shared" si="269"/>
        <v>2.5362320033452715E-4</v>
      </c>
      <c r="BC134" s="5">
        <f t="shared" si="270"/>
        <v>3.5686653089596844E-5</v>
      </c>
      <c r="BD134" s="5">
        <f t="shared" si="271"/>
        <v>4.1655972714977516E-6</v>
      </c>
      <c r="BE134" s="5">
        <f t="shared" si="272"/>
        <v>1.2480348667368907E-5</v>
      </c>
      <c r="BF134" s="5">
        <f t="shared" si="273"/>
        <v>1.8695890733946691E-5</v>
      </c>
      <c r="BG134" s="5">
        <f t="shared" si="274"/>
        <v>1.8671290877717788E-5</v>
      </c>
      <c r="BH134" s="5">
        <f t="shared" si="275"/>
        <v>1.3985042542290575E-5</v>
      </c>
      <c r="BI134" s="5">
        <f t="shared" si="276"/>
        <v>8.3799847023146312E-6</v>
      </c>
      <c r="BJ134" s="8">
        <f t="shared" si="277"/>
        <v>0.79701238542862396</v>
      </c>
      <c r="BK134" s="8">
        <f t="shared" si="278"/>
        <v>0.12917409191178308</v>
      </c>
      <c r="BL134" s="8">
        <f t="shared" si="279"/>
        <v>5.6534972970716246E-2</v>
      </c>
      <c r="BM134" s="8">
        <f t="shared" si="280"/>
        <v>0.68117859369051004</v>
      </c>
      <c r="BN134" s="8">
        <f t="shared" si="281"/>
        <v>0.28550259406295392</v>
      </c>
    </row>
    <row r="135" spans="1:66" x14ac:dyDescent="0.25">
      <c r="A135" t="s">
        <v>61</v>
      </c>
      <c r="B135" t="s">
        <v>337</v>
      </c>
      <c r="C135" t="s">
        <v>69</v>
      </c>
      <c r="D135" s="7" t="s">
        <v>526</v>
      </c>
      <c r="E135">
        <f>VLOOKUP(A135,home!$A$2:$E$405,3,FALSE)</f>
        <v>1.51315789473684</v>
      </c>
      <c r="F135">
        <f>VLOOKUP(B135,home!$B$2:$E$405,3,FALSE)</f>
        <v>0.94</v>
      </c>
      <c r="G135">
        <f>VLOOKUP(C135,away!$B$2:$E$405,4,FALSE)</f>
        <v>0.38</v>
      </c>
      <c r="H135">
        <f>VLOOKUP(A135,away!$A$2:$E$405,3,FALSE)</f>
        <v>1.30526315789474</v>
      </c>
      <c r="I135">
        <f>VLOOKUP(C135,away!$B$2:$E$405,3,FALSE)</f>
        <v>1.36</v>
      </c>
      <c r="J135">
        <f>VLOOKUP(B135,home!$B$2:$E$405,4,FALSE)</f>
        <v>1.01</v>
      </c>
      <c r="K135" s="3">
        <f t="shared" si="226"/>
        <v>0.5404999999999992</v>
      </c>
      <c r="L135" s="3">
        <f t="shared" si="227"/>
        <v>1.792909473684215</v>
      </c>
      <c r="M135" s="5">
        <f t="shared" si="228"/>
        <v>9.6964584665829481E-2</v>
      </c>
      <c r="N135" s="5">
        <f t="shared" si="229"/>
        <v>5.2409358011880756E-2</v>
      </c>
      <c r="O135" s="5">
        <f t="shared" si="230"/>
        <v>0.17384872245922084</v>
      </c>
      <c r="P135" s="5">
        <f t="shared" si="231"/>
        <v>9.3965234489208724E-2</v>
      </c>
      <c r="Q135" s="5">
        <f t="shared" si="232"/>
        <v>1.4163629002710754E-2</v>
      </c>
      <c r="R135" s="5">
        <f t="shared" si="233"/>
        <v>0.15584751074251746</v>
      </c>
      <c r="S135" s="5">
        <f t="shared" si="234"/>
        <v>2.27646653750983E-2</v>
      </c>
      <c r="T135" s="5">
        <f t="shared" si="235"/>
        <v>2.5394104620708617E-2</v>
      </c>
      <c r="U135" s="5">
        <f t="shared" si="236"/>
        <v>8.4235579556330556E-2</v>
      </c>
      <c r="V135" s="5">
        <f t="shared" si="237"/>
        <v>2.4511665520990079E-3</v>
      </c>
      <c r="W135" s="5">
        <f t="shared" si="238"/>
        <v>2.5518138253217168E-3</v>
      </c>
      <c r="X135" s="5">
        <f t="shared" si="239"/>
        <v>4.5751711824976622E-3</v>
      </c>
      <c r="Y135" s="5">
        <f t="shared" si="240"/>
        <v>4.101433878413537E-3</v>
      </c>
      <c r="Z135" s="5">
        <f t="shared" si="241"/>
        <v>9.3140159486787333E-2</v>
      </c>
      <c r="AA135" s="5">
        <f t="shared" si="242"/>
        <v>5.034225620260848E-2</v>
      </c>
      <c r="AB135" s="5">
        <f t="shared" si="243"/>
        <v>1.3604994738754921E-2</v>
      </c>
      <c r="AC135" s="5">
        <f t="shared" si="244"/>
        <v>1.4845912597487214E-4</v>
      </c>
      <c r="AD135" s="5">
        <f t="shared" si="245"/>
        <v>3.4481384314659645E-4</v>
      </c>
      <c r="AE135" s="5">
        <f t="shared" si="246"/>
        <v>6.1822000603499569E-4</v>
      </c>
      <c r="AF135" s="5">
        <f t="shared" si="247"/>
        <v>5.5420625282062838E-4</v>
      </c>
      <c r="AG135" s="5">
        <f t="shared" si="248"/>
        <v>3.3121388035237793E-4</v>
      </c>
      <c r="AH135" s="5">
        <f t="shared" si="249"/>
        <v>4.1747968581079938E-2</v>
      </c>
      <c r="AI135" s="5">
        <f t="shared" si="250"/>
        <v>2.2564777018073672E-2</v>
      </c>
      <c r="AJ135" s="5">
        <f t="shared" si="251"/>
        <v>6.0981309891344005E-3</v>
      </c>
      <c r="AK135" s="5">
        <f t="shared" si="252"/>
        <v>1.0986799332090463E-3</v>
      </c>
      <c r="AL135" s="5">
        <f t="shared" si="253"/>
        <v>5.7546769812371899E-6</v>
      </c>
      <c r="AM135" s="5">
        <f t="shared" si="254"/>
        <v>3.7274376444147043E-5</v>
      </c>
      <c r="AN135" s="5">
        <f t="shared" si="255"/>
        <v>6.6829582652382959E-5</v>
      </c>
      <c r="AO135" s="5">
        <f t="shared" si="256"/>
        <v>5.9909695929909862E-5</v>
      </c>
      <c r="AP135" s="5">
        <f t="shared" si="257"/>
        <v>3.5804220466092015E-5</v>
      </c>
      <c r="AQ135" s="5">
        <f t="shared" si="258"/>
        <v>1.6048431517883661E-5</v>
      </c>
      <c r="AR135" s="5">
        <f t="shared" si="259"/>
        <v>1.4970065675217829E-2</v>
      </c>
      <c r="AS135" s="5">
        <f t="shared" si="260"/>
        <v>8.0913204974552237E-3</v>
      </c>
      <c r="AT135" s="5">
        <f t="shared" si="261"/>
        <v>2.1866793644372711E-3</v>
      </c>
      <c r="AU135" s="5">
        <f t="shared" si="262"/>
        <v>3.9396673215944775E-4</v>
      </c>
      <c r="AV135" s="5">
        <f t="shared" si="263"/>
        <v>5.3234754683045297E-5</v>
      </c>
      <c r="AW135" s="5">
        <f t="shared" si="264"/>
        <v>1.549075233714233E-7</v>
      </c>
      <c r="AX135" s="5">
        <f t="shared" si="265"/>
        <v>3.3578000780102384E-6</v>
      </c>
      <c r="AY135" s="5">
        <f t="shared" si="266"/>
        <v>6.0202315706021518E-6</v>
      </c>
      <c r="AZ135" s="5">
        <f t="shared" si="267"/>
        <v>5.396865108352702E-6</v>
      </c>
      <c r="BA135" s="5">
        <f t="shared" si="268"/>
        <v>3.2253635269871154E-6</v>
      </c>
      <c r="BB135" s="5">
        <f t="shared" si="269"/>
        <v>1.4456962059026833E-6</v>
      </c>
      <c r="BC135" s="5">
        <f t="shared" si="270"/>
        <v>5.1840048472644906E-7</v>
      </c>
      <c r="BD135" s="5">
        <f t="shared" si="271"/>
        <v>4.4733287617954882E-3</v>
      </c>
      <c r="BE135" s="5">
        <f t="shared" si="272"/>
        <v>2.4178341957504577E-3</v>
      </c>
      <c r="BF135" s="5">
        <f t="shared" si="273"/>
        <v>6.5341969140156027E-4</v>
      </c>
      <c r="BG135" s="5">
        <f t="shared" si="274"/>
        <v>1.1772444773418092E-4</v>
      </c>
      <c r="BH135" s="5">
        <f t="shared" si="275"/>
        <v>1.5907516000081173E-5</v>
      </c>
      <c r="BI135" s="5">
        <f t="shared" si="276"/>
        <v>1.7196024796087732E-6</v>
      </c>
      <c r="BJ135" s="8">
        <f t="shared" si="277"/>
        <v>0.1052797951678726</v>
      </c>
      <c r="BK135" s="8">
        <f t="shared" si="278"/>
        <v>0.21630588511676221</v>
      </c>
      <c r="BL135" s="8">
        <f t="shared" si="279"/>
        <v>0.58276382146004346</v>
      </c>
      <c r="BM135" s="8">
        <f t="shared" si="280"/>
        <v>0.41028475653605045</v>
      </c>
      <c r="BN135" s="8">
        <f t="shared" si="281"/>
        <v>0.58719903937136797</v>
      </c>
    </row>
    <row r="136" spans="1:66" x14ac:dyDescent="0.25">
      <c r="A136" t="s">
        <v>72</v>
      </c>
      <c r="B136" t="s">
        <v>82</v>
      </c>
      <c r="C136" t="s">
        <v>111</v>
      </c>
      <c r="D136" s="7" t="s">
        <v>526</v>
      </c>
      <c r="E136">
        <f>VLOOKUP(A136,home!$A$2:$E$405,3,FALSE)</f>
        <v>1.4148550724637701</v>
      </c>
      <c r="F136">
        <f>VLOOKUP(B136,home!$B$2:$E$405,3,FALSE)</f>
        <v>0.42</v>
      </c>
      <c r="G136">
        <f>VLOOKUP(C136,away!$B$2:$E$405,4,FALSE)</f>
        <v>0.64</v>
      </c>
      <c r="H136">
        <f>VLOOKUP(A136,away!$A$2:$E$405,3,FALSE)</f>
        <v>1.0942028985507199</v>
      </c>
      <c r="I136">
        <f>VLOOKUP(C136,away!$B$2:$E$405,3,FALSE)</f>
        <v>1.33</v>
      </c>
      <c r="J136">
        <f>VLOOKUP(B136,home!$B$2:$E$405,4,FALSE)</f>
        <v>1.73</v>
      </c>
      <c r="K136" s="3">
        <f t="shared" si="226"/>
        <v>0.38031304347826139</v>
      </c>
      <c r="L136" s="3">
        <f t="shared" si="227"/>
        <v>2.5176514492753514</v>
      </c>
      <c r="M136" s="5">
        <f t="shared" si="228"/>
        <v>5.5135334285504337E-2</v>
      </c>
      <c r="N136" s="5">
        <f t="shared" si="229"/>
        <v>2.0968686785311486E-2</v>
      </c>
      <c r="O136" s="5">
        <f t="shared" si="230"/>
        <v>0.13881155427018096</v>
      </c>
      <c r="P136" s="5">
        <f t="shared" si="231"/>
        <v>5.2791844674440376E-2</v>
      </c>
      <c r="Q136" s="5">
        <f t="shared" si="232"/>
        <v>3.9873325445321057E-3</v>
      </c>
      <c r="R136" s="5">
        <f t="shared" si="233"/>
        <v>0.17473955539224265</v>
      </c>
      <c r="S136" s="5">
        <f t="shared" si="234"/>
        <v>1.2636990870947549E-2</v>
      </c>
      <c r="T136" s="5">
        <f t="shared" si="235"/>
        <v>1.0038713559484031E-2</v>
      </c>
      <c r="U136" s="5">
        <f t="shared" si="236"/>
        <v>6.6455732127262038E-2</v>
      </c>
      <c r="V136" s="5">
        <f t="shared" si="237"/>
        <v>1.3444293590523602E-3</v>
      </c>
      <c r="W136" s="5">
        <f t="shared" si="238"/>
        <v>5.0547819179030842E-4</v>
      </c>
      <c r="X136" s="5">
        <f t="shared" si="239"/>
        <v>1.2726179021379542E-3</v>
      </c>
      <c r="Y136" s="5">
        <f t="shared" si="240"/>
        <v>1.6020041528456892E-3</v>
      </c>
      <c r="Z136" s="5">
        <f t="shared" si="241"/>
        <v>0.14664443162633672</v>
      </c>
      <c r="AA136" s="5">
        <f t="shared" si="242"/>
        <v>5.5770790100951928E-2</v>
      </c>
      <c r="AB136" s="5">
        <f t="shared" si="243"/>
        <v>1.060517946024016E-2</v>
      </c>
      <c r="AC136" s="5">
        <f t="shared" si="244"/>
        <v>8.0455331887673974E-5</v>
      </c>
      <c r="AD136" s="5">
        <f t="shared" si="245"/>
        <v>4.8059987382915137E-5</v>
      </c>
      <c r="AE136" s="5">
        <f t="shared" si="246"/>
        <v>1.209982968867514E-4</v>
      </c>
      <c r="AF136" s="5">
        <f t="shared" si="247"/>
        <v>1.523157687583895E-4</v>
      </c>
      <c r="AG136" s="5">
        <f t="shared" si="248"/>
        <v>1.2782600532068285E-4</v>
      </c>
      <c r="AH136" s="5">
        <f t="shared" si="249"/>
        <v>9.2299891453051688E-2</v>
      </c>
      <c r="AI136" s="5">
        <f t="shared" si="250"/>
        <v>3.5102852631223258E-2</v>
      </c>
      <c r="AJ136" s="5">
        <f t="shared" si="251"/>
        <v>6.6750363594747057E-3</v>
      </c>
      <c r="AK136" s="5">
        <f t="shared" si="252"/>
        <v>8.4620113106662639E-4</v>
      </c>
      <c r="AL136" s="5">
        <f t="shared" si="253"/>
        <v>3.0814253250016633E-6</v>
      </c>
      <c r="AM136" s="5">
        <f t="shared" si="254"/>
        <v>3.6555680142246615E-6</v>
      </c>
      <c r="AN136" s="5">
        <f t="shared" si="255"/>
        <v>9.2034461089373375E-6</v>
      </c>
      <c r="AO136" s="5">
        <f t="shared" si="256"/>
        <v>1.1585534717246843E-5</v>
      </c>
      <c r="AP136" s="5">
        <f t="shared" si="257"/>
        <v>9.72277942383547E-6</v>
      </c>
      <c r="AQ136" s="5">
        <f t="shared" si="258"/>
        <v>6.1196424268509837E-6</v>
      </c>
      <c r="AR136" s="5">
        <f t="shared" si="259"/>
        <v>4.6475791096946668E-2</v>
      </c>
      <c r="AS136" s="5">
        <f t="shared" si="260"/>
        <v>1.7675349560139671E-2</v>
      </c>
      <c r="AT136" s="5">
        <f t="shared" si="261"/>
        <v>3.3610829928794332E-3</v>
      </c>
      <c r="AU136" s="5">
        <f t="shared" si="262"/>
        <v>4.2608790080166694E-4</v>
      </c>
      <c r="AV136" s="5">
        <f t="shared" si="263"/>
        <v>4.051169658578638E-5</v>
      </c>
      <c r="AW136" s="5">
        <f t="shared" si="264"/>
        <v>8.1956984795009513E-8</v>
      </c>
      <c r="AX136" s="5">
        <f t="shared" si="265"/>
        <v>2.3171003285526059E-7</v>
      </c>
      <c r="AY136" s="5">
        <f t="shared" si="266"/>
        <v>5.833651000296861E-7</v>
      </c>
      <c r="AZ136" s="5">
        <f t="shared" si="267"/>
        <v>7.3435499477319996E-7</v>
      </c>
      <c r="BA136" s="5">
        <f t="shared" si="268"/>
        <v>6.1628330562444659E-7</v>
      </c>
      <c r="BB136" s="5">
        <f t="shared" si="269"/>
        <v>3.8789663939239803E-7</v>
      </c>
      <c r="BC136" s="5">
        <f t="shared" si="270"/>
        <v>1.9531770726706194E-7</v>
      </c>
      <c r="BD136" s="5">
        <f t="shared" si="271"/>
        <v>1.9501640468574364E-2</v>
      </c>
      <c r="BE136" s="5">
        <f t="shared" si="272"/>
        <v>7.416728239422344E-3</v>
      </c>
      <c r="BF136" s="5">
        <f t="shared" si="273"/>
        <v>1.4103392446929393E-3</v>
      </c>
      <c r="BG136" s="5">
        <f t="shared" si="274"/>
        <v>1.7879013682866807E-4</v>
      </c>
      <c r="BH136" s="5">
        <f t="shared" si="275"/>
        <v>1.6999055270301388E-5</v>
      </c>
      <c r="BI136" s="5">
        <f t="shared" si="276"/>
        <v>1.2929924892207005E-6</v>
      </c>
      <c r="BJ136" s="8">
        <f t="shared" si="277"/>
        <v>3.8867069092921355E-2</v>
      </c>
      <c r="BK136" s="8">
        <f t="shared" si="278"/>
        <v>0.12199271931225734</v>
      </c>
      <c r="BL136" s="8">
        <f t="shared" si="279"/>
        <v>0.67781140631032499</v>
      </c>
      <c r="BM136" s="8">
        <f t="shared" si="280"/>
        <v>0.53888081698151324</v>
      </c>
      <c r="BN136" s="8">
        <f t="shared" si="281"/>
        <v>0.44643430795221195</v>
      </c>
    </row>
    <row r="137" spans="1:66" x14ac:dyDescent="0.25">
      <c r="A137" t="s">
        <v>72</v>
      </c>
      <c r="B137" t="s">
        <v>79</v>
      </c>
      <c r="C137" t="s">
        <v>93</v>
      </c>
      <c r="D137" s="7" t="s">
        <v>526</v>
      </c>
      <c r="E137">
        <f>VLOOKUP(A137,home!$A$2:$E$405,3,FALSE)</f>
        <v>1.4148550724637701</v>
      </c>
      <c r="F137">
        <f>VLOOKUP(B137,home!$B$2:$E$405,3,FALSE)</f>
        <v>1.01</v>
      </c>
      <c r="G137">
        <f>VLOOKUP(C137,away!$B$2:$E$405,4,FALSE)</f>
        <v>0.99</v>
      </c>
      <c r="H137">
        <f>VLOOKUP(A137,away!$A$2:$E$405,3,FALSE)</f>
        <v>1.0942028985507199</v>
      </c>
      <c r="I137">
        <f>VLOOKUP(C137,away!$B$2:$E$405,3,FALSE)</f>
        <v>0.87</v>
      </c>
      <c r="J137">
        <f>VLOOKUP(B137,home!$B$2:$E$405,4,FALSE)</f>
        <v>1.1499999999999999</v>
      </c>
      <c r="K137" s="3">
        <f t="shared" si="226"/>
        <v>1.4147135869565237</v>
      </c>
      <c r="L137" s="3">
        <f t="shared" si="227"/>
        <v>1.0947499999999952</v>
      </c>
      <c r="M137" s="5">
        <f t="shared" si="228"/>
        <v>8.1311844278551149E-2</v>
      </c>
      <c r="N137" s="5">
        <f t="shared" si="229"/>
        <v>0.11503297088135937</v>
      </c>
      <c r="O137" s="5">
        <f t="shared" si="230"/>
        <v>8.9016141523943493E-2</v>
      </c>
      <c r="P137" s="5">
        <f t="shared" si="231"/>
        <v>0.12593234487236765</v>
      </c>
      <c r="Q137" s="5">
        <f t="shared" si="232"/>
        <v>8.1369353426916646E-2</v>
      </c>
      <c r="R137" s="5">
        <f t="shared" si="233"/>
        <v>4.8725210466668348E-2</v>
      </c>
      <c r="S137" s="5">
        <f t="shared" si="234"/>
        <v>4.8759672178645616E-2</v>
      </c>
      <c r="T137" s="5">
        <f t="shared" si="235"/>
        <v>8.9079099664116632E-2</v>
      </c>
      <c r="U137" s="5">
        <f t="shared" si="236"/>
        <v>6.8932217274511917E-2</v>
      </c>
      <c r="V137" s="5">
        <f t="shared" si="237"/>
        <v>8.3907686336698005E-3</v>
      </c>
      <c r="W137" s="5">
        <f t="shared" si="238"/>
        <v>3.8371443284975465E-2</v>
      </c>
      <c r="X137" s="5">
        <f t="shared" si="239"/>
        <v>4.2007137536226716E-2</v>
      </c>
      <c r="Y137" s="5">
        <f t="shared" si="240"/>
        <v>2.2993656908891991E-2</v>
      </c>
      <c r="Z137" s="5">
        <f t="shared" si="241"/>
        <v>1.7780641386128317E-2</v>
      </c>
      <c r="AA137" s="5">
        <f t="shared" si="242"/>
        <v>2.5154514953757205E-2</v>
      </c>
      <c r="AB137" s="5">
        <f t="shared" si="243"/>
        <v>1.7793217039190689E-2</v>
      </c>
      <c r="AC137" s="5">
        <f t="shared" si="244"/>
        <v>8.1220422028839296E-4</v>
      </c>
      <c r="AD137" s="5">
        <f t="shared" si="245"/>
        <v>1.3571150541596608E-2</v>
      </c>
      <c r="AE137" s="5">
        <f t="shared" si="246"/>
        <v>1.4857017055412824E-2</v>
      </c>
      <c r="AF137" s="5">
        <f t="shared" si="247"/>
        <v>8.1323597107065566E-3</v>
      </c>
      <c r="AG137" s="5">
        <f t="shared" si="248"/>
        <v>2.967633597765322E-3</v>
      </c>
      <c r="AH137" s="5">
        <f t="shared" si="249"/>
        <v>4.8663392893659721E-3</v>
      </c>
      <c r="AI137" s="5">
        <f t="shared" si="250"/>
        <v>6.8844763114063942E-3</v>
      </c>
      <c r="AJ137" s="5">
        <f t="shared" si="251"/>
        <v>4.8697810884134798E-3</v>
      </c>
      <c r="AK137" s="5">
        <f t="shared" si="252"/>
        <v>2.2964484904274933E-3</v>
      </c>
      <c r="AL137" s="5">
        <f t="shared" si="253"/>
        <v>5.0316301583694877E-5</v>
      </c>
      <c r="AM137" s="5">
        <f t="shared" si="254"/>
        <v>3.8398582123658201E-3</v>
      </c>
      <c r="AN137" s="5">
        <f t="shared" si="255"/>
        <v>4.2036847779874636E-3</v>
      </c>
      <c r="AO137" s="5">
        <f t="shared" si="256"/>
        <v>2.3009919553508775E-3</v>
      </c>
      <c r="AP137" s="5">
        <f t="shared" si="257"/>
        <v>8.3967031437345418E-4</v>
      </c>
      <c r="AQ137" s="5">
        <f t="shared" si="258"/>
        <v>2.298072691650837E-4</v>
      </c>
      <c r="AR137" s="5">
        <f t="shared" si="259"/>
        <v>1.0654849874066753E-3</v>
      </c>
      <c r="AS137" s="5">
        <f t="shared" si="260"/>
        <v>1.5073560883824238E-3</v>
      </c>
      <c r="AT137" s="5">
        <f t="shared" si="261"/>
        <v>1.0662385693081271E-3</v>
      </c>
      <c r="AU137" s="5">
        <f t="shared" si="262"/>
        <v>5.0280739697909768E-4</v>
      </c>
      <c r="AV137" s="5">
        <f t="shared" si="263"/>
        <v>1.7783211403214294E-4</v>
      </c>
      <c r="AW137" s="5">
        <f t="shared" si="264"/>
        <v>2.1646599855302018E-6</v>
      </c>
      <c r="AX137" s="5">
        <f t="shared" si="265"/>
        <v>9.0538326417008755E-4</v>
      </c>
      <c r="AY137" s="5">
        <f t="shared" si="266"/>
        <v>9.9116832845019907E-4</v>
      </c>
      <c r="AZ137" s="5">
        <f t="shared" si="267"/>
        <v>5.4254076378542531E-4</v>
      </c>
      <c r="BA137" s="5">
        <f t="shared" si="268"/>
        <v>1.9798216705136396E-4</v>
      </c>
      <c r="BB137" s="5">
        <f t="shared" si="269"/>
        <v>5.418524434486993E-5</v>
      </c>
      <c r="BC137" s="5">
        <f t="shared" si="270"/>
        <v>1.1863859249309223E-5</v>
      </c>
      <c r="BD137" s="5">
        <f t="shared" si="271"/>
        <v>1.9440661499390869E-4</v>
      </c>
      <c r="BE137" s="5">
        <f t="shared" si="272"/>
        <v>2.7502967962610847E-4</v>
      </c>
      <c r="BF137" s="5">
        <f t="shared" si="273"/>
        <v>1.9454411229167775E-4</v>
      </c>
      <c r="BG137" s="5">
        <f t="shared" si="274"/>
        <v>9.1741399640477423E-5</v>
      </c>
      <c r="BH137" s="5">
        <f t="shared" si="275"/>
        <v>3.2446951139447924E-5</v>
      </c>
      <c r="BI137" s="5">
        <f t="shared" si="276"/>
        <v>9.1806285264582848E-6</v>
      </c>
      <c r="BJ137" s="8">
        <f t="shared" si="277"/>
        <v>0.4424989587642621</v>
      </c>
      <c r="BK137" s="8">
        <f t="shared" si="278"/>
        <v>0.26624831881355648</v>
      </c>
      <c r="BL137" s="8">
        <f t="shared" si="279"/>
        <v>0.27365541498001156</v>
      </c>
      <c r="BM137" s="8">
        <f t="shared" si="280"/>
        <v>0.4578064648256871</v>
      </c>
      <c r="BN137" s="8">
        <f t="shared" si="281"/>
        <v>0.54138786544980666</v>
      </c>
    </row>
    <row r="138" spans="1:66" x14ac:dyDescent="0.25">
      <c r="A138" t="s">
        <v>72</v>
      </c>
      <c r="B138" t="s">
        <v>67</v>
      </c>
      <c r="C138" t="s">
        <v>78</v>
      </c>
      <c r="D138" s="7" t="s">
        <v>526</v>
      </c>
      <c r="E138">
        <f>VLOOKUP(A138,home!$A$2:$E$405,3,FALSE)</f>
        <v>1.4148550724637701</v>
      </c>
      <c r="F138">
        <f>VLOOKUP(B138,home!$B$2:$E$405,3,FALSE)</f>
        <v>0.63</v>
      </c>
      <c r="G138">
        <f>VLOOKUP(C138,away!$B$2:$E$405,4,FALSE)</f>
        <v>1.01</v>
      </c>
      <c r="H138">
        <f>VLOOKUP(A138,away!$A$2:$E$405,3,FALSE)</f>
        <v>1.0942028985507199</v>
      </c>
      <c r="I138">
        <f>VLOOKUP(C138,away!$B$2:$E$405,3,FALSE)</f>
        <v>0.8</v>
      </c>
      <c r="J138">
        <f>VLOOKUP(B138,home!$B$2:$E$405,4,FALSE)</f>
        <v>1.01</v>
      </c>
      <c r="K138" s="3">
        <f t="shared" si="226"/>
        <v>0.90027228260869696</v>
      </c>
      <c r="L138" s="3">
        <f t="shared" si="227"/>
        <v>0.8841159420289818</v>
      </c>
      <c r="M138" s="5">
        <f t="shared" si="228"/>
        <v>0.16789974651500705</v>
      </c>
      <c r="N138" s="5">
        <f t="shared" si="229"/>
        <v>0.151155488044487</v>
      </c>
      <c r="O138" s="5">
        <f t="shared" si="230"/>
        <v>0.14844284255654272</v>
      </c>
      <c r="P138" s="5">
        <f t="shared" si="231"/>
        <v>0.13363897670530214</v>
      </c>
      <c r="Q138" s="5">
        <f t="shared" si="232"/>
        <v>6.8040548125320954E-2</v>
      </c>
      <c r="R138" s="5">
        <f t="shared" si="233"/>
        <v>6.5620341792168801E-2</v>
      </c>
      <c r="S138" s="5">
        <f t="shared" si="234"/>
        <v>2.6592321408364952E-2</v>
      </c>
      <c r="T138" s="5">
        <f t="shared" si="235"/>
        <v>6.0155733301986411E-2</v>
      </c>
      <c r="U138" s="5">
        <f t="shared" si="236"/>
        <v>5.9076174890798673E-2</v>
      </c>
      <c r="V138" s="5">
        <f t="shared" si="237"/>
        <v>2.3517808129856913E-3</v>
      </c>
      <c r="W138" s="5">
        <f t="shared" si="238"/>
        <v>2.041833985690987E-2</v>
      </c>
      <c r="X138" s="5">
        <f t="shared" si="239"/>
        <v>1.8052179777259775E-2</v>
      </c>
      <c r="Y138" s="5">
        <f t="shared" si="240"/>
        <v>7.9801099647242805E-3</v>
      </c>
      <c r="Z138" s="5">
        <f t="shared" si="241"/>
        <v>1.9338663433282364E-2</v>
      </c>
      <c r="AA138" s="5">
        <f t="shared" si="242"/>
        <v>1.7410062671682453E-2</v>
      </c>
      <c r="AB138" s="5">
        <f t="shared" si="243"/>
        <v>7.8368984308980153E-3</v>
      </c>
      <c r="AC138" s="5">
        <f t="shared" si="244"/>
        <v>1.1699302254994753E-4</v>
      </c>
      <c r="AD138" s="5">
        <f t="shared" si="245"/>
        <v>4.5955163575150948E-3</v>
      </c>
      <c r="AE138" s="5">
        <f t="shared" si="246"/>
        <v>4.0629692735340535E-3</v>
      </c>
      <c r="AF138" s="5">
        <f t="shared" si="247"/>
        <v>1.7960679533526836E-3</v>
      </c>
      <c r="AG138" s="5">
        <f t="shared" si="248"/>
        <v>5.2931077017549116E-4</v>
      </c>
      <c r="AH138" s="5">
        <f t="shared" si="249"/>
        <v>4.2744051597244639E-3</v>
      </c>
      <c r="AI138" s="5">
        <f t="shared" si="250"/>
        <v>3.8481284899395348E-3</v>
      </c>
      <c r="AJ138" s="5">
        <f t="shared" si="251"/>
        <v>1.7321817097047114E-3</v>
      </c>
      <c r="AK138" s="5">
        <f t="shared" si="252"/>
        <v>5.1981172722963211E-4</v>
      </c>
      <c r="AL138" s="5">
        <f t="shared" si="253"/>
        <v>3.7248008147142445E-6</v>
      </c>
      <c r="AM138" s="5">
        <f t="shared" si="254"/>
        <v>8.274432001891441E-4</v>
      </c>
      <c r="AN138" s="5">
        <f t="shared" si="255"/>
        <v>7.3155572441070053E-4</v>
      </c>
      <c r="AO138" s="5">
        <f t="shared" si="256"/>
        <v>3.2339003921703034E-4</v>
      </c>
      <c r="AP138" s="5">
        <f t="shared" si="257"/>
        <v>9.5304763055051404E-5</v>
      </c>
      <c r="AQ138" s="5">
        <f t="shared" si="258"/>
        <v>2.106511509206641E-5</v>
      </c>
      <c r="AR138" s="5">
        <f t="shared" si="259"/>
        <v>7.5581394888066722E-4</v>
      </c>
      <c r="AS138" s="5">
        <f t="shared" si="260"/>
        <v>6.8043834898629126E-4</v>
      </c>
      <c r="AT138" s="5">
        <f t="shared" si="261"/>
        <v>3.0628989280819072E-4</v>
      </c>
      <c r="AU138" s="5">
        <f t="shared" si="262"/>
        <v>9.191476697946769E-5</v>
      </c>
      <c r="AV138" s="5">
        <f t="shared" si="263"/>
        <v>2.0687079268512961E-5</v>
      </c>
      <c r="AW138" s="5">
        <f t="shared" si="264"/>
        <v>8.2353802002811204E-8</v>
      </c>
      <c r="AX138" s="5">
        <f t="shared" si="265"/>
        <v>1.2415402976055423E-4</v>
      </c>
      <c r="AY138" s="5">
        <f t="shared" si="266"/>
        <v>1.0976655697844665E-4</v>
      </c>
      <c r="AZ138" s="5">
        <f t="shared" si="267"/>
        <v>4.8523181463138626E-5</v>
      </c>
      <c r="BA138" s="5">
        <f t="shared" si="268"/>
        <v>1.4300039429842014E-5</v>
      </c>
      <c r="BB138" s="5">
        <f t="shared" si="269"/>
        <v>3.1607232078915882E-6</v>
      </c>
      <c r="BC138" s="5">
        <f t="shared" si="270"/>
        <v>5.5888915528758759E-7</v>
      </c>
      <c r="BD138" s="5">
        <f t="shared" si="271"/>
        <v>1.1137119356887926E-4</v>
      </c>
      <c r="BE138" s="5">
        <f t="shared" si="272"/>
        <v>1.0026439865110995E-4</v>
      </c>
      <c r="BF138" s="5">
        <f t="shared" si="273"/>
        <v>4.5132629519011552E-5</v>
      </c>
      <c r="BG138" s="5">
        <f t="shared" si="274"/>
        <v>1.3543885132404401E-5</v>
      </c>
      <c r="BH138" s="5">
        <f t="shared" si="275"/>
        <v>3.048296095884925E-6</v>
      </c>
      <c r="BI138" s="5">
        <f t="shared" si="276"/>
        <v>5.4885929686190038E-7</v>
      </c>
      <c r="BJ138" s="8">
        <f t="shared" si="277"/>
        <v>0.33908548568722469</v>
      </c>
      <c r="BK138" s="8">
        <f t="shared" si="278"/>
        <v>0.33071330982200292</v>
      </c>
      <c r="BL138" s="8">
        <f t="shared" si="279"/>
        <v>0.31088990072787626</v>
      </c>
      <c r="BM138" s="8">
        <f t="shared" si="280"/>
        <v>0.26511973172838127</v>
      </c>
      <c r="BN138" s="8">
        <f t="shared" si="281"/>
        <v>0.73479794373882856</v>
      </c>
    </row>
    <row r="139" spans="1:66" x14ac:dyDescent="0.25">
      <c r="A139" t="s">
        <v>72</v>
      </c>
      <c r="B139" t="s">
        <v>80</v>
      </c>
      <c r="C139" t="s">
        <v>102</v>
      </c>
      <c r="D139" s="7" t="s">
        <v>526</v>
      </c>
      <c r="E139">
        <f>VLOOKUP(A139,home!$A$2:$E$405,3,FALSE)</f>
        <v>1.4148550724637701</v>
      </c>
      <c r="F139">
        <f>VLOOKUP(B139,home!$B$2:$E$405,3,FALSE)</f>
        <v>1.01</v>
      </c>
      <c r="G139">
        <f>VLOOKUP(C139,away!$B$2:$E$405,4,FALSE)</f>
        <v>0.8</v>
      </c>
      <c r="H139">
        <f>VLOOKUP(A139,away!$A$2:$E$405,3,FALSE)</f>
        <v>1.0942028985507199</v>
      </c>
      <c r="I139">
        <f>VLOOKUP(C139,away!$B$2:$E$405,3,FALSE)</f>
        <v>0.57999999999999996</v>
      </c>
      <c r="J139">
        <f>VLOOKUP(B139,home!$B$2:$E$405,4,FALSE)</f>
        <v>1.1100000000000001</v>
      </c>
      <c r="K139" s="3">
        <f t="shared" si="226"/>
        <v>1.1432028985507263</v>
      </c>
      <c r="L139" s="3">
        <f t="shared" si="227"/>
        <v>0.70444782608695355</v>
      </c>
      <c r="M139" s="5">
        <f t="shared" si="228"/>
        <v>0.15760699395788291</v>
      </c>
      <c r="N139" s="5">
        <f t="shared" si="229"/>
        <v>0.18017677232451856</v>
      </c>
      <c r="O139" s="5">
        <f t="shared" si="230"/>
        <v>0.11102590426973025</v>
      </c>
      <c r="P139" s="5">
        <f t="shared" si="231"/>
        <v>0.12692513557537108</v>
      </c>
      <c r="Q139" s="5">
        <f t="shared" si="232"/>
        <v>0.10298930418645198</v>
      </c>
      <c r="R139" s="5">
        <f t="shared" si="233"/>
        <v>3.9105978451074844E-2</v>
      </c>
      <c r="S139" s="5">
        <f t="shared" si="234"/>
        <v>2.5554053212148983E-2</v>
      </c>
      <c r="T139" s="5">
        <f t="shared" si="235"/>
        <v>7.2550591444354093E-2</v>
      </c>
      <c r="U139" s="5">
        <f t="shared" si="236"/>
        <v>4.4706067915931E-2</v>
      </c>
      <c r="V139" s="5">
        <f t="shared" si="237"/>
        <v>2.2865959794476005E-3</v>
      </c>
      <c r="W139" s="5">
        <f t="shared" si="238"/>
        <v>3.9245890355224779E-2</v>
      </c>
      <c r="X139" s="5">
        <f t="shared" si="239"/>
        <v>2.7646682143585035E-2</v>
      </c>
      <c r="Y139" s="5">
        <f t="shared" si="240"/>
        <v>9.7378225672827366E-3</v>
      </c>
      <c r="Z139" s="5">
        <f t="shared" si="241"/>
        <v>9.1827071689543089E-3</v>
      </c>
      <c r="AA139" s="5">
        <f t="shared" si="242"/>
        <v>1.0497697452091101E-2</v>
      </c>
      <c r="AB139" s="5">
        <f t="shared" si="243"/>
        <v>6.000499077669562E-3</v>
      </c>
      <c r="AC139" s="5">
        <f t="shared" si="244"/>
        <v>1.1509106346156264E-4</v>
      </c>
      <c r="AD139" s="5">
        <f t="shared" si="245"/>
        <v>1.1216503902574244E-2</v>
      </c>
      <c r="AE139" s="5">
        <f t="shared" si="246"/>
        <v>7.9014417904642569E-3</v>
      </c>
      <c r="AF139" s="5">
        <f t="shared" si="247"/>
        <v>2.7830767461225758E-3</v>
      </c>
      <c r="AG139" s="5">
        <f t="shared" si="248"/>
        <v>6.5351078787973362E-4</v>
      </c>
      <c r="AH139" s="5">
        <f t="shared" si="249"/>
        <v>1.6171845256907364E-3</v>
      </c>
      <c r="AI139" s="5">
        <f t="shared" si="250"/>
        <v>1.8487700372610315E-3</v>
      </c>
      <c r="AJ139" s="5">
        <f t="shared" si="251"/>
        <v>1.0567596326752731E-3</v>
      </c>
      <c r="AK139" s="5">
        <f t="shared" si="252"/>
        <v>4.0269689171525759E-4</v>
      </c>
      <c r="AL139" s="5">
        <f t="shared" si="253"/>
        <v>3.7074366984693954E-6</v>
      </c>
      <c r="AM139" s="5">
        <f t="shared" si="254"/>
        <v>2.5645479546056826E-3</v>
      </c>
      <c r="AN139" s="5">
        <f t="shared" si="255"/>
        <v>1.8065902315177165E-3</v>
      </c>
      <c r="AO139" s="5">
        <f t="shared" si="256"/>
        <v>6.3632428061129068E-4</v>
      </c>
      <c r="AP139" s="5">
        <f t="shared" si="257"/>
        <v>1.4941908538765615E-4</v>
      </c>
      <c r="AQ139" s="5">
        <f t="shared" si="258"/>
        <v>2.6314487469308811E-5</v>
      </c>
      <c r="AR139" s="5">
        <f t="shared" si="259"/>
        <v>2.2784442470086014E-4</v>
      </c>
      <c r="AS139" s="5">
        <f t="shared" si="260"/>
        <v>2.6047240673664603E-4</v>
      </c>
      <c r="AT139" s="5">
        <f t="shared" si="261"/>
        <v>1.4888640518690878E-4</v>
      </c>
      <c r="AU139" s="5">
        <f t="shared" si="262"/>
        <v>5.6735789988157327E-5</v>
      </c>
      <c r="AV139" s="5">
        <f t="shared" si="263"/>
        <v>1.6215129891506686E-5</v>
      </c>
      <c r="AW139" s="5">
        <f t="shared" si="264"/>
        <v>8.2936058894428511E-8</v>
      </c>
      <c r="AX139" s="5">
        <f t="shared" si="265"/>
        <v>4.886331091962583E-4</v>
      </c>
      <c r="AY139" s="5">
        <f t="shared" si="266"/>
        <v>3.4421653152741317E-4</v>
      </c>
      <c r="AZ139" s="5">
        <f t="shared" si="267"/>
        <v>1.2124129366883875E-4</v>
      </c>
      <c r="BA139" s="5">
        <f t="shared" si="268"/>
        <v>2.846938858566113E-5</v>
      </c>
      <c r="BB139" s="5">
        <f t="shared" si="269"/>
        <v>5.0137997247984273E-6</v>
      </c>
      <c r="BC139" s="5">
        <f t="shared" si="270"/>
        <v>7.0639206331392378E-7</v>
      </c>
      <c r="BD139" s="5">
        <f t="shared" si="271"/>
        <v>2.6750751611092239E-5</v>
      </c>
      <c r="BE139" s="5">
        <f t="shared" si="272"/>
        <v>3.0581536780211159E-5</v>
      </c>
      <c r="BF139" s="5">
        <f t="shared" si="273"/>
        <v>1.7480450744636526E-5</v>
      </c>
      <c r="BG139" s="5">
        <f t="shared" si="274"/>
        <v>6.6612339864138926E-6</v>
      </c>
      <c r="BH139" s="5">
        <f t="shared" si="275"/>
        <v>1.9037855002982433E-6</v>
      </c>
      <c r="BI139" s="5">
        <f t="shared" si="276"/>
        <v>4.3528262043195943E-7</v>
      </c>
      <c r="BJ139" s="8">
        <f t="shared" si="277"/>
        <v>0.4610730728028159</v>
      </c>
      <c r="BK139" s="8">
        <f t="shared" si="278"/>
        <v>0.31283579375653803</v>
      </c>
      <c r="BL139" s="8">
        <f t="shared" si="279"/>
        <v>0.21705552545158621</v>
      </c>
      <c r="BM139" s="8">
        <f t="shared" si="280"/>
        <v>0.28197287681939626</v>
      </c>
      <c r="BN139" s="8">
        <f t="shared" si="281"/>
        <v>0.71783008876502974</v>
      </c>
    </row>
    <row r="140" spans="1:66" x14ac:dyDescent="0.25">
      <c r="A140" t="s">
        <v>72</v>
      </c>
      <c r="B140" t="s">
        <v>365</v>
      </c>
      <c r="C140" t="s">
        <v>73</v>
      </c>
      <c r="D140" s="7" t="s">
        <v>526</v>
      </c>
      <c r="E140">
        <f>VLOOKUP(A140,home!$A$2:$E$405,3,FALSE)</f>
        <v>1.4148550724637701</v>
      </c>
      <c r="F140">
        <f>VLOOKUP(B140,home!$B$2:$E$405,3,FALSE)</f>
        <v>0.92</v>
      </c>
      <c r="G140">
        <f>VLOOKUP(C140,away!$B$2:$E$405,4,FALSE)</f>
        <v>0.89</v>
      </c>
      <c r="H140">
        <f>VLOOKUP(A140,away!$A$2:$E$405,3,FALSE)</f>
        <v>1.0942028985507199</v>
      </c>
      <c r="I140">
        <f>VLOOKUP(C140,away!$B$2:$E$405,3,FALSE)</f>
        <v>0.77</v>
      </c>
      <c r="J140">
        <f>VLOOKUP(B140,home!$B$2:$E$405,4,FALSE)</f>
        <v>0.99</v>
      </c>
      <c r="K140" s="3">
        <f t="shared" si="226"/>
        <v>1.1584833333333351</v>
      </c>
      <c r="L140" s="3">
        <f t="shared" si="227"/>
        <v>0.83411086956521385</v>
      </c>
      <c r="M140" s="5">
        <f t="shared" si="228"/>
        <v>0.13634126935161661</v>
      </c>
      <c r="N140" s="5">
        <f t="shared" si="229"/>
        <v>0.1579490881893589</v>
      </c>
      <c r="O140" s="5">
        <f t="shared" si="230"/>
        <v>0.11372373473650198</v>
      </c>
      <c r="P140" s="5">
        <f t="shared" si="231"/>
        <v>0.13174705129665881</v>
      </c>
      <c r="Q140" s="5">
        <f t="shared" si="232"/>
        <v>9.1490693091284714E-2</v>
      </c>
      <c r="R140" s="5">
        <f t="shared" si="233"/>
        <v>4.7429101635633686E-2</v>
      </c>
      <c r="S140" s="5">
        <f t="shared" si="234"/>
        <v>3.182691053103108E-2</v>
      </c>
      <c r="T140" s="5">
        <f t="shared" si="235"/>
        <v>7.63133815714956E-2</v>
      </c>
      <c r="U140" s="5">
        <f t="shared" si="236"/>
        <v>5.4945823759854455E-2</v>
      </c>
      <c r="V140" s="5">
        <f t="shared" si="237"/>
        <v>3.4171618145217514E-3</v>
      </c>
      <c r="W140" s="5">
        <f t="shared" si="238"/>
        <v>3.5330147700456206E-2</v>
      </c>
      <c r="X140" s="5">
        <f t="shared" si="239"/>
        <v>2.946926022029497E-2</v>
      </c>
      <c r="Y140" s="5">
        <f t="shared" si="240"/>
        <v>1.22903151338969E-2</v>
      </c>
      <c r="Z140" s="5">
        <f t="shared" si="241"/>
        <v>1.3187043069331777E-2</v>
      </c>
      <c r="AA140" s="5">
        <f t="shared" si="242"/>
        <v>1.5276969611769733E-2</v>
      </c>
      <c r="AB140" s="5">
        <f t="shared" si="243"/>
        <v>8.849057339537534E-3</v>
      </c>
      <c r="AC140" s="5">
        <f t="shared" si="244"/>
        <v>2.0637597249889588E-4</v>
      </c>
      <c r="AD140" s="5">
        <f t="shared" si="245"/>
        <v>1.023234681879589E-2</v>
      </c>
      <c r="AE140" s="5">
        <f t="shared" si="246"/>
        <v>8.5349117027186897E-3</v>
      </c>
      <c r="AF140" s="5">
        <f t="shared" si="247"/>
        <v>3.5595313110085031E-3</v>
      </c>
      <c r="AG140" s="5">
        <f t="shared" si="248"/>
        <v>9.8968125235663631E-4</v>
      </c>
      <c r="AH140" s="5">
        <f t="shared" si="249"/>
        <v>2.7498639903885628E-3</v>
      </c>
      <c r="AI140" s="5">
        <f t="shared" si="250"/>
        <v>3.1856716017986488E-3</v>
      </c>
      <c r="AJ140" s="5">
        <f t="shared" si="251"/>
        <v>1.8452737280785219E-3</v>
      </c>
      <c r="AK140" s="5">
        <f t="shared" si="252"/>
        <v>7.1257295313894523E-4</v>
      </c>
      <c r="AL140" s="5">
        <f t="shared" si="253"/>
        <v>7.9768733163514416E-6</v>
      </c>
      <c r="AM140" s="5">
        <f t="shared" si="254"/>
        <v>2.3708006500922814E-3</v>
      </c>
      <c r="AN140" s="5">
        <f t="shared" si="255"/>
        <v>1.9775105918142469E-3</v>
      </c>
      <c r="AO140" s="5">
        <f t="shared" si="256"/>
        <v>8.2473153965630108E-4</v>
      </c>
      <c r="AP140" s="5">
        <f t="shared" si="257"/>
        <v>2.2930584723352505E-4</v>
      </c>
      <c r="AQ140" s="5">
        <f t="shared" si="258"/>
        <v>4.7816624908085901E-5</v>
      </c>
      <c r="AR140" s="5">
        <f t="shared" si="259"/>
        <v>4.5873828884181471E-4</v>
      </c>
      <c r="AS140" s="5">
        <f t="shared" si="260"/>
        <v>5.3144066198509586E-4</v>
      </c>
      <c r="AT140" s="5">
        <f t="shared" si="261"/>
        <v>3.0783257478268408E-4</v>
      </c>
      <c r="AU140" s="5">
        <f t="shared" si="262"/>
        <v>1.1887296911427564E-4</v>
      </c>
      <c r="AV140" s="5">
        <f t="shared" si="263"/>
        <v>3.4428088375684147E-5</v>
      </c>
      <c r="AW140" s="5">
        <f t="shared" si="264"/>
        <v>2.1411335911269941E-7</v>
      </c>
      <c r="AX140" s="5">
        <f t="shared" si="265"/>
        <v>4.5775550663129102E-4</v>
      </c>
      <c r="AY140" s="5">
        <f t="shared" si="266"/>
        <v>3.8181884368449116E-4</v>
      </c>
      <c r="AZ140" s="5">
        <f t="shared" si="267"/>
        <v>1.5923962386102768E-4</v>
      </c>
      <c r="BA140" s="5">
        <f t="shared" si="268"/>
        <v>4.4274500375986471E-5</v>
      </c>
      <c r="BB140" s="5">
        <f t="shared" si="269"/>
        <v>9.2324605020448633E-6</v>
      </c>
      <c r="BC140" s="5">
        <f t="shared" si="270"/>
        <v>1.5401791315174267E-6</v>
      </c>
      <c r="BD140" s="5">
        <f t="shared" si="271"/>
        <v>6.377309883478404E-5</v>
      </c>
      <c r="BE140" s="5">
        <f t="shared" si="272"/>
        <v>7.3880072115116847E-5</v>
      </c>
      <c r="BF140" s="5">
        <f t="shared" si="273"/>
        <v>4.2794416105413876E-5</v>
      </c>
      <c r="BG140" s="5">
        <f t="shared" si="274"/>
        <v>1.6525539272617872E-5</v>
      </c>
      <c r="BH140" s="5">
        <f t="shared" si="275"/>
        <v>4.7861404554183222E-6</v>
      </c>
      <c r="BI140" s="5">
        <f t="shared" si="276"/>
        <v>1.1089327897189083E-6</v>
      </c>
      <c r="BJ140" s="8">
        <f t="shared" si="277"/>
        <v>0.43266338335955778</v>
      </c>
      <c r="BK140" s="8">
        <f t="shared" si="278"/>
        <v>0.30392856468332796</v>
      </c>
      <c r="BL140" s="8">
        <f t="shared" si="279"/>
        <v>0.2503722501393747</v>
      </c>
      <c r="BM140" s="8">
        <f t="shared" si="280"/>
        <v>0.32108869822021208</v>
      </c>
      <c r="BN140" s="8">
        <f t="shared" si="281"/>
        <v>0.67868093830105458</v>
      </c>
    </row>
    <row r="141" spans="1:66" x14ac:dyDescent="0.25">
      <c r="A141" t="s">
        <v>72</v>
      </c>
      <c r="B141" t="s">
        <v>367</v>
      </c>
      <c r="C141" t="s">
        <v>81</v>
      </c>
      <c r="D141" s="7" t="s">
        <v>526</v>
      </c>
      <c r="E141">
        <f>VLOOKUP(A141,home!$A$2:$E$405,3,FALSE)</f>
        <v>1.4148550724637701</v>
      </c>
      <c r="F141">
        <f>VLOOKUP(B141,home!$B$2:$E$405,3,FALSE)</f>
        <v>1.01</v>
      </c>
      <c r="G141">
        <f>VLOOKUP(C141,away!$B$2:$E$405,4,FALSE)</f>
        <v>1.2</v>
      </c>
      <c r="H141">
        <f>VLOOKUP(A141,away!$A$2:$E$405,3,FALSE)</f>
        <v>1.0942028985507199</v>
      </c>
      <c r="I141">
        <f>VLOOKUP(C141,away!$B$2:$E$405,3,FALSE)</f>
        <v>0.86</v>
      </c>
      <c r="J141">
        <f>VLOOKUP(B141,home!$B$2:$E$405,4,FALSE)</f>
        <v>1.75</v>
      </c>
      <c r="K141" s="3">
        <f t="shared" si="226"/>
        <v>1.7148043478260893</v>
      </c>
      <c r="L141" s="3">
        <f t="shared" si="227"/>
        <v>1.6467753623188335</v>
      </c>
      <c r="M141" s="5">
        <f t="shared" si="228"/>
        <v>3.4680430621628094E-2</v>
      </c>
      <c r="N141" s="5">
        <f t="shared" si="229"/>
        <v>5.9470153214448894E-2</v>
      </c>
      <c r="O141" s="5">
        <f t="shared" si="230"/>
        <v>5.7110878702304767E-2</v>
      </c>
      <c r="P141" s="5">
        <f t="shared" si="231"/>
        <v>9.7933983106880604E-2</v>
      </c>
      <c r="Q141" s="5">
        <f t="shared" si="232"/>
        <v>5.0989838649010334E-2</v>
      </c>
      <c r="R141" s="5">
        <f t="shared" si="233"/>
        <v>4.7024393983667458E-2</v>
      </c>
      <c r="S141" s="5">
        <f t="shared" si="234"/>
        <v>6.9138883768627535E-2</v>
      </c>
      <c r="T141" s="5">
        <f t="shared" si="235"/>
        <v>8.396881001580285E-2</v>
      </c>
      <c r="U141" s="5">
        <f t="shared" si="236"/>
        <v>8.063763525707994E-2</v>
      </c>
      <c r="V141" s="5">
        <f t="shared" si="237"/>
        <v>2.1693458285192941E-2</v>
      </c>
      <c r="W141" s="5">
        <f t="shared" si="238"/>
        <v>2.9145865670091229E-2</v>
      </c>
      <c r="X141" s="5">
        <f t="shared" si="239"/>
        <v>4.7996693498960526E-2</v>
      </c>
      <c r="Y141" s="5">
        <f t="shared" si="240"/>
        <v>3.9519886163428372E-2</v>
      </c>
      <c r="Z141" s="5">
        <f t="shared" si="241"/>
        <v>2.5812871146759186E-2</v>
      </c>
      <c r="AA141" s="5">
        <f t="shared" si="242"/>
        <v>4.4264023672337255E-2</v>
      </c>
      <c r="AB141" s="5">
        <f t="shared" si="243"/>
        <v>3.7952070122800448E-2</v>
      </c>
      <c r="AC141" s="5">
        <f t="shared" si="244"/>
        <v>3.8287564830347095E-3</v>
      </c>
      <c r="AD141" s="5">
        <f t="shared" si="245"/>
        <v>1.2494864293056896E-2</v>
      </c>
      <c r="AE141" s="5">
        <f t="shared" si="246"/>
        <v>2.0576234673323424E-2</v>
      </c>
      <c r="AF141" s="5">
        <f t="shared" si="247"/>
        <v>1.6942218154659766E-2</v>
      </c>
      <c r="AG141" s="5">
        <f t="shared" si="248"/>
        <v>9.300009146708187E-3</v>
      </c>
      <c r="AH141" s="5">
        <f t="shared" si="249"/>
        <v>1.0627000058798429E-2</v>
      </c>
      <c r="AI141" s="5">
        <f t="shared" si="250"/>
        <v>1.8223225905175649E-2</v>
      </c>
      <c r="AJ141" s="5">
        <f t="shared" si="251"/>
        <v>1.5624633506806119E-2</v>
      </c>
      <c r="AK141" s="5">
        <f t="shared" si="252"/>
        <v>8.9310631568867756E-3</v>
      </c>
      <c r="AL141" s="5">
        <f t="shared" si="253"/>
        <v>4.3248064226288757E-4</v>
      </c>
      <c r="AM141" s="5">
        <f t="shared" si="254"/>
        <v>4.2852495230461833E-3</v>
      </c>
      <c r="AN141" s="5">
        <f t="shared" si="255"/>
        <v>7.0568433359409861E-3</v>
      </c>
      <c r="AO141" s="5">
        <f t="shared" si="256"/>
        <v>5.810517870685733E-3</v>
      </c>
      <c r="AP141" s="5">
        <f t="shared" si="257"/>
        <v>3.1895392239195187E-3</v>
      </c>
      <c r="AQ141" s="5">
        <f t="shared" si="258"/>
        <v>1.3131136527750489E-3</v>
      </c>
      <c r="AR141" s="5">
        <f t="shared" si="259"/>
        <v>3.5000563744380093E-3</v>
      </c>
      <c r="AS141" s="5">
        <f t="shared" si="260"/>
        <v>6.0019118885227159E-3</v>
      </c>
      <c r="AT141" s="5">
        <f t="shared" si="261"/>
        <v>5.1460523008539259E-3</v>
      </c>
      <c r="AU141" s="5">
        <f t="shared" si="262"/>
        <v>2.9414909532149204E-3</v>
      </c>
      <c r="AV141" s="5">
        <f t="shared" si="263"/>
        <v>1.261020368916013E-3</v>
      </c>
      <c r="AW141" s="5">
        <f t="shared" si="264"/>
        <v>3.3924472961843622E-5</v>
      </c>
      <c r="AX141" s="5">
        <f t="shared" si="265"/>
        <v>1.2247274189398805E-3</v>
      </c>
      <c r="AY141" s="5">
        <f t="shared" si="266"/>
        <v>2.0168509390665313E-3</v>
      </c>
      <c r="AZ141" s="5">
        <f t="shared" si="267"/>
        <v>1.6606502179621837E-3</v>
      </c>
      <c r="BA141" s="5">
        <f t="shared" si="268"/>
        <v>9.1157262145650836E-4</v>
      </c>
      <c r="BB141" s="5">
        <f t="shared" si="269"/>
        <v>3.7528883349474256E-4</v>
      </c>
      <c r="BC141" s="5">
        <f t="shared" si="270"/>
        <v>1.2360328095050341E-4</v>
      </c>
      <c r="BD141" s="5">
        <f t="shared" si="271"/>
        <v>9.6063443402524893E-4</v>
      </c>
      <c r="BE141" s="5">
        <f t="shared" si="272"/>
        <v>1.6473001041379513E-3</v>
      </c>
      <c r="BF141" s="5">
        <f t="shared" si="273"/>
        <v>1.4123986903750647E-3</v>
      </c>
      <c r="BG141" s="5">
        <f t="shared" si="274"/>
        <v>8.0732913837301169E-4</v>
      </c>
      <c r="BH141" s="5">
        <f t="shared" si="275"/>
        <v>3.4610287915218263E-4</v>
      </c>
      <c r="BI141" s="5">
        <f t="shared" si="276"/>
        <v>1.1869974439305805E-4</v>
      </c>
      <c r="BJ141" s="8">
        <f t="shared" si="277"/>
        <v>0.39837253039772841</v>
      </c>
      <c r="BK141" s="8">
        <f t="shared" si="278"/>
        <v>0.22972484384669331</v>
      </c>
      <c r="BL141" s="8">
        <f t="shared" si="279"/>
        <v>0.34453792124225902</v>
      </c>
      <c r="BM141" s="8">
        <f t="shared" si="280"/>
        <v>0.64925556188939493</v>
      </c>
      <c r="BN141" s="8">
        <f t="shared" si="281"/>
        <v>0.34720967827794019</v>
      </c>
    </row>
    <row r="142" spans="1:66" x14ac:dyDescent="0.25">
      <c r="A142" t="s">
        <v>72</v>
      </c>
      <c r="B142" t="s">
        <v>237</v>
      </c>
      <c r="C142" t="s">
        <v>86</v>
      </c>
      <c r="D142" s="7" t="s">
        <v>526</v>
      </c>
      <c r="E142">
        <f>VLOOKUP(A142,home!$A$2:$E$405,3,FALSE)</f>
        <v>1.4148550724637701</v>
      </c>
      <c r="F142">
        <f>VLOOKUP(B142,home!$B$2:$E$405,3,FALSE)</f>
        <v>1.17</v>
      </c>
      <c r="G142">
        <f>VLOOKUP(C142,away!$B$2:$E$405,4,FALSE)</f>
        <v>0.89</v>
      </c>
      <c r="H142">
        <f>VLOOKUP(A142,away!$A$2:$E$405,3,FALSE)</f>
        <v>1.0942028985507199</v>
      </c>
      <c r="I142">
        <f>VLOOKUP(C142,away!$B$2:$E$405,3,FALSE)</f>
        <v>0.65</v>
      </c>
      <c r="J142">
        <f>VLOOKUP(B142,home!$B$2:$E$405,4,FALSE)</f>
        <v>0.6</v>
      </c>
      <c r="K142" s="3">
        <f t="shared" si="226"/>
        <v>1.4732885869565238</v>
      </c>
      <c r="L142" s="3">
        <f t="shared" si="227"/>
        <v>0.42673913043478079</v>
      </c>
      <c r="M142" s="5">
        <f t="shared" si="228"/>
        <v>0.14956447362814199</v>
      </c>
      <c r="N142" s="5">
        <f t="shared" si="229"/>
        <v>0.22035163201050156</v>
      </c>
      <c r="O142" s="5">
        <f t="shared" si="230"/>
        <v>6.3825013420009014E-2</v>
      </c>
      <c r="P142" s="5">
        <f t="shared" si="231"/>
        <v>9.4032663834046237E-2</v>
      </c>
      <c r="Q142" s="5">
        <f t="shared" si="232"/>
        <v>0.16232077227915789</v>
      </c>
      <c r="R142" s="5">
        <f t="shared" si="233"/>
        <v>1.3618315363421427E-2</v>
      </c>
      <c r="S142" s="5">
        <f t="shared" si="234"/>
        <v>1.4779816445098322E-2</v>
      </c>
      <c r="T142" s="5">
        <f t="shared" si="235"/>
        <v>6.9268625213909918E-2</v>
      </c>
      <c r="U142" s="5">
        <f t="shared" si="236"/>
        <v>2.0063708598503472E-2</v>
      </c>
      <c r="V142" s="5">
        <f t="shared" si="237"/>
        <v>1.0324685309413969E-3</v>
      </c>
      <c r="W142" s="5">
        <f t="shared" si="238"/>
        <v>7.971511374161741E-2</v>
      </c>
      <c r="X142" s="5">
        <f t="shared" si="239"/>
        <v>3.4017558320607461E-2</v>
      </c>
      <c r="Y142" s="5">
        <f t="shared" si="240"/>
        <v>7.2583116286252334E-3</v>
      </c>
      <c r="Z142" s="5">
        <f t="shared" si="241"/>
        <v>1.9371560187243591E-3</v>
      </c>
      <c r="AA142" s="5">
        <f t="shared" si="242"/>
        <v>2.8539898535407363E-3</v>
      </c>
      <c r="AB142" s="5">
        <f t="shared" si="243"/>
        <v>2.1023753392556445E-3</v>
      </c>
      <c r="AC142" s="5">
        <f t="shared" si="244"/>
        <v>4.0570198563089927E-5</v>
      </c>
      <c r="AD142" s="5">
        <f t="shared" si="245"/>
        <v>2.9360841820866537E-2</v>
      </c>
      <c r="AE142" s="5">
        <f t="shared" si="246"/>
        <v>1.2529420107469732E-2</v>
      </c>
      <c r="AF142" s="5">
        <f t="shared" si="247"/>
        <v>2.6733969207568451E-3</v>
      </c>
      <c r="AG142" s="5">
        <f t="shared" si="248"/>
        <v>3.8028102575693234E-4</v>
      </c>
      <c r="AH142" s="5">
        <f t="shared" si="249"/>
        <v>2.0666506873673365E-4</v>
      </c>
      <c r="AI142" s="5">
        <f t="shared" si="250"/>
        <v>3.0447728709241515E-4</v>
      </c>
      <c r="AJ142" s="5">
        <f t="shared" si="251"/>
        <v>2.2429145603037012E-4</v>
      </c>
      <c r="AK142" s="5">
        <f t="shared" si="252"/>
        <v>1.1014868077380175E-4</v>
      </c>
      <c r="AL142" s="5">
        <f t="shared" si="253"/>
        <v>1.0202754038097254E-6</v>
      </c>
      <c r="AM142" s="5">
        <f t="shared" si="254"/>
        <v>8.6513986316236902E-3</v>
      </c>
      <c r="AN142" s="5">
        <f t="shared" si="255"/>
        <v>3.6918903291037462E-3</v>
      </c>
      <c r="AO142" s="5">
        <f t="shared" si="256"/>
        <v>7.8773703435115446E-4</v>
      </c>
      <c r="AP142" s="5">
        <f t="shared" si="257"/>
        <v>1.1205273901676161E-4</v>
      </c>
      <c r="AQ142" s="5">
        <f t="shared" si="258"/>
        <v>1.1954322102712064E-5</v>
      </c>
      <c r="AR142" s="5">
        <f t="shared" si="259"/>
        <v>1.7638414344791584E-5</v>
      </c>
      <c r="AS142" s="5">
        <f t="shared" si="260"/>
        <v>2.5986474546191671E-5</v>
      </c>
      <c r="AT142" s="5">
        <f t="shared" si="261"/>
        <v>1.9142788182070203E-5</v>
      </c>
      <c r="AU142" s="5">
        <f t="shared" si="262"/>
        <v>9.4009504503900848E-6</v>
      </c>
      <c r="AV142" s="5">
        <f t="shared" si="263"/>
        <v>3.4625782512758779E-6</v>
      </c>
      <c r="AW142" s="5">
        <f t="shared" si="264"/>
        <v>1.7818256594053071E-8</v>
      </c>
      <c r="AX142" s="5">
        <f t="shared" si="265"/>
        <v>2.1243344775304139E-3</v>
      </c>
      <c r="AY142" s="5">
        <f t="shared" si="266"/>
        <v>9.0653664769395326E-4</v>
      </c>
      <c r="AZ142" s="5">
        <f t="shared" si="267"/>
        <v>1.9342733037208939E-4</v>
      </c>
      <c r="BA142" s="5">
        <f t="shared" si="268"/>
        <v>2.751433692176884E-5</v>
      </c>
      <c r="BB142" s="5">
        <f t="shared" si="269"/>
        <v>2.9353610531213027E-6</v>
      </c>
      <c r="BC142" s="5">
        <f t="shared" si="270"/>
        <v>2.5052668466422142E-7</v>
      </c>
      <c r="BD142" s="5">
        <f t="shared" si="271"/>
        <v>1.2545002666241209E-6</v>
      </c>
      <c r="BE142" s="5">
        <f t="shared" si="272"/>
        <v>1.8482409251512336E-6</v>
      </c>
      <c r="BF142" s="5">
        <f t="shared" si="273"/>
        <v>1.3614961304856399E-6</v>
      </c>
      <c r="BG142" s="5">
        <f t="shared" si="274"/>
        <v>6.6862557007665441E-7</v>
      </c>
      <c r="BH142" s="5">
        <f t="shared" si="275"/>
        <v>2.4626960533530873E-7</v>
      </c>
      <c r="BI142" s="5">
        <f t="shared" si="276"/>
        <v>7.2565239770959524E-8</v>
      </c>
      <c r="BJ142" s="8">
        <f t="shared" si="277"/>
        <v>0.63438598480572339</v>
      </c>
      <c r="BK142" s="8">
        <f t="shared" si="278"/>
        <v>0.26035754955988882</v>
      </c>
      <c r="BL142" s="8">
        <f t="shared" si="279"/>
        <v>0.10339006797087578</v>
      </c>
      <c r="BM142" s="8">
        <f t="shared" si="280"/>
        <v>0.29545136899049695</v>
      </c>
      <c r="BN142" s="8">
        <f t="shared" si="281"/>
        <v>0.70371287053527798</v>
      </c>
    </row>
    <row r="143" spans="1:66" x14ac:dyDescent="0.25">
      <c r="A143" t="s">
        <v>72</v>
      </c>
      <c r="B143" t="s">
        <v>76</v>
      </c>
      <c r="C143" t="s">
        <v>103</v>
      </c>
      <c r="D143" s="7" t="s">
        <v>526</v>
      </c>
      <c r="E143">
        <f>VLOOKUP(A143,home!$A$2:$E$405,3,FALSE)</f>
        <v>1.4148550724637701</v>
      </c>
      <c r="F143">
        <f>VLOOKUP(B143,home!$B$2:$E$405,3,FALSE)</f>
        <v>0.92</v>
      </c>
      <c r="G143">
        <f>VLOOKUP(C143,away!$B$2:$E$405,4,FALSE)</f>
        <v>0.98</v>
      </c>
      <c r="H143">
        <f>VLOOKUP(A143,away!$A$2:$E$405,3,FALSE)</f>
        <v>1.0942028985507199</v>
      </c>
      <c r="I143">
        <f>VLOOKUP(C143,away!$B$2:$E$405,3,FALSE)</f>
        <v>0.77</v>
      </c>
      <c r="J143">
        <f>VLOOKUP(B143,home!$B$2:$E$405,4,FALSE)</f>
        <v>0.91</v>
      </c>
      <c r="K143" s="3">
        <f t="shared" si="226"/>
        <v>1.2756333333333352</v>
      </c>
      <c r="L143" s="3">
        <f t="shared" si="227"/>
        <v>0.76670797101448951</v>
      </c>
      <c r="M143" s="5">
        <f t="shared" si="228"/>
        <v>0.12972463020391362</v>
      </c>
      <c r="N143" s="5">
        <f t="shared" si="229"/>
        <v>0.16548106244245259</v>
      </c>
      <c r="O143" s="5">
        <f t="shared" si="230"/>
        <v>9.9460908014247562E-2</v>
      </c>
      <c r="P143" s="5">
        <f t="shared" si="231"/>
        <v>0.12687564962657485</v>
      </c>
      <c r="Q143" s="5">
        <f t="shared" si="232"/>
        <v>0.10554657964350379</v>
      </c>
      <c r="R143" s="5">
        <f t="shared" si="233"/>
        <v>3.8128735489431256E-2</v>
      </c>
      <c r="S143" s="5">
        <f t="shared" si="234"/>
        <v>3.1022309415840884E-2</v>
      </c>
      <c r="T143" s="5">
        <f t="shared" si="235"/>
        <v>8.0923403925990012E-2</v>
      </c>
      <c r="U143" s="5">
        <f t="shared" si="236"/>
        <v>4.8638285948168235E-2</v>
      </c>
      <c r="V143" s="5">
        <f t="shared" si="237"/>
        <v>3.3712227832691779E-3</v>
      </c>
      <c r="W143" s="5">
        <f t="shared" si="238"/>
        <v>4.4879578404191697E-2</v>
      </c>
      <c r="X143" s="5">
        <f t="shared" si="239"/>
        <v>3.4409530498263521E-2</v>
      </c>
      <c r="Y143" s="5">
        <f t="shared" si="240"/>
        <v>1.3191030655942407E-2</v>
      </c>
      <c r="Z143" s="5">
        <f t="shared" si="241"/>
        <v>9.7445351414833323E-3</v>
      </c>
      <c r="AA143" s="5">
        <f t="shared" si="242"/>
        <v>1.2430453844314208E-2</v>
      </c>
      <c r="AB143" s="5">
        <f t="shared" si="243"/>
        <v>7.9283506361343525E-3</v>
      </c>
      <c r="AC143" s="5">
        <f t="shared" si="244"/>
        <v>2.060740508523929E-4</v>
      </c>
      <c r="AD143" s="5">
        <f t="shared" si="245"/>
        <v>1.4312471549583448E-2</v>
      </c>
      <c r="AE143" s="5">
        <f t="shared" si="246"/>
        <v>1.0973486021983732E-2</v>
      </c>
      <c r="AF143" s="5">
        <f t="shared" si="247"/>
        <v>4.206729601435504E-3</v>
      </c>
      <c r="AG143" s="5">
        <f t="shared" si="248"/>
        <v>1.0751110391077358E-3</v>
      </c>
      <c r="AH143" s="5">
        <f t="shared" si="249"/>
        <v>1.8678031917015196E-3</v>
      </c>
      <c r="AI143" s="5">
        <f t="shared" si="250"/>
        <v>2.3826320114408522E-3</v>
      </c>
      <c r="AJ143" s="5">
        <f t="shared" si="251"/>
        <v>1.5196824074305017E-3</v>
      </c>
      <c r="AK143" s="5">
        <f t="shared" si="252"/>
        <v>6.4618584499953288E-4</v>
      </c>
      <c r="AL143" s="5">
        <f t="shared" si="253"/>
        <v>8.0619321194375315E-6</v>
      </c>
      <c r="AM143" s="5">
        <f t="shared" si="254"/>
        <v>3.6514931582067324E-3</v>
      </c>
      <c r="AN143" s="5">
        <f t="shared" si="255"/>
        <v>2.7996289105019739E-3</v>
      </c>
      <c r="AO143" s="5">
        <f t="shared" si="256"/>
        <v>1.0732489007822369E-3</v>
      </c>
      <c r="AP143" s="5">
        <f t="shared" si="257"/>
        <v>2.7428949570409338E-4</v>
      </c>
      <c r="AQ143" s="5">
        <f t="shared" si="258"/>
        <v>5.2574985680468244E-5</v>
      </c>
      <c r="AR143" s="5">
        <f t="shared" si="259"/>
        <v>2.8641191907277197E-4</v>
      </c>
      <c r="AS143" s="5">
        <f t="shared" si="260"/>
        <v>3.6535659103319759E-4</v>
      </c>
      <c r="AT143" s="5">
        <f t="shared" si="261"/>
        <v>2.3303052303749099E-4</v>
      </c>
      <c r="AU143" s="5">
        <f t="shared" si="262"/>
        <v>9.9087167623575077E-5</v>
      </c>
      <c r="AV143" s="5">
        <f t="shared" si="263"/>
        <v>3.1599723481554986E-5</v>
      </c>
      <c r="AW143" s="5">
        <f t="shared" si="264"/>
        <v>2.1902438720712398E-7</v>
      </c>
      <c r="AX143" s="5">
        <f t="shared" si="265"/>
        <v>7.763277315078538E-4</v>
      </c>
      <c r="AY143" s="5">
        <f t="shared" si="266"/>
        <v>5.952166598666679E-4</v>
      </c>
      <c r="AZ143" s="5">
        <f t="shared" si="267"/>
        <v>2.2817867880019723E-4</v>
      </c>
      <c r="BA143" s="5">
        <f t="shared" si="268"/>
        <v>5.8315470617222038E-5</v>
      </c>
      <c r="BB143" s="5">
        <f t="shared" si="269"/>
        <v>1.1177734038921348E-5</v>
      </c>
      <c r="BC143" s="5">
        <f t="shared" si="270"/>
        <v>1.7140115571041966E-6</v>
      </c>
      <c r="BD143" s="5">
        <f t="shared" si="271"/>
        <v>3.659905022444184E-5</v>
      </c>
      <c r="BE143" s="5">
        <f t="shared" si="272"/>
        <v>4.6686968434638905E-5</v>
      </c>
      <c r="BF143" s="5">
        <f t="shared" si="273"/>
        <v>2.9777726583753314E-5</v>
      </c>
      <c r="BG143" s="5">
        <f t="shared" si="274"/>
        <v>1.2661820207040637E-5</v>
      </c>
      <c r="BH143" s="5">
        <f t="shared" si="275"/>
        <v>4.0379599791936554E-6</v>
      </c>
      <c r="BI143" s="5">
        <f t="shared" si="276"/>
        <v>1.0301912696250816E-6</v>
      </c>
      <c r="BJ143" s="8">
        <f t="shared" si="277"/>
        <v>0.48452114951971786</v>
      </c>
      <c r="BK143" s="8">
        <f t="shared" si="278"/>
        <v>0.29180316467243705</v>
      </c>
      <c r="BL143" s="8">
        <f t="shared" si="279"/>
        <v>0.21414931702881526</v>
      </c>
      <c r="BM143" s="8">
        <f t="shared" si="280"/>
        <v>0.33440560330685032</v>
      </c>
      <c r="BN143" s="8">
        <f t="shared" si="281"/>
        <v>0.66521756542012367</v>
      </c>
    </row>
    <row r="144" spans="1:66" x14ac:dyDescent="0.25">
      <c r="A144" t="s">
        <v>72</v>
      </c>
      <c r="B144" t="s">
        <v>90</v>
      </c>
      <c r="C144" t="s">
        <v>75</v>
      </c>
      <c r="D144" s="7" t="s">
        <v>526</v>
      </c>
      <c r="E144">
        <f>VLOOKUP(A144,home!$A$2:$E$405,3,FALSE)</f>
        <v>1.4148550724637701</v>
      </c>
      <c r="F144">
        <f>VLOOKUP(B144,home!$B$2:$E$405,3,FALSE)</f>
        <v>0.92</v>
      </c>
      <c r="G144">
        <f>VLOOKUP(C144,away!$B$2:$E$405,4,FALSE)</f>
        <v>0.74</v>
      </c>
      <c r="H144">
        <f>VLOOKUP(A144,away!$A$2:$E$405,3,FALSE)</f>
        <v>1.0942028985507199</v>
      </c>
      <c r="I144">
        <f>VLOOKUP(C144,away!$B$2:$E$405,3,FALSE)</f>
        <v>0.71</v>
      </c>
      <c r="J144">
        <f>VLOOKUP(B144,home!$B$2:$E$405,4,FALSE)</f>
        <v>1.07</v>
      </c>
      <c r="K144" s="3">
        <f t="shared" si="226"/>
        <v>0.96323333333333472</v>
      </c>
      <c r="L144" s="3">
        <f t="shared" si="227"/>
        <v>0.83126594202898196</v>
      </c>
      <c r="M144" s="5">
        <f t="shared" si="228"/>
        <v>0.16621065728486145</v>
      </c>
      <c r="N144" s="5">
        <f t="shared" si="229"/>
        <v>0.16009964545202157</v>
      </c>
      <c r="O144" s="5">
        <f t="shared" si="230"/>
        <v>0.13816525860315662</v>
      </c>
      <c r="P144" s="5">
        <f t="shared" si="231"/>
        <v>0.13308538259518074</v>
      </c>
      <c r="Q144" s="5">
        <f t="shared" si="232"/>
        <v>7.7106657577117904E-2</v>
      </c>
      <c r="R144" s="5">
        <f t="shared" si="233"/>
        <v>5.7426036924215433E-2</v>
      </c>
      <c r="S144" s="5">
        <f t="shared" si="234"/>
        <v>2.6640468411947654E-2</v>
      </c>
      <c r="T144" s="5">
        <f t="shared" si="235"/>
        <v>6.4096138347549056E-2</v>
      </c>
      <c r="U144" s="5">
        <f t="shared" si="236"/>
        <v>5.5314672966635184E-2</v>
      </c>
      <c r="V144" s="5">
        <f t="shared" si="237"/>
        <v>2.3701227433211612E-3</v>
      </c>
      <c r="W144" s="5">
        <f t="shared" si="238"/>
        <v>2.4757234266733107E-2</v>
      </c>
      <c r="X144" s="5">
        <f t="shared" si="239"/>
        <v>2.0579845664768087E-2</v>
      </c>
      <c r="Y144" s="5">
        <f t="shared" si="240"/>
        <v>8.5536623966672512E-3</v>
      </c>
      <c r="Z144" s="5">
        <f t="shared" si="241"/>
        <v>1.5912102893599685E-2</v>
      </c>
      <c r="AA144" s="5">
        <f t="shared" si="242"/>
        <v>1.5327067910545023E-2</v>
      </c>
      <c r="AB144" s="5">
        <f t="shared" si="243"/>
        <v>7.3817713568503363E-3</v>
      </c>
      <c r="AC144" s="5">
        <f t="shared" si="244"/>
        <v>1.1861028394821731E-4</v>
      </c>
      <c r="AD144" s="5">
        <f t="shared" si="245"/>
        <v>5.9617483217148954E-3</v>
      </c>
      <c r="AE144" s="5">
        <f t="shared" si="246"/>
        <v>4.9557983347900351E-3</v>
      </c>
      <c r="AF144" s="5">
        <f t="shared" si="247"/>
        <v>2.0597931856374489E-3</v>
      </c>
      <c r="AG144" s="5">
        <f t="shared" si="248"/>
        <v>5.7074530761459731E-4</v>
      </c>
      <c r="AH144" s="5">
        <f t="shared" si="249"/>
        <v>3.3067973003775572E-3</v>
      </c>
      <c r="AI144" s="5">
        <f t="shared" si="250"/>
        <v>3.185217386300346E-3</v>
      </c>
      <c r="AJ144" s="5">
        <f t="shared" si="251"/>
        <v>1.5340537801986874E-3</v>
      </c>
      <c r="AK144" s="5">
        <f t="shared" si="252"/>
        <v>4.925505787377949E-4</v>
      </c>
      <c r="AL144" s="5">
        <f t="shared" si="253"/>
        <v>3.7988647122471291E-6</v>
      </c>
      <c r="AM144" s="5">
        <f t="shared" si="254"/>
        <v>1.1485109416839708E-3</v>
      </c>
      <c r="AN144" s="5">
        <f t="shared" si="255"/>
        <v>9.5471802986951931E-4</v>
      </c>
      <c r="AO144" s="5">
        <f t="shared" si="256"/>
        <v>3.9681229123576973E-4</v>
      </c>
      <c r="AP144" s="5">
        <f t="shared" si="257"/>
        <v>1.0995218102759365E-4</v>
      </c>
      <c r="AQ144" s="5">
        <f t="shared" si="258"/>
        <v>2.2849875835010942E-5</v>
      </c>
      <c r="AR144" s="5">
        <f t="shared" si="259"/>
        <v>5.4976559459944902E-4</v>
      </c>
      <c r="AS144" s="5">
        <f t="shared" si="260"/>
        <v>5.2955254623800988E-4</v>
      </c>
      <c r="AT144" s="5">
        <f t="shared" si="261"/>
        <v>2.5504133214399662E-4</v>
      </c>
      <c r="AU144" s="5">
        <f t="shared" si="262"/>
        <v>8.1888104166278684E-5</v>
      </c>
      <c r="AV144" s="5">
        <f t="shared" si="263"/>
        <v>1.9719337884107983E-5</v>
      </c>
      <c r="AW144" s="5">
        <f t="shared" si="264"/>
        <v>8.4493405991119129E-8</v>
      </c>
      <c r="AX144" s="5">
        <f t="shared" si="265"/>
        <v>1.8438067045467633E-4</v>
      </c>
      <c r="AY144" s="5">
        <f t="shared" si="266"/>
        <v>1.5326937171744181E-4</v>
      </c>
      <c r="AZ144" s="5">
        <f t="shared" si="267"/>
        <v>6.370380433244472E-5</v>
      </c>
      <c r="BA144" s="5">
        <f t="shared" si="268"/>
        <v>1.7651600973079872E-5</v>
      </c>
      <c r="BB144" s="5">
        <f t="shared" si="269"/>
        <v>3.6682936778017327E-6</v>
      </c>
      <c r="BC144" s="5">
        <f t="shared" si="270"/>
        <v>6.098655199433633E-7</v>
      </c>
      <c r="BD144" s="5">
        <f t="shared" si="271"/>
        <v>7.6166902481639051E-5</v>
      </c>
      <c r="BE144" s="5">
        <f t="shared" si="272"/>
        <v>7.3366499367064208E-5</v>
      </c>
      <c r="BF144" s="5">
        <f t="shared" si="273"/>
        <v>3.5334528870167628E-5</v>
      </c>
      <c r="BG144" s="5">
        <f t="shared" si="274"/>
        <v>1.1345132008458173E-5</v>
      </c>
      <c r="BH144" s="5">
        <f t="shared" si="275"/>
        <v>2.7320023304034689E-6</v>
      </c>
      <c r="BI144" s="5">
        <f t="shared" si="276"/>
        <v>5.2631114227779443E-7</v>
      </c>
      <c r="BJ144" s="8">
        <f t="shared" si="277"/>
        <v>0.37179739578094123</v>
      </c>
      <c r="BK144" s="8">
        <f t="shared" si="278"/>
        <v>0.3285823095556889</v>
      </c>
      <c r="BL144" s="8">
        <f t="shared" si="279"/>
        <v>0.28376886509824878</v>
      </c>
      <c r="BM144" s="8">
        <f t="shared" si="280"/>
        <v>0.26781385001361335</v>
      </c>
      <c r="BN144" s="8">
        <f t="shared" si="281"/>
        <v>0.73209363843655373</v>
      </c>
    </row>
    <row r="145" spans="1:66" x14ac:dyDescent="0.25">
      <c r="A145" t="s">
        <v>91</v>
      </c>
      <c r="B145" t="s">
        <v>89</v>
      </c>
      <c r="C145" t="s">
        <v>118</v>
      </c>
      <c r="D145" s="7" t="s">
        <v>526</v>
      </c>
      <c r="E145">
        <f>VLOOKUP(A145,home!$A$2:$E$405,3,FALSE)</f>
        <v>1.5</v>
      </c>
      <c r="F145">
        <f>VLOOKUP(B145,home!$B$2:$E$405,3,FALSE)</f>
        <v>0.55000000000000004</v>
      </c>
      <c r="G145">
        <f>VLOOKUP(C145,away!$B$2:$E$405,4,FALSE)</f>
        <v>1.45</v>
      </c>
      <c r="H145">
        <f>VLOOKUP(A145,away!$A$2:$E$405,3,FALSE)</f>
        <v>1.1974637681159399</v>
      </c>
      <c r="I145">
        <f>VLOOKUP(C145,away!$B$2:$E$405,3,FALSE)</f>
        <v>0.96</v>
      </c>
      <c r="J145">
        <f>VLOOKUP(B145,home!$B$2:$E$405,4,FALSE)</f>
        <v>1.1499999999999999</v>
      </c>
      <c r="K145" s="3">
        <f t="shared" si="226"/>
        <v>1.19625</v>
      </c>
      <c r="L145" s="3">
        <f t="shared" si="227"/>
        <v>1.3219999999999974</v>
      </c>
      <c r="M145" s="5">
        <f t="shared" si="228"/>
        <v>8.0600534337017471E-2</v>
      </c>
      <c r="N145" s="5">
        <f t="shared" si="229"/>
        <v>9.6418389200657165E-2</v>
      </c>
      <c r="O145" s="5">
        <f t="shared" si="230"/>
        <v>0.10655390639353689</v>
      </c>
      <c r="P145" s="5">
        <f t="shared" si="231"/>
        <v>0.1274651105232685</v>
      </c>
      <c r="Q145" s="5">
        <f t="shared" si="232"/>
        <v>5.7670249040643086E-2</v>
      </c>
      <c r="R145" s="5">
        <f t="shared" si="233"/>
        <v>7.0432132126127756E-2</v>
      </c>
      <c r="S145" s="5">
        <f t="shared" si="234"/>
        <v>5.0394685762173444E-2</v>
      </c>
      <c r="T145" s="5">
        <f t="shared" si="235"/>
        <v>7.6240069231730004E-2</v>
      </c>
      <c r="U145" s="5">
        <f t="shared" si="236"/>
        <v>8.4254438055880343E-2</v>
      </c>
      <c r="V145" s="5">
        <f t="shared" si="237"/>
        <v>8.8551442042717615E-3</v>
      </c>
      <c r="W145" s="5">
        <f t="shared" si="238"/>
        <v>2.2996011804956432E-2</v>
      </c>
      <c r="X145" s="5">
        <f t="shared" si="239"/>
        <v>3.0400727606152339E-2</v>
      </c>
      <c r="Y145" s="5">
        <f t="shared" si="240"/>
        <v>2.0094880947666663E-2</v>
      </c>
      <c r="Z145" s="5">
        <f t="shared" si="241"/>
        <v>3.1037092890246913E-2</v>
      </c>
      <c r="AA145" s="5">
        <f t="shared" si="242"/>
        <v>3.7128122369957876E-2</v>
      </c>
      <c r="AB145" s="5">
        <f t="shared" si="243"/>
        <v>2.2207258192531061E-2</v>
      </c>
      <c r="AC145" s="5">
        <f t="shared" si="244"/>
        <v>8.7524383676650097E-4</v>
      </c>
      <c r="AD145" s="5">
        <f t="shared" si="245"/>
        <v>6.8772447804197846E-3</v>
      </c>
      <c r="AE145" s="5">
        <f t="shared" si="246"/>
        <v>9.0917175997149366E-3</v>
      </c>
      <c r="AF145" s="5">
        <f t="shared" si="247"/>
        <v>6.0096253334115633E-3</v>
      </c>
      <c r="AG145" s="5">
        <f t="shared" si="248"/>
        <v>2.6482415635900244E-3</v>
      </c>
      <c r="AH145" s="5">
        <f t="shared" si="249"/>
        <v>1.025775920022658E-2</v>
      </c>
      <c r="AI145" s="5">
        <f t="shared" si="250"/>
        <v>1.2270844443271048E-2</v>
      </c>
      <c r="AJ145" s="5">
        <f t="shared" si="251"/>
        <v>7.3394988326314983E-3</v>
      </c>
      <c r="AK145" s="5">
        <f t="shared" si="252"/>
        <v>2.92662515951181E-3</v>
      </c>
      <c r="AL145" s="5">
        <f t="shared" si="253"/>
        <v>5.5365912053024104E-5</v>
      </c>
      <c r="AM145" s="5">
        <f t="shared" si="254"/>
        <v>1.6453808137154319E-3</v>
      </c>
      <c r="AN145" s="5">
        <f t="shared" si="255"/>
        <v>2.1751934357317963E-3</v>
      </c>
      <c r="AO145" s="5">
        <f t="shared" si="256"/>
        <v>1.4378028610187151E-3</v>
      </c>
      <c r="AP145" s="5">
        <f t="shared" si="257"/>
        <v>6.3359179408891265E-4</v>
      </c>
      <c r="AQ145" s="5">
        <f t="shared" si="258"/>
        <v>2.0940208794638514E-4</v>
      </c>
      <c r="AR145" s="5">
        <f t="shared" si="259"/>
        <v>2.7121515325399018E-3</v>
      </c>
      <c r="AS145" s="5">
        <f t="shared" si="260"/>
        <v>3.2444112708008579E-3</v>
      </c>
      <c r="AT145" s="5">
        <f t="shared" si="261"/>
        <v>1.9405634913477637E-3</v>
      </c>
      <c r="AU145" s="5">
        <f t="shared" si="262"/>
        <v>7.7379969217492082E-4</v>
      </c>
      <c r="AV145" s="5">
        <f t="shared" si="263"/>
        <v>2.3141447044106232E-4</v>
      </c>
      <c r="AW145" s="5">
        <f t="shared" si="264"/>
        <v>2.4321668436642952E-6</v>
      </c>
      <c r="AX145" s="5">
        <f t="shared" si="265"/>
        <v>3.280477997345146E-4</v>
      </c>
      <c r="AY145" s="5">
        <f t="shared" si="266"/>
        <v>4.3367919124902743E-4</v>
      </c>
      <c r="AZ145" s="5">
        <f t="shared" si="267"/>
        <v>2.8666194541560665E-4</v>
      </c>
      <c r="BA145" s="5">
        <f t="shared" si="268"/>
        <v>1.263223639464771E-4</v>
      </c>
      <c r="BB145" s="5">
        <f t="shared" si="269"/>
        <v>4.1749541284310582E-5</v>
      </c>
      <c r="BC145" s="5">
        <f t="shared" si="270"/>
        <v>1.1038578715571694E-5</v>
      </c>
      <c r="BD145" s="5">
        <f t="shared" si="271"/>
        <v>5.9757738766962477E-4</v>
      </c>
      <c r="BE145" s="5">
        <f t="shared" si="272"/>
        <v>7.1485194999978865E-4</v>
      </c>
      <c r="BF145" s="5">
        <f t="shared" si="273"/>
        <v>4.2757082259362375E-4</v>
      </c>
      <c r="BG145" s="5">
        <f t="shared" si="274"/>
        <v>1.7049386550920749E-4</v>
      </c>
      <c r="BH145" s="5">
        <f t="shared" si="275"/>
        <v>5.0988321653847377E-5</v>
      </c>
      <c r="BI145" s="5">
        <f t="shared" si="276"/>
        <v>1.2198955955682973E-5</v>
      </c>
      <c r="BJ145" s="8">
        <f t="shared" si="277"/>
        <v>0.33577602752178876</v>
      </c>
      <c r="BK145" s="8">
        <f t="shared" si="278"/>
        <v>0.26867976376679975</v>
      </c>
      <c r="BL145" s="8">
        <f t="shared" si="279"/>
        <v>0.36424660653436119</v>
      </c>
      <c r="BM145" s="8">
        <f t="shared" si="280"/>
        <v>0.46016792206754031</v>
      </c>
      <c r="BN145" s="8">
        <f t="shared" si="281"/>
        <v>0.53914032162125092</v>
      </c>
    </row>
    <row r="146" spans="1:66" x14ac:dyDescent="0.25">
      <c r="A146" t="s">
        <v>91</v>
      </c>
      <c r="B146" t="s">
        <v>117</v>
      </c>
      <c r="C146" t="s">
        <v>389</v>
      </c>
      <c r="D146" s="7" t="s">
        <v>526</v>
      </c>
      <c r="E146">
        <f>VLOOKUP(A146,home!$A$2:$E$405,3,FALSE)</f>
        <v>1.5</v>
      </c>
      <c r="F146">
        <f>VLOOKUP(B146,home!$B$2:$E$405,3,FALSE)</f>
        <v>1.3</v>
      </c>
      <c r="G146">
        <f>VLOOKUP(C146,away!$B$2:$E$405,4,FALSE)</f>
        <v>0.72</v>
      </c>
      <c r="H146">
        <f>VLOOKUP(A146,away!$A$2:$E$405,3,FALSE)</f>
        <v>1.1974637681159399</v>
      </c>
      <c r="I146">
        <f>VLOOKUP(C146,away!$B$2:$E$405,3,FALSE)</f>
        <v>1.04</v>
      </c>
      <c r="J146">
        <f>VLOOKUP(B146,home!$B$2:$E$405,4,FALSE)</f>
        <v>0.94</v>
      </c>
      <c r="K146" s="3">
        <f t="shared" si="226"/>
        <v>1.4040000000000001</v>
      </c>
      <c r="L146" s="3">
        <f t="shared" si="227"/>
        <v>1.1706405797101429</v>
      </c>
      <c r="M146" s="5">
        <f t="shared" si="228"/>
        <v>7.6181198947151238E-2</v>
      </c>
      <c r="N146" s="5">
        <f t="shared" si="229"/>
        <v>0.10695840332180033</v>
      </c>
      <c r="O146" s="5">
        <f t="shared" si="230"/>
        <v>8.9180802898506842E-2</v>
      </c>
      <c r="P146" s="5">
        <f t="shared" si="231"/>
        <v>0.1252098472695036</v>
      </c>
      <c r="Q146" s="5">
        <f t="shared" si="232"/>
        <v>7.5084799131903857E-2</v>
      </c>
      <c r="R146" s="5">
        <f t="shared" si="233"/>
        <v>5.2199333402062037E-2</v>
      </c>
      <c r="S146" s="5">
        <f t="shared" si="234"/>
        <v>5.1448080595739576E-2</v>
      </c>
      <c r="T146" s="5">
        <f t="shared" si="235"/>
        <v>8.7897312783191558E-2</v>
      </c>
      <c r="U146" s="5">
        <f t="shared" si="236"/>
        <v>7.3287864096495098E-2</v>
      </c>
      <c r="V146" s="5">
        <f t="shared" si="237"/>
        <v>9.3954448993970301E-3</v>
      </c>
      <c r="W146" s="5">
        <f t="shared" si="238"/>
        <v>3.5139685993731004E-2</v>
      </c>
      <c r="X146" s="5">
        <f t="shared" si="239"/>
        <v>4.1135942382533645E-2</v>
      </c>
      <c r="Y146" s="5">
        <f t="shared" si="240"/>
        <v>2.4077701718806119E-2</v>
      </c>
      <c r="Z146" s="5">
        <f t="shared" si="241"/>
        <v>2.0368885971424305E-2</v>
      </c>
      <c r="AA146" s="5">
        <f t="shared" si="242"/>
        <v>2.8597915903879723E-2</v>
      </c>
      <c r="AB146" s="5">
        <f t="shared" si="243"/>
        <v>2.0075736964523572E-2</v>
      </c>
      <c r="AC146" s="5">
        <f t="shared" si="244"/>
        <v>9.6513496533659167E-4</v>
      </c>
      <c r="AD146" s="5">
        <f t="shared" si="245"/>
        <v>1.2334029783799588E-2</v>
      </c>
      <c r="AE146" s="5">
        <f t="shared" si="246"/>
        <v>1.4438715776269317E-2</v>
      </c>
      <c r="AF146" s="5">
        <f t="shared" si="247"/>
        <v>8.4512733033009508E-3</v>
      </c>
      <c r="AG146" s="5">
        <f t="shared" si="248"/>
        <v>3.2978011596883593E-3</v>
      </c>
      <c r="AH146" s="5">
        <f t="shared" si="249"/>
        <v>5.9611611204094927E-3</v>
      </c>
      <c r="AI146" s="5">
        <f t="shared" si="250"/>
        <v>8.3694702130549282E-3</v>
      </c>
      <c r="AJ146" s="5">
        <f t="shared" si="251"/>
        <v>5.8753680895645612E-3</v>
      </c>
      <c r="AK146" s="5">
        <f t="shared" si="252"/>
        <v>2.7496722659162143E-3</v>
      </c>
      <c r="AL146" s="5">
        <f t="shared" si="253"/>
        <v>6.345103688277987E-5</v>
      </c>
      <c r="AM146" s="5">
        <f t="shared" si="254"/>
        <v>3.4633955632909236E-3</v>
      </c>
      <c r="AN146" s="5">
        <f t="shared" si="255"/>
        <v>4.0543913899764236E-3</v>
      </c>
      <c r="AO146" s="5">
        <f t="shared" si="256"/>
        <v>2.3731175435669069E-3</v>
      </c>
      <c r="AP146" s="5">
        <f t="shared" si="257"/>
        <v>9.2602256564049113E-4</v>
      </c>
      <c r="AQ146" s="5">
        <f t="shared" si="258"/>
        <v>2.7100989826651489E-4</v>
      </c>
      <c r="AR146" s="5">
        <f t="shared" si="259"/>
        <v>1.3956754219483444E-3</v>
      </c>
      <c r="AS146" s="5">
        <f t="shared" si="260"/>
        <v>1.9595282924154758E-3</v>
      </c>
      <c r="AT146" s="5">
        <f t="shared" si="261"/>
        <v>1.3755888612756644E-3</v>
      </c>
      <c r="AU146" s="5">
        <f t="shared" si="262"/>
        <v>6.4377558707701078E-4</v>
      </c>
      <c r="AV146" s="5">
        <f t="shared" si="263"/>
        <v>2.259652310640309E-4</v>
      </c>
      <c r="AW146" s="5">
        <f t="shared" si="264"/>
        <v>2.8968559853870166E-6</v>
      </c>
      <c r="AX146" s="5">
        <f t="shared" si="265"/>
        <v>8.104345618100752E-4</v>
      </c>
      <c r="AY146" s="5">
        <f t="shared" si="266"/>
        <v>9.4872758525448204E-4</v>
      </c>
      <c r="AZ146" s="5">
        <f t="shared" si="267"/>
        <v>5.5530950519465556E-4</v>
      </c>
      <c r="BA146" s="5">
        <f t="shared" si="268"/>
        <v>2.1668928035987466E-4</v>
      </c>
      <c r="BB146" s="5">
        <f t="shared" si="269"/>
        <v>6.341631619436441E-5</v>
      </c>
      <c r="BC146" s="5">
        <f t="shared" si="270"/>
        <v>1.4847542630570472E-5</v>
      </c>
      <c r="BD146" s="5">
        <f t="shared" si="271"/>
        <v>2.7230571417280171E-4</v>
      </c>
      <c r="BE146" s="5">
        <f t="shared" si="272"/>
        <v>3.8231722269861364E-4</v>
      </c>
      <c r="BF146" s="5">
        <f t="shared" si="273"/>
        <v>2.6838669033442684E-4</v>
      </c>
      <c r="BG146" s="5">
        <f t="shared" si="274"/>
        <v>1.2560497107651174E-4</v>
      </c>
      <c r="BH146" s="5">
        <f t="shared" si="275"/>
        <v>4.4087344847855648E-5</v>
      </c>
      <c r="BI146" s="5">
        <f t="shared" si="276"/>
        <v>1.2379726433277863E-5</v>
      </c>
      <c r="BJ146" s="8">
        <f t="shared" si="277"/>
        <v>0.42251302710721023</v>
      </c>
      <c r="BK146" s="8">
        <f t="shared" si="278"/>
        <v>0.26421188529926526</v>
      </c>
      <c r="BL146" s="8">
        <f t="shared" si="279"/>
        <v>0.29300294001775645</v>
      </c>
      <c r="BM146" s="8">
        <f t="shared" si="280"/>
        <v>0.47433652269545917</v>
      </c>
      <c r="BN146" s="8">
        <f t="shared" si="281"/>
        <v>0.52481438497092792</v>
      </c>
    </row>
    <row r="147" spans="1:66" x14ac:dyDescent="0.25">
      <c r="A147" t="s">
        <v>91</v>
      </c>
      <c r="B147" t="s">
        <v>98</v>
      </c>
      <c r="C147" t="s">
        <v>96</v>
      </c>
      <c r="D147" s="7" t="s">
        <v>526</v>
      </c>
      <c r="E147">
        <f>VLOOKUP(A147,home!$A$2:$E$405,3,FALSE)</f>
        <v>1.5</v>
      </c>
      <c r="F147">
        <f>VLOOKUP(B147,home!$B$2:$E$405,3,FALSE)</f>
        <v>0.99</v>
      </c>
      <c r="G147">
        <f>VLOOKUP(C147,away!$B$2:$E$405,4,FALSE)</f>
        <v>0.93</v>
      </c>
      <c r="H147">
        <f>VLOOKUP(A147,away!$A$2:$E$405,3,FALSE)</f>
        <v>1.1974637681159399</v>
      </c>
      <c r="I147">
        <f>VLOOKUP(C147,away!$B$2:$E$405,3,FALSE)</f>
        <v>1.06</v>
      </c>
      <c r="J147">
        <f>VLOOKUP(B147,home!$B$2:$E$405,4,FALSE)</f>
        <v>0.94</v>
      </c>
      <c r="K147" s="3">
        <f t="shared" si="226"/>
        <v>1.3810499999999999</v>
      </c>
      <c r="L147" s="3">
        <f t="shared" si="227"/>
        <v>1.1931528985507225</v>
      </c>
      <c r="M147" s="5">
        <f t="shared" si="228"/>
        <v>7.6214549320515135E-2</v>
      </c>
      <c r="N147" s="5">
        <f t="shared" si="229"/>
        <v>0.10525610333909742</v>
      </c>
      <c r="O147" s="5">
        <f t="shared" si="230"/>
        <v>9.0935610433509617E-2</v>
      </c>
      <c r="P147" s="5">
        <f t="shared" si="231"/>
        <v>0.12558662478919846</v>
      </c>
      <c r="Q147" s="5">
        <f t="shared" si="232"/>
        <v>7.2681970758230241E-2</v>
      </c>
      <c r="R147" s="5">
        <f t="shared" si="233"/>
        <v>5.4250043585110666E-2</v>
      </c>
      <c r="S147" s="5">
        <f t="shared" si="234"/>
        <v>5.1735529720233729E-2</v>
      </c>
      <c r="T147" s="5">
        <f t="shared" si="235"/>
        <v>8.6720704082561259E-2</v>
      </c>
      <c r="U147" s="5">
        <f t="shared" si="236"/>
        <v>7.4922022693217086E-2</v>
      </c>
      <c r="V147" s="5">
        <f t="shared" si="237"/>
        <v>9.4722225570540337E-3</v>
      </c>
      <c r="W147" s="5">
        <f t="shared" si="238"/>
        <v>3.3459145238551279E-2</v>
      </c>
      <c r="X147" s="5">
        <f t="shared" si="239"/>
        <v>3.9921876124407063E-2</v>
      </c>
      <c r="Y147" s="5">
        <f t="shared" si="240"/>
        <v>2.3816451106709585E-2</v>
      </c>
      <c r="Z147" s="5">
        <f t="shared" si="241"/>
        <v>2.1576198916692605E-2</v>
      </c>
      <c r="AA147" s="5">
        <f t="shared" si="242"/>
        <v>2.9797809513898321E-2</v>
      </c>
      <c r="AB147" s="5">
        <f t="shared" si="243"/>
        <v>2.0576132414584638E-2</v>
      </c>
      <c r="AC147" s="5">
        <f t="shared" si="244"/>
        <v>9.7552277648934368E-4</v>
      </c>
      <c r="AD147" s="5">
        <f t="shared" si="245"/>
        <v>1.1552188132925306E-2</v>
      </c>
      <c r="AE147" s="5">
        <f t="shared" si="246"/>
        <v>1.3783526755403088E-2</v>
      </c>
      <c r="AF147" s="5">
        <f t="shared" si="247"/>
        <v>8.2229274502303162E-3</v>
      </c>
      <c r="AG147" s="5">
        <f t="shared" si="248"/>
        <v>3.270403240604867E-3</v>
      </c>
      <c r="AH147" s="5">
        <f t="shared" si="249"/>
        <v>6.4359260692896875E-3</v>
      </c>
      <c r="AI147" s="5">
        <f t="shared" si="250"/>
        <v>8.8883356979925221E-3</v>
      </c>
      <c r="AJ147" s="5">
        <f t="shared" si="251"/>
        <v>6.137618007856286E-3</v>
      </c>
      <c r="AK147" s="5">
        <f t="shared" si="252"/>
        <v>2.82545244991664E-3</v>
      </c>
      <c r="AL147" s="5">
        <f t="shared" si="253"/>
        <v>6.4298805934843696E-5</v>
      </c>
      <c r="AM147" s="5">
        <f t="shared" si="254"/>
        <v>3.1908298841952999E-3</v>
      </c>
      <c r="AN147" s="5">
        <f t="shared" si="255"/>
        <v>3.8071479251098879E-3</v>
      </c>
      <c r="AO147" s="5">
        <f t="shared" si="256"/>
        <v>2.2712547910281162E-3</v>
      </c>
      <c r="AP147" s="5">
        <f t="shared" si="257"/>
        <v>9.0331807908747058E-4</v>
      </c>
      <c r="AQ147" s="5">
        <f t="shared" si="258"/>
        <v>2.6944914609412166E-4</v>
      </c>
      <c r="AR147" s="5">
        <f t="shared" si="259"/>
        <v>1.5358087688862301E-3</v>
      </c>
      <c r="AS147" s="5">
        <f t="shared" si="260"/>
        <v>2.1210287002703279E-3</v>
      </c>
      <c r="AT147" s="5">
        <f t="shared" si="261"/>
        <v>1.4646233432541681E-3</v>
      </c>
      <c r="AU147" s="5">
        <f t="shared" si="262"/>
        <v>6.7423935606705603E-4</v>
      </c>
      <c r="AV147" s="5">
        <f t="shared" si="263"/>
        <v>2.3278956567410186E-4</v>
      </c>
      <c r="AW147" s="5">
        <f t="shared" si="264"/>
        <v>2.9431060398008534E-6</v>
      </c>
      <c r="AX147" s="5">
        <f t="shared" si="265"/>
        <v>7.3444926859465203E-4</v>
      </c>
      <c r="AY147" s="5">
        <f t="shared" si="266"/>
        <v>8.7631027366216708E-4</v>
      </c>
      <c r="AZ147" s="5">
        <f t="shared" si="267"/>
        <v>5.2278607152489583E-4</v>
      </c>
      <c r="BA147" s="5">
        <f t="shared" si="268"/>
        <v>2.0792123885395822E-4</v>
      </c>
      <c r="BB147" s="5">
        <f t="shared" si="269"/>
        <v>6.2020457202214367E-5</v>
      </c>
      <c r="BC147" s="5">
        <f t="shared" si="270"/>
        <v>1.4799977656052623E-5</v>
      </c>
      <c r="BD147" s="5">
        <f t="shared" si="271"/>
        <v>3.054091140360371E-4</v>
      </c>
      <c r="BE147" s="5">
        <f t="shared" si="272"/>
        <v>4.2178525693946898E-4</v>
      </c>
      <c r="BF147" s="5">
        <f t="shared" si="273"/>
        <v>2.9125326454812684E-4</v>
      </c>
      <c r="BG147" s="5">
        <f t="shared" si="274"/>
        <v>1.3407844033473012E-4</v>
      </c>
      <c r="BH147" s="5">
        <f t="shared" si="275"/>
        <v>4.6292257506069741E-5</v>
      </c>
      <c r="BI147" s="5">
        <f t="shared" si="276"/>
        <v>1.2786384445751527E-5</v>
      </c>
      <c r="BJ147" s="8">
        <f t="shared" si="277"/>
        <v>0.41154558334172914</v>
      </c>
      <c r="BK147" s="8">
        <f t="shared" si="278"/>
        <v>0.26492505824308765</v>
      </c>
      <c r="BL147" s="8">
        <f t="shared" si="279"/>
        <v>0.30200904531733741</v>
      </c>
      <c r="BM147" s="8">
        <f t="shared" si="280"/>
        <v>0.47425761642556297</v>
      </c>
      <c r="BN147" s="8">
        <f t="shared" si="281"/>
        <v>0.52492490222566157</v>
      </c>
    </row>
    <row r="148" spans="1:66" x14ac:dyDescent="0.25">
      <c r="A148" t="s">
        <v>91</v>
      </c>
      <c r="B148" t="s">
        <v>97</v>
      </c>
      <c r="C148" t="s">
        <v>83</v>
      </c>
      <c r="D148" s="7" t="s">
        <v>526</v>
      </c>
      <c r="E148">
        <f>VLOOKUP(A148,home!$A$2:$E$405,3,FALSE)</f>
        <v>1.5</v>
      </c>
      <c r="F148">
        <f>VLOOKUP(B148,home!$B$2:$E$405,3,FALSE)</f>
        <v>0.93</v>
      </c>
      <c r="G148">
        <f>VLOOKUP(C148,away!$B$2:$E$405,4,FALSE)</f>
        <v>0.95</v>
      </c>
      <c r="H148">
        <f>VLOOKUP(A148,away!$A$2:$E$405,3,FALSE)</f>
        <v>1.1974637681159399</v>
      </c>
      <c r="I148">
        <f>VLOOKUP(C148,away!$B$2:$E$405,3,FALSE)</f>
        <v>0.46</v>
      </c>
      <c r="J148">
        <f>VLOOKUP(B148,home!$B$2:$E$405,4,FALSE)</f>
        <v>1.02</v>
      </c>
      <c r="K148" s="3">
        <f t="shared" si="226"/>
        <v>1.32525</v>
      </c>
      <c r="L148" s="3">
        <f t="shared" si="227"/>
        <v>0.56184999999999907</v>
      </c>
      <c r="M148" s="5">
        <f t="shared" si="228"/>
        <v>0.15151055295347979</v>
      </c>
      <c r="N148" s="5">
        <f t="shared" si="229"/>
        <v>0.20078936030159911</v>
      </c>
      <c r="O148" s="5">
        <f t="shared" si="230"/>
        <v>8.5126204176912496E-2</v>
      </c>
      <c r="P148" s="5">
        <f t="shared" si="231"/>
        <v>0.11281350208545328</v>
      </c>
      <c r="Q148" s="5">
        <f t="shared" si="232"/>
        <v>0.13304804986984711</v>
      </c>
      <c r="R148" s="5">
        <f t="shared" si="233"/>
        <v>2.3914078908399101E-2</v>
      </c>
      <c r="S148" s="5">
        <f t="shared" si="234"/>
        <v>2.0999999677732462E-2</v>
      </c>
      <c r="T148" s="5">
        <f t="shared" si="235"/>
        <v>7.4753046819373489E-2</v>
      </c>
      <c r="U148" s="5">
        <f t="shared" si="236"/>
        <v>3.1692133073355909E-2</v>
      </c>
      <c r="V148" s="5">
        <f t="shared" si="237"/>
        <v>1.7373806358380263E-3</v>
      </c>
      <c r="W148" s="5">
        <f t="shared" si="238"/>
        <v>5.8773976030004949E-2</v>
      </c>
      <c r="X148" s="5">
        <f t="shared" si="239"/>
        <v>3.3022158432458232E-2</v>
      </c>
      <c r="Y148" s="5">
        <f t="shared" si="240"/>
        <v>9.2767498576383119E-3</v>
      </c>
      <c r="Z148" s="5">
        <f t="shared" si="241"/>
        <v>4.4787084115613393E-3</v>
      </c>
      <c r="AA148" s="5">
        <f t="shared" si="242"/>
        <v>5.9354083224216645E-3</v>
      </c>
      <c r="AB148" s="5">
        <f t="shared" si="243"/>
        <v>3.9329499396446562E-3</v>
      </c>
      <c r="AC148" s="5">
        <f t="shared" si="244"/>
        <v>8.0852451431435749E-5</v>
      </c>
      <c r="AD148" s="5">
        <f t="shared" si="245"/>
        <v>1.9472552933441013E-2</v>
      </c>
      <c r="AE148" s="5">
        <f t="shared" si="246"/>
        <v>1.0940653865653816E-2</v>
      </c>
      <c r="AF148" s="5">
        <f t="shared" si="247"/>
        <v>3.0735031872087932E-3</v>
      </c>
      <c r="AG148" s="5">
        <f t="shared" si="248"/>
        <v>5.7561592191108602E-4</v>
      </c>
      <c r="AH148" s="5">
        <f t="shared" si="249"/>
        <v>6.2909058025893325E-4</v>
      </c>
      <c r="AI148" s="5">
        <f t="shared" si="250"/>
        <v>8.337022914881514E-4</v>
      </c>
      <c r="AJ148" s="5">
        <f t="shared" si="251"/>
        <v>5.5243198089733637E-4</v>
      </c>
      <c r="AK148" s="5">
        <f t="shared" si="252"/>
        <v>2.4403682756139825E-4</v>
      </c>
      <c r="AL148" s="5">
        <f t="shared" si="253"/>
        <v>2.4080826108462305E-6</v>
      </c>
      <c r="AM148" s="5">
        <f t="shared" si="254"/>
        <v>5.1612001550085411E-3</v>
      </c>
      <c r="AN148" s="5">
        <f t="shared" si="255"/>
        <v>2.8998203070915445E-3</v>
      </c>
      <c r="AO148" s="5">
        <f t="shared" si="256"/>
        <v>8.1463201976969069E-4</v>
      </c>
      <c r="AP148" s="5">
        <f t="shared" si="257"/>
        <v>1.5256700010253337E-4</v>
      </c>
      <c r="AQ148" s="5">
        <f t="shared" si="258"/>
        <v>2.142994225190205E-5</v>
      </c>
      <c r="AR148" s="5">
        <f t="shared" si="259"/>
        <v>7.0690908503696239E-5</v>
      </c>
      <c r="AS148" s="5">
        <f t="shared" si="260"/>
        <v>9.3683126494523451E-5</v>
      </c>
      <c r="AT148" s="5">
        <f t="shared" si="261"/>
        <v>6.2076781693433608E-5</v>
      </c>
      <c r="AU148" s="5">
        <f t="shared" si="262"/>
        <v>2.742241831307429E-5</v>
      </c>
      <c r="AV148" s="5">
        <f t="shared" si="263"/>
        <v>9.0853899673504243E-6</v>
      </c>
      <c r="AW148" s="5">
        <f t="shared" si="264"/>
        <v>4.9806620973651649E-8</v>
      </c>
      <c r="AX148" s="5">
        <f t="shared" si="265"/>
        <v>1.1399800842375094E-3</v>
      </c>
      <c r="AY148" s="5">
        <f t="shared" si="266"/>
        <v>6.404978103288437E-4</v>
      </c>
      <c r="AZ148" s="5">
        <f t="shared" si="267"/>
        <v>1.7993184736663011E-4</v>
      </c>
      <c r="BA148" s="5">
        <f t="shared" si="268"/>
        <v>3.3698236147646998E-5</v>
      </c>
      <c r="BB148" s="5">
        <f t="shared" si="269"/>
        <v>4.733338494888857E-6</v>
      </c>
      <c r="BC148" s="5">
        <f t="shared" si="270"/>
        <v>5.3188524667066014E-7</v>
      </c>
      <c r="BD148" s="5">
        <f t="shared" si="271"/>
        <v>6.6196144904669446E-6</v>
      </c>
      <c r="BE148" s="5">
        <f t="shared" si="272"/>
        <v>8.7726441034913173E-6</v>
      </c>
      <c r="BF148" s="5">
        <f t="shared" si="273"/>
        <v>5.8129732990759355E-6</v>
      </c>
      <c r="BG148" s="5">
        <f t="shared" si="274"/>
        <v>2.5678809548667935E-6</v>
      </c>
      <c r="BH148" s="5">
        <f t="shared" si="275"/>
        <v>8.5077105885930446E-7</v>
      </c>
      <c r="BI148" s="5">
        <f t="shared" si="276"/>
        <v>2.2549686915065868E-7</v>
      </c>
      <c r="BJ148" s="8">
        <f t="shared" si="277"/>
        <v>0.5547746898451823</v>
      </c>
      <c r="BK148" s="8">
        <f t="shared" si="278"/>
        <v>0.28778519369687466</v>
      </c>
      <c r="BL148" s="8">
        <f t="shared" si="279"/>
        <v>0.15314784410668764</v>
      </c>
      <c r="BM148" s="8">
        <f t="shared" si="280"/>
        <v>0.29234423976090729</v>
      </c>
      <c r="BN148" s="8">
        <f t="shared" si="281"/>
        <v>0.70720174829569094</v>
      </c>
    </row>
    <row r="149" spans="1:66" x14ac:dyDescent="0.25">
      <c r="A149" t="s">
        <v>91</v>
      </c>
      <c r="B149" t="s">
        <v>127</v>
      </c>
      <c r="C149" t="s">
        <v>124</v>
      </c>
      <c r="D149" s="7" t="s">
        <v>526</v>
      </c>
      <c r="E149">
        <f>VLOOKUP(A149,home!$A$2:$E$405,3,FALSE)</f>
        <v>1.5</v>
      </c>
      <c r="F149">
        <f>VLOOKUP(B149,home!$B$2:$E$405,3,FALSE)</f>
        <v>1.19</v>
      </c>
      <c r="G149">
        <f>VLOOKUP(C149,away!$B$2:$E$405,4,FALSE)</f>
        <v>0.77</v>
      </c>
      <c r="H149">
        <f>VLOOKUP(A149,away!$A$2:$E$405,3,FALSE)</f>
        <v>1.1974637681159399</v>
      </c>
      <c r="I149">
        <f>VLOOKUP(C149,away!$B$2:$E$405,3,FALSE)</f>
        <v>1.03</v>
      </c>
      <c r="J149">
        <f>VLOOKUP(B149,home!$B$2:$E$405,4,FALSE)</f>
        <v>0.75</v>
      </c>
      <c r="K149" s="3">
        <f t="shared" si="226"/>
        <v>1.3744499999999999</v>
      </c>
      <c r="L149" s="3">
        <f t="shared" si="227"/>
        <v>0.92504076086956366</v>
      </c>
      <c r="M149" s="5">
        <f t="shared" si="228"/>
        <v>0.1003099124511935</v>
      </c>
      <c r="N149" s="5">
        <f t="shared" si="229"/>
        <v>0.13787095916854289</v>
      </c>
      <c r="O149" s="5">
        <f t="shared" si="230"/>
        <v>9.2790757736611343E-2</v>
      </c>
      <c r="P149" s="5">
        <f t="shared" si="231"/>
        <v>0.12753625697108545</v>
      </c>
      <c r="Q149" s="5">
        <f t="shared" si="232"/>
        <v>9.4748369914601907E-2</v>
      </c>
      <c r="R149" s="5">
        <f t="shared" si="233"/>
        <v>4.2917616569169148E-2</v>
      </c>
      <c r="S149" s="5">
        <f t="shared" si="234"/>
        <v>4.0538109456801787E-2</v>
      </c>
      <c r="T149" s="5">
        <f t="shared" si="235"/>
        <v>8.7646104196954219E-2</v>
      </c>
      <c r="U149" s="5">
        <f t="shared" si="236"/>
        <v>5.8988118093494531E-2</v>
      </c>
      <c r="V149" s="5">
        <f t="shared" si="237"/>
        <v>5.7267839222438647E-3</v>
      </c>
      <c r="W149" s="5">
        <f t="shared" si="238"/>
        <v>4.3408965676374846E-2</v>
      </c>
      <c r="X149" s="5">
        <f t="shared" si="239"/>
        <v>4.0155062637834554E-2</v>
      </c>
      <c r="Y149" s="5">
        <f t="shared" si="240"/>
        <v>1.8572534847633729E-2</v>
      </c>
      <c r="Z149" s="5">
        <f t="shared" si="241"/>
        <v>1.3233514895284142E-2</v>
      </c>
      <c r="AA149" s="5">
        <f t="shared" si="242"/>
        <v>1.8188804547823286E-2</v>
      </c>
      <c r="AB149" s="5">
        <f t="shared" si="243"/>
        <v>1.2499801205377862E-2</v>
      </c>
      <c r="AC149" s="5">
        <f t="shared" si="244"/>
        <v>4.5507253974061575E-4</v>
      </c>
      <c r="AD149" s="5">
        <f t="shared" si="245"/>
        <v>1.4915863218473369E-2</v>
      </c>
      <c r="AE149" s="5">
        <f t="shared" si="246"/>
        <v>1.3797781460642942E-2</v>
      </c>
      <c r="AF149" s="5">
        <f t="shared" si="247"/>
        <v>6.3817551303325523E-3</v>
      </c>
      <c r="AG149" s="5">
        <f t="shared" si="248"/>
        <v>1.9677945404820221E-3</v>
      </c>
      <c r="AH149" s="5">
        <f t="shared" si="249"/>
        <v>3.060385171928086E-3</v>
      </c>
      <c r="AI149" s="5">
        <f t="shared" si="250"/>
        <v>4.2063463995565577E-3</v>
      </c>
      <c r="AJ149" s="5">
        <f t="shared" si="251"/>
        <v>2.8907064044352559E-3</v>
      </c>
      <c r="AK149" s="5">
        <f t="shared" si="252"/>
        <v>1.3243771391920119E-3</v>
      </c>
      <c r="AL149" s="5">
        <f t="shared" si="253"/>
        <v>2.3143574528422621E-5</v>
      </c>
      <c r="AM149" s="5">
        <f t="shared" si="254"/>
        <v>4.100221640126139E-3</v>
      </c>
      <c r="AN149" s="5">
        <f t="shared" si="255"/>
        <v>3.7928721457161333E-3</v>
      </c>
      <c r="AO149" s="5">
        <f t="shared" si="256"/>
        <v>1.7542806677771129E-3</v>
      </c>
      <c r="AP149" s="5">
        <f t="shared" si="257"/>
        <v>5.409270412331024E-4</v>
      </c>
      <c r="AQ149" s="5">
        <f t="shared" si="258"/>
        <v>1.2509489044929768E-4</v>
      </c>
      <c r="AR149" s="5">
        <f t="shared" si="259"/>
        <v>5.6619620559885775E-4</v>
      </c>
      <c r="AS149" s="5">
        <f t="shared" si="260"/>
        <v>7.7820837478534996E-4</v>
      </c>
      <c r="AT149" s="5">
        <f t="shared" si="261"/>
        <v>5.3480425036186226E-4</v>
      </c>
      <c r="AU149" s="5">
        <f t="shared" si="262"/>
        <v>2.4502056730328707E-4</v>
      </c>
      <c r="AV149" s="5">
        <f t="shared" si="263"/>
        <v>8.4192129682500832E-5</v>
      </c>
      <c r="AW149" s="5">
        <f t="shared" si="264"/>
        <v>8.1736822639606905E-7</v>
      </c>
      <c r="AX149" s="5">
        <f t="shared" si="265"/>
        <v>9.3925827221189452E-4</v>
      </c>
      <c r="AY149" s="5">
        <f t="shared" si="266"/>
        <v>8.6885218677992262E-4</v>
      </c>
      <c r="AZ149" s="5">
        <f t="shared" si="267"/>
        <v>4.0186184397104181E-4</v>
      </c>
      <c r="BA149" s="5">
        <f t="shared" si="268"/>
        <v>1.2391286197047281E-4</v>
      </c>
      <c r="BB149" s="5">
        <f t="shared" si="269"/>
        <v>2.8656112029672846E-5</v>
      </c>
      <c r="BC149" s="5">
        <f t="shared" si="270"/>
        <v>5.3016143350984077E-6</v>
      </c>
      <c r="BD149" s="5">
        <f t="shared" si="271"/>
        <v>8.7292428138104495E-5</v>
      </c>
      <c r="BE149" s="5">
        <f t="shared" si="272"/>
        <v>1.1997907785441772E-4</v>
      </c>
      <c r="BF149" s="5">
        <f t="shared" si="273"/>
        <v>8.2452621778502237E-5</v>
      </c>
      <c r="BG149" s="5">
        <f t="shared" si="274"/>
        <v>3.7775668667820783E-5</v>
      </c>
      <c r="BH149" s="5">
        <f t="shared" si="275"/>
        <v>1.2980191950121584E-5</v>
      </c>
      <c r="BI149" s="5">
        <f t="shared" si="276"/>
        <v>3.568124965168917E-6</v>
      </c>
      <c r="BJ149" s="8">
        <f t="shared" si="277"/>
        <v>0.47214643006847296</v>
      </c>
      <c r="BK149" s="8">
        <f t="shared" si="278"/>
        <v>0.27545813110237355</v>
      </c>
      <c r="BL149" s="8">
        <f t="shared" si="279"/>
        <v>0.23941938290867404</v>
      </c>
      <c r="BM149" s="8">
        <f t="shared" si="280"/>
        <v>0.403215551345047</v>
      </c>
      <c r="BN149" s="8">
        <f t="shared" si="281"/>
        <v>0.59617387281120426</v>
      </c>
    </row>
    <row r="150" spans="1:66" x14ac:dyDescent="0.25">
      <c r="A150" t="s">
        <v>91</v>
      </c>
      <c r="B150" t="s">
        <v>100</v>
      </c>
      <c r="C150" t="s">
        <v>108</v>
      </c>
      <c r="D150" s="7" t="s">
        <v>526</v>
      </c>
      <c r="E150">
        <f>VLOOKUP(A150,home!$A$2:$E$405,3,FALSE)</f>
        <v>1.5</v>
      </c>
      <c r="F150">
        <f>VLOOKUP(B150,home!$B$2:$E$405,3,FALSE)</f>
        <v>0.96</v>
      </c>
      <c r="G150">
        <f>VLOOKUP(C150,away!$B$2:$E$405,4,FALSE)</f>
        <v>0.84</v>
      </c>
      <c r="H150">
        <f>VLOOKUP(A150,away!$A$2:$E$405,3,FALSE)</f>
        <v>1.1974637681159399</v>
      </c>
      <c r="I150">
        <f>VLOOKUP(C150,away!$B$2:$E$405,3,FALSE)</f>
        <v>1.04</v>
      </c>
      <c r="J150">
        <f>VLOOKUP(B150,home!$B$2:$E$405,4,FALSE)</f>
        <v>1.34</v>
      </c>
      <c r="K150" s="3">
        <f t="shared" si="226"/>
        <v>1.2096</v>
      </c>
      <c r="L150" s="3">
        <f t="shared" si="227"/>
        <v>1.668785507246374</v>
      </c>
      <c r="M150" s="5">
        <f t="shared" si="228"/>
        <v>5.6225465201411334E-2</v>
      </c>
      <c r="N150" s="5">
        <f t="shared" si="229"/>
        <v>6.8010322707627135E-2</v>
      </c>
      <c r="O150" s="5">
        <f t="shared" si="230"/>
        <v>9.3828241466300547E-2</v>
      </c>
      <c r="P150" s="5">
        <f t="shared" si="231"/>
        <v>0.11349464087763712</v>
      </c>
      <c r="Q150" s="5">
        <f t="shared" si="232"/>
        <v>4.1132643173572903E-2</v>
      </c>
      <c r="R150" s="5">
        <f t="shared" si="233"/>
        <v>7.828960476468784E-2</v>
      </c>
      <c r="S150" s="5">
        <f t="shared" si="234"/>
        <v>5.7274019262452014E-2</v>
      </c>
      <c r="T150" s="5">
        <f t="shared" si="235"/>
        <v>6.8641558802794947E-2</v>
      </c>
      <c r="U150" s="5">
        <f t="shared" si="236"/>
        <v>9.4699105923366389E-2</v>
      </c>
      <c r="V150" s="5">
        <f t="shared" si="237"/>
        <v>1.2845690361763334E-2</v>
      </c>
      <c r="W150" s="5">
        <f t="shared" si="238"/>
        <v>1.6584681727584597E-2</v>
      </c>
      <c r="X150" s="5">
        <f t="shared" si="239"/>
        <v>2.7676276509286925E-2</v>
      </c>
      <c r="Y150" s="5">
        <f t="shared" si="240"/>
        <v>2.3092884566620651E-2</v>
      </c>
      <c r="Z150" s="5">
        <f t="shared" si="241"/>
        <v>4.3549519266452577E-2</v>
      </c>
      <c r="AA150" s="5">
        <f t="shared" si="242"/>
        <v>5.2677498504701027E-2</v>
      </c>
      <c r="AB150" s="5">
        <f t="shared" si="243"/>
        <v>3.1859351095643189E-2</v>
      </c>
      <c r="AC150" s="5">
        <f t="shared" si="244"/>
        <v>1.6206146641151514E-3</v>
      </c>
      <c r="AD150" s="5">
        <f t="shared" si="245"/>
        <v>5.0152077544215797E-3</v>
      </c>
      <c r="AE150" s="5">
        <f t="shared" si="246"/>
        <v>8.3693060164083625E-3</v>
      </c>
      <c r="AF150" s="5">
        <f t="shared" si="247"/>
        <v>6.9832882929460813E-3</v>
      </c>
      <c r="AG150" s="5">
        <f t="shared" si="248"/>
        <v>3.8845367653972309E-3</v>
      </c>
      <c r="AH150" s="5">
        <f t="shared" si="249"/>
        <v>1.8168701649850696E-2</v>
      </c>
      <c r="AI150" s="5">
        <f t="shared" si="250"/>
        <v>2.1976861515659401E-2</v>
      </c>
      <c r="AJ150" s="5">
        <f t="shared" si="251"/>
        <v>1.3291605844670809E-2</v>
      </c>
      <c r="AK150" s="5">
        <f t="shared" si="252"/>
        <v>5.3591754765712702E-3</v>
      </c>
      <c r="AL150" s="5">
        <f t="shared" si="253"/>
        <v>1.3085250866019669E-4</v>
      </c>
      <c r="AM150" s="5">
        <f t="shared" si="254"/>
        <v>1.2132790599496681E-3</v>
      </c>
      <c r="AN150" s="5">
        <f t="shared" si="255"/>
        <v>2.0247025114895107E-3</v>
      </c>
      <c r="AO150" s="5">
        <f t="shared" si="256"/>
        <v>1.6893971038295155E-3</v>
      </c>
      <c r="AP150" s="5">
        <f t="shared" si="257"/>
        <v>9.3974713428489776E-4</v>
      </c>
      <c r="AQ150" s="5">
        <f t="shared" si="258"/>
        <v>3.9205909954273733E-4</v>
      </c>
      <c r="AR150" s="5">
        <f t="shared" si="259"/>
        <v>6.0639331997508249E-3</v>
      </c>
      <c r="AS150" s="5">
        <f t="shared" si="260"/>
        <v>7.3349335984185969E-3</v>
      </c>
      <c r="AT150" s="5">
        <f t="shared" si="261"/>
        <v>4.436167840323569E-3</v>
      </c>
      <c r="AU150" s="5">
        <f t="shared" si="262"/>
        <v>1.7886628732184629E-3</v>
      </c>
      <c r="AV150" s="5">
        <f t="shared" si="263"/>
        <v>5.4089165286126293E-4</v>
      </c>
      <c r="AW150" s="5">
        <f t="shared" si="264"/>
        <v>7.3370562733092836E-6</v>
      </c>
      <c r="AX150" s="5">
        <f t="shared" si="265"/>
        <v>2.4459705848585276E-4</v>
      </c>
      <c r="AY150" s="5">
        <f t="shared" si="266"/>
        <v>4.0818002631628478E-4</v>
      </c>
      <c r="AZ150" s="5">
        <f t="shared" si="267"/>
        <v>3.4058245613202991E-4</v>
      </c>
      <c r="BA150" s="5">
        <f t="shared" si="268"/>
        <v>1.8945302227183514E-4</v>
      </c>
      <c r="BB150" s="5">
        <f t="shared" si="269"/>
        <v>7.9039114467815733E-5</v>
      </c>
      <c r="BC150" s="5">
        <f t="shared" si="270"/>
        <v>2.6379865745895616E-5</v>
      </c>
      <c r="BD150" s="5">
        <f t="shared" si="271"/>
        <v>1.6865673067757196E-3</v>
      </c>
      <c r="BE150" s="5">
        <f t="shared" si="272"/>
        <v>2.0400718142759102E-3</v>
      </c>
      <c r="BF150" s="5">
        <f t="shared" si="273"/>
        <v>1.2338354332740707E-3</v>
      </c>
      <c r="BG150" s="5">
        <f t="shared" si="274"/>
        <v>4.9748244669610528E-4</v>
      </c>
      <c r="BH150" s="5">
        <f t="shared" si="275"/>
        <v>1.5043869188090218E-4</v>
      </c>
      <c r="BI150" s="5">
        <f t="shared" si="276"/>
        <v>3.6394128339827844E-5</v>
      </c>
      <c r="BJ150" s="8">
        <f t="shared" si="277"/>
        <v>0.27693812276917651</v>
      </c>
      <c r="BK150" s="8">
        <f t="shared" si="278"/>
        <v>0.24199946290235544</v>
      </c>
      <c r="BL150" s="8">
        <f t="shared" si="279"/>
        <v>0.43595952522726644</v>
      </c>
      <c r="BM150" s="8">
        <f t="shared" si="280"/>
        <v>0.54706486900397133</v>
      </c>
      <c r="BN150" s="8">
        <f t="shared" si="281"/>
        <v>0.45098091819123687</v>
      </c>
    </row>
    <row r="151" spans="1:66" x14ac:dyDescent="0.25">
      <c r="A151" t="s">
        <v>91</v>
      </c>
      <c r="B151" t="s">
        <v>123</v>
      </c>
      <c r="C151" t="s">
        <v>99</v>
      </c>
      <c r="D151" s="7" t="s">
        <v>526</v>
      </c>
      <c r="E151">
        <f>VLOOKUP(A151,home!$A$2:$E$405,3,FALSE)</f>
        <v>1.5</v>
      </c>
      <c r="F151">
        <f>VLOOKUP(B151,home!$B$2:$E$405,3,FALSE)</f>
        <v>1.0900000000000001</v>
      </c>
      <c r="G151">
        <f>VLOOKUP(C151,away!$B$2:$E$405,4,FALSE)</f>
        <v>0.7</v>
      </c>
      <c r="H151">
        <f>VLOOKUP(A151,away!$A$2:$E$405,3,FALSE)</f>
        <v>1.1974637681159399</v>
      </c>
      <c r="I151">
        <f>VLOOKUP(C151,away!$B$2:$E$405,3,FALSE)</f>
        <v>0.84</v>
      </c>
      <c r="J151">
        <f>VLOOKUP(B151,home!$B$2:$E$405,4,FALSE)</f>
        <v>0.71</v>
      </c>
      <c r="K151" s="3">
        <f t="shared" si="226"/>
        <v>1.1445000000000001</v>
      </c>
      <c r="L151" s="3">
        <f t="shared" si="227"/>
        <v>0.71416739130434648</v>
      </c>
      <c r="M151" s="5">
        <f t="shared" si="228"/>
        <v>0.15588021935562546</v>
      </c>
      <c r="N151" s="5">
        <f t="shared" si="229"/>
        <v>0.17840491105251333</v>
      </c>
      <c r="O151" s="5">
        <f t="shared" si="230"/>
        <v>0.11132456961315633</v>
      </c>
      <c r="P151" s="5">
        <f t="shared" si="231"/>
        <v>0.12741096992225742</v>
      </c>
      <c r="Q151" s="5">
        <f t="shared" si="232"/>
        <v>0.10209221034980079</v>
      </c>
      <c r="R151" s="5">
        <f t="shared" si="233"/>
        <v>3.9752188734353482E-2</v>
      </c>
      <c r="S151" s="5">
        <f t="shared" si="234"/>
        <v>2.6035303458701069E-2</v>
      </c>
      <c r="T151" s="5">
        <f t="shared" si="235"/>
        <v>7.291092753801183E-2</v>
      </c>
      <c r="U151" s="5">
        <f t="shared" si="236"/>
        <v>4.5496380006467559E-2</v>
      </c>
      <c r="V151" s="5">
        <f t="shared" si="237"/>
        <v>2.3644816510793513E-3</v>
      </c>
      <c r="W151" s="5">
        <f t="shared" si="238"/>
        <v>3.8948178248448997E-2</v>
      </c>
      <c r="X151" s="5">
        <f t="shared" si="239"/>
        <v>2.7815518855751512E-2</v>
      </c>
      <c r="Y151" s="5">
        <f t="shared" si="240"/>
        <v>9.9324682694944579E-3</v>
      </c>
      <c r="Z151" s="5">
        <f t="shared" si="241"/>
        <v>9.4632389756837531E-3</v>
      </c>
      <c r="AA151" s="5">
        <f t="shared" si="242"/>
        <v>1.0830677007670056E-2</v>
      </c>
      <c r="AB151" s="5">
        <f t="shared" si="243"/>
        <v>6.1978549176391912E-3</v>
      </c>
      <c r="AC151" s="5">
        <f t="shared" si="244"/>
        <v>1.2079022188188271E-4</v>
      </c>
      <c r="AD151" s="5">
        <f t="shared" si="245"/>
        <v>1.114404750133747E-2</v>
      </c>
      <c r="AE151" s="5">
        <f t="shared" si="246"/>
        <v>7.9587153326019025E-3</v>
      </c>
      <c r="AF151" s="5">
        <f t="shared" si="247"/>
        <v>2.8419274836091017E-3</v>
      </c>
      <c r="AG151" s="5">
        <f t="shared" si="248"/>
        <v>6.7653731241507943E-4</v>
      </c>
      <c r="AH151" s="5">
        <f t="shared" si="249"/>
        <v>1.6895841731384201E-3</v>
      </c>
      <c r="AI151" s="5">
        <f t="shared" si="250"/>
        <v>1.9337290861569218E-3</v>
      </c>
      <c r="AJ151" s="5">
        <f t="shared" si="251"/>
        <v>1.106576469553299E-3</v>
      </c>
      <c r="AK151" s="5">
        <f t="shared" si="252"/>
        <v>4.2215892313458348E-4</v>
      </c>
      <c r="AL151" s="5">
        <f t="shared" si="253"/>
        <v>3.9491859559126206E-6</v>
      </c>
      <c r="AM151" s="5">
        <f t="shared" si="254"/>
        <v>2.5508724730561472E-3</v>
      </c>
      <c r="AN151" s="5">
        <f t="shared" si="255"/>
        <v>1.8217499396325754E-3</v>
      </c>
      <c r="AO151" s="5">
        <f t="shared" si="256"/>
        <v>6.505172009981234E-4</v>
      </c>
      <c r="AP151" s="5">
        <f t="shared" si="257"/>
        <v>1.5485939081181168E-4</v>
      </c>
      <c r="AQ151" s="5">
        <f t="shared" si="258"/>
        <v>2.7648881788762956E-5</v>
      </c>
      <c r="AR151" s="5">
        <f t="shared" si="259"/>
        <v>2.4132918426387546E-4</v>
      </c>
      <c r="AS151" s="5">
        <f t="shared" si="260"/>
        <v>2.7620125139000545E-4</v>
      </c>
      <c r="AT151" s="5">
        <f t="shared" si="261"/>
        <v>1.5805616610793069E-4</v>
      </c>
      <c r="AU151" s="5">
        <f t="shared" si="262"/>
        <v>6.0298427370175555E-5</v>
      </c>
      <c r="AV151" s="5">
        <f t="shared" si="263"/>
        <v>1.7252887531291482E-5</v>
      </c>
      <c r="AW151" s="5">
        <f t="shared" si="264"/>
        <v>8.9664575489468228E-8</v>
      </c>
      <c r="AX151" s="5">
        <f t="shared" si="265"/>
        <v>4.8657892423546056E-4</v>
      </c>
      <c r="AY151" s="5">
        <f t="shared" si="266"/>
        <v>3.4749880098491415E-4</v>
      </c>
      <c r="AZ151" s="5">
        <f t="shared" si="267"/>
        <v>1.2408615609039219E-4</v>
      </c>
      <c r="BA151" s="5">
        <f t="shared" si="268"/>
        <v>2.9539428797353113E-5</v>
      </c>
      <c r="BB151" s="5">
        <f t="shared" si="269"/>
        <v>5.2740242012065395E-6</v>
      </c>
      <c r="BC151" s="5">
        <f t="shared" si="270"/>
        <v>7.5330722109033309E-7</v>
      </c>
      <c r="BD151" s="5">
        <f t="shared" si="271"/>
        <v>2.8724905661889628E-5</v>
      </c>
      <c r="BE151" s="5">
        <f t="shared" si="272"/>
        <v>3.2875654530032678E-5</v>
      </c>
      <c r="BF151" s="5">
        <f t="shared" si="273"/>
        <v>1.8813093304811208E-5</v>
      </c>
      <c r="BG151" s="5">
        <f t="shared" si="274"/>
        <v>7.177195095785475E-6</v>
      </c>
      <c r="BH151" s="5">
        <f t="shared" si="275"/>
        <v>2.0535749467816192E-6</v>
      </c>
      <c r="BI151" s="5">
        <f t="shared" si="276"/>
        <v>4.7006330531831264E-7</v>
      </c>
      <c r="BJ151" s="8">
        <f t="shared" si="277"/>
        <v>0.45892482047180222</v>
      </c>
      <c r="BK151" s="8">
        <f t="shared" si="278"/>
        <v>0.31216321259648599</v>
      </c>
      <c r="BL151" s="8">
        <f t="shared" si="279"/>
        <v>0.21959697133477771</v>
      </c>
      <c r="BM151" s="8">
        <f t="shared" si="280"/>
        <v>0.28493576521463354</v>
      </c>
      <c r="BN151" s="8">
        <f t="shared" si="281"/>
        <v>0.71486506902770675</v>
      </c>
    </row>
    <row r="152" spans="1:66" x14ac:dyDescent="0.25">
      <c r="A152" t="s">
        <v>91</v>
      </c>
      <c r="B152" t="s">
        <v>107</v>
      </c>
      <c r="C152" t="s">
        <v>370</v>
      </c>
      <c r="D152" s="7" t="s">
        <v>526</v>
      </c>
      <c r="E152">
        <f>VLOOKUP(A152,home!$A$2:$E$405,3,FALSE)</f>
        <v>1.5</v>
      </c>
      <c r="F152">
        <f>VLOOKUP(B152,home!$B$2:$E$405,3,FALSE)</f>
        <v>0.99</v>
      </c>
      <c r="G152">
        <f>VLOOKUP(C152,away!$B$2:$E$405,4,FALSE)</f>
        <v>0.93</v>
      </c>
      <c r="H152">
        <f>VLOOKUP(A152,away!$A$2:$E$405,3,FALSE)</f>
        <v>1.1974637681159399</v>
      </c>
      <c r="I152">
        <f>VLOOKUP(C152,away!$B$2:$E$405,3,FALSE)</f>
        <v>0.87</v>
      </c>
      <c r="J152">
        <f>VLOOKUP(B152,home!$B$2:$E$405,4,FALSE)</f>
        <v>0.76</v>
      </c>
      <c r="K152" s="3">
        <f t="shared" si="226"/>
        <v>1.3810499999999999</v>
      </c>
      <c r="L152" s="3">
        <f t="shared" si="227"/>
        <v>0.79176304347825954</v>
      </c>
      <c r="M152" s="5">
        <f t="shared" si="228"/>
        <v>0.11385688164285306</v>
      </c>
      <c r="N152" s="5">
        <f t="shared" si="229"/>
        <v>0.15724204639286221</v>
      </c>
      <c r="O152" s="5">
        <f t="shared" si="230"/>
        <v>9.0147671130489312E-2</v>
      </c>
      <c r="P152" s="5">
        <f t="shared" si="231"/>
        <v>0.12449844121476225</v>
      </c>
      <c r="Q152" s="5">
        <f t="shared" si="232"/>
        <v>0.10857956408543117</v>
      </c>
      <c r="R152" s="5">
        <f t="shared" si="233"/>
        <v>3.5687797228376721E-2</v>
      </c>
      <c r="S152" s="5">
        <f t="shared" si="234"/>
        <v>3.4033651811942449E-2</v>
      </c>
      <c r="T152" s="5">
        <f t="shared" si="235"/>
        <v>8.5969286119823698E-2</v>
      </c>
      <c r="U152" s="5">
        <f t="shared" si="236"/>
        <v>4.9286632362249665E-2</v>
      </c>
      <c r="V152" s="5">
        <f t="shared" si="237"/>
        <v>4.1349538885960347E-3</v>
      </c>
      <c r="W152" s="5">
        <f t="shared" si="238"/>
        <v>4.9984602326728217E-2</v>
      </c>
      <c r="X152" s="5">
        <f t="shared" si="239"/>
        <v>3.9575960865260822E-2</v>
      </c>
      <c r="Y152" s="5">
        <f t="shared" si="240"/>
        <v>1.5667391611627699E-2</v>
      </c>
      <c r="Z152" s="5">
        <f t="shared" si="241"/>
        <v>9.4187596495248511E-3</v>
      </c>
      <c r="AA152" s="5">
        <f t="shared" si="242"/>
        <v>1.3007778013976295E-2</v>
      </c>
      <c r="AB152" s="5">
        <f t="shared" si="243"/>
        <v>8.9821959131009804E-3</v>
      </c>
      <c r="AC152" s="5">
        <f t="shared" si="244"/>
        <v>2.8258904193859949E-4</v>
      </c>
      <c r="AD152" s="5">
        <f t="shared" si="245"/>
        <v>1.7257808760831994E-2</v>
      </c>
      <c r="AE152" s="5">
        <f t="shared" si="246"/>
        <v>1.3664095188242111E-2</v>
      </c>
      <c r="AF152" s="5">
        <f t="shared" si="247"/>
        <v>5.4093627963096068E-3</v>
      </c>
      <c r="AG152" s="5">
        <f t="shared" si="248"/>
        <v>1.427644516961388E-3</v>
      </c>
      <c r="AH152" s="5">
        <f t="shared" si="249"/>
        <v>1.8643564514745049E-3</v>
      </c>
      <c r="AI152" s="5">
        <f t="shared" si="250"/>
        <v>2.5747694773088649E-3</v>
      </c>
      <c r="AJ152" s="5">
        <f t="shared" si="251"/>
        <v>1.7779426933187037E-3</v>
      </c>
      <c r="AK152" s="5">
        <f t="shared" si="252"/>
        <v>8.184759188692649E-4</v>
      </c>
      <c r="AL152" s="5">
        <f t="shared" si="253"/>
        <v>1.2360041735935653E-5</v>
      </c>
      <c r="AM152" s="5">
        <f t="shared" si="254"/>
        <v>4.7667793578294064E-3</v>
      </c>
      <c r="AN152" s="5">
        <f t="shared" si="255"/>
        <v>3.7741597319443545E-3</v>
      </c>
      <c r="AO152" s="5">
        <f t="shared" si="256"/>
        <v>1.4941200979686768E-3</v>
      </c>
      <c r="AP152" s="5">
        <f t="shared" si="257"/>
        <v>3.9432969202990507E-4</v>
      </c>
      <c r="AQ152" s="5">
        <f t="shared" si="258"/>
        <v>7.8053919273860585E-5</v>
      </c>
      <c r="AR152" s="5">
        <f t="shared" si="259"/>
        <v>2.9522570762955649E-4</v>
      </c>
      <c r="AS152" s="5">
        <f t="shared" si="260"/>
        <v>4.0772146352179901E-4</v>
      </c>
      <c r="AT152" s="5">
        <f t="shared" si="261"/>
        <v>2.8154186359839023E-4</v>
      </c>
      <c r="AU152" s="5">
        <f t="shared" si="262"/>
        <v>1.296077969075189E-4</v>
      </c>
      <c r="AV152" s="5">
        <f t="shared" si="263"/>
        <v>4.4748711979782225E-5</v>
      </c>
      <c r="AW152" s="5">
        <f t="shared" si="264"/>
        <v>3.7542402826488923E-7</v>
      </c>
      <c r="AX152" s="5">
        <f t="shared" si="265"/>
        <v>1.0971934386883818E-3</v>
      </c>
      <c r="AY152" s="5">
        <f t="shared" si="266"/>
        <v>8.6871721630029047E-4</v>
      </c>
      <c r="AZ152" s="5">
        <f t="shared" si="267"/>
        <v>3.4390909354993965E-4</v>
      </c>
      <c r="BA152" s="5">
        <f t="shared" si="268"/>
        <v>9.0764836862983263E-5</v>
      </c>
      <c r="BB152" s="5">
        <f t="shared" si="269"/>
        <v>1.7966060868860832E-5</v>
      </c>
      <c r="BC152" s="5">
        <f t="shared" si="270"/>
        <v>2.8449726065689845E-6</v>
      </c>
      <c r="BD152" s="5">
        <f t="shared" si="271"/>
        <v>3.8958134130966739E-5</v>
      </c>
      <c r="BE152" s="5">
        <f t="shared" si="272"/>
        <v>5.3803131141571608E-5</v>
      </c>
      <c r="BF152" s="5">
        <f t="shared" si="273"/>
        <v>3.7152407131533733E-5</v>
      </c>
      <c r="BG152" s="5">
        <f t="shared" si="274"/>
        <v>1.7103110623001548E-5</v>
      </c>
      <c r="BH152" s="5">
        <f t="shared" si="275"/>
        <v>5.90506273147407E-6</v>
      </c>
      <c r="BI152" s="5">
        <f t="shared" si="276"/>
        <v>1.6310373770604533E-6</v>
      </c>
      <c r="BJ152" s="8">
        <f t="shared" si="277"/>
        <v>0.50770660108200238</v>
      </c>
      <c r="BK152" s="8">
        <f t="shared" si="278"/>
        <v>0.27768759485812861</v>
      </c>
      <c r="BL152" s="8">
        <f t="shared" si="279"/>
        <v>0.20546101761593696</v>
      </c>
      <c r="BM152" s="8">
        <f t="shared" si="280"/>
        <v>0.36939322971854577</v>
      </c>
      <c r="BN152" s="8">
        <f t="shared" si="281"/>
        <v>0.63001240169477468</v>
      </c>
    </row>
    <row r="153" spans="1:66" x14ac:dyDescent="0.25">
      <c r="A153" t="s">
        <v>91</v>
      </c>
      <c r="B153" t="s">
        <v>105</v>
      </c>
      <c r="C153" t="s">
        <v>122</v>
      </c>
      <c r="D153" s="7" t="s">
        <v>526</v>
      </c>
      <c r="E153">
        <f>VLOOKUP(A153,home!$A$2:$E$405,3,FALSE)</f>
        <v>1.5</v>
      </c>
      <c r="F153">
        <f>VLOOKUP(B153,home!$B$2:$E$405,3,FALSE)</f>
        <v>1.36</v>
      </c>
      <c r="G153">
        <f>VLOOKUP(C153,away!$B$2:$E$405,4,FALSE)</f>
        <v>1.3</v>
      </c>
      <c r="H153">
        <f>VLOOKUP(A153,away!$A$2:$E$405,3,FALSE)</f>
        <v>1.1974637681159399</v>
      </c>
      <c r="I153">
        <f>VLOOKUP(C153,away!$B$2:$E$405,3,FALSE)</f>
        <v>0.81</v>
      </c>
      <c r="J153">
        <f>VLOOKUP(B153,home!$B$2:$E$405,4,FALSE)</f>
        <v>0.98</v>
      </c>
      <c r="K153" s="3">
        <f t="shared" si="226"/>
        <v>2.6520000000000001</v>
      </c>
      <c r="L153" s="3">
        <f t="shared" si="227"/>
        <v>0.95054673913043308</v>
      </c>
      <c r="M153" s="5">
        <f t="shared" si="228"/>
        <v>2.7254224588168494E-2</v>
      </c>
      <c r="N153" s="5">
        <f t="shared" si="229"/>
        <v>7.2278203607822847E-2</v>
      </c>
      <c r="O153" s="5">
        <f t="shared" si="230"/>
        <v>2.5906414309812029E-2</v>
      </c>
      <c r="P153" s="5">
        <f t="shared" si="231"/>
        <v>6.8703810749621494E-2</v>
      </c>
      <c r="Q153" s="5">
        <f t="shared" si="232"/>
        <v>9.584089798397312E-2</v>
      </c>
      <c r="R153" s="5">
        <f t="shared" si="233"/>
        <v>1.2312628822376907E-2</v>
      </c>
      <c r="S153" s="5">
        <f t="shared" si="234"/>
        <v>4.329799951058716E-2</v>
      </c>
      <c r="T153" s="5">
        <f t="shared" si="235"/>
        <v>9.1101253053998119E-2</v>
      </c>
      <c r="U153" s="5">
        <f t="shared" si="236"/>
        <v>3.2653091636943556E-2</v>
      </c>
      <c r="V153" s="5">
        <f t="shared" si="237"/>
        <v>1.2127528888387733E-2</v>
      </c>
      <c r="W153" s="5">
        <f t="shared" si="238"/>
        <v>8.4723353817832248E-2</v>
      </c>
      <c r="X153" s="5">
        <f t="shared" si="239"/>
        <v>8.0533507699734358E-2</v>
      </c>
      <c r="Y153" s="5">
        <f t="shared" si="240"/>
        <v>3.8275431567359054E-2</v>
      </c>
      <c r="Z153" s="5">
        <f t="shared" si="241"/>
        <v>3.9012430590779183E-3</v>
      </c>
      <c r="AA153" s="5">
        <f t="shared" si="242"/>
        <v>1.0346096592674638E-2</v>
      </c>
      <c r="AB153" s="5">
        <f t="shared" si="243"/>
        <v>1.3718924081886574E-2</v>
      </c>
      <c r="AC153" s="5">
        <f t="shared" si="244"/>
        <v>1.910730038642494E-3</v>
      </c>
      <c r="AD153" s="5">
        <f t="shared" si="245"/>
        <v>5.6171583581222782E-2</v>
      </c>
      <c r="AE153" s="5">
        <f t="shared" si="246"/>
        <v>5.3393715604923876E-2</v>
      </c>
      <c r="AF153" s="5">
        <f t="shared" si="247"/>
        <v>2.5376611129159055E-2</v>
      </c>
      <c r="AG153" s="5">
        <f t="shared" si="248"/>
        <v>8.0405516530010681E-3</v>
      </c>
      <c r="AH153" s="5">
        <f t="shared" si="249"/>
        <v>9.2707846709043742E-4</v>
      </c>
      <c r="AI153" s="5">
        <f t="shared" si="250"/>
        <v>2.4586120947238397E-3</v>
      </c>
      <c r="AJ153" s="5">
        <f t="shared" si="251"/>
        <v>3.2601196376038123E-3</v>
      </c>
      <c r="AK153" s="5">
        <f t="shared" si="252"/>
        <v>2.8819457596417708E-3</v>
      </c>
      <c r="AL153" s="5">
        <f t="shared" si="253"/>
        <v>1.9266654906116733E-4</v>
      </c>
      <c r="AM153" s="5">
        <f t="shared" si="254"/>
        <v>2.9793407931480564E-2</v>
      </c>
      <c r="AN153" s="5">
        <f t="shared" si="255"/>
        <v>2.8320026756851625E-2</v>
      </c>
      <c r="AO153" s="5">
        <f t="shared" si="256"/>
        <v>1.3459754542905964E-2</v>
      </c>
      <c r="AP153" s="5">
        <f t="shared" si="257"/>
        <v>4.2647085967517659E-3</v>
      </c>
      <c r="AQ153" s="5">
        <f t="shared" si="258"/>
        <v>1.0134512124959788E-3</v>
      </c>
      <c r="AR153" s="5">
        <f t="shared" si="259"/>
        <v>1.7624628276217123E-4</v>
      </c>
      <c r="AS153" s="5">
        <f t="shared" si="260"/>
        <v>4.6740514188527805E-4</v>
      </c>
      <c r="AT153" s="5">
        <f t="shared" si="261"/>
        <v>6.1977921813987887E-4</v>
      </c>
      <c r="AU153" s="5">
        <f t="shared" si="262"/>
        <v>5.47884828835653E-4</v>
      </c>
      <c r="AV153" s="5">
        <f t="shared" si="263"/>
        <v>3.6324764151803794E-4</v>
      </c>
      <c r="AW153" s="5">
        <f t="shared" si="264"/>
        <v>1.349120724962098E-5</v>
      </c>
      <c r="AX153" s="5">
        <f t="shared" si="265"/>
        <v>1.3168686305714404E-2</v>
      </c>
      <c r="AY153" s="5">
        <f t="shared" si="266"/>
        <v>1.2517451826528414E-2</v>
      </c>
      <c r="AZ153" s="5">
        <f t="shared" si="267"/>
        <v>5.9492115079644338E-3</v>
      </c>
      <c r="BA153" s="5">
        <f t="shared" si="268"/>
        <v>1.8850011997642801E-3</v>
      </c>
      <c r="BB153" s="5">
        <f t="shared" si="269"/>
        <v>4.4794543592322248E-4</v>
      </c>
      <c r="BC153" s="5">
        <f t="shared" si="270"/>
        <v>8.5158614685035931E-5</v>
      </c>
      <c r="BD153" s="5">
        <f t="shared" si="271"/>
        <v>2.7921721560573677E-5</v>
      </c>
      <c r="BE153" s="5">
        <f t="shared" si="272"/>
        <v>7.4048405578641384E-5</v>
      </c>
      <c r="BF153" s="5">
        <f t="shared" si="273"/>
        <v>9.8188185797278498E-5</v>
      </c>
      <c r="BG153" s="5">
        <f t="shared" si="274"/>
        <v>8.6798356244794194E-5</v>
      </c>
      <c r="BH153" s="5">
        <f t="shared" si="275"/>
        <v>5.754731019029856E-5</v>
      </c>
      <c r="BI153" s="5">
        <f t="shared" si="276"/>
        <v>3.0523093324934354E-5</v>
      </c>
      <c r="BJ153" s="8">
        <f t="shared" si="277"/>
        <v>0.71663991363009227</v>
      </c>
      <c r="BK153" s="8">
        <f t="shared" si="278"/>
        <v>0.16600441215099696</v>
      </c>
      <c r="BL153" s="8">
        <f t="shared" si="279"/>
        <v>0.10701450158859109</v>
      </c>
      <c r="BM153" s="8">
        <f t="shared" si="280"/>
        <v>0.67875992974770438</v>
      </c>
      <c r="BN153" s="8">
        <f t="shared" si="281"/>
        <v>0.30229618006177483</v>
      </c>
    </row>
    <row r="154" spans="1:66" x14ac:dyDescent="0.25">
      <c r="A154" t="s">
        <v>91</v>
      </c>
      <c r="B154" t="s">
        <v>106</v>
      </c>
      <c r="C154" t="s">
        <v>129</v>
      </c>
      <c r="D154" s="7" t="s">
        <v>526</v>
      </c>
      <c r="E154">
        <f>VLOOKUP(A154,home!$A$2:$E$405,3,FALSE)</f>
        <v>1.5</v>
      </c>
      <c r="F154">
        <f>VLOOKUP(B154,home!$B$2:$E$405,3,FALSE)</f>
        <v>0.83</v>
      </c>
      <c r="G154">
        <f>VLOOKUP(C154,away!$B$2:$E$405,4,FALSE)</f>
        <v>1.54</v>
      </c>
      <c r="H154">
        <f>VLOOKUP(A154,away!$A$2:$E$405,3,FALSE)</f>
        <v>1.1974637681159399</v>
      </c>
      <c r="I154">
        <f>VLOOKUP(C154,away!$B$2:$E$405,3,FALSE)</f>
        <v>0.7</v>
      </c>
      <c r="J154">
        <f>VLOOKUP(B154,home!$B$2:$E$405,4,FALSE)</f>
        <v>1.31</v>
      </c>
      <c r="K154" s="3">
        <f t="shared" si="226"/>
        <v>1.9172999999999998</v>
      </c>
      <c r="L154" s="3">
        <f t="shared" si="227"/>
        <v>1.0980742753623167</v>
      </c>
      <c r="M154" s="5">
        <f t="shared" si="228"/>
        <v>4.9027482273961698E-2</v>
      </c>
      <c r="N154" s="5">
        <f t="shared" si="229"/>
        <v>9.400039176386675E-2</v>
      </c>
      <c r="O154" s="5">
        <f t="shared" si="230"/>
        <v>5.3835817070819317E-2</v>
      </c>
      <c r="P154" s="5">
        <f t="shared" si="231"/>
        <v>0.10321941206988186</v>
      </c>
      <c r="Q154" s="5">
        <f t="shared" si="232"/>
        <v>9.0113475564430862E-2</v>
      </c>
      <c r="R154" s="5">
        <f t="shared" si="233"/>
        <v>2.9557862909289075E-2</v>
      </c>
      <c r="S154" s="5">
        <f t="shared" si="234"/>
        <v>5.4327932691490166E-2</v>
      </c>
      <c r="T154" s="5">
        <f t="shared" si="235"/>
        <v>9.8951289380792243E-2</v>
      </c>
      <c r="U154" s="5">
        <f t="shared" si="236"/>
        <v>5.6671290555979935E-2</v>
      </c>
      <c r="V154" s="5">
        <f t="shared" si="237"/>
        <v>1.270873897046006E-2</v>
      </c>
      <c r="W154" s="5">
        <f t="shared" si="238"/>
        <v>5.7591522233227749E-2</v>
      </c>
      <c r="X154" s="5">
        <f t="shared" si="239"/>
        <v>6.323976904326431E-2</v>
      </c>
      <c r="Y154" s="5">
        <f t="shared" si="240"/>
        <v>3.4720981783131363E-2</v>
      </c>
      <c r="Z154" s="5">
        <f t="shared" si="241"/>
        <v>1.0818909631792105E-2</v>
      </c>
      <c r="AA154" s="5">
        <f t="shared" si="242"/>
        <v>2.0743095437034998E-2</v>
      </c>
      <c r="AB154" s="5">
        <f t="shared" si="243"/>
        <v>1.9885368440713602E-2</v>
      </c>
      <c r="AC154" s="5">
        <f t="shared" si="244"/>
        <v>1.6722617905279029E-3</v>
      </c>
      <c r="AD154" s="5">
        <f t="shared" si="245"/>
        <v>2.7605056394441899E-2</v>
      </c>
      <c r="AE154" s="5">
        <f t="shared" si="246"/>
        <v>3.0312402296662672E-2</v>
      </c>
      <c r="AF154" s="5">
        <f t="shared" si="247"/>
        <v>1.6642634593199444E-2</v>
      </c>
      <c r="AG154" s="5">
        <f t="shared" si="248"/>
        <v>6.0916163070157698E-3</v>
      </c>
      <c r="AH154" s="5">
        <f t="shared" si="249"/>
        <v>2.9699915885351251E-3</v>
      </c>
      <c r="AI154" s="5">
        <f t="shared" si="250"/>
        <v>5.6943648726983948E-3</v>
      </c>
      <c r="AJ154" s="5">
        <f t="shared" si="251"/>
        <v>5.4589028852123156E-3</v>
      </c>
      <c r="AK154" s="5">
        <f t="shared" si="252"/>
        <v>3.4887848339391907E-3</v>
      </c>
      <c r="AL154" s="5">
        <f t="shared" si="253"/>
        <v>1.4082703890906539E-4</v>
      </c>
      <c r="AM154" s="5">
        <f t="shared" si="254"/>
        <v>1.0585434925012677E-2</v>
      </c>
      <c r="AN154" s="5">
        <f t="shared" si="255"/>
        <v>1.1623593784678254E-2</v>
      </c>
      <c r="AO154" s="5">
        <f t="shared" si="256"/>
        <v>6.3817846611082512E-3</v>
      </c>
      <c r="AP154" s="5">
        <f t="shared" si="257"/>
        <v>2.3358911890882642E-3</v>
      </c>
      <c r="AQ154" s="5">
        <f t="shared" si="258"/>
        <v>6.4124550619582888E-4</v>
      </c>
      <c r="AR154" s="5">
        <f t="shared" si="259"/>
        <v>6.5225427228257692E-4</v>
      </c>
      <c r="AS154" s="5">
        <f t="shared" si="260"/>
        <v>1.2505671162473845E-3</v>
      </c>
      <c r="AT154" s="5">
        <f t="shared" si="261"/>
        <v>1.1988561659905552E-3</v>
      </c>
      <c r="AU154" s="5">
        <f t="shared" si="262"/>
        <v>7.6618897568456364E-4</v>
      </c>
      <c r="AV154" s="5">
        <f t="shared" si="263"/>
        <v>3.6725353077000353E-4</v>
      </c>
      <c r="AW154" s="5">
        <f t="shared" si="264"/>
        <v>8.2357913729270077E-6</v>
      </c>
      <c r="AX154" s="5">
        <f t="shared" si="265"/>
        <v>3.3825757302878043E-3</v>
      </c>
      <c r="AY154" s="5">
        <f t="shared" si="266"/>
        <v>3.7143193938939394E-3</v>
      </c>
      <c r="AZ154" s="5">
        <f t="shared" si="267"/>
        <v>2.0392992884571432E-3</v>
      </c>
      <c r="BA154" s="5">
        <f t="shared" si="268"/>
        <v>7.464340294731555E-4</v>
      </c>
      <c r="BB154" s="5">
        <f t="shared" si="269"/>
        <v>2.0491000150487729E-4</v>
      </c>
      <c r="BC154" s="5">
        <f t="shared" si="270"/>
        <v>4.5001280283391885E-5</v>
      </c>
      <c r="BD154" s="5">
        <f t="shared" si="271"/>
        <v>1.1937060623144427E-4</v>
      </c>
      <c r="BE154" s="5">
        <f t="shared" si="272"/>
        <v>2.2886926332754806E-4</v>
      </c>
      <c r="BF154" s="5">
        <f t="shared" si="273"/>
        <v>2.1940551928895395E-4</v>
      </c>
      <c r="BG154" s="5">
        <f t="shared" si="274"/>
        <v>1.4022206737757044E-4</v>
      </c>
      <c r="BH154" s="5">
        <f t="shared" si="275"/>
        <v>6.7211942445753969E-5</v>
      </c>
      <c r="BI154" s="5">
        <f t="shared" si="276"/>
        <v>2.5773091450248787E-5</v>
      </c>
      <c r="BJ154" s="8">
        <f t="shared" si="277"/>
        <v>0.56096962915001669</v>
      </c>
      <c r="BK154" s="8">
        <f t="shared" si="278"/>
        <v>0.22481097422912469</v>
      </c>
      <c r="BL154" s="8">
        <f t="shared" si="279"/>
        <v>0.20334145114531849</v>
      </c>
      <c r="BM154" s="8">
        <f t="shared" si="280"/>
        <v>0.57648043890148171</v>
      </c>
      <c r="BN154" s="8">
        <f t="shared" si="281"/>
        <v>0.41975444165224951</v>
      </c>
    </row>
    <row r="155" spans="1:66" s="10" customFormat="1" x14ac:dyDescent="0.25">
      <c r="A155" t="s">
        <v>91</v>
      </c>
      <c r="B155" t="s">
        <v>101</v>
      </c>
      <c r="C155" t="s">
        <v>351</v>
      </c>
      <c r="D155" s="7" t="s">
        <v>526</v>
      </c>
      <c r="E155">
        <f>VLOOKUP(A155,home!$A$2:$E$405,3,FALSE)</f>
        <v>1.5</v>
      </c>
      <c r="F155">
        <f>VLOOKUP(B155,home!$B$2:$E$405,3,FALSE)</f>
        <v>1.33</v>
      </c>
      <c r="G155">
        <f>VLOOKUP(C155,away!$B$2:$E$405,4,FALSE)</f>
        <v>0.99</v>
      </c>
      <c r="H155">
        <f>VLOOKUP(A155,away!$A$2:$E$405,3,FALSE)</f>
        <v>1.1974637681159399</v>
      </c>
      <c r="I155">
        <f>VLOOKUP(C155,away!$B$2:$E$405,3,FALSE)</f>
        <v>0.87</v>
      </c>
      <c r="J155">
        <f>VLOOKUP(B155,home!$B$2:$E$405,4,FALSE)</f>
        <v>0.91</v>
      </c>
      <c r="K155" s="3">
        <f t="shared" si="226"/>
        <v>1.9750500000000002</v>
      </c>
      <c r="L155" s="3">
        <f t="shared" si="227"/>
        <v>0.9480320652173897</v>
      </c>
      <c r="M155" s="5">
        <f t="shared" si="228"/>
        <v>5.3767716057161664E-2</v>
      </c>
      <c r="N155" s="5">
        <f t="shared" si="229"/>
        <v>0.10619392759869717</v>
      </c>
      <c r="O155" s="5">
        <f t="shared" si="230"/>
        <v>5.0973518895693175E-2</v>
      </c>
      <c r="P155" s="5">
        <f t="shared" si="231"/>
        <v>0.10067524849493882</v>
      </c>
      <c r="Q155" s="5">
        <f t="shared" si="232"/>
        <v>0.10486915835190344</v>
      </c>
      <c r="R155" s="5">
        <f t="shared" si="233"/>
        <v>2.4162265195040816E-2</v>
      </c>
      <c r="S155" s="5">
        <f t="shared" si="234"/>
        <v>4.7126353892093908E-2</v>
      </c>
      <c r="T155" s="5">
        <f t="shared" si="235"/>
        <v>9.9419324769964484E-2</v>
      </c>
      <c r="U155" s="5">
        <f t="shared" si="236"/>
        <v>4.7721681873465371E-2</v>
      </c>
      <c r="V155" s="5">
        <f t="shared" si="237"/>
        <v>9.8044323013936497E-3</v>
      </c>
      <c r="W155" s="5">
        <f t="shared" si="238"/>
        <v>6.904061040097563E-2</v>
      </c>
      <c r="X155" s="5">
        <f t="shared" si="239"/>
        <v>6.5452712462306106E-2</v>
      </c>
      <c r="Y155" s="5">
        <f t="shared" si="240"/>
        <v>3.1025635084860018E-2</v>
      </c>
      <c r="Z155" s="5">
        <f t="shared" si="241"/>
        <v>7.6355340577282677E-3</v>
      </c>
      <c r="AA155" s="5">
        <f t="shared" si="242"/>
        <v>1.5080561540716218E-2</v>
      </c>
      <c r="AB155" s="5">
        <f t="shared" si="243"/>
        <v>1.4892431535495786E-2</v>
      </c>
      <c r="AC155" s="5">
        <f t="shared" si="244"/>
        <v>1.1473702654177752E-3</v>
      </c>
      <c r="AD155" s="5">
        <f t="shared" si="245"/>
        <v>3.4089664393111729E-2</v>
      </c>
      <c r="AE155" s="5">
        <f t="shared" si="246"/>
        <v>3.2318094937169424E-2</v>
      </c>
      <c r="AF155" s="5">
        <f t="shared" si="247"/>
        <v>1.5319295143588197E-2</v>
      </c>
      <c r="AG155" s="5">
        <f t="shared" si="248"/>
        <v>4.8410610042168827E-3</v>
      </c>
      <c r="AH155" s="5">
        <f t="shared" si="249"/>
        <v>1.8096827804464611E-3</v>
      </c>
      <c r="AI155" s="5">
        <f t="shared" si="250"/>
        <v>3.5742139755207836E-3</v>
      </c>
      <c r="AJ155" s="5">
        <f t="shared" si="251"/>
        <v>3.5296256561761627E-3</v>
      </c>
      <c r="AK155" s="5">
        <f t="shared" si="252"/>
        <v>2.3237290507435765E-3</v>
      </c>
      <c r="AL155" s="5">
        <f t="shared" si="253"/>
        <v>8.5933935868754609E-5</v>
      </c>
      <c r="AM155" s="5">
        <f t="shared" si="254"/>
        <v>1.3465758331923065E-2</v>
      </c>
      <c r="AN155" s="5">
        <f t="shared" si="255"/>
        <v>1.2765970681131293E-2</v>
      </c>
      <c r="AO155" s="5">
        <f t="shared" si="256"/>
        <v>6.0512747746687733E-3</v>
      </c>
      <c r="AP155" s="5">
        <f t="shared" si="257"/>
        <v>1.9122675072757109E-3</v>
      </c>
      <c r="AQ155" s="5">
        <f t="shared" si="258"/>
        <v>4.5322272854267538E-4</v>
      </c>
      <c r="AR155" s="5">
        <f t="shared" si="259"/>
        <v>3.4312746074700135E-4</v>
      </c>
      <c r="AS155" s="5">
        <f t="shared" si="260"/>
        <v>6.7769389134836517E-4</v>
      </c>
      <c r="AT155" s="5">
        <f t="shared" si="261"/>
        <v>6.6923966005379447E-4</v>
      </c>
      <c r="AU155" s="5">
        <f t="shared" si="262"/>
        <v>4.4059393019641553E-4</v>
      </c>
      <c r="AV155" s="5">
        <f t="shared" si="263"/>
        <v>2.1754876045860765E-4</v>
      </c>
      <c r="AW155" s="5">
        <f t="shared" si="264"/>
        <v>4.4695451007448637E-6</v>
      </c>
      <c r="AX155" s="5">
        <f t="shared" si="265"/>
        <v>4.4325909989107746E-3</v>
      </c>
      <c r="AY155" s="5">
        <f t="shared" si="266"/>
        <v>4.2022383989613939E-3</v>
      </c>
      <c r="AZ155" s="5">
        <f t="shared" si="267"/>
        <v>1.9919283739515937E-3</v>
      </c>
      <c r="BA155" s="5">
        <f t="shared" si="268"/>
        <v>6.2947065670748215E-4</v>
      </c>
      <c r="BB155" s="5">
        <f t="shared" si="269"/>
        <v>1.4918959166803519E-4</v>
      </c>
      <c r="BC155" s="5">
        <f t="shared" si="270"/>
        <v>2.8287303339597299E-5</v>
      </c>
      <c r="BD155" s="5">
        <f t="shared" si="271"/>
        <v>5.4215972540796399E-5</v>
      </c>
      <c r="BE155" s="5">
        <f t="shared" si="272"/>
        <v>1.0707925656669994E-4</v>
      </c>
      <c r="BF155" s="5">
        <f t="shared" si="273"/>
        <v>1.057434428410304E-4</v>
      </c>
      <c r="BG155" s="5">
        <f t="shared" si="274"/>
        <v>6.9616195594392359E-5</v>
      </c>
      <c r="BH155" s="5">
        <f t="shared" si="275"/>
        <v>3.4373866777176155E-5</v>
      </c>
      <c r="BI155" s="5">
        <f t="shared" si="276"/>
        <v>1.3578021115652354E-5</v>
      </c>
      <c r="BJ155" s="8">
        <f t="shared" si="277"/>
        <v>0.60865168349387344</v>
      </c>
      <c r="BK155" s="8">
        <f t="shared" si="278"/>
        <v>0.21680929334583599</v>
      </c>
      <c r="BL155" s="8">
        <f t="shared" si="279"/>
        <v>0.16680052096153827</v>
      </c>
      <c r="BM155" s="8">
        <f t="shared" si="280"/>
        <v>0.5550574284116806</v>
      </c>
      <c r="BN155" s="8">
        <f t="shared" si="281"/>
        <v>0.44064183459343509</v>
      </c>
    </row>
    <row r="156" spans="1:66" x14ac:dyDescent="0.25">
      <c r="A156" t="s">
        <v>91</v>
      </c>
      <c r="B156" t="s">
        <v>371</v>
      </c>
      <c r="C156" t="s">
        <v>94</v>
      </c>
      <c r="D156" s="7" t="s">
        <v>526</v>
      </c>
      <c r="E156">
        <f>VLOOKUP(A156,home!$A$2:$E$405,3,FALSE)</f>
        <v>1.5</v>
      </c>
      <c r="F156">
        <f>VLOOKUP(B156,home!$B$2:$E$405,3,FALSE)</f>
        <v>0.87</v>
      </c>
      <c r="G156">
        <f>VLOOKUP(C156,away!$B$2:$E$405,4,FALSE)</f>
        <v>1.36</v>
      </c>
      <c r="H156">
        <f>VLOOKUP(A156,away!$A$2:$E$405,3,FALSE)</f>
        <v>1.1974637681159399</v>
      </c>
      <c r="I156">
        <f>VLOOKUP(C156,away!$B$2:$E$405,3,FALSE)</f>
        <v>0.57999999999999996</v>
      </c>
      <c r="J156">
        <f>VLOOKUP(B156,home!$B$2:$E$405,4,FALSE)</f>
        <v>0.91</v>
      </c>
      <c r="K156" s="3">
        <f t="shared" si="226"/>
        <v>1.7747999999999999</v>
      </c>
      <c r="L156" s="3">
        <f t="shared" si="227"/>
        <v>0.63202137681159298</v>
      </c>
      <c r="M156" s="5">
        <f t="shared" si="228"/>
        <v>9.0101237762320194E-2</v>
      </c>
      <c r="N156" s="5">
        <f t="shared" si="229"/>
        <v>0.15991167678056586</v>
      </c>
      <c r="O156" s="5">
        <f t="shared" si="230"/>
        <v>5.6945908342970301E-2</v>
      </c>
      <c r="P156" s="5">
        <f t="shared" si="231"/>
        <v>0.10106759812710367</v>
      </c>
      <c r="Q156" s="5">
        <f t="shared" si="232"/>
        <v>0.14190562197507417</v>
      </c>
      <c r="R156" s="5">
        <f t="shared" si="233"/>
        <v>1.7995515697355434E-2</v>
      </c>
      <c r="S156" s="5">
        <f t="shared" si="234"/>
        <v>2.8342172773827987E-2</v>
      </c>
      <c r="T156" s="5">
        <f t="shared" si="235"/>
        <v>8.9687386577991815E-2</v>
      </c>
      <c r="U156" s="5">
        <f t="shared" si="236"/>
        <v>3.1938441259666418E-2</v>
      </c>
      <c r="V156" s="5">
        <f t="shared" si="237"/>
        <v>3.5324158063059913E-3</v>
      </c>
      <c r="W156" s="5">
        <f t="shared" si="238"/>
        <v>8.3951365960453883E-2</v>
      </c>
      <c r="X156" s="5">
        <f t="shared" si="239"/>
        <v>5.3059057899539963E-2</v>
      </c>
      <c r="Y156" s="5">
        <f t="shared" si="240"/>
        <v>1.6767229412996638E-2</v>
      </c>
      <c r="Z156" s="5">
        <f t="shared" si="241"/>
        <v>3.7911835358257389E-3</v>
      </c>
      <c r="AA156" s="5">
        <f t="shared" si="242"/>
        <v>6.7285925393835199E-3</v>
      </c>
      <c r="AB156" s="5">
        <f t="shared" si="243"/>
        <v>5.9709530194489366E-3</v>
      </c>
      <c r="AC156" s="5">
        <f t="shared" si="244"/>
        <v>2.4764697327974968E-4</v>
      </c>
      <c r="AD156" s="5">
        <f t="shared" si="245"/>
        <v>3.7249221076653398E-2</v>
      </c>
      <c r="AE156" s="5">
        <f t="shared" si="246"/>
        <v>2.3542303990025888E-2</v>
      </c>
      <c r="AF156" s="5">
        <f t="shared" si="247"/>
        <v>7.439619690546611E-3</v>
      </c>
      <c r="AG156" s="5">
        <f t="shared" si="248"/>
        <v>1.5673328932579687E-3</v>
      </c>
      <c r="AH156" s="5">
        <f t="shared" si="249"/>
        <v>5.9902725951450648E-4</v>
      </c>
      <c r="AI156" s="5">
        <f t="shared" si="250"/>
        <v>1.0631535801863461E-3</v>
      </c>
      <c r="AJ156" s="5">
        <f t="shared" si="251"/>
        <v>9.4344248705736358E-4</v>
      </c>
      <c r="AK156" s="5">
        <f t="shared" si="252"/>
        <v>5.5814057534313635E-4</v>
      </c>
      <c r="AL156" s="5">
        <f t="shared" si="253"/>
        <v>1.1111538706651737E-5</v>
      </c>
      <c r="AM156" s="5">
        <f t="shared" si="254"/>
        <v>1.3221983513368871E-2</v>
      </c>
      <c r="AN156" s="5">
        <f t="shared" si="255"/>
        <v>8.3565762242995764E-3</v>
      </c>
      <c r="AO156" s="5">
        <f t="shared" si="256"/>
        <v>2.6407674053564208E-3</v>
      </c>
      <c r="AP156" s="5">
        <f t="shared" si="257"/>
        <v>5.5634048379084777E-4</v>
      </c>
      <c r="AQ156" s="5">
        <f t="shared" si="258"/>
        <v>8.7904769635379818E-5</v>
      </c>
      <c r="AR156" s="5">
        <f t="shared" si="259"/>
        <v>7.5719606661206782E-5</v>
      </c>
      <c r="AS156" s="5">
        <f t="shared" si="260"/>
        <v>1.3438715790230977E-4</v>
      </c>
      <c r="AT156" s="5">
        <f t="shared" si="261"/>
        <v>1.1925516392250972E-4</v>
      </c>
      <c r="AU156" s="5">
        <f t="shared" si="262"/>
        <v>7.0551354976556758E-5</v>
      </c>
      <c r="AV156" s="5">
        <f t="shared" si="263"/>
        <v>3.1303636203098241E-5</v>
      </c>
      <c r="AW156" s="5">
        <f t="shared" si="264"/>
        <v>3.4622058859935554E-7</v>
      </c>
      <c r="AX156" s="5">
        <f t="shared" si="265"/>
        <v>3.9110627232545134E-3</v>
      </c>
      <c r="AY156" s="5">
        <f t="shared" si="266"/>
        <v>2.4718752471478158E-3</v>
      </c>
      <c r="AZ156" s="5">
        <f t="shared" si="267"/>
        <v>7.8113899850442965E-4</v>
      </c>
      <c r="BA156" s="5">
        <f t="shared" si="268"/>
        <v>1.6456551510533285E-4</v>
      </c>
      <c r="BB156" s="5">
        <f t="shared" si="269"/>
        <v>2.6002230858145361E-5</v>
      </c>
      <c r="BC156" s="5">
        <f t="shared" si="270"/>
        <v>3.2867931494275848E-6</v>
      </c>
      <c r="BD156" s="5">
        <f t="shared" si="271"/>
        <v>7.9760683422746948E-6</v>
      </c>
      <c r="BE156" s="5">
        <f t="shared" si="272"/>
        <v>1.4155926093869125E-5</v>
      </c>
      <c r="BF156" s="5">
        <f t="shared" si="273"/>
        <v>1.2561968815699464E-5</v>
      </c>
      <c r="BG156" s="5">
        <f t="shared" si="274"/>
        <v>7.4316607513678037E-6</v>
      </c>
      <c r="BH156" s="5">
        <f t="shared" si="275"/>
        <v>3.2974278753818954E-6</v>
      </c>
      <c r="BI156" s="5">
        <f t="shared" si="276"/>
        <v>1.1704549986455559E-6</v>
      </c>
      <c r="BJ156" s="8">
        <f t="shared" si="277"/>
        <v>0.64730232016157696</v>
      </c>
      <c r="BK156" s="8">
        <f t="shared" si="278"/>
        <v>0.22577405822869204</v>
      </c>
      <c r="BL156" s="8">
        <f t="shared" si="279"/>
        <v>0.12322098518746891</v>
      </c>
      <c r="BM156" s="8">
        <f t="shared" si="280"/>
        <v>0.42968945940161474</v>
      </c>
      <c r="BN156" s="8">
        <f t="shared" si="281"/>
        <v>0.56792755868538969</v>
      </c>
    </row>
    <row r="157" spans="1:66" x14ac:dyDescent="0.25">
      <c r="A157" t="s">
        <v>114</v>
      </c>
      <c r="B157" t="s">
        <v>115</v>
      </c>
      <c r="C157" t="s">
        <v>119</v>
      </c>
      <c r="D157" s="7" t="s">
        <v>526</v>
      </c>
      <c r="E157">
        <f>VLOOKUP(A157,home!$A$2:$E$405,3,FALSE)</f>
        <v>1.35326086956522</v>
      </c>
      <c r="F157">
        <f>VLOOKUP(B157,home!$B$2:$E$405,3,FALSE)</f>
        <v>0.8</v>
      </c>
      <c r="G157">
        <f>VLOOKUP(C157,away!$B$2:$E$405,4,FALSE)</f>
        <v>0.84</v>
      </c>
      <c r="H157">
        <f>VLOOKUP(A157,away!$A$2:$E$405,3,FALSE)</f>
        <v>1.10869565217391</v>
      </c>
      <c r="I157">
        <f>VLOOKUP(C157,away!$B$2:$E$405,3,FALSE)</f>
        <v>0.77</v>
      </c>
      <c r="J157">
        <f>VLOOKUP(B157,home!$B$2:$E$405,4,FALSE)</f>
        <v>1.1000000000000001</v>
      </c>
      <c r="K157" s="3">
        <f t="shared" si="226"/>
        <v>0.90939130434782789</v>
      </c>
      <c r="L157" s="3">
        <f t="shared" si="227"/>
        <v>0.93906521739130189</v>
      </c>
      <c r="M157" s="5">
        <f t="shared" si="228"/>
        <v>0.15748004585305991</v>
      </c>
      <c r="N157" s="5">
        <f t="shared" si="229"/>
        <v>0.14321098430706991</v>
      </c>
      <c r="O157" s="5">
        <f t="shared" si="230"/>
        <v>0.14788403349379592</v>
      </c>
      <c r="P157" s="5">
        <f t="shared" si="231"/>
        <v>0.13448445411114093</v>
      </c>
      <c r="Q157" s="5">
        <f t="shared" si="232"/>
        <v>6.5117411907971295E-2</v>
      </c>
      <c r="R157" s="5">
        <f t="shared" si="233"/>
        <v>6.9436376030777014E-2</v>
      </c>
      <c r="S157" s="5">
        <f t="shared" si="234"/>
        <v>2.8711682644617646E-2</v>
      </c>
      <c r="T157" s="5">
        <f t="shared" si="235"/>
        <v>6.1149496569318021E-2</v>
      </c>
      <c r="U157" s="5">
        <f t="shared" si="236"/>
        <v>6.3144836567814555E-2</v>
      </c>
      <c r="V157" s="5">
        <f t="shared" si="237"/>
        <v>2.7243486600035441E-3</v>
      </c>
      <c r="W157" s="5">
        <f t="shared" si="238"/>
        <v>1.9739069383581602E-2</v>
      </c>
      <c r="X157" s="5">
        <f t="shared" si="239"/>
        <v>1.8536273481795051E-2</v>
      </c>
      <c r="Y157" s="5">
        <f t="shared" si="240"/>
        <v>8.7033848434032463E-3</v>
      </c>
      <c r="Z157" s="5">
        <f t="shared" si="241"/>
        <v>2.1735095184068604E-2</v>
      </c>
      <c r="AA157" s="5">
        <f t="shared" si="242"/>
        <v>1.9765706559564337E-2</v>
      </c>
      <c r="AB157" s="5">
        <f t="shared" si="243"/>
        <v>8.9873808347793148E-3</v>
      </c>
      <c r="AC157" s="5">
        <f t="shared" si="244"/>
        <v>1.4540831997330306E-4</v>
      </c>
      <c r="AD157" s="5">
        <f t="shared" si="245"/>
        <v>4.4876345133368868E-3</v>
      </c>
      <c r="AE157" s="5">
        <f t="shared" si="246"/>
        <v>4.2141814798394139E-3</v>
      </c>
      <c r="AF157" s="5">
        <f t="shared" si="247"/>
        <v>1.9786956237458982E-3</v>
      </c>
      <c r="AG157" s="5">
        <f t="shared" si="248"/>
        <v>6.1937474535472001E-4</v>
      </c>
      <c r="AH157" s="5">
        <f t="shared" si="249"/>
        <v>5.1026679710120034E-3</v>
      </c>
      <c r="AI157" s="5">
        <f t="shared" si="250"/>
        <v>4.6403218818124904E-3</v>
      </c>
      <c r="AJ157" s="5">
        <f t="shared" si="251"/>
        <v>2.1099341843476139E-3</v>
      </c>
      <c r="AK157" s="5">
        <f t="shared" si="252"/>
        <v>6.3958526666398237E-4</v>
      </c>
      <c r="AL157" s="5">
        <f t="shared" si="253"/>
        <v>4.9670187556521624E-6</v>
      </c>
      <c r="AM157" s="5">
        <f t="shared" si="254"/>
        <v>8.1620316070395247E-4</v>
      </c>
      <c r="AN157" s="5">
        <f t="shared" si="255"/>
        <v>7.6646799854192488E-4</v>
      </c>
      <c r="AO157" s="5">
        <f t="shared" si="256"/>
        <v>3.5988171883712431E-4</v>
      </c>
      <c r="AP157" s="5">
        <f t="shared" si="257"/>
        <v>1.1265080151164652E-4</v>
      </c>
      <c r="AQ157" s="5">
        <f t="shared" si="258"/>
        <v>2.6446612352709681E-5</v>
      </c>
      <c r="AR157" s="5">
        <f t="shared" si="259"/>
        <v>9.5834760149480439E-4</v>
      </c>
      <c r="AS157" s="5">
        <f t="shared" si="260"/>
        <v>8.7151297534197251E-4</v>
      </c>
      <c r="AT157" s="5">
        <f t="shared" si="261"/>
        <v>3.9627316070114634E-4</v>
      </c>
      <c r="AU157" s="5">
        <f t="shared" si="262"/>
        <v>1.2012245549601731E-4</v>
      </c>
      <c r="AV157" s="5">
        <f t="shared" si="263"/>
        <v>2.7309579121246772E-5</v>
      </c>
      <c r="AW157" s="5">
        <f t="shared" si="264"/>
        <v>1.1782565183192202E-7</v>
      </c>
      <c r="AX157" s="5">
        <f t="shared" si="265"/>
        <v>1.2370800948756445E-4</v>
      </c>
      <c r="AY157" s="5">
        <f t="shared" si="266"/>
        <v>1.1616988882248496E-4</v>
      </c>
      <c r="AZ157" s="5">
        <f t="shared" si="267"/>
        <v>5.4545550950705103E-5</v>
      </c>
      <c r="BA157" s="5">
        <f t="shared" si="268"/>
        <v>1.7073943220417411E-5</v>
      </c>
      <c r="BB157" s="5">
        <f t="shared" si="269"/>
        <v>4.0083865505020035E-6</v>
      </c>
      <c r="BC157" s="5">
        <f t="shared" si="270"/>
        <v>7.5282727748710723E-7</v>
      </c>
      <c r="BD157" s="5">
        <f t="shared" si="271"/>
        <v>1.4999181645569183E-4</v>
      </c>
      <c r="BE157" s="5">
        <f t="shared" si="272"/>
        <v>1.3640125360814159E-4</v>
      </c>
      <c r="BF157" s="5">
        <f t="shared" si="273"/>
        <v>6.2021056966693361E-5</v>
      </c>
      <c r="BG157" s="5">
        <f t="shared" si="274"/>
        <v>1.8800469963990741E-5</v>
      </c>
      <c r="BH157" s="5">
        <f t="shared" si="275"/>
        <v>4.2742459757264249E-6</v>
      </c>
      <c r="BI157" s="5">
        <f t="shared" si="276"/>
        <v>7.7739242459386169E-7</v>
      </c>
      <c r="BJ157" s="8">
        <f t="shared" si="277"/>
        <v>0.3301544157536726</v>
      </c>
      <c r="BK157" s="8">
        <f t="shared" si="278"/>
        <v>0.32366707649637338</v>
      </c>
      <c r="BL157" s="8">
        <f t="shared" si="279"/>
        <v>0.32445667479811724</v>
      </c>
      <c r="BM157" s="8">
        <f t="shared" si="280"/>
        <v>0.2822839044652462</v>
      </c>
      <c r="BN157" s="8">
        <f t="shared" si="281"/>
        <v>0.71761330570381499</v>
      </c>
    </row>
    <row r="158" spans="1:66" x14ac:dyDescent="0.25">
      <c r="A158" t="s">
        <v>114</v>
      </c>
      <c r="B158" t="s">
        <v>121</v>
      </c>
      <c r="C158" t="s">
        <v>320</v>
      </c>
      <c r="D158" s="7" t="s">
        <v>526</v>
      </c>
      <c r="E158">
        <f>VLOOKUP(A158,home!$A$2:$E$405,3,FALSE)</f>
        <v>1.35326086956522</v>
      </c>
      <c r="F158">
        <f>VLOOKUP(B158,home!$B$2:$E$405,3,FALSE)</f>
        <v>0.8</v>
      </c>
      <c r="G158">
        <f>VLOOKUP(C158,away!$B$2:$E$405,4,FALSE)</f>
        <v>1.25</v>
      </c>
      <c r="H158">
        <f>VLOOKUP(A158,away!$A$2:$E$405,3,FALSE)</f>
        <v>1.10869565217391</v>
      </c>
      <c r="I158">
        <f>VLOOKUP(C158,away!$B$2:$E$405,3,FALSE)</f>
        <v>0.64</v>
      </c>
      <c r="J158">
        <f>VLOOKUP(B158,home!$B$2:$E$405,4,FALSE)</f>
        <v>1.1000000000000001</v>
      </c>
      <c r="K158" s="3">
        <f t="shared" si="226"/>
        <v>1.3532608695652202</v>
      </c>
      <c r="L158" s="3">
        <f t="shared" si="227"/>
        <v>0.78052173913043266</v>
      </c>
      <c r="M158" s="5">
        <f t="shared" si="228"/>
        <v>0.11838862797001373</v>
      </c>
      <c r="N158" s="5">
        <f t="shared" si="229"/>
        <v>0.16021069763333412</v>
      </c>
      <c r="O158" s="5">
        <f t="shared" si="230"/>
        <v>9.2404897796420887E-2</v>
      </c>
      <c r="P158" s="5">
        <f t="shared" si="231"/>
        <v>0.12504793234406983</v>
      </c>
      <c r="Q158" s="5">
        <f t="shared" si="232"/>
        <v>0.10840343399646817</v>
      </c>
      <c r="R158" s="5">
        <f t="shared" si="233"/>
        <v>3.6062015766116159E-2</v>
      </c>
      <c r="S158" s="5">
        <f t="shared" si="234"/>
        <v>3.3020454860511833E-2</v>
      </c>
      <c r="T158" s="5">
        <f t="shared" si="235"/>
        <v>8.4611236830634387E-2</v>
      </c>
      <c r="U158" s="5">
        <f t="shared" si="236"/>
        <v>4.8801314813929027E-2</v>
      </c>
      <c r="V158" s="5">
        <f t="shared" si="237"/>
        <v>3.8753155379206341E-3</v>
      </c>
      <c r="W158" s="5">
        <f t="shared" si="238"/>
        <v>4.8899375117972148E-2</v>
      </c>
      <c r="X158" s="5">
        <f t="shared" si="239"/>
        <v>3.8167025309471019E-2</v>
      </c>
      <c r="Y158" s="5">
        <f t="shared" si="240"/>
        <v>1.489509648599178E-2</v>
      </c>
      <c r="Z158" s="5">
        <f t="shared" si="241"/>
        <v>9.3823957541060224E-3</v>
      </c>
      <c r="AA158" s="5">
        <f t="shared" si="242"/>
        <v>1.2696829036806545E-2</v>
      </c>
      <c r="AB158" s="5">
        <f t="shared" si="243"/>
        <v>8.5910609515348832E-3</v>
      </c>
      <c r="AC158" s="5">
        <f t="shared" si="244"/>
        <v>2.5583126284338138E-4</v>
      </c>
      <c r="AD158" s="5">
        <f t="shared" si="245"/>
        <v>1.6543402723335716E-2</v>
      </c>
      <c r="AE158" s="5">
        <f t="shared" si="246"/>
        <v>1.291248546475313E-2</v>
      </c>
      <c r="AF158" s="5">
        <f t="shared" si="247"/>
        <v>5.0392378057227726E-3</v>
      </c>
      <c r="AG158" s="5">
        <f t="shared" si="248"/>
        <v>1.3110782186715215E-3</v>
      </c>
      <c r="AH158" s="5">
        <f t="shared" si="249"/>
        <v>1.8307909628012048E-3</v>
      </c>
      <c r="AI158" s="5">
        <f t="shared" si="250"/>
        <v>2.4775377703125049E-3</v>
      </c>
      <c r="AJ158" s="5">
        <f t="shared" si="251"/>
        <v>1.6763774587168891E-3</v>
      </c>
      <c r="AK158" s="5">
        <f t="shared" si="252"/>
        <v>7.5619200583425022E-4</v>
      </c>
      <c r="AL158" s="5">
        <f t="shared" si="253"/>
        <v>1.0808866019003121E-5</v>
      </c>
      <c r="AM158" s="5">
        <f t="shared" si="254"/>
        <v>4.4775079109897831E-3</v>
      </c>
      <c r="AN158" s="5">
        <f t="shared" si="255"/>
        <v>3.4947922616560159E-3</v>
      </c>
      <c r="AO158" s="5">
        <f t="shared" si="256"/>
        <v>1.3638806669836656E-3</v>
      </c>
      <c r="AP158" s="5">
        <f t="shared" si="257"/>
        <v>3.5484617005348846E-4</v>
      </c>
      <c r="AQ158" s="5">
        <f t="shared" si="258"/>
        <v>6.9241287443480513E-5</v>
      </c>
      <c r="AR158" s="5">
        <f t="shared" si="259"/>
        <v>2.8579442925397516E-4</v>
      </c>
      <c r="AS158" s="5">
        <f t="shared" si="260"/>
        <v>3.8675441784913019E-4</v>
      </c>
      <c r="AT158" s="5">
        <f t="shared" si="261"/>
        <v>2.6168980990335229E-4</v>
      </c>
      <c r="AU158" s="5">
        <f t="shared" si="262"/>
        <v>1.1804485990205588E-4</v>
      </c>
      <c r="AV158" s="5">
        <f t="shared" si="263"/>
        <v>3.9936372439690178E-5</v>
      </c>
      <c r="AW158" s="5">
        <f t="shared" si="264"/>
        <v>3.1713498956700806E-7</v>
      </c>
      <c r="AX158" s="5">
        <f t="shared" si="265"/>
        <v>1.0098727081851978E-3</v>
      </c>
      <c r="AY158" s="5">
        <f t="shared" si="266"/>
        <v>7.8822760249307037E-4</v>
      </c>
      <c r="AZ158" s="5">
        <f t="shared" si="267"/>
        <v>3.076143895642513E-4</v>
      </c>
      <c r="BA158" s="5">
        <f t="shared" si="268"/>
        <v>8.0033239441411954E-5</v>
      </c>
      <c r="BB158" s="5">
        <f t="shared" si="269"/>
        <v>1.5616920809263298E-5</v>
      </c>
      <c r="BC158" s="5">
        <f t="shared" si="270"/>
        <v>2.4378692379816871E-6</v>
      </c>
      <c r="BD158" s="5">
        <f t="shared" si="271"/>
        <v>3.7178127492517007E-5</v>
      </c>
      <c r="BE158" s="5">
        <f t="shared" si="272"/>
        <v>5.0311705139330179E-5</v>
      </c>
      <c r="BF158" s="5">
        <f t="shared" si="273"/>
        <v>3.4042430923079464E-5</v>
      </c>
      <c r="BG158" s="5">
        <f t="shared" si="274"/>
        <v>1.5356096557693485E-5</v>
      </c>
      <c r="BH158" s="5">
        <f t="shared" si="275"/>
        <v>5.1952011451979415E-6</v>
      </c>
      <c r="BI158" s="5">
        <f t="shared" si="276"/>
        <v>1.4060924838633584E-6</v>
      </c>
      <c r="BJ158" s="8">
        <f t="shared" si="277"/>
        <v>0.50295714061321251</v>
      </c>
      <c r="BK158" s="8">
        <f t="shared" si="278"/>
        <v>0.28138719844387156</v>
      </c>
      <c r="BL158" s="8">
        <f t="shared" si="279"/>
        <v>0.2065327261055622</v>
      </c>
      <c r="BM158" s="8">
        <f t="shared" si="280"/>
        <v>0.3589539449428259</v>
      </c>
      <c r="BN158" s="8">
        <f t="shared" si="281"/>
        <v>0.64051760550642289</v>
      </c>
    </row>
    <row r="159" spans="1:66" x14ac:dyDescent="0.25">
      <c r="A159" t="s">
        <v>114</v>
      </c>
      <c r="B159" t="s">
        <v>120</v>
      </c>
      <c r="C159" t="s">
        <v>128</v>
      </c>
      <c r="D159" s="7" t="s">
        <v>526</v>
      </c>
      <c r="E159">
        <f>VLOOKUP(A159,home!$A$2:$E$405,3,FALSE)</f>
        <v>1.35326086956522</v>
      </c>
      <c r="F159">
        <f>VLOOKUP(B159,home!$B$2:$E$405,3,FALSE)</f>
        <v>0.9</v>
      </c>
      <c r="G159">
        <f>VLOOKUP(C159,away!$B$2:$E$405,4,FALSE)</f>
        <v>0.8</v>
      </c>
      <c r="H159">
        <f>VLOOKUP(A159,away!$A$2:$E$405,3,FALSE)</f>
        <v>1.10869565217391</v>
      </c>
      <c r="I159">
        <f>VLOOKUP(C159,away!$B$2:$E$405,3,FALSE)</f>
        <v>0.84</v>
      </c>
      <c r="J159">
        <f>VLOOKUP(B159,home!$B$2:$E$405,4,FALSE)</f>
        <v>1.1399999999999999</v>
      </c>
      <c r="K159" s="3">
        <f t="shared" si="226"/>
        <v>0.97434782608695836</v>
      </c>
      <c r="L159" s="3">
        <f t="shared" si="227"/>
        <v>1.0616869565217359</v>
      </c>
      <c r="M159" s="5">
        <f t="shared" si="228"/>
        <v>0.13054532655400752</v>
      </c>
      <c r="N159" s="5">
        <f t="shared" si="229"/>
        <v>0.12719655513370928</v>
      </c>
      <c r="O159" s="5">
        <f t="shared" si="230"/>
        <v>0.13859827043726039</v>
      </c>
      <c r="P159" s="5">
        <f t="shared" si="231"/>
        <v>0.135042923499957</v>
      </c>
      <c r="Q159" s="5">
        <f t="shared" si="232"/>
        <v>6.196684349013979E-2</v>
      </c>
      <c r="R159" s="5">
        <f t="shared" si="233"/>
        <v>7.357398795985573E-2</v>
      </c>
      <c r="S159" s="5">
        <f t="shared" si="234"/>
        <v>3.4923868339075764E-2</v>
      </c>
      <c r="T159" s="5">
        <f t="shared" si="235"/>
        <v>6.5789389470305257E-2</v>
      </c>
      <c r="U159" s="5">
        <f t="shared" si="236"/>
        <v>7.1686655225233473E-2</v>
      </c>
      <c r="V159" s="5">
        <f t="shared" si="237"/>
        <v>4.0141198505360565E-3</v>
      </c>
      <c r="W159" s="5">
        <f t="shared" si="238"/>
        <v>2.0125753081362833E-2</v>
      </c>
      <c r="X159" s="5">
        <f t="shared" si="239"/>
        <v>2.1367249536660055E-2</v>
      </c>
      <c r="Y159" s="5">
        <f t="shared" si="240"/>
        <v>1.1342665064908542E-2</v>
      </c>
      <c r="Z159" s="5">
        <f t="shared" si="241"/>
        <v>2.6037514452088694E-2</v>
      </c>
      <c r="AA159" s="5">
        <f t="shared" si="242"/>
        <v>2.5369595603100377E-2</v>
      </c>
      <c r="AB159" s="5">
        <f t="shared" si="243"/>
        <v>1.2359405162293054E-2</v>
      </c>
      <c r="AC159" s="5">
        <f t="shared" si="244"/>
        <v>2.595259890782732E-4</v>
      </c>
      <c r="AD159" s="5">
        <f t="shared" si="245"/>
        <v>4.9023709407971941E-3</v>
      </c>
      <c r="AE159" s="5">
        <f t="shared" si="246"/>
        <v>5.2047832838755725E-3</v>
      </c>
      <c r="AF159" s="5">
        <f t="shared" si="247"/>
        <v>2.7629252620065313E-3</v>
      </c>
      <c r="AG159" s="5">
        <f t="shared" si="248"/>
        <v>9.7778723750557807E-4</v>
      </c>
      <c r="AH159" s="5">
        <f t="shared" si="249"/>
        <v>6.9109223685071891E-3</v>
      </c>
      <c r="AI159" s="5">
        <f t="shared" si="250"/>
        <v>6.7336421860107127E-3</v>
      </c>
      <c r="AJ159" s="5">
        <f t="shared" si="251"/>
        <v>3.2804548127934856E-3</v>
      </c>
      <c r="AK159" s="5">
        <f t="shared" si="252"/>
        <v>1.0654346718072776E-3</v>
      </c>
      <c r="AL159" s="5">
        <f t="shared" si="253"/>
        <v>1.0738691062938573E-5</v>
      </c>
      <c r="AM159" s="5">
        <f t="shared" si="254"/>
        <v>9.5532289376752493E-4</v>
      </c>
      <c r="AN159" s="5">
        <f t="shared" si="255"/>
        <v>1.014253855579581E-3</v>
      </c>
      <c r="AO159" s="5">
        <f t="shared" si="256"/>
        <v>5.3841004453536088E-4</v>
      </c>
      <c r="AP159" s="5">
        <f t="shared" si="257"/>
        <v>1.9054097384782655E-4</v>
      </c>
      <c r="AQ159" s="5">
        <f t="shared" si="258"/>
        <v>5.0573716654296655E-5</v>
      </c>
      <c r="AR159" s="5">
        <f t="shared" si="259"/>
        <v>1.4674472272356775E-3</v>
      </c>
      <c r="AS159" s="5">
        <f t="shared" si="260"/>
        <v>1.4298040157544171E-3</v>
      </c>
      <c r="AT159" s="5">
        <f t="shared" si="261"/>
        <v>6.9656321724035969E-4</v>
      </c>
      <c r="AU159" s="5">
        <f t="shared" si="262"/>
        <v>2.2623161881676074E-4</v>
      </c>
      <c r="AV159" s="5">
        <f t="shared" si="263"/>
        <v>5.5107071496561058E-5</v>
      </c>
      <c r="AW159" s="5">
        <f t="shared" si="264"/>
        <v>3.0857401409543146E-7</v>
      </c>
      <c r="AX159" s="5">
        <f t="shared" si="265"/>
        <v>1.5513613079224832E-4</v>
      </c>
      <c r="AY159" s="5">
        <f t="shared" si="266"/>
        <v>1.6470600654738007E-4</v>
      </c>
      <c r="AZ159" s="5">
        <f t="shared" si="267"/>
        <v>8.7433109406068516E-5</v>
      </c>
      <c r="BA159" s="5">
        <f t="shared" si="268"/>
        <v>3.0942197274853621E-5</v>
      </c>
      <c r="BB159" s="5">
        <f t="shared" si="269"/>
        <v>8.2127318132086211E-6</v>
      </c>
      <c r="BC159" s="5">
        <f t="shared" si="270"/>
        <v>1.7438700486989406E-6</v>
      </c>
      <c r="BD159" s="5">
        <f t="shared" si="271"/>
        <v>2.5966159675668433E-4</v>
      </c>
      <c r="BE159" s="5">
        <f t="shared" si="272"/>
        <v>2.5300071231814373E-4</v>
      </c>
      <c r="BF159" s="5">
        <f t="shared" si="273"/>
        <v>1.2325534702281764E-4</v>
      </c>
      <c r="BG159" s="5">
        <f t="shared" si="274"/>
        <v>4.003119314175868E-5</v>
      </c>
      <c r="BH159" s="5">
        <f t="shared" si="275"/>
        <v>9.7510765033349309E-6</v>
      </c>
      <c r="BI159" s="5">
        <f t="shared" si="276"/>
        <v>1.9001880386064024E-6</v>
      </c>
      <c r="BJ159" s="8">
        <f t="shared" si="277"/>
        <v>0.32483359803153783</v>
      </c>
      <c r="BK159" s="8">
        <f t="shared" si="278"/>
        <v>0.3049612089302649</v>
      </c>
      <c r="BL159" s="8">
        <f t="shared" si="279"/>
        <v>0.34414112169118688</v>
      </c>
      <c r="BM159" s="8">
        <f t="shared" si="280"/>
        <v>0.33288513859761532</v>
      </c>
      <c r="BN159" s="8">
        <f t="shared" si="281"/>
        <v>0.66692390707492977</v>
      </c>
    </row>
    <row r="160" spans="1:66" x14ac:dyDescent="0.25">
      <c r="A160" t="s">
        <v>114</v>
      </c>
      <c r="B160" t="s">
        <v>109</v>
      </c>
      <c r="C160" t="s">
        <v>126</v>
      </c>
      <c r="D160" s="7" t="s">
        <v>526</v>
      </c>
      <c r="E160">
        <f>VLOOKUP(A160,home!$A$2:$E$405,3,FALSE)</f>
        <v>1.35326086956522</v>
      </c>
      <c r="F160">
        <f>VLOOKUP(B160,home!$B$2:$E$405,3,FALSE)</f>
        <v>0.64</v>
      </c>
      <c r="G160">
        <f>VLOOKUP(C160,away!$B$2:$E$405,4,FALSE)</f>
        <v>1.25</v>
      </c>
      <c r="H160">
        <f>VLOOKUP(A160,away!$A$2:$E$405,3,FALSE)</f>
        <v>1.10869565217391</v>
      </c>
      <c r="I160">
        <f>VLOOKUP(C160,away!$B$2:$E$405,3,FALSE)</f>
        <v>1.03</v>
      </c>
      <c r="J160">
        <f>VLOOKUP(B160,home!$B$2:$E$405,4,FALSE)</f>
        <v>1.45</v>
      </c>
      <c r="K160" s="3">
        <f t="shared" si="226"/>
        <v>1.0826086956521761</v>
      </c>
      <c r="L160" s="3">
        <f t="shared" si="227"/>
        <v>1.6558369565217343</v>
      </c>
      <c r="M160" s="5">
        <f t="shared" si="228"/>
        <v>6.4670789712808457E-2</v>
      </c>
      <c r="N160" s="5">
        <f t="shared" si="229"/>
        <v>7.0013159297779723E-2</v>
      </c>
      <c r="O160" s="5">
        <f t="shared" si="230"/>
        <v>0.10708428361391384</v>
      </c>
      <c r="P160" s="5">
        <f t="shared" si="231"/>
        <v>0.11593037660810694</v>
      </c>
      <c r="Q160" s="5">
        <f t="shared" si="232"/>
        <v>3.7898427532928665E-2</v>
      </c>
      <c r="R160" s="5">
        <f t="shared" si="233"/>
        <v>8.8657057135286668E-2</v>
      </c>
      <c r="S160" s="5">
        <f t="shared" si="234"/>
        <v>5.1954879011766826E-2</v>
      </c>
      <c r="T160" s="5">
        <f t="shared" si="235"/>
        <v>6.2753616903084106E-2</v>
      </c>
      <c r="U160" s="5">
        <f t="shared" si="236"/>
        <v>9.5980900985593143E-2</v>
      </c>
      <c r="V160" s="5">
        <f t="shared" si="237"/>
        <v>1.0348392935306993E-2</v>
      </c>
      <c r="W160" s="5">
        <f t="shared" si="238"/>
        <v>1.3676389066230806E-2</v>
      </c>
      <c r="X160" s="5">
        <f t="shared" si="239"/>
        <v>2.2645870447634747E-2</v>
      </c>
      <c r="Y160" s="5">
        <f t="shared" si="240"/>
        <v>1.8748934599898504E-2</v>
      </c>
      <c r="Z160" s="5">
        <f t="shared" si="241"/>
        <v>4.8933877220355526E-2</v>
      </c>
      <c r="AA160" s="5">
        <f t="shared" si="242"/>
        <v>5.2976240990732823E-2</v>
      </c>
      <c r="AB160" s="5">
        <f t="shared" si="243"/>
        <v>2.8676269579766305E-2</v>
      </c>
      <c r="AC160" s="5">
        <f t="shared" si="244"/>
        <v>1.1594232647444446E-3</v>
      </c>
      <c r="AD160" s="5">
        <f t="shared" si="245"/>
        <v>3.7015444320559537E-3</v>
      </c>
      <c r="AE160" s="5">
        <f t="shared" si="246"/>
        <v>6.1291540668055025E-3</v>
      </c>
      <c r="AF160" s="5">
        <f t="shared" si="247"/>
        <v>5.0744399080160183E-3</v>
      </c>
      <c r="AG160" s="5">
        <f t="shared" si="248"/>
        <v>2.800815044447224E-3</v>
      </c>
      <c r="AH160" s="5">
        <f t="shared" si="249"/>
        <v>2.0256630581840435E-2</v>
      </c>
      <c r="AI160" s="5">
        <f t="shared" si="250"/>
        <v>2.1930004412514251E-2</v>
      </c>
      <c r="AJ160" s="5">
        <f t="shared" si="251"/>
        <v>1.187080673633926E-2</v>
      </c>
      <c r="AK160" s="5">
        <f t="shared" si="252"/>
        <v>4.2838128657224379E-3</v>
      </c>
      <c r="AL160" s="5">
        <f t="shared" si="253"/>
        <v>8.3136375063255462E-5</v>
      </c>
      <c r="AM160" s="5">
        <f t="shared" si="254"/>
        <v>8.0146483789733441E-4</v>
      </c>
      <c r="AN160" s="5">
        <f t="shared" si="255"/>
        <v>1.3270950979431075E-3</v>
      </c>
      <c r="AO160" s="5">
        <f t="shared" si="256"/>
        <v>1.0987265539965142E-3</v>
      </c>
      <c r="AP160" s="5">
        <f t="shared" si="257"/>
        <v>6.0643734440640035E-4</v>
      </c>
      <c r="AQ160" s="5">
        <f t="shared" si="258"/>
        <v>2.5104034167075425E-4</v>
      </c>
      <c r="AR160" s="5">
        <f t="shared" si="259"/>
        <v>6.7083355064039398E-3</v>
      </c>
      <c r="AS160" s="5">
        <f t="shared" si="260"/>
        <v>7.2625023525851483E-3</v>
      </c>
      <c r="AT160" s="5">
        <f t="shared" si="261"/>
        <v>3.9312240995515342E-3</v>
      </c>
      <c r="AU160" s="5">
        <f t="shared" si="262"/>
        <v>1.4186591315772958E-3</v>
      </c>
      <c r="AV160" s="5">
        <f t="shared" si="263"/>
        <v>3.8396317800298618E-4</v>
      </c>
      <c r="AW160" s="5">
        <f t="shared" si="264"/>
        <v>4.1397838506022593E-6</v>
      </c>
      <c r="AX160" s="5">
        <f t="shared" si="265"/>
        <v>1.4461213379451926E-4</v>
      </c>
      <c r="AY160" s="5">
        <f t="shared" si="266"/>
        <v>2.3945411549843065E-4</v>
      </c>
      <c r="AZ160" s="5">
        <f t="shared" si="267"/>
        <v>1.9824848691676268E-4</v>
      </c>
      <c r="BA160" s="5">
        <f t="shared" si="268"/>
        <v>1.0942239040376372E-4</v>
      </c>
      <c r="BB160" s="5">
        <f t="shared" si="269"/>
        <v>4.5296409475375293E-5</v>
      </c>
      <c r="BC160" s="5">
        <f t="shared" si="270"/>
        <v>1.500069376141351E-5</v>
      </c>
      <c r="BD160" s="5">
        <f t="shared" si="271"/>
        <v>1.8513183080417677E-3</v>
      </c>
      <c r="BE160" s="5">
        <f t="shared" si="272"/>
        <v>2.0042532987060912E-3</v>
      </c>
      <c r="BF160" s="5">
        <f t="shared" si="273"/>
        <v>1.0849110247343864E-3</v>
      </c>
      <c r="BG160" s="5">
        <f t="shared" si="274"/>
        <v>3.915113697954533E-4</v>
      </c>
      <c r="BH160" s="5">
        <f t="shared" si="275"/>
        <v>1.059634033468131E-4</v>
      </c>
      <c r="BI160" s="5">
        <f t="shared" si="276"/>
        <v>2.2943380376831761E-5</v>
      </c>
      <c r="BJ160" s="8">
        <f t="shared" si="277"/>
        <v>0.24827914970464568</v>
      </c>
      <c r="BK160" s="8">
        <f t="shared" si="278"/>
        <v>0.24438645202329531</v>
      </c>
      <c r="BL160" s="8">
        <f t="shared" si="279"/>
        <v>0.45688159195483141</v>
      </c>
      <c r="BM160" s="8">
        <f t="shared" si="280"/>
        <v>0.51399166267065566</v>
      </c>
      <c r="BN160" s="8">
        <f t="shared" si="281"/>
        <v>0.48425409390082425</v>
      </c>
    </row>
    <row r="161" spans="1:66" x14ac:dyDescent="0.25">
      <c r="A161" t="s">
        <v>114</v>
      </c>
      <c r="B161" t="s">
        <v>113</v>
      </c>
      <c r="C161" t="s">
        <v>379</v>
      </c>
      <c r="D161" s="7" t="s">
        <v>526</v>
      </c>
      <c r="E161">
        <f>VLOOKUP(A161,home!$A$2:$E$405,3,FALSE)</f>
        <v>1.35326086956522</v>
      </c>
      <c r="F161">
        <f>VLOOKUP(B161,home!$B$2:$E$405,3,FALSE)</f>
        <v>0.57999999999999996</v>
      </c>
      <c r="G161">
        <f>VLOOKUP(C161,away!$B$2:$E$405,4,FALSE)</f>
        <v>1.06</v>
      </c>
      <c r="H161">
        <f>VLOOKUP(A161,away!$A$2:$E$405,3,FALSE)</f>
        <v>1.10869565217391</v>
      </c>
      <c r="I161">
        <f>VLOOKUP(C161,away!$B$2:$E$405,3,FALSE)</f>
        <v>1</v>
      </c>
      <c r="J161">
        <f>VLOOKUP(B161,home!$B$2:$E$405,4,FALSE)</f>
        <v>1.1599999999999999</v>
      </c>
      <c r="K161" s="3">
        <f t="shared" si="226"/>
        <v>0.83198478260869724</v>
      </c>
      <c r="L161" s="3">
        <f t="shared" si="227"/>
        <v>1.2860869565217354</v>
      </c>
      <c r="M161" s="5">
        <f t="shared" si="228"/>
        <v>0.12026330409752485</v>
      </c>
      <c r="N161" s="5">
        <f t="shared" si="229"/>
        <v>0.10005723891538287</v>
      </c>
      <c r="O161" s="5">
        <f t="shared" si="230"/>
        <v>0.15466906674803368</v>
      </c>
      <c r="P161" s="5">
        <f t="shared" si="231"/>
        <v>0.1286823098746529</v>
      </c>
      <c r="Q161" s="5">
        <f t="shared" si="232"/>
        <v>4.1623050083720636E-2</v>
      </c>
      <c r="R161" s="5">
        <f t="shared" si="233"/>
        <v>9.9458934661017906E-2</v>
      </c>
      <c r="S161" s="5">
        <f t="shared" si="234"/>
        <v>3.4422671568311324E-2</v>
      </c>
      <c r="T161" s="5">
        <f t="shared" si="235"/>
        <v>5.3530861803324038E-2</v>
      </c>
      <c r="U161" s="5">
        <f t="shared" si="236"/>
        <v>8.2748320132439615E-2</v>
      </c>
      <c r="V161" s="5">
        <f t="shared" si="237"/>
        <v>4.0924914458942037E-3</v>
      </c>
      <c r="W161" s="5">
        <f t="shared" si="238"/>
        <v>1.154324809180508E-2</v>
      </c>
      <c r="X161" s="5">
        <f t="shared" si="239"/>
        <v>1.4845620806764926E-2</v>
      </c>
      <c r="Y161" s="5">
        <f t="shared" si="240"/>
        <v>9.5463796405240286E-3</v>
      </c>
      <c r="Z161" s="5">
        <f t="shared" si="241"/>
        <v>4.263761285902757E-2</v>
      </c>
      <c r="AA161" s="5">
        <f t="shared" si="242"/>
        <v>3.5473845065471854E-2</v>
      </c>
      <c r="AB161" s="5">
        <f t="shared" si="243"/>
        <v>1.4756849637545599E-2</v>
      </c>
      <c r="AC161" s="5">
        <f t="shared" si="244"/>
        <v>2.7368658729269558E-4</v>
      </c>
      <c r="AD161" s="5">
        <f t="shared" si="245"/>
        <v>2.4009516885646768E-3</v>
      </c>
      <c r="AE161" s="5">
        <f t="shared" si="246"/>
        <v>3.0878326499018663E-3</v>
      </c>
      <c r="AF161" s="5">
        <f t="shared" si="247"/>
        <v>1.9856106474803689E-3</v>
      </c>
      <c r="AG161" s="5">
        <f t="shared" si="248"/>
        <v>8.5122265148506024E-4</v>
      </c>
      <c r="AH161" s="5">
        <f t="shared" si="249"/>
        <v>1.3708919438804687E-2</v>
      </c>
      <c r="AI161" s="5">
        <f t="shared" si="250"/>
        <v>1.1405612359094063E-2</v>
      </c>
      <c r="AJ161" s="5">
        <f t="shared" si="251"/>
        <v>4.744647959549971E-3</v>
      </c>
      <c r="AK161" s="5">
        <f t="shared" si="252"/>
        <v>1.3158249670603274E-3</v>
      </c>
      <c r="AL161" s="5">
        <f t="shared" si="253"/>
        <v>1.171383823147754E-5</v>
      </c>
      <c r="AM161" s="5">
        <f t="shared" si="254"/>
        <v>3.9951105373289364E-4</v>
      </c>
      <c r="AN161" s="5">
        <f t="shared" si="255"/>
        <v>5.1380595519212862E-4</v>
      </c>
      <c r="AO161" s="5">
        <f t="shared" si="256"/>
        <v>3.3039956857789401E-4</v>
      </c>
      <c r="AP161" s="5">
        <f t="shared" si="257"/>
        <v>1.4164085852947942E-4</v>
      </c>
      <c r="AQ161" s="5">
        <f t="shared" si="258"/>
        <v>4.5540615166325941E-5</v>
      </c>
      <c r="AR161" s="5">
        <f t="shared" si="259"/>
        <v>3.5261724956507949E-3</v>
      </c>
      <c r="AS161" s="5">
        <f t="shared" si="260"/>
        <v>2.9337218572347942E-3</v>
      </c>
      <c r="AT161" s="5">
        <f t="shared" si="261"/>
        <v>1.2204059708129365E-3</v>
      </c>
      <c r="AU161" s="5">
        <f t="shared" si="262"/>
        <v>3.3845306544038576E-4</v>
      </c>
      <c r="AV161" s="5">
        <f t="shared" si="263"/>
        <v>7.0396950018416618E-5</v>
      </c>
      <c r="AW161" s="5">
        <f t="shared" si="264"/>
        <v>3.4816285733209536E-7</v>
      </c>
      <c r="AX161" s="5">
        <f t="shared" si="265"/>
        <v>5.5397852864955476E-5</v>
      </c>
      <c r="AY161" s="5">
        <f t="shared" si="266"/>
        <v>7.1246455988929492E-5</v>
      </c>
      <c r="AZ161" s="5">
        <f t="shared" si="267"/>
        <v>4.5814568872881051E-5</v>
      </c>
      <c r="BA161" s="5">
        <f t="shared" si="268"/>
        <v>1.9640506482026351E-5</v>
      </c>
      <c r="BB161" s="5">
        <f t="shared" si="269"/>
        <v>6.3148498015036676E-6</v>
      </c>
      <c r="BC161" s="5">
        <f t="shared" si="270"/>
        <v>1.6242891924215469E-6</v>
      </c>
      <c r="BD161" s="5">
        <f t="shared" si="271"/>
        <v>7.5582740885036289E-4</v>
      </c>
      <c r="BE161" s="5">
        <f t="shared" si="272"/>
        <v>6.2883690244206413E-4</v>
      </c>
      <c r="BF161" s="5">
        <f t="shared" si="273"/>
        <v>2.6159136678729355E-4</v>
      </c>
      <c r="BG161" s="5">
        <f t="shared" si="274"/>
        <v>7.2546678809612828E-5</v>
      </c>
      <c r="BH161" s="5">
        <f t="shared" si="275"/>
        <v>1.5089433199599674E-5</v>
      </c>
      <c r="BI161" s="5">
        <f t="shared" si="276"/>
        <v>2.51083576005148E-6</v>
      </c>
      <c r="BJ161" s="8">
        <f t="shared" si="277"/>
        <v>0.24110295355335501</v>
      </c>
      <c r="BK161" s="8">
        <f t="shared" si="278"/>
        <v>0.28781742386789633</v>
      </c>
      <c r="BL161" s="8">
        <f t="shared" si="279"/>
        <v>0.42810757393402399</v>
      </c>
      <c r="BM161" s="8">
        <f t="shared" si="280"/>
        <v>0.35484076154083849</v>
      </c>
      <c r="BN161" s="8">
        <f t="shared" si="281"/>
        <v>0.64475390438033298</v>
      </c>
    </row>
    <row r="162" spans="1:66" x14ac:dyDescent="0.25">
      <c r="A162" t="s">
        <v>114</v>
      </c>
      <c r="B162" t="s">
        <v>95</v>
      </c>
      <c r="C162" t="s">
        <v>110</v>
      </c>
      <c r="D162" s="7" t="s">
        <v>526</v>
      </c>
      <c r="E162">
        <f>VLOOKUP(A162,home!$A$2:$E$405,3,FALSE)</f>
        <v>1.35326086956522</v>
      </c>
      <c r="F162">
        <f>VLOOKUP(B162,home!$B$2:$E$405,3,FALSE)</f>
        <v>0.38</v>
      </c>
      <c r="G162">
        <f>VLOOKUP(C162,away!$B$2:$E$405,4,FALSE)</f>
        <v>1.1599999999999999</v>
      </c>
      <c r="H162">
        <f>VLOOKUP(A162,away!$A$2:$E$405,3,FALSE)</f>
        <v>1.10869565217391</v>
      </c>
      <c r="I162">
        <f>VLOOKUP(C162,away!$B$2:$E$405,3,FALSE)</f>
        <v>0.74</v>
      </c>
      <c r="J162">
        <f>VLOOKUP(B162,home!$B$2:$E$405,4,FALSE)</f>
        <v>1.31</v>
      </c>
      <c r="K162" s="3">
        <f t="shared" si="226"/>
        <v>0.596517391304349</v>
      </c>
      <c r="L162" s="3">
        <f t="shared" si="227"/>
        <v>1.0747695652173883</v>
      </c>
      <c r="M162" s="5">
        <f t="shared" si="228"/>
        <v>0.18800495567583933</v>
      </c>
      <c r="N162" s="5">
        <f t="shared" si="229"/>
        <v>0.11214822571204142</v>
      </c>
      <c r="O162" s="5">
        <f t="shared" si="230"/>
        <v>0.20206200447043618</v>
      </c>
      <c r="P162" s="5">
        <f t="shared" si="231"/>
        <v>0.12053349978843228</v>
      </c>
      <c r="Q162" s="5">
        <f t="shared" si="232"/>
        <v>3.3449183520579129E-2</v>
      </c>
      <c r="R162" s="5">
        <f t="shared" si="233"/>
        <v>0.10858504634582232</v>
      </c>
      <c r="S162" s="5">
        <f t="shared" si="234"/>
        <v>1.9319071296580524E-2</v>
      </c>
      <c r="T162" s="5">
        <f t="shared" si="235"/>
        <v>3.5950164429289458E-2</v>
      </c>
      <c r="U162" s="5">
        <f t="shared" si="236"/>
        <v>6.4772868580871751E-2</v>
      </c>
      <c r="V162" s="5">
        <f t="shared" si="237"/>
        <v>1.3762020661566988E-3</v>
      </c>
      <c r="W162" s="5">
        <f t="shared" si="238"/>
        <v>6.6510065649854275E-3</v>
      </c>
      <c r="X162" s="5">
        <f t="shared" si="239"/>
        <v>7.1482994341073832E-3</v>
      </c>
      <c r="Y162" s="5">
        <f t="shared" si="240"/>
        <v>3.8413873374196473E-3</v>
      </c>
      <c r="Z162" s="5">
        <f t="shared" si="241"/>
        <v>3.8901301016736479E-2</v>
      </c>
      <c r="AA162" s="5">
        <f t="shared" si="242"/>
        <v>2.3205302600848861E-2</v>
      </c>
      <c r="AB162" s="5">
        <f t="shared" si="243"/>
        <v>6.9211832859431936E-3</v>
      </c>
      <c r="AC162" s="5">
        <f t="shared" si="244"/>
        <v>5.5144308182475625E-5</v>
      </c>
      <c r="AD162" s="5">
        <f t="shared" si="245"/>
        <v>9.9186027142330138E-4</v>
      </c>
      <c r="AE162" s="5">
        <f t="shared" si="246"/>
        <v>1.0660212326740223E-3</v>
      </c>
      <c r="AF162" s="5">
        <f t="shared" si="247"/>
        <v>5.728635883767816E-4</v>
      </c>
      <c r="AG162" s="5">
        <f t="shared" si="248"/>
        <v>2.052321166028622E-4</v>
      </c>
      <c r="AH162" s="5">
        <f t="shared" si="249"/>
        <v>1.045248359503715E-2</v>
      </c>
      <c r="AI162" s="5">
        <f t="shared" si="250"/>
        <v>6.2350882467630637E-3</v>
      </c>
      <c r="AJ162" s="5">
        <f t="shared" si="251"/>
        <v>1.8596692877557548E-3</v>
      </c>
      <c r="AK162" s="5">
        <f t="shared" si="252"/>
        <v>3.6977502407362653E-4</v>
      </c>
      <c r="AL162" s="5">
        <f t="shared" si="253"/>
        <v>1.4141619692421446E-6</v>
      </c>
      <c r="AM162" s="5">
        <f t="shared" si="254"/>
        <v>1.1833238032957031E-4</v>
      </c>
      <c r="AN162" s="5">
        <f t="shared" si="255"/>
        <v>1.2718004095795091E-4</v>
      </c>
      <c r="AO162" s="5">
        <f t="shared" si="256"/>
        <v>6.8344618662353262E-5</v>
      </c>
      <c r="AP162" s="5">
        <f t="shared" si="257"/>
        <v>2.4484905361561879E-5</v>
      </c>
      <c r="AQ162" s="5">
        <f t="shared" si="258"/>
        <v>6.5789077724586875E-6</v>
      </c>
      <c r="AR162" s="5">
        <f t="shared" si="259"/>
        <v>2.2468022497759933E-3</v>
      </c>
      <c r="AS162" s="5">
        <f t="shared" si="260"/>
        <v>1.3402566168131177E-3</v>
      </c>
      <c r="AT162" s="5">
        <f t="shared" si="261"/>
        <v>3.9974319036987664E-4</v>
      </c>
      <c r="AU162" s="5">
        <f t="shared" si="262"/>
        <v>7.9484588370372199E-5</v>
      </c>
      <c r="AV162" s="5">
        <f t="shared" si="263"/>
        <v>1.1853484825898603E-5</v>
      </c>
      <c r="AW162" s="5">
        <f t="shared" si="264"/>
        <v>2.5184603779268306E-8</v>
      </c>
      <c r="AX162" s="5">
        <f t="shared" si="265"/>
        <v>1.1764553803504884E-5</v>
      </c>
      <c r="AY162" s="5">
        <f t="shared" si="266"/>
        <v>1.2644184376369515E-5</v>
      </c>
      <c r="AZ162" s="5">
        <f t="shared" si="267"/>
        <v>6.7947922723595778E-6</v>
      </c>
      <c r="BA162" s="5">
        <f t="shared" si="268"/>
        <v>2.4342786454354584E-6</v>
      </c>
      <c r="BB162" s="5">
        <f t="shared" si="269"/>
        <v>6.5407215034315994E-7</v>
      </c>
      <c r="BC162" s="5">
        <f t="shared" si="270"/>
        <v>1.4059536812902409E-7</v>
      </c>
      <c r="BD162" s="5">
        <f t="shared" si="271"/>
        <v>4.0246577952019884E-4</v>
      </c>
      <c r="BE162" s="5">
        <f t="shared" si="272"/>
        <v>2.4007783688866029E-4</v>
      </c>
      <c r="BF162" s="5">
        <f t="shared" si="273"/>
        <v>7.1605302485407317E-5</v>
      </c>
      <c r="BG162" s="5">
        <f t="shared" si="274"/>
        <v>1.4237936080717996E-5</v>
      </c>
      <c r="BH162" s="5">
        <f t="shared" si="275"/>
        <v>2.123294122106991E-6</v>
      </c>
      <c r="BI162" s="5">
        <f t="shared" si="276"/>
        <v>2.5331637413822415E-7</v>
      </c>
      <c r="BJ162" s="8">
        <f t="shared" si="277"/>
        <v>0.20240359753719944</v>
      </c>
      <c r="BK162" s="8">
        <f t="shared" si="278"/>
        <v>0.32930293148153689</v>
      </c>
      <c r="BL162" s="8">
        <f t="shared" si="279"/>
        <v>0.42927232503317847</v>
      </c>
      <c r="BM162" s="8">
        <f t="shared" si="280"/>
        <v>0.2350846205557279</v>
      </c>
      <c r="BN162" s="8">
        <f t="shared" si="281"/>
        <v>0.7647829155131507</v>
      </c>
    </row>
    <row r="163" spans="1:66" x14ac:dyDescent="0.25">
      <c r="A163" t="s">
        <v>114</v>
      </c>
      <c r="B163" t="s">
        <v>476</v>
      </c>
      <c r="C163" t="s">
        <v>104</v>
      </c>
      <c r="D163" s="7" t="s">
        <v>526</v>
      </c>
      <c r="E163">
        <f>VLOOKUP(A163,home!$A$2:$E$405,3,FALSE)</f>
        <v>1.35326086956522</v>
      </c>
      <c r="F163">
        <f>VLOOKUP(B163,home!$B$2:$E$405,3,FALSE)</f>
        <v>1.1599999999999999</v>
      </c>
      <c r="G163">
        <f>VLOOKUP(C163,away!$B$2:$E$405,4,FALSE)</f>
        <v>0.74</v>
      </c>
      <c r="H163">
        <f>VLOOKUP(A163,away!$A$2:$E$405,3,FALSE)</f>
        <v>1.10869565217391</v>
      </c>
      <c r="I163">
        <f>VLOOKUP(C163,away!$B$2:$E$405,3,FALSE)</f>
        <v>0.9</v>
      </c>
      <c r="J163">
        <f>VLOOKUP(B163,home!$B$2:$E$405,4,FALSE)</f>
        <v>0.69</v>
      </c>
      <c r="K163" s="3">
        <f t="shared" si="226"/>
        <v>1.1616391304347846</v>
      </c>
      <c r="L163" s="3">
        <f t="shared" si="227"/>
        <v>0.688499999999998</v>
      </c>
      <c r="M163" s="5">
        <f t="shared" si="228"/>
        <v>0.15721529136008561</v>
      </c>
      <c r="N163" s="5">
        <f t="shared" si="229"/>
        <v>0.18262743434658116</v>
      </c>
      <c r="O163" s="5">
        <f t="shared" si="230"/>
        <v>0.10824272810141863</v>
      </c>
      <c r="P163" s="5">
        <f t="shared" si="231"/>
        <v>0.12573898854762075</v>
      </c>
      <c r="Q163" s="5">
        <f t="shared" si="232"/>
        <v>0.10607358701394916</v>
      </c>
      <c r="R163" s="5">
        <f t="shared" si="233"/>
        <v>3.726255914891325E-2</v>
      </c>
      <c r="S163" s="5">
        <f t="shared" si="234"/>
        <v>2.5141150558896399E-2</v>
      </c>
      <c r="T163" s="5">
        <f t="shared" si="235"/>
        <v>7.3031664659103782E-2</v>
      </c>
      <c r="U163" s="5">
        <f t="shared" si="236"/>
        <v>4.3285646807518313E-2</v>
      </c>
      <c r="V163" s="5">
        <f t="shared" si="237"/>
        <v>2.2341782369125242E-3</v>
      </c>
      <c r="W163" s="5">
        <f t="shared" si="238"/>
        <v>4.107307646032745E-2</v>
      </c>
      <c r="X163" s="5">
        <f t="shared" si="239"/>
        <v>2.8278813142935365E-2</v>
      </c>
      <c r="Y163" s="5">
        <f t="shared" si="240"/>
        <v>9.7349814244554692E-3</v>
      </c>
      <c r="Z163" s="5">
        <f t="shared" si="241"/>
        <v>8.5517573246755678E-3</v>
      </c>
      <c r="AA163" s="5">
        <f t="shared" si="242"/>
        <v>9.934055942325425E-3</v>
      </c>
      <c r="AB163" s="5">
        <f t="shared" si="243"/>
        <v>5.7698940532667081E-3</v>
      </c>
      <c r="AC163" s="5">
        <f t="shared" si="244"/>
        <v>1.1167938456963662E-4</v>
      </c>
      <c r="AD163" s="5">
        <f t="shared" si="245"/>
        <v>1.1928023205914056E-2</v>
      </c>
      <c r="AE163" s="5">
        <f t="shared" si="246"/>
        <v>8.2124439772718032E-3</v>
      </c>
      <c r="AF163" s="5">
        <f t="shared" si="247"/>
        <v>2.8271338391758095E-3</v>
      </c>
      <c r="AG163" s="5">
        <f t="shared" si="248"/>
        <v>6.4882721609084654E-4</v>
      </c>
      <c r="AH163" s="5">
        <f t="shared" si="249"/>
        <v>1.4719712295097776E-3</v>
      </c>
      <c r="AI163" s="5">
        <f t="shared" si="250"/>
        <v>1.7098993790727586E-3</v>
      </c>
      <c r="AJ163" s="5">
        <f t="shared" si="251"/>
        <v>9.9314301391852902E-4</v>
      </c>
      <c r="AK163" s="5">
        <f t="shared" si="252"/>
        <v>3.8455792902856707E-4</v>
      </c>
      <c r="AL163" s="5">
        <f t="shared" si="253"/>
        <v>3.5727956831486725E-6</v>
      </c>
      <c r="AM163" s="5">
        <f t="shared" si="254"/>
        <v>2.7712117009447857E-3</v>
      </c>
      <c r="AN163" s="5">
        <f t="shared" si="255"/>
        <v>1.9079792561004793E-3</v>
      </c>
      <c r="AO163" s="5">
        <f t="shared" si="256"/>
        <v>6.56821858912588E-4</v>
      </c>
      <c r="AP163" s="5">
        <f t="shared" si="257"/>
        <v>1.5074061662043853E-4</v>
      </c>
      <c r="AQ163" s="5">
        <f t="shared" si="258"/>
        <v>2.5946228635792904E-5</v>
      </c>
      <c r="AR163" s="5">
        <f t="shared" si="259"/>
        <v>2.0269043830349579E-4</v>
      </c>
      <c r="AS163" s="5">
        <f t="shared" si="260"/>
        <v>2.354531444983182E-4</v>
      </c>
      <c r="AT163" s="5">
        <f t="shared" si="261"/>
        <v>1.3675579301658107E-4</v>
      </c>
      <c r="AU163" s="5">
        <f t="shared" si="262"/>
        <v>5.295362682723353E-5</v>
      </c>
      <c r="AV163" s="5">
        <f t="shared" si="263"/>
        <v>1.5378251255238919E-5</v>
      </c>
      <c r="AW163" s="5">
        <f t="shared" si="264"/>
        <v>7.9374473550109533E-8</v>
      </c>
      <c r="AX163" s="5">
        <f t="shared" si="265"/>
        <v>5.3652465842270007E-4</v>
      </c>
      <c r="AY163" s="5">
        <f t="shared" si="266"/>
        <v>3.6939722732402792E-4</v>
      </c>
      <c r="AZ163" s="5">
        <f t="shared" si="267"/>
        <v>1.2716499550629622E-4</v>
      </c>
      <c r="BA163" s="5">
        <f t="shared" si="268"/>
        <v>2.9184366468694902E-5</v>
      </c>
      <c r="BB163" s="5">
        <f t="shared" si="269"/>
        <v>5.0233590784240942E-6</v>
      </c>
      <c r="BC163" s="5">
        <f t="shared" si="270"/>
        <v>6.9171654509899588E-7</v>
      </c>
      <c r="BD163" s="5">
        <f t="shared" si="271"/>
        <v>2.325872779532607E-5</v>
      </c>
      <c r="BE163" s="5">
        <f t="shared" si="272"/>
        <v>2.701824833118193E-5</v>
      </c>
      <c r="BF163" s="5">
        <f t="shared" si="273"/>
        <v>1.5692727248652627E-5</v>
      </c>
      <c r="BG163" s="5">
        <f t="shared" si="274"/>
        <v>6.0764286784250293E-6</v>
      </c>
      <c r="BH163" s="5">
        <f t="shared" si="275"/>
        <v>1.7646543315386605E-6</v>
      </c>
      <c r="BI163" s="5">
        <f t="shared" si="276"/>
        <v>4.0997830464130893E-7</v>
      </c>
      <c r="BJ163" s="8">
        <f t="shared" si="277"/>
        <v>0.47101667127036417</v>
      </c>
      <c r="BK163" s="8">
        <f t="shared" si="278"/>
        <v>0.31081425811109209</v>
      </c>
      <c r="BL163" s="8">
        <f t="shared" si="279"/>
        <v>0.20977190762356263</v>
      </c>
      <c r="BM163" s="8">
        <f t="shared" si="280"/>
        <v>0.28262468795827544</v>
      </c>
      <c r="BN163" s="8">
        <f t="shared" si="281"/>
        <v>0.71716058851856868</v>
      </c>
    </row>
    <row r="164" spans="1:66" x14ac:dyDescent="0.25">
      <c r="A164" t="s">
        <v>114</v>
      </c>
      <c r="B164" t="s">
        <v>345</v>
      </c>
      <c r="C164" t="s">
        <v>92</v>
      </c>
      <c r="D164" s="7" t="s">
        <v>526</v>
      </c>
      <c r="E164">
        <f>VLOOKUP(A164,home!$A$2:$E$405,3,FALSE)</f>
        <v>1.35326086956522</v>
      </c>
      <c r="F164">
        <f>VLOOKUP(B164,home!$B$2:$E$405,3,FALSE)</f>
        <v>0.77</v>
      </c>
      <c r="G164">
        <f>VLOOKUP(C164,away!$B$2:$E$405,4,FALSE)</f>
        <v>1.19</v>
      </c>
      <c r="H164">
        <f>VLOOKUP(A164,away!$A$2:$E$405,3,FALSE)</f>
        <v>1.10869565217391</v>
      </c>
      <c r="I164">
        <f>VLOOKUP(C164,away!$B$2:$E$405,3,FALSE)</f>
        <v>0.64</v>
      </c>
      <c r="J164">
        <f>VLOOKUP(B164,home!$B$2:$E$405,4,FALSE)</f>
        <v>1.02</v>
      </c>
      <c r="K164" s="3">
        <f t="shared" si="226"/>
        <v>1.2399929347826111</v>
      </c>
      <c r="L164" s="3">
        <f t="shared" si="227"/>
        <v>0.72375652173912841</v>
      </c>
      <c r="M164" s="5">
        <f t="shared" si="228"/>
        <v>0.14033126728348178</v>
      </c>
      <c r="N164" s="5">
        <f t="shared" si="229"/>
        <v>0.1740097799606076</v>
      </c>
      <c r="O164" s="5">
        <f t="shared" si="230"/>
        <v>0.10156566990033672</v>
      </c>
      <c r="P164" s="5">
        <f t="shared" si="231"/>
        <v>0.12594071309288044</v>
      </c>
      <c r="Q164" s="5">
        <f t="shared" si="232"/>
        <v>0.10788544886711512</v>
      </c>
      <c r="R164" s="5">
        <f t="shared" si="233"/>
        <v>3.6754407987586092E-2</v>
      </c>
      <c r="S164" s="5">
        <f t="shared" si="234"/>
        <v>2.8256466861199318E-2</v>
      </c>
      <c r="T164" s="5">
        <f t="shared" si="235"/>
        <v>7.8082797218327837E-2</v>
      </c>
      <c r="U164" s="5">
        <f t="shared" si="236"/>
        <v>4.557520622672432E-2</v>
      </c>
      <c r="V164" s="5">
        <f t="shared" si="237"/>
        <v>2.8176500226710119E-3</v>
      </c>
      <c r="W164" s="5">
        <f t="shared" si="238"/>
        <v>4.4592398120357805E-2</v>
      </c>
      <c r="X164" s="5">
        <f t="shared" si="239"/>
        <v>3.2274038959596615E-2</v>
      </c>
      <c r="Y164" s="5">
        <f t="shared" si="240"/>
        <v>1.1679273089935381E-2</v>
      </c>
      <c r="Z164" s="5">
        <f t="shared" si="241"/>
        <v>8.8670808278920512E-3</v>
      </c>
      <c r="AA164" s="5">
        <f t="shared" si="242"/>
        <v>1.0995117578732489E-2</v>
      </c>
      <c r="AB164" s="5">
        <f t="shared" si="243"/>
        <v>6.8169340573661901E-3</v>
      </c>
      <c r="AC164" s="5">
        <f t="shared" si="244"/>
        <v>1.5804427443837009E-4</v>
      </c>
      <c r="AD164" s="5">
        <f t="shared" si="245"/>
        <v>1.3823564653564262E-2</v>
      </c>
      <c r="AE164" s="5">
        <f t="shared" si="246"/>
        <v>1.000489507169963E-2</v>
      </c>
      <c r="AF164" s="5">
        <f t="shared" si="247"/>
        <v>3.6205540287291352E-3</v>
      </c>
      <c r="AG164" s="5">
        <f t="shared" si="248"/>
        <v>8.7346653020052936E-4</v>
      </c>
      <c r="AH164" s="5">
        <f t="shared" si="249"/>
        <v>1.6044018944937153E-3</v>
      </c>
      <c r="AI164" s="5">
        <f t="shared" si="250"/>
        <v>1.9894470137240433E-3</v>
      </c>
      <c r="AJ164" s="5">
        <f t="shared" si="251"/>
        <v>1.2334501205710892E-3</v>
      </c>
      <c r="AK164" s="5">
        <f t="shared" si="252"/>
        <v>5.0982314497163687E-4</v>
      </c>
      <c r="AL164" s="5">
        <f t="shared" si="253"/>
        <v>5.6734921613176702E-6</v>
      </c>
      <c r="AM164" s="5">
        <f t="shared" si="254"/>
        <v>3.4282245007860616E-3</v>
      </c>
      <c r="AN164" s="5">
        <f t="shared" si="255"/>
        <v>2.4811998404297799E-3</v>
      </c>
      <c r="AO164" s="5">
        <f t="shared" si="256"/>
        <v>8.9789228312456878E-4</v>
      </c>
      <c r="AP164" s="5">
        <f t="shared" si="257"/>
        <v>2.1661846524354759E-4</v>
      </c>
      <c r="AQ164" s="5">
        <f t="shared" si="258"/>
        <v>3.9194756737284561E-5</v>
      </c>
      <c r="AR164" s="5">
        <f t="shared" si="259"/>
        <v>2.3223926692608795E-4</v>
      </c>
      <c r="AS164" s="5">
        <f t="shared" si="260"/>
        <v>2.8797505016744197E-4</v>
      </c>
      <c r="AT164" s="5">
        <f t="shared" si="261"/>
        <v>1.7854351380064805E-4</v>
      </c>
      <c r="AU164" s="5">
        <f t="shared" si="262"/>
        <v>7.379756522135507E-5</v>
      </c>
      <c r="AV164" s="5">
        <f t="shared" si="263"/>
        <v>2.2877114869659799E-5</v>
      </c>
      <c r="AW164" s="5">
        <f t="shared" si="264"/>
        <v>1.4143590027980265E-7</v>
      </c>
      <c r="AX164" s="5">
        <f t="shared" si="265"/>
        <v>7.0849569330389385E-4</v>
      </c>
      <c r="AY164" s="5">
        <f t="shared" si="266"/>
        <v>5.1277837865277849E-4</v>
      </c>
      <c r="AZ164" s="5">
        <f t="shared" si="267"/>
        <v>1.8556334787838232E-4</v>
      </c>
      <c r="BA164" s="5">
        <f t="shared" si="268"/>
        <v>4.4767561074241965E-5</v>
      </c>
      <c r="BB164" s="5">
        <f t="shared" si="269"/>
        <v>8.100203572459339E-6</v>
      </c>
      <c r="BC164" s="5">
        <f t="shared" si="270"/>
        <v>1.172515032596407E-6</v>
      </c>
      <c r="BD164" s="5">
        <f t="shared" si="271"/>
        <v>2.8014114006945059E-5</v>
      </c>
      <c r="BE164" s="5">
        <f t="shared" si="272"/>
        <v>3.4737303442806455E-5</v>
      </c>
      <c r="BF164" s="5">
        <f t="shared" si="273"/>
        <v>2.1537005421239843E-5</v>
      </c>
      <c r="BG164" s="5">
        <f t="shared" si="274"/>
        <v>8.9019115195707336E-6</v>
      </c>
      <c r="BH164" s="5">
        <f t="shared" si="275"/>
        <v>2.7595768475819106E-6</v>
      </c>
      <c r="BI164" s="5">
        <f t="shared" si="276"/>
        <v>6.8437115879824761E-7</v>
      </c>
      <c r="BJ164" s="8">
        <f t="shared" si="277"/>
        <v>0.48537022404596958</v>
      </c>
      <c r="BK164" s="8">
        <f t="shared" si="278"/>
        <v>0.29802259340548504</v>
      </c>
      <c r="BL164" s="8">
        <f t="shared" si="279"/>
        <v>0.20793652471788837</v>
      </c>
      <c r="BM164" s="8">
        <f t="shared" si="280"/>
        <v>0.31319649896247481</v>
      </c>
      <c r="BN164" s="8">
        <f t="shared" si="281"/>
        <v>0.68648728709200779</v>
      </c>
    </row>
    <row r="165" spans="1:66" x14ac:dyDescent="0.25">
      <c r="A165" t="s">
        <v>114</v>
      </c>
      <c r="B165" t="s">
        <v>356</v>
      </c>
      <c r="C165" t="s">
        <v>133</v>
      </c>
      <c r="D165" s="7" t="s">
        <v>526</v>
      </c>
      <c r="E165">
        <f>VLOOKUP(A165,home!$A$2:$E$405,3,FALSE)</f>
        <v>1.35326086956522</v>
      </c>
      <c r="F165">
        <f>VLOOKUP(B165,home!$B$2:$E$405,3,FALSE)</f>
        <v>1.29</v>
      </c>
      <c r="G165">
        <f>VLOOKUP(C165,away!$B$2:$E$405,4,FALSE)</f>
        <v>0.77</v>
      </c>
      <c r="H165">
        <f>VLOOKUP(A165,away!$A$2:$E$405,3,FALSE)</f>
        <v>1.10869565217391</v>
      </c>
      <c r="I165">
        <f>VLOOKUP(C165,away!$B$2:$E$405,3,FALSE)</f>
        <v>0.55000000000000004</v>
      </c>
      <c r="J165">
        <f>VLOOKUP(B165,home!$B$2:$E$405,4,FALSE)</f>
        <v>0.94</v>
      </c>
      <c r="K165" s="3">
        <f t="shared" si="226"/>
        <v>1.344194021739133</v>
      </c>
      <c r="L165" s="3">
        <f t="shared" si="227"/>
        <v>0.57319565217391144</v>
      </c>
      <c r="M165" s="5">
        <f t="shared" si="228"/>
        <v>0.1469901540184364</v>
      </c>
      <c r="N165" s="5">
        <f t="shared" si="229"/>
        <v>0.19758328628609659</v>
      </c>
      <c r="O165" s="5">
        <f t="shared" si="230"/>
        <v>8.4254117195741329E-2</v>
      </c>
      <c r="P165" s="5">
        <f t="shared" si="231"/>
        <v>0.11325388064142378</v>
      </c>
      <c r="Q165" s="5">
        <f t="shared" si="232"/>
        <v>0.13279513611067137</v>
      </c>
      <c r="R165" s="5">
        <f t="shared" si="233"/>
        <v>2.4147046827175059E-2</v>
      </c>
      <c r="S165" s="5">
        <f t="shared" si="234"/>
        <v>2.1815137153222346E-2</v>
      </c>
      <c r="T165" s="5">
        <f t="shared" si="235"/>
        <v>7.61175946484796E-2</v>
      </c>
      <c r="U165" s="5">
        <f t="shared" si="236"/>
        <v>3.2458315987743611E-2</v>
      </c>
      <c r="V165" s="5">
        <f t="shared" si="237"/>
        <v>1.8675846055628779E-3</v>
      </c>
      <c r="W165" s="5">
        <f t="shared" si="238"/>
        <v>5.95008093586663E-2</v>
      </c>
      <c r="X165" s="5">
        <f t="shared" si="239"/>
        <v>3.4105605225216294E-2</v>
      </c>
      <c r="Y165" s="5">
        <f t="shared" si="240"/>
        <v>9.7745923149269096E-3</v>
      </c>
      <c r="Z165" s="5">
        <f t="shared" si="241"/>
        <v>4.6136607513921971E-3</v>
      </c>
      <c r="AA165" s="5">
        <f t="shared" si="242"/>
        <v>6.2016552003538675E-3</v>
      </c>
      <c r="AB165" s="5">
        <f t="shared" si="243"/>
        <v>4.1681139226015379E-3</v>
      </c>
      <c r="AC165" s="5">
        <f t="shared" si="244"/>
        <v>8.9934256744353801E-5</v>
      </c>
      <c r="AD165" s="5">
        <f t="shared" si="245"/>
        <v>1.9995158057139775E-2</v>
      </c>
      <c r="AE165" s="5">
        <f t="shared" si="246"/>
        <v>1.1461137662882672E-2</v>
      </c>
      <c r="AF165" s="5">
        <f t="shared" si="247"/>
        <v>3.2847371386655064E-3</v>
      </c>
      <c r="AG165" s="5">
        <f t="shared" si="248"/>
        <v>6.2759901547241443E-4</v>
      </c>
      <c r="AH165" s="5">
        <f t="shared" si="249"/>
        <v>6.61132570825857E-4</v>
      </c>
      <c r="AI165" s="5">
        <f t="shared" si="250"/>
        <v>8.8869044928114075E-4</v>
      </c>
      <c r="AJ165" s="5">
        <f t="shared" si="251"/>
        <v>5.9728619455018698E-4</v>
      </c>
      <c r="AK165" s="5">
        <f t="shared" si="252"/>
        <v>2.6762284399389264E-4</v>
      </c>
      <c r="AL165" s="5">
        <f t="shared" si="253"/>
        <v>2.7717240374134702E-6</v>
      </c>
      <c r="AM165" s="5">
        <f t="shared" si="254"/>
        <v>5.3754743848272698E-3</v>
      </c>
      <c r="AN165" s="5">
        <f t="shared" si="255"/>
        <v>3.0811985457552217E-3</v>
      </c>
      <c r="AO165" s="5">
        <f t="shared" si="256"/>
        <v>8.8306480495573599E-4</v>
      </c>
      <c r="AP165" s="5">
        <f t="shared" si="257"/>
        <v>1.6872296892947705E-4</v>
      </c>
      <c r="AQ165" s="5">
        <f t="shared" si="258"/>
        <v>2.4177818053062538E-5</v>
      </c>
      <c r="AR165" s="5">
        <f t="shared" si="259"/>
        <v>7.5791663021588349E-5</v>
      </c>
      <c r="AS165" s="5">
        <f t="shared" si="260"/>
        <v>1.0187870033128597E-4</v>
      </c>
      <c r="AT165" s="5">
        <f t="shared" si="261"/>
        <v>6.8472369963933625E-5</v>
      </c>
      <c r="AU165" s="5">
        <f t="shared" si="262"/>
        <v>3.0680050119943248E-5</v>
      </c>
      <c r="AV165" s="5">
        <f t="shared" si="263"/>
        <v>1.0309984989471174E-5</v>
      </c>
      <c r="AW165" s="5">
        <f t="shared" si="264"/>
        <v>5.9321528748414941E-8</v>
      </c>
      <c r="AX165" s="5">
        <f t="shared" si="265"/>
        <v>1.2042800886827756E-3</v>
      </c>
      <c r="AY165" s="5">
        <f t="shared" si="266"/>
        <v>6.9028811083257939E-4</v>
      </c>
      <c r="AZ165" s="5">
        <f t="shared" si="267"/>
        <v>1.9783507193828881E-4</v>
      </c>
      <c r="BA165" s="5">
        <f t="shared" si="268"/>
        <v>3.7799401027513391E-5</v>
      </c>
      <c r="BB165" s="5">
        <f t="shared" si="269"/>
        <v>5.4166130809371869E-6</v>
      </c>
      <c r="BC165" s="5">
        <f t="shared" si="270"/>
        <v>6.2095581350030613E-7</v>
      </c>
      <c r="BD165" s="5">
        <f t="shared" si="271"/>
        <v>7.2405752858341096E-6</v>
      </c>
      <c r="BE165" s="5">
        <f t="shared" si="272"/>
        <v>9.7327380131703237E-6</v>
      </c>
      <c r="BF165" s="5">
        <f t="shared" si="273"/>
        <v>6.5413441262283793E-6</v>
      </c>
      <c r="BG165" s="5">
        <f t="shared" si="274"/>
        <v>2.9309452228715263E-6</v>
      </c>
      <c r="BH165" s="5">
        <f t="shared" si="275"/>
        <v>9.8493976165719424E-7</v>
      </c>
      <c r="BI165" s="5">
        <f t="shared" si="276"/>
        <v>2.6479002787855345E-7</v>
      </c>
      <c r="BJ165" s="8">
        <f t="shared" si="277"/>
        <v>0.55691453458211382</v>
      </c>
      <c r="BK165" s="8">
        <f t="shared" si="278"/>
        <v>0.28470975051025976</v>
      </c>
      <c r="BL165" s="8">
        <f t="shared" si="279"/>
        <v>0.15395880929313038</v>
      </c>
      <c r="BM165" s="8">
        <f t="shared" si="280"/>
        <v>0.30048290526804783</v>
      </c>
      <c r="BN165" s="8">
        <f t="shared" si="281"/>
        <v>0.69902362107954452</v>
      </c>
    </row>
    <row r="166" spans="1:66" x14ac:dyDescent="0.25">
      <c r="A166" t="s">
        <v>114</v>
      </c>
      <c r="B166" t="s">
        <v>130</v>
      </c>
      <c r="C166" t="s">
        <v>134</v>
      </c>
      <c r="D166" s="7" t="s">
        <v>526</v>
      </c>
      <c r="E166">
        <f>VLOOKUP(A166,home!$A$2:$E$405,3,FALSE)</f>
        <v>1.35326086956522</v>
      </c>
      <c r="F166">
        <f>VLOOKUP(B166,home!$B$2:$E$405,3,FALSE)</f>
        <v>1.29</v>
      </c>
      <c r="G166">
        <f>VLOOKUP(C166,away!$B$2:$E$405,4,FALSE)</f>
        <v>1</v>
      </c>
      <c r="H166">
        <f>VLOOKUP(A166,away!$A$2:$E$405,3,FALSE)</f>
        <v>1.10869565217391</v>
      </c>
      <c r="I166">
        <f>VLOOKUP(C166,away!$B$2:$E$405,3,FALSE)</f>
        <v>0.55000000000000004</v>
      </c>
      <c r="J166">
        <f>VLOOKUP(B166,home!$B$2:$E$405,4,FALSE)</f>
        <v>1.22</v>
      </c>
      <c r="K166" s="3">
        <f t="shared" si="226"/>
        <v>1.7457065217391339</v>
      </c>
      <c r="L166" s="3">
        <f t="shared" si="227"/>
        <v>0.74393478260869361</v>
      </c>
      <c r="M166" s="5">
        <f t="shared" si="228"/>
        <v>8.2939711354047485E-2</v>
      </c>
      <c r="N166" s="5">
        <f t="shared" si="229"/>
        <v>0.14478839502192198</v>
      </c>
      <c r="O166" s="5">
        <f t="shared" si="230"/>
        <v>6.17017361358011E-2</v>
      </c>
      <c r="P166" s="5">
        <f t="shared" si="231"/>
        <v>0.10771312317489516</v>
      </c>
      <c r="Q166" s="5">
        <f t="shared" si="232"/>
        <v>0.12637902273095561</v>
      </c>
      <c r="R166" s="5">
        <f t="shared" si="233"/>
        <v>2.2951033829383079E-2</v>
      </c>
      <c r="S166" s="5">
        <f t="shared" si="234"/>
        <v>3.4971537501992868E-2</v>
      </c>
      <c r="T166" s="5">
        <f t="shared" si="235"/>
        <v>9.4017750801652589E-2</v>
      </c>
      <c r="U166" s="5">
        <f t="shared" si="236"/>
        <v>4.0065769436609527E-2</v>
      </c>
      <c r="V166" s="5">
        <f t="shared" si="237"/>
        <v>5.0463610053756878E-3</v>
      </c>
      <c r="W166" s="5">
        <f t="shared" si="238"/>
        <v>7.354022806414913E-2</v>
      </c>
      <c r="X166" s="5">
        <f t="shared" si="239"/>
        <v>5.4709133577896522E-2</v>
      </c>
      <c r="Y166" s="5">
        <f t="shared" si="240"/>
        <v>2.0350013697491211E-2</v>
      </c>
      <c r="Z166" s="5">
        <f t="shared" si="241"/>
        <v>5.6913574541689587E-3</v>
      </c>
      <c r="AA166" s="5">
        <f t="shared" si="242"/>
        <v>9.9354398252913846E-3</v>
      </c>
      <c r="AB166" s="5">
        <f t="shared" si="243"/>
        <v>8.6721810496789477E-3</v>
      </c>
      <c r="AC166" s="5">
        <f t="shared" si="244"/>
        <v>4.096042291465709E-4</v>
      </c>
      <c r="AD166" s="5">
        <f t="shared" si="245"/>
        <v>3.2094913935442108E-2</v>
      </c>
      <c r="AE166" s="5">
        <f t="shared" si="246"/>
        <v>2.3876522821407852E-2</v>
      </c>
      <c r="AF166" s="5">
        <f t="shared" si="247"/>
        <v>8.8812879072977802E-3</v>
      </c>
      <c r="AG166" s="5">
        <f t="shared" si="248"/>
        <v>2.2023663295335978E-3</v>
      </c>
      <c r="AH166" s="5">
        <f t="shared" si="249"/>
        <v>1.0584996926038879E-3</v>
      </c>
      <c r="AI166" s="5">
        <f t="shared" si="250"/>
        <v>1.8478298166374754E-3</v>
      </c>
      <c r="AJ166" s="5">
        <f t="shared" si="251"/>
        <v>1.6128842809840348E-3</v>
      </c>
      <c r="AK166" s="5">
        <f t="shared" si="252"/>
        <v>9.3854086937478762E-4</v>
      </c>
      <c r="AL166" s="5">
        <f t="shared" si="253"/>
        <v>2.1277986174167975E-5</v>
      </c>
      <c r="AM166" s="5">
        <f t="shared" si="254"/>
        <v>1.1205660114351507E-2</v>
      </c>
      <c r="AN166" s="5">
        <f t="shared" si="255"/>
        <v>8.3362803211569966E-3</v>
      </c>
      <c r="AO166" s="5">
        <f t="shared" si="256"/>
        <v>3.1008244442425298E-3</v>
      </c>
      <c r="AP166" s="5">
        <f t="shared" si="257"/>
        <v>7.6893705294509658E-4</v>
      </c>
      <c r="AQ166" s="5">
        <f t="shared" si="258"/>
        <v>1.4300975483061998E-4</v>
      </c>
      <c r="AR166" s="5">
        <f t="shared" si="259"/>
        <v>1.5749094774172851E-4</v>
      </c>
      <c r="AS166" s="5">
        <f t="shared" si="260"/>
        <v>2.7493297458761257E-4</v>
      </c>
      <c r="AT166" s="5">
        <f t="shared" si="261"/>
        <v>2.399761433893675E-4</v>
      </c>
      <c r="AU166" s="5">
        <f t="shared" si="262"/>
        <v>1.3964263952554143E-4</v>
      </c>
      <c r="AV166" s="5">
        <f t="shared" si="263"/>
        <v>6.0943766633151163E-5</v>
      </c>
      <c r="AW166" s="5">
        <f t="shared" si="264"/>
        <v>7.6759850561420947E-7</v>
      </c>
      <c r="AX166" s="5">
        <f t="shared" si="265"/>
        <v>3.2602989903359127E-3</v>
      </c>
      <c r="AY166" s="5">
        <f t="shared" si="266"/>
        <v>2.4254498206148899E-3</v>
      </c>
      <c r="AZ166" s="5">
        <f t="shared" si="267"/>
        <v>9.0218824251371641E-4</v>
      </c>
      <c r="BA166" s="5">
        <f t="shared" si="268"/>
        <v>2.2372307135552034E-4</v>
      </c>
      <c r="BB166" s="5">
        <f t="shared" si="269"/>
        <v>4.1608843613354566E-5</v>
      </c>
      <c r="BC166" s="5">
        <f t="shared" si="270"/>
        <v>6.1908532056200136E-6</v>
      </c>
      <c r="BD166" s="5">
        <f t="shared" si="271"/>
        <v>1.9527165661846648E-5</v>
      </c>
      <c r="BE166" s="5">
        <f t="shared" si="272"/>
        <v>3.4088700446966158E-5</v>
      </c>
      <c r="BF166" s="5">
        <f t="shared" si="273"/>
        <v>2.9754433343940287E-5</v>
      </c>
      <c r="BG166" s="5">
        <f t="shared" si="274"/>
        <v>1.7314169446389629E-5</v>
      </c>
      <c r="BH166" s="5">
        <f t="shared" si="275"/>
        <v>7.556364630264708E-6</v>
      </c>
      <c r="BI166" s="5">
        <f t="shared" si="276"/>
        <v>2.6382390031384057E-6</v>
      </c>
      <c r="BJ166" s="8">
        <f t="shared" si="277"/>
        <v>0.61125380639691418</v>
      </c>
      <c r="BK166" s="8">
        <f t="shared" si="278"/>
        <v>0.23352706507224683</v>
      </c>
      <c r="BL166" s="8">
        <f t="shared" si="279"/>
        <v>0.14976778048077413</v>
      </c>
      <c r="BM166" s="8">
        <f t="shared" si="280"/>
        <v>0.4513423049349905</v>
      </c>
      <c r="BN166" s="8">
        <f t="shared" si="281"/>
        <v>0.54647302224700445</v>
      </c>
    </row>
    <row r="167" spans="1:66" x14ac:dyDescent="0.25">
      <c r="A167" t="s">
        <v>114</v>
      </c>
      <c r="B167" t="s">
        <v>132</v>
      </c>
      <c r="C167" t="s">
        <v>503</v>
      </c>
      <c r="D167" s="7" t="s">
        <v>526</v>
      </c>
      <c r="E167">
        <f>VLOOKUP(A167,home!$A$2:$E$405,3,FALSE)</f>
        <v>1.35326086956522</v>
      </c>
      <c r="F167">
        <f>VLOOKUP(B167,home!$B$2:$E$405,3,FALSE)</f>
        <v>0.93</v>
      </c>
      <c r="G167" t="e">
        <f>VLOOKUP(C167,away!$B$2:$E$405,4,FALSE)</f>
        <v>#N/A</v>
      </c>
      <c r="H167">
        <f>VLOOKUP(A167,away!$A$2:$E$405,3,FALSE)</f>
        <v>1.10869565217391</v>
      </c>
      <c r="I167" t="e">
        <f>VLOOKUP(C167,away!$B$2:$E$405,3,FALSE)</f>
        <v>#N/A</v>
      </c>
      <c r="J167">
        <f>VLOOKUP(B167,home!$B$2:$E$405,4,FALSE)</f>
        <v>1.18</v>
      </c>
      <c r="K167" s="3" t="e">
        <f t="shared" si="226"/>
        <v>#N/A</v>
      </c>
      <c r="L167" s="3" t="e">
        <f t="shared" si="227"/>
        <v>#N/A</v>
      </c>
      <c r="M167" s="5" t="e">
        <f t="shared" si="228"/>
        <v>#N/A</v>
      </c>
      <c r="N167" s="5" t="e">
        <f t="shared" si="229"/>
        <v>#N/A</v>
      </c>
      <c r="O167" s="5" t="e">
        <f t="shared" si="230"/>
        <v>#N/A</v>
      </c>
      <c r="P167" s="5" t="e">
        <f t="shared" si="231"/>
        <v>#N/A</v>
      </c>
      <c r="Q167" s="5" t="e">
        <f t="shared" si="232"/>
        <v>#N/A</v>
      </c>
      <c r="R167" s="5" t="e">
        <f t="shared" si="233"/>
        <v>#N/A</v>
      </c>
      <c r="S167" s="5" t="e">
        <f t="shared" si="234"/>
        <v>#N/A</v>
      </c>
      <c r="T167" s="5" t="e">
        <f t="shared" si="235"/>
        <v>#N/A</v>
      </c>
      <c r="U167" s="5" t="e">
        <f t="shared" si="236"/>
        <v>#N/A</v>
      </c>
      <c r="V167" s="5" t="e">
        <f t="shared" si="237"/>
        <v>#N/A</v>
      </c>
      <c r="W167" s="5" t="e">
        <f t="shared" si="238"/>
        <v>#N/A</v>
      </c>
      <c r="X167" s="5" t="e">
        <f t="shared" si="239"/>
        <v>#N/A</v>
      </c>
      <c r="Y167" s="5" t="e">
        <f t="shared" si="240"/>
        <v>#N/A</v>
      </c>
      <c r="Z167" s="5" t="e">
        <f t="shared" si="241"/>
        <v>#N/A</v>
      </c>
      <c r="AA167" s="5" t="e">
        <f t="shared" si="242"/>
        <v>#N/A</v>
      </c>
      <c r="AB167" s="5" t="e">
        <f t="shared" si="243"/>
        <v>#N/A</v>
      </c>
      <c r="AC167" s="5" t="e">
        <f t="shared" si="244"/>
        <v>#N/A</v>
      </c>
      <c r="AD167" s="5" t="e">
        <f t="shared" si="245"/>
        <v>#N/A</v>
      </c>
      <c r="AE167" s="5" t="e">
        <f t="shared" si="246"/>
        <v>#N/A</v>
      </c>
      <c r="AF167" s="5" t="e">
        <f t="shared" si="247"/>
        <v>#N/A</v>
      </c>
      <c r="AG167" s="5" t="e">
        <f t="shared" si="248"/>
        <v>#N/A</v>
      </c>
      <c r="AH167" s="5" t="e">
        <f t="shared" si="249"/>
        <v>#N/A</v>
      </c>
      <c r="AI167" s="5" t="e">
        <f t="shared" si="250"/>
        <v>#N/A</v>
      </c>
      <c r="AJ167" s="5" t="e">
        <f t="shared" si="251"/>
        <v>#N/A</v>
      </c>
      <c r="AK167" s="5" t="e">
        <f t="shared" si="252"/>
        <v>#N/A</v>
      </c>
      <c r="AL167" s="5" t="e">
        <f t="shared" si="253"/>
        <v>#N/A</v>
      </c>
      <c r="AM167" s="5" t="e">
        <f t="shared" si="254"/>
        <v>#N/A</v>
      </c>
      <c r="AN167" s="5" t="e">
        <f t="shared" si="255"/>
        <v>#N/A</v>
      </c>
      <c r="AO167" s="5" t="e">
        <f t="shared" si="256"/>
        <v>#N/A</v>
      </c>
      <c r="AP167" s="5" t="e">
        <f t="shared" si="257"/>
        <v>#N/A</v>
      </c>
      <c r="AQ167" s="5" t="e">
        <f t="shared" si="258"/>
        <v>#N/A</v>
      </c>
      <c r="AR167" s="5" t="e">
        <f t="shared" si="259"/>
        <v>#N/A</v>
      </c>
      <c r="AS167" s="5" t="e">
        <f t="shared" si="260"/>
        <v>#N/A</v>
      </c>
      <c r="AT167" s="5" t="e">
        <f t="shared" si="261"/>
        <v>#N/A</v>
      </c>
      <c r="AU167" s="5" t="e">
        <f t="shared" si="262"/>
        <v>#N/A</v>
      </c>
      <c r="AV167" s="5" t="e">
        <f t="shared" si="263"/>
        <v>#N/A</v>
      </c>
      <c r="AW167" s="5" t="e">
        <f t="shared" si="264"/>
        <v>#N/A</v>
      </c>
      <c r="AX167" s="5" t="e">
        <f t="shared" si="265"/>
        <v>#N/A</v>
      </c>
      <c r="AY167" s="5" t="e">
        <f t="shared" si="266"/>
        <v>#N/A</v>
      </c>
      <c r="AZ167" s="5" t="e">
        <f t="shared" si="267"/>
        <v>#N/A</v>
      </c>
      <c r="BA167" s="5" t="e">
        <f t="shared" si="268"/>
        <v>#N/A</v>
      </c>
      <c r="BB167" s="5" t="e">
        <f t="shared" si="269"/>
        <v>#N/A</v>
      </c>
      <c r="BC167" s="5" t="e">
        <f t="shared" si="270"/>
        <v>#N/A</v>
      </c>
      <c r="BD167" s="5" t="e">
        <f t="shared" si="271"/>
        <v>#N/A</v>
      </c>
      <c r="BE167" s="5" t="e">
        <f t="shared" si="272"/>
        <v>#N/A</v>
      </c>
      <c r="BF167" s="5" t="e">
        <f t="shared" si="273"/>
        <v>#N/A</v>
      </c>
      <c r="BG167" s="5" t="e">
        <f t="shared" si="274"/>
        <v>#N/A</v>
      </c>
      <c r="BH167" s="5" t="e">
        <f t="shared" si="275"/>
        <v>#N/A</v>
      </c>
      <c r="BI167" s="5" t="e">
        <f t="shared" si="276"/>
        <v>#N/A</v>
      </c>
      <c r="BJ167" s="8" t="e">
        <f t="shared" si="277"/>
        <v>#N/A</v>
      </c>
      <c r="BK167" s="8" t="e">
        <f t="shared" si="278"/>
        <v>#N/A</v>
      </c>
      <c r="BL167" s="8" t="e">
        <f t="shared" si="279"/>
        <v>#N/A</v>
      </c>
      <c r="BM167" s="8" t="e">
        <f t="shared" si="280"/>
        <v>#N/A</v>
      </c>
      <c r="BN167" s="8" t="e">
        <f t="shared" si="281"/>
        <v>#N/A</v>
      </c>
    </row>
    <row r="168" spans="1:66" x14ac:dyDescent="0.25">
      <c r="A168" t="s">
        <v>114</v>
      </c>
      <c r="B168" t="s">
        <v>112</v>
      </c>
      <c r="C168" t="s">
        <v>131</v>
      </c>
      <c r="D168" s="7" t="s">
        <v>526</v>
      </c>
      <c r="E168">
        <f>VLOOKUP(A168,home!$A$2:$E$405,3,FALSE)</f>
        <v>1.35326086956522</v>
      </c>
      <c r="F168">
        <f>VLOOKUP(B168,home!$B$2:$E$405,3,FALSE)</f>
        <v>1.1200000000000001</v>
      </c>
      <c r="G168">
        <f>VLOOKUP(C168,away!$B$2:$E$405,4,FALSE)</f>
        <v>0.8</v>
      </c>
      <c r="H168">
        <f>VLOOKUP(A168,away!$A$2:$E$405,3,FALSE)</f>
        <v>1.10869565217391</v>
      </c>
      <c r="I168">
        <f>VLOOKUP(C168,away!$B$2:$E$405,3,FALSE)</f>
        <v>0.87</v>
      </c>
      <c r="J168">
        <f>VLOOKUP(B168,home!$B$2:$E$405,4,FALSE)</f>
        <v>0.98</v>
      </c>
      <c r="K168" s="3">
        <f t="shared" si="226"/>
        <v>1.2125217391304373</v>
      </c>
      <c r="L168" s="3">
        <f t="shared" si="227"/>
        <v>0.94527391304347563</v>
      </c>
      <c r="M168" s="5">
        <f t="shared" si="228"/>
        <v>0.11557961811490178</v>
      </c>
      <c r="N168" s="5">
        <f t="shared" si="229"/>
        <v>0.14014279956471248</v>
      </c>
      <c r="O168" s="5">
        <f t="shared" si="230"/>
        <v>0.10925439788354378</v>
      </c>
      <c r="P168" s="5">
        <f t="shared" si="231"/>
        <v>0.1324733325294033</v>
      </c>
      <c r="Q168" s="5">
        <f t="shared" si="232"/>
        <v>8.4963095527406773E-2</v>
      </c>
      <c r="R168" s="5">
        <f t="shared" si="233"/>
        <v>5.1637666102293124E-2</v>
      </c>
      <c r="S168" s="5">
        <f t="shared" si="234"/>
        <v>3.7959079891576548E-2</v>
      </c>
      <c r="T168" s="5">
        <f t="shared" si="235"/>
        <v>8.0313397773478429E-2</v>
      </c>
      <c r="U168" s="5">
        <f t="shared" si="236"/>
        <v>6.2611792706989286E-2</v>
      </c>
      <c r="V168" s="5">
        <f t="shared" si="237"/>
        <v>4.8341528021046175E-3</v>
      </c>
      <c r="W168" s="5">
        <f t="shared" si="238"/>
        <v>3.4339866783598912E-2</v>
      </c>
      <c r="X168" s="5">
        <f t="shared" si="239"/>
        <v>3.2460580247924219E-2</v>
      </c>
      <c r="Y168" s="5">
        <f t="shared" si="240"/>
        <v>1.5342069855308537E-2</v>
      </c>
      <c r="Z168" s="5">
        <f t="shared" si="241"/>
        <v>1.6270579565649021E-2</v>
      </c>
      <c r="AA168" s="5">
        <f t="shared" si="242"/>
        <v>1.9728431431600905E-2</v>
      </c>
      <c r="AB168" s="5">
        <f t="shared" si="243"/>
        <v>1.196057599488016E-2</v>
      </c>
      <c r="AC168" s="5">
        <f t="shared" si="244"/>
        <v>3.4629609771168239E-4</v>
      </c>
      <c r="AD168" s="5">
        <f t="shared" si="245"/>
        <v>1.040945874848922E-2</v>
      </c>
      <c r="AE168" s="5">
        <f t="shared" si="246"/>
        <v>9.8397898038490462E-3</v>
      </c>
      <c r="AF168" s="5">
        <f t="shared" si="247"/>
        <v>4.6506483057048402E-3</v>
      </c>
      <c r="AG168" s="5">
        <f t="shared" si="248"/>
        <v>1.4653788407075416E-3</v>
      </c>
      <c r="AH168" s="5">
        <f t="shared" si="249"/>
        <v>3.8450386033765651E-3</v>
      </c>
      <c r="AI168" s="5">
        <f t="shared" si="250"/>
        <v>4.6621928943898208E-3</v>
      </c>
      <c r="AJ168" s="5">
        <f t="shared" si="251"/>
        <v>2.826505118233557E-3</v>
      </c>
      <c r="AK168" s="5">
        <f t="shared" si="252"/>
        <v>1.1423996338738784E-3</v>
      </c>
      <c r="AL168" s="5">
        <f t="shared" si="253"/>
        <v>1.5876501014283851E-5</v>
      </c>
      <c r="AM168" s="5">
        <f t="shared" si="254"/>
        <v>2.5243390050249392E-3</v>
      </c>
      <c r="AN168" s="5">
        <f t="shared" si="255"/>
        <v>2.3861918091281982E-3</v>
      </c>
      <c r="AO168" s="5">
        <f t="shared" si="256"/>
        <v>1.127802434343451E-3</v>
      </c>
      <c r="AP168" s="5">
        <f t="shared" si="257"/>
        <v>3.5536074008393054E-4</v>
      </c>
      <c r="AQ168" s="5">
        <f t="shared" si="258"/>
        <v>8.3978309330290604E-5</v>
      </c>
      <c r="AR168" s="5">
        <f t="shared" si="259"/>
        <v>7.2692293728339767E-4</v>
      </c>
      <c r="AS168" s="5">
        <f t="shared" si="260"/>
        <v>8.8140986412867117E-4</v>
      </c>
      <c r="AT168" s="5">
        <f t="shared" si="261"/>
        <v>5.3436431067000953E-4</v>
      </c>
      <c r="AU168" s="5">
        <f t="shared" si="262"/>
        <v>2.159761144342791E-4</v>
      </c>
      <c r="AV168" s="5">
        <f t="shared" si="263"/>
        <v>6.5468933471121598E-5</v>
      </c>
      <c r="AW168" s="5">
        <f t="shared" si="264"/>
        <v>5.054747907815357E-7</v>
      </c>
      <c r="AX168" s="5">
        <f t="shared" si="265"/>
        <v>5.1013598675460608E-4</v>
      </c>
      <c r="AY168" s="5">
        <f t="shared" si="266"/>
        <v>4.8221824038382116E-4</v>
      </c>
      <c r="AZ168" s="5">
        <f t="shared" si="267"/>
        <v>2.2791416151427698E-4</v>
      </c>
      <c r="BA168" s="5">
        <f t="shared" si="268"/>
        <v>7.181377043087445E-5</v>
      </c>
      <c r="BB168" s="5">
        <f t="shared" si="269"/>
        <v>1.6970920946399631E-5</v>
      </c>
      <c r="BC168" s="5">
        <f t="shared" si="270"/>
        <v>3.2084337701909343E-6</v>
      </c>
      <c r="BD168" s="5">
        <f t="shared" si="271"/>
        <v>1.1452354823448899E-4</v>
      </c>
      <c r="BE168" s="5">
        <f t="shared" si="272"/>
        <v>1.3886229187667112E-4</v>
      </c>
      <c r="BF168" s="5">
        <f t="shared" si="273"/>
        <v>8.418677382296985E-5</v>
      </c>
      <c r="BG168" s="5">
        <f t="shared" si="274"/>
        <v>3.4026097802536058E-5</v>
      </c>
      <c r="BH168" s="5">
        <f t="shared" si="275"/>
        <v>1.0314345820838342E-5</v>
      </c>
      <c r="BI168" s="5">
        <f t="shared" si="276"/>
        <v>2.5012737065351328E-6</v>
      </c>
      <c r="BJ168" s="8">
        <f t="shared" si="277"/>
        <v>0.42171701926289079</v>
      </c>
      <c r="BK168" s="8">
        <f t="shared" si="278"/>
        <v>0.2916905741770961</v>
      </c>
      <c r="BL168" s="8">
        <f t="shared" si="279"/>
        <v>0.27047755686043251</v>
      </c>
      <c r="BM168" s="8">
        <f t="shared" si="280"/>
        <v>0.36562310737821413</v>
      </c>
      <c r="BN168" s="8">
        <f t="shared" si="281"/>
        <v>0.63405090972226119</v>
      </c>
    </row>
    <row r="169" spans="1:66" x14ac:dyDescent="0.25">
      <c r="A169" t="s">
        <v>136</v>
      </c>
      <c r="B169" t="s">
        <v>307</v>
      </c>
      <c r="C169" t="s">
        <v>373</v>
      </c>
      <c r="D169" s="7" t="s">
        <v>526</v>
      </c>
      <c r="E169">
        <f>VLOOKUP(A169,home!$A$2:$E$405,3,FALSE)</f>
        <v>1.4901185770751</v>
      </c>
      <c r="F169">
        <f>VLOOKUP(B169,home!$B$2:$E$405,3,FALSE)</f>
        <v>0.57999999999999996</v>
      </c>
      <c r="G169">
        <f>VLOOKUP(C169,away!$B$2:$E$405,4,FALSE)</f>
        <v>0.64</v>
      </c>
      <c r="H169">
        <f>VLOOKUP(A169,away!$A$2:$E$405,3,FALSE)</f>
        <v>1.24901185770751</v>
      </c>
      <c r="I169">
        <f>VLOOKUP(C169,away!$B$2:$E$405,3,FALSE)</f>
        <v>0.98</v>
      </c>
      <c r="J169">
        <f>VLOOKUP(B169,home!$B$2:$E$405,4,FALSE)</f>
        <v>1.46</v>
      </c>
      <c r="K169" s="3">
        <f t="shared" ref="K169:K232" si="282">E169*F169*G169</f>
        <v>0.55313201581027704</v>
      </c>
      <c r="L169" s="3">
        <f t="shared" ref="L169:L232" si="283">H169*I169*J169</f>
        <v>1.7870861660079052</v>
      </c>
      <c r="M169" s="5">
        <f t="shared" ref="M169:M232" si="284">_xlfn.POISSON.DIST(0,K169,FALSE) * _xlfn.POISSON.DIST(0,L169,FALSE)</f>
        <v>9.6306623583832962E-2</v>
      </c>
      <c r="N169" s="5">
        <f t="shared" ref="N169:N232" si="285">_xlfn.POISSON.DIST(1,K169,FALSE) * _xlfn.POISSON.DIST(0,L169,FALSE)</f>
        <v>5.3270276838807099E-2</v>
      </c>
      <c r="O169" s="5">
        <f t="shared" ref="O169:O232" si="286">_xlfn.POISSON.DIST(0,K169,FALSE) * _xlfn.POISSON.DIST(1,L169,FALSE)</f>
        <v>0.17210823470159853</v>
      </c>
      <c r="P169" s="5">
        <f t="shared" ref="P169:P232" si="287">_xlfn.POISSON.DIST(1,K169,FALSE) * _xlfn.POISSON.DIST(1,L169,FALSE)</f>
        <v>9.5198574798043473E-2</v>
      </c>
      <c r="Q169" s="5">
        <f t="shared" ref="Q169:Q232" si="288">_xlfn.POISSON.DIST(2,K169,FALSE) * _xlfn.POISSON.DIST(0,L169,FALSE)</f>
        <v>1.4732747805310441E-2</v>
      </c>
      <c r="R169" s="5">
        <f t="shared" ref="R169:R232" si="289">_xlfn.POISSON.DIST(0,K169,FALSE) * _xlfn.POISSON.DIST(2,L169,FALSE)</f>
        <v>0.15378612264563424</v>
      </c>
      <c r="S169" s="5">
        <f t="shared" ref="S169:S232" si="290">_xlfn.POISSON.DIST(2,K169,FALSE) * _xlfn.POISSON.DIST(2,L169,FALSE)</f>
        <v>2.3525818646548551E-2</v>
      </c>
      <c r="T169" s="5">
        <f t="shared" ref="T169:T232" si="291">_xlfn.POISSON.DIST(2,K169,FALSE) * _xlfn.POISSON.DIST(1,L169,FALSE)</f>
        <v>2.6328689790153608E-2</v>
      </c>
      <c r="U169" s="5">
        <f t="shared" ref="U169:U232" si="292">_xlfn.POISSON.DIST(1,K169,FALSE) * _xlfn.POISSON.DIST(2,L169,FALSE)</f>
        <v>8.5064028022626165E-2</v>
      </c>
      <c r="V169" s="5">
        <f t="shared" ref="V169:V232" si="293">_xlfn.POISSON.DIST(3,K169,FALSE) * _xlfn.POISSON.DIST(3,L169,FALSE)</f>
        <v>2.5839048964028822E-3</v>
      </c>
      <c r="W169" s="5">
        <f t="shared" ref="W169:W232" si="294">_xlfn.POISSON.DIST(3,K169,FALSE) * _xlfn.POISSON.DIST(0,L169,FALSE)</f>
        <v>2.7163848306585993E-3</v>
      </c>
      <c r="X169" s="5">
        <f t="shared" ref="X169:X232" si="295">_xlfn.POISSON.DIST(3,K169,FALSE) * _xlfn.POISSON.DIST(1,L169,FALSE)</f>
        <v>4.8544137524237077E-3</v>
      </c>
      <c r="Y169" s="5">
        <f t="shared" ref="Y169:Y232" si="296">_xlfn.POISSON.DIST(3,K169,FALSE) * _xlfn.POISSON.DIST(2,L169,FALSE)</f>
        <v>4.3376278305174674E-3</v>
      </c>
      <c r="Z169" s="5">
        <f t="shared" ref="Z169:Z232" si="297">_xlfn.POISSON.DIST(0,K169,FALSE) * _xlfn.POISSON.DIST(3,L169,FALSE)</f>
        <v>9.1609684101335978E-2</v>
      </c>
      <c r="AA169" s="5">
        <f t="shared" ref="AA169:AA232" si="298">_xlfn.POISSON.DIST(1,K169,FALSE) * _xlfn.POISSON.DIST(3,L169,FALSE)</f>
        <v>5.067224923471466E-2</v>
      </c>
      <c r="AB169" s="5">
        <f t="shared" ref="AB169:AB232" si="299">_xlfn.POISSON.DIST(2,K169,FALSE) * _xlfn.POISSON.DIST(3,L169,FALSE)</f>
        <v>1.4014221682419243E-2</v>
      </c>
      <c r="AC169" s="5">
        <f t="shared" ref="AC169:AC232" si="300">_xlfn.POISSON.DIST(4,K169,FALSE) * _xlfn.POISSON.DIST(4,L169,FALSE)</f>
        <v>1.5963599802218983E-4</v>
      </c>
      <c r="AD169" s="5">
        <f t="shared" ref="AD169:AD232" si="301">_xlfn.POISSON.DIST(4,K169,FALSE) * _xlfn.POISSON.DIST(0,L169,FALSE)</f>
        <v>3.7562985427466234E-4</v>
      </c>
      <c r="AE169" s="5">
        <f t="shared" ref="AE169:AE232" si="302">_xlfn.POISSON.DIST(4,K169,FALSE) * _xlfn.POISSON.DIST(1,L169,FALSE)</f>
        <v>6.712829161138143E-4</v>
      </c>
      <c r="AF169" s="5">
        <f t="shared" ref="AF169:AF232" si="303">_xlfn.POISSON.DIST(4,K169,FALSE) * _xlfn.POISSON.DIST(2,L169,FALSE)</f>
        <v>5.998202064322214E-4</v>
      </c>
      <c r="AG169" s="5">
        <f t="shared" ref="AG169:AG232" si="304">_xlfn.POISSON.DIST(4,K169,FALSE) * _xlfn.POISSON.DIST(3,L169,FALSE)</f>
        <v>3.5731013100234288E-4</v>
      </c>
      <c r="AH169" s="5">
        <f t="shared" ref="AH169:AH232" si="305">_xlfn.POISSON.DIST(0,K169,FALSE) * _xlfn.POISSON.DIST(4,L169,FALSE)</f>
        <v>4.0928599782462965E-2</v>
      </c>
      <c r="AI169" s="5">
        <f t="shared" ref="AI169:AI232" si="306">_xlfn.POISSON.DIST(1,K169,FALSE) * _xlfn.POISSON.DIST(4,L169,FALSE)</f>
        <v>2.2638918901965809E-2</v>
      </c>
      <c r="AJ169" s="5">
        <f t="shared" ref="AJ169:AJ232" si="307">_xlfn.POISSON.DIST(2,K169,FALSE) * _xlfn.POISSON.DIST(4,L169,FALSE)</f>
        <v>6.2611554240048651E-3</v>
      </c>
      <c r="AK169" s="5">
        <f t="shared" ref="AK169:AK232" si="308">_xlfn.POISSON.DIST(3,K169,FALSE) * _xlfn.POISSON.DIST(4,L169,FALSE)</f>
        <v>1.1544151736604202E-3</v>
      </c>
      <c r="AL169" s="5">
        <f t="shared" ref="AL169:AL232" si="309">_xlfn.POISSON.DIST(5,K169,FALSE) * _xlfn.POISSON.DIST(5,L169,FALSE)</f>
        <v>6.3119727107645863E-6</v>
      </c>
      <c r="AM169" s="5">
        <f t="shared" ref="AM169:AM232" si="310">_xlfn.POISSON.DIST(5,K169,FALSE) * _xlfn.POISSON.DIST(0,L169,FALSE)</f>
        <v>4.1554579698692934E-5</v>
      </c>
      <c r="AN169" s="5">
        <f t="shared" ref="AN169:AN232" si="311">_xlfn.POISSON.DIST(5,K169,FALSE) * _xlfn.POISSON.DIST(1,L169,FALSE)</f>
        <v>7.4261614513807068E-5</v>
      </c>
      <c r="AO169" s="5">
        <f t="shared" ref="AO169:AO232" si="312">_xlfn.POISSON.DIST(5,K169,FALSE) * _xlfn.POISSON.DIST(2,L169,FALSE)</f>
        <v>6.6355951981518258E-5</v>
      </c>
      <c r="AP169" s="5">
        <f t="shared" ref="AP169:AP232" si="313">_xlfn.POISSON.DIST(5,K169,FALSE) * _xlfn.POISSON.DIST(3,L169,FALSE)</f>
        <v>3.9527934606152028E-5</v>
      </c>
      <c r="AQ169" s="5">
        <f t="shared" ref="AQ169:AQ232" si="314">_xlfn.POISSON.DIST(5,K169,FALSE) * _xlfn.POISSON.DIST(4,L169,FALSE)</f>
        <v>1.7659956276379858E-5</v>
      </c>
      <c r="AR169" s="5">
        <f t="shared" ref="AR169:AR232" si="315">_xlfn.POISSON.DIST(0,K169,FALSE) * _xlfn.POISSON.DIST(5,L169,FALSE)</f>
        <v>1.4628586893062749E-2</v>
      </c>
      <c r="AS169" s="5">
        <f t="shared" ref="AS169:AS232" si="316">_xlfn.POISSON.DIST(1,K169,FALSE) * _xlfn.POISSON.DIST(5,L169,FALSE)</f>
        <v>8.0915397566155966E-3</v>
      </c>
      <c r="AT169" s="5">
        <f t="shared" ref="AT169:AT232" si="317">_xlfn.POISSON.DIST(2,K169,FALSE) * _xlfn.POISSON.DIST(5,L169,FALSE)</f>
        <v>2.2378448482928913E-3</v>
      </c>
      <c r="AU169" s="5">
        <f t="shared" ref="AU169:AU232" si="318">_xlfn.POISSON.DIST(3,K169,FALSE) * _xlfn.POISSON.DIST(5,L169,FALSE)</f>
        <v>4.1260787733563015E-4</v>
      </c>
      <c r="AV169" s="5">
        <f t="shared" ref="AV169:AV232" si="319">_xlfn.POISSON.DIST(4,K169,FALSE) * _xlfn.POISSON.DIST(5,L169,FALSE)</f>
        <v>5.7056656732464164E-5</v>
      </c>
      <c r="AW169" s="5">
        <f t="shared" ref="AW169:AW232" si="320">_xlfn.POISSON.DIST(6,K169,FALSE) * _xlfn.POISSON.DIST(6,L169,FALSE)</f>
        <v>1.733152992286916E-7</v>
      </c>
      <c r="AX169" s="5">
        <f t="shared" ref="AX169:AX232" si="321">_xlfn.POISSON.DIST(6,K169,FALSE) * _xlfn.POISSON.DIST(0,L169,FALSE)</f>
        <v>3.8308614058144693E-6</v>
      </c>
      <c r="AY169" s="5">
        <f t="shared" ref="AY169:AY232" si="322">_xlfn.POISSON.DIST(6,K169,FALSE) * _xlfn.POISSON.DIST(1,L169,FALSE)</f>
        <v>6.8460794222246328E-6</v>
      </c>
      <c r="AZ169" s="5">
        <f t="shared" ref="AZ169:AZ232" si="323">_xlfn.POISSON.DIST(6,K169,FALSE) * _xlfn.POISSON.DIST(2,L169,FALSE)</f>
        <v>6.1172669134245181E-6</v>
      </c>
      <c r="BA169" s="5">
        <f t="shared" ref="BA169:BA232" si="324">_xlfn.POISSON.DIST(6,K169,FALSE) * _xlfn.POISSON.DIST(3,L169,FALSE)</f>
        <v>3.6440276915862776E-6</v>
      </c>
      <c r="BB169" s="5">
        <f t="shared" ref="BB169:BB232" si="325">_xlfn.POISSON.DIST(6,K169,FALSE) * _xlfn.POISSON.DIST(4,L169,FALSE)</f>
        <v>1.6280478690458895E-6</v>
      </c>
      <c r="BC169" s="5">
        <f t="shared" ref="BC169:BC232" si="326">_xlfn.POISSON.DIST(6,K169,FALSE) * _xlfn.POISSON.DIST(5,L169,FALSE)</f>
        <v>5.8189236487411188E-7</v>
      </c>
      <c r="BD169" s="5">
        <f t="shared" ref="BD169:BD232" si="327">_xlfn.POISSON.DIST(0,K169,FALSE) * _xlfn.POISSON.DIST(6,L169,FALSE)</f>
        <v>4.3570908774728332E-3</v>
      </c>
      <c r="BE169" s="5">
        <f t="shared" ref="BE169:BE232" si="328">_xlfn.POISSON.DIST(1,K169,FALSE) * _xlfn.POISSON.DIST(6,L169,FALSE)</f>
        <v>2.4100464601251172E-3</v>
      </c>
      <c r="BF169" s="5">
        <f t="shared" ref="BF169:BF232" si="329">_xlfn.POISSON.DIST(2,K169,FALSE) * _xlfn.POISSON.DIST(6,L169,FALSE)</f>
        <v>6.6653692834271424E-4</v>
      </c>
      <c r="BG169" s="5">
        <f t="shared" ref="BG169:BG232" si="330">_xlfn.POISSON.DIST(3,K169,FALSE) * _xlfn.POISSON.DIST(6,L169,FALSE)</f>
        <v>1.2289430492873189E-4</v>
      </c>
      <c r="BH169" s="5">
        <f t="shared" ref="BH169:BH232" si="331">_xlfn.POISSON.DIST(4,K169,FALSE) * _xlfn.POISSON.DIST(6,L169,FALSE)</f>
        <v>1.6994193654208087E-5</v>
      </c>
      <c r="BI169" s="5">
        <f t="shared" ref="BI169:BI232" si="332">_xlfn.POISSON.DIST(5,K169,FALSE) * _xlfn.POISSON.DIST(6,L169,FALSE)</f>
        <v>1.880006518604468E-6</v>
      </c>
      <c r="BJ169" s="8">
        <f t="shared" ref="BJ169:BJ232" si="333">SUM(N169,Q169,T169,W169,X169,Y169,AD169,AE169,AF169,AG169,AM169,AN169,AO169,AP169,AQ169,AX169,AY169,AZ169,BA169,BB169,BC169)</f>
        <v>0.10850619216843749</v>
      </c>
      <c r="BK169" s="8">
        <f t="shared" ref="BK169:BK232" si="334">SUM(M169,P169,S169,V169,AC169,AL169,AY169)</f>
        <v>0.21778771597498303</v>
      </c>
      <c r="BL169" s="8">
        <f t="shared" ref="BL169:BL232" si="335">SUM(O169,R169,U169,AA169,AB169,AH169,AI169,AJ169,AK169,AR169,AS169,AT169,AU169,AV169,BD169,BE169,BF169,BG169,BH169,BI169)</f>
        <v>0.57963102437216851</v>
      </c>
      <c r="BM169" s="8">
        <f t="shared" ref="BM169:BM232" si="336">SUM(S169:BI169)</f>
        <v>0.41212536347957507</v>
      </c>
      <c r="BN169" s="8">
        <f t="shared" ref="BN169:BN232" si="337">SUM(M169:R169)</f>
        <v>0.58540258037322679</v>
      </c>
    </row>
    <row r="170" spans="1:66" x14ac:dyDescent="0.25">
      <c r="A170" t="s">
        <v>136</v>
      </c>
      <c r="B170" t="s">
        <v>309</v>
      </c>
      <c r="C170" t="s">
        <v>513</v>
      </c>
      <c r="D170" s="7" t="s">
        <v>526</v>
      </c>
      <c r="E170">
        <f>VLOOKUP(A170,home!$A$2:$E$405,3,FALSE)</f>
        <v>1.4901185770751</v>
      </c>
      <c r="F170">
        <f>VLOOKUP(B170,home!$B$2:$E$405,3,FALSE)</f>
        <v>1.19</v>
      </c>
      <c r="G170" t="e">
        <f>VLOOKUP(C170,away!$B$2:$E$405,4,FALSE)</f>
        <v>#N/A</v>
      </c>
      <c r="H170">
        <f>VLOOKUP(A170,away!$A$2:$E$405,3,FALSE)</f>
        <v>1.24901185770751</v>
      </c>
      <c r="I170" t="e">
        <f>VLOOKUP(C170,away!$B$2:$E$405,3,FALSE)</f>
        <v>#N/A</v>
      </c>
      <c r="J170">
        <f>VLOOKUP(B170,home!$B$2:$E$405,4,FALSE)</f>
        <v>0.98</v>
      </c>
      <c r="K170" s="3" t="e">
        <f t="shared" si="282"/>
        <v>#N/A</v>
      </c>
      <c r="L170" s="3" t="e">
        <f t="shared" si="283"/>
        <v>#N/A</v>
      </c>
      <c r="M170" s="5" t="e">
        <f t="shared" si="284"/>
        <v>#N/A</v>
      </c>
      <c r="N170" s="5" t="e">
        <f t="shared" si="285"/>
        <v>#N/A</v>
      </c>
      <c r="O170" s="5" t="e">
        <f t="shared" si="286"/>
        <v>#N/A</v>
      </c>
      <c r="P170" s="5" t="e">
        <f t="shared" si="287"/>
        <v>#N/A</v>
      </c>
      <c r="Q170" s="5" t="e">
        <f t="shared" si="288"/>
        <v>#N/A</v>
      </c>
      <c r="R170" s="5" t="e">
        <f t="shared" si="289"/>
        <v>#N/A</v>
      </c>
      <c r="S170" s="5" t="e">
        <f t="shared" si="290"/>
        <v>#N/A</v>
      </c>
      <c r="T170" s="5" t="e">
        <f t="shared" si="291"/>
        <v>#N/A</v>
      </c>
      <c r="U170" s="5" t="e">
        <f t="shared" si="292"/>
        <v>#N/A</v>
      </c>
      <c r="V170" s="5" t="e">
        <f t="shared" si="293"/>
        <v>#N/A</v>
      </c>
      <c r="W170" s="5" t="e">
        <f t="shared" si="294"/>
        <v>#N/A</v>
      </c>
      <c r="X170" s="5" t="e">
        <f t="shared" si="295"/>
        <v>#N/A</v>
      </c>
      <c r="Y170" s="5" t="e">
        <f t="shared" si="296"/>
        <v>#N/A</v>
      </c>
      <c r="Z170" s="5" t="e">
        <f t="shared" si="297"/>
        <v>#N/A</v>
      </c>
      <c r="AA170" s="5" t="e">
        <f t="shared" si="298"/>
        <v>#N/A</v>
      </c>
      <c r="AB170" s="5" t="e">
        <f t="shared" si="299"/>
        <v>#N/A</v>
      </c>
      <c r="AC170" s="5" t="e">
        <f t="shared" si="300"/>
        <v>#N/A</v>
      </c>
      <c r="AD170" s="5" t="e">
        <f t="shared" si="301"/>
        <v>#N/A</v>
      </c>
      <c r="AE170" s="5" t="e">
        <f t="shared" si="302"/>
        <v>#N/A</v>
      </c>
      <c r="AF170" s="5" t="e">
        <f t="shared" si="303"/>
        <v>#N/A</v>
      </c>
      <c r="AG170" s="5" t="e">
        <f t="shared" si="304"/>
        <v>#N/A</v>
      </c>
      <c r="AH170" s="5" t="e">
        <f t="shared" si="305"/>
        <v>#N/A</v>
      </c>
      <c r="AI170" s="5" t="e">
        <f t="shared" si="306"/>
        <v>#N/A</v>
      </c>
      <c r="AJ170" s="5" t="e">
        <f t="shared" si="307"/>
        <v>#N/A</v>
      </c>
      <c r="AK170" s="5" t="e">
        <f t="shared" si="308"/>
        <v>#N/A</v>
      </c>
      <c r="AL170" s="5" t="e">
        <f t="shared" si="309"/>
        <v>#N/A</v>
      </c>
      <c r="AM170" s="5" t="e">
        <f t="shared" si="310"/>
        <v>#N/A</v>
      </c>
      <c r="AN170" s="5" t="e">
        <f t="shared" si="311"/>
        <v>#N/A</v>
      </c>
      <c r="AO170" s="5" t="e">
        <f t="shared" si="312"/>
        <v>#N/A</v>
      </c>
      <c r="AP170" s="5" t="e">
        <f t="shared" si="313"/>
        <v>#N/A</v>
      </c>
      <c r="AQ170" s="5" t="e">
        <f t="shared" si="314"/>
        <v>#N/A</v>
      </c>
      <c r="AR170" s="5" t="e">
        <f t="shared" si="315"/>
        <v>#N/A</v>
      </c>
      <c r="AS170" s="5" t="e">
        <f t="shared" si="316"/>
        <v>#N/A</v>
      </c>
      <c r="AT170" s="5" t="e">
        <f t="shared" si="317"/>
        <v>#N/A</v>
      </c>
      <c r="AU170" s="5" t="e">
        <f t="shared" si="318"/>
        <v>#N/A</v>
      </c>
      <c r="AV170" s="5" t="e">
        <f t="shared" si="319"/>
        <v>#N/A</v>
      </c>
      <c r="AW170" s="5" t="e">
        <f t="shared" si="320"/>
        <v>#N/A</v>
      </c>
      <c r="AX170" s="5" t="e">
        <f t="shared" si="321"/>
        <v>#N/A</v>
      </c>
      <c r="AY170" s="5" t="e">
        <f t="shared" si="322"/>
        <v>#N/A</v>
      </c>
      <c r="AZ170" s="5" t="e">
        <f t="shared" si="323"/>
        <v>#N/A</v>
      </c>
      <c r="BA170" s="5" t="e">
        <f t="shared" si="324"/>
        <v>#N/A</v>
      </c>
      <c r="BB170" s="5" t="e">
        <f t="shared" si="325"/>
        <v>#N/A</v>
      </c>
      <c r="BC170" s="5" t="e">
        <f t="shared" si="326"/>
        <v>#N/A</v>
      </c>
      <c r="BD170" s="5" t="e">
        <f t="shared" si="327"/>
        <v>#N/A</v>
      </c>
      <c r="BE170" s="5" t="e">
        <f t="shared" si="328"/>
        <v>#N/A</v>
      </c>
      <c r="BF170" s="5" t="e">
        <f t="shared" si="329"/>
        <v>#N/A</v>
      </c>
      <c r="BG170" s="5" t="e">
        <f t="shared" si="330"/>
        <v>#N/A</v>
      </c>
      <c r="BH170" s="5" t="e">
        <f t="shared" si="331"/>
        <v>#N/A</v>
      </c>
      <c r="BI170" s="5" t="e">
        <f t="shared" si="332"/>
        <v>#N/A</v>
      </c>
      <c r="BJ170" s="8" t="e">
        <f t="shared" si="333"/>
        <v>#N/A</v>
      </c>
      <c r="BK170" s="8" t="e">
        <f t="shared" si="334"/>
        <v>#N/A</v>
      </c>
      <c r="BL170" s="8" t="e">
        <f t="shared" si="335"/>
        <v>#N/A</v>
      </c>
      <c r="BM170" s="8" t="e">
        <f t="shared" si="336"/>
        <v>#N/A</v>
      </c>
      <c r="BN170" s="8" t="e">
        <f t="shared" si="337"/>
        <v>#N/A</v>
      </c>
    </row>
    <row r="171" spans="1:66" s="14" customFormat="1" x14ac:dyDescent="0.25">
      <c r="A171" t="s">
        <v>136</v>
      </c>
      <c r="B171" t="s">
        <v>315</v>
      </c>
      <c r="C171" t="s">
        <v>344</v>
      </c>
      <c r="D171" s="7" t="s">
        <v>526</v>
      </c>
      <c r="E171">
        <f>VLOOKUP(A171,home!$A$2:$E$405,3,FALSE)</f>
        <v>1.4901185770751</v>
      </c>
      <c r="F171">
        <f>VLOOKUP(B171,home!$B$2:$E$405,3,FALSE)</f>
        <v>0.85</v>
      </c>
      <c r="G171">
        <f>VLOOKUP(C171,away!$B$2:$E$405,4,FALSE)</f>
        <v>0.73</v>
      </c>
      <c r="H171">
        <f>VLOOKUP(A171,away!$A$2:$E$405,3,FALSE)</f>
        <v>1.24901185770751</v>
      </c>
      <c r="I171">
        <f>VLOOKUP(C171,away!$B$2:$E$405,3,FALSE)</f>
        <v>0.76</v>
      </c>
      <c r="J171">
        <f>VLOOKUP(B171,home!$B$2:$E$405,4,FALSE)</f>
        <v>1.53</v>
      </c>
      <c r="K171" s="3">
        <f t="shared" si="282"/>
        <v>0.92461857707509953</v>
      </c>
      <c r="L171" s="3">
        <f t="shared" si="283"/>
        <v>1.4523509881422927</v>
      </c>
      <c r="M171" s="5">
        <f t="shared" si="284"/>
        <v>9.2831471399921123E-2</v>
      </c>
      <c r="N171" s="5">
        <f t="shared" si="285"/>
        <v>8.5833702993582867E-2</v>
      </c>
      <c r="O171" s="5">
        <f t="shared" si="286"/>
        <v>0.13482387921837843</v>
      </c>
      <c r="P171" s="5">
        <f t="shared" si="287"/>
        <v>0.12466066335864212</v>
      </c>
      <c r="Q171" s="5">
        <f t="shared" si="288"/>
        <v>3.968171816350665E-2</v>
      </c>
      <c r="R171" s="5">
        <f t="shared" si="289"/>
        <v>9.7905797103994524E-2</v>
      </c>
      <c r="S171" s="5">
        <f t="shared" si="290"/>
        <v>4.1850788193555206E-2</v>
      </c>
      <c r="T171" s="5">
        <f t="shared" si="291"/>
        <v>5.7631782585952841E-2</v>
      </c>
      <c r="U171" s="5">
        <f t="shared" si="292"/>
        <v>9.0525518805698812E-2</v>
      </c>
      <c r="V171" s="5">
        <f t="shared" si="293"/>
        <v>6.2444663785947889E-3</v>
      </c>
      <c r="W171" s="5">
        <f t="shared" si="294"/>
        <v>1.2230151261412216E-2</v>
      </c>
      <c r="X171" s="5">
        <f t="shared" si="295"/>
        <v>1.7762472269641737E-2</v>
      </c>
      <c r="Y171" s="5">
        <f t="shared" si="296"/>
        <v>1.2898672076332128E-2</v>
      </c>
      <c r="Z171" s="5">
        <f t="shared" si="297"/>
        <v>4.7397860389615097E-2</v>
      </c>
      <c r="AA171" s="5">
        <f t="shared" si="298"/>
        <v>4.3824942229850124E-2</v>
      </c>
      <c r="AB171" s="5">
        <f t="shared" si="299"/>
        <v>2.0260677862481234E-2</v>
      </c>
      <c r="AC171" s="5">
        <f t="shared" si="300"/>
        <v>5.2409443514771334E-4</v>
      </c>
      <c r="AD171" s="5">
        <f t="shared" si="301"/>
        <v>2.8270562641850489E-3</v>
      </c>
      <c r="AE171" s="5">
        <f t="shared" si="302"/>
        <v>4.105877958823014E-3</v>
      </c>
      <c r="AF171" s="5">
        <f t="shared" si="303"/>
        <v>2.9815879553441323E-3</v>
      </c>
      <c r="AG171" s="5">
        <f t="shared" si="304"/>
        <v>1.4434374043924031E-3</v>
      </c>
      <c r="AH171" s="5">
        <f t="shared" si="305"/>
        <v>1.7209582343171985E-2</v>
      </c>
      <c r="AI171" s="5">
        <f t="shared" si="306"/>
        <v>1.5912299538200437E-2</v>
      </c>
      <c r="AJ171" s="5">
        <f t="shared" si="307"/>
        <v>7.3564038785018252E-3</v>
      </c>
      <c r="AK171" s="5">
        <f t="shared" si="308"/>
        <v>2.267289228843367E-3</v>
      </c>
      <c r="AL171" s="5">
        <f t="shared" si="309"/>
        <v>2.815164252503375E-5</v>
      </c>
      <c r="AM171" s="5">
        <f t="shared" si="310"/>
        <v>5.2278974806040546E-4</v>
      </c>
      <c r="AN171" s="5">
        <f t="shared" si="311"/>
        <v>7.5927420718619007E-4</v>
      </c>
      <c r="AO171" s="5">
        <f t="shared" si="312"/>
        <v>5.5136632253890961E-4</v>
      </c>
      <c r="AP171" s="5">
        <f t="shared" si="313"/>
        <v>2.6692580778925584E-4</v>
      </c>
      <c r="AQ171" s="5">
        <f t="shared" si="314"/>
        <v>9.6917490175851386E-5</v>
      </c>
      <c r="AR171" s="5">
        <f t="shared" si="315"/>
        <v>4.9988707843243987E-3</v>
      </c>
      <c r="AS171" s="5">
        <f t="shared" si="316"/>
        <v>4.6220487915843121E-3</v>
      </c>
      <c r="AT171" s="5">
        <f t="shared" si="317"/>
        <v>2.1368160884231852E-3</v>
      </c>
      <c r="AU171" s="5">
        <f t="shared" si="318"/>
        <v>6.5857995038300847E-4</v>
      </c>
      <c r="AV171" s="5">
        <f t="shared" si="319"/>
        <v>1.5223381415333168E-4</v>
      </c>
      <c r="AW171" s="5">
        <f t="shared" si="320"/>
        <v>1.0501115560642135E-6</v>
      </c>
      <c r="AX171" s="5">
        <f t="shared" si="321"/>
        <v>8.056351882684361E-5</v>
      </c>
      <c r="AY171" s="5">
        <f t="shared" si="322"/>
        <v>1.170065061763865E-4</v>
      </c>
      <c r="AZ171" s="5">
        <f t="shared" si="323"/>
        <v>8.4967257432176123E-5</v>
      </c>
      <c r="BA171" s="5">
        <f t="shared" si="324"/>
        <v>4.1134093430453854E-5</v>
      </c>
      <c r="BB171" s="5">
        <f t="shared" si="325"/>
        <v>1.4935285310014265E-5</v>
      </c>
      <c r="BC171" s="5">
        <f t="shared" si="326"/>
        <v>4.3382552756372594E-6</v>
      </c>
      <c r="BD171" s="5">
        <f t="shared" si="327"/>
        <v>1.2100191538681952E-3</v>
      </c>
      <c r="BE171" s="5">
        <f t="shared" si="328"/>
        <v>1.1188061882832264E-3</v>
      </c>
      <c r="BF171" s="5">
        <f t="shared" si="329"/>
        <v>5.1723449291662634E-4</v>
      </c>
      <c r="BG171" s="5">
        <f t="shared" si="330"/>
        <v>1.5941487361824388E-4</v>
      </c>
      <c r="BH171" s="5">
        <f t="shared" si="331"/>
        <v>3.684948840237687E-5</v>
      </c>
      <c r="BI171" s="5">
        <f t="shared" si="332"/>
        <v>6.8143443065102193E-6</v>
      </c>
      <c r="BJ171" s="8">
        <f t="shared" si="333"/>
        <v>0.23993667742537517</v>
      </c>
      <c r="BK171" s="8">
        <f t="shared" si="334"/>
        <v>0.26625664191456239</v>
      </c>
      <c r="BL171" s="8">
        <f t="shared" si="335"/>
        <v>0.44570407817938423</v>
      </c>
      <c r="BM171" s="8">
        <f t="shared" si="336"/>
        <v>0.4234420692762908</v>
      </c>
      <c r="BN171" s="8">
        <f t="shared" si="337"/>
        <v>0.57573723223802564</v>
      </c>
    </row>
    <row r="172" spans="1:66" x14ac:dyDescent="0.25">
      <c r="A172" t="s">
        <v>136</v>
      </c>
      <c r="B172" t="s">
        <v>328</v>
      </c>
      <c r="C172" t="s">
        <v>514</v>
      </c>
      <c r="D172" s="7" t="s">
        <v>526</v>
      </c>
      <c r="E172">
        <f>VLOOKUP(A172,home!$A$2:$E$405,3,FALSE)</f>
        <v>1.4901185770751</v>
      </c>
      <c r="F172">
        <f>VLOOKUP(B172,home!$B$2:$E$405,3,FALSE)</f>
        <v>1.4</v>
      </c>
      <c r="G172" t="e">
        <f>VLOOKUP(C172,away!$B$2:$E$405,4,FALSE)</f>
        <v>#N/A</v>
      </c>
      <c r="H172">
        <f>VLOOKUP(A172,away!$A$2:$E$405,3,FALSE)</f>
        <v>1.24901185770751</v>
      </c>
      <c r="I172" t="e">
        <f>VLOOKUP(C172,away!$B$2:$E$405,3,FALSE)</f>
        <v>#N/A</v>
      </c>
      <c r="J172">
        <f>VLOOKUP(B172,home!$B$2:$E$405,4,FALSE)</f>
        <v>1.06</v>
      </c>
      <c r="K172" s="3" t="e">
        <f t="shared" si="282"/>
        <v>#N/A</v>
      </c>
      <c r="L172" s="3" t="e">
        <f t="shared" si="283"/>
        <v>#N/A</v>
      </c>
      <c r="M172" s="5" t="e">
        <f t="shared" si="284"/>
        <v>#N/A</v>
      </c>
      <c r="N172" s="5" t="e">
        <f t="shared" si="285"/>
        <v>#N/A</v>
      </c>
      <c r="O172" s="5" t="e">
        <f t="shared" si="286"/>
        <v>#N/A</v>
      </c>
      <c r="P172" s="5" t="e">
        <f t="shared" si="287"/>
        <v>#N/A</v>
      </c>
      <c r="Q172" s="5" t="e">
        <f t="shared" si="288"/>
        <v>#N/A</v>
      </c>
      <c r="R172" s="5" t="e">
        <f t="shared" si="289"/>
        <v>#N/A</v>
      </c>
      <c r="S172" s="5" t="e">
        <f t="shared" si="290"/>
        <v>#N/A</v>
      </c>
      <c r="T172" s="5" t="e">
        <f t="shared" si="291"/>
        <v>#N/A</v>
      </c>
      <c r="U172" s="5" t="e">
        <f t="shared" si="292"/>
        <v>#N/A</v>
      </c>
      <c r="V172" s="5" t="e">
        <f t="shared" si="293"/>
        <v>#N/A</v>
      </c>
      <c r="W172" s="5" t="e">
        <f t="shared" si="294"/>
        <v>#N/A</v>
      </c>
      <c r="X172" s="5" t="e">
        <f t="shared" si="295"/>
        <v>#N/A</v>
      </c>
      <c r="Y172" s="5" t="e">
        <f t="shared" si="296"/>
        <v>#N/A</v>
      </c>
      <c r="Z172" s="5" t="e">
        <f t="shared" si="297"/>
        <v>#N/A</v>
      </c>
      <c r="AA172" s="5" t="e">
        <f t="shared" si="298"/>
        <v>#N/A</v>
      </c>
      <c r="AB172" s="5" t="e">
        <f t="shared" si="299"/>
        <v>#N/A</v>
      </c>
      <c r="AC172" s="5" t="e">
        <f t="shared" si="300"/>
        <v>#N/A</v>
      </c>
      <c r="AD172" s="5" t="e">
        <f t="shared" si="301"/>
        <v>#N/A</v>
      </c>
      <c r="AE172" s="5" t="e">
        <f t="shared" si="302"/>
        <v>#N/A</v>
      </c>
      <c r="AF172" s="5" t="e">
        <f t="shared" si="303"/>
        <v>#N/A</v>
      </c>
      <c r="AG172" s="5" t="e">
        <f t="shared" si="304"/>
        <v>#N/A</v>
      </c>
      <c r="AH172" s="5" t="e">
        <f t="shared" si="305"/>
        <v>#N/A</v>
      </c>
      <c r="AI172" s="5" t="e">
        <f t="shared" si="306"/>
        <v>#N/A</v>
      </c>
      <c r="AJ172" s="5" t="e">
        <f t="shared" si="307"/>
        <v>#N/A</v>
      </c>
      <c r="AK172" s="5" t="e">
        <f t="shared" si="308"/>
        <v>#N/A</v>
      </c>
      <c r="AL172" s="5" t="e">
        <f t="shared" si="309"/>
        <v>#N/A</v>
      </c>
      <c r="AM172" s="5" t="e">
        <f t="shared" si="310"/>
        <v>#N/A</v>
      </c>
      <c r="AN172" s="5" t="e">
        <f t="shared" si="311"/>
        <v>#N/A</v>
      </c>
      <c r="AO172" s="5" t="e">
        <f t="shared" si="312"/>
        <v>#N/A</v>
      </c>
      <c r="AP172" s="5" t="e">
        <f t="shared" si="313"/>
        <v>#N/A</v>
      </c>
      <c r="AQ172" s="5" t="e">
        <f t="shared" si="314"/>
        <v>#N/A</v>
      </c>
      <c r="AR172" s="5" t="e">
        <f t="shared" si="315"/>
        <v>#N/A</v>
      </c>
      <c r="AS172" s="5" t="e">
        <f t="shared" si="316"/>
        <v>#N/A</v>
      </c>
      <c r="AT172" s="5" t="e">
        <f t="shared" si="317"/>
        <v>#N/A</v>
      </c>
      <c r="AU172" s="5" t="e">
        <f t="shared" si="318"/>
        <v>#N/A</v>
      </c>
      <c r="AV172" s="5" t="e">
        <f t="shared" si="319"/>
        <v>#N/A</v>
      </c>
      <c r="AW172" s="5" t="e">
        <f t="shared" si="320"/>
        <v>#N/A</v>
      </c>
      <c r="AX172" s="5" t="e">
        <f t="shared" si="321"/>
        <v>#N/A</v>
      </c>
      <c r="AY172" s="5" t="e">
        <f t="shared" si="322"/>
        <v>#N/A</v>
      </c>
      <c r="AZ172" s="5" t="e">
        <f t="shared" si="323"/>
        <v>#N/A</v>
      </c>
      <c r="BA172" s="5" t="e">
        <f t="shared" si="324"/>
        <v>#N/A</v>
      </c>
      <c r="BB172" s="5" t="e">
        <f t="shared" si="325"/>
        <v>#N/A</v>
      </c>
      <c r="BC172" s="5" t="e">
        <f t="shared" si="326"/>
        <v>#N/A</v>
      </c>
      <c r="BD172" s="5" t="e">
        <f t="shared" si="327"/>
        <v>#N/A</v>
      </c>
      <c r="BE172" s="5" t="e">
        <f t="shared" si="328"/>
        <v>#N/A</v>
      </c>
      <c r="BF172" s="5" t="e">
        <f t="shared" si="329"/>
        <v>#N/A</v>
      </c>
      <c r="BG172" s="5" t="e">
        <f t="shared" si="330"/>
        <v>#N/A</v>
      </c>
      <c r="BH172" s="5" t="e">
        <f t="shared" si="331"/>
        <v>#N/A</v>
      </c>
      <c r="BI172" s="5" t="e">
        <f t="shared" si="332"/>
        <v>#N/A</v>
      </c>
      <c r="BJ172" s="8" t="e">
        <f t="shared" si="333"/>
        <v>#N/A</v>
      </c>
      <c r="BK172" s="8" t="e">
        <f t="shared" si="334"/>
        <v>#N/A</v>
      </c>
      <c r="BL172" s="8" t="e">
        <f t="shared" si="335"/>
        <v>#N/A</v>
      </c>
      <c r="BM172" s="8" t="e">
        <f t="shared" si="336"/>
        <v>#N/A</v>
      </c>
      <c r="BN172" s="8" t="e">
        <f t="shared" si="337"/>
        <v>#N/A</v>
      </c>
    </row>
    <row r="173" spans="1:66" x14ac:dyDescent="0.25">
      <c r="A173" t="s">
        <v>136</v>
      </c>
      <c r="B173" t="s">
        <v>515</v>
      </c>
      <c r="C173" t="s">
        <v>323</v>
      </c>
      <c r="D173" s="7" t="s">
        <v>526</v>
      </c>
      <c r="E173">
        <f>VLOOKUP(A173,home!$A$2:$E$405,3,FALSE)</f>
        <v>1.4901185770751</v>
      </c>
      <c r="F173" t="e">
        <f>VLOOKUP(B173,home!$B$2:$E$405,3,FALSE)</f>
        <v>#N/A</v>
      </c>
      <c r="G173">
        <f>VLOOKUP(C173,away!$B$2:$E$405,4,FALSE)</f>
        <v>0.76</v>
      </c>
      <c r="H173">
        <f>VLOOKUP(A173,away!$A$2:$E$405,3,FALSE)</f>
        <v>1.24901185770751</v>
      </c>
      <c r="I173">
        <f>VLOOKUP(C173,away!$B$2:$E$405,3,FALSE)</f>
        <v>1.01</v>
      </c>
      <c r="J173" t="e">
        <f>VLOOKUP(B173,home!$B$2:$E$405,4,FALSE)</f>
        <v>#N/A</v>
      </c>
      <c r="K173" s="3" t="e">
        <f t="shared" si="282"/>
        <v>#N/A</v>
      </c>
      <c r="L173" s="3" t="e">
        <f t="shared" si="283"/>
        <v>#N/A</v>
      </c>
      <c r="M173" s="5" t="e">
        <f t="shared" si="284"/>
        <v>#N/A</v>
      </c>
      <c r="N173" s="5" t="e">
        <f t="shared" si="285"/>
        <v>#N/A</v>
      </c>
      <c r="O173" s="5" t="e">
        <f t="shared" si="286"/>
        <v>#N/A</v>
      </c>
      <c r="P173" s="5" t="e">
        <f t="shared" si="287"/>
        <v>#N/A</v>
      </c>
      <c r="Q173" s="5" t="e">
        <f t="shared" si="288"/>
        <v>#N/A</v>
      </c>
      <c r="R173" s="5" t="e">
        <f t="shared" si="289"/>
        <v>#N/A</v>
      </c>
      <c r="S173" s="5" t="e">
        <f t="shared" si="290"/>
        <v>#N/A</v>
      </c>
      <c r="T173" s="5" t="e">
        <f t="shared" si="291"/>
        <v>#N/A</v>
      </c>
      <c r="U173" s="5" t="e">
        <f t="shared" si="292"/>
        <v>#N/A</v>
      </c>
      <c r="V173" s="5" t="e">
        <f t="shared" si="293"/>
        <v>#N/A</v>
      </c>
      <c r="W173" s="5" t="e">
        <f t="shared" si="294"/>
        <v>#N/A</v>
      </c>
      <c r="X173" s="5" t="e">
        <f t="shared" si="295"/>
        <v>#N/A</v>
      </c>
      <c r="Y173" s="5" t="e">
        <f t="shared" si="296"/>
        <v>#N/A</v>
      </c>
      <c r="Z173" s="5" t="e">
        <f t="shared" si="297"/>
        <v>#N/A</v>
      </c>
      <c r="AA173" s="5" t="e">
        <f t="shared" si="298"/>
        <v>#N/A</v>
      </c>
      <c r="AB173" s="5" t="e">
        <f t="shared" si="299"/>
        <v>#N/A</v>
      </c>
      <c r="AC173" s="5" t="e">
        <f t="shared" si="300"/>
        <v>#N/A</v>
      </c>
      <c r="AD173" s="5" t="e">
        <f t="shared" si="301"/>
        <v>#N/A</v>
      </c>
      <c r="AE173" s="5" t="e">
        <f t="shared" si="302"/>
        <v>#N/A</v>
      </c>
      <c r="AF173" s="5" t="e">
        <f t="shared" si="303"/>
        <v>#N/A</v>
      </c>
      <c r="AG173" s="5" t="e">
        <f t="shared" si="304"/>
        <v>#N/A</v>
      </c>
      <c r="AH173" s="5" t="e">
        <f t="shared" si="305"/>
        <v>#N/A</v>
      </c>
      <c r="AI173" s="5" t="e">
        <f t="shared" si="306"/>
        <v>#N/A</v>
      </c>
      <c r="AJ173" s="5" t="e">
        <f t="shared" si="307"/>
        <v>#N/A</v>
      </c>
      <c r="AK173" s="5" t="e">
        <f t="shared" si="308"/>
        <v>#N/A</v>
      </c>
      <c r="AL173" s="5" t="e">
        <f t="shared" si="309"/>
        <v>#N/A</v>
      </c>
      <c r="AM173" s="5" t="e">
        <f t="shared" si="310"/>
        <v>#N/A</v>
      </c>
      <c r="AN173" s="5" t="e">
        <f t="shared" si="311"/>
        <v>#N/A</v>
      </c>
      <c r="AO173" s="5" t="e">
        <f t="shared" si="312"/>
        <v>#N/A</v>
      </c>
      <c r="AP173" s="5" t="e">
        <f t="shared" si="313"/>
        <v>#N/A</v>
      </c>
      <c r="AQ173" s="5" t="e">
        <f t="shared" si="314"/>
        <v>#N/A</v>
      </c>
      <c r="AR173" s="5" t="e">
        <f t="shared" si="315"/>
        <v>#N/A</v>
      </c>
      <c r="AS173" s="5" t="e">
        <f t="shared" si="316"/>
        <v>#N/A</v>
      </c>
      <c r="AT173" s="5" t="e">
        <f t="shared" si="317"/>
        <v>#N/A</v>
      </c>
      <c r="AU173" s="5" t="e">
        <f t="shared" si="318"/>
        <v>#N/A</v>
      </c>
      <c r="AV173" s="5" t="e">
        <f t="shared" si="319"/>
        <v>#N/A</v>
      </c>
      <c r="AW173" s="5" t="e">
        <f t="shared" si="320"/>
        <v>#N/A</v>
      </c>
      <c r="AX173" s="5" t="e">
        <f t="shared" si="321"/>
        <v>#N/A</v>
      </c>
      <c r="AY173" s="5" t="e">
        <f t="shared" si="322"/>
        <v>#N/A</v>
      </c>
      <c r="AZ173" s="5" t="e">
        <f t="shared" si="323"/>
        <v>#N/A</v>
      </c>
      <c r="BA173" s="5" t="e">
        <f t="shared" si="324"/>
        <v>#N/A</v>
      </c>
      <c r="BB173" s="5" t="e">
        <f t="shared" si="325"/>
        <v>#N/A</v>
      </c>
      <c r="BC173" s="5" t="e">
        <f t="shared" si="326"/>
        <v>#N/A</v>
      </c>
      <c r="BD173" s="5" t="e">
        <f t="shared" si="327"/>
        <v>#N/A</v>
      </c>
      <c r="BE173" s="5" t="e">
        <f t="shared" si="328"/>
        <v>#N/A</v>
      </c>
      <c r="BF173" s="5" t="e">
        <f t="shared" si="329"/>
        <v>#N/A</v>
      </c>
      <c r="BG173" s="5" t="e">
        <f t="shared" si="330"/>
        <v>#N/A</v>
      </c>
      <c r="BH173" s="5" t="e">
        <f t="shared" si="331"/>
        <v>#N/A</v>
      </c>
      <c r="BI173" s="5" t="e">
        <f t="shared" si="332"/>
        <v>#N/A</v>
      </c>
      <c r="BJ173" s="8" t="e">
        <f t="shared" si="333"/>
        <v>#N/A</v>
      </c>
      <c r="BK173" s="8" t="e">
        <f t="shared" si="334"/>
        <v>#N/A</v>
      </c>
      <c r="BL173" s="8" t="e">
        <f t="shared" si="335"/>
        <v>#N/A</v>
      </c>
      <c r="BM173" s="8" t="e">
        <f t="shared" si="336"/>
        <v>#N/A</v>
      </c>
      <c r="BN173" s="8" t="e">
        <f t="shared" si="337"/>
        <v>#N/A</v>
      </c>
    </row>
    <row r="174" spans="1:66" x14ac:dyDescent="0.25">
      <c r="A174" t="s">
        <v>136</v>
      </c>
      <c r="B174" t="s">
        <v>359</v>
      </c>
      <c r="C174" t="s">
        <v>137</v>
      </c>
      <c r="D174" s="7" t="s">
        <v>526</v>
      </c>
      <c r="E174">
        <f>VLOOKUP(A174,home!$A$2:$E$405,3,FALSE)</f>
        <v>1.4901185770751</v>
      </c>
      <c r="F174">
        <f>VLOOKUP(B174,home!$B$2:$E$405,3,FALSE)</f>
        <v>1.43</v>
      </c>
      <c r="G174">
        <f>VLOOKUP(C174,away!$B$2:$E$405,4,FALSE)</f>
        <v>0.98</v>
      </c>
      <c r="H174">
        <f>VLOOKUP(A174,away!$A$2:$E$405,3,FALSE)</f>
        <v>1.24901185770751</v>
      </c>
      <c r="I174">
        <f>VLOOKUP(C174,away!$B$2:$E$405,3,FALSE)</f>
        <v>0.49</v>
      </c>
      <c r="J174">
        <f>VLOOKUP(B174,home!$B$2:$E$405,4,FALSE)</f>
        <v>0.8</v>
      </c>
      <c r="K174" s="3">
        <f t="shared" si="282"/>
        <v>2.0882521739130451</v>
      </c>
      <c r="L174" s="3">
        <f t="shared" si="283"/>
        <v>0.48961264822134387</v>
      </c>
      <c r="M174" s="5">
        <f t="shared" si="284"/>
        <v>7.5935967848278788E-2</v>
      </c>
      <c r="N174" s="5">
        <f t="shared" si="285"/>
        <v>0.15857344993735928</v>
      </c>
      <c r="O174" s="5">
        <f t="shared" si="286"/>
        <v>3.7179210313446599E-2</v>
      </c>
      <c r="P174" s="5">
        <f t="shared" si="287"/>
        <v>7.7639566761425166E-2</v>
      </c>
      <c r="Q174" s="5">
        <f t="shared" si="288"/>
        <v>0.16557067577829099</v>
      </c>
      <c r="R174" s="5">
        <f t="shared" si="289"/>
        <v>9.1017058101724446E-3</v>
      </c>
      <c r="S174" s="5">
        <f t="shared" si="290"/>
        <v>1.9845346341491415E-2</v>
      </c>
      <c r="T174" s="5">
        <f t="shared" si="291"/>
        <v>8.106549703560656E-2</v>
      </c>
      <c r="U174" s="5">
        <f t="shared" si="292"/>
        <v>1.9006656944409599E-2</v>
      </c>
      <c r="V174" s="5">
        <f t="shared" si="293"/>
        <v>2.2545078085647948E-3</v>
      </c>
      <c r="W174" s="5">
        <f t="shared" si="294"/>
        <v>0.11525110787675605</v>
      </c>
      <c r="X174" s="5">
        <f t="shared" si="295"/>
        <v>5.642840013798231E-2</v>
      </c>
      <c r="Y174" s="5">
        <f t="shared" si="296"/>
        <v>1.3814029213225582E-2</v>
      </c>
      <c r="Z174" s="5">
        <f t="shared" si="297"/>
        <v>1.4854367616833743E-3</v>
      </c>
      <c r="AA174" s="5">
        <f t="shared" si="298"/>
        <v>3.1019665467956602E-3</v>
      </c>
      <c r="AB174" s="5">
        <f t="shared" si="299"/>
        <v>3.23884419237579E-3</v>
      </c>
      <c r="AC174" s="5">
        <f t="shared" si="300"/>
        <v>1.4406793519356281E-4</v>
      </c>
      <c r="AD174" s="5">
        <f t="shared" si="301"/>
        <v>6.0168344142380689E-2</v>
      </c>
      <c r="AE174" s="5">
        <f t="shared" si="302"/>
        <v>2.945918231464419E-2</v>
      </c>
      <c r="AF174" s="5">
        <f t="shared" si="303"/>
        <v>7.2117941337541602E-3</v>
      </c>
      <c r="AG174" s="5">
        <f t="shared" si="304"/>
        <v>1.1769952080848422E-3</v>
      </c>
      <c r="AH174" s="5">
        <f t="shared" si="305"/>
        <v>1.8182215666328352E-4</v>
      </c>
      <c r="AI174" s="5">
        <f t="shared" si="306"/>
        <v>3.7969051391766002E-4</v>
      </c>
      <c r="AJ174" s="5">
        <f t="shared" si="307"/>
        <v>3.964447705513575E-4</v>
      </c>
      <c r="AK174" s="5">
        <f t="shared" si="308"/>
        <v>2.7595888464677692E-4</v>
      </c>
      <c r="AL174" s="5">
        <f t="shared" si="309"/>
        <v>5.8920021115631687E-6</v>
      </c>
      <c r="AM174" s="5">
        <f t="shared" si="310"/>
        <v>2.512933509121492E-2</v>
      </c>
      <c r="AN174" s="5">
        <f t="shared" si="311"/>
        <v>1.2303640302051283E-2</v>
      </c>
      <c r="AO174" s="5">
        <f t="shared" si="312"/>
        <v>3.0120089555250918E-3</v>
      </c>
      <c r="AP174" s="5">
        <f t="shared" si="313"/>
        <v>4.9157256039368134E-4</v>
      </c>
      <c r="AQ174" s="5">
        <f t="shared" si="314"/>
        <v>6.0170035771824205E-5</v>
      </c>
      <c r="AR174" s="5">
        <f t="shared" si="315"/>
        <v>1.7804485525845261E-5</v>
      </c>
      <c r="AS174" s="5">
        <f t="shared" si="316"/>
        <v>3.7180255604749714E-5</v>
      </c>
      <c r="AT174" s="5">
        <f t="shared" si="317"/>
        <v>3.882087479663064E-5</v>
      </c>
      <c r="AU174" s="5">
        <f t="shared" si="318"/>
        <v>2.7022592062423363E-5</v>
      </c>
      <c r="AV174" s="5">
        <f t="shared" si="319"/>
        <v>1.4107496654780249E-5</v>
      </c>
      <c r="AW174" s="5">
        <f t="shared" si="320"/>
        <v>1.6733853544328153E-7</v>
      </c>
      <c r="AX174" s="5">
        <f t="shared" si="321"/>
        <v>8.7460647722031656E-3</v>
      </c>
      <c r="AY174" s="5">
        <f t="shared" si="322"/>
        <v>4.2821839346337959E-3</v>
      </c>
      <c r="AZ174" s="5">
        <f t="shared" si="323"/>
        <v>1.0483057082034733E-3</v>
      </c>
      <c r="BA174" s="5">
        <f t="shared" si="324"/>
        <v>1.7108791131301799E-4</v>
      </c>
      <c r="BB174" s="5">
        <f t="shared" si="325"/>
        <v>2.0941701334156289E-5</v>
      </c>
      <c r="BC174" s="5">
        <f t="shared" si="326"/>
        <v>2.050664369695342E-6</v>
      </c>
      <c r="BD174" s="5">
        <f t="shared" si="327"/>
        <v>1.4528835514212803E-6</v>
      </c>
      <c r="BE174" s="5">
        <f t="shared" si="328"/>
        <v>3.0339872346979943E-6</v>
      </c>
      <c r="BF174" s="5">
        <f t="shared" si="329"/>
        <v>3.1678652192412578E-6</v>
      </c>
      <c r="BG174" s="5">
        <f t="shared" si="330"/>
        <v>2.2051004769146943E-6</v>
      </c>
      <c r="BH174" s="5">
        <f t="shared" si="331"/>
        <v>1.1512014661534509E-6</v>
      </c>
      <c r="BI174" s="5">
        <f t="shared" si="332"/>
        <v>4.8079979286136538E-7</v>
      </c>
      <c r="BJ174" s="8">
        <f t="shared" si="333"/>
        <v>0.74398683741509897</v>
      </c>
      <c r="BK174" s="8">
        <f t="shared" si="334"/>
        <v>0.1801075326316991</v>
      </c>
      <c r="BL174" s="8">
        <f t="shared" si="335"/>
        <v>7.3008727675364898E-2</v>
      </c>
      <c r="BM174" s="8">
        <f t="shared" si="336"/>
        <v>0.47030594143877458</v>
      </c>
      <c r="BN174" s="8">
        <f t="shared" si="337"/>
        <v>0.52400057644897324</v>
      </c>
    </row>
    <row r="175" spans="1:66" x14ac:dyDescent="0.25">
      <c r="A175" t="s">
        <v>136</v>
      </c>
      <c r="B175" t="s">
        <v>125</v>
      </c>
      <c r="C175" t="s">
        <v>317</v>
      </c>
      <c r="D175" s="7" t="s">
        <v>526</v>
      </c>
      <c r="E175">
        <f>VLOOKUP(A175,home!$A$2:$E$405,3,FALSE)</f>
        <v>1.4901185770751</v>
      </c>
      <c r="F175">
        <f>VLOOKUP(B175,home!$B$2:$E$405,3,FALSE)</f>
        <v>0.79</v>
      </c>
      <c r="G175">
        <f>VLOOKUP(C175,away!$B$2:$E$405,4,FALSE)</f>
        <v>0.79</v>
      </c>
      <c r="H175">
        <f>VLOOKUP(A175,away!$A$2:$E$405,3,FALSE)</f>
        <v>1.24901185770751</v>
      </c>
      <c r="I175">
        <f>VLOOKUP(C175,away!$B$2:$E$405,3,FALSE)</f>
        <v>0.64</v>
      </c>
      <c r="J175">
        <f>VLOOKUP(B175,home!$B$2:$E$405,4,FALSE)</f>
        <v>0.98</v>
      </c>
      <c r="K175" s="3">
        <f t="shared" si="282"/>
        <v>0.92998300395257005</v>
      </c>
      <c r="L175" s="3">
        <f t="shared" si="283"/>
        <v>0.78338023715415028</v>
      </c>
      <c r="M175" s="5">
        <f t="shared" si="284"/>
        <v>0.18025851912460469</v>
      </c>
      <c r="N175" s="5">
        <f t="shared" si="285"/>
        <v>0.16763735910354166</v>
      </c>
      <c r="O175" s="5">
        <f t="shared" si="286"/>
        <v>0.14121096146088877</v>
      </c>
      <c r="P175" s="5">
        <f t="shared" si="287"/>
        <v>0.13132379413042791</v>
      </c>
      <c r="Q175" s="5">
        <f t="shared" si="288"/>
        <v>7.794994739689369E-2</v>
      </c>
      <c r="R175" s="5">
        <f t="shared" si="289"/>
        <v>5.5310938238998297E-2</v>
      </c>
      <c r="S175" s="5">
        <f t="shared" si="290"/>
        <v>2.3918340986826898E-2</v>
      </c>
      <c r="T175" s="5">
        <f t="shared" si="291"/>
        <v>6.1064448277932108E-2</v>
      </c>
      <c r="U175" s="5">
        <f t="shared" si="292"/>
        <v>5.1438232494938715E-2</v>
      </c>
      <c r="V175" s="5">
        <f t="shared" si="293"/>
        <v>1.9361373647318696E-3</v>
      </c>
      <c r="W175" s="5">
        <f t="shared" si="294"/>
        <v>2.4164042079369341E-2</v>
      </c>
      <c r="X175" s="5">
        <f t="shared" si="295"/>
        <v>1.8929633014739218E-2</v>
      </c>
      <c r="Y175" s="5">
        <f t="shared" si="296"/>
        <v>7.4145502001637205E-3</v>
      </c>
      <c r="Z175" s="5">
        <f t="shared" si="297"/>
        <v>1.4443165304961685E-2</v>
      </c>
      <c r="AA175" s="5">
        <f t="shared" si="298"/>
        <v>1.3431898256891804E-2</v>
      </c>
      <c r="AB175" s="5">
        <f t="shared" si="299"/>
        <v>6.2457185448647643E-3</v>
      </c>
      <c r="AC175" s="5">
        <f t="shared" si="300"/>
        <v>8.8158421696604385E-5</v>
      </c>
      <c r="AD175" s="5">
        <f t="shared" si="301"/>
        <v>5.6180371101520509E-3</v>
      </c>
      <c r="AE175" s="5">
        <f t="shared" si="302"/>
        <v>4.4010592436917306E-3</v>
      </c>
      <c r="AF175" s="5">
        <f t="shared" si="303"/>
        <v>1.7238514170263466E-3</v>
      </c>
      <c r="AG175" s="5">
        <f t="shared" si="304"/>
        <v>4.5014371062953923E-4</v>
      </c>
      <c r="AH175" s="5">
        <f t="shared" si="305"/>
        <v>2.8286225654643696E-3</v>
      </c>
      <c r="AI175" s="5">
        <f t="shared" si="306"/>
        <v>2.6305709104785793E-3</v>
      </c>
      <c r="AJ175" s="5">
        <f t="shared" si="307"/>
        <v>1.223193118718558E-3</v>
      </c>
      <c r="AK175" s="5">
        <f t="shared" si="308"/>
        <v>3.7918293698666582E-4</v>
      </c>
      <c r="AL175" s="5">
        <f t="shared" si="309"/>
        <v>2.5690432780589882E-6</v>
      </c>
      <c r="AM175" s="5">
        <f t="shared" si="310"/>
        <v>1.0449358056032444E-3</v>
      </c>
      <c r="AN175" s="5">
        <f t="shared" si="311"/>
        <v>8.1858205920433251E-4</v>
      </c>
      <c r="AO175" s="5">
        <f t="shared" si="312"/>
        <v>3.2063050383481135E-4</v>
      </c>
      <c r="AP175" s="5">
        <f t="shared" si="313"/>
        <v>8.3725200044323082E-5</v>
      </c>
      <c r="AQ175" s="5">
        <f t="shared" si="314"/>
        <v>1.6397166766625119E-5</v>
      </c>
      <c r="AR175" s="5">
        <f t="shared" si="315"/>
        <v>4.4317740323061188E-4</v>
      </c>
      <c r="AS175" s="5">
        <f t="shared" si="316"/>
        <v>4.1214745274030387E-4</v>
      </c>
      <c r="AT175" s="5">
        <f t="shared" si="317"/>
        <v>1.9164506308541382E-4</v>
      </c>
      <c r="AU175" s="5">
        <f t="shared" si="318"/>
        <v>5.9408883820284317E-5</v>
      </c>
      <c r="AV175" s="5">
        <f t="shared" si="319"/>
        <v>1.3812313059164312E-5</v>
      </c>
      <c r="AW175" s="5">
        <f t="shared" si="320"/>
        <v>5.1989607943572523E-8</v>
      </c>
      <c r="AX175" s="5">
        <f t="shared" si="321"/>
        <v>1.6196208990541726E-4</v>
      </c>
      <c r="AY175" s="5">
        <f t="shared" si="322"/>
        <v>1.2687790040008759E-4</v>
      </c>
      <c r="AZ175" s="5">
        <f t="shared" si="323"/>
        <v>4.969681985252063E-5</v>
      </c>
      <c r="BA175" s="5">
        <f t="shared" si="324"/>
        <v>1.29771688406249E-5</v>
      </c>
      <c r="BB175" s="5">
        <f t="shared" si="325"/>
        <v>2.5415144009895453E-6</v>
      </c>
      <c r="BC175" s="5">
        <f t="shared" si="326"/>
        <v>3.9819443083557579E-7</v>
      </c>
      <c r="BD175" s="5">
        <f t="shared" si="327"/>
        <v>5.7862736540692853E-5</v>
      </c>
      <c r="BE175" s="5">
        <f t="shared" si="328"/>
        <v>5.3811361545029677E-5</v>
      </c>
      <c r="BF175" s="5">
        <f t="shared" si="329"/>
        <v>2.5021825828212251E-5</v>
      </c>
      <c r="BG175" s="5">
        <f t="shared" si="330"/>
        <v>7.7566242493662797E-6</v>
      </c>
      <c r="BH175" s="5">
        <f t="shared" si="331"/>
        <v>1.8033821799892502E-6</v>
      </c>
      <c r="BI175" s="5">
        <f t="shared" si="332"/>
        <v>3.3542295540418755E-7</v>
      </c>
      <c r="BJ175" s="8">
        <f t="shared" si="333"/>
        <v>0.37199179597742321</v>
      </c>
      <c r="BK175" s="8">
        <f t="shared" si="334"/>
        <v>0.33765439697196614</v>
      </c>
      <c r="BL175" s="8">
        <f t="shared" si="335"/>
        <v>0.27596610099746494</v>
      </c>
      <c r="BM175" s="8">
        <f t="shared" si="336"/>
        <v>0.2462371138856688</v>
      </c>
      <c r="BN175" s="8">
        <f t="shared" si="337"/>
        <v>0.75369151945535506</v>
      </c>
    </row>
    <row r="176" spans="1:66" x14ac:dyDescent="0.25">
      <c r="A176" t="s">
        <v>136</v>
      </c>
      <c r="B176" t="s">
        <v>381</v>
      </c>
      <c r="C176" t="s">
        <v>135</v>
      </c>
      <c r="D176" s="7" t="s">
        <v>526</v>
      </c>
      <c r="E176">
        <f>VLOOKUP(A176,home!$A$2:$E$405,3,FALSE)</f>
        <v>1.4901185770751</v>
      </c>
      <c r="F176">
        <f>VLOOKUP(B176,home!$B$2:$E$405,3,FALSE)</f>
        <v>1.19</v>
      </c>
      <c r="G176">
        <f>VLOOKUP(C176,away!$B$2:$E$405,4,FALSE)</f>
        <v>1.06</v>
      </c>
      <c r="H176">
        <f>VLOOKUP(A176,away!$A$2:$E$405,3,FALSE)</f>
        <v>1.24901185770751</v>
      </c>
      <c r="I176">
        <f>VLOOKUP(C176,away!$B$2:$E$405,3,FALSE)</f>
        <v>0.55000000000000004</v>
      </c>
      <c r="J176">
        <f>VLOOKUP(B176,home!$B$2:$E$405,4,FALSE)</f>
        <v>0.84</v>
      </c>
      <c r="K176" s="3">
        <f t="shared" si="282"/>
        <v>1.8796355731225312</v>
      </c>
      <c r="L176" s="3">
        <f t="shared" si="283"/>
        <v>0.57704347826086966</v>
      </c>
      <c r="M176" s="5">
        <f t="shared" si="284"/>
        <v>8.5719147689708092E-2</v>
      </c>
      <c r="N176" s="5">
        <f t="shared" si="285"/>
        <v>0.16112075929531935</v>
      </c>
      <c r="O176" s="5">
        <f t="shared" si="286"/>
        <v>4.9463675136426348E-2</v>
      </c>
      <c r="P176" s="5">
        <f t="shared" si="287"/>
        <v>9.2973683363803433E-2</v>
      </c>
      <c r="Q176" s="5">
        <f t="shared" si="288"/>
        <v>0.15142415536999751</v>
      </c>
      <c r="R176" s="5">
        <f t="shared" si="289"/>
        <v>1.4271345574144577E-2</v>
      </c>
      <c r="S176" s="5">
        <f t="shared" si="290"/>
        <v>2.5210545225914087E-2</v>
      </c>
      <c r="T176" s="5">
        <f t="shared" si="291"/>
        <v>8.7378321307417711E-2</v>
      </c>
      <c r="U176" s="5">
        <f t="shared" si="292"/>
        <v>2.6824928817486937E-2</v>
      </c>
      <c r="V176" s="5">
        <f t="shared" si="293"/>
        <v>3.0382389108773006E-3</v>
      </c>
      <c r="W176" s="5">
        <f t="shared" si="294"/>
        <v>9.4874076354493478E-2</v>
      </c>
      <c r="X176" s="5">
        <f t="shared" si="295"/>
        <v>5.4746467016384255E-2</v>
      </c>
      <c r="Y176" s="5">
        <f t="shared" si="296"/>
        <v>1.579554587481417E-2</v>
      </c>
      <c r="Z176" s="5">
        <f t="shared" si="297"/>
        <v>2.7450622965224185E-3</v>
      </c>
      <c r="AA176" s="5">
        <f t="shared" si="298"/>
        <v>5.1597167429809675E-3</v>
      </c>
      <c r="AB176" s="5">
        <f t="shared" si="299"/>
        <v>4.8491935686714761E-3</v>
      </c>
      <c r="AC176" s="5">
        <f t="shared" si="300"/>
        <v>2.0596059201528961E-4</v>
      </c>
      <c r="AD176" s="5">
        <f t="shared" si="301"/>
        <v>4.4582172220762308E-2</v>
      </c>
      <c r="AE176" s="5">
        <f t="shared" si="302"/>
        <v>2.5725851726693803E-2</v>
      </c>
      <c r="AF176" s="5">
        <f t="shared" si="303"/>
        <v>7.4224674807973953E-3</v>
      </c>
      <c r="AG176" s="5">
        <f t="shared" si="304"/>
        <v>1.427695484132508E-3</v>
      </c>
      <c r="AH176" s="5">
        <f t="shared" si="305"/>
        <v>3.9600507390701668E-4</v>
      </c>
      <c r="AI176" s="5">
        <f t="shared" si="306"/>
        <v>7.4434522405264557E-4</v>
      </c>
      <c r="AJ176" s="5">
        <f t="shared" si="307"/>
        <v>6.9954888090660681E-4</v>
      </c>
      <c r="AK176" s="5">
        <f t="shared" si="308"/>
        <v>4.3829898723003833E-4</v>
      </c>
      <c r="AL176" s="5">
        <f t="shared" si="309"/>
        <v>8.9356534139922044E-6</v>
      </c>
      <c r="AM176" s="5">
        <f t="shared" si="310"/>
        <v>1.6759647366643995E-2</v>
      </c>
      <c r="AN176" s="5">
        <f t="shared" si="311"/>
        <v>9.671045210873877E-3</v>
      </c>
      <c r="AO176" s="5">
        <f t="shared" si="312"/>
        <v>2.7903067834503933E-3</v>
      </c>
      <c r="AP176" s="5">
        <f t="shared" si="313"/>
        <v>5.367094439123715E-4</v>
      </c>
      <c r="AQ176" s="5">
        <f t="shared" si="314"/>
        <v>7.742617108266297E-5</v>
      </c>
      <c r="AR176" s="5">
        <f t="shared" si="315"/>
        <v>4.5702429051251549E-5</v>
      </c>
      <c r="AS176" s="5">
        <f t="shared" si="316"/>
        <v>8.5903911422841015E-5</v>
      </c>
      <c r="AT176" s="5">
        <f t="shared" si="317"/>
        <v>8.0734023890369477E-5</v>
      </c>
      <c r="AU176" s="5">
        <f t="shared" si="318"/>
        <v>5.0583514421887581E-5</v>
      </c>
      <c r="AV176" s="5">
        <f t="shared" si="319"/>
        <v>2.3769643280234133E-5</v>
      </c>
      <c r="AW176" s="5">
        <f t="shared" si="320"/>
        <v>2.6921918638830556E-7</v>
      </c>
      <c r="AX176" s="5">
        <f t="shared" si="321"/>
        <v>5.2503382305555645E-3</v>
      </c>
      <c r="AY176" s="5">
        <f t="shared" si="322"/>
        <v>3.0296734346058028E-3</v>
      </c>
      <c r="AZ176" s="5">
        <f t="shared" si="323"/>
        <v>8.7412664834974382E-4</v>
      </c>
      <c r="BA176" s="5">
        <f t="shared" si="324"/>
        <v>1.6813636053475081E-4</v>
      </c>
      <c r="BB176" s="5">
        <f t="shared" si="325"/>
        <v>2.4255497576274045E-5</v>
      </c>
      <c r="BC176" s="5">
        <f t="shared" si="326"/>
        <v>2.7992953376722549E-6</v>
      </c>
      <c r="BD176" s="5">
        <f t="shared" si="327"/>
        <v>4.3953814374508017E-6</v>
      </c>
      <c r="BE176" s="5">
        <f t="shared" si="328"/>
        <v>8.2617153072749712E-6</v>
      </c>
      <c r="BF176" s="5">
        <f t="shared" si="329"/>
        <v>7.7645069932824925E-6</v>
      </c>
      <c r="BG176" s="5">
        <f t="shared" si="330"/>
        <v>4.8648145174441456E-6</v>
      </c>
      <c r="BH176" s="5">
        <f t="shared" si="331"/>
        <v>2.2860196059077352E-6</v>
      </c>
      <c r="BI176" s="5">
        <f t="shared" si="332"/>
        <v>8.5937675442394596E-7</v>
      </c>
      <c r="BJ176" s="8">
        <f t="shared" si="333"/>
        <v>0.68368197657373553</v>
      </c>
      <c r="BK176" s="8">
        <f t="shared" si="334"/>
        <v>0.21018618487033802</v>
      </c>
      <c r="BL176" s="8">
        <f t="shared" si="335"/>
        <v>0.10316218334248897</v>
      </c>
      <c r="BM176" s="8">
        <f t="shared" si="336"/>
        <v>0.44177323643826621</v>
      </c>
      <c r="BN176" s="8">
        <f t="shared" si="337"/>
        <v>0.5549727664293993</v>
      </c>
    </row>
    <row r="177" spans="1:66" x14ac:dyDescent="0.25">
      <c r="A177" t="s">
        <v>136</v>
      </c>
      <c r="B177" t="s">
        <v>386</v>
      </c>
      <c r="C177" t="s">
        <v>472</v>
      </c>
      <c r="D177" s="7" t="s">
        <v>526</v>
      </c>
      <c r="E177">
        <f>VLOOKUP(A177,home!$A$2:$E$405,3,FALSE)</f>
        <v>1.4901185770751</v>
      </c>
      <c r="F177">
        <f>VLOOKUP(B177,home!$B$2:$E$405,3,FALSE)</f>
        <v>0.73</v>
      </c>
      <c r="G177">
        <f>VLOOKUP(C177,away!$B$2:$E$405,4,FALSE)</f>
        <v>0.92</v>
      </c>
      <c r="H177">
        <f>VLOOKUP(A177,away!$A$2:$E$405,3,FALSE)</f>
        <v>1.24901185770751</v>
      </c>
      <c r="I177">
        <f>VLOOKUP(C177,away!$B$2:$E$405,3,FALSE)</f>
        <v>0.76</v>
      </c>
      <c r="J177">
        <f>VLOOKUP(B177,home!$B$2:$E$405,4,FALSE)</f>
        <v>0.87</v>
      </c>
      <c r="K177" s="3">
        <f t="shared" si="282"/>
        <v>1.0007636363636372</v>
      </c>
      <c r="L177" s="3">
        <f t="shared" si="283"/>
        <v>0.82584664031620558</v>
      </c>
      <c r="M177" s="5">
        <f t="shared" si="284"/>
        <v>0.16095824802285727</v>
      </c>
      <c r="N177" s="5">
        <f t="shared" si="285"/>
        <v>0.16108116159407485</v>
      </c>
      <c r="O177" s="5">
        <f t="shared" si="286"/>
        <v>0.1329268283608592</v>
      </c>
      <c r="P177" s="5">
        <f t="shared" si="287"/>
        <v>0.1330283361206985</v>
      </c>
      <c r="Q177" s="5">
        <f t="shared" si="288"/>
        <v>8.060208451328249E-2</v>
      </c>
      <c r="R177" s="5">
        <f t="shared" si="289"/>
        <v>5.4888587304852236E-2</v>
      </c>
      <c r="S177" s="5">
        <f t="shared" si="290"/>
        <v>2.7486224577519786E-2</v>
      </c>
      <c r="T177" s="5">
        <f t="shared" si="291"/>
        <v>6.6564960697777203E-2</v>
      </c>
      <c r="U177" s="5">
        <f t="shared" si="292"/>
        <v>5.49305022260669E-2</v>
      </c>
      <c r="V177" s="5">
        <f t="shared" si="293"/>
        <v>2.5240822571495308E-3</v>
      </c>
      <c r="W177" s="5">
        <f t="shared" si="294"/>
        <v>2.688787839866727E-2</v>
      </c>
      <c r="X177" s="5">
        <f t="shared" si="295"/>
        <v>2.2205264040770039E-2</v>
      </c>
      <c r="Y177" s="5">
        <f t="shared" si="296"/>
        <v>9.1690713527020941E-3</v>
      </c>
      <c r="Z177" s="5">
        <f t="shared" si="297"/>
        <v>1.5109851805804988E-2</v>
      </c>
      <c r="AA177" s="5">
        <f t="shared" si="298"/>
        <v>1.512139023809307E-2</v>
      </c>
      <c r="AB177" s="5">
        <f t="shared" si="299"/>
        <v>7.5664687407738119E-3</v>
      </c>
      <c r="AC177" s="5">
        <f t="shared" si="300"/>
        <v>1.3038104097836314E-4</v>
      </c>
      <c r="AD177" s="5">
        <f t="shared" si="301"/>
        <v>6.727102740088386E-3</v>
      </c>
      <c r="AE177" s="5">
        <f t="shared" si="302"/>
        <v>5.5555551969639341E-3</v>
      </c>
      <c r="AF177" s="5">
        <f t="shared" si="303"/>
        <v>2.2940182972519501E-3</v>
      </c>
      <c r="AG177" s="5">
        <f t="shared" si="304"/>
        <v>6.3150243453647531E-4</v>
      </c>
      <c r="AH177" s="5">
        <f t="shared" si="305"/>
        <v>3.1196050873749494E-3</v>
      </c>
      <c r="AI177" s="5">
        <f t="shared" si="306"/>
        <v>3.1219873312598569E-3</v>
      </c>
      <c r="AJ177" s="5">
        <f t="shared" si="307"/>
        <v>1.5621856971564105E-3</v>
      </c>
      <c r="AK177" s="5">
        <f t="shared" si="308"/>
        <v>5.211262129871711E-4</v>
      </c>
      <c r="AL177" s="5">
        <f t="shared" si="309"/>
        <v>4.310278760134924E-6</v>
      </c>
      <c r="AM177" s="5">
        <f t="shared" si="310"/>
        <v>1.3464479600725286E-3</v>
      </c>
      <c r="AN177" s="5">
        <f t="shared" si="311"/>
        <v>1.1119595241865061E-3</v>
      </c>
      <c r="AO177" s="5">
        <f t="shared" si="312"/>
        <v>4.5915401860851629E-4</v>
      </c>
      <c r="AP177" s="5">
        <f t="shared" si="313"/>
        <v>1.263969345518426E-4</v>
      </c>
      <c r="AQ177" s="5">
        <f t="shared" si="314"/>
        <v>2.6096120936476625E-5</v>
      </c>
      <c r="AR177" s="5">
        <f t="shared" si="315"/>
        <v>5.1526307610438914E-4</v>
      </c>
      <c r="AS177" s="5">
        <f t="shared" si="316"/>
        <v>5.1565654972614207E-4</v>
      </c>
      <c r="AT177" s="5">
        <f t="shared" si="317"/>
        <v>2.5802516190933029E-4</v>
      </c>
      <c r="AU177" s="5">
        <f t="shared" si="318"/>
        <v>8.6074066435232549E-5</v>
      </c>
      <c r="AV177" s="5">
        <f t="shared" si="319"/>
        <v>2.1534948930582154E-5</v>
      </c>
      <c r="AW177" s="5">
        <f t="shared" si="320"/>
        <v>9.8954097089083893E-8</v>
      </c>
      <c r="AX177" s="5">
        <f t="shared" si="321"/>
        <v>2.2457935944943076E-4</v>
      </c>
      <c r="AY177" s="5">
        <f t="shared" si="322"/>
        <v>1.8546810948567787E-4</v>
      </c>
      <c r="AZ177" s="5">
        <f t="shared" si="323"/>
        <v>7.6584107552272627E-5</v>
      </c>
      <c r="BA177" s="5">
        <f t="shared" si="324"/>
        <v>2.1082242641219768E-5</v>
      </c>
      <c r="BB177" s="5">
        <f t="shared" si="325"/>
        <v>4.3526748138955974E-6</v>
      </c>
      <c r="BC177" s="5">
        <f t="shared" si="326"/>
        <v>7.189283742889291E-7</v>
      </c>
      <c r="BD177" s="5">
        <f t="shared" si="327"/>
        <v>7.0921380046633819E-5</v>
      </c>
      <c r="BE177" s="5">
        <f t="shared" si="328"/>
        <v>7.0975538191396767E-5</v>
      </c>
      <c r="BF177" s="5">
        <f t="shared" si="329"/>
        <v>3.5514868846644214E-5</v>
      </c>
      <c r="BG177" s="5">
        <f t="shared" si="330"/>
        <v>1.1847329763981775E-5</v>
      </c>
      <c r="BH177" s="5">
        <f t="shared" si="331"/>
        <v>2.9640942039503879E-6</v>
      </c>
      <c r="BI177" s="5">
        <f t="shared" si="332"/>
        <v>5.9327153881395428E-7</v>
      </c>
      <c r="BJ177" s="8">
        <f t="shared" si="333"/>
        <v>0.38530143924678739</v>
      </c>
      <c r="BK177" s="8">
        <f t="shared" si="334"/>
        <v>0.32431705040744918</v>
      </c>
      <c r="BL177" s="8">
        <f t="shared" si="335"/>
        <v>0.27534805148512076</v>
      </c>
      <c r="BM177" s="8">
        <f t="shared" si="336"/>
        <v>0.27640577787314924</v>
      </c>
      <c r="BN177" s="8">
        <f t="shared" si="337"/>
        <v>0.72348524591662466</v>
      </c>
    </row>
    <row r="178" spans="1:66" x14ac:dyDescent="0.25">
      <c r="A178" t="s">
        <v>136</v>
      </c>
      <c r="B178" t="s">
        <v>138</v>
      </c>
      <c r="C178" t="s">
        <v>473</v>
      </c>
      <c r="D178" s="7" t="s">
        <v>526</v>
      </c>
      <c r="E178">
        <f>VLOOKUP(A178,home!$A$2:$E$405,3,FALSE)</f>
        <v>1.4901185770751</v>
      </c>
      <c r="F178">
        <f>VLOOKUP(B178,home!$B$2:$E$405,3,FALSE)</f>
        <v>1.43</v>
      </c>
      <c r="G178">
        <f>VLOOKUP(C178,away!$B$2:$E$405,4,FALSE)</f>
        <v>1.25</v>
      </c>
      <c r="H178">
        <f>VLOOKUP(A178,away!$A$2:$E$405,3,FALSE)</f>
        <v>1.24901185770751</v>
      </c>
      <c r="I178">
        <f>VLOOKUP(C178,away!$B$2:$E$405,3,FALSE)</f>
        <v>0.57999999999999996</v>
      </c>
      <c r="J178">
        <f>VLOOKUP(B178,home!$B$2:$E$405,4,FALSE)</f>
        <v>0.66</v>
      </c>
      <c r="K178" s="3">
        <f t="shared" si="282"/>
        <v>2.6635869565217414</v>
      </c>
      <c r="L178" s="3">
        <f t="shared" si="283"/>
        <v>0.47812173913043482</v>
      </c>
      <c r="M178" s="5">
        <f t="shared" si="284"/>
        <v>4.3208903922516154E-2</v>
      </c>
      <c r="N178" s="5">
        <f t="shared" si="285"/>
        <v>0.11509067289361512</v>
      </c>
      <c r="O178" s="5">
        <f t="shared" si="286"/>
        <v>2.0659116289353293E-2</v>
      </c>
      <c r="P178" s="5">
        <f t="shared" si="287"/>
        <v>5.5027352681587267E-2</v>
      </c>
      <c r="Q178" s="5">
        <f t="shared" si="288"/>
        <v>0.15327700756837181</v>
      </c>
      <c r="R178" s="5">
        <f t="shared" si="289"/>
        <v>4.9387863045817441E-3</v>
      </c>
      <c r="S178" s="5">
        <f t="shared" si="290"/>
        <v>1.7519592423437366E-2</v>
      </c>
      <c r="T178" s="5">
        <f t="shared" si="291"/>
        <v>7.3285069427298774E-2</v>
      </c>
      <c r="U178" s="5">
        <f t="shared" si="292"/>
        <v>1.3154886781932143E-2</v>
      </c>
      <c r="V178" s="5">
        <f t="shared" si="293"/>
        <v>2.4790589788595821E-3</v>
      </c>
      <c r="W178" s="5">
        <f t="shared" si="294"/>
        <v>0.13608887936459979</v>
      </c>
      <c r="X178" s="5">
        <f t="shared" si="295"/>
        <v>6.5067051678114399E-2</v>
      </c>
      <c r="Y178" s="5">
        <f t="shared" si="296"/>
        <v>1.5554985954214961E-2</v>
      </c>
      <c r="Z178" s="5">
        <f t="shared" si="297"/>
        <v>7.8711369904673248E-4</v>
      </c>
      <c r="AA178" s="5">
        <f t="shared" si="298"/>
        <v>2.096545782080456E-3</v>
      </c>
      <c r="AB178" s="5">
        <f t="shared" si="299"/>
        <v>2.7921659994500883E-3</v>
      </c>
      <c r="AC178" s="5">
        <f t="shared" si="300"/>
        <v>1.9732051782774364E-4</v>
      </c>
      <c r="AD178" s="5">
        <f t="shared" si="301"/>
        <v>9.0621141000802194E-2</v>
      </c>
      <c r="AE178" s="5">
        <f t="shared" si="302"/>
        <v>4.3327937537287906E-2</v>
      </c>
      <c r="AF178" s="5">
        <f t="shared" si="303"/>
        <v>1.0358014424131468E-2</v>
      </c>
      <c r="AG178" s="5">
        <f t="shared" si="304"/>
        <v>1.6507972901346228E-3</v>
      </c>
      <c r="AH178" s="5">
        <f t="shared" si="305"/>
        <v>9.4084042670403319E-5</v>
      </c>
      <c r="AI178" s="5">
        <f t="shared" si="306"/>
        <v>2.5060102887372121E-4</v>
      </c>
      <c r="AJ178" s="5">
        <f t="shared" si="307"/>
        <v>3.3374881589948613E-4</v>
      </c>
      <c r="AK178" s="5">
        <f t="shared" si="308"/>
        <v>2.9632299759481569E-4</v>
      </c>
      <c r="AL178" s="5">
        <f t="shared" si="309"/>
        <v>1.0051655783994613E-5</v>
      </c>
      <c r="AM178" s="5">
        <f t="shared" si="310"/>
        <v>4.8275457830970862E-2</v>
      </c>
      <c r="AN178" s="5">
        <f t="shared" si="311"/>
        <v>2.3081545855461762E-2</v>
      </c>
      <c r="AO178" s="5">
        <f t="shared" si="312"/>
        <v>5.5178944231161261E-3</v>
      </c>
      <c r="AP178" s="5">
        <f t="shared" si="313"/>
        <v>8.7940842597280361E-4</v>
      </c>
      <c r="AQ178" s="5">
        <f t="shared" si="314"/>
        <v>1.0511607150801873E-4</v>
      </c>
      <c r="AR178" s="5">
        <f t="shared" si="315"/>
        <v>8.9967252211990558E-6</v>
      </c>
      <c r="AS178" s="5">
        <f t="shared" si="316"/>
        <v>2.3963559950595983E-5</v>
      </c>
      <c r="AT178" s="5">
        <f t="shared" si="317"/>
        <v>3.1914512858117126E-5</v>
      </c>
      <c r="AU178" s="5">
        <f t="shared" si="318"/>
        <v>2.8335693390875389E-5</v>
      </c>
      <c r="AV178" s="5">
        <f t="shared" si="319"/>
        <v>1.8868645829983754E-5</v>
      </c>
      <c r="AW178" s="5">
        <f t="shared" si="320"/>
        <v>3.5558258036845113E-7</v>
      </c>
      <c r="AX178" s="5">
        <f t="shared" si="321"/>
        <v>2.143097996644823E-2</v>
      </c>
      <c r="AY178" s="5">
        <f t="shared" si="322"/>
        <v>1.0246617412827737E-2</v>
      </c>
      <c r="AZ178" s="5">
        <f t="shared" si="323"/>
        <v>2.449565268812696E-3</v>
      </c>
      <c r="BA178" s="5">
        <f t="shared" si="324"/>
        <v>3.9039680214607921E-4</v>
      </c>
      <c r="BB178" s="5">
        <f t="shared" si="325"/>
        <v>4.6664299498260901E-5</v>
      </c>
      <c r="BC178" s="5">
        <f t="shared" si="326"/>
        <v>4.4622432062823962E-6</v>
      </c>
      <c r="BD178" s="5">
        <f t="shared" si="327"/>
        <v>7.1692165153972309E-7</v>
      </c>
      <c r="BE178" s="5">
        <f t="shared" si="328"/>
        <v>1.9095831598892312E-6</v>
      </c>
      <c r="BF178" s="5">
        <f t="shared" si="329"/>
        <v>2.5431703985372641E-6</v>
      </c>
      <c r="BG178" s="5">
        <f t="shared" si="330"/>
        <v>2.257985167252018E-6</v>
      </c>
      <c r="BH178" s="5">
        <f t="shared" si="331"/>
        <v>1.5035849598780096E-6</v>
      </c>
      <c r="BI178" s="5">
        <f t="shared" si="332"/>
        <v>8.0098585743066647E-7</v>
      </c>
      <c r="BJ178" s="8">
        <f t="shared" si="333"/>
        <v>0.81674966573853991</v>
      </c>
      <c r="BK178" s="8">
        <f t="shared" si="334"/>
        <v>0.12868889759283986</v>
      </c>
      <c r="BL178" s="8">
        <f t="shared" si="335"/>
        <v>4.4738069410881452E-2</v>
      </c>
      <c r="BM178" s="8">
        <f t="shared" si="336"/>
        <v>0.58851564495103503</v>
      </c>
      <c r="BN178" s="8">
        <f t="shared" si="337"/>
        <v>0.39220183966002536</v>
      </c>
    </row>
    <row r="179" spans="1:66" x14ac:dyDescent="0.25">
      <c r="A179" t="s">
        <v>136</v>
      </c>
      <c r="B179" t="s">
        <v>516</v>
      </c>
      <c r="C179" t="s">
        <v>388</v>
      </c>
      <c r="D179" s="7" t="s">
        <v>526</v>
      </c>
      <c r="E179">
        <f>VLOOKUP(A179,home!$A$2:$E$405,3,FALSE)</f>
        <v>1.4901185770751</v>
      </c>
      <c r="F179" t="e">
        <f>VLOOKUP(B179,home!$B$2:$E$405,3,FALSE)</f>
        <v>#N/A</v>
      </c>
      <c r="G179">
        <f>VLOOKUP(C179,away!$B$2:$E$405,4,FALSE)</f>
        <v>0.76</v>
      </c>
      <c r="H179">
        <f>VLOOKUP(A179,away!$A$2:$E$405,3,FALSE)</f>
        <v>1.24901185770751</v>
      </c>
      <c r="I179">
        <f>VLOOKUP(C179,away!$B$2:$E$405,3,FALSE)</f>
        <v>0.95</v>
      </c>
      <c r="J179" t="e">
        <f>VLOOKUP(B179,home!$B$2:$E$405,4,FALSE)</f>
        <v>#N/A</v>
      </c>
      <c r="K179" s="3" t="e">
        <f t="shared" si="282"/>
        <v>#N/A</v>
      </c>
      <c r="L179" s="3" t="e">
        <f t="shared" si="283"/>
        <v>#N/A</v>
      </c>
      <c r="M179" s="5" t="e">
        <f t="shared" si="284"/>
        <v>#N/A</v>
      </c>
      <c r="N179" s="5" t="e">
        <f t="shared" si="285"/>
        <v>#N/A</v>
      </c>
      <c r="O179" s="5" t="e">
        <f t="shared" si="286"/>
        <v>#N/A</v>
      </c>
      <c r="P179" s="5" t="e">
        <f t="shared" si="287"/>
        <v>#N/A</v>
      </c>
      <c r="Q179" s="5" t="e">
        <f t="shared" si="288"/>
        <v>#N/A</v>
      </c>
      <c r="R179" s="5" t="e">
        <f t="shared" si="289"/>
        <v>#N/A</v>
      </c>
      <c r="S179" s="5" t="e">
        <f t="shared" si="290"/>
        <v>#N/A</v>
      </c>
      <c r="T179" s="5" t="e">
        <f t="shared" si="291"/>
        <v>#N/A</v>
      </c>
      <c r="U179" s="5" t="e">
        <f t="shared" si="292"/>
        <v>#N/A</v>
      </c>
      <c r="V179" s="5" t="e">
        <f t="shared" si="293"/>
        <v>#N/A</v>
      </c>
      <c r="W179" s="5" t="e">
        <f t="shared" si="294"/>
        <v>#N/A</v>
      </c>
      <c r="X179" s="5" t="e">
        <f t="shared" si="295"/>
        <v>#N/A</v>
      </c>
      <c r="Y179" s="5" t="e">
        <f t="shared" si="296"/>
        <v>#N/A</v>
      </c>
      <c r="Z179" s="5" t="e">
        <f t="shared" si="297"/>
        <v>#N/A</v>
      </c>
      <c r="AA179" s="5" t="e">
        <f t="shared" si="298"/>
        <v>#N/A</v>
      </c>
      <c r="AB179" s="5" t="e">
        <f t="shared" si="299"/>
        <v>#N/A</v>
      </c>
      <c r="AC179" s="5" t="e">
        <f t="shared" si="300"/>
        <v>#N/A</v>
      </c>
      <c r="AD179" s="5" t="e">
        <f t="shared" si="301"/>
        <v>#N/A</v>
      </c>
      <c r="AE179" s="5" t="e">
        <f t="shared" si="302"/>
        <v>#N/A</v>
      </c>
      <c r="AF179" s="5" t="e">
        <f t="shared" si="303"/>
        <v>#N/A</v>
      </c>
      <c r="AG179" s="5" t="e">
        <f t="shared" si="304"/>
        <v>#N/A</v>
      </c>
      <c r="AH179" s="5" t="e">
        <f t="shared" si="305"/>
        <v>#N/A</v>
      </c>
      <c r="AI179" s="5" t="e">
        <f t="shared" si="306"/>
        <v>#N/A</v>
      </c>
      <c r="AJ179" s="5" t="e">
        <f t="shared" si="307"/>
        <v>#N/A</v>
      </c>
      <c r="AK179" s="5" t="e">
        <f t="shared" si="308"/>
        <v>#N/A</v>
      </c>
      <c r="AL179" s="5" t="e">
        <f t="shared" si="309"/>
        <v>#N/A</v>
      </c>
      <c r="AM179" s="5" t="e">
        <f t="shared" si="310"/>
        <v>#N/A</v>
      </c>
      <c r="AN179" s="5" t="e">
        <f t="shared" si="311"/>
        <v>#N/A</v>
      </c>
      <c r="AO179" s="5" t="e">
        <f t="shared" si="312"/>
        <v>#N/A</v>
      </c>
      <c r="AP179" s="5" t="e">
        <f t="shared" si="313"/>
        <v>#N/A</v>
      </c>
      <c r="AQ179" s="5" t="e">
        <f t="shared" si="314"/>
        <v>#N/A</v>
      </c>
      <c r="AR179" s="5" t="e">
        <f t="shared" si="315"/>
        <v>#N/A</v>
      </c>
      <c r="AS179" s="5" t="e">
        <f t="shared" si="316"/>
        <v>#N/A</v>
      </c>
      <c r="AT179" s="5" t="e">
        <f t="shared" si="317"/>
        <v>#N/A</v>
      </c>
      <c r="AU179" s="5" t="e">
        <f t="shared" si="318"/>
        <v>#N/A</v>
      </c>
      <c r="AV179" s="5" t="e">
        <f t="shared" si="319"/>
        <v>#N/A</v>
      </c>
      <c r="AW179" s="5" t="e">
        <f t="shared" si="320"/>
        <v>#N/A</v>
      </c>
      <c r="AX179" s="5" t="e">
        <f t="shared" si="321"/>
        <v>#N/A</v>
      </c>
      <c r="AY179" s="5" t="e">
        <f t="shared" si="322"/>
        <v>#N/A</v>
      </c>
      <c r="AZ179" s="5" t="e">
        <f t="shared" si="323"/>
        <v>#N/A</v>
      </c>
      <c r="BA179" s="5" t="e">
        <f t="shared" si="324"/>
        <v>#N/A</v>
      </c>
      <c r="BB179" s="5" t="e">
        <f t="shared" si="325"/>
        <v>#N/A</v>
      </c>
      <c r="BC179" s="5" t="e">
        <f t="shared" si="326"/>
        <v>#N/A</v>
      </c>
      <c r="BD179" s="5" t="e">
        <f t="shared" si="327"/>
        <v>#N/A</v>
      </c>
      <c r="BE179" s="5" t="e">
        <f t="shared" si="328"/>
        <v>#N/A</v>
      </c>
      <c r="BF179" s="5" t="e">
        <f t="shared" si="329"/>
        <v>#N/A</v>
      </c>
      <c r="BG179" s="5" t="e">
        <f t="shared" si="330"/>
        <v>#N/A</v>
      </c>
      <c r="BH179" s="5" t="e">
        <f t="shared" si="331"/>
        <v>#N/A</v>
      </c>
      <c r="BI179" s="5" t="e">
        <f t="shared" si="332"/>
        <v>#N/A</v>
      </c>
      <c r="BJ179" s="8" t="e">
        <f t="shared" si="333"/>
        <v>#N/A</v>
      </c>
      <c r="BK179" s="8" t="e">
        <f t="shared" si="334"/>
        <v>#N/A</v>
      </c>
      <c r="BL179" s="8" t="e">
        <f t="shared" si="335"/>
        <v>#N/A</v>
      </c>
      <c r="BM179" s="8" t="e">
        <f t="shared" si="336"/>
        <v>#N/A</v>
      </c>
      <c r="BN179" s="8" t="e">
        <f t="shared" si="337"/>
        <v>#N/A</v>
      </c>
    </row>
    <row r="180" spans="1:66" x14ac:dyDescent="0.25">
      <c r="A180" t="s">
        <v>136</v>
      </c>
      <c r="B180" t="s">
        <v>116</v>
      </c>
      <c r="C180" t="s">
        <v>475</v>
      </c>
      <c r="D180" s="7" t="s">
        <v>526</v>
      </c>
      <c r="E180">
        <f>VLOOKUP(A180,home!$A$2:$E$405,3,FALSE)</f>
        <v>1.4901185770751</v>
      </c>
      <c r="F180">
        <f>VLOOKUP(B180,home!$B$2:$E$405,3,FALSE)</f>
        <v>0.48</v>
      </c>
      <c r="G180">
        <f>VLOOKUP(C180,away!$B$2:$E$405,4,FALSE)</f>
        <v>0.64</v>
      </c>
      <c r="H180">
        <f>VLOOKUP(A180,away!$A$2:$E$405,3,FALSE)</f>
        <v>1.24901185770751</v>
      </c>
      <c r="I180">
        <f>VLOOKUP(C180,away!$B$2:$E$405,3,FALSE)</f>
        <v>0.7</v>
      </c>
      <c r="J180">
        <f>VLOOKUP(B180,home!$B$2:$E$405,4,FALSE)</f>
        <v>1.41</v>
      </c>
      <c r="K180" s="3">
        <f t="shared" si="282"/>
        <v>0.45776442687747071</v>
      </c>
      <c r="L180" s="3">
        <f t="shared" si="283"/>
        <v>1.2327747035573122</v>
      </c>
      <c r="M180" s="5">
        <f t="shared" si="284"/>
        <v>0.18442007071334687</v>
      </c>
      <c r="N180" s="5">
        <f t="shared" si="285"/>
        <v>8.442094797479785E-2</v>
      </c>
      <c r="O180" s="5">
        <f t="shared" si="286"/>
        <v>0.22734839800366471</v>
      </c>
      <c r="P180" s="5">
        <f t="shared" si="287"/>
        <v>0.1040720091136587</v>
      </c>
      <c r="Q180" s="5">
        <f t="shared" si="288"/>
        <v>1.9322453433068053E-2</v>
      </c>
      <c r="R180" s="5">
        <f t="shared" si="289"/>
        <v>0.14013467697659882</v>
      </c>
      <c r="S180" s="5">
        <f t="shared" si="290"/>
        <v>1.4682489599774343E-2</v>
      </c>
      <c r="T180" s="5">
        <f t="shared" si="291"/>
        <v>2.3820231802950436E-2</v>
      </c>
      <c r="U180" s="5">
        <f t="shared" si="292"/>
        <v>6.4148670091852253E-2</v>
      </c>
      <c r="V180" s="5">
        <f t="shared" si="293"/>
        <v>9.2062538742146188E-4</v>
      </c>
      <c r="W180" s="5">
        <f t="shared" si="294"/>
        <v>2.9483772738850052E-3</v>
      </c>
      <c r="X180" s="5">
        <f t="shared" si="295"/>
        <v>3.6346849197887035E-3</v>
      </c>
      <c r="Y180" s="5">
        <f t="shared" si="296"/>
        <v>2.2403738122583759E-3</v>
      </c>
      <c r="Z180" s="5">
        <f t="shared" si="297"/>
        <v>5.7584828289308783E-2</v>
      </c>
      <c r="AA180" s="5">
        <f t="shared" si="298"/>
        <v>2.6360285918692997E-2</v>
      </c>
      <c r="AB180" s="5">
        <f t="shared" si="299"/>
        <v>6.0334005879483805E-3</v>
      </c>
      <c r="AC180" s="5">
        <f t="shared" si="300"/>
        <v>3.2470480754680239E-5</v>
      </c>
      <c r="AD180" s="5">
        <f t="shared" si="301"/>
        <v>3.3741555824963216E-4</v>
      </c>
      <c r="AE180" s="5">
        <f t="shared" si="302"/>
        <v>4.1595736479681526E-4</v>
      </c>
      <c r="AF180" s="5">
        <f t="shared" si="303"/>
        <v>2.5639085853993739E-4</v>
      </c>
      <c r="AG180" s="5">
        <f t="shared" si="304"/>
        <v>1.0535738821045871E-4</v>
      </c>
      <c r="AH180" s="5">
        <f t="shared" si="305"/>
        <v>1.7747279905937847E-2</v>
      </c>
      <c r="AI180" s="5">
        <f t="shared" si="306"/>
        <v>8.1240734147756902E-3</v>
      </c>
      <c r="AJ180" s="5">
        <f t="shared" si="307"/>
        <v>1.859455905312645E-3</v>
      </c>
      <c r="AK180" s="5">
        <f t="shared" si="308"/>
        <v>2.8373092226645721E-4</v>
      </c>
      <c r="AL180" s="5">
        <f t="shared" si="309"/>
        <v>7.3295019483611943E-7</v>
      </c>
      <c r="AM180" s="5">
        <f t="shared" si="310"/>
        <v>3.0891367928336946E-5</v>
      </c>
      <c r="AN180" s="5">
        <f t="shared" si="311"/>
        <v>3.8082096940335437E-5</v>
      </c>
      <c r="AO180" s="5">
        <f t="shared" si="312"/>
        <v>2.3473322883231423E-5</v>
      </c>
      <c r="AP180" s="5">
        <f t="shared" si="313"/>
        <v>9.6457728862935665E-6</v>
      </c>
      <c r="AQ180" s="5">
        <f t="shared" si="314"/>
        <v>2.9727662026204289E-6</v>
      </c>
      <c r="AR180" s="5">
        <f t="shared" si="315"/>
        <v>4.3756795449982353E-3</v>
      </c>
      <c r="AS180" s="5">
        <f t="shared" si="316"/>
        <v>2.0030304391155892E-3</v>
      </c>
      <c r="AT180" s="5">
        <f t="shared" si="317"/>
        <v>4.5845804048993808E-4</v>
      </c>
      <c r="AU180" s="5">
        <f t="shared" si="318"/>
        <v>6.9955260717414932E-5</v>
      </c>
      <c r="AV180" s="5">
        <f t="shared" si="319"/>
        <v>8.0057574573428711E-6</v>
      </c>
      <c r="AW180" s="5">
        <f t="shared" si="320"/>
        <v>1.1489409757388957E-8</v>
      </c>
      <c r="AX180" s="5">
        <f t="shared" si="321"/>
        <v>2.3568282225293729E-6</v>
      </c>
      <c r="AY180" s="5">
        <f t="shared" si="322"/>
        <v>2.9054382133641545E-6</v>
      </c>
      <c r="AZ180" s="5">
        <f t="shared" si="323"/>
        <v>1.7908753660920412E-6</v>
      </c>
      <c r="BA180" s="5">
        <f t="shared" si="324"/>
        <v>7.3591528284740318E-7</v>
      </c>
      <c r="BB180" s="5">
        <f t="shared" si="325"/>
        <v>2.2680443616387585E-7</v>
      </c>
      <c r="BC180" s="5">
        <f t="shared" si="326"/>
        <v>5.5919754311481095E-8</v>
      </c>
      <c r="BD180" s="5">
        <f t="shared" si="327"/>
        <v>8.990378423244979E-4</v>
      </c>
      <c r="BE180" s="5">
        <f t="shared" si="328"/>
        <v>4.1154754263283169E-4</v>
      </c>
      <c r="BF180" s="5">
        <f t="shared" si="329"/>
        <v>9.4195912493074809E-5</v>
      </c>
      <c r="BG180" s="5">
        <f t="shared" si="330"/>
        <v>1.4373179298864262E-5</v>
      </c>
      <c r="BH180" s="5">
        <f t="shared" si="331"/>
        <v>1.6448825460379307E-6</v>
      </c>
      <c r="BI180" s="5">
        <f t="shared" si="332"/>
        <v>1.5059374319356167E-7</v>
      </c>
      <c r="BJ180" s="8">
        <f t="shared" si="333"/>
        <v>0.1376153274946614</v>
      </c>
      <c r="BK180" s="8">
        <f t="shared" si="334"/>
        <v>0.30413130368336422</v>
      </c>
      <c r="BL180" s="8">
        <f t="shared" si="335"/>
        <v>0.50037605072286673</v>
      </c>
      <c r="BM180" s="8">
        <f t="shared" si="336"/>
        <v>0.23998606002626266</v>
      </c>
      <c r="BN180" s="8">
        <f t="shared" si="337"/>
        <v>0.75971855621513495</v>
      </c>
    </row>
    <row r="181" spans="1:66" x14ac:dyDescent="0.25">
      <c r="A181" t="s">
        <v>19</v>
      </c>
      <c r="B181" t="s">
        <v>249</v>
      </c>
      <c r="C181" t="s">
        <v>21</v>
      </c>
      <c r="D181" s="7" t="s">
        <v>526</v>
      </c>
      <c r="E181">
        <f>VLOOKUP(A181,home!$A$2:$E$405,3,FALSE)</f>
        <v>1.5815789473684201</v>
      </c>
      <c r="F181">
        <f>VLOOKUP(B181,home!$B$2:$E$405,3,FALSE)</f>
        <v>1.2</v>
      </c>
      <c r="G181">
        <f>VLOOKUP(C181,away!$B$2:$E$405,4,FALSE)</f>
        <v>0.8</v>
      </c>
      <c r="H181">
        <f>VLOOKUP(A181,away!$A$2:$E$405,3,FALSE)</f>
        <v>1.22631578947368</v>
      </c>
      <c r="I181">
        <f>VLOOKUP(C181,away!$B$2:$E$405,3,FALSE)</f>
        <v>0.9</v>
      </c>
      <c r="J181">
        <f>VLOOKUP(B181,home!$B$2:$E$405,4,FALSE)</f>
        <v>0.77</v>
      </c>
      <c r="K181" s="3">
        <f t="shared" si="282"/>
        <v>1.5183157894736832</v>
      </c>
      <c r="L181" s="3">
        <f t="shared" si="283"/>
        <v>0.84983684210526034</v>
      </c>
      <c r="M181" s="5">
        <f t="shared" si="284"/>
        <v>9.3653579232147469E-2</v>
      </c>
      <c r="N181" s="5">
        <f t="shared" si="285"/>
        <v>0.14219570808889412</v>
      </c>
      <c r="O181" s="5">
        <f t="shared" si="286"/>
        <v>7.9590262026502989E-2</v>
      </c>
      <c r="P181" s="5">
        <f t="shared" si="287"/>
        <v>0.12084315152318718</v>
      </c>
      <c r="Q181" s="5">
        <f t="shared" si="288"/>
        <v>0.10794899439337935</v>
      </c>
      <c r="R181" s="5">
        <f t="shared" si="289"/>
        <v>3.3819368471466757E-2</v>
      </c>
      <c r="S181" s="5">
        <f t="shared" si="290"/>
        <v>3.8981604840371498E-2</v>
      </c>
      <c r="T181" s="5">
        <f t="shared" si="291"/>
        <v>9.1739032503707948E-2</v>
      </c>
      <c r="U181" s="5">
        <f t="shared" si="292"/>
        <v>5.134848114025644E-2</v>
      </c>
      <c r="V181" s="5">
        <f t="shared" si="293"/>
        <v>5.588752386975324E-3</v>
      </c>
      <c r="W181" s="5">
        <f t="shared" si="294"/>
        <v>5.4633554215091328E-2</v>
      </c>
      <c r="X181" s="5">
        <f t="shared" si="295"/>
        <v>4.6429607187139739E-2</v>
      </c>
      <c r="Y181" s="5">
        <f t="shared" si="296"/>
        <v>1.9728795376053265E-2</v>
      </c>
      <c r="Z181" s="5">
        <f t="shared" si="297"/>
        <v>9.5803151012618399E-3</v>
      </c>
      <c r="AA181" s="5">
        <f t="shared" si="298"/>
        <v>1.4545943686379018E-2</v>
      </c>
      <c r="AB181" s="5">
        <f t="shared" si="299"/>
        <v>1.104266798591215E-2</v>
      </c>
      <c r="AC181" s="5">
        <f t="shared" si="300"/>
        <v>4.5070517930416763E-4</v>
      </c>
      <c r="AD181" s="5">
        <f t="shared" si="301"/>
        <v>2.0737746999959922E-2</v>
      </c>
      <c r="AE181" s="5">
        <f t="shared" si="302"/>
        <v>1.7623701422823771E-2</v>
      </c>
      <c r="AF181" s="5">
        <f t="shared" si="303"/>
        <v>7.4886353816892692E-3</v>
      </c>
      <c r="AG181" s="5">
        <f t="shared" si="304"/>
        <v>2.1213727481508436E-3</v>
      </c>
      <c r="AH181" s="5">
        <f t="shared" si="305"/>
        <v>2.0354261830074247E-3</v>
      </c>
      <c r="AI181" s="5">
        <f t="shared" si="306"/>
        <v>3.0904197119683233E-3</v>
      </c>
      <c r="AJ181" s="5">
        <f t="shared" si="307"/>
        <v>2.3461165223911092E-3</v>
      </c>
      <c r="AK181" s="5">
        <f t="shared" si="308"/>
        <v>1.1873819199638364E-3</v>
      </c>
      <c r="AL181" s="5">
        <f t="shared" si="309"/>
        <v>2.3262168823225597E-5</v>
      </c>
      <c r="AM181" s="5">
        <f t="shared" si="310"/>
        <v>6.2972897416299226E-3</v>
      </c>
      <c r="AN181" s="5">
        <f t="shared" si="311"/>
        <v>5.3516688278486234E-3</v>
      </c>
      <c r="AO181" s="5">
        <f t="shared" si="312"/>
        <v>2.274022668326017E-3</v>
      </c>
      <c r="AP181" s="5">
        <f t="shared" si="313"/>
        <v>6.4418274777532016E-4</v>
      </c>
      <c r="AQ181" s="5">
        <f t="shared" si="314"/>
        <v>1.3686255802701687E-4</v>
      </c>
      <c r="AR181" s="5">
        <f t="shared" si="315"/>
        <v>3.4595603194107876E-4</v>
      </c>
      <c r="AS181" s="5">
        <f t="shared" si="316"/>
        <v>5.2527050575980176E-4</v>
      </c>
      <c r="AT181" s="5">
        <f t="shared" si="317"/>
        <v>3.9876325131996717E-4</v>
      </c>
      <c r="AU181" s="5">
        <f t="shared" si="318"/>
        <v>2.0181618024698957E-4</v>
      </c>
      <c r="AV181" s="5">
        <f t="shared" si="319"/>
        <v>7.6605173260067808E-5</v>
      </c>
      <c r="AW181" s="5">
        <f t="shared" si="320"/>
        <v>8.3376827396792622E-7</v>
      </c>
      <c r="AX181" s="5">
        <f t="shared" si="321"/>
        <v>1.5935457409345635E-3</v>
      </c>
      <c r="AY181" s="5">
        <f t="shared" si="322"/>
        <v>1.3542538802261165E-3</v>
      </c>
      <c r="AZ181" s="5">
        <f t="shared" si="323"/>
        <v>5.7544742049007915E-4</v>
      </c>
      <c r="BA181" s="5">
        <f t="shared" si="324"/>
        <v>1.6301213954230228E-4</v>
      </c>
      <c r="BB181" s="5">
        <f t="shared" si="325"/>
        <v>3.463343047336305E-5</v>
      </c>
      <c r="BC181" s="5">
        <f t="shared" si="326"/>
        <v>5.8865530369509901E-6</v>
      </c>
      <c r="BD181" s="5">
        <f t="shared" si="327"/>
        <v>4.9001030282012142E-5</v>
      </c>
      <c r="BE181" s="5">
        <f t="shared" si="328"/>
        <v>7.4399037977657129E-5</v>
      </c>
      <c r="BF181" s="5">
        <f t="shared" si="329"/>
        <v>5.6480617041564512E-5</v>
      </c>
      <c r="BG181" s="5">
        <f t="shared" si="330"/>
        <v>2.8585137551141262E-5</v>
      </c>
      <c r="BH181" s="5">
        <f t="shared" si="331"/>
        <v>1.0850316422043721E-5</v>
      </c>
      <c r="BI181" s="5">
        <f t="shared" si="332"/>
        <v>3.2948413488749125E-6</v>
      </c>
      <c r="BJ181" s="8">
        <f t="shared" si="333"/>
        <v>0.52907795402519986</v>
      </c>
      <c r="BK181" s="8">
        <f t="shared" si="334"/>
        <v>0.26089530921103499</v>
      </c>
      <c r="BL181" s="8">
        <f t="shared" si="335"/>
        <v>0.20077708977099917</v>
      </c>
      <c r="BM181" s="8">
        <f t="shared" si="336"/>
        <v>0.4209261842609659</v>
      </c>
      <c r="BN181" s="8">
        <f t="shared" si="337"/>
        <v>0.5780510637355778</v>
      </c>
    </row>
    <row r="182" spans="1:66" x14ac:dyDescent="0.25">
      <c r="A182" t="s">
        <v>19</v>
      </c>
      <c r="B182" t="s">
        <v>154</v>
      </c>
      <c r="C182" t="s">
        <v>142</v>
      </c>
      <c r="D182" s="7" t="s">
        <v>526</v>
      </c>
      <c r="E182">
        <f>VLOOKUP(A182,home!$A$2:$E$405,3,FALSE)</f>
        <v>1.5815789473684201</v>
      </c>
      <c r="F182">
        <f>VLOOKUP(B182,home!$B$2:$E$405,3,FALSE)</f>
        <v>0.73</v>
      </c>
      <c r="G182">
        <f>VLOOKUP(C182,away!$B$2:$E$405,4,FALSE)</f>
        <v>0.8</v>
      </c>
      <c r="H182">
        <f>VLOOKUP(A182,away!$A$2:$E$405,3,FALSE)</f>
        <v>1.22631578947368</v>
      </c>
      <c r="I182">
        <f>VLOOKUP(C182,away!$B$2:$E$405,3,FALSE)</f>
        <v>1.36</v>
      </c>
      <c r="J182">
        <f>VLOOKUP(B182,home!$B$2:$E$405,4,FALSE)</f>
        <v>1.42</v>
      </c>
      <c r="K182" s="3">
        <f t="shared" si="282"/>
        <v>0.92364210526315738</v>
      </c>
      <c r="L182" s="3">
        <f t="shared" si="283"/>
        <v>2.3682610526315711</v>
      </c>
      <c r="M182" s="5">
        <f t="shared" si="284"/>
        <v>3.7183016862755679E-2</v>
      </c>
      <c r="N182" s="5">
        <f t="shared" si="285"/>
        <v>3.4343799975151142E-2</v>
      </c>
      <c r="O182" s="5">
        <f t="shared" si="286"/>
        <v>8.8059090655407207E-2</v>
      </c>
      <c r="P182" s="5">
        <f t="shared" si="287"/>
        <v>8.1335083880519549E-2</v>
      </c>
      <c r="Q182" s="5">
        <f t="shared" si="288"/>
        <v>1.5860689855892684E-2</v>
      </c>
      <c r="R182" s="5">
        <f t="shared" si="289"/>
        <v>0.10427345736467684</v>
      </c>
      <c r="S182" s="5">
        <f t="shared" si="290"/>
        <v>4.4478611662072093E-2</v>
      </c>
      <c r="T182" s="5">
        <f t="shared" si="291"/>
        <v>3.7562254053579283E-2</v>
      </c>
      <c r="U182" s="5">
        <f t="shared" si="292"/>
        <v>9.6311355683378203E-2</v>
      </c>
      <c r="V182" s="5">
        <f t="shared" si="293"/>
        <v>1.0810406098917839E-2</v>
      </c>
      <c r="W182" s="5">
        <f t="shared" si="294"/>
        <v>4.883200323140908E-3</v>
      </c>
      <c r="X182" s="5">
        <f t="shared" si="295"/>
        <v>1.1564693137492513E-2</v>
      </c>
      <c r="Y182" s="5">
        <f t="shared" si="296"/>
        <v>1.3694106171579566E-2</v>
      </c>
      <c r="Z182" s="5">
        <f t="shared" si="297"/>
        <v>8.2315589300000935E-2</v>
      </c>
      <c r="AA182" s="5">
        <f t="shared" si="298"/>
        <v>7.6030144197030303E-2</v>
      </c>
      <c r="AB182" s="5">
        <f t="shared" si="299"/>
        <v>3.5112321224803247E-2</v>
      </c>
      <c r="AC182" s="5">
        <f t="shared" si="300"/>
        <v>1.4779349569780966E-3</v>
      </c>
      <c r="AD182" s="5">
        <f t="shared" si="301"/>
        <v>1.1275823567218994E-3</v>
      </c>
      <c r="AE182" s="5">
        <f t="shared" si="302"/>
        <v>2.6704093790589924E-3</v>
      </c>
      <c r="AF182" s="5">
        <f t="shared" si="303"/>
        <v>3.1621132635037356E-3</v>
      </c>
      <c r="AG182" s="5">
        <f t="shared" si="304"/>
        <v>2.4962365619885366E-3</v>
      </c>
      <c r="AH182" s="5">
        <f t="shared" si="305"/>
        <v>4.8736201040902087E-2</v>
      </c>
      <c r="AI182" s="5">
        <f t="shared" si="306"/>
        <v>4.5014807331947286E-2</v>
      </c>
      <c r="AJ182" s="5">
        <f t="shared" si="307"/>
        <v>2.0788785706047599E-2</v>
      </c>
      <c r="AK182" s="5">
        <f t="shared" si="308"/>
        <v>6.4004659317994806E-3</v>
      </c>
      <c r="AL182" s="5">
        <f t="shared" si="309"/>
        <v>1.2931491184748034E-4</v>
      </c>
      <c r="AM182" s="5">
        <f t="shared" si="310"/>
        <v>2.0829650836404166E-4</v>
      </c>
      <c r="AN182" s="5">
        <f t="shared" si="311"/>
        <v>4.9330050815770603E-4</v>
      </c>
      <c r="AO182" s="5">
        <f t="shared" si="312"/>
        <v>5.8413219035662902E-4</v>
      </c>
      <c r="AP182" s="5">
        <f t="shared" si="313"/>
        <v>4.6112583866999185E-4</v>
      </c>
      <c r="AQ182" s="5">
        <f t="shared" si="314"/>
        <v>2.7301659102105279E-4</v>
      </c>
      <c r="AR182" s="5">
        <f t="shared" si="315"/>
        <v>2.3084009355678135E-2</v>
      </c>
      <c r="AS182" s="5">
        <f t="shared" si="316"/>
        <v>2.1321362999192975E-2</v>
      </c>
      <c r="AT182" s="5">
        <f t="shared" si="317"/>
        <v>9.846654303827293E-3</v>
      </c>
      <c r="AU182" s="5">
        <f t="shared" si="318"/>
        <v>3.03159483699519E-3</v>
      </c>
      <c r="AV182" s="5">
        <f t="shared" si="319"/>
        <v>7.000271593867888E-4</v>
      </c>
      <c r="AW182" s="5">
        <f t="shared" si="320"/>
        <v>7.8574097722405055E-6</v>
      </c>
      <c r="AX182" s="5">
        <f t="shared" si="321"/>
        <v>3.2065237584054703E-5</v>
      </c>
      <c r="AY182" s="5">
        <f t="shared" si="322"/>
        <v>7.5938853313694787E-5</v>
      </c>
      <c r="AZ182" s="5">
        <f t="shared" si="323"/>
        <v>8.9921514342162674E-5</v>
      </c>
      <c r="BA182" s="5">
        <f t="shared" si="324"/>
        <v>7.0985873403398364E-5</v>
      </c>
      <c r="BB182" s="5">
        <f t="shared" si="325"/>
        <v>4.202826981707592E-5</v>
      </c>
      <c r="BC182" s="5">
        <f t="shared" si="326"/>
        <v>1.9906782903454386E-5</v>
      </c>
      <c r="BD182" s="5">
        <f t="shared" si="327"/>
        <v>9.1114933826058862E-3</v>
      </c>
      <c r="BE182" s="5">
        <f t="shared" si="328"/>
        <v>8.4157589300014289E-3</v>
      </c>
      <c r="BF182" s="5">
        <f t="shared" si="329"/>
        <v>3.8865746477468677E-3</v>
      </c>
      <c r="BG182" s="5">
        <f t="shared" si="330"/>
        <v>1.1966013299691105E-3</v>
      </c>
      <c r="BH182" s="5">
        <f t="shared" si="331"/>
        <v>2.7630784289334073E-4</v>
      </c>
      <c r="BI182" s="5">
        <f t="shared" si="332"/>
        <v>5.1041911542145423E-5</v>
      </c>
      <c r="BJ182" s="8">
        <f t="shared" si="333"/>
        <v>0.12971580324604257</v>
      </c>
      <c r="BK182" s="8">
        <f t="shared" si="334"/>
        <v>0.17549030722640444</v>
      </c>
      <c r="BL182" s="8">
        <f t="shared" si="335"/>
        <v>0.60164805583583136</v>
      </c>
      <c r="BM182" s="8">
        <f t="shared" si="336"/>
        <v>0.62804653557033463</v>
      </c>
      <c r="BN182" s="8">
        <f t="shared" si="337"/>
        <v>0.36105513859440314</v>
      </c>
    </row>
    <row r="183" spans="1:66" x14ac:dyDescent="0.25">
      <c r="A183" t="s">
        <v>143</v>
      </c>
      <c r="B183" t="s">
        <v>250</v>
      </c>
      <c r="C183" t="s">
        <v>140</v>
      </c>
      <c r="D183" s="7" t="s">
        <v>526</v>
      </c>
      <c r="E183">
        <f>VLOOKUP(A183,home!$A$2:$E$405,3,FALSE)</f>
        <v>1.2578947368421101</v>
      </c>
      <c r="F183">
        <f>VLOOKUP(B183,home!$B$2:$E$405,3,FALSE)</f>
        <v>0.8</v>
      </c>
      <c r="G183">
        <f>VLOOKUP(C183,away!$B$2:$E$405,4,FALSE)</f>
        <v>0.96</v>
      </c>
      <c r="H183">
        <f>VLOOKUP(A183,away!$A$2:$E$405,3,FALSE)</f>
        <v>1.0263157894736801</v>
      </c>
      <c r="I183">
        <f>VLOOKUP(C183,away!$B$2:$E$405,3,FALSE)</f>
        <v>0.92</v>
      </c>
      <c r="J183">
        <f>VLOOKUP(B183,home!$B$2:$E$405,4,FALSE)</f>
        <v>1.63</v>
      </c>
      <c r="K183" s="3">
        <f t="shared" si="282"/>
        <v>0.96606315789474051</v>
      </c>
      <c r="L183" s="3">
        <f t="shared" si="283"/>
        <v>1.5390631578947307</v>
      </c>
      <c r="M183" s="5">
        <f t="shared" si="284"/>
        <v>8.1665281719220786E-2</v>
      </c>
      <c r="N183" s="5">
        <f t="shared" si="285"/>
        <v>7.8893819948034044E-2</v>
      </c>
      <c r="O183" s="5">
        <f t="shared" si="286"/>
        <v>0.12568802637314674</v>
      </c>
      <c r="P183" s="5">
        <f t="shared" si="287"/>
        <v>0.12142257166759957</v>
      </c>
      <c r="Q183" s="5">
        <f t="shared" si="288"/>
        <v>3.8108206418688423E-2</v>
      </c>
      <c r="R183" s="5">
        <f t="shared" si="289"/>
        <v>9.6720905389705722E-2</v>
      </c>
      <c r="S183" s="5">
        <f t="shared" si="290"/>
        <v>4.5133747781167979E-2</v>
      </c>
      <c r="T183" s="5">
        <f t="shared" si="291"/>
        <v>5.8650936512450839E-2</v>
      </c>
      <c r="U183" s="5">
        <f t="shared" si="292"/>
        <v>9.3438503295217537E-2</v>
      </c>
      <c r="V183" s="5">
        <f t="shared" si="293"/>
        <v>7.4562566847606758E-3</v>
      </c>
      <c r="W183" s="5">
        <f t="shared" si="294"/>
        <v>1.2271644744847586E-2</v>
      </c>
      <c r="X183" s="5">
        <f t="shared" si="295"/>
        <v>1.8886836313567402E-2</v>
      </c>
      <c r="Y183" s="5">
        <f t="shared" si="296"/>
        <v>1.4534016969699961E-2</v>
      </c>
      <c r="Z183" s="5">
        <f t="shared" si="297"/>
        <v>4.9619860694505996E-2</v>
      </c>
      <c r="AA183" s="5">
        <f t="shared" si="298"/>
        <v>4.7935919316831568E-2</v>
      </c>
      <c r="AB183" s="5">
        <f t="shared" si="299"/>
        <v>2.3154562795902899E-2</v>
      </c>
      <c r="AC183" s="5">
        <f t="shared" si="300"/>
        <v>6.9288766491229622E-4</v>
      </c>
      <c r="AD183" s="5">
        <f t="shared" si="301"/>
        <v>2.9637959686924639E-3</v>
      </c>
      <c r="AE183" s="5">
        <f t="shared" si="302"/>
        <v>4.5614691829314958E-3</v>
      </c>
      <c r="AF183" s="5">
        <f t="shared" si="303"/>
        <v>3.5101945826610226E-3</v>
      </c>
      <c r="AG183" s="5">
        <f t="shared" si="304"/>
        <v>1.8008037197384166E-3</v>
      </c>
      <c r="AH183" s="5">
        <f t="shared" si="305"/>
        <v>1.9092024873695754E-2</v>
      </c>
      <c r="AI183" s="5">
        <f t="shared" si="306"/>
        <v>1.8444101840087452E-2</v>
      </c>
      <c r="AJ183" s="5">
        <f t="shared" si="307"/>
        <v>8.9090836340835391E-3</v>
      </c>
      <c r="AK183" s="5">
        <f t="shared" si="308"/>
        <v>2.8689124898303654E-3</v>
      </c>
      <c r="AL183" s="5">
        <f t="shared" si="309"/>
        <v>4.1208308049273619E-5</v>
      </c>
      <c r="AM183" s="5">
        <f t="shared" si="310"/>
        <v>5.7264281857414873E-4</v>
      </c>
      <c r="AN183" s="5">
        <f t="shared" si="311"/>
        <v>8.8133346470046874E-4</v>
      </c>
      <c r="AO183" s="5">
        <f t="shared" si="312"/>
        <v>6.7821393267010379E-4</v>
      </c>
      <c r="AP183" s="5">
        <f t="shared" si="313"/>
        <v>3.4793802564781813E-4</v>
      </c>
      <c r="AQ183" s="5">
        <f t="shared" si="314"/>
        <v>1.3387464912629717E-4</v>
      </c>
      <c r="AR183" s="5">
        <f t="shared" si="315"/>
        <v>5.8767664185429896E-3</v>
      </c>
      <c r="AS183" s="5">
        <f t="shared" si="316"/>
        <v>5.6773275245074048E-3</v>
      </c>
      <c r="AT183" s="5">
        <f t="shared" si="317"/>
        <v>2.7423284783641764E-3</v>
      </c>
      <c r="AU183" s="5">
        <f t="shared" si="318"/>
        <v>8.830875032643917E-4</v>
      </c>
      <c r="AV183" s="5">
        <f t="shared" si="319"/>
        <v>2.1327957552524503E-4</v>
      </c>
      <c r="AW183" s="5">
        <f t="shared" si="320"/>
        <v>1.7019399975924272E-6</v>
      </c>
      <c r="AX183" s="5">
        <f t="shared" si="321"/>
        <v>9.2201521609581151E-5</v>
      </c>
      <c r="AY183" s="5">
        <f t="shared" si="322"/>
        <v>1.419039650111412E-4</v>
      </c>
      <c r="AZ183" s="5">
        <f t="shared" si="323"/>
        <v>1.0919958225391519E-4</v>
      </c>
      <c r="BA183" s="5">
        <f t="shared" si="324"/>
        <v>5.6021684634832033E-5</v>
      </c>
      <c r="BB183" s="5">
        <f t="shared" si="325"/>
        <v>2.1555227716166825E-5</v>
      </c>
      <c r="BC183" s="5">
        <f t="shared" si="326"/>
        <v>6.6349713675967508E-6</v>
      </c>
      <c r="BD183" s="5">
        <f t="shared" si="327"/>
        <v>1.5074524470554116E-3</v>
      </c>
      <c r="BE183" s="5">
        <f t="shared" si="328"/>
        <v>1.4562942713785051E-3</v>
      </c>
      <c r="BF183" s="5">
        <f t="shared" si="329"/>
        <v>7.0343612131596931E-4</v>
      </c>
      <c r="BG183" s="5">
        <f t="shared" si="330"/>
        <v>2.2652124024524442E-4</v>
      </c>
      <c r="BH183" s="5">
        <f t="shared" si="331"/>
        <v>5.470845617038849E-5</v>
      </c>
      <c r="BI183" s="5">
        <f t="shared" si="332"/>
        <v>1.0570364786302306E-5</v>
      </c>
      <c r="BJ183" s="8">
        <f t="shared" si="333"/>
        <v>0.23722324420462371</v>
      </c>
      <c r="BK183" s="8">
        <f t="shared" si="334"/>
        <v>0.25655385779072171</v>
      </c>
      <c r="BL183" s="8">
        <f t="shared" si="335"/>
        <v>0.45560381240965758</v>
      </c>
      <c r="BM183" s="8">
        <f t="shared" si="336"/>
        <v>0.45636176155810015</v>
      </c>
      <c r="BN183" s="8">
        <f t="shared" si="337"/>
        <v>0.54249881151639523</v>
      </c>
    </row>
    <row r="184" spans="1:66" x14ac:dyDescent="0.25">
      <c r="A184" t="s">
        <v>143</v>
      </c>
      <c r="B184" t="s">
        <v>150</v>
      </c>
      <c r="C184" t="s">
        <v>504</v>
      </c>
      <c r="D184" s="7" t="s">
        <v>526</v>
      </c>
      <c r="E184">
        <f>VLOOKUP(A184,home!$A$2:$E$405,3,FALSE)</f>
        <v>1.2578947368421101</v>
      </c>
      <c r="F184">
        <f>VLOOKUP(B184,home!$B$2:$E$405,3,FALSE)</f>
        <v>1.0900000000000001</v>
      </c>
      <c r="G184" t="e">
        <f>VLOOKUP(C184,away!$B$2:$E$405,4,FALSE)</f>
        <v>#N/A</v>
      </c>
      <c r="H184">
        <f>VLOOKUP(A184,away!$A$2:$E$405,3,FALSE)</f>
        <v>1.0263157894736801</v>
      </c>
      <c r="I184" t="e">
        <f>VLOOKUP(C184,away!$B$2:$E$405,3,FALSE)</f>
        <v>#N/A</v>
      </c>
      <c r="J184">
        <f>VLOOKUP(B184,home!$B$2:$E$405,4,FALSE)</f>
        <v>0.82</v>
      </c>
      <c r="K184" s="3" t="e">
        <f t="shared" si="282"/>
        <v>#N/A</v>
      </c>
      <c r="L184" s="3" t="e">
        <f t="shared" si="283"/>
        <v>#N/A</v>
      </c>
      <c r="M184" s="5" t="e">
        <f t="shared" si="284"/>
        <v>#N/A</v>
      </c>
      <c r="N184" s="5" t="e">
        <f t="shared" si="285"/>
        <v>#N/A</v>
      </c>
      <c r="O184" s="5" t="e">
        <f t="shared" si="286"/>
        <v>#N/A</v>
      </c>
      <c r="P184" s="5" t="e">
        <f t="shared" si="287"/>
        <v>#N/A</v>
      </c>
      <c r="Q184" s="5" t="e">
        <f t="shared" si="288"/>
        <v>#N/A</v>
      </c>
      <c r="R184" s="5" t="e">
        <f t="shared" si="289"/>
        <v>#N/A</v>
      </c>
      <c r="S184" s="5" t="e">
        <f t="shared" si="290"/>
        <v>#N/A</v>
      </c>
      <c r="T184" s="5" t="e">
        <f t="shared" si="291"/>
        <v>#N/A</v>
      </c>
      <c r="U184" s="5" t="e">
        <f t="shared" si="292"/>
        <v>#N/A</v>
      </c>
      <c r="V184" s="5" t="e">
        <f t="shared" si="293"/>
        <v>#N/A</v>
      </c>
      <c r="W184" s="5" t="e">
        <f t="shared" si="294"/>
        <v>#N/A</v>
      </c>
      <c r="X184" s="5" t="e">
        <f t="shared" si="295"/>
        <v>#N/A</v>
      </c>
      <c r="Y184" s="5" t="e">
        <f t="shared" si="296"/>
        <v>#N/A</v>
      </c>
      <c r="Z184" s="5" t="e">
        <f t="shared" si="297"/>
        <v>#N/A</v>
      </c>
      <c r="AA184" s="5" t="e">
        <f t="shared" si="298"/>
        <v>#N/A</v>
      </c>
      <c r="AB184" s="5" t="e">
        <f t="shared" si="299"/>
        <v>#N/A</v>
      </c>
      <c r="AC184" s="5" t="e">
        <f t="shared" si="300"/>
        <v>#N/A</v>
      </c>
      <c r="AD184" s="5" t="e">
        <f t="shared" si="301"/>
        <v>#N/A</v>
      </c>
      <c r="AE184" s="5" t="e">
        <f t="shared" si="302"/>
        <v>#N/A</v>
      </c>
      <c r="AF184" s="5" t="e">
        <f t="shared" si="303"/>
        <v>#N/A</v>
      </c>
      <c r="AG184" s="5" t="e">
        <f t="shared" si="304"/>
        <v>#N/A</v>
      </c>
      <c r="AH184" s="5" t="e">
        <f t="shared" si="305"/>
        <v>#N/A</v>
      </c>
      <c r="AI184" s="5" t="e">
        <f t="shared" si="306"/>
        <v>#N/A</v>
      </c>
      <c r="AJ184" s="5" t="e">
        <f t="shared" si="307"/>
        <v>#N/A</v>
      </c>
      <c r="AK184" s="5" t="e">
        <f t="shared" si="308"/>
        <v>#N/A</v>
      </c>
      <c r="AL184" s="5" t="e">
        <f t="shared" si="309"/>
        <v>#N/A</v>
      </c>
      <c r="AM184" s="5" t="e">
        <f t="shared" si="310"/>
        <v>#N/A</v>
      </c>
      <c r="AN184" s="5" t="e">
        <f t="shared" si="311"/>
        <v>#N/A</v>
      </c>
      <c r="AO184" s="5" t="e">
        <f t="shared" si="312"/>
        <v>#N/A</v>
      </c>
      <c r="AP184" s="5" t="e">
        <f t="shared" si="313"/>
        <v>#N/A</v>
      </c>
      <c r="AQ184" s="5" t="e">
        <f t="shared" si="314"/>
        <v>#N/A</v>
      </c>
      <c r="AR184" s="5" t="e">
        <f t="shared" si="315"/>
        <v>#N/A</v>
      </c>
      <c r="AS184" s="5" t="e">
        <f t="shared" si="316"/>
        <v>#N/A</v>
      </c>
      <c r="AT184" s="5" t="e">
        <f t="shared" si="317"/>
        <v>#N/A</v>
      </c>
      <c r="AU184" s="5" t="e">
        <f t="shared" si="318"/>
        <v>#N/A</v>
      </c>
      <c r="AV184" s="5" t="e">
        <f t="shared" si="319"/>
        <v>#N/A</v>
      </c>
      <c r="AW184" s="5" t="e">
        <f t="shared" si="320"/>
        <v>#N/A</v>
      </c>
      <c r="AX184" s="5" t="e">
        <f t="shared" si="321"/>
        <v>#N/A</v>
      </c>
      <c r="AY184" s="5" t="e">
        <f t="shared" si="322"/>
        <v>#N/A</v>
      </c>
      <c r="AZ184" s="5" t="e">
        <f t="shared" si="323"/>
        <v>#N/A</v>
      </c>
      <c r="BA184" s="5" t="e">
        <f t="shared" si="324"/>
        <v>#N/A</v>
      </c>
      <c r="BB184" s="5" t="e">
        <f t="shared" si="325"/>
        <v>#N/A</v>
      </c>
      <c r="BC184" s="5" t="e">
        <f t="shared" si="326"/>
        <v>#N/A</v>
      </c>
      <c r="BD184" s="5" t="e">
        <f t="shared" si="327"/>
        <v>#N/A</v>
      </c>
      <c r="BE184" s="5" t="e">
        <f t="shared" si="328"/>
        <v>#N/A</v>
      </c>
      <c r="BF184" s="5" t="e">
        <f t="shared" si="329"/>
        <v>#N/A</v>
      </c>
      <c r="BG184" s="5" t="e">
        <f t="shared" si="330"/>
        <v>#N/A</v>
      </c>
      <c r="BH184" s="5" t="e">
        <f t="shared" si="331"/>
        <v>#N/A</v>
      </c>
      <c r="BI184" s="5" t="e">
        <f t="shared" si="332"/>
        <v>#N/A</v>
      </c>
      <c r="BJ184" s="8" t="e">
        <f t="shared" si="333"/>
        <v>#N/A</v>
      </c>
      <c r="BK184" s="8" t="e">
        <f t="shared" si="334"/>
        <v>#N/A</v>
      </c>
      <c r="BL184" s="8" t="e">
        <f t="shared" si="335"/>
        <v>#N/A</v>
      </c>
      <c r="BM184" s="8" t="e">
        <f t="shared" si="336"/>
        <v>#N/A</v>
      </c>
      <c r="BN184" s="8" t="e">
        <f t="shared" si="337"/>
        <v>#N/A</v>
      </c>
    </row>
    <row r="185" spans="1:66" x14ac:dyDescent="0.25">
      <c r="A185" t="s">
        <v>143</v>
      </c>
      <c r="B185" t="s">
        <v>145</v>
      </c>
      <c r="C185" t="s">
        <v>147</v>
      </c>
      <c r="D185" s="7" t="s">
        <v>526</v>
      </c>
      <c r="E185">
        <f>VLOOKUP(A185,home!$A$2:$E$405,3,FALSE)</f>
        <v>1.2578947368421101</v>
      </c>
      <c r="F185">
        <f>VLOOKUP(B185,home!$B$2:$E$405,3,FALSE)</f>
        <v>0.88</v>
      </c>
      <c r="G185">
        <f>VLOOKUP(C185,away!$B$2:$E$405,4,FALSE)</f>
        <v>0.84</v>
      </c>
      <c r="H185">
        <f>VLOOKUP(A185,away!$A$2:$E$405,3,FALSE)</f>
        <v>1.0263157894736801</v>
      </c>
      <c r="I185">
        <f>VLOOKUP(C185,away!$B$2:$E$405,3,FALSE)</f>
        <v>1.05</v>
      </c>
      <c r="J185">
        <f>VLOOKUP(B185,home!$B$2:$E$405,4,FALSE)</f>
        <v>1.08</v>
      </c>
      <c r="K185" s="3">
        <f t="shared" si="282"/>
        <v>0.92983578947368772</v>
      </c>
      <c r="L185" s="3">
        <f t="shared" si="283"/>
        <v>1.1638421052631533</v>
      </c>
      <c r="M185" s="5">
        <f t="shared" si="284"/>
        <v>0.12323306307933365</v>
      </c>
      <c r="N185" s="5">
        <f t="shared" si="285"/>
        <v>0.11458651249763296</v>
      </c>
      <c r="O185" s="5">
        <f t="shared" si="286"/>
        <v>0.14342382757227867</v>
      </c>
      <c r="P185" s="5">
        <f t="shared" si="287"/>
        <v>0.13336060794000779</v>
      </c>
      <c r="Q185" s="5">
        <f t="shared" si="288"/>
        <v>5.3273320155636558E-2</v>
      </c>
      <c r="R185" s="5">
        <f t="shared" si="289"/>
        <v>8.3461344713310154E-2</v>
      </c>
      <c r="S185" s="5">
        <f t="shared" si="290"/>
        <v>3.6080113781394439E-2</v>
      </c>
      <c r="T185" s="5">
        <f t="shared" si="291"/>
        <v>6.200173308429404E-2</v>
      </c>
      <c r="U185" s="5">
        <f t="shared" si="292"/>
        <v>7.7605345352036337E-2</v>
      </c>
      <c r="V185" s="5">
        <f t="shared" si="293"/>
        <v>4.3383612483696068E-3</v>
      </c>
      <c r="W185" s="5">
        <f t="shared" si="294"/>
        <v>1.6511813234933618E-2</v>
      </c>
      <c r="X185" s="5">
        <f t="shared" si="295"/>
        <v>1.9217143477057143E-2</v>
      </c>
      <c r="Y185" s="5">
        <f t="shared" si="296"/>
        <v>1.1182860360741129E-2</v>
      </c>
      <c r="Z185" s="5">
        <f t="shared" si="297"/>
        <v>3.2378609046410878E-2</v>
      </c>
      <c r="AA185" s="5">
        <f t="shared" si="298"/>
        <v>3.0106789504729344E-2</v>
      </c>
      <c r="AB185" s="5">
        <f t="shared" si="299"/>
        <v>1.399718519382407E-2</v>
      </c>
      <c r="AC185" s="5">
        <f t="shared" si="300"/>
        <v>2.9343103987719934E-4</v>
      </c>
      <c r="AD185" s="5">
        <f t="shared" si="301"/>
        <v>3.8383187237366456E-3</v>
      </c>
      <c r="AE185" s="5">
        <f t="shared" si="302"/>
        <v>4.4671969441046379E-3</v>
      </c>
      <c r="AF185" s="5">
        <f t="shared" si="303"/>
        <v>2.5995559480259337E-3</v>
      </c>
      <c r="AG185" s="5">
        <f t="shared" si="304"/>
        <v>1.0084908890999516E-3</v>
      </c>
      <c r="AH185" s="5">
        <f t="shared" si="305"/>
        <v>9.4208971295168583E-3</v>
      </c>
      <c r="AI185" s="5">
        <f t="shared" si="306"/>
        <v>8.7598873199747074E-3</v>
      </c>
      <c r="AJ185" s="5">
        <f t="shared" si="307"/>
        <v>4.0726283709346138E-3</v>
      </c>
      <c r="AK185" s="5">
        <f t="shared" si="308"/>
        <v>1.2622918721736419E-3</v>
      </c>
      <c r="AL185" s="5">
        <f t="shared" si="309"/>
        <v>1.2701832085858284E-5</v>
      </c>
      <c r="AM185" s="5">
        <f t="shared" si="310"/>
        <v>7.1380122414746049E-4</v>
      </c>
      <c r="AN185" s="5">
        <f t="shared" si="311"/>
        <v>8.3075191945119651E-4</v>
      </c>
      <c r="AO185" s="5">
        <f t="shared" si="312"/>
        <v>4.8343203144274311E-4</v>
      </c>
      <c r="AP185" s="5">
        <f t="shared" si="313"/>
        <v>1.8754618440865498E-4</v>
      </c>
      <c r="AQ185" s="5">
        <f t="shared" si="314"/>
        <v>5.4568536524060182E-5</v>
      </c>
      <c r="AR185" s="5">
        <f t="shared" si="315"/>
        <v>2.192887349736898E-3</v>
      </c>
      <c r="AS185" s="5">
        <f t="shared" si="316"/>
        <v>2.0390251400694711E-3</v>
      </c>
      <c r="AT185" s="5">
        <f t="shared" si="317"/>
        <v>9.4797927543659654E-4</v>
      </c>
      <c r="AU185" s="5">
        <f t="shared" si="318"/>
        <v>2.9382168599342747E-4</v>
      </c>
      <c r="AV185" s="5">
        <f t="shared" si="319"/>
        <v>6.830147984004714E-5</v>
      </c>
      <c r="AW185" s="5">
        <f t="shared" si="320"/>
        <v>3.8182484982213079E-7</v>
      </c>
      <c r="AX185" s="5">
        <f t="shared" si="321"/>
        <v>1.106196541304064E-4</v>
      </c>
      <c r="AY185" s="5">
        <f t="shared" si="322"/>
        <v>1.2874381114661408E-4</v>
      </c>
      <c r="AZ185" s="5">
        <f t="shared" si="323"/>
        <v>7.4918734102238569E-5</v>
      </c>
      <c r="BA185" s="5">
        <f t="shared" si="324"/>
        <v>2.906452574039991E-5</v>
      </c>
      <c r="BB185" s="5">
        <f t="shared" si="325"/>
        <v>8.4566297065455405E-6</v>
      </c>
      <c r="BC185" s="5">
        <f t="shared" si="326"/>
        <v>1.968436344219375E-6</v>
      </c>
      <c r="BD185" s="5">
        <f t="shared" si="327"/>
        <v>4.2536243828712175E-4</v>
      </c>
      <c r="BE185" s="5">
        <f t="shared" si="328"/>
        <v>3.9551721861715862E-4</v>
      </c>
      <c r="BF185" s="5">
        <f t="shared" si="329"/>
        <v>1.8388303261166139E-4</v>
      </c>
      <c r="BG185" s="5">
        <f t="shared" si="330"/>
        <v>5.6993674933093357E-5</v>
      </c>
      <c r="BH185" s="5">
        <f t="shared" si="331"/>
        <v>1.3248689681604894E-5</v>
      </c>
      <c r="BI185" s="5">
        <f t="shared" si="332"/>
        <v>2.4638211659173981E-6</v>
      </c>
      <c r="BJ185" s="8">
        <f t="shared" si="333"/>
        <v>0.29131081700240713</v>
      </c>
      <c r="BK185" s="8">
        <f t="shared" si="334"/>
        <v>0.29744702273221518</v>
      </c>
      <c r="BL185" s="8">
        <f t="shared" si="335"/>
        <v>0.37872968083515141</v>
      </c>
      <c r="BM185" s="8">
        <f t="shared" si="336"/>
        <v>0.34839909167168809</v>
      </c>
      <c r="BN185" s="8">
        <f t="shared" si="337"/>
        <v>0.65133867595819983</v>
      </c>
    </row>
    <row r="186" spans="1:66" x14ac:dyDescent="0.25">
      <c r="A186" t="s">
        <v>143</v>
      </c>
      <c r="B186" t="s">
        <v>505</v>
      </c>
      <c r="C186" t="s">
        <v>156</v>
      </c>
      <c r="D186" s="7" t="s">
        <v>526</v>
      </c>
      <c r="E186">
        <f>VLOOKUP(A186,home!$A$2:$E$405,3,FALSE)</f>
        <v>1.2578947368421101</v>
      </c>
      <c r="F186" t="e">
        <f>VLOOKUP(B186,home!$B$2:$E$405,3,FALSE)</f>
        <v>#N/A</v>
      </c>
      <c r="G186">
        <f>VLOOKUP(C186,away!$B$2:$E$405,4,FALSE)</f>
        <v>1</v>
      </c>
      <c r="H186">
        <f>VLOOKUP(A186,away!$A$2:$E$405,3,FALSE)</f>
        <v>1.0263157894736801</v>
      </c>
      <c r="I186">
        <f>VLOOKUP(C186,away!$B$2:$E$405,3,FALSE)</f>
        <v>0.88</v>
      </c>
      <c r="J186" t="e">
        <f>VLOOKUP(B186,home!$B$2:$E$405,4,FALSE)</f>
        <v>#N/A</v>
      </c>
      <c r="K186" s="3" t="e">
        <f t="shared" si="282"/>
        <v>#N/A</v>
      </c>
      <c r="L186" s="3" t="e">
        <f t="shared" si="283"/>
        <v>#N/A</v>
      </c>
      <c r="M186" s="5" t="e">
        <f t="shared" si="284"/>
        <v>#N/A</v>
      </c>
      <c r="N186" s="5" t="e">
        <f t="shared" si="285"/>
        <v>#N/A</v>
      </c>
      <c r="O186" s="5" t="e">
        <f t="shared" si="286"/>
        <v>#N/A</v>
      </c>
      <c r="P186" s="5" t="e">
        <f t="shared" si="287"/>
        <v>#N/A</v>
      </c>
      <c r="Q186" s="5" t="e">
        <f t="shared" si="288"/>
        <v>#N/A</v>
      </c>
      <c r="R186" s="5" t="e">
        <f t="shared" si="289"/>
        <v>#N/A</v>
      </c>
      <c r="S186" s="5" t="e">
        <f t="shared" si="290"/>
        <v>#N/A</v>
      </c>
      <c r="T186" s="5" t="e">
        <f t="shared" si="291"/>
        <v>#N/A</v>
      </c>
      <c r="U186" s="5" t="e">
        <f t="shared" si="292"/>
        <v>#N/A</v>
      </c>
      <c r="V186" s="5" t="e">
        <f t="shared" si="293"/>
        <v>#N/A</v>
      </c>
      <c r="W186" s="5" t="e">
        <f t="shared" si="294"/>
        <v>#N/A</v>
      </c>
      <c r="X186" s="5" t="e">
        <f t="shared" si="295"/>
        <v>#N/A</v>
      </c>
      <c r="Y186" s="5" t="e">
        <f t="shared" si="296"/>
        <v>#N/A</v>
      </c>
      <c r="Z186" s="5" t="e">
        <f t="shared" si="297"/>
        <v>#N/A</v>
      </c>
      <c r="AA186" s="5" t="e">
        <f t="shared" si="298"/>
        <v>#N/A</v>
      </c>
      <c r="AB186" s="5" t="e">
        <f t="shared" si="299"/>
        <v>#N/A</v>
      </c>
      <c r="AC186" s="5" t="e">
        <f t="shared" si="300"/>
        <v>#N/A</v>
      </c>
      <c r="AD186" s="5" t="e">
        <f t="shared" si="301"/>
        <v>#N/A</v>
      </c>
      <c r="AE186" s="5" t="e">
        <f t="shared" si="302"/>
        <v>#N/A</v>
      </c>
      <c r="AF186" s="5" t="e">
        <f t="shared" si="303"/>
        <v>#N/A</v>
      </c>
      <c r="AG186" s="5" t="e">
        <f t="shared" si="304"/>
        <v>#N/A</v>
      </c>
      <c r="AH186" s="5" t="e">
        <f t="shared" si="305"/>
        <v>#N/A</v>
      </c>
      <c r="AI186" s="5" t="e">
        <f t="shared" si="306"/>
        <v>#N/A</v>
      </c>
      <c r="AJ186" s="5" t="e">
        <f t="shared" si="307"/>
        <v>#N/A</v>
      </c>
      <c r="AK186" s="5" t="e">
        <f t="shared" si="308"/>
        <v>#N/A</v>
      </c>
      <c r="AL186" s="5" t="e">
        <f t="shared" si="309"/>
        <v>#N/A</v>
      </c>
      <c r="AM186" s="5" t="e">
        <f t="shared" si="310"/>
        <v>#N/A</v>
      </c>
      <c r="AN186" s="5" t="e">
        <f t="shared" si="311"/>
        <v>#N/A</v>
      </c>
      <c r="AO186" s="5" t="e">
        <f t="shared" si="312"/>
        <v>#N/A</v>
      </c>
      <c r="AP186" s="5" t="e">
        <f t="shared" si="313"/>
        <v>#N/A</v>
      </c>
      <c r="AQ186" s="5" t="e">
        <f t="shared" si="314"/>
        <v>#N/A</v>
      </c>
      <c r="AR186" s="5" t="e">
        <f t="shared" si="315"/>
        <v>#N/A</v>
      </c>
      <c r="AS186" s="5" t="e">
        <f t="shared" si="316"/>
        <v>#N/A</v>
      </c>
      <c r="AT186" s="5" t="e">
        <f t="shared" si="317"/>
        <v>#N/A</v>
      </c>
      <c r="AU186" s="5" t="e">
        <f t="shared" si="318"/>
        <v>#N/A</v>
      </c>
      <c r="AV186" s="5" t="e">
        <f t="shared" si="319"/>
        <v>#N/A</v>
      </c>
      <c r="AW186" s="5" t="e">
        <f t="shared" si="320"/>
        <v>#N/A</v>
      </c>
      <c r="AX186" s="5" t="e">
        <f t="shared" si="321"/>
        <v>#N/A</v>
      </c>
      <c r="AY186" s="5" t="e">
        <f t="shared" si="322"/>
        <v>#N/A</v>
      </c>
      <c r="AZ186" s="5" t="e">
        <f t="shared" si="323"/>
        <v>#N/A</v>
      </c>
      <c r="BA186" s="5" t="e">
        <f t="shared" si="324"/>
        <v>#N/A</v>
      </c>
      <c r="BB186" s="5" t="e">
        <f t="shared" si="325"/>
        <v>#N/A</v>
      </c>
      <c r="BC186" s="5" t="e">
        <f t="shared" si="326"/>
        <v>#N/A</v>
      </c>
      <c r="BD186" s="5" t="e">
        <f t="shared" si="327"/>
        <v>#N/A</v>
      </c>
      <c r="BE186" s="5" t="e">
        <f t="shared" si="328"/>
        <v>#N/A</v>
      </c>
      <c r="BF186" s="5" t="e">
        <f t="shared" si="329"/>
        <v>#N/A</v>
      </c>
      <c r="BG186" s="5" t="e">
        <f t="shared" si="330"/>
        <v>#N/A</v>
      </c>
      <c r="BH186" s="5" t="e">
        <f t="shared" si="331"/>
        <v>#N/A</v>
      </c>
      <c r="BI186" s="5" t="e">
        <f t="shared" si="332"/>
        <v>#N/A</v>
      </c>
      <c r="BJ186" s="8" t="e">
        <f t="shared" si="333"/>
        <v>#N/A</v>
      </c>
      <c r="BK186" s="8" t="e">
        <f t="shared" si="334"/>
        <v>#N/A</v>
      </c>
      <c r="BL186" s="8" t="e">
        <f t="shared" si="335"/>
        <v>#N/A</v>
      </c>
      <c r="BM186" s="8" t="e">
        <f t="shared" si="336"/>
        <v>#N/A</v>
      </c>
      <c r="BN186" s="8" t="e">
        <f t="shared" si="337"/>
        <v>#N/A</v>
      </c>
    </row>
    <row r="187" spans="1:66" x14ac:dyDescent="0.25">
      <c r="A187" t="s">
        <v>143</v>
      </c>
      <c r="B187" t="s">
        <v>153</v>
      </c>
      <c r="C187" t="s">
        <v>451</v>
      </c>
      <c r="D187" s="7" t="s">
        <v>526</v>
      </c>
      <c r="E187">
        <f>VLOOKUP(A187,home!$A$2:$E$405,3,FALSE)</f>
        <v>1.2578947368421101</v>
      </c>
      <c r="F187">
        <f>VLOOKUP(B187,home!$B$2:$E$405,3,FALSE)</f>
        <v>0.88</v>
      </c>
      <c r="G187">
        <f>VLOOKUP(C187,away!$B$2:$E$405,4,FALSE)</f>
        <v>1</v>
      </c>
      <c r="H187">
        <f>VLOOKUP(A187,away!$A$2:$E$405,3,FALSE)</f>
        <v>1.0263157894736801</v>
      </c>
      <c r="I187">
        <f>VLOOKUP(C187,away!$B$2:$E$405,3,FALSE)</f>
        <v>0.79</v>
      </c>
      <c r="J187">
        <f>VLOOKUP(B187,home!$B$2:$E$405,4,FALSE)</f>
        <v>0.87</v>
      </c>
      <c r="K187" s="3">
        <f t="shared" si="282"/>
        <v>1.1069473684210569</v>
      </c>
      <c r="L187" s="3">
        <f t="shared" si="283"/>
        <v>0.70538684210526037</v>
      </c>
      <c r="M187" s="5">
        <f t="shared" si="284"/>
        <v>0.16327257908516848</v>
      </c>
      <c r="N187" s="5">
        <f t="shared" si="285"/>
        <v>0.18073415175364616</v>
      </c>
      <c r="O187" s="5">
        <f t="shared" si="286"/>
        <v>0.11517032896326838</v>
      </c>
      <c r="P187" s="5">
        <f t="shared" si="287"/>
        <v>0.12748749256607736</v>
      </c>
      <c r="Q187" s="5">
        <f t="shared" si="288"/>
        <v>0.1000315968337553</v>
      </c>
      <c r="R187" s="5">
        <f t="shared" si="289"/>
        <v>4.0619817325811942E-2</v>
      </c>
      <c r="S187" s="5">
        <f t="shared" si="290"/>
        <v>2.4886390678479281E-2</v>
      </c>
      <c r="T187" s="5">
        <f t="shared" si="291"/>
        <v>7.0560972201309219E-2</v>
      </c>
      <c r="U187" s="5">
        <f t="shared" si="292"/>
        <v>4.4963999894551576E-2</v>
      </c>
      <c r="V187" s="5">
        <f t="shared" si="293"/>
        <v>2.1591048433621304E-3</v>
      </c>
      <c r="W187" s="5">
        <f t="shared" si="294"/>
        <v>3.6909904291360505E-2</v>
      </c>
      <c r="X187" s="5">
        <f t="shared" si="295"/>
        <v>2.6035760830490185E-2</v>
      </c>
      <c r="Y187" s="5">
        <f t="shared" si="296"/>
        <v>9.1826415570136505E-3</v>
      </c>
      <c r="Z187" s="5">
        <f t="shared" si="297"/>
        <v>9.5508948901156781E-3</v>
      </c>
      <c r="AA187" s="5">
        <f t="shared" si="298"/>
        <v>1.0572337964679669E-2</v>
      </c>
      <c r="AB187" s="5">
        <f t="shared" si="299"/>
        <v>5.8515108440300974E-3</v>
      </c>
      <c r="AC187" s="5">
        <f t="shared" si="300"/>
        <v>1.0536783955464704E-4</v>
      </c>
      <c r="AD187" s="5">
        <f t="shared" si="301"/>
        <v>1.021433035599865E-2</v>
      </c>
      <c r="AE187" s="5">
        <f t="shared" si="302"/>
        <v>7.2050542340377881E-3</v>
      </c>
      <c r="AF187" s="5">
        <f t="shared" si="303"/>
        <v>2.5411752266725251E-3</v>
      </c>
      <c r="AG187" s="5">
        <f t="shared" si="304"/>
        <v>5.9750385612621732E-4</v>
      </c>
      <c r="AH187" s="5">
        <f t="shared" si="305"/>
        <v>1.684268896454491E-3</v>
      </c>
      <c r="AI187" s="5">
        <f t="shared" si="306"/>
        <v>1.8643970226437361E-3</v>
      </c>
      <c r="AJ187" s="5">
        <f t="shared" si="307"/>
        <v>1.031894688953769E-3</v>
      </c>
      <c r="AK187" s="5">
        <f t="shared" si="308"/>
        <v>3.8075103680834638E-4</v>
      </c>
      <c r="AL187" s="5">
        <f t="shared" si="309"/>
        <v>3.2909584051880596E-6</v>
      </c>
      <c r="AM187" s="5">
        <f t="shared" si="310"/>
        <v>2.261345221551202E-3</v>
      </c>
      <c r="AN187" s="5">
        <f t="shared" si="311"/>
        <v>1.5951231647398226E-3</v>
      </c>
      <c r="AO187" s="5">
        <f t="shared" si="312"/>
        <v>5.6258944597238614E-4</v>
      </c>
      <c r="AP187" s="5">
        <f t="shared" si="313"/>
        <v>1.3228106423206985E-4</v>
      </c>
      <c r="AQ187" s="5">
        <f t="shared" si="314"/>
        <v>2.332733054224571E-5</v>
      </c>
      <c r="AR187" s="5">
        <f t="shared" si="315"/>
        <v>2.3761222362522909E-4</v>
      </c>
      <c r="AS187" s="5">
        <f t="shared" si="316"/>
        <v>2.6302422564662302E-4</v>
      </c>
      <c r="AT187" s="5">
        <f t="shared" si="317"/>
        <v>1.4557698720525785E-4</v>
      </c>
      <c r="AU187" s="5">
        <f t="shared" si="318"/>
        <v>5.3715354296508665E-5</v>
      </c>
      <c r="AV187" s="5">
        <f t="shared" si="319"/>
        <v>1.4865017520581249E-5</v>
      </c>
      <c r="AW187" s="5">
        <f t="shared" si="320"/>
        <v>7.1379617917931188E-8</v>
      </c>
      <c r="AX187" s="5">
        <f t="shared" si="321"/>
        <v>4.1719835701460644E-4</v>
      </c>
      <c r="AY187" s="5">
        <f t="shared" si="322"/>
        <v>2.9428623158603626E-4</v>
      </c>
      <c r="AZ187" s="5">
        <f t="shared" si="323"/>
        <v>1.037928177867657E-4</v>
      </c>
      <c r="BA187" s="5">
        <f t="shared" si="324"/>
        <v>2.4404695990604459E-5</v>
      </c>
      <c r="BB187" s="5">
        <f t="shared" si="325"/>
        <v>4.303687859337846E-6</v>
      </c>
      <c r="BC187" s="5">
        <f t="shared" si="326"/>
        <v>6.0715295770101443E-7</v>
      </c>
      <c r="BD187" s="5">
        <f t="shared" si="327"/>
        <v>2.7934756011434872E-5</v>
      </c>
      <c r="BE187" s="5">
        <f t="shared" si="328"/>
        <v>3.0922304654342132E-5</v>
      </c>
      <c r="BF187" s="5">
        <f t="shared" si="329"/>
        <v>1.7114681881319115E-5</v>
      </c>
      <c r="BG187" s="5">
        <f t="shared" si="330"/>
        <v>6.31501735662991E-6</v>
      </c>
      <c r="BH187" s="5">
        <f t="shared" si="331"/>
        <v>1.7475979611136952E-6</v>
      </c>
      <c r="BI187" s="5">
        <f t="shared" si="332"/>
        <v>3.8689979282256141E-7</v>
      </c>
      <c r="BJ187" s="8">
        <f t="shared" si="333"/>
        <v>0.44943235031064294</v>
      </c>
      <c r="BK187" s="8">
        <f t="shared" si="334"/>
        <v>0.31820851220263319</v>
      </c>
      <c r="BL187" s="8">
        <f t="shared" si="335"/>
        <v>0.22293852170315384</v>
      </c>
      <c r="BM187" s="8">
        <f t="shared" si="336"/>
        <v>0.27252009772684987</v>
      </c>
      <c r="BN187" s="8">
        <f t="shared" si="337"/>
        <v>0.72731596652772768</v>
      </c>
    </row>
    <row r="188" spans="1:66" x14ac:dyDescent="0.25">
      <c r="A188" t="s">
        <v>143</v>
      </c>
      <c r="B188" t="s">
        <v>161</v>
      </c>
      <c r="C188" t="s">
        <v>452</v>
      </c>
      <c r="D188" s="7" t="s">
        <v>526</v>
      </c>
      <c r="E188">
        <f>VLOOKUP(A188,home!$A$2:$E$405,3,FALSE)</f>
        <v>1.2578947368421101</v>
      </c>
      <c r="F188">
        <f>VLOOKUP(B188,home!$B$2:$E$405,3,FALSE)</f>
        <v>1.26</v>
      </c>
      <c r="G188">
        <f>VLOOKUP(C188,away!$B$2:$E$405,4,FALSE)</f>
        <v>1.17</v>
      </c>
      <c r="H188">
        <f>VLOOKUP(A188,away!$A$2:$E$405,3,FALSE)</f>
        <v>1.0263157894736801</v>
      </c>
      <c r="I188">
        <f>VLOOKUP(C188,away!$B$2:$E$405,3,FALSE)</f>
        <v>0.63</v>
      </c>
      <c r="J188">
        <f>VLOOKUP(B188,home!$B$2:$E$405,4,FALSE)</f>
        <v>0.67</v>
      </c>
      <c r="K188" s="3">
        <f t="shared" si="282"/>
        <v>1.8543884210526385</v>
      </c>
      <c r="L188" s="3">
        <f t="shared" si="283"/>
        <v>0.4332078947368404</v>
      </c>
      <c r="M188" s="5">
        <f t="shared" si="284"/>
        <v>0.10151016722733805</v>
      </c>
      <c r="N188" s="5">
        <f t="shared" si="285"/>
        <v>0.18823927872549265</v>
      </c>
      <c r="O188" s="5">
        <f t="shared" si="286"/>
        <v>4.3975005838939728E-2</v>
      </c>
      <c r="P188" s="5">
        <f t="shared" si="287"/>
        <v>8.1546741643451978E-2</v>
      </c>
      <c r="Q188" s="5">
        <f t="shared" si="288"/>
        <v>0.17453436942792697</v>
      </c>
      <c r="R188" s="5">
        <f t="shared" si="289"/>
        <v>9.525159850263672E-3</v>
      </c>
      <c r="S188" s="5">
        <f t="shared" si="290"/>
        <v>1.637735227489855E-2</v>
      </c>
      <c r="T188" s="5">
        <f t="shared" si="291"/>
        <v>7.5609666739094195E-2</v>
      </c>
      <c r="U188" s="5">
        <f t="shared" si="292"/>
        <v>1.7663346135004431E-2</v>
      </c>
      <c r="V188" s="5">
        <f t="shared" si="293"/>
        <v>1.4618346464349472E-3</v>
      </c>
      <c r="W188" s="5">
        <f t="shared" si="294"/>
        <v>0.1078848379142904</v>
      </c>
      <c r="X188" s="5">
        <f t="shared" si="295"/>
        <v>4.6736563506875009E-2</v>
      </c>
      <c r="Y188" s="5">
        <f t="shared" si="296"/>
        <v>1.0123324142023982E-2</v>
      </c>
      <c r="Z188" s="5">
        <f t="shared" si="297"/>
        <v>1.3754581485882014E-3</v>
      </c>
      <c r="AA188" s="5">
        <f t="shared" si="298"/>
        <v>2.5506336643844594E-3</v>
      </c>
      <c r="AB188" s="5">
        <f t="shared" si="299"/>
        <v>2.3649327667908024E-3</v>
      </c>
      <c r="AC188" s="5">
        <f t="shared" si="300"/>
        <v>7.3396497793236197E-5</v>
      </c>
      <c r="AD188" s="5">
        <f t="shared" si="301"/>
        <v>5.0015098558850231E-2</v>
      </c>
      <c r="AE188" s="5">
        <f t="shared" si="302"/>
        <v>2.166693555173509E-2</v>
      </c>
      <c r="AF188" s="5">
        <f t="shared" si="303"/>
        <v>4.6931437678829797E-3</v>
      </c>
      <c r="AG188" s="5">
        <f t="shared" si="304"/>
        <v>6.7770231046063634E-4</v>
      </c>
      <c r="AH188" s="5">
        <f t="shared" si="305"/>
        <v>1.4896483221213166E-4</v>
      </c>
      <c r="AI188" s="5">
        <f t="shared" si="306"/>
        <v>2.7623865999822599E-4</v>
      </c>
      <c r="AJ188" s="5">
        <f t="shared" si="307"/>
        <v>2.5612688627390357E-4</v>
      </c>
      <c r="AK188" s="5">
        <f t="shared" si="308"/>
        <v>1.5831957740886416E-4</v>
      </c>
      <c r="AL188" s="5">
        <f t="shared" si="309"/>
        <v>2.3584810887661806E-6</v>
      </c>
      <c r="AM188" s="5">
        <f t="shared" si="310"/>
        <v>1.8549483929067682E-2</v>
      </c>
      <c r="AN188" s="5">
        <f t="shared" si="311"/>
        <v>8.0357828813662647E-3</v>
      </c>
      <c r="AO188" s="5">
        <f t="shared" si="312"/>
        <v>1.7405822922995106E-3</v>
      </c>
      <c r="AP188" s="5">
        <f t="shared" si="313"/>
        <v>2.5134466348776497E-4</v>
      </c>
      <c r="AQ188" s="5">
        <f t="shared" si="314"/>
        <v>2.7221123130718555E-5</v>
      </c>
      <c r="AR188" s="5">
        <f t="shared" si="315"/>
        <v>1.2906548270488856E-5</v>
      </c>
      <c r="AS188" s="5">
        <f t="shared" si="316"/>
        <v>2.3933753668551483E-5</v>
      </c>
      <c r="AT188" s="5">
        <f t="shared" si="317"/>
        <v>2.2191237837643997E-5</v>
      </c>
      <c r="AU188" s="5">
        <f t="shared" si="318"/>
        <v>1.3717058164984067E-5</v>
      </c>
      <c r="AV188" s="5">
        <f t="shared" si="319"/>
        <v>6.3591884580130056E-6</v>
      </c>
      <c r="AW188" s="5">
        <f t="shared" si="320"/>
        <v>5.2629224044418573E-8</v>
      </c>
      <c r="AX188" s="5">
        <f t="shared" si="321"/>
        <v>5.7329913690941821E-3</v>
      </c>
      <c r="AY188" s="5">
        <f t="shared" si="322"/>
        <v>2.483577121549767E-3</v>
      </c>
      <c r="AZ188" s="5">
        <f t="shared" si="323"/>
        <v>5.3795260812157834E-4</v>
      </c>
      <c r="BA188" s="5">
        <f t="shared" si="324"/>
        <v>7.7681772277513834E-5</v>
      </c>
      <c r="BB188" s="5">
        <f t="shared" si="325"/>
        <v>8.4130892569421022E-6</v>
      </c>
      <c r="BC188" s="5">
        <f t="shared" si="326"/>
        <v>7.2892333704660383E-7</v>
      </c>
      <c r="BD188" s="5">
        <f t="shared" si="327"/>
        <v>9.3186976742964713E-7</v>
      </c>
      <c r="BE188" s="5">
        <f t="shared" si="328"/>
        <v>1.7280485066505524E-6</v>
      </c>
      <c r="BF188" s="5">
        <f t="shared" si="329"/>
        <v>1.6022365708750443E-6</v>
      </c>
      <c r="BG188" s="5">
        <f t="shared" si="330"/>
        <v>9.9038964827258855E-7</v>
      </c>
      <c r="BH188" s="5">
        <f t="shared" si="331"/>
        <v>4.5914177402177118E-7</v>
      </c>
      <c r="BI188" s="5">
        <f t="shared" si="332"/>
        <v>1.7028543787350798E-7</v>
      </c>
      <c r="BJ188" s="8">
        <f t="shared" si="333"/>
        <v>0.71762668041762112</v>
      </c>
      <c r="BK188" s="8">
        <f t="shared" si="334"/>
        <v>0.20345542789255527</v>
      </c>
      <c r="BL188" s="8">
        <f t="shared" si="335"/>
        <v>7.7003717969381005E-2</v>
      </c>
      <c r="BM188" s="8">
        <f t="shared" si="336"/>
        <v>0.39764703722240674</v>
      </c>
      <c r="BN188" s="8">
        <f t="shared" si="337"/>
        <v>0.59933072271341303</v>
      </c>
    </row>
    <row r="189" spans="1:66" s="10" customFormat="1" x14ac:dyDescent="0.25">
      <c r="A189" t="s">
        <v>143</v>
      </c>
      <c r="B189" t="s">
        <v>159</v>
      </c>
      <c r="C189" t="s">
        <v>329</v>
      </c>
      <c r="D189" s="7" t="s">
        <v>526</v>
      </c>
      <c r="E189">
        <f>VLOOKUP(A189,home!$A$2:$E$405,3,FALSE)</f>
        <v>1.2578947368421101</v>
      </c>
      <c r="F189">
        <f>VLOOKUP(B189,home!$B$2:$E$405,3,FALSE)</f>
        <v>1.05</v>
      </c>
      <c r="G189">
        <f>VLOOKUP(C189,away!$B$2:$E$405,4,FALSE)</f>
        <v>1.1299999999999999</v>
      </c>
      <c r="H189">
        <f>VLOOKUP(A189,away!$A$2:$E$405,3,FALSE)</f>
        <v>1.0263157894736801</v>
      </c>
      <c r="I189">
        <f>VLOOKUP(C189,away!$B$2:$E$405,3,FALSE)</f>
        <v>0.96</v>
      </c>
      <c r="J189">
        <f>VLOOKUP(B189,home!$B$2:$E$405,4,FALSE)</f>
        <v>1.03</v>
      </c>
      <c r="K189" s="3">
        <f t="shared" si="282"/>
        <v>1.4924921052631634</v>
      </c>
      <c r="L189" s="3">
        <f t="shared" si="283"/>
        <v>1.0148210526315748</v>
      </c>
      <c r="M189" s="5">
        <f t="shared" si="284"/>
        <v>8.1486887773408817E-2</v>
      </c>
      <c r="N189" s="5">
        <f t="shared" si="285"/>
        <v>0.12161853668427805</v>
      </c>
      <c r="O189" s="5">
        <f t="shared" si="286"/>
        <v>8.2694609225881746E-2</v>
      </c>
      <c r="P189" s="5">
        <f t="shared" si="287"/>
        <v>0.12342105141745084</v>
      </c>
      <c r="Q189" s="5">
        <f t="shared" si="288"/>
        <v>9.0757352927471738E-2</v>
      </c>
      <c r="R189" s="5">
        <f t="shared" si="289"/>
        <v>4.1960115190783021E-2</v>
      </c>
      <c r="S189" s="5">
        <f t="shared" si="290"/>
        <v>4.673376401166187E-2</v>
      </c>
      <c r="T189" s="5">
        <f t="shared" si="291"/>
        <v>9.2102472431912205E-2</v>
      </c>
      <c r="U189" s="5">
        <f t="shared" si="292"/>
        <v>6.2625140658176592E-2</v>
      </c>
      <c r="V189" s="5">
        <f t="shared" si="293"/>
        <v>7.8648376561900359E-3</v>
      </c>
      <c r="W189" s="5">
        <f t="shared" si="294"/>
        <v>4.5151544246278069E-2</v>
      </c>
      <c r="X189" s="5">
        <f t="shared" si="295"/>
        <v>4.5820737659949033E-2</v>
      </c>
      <c r="Y189" s="5">
        <f t="shared" si="296"/>
        <v>2.3249924612212359E-2</v>
      </c>
      <c r="Z189" s="5">
        <f t="shared" si="297"/>
        <v>1.4194002755484188E-2</v>
      </c>
      <c r="AA189" s="5">
        <f t="shared" si="298"/>
        <v>2.1184437054643738E-2</v>
      </c>
      <c r="AB189" s="5">
        <f t="shared" si="299"/>
        <v>1.5808802529250106E-2</v>
      </c>
      <c r="AC189" s="5">
        <f t="shared" si="300"/>
        <v>7.4451129445338594E-4</v>
      </c>
      <c r="AD189" s="5">
        <f t="shared" si="301"/>
        <v>1.6847080832002606E-2</v>
      </c>
      <c r="AE189" s="5">
        <f t="shared" si="302"/>
        <v>1.7096772303702112E-2</v>
      </c>
      <c r="AF189" s="5">
        <f t="shared" si="303"/>
        <v>8.6750822329226662E-3</v>
      </c>
      <c r="AG189" s="5">
        <f t="shared" si="304"/>
        <v>2.9345520277600178E-3</v>
      </c>
      <c r="AH189" s="5">
        <f t="shared" si="305"/>
        <v>3.6010932043439841E-3</v>
      </c>
      <c r="AI189" s="5">
        <f t="shared" si="306"/>
        <v>5.3746031778002237E-3</v>
      </c>
      <c r="AJ189" s="5">
        <f t="shared" si="307"/>
        <v>4.0107764058945729E-3</v>
      </c>
      <c r="AK189" s="5">
        <f t="shared" si="308"/>
        <v>1.9953507072578047E-3</v>
      </c>
      <c r="AL189" s="5">
        <f t="shared" si="309"/>
        <v>4.5105841817946903E-5</v>
      </c>
      <c r="AM189" s="5">
        <f t="shared" si="310"/>
        <v>5.0288270276988515E-3</v>
      </c>
      <c r="AN189" s="5">
        <f t="shared" si="311"/>
        <v>5.1033595377514614E-3</v>
      </c>
      <c r="AO189" s="5">
        <f t="shared" si="312"/>
        <v>2.5894983490291623E-3</v>
      </c>
      <c r="AP189" s="5">
        <f t="shared" si="313"/>
        <v>8.7595914678316672E-4</v>
      </c>
      <c r="AQ189" s="5">
        <f t="shared" si="314"/>
        <v>2.2223544585018735E-4</v>
      </c>
      <c r="AR189" s="5">
        <f t="shared" si="315"/>
        <v>7.308930392513547E-4</v>
      </c>
      <c r="AS189" s="5">
        <f t="shared" si="316"/>
        <v>1.0908520908744462E-3</v>
      </c>
      <c r="AT189" s="5">
        <f t="shared" si="317"/>
        <v>8.1404406681996318E-4</v>
      </c>
      <c r="AU189" s="5">
        <f t="shared" si="318"/>
        <v>4.0498478102170466E-4</v>
      </c>
      <c r="AV189" s="5">
        <f t="shared" si="319"/>
        <v>1.511091471066563E-4</v>
      </c>
      <c r="AW189" s="5">
        <f t="shared" si="320"/>
        <v>1.8977185486034047E-6</v>
      </c>
      <c r="AX189" s="5">
        <f t="shared" si="321"/>
        <v>1.2509141062624258E-3</v>
      </c>
      <c r="AY189" s="5">
        <f t="shared" si="322"/>
        <v>1.2694539700689206E-3</v>
      </c>
      <c r="AZ189" s="5">
        <f t="shared" si="323"/>
        <v>6.4413430708633681E-4</v>
      </c>
      <c r="BA189" s="5">
        <f t="shared" si="324"/>
        <v>2.1789368518448883E-4</v>
      </c>
      <c r="BB189" s="5">
        <f t="shared" si="325"/>
        <v>5.5280774740173978E-5</v>
      </c>
      <c r="BC189" s="5">
        <f t="shared" si="326"/>
        <v>1.1220018802422468E-5</v>
      </c>
      <c r="BD189" s="5">
        <f t="shared" si="327"/>
        <v>1.2362094057569175E-4</v>
      </c>
      <c r="BE189" s="5">
        <f t="shared" si="328"/>
        <v>1.8450327785442659E-4</v>
      </c>
      <c r="BF189" s="5">
        <f t="shared" si="329"/>
        <v>1.3768484279645381E-4</v>
      </c>
      <c r="BG189" s="5">
        <f t="shared" si="330"/>
        <v>6.8497846962702343E-5</v>
      </c>
      <c r="BH189" s="5">
        <f t="shared" si="331"/>
        <v>2.5558123954839402E-5</v>
      </c>
      <c r="BI189" s="5">
        <f t="shared" si="332"/>
        <v>7.6290596455870281E-6</v>
      </c>
      <c r="BJ189" s="8">
        <f t="shared" si="333"/>
        <v>0.48152283232774651</v>
      </c>
      <c r="BK189" s="8">
        <f t="shared" si="334"/>
        <v>0.26156561196505185</v>
      </c>
      <c r="BL189" s="8">
        <f t="shared" si="335"/>
        <v>0.24299430537089556</v>
      </c>
      <c r="BM189" s="8">
        <f t="shared" si="336"/>
        <v>0.45707064294838357</v>
      </c>
      <c r="BN189" s="8">
        <f t="shared" si="337"/>
        <v>0.5419385532192742</v>
      </c>
    </row>
    <row r="190" spans="1:66" x14ac:dyDescent="0.25">
      <c r="A190" t="s">
        <v>143</v>
      </c>
      <c r="B190" t="s">
        <v>158</v>
      </c>
      <c r="C190" t="s">
        <v>248</v>
      </c>
      <c r="D190" s="7" t="s">
        <v>526</v>
      </c>
      <c r="E190">
        <f>VLOOKUP(A190,home!$A$2:$E$405,3,FALSE)</f>
        <v>1.2578947368421101</v>
      </c>
      <c r="F190">
        <f>VLOOKUP(B190,home!$B$2:$E$405,3,FALSE)</f>
        <v>0.67</v>
      </c>
      <c r="G190">
        <f>VLOOKUP(C190,away!$B$2:$E$405,4,FALSE)</f>
        <v>1.93</v>
      </c>
      <c r="H190">
        <f>VLOOKUP(A190,away!$A$2:$E$405,3,FALSE)</f>
        <v>1.0263157894736801</v>
      </c>
      <c r="I190">
        <f>VLOOKUP(C190,away!$B$2:$E$405,3,FALSE)</f>
        <v>0.9</v>
      </c>
      <c r="J190">
        <f>VLOOKUP(B190,home!$B$2:$E$405,4,FALSE)</f>
        <v>0.82</v>
      </c>
      <c r="K190" s="3">
        <f t="shared" si="282"/>
        <v>1.6265836842105326</v>
      </c>
      <c r="L190" s="3">
        <f t="shared" si="283"/>
        <v>0.75742105263157589</v>
      </c>
      <c r="M190" s="5">
        <f t="shared" si="284"/>
        <v>9.2180677972351077E-2</v>
      </c>
      <c r="N190" s="5">
        <f t="shared" si="285"/>
        <v>0.14993958678929151</v>
      </c>
      <c r="O190" s="5">
        <f t="shared" si="286"/>
        <v>6.9819586142110479E-2</v>
      </c>
      <c r="P190" s="5">
        <f t="shared" si="287"/>
        <v>0.1135673996570887</v>
      </c>
      <c r="Q190" s="5">
        <f t="shared" si="288"/>
        <v>0.12194464274436535</v>
      </c>
      <c r="R190" s="5">
        <f t="shared" si="289"/>
        <v>2.6441412215029152E-2</v>
      </c>
      <c r="S190" s="5">
        <f t="shared" si="290"/>
        <v>3.4979006849845035E-2</v>
      </c>
      <c r="T190" s="5">
        <f t="shared" si="291"/>
        <v>9.2363439670218664E-2</v>
      </c>
      <c r="U190" s="5">
        <f t="shared" si="292"/>
        <v>4.3009169696451494E-2</v>
      </c>
      <c r="V190" s="5">
        <f t="shared" si="293"/>
        <v>4.7882712973222122E-3</v>
      </c>
      <c r="W190" s="5">
        <f t="shared" si="294"/>
        <v>6.6117722088289005E-2</v>
      </c>
      <c r="X190" s="5">
        <f t="shared" si="295"/>
        <v>5.0078954661713859E-2</v>
      </c>
      <c r="Y190" s="5">
        <f t="shared" si="296"/>
        <v>1.8965427277282135E-2</v>
      </c>
      <c r="Z190" s="5">
        <f t="shared" si="297"/>
        <v>6.6757607576575957E-3</v>
      </c>
      <c r="AA190" s="5">
        <f t="shared" si="298"/>
        <v>1.0858683528098788E-2</v>
      </c>
      <c r="AB190" s="5">
        <f t="shared" si="299"/>
        <v>8.8312787294055773E-3</v>
      </c>
      <c r="AC190" s="5">
        <f t="shared" si="300"/>
        <v>3.6869950138348443E-4</v>
      </c>
      <c r="AD190" s="5">
        <f t="shared" si="301"/>
        <v>2.6886501996494307E-2</v>
      </c>
      <c r="AE190" s="5">
        <f t="shared" si="302"/>
        <v>2.0364402643765687E-2</v>
      </c>
      <c r="AF190" s="5">
        <f t="shared" si="303"/>
        <v>7.7122136433271258E-3</v>
      </c>
      <c r="AG190" s="5">
        <f t="shared" si="304"/>
        <v>1.9471309919494775E-3</v>
      </c>
      <c r="AH190" s="5">
        <f t="shared" si="305"/>
        <v>1.2640904350453956E-3</v>
      </c>
      <c r="AI190" s="5">
        <f t="shared" si="306"/>
        <v>2.0561488770114347E-3</v>
      </c>
      <c r="AJ190" s="5">
        <f t="shared" si="307"/>
        <v>1.6722491078273044E-3</v>
      </c>
      <c r="AK190" s="5">
        <f t="shared" si="308"/>
        <v>9.0668437157583786E-4</v>
      </c>
      <c r="AL190" s="5">
        <f t="shared" si="309"/>
        <v>1.8169640123300776E-5</v>
      </c>
      <c r="AM190" s="5">
        <f t="shared" si="310"/>
        <v>8.7466290945982985E-3</v>
      </c>
      <c r="AN190" s="5">
        <f t="shared" si="311"/>
        <v>6.6248810158086105E-3</v>
      </c>
      <c r="AO190" s="5">
        <f t="shared" si="312"/>
        <v>2.5089121762763506E-3</v>
      </c>
      <c r="AP190" s="5">
        <f t="shared" si="313"/>
        <v>6.3343430050513704E-4</v>
      </c>
      <c r="AQ190" s="5">
        <f t="shared" si="314"/>
        <v>1.1994411866538672E-4</v>
      </c>
      <c r="AR190" s="5">
        <f t="shared" si="315"/>
        <v>1.9148974158671812E-4</v>
      </c>
      <c r="AS190" s="5">
        <f t="shared" si="316"/>
        <v>3.1147408935864679E-4</v>
      </c>
      <c r="AT190" s="5">
        <f t="shared" si="317"/>
        <v>2.533193359025542E-4</v>
      </c>
      <c r="AU190" s="5">
        <f t="shared" si="318"/>
        <v>1.3734836622471405E-4</v>
      </c>
      <c r="AV190" s="5">
        <f t="shared" si="319"/>
        <v>5.5852152888523205E-5</v>
      </c>
      <c r="AW190" s="5">
        <f t="shared" si="320"/>
        <v>6.2180986626168736E-7</v>
      </c>
      <c r="AX190" s="5">
        <f t="shared" si="321"/>
        <v>2.3711873628524576E-3</v>
      </c>
      <c r="AY190" s="5">
        <f t="shared" si="322"/>
        <v>1.795987228358399E-3</v>
      </c>
      <c r="AZ190" s="5">
        <f t="shared" si="323"/>
        <v>6.8015926850804246E-4</v>
      </c>
      <c r="BA190" s="5">
        <f t="shared" si="324"/>
        <v>1.717223163701614E-4</v>
      </c>
      <c r="BB190" s="5">
        <f t="shared" si="325"/>
        <v>3.2516524406355036E-5</v>
      </c>
      <c r="BC190" s="5">
        <f t="shared" si="326"/>
        <v>4.925740028756353E-6</v>
      </c>
      <c r="BD190" s="5">
        <f t="shared" si="327"/>
        <v>2.4173060273460069E-5</v>
      </c>
      <c r="BE190" s="5">
        <f t="shared" si="328"/>
        <v>3.9319505438247944E-5</v>
      </c>
      <c r="BF190" s="5">
        <f t="shared" si="329"/>
        <v>3.197823300854071E-5</v>
      </c>
      <c r="BG190" s="5">
        <f t="shared" si="330"/>
        <v>1.7338424020525006E-5</v>
      </c>
      <c r="BH190" s="5">
        <f t="shared" si="331"/>
        <v>7.0505994054274892E-6</v>
      </c>
      <c r="BI190" s="5">
        <f t="shared" si="332"/>
        <v>2.2936779913545638E-6</v>
      </c>
      <c r="BJ190" s="8">
        <f t="shared" si="333"/>
        <v>0.58001032165307509</v>
      </c>
      <c r="BK190" s="8">
        <f t="shared" si="334"/>
        <v>0.2476982121464722</v>
      </c>
      <c r="BL190" s="8">
        <f t="shared" si="335"/>
        <v>0.16593094028865424</v>
      </c>
      <c r="BM190" s="8">
        <f t="shared" si="336"/>
        <v>0.42462656390713055</v>
      </c>
      <c r="BN190" s="8">
        <f t="shared" si="337"/>
        <v>0.57389330552023632</v>
      </c>
    </row>
    <row r="191" spans="1:66" x14ac:dyDescent="0.25">
      <c r="A191" t="s">
        <v>143</v>
      </c>
      <c r="B191" t="s">
        <v>160</v>
      </c>
      <c r="C191" t="s">
        <v>151</v>
      </c>
      <c r="D191" s="7" t="s">
        <v>526</v>
      </c>
      <c r="E191">
        <f>VLOOKUP(A191,home!$A$2:$E$405,3,FALSE)</f>
        <v>1.2578947368421101</v>
      </c>
      <c r="F191">
        <f>VLOOKUP(B191,home!$B$2:$E$405,3,FALSE)</f>
        <v>0.79</v>
      </c>
      <c r="G191">
        <f>VLOOKUP(C191,away!$B$2:$E$405,4,FALSE)</f>
        <v>0.88</v>
      </c>
      <c r="H191">
        <f>VLOOKUP(A191,away!$A$2:$E$405,3,FALSE)</f>
        <v>1.0263157894736801</v>
      </c>
      <c r="I191">
        <f>VLOOKUP(C191,away!$B$2:$E$405,3,FALSE)</f>
        <v>0.88</v>
      </c>
      <c r="J191">
        <f>VLOOKUP(B191,home!$B$2:$E$405,4,FALSE)</f>
        <v>1.44</v>
      </c>
      <c r="K191" s="3">
        <f t="shared" si="282"/>
        <v>0.87448842105263502</v>
      </c>
      <c r="L191" s="3">
        <f t="shared" si="283"/>
        <v>1.3005473684210473</v>
      </c>
      <c r="M191" s="5">
        <f t="shared" si="284"/>
        <v>0.11360408776749653</v>
      </c>
      <c r="N191" s="5">
        <f t="shared" si="285"/>
        <v>9.9345459336923014E-2</v>
      </c>
      <c r="O191" s="5">
        <f t="shared" si="286"/>
        <v>0.14774749738789131</v>
      </c>
      <c r="P191" s="5">
        <f t="shared" si="287"/>
        <v>0.1292034757052154</v>
      </c>
      <c r="Q191" s="5">
        <f t="shared" si="288"/>
        <v>4.3438226937147273E-2</v>
      </c>
      <c r="R191" s="5">
        <f t="shared" si="289"/>
        <v>9.6076309459308826E-2</v>
      </c>
      <c r="S191" s="5">
        <f t="shared" si="290"/>
        <v>3.6736217996999755E-2</v>
      </c>
      <c r="T191" s="5">
        <f t="shared" si="291"/>
        <v>5.6493471731983137E-2</v>
      </c>
      <c r="U191" s="5">
        <f t="shared" si="292"/>
        <v>8.401762015963532E-2</v>
      </c>
      <c r="V191" s="5">
        <f t="shared" si="293"/>
        <v>4.6422889867904823E-3</v>
      </c>
      <c r="W191" s="5">
        <f t="shared" si="294"/>
        <v>1.2662075495863987E-2</v>
      </c>
      <c r="X191" s="5">
        <f t="shared" si="295"/>
        <v>1.6467628964894537E-2</v>
      </c>
      <c r="Y191" s="5">
        <f t="shared" si="296"/>
        <v>1.0708465757213905E-2</v>
      </c>
      <c r="Z191" s="5">
        <f t="shared" si="297"/>
        <v>4.1650597144970103E-2</v>
      </c>
      <c r="AA191" s="5">
        <f t="shared" si="298"/>
        <v>3.6422964933204294E-2</v>
      </c>
      <c r="AB191" s="5">
        <f t="shared" si="299"/>
        <v>1.5925730547246653E-2</v>
      </c>
      <c r="AC191" s="5">
        <f t="shared" si="300"/>
        <v>3.2998365425730225E-4</v>
      </c>
      <c r="AD191" s="5">
        <f t="shared" si="301"/>
        <v>2.7682096019068397E-3</v>
      </c>
      <c r="AE191" s="5">
        <f t="shared" si="302"/>
        <v>3.6001877129978152E-3</v>
      </c>
      <c r="AF191" s="5">
        <f t="shared" si="303"/>
        <v>2.3411073279805492E-3</v>
      </c>
      <c r="AG191" s="5">
        <f t="shared" si="304"/>
        <v>1.0149069915321113E-3</v>
      </c>
      <c r="AH191" s="5">
        <f t="shared" si="305"/>
        <v>1.3542143627514007E-2</v>
      </c>
      <c r="AI191" s="5">
        <f t="shared" si="306"/>
        <v>1.1842447798492728E-2</v>
      </c>
      <c r="AJ191" s="5">
        <f t="shared" si="307"/>
        <v>5.1780417383510786E-3</v>
      </c>
      <c r="AK191" s="5">
        <f t="shared" si="308"/>
        <v>1.5093791813050922E-3</v>
      </c>
      <c r="AL191" s="5">
        <f t="shared" si="309"/>
        <v>1.5011796104805282E-5</v>
      </c>
      <c r="AM191" s="5">
        <f t="shared" si="310"/>
        <v>4.8415344878285129E-4</v>
      </c>
      <c r="AN191" s="5">
        <f t="shared" si="311"/>
        <v>6.2966449372651155E-4</v>
      </c>
      <c r="AO191" s="5">
        <f t="shared" si="312"/>
        <v>4.094542501520929E-4</v>
      </c>
      <c r="AP191" s="5">
        <f t="shared" si="313"/>
        <v>1.7750488250803926E-4</v>
      </c>
      <c r="AQ191" s="5">
        <f t="shared" si="314"/>
        <v>5.771337695692939E-5</v>
      </c>
      <c r="AR191" s="5">
        <f t="shared" si="315"/>
        <v>3.5224398515086388E-3</v>
      </c>
      <c r="AS191" s="5">
        <f t="shared" si="316"/>
        <v>3.0803328639986676E-3</v>
      </c>
      <c r="AT191" s="5">
        <f t="shared" si="317"/>
        <v>1.3468577112773676E-3</v>
      </c>
      <c r="AU191" s="5">
        <f t="shared" si="318"/>
        <v>3.9260382443917041E-4</v>
      </c>
      <c r="AV191" s="5">
        <f t="shared" si="319"/>
        <v>8.5831874633259005E-5</v>
      </c>
      <c r="AW191" s="5">
        <f t="shared" si="320"/>
        <v>4.7425333586988492E-7</v>
      </c>
      <c r="AX191" s="5">
        <f t="shared" si="321"/>
        <v>7.0564430828883864E-5</v>
      </c>
      <c r="AY191" s="5">
        <f t="shared" si="322"/>
        <v>9.1772384818633923E-5</v>
      </c>
      <c r="AZ191" s="5">
        <f t="shared" si="323"/>
        <v>5.9677166784799023E-5</v>
      </c>
      <c r="BA191" s="5">
        <f t="shared" si="324"/>
        <v>2.5870994072264776E-5</v>
      </c>
      <c r="BB191" s="5">
        <f t="shared" si="325"/>
        <v>8.4116133147801147E-6</v>
      </c>
      <c r="BC191" s="5">
        <f t="shared" si="326"/>
        <v>2.1879403121425433E-6</v>
      </c>
      <c r="BD191" s="5">
        <f t="shared" si="327"/>
        <v>7.635166465501641E-4</v>
      </c>
      <c r="BE191" s="5">
        <f t="shared" si="328"/>
        <v>6.676864666890558E-4</v>
      </c>
      <c r="BF191" s="5">
        <f t="shared" si="329"/>
        <v>2.9194204200656251E-4</v>
      </c>
      <c r="BG191" s="5">
        <f t="shared" si="330"/>
        <v>8.5099978451066988E-5</v>
      </c>
      <c r="BH191" s="5">
        <f t="shared" si="331"/>
        <v>1.8604736446821708E-5</v>
      </c>
      <c r="BI191" s="5">
        <f t="shared" si="332"/>
        <v>3.2539253198963065E-6</v>
      </c>
      <c r="BJ191" s="8">
        <f t="shared" si="333"/>
        <v>0.25085671484070104</v>
      </c>
      <c r="BK191" s="8">
        <f t="shared" si="334"/>
        <v>0.28462283829168289</v>
      </c>
      <c r="BL191" s="8">
        <f t="shared" si="335"/>
        <v>0.42252030475426999</v>
      </c>
      <c r="BM191" s="8">
        <f t="shared" si="336"/>
        <v>0.37014410030615891</v>
      </c>
      <c r="BN191" s="8">
        <f t="shared" si="337"/>
        <v>0.62941505659398234</v>
      </c>
    </row>
    <row r="192" spans="1:66" x14ac:dyDescent="0.25">
      <c r="A192" t="s">
        <v>178</v>
      </c>
      <c r="B192" t="s">
        <v>185</v>
      </c>
      <c r="C192" t="s">
        <v>273</v>
      </c>
      <c r="D192" s="7" t="s">
        <v>526</v>
      </c>
      <c r="E192">
        <f>VLOOKUP(A192,home!$A$2:$E$405,3,FALSE)</f>
        <v>1.5686274509803899</v>
      </c>
      <c r="F192">
        <f>VLOOKUP(B192,home!$B$2:$E$405,3,FALSE)</f>
        <v>0.75</v>
      </c>
      <c r="G192">
        <f>VLOOKUP(C192,away!$B$2:$E$405,4,FALSE)</f>
        <v>0.41</v>
      </c>
      <c r="H192">
        <f>VLOOKUP(A192,away!$A$2:$E$405,3,FALSE)</f>
        <v>1.29084967320261</v>
      </c>
      <c r="I192">
        <f>VLOOKUP(C192,away!$B$2:$E$405,3,FALSE)</f>
        <v>1.35</v>
      </c>
      <c r="J192">
        <f>VLOOKUP(B192,home!$B$2:$E$405,4,FALSE)</f>
        <v>1.41</v>
      </c>
      <c r="K192" s="3">
        <f t="shared" si="282"/>
        <v>0.48235294117646987</v>
      </c>
      <c r="L192" s="3">
        <f t="shared" si="283"/>
        <v>2.4571323529411684</v>
      </c>
      <c r="M192" s="5">
        <f t="shared" si="284"/>
        <v>5.2892946043760061E-2</v>
      </c>
      <c r="N192" s="5">
        <f t="shared" si="285"/>
        <v>2.5513068091695991E-2</v>
      </c>
      <c r="O192" s="5">
        <f t="shared" si="286"/>
        <v>0.1299649689664944</v>
      </c>
      <c r="P192" s="5">
        <f t="shared" si="287"/>
        <v>6.2688985030897204E-2</v>
      </c>
      <c r="Q192" s="5">
        <f t="shared" si="288"/>
        <v>6.1531517162325524E-3</v>
      </c>
      <c r="R192" s="5">
        <f t="shared" si="289"/>
        <v>0.15967056499828419</v>
      </c>
      <c r="S192" s="5">
        <f t="shared" si="290"/>
        <v>1.8574824897032171E-2</v>
      </c>
      <c r="T192" s="5">
        <f t="shared" si="291"/>
        <v>1.5119108154510476E-2</v>
      </c>
      <c r="U192" s="5">
        <f t="shared" si="292"/>
        <v>7.7017566646231092E-2</v>
      </c>
      <c r="V192" s="5">
        <f t="shared" si="293"/>
        <v>2.446108407050074E-3</v>
      </c>
      <c r="W192" s="5">
        <f t="shared" si="294"/>
        <v>9.8933027594327156E-4</v>
      </c>
      <c r="X192" s="5">
        <f t="shared" si="295"/>
        <v>2.4309154287644259E-3</v>
      </c>
      <c r="Y192" s="5">
        <f t="shared" si="296"/>
        <v>2.9865404736404626E-3</v>
      </c>
      <c r="Z192" s="5">
        <f t="shared" si="297"/>
        <v>0.13077723702322661</v>
      </c>
      <c r="AA192" s="5">
        <f t="shared" si="298"/>
        <v>6.3080784917085686E-2</v>
      </c>
      <c r="AB192" s="5">
        <f t="shared" si="299"/>
        <v>1.5213601068238287E-2</v>
      </c>
      <c r="AC192" s="5">
        <f t="shared" si="300"/>
        <v>1.8119624730612399E-4</v>
      </c>
      <c r="AD192" s="5">
        <f t="shared" si="301"/>
        <v>1.1930159209904139E-4</v>
      </c>
      <c r="AE192" s="5">
        <f t="shared" si="302"/>
        <v>2.9313980170394502E-4</v>
      </c>
      <c r="AF192" s="5">
        <f t="shared" si="303"/>
        <v>3.6014164535076108E-4</v>
      </c>
      <c r="AG192" s="5">
        <f t="shared" si="304"/>
        <v>2.9497189614427315E-4</v>
      </c>
      <c r="AH192" s="5">
        <f t="shared" si="305"/>
        <v>8.0334245029506438E-2</v>
      </c>
      <c r="AI192" s="5">
        <f t="shared" si="306"/>
        <v>3.8749459367173632E-2</v>
      </c>
      <c r="AJ192" s="5">
        <f t="shared" si="307"/>
        <v>9.3454578473771543E-3</v>
      </c>
      <c r="AK192" s="5">
        <f t="shared" si="308"/>
        <v>1.5026030264410305E-3</v>
      </c>
      <c r="AL192" s="5">
        <f t="shared" si="309"/>
        <v>8.5901880569334788E-6</v>
      </c>
      <c r="AM192" s="5">
        <f t="shared" si="310"/>
        <v>1.1509094767201628E-5</v>
      </c>
      <c r="AN192" s="5">
        <f t="shared" si="311"/>
        <v>2.827936910555702E-5</v>
      </c>
      <c r="AO192" s="5">
        <f t="shared" si="312"/>
        <v>3.4743076375014558E-5</v>
      </c>
      <c r="AP192" s="5">
        <f t="shared" si="313"/>
        <v>2.8456112333918084E-5</v>
      </c>
      <c r="AQ192" s="5">
        <f t="shared" si="314"/>
        <v>1.7480108563649588E-5</v>
      </c>
      <c r="AR192" s="5">
        <f t="shared" si="315"/>
        <v>3.9478374502220706E-2</v>
      </c>
      <c r="AS192" s="5">
        <f t="shared" si="316"/>
        <v>1.9042510054012314E-2</v>
      </c>
      <c r="AT192" s="5">
        <f t="shared" si="317"/>
        <v>4.5926053659676681E-3</v>
      </c>
      <c r="AU192" s="5">
        <f t="shared" si="318"/>
        <v>7.3841890197911414E-4</v>
      </c>
      <c r="AV192" s="5">
        <f t="shared" si="319"/>
        <v>8.904463229748127E-5</v>
      </c>
      <c r="AW192" s="5">
        <f t="shared" si="320"/>
        <v>2.828092773510266E-7</v>
      </c>
      <c r="AX192" s="5">
        <f t="shared" si="321"/>
        <v>9.2524095187307005E-7</v>
      </c>
      <c r="AY192" s="5">
        <f t="shared" si="322"/>
        <v>2.2734394771134025E-6</v>
      </c>
      <c r="AZ192" s="5">
        <f t="shared" si="323"/>
        <v>2.7930708458344977E-6</v>
      </c>
      <c r="BA192" s="5">
        <f t="shared" si="324"/>
        <v>2.2876482464522332E-6</v>
      </c>
      <c r="BB192" s="5">
        <f t="shared" si="325"/>
        <v>1.4052636296267286E-6</v>
      </c>
      <c r="BC192" s="5">
        <f t="shared" si="326"/>
        <v>6.9058374575347415E-7</v>
      </c>
      <c r="BD192" s="5">
        <f t="shared" si="327"/>
        <v>1.6167265205155698E-2</v>
      </c>
      <c r="BE192" s="5">
        <f t="shared" si="328"/>
        <v>7.798327922486855E-3</v>
      </c>
      <c r="BF192" s="5">
        <f t="shared" si="329"/>
        <v>1.8807732048350618E-3</v>
      </c>
      <c r="BG192" s="5">
        <f t="shared" si="330"/>
        <v>3.0239882901269579E-4</v>
      </c>
      <c r="BH192" s="5">
        <f t="shared" si="331"/>
        <v>3.6465741145648546E-5</v>
      </c>
      <c r="BI192" s="5">
        <f t="shared" si="332"/>
        <v>3.5178714987566799E-6</v>
      </c>
      <c r="BJ192" s="8">
        <f t="shared" si="333"/>
        <v>5.4390512084127193E-2</v>
      </c>
      <c r="BK192" s="8">
        <f t="shared" si="334"/>
        <v>0.13679492425357967</v>
      </c>
      <c r="BL192" s="8">
        <f t="shared" si="335"/>
        <v>0.66500895409744398</v>
      </c>
      <c r="BM192" s="8">
        <f t="shared" si="336"/>
        <v>0.55008595198081311</v>
      </c>
      <c r="BN192" s="8">
        <f t="shared" si="337"/>
        <v>0.4368836848473644</v>
      </c>
    </row>
    <row r="193" spans="1:66" x14ac:dyDescent="0.25">
      <c r="A193" t="s">
        <v>178</v>
      </c>
      <c r="B193" t="s">
        <v>464</v>
      </c>
      <c r="C193" t="s">
        <v>517</v>
      </c>
      <c r="D193" s="7" t="s">
        <v>526</v>
      </c>
      <c r="E193">
        <f>VLOOKUP(A193,home!$A$2:$E$405,3,FALSE)</f>
        <v>1.5686274509803899</v>
      </c>
      <c r="F193">
        <f>VLOOKUP(B193,home!$B$2:$E$405,3,FALSE)</f>
        <v>1.0900000000000001</v>
      </c>
      <c r="G193" t="e">
        <f>VLOOKUP(C193,away!$B$2:$E$405,4,FALSE)</f>
        <v>#N/A</v>
      </c>
      <c r="H193">
        <f>VLOOKUP(A193,away!$A$2:$E$405,3,FALSE)</f>
        <v>1.29084967320261</v>
      </c>
      <c r="I193" t="e">
        <f>VLOOKUP(C193,away!$B$2:$E$405,3,FALSE)</f>
        <v>#N/A</v>
      </c>
      <c r="J193">
        <f>VLOOKUP(B193,home!$B$2:$E$405,4,FALSE)</f>
        <v>1.59</v>
      </c>
      <c r="K193" s="3" t="e">
        <f t="shared" si="282"/>
        <v>#N/A</v>
      </c>
      <c r="L193" s="3" t="e">
        <f t="shared" si="283"/>
        <v>#N/A</v>
      </c>
      <c r="M193" s="5" t="e">
        <f t="shared" si="284"/>
        <v>#N/A</v>
      </c>
      <c r="N193" s="5" t="e">
        <f t="shared" si="285"/>
        <v>#N/A</v>
      </c>
      <c r="O193" s="5" t="e">
        <f t="shared" si="286"/>
        <v>#N/A</v>
      </c>
      <c r="P193" s="5" t="e">
        <f t="shared" si="287"/>
        <v>#N/A</v>
      </c>
      <c r="Q193" s="5" t="e">
        <f t="shared" si="288"/>
        <v>#N/A</v>
      </c>
      <c r="R193" s="5" t="e">
        <f t="shared" si="289"/>
        <v>#N/A</v>
      </c>
      <c r="S193" s="5" t="e">
        <f t="shared" si="290"/>
        <v>#N/A</v>
      </c>
      <c r="T193" s="5" t="e">
        <f t="shared" si="291"/>
        <v>#N/A</v>
      </c>
      <c r="U193" s="5" t="e">
        <f t="shared" si="292"/>
        <v>#N/A</v>
      </c>
      <c r="V193" s="5" t="e">
        <f t="shared" si="293"/>
        <v>#N/A</v>
      </c>
      <c r="W193" s="5" t="e">
        <f t="shared" si="294"/>
        <v>#N/A</v>
      </c>
      <c r="X193" s="5" t="e">
        <f t="shared" si="295"/>
        <v>#N/A</v>
      </c>
      <c r="Y193" s="5" t="e">
        <f t="shared" si="296"/>
        <v>#N/A</v>
      </c>
      <c r="Z193" s="5" t="e">
        <f t="shared" si="297"/>
        <v>#N/A</v>
      </c>
      <c r="AA193" s="5" t="e">
        <f t="shared" si="298"/>
        <v>#N/A</v>
      </c>
      <c r="AB193" s="5" t="e">
        <f t="shared" si="299"/>
        <v>#N/A</v>
      </c>
      <c r="AC193" s="5" t="e">
        <f t="shared" si="300"/>
        <v>#N/A</v>
      </c>
      <c r="AD193" s="5" t="e">
        <f t="shared" si="301"/>
        <v>#N/A</v>
      </c>
      <c r="AE193" s="5" t="e">
        <f t="shared" si="302"/>
        <v>#N/A</v>
      </c>
      <c r="AF193" s="5" t="e">
        <f t="shared" si="303"/>
        <v>#N/A</v>
      </c>
      <c r="AG193" s="5" t="e">
        <f t="shared" si="304"/>
        <v>#N/A</v>
      </c>
      <c r="AH193" s="5" t="e">
        <f t="shared" si="305"/>
        <v>#N/A</v>
      </c>
      <c r="AI193" s="5" t="e">
        <f t="shared" si="306"/>
        <v>#N/A</v>
      </c>
      <c r="AJ193" s="5" t="e">
        <f t="shared" si="307"/>
        <v>#N/A</v>
      </c>
      <c r="AK193" s="5" t="e">
        <f t="shared" si="308"/>
        <v>#N/A</v>
      </c>
      <c r="AL193" s="5" t="e">
        <f t="shared" si="309"/>
        <v>#N/A</v>
      </c>
      <c r="AM193" s="5" t="e">
        <f t="shared" si="310"/>
        <v>#N/A</v>
      </c>
      <c r="AN193" s="5" t="e">
        <f t="shared" si="311"/>
        <v>#N/A</v>
      </c>
      <c r="AO193" s="5" t="e">
        <f t="shared" si="312"/>
        <v>#N/A</v>
      </c>
      <c r="AP193" s="5" t="e">
        <f t="shared" si="313"/>
        <v>#N/A</v>
      </c>
      <c r="AQ193" s="5" t="e">
        <f t="shared" si="314"/>
        <v>#N/A</v>
      </c>
      <c r="AR193" s="5" t="e">
        <f t="shared" si="315"/>
        <v>#N/A</v>
      </c>
      <c r="AS193" s="5" t="e">
        <f t="shared" si="316"/>
        <v>#N/A</v>
      </c>
      <c r="AT193" s="5" t="e">
        <f t="shared" si="317"/>
        <v>#N/A</v>
      </c>
      <c r="AU193" s="5" t="e">
        <f t="shared" si="318"/>
        <v>#N/A</v>
      </c>
      <c r="AV193" s="5" t="e">
        <f t="shared" si="319"/>
        <v>#N/A</v>
      </c>
      <c r="AW193" s="5" t="e">
        <f t="shared" si="320"/>
        <v>#N/A</v>
      </c>
      <c r="AX193" s="5" t="e">
        <f t="shared" si="321"/>
        <v>#N/A</v>
      </c>
      <c r="AY193" s="5" t="e">
        <f t="shared" si="322"/>
        <v>#N/A</v>
      </c>
      <c r="AZ193" s="5" t="e">
        <f t="shared" si="323"/>
        <v>#N/A</v>
      </c>
      <c r="BA193" s="5" t="e">
        <f t="shared" si="324"/>
        <v>#N/A</v>
      </c>
      <c r="BB193" s="5" t="e">
        <f t="shared" si="325"/>
        <v>#N/A</v>
      </c>
      <c r="BC193" s="5" t="e">
        <f t="shared" si="326"/>
        <v>#N/A</v>
      </c>
      <c r="BD193" s="5" t="e">
        <f t="shared" si="327"/>
        <v>#N/A</v>
      </c>
      <c r="BE193" s="5" t="e">
        <f t="shared" si="328"/>
        <v>#N/A</v>
      </c>
      <c r="BF193" s="5" t="e">
        <f t="shared" si="329"/>
        <v>#N/A</v>
      </c>
      <c r="BG193" s="5" t="e">
        <f t="shared" si="330"/>
        <v>#N/A</v>
      </c>
      <c r="BH193" s="5" t="e">
        <f t="shared" si="331"/>
        <v>#N/A</v>
      </c>
      <c r="BI193" s="5" t="e">
        <f t="shared" si="332"/>
        <v>#N/A</v>
      </c>
      <c r="BJ193" s="8" t="e">
        <f t="shared" si="333"/>
        <v>#N/A</v>
      </c>
      <c r="BK193" s="8" t="e">
        <f t="shared" si="334"/>
        <v>#N/A</v>
      </c>
      <c r="BL193" s="8" t="e">
        <f t="shared" si="335"/>
        <v>#N/A</v>
      </c>
      <c r="BM193" s="8" t="e">
        <f t="shared" si="336"/>
        <v>#N/A</v>
      </c>
      <c r="BN193" s="8" t="e">
        <f t="shared" si="337"/>
        <v>#N/A</v>
      </c>
    </row>
    <row r="194" spans="1:66" x14ac:dyDescent="0.25">
      <c r="A194" t="s">
        <v>178</v>
      </c>
      <c r="B194" t="s">
        <v>181</v>
      </c>
      <c r="C194" t="s">
        <v>518</v>
      </c>
      <c r="D194" s="7" t="s">
        <v>526</v>
      </c>
      <c r="E194">
        <f>VLOOKUP(A194,home!$A$2:$E$405,3,FALSE)</f>
        <v>1.5686274509803899</v>
      </c>
      <c r="F194">
        <f>VLOOKUP(B194,home!$B$2:$E$405,3,FALSE)</f>
        <v>1.84</v>
      </c>
      <c r="G194" t="e">
        <f>VLOOKUP(C194,away!$B$2:$E$405,4,FALSE)</f>
        <v>#N/A</v>
      </c>
      <c r="H194">
        <f>VLOOKUP(A194,away!$A$2:$E$405,3,FALSE)</f>
        <v>1.29084967320261</v>
      </c>
      <c r="I194" t="e">
        <f>VLOOKUP(C194,away!$B$2:$E$405,3,FALSE)</f>
        <v>#N/A</v>
      </c>
      <c r="J194">
        <f>VLOOKUP(B194,home!$B$2:$E$405,4,FALSE)</f>
        <v>1</v>
      </c>
      <c r="K194" s="3" t="e">
        <f t="shared" si="282"/>
        <v>#N/A</v>
      </c>
      <c r="L194" s="3" t="e">
        <f t="shared" si="283"/>
        <v>#N/A</v>
      </c>
      <c r="M194" s="5" t="e">
        <f t="shared" si="284"/>
        <v>#N/A</v>
      </c>
      <c r="N194" s="5" t="e">
        <f t="shared" si="285"/>
        <v>#N/A</v>
      </c>
      <c r="O194" s="5" t="e">
        <f t="shared" si="286"/>
        <v>#N/A</v>
      </c>
      <c r="P194" s="5" t="e">
        <f t="shared" si="287"/>
        <v>#N/A</v>
      </c>
      <c r="Q194" s="5" t="e">
        <f t="shared" si="288"/>
        <v>#N/A</v>
      </c>
      <c r="R194" s="5" t="e">
        <f t="shared" si="289"/>
        <v>#N/A</v>
      </c>
      <c r="S194" s="5" t="e">
        <f t="shared" si="290"/>
        <v>#N/A</v>
      </c>
      <c r="T194" s="5" t="e">
        <f t="shared" si="291"/>
        <v>#N/A</v>
      </c>
      <c r="U194" s="5" t="e">
        <f t="shared" si="292"/>
        <v>#N/A</v>
      </c>
      <c r="V194" s="5" t="e">
        <f t="shared" si="293"/>
        <v>#N/A</v>
      </c>
      <c r="W194" s="5" t="e">
        <f t="shared" si="294"/>
        <v>#N/A</v>
      </c>
      <c r="X194" s="5" t="e">
        <f t="shared" si="295"/>
        <v>#N/A</v>
      </c>
      <c r="Y194" s="5" t="e">
        <f t="shared" si="296"/>
        <v>#N/A</v>
      </c>
      <c r="Z194" s="5" t="e">
        <f t="shared" si="297"/>
        <v>#N/A</v>
      </c>
      <c r="AA194" s="5" t="e">
        <f t="shared" si="298"/>
        <v>#N/A</v>
      </c>
      <c r="AB194" s="5" t="e">
        <f t="shared" si="299"/>
        <v>#N/A</v>
      </c>
      <c r="AC194" s="5" t="e">
        <f t="shared" si="300"/>
        <v>#N/A</v>
      </c>
      <c r="AD194" s="5" t="e">
        <f t="shared" si="301"/>
        <v>#N/A</v>
      </c>
      <c r="AE194" s="5" t="e">
        <f t="shared" si="302"/>
        <v>#N/A</v>
      </c>
      <c r="AF194" s="5" t="e">
        <f t="shared" si="303"/>
        <v>#N/A</v>
      </c>
      <c r="AG194" s="5" t="e">
        <f t="shared" si="304"/>
        <v>#N/A</v>
      </c>
      <c r="AH194" s="5" t="e">
        <f t="shared" si="305"/>
        <v>#N/A</v>
      </c>
      <c r="AI194" s="5" t="e">
        <f t="shared" si="306"/>
        <v>#N/A</v>
      </c>
      <c r="AJ194" s="5" t="e">
        <f t="shared" si="307"/>
        <v>#N/A</v>
      </c>
      <c r="AK194" s="5" t="e">
        <f t="shared" si="308"/>
        <v>#N/A</v>
      </c>
      <c r="AL194" s="5" t="e">
        <f t="shared" si="309"/>
        <v>#N/A</v>
      </c>
      <c r="AM194" s="5" t="e">
        <f t="shared" si="310"/>
        <v>#N/A</v>
      </c>
      <c r="AN194" s="5" t="e">
        <f t="shared" si="311"/>
        <v>#N/A</v>
      </c>
      <c r="AO194" s="5" t="e">
        <f t="shared" si="312"/>
        <v>#N/A</v>
      </c>
      <c r="AP194" s="5" t="e">
        <f t="shared" si="313"/>
        <v>#N/A</v>
      </c>
      <c r="AQ194" s="5" t="e">
        <f t="shared" si="314"/>
        <v>#N/A</v>
      </c>
      <c r="AR194" s="5" t="e">
        <f t="shared" si="315"/>
        <v>#N/A</v>
      </c>
      <c r="AS194" s="5" t="e">
        <f t="shared" si="316"/>
        <v>#N/A</v>
      </c>
      <c r="AT194" s="5" t="e">
        <f t="shared" si="317"/>
        <v>#N/A</v>
      </c>
      <c r="AU194" s="5" t="e">
        <f t="shared" si="318"/>
        <v>#N/A</v>
      </c>
      <c r="AV194" s="5" t="e">
        <f t="shared" si="319"/>
        <v>#N/A</v>
      </c>
      <c r="AW194" s="5" t="e">
        <f t="shared" si="320"/>
        <v>#N/A</v>
      </c>
      <c r="AX194" s="5" t="e">
        <f t="shared" si="321"/>
        <v>#N/A</v>
      </c>
      <c r="AY194" s="5" t="e">
        <f t="shared" si="322"/>
        <v>#N/A</v>
      </c>
      <c r="AZ194" s="5" t="e">
        <f t="shared" si="323"/>
        <v>#N/A</v>
      </c>
      <c r="BA194" s="5" t="e">
        <f t="shared" si="324"/>
        <v>#N/A</v>
      </c>
      <c r="BB194" s="5" t="e">
        <f t="shared" si="325"/>
        <v>#N/A</v>
      </c>
      <c r="BC194" s="5" t="e">
        <f t="shared" si="326"/>
        <v>#N/A</v>
      </c>
      <c r="BD194" s="5" t="e">
        <f t="shared" si="327"/>
        <v>#N/A</v>
      </c>
      <c r="BE194" s="5" t="e">
        <f t="shared" si="328"/>
        <v>#N/A</v>
      </c>
      <c r="BF194" s="5" t="e">
        <f t="shared" si="329"/>
        <v>#N/A</v>
      </c>
      <c r="BG194" s="5" t="e">
        <f t="shared" si="330"/>
        <v>#N/A</v>
      </c>
      <c r="BH194" s="5" t="e">
        <f t="shared" si="331"/>
        <v>#N/A</v>
      </c>
      <c r="BI194" s="5" t="e">
        <f t="shared" si="332"/>
        <v>#N/A</v>
      </c>
      <c r="BJ194" s="8" t="e">
        <f t="shared" si="333"/>
        <v>#N/A</v>
      </c>
      <c r="BK194" s="8" t="e">
        <f t="shared" si="334"/>
        <v>#N/A</v>
      </c>
      <c r="BL194" s="8" t="e">
        <f t="shared" si="335"/>
        <v>#N/A</v>
      </c>
      <c r="BM194" s="8" t="e">
        <f t="shared" si="336"/>
        <v>#N/A</v>
      </c>
      <c r="BN194" s="8" t="e">
        <f t="shared" si="337"/>
        <v>#N/A</v>
      </c>
    </row>
    <row r="195" spans="1:66" x14ac:dyDescent="0.25">
      <c r="A195" t="s">
        <v>178</v>
      </c>
      <c r="B195" t="s">
        <v>268</v>
      </c>
      <c r="C195" t="s">
        <v>182</v>
      </c>
      <c r="D195" s="7" t="s">
        <v>526</v>
      </c>
      <c r="E195">
        <f>VLOOKUP(A195,home!$A$2:$E$405,3,FALSE)</f>
        <v>1.5686274509803899</v>
      </c>
      <c r="F195">
        <f>VLOOKUP(B195,home!$B$2:$E$405,3,FALSE)</f>
        <v>0.64</v>
      </c>
      <c r="G195">
        <f>VLOOKUP(C195,away!$B$2:$E$405,4,FALSE)</f>
        <v>0.98</v>
      </c>
      <c r="H195">
        <f>VLOOKUP(A195,away!$A$2:$E$405,3,FALSE)</f>
        <v>1.29084967320261</v>
      </c>
      <c r="I195">
        <f>VLOOKUP(C195,away!$B$2:$E$405,3,FALSE)</f>
        <v>0.71</v>
      </c>
      <c r="J195">
        <f>VLOOKUP(B195,home!$B$2:$E$405,4,FALSE)</f>
        <v>1.1399999999999999</v>
      </c>
      <c r="K195" s="3">
        <f t="shared" si="282"/>
        <v>0.98384313725490058</v>
      </c>
      <c r="L195" s="3">
        <f t="shared" si="283"/>
        <v>1.0448137254901924</v>
      </c>
      <c r="M195" s="5">
        <f t="shared" si="284"/>
        <v>0.13151204129869812</v>
      </c>
      <c r="N195" s="5">
        <f t="shared" si="285"/>
        <v>0.1293872192981072</v>
      </c>
      <c r="O195" s="5">
        <f t="shared" si="286"/>
        <v>0.13740558581611284</v>
      </c>
      <c r="P195" s="5">
        <f t="shared" si="287"/>
        <v>0.13518554262567192</v>
      </c>
      <c r="Q195" s="5">
        <f t="shared" si="288"/>
        <v>6.3648363877468792E-2</v>
      </c>
      <c r="R195" s="5">
        <f t="shared" si="289"/>
        <v>7.1781621009847571E-2</v>
      </c>
      <c r="S195" s="5">
        <f t="shared" si="290"/>
        <v>3.4740413795056539E-2</v>
      </c>
      <c r="T195" s="5">
        <f t="shared" si="291"/>
        <v>6.650068418417357E-2</v>
      </c>
      <c r="U195" s="5">
        <f t="shared" si="292"/>
        <v>7.0621855211570717E-2</v>
      </c>
      <c r="V195" s="5">
        <f t="shared" si="293"/>
        <v>3.9678679217402058E-3</v>
      </c>
      <c r="W195" s="5">
        <f t="shared" si="294"/>
        <v>2.0873335332783464E-2</v>
      </c>
      <c r="X195" s="5">
        <f t="shared" si="295"/>
        <v>2.1808747252451556E-2</v>
      </c>
      <c r="Y195" s="5">
        <f t="shared" si="296"/>
        <v>1.1393039232553952E-2</v>
      </c>
      <c r="Z195" s="5">
        <f t="shared" si="297"/>
        <v>2.4999474289674636E-2</v>
      </c>
      <c r="AA195" s="5">
        <f t="shared" si="298"/>
        <v>2.4595561214876722E-2</v>
      </c>
      <c r="AB195" s="5">
        <f t="shared" si="299"/>
        <v>1.2099087054094633E-2</v>
      </c>
      <c r="AC195" s="5">
        <f t="shared" si="300"/>
        <v>2.5491885228267144E-4</v>
      </c>
      <c r="AD195" s="5">
        <f t="shared" si="301"/>
        <v>5.1340219296948106E-3</v>
      </c>
      <c r="AE195" s="5">
        <f t="shared" si="302"/>
        <v>5.3640965791127825E-3</v>
      </c>
      <c r="AF195" s="5">
        <f t="shared" si="303"/>
        <v>2.8022408653560105E-3</v>
      </c>
      <c r="AG195" s="5">
        <f t="shared" si="304"/>
        <v>9.7593990608449139E-4</v>
      </c>
      <c r="AH195" s="5">
        <f t="shared" si="305"/>
        <v>6.5299484669728092E-3</v>
      </c>
      <c r="AI195" s="5">
        <f t="shared" si="306"/>
        <v>6.4244449858593565E-3</v>
      </c>
      <c r="AJ195" s="5">
        <f t="shared" si="307"/>
        <v>3.1603230550046922E-3</v>
      </c>
      <c r="AK195" s="5">
        <f t="shared" si="308"/>
        <v>1.0364207163916029E-3</v>
      </c>
      <c r="AL195" s="5">
        <f t="shared" si="309"/>
        <v>1.0481578121983757E-5</v>
      </c>
      <c r="AM195" s="5">
        <f t="shared" si="310"/>
        <v>1.0102144484092806E-3</v>
      </c>
      <c r="AN195" s="5">
        <f t="shared" si="311"/>
        <v>1.0554859213865204E-3</v>
      </c>
      <c r="AO195" s="5">
        <f t="shared" si="312"/>
        <v>5.5139308886314922E-4</v>
      </c>
      <c r="AP195" s="5">
        <f t="shared" si="313"/>
        <v>1.9203435579488387E-4</v>
      </c>
      <c r="AQ195" s="5">
        <f t="shared" si="314"/>
        <v>5.0160032675040429E-5</v>
      </c>
      <c r="AR195" s="5">
        <f t="shared" si="315"/>
        <v>1.3645159570073668E-3</v>
      </c>
      <c r="AS195" s="5">
        <f t="shared" si="316"/>
        <v>1.3424696599765005E-3</v>
      </c>
      <c r="AT195" s="5">
        <f t="shared" si="317"/>
        <v>6.6038978097039994E-4</v>
      </c>
      <c r="AU195" s="5">
        <f t="shared" si="318"/>
        <v>2.1657331797366499E-4</v>
      </c>
      <c r="AV195" s="5">
        <f t="shared" si="319"/>
        <v>5.3268543150228419E-5</v>
      </c>
      <c r="AW195" s="5">
        <f t="shared" si="320"/>
        <v>2.9928772469998134E-7</v>
      </c>
      <c r="AX195" s="5">
        <f t="shared" si="321"/>
        <v>1.6564875870386922E-4</v>
      </c>
      <c r="AY195" s="5">
        <f t="shared" si="322"/>
        <v>1.7307209670421554E-4</v>
      </c>
      <c r="AZ195" s="5">
        <f t="shared" si="323"/>
        <v>9.0414051067965115E-5</v>
      </c>
      <c r="BA195" s="5">
        <f t="shared" si="324"/>
        <v>3.1488613844327047E-5</v>
      </c>
      <c r="BB195" s="5">
        <f t="shared" si="325"/>
        <v>8.2249339853033476E-6</v>
      </c>
      <c r="BC195" s="5">
        <f t="shared" si="326"/>
        <v>1.7187047838191377E-6</v>
      </c>
      <c r="BD195" s="5">
        <f t="shared" si="327"/>
        <v>2.3761083342194688E-4</v>
      </c>
      <c r="BE195" s="5">
        <f t="shared" si="328"/>
        <v>2.337717877995998E-4</v>
      </c>
      <c r="BF195" s="5">
        <f t="shared" si="329"/>
        <v>1.1499738455522257E-4</v>
      </c>
      <c r="BG195" s="5">
        <f t="shared" si="330"/>
        <v>3.7713129198972812E-5</v>
      </c>
      <c r="BH195" s="5">
        <f t="shared" si="331"/>
        <v>9.2759508367041992E-6</v>
      </c>
      <c r="BI195" s="5">
        <f t="shared" si="332"/>
        <v>1.8252161144410565E-6</v>
      </c>
      <c r="BJ195" s="8">
        <f t="shared" si="333"/>
        <v>0.33121754346400506</v>
      </c>
      <c r="BK195" s="8">
        <f t="shared" si="334"/>
        <v>0.30584433816827566</v>
      </c>
      <c r="BL195" s="8">
        <f t="shared" si="335"/>
        <v>0.33792725909173593</v>
      </c>
      <c r="BM195" s="8">
        <f t="shared" si="336"/>
        <v>0.33089546827880528</v>
      </c>
      <c r="BN195" s="8">
        <f t="shared" si="337"/>
        <v>0.66892037392590642</v>
      </c>
    </row>
    <row r="196" spans="1:66" x14ac:dyDescent="0.25">
      <c r="A196" t="s">
        <v>28</v>
      </c>
      <c r="B196" t="s">
        <v>519</v>
      </c>
      <c r="C196" t="s">
        <v>455</v>
      </c>
      <c r="D196" s="7" t="s">
        <v>526</v>
      </c>
      <c r="E196">
        <f>VLOOKUP(A196,home!$A$2:$E$405,3,FALSE)</f>
        <v>1.4313725490196101</v>
      </c>
      <c r="F196" t="e">
        <f>VLOOKUP(B196,home!$B$2:$E$405,3,FALSE)</f>
        <v>#N/A</v>
      </c>
      <c r="G196">
        <f>VLOOKUP(C196,away!$B$2:$E$405,4,FALSE)</f>
        <v>1.52</v>
      </c>
      <c r="H196">
        <f>VLOOKUP(A196,away!$A$2:$E$405,3,FALSE)</f>
        <v>1.20588235294118</v>
      </c>
      <c r="I196">
        <f>VLOOKUP(C196,away!$B$2:$E$405,3,FALSE)</f>
        <v>0.86</v>
      </c>
      <c r="J196" t="e">
        <f>VLOOKUP(B196,home!$B$2:$E$405,4,FALSE)</f>
        <v>#N/A</v>
      </c>
      <c r="K196" s="3" t="e">
        <f t="shared" si="282"/>
        <v>#N/A</v>
      </c>
      <c r="L196" s="3" t="e">
        <f t="shared" si="283"/>
        <v>#N/A</v>
      </c>
      <c r="M196" s="5" t="e">
        <f t="shared" si="284"/>
        <v>#N/A</v>
      </c>
      <c r="N196" s="5" t="e">
        <f t="shared" si="285"/>
        <v>#N/A</v>
      </c>
      <c r="O196" s="5" t="e">
        <f t="shared" si="286"/>
        <v>#N/A</v>
      </c>
      <c r="P196" s="5" t="e">
        <f t="shared" si="287"/>
        <v>#N/A</v>
      </c>
      <c r="Q196" s="5" t="e">
        <f t="shared" si="288"/>
        <v>#N/A</v>
      </c>
      <c r="R196" s="5" t="e">
        <f t="shared" si="289"/>
        <v>#N/A</v>
      </c>
      <c r="S196" s="5" t="e">
        <f t="shared" si="290"/>
        <v>#N/A</v>
      </c>
      <c r="T196" s="5" t="e">
        <f t="shared" si="291"/>
        <v>#N/A</v>
      </c>
      <c r="U196" s="5" t="e">
        <f t="shared" si="292"/>
        <v>#N/A</v>
      </c>
      <c r="V196" s="5" t="e">
        <f t="shared" si="293"/>
        <v>#N/A</v>
      </c>
      <c r="W196" s="5" t="e">
        <f t="shared" si="294"/>
        <v>#N/A</v>
      </c>
      <c r="X196" s="5" t="e">
        <f t="shared" si="295"/>
        <v>#N/A</v>
      </c>
      <c r="Y196" s="5" t="e">
        <f t="shared" si="296"/>
        <v>#N/A</v>
      </c>
      <c r="Z196" s="5" t="e">
        <f t="shared" si="297"/>
        <v>#N/A</v>
      </c>
      <c r="AA196" s="5" t="e">
        <f t="shared" si="298"/>
        <v>#N/A</v>
      </c>
      <c r="AB196" s="5" t="e">
        <f t="shared" si="299"/>
        <v>#N/A</v>
      </c>
      <c r="AC196" s="5" t="e">
        <f t="shared" si="300"/>
        <v>#N/A</v>
      </c>
      <c r="AD196" s="5" t="e">
        <f t="shared" si="301"/>
        <v>#N/A</v>
      </c>
      <c r="AE196" s="5" t="e">
        <f t="shared" si="302"/>
        <v>#N/A</v>
      </c>
      <c r="AF196" s="5" t="e">
        <f t="shared" si="303"/>
        <v>#N/A</v>
      </c>
      <c r="AG196" s="5" t="e">
        <f t="shared" si="304"/>
        <v>#N/A</v>
      </c>
      <c r="AH196" s="5" t="e">
        <f t="shared" si="305"/>
        <v>#N/A</v>
      </c>
      <c r="AI196" s="5" t="e">
        <f t="shared" si="306"/>
        <v>#N/A</v>
      </c>
      <c r="AJ196" s="5" t="e">
        <f t="shared" si="307"/>
        <v>#N/A</v>
      </c>
      <c r="AK196" s="5" t="e">
        <f t="shared" si="308"/>
        <v>#N/A</v>
      </c>
      <c r="AL196" s="5" t="e">
        <f t="shared" si="309"/>
        <v>#N/A</v>
      </c>
      <c r="AM196" s="5" t="e">
        <f t="shared" si="310"/>
        <v>#N/A</v>
      </c>
      <c r="AN196" s="5" t="e">
        <f t="shared" si="311"/>
        <v>#N/A</v>
      </c>
      <c r="AO196" s="5" t="e">
        <f t="shared" si="312"/>
        <v>#N/A</v>
      </c>
      <c r="AP196" s="5" t="e">
        <f t="shared" si="313"/>
        <v>#N/A</v>
      </c>
      <c r="AQ196" s="5" t="e">
        <f t="shared" si="314"/>
        <v>#N/A</v>
      </c>
      <c r="AR196" s="5" t="e">
        <f t="shared" si="315"/>
        <v>#N/A</v>
      </c>
      <c r="AS196" s="5" t="e">
        <f t="shared" si="316"/>
        <v>#N/A</v>
      </c>
      <c r="AT196" s="5" t="e">
        <f t="shared" si="317"/>
        <v>#N/A</v>
      </c>
      <c r="AU196" s="5" t="e">
        <f t="shared" si="318"/>
        <v>#N/A</v>
      </c>
      <c r="AV196" s="5" t="e">
        <f t="shared" si="319"/>
        <v>#N/A</v>
      </c>
      <c r="AW196" s="5" t="e">
        <f t="shared" si="320"/>
        <v>#N/A</v>
      </c>
      <c r="AX196" s="5" t="e">
        <f t="shared" si="321"/>
        <v>#N/A</v>
      </c>
      <c r="AY196" s="5" t="e">
        <f t="shared" si="322"/>
        <v>#N/A</v>
      </c>
      <c r="AZ196" s="5" t="e">
        <f t="shared" si="323"/>
        <v>#N/A</v>
      </c>
      <c r="BA196" s="5" t="e">
        <f t="shared" si="324"/>
        <v>#N/A</v>
      </c>
      <c r="BB196" s="5" t="e">
        <f t="shared" si="325"/>
        <v>#N/A</v>
      </c>
      <c r="BC196" s="5" t="e">
        <f t="shared" si="326"/>
        <v>#N/A</v>
      </c>
      <c r="BD196" s="5" t="e">
        <f t="shared" si="327"/>
        <v>#N/A</v>
      </c>
      <c r="BE196" s="5" t="e">
        <f t="shared" si="328"/>
        <v>#N/A</v>
      </c>
      <c r="BF196" s="5" t="e">
        <f t="shared" si="329"/>
        <v>#N/A</v>
      </c>
      <c r="BG196" s="5" t="e">
        <f t="shared" si="330"/>
        <v>#N/A</v>
      </c>
      <c r="BH196" s="5" t="e">
        <f t="shared" si="331"/>
        <v>#N/A</v>
      </c>
      <c r="BI196" s="5" t="e">
        <f t="shared" si="332"/>
        <v>#N/A</v>
      </c>
      <c r="BJ196" s="8" t="e">
        <f t="shared" si="333"/>
        <v>#N/A</v>
      </c>
      <c r="BK196" s="8" t="e">
        <f t="shared" si="334"/>
        <v>#N/A</v>
      </c>
      <c r="BL196" s="8" t="e">
        <f t="shared" si="335"/>
        <v>#N/A</v>
      </c>
      <c r="BM196" s="8" t="e">
        <f t="shared" si="336"/>
        <v>#N/A</v>
      </c>
      <c r="BN196" s="8" t="e">
        <f t="shared" si="337"/>
        <v>#N/A</v>
      </c>
    </row>
    <row r="197" spans="1:66" x14ac:dyDescent="0.25">
      <c r="A197" t="s">
        <v>28</v>
      </c>
      <c r="B197" t="s">
        <v>457</v>
      </c>
      <c r="C197" t="s">
        <v>277</v>
      </c>
      <c r="D197" s="7" t="s">
        <v>526</v>
      </c>
      <c r="E197">
        <f>VLOOKUP(A197,home!$A$2:$E$405,3,FALSE)</f>
        <v>1.4313725490196101</v>
      </c>
      <c r="F197">
        <f>VLOOKUP(B197,home!$B$2:$E$405,3,FALSE)</f>
        <v>0.86</v>
      </c>
      <c r="G197">
        <f>VLOOKUP(C197,away!$B$2:$E$405,4,FALSE)</f>
        <v>1.23</v>
      </c>
      <c r="H197">
        <f>VLOOKUP(A197,away!$A$2:$E$405,3,FALSE)</f>
        <v>1.20588235294118</v>
      </c>
      <c r="I197">
        <f>VLOOKUP(C197,away!$B$2:$E$405,3,FALSE)</f>
        <v>0.95</v>
      </c>
      <c r="J197">
        <f>VLOOKUP(B197,home!$B$2:$E$405,4,FALSE)</f>
        <v>1.02</v>
      </c>
      <c r="K197" s="3">
        <f t="shared" si="282"/>
        <v>1.5141058823529436</v>
      </c>
      <c r="L197" s="3">
        <f t="shared" si="283"/>
        <v>1.1685000000000034</v>
      </c>
      <c r="M197" s="5">
        <f t="shared" si="284"/>
        <v>6.8384719231986149E-2</v>
      </c>
      <c r="N197" s="5">
        <f t="shared" si="285"/>
        <v>0.10354170565220469</v>
      </c>
      <c r="O197" s="5">
        <f t="shared" si="286"/>
        <v>7.9907544422576041E-2</v>
      </c>
      <c r="P197" s="5">
        <f t="shared" si="287"/>
        <v>0.12098848305460153</v>
      </c>
      <c r="Q197" s="5">
        <f t="shared" si="288"/>
        <v>7.8386552798430112E-2</v>
      </c>
      <c r="R197" s="5">
        <f t="shared" si="289"/>
        <v>4.6685982828890207E-2</v>
      </c>
      <c r="S197" s="5">
        <f t="shared" si="290"/>
        <v>5.3514195847596466E-2</v>
      </c>
      <c r="T197" s="5">
        <f t="shared" si="291"/>
        <v>9.1594686944965836E-2</v>
      </c>
      <c r="U197" s="5">
        <f t="shared" si="292"/>
        <v>7.0687521224651176E-2</v>
      </c>
      <c r="V197" s="5">
        <f t="shared" si="293"/>
        <v>1.0519896274103312E-2</v>
      </c>
      <c r="W197" s="5">
        <f t="shared" si="294"/>
        <v>3.9561846896490865E-2</v>
      </c>
      <c r="X197" s="5">
        <f t="shared" si="295"/>
        <v>4.6228018098549706E-2</v>
      </c>
      <c r="Y197" s="5">
        <f t="shared" si="296"/>
        <v>2.7008719574077755E-2</v>
      </c>
      <c r="Z197" s="5">
        <f t="shared" si="297"/>
        <v>1.8184190311852783E-2</v>
      </c>
      <c r="AA197" s="5">
        <f t="shared" si="298"/>
        <v>2.7532789517001704E-2</v>
      </c>
      <c r="AB197" s="5">
        <f t="shared" si="299"/>
        <v>2.0843779282638877E-2</v>
      </c>
      <c r="AC197" s="5">
        <f t="shared" si="300"/>
        <v>1.1632590460174254E-3</v>
      </c>
      <c r="AD197" s="5">
        <f t="shared" si="301"/>
        <v>1.4975206275680842E-2</v>
      </c>
      <c r="AE197" s="5">
        <f t="shared" si="302"/>
        <v>1.7498528533133113E-2</v>
      </c>
      <c r="AF197" s="5">
        <f t="shared" si="303"/>
        <v>1.0223515295483055E-2</v>
      </c>
      <c r="AG197" s="5">
        <f t="shared" si="304"/>
        <v>3.9820592075906604E-3</v>
      </c>
      <c r="AH197" s="5">
        <f t="shared" si="305"/>
        <v>5.3120565948500112E-3</v>
      </c>
      <c r="AI197" s="5">
        <f t="shared" si="306"/>
        <v>8.0430161376541468E-3</v>
      </c>
      <c r="AJ197" s="5">
        <f t="shared" si="307"/>
        <v>6.0889890229409013E-3</v>
      </c>
      <c r="AK197" s="5">
        <f t="shared" si="308"/>
        <v>3.0731246990724397E-3</v>
      </c>
      <c r="AL197" s="5">
        <f t="shared" si="309"/>
        <v>8.2323038806225639E-5</v>
      </c>
      <c r="AM197" s="5">
        <f t="shared" si="310"/>
        <v>4.5348095822914138E-3</v>
      </c>
      <c r="AN197" s="5">
        <f t="shared" si="311"/>
        <v>5.2989249969075322E-3</v>
      </c>
      <c r="AO197" s="5">
        <f t="shared" si="312"/>
        <v>3.0958969294432358E-3</v>
      </c>
      <c r="AP197" s="5">
        <f t="shared" si="313"/>
        <v>1.2058518540181435E-3</v>
      </c>
      <c r="AQ197" s="5">
        <f t="shared" si="314"/>
        <v>3.5225947285505123E-4</v>
      </c>
      <c r="AR197" s="5">
        <f t="shared" si="315"/>
        <v>1.24142762621645E-3</v>
      </c>
      <c r="AS197" s="5">
        <f t="shared" si="316"/>
        <v>1.8796528713697781E-3</v>
      </c>
      <c r="AT197" s="5">
        <f t="shared" si="317"/>
        <v>1.4229967346612914E-3</v>
      </c>
      <c r="AU197" s="5">
        <f t="shared" si="318"/>
        <v>7.1818924217323052E-4</v>
      </c>
      <c r="AV197" s="5">
        <f t="shared" si="319"/>
        <v>2.7185363905427284E-4</v>
      </c>
      <c r="AW197" s="5">
        <f t="shared" si="320"/>
        <v>4.0457948376765778E-6</v>
      </c>
      <c r="AX197" s="5">
        <f t="shared" si="321"/>
        <v>1.1443636439829874E-3</v>
      </c>
      <c r="AY197" s="5">
        <f t="shared" si="322"/>
        <v>1.3371889179941245E-3</v>
      </c>
      <c r="AZ197" s="5">
        <f t="shared" si="323"/>
        <v>7.8125262533806981E-4</v>
      </c>
      <c r="BA197" s="5">
        <f t="shared" si="324"/>
        <v>3.0429789756917901E-4</v>
      </c>
      <c r="BB197" s="5">
        <f t="shared" si="325"/>
        <v>8.8893023327396686E-5</v>
      </c>
      <c r="BC197" s="5">
        <f t="shared" si="326"/>
        <v>2.0774299551612645E-5</v>
      </c>
      <c r="BD197" s="5">
        <f t="shared" si="327"/>
        <v>2.4176803020565453E-4</v>
      </c>
      <c r="BE197" s="5">
        <f t="shared" si="328"/>
        <v>3.6606239669926562E-4</v>
      </c>
      <c r="BF197" s="5">
        <f t="shared" si="329"/>
        <v>2.7712861407528749E-4</v>
      </c>
      <c r="BG197" s="5">
        <f t="shared" si="330"/>
        <v>1.3986735491323715E-4</v>
      </c>
      <c r="BH197" s="5">
        <f t="shared" si="331"/>
        <v>5.2943496205819826E-5</v>
      </c>
      <c r="BI197" s="5">
        <f t="shared" si="332"/>
        <v>1.60324118075125E-5</v>
      </c>
      <c r="BJ197" s="8">
        <f t="shared" si="333"/>
        <v>0.45116535251988538</v>
      </c>
      <c r="BK197" s="8">
        <f t="shared" si="334"/>
        <v>0.25599006541110525</v>
      </c>
      <c r="BL197" s="8">
        <f t="shared" si="335"/>
        <v>0.27480272614765733</v>
      </c>
      <c r="BM197" s="8">
        <f t="shared" si="336"/>
        <v>0.50091420327865532</v>
      </c>
      <c r="BN197" s="8">
        <f t="shared" si="337"/>
        <v>0.4978949879886887</v>
      </c>
    </row>
    <row r="198" spans="1:66" x14ac:dyDescent="0.25">
      <c r="A198" t="s">
        <v>28</v>
      </c>
      <c r="B198" t="s">
        <v>30</v>
      </c>
      <c r="C198" t="s">
        <v>279</v>
      </c>
      <c r="D198" s="7" t="s">
        <v>526</v>
      </c>
      <c r="E198">
        <f>VLOOKUP(A198,home!$A$2:$E$405,3,FALSE)</f>
        <v>1.4313725490196101</v>
      </c>
      <c r="F198">
        <f>VLOOKUP(B198,home!$B$2:$E$405,3,FALSE)</f>
        <v>2.0499999999999998</v>
      </c>
      <c r="G198">
        <f>VLOOKUP(C198,away!$B$2:$E$405,4,FALSE)</f>
        <v>1.1100000000000001</v>
      </c>
      <c r="H198">
        <f>VLOOKUP(A198,away!$A$2:$E$405,3,FALSE)</f>
        <v>1.20588235294118</v>
      </c>
      <c r="I198">
        <f>VLOOKUP(C198,away!$B$2:$E$405,3,FALSE)</f>
        <v>0.82</v>
      </c>
      <c r="J198">
        <f>VLOOKUP(B198,home!$B$2:$E$405,4,FALSE)</f>
        <v>0.54</v>
      </c>
      <c r="K198" s="3">
        <f t="shared" si="282"/>
        <v>3.2570882352941228</v>
      </c>
      <c r="L198" s="3">
        <f t="shared" si="283"/>
        <v>0.53396470588235456</v>
      </c>
      <c r="M198" s="5">
        <f t="shared" si="284"/>
        <v>2.2571822532834195E-2</v>
      </c>
      <c r="N198" s="5">
        <f t="shared" si="285"/>
        <v>7.3518417620841048E-2</v>
      </c>
      <c r="O198" s="5">
        <f t="shared" si="286"/>
        <v>1.2052556579973513E-2</v>
      </c>
      <c r="P198" s="5">
        <f t="shared" si="287"/>
        <v>3.9256240241848497E-2</v>
      </c>
      <c r="Q198" s="5">
        <f t="shared" si="288"/>
        <v>0.1197279865551408</v>
      </c>
      <c r="R198" s="5">
        <f t="shared" si="289"/>
        <v>3.2178199146779968E-3</v>
      </c>
      <c r="S198" s="5">
        <f t="shared" si="290"/>
        <v>1.7068320421224605E-2</v>
      </c>
      <c r="T198" s="5">
        <f t="shared" si="291"/>
        <v>6.3930519126802254E-2</v>
      </c>
      <c r="U198" s="5">
        <f t="shared" si="292"/>
        <v>1.0480723387392841E-2</v>
      </c>
      <c r="V198" s="5">
        <f t="shared" si="293"/>
        <v>3.2983015094533519E-3</v>
      </c>
      <c r="W198" s="5">
        <f t="shared" si="294"/>
        <v>0.12998820548140066</v>
      </c>
      <c r="X198" s="5">
        <f t="shared" si="295"/>
        <v>6.940911390805117E-2</v>
      </c>
      <c r="Y198" s="5">
        <f t="shared" si="296"/>
        <v>1.8531008546733691E-2</v>
      </c>
      <c r="Z198" s="5">
        <f t="shared" si="297"/>
        <v>5.7273408810780673E-4</v>
      </c>
      <c r="AA198" s="5">
        <f t="shared" si="298"/>
        <v>1.8654454603278447E-3</v>
      </c>
      <c r="AB198" s="5">
        <f t="shared" si="299"/>
        <v>3.0379602312083278E-3</v>
      </c>
      <c r="AC198" s="5">
        <f t="shared" si="300"/>
        <v>3.5851922307338405E-4</v>
      </c>
      <c r="AD198" s="5">
        <f t="shared" si="301"/>
        <v>0.10584576370011628</v>
      </c>
      <c r="AE198" s="5">
        <f t="shared" si="302"/>
        <v>5.6517902083025776E-2</v>
      </c>
      <c r="AF198" s="5">
        <f t="shared" si="303"/>
        <v>1.5089282481425288E-2</v>
      </c>
      <c r="AG198" s="5">
        <f t="shared" si="304"/>
        <v>2.6857147607233399E-3</v>
      </c>
      <c r="AH198" s="5">
        <f t="shared" si="305"/>
        <v>7.6454947226320868E-5</v>
      </c>
      <c r="AI198" s="5">
        <f t="shared" si="306"/>
        <v>2.4902050914088274E-4</v>
      </c>
      <c r="AJ198" s="5">
        <f t="shared" si="307"/>
        <v>4.0554088533486106E-4</v>
      </c>
      <c r="AK198" s="5">
        <f t="shared" si="308"/>
        <v>4.4029414885164622E-4</v>
      </c>
      <c r="AL198" s="5">
        <f t="shared" si="309"/>
        <v>2.4941037405050774E-5</v>
      </c>
      <c r="AM198" s="5">
        <f t="shared" si="310"/>
        <v>6.8949798340674079E-2</v>
      </c>
      <c r="AN198" s="5">
        <f t="shared" si="311"/>
        <v>3.6816758791625687E-2</v>
      </c>
      <c r="AO198" s="5">
        <f t="shared" si="312"/>
        <v>9.8294248898559995E-3</v>
      </c>
      <c r="AP198" s="5">
        <f t="shared" si="313"/>
        <v>1.7495219901015517E-3</v>
      </c>
      <c r="AQ198" s="5">
        <f t="shared" si="314"/>
        <v>2.3354574871982162E-4</v>
      </c>
      <c r="AR198" s="5">
        <f t="shared" si="315"/>
        <v>8.1648486817906748E-6</v>
      </c>
      <c r="AS198" s="5">
        <f t="shared" si="316"/>
        <v>2.6593632584417134E-5</v>
      </c>
      <c r="AT198" s="5">
        <f t="shared" si="317"/>
        <v>4.3308903912219766E-5</v>
      </c>
      <c r="AU198" s="5">
        <f t="shared" si="318"/>
        <v>4.7020307138658196E-5</v>
      </c>
      <c r="AV198" s="5">
        <f t="shared" si="319"/>
        <v>3.8287322300309963E-5</v>
      </c>
      <c r="AW198" s="5">
        <f t="shared" si="320"/>
        <v>1.2049085570557457E-6</v>
      </c>
      <c r="AX198" s="5">
        <f t="shared" si="321"/>
        <v>3.7429262833551948E-2</v>
      </c>
      <c r="AY198" s="5">
        <f t="shared" si="322"/>
        <v>1.9985905320310908E-2</v>
      </c>
      <c r="AZ198" s="5">
        <f t="shared" si="323"/>
        <v>5.3358840280761993E-3</v>
      </c>
      <c r="BA198" s="5">
        <f t="shared" si="324"/>
        <v>9.4972458189135388E-4</v>
      </c>
      <c r="BB198" s="5">
        <f t="shared" si="325"/>
        <v>1.2677985175971469E-4</v>
      </c>
      <c r="BC198" s="5">
        <f t="shared" si="326"/>
        <v>1.3539193251336918E-5</v>
      </c>
      <c r="BD198" s="5">
        <f t="shared" si="327"/>
        <v>7.2662350415771445E-7</v>
      </c>
      <c r="BE198" s="5">
        <f t="shared" si="328"/>
        <v>2.3666768668802818E-6</v>
      </c>
      <c r="BF198" s="5">
        <f t="shared" si="329"/>
        <v>3.8542376899292622E-6</v>
      </c>
      <c r="BG198" s="5">
        <f t="shared" si="330"/>
        <v>4.1845307452985981E-6</v>
      </c>
      <c r="BH198" s="5">
        <f t="shared" si="331"/>
        <v>3.4073464651846526E-6</v>
      </c>
      <c r="BI198" s="5">
        <f t="shared" si="332"/>
        <v>2.219605617064789E-6</v>
      </c>
      <c r="BJ198" s="8">
        <f t="shared" si="333"/>
        <v>0.83666405983407877</v>
      </c>
      <c r="BK198" s="8">
        <f t="shared" si="334"/>
        <v>0.10256405028615001</v>
      </c>
      <c r="BL198" s="8">
        <f t="shared" si="335"/>
        <v>3.2005950099640142E-2</v>
      </c>
      <c r="BM198" s="8">
        <f t="shared" si="336"/>
        <v>0.68147725045090679</v>
      </c>
      <c r="BN198" s="8">
        <f t="shared" si="337"/>
        <v>0.27034484344531612</v>
      </c>
    </row>
    <row r="199" spans="1:66" x14ac:dyDescent="0.25">
      <c r="A199" t="s">
        <v>192</v>
      </c>
      <c r="B199" t="s">
        <v>200</v>
      </c>
      <c r="C199" t="s">
        <v>202</v>
      </c>
      <c r="D199" s="7" t="s">
        <v>526</v>
      </c>
      <c r="E199">
        <f>VLOOKUP(A199,home!$A$2:$E$405,3,FALSE)</f>
        <v>1.40350877192982</v>
      </c>
      <c r="F199">
        <f>VLOOKUP(B199,home!$B$2:$E$405,3,FALSE)</f>
        <v>0.94</v>
      </c>
      <c r="G199">
        <f>VLOOKUP(C199,away!$B$2:$E$405,4,FALSE)</f>
        <v>1.1599999999999999</v>
      </c>
      <c r="H199">
        <f>VLOOKUP(A199,away!$A$2:$E$405,3,FALSE)</f>
        <v>1.06578947368421</v>
      </c>
      <c r="I199">
        <f>VLOOKUP(C199,away!$B$2:$E$405,3,FALSE)</f>
        <v>0.71</v>
      </c>
      <c r="J199">
        <f>VLOOKUP(B199,home!$B$2:$E$405,4,FALSE)</f>
        <v>0.94</v>
      </c>
      <c r="K199" s="3">
        <f t="shared" si="282"/>
        <v>1.5303859649122755</v>
      </c>
      <c r="L199" s="3">
        <f t="shared" si="283"/>
        <v>0.71130789473684164</v>
      </c>
      <c r="M199" s="5">
        <f t="shared" si="284"/>
        <v>0.10627833125145375</v>
      </c>
      <c r="N199" s="5">
        <f t="shared" si="285"/>
        <v>0.16264686652152249</v>
      </c>
      <c r="O199" s="5">
        <f t="shared" si="286"/>
        <v>7.5596616058616256E-2</v>
      </c>
      <c r="P199" s="5">
        <f t="shared" si="287"/>
        <v>0.11569200021096825</v>
      </c>
      <c r="Q199" s="5">
        <f t="shared" si="288"/>
        <v>0.12445624088074919</v>
      </c>
      <c r="R199" s="5">
        <f t="shared" si="289"/>
        <v>2.6886234908941816E-2</v>
      </c>
      <c r="S199" s="5">
        <f t="shared" si="290"/>
        <v>3.1484872681023575E-2</v>
      </c>
      <c r="T199" s="5">
        <f t="shared" si="291"/>
        <v>8.8526706687746939E-2</v>
      </c>
      <c r="U199" s="5">
        <f t="shared" si="292"/>
        <v>4.1146316553979025E-2</v>
      </c>
      <c r="V199" s="5">
        <f t="shared" si="293"/>
        <v>3.8081849736372841E-3</v>
      </c>
      <c r="W199" s="5">
        <f t="shared" si="294"/>
        <v>6.3488694763213296E-2</v>
      </c>
      <c r="X199" s="5">
        <f t="shared" si="295"/>
        <v>4.5160009811611189E-2</v>
      </c>
      <c r="Y199" s="5">
        <f t="shared" si="296"/>
        <v>1.6061335752696131E-2</v>
      </c>
      <c r="Z199" s="5">
        <f t="shared" si="297"/>
        <v>6.3747970501598621E-3</v>
      </c>
      <c r="AA199" s="5">
        <f t="shared" si="298"/>
        <v>9.7558999347288275E-3</v>
      </c>
      <c r="AB199" s="5">
        <f t="shared" si="299"/>
        <v>7.465146167598794E-3</v>
      </c>
      <c r="AC199" s="5">
        <f t="shared" si="300"/>
        <v>2.5909358214508123E-4</v>
      </c>
      <c r="AD199" s="5">
        <f t="shared" si="301"/>
        <v>2.4290551849055292E-2</v>
      </c>
      <c r="AE199" s="5">
        <f t="shared" si="302"/>
        <v>1.7278061297747616E-2</v>
      </c>
      <c r="AF199" s="5">
        <f t="shared" si="303"/>
        <v>6.1450107034174773E-3</v>
      </c>
      <c r="AG199" s="5">
        <f t="shared" si="304"/>
        <v>1.4569982088610818E-3</v>
      </c>
      <c r="AH199" s="5">
        <f t="shared" si="305"/>
        <v>1.1336108672809595E-3</v>
      </c>
      <c r="AI199" s="5">
        <f t="shared" si="306"/>
        <v>1.7348621609588127E-3</v>
      </c>
      <c r="AJ199" s="5">
        <f t="shared" si="307"/>
        <v>1.3275043510943745E-3</v>
      </c>
      <c r="AK199" s="5">
        <f t="shared" si="308"/>
        <v>6.7719800909160264E-4</v>
      </c>
      <c r="AL199" s="5">
        <f t="shared" si="309"/>
        <v>1.1281718260806523E-5</v>
      </c>
      <c r="AM199" s="5">
        <f t="shared" si="310"/>
        <v>7.4347839259536266E-3</v>
      </c>
      <c r="AN199" s="5">
        <f t="shared" si="311"/>
        <v>5.2884205021933835E-3</v>
      </c>
      <c r="AO199" s="5">
        <f t="shared" si="312"/>
        <v>1.8808476269491629E-3</v>
      </c>
      <c r="AP199" s="5">
        <f t="shared" si="313"/>
        <v>4.4595392194866467E-4</v>
      </c>
      <c r="AQ199" s="5">
        <f t="shared" si="314"/>
        <v>7.9302636342735579E-5</v>
      </c>
      <c r="AR199" s="5">
        <f t="shared" si="315"/>
        <v>1.6126927189128498E-4</v>
      </c>
      <c r="AS199" s="5">
        <f t="shared" si="316"/>
        <v>2.4680423027404424E-4</v>
      </c>
      <c r="AT199" s="5">
        <f t="shared" si="317"/>
        <v>1.8885286504618739E-4</v>
      </c>
      <c r="AU199" s="5">
        <f t="shared" si="318"/>
        <v>9.6339258033385715E-5</v>
      </c>
      <c r="AV199" s="5">
        <f t="shared" si="319"/>
        <v>3.6859062091088944E-5</v>
      </c>
      <c r="AW199" s="5">
        <f t="shared" si="320"/>
        <v>3.4113898436936668E-7</v>
      </c>
      <c r="AX199" s="5">
        <f t="shared" si="321"/>
        <v>1.8963481620724717E-3</v>
      </c>
      <c r="AY199" s="5">
        <f t="shared" si="322"/>
        <v>1.3488874188518486E-3</v>
      </c>
      <c r="AZ199" s="5">
        <f t="shared" si="323"/>
        <v>4.7973713507026031E-4</v>
      </c>
      <c r="BA199" s="5">
        <f t="shared" si="324"/>
        <v>1.137469371913036E-4</v>
      </c>
      <c r="BB199" s="5">
        <f t="shared" si="325"/>
        <v>2.0227273606577473E-5</v>
      </c>
      <c r="BC199" s="5">
        <f t="shared" si="326"/>
        <v>2.8775638810721417E-6</v>
      </c>
      <c r="BD199" s="5">
        <f t="shared" si="327"/>
        <v>1.91186843791222E-5</v>
      </c>
      <c r="BE199" s="5">
        <f t="shared" si="328"/>
        <v>2.9258966241396173E-5</v>
      </c>
      <c r="BF199" s="5">
        <f t="shared" si="329"/>
        <v>2.2388755641837395E-5</v>
      </c>
      <c r="BG199" s="5">
        <f t="shared" si="330"/>
        <v>1.1421145802039488E-5</v>
      </c>
      <c r="BH199" s="5">
        <f t="shared" si="331"/>
        <v>4.3696903096644992E-6</v>
      </c>
      <c r="BI199" s="5">
        <f t="shared" si="332"/>
        <v>1.3374625441847446E-6</v>
      </c>
      <c r="BJ199" s="8">
        <f t="shared" si="333"/>
        <v>0.56850160958068163</v>
      </c>
      <c r="BK199" s="8">
        <f t="shared" si="334"/>
        <v>0.25888265183634063</v>
      </c>
      <c r="BL199" s="8">
        <f t="shared" si="335"/>
        <v>0.16654140840454471</v>
      </c>
      <c r="BM199" s="8">
        <f t="shared" si="336"/>
        <v>0.38739563075960776</v>
      </c>
      <c r="BN199" s="8">
        <f t="shared" si="337"/>
        <v>0.61155628983225174</v>
      </c>
    </row>
    <row r="200" spans="1:66" x14ac:dyDescent="0.25">
      <c r="A200" t="s">
        <v>192</v>
      </c>
      <c r="B200" t="s">
        <v>280</v>
      </c>
      <c r="C200" t="s">
        <v>201</v>
      </c>
      <c r="D200" s="7" t="s">
        <v>526</v>
      </c>
      <c r="E200">
        <f>VLOOKUP(A200,home!$A$2:$E$405,3,FALSE)</f>
        <v>1.40350877192982</v>
      </c>
      <c r="F200">
        <f>VLOOKUP(B200,home!$B$2:$E$405,3,FALSE)</f>
        <v>0.98</v>
      </c>
      <c r="G200">
        <f>VLOOKUP(C200,away!$B$2:$E$405,4,FALSE)</f>
        <v>1.1299999999999999</v>
      </c>
      <c r="H200">
        <f>VLOOKUP(A200,away!$A$2:$E$405,3,FALSE)</f>
        <v>1.06578947368421</v>
      </c>
      <c r="I200">
        <f>VLOOKUP(C200,away!$B$2:$E$405,3,FALSE)</f>
        <v>0.34</v>
      </c>
      <c r="J200">
        <f>VLOOKUP(B200,home!$B$2:$E$405,4,FALSE)</f>
        <v>1.38</v>
      </c>
      <c r="K200" s="3">
        <f t="shared" si="282"/>
        <v>1.5542456140350827</v>
      </c>
      <c r="L200" s="3">
        <f t="shared" si="283"/>
        <v>0.50006842105263127</v>
      </c>
      <c r="M200" s="5">
        <f t="shared" si="284"/>
        <v>0.12818073291205045</v>
      </c>
      <c r="N200" s="5">
        <f t="shared" si="285"/>
        <v>0.1992243419323568</v>
      </c>
      <c r="O200" s="5">
        <f t="shared" si="286"/>
        <v>6.4099136716698105E-2</v>
      </c>
      <c r="P200" s="5">
        <f t="shared" si="287"/>
        <v>9.9625802105363176E-2</v>
      </c>
      <c r="Q200" s="5">
        <f t="shared" si="288"/>
        <v>0.15482177982869558</v>
      </c>
      <c r="R200" s="5">
        <f t="shared" si="289"/>
        <v>1.6026977044377985E-2</v>
      </c>
      <c r="S200" s="5">
        <f t="shared" si="290"/>
        <v>1.935801937555448E-2</v>
      </c>
      <c r="T200" s="5">
        <f t="shared" si="291"/>
        <v>7.7421482983493897E-2</v>
      </c>
      <c r="U200" s="5">
        <f t="shared" si="292"/>
        <v>2.4909858777465436E-2</v>
      </c>
      <c r="V200" s="5">
        <f t="shared" si="293"/>
        <v>1.6717352164029844E-3</v>
      </c>
      <c r="W200" s="5">
        <f t="shared" si="294"/>
        <v>8.0210357418618483E-2</v>
      </c>
      <c r="X200" s="5">
        <f t="shared" si="295"/>
        <v>4.011066678639575E-2</v>
      </c>
      <c r="Y200" s="5">
        <f t="shared" si="296"/>
        <v>1.0029038903620571E-2</v>
      </c>
      <c r="Z200" s="5">
        <f t="shared" si="297"/>
        <v>2.6715283682762895E-3</v>
      </c>
      <c r="AA200" s="5">
        <f t="shared" si="298"/>
        <v>4.1522112491637246E-3</v>
      </c>
      <c r="AB200" s="5">
        <f t="shared" si="299"/>
        <v>3.2267780612799252E-3</v>
      </c>
      <c r="AC200" s="5">
        <f t="shared" si="300"/>
        <v>8.1207583843843372E-5</v>
      </c>
      <c r="AD200" s="5">
        <f t="shared" si="301"/>
        <v>3.1166649054518523E-2</v>
      </c>
      <c r="AE200" s="5">
        <f t="shared" si="302"/>
        <v>1.5585456982194558E-2</v>
      </c>
      <c r="AF200" s="5">
        <f t="shared" si="303"/>
        <v>3.8968974322348702E-3</v>
      </c>
      <c r="AG200" s="5">
        <f t="shared" si="304"/>
        <v>6.495717819805819E-4</v>
      </c>
      <c r="AH200" s="5">
        <f t="shared" si="305"/>
        <v>3.3398674323030899E-4</v>
      </c>
      <c r="AI200" s="5">
        <f t="shared" si="306"/>
        <v>5.1909743081156919E-4</v>
      </c>
      <c r="AJ200" s="5">
        <f t="shared" si="307"/>
        <v>4.0340245254788054E-4</v>
      </c>
      <c r="AK200" s="5">
        <f t="shared" si="308"/>
        <v>2.0899549752117976E-4</v>
      </c>
      <c r="AL200" s="5">
        <f t="shared" si="309"/>
        <v>2.5246760550300568E-6</v>
      </c>
      <c r="AM200" s="5">
        <f t="shared" si="310"/>
        <v>9.6881255194312069E-3</v>
      </c>
      <c r="AN200" s="5">
        <f t="shared" si="311"/>
        <v>4.8447256314616653E-3</v>
      </c>
      <c r="AO200" s="5">
        <f t="shared" si="312"/>
        <v>1.2113471484791237E-3</v>
      </c>
      <c r="AP200" s="5">
        <f t="shared" si="313"/>
        <v>2.0191881862885431E-4</v>
      </c>
      <c r="AQ200" s="5">
        <f t="shared" si="314"/>
        <v>2.5243306203135939E-5</v>
      </c>
      <c r="AR200" s="5">
        <f t="shared" si="315"/>
        <v>3.3403244667938245E-5</v>
      </c>
      <c r="AS200" s="5">
        <f t="shared" si="316"/>
        <v>5.191684651968378E-5</v>
      </c>
      <c r="AT200" s="5">
        <f t="shared" si="317"/>
        <v>4.0345765498875531E-5</v>
      </c>
      <c r="AU200" s="5">
        <f t="shared" si="318"/>
        <v>2.0902409690505094E-5</v>
      </c>
      <c r="AV200" s="5">
        <f t="shared" si="319"/>
        <v>8.1218696460579848E-6</v>
      </c>
      <c r="AW200" s="5">
        <f t="shared" si="320"/>
        <v>5.450699512850106E-8</v>
      </c>
      <c r="AX200" s="5">
        <f t="shared" si="321"/>
        <v>2.5096210994662218E-3</v>
      </c>
      <c r="AY200" s="5">
        <f t="shared" si="322"/>
        <v>1.2549822606504417E-3</v>
      </c>
      <c r="AZ200" s="5">
        <f t="shared" si="323"/>
        <v>3.1378849876626409E-4</v>
      </c>
      <c r="BA200" s="5">
        <f t="shared" si="324"/>
        <v>5.2305239707507094E-5</v>
      </c>
      <c r="BB200" s="5">
        <f t="shared" si="325"/>
        <v>6.5390496583281142E-6</v>
      </c>
      <c r="BC200" s="5">
        <f t="shared" si="326"/>
        <v>6.5399444756497763E-7</v>
      </c>
      <c r="BD200" s="5">
        <f t="shared" si="327"/>
        <v>2.7839846365217682E-6</v>
      </c>
      <c r="BE200" s="5">
        <f t="shared" si="328"/>
        <v>4.3269959108550129E-6</v>
      </c>
      <c r="BF200" s="5">
        <f t="shared" si="329"/>
        <v>3.3626072081970704E-6</v>
      </c>
      <c r="BG200" s="5">
        <f t="shared" si="330"/>
        <v>1.7421058350210178E-6</v>
      </c>
      <c r="BH200" s="5">
        <f t="shared" si="331"/>
        <v>6.7691508831658526E-7</v>
      </c>
      <c r="BI200" s="5">
        <f t="shared" si="332"/>
        <v>2.1041846141804449E-7</v>
      </c>
      <c r="BJ200" s="8">
        <f t="shared" si="333"/>
        <v>0.63322549367101</v>
      </c>
      <c r="BK200" s="8">
        <f t="shared" si="334"/>
        <v>0.25017500412992039</v>
      </c>
      <c r="BL200" s="8">
        <f t="shared" si="335"/>
        <v>0.11404823713625949</v>
      </c>
      <c r="BM200" s="8">
        <f t="shared" si="336"/>
        <v>0.33688656501226877</v>
      </c>
      <c r="BN200" s="8">
        <f t="shared" si="337"/>
        <v>0.66197877053954213</v>
      </c>
    </row>
    <row r="201" spans="1:66" x14ac:dyDescent="0.25">
      <c r="A201" t="s">
        <v>192</v>
      </c>
      <c r="B201" t="s">
        <v>281</v>
      </c>
      <c r="C201" t="s">
        <v>198</v>
      </c>
      <c r="D201" s="7" t="s">
        <v>526</v>
      </c>
      <c r="E201">
        <f>VLOOKUP(A201,home!$A$2:$E$405,3,FALSE)</f>
        <v>1.40350877192982</v>
      </c>
      <c r="F201">
        <f>VLOOKUP(B201,home!$B$2:$E$405,3,FALSE)</f>
        <v>1.5</v>
      </c>
      <c r="G201">
        <f>VLOOKUP(C201,away!$B$2:$E$405,4,FALSE)</f>
        <v>0.57999999999999996</v>
      </c>
      <c r="H201">
        <f>VLOOKUP(A201,away!$A$2:$E$405,3,FALSE)</f>
        <v>1.06578947368421</v>
      </c>
      <c r="I201">
        <f>VLOOKUP(C201,away!$B$2:$E$405,3,FALSE)</f>
        <v>0.98</v>
      </c>
      <c r="J201">
        <f>VLOOKUP(B201,home!$B$2:$E$405,4,FALSE)</f>
        <v>0.59</v>
      </c>
      <c r="K201" s="3">
        <f t="shared" si="282"/>
        <v>1.2210526315789434</v>
      </c>
      <c r="L201" s="3">
        <f t="shared" si="283"/>
        <v>0.61623947368421017</v>
      </c>
      <c r="M201" s="5">
        <f t="shared" si="284"/>
        <v>0.15924806978492154</v>
      </c>
      <c r="N201" s="5">
        <f t="shared" si="285"/>
        <v>0.19445027468474566</v>
      </c>
      <c r="O201" s="5">
        <f t="shared" si="286"/>
        <v>9.8134946709486415E-2</v>
      </c>
      <c r="P201" s="5">
        <f t="shared" si="287"/>
        <v>0.11982793492947776</v>
      </c>
      <c r="Q201" s="5">
        <f t="shared" si="288"/>
        <v>0.11871700980752857</v>
      </c>
      <c r="R201" s="5">
        <f t="shared" si="289"/>
        <v>3.0237313955140958E-2</v>
      </c>
      <c r="S201" s="5">
        <f t="shared" si="290"/>
        <v>2.2541456874258955E-2</v>
      </c>
      <c r="T201" s="5">
        <f t="shared" si="291"/>
        <v>7.3158107641154616E-2</v>
      </c>
      <c r="U201" s="5">
        <f t="shared" si="292"/>
        <v>3.6921351776803578E-2</v>
      </c>
      <c r="V201" s="5">
        <f t="shared" si="293"/>
        <v>1.8846181524574956E-3</v>
      </c>
      <c r="W201" s="5">
        <f t="shared" si="294"/>
        <v>4.8319905746221983E-2</v>
      </c>
      <c r="X201" s="5">
        <f t="shared" si="295"/>
        <v>2.9776633285522474E-2</v>
      </c>
      <c r="Y201" s="5">
        <f t="shared" si="296"/>
        <v>9.1747684119790514E-3</v>
      </c>
      <c r="Z201" s="5">
        <f t="shared" si="297"/>
        <v>6.2111421457800957E-3</v>
      </c>
      <c r="AA201" s="5">
        <f t="shared" si="298"/>
        <v>7.5841314622156712E-3</v>
      </c>
      <c r="AB201" s="5">
        <f t="shared" si="299"/>
        <v>4.6303118400895533E-3</v>
      </c>
      <c r="AC201" s="5">
        <f t="shared" si="300"/>
        <v>8.8631333822676979E-5</v>
      </c>
      <c r="AD201" s="5">
        <f t="shared" si="301"/>
        <v>1.4750287017267718E-2</v>
      </c>
      <c r="AE201" s="5">
        <f t="shared" si="302"/>
        <v>9.0897091082120952E-3</v>
      </c>
      <c r="AF201" s="5">
        <f t="shared" si="303"/>
        <v>2.8007187783935963E-3</v>
      </c>
      <c r="AG201" s="5">
        <f t="shared" si="304"/>
        <v>5.7530448864491794E-4</v>
      </c>
      <c r="AH201" s="5">
        <f t="shared" si="305"/>
        <v>9.5688774172333544E-4</v>
      </c>
      <c r="AI201" s="5">
        <f t="shared" si="306"/>
        <v>1.168410295156911E-3</v>
      </c>
      <c r="AJ201" s="5">
        <f t="shared" si="307"/>
        <v>7.1334523283263826E-4</v>
      </c>
      <c r="AK201" s="5">
        <f t="shared" si="308"/>
        <v>2.903440245915289E-4</v>
      </c>
      <c r="AL201" s="5">
        <f t="shared" si="309"/>
        <v>2.6676642841223742E-6</v>
      </c>
      <c r="AM201" s="5">
        <f t="shared" si="310"/>
        <v>3.6021753557958949E-3</v>
      </c>
      <c r="AN201" s="5">
        <f t="shared" si="311"/>
        <v>2.2198026453738944E-3</v>
      </c>
      <c r="AO201" s="5">
        <f t="shared" si="312"/>
        <v>6.8396500693401307E-4</v>
      </c>
      <c r="AP201" s="5">
        <f t="shared" si="313"/>
        <v>1.4049541196381113E-4</v>
      </c>
      <c r="AQ201" s="5">
        <f t="shared" si="314"/>
        <v>2.1644704680906311E-5</v>
      </c>
      <c r="AR201" s="5">
        <f t="shared" si="315"/>
        <v>1.1793439966689218E-4</v>
      </c>
      <c r="AS201" s="5">
        <f t="shared" si="316"/>
        <v>1.4400410906694155E-4</v>
      </c>
      <c r="AT201" s="5">
        <f t="shared" si="317"/>
        <v>8.7918298167185096E-5</v>
      </c>
      <c r="AU201" s="5">
        <f t="shared" si="318"/>
        <v>3.5784289780327841E-5</v>
      </c>
      <c r="AV201" s="5">
        <f t="shared" si="319"/>
        <v>1.0923625301363203E-5</v>
      </c>
      <c r="AW201" s="5">
        <f t="shared" si="320"/>
        <v>5.5758691225728888E-8</v>
      </c>
      <c r="AX201" s="5">
        <f t="shared" si="321"/>
        <v>7.3307428293389919E-4</v>
      </c>
      <c r="AY201" s="5">
        <f t="shared" si="322"/>
        <v>4.5174931028661572E-4</v>
      </c>
      <c r="AZ201" s="5">
        <f t="shared" si="323"/>
        <v>1.3919287860411452E-4</v>
      </c>
      <c r="BA201" s="5">
        <f t="shared" si="324"/>
        <v>2.8592048750529895E-5</v>
      </c>
      <c r="BB201" s="5">
        <f t="shared" si="325"/>
        <v>4.4048872683949553E-6</v>
      </c>
      <c r="BC201" s="5">
        <f t="shared" si="326"/>
        <v>5.4289308238279729E-7</v>
      </c>
      <c r="BD201" s="5">
        <f t="shared" si="327"/>
        <v>1.2112638729998146E-5</v>
      </c>
      <c r="BE201" s="5">
        <f t="shared" si="328"/>
        <v>1.4790169396629267E-5</v>
      </c>
      <c r="BF201" s="5">
        <f t="shared" si="329"/>
        <v>9.0297876316262623E-6</v>
      </c>
      <c r="BG201" s="5">
        <f t="shared" si="330"/>
        <v>3.675281983398746E-6</v>
      </c>
      <c r="BH201" s="5">
        <f t="shared" si="331"/>
        <v>1.1219281844059295E-6</v>
      </c>
      <c r="BI201" s="5">
        <f t="shared" si="332"/>
        <v>2.7398667240228933E-7</v>
      </c>
      <c r="BJ201" s="8">
        <f t="shared" si="333"/>
        <v>0.50883835839534508</v>
      </c>
      <c r="BK201" s="8">
        <f t="shared" si="334"/>
        <v>0.30404512804950923</v>
      </c>
      <c r="BL201" s="8">
        <f t="shared" si="335"/>
        <v>0.18107461155262175</v>
      </c>
      <c r="BM201" s="8">
        <f t="shared" si="336"/>
        <v>0.27910199672035996</v>
      </c>
      <c r="BN201" s="8">
        <f t="shared" si="337"/>
        <v>0.72061554987130083</v>
      </c>
    </row>
    <row r="202" spans="1:66" x14ac:dyDescent="0.25">
      <c r="A202" t="s">
        <v>192</v>
      </c>
      <c r="B202" t="s">
        <v>199</v>
      </c>
      <c r="C202" t="s">
        <v>193</v>
      </c>
      <c r="D202" s="7" t="s">
        <v>526</v>
      </c>
      <c r="E202">
        <f>VLOOKUP(A202,home!$A$2:$E$405,3,FALSE)</f>
        <v>1.40350877192982</v>
      </c>
      <c r="F202">
        <f>VLOOKUP(B202,home!$B$2:$E$405,3,FALSE)</f>
        <v>1.05</v>
      </c>
      <c r="G202">
        <f>VLOOKUP(C202,away!$B$2:$E$405,4,FALSE)</f>
        <v>0.6</v>
      </c>
      <c r="H202">
        <f>VLOOKUP(A202,away!$A$2:$E$405,3,FALSE)</f>
        <v>1.06578947368421</v>
      </c>
      <c r="I202">
        <f>VLOOKUP(C202,away!$B$2:$E$405,3,FALSE)</f>
        <v>1.39</v>
      </c>
      <c r="J202">
        <f>VLOOKUP(B202,home!$B$2:$E$405,4,FALSE)</f>
        <v>1.48</v>
      </c>
      <c r="K202" s="3">
        <f t="shared" si="282"/>
        <v>0.88421052631578656</v>
      </c>
      <c r="L202" s="3">
        <f t="shared" si="283"/>
        <v>2.1925421052631564</v>
      </c>
      <c r="M202" s="5">
        <f t="shared" si="284"/>
        <v>4.6108745879676352E-2</v>
      </c>
      <c r="N202" s="5">
        <f t="shared" si="285"/>
        <v>4.076983846202948E-2</v>
      </c>
      <c r="O202" s="5">
        <f t="shared" si="286"/>
        <v>0.10109536676206947</v>
      </c>
      <c r="P202" s="5">
        <f t="shared" si="287"/>
        <v>8.938958745277692E-2</v>
      </c>
      <c r="Q202" s="5">
        <f t="shared" si="288"/>
        <v>1.8024560162160343E-2</v>
      </c>
      <c r="R202" s="5">
        <f t="shared" si="289"/>
        <v>0.11082792413642938</v>
      </c>
      <c r="S202" s="5">
        <f t="shared" si="290"/>
        <v>4.3324201257985626E-2</v>
      </c>
      <c r="T202" s="5">
        <f t="shared" si="291"/>
        <v>3.9519607084385455E-2</v>
      </c>
      <c r="U202" s="5">
        <f t="shared" si="292"/>
        <v>9.7995217131158288E-2</v>
      </c>
      <c r="V202" s="5">
        <f t="shared" si="293"/>
        <v>9.3323641830904899E-3</v>
      </c>
      <c r="W202" s="5">
        <f t="shared" si="294"/>
        <v>5.312501942531452E-3</v>
      </c>
      <c r="X202" s="5">
        <f t="shared" si="295"/>
        <v>1.1647884193292518E-2</v>
      </c>
      <c r="Y202" s="5">
        <f t="shared" si="296"/>
        <v>1.2769238265511513E-2</v>
      </c>
      <c r="Z202" s="5">
        <f t="shared" si="297"/>
        <v>8.0998296702677428E-2</v>
      </c>
      <c r="AA202" s="5">
        <f t="shared" si="298"/>
        <v>7.1619546558156638E-2</v>
      </c>
      <c r="AB202" s="5">
        <f t="shared" si="299"/>
        <v>3.166337847834283E-2</v>
      </c>
      <c r="AC202" s="5">
        <f t="shared" si="300"/>
        <v>1.130772709669969E-3</v>
      </c>
      <c r="AD202" s="5">
        <f t="shared" si="301"/>
        <v>1.1743425346648431E-3</v>
      </c>
      <c r="AE202" s="5">
        <f t="shared" si="302"/>
        <v>2.5747954532541265E-3</v>
      </c>
      <c r="AF202" s="5">
        <f t="shared" si="303"/>
        <v>2.8226737218499031E-3</v>
      </c>
      <c r="AG202" s="5">
        <f t="shared" si="304"/>
        <v>2.0629436615252589E-3</v>
      </c>
      <c r="AH202" s="5">
        <f t="shared" si="305"/>
        <v>4.4398043993804544E-2</v>
      </c>
      <c r="AI202" s="5">
        <f t="shared" si="306"/>
        <v>3.9257217847153358E-2</v>
      </c>
      <c r="AJ202" s="5">
        <f t="shared" si="307"/>
        <v>1.7355822627162478E-2</v>
      </c>
      <c r="AK202" s="5">
        <f t="shared" si="308"/>
        <v>5.1154003532689254E-3</v>
      </c>
      <c r="AL202" s="5">
        <f t="shared" si="309"/>
        <v>8.768775128608345E-5</v>
      </c>
      <c r="AM202" s="5">
        <f t="shared" si="310"/>
        <v>2.0767320613020325E-4</v>
      </c>
      <c r="AN202" s="5">
        <f t="shared" si="311"/>
        <v>4.5533224857546525E-4</v>
      </c>
      <c r="AO202" s="5">
        <f t="shared" si="312"/>
        <v>4.9916756344292883E-4</v>
      </c>
      <c r="AP202" s="5">
        <f t="shared" si="313"/>
        <v>3.648153001434131E-4</v>
      </c>
      <c r="AQ202" s="5">
        <f t="shared" si="314"/>
        <v>1.9996822655216236E-4</v>
      </c>
      <c r="AR202" s="5">
        <f t="shared" si="315"/>
        <v>1.9468916169548461E-2</v>
      </c>
      <c r="AS202" s="5">
        <f t="shared" si="316"/>
        <v>1.7214620613074372E-2</v>
      </c>
      <c r="AT202" s="5">
        <f t="shared" si="317"/>
        <v>7.6106743763065393E-3</v>
      </c>
      <c r="AU202" s="5">
        <f t="shared" si="318"/>
        <v>2.2431461319640253E-3</v>
      </c>
      <c r="AV202" s="5">
        <f t="shared" si="319"/>
        <v>4.9585335548678279E-4</v>
      </c>
      <c r="AW202" s="5">
        <f t="shared" si="320"/>
        <v>4.7221530093826916E-6</v>
      </c>
      <c r="AX202" s="5">
        <f t="shared" si="321"/>
        <v>3.0604472482345627E-5</v>
      </c>
      <c r="AY202" s="5">
        <f t="shared" si="322"/>
        <v>6.7101594526910416E-5</v>
      </c>
      <c r="AZ202" s="5">
        <f t="shared" si="323"/>
        <v>7.3561535665273446E-5</v>
      </c>
      <c r="BA202" s="5">
        <f t="shared" si="324"/>
        <v>5.3762254757976472E-5</v>
      </c>
      <c r="BB202" s="5">
        <f t="shared" si="325"/>
        <v>2.9469001807686974E-5</v>
      </c>
      <c r="BC202" s="5">
        <f t="shared" si="326"/>
        <v>1.2922405452685934E-5</v>
      </c>
      <c r="BD202" s="5">
        <f t="shared" si="327"/>
        <v>7.1144030742622917E-3</v>
      </c>
      <c r="BE202" s="5">
        <f t="shared" si="328"/>
        <v>6.2906300867161102E-3</v>
      </c>
      <c r="BF202" s="5">
        <f t="shared" si="329"/>
        <v>2.7811206699165868E-3</v>
      </c>
      <c r="BG202" s="5">
        <f t="shared" si="330"/>
        <v>8.1969872376488624E-4</v>
      </c>
      <c r="BH202" s="5">
        <f t="shared" si="331"/>
        <v>1.811965599901321E-4</v>
      </c>
      <c r="BI202" s="5">
        <f t="shared" si="332"/>
        <v>3.2043181135096951E-5</v>
      </c>
      <c r="BJ202" s="8">
        <f t="shared" si="333"/>
        <v>0.13867276329074196</v>
      </c>
      <c r="BK202" s="8">
        <f t="shared" si="334"/>
        <v>0.18944046082901236</v>
      </c>
      <c r="BL202" s="8">
        <f t="shared" si="335"/>
        <v>0.58358022082971128</v>
      </c>
      <c r="BM202" s="8">
        <f t="shared" si="336"/>
        <v>0.58641333935548368</v>
      </c>
      <c r="BN202" s="8">
        <f t="shared" si="337"/>
        <v>0.40621602285514197</v>
      </c>
    </row>
    <row r="203" spans="1:66" x14ac:dyDescent="0.25">
      <c r="A203" t="s">
        <v>32</v>
      </c>
      <c r="B203" t="s">
        <v>208</v>
      </c>
      <c r="C203" t="s">
        <v>210</v>
      </c>
      <c r="D203" s="7" t="s">
        <v>526</v>
      </c>
      <c r="E203">
        <f>VLOOKUP(A203,home!$A$2:$E$405,3,FALSE)</f>
        <v>1.25</v>
      </c>
      <c r="F203">
        <f>VLOOKUP(B203,home!$B$2:$E$405,3,FALSE)</f>
        <v>1.42</v>
      </c>
      <c r="G203">
        <f>VLOOKUP(C203,away!$B$2:$E$405,4,FALSE)</f>
        <v>0.76</v>
      </c>
      <c r="H203">
        <f>VLOOKUP(A203,away!$A$2:$E$405,3,FALSE)</f>
        <v>1.1499999999999999</v>
      </c>
      <c r="I203">
        <f>VLOOKUP(C203,away!$B$2:$E$405,3,FALSE)</f>
        <v>1.02</v>
      </c>
      <c r="J203">
        <f>VLOOKUP(B203,home!$B$2:$E$405,4,FALSE)</f>
        <v>0.68</v>
      </c>
      <c r="K203" s="3">
        <f t="shared" si="282"/>
        <v>1.349</v>
      </c>
      <c r="L203" s="3">
        <f t="shared" si="283"/>
        <v>0.7976399999999999</v>
      </c>
      <c r="M203" s="5">
        <f t="shared" si="284"/>
        <v>0.11687620281044207</v>
      </c>
      <c r="N203" s="5">
        <f t="shared" si="285"/>
        <v>0.15766599759128636</v>
      </c>
      <c r="O203" s="5">
        <f t="shared" si="286"/>
        <v>9.3225134409721008E-2</v>
      </c>
      <c r="P203" s="5">
        <f t="shared" si="287"/>
        <v>0.12576070631871364</v>
      </c>
      <c r="Q203" s="5">
        <f t="shared" si="288"/>
        <v>0.10634571537532267</v>
      </c>
      <c r="R203" s="5">
        <f t="shared" si="289"/>
        <v>3.7180048105284927E-2</v>
      </c>
      <c r="S203" s="5">
        <f t="shared" si="290"/>
        <v>3.3830144361022815E-2</v>
      </c>
      <c r="T203" s="5">
        <f t="shared" si="291"/>
        <v>8.4825596411972376E-2</v>
      </c>
      <c r="U203" s="5">
        <f t="shared" si="292"/>
        <v>5.0155884894029362E-2</v>
      </c>
      <c r="V203" s="5">
        <f t="shared" si="293"/>
        <v>4.0446431992913652E-3</v>
      </c>
      <c r="W203" s="5">
        <f t="shared" si="294"/>
        <v>4.7820123347103421E-2</v>
      </c>
      <c r="X203" s="5">
        <f t="shared" si="295"/>
        <v>3.8143243186583568E-2</v>
      </c>
      <c r="Y203" s="5">
        <f t="shared" si="296"/>
        <v>1.5212288247673256E-2</v>
      </c>
      <c r="Z203" s="5">
        <f t="shared" si="297"/>
        <v>9.8854311902331557E-3</v>
      </c>
      <c r="AA203" s="5">
        <f t="shared" si="298"/>
        <v>1.3335446675624526E-2</v>
      </c>
      <c r="AB203" s="5">
        <f t="shared" si="299"/>
        <v>8.9947587827087453E-3</v>
      </c>
      <c r="AC203" s="5">
        <f t="shared" si="300"/>
        <v>2.7200639080001543E-4</v>
      </c>
      <c r="AD203" s="5">
        <f t="shared" si="301"/>
        <v>1.6127336598810622E-2</v>
      </c>
      <c r="AE203" s="5">
        <f t="shared" si="302"/>
        <v>1.2863808764675305E-2</v>
      </c>
      <c r="AF203" s="5">
        <f t="shared" si="303"/>
        <v>5.1303442115278042E-3</v>
      </c>
      <c r="AG203" s="5">
        <f t="shared" si="304"/>
        <v>1.3640559189610124E-3</v>
      </c>
      <c r="AH203" s="5">
        <f t="shared" si="305"/>
        <v>1.9712538336443932E-3</v>
      </c>
      <c r="AI203" s="5">
        <f t="shared" si="306"/>
        <v>2.6592214215862861E-3</v>
      </c>
      <c r="AJ203" s="5">
        <f t="shared" si="307"/>
        <v>1.7936448488599505E-3</v>
      </c>
      <c r="AK203" s="5">
        <f t="shared" si="308"/>
        <v>8.0654230037069093E-4</v>
      </c>
      <c r="AL203" s="5">
        <f t="shared" si="309"/>
        <v>1.1707333061014803E-5</v>
      </c>
      <c r="AM203" s="5">
        <f t="shared" si="310"/>
        <v>4.351155414359105E-3</v>
      </c>
      <c r="AN203" s="5">
        <f t="shared" si="311"/>
        <v>3.4706556047093963E-3</v>
      </c>
      <c r="AO203" s="5">
        <f t="shared" si="312"/>
        <v>1.3841668682702012E-3</v>
      </c>
      <c r="AP203" s="5">
        <f t="shared" si="313"/>
        <v>3.6802228693568107E-4</v>
      </c>
      <c r="AQ203" s="5">
        <f t="shared" si="314"/>
        <v>7.3387324237844141E-5</v>
      </c>
      <c r="AR203" s="5">
        <f t="shared" si="315"/>
        <v>3.144701815736228E-4</v>
      </c>
      <c r="AS203" s="5">
        <f t="shared" si="316"/>
        <v>4.242202749428171E-4</v>
      </c>
      <c r="AT203" s="5">
        <f t="shared" si="317"/>
        <v>2.8613657544893025E-4</v>
      </c>
      <c r="AU203" s="5">
        <f t="shared" si="318"/>
        <v>1.2866608009353561E-4</v>
      </c>
      <c r="AV203" s="5">
        <f t="shared" si="319"/>
        <v>4.3392635511544872E-5</v>
      </c>
      <c r="AW203" s="5">
        <f t="shared" si="320"/>
        <v>3.4992449737835549E-7</v>
      </c>
      <c r="AX203" s="5">
        <f t="shared" si="321"/>
        <v>9.7828477566173867E-4</v>
      </c>
      <c r="AY203" s="5">
        <f t="shared" si="322"/>
        <v>7.8031906845882912E-4</v>
      </c>
      <c r="AZ203" s="5">
        <f t="shared" si="323"/>
        <v>3.1120685088275018E-4</v>
      </c>
      <c r="BA203" s="5">
        <f t="shared" si="324"/>
        <v>8.274367751270561E-5</v>
      </c>
      <c r="BB203" s="5">
        <f t="shared" si="325"/>
        <v>1.6499916732808621E-5</v>
      </c>
      <c r="BC203" s="5">
        <f t="shared" si="326"/>
        <v>2.6321987165514942E-6</v>
      </c>
      <c r="BD203" s="5">
        <f t="shared" si="327"/>
        <v>4.18056659383974E-5</v>
      </c>
      <c r="BE203" s="5">
        <f t="shared" si="328"/>
        <v>5.639584335089808E-5</v>
      </c>
      <c r="BF203" s="5">
        <f t="shared" si="329"/>
        <v>3.8038996340180766E-5</v>
      </c>
      <c r="BG203" s="5">
        <f t="shared" si="330"/>
        <v>1.7104868687634616E-5</v>
      </c>
      <c r="BH203" s="5">
        <f t="shared" si="331"/>
        <v>5.7686169649047721E-6</v>
      </c>
      <c r="BI203" s="5">
        <f t="shared" si="332"/>
        <v>1.5563728571313072E-6</v>
      </c>
      <c r="BJ203" s="8">
        <f t="shared" si="333"/>
        <v>0.49731758364039386</v>
      </c>
      <c r="BK203" s="8">
        <f t="shared" si="334"/>
        <v>0.28157572948178972</v>
      </c>
      <c r="BL203" s="8">
        <f t="shared" si="335"/>
        <v>0.21147949138353947</v>
      </c>
      <c r="BM203" s="8">
        <f t="shared" si="336"/>
        <v>0.36242446194122413</v>
      </c>
      <c r="BN203" s="8">
        <f t="shared" si="337"/>
        <v>0.63705380461077077</v>
      </c>
    </row>
    <row r="204" spans="1:66" x14ac:dyDescent="0.25">
      <c r="A204" t="s">
        <v>32</v>
      </c>
      <c r="B204" t="s">
        <v>33</v>
      </c>
      <c r="C204" t="s">
        <v>325</v>
      </c>
      <c r="D204" s="7" t="s">
        <v>526</v>
      </c>
      <c r="E204">
        <f>VLOOKUP(A204,home!$A$2:$E$405,3,FALSE)</f>
        <v>1.25</v>
      </c>
      <c r="F204">
        <f>VLOOKUP(B204,home!$B$2:$E$405,3,FALSE)</f>
        <v>1.02</v>
      </c>
      <c r="G204">
        <f>VLOOKUP(C204,away!$B$2:$E$405,4,FALSE)</f>
        <v>0.71</v>
      </c>
      <c r="H204">
        <f>VLOOKUP(A204,away!$A$2:$E$405,3,FALSE)</f>
        <v>1.1499999999999999</v>
      </c>
      <c r="I204">
        <f>VLOOKUP(C204,away!$B$2:$E$405,3,FALSE)</f>
        <v>1.1200000000000001</v>
      </c>
      <c r="J204">
        <f>VLOOKUP(B204,home!$B$2:$E$405,4,FALSE)</f>
        <v>1.3</v>
      </c>
      <c r="K204" s="3">
        <f t="shared" si="282"/>
        <v>0.90524999999999989</v>
      </c>
      <c r="L204" s="3">
        <f t="shared" si="283"/>
        <v>1.6744000000000001</v>
      </c>
      <c r="M204" s="5">
        <f t="shared" si="284"/>
        <v>7.5800529565952748E-2</v>
      </c>
      <c r="N204" s="5">
        <f t="shared" si="285"/>
        <v>6.8618429389578711E-2</v>
      </c>
      <c r="O204" s="5">
        <f t="shared" si="286"/>
        <v>0.12692040670523128</v>
      </c>
      <c r="P204" s="5">
        <f t="shared" si="287"/>
        <v>0.1148946981699106</v>
      </c>
      <c r="Q204" s="5">
        <f t="shared" si="288"/>
        <v>3.1058416602458058E-2</v>
      </c>
      <c r="R204" s="5">
        <f t="shared" si="289"/>
        <v>0.10625776449361965</v>
      </c>
      <c r="S204" s="5">
        <f t="shared" si="290"/>
        <v>4.3537926921965217E-2</v>
      </c>
      <c r="T204" s="5">
        <f t="shared" si="291"/>
        <v>5.2004212759155774E-2</v>
      </c>
      <c r="U204" s="5">
        <f t="shared" si="292"/>
        <v>9.6189841307849161E-2</v>
      </c>
      <c r="V204" s="5">
        <f t="shared" si="293"/>
        <v>7.3325154283027678E-3</v>
      </c>
      <c r="W204" s="5">
        <f t="shared" si="294"/>
        <v>9.3718772097917177E-3</v>
      </c>
      <c r="X204" s="5">
        <f t="shared" si="295"/>
        <v>1.5692271200075252E-2</v>
      </c>
      <c r="Y204" s="5">
        <f t="shared" si="296"/>
        <v>1.3137569448703004E-2</v>
      </c>
      <c r="Z204" s="5">
        <f t="shared" si="297"/>
        <v>5.9306000289372232E-2</v>
      </c>
      <c r="AA204" s="5">
        <f t="shared" si="298"/>
        <v>5.3686756761954203E-2</v>
      </c>
      <c r="AB204" s="5">
        <f t="shared" si="299"/>
        <v>2.4299968279379514E-2</v>
      </c>
      <c r="AC204" s="5">
        <f t="shared" si="300"/>
        <v>6.9464154124744852E-4</v>
      </c>
      <c r="AD204" s="5">
        <f t="shared" si="301"/>
        <v>2.1209729610409877E-3</v>
      </c>
      <c r="AE204" s="5">
        <f t="shared" si="302"/>
        <v>3.55135712596703E-3</v>
      </c>
      <c r="AF204" s="5">
        <f t="shared" si="303"/>
        <v>2.9731961858595977E-3</v>
      </c>
      <c r="AG204" s="5">
        <f t="shared" si="304"/>
        <v>1.6594398978677699E-3</v>
      </c>
      <c r="AH204" s="5">
        <f t="shared" si="305"/>
        <v>2.4825491721131219E-2</v>
      </c>
      <c r="AI204" s="5">
        <f t="shared" si="306"/>
        <v>2.2473276380554033E-2</v>
      </c>
      <c r="AJ204" s="5">
        <f t="shared" si="307"/>
        <v>1.0171966721748266E-2</v>
      </c>
      <c r="AK204" s="5">
        <f t="shared" si="308"/>
        <v>3.0693909582875391E-3</v>
      </c>
      <c r="AL204" s="5">
        <f t="shared" si="309"/>
        <v>4.2116133317229795E-5</v>
      </c>
      <c r="AM204" s="5">
        <f t="shared" si="310"/>
        <v>3.8400215459647092E-4</v>
      </c>
      <c r="AN204" s="5">
        <f t="shared" si="311"/>
        <v>6.4297320765633096E-4</v>
      </c>
      <c r="AO204" s="5">
        <f t="shared" si="312"/>
        <v>5.3829716944988032E-4</v>
      </c>
      <c r="AP204" s="5">
        <f t="shared" si="313"/>
        <v>3.0044159350895984E-4</v>
      </c>
      <c r="AQ204" s="5">
        <f t="shared" si="314"/>
        <v>1.2576485104285058E-4</v>
      </c>
      <c r="AR204" s="5">
        <f t="shared" si="315"/>
        <v>8.3135606675724203E-3</v>
      </c>
      <c r="AS204" s="5">
        <f t="shared" si="316"/>
        <v>7.5258507943199316E-3</v>
      </c>
      <c r="AT204" s="5">
        <f t="shared" si="317"/>
        <v>3.4063882157790585E-3</v>
      </c>
      <c r="AU204" s="5">
        <f t="shared" si="318"/>
        <v>1.0278776441113306E-3</v>
      </c>
      <c r="AV204" s="5">
        <f t="shared" si="319"/>
        <v>2.3262155933294549E-4</v>
      </c>
      <c r="AW204" s="5">
        <f t="shared" si="320"/>
        <v>1.7732653984797507E-6</v>
      </c>
      <c r="AX204" s="5">
        <f t="shared" si="321"/>
        <v>5.7936325074742517E-5</v>
      </c>
      <c r="AY204" s="5">
        <f t="shared" si="322"/>
        <v>9.7008582705148866E-5</v>
      </c>
      <c r="AZ204" s="5">
        <f t="shared" si="323"/>
        <v>8.1215585440750648E-5</v>
      </c>
      <c r="BA204" s="5">
        <f t="shared" si="324"/>
        <v>4.5329125420664284E-5</v>
      </c>
      <c r="BB204" s="5">
        <f t="shared" si="325"/>
        <v>1.8974771901090069E-5</v>
      </c>
      <c r="BC204" s="5">
        <f t="shared" si="326"/>
        <v>6.3542716142370414E-6</v>
      </c>
      <c r="BD204" s="5">
        <f t="shared" si="327"/>
        <v>2.3200376636305438E-3</v>
      </c>
      <c r="BE204" s="5">
        <f t="shared" si="328"/>
        <v>2.1002140950015496E-3</v>
      </c>
      <c r="BF204" s="5">
        <f t="shared" si="329"/>
        <v>9.5060940475007606E-4</v>
      </c>
      <c r="BG204" s="5">
        <f t="shared" si="330"/>
        <v>2.8684638788333542E-4</v>
      </c>
      <c r="BH204" s="5">
        <f t="shared" si="331"/>
        <v>6.4916923157847339E-5</v>
      </c>
      <c r="BI204" s="5">
        <f t="shared" si="332"/>
        <v>1.1753208937728263E-5</v>
      </c>
      <c r="BJ204" s="8">
        <f t="shared" si="333"/>
        <v>0.202486040418909</v>
      </c>
      <c r="BK204" s="8">
        <f t="shared" si="334"/>
        <v>0.24239943634340116</v>
      </c>
      <c r="BL204" s="8">
        <f t="shared" si="335"/>
        <v>0.4941355398942317</v>
      </c>
      <c r="BM204" s="8">
        <f t="shared" si="336"/>
        <v>0.47468153670185637</v>
      </c>
      <c r="BN204" s="8">
        <f t="shared" si="337"/>
        <v>0.52355024492675106</v>
      </c>
    </row>
    <row r="205" spans="1:66" x14ac:dyDescent="0.25">
      <c r="A205" t="s">
        <v>32</v>
      </c>
      <c r="B205" t="s">
        <v>362</v>
      </c>
      <c r="C205" t="s">
        <v>195</v>
      </c>
      <c r="D205" s="7" t="s">
        <v>526</v>
      </c>
      <c r="E205">
        <f>VLOOKUP(A205,home!$A$2:$E$405,3,FALSE)</f>
        <v>1.25</v>
      </c>
      <c r="F205">
        <f>VLOOKUP(B205,home!$B$2:$E$405,3,FALSE)</f>
        <v>0.76</v>
      </c>
      <c r="G205">
        <f>VLOOKUP(C205,away!$B$2:$E$405,4,FALSE)</f>
        <v>1.1100000000000001</v>
      </c>
      <c r="H205">
        <f>VLOOKUP(A205,away!$A$2:$E$405,3,FALSE)</f>
        <v>1.1499999999999999</v>
      </c>
      <c r="I205">
        <f>VLOOKUP(C205,away!$B$2:$E$405,3,FALSE)</f>
        <v>0.98</v>
      </c>
      <c r="J205">
        <f>VLOOKUP(B205,home!$B$2:$E$405,4,FALSE)</f>
        <v>0.63</v>
      </c>
      <c r="K205" s="3">
        <f t="shared" si="282"/>
        <v>1.0545</v>
      </c>
      <c r="L205" s="3">
        <f t="shared" si="283"/>
        <v>0.71001000000000003</v>
      </c>
      <c r="M205" s="5">
        <f t="shared" si="284"/>
        <v>0.17127068856464933</v>
      </c>
      <c r="N205" s="5">
        <f t="shared" si="285"/>
        <v>0.18060494109142272</v>
      </c>
      <c r="O205" s="5">
        <f t="shared" si="286"/>
        <v>0.12160390158778665</v>
      </c>
      <c r="P205" s="5">
        <f t="shared" si="287"/>
        <v>0.12823131422432102</v>
      </c>
      <c r="Q205" s="5">
        <f t="shared" si="288"/>
        <v>9.5223955190452611E-2</v>
      </c>
      <c r="R205" s="5">
        <f t="shared" si="289"/>
        <v>4.3169993083172202E-2</v>
      </c>
      <c r="S205" s="5">
        <f t="shared" si="290"/>
        <v>2.4001874000596626E-2</v>
      </c>
      <c r="T205" s="5">
        <f t="shared" si="291"/>
        <v>6.7609960424773241E-2</v>
      </c>
      <c r="U205" s="5">
        <f t="shared" si="292"/>
        <v>4.5522757706205084E-2</v>
      </c>
      <c r="V205" s="5">
        <f t="shared" si="293"/>
        <v>1.9967040171820043E-3</v>
      </c>
      <c r="W205" s="5">
        <f t="shared" si="294"/>
        <v>3.34712202494441E-2</v>
      </c>
      <c r="X205" s="5">
        <f t="shared" si="295"/>
        <v>2.3764901089307802E-2</v>
      </c>
      <c r="Y205" s="5">
        <f t="shared" si="296"/>
        <v>8.4366587112097158E-3</v>
      </c>
      <c r="Z205" s="5">
        <f t="shared" si="297"/>
        <v>1.0217042262994368E-2</v>
      </c>
      <c r="AA205" s="5">
        <f t="shared" si="298"/>
        <v>1.0773871066327561E-2</v>
      </c>
      <c r="AB205" s="5">
        <f t="shared" si="299"/>
        <v>5.6805235197212051E-3</v>
      </c>
      <c r="AC205" s="5">
        <f t="shared" si="300"/>
        <v>9.3433960586746347E-5</v>
      </c>
      <c r="AD205" s="5">
        <f t="shared" si="301"/>
        <v>8.8238504382597005E-3</v>
      </c>
      <c r="AE205" s="5">
        <f t="shared" si="302"/>
        <v>6.2650220496687694E-3</v>
      </c>
      <c r="AF205" s="5">
        <f t="shared" si="303"/>
        <v>2.2241141527426611E-3</v>
      </c>
      <c r="AG205" s="5">
        <f t="shared" si="304"/>
        <v>5.2638109652960584E-4</v>
      </c>
      <c r="AH205" s="5">
        <f t="shared" si="305"/>
        <v>1.8135505442871578E-3</v>
      </c>
      <c r="AI205" s="5">
        <f t="shared" si="306"/>
        <v>1.9123890489508076E-3</v>
      </c>
      <c r="AJ205" s="5">
        <f t="shared" si="307"/>
        <v>1.0083071260593131E-3</v>
      </c>
      <c r="AK205" s="5">
        <f t="shared" si="308"/>
        <v>3.5441995480984867E-4</v>
      </c>
      <c r="AL205" s="5">
        <f t="shared" si="309"/>
        <v>2.7981809753043384E-6</v>
      </c>
      <c r="AM205" s="5">
        <f t="shared" si="310"/>
        <v>1.8609500574289712E-3</v>
      </c>
      <c r="AN205" s="5">
        <f t="shared" si="311"/>
        <v>1.3212931502751438E-3</v>
      </c>
      <c r="AO205" s="5">
        <f t="shared" si="312"/>
        <v>4.6906567481342737E-4</v>
      </c>
      <c r="AP205" s="5">
        <f t="shared" si="313"/>
        <v>1.1101377325809388E-4</v>
      </c>
      <c r="AQ205" s="5">
        <f t="shared" si="314"/>
        <v>1.970522228774481E-5</v>
      </c>
      <c r="AR205" s="5">
        <f t="shared" si="315"/>
        <v>2.5752780438986501E-4</v>
      </c>
      <c r="AS205" s="5">
        <f t="shared" si="316"/>
        <v>2.7156306972911262E-4</v>
      </c>
      <c r="AT205" s="5">
        <f t="shared" si="317"/>
        <v>1.4318162851467459E-4</v>
      </c>
      <c r="AU205" s="5">
        <f t="shared" si="318"/>
        <v>5.0328342422908133E-5</v>
      </c>
      <c r="AV205" s="5">
        <f t="shared" si="319"/>
        <v>1.3267809271239155E-5</v>
      </c>
      <c r="AW205" s="5">
        <f t="shared" si="320"/>
        <v>5.8194822558996259E-8</v>
      </c>
      <c r="AX205" s="5">
        <f t="shared" si="321"/>
        <v>3.2706197259314157E-4</v>
      </c>
      <c r="AY205" s="5">
        <f t="shared" si="322"/>
        <v>2.3221727116085641E-4</v>
      </c>
      <c r="AZ205" s="5">
        <f t="shared" si="323"/>
        <v>8.2438292348459825E-5</v>
      </c>
      <c r="BA205" s="5">
        <f t="shared" si="324"/>
        <v>1.9510670650109992E-5</v>
      </c>
      <c r="BB205" s="5">
        <f t="shared" si="325"/>
        <v>3.4631928170711489E-6</v>
      </c>
      <c r="BC205" s="5">
        <f t="shared" si="326"/>
        <v>4.9178030640973728E-7</v>
      </c>
      <c r="BD205" s="5">
        <f t="shared" si="327"/>
        <v>3.0474552732474668E-5</v>
      </c>
      <c r="BE205" s="5">
        <f t="shared" si="328"/>
        <v>3.2135415856394537E-5</v>
      </c>
      <c r="BF205" s="5">
        <f t="shared" si="329"/>
        <v>1.6943398010284016E-5</v>
      </c>
      <c r="BG205" s="5">
        <f t="shared" si="330"/>
        <v>5.9556044006148333E-6</v>
      </c>
      <c r="BH205" s="5">
        <f t="shared" si="331"/>
        <v>1.5700462101120852E-6</v>
      </c>
      <c r="BI205" s="5">
        <f t="shared" si="332"/>
        <v>3.3112274571263886E-7</v>
      </c>
      <c r="BJ205" s="8">
        <f t="shared" si="333"/>
        <v>0.43139821555175034</v>
      </c>
      <c r="BK205" s="8">
        <f t="shared" si="334"/>
        <v>0.32582903021947185</v>
      </c>
      <c r="BL205" s="8">
        <f t="shared" si="335"/>
        <v>0.23266299243160327</v>
      </c>
      <c r="BM205" s="8">
        <f t="shared" si="336"/>
        <v>0.25977032764767694</v>
      </c>
      <c r="BN205" s="8">
        <f t="shared" si="337"/>
        <v>0.74010479374180449</v>
      </c>
    </row>
    <row r="206" spans="1:66" x14ac:dyDescent="0.25">
      <c r="A206" t="s">
        <v>32</v>
      </c>
      <c r="B206" t="s">
        <v>209</v>
      </c>
      <c r="C206" t="s">
        <v>205</v>
      </c>
      <c r="D206" s="7" t="s">
        <v>526</v>
      </c>
      <c r="E206">
        <f>VLOOKUP(A206,home!$A$2:$E$405,3,FALSE)</f>
        <v>1.25</v>
      </c>
      <c r="F206">
        <f>VLOOKUP(B206,home!$B$2:$E$405,3,FALSE)</f>
        <v>1.02</v>
      </c>
      <c r="G206">
        <f>VLOOKUP(C206,away!$B$2:$E$405,4,FALSE)</f>
        <v>1.31</v>
      </c>
      <c r="H206">
        <f>VLOOKUP(A206,away!$A$2:$E$405,3,FALSE)</f>
        <v>1.1499999999999999</v>
      </c>
      <c r="I206">
        <f>VLOOKUP(C206,away!$B$2:$E$405,3,FALSE)</f>
        <v>0.53</v>
      </c>
      <c r="J206">
        <f>VLOOKUP(B206,home!$B$2:$E$405,4,FALSE)</f>
        <v>1.26</v>
      </c>
      <c r="K206" s="3">
        <f t="shared" si="282"/>
        <v>1.67025</v>
      </c>
      <c r="L206" s="3">
        <f t="shared" si="283"/>
        <v>0.76796999999999993</v>
      </c>
      <c r="M206" s="5">
        <f t="shared" si="284"/>
        <v>8.7316135939768572E-2</v>
      </c>
      <c r="N206" s="5">
        <f t="shared" si="285"/>
        <v>0.14583977605339846</v>
      </c>
      <c r="O206" s="5">
        <f t="shared" si="286"/>
        <v>6.7056172917664067E-2</v>
      </c>
      <c r="P206" s="5">
        <f t="shared" si="287"/>
        <v>0.11200057281572841</v>
      </c>
      <c r="Q206" s="5">
        <f t="shared" si="288"/>
        <v>0.12179444297659441</v>
      </c>
      <c r="R206" s="5">
        <f t="shared" si="289"/>
        <v>2.574856455778923E-2</v>
      </c>
      <c r="S206" s="5">
        <f t="shared" si="290"/>
        <v>3.5915836677954713E-2</v>
      </c>
      <c r="T206" s="5">
        <f t="shared" si="291"/>
        <v>9.3534478372735208E-2</v>
      </c>
      <c r="U206" s="5">
        <f t="shared" si="292"/>
        <v>4.3006539952647457E-2</v>
      </c>
      <c r="V206" s="5">
        <f t="shared" si="293"/>
        <v>5.1188124086148264E-3</v>
      </c>
      <c r="W206" s="5">
        <f t="shared" si="294"/>
        <v>6.7809056127218936E-2</v>
      </c>
      <c r="X206" s="5">
        <f t="shared" si="295"/>
        <v>5.2075320834020326E-2</v>
      </c>
      <c r="Y206" s="5">
        <f t="shared" si="296"/>
        <v>1.9996142070451289E-2</v>
      </c>
      <c r="Z206" s="5">
        <f t="shared" si="297"/>
        <v>6.5913750411484666E-3</v>
      </c>
      <c r="AA206" s="5">
        <f t="shared" si="298"/>
        <v>1.1009244162478225E-2</v>
      </c>
      <c r="AB206" s="5">
        <f t="shared" si="299"/>
        <v>9.1940950311896301E-3</v>
      </c>
      <c r="AC206" s="5">
        <f t="shared" si="300"/>
        <v>4.1036939774266991E-4</v>
      </c>
      <c r="AD206" s="5">
        <f t="shared" si="301"/>
        <v>2.8314518999121855E-2</v>
      </c>
      <c r="AE206" s="5">
        <f t="shared" si="302"/>
        <v>2.1744701155755611E-2</v>
      </c>
      <c r="AF206" s="5">
        <f t="shared" si="303"/>
        <v>8.3496390732928152E-3</v>
      </c>
      <c r="AG206" s="5">
        <f t="shared" si="304"/>
        <v>2.1374241063722285E-3</v>
      </c>
      <c r="AH206" s="5">
        <f t="shared" si="305"/>
        <v>1.2654945725876965E-3</v>
      </c>
      <c r="AI206" s="5">
        <f t="shared" si="306"/>
        <v>2.1136923098645996E-3</v>
      </c>
      <c r="AJ206" s="5">
        <f t="shared" si="307"/>
        <v>1.7651972902756742E-3</v>
      </c>
      <c r="AK206" s="5">
        <f t="shared" si="308"/>
        <v>9.827735913609816E-4</v>
      </c>
      <c r="AL206" s="5">
        <f t="shared" si="309"/>
        <v>2.1055264124344308E-5</v>
      </c>
      <c r="AM206" s="5">
        <f t="shared" si="310"/>
        <v>9.4584650716566503E-3</v>
      </c>
      <c r="AN206" s="5">
        <f t="shared" si="311"/>
        <v>7.2638174210801574E-3</v>
      </c>
      <c r="AO206" s="5">
        <f t="shared" si="312"/>
        <v>2.7891969324334632E-3</v>
      </c>
      <c r="AP206" s="5">
        <f t="shared" si="313"/>
        <v>7.140065227336425E-4</v>
      </c>
      <c r="AQ206" s="5">
        <f t="shared" si="314"/>
        <v>1.3708389731593879E-4</v>
      </c>
      <c r="AR206" s="5">
        <f t="shared" si="315"/>
        <v>1.9437237338203468E-4</v>
      </c>
      <c r="AS206" s="5">
        <f t="shared" si="316"/>
        <v>3.2465045664134339E-4</v>
      </c>
      <c r="AT206" s="5">
        <f t="shared" si="317"/>
        <v>2.7112371260260194E-4</v>
      </c>
      <c r="AU206" s="5">
        <f t="shared" si="318"/>
        <v>1.5094812699149865E-4</v>
      </c>
      <c r="AV206" s="5">
        <f t="shared" si="319"/>
        <v>6.3030277276887646E-5</v>
      </c>
      <c r="AW206" s="5">
        <f t="shared" si="320"/>
        <v>7.5021186498288325E-7</v>
      </c>
      <c r="AX206" s="5">
        <f t="shared" si="321"/>
        <v>2.6330002143224208E-3</v>
      </c>
      <c r="AY206" s="5">
        <f t="shared" si="322"/>
        <v>2.0220651745931893E-3</v>
      </c>
      <c r="AZ206" s="5">
        <f t="shared" si="323"/>
        <v>7.7644269606616555E-4</v>
      </c>
      <c r="BA206" s="5">
        <f t="shared" si="324"/>
        <v>1.9876156576597778E-4</v>
      </c>
      <c r="BB206" s="5">
        <f t="shared" si="325"/>
        <v>3.8160729915324472E-5</v>
      </c>
      <c r="BC206" s="5">
        <f t="shared" si="326"/>
        <v>5.8612591506143483E-6</v>
      </c>
      <c r="BD206" s="5">
        <f t="shared" si="327"/>
        <v>2.4878691931033521E-5</v>
      </c>
      <c r="BE206" s="5">
        <f t="shared" si="328"/>
        <v>4.1553635197808733E-5</v>
      </c>
      <c r="BF206" s="5">
        <f t="shared" si="329"/>
        <v>3.4702479594570025E-5</v>
      </c>
      <c r="BG206" s="5">
        <f t="shared" si="330"/>
        <v>1.9320605514276863E-5</v>
      </c>
      <c r="BH206" s="5">
        <f t="shared" si="331"/>
        <v>8.0675603400552318E-6</v>
      </c>
      <c r="BI206" s="5">
        <f t="shared" si="332"/>
        <v>2.6949685315954488E-6</v>
      </c>
      <c r="BJ206" s="8">
        <f t="shared" si="333"/>
        <v>0.58763236125399454</v>
      </c>
      <c r="BK206" s="8">
        <f t="shared" si="334"/>
        <v>0.24280484767852673</v>
      </c>
      <c r="BL206" s="8">
        <f t="shared" si="335"/>
        <v>0.16327711727386129</v>
      </c>
      <c r="BM206" s="8">
        <f t="shared" si="336"/>
        <v>0.43852872102385998</v>
      </c>
      <c r="BN206" s="8">
        <f t="shared" si="337"/>
        <v>0.55975566526094311</v>
      </c>
    </row>
    <row r="207" spans="1:66" x14ac:dyDescent="0.25">
      <c r="A207" t="s">
        <v>298</v>
      </c>
      <c r="B207" t="s">
        <v>299</v>
      </c>
      <c r="C207" t="s">
        <v>338</v>
      </c>
      <c r="D207" s="7" t="s">
        <v>526</v>
      </c>
      <c r="E207">
        <f>VLOOKUP(A207,home!$A$2:$E$405,3,FALSE)</f>
        <v>1.4833333333333301</v>
      </c>
      <c r="F207">
        <f>VLOOKUP(B207,home!$B$2:$E$405,3,FALSE)</f>
        <v>1.35</v>
      </c>
      <c r="G207">
        <f>VLOOKUP(C207,away!$B$2:$E$405,4,FALSE)</f>
        <v>0.9</v>
      </c>
      <c r="H207">
        <f>VLOOKUP(A207,away!$A$2:$E$405,3,FALSE)</f>
        <v>1.3333333333333299</v>
      </c>
      <c r="I207">
        <f>VLOOKUP(C207,away!$B$2:$E$405,3,FALSE)</f>
        <v>0.97</v>
      </c>
      <c r="J207">
        <f>VLOOKUP(B207,home!$B$2:$E$405,4,FALSE)</f>
        <v>0.88</v>
      </c>
      <c r="K207" s="3">
        <f t="shared" si="282"/>
        <v>1.8022499999999959</v>
      </c>
      <c r="L207" s="3">
        <f t="shared" si="283"/>
        <v>1.1381333333333303</v>
      </c>
      <c r="M207" s="5">
        <f t="shared" si="284"/>
        <v>5.2845467426000679E-2</v>
      </c>
      <c r="N207" s="5">
        <f t="shared" si="285"/>
        <v>9.5240743668509514E-2</v>
      </c>
      <c r="O207" s="5">
        <f t="shared" si="286"/>
        <v>6.0145187993112088E-2</v>
      </c>
      <c r="P207" s="5">
        <f t="shared" si="287"/>
        <v>0.10839666506058601</v>
      </c>
      <c r="Q207" s="5">
        <f t="shared" si="288"/>
        <v>8.5823815138285464E-2</v>
      </c>
      <c r="R207" s="5">
        <f t="shared" si="289"/>
        <v>3.4226621647280228E-2</v>
      </c>
      <c r="S207" s="5">
        <f t="shared" si="290"/>
        <v>5.5585831522401256E-2</v>
      </c>
      <c r="T207" s="5">
        <f t="shared" si="291"/>
        <v>9.7678944802720366E-2</v>
      </c>
      <c r="U207" s="5">
        <f t="shared" si="292"/>
        <v>6.1684928863810655E-2</v>
      </c>
      <c r="V207" s="5">
        <f t="shared" si="293"/>
        <v>1.2668633565268235E-2</v>
      </c>
      <c r="W207" s="5">
        <f t="shared" si="294"/>
        <v>5.1558656944324856E-2</v>
      </c>
      <c r="X207" s="5">
        <f t="shared" si="295"/>
        <v>5.8680626090234111E-2</v>
      </c>
      <c r="Y207" s="5">
        <f t="shared" si="296"/>
        <v>3.3393188287082473E-2</v>
      </c>
      <c r="Z207" s="5">
        <f t="shared" si="297"/>
        <v>1.2984819661385925E-2</v>
      </c>
      <c r="AA207" s="5">
        <f t="shared" si="298"/>
        <v>2.3401891234732731E-2</v>
      </c>
      <c r="AB207" s="5">
        <f t="shared" si="299"/>
        <v>2.1088029238898489E-2</v>
      </c>
      <c r="AC207" s="5">
        <f t="shared" si="300"/>
        <v>1.6241194564990584E-3</v>
      </c>
      <c r="AD207" s="5">
        <f t="shared" si="301"/>
        <v>2.3230397369477324E-2</v>
      </c>
      <c r="AE207" s="5">
        <f t="shared" si="302"/>
        <v>2.6439289592781055E-2</v>
      </c>
      <c r="AF207" s="5">
        <f t="shared" si="303"/>
        <v>1.5045718397598567E-2</v>
      </c>
      <c r="AG207" s="5">
        <f t="shared" si="304"/>
        <v>5.7080112107511577E-3</v>
      </c>
      <c r="AH207" s="5">
        <f t="shared" si="305"/>
        <v>3.6946140209863322E-3</v>
      </c>
      <c r="AI207" s="5">
        <f t="shared" si="306"/>
        <v>6.6586181193226028E-3</v>
      </c>
      <c r="AJ207" s="5">
        <f t="shared" si="307"/>
        <v>6.000247252774568E-3</v>
      </c>
      <c r="AK207" s="5">
        <f t="shared" si="308"/>
        <v>3.6046485371043122E-3</v>
      </c>
      <c r="AL207" s="5">
        <f t="shared" si="309"/>
        <v>1.332558051386566E-4</v>
      </c>
      <c r="AM207" s="5">
        <f t="shared" si="310"/>
        <v>8.3733967318280755E-3</v>
      </c>
      <c r="AN207" s="5">
        <f t="shared" si="311"/>
        <v>9.5300419337179011E-3</v>
      </c>
      <c r="AO207" s="5">
        <f t="shared" si="312"/>
        <v>5.4232291964143864E-3</v>
      </c>
      <c r="AP207" s="5">
        <f t="shared" si="313"/>
        <v>2.0574526409152484E-3</v>
      </c>
      <c r="AQ207" s="5">
        <f t="shared" si="314"/>
        <v>5.8541385809508383E-4</v>
      </c>
      <c r="AR207" s="5">
        <f t="shared" si="315"/>
        <v>8.409926742170466E-4</v>
      </c>
      <c r="AS207" s="5">
        <f t="shared" si="316"/>
        <v>1.5156790471076689E-3</v>
      </c>
      <c r="AT207" s="5">
        <f t="shared" si="317"/>
        <v>1.3658162813248952E-3</v>
      </c>
      <c r="AU207" s="5">
        <f t="shared" si="318"/>
        <v>8.2051413100592871E-4</v>
      </c>
      <c r="AV207" s="5">
        <f t="shared" si="319"/>
        <v>3.6969289815135805E-4</v>
      </c>
      <c r="AW207" s="5">
        <f t="shared" si="320"/>
        <v>7.5926226140293175E-6</v>
      </c>
      <c r="AX207" s="5">
        <f t="shared" si="321"/>
        <v>2.5151590433228552E-3</v>
      </c>
      <c r="AY207" s="5">
        <f t="shared" si="322"/>
        <v>2.8625863458405115E-3</v>
      </c>
      <c r="AZ207" s="5">
        <f t="shared" si="323"/>
        <v>1.6290024698729694E-3</v>
      </c>
      <c r="BA207" s="5">
        <f t="shared" si="324"/>
        <v>6.1800733701491701E-4</v>
      </c>
      <c r="BB207" s="5">
        <f t="shared" si="325"/>
        <v>1.758436876253106E-4</v>
      </c>
      <c r="BC207" s="5">
        <f t="shared" si="326"/>
        <v>4.0026712468523929E-5</v>
      </c>
      <c r="BD207" s="5">
        <f t="shared" si="327"/>
        <v>1.5952696593592646E-4</v>
      </c>
      <c r="BE207" s="5">
        <f t="shared" si="328"/>
        <v>2.875074743580228E-4</v>
      </c>
      <c r="BF207" s="5">
        <f t="shared" si="329"/>
        <v>2.5908017283087273E-4</v>
      </c>
      <c r="BG207" s="5">
        <f t="shared" si="330"/>
        <v>1.5564241382814642E-4</v>
      </c>
      <c r="BH207" s="5">
        <f t="shared" si="331"/>
        <v>7.0126635080444084E-5</v>
      </c>
      <c r="BI207" s="5">
        <f t="shared" si="332"/>
        <v>2.5277145614745992E-5</v>
      </c>
      <c r="BJ207" s="8">
        <f t="shared" si="333"/>
        <v>0.52660955145888066</v>
      </c>
      <c r="BK207" s="8">
        <f t="shared" si="334"/>
        <v>0.23411655918173443</v>
      </c>
      <c r="BL207" s="8">
        <f t="shared" si="335"/>
        <v>0.22637464274747712</v>
      </c>
      <c r="BM207" s="8">
        <f t="shared" si="336"/>
        <v>0.56055207839247767</v>
      </c>
      <c r="BN207" s="8">
        <f t="shared" si="337"/>
        <v>0.43667850093377403</v>
      </c>
    </row>
    <row r="208" spans="1:66" x14ac:dyDescent="0.25">
      <c r="A208" t="s">
        <v>298</v>
      </c>
      <c r="B208" t="s">
        <v>203</v>
      </c>
      <c r="C208" t="s">
        <v>454</v>
      </c>
      <c r="D208" s="7" t="s">
        <v>526</v>
      </c>
      <c r="E208">
        <f>VLOOKUP(A208,home!$A$2:$E$405,3,FALSE)</f>
        <v>1.4833333333333301</v>
      </c>
      <c r="F208">
        <f>VLOOKUP(B208,home!$B$2:$E$405,3,FALSE)</f>
        <v>0.97</v>
      </c>
      <c r="G208">
        <f>VLOOKUP(C208,away!$B$2:$E$405,4,FALSE)</f>
        <v>0.67</v>
      </c>
      <c r="H208">
        <f>VLOOKUP(A208,away!$A$2:$E$405,3,FALSE)</f>
        <v>1.3333333333333299</v>
      </c>
      <c r="I208">
        <f>VLOOKUP(C208,away!$B$2:$E$405,3,FALSE)</f>
        <v>1.34</v>
      </c>
      <c r="J208">
        <f>VLOOKUP(B208,home!$B$2:$E$405,4,FALSE)</f>
        <v>1.25</v>
      </c>
      <c r="K208" s="3">
        <f t="shared" si="282"/>
        <v>0.9640183333333312</v>
      </c>
      <c r="L208" s="3">
        <f t="shared" si="283"/>
        <v>2.2333333333333276</v>
      </c>
      <c r="M208" s="5">
        <f t="shared" si="284"/>
        <v>4.0870298954488259E-2</v>
      </c>
      <c r="N208" s="5">
        <f t="shared" si="285"/>
        <v>3.9399717480940767E-2</v>
      </c>
      <c r="O208" s="5">
        <f t="shared" si="286"/>
        <v>9.1277000998356866E-2</v>
      </c>
      <c r="P208" s="5">
        <f t="shared" si="287"/>
        <v>8.7992702374100812E-2</v>
      </c>
      <c r="Q208" s="5">
        <f t="shared" si="288"/>
        <v>1.8991024989890314E-2</v>
      </c>
      <c r="R208" s="5">
        <f t="shared" si="289"/>
        <v>0.10192598444816495</v>
      </c>
      <c r="S208" s="5">
        <f t="shared" si="290"/>
        <v>4.7361506210898442E-2</v>
      </c>
      <c r="T208" s="5">
        <f t="shared" si="291"/>
        <v>4.2413289144088255E-2</v>
      </c>
      <c r="U208" s="5">
        <f t="shared" si="292"/>
        <v>9.8258517651079014E-2</v>
      </c>
      <c r="V208" s="5">
        <f t="shared" si="293"/>
        <v>1.1329789403208479E-2</v>
      </c>
      <c r="W208" s="5">
        <f t="shared" si="294"/>
        <v>6.102565419681902E-3</v>
      </c>
      <c r="X208" s="5">
        <f t="shared" si="295"/>
        <v>1.3629062770622877E-2</v>
      </c>
      <c r="Y208" s="5">
        <f t="shared" si="296"/>
        <v>1.5219120093862178E-2</v>
      </c>
      <c r="Z208" s="5">
        <f t="shared" si="297"/>
        <v>7.587823286696703E-2</v>
      </c>
      <c r="AA208" s="5">
        <f t="shared" si="298"/>
        <v>7.3148007584691949E-2</v>
      </c>
      <c r="AB208" s="5">
        <f t="shared" si="299"/>
        <v>3.5258010179224301E-2</v>
      </c>
      <c r="AC208" s="5">
        <f t="shared" si="300"/>
        <v>1.5245465723591866E-3</v>
      </c>
      <c r="AD208" s="5">
        <f t="shared" si="301"/>
        <v>1.4707462362348416E-3</v>
      </c>
      <c r="AE208" s="5">
        <f t="shared" si="302"/>
        <v>3.2846665942578039E-3</v>
      </c>
      <c r="AF208" s="5">
        <f t="shared" si="303"/>
        <v>3.667877696921206E-3</v>
      </c>
      <c r="AG208" s="5">
        <f t="shared" si="304"/>
        <v>2.7305311743746684E-3</v>
      </c>
      <c r="AH208" s="5">
        <f t="shared" si="305"/>
        <v>4.2365346684056504E-2</v>
      </c>
      <c r="AI208" s="5">
        <f t="shared" si="306"/>
        <v>4.0840970901452923E-2</v>
      </c>
      <c r="AJ208" s="5">
        <f t="shared" si="307"/>
        <v>1.968572235006686E-2</v>
      </c>
      <c r="AK208" s="5">
        <f t="shared" si="308"/>
        <v>6.3257990834580547E-3</v>
      </c>
      <c r="AL208" s="5">
        <f t="shared" si="309"/>
        <v>1.3129238222254377E-4</v>
      </c>
      <c r="AM208" s="5">
        <f t="shared" si="310"/>
        <v>2.8356526708227654E-4</v>
      </c>
      <c r="AN208" s="5">
        <f t="shared" si="311"/>
        <v>6.3329576315041588E-4</v>
      </c>
      <c r="AO208" s="5">
        <f t="shared" si="312"/>
        <v>7.0718026885129611E-4</v>
      </c>
      <c r="AP208" s="5">
        <f t="shared" si="313"/>
        <v>5.264564223670746E-4</v>
      </c>
      <c r="AQ208" s="5">
        <f t="shared" si="314"/>
        <v>2.9393816915494937E-4</v>
      </c>
      <c r="AR208" s="5">
        <f t="shared" si="315"/>
        <v>1.8923188185545194E-2</v>
      </c>
      <c r="AS208" s="5">
        <f t="shared" si="316"/>
        <v>1.8242300335982266E-2</v>
      </c>
      <c r="AT208" s="5">
        <f t="shared" si="317"/>
        <v>8.7929559830298449E-3</v>
      </c>
      <c r="AU208" s="5">
        <f t="shared" si="318"/>
        <v>2.8255235906112582E-3</v>
      </c>
      <c r="AV208" s="5">
        <f t="shared" si="319"/>
        <v>6.8096413565376854E-4</v>
      </c>
      <c r="AW208" s="5">
        <f t="shared" si="320"/>
        <v>7.8519200498139804E-6</v>
      </c>
      <c r="AX208" s="5">
        <f t="shared" si="321"/>
        <v>4.5560352693979502E-5</v>
      </c>
      <c r="AY208" s="5">
        <f t="shared" si="322"/>
        <v>1.0175145434988728E-4</v>
      </c>
      <c r="AZ208" s="5">
        <f t="shared" si="323"/>
        <v>1.1362245735737387E-4</v>
      </c>
      <c r="BA208" s="5">
        <f t="shared" si="324"/>
        <v>8.458560714382254E-5</v>
      </c>
      <c r="BB208" s="5">
        <f t="shared" si="325"/>
        <v>4.7226963988634155E-5</v>
      </c>
      <c r="BC208" s="5">
        <f t="shared" si="326"/>
        <v>2.1094710581589875E-5</v>
      </c>
      <c r="BD208" s="5">
        <f t="shared" si="327"/>
        <v>7.0436311579529084E-3</v>
      </c>
      <c r="BE208" s="5">
        <f t="shared" si="328"/>
        <v>6.7901895695044847E-3</v>
      </c>
      <c r="BF208" s="5">
        <f t="shared" si="329"/>
        <v>3.2729336159055414E-3</v>
      </c>
      <c r="BG208" s="5">
        <f t="shared" si="330"/>
        <v>1.0517226698386311E-3</v>
      </c>
      <c r="BH208" s="5">
        <f t="shared" si="331"/>
        <v>2.5346998382667956E-4</v>
      </c>
      <c r="BI208" s="5">
        <f t="shared" si="332"/>
        <v>4.8869942271724442E-5</v>
      </c>
      <c r="BJ208" s="8">
        <f t="shared" si="333"/>
        <v>0.14976687903759611</v>
      </c>
      <c r="BK208" s="8">
        <f t="shared" si="334"/>
        <v>0.18931188735162757</v>
      </c>
      <c r="BL208" s="8">
        <f t="shared" si="335"/>
        <v>0.57701110905067388</v>
      </c>
      <c r="BM208" s="8">
        <f t="shared" si="336"/>
        <v>0.6114174795266224</v>
      </c>
      <c r="BN208" s="8">
        <f t="shared" si="337"/>
        <v>0.38045672924594198</v>
      </c>
    </row>
    <row r="209" spans="1:66" x14ac:dyDescent="0.25">
      <c r="A209" t="s">
        <v>298</v>
      </c>
      <c r="B209" t="s">
        <v>324</v>
      </c>
      <c r="C209" t="s">
        <v>363</v>
      </c>
      <c r="D209" s="7" t="s">
        <v>526</v>
      </c>
      <c r="E209">
        <f>VLOOKUP(A209,home!$A$2:$E$405,3,FALSE)</f>
        <v>1.4833333333333301</v>
      </c>
      <c r="F209">
        <f>VLOOKUP(B209,home!$B$2:$E$405,3,FALSE)</f>
        <v>0.86</v>
      </c>
      <c r="G209">
        <f>VLOOKUP(C209,away!$B$2:$E$405,4,FALSE)</f>
        <v>1.27</v>
      </c>
      <c r="H209">
        <f>VLOOKUP(A209,away!$A$2:$E$405,3,FALSE)</f>
        <v>1.3333333333333299</v>
      </c>
      <c r="I209">
        <f>VLOOKUP(C209,away!$B$2:$E$405,3,FALSE)</f>
        <v>0.82</v>
      </c>
      <c r="J209">
        <f>VLOOKUP(B209,home!$B$2:$E$405,4,FALSE)</f>
        <v>1.5</v>
      </c>
      <c r="K209" s="3">
        <f t="shared" si="282"/>
        <v>1.6200966666666632</v>
      </c>
      <c r="L209" s="3">
        <f t="shared" si="283"/>
        <v>1.6399999999999957</v>
      </c>
      <c r="M209" s="5">
        <f t="shared" si="284"/>
        <v>3.8384687318430685E-2</v>
      </c>
      <c r="N209" s="5">
        <f t="shared" si="285"/>
        <v>6.2186903975631695E-2</v>
      </c>
      <c r="O209" s="5">
        <f t="shared" si="286"/>
        <v>6.2950887202226163E-2</v>
      </c>
      <c r="P209" s="5">
        <f t="shared" si="287"/>
        <v>0.10198652252003571</v>
      </c>
      <c r="Q209" s="5">
        <f t="shared" si="288"/>
        <v>5.0374397920620394E-2</v>
      </c>
      <c r="R209" s="5">
        <f t="shared" si="289"/>
        <v>5.1619727505825323E-2</v>
      </c>
      <c r="S209" s="5">
        <f t="shared" si="290"/>
        <v>6.7743490323649957E-2</v>
      </c>
      <c r="T209" s="5">
        <f t="shared" si="291"/>
        <v>8.2614012589817223E-2</v>
      </c>
      <c r="U209" s="5">
        <f t="shared" si="292"/>
        <v>8.3628948466429084E-2</v>
      </c>
      <c r="V209" s="5">
        <f t="shared" si="293"/>
        <v>1.9999071632578337E-2</v>
      </c>
      <c r="W209" s="5">
        <f t="shared" si="294"/>
        <v>2.7203798052179061E-2</v>
      </c>
      <c r="X209" s="5">
        <f t="shared" si="295"/>
        <v>4.4614228805573537E-2</v>
      </c>
      <c r="Y209" s="5">
        <f t="shared" si="296"/>
        <v>3.6583667620570214E-2</v>
      </c>
      <c r="Z209" s="5">
        <f t="shared" si="297"/>
        <v>2.8218784369851112E-2</v>
      </c>
      <c r="AA209" s="5">
        <f t="shared" si="298"/>
        <v>4.5717158494981126E-2</v>
      </c>
      <c r="AB209" s="5">
        <f t="shared" si="299"/>
        <v>3.7033108043595227E-2</v>
      </c>
      <c r="AC209" s="5">
        <f t="shared" si="300"/>
        <v>3.3210440020577073E-3</v>
      </c>
      <c r="AD209" s="5">
        <f t="shared" si="301"/>
        <v>1.1018195636252089E-2</v>
      </c>
      <c r="AE209" s="5">
        <f t="shared" si="302"/>
        <v>1.806984084345338E-2</v>
      </c>
      <c r="AF209" s="5">
        <f t="shared" si="303"/>
        <v>1.4817269491631735E-2</v>
      </c>
      <c r="AG209" s="5">
        <f t="shared" si="304"/>
        <v>8.1001073220919959E-3</v>
      </c>
      <c r="AH209" s="5">
        <f t="shared" si="305"/>
        <v>1.1569701591638918E-2</v>
      </c>
      <c r="AI209" s="5">
        <f t="shared" si="306"/>
        <v>1.87440349829422E-2</v>
      </c>
      <c r="AJ209" s="5">
        <f t="shared" si="307"/>
        <v>1.5183574297873991E-2</v>
      </c>
      <c r="AK209" s="5">
        <f t="shared" si="308"/>
        <v>8.1996193693570918E-3</v>
      </c>
      <c r="AL209" s="5">
        <f t="shared" si="309"/>
        <v>3.5295504803370653E-4</v>
      </c>
      <c r="AM209" s="5">
        <f t="shared" si="310"/>
        <v>3.5701084045946362E-3</v>
      </c>
      <c r="AN209" s="5">
        <f t="shared" si="311"/>
        <v>5.854977783535188E-3</v>
      </c>
      <c r="AO209" s="5">
        <f t="shared" si="312"/>
        <v>4.8010817824988422E-3</v>
      </c>
      <c r="AP209" s="5">
        <f t="shared" si="313"/>
        <v>2.6245913744326944E-3</v>
      </c>
      <c r="AQ209" s="5">
        <f t="shared" si="314"/>
        <v>1.0760824635174012E-3</v>
      </c>
      <c r="AR209" s="5">
        <f t="shared" si="315"/>
        <v>3.7948621220575533E-3</v>
      </c>
      <c r="AS209" s="5">
        <f t="shared" si="316"/>
        <v>6.1480434744050219E-3</v>
      </c>
      <c r="AT209" s="5">
        <f t="shared" si="317"/>
        <v>4.9802123697026543E-3</v>
      </c>
      <c r="AU209" s="5">
        <f t="shared" si="318"/>
        <v>2.6894751531491177E-3</v>
      </c>
      <c r="AV209" s="5">
        <f t="shared" si="319"/>
        <v>1.0893024326749246E-3</v>
      </c>
      <c r="AW209" s="5">
        <f t="shared" si="320"/>
        <v>2.6049636854339725E-5</v>
      </c>
      <c r="AX209" s="5">
        <f t="shared" si="321"/>
        <v>9.63986787653735E-4</v>
      </c>
      <c r="AY209" s="5">
        <f t="shared" si="322"/>
        <v>1.5809383317521213E-3</v>
      </c>
      <c r="AZ209" s="5">
        <f t="shared" si="323"/>
        <v>1.2963694320367364E-3</v>
      </c>
      <c r="BA209" s="5">
        <f t="shared" si="324"/>
        <v>7.0868195618008093E-4</v>
      </c>
      <c r="BB209" s="5">
        <f t="shared" si="325"/>
        <v>2.905596020338322E-4</v>
      </c>
      <c r="BC209" s="5">
        <f t="shared" si="326"/>
        <v>9.5303549467096665E-5</v>
      </c>
      <c r="BD209" s="5">
        <f t="shared" si="327"/>
        <v>1.0372623133623967E-3</v>
      </c>
      <c r="BE209" s="5">
        <f t="shared" si="328"/>
        <v>1.6804652163373707E-3</v>
      </c>
      <c r="BF209" s="5">
        <f t="shared" si="329"/>
        <v>1.3612580477187239E-3</v>
      </c>
      <c r="BG209" s="5">
        <f t="shared" si="330"/>
        <v>7.3512320852742456E-4</v>
      </c>
      <c r="BH209" s="5">
        <f t="shared" si="331"/>
        <v>2.9774266493114572E-4</v>
      </c>
      <c r="BI209" s="5">
        <f t="shared" si="332"/>
        <v>9.6474379795879667E-5</v>
      </c>
      <c r="BJ209" s="8">
        <f t="shared" si="333"/>
        <v>0.3784451037255237</v>
      </c>
      <c r="BK209" s="8">
        <f t="shared" si="334"/>
        <v>0.23336870917653824</v>
      </c>
      <c r="BL209" s="8">
        <f t="shared" si="335"/>
        <v>0.35855698133753122</v>
      </c>
      <c r="BM209" s="8">
        <f t="shared" si="336"/>
        <v>0.62953156347177652</v>
      </c>
      <c r="BN209" s="8">
        <f t="shared" si="337"/>
        <v>0.36750312644276995</v>
      </c>
    </row>
    <row r="210" spans="1:66" x14ac:dyDescent="0.25">
      <c r="A210" t="s">
        <v>298</v>
      </c>
      <c r="B210" t="s">
        <v>506</v>
      </c>
      <c r="C210" t="s">
        <v>34</v>
      </c>
      <c r="D210" s="7" t="s">
        <v>526</v>
      </c>
      <c r="E210">
        <f>VLOOKUP(A210,home!$A$2:$E$405,3,FALSE)</f>
        <v>1.4833333333333301</v>
      </c>
      <c r="F210" t="e">
        <f>VLOOKUP(B210,home!$B$2:$E$405,3,FALSE)</f>
        <v>#N/A</v>
      </c>
      <c r="G210">
        <f>VLOOKUP(C210,away!$B$2:$E$405,4,FALSE)</f>
        <v>1.29</v>
      </c>
      <c r="H210">
        <f>VLOOKUP(A210,away!$A$2:$E$405,3,FALSE)</f>
        <v>1.3333333333333299</v>
      </c>
      <c r="I210">
        <f>VLOOKUP(C210,away!$B$2:$E$405,3,FALSE)</f>
        <v>0.62</v>
      </c>
      <c r="J210" t="e">
        <f>VLOOKUP(B210,home!$B$2:$E$405,4,FALSE)</f>
        <v>#N/A</v>
      </c>
      <c r="K210" s="3" t="e">
        <f t="shared" si="282"/>
        <v>#N/A</v>
      </c>
      <c r="L210" s="3" t="e">
        <f t="shared" si="283"/>
        <v>#N/A</v>
      </c>
      <c r="M210" s="5" t="e">
        <f t="shared" si="284"/>
        <v>#N/A</v>
      </c>
      <c r="N210" s="5" t="e">
        <f t="shared" si="285"/>
        <v>#N/A</v>
      </c>
      <c r="O210" s="5" t="e">
        <f t="shared" si="286"/>
        <v>#N/A</v>
      </c>
      <c r="P210" s="5" t="e">
        <f t="shared" si="287"/>
        <v>#N/A</v>
      </c>
      <c r="Q210" s="5" t="e">
        <f t="shared" si="288"/>
        <v>#N/A</v>
      </c>
      <c r="R210" s="5" t="e">
        <f t="shared" si="289"/>
        <v>#N/A</v>
      </c>
      <c r="S210" s="5" t="e">
        <f t="shared" si="290"/>
        <v>#N/A</v>
      </c>
      <c r="T210" s="5" t="e">
        <f t="shared" si="291"/>
        <v>#N/A</v>
      </c>
      <c r="U210" s="5" t="e">
        <f t="shared" si="292"/>
        <v>#N/A</v>
      </c>
      <c r="V210" s="5" t="e">
        <f t="shared" si="293"/>
        <v>#N/A</v>
      </c>
      <c r="W210" s="5" t="e">
        <f t="shared" si="294"/>
        <v>#N/A</v>
      </c>
      <c r="X210" s="5" t="e">
        <f t="shared" si="295"/>
        <v>#N/A</v>
      </c>
      <c r="Y210" s="5" t="e">
        <f t="shared" si="296"/>
        <v>#N/A</v>
      </c>
      <c r="Z210" s="5" t="e">
        <f t="shared" si="297"/>
        <v>#N/A</v>
      </c>
      <c r="AA210" s="5" t="e">
        <f t="shared" si="298"/>
        <v>#N/A</v>
      </c>
      <c r="AB210" s="5" t="e">
        <f t="shared" si="299"/>
        <v>#N/A</v>
      </c>
      <c r="AC210" s="5" t="e">
        <f t="shared" si="300"/>
        <v>#N/A</v>
      </c>
      <c r="AD210" s="5" t="e">
        <f t="shared" si="301"/>
        <v>#N/A</v>
      </c>
      <c r="AE210" s="5" t="e">
        <f t="shared" si="302"/>
        <v>#N/A</v>
      </c>
      <c r="AF210" s="5" t="e">
        <f t="shared" si="303"/>
        <v>#N/A</v>
      </c>
      <c r="AG210" s="5" t="e">
        <f t="shared" si="304"/>
        <v>#N/A</v>
      </c>
      <c r="AH210" s="5" t="e">
        <f t="shared" si="305"/>
        <v>#N/A</v>
      </c>
      <c r="AI210" s="5" t="e">
        <f t="shared" si="306"/>
        <v>#N/A</v>
      </c>
      <c r="AJ210" s="5" t="e">
        <f t="shared" si="307"/>
        <v>#N/A</v>
      </c>
      <c r="AK210" s="5" t="e">
        <f t="shared" si="308"/>
        <v>#N/A</v>
      </c>
      <c r="AL210" s="5" t="e">
        <f t="shared" si="309"/>
        <v>#N/A</v>
      </c>
      <c r="AM210" s="5" t="e">
        <f t="shared" si="310"/>
        <v>#N/A</v>
      </c>
      <c r="AN210" s="5" t="e">
        <f t="shared" si="311"/>
        <v>#N/A</v>
      </c>
      <c r="AO210" s="5" t="e">
        <f t="shared" si="312"/>
        <v>#N/A</v>
      </c>
      <c r="AP210" s="5" t="e">
        <f t="shared" si="313"/>
        <v>#N/A</v>
      </c>
      <c r="AQ210" s="5" t="e">
        <f t="shared" si="314"/>
        <v>#N/A</v>
      </c>
      <c r="AR210" s="5" t="e">
        <f t="shared" si="315"/>
        <v>#N/A</v>
      </c>
      <c r="AS210" s="5" t="e">
        <f t="shared" si="316"/>
        <v>#N/A</v>
      </c>
      <c r="AT210" s="5" t="e">
        <f t="shared" si="317"/>
        <v>#N/A</v>
      </c>
      <c r="AU210" s="5" t="e">
        <f t="shared" si="318"/>
        <v>#N/A</v>
      </c>
      <c r="AV210" s="5" t="e">
        <f t="shared" si="319"/>
        <v>#N/A</v>
      </c>
      <c r="AW210" s="5" t="e">
        <f t="shared" si="320"/>
        <v>#N/A</v>
      </c>
      <c r="AX210" s="5" t="e">
        <f t="shared" si="321"/>
        <v>#N/A</v>
      </c>
      <c r="AY210" s="5" t="e">
        <f t="shared" si="322"/>
        <v>#N/A</v>
      </c>
      <c r="AZ210" s="5" t="e">
        <f t="shared" si="323"/>
        <v>#N/A</v>
      </c>
      <c r="BA210" s="5" t="e">
        <f t="shared" si="324"/>
        <v>#N/A</v>
      </c>
      <c r="BB210" s="5" t="e">
        <f t="shared" si="325"/>
        <v>#N/A</v>
      </c>
      <c r="BC210" s="5" t="e">
        <f t="shared" si="326"/>
        <v>#N/A</v>
      </c>
      <c r="BD210" s="5" t="e">
        <f t="shared" si="327"/>
        <v>#N/A</v>
      </c>
      <c r="BE210" s="5" t="e">
        <f t="shared" si="328"/>
        <v>#N/A</v>
      </c>
      <c r="BF210" s="5" t="e">
        <f t="shared" si="329"/>
        <v>#N/A</v>
      </c>
      <c r="BG210" s="5" t="e">
        <f t="shared" si="330"/>
        <v>#N/A</v>
      </c>
      <c r="BH210" s="5" t="e">
        <f t="shared" si="331"/>
        <v>#N/A</v>
      </c>
      <c r="BI210" s="5" t="e">
        <f t="shared" si="332"/>
        <v>#N/A</v>
      </c>
      <c r="BJ210" s="8" t="e">
        <f t="shared" si="333"/>
        <v>#N/A</v>
      </c>
      <c r="BK210" s="8" t="e">
        <f t="shared" si="334"/>
        <v>#N/A</v>
      </c>
      <c r="BL210" s="8" t="e">
        <f t="shared" si="335"/>
        <v>#N/A</v>
      </c>
      <c r="BM210" s="8" t="e">
        <f t="shared" si="336"/>
        <v>#N/A</v>
      </c>
      <c r="BN210" s="8" t="e">
        <f t="shared" si="337"/>
        <v>#N/A</v>
      </c>
    </row>
    <row r="211" spans="1:66" x14ac:dyDescent="0.25">
      <c r="A211" t="s">
        <v>298</v>
      </c>
      <c r="B211" t="s">
        <v>358</v>
      </c>
      <c r="C211" t="s">
        <v>207</v>
      </c>
      <c r="D211" s="7" t="s">
        <v>526</v>
      </c>
      <c r="E211">
        <f>VLOOKUP(A211,home!$A$2:$E$405,3,FALSE)</f>
        <v>1.4833333333333301</v>
      </c>
      <c r="F211">
        <f>VLOOKUP(B211,home!$B$2:$E$405,3,FALSE)</f>
        <v>0.94</v>
      </c>
      <c r="G211">
        <f>VLOOKUP(C211,away!$B$2:$E$405,4,FALSE)</f>
        <v>1.56</v>
      </c>
      <c r="H211">
        <f>VLOOKUP(A211,away!$A$2:$E$405,3,FALSE)</f>
        <v>1.3333333333333299</v>
      </c>
      <c r="I211">
        <f>VLOOKUP(C211,away!$B$2:$E$405,3,FALSE)</f>
        <v>1.02</v>
      </c>
      <c r="J211">
        <f>VLOOKUP(B211,home!$B$2:$E$405,4,FALSE)</f>
        <v>0.83</v>
      </c>
      <c r="K211" s="3">
        <f t="shared" si="282"/>
        <v>2.1751599999999951</v>
      </c>
      <c r="L211" s="3">
        <f t="shared" si="283"/>
        <v>1.1287999999999971</v>
      </c>
      <c r="M211" s="5">
        <f t="shared" si="284"/>
        <v>3.6737398870512486E-2</v>
      </c>
      <c r="N211" s="5">
        <f t="shared" si="285"/>
        <v>7.9909720527183759E-2</v>
      </c>
      <c r="O211" s="5">
        <f t="shared" si="286"/>
        <v>4.1469175845034394E-2</v>
      </c>
      <c r="P211" s="5">
        <f t="shared" si="287"/>
        <v>9.0202092531084799E-2</v>
      </c>
      <c r="Q211" s="5">
        <f t="shared" si="288"/>
        <v>8.6908213850954333E-2</v>
      </c>
      <c r="R211" s="5">
        <f t="shared" si="289"/>
        <v>2.3405202846937357E-2</v>
      </c>
      <c r="S211" s="5">
        <f t="shared" si="290"/>
        <v>5.5368764169073596E-2</v>
      </c>
      <c r="T211" s="5">
        <f t="shared" si="291"/>
        <v>9.8101991794956989E-2</v>
      </c>
      <c r="U211" s="5">
        <f t="shared" si="292"/>
        <v>5.0910061024544144E-2</v>
      </c>
      <c r="V211" s="5">
        <f t="shared" si="293"/>
        <v>1.5105340855979749E-2</v>
      </c>
      <c r="W211" s="5">
        <f t="shared" si="294"/>
        <v>6.3013090146680467E-2</v>
      </c>
      <c r="X211" s="5">
        <f t="shared" si="295"/>
        <v>7.1129176157572735E-2</v>
      </c>
      <c r="Y211" s="5">
        <f t="shared" si="296"/>
        <v>4.0145307023333958E-2</v>
      </c>
      <c r="Z211" s="5">
        <f t="shared" si="297"/>
        <v>8.8065976578742718E-3</v>
      </c>
      <c r="AA211" s="5">
        <f t="shared" si="298"/>
        <v>1.9155758961501755E-2</v>
      </c>
      <c r="AB211" s="5">
        <f t="shared" si="299"/>
        <v>2.0833420331350036E-2</v>
      </c>
      <c r="AC211" s="5">
        <f t="shared" si="300"/>
        <v>2.3180284184094531E-3</v>
      </c>
      <c r="AD211" s="5">
        <f t="shared" si="301"/>
        <v>3.4265888290863286E-2</v>
      </c>
      <c r="AE211" s="5">
        <f t="shared" si="302"/>
        <v>3.867933470272638E-2</v>
      </c>
      <c r="AF211" s="5">
        <f t="shared" si="303"/>
        <v>2.1830616506218717E-2</v>
      </c>
      <c r="AG211" s="5">
        <f t="shared" si="304"/>
        <v>8.214133304073206E-3</v>
      </c>
      <c r="AH211" s="5">
        <f t="shared" si="305"/>
        <v>2.485221859052113E-3</v>
      </c>
      <c r="AI211" s="5">
        <f t="shared" si="306"/>
        <v>5.4057551789357819E-3</v>
      </c>
      <c r="AJ211" s="5">
        <f t="shared" si="307"/>
        <v>5.8791912175069645E-3</v>
      </c>
      <c r="AK211" s="5">
        <f t="shared" si="308"/>
        <v>4.2627271895574739E-3</v>
      </c>
      <c r="AL211" s="5">
        <f t="shared" si="309"/>
        <v>2.2766011782601414E-4</v>
      </c>
      <c r="AM211" s="5">
        <f t="shared" si="310"/>
        <v>1.4906757914950811E-2</v>
      </c>
      <c r="AN211" s="5">
        <f t="shared" si="311"/>
        <v>1.6826748334396433E-2</v>
      </c>
      <c r="AO211" s="5">
        <f t="shared" si="312"/>
        <v>9.4970167599333251E-3</v>
      </c>
      <c r="AP211" s="5">
        <f t="shared" si="313"/>
        <v>3.5734108395375688E-3</v>
      </c>
      <c r="AQ211" s="5">
        <f t="shared" si="314"/>
        <v>1.0084165389174994E-3</v>
      </c>
      <c r="AR211" s="5">
        <f t="shared" si="315"/>
        <v>5.610636868996037E-4</v>
      </c>
      <c r="AS211" s="5">
        <f t="shared" si="316"/>
        <v>1.2204032891965392E-3</v>
      </c>
      <c r="AT211" s="5">
        <f t="shared" si="317"/>
        <v>1.3272862092643693E-3</v>
      </c>
      <c r="AU211" s="5">
        <f t="shared" si="318"/>
        <v>9.6235329031449314E-4</v>
      </c>
      <c r="AV211" s="5">
        <f t="shared" si="319"/>
        <v>5.2331809574011694E-4</v>
      </c>
      <c r="AW211" s="5">
        <f t="shared" si="320"/>
        <v>1.5527182747719903E-5</v>
      </c>
      <c r="AX211" s="5">
        <f t="shared" si="321"/>
        <v>5.404097257714049E-3</v>
      </c>
      <c r="AY211" s="5">
        <f t="shared" si="322"/>
        <v>6.1001449845076022E-3</v>
      </c>
      <c r="AZ211" s="5">
        <f t="shared" si="323"/>
        <v>3.4429218292560829E-3</v>
      </c>
      <c r="BA211" s="5">
        <f t="shared" si="324"/>
        <v>1.2954567202880852E-3</v>
      </c>
      <c r="BB211" s="5">
        <f t="shared" si="325"/>
        <v>3.6557788646529669E-4</v>
      </c>
      <c r="BC211" s="5">
        <f t="shared" si="326"/>
        <v>8.2532863648405194E-5</v>
      </c>
      <c r="BD211" s="5">
        <f t="shared" si="327"/>
        <v>1.0555478162871169E-4</v>
      </c>
      <c r="BE211" s="5">
        <f t="shared" si="328"/>
        <v>2.2959853880750802E-4</v>
      </c>
      <c r="BF211" s="5">
        <f t="shared" si="329"/>
        <v>2.4970677883626901E-4</v>
      </c>
      <c r="BG211" s="5">
        <f t="shared" si="330"/>
        <v>1.8105073235116591E-4</v>
      </c>
      <c r="BH211" s="5">
        <f t="shared" si="331"/>
        <v>9.8453577745240267E-5</v>
      </c>
      <c r="BI211" s="5">
        <f t="shared" si="332"/>
        <v>4.2830456833667285E-5</v>
      </c>
      <c r="BJ211" s="8">
        <f t="shared" si="333"/>
        <v>0.60470055423417901</v>
      </c>
      <c r="BK211" s="8">
        <f t="shared" si="334"/>
        <v>0.20605942994739368</v>
      </c>
      <c r="BL211" s="8">
        <f t="shared" si="335"/>
        <v>0.1793081338920377</v>
      </c>
      <c r="BM211" s="8">
        <f t="shared" si="336"/>
        <v>0.63415829345801777</v>
      </c>
      <c r="BN211" s="8">
        <f t="shared" si="337"/>
        <v>0.35863180447170712</v>
      </c>
    </row>
    <row r="212" spans="1:66" x14ac:dyDescent="0.25">
      <c r="A212" t="s">
        <v>304</v>
      </c>
      <c r="B212" t="s">
        <v>305</v>
      </c>
      <c r="C212" t="s">
        <v>330</v>
      </c>
      <c r="D212" s="7" t="s">
        <v>526</v>
      </c>
      <c r="E212">
        <f>VLOOKUP(A212,home!$A$2:$E$405,3,FALSE)</f>
        <v>1.32222222222222</v>
      </c>
      <c r="F212">
        <f>VLOOKUP(B212,home!$B$2:$E$405,3,FALSE)</f>
        <v>0.71</v>
      </c>
      <c r="G212">
        <f>VLOOKUP(C212,away!$B$2:$E$405,4,FALSE)</f>
        <v>1.5</v>
      </c>
      <c r="H212">
        <f>VLOOKUP(A212,away!$A$2:$E$405,3,FALSE)</f>
        <v>1.2777777777777799</v>
      </c>
      <c r="I212">
        <f>VLOOKUP(C212,away!$B$2:$E$405,3,FALSE)</f>
        <v>1.01</v>
      </c>
      <c r="J212">
        <f>VLOOKUP(B212,home!$B$2:$E$405,4,FALSE)</f>
        <v>1.1299999999999999</v>
      </c>
      <c r="K212" s="3">
        <f t="shared" si="282"/>
        <v>1.4081666666666641</v>
      </c>
      <c r="L212" s="3">
        <f t="shared" si="283"/>
        <v>1.4583277777777801</v>
      </c>
      <c r="M212" s="5">
        <f t="shared" si="284"/>
        <v>5.6898036608642864E-2</v>
      </c>
      <c r="N212" s="5">
        <f t="shared" si="285"/>
        <v>8.0121918551070453E-2</v>
      </c>
      <c r="O212" s="5">
        <f t="shared" si="286"/>
        <v>8.2975987287400924E-2</v>
      </c>
      <c r="P212" s="5">
        <f t="shared" si="287"/>
        <v>0.11684401943187486</v>
      </c>
      <c r="Q212" s="5">
        <f t="shared" si="288"/>
        <v>5.6412507486499425E-2</v>
      </c>
      <c r="R212" s="5">
        <f t="shared" si="289"/>
        <v>6.0503093574876377E-2</v>
      </c>
      <c r="S212" s="5">
        <f t="shared" si="290"/>
        <v>5.9986801350024634E-2</v>
      </c>
      <c r="T212" s="5">
        <f t="shared" si="291"/>
        <v>8.2267926681659082E-2</v>
      </c>
      <c r="U212" s="5">
        <f t="shared" si="292"/>
        <v>8.5198439602354931E-2</v>
      </c>
      <c r="V212" s="5">
        <f t="shared" si="293"/>
        <v>1.3687445512416088E-2</v>
      </c>
      <c r="W212" s="5">
        <f t="shared" si="294"/>
        <v>2.6479404208524054E-2</v>
      </c>
      <c r="X212" s="5">
        <f t="shared" si="295"/>
        <v>3.861565069629648E-2</v>
      </c>
      <c r="Y212" s="5">
        <f t="shared" si="296"/>
        <v>2.8157138033686524E-2</v>
      </c>
      <c r="Z212" s="5">
        <f t="shared" si="297"/>
        <v>2.9411114000576843E-2</v>
      </c>
      <c r="AA212" s="5">
        <f t="shared" si="298"/>
        <v>4.1415750365145547E-2</v>
      </c>
      <c r="AB212" s="5">
        <f t="shared" si="299"/>
        <v>2.9160139569592843E-2</v>
      </c>
      <c r="AC212" s="5">
        <f t="shared" si="300"/>
        <v>1.7567567405991772E-3</v>
      </c>
      <c r="AD212" s="5">
        <f t="shared" si="301"/>
        <v>9.3218535899091352E-3</v>
      </c>
      <c r="AE212" s="5">
        <f t="shared" si="302"/>
        <v>1.3594318030542009E-2</v>
      </c>
      <c r="AF212" s="5">
        <f t="shared" si="303"/>
        <v>9.9124858019423705E-3</v>
      </c>
      <c r="AG212" s="5">
        <f t="shared" si="304"/>
        <v>4.8185511306001365E-3</v>
      </c>
      <c r="AH212" s="5">
        <f t="shared" si="305"/>
        <v>1.0722761130607548E-2</v>
      </c>
      <c r="AI212" s="5">
        <f t="shared" si="306"/>
        <v>1.5099434798750502E-2</v>
      </c>
      <c r="AJ212" s="5">
        <f t="shared" si="307"/>
        <v>1.0631260384553564E-2</v>
      </c>
      <c r="AK212" s="5">
        <f t="shared" si="308"/>
        <v>4.9901954993940524E-3</v>
      </c>
      <c r="AL212" s="5">
        <f t="shared" si="309"/>
        <v>1.4430481680590513E-4</v>
      </c>
      <c r="AM212" s="5">
        <f t="shared" si="310"/>
        <v>2.625344699371404E-3</v>
      </c>
      <c r="AN212" s="5">
        <f t="shared" si="311"/>
        <v>3.8286131013349732E-3</v>
      </c>
      <c r="AO212" s="5">
        <f t="shared" si="312"/>
        <v>2.7916864180203638E-3</v>
      </c>
      <c r="AP212" s="5">
        <f t="shared" si="313"/>
        <v>1.3570646167480156E-3</v>
      </c>
      <c r="AQ212" s="5">
        <f t="shared" si="314"/>
        <v>4.9476125671074731E-4</v>
      </c>
      <c r="AR212" s="5">
        <f t="shared" si="315"/>
        <v>3.1274600822481717E-3</v>
      </c>
      <c r="AS212" s="5">
        <f t="shared" si="316"/>
        <v>4.4039850391524591E-3</v>
      </c>
      <c r="AT212" s="5">
        <f t="shared" si="317"/>
        <v>3.1007724663165885E-3</v>
      </c>
      <c r="AU212" s="5">
        <f t="shared" si="318"/>
        <v>1.4554681426616012E-3</v>
      </c>
      <c r="AV212" s="5">
        <f t="shared" si="319"/>
        <v>5.1238543072282673E-4</v>
      </c>
      <c r="AW212" s="5">
        <f t="shared" si="320"/>
        <v>8.2316621021550657E-6</v>
      </c>
      <c r="AX212" s="5">
        <f t="shared" si="321"/>
        <v>6.1615381569413727E-4</v>
      </c>
      <c r="AY212" s="5">
        <f t="shared" si="322"/>
        <v>8.9855422481053095E-4</v>
      </c>
      <c r="AZ212" s="5">
        <f t="shared" si="323"/>
        <v>6.5519329294038895E-4</v>
      </c>
      <c r="BA212" s="5">
        <f t="shared" si="324"/>
        <v>3.1849552630288768E-4</v>
      </c>
      <c r="BB212" s="5">
        <f t="shared" si="325"/>
        <v>1.1611771827636372E-4</v>
      </c>
      <c r="BC212" s="5">
        <f t="shared" si="326"/>
        <v>3.3867538810919153E-5</v>
      </c>
      <c r="BD212" s="5">
        <f t="shared" si="327"/>
        <v>7.6014365197228076E-4</v>
      </c>
      <c r="BE212" s="5">
        <f t="shared" si="328"/>
        <v>1.0704089525856314E-3</v>
      </c>
      <c r="BF212" s="5">
        <f t="shared" si="329"/>
        <v>7.5365710336633201E-4</v>
      </c>
      <c r="BG212" s="5">
        <f t="shared" si="330"/>
        <v>3.5375827035234058E-4</v>
      </c>
      <c r="BH212" s="5">
        <f t="shared" si="331"/>
        <v>1.2453765109195496E-4</v>
      </c>
      <c r="BI212" s="5">
        <f t="shared" si="332"/>
        <v>3.5073953802530841E-5</v>
      </c>
      <c r="BJ212" s="8">
        <f t="shared" si="333"/>
        <v>0.36343760641975037</v>
      </c>
      <c r="BK212" s="8">
        <f t="shared" si="334"/>
        <v>0.25021591868517407</v>
      </c>
      <c r="BL212" s="8">
        <f t="shared" si="335"/>
        <v>0.35639471295694902</v>
      </c>
      <c r="BM212" s="8">
        <f t="shared" si="336"/>
        <v>0.54481346655937724</v>
      </c>
      <c r="BN212" s="8">
        <f t="shared" si="337"/>
        <v>0.4537555629403649</v>
      </c>
    </row>
    <row r="213" spans="1:66" x14ac:dyDescent="0.25">
      <c r="A213" t="s">
        <v>304</v>
      </c>
      <c r="B213" t="s">
        <v>310</v>
      </c>
      <c r="C213" t="s">
        <v>375</v>
      </c>
      <c r="D213" s="7" t="s">
        <v>526</v>
      </c>
      <c r="E213">
        <f>VLOOKUP(A213,home!$A$2:$E$405,3,FALSE)</f>
        <v>1.32222222222222</v>
      </c>
      <c r="F213">
        <f>VLOOKUP(B213,home!$B$2:$E$405,3,FALSE)</f>
        <v>1.39</v>
      </c>
      <c r="G213">
        <f>VLOOKUP(C213,away!$B$2:$E$405,4,FALSE)</f>
        <v>0.8</v>
      </c>
      <c r="H213">
        <f>VLOOKUP(A213,away!$A$2:$E$405,3,FALSE)</f>
        <v>1.2777777777777799</v>
      </c>
      <c r="I213">
        <f>VLOOKUP(C213,away!$B$2:$E$405,3,FALSE)</f>
        <v>1.05</v>
      </c>
      <c r="J213">
        <f>VLOOKUP(B213,home!$B$2:$E$405,4,FALSE)</f>
        <v>1.26</v>
      </c>
      <c r="K213" s="3">
        <f t="shared" si="282"/>
        <v>1.4703111111111085</v>
      </c>
      <c r="L213" s="3">
        <f t="shared" si="283"/>
        <v>1.690500000000003</v>
      </c>
      <c r="M213" s="5">
        <f t="shared" si="284"/>
        <v>4.2391343042725051E-2</v>
      </c>
      <c r="N213" s="5">
        <f t="shared" si="285"/>
        <v>6.2328462690641212E-2</v>
      </c>
      <c r="O213" s="5">
        <f t="shared" si="286"/>
        <v>7.1662565413726814E-2</v>
      </c>
      <c r="P213" s="5">
        <f t="shared" si="287"/>
        <v>0.10536626617852915</v>
      </c>
      <c r="Q213" s="5">
        <f t="shared" si="288"/>
        <v>4.5821115616261988E-2</v>
      </c>
      <c r="R213" s="5">
        <f t="shared" si="289"/>
        <v>6.0572783415952708E-2</v>
      </c>
      <c r="S213" s="5">
        <f t="shared" si="290"/>
        <v>6.5473568726138368E-2</v>
      </c>
      <c r="T213" s="5">
        <f t="shared" si="291"/>
        <v>7.7460595949291014E-2</v>
      </c>
      <c r="U213" s="5">
        <f t="shared" si="292"/>
        <v>8.9060836487401943E-2</v>
      </c>
      <c r="V213" s="5">
        <f t="shared" si="293"/>
        <v>1.8082060510178289E-2</v>
      </c>
      <c r="W213" s="5">
        <f t="shared" si="294"/>
        <v>2.2457098471365573E-2</v>
      </c>
      <c r="X213" s="5">
        <f t="shared" si="295"/>
        <v>3.7963724965843562E-2</v>
      </c>
      <c r="Y213" s="5">
        <f t="shared" si="296"/>
        <v>3.2088838527379336E-2</v>
      </c>
      <c r="Z213" s="5">
        <f t="shared" si="297"/>
        <v>3.4132763454889414E-2</v>
      </c>
      <c r="AA213" s="5">
        <f t="shared" si="298"/>
        <v>5.0185781360651084E-2</v>
      </c>
      <c r="AB213" s="5">
        <f t="shared" si="299"/>
        <v>3.6894355977179036E-2</v>
      </c>
      <c r="AC213" s="5">
        <f t="shared" si="300"/>
        <v>2.8090039498917855E-3</v>
      </c>
      <c r="AD213" s="5">
        <f t="shared" si="301"/>
        <v>8.254730351441272E-3</v>
      </c>
      <c r="AE213" s="5">
        <f t="shared" si="302"/>
        <v>1.3954621659111493E-2</v>
      </c>
      <c r="AF213" s="5">
        <f t="shared" si="303"/>
        <v>1.1795143957364014E-2</v>
      </c>
      <c r="AG213" s="5">
        <f t="shared" si="304"/>
        <v>6.6465636199746344E-3</v>
      </c>
      <c r="AH213" s="5">
        <f t="shared" si="305"/>
        <v>1.4425359155122669E-2</v>
      </c>
      <c r="AI213" s="5">
        <f t="shared" si="306"/>
        <v>2.1209765847545206E-2</v>
      </c>
      <c r="AJ213" s="5">
        <f t="shared" si="307"/>
        <v>1.5592477194855322E-2</v>
      </c>
      <c r="AK213" s="5">
        <f t="shared" si="308"/>
        <v>7.641930823114115E-3</v>
      </c>
      <c r="AL213" s="5">
        <f t="shared" si="309"/>
        <v>2.792780191772017E-4</v>
      </c>
      <c r="AM213" s="5">
        <f t="shared" si="310"/>
        <v>2.4274043509900423E-3</v>
      </c>
      <c r="AN213" s="5">
        <f t="shared" si="311"/>
        <v>4.1035270553486736E-3</v>
      </c>
      <c r="AO213" s="5">
        <f t="shared" si="312"/>
        <v>3.468506243533473E-3</v>
      </c>
      <c r="AP213" s="5">
        <f t="shared" si="313"/>
        <v>1.9545032682311155E-3</v>
      </c>
      <c r="AQ213" s="5">
        <f t="shared" si="314"/>
        <v>8.260219437361769E-4</v>
      </c>
      <c r="AR213" s="5">
        <f t="shared" si="315"/>
        <v>4.8772139303469792E-3</v>
      </c>
      <c r="AS213" s="5">
        <f t="shared" si="316"/>
        <v>7.171021833055043E-3</v>
      </c>
      <c r="AT213" s="5">
        <f t="shared" si="317"/>
        <v>5.2718165395805898E-3</v>
      </c>
      <c r="AU213" s="5">
        <f t="shared" si="318"/>
        <v>2.5837368112948851E-3</v>
      </c>
      <c r="AV213" s="5">
        <f t="shared" si="319"/>
        <v>9.4972423545841371E-4</v>
      </c>
      <c r="AW213" s="5">
        <f t="shared" si="320"/>
        <v>1.9282292611265831E-5</v>
      </c>
      <c r="AX213" s="5">
        <f t="shared" si="321"/>
        <v>5.9483993140335071E-4</v>
      </c>
      <c r="AY213" s="5">
        <f t="shared" si="322"/>
        <v>1.005576904037366E-3</v>
      </c>
      <c r="AZ213" s="5">
        <f t="shared" si="323"/>
        <v>8.4996387813758524E-4</v>
      </c>
      <c r="BA213" s="5">
        <f t="shared" si="324"/>
        <v>4.7895464533053019E-4</v>
      </c>
      <c r="BB213" s="5">
        <f t="shared" si="325"/>
        <v>2.0241820698281573E-4</v>
      </c>
      <c r="BC213" s="5">
        <f t="shared" si="326"/>
        <v>6.8437595780890072E-5</v>
      </c>
      <c r="BD213" s="5">
        <f t="shared" si="327"/>
        <v>1.3741550248752652E-3</v>
      </c>
      <c r="BE213" s="5">
        <f t="shared" si="328"/>
        <v>2.0204354014632638E-3</v>
      </c>
      <c r="BF213" s="5">
        <f t="shared" si="329"/>
        <v>1.4853343100268352E-3</v>
      </c>
      <c r="BG213" s="5">
        <f t="shared" si="330"/>
        <v>7.2796784658233585E-4</v>
      </c>
      <c r="BH213" s="5">
        <f t="shared" si="331"/>
        <v>2.6758480334040875E-4</v>
      </c>
      <c r="BI213" s="5">
        <f t="shared" si="332"/>
        <v>7.8686581903176793E-5</v>
      </c>
      <c r="BJ213" s="8">
        <f t="shared" si="333"/>
        <v>0.33475104983218595</v>
      </c>
      <c r="BK213" s="8">
        <f t="shared" si="334"/>
        <v>0.23540709733067719</v>
      </c>
      <c r="BL213" s="8">
        <f t="shared" si="335"/>
        <v>0.39405353299347606</v>
      </c>
      <c r="BM213" s="8">
        <f t="shared" si="336"/>
        <v>0.60921561264196589</v>
      </c>
      <c r="BN213" s="8">
        <f t="shared" si="337"/>
        <v>0.38814253635783691</v>
      </c>
    </row>
    <row r="214" spans="1:66" x14ac:dyDescent="0.25">
      <c r="A214" t="s">
        <v>304</v>
      </c>
      <c r="B214" t="s">
        <v>331</v>
      </c>
      <c r="C214" t="s">
        <v>507</v>
      </c>
      <c r="D214" s="7" t="s">
        <v>526</v>
      </c>
      <c r="E214">
        <f>VLOOKUP(A214,home!$A$2:$E$405,3,FALSE)</f>
        <v>1.32222222222222</v>
      </c>
      <c r="F214">
        <f>VLOOKUP(B214,home!$B$2:$E$405,3,FALSE)</f>
        <v>0.64</v>
      </c>
      <c r="G214" t="e">
        <f>VLOOKUP(C214,away!$B$2:$E$405,4,FALSE)</f>
        <v>#N/A</v>
      </c>
      <c r="H214">
        <f>VLOOKUP(A214,away!$A$2:$E$405,3,FALSE)</f>
        <v>1.2777777777777799</v>
      </c>
      <c r="I214" t="e">
        <f>VLOOKUP(C214,away!$B$2:$E$405,3,FALSE)</f>
        <v>#N/A</v>
      </c>
      <c r="J214">
        <f>VLOOKUP(B214,home!$B$2:$E$405,4,FALSE)</f>
        <v>1.08</v>
      </c>
      <c r="K214" s="3" t="e">
        <f t="shared" si="282"/>
        <v>#N/A</v>
      </c>
      <c r="L214" s="3" t="e">
        <f t="shared" si="283"/>
        <v>#N/A</v>
      </c>
      <c r="M214" s="5" t="e">
        <f t="shared" si="284"/>
        <v>#N/A</v>
      </c>
      <c r="N214" s="5" t="e">
        <f t="shared" si="285"/>
        <v>#N/A</v>
      </c>
      <c r="O214" s="5" t="e">
        <f t="shared" si="286"/>
        <v>#N/A</v>
      </c>
      <c r="P214" s="5" t="e">
        <f t="shared" si="287"/>
        <v>#N/A</v>
      </c>
      <c r="Q214" s="5" t="e">
        <f t="shared" si="288"/>
        <v>#N/A</v>
      </c>
      <c r="R214" s="5" t="e">
        <f t="shared" si="289"/>
        <v>#N/A</v>
      </c>
      <c r="S214" s="5" t="e">
        <f t="shared" si="290"/>
        <v>#N/A</v>
      </c>
      <c r="T214" s="5" t="e">
        <f t="shared" si="291"/>
        <v>#N/A</v>
      </c>
      <c r="U214" s="5" t="e">
        <f t="shared" si="292"/>
        <v>#N/A</v>
      </c>
      <c r="V214" s="5" t="e">
        <f t="shared" si="293"/>
        <v>#N/A</v>
      </c>
      <c r="W214" s="5" t="e">
        <f t="shared" si="294"/>
        <v>#N/A</v>
      </c>
      <c r="X214" s="5" t="e">
        <f t="shared" si="295"/>
        <v>#N/A</v>
      </c>
      <c r="Y214" s="5" t="e">
        <f t="shared" si="296"/>
        <v>#N/A</v>
      </c>
      <c r="Z214" s="5" t="e">
        <f t="shared" si="297"/>
        <v>#N/A</v>
      </c>
      <c r="AA214" s="5" t="e">
        <f t="shared" si="298"/>
        <v>#N/A</v>
      </c>
      <c r="AB214" s="5" t="e">
        <f t="shared" si="299"/>
        <v>#N/A</v>
      </c>
      <c r="AC214" s="5" t="e">
        <f t="shared" si="300"/>
        <v>#N/A</v>
      </c>
      <c r="AD214" s="5" t="e">
        <f t="shared" si="301"/>
        <v>#N/A</v>
      </c>
      <c r="AE214" s="5" t="e">
        <f t="shared" si="302"/>
        <v>#N/A</v>
      </c>
      <c r="AF214" s="5" t="e">
        <f t="shared" si="303"/>
        <v>#N/A</v>
      </c>
      <c r="AG214" s="5" t="e">
        <f t="shared" si="304"/>
        <v>#N/A</v>
      </c>
      <c r="AH214" s="5" t="e">
        <f t="shared" si="305"/>
        <v>#N/A</v>
      </c>
      <c r="AI214" s="5" t="e">
        <f t="shared" si="306"/>
        <v>#N/A</v>
      </c>
      <c r="AJ214" s="5" t="e">
        <f t="shared" si="307"/>
        <v>#N/A</v>
      </c>
      <c r="AK214" s="5" t="e">
        <f t="shared" si="308"/>
        <v>#N/A</v>
      </c>
      <c r="AL214" s="5" t="e">
        <f t="shared" si="309"/>
        <v>#N/A</v>
      </c>
      <c r="AM214" s="5" t="e">
        <f t="shared" si="310"/>
        <v>#N/A</v>
      </c>
      <c r="AN214" s="5" t="e">
        <f t="shared" si="311"/>
        <v>#N/A</v>
      </c>
      <c r="AO214" s="5" t="e">
        <f t="shared" si="312"/>
        <v>#N/A</v>
      </c>
      <c r="AP214" s="5" t="e">
        <f t="shared" si="313"/>
        <v>#N/A</v>
      </c>
      <c r="AQ214" s="5" t="e">
        <f t="shared" si="314"/>
        <v>#N/A</v>
      </c>
      <c r="AR214" s="5" t="e">
        <f t="shared" si="315"/>
        <v>#N/A</v>
      </c>
      <c r="AS214" s="5" t="e">
        <f t="shared" si="316"/>
        <v>#N/A</v>
      </c>
      <c r="AT214" s="5" t="e">
        <f t="shared" si="317"/>
        <v>#N/A</v>
      </c>
      <c r="AU214" s="5" t="e">
        <f t="shared" si="318"/>
        <v>#N/A</v>
      </c>
      <c r="AV214" s="5" t="e">
        <f t="shared" si="319"/>
        <v>#N/A</v>
      </c>
      <c r="AW214" s="5" t="e">
        <f t="shared" si="320"/>
        <v>#N/A</v>
      </c>
      <c r="AX214" s="5" t="e">
        <f t="shared" si="321"/>
        <v>#N/A</v>
      </c>
      <c r="AY214" s="5" t="e">
        <f t="shared" si="322"/>
        <v>#N/A</v>
      </c>
      <c r="AZ214" s="5" t="e">
        <f t="shared" si="323"/>
        <v>#N/A</v>
      </c>
      <c r="BA214" s="5" t="e">
        <f t="shared" si="324"/>
        <v>#N/A</v>
      </c>
      <c r="BB214" s="5" t="e">
        <f t="shared" si="325"/>
        <v>#N/A</v>
      </c>
      <c r="BC214" s="5" t="e">
        <f t="shared" si="326"/>
        <v>#N/A</v>
      </c>
      <c r="BD214" s="5" t="e">
        <f t="shared" si="327"/>
        <v>#N/A</v>
      </c>
      <c r="BE214" s="5" t="e">
        <f t="shared" si="328"/>
        <v>#N/A</v>
      </c>
      <c r="BF214" s="5" t="e">
        <f t="shared" si="329"/>
        <v>#N/A</v>
      </c>
      <c r="BG214" s="5" t="e">
        <f t="shared" si="330"/>
        <v>#N/A</v>
      </c>
      <c r="BH214" s="5" t="e">
        <f t="shared" si="331"/>
        <v>#N/A</v>
      </c>
      <c r="BI214" s="5" t="e">
        <f t="shared" si="332"/>
        <v>#N/A</v>
      </c>
      <c r="BJ214" s="8" t="e">
        <f t="shared" si="333"/>
        <v>#N/A</v>
      </c>
      <c r="BK214" s="8" t="e">
        <f t="shared" si="334"/>
        <v>#N/A</v>
      </c>
      <c r="BL214" s="8" t="e">
        <f t="shared" si="335"/>
        <v>#N/A</v>
      </c>
      <c r="BM214" s="8" t="e">
        <f t="shared" si="336"/>
        <v>#N/A</v>
      </c>
      <c r="BN214" s="8" t="e">
        <f t="shared" si="337"/>
        <v>#N/A</v>
      </c>
    </row>
    <row r="215" spans="1:66" x14ac:dyDescent="0.25">
      <c r="A215" t="s">
        <v>304</v>
      </c>
      <c r="B215" t="s">
        <v>339</v>
      </c>
      <c r="C215" t="s">
        <v>378</v>
      </c>
      <c r="D215" s="7" t="s">
        <v>526</v>
      </c>
      <c r="E215">
        <f>VLOOKUP(A215,home!$A$2:$E$405,3,FALSE)</f>
        <v>1.32222222222222</v>
      </c>
      <c r="F215">
        <f>VLOOKUP(B215,home!$B$2:$E$405,3,FALSE)</f>
        <v>1.43</v>
      </c>
      <c r="G215">
        <f>VLOOKUP(C215,away!$B$2:$E$405,4,FALSE)</f>
        <v>1.18</v>
      </c>
      <c r="H215">
        <f>VLOOKUP(A215,away!$A$2:$E$405,3,FALSE)</f>
        <v>1.2777777777777799</v>
      </c>
      <c r="I215">
        <f>VLOOKUP(C215,away!$B$2:$E$405,3,FALSE)</f>
        <v>1.34</v>
      </c>
      <c r="J215">
        <f>VLOOKUP(B215,home!$B$2:$E$405,4,FALSE)</f>
        <v>0.74</v>
      </c>
      <c r="K215" s="3">
        <f t="shared" si="282"/>
        <v>2.231117777777774</v>
      </c>
      <c r="L215" s="3">
        <f t="shared" si="283"/>
        <v>1.2670444444444466</v>
      </c>
      <c r="M215" s="5">
        <f t="shared" si="284"/>
        <v>3.0252930528503946E-2</v>
      </c>
      <c r="N215" s="5">
        <f t="shared" si="285"/>
        <v>6.74978511320211E-2</v>
      </c>
      <c r="O215" s="5">
        <f t="shared" si="286"/>
        <v>3.8331807554304716E-2</v>
      </c>
      <c r="P215" s="5">
        <f t="shared" si="287"/>
        <v>8.5522777288765631E-2</v>
      </c>
      <c r="Q215" s="5">
        <f t="shared" si="288"/>
        <v>7.5297827811224974E-2</v>
      </c>
      <c r="R215" s="5">
        <f t="shared" si="289"/>
        <v>2.4284051903597743E-2</v>
      </c>
      <c r="S215" s="5">
        <f t="shared" si="290"/>
        <v>6.044162753334352E-2</v>
      </c>
      <c r="T215" s="5">
        <f t="shared" si="291"/>
        <v>9.5405694406947142E-2</v>
      </c>
      <c r="U215" s="5">
        <f t="shared" si="292"/>
        <v>5.4180579918595123E-2</v>
      </c>
      <c r="V215" s="5">
        <f t="shared" si="293"/>
        <v>1.8984885688766828E-2</v>
      </c>
      <c r="W215" s="5">
        <f t="shared" si="294"/>
        <v>5.5999440752557916E-2</v>
      </c>
      <c r="X215" s="5">
        <f t="shared" si="295"/>
        <v>7.0953780297524444E-2</v>
      </c>
      <c r="Y215" s="5">
        <f t="shared" si="296"/>
        <v>4.4950796569155106E-2</v>
      </c>
      <c r="Z215" s="5">
        <f t="shared" si="297"/>
        <v>1.0256324351018037E-2</v>
      </c>
      <c r="AA215" s="5">
        <f t="shared" si="298"/>
        <v>2.2883067594211434E-2</v>
      </c>
      <c r="AB215" s="5">
        <f t="shared" si="299"/>
        <v>2.5527409459767808E-2</v>
      </c>
      <c r="AC215" s="5">
        <f t="shared" si="300"/>
        <v>3.3543034555844628E-3</v>
      </c>
      <c r="AD215" s="5">
        <f t="shared" si="301"/>
        <v>3.1235336952161293E-2</v>
      </c>
      <c r="AE215" s="5">
        <f t="shared" si="302"/>
        <v>3.9576560155586298E-2</v>
      </c>
      <c r="AF215" s="5">
        <f t="shared" si="303"/>
        <v>2.5072630337678543E-2</v>
      </c>
      <c r="AG215" s="5">
        <f t="shared" si="304"/>
        <v>1.0589378992321631E-2</v>
      </c>
      <c r="AH215" s="5">
        <f t="shared" si="305"/>
        <v>3.2488046973444236E-3</v>
      </c>
      <c r="AI215" s="5">
        <f t="shared" si="306"/>
        <v>7.2484659167730845E-3</v>
      </c>
      <c r="AJ215" s="5">
        <f t="shared" si="307"/>
        <v>8.0860905842643511E-3</v>
      </c>
      <c r="AK215" s="5">
        <f t="shared" si="308"/>
        <v>6.0136734850912204E-3</v>
      </c>
      <c r="AL215" s="5">
        <f t="shared" si="309"/>
        <v>3.792946235348697E-4</v>
      </c>
      <c r="AM215" s="5">
        <f t="shared" si="310"/>
        <v>1.3937943113769209E-2</v>
      </c>
      <c r="AN215" s="5">
        <f t="shared" si="311"/>
        <v>1.7659993389284007E-2</v>
      </c>
      <c r="AO215" s="5">
        <f t="shared" si="312"/>
        <v>1.1187998256408982E-2</v>
      </c>
      <c r="AP215" s="5">
        <f t="shared" si="313"/>
        <v>4.7252303450790525E-3</v>
      </c>
      <c r="AQ215" s="5">
        <f t="shared" si="314"/>
        <v>1.4967692143631817E-3</v>
      </c>
      <c r="AR215" s="5">
        <f t="shared" si="315"/>
        <v>8.2327598857105482E-4</v>
      </c>
      <c r="AS215" s="5">
        <f t="shared" si="316"/>
        <v>1.836825694118452E-3</v>
      </c>
      <c r="AT215" s="5">
        <f t="shared" si="317"/>
        <v>2.0490872304133392E-3</v>
      </c>
      <c r="AU215" s="5">
        <f t="shared" si="318"/>
        <v>1.523918315997541E-3</v>
      </c>
      <c r="AV215" s="5">
        <f t="shared" si="319"/>
        <v>8.5001031167582057E-4</v>
      </c>
      <c r="AW215" s="5">
        <f t="shared" si="320"/>
        <v>2.9784377770936455E-5</v>
      </c>
      <c r="AX215" s="5">
        <f t="shared" si="321"/>
        <v>5.1828654444643031E-3</v>
      </c>
      <c r="AY215" s="5">
        <f t="shared" si="322"/>
        <v>6.5669208677115922E-3</v>
      </c>
      <c r="AZ215" s="5">
        <f t="shared" si="323"/>
        <v>4.1602903012701404E-3</v>
      </c>
      <c r="BA215" s="5">
        <f t="shared" si="324"/>
        <v>1.7570909045001486E-3</v>
      </c>
      <c r="BB215" s="5">
        <f t="shared" si="325"/>
        <v>5.5657806723269506E-4</v>
      </c>
      <c r="BC215" s="5">
        <f t="shared" si="326"/>
        <v>1.4104182959736279E-4</v>
      </c>
      <c r="BD215" s="5">
        <f t="shared" si="327"/>
        <v>1.7385454459391064E-4</v>
      </c>
      <c r="BE215" s="5">
        <f t="shared" si="328"/>
        <v>3.8788996519093286E-4</v>
      </c>
      <c r="BF215" s="5">
        <f t="shared" si="329"/>
        <v>4.3271409857954617E-4</v>
      </c>
      <c r="BG215" s="5">
        <f t="shared" si="330"/>
        <v>3.2181203934530326E-4</v>
      </c>
      <c r="BH215" s="5">
        <f t="shared" si="331"/>
        <v>1.7950014052155671E-4</v>
      </c>
      <c r="BI215" s="5">
        <f t="shared" si="332"/>
        <v>8.0097190926250696E-5</v>
      </c>
      <c r="BJ215" s="8">
        <f t="shared" si="333"/>
        <v>0.58395201914085937</v>
      </c>
      <c r="BK215" s="8">
        <f t="shared" si="334"/>
        <v>0.20550273998621085</v>
      </c>
      <c r="BL215" s="8">
        <f t="shared" si="335"/>
        <v>0.19846293663388356</v>
      </c>
      <c r="BM215" s="8">
        <f t="shared" si="336"/>
        <v>0.67044963740361307</v>
      </c>
      <c r="BN215" s="8">
        <f t="shared" si="337"/>
        <v>0.3211872462184181</v>
      </c>
    </row>
    <row r="216" spans="1:66" x14ac:dyDescent="0.25">
      <c r="A216" t="s">
        <v>304</v>
      </c>
      <c r="B216" t="s">
        <v>376</v>
      </c>
      <c r="C216" t="s">
        <v>335</v>
      </c>
      <c r="D216" s="7" t="s">
        <v>526</v>
      </c>
      <c r="E216">
        <f>VLOOKUP(A216,home!$A$2:$E$405,3,FALSE)</f>
        <v>1.32222222222222</v>
      </c>
      <c r="F216">
        <f>VLOOKUP(B216,home!$B$2:$E$405,3,FALSE)</f>
        <v>0.92</v>
      </c>
      <c r="G216">
        <f>VLOOKUP(C216,away!$B$2:$E$405,4,FALSE)</f>
        <v>1.26</v>
      </c>
      <c r="H216">
        <f>VLOOKUP(A216,away!$A$2:$E$405,3,FALSE)</f>
        <v>1.2777777777777799</v>
      </c>
      <c r="I216">
        <f>VLOOKUP(C216,away!$B$2:$E$405,3,FALSE)</f>
        <v>0.55000000000000004</v>
      </c>
      <c r="J216">
        <f>VLOOKUP(B216,home!$B$2:$E$405,4,FALSE)</f>
        <v>1.1299999999999999</v>
      </c>
      <c r="K216" s="3">
        <f t="shared" si="282"/>
        <v>1.5327199999999974</v>
      </c>
      <c r="L216" s="3">
        <f t="shared" si="283"/>
        <v>0.79413888888889028</v>
      </c>
      <c r="M216" s="5">
        <f t="shared" si="284"/>
        <v>9.7601844332827994E-2</v>
      </c>
      <c r="N216" s="5">
        <f t="shared" si="285"/>
        <v>0.14959629884581185</v>
      </c>
      <c r="O216" s="5">
        <f t="shared" si="286"/>
        <v>7.7509420211978458E-2</v>
      </c>
      <c r="P216" s="5">
        <f t="shared" si="287"/>
        <v>0.11880023854730341</v>
      </c>
      <c r="Q216" s="5">
        <f t="shared" si="288"/>
        <v>0.11464461958347623</v>
      </c>
      <c r="R216" s="5">
        <f t="shared" si="289"/>
        <v>3.0776622422781327E-2</v>
      </c>
      <c r="S216" s="5">
        <f t="shared" si="290"/>
        <v>3.6150691555500609E-2</v>
      </c>
      <c r="T216" s="5">
        <f t="shared" si="291"/>
        <v>9.1043750813111321E-2</v>
      </c>
      <c r="U216" s="5">
        <f t="shared" si="292"/>
        <v>4.7171944719845316E-2</v>
      </c>
      <c r="V216" s="5">
        <f t="shared" si="293"/>
        <v>4.8891503022083669E-3</v>
      </c>
      <c r="W216" s="5">
        <f t="shared" si="294"/>
        <v>5.8572700442661794E-2</v>
      </c>
      <c r="X216" s="5">
        <f t="shared" si="295"/>
        <v>4.651485924875725E-2</v>
      </c>
      <c r="Y216" s="5">
        <f t="shared" si="296"/>
        <v>1.8469629320315602E-2</v>
      </c>
      <c r="Z216" s="5">
        <f t="shared" si="297"/>
        <v>8.1469709115268227E-3</v>
      </c>
      <c r="AA216" s="5">
        <f t="shared" si="298"/>
        <v>1.2487025255515372E-2</v>
      </c>
      <c r="AB216" s="5">
        <f t="shared" si="299"/>
        <v>9.5695566748167475E-3</v>
      </c>
      <c r="AC216" s="5">
        <f t="shared" si="300"/>
        <v>3.7193983510656219E-4</v>
      </c>
      <c r="AD216" s="5">
        <f t="shared" si="301"/>
        <v>2.2443887355619099E-2</v>
      </c>
      <c r="AE216" s="5">
        <f t="shared" si="302"/>
        <v>1.7823563766938767E-2</v>
      </c>
      <c r="AF216" s="5">
        <f t="shared" si="303"/>
        <v>7.077192562958517E-3</v>
      </c>
      <c r="AG216" s="5">
        <f t="shared" si="304"/>
        <v>1.873424612800198E-3</v>
      </c>
      <c r="AH216" s="5">
        <f t="shared" si="305"/>
        <v>1.6174566068725053E-3</v>
      </c>
      <c r="AI216" s="5">
        <f t="shared" si="306"/>
        <v>2.4791080904856223E-3</v>
      </c>
      <c r="AJ216" s="5">
        <f t="shared" si="307"/>
        <v>1.8998892762245587E-3</v>
      </c>
      <c r="AK216" s="5">
        <f t="shared" si="308"/>
        <v>9.7066609715163365E-4</v>
      </c>
      <c r="AL216" s="5">
        <f t="shared" si="309"/>
        <v>1.8108895969312058E-5</v>
      </c>
      <c r="AM216" s="5">
        <f t="shared" si="310"/>
        <v>6.880039005540889E-3</v>
      </c>
      <c r="AN216" s="5">
        <f t="shared" si="311"/>
        <v>5.4637065313724673E-3</v>
      </c>
      <c r="AO216" s="5">
        <f t="shared" si="312"/>
        <v>2.1694709170195516E-3</v>
      </c>
      <c r="AP216" s="5">
        <f t="shared" si="313"/>
        <v>5.7428707450622285E-4</v>
      </c>
      <c r="AQ216" s="5">
        <f t="shared" si="314"/>
        <v>1.1401592481290579E-4</v>
      </c>
      <c r="AR216" s="5">
        <f t="shared" si="315"/>
        <v>2.5689703852154529E-4</v>
      </c>
      <c r="AS216" s="5">
        <f t="shared" si="316"/>
        <v>3.9375122888274226E-4</v>
      </c>
      <c r="AT216" s="5">
        <f t="shared" si="317"/>
        <v>3.0175519176657795E-4</v>
      </c>
      <c r="AU216" s="5">
        <f t="shared" si="318"/>
        <v>1.5416873917482285E-4</v>
      </c>
      <c r="AV216" s="5">
        <f t="shared" si="319"/>
        <v>5.9074377477008497E-5</v>
      </c>
      <c r="AW216" s="5">
        <f t="shared" si="320"/>
        <v>6.1227815009496286E-7</v>
      </c>
      <c r="AX216" s="5">
        <f t="shared" si="321"/>
        <v>1.7575288974287717E-3</v>
      </c>
      <c r="AY216" s="5">
        <f t="shared" si="322"/>
        <v>1.3957220457942012E-3</v>
      </c>
      <c r="AZ216" s="5">
        <f t="shared" si="323"/>
        <v>5.5419857732236786E-4</v>
      </c>
      <c r="BA216" s="5">
        <f t="shared" si="324"/>
        <v>1.4670354747286298E-4</v>
      </c>
      <c r="BB216" s="5">
        <f t="shared" si="325"/>
        <v>2.9125748046539493E-5</v>
      </c>
      <c r="BC216" s="5">
        <f t="shared" si="326"/>
        <v>4.6259778383473298E-6</v>
      </c>
      <c r="BD216" s="5">
        <f t="shared" si="327"/>
        <v>3.4001988121724385E-5</v>
      </c>
      <c r="BE216" s="5">
        <f t="shared" si="328"/>
        <v>5.2115527233929317E-5</v>
      </c>
      <c r="BF216" s="5">
        <f t="shared" si="329"/>
        <v>3.9939255450994015E-5</v>
      </c>
      <c r="BG216" s="5">
        <f t="shared" si="330"/>
        <v>2.0405231871615816E-5</v>
      </c>
      <c r="BH216" s="5">
        <f t="shared" si="331"/>
        <v>7.8188767485657313E-6</v>
      </c>
      <c r="BI216" s="5">
        <f t="shared" si="332"/>
        <v>2.3968297540123292E-6</v>
      </c>
      <c r="BJ216" s="8">
        <f t="shared" si="333"/>
        <v>0.54714935079960569</v>
      </c>
      <c r="BK216" s="8">
        <f t="shared" si="334"/>
        <v>0.25922769551471048</v>
      </c>
      <c r="BL216" s="8">
        <f t="shared" si="335"/>
        <v>0.18580401364067506</v>
      </c>
      <c r="BM216" s="8">
        <f t="shared" si="336"/>
        <v>0.41000387715469472</v>
      </c>
      <c r="BN216" s="8">
        <f t="shared" si="337"/>
        <v>0.58892904394417933</v>
      </c>
    </row>
    <row r="217" spans="1:66" x14ac:dyDescent="0.25">
      <c r="A217" t="s">
        <v>35</v>
      </c>
      <c r="B217" t="s">
        <v>214</v>
      </c>
      <c r="C217" t="s">
        <v>215</v>
      </c>
      <c r="D217" s="7" t="s">
        <v>526</v>
      </c>
      <c r="E217">
        <f>VLOOKUP(A217,home!$A$2:$E$405,3,FALSE)</f>
        <v>1.5947368421052599</v>
      </c>
      <c r="F217">
        <f>VLOOKUP(B217,home!$B$2:$E$405,3,FALSE)</f>
        <v>0.92</v>
      </c>
      <c r="G217">
        <f>VLOOKUP(C217,away!$B$2:$E$405,4,FALSE)</f>
        <v>1.29</v>
      </c>
      <c r="H217">
        <f>VLOOKUP(A217,away!$A$2:$E$405,3,FALSE)</f>
        <v>1.21315789473684</v>
      </c>
      <c r="I217">
        <f>VLOOKUP(C217,away!$B$2:$E$405,3,FALSE)</f>
        <v>0.43</v>
      </c>
      <c r="J217">
        <f>VLOOKUP(B217,home!$B$2:$E$405,4,FALSE)</f>
        <v>0.91</v>
      </c>
      <c r="K217" s="3">
        <f t="shared" si="282"/>
        <v>1.8926336842105225</v>
      </c>
      <c r="L217" s="3">
        <f t="shared" si="283"/>
        <v>0.47470868421052553</v>
      </c>
      <c r="M217" s="5">
        <f t="shared" si="284"/>
        <v>9.3729494028332222E-2</v>
      </c>
      <c r="N217" s="5">
        <f t="shared" si="285"/>
        <v>0.17739559760203058</v>
      </c>
      <c r="O217" s="5">
        <f t="shared" si="286"/>
        <v>4.4494204781907902E-2</v>
      </c>
      <c r="P217" s="5">
        <f t="shared" si="287"/>
        <v>8.4211230722399805E-2</v>
      </c>
      <c r="Q217" s="5">
        <f t="shared" si="288"/>
        <v>0.16787244172612928</v>
      </c>
      <c r="R217" s="5">
        <f t="shared" si="289"/>
        <v>1.0560892703506587E-2</v>
      </c>
      <c r="S217" s="5">
        <f t="shared" si="290"/>
        <v>1.891488760634313E-2</v>
      </c>
      <c r="T217" s="5">
        <f t="shared" si="291"/>
        <v>7.9690505927018956E-2</v>
      </c>
      <c r="U217" s="5">
        <f t="shared" si="292"/>
        <v>1.9987901265989698E-2</v>
      </c>
      <c r="V217" s="5">
        <f t="shared" si="293"/>
        <v>1.8882304525125624E-3</v>
      </c>
      <c r="W217" s="5">
        <f t="shared" si="294"/>
        <v>0.10590701262051343</v>
      </c>
      <c r="X217" s="5">
        <f t="shared" si="295"/>
        <v>5.0274978609751456E-2</v>
      </c>
      <c r="Y217" s="5">
        <f t="shared" si="296"/>
        <v>1.1932984472273716E-2</v>
      </c>
      <c r="Z217" s="5">
        <f t="shared" si="297"/>
        <v>1.6711158264567172E-3</v>
      </c>
      <c r="AA217" s="5">
        <f t="shared" si="298"/>
        <v>3.1628101033692887E-3</v>
      </c>
      <c r="AB217" s="5">
        <f t="shared" si="299"/>
        <v>2.993020469199041E-3</v>
      </c>
      <c r="AC217" s="5">
        <f t="shared" si="300"/>
        <v>1.0602999884268796E-4</v>
      </c>
      <c r="AD217" s="5">
        <f t="shared" si="301"/>
        <v>5.0110794869923155E-2</v>
      </c>
      <c r="AE217" s="5">
        <f t="shared" si="302"/>
        <v>2.3788029497444772E-2</v>
      </c>
      <c r="AF217" s="5">
        <f t="shared" si="303"/>
        <v>5.6461920913465887E-3</v>
      </c>
      <c r="AG217" s="5">
        <f t="shared" si="304"/>
        <v>8.9343213949433817E-4</v>
      </c>
      <c r="AH217" s="5">
        <f t="shared" si="305"/>
        <v>1.9832329878516323E-4</v>
      </c>
      <c r="AI217" s="5">
        <f t="shared" si="306"/>
        <v>3.753533556445477E-4</v>
      </c>
      <c r="AJ217" s="5">
        <f t="shared" si="307"/>
        <v>3.5520320218716155E-4</v>
      </c>
      <c r="AK217" s="5">
        <f t="shared" si="308"/>
        <v>2.2408984839962086E-4</v>
      </c>
      <c r="AL217" s="5">
        <f t="shared" si="309"/>
        <v>3.8105045967018146E-6</v>
      </c>
      <c r="AM217" s="5">
        <f t="shared" si="310"/>
        <v>1.8968275662676077E-2</v>
      </c>
      <c r="AN217" s="5">
        <f t="shared" si="311"/>
        <v>9.004405181571494E-3</v>
      </c>
      <c r="AO217" s="5">
        <f t="shared" si="312"/>
        <v>2.1372346679211212E-3</v>
      </c>
      <c r="AP217" s="5">
        <f t="shared" si="313"/>
        <v>3.3818795235265165E-4</v>
      </c>
      <c r="AQ217" s="5">
        <f t="shared" si="314"/>
        <v>4.0135189469294781E-5</v>
      </c>
      <c r="AR217" s="5">
        <f t="shared" si="315"/>
        <v>1.882915844291916E-5</v>
      </c>
      <c r="AS217" s="5">
        <f t="shared" si="316"/>
        <v>3.5636699514405753E-5</v>
      </c>
      <c r="AT217" s="5">
        <f t="shared" si="317"/>
        <v>3.3723608947526561E-5</v>
      </c>
      <c r="AU217" s="5">
        <f t="shared" si="318"/>
        <v>2.1275479415744041E-5</v>
      </c>
      <c r="AV217" s="5">
        <f t="shared" si="319"/>
        <v>1.0066672247491194E-5</v>
      </c>
      <c r="AW217" s="5">
        <f t="shared" si="320"/>
        <v>9.5098514047191217E-8</v>
      </c>
      <c r="AX217" s="5">
        <f t="shared" si="321"/>
        <v>5.9833329084285659E-3</v>
      </c>
      <c r="AY217" s="5">
        <f t="shared" si="322"/>
        <v>2.8403400921536612E-3</v>
      </c>
      <c r="AZ217" s="5">
        <f t="shared" si="323"/>
        <v>6.7416705392833373E-4</v>
      </c>
      <c r="BA217" s="5">
        <f t="shared" si="324"/>
        <v>1.0667765170280189E-4</v>
      </c>
      <c r="BB217" s="5">
        <f t="shared" si="325"/>
        <v>1.2660201918626451E-5</v>
      </c>
      <c r="BC217" s="5">
        <f t="shared" si="326"/>
        <v>1.2019815589261472E-6</v>
      </c>
      <c r="BD217" s="5">
        <f t="shared" si="327"/>
        <v>1.4897275048716095E-6</v>
      </c>
      <c r="BE217" s="5">
        <f t="shared" si="328"/>
        <v>2.8195084560149036E-6</v>
      </c>
      <c r="BF217" s="5">
        <f t="shared" si="329"/>
        <v>2.6681483383851049E-6</v>
      </c>
      <c r="BG217" s="5">
        <f t="shared" si="330"/>
        <v>1.683275806565995E-6</v>
      </c>
      <c r="BH217" s="5">
        <f t="shared" si="331"/>
        <v>7.9645612283085937E-7</v>
      </c>
      <c r="BI217" s="5">
        <f t="shared" si="332"/>
        <v>3.0147993721307946E-7</v>
      </c>
      <c r="BJ217" s="8">
        <f t="shared" si="333"/>
        <v>0.71361858809960788</v>
      </c>
      <c r="BK217" s="8">
        <f t="shared" si="334"/>
        <v>0.20169402340518078</v>
      </c>
      <c r="BL217" s="8">
        <f t="shared" si="335"/>
        <v>8.2481089243722994E-2</v>
      </c>
      <c r="BM217" s="8">
        <f t="shared" si="336"/>
        <v>0.41836071001702224</v>
      </c>
      <c r="BN217" s="8">
        <f t="shared" si="337"/>
        <v>0.57826386156430631</v>
      </c>
    </row>
    <row r="218" spans="1:66" x14ac:dyDescent="0.25">
      <c r="A218" t="s">
        <v>35</v>
      </c>
      <c r="B218" t="s">
        <v>285</v>
      </c>
      <c r="C218" t="s">
        <v>216</v>
      </c>
      <c r="D218" s="7" t="s">
        <v>526</v>
      </c>
      <c r="E218">
        <f>VLOOKUP(A218,home!$A$2:$E$405,3,FALSE)</f>
        <v>1.5947368421052599</v>
      </c>
      <c r="F218">
        <f>VLOOKUP(B218,home!$B$2:$E$405,3,FALSE)</f>
        <v>1.06</v>
      </c>
      <c r="G218">
        <f>VLOOKUP(C218,away!$B$2:$E$405,4,FALSE)</f>
        <v>1.29</v>
      </c>
      <c r="H218">
        <f>VLOOKUP(A218,away!$A$2:$E$405,3,FALSE)</f>
        <v>1.21315789473684</v>
      </c>
      <c r="I218">
        <f>VLOOKUP(C218,away!$B$2:$E$405,3,FALSE)</f>
        <v>0.73</v>
      </c>
      <c r="J218">
        <f>VLOOKUP(B218,home!$B$2:$E$405,4,FALSE)</f>
        <v>1</v>
      </c>
      <c r="K218" s="3">
        <f t="shared" si="282"/>
        <v>2.1806431578947323</v>
      </c>
      <c r="L218" s="3">
        <f t="shared" si="283"/>
        <v>0.88560526315789312</v>
      </c>
      <c r="M218" s="5">
        <f t="shared" si="284"/>
        <v>4.6595634567269721E-2</v>
      </c>
      <c r="N218" s="5">
        <f t="shared" si="285"/>
        <v>0.10160845170688</v>
      </c>
      <c r="O218" s="5">
        <f t="shared" si="286"/>
        <v>4.1265339212955922E-2</v>
      </c>
      <c r="P218" s="5">
        <f t="shared" si="287"/>
        <v>8.9984979612937541E-2</v>
      </c>
      <c r="Q218" s="5">
        <f t="shared" si="288"/>
        <v>0.11078588749944263</v>
      </c>
      <c r="R218" s="5">
        <f t="shared" si="289"/>
        <v>1.8272400796494778E-2</v>
      </c>
      <c r="S218" s="5">
        <f t="shared" si="290"/>
        <v>4.3444501996484162E-2</v>
      </c>
      <c r="T218" s="5">
        <f t="shared" si="291"/>
        <v>9.8112565053124629E-2</v>
      </c>
      <c r="U218" s="5">
        <f t="shared" si="292"/>
        <v>3.9845585775186591E-2</v>
      </c>
      <c r="V218" s="5">
        <f t="shared" si="293"/>
        <v>9.3221718747635313E-3</v>
      </c>
      <c r="W218" s="5">
        <f t="shared" si="294"/>
        <v>8.0528162522318356E-2</v>
      </c>
      <c r="X218" s="5">
        <f t="shared" si="295"/>
        <v>7.1316164562199344E-2</v>
      </c>
      <c r="Y218" s="5">
        <f t="shared" si="296"/>
        <v>3.1578985342259072E-2</v>
      </c>
      <c r="Z218" s="5">
        <f t="shared" si="297"/>
        <v>5.3940447719687508E-3</v>
      </c>
      <c r="AA218" s="5">
        <f t="shared" si="298"/>
        <v>1.1762486825371508E-2</v>
      </c>
      <c r="AB218" s="5">
        <f t="shared" si="299"/>
        <v>1.2824893207786656E-2</v>
      </c>
      <c r="AC218" s="5">
        <f t="shared" si="300"/>
        <v>1.1251797699093563E-3</v>
      </c>
      <c r="AD218" s="5">
        <f t="shared" si="301"/>
        <v>4.3900796655532127E-2</v>
      </c>
      <c r="AE218" s="5">
        <f t="shared" si="302"/>
        <v>3.8878776574963685E-2</v>
      </c>
      <c r="AF218" s="5">
        <f t="shared" si="303"/>
        <v>1.7215624579963822E-2</v>
      </c>
      <c r="AG218" s="5">
        <f t="shared" si="304"/>
        <v>5.0820825788554505E-3</v>
      </c>
      <c r="AH218" s="5">
        <f t="shared" si="305"/>
        <v>1.1942486099412108E-3</v>
      </c>
      <c r="AI218" s="5">
        <f t="shared" si="306"/>
        <v>2.6042300600935962E-3</v>
      </c>
      <c r="AJ218" s="5">
        <f t="shared" si="307"/>
        <v>2.8394482310634445E-3</v>
      </c>
      <c r="AK218" s="5">
        <f t="shared" si="308"/>
        <v>2.0639411190882667E-3</v>
      </c>
      <c r="AL218" s="5">
        <f t="shared" si="309"/>
        <v>8.6917394383811139E-5</v>
      </c>
      <c r="AM218" s="5">
        <f t="shared" si="310"/>
        <v>1.9146394370602803E-2</v>
      </c>
      <c r="AN218" s="5">
        <f t="shared" si="311"/>
        <v>1.6956147625102499E-2</v>
      </c>
      <c r="AO218" s="5">
        <f t="shared" si="312"/>
        <v>7.5082267898364903E-3</v>
      </c>
      <c r="AP218" s="5">
        <f t="shared" si="313"/>
        <v>2.216441720687429E-3</v>
      </c>
      <c r="AQ218" s="5">
        <f t="shared" si="314"/>
        <v>4.9072311333088101E-4</v>
      </c>
      <c r="AR218" s="5">
        <f t="shared" si="315"/>
        <v>2.1152657089658689E-4</v>
      </c>
      <c r="AS218" s="5">
        <f t="shared" si="316"/>
        <v>4.6126396953857725E-4</v>
      </c>
      <c r="AT218" s="5">
        <f t="shared" si="317"/>
        <v>5.0292605957883135E-4</v>
      </c>
      <c r="AU218" s="5">
        <f t="shared" si="318"/>
        <v>3.6556742358251235E-4</v>
      </c>
      <c r="AV218" s="5">
        <f t="shared" si="319"/>
        <v>1.9929302524610273E-4</v>
      </c>
      <c r="AW218" s="5">
        <f t="shared" si="320"/>
        <v>4.6626089154967546E-6</v>
      </c>
      <c r="AX218" s="5">
        <f t="shared" si="321"/>
        <v>6.9585756471015458E-3</v>
      </c>
      <c r="AY218" s="5">
        <f t="shared" si="322"/>
        <v>6.1625512171554703E-3</v>
      </c>
      <c r="AZ218" s="5">
        <f t="shared" si="323"/>
        <v>2.7287938961964822E-3</v>
      </c>
      <c r="BA218" s="5">
        <f t="shared" si="324"/>
        <v>8.0554474551491266E-4</v>
      </c>
      <c r="BB218" s="5">
        <f t="shared" si="325"/>
        <v>1.7834866658429806E-4</v>
      </c>
      <c r="BC218" s="5">
        <f t="shared" si="326"/>
        <v>3.1589303560849341E-5</v>
      </c>
      <c r="BD218" s="5">
        <f t="shared" si="327"/>
        <v>3.1221507413959738E-5</v>
      </c>
      <c r="BE218" s="5">
        <f t="shared" si="328"/>
        <v>6.8082966521410964E-5</v>
      </c>
      <c r="BF218" s="5">
        <f t="shared" si="329"/>
        <v>7.4232327557045483E-5</v>
      </c>
      <c r="BG218" s="5">
        <f t="shared" si="330"/>
        <v>5.3958072393957264E-5</v>
      </c>
      <c r="BH218" s="5">
        <f t="shared" si="331"/>
        <v>2.9415825344767884E-5</v>
      </c>
      <c r="BI218" s="5">
        <f t="shared" si="332"/>
        <v>1.2829083654378897E-5</v>
      </c>
      <c r="BJ218" s="8">
        <f t="shared" si="333"/>
        <v>0.66219083417121283</v>
      </c>
      <c r="BK218" s="8">
        <f t="shared" si="334"/>
        <v>0.19672193643290362</v>
      </c>
      <c r="BL218" s="8">
        <f t="shared" si="335"/>
        <v>0.13468289066971012</v>
      </c>
      <c r="BM218" s="8">
        <f t="shared" si="336"/>
        <v>0.58431912404157482</v>
      </c>
      <c r="BN218" s="8">
        <f t="shared" si="337"/>
        <v>0.40851269339598056</v>
      </c>
    </row>
    <row r="219" spans="1:66" x14ac:dyDescent="0.25">
      <c r="A219" t="s">
        <v>10</v>
      </c>
      <c r="B219" t="s">
        <v>222</v>
      </c>
      <c r="C219" t="s">
        <v>221</v>
      </c>
      <c r="D219" s="7" t="s">
        <v>527</v>
      </c>
      <c r="E219">
        <f>VLOOKUP(A219,home!$A$2:$E$405,3,FALSE)</f>
        <v>1.5653594771241801</v>
      </c>
      <c r="F219">
        <f>VLOOKUP(B219,home!$B$2:$E$405,3,FALSE)</f>
        <v>0.56000000000000005</v>
      </c>
      <c r="G219">
        <f>VLOOKUP(C219,away!$B$2:$E$405,4,FALSE)</f>
        <v>0.98</v>
      </c>
      <c r="H219">
        <f>VLOOKUP(A219,away!$A$2:$E$405,3,FALSE)</f>
        <v>1.3758169934640501</v>
      </c>
      <c r="I219">
        <f>VLOOKUP(C219,away!$B$2:$E$405,3,FALSE)</f>
        <v>0.98</v>
      </c>
      <c r="J219">
        <f>VLOOKUP(B219,home!$B$2:$E$405,4,FALSE)</f>
        <v>1.1100000000000001</v>
      </c>
      <c r="K219" s="3">
        <f t="shared" si="282"/>
        <v>0.8590692810457502</v>
      </c>
      <c r="L219" s="3">
        <f t="shared" si="283"/>
        <v>1.4966137254901937</v>
      </c>
      <c r="M219" s="5">
        <f t="shared" si="284"/>
        <v>9.4828715778215111E-2</v>
      </c>
      <c r="N219" s="5">
        <f t="shared" si="285"/>
        <v>8.1464436686083039E-2</v>
      </c>
      <c r="O219" s="5">
        <f t="shared" si="286"/>
        <v>0.14192195760428522</v>
      </c>
      <c r="P219" s="5">
        <f t="shared" si="287"/>
        <v>0.12192079408371874</v>
      </c>
      <c r="Q219" s="5">
        <f t="shared" si="288"/>
        <v>3.4991797527355192E-2</v>
      </c>
      <c r="R219" s="5">
        <f t="shared" si="289"/>
        <v>0.10620117484950534</v>
      </c>
      <c r="S219" s="5">
        <f t="shared" si="290"/>
        <v>3.9188235093181013E-2</v>
      </c>
      <c r="T219" s="5">
        <f t="shared" si="291"/>
        <v>5.23692044590136E-2</v>
      </c>
      <c r="U219" s="5">
        <f t="shared" si="292"/>
        <v>9.1234166924178559E-2</v>
      </c>
      <c r="V219" s="5">
        <f t="shared" si="293"/>
        <v>5.5982347893607795E-3</v>
      </c>
      <c r="W219" s="5">
        <f t="shared" si="294"/>
        <v>1.0020126114774498E-2</v>
      </c>
      <c r="X219" s="5">
        <f t="shared" si="295"/>
        <v>1.499625827451424E-2</v>
      </c>
      <c r="Y219" s="5">
        <f t="shared" si="296"/>
        <v>1.1221802982316953E-2</v>
      </c>
      <c r="Z219" s="5">
        <f t="shared" si="297"/>
        <v>5.2980711980984536E-2</v>
      </c>
      <c r="AA219" s="5">
        <f t="shared" si="298"/>
        <v>4.5514102150796348E-2</v>
      </c>
      <c r="AB219" s="5">
        <f t="shared" si="299"/>
        <v>1.9549883506063723E-2</v>
      </c>
      <c r="AC219" s="5">
        <f t="shared" si="300"/>
        <v>4.4985136186377454E-4</v>
      </c>
      <c r="AD219" s="5">
        <f t="shared" si="301"/>
        <v>2.1519956343517676E-3</v>
      </c>
      <c r="AE219" s="5">
        <f t="shared" si="302"/>
        <v>3.2207062035658316E-3</v>
      </c>
      <c r="AF219" s="5">
        <f t="shared" si="303"/>
        <v>2.4100765550140193E-3</v>
      </c>
      <c r="AG219" s="5">
        <f t="shared" si="304"/>
        <v>1.2023178839053674E-3</v>
      </c>
      <c r="AH219" s="5">
        <f t="shared" si="305"/>
        <v>1.9822915184246052E-2</v>
      </c>
      <c r="AI219" s="5">
        <f t="shared" si="306"/>
        <v>1.7029257495561143E-2</v>
      </c>
      <c r="AJ219" s="5">
        <f t="shared" si="307"/>
        <v>7.3146559967273306E-3</v>
      </c>
      <c r="AK219" s="5">
        <f t="shared" si="308"/>
        <v>2.0945987560685117E-3</v>
      </c>
      <c r="AL219" s="5">
        <f t="shared" si="309"/>
        <v>2.3134863657269283E-5</v>
      </c>
      <c r="AM219" s="5">
        <f t="shared" si="310"/>
        <v>3.6974266848323334E-4</v>
      </c>
      <c r="AN219" s="5">
        <f t="shared" si="311"/>
        <v>5.5336195255137745E-4</v>
      </c>
      <c r="AO219" s="5">
        <f t="shared" si="312"/>
        <v>4.1408454667622252E-4</v>
      </c>
      <c r="AP219" s="5">
        <f t="shared" si="313"/>
        <v>2.0657487202300641E-4</v>
      </c>
      <c r="AQ219" s="5">
        <f t="shared" si="314"/>
        <v>7.7290697202752915E-5</v>
      </c>
      <c r="AR219" s="5">
        <f t="shared" si="315"/>
        <v>5.9334493887941179E-3</v>
      </c>
      <c r="AS219" s="5">
        <f t="shared" si="316"/>
        <v>5.0972441005527084E-3</v>
      </c>
      <c r="AT219" s="5">
        <f t="shared" si="317"/>
        <v>2.1894429123882533E-3</v>
      </c>
      <c r="AU219" s="5">
        <f t="shared" si="318"/>
        <v>6.2696104954536357E-4</v>
      </c>
      <c r="AV219" s="5">
        <f t="shared" si="319"/>
        <v>1.3465074451915606E-4</v>
      </c>
      <c r="AW219" s="5">
        <f t="shared" si="320"/>
        <v>8.2623265799854365E-7</v>
      </c>
      <c r="AX219" s="5">
        <f t="shared" si="321"/>
        <v>5.2939094730971388E-5</v>
      </c>
      <c r="AY219" s="5">
        <f t="shared" si="322"/>
        <v>7.9229375789397372E-5</v>
      </c>
      <c r="AZ219" s="5">
        <f t="shared" si="323"/>
        <v>5.928788563421629E-5</v>
      </c>
      <c r="BA219" s="5">
        <f t="shared" si="324"/>
        <v>2.9577021131820321E-5</v>
      </c>
      <c r="BB219" s="5">
        <f t="shared" si="325"/>
        <v>1.1066343946248949E-5</v>
      </c>
      <c r="BC219" s="5">
        <f t="shared" si="326"/>
        <v>3.3124084481902953E-6</v>
      </c>
      <c r="BD219" s="5">
        <f t="shared" si="327"/>
        <v>1.4800136324617775E-3</v>
      </c>
      <c r="BE219" s="5">
        <f t="shared" si="328"/>
        <v>1.2714342471768483E-3</v>
      </c>
      <c r="BF219" s="5">
        <f t="shared" si="329"/>
        <v>5.461250523095798E-4</v>
      </c>
      <c r="BG219" s="5">
        <f t="shared" si="330"/>
        <v>1.5638641868288784E-4</v>
      </c>
      <c r="BH219" s="5">
        <f t="shared" si="331"/>
        <v>3.3586692065807019E-5</v>
      </c>
      <c r="BI219" s="5">
        <f t="shared" si="332"/>
        <v>5.7706590811355699E-6</v>
      </c>
      <c r="BJ219" s="8">
        <f t="shared" si="333"/>
        <v>0.21590518918751189</v>
      </c>
      <c r="BK219" s="8">
        <f t="shared" si="334"/>
        <v>0.26208819534578615</v>
      </c>
      <c r="BL219" s="8">
        <f t="shared" si="335"/>
        <v>0.46815777736500985</v>
      </c>
      <c r="BM219" s="8">
        <f t="shared" si="336"/>
        <v>0.41772459420699848</v>
      </c>
      <c r="BN219" s="8">
        <f t="shared" si="337"/>
        <v>0.58132887652916265</v>
      </c>
    </row>
    <row r="220" spans="1:66" x14ac:dyDescent="0.25">
      <c r="A220" t="s">
        <v>10</v>
      </c>
      <c r="B220" t="s">
        <v>219</v>
      </c>
      <c r="C220" t="s">
        <v>499</v>
      </c>
      <c r="D220" s="7" t="s">
        <v>527</v>
      </c>
      <c r="E220">
        <f>VLOOKUP(A220,home!$A$2:$E$405,3,FALSE)</f>
        <v>1.5653594771241801</v>
      </c>
      <c r="F220">
        <f>VLOOKUP(B220,home!$B$2:$E$405,3,FALSE)</f>
        <v>1.39</v>
      </c>
      <c r="G220" t="e">
        <f>VLOOKUP(C220,away!$B$2:$E$405,4,FALSE)</f>
        <v>#N/A</v>
      </c>
      <c r="H220">
        <f>VLOOKUP(A220,away!$A$2:$E$405,3,FALSE)</f>
        <v>1.3758169934640501</v>
      </c>
      <c r="I220" t="e">
        <f>VLOOKUP(C220,away!$B$2:$E$405,3,FALSE)</f>
        <v>#N/A</v>
      </c>
      <c r="J220">
        <f>VLOOKUP(B220,home!$B$2:$E$405,4,FALSE)</f>
        <v>0.68</v>
      </c>
      <c r="K220" s="3" t="e">
        <f t="shared" si="282"/>
        <v>#N/A</v>
      </c>
      <c r="L220" s="3" t="e">
        <f t="shared" si="283"/>
        <v>#N/A</v>
      </c>
      <c r="M220" s="5" t="e">
        <f t="shared" si="284"/>
        <v>#N/A</v>
      </c>
      <c r="N220" s="5" t="e">
        <f t="shared" si="285"/>
        <v>#N/A</v>
      </c>
      <c r="O220" s="5" t="e">
        <f t="shared" si="286"/>
        <v>#N/A</v>
      </c>
      <c r="P220" s="5" t="e">
        <f t="shared" si="287"/>
        <v>#N/A</v>
      </c>
      <c r="Q220" s="5" t="e">
        <f t="shared" si="288"/>
        <v>#N/A</v>
      </c>
      <c r="R220" s="5" t="e">
        <f t="shared" si="289"/>
        <v>#N/A</v>
      </c>
      <c r="S220" s="5" t="e">
        <f t="shared" si="290"/>
        <v>#N/A</v>
      </c>
      <c r="T220" s="5" t="e">
        <f t="shared" si="291"/>
        <v>#N/A</v>
      </c>
      <c r="U220" s="5" t="e">
        <f t="shared" si="292"/>
        <v>#N/A</v>
      </c>
      <c r="V220" s="5" t="e">
        <f t="shared" si="293"/>
        <v>#N/A</v>
      </c>
      <c r="W220" s="5" t="e">
        <f t="shared" si="294"/>
        <v>#N/A</v>
      </c>
      <c r="X220" s="5" t="e">
        <f t="shared" si="295"/>
        <v>#N/A</v>
      </c>
      <c r="Y220" s="5" t="e">
        <f t="shared" si="296"/>
        <v>#N/A</v>
      </c>
      <c r="Z220" s="5" t="e">
        <f t="shared" si="297"/>
        <v>#N/A</v>
      </c>
      <c r="AA220" s="5" t="e">
        <f t="shared" si="298"/>
        <v>#N/A</v>
      </c>
      <c r="AB220" s="5" t="e">
        <f t="shared" si="299"/>
        <v>#N/A</v>
      </c>
      <c r="AC220" s="5" t="e">
        <f t="shared" si="300"/>
        <v>#N/A</v>
      </c>
      <c r="AD220" s="5" t="e">
        <f t="shared" si="301"/>
        <v>#N/A</v>
      </c>
      <c r="AE220" s="5" t="e">
        <f t="shared" si="302"/>
        <v>#N/A</v>
      </c>
      <c r="AF220" s="5" t="e">
        <f t="shared" si="303"/>
        <v>#N/A</v>
      </c>
      <c r="AG220" s="5" t="e">
        <f t="shared" si="304"/>
        <v>#N/A</v>
      </c>
      <c r="AH220" s="5" t="e">
        <f t="shared" si="305"/>
        <v>#N/A</v>
      </c>
      <c r="AI220" s="5" t="e">
        <f t="shared" si="306"/>
        <v>#N/A</v>
      </c>
      <c r="AJ220" s="5" t="e">
        <f t="shared" si="307"/>
        <v>#N/A</v>
      </c>
      <c r="AK220" s="5" t="e">
        <f t="shared" si="308"/>
        <v>#N/A</v>
      </c>
      <c r="AL220" s="5" t="e">
        <f t="shared" si="309"/>
        <v>#N/A</v>
      </c>
      <c r="AM220" s="5" t="e">
        <f t="shared" si="310"/>
        <v>#N/A</v>
      </c>
      <c r="AN220" s="5" t="e">
        <f t="shared" si="311"/>
        <v>#N/A</v>
      </c>
      <c r="AO220" s="5" t="e">
        <f t="shared" si="312"/>
        <v>#N/A</v>
      </c>
      <c r="AP220" s="5" t="e">
        <f t="shared" si="313"/>
        <v>#N/A</v>
      </c>
      <c r="AQ220" s="5" t="e">
        <f t="shared" si="314"/>
        <v>#N/A</v>
      </c>
      <c r="AR220" s="5" t="e">
        <f t="shared" si="315"/>
        <v>#N/A</v>
      </c>
      <c r="AS220" s="5" t="e">
        <f t="shared" si="316"/>
        <v>#N/A</v>
      </c>
      <c r="AT220" s="5" t="e">
        <f t="shared" si="317"/>
        <v>#N/A</v>
      </c>
      <c r="AU220" s="5" t="e">
        <f t="shared" si="318"/>
        <v>#N/A</v>
      </c>
      <c r="AV220" s="5" t="e">
        <f t="shared" si="319"/>
        <v>#N/A</v>
      </c>
      <c r="AW220" s="5" t="e">
        <f t="shared" si="320"/>
        <v>#N/A</v>
      </c>
      <c r="AX220" s="5" t="e">
        <f t="shared" si="321"/>
        <v>#N/A</v>
      </c>
      <c r="AY220" s="5" t="e">
        <f t="shared" si="322"/>
        <v>#N/A</v>
      </c>
      <c r="AZ220" s="5" t="e">
        <f t="shared" si="323"/>
        <v>#N/A</v>
      </c>
      <c r="BA220" s="5" t="e">
        <f t="shared" si="324"/>
        <v>#N/A</v>
      </c>
      <c r="BB220" s="5" t="e">
        <f t="shared" si="325"/>
        <v>#N/A</v>
      </c>
      <c r="BC220" s="5" t="e">
        <f t="shared" si="326"/>
        <v>#N/A</v>
      </c>
      <c r="BD220" s="5" t="e">
        <f t="shared" si="327"/>
        <v>#N/A</v>
      </c>
      <c r="BE220" s="5" t="e">
        <f t="shared" si="328"/>
        <v>#N/A</v>
      </c>
      <c r="BF220" s="5" t="e">
        <f t="shared" si="329"/>
        <v>#N/A</v>
      </c>
      <c r="BG220" s="5" t="e">
        <f t="shared" si="330"/>
        <v>#N/A</v>
      </c>
      <c r="BH220" s="5" t="e">
        <f t="shared" si="331"/>
        <v>#N/A</v>
      </c>
      <c r="BI220" s="5" t="e">
        <f t="shared" si="332"/>
        <v>#N/A</v>
      </c>
      <c r="BJ220" s="8" t="e">
        <f t="shared" si="333"/>
        <v>#N/A</v>
      </c>
      <c r="BK220" s="8" t="e">
        <f t="shared" si="334"/>
        <v>#N/A</v>
      </c>
      <c r="BL220" s="8" t="e">
        <f t="shared" si="335"/>
        <v>#N/A</v>
      </c>
      <c r="BM220" s="8" t="e">
        <f t="shared" si="336"/>
        <v>#N/A</v>
      </c>
      <c r="BN220" s="8" t="e">
        <f t="shared" si="337"/>
        <v>#N/A</v>
      </c>
    </row>
    <row r="221" spans="1:66" x14ac:dyDescent="0.25">
      <c r="A221" t="s">
        <v>10</v>
      </c>
      <c r="B221" t="s">
        <v>12</v>
      </c>
      <c r="C221" t="s">
        <v>447</v>
      </c>
      <c r="D221" s="7" t="s">
        <v>527</v>
      </c>
      <c r="E221">
        <f>VLOOKUP(A221,home!$A$2:$E$405,3,FALSE)</f>
        <v>1.5653594771241801</v>
      </c>
      <c r="F221">
        <f>VLOOKUP(B221,home!$B$2:$E$405,3,FALSE)</f>
        <v>1.54</v>
      </c>
      <c r="G221">
        <f>VLOOKUP(C221,away!$B$2:$E$405,4,FALSE)</f>
        <v>1.43</v>
      </c>
      <c r="H221">
        <f>VLOOKUP(A221,away!$A$2:$E$405,3,FALSE)</f>
        <v>1.3758169934640501</v>
      </c>
      <c r="I221">
        <f>VLOOKUP(C221,away!$B$2:$E$405,3,FALSE)</f>
        <v>0.53</v>
      </c>
      <c r="J221">
        <f>VLOOKUP(B221,home!$B$2:$E$405,4,FALSE)</f>
        <v>0.81</v>
      </c>
      <c r="K221" s="3">
        <f t="shared" si="282"/>
        <v>3.4472346405228693</v>
      </c>
      <c r="L221" s="3">
        <f t="shared" si="283"/>
        <v>0.59063823529411674</v>
      </c>
      <c r="M221" s="5">
        <f t="shared" si="284"/>
        <v>1.7634944264267365E-2</v>
      </c>
      <c r="N221" s="5">
        <f t="shared" si="285"/>
        <v>6.0791790751472549E-2</v>
      </c>
      <c r="O221" s="5">
        <f t="shared" si="286"/>
        <v>1.0415872359756983E-2</v>
      </c>
      <c r="P221" s="5">
        <f t="shared" si="287"/>
        <v>3.5905956009818947E-2</v>
      </c>
      <c r="Q221" s="5">
        <f t="shared" si="288"/>
        <v>0.10478178346894701</v>
      </c>
      <c r="R221" s="5">
        <f t="shared" si="289"/>
        <v>3.0760062348078152E-3</v>
      </c>
      <c r="S221" s="5">
        <f t="shared" si="290"/>
        <v>1.8276747259011177E-2</v>
      </c>
      <c r="T221" s="5">
        <f t="shared" si="291"/>
        <v>6.1888127679069115E-2</v>
      </c>
      <c r="U221" s="5">
        <f t="shared" si="292"/>
        <v>1.0603715247093823E-2</v>
      </c>
      <c r="V221" s="5">
        <f t="shared" si="293"/>
        <v>4.1347456583331194E-3</v>
      </c>
      <c r="W221" s="5">
        <f t="shared" si="294"/>
        <v>0.12040246455664022</v>
      </c>
      <c r="X221" s="5">
        <f t="shared" si="295"/>
        <v>7.1114299190796412E-2</v>
      </c>
      <c r="Y221" s="5">
        <f t="shared" si="296"/>
        <v>2.100141208911491E-2</v>
      </c>
      <c r="Z221" s="5">
        <f t="shared" si="297"/>
        <v>6.0560229809352936E-4</v>
      </c>
      <c r="AA221" s="5">
        <f t="shared" si="298"/>
        <v>2.0876532203682715E-3</v>
      </c>
      <c r="AB221" s="5">
        <f t="shared" si="299"/>
        <v>3.5983152493263152E-3</v>
      </c>
      <c r="AC221" s="5">
        <f t="shared" si="300"/>
        <v>5.2616410879703819E-4</v>
      </c>
      <c r="AD221" s="5">
        <f t="shared" si="301"/>
        <v>0.10376388665599427</v>
      </c>
      <c r="AE221" s="5">
        <f t="shared" si="302"/>
        <v>6.1286918901755208E-2</v>
      </c>
      <c r="AF221" s="5">
        <f t="shared" si="303"/>
        <v>1.8099198813373168E-2</v>
      </c>
      <c r="AG221" s="5">
        <f t="shared" si="304"/>
        <v>3.563359615789366E-3</v>
      </c>
      <c r="AH221" s="5">
        <f t="shared" si="305"/>
        <v>8.9422968159005967E-5</v>
      </c>
      <c r="AI221" s="5">
        <f t="shared" si="306"/>
        <v>3.0826195349609886E-4</v>
      </c>
      <c r="AJ221" s="5">
        <f t="shared" si="307"/>
        <v>5.3132564222350108E-4</v>
      </c>
      <c r="AK221" s="5">
        <f t="shared" si="308"/>
        <v>6.1053471975697118E-4</v>
      </c>
      <c r="AL221" s="5">
        <f t="shared" si="309"/>
        <v>4.2852248493220713E-5</v>
      </c>
      <c r="AM221" s="5">
        <f t="shared" si="310"/>
        <v>7.153969290316646E-2</v>
      </c>
      <c r="AN221" s="5">
        <f t="shared" si="311"/>
        <v>4.2254077969809276E-2</v>
      </c>
      <c r="AO221" s="5">
        <f t="shared" si="312"/>
        <v>1.2478437023034082E-2</v>
      </c>
      <c r="AP221" s="5">
        <f t="shared" si="313"/>
        <v>2.4567473408378736E-3</v>
      </c>
      <c r="AQ221" s="5">
        <f t="shared" si="314"/>
        <v>3.6276222848899886E-4</v>
      </c>
      <c r="AR221" s="5">
        <f t="shared" si="315"/>
        <v>1.0563324821639459E-5</v>
      </c>
      <c r="AS221" s="5">
        <f t="shared" si="316"/>
        <v>3.6414259244250599E-5</v>
      </c>
      <c r="AT221" s="5">
        <f t="shared" si="317"/>
        <v>6.2764247937880415E-5</v>
      </c>
      <c r="AU221" s="5">
        <f t="shared" si="318"/>
        <v>7.212102989260915E-5</v>
      </c>
      <c r="AV221" s="5">
        <f t="shared" si="319"/>
        <v>6.2154528138996893E-5</v>
      </c>
      <c r="AW221" s="5">
        <f t="shared" si="320"/>
        <v>2.4236143594943797E-6</v>
      </c>
      <c r="AX221" s="5">
        <f t="shared" si="321"/>
        <v>4.1102351258027234E-2</v>
      </c>
      <c r="AY221" s="5">
        <f t="shared" si="322"/>
        <v>2.4276620213480125E-2</v>
      </c>
      <c r="AZ221" s="5">
        <f t="shared" si="323"/>
        <v>7.1693500608976902E-3</v>
      </c>
      <c r="BA221" s="5">
        <f t="shared" si="324"/>
        <v>1.4114974227247932E-3</v>
      </c>
      <c r="BB221" s="5">
        <f t="shared" si="325"/>
        <v>2.0842108672009145E-4</v>
      </c>
      <c r="BC221" s="5">
        <f t="shared" si="326"/>
        <v>2.4620292571687388E-5</v>
      </c>
      <c r="BD221" s="5">
        <f t="shared" si="327"/>
        <v>1.0398505885819444E-6</v>
      </c>
      <c r="BE221" s="5">
        <f t="shared" si="328"/>
        <v>3.5846089699277723E-6</v>
      </c>
      <c r="BF221" s="5">
        <f t="shared" si="329"/>
        <v>6.1784941069320105E-6</v>
      </c>
      <c r="BG221" s="5">
        <f t="shared" si="330"/>
        <v>7.0995729705608118E-6</v>
      </c>
      <c r="BH221" s="5">
        <f t="shared" si="331"/>
        <v>6.1184734692592693E-6</v>
      </c>
      <c r="BI221" s="5">
        <f t="shared" si="332"/>
        <v>4.2183627380701388E-6</v>
      </c>
      <c r="BJ221" s="8">
        <f t="shared" si="333"/>
        <v>0.82997781952271055</v>
      </c>
      <c r="BK221" s="8">
        <f t="shared" si="334"/>
        <v>0.10079802976220099</v>
      </c>
      <c r="BL221" s="8">
        <f t="shared" si="335"/>
        <v>3.1593364347867491E-2</v>
      </c>
      <c r="BM221" s="8">
        <f t="shared" si="336"/>
        <v>0.70609426624268112</v>
      </c>
      <c r="BN221" s="8">
        <f t="shared" si="337"/>
        <v>0.23260635308907066</v>
      </c>
    </row>
    <row r="222" spans="1:66" x14ac:dyDescent="0.25">
      <c r="A222" t="s">
        <v>10</v>
      </c>
      <c r="B222" t="s">
        <v>220</v>
      </c>
      <c r="C222" t="s">
        <v>226</v>
      </c>
      <c r="D222" s="7" t="s">
        <v>527</v>
      </c>
      <c r="E222">
        <f>VLOOKUP(A222,home!$A$2:$E$405,3,FALSE)</f>
        <v>1.5653594771241801</v>
      </c>
      <c r="F222">
        <f>VLOOKUP(B222,home!$B$2:$E$405,3,FALSE)</f>
        <v>1.1299999999999999</v>
      </c>
      <c r="G222">
        <f>VLOOKUP(C222,away!$B$2:$E$405,4,FALSE)</f>
        <v>1.24</v>
      </c>
      <c r="H222">
        <f>VLOOKUP(A222,away!$A$2:$E$405,3,FALSE)</f>
        <v>1.3758169934640501</v>
      </c>
      <c r="I222">
        <f>VLOOKUP(C222,away!$B$2:$E$405,3,FALSE)</f>
        <v>0.83</v>
      </c>
      <c r="J222">
        <f>VLOOKUP(B222,home!$B$2:$E$405,4,FALSE)</f>
        <v>0.81</v>
      </c>
      <c r="K222" s="3">
        <f t="shared" si="282"/>
        <v>2.1933816993464008</v>
      </c>
      <c r="L222" s="3">
        <f t="shared" si="283"/>
        <v>0.92496176470588087</v>
      </c>
      <c r="M222" s="5">
        <f t="shared" si="284"/>
        <v>4.4230376976091182E-2</v>
      </c>
      <c r="N222" s="5">
        <f t="shared" si="285"/>
        <v>9.7014099414550803E-2</v>
      </c>
      <c r="O222" s="5">
        <f t="shared" si="286"/>
        <v>4.0911407541411662E-2</v>
      </c>
      <c r="P222" s="5">
        <f t="shared" si="287"/>
        <v>8.9734332595834659E-2</v>
      </c>
      <c r="Q222" s="5">
        <f t="shared" si="288"/>
        <v>0.10639447511722407</v>
      </c>
      <c r="R222" s="5">
        <f t="shared" si="289"/>
        <v>1.8920743858052806E-2</v>
      </c>
      <c r="S222" s="5">
        <f t="shared" si="290"/>
        <v>4.5513123541613361E-2</v>
      </c>
      <c r="T222" s="5">
        <f t="shared" si="291"/>
        <v>9.8410821459383499E-2</v>
      </c>
      <c r="U222" s="5">
        <f t="shared" si="292"/>
        <v>4.150041331627384E-2</v>
      </c>
      <c r="V222" s="5">
        <f t="shared" si="293"/>
        <v>1.0259640155266821E-2</v>
      </c>
      <c r="W222" s="5">
        <f t="shared" si="294"/>
        <v>7.7787898211228432E-2</v>
      </c>
      <c r="X222" s="5">
        <f t="shared" si="295"/>
        <v>7.1950831602219281E-2</v>
      </c>
      <c r="Y222" s="5">
        <f t="shared" si="296"/>
        <v>3.3275884085422203E-2</v>
      </c>
      <c r="Z222" s="5">
        <f t="shared" si="297"/>
        <v>5.8336548761641609E-3</v>
      </c>
      <c r="AA222" s="5">
        <f t="shared" si="298"/>
        <v>1.2795431845681365E-2</v>
      </c>
      <c r="AB222" s="5">
        <f t="shared" si="299"/>
        <v>1.4032633022775826E-2</v>
      </c>
      <c r="AC222" s="5">
        <f t="shared" si="300"/>
        <v>1.3009186572498978E-3</v>
      </c>
      <c r="AD222" s="5">
        <f t="shared" si="301"/>
        <v>4.2654638091782264E-2</v>
      </c>
      <c r="AE222" s="5">
        <f t="shared" si="302"/>
        <v>3.9453909322265605E-2</v>
      </c>
      <c r="AF222" s="5">
        <f t="shared" si="303"/>
        <v>1.82466787956343E-2</v>
      </c>
      <c r="AG222" s="5">
        <f t="shared" si="304"/>
        <v>5.6258267396104272E-3</v>
      </c>
      <c r="AH222" s="5">
        <f t="shared" si="305"/>
        <v>1.348976927235467E-3</v>
      </c>
      <c r="AI222" s="5">
        <f t="shared" si="306"/>
        <v>2.9588213050388145E-3</v>
      </c>
      <c r="AJ222" s="5">
        <f t="shared" si="307"/>
        <v>3.2449122510541857E-3</v>
      </c>
      <c r="AK222" s="5">
        <f t="shared" si="308"/>
        <v>2.3724437158157284E-3</v>
      </c>
      <c r="AL222" s="5">
        <f t="shared" si="309"/>
        <v>1.0557184943993717E-4</v>
      </c>
      <c r="AM222" s="5">
        <f t="shared" si="310"/>
        <v>1.8711580516551817E-2</v>
      </c>
      <c r="AN222" s="5">
        <f t="shared" si="311"/>
        <v>1.7307496535025946E-2</v>
      </c>
      <c r="AO222" s="5">
        <f t="shared" si="312"/>
        <v>8.0043862688392586E-3</v>
      </c>
      <c r="AP222" s="5">
        <f t="shared" si="313"/>
        <v>2.4679170828710278E-3</v>
      </c>
      <c r="AQ222" s="5">
        <f t="shared" si="314"/>
        <v>5.7068223503004369E-4</v>
      </c>
      <c r="AR222" s="5">
        <f t="shared" si="315"/>
        <v>2.4955041583264698E-4</v>
      </c>
      <c r="AS222" s="5">
        <f t="shared" si="316"/>
        <v>5.4735931515161214E-4</v>
      </c>
      <c r="AT222" s="5">
        <f t="shared" si="317"/>
        <v>6.0028395241016274E-4</v>
      </c>
      <c r="AU222" s="5">
        <f t="shared" si="318"/>
        <v>4.3888394520925894E-4</v>
      </c>
      <c r="AV222" s="5">
        <f t="shared" si="319"/>
        <v>2.4066000338973426E-4</v>
      </c>
      <c r="AW222" s="5">
        <f t="shared" si="320"/>
        <v>5.9495432388278077E-6</v>
      </c>
      <c r="AX222" s="5">
        <f t="shared" si="321"/>
        <v>6.8402730451419102E-3</v>
      </c>
      <c r="AY222" s="5">
        <f t="shared" si="322"/>
        <v>6.3269910269045304E-3</v>
      </c>
      <c r="AZ222" s="5">
        <f t="shared" si="323"/>
        <v>2.9261123927619434E-3</v>
      </c>
      <c r="BA222" s="5">
        <f t="shared" si="324"/>
        <v>9.0218069417894516E-4</v>
      </c>
      <c r="BB222" s="5">
        <f t="shared" si="325"/>
        <v>2.0862066174283337E-4</v>
      </c>
      <c r="BC222" s="5">
        <f t="shared" si="326"/>
        <v>3.8593227087951987E-5</v>
      </c>
      <c r="BD222" s="5">
        <f t="shared" si="327"/>
        <v>3.8470765501941901E-5</v>
      </c>
      <c r="BE222" s="5">
        <f t="shared" si="328"/>
        <v>8.4381073011806213E-5</v>
      </c>
      <c r="BF222" s="5">
        <f t="shared" si="329"/>
        <v>9.2539950657654122E-5</v>
      </c>
      <c r="BG222" s="5">
        <f t="shared" si="330"/>
        <v>6.7658478076972509E-5</v>
      </c>
      <c r="BH222" s="5">
        <f t="shared" si="331"/>
        <v>3.7100216904915281E-5</v>
      </c>
      <c r="BI222" s="5">
        <f t="shared" si="332"/>
        <v>1.6274987360204627E-5</v>
      </c>
      <c r="BJ222" s="8">
        <f t="shared" si="333"/>
        <v>0.6551198965254571</v>
      </c>
      <c r="BK222" s="8">
        <f t="shared" si="334"/>
        <v>0.1974709548024004</v>
      </c>
      <c r="BL222" s="8">
        <f t="shared" si="335"/>
        <v>0.14049894688684664</v>
      </c>
      <c r="BM222" s="8">
        <f t="shared" si="336"/>
        <v>0.59539697610403741</v>
      </c>
      <c r="BN222" s="8">
        <f t="shared" si="337"/>
        <v>0.39720543550316512</v>
      </c>
    </row>
    <row r="223" spans="1:66" x14ac:dyDescent="0.25">
      <c r="A223" t="s">
        <v>13</v>
      </c>
      <c r="B223" t="s">
        <v>53</v>
      </c>
      <c r="C223" t="s">
        <v>52</v>
      </c>
      <c r="D223" s="7" t="s">
        <v>527</v>
      </c>
      <c r="E223">
        <f>VLOOKUP(A223,home!$A$2:$E$405,3,FALSE)</f>
        <v>1.76143790849673</v>
      </c>
      <c r="F223">
        <f>VLOOKUP(B223,home!$B$2:$E$405,3,FALSE)</f>
        <v>0.94</v>
      </c>
      <c r="G223">
        <f>VLOOKUP(C223,away!$B$2:$E$405,4,FALSE)</f>
        <v>0.67</v>
      </c>
      <c r="H223">
        <f>VLOOKUP(A223,away!$A$2:$E$405,3,FALSE)</f>
        <v>1.3562091503267999</v>
      </c>
      <c r="I223">
        <f>VLOOKUP(C223,away!$B$2:$E$405,3,FALSE)</f>
        <v>0.97</v>
      </c>
      <c r="J223">
        <f>VLOOKUP(B223,home!$B$2:$E$405,4,FALSE)</f>
        <v>1.39</v>
      </c>
      <c r="K223" s="3">
        <f t="shared" si="282"/>
        <v>1.1093535947712405</v>
      </c>
      <c r="L223" s="3">
        <f t="shared" si="283"/>
        <v>1.8285767973856242</v>
      </c>
      <c r="M223" s="5">
        <f t="shared" si="284"/>
        <v>5.2975253362597313E-2</v>
      </c>
      <c r="N223" s="5">
        <f t="shared" si="285"/>
        <v>5.8768287751714575E-2</v>
      </c>
      <c r="O223" s="5">
        <f t="shared" si="286"/>
        <v>9.6869319134470194E-2</v>
      </c>
      <c r="P223" s="5">
        <f t="shared" si="287"/>
        <v>0.10746232740486703</v>
      </c>
      <c r="Q223" s="5">
        <f t="shared" si="288"/>
        <v>3.2597405637957613E-2</v>
      </c>
      <c r="R223" s="5">
        <f t="shared" si="289"/>
        <v>8.8566494673917764E-2</v>
      </c>
      <c r="S223" s="5">
        <f t="shared" si="290"/>
        <v>5.4497860218939063E-2</v>
      </c>
      <c r="T223" s="5">
        <f t="shared" si="291"/>
        <v>5.960685960453662E-2</v>
      </c>
      <c r="U223" s="5">
        <f t="shared" si="292"/>
        <v>9.8251559242798589E-2</v>
      </c>
      <c r="V223" s="5">
        <f t="shared" si="293"/>
        <v>1.2283443738084888E-2</v>
      </c>
      <c r="W223" s="5">
        <f t="shared" si="294"/>
        <v>1.2054016374894859E-2</v>
      </c>
      <c r="X223" s="5">
        <f t="shared" si="295"/>
        <v>2.2041694658439109E-2</v>
      </c>
      <c r="Y223" s="5">
        <f t="shared" si="296"/>
        <v>2.0152465713740207E-2</v>
      </c>
      <c r="Z223" s="5">
        <f t="shared" si="297"/>
        <v>5.3983545728834487E-2</v>
      </c>
      <c r="AA223" s="5">
        <f t="shared" si="298"/>
        <v>5.988684051278019E-2</v>
      </c>
      <c r="AB223" s="5">
        <f t="shared" si="299"/>
        <v>3.321784090117233E-2</v>
      </c>
      <c r="AC223" s="5">
        <f t="shared" si="300"/>
        <v>1.5573397115327932E-3</v>
      </c>
      <c r="AD223" s="5">
        <f t="shared" si="301"/>
        <v>3.3430415992302532E-3</v>
      </c>
      <c r="AE223" s="5">
        <f t="shared" si="302"/>
        <v>6.1130083010473716E-3</v>
      </c>
      <c r="AF223" s="5">
        <f t="shared" si="303"/>
        <v>5.5890525707604699E-3</v>
      </c>
      <c r="AG223" s="5">
        <f t="shared" si="304"/>
        <v>3.4066706167536899E-3</v>
      </c>
      <c r="AH223" s="5">
        <f t="shared" si="305"/>
        <v>2.4678264790088146E-2</v>
      </c>
      <c r="AI223" s="5">
        <f t="shared" si="306"/>
        <v>2.7376921757600821E-2</v>
      </c>
      <c r="AJ223" s="5">
        <f t="shared" si="307"/>
        <v>1.5185343282782728E-2</v>
      </c>
      <c r="AK223" s="5">
        <f t="shared" si="308"/>
        <v>5.6153050528634429E-3</v>
      </c>
      <c r="AL223" s="5">
        <f t="shared" si="309"/>
        <v>1.2636492651831119E-4</v>
      </c>
      <c r="AM223" s="5">
        <f t="shared" si="310"/>
        <v>7.4172304311517572E-4</v>
      </c>
      <c r="AN223" s="5">
        <f t="shared" si="311"/>
        <v>1.3562975467266672E-3</v>
      </c>
      <c r="AO223" s="5">
        <f t="shared" si="312"/>
        <v>1.2400471121477143E-3</v>
      </c>
      <c r="AP223" s="5">
        <f t="shared" si="313"/>
        <v>7.558404589794531E-4</v>
      </c>
      <c r="AQ223" s="5">
        <f t="shared" si="314"/>
        <v>3.4552808145378225E-4</v>
      </c>
      <c r="AR223" s="5">
        <f t="shared" si="315"/>
        <v>9.0252204789787564E-3</v>
      </c>
      <c r="AS223" s="5">
        <f t="shared" si="316"/>
        <v>1.0012160781958102E-2</v>
      </c>
      <c r="AT223" s="5">
        <f t="shared" si="317"/>
        <v>5.5535132774464273E-3</v>
      </c>
      <c r="AU223" s="5">
        <f t="shared" si="318"/>
        <v>2.0536033059816686E-3</v>
      </c>
      <c r="AV223" s="5">
        <f t="shared" si="319"/>
        <v>5.6954305243121718E-4</v>
      </c>
      <c r="AW223" s="5">
        <f t="shared" si="320"/>
        <v>7.1204468355231261E-6</v>
      </c>
      <c r="AX223" s="5">
        <f t="shared" si="321"/>
        <v>1.3713885403408057E-4</v>
      </c>
      <c r="AY223" s="5">
        <f t="shared" si="322"/>
        <v>2.507689265067736E-4</v>
      </c>
      <c r="AZ223" s="5">
        <f t="shared" si="323"/>
        <v>2.2927512025779358E-4</v>
      </c>
      <c r="BA223" s="5">
        <f t="shared" si="324"/>
        <v>1.3974905504039999E-4</v>
      </c>
      <c r="BB223" s="5">
        <f t="shared" si="325"/>
        <v>6.3885469875860513E-5</v>
      </c>
      <c r="BC223" s="5">
        <f t="shared" si="326"/>
        <v>2.3363897581015349E-5</v>
      </c>
      <c r="BD223" s="5">
        <f t="shared" si="327"/>
        <v>2.7505514598583527E-3</v>
      </c>
      <c r="BE223" s="5">
        <f t="shared" si="328"/>
        <v>3.0513341495971469E-3</v>
      </c>
      <c r="BF223" s="5">
        <f t="shared" si="329"/>
        <v>1.6925042538519207E-3</v>
      </c>
      <c r="BG223" s="5">
        <f t="shared" si="330"/>
        <v>6.2586189272541466E-4</v>
      </c>
      <c r="BH223" s="5">
        <f t="shared" si="331"/>
        <v>1.7357553513131787E-4</v>
      </c>
      <c r="BI223" s="5">
        <f t="shared" si="332"/>
        <v>3.8511328772453853E-5</v>
      </c>
      <c r="BJ223" s="8">
        <f t="shared" si="333"/>
        <v>0.22895612039479349</v>
      </c>
      <c r="BK223" s="8">
        <f t="shared" si="334"/>
        <v>0.22915335828904618</v>
      </c>
      <c r="BL223" s="8">
        <f t="shared" si="335"/>
        <v>0.48519426886520695</v>
      </c>
      <c r="BM223" s="8">
        <f t="shared" si="336"/>
        <v>0.5598045568326856</v>
      </c>
      <c r="BN223" s="8">
        <f t="shared" si="337"/>
        <v>0.43723908796552446</v>
      </c>
    </row>
    <row r="224" spans="1:66" x14ac:dyDescent="0.25">
      <c r="A224" t="s">
        <v>13</v>
      </c>
      <c r="B224" t="s">
        <v>45</v>
      </c>
      <c r="C224" t="s">
        <v>230</v>
      </c>
      <c r="D224" s="7" t="s">
        <v>527</v>
      </c>
      <c r="E224">
        <f>VLOOKUP(A224,home!$A$2:$E$405,3,FALSE)</f>
        <v>1.76143790849673</v>
      </c>
      <c r="F224">
        <f>VLOOKUP(B224,home!$B$2:$E$405,3,FALSE)</f>
        <v>0.9</v>
      </c>
      <c r="G224">
        <f>VLOOKUP(C224,away!$B$2:$E$405,4,FALSE)</f>
        <v>0.65</v>
      </c>
      <c r="H224">
        <f>VLOOKUP(A224,away!$A$2:$E$405,3,FALSE)</f>
        <v>1.3562091503267999</v>
      </c>
      <c r="I224">
        <f>VLOOKUP(C224,away!$B$2:$E$405,3,FALSE)</f>
        <v>1.22</v>
      </c>
      <c r="J224">
        <f>VLOOKUP(B224,home!$B$2:$E$405,4,FALSE)</f>
        <v>0.91</v>
      </c>
      <c r="K224" s="3">
        <f t="shared" si="282"/>
        <v>1.030441176470587</v>
      </c>
      <c r="L224" s="3">
        <f t="shared" si="283"/>
        <v>1.5056633986928132</v>
      </c>
      <c r="M224" s="5">
        <f t="shared" si="284"/>
        <v>7.9174217073493619E-2</v>
      </c>
      <c r="N224" s="5">
        <f t="shared" si="285"/>
        <v>8.1584373387348391E-2</v>
      </c>
      <c r="O224" s="5">
        <f t="shared" si="286"/>
        <v>0.11920972076771896</v>
      </c>
      <c r="P224" s="5">
        <f t="shared" si="287"/>
        <v>0.12283860491461848</v>
      </c>
      <c r="Q224" s="5">
        <f t="shared" si="288"/>
        <v>4.2033948847437462E-2</v>
      </c>
      <c r="R224" s="5">
        <f t="shared" si="289"/>
        <v>8.9744856664172493E-2</v>
      </c>
      <c r="S224" s="5">
        <f t="shared" si="290"/>
        <v>4.7645949070020614E-2</v>
      </c>
      <c r="T224" s="5">
        <f t="shared" si="291"/>
        <v>6.3288978282112537E-2</v>
      </c>
      <c r="U224" s="5">
        <f t="shared" si="292"/>
        <v>9.2476795683214097E-2</v>
      </c>
      <c r="V224" s="5">
        <f t="shared" si="293"/>
        <v>8.213619323631665E-3</v>
      </c>
      <c r="W224" s="5">
        <f t="shared" si="294"/>
        <v>1.4437837234019315E-2</v>
      </c>
      <c r="X224" s="5">
        <f t="shared" si="295"/>
        <v>2.1738523079547167E-2</v>
      </c>
      <c r="Y224" s="5">
        <f t="shared" si="296"/>
        <v>1.6365449271256573E-2</v>
      </c>
      <c r="Z224" s="5">
        <f t="shared" si="297"/>
        <v>4.5041848633392445E-2</v>
      </c>
      <c r="AA224" s="5">
        <f t="shared" si="298"/>
        <v>4.6412975496203004E-2</v>
      </c>
      <c r="AB224" s="5">
        <f t="shared" si="299"/>
        <v>2.3912920536903973E-2</v>
      </c>
      <c r="AC224" s="5">
        <f t="shared" si="300"/>
        <v>7.9646314822262988E-4</v>
      </c>
      <c r="AD224" s="5">
        <f t="shared" si="301"/>
        <v>3.7193354962784262E-3</v>
      </c>
      <c r="AE224" s="5">
        <f t="shared" si="302"/>
        <v>5.6000673242053963E-3</v>
      </c>
      <c r="AF224" s="5">
        <f t="shared" si="303"/>
        <v>4.2159082001358332E-3</v>
      </c>
      <c r="AG224" s="5">
        <f t="shared" si="304"/>
        <v>2.1159128897311396E-3</v>
      </c>
      <c r="AH224" s="5">
        <f t="shared" si="305"/>
        <v>1.6954465724190227E-2</v>
      </c>
      <c r="AI224" s="5">
        <f t="shared" si="306"/>
        <v>1.7470579607264818E-2</v>
      </c>
      <c r="AJ224" s="5">
        <f t="shared" si="307"/>
        <v>9.0012023020665001E-3</v>
      </c>
      <c r="AK224" s="5">
        <f t="shared" si="308"/>
        <v>3.0917364965970546E-3</v>
      </c>
      <c r="AL224" s="5">
        <f t="shared" si="309"/>
        <v>4.9428425368706128E-5</v>
      </c>
      <c r="AM224" s="5">
        <f t="shared" si="310"/>
        <v>7.6651128889479155E-4</v>
      </c>
      <c r="AN224" s="5">
        <f t="shared" si="311"/>
        <v>1.1541079923737406E-3</v>
      </c>
      <c r="AO224" s="5">
        <f t="shared" si="312"/>
        <v>8.6884908112799288E-4</v>
      </c>
      <c r="AP224" s="5">
        <f t="shared" si="313"/>
        <v>4.3606475348076715E-4</v>
      </c>
      <c r="AQ224" s="5">
        <f t="shared" si="314"/>
        <v>1.641416846939989E-4</v>
      </c>
      <c r="AR224" s="5">
        <f t="shared" si="315"/>
        <v>5.1055436970610154E-3</v>
      </c>
      <c r="AS224" s="5">
        <f t="shared" si="316"/>
        <v>5.2609624537215422E-3</v>
      </c>
      <c r="AT224" s="5">
        <f t="shared" si="317"/>
        <v>2.7105561700902056E-3</v>
      </c>
      <c r="AU224" s="5">
        <f t="shared" si="318"/>
        <v>9.3102289626578695E-4</v>
      </c>
      <c r="AV224" s="5">
        <f t="shared" si="319"/>
        <v>2.3984108213729265E-4</v>
      </c>
      <c r="AW224" s="5">
        <f t="shared" si="320"/>
        <v>2.1302244874399044E-6</v>
      </c>
      <c r="AX224" s="5">
        <f t="shared" si="321"/>
        <v>1.3164079905112242E-4</v>
      </c>
      <c r="AY224" s="5">
        <f t="shared" si="322"/>
        <v>1.9820673290595064E-4</v>
      </c>
      <c r="AZ224" s="5">
        <f t="shared" si="323"/>
        <v>1.4921631155548617E-4</v>
      </c>
      <c r="BA224" s="5">
        <f t="shared" si="324"/>
        <v>7.4889846265679665E-5</v>
      </c>
      <c r="BB224" s="5">
        <f t="shared" si="325"/>
        <v>2.818972511399138E-5</v>
      </c>
      <c r="BC224" s="5">
        <f t="shared" si="326"/>
        <v>8.4888474646696873E-6</v>
      </c>
      <c r="BD224" s="5">
        <f t="shared" si="327"/>
        <v>1.2812050458485928E-3</v>
      </c>
      <c r="BE224" s="5">
        <f t="shared" si="328"/>
        <v>1.3202064347442762E-3</v>
      </c>
      <c r="BF224" s="5">
        <f t="shared" si="329"/>
        <v>6.8019753590096543E-4</v>
      </c>
      <c r="BG224" s="5">
        <f t="shared" si="330"/>
        <v>2.3363451637539514E-4</v>
      </c>
      <c r="BH224" s="5">
        <f t="shared" si="331"/>
        <v>6.0186656479499684E-5</v>
      </c>
      <c r="BI224" s="5">
        <f t="shared" si="332"/>
        <v>1.2403761822113351E-5</v>
      </c>
      <c r="BJ224" s="8">
        <f t="shared" si="333"/>
        <v>0.25908064107500045</v>
      </c>
      <c r="BK224" s="8">
        <f t="shared" si="334"/>
        <v>0.25891648868826167</v>
      </c>
      <c r="BL224" s="8">
        <f t="shared" si="335"/>
        <v>0.43611101352877785</v>
      </c>
      <c r="BM224" s="8">
        <f t="shared" si="336"/>
        <v>0.46436819376222443</v>
      </c>
      <c r="BN224" s="8">
        <f t="shared" si="337"/>
        <v>0.53458572165478935</v>
      </c>
    </row>
    <row r="225" spans="1:66" x14ac:dyDescent="0.25">
      <c r="A225" t="s">
        <v>16</v>
      </c>
      <c r="B225" t="s">
        <v>495</v>
      </c>
      <c r="C225" t="s">
        <v>232</v>
      </c>
      <c r="D225" s="7" t="s">
        <v>527</v>
      </c>
      <c r="E225">
        <f>VLOOKUP(A225,home!$A$2:$E$405,3,FALSE)</f>
        <v>1.5457516339869299</v>
      </c>
      <c r="F225" t="e">
        <f>VLOOKUP(B225,home!$B$2:$E$405,3,FALSE)</f>
        <v>#N/A</v>
      </c>
      <c r="G225">
        <f>VLOOKUP(C225,away!$B$2:$E$405,4,FALSE)</f>
        <v>0.88</v>
      </c>
      <c r="H225">
        <f>VLOOKUP(A225,away!$A$2:$E$405,3,FALSE)</f>
        <v>1.36928104575163</v>
      </c>
      <c r="I225">
        <f>VLOOKUP(C225,away!$B$2:$E$405,3,FALSE)</f>
        <v>1.1000000000000001</v>
      </c>
      <c r="J225" t="e">
        <f>VLOOKUP(B225,home!$B$2:$E$405,4,FALSE)</f>
        <v>#N/A</v>
      </c>
      <c r="K225" s="3" t="e">
        <f t="shared" si="282"/>
        <v>#N/A</v>
      </c>
      <c r="L225" s="3" t="e">
        <f t="shared" si="283"/>
        <v>#N/A</v>
      </c>
      <c r="M225" s="5" t="e">
        <f t="shared" si="284"/>
        <v>#N/A</v>
      </c>
      <c r="N225" s="5" t="e">
        <f t="shared" si="285"/>
        <v>#N/A</v>
      </c>
      <c r="O225" s="5" t="e">
        <f t="shared" si="286"/>
        <v>#N/A</v>
      </c>
      <c r="P225" s="5" t="e">
        <f t="shared" si="287"/>
        <v>#N/A</v>
      </c>
      <c r="Q225" s="5" t="e">
        <f t="shared" si="288"/>
        <v>#N/A</v>
      </c>
      <c r="R225" s="5" t="e">
        <f t="shared" si="289"/>
        <v>#N/A</v>
      </c>
      <c r="S225" s="5" t="e">
        <f t="shared" si="290"/>
        <v>#N/A</v>
      </c>
      <c r="T225" s="5" t="e">
        <f t="shared" si="291"/>
        <v>#N/A</v>
      </c>
      <c r="U225" s="5" t="e">
        <f t="shared" si="292"/>
        <v>#N/A</v>
      </c>
      <c r="V225" s="5" t="e">
        <f t="shared" si="293"/>
        <v>#N/A</v>
      </c>
      <c r="W225" s="5" t="e">
        <f t="shared" si="294"/>
        <v>#N/A</v>
      </c>
      <c r="X225" s="5" t="e">
        <f t="shared" si="295"/>
        <v>#N/A</v>
      </c>
      <c r="Y225" s="5" t="e">
        <f t="shared" si="296"/>
        <v>#N/A</v>
      </c>
      <c r="Z225" s="5" t="e">
        <f t="shared" si="297"/>
        <v>#N/A</v>
      </c>
      <c r="AA225" s="5" t="e">
        <f t="shared" si="298"/>
        <v>#N/A</v>
      </c>
      <c r="AB225" s="5" t="e">
        <f t="shared" si="299"/>
        <v>#N/A</v>
      </c>
      <c r="AC225" s="5" t="e">
        <f t="shared" si="300"/>
        <v>#N/A</v>
      </c>
      <c r="AD225" s="5" t="e">
        <f t="shared" si="301"/>
        <v>#N/A</v>
      </c>
      <c r="AE225" s="5" t="e">
        <f t="shared" si="302"/>
        <v>#N/A</v>
      </c>
      <c r="AF225" s="5" t="e">
        <f t="shared" si="303"/>
        <v>#N/A</v>
      </c>
      <c r="AG225" s="5" t="e">
        <f t="shared" si="304"/>
        <v>#N/A</v>
      </c>
      <c r="AH225" s="5" t="e">
        <f t="shared" si="305"/>
        <v>#N/A</v>
      </c>
      <c r="AI225" s="5" t="e">
        <f t="shared" si="306"/>
        <v>#N/A</v>
      </c>
      <c r="AJ225" s="5" t="e">
        <f t="shared" si="307"/>
        <v>#N/A</v>
      </c>
      <c r="AK225" s="5" t="e">
        <f t="shared" si="308"/>
        <v>#N/A</v>
      </c>
      <c r="AL225" s="5" t="e">
        <f t="shared" si="309"/>
        <v>#N/A</v>
      </c>
      <c r="AM225" s="5" t="e">
        <f t="shared" si="310"/>
        <v>#N/A</v>
      </c>
      <c r="AN225" s="5" t="e">
        <f t="shared" si="311"/>
        <v>#N/A</v>
      </c>
      <c r="AO225" s="5" t="e">
        <f t="shared" si="312"/>
        <v>#N/A</v>
      </c>
      <c r="AP225" s="5" t="e">
        <f t="shared" si="313"/>
        <v>#N/A</v>
      </c>
      <c r="AQ225" s="5" t="e">
        <f t="shared" si="314"/>
        <v>#N/A</v>
      </c>
      <c r="AR225" s="5" t="e">
        <f t="shared" si="315"/>
        <v>#N/A</v>
      </c>
      <c r="AS225" s="5" t="e">
        <f t="shared" si="316"/>
        <v>#N/A</v>
      </c>
      <c r="AT225" s="5" t="e">
        <f t="shared" si="317"/>
        <v>#N/A</v>
      </c>
      <c r="AU225" s="5" t="e">
        <f t="shared" si="318"/>
        <v>#N/A</v>
      </c>
      <c r="AV225" s="5" t="e">
        <f t="shared" si="319"/>
        <v>#N/A</v>
      </c>
      <c r="AW225" s="5" t="e">
        <f t="shared" si="320"/>
        <v>#N/A</v>
      </c>
      <c r="AX225" s="5" t="e">
        <f t="shared" si="321"/>
        <v>#N/A</v>
      </c>
      <c r="AY225" s="5" t="e">
        <f t="shared" si="322"/>
        <v>#N/A</v>
      </c>
      <c r="AZ225" s="5" t="e">
        <f t="shared" si="323"/>
        <v>#N/A</v>
      </c>
      <c r="BA225" s="5" t="e">
        <f t="shared" si="324"/>
        <v>#N/A</v>
      </c>
      <c r="BB225" s="5" t="e">
        <f t="shared" si="325"/>
        <v>#N/A</v>
      </c>
      <c r="BC225" s="5" t="e">
        <f t="shared" si="326"/>
        <v>#N/A</v>
      </c>
      <c r="BD225" s="5" t="e">
        <f t="shared" si="327"/>
        <v>#N/A</v>
      </c>
      <c r="BE225" s="5" t="e">
        <f t="shared" si="328"/>
        <v>#N/A</v>
      </c>
      <c r="BF225" s="5" t="e">
        <f t="shared" si="329"/>
        <v>#N/A</v>
      </c>
      <c r="BG225" s="5" t="e">
        <f t="shared" si="330"/>
        <v>#N/A</v>
      </c>
      <c r="BH225" s="5" t="e">
        <f t="shared" si="331"/>
        <v>#N/A</v>
      </c>
      <c r="BI225" s="5" t="e">
        <f t="shared" si="332"/>
        <v>#N/A</v>
      </c>
      <c r="BJ225" s="8" t="e">
        <f t="shared" si="333"/>
        <v>#N/A</v>
      </c>
      <c r="BK225" s="8" t="e">
        <f t="shared" si="334"/>
        <v>#N/A</v>
      </c>
      <c r="BL225" s="8" t="e">
        <f t="shared" si="335"/>
        <v>#N/A</v>
      </c>
      <c r="BM225" s="8" t="e">
        <f t="shared" si="336"/>
        <v>#N/A</v>
      </c>
      <c r="BN225" s="8" t="e">
        <f t="shared" si="337"/>
        <v>#N/A</v>
      </c>
    </row>
    <row r="226" spans="1:66" x14ac:dyDescent="0.25">
      <c r="A226" t="s">
        <v>16</v>
      </c>
      <c r="B226" t="s">
        <v>493</v>
      </c>
      <c r="C226" t="s">
        <v>60</v>
      </c>
      <c r="D226" s="7" t="s">
        <v>527</v>
      </c>
      <c r="E226">
        <f>VLOOKUP(A226,home!$A$2:$E$405,3,FALSE)</f>
        <v>1.5457516339869299</v>
      </c>
      <c r="F226" t="e">
        <f>VLOOKUP(B226,home!$B$2:$E$405,3,FALSE)</f>
        <v>#N/A</v>
      </c>
      <c r="G226">
        <f>VLOOKUP(C226,away!$B$2:$E$405,4,FALSE)</f>
        <v>1.1000000000000001</v>
      </c>
      <c r="H226">
        <f>VLOOKUP(A226,away!$A$2:$E$405,3,FALSE)</f>
        <v>1.36928104575163</v>
      </c>
      <c r="I226">
        <f>VLOOKUP(C226,away!$B$2:$E$405,3,FALSE)</f>
        <v>0.91</v>
      </c>
      <c r="J226" t="e">
        <f>VLOOKUP(B226,home!$B$2:$E$405,4,FALSE)</f>
        <v>#N/A</v>
      </c>
      <c r="K226" s="3" t="e">
        <f t="shared" si="282"/>
        <v>#N/A</v>
      </c>
      <c r="L226" s="3" t="e">
        <f t="shared" si="283"/>
        <v>#N/A</v>
      </c>
      <c r="M226" s="5" t="e">
        <f t="shared" si="284"/>
        <v>#N/A</v>
      </c>
      <c r="N226" s="5" t="e">
        <f t="shared" si="285"/>
        <v>#N/A</v>
      </c>
      <c r="O226" s="5" t="e">
        <f t="shared" si="286"/>
        <v>#N/A</v>
      </c>
      <c r="P226" s="5" t="e">
        <f t="shared" si="287"/>
        <v>#N/A</v>
      </c>
      <c r="Q226" s="5" t="e">
        <f t="shared" si="288"/>
        <v>#N/A</v>
      </c>
      <c r="R226" s="5" t="e">
        <f t="shared" si="289"/>
        <v>#N/A</v>
      </c>
      <c r="S226" s="5" t="e">
        <f t="shared" si="290"/>
        <v>#N/A</v>
      </c>
      <c r="T226" s="5" t="e">
        <f t="shared" si="291"/>
        <v>#N/A</v>
      </c>
      <c r="U226" s="5" t="e">
        <f t="shared" si="292"/>
        <v>#N/A</v>
      </c>
      <c r="V226" s="5" t="e">
        <f t="shared" si="293"/>
        <v>#N/A</v>
      </c>
      <c r="W226" s="5" t="e">
        <f t="shared" si="294"/>
        <v>#N/A</v>
      </c>
      <c r="X226" s="5" t="e">
        <f t="shared" si="295"/>
        <v>#N/A</v>
      </c>
      <c r="Y226" s="5" t="e">
        <f t="shared" si="296"/>
        <v>#N/A</v>
      </c>
      <c r="Z226" s="5" t="e">
        <f t="shared" si="297"/>
        <v>#N/A</v>
      </c>
      <c r="AA226" s="5" t="e">
        <f t="shared" si="298"/>
        <v>#N/A</v>
      </c>
      <c r="AB226" s="5" t="e">
        <f t="shared" si="299"/>
        <v>#N/A</v>
      </c>
      <c r="AC226" s="5" t="e">
        <f t="shared" si="300"/>
        <v>#N/A</v>
      </c>
      <c r="AD226" s="5" t="e">
        <f t="shared" si="301"/>
        <v>#N/A</v>
      </c>
      <c r="AE226" s="5" t="e">
        <f t="shared" si="302"/>
        <v>#N/A</v>
      </c>
      <c r="AF226" s="5" t="e">
        <f t="shared" si="303"/>
        <v>#N/A</v>
      </c>
      <c r="AG226" s="5" t="e">
        <f t="shared" si="304"/>
        <v>#N/A</v>
      </c>
      <c r="AH226" s="5" t="e">
        <f t="shared" si="305"/>
        <v>#N/A</v>
      </c>
      <c r="AI226" s="5" t="e">
        <f t="shared" si="306"/>
        <v>#N/A</v>
      </c>
      <c r="AJ226" s="5" t="e">
        <f t="shared" si="307"/>
        <v>#N/A</v>
      </c>
      <c r="AK226" s="5" t="e">
        <f t="shared" si="308"/>
        <v>#N/A</v>
      </c>
      <c r="AL226" s="5" t="e">
        <f t="shared" si="309"/>
        <v>#N/A</v>
      </c>
      <c r="AM226" s="5" t="e">
        <f t="shared" si="310"/>
        <v>#N/A</v>
      </c>
      <c r="AN226" s="5" t="e">
        <f t="shared" si="311"/>
        <v>#N/A</v>
      </c>
      <c r="AO226" s="5" t="e">
        <f t="shared" si="312"/>
        <v>#N/A</v>
      </c>
      <c r="AP226" s="5" t="e">
        <f t="shared" si="313"/>
        <v>#N/A</v>
      </c>
      <c r="AQ226" s="5" t="e">
        <f t="shared" si="314"/>
        <v>#N/A</v>
      </c>
      <c r="AR226" s="5" t="e">
        <f t="shared" si="315"/>
        <v>#N/A</v>
      </c>
      <c r="AS226" s="5" t="e">
        <f t="shared" si="316"/>
        <v>#N/A</v>
      </c>
      <c r="AT226" s="5" t="e">
        <f t="shared" si="317"/>
        <v>#N/A</v>
      </c>
      <c r="AU226" s="5" t="e">
        <f t="shared" si="318"/>
        <v>#N/A</v>
      </c>
      <c r="AV226" s="5" t="e">
        <f t="shared" si="319"/>
        <v>#N/A</v>
      </c>
      <c r="AW226" s="5" t="e">
        <f t="shared" si="320"/>
        <v>#N/A</v>
      </c>
      <c r="AX226" s="5" t="e">
        <f t="shared" si="321"/>
        <v>#N/A</v>
      </c>
      <c r="AY226" s="5" t="e">
        <f t="shared" si="322"/>
        <v>#N/A</v>
      </c>
      <c r="AZ226" s="5" t="e">
        <f t="shared" si="323"/>
        <v>#N/A</v>
      </c>
      <c r="BA226" s="5" t="e">
        <f t="shared" si="324"/>
        <v>#N/A</v>
      </c>
      <c r="BB226" s="5" t="e">
        <f t="shared" si="325"/>
        <v>#N/A</v>
      </c>
      <c r="BC226" s="5" t="e">
        <f t="shared" si="326"/>
        <v>#N/A</v>
      </c>
      <c r="BD226" s="5" t="e">
        <f t="shared" si="327"/>
        <v>#N/A</v>
      </c>
      <c r="BE226" s="5" t="e">
        <f t="shared" si="328"/>
        <v>#N/A</v>
      </c>
      <c r="BF226" s="5" t="e">
        <f t="shared" si="329"/>
        <v>#N/A</v>
      </c>
      <c r="BG226" s="5" t="e">
        <f t="shared" si="330"/>
        <v>#N/A</v>
      </c>
      <c r="BH226" s="5" t="e">
        <f t="shared" si="331"/>
        <v>#N/A</v>
      </c>
      <c r="BI226" s="5" t="e">
        <f t="shared" si="332"/>
        <v>#N/A</v>
      </c>
      <c r="BJ226" s="8" t="e">
        <f t="shared" si="333"/>
        <v>#N/A</v>
      </c>
      <c r="BK226" s="8" t="e">
        <f t="shared" si="334"/>
        <v>#N/A</v>
      </c>
      <c r="BL226" s="8" t="e">
        <f t="shared" si="335"/>
        <v>#N/A</v>
      </c>
      <c r="BM226" s="8" t="e">
        <f t="shared" si="336"/>
        <v>#N/A</v>
      </c>
      <c r="BN226" s="8" t="e">
        <f t="shared" si="337"/>
        <v>#N/A</v>
      </c>
    </row>
    <row r="227" spans="1:66" x14ac:dyDescent="0.25">
      <c r="A227" t="s">
        <v>16</v>
      </c>
      <c r="B227" t="s">
        <v>494</v>
      </c>
      <c r="C227" t="s">
        <v>233</v>
      </c>
      <c r="D227" s="7" t="s">
        <v>527</v>
      </c>
      <c r="E227">
        <f>VLOOKUP(A227,home!$A$2:$E$405,3,FALSE)</f>
        <v>1.5457516339869299</v>
      </c>
      <c r="F227" t="e">
        <f>VLOOKUP(B227,home!$B$2:$E$405,3,FALSE)</f>
        <v>#N/A</v>
      </c>
      <c r="G227">
        <f>VLOOKUP(C227,away!$B$2:$E$405,4,FALSE)</f>
        <v>1.18</v>
      </c>
      <c r="H227">
        <f>VLOOKUP(A227,away!$A$2:$E$405,3,FALSE)</f>
        <v>1.36928104575163</v>
      </c>
      <c r="I227">
        <f>VLOOKUP(C227,away!$B$2:$E$405,3,FALSE)</f>
        <v>0.88</v>
      </c>
      <c r="J227" t="e">
        <f>VLOOKUP(B227,home!$B$2:$E$405,4,FALSE)</f>
        <v>#N/A</v>
      </c>
      <c r="K227" s="3" t="e">
        <f t="shared" si="282"/>
        <v>#N/A</v>
      </c>
      <c r="L227" s="3" t="e">
        <f t="shared" si="283"/>
        <v>#N/A</v>
      </c>
      <c r="M227" s="5" t="e">
        <f t="shared" si="284"/>
        <v>#N/A</v>
      </c>
      <c r="N227" s="5" t="e">
        <f t="shared" si="285"/>
        <v>#N/A</v>
      </c>
      <c r="O227" s="5" t="e">
        <f t="shared" si="286"/>
        <v>#N/A</v>
      </c>
      <c r="P227" s="5" t="e">
        <f t="shared" si="287"/>
        <v>#N/A</v>
      </c>
      <c r="Q227" s="5" t="e">
        <f t="shared" si="288"/>
        <v>#N/A</v>
      </c>
      <c r="R227" s="5" t="e">
        <f t="shared" si="289"/>
        <v>#N/A</v>
      </c>
      <c r="S227" s="5" t="e">
        <f t="shared" si="290"/>
        <v>#N/A</v>
      </c>
      <c r="T227" s="5" t="e">
        <f t="shared" si="291"/>
        <v>#N/A</v>
      </c>
      <c r="U227" s="5" t="e">
        <f t="shared" si="292"/>
        <v>#N/A</v>
      </c>
      <c r="V227" s="5" t="e">
        <f t="shared" si="293"/>
        <v>#N/A</v>
      </c>
      <c r="W227" s="5" t="e">
        <f t="shared" si="294"/>
        <v>#N/A</v>
      </c>
      <c r="X227" s="5" t="e">
        <f t="shared" si="295"/>
        <v>#N/A</v>
      </c>
      <c r="Y227" s="5" t="e">
        <f t="shared" si="296"/>
        <v>#N/A</v>
      </c>
      <c r="Z227" s="5" t="e">
        <f t="shared" si="297"/>
        <v>#N/A</v>
      </c>
      <c r="AA227" s="5" t="e">
        <f t="shared" si="298"/>
        <v>#N/A</v>
      </c>
      <c r="AB227" s="5" t="e">
        <f t="shared" si="299"/>
        <v>#N/A</v>
      </c>
      <c r="AC227" s="5" t="e">
        <f t="shared" si="300"/>
        <v>#N/A</v>
      </c>
      <c r="AD227" s="5" t="e">
        <f t="shared" si="301"/>
        <v>#N/A</v>
      </c>
      <c r="AE227" s="5" t="e">
        <f t="shared" si="302"/>
        <v>#N/A</v>
      </c>
      <c r="AF227" s="5" t="e">
        <f t="shared" si="303"/>
        <v>#N/A</v>
      </c>
      <c r="AG227" s="5" t="e">
        <f t="shared" si="304"/>
        <v>#N/A</v>
      </c>
      <c r="AH227" s="5" t="e">
        <f t="shared" si="305"/>
        <v>#N/A</v>
      </c>
      <c r="AI227" s="5" t="e">
        <f t="shared" si="306"/>
        <v>#N/A</v>
      </c>
      <c r="AJ227" s="5" t="e">
        <f t="shared" si="307"/>
        <v>#N/A</v>
      </c>
      <c r="AK227" s="5" t="e">
        <f t="shared" si="308"/>
        <v>#N/A</v>
      </c>
      <c r="AL227" s="5" t="e">
        <f t="shared" si="309"/>
        <v>#N/A</v>
      </c>
      <c r="AM227" s="5" t="e">
        <f t="shared" si="310"/>
        <v>#N/A</v>
      </c>
      <c r="AN227" s="5" t="e">
        <f t="shared" si="311"/>
        <v>#N/A</v>
      </c>
      <c r="AO227" s="5" t="e">
        <f t="shared" si="312"/>
        <v>#N/A</v>
      </c>
      <c r="AP227" s="5" t="e">
        <f t="shared" si="313"/>
        <v>#N/A</v>
      </c>
      <c r="AQ227" s="5" t="e">
        <f t="shared" si="314"/>
        <v>#N/A</v>
      </c>
      <c r="AR227" s="5" t="e">
        <f t="shared" si="315"/>
        <v>#N/A</v>
      </c>
      <c r="AS227" s="5" t="e">
        <f t="shared" si="316"/>
        <v>#N/A</v>
      </c>
      <c r="AT227" s="5" t="e">
        <f t="shared" si="317"/>
        <v>#N/A</v>
      </c>
      <c r="AU227" s="5" t="e">
        <f t="shared" si="318"/>
        <v>#N/A</v>
      </c>
      <c r="AV227" s="5" t="e">
        <f t="shared" si="319"/>
        <v>#N/A</v>
      </c>
      <c r="AW227" s="5" t="e">
        <f t="shared" si="320"/>
        <v>#N/A</v>
      </c>
      <c r="AX227" s="5" t="e">
        <f t="shared" si="321"/>
        <v>#N/A</v>
      </c>
      <c r="AY227" s="5" t="e">
        <f t="shared" si="322"/>
        <v>#N/A</v>
      </c>
      <c r="AZ227" s="5" t="e">
        <f t="shared" si="323"/>
        <v>#N/A</v>
      </c>
      <c r="BA227" s="5" t="e">
        <f t="shared" si="324"/>
        <v>#N/A</v>
      </c>
      <c r="BB227" s="5" t="e">
        <f t="shared" si="325"/>
        <v>#N/A</v>
      </c>
      <c r="BC227" s="5" t="e">
        <f t="shared" si="326"/>
        <v>#N/A</v>
      </c>
      <c r="BD227" s="5" t="e">
        <f t="shared" si="327"/>
        <v>#N/A</v>
      </c>
      <c r="BE227" s="5" t="e">
        <f t="shared" si="328"/>
        <v>#N/A</v>
      </c>
      <c r="BF227" s="5" t="e">
        <f t="shared" si="329"/>
        <v>#N/A</v>
      </c>
      <c r="BG227" s="5" t="e">
        <f t="shared" si="330"/>
        <v>#N/A</v>
      </c>
      <c r="BH227" s="5" t="e">
        <f t="shared" si="331"/>
        <v>#N/A</v>
      </c>
      <c r="BI227" s="5" t="e">
        <f t="shared" si="332"/>
        <v>#N/A</v>
      </c>
      <c r="BJ227" s="8" t="e">
        <f t="shared" si="333"/>
        <v>#N/A</v>
      </c>
      <c r="BK227" s="8" t="e">
        <f t="shared" si="334"/>
        <v>#N/A</v>
      </c>
      <c r="BL227" s="8" t="e">
        <f t="shared" si="335"/>
        <v>#N/A</v>
      </c>
      <c r="BM227" s="8" t="e">
        <f t="shared" si="336"/>
        <v>#N/A</v>
      </c>
      <c r="BN227" s="8" t="e">
        <f t="shared" si="337"/>
        <v>#N/A</v>
      </c>
    </row>
    <row r="228" spans="1:66" x14ac:dyDescent="0.25">
      <c r="A228" t="s">
        <v>61</v>
      </c>
      <c r="B228" t="s">
        <v>70</v>
      </c>
      <c r="C228" t="s">
        <v>318</v>
      </c>
      <c r="D228" s="7" t="s">
        <v>527</v>
      </c>
      <c r="E228">
        <f>VLOOKUP(A228,home!$A$2:$E$405,3,FALSE)</f>
        <v>1.51315789473684</v>
      </c>
      <c r="F228">
        <f>VLOOKUP(B228,home!$B$2:$E$405,3,FALSE)</f>
        <v>1.18</v>
      </c>
      <c r="G228">
        <f>VLOOKUP(C228,away!$B$2:$E$405,4,FALSE)</f>
        <v>1.22</v>
      </c>
      <c r="H228">
        <f>VLOOKUP(A228,away!$A$2:$E$405,3,FALSE)</f>
        <v>1.30526315789474</v>
      </c>
      <c r="I228">
        <f>VLOOKUP(C228,away!$B$2:$E$405,3,FALSE)</f>
        <v>0.9</v>
      </c>
      <c r="J228">
        <f>VLOOKUP(B228,home!$B$2:$E$405,4,FALSE)</f>
        <v>0.93</v>
      </c>
      <c r="K228" s="3">
        <f t="shared" si="282"/>
        <v>2.1783421052631549</v>
      </c>
      <c r="L228" s="3">
        <f t="shared" si="283"/>
        <v>1.0925052631578973</v>
      </c>
      <c r="M228" s="5">
        <f t="shared" si="284"/>
        <v>3.7974235270159515E-2</v>
      </c>
      <c r="N228" s="5">
        <f t="shared" si="285"/>
        <v>8.2720875604157612E-2</v>
      </c>
      <c r="O228" s="5">
        <f t="shared" si="286"/>
        <v>4.1487051897045532E-2</v>
      </c>
      <c r="P228" s="5">
        <f t="shared" si="287"/>
        <v>9.03729919705719E-2</v>
      </c>
      <c r="Q228" s="5">
        <f t="shared" si="288"/>
        <v>9.0097183156386151E-2</v>
      </c>
      <c r="R228" s="5">
        <f t="shared" si="289"/>
        <v>2.2662411275213533E-2</v>
      </c>
      <c r="S228" s="5">
        <f t="shared" si="290"/>
        <v>5.3768546091900994E-2</v>
      </c>
      <c r="T228" s="5">
        <f t="shared" si="291"/>
        <v>9.8431646794052932E-2</v>
      </c>
      <c r="U228" s="5">
        <f t="shared" si="292"/>
        <v>4.9366484687588093E-2</v>
      </c>
      <c r="V228" s="5">
        <f t="shared" si="293"/>
        <v>1.4217898441645999E-2</v>
      </c>
      <c r="W228" s="5">
        <f t="shared" si="294"/>
        <v>6.5420829211720752E-2</v>
      </c>
      <c r="X228" s="5">
        <f t="shared" si="295"/>
        <v>7.147260023395885E-2</v>
      </c>
      <c r="Y228" s="5">
        <f t="shared" si="296"/>
        <v>3.9042095963590193E-2</v>
      </c>
      <c r="Z228" s="5">
        <f t="shared" si="297"/>
        <v>8.252934531339887E-3</v>
      </c>
      <c r="AA228" s="5">
        <f t="shared" si="298"/>
        <v>1.7977714781597917E-2</v>
      </c>
      <c r="AB228" s="5">
        <f t="shared" si="299"/>
        <v>1.9580806532583279E-2</v>
      </c>
      <c r="AC228" s="5">
        <f t="shared" si="300"/>
        <v>2.1147792914130398E-3</v>
      </c>
      <c r="AD228" s="5">
        <f t="shared" si="301"/>
        <v>3.5627236708280267E-2</v>
      </c>
      <c r="AE228" s="5">
        <f t="shared" si="302"/>
        <v>3.8922943615568431E-2</v>
      </c>
      <c r="AF228" s="5">
        <f t="shared" si="303"/>
        <v>2.1261760378803292E-2</v>
      </c>
      <c r="AG228" s="5">
        <f t="shared" si="304"/>
        <v>7.7428617059482167E-3</v>
      </c>
      <c r="AH228" s="5">
        <f t="shared" si="305"/>
        <v>2.2540936029965949E-3</v>
      </c>
      <c r="AI228" s="5">
        <f t="shared" si="306"/>
        <v>4.9101870046118117E-3</v>
      </c>
      <c r="AJ228" s="5">
        <f t="shared" si="307"/>
        <v>5.3480335484309407E-3</v>
      </c>
      <c r="AK228" s="5">
        <f t="shared" si="308"/>
        <v>3.8832822196356791E-3</v>
      </c>
      <c r="AL228" s="5">
        <f t="shared" si="309"/>
        <v>2.0131431805036024E-4</v>
      </c>
      <c r="AM228" s="5">
        <f t="shared" si="310"/>
        <v>1.5521661963164797E-2</v>
      </c>
      <c r="AN228" s="5">
        <f t="shared" si="311"/>
        <v>1.6957497387715282E-2</v>
      </c>
      <c r="AO228" s="5">
        <f t="shared" si="312"/>
        <v>9.2630775730326194E-3</v>
      </c>
      <c r="AP228" s="5">
        <f t="shared" si="313"/>
        <v>3.3733203338593403E-3</v>
      </c>
      <c r="AQ228" s="5">
        <f t="shared" si="314"/>
        <v>9.2134255476472083E-4</v>
      </c>
      <c r="AR228" s="5">
        <f t="shared" si="315"/>
        <v>4.9252182498486579E-4</v>
      </c>
      <c r="AS228" s="5">
        <f t="shared" si="316"/>
        <v>1.0728810291255834E-3</v>
      </c>
      <c r="AT228" s="5">
        <f t="shared" si="317"/>
        <v>1.1685509598411623E-3</v>
      </c>
      <c r="AU228" s="5">
        <f t="shared" si="318"/>
        <v>8.485012526558925E-4</v>
      </c>
      <c r="AV228" s="5">
        <f t="shared" si="319"/>
        <v>4.6208150125721513E-4</v>
      </c>
      <c r="AW228" s="5">
        <f t="shared" si="320"/>
        <v>1.3308275641287871E-5</v>
      </c>
      <c r="AX228" s="5">
        <f t="shared" si="321"/>
        <v>5.6352482996705703E-3</v>
      </c>
      <c r="AY228" s="5">
        <f t="shared" si="322"/>
        <v>6.1565384265916895E-3</v>
      </c>
      <c r="AZ228" s="5">
        <f t="shared" si="323"/>
        <v>3.3630253169426301E-3</v>
      </c>
      <c r="BA228" s="5">
        <f t="shared" si="324"/>
        <v>1.2247076196310266E-3</v>
      </c>
      <c r="BB228" s="5">
        <f t="shared" si="325"/>
        <v>3.3449988006911913E-4</v>
      </c>
      <c r="BC228" s="5">
        <f t="shared" si="326"/>
        <v>7.3088575900239635E-5</v>
      </c>
      <c r="BD228" s="5">
        <f t="shared" si="327"/>
        <v>8.9680447669349733E-5</v>
      </c>
      <c r="BE228" s="5">
        <f t="shared" si="328"/>
        <v>1.9535469517699346E-4</v>
      </c>
      <c r="BF228" s="5">
        <f t="shared" si="329"/>
        <v>2.1277467898244697E-4</v>
      </c>
      <c r="BG228" s="5">
        <f t="shared" si="330"/>
        <v>1.544986807204385E-4</v>
      </c>
      <c r="BH228" s="5">
        <f t="shared" si="331"/>
        <v>8.4137745355234982E-5</v>
      </c>
      <c r="BI228" s="5">
        <f t="shared" si="332"/>
        <v>3.6656158669843556E-5</v>
      </c>
      <c r="BJ228" s="8">
        <f t="shared" si="333"/>
        <v>0.61356404130380882</v>
      </c>
      <c r="BK228" s="8">
        <f t="shared" si="334"/>
        <v>0.20480630381033352</v>
      </c>
      <c r="BL228" s="8">
        <f t="shared" si="335"/>
        <v>0.17228770452414241</v>
      </c>
      <c r="BM228" s="8">
        <f t="shared" si="336"/>
        <v>0.62745300484513977</v>
      </c>
      <c r="BN228" s="8">
        <f t="shared" si="337"/>
        <v>0.36531474917353424</v>
      </c>
    </row>
    <row r="229" spans="1:66" x14ac:dyDescent="0.25">
      <c r="A229" t="s">
        <v>61</v>
      </c>
      <c r="B229" t="s">
        <v>240</v>
      </c>
      <c r="C229" t="s">
        <v>65</v>
      </c>
      <c r="D229" s="7" t="s">
        <v>527</v>
      </c>
      <c r="E229">
        <f>VLOOKUP(A229,home!$A$2:$E$405,3,FALSE)</f>
        <v>1.51315789473684</v>
      </c>
      <c r="F229">
        <f>VLOOKUP(B229,home!$B$2:$E$405,3,FALSE)</f>
        <v>1.1100000000000001</v>
      </c>
      <c r="G229">
        <f>VLOOKUP(C229,away!$B$2:$E$405,4,FALSE)</f>
        <v>0.73</v>
      </c>
      <c r="H229">
        <f>VLOOKUP(A229,away!$A$2:$E$405,3,FALSE)</f>
        <v>1.30526315789474</v>
      </c>
      <c r="I229">
        <f>VLOOKUP(C229,away!$B$2:$E$405,3,FALSE)</f>
        <v>0.8</v>
      </c>
      <c r="J229">
        <f>VLOOKUP(B229,home!$B$2:$E$405,4,FALSE)</f>
        <v>0.89</v>
      </c>
      <c r="K229" s="3">
        <f t="shared" si="282"/>
        <v>1.2261118421052615</v>
      </c>
      <c r="L229" s="3">
        <f t="shared" si="283"/>
        <v>0.92934736842105503</v>
      </c>
      <c r="M229" s="5">
        <f t="shared" si="284"/>
        <v>0.11584997886634782</v>
      </c>
      <c r="N229" s="5">
        <f t="shared" si="285"/>
        <v>0.14204503099567334</v>
      </c>
      <c r="O229" s="5">
        <f t="shared" si="286"/>
        <v>0.10766487299107519</v>
      </c>
      <c r="P229" s="5">
        <f t="shared" si="287"/>
        <v>0.13200917575311621</v>
      </c>
      <c r="Q229" s="5">
        <f t="shared" si="288"/>
        <v>8.7081547308002022E-2</v>
      </c>
      <c r="R229" s="5">
        <f t="shared" si="289"/>
        <v>5.0029033192821412E-2</v>
      </c>
      <c r="S229" s="5">
        <f t="shared" si="290"/>
        <v>3.760557976260271E-2</v>
      </c>
      <c r="T229" s="5">
        <f t="shared" si="291"/>
        <v>8.0929006828725281E-2</v>
      </c>
      <c r="U229" s="5">
        <f t="shared" si="292"/>
        <v>6.134119004679553E-2</v>
      </c>
      <c r="V229" s="5">
        <f t="shared" si="293"/>
        <v>4.761216605549623E-3</v>
      </c>
      <c r="W229" s="5">
        <f t="shared" si="294"/>
        <v>3.5590572127730279E-2</v>
      </c>
      <c r="X229" s="5">
        <f t="shared" si="295"/>
        <v>3.307600454750588E-2</v>
      </c>
      <c r="Y229" s="5">
        <f t="shared" si="296"/>
        <v>1.5369548892053718E-2</v>
      </c>
      <c r="Z229" s="5">
        <f t="shared" si="297"/>
        <v>1.5498116780799404E-2</v>
      </c>
      <c r="AA229" s="5">
        <f t="shared" si="298"/>
        <v>1.9002424515268422E-2</v>
      </c>
      <c r="AB229" s="5">
        <f t="shared" si="299"/>
        <v>1.1649548863440974E-2</v>
      </c>
      <c r="AC229" s="5">
        <f t="shared" si="300"/>
        <v>3.3908307851622624E-4</v>
      </c>
      <c r="AD229" s="5">
        <f t="shared" si="301"/>
        <v>1.0909505488277887E-2</v>
      </c>
      <c r="AE229" s="5">
        <f t="shared" si="302"/>
        <v>1.0138720216306112E-2</v>
      </c>
      <c r="AF229" s="5">
        <f t="shared" si="303"/>
        <v>4.7111964760907163E-3</v>
      </c>
      <c r="AG229" s="5">
        <f t="shared" si="304"/>
        <v>1.4594460157231523E-3</v>
      </c>
      <c r="AH229" s="5">
        <f t="shared" si="305"/>
        <v>3.6007835114295287E-3</v>
      </c>
      <c r="AI229" s="5">
        <f t="shared" si="306"/>
        <v>4.414963304221111E-3</v>
      </c>
      <c r="AJ229" s="5">
        <f t="shared" si="307"/>
        <v>2.7066193948828399E-3</v>
      </c>
      <c r="AK229" s="5">
        <f t="shared" si="308"/>
        <v>1.1062060307125425E-3</v>
      </c>
      <c r="AL229" s="5">
        <f t="shared" si="309"/>
        <v>1.5455187180792384E-5</v>
      </c>
      <c r="AM229" s="5">
        <f t="shared" si="310"/>
        <v>2.6752547741379696E-3</v>
      </c>
      <c r="AN229" s="5">
        <f t="shared" si="311"/>
        <v>2.4862409842009861E-3</v>
      </c>
      <c r="AO229" s="5">
        <f t="shared" si="312"/>
        <v>1.15529075796388E-3</v>
      </c>
      <c r="AP229" s="5">
        <f t="shared" si="313"/>
        <v>3.5788880855829942E-4</v>
      </c>
      <c r="AQ229" s="5">
        <f t="shared" si="314"/>
        <v>8.3150755605250557E-5</v>
      </c>
      <c r="AR229" s="5">
        <f t="shared" si="315"/>
        <v>6.6927573612019192E-4</v>
      </c>
      <c r="AS229" s="5">
        <f t="shared" si="316"/>
        <v>8.2060690569068346E-4</v>
      </c>
      <c r="AT229" s="5">
        <f t="shared" si="317"/>
        <v>5.0307792239035127E-4</v>
      </c>
      <c r="AU229" s="5">
        <f t="shared" si="318"/>
        <v>2.0560993271484049E-4</v>
      </c>
      <c r="AV229" s="5">
        <f t="shared" si="319"/>
        <v>6.3025193339032989E-5</v>
      </c>
      <c r="AW229" s="5">
        <f t="shared" si="320"/>
        <v>4.8919265645948292E-7</v>
      </c>
      <c r="AX229" s="5">
        <f t="shared" si="321"/>
        <v>5.4669359320320076E-4</v>
      </c>
      <c r="AY229" s="5">
        <f t="shared" si="322"/>
        <v>5.0806825217604532E-4</v>
      </c>
      <c r="AZ229" s="5">
        <f t="shared" si="323"/>
        <v>2.3608594656904632E-4</v>
      </c>
      <c r="BA229" s="5">
        <f t="shared" si="324"/>
        <v>7.3135284388379027E-5</v>
      </c>
      <c r="BB229" s="5">
        <f t="shared" si="325"/>
        <v>1.6992021021266375E-5</v>
      </c>
      <c r="BC229" s="5">
        <f t="shared" si="326"/>
        <v>3.1582980040538318E-6</v>
      </c>
      <c r="BD229" s="5">
        <f t="shared" si="327"/>
        <v>1.0366494068522741E-4</v>
      </c>
      <c r="BE229" s="5">
        <f t="shared" si="328"/>
        <v>1.2710481138529685E-4</v>
      </c>
      <c r="BF229" s="5">
        <f t="shared" si="329"/>
        <v>7.7922357214034086E-5</v>
      </c>
      <c r="BG229" s="5">
        <f t="shared" si="330"/>
        <v>3.1847174981627849E-5</v>
      </c>
      <c r="BH229" s="5">
        <f t="shared" si="331"/>
        <v>9.7620495956430804E-6</v>
      </c>
      <c r="BI229" s="5">
        <f t="shared" si="332"/>
        <v>2.3938729224873699E-6</v>
      </c>
      <c r="BJ229" s="8">
        <f t="shared" si="333"/>
        <v>0.42945253837191683</v>
      </c>
      <c r="BK229" s="8">
        <f t="shared" si="334"/>
        <v>0.2910885575054894</v>
      </c>
      <c r="BL229" s="8">
        <f t="shared" si="335"/>
        <v>0.26412993274768687</v>
      </c>
      <c r="BM229" s="8">
        <f t="shared" si="336"/>
        <v>0.36498192723933687</v>
      </c>
      <c r="BN229" s="8">
        <f t="shared" si="337"/>
        <v>0.63467963910703595</v>
      </c>
    </row>
    <row r="230" spans="1:66" s="10" customFormat="1" x14ac:dyDescent="0.25">
      <c r="A230" t="s">
        <v>61</v>
      </c>
      <c r="B230" t="s">
        <v>66</v>
      </c>
      <c r="C230" t="s">
        <v>241</v>
      </c>
      <c r="D230" s="7" t="s">
        <v>527</v>
      </c>
      <c r="E230">
        <f>VLOOKUP(A230,home!$A$2:$E$405,3,FALSE)</f>
        <v>1.51315789473684</v>
      </c>
      <c r="F230">
        <f>VLOOKUP(B230,home!$B$2:$E$405,3,FALSE)</f>
        <v>1.1499999999999999</v>
      </c>
      <c r="G230">
        <f>VLOOKUP(C230,away!$B$2:$E$405,4,FALSE)</f>
        <v>0.38</v>
      </c>
      <c r="H230">
        <f>VLOOKUP(A230,away!$A$2:$E$405,3,FALSE)</f>
        <v>1.30526315789474</v>
      </c>
      <c r="I230">
        <f>VLOOKUP(C230,away!$B$2:$E$405,3,FALSE)</f>
        <v>1.43</v>
      </c>
      <c r="J230">
        <f>VLOOKUP(B230,home!$B$2:$E$405,4,FALSE)</f>
        <v>1.05</v>
      </c>
      <c r="K230" s="3">
        <f t="shared" si="282"/>
        <v>0.66124999999999901</v>
      </c>
      <c r="L230" s="3">
        <f t="shared" si="283"/>
        <v>1.959852631578952</v>
      </c>
      <c r="M230" s="5">
        <f t="shared" si="284"/>
        <v>7.2722632332311438E-2</v>
      </c>
      <c r="N230" s="5">
        <f t="shared" si="285"/>
        <v>4.8087840629740863E-2</v>
      </c>
      <c r="O230" s="5">
        <f t="shared" si="286"/>
        <v>0.14252564235182916</v>
      </c>
      <c r="P230" s="5">
        <f t="shared" si="287"/>
        <v>9.4245081005146877E-2</v>
      </c>
      <c r="Q230" s="5">
        <f t="shared" si="288"/>
        <v>1.5899042308208051E-2</v>
      </c>
      <c r="R230" s="5">
        <f t="shared" si="289"/>
        <v>0.1396646276153565</v>
      </c>
      <c r="S230" s="5">
        <f t="shared" si="290"/>
        <v>3.0534288325397545E-2</v>
      </c>
      <c r="T230" s="5">
        <f t="shared" si="291"/>
        <v>3.1159779907326643E-2</v>
      </c>
      <c r="U230" s="5">
        <f t="shared" si="292"/>
        <v>9.235323501065433E-2</v>
      </c>
      <c r="V230" s="5">
        <f t="shared" si="293"/>
        <v>4.3967765442319562E-3</v>
      </c>
      <c r="W230" s="5">
        <f t="shared" si="294"/>
        <v>3.5044139087675201E-3</v>
      </c>
      <c r="X230" s="5">
        <f t="shared" si="295"/>
        <v>6.8681348212399056E-3</v>
      </c>
      <c r="Y230" s="5">
        <f t="shared" si="296"/>
        <v>6.7302660517230333E-3</v>
      </c>
      <c r="Z230" s="5">
        <f t="shared" si="297"/>
        <v>9.124069599015025E-2</v>
      </c>
      <c r="AA230" s="5">
        <f t="shared" si="298"/>
        <v>6.033291022348676E-2</v>
      </c>
      <c r="AB230" s="5">
        <f t="shared" si="299"/>
        <v>1.9947568442640281E-2</v>
      </c>
      <c r="AC230" s="5">
        <f t="shared" si="300"/>
        <v>3.5612586161550377E-4</v>
      </c>
      <c r="AD230" s="5">
        <f t="shared" si="301"/>
        <v>5.7932342429312957E-4</v>
      </c>
      <c r="AE230" s="5">
        <f t="shared" si="302"/>
        <v>1.1353885376362198E-3</v>
      </c>
      <c r="AF230" s="5">
        <f t="shared" si="303"/>
        <v>1.112597106675462E-3</v>
      </c>
      <c r="AG230" s="5">
        <f t="shared" si="304"/>
        <v>7.2684212246834396E-4</v>
      </c>
      <c r="AH230" s="5">
        <f t="shared" si="305"/>
        <v>4.4704579535847784E-2</v>
      </c>
      <c r="AI230" s="5">
        <f t="shared" si="306"/>
        <v>2.9560903218079301E-2</v>
      </c>
      <c r="AJ230" s="5">
        <f t="shared" si="307"/>
        <v>9.7735736264774539E-3</v>
      </c>
      <c r="AK230" s="5">
        <f t="shared" si="308"/>
        <v>2.1542585201694028E-3</v>
      </c>
      <c r="AL230" s="5">
        <f t="shared" si="309"/>
        <v>1.8460888776749303E-5</v>
      </c>
      <c r="AM230" s="5">
        <f t="shared" si="310"/>
        <v>7.6615522862766292E-5</v>
      </c>
      <c r="AN230" s="5">
        <f t="shared" si="311"/>
        <v>1.5015513410238988E-4</v>
      </c>
      <c r="AO230" s="5">
        <f t="shared" si="312"/>
        <v>1.4714096735782967E-4</v>
      </c>
      <c r="AP230" s="5">
        <f t="shared" si="313"/>
        <v>9.612487069643836E-5</v>
      </c>
      <c r="AQ230" s="5">
        <f t="shared" si="314"/>
        <v>4.7097645198650311E-5</v>
      </c>
      <c r="AR230" s="5">
        <f t="shared" si="315"/>
        <v>1.7522877569392352E-2</v>
      </c>
      <c r="AS230" s="5">
        <f t="shared" si="316"/>
        <v>1.1587002792760674E-2</v>
      </c>
      <c r="AT230" s="5">
        <f t="shared" si="317"/>
        <v>3.8309527983564923E-3</v>
      </c>
      <c r="AU230" s="5">
        <f t="shared" si="318"/>
        <v>8.4440584597107575E-4</v>
      </c>
      <c r="AV230" s="5">
        <f t="shared" si="319"/>
        <v>1.3959084141209319E-4</v>
      </c>
      <c r="AW230" s="5">
        <f t="shared" si="320"/>
        <v>6.6456766483544328E-7</v>
      </c>
      <c r="AX230" s="5">
        <f t="shared" si="321"/>
        <v>8.4436690821673547E-6</v>
      </c>
      <c r="AY230" s="5">
        <f t="shared" si="322"/>
        <v>1.6548347070867524E-5</v>
      </c>
      <c r="AZ230" s="5">
        <f t="shared" si="323"/>
        <v>1.6216160777560785E-5</v>
      </c>
      <c r="BA230" s="5">
        <f t="shared" si="324"/>
        <v>1.0593761791336628E-5</v>
      </c>
      <c r="BB230" s="5">
        <f t="shared" si="325"/>
        <v>5.1905529812679118E-6</v>
      </c>
      <c r="BC230" s="5">
        <f t="shared" si="326"/>
        <v>2.034543783937576E-6</v>
      </c>
      <c r="BD230" s="5">
        <f t="shared" si="327"/>
        <v>5.7237096195349021E-3</v>
      </c>
      <c r="BE230" s="5">
        <f t="shared" si="328"/>
        <v>3.7848029859174478E-3</v>
      </c>
      <c r="BF230" s="5">
        <f t="shared" si="329"/>
        <v>1.2513504872189544E-3</v>
      </c>
      <c r="BG230" s="5">
        <f t="shared" si="330"/>
        <v>2.7581850322451083E-4</v>
      </c>
      <c r="BH230" s="5">
        <f t="shared" si="331"/>
        <v>4.5596246314301863E-5</v>
      </c>
      <c r="BI230" s="5">
        <f t="shared" si="332"/>
        <v>6.0301035750664142E-6</v>
      </c>
      <c r="BJ230" s="8">
        <f t="shared" si="333"/>
        <v>0.11637978999378437</v>
      </c>
      <c r="BK230" s="8">
        <f t="shared" si="334"/>
        <v>0.20228991330455093</v>
      </c>
      <c r="BL230" s="8">
        <f t="shared" si="335"/>
        <v>0.58602943633821891</v>
      </c>
      <c r="BM230" s="8">
        <f t="shared" si="336"/>
        <v>0.48277908560470545</v>
      </c>
      <c r="BN230" s="8">
        <f t="shared" si="337"/>
        <v>0.51314486624259292</v>
      </c>
    </row>
    <row r="231" spans="1:66" x14ac:dyDescent="0.25">
      <c r="A231" t="s">
        <v>72</v>
      </c>
      <c r="B231" t="s">
        <v>326</v>
      </c>
      <c r="C231" t="s">
        <v>84</v>
      </c>
      <c r="D231" s="7" t="s">
        <v>527</v>
      </c>
      <c r="E231">
        <f>VLOOKUP(A231,home!$A$2:$E$405,3,FALSE)</f>
        <v>1.4148550724637701</v>
      </c>
      <c r="F231">
        <f>VLOOKUP(B231,home!$B$2:$E$405,3,FALSE)</f>
        <v>0.98</v>
      </c>
      <c r="G231">
        <f>VLOOKUP(C231,away!$B$2:$E$405,4,FALSE)</f>
        <v>0.32</v>
      </c>
      <c r="H231">
        <f>VLOOKUP(A231,away!$A$2:$E$405,3,FALSE)</f>
        <v>1.0942028985507199</v>
      </c>
      <c r="I231">
        <f>VLOOKUP(C231,away!$B$2:$E$405,3,FALSE)</f>
        <v>0.78</v>
      </c>
      <c r="J231">
        <f>VLOOKUP(B231,home!$B$2:$E$405,4,FALSE)</f>
        <v>1.03</v>
      </c>
      <c r="K231" s="3">
        <f t="shared" si="282"/>
        <v>0.44369855072463826</v>
      </c>
      <c r="L231" s="3">
        <f t="shared" si="283"/>
        <v>0.87908260869564847</v>
      </c>
      <c r="M231" s="5">
        <f t="shared" si="284"/>
        <v>0.26639338827264109</v>
      </c>
      <c r="N231" s="5">
        <f t="shared" si="285"/>
        <v>0.1181983602991967</v>
      </c>
      <c r="O231" s="5">
        <f t="shared" si="286"/>
        <v>0.23418179470198611</v>
      </c>
      <c r="P231" s="5">
        <f t="shared" si="287"/>
        <v>0.10390612291536599</v>
      </c>
      <c r="Q231" s="5">
        <f t="shared" si="288"/>
        <v>2.6222220581391096E-2</v>
      </c>
      <c r="R231" s="5">
        <f t="shared" si="289"/>
        <v>0.10293257149782536</v>
      </c>
      <c r="S231" s="5">
        <f t="shared" si="290"/>
        <v>1.013208553082918E-2</v>
      </c>
      <c r="T231" s="5">
        <f t="shared" si="291"/>
        <v>2.3051498074482007E-2</v>
      </c>
      <c r="U231" s="5">
        <f t="shared" si="292"/>
        <v>4.5671032795945317E-2</v>
      </c>
      <c r="V231" s="5">
        <f t="shared" si="293"/>
        <v>4.3911071658257598E-4</v>
      </c>
      <c r="W231" s="5">
        <f t="shared" si="294"/>
        <v>3.8782537562483373E-3</v>
      </c>
      <c r="X231" s="5">
        <f t="shared" si="295"/>
        <v>3.4093054292264856E-3</v>
      </c>
      <c r="Y231" s="5">
        <f t="shared" si="296"/>
        <v>1.4985305552823282E-3</v>
      </c>
      <c r="Z231" s="5">
        <f t="shared" si="297"/>
        <v>3.0162077824019893E-2</v>
      </c>
      <c r="AA231" s="5">
        <f t="shared" si="298"/>
        <v>1.3382870217361377E-2</v>
      </c>
      <c r="AB231" s="5">
        <f t="shared" si="299"/>
        <v>2.9689800599895836E-3</v>
      </c>
      <c r="AC231" s="5">
        <f t="shared" si="300"/>
        <v>1.0704632251417595E-5</v>
      </c>
      <c r="AD231" s="5">
        <f t="shared" si="301"/>
        <v>4.3019389274744291E-4</v>
      </c>
      <c r="AE231" s="5">
        <f t="shared" si="302"/>
        <v>3.7817596948135811E-4</v>
      </c>
      <c r="AF231" s="5">
        <f t="shared" si="303"/>
        <v>1.6622395889883911E-4</v>
      </c>
      <c r="AG231" s="5">
        <f t="shared" si="304"/>
        <v>4.8708197138836588E-5</v>
      </c>
      <c r="AH231" s="5">
        <f t="shared" si="305"/>
        <v>6.6287395143051426E-3</v>
      </c>
      <c r="AI231" s="5">
        <f t="shared" si="306"/>
        <v>2.9411621156283344E-3</v>
      </c>
      <c r="AJ231" s="5">
        <f t="shared" si="307"/>
        <v>6.5249468407525141E-4</v>
      </c>
      <c r="AK231" s="5">
        <f t="shared" si="308"/>
        <v>9.6503648559906593E-5</v>
      </c>
      <c r="AL231" s="5">
        <f t="shared" si="309"/>
        <v>1.6701267875931293E-7</v>
      </c>
      <c r="AM231" s="5">
        <f t="shared" si="310"/>
        <v>3.8175281348526189E-5</v>
      </c>
      <c r="AN231" s="5">
        <f t="shared" si="311"/>
        <v>3.3559225915552733E-5</v>
      </c>
      <c r="AO231" s="5">
        <f t="shared" si="312"/>
        <v>1.4750665931825353E-5</v>
      </c>
      <c r="AP231" s="5">
        <f t="shared" si="313"/>
        <v>4.3223512957823539E-6</v>
      </c>
      <c r="AQ231" s="5">
        <f t="shared" si="314"/>
        <v>9.4992596319884189E-7</v>
      </c>
      <c r="AR231" s="5">
        <f t="shared" si="315"/>
        <v>1.1654419249198585E-3</v>
      </c>
      <c r="AS231" s="5">
        <f t="shared" si="316"/>
        <v>5.1710489304067386E-4</v>
      </c>
      <c r="AT231" s="5">
        <f t="shared" si="317"/>
        <v>1.1471934580738302E-4</v>
      </c>
      <c r="AU231" s="5">
        <f t="shared" si="318"/>
        <v>1.6966935824938155E-5</v>
      </c>
      <c r="AV231" s="5">
        <f t="shared" si="319"/>
        <v>1.882051208940751E-6</v>
      </c>
      <c r="AW231" s="5">
        <f t="shared" si="320"/>
        <v>1.8095252163346008E-9</v>
      </c>
      <c r="AX231" s="5">
        <f t="shared" si="321"/>
        <v>2.8230528346410628E-6</v>
      </c>
      <c r="AY231" s="5">
        <f t="shared" si="322"/>
        <v>2.4816966503619107E-6</v>
      </c>
      <c r="AZ231" s="5">
        <f t="shared" si="323"/>
        <v>1.0908081826957004E-6</v>
      </c>
      <c r="BA231" s="5">
        <f t="shared" si="324"/>
        <v>3.196368342768987E-7</v>
      </c>
      <c r="BB231" s="5">
        <f t="shared" si="325"/>
        <v>7.0246795527838671E-8</v>
      </c>
      <c r="BC231" s="5">
        <f t="shared" si="326"/>
        <v>1.235054725302445E-8</v>
      </c>
      <c r="BD231" s="5">
        <f t="shared" si="327"/>
        <v>1.7075328794030446E-4</v>
      </c>
      <c r="BE231" s="5">
        <f t="shared" si="328"/>
        <v>7.5762986390579944E-5</v>
      </c>
      <c r="BF231" s="5">
        <f t="shared" si="329"/>
        <v>1.6807963630035406E-5</v>
      </c>
      <c r="BG231" s="5">
        <f t="shared" si="330"/>
        <v>2.4858897010930466E-6</v>
      </c>
      <c r="BH231" s="5">
        <f t="shared" si="331"/>
        <v>2.7574641440907226E-7</v>
      </c>
      <c r="BI231" s="5">
        <f t="shared" si="332"/>
        <v>2.4469656888164179E-8</v>
      </c>
      <c r="BJ231" s="8">
        <f t="shared" si="333"/>
        <v>0.17738002595639307</v>
      </c>
      <c r="BK231" s="8">
        <f t="shared" si="334"/>
        <v>0.38088406077699932</v>
      </c>
      <c r="BL231" s="8">
        <f t="shared" si="335"/>
        <v>0.41153837473021149</v>
      </c>
      <c r="BM231" s="8">
        <f t="shared" si="336"/>
        <v>0.14812760113209236</v>
      </c>
      <c r="BN231" s="8">
        <f t="shared" si="337"/>
        <v>0.85183445826840631</v>
      </c>
    </row>
    <row r="232" spans="1:66" x14ac:dyDescent="0.25">
      <c r="A232" t="s">
        <v>19</v>
      </c>
      <c r="B232" t="s">
        <v>144</v>
      </c>
      <c r="C232" t="s">
        <v>247</v>
      </c>
      <c r="D232" s="7" t="s">
        <v>527</v>
      </c>
      <c r="E232">
        <f>VLOOKUP(A232,home!$A$2:$E$405,3,FALSE)</f>
        <v>1.5815789473684201</v>
      </c>
      <c r="F232">
        <f>VLOOKUP(B232,home!$B$2:$E$405,3,FALSE)</f>
        <v>2.1800000000000002</v>
      </c>
      <c r="G232">
        <f>VLOOKUP(C232,away!$B$2:$E$405,4,FALSE)</f>
        <v>0.5</v>
      </c>
      <c r="H232">
        <f>VLOOKUP(A232,away!$A$2:$E$405,3,FALSE)</f>
        <v>1.22631578947368</v>
      </c>
      <c r="I232">
        <f>VLOOKUP(C232,away!$B$2:$E$405,3,FALSE)</f>
        <v>0.83</v>
      </c>
      <c r="J232">
        <f>VLOOKUP(B232,home!$B$2:$E$405,4,FALSE)</f>
        <v>0.72</v>
      </c>
      <c r="K232" s="3">
        <f t="shared" si="282"/>
        <v>1.723921052631578</v>
      </c>
      <c r="L232" s="3">
        <f t="shared" si="283"/>
        <v>0.73284631578947113</v>
      </c>
      <c r="M232" s="5">
        <f t="shared" si="284"/>
        <v>8.5711577562804911E-2</v>
      </c>
      <c r="N232" s="5">
        <f t="shared" si="285"/>
        <v>0.14775999301478379</v>
      </c>
      <c r="O232" s="5">
        <f t="shared" si="286"/>
        <v>6.2813413837405074E-2</v>
      </c>
      <c r="P232" s="5">
        <f t="shared" si="287"/>
        <v>0.10828536650196227</v>
      </c>
      <c r="Q232" s="5">
        <f t="shared" si="288"/>
        <v>0.12736328134744038</v>
      </c>
      <c r="R232" s="5">
        <f t="shared" si="289"/>
        <v>2.3016289456450841E-2</v>
      </c>
      <c r="S232" s="5">
        <f t="shared" si="290"/>
        <v>3.4201098999351365E-2</v>
      </c>
      <c r="T232" s="5">
        <f t="shared" si="291"/>
        <v>9.3337711502329529E-2</v>
      </c>
      <c r="U232" s="5">
        <f t="shared" si="292"/>
        <v>3.9678265947437827E-2</v>
      </c>
      <c r="V232" s="5">
        <f t="shared" si="293"/>
        <v>4.8009572014299871E-3</v>
      </c>
      <c r="W232" s="5">
        <f t="shared" si="294"/>
        <v>7.3188080682363738E-2</v>
      </c>
      <c r="X232" s="5">
        <f t="shared" si="295"/>
        <v>5.3635615287772817E-2</v>
      </c>
      <c r="Y232" s="5">
        <f t="shared" si="296"/>
        <v>1.9653331529372872E-2</v>
      </c>
      <c r="Z232" s="5">
        <f t="shared" si="297"/>
        <v>5.6224676437680171E-3</v>
      </c>
      <c r="AA232" s="5">
        <f t="shared" si="298"/>
        <v>9.6926903388315482E-3</v>
      </c>
      <c r="AB232" s="5">
        <f t="shared" si="299"/>
        <v>8.3547164658752063E-3</v>
      </c>
      <c r="AC232" s="5">
        <f t="shared" si="300"/>
        <v>3.7908633881471966E-4</v>
      </c>
      <c r="AD232" s="5">
        <f t="shared" si="301"/>
        <v>3.1542618272506345E-2</v>
      </c>
      <c r="AE232" s="5">
        <f t="shared" si="302"/>
        <v>2.3115891591359922E-2</v>
      </c>
      <c r="AF232" s="5">
        <f t="shared" si="303"/>
        <v>8.4701979944584657E-3</v>
      </c>
      <c r="AG232" s="5">
        <f t="shared" si="304"/>
        <v>2.0691177980820849E-3</v>
      </c>
      <c r="AH232" s="5">
        <f t="shared" si="305"/>
        <v>1.0301011745952248E-3</v>
      </c>
      <c r="AI232" s="5">
        <f t="shared" si="306"/>
        <v>1.7758131012252248E-3</v>
      </c>
      <c r="AJ232" s="5">
        <f t="shared" si="307"/>
        <v>1.5306807953705686E-3</v>
      </c>
      <c r="AK232" s="5">
        <f t="shared" si="308"/>
        <v>8.7959094933272384E-4</v>
      </c>
      <c r="AL232" s="5">
        <f t="shared" si="309"/>
        <v>1.915704006467973E-5</v>
      </c>
      <c r="AM232" s="5">
        <f t="shared" si="310"/>
        <v>1.0875396739019029E-2</v>
      </c>
      <c r="AN232" s="5">
        <f t="shared" si="311"/>
        <v>7.9699944329389219E-3</v>
      </c>
      <c r="AO232" s="5">
        <f t="shared" si="312"/>
        <v>2.920390528520942E-3</v>
      </c>
      <c r="AP232" s="5">
        <f t="shared" si="313"/>
        <v>7.1339914649767974E-4</v>
      </c>
      <c r="AQ232" s="5">
        <f t="shared" si="314"/>
        <v>1.3070298404954442E-4</v>
      </c>
      <c r="AR232" s="5">
        <f t="shared" si="315"/>
        <v>1.5098117013850348E-4</v>
      </c>
      <c r="AS232" s="5">
        <f t="shared" si="316"/>
        <v>2.6027961775271626E-4</v>
      </c>
      <c r="AT232" s="5">
        <f t="shared" si="317"/>
        <v>2.2435075630740373E-4</v>
      </c>
      <c r="AU232" s="5">
        <f t="shared" si="318"/>
        <v>1.2892099732405001E-4</v>
      </c>
      <c r="AV232" s="5">
        <f t="shared" si="319"/>
        <v>5.5562405353297302E-5</v>
      </c>
      <c r="AW232" s="5">
        <f t="shared" si="320"/>
        <v>6.722892841714763E-7</v>
      </c>
      <c r="AX232" s="5">
        <f t="shared" si="321"/>
        <v>3.1247208990192858E-3</v>
      </c>
      <c r="AY232" s="5">
        <f t="shared" si="322"/>
        <v>2.2899401987166472E-3</v>
      </c>
      <c r="AZ232" s="5">
        <f t="shared" si="323"/>
        <v>8.390871190038521E-4</v>
      </c>
      <c r="BA232" s="5">
        <f t="shared" si="324"/>
        <v>2.0497396792945821E-4</v>
      </c>
      <c r="BB232" s="5">
        <f t="shared" si="325"/>
        <v>3.7553604307463158E-5</v>
      </c>
      <c r="BC232" s="5">
        <f t="shared" si="326"/>
        <v>5.5042041122679981E-6</v>
      </c>
      <c r="BD232" s="5">
        <f t="shared" si="327"/>
        <v>1.8440999048264258E-5</v>
      </c>
      <c r="BE232" s="5">
        <f t="shared" si="328"/>
        <v>3.1790826490861649E-5</v>
      </c>
      <c r="BF232" s="5">
        <f t="shared" si="329"/>
        <v>2.740243753407704E-5</v>
      </c>
      <c r="BG232" s="5">
        <f t="shared" si="330"/>
        <v>1.5746546319472383E-5</v>
      </c>
      <c r="BH232" s="5">
        <f t="shared" si="331"/>
        <v>6.7864506765941838E-6</v>
      </c>
      <c r="BI232" s="5">
        <f t="shared" si="332"/>
        <v>2.3398610388053044E-6</v>
      </c>
      <c r="BJ232" s="8">
        <f t="shared" si="333"/>
        <v>0.60924750284458495</v>
      </c>
      <c r="BK232" s="8">
        <f t="shared" si="334"/>
        <v>0.2356871838431446</v>
      </c>
      <c r="BL232" s="8">
        <f t="shared" si="335"/>
        <v>0.14969416413450834</v>
      </c>
      <c r="BM232" s="8">
        <f t="shared" si="336"/>
        <v>0.44301212883572616</v>
      </c>
      <c r="BN232" s="8">
        <f t="shared" si="337"/>
        <v>0.55494992172084723</v>
      </c>
    </row>
    <row r="233" spans="1:66" x14ac:dyDescent="0.25">
      <c r="A233" t="s">
        <v>19</v>
      </c>
      <c r="B233" t="s">
        <v>141</v>
      </c>
      <c r="C233" t="s">
        <v>245</v>
      </c>
      <c r="D233" s="7" t="s">
        <v>527</v>
      </c>
      <c r="E233">
        <f>VLOOKUP(A233,home!$A$2:$E$405,3,FALSE)</f>
        <v>1.5815789473684201</v>
      </c>
      <c r="F233">
        <f>VLOOKUP(B233,home!$B$2:$E$405,3,FALSE)</f>
        <v>0.77</v>
      </c>
      <c r="G233">
        <f>VLOOKUP(C233,away!$B$2:$E$405,4,FALSE)</f>
        <v>0.93</v>
      </c>
      <c r="H233">
        <f>VLOOKUP(A233,away!$A$2:$E$405,3,FALSE)</f>
        <v>1.22631578947368</v>
      </c>
      <c r="I233">
        <f>VLOOKUP(C233,away!$B$2:$E$405,3,FALSE)</f>
        <v>0.73</v>
      </c>
      <c r="J233">
        <f>VLOOKUP(B233,home!$B$2:$E$405,4,FALSE)</f>
        <v>0.99</v>
      </c>
      <c r="K233" s="3">
        <f t="shared" ref="K233:K257" si="338">E233*F233*G233</f>
        <v>1.1325686842105256</v>
      </c>
      <c r="L233" s="3">
        <f t="shared" ref="L233:L257" si="339">H233*I233*J233</f>
        <v>0.88625842105262853</v>
      </c>
      <c r="M233" s="5">
        <f t="shared" ref="M233:M257" si="340">_xlfn.POISSON.DIST(0,K233,FALSE) * _xlfn.POISSON.DIST(0,L233,FALSE)</f>
        <v>0.13281114725848442</v>
      </c>
      <c r="N233" s="5">
        <f t="shared" ref="N233:N257" si="341">_xlfn.POISSON.DIST(1,K233,FALSE) * _xlfn.POISSON.DIST(0,L233,FALSE)</f>
        <v>0.15041774629903207</v>
      </c>
      <c r="O233" s="5">
        <f t="shared" ref="O233:O257" si="342">_xlfn.POISSON.DIST(0,K233,FALSE) * _xlfn.POISSON.DIST(1,L233,FALSE)</f>
        <v>0.11770499766749254</v>
      </c>
      <c r="P233" s="5">
        <f t="shared" ref="P233:P257" si="343">_xlfn.POISSON.DIST(1,K233,FALSE) * _xlfn.POISSON.DIST(1,L233,FALSE)</f>
        <v>0.133308994333275</v>
      </c>
      <c r="Q233" s="5">
        <f t="shared" ref="Q233:Q257" si="344">_xlfn.POISSON.DIST(2,K233,FALSE) * _xlfn.POISSON.DIST(0,L233,FALSE)</f>
        <v>8.5179214503903686E-2</v>
      </c>
      <c r="R233" s="5">
        <f t="shared" ref="R233:R257" si="345">_xlfn.POISSON.DIST(0,K233,FALSE) * _xlfn.POISSON.DIST(2,L233,FALSE)</f>
        <v>5.2158522691397619E-2</v>
      </c>
      <c r="S233" s="5">
        <f t="shared" ref="S233:S257" si="346">_xlfn.POISSON.DIST(2,K233,FALSE) * _xlfn.POISSON.DIST(2,L233,FALSE)</f>
        <v>3.3452176901163422E-2</v>
      </c>
      <c r="T233" s="5">
        <f t="shared" ref="T233:T257" si="347">_xlfn.POISSON.DIST(2,K233,FALSE) * _xlfn.POISSON.DIST(1,L233,FALSE)</f>
        <v>7.5490796152732839E-2</v>
      </c>
      <c r="U233" s="5">
        <f t="shared" ref="U233:U257" si="348">_xlfn.POISSON.DIST(1,K233,FALSE) * _xlfn.POISSON.DIST(2,L233,FALSE)</f>
        <v>5.907310941496105E-2</v>
      </c>
      <c r="V233" s="5">
        <f t="shared" ref="V233:V257" si="349">_xlfn.POISSON.DIST(3,K233,FALSE) * _xlfn.POISSON.DIST(3,L233,FALSE)</f>
        <v>3.7308415018922629E-3</v>
      </c>
      <c r="W233" s="5">
        <f t="shared" ref="W233:W257" si="350">_xlfn.POISSON.DIST(3,K233,FALSE) * _xlfn.POISSON.DIST(0,L233,FALSE)</f>
        <v>3.2157103630924097E-2</v>
      </c>
      <c r="X233" s="5">
        <f t="shared" ref="X233:X257" si="351">_xlfn.POISSON.DIST(3,K233,FALSE) * _xlfn.POISSON.DIST(1,L233,FALSE)</f>
        <v>2.8499503889568539E-2</v>
      </c>
      <c r="Y233" s="5">
        <f t="shared" ref="Y233:Y257" si="352">_xlfn.POISSON.DIST(3,K233,FALSE) * _xlfn.POISSON.DIST(2,L233,FALSE)</f>
        <v>1.2628962658976128E-2</v>
      </c>
      <c r="Z233" s="5">
        <f t="shared" ref="Z233:Z257" si="353">_xlfn.POISSON.DIST(0,K233,FALSE) * _xlfn.POISSON.DIST(3,L233,FALSE)</f>
        <v>1.5408643321638585E-2</v>
      </c>
      <c r="AA233" s="5">
        <f t="shared" ref="AA233:AA257" si="354">_xlfn.POISSON.DIST(1,K233,FALSE) * _xlfn.POISSON.DIST(3,L233,FALSE)</f>
        <v>1.7451346892257517E-2</v>
      </c>
      <c r="AB233" s="5">
        <f t="shared" ref="AB233:AB257" si="355">_xlfn.POISSON.DIST(2,K233,FALSE) * _xlfn.POISSON.DIST(3,L233,FALSE)</f>
        <v>9.882424493732769E-3</v>
      </c>
      <c r="AC233" s="5">
        <f t="shared" ref="AC233:AC257" si="356">_xlfn.POISSON.DIST(4,K233,FALSE) * _xlfn.POISSON.DIST(4,L233,FALSE)</f>
        <v>2.3405166796076776E-4</v>
      </c>
      <c r="AD233" s="5">
        <f t="shared" ref="AD233:AD257" si="357">_xlfn.POISSON.DIST(4,K233,FALSE) * _xlfn.POISSON.DIST(0,L233,FALSE)</f>
        <v>9.1050321368243044E-3</v>
      </c>
      <c r="AE233" s="5">
        <f t="shared" ref="AE233:AE257" si="358">_xlfn.POISSON.DIST(4,K233,FALSE) * _xlfn.POISSON.DIST(1,L233,FALSE)</f>
        <v>8.0694114052153477E-3</v>
      </c>
      <c r="AF233" s="5">
        <f t="shared" ref="AF233:AF257" si="359">_xlfn.POISSON.DIST(4,K233,FALSE) * _xlfn.POISSON.DIST(2,L233,FALSE)</f>
        <v>3.5757919054051129E-3</v>
      </c>
      <c r="AG233" s="5">
        <f t="shared" ref="AG233:AG257" si="360">_xlfn.POISSON.DIST(4,K233,FALSE) * _xlfn.POISSON.DIST(3,L233,FALSE)</f>
        <v>1.0563585626990352E-3</v>
      </c>
      <c r="AH233" s="5">
        <f t="shared" ref="AH233:AH257" si="361">_xlfn.POISSON.DIST(0,K233,FALSE) * _xlfn.POISSON.DIST(4,L233,FALSE)</f>
        <v>3.4140099751996354E-3</v>
      </c>
      <c r="AI233" s="5">
        <f t="shared" ref="AI233:AI257" si="362">_xlfn.POISSON.DIST(1,K233,FALSE) * _xlfn.POISSON.DIST(4,L233,FALSE)</f>
        <v>3.8666007854934606E-3</v>
      </c>
      <c r="AJ233" s="5">
        <f t="shared" ref="AJ233:AJ257" si="363">_xlfn.POISSON.DIST(2,K233,FALSE) * _xlfn.POISSON.DIST(4,L233,FALSE)</f>
        <v>2.1895954819968564E-3</v>
      </c>
      <c r="AK233" s="5">
        <f t="shared" ref="AK233:AK257" si="364">_xlfn.POISSON.DIST(3,K233,FALSE) * _xlfn.POISSON.DIST(4,L233,FALSE)</f>
        <v>8.2662242466616362E-4</v>
      </c>
      <c r="AL233" s="5">
        <f t="shared" ref="AL233:AL257" si="365">_xlfn.POISSON.DIST(5,K233,FALSE) * _xlfn.POISSON.DIST(5,L233,FALSE)</f>
        <v>9.3971607419820265E-6</v>
      </c>
      <c r="AM233" s="5">
        <f t="shared" ref="AM233:AM257" si="366">_xlfn.POISSON.DIST(5,K233,FALSE) * _xlfn.POISSON.DIST(0,L233,FALSE)</f>
        <v>2.0624148533795322E-3</v>
      </c>
      <c r="AN233" s="5">
        <f t="shared" ref="AN233:AN257" si="367">_xlfn.POISSON.DIST(5,K233,FALSE) * _xlfn.POISSON.DIST(1,L233,FALSE)</f>
        <v>1.8278325315116328E-3</v>
      </c>
      <c r="AO233" s="5">
        <f t="shared" ref="AO233:AO257" si="368">_xlfn.POISSON.DIST(5,K233,FALSE) * _xlfn.POISSON.DIST(2,L233,FALSE)</f>
        <v>8.0996598666306413E-4</v>
      </c>
      <c r="AP233" s="5">
        <f t="shared" ref="AP233:AP257" si="369">_xlfn.POISSON.DIST(5,K233,FALSE) * _xlfn.POISSON.DIST(3,L233,FALSE)</f>
        <v>2.3927972548211387E-4</v>
      </c>
      <c r="AQ233" s="5">
        <f t="shared" ref="AQ233:AQ257" si="370">_xlfn.POISSON.DIST(5,K233,FALSE) * _xlfn.POISSON.DIST(4,L233,FALSE)</f>
        <v>5.3015917923921165E-5</v>
      </c>
      <c r="AR233" s="5">
        <f t="shared" ref="AR233:AR257" si="371">_xlfn.POISSON.DIST(0,K233,FALSE) * _xlfn.POISSON.DIST(5,L233,FALSE)</f>
        <v>6.0513901801567064E-4</v>
      </c>
      <c r="AS233" s="5">
        <f t="shared" ref="AS233:AS257" si="372">_xlfn.POISSON.DIST(1,K233,FALSE) * _xlfn.POISSON.DIST(5,L233,FALSE)</f>
        <v>6.8536150139845769E-4</v>
      </c>
      <c r="AT233" s="5">
        <f t="shared" ref="AT233:AT257" si="373">_xlfn.POISSON.DIST(2,K233,FALSE) * _xlfn.POISSON.DIST(5,L233,FALSE)</f>
        <v>3.8810948692370072E-4</v>
      </c>
      <c r="AU233" s="5">
        <f t="shared" ref="AU233:AU257" si="374">_xlfn.POISSON.DIST(3,K233,FALSE) * _xlfn.POISSON.DIST(5,L233,FALSE)</f>
        <v>1.4652021697826595E-4</v>
      </c>
      <c r="AV233" s="5">
        <f t="shared" ref="AV233:AV257" si="375">_xlfn.POISSON.DIST(4,K233,FALSE) * _xlfn.POISSON.DIST(5,L233,FALSE)</f>
        <v>4.1486052338328836E-5</v>
      </c>
      <c r="AW233" s="5">
        <f t="shared" ref="AW233:AW257" si="376">_xlfn.POISSON.DIST(6,K233,FALSE) * _xlfn.POISSON.DIST(6,L233,FALSE)</f>
        <v>2.620107310185234E-7</v>
      </c>
      <c r="AX233" s="5">
        <f t="shared" ref="AX233:AX257" si="377">_xlfn.POISSON.DIST(6,K233,FALSE) * _xlfn.POISSON.DIST(0,L233,FALSE)</f>
        <v>3.8930441279804947E-4</v>
      </c>
      <c r="AY233" s="5">
        <f t="shared" ref="AY233:AY257" si="378">_xlfn.POISSON.DIST(6,K233,FALSE) * _xlfn.POISSON.DIST(1,L233,FALSE)</f>
        <v>3.4502431419522006E-4</v>
      </c>
      <c r="AZ233" s="5">
        <f t="shared" ref="AZ233:AZ257" si="379">_xlfn.POISSON.DIST(6,K233,FALSE) * _xlfn.POISSON.DIST(2,L233,FALSE)</f>
        <v>1.5289035196171084E-4</v>
      </c>
      <c r="BA233" s="5">
        <f t="shared" ref="BA233:BA257" si="380">_xlfn.POISSON.DIST(6,K233,FALSE) * _xlfn.POISSON.DIST(3,L233,FALSE)</f>
        <v>4.5166787307922172E-5</v>
      </c>
      <c r="BB233" s="5">
        <f t="shared" ref="BB233:BB257" si="381">_xlfn.POISSON.DIST(6,K233,FALSE) * _xlfn.POISSON.DIST(4,L233,FALSE)</f>
        <v>1.0007361400884751E-5</v>
      </c>
      <c r="BC233" s="5">
        <f t="shared" ref="BC233:BC257" si="382">_xlfn.POISSON.DIST(6,K233,FALSE) * _xlfn.POISSON.DIST(5,L233,FALSE)</f>
        <v>1.7738216628102286E-6</v>
      </c>
      <c r="BD233" s="5">
        <f t="shared" ref="BD233:BD257" si="383">_xlfn.POISSON.DIST(0,K233,FALSE) * _xlfn.POISSON.DIST(6,L233,FALSE)</f>
        <v>8.9384925103984354E-5</v>
      </c>
      <c r="BE233" s="5">
        <f t="shared" ref="BE233:BE257" si="384">_xlfn.POISSON.DIST(1,K233,FALSE) * _xlfn.POISSON.DIST(6,L233,FALSE)</f>
        <v>1.0123456701327593E-4</v>
      </c>
      <c r="BF233" s="5">
        <f t="shared" ref="BF233:BF257" si="385">_xlfn.POISSON.DIST(2,K233,FALSE) * _xlfn.POISSON.DIST(6,L233,FALSE)</f>
        <v>5.7327550179424095E-5</v>
      </c>
      <c r="BG233" s="5">
        <f t="shared" ref="BG233:BG257" si="386">_xlfn.POISSON.DIST(3,K233,FALSE) * _xlfn.POISSON.DIST(6,L233,FALSE)</f>
        <v>2.1642462691907737E-5</v>
      </c>
      <c r="BH233" s="5">
        <f t="shared" ref="BH233:BH257" si="387">_xlfn.POISSON.DIST(4,K233,FALSE) * _xlfn.POISSON.DIST(6,L233,FALSE)</f>
        <v>6.1278938735123333E-6</v>
      </c>
      <c r="BI233" s="5">
        <f t="shared" ref="BI233:BI257" si="388">_xlfn.POISSON.DIST(5,K233,FALSE) * _xlfn.POISSON.DIST(6,L233,FALSE)</f>
        <v>1.3880521402611222E-6</v>
      </c>
      <c r="BJ233" s="8">
        <f t="shared" ref="BJ233:BJ257" si="389">SUM(N233,Q233,T233,W233,X233,Y233,AD233,AE233,AF233,AG233,AM233,AN233,AO233,AP233,AQ233,AX233,AY233,AZ233,BA233,BB233,BC233)</f>
        <v>0.412116597209568</v>
      </c>
      <c r="BK233" s="8">
        <f t="shared" ref="BK233:BK257" si="390">SUM(M233,P233,S233,V233,AC233,AL233,AY233)</f>
        <v>0.30389163313771311</v>
      </c>
      <c r="BL233" s="8">
        <f t="shared" ref="BL233:BL257" si="391">SUM(O233,R233,U233,AA233,AB233,AH233,AI233,AJ233,AK233,AR233,AS233,AT233,AU233,AV233,BD233,BE233,BF233,BG233,BH233,BI233)</f>
        <v>0.26871095155385444</v>
      </c>
      <c r="BM233" s="8">
        <f t="shared" ref="BM233:BM257" si="392">SUM(S233:BI233)</f>
        <v>0.32820244016572453</v>
      </c>
      <c r="BN233" s="8">
        <f t="shared" ref="BN233:BN257" si="393">SUM(M233:R233)</f>
        <v>0.67158062275358532</v>
      </c>
    </row>
    <row r="234" spans="1:66" x14ac:dyDescent="0.25">
      <c r="A234" t="s">
        <v>19</v>
      </c>
      <c r="B234" t="s">
        <v>246</v>
      </c>
      <c r="C234" t="s">
        <v>243</v>
      </c>
      <c r="D234" s="7" t="s">
        <v>527</v>
      </c>
      <c r="E234">
        <f>VLOOKUP(A234,home!$A$2:$E$405,3,FALSE)</f>
        <v>1.5815789473684201</v>
      </c>
      <c r="F234">
        <f>VLOOKUP(B234,home!$B$2:$E$405,3,FALSE)</f>
        <v>1.1599999999999999</v>
      </c>
      <c r="G234">
        <f>VLOOKUP(C234,away!$B$2:$E$405,4,FALSE)</f>
        <v>0.93</v>
      </c>
      <c r="H234">
        <f>VLOOKUP(A234,away!$A$2:$E$405,3,FALSE)</f>
        <v>1.22631578947368</v>
      </c>
      <c r="I234">
        <f>VLOOKUP(C234,away!$B$2:$E$405,3,FALSE)</f>
        <v>0.7</v>
      </c>
      <c r="J234">
        <f>VLOOKUP(B234,home!$B$2:$E$405,4,FALSE)</f>
        <v>0.86</v>
      </c>
      <c r="K234" s="3">
        <f t="shared" si="338"/>
        <v>1.7062073684210517</v>
      </c>
      <c r="L234" s="3">
        <f t="shared" si="339"/>
        <v>0.73824210526315537</v>
      </c>
      <c r="M234" s="5">
        <f t="shared" si="340"/>
        <v>8.6773893066118477E-2</v>
      </c>
      <c r="N234" s="5">
        <f t="shared" si="341"/>
        <v>0.14805425573599176</v>
      </c>
      <c r="O234" s="5">
        <f t="shared" si="342"/>
        <v>6.4060141499011222E-2</v>
      </c>
      <c r="P234" s="5">
        <f t="shared" si="343"/>
        <v>0.10929988544770815</v>
      </c>
      <c r="Q234" s="5">
        <f t="shared" si="344"/>
        <v>0.12630563103142198</v>
      </c>
      <c r="R234" s="5">
        <f t="shared" si="345"/>
        <v>2.3645946861842834E-2</v>
      </c>
      <c r="S234" s="5">
        <f t="shared" si="346"/>
        <v>3.4418373247871233E-2</v>
      </c>
      <c r="T234" s="5">
        <f t="shared" si="347"/>
        <v>9.3244134959228259E-2</v>
      </c>
      <c r="U234" s="5">
        <f t="shared" si="348"/>
        <v>4.0344888768968891E-2</v>
      </c>
      <c r="V234" s="5">
        <f t="shared" si="349"/>
        <v>4.8170200613248991E-3</v>
      </c>
      <c r="W234" s="5">
        <f t="shared" si="350"/>
        <v>7.1834532779627619E-2</v>
      </c>
      <c r="X234" s="5">
        <f t="shared" si="351"/>
        <v>5.3031276709827428E-2</v>
      </c>
      <c r="Y234" s="5">
        <f t="shared" si="352"/>
        <v>1.9574960681527972E-2</v>
      </c>
      <c r="Z234" s="5">
        <f t="shared" si="353"/>
        <v>5.8188111974091846E-3</v>
      </c>
      <c r="AA234" s="5">
        <f t="shared" si="354"/>
        <v>9.9280985404704754E-3</v>
      </c>
      <c r="AB234" s="5">
        <f t="shared" si="355"/>
        <v>8.4696974420805076E-3</v>
      </c>
      <c r="AC234" s="5">
        <f t="shared" si="356"/>
        <v>3.7921813397618774E-4</v>
      </c>
      <c r="AD234" s="5">
        <f t="shared" si="357"/>
        <v>3.0641152283921041E-2</v>
      </c>
      <c r="AE234" s="5">
        <f t="shared" si="358"/>
        <v>2.2620588769770807E-2</v>
      </c>
      <c r="AF234" s="5">
        <f t="shared" si="359"/>
        <v>8.3497355378438463E-3</v>
      </c>
      <c r="AG234" s="5">
        <f t="shared" si="360"/>
        <v>2.0547087806161417E-3</v>
      </c>
      <c r="AH234" s="5">
        <f t="shared" si="361"/>
        <v>1.0739228571260446E-3</v>
      </c>
      <c r="AI234" s="5">
        <f t="shared" si="362"/>
        <v>1.8323350919442457E-3</v>
      </c>
      <c r="AJ234" s="5">
        <f t="shared" si="363"/>
        <v>1.5631718176458687E-3</v>
      </c>
      <c r="AK234" s="5">
        <f t="shared" si="364"/>
        <v>8.8903175779183675E-4</v>
      </c>
      <c r="AL234" s="5">
        <f t="shared" si="365"/>
        <v>1.9106437265276907E-5</v>
      </c>
      <c r="AM234" s="5">
        <f t="shared" si="366"/>
        <v>1.0456031960747528E-2</v>
      </c>
      <c r="AN234" s="5">
        <f t="shared" si="367"/>
        <v>7.7190830474010924E-3</v>
      </c>
      <c r="AO234" s="5">
        <f t="shared" si="368"/>
        <v>2.8492760598072576E-3</v>
      </c>
      <c r="AP234" s="5">
        <f t="shared" si="369"/>
        <v>7.0115185228933927E-4</v>
      </c>
      <c r="AQ234" s="5">
        <f t="shared" si="370"/>
        <v>1.2940495488581068E-4</v>
      </c>
      <c r="AR234" s="5">
        <f t="shared" si="371"/>
        <v>1.5856301418699082E-4</v>
      </c>
      <c r="AS234" s="5">
        <f t="shared" si="372"/>
        <v>2.7054138316489549E-4</v>
      </c>
      <c r="AT234" s="5">
        <f t="shared" si="373"/>
        <v>2.3079985070938392E-4</v>
      </c>
      <c r="AU234" s="5">
        <f t="shared" si="374"/>
        <v>1.3126413530360986E-4</v>
      </c>
      <c r="AV234" s="5">
        <f t="shared" si="375"/>
        <v>5.5990958716109252E-5</v>
      </c>
      <c r="AW234" s="5">
        <f t="shared" si="376"/>
        <v>6.6850988964866907E-7</v>
      </c>
      <c r="AX234" s="5">
        <f t="shared" si="377"/>
        <v>2.9733597959789053E-3</v>
      </c>
      <c r="AY234" s="5">
        <f t="shared" si="378"/>
        <v>2.1950593954882928E-3</v>
      </c>
      <c r="AZ234" s="5">
        <f t="shared" si="379"/>
        <v>8.1024263465147327E-4</v>
      </c>
      <c r="BA234" s="5">
        <f t="shared" si="380"/>
        <v>1.9938507612635639E-4</v>
      </c>
      <c r="BB234" s="5">
        <f t="shared" si="381"/>
        <v>3.6798614589393953E-5</v>
      </c>
      <c r="BC234" s="5">
        <f t="shared" si="382"/>
        <v>5.4332573410483328E-6</v>
      </c>
      <c r="BD234" s="5">
        <f t="shared" si="383"/>
        <v>1.9509648901712612E-5</v>
      </c>
      <c r="BE234" s="5">
        <f t="shared" si="384"/>
        <v>3.3287506711409737E-5</v>
      </c>
      <c r="BF234" s="5">
        <f t="shared" si="385"/>
        <v>2.8397694613686254E-5</v>
      </c>
      <c r="BG234" s="5">
        <f t="shared" si="386"/>
        <v>1.6150785265347437E-5</v>
      </c>
      <c r="BH234" s="5">
        <f t="shared" si="387"/>
        <v>6.889147206380484E-6</v>
      </c>
      <c r="BI234" s="5">
        <f t="shared" si="388"/>
        <v>2.3508627451327382E-6</v>
      </c>
      <c r="BJ234" s="8">
        <f t="shared" si="389"/>
        <v>0.60378620391908311</v>
      </c>
      <c r="BK234" s="8">
        <f t="shared" si="390"/>
        <v>0.23790255578975247</v>
      </c>
      <c r="BL234" s="8">
        <f t="shared" si="391"/>
        <v>0.1527609796244066</v>
      </c>
      <c r="BM234" s="8">
        <f t="shared" si="392"/>
        <v>0.43993440600295863</v>
      </c>
      <c r="BN234" s="8">
        <f t="shared" si="393"/>
        <v>0.55813975364209445</v>
      </c>
    </row>
    <row r="235" spans="1:66" x14ac:dyDescent="0.25">
      <c r="A235" t="s">
        <v>19</v>
      </c>
      <c r="B235" t="s">
        <v>251</v>
      </c>
      <c r="C235" t="s">
        <v>152</v>
      </c>
      <c r="D235" s="7" t="s">
        <v>527</v>
      </c>
      <c r="E235">
        <f>VLOOKUP(A235,home!$A$2:$E$405,3,FALSE)</f>
        <v>1.5815789473684201</v>
      </c>
      <c r="F235">
        <f>VLOOKUP(B235,home!$B$2:$E$405,3,FALSE)</f>
        <v>0.8</v>
      </c>
      <c r="G235">
        <f>VLOOKUP(C235,away!$B$2:$E$405,4,FALSE)</f>
        <v>0.84</v>
      </c>
      <c r="H235">
        <f>VLOOKUP(A235,away!$A$2:$E$405,3,FALSE)</f>
        <v>1.22631578947368</v>
      </c>
      <c r="I235">
        <f>VLOOKUP(C235,away!$B$2:$E$405,3,FALSE)</f>
        <v>1.17</v>
      </c>
      <c r="J235">
        <f>VLOOKUP(B235,home!$B$2:$E$405,4,FALSE)</f>
        <v>0.94</v>
      </c>
      <c r="K235" s="3">
        <f t="shared" si="338"/>
        <v>1.0628210526315784</v>
      </c>
      <c r="L235" s="3">
        <f t="shared" si="339"/>
        <v>1.3487021052631532</v>
      </c>
      <c r="M235" s="5">
        <f t="shared" si="340"/>
        <v>8.9678595830564617E-2</v>
      </c>
      <c r="N235" s="5">
        <f t="shared" si="341"/>
        <v>9.5312299619162558E-2</v>
      </c>
      <c r="O235" s="5">
        <f t="shared" si="342"/>
        <v>0.12094971099372592</v>
      </c>
      <c r="P235" s="5">
        <f t="shared" si="343"/>
        <v>0.12854789915383696</v>
      </c>
      <c r="Q235" s="5">
        <f t="shared" si="344"/>
        <v>5.0649959304987363E-2</v>
      </c>
      <c r="R235" s="5">
        <f t="shared" si="345"/>
        <v>8.1562564924104075E-2</v>
      </c>
      <c r="S235" s="5">
        <f t="shared" si="346"/>
        <v>4.6066071351312007E-2</v>
      </c>
      <c r="T235" s="5">
        <f t="shared" si="347"/>
        <v>6.8311706746129491E-2</v>
      </c>
      <c r="U235" s="5">
        <f t="shared" si="348"/>
        <v>8.6686411107967723E-2</v>
      </c>
      <c r="V235" s="5">
        <f t="shared" si="349"/>
        <v>7.3369380206400247E-3</v>
      </c>
      <c r="W235" s="5">
        <f t="shared" si="350"/>
        <v>1.79439476880911E-2</v>
      </c>
      <c r="X235" s="5">
        <f t="shared" si="351"/>
        <v>2.4201040023660355E-2</v>
      </c>
      <c r="Y235" s="5">
        <f t="shared" si="352"/>
        <v>1.631999681473428E-2</v>
      </c>
      <c r="Z235" s="5">
        <f t="shared" si="353"/>
        <v>3.6667867674600584E-2</v>
      </c>
      <c r="AA235" s="5">
        <f t="shared" si="354"/>
        <v>3.897138171967441E-2</v>
      </c>
      <c r="AB235" s="5">
        <f t="shared" si="355"/>
        <v>2.0709802470905706E-2</v>
      </c>
      <c r="AC235" s="5">
        <f t="shared" si="356"/>
        <v>6.5731122908994802E-4</v>
      </c>
      <c r="AD235" s="5">
        <f t="shared" si="357"/>
        <v>4.7678013425557393E-3</v>
      </c>
      <c r="AE235" s="5">
        <f t="shared" si="358"/>
        <v>6.4303437081814126E-3</v>
      </c>
      <c r="AF235" s="5">
        <f t="shared" si="359"/>
        <v>4.3363090483949721E-3</v>
      </c>
      <c r="AG235" s="5">
        <f t="shared" si="360"/>
        <v>1.9494630475473194E-3</v>
      </c>
      <c r="AH235" s="5">
        <f t="shared" si="361"/>
        <v>1.2363507582061133E-2</v>
      </c>
      <c r="AI235" s="5">
        <f t="shared" si="362"/>
        <v>1.3140196142584711E-2</v>
      </c>
      <c r="AJ235" s="5">
        <f t="shared" si="363"/>
        <v>6.9828385480236446E-3</v>
      </c>
      <c r="AK235" s="5">
        <f t="shared" si="364"/>
        <v>2.4738359386556183E-3</v>
      </c>
      <c r="AL235" s="5">
        <f t="shared" si="365"/>
        <v>3.7688358880811593E-5</v>
      </c>
      <c r="AM235" s="5">
        <f t="shared" si="366"/>
        <v>1.013463928326669E-3</v>
      </c>
      <c r="AN235" s="5">
        <f t="shared" si="367"/>
        <v>1.3668609337424437E-3</v>
      </c>
      <c r="AO235" s="5">
        <f t="shared" si="368"/>
        <v>9.2174410947019696E-4</v>
      </c>
      <c r="AP235" s="5">
        <f t="shared" si="369"/>
        <v>4.1438607365212155E-4</v>
      </c>
      <c r="AQ235" s="5">
        <f t="shared" si="370"/>
        <v>1.3972084248158709E-4</v>
      </c>
      <c r="AR235" s="5">
        <f t="shared" si="371"/>
        <v>3.3349377408725617E-3</v>
      </c>
      <c r="AS235" s="5">
        <f t="shared" si="372"/>
        <v>3.5444420402149534E-3</v>
      </c>
      <c r="AT235" s="5">
        <f t="shared" si="373"/>
        <v>1.8835538100864381E-3</v>
      </c>
      <c r="AU235" s="5">
        <f t="shared" si="374"/>
        <v>6.6729354770809633E-4</v>
      </c>
      <c r="AV235" s="5">
        <f t="shared" si="375"/>
        <v>1.7730340769734479E-4</v>
      </c>
      <c r="AW235" s="5">
        <f t="shared" si="376"/>
        <v>1.5006551736274589E-6</v>
      </c>
      <c r="AX235" s="5">
        <f t="shared" si="377"/>
        <v>1.7952179985138074E-4</v>
      </c>
      <c r="AY235" s="5">
        <f t="shared" si="378"/>
        <v>2.4212142940018762E-4</v>
      </c>
      <c r="AZ235" s="5">
        <f t="shared" si="379"/>
        <v>1.6327484078067851E-4</v>
      </c>
      <c r="BA235" s="5">
        <f t="shared" si="380"/>
        <v>7.3403040499135731E-5</v>
      </c>
      <c r="BB235" s="5">
        <f t="shared" si="381"/>
        <v>2.4749708813475216E-5</v>
      </c>
      <c r="BC235" s="5">
        <f t="shared" si="382"/>
        <v>6.6759968762768097E-6</v>
      </c>
      <c r="BD235" s="5">
        <f t="shared" si="383"/>
        <v>7.4963959200606025E-4</v>
      </c>
      <c r="BE235" s="5">
        <f t="shared" si="384"/>
        <v>7.9673274027018779E-4</v>
      </c>
      <c r="BF235" s="5">
        <f t="shared" si="385"/>
        <v>4.2339216484000143E-4</v>
      </c>
      <c r="BG235" s="5">
        <f t="shared" si="386"/>
        <v>1.4999670210373776E-4</v>
      </c>
      <c r="BH235" s="5">
        <f t="shared" si="387"/>
        <v>3.9854913205289953E-5</v>
      </c>
      <c r="BI235" s="5">
        <f t="shared" si="388"/>
        <v>8.4717281610772965E-6</v>
      </c>
      <c r="BJ235" s="8">
        <f t="shared" si="389"/>
        <v>0.29476879004733875</v>
      </c>
      <c r="BK235" s="8">
        <f t="shared" si="390"/>
        <v>0.2725666253737245</v>
      </c>
      <c r="BL235" s="8">
        <f t="shared" si="391"/>
        <v>0.39561586781486874</v>
      </c>
      <c r="BM235" s="8">
        <f t="shared" si="392"/>
        <v>0.43267750030992458</v>
      </c>
      <c r="BN235" s="8">
        <f t="shared" si="393"/>
        <v>0.56670102982638149</v>
      </c>
    </row>
    <row r="236" spans="1:66" x14ac:dyDescent="0.25">
      <c r="A236" t="s">
        <v>19</v>
      </c>
      <c r="B236" t="s">
        <v>20</v>
      </c>
      <c r="C236" t="s">
        <v>146</v>
      </c>
      <c r="D236" s="7" t="s">
        <v>527</v>
      </c>
      <c r="E236">
        <f>VLOOKUP(A236,home!$A$2:$E$405,3,FALSE)</f>
        <v>1.5815789473684201</v>
      </c>
      <c r="F236">
        <f>VLOOKUP(B236,home!$B$2:$E$405,3,FALSE)</f>
        <v>0.9</v>
      </c>
      <c r="G236">
        <f>VLOOKUP(C236,away!$B$2:$E$405,4,FALSE)</f>
        <v>1.1299999999999999</v>
      </c>
      <c r="H236">
        <f>VLOOKUP(A236,away!$A$2:$E$405,3,FALSE)</f>
        <v>1.22631578947368</v>
      </c>
      <c r="I236">
        <f>VLOOKUP(C236,away!$B$2:$E$405,3,FALSE)</f>
        <v>0.6</v>
      </c>
      <c r="J236">
        <f>VLOOKUP(B236,home!$B$2:$E$405,4,FALSE)</f>
        <v>1.1200000000000001</v>
      </c>
      <c r="K236" s="3">
        <f t="shared" si="338"/>
        <v>1.6084657894736831</v>
      </c>
      <c r="L236" s="3">
        <f t="shared" si="339"/>
        <v>0.82408421052631309</v>
      </c>
      <c r="M236" s="5">
        <f t="shared" si="340"/>
        <v>8.7812624645899506E-2</v>
      </c>
      <c r="N236" s="5">
        <f t="shared" si="341"/>
        <v>0.14124360262682292</v>
      </c>
      <c r="O236" s="5">
        <f t="shared" si="342"/>
        <v>7.2364997455559563E-2</v>
      </c>
      <c r="P236" s="5">
        <f t="shared" si="343"/>
        <v>0.11639662276261767</v>
      </c>
      <c r="Q236" s="5">
        <f t="shared" si="344"/>
        <v>0.11359275140363001</v>
      </c>
      <c r="R236" s="5">
        <f t="shared" si="345"/>
        <v>2.9817425898951727E-2</v>
      </c>
      <c r="S236" s="5">
        <f t="shared" si="346"/>
        <v>3.857125853251607E-2</v>
      </c>
      <c r="T236" s="5">
        <f t="shared" si="347"/>
        <v>9.3609992861972191E-2</v>
      </c>
      <c r="U236" s="5">
        <f t="shared" si="348"/>
        <v>4.7960309488630427E-2</v>
      </c>
      <c r="V236" s="5">
        <f t="shared" si="349"/>
        <v>5.6807375008783882E-3</v>
      </c>
      <c r="W236" s="5">
        <f t="shared" si="350"/>
        <v>6.0903351521642522E-2</v>
      </c>
      <c r="X236" s="5">
        <f t="shared" si="351"/>
        <v>5.018949035711931E-2</v>
      </c>
      <c r="Y236" s="5">
        <f t="shared" si="352"/>
        <v>2.0680183268832333E-2</v>
      </c>
      <c r="Z236" s="5">
        <f t="shared" si="353"/>
        <v>8.1906899606214931E-3</v>
      </c>
      <c r="AA236" s="5">
        <f t="shared" si="354"/>
        <v>1.3174444593845216E-2</v>
      </c>
      <c r="AB236" s="5">
        <f t="shared" si="355"/>
        <v>1.0595321712258276E-2</v>
      </c>
      <c r="AC236" s="5">
        <f t="shared" si="356"/>
        <v>4.7061759525575896E-4</v>
      </c>
      <c r="AD236" s="5">
        <f t="shared" si="357"/>
        <v>2.4490239346712996E-2</v>
      </c>
      <c r="AE236" s="5">
        <f t="shared" si="358"/>
        <v>2.0182019557636433E-2</v>
      </c>
      <c r="AF236" s="5">
        <f t="shared" si="359"/>
        <v>8.3158418269907147E-3</v>
      </c>
      <c r="AG236" s="5">
        <f t="shared" si="360"/>
        <v>2.2843179822857784E-3</v>
      </c>
      <c r="AH236" s="5">
        <f t="shared" si="361"/>
        <v>1.6874545674661397E-3</v>
      </c>
      <c r="AI236" s="5">
        <f t="shared" si="362"/>
        <v>2.7142129430603968E-3</v>
      </c>
      <c r="AJ236" s="5">
        <f t="shared" si="363"/>
        <v>2.1828593321296655E-3</v>
      </c>
      <c r="AK236" s="5">
        <f t="shared" si="364"/>
        <v>1.1703515196546466E-3</v>
      </c>
      <c r="AL236" s="5">
        <f t="shared" si="365"/>
        <v>2.4952356871839732E-5</v>
      </c>
      <c r="AM236" s="5">
        <f t="shared" si="366"/>
        <v>7.8783424330420293E-3</v>
      </c>
      <c r="AN236" s="5">
        <f t="shared" si="367"/>
        <v>6.4924176041893942E-3</v>
      </c>
      <c r="AO236" s="5">
        <f t="shared" si="368"/>
        <v>2.6751494178777766E-3</v>
      </c>
      <c r="AP236" s="5">
        <f t="shared" si="369"/>
        <v>7.3484946535724458E-4</v>
      </c>
      <c r="AQ236" s="5">
        <f t="shared" si="370"/>
        <v>1.5139446037865201E-4</v>
      </c>
      <c r="AR236" s="5">
        <f t="shared" si="371"/>
        <v>2.7812093300587105E-4</v>
      </c>
      <c r="AS236" s="5">
        <f t="shared" si="372"/>
        <v>4.4734800607644569E-4</v>
      </c>
      <c r="AT236" s="5">
        <f t="shared" si="373"/>
        <v>3.597719818816142E-4</v>
      </c>
      <c r="AU236" s="5">
        <f t="shared" si="374"/>
        <v>1.9289364162257408E-4</v>
      </c>
      <c r="AV236" s="5">
        <f t="shared" si="375"/>
        <v>7.7565705889226839E-5</v>
      </c>
      <c r="AW236" s="5">
        <f t="shared" si="376"/>
        <v>9.1873972233538416E-7</v>
      </c>
      <c r="AX236" s="5">
        <f t="shared" si="377"/>
        <v>2.112007380217829E-3</v>
      </c>
      <c r="AY236" s="5">
        <f t="shared" si="378"/>
        <v>1.7404719345525564E-3</v>
      </c>
      <c r="AZ236" s="5">
        <f t="shared" si="379"/>
        <v>7.1714772006447409E-4</v>
      </c>
      <c r="BA236" s="5">
        <f t="shared" si="380"/>
        <v>1.9699670424002584E-4</v>
      </c>
      <c r="BB236" s="5">
        <f t="shared" si="381"/>
        <v>4.0585468372481809E-5</v>
      </c>
      <c r="BC236" s="5">
        <f t="shared" si="382"/>
        <v>6.6891687325154661E-6</v>
      </c>
      <c r="BD236" s="5">
        <f t="shared" si="383"/>
        <v>3.8199178251164132E-5</v>
      </c>
      <c r="BE236" s="5">
        <f t="shared" si="384"/>
        <v>6.1442071403004656E-5</v>
      </c>
      <c r="BF236" s="5">
        <f t="shared" si="385"/>
        <v>4.9413734943066165E-5</v>
      </c>
      <c r="BG236" s="5">
        <f t="shared" si="386"/>
        <v>2.649343406201408E-5</v>
      </c>
      <c r="BH236" s="5">
        <f t="shared" si="387"/>
        <v>1.0653445583606612E-5</v>
      </c>
      <c r="BI236" s="5">
        <f t="shared" si="388"/>
        <v>3.4271405522501436E-6</v>
      </c>
      <c r="BJ236" s="8">
        <f t="shared" si="389"/>
        <v>0.55823784251067021</v>
      </c>
      <c r="BK236" s="8">
        <f t="shared" si="390"/>
        <v>0.25069728532859176</v>
      </c>
      <c r="BL236" s="8">
        <f t="shared" si="391"/>
        <v>0.1832127067848269</v>
      </c>
      <c r="BM236" s="8">
        <f t="shared" si="392"/>
        <v>0.43737094659639875</v>
      </c>
      <c r="BN236" s="8">
        <f t="shared" si="393"/>
        <v>0.56122802479348144</v>
      </c>
    </row>
    <row r="237" spans="1:66" x14ac:dyDescent="0.25">
      <c r="A237" t="s">
        <v>19</v>
      </c>
      <c r="B237" t="s">
        <v>244</v>
      </c>
      <c r="C237" t="s">
        <v>352</v>
      </c>
      <c r="D237" s="7" t="s">
        <v>527</v>
      </c>
      <c r="E237">
        <f>VLOOKUP(A237,home!$A$2:$E$405,3,FALSE)</f>
        <v>1.5815789473684201</v>
      </c>
      <c r="F237">
        <f>VLOOKUP(B237,home!$B$2:$E$405,3,FALSE)</f>
        <v>1.66</v>
      </c>
      <c r="G237">
        <f>VLOOKUP(C237,away!$B$2:$E$405,4,FALSE)</f>
        <v>1.36</v>
      </c>
      <c r="H237">
        <f>VLOOKUP(A237,away!$A$2:$E$405,3,FALSE)</f>
        <v>1.22631578947368</v>
      </c>
      <c r="I237">
        <f>VLOOKUP(C237,away!$B$2:$E$405,3,FALSE)</f>
        <v>0.5</v>
      </c>
      <c r="J237">
        <f>VLOOKUP(B237,home!$B$2:$E$405,4,FALSE)</f>
        <v>0.56000000000000005</v>
      </c>
      <c r="K237" s="3">
        <f t="shared" si="338"/>
        <v>3.570572631578945</v>
      </c>
      <c r="L237" s="3">
        <f t="shared" si="339"/>
        <v>0.34336842105263043</v>
      </c>
      <c r="M237" s="5">
        <f t="shared" si="340"/>
        <v>1.9961675821472388E-2</v>
      </c>
      <c r="N237" s="5">
        <f t="shared" si="341"/>
        <v>7.127461336860047E-2</v>
      </c>
      <c r="O237" s="5">
        <f t="shared" si="342"/>
        <v>6.8542091083834428E-3</v>
      </c>
      <c r="P237" s="5">
        <f t="shared" si="343"/>
        <v>2.4473451453513043E-2</v>
      </c>
      <c r="Q237" s="5">
        <f t="shared" si="344"/>
        <v>0.12724559191014784</v>
      </c>
      <c r="R237" s="5">
        <f t="shared" si="345"/>
        <v>1.17675947955509E-3</v>
      </c>
      <c r="S237" s="5">
        <f t="shared" si="346"/>
        <v>7.5012467816351997E-3</v>
      </c>
      <c r="T237" s="5">
        <f t="shared" si="347"/>
        <v>4.369211798009482E-2</v>
      </c>
      <c r="U237" s="5">
        <f t="shared" si="348"/>
        <v>4.2017051916504872E-3</v>
      </c>
      <c r="V237" s="5">
        <f t="shared" si="349"/>
        <v>1.0218547480294719E-3</v>
      </c>
      <c r="W237" s="5">
        <f t="shared" si="350"/>
        <v>0.15144654265447902</v>
      </c>
      <c r="X237" s="5">
        <f t="shared" si="351"/>
        <v>5.2001960225148303E-2</v>
      </c>
      <c r="Y237" s="5">
        <f t="shared" si="352"/>
        <v>8.9279154870754284E-3</v>
      </c>
      <c r="Z237" s="5">
        <f t="shared" si="353"/>
        <v>1.3468734815118213E-4</v>
      </c>
      <c r="AA237" s="5">
        <f t="shared" si="354"/>
        <v>4.8091095912855585E-4</v>
      </c>
      <c r="AB237" s="5">
        <f t="shared" si="355"/>
        <v>8.5856375444540124E-4</v>
      </c>
      <c r="AC237" s="5">
        <f t="shared" si="356"/>
        <v>7.8301017885795853E-5</v>
      </c>
      <c r="AD237" s="5">
        <f t="shared" si="357"/>
        <v>0.13518772008733401</v>
      </c>
      <c r="AE237" s="5">
        <f t="shared" si="358"/>
        <v>4.641919399209285E-2</v>
      </c>
      <c r="AF237" s="5">
        <f t="shared" si="359"/>
        <v>7.9694426738003334E-3</v>
      </c>
      <c r="AG237" s="5">
        <f t="shared" si="360"/>
        <v>9.1215164919075773E-4</v>
      </c>
      <c r="AH237" s="5">
        <f t="shared" si="361"/>
        <v>1.1561845517609333E-5</v>
      </c>
      <c r="AI237" s="5">
        <f t="shared" si="362"/>
        <v>4.1282409175719581E-5</v>
      </c>
      <c r="AJ237" s="5">
        <f t="shared" si="363"/>
        <v>7.3700920184233948E-5</v>
      </c>
      <c r="AK237" s="5">
        <f t="shared" si="364"/>
        <v>8.7718162844003326E-5</v>
      </c>
      <c r="AL237" s="5">
        <f t="shared" si="365"/>
        <v>3.8399504673397386E-6</v>
      </c>
      <c r="AM237" s="5">
        <f t="shared" si="366"/>
        <v>9.6539514693877976E-2</v>
      </c>
      <c r="AN237" s="5">
        <f t="shared" si="367"/>
        <v>3.3148620729624094E-2</v>
      </c>
      <c r="AO237" s="5">
        <f t="shared" si="368"/>
        <v>5.6910947800017575E-3</v>
      </c>
      <c r="AP237" s="5">
        <f t="shared" si="369"/>
        <v>6.5138074289002349E-4</v>
      </c>
      <c r="AQ237" s="5">
        <f t="shared" si="370"/>
        <v>5.5915894297559206E-5</v>
      </c>
      <c r="AR237" s="5">
        <f t="shared" si="371"/>
        <v>7.9399452796719017E-7</v>
      </c>
      <c r="AS237" s="5">
        <f t="shared" si="372"/>
        <v>2.835015131183092E-6</v>
      </c>
      <c r="AT237" s="5">
        <f t="shared" si="373"/>
        <v>5.0613137187572713E-6</v>
      </c>
      <c r="AU237" s="5">
        <f t="shared" si="374"/>
        <v>6.023929414676589E-6</v>
      </c>
      <c r="AV237" s="5">
        <f t="shared" si="375"/>
        <v>5.3772193756519007E-6</v>
      </c>
      <c r="AW237" s="5">
        <f t="shared" si="376"/>
        <v>1.3077398102858219E-7</v>
      </c>
      <c r="AX237" s="5">
        <f t="shared" si="377"/>
        <v>5.7450224838645716E-2</v>
      </c>
      <c r="AY237" s="5">
        <f t="shared" si="378"/>
        <v>1.9726592991964387E-2</v>
      </c>
      <c r="AZ237" s="5">
        <f t="shared" si="379"/>
        <v>3.3867445441993472E-3</v>
      </c>
      <c r="BA237" s="5">
        <f t="shared" si="380"/>
        <v>3.8763370888344675E-4</v>
      </c>
      <c r="BB237" s="5">
        <f t="shared" si="381"/>
        <v>3.3275293641521034E-5</v>
      </c>
      <c r="BC237" s="5">
        <f t="shared" si="382"/>
        <v>2.2851370075503428E-6</v>
      </c>
      <c r="BD237" s="5">
        <f t="shared" si="383"/>
        <v>4.5438774565420394E-8</v>
      </c>
      <c r="BE237" s="5">
        <f t="shared" si="384"/>
        <v>1.6224244487577553E-7</v>
      </c>
      <c r="BF237" s="5">
        <f t="shared" si="385"/>
        <v>2.8964921667694991E-7</v>
      </c>
      <c r="BG237" s="5">
        <f t="shared" si="386"/>
        <v>3.4473785527499904E-7</v>
      </c>
      <c r="BH237" s="5">
        <f t="shared" si="387"/>
        <v>3.0772788777853369E-7</v>
      </c>
      <c r="BI237" s="5">
        <f t="shared" si="388"/>
        <v>2.1975295481512581E-7</v>
      </c>
      <c r="BJ237" s="8">
        <f t="shared" si="389"/>
        <v>0.86215053338299696</v>
      </c>
      <c r="BK237" s="8">
        <f t="shared" si="390"/>
        <v>7.2766962764967622E-2</v>
      </c>
      <c r="BL237" s="8">
        <f t="shared" si="391"/>
        <v>1.3807872852186766E-2</v>
      </c>
      <c r="BM237" s="8">
        <f t="shared" si="392"/>
        <v>0.67814729298864695</v>
      </c>
      <c r="BN237" s="8">
        <f t="shared" si="393"/>
        <v>0.25098630114167225</v>
      </c>
    </row>
    <row r="238" spans="1:66" x14ac:dyDescent="0.25">
      <c r="A238" t="s">
        <v>19</v>
      </c>
      <c r="B238" t="s">
        <v>139</v>
      </c>
      <c r="C238" t="s">
        <v>252</v>
      </c>
      <c r="D238" s="7" t="s">
        <v>527</v>
      </c>
      <c r="E238">
        <f>VLOOKUP(A238,home!$A$2:$E$405,3,FALSE)</f>
        <v>1.5815789473684201</v>
      </c>
      <c r="F238">
        <f>VLOOKUP(B238,home!$B$2:$E$405,3,FALSE)</f>
        <v>1.1000000000000001</v>
      </c>
      <c r="G238">
        <f>VLOOKUP(C238,away!$B$2:$E$405,4,FALSE)</f>
        <v>0.7</v>
      </c>
      <c r="H238">
        <f>VLOOKUP(A238,away!$A$2:$E$405,3,FALSE)</f>
        <v>1.22631578947368</v>
      </c>
      <c r="I238">
        <f>VLOOKUP(C238,away!$B$2:$E$405,3,FALSE)</f>
        <v>0.6</v>
      </c>
      <c r="J238">
        <f>VLOOKUP(B238,home!$B$2:$E$405,4,FALSE)</f>
        <v>0.94</v>
      </c>
      <c r="K238" s="3">
        <f t="shared" si="338"/>
        <v>1.2178157894736834</v>
      </c>
      <c r="L238" s="3">
        <f t="shared" si="339"/>
        <v>0.6916421052631555</v>
      </c>
      <c r="M238" s="5">
        <f t="shared" si="340"/>
        <v>0.14816068351513173</v>
      </c>
      <c r="N238" s="5">
        <f t="shared" si="341"/>
        <v>0.18043241976394067</v>
      </c>
      <c r="O238" s="5">
        <f t="shared" si="342"/>
        <v>0.1024741670636338</v>
      </c>
      <c r="P238" s="5">
        <f t="shared" si="343"/>
        <v>0.1247946586632573</v>
      </c>
      <c r="Q238" s="5">
        <f t="shared" si="344"/>
        <v>0.10986672486073526</v>
      </c>
      <c r="R238" s="5">
        <f t="shared" si="345"/>
        <v>3.5437724321489991E-2</v>
      </c>
      <c r="S238" s="5">
        <f t="shared" si="346"/>
        <v>2.6278406763168647E-2</v>
      </c>
      <c r="T238" s="5">
        <f t="shared" si="347"/>
        <v>7.5988452881046789E-2</v>
      </c>
      <c r="U238" s="5">
        <f t="shared" si="348"/>
        <v>4.3156620221726082E-2</v>
      </c>
      <c r="V238" s="5">
        <f t="shared" si="349"/>
        <v>2.4593455072782042E-3</v>
      </c>
      <c r="W238" s="5">
        <f t="shared" si="350"/>
        <v>4.4599144091054754E-2</v>
      </c>
      <c r="X238" s="5">
        <f t="shared" si="351"/>
        <v>3.0846645912071931E-2</v>
      </c>
      <c r="Y238" s="5">
        <f t="shared" si="352"/>
        <v>1.0667419559466269E-2</v>
      </c>
      <c r="Z238" s="5">
        <f t="shared" si="353"/>
        <v>8.1700740851502213E-3</v>
      </c>
      <c r="AA238" s="5">
        <f t="shared" si="354"/>
        <v>9.9496452220656974E-3</v>
      </c>
      <c r="AB238" s="5">
        <f t="shared" si="355"/>
        <v>6.0584175255465021E-3</v>
      </c>
      <c r="AC238" s="5">
        <f t="shared" si="356"/>
        <v>1.2946804435319949E-4</v>
      </c>
      <c r="AD238" s="5">
        <f t="shared" si="357"/>
        <v>1.3578385467774599E-2</v>
      </c>
      <c r="AE238" s="5">
        <f t="shared" si="358"/>
        <v>9.3913831110062594E-3</v>
      </c>
      <c r="AF238" s="5">
        <f t="shared" si="359"/>
        <v>3.2477379931146054E-3</v>
      </c>
      <c r="AG238" s="5">
        <f t="shared" si="360"/>
        <v>7.4875744763364051E-4</v>
      </c>
      <c r="AH238" s="5">
        <f t="shared" si="361"/>
        <v>1.412691810102312E-3</v>
      </c>
      <c r="AI238" s="5">
        <f t="shared" si="362"/>
        <v>1.7203983920027538E-3</v>
      </c>
      <c r="AJ238" s="5">
        <f t="shared" si="363"/>
        <v>1.0475641629830448E-3</v>
      </c>
      <c r="AK238" s="5">
        <f t="shared" si="364"/>
        <v>4.2524672605584506E-4</v>
      </c>
      <c r="AL238" s="5">
        <f t="shared" si="365"/>
        <v>4.3619994237423668E-6</v>
      </c>
      <c r="AM238" s="5">
        <f t="shared" si="366"/>
        <v>3.3071944436431824E-3</v>
      </c>
      <c r="AN238" s="5">
        <f t="shared" si="367"/>
        <v>2.2873949275159806E-3</v>
      </c>
      <c r="AO238" s="5">
        <f t="shared" si="368"/>
        <v>7.9102932161770779E-4</v>
      </c>
      <c r="AP238" s="5">
        <f t="shared" si="369"/>
        <v>1.8236972844285239E-4</v>
      </c>
      <c r="AQ238" s="5">
        <f t="shared" si="370"/>
        <v>3.1533645729121098E-5</v>
      </c>
      <c r="AR238" s="5">
        <f t="shared" si="371"/>
        <v>1.9541542752543625E-4</v>
      </c>
      <c r="AS238" s="5">
        <f t="shared" si="372"/>
        <v>2.3797999314722649E-4</v>
      </c>
      <c r="AT238" s="5">
        <f t="shared" si="373"/>
        <v>1.4490789661676575E-4</v>
      </c>
      <c r="AU238" s="5">
        <f t="shared" si="374"/>
        <v>5.8823708173105825E-5</v>
      </c>
      <c r="AV238" s="5">
        <f t="shared" si="375"/>
        <v>1.7909110152150101E-5</v>
      </c>
      <c r="AW238" s="5">
        <f t="shared" si="376"/>
        <v>1.020577824810007E-7</v>
      </c>
      <c r="AX238" s="5">
        <f t="shared" si="377"/>
        <v>6.7125893538804977E-4</v>
      </c>
      <c r="AY238" s="5">
        <f t="shared" si="378"/>
        <v>4.6427094324849523E-4</v>
      </c>
      <c r="AZ238" s="5">
        <f t="shared" si="379"/>
        <v>1.605546663004501E-4</v>
      </c>
      <c r="BA238" s="5">
        <f t="shared" si="380"/>
        <v>3.7015455803288902E-5</v>
      </c>
      <c r="BB238" s="5">
        <f t="shared" si="381"/>
        <v>6.4003619447655049E-6</v>
      </c>
      <c r="BC238" s="5">
        <f t="shared" si="382"/>
        <v>8.8535196198475991E-7</v>
      </c>
      <c r="BD238" s="5">
        <f t="shared" si="383"/>
        <v>2.2526256282432041E-5</v>
      </c>
      <c r="BE238" s="5">
        <f t="shared" si="384"/>
        <v>2.7432830578476491E-5</v>
      </c>
      <c r="BF238" s="5">
        <f t="shared" si="385"/>
        <v>1.6704067114212582E-5</v>
      </c>
      <c r="BG238" s="5">
        <f t="shared" si="386"/>
        <v>6.7808255600387296E-6</v>
      </c>
      <c r="BH238" s="5">
        <f t="shared" si="387"/>
        <v>2.0644491081704734E-6</v>
      </c>
      <c r="BI238" s="5">
        <f t="shared" si="388"/>
        <v>5.0282374409897329E-7</v>
      </c>
      <c r="BJ238" s="8">
        <f t="shared" si="389"/>
        <v>0.48730697886944069</v>
      </c>
      <c r="BK238" s="8">
        <f t="shared" si="390"/>
        <v>0.3022911954358613</v>
      </c>
      <c r="BL238" s="8">
        <f t="shared" si="391"/>
        <v>0.20241352283360814</v>
      </c>
      <c r="BM238" s="8">
        <f t="shared" si="392"/>
        <v>0.29855122415040564</v>
      </c>
      <c r="BN238" s="8">
        <f t="shared" si="393"/>
        <v>0.70116637818818872</v>
      </c>
    </row>
    <row r="239" spans="1:66" x14ac:dyDescent="0.25">
      <c r="A239" t="s">
        <v>178</v>
      </c>
      <c r="B239" t="s">
        <v>270</v>
      </c>
      <c r="C239" t="s">
        <v>520</v>
      </c>
      <c r="D239" s="7" t="s">
        <v>527</v>
      </c>
      <c r="E239">
        <f>VLOOKUP(A239,home!$A$2:$E$405,3,FALSE)</f>
        <v>1.5686274509803899</v>
      </c>
      <c r="F239">
        <f>VLOOKUP(B239,home!$B$2:$E$405,3,FALSE)</f>
        <v>0.68</v>
      </c>
      <c r="G239" t="e">
        <f>VLOOKUP(C239,away!$B$2:$E$405,4,FALSE)</f>
        <v>#N/A</v>
      </c>
      <c r="H239">
        <f>VLOOKUP(A239,away!$A$2:$E$405,3,FALSE)</f>
        <v>1.29084967320261</v>
      </c>
      <c r="I239" t="e">
        <f>VLOOKUP(C239,away!$B$2:$E$405,3,FALSE)</f>
        <v>#N/A</v>
      </c>
      <c r="J239">
        <f>VLOOKUP(B239,home!$B$2:$E$405,4,FALSE)</f>
        <v>0.96</v>
      </c>
      <c r="K239" s="3" t="e">
        <f t="shared" si="338"/>
        <v>#N/A</v>
      </c>
      <c r="L239" s="3" t="e">
        <f t="shared" si="339"/>
        <v>#N/A</v>
      </c>
      <c r="M239" s="5" t="e">
        <f t="shared" si="340"/>
        <v>#N/A</v>
      </c>
      <c r="N239" s="5" t="e">
        <f t="shared" si="341"/>
        <v>#N/A</v>
      </c>
      <c r="O239" s="5" t="e">
        <f t="shared" si="342"/>
        <v>#N/A</v>
      </c>
      <c r="P239" s="5" t="e">
        <f t="shared" si="343"/>
        <v>#N/A</v>
      </c>
      <c r="Q239" s="5" t="e">
        <f t="shared" si="344"/>
        <v>#N/A</v>
      </c>
      <c r="R239" s="5" t="e">
        <f t="shared" si="345"/>
        <v>#N/A</v>
      </c>
      <c r="S239" s="5" t="e">
        <f t="shared" si="346"/>
        <v>#N/A</v>
      </c>
      <c r="T239" s="5" t="e">
        <f t="shared" si="347"/>
        <v>#N/A</v>
      </c>
      <c r="U239" s="5" t="e">
        <f t="shared" si="348"/>
        <v>#N/A</v>
      </c>
      <c r="V239" s="5" t="e">
        <f t="shared" si="349"/>
        <v>#N/A</v>
      </c>
      <c r="W239" s="5" t="e">
        <f t="shared" si="350"/>
        <v>#N/A</v>
      </c>
      <c r="X239" s="5" t="e">
        <f t="shared" si="351"/>
        <v>#N/A</v>
      </c>
      <c r="Y239" s="5" t="e">
        <f t="shared" si="352"/>
        <v>#N/A</v>
      </c>
      <c r="Z239" s="5" t="e">
        <f t="shared" si="353"/>
        <v>#N/A</v>
      </c>
      <c r="AA239" s="5" t="e">
        <f t="shared" si="354"/>
        <v>#N/A</v>
      </c>
      <c r="AB239" s="5" t="e">
        <f t="shared" si="355"/>
        <v>#N/A</v>
      </c>
      <c r="AC239" s="5" t="e">
        <f t="shared" si="356"/>
        <v>#N/A</v>
      </c>
      <c r="AD239" s="5" t="e">
        <f t="shared" si="357"/>
        <v>#N/A</v>
      </c>
      <c r="AE239" s="5" t="e">
        <f t="shared" si="358"/>
        <v>#N/A</v>
      </c>
      <c r="AF239" s="5" t="e">
        <f t="shared" si="359"/>
        <v>#N/A</v>
      </c>
      <c r="AG239" s="5" t="e">
        <f t="shared" si="360"/>
        <v>#N/A</v>
      </c>
      <c r="AH239" s="5" t="e">
        <f t="shared" si="361"/>
        <v>#N/A</v>
      </c>
      <c r="AI239" s="5" t="e">
        <f t="shared" si="362"/>
        <v>#N/A</v>
      </c>
      <c r="AJ239" s="5" t="e">
        <f t="shared" si="363"/>
        <v>#N/A</v>
      </c>
      <c r="AK239" s="5" t="e">
        <f t="shared" si="364"/>
        <v>#N/A</v>
      </c>
      <c r="AL239" s="5" t="e">
        <f t="shared" si="365"/>
        <v>#N/A</v>
      </c>
      <c r="AM239" s="5" t="e">
        <f t="shared" si="366"/>
        <v>#N/A</v>
      </c>
      <c r="AN239" s="5" t="e">
        <f t="shared" si="367"/>
        <v>#N/A</v>
      </c>
      <c r="AO239" s="5" t="e">
        <f t="shared" si="368"/>
        <v>#N/A</v>
      </c>
      <c r="AP239" s="5" t="e">
        <f t="shared" si="369"/>
        <v>#N/A</v>
      </c>
      <c r="AQ239" s="5" t="e">
        <f t="shared" si="370"/>
        <v>#N/A</v>
      </c>
      <c r="AR239" s="5" t="e">
        <f t="shared" si="371"/>
        <v>#N/A</v>
      </c>
      <c r="AS239" s="5" t="e">
        <f t="shared" si="372"/>
        <v>#N/A</v>
      </c>
      <c r="AT239" s="5" t="e">
        <f t="shared" si="373"/>
        <v>#N/A</v>
      </c>
      <c r="AU239" s="5" t="e">
        <f t="shared" si="374"/>
        <v>#N/A</v>
      </c>
      <c r="AV239" s="5" t="e">
        <f t="shared" si="375"/>
        <v>#N/A</v>
      </c>
      <c r="AW239" s="5" t="e">
        <f t="shared" si="376"/>
        <v>#N/A</v>
      </c>
      <c r="AX239" s="5" t="e">
        <f t="shared" si="377"/>
        <v>#N/A</v>
      </c>
      <c r="AY239" s="5" t="e">
        <f t="shared" si="378"/>
        <v>#N/A</v>
      </c>
      <c r="AZ239" s="5" t="e">
        <f t="shared" si="379"/>
        <v>#N/A</v>
      </c>
      <c r="BA239" s="5" t="e">
        <f t="shared" si="380"/>
        <v>#N/A</v>
      </c>
      <c r="BB239" s="5" t="e">
        <f t="shared" si="381"/>
        <v>#N/A</v>
      </c>
      <c r="BC239" s="5" t="e">
        <f t="shared" si="382"/>
        <v>#N/A</v>
      </c>
      <c r="BD239" s="5" t="e">
        <f t="shared" si="383"/>
        <v>#N/A</v>
      </c>
      <c r="BE239" s="5" t="e">
        <f t="shared" si="384"/>
        <v>#N/A</v>
      </c>
      <c r="BF239" s="5" t="e">
        <f t="shared" si="385"/>
        <v>#N/A</v>
      </c>
      <c r="BG239" s="5" t="e">
        <f t="shared" si="386"/>
        <v>#N/A</v>
      </c>
      <c r="BH239" s="5" t="e">
        <f t="shared" si="387"/>
        <v>#N/A</v>
      </c>
      <c r="BI239" s="5" t="e">
        <f t="shared" si="388"/>
        <v>#N/A</v>
      </c>
      <c r="BJ239" s="8" t="e">
        <f t="shared" si="389"/>
        <v>#N/A</v>
      </c>
      <c r="BK239" s="8" t="e">
        <f t="shared" si="390"/>
        <v>#N/A</v>
      </c>
      <c r="BL239" s="8" t="e">
        <f t="shared" si="391"/>
        <v>#N/A</v>
      </c>
      <c r="BM239" s="8" t="e">
        <f t="shared" si="392"/>
        <v>#N/A</v>
      </c>
      <c r="BN239" s="8" t="e">
        <f t="shared" si="393"/>
        <v>#N/A</v>
      </c>
    </row>
    <row r="240" spans="1:66" x14ac:dyDescent="0.25">
      <c r="A240" t="s">
        <v>178</v>
      </c>
      <c r="B240" t="s">
        <v>460</v>
      </c>
      <c r="C240" t="s">
        <v>271</v>
      </c>
      <c r="D240" s="7" t="s">
        <v>527</v>
      </c>
      <c r="E240">
        <f>VLOOKUP(A240,home!$A$2:$E$405,3,FALSE)</f>
        <v>1.5686274509803899</v>
      </c>
      <c r="F240">
        <f>VLOOKUP(B240,home!$B$2:$E$405,3,FALSE)</f>
        <v>0.49</v>
      </c>
      <c r="G240">
        <f>VLOOKUP(C240,away!$B$2:$E$405,4,FALSE)</f>
        <v>0.9</v>
      </c>
      <c r="H240">
        <f>VLOOKUP(A240,away!$A$2:$E$405,3,FALSE)</f>
        <v>1.29084967320261</v>
      </c>
      <c r="I240">
        <f>VLOOKUP(C240,away!$B$2:$E$405,3,FALSE)</f>
        <v>1.01</v>
      </c>
      <c r="J240">
        <f>VLOOKUP(B240,home!$B$2:$E$405,4,FALSE)</f>
        <v>1</v>
      </c>
      <c r="K240" s="3">
        <f t="shared" si="338"/>
        <v>0.69176470588235195</v>
      </c>
      <c r="L240" s="3">
        <f t="shared" si="339"/>
        <v>1.3037581699346361</v>
      </c>
      <c r="M240" s="5">
        <f t="shared" si="340"/>
        <v>0.13594255450607162</v>
      </c>
      <c r="N240" s="5">
        <f t="shared" si="341"/>
        <v>9.4040261234788244E-2</v>
      </c>
      <c r="O240" s="5">
        <f t="shared" si="342"/>
        <v>0.17723621607907547</v>
      </c>
      <c r="P240" s="5">
        <f t="shared" si="343"/>
        <v>0.12260575888764262</v>
      </c>
      <c r="Q240" s="5">
        <f t="shared" si="344"/>
        <v>3.2526866827091418E-2</v>
      </c>
      <c r="R240" s="5">
        <f t="shared" si="345"/>
        <v>0.1155365823606976</v>
      </c>
      <c r="S240" s="5">
        <f t="shared" si="346"/>
        <v>2.7644346111914818E-2</v>
      </c>
      <c r="T240" s="5">
        <f t="shared" si="347"/>
        <v>4.240716836819633E-2</v>
      </c>
      <c r="U240" s="5">
        <f t="shared" si="348"/>
        <v>7.9924129915400099E-2</v>
      </c>
      <c r="V240" s="5">
        <f t="shared" si="349"/>
        <v>2.7702518630581562E-3</v>
      </c>
      <c r="W240" s="5">
        <f t="shared" si="350"/>
        <v>7.5003128213057754E-3</v>
      </c>
      <c r="X240" s="5">
        <f t="shared" si="351"/>
        <v>9.7785941178429054E-3</v>
      </c>
      <c r="Y240" s="5">
        <f t="shared" si="352"/>
        <v>6.374460985806232E-3</v>
      </c>
      <c r="Z240" s="5">
        <f t="shared" si="353"/>
        <v>5.0210587726361812E-2</v>
      </c>
      <c r="AA240" s="5">
        <f t="shared" si="354"/>
        <v>3.4733912450706707E-2</v>
      </c>
      <c r="AB240" s="5">
        <f t="shared" si="355"/>
        <v>1.2013847365303244E-2</v>
      </c>
      <c r="AC240" s="5">
        <f t="shared" si="356"/>
        <v>1.5615457629061485E-4</v>
      </c>
      <c r="AD240" s="5">
        <f t="shared" si="357"/>
        <v>1.2971129232140556E-3</v>
      </c>
      <c r="AE240" s="5">
        <f t="shared" si="358"/>
        <v>1.6911215709681233E-3</v>
      </c>
      <c r="AF240" s="5">
        <f t="shared" si="359"/>
        <v>1.1024067822511937E-3</v>
      </c>
      <c r="AG240" s="5">
        <f t="shared" si="360"/>
        <v>4.7909061631711566E-4</v>
      </c>
      <c r="AH240" s="5">
        <f t="shared" si="361"/>
        <v>1.6365615991365986E-2</v>
      </c>
      <c r="AI240" s="5">
        <f t="shared" si="362"/>
        <v>1.1321155532850808E-2</v>
      </c>
      <c r="AJ240" s="5">
        <f t="shared" si="363"/>
        <v>3.9157879137154501E-3</v>
      </c>
      <c r="AK240" s="5">
        <f t="shared" si="364"/>
        <v>9.0293462480967913E-4</v>
      </c>
      <c r="AL240" s="5">
        <f t="shared" si="365"/>
        <v>5.6333943111342729E-6</v>
      </c>
      <c r="AM240" s="5">
        <f t="shared" si="366"/>
        <v>1.7945938796467385E-4</v>
      </c>
      <c r="AN240" s="5">
        <f t="shared" si="367"/>
        <v>2.3397164323041305E-4</v>
      </c>
      <c r="AO240" s="5">
        <f t="shared" si="368"/>
        <v>1.5252122069734145E-4</v>
      </c>
      <c r="AP240" s="5">
        <f t="shared" si="369"/>
        <v>6.6283595857520878E-5</v>
      </c>
      <c r="AQ240" s="5">
        <f t="shared" si="370"/>
        <v>2.1604444907972102E-5</v>
      </c>
      <c r="AR240" s="5">
        <f t="shared" si="371"/>
        <v>4.2673611109512654E-3</v>
      </c>
      <c r="AS240" s="5">
        <f t="shared" si="372"/>
        <v>2.9520098038109885E-3</v>
      </c>
      <c r="AT240" s="5">
        <f t="shared" si="373"/>
        <v>1.0210480968475639E-3</v>
      </c>
      <c r="AU240" s="5">
        <f t="shared" si="374"/>
        <v>2.3544167880249679E-4</v>
      </c>
      <c r="AV240" s="5">
        <f t="shared" si="375"/>
        <v>4.0717560922314087E-5</v>
      </c>
      <c r="AW240" s="5">
        <f t="shared" si="376"/>
        <v>1.4113121922455896E-7</v>
      </c>
      <c r="AX240" s="5">
        <f t="shared" si="377"/>
        <v>2.069061178886824E-5</v>
      </c>
      <c r="AY240" s="5">
        <f t="shared" si="378"/>
        <v>2.6975554160682869E-5</v>
      </c>
      <c r="AZ240" s="5">
        <f t="shared" si="379"/>
        <v>1.758479956275228E-5</v>
      </c>
      <c r="BA240" s="5">
        <f t="shared" si="380"/>
        <v>7.6421086988670992E-6</v>
      </c>
      <c r="BB240" s="5">
        <f t="shared" si="381"/>
        <v>2.490865412919132E-6</v>
      </c>
      <c r="BC240" s="5">
        <f t="shared" si="382"/>
        <v>6.4949722646018557E-7</v>
      </c>
      <c r="BD240" s="5">
        <f t="shared" si="383"/>
        <v>9.2726781874400994E-4</v>
      </c>
      <c r="BE240" s="5">
        <f t="shared" si="384"/>
        <v>6.4145114990762008E-4</v>
      </c>
      <c r="BF240" s="5">
        <f t="shared" si="385"/>
        <v>2.2186663302687062E-4</v>
      </c>
      <c r="BG240" s="5">
        <f t="shared" si="386"/>
        <v>5.1159835380313626E-5</v>
      </c>
      <c r="BH240" s="5">
        <f t="shared" si="387"/>
        <v>8.8476421187130496E-6</v>
      </c>
      <c r="BI240" s="5">
        <f t="shared" si="388"/>
        <v>1.2240973096007686E-6</v>
      </c>
      <c r="BJ240" s="8">
        <f t="shared" si="389"/>
        <v>0.1979272699772899</v>
      </c>
      <c r="BK240" s="8">
        <f t="shared" si="390"/>
        <v>0.28915167489344967</v>
      </c>
      <c r="BL240" s="8">
        <f t="shared" si="391"/>
        <v>0.46231857766174683</v>
      </c>
      <c r="BM240" s="8">
        <f t="shared" si="392"/>
        <v>0.32169303594053977</v>
      </c>
      <c r="BN240" s="8">
        <f t="shared" si="393"/>
        <v>0.67788823989536695</v>
      </c>
    </row>
    <row r="241" spans="1:66" x14ac:dyDescent="0.25">
      <c r="A241" t="s">
        <v>178</v>
      </c>
      <c r="B241" t="s">
        <v>179</v>
      </c>
      <c r="C241" t="s">
        <v>274</v>
      </c>
      <c r="D241" s="7" t="s">
        <v>527</v>
      </c>
      <c r="E241">
        <f>VLOOKUP(A241,home!$A$2:$E$405,3,FALSE)</f>
        <v>1.5686274509803899</v>
      </c>
      <c r="F241">
        <f>VLOOKUP(B241,home!$B$2:$E$405,3,FALSE)</f>
        <v>0.75</v>
      </c>
      <c r="G241">
        <f>VLOOKUP(C241,away!$B$2:$E$405,4,FALSE)</f>
        <v>0.64</v>
      </c>
      <c r="H241">
        <f>VLOOKUP(A241,away!$A$2:$E$405,3,FALSE)</f>
        <v>1.29084967320261</v>
      </c>
      <c r="I241">
        <f>VLOOKUP(C241,away!$B$2:$E$405,3,FALSE)</f>
        <v>1.39</v>
      </c>
      <c r="J241">
        <f>VLOOKUP(B241,home!$B$2:$E$405,4,FALSE)</f>
        <v>1.32</v>
      </c>
      <c r="K241" s="3">
        <f t="shared" si="338"/>
        <v>0.75294117647058711</v>
      </c>
      <c r="L241" s="3">
        <f t="shared" si="339"/>
        <v>2.368450980392149</v>
      </c>
      <c r="M241" s="5">
        <f t="shared" si="340"/>
        <v>4.4095737485308456E-2</v>
      </c>
      <c r="N241" s="5">
        <f t="shared" si="341"/>
        <v>3.3201496459526317E-2</v>
      </c>
      <c r="O241" s="5">
        <f t="shared" si="342"/>
        <v>0.10443859267819364</v>
      </c>
      <c r="P241" s="5">
        <f t="shared" si="343"/>
        <v>7.8636116840051562E-2</v>
      </c>
      <c r="Q241" s="5">
        <f t="shared" si="344"/>
        <v>1.2499386902409889E-2</v>
      </c>
      <c r="R241" s="5">
        <f t="shared" si="345"/>
        <v>0.12367884360972205</v>
      </c>
      <c r="S241" s="5">
        <f t="shared" si="346"/>
        <v>3.5058030686880279E-2</v>
      </c>
      <c r="T241" s="5">
        <f t="shared" si="347"/>
        <v>2.9604185163313486E-2</v>
      </c>
      <c r="U241" s="5">
        <f t="shared" si="348"/>
        <v>9.3122894012025878E-2</v>
      </c>
      <c r="V241" s="5">
        <f t="shared" si="349"/>
        <v>6.9465706374658926E-3</v>
      </c>
      <c r="W241" s="5">
        <f t="shared" si="350"/>
        <v>3.1371010264871833E-3</v>
      </c>
      <c r="X241" s="5">
        <f t="shared" si="351"/>
        <v>7.4300700017727855E-3</v>
      </c>
      <c r="Y241" s="5">
        <f t="shared" si="352"/>
        <v>8.7988782900405276E-3</v>
      </c>
      <c r="Z241" s="5">
        <f t="shared" si="353"/>
        <v>9.7642426133737789E-2</v>
      </c>
      <c r="AA241" s="5">
        <f t="shared" si="354"/>
        <v>7.3519003206578934E-2</v>
      </c>
      <c r="AB241" s="5">
        <f t="shared" si="355"/>
        <v>2.7677742383653205E-2</v>
      </c>
      <c r="AC241" s="5">
        <f t="shared" si="356"/>
        <v>7.7424056643150038E-4</v>
      </c>
      <c r="AD241" s="5">
        <f t="shared" si="357"/>
        <v>5.9051313439758657E-4</v>
      </c>
      <c r="AE241" s="5">
        <f t="shared" si="358"/>
        <v>1.3986014120984044E-3</v>
      </c>
      <c r="AF241" s="5">
        <f t="shared" si="359"/>
        <v>1.6562594428311554E-3</v>
      </c>
      <c r="AG241" s="5">
        <f t="shared" si="360"/>
        <v>1.3075897670524013E-3</v>
      </c>
      <c r="AH241" s="5">
        <f t="shared" si="361"/>
        <v>5.7815324976079822E-2</v>
      </c>
      <c r="AI241" s="5">
        <f t="shared" si="362"/>
        <v>4.3531538805518862E-2</v>
      </c>
      <c r="AJ241" s="5">
        <f t="shared" si="363"/>
        <v>1.6388344020901193E-2</v>
      </c>
      <c r="AK241" s="5">
        <f t="shared" si="364"/>
        <v>4.1131530091673522E-3</v>
      </c>
      <c r="AL241" s="5">
        <f t="shared" si="365"/>
        <v>5.5228260250324533E-5</v>
      </c>
      <c r="AM241" s="5">
        <f t="shared" si="366"/>
        <v>8.8924330826930579E-5</v>
      </c>
      <c r="AN241" s="5">
        <f t="shared" si="367"/>
        <v>2.1061291852775949E-4</v>
      </c>
      <c r="AO241" s="5">
        <f t="shared" si="368"/>
        <v>2.4941318668516194E-4</v>
      </c>
      <c r="AP241" s="5">
        <f t="shared" si="369"/>
        <v>1.9690763550906726E-4</v>
      </c>
      <c r="AQ241" s="5">
        <f t="shared" si="370"/>
        <v>1.1659152059203757E-4</v>
      </c>
      <c r="AR241" s="5">
        <f t="shared" si="371"/>
        <v>2.7386552624257373E-2</v>
      </c>
      <c r="AS241" s="5">
        <f t="shared" si="372"/>
        <v>2.0620463152381995E-2</v>
      </c>
      <c r="AT241" s="5">
        <f t="shared" si="373"/>
        <v>7.7629978926614445E-3</v>
      </c>
      <c r="AU241" s="5">
        <f t="shared" si="374"/>
        <v>1.9483602554130656E-3</v>
      </c>
      <c r="AV241" s="5">
        <f t="shared" si="375"/>
        <v>3.667501657248118E-4</v>
      </c>
      <c r="AW241" s="5">
        <f t="shared" si="376"/>
        <v>2.7357997832205766E-6</v>
      </c>
      <c r="AX241" s="5">
        <f t="shared" si="377"/>
        <v>1.1159131711614798E-5</v>
      </c>
      <c r="AY241" s="5">
        <f t="shared" si="378"/>
        <v>2.6429856442699184E-5</v>
      </c>
      <c r="AZ241" s="5">
        <f t="shared" si="379"/>
        <v>3.1298909701667325E-5</v>
      </c>
      <c r="BA241" s="5">
        <f t="shared" si="380"/>
        <v>2.47099777893731E-5</v>
      </c>
      <c r="BB241" s="5">
        <f t="shared" si="381"/>
        <v>1.4631092780177237E-5</v>
      </c>
      <c r="BC241" s="5">
        <f t="shared" si="382"/>
        <v>6.9306052078838502E-6</v>
      </c>
      <c r="BD241" s="5">
        <f t="shared" si="383"/>
        <v>1.0810617902080606E-2</v>
      </c>
      <c r="BE241" s="5">
        <f t="shared" si="384"/>
        <v>8.139759361566563E-3</v>
      </c>
      <c r="BF241" s="5">
        <f t="shared" si="385"/>
        <v>3.064379994942701E-3</v>
      </c>
      <c r="BG241" s="5">
        <f t="shared" si="386"/>
        <v>7.6909929284836316E-4</v>
      </c>
      <c r="BH241" s="5">
        <f t="shared" si="387"/>
        <v>1.4477163159498576E-4</v>
      </c>
      <c r="BI241" s="5">
        <f t="shared" si="388"/>
        <v>2.1800904522539007E-5</v>
      </c>
      <c r="BJ241" s="8">
        <f t="shared" si="389"/>
        <v>0.10060169076570412</v>
      </c>
      <c r="BK241" s="8">
        <f t="shared" si="390"/>
        <v>0.16559235433283068</v>
      </c>
      <c r="BL241" s="8">
        <f t="shared" si="391"/>
        <v>0.62532098987983553</v>
      </c>
      <c r="BM241" s="8">
        <f t="shared" si="392"/>
        <v>0.59258359308023678</v>
      </c>
      <c r="BN241" s="8">
        <f t="shared" si="393"/>
        <v>0.39655017397521186</v>
      </c>
    </row>
    <row r="242" spans="1:66" x14ac:dyDescent="0.25">
      <c r="A242" t="s">
        <v>178</v>
      </c>
      <c r="B242" t="s">
        <v>186</v>
      </c>
      <c r="C242" t="s">
        <v>458</v>
      </c>
      <c r="D242" s="7" t="s">
        <v>527</v>
      </c>
      <c r="E242">
        <f>VLOOKUP(A242,home!$A$2:$E$405,3,FALSE)</f>
        <v>1.5686274509803899</v>
      </c>
      <c r="F242">
        <f>VLOOKUP(B242,home!$B$2:$E$405,3,FALSE)</f>
        <v>1.35</v>
      </c>
      <c r="G242">
        <f>VLOOKUP(C242,away!$B$2:$E$405,4,FALSE)</f>
        <v>1.01</v>
      </c>
      <c r="H242">
        <f>VLOOKUP(A242,away!$A$2:$E$405,3,FALSE)</f>
        <v>1.29084967320261</v>
      </c>
      <c r="I242">
        <f>VLOOKUP(C242,away!$B$2:$E$405,3,FALSE)</f>
        <v>0.45</v>
      </c>
      <c r="J242">
        <f>VLOOKUP(B242,home!$B$2:$E$405,4,FALSE)</f>
        <v>0.91</v>
      </c>
      <c r="K242" s="3">
        <f t="shared" si="338"/>
        <v>2.1388235294117615</v>
      </c>
      <c r="L242" s="3">
        <f t="shared" si="339"/>
        <v>0.52860294117646878</v>
      </c>
      <c r="M242" s="5">
        <f t="shared" si="340"/>
        <v>6.9430677475467634E-2</v>
      </c>
      <c r="N242" s="5">
        <f t="shared" si="341"/>
        <v>0.14849996664752937</v>
      </c>
      <c r="O242" s="5">
        <f t="shared" si="342"/>
        <v>3.6701260321406991E-2</v>
      </c>
      <c r="P242" s="5">
        <f t="shared" si="343"/>
        <v>7.8497519134491545E-2</v>
      </c>
      <c r="Q242" s="5">
        <f t="shared" si="344"/>
        <v>0.15880761139129881</v>
      </c>
      <c r="R242" s="5">
        <f t="shared" si="345"/>
        <v>9.7001970753894853E-3</v>
      </c>
      <c r="S242" s="5">
        <f t="shared" si="346"/>
        <v>2.2187096303529066E-2</v>
      </c>
      <c r="T242" s="5">
        <f t="shared" si="347"/>
        <v>8.3946170462650252E-2</v>
      </c>
      <c r="U242" s="5">
        <f t="shared" si="348"/>
        <v>2.0747009744774184E-2</v>
      </c>
      <c r="V242" s="5">
        <f t="shared" si="349"/>
        <v>2.78716376607838E-3</v>
      </c>
      <c r="W242" s="5">
        <f t="shared" si="350"/>
        <v>0.11322048529779641</v>
      </c>
      <c r="X242" s="5">
        <f t="shared" si="351"/>
        <v>5.9848681529842324E-2</v>
      </c>
      <c r="Y242" s="5">
        <f t="shared" si="352"/>
        <v>1.5818094541104229E-2</v>
      </c>
      <c r="Z242" s="5">
        <f t="shared" si="353"/>
        <v>1.7091842346807541E-3</v>
      </c>
      <c r="AA242" s="5">
        <f t="shared" si="354"/>
        <v>3.6556434572348308E-3</v>
      </c>
      <c r="AB242" s="5">
        <f t="shared" si="355"/>
        <v>3.9093881207370078E-3</v>
      </c>
      <c r="AC242" s="5">
        <f t="shared" si="356"/>
        <v>1.9694594037340701E-4</v>
      </c>
      <c r="AD242" s="5">
        <f t="shared" si="357"/>
        <v>6.0539659491586365E-2</v>
      </c>
      <c r="AE242" s="5">
        <f t="shared" si="358"/>
        <v>3.2001442065074479E-2</v>
      </c>
      <c r="AF242" s="5">
        <f t="shared" si="359"/>
        <v>8.4580281987433701E-3</v>
      </c>
      <c r="AG242" s="5">
        <f t="shared" si="360"/>
        <v>1.4903128608030852E-3</v>
      </c>
      <c r="AH242" s="5">
        <f t="shared" si="361"/>
        <v>2.258699533661746E-4</v>
      </c>
      <c r="AI242" s="5">
        <f t="shared" si="362"/>
        <v>4.8309597084671152E-4</v>
      </c>
      <c r="AJ242" s="5">
        <f t="shared" si="363"/>
        <v>5.1662851470548254E-4</v>
      </c>
      <c r="AK242" s="5">
        <f t="shared" si="364"/>
        <v>3.6832574107237878E-4</v>
      </c>
      <c r="AL242" s="5">
        <f t="shared" si="365"/>
        <v>8.9065918899520668E-6</v>
      </c>
      <c r="AM242" s="5">
        <f t="shared" si="366"/>
        <v>2.5896729636636178E-2</v>
      </c>
      <c r="AN242" s="5">
        <f t="shared" si="367"/>
        <v>1.368908745277771E-2</v>
      </c>
      <c r="AO242" s="5">
        <f t="shared" si="368"/>
        <v>3.6180459447800965E-3</v>
      </c>
      <c r="AP242" s="5">
        <f t="shared" si="369"/>
        <v>6.3750324257411822E-4</v>
      </c>
      <c r="AQ242" s="5">
        <f t="shared" si="370"/>
        <v>8.4246522258553684E-5</v>
      </c>
      <c r="AR242" s="5">
        <f t="shared" si="371"/>
        <v>2.3879104334550354E-5</v>
      </c>
      <c r="AS242" s="5">
        <f t="shared" si="372"/>
        <v>5.1073190212014681E-5</v>
      </c>
      <c r="AT242" s="5">
        <f t="shared" si="373"/>
        <v>5.4618270473789739E-5</v>
      </c>
      <c r="AU242" s="5">
        <f t="shared" si="374"/>
        <v>3.8939614008372393E-5</v>
      </c>
      <c r="AV242" s="5">
        <f t="shared" si="375"/>
        <v>2.0821240666829685E-5</v>
      </c>
      <c r="AW242" s="5">
        <f t="shared" si="376"/>
        <v>2.7971359856329442E-7</v>
      </c>
      <c r="AX242" s="5">
        <f t="shared" si="377"/>
        <v>9.2314224469420541E-3</v>
      </c>
      <c r="AY242" s="5">
        <f t="shared" si="378"/>
        <v>4.8797570566960439E-3</v>
      </c>
      <c r="AZ242" s="5">
        <f t="shared" si="379"/>
        <v>1.2897269661980787E-3</v>
      </c>
      <c r="BA242" s="5">
        <f t="shared" si="380"/>
        <v>2.2725115588230284E-4</v>
      </c>
      <c r="BB242" s="5">
        <f t="shared" si="381"/>
        <v>3.0031407346284366E-5</v>
      </c>
      <c r="BC242" s="5">
        <f t="shared" si="382"/>
        <v>3.1749380501829062E-6</v>
      </c>
      <c r="BD242" s="5">
        <f t="shared" si="383"/>
        <v>2.1037607973171792E-6</v>
      </c>
      <c r="BE242" s="5">
        <f t="shared" si="384"/>
        <v>4.4995730935560312E-6</v>
      </c>
      <c r="BF242" s="5">
        <f t="shared" si="385"/>
        <v>4.8118964024028539E-6</v>
      </c>
      <c r="BG242" s="5">
        <f t="shared" si="386"/>
        <v>3.4305990821836766E-6</v>
      </c>
      <c r="BH242" s="5">
        <f t="shared" si="387"/>
        <v>1.8343615092382111E-6</v>
      </c>
      <c r="BI242" s="5">
        <f t="shared" si="388"/>
        <v>7.8467511148119064E-7</v>
      </c>
      <c r="BJ242" s="8">
        <f t="shared" si="389"/>
        <v>0.74221742925657042</v>
      </c>
      <c r="BK242" s="8">
        <f t="shared" si="390"/>
        <v>0.17798806626852604</v>
      </c>
      <c r="BL242" s="8">
        <f t="shared" si="391"/>
        <v>7.6514215185224957E-2</v>
      </c>
      <c r="BM242" s="8">
        <f t="shared" si="392"/>
        <v>0.49191218555632071</v>
      </c>
      <c r="BN242" s="8">
        <f t="shared" si="393"/>
        <v>0.50163723204558386</v>
      </c>
    </row>
    <row r="243" spans="1:66" x14ac:dyDescent="0.25">
      <c r="A243" t="s">
        <v>28</v>
      </c>
      <c r="B243" t="s">
        <v>276</v>
      </c>
      <c r="C243" t="s">
        <v>521</v>
      </c>
      <c r="D243" s="7" t="s">
        <v>527</v>
      </c>
      <c r="E243">
        <f>VLOOKUP(A243,home!$A$2:$E$405,3,FALSE)</f>
        <v>1.4313725490196101</v>
      </c>
      <c r="F243">
        <f>VLOOKUP(B243,home!$B$2:$E$405,3,FALSE)</f>
        <v>0.99</v>
      </c>
      <c r="G243" t="e">
        <f>VLOOKUP(C243,away!$B$2:$E$405,4,FALSE)</f>
        <v>#N/A</v>
      </c>
      <c r="H243">
        <f>VLOOKUP(A243,away!$A$2:$E$405,3,FALSE)</f>
        <v>1.20588235294118</v>
      </c>
      <c r="I243" t="e">
        <f>VLOOKUP(C243,away!$B$2:$E$405,3,FALSE)</f>
        <v>#N/A</v>
      </c>
      <c r="J243">
        <f>VLOOKUP(B243,home!$B$2:$E$405,4,FALSE)</f>
        <v>1.1200000000000001</v>
      </c>
      <c r="K243" s="3" t="e">
        <f t="shared" si="338"/>
        <v>#N/A</v>
      </c>
      <c r="L243" s="3" t="e">
        <f t="shared" si="339"/>
        <v>#N/A</v>
      </c>
      <c r="M243" s="5" t="e">
        <f t="shared" si="340"/>
        <v>#N/A</v>
      </c>
      <c r="N243" s="5" t="e">
        <f t="shared" si="341"/>
        <v>#N/A</v>
      </c>
      <c r="O243" s="5" t="e">
        <f t="shared" si="342"/>
        <v>#N/A</v>
      </c>
      <c r="P243" s="5" t="e">
        <f t="shared" si="343"/>
        <v>#N/A</v>
      </c>
      <c r="Q243" s="5" t="e">
        <f t="shared" si="344"/>
        <v>#N/A</v>
      </c>
      <c r="R243" s="5" t="e">
        <f t="shared" si="345"/>
        <v>#N/A</v>
      </c>
      <c r="S243" s="5" t="e">
        <f t="shared" si="346"/>
        <v>#N/A</v>
      </c>
      <c r="T243" s="5" t="e">
        <f t="shared" si="347"/>
        <v>#N/A</v>
      </c>
      <c r="U243" s="5" t="e">
        <f t="shared" si="348"/>
        <v>#N/A</v>
      </c>
      <c r="V243" s="5" t="e">
        <f t="shared" si="349"/>
        <v>#N/A</v>
      </c>
      <c r="W243" s="5" t="e">
        <f t="shared" si="350"/>
        <v>#N/A</v>
      </c>
      <c r="X243" s="5" t="e">
        <f t="shared" si="351"/>
        <v>#N/A</v>
      </c>
      <c r="Y243" s="5" t="e">
        <f t="shared" si="352"/>
        <v>#N/A</v>
      </c>
      <c r="Z243" s="5" t="e">
        <f t="shared" si="353"/>
        <v>#N/A</v>
      </c>
      <c r="AA243" s="5" t="e">
        <f t="shared" si="354"/>
        <v>#N/A</v>
      </c>
      <c r="AB243" s="5" t="e">
        <f t="shared" si="355"/>
        <v>#N/A</v>
      </c>
      <c r="AC243" s="5" t="e">
        <f t="shared" si="356"/>
        <v>#N/A</v>
      </c>
      <c r="AD243" s="5" t="e">
        <f t="shared" si="357"/>
        <v>#N/A</v>
      </c>
      <c r="AE243" s="5" t="e">
        <f t="shared" si="358"/>
        <v>#N/A</v>
      </c>
      <c r="AF243" s="5" t="e">
        <f t="shared" si="359"/>
        <v>#N/A</v>
      </c>
      <c r="AG243" s="5" t="e">
        <f t="shared" si="360"/>
        <v>#N/A</v>
      </c>
      <c r="AH243" s="5" t="e">
        <f t="shared" si="361"/>
        <v>#N/A</v>
      </c>
      <c r="AI243" s="5" t="e">
        <f t="shared" si="362"/>
        <v>#N/A</v>
      </c>
      <c r="AJ243" s="5" t="e">
        <f t="shared" si="363"/>
        <v>#N/A</v>
      </c>
      <c r="AK243" s="5" t="e">
        <f t="shared" si="364"/>
        <v>#N/A</v>
      </c>
      <c r="AL243" s="5" t="e">
        <f t="shared" si="365"/>
        <v>#N/A</v>
      </c>
      <c r="AM243" s="5" t="e">
        <f t="shared" si="366"/>
        <v>#N/A</v>
      </c>
      <c r="AN243" s="5" t="e">
        <f t="shared" si="367"/>
        <v>#N/A</v>
      </c>
      <c r="AO243" s="5" t="e">
        <f t="shared" si="368"/>
        <v>#N/A</v>
      </c>
      <c r="AP243" s="5" t="e">
        <f t="shared" si="369"/>
        <v>#N/A</v>
      </c>
      <c r="AQ243" s="5" t="e">
        <f t="shared" si="370"/>
        <v>#N/A</v>
      </c>
      <c r="AR243" s="5" t="e">
        <f t="shared" si="371"/>
        <v>#N/A</v>
      </c>
      <c r="AS243" s="5" t="e">
        <f t="shared" si="372"/>
        <v>#N/A</v>
      </c>
      <c r="AT243" s="5" t="e">
        <f t="shared" si="373"/>
        <v>#N/A</v>
      </c>
      <c r="AU243" s="5" t="e">
        <f t="shared" si="374"/>
        <v>#N/A</v>
      </c>
      <c r="AV243" s="5" t="e">
        <f t="shared" si="375"/>
        <v>#N/A</v>
      </c>
      <c r="AW243" s="5" t="e">
        <f t="shared" si="376"/>
        <v>#N/A</v>
      </c>
      <c r="AX243" s="5" t="e">
        <f t="shared" si="377"/>
        <v>#N/A</v>
      </c>
      <c r="AY243" s="5" t="e">
        <f t="shared" si="378"/>
        <v>#N/A</v>
      </c>
      <c r="AZ243" s="5" t="e">
        <f t="shared" si="379"/>
        <v>#N/A</v>
      </c>
      <c r="BA243" s="5" t="e">
        <f t="shared" si="380"/>
        <v>#N/A</v>
      </c>
      <c r="BB243" s="5" t="e">
        <f t="shared" si="381"/>
        <v>#N/A</v>
      </c>
      <c r="BC243" s="5" t="e">
        <f t="shared" si="382"/>
        <v>#N/A</v>
      </c>
      <c r="BD243" s="5" t="e">
        <f t="shared" si="383"/>
        <v>#N/A</v>
      </c>
      <c r="BE243" s="5" t="e">
        <f t="shared" si="384"/>
        <v>#N/A</v>
      </c>
      <c r="BF243" s="5" t="e">
        <f t="shared" si="385"/>
        <v>#N/A</v>
      </c>
      <c r="BG243" s="5" t="e">
        <f t="shared" si="386"/>
        <v>#N/A</v>
      </c>
      <c r="BH243" s="5" t="e">
        <f t="shared" si="387"/>
        <v>#N/A</v>
      </c>
      <c r="BI243" s="5" t="e">
        <f t="shared" si="388"/>
        <v>#N/A</v>
      </c>
      <c r="BJ243" s="8" t="e">
        <f t="shared" si="389"/>
        <v>#N/A</v>
      </c>
      <c r="BK243" s="8" t="e">
        <f t="shared" si="390"/>
        <v>#N/A</v>
      </c>
      <c r="BL243" s="8" t="e">
        <f t="shared" si="391"/>
        <v>#N/A</v>
      </c>
      <c r="BM243" s="8" t="e">
        <f t="shared" si="392"/>
        <v>#N/A</v>
      </c>
      <c r="BN243" s="8" t="e">
        <f t="shared" si="393"/>
        <v>#N/A</v>
      </c>
    </row>
    <row r="244" spans="1:66" x14ac:dyDescent="0.25">
      <c r="A244" t="s">
        <v>28</v>
      </c>
      <c r="B244" t="s">
        <v>188</v>
      </c>
      <c r="C244" t="s">
        <v>29</v>
      </c>
      <c r="D244" s="7" t="s">
        <v>527</v>
      </c>
      <c r="E244">
        <f>VLOOKUP(A244,home!$A$2:$E$405,3,FALSE)</f>
        <v>1.4313725490196101</v>
      </c>
      <c r="F244">
        <f>VLOOKUP(B244,home!$B$2:$E$405,3,FALSE)</f>
        <v>1.1100000000000001</v>
      </c>
      <c r="G244">
        <f>VLOOKUP(C244,away!$B$2:$E$405,4,FALSE)</f>
        <v>0.62</v>
      </c>
      <c r="H244">
        <f>VLOOKUP(A244,away!$A$2:$E$405,3,FALSE)</f>
        <v>1.20588235294118</v>
      </c>
      <c r="I244">
        <f>VLOOKUP(C244,away!$B$2:$E$405,3,FALSE)</f>
        <v>1.6</v>
      </c>
      <c r="J244">
        <f>VLOOKUP(B244,home!$B$2:$E$405,4,FALSE)</f>
        <v>0.63</v>
      </c>
      <c r="K244" s="3">
        <f t="shared" si="338"/>
        <v>0.98507058823529581</v>
      </c>
      <c r="L244" s="3">
        <f t="shared" si="339"/>
        <v>1.2155294117647093</v>
      </c>
      <c r="M244" s="5">
        <f t="shared" si="340"/>
        <v>0.1107366964078961</v>
      </c>
      <c r="N244" s="5">
        <f t="shared" si="341"/>
        <v>0.10908346266975957</v>
      </c>
      <c r="O244" s="5">
        <f t="shared" si="342"/>
        <v>0.13460371144545713</v>
      </c>
      <c r="P244" s="5">
        <f t="shared" si="343"/>
        <v>0.13259415721223047</v>
      </c>
      <c r="Q244" s="5">
        <f t="shared" si="344"/>
        <v>5.3727455369421501E-2</v>
      </c>
      <c r="R244" s="5">
        <f t="shared" si="345"/>
        <v>8.1807385097321605E-2</v>
      </c>
      <c r="S244" s="5">
        <f t="shared" si="346"/>
        <v>3.969147332619917E-2</v>
      </c>
      <c r="T244" s="5">
        <f t="shared" si="347"/>
        <v>6.5307302220807578E-2</v>
      </c>
      <c r="U244" s="5">
        <f t="shared" si="348"/>
        <v>8.0586048959809961E-2</v>
      </c>
      <c r="V244" s="5">
        <f t="shared" si="349"/>
        <v>5.2806518374134874E-3</v>
      </c>
      <c r="W244" s="5">
        <f t="shared" si="350"/>
        <v>1.7641778688380547E-2</v>
      </c>
      <c r="X244" s="5">
        <f t="shared" si="351"/>
        <v>2.1444100871570389E-2</v>
      </c>
      <c r="Y244" s="5">
        <f t="shared" si="352"/>
        <v>1.3032967659121526E-2</v>
      </c>
      <c r="Z244" s="5">
        <f t="shared" si="353"/>
        <v>3.3146427561785444E-2</v>
      </c>
      <c r="AA244" s="5">
        <f t="shared" si="354"/>
        <v>3.2651570896186609E-2</v>
      </c>
      <c r="AB244" s="5">
        <f t="shared" si="355"/>
        <v>1.6082051074756503E-2</v>
      </c>
      <c r="AC244" s="5">
        <f t="shared" si="356"/>
        <v>3.9518493113946347E-4</v>
      </c>
      <c r="AD244" s="5">
        <f t="shared" si="357"/>
        <v>4.3445993275199818E-3</v>
      </c>
      <c r="AE244" s="5">
        <f t="shared" si="358"/>
        <v>5.2809882649337142E-3</v>
      </c>
      <c r="AF244" s="5">
        <f t="shared" si="359"/>
        <v>3.2095982796056057E-3</v>
      </c>
      <c r="AG244" s="5">
        <f t="shared" si="360"/>
        <v>1.3004537029366744E-3</v>
      </c>
      <c r="AH244" s="5">
        <f t="shared" si="361"/>
        <v>1.0072614399069653E-2</v>
      </c>
      <c r="AI244" s="5">
        <f t="shared" si="362"/>
        <v>9.9222361911588518E-3</v>
      </c>
      <c r="AJ244" s="5">
        <f t="shared" si="363"/>
        <v>4.8870515207171958E-3</v>
      </c>
      <c r="AK244" s="5">
        <f t="shared" si="364"/>
        <v>1.604696905416362E-3</v>
      </c>
      <c r="AL244" s="5">
        <f t="shared" si="365"/>
        <v>1.8927497238819265E-5</v>
      </c>
      <c r="AM244" s="5">
        <f t="shared" si="366"/>
        <v>8.5594740304135617E-4</v>
      </c>
      <c r="AN244" s="5">
        <f t="shared" si="367"/>
        <v>1.0404292433203899E-3</v>
      </c>
      <c r="AO244" s="5">
        <f t="shared" si="368"/>
        <v>6.3233617305801773E-4</v>
      </c>
      <c r="AP244" s="5">
        <f t="shared" si="369"/>
        <v>2.562077388249198E-4</v>
      </c>
      <c r="AQ244" s="5">
        <f t="shared" si="370"/>
        <v>7.785701051585526E-5</v>
      </c>
      <c r="AR244" s="5">
        <f t="shared" si="371"/>
        <v>2.4487118110867751E-3</v>
      </c>
      <c r="AS244" s="5">
        <f t="shared" si="372"/>
        <v>2.412153984165966E-3</v>
      </c>
      <c r="AT244" s="5">
        <f t="shared" si="373"/>
        <v>1.1880709720482401E-3</v>
      </c>
      <c r="AU244" s="5">
        <f t="shared" si="374"/>
        <v>3.9011125710027993E-4</v>
      </c>
      <c r="AV244" s="5">
        <f t="shared" si="375"/>
        <v>9.6071781377245834E-5</v>
      </c>
      <c r="AW244" s="5">
        <f t="shared" si="376"/>
        <v>6.2954026832405239E-7</v>
      </c>
      <c r="AX244" s="5">
        <f t="shared" si="377"/>
        <v>1.4052810196873704E-4</v>
      </c>
      <c r="AY244" s="5">
        <f t="shared" si="378"/>
        <v>1.7081604112247E-4</v>
      </c>
      <c r="AZ244" s="5">
        <f t="shared" si="379"/>
        <v>1.0381596099278618E-4</v>
      </c>
      <c r="BA244" s="5">
        <f t="shared" si="380"/>
        <v>4.2063784665783121E-5</v>
      </c>
      <c r="BB244" s="5">
        <f t="shared" si="381"/>
        <v>1.2782441857849187E-5</v>
      </c>
      <c r="BC244" s="5">
        <f t="shared" si="382"/>
        <v>3.1074868064776043E-6</v>
      </c>
      <c r="BD244" s="5">
        <f t="shared" si="383"/>
        <v>4.9608020455193353E-4</v>
      </c>
      <c r="BE244" s="5">
        <f t="shared" si="384"/>
        <v>4.8867401890985895E-4</v>
      </c>
      <c r="BF244" s="5">
        <f t="shared" si="385"/>
        <v>2.4068920163142042E-4</v>
      </c>
      <c r="BG244" s="5">
        <f t="shared" si="386"/>
        <v>7.9031951144315689E-5</v>
      </c>
      <c r="BH244" s="5">
        <f t="shared" si="387"/>
        <v>1.9463012650778547E-5</v>
      </c>
      <c r="BI244" s="5">
        <f t="shared" si="388"/>
        <v>3.8344882641466876E-6</v>
      </c>
      <c r="BJ244" s="8">
        <f t="shared" si="389"/>
        <v>0.29770859844023173</v>
      </c>
      <c r="BK244" s="8">
        <f t="shared" si="390"/>
        <v>0.28888790725323993</v>
      </c>
      <c r="BL244" s="8">
        <f t="shared" si="391"/>
        <v>0.38008025917282484</v>
      </c>
      <c r="BM244" s="8">
        <f t="shared" si="392"/>
        <v>0.37710013772514139</v>
      </c>
      <c r="BN244" s="8">
        <f t="shared" si="393"/>
        <v>0.62255286820208644</v>
      </c>
    </row>
    <row r="245" spans="1:66" x14ac:dyDescent="0.25">
      <c r="A245" t="s">
        <v>28</v>
      </c>
      <c r="B245" t="s">
        <v>522</v>
      </c>
      <c r="C245" t="s">
        <v>189</v>
      </c>
      <c r="D245" s="7" t="s">
        <v>527</v>
      </c>
      <c r="E245">
        <f>VLOOKUP(A245,home!$A$2:$E$405,3,FALSE)</f>
        <v>1.4313725490196101</v>
      </c>
      <c r="F245" t="e">
        <f>VLOOKUP(B245,home!$B$2:$E$405,3,FALSE)</f>
        <v>#N/A</v>
      </c>
      <c r="G245">
        <f>VLOOKUP(C245,away!$B$2:$E$405,4,FALSE)</f>
        <v>0.86</v>
      </c>
      <c r="H245">
        <f>VLOOKUP(A245,away!$A$2:$E$405,3,FALSE)</f>
        <v>1.20588235294118</v>
      </c>
      <c r="I245">
        <f>VLOOKUP(C245,away!$B$2:$E$405,3,FALSE)</f>
        <v>0.66</v>
      </c>
      <c r="J245" t="e">
        <f>VLOOKUP(B245,home!$B$2:$E$405,4,FALSE)</f>
        <v>#N/A</v>
      </c>
      <c r="K245" s="3" t="e">
        <f t="shared" si="338"/>
        <v>#N/A</v>
      </c>
      <c r="L245" s="3" t="e">
        <f t="shared" si="339"/>
        <v>#N/A</v>
      </c>
      <c r="M245" s="5" t="e">
        <f t="shared" si="340"/>
        <v>#N/A</v>
      </c>
      <c r="N245" s="5" t="e">
        <f t="shared" si="341"/>
        <v>#N/A</v>
      </c>
      <c r="O245" s="5" t="e">
        <f t="shared" si="342"/>
        <v>#N/A</v>
      </c>
      <c r="P245" s="5" t="e">
        <f t="shared" si="343"/>
        <v>#N/A</v>
      </c>
      <c r="Q245" s="5" t="e">
        <f t="shared" si="344"/>
        <v>#N/A</v>
      </c>
      <c r="R245" s="5" t="e">
        <f t="shared" si="345"/>
        <v>#N/A</v>
      </c>
      <c r="S245" s="5" t="e">
        <f t="shared" si="346"/>
        <v>#N/A</v>
      </c>
      <c r="T245" s="5" t="e">
        <f t="shared" si="347"/>
        <v>#N/A</v>
      </c>
      <c r="U245" s="5" t="e">
        <f t="shared" si="348"/>
        <v>#N/A</v>
      </c>
      <c r="V245" s="5" t="e">
        <f t="shared" si="349"/>
        <v>#N/A</v>
      </c>
      <c r="W245" s="5" t="e">
        <f t="shared" si="350"/>
        <v>#N/A</v>
      </c>
      <c r="X245" s="5" t="e">
        <f t="shared" si="351"/>
        <v>#N/A</v>
      </c>
      <c r="Y245" s="5" t="e">
        <f t="shared" si="352"/>
        <v>#N/A</v>
      </c>
      <c r="Z245" s="5" t="e">
        <f t="shared" si="353"/>
        <v>#N/A</v>
      </c>
      <c r="AA245" s="5" t="e">
        <f t="shared" si="354"/>
        <v>#N/A</v>
      </c>
      <c r="AB245" s="5" t="e">
        <f t="shared" si="355"/>
        <v>#N/A</v>
      </c>
      <c r="AC245" s="5" t="e">
        <f t="shared" si="356"/>
        <v>#N/A</v>
      </c>
      <c r="AD245" s="5" t="e">
        <f t="shared" si="357"/>
        <v>#N/A</v>
      </c>
      <c r="AE245" s="5" t="e">
        <f t="shared" si="358"/>
        <v>#N/A</v>
      </c>
      <c r="AF245" s="5" t="e">
        <f t="shared" si="359"/>
        <v>#N/A</v>
      </c>
      <c r="AG245" s="5" t="e">
        <f t="shared" si="360"/>
        <v>#N/A</v>
      </c>
      <c r="AH245" s="5" t="e">
        <f t="shared" si="361"/>
        <v>#N/A</v>
      </c>
      <c r="AI245" s="5" t="e">
        <f t="shared" si="362"/>
        <v>#N/A</v>
      </c>
      <c r="AJ245" s="5" t="e">
        <f t="shared" si="363"/>
        <v>#N/A</v>
      </c>
      <c r="AK245" s="5" t="e">
        <f t="shared" si="364"/>
        <v>#N/A</v>
      </c>
      <c r="AL245" s="5" t="e">
        <f t="shared" si="365"/>
        <v>#N/A</v>
      </c>
      <c r="AM245" s="5" t="e">
        <f t="shared" si="366"/>
        <v>#N/A</v>
      </c>
      <c r="AN245" s="5" t="e">
        <f t="shared" si="367"/>
        <v>#N/A</v>
      </c>
      <c r="AO245" s="5" t="e">
        <f t="shared" si="368"/>
        <v>#N/A</v>
      </c>
      <c r="AP245" s="5" t="e">
        <f t="shared" si="369"/>
        <v>#N/A</v>
      </c>
      <c r="AQ245" s="5" t="e">
        <f t="shared" si="370"/>
        <v>#N/A</v>
      </c>
      <c r="AR245" s="5" t="e">
        <f t="shared" si="371"/>
        <v>#N/A</v>
      </c>
      <c r="AS245" s="5" t="e">
        <f t="shared" si="372"/>
        <v>#N/A</v>
      </c>
      <c r="AT245" s="5" t="e">
        <f t="shared" si="373"/>
        <v>#N/A</v>
      </c>
      <c r="AU245" s="5" t="e">
        <f t="shared" si="374"/>
        <v>#N/A</v>
      </c>
      <c r="AV245" s="5" t="e">
        <f t="shared" si="375"/>
        <v>#N/A</v>
      </c>
      <c r="AW245" s="5" t="e">
        <f t="shared" si="376"/>
        <v>#N/A</v>
      </c>
      <c r="AX245" s="5" t="e">
        <f t="shared" si="377"/>
        <v>#N/A</v>
      </c>
      <c r="AY245" s="5" t="e">
        <f t="shared" si="378"/>
        <v>#N/A</v>
      </c>
      <c r="AZ245" s="5" t="e">
        <f t="shared" si="379"/>
        <v>#N/A</v>
      </c>
      <c r="BA245" s="5" t="e">
        <f t="shared" si="380"/>
        <v>#N/A</v>
      </c>
      <c r="BB245" s="5" t="e">
        <f t="shared" si="381"/>
        <v>#N/A</v>
      </c>
      <c r="BC245" s="5" t="e">
        <f t="shared" si="382"/>
        <v>#N/A</v>
      </c>
      <c r="BD245" s="5" t="e">
        <f t="shared" si="383"/>
        <v>#N/A</v>
      </c>
      <c r="BE245" s="5" t="e">
        <f t="shared" si="384"/>
        <v>#N/A</v>
      </c>
      <c r="BF245" s="5" t="e">
        <f t="shared" si="385"/>
        <v>#N/A</v>
      </c>
      <c r="BG245" s="5" t="e">
        <f t="shared" si="386"/>
        <v>#N/A</v>
      </c>
      <c r="BH245" s="5" t="e">
        <f t="shared" si="387"/>
        <v>#N/A</v>
      </c>
      <c r="BI245" s="5" t="e">
        <f t="shared" si="388"/>
        <v>#N/A</v>
      </c>
      <c r="BJ245" s="8" t="e">
        <f t="shared" si="389"/>
        <v>#N/A</v>
      </c>
      <c r="BK245" s="8" t="e">
        <f t="shared" si="390"/>
        <v>#N/A</v>
      </c>
      <c r="BL245" s="8" t="e">
        <f t="shared" si="391"/>
        <v>#N/A</v>
      </c>
      <c r="BM245" s="8" t="e">
        <f t="shared" si="392"/>
        <v>#N/A</v>
      </c>
      <c r="BN245" s="8" t="e">
        <f t="shared" si="393"/>
        <v>#N/A</v>
      </c>
    </row>
    <row r="246" spans="1:66" x14ac:dyDescent="0.25">
      <c r="A246" t="s">
        <v>28</v>
      </c>
      <c r="B246" t="s">
        <v>293</v>
      </c>
      <c r="C246" t="s">
        <v>191</v>
      </c>
      <c r="D246" s="7" t="s">
        <v>527</v>
      </c>
      <c r="E246">
        <f>VLOOKUP(A246,home!$A$2:$E$405,3,FALSE)</f>
        <v>1.4313725490196101</v>
      </c>
      <c r="F246">
        <f>VLOOKUP(B246,home!$B$2:$E$405,3,FALSE)</f>
        <v>0.62</v>
      </c>
      <c r="G246">
        <f>VLOOKUP(C246,away!$B$2:$E$405,4,FALSE)</f>
        <v>1.32</v>
      </c>
      <c r="H246">
        <f>VLOOKUP(A246,away!$A$2:$E$405,3,FALSE)</f>
        <v>1.20588235294118</v>
      </c>
      <c r="I246">
        <f>VLOOKUP(C246,away!$B$2:$E$405,3,FALSE)</f>
        <v>0.78</v>
      </c>
      <c r="J246">
        <f>VLOOKUP(B246,home!$B$2:$E$405,4,FALSE)</f>
        <v>1.07</v>
      </c>
      <c r="K246" s="3">
        <f t="shared" si="338"/>
        <v>1.1714352941176489</v>
      </c>
      <c r="L246" s="3">
        <f t="shared" si="339"/>
        <v>1.0064294117647088</v>
      </c>
      <c r="M246" s="5">
        <f t="shared" si="340"/>
        <v>0.11328316544475305</v>
      </c>
      <c r="N246" s="5">
        <f t="shared" si="341"/>
        <v>0.13270389823135256</v>
      </c>
      <c r="O246" s="5">
        <f t="shared" si="342"/>
        <v>0.114011509561407</v>
      </c>
      <c r="P246" s="5">
        <f t="shared" si="343"/>
        <v>0.13355710623586395</v>
      </c>
      <c r="Q246" s="5">
        <f t="shared" si="344"/>
        <v>7.7727015027601543E-2</v>
      </c>
      <c r="R246" s="5">
        <f t="shared" si="345"/>
        <v>5.7372268251146649E-2</v>
      </c>
      <c r="S246" s="5">
        <f t="shared" si="346"/>
        <v>3.9364853012509179E-2</v>
      </c>
      <c r="T246" s="5">
        <f t="shared" si="347"/>
        <v>7.8226754012455713E-2</v>
      </c>
      <c r="U246" s="5">
        <f t="shared" si="348"/>
        <v>6.7207899932978626E-2</v>
      </c>
      <c r="V246" s="5">
        <f t="shared" si="349"/>
        <v>5.1566511180779484E-3</v>
      </c>
      <c r="W246" s="5">
        <f t="shared" si="350"/>
        <v>3.0350722903248431E-2</v>
      </c>
      <c r="X246" s="5">
        <f t="shared" si="351"/>
        <v>3.0545860198149994E-2</v>
      </c>
      <c r="Y246" s="5">
        <f t="shared" si="352"/>
        <v>1.5371126055535563E-2</v>
      </c>
      <c r="Z246" s="5">
        <f t="shared" si="353"/>
        <v>1.9247046062536202E-2</v>
      </c>
      <c r="AA246" s="5">
        <f t="shared" si="354"/>
        <v>2.2546669065163033E-2</v>
      </c>
      <c r="AB246" s="5">
        <f t="shared" si="355"/>
        <v>1.3205981953861282E-2</v>
      </c>
      <c r="AC246" s="5">
        <f t="shared" si="356"/>
        <v>3.7997007239256252E-4</v>
      </c>
      <c r="AD246" s="5">
        <f t="shared" si="357"/>
        <v>8.8884770027125234E-3</v>
      </c>
      <c r="AE246" s="5">
        <f t="shared" si="358"/>
        <v>8.9456246813241075E-3</v>
      </c>
      <c r="AF246" s="5">
        <f t="shared" si="359"/>
        <v>4.5015698929464403E-3</v>
      </c>
      <c r="AG246" s="5">
        <f t="shared" si="360"/>
        <v>1.5101707797919365E-3</v>
      </c>
      <c r="AH246" s="5">
        <f t="shared" si="361"/>
        <v>4.8426983117316408E-3</v>
      </c>
      <c r="AI246" s="5">
        <f t="shared" si="362"/>
        <v>5.672907721126396E-3</v>
      </c>
      <c r="AJ246" s="5">
        <f t="shared" si="363"/>
        <v>3.3227221623999921E-3</v>
      </c>
      <c r="AK246" s="5">
        <f t="shared" si="364"/>
        <v>1.2974513378607544E-3</v>
      </c>
      <c r="AL246" s="5">
        <f t="shared" si="365"/>
        <v>1.791888605010124E-5</v>
      </c>
      <c r="AM246" s="5">
        <f t="shared" si="366"/>
        <v>2.0824551343861008E-3</v>
      </c>
      <c r="AN246" s="5">
        <f t="shared" si="367"/>
        <v>2.0958440959266012E-3</v>
      </c>
      <c r="AO246" s="5">
        <f t="shared" si="368"/>
        <v>1.0546595703069734E-3</v>
      </c>
      <c r="AP246" s="5">
        <f t="shared" si="369"/>
        <v>3.5381347031868929E-4</v>
      </c>
      <c r="AQ246" s="5">
        <f t="shared" si="370"/>
        <v>8.9022070701817179E-5</v>
      </c>
      <c r="AR246" s="5">
        <f t="shared" si="371"/>
        <v>9.7476680264600506E-4</v>
      </c>
      <c r="AS246" s="5">
        <f t="shared" si="372"/>
        <v>1.141876236153743E-3</v>
      </c>
      <c r="AT246" s="5">
        <f t="shared" si="373"/>
        <v>6.6881706227235724E-4</v>
      </c>
      <c r="AU246" s="5">
        <f t="shared" si="374"/>
        <v>2.6115863735130676E-4</v>
      </c>
      <c r="AV246" s="5">
        <f t="shared" si="375"/>
        <v>7.648261128924812E-5</v>
      </c>
      <c r="AW246" s="5">
        <f t="shared" si="376"/>
        <v>5.8682705963364676E-7</v>
      </c>
      <c r="AX246" s="5">
        <f t="shared" si="377"/>
        <v>4.0657690713939807E-4</v>
      </c>
      <c r="AY246" s="5">
        <f t="shared" si="378"/>
        <v>4.09190957489419E-4</v>
      </c>
      <c r="AZ246" s="5">
        <f t="shared" si="379"/>
        <v>2.0591090732275695E-4</v>
      </c>
      <c r="BA246" s="5">
        <f t="shared" si="380"/>
        <v>6.9078264444259925E-5</v>
      </c>
      <c r="BB246" s="5">
        <f t="shared" si="381"/>
        <v>1.7380599262590878E-5</v>
      </c>
      <c r="BC246" s="5">
        <f t="shared" si="382"/>
        <v>3.4984692583934944E-6</v>
      </c>
      <c r="BD246" s="5">
        <f t="shared" si="383"/>
        <v>1.6350566329913075E-4</v>
      </c>
      <c r="BE246" s="5">
        <f t="shared" si="384"/>
        <v>1.9153630477671847E-4</v>
      </c>
      <c r="BF246" s="5">
        <f t="shared" si="385"/>
        <v>1.1218619376016148E-4</v>
      </c>
      <c r="BG246" s="5">
        <f t="shared" si="386"/>
        <v>4.380628896112475E-5</v>
      </c>
      <c r="BH246" s="5">
        <f t="shared" si="387"/>
        <v>1.2829058248344472E-5</v>
      </c>
      <c r="BI246" s="5">
        <f t="shared" si="388"/>
        <v>3.0056823244803716E-6</v>
      </c>
      <c r="BJ246" s="8">
        <f t="shared" si="389"/>
        <v>0.39555864923167583</v>
      </c>
      <c r="BK246" s="8">
        <f t="shared" si="390"/>
        <v>0.29216885572713625</v>
      </c>
      <c r="BL246" s="8">
        <f t="shared" si="391"/>
        <v>0.29313007883875797</v>
      </c>
      <c r="BM246" s="8">
        <f t="shared" si="392"/>
        <v>0.37104106297755163</v>
      </c>
      <c r="BN246" s="8">
        <f t="shared" si="393"/>
        <v>0.62865496275212474</v>
      </c>
    </row>
    <row r="247" spans="1:66" x14ac:dyDescent="0.25">
      <c r="A247" t="s">
        <v>192</v>
      </c>
      <c r="B247" t="s">
        <v>197</v>
      </c>
      <c r="C247" t="s">
        <v>204</v>
      </c>
      <c r="D247" s="7" t="s">
        <v>527</v>
      </c>
      <c r="E247">
        <f>VLOOKUP(A247,home!$A$2:$E$405,3,FALSE)</f>
        <v>1.40350877192982</v>
      </c>
      <c r="F247">
        <f>VLOOKUP(B247,home!$B$2:$E$405,3,FALSE)</f>
        <v>0.83</v>
      </c>
      <c r="G247">
        <f>VLOOKUP(C247,away!$B$2:$E$405,4,FALSE)</f>
        <v>1.05</v>
      </c>
      <c r="H247">
        <f>VLOOKUP(A247,away!$A$2:$E$405,3,FALSE)</f>
        <v>1.06578947368421</v>
      </c>
      <c r="I247">
        <f>VLOOKUP(C247,away!$B$2:$E$405,3,FALSE)</f>
        <v>0.83</v>
      </c>
      <c r="J247">
        <f>VLOOKUP(B247,home!$B$2:$E$405,4,FALSE)</f>
        <v>0.79</v>
      </c>
      <c r="K247" s="3">
        <f t="shared" si="338"/>
        <v>1.2231578947368382</v>
      </c>
      <c r="L247" s="3">
        <f t="shared" si="339"/>
        <v>0.69883815789473647</v>
      </c>
      <c r="M247" s="5">
        <f t="shared" si="340"/>
        <v>0.14631461878120186</v>
      </c>
      <c r="N247" s="5">
        <f t="shared" si="341"/>
        <v>0.17896588107763794</v>
      </c>
      <c r="O247" s="5">
        <f t="shared" si="342"/>
        <v>0.10225023866212572</v>
      </c>
      <c r="P247" s="5">
        <f t="shared" si="343"/>
        <v>0.12506818665830496</v>
      </c>
      <c r="Q247" s="5">
        <f t="shared" si="344"/>
        <v>0.10945176516432351</v>
      </c>
      <c r="R247" s="5">
        <f t="shared" si="345"/>
        <v>3.5728184215468549E-2</v>
      </c>
      <c r="S247" s="5">
        <f t="shared" si="346"/>
        <v>2.6726740369989375E-2</v>
      </c>
      <c r="T247" s="5">
        <f t="shared" si="347"/>
        <v>7.6489069945763127E-2</v>
      </c>
      <c r="U247" s="5">
        <f t="shared" si="348"/>
        <v>4.3701210587762447E-2</v>
      </c>
      <c r="V247" s="5">
        <f t="shared" si="349"/>
        <v>2.5384149590384408E-3</v>
      </c>
      <c r="W247" s="5">
        <f t="shared" si="350"/>
        <v>4.4625596884541582E-2</v>
      </c>
      <c r="X247" s="5">
        <f t="shared" si="351"/>
        <v>3.1186069921746131E-2</v>
      </c>
      <c r="Y247" s="5">
        <f t="shared" si="352"/>
        <v>1.0897007828044756E-2</v>
      </c>
      <c r="Z247" s="5">
        <f t="shared" si="353"/>
        <v>8.3227394806872825E-3</v>
      </c>
      <c r="AA247" s="5">
        <f t="shared" si="354"/>
        <v>1.0180024501640622E-2</v>
      </c>
      <c r="AB247" s="5">
        <f t="shared" si="355"/>
        <v>6.2258886688980886E-3</v>
      </c>
      <c r="AC247" s="5">
        <f t="shared" si="356"/>
        <v>1.3561313906883246E-4</v>
      </c>
      <c r="AD247" s="5">
        <f t="shared" si="357"/>
        <v>1.3646037784167682E-2</v>
      </c>
      <c r="AE247" s="5">
        <f t="shared" si="358"/>
        <v>9.5363719076497142E-3</v>
      </c>
      <c r="AF247" s="5">
        <f t="shared" si="359"/>
        <v>3.3321902884705197E-3</v>
      </c>
      <c r="AG247" s="5">
        <f t="shared" si="360"/>
        <v>7.7622057431648965E-4</v>
      </c>
      <c r="AH247" s="5">
        <f t="shared" si="361"/>
        <v>1.4540619818303236E-3</v>
      </c>
      <c r="AI247" s="5">
        <f t="shared" si="362"/>
        <v>1.7785473925124534E-3</v>
      </c>
      <c r="AJ247" s="5">
        <f t="shared" si="363"/>
        <v>1.0877221421576129E-3</v>
      </c>
      <c r="AK247" s="5">
        <f t="shared" si="364"/>
        <v>4.4348530848671661E-4</v>
      </c>
      <c r="AL247" s="5">
        <f t="shared" si="365"/>
        <v>4.6368270051655295E-6</v>
      </c>
      <c r="AM247" s="5">
        <f t="shared" si="366"/>
        <v>3.3382517695163772E-3</v>
      </c>
      <c r="AN247" s="5">
        <f t="shared" si="367"/>
        <v>2.3328977171976693E-3</v>
      </c>
      <c r="AO247" s="5">
        <f t="shared" si="368"/>
        <v>8.1515897162162752E-4</v>
      </c>
      <c r="AP247" s="5">
        <f t="shared" si="369"/>
        <v>1.8988806470647535E-4</v>
      </c>
      <c r="AQ247" s="5">
        <f t="shared" si="370"/>
        <v>3.3175256336417431E-5</v>
      </c>
      <c r="AR247" s="5">
        <f t="shared" si="371"/>
        <v>2.032307993694147E-4</v>
      </c>
      <c r="AS247" s="5">
        <f t="shared" si="372"/>
        <v>2.4858335670237806E-4</v>
      </c>
      <c r="AT247" s="5">
        <f t="shared" si="373"/>
        <v>1.5202834762534863E-4</v>
      </c>
      <c r="AU247" s="5">
        <f t="shared" si="374"/>
        <v>6.1984891207247209E-5</v>
      </c>
      <c r="AV247" s="5">
        <f t="shared" si="375"/>
        <v>1.8954327258637126E-5</v>
      </c>
      <c r="AW247" s="5">
        <f t="shared" si="376"/>
        <v>1.1009751721914016E-7</v>
      </c>
      <c r="AX247" s="5">
        <f t="shared" si="377"/>
        <v>6.8053483441719528E-4</v>
      </c>
      <c r="AY247" s="5">
        <f t="shared" si="378"/>
        <v>4.7558371006731226E-4</v>
      </c>
      <c r="AZ247" s="5">
        <f t="shared" si="379"/>
        <v>1.6617802193409246E-4</v>
      </c>
      <c r="BA247" s="5">
        <f t="shared" si="380"/>
        <v>3.8710514243670765E-5</v>
      </c>
      <c r="BB247" s="5">
        <f t="shared" si="381"/>
        <v>6.7630961163012079E-6</v>
      </c>
      <c r="BC247" s="5">
        <f t="shared" si="382"/>
        <v>9.452619263161968E-7</v>
      </c>
      <c r="BD247" s="5">
        <f t="shared" si="383"/>
        <v>2.3670906243132751E-5</v>
      </c>
      <c r="BE247" s="5">
        <f t="shared" si="384"/>
        <v>2.8953255846863337E-5</v>
      </c>
      <c r="BF247" s="5">
        <f t="shared" si="385"/>
        <v>1.7707201733713208E-5</v>
      </c>
      <c r="BG247" s="5">
        <f t="shared" si="386"/>
        <v>7.2195678647630469E-6</v>
      </c>
      <c r="BH247" s="5">
        <f t="shared" si="387"/>
        <v>2.2076678575933261E-6</v>
      </c>
      <c r="BI247" s="5">
        <f t="shared" si="388"/>
        <v>5.4006527379440758E-7</v>
      </c>
      <c r="BJ247" s="8">
        <f t="shared" si="389"/>
        <v>0.4869842985947449</v>
      </c>
      <c r="BK247" s="8">
        <f t="shared" si="390"/>
        <v>0.30126379444467605</v>
      </c>
      <c r="BL247" s="8">
        <f t="shared" si="391"/>
        <v>0.20361444384786542</v>
      </c>
      <c r="BM247" s="8">
        <f t="shared" si="392"/>
        <v>0.30193092819636086</v>
      </c>
      <c r="BN247" s="8">
        <f t="shared" si="393"/>
        <v>0.69777887455906251</v>
      </c>
    </row>
    <row r="248" spans="1:66" x14ac:dyDescent="0.25">
      <c r="A248" t="s">
        <v>192</v>
      </c>
      <c r="B248" t="s">
        <v>196</v>
      </c>
      <c r="C248" t="s">
        <v>194</v>
      </c>
      <c r="D248" s="7" t="s">
        <v>527</v>
      </c>
      <c r="E248">
        <f>VLOOKUP(A248,home!$A$2:$E$405,3,FALSE)</f>
        <v>1.40350877192982</v>
      </c>
      <c r="F248">
        <f>VLOOKUP(B248,home!$B$2:$E$405,3,FALSE)</f>
        <v>0.79</v>
      </c>
      <c r="G248">
        <f>VLOOKUP(C248,away!$B$2:$E$405,4,FALSE)</f>
        <v>0.86</v>
      </c>
      <c r="H248">
        <f>VLOOKUP(A248,away!$A$2:$E$405,3,FALSE)</f>
        <v>1.06578947368421</v>
      </c>
      <c r="I248">
        <f>VLOOKUP(C248,away!$B$2:$E$405,3,FALSE)</f>
        <v>0.71</v>
      </c>
      <c r="J248">
        <f>VLOOKUP(B248,home!$B$2:$E$405,4,FALSE)</f>
        <v>1.1399999999999999</v>
      </c>
      <c r="K248" s="3">
        <f t="shared" si="338"/>
        <v>0.95354385964911981</v>
      </c>
      <c r="L248" s="3">
        <f t="shared" si="339"/>
        <v>0.86264999999999947</v>
      </c>
      <c r="M248" s="5">
        <f t="shared" si="340"/>
        <v>0.16264361878236119</v>
      </c>
      <c r="N248" s="5">
        <f t="shared" si="341"/>
        <v>0.15508782400103277</v>
      </c>
      <c r="O248" s="5">
        <f t="shared" si="342"/>
        <v>0.1403045177426038</v>
      </c>
      <c r="P248" s="5">
        <f t="shared" si="343"/>
        <v>0.13378651137449082</v>
      </c>
      <c r="Q248" s="5">
        <f t="shared" si="344"/>
        <v>7.394152114126408E-2</v>
      </c>
      <c r="R248" s="5">
        <f t="shared" si="345"/>
        <v>6.0516846115328558E-2</v>
      </c>
      <c r="S248" s="5">
        <f t="shared" si="346"/>
        <v>2.7512346871886473E-2</v>
      </c>
      <c r="T248" s="5">
        <f t="shared" si="347"/>
        <v>6.3785653212511409E-2</v>
      </c>
      <c r="U248" s="5">
        <f t="shared" si="348"/>
        <v>5.7705467018602234E-2</v>
      </c>
      <c r="V248" s="5">
        <f t="shared" si="349"/>
        <v>2.5145508903118706E-3</v>
      </c>
      <c r="W248" s="5">
        <f t="shared" si="350"/>
        <v>2.3502161152455986E-2</v>
      </c>
      <c r="X248" s="5">
        <f t="shared" si="351"/>
        <v>2.0274139318166143E-2</v>
      </c>
      <c r="Y248" s="5">
        <f t="shared" si="352"/>
        <v>8.7447431414080078E-3</v>
      </c>
      <c r="Z248" s="5">
        <f t="shared" si="353"/>
        <v>1.7401619100462715E-2</v>
      </c>
      <c r="AA248" s="5">
        <f t="shared" si="354"/>
        <v>1.659320704119906E-2</v>
      </c>
      <c r="AB248" s="5">
        <f t="shared" si="355"/>
        <v>7.911175343010949E-3</v>
      </c>
      <c r="AC248" s="5">
        <f t="shared" si="356"/>
        <v>1.2927535745292998E-4</v>
      </c>
      <c r="AD248" s="5">
        <f t="shared" si="357"/>
        <v>5.6025853638521205E-3</v>
      </c>
      <c r="AE248" s="5">
        <f t="shared" si="358"/>
        <v>4.8330702641270285E-3</v>
      </c>
      <c r="AF248" s="5">
        <f t="shared" si="359"/>
        <v>2.0846240316745898E-3</v>
      </c>
      <c r="AG248" s="5">
        <f t="shared" si="360"/>
        <v>5.9943364030802786E-4</v>
      </c>
      <c r="AH248" s="5">
        <f t="shared" si="361"/>
        <v>3.7528766792535376E-3</v>
      </c>
      <c r="AI248" s="5">
        <f t="shared" si="362"/>
        <v>3.5785325135225901E-3</v>
      </c>
      <c r="AJ248" s="5">
        <f t="shared" si="363"/>
        <v>1.706143852412098E-3</v>
      </c>
      <c r="AK248" s="5">
        <f t="shared" si="364"/>
        <v>5.4229433138188344E-4</v>
      </c>
      <c r="AL248" s="5">
        <f t="shared" si="365"/>
        <v>4.2535450722997514E-6</v>
      </c>
      <c r="AM248" s="5">
        <f t="shared" si="366"/>
        <v>1.0684621743722441E-3</v>
      </c>
      <c r="AN248" s="5">
        <f t="shared" si="367"/>
        <v>9.2170889472221584E-4</v>
      </c>
      <c r="AO248" s="5">
        <f t="shared" si="368"/>
        <v>3.9755608901605958E-4</v>
      </c>
      <c r="AP248" s="5">
        <f t="shared" si="369"/>
        <v>1.1431725339656784E-4</v>
      </c>
      <c r="AQ248" s="5">
        <f t="shared" si="370"/>
        <v>2.4653944660637298E-5</v>
      </c>
      <c r="AR248" s="5">
        <f t="shared" si="371"/>
        <v>6.4748381347161268E-4</v>
      </c>
      <c r="AS248" s="5">
        <f t="shared" si="372"/>
        <v>6.1740421455805231E-4</v>
      </c>
      <c r="AT248" s="5">
        <f t="shared" si="373"/>
        <v>2.9436099885665919E-4</v>
      </c>
      <c r="AU248" s="5">
        <f t="shared" si="374"/>
        <v>9.3562040993316336E-5</v>
      </c>
      <c r="AV248" s="5">
        <f t="shared" si="375"/>
        <v>2.2303877421354004E-5</v>
      </c>
      <c r="AW248" s="5">
        <f t="shared" si="376"/>
        <v>9.7190505033418935E-8</v>
      </c>
      <c r="AX248" s="5">
        <f t="shared" si="377"/>
        <v>1.6980425760666667E-4</v>
      </c>
      <c r="AY248" s="5">
        <f t="shared" si="378"/>
        <v>1.4648164282439089E-4</v>
      </c>
      <c r="AZ248" s="5">
        <f t="shared" si="379"/>
        <v>6.3181194591230381E-5</v>
      </c>
      <c r="BA248" s="5">
        <f t="shared" si="380"/>
        <v>1.8167752504708283E-5</v>
      </c>
      <c r="BB248" s="5">
        <f t="shared" si="381"/>
        <v>3.9181029245466478E-6</v>
      </c>
      <c r="BC248" s="5">
        <f t="shared" si="382"/>
        <v>6.7599029757203293E-7</v>
      </c>
      <c r="BD248" s="5">
        <f t="shared" si="383"/>
        <v>9.3091985281881006E-5</v>
      </c>
      <c r="BE248" s="5">
        <f t="shared" si="384"/>
        <v>8.8767290948083875E-5</v>
      </c>
      <c r="BF248" s="5">
        <f t="shared" si="385"/>
        <v>4.2321752610616125E-5</v>
      </c>
      <c r="BG248" s="5">
        <f t="shared" si="386"/>
        <v>1.3451882443814041E-5</v>
      </c>
      <c r="BH248" s="5">
        <f t="shared" si="387"/>
        <v>3.2067399762551686E-6</v>
      </c>
      <c r="BI248" s="5">
        <f t="shared" si="388"/>
        <v>6.1155344276989618E-7</v>
      </c>
      <c r="BJ248" s="8">
        <f t="shared" si="389"/>
        <v>0.36138468256371686</v>
      </c>
      <c r="BK248" s="8">
        <f t="shared" si="390"/>
        <v>0.3267370384644</v>
      </c>
      <c r="BL248" s="8">
        <f t="shared" si="391"/>
        <v>0.29452762678731914</v>
      </c>
      <c r="BM248" s="8">
        <f t="shared" si="392"/>
        <v>0.27362374330649819</v>
      </c>
      <c r="BN248" s="8">
        <f t="shared" si="393"/>
        <v>0.72628083915708119</v>
      </c>
    </row>
    <row r="249" spans="1:66" x14ac:dyDescent="0.25">
      <c r="A249" t="s">
        <v>35</v>
      </c>
      <c r="B249" t="s">
        <v>467</v>
      </c>
      <c r="C249" t="s">
        <v>466</v>
      </c>
      <c r="D249" s="7" t="s">
        <v>527</v>
      </c>
      <c r="E249">
        <f>VLOOKUP(A249,home!$A$2:$E$405,3,FALSE)</f>
        <v>1.5947368421052599</v>
      </c>
      <c r="F249">
        <f>VLOOKUP(B249,home!$B$2:$E$405,3,FALSE)</f>
        <v>0.76</v>
      </c>
      <c r="G249">
        <f>VLOOKUP(C249,away!$B$2:$E$405,4,FALSE)</f>
        <v>0.99</v>
      </c>
      <c r="H249">
        <f>VLOOKUP(A249,away!$A$2:$E$405,3,FALSE)</f>
        <v>1.21315789473684</v>
      </c>
      <c r="I249">
        <f>VLOOKUP(C249,away!$B$2:$E$405,3,FALSE)</f>
        <v>0.83</v>
      </c>
      <c r="J249">
        <f>VLOOKUP(B249,home!$B$2:$E$405,4,FALSE)</f>
        <v>0.91</v>
      </c>
      <c r="K249" s="3">
        <f t="shared" si="338"/>
        <v>1.1998799999999976</v>
      </c>
      <c r="L249" s="3">
        <f t="shared" si="339"/>
        <v>0.91629815789473512</v>
      </c>
      <c r="M249" s="5">
        <f t="shared" si="340"/>
        <v>0.12049124818071594</v>
      </c>
      <c r="N249" s="5">
        <f t="shared" si="341"/>
        <v>0.14457503886707712</v>
      </c>
      <c r="O249" s="5">
        <f t="shared" si="342"/>
        <v>0.11040590875042736</v>
      </c>
      <c r="P249" s="5">
        <f t="shared" si="343"/>
        <v>0.13247384179146249</v>
      </c>
      <c r="Q249" s="5">
        <f t="shared" si="344"/>
        <v>8.6736348817914102E-2</v>
      </c>
      <c r="R249" s="5">
        <f t="shared" si="345"/>
        <v>5.0582365404355407E-2</v>
      </c>
      <c r="S249" s="5">
        <f t="shared" si="346"/>
        <v>3.6412019594710555E-2</v>
      </c>
      <c r="T249" s="5">
        <f t="shared" si="347"/>
        <v>7.9476356644369875E-2</v>
      </c>
      <c r="U249" s="5">
        <f t="shared" si="348"/>
        <v>6.0692768601377838E-2</v>
      </c>
      <c r="V249" s="5">
        <f t="shared" si="349"/>
        <v>4.4481240070949639E-3</v>
      </c>
      <c r="W249" s="5">
        <f t="shared" si="350"/>
        <v>3.4691070073212857E-2</v>
      </c>
      <c r="X249" s="5">
        <f t="shared" si="351"/>
        <v>3.1787363603482111E-2</v>
      </c>
      <c r="Y249" s="5">
        <f t="shared" si="352"/>
        <v>1.4563351357100407E-2</v>
      </c>
      <c r="Z249" s="5">
        <f t="shared" si="353"/>
        <v>1.5449509413989745E-2</v>
      </c>
      <c r="AA249" s="5">
        <f t="shared" si="354"/>
        <v>1.8537557355657975E-2</v>
      </c>
      <c r="AB249" s="5">
        <f t="shared" si="355"/>
        <v>1.1121422159953428E-2</v>
      </c>
      <c r="AC249" s="5">
        <f t="shared" si="356"/>
        <v>3.0565501897538067E-4</v>
      </c>
      <c r="AD249" s="5">
        <f t="shared" si="357"/>
        <v>1.040628028986164E-2</v>
      </c>
      <c r="AE249" s="5">
        <f t="shared" si="358"/>
        <v>9.5352554601365099E-3</v>
      </c>
      <c r="AF249" s="5">
        <f t="shared" si="359"/>
        <v>4.3685685065894004E-3</v>
      </c>
      <c r="AG249" s="5">
        <f t="shared" si="360"/>
        <v>1.3343037584082737E-3</v>
      </c>
      <c r="AH249" s="5">
        <f t="shared" si="361"/>
        <v>3.5390892541040425E-3</v>
      </c>
      <c r="AI249" s="5">
        <f t="shared" si="362"/>
        <v>4.2464824142143497E-3</v>
      </c>
      <c r="AJ249" s="5">
        <f t="shared" si="363"/>
        <v>2.5476346595837526E-3</v>
      </c>
      <c r="AK249" s="5">
        <f t="shared" si="364"/>
        <v>1.0189519584471157E-3</v>
      </c>
      <c r="AL249" s="5">
        <f t="shared" si="365"/>
        <v>1.3442069938816194E-5</v>
      </c>
      <c r="AM249" s="5">
        <f t="shared" si="366"/>
        <v>2.4972575188398323E-3</v>
      </c>
      <c r="AN249" s="5">
        <f t="shared" si="367"/>
        <v>2.288232464301715E-3</v>
      </c>
      <c r="AO249" s="5">
        <f t="shared" si="368"/>
        <v>1.0483515959372959E-3</v>
      </c>
      <c r="AP249" s="5">
        <f t="shared" si="369"/>
        <v>3.2020087872778333E-4</v>
      </c>
      <c r="AQ249" s="5">
        <f t="shared" si="370"/>
        <v>7.334986883363582E-5</v>
      </c>
      <c r="AR249" s="5">
        <f t="shared" si="371"/>
        <v>6.485721928321175E-4</v>
      </c>
      <c r="AS249" s="5">
        <f t="shared" si="372"/>
        <v>7.7820880273539949E-4</v>
      </c>
      <c r="AT249" s="5">
        <f t="shared" si="373"/>
        <v>4.6687858911307478E-4</v>
      </c>
      <c r="AU249" s="5">
        <f t="shared" si="374"/>
        <v>1.8673276050166501E-4</v>
      </c>
      <c r="AV249" s="5">
        <f t="shared" si="375"/>
        <v>5.6014226167684342E-5</v>
      </c>
      <c r="AW249" s="5">
        <f t="shared" si="376"/>
        <v>4.1052374096123672E-7</v>
      </c>
      <c r="AX249" s="5">
        <f t="shared" si="377"/>
        <v>4.9940155861758796E-4</v>
      </c>
      <c r="AY249" s="5">
        <f t="shared" si="378"/>
        <v>4.5760072821105538E-4</v>
      </c>
      <c r="AZ249" s="5">
        <f t="shared" si="379"/>
        <v>2.0964935215553971E-4</v>
      </c>
      <c r="BA249" s="5">
        <f t="shared" si="380"/>
        <v>6.4033771727981881E-5</v>
      </c>
      <c r="BB249" s="5">
        <f t="shared" si="381"/>
        <v>1.4668506769350441E-5</v>
      </c>
      <c r="BC249" s="5">
        <f t="shared" si="382"/>
        <v>2.6881451463644531E-6</v>
      </c>
      <c r="BD249" s="5">
        <f t="shared" si="383"/>
        <v>9.9047584258969644E-5</v>
      </c>
      <c r="BE249" s="5">
        <f t="shared" si="384"/>
        <v>1.1884521540065225E-4</v>
      </c>
      <c r="BF249" s="5">
        <f t="shared" si="385"/>
        <v>7.1299998527467196E-5</v>
      </c>
      <c r="BG249" s="5">
        <f t="shared" si="386"/>
        <v>2.851714741104572E-5</v>
      </c>
      <c r="BH249" s="5">
        <f t="shared" si="387"/>
        <v>8.554288708891368E-6</v>
      </c>
      <c r="BI249" s="5">
        <f t="shared" si="388"/>
        <v>2.0528239872049112E-6</v>
      </c>
      <c r="BJ249" s="8">
        <f t="shared" si="389"/>
        <v>0.42494937176742043</v>
      </c>
      <c r="BK249" s="8">
        <f t="shared" si="390"/>
        <v>0.29460193139110924</v>
      </c>
      <c r="BL249" s="8">
        <f t="shared" si="391"/>
        <v>0.26515690418776539</v>
      </c>
      <c r="BM249" s="8">
        <f t="shared" si="392"/>
        <v>0.35443577474386229</v>
      </c>
      <c r="BN249" s="8">
        <f t="shared" si="393"/>
        <v>0.64526475181195253</v>
      </c>
    </row>
    <row r="250" spans="1:66" x14ac:dyDescent="0.25">
      <c r="A250" t="s">
        <v>35</v>
      </c>
      <c r="B250" t="s">
        <v>36</v>
      </c>
      <c r="C250" t="s">
        <v>300</v>
      </c>
      <c r="D250" s="7" t="s">
        <v>527</v>
      </c>
      <c r="E250">
        <f>VLOOKUP(A250,home!$A$2:$E$405,3,FALSE)</f>
        <v>1.5947368421052599</v>
      </c>
      <c r="F250">
        <f>VLOOKUP(B250,home!$B$2:$E$405,3,FALSE)</f>
        <v>0.96</v>
      </c>
      <c r="G250">
        <f>VLOOKUP(C250,away!$B$2:$E$405,4,FALSE)</f>
        <v>0.89</v>
      </c>
      <c r="H250">
        <f>VLOOKUP(A250,away!$A$2:$E$405,3,FALSE)</f>
        <v>1.21315789473684</v>
      </c>
      <c r="I250">
        <f>VLOOKUP(C250,away!$B$2:$E$405,3,FALSE)</f>
        <v>0.92</v>
      </c>
      <c r="J250">
        <f>VLOOKUP(B250,home!$B$2:$E$405,4,FALSE)</f>
        <v>0.78</v>
      </c>
      <c r="K250" s="3">
        <f t="shared" si="338"/>
        <v>1.362543157894734</v>
      </c>
      <c r="L250" s="3">
        <f t="shared" si="339"/>
        <v>0.87056210526315647</v>
      </c>
      <c r="M250" s="5">
        <f t="shared" si="340"/>
        <v>0.10719504395707161</v>
      </c>
      <c r="N250" s="5">
        <f t="shared" si="341"/>
        <v>0.14605787370393319</v>
      </c>
      <c r="O250" s="5">
        <f t="shared" si="342"/>
        <v>9.3319943141044859E-2</v>
      </c>
      <c r="P250" s="5">
        <f t="shared" si="343"/>
        <v>0.1271524500219563</v>
      </c>
      <c r="Q250" s="5">
        <f t="shared" si="344"/>
        <v>9.9505078235973682E-2</v>
      </c>
      <c r="R250" s="5">
        <f t="shared" si="345"/>
        <v>4.0620403081953027E-2</v>
      </c>
      <c r="S250" s="5">
        <f t="shared" si="346"/>
        <v>3.7706373703855156E-2</v>
      </c>
      <c r="T250" s="5">
        <f t="shared" si="347"/>
        <v>8.6625350393484346E-2</v>
      </c>
      <c r="U250" s="5">
        <f t="shared" si="348"/>
        <v>5.5347052290241269E-2</v>
      </c>
      <c r="V250" s="5">
        <f t="shared" si="349"/>
        <v>4.9696097266593436E-3</v>
      </c>
      <c r="W250" s="5">
        <f t="shared" si="350"/>
        <v>4.5193321175402056E-2</v>
      </c>
      <c r="X250" s="5">
        <f t="shared" si="351"/>
        <v>3.9343592826292004E-2</v>
      </c>
      <c r="Y250" s="5">
        <f t="shared" si="352"/>
        <v>1.7125520499736591E-2</v>
      </c>
      <c r="Z250" s="5">
        <f t="shared" si="353"/>
        <v>1.1787527874554346E-2</v>
      </c>
      <c r="AA250" s="5">
        <f t="shared" si="354"/>
        <v>1.6061015453967483E-2</v>
      </c>
      <c r="AB250" s="5">
        <f t="shared" si="355"/>
        <v>1.0941913357822491E-2</v>
      </c>
      <c r="AC250" s="5">
        <f t="shared" si="356"/>
        <v>3.6842774457624154E-4</v>
      </c>
      <c r="AD250" s="5">
        <f t="shared" si="357"/>
        <v>1.5394462637520806E-2</v>
      </c>
      <c r="AE250" s="5">
        <f t="shared" si="358"/>
        <v>1.3401835803115117E-2</v>
      </c>
      <c r="AF250" s="5">
        <f t="shared" si="359"/>
        <v>5.8335651955755199E-3</v>
      </c>
      <c r="AG250" s="5">
        <f t="shared" si="360"/>
        <v>1.6928269326167008E-3</v>
      </c>
      <c r="AH250" s="5">
        <f t="shared" si="361"/>
        <v>2.5654437705800422E-3</v>
      </c>
      <c r="AI250" s="5">
        <f t="shared" si="362"/>
        <v>3.4955278565675049E-3</v>
      </c>
      <c r="AJ250" s="5">
        <f t="shared" si="363"/>
        <v>2.3814037820982497E-3</v>
      </c>
      <c r="AK250" s="5">
        <f t="shared" si="364"/>
        <v>1.0815884764942042E-3</v>
      </c>
      <c r="AL250" s="5">
        <f t="shared" si="365"/>
        <v>1.7480841893285001E-5</v>
      </c>
      <c r="AM250" s="5">
        <f t="shared" si="366"/>
        <v>4.1951239472440161E-3</v>
      </c>
      <c r="AN250" s="5">
        <f t="shared" si="367"/>
        <v>3.6521159353526339E-3</v>
      </c>
      <c r="AO250" s="5">
        <f t="shared" si="368"/>
        <v>1.589696868672855E-3</v>
      </c>
      <c r="AP250" s="5">
        <f t="shared" si="369"/>
        <v>4.613099509073628E-4</v>
      </c>
      <c r="AQ250" s="5">
        <f t="shared" si="370"/>
        <v>1.0039974051018926E-4</v>
      </c>
      <c r="AR250" s="5">
        <f t="shared" si="371"/>
        <v>4.4667562597008252E-4</v>
      </c>
      <c r="AS250" s="5">
        <f t="shared" si="372"/>
        <v>6.0861481796388342E-4</v>
      </c>
      <c r="AT250" s="5">
        <f t="shared" si="373"/>
        <v>4.1463197800501925E-4</v>
      </c>
      <c r="AU250" s="5">
        <f t="shared" si="374"/>
        <v>1.8831798822503294E-4</v>
      </c>
      <c r="AV250" s="5">
        <f t="shared" si="375"/>
        <v>6.4147846591129889E-5</v>
      </c>
      <c r="AW250" s="5">
        <f t="shared" si="376"/>
        <v>5.7598327132543457E-7</v>
      </c>
      <c r="AX250" s="5">
        <f t="shared" si="377"/>
        <v>9.5267290513961506E-4</v>
      </c>
      <c r="AY250" s="5">
        <f t="shared" si="378"/>
        <v>8.2936092992551063E-4</v>
      </c>
      <c r="AZ250" s="5">
        <f t="shared" si="379"/>
        <v>3.6100509858948078E-4</v>
      </c>
      <c r="BA250" s="5">
        <f t="shared" si="380"/>
        <v>1.0475911954626394E-4</v>
      </c>
      <c r="BB250" s="5">
        <f t="shared" si="381"/>
        <v>2.2799829914427548E-5</v>
      </c>
      <c r="BC250" s="5">
        <f t="shared" si="382"/>
        <v>3.9697335859891893E-6</v>
      </c>
      <c r="BD250" s="5">
        <f t="shared" si="383"/>
        <v>6.4809812219042209E-5</v>
      </c>
      <c r="BE250" s="5">
        <f t="shared" si="384"/>
        <v>8.8306166203498505E-5</v>
      </c>
      <c r="BF250" s="5">
        <f t="shared" si="385"/>
        <v>6.0160481280246044E-5</v>
      </c>
      <c r="BG250" s="5">
        <f t="shared" si="386"/>
        <v>2.7323750714684494E-5</v>
      </c>
      <c r="BH250" s="5">
        <f t="shared" si="387"/>
        <v>9.3074473960786695E-6</v>
      </c>
      <c r="BI250" s="5">
        <f t="shared" si="388"/>
        <v>2.5363597533984282E-6</v>
      </c>
      <c r="BJ250" s="8">
        <f t="shared" si="389"/>
        <v>0.48244664146303839</v>
      </c>
      <c r="BK250" s="8">
        <f t="shared" si="390"/>
        <v>0.27823874692593747</v>
      </c>
      <c r="BL250" s="8">
        <f t="shared" si="391"/>
        <v>0.2277891234850912</v>
      </c>
      <c r="BM250" s="8">
        <f t="shared" si="392"/>
        <v>0.38558246266003449</v>
      </c>
      <c r="BN250" s="8">
        <f t="shared" si="393"/>
        <v>0.61385079214193261</v>
      </c>
    </row>
    <row r="251" spans="1:66" x14ac:dyDescent="0.25">
      <c r="A251" t="s">
        <v>35</v>
      </c>
      <c r="B251" t="s">
        <v>217</v>
      </c>
      <c r="C251" t="s">
        <v>286</v>
      </c>
      <c r="D251" s="7" t="s">
        <v>527</v>
      </c>
      <c r="E251">
        <f>VLOOKUP(A251,home!$A$2:$E$405,3,FALSE)</f>
        <v>1.5947368421052599</v>
      </c>
      <c r="F251">
        <f>VLOOKUP(B251,home!$B$2:$E$405,3,FALSE)</f>
        <v>1.1200000000000001</v>
      </c>
      <c r="G251">
        <f>VLOOKUP(C251,away!$B$2:$E$405,4,FALSE)</f>
        <v>0.99</v>
      </c>
      <c r="H251">
        <f>VLOOKUP(A251,away!$A$2:$E$405,3,FALSE)</f>
        <v>1.21315789473684</v>
      </c>
      <c r="I251">
        <f>VLOOKUP(C251,away!$B$2:$E$405,3,FALSE)</f>
        <v>0.66</v>
      </c>
      <c r="J251">
        <f>VLOOKUP(B251,home!$B$2:$E$405,4,FALSE)</f>
        <v>0.82</v>
      </c>
      <c r="K251" s="3">
        <f t="shared" si="338"/>
        <v>1.7682442105263123</v>
      </c>
      <c r="L251" s="3">
        <f t="shared" si="339"/>
        <v>0.65656105263157782</v>
      </c>
      <c r="M251" s="5">
        <f t="shared" si="340"/>
        <v>8.8495350669347259E-2</v>
      </c>
      <c r="N251" s="5">
        <f t="shared" si="341"/>
        <v>0.1564813914795691</v>
      </c>
      <c r="O251" s="5">
        <f t="shared" si="342"/>
        <v>5.8102600588467238E-2</v>
      </c>
      <c r="P251" s="5">
        <f t="shared" si="343"/>
        <v>0.10273958710707989</v>
      </c>
      <c r="Q251" s="5">
        <f t="shared" si="344"/>
        <v>0.13834865726942477</v>
      </c>
      <c r="R251" s="5">
        <f t="shared" si="345"/>
        <v>1.9073952301498092E-2</v>
      </c>
      <c r="S251" s="5">
        <f t="shared" si="346"/>
        <v>2.9819144958169581E-2</v>
      </c>
      <c r="T251" s="5">
        <f t="shared" si="347"/>
        <v>9.083434004697892E-2</v>
      </c>
      <c r="U251" s="5">
        <f t="shared" si="348"/>
        <v>3.3727405728979032E-2</v>
      </c>
      <c r="V251" s="5">
        <f t="shared" si="349"/>
        <v>3.8465380983501505E-3</v>
      </c>
      <c r="W251" s="5">
        <f t="shared" si="350"/>
        <v>8.1544737416916466E-2</v>
      </c>
      <c r="X251" s="5">
        <f t="shared" si="351"/>
        <v>5.3539098635016283E-2</v>
      </c>
      <c r="Y251" s="5">
        <f t="shared" si="352"/>
        <v>1.7575843478376079E-2</v>
      </c>
      <c r="Z251" s="5">
        <f t="shared" si="353"/>
        <v>4.174404733638698E-3</v>
      </c>
      <c r="AA251" s="5">
        <f t="shared" si="354"/>
        <v>7.38136700265026E-3</v>
      </c>
      <c r="AB251" s="5">
        <f t="shared" si="355"/>
        <v>6.526029734103142E-3</v>
      </c>
      <c r="AC251" s="5">
        <f t="shared" si="356"/>
        <v>2.7910487177225808E-4</v>
      </c>
      <c r="AD251" s="5">
        <f t="shared" si="357"/>
        <v>3.6047752459087735E-2</v>
      </c>
      <c r="AE251" s="5">
        <f t="shared" si="358"/>
        <v>2.3667550299541189E-2</v>
      </c>
      <c r="AF251" s="5">
        <f t="shared" si="359"/>
        <v>7.7695958689387896E-3</v>
      </c>
      <c r="AG251" s="5">
        <f t="shared" si="360"/>
        <v>1.7004046807441368E-3</v>
      </c>
      <c r="AH251" s="5">
        <f t="shared" si="361"/>
        <v>6.8518789150701618E-4</v>
      </c>
      <c r="AI251" s="5">
        <f t="shared" si="362"/>
        <v>1.2115795222800122E-3</v>
      </c>
      <c r="AJ251" s="5">
        <f t="shared" si="363"/>
        <v>1.0711842379319337E-3</v>
      </c>
      <c r="AK251" s="5">
        <f t="shared" si="364"/>
        <v>6.3137177571006057E-4</v>
      </c>
      <c r="AL251" s="5">
        <f t="shared" si="365"/>
        <v>1.2961186805213113E-5</v>
      </c>
      <c r="AM251" s="5">
        <f t="shared" si="366"/>
        <v>1.2748245917653505E-2</v>
      </c>
      <c r="AN251" s="5">
        <f t="shared" si="367"/>
        <v>8.3700017589008E-3</v>
      </c>
      <c r="AO251" s="5">
        <f t="shared" si="368"/>
        <v>2.7477085826760335E-3</v>
      </c>
      <c r="AP251" s="5">
        <f t="shared" si="369"/>
        <v>6.0134614645553249E-4</v>
      </c>
      <c r="AQ251" s="5">
        <f t="shared" si="370"/>
        <v>9.870511472819683E-5</v>
      </c>
      <c r="AR251" s="5">
        <f t="shared" si="371"/>
        <v>8.9973536659651573E-5</v>
      </c>
      <c r="AS251" s="5">
        <f t="shared" si="372"/>
        <v>1.5909518529900582E-4</v>
      </c>
      <c r="AT251" s="5">
        <f t="shared" si="373"/>
        <v>1.4065957016378897E-4</v>
      </c>
      <c r="AU251" s="5">
        <f t="shared" si="374"/>
        <v>8.2906823532413171E-5</v>
      </c>
      <c r="AV251" s="5">
        <f t="shared" si="375"/>
        <v>3.6649877681079067E-5</v>
      </c>
      <c r="AW251" s="5">
        <f t="shared" si="376"/>
        <v>4.1798397402091261E-7</v>
      </c>
      <c r="AX251" s="5">
        <f t="shared" si="377"/>
        <v>3.7570020063760856E-3</v>
      </c>
      <c r="AY251" s="5">
        <f t="shared" si="378"/>
        <v>2.4667011920452325E-3</v>
      </c>
      <c r="AZ251" s="5">
        <f t="shared" si="379"/>
        <v>8.0976996558839278E-4</v>
      </c>
      <c r="BA251" s="5">
        <f t="shared" si="380"/>
        <v>1.7722114033205059E-4</v>
      </c>
      <c r="BB251" s="5">
        <f t="shared" si="381"/>
        <v>2.9089124611244922E-5</v>
      </c>
      <c r="BC251" s="5">
        <f t="shared" si="382"/>
        <v>3.8197572549780211E-6</v>
      </c>
      <c r="BD251" s="5">
        <f t="shared" si="383"/>
        <v>9.8455199897077811E-6</v>
      </c>
      <c r="BE251" s="5">
        <f t="shared" si="384"/>
        <v>1.7409283721421864E-5</v>
      </c>
      <c r="BF251" s="5">
        <f t="shared" si="385"/>
        <v>1.5391932574907094E-5</v>
      </c>
      <c r="BG251" s="5">
        <f t="shared" si="386"/>
        <v>9.0722318881302751E-6</v>
      </c>
      <c r="BH251" s="5">
        <f t="shared" si="387"/>
        <v>4.0104803781846402E-6</v>
      </c>
      <c r="BI251" s="5">
        <f t="shared" si="388"/>
        <v>1.4183017420308731E-6</v>
      </c>
      <c r="BJ251" s="8">
        <f t="shared" si="389"/>
        <v>0.63931898234121554</v>
      </c>
      <c r="BK251" s="8">
        <f t="shared" si="390"/>
        <v>0.22765938808356959</v>
      </c>
      <c r="BL251" s="8">
        <f t="shared" si="391"/>
        <v>0.12897711152675706</v>
      </c>
      <c r="BM251" s="8">
        <f t="shared" si="392"/>
        <v>0.43442206406172323</v>
      </c>
      <c r="BN251" s="8">
        <f t="shared" si="393"/>
        <v>0.56324153941538635</v>
      </c>
    </row>
    <row r="252" spans="1:66" x14ac:dyDescent="0.25">
      <c r="A252" t="s">
        <v>72</v>
      </c>
      <c r="B252" t="s">
        <v>63</v>
      </c>
      <c r="C252" t="s">
        <v>87</v>
      </c>
      <c r="D252" s="7" t="s">
        <v>528</v>
      </c>
      <c r="E252">
        <f>VLOOKUP(A252,home!$A$2:$E$405,3,FALSE)</f>
        <v>1.4148550724637701</v>
      </c>
      <c r="F252">
        <f>VLOOKUP(B252,home!$B$2:$E$405,3,FALSE)</f>
        <v>1.01</v>
      </c>
      <c r="G252">
        <f>VLOOKUP(C252,away!$B$2:$E$405,4,FALSE)</f>
        <v>1.08</v>
      </c>
      <c r="H252">
        <f>VLOOKUP(A252,away!$A$2:$E$405,3,FALSE)</f>
        <v>1.0942028985507199</v>
      </c>
      <c r="I252">
        <f>VLOOKUP(C252,away!$B$2:$E$405,3,FALSE)</f>
        <v>0.59</v>
      </c>
      <c r="J252">
        <f>VLOOKUP(B252,home!$B$2:$E$405,4,FALSE)</f>
        <v>0.64</v>
      </c>
      <c r="K252" s="3">
        <f t="shared" si="338"/>
        <v>1.5433239130434806</v>
      </c>
      <c r="L252" s="3">
        <f t="shared" si="339"/>
        <v>0.41317101449275184</v>
      </c>
      <c r="M252" s="5">
        <f t="shared" si="340"/>
        <v>0.14135300616571267</v>
      </c>
      <c r="N252" s="5">
        <f t="shared" si="341"/>
        <v>0.21815347459612691</v>
      </c>
      <c r="O252" s="5">
        <f t="shared" si="342"/>
        <v>5.8402964959087714E-2</v>
      </c>
      <c r="P252" s="5">
        <f t="shared" si="343"/>
        <v>9.0134692414000517E-2</v>
      </c>
      <c r="Q252" s="5">
        <f t="shared" si="344"/>
        <v>0.1683407370288631</v>
      </c>
      <c r="R252" s="5">
        <f t="shared" si="345"/>
        <v>1.2065206140765452E-2</v>
      </c>
      <c r="S252" s="5">
        <f t="shared" si="346"/>
        <v>1.4368747784256796E-2</v>
      </c>
      <c r="T252" s="5">
        <f t="shared" si="347"/>
        <v>6.9553513098672914E-2</v>
      </c>
      <c r="U252" s="5">
        <f t="shared" si="348"/>
        <v>1.8620521152842368E-2</v>
      </c>
      <c r="V252" s="5">
        <f t="shared" si="349"/>
        <v>1.0180364881742505E-3</v>
      </c>
      <c r="W252" s="5">
        <f t="shared" si="350"/>
        <v>8.660142833200285E-2</v>
      </c>
      <c r="X252" s="5">
        <f t="shared" si="351"/>
        <v>3.5781200000454962E-2</v>
      </c>
      <c r="Y252" s="5">
        <f t="shared" si="352"/>
        <v>7.3918773519780134E-3</v>
      </c>
      <c r="Z252" s="5">
        <f t="shared" si="353"/>
        <v>1.6616644870814136E-3</v>
      </c>
      <c r="AA252" s="5">
        <f t="shared" si="354"/>
        <v>2.5644865383678754E-3</v>
      </c>
      <c r="AB252" s="5">
        <f t="shared" si="355"/>
        <v>1.9789166996706199E-3</v>
      </c>
      <c r="AC252" s="5">
        <f t="shared" si="356"/>
        <v>4.0572362155956581E-5</v>
      </c>
      <c r="AD252" s="5">
        <f t="shared" si="357"/>
        <v>3.3413513812125276E-2</v>
      </c>
      <c r="AE252" s="5">
        <f t="shared" si="358"/>
        <v>1.3805495399523377E-2</v>
      </c>
      <c r="AF252" s="5">
        <f t="shared" si="359"/>
        <v>2.8520152698980456E-3</v>
      </c>
      <c r="AG252" s="5">
        <f t="shared" si="360"/>
        <v>3.9279001413753165E-4</v>
      </c>
      <c r="AH252" s="5">
        <f t="shared" si="361"/>
        <v>1.7163790046850148E-4</v>
      </c>
      <c r="AI252" s="5">
        <f t="shared" si="362"/>
        <v>2.6489287617761513E-4</v>
      </c>
      <c r="AJ252" s="5">
        <f t="shared" si="363"/>
        <v>2.0440775509988963E-4</v>
      </c>
      <c r="AK252" s="5">
        <f t="shared" si="364"/>
        <v>1.0515579215239838E-4</v>
      </c>
      <c r="AL252" s="5">
        <f t="shared" si="365"/>
        <v>1.0348495536485135E-6</v>
      </c>
      <c r="AM252" s="5">
        <f t="shared" si="366"/>
        <v>1.0313574977012314E-2</v>
      </c>
      <c r="AN252" s="5">
        <f t="shared" si="367"/>
        <v>4.2612702362992373E-3</v>
      </c>
      <c r="AO252" s="5">
        <f t="shared" si="368"/>
        <v>8.8031667327976215E-4</v>
      </c>
      <c r="AP252" s="5">
        <f t="shared" si="369"/>
        <v>1.2124044432462788E-4</v>
      </c>
      <c r="AQ252" s="5">
        <f t="shared" si="370"/>
        <v>1.2523259344789627E-5</v>
      </c>
      <c r="AR252" s="5">
        <f t="shared" si="371"/>
        <v>1.4183161092395352E-5</v>
      </c>
      <c r="AS252" s="5">
        <f t="shared" si="372"/>
        <v>2.188921167644164E-5</v>
      </c>
      <c r="AT252" s="5">
        <f t="shared" si="373"/>
        <v>1.6891071908961483E-5</v>
      </c>
      <c r="AU252" s="5">
        <f t="shared" si="374"/>
        <v>8.6894650646790831E-6</v>
      </c>
      <c r="AV252" s="5">
        <f t="shared" si="375"/>
        <v>3.3526648064687842E-6</v>
      </c>
      <c r="AW252" s="5">
        <f t="shared" si="376"/>
        <v>1.8329965512710014E-8</v>
      </c>
      <c r="AX252" s="5">
        <f t="shared" si="377"/>
        <v>2.6528644818316609E-3</v>
      </c>
      <c r="AY252" s="5">
        <f t="shared" si="378"/>
        <v>1.0960867092701758E-3</v>
      </c>
      <c r="AZ252" s="5">
        <f t="shared" si="379"/>
        <v>2.2643562882059023E-4</v>
      </c>
      <c r="BA252" s="5">
        <f t="shared" si="380"/>
        <v>3.1185546159035817E-5</v>
      </c>
      <c r="BB252" s="5">
        <f t="shared" si="381"/>
        <v>3.221240936009843E-6</v>
      </c>
      <c r="BC252" s="5">
        <f t="shared" si="382"/>
        <v>2.6618467709135382E-7</v>
      </c>
      <c r="BD252" s="5">
        <f t="shared" si="383"/>
        <v>9.7667850954318463E-7</v>
      </c>
      <c r="BE252" s="5">
        <f t="shared" si="384"/>
        <v>1.5073312991336619E-6</v>
      </c>
      <c r="BF252" s="5">
        <f t="shared" si="385"/>
        <v>1.1631502194159384E-6</v>
      </c>
      <c r="BG252" s="5">
        <f t="shared" si="386"/>
        <v>5.9837251602879637E-7</v>
      </c>
      <c r="BH252" s="5">
        <f t="shared" si="387"/>
        <v>2.3087065322380859E-7</v>
      </c>
      <c r="BI252" s="5">
        <f t="shared" si="388"/>
        <v>7.1261639988054543E-8</v>
      </c>
      <c r="BJ252" s="8">
        <f t="shared" si="389"/>
        <v>0.65588503028573819</v>
      </c>
      <c r="BK252" s="8">
        <f t="shared" si="390"/>
        <v>0.24801217677312401</v>
      </c>
      <c r="BL252" s="8">
        <f t="shared" si="391"/>
        <v>9.4447743054018693E-2</v>
      </c>
      <c r="BM252" s="8">
        <f t="shared" si="392"/>
        <v>0.31046046491610135</v>
      </c>
      <c r="BN252" s="8">
        <f t="shared" si="393"/>
        <v>0.68845008130455632</v>
      </c>
    </row>
    <row r="253" spans="1:66" x14ac:dyDescent="0.25">
      <c r="A253" t="s">
        <v>143</v>
      </c>
      <c r="B253" t="s">
        <v>149</v>
      </c>
      <c r="C253" t="s">
        <v>254</v>
      </c>
      <c r="D253" s="7" t="s">
        <v>528</v>
      </c>
      <c r="E253">
        <f>VLOOKUP(A253,home!$A$2:$E$405,3,FALSE)</f>
        <v>1.2578947368421101</v>
      </c>
      <c r="F253">
        <f>VLOOKUP(B253,home!$B$2:$E$405,3,FALSE)</f>
        <v>1.26</v>
      </c>
      <c r="G253">
        <f>VLOOKUP(C253,away!$B$2:$E$405,4,FALSE)</f>
        <v>1.26</v>
      </c>
      <c r="H253">
        <f>VLOOKUP(A253,away!$A$2:$E$405,3,FALSE)</f>
        <v>1.0263157894736801</v>
      </c>
      <c r="I253">
        <f>VLOOKUP(C253,away!$B$2:$E$405,3,FALSE)</f>
        <v>0.47</v>
      </c>
      <c r="J253">
        <f>VLOOKUP(B253,home!$B$2:$E$405,4,FALSE)</f>
        <v>0.92</v>
      </c>
      <c r="K253" s="3">
        <f t="shared" si="338"/>
        <v>1.9970336842105338</v>
      </c>
      <c r="L253" s="3">
        <f t="shared" si="339"/>
        <v>0.44377894736841927</v>
      </c>
      <c r="M253" s="5">
        <f t="shared" si="340"/>
        <v>8.7090050573050151E-2</v>
      </c>
      <c r="N253" s="5">
        <f t="shared" si="341"/>
        <v>0.17392176455398006</v>
      </c>
      <c r="O253" s="5">
        <f t="shared" si="342"/>
        <v>3.8648730969570597E-2</v>
      </c>
      <c r="P253" s="5">
        <f t="shared" si="343"/>
        <v>7.7182817598223319E-2</v>
      </c>
      <c r="Q253" s="5">
        <f t="shared" si="344"/>
        <v>0.17366381111581597</v>
      </c>
      <c r="R253" s="5">
        <f t="shared" si="345"/>
        <v>8.5757465734006329E-3</v>
      </c>
      <c r="S253" s="5">
        <f t="shared" si="346"/>
        <v>1.7100654130989948E-2</v>
      </c>
      <c r="T253" s="5">
        <f t="shared" si="347"/>
        <v>7.7068343292964803E-2</v>
      </c>
      <c r="U253" s="5">
        <f t="shared" si="348"/>
        <v>1.7126054774334126E-2</v>
      </c>
      <c r="V253" s="5">
        <f t="shared" si="349"/>
        <v>1.6839232749674994E-3</v>
      </c>
      <c r="W253" s="5">
        <f t="shared" si="350"/>
        <v>0.11560416017555343</v>
      </c>
      <c r="X253" s="5">
        <f t="shared" si="351"/>
        <v>5.1302692514117239E-2</v>
      </c>
      <c r="Y253" s="5">
        <f t="shared" si="352"/>
        <v>1.1383527440540315E-2</v>
      </c>
      <c r="Z253" s="5">
        <f t="shared" si="353"/>
        <v>1.268578595747354E-3</v>
      </c>
      <c r="AA253" s="5">
        <f t="shared" si="354"/>
        <v>2.5333941867759641E-3</v>
      </c>
      <c r="AB253" s="5">
        <f t="shared" si="355"/>
        <v>2.529636763187377E-3</v>
      </c>
      <c r="AC253" s="5">
        <f t="shared" si="356"/>
        <v>9.3272668724800277E-5</v>
      </c>
      <c r="AD253" s="5">
        <f t="shared" si="357"/>
        <v>5.7716350476362539E-2</v>
      </c>
      <c r="AE253" s="5">
        <f t="shared" si="358"/>
        <v>2.5613301260346933E-2</v>
      </c>
      <c r="AF253" s="5">
        <f t="shared" si="359"/>
        <v>5.6833219359734843E-3</v>
      </c>
      <c r="AG253" s="5">
        <f t="shared" si="360"/>
        <v>8.4071287543405345E-4</v>
      </c>
      <c r="AH253" s="5">
        <f t="shared" si="361"/>
        <v>1.4074211846871703E-4</v>
      </c>
      <c r="AI253" s="5">
        <f t="shared" si="362"/>
        <v>2.8106675136917739E-4</v>
      </c>
      <c r="AJ253" s="5">
        <f t="shared" si="363"/>
        <v>2.806498849979373E-4</v>
      </c>
      <c r="AK253" s="5">
        <f t="shared" si="364"/>
        <v>1.8682242460356447E-4</v>
      </c>
      <c r="AL253" s="5">
        <f t="shared" si="365"/>
        <v>3.3064844168610473E-6</v>
      </c>
      <c r="AM253" s="5">
        <f t="shared" si="366"/>
        <v>2.3052299206199348E-2</v>
      </c>
      <c r="AN253" s="5">
        <f t="shared" si="367"/>
        <v>1.0230125076148993E-2</v>
      </c>
      <c r="AO253" s="5">
        <f t="shared" si="368"/>
        <v>2.2699570688703352E-3</v>
      </c>
      <c r="AP253" s="5">
        <f t="shared" si="369"/>
        <v>3.3578638619825998E-4</v>
      </c>
      <c r="AQ253" s="5">
        <f t="shared" si="370"/>
        <v>3.7253732251927324E-5</v>
      </c>
      <c r="AR253" s="5">
        <f t="shared" si="371"/>
        <v>1.2491677836889721E-5</v>
      </c>
      <c r="AS253" s="5">
        <f t="shared" si="372"/>
        <v>2.4946301412574951E-5</v>
      </c>
      <c r="AT253" s="5">
        <f t="shared" si="373"/>
        <v>2.4909302108690503E-5</v>
      </c>
      <c r="AU253" s="5">
        <f t="shared" si="374"/>
        <v>1.6581571787077144E-5</v>
      </c>
      <c r="AV253" s="5">
        <f t="shared" si="375"/>
        <v>8.2784893489870292E-6</v>
      </c>
      <c r="AW253" s="5">
        <f t="shared" si="376"/>
        <v>8.1398436943115566E-8</v>
      </c>
      <c r="AX253" s="5">
        <f t="shared" si="377"/>
        <v>7.6727030022133089E-3</v>
      </c>
      <c r="AY253" s="5">
        <f t="shared" si="378"/>
        <v>3.4049840617927326E-3</v>
      </c>
      <c r="AZ253" s="5">
        <f t="shared" si="379"/>
        <v>7.5553012137431178E-4</v>
      </c>
      <c r="BA253" s="5">
        <f t="shared" si="380"/>
        <v>1.117627873228754E-4</v>
      </c>
      <c r="BB253" s="5">
        <f t="shared" si="381"/>
        <v>1.2399493028276536E-5</v>
      </c>
      <c r="BC253" s="5">
        <f t="shared" si="382"/>
        <v>1.1005267927981228E-6</v>
      </c>
      <c r="BD253" s="5">
        <f t="shared" si="383"/>
        <v>9.2392394022005543E-7</v>
      </c>
      <c r="BE253" s="5">
        <f t="shared" si="384"/>
        <v>1.8451072302679704E-6</v>
      </c>
      <c r="BF253" s="5">
        <f t="shared" si="385"/>
        <v>1.8423706449127699E-6</v>
      </c>
      <c r="BG253" s="5">
        <f t="shared" si="386"/>
        <v>1.2264254122304955E-6</v>
      </c>
      <c r="BH253" s="5">
        <f t="shared" si="387"/>
        <v>6.1230321484902237E-7</v>
      </c>
      <c r="BI253" s="5">
        <f t="shared" si="388"/>
        <v>2.4455802900077955E-7</v>
      </c>
      <c r="BJ253" s="8">
        <f t="shared" si="389"/>
        <v>0.74068188710328176</v>
      </c>
      <c r="BK253" s="8">
        <f t="shared" si="390"/>
        <v>0.18655900879216528</v>
      </c>
      <c r="BL253" s="8">
        <f t="shared" si="391"/>
        <v>7.0396746477673799E-2</v>
      </c>
      <c r="BM253" s="8">
        <f t="shared" si="392"/>
        <v>0.43641839692147205</v>
      </c>
      <c r="BN253" s="8">
        <f t="shared" si="393"/>
        <v>0.5590829213840407</v>
      </c>
    </row>
    <row r="254" spans="1:66" x14ac:dyDescent="0.25">
      <c r="A254" t="s">
        <v>28</v>
      </c>
      <c r="B254" t="s">
        <v>278</v>
      </c>
      <c r="C254" t="s">
        <v>187</v>
      </c>
      <c r="D254" s="7" t="s">
        <v>528</v>
      </c>
      <c r="E254">
        <f>VLOOKUP(A254,home!$A$2:$E$405,3,FALSE)</f>
        <v>1.4313725490196101</v>
      </c>
      <c r="F254">
        <f>VLOOKUP(B254,home!$B$2:$E$405,3,FALSE)</f>
        <v>1.03</v>
      </c>
      <c r="G254">
        <f>VLOOKUP(C254,away!$B$2:$E$405,4,FALSE)</f>
        <v>0.9</v>
      </c>
      <c r="H254">
        <f>VLOOKUP(A254,away!$A$2:$E$405,3,FALSE)</f>
        <v>1.20588235294118</v>
      </c>
      <c r="I254">
        <f>VLOOKUP(C254,away!$B$2:$E$405,3,FALSE)</f>
        <v>0.41</v>
      </c>
      <c r="J254">
        <f>VLOOKUP(B254,home!$B$2:$E$405,4,FALSE)</f>
        <v>0.93</v>
      </c>
      <c r="K254" s="3">
        <f t="shared" si="338"/>
        <v>1.3268823529411786</v>
      </c>
      <c r="L254" s="3">
        <f t="shared" si="339"/>
        <v>0.45980294117647191</v>
      </c>
      <c r="M254" s="5">
        <f t="shared" si="340"/>
        <v>0.16751451175648746</v>
      </c>
      <c r="N254" s="5">
        <f t="shared" si="341"/>
        <v>0.22227204951124077</v>
      </c>
      <c r="O254" s="5">
        <f t="shared" si="342"/>
        <v>7.7023665195373625E-2</v>
      </c>
      <c r="P254" s="5">
        <f t="shared" si="343"/>
        <v>0.1022013421065909</v>
      </c>
      <c r="Q254" s="5">
        <f t="shared" si="344"/>
        <v>0.14746443002426668</v>
      </c>
      <c r="R254" s="5">
        <f t="shared" si="345"/>
        <v>1.7707853898512323E-2</v>
      </c>
      <c r="S254" s="5">
        <f t="shared" si="346"/>
        <v>1.5588372342887357E-2</v>
      </c>
      <c r="T254" s="5">
        <f t="shared" si="347"/>
        <v>6.7804578644069857E-2</v>
      </c>
      <c r="U254" s="5">
        <f t="shared" si="348"/>
        <v>2.349623884639665E-2</v>
      </c>
      <c r="V254" s="5">
        <f t="shared" si="349"/>
        <v>1.0567260763760544E-3</v>
      </c>
      <c r="W254" s="5">
        <f t="shared" si="350"/>
        <v>6.5222649961909573E-2</v>
      </c>
      <c r="X254" s="5">
        <f t="shared" si="351"/>
        <v>2.9989566283809534E-2</v>
      </c>
      <c r="Y254" s="5">
        <f t="shared" si="352"/>
        <v>6.8946453909511894E-3</v>
      </c>
      <c r="Z254" s="5">
        <f t="shared" si="353"/>
        <v>2.7140411014864069E-3</v>
      </c>
      <c r="AA254" s="5">
        <f t="shared" si="354"/>
        <v>3.6012132427193509E-3</v>
      </c>
      <c r="AB254" s="5">
        <f t="shared" si="355"/>
        <v>2.3891931504711923E-3</v>
      </c>
      <c r="AC254" s="5">
        <f t="shared" si="356"/>
        <v>4.0294577359385877E-5</v>
      </c>
      <c r="AD254" s="5">
        <f t="shared" si="357"/>
        <v>2.1635695811629357E-2</v>
      </c>
      <c r="AE254" s="5">
        <f t="shared" si="358"/>
        <v>9.9481565685866549E-3</v>
      </c>
      <c r="AF254" s="5">
        <f t="shared" si="359"/>
        <v>2.2870958247600912E-3</v>
      </c>
      <c r="AG254" s="5">
        <f t="shared" si="360"/>
        <v>3.5053779565903957E-4</v>
      </c>
      <c r="AH254" s="5">
        <f t="shared" si="361"/>
        <v>3.1198102023432037E-4</v>
      </c>
      <c r="AI254" s="5">
        <f t="shared" si="362"/>
        <v>4.1396211020150437E-4</v>
      </c>
      <c r="AJ254" s="5">
        <f t="shared" si="363"/>
        <v>2.7463950940633382E-4</v>
      </c>
      <c r="AK254" s="5">
        <f t="shared" si="364"/>
        <v>1.2147143948389572E-4</v>
      </c>
      <c r="AL254" s="5">
        <f t="shared" si="365"/>
        <v>9.8335597138797755E-7</v>
      </c>
      <c r="AM254" s="5">
        <f t="shared" si="366"/>
        <v>5.7416045932108693E-3</v>
      </c>
      <c r="AN254" s="5">
        <f t="shared" si="367"/>
        <v>2.6400066790306987E-3</v>
      </c>
      <c r="AO254" s="5">
        <f t="shared" si="368"/>
        <v>6.0694141787192256E-4</v>
      </c>
      <c r="AP254" s="5">
        <f t="shared" si="369"/>
        <v>9.3024483019776028E-5</v>
      </c>
      <c r="AQ254" s="5">
        <f t="shared" si="370"/>
        <v>1.0693232723478447E-5</v>
      </c>
      <c r="AR254" s="5">
        <f t="shared" si="371"/>
        <v>2.8689958138995396E-5</v>
      </c>
      <c r="AS254" s="5">
        <f t="shared" si="372"/>
        <v>3.8068199161254121E-5</v>
      </c>
      <c r="AT254" s="5">
        <f t="shared" si="373"/>
        <v>2.5256010837659136E-5</v>
      </c>
      <c r="AU254" s="5">
        <f t="shared" si="374"/>
        <v>1.1170585028727021E-5</v>
      </c>
      <c r="AV254" s="5">
        <f t="shared" si="375"/>
        <v>3.7055130366617019E-6</v>
      </c>
      <c r="AW254" s="5">
        <f t="shared" si="376"/>
        <v>1.6665272590180272E-8</v>
      </c>
      <c r="AX254" s="5">
        <f t="shared" si="377"/>
        <v>1.2697389687162523E-3</v>
      </c>
      <c r="AY254" s="5">
        <f t="shared" si="378"/>
        <v>5.8382971234211315E-4</v>
      </c>
      <c r="AZ254" s="5">
        <f t="shared" si="379"/>
        <v>1.3422330944055856E-4</v>
      </c>
      <c r="BA254" s="5">
        <f t="shared" si="380"/>
        <v>2.0572090818402846E-5</v>
      </c>
      <c r="BB254" s="5">
        <f t="shared" si="381"/>
        <v>2.3647769661127806E-6</v>
      </c>
      <c r="BC254" s="5">
        <f t="shared" si="382"/>
        <v>2.1746628084900622E-7</v>
      </c>
      <c r="BD254" s="5">
        <f t="shared" si="383"/>
        <v>2.198621189089988E-6</v>
      </c>
      <c r="BE254" s="5">
        <f t="shared" si="384"/>
        <v>2.9173116566060545E-6</v>
      </c>
      <c r="BF254" s="5">
        <f t="shared" si="385"/>
        <v>1.9354646775900851E-6</v>
      </c>
      <c r="BG254" s="5">
        <f t="shared" si="386"/>
        <v>8.5604464181175718E-7</v>
      </c>
      <c r="BH254" s="5">
        <f t="shared" si="387"/>
        <v>2.8396763213746811E-7</v>
      </c>
      <c r="BI254" s="5">
        <f t="shared" si="388"/>
        <v>7.5358327977939693E-8</v>
      </c>
      <c r="BJ254" s="8">
        <f t="shared" si="389"/>
        <v>0.58497262254730387</v>
      </c>
      <c r="BK254" s="8">
        <f t="shared" si="390"/>
        <v>0.28698605992801468</v>
      </c>
      <c r="BL254" s="8">
        <f t="shared" si="391"/>
        <v>0.12545537544712765</v>
      </c>
      <c r="BM254" s="8">
        <f t="shared" si="392"/>
        <v>0.26536043348439131</v>
      </c>
      <c r="BN254" s="8">
        <f t="shared" si="393"/>
        <v>0.73418385249247187</v>
      </c>
    </row>
    <row r="255" spans="1:66" x14ac:dyDescent="0.25">
      <c r="A255" t="s">
        <v>35</v>
      </c>
      <c r="B255" t="s">
        <v>213</v>
      </c>
      <c r="C255" t="s">
        <v>296</v>
      </c>
      <c r="D255" s="7" t="s">
        <v>528</v>
      </c>
      <c r="E255">
        <f>VLOOKUP(A255,home!$A$2:$E$405,3,FALSE)</f>
        <v>1.5947368421052599</v>
      </c>
      <c r="F255">
        <f>VLOOKUP(B255,home!$B$2:$E$405,3,FALSE)</f>
        <v>0.99</v>
      </c>
      <c r="G255">
        <f>VLOOKUP(C255,away!$B$2:$E$405,4,FALSE)</f>
        <v>0.92</v>
      </c>
      <c r="H255">
        <f>VLOOKUP(A255,away!$A$2:$E$405,3,FALSE)</f>
        <v>1.21315789473684</v>
      </c>
      <c r="I255">
        <f>VLOOKUP(C255,away!$B$2:$E$405,3,FALSE)</f>
        <v>1.02</v>
      </c>
      <c r="J255">
        <f>VLOOKUP(B255,home!$B$2:$E$405,4,FALSE)</f>
        <v>0.65</v>
      </c>
      <c r="K255" s="3">
        <f t="shared" si="338"/>
        <v>1.4524863157894707</v>
      </c>
      <c r="L255" s="3">
        <f t="shared" si="339"/>
        <v>0.80432368421052491</v>
      </c>
      <c r="M255" s="5">
        <f t="shared" si="340"/>
        <v>0.10468389430663437</v>
      </c>
      <c r="N255" s="5">
        <f t="shared" si="341"/>
        <v>0.15205192396393769</v>
      </c>
      <c r="O255" s="5">
        <f t="shared" si="342"/>
        <v>8.4199735546217347E-2</v>
      </c>
      <c r="P255" s="5">
        <f t="shared" si="343"/>
        <v>0.12229896367397297</v>
      </c>
      <c r="Q255" s="5">
        <f t="shared" si="344"/>
        <v>0.11042666942354032</v>
      </c>
      <c r="R255" s="5">
        <f t="shared" si="345"/>
        <v>3.386192075204271E-2</v>
      </c>
      <c r="S255" s="5">
        <f t="shared" si="346"/>
        <v>3.5719526424753616E-2</v>
      </c>
      <c r="T255" s="5">
        <f t="shared" si="347"/>
        <v>8.881878558583968E-2</v>
      </c>
      <c r="U255" s="5">
        <f t="shared" si="348"/>
        <v>4.918397651868954E-2</v>
      </c>
      <c r="V255" s="5">
        <f t="shared" si="349"/>
        <v>4.6366689542483228E-3</v>
      </c>
      <c r="W255" s="5">
        <f t="shared" si="350"/>
        <v>5.3464408745299945E-2</v>
      </c>
      <c r="X255" s="5">
        <f t="shared" si="351"/>
        <v>4.3002690216157061E-2</v>
      </c>
      <c r="Y255" s="5">
        <f t="shared" si="352"/>
        <v>1.7294041112811666E-2</v>
      </c>
      <c r="Z255" s="5">
        <f t="shared" si="353"/>
        <v>9.0786482845759409E-3</v>
      </c>
      <c r="AA255" s="5">
        <f t="shared" si="354"/>
        <v>1.3186612399212106E-2</v>
      </c>
      <c r="AB255" s="5">
        <f t="shared" si="355"/>
        <v>9.576687030737675E-3</v>
      </c>
      <c r="AC255" s="5">
        <f t="shared" si="356"/>
        <v>3.3855482961331508E-4</v>
      </c>
      <c r="AD255" s="5">
        <f t="shared" si="357"/>
        <v>1.9414080521080779E-2</v>
      </c>
      <c r="AE255" s="5">
        <f t="shared" si="358"/>
        <v>1.5615204770275479E-2</v>
      </c>
      <c r="AF255" s="5">
        <f t="shared" si="359"/>
        <v>6.2798395152648678E-3</v>
      </c>
      <c r="AG255" s="5">
        <f t="shared" si="360"/>
        <v>1.6836745517228918E-3</v>
      </c>
      <c r="AH255" s="5">
        <f t="shared" si="361"/>
        <v>1.8255429589754207E-3</v>
      </c>
      <c r="AI255" s="5">
        <f t="shared" si="362"/>
        <v>2.6515761667976175E-3</v>
      </c>
      <c r="AJ255" s="5">
        <f t="shared" si="363"/>
        <v>1.9256890487735199E-3</v>
      </c>
      <c r="AK255" s="5">
        <f t="shared" si="364"/>
        <v>9.3234566393639307E-4</v>
      </c>
      <c r="AL255" s="5">
        <f t="shared" si="365"/>
        <v>1.5820926450155142E-5</v>
      </c>
      <c r="AM255" s="5">
        <f t="shared" si="366"/>
        <v>5.6397372581009474E-3</v>
      </c>
      <c r="AN255" s="5">
        <f t="shared" si="367"/>
        <v>4.5361742494151184E-3</v>
      </c>
      <c r="AO255" s="5">
        <f t="shared" si="368"/>
        <v>1.82427619225524E-3</v>
      </c>
      <c r="AP255" s="5">
        <f t="shared" si="369"/>
        <v>4.8910284932409418E-4</v>
      </c>
      <c r="AQ255" s="5">
        <f t="shared" si="370"/>
        <v>9.8349251431555172E-5</v>
      </c>
      <c r="AR255" s="5">
        <f t="shared" si="371"/>
        <v>2.9366548768953874E-4</v>
      </c>
      <c r="AS255" s="5">
        <f t="shared" si="372"/>
        <v>4.2654510228869625E-4</v>
      </c>
      <c r="AT255" s="5">
        <f t="shared" si="373"/>
        <v>3.0977546207067576E-4</v>
      </c>
      <c r="AU255" s="5">
        <f t="shared" si="374"/>
        <v>1.4998153987500553E-4</v>
      </c>
      <c r="AV255" s="5">
        <f t="shared" si="375"/>
        <v>5.446153357236963E-5</v>
      </c>
      <c r="AW255" s="5">
        <f t="shared" si="376"/>
        <v>5.1341945037689839E-7</v>
      </c>
      <c r="AX255" s="5">
        <f t="shared" si="377"/>
        <v>1.3652735320066084E-3</v>
      </c>
      <c r="AY255" s="5">
        <f t="shared" si="378"/>
        <v>1.0981218372186712E-3</v>
      </c>
      <c r="AZ255" s="5">
        <f t="shared" si="379"/>
        <v>4.4162270091187592E-4</v>
      </c>
      <c r="BA255" s="5">
        <f t="shared" si="380"/>
        <v>1.1840253260948094E-4</v>
      </c>
      <c r="BB255" s="5">
        <f t="shared" si="381"/>
        <v>2.380849031207863E-5</v>
      </c>
      <c r="BC255" s="5">
        <f t="shared" si="382"/>
        <v>3.8299465286603356E-6</v>
      </c>
      <c r="BD255" s="5">
        <f t="shared" si="383"/>
        <v>3.9367017830655041E-5</v>
      </c>
      <c r="BE255" s="5">
        <f t="shared" si="384"/>
        <v>5.7180054692466537E-5</v>
      </c>
      <c r="BF255" s="5">
        <f t="shared" si="385"/>
        <v>4.1526623488450588E-5</v>
      </c>
      <c r="BG255" s="5">
        <f t="shared" si="386"/>
        <v>2.0105617452638692E-5</v>
      </c>
      <c r="BH255" s="5">
        <f t="shared" si="387"/>
        <v>7.3007835551139177E-6</v>
      </c>
      <c r="BI255" s="5">
        <f t="shared" si="388"/>
        <v>2.1208576416687531E-6</v>
      </c>
      <c r="BJ255" s="8">
        <f t="shared" si="389"/>
        <v>0.52369001724604491</v>
      </c>
      <c r="BK255" s="8">
        <f t="shared" si="390"/>
        <v>0.26879155095289142</v>
      </c>
      <c r="BL255" s="8">
        <f t="shared" si="391"/>
        <v>0.19874611616553955</v>
      </c>
      <c r="BM255" s="8">
        <f t="shared" si="392"/>
        <v>0.39168561656493789</v>
      </c>
      <c r="BN255" s="8">
        <f t="shared" si="393"/>
        <v>0.60752310766634543</v>
      </c>
    </row>
    <row r="256" spans="1:66" x14ac:dyDescent="0.25">
      <c r="A256" t="s">
        <v>35</v>
      </c>
      <c r="B256" t="s">
        <v>523</v>
      </c>
      <c r="C256" t="s">
        <v>211</v>
      </c>
      <c r="D256" s="7" t="s">
        <v>528</v>
      </c>
      <c r="E256">
        <f>VLOOKUP(A256,home!$A$2:$E$405,3,FALSE)</f>
        <v>1.5947368421052599</v>
      </c>
      <c r="F256" t="e">
        <f>VLOOKUP(B256,home!$B$2:$E$405,3,FALSE)</f>
        <v>#N/A</v>
      </c>
      <c r="G256">
        <f>VLOOKUP(C256,away!$B$2:$E$405,4,FALSE)</f>
        <v>0.99</v>
      </c>
      <c r="H256">
        <f>VLOOKUP(A256,away!$A$2:$E$405,3,FALSE)</f>
        <v>1.21315789473684</v>
      </c>
      <c r="I256">
        <f>VLOOKUP(C256,away!$B$2:$E$405,3,FALSE)</f>
        <v>0.99</v>
      </c>
      <c r="J256" t="e">
        <f>VLOOKUP(B256,home!$B$2:$E$405,4,FALSE)</f>
        <v>#N/A</v>
      </c>
      <c r="K256" s="3" t="e">
        <f t="shared" si="338"/>
        <v>#N/A</v>
      </c>
      <c r="L256" s="3" t="e">
        <f t="shared" si="339"/>
        <v>#N/A</v>
      </c>
      <c r="M256" s="5" t="e">
        <f t="shared" si="340"/>
        <v>#N/A</v>
      </c>
      <c r="N256" s="5" t="e">
        <f t="shared" si="341"/>
        <v>#N/A</v>
      </c>
      <c r="O256" s="5" t="e">
        <f t="shared" si="342"/>
        <v>#N/A</v>
      </c>
      <c r="P256" s="5" t="e">
        <f t="shared" si="343"/>
        <v>#N/A</v>
      </c>
      <c r="Q256" s="5" t="e">
        <f t="shared" si="344"/>
        <v>#N/A</v>
      </c>
      <c r="R256" s="5" t="e">
        <f t="shared" si="345"/>
        <v>#N/A</v>
      </c>
      <c r="S256" s="5" t="e">
        <f t="shared" si="346"/>
        <v>#N/A</v>
      </c>
      <c r="T256" s="5" t="e">
        <f t="shared" si="347"/>
        <v>#N/A</v>
      </c>
      <c r="U256" s="5" t="e">
        <f t="shared" si="348"/>
        <v>#N/A</v>
      </c>
      <c r="V256" s="5" t="e">
        <f t="shared" si="349"/>
        <v>#N/A</v>
      </c>
      <c r="W256" s="5" t="e">
        <f t="shared" si="350"/>
        <v>#N/A</v>
      </c>
      <c r="X256" s="5" t="e">
        <f t="shared" si="351"/>
        <v>#N/A</v>
      </c>
      <c r="Y256" s="5" t="e">
        <f t="shared" si="352"/>
        <v>#N/A</v>
      </c>
      <c r="Z256" s="5" t="e">
        <f t="shared" si="353"/>
        <v>#N/A</v>
      </c>
      <c r="AA256" s="5" t="e">
        <f t="shared" si="354"/>
        <v>#N/A</v>
      </c>
      <c r="AB256" s="5" t="e">
        <f t="shared" si="355"/>
        <v>#N/A</v>
      </c>
      <c r="AC256" s="5" t="e">
        <f t="shared" si="356"/>
        <v>#N/A</v>
      </c>
      <c r="AD256" s="5" t="e">
        <f t="shared" si="357"/>
        <v>#N/A</v>
      </c>
      <c r="AE256" s="5" t="e">
        <f t="shared" si="358"/>
        <v>#N/A</v>
      </c>
      <c r="AF256" s="5" t="e">
        <f t="shared" si="359"/>
        <v>#N/A</v>
      </c>
      <c r="AG256" s="5" t="e">
        <f t="shared" si="360"/>
        <v>#N/A</v>
      </c>
      <c r="AH256" s="5" t="e">
        <f t="shared" si="361"/>
        <v>#N/A</v>
      </c>
      <c r="AI256" s="5" t="e">
        <f t="shared" si="362"/>
        <v>#N/A</v>
      </c>
      <c r="AJ256" s="5" t="e">
        <f t="shared" si="363"/>
        <v>#N/A</v>
      </c>
      <c r="AK256" s="5" t="e">
        <f t="shared" si="364"/>
        <v>#N/A</v>
      </c>
      <c r="AL256" s="5" t="e">
        <f t="shared" si="365"/>
        <v>#N/A</v>
      </c>
      <c r="AM256" s="5" t="e">
        <f t="shared" si="366"/>
        <v>#N/A</v>
      </c>
      <c r="AN256" s="5" t="e">
        <f t="shared" si="367"/>
        <v>#N/A</v>
      </c>
      <c r="AO256" s="5" t="e">
        <f t="shared" si="368"/>
        <v>#N/A</v>
      </c>
      <c r="AP256" s="5" t="e">
        <f t="shared" si="369"/>
        <v>#N/A</v>
      </c>
      <c r="AQ256" s="5" t="e">
        <f t="shared" si="370"/>
        <v>#N/A</v>
      </c>
      <c r="AR256" s="5" t="e">
        <f t="shared" si="371"/>
        <v>#N/A</v>
      </c>
      <c r="AS256" s="5" t="e">
        <f t="shared" si="372"/>
        <v>#N/A</v>
      </c>
      <c r="AT256" s="5" t="e">
        <f t="shared" si="373"/>
        <v>#N/A</v>
      </c>
      <c r="AU256" s="5" t="e">
        <f t="shared" si="374"/>
        <v>#N/A</v>
      </c>
      <c r="AV256" s="5" t="e">
        <f t="shared" si="375"/>
        <v>#N/A</v>
      </c>
      <c r="AW256" s="5" t="e">
        <f t="shared" si="376"/>
        <v>#N/A</v>
      </c>
      <c r="AX256" s="5" t="e">
        <f t="shared" si="377"/>
        <v>#N/A</v>
      </c>
      <c r="AY256" s="5" t="e">
        <f t="shared" si="378"/>
        <v>#N/A</v>
      </c>
      <c r="AZ256" s="5" t="e">
        <f t="shared" si="379"/>
        <v>#N/A</v>
      </c>
      <c r="BA256" s="5" t="e">
        <f t="shared" si="380"/>
        <v>#N/A</v>
      </c>
      <c r="BB256" s="5" t="e">
        <f t="shared" si="381"/>
        <v>#N/A</v>
      </c>
      <c r="BC256" s="5" t="e">
        <f t="shared" si="382"/>
        <v>#N/A</v>
      </c>
      <c r="BD256" s="5" t="e">
        <f t="shared" si="383"/>
        <v>#N/A</v>
      </c>
      <c r="BE256" s="5" t="e">
        <f t="shared" si="384"/>
        <v>#N/A</v>
      </c>
      <c r="BF256" s="5" t="e">
        <f t="shared" si="385"/>
        <v>#N/A</v>
      </c>
      <c r="BG256" s="5" t="e">
        <f t="shared" si="386"/>
        <v>#N/A</v>
      </c>
      <c r="BH256" s="5" t="e">
        <f t="shared" si="387"/>
        <v>#N/A</v>
      </c>
      <c r="BI256" s="5" t="e">
        <f t="shared" si="388"/>
        <v>#N/A</v>
      </c>
      <c r="BJ256" s="8" t="e">
        <f t="shared" si="389"/>
        <v>#N/A</v>
      </c>
      <c r="BK256" s="8" t="e">
        <f t="shared" si="390"/>
        <v>#N/A</v>
      </c>
      <c r="BL256" s="8" t="e">
        <f t="shared" si="391"/>
        <v>#N/A</v>
      </c>
      <c r="BM256" s="8" t="e">
        <f t="shared" si="392"/>
        <v>#N/A</v>
      </c>
      <c r="BN256" s="8" t="e">
        <f t="shared" si="393"/>
        <v>#N/A</v>
      </c>
    </row>
    <row r="257" spans="1:66" s="14" customFormat="1" x14ac:dyDescent="0.25">
      <c r="A257" s="14" t="s">
        <v>35</v>
      </c>
      <c r="B257" s="14" t="s">
        <v>295</v>
      </c>
      <c r="C257" s="14" t="s">
        <v>524</v>
      </c>
      <c r="D257" s="21" t="s">
        <v>528</v>
      </c>
      <c r="E257" s="14">
        <f>VLOOKUP(A257,home!$A$2:$E$405,3,FALSE)</f>
        <v>1.5947368421052599</v>
      </c>
      <c r="F257" s="14">
        <f>VLOOKUP(B257,home!$B$2:$E$405,3,FALSE)</f>
        <v>1.0900000000000001</v>
      </c>
      <c r="G257" s="14" t="e">
        <f>VLOOKUP(C257,away!$B$2:$E$405,4,FALSE)</f>
        <v>#N/A</v>
      </c>
      <c r="H257" s="14">
        <f>VLOOKUP(A257,away!$A$2:$E$405,3,FALSE)</f>
        <v>1.21315789473684</v>
      </c>
      <c r="I257" s="14" t="e">
        <f>VLOOKUP(C257,away!$B$2:$E$405,3,FALSE)</f>
        <v>#N/A</v>
      </c>
      <c r="J257" s="14">
        <f>VLOOKUP(B257,home!$B$2:$E$405,4,FALSE)</f>
        <v>0.74</v>
      </c>
      <c r="K257" s="16" t="e">
        <f t="shared" si="338"/>
        <v>#N/A</v>
      </c>
      <c r="L257" s="16" t="e">
        <f t="shared" si="339"/>
        <v>#N/A</v>
      </c>
      <c r="M257" s="17" t="e">
        <f t="shared" si="340"/>
        <v>#N/A</v>
      </c>
      <c r="N257" s="17" t="e">
        <f t="shared" si="341"/>
        <v>#N/A</v>
      </c>
      <c r="O257" s="17" t="e">
        <f t="shared" si="342"/>
        <v>#N/A</v>
      </c>
      <c r="P257" s="17" t="e">
        <f t="shared" si="343"/>
        <v>#N/A</v>
      </c>
      <c r="Q257" s="17" t="e">
        <f t="shared" si="344"/>
        <v>#N/A</v>
      </c>
      <c r="R257" s="17" t="e">
        <f t="shared" si="345"/>
        <v>#N/A</v>
      </c>
      <c r="S257" s="17" t="e">
        <f t="shared" si="346"/>
        <v>#N/A</v>
      </c>
      <c r="T257" s="17" t="e">
        <f t="shared" si="347"/>
        <v>#N/A</v>
      </c>
      <c r="U257" s="17" t="e">
        <f t="shared" si="348"/>
        <v>#N/A</v>
      </c>
      <c r="V257" s="17" t="e">
        <f t="shared" si="349"/>
        <v>#N/A</v>
      </c>
      <c r="W257" s="17" t="e">
        <f t="shared" si="350"/>
        <v>#N/A</v>
      </c>
      <c r="X257" s="17" t="e">
        <f t="shared" si="351"/>
        <v>#N/A</v>
      </c>
      <c r="Y257" s="17" t="e">
        <f t="shared" si="352"/>
        <v>#N/A</v>
      </c>
      <c r="Z257" s="17" t="e">
        <f t="shared" si="353"/>
        <v>#N/A</v>
      </c>
      <c r="AA257" s="17" t="e">
        <f t="shared" si="354"/>
        <v>#N/A</v>
      </c>
      <c r="AB257" s="17" t="e">
        <f t="shared" si="355"/>
        <v>#N/A</v>
      </c>
      <c r="AC257" s="17" t="e">
        <f t="shared" si="356"/>
        <v>#N/A</v>
      </c>
      <c r="AD257" s="17" t="e">
        <f t="shared" si="357"/>
        <v>#N/A</v>
      </c>
      <c r="AE257" s="17" t="e">
        <f t="shared" si="358"/>
        <v>#N/A</v>
      </c>
      <c r="AF257" s="17" t="e">
        <f t="shared" si="359"/>
        <v>#N/A</v>
      </c>
      <c r="AG257" s="17" t="e">
        <f t="shared" si="360"/>
        <v>#N/A</v>
      </c>
      <c r="AH257" s="17" t="e">
        <f t="shared" si="361"/>
        <v>#N/A</v>
      </c>
      <c r="AI257" s="17" t="e">
        <f t="shared" si="362"/>
        <v>#N/A</v>
      </c>
      <c r="AJ257" s="17" t="e">
        <f t="shared" si="363"/>
        <v>#N/A</v>
      </c>
      <c r="AK257" s="17" t="e">
        <f t="shared" si="364"/>
        <v>#N/A</v>
      </c>
      <c r="AL257" s="17" t="e">
        <f t="shared" si="365"/>
        <v>#N/A</v>
      </c>
      <c r="AM257" s="17" t="e">
        <f t="shared" si="366"/>
        <v>#N/A</v>
      </c>
      <c r="AN257" s="17" t="e">
        <f t="shared" si="367"/>
        <v>#N/A</v>
      </c>
      <c r="AO257" s="17" t="e">
        <f t="shared" si="368"/>
        <v>#N/A</v>
      </c>
      <c r="AP257" s="17" t="e">
        <f t="shared" si="369"/>
        <v>#N/A</v>
      </c>
      <c r="AQ257" s="17" t="e">
        <f t="shared" si="370"/>
        <v>#N/A</v>
      </c>
      <c r="AR257" s="17" t="e">
        <f t="shared" si="371"/>
        <v>#N/A</v>
      </c>
      <c r="AS257" s="17" t="e">
        <f t="shared" si="372"/>
        <v>#N/A</v>
      </c>
      <c r="AT257" s="17" t="e">
        <f t="shared" si="373"/>
        <v>#N/A</v>
      </c>
      <c r="AU257" s="17" t="e">
        <f t="shared" si="374"/>
        <v>#N/A</v>
      </c>
      <c r="AV257" s="17" t="e">
        <f t="shared" si="375"/>
        <v>#N/A</v>
      </c>
      <c r="AW257" s="17" t="e">
        <f t="shared" si="376"/>
        <v>#N/A</v>
      </c>
      <c r="AX257" s="17" t="e">
        <f t="shared" si="377"/>
        <v>#N/A</v>
      </c>
      <c r="AY257" s="17" t="e">
        <f t="shared" si="378"/>
        <v>#N/A</v>
      </c>
      <c r="AZ257" s="17" t="e">
        <f t="shared" si="379"/>
        <v>#N/A</v>
      </c>
      <c r="BA257" s="17" t="e">
        <f t="shared" si="380"/>
        <v>#N/A</v>
      </c>
      <c r="BB257" s="17" t="e">
        <f t="shared" si="381"/>
        <v>#N/A</v>
      </c>
      <c r="BC257" s="17" t="e">
        <f t="shared" si="382"/>
        <v>#N/A</v>
      </c>
      <c r="BD257" s="17" t="e">
        <f t="shared" si="383"/>
        <v>#N/A</v>
      </c>
      <c r="BE257" s="17" t="e">
        <f t="shared" si="384"/>
        <v>#N/A</v>
      </c>
      <c r="BF257" s="17" t="e">
        <f t="shared" si="385"/>
        <v>#N/A</v>
      </c>
      <c r="BG257" s="17" t="e">
        <f t="shared" si="386"/>
        <v>#N/A</v>
      </c>
      <c r="BH257" s="17" t="e">
        <f t="shared" si="387"/>
        <v>#N/A</v>
      </c>
      <c r="BI257" s="17" t="e">
        <f t="shared" si="388"/>
        <v>#N/A</v>
      </c>
      <c r="BJ257" s="18" t="e">
        <f t="shared" si="389"/>
        <v>#N/A</v>
      </c>
      <c r="BK257" s="18" t="e">
        <f t="shared" si="390"/>
        <v>#N/A</v>
      </c>
      <c r="BL257" s="18" t="e">
        <f t="shared" si="391"/>
        <v>#N/A</v>
      </c>
      <c r="BM257" s="18" t="e">
        <f t="shared" si="392"/>
        <v>#N/A</v>
      </c>
      <c r="BN257" s="18" t="e">
        <f t="shared" si="393"/>
        <v>#N/A</v>
      </c>
    </row>
    <row r="258" spans="1:66" x14ac:dyDescent="0.25">
      <c r="A258" t="s">
        <v>10</v>
      </c>
      <c r="B258" t="s">
        <v>37</v>
      </c>
      <c r="C258" t="s">
        <v>219</v>
      </c>
      <c r="D258" s="7" t="s">
        <v>539</v>
      </c>
      <c r="E258">
        <f>VLOOKUP(A258,home!$A$2:$E$405,3,FALSE)</f>
        <v>1.5653594771241801</v>
      </c>
      <c r="F258">
        <f>VLOOKUP(B258,home!$B$2:$E$405,3,FALSE)</f>
        <v>0.71</v>
      </c>
      <c r="G258">
        <f>VLOOKUP(C258,away!$B$2:$E$405,4,FALSE)</f>
        <v>0.53</v>
      </c>
      <c r="H258">
        <f>VLOOKUP(A258,away!$A$2:$E$405,3,FALSE)</f>
        <v>1.3758169934640501</v>
      </c>
      <c r="I258">
        <f>VLOOKUP(C258,away!$B$2:$E$405,3,FALSE)</f>
        <v>0.71</v>
      </c>
      <c r="J258">
        <f>VLOOKUP(B258,home!$B$2:$E$405,4,FALSE)</f>
        <v>1.58</v>
      </c>
      <c r="K258" s="3">
        <f t="shared" ref="K258:K321" si="394">E258*F258*G258</f>
        <v>0.58904477124182897</v>
      </c>
      <c r="L258" s="3">
        <f t="shared" ref="L258:L321" si="395">H258*I258*J258</f>
        <v>1.5433915032679713</v>
      </c>
      <c r="M258" s="5">
        <f t="shared" ref="M258:M321" si="396">_xlfn.POISSON.DIST(0,K258,FALSE) * _xlfn.POISSON.DIST(0,L258,FALSE)</f>
        <v>0.11854812597177973</v>
      </c>
      <c r="N258" s="5">
        <f t="shared" ref="N258:N321" si="397">_xlfn.POISSON.DIST(1,K258,FALSE) * _xlfn.POISSON.DIST(0,L258,FALSE)</f>
        <v>6.9830153744194517E-2</v>
      </c>
      <c r="O258" s="5">
        <f t="shared" ref="O258:O321" si="398">_xlfn.POISSON.DIST(0,K258,FALSE) * _xlfn.POISSON.DIST(1,L258,FALSE)</f>
        <v>0.18296617035318594</v>
      </c>
      <c r="P258" s="5">
        <f t="shared" ref="P258:P321" si="399">_xlfn.POISSON.DIST(1,K258,FALSE) * _xlfn.POISSON.DIST(1,L258,FALSE)</f>
        <v>0.10777526596068591</v>
      </c>
      <c r="Q258" s="5">
        <f t="shared" ref="Q258:Q321" si="400">_xlfn.POISSON.DIST(2,K258,FALSE) * _xlfn.POISSON.DIST(0,L258,FALSE)</f>
        <v>2.0566543469015406E-2</v>
      </c>
      <c r="R258" s="5">
        <f t="shared" ref="R258:R321" si="401">_xlfn.POISSON.DIST(0,K258,FALSE) * _xlfn.POISSON.DIST(2,L258,FALSE)</f>
        <v>0.14119421635429372</v>
      </c>
      <c r="S258" s="5">
        <f t="shared" ref="S258:S321" si="402">_xlfn.POISSON.DIST(2,K258,FALSE) * _xlfn.POISSON.DIST(2,L258,FALSE)</f>
        <v>2.4495342835832028E-2</v>
      </c>
      <c r="T258" s="5">
        <f t="shared" ref="T258:T321" si="403">_xlfn.POISSON.DIST(2,K258,FALSE) * _xlfn.POISSON.DIST(1,L258,FALSE)</f>
        <v>3.1742228441669761E-2</v>
      </c>
      <c r="U258" s="5">
        <f t="shared" ref="U258:U321" si="404">_xlfn.POISSON.DIST(1,K258,FALSE) * _xlfn.POISSON.DIST(2,L258,FALSE)</f>
        <v>8.3169714873084249E-2</v>
      </c>
      <c r="V258" s="5">
        <f t="shared" ref="V258:V321" si="405">_xlfn.POISSON.DIST(3,K258,FALSE) * _xlfn.POISSON.DIST(3,L258,FALSE)</f>
        <v>2.4743744527465647E-3</v>
      </c>
      <c r="W258" s="5">
        <f t="shared" ref="W258:W321" si="406">_xlfn.POISSON.DIST(3,K258,FALSE) * _xlfn.POISSON.DIST(0,L258,FALSE)</f>
        <v>4.0382049643137704E-3</v>
      </c>
      <c r="X258" s="5">
        <f t="shared" ref="X258:X321" si="407">_xlfn.POISSON.DIST(3,K258,FALSE) * _xlfn.POISSON.DIST(1,L258,FALSE)</f>
        <v>6.2325312303764145E-3</v>
      </c>
      <c r="Y258" s="5">
        <f t="shared" ref="Y258:Y321" si="408">_xlfn.POISSON.DIST(3,K258,FALSE) * _xlfn.POISSON.DIST(2,L258,FALSE)</f>
        <v>4.8096178724076179E-3</v>
      </c>
      <c r="Z258" s="5">
        <f t="shared" ref="Z258:Z321" si="409">_xlfn.POISSON.DIST(0,K258,FALSE) * _xlfn.POISSON.DIST(3,L258,FALSE)</f>
        <v>7.2639317943932177E-2</v>
      </c>
      <c r="AA258" s="5">
        <f t="shared" ref="AA258:AA321" si="410">_xlfn.POISSON.DIST(1,K258,FALSE) * _xlfn.POISSON.DIST(3,L258,FALSE)</f>
        <v>4.2787810421446019E-2</v>
      </c>
      <c r="AB258" s="5">
        <f t="shared" ref="AB258:AB321" si="411">_xlfn.POISSON.DIST(2,K258,FALSE) * _xlfn.POISSON.DIST(3,L258,FALSE)</f>
        <v>1.2601968000819709E-2</v>
      </c>
      <c r="AC258" s="5">
        <f t="shared" ref="AC258:AC321" si="412">_xlfn.POISSON.DIST(4,K258,FALSE) * _xlfn.POISSON.DIST(4,L258,FALSE)</f>
        <v>1.4059499177288229E-4</v>
      </c>
      <c r="AD258" s="5">
        <f t="shared" ref="AD258:AD321" si="413">_xlfn.POISSON.DIST(4,K258,FALSE) * _xlfn.POISSON.DIST(0,L258,FALSE)</f>
        <v>5.9467087985795575E-4</v>
      </c>
      <c r="AE258" s="5">
        <f t="shared" ref="AE258:AE321" si="414">_xlfn.POISSON.DIST(4,K258,FALSE) * _xlfn.POISSON.DIST(1,L258,FALSE)</f>
        <v>9.1780998321365731E-4</v>
      </c>
      <c r="AF258" s="5">
        <f t="shared" ref="AF258:AF321" si="415">_xlfn.POISSON.DIST(4,K258,FALSE) * _xlfn.POISSON.DIST(2,L258,FALSE)</f>
        <v>7.0827006485323931E-4</v>
      </c>
      <c r="AG258" s="5">
        <f t="shared" ref="AG258:AG321" si="416">_xlfn.POISSON.DIST(4,K258,FALSE) * _xlfn.POISSON.DIST(3,L258,FALSE)</f>
        <v>3.6437933337118148E-4</v>
      </c>
      <c r="AH258" s="5">
        <f t="shared" ref="AH258:AH321" si="417">_xlfn.POISSON.DIST(0,K258,FALSE) * _xlfn.POISSON.DIST(4,L258,FALSE)</f>
        <v>2.8027726529461408E-2</v>
      </c>
      <c r="AI258" s="5">
        <f t="shared" ref="AI258:AI321" si="418">_xlfn.POISSON.DIST(1,K258,FALSE) * _xlfn.POISSON.DIST(4,L258,FALSE)</f>
        <v>1.6509585761975136E-2</v>
      </c>
      <c r="AJ258" s="5">
        <f t="shared" ref="AJ258:AJ321" si="419">_xlfn.POISSON.DIST(2,K258,FALSE) * _xlfn.POISSON.DIST(4,L258,FALSE)</f>
        <v>4.862442584230001E-3</v>
      </c>
      <c r="AK258" s="5">
        <f t="shared" ref="AK258:AK321" si="420">_xlfn.POISSON.DIST(3,K258,FALSE) * _xlfn.POISSON.DIST(4,L258,FALSE)</f>
        <v>9.547321265680963E-4</v>
      </c>
      <c r="AL258" s="5">
        <f t="shared" ref="AL258:AL321" si="421">_xlfn.POISSON.DIST(5,K258,FALSE) * _xlfn.POISSON.DIST(5,L258,FALSE)</f>
        <v>5.1127464080435688E-6</v>
      </c>
      <c r="AM258" s="5">
        <f t="shared" ref="AM258:AM321" si="422">_xlfn.POISSON.DIST(5,K258,FALSE) * _xlfn.POISSON.DIST(0,L258,FALSE)</f>
        <v>7.0057554478021369E-5</v>
      </c>
      <c r="AN258" s="5">
        <f t="shared" ref="AN258:AN321" si="423">_xlfn.POISSON.DIST(5,K258,FALSE) * _xlfn.POISSON.DIST(1,L258,FALSE)</f>
        <v>1.0812623432111118E-4</v>
      </c>
      <c r="AO258" s="5">
        <f t="shared" ref="AO258:AO321" si="424">_xlfn.POISSON.DIST(5,K258,FALSE) * _xlfn.POISSON.DIST(2,L258,FALSE)</f>
        <v>8.3440555665782376E-5</v>
      </c>
      <c r="AP258" s="5">
        <f t="shared" ref="AP258:AP321" si="425">_xlfn.POISSON.DIST(5,K258,FALSE) * _xlfn.POISSON.DIST(3,L258,FALSE)</f>
        <v>4.2927148214175563E-5</v>
      </c>
      <c r="AQ258" s="5">
        <f t="shared" ref="AQ258:AQ321" si="426">_xlfn.POISSON.DIST(5,K258,FALSE) * _xlfn.POISSON.DIST(4,L258,FALSE)</f>
        <v>1.656334895332086E-5</v>
      </c>
      <c r="AR258" s="5">
        <f t="shared" ref="AR258:AR321" si="427">_xlfn.POISSON.DIST(0,K258,FALSE) * _xlfn.POISSON.DIST(5,L258,FALSE)</f>
        <v>8.6515509962978021E-3</v>
      </c>
      <c r="AS258" s="5">
        <f t="shared" ref="AS258:AS321" si="428">_xlfn.POISSON.DIST(1,K258,FALSE) * _xlfn.POISSON.DIST(5,L258,FALSE)</f>
        <v>5.0961508775012572E-3</v>
      </c>
      <c r="AT258" s="5">
        <f t="shared" ref="AT258:AT321" si="429">_xlfn.POISSON.DIST(2,K258,FALSE) * _xlfn.POISSON.DIST(5,L258,FALSE)</f>
        <v>1.5009305139257871E-3</v>
      </c>
      <c r="AU258" s="5">
        <f t="shared" ref="AU258:AU321" si="430">_xlfn.POISSON.DIST(3,K258,FALSE) * _xlfn.POISSON.DIST(5,L258,FALSE)</f>
        <v>2.9470509040843202E-4</v>
      </c>
      <c r="AV258" s="5">
        <f t="shared" ref="AV258:AV321" si="431">_xlfn.POISSON.DIST(4,K258,FALSE) * _xlfn.POISSON.DIST(5,L258,FALSE)</f>
        <v>4.3398623140859341E-5</v>
      </c>
      <c r="AW258" s="5">
        <f t="shared" ref="AW258:AW321" si="432">_xlfn.POISSON.DIST(6,K258,FALSE) * _xlfn.POISSON.DIST(6,L258,FALSE)</f>
        <v>1.291148401169649E-7</v>
      </c>
      <c r="AX258" s="5">
        <f t="shared" ref="AX258:AX321" si="433">_xlfn.POISSON.DIST(6,K258,FALSE) * _xlfn.POISSON.DIST(0,L258,FALSE)</f>
        <v>6.8778393585446747E-6</v>
      </c>
      <c r="AY258" s="5">
        <f t="shared" ref="AY258:AY321" si="434">_xlfn.POISSON.DIST(6,K258,FALSE) * _xlfn.POISSON.DIST(1,L258,FALSE)</f>
        <v>1.0615198826819884E-5</v>
      </c>
      <c r="AZ258" s="5">
        <f t="shared" ref="AZ258:AZ321" si="435">_xlfn.POISSON.DIST(6,K258,FALSE) * _xlfn.POISSON.DIST(2,L258,FALSE)</f>
        <v>8.1917038374069766E-6</v>
      </c>
      <c r="BA258" s="5">
        <f t="shared" ref="BA258:BA321" si="436">_xlfn.POISSON.DIST(6,K258,FALSE) * _xlfn.POISSON.DIST(3,L258,FALSE)</f>
        <v>4.2143353666471867E-6</v>
      </c>
      <c r="BB258" s="5">
        <f t="shared" ref="BB258:BB321" si="437">_xlfn.POISSON.DIST(6,K258,FALSE) * _xlfn.POISSON.DIST(4,L258,FALSE)</f>
        <v>1.6260923492012449E-6</v>
      </c>
      <c r="BC258" s="5">
        <f t="shared" ref="BC258:BC321" si="438">_xlfn.POISSON.DIST(6,K258,FALSE) * _xlfn.POISSON.DIST(5,L258,FALSE)</f>
        <v>5.0193942305725094E-7</v>
      </c>
      <c r="BD258" s="5">
        <f t="shared" ref="BD258:BD321" si="439">_xlfn.POISSON.DIST(0,K258,FALSE) * _xlfn.POISSON.DIST(6,L258,FALSE)</f>
        <v>2.2254550496292654E-3</v>
      </c>
      <c r="BE258" s="5">
        <f t="shared" ref="BE258:BE321" si="440">_xlfn.POISSON.DIST(1,K258,FALSE) * _xlfn.POISSON.DIST(6,L258,FALSE)</f>
        <v>1.3108926606178438E-3</v>
      </c>
      <c r="BF258" s="5">
        <f t="shared" ref="BF258:BF321" si="441">_xlfn.POISSON.DIST(2,K258,FALSE) * _xlfn.POISSON.DIST(6,L258,FALSE)</f>
        <v>3.8608723369811519E-4</v>
      </c>
      <c r="BG258" s="5">
        <f t="shared" ref="BG258:BG321" si="442">_xlfn.POISSON.DIST(3,K258,FALSE) * _xlfn.POISSON.DIST(6,L258,FALSE)</f>
        <v>7.5807555417698949E-5</v>
      </c>
      <c r="BH258" s="5">
        <f t="shared" ref="BH258:BH321" si="443">_xlfn.POISSON.DIST(4,K258,FALSE) * _xlfn.POISSON.DIST(6,L258,FALSE)</f>
        <v>1.1163511034855186E-5</v>
      </c>
      <c r="BI258" s="5">
        <f t="shared" ref="BI258:BI321" si="444">_xlfn.POISSON.DIST(5,K258,FALSE) * _xlfn.POISSON.DIST(6,L258,FALSE)</f>
        <v>1.3151615607563818E-6</v>
      </c>
      <c r="BJ258" s="8">
        <f t="shared" ref="BJ258:BJ321" si="445">SUM(N258,Q258,T258,W258,X258,Y258,AD258,AE258,AF258,AG258,AM258,AN258,AO258,AP258,AQ258,AX258,AY258,AZ258,BA258,BB258,BC258)</f>
        <v>0.14015755193406759</v>
      </c>
      <c r="BK258" s="8">
        <f t="shared" ref="BK258:BK321" si="446">SUM(M258,P258,S258,V258,AC258,AL258,AY258)</f>
        <v>0.25344943215805199</v>
      </c>
      <c r="BL258" s="8">
        <f t="shared" ref="BL258:BL321" si="447">SUM(O258,R258,U258,AA258,AB258,AH258,AI258,AJ258,AK258,AR258,AS258,AT258,AU258,AV258,BD258,BE258,BF258,BG258,BH258,BI258)</f>
        <v>0.53267182427829662</v>
      </c>
      <c r="BM258" s="8">
        <f t="shared" ref="BM258:BM321" si="448">SUM(S258:BI258)</f>
        <v>0.35802716437720683</v>
      </c>
      <c r="BN258" s="8">
        <f t="shared" ref="BN258:BN321" si="449">SUM(M258:R258)</f>
        <v>0.64088047585315522</v>
      </c>
    </row>
    <row r="259" spans="1:66" x14ac:dyDescent="0.25">
      <c r="A259" t="s">
        <v>13</v>
      </c>
      <c r="B259" t="s">
        <v>228</v>
      </c>
      <c r="C259" t="s">
        <v>43</v>
      </c>
      <c r="D259" s="7" t="s">
        <v>539</v>
      </c>
      <c r="E259">
        <f>VLOOKUP(A259,home!$A$2:$E$405,3,FALSE)</f>
        <v>1.76143790849673</v>
      </c>
      <c r="F259">
        <f>VLOOKUP(B259,home!$B$2:$E$405,3,FALSE)</f>
        <v>1.07</v>
      </c>
      <c r="G259">
        <f>VLOOKUP(C259,away!$B$2:$E$405,4,FALSE)</f>
        <v>0.8</v>
      </c>
      <c r="H259">
        <f>VLOOKUP(A259,away!$A$2:$E$405,3,FALSE)</f>
        <v>1.3562091503267999</v>
      </c>
      <c r="I259">
        <f>VLOOKUP(C259,away!$B$2:$E$405,3,FALSE)</f>
        <v>1.1000000000000001</v>
      </c>
      <c r="J259">
        <f>VLOOKUP(B259,home!$B$2:$E$405,4,FALSE)</f>
        <v>1.08</v>
      </c>
      <c r="K259" s="3">
        <f t="shared" si="394"/>
        <v>1.5077908496732011</v>
      </c>
      <c r="L259" s="3">
        <f t="shared" si="395"/>
        <v>1.6111764705882385</v>
      </c>
      <c r="M259" s="5">
        <f t="shared" si="396"/>
        <v>4.4202792186147151E-2</v>
      </c>
      <c r="N259" s="5">
        <f t="shared" si="397"/>
        <v>6.6648565588278752E-2</v>
      </c>
      <c r="O259" s="5">
        <f t="shared" si="398"/>
        <v>7.1218498704621949E-2</v>
      </c>
      <c r="P259" s="5">
        <f t="shared" si="399"/>
        <v>0.1073826006742917</v>
      </c>
      <c r="Q259" s="5">
        <f t="shared" si="400"/>
        <v>5.0246048668925451E-2</v>
      </c>
      <c r="R259" s="5">
        <f t="shared" si="401"/>
        <v>5.7372784691752915E-2</v>
      </c>
      <c r="S259" s="5">
        <f t="shared" si="402"/>
        <v>6.521659807719192E-2</v>
      </c>
      <c r="T259" s="5">
        <f t="shared" si="403"/>
        <v>8.0955251355404184E-2</v>
      </c>
      <c r="U259" s="5">
        <f t="shared" si="404"/>
        <v>8.6506159778495753E-2</v>
      </c>
      <c r="V259" s="5">
        <f t="shared" si="405"/>
        <v>1.7603533276981061E-2</v>
      </c>
      <c r="W259" s="5">
        <f t="shared" si="406"/>
        <v>2.5253510805080037E-2</v>
      </c>
      <c r="X259" s="5">
        <f t="shared" si="407"/>
        <v>4.0687862408890808E-2</v>
      </c>
      <c r="Y259" s="5">
        <f t="shared" si="408"/>
        <v>3.2777663275868278E-2</v>
      </c>
      <c r="Z259" s="5">
        <f t="shared" si="409"/>
        <v>3.0812560249159134E-2</v>
      </c>
      <c r="AA259" s="5">
        <f t="shared" si="410"/>
        <v>4.6458896398686354E-2</v>
      </c>
      <c r="AB259" s="5">
        <f t="shared" si="411"/>
        <v>3.5025149437927262E-2</v>
      </c>
      <c r="AC259" s="5">
        <f t="shared" si="412"/>
        <v>2.6727853191634379E-3</v>
      </c>
      <c r="AD259" s="5">
        <f t="shared" si="413"/>
        <v>9.519253128505753E-3</v>
      </c>
      <c r="AE259" s="5">
        <f t="shared" si="414"/>
        <v>1.533719665822195E-2</v>
      </c>
      <c r="AF259" s="5">
        <f t="shared" si="415"/>
        <v>1.2355465190255885E-2</v>
      </c>
      <c r="AG259" s="5">
        <f t="shared" si="416"/>
        <v>6.6356115992374396E-3</v>
      </c>
      <c r="AH259" s="5">
        <f t="shared" si="417"/>
        <v>1.2411118018006914E-2</v>
      </c>
      <c r="AI259" s="5">
        <f t="shared" si="418"/>
        <v>1.871337018176502E-2</v>
      </c>
      <c r="AJ259" s="5">
        <f t="shared" si="419"/>
        <v>1.4107924163306316E-2</v>
      </c>
      <c r="AK259" s="5">
        <f t="shared" si="420"/>
        <v>7.0905996537722364E-3</v>
      </c>
      <c r="AL259" s="5">
        <f t="shared" si="421"/>
        <v>2.5972172744850571E-4</v>
      </c>
      <c r="AM259" s="5">
        <f t="shared" si="422"/>
        <v>2.8706085525767901E-3</v>
      </c>
      <c r="AN259" s="5">
        <f t="shared" si="423"/>
        <v>4.6250569561810855E-3</v>
      </c>
      <c r="AO259" s="5">
        <f t="shared" si="424"/>
        <v>3.7258914714647113E-3</v>
      </c>
      <c r="AP259" s="5">
        <f t="shared" si="425"/>
        <v>2.0010228902631109E-3</v>
      </c>
      <c r="AQ259" s="5">
        <f t="shared" si="426"/>
        <v>8.0600024947509864E-4</v>
      </c>
      <c r="AR259" s="5">
        <f t="shared" si="427"/>
        <v>3.9993002648612925E-3</v>
      </c>
      <c r="AS259" s="5">
        <f t="shared" si="428"/>
        <v>6.0301083444534668E-3</v>
      </c>
      <c r="AT259" s="5">
        <f t="shared" si="429"/>
        <v>4.5460710921524762E-3</v>
      </c>
      <c r="AU259" s="5">
        <f t="shared" si="430"/>
        <v>2.2848414649037862E-3</v>
      </c>
      <c r="AV259" s="5">
        <f t="shared" si="431"/>
        <v>8.6126576343396085E-4</v>
      </c>
      <c r="AW259" s="5">
        <f t="shared" si="432"/>
        <v>1.7526290111311965E-5</v>
      </c>
      <c r="AX259" s="5">
        <f t="shared" si="433"/>
        <v>7.2137955142815343E-4</v>
      </c>
      <c r="AY259" s="5">
        <f t="shared" si="434"/>
        <v>1.1622697596245391E-3</v>
      </c>
      <c r="AZ259" s="5">
        <f t="shared" si="435"/>
        <v>9.3631084459165268E-4</v>
      </c>
      <c r="BA259" s="5">
        <f t="shared" si="436"/>
        <v>5.0285400065422402E-4</v>
      </c>
      <c r="BB259" s="5">
        <f t="shared" si="437"/>
        <v>2.0254663349881204E-4</v>
      </c>
      <c r="BC259" s="5">
        <f t="shared" si="438"/>
        <v>6.526767401802905E-5</v>
      </c>
      <c r="BD259" s="5">
        <f t="shared" si="439"/>
        <v>1.073929747593638E-3</v>
      </c>
      <c r="BE259" s="5">
        <f t="shared" si="440"/>
        <v>1.6192614466135379E-3</v>
      </c>
      <c r="BF259" s="5">
        <f t="shared" si="441"/>
        <v>1.2207537962162418E-3</v>
      </c>
      <c r="BG259" s="5">
        <f t="shared" si="442"/>
        <v>6.1354713454622419E-4</v>
      </c>
      <c r="BH259" s="5">
        <f t="shared" si="443"/>
        <v>2.3127518882800244E-4</v>
      </c>
      <c r="BI259" s="5">
        <f t="shared" si="444"/>
        <v>6.9742922694260675E-5</v>
      </c>
      <c r="BJ259" s="8">
        <f t="shared" si="445"/>
        <v>0.35803563726244486</v>
      </c>
      <c r="BK259" s="8">
        <f t="shared" si="446"/>
        <v>0.23850030102084829</v>
      </c>
      <c r="BL259" s="8">
        <f t="shared" si="447"/>
        <v>0.3714545981946315</v>
      </c>
      <c r="BM259" s="8">
        <f t="shared" si="448"/>
        <v>0.60058706274355267</v>
      </c>
      <c r="BN259" s="8">
        <f t="shared" si="449"/>
        <v>0.3970712905140179</v>
      </c>
    </row>
    <row r="260" spans="1:66" x14ac:dyDescent="0.25">
      <c r="A260" t="s">
        <v>16</v>
      </c>
      <c r="B260" t="s">
        <v>493</v>
      </c>
      <c r="C260" t="s">
        <v>18</v>
      </c>
      <c r="D260" s="7" t="s">
        <v>539</v>
      </c>
      <c r="E260">
        <f>VLOOKUP(A260,home!$A$2:$E$405,3,FALSE)</f>
        <v>1.5457516339869299</v>
      </c>
      <c r="F260" t="e">
        <f>VLOOKUP(B260,home!$B$2:$E$405,3,FALSE)</f>
        <v>#N/A</v>
      </c>
      <c r="G260">
        <f>VLOOKUP(C260,away!$B$2:$E$405,4,FALSE)</f>
        <v>0.76</v>
      </c>
      <c r="H260">
        <f>VLOOKUP(A260,away!$A$2:$E$405,3,FALSE)</f>
        <v>1.36928104575163</v>
      </c>
      <c r="I260">
        <f>VLOOKUP(C260,away!$B$2:$E$405,3,FALSE)</f>
        <v>1.1399999999999999</v>
      </c>
      <c r="J260" t="e">
        <f>VLOOKUP(B260,home!$B$2:$E$405,4,FALSE)</f>
        <v>#N/A</v>
      </c>
      <c r="K260" s="3" t="e">
        <f t="shared" si="394"/>
        <v>#N/A</v>
      </c>
      <c r="L260" s="3" t="e">
        <f t="shared" si="395"/>
        <v>#N/A</v>
      </c>
      <c r="M260" s="5" t="e">
        <f t="shared" si="396"/>
        <v>#N/A</v>
      </c>
      <c r="N260" s="5" t="e">
        <f t="shared" si="397"/>
        <v>#N/A</v>
      </c>
      <c r="O260" s="5" t="e">
        <f t="shared" si="398"/>
        <v>#N/A</v>
      </c>
      <c r="P260" s="5" t="e">
        <f t="shared" si="399"/>
        <v>#N/A</v>
      </c>
      <c r="Q260" s="5" t="e">
        <f t="shared" si="400"/>
        <v>#N/A</v>
      </c>
      <c r="R260" s="5" t="e">
        <f t="shared" si="401"/>
        <v>#N/A</v>
      </c>
      <c r="S260" s="5" t="e">
        <f t="shared" si="402"/>
        <v>#N/A</v>
      </c>
      <c r="T260" s="5" t="e">
        <f t="shared" si="403"/>
        <v>#N/A</v>
      </c>
      <c r="U260" s="5" t="e">
        <f t="shared" si="404"/>
        <v>#N/A</v>
      </c>
      <c r="V260" s="5" t="e">
        <f t="shared" si="405"/>
        <v>#N/A</v>
      </c>
      <c r="W260" s="5" t="e">
        <f t="shared" si="406"/>
        <v>#N/A</v>
      </c>
      <c r="X260" s="5" t="e">
        <f t="shared" si="407"/>
        <v>#N/A</v>
      </c>
      <c r="Y260" s="5" t="e">
        <f t="shared" si="408"/>
        <v>#N/A</v>
      </c>
      <c r="Z260" s="5" t="e">
        <f t="shared" si="409"/>
        <v>#N/A</v>
      </c>
      <c r="AA260" s="5" t="e">
        <f t="shared" si="410"/>
        <v>#N/A</v>
      </c>
      <c r="AB260" s="5" t="e">
        <f t="shared" si="411"/>
        <v>#N/A</v>
      </c>
      <c r="AC260" s="5" t="e">
        <f t="shared" si="412"/>
        <v>#N/A</v>
      </c>
      <c r="AD260" s="5" t="e">
        <f t="shared" si="413"/>
        <v>#N/A</v>
      </c>
      <c r="AE260" s="5" t="e">
        <f t="shared" si="414"/>
        <v>#N/A</v>
      </c>
      <c r="AF260" s="5" t="e">
        <f t="shared" si="415"/>
        <v>#N/A</v>
      </c>
      <c r="AG260" s="5" t="e">
        <f t="shared" si="416"/>
        <v>#N/A</v>
      </c>
      <c r="AH260" s="5" t="e">
        <f t="shared" si="417"/>
        <v>#N/A</v>
      </c>
      <c r="AI260" s="5" t="e">
        <f t="shared" si="418"/>
        <v>#N/A</v>
      </c>
      <c r="AJ260" s="5" t="e">
        <f t="shared" si="419"/>
        <v>#N/A</v>
      </c>
      <c r="AK260" s="5" t="e">
        <f t="shared" si="420"/>
        <v>#N/A</v>
      </c>
      <c r="AL260" s="5" t="e">
        <f t="shared" si="421"/>
        <v>#N/A</v>
      </c>
      <c r="AM260" s="5" t="e">
        <f t="shared" si="422"/>
        <v>#N/A</v>
      </c>
      <c r="AN260" s="5" t="e">
        <f t="shared" si="423"/>
        <v>#N/A</v>
      </c>
      <c r="AO260" s="5" t="e">
        <f t="shared" si="424"/>
        <v>#N/A</v>
      </c>
      <c r="AP260" s="5" t="e">
        <f t="shared" si="425"/>
        <v>#N/A</v>
      </c>
      <c r="AQ260" s="5" t="e">
        <f t="shared" si="426"/>
        <v>#N/A</v>
      </c>
      <c r="AR260" s="5" t="e">
        <f t="shared" si="427"/>
        <v>#N/A</v>
      </c>
      <c r="AS260" s="5" t="e">
        <f t="shared" si="428"/>
        <v>#N/A</v>
      </c>
      <c r="AT260" s="5" t="e">
        <f t="shared" si="429"/>
        <v>#N/A</v>
      </c>
      <c r="AU260" s="5" t="e">
        <f t="shared" si="430"/>
        <v>#N/A</v>
      </c>
      <c r="AV260" s="5" t="e">
        <f t="shared" si="431"/>
        <v>#N/A</v>
      </c>
      <c r="AW260" s="5" t="e">
        <f t="shared" si="432"/>
        <v>#N/A</v>
      </c>
      <c r="AX260" s="5" t="e">
        <f t="shared" si="433"/>
        <v>#N/A</v>
      </c>
      <c r="AY260" s="5" t="e">
        <f t="shared" si="434"/>
        <v>#N/A</v>
      </c>
      <c r="AZ260" s="5" t="e">
        <f t="shared" si="435"/>
        <v>#N/A</v>
      </c>
      <c r="BA260" s="5" t="e">
        <f t="shared" si="436"/>
        <v>#N/A</v>
      </c>
      <c r="BB260" s="5" t="e">
        <f t="shared" si="437"/>
        <v>#N/A</v>
      </c>
      <c r="BC260" s="5" t="e">
        <f t="shared" si="438"/>
        <v>#N/A</v>
      </c>
      <c r="BD260" s="5" t="e">
        <f t="shared" si="439"/>
        <v>#N/A</v>
      </c>
      <c r="BE260" s="5" t="e">
        <f t="shared" si="440"/>
        <v>#N/A</v>
      </c>
      <c r="BF260" s="5" t="e">
        <f t="shared" si="441"/>
        <v>#N/A</v>
      </c>
      <c r="BG260" s="5" t="e">
        <f t="shared" si="442"/>
        <v>#N/A</v>
      </c>
      <c r="BH260" s="5" t="e">
        <f t="shared" si="443"/>
        <v>#N/A</v>
      </c>
      <c r="BI260" s="5" t="e">
        <f t="shared" si="444"/>
        <v>#N/A</v>
      </c>
      <c r="BJ260" s="8" t="e">
        <f t="shared" si="445"/>
        <v>#N/A</v>
      </c>
      <c r="BK260" s="8" t="e">
        <f t="shared" si="446"/>
        <v>#N/A</v>
      </c>
      <c r="BL260" s="8" t="e">
        <f t="shared" si="447"/>
        <v>#N/A</v>
      </c>
      <c r="BM260" s="8" t="e">
        <f t="shared" si="448"/>
        <v>#N/A</v>
      </c>
      <c r="BN260" s="8" t="e">
        <f t="shared" si="449"/>
        <v>#N/A</v>
      </c>
    </row>
    <row r="261" spans="1:66" x14ac:dyDescent="0.25">
      <c r="A261" t="s">
        <v>16</v>
      </c>
      <c r="B261" t="s">
        <v>56</v>
      </c>
      <c r="C261" t="s">
        <v>231</v>
      </c>
      <c r="D261" s="7" t="s">
        <v>539</v>
      </c>
      <c r="E261">
        <f>VLOOKUP(A261,home!$A$2:$E$405,3,FALSE)</f>
        <v>1.5457516339869299</v>
      </c>
      <c r="F261">
        <f>VLOOKUP(B261,home!$B$2:$E$405,3,FALSE)</f>
        <v>0.99</v>
      </c>
      <c r="G261">
        <f>VLOOKUP(C261,away!$B$2:$E$405,4,FALSE)</f>
        <v>1.03</v>
      </c>
      <c r="H261">
        <f>VLOOKUP(A261,away!$A$2:$E$405,3,FALSE)</f>
        <v>1.36928104575163</v>
      </c>
      <c r="I261">
        <f>VLOOKUP(C261,away!$B$2:$E$405,3,FALSE)</f>
        <v>0.61</v>
      </c>
      <c r="J261">
        <f>VLOOKUP(B261,home!$B$2:$E$405,4,FALSE)</f>
        <v>0.99</v>
      </c>
      <c r="K261" s="3">
        <f t="shared" si="394"/>
        <v>1.5762029411764724</v>
      </c>
      <c r="L261" s="3">
        <f t="shared" si="395"/>
        <v>0.82690882352940931</v>
      </c>
      <c r="M261" s="5">
        <f t="shared" si="396"/>
        <v>9.0436099123534133E-2</v>
      </c>
      <c r="N261" s="5">
        <f t="shared" si="397"/>
        <v>0.14254564542704151</v>
      </c>
      <c r="O261" s="5">
        <f t="shared" si="398"/>
        <v>7.4782408330830649E-2</v>
      </c>
      <c r="P261" s="5">
        <f t="shared" si="399"/>
        <v>0.11787225195931519</v>
      </c>
      <c r="Q261" s="5">
        <f t="shared" si="400"/>
        <v>0.11234043278700072</v>
      </c>
      <c r="R261" s="5">
        <f t="shared" si="401"/>
        <v>3.0919116646771529E-2</v>
      </c>
      <c r="S261" s="5">
        <f t="shared" si="402"/>
        <v>3.8407969595696256E-2</v>
      </c>
      <c r="T261" s="5">
        <f t="shared" si="403"/>
        <v>9.2895295110683423E-2</v>
      </c>
      <c r="U261" s="5">
        <f t="shared" si="404"/>
        <v>4.8734802597219712E-2</v>
      </c>
      <c r="V261" s="5">
        <f t="shared" si="405"/>
        <v>5.5622255976018626E-3</v>
      </c>
      <c r="W261" s="5">
        <f t="shared" si="406"/>
        <v>5.9023773523969446E-2</v>
      </c>
      <c r="X261" s="5">
        <f t="shared" si="407"/>
        <v>4.8807279124971861E-2</v>
      </c>
      <c r="Y261" s="5">
        <f t="shared" si="408"/>
        <v>2.0179584880450987E-2</v>
      </c>
      <c r="Z261" s="5">
        <f t="shared" si="409"/>
        <v>8.5224301236501432E-3</v>
      </c>
      <c r="AA261" s="5">
        <f t="shared" si="410"/>
        <v>1.3433079426868322E-2</v>
      </c>
      <c r="AB261" s="5">
        <f t="shared" si="411"/>
        <v>1.0586629650843508E-2</v>
      </c>
      <c r="AC261" s="5">
        <f t="shared" si="412"/>
        <v>4.531045010297115E-4</v>
      </c>
      <c r="AD261" s="5">
        <f t="shared" si="413"/>
        <v>2.325836135695367E-2</v>
      </c>
      <c r="AE261" s="5">
        <f t="shared" si="414"/>
        <v>1.923254422690043E-2</v>
      </c>
      <c r="AF261" s="5">
        <f t="shared" si="415"/>
        <v>7.9517802600717839E-3</v>
      </c>
      <c r="AG261" s="5">
        <f t="shared" si="416"/>
        <v>2.1917990866067803E-3</v>
      </c>
      <c r="AH261" s="5">
        <f t="shared" si="417"/>
        <v>1.7618181667897839E-3</v>
      </c>
      <c r="AI261" s="5">
        <f t="shared" si="418"/>
        <v>2.7769829763121981E-3</v>
      </c>
      <c r="AJ261" s="5">
        <f t="shared" si="419"/>
        <v>2.1885443674301407E-3</v>
      </c>
      <c r="AK261" s="5">
        <f t="shared" si="420"/>
        <v>1.1498633562795301E-3</v>
      </c>
      <c r="AL261" s="5">
        <f t="shared" si="421"/>
        <v>2.3622623455405325E-5</v>
      </c>
      <c r="AM261" s="5">
        <f t="shared" si="422"/>
        <v>7.3319795155551148E-3</v>
      </c>
      <c r="AN261" s="5">
        <f t="shared" si="423"/>
        <v>6.0628785553494069E-3</v>
      </c>
      <c r="AO261" s="5">
        <f t="shared" si="424"/>
        <v>2.5067238867028311E-3</v>
      </c>
      <c r="AP261" s="5">
        <f t="shared" si="425"/>
        <v>6.9094403335550236E-4</v>
      </c>
      <c r="AQ261" s="5">
        <f t="shared" si="426"/>
        <v>1.4283692943666581E-4</v>
      </c>
      <c r="AR261" s="5">
        <f t="shared" si="427"/>
        <v>2.9137259751457631E-4</v>
      </c>
      <c r="AS261" s="5">
        <f t="shared" si="428"/>
        <v>4.5926234518070368E-4</v>
      </c>
      <c r="AT261" s="5">
        <f t="shared" si="429"/>
        <v>3.6194532962271478E-4</v>
      </c>
      <c r="AU261" s="5">
        <f t="shared" si="430"/>
        <v>1.9016643103213693E-4</v>
      </c>
      <c r="AV261" s="5">
        <f t="shared" si="431"/>
        <v>7.493522197647179E-5</v>
      </c>
      <c r="AW261" s="5">
        <f t="shared" si="432"/>
        <v>8.5525453603311997E-7</v>
      </c>
      <c r="AX261" s="5">
        <f t="shared" si="433"/>
        <v>1.9261146128439358E-3</v>
      </c>
      <c r="AY261" s="5">
        <f t="shared" si="434"/>
        <v>1.5927211684895824E-3</v>
      </c>
      <c r="AZ261" s="5">
        <f t="shared" si="435"/>
        <v>6.5851759382305319E-4</v>
      </c>
      <c r="BA261" s="5">
        <f t="shared" si="436"/>
        <v>1.8151133626054619E-4</v>
      </c>
      <c r="BB261" s="5">
        <f t="shared" si="437"/>
        <v>3.7523331381114802E-5</v>
      </c>
      <c r="BC261" s="5">
        <f t="shared" si="438"/>
        <v>6.2056747614523638E-6</v>
      </c>
      <c r="BD261" s="5">
        <f t="shared" si="439"/>
        <v>4.0156428636581049E-5</v>
      </c>
      <c r="BE261" s="5">
        <f t="shared" si="440"/>
        <v>6.3294680924122162E-5</v>
      </c>
      <c r="BF261" s="5">
        <f t="shared" si="441"/>
        <v>4.988263111671387E-5</v>
      </c>
      <c r="BG261" s="5">
        <f t="shared" si="442"/>
        <v>2.6208383293261805E-5</v>
      </c>
      <c r="BH261" s="5">
        <f t="shared" si="443"/>
        <v>1.0327432707579901E-5</v>
      </c>
      <c r="BI261" s="5">
        <f t="shared" si="444"/>
        <v>3.2556259616979067E-6</v>
      </c>
      <c r="BJ261" s="8">
        <f t="shared" si="445"/>
        <v>0.54956445242260987</v>
      </c>
      <c r="BK261" s="8">
        <f t="shared" si="446"/>
        <v>0.25434799456912216</v>
      </c>
      <c r="BL261" s="8">
        <f t="shared" si="447"/>
        <v>0.18790405262731194</v>
      </c>
      <c r="BM261" s="8">
        <f t="shared" si="448"/>
        <v>0.42985110955424666</v>
      </c>
      <c r="BN261" s="8">
        <f t="shared" si="449"/>
        <v>0.56889595427449369</v>
      </c>
    </row>
    <row r="262" spans="1:66" x14ac:dyDescent="0.25">
      <c r="A262" t="s">
        <v>72</v>
      </c>
      <c r="B262" t="s">
        <v>87</v>
      </c>
      <c r="C262" t="s">
        <v>67</v>
      </c>
      <c r="D262" s="7" t="s">
        <v>539</v>
      </c>
      <c r="E262">
        <f>VLOOKUP(A262,home!$A$2:$E$405,3,FALSE)</f>
        <v>1.4148550724637701</v>
      </c>
      <c r="F262">
        <f>VLOOKUP(B262,home!$B$2:$E$405,3,FALSE)</f>
        <v>0.59</v>
      </c>
      <c r="G262">
        <f>VLOOKUP(C262,away!$B$2:$E$405,4,FALSE)</f>
        <v>0.97</v>
      </c>
      <c r="H262">
        <f>VLOOKUP(A262,away!$A$2:$E$405,3,FALSE)</f>
        <v>1.0942028985507199</v>
      </c>
      <c r="I262">
        <f>VLOOKUP(C262,away!$B$2:$E$405,3,FALSE)</f>
        <v>0.56000000000000005</v>
      </c>
      <c r="J262">
        <f>VLOOKUP(B262,home!$B$2:$E$405,4,FALSE)</f>
        <v>1.85</v>
      </c>
      <c r="K262" s="3">
        <f t="shared" si="394"/>
        <v>0.80972155797101553</v>
      </c>
      <c r="L262" s="3">
        <f t="shared" si="395"/>
        <v>1.133594202898546</v>
      </c>
      <c r="M262" s="5">
        <f t="shared" si="396"/>
        <v>0.14322825093186797</v>
      </c>
      <c r="N262" s="5">
        <f t="shared" si="397"/>
        <v>0.11597500249001569</v>
      </c>
      <c r="O262" s="5">
        <f t="shared" si="398"/>
        <v>0.16236271494766383</v>
      </c>
      <c r="P262" s="5">
        <f t="shared" si="399"/>
        <v>0.13146859050382623</v>
      </c>
      <c r="Q262" s="5">
        <f t="shared" si="400"/>
        <v>4.695372985095396E-2</v>
      </c>
      <c r="R262" s="5">
        <f t="shared" si="401"/>
        <v>9.2026716215770396E-2</v>
      </c>
      <c r="S262" s="5">
        <f t="shared" si="402"/>
        <v>3.0168612296474499E-2</v>
      </c>
      <c r="T262" s="5">
        <f t="shared" si="403"/>
        <v>5.3226475963505826E-2</v>
      </c>
      <c r="U262" s="5">
        <f t="shared" si="404"/>
        <v>7.4516016029190127E-2</v>
      </c>
      <c r="V262" s="5">
        <f t="shared" si="405"/>
        <v>3.0768487131313141E-3</v>
      </c>
      <c r="W262" s="5">
        <f t="shared" si="406"/>
        <v>1.267314909582154E-2</v>
      </c>
      <c r="X262" s="5">
        <f t="shared" si="407"/>
        <v>1.4366208347492249E-2</v>
      </c>
      <c r="Y262" s="5">
        <f t="shared" si="408"/>
        <v>8.1427252501749554E-3</v>
      </c>
      <c r="Z262" s="5">
        <f t="shared" si="409"/>
        <v>3.4773650671328975E-2</v>
      </c>
      <c r="AA262" s="5">
        <f t="shared" si="410"/>
        <v>2.8156974597928347E-2</v>
      </c>
      <c r="AB262" s="5">
        <f t="shared" si="411"/>
        <v>1.1399654669592427E-2</v>
      </c>
      <c r="AC262" s="5">
        <f t="shared" si="412"/>
        <v>1.7651413080043538E-4</v>
      </c>
      <c r="AD262" s="5">
        <f t="shared" si="413"/>
        <v>2.5654305075668953E-3</v>
      </c>
      <c r="AE262" s="5">
        <f t="shared" si="414"/>
        <v>2.9081571513169071E-3</v>
      </c>
      <c r="AF262" s="5">
        <f t="shared" si="415"/>
        <v>1.6483350439253977E-3</v>
      </c>
      <c r="AG262" s="5">
        <f t="shared" si="416"/>
        <v>6.2284768340945028E-4</v>
      </c>
      <c r="AH262" s="5">
        <f t="shared" si="417"/>
        <v>9.8548022036594116E-3</v>
      </c>
      <c r="AI262" s="5">
        <f t="shared" si="418"/>
        <v>7.9796457938432954E-3</v>
      </c>
      <c r="AJ262" s="5">
        <f t="shared" si="419"/>
        <v>3.2306456121238276E-3</v>
      </c>
      <c r="AK262" s="5">
        <f t="shared" si="420"/>
        <v>8.7197446610037691E-4</v>
      </c>
      <c r="AL262" s="5">
        <f t="shared" si="421"/>
        <v>6.4808622124081214E-6</v>
      </c>
      <c r="AM262" s="5">
        <f t="shared" si="422"/>
        <v>4.1545687749068816E-4</v>
      </c>
      <c r="AN262" s="5">
        <f t="shared" si="423"/>
        <v>4.7095950787777555E-4</v>
      </c>
      <c r="AO262" s="5">
        <f t="shared" si="424"/>
        <v>2.6693848396509921E-4</v>
      </c>
      <c r="AP262" s="5">
        <f t="shared" si="425"/>
        <v>1.0086663931778764E-4</v>
      </c>
      <c r="AQ262" s="5">
        <f t="shared" si="426"/>
        <v>2.8585459399125645E-5</v>
      </c>
      <c r="AR262" s="5">
        <f t="shared" si="427"/>
        <v>2.2342693297560268E-3</v>
      </c>
      <c r="AS262" s="5">
        <f t="shared" si="428"/>
        <v>1.8091360426169066E-3</v>
      </c>
      <c r="AT262" s="5">
        <f t="shared" si="429"/>
        <v>7.324482275046396E-4</v>
      </c>
      <c r="AU262" s="5">
        <f t="shared" si="430"/>
        <v>1.9769303996938854E-4</v>
      </c>
      <c r="AV262" s="5">
        <f t="shared" si="431"/>
        <v>4.0019079081009872E-5</v>
      </c>
      <c r="AW262" s="5">
        <f t="shared" si="432"/>
        <v>1.6524320345155166E-7</v>
      </c>
      <c r="AX262" s="5">
        <f t="shared" si="433"/>
        <v>5.6067398351922205E-5</v>
      </c>
      <c r="AY262" s="5">
        <f t="shared" si="434"/>
        <v>6.3557677743342501E-5</v>
      </c>
      <c r="AZ262" s="5">
        <f t="shared" si="435"/>
        <v>3.60243075197735E-5</v>
      </c>
      <c r="BA262" s="5">
        <f t="shared" si="436"/>
        <v>1.3612315389283243E-5</v>
      </c>
      <c r="BB262" s="5">
        <f t="shared" si="437"/>
        <v>3.8577104533295365E-6</v>
      </c>
      <c r="BC262" s="5">
        <f t="shared" si="438"/>
        <v>8.746156412710975E-7</v>
      </c>
      <c r="BD262" s="5">
        <f t="shared" si="439"/>
        <v>4.221257933209084E-4</v>
      </c>
      <c r="BE262" s="5">
        <f t="shared" si="440"/>
        <v>3.4180435502755686E-4</v>
      </c>
      <c r="BF262" s="5">
        <f t="shared" si="441"/>
        <v>1.3838317743709573E-4</v>
      </c>
      <c r="BG262" s="5">
        <f t="shared" si="442"/>
        <v>3.7350614010448212E-5</v>
      </c>
      <c r="BH262" s="5">
        <f t="shared" si="443"/>
        <v>7.5608993419285403E-6</v>
      </c>
      <c r="BI262" s="5">
        <f t="shared" si="444"/>
        <v>1.2244446389616814E-6</v>
      </c>
      <c r="BJ262" s="8">
        <f t="shared" si="445"/>
        <v>0.26053886237733226</v>
      </c>
      <c r="BK262" s="8">
        <f t="shared" si="446"/>
        <v>0.30818885511605615</v>
      </c>
      <c r="BL262" s="8">
        <f t="shared" si="447"/>
        <v>0.39636115953857692</v>
      </c>
      <c r="BM262" s="8">
        <f t="shared" si="448"/>
        <v>0.30778413032865631</v>
      </c>
      <c r="BN262" s="8">
        <f t="shared" si="449"/>
        <v>0.69201500494009804</v>
      </c>
    </row>
    <row r="263" spans="1:66" x14ac:dyDescent="0.25">
      <c r="A263" t="s">
        <v>19</v>
      </c>
      <c r="B263" t="s">
        <v>245</v>
      </c>
      <c r="C263" t="s">
        <v>251</v>
      </c>
      <c r="D263" s="7" t="s">
        <v>539</v>
      </c>
      <c r="E263">
        <f>VLOOKUP(A263,home!$A$2:$E$405,3,FALSE)</f>
        <v>1.5815789473684201</v>
      </c>
      <c r="F263">
        <f>VLOOKUP(B263,home!$B$2:$E$405,3,FALSE)</f>
        <v>1.1000000000000001</v>
      </c>
      <c r="G263">
        <f>VLOOKUP(C263,away!$B$2:$E$405,4,FALSE)</f>
        <v>0.87</v>
      </c>
      <c r="H263">
        <f>VLOOKUP(A263,away!$A$2:$E$405,3,FALSE)</f>
        <v>1.22631578947368</v>
      </c>
      <c r="I263">
        <f>VLOOKUP(C263,away!$B$2:$E$405,3,FALSE)</f>
        <v>0.8</v>
      </c>
      <c r="J263">
        <f>VLOOKUP(B263,home!$B$2:$E$405,4,FALSE)</f>
        <v>0.86</v>
      </c>
      <c r="K263" s="3">
        <f t="shared" si="394"/>
        <v>1.513571052631578</v>
      </c>
      <c r="L263" s="3">
        <f t="shared" si="395"/>
        <v>0.84370526315789185</v>
      </c>
      <c r="M263" s="5">
        <f t="shared" si="396"/>
        <v>9.4677744611682407E-2</v>
      </c>
      <c r="N263" s="5">
        <f t="shared" si="397"/>
        <v>0.14330149357268784</v>
      </c>
      <c r="O263" s="5">
        <f t="shared" si="398"/>
        <v>7.9880111432795178E-2</v>
      </c>
      <c r="P263" s="5">
        <f t="shared" si="399"/>
        <v>0.12090422434566354</v>
      </c>
      <c r="Q263" s="5">
        <f t="shared" si="400"/>
        <v>0.10844849623524523</v>
      </c>
      <c r="R263" s="5">
        <f t="shared" si="401"/>
        <v>3.3697635218744089E-2</v>
      </c>
      <c r="S263" s="5">
        <f t="shared" si="402"/>
        <v>3.859891129795362E-2</v>
      </c>
      <c r="T263" s="5">
        <f t="shared" si="403"/>
        <v>9.1498567055235222E-2</v>
      </c>
      <c r="U263" s="5">
        <f t="shared" si="404"/>
        <v>5.1003765209229425E-2</v>
      </c>
      <c r="V263" s="5">
        <f t="shared" si="405"/>
        <v>5.4767903601219544E-3</v>
      </c>
      <c r="W263" s="5">
        <f t="shared" si="406"/>
        <v>5.4714834867697307E-2</v>
      </c>
      <c r="X263" s="5">
        <f t="shared" si="407"/>
        <v>4.6163194150691152E-2</v>
      </c>
      <c r="Y263" s="5">
        <f t="shared" si="408"/>
        <v>1.9474064934558864E-2</v>
      </c>
      <c r="Z263" s="5">
        <f t="shared" si="409"/>
        <v>9.4769573966763769E-3</v>
      </c>
      <c r="AA263" s="5">
        <f t="shared" si="410"/>
        <v>1.4344048382632082E-2</v>
      </c>
      <c r="AB263" s="5">
        <f t="shared" si="411"/>
        <v>1.0855368204749362E-2</v>
      </c>
      <c r="AC263" s="5">
        <f t="shared" si="412"/>
        <v>4.3711902220936908E-4</v>
      </c>
      <c r="AD263" s="5">
        <f t="shared" si="413"/>
        <v>2.0703697551315878E-2</v>
      </c>
      <c r="AE263" s="5">
        <f t="shared" si="414"/>
        <v>1.7467818590874366E-2</v>
      </c>
      <c r="AF263" s="5">
        <f t="shared" si="415"/>
        <v>7.3688452405039854E-3</v>
      </c>
      <c r="AG263" s="5">
        <f t="shared" si="416"/>
        <v>2.0723778376030648E-3</v>
      </c>
      <c r="AH263" s="5">
        <f t="shared" si="417"/>
        <v>1.9989397085747426E-3</v>
      </c>
      <c r="AI263" s="5">
        <f t="shared" si="418"/>
        <v>3.0255372788545328E-3</v>
      </c>
      <c r="AJ263" s="5">
        <f t="shared" si="419"/>
        <v>2.2896828219659679E-3</v>
      </c>
      <c r="AK263" s="5">
        <f t="shared" si="420"/>
        <v>1.1551992130118245E-3</v>
      </c>
      <c r="AL263" s="5">
        <f t="shared" si="421"/>
        <v>2.2328177141827476E-5</v>
      </c>
      <c r="AM263" s="5">
        <f t="shared" si="422"/>
        <v>6.2673034592222003E-3</v>
      </c>
      <c r="AN263" s="5">
        <f t="shared" si="423"/>
        <v>5.2877569143534326E-3</v>
      </c>
      <c r="AO263" s="5">
        <f t="shared" si="424"/>
        <v>2.2306541694697623E-3</v>
      </c>
      <c r="AP263" s="5">
        <f t="shared" si="425"/>
        <v>6.2733822102224496E-4</v>
      </c>
      <c r="AQ263" s="5">
        <f t="shared" si="426"/>
        <v>1.3232213971414418E-4</v>
      </c>
      <c r="AR263" s="5">
        <f t="shared" si="427"/>
        <v>3.3730319057196262E-4</v>
      </c>
      <c r="AS263" s="5">
        <f t="shared" si="428"/>
        <v>5.105323452099952E-4</v>
      </c>
      <c r="AT263" s="5">
        <f t="shared" si="429"/>
        <v>3.8636348957098035E-4</v>
      </c>
      <c r="AU263" s="5">
        <f t="shared" si="430"/>
        <v>1.9492953120278623E-4</v>
      </c>
      <c r="AV263" s="5">
        <f t="shared" si="431"/>
        <v>7.3759923932895235E-5</v>
      </c>
      <c r="AW263" s="5">
        <f t="shared" si="432"/>
        <v>7.9203493840472081E-7</v>
      </c>
      <c r="AX263" s="5">
        <f t="shared" si="433"/>
        <v>1.5810015156560784E-3</v>
      </c>
      <c r="AY263" s="5">
        <f t="shared" si="434"/>
        <v>1.3338992998196376E-3</v>
      </c>
      <c r="AZ263" s="5">
        <f t="shared" si="435"/>
        <v>5.6270892989022741E-4</v>
      </c>
      <c r="BA263" s="5">
        <f t="shared" si="436"/>
        <v>1.5825349525811004E-4</v>
      </c>
      <c r="BB263" s="5">
        <f t="shared" si="437"/>
        <v>3.3379826715599976E-5</v>
      </c>
      <c r="BC263" s="5">
        <f t="shared" si="438"/>
        <v>5.632547096650022E-6</v>
      </c>
      <c r="BD263" s="5">
        <f t="shared" si="439"/>
        <v>4.7430746194252362E-5</v>
      </c>
      <c r="BE263" s="5">
        <f t="shared" si="440"/>
        <v>7.1789804444335757E-5</v>
      </c>
      <c r="BF263" s="5">
        <f t="shared" si="441"/>
        <v>5.4329484940514205E-5</v>
      </c>
      <c r="BG263" s="5">
        <f t="shared" si="442"/>
        <v>2.7410511903448531E-5</v>
      </c>
      <c r="BH263" s="5">
        <f t="shared" si="443"/>
        <v>1.037193933871824E-5</v>
      </c>
      <c r="BI263" s="5">
        <f t="shared" si="444"/>
        <v>3.1397334285469282E-6</v>
      </c>
      <c r="BJ263" s="8">
        <f t="shared" si="445"/>
        <v>0.52943364055463094</v>
      </c>
      <c r="BK263" s="8">
        <f t="shared" si="446"/>
        <v>0.26145101711459234</v>
      </c>
      <c r="BL263" s="8">
        <f t="shared" si="447"/>
        <v>0.19996764817129567</v>
      </c>
      <c r="BM263" s="8">
        <f t="shared" si="448"/>
        <v>0.41808645055549581</v>
      </c>
      <c r="BN263" s="8">
        <f t="shared" si="449"/>
        <v>0.58090970541681841</v>
      </c>
    </row>
    <row r="264" spans="1:66" x14ac:dyDescent="0.25">
      <c r="A264" t="s">
        <v>25</v>
      </c>
      <c r="B264" t="s">
        <v>260</v>
      </c>
      <c r="C264" t="s">
        <v>529</v>
      </c>
      <c r="D264" s="7" t="s">
        <v>539</v>
      </c>
      <c r="E264">
        <f>VLOOKUP(A264,home!$A$2:$E$405,3,FALSE)</f>
        <v>1.37894736842105</v>
      </c>
      <c r="F264">
        <f>VLOOKUP(B264,home!$B$2:$E$405,3,FALSE)</f>
        <v>0.95</v>
      </c>
      <c r="G264" t="e">
        <f>VLOOKUP(C264,away!$B$2:$E$405,4,FALSE)</f>
        <v>#N/A</v>
      </c>
      <c r="H264">
        <f>VLOOKUP(A264,away!$A$2:$E$405,3,FALSE)</f>
        <v>1.1000000000000001</v>
      </c>
      <c r="I264" t="e">
        <f>VLOOKUP(C264,away!$B$2:$E$405,3,FALSE)</f>
        <v>#N/A</v>
      </c>
      <c r="J264">
        <f>VLOOKUP(B264,home!$B$2:$E$405,4,FALSE)</f>
        <v>0.96</v>
      </c>
      <c r="K264" s="3" t="e">
        <f t="shared" si="394"/>
        <v>#N/A</v>
      </c>
      <c r="L264" s="3" t="e">
        <f t="shared" si="395"/>
        <v>#N/A</v>
      </c>
      <c r="M264" s="5" t="e">
        <f t="shared" si="396"/>
        <v>#N/A</v>
      </c>
      <c r="N264" s="5" t="e">
        <f t="shared" si="397"/>
        <v>#N/A</v>
      </c>
      <c r="O264" s="5" t="e">
        <f t="shared" si="398"/>
        <v>#N/A</v>
      </c>
      <c r="P264" s="5" t="e">
        <f t="shared" si="399"/>
        <v>#N/A</v>
      </c>
      <c r="Q264" s="5" t="e">
        <f t="shared" si="400"/>
        <v>#N/A</v>
      </c>
      <c r="R264" s="5" t="e">
        <f t="shared" si="401"/>
        <v>#N/A</v>
      </c>
      <c r="S264" s="5" t="e">
        <f t="shared" si="402"/>
        <v>#N/A</v>
      </c>
      <c r="T264" s="5" t="e">
        <f t="shared" si="403"/>
        <v>#N/A</v>
      </c>
      <c r="U264" s="5" t="e">
        <f t="shared" si="404"/>
        <v>#N/A</v>
      </c>
      <c r="V264" s="5" t="e">
        <f t="shared" si="405"/>
        <v>#N/A</v>
      </c>
      <c r="W264" s="5" t="e">
        <f t="shared" si="406"/>
        <v>#N/A</v>
      </c>
      <c r="X264" s="5" t="e">
        <f t="shared" si="407"/>
        <v>#N/A</v>
      </c>
      <c r="Y264" s="5" t="e">
        <f t="shared" si="408"/>
        <v>#N/A</v>
      </c>
      <c r="Z264" s="5" t="e">
        <f t="shared" si="409"/>
        <v>#N/A</v>
      </c>
      <c r="AA264" s="5" t="e">
        <f t="shared" si="410"/>
        <v>#N/A</v>
      </c>
      <c r="AB264" s="5" t="e">
        <f t="shared" si="411"/>
        <v>#N/A</v>
      </c>
      <c r="AC264" s="5" t="e">
        <f t="shared" si="412"/>
        <v>#N/A</v>
      </c>
      <c r="AD264" s="5" t="e">
        <f t="shared" si="413"/>
        <v>#N/A</v>
      </c>
      <c r="AE264" s="5" t="e">
        <f t="shared" si="414"/>
        <v>#N/A</v>
      </c>
      <c r="AF264" s="5" t="e">
        <f t="shared" si="415"/>
        <v>#N/A</v>
      </c>
      <c r="AG264" s="5" t="e">
        <f t="shared" si="416"/>
        <v>#N/A</v>
      </c>
      <c r="AH264" s="5" t="e">
        <f t="shared" si="417"/>
        <v>#N/A</v>
      </c>
      <c r="AI264" s="5" t="e">
        <f t="shared" si="418"/>
        <v>#N/A</v>
      </c>
      <c r="AJ264" s="5" t="e">
        <f t="shared" si="419"/>
        <v>#N/A</v>
      </c>
      <c r="AK264" s="5" t="e">
        <f t="shared" si="420"/>
        <v>#N/A</v>
      </c>
      <c r="AL264" s="5" t="e">
        <f t="shared" si="421"/>
        <v>#N/A</v>
      </c>
      <c r="AM264" s="5" t="e">
        <f t="shared" si="422"/>
        <v>#N/A</v>
      </c>
      <c r="AN264" s="5" t="e">
        <f t="shared" si="423"/>
        <v>#N/A</v>
      </c>
      <c r="AO264" s="5" t="e">
        <f t="shared" si="424"/>
        <v>#N/A</v>
      </c>
      <c r="AP264" s="5" t="e">
        <f t="shared" si="425"/>
        <v>#N/A</v>
      </c>
      <c r="AQ264" s="5" t="e">
        <f t="shared" si="426"/>
        <v>#N/A</v>
      </c>
      <c r="AR264" s="5" t="e">
        <f t="shared" si="427"/>
        <v>#N/A</v>
      </c>
      <c r="AS264" s="5" t="e">
        <f t="shared" si="428"/>
        <v>#N/A</v>
      </c>
      <c r="AT264" s="5" t="e">
        <f t="shared" si="429"/>
        <v>#N/A</v>
      </c>
      <c r="AU264" s="5" t="e">
        <f t="shared" si="430"/>
        <v>#N/A</v>
      </c>
      <c r="AV264" s="5" t="e">
        <f t="shared" si="431"/>
        <v>#N/A</v>
      </c>
      <c r="AW264" s="5" t="e">
        <f t="shared" si="432"/>
        <v>#N/A</v>
      </c>
      <c r="AX264" s="5" t="e">
        <f t="shared" si="433"/>
        <v>#N/A</v>
      </c>
      <c r="AY264" s="5" t="e">
        <f t="shared" si="434"/>
        <v>#N/A</v>
      </c>
      <c r="AZ264" s="5" t="e">
        <f t="shared" si="435"/>
        <v>#N/A</v>
      </c>
      <c r="BA264" s="5" t="e">
        <f t="shared" si="436"/>
        <v>#N/A</v>
      </c>
      <c r="BB264" s="5" t="e">
        <f t="shared" si="437"/>
        <v>#N/A</v>
      </c>
      <c r="BC264" s="5" t="e">
        <f t="shared" si="438"/>
        <v>#N/A</v>
      </c>
      <c r="BD264" s="5" t="e">
        <f t="shared" si="439"/>
        <v>#N/A</v>
      </c>
      <c r="BE264" s="5" t="e">
        <f t="shared" si="440"/>
        <v>#N/A</v>
      </c>
      <c r="BF264" s="5" t="e">
        <f t="shared" si="441"/>
        <v>#N/A</v>
      </c>
      <c r="BG264" s="5" t="e">
        <f t="shared" si="442"/>
        <v>#N/A</v>
      </c>
      <c r="BH264" s="5" t="e">
        <f t="shared" si="443"/>
        <v>#N/A</v>
      </c>
      <c r="BI264" s="5" t="e">
        <f t="shared" si="444"/>
        <v>#N/A</v>
      </c>
      <c r="BJ264" s="8" t="e">
        <f t="shared" si="445"/>
        <v>#N/A</v>
      </c>
      <c r="BK264" s="8" t="e">
        <f t="shared" si="446"/>
        <v>#N/A</v>
      </c>
      <c r="BL264" s="8" t="e">
        <f t="shared" si="447"/>
        <v>#N/A</v>
      </c>
      <c r="BM264" s="8" t="e">
        <f t="shared" si="448"/>
        <v>#N/A</v>
      </c>
      <c r="BN264" s="8" t="e">
        <f t="shared" si="449"/>
        <v>#N/A</v>
      </c>
    </row>
    <row r="265" spans="1:66" x14ac:dyDescent="0.25">
      <c r="A265" t="s">
        <v>178</v>
      </c>
      <c r="B265" t="s">
        <v>517</v>
      </c>
      <c r="C265" t="s">
        <v>179</v>
      </c>
      <c r="D265" s="7" t="s">
        <v>539</v>
      </c>
      <c r="E265">
        <f>VLOOKUP(A265,home!$A$2:$E$405,3,FALSE)</f>
        <v>1.5686274509803899</v>
      </c>
      <c r="F265" t="e">
        <f>VLOOKUP(B265,home!$B$2:$E$405,3,FALSE)</f>
        <v>#N/A</v>
      </c>
      <c r="G265">
        <f>VLOOKUP(C265,away!$B$2:$E$405,4,FALSE)</f>
        <v>0.83</v>
      </c>
      <c r="H265">
        <f>VLOOKUP(A265,away!$A$2:$E$405,3,FALSE)</f>
        <v>1.29084967320261</v>
      </c>
      <c r="I265">
        <f>VLOOKUP(C265,away!$B$2:$E$405,3,FALSE)</f>
        <v>0.83</v>
      </c>
      <c r="J265" t="e">
        <f>VLOOKUP(B265,home!$B$2:$E$405,4,FALSE)</f>
        <v>#N/A</v>
      </c>
      <c r="K265" s="3" t="e">
        <f t="shared" si="394"/>
        <v>#N/A</v>
      </c>
      <c r="L265" s="3" t="e">
        <f t="shared" si="395"/>
        <v>#N/A</v>
      </c>
      <c r="M265" s="5" t="e">
        <f t="shared" si="396"/>
        <v>#N/A</v>
      </c>
      <c r="N265" s="5" t="e">
        <f t="shared" si="397"/>
        <v>#N/A</v>
      </c>
      <c r="O265" s="5" t="e">
        <f t="shared" si="398"/>
        <v>#N/A</v>
      </c>
      <c r="P265" s="5" t="e">
        <f t="shared" si="399"/>
        <v>#N/A</v>
      </c>
      <c r="Q265" s="5" t="e">
        <f t="shared" si="400"/>
        <v>#N/A</v>
      </c>
      <c r="R265" s="5" t="e">
        <f t="shared" si="401"/>
        <v>#N/A</v>
      </c>
      <c r="S265" s="5" t="e">
        <f t="shared" si="402"/>
        <v>#N/A</v>
      </c>
      <c r="T265" s="5" t="e">
        <f t="shared" si="403"/>
        <v>#N/A</v>
      </c>
      <c r="U265" s="5" t="e">
        <f t="shared" si="404"/>
        <v>#N/A</v>
      </c>
      <c r="V265" s="5" t="e">
        <f t="shared" si="405"/>
        <v>#N/A</v>
      </c>
      <c r="W265" s="5" t="e">
        <f t="shared" si="406"/>
        <v>#N/A</v>
      </c>
      <c r="X265" s="5" t="e">
        <f t="shared" si="407"/>
        <v>#N/A</v>
      </c>
      <c r="Y265" s="5" t="e">
        <f t="shared" si="408"/>
        <v>#N/A</v>
      </c>
      <c r="Z265" s="5" t="e">
        <f t="shared" si="409"/>
        <v>#N/A</v>
      </c>
      <c r="AA265" s="5" t="e">
        <f t="shared" si="410"/>
        <v>#N/A</v>
      </c>
      <c r="AB265" s="5" t="e">
        <f t="shared" si="411"/>
        <v>#N/A</v>
      </c>
      <c r="AC265" s="5" t="e">
        <f t="shared" si="412"/>
        <v>#N/A</v>
      </c>
      <c r="AD265" s="5" t="e">
        <f t="shared" si="413"/>
        <v>#N/A</v>
      </c>
      <c r="AE265" s="5" t="e">
        <f t="shared" si="414"/>
        <v>#N/A</v>
      </c>
      <c r="AF265" s="5" t="e">
        <f t="shared" si="415"/>
        <v>#N/A</v>
      </c>
      <c r="AG265" s="5" t="e">
        <f t="shared" si="416"/>
        <v>#N/A</v>
      </c>
      <c r="AH265" s="5" t="e">
        <f t="shared" si="417"/>
        <v>#N/A</v>
      </c>
      <c r="AI265" s="5" t="e">
        <f t="shared" si="418"/>
        <v>#N/A</v>
      </c>
      <c r="AJ265" s="5" t="e">
        <f t="shared" si="419"/>
        <v>#N/A</v>
      </c>
      <c r="AK265" s="5" t="e">
        <f t="shared" si="420"/>
        <v>#N/A</v>
      </c>
      <c r="AL265" s="5" t="e">
        <f t="shared" si="421"/>
        <v>#N/A</v>
      </c>
      <c r="AM265" s="5" t="e">
        <f t="shared" si="422"/>
        <v>#N/A</v>
      </c>
      <c r="AN265" s="5" t="e">
        <f t="shared" si="423"/>
        <v>#N/A</v>
      </c>
      <c r="AO265" s="5" t="e">
        <f t="shared" si="424"/>
        <v>#N/A</v>
      </c>
      <c r="AP265" s="5" t="e">
        <f t="shared" si="425"/>
        <v>#N/A</v>
      </c>
      <c r="AQ265" s="5" t="e">
        <f t="shared" si="426"/>
        <v>#N/A</v>
      </c>
      <c r="AR265" s="5" t="e">
        <f t="shared" si="427"/>
        <v>#N/A</v>
      </c>
      <c r="AS265" s="5" t="e">
        <f t="shared" si="428"/>
        <v>#N/A</v>
      </c>
      <c r="AT265" s="5" t="e">
        <f t="shared" si="429"/>
        <v>#N/A</v>
      </c>
      <c r="AU265" s="5" t="e">
        <f t="shared" si="430"/>
        <v>#N/A</v>
      </c>
      <c r="AV265" s="5" t="e">
        <f t="shared" si="431"/>
        <v>#N/A</v>
      </c>
      <c r="AW265" s="5" t="e">
        <f t="shared" si="432"/>
        <v>#N/A</v>
      </c>
      <c r="AX265" s="5" t="e">
        <f t="shared" si="433"/>
        <v>#N/A</v>
      </c>
      <c r="AY265" s="5" t="e">
        <f t="shared" si="434"/>
        <v>#N/A</v>
      </c>
      <c r="AZ265" s="5" t="e">
        <f t="shared" si="435"/>
        <v>#N/A</v>
      </c>
      <c r="BA265" s="5" t="e">
        <f t="shared" si="436"/>
        <v>#N/A</v>
      </c>
      <c r="BB265" s="5" t="e">
        <f t="shared" si="437"/>
        <v>#N/A</v>
      </c>
      <c r="BC265" s="5" t="e">
        <f t="shared" si="438"/>
        <v>#N/A</v>
      </c>
      <c r="BD265" s="5" t="e">
        <f t="shared" si="439"/>
        <v>#N/A</v>
      </c>
      <c r="BE265" s="5" t="e">
        <f t="shared" si="440"/>
        <v>#N/A</v>
      </c>
      <c r="BF265" s="5" t="e">
        <f t="shared" si="441"/>
        <v>#N/A</v>
      </c>
      <c r="BG265" s="5" t="e">
        <f t="shared" si="442"/>
        <v>#N/A</v>
      </c>
      <c r="BH265" s="5" t="e">
        <f t="shared" si="443"/>
        <v>#N/A</v>
      </c>
      <c r="BI265" s="5" t="e">
        <f t="shared" si="444"/>
        <v>#N/A</v>
      </c>
      <c r="BJ265" s="8" t="e">
        <f t="shared" si="445"/>
        <v>#N/A</v>
      </c>
      <c r="BK265" s="8" t="e">
        <f t="shared" si="446"/>
        <v>#N/A</v>
      </c>
      <c r="BL265" s="8" t="e">
        <f t="shared" si="447"/>
        <v>#N/A</v>
      </c>
      <c r="BM265" s="8" t="e">
        <f t="shared" si="448"/>
        <v>#N/A</v>
      </c>
      <c r="BN265" s="8" t="e">
        <f t="shared" si="449"/>
        <v>#N/A</v>
      </c>
    </row>
    <row r="266" spans="1:66" x14ac:dyDescent="0.25">
      <c r="A266" t="s">
        <v>28</v>
      </c>
      <c r="B266" t="s">
        <v>277</v>
      </c>
      <c r="C266" t="s">
        <v>188</v>
      </c>
      <c r="D266" s="7" t="s">
        <v>539</v>
      </c>
      <c r="E266">
        <f>VLOOKUP(A266,home!$A$2:$E$405,3,FALSE)</f>
        <v>1.4313725490196101</v>
      </c>
      <c r="F266">
        <f>VLOOKUP(B266,home!$B$2:$E$405,3,FALSE)</f>
        <v>0.9</v>
      </c>
      <c r="G266">
        <f>VLOOKUP(C266,away!$B$2:$E$405,4,FALSE)</f>
        <v>0.74</v>
      </c>
      <c r="H266">
        <f>VLOOKUP(A266,away!$A$2:$E$405,3,FALSE)</f>
        <v>1.20588235294118</v>
      </c>
      <c r="I266">
        <f>VLOOKUP(C266,away!$B$2:$E$405,3,FALSE)</f>
        <v>1.03</v>
      </c>
      <c r="J266">
        <f>VLOOKUP(B266,home!$B$2:$E$405,4,FALSE)</f>
        <v>1.02</v>
      </c>
      <c r="K266" s="3">
        <f t="shared" si="394"/>
        <v>0.9532941176470604</v>
      </c>
      <c r="L266" s="3">
        <f t="shared" si="395"/>
        <v>1.2669000000000037</v>
      </c>
      <c r="M266" s="5">
        <f t="shared" si="396"/>
        <v>0.10858802792645657</v>
      </c>
      <c r="N266" s="5">
        <f t="shared" si="397"/>
        <v>0.10351632826918575</v>
      </c>
      <c r="O266" s="5">
        <f t="shared" si="398"/>
        <v>0.13757017258002821</v>
      </c>
      <c r="P266" s="5">
        <f t="shared" si="399"/>
        <v>0.13114483628423179</v>
      </c>
      <c r="Q266" s="5">
        <f t="shared" si="400"/>
        <v>4.9340753409718441E-2</v>
      </c>
      <c r="R266" s="5">
        <f t="shared" si="401"/>
        <v>8.7143825820819157E-2</v>
      </c>
      <c r="S266" s="5">
        <f t="shared" si="402"/>
        <v>3.9596833123413749E-2</v>
      </c>
      <c r="T266" s="5">
        <f t="shared" si="403"/>
        <v>6.2509800494772463E-2</v>
      </c>
      <c r="U266" s="5">
        <f t="shared" si="404"/>
        <v>8.30736965442469E-2</v>
      </c>
      <c r="V266" s="5">
        <f t="shared" si="405"/>
        <v>5.3135796280324513E-3</v>
      </c>
      <c r="W266" s="5">
        <f t="shared" si="406"/>
        <v>1.567874999525291E-2</v>
      </c>
      <c r="X266" s="5">
        <f t="shared" si="407"/>
        <v>1.9863408368985969E-2</v>
      </c>
      <c r="Y266" s="5">
        <f t="shared" si="408"/>
        <v>1.2582476031334203E-2</v>
      </c>
      <c r="Z266" s="5">
        <f t="shared" si="409"/>
        <v>3.6800837644132049E-2</v>
      </c>
      <c r="AA266" s="5">
        <f t="shared" si="410"/>
        <v>3.5082022050635576E-2</v>
      </c>
      <c r="AB266" s="5">
        <f t="shared" si="411"/>
        <v>1.6721742628017681E-2</v>
      </c>
      <c r="AC266" s="5">
        <f t="shared" si="412"/>
        <v>4.0108503655295882E-4</v>
      </c>
      <c r="AD266" s="5">
        <f t="shared" si="413"/>
        <v>3.7366150356333686E-3</v>
      </c>
      <c r="AE266" s="5">
        <f t="shared" si="414"/>
        <v>4.7339175886439286E-3</v>
      </c>
      <c r="AF266" s="5">
        <f t="shared" si="415"/>
        <v>2.9987000965265059E-3</v>
      </c>
      <c r="AG266" s="5">
        <f t="shared" si="416"/>
        <v>1.2663510507631476E-3</v>
      </c>
      <c r="AH266" s="5">
        <f t="shared" si="417"/>
        <v>1.1655745302837748E-2</v>
      </c>
      <c r="AI266" s="5">
        <f t="shared" si="418"/>
        <v>1.1111353433987578E-2</v>
      </c>
      <c r="AJ266" s="5">
        <f t="shared" si="419"/>
        <v>5.2961939338589115E-3</v>
      </c>
      <c r="AK266" s="5">
        <f t="shared" si="420"/>
        <v>1.6829435076885818E-3</v>
      </c>
      <c r="AL266" s="5">
        <f t="shared" si="421"/>
        <v>1.937607025718066E-5</v>
      </c>
      <c r="AM266" s="5">
        <f t="shared" si="422"/>
        <v>7.1241862667617052E-4</v>
      </c>
      <c r="AN266" s="5">
        <f t="shared" si="423"/>
        <v>9.02563158136043E-4</v>
      </c>
      <c r="AO266" s="5">
        <f t="shared" si="424"/>
        <v>5.7172863252127827E-4</v>
      </c>
      <c r="AP266" s="5">
        <f t="shared" si="425"/>
        <v>2.414410015137366E-4</v>
      </c>
      <c r="AQ266" s="5">
        <f t="shared" si="426"/>
        <v>7.6470401204438397E-5</v>
      </c>
      <c r="AR266" s="5">
        <f t="shared" si="427"/>
        <v>2.9533327448330376E-3</v>
      </c>
      <c r="AS266" s="5">
        <f t="shared" si="428"/>
        <v>2.8153947331037809E-3</v>
      </c>
      <c r="AT266" s="5">
        <f t="shared" si="429"/>
        <v>1.3419496189611751E-3</v>
      </c>
      <c r="AU266" s="5">
        <f t="shared" si="430"/>
        <v>4.2642422597813416E-4</v>
      </c>
      <c r="AV266" s="5">
        <f t="shared" si="431"/>
        <v>1.0162692656178901E-4</v>
      </c>
      <c r="AW266" s="5">
        <f t="shared" si="432"/>
        <v>6.5002857595322623E-7</v>
      </c>
      <c r="AX266" s="5">
        <f t="shared" si="433"/>
        <v>1.1319074768543169E-4</v>
      </c>
      <c r="AY266" s="5">
        <f t="shared" si="434"/>
        <v>1.4340135824267381E-4</v>
      </c>
      <c r="AZ266" s="5">
        <f t="shared" si="435"/>
        <v>9.0837590378822026E-5</v>
      </c>
      <c r="BA266" s="5">
        <f t="shared" si="436"/>
        <v>3.8360714416976666E-5</v>
      </c>
      <c r="BB266" s="5">
        <f t="shared" si="437"/>
        <v>1.2149797273716961E-5</v>
      </c>
      <c r="BC266" s="5">
        <f t="shared" si="438"/>
        <v>3.0785156332144129E-6</v>
      </c>
      <c r="BD266" s="5">
        <f t="shared" si="439"/>
        <v>6.2359620907149864E-4</v>
      </c>
      <c r="BE266" s="5">
        <f t="shared" si="440"/>
        <v>5.9447059789486604E-4</v>
      </c>
      <c r="BF266" s="5">
        <f t="shared" si="441"/>
        <v>2.8335266204365336E-4</v>
      </c>
      <c r="BG266" s="5">
        <f t="shared" si="442"/>
        <v>9.0039475315283426E-5</v>
      </c>
      <c r="BH266" s="5">
        <f t="shared" si="443"/>
        <v>2.1458525543521845E-5</v>
      </c>
      <c r="BI266" s="5">
        <f t="shared" si="444"/>
        <v>4.0912572348037146E-6</v>
      </c>
      <c r="BJ266" s="8">
        <f t="shared" si="445"/>
        <v>0.27913274088449924</v>
      </c>
      <c r="BK266" s="8">
        <f t="shared" si="446"/>
        <v>0.28520713942718739</v>
      </c>
      <c r="BL266" s="8">
        <f t="shared" si="447"/>
        <v>0.39859343277866199</v>
      </c>
      <c r="BM266" s="8">
        <f t="shared" si="448"/>
        <v>0.38228745511437395</v>
      </c>
      <c r="BN266" s="8">
        <f t="shared" si="449"/>
        <v>0.61730394429043989</v>
      </c>
    </row>
    <row r="267" spans="1:66" x14ac:dyDescent="0.25">
      <c r="A267" t="s">
        <v>32</v>
      </c>
      <c r="B267" t="s">
        <v>205</v>
      </c>
      <c r="C267" t="s">
        <v>208</v>
      </c>
      <c r="D267" s="7" t="s">
        <v>539</v>
      </c>
      <c r="E267">
        <f>VLOOKUP(A267,home!$A$2:$E$405,3,FALSE)</f>
        <v>1.25</v>
      </c>
      <c r="F267">
        <f>VLOOKUP(B267,home!$B$2:$E$405,3,FALSE)</f>
        <v>0.75</v>
      </c>
      <c r="G267">
        <f>VLOOKUP(C267,away!$B$2:$E$405,4,FALSE)</f>
        <v>0.62</v>
      </c>
      <c r="H267">
        <f>VLOOKUP(A267,away!$A$2:$E$405,3,FALSE)</f>
        <v>1.1499999999999999</v>
      </c>
      <c r="I267">
        <f>VLOOKUP(C267,away!$B$2:$E$405,3,FALSE)</f>
        <v>0.98</v>
      </c>
      <c r="J267">
        <f>VLOOKUP(B267,home!$B$2:$E$405,4,FALSE)</f>
        <v>1.43</v>
      </c>
      <c r="K267" s="3">
        <f t="shared" si="394"/>
        <v>0.58125000000000004</v>
      </c>
      <c r="L267" s="3">
        <f t="shared" si="395"/>
        <v>1.61161</v>
      </c>
      <c r="M267" s="5">
        <f t="shared" si="396"/>
        <v>0.11159712399735662</v>
      </c>
      <c r="N267" s="5">
        <f t="shared" si="397"/>
        <v>6.4865828323463534E-2</v>
      </c>
      <c r="O267" s="5">
        <f t="shared" si="398"/>
        <v>0.17985104100537991</v>
      </c>
      <c r="P267" s="5">
        <f t="shared" si="399"/>
        <v>0.10453841758437708</v>
      </c>
      <c r="Q267" s="5">
        <f t="shared" si="400"/>
        <v>1.8851631356506596E-2</v>
      </c>
      <c r="R267" s="5">
        <f t="shared" si="401"/>
        <v>0.14492486809734018</v>
      </c>
      <c r="S267" s="5">
        <f t="shared" si="402"/>
        <v>2.4481546565896399E-2</v>
      </c>
      <c r="T267" s="5">
        <f t="shared" si="403"/>
        <v>3.0381477610459597E-2</v>
      </c>
      <c r="U267" s="5">
        <f t="shared" si="404"/>
        <v>8.4237579581578986E-2</v>
      </c>
      <c r="V267" s="5">
        <f t="shared" si="405"/>
        <v>2.5481163814437351E-3</v>
      </c>
      <c r="W267" s="5">
        <f t="shared" si="406"/>
        <v>3.6525035753231529E-3</v>
      </c>
      <c r="X267" s="5">
        <f t="shared" si="407"/>
        <v>5.8864112870265469E-3</v>
      </c>
      <c r="Y267" s="5">
        <f t="shared" si="408"/>
        <v>4.7432996471424276E-3</v>
      </c>
      <c r="Z267" s="5">
        <f t="shared" si="409"/>
        <v>7.7854122224784786E-2</v>
      </c>
      <c r="AA267" s="5">
        <f t="shared" si="410"/>
        <v>4.5252708543156162E-2</v>
      </c>
      <c r="AB267" s="5">
        <f t="shared" si="411"/>
        <v>1.3151568420354762E-2</v>
      </c>
      <c r="AC267" s="5">
        <f t="shared" si="412"/>
        <v>1.4918398252318916E-4</v>
      </c>
      <c r="AD267" s="5">
        <f t="shared" si="413"/>
        <v>5.3075442578914562E-4</v>
      </c>
      <c r="AE267" s="5">
        <f t="shared" si="414"/>
        <v>8.5536914014604508E-4</v>
      </c>
      <c r="AF267" s="5">
        <f t="shared" si="415"/>
        <v>6.8926072997538398E-4</v>
      </c>
      <c r="AG267" s="5">
        <f t="shared" si="416"/>
        <v>3.7027316167854274E-4</v>
      </c>
      <c r="AH267" s="5">
        <f t="shared" si="417"/>
        <v>3.1367620479671371E-2</v>
      </c>
      <c r="AI267" s="5">
        <f t="shared" si="418"/>
        <v>1.8232429403808984E-2</v>
      </c>
      <c r="AJ267" s="5">
        <f t="shared" si="419"/>
        <v>5.2987997954819874E-3</v>
      </c>
      <c r="AK267" s="5">
        <f t="shared" si="420"/>
        <v>1.026642460374635E-3</v>
      </c>
      <c r="AL267" s="5">
        <f t="shared" si="421"/>
        <v>5.5899137552250834E-6</v>
      </c>
      <c r="AM267" s="5">
        <f t="shared" si="422"/>
        <v>6.1700201997988224E-5</v>
      </c>
      <c r="AN267" s="5">
        <f t="shared" si="423"/>
        <v>9.9436662541977798E-5</v>
      </c>
      <c r="AO267" s="5">
        <f t="shared" si="424"/>
        <v>8.0126559859638438E-5</v>
      </c>
      <c r="AP267" s="5">
        <f t="shared" si="425"/>
        <v>4.3044255045130621E-5</v>
      </c>
      <c r="AQ267" s="5">
        <f t="shared" si="426"/>
        <v>1.734263796832075E-5</v>
      </c>
      <c r="AR267" s="5">
        <f t="shared" si="427"/>
        <v>1.011047416824864E-2</v>
      </c>
      <c r="AS267" s="5">
        <f t="shared" si="428"/>
        <v>5.8767131102945222E-3</v>
      </c>
      <c r="AT267" s="5">
        <f t="shared" si="429"/>
        <v>1.707919747679346E-3</v>
      </c>
      <c r="AU267" s="5">
        <f t="shared" si="430"/>
        <v>3.3090945111287329E-4</v>
      </c>
      <c r="AV267" s="5">
        <f t="shared" si="431"/>
        <v>4.8085279614839398E-5</v>
      </c>
      <c r="AW267" s="5">
        <f t="shared" si="432"/>
        <v>1.4545395214521185E-7</v>
      </c>
      <c r="AX267" s="5">
        <f t="shared" si="433"/>
        <v>5.9772070685551047E-6</v>
      </c>
      <c r="AY267" s="5">
        <f t="shared" si="434"/>
        <v>9.6329266837540923E-6</v>
      </c>
      <c r="AZ267" s="5">
        <f t="shared" si="435"/>
        <v>7.7622604864024688E-6</v>
      </c>
      <c r="BA267" s="5">
        <f t="shared" si="436"/>
        <v>4.1699122074970258E-6</v>
      </c>
      <c r="BB267" s="5">
        <f t="shared" si="437"/>
        <v>1.6800680531810716E-6</v>
      </c>
      <c r="BC267" s="5">
        <f t="shared" si="438"/>
        <v>5.4152289503742961E-7</v>
      </c>
      <c r="BD267" s="5">
        <f t="shared" si="439"/>
        <v>2.7156902123818623E-3</v>
      </c>
      <c r="BE267" s="5">
        <f t="shared" si="440"/>
        <v>1.5784949359469577E-3</v>
      </c>
      <c r="BF267" s="5">
        <f t="shared" si="441"/>
        <v>4.5875009075958465E-4</v>
      </c>
      <c r="BG267" s="5">
        <f t="shared" si="442"/>
        <v>8.8882830084669533E-5</v>
      </c>
      <c r="BH267" s="5">
        <f t="shared" si="443"/>
        <v>1.2915786246678542E-5</v>
      </c>
      <c r="BI267" s="5">
        <f t="shared" si="444"/>
        <v>1.5014601511763812E-6</v>
      </c>
      <c r="BJ267" s="8">
        <f t="shared" si="445"/>
        <v>0.13115822347231848</v>
      </c>
      <c r="BK267" s="8">
        <f t="shared" si="446"/>
        <v>0.24332961135203604</v>
      </c>
      <c r="BL267" s="8">
        <f t="shared" si="447"/>
        <v>0.54627359485966809</v>
      </c>
      <c r="BM267" s="8">
        <f t="shared" si="448"/>
        <v>0.37397715407165177</v>
      </c>
      <c r="BN267" s="8">
        <f t="shared" si="449"/>
        <v>0.62462891036442392</v>
      </c>
    </row>
    <row r="268" spans="1:66" x14ac:dyDescent="0.25">
      <c r="A268" t="s">
        <v>301</v>
      </c>
      <c r="B268" t="s">
        <v>360</v>
      </c>
      <c r="C268" t="s">
        <v>369</v>
      </c>
      <c r="D268" s="7" t="s">
        <v>539</v>
      </c>
      <c r="E268">
        <f>VLOOKUP(A268,home!$A$2:$E$405,3,FALSE)</f>
        <v>1.42105263157895</v>
      </c>
      <c r="F268">
        <f>VLOOKUP(B268,home!$B$2:$E$405,3,FALSE)</f>
        <v>0.63</v>
      </c>
      <c r="G268">
        <f>VLOOKUP(C268,away!$B$2:$E$405,4,FALSE)</f>
        <v>0.48</v>
      </c>
      <c r="H268">
        <f>VLOOKUP(A268,away!$A$2:$E$405,3,FALSE)</f>
        <v>1.0815789473684201</v>
      </c>
      <c r="I268">
        <f>VLOOKUP(C268,away!$B$2:$E$405,3,FALSE)</f>
        <v>0.63</v>
      </c>
      <c r="J268">
        <f>VLOOKUP(B268,home!$B$2:$E$405,4,FALSE)</f>
        <v>1.27</v>
      </c>
      <c r="K268" s="3">
        <f t="shared" si="394"/>
        <v>0.42972631578947446</v>
      </c>
      <c r="L268" s="3">
        <f t="shared" si="395"/>
        <v>0.86537131578947291</v>
      </c>
      <c r="M268" s="5">
        <f t="shared" si="396"/>
        <v>0.27387112455582507</v>
      </c>
      <c r="N268" s="5">
        <f t="shared" si="397"/>
        <v>0.11768962935649498</v>
      </c>
      <c r="O268" s="5">
        <f t="shared" si="398"/>
        <v>0.23700021541361693</v>
      </c>
      <c r="P268" s="5">
        <f t="shared" si="399"/>
        <v>0.10184522941100543</v>
      </c>
      <c r="Q268" s="5">
        <f t="shared" si="400"/>
        <v>2.5287165414997682E-2</v>
      </c>
      <c r="R268" s="5">
        <f t="shared" si="401"/>
        <v>0.1025465941274351</v>
      </c>
      <c r="S268" s="5">
        <f t="shared" si="402"/>
        <v>9.4683683526355436E-3</v>
      </c>
      <c r="T268" s="5">
        <f t="shared" si="403"/>
        <v>2.1882787607762594E-2</v>
      </c>
      <c r="U268" s="5">
        <f t="shared" si="404"/>
        <v>4.4066970091141244E-2</v>
      </c>
      <c r="V268" s="5">
        <f t="shared" si="405"/>
        <v>3.9122543438229026E-4</v>
      </c>
      <c r="W268" s="5">
        <f t="shared" si="406"/>
        <v>3.6221868101819908E-3</v>
      </c>
      <c r="X268" s="5">
        <f t="shared" si="407"/>
        <v>3.1345365659624629E-3</v>
      </c>
      <c r="Y268" s="5">
        <f t="shared" si="408"/>
        <v>1.356269016238576E-3</v>
      </c>
      <c r="Z268" s="5">
        <f t="shared" si="409"/>
        <v>2.9580293696595854E-2</v>
      </c>
      <c r="AA268" s="5">
        <f t="shared" si="410"/>
        <v>1.2711430630208751E-2</v>
      </c>
      <c r="AB268" s="5">
        <f t="shared" si="411"/>
        <v>2.7312181265665421E-3</v>
      </c>
      <c r="AC268" s="5">
        <f t="shared" si="412"/>
        <v>9.0928817753025876E-6</v>
      </c>
      <c r="AD268" s="5">
        <f t="shared" si="413"/>
        <v>3.891372482601838E-4</v>
      </c>
      <c r="AE268" s="5">
        <f t="shared" si="414"/>
        <v>3.3674821254961001E-4</v>
      </c>
      <c r="AF268" s="5">
        <f t="shared" si="415"/>
        <v>1.4570612189190453E-4</v>
      </c>
      <c r="AG268" s="5">
        <f t="shared" si="416"/>
        <v>4.2029966140059591E-5</v>
      </c>
      <c r="AH268" s="5">
        <f t="shared" si="417"/>
        <v>6.3994844194155496E-3</v>
      </c>
      <c r="AI268" s="5">
        <f t="shared" si="418"/>
        <v>2.7500268625075884E-3</v>
      </c>
      <c r="AJ268" s="5">
        <f t="shared" si="419"/>
        <v>5.9087945597373673E-4</v>
      </c>
      <c r="AK268" s="5">
        <f t="shared" si="420"/>
        <v>8.4638817230427629E-5</v>
      </c>
      <c r="AL268" s="5">
        <f t="shared" si="421"/>
        <v>1.3525582617222237E-7</v>
      </c>
      <c r="AM268" s="5">
        <f t="shared" si="422"/>
        <v>3.3444503206260596E-5</v>
      </c>
      <c r="AN268" s="5">
        <f t="shared" si="423"/>
        <v>2.8941913745526972E-5</v>
      </c>
      <c r="AO268" s="5">
        <f t="shared" si="424"/>
        <v>1.2522750989716053E-5</v>
      </c>
      <c r="AP268" s="5">
        <f t="shared" si="425"/>
        <v>3.6122765004248357E-6</v>
      </c>
      <c r="AQ268" s="5">
        <f t="shared" si="426"/>
        <v>7.8149011704200796E-7</v>
      </c>
      <c r="AR268" s="5">
        <f t="shared" si="427"/>
        <v>1.1075860504807737E-3</v>
      </c>
      <c r="AS268" s="5">
        <f t="shared" si="428"/>
        <v>4.7595887289291774E-4</v>
      </c>
      <c r="AT268" s="5">
        <f t="shared" si="429"/>
        <v>1.0226602645779215E-4</v>
      </c>
      <c r="AU268" s="5">
        <f t="shared" si="430"/>
        <v>1.4648800926711982E-5</v>
      </c>
      <c r="AV268" s="5">
        <f t="shared" si="431"/>
        <v>1.5737438132423447E-6</v>
      </c>
      <c r="AW268" s="5">
        <f t="shared" si="432"/>
        <v>1.3971657358533695E-9</v>
      </c>
      <c r="AX268" s="5">
        <f t="shared" si="433"/>
        <v>2.3953305243726042E-6</v>
      </c>
      <c r="AY268" s="5">
        <f t="shared" si="434"/>
        <v>2.0728503276270085E-6</v>
      </c>
      <c r="AZ268" s="5">
        <f t="shared" si="435"/>
        <v>8.9689260772661209E-7</v>
      </c>
      <c r="BA268" s="5">
        <f t="shared" si="436"/>
        <v>2.5871504535674333E-7</v>
      </c>
      <c r="BB268" s="5">
        <f t="shared" si="437"/>
        <v>5.5971144803724522E-8</v>
      </c>
      <c r="BC268" s="5">
        <f t="shared" si="438"/>
        <v>9.6871646450084461E-9</v>
      </c>
      <c r="BD268" s="5">
        <f t="shared" si="439"/>
        <v>1.597455329757687E-4</v>
      </c>
      <c r="BE268" s="5">
        <f t="shared" si="440"/>
        <v>6.864685934950309E-5</v>
      </c>
      <c r="BF268" s="5">
        <f t="shared" si="441"/>
        <v>1.4749680979390099E-5</v>
      </c>
      <c r="BG268" s="5">
        <f t="shared" si="442"/>
        <v>2.1127753554477988E-6</v>
      </c>
      <c r="BH268" s="5">
        <f t="shared" si="443"/>
        <v>2.2697879239684494E-7</v>
      </c>
      <c r="BI268" s="5">
        <f t="shared" si="444"/>
        <v>1.9507752043808043E-8</v>
      </c>
      <c r="BJ268" s="8">
        <f t="shared" si="445"/>
        <v>0.1739711887018536</v>
      </c>
      <c r="BK268" s="8">
        <f t="shared" si="446"/>
        <v>0.38558724874177741</v>
      </c>
      <c r="BL268" s="8">
        <f t="shared" si="447"/>
        <v>0.4108289927738718</v>
      </c>
      <c r="BM268" s="8">
        <f t="shared" si="448"/>
        <v>0.14172569418156167</v>
      </c>
      <c r="BN268" s="8">
        <f t="shared" si="449"/>
        <v>0.85823995827937505</v>
      </c>
    </row>
    <row r="269" spans="1:66" x14ac:dyDescent="0.25">
      <c r="A269" t="s">
        <v>303</v>
      </c>
      <c r="B269" t="s">
        <v>350</v>
      </c>
      <c r="C269" t="s">
        <v>346</v>
      </c>
      <c r="D269" s="7" t="s">
        <v>539</v>
      </c>
      <c r="E269">
        <f>VLOOKUP(A269,home!$A$2:$E$405,3,FALSE)</f>
        <v>1.3961038961039001</v>
      </c>
      <c r="F269">
        <f>VLOOKUP(B269,home!$B$2:$E$405,3,FALSE)</f>
        <v>1.04</v>
      </c>
      <c r="G269">
        <f>VLOOKUP(C269,away!$B$2:$E$405,4,FALSE)</f>
        <v>0.92</v>
      </c>
      <c r="H269">
        <f>VLOOKUP(A269,away!$A$2:$E$405,3,FALSE)</f>
        <v>1.0324675324675301</v>
      </c>
      <c r="I269">
        <f>VLOOKUP(C269,away!$B$2:$E$405,3,FALSE)</f>
        <v>0.89</v>
      </c>
      <c r="J269">
        <f>VLOOKUP(B269,home!$B$2:$E$405,4,FALSE)</f>
        <v>1.46</v>
      </c>
      <c r="K269" s="3">
        <f t="shared" si="394"/>
        <v>1.3357922077922117</v>
      </c>
      <c r="L269" s="3">
        <f t="shared" si="395"/>
        <v>1.3415883116883085</v>
      </c>
      <c r="M269" s="5">
        <f t="shared" si="396"/>
        <v>6.8742989435616242E-2</v>
      </c>
      <c r="N269" s="5">
        <f t="shared" si="397"/>
        <v>9.1826349628438511E-2</v>
      </c>
      <c r="O269" s="5">
        <f t="shared" si="398"/>
        <v>9.2224791137335629E-2</v>
      </c>
      <c r="P269" s="5">
        <f t="shared" si="399"/>
        <v>0.12319315736651716</v>
      </c>
      <c r="Q269" s="5">
        <f t="shared" si="400"/>
        <v>6.1330461151835727E-2</v>
      </c>
      <c r="R269" s="5">
        <f t="shared" si="401"/>
        <v>6.1863850918872511E-2</v>
      </c>
      <c r="S269" s="5">
        <f t="shared" si="402"/>
        <v>5.5193097312656245E-2</v>
      </c>
      <c r="T269" s="5">
        <f t="shared" si="403"/>
        <v>8.2280229831756688E-2</v>
      </c>
      <c r="U269" s="5">
        <f t="shared" si="404"/>
        <v>8.2637250001448961E-2</v>
      </c>
      <c r="V269" s="5">
        <f t="shared" si="405"/>
        <v>1.0990069239717876E-2</v>
      </c>
      <c r="W269" s="5">
        <f t="shared" si="406"/>
        <v>2.730825070230837E-2</v>
      </c>
      <c r="X269" s="5">
        <f t="shared" si="407"/>
        <v>3.6636429954870951E-2</v>
      </c>
      <c r="Y269" s="5">
        <f t="shared" si="408"/>
        <v>2.4575503104721154E-2</v>
      </c>
      <c r="Z269" s="5">
        <f t="shared" si="409"/>
        <v>2.7665273102929121E-2</v>
      </c>
      <c r="AA269" s="5">
        <f t="shared" si="410"/>
        <v>3.6955056237336185E-2</v>
      </c>
      <c r="AB269" s="5">
        <f t="shared" si="411"/>
        <v>2.4682138080178329E-2</v>
      </c>
      <c r="AC269" s="5">
        <f t="shared" si="412"/>
        <v>1.2309449120131094E-3</v>
      </c>
      <c r="AD269" s="5">
        <f t="shared" si="413"/>
        <v>9.1195371241449292E-3</v>
      </c>
      <c r="AE269" s="5">
        <f t="shared" si="414"/>
        <v>1.2234664413760447E-2</v>
      </c>
      <c r="AF269" s="5">
        <f t="shared" si="415"/>
        <v>8.2069413874649565E-3</v>
      </c>
      <c r="AG269" s="5">
        <f t="shared" si="416"/>
        <v>3.6701122133780037E-3</v>
      </c>
      <c r="AH269" s="5">
        <f t="shared" si="417"/>
        <v>9.2788517586386635E-3</v>
      </c>
      <c r="AI269" s="5">
        <f t="shared" si="418"/>
        <v>1.2394617876448587E-2</v>
      </c>
      <c r="AJ269" s="5">
        <f t="shared" si="419"/>
        <v>8.2783169889610389E-3</v>
      </c>
      <c r="AK269" s="5">
        <f t="shared" si="420"/>
        <v>3.6860371091626798E-3</v>
      </c>
      <c r="AL269" s="5">
        <f t="shared" si="421"/>
        <v>8.8238228508914188E-5</v>
      </c>
      <c r="AM269" s="5">
        <f t="shared" si="422"/>
        <v>2.4363613258209173E-3</v>
      </c>
      <c r="AN269" s="5">
        <f t="shared" si="423"/>
        <v>3.2685938777707738E-3</v>
      </c>
      <c r="AO269" s="5">
        <f t="shared" si="424"/>
        <v>2.1925536710366176E-3</v>
      </c>
      <c r="AP269" s="5">
        <f t="shared" si="425"/>
        <v>9.8050145927067265E-4</v>
      </c>
      <c r="AQ269" s="5">
        <f t="shared" si="426"/>
        <v>3.2885732433771613E-4</v>
      </c>
      <c r="AR269" s="5">
        <f t="shared" si="427"/>
        <v>2.4896798130556266E-3</v>
      </c>
      <c r="AS269" s="5">
        <f t="shared" si="428"/>
        <v>3.3256948941772762E-3</v>
      </c>
      <c r="AT269" s="5">
        <f t="shared" si="429"/>
        <v>2.2212186625681753E-3</v>
      </c>
      <c r="AU269" s="5">
        <f t="shared" si="430"/>
        <v>9.8902886042040233E-4</v>
      </c>
      <c r="AV269" s="5">
        <f t="shared" si="431"/>
        <v>3.3028426125779607E-4</v>
      </c>
      <c r="AW269" s="5">
        <f t="shared" si="432"/>
        <v>4.3925068899904083E-6</v>
      </c>
      <c r="AX269" s="5">
        <f t="shared" si="433"/>
        <v>5.4241207906631321E-4</v>
      </c>
      <c r="AY269" s="5">
        <f t="shared" si="434"/>
        <v>7.2769370539392053E-4</v>
      </c>
      <c r="AZ269" s="5">
        <f t="shared" si="435"/>
        <v>4.8813268482281977E-4</v>
      </c>
      <c r="BA269" s="5">
        <f t="shared" si="436"/>
        <v>2.1829103483710926E-4</v>
      </c>
      <c r="BB269" s="5">
        <f t="shared" si="437"/>
        <v>7.3214175220952799E-5</v>
      </c>
      <c r="BC269" s="5">
        <f t="shared" si="438"/>
        <v>1.9644656345266003E-5</v>
      </c>
      <c r="BD269" s="5">
        <f t="shared" si="439"/>
        <v>5.5668755617362727E-4</v>
      </c>
      <c r="BE269" s="5">
        <f t="shared" si="440"/>
        <v>7.4361889971162045E-4</v>
      </c>
      <c r="BF269" s="5">
        <f t="shared" si="441"/>
        <v>4.9666016590090055E-4</v>
      </c>
      <c r="BG269" s="5">
        <f t="shared" si="442"/>
        <v>2.2114492651040333E-4</v>
      </c>
      <c r="BH269" s="5">
        <f t="shared" si="443"/>
        <v>7.3850917406344515E-5</v>
      </c>
      <c r="BI269" s="5">
        <f t="shared" si="444"/>
        <v>1.9729896001940239E-5</v>
      </c>
      <c r="BJ269" s="8">
        <f t="shared" si="445"/>
        <v>0.3684647355066028</v>
      </c>
      <c r="BK269" s="8">
        <f t="shared" si="446"/>
        <v>0.26016619020042347</v>
      </c>
      <c r="BL269" s="8">
        <f t="shared" si="447"/>
        <v>0.34346850896156678</v>
      </c>
      <c r="BM269" s="8">
        <f t="shared" si="448"/>
        <v>0.49985980693440246</v>
      </c>
      <c r="BN269" s="8">
        <f t="shared" si="449"/>
        <v>0.49918159963861575</v>
      </c>
    </row>
    <row r="270" spans="1:66" s="10" customFormat="1" x14ac:dyDescent="0.25">
      <c r="A270" t="s">
        <v>35</v>
      </c>
      <c r="B270" t="s">
        <v>218</v>
      </c>
      <c r="C270" t="s">
        <v>282</v>
      </c>
      <c r="D270" s="7" t="s">
        <v>539</v>
      </c>
      <c r="E270">
        <f>VLOOKUP(A270,home!$A$2:$E$405,3,FALSE)</f>
        <v>1.5947368421052599</v>
      </c>
      <c r="F270">
        <f>VLOOKUP(B270,home!$B$2:$E$405,3,FALSE)</f>
        <v>1.1599999999999999</v>
      </c>
      <c r="G270">
        <f>VLOOKUP(C270,away!$B$2:$E$405,4,FALSE)</f>
        <v>1.29</v>
      </c>
      <c r="H270">
        <f>VLOOKUP(A270,away!$A$2:$E$405,3,FALSE)</f>
        <v>1.21315789473684</v>
      </c>
      <c r="I270">
        <f>VLOOKUP(C270,away!$B$2:$E$405,3,FALSE)</f>
        <v>0.66</v>
      </c>
      <c r="J270">
        <f>VLOOKUP(B270,home!$B$2:$E$405,4,FALSE)</f>
        <v>0.74</v>
      </c>
      <c r="K270" s="3">
        <f t="shared" si="394"/>
        <v>2.3863642105263105</v>
      </c>
      <c r="L270" s="3">
        <f t="shared" si="395"/>
        <v>0.59250631578947266</v>
      </c>
      <c r="M270" s="5">
        <f t="shared" si="396"/>
        <v>5.0850235444780345E-2</v>
      </c>
      <c r="N270" s="5">
        <f t="shared" si="397"/>
        <v>0.12134718196226024</v>
      </c>
      <c r="O270" s="5">
        <f t="shared" si="398"/>
        <v>3.0129085660414053E-2</v>
      </c>
      <c r="P270" s="5">
        <f t="shared" si="399"/>
        <v>7.1898971715893559E-2</v>
      </c>
      <c r="Q270" s="5">
        <f t="shared" si="400"/>
        <v>0.14478928604148086</v>
      </c>
      <c r="R270" s="5">
        <f t="shared" si="401"/>
        <v>8.9258367713786809E-3</v>
      </c>
      <c r="S270" s="5">
        <f t="shared" si="402"/>
        <v>2.5415133718586825E-2</v>
      </c>
      <c r="T270" s="5">
        <f t="shared" si="403"/>
        <v>8.5788566438225938E-2</v>
      </c>
      <c r="U270" s="5">
        <f t="shared" si="404"/>
        <v>2.1300297420217794E-2</v>
      </c>
      <c r="V270" s="5">
        <f t="shared" si="405"/>
        <v>3.992818790764208E-3</v>
      </c>
      <c r="W270" s="5">
        <f t="shared" si="406"/>
        <v>0.11517332342568223</v>
      </c>
      <c r="X270" s="5">
        <f t="shared" si="407"/>
        <v>6.8240921540180341E-2</v>
      </c>
      <c r="Y270" s="5">
        <f t="shared" si="408"/>
        <v>2.0216588503925357E-2</v>
      </c>
      <c r="Z270" s="5">
        <f t="shared" si="409"/>
        <v>1.7628715535825948E-3</v>
      </c>
      <c r="AA270" s="5">
        <f t="shared" si="410"/>
        <v>4.2068535832244184E-3</v>
      </c>
      <c r="AB270" s="5">
        <f t="shared" si="411"/>
        <v>5.0195424149655611E-3</v>
      </c>
      <c r="AC270" s="5">
        <f t="shared" si="412"/>
        <v>3.5284935604623662E-4</v>
      </c>
      <c r="AD270" s="5">
        <f t="shared" si="413"/>
        <v>6.8711374257604915E-2</v>
      </c>
      <c r="AE270" s="5">
        <f t="shared" si="414"/>
        <v>4.0711923214205095E-2</v>
      </c>
      <c r="AF270" s="5">
        <f t="shared" si="415"/>
        <v>1.2061035816176284E-2</v>
      </c>
      <c r="AG270" s="5">
        <f t="shared" si="416"/>
        <v>2.3820799653491622E-3</v>
      </c>
      <c r="AH270" s="5">
        <f t="shared" si="417"/>
        <v>2.6112813235582173E-4</v>
      </c>
      <c r="AI270" s="5">
        <f t="shared" si="418"/>
        <v>6.2314682941551043E-4</v>
      </c>
      <c r="AJ270" s="5">
        <f t="shared" si="419"/>
        <v>7.4352764581005909E-4</v>
      </c>
      <c r="AK270" s="5">
        <f t="shared" si="420"/>
        <v>5.9144258783266944E-4</v>
      </c>
      <c r="AL270" s="5">
        <f t="shared" si="421"/>
        <v>1.99562543995605E-5</v>
      </c>
      <c r="AM270" s="5">
        <f t="shared" si="422"/>
        <v>3.2794072876885426E-2</v>
      </c>
      <c r="AN270" s="5">
        <f t="shared" si="423"/>
        <v>1.9430695300014855E-2</v>
      </c>
      <c r="AO270" s="5">
        <f t="shared" si="424"/>
        <v>5.756404842719812E-3</v>
      </c>
      <c r="AP270" s="5">
        <f t="shared" si="425"/>
        <v>1.1369020751841985E-3</v>
      </c>
      <c r="AQ270" s="5">
        <f t="shared" si="426"/>
        <v>1.6840541499519882E-4</v>
      </c>
      <c r="AR270" s="5">
        <f t="shared" si="427"/>
        <v>3.0944013530226758E-5</v>
      </c>
      <c r="AS270" s="5">
        <f t="shared" si="428"/>
        <v>7.3843686418575033E-5</v>
      </c>
      <c r="AT270" s="5">
        <f t="shared" si="429"/>
        <v>8.8108965221307629E-5</v>
      </c>
      <c r="AU270" s="5">
        <f t="shared" si="430"/>
        <v>7.0086693743545323E-5</v>
      </c>
      <c r="AV270" s="5">
        <f t="shared" si="431"/>
        <v>4.1813094395928724E-5</v>
      </c>
      <c r="AW270" s="5">
        <f t="shared" si="432"/>
        <v>7.8380177379867974E-7</v>
      </c>
      <c r="AX270" s="5">
        <f t="shared" si="433"/>
        <v>1.3043100305131826E-2</v>
      </c>
      <c r="AY270" s="5">
        <f t="shared" si="434"/>
        <v>7.7281193082662045E-3</v>
      </c>
      <c r="AZ270" s="5">
        <f t="shared" si="435"/>
        <v>2.2894797496611483E-3</v>
      </c>
      <c r="BA270" s="5">
        <f t="shared" si="436"/>
        <v>4.521770705154438E-4</v>
      </c>
      <c r="BB270" s="5">
        <f t="shared" si="437"/>
        <v>6.6979442533895539E-5</v>
      </c>
      <c r="BC270" s="5">
        <f t="shared" si="438"/>
        <v>7.93714854587823E-6</v>
      </c>
      <c r="BD270" s="5">
        <f t="shared" si="439"/>
        <v>3.0557539087557068E-6</v>
      </c>
      <c r="BE270" s="5">
        <f t="shared" si="440"/>
        <v>7.2921417640304986E-6</v>
      </c>
      <c r="BF270" s="5">
        <f t="shared" si="441"/>
        <v>8.7008530618832901E-6</v>
      </c>
      <c r="BG270" s="5">
        <f t="shared" si="442"/>
        <v>6.9211347826421838E-6</v>
      </c>
      <c r="BH270" s="5">
        <f t="shared" si="443"/>
        <v>4.129087085381527E-6</v>
      </c>
      <c r="BI270" s="5">
        <f t="shared" si="444"/>
        <v>1.9707011285401736E-6</v>
      </c>
      <c r="BJ270" s="8">
        <f t="shared" si="445"/>
        <v>0.76229655469954416</v>
      </c>
      <c r="BK270" s="8">
        <f t="shared" si="446"/>
        <v>0.16025808458873694</v>
      </c>
      <c r="BL270" s="8">
        <f t="shared" si="447"/>
        <v>7.2137727170655391E-2</v>
      </c>
      <c r="BM270" s="8">
        <f t="shared" si="448"/>
        <v>0.56078730490981887</v>
      </c>
      <c r="BN270" s="8">
        <f t="shared" si="449"/>
        <v>0.42794059759620773</v>
      </c>
    </row>
    <row r="271" spans="1:66" x14ac:dyDescent="0.25">
      <c r="A271" t="s">
        <v>10</v>
      </c>
      <c r="B271" t="s">
        <v>499</v>
      </c>
      <c r="C271" t="s">
        <v>222</v>
      </c>
      <c r="D271" t="s">
        <v>540</v>
      </c>
      <c r="E271">
        <f>VLOOKUP(A271,home!$A$2:$E$405,3,FALSE)</f>
        <v>1.5653594771241801</v>
      </c>
      <c r="F271" t="e">
        <f>VLOOKUP(B271,home!$B$2:$E$405,3,FALSE)</f>
        <v>#N/A</v>
      </c>
      <c r="G271">
        <f>VLOOKUP(C271,away!$B$2:$E$405,4,FALSE)</f>
        <v>0.94</v>
      </c>
      <c r="H271">
        <f>VLOOKUP(A271,away!$A$2:$E$405,3,FALSE)</f>
        <v>1.3758169934640501</v>
      </c>
      <c r="I271">
        <f>VLOOKUP(C271,away!$B$2:$E$405,3,FALSE)</f>
        <v>0.64</v>
      </c>
      <c r="J271" t="e">
        <f>VLOOKUP(B271,home!$B$2:$E$405,4,FALSE)</f>
        <v>#N/A</v>
      </c>
      <c r="K271" s="3" t="e">
        <f t="shared" si="394"/>
        <v>#N/A</v>
      </c>
      <c r="L271" s="3" t="e">
        <f t="shared" si="395"/>
        <v>#N/A</v>
      </c>
      <c r="M271" s="5" t="e">
        <f t="shared" si="396"/>
        <v>#N/A</v>
      </c>
      <c r="N271" s="5" t="e">
        <f t="shared" si="397"/>
        <v>#N/A</v>
      </c>
      <c r="O271" s="5" t="e">
        <f t="shared" si="398"/>
        <v>#N/A</v>
      </c>
      <c r="P271" s="5" t="e">
        <f t="shared" si="399"/>
        <v>#N/A</v>
      </c>
      <c r="Q271" s="5" t="e">
        <f t="shared" si="400"/>
        <v>#N/A</v>
      </c>
      <c r="R271" s="5" t="e">
        <f t="shared" si="401"/>
        <v>#N/A</v>
      </c>
      <c r="S271" s="5" t="e">
        <f t="shared" si="402"/>
        <v>#N/A</v>
      </c>
      <c r="T271" s="5" t="e">
        <f t="shared" si="403"/>
        <v>#N/A</v>
      </c>
      <c r="U271" s="5" t="e">
        <f t="shared" si="404"/>
        <v>#N/A</v>
      </c>
      <c r="V271" s="5" t="e">
        <f t="shared" si="405"/>
        <v>#N/A</v>
      </c>
      <c r="W271" s="5" t="e">
        <f t="shared" si="406"/>
        <v>#N/A</v>
      </c>
      <c r="X271" s="5" t="e">
        <f t="shared" si="407"/>
        <v>#N/A</v>
      </c>
      <c r="Y271" s="5" t="e">
        <f t="shared" si="408"/>
        <v>#N/A</v>
      </c>
      <c r="Z271" s="5" t="e">
        <f t="shared" si="409"/>
        <v>#N/A</v>
      </c>
      <c r="AA271" s="5" t="e">
        <f t="shared" si="410"/>
        <v>#N/A</v>
      </c>
      <c r="AB271" s="5" t="e">
        <f t="shared" si="411"/>
        <v>#N/A</v>
      </c>
      <c r="AC271" s="5" t="e">
        <f t="shared" si="412"/>
        <v>#N/A</v>
      </c>
      <c r="AD271" s="5" t="e">
        <f t="shared" si="413"/>
        <v>#N/A</v>
      </c>
      <c r="AE271" s="5" t="e">
        <f t="shared" si="414"/>
        <v>#N/A</v>
      </c>
      <c r="AF271" s="5" t="e">
        <f t="shared" si="415"/>
        <v>#N/A</v>
      </c>
      <c r="AG271" s="5" t="e">
        <f t="shared" si="416"/>
        <v>#N/A</v>
      </c>
      <c r="AH271" s="5" t="e">
        <f t="shared" si="417"/>
        <v>#N/A</v>
      </c>
      <c r="AI271" s="5" t="e">
        <f t="shared" si="418"/>
        <v>#N/A</v>
      </c>
      <c r="AJ271" s="5" t="e">
        <f t="shared" si="419"/>
        <v>#N/A</v>
      </c>
      <c r="AK271" s="5" t="e">
        <f t="shared" si="420"/>
        <v>#N/A</v>
      </c>
      <c r="AL271" s="5" t="e">
        <f t="shared" si="421"/>
        <v>#N/A</v>
      </c>
      <c r="AM271" s="5" t="e">
        <f t="shared" si="422"/>
        <v>#N/A</v>
      </c>
      <c r="AN271" s="5" t="e">
        <f t="shared" si="423"/>
        <v>#N/A</v>
      </c>
      <c r="AO271" s="5" t="e">
        <f t="shared" si="424"/>
        <v>#N/A</v>
      </c>
      <c r="AP271" s="5" t="e">
        <f t="shared" si="425"/>
        <v>#N/A</v>
      </c>
      <c r="AQ271" s="5" t="e">
        <f t="shared" si="426"/>
        <v>#N/A</v>
      </c>
      <c r="AR271" s="5" t="e">
        <f t="shared" si="427"/>
        <v>#N/A</v>
      </c>
      <c r="AS271" s="5" t="e">
        <f t="shared" si="428"/>
        <v>#N/A</v>
      </c>
      <c r="AT271" s="5" t="e">
        <f t="shared" si="429"/>
        <v>#N/A</v>
      </c>
      <c r="AU271" s="5" t="e">
        <f t="shared" si="430"/>
        <v>#N/A</v>
      </c>
      <c r="AV271" s="5" t="e">
        <f t="shared" si="431"/>
        <v>#N/A</v>
      </c>
      <c r="AW271" s="5" t="e">
        <f t="shared" si="432"/>
        <v>#N/A</v>
      </c>
      <c r="AX271" s="5" t="e">
        <f t="shared" si="433"/>
        <v>#N/A</v>
      </c>
      <c r="AY271" s="5" t="e">
        <f t="shared" si="434"/>
        <v>#N/A</v>
      </c>
      <c r="AZ271" s="5" t="e">
        <f t="shared" si="435"/>
        <v>#N/A</v>
      </c>
      <c r="BA271" s="5" t="e">
        <f t="shared" si="436"/>
        <v>#N/A</v>
      </c>
      <c r="BB271" s="5" t="e">
        <f t="shared" si="437"/>
        <v>#N/A</v>
      </c>
      <c r="BC271" s="5" t="e">
        <f t="shared" si="438"/>
        <v>#N/A</v>
      </c>
      <c r="BD271" s="5" t="e">
        <f t="shared" si="439"/>
        <v>#N/A</v>
      </c>
      <c r="BE271" s="5" t="e">
        <f t="shared" si="440"/>
        <v>#N/A</v>
      </c>
      <c r="BF271" s="5" t="e">
        <f t="shared" si="441"/>
        <v>#N/A</v>
      </c>
      <c r="BG271" s="5" t="e">
        <f t="shared" si="442"/>
        <v>#N/A</v>
      </c>
      <c r="BH271" s="5" t="e">
        <f t="shared" si="443"/>
        <v>#N/A</v>
      </c>
      <c r="BI271" s="5" t="e">
        <f t="shared" si="444"/>
        <v>#N/A</v>
      </c>
      <c r="BJ271" s="8" t="e">
        <f t="shared" si="445"/>
        <v>#N/A</v>
      </c>
      <c r="BK271" s="8" t="e">
        <f t="shared" si="446"/>
        <v>#N/A</v>
      </c>
      <c r="BL271" s="8" t="e">
        <f t="shared" si="447"/>
        <v>#N/A</v>
      </c>
      <c r="BM271" s="8" t="e">
        <f t="shared" si="448"/>
        <v>#N/A</v>
      </c>
      <c r="BN271" s="8" t="e">
        <f t="shared" si="449"/>
        <v>#N/A</v>
      </c>
    </row>
    <row r="272" spans="1:66" s="10" customFormat="1" x14ac:dyDescent="0.25">
      <c r="A272" t="s">
        <v>10</v>
      </c>
      <c r="B272" t="s">
        <v>221</v>
      </c>
      <c r="C272" t="s">
        <v>42</v>
      </c>
      <c r="D272" t="s">
        <v>540</v>
      </c>
      <c r="E272">
        <f>VLOOKUP(A272,home!$A$2:$E$405,3,FALSE)</f>
        <v>1.5653594771241801</v>
      </c>
      <c r="F272">
        <f>VLOOKUP(B272,home!$B$2:$E$405,3,FALSE)</f>
        <v>0.86</v>
      </c>
      <c r="G272">
        <f>VLOOKUP(C272,away!$B$2:$E$405,4,FALSE)</f>
        <v>1.39</v>
      </c>
      <c r="H272">
        <f>VLOOKUP(A272,away!$A$2:$E$405,3,FALSE)</f>
        <v>1.3758169934640501</v>
      </c>
      <c r="I272">
        <f>VLOOKUP(C272,away!$B$2:$E$405,3,FALSE)</f>
        <v>0.79</v>
      </c>
      <c r="J272">
        <f>VLOOKUP(B272,home!$B$2:$E$405,4,FALSE)</f>
        <v>0.86</v>
      </c>
      <c r="K272" s="3">
        <f t="shared" si="394"/>
        <v>1.8712307189542445</v>
      </c>
      <c r="L272" s="3">
        <f t="shared" si="395"/>
        <v>0.93473006535947567</v>
      </c>
      <c r="M272" s="5">
        <f t="shared" si="396"/>
        <v>6.0448665134118902E-2</v>
      </c>
      <c r="N272" s="5">
        <f t="shared" si="397"/>
        <v>0.11311339911874169</v>
      </c>
      <c r="O272" s="5">
        <f t="shared" si="398"/>
        <v>5.6503184711708024E-2</v>
      </c>
      <c r="P272" s="5">
        <f t="shared" si="399"/>
        <v>0.10573049495129389</v>
      </c>
      <c r="Q272" s="5">
        <f t="shared" si="400"/>
        <v>0.10583063357816073</v>
      </c>
      <c r="R272" s="5">
        <f t="shared" si="401"/>
        <v>2.6407612769296682E-2</v>
      </c>
      <c r="S272" s="5">
        <f t="shared" si="402"/>
        <v>4.6233186199573666E-2</v>
      </c>
      <c r="T272" s="5">
        <f t="shared" si="403"/>
        <v>9.8923075041548916E-2</v>
      </c>
      <c r="U272" s="5">
        <f t="shared" si="404"/>
        <v>4.9414736228156321E-2</v>
      </c>
      <c r="V272" s="5">
        <f t="shared" si="405"/>
        <v>8.9851403467913326E-3</v>
      </c>
      <c r="W272" s="5">
        <f t="shared" si="406"/>
        <v>6.6011177519281622E-2</v>
      </c>
      <c r="X272" s="5">
        <f t="shared" si="407"/>
        <v>6.1702632277054068E-2</v>
      </c>
      <c r="Y272" s="5">
        <f t="shared" si="408"/>
        <v>2.8837652750591219E-2</v>
      </c>
      <c r="Z272" s="5">
        <f t="shared" si="409"/>
        <v>8.2279965366108057E-3</v>
      </c>
      <c r="AA272" s="5">
        <f t="shared" si="410"/>
        <v>1.5396479874755271E-2</v>
      </c>
      <c r="AB272" s="5">
        <f t="shared" si="411"/>
        <v>1.4405183052701435E-2</v>
      </c>
      <c r="AC272" s="5">
        <f t="shared" si="412"/>
        <v>9.8224184724064268E-4</v>
      </c>
      <c r="AD272" s="5">
        <f t="shared" si="413"/>
        <v>3.0880535792105403E-2</v>
      </c>
      <c r="AE272" s="5">
        <f t="shared" si="414"/>
        <v>2.8864965239290316E-2</v>
      </c>
      <c r="AF272" s="5">
        <f t="shared" si="415"/>
        <v>1.3490475422360414E-2</v>
      </c>
      <c r="AG272" s="5">
        <f t="shared" si="416"/>
        <v>4.2033176577577838E-3</v>
      </c>
      <c r="AH272" s="5">
        <f t="shared" si="417"/>
        <v>1.922738935110939E-3</v>
      </c>
      <c r="AI272" s="5">
        <f t="shared" si="418"/>
        <v>3.5978881599089607E-3</v>
      </c>
      <c r="AJ272" s="5">
        <f t="shared" si="419"/>
        <v>3.3662394240917054E-3</v>
      </c>
      <c r="AK272" s="5">
        <f t="shared" si="420"/>
        <v>2.0996702059050804E-3</v>
      </c>
      <c r="AL272" s="5">
        <f t="shared" si="421"/>
        <v>6.8721396206321801E-5</v>
      </c>
      <c r="AM272" s="5">
        <f t="shared" si="422"/>
        <v>1.1556921438390738E-2</v>
      </c>
      <c r="AN272" s="5">
        <f t="shared" si="423"/>
        <v>1.0802601931461301E-2</v>
      </c>
      <c r="AO272" s="5">
        <f t="shared" si="424"/>
        <v>5.0487584047236101E-3</v>
      </c>
      <c r="AP272" s="5">
        <f t="shared" si="425"/>
        <v>1.5730754245438343E-3</v>
      </c>
      <c r="AQ272" s="5">
        <f t="shared" si="426"/>
        <v>3.676002235998107E-4</v>
      </c>
      <c r="AR272" s="5">
        <f t="shared" si="427"/>
        <v>3.5944837809709146E-4</v>
      </c>
      <c r="AS272" s="5">
        <f t="shared" si="428"/>
        <v>6.7261084697355761E-4</v>
      </c>
      <c r="AT272" s="5">
        <f t="shared" si="429"/>
        <v>6.2930503937937696E-4</v>
      </c>
      <c r="AU272" s="5">
        <f t="shared" si="430"/>
        <v>3.9252497375980006E-4</v>
      </c>
      <c r="AV272" s="5">
        <f t="shared" si="431"/>
        <v>1.8362619721401166E-4</v>
      </c>
      <c r="AW272" s="5">
        <f t="shared" si="432"/>
        <v>3.3388970158569146E-6</v>
      </c>
      <c r="AX272" s="5">
        <f t="shared" si="433"/>
        <v>3.6042777353429353E-3</v>
      </c>
      <c r="AY272" s="5">
        <f t="shared" si="434"/>
        <v>3.3690267631308053E-3</v>
      </c>
      <c r="AZ272" s="5">
        <f t="shared" si="435"/>
        <v>1.5745653032495401E-3</v>
      </c>
      <c r="BA272" s="5">
        <f t="shared" si="436"/>
        <v>4.9059784293973511E-4</v>
      </c>
      <c r="BB272" s="5">
        <f t="shared" si="437"/>
        <v>1.1464413844906907E-4</v>
      </c>
      <c r="BC272" s="5">
        <f t="shared" si="438"/>
        <v>2.1432264605115831E-5</v>
      </c>
      <c r="BD272" s="5">
        <f t="shared" si="439"/>
        <v>5.5997867658675281E-5</v>
      </c>
      <c r="BE272" s="5">
        <f t="shared" si="440"/>
        <v>1.0478493015884757E-4</v>
      </c>
      <c r="BF272" s="5">
        <f t="shared" si="441"/>
        <v>9.8038390098355351E-5</v>
      </c>
      <c r="BG272" s="5">
        <f t="shared" si="442"/>
        <v>6.1150815729620701E-5</v>
      </c>
      <c r="BH272" s="5">
        <f t="shared" si="443"/>
        <v>2.8606821220594169E-5</v>
      </c>
      <c r="BI272" s="5">
        <f t="shared" si="444"/>
        <v>1.0705992527921596E-5</v>
      </c>
      <c r="BJ272" s="8">
        <f t="shared" si="445"/>
        <v>0.59038136586732859</v>
      </c>
      <c r="BK272" s="8">
        <f t="shared" si="446"/>
        <v>0.22581747663835552</v>
      </c>
      <c r="BL272" s="8">
        <f t="shared" si="447"/>
        <v>0.1757105336144523</v>
      </c>
      <c r="BM272" s="8">
        <f t="shared" si="448"/>
        <v>0.52873769452731267</v>
      </c>
      <c r="BN272" s="8">
        <f t="shared" si="449"/>
        <v>0.46803399026331993</v>
      </c>
    </row>
    <row r="273" spans="1:66" x14ac:dyDescent="0.25">
      <c r="A273" t="s">
        <v>10</v>
      </c>
      <c r="B273" t="s">
        <v>447</v>
      </c>
      <c r="C273" t="s">
        <v>41</v>
      </c>
      <c r="D273" t="s">
        <v>540</v>
      </c>
      <c r="E273">
        <f>VLOOKUP(A273,home!$A$2:$E$405,3,FALSE)</f>
        <v>1.5653594771241801</v>
      </c>
      <c r="F273">
        <f>VLOOKUP(B273,home!$B$2:$E$405,3,FALSE)</f>
        <v>0.6</v>
      </c>
      <c r="G273">
        <f>VLOOKUP(C273,away!$B$2:$E$405,4,FALSE)</f>
        <v>1.1299999999999999</v>
      </c>
      <c r="H273">
        <f>VLOOKUP(A273,away!$A$2:$E$405,3,FALSE)</f>
        <v>1.3758169934640501</v>
      </c>
      <c r="I273">
        <f>VLOOKUP(C273,away!$B$2:$E$405,3,FALSE)</f>
        <v>1.1599999999999999</v>
      </c>
      <c r="J273">
        <f>VLOOKUP(B273,home!$B$2:$E$405,4,FALSE)</f>
        <v>1.28</v>
      </c>
      <c r="K273" s="3">
        <f t="shared" si="394"/>
        <v>1.0613137254901939</v>
      </c>
      <c r="L273" s="3">
        <f t="shared" si="395"/>
        <v>2.0428130718954214</v>
      </c>
      <c r="M273" s="5">
        <f t="shared" si="396"/>
        <v>4.4863676539998822E-2</v>
      </c>
      <c r="N273" s="5">
        <f t="shared" si="397"/>
        <v>4.761443568785316E-2</v>
      </c>
      <c r="O273" s="5">
        <f t="shared" si="398"/>
        <v>9.1648104889197557E-2</v>
      </c>
      <c r="P273" s="5">
        <f t="shared" si="399"/>
        <v>9.7267391634070291E-2</v>
      </c>
      <c r="Q273" s="5">
        <f t="shared" si="400"/>
        <v>2.526692706349434E-2</v>
      </c>
      <c r="R273" s="5">
        <f t="shared" si="401"/>
        <v>9.3609973341047745E-2</v>
      </c>
      <c r="S273" s="5">
        <f t="shared" si="402"/>
        <v>5.2720520279142619E-2</v>
      </c>
      <c r="T273" s="5">
        <f t="shared" si="403"/>
        <v>5.1615608891934436E-2</v>
      </c>
      <c r="U273" s="5">
        <f t="shared" si="404"/>
        <v>9.9349549549625091E-2</v>
      </c>
      <c r="V273" s="5">
        <f t="shared" si="405"/>
        <v>1.270017154343208E-2</v>
      </c>
      <c r="W273" s="5">
        <f t="shared" si="406"/>
        <v>8.9387121644820614E-3</v>
      </c>
      <c r="X273" s="5">
        <f t="shared" si="407"/>
        <v>1.8260118055514571E-2</v>
      </c>
      <c r="Y273" s="5">
        <f t="shared" si="408"/>
        <v>1.8651003929079389E-2</v>
      </c>
      <c r="Z273" s="5">
        <f t="shared" si="409"/>
        <v>6.3742559066958082E-2</v>
      </c>
      <c r="AA273" s="5">
        <f t="shared" si="410"/>
        <v>6.7650852835632005E-2</v>
      </c>
      <c r="AB273" s="5">
        <f t="shared" si="411"/>
        <v>3.5899389327786732E-2</v>
      </c>
      <c r="AC273" s="5">
        <f t="shared" si="412"/>
        <v>1.7209252765897412E-3</v>
      </c>
      <c r="AD273" s="5">
        <f t="shared" si="413"/>
        <v>2.3716944770927422E-3</v>
      </c>
      <c r="AE273" s="5">
        <f t="shared" si="414"/>
        <v>4.84492848034723E-3</v>
      </c>
      <c r="AF273" s="5">
        <f t="shared" si="415"/>
        <v>4.948641616025872E-3</v>
      </c>
      <c r="AG273" s="5">
        <f t="shared" si="416"/>
        <v>3.3697165937811111E-3</v>
      </c>
      <c r="AH273" s="5">
        <f t="shared" si="417"/>
        <v>3.2553533224511981E-2</v>
      </c>
      <c r="AI273" s="5">
        <f t="shared" si="418"/>
        <v>3.4549511624375612E-2</v>
      </c>
      <c r="AJ273" s="5">
        <f t="shared" si="419"/>
        <v>1.8333935447966423E-2</v>
      </c>
      <c r="AK273" s="5">
        <f t="shared" si="420"/>
        <v>6.486019111059324E-3</v>
      </c>
      <c r="AL273" s="5">
        <f t="shared" si="421"/>
        <v>1.4924315237676639E-4</v>
      </c>
      <c r="AM273" s="5">
        <f t="shared" si="422"/>
        <v>5.0342238024156329E-4</v>
      </c>
      <c r="AN273" s="5">
        <f t="shared" si="423"/>
        <v>1.0283978190421727E-3</v>
      </c>
      <c r="AO273" s="5">
        <f t="shared" si="424"/>
        <v>1.0504122539240466E-3</v>
      </c>
      <c r="AP273" s="5">
        <f t="shared" si="425"/>
        <v>7.152652943983916E-4</v>
      </c>
      <c r="AQ273" s="5">
        <f t="shared" si="426"/>
        <v>3.6528832331754024E-4</v>
      </c>
      <c r="AR273" s="5">
        <f t="shared" si="427"/>
        <v>1.3300156641482994E-2</v>
      </c>
      <c r="AS273" s="5">
        <f t="shared" si="428"/>
        <v>1.4115638794775459E-2</v>
      </c>
      <c r="AT273" s="5">
        <f t="shared" si="429"/>
        <v>7.4905605984785274E-3</v>
      </c>
      <c r="AU273" s="5">
        <f t="shared" si="430"/>
        <v>2.6499449249271006E-3</v>
      </c>
      <c r="AV273" s="5">
        <f t="shared" si="431"/>
        <v>7.0310573015455323E-4</v>
      </c>
      <c r="AW273" s="5">
        <f t="shared" si="432"/>
        <v>8.9880260420029227E-6</v>
      </c>
      <c r="AX273" s="5">
        <f t="shared" si="433"/>
        <v>8.9048180311552383E-5</v>
      </c>
      <c r="AY273" s="5">
        <f t="shared" si="434"/>
        <v>1.8190878676893971E-4</v>
      </c>
      <c r="AZ273" s="5">
        <f t="shared" si="435"/>
        <v>1.858028237521135E-4</v>
      </c>
      <c r="BA273" s="5">
        <f t="shared" si="436"/>
        <v>1.2652014571863285E-4</v>
      </c>
      <c r="BB273" s="5">
        <f t="shared" si="437"/>
        <v>6.4614251883034153E-5</v>
      </c>
      <c r="BC273" s="5">
        <f t="shared" si="438"/>
        <v>2.6398967675481097E-5</v>
      </c>
      <c r="BD273" s="5">
        <f t="shared" si="439"/>
        <v>4.528288974246366E-3</v>
      </c>
      <c r="BE273" s="5">
        <f t="shared" si="440"/>
        <v>4.8059352413535785E-3</v>
      </c>
      <c r="BF273" s="5">
        <f t="shared" si="441"/>
        <v>2.5503025177327906E-3</v>
      </c>
      <c r="BG273" s="5">
        <f t="shared" si="442"/>
        <v>9.0222368874066981E-4</v>
      </c>
      <c r="BH273" s="5">
        <f t="shared" si="443"/>
        <v>2.3938559608071628E-4</v>
      </c>
      <c r="BI273" s="5">
        <f t="shared" si="444"/>
        <v>5.0812643761023161E-5</v>
      </c>
      <c r="BJ273" s="8">
        <f t="shared" si="445"/>
        <v>0.19021886618663836</v>
      </c>
      <c r="BK273" s="8">
        <f t="shared" si="446"/>
        <v>0.20960383721237927</v>
      </c>
      <c r="BL273" s="8">
        <f t="shared" si="447"/>
        <v>0.5314172247029364</v>
      </c>
      <c r="BM273" s="8">
        <f t="shared" si="448"/>
        <v>0.59453905725252321</v>
      </c>
      <c r="BN273" s="8">
        <f t="shared" si="449"/>
        <v>0.40027050915566192</v>
      </c>
    </row>
    <row r="274" spans="1:66" x14ac:dyDescent="0.25">
      <c r="A274" t="s">
        <v>10</v>
      </c>
      <c r="B274" t="s">
        <v>453</v>
      </c>
      <c r="C274" t="s">
        <v>38</v>
      </c>
      <c r="D274" t="s">
        <v>540</v>
      </c>
      <c r="E274">
        <f>VLOOKUP(A274,home!$A$2:$E$405,3,FALSE)</f>
        <v>1.5653594771241801</v>
      </c>
      <c r="F274">
        <f>VLOOKUP(B274,home!$B$2:$E$405,3,FALSE)</f>
        <v>1.2</v>
      </c>
      <c r="G274">
        <f>VLOOKUP(C274,away!$B$2:$E$405,4,FALSE)</f>
        <v>0.9</v>
      </c>
      <c r="H274">
        <f>VLOOKUP(A274,away!$A$2:$E$405,3,FALSE)</f>
        <v>1.3758169934640501</v>
      </c>
      <c r="I274">
        <f>VLOOKUP(C274,away!$B$2:$E$405,3,FALSE)</f>
        <v>0.75</v>
      </c>
      <c r="J274">
        <f>VLOOKUP(B274,home!$B$2:$E$405,4,FALSE)</f>
        <v>0.6</v>
      </c>
      <c r="K274" s="3">
        <f t="shared" si="394"/>
        <v>1.6905882352941144</v>
      </c>
      <c r="L274" s="3">
        <f t="shared" si="395"/>
        <v>0.61911764705882255</v>
      </c>
      <c r="M274" s="5">
        <f t="shared" si="396"/>
        <v>9.929045033912659E-2</v>
      </c>
      <c r="N274" s="5">
        <f t="shared" si="397"/>
        <v>0.16785926722038194</v>
      </c>
      <c r="O274" s="5">
        <f t="shared" si="398"/>
        <v>6.147246998937092E-2</v>
      </c>
      <c r="P274" s="5">
        <f t="shared" si="399"/>
        <v>0.103924634558501</v>
      </c>
      <c r="Q274" s="5">
        <f t="shared" si="400"/>
        <v>0.14189045117393437</v>
      </c>
      <c r="R274" s="5">
        <f t="shared" si="401"/>
        <v>1.9029345489356701E-2</v>
      </c>
      <c r="S274" s="5">
        <f t="shared" si="402"/>
        <v>2.7193777526512995E-2</v>
      </c>
      <c r="T274" s="5">
        <f t="shared" si="403"/>
        <v>8.7846882270920981E-2</v>
      </c>
      <c r="U274" s="5">
        <f t="shared" si="404"/>
        <v>3.2170787609653563E-2</v>
      </c>
      <c r="V274" s="5">
        <f t="shared" si="405"/>
        <v>3.1625547763662436E-3</v>
      </c>
      <c r="W274" s="5">
        <f t="shared" si="406"/>
        <v>7.9959442485075818E-2</v>
      </c>
      <c r="X274" s="5">
        <f t="shared" si="407"/>
        <v>4.9504301891495385E-2</v>
      </c>
      <c r="Y274" s="5">
        <f t="shared" si="408"/>
        <v>1.532449345317612E-2</v>
      </c>
      <c r="Z274" s="5">
        <f t="shared" si="409"/>
        <v>3.9271345348133131E-3</v>
      </c>
      <c r="AA274" s="5">
        <f t="shared" si="410"/>
        <v>6.6391674429726131E-3</v>
      </c>
      <c r="AB274" s="5">
        <f t="shared" si="411"/>
        <v>5.6120491856186047E-3</v>
      </c>
      <c r="AC274" s="5">
        <f t="shared" si="412"/>
        <v>2.0688504551705377E-4</v>
      </c>
      <c r="AD274" s="5">
        <f t="shared" si="413"/>
        <v>3.3794623191486378E-2</v>
      </c>
      <c r="AE274" s="5">
        <f t="shared" si="414"/>
        <v>2.0922847593552563E-2</v>
      </c>
      <c r="AF274" s="5">
        <f t="shared" si="415"/>
        <v>6.4768520859453046E-3</v>
      </c>
      <c r="AG274" s="5">
        <f t="shared" si="416"/>
        <v>1.3366444745994948E-3</v>
      </c>
      <c r="AH274" s="5">
        <f t="shared" si="417"/>
        <v>6.0783957321926545E-4</v>
      </c>
      <c r="AI274" s="5">
        <f t="shared" si="418"/>
        <v>1.0276064314306856E-3</v>
      </c>
      <c r="AJ274" s="5">
        <f t="shared" si="419"/>
        <v>8.6862967174464276E-4</v>
      </c>
      <c r="AK274" s="5">
        <f t="shared" si="420"/>
        <v>4.8949836795962728E-4</v>
      </c>
      <c r="AL274" s="5">
        <f t="shared" si="421"/>
        <v>8.6616397357626507E-6</v>
      </c>
      <c r="AM274" s="5">
        <f t="shared" si="422"/>
        <v>1.1426558476744907E-2</v>
      </c>
      <c r="AN274" s="5">
        <f t="shared" si="423"/>
        <v>7.07438399810235E-3</v>
      </c>
      <c r="AO274" s="5">
        <f t="shared" si="424"/>
        <v>2.1899379876478562E-3</v>
      </c>
      <c r="AP274" s="5">
        <f t="shared" si="425"/>
        <v>4.5194308470575788E-4</v>
      </c>
      <c r="AQ274" s="5">
        <f t="shared" si="426"/>
        <v>6.9951484801883718E-5</v>
      </c>
      <c r="AR274" s="5">
        <f t="shared" si="427"/>
        <v>7.5264841272150131E-5</v>
      </c>
      <c r="AS274" s="5">
        <f t="shared" si="428"/>
        <v>1.2724185518597593E-4</v>
      </c>
      <c r="AT274" s="5">
        <f t="shared" si="429"/>
        <v>1.0755679170720417E-4</v>
      </c>
      <c r="AU274" s="5">
        <f t="shared" si="430"/>
        <v>6.0611415562059657E-5</v>
      </c>
      <c r="AV274" s="5">
        <f t="shared" si="431"/>
        <v>2.561723651843516E-5</v>
      </c>
      <c r="AW274" s="5">
        <f t="shared" si="432"/>
        <v>2.5183068158508518E-7</v>
      </c>
      <c r="AX274" s="5">
        <f t="shared" si="433"/>
        <v>3.2196008884475252E-3</v>
      </c>
      <c r="AY274" s="5">
        <f t="shared" si="434"/>
        <v>1.9933117265241262E-3</v>
      </c>
      <c r="AZ274" s="5">
        <f t="shared" si="435"/>
        <v>6.1704723299018803E-4</v>
      </c>
      <c r="BA274" s="5">
        <f t="shared" si="436"/>
        <v>1.2734161033768079E-4</v>
      </c>
      <c r="BB274" s="5">
        <f t="shared" si="437"/>
        <v>1.9709859541236584E-5</v>
      </c>
      <c r="BC274" s="5">
        <f t="shared" si="438"/>
        <v>2.4405443726060565E-6</v>
      </c>
      <c r="BD274" s="5">
        <f t="shared" si="439"/>
        <v>7.7662985724448862E-6</v>
      </c>
      <c r="BE274" s="5">
        <f t="shared" si="440"/>
        <v>1.3129612998356803E-5</v>
      </c>
      <c r="BF274" s="5">
        <f t="shared" si="441"/>
        <v>1.1098384634493348E-5</v>
      </c>
      <c r="BG274" s="5">
        <f t="shared" si="442"/>
        <v>6.2542661646144759E-6</v>
      </c>
      <c r="BH274" s="5">
        <f t="shared" si="443"/>
        <v>2.6433471995738182E-6</v>
      </c>
      <c r="BI274" s="5">
        <f t="shared" si="444"/>
        <v>8.9376233547942846E-7</v>
      </c>
      <c r="BJ274" s="8">
        <f t="shared" si="445"/>
        <v>0.63210803273478444</v>
      </c>
      <c r="BK274" s="8">
        <f t="shared" si="446"/>
        <v>0.23578027561228374</v>
      </c>
      <c r="BL274" s="8">
        <f t="shared" si="447"/>
        <v>0.1283554715734774</v>
      </c>
      <c r="BM274" s="8">
        <f t="shared" si="448"/>
        <v>0.40471123578884488</v>
      </c>
      <c r="BN274" s="8">
        <f t="shared" si="449"/>
        <v>0.59346661877067164</v>
      </c>
    </row>
    <row r="275" spans="1:66" x14ac:dyDescent="0.25">
      <c r="A275" t="s">
        <v>13</v>
      </c>
      <c r="B275" t="s">
        <v>46</v>
      </c>
      <c r="C275" t="s">
        <v>229</v>
      </c>
      <c r="D275" t="s">
        <v>540</v>
      </c>
      <c r="E275">
        <f>VLOOKUP(A275,home!$A$2:$E$405,3,FALSE)</f>
        <v>1.76143790849673</v>
      </c>
      <c r="F275">
        <f>VLOOKUP(B275,home!$B$2:$E$405,3,FALSE)</f>
        <v>0.8</v>
      </c>
      <c r="G275">
        <f>VLOOKUP(C275,away!$B$2:$E$405,4,FALSE)</f>
        <v>0.9</v>
      </c>
      <c r="H275">
        <f>VLOOKUP(A275,away!$A$2:$E$405,3,FALSE)</f>
        <v>1.3562091503267999</v>
      </c>
      <c r="I275">
        <f>VLOOKUP(C275,away!$B$2:$E$405,3,FALSE)</f>
        <v>0.83</v>
      </c>
      <c r="J275">
        <f>VLOOKUP(B275,home!$B$2:$E$405,4,FALSE)</f>
        <v>1.43</v>
      </c>
      <c r="K275" s="3">
        <f t="shared" si="394"/>
        <v>1.2682352941176458</v>
      </c>
      <c r="L275" s="3">
        <f t="shared" si="395"/>
        <v>1.6096846405228786</v>
      </c>
      <c r="M275" s="5">
        <f t="shared" si="396"/>
        <v>5.6251648332361563E-2</v>
      </c>
      <c r="N275" s="5">
        <f t="shared" si="397"/>
        <v>7.1340325767394949E-2</v>
      </c>
      <c r="O275" s="5">
        <f t="shared" si="398"/>
        <v>9.054741432469679E-2</v>
      </c>
      <c r="P275" s="5">
        <f t="shared" si="399"/>
        <v>0.11483542663767418</v>
      </c>
      <c r="Q275" s="5">
        <f t="shared" si="400"/>
        <v>4.5238159516030406E-2</v>
      </c>
      <c r="R275" s="5">
        <f t="shared" si="401"/>
        <v>7.287639103876288E-2</v>
      </c>
      <c r="S275" s="5">
        <f t="shared" si="402"/>
        <v>5.8607950175702132E-2</v>
      </c>
      <c r="T275" s="5">
        <f t="shared" si="403"/>
        <v>7.2819170538478042E-2</v>
      </c>
      <c r="U275" s="5">
        <f t="shared" si="404"/>
        <v>9.2424411223278019E-2</v>
      </c>
      <c r="V275" s="5">
        <f t="shared" si="405"/>
        <v>1.3293968882714467E-2</v>
      </c>
      <c r="W275" s="5">
        <f t="shared" si="406"/>
        <v>1.9124210179717938E-2</v>
      </c>
      <c r="X275" s="5">
        <f t="shared" si="407"/>
        <v>3.0783947388423237E-2</v>
      </c>
      <c r="Y275" s="5">
        <f t="shared" si="408"/>
        <v>2.4776223642904643E-2</v>
      </c>
      <c r="Z275" s="5">
        <f t="shared" si="409"/>
        <v>3.9102669103945248E-2</v>
      </c>
      <c r="AA275" s="5">
        <f t="shared" si="410"/>
        <v>4.9591385051826989E-2</v>
      </c>
      <c r="AB275" s="5">
        <f t="shared" si="411"/>
        <v>3.1446772403452616E-2</v>
      </c>
      <c r="AC275" s="5">
        <f t="shared" si="412"/>
        <v>1.6961931712366125E-3</v>
      </c>
      <c r="AD275" s="5">
        <f t="shared" si="413"/>
        <v>6.0634995805105649E-3</v>
      </c>
      <c r="AE275" s="5">
        <f t="shared" si="414"/>
        <v>9.7603221425647726E-3</v>
      </c>
      <c r="AF275" s="5">
        <f t="shared" si="415"/>
        <v>7.8555203197209367E-3</v>
      </c>
      <c r="AG275" s="5">
        <f t="shared" si="416"/>
        <v>4.2149701339900545E-3</v>
      </c>
      <c r="AH275" s="5">
        <f t="shared" si="417"/>
        <v>1.5735741465017293E-2</v>
      </c>
      <c r="AI275" s="5">
        <f t="shared" si="418"/>
        <v>1.9956622705045442E-2</v>
      </c>
      <c r="AJ275" s="5">
        <f t="shared" si="419"/>
        <v>1.26548466329641E-2</v>
      </c>
      <c r="AK275" s="5">
        <f t="shared" si="420"/>
        <v>5.3497743805236428E-3</v>
      </c>
      <c r="AL275" s="5">
        <f t="shared" si="421"/>
        <v>1.3850834402433476E-4</v>
      </c>
      <c r="AM275" s="5">
        <f t="shared" si="422"/>
        <v>1.5379888347742073E-3</v>
      </c>
      <c r="AN275" s="5">
        <f t="shared" si="423"/>
        <v>2.4756770046317207E-3</v>
      </c>
      <c r="AO275" s="5">
        <f t="shared" si="424"/>
        <v>1.9925296246256848E-3</v>
      </c>
      <c r="AP275" s="5">
        <f t="shared" si="425"/>
        <v>1.0691147775155937E-3</v>
      </c>
      <c r="AQ275" s="5">
        <f t="shared" si="426"/>
        <v>4.3023440908072143E-4</v>
      </c>
      <c r="AR275" s="5">
        <f t="shared" si="427"/>
        <v>5.065916268695461E-3</v>
      </c>
      <c r="AS275" s="5">
        <f t="shared" si="428"/>
        <v>6.4247738090043548E-3</v>
      </c>
      <c r="AT275" s="5">
        <f t="shared" si="429"/>
        <v>4.0740624506509938E-3</v>
      </c>
      <c r="AU275" s="5">
        <f t="shared" si="430"/>
        <v>1.7222899301183401E-3</v>
      </c>
      <c r="AV275" s="5">
        <f t="shared" si="431"/>
        <v>5.4606721901987332E-4</v>
      </c>
      <c r="AW275" s="5">
        <f t="shared" si="432"/>
        <v>7.8544191101022307E-6</v>
      </c>
      <c r="AX275" s="5">
        <f t="shared" si="433"/>
        <v>3.2508862036992038E-4</v>
      </c>
      <c r="AY275" s="5">
        <f t="shared" si="434"/>
        <v>5.2329015901823373E-4</v>
      </c>
      <c r="AZ275" s="5">
        <f t="shared" si="435"/>
        <v>4.2116606575421295E-4</v>
      </c>
      <c r="BA275" s="5">
        <f t="shared" si="436"/>
        <v>2.2598151571800177E-4</v>
      </c>
      <c r="BB275" s="5">
        <f t="shared" si="437"/>
        <v>9.0939743723336718E-5</v>
      </c>
      <c r="BC275" s="5">
        <f t="shared" si="438"/>
        <v>2.9276861736908379E-5</v>
      </c>
      <c r="BD275" s="5">
        <f t="shared" si="439"/>
        <v>1.3590879346490094E-3</v>
      </c>
      <c r="BE275" s="5">
        <f t="shared" si="440"/>
        <v>1.7236432865313301E-3</v>
      </c>
      <c r="BF275" s="5">
        <f t="shared" si="441"/>
        <v>1.0929926252239838E-3</v>
      </c>
      <c r="BG275" s="5">
        <f t="shared" si="442"/>
        <v>4.6205727450645233E-4</v>
      </c>
      <c r="BH275" s="5">
        <f t="shared" si="443"/>
        <v>1.4649933585822214E-4</v>
      </c>
      <c r="BI275" s="5">
        <f t="shared" si="444"/>
        <v>3.715912566003842E-5</v>
      </c>
      <c r="BJ275" s="8">
        <f t="shared" si="445"/>
        <v>0.30109763682668406</v>
      </c>
      <c r="BK275" s="8">
        <f t="shared" si="446"/>
        <v>0.24534698570273156</v>
      </c>
      <c r="BL275" s="8">
        <f t="shared" si="447"/>
        <v>0.41323790848548592</v>
      </c>
      <c r="BM275" s="8">
        <f t="shared" si="448"/>
        <v>0.54718039876201763</v>
      </c>
      <c r="BN275" s="8">
        <f t="shared" si="449"/>
        <v>0.4510893656169207</v>
      </c>
    </row>
    <row r="276" spans="1:66" x14ac:dyDescent="0.25">
      <c r="A276" t="s">
        <v>13</v>
      </c>
      <c r="B276" t="s">
        <v>47</v>
      </c>
      <c r="C276" t="s">
        <v>55</v>
      </c>
      <c r="D276" t="s">
        <v>540</v>
      </c>
      <c r="E276">
        <f>VLOOKUP(A276,home!$A$2:$E$405,3,FALSE)</f>
        <v>1.76143790849673</v>
      </c>
      <c r="F276">
        <f>VLOOKUP(B276,home!$B$2:$E$405,3,FALSE)</f>
        <v>1.1399999999999999</v>
      </c>
      <c r="G276">
        <f>VLOOKUP(C276,away!$B$2:$E$405,4,FALSE)</f>
        <v>1.17</v>
      </c>
      <c r="H276">
        <f>VLOOKUP(A276,away!$A$2:$E$405,3,FALSE)</f>
        <v>1.3562091503267999</v>
      </c>
      <c r="I276">
        <f>VLOOKUP(C276,away!$B$2:$E$405,3,FALSE)</f>
        <v>0.56999999999999995</v>
      </c>
      <c r="J276">
        <f>VLOOKUP(B276,home!$B$2:$E$405,4,FALSE)</f>
        <v>1.04</v>
      </c>
      <c r="K276" s="3">
        <f t="shared" si="394"/>
        <v>2.3494058823529382</v>
      </c>
      <c r="L276" s="3">
        <f t="shared" si="395"/>
        <v>0.80396078431372697</v>
      </c>
      <c r="M276" s="5">
        <f t="shared" si="396"/>
        <v>4.2708100620141583E-2</v>
      </c>
      <c r="N276" s="5">
        <f t="shared" si="397"/>
        <v>0.10033866282108181</v>
      </c>
      <c r="O276" s="5">
        <f t="shared" si="398"/>
        <v>3.4335638071118599E-2</v>
      </c>
      <c r="P276" s="5">
        <f t="shared" si="399"/>
        <v>8.0668350058627519E-2</v>
      </c>
      <c r="Q276" s="5">
        <f t="shared" si="400"/>
        <v>0.11786812232963888</v>
      </c>
      <c r="R276" s="5">
        <f t="shared" si="401"/>
        <v>1.3802253256784382E-2</v>
      </c>
      <c r="S276" s="5">
        <f t="shared" si="402"/>
        <v>3.8092203859988114E-2</v>
      </c>
      <c r="T276" s="5">
        <f t="shared" si="403"/>
        <v>9.4761348073722773E-2</v>
      </c>
      <c r="U276" s="5">
        <f t="shared" si="404"/>
        <v>3.2427094991214225E-2</v>
      </c>
      <c r="V276" s="5">
        <f t="shared" si="405"/>
        <v>7.9944116530148712E-3</v>
      </c>
      <c r="W276" s="5">
        <f t="shared" si="406"/>
        <v>9.2306686647716407E-2</v>
      </c>
      <c r="X276" s="5">
        <f t="shared" si="407"/>
        <v>7.4210956194699501E-2</v>
      </c>
      <c r="Y276" s="5">
        <f t="shared" si="408"/>
        <v>2.983134927348112E-2</v>
      </c>
      <c r="Z276" s="5">
        <f t="shared" si="409"/>
        <v>3.6988234512070222E-3</v>
      </c>
      <c r="AA276" s="5">
        <f t="shared" si="410"/>
        <v>8.6900375740507751E-3</v>
      </c>
      <c r="AB276" s="5">
        <f t="shared" si="411"/>
        <v>1.0208212697171476E-2</v>
      </c>
      <c r="AC276" s="5">
        <f t="shared" si="412"/>
        <v>9.43755383015727E-4</v>
      </c>
      <c r="AD276" s="5">
        <f t="shared" si="413"/>
        <v>5.4216468147663593E-2</v>
      </c>
      <c r="AE276" s="5">
        <f t="shared" si="414"/>
        <v>4.3587914254715816E-2</v>
      </c>
      <c r="AF276" s="5">
        <f t="shared" si="415"/>
        <v>1.7521486865410402E-2</v>
      </c>
      <c r="AG276" s="5">
        <f t="shared" si="416"/>
        <v>4.6955294408860052E-3</v>
      </c>
      <c r="AH276" s="5">
        <f t="shared" si="417"/>
        <v>7.4342725071760093E-4</v>
      </c>
      <c r="AI276" s="5">
        <f t="shared" si="418"/>
        <v>1.7466123559374042E-3</v>
      </c>
      <c r="AJ276" s="5">
        <f t="shared" si="419"/>
        <v>2.0517506716148312E-3</v>
      </c>
      <c r="AK276" s="5">
        <f t="shared" si="420"/>
        <v>1.6067983656711585E-3</v>
      </c>
      <c r="AL276" s="5">
        <f t="shared" si="421"/>
        <v>7.1303746597358662E-5</v>
      </c>
      <c r="AM276" s="5">
        <f t="shared" si="422"/>
        <v>2.5475297837304317E-2</v>
      </c>
      <c r="AN276" s="5">
        <f t="shared" si="423"/>
        <v>2.0481140429904971E-2</v>
      </c>
      <c r="AO276" s="5">
        <f t="shared" si="424"/>
        <v>8.2330168618329914E-3</v>
      </c>
      <c r="AP276" s="5">
        <f t="shared" si="425"/>
        <v>2.2063408978357972E-3</v>
      </c>
      <c r="AQ276" s="5">
        <f t="shared" si="426"/>
        <v>4.4345288967187994E-4</v>
      </c>
      <c r="AR276" s="5">
        <f t="shared" si="427"/>
        <v>1.1953727111342407E-4</v>
      </c>
      <c r="AS276" s="5">
        <f t="shared" si="428"/>
        <v>2.8084156791429647E-4</v>
      </c>
      <c r="AT276" s="5">
        <f t="shared" si="429"/>
        <v>3.2990541583353527E-4</v>
      </c>
      <c r="AU276" s="5">
        <f t="shared" si="430"/>
        <v>2.5836057485979991E-4</v>
      </c>
      <c r="AV276" s="5">
        <f t="shared" si="431"/>
        <v>1.5174846358592518E-4</v>
      </c>
      <c r="AW276" s="5">
        <f t="shared" si="432"/>
        <v>3.7411297125046451E-6</v>
      </c>
      <c r="AX276" s="5">
        <f t="shared" si="433"/>
        <v>9.9753024322759599E-3</v>
      </c>
      <c r="AY276" s="5">
        <f t="shared" si="434"/>
        <v>8.0197519672192095E-3</v>
      </c>
      <c r="AZ276" s="5">
        <f t="shared" si="435"/>
        <v>3.2237830407835545E-3</v>
      </c>
      <c r="BA276" s="5">
        <f t="shared" si="436"/>
        <v>8.639317139752129E-4</v>
      </c>
      <c r="BB276" s="5">
        <f t="shared" si="437"/>
        <v>1.7364180459025362E-4</v>
      </c>
      <c r="BC276" s="5">
        <f t="shared" si="438"/>
        <v>2.7920240281606251E-5</v>
      </c>
      <c r="BD276" s="5">
        <f t="shared" si="439"/>
        <v>1.6017213039845167E-5</v>
      </c>
      <c r="BE276" s="5">
        <f t="shared" si="440"/>
        <v>3.7630934534712423E-5</v>
      </c>
      <c r="BF276" s="5">
        <f t="shared" si="441"/>
        <v>4.4205169477145867E-5</v>
      </c>
      <c r="BG276" s="5">
        <f t="shared" si="442"/>
        <v>3.4618628400005012E-5</v>
      </c>
      <c r="BH276" s="5">
        <f t="shared" si="443"/>
        <v>2.0333302300490569E-5</v>
      </c>
      <c r="BI276" s="5">
        <f t="shared" si="444"/>
        <v>9.5542360064866165E-6</v>
      </c>
      <c r="BJ276" s="8">
        <f t="shared" si="445"/>
        <v>0.70846210416469202</v>
      </c>
      <c r="BK276" s="8">
        <f t="shared" si="446"/>
        <v>0.17849787728860436</v>
      </c>
      <c r="BL276" s="8">
        <f t="shared" si="447"/>
        <v>0.10691457801134611</v>
      </c>
      <c r="BM276" s="8">
        <f t="shared" si="448"/>
        <v>0.59983624492095</v>
      </c>
      <c r="BN276" s="8">
        <f t="shared" si="449"/>
        <v>0.38972112715739271</v>
      </c>
    </row>
    <row r="277" spans="1:66" x14ac:dyDescent="0.25">
      <c r="A277" t="s">
        <v>13</v>
      </c>
      <c r="B277" t="s">
        <v>15</v>
      </c>
      <c r="C277" t="s">
        <v>50</v>
      </c>
      <c r="D277" t="s">
        <v>540</v>
      </c>
      <c r="E277">
        <f>VLOOKUP(A277,home!$A$2:$E$405,3,FALSE)</f>
        <v>1.76143790849673</v>
      </c>
      <c r="F277">
        <f>VLOOKUP(B277,home!$B$2:$E$405,3,FALSE)</f>
        <v>1.3</v>
      </c>
      <c r="G277">
        <f>VLOOKUP(C277,away!$B$2:$E$405,4,FALSE)</f>
        <v>1</v>
      </c>
      <c r="H277">
        <f>VLOOKUP(A277,away!$A$2:$E$405,3,FALSE)</f>
        <v>1.3562091503267999</v>
      </c>
      <c r="I277">
        <f>VLOOKUP(C277,away!$B$2:$E$405,3,FALSE)</f>
        <v>0.47</v>
      </c>
      <c r="J277">
        <f>VLOOKUP(B277,home!$B$2:$E$405,4,FALSE)</f>
        <v>1</v>
      </c>
      <c r="K277" s="3">
        <f t="shared" si="394"/>
        <v>2.2898692810457493</v>
      </c>
      <c r="L277" s="3">
        <f t="shared" si="395"/>
        <v>0.63741830065359595</v>
      </c>
      <c r="M277" s="5">
        <f t="shared" si="396"/>
        <v>5.3542069853073103E-2</v>
      </c>
      <c r="N277" s="5">
        <f t="shared" si="397"/>
        <v>0.1226043410001578</v>
      </c>
      <c r="O277" s="5">
        <f t="shared" si="398"/>
        <v>3.4128695179221985E-2</v>
      </c>
      <c r="P277" s="5">
        <f t="shared" si="399"/>
        <v>7.8150250693074588E-2</v>
      </c>
      <c r="Q277" s="5">
        <f t="shared" si="400"/>
        <v>0.14037395708955963</v>
      </c>
      <c r="R277" s="5">
        <f t="shared" si="401"/>
        <v>1.0877127442332124E-2</v>
      </c>
      <c r="S277" s="5">
        <f t="shared" si="402"/>
        <v>2.8517116074098976E-2</v>
      </c>
      <c r="T277" s="5">
        <f t="shared" si="403"/>
        <v>8.9476929184047899E-2</v>
      </c>
      <c r="U277" s="5">
        <f t="shared" si="404"/>
        <v>2.4907199996216052E-2</v>
      </c>
      <c r="V277" s="5">
        <f t="shared" si="405"/>
        <v>4.6248570440859454E-3</v>
      </c>
      <c r="W277" s="5">
        <f t="shared" si="406"/>
        <v>0.10714600406607225</v>
      </c>
      <c r="X277" s="5">
        <f t="shared" si="407"/>
        <v>6.8296823833619055E-2</v>
      </c>
      <c r="Y277" s="5">
        <f t="shared" si="408"/>
        <v>2.1766822694031733E-2</v>
      </c>
      <c r="Z277" s="5">
        <f t="shared" si="409"/>
        <v>2.3110933634279793E-3</v>
      </c>
      <c r="AA277" s="5">
        <f t="shared" si="410"/>
        <v>5.2921016985424301E-3</v>
      </c>
      <c r="AB277" s="5">
        <f t="shared" si="411"/>
        <v>6.0591105558311723E-3</v>
      </c>
      <c r="AC277" s="5">
        <f t="shared" si="412"/>
        <v>4.2190390940102459E-4</v>
      </c>
      <c r="AD277" s="5">
        <f t="shared" si="413"/>
        <v>6.1337585824425465E-2</v>
      </c>
      <c r="AE277" s="5">
        <f t="shared" si="414"/>
        <v>3.9097699722399376E-2</v>
      </c>
      <c r="AF277" s="5">
        <f t="shared" si="415"/>
        <v>1.2460794658258188E-2</v>
      </c>
      <c r="AG277" s="5">
        <f t="shared" si="416"/>
        <v>2.647579518620114E-3</v>
      </c>
      <c r="AH277" s="5">
        <f t="shared" si="417"/>
        <v>3.6828330109201646E-4</v>
      </c>
      <c r="AI277" s="5">
        <f t="shared" si="418"/>
        <v>8.4332061789273095E-4</v>
      </c>
      <c r="AJ277" s="5">
        <f t="shared" si="419"/>
        <v>9.6554698849254255E-4</v>
      </c>
      <c r="AK277" s="5">
        <f t="shared" si="420"/>
        <v>7.3699212945176897E-4</v>
      </c>
      <c r="AL277" s="5">
        <f t="shared" si="421"/>
        <v>2.4632515237873888E-5</v>
      </c>
      <c r="AM277" s="5">
        <f t="shared" si="422"/>
        <v>2.8091010710571799E-2</v>
      </c>
      <c r="AN277" s="5">
        <f t="shared" si="423"/>
        <v>1.790572431077464E-2</v>
      </c>
      <c r="AO277" s="5">
        <f t="shared" si="424"/>
        <v>5.706718181072875E-3</v>
      </c>
      <c r="AP277" s="5">
        <f t="shared" si="425"/>
        <v>1.2125222017628176E-3</v>
      </c>
      <c r="AQ277" s="5">
        <f t="shared" si="426"/>
        <v>1.932209603381029E-4</v>
      </c>
      <c r="AR277" s="5">
        <f t="shared" si="427"/>
        <v>4.6950103188233954E-5</v>
      </c>
      <c r="AS277" s="5">
        <f t="shared" si="428"/>
        <v>1.0750959903266504E-4</v>
      </c>
      <c r="AT277" s="5">
        <f t="shared" si="429"/>
        <v>1.2309146412122274E-4</v>
      </c>
      <c r="AU277" s="5">
        <f t="shared" si="430"/>
        <v>9.3954454150044328E-5</v>
      </c>
      <c r="AV277" s="5">
        <f t="shared" si="431"/>
        <v>5.3785854593901966E-5</v>
      </c>
      <c r="AW277" s="5">
        <f t="shared" si="432"/>
        <v>9.9871478339026727E-7</v>
      </c>
      <c r="AX277" s="5">
        <f t="shared" si="433"/>
        <v>1.072079041661092E-2</v>
      </c>
      <c r="AY277" s="5">
        <f t="shared" si="434"/>
        <v>6.8336280090194896E-3</v>
      </c>
      <c r="AZ277" s="5">
        <f t="shared" si="435"/>
        <v>2.1779397764040095E-3</v>
      </c>
      <c r="BA277" s="5">
        <f t="shared" si="436"/>
        <v>4.6275289040043885E-4</v>
      </c>
      <c r="BB277" s="5">
        <f t="shared" si="437"/>
        <v>7.3741790255396858E-5</v>
      </c>
      <c r="BC277" s="5">
        <f t="shared" si="438"/>
        <v>9.400873326349795E-6</v>
      </c>
      <c r="BD277" s="5">
        <f t="shared" si="439"/>
        <v>4.9878091649591773E-6</v>
      </c>
      <c r="BE277" s="5">
        <f t="shared" si="440"/>
        <v>1.1421430986558472E-5</v>
      </c>
      <c r="BF277" s="5">
        <f t="shared" si="441"/>
        <v>1.3076791980852147E-5</v>
      </c>
      <c r="BG277" s="5">
        <f t="shared" si="442"/>
        <v>9.9813814171929089E-6</v>
      </c>
      <c r="BH277" s="5">
        <f t="shared" si="443"/>
        <v>5.7140146724077334E-6</v>
      </c>
      <c r="BI277" s="5">
        <f t="shared" si="444"/>
        <v>2.6168693339582301E-6</v>
      </c>
      <c r="BJ277" s="8">
        <f t="shared" si="445"/>
        <v>0.73859598771172852</v>
      </c>
      <c r="BK277" s="8">
        <f t="shared" si="446"/>
        <v>0.172114458097991</v>
      </c>
      <c r="BL277" s="8">
        <f t="shared" si="447"/>
        <v>8.4651467681714845E-2</v>
      </c>
      <c r="BM277" s="8">
        <f t="shared" si="448"/>
        <v>0.55116393630320692</v>
      </c>
      <c r="BN277" s="8">
        <f t="shared" si="449"/>
        <v>0.43967644125741923</v>
      </c>
    </row>
    <row r="278" spans="1:66" x14ac:dyDescent="0.25">
      <c r="A278" t="s">
        <v>13</v>
      </c>
      <c r="B278" t="s">
        <v>52</v>
      </c>
      <c r="C278" t="s">
        <v>45</v>
      </c>
      <c r="D278" t="s">
        <v>540</v>
      </c>
      <c r="E278">
        <f>VLOOKUP(A278,home!$A$2:$E$405,3,FALSE)</f>
        <v>1.76143790849673</v>
      </c>
      <c r="F278">
        <f>VLOOKUP(B278,home!$B$2:$E$405,3,FALSE)</f>
        <v>1.44</v>
      </c>
      <c r="G278">
        <f>VLOOKUP(C278,away!$B$2:$E$405,4,FALSE)</f>
        <v>0.94</v>
      </c>
      <c r="H278">
        <f>VLOOKUP(A278,away!$A$2:$E$405,3,FALSE)</f>
        <v>1.3562091503267999</v>
      </c>
      <c r="I278">
        <f>VLOOKUP(C278,away!$B$2:$E$405,3,FALSE)</f>
        <v>0.83</v>
      </c>
      <c r="J278">
        <f>VLOOKUP(B278,home!$B$2:$E$405,4,FALSE)</f>
        <v>0.74</v>
      </c>
      <c r="K278" s="3">
        <f t="shared" si="394"/>
        <v>2.3842823529411734</v>
      </c>
      <c r="L278" s="3">
        <f t="shared" si="395"/>
        <v>0.83298366013072045</v>
      </c>
      <c r="M278" s="5">
        <f t="shared" si="396"/>
        <v>4.0064444329555977E-2</v>
      </c>
      <c r="N278" s="5">
        <f t="shared" si="397"/>
        <v>9.5524947595354376E-2</v>
      </c>
      <c r="O278" s="5">
        <f t="shared" si="398"/>
        <v>3.3373027478737029E-2</v>
      </c>
      <c r="P278" s="5">
        <f t="shared" si="399"/>
        <v>7.9570720481773549E-2</v>
      </c>
      <c r="Q278" s="5">
        <f t="shared" si="400"/>
        <v>0.11387922340861695</v>
      </c>
      <c r="R278" s="5">
        <f t="shared" si="401"/>
        <v>1.3899593289440739E-2</v>
      </c>
      <c r="S278" s="5">
        <f t="shared" si="402"/>
        <v>3.9508220218330364E-2</v>
      </c>
      <c r="T278" s="5">
        <f t="shared" si="403"/>
        <v>9.4859532327753765E-2</v>
      </c>
      <c r="U278" s="5">
        <f t="shared" si="404"/>
        <v>3.3140554993073106E-2</v>
      </c>
      <c r="V278" s="5">
        <f t="shared" si="405"/>
        <v>8.7184468266125713E-3</v>
      </c>
      <c r="W278" s="5">
        <f t="shared" si="406"/>
        <v>9.0506740913270253E-2</v>
      </c>
      <c r="X278" s="5">
        <f t="shared" si="407"/>
        <v>7.5390636312438683E-2</v>
      </c>
      <c r="Y278" s="5">
        <f t="shared" si="408"/>
        <v>3.1399584087559586E-2</v>
      </c>
      <c r="Z278" s="5">
        <f t="shared" si="409"/>
        <v>3.8593780308555825E-3</v>
      </c>
      <c r="AA278" s="5">
        <f t="shared" si="410"/>
        <v>9.2018469322978202E-3</v>
      </c>
      <c r="AB278" s="5">
        <f t="shared" si="411"/>
        <v>1.0969900627571787E-2</v>
      </c>
      <c r="AC278" s="5">
        <f t="shared" si="412"/>
        <v>1.0822143971491135E-3</v>
      </c>
      <c r="AD278" s="5">
        <f t="shared" si="413"/>
        <v>5.394840629543228E-2</v>
      </c>
      <c r="AE278" s="5">
        <f t="shared" si="414"/>
        <v>4.4938140934188381E-2</v>
      </c>
      <c r="AF278" s="5">
        <f t="shared" si="415"/>
        <v>1.8716368557415194E-2</v>
      </c>
      <c r="AG278" s="5">
        <f t="shared" si="416"/>
        <v>5.1968097284370808E-3</v>
      </c>
      <c r="AH278" s="5">
        <f t="shared" si="417"/>
        <v>8.0369970949254377E-4</v>
      </c>
      <c r="AI278" s="5">
        <f t="shared" si="418"/>
        <v>1.9162470344070196E-3</v>
      </c>
      <c r="AJ278" s="5">
        <f t="shared" si="419"/>
        <v>2.2844369940062579E-3</v>
      </c>
      <c r="AK278" s="5">
        <f t="shared" si="420"/>
        <v>1.8155809370717006E-3</v>
      </c>
      <c r="AL278" s="5">
        <f t="shared" si="421"/>
        <v>8.5974065771207559E-5</v>
      </c>
      <c r="AM278" s="5">
        <f t="shared" si="422"/>
        <v>2.5725646619899942E-2</v>
      </c>
      <c r="AN278" s="5">
        <f t="shared" si="423"/>
        <v>2.142904328067375E-2</v>
      </c>
      <c r="AO278" s="5">
        <f t="shared" si="424"/>
        <v>8.9250214525176206E-3</v>
      </c>
      <c r="AP278" s="5">
        <f t="shared" si="425"/>
        <v>2.4781323454211089E-3</v>
      </c>
      <c r="AQ278" s="5">
        <f t="shared" si="426"/>
        <v>5.1606093784430042E-4</v>
      </c>
      <c r="AR278" s="5">
        <f t="shared" si="427"/>
        <v>1.3389374513181923E-4</v>
      </c>
      <c r="AS278" s="5">
        <f t="shared" si="428"/>
        <v>3.1924049368699974E-4</v>
      </c>
      <c r="AT278" s="5">
        <f t="shared" si="429"/>
        <v>3.8057973772107089E-4</v>
      </c>
      <c r="AU278" s="5">
        <f t="shared" si="430"/>
        <v>3.0246985084510984E-4</v>
      </c>
      <c r="AV278" s="5">
        <f t="shared" si="431"/>
        <v>1.8029338191668604E-4</v>
      </c>
      <c r="AW278" s="5">
        <f t="shared" si="432"/>
        <v>4.7430655997140816E-6</v>
      </c>
      <c r="AX278" s="5">
        <f t="shared" si="433"/>
        <v>1.0222867542304693E-2</v>
      </c>
      <c r="AY278" s="5">
        <f t="shared" si="434"/>
        <v>8.5154816224205041E-3</v>
      </c>
      <c r="AZ278" s="5">
        <f t="shared" si="435"/>
        <v>3.5466285248098588E-3</v>
      </c>
      <c r="BA278" s="5">
        <f t="shared" si="436"/>
        <v>9.847612032400446E-4</v>
      </c>
      <c r="BB278" s="5">
        <f t="shared" si="437"/>
        <v>2.0507249785740612E-4</v>
      </c>
      <c r="BC278" s="5">
        <f t="shared" si="438"/>
        <v>3.4164407971482315E-5</v>
      </c>
      <c r="BD278" s="5">
        <f t="shared" si="439"/>
        <v>1.8588550314752093E-5</v>
      </c>
      <c r="BE278" s="5">
        <f t="shared" si="440"/>
        <v>4.4320352482222517E-5</v>
      </c>
      <c r="BF278" s="5">
        <f t="shared" si="441"/>
        <v>5.2836117149747856E-5</v>
      </c>
      <c r="BG278" s="5">
        <f t="shared" si="442"/>
        <v>4.1992073906025431E-5</v>
      </c>
      <c r="BH278" s="5">
        <f t="shared" si="443"/>
        <v>2.5030240194384486E-5</v>
      </c>
      <c r="BI278" s="5">
        <f t="shared" si="444"/>
        <v>1.1935831997069957E-5</v>
      </c>
      <c r="BJ278" s="8">
        <f t="shared" si="445"/>
        <v>0.70694327059542739</v>
      </c>
      <c r="BK278" s="8">
        <f t="shared" si="446"/>
        <v>0.17754550194161328</v>
      </c>
      <c r="BL278" s="8">
        <f t="shared" si="447"/>
        <v>0.10891606837144389</v>
      </c>
      <c r="BM278" s="8">
        <f t="shared" si="448"/>
        <v>0.61244152379904104</v>
      </c>
      <c r="BN278" s="8">
        <f t="shared" si="449"/>
        <v>0.3763119565834786</v>
      </c>
    </row>
    <row r="279" spans="1:66" x14ac:dyDescent="0.25">
      <c r="A279" t="s">
        <v>13</v>
      </c>
      <c r="B279" t="s">
        <v>49</v>
      </c>
      <c r="C279" t="s">
        <v>53</v>
      </c>
      <c r="D279" t="s">
        <v>540</v>
      </c>
      <c r="E279">
        <f>VLOOKUP(A279,home!$A$2:$E$405,3,FALSE)</f>
        <v>1.76143790849673</v>
      </c>
      <c r="F279">
        <f>VLOOKUP(B279,home!$B$2:$E$405,3,FALSE)</f>
        <v>1.1000000000000001</v>
      </c>
      <c r="G279">
        <f>VLOOKUP(C279,away!$B$2:$E$405,4,FALSE)</f>
        <v>0.9</v>
      </c>
      <c r="H279">
        <f>VLOOKUP(A279,away!$A$2:$E$405,3,FALSE)</f>
        <v>1.3562091503267999</v>
      </c>
      <c r="I279">
        <f>VLOOKUP(C279,away!$B$2:$E$405,3,FALSE)</f>
        <v>0.43</v>
      </c>
      <c r="J279">
        <f>VLOOKUP(B279,home!$B$2:$E$405,4,FALSE)</f>
        <v>0.73</v>
      </c>
      <c r="K279" s="3">
        <f t="shared" si="394"/>
        <v>1.743823529411763</v>
      </c>
      <c r="L279" s="3">
        <f t="shared" si="395"/>
        <v>0.42571405228758247</v>
      </c>
      <c r="M279" s="5">
        <f t="shared" si="396"/>
        <v>0.11423042693964204</v>
      </c>
      <c r="N279" s="5">
        <f t="shared" si="397"/>
        <v>0.19919770627209912</v>
      </c>
      <c r="O279" s="5">
        <f t="shared" si="398"/>
        <v>4.862949794701564E-2</v>
      </c>
      <c r="P279" s="5">
        <f t="shared" si="399"/>
        <v>8.4801262743486885E-2</v>
      </c>
      <c r="Q279" s="5">
        <f t="shared" si="400"/>
        <v>0.17368282360106982</v>
      </c>
      <c r="R279" s="5">
        <f t="shared" si="401"/>
        <v>1.035113031586735E-2</v>
      </c>
      <c r="S279" s="5">
        <f t="shared" si="402"/>
        <v>1.5738482196800487E-2</v>
      </c>
      <c r="T279" s="5">
        <f t="shared" si="403"/>
        <v>7.3939218647960797E-2</v>
      </c>
      <c r="U279" s="5">
        <f t="shared" si="404"/>
        <v>1.8050544600816898E-2</v>
      </c>
      <c r="V279" s="5">
        <f t="shared" si="405"/>
        <v>1.2981977644379947E-3</v>
      </c>
      <c r="W279" s="5">
        <f t="shared" si="406"/>
        <v>0.10095739815007271</v>
      </c>
      <c r="X279" s="5">
        <f t="shared" si="407"/>
        <v>4.2978983074878331E-2</v>
      </c>
      <c r="Y279" s="5">
        <f t="shared" si="408"/>
        <v>9.1483785240029387E-3</v>
      </c>
      <c r="Z279" s="5">
        <f t="shared" si="409"/>
        <v>1.4688738775082446E-3</v>
      </c>
      <c r="AA279" s="5">
        <f t="shared" si="410"/>
        <v>2.5614568293371685E-3</v>
      </c>
      <c r="AB279" s="5">
        <f t="shared" si="411"/>
        <v>2.2333643442853032E-3</v>
      </c>
      <c r="AC279" s="5">
        <f t="shared" si="412"/>
        <v>6.0233956849607181E-5</v>
      </c>
      <c r="AD279" s="5">
        <f t="shared" si="413"/>
        <v>4.4012971590572096E-2</v>
      </c>
      <c r="AE279" s="5">
        <f t="shared" si="414"/>
        <v>1.873694048904069E-2</v>
      </c>
      <c r="AF279" s="5">
        <f t="shared" si="415"/>
        <v>3.9882894315303946E-3</v>
      </c>
      <c r="AG279" s="5">
        <f t="shared" si="416"/>
        <v>5.6595695186418106E-4</v>
      </c>
      <c r="AH279" s="5">
        <f t="shared" si="417"/>
        <v>1.5633006267335217E-4</v>
      </c>
      <c r="AI279" s="5">
        <f t="shared" si="418"/>
        <v>2.7261204164420706E-4</v>
      </c>
      <c r="AJ279" s="5">
        <f t="shared" si="419"/>
        <v>2.376936463100739E-4</v>
      </c>
      <c r="AK279" s="5">
        <f t="shared" si="420"/>
        <v>1.3816525774239474E-4</v>
      </c>
      <c r="AL279" s="5">
        <f t="shared" si="421"/>
        <v>1.7886357383860098E-6</v>
      </c>
      <c r="AM279" s="5">
        <f t="shared" si="422"/>
        <v>1.5350171091794219E-2</v>
      </c>
      <c r="AN279" s="5">
        <f t="shared" si="423"/>
        <v>6.5347835387954212E-3</v>
      </c>
      <c r="AO279" s="5">
        <f t="shared" si="424"/>
        <v>1.3909745905613935E-3</v>
      </c>
      <c r="AP279" s="5">
        <f t="shared" si="425"/>
        <v>1.9738580985898392E-4</v>
      </c>
      <c r="AQ279" s="5">
        <f t="shared" si="426"/>
        <v>2.1007478244783568E-5</v>
      </c>
      <c r="AR279" s="5">
        <f t="shared" si="427"/>
        <v>1.3310380895008908E-5</v>
      </c>
      <c r="AS279" s="5">
        <f t="shared" si="428"/>
        <v>2.3210955390149334E-5</v>
      </c>
      <c r="AT279" s="5">
        <f t="shared" si="429"/>
        <v>2.02379050747346E-5</v>
      </c>
      <c r="AU279" s="5">
        <f t="shared" si="430"/>
        <v>1.1763778351774637E-5</v>
      </c>
      <c r="AV279" s="5">
        <f t="shared" si="431"/>
        <v>5.128488371152335E-6</v>
      </c>
      <c r="AW279" s="5">
        <f t="shared" si="432"/>
        <v>3.6884162143644718E-8</v>
      </c>
      <c r="AX279" s="5">
        <f t="shared" si="433"/>
        <v>4.4613315883945031E-3</v>
      </c>
      <c r="AY279" s="5">
        <f t="shared" si="434"/>
        <v>1.8992515490940207E-3</v>
      </c>
      <c r="AZ279" s="5">
        <f t="shared" si="435"/>
        <v>4.0426903663914193E-4</v>
      </c>
      <c r="BA279" s="5">
        <f t="shared" si="436"/>
        <v>5.736766993401543E-5</v>
      </c>
      <c r="BB279" s="5">
        <f t="shared" si="437"/>
        <v>6.1055558094765532E-6</v>
      </c>
      <c r="BC279" s="5">
        <f t="shared" si="438"/>
        <v>5.1984418102405124E-7</v>
      </c>
      <c r="BD279" s="5">
        <f t="shared" si="439"/>
        <v>9.444026980509096E-7</v>
      </c>
      <c r="BE279" s="5">
        <f t="shared" si="440"/>
        <v>1.6468716461011287E-6</v>
      </c>
      <c r="BF279" s="5">
        <f t="shared" si="441"/>
        <v>1.4359267631961153E-6</v>
      </c>
      <c r="BG279" s="5">
        <f t="shared" si="442"/>
        <v>8.3466762539115262E-7</v>
      </c>
      <c r="BH279" s="5">
        <f t="shared" si="443"/>
        <v>3.6387826109883375E-7</v>
      </c>
      <c r="BI279" s="5">
        <f t="shared" si="444"/>
        <v>1.2690789470911669E-7</v>
      </c>
      <c r="BJ279" s="8">
        <f t="shared" si="445"/>
        <v>0.69753183448639811</v>
      </c>
      <c r="BK279" s="8">
        <f t="shared" si="446"/>
        <v>0.21802964378604942</v>
      </c>
      <c r="BL279" s="8">
        <f t="shared" si="447"/>
        <v>8.2709799208663726E-2</v>
      </c>
      <c r="BM279" s="8">
        <f t="shared" si="448"/>
        <v>0.36694808887450697</v>
      </c>
      <c r="BN279" s="8">
        <f t="shared" si="449"/>
        <v>0.63089284781918087</v>
      </c>
    </row>
    <row r="280" spans="1:66" x14ac:dyDescent="0.25">
      <c r="A280" t="s">
        <v>13</v>
      </c>
      <c r="B280" t="s">
        <v>230</v>
      </c>
      <c r="C280" t="s">
        <v>54</v>
      </c>
      <c r="D280" t="s">
        <v>540</v>
      </c>
      <c r="E280">
        <f>VLOOKUP(A280,home!$A$2:$E$405,3,FALSE)</f>
        <v>1.76143790849673</v>
      </c>
      <c r="F280">
        <f>VLOOKUP(B280,home!$B$2:$E$405,3,FALSE)</f>
        <v>1.52</v>
      </c>
      <c r="G280">
        <f>VLOOKUP(C280,away!$B$2:$E$405,4,FALSE)</f>
        <v>1.1399999999999999</v>
      </c>
      <c r="H280">
        <f>VLOOKUP(A280,away!$A$2:$E$405,3,FALSE)</f>
        <v>1.3562091503267999</v>
      </c>
      <c r="I280">
        <f>VLOOKUP(C280,away!$B$2:$E$405,3,FALSE)</f>
        <v>0.7</v>
      </c>
      <c r="J280">
        <f>VLOOKUP(B280,home!$B$2:$E$405,4,FALSE)</f>
        <v>1.1599999999999999</v>
      </c>
      <c r="K280" s="3">
        <f t="shared" si="394"/>
        <v>3.0522196078431336</v>
      </c>
      <c r="L280" s="3">
        <f t="shared" si="395"/>
        <v>1.1012418300653615</v>
      </c>
      <c r="M280" s="5">
        <f t="shared" si="396"/>
        <v>1.5709943268246457E-2</v>
      </c>
      <c r="N280" s="5">
        <f t="shared" si="397"/>
        <v>4.7950196881445077E-2</v>
      </c>
      <c r="O280" s="5">
        <f t="shared" si="398"/>
        <v>1.7300446674946731E-2</v>
      </c>
      <c r="P280" s="5">
        <f t="shared" si="399"/>
        <v>5.2804762565716958E-2</v>
      </c>
      <c r="Q280" s="5">
        <f t="shared" si="400"/>
        <v>7.3177265560742666E-2</v>
      </c>
      <c r="R280" s="5">
        <f t="shared" si="401"/>
        <v>9.5259877786332704E-3</v>
      </c>
      <c r="S280" s="5">
        <f t="shared" si="402"/>
        <v>4.43722631904351E-2</v>
      </c>
      <c r="T280" s="5">
        <f t="shared" si="403"/>
        <v>8.0585865845291191E-2</v>
      </c>
      <c r="U280" s="5">
        <f t="shared" si="404"/>
        <v>2.9075406682018527E-2</v>
      </c>
      <c r="V280" s="5">
        <f t="shared" si="405"/>
        <v>1.6571718534254855E-2</v>
      </c>
      <c r="W280" s="5">
        <f t="shared" si="406"/>
        <v>7.4451028264280961E-2</v>
      </c>
      <c r="X280" s="5">
        <f t="shared" si="407"/>
        <v>8.1988586616004708E-2</v>
      </c>
      <c r="Y280" s="5">
        <f t="shared" si="408"/>
        <v>4.5144630584740726E-2</v>
      </c>
      <c r="Z280" s="5">
        <f t="shared" si="409"/>
        <v>3.4968054048407898E-3</v>
      </c>
      <c r="AA280" s="5">
        <f t="shared" si="410"/>
        <v>1.0673018021466906E-2</v>
      </c>
      <c r="AB280" s="5">
        <f t="shared" si="411"/>
        <v>1.6288197439992207E-2</v>
      </c>
      <c r="AC280" s="5">
        <f t="shared" si="412"/>
        <v>3.4813368178894673E-3</v>
      </c>
      <c r="AD280" s="5">
        <f t="shared" si="413"/>
        <v>5.6810222073080431E-2</v>
      </c>
      <c r="AE280" s="5">
        <f t="shared" si="414"/>
        <v>6.2561792922178672E-2</v>
      </c>
      <c r="AF280" s="5">
        <f t="shared" si="415"/>
        <v>3.4447831664895123E-2</v>
      </c>
      <c r="AG280" s="5">
        <f t="shared" si="416"/>
        <v>1.2645131061477535E-2</v>
      </c>
      <c r="AH280" s="5">
        <f t="shared" si="417"/>
        <v>9.6270709585232969E-4</v>
      </c>
      <c r="AI280" s="5">
        <f t="shared" si="418"/>
        <v>2.9383934745701996E-3</v>
      </c>
      <c r="AJ280" s="5">
        <f t="shared" si="419"/>
        <v>4.4843110893207387E-3</v>
      </c>
      <c r="AK280" s="5">
        <f t="shared" si="420"/>
        <v>4.5623674114977216E-3</v>
      </c>
      <c r="AL280" s="5">
        <f t="shared" si="421"/>
        <v>4.6806321561073614E-4</v>
      </c>
      <c r="AM280" s="5">
        <f t="shared" si="422"/>
        <v>3.4679454747475767E-2</v>
      </c>
      <c r="AN280" s="5">
        <f t="shared" si="423"/>
        <v>3.8190466211779101E-2</v>
      </c>
      <c r="AO280" s="5">
        <f t="shared" si="424"/>
        <v>2.102846945105449E-2</v>
      </c>
      <c r="AP280" s="5">
        <f t="shared" si="425"/>
        <v>7.7191433939175968E-3</v>
      </c>
      <c r="AQ280" s="5">
        <f t="shared" si="426"/>
        <v>2.1251608994136899E-3</v>
      </c>
      <c r="AR280" s="5">
        <f t="shared" si="427"/>
        <v>2.1203466481066569E-4</v>
      </c>
      <c r="AS280" s="5">
        <f t="shared" si="428"/>
        <v>6.471763614775603E-4</v>
      </c>
      <c r="AT280" s="5">
        <f t="shared" si="429"/>
        <v>9.8766219011719265E-4</v>
      </c>
      <c r="AU280" s="5">
        <f t="shared" si="430"/>
        <v>1.004853967533663E-3</v>
      </c>
      <c r="AV280" s="5">
        <f t="shared" si="431"/>
        <v>7.6675874568130347E-4</v>
      </c>
      <c r="AW280" s="5">
        <f t="shared" si="432"/>
        <v>4.3701917074016757E-5</v>
      </c>
      <c r="AX280" s="5">
        <f t="shared" si="433"/>
        <v>1.7641551961592363E-2</v>
      </c>
      <c r="AY280" s="5">
        <f t="shared" si="434"/>
        <v>1.9427614967377139E-2</v>
      </c>
      <c r="AZ280" s="5">
        <f t="shared" si="435"/>
        <v>1.0697251130239808E-2</v>
      </c>
      <c r="BA280" s="5">
        <f t="shared" si="436"/>
        <v>3.9267534704446804E-3</v>
      </c>
      <c r="BB280" s="5">
        <f t="shared" si="437"/>
        <v>1.0810762945020023E-3</v>
      </c>
      <c r="BC280" s="5">
        <f t="shared" si="438"/>
        <v>2.3810528739953284E-4</v>
      </c>
      <c r="BD280" s="5">
        <f t="shared" si="439"/>
        <v>3.8916907052232191E-5</v>
      </c>
      <c r="BE280" s="5">
        <f t="shared" si="440"/>
        <v>1.1878294678143181E-4</v>
      </c>
      <c r="BF280" s="5">
        <f t="shared" si="441"/>
        <v>1.8127581962183679E-4</v>
      </c>
      <c r="BG280" s="5">
        <f t="shared" si="442"/>
        <v>1.8443120369253518E-4</v>
      </c>
      <c r="BH280" s="5">
        <f t="shared" si="443"/>
        <v>1.4073113405211672E-4</v>
      </c>
      <c r="BI280" s="5">
        <f t="shared" si="444"/>
        <v>8.5908465357574203E-5</v>
      </c>
      <c r="BJ280" s="8">
        <f t="shared" si="445"/>
        <v>0.72651759928933346</v>
      </c>
      <c r="BK280" s="8">
        <f t="shared" si="446"/>
        <v>0.15283570255953072</v>
      </c>
      <c r="BL280" s="8">
        <f t="shared" si="447"/>
        <v>0.10017936807447674</v>
      </c>
      <c r="BM280" s="8">
        <f t="shared" si="448"/>
        <v>0.74717695954814733</v>
      </c>
      <c r="BN280" s="8">
        <f t="shared" si="449"/>
        <v>0.21646860272973117</v>
      </c>
    </row>
    <row r="281" spans="1:66" x14ac:dyDescent="0.25">
      <c r="A281" t="s">
        <v>16</v>
      </c>
      <c r="B281" t="s">
        <v>48</v>
      </c>
      <c r="C281" t="s">
        <v>287</v>
      </c>
      <c r="D281" t="s">
        <v>540</v>
      </c>
      <c r="E281">
        <f>VLOOKUP(A281,home!$A$2:$E$405,3,FALSE)</f>
        <v>1.5457516339869299</v>
      </c>
      <c r="F281">
        <f>VLOOKUP(B281,home!$B$2:$E$405,3,FALSE)</f>
        <v>0.5</v>
      </c>
      <c r="G281">
        <f>VLOOKUP(C281,away!$B$2:$E$405,4,FALSE)</f>
        <v>0.68</v>
      </c>
      <c r="H281">
        <f>VLOOKUP(A281,away!$A$2:$E$405,3,FALSE)</f>
        <v>1.36928104575163</v>
      </c>
      <c r="I281">
        <f>VLOOKUP(C281,away!$B$2:$E$405,3,FALSE)</f>
        <v>1.18</v>
      </c>
      <c r="J281">
        <f>VLOOKUP(B281,home!$B$2:$E$405,4,FALSE)</f>
        <v>1</v>
      </c>
      <c r="K281" s="3">
        <f t="shared" si="394"/>
        <v>0.52555555555555622</v>
      </c>
      <c r="L281" s="3">
        <f t="shared" si="395"/>
        <v>1.6157516339869233</v>
      </c>
      <c r="M281" s="5">
        <f t="shared" si="396"/>
        <v>0.11750114631860631</v>
      </c>
      <c r="N281" s="5">
        <f t="shared" si="397"/>
        <v>6.1753380231889837E-2</v>
      </c>
      <c r="O281" s="5">
        <f t="shared" si="398"/>
        <v>0.1898526691596247</v>
      </c>
      <c r="P281" s="5">
        <f t="shared" si="399"/>
        <v>9.9778125013891786E-2</v>
      </c>
      <c r="Q281" s="5">
        <f t="shared" si="400"/>
        <v>1.6227416027602182E-2</v>
      </c>
      <c r="R281" s="5">
        <f t="shared" si="401"/>
        <v>0.1533773802057212</v>
      </c>
      <c r="S281" s="5">
        <f t="shared" si="402"/>
        <v>2.1182078948176471E-2</v>
      </c>
      <c r="T281" s="5">
        <f t="shared" si="403"/>
        <v>2.6219473961983812E-2</v>
      </c>
      <c r="U281" s="5">
        <f t="shared" si="404"/>
        <v>8.0608334263673587E-2</v>
      </c>
      <c r="V281" s="5">
        <f t="shared" si="405"/>
        <v>1.9985697421902068E-3</v>
      </c>
      <c r="W281" s="5">
        <f t="shared" si="406"/>
        <v>2.8428028818725344E-3</v>
      </c>
      <c r="X281" s="5">
        <f t="shared" si="407"/>
        <v>4.5932634014882821E-3</v>
      </c>
      <c r="Y281" s="5">
        <f t="shared" si="408"/>
        <v>3.7107864231435131E-3</v>
      </c>
      <c r="Z281" s="5">
        <f t="shared" si="409"/>
        <v>8.2606584228009206E-2</v>
      </c>
      <c r="AA281" s="5">
        <f t="shared" si="410"/>
        <v>4.3414349266498224E-2</v>
      </c>
      <c r="AB281" s="5">
        <f t="shared" si="411"/>
        <v>1.1408326223918713E-2</v>
      </c>
      <c r="AC281" s="5">
        <f t="shared" si="412"/>
        <v>1.060699979494896E-4</v>
      </c>
      <c r="AD281" s="5">
        <f t="shared" si="413"/>
        <v>3.7351271197936392E-4</v>
      </c>
      <c r="AE281" s="5">
        <f t="shared" si="414"/>
        <v>6.0350377469554429E-4</v>
      </c>
      <c r="AF281" s="5">
        <f t="shared" si="415"/>
        <v>4.8755610504080097E-4</v>
      </c>
      <c r="AG281" s="5">
        <f t="shared" si="416"/>
        <v>2.6258985779332468E-4</v>
      </c>
      <c r="AH281" s="5">
        <f t="shared" si="417"/>
        <v>3.3367930861121081E-2</v>
      </c>
      <c r="AI281" s="5">
        <f t="shared" si="418"/>
        <v>1.7536701441455881E-2</v>
      </c>
      <c r="AJ281" s="5">
        <f t="shared" si="419"/>
        <v>4.6082554343381335E-3</v>
      </c>
      <c r="AK281" s="5">
        <f t="shared" si="420"/>
        <v>8.0729808164516309E-4</v>
      </c>
      <c r="AL281" s="5">
        <f t="shared" si="421"/>
        <v>3.602846728637071E-6</v>
      </c>
      <c r="AM281" s="5">
        <f t="shared" si="422"/>
        <v>3.9260336170275421E-5</v>
      </c>
      <c r="AN281" s="5">
        <f t="shared" si="423"/>
        <v>6.3434952317998415E-5</v>
      </c>
      <c r="AO281" s="5">
        <f t="shared" si="424"/>
        <v>5.1247563929844268E-5</v>
      </c>
      <c r="AP281" s="5">
        <f t="shared" si="425"/>
        <v>2.7601111719165059E-5</v>
      </c>
      <c r="AQ281" s="5">
        <f t="shared" si="426"/>
        <v>1.1149135340024145E-5</v>
      </c>
      <c r="AR281" s="5">
        <f t="shared" si="427"/>
        <v>1.078285776232381E-2</v>
      </c>
      <c r="AS281" s="5">
        <f t="shared" si="428"/>
        <v>5.6669908017546317E-3</v>
      </c>
      <c r="AT281" s="5">
        <f t="shared" si="429"/>
        <v>1.4891592495721909E-3</v>
      </c>
      <c r="AU281" s="5">
        <f t="shared" si="430"/>
        <v>2.6087863890653605E-4</v>
      </c>
      <c r="AV281" s="5">
        <f t="shared" si="431"/>
        <v>3.4276554500775464E-5</v>
      </c>
      <c r="AW281" s="5">
        <f t="shared" si="432"/>
        <v>8.4983873339577313E-8</v>
      </c>
      <c r="AX281" s="5">
        <f t="shared" si="433"/>
        <v>3.4389146312111654E-6</v>
      </c>
      <c r="AY281" s="5">
        <f t="shared" si="434"/>
        <v>5.5564319345209785E-6</v>
      </c>
      <c r="AZ281" s="5">
        <f t="shared" si="435"/>
        <v>4.4889069886696963E-6</v>
      </c>
      <c r="BA281" s="5">
        <f t="shared" si="436"/>
        <v>2.4176529339194602E-6</v>
      </c>
      <c r="BB281" s="5">
        <f t="shared" si="437"/>
        <v>9.7658166959841225E-7</v>
      </c>
      <c r="BC281" s="5">
        <f t="shared" si="438"/>
        <v>3.1558268567506225E-7</v>
      </c>
      <c r="BD281" s="5">
        <f t="shared" si="439"/>
        <v>2.9037366747538818E-3</v>
      </c>
      <c r="BE281" s="5">
        <f t="shared" si="440"/>
        <v>1.5260749412873197E-3</v>
      </c>
      <c r="BF281" s="5">
        <f t="shared" si="441"/>
        <v>4.0101858179383501E-4</v>
      </c>
      <c r="BG281" s="5">
        <f t="shared" si="442"/>
        <v>7.0252514514253418E-5</v>
      </c>
      <c r="BH281" s="5">
        <f t="shared" si="443"/>
        <v>9.2303998236783053E-6</v>
      </c>
      <c r="BI281" s="5">
        <f t="shared" si="444"/>
        <v>9.7021758146663233E-7</v>
      </c>
      <c r="BJ281" s="8">
        <f t="shared" si="445"/>
        <v>0.11728417254781011</v>
      </c>
      <c r="BK281" s="8">
        <f t="shared" si="446"/>
        <v>0.24057514929947743</v>
      </c>
      <c r="BL281" s="8">
        <f t="shared" si="447"/>
        <v>0.55812669127480907</v>
      </c>
      <c r="BM281" s="8">
        <f t="shared" si="448"/>
        <v>0.36009700894470847</v>
      </c>
      <c r="BN281" s="8">
        <f t="shared" si="449"/>
        <v>0.63849011695733604</v>
      </c>
    </row>
    <row r="282" spans="1:66" x14ac:dyDescent="0.25">
      <c r="A282" t="s">
        <v>16</v>
      </c>
      <c r="B282" t="s">
        <v>233</v>
      </c>
      <c r="C282" t="s">
        <v>495</v>
      </c>
      <c r="D282" t="s">
        <v>540</v>
      </c>
      <c r="E282">
        <f>VLOOKUP(A282,home!$A$2:$E$405,3,FALSE)</f>
        <v>1.5457516339869299</v>
      </c>
      <c r="F282">
        <f>VLOOKUP(B282,home!$B$2:$E$405,3,FALSE)</f>
        <v>0.88</v>
      </c>
      <c r="G282" t="e">
        <f>VLOOKUP(C282,away!$B$2:$E$405,4,FALSE)</f>
        <v>#N/A</v>
      </c>
      <c r="H282">
        <f>VLOOKUP(A282,away!$A$2:$E$405,3,FALSE)</f>
        <v>1.36928104575163</v>
      </c>
      <c r="I282" t="e">
        <f>VLOOKUP(C282,away!$B$2:$E$405,3,FALSE)</f>
        <v>#N/A</v>
      </c>
      <c r="J282">
        <f>VLOOKUP(B282,home!$B$2:$E$405,4,FALSE)</f>
        <v>0.99</v>
      </c>
      <c r="K282" s="3" t="e">
        <f t="shared" si="394"/>
        <v>#N/A</v>
      </c>
      <c r="L282" s="3" t="e">
        <f t="shared" si="395"/>
        <v>#N/A</v>
      </c>
      <c r="M282" s="5" t="e">
        <f t="shared" si="396"/>
        <v>#N/A</v>
      </c>
      <c r="N282" s="5" t="e">
        <f t="shared" si="397"/>
        <v>#N/A</v>
      </c>
      <c r="O282" s="5" t="e">
        <f t="shared" si="398"/>
        <v>#N/A</v>
      </c>
      <c r="P282" s="5" t="e">
        <f t="shared" si="399"/>
        <v>#N/A</v>
      </c>
      <c r="Q282" s="5" t="e">
        <f t="shared" si="400"/>
        <v>#N/A</v>
      </c>
      <c r="R282" s="5" t="e">
        <f t="shared" si="401"/>
        <v>#N/A</v>
      </c>
      <c r="S282" s="5" t="e">
        <f t="shared" si="402"/>
        <v>#N/A</v>
      </c>
      <c r="T282" s="5" t="e">
        <f t="shared" si="403"/>
        <v>#N/A</v>
      </c>
      <c r="U282" s="5" t="e">
        <f t="shared" si="404"/>
        <v>#N/A</v>
      </c>
      <c r="V282" s="5" t="e">
        <f t="shared" si="405"/>
        <v>#N/A</v>
      </c>
      <c r="W282" s="5" t="e">
        <f t="shared" si="406"/>
        <v>#N/A</v>
      </c>
      <c r="X282" s="5" t="e">
        <f t="shared" si="407"/>
        <v>#N/A</v>
      </c>
      <c r="Y282" s="5" t="e">
        <f t="shared" si="408"/>
        <v>#N/A</v>
      </c>
      <c r="Z282" s="5" t="e">
        <f t="shared" si="409"/>
        <v>#N/A</v>
      </c>
      <c r="AA282" s="5" t="e">
        <f t="shared" si="410"/>
        <v>#N/A</v>
      </c>
      <c r="AB282" s="5" t="e">
        <f t="shared" si="411"/>
        <v>#N/A</v>
      </c>
      <c r="AC282" s="5" t="e">
        <f t="shared" si="412"/>
        <v>#N/A</v>
      </c>
      <c r="AD282" s="5" t="e">
        <f t="shared" si="413"/>
        <v>#N/A</v>
      </c>
      <c r="AE282" s="5" t="e">
        <f t="shared" si="414"/>
        <v>#N/A</v>
      </c>
      <c r="AF282" s="5" t="e">
        <f t="shared" si="415"/>
        <v>#N/A</v>
      </c>
      <c r="AG282" s="5" t="e">
        <f t="shared" si="416"/>
        <v>#N/A</v>
      </c>
      <c r="AH282" s="5" t="e">
        <f t="shared" si="417"/>
        <v>#N/A</v>
      </c>
      <c r="AI282" s="5" t="e">
        <f t="shared" si="418"/>
        <v>#N/A</v>
      </c>
      <c r="AJ282" s="5" t="e">
        <f t="shared" si="419"/>
        <v>#N/A</v>
      </c>
      <c r="AK282" s="5" t="e">
        <f t="shared" si="420"/>
        <v>#N/A</v>
      </c>
      <c r="AL282" s="5" t="e">
        <f t="shared" si="421"/>
        <v>#N/A</v>
      </c>
      <c r="AM282" s="5" t="e">
        <f t="shared" si="422"/>
        <v>#N/A</v>
      </c>
      <c r="AN282" s="5" t="e">
        <f t="shared" si="423"/>
        <v>#N/A</v>
      </c>
      <c r="AO282" s="5" t="e">
        <f t="shared" si="424"/>
        <v>#N/A</v>
      </c>
      <c r="AP282" s="5" t="e">
        <f t="shared" si="425"/>
        <v>#N/A</v>
      </c>
      <c r="AQ282" s="5" t="e">
        <f t="shared" si="426"/>
        <v>#N/A</v>
      </c>
      <c r="AR282" s="5" t="e">
        <f t="shared" si="427"/>
        <v>#N/A</v>
      </c>
      <c r="AS282" s="5" t="e">
        <f t="shared" si="428"/>
        <v>#N/A</v>
      </c>
      <c r="AT282" s="5" t="e">
        <f t="shared" si="429"/>
        <v>#N/A</v>
      </c>
      <c r="AU282" s="5" t="e">
        <f t="shared" si="430"/>
        <v>#N/A</v>
      </c>
      <c r="AV282" s="5" t="e">
        <f t="shared" si="431"/>
        <v>#N/A</v>
      </c>
      <c r="AW282" s="5" t="e">
        <f t="shared" si="432"/>
        <v>#N/A</v>
      </c>
      <c r="AX282" s="5" t="e">
        <f t="shared" si="433"/>
        <v>#N/A</v>
      </c>
      <c r="AY282" s="5" t="e">
        <f t="shared" si="434"/>
        <v>#N/A</v>
      </c>
      <c r="AZ282" s="5" t="e">
        <f t="shared" si="435"/>
        <v>#N/A</v>
      </c>
      <c r="BA282" s="5" t="e">
        <f t="shared" si="436"/>
        <v>#N/A</v>
      </c>
      <c r="BB282" s="5" t="e">
        <f t="shared" si="437"/>
        <v>#N/A</v>
      </c>
      <c r="BC282" s="5" t="e">
        <f t="shared" si="438"/>
        <v>#N/A</v>
      </c>
      <c r="BD282" s="5" t="e">
        <f t="shared" si="439"/>
        <v>#N/A</v>
      </c>
      <c r="BE282" s="5" t="e">
        <f t="shared" si="440"/>
        <v>#N/A</v>
      </c>
      <c r="BF282" s="5" t="e">
        <f t="shared" si="441"/>
        <v>#N/A</v>
      </c>
      <c r="BG282" s="5" t="e">
        <f t="shared" si="442"/>
        <v>#N/A</v>
      </c>
      <c r="BH282" s="5" t="e">
        <f t="shared" si="443"/>
        <v>#N/A</v>
      </c>
      <c r="BI282" s="5" t="e">
        <f t="shared" si="444"/>
        <v>#N/A</v>
      </c>
      <c r="BJ282" s="8" t="e">
        <f t="shared" si="445"/>
        <v>#N/A</v>
      </c>
      <c r="BK282" s="8" t="e">
        <f t="shared" si="446"/>
        <v>#N/A</v>
      </c>
      <c r="BL282" s="8" t="e">
        <f t="shared" si="447"/>
        <v>#N/A</v>
      </c>
      <c r="BM282" s="8" t="e">
        <f t="shared" si="448"/>
        <v>#N/A</v>
      </c>
      <c r="BN282" s="8" t="e">
        <f t="shared" si="449"/>
        <v>#N/A</v>
      </c>
    </row>
    <row r="283" spans="1:66" x14ac:dyDescent="0.25">
      <c r="A283" t="s">
        <v>16</v>
      </c>
      <c r="B283" t="s">
        <v>234</v>
      </c>
      <c r="C283" t="s">
        <v>236</v>
      </c>
      <c r="D283" t="s">
        <v>540</v>
      </c>
      <c r="E283">
        <f>VLOOKUP(A283,home!$A$2:$E$405,3,FALSE)</f>
        <v>1.5457516339869299</v>
      </c>
      <c r="F283">
        <f>VLOOKUP(B283,home!$B$2:$E$405,3,FALSE)</f>
        <v>1.22</v>
      </c>
      <c r="G283">
        <f>VLOOKUP(C283,away!$B$2:$E$405,4,FALSE)</f>
        <v>0.95</v>
      </c>
      <c r="H283">
        <f>VLOOKUP(A283,away!$A$2:$E$405,3,FALSE)</f>
        <v>1.36928104575163</v>
      </c>
      <c r="I283">
        <f>VLOOKUP(C283,away!$B$2:$E$405,3,FALSE)</f>
        <v>0.88</v>
      </c>
      <c r="J283">
        <f>VLOOKUP(B283,home!$B$2:$E$405,4,FALSE)</f>
        <v>1.1200000000000001</v>
      </c>
      <c r="K283" s="3">
        <f t="shared" si="394"/>
        <v>1.7915261437908516</v>
      </c>
      <c r="L283" s="3">
        <f t="shared" si="395"/>
        <v>1.3495633986928066</v>
      </c>
      <c r="M283" s="5">
        <f t="shared" si="396"/>
        <v>4.3235665136078134E-2</v>
      </c>
      <c r="N283" s="5">
        <f t="shared" si="397"/>
        <v>7.7457824435470626E-2</v>
      </c>
      <c r="O283" s="5">
        <f t="shared" si="398"/>
        <v>5.8349271185789697E-2</v>
      </c>
      <c r="P283" s="5">
        <f t="shared" si="399"/>
        <v>0.10453424480048447</v>
      </c>
      <c r="Q283" s="5">
        <f t="shared" si="400"/>
        <v>6.9383858758653771E-2</v>
      </c>
      <c r="R283" s="5">
        <f t="shared" si="401"/>
        <v>3.9373020366371303E-2</v>
      </c>
      <c r="S283" s="5">
        <f t="shared" si="402"/>
        <v>6.3185152244189774E-2</v>
      </c>
      <c r="T283" s="5">
        <f t="shared" si="403"/>
        <v>9.3637916240750449E-2</v>
      </c>
      <c r="U283" s="5">
        <f t="shared" si="404"/>
        <v>7.0537795346363841E-2</v>
      </c>
      <c r="V283" s="5">
        <f t="shared" si="405"/>
        <v>1.6974186451706456E-2</v>
      </c>
      <c r="W283" s="5">
        <f t="shared" si="406"/>
        <v>4.1434332307740025E-2</v>
      </c>
      <c r="X283" s="5">
        <f t="shared" si="407"/>
        <v>5.5918258331800801E-2</v>
      </c>
      <c r="Y283" s="5">
        <f t="shared" si="408"/>
        <v>3.7732617381623722E-2</v>
      </c>
      <c r="Z283" s="5">
        <f t="shared" si="409"/>
        <v>1.7712129060813715E-2</v>
      </c>
      <c r="AA283" s="5">
        <f t="shared" si="410"/>
        <v>3.1731742274645473E-2</v>
      </c>
      <c r="AB283" s="5">
        <f t="shared" si="411"/>
        <v>2.8424122936530384E-2</v>
      </c>
      <c r="AC283" s="5">
        <f t="shared" si="412"/>
        <v>2.5649885289250342E-3</v>
      </c>
      <c r="AD283" s="5">
        <f t="shared" si="413"/>
        <v>1.8557672394958556E-2</v>
      </c>
      <c r="AE283" s="5">
        <f t="shared" si="414"/>
        <v>2.504475542916795E-2</v>
      </c>
      <c r="AF283" s="5">
        <f t="shared" si="415"/>
        <v>1.6899742628209011E-2</v>
      </c>
      <c r="AG283" s="5">
        <f t="shared" si="416"/>
        <v>7.6024246994531508E-3</v>
      </c>
      <c r="AH283" s="5">
        <f t="shared" si="417"/>
        <v>5.9759102733493476E-3</v>
      </c>
      <c r="AI283" s="5">
        <f t="shared" si="418"/>
        <v>1.0705999487653691E-2</v>
      </c>
      <c r="AJ283" s="5">
        <f t="shared" si="419"/>
        <v>9.5900389887715286E-3</v>
      </c>
      <c r="AK283" s="5">
        <f t="shared" si="420"/>
        <v>5.7269351894525915E-3</v>
      </c>
      <c r="AL283" s="5">
        <f t="shared" si="421"/>
        <v>2.480629248553806E-4</v>
      </c>
      <c r="AM283" s="5">
        <f t="shared" si="422"/>
        <v>6.6493110526948083E-3</v>
      </c>
      <c r="AN283" s="5">
        <f t="shared" si="423"/>
        <v>8.9736668232404514E-3</v>
      </c>
      <c r="AO283" s="5">
        <f t="shared" si="424"/>
        <v>6.0552661483546325E-3</v>
      </c>
      <c r="AP283" s="5">
        <f t="shared" si="425"/>
        <v>2.7239885210543257E-3</v>
      </c>
      <c r="AQ283" s="5">
        <f t="shared" si="426"/>
        <v>9.1904880161856721E-4</v>
      </c>
      <c r="AR283" s="5">
        <f t="shared" si="427"/>
        <v>1.6129739557569191E-3</v>
      </c>
      <c r="AS283" s="5">
        <f t="shared" si="428"/>
        <v>2.8896850109922691E-3</v>
      </c>
      <c r="AT283" s="5">
        <f t="shared" si="429"/>
        <v>2.5884731222566033E-3</v>
      </c>
      <c r="AU283" s="5">
        <f t="shared" si="430"/>
        <v>1.5457724236742124E-3</v>
      </c>
      <c r="AV283" s="5">
        <f t="shared" si="431"/>
        <v>6.9232292734082543E-4</v>
      </c>
      <c r="AW283" s="5">
        <f t="shared" si="432"/>
        <v>1.6660030832789782E-5</v>
      </c>
      <c r="AX283" s="5">
        <f t="shared" si="433"/>
        <v>1.9854024315167002E-3</v>
      </c>
      <c r="AY283" s="5">
        <f t="shared" si="434"/>
        <v>2.6794264532506405E-3</v>
      </c>
      <c r="AZ283" s="5">
        <f t="shared" si="435"/>
        <v>1.8080279353981737E-3</v>
      </c>
      <c r="BA283" s="5">
        <f t="shared" si="436"/>
        <v>8.1334944180916574E-4</v>
      </c>
      <c r="BB283" s="5">
        <f t="shared" si="437"/>
        <v>2.7441665925321878E-4</v>
      </c>
      <c r="BC283" s="5">
        <f t="shared" si="438"/>
        <v>7.4068535863939874E-5</v>
      </c>
      <c r="BD283" s="5">
        <f t="shared" si="439"/>
        <v>3.6280176895571464E-4</v>
      </c>
      <c r="BE283" s="5">
        <f t="shared" si="440"/>
        <v>6.4996885409773092E-4</v>
      </c>
      <c r="BF283" s="5">
        <f t="shared" si="441"/>
        <v>5.8221809738293344E-4</v>
      </c>
      <c r="BG283" s="5">
        <f t="shared" si="442"/>
        <v>3.476863142832311E-4</v>
      </c>
      <c r="BH283" s="5">
        <f t="shared" si="443"/>
        <v>1.5572228046917285E-4</v>
      </c>
      <c r="BI283" s="5">
        <f t="shared" si="444"/>
        <v>5.579610732625094E-5</v>
      </c>
      <c r="BJ283" s="8">
        <f t="shared" si="445"/>
        <v>0.47662537541188266</v>
      </c>
      <c r="BK283" s="8">
        <f t="shared" si="446"/>
        <v>0.23342172653948989</v>
      </c>
      <c r="BL283" s="8">
        <f t="shared" si="447"/>
        <v>0.2718982569114638</v>
      </c>
      <c r="BM283" s="8">
        <f t="shared" si="448"/>
        <v>0.60466083681838401</v>
      </c>
      <c r="BN283" s="8">
        <f t="shared" si="449"/>
        <v>0.39233388468284802</v>
      </c>
    </row>
    <row r="284" spans="1:66" x14ac:dyDescent="0.25">
      <c r="A284" t="s">
        <v>16</v>
      </c>
      <c r="B284" t="s">
        <v>232</v>
      </c>
      <c r="C284" t="s">
        <v>450</v>
      </c>
      <c r="D284" t="s">
        <v>540</v>
      </c>
      <c r="E284">
        <f>VLOOKUP(A284,home!$A$2:$E$405,3,FALSE)</f>
        <v>1.5457516339869299</v>
      </c>
      <c r="F284">
        <f>VLOOKUP(B284,home!$B$2:$E$405,3,FALSE)</f>
        <v>1.6</v>
      </c>
      <c r="G284">
        <f>VLOOKUP(C284,away!$B$2:$E$405,4,FALSE)</f>
        <v>1.03</v>
      </c>
      <c r="H284">
        <f>VLOOKUP(A284,away!$A$2:$E$405,3,FALSE)</f>
        <v>1.36928104575163</v>
      </c>
      <c r="I284">
        <f>VLOOKUP(C284,away!$B$2:$E$405,3,FALSE)</f>
        <v>0.91</v>
      </c>
      <c r="J284">
        <f>VLOOKUP(B284,home!$B$2:$E$405,4,FALSE)</f>
        <v>0.99</v>
      </c>
      <c r="K284" s="3">
        <f t="shared" si="394"/>
        <v>2.5473986928104608</v>
      </c>
      <c r="L284" s="3">
        <f t="shared" si="395"/>
        <v>1.2335852941176435</v>
      </c>
      <c r="M284" s="5">
        <f t="shared" si="396"/>
        <v>2.2800245240253848E-2</v>
      </c>
      <c r="N284" s="5">
        <f t="shared" si="397"/>
        <v>5.8081314920780579E-2</v>
      </c>
      <c r="O284" s="5">
        <f t="shared" si="398"/>
        <v>2.8126047230652949E-2</v>
      </c>
      <c r="P284" s="5">
        <f t="shared" si="399"/>
        <v>7.1648255949290598E-2</v>
      </c>
      <c r="Q284" s="5">
        <f t="shared" si="400"/>
        <v>7.3978132852954598E-2</v>
      </c>
      <c r="R284" s="5">
        <f t="shared" si="401"/>
        <v>1.7347939122695881E-2</v>
      </c>
      <c r="S284" s="5">
        <f t="shared" si="402"/>
        <v>5.6287471104827291E-2</v>
      </c>
      <c r="T284" s="5">
        <f t="shared" si="403"/>
        <v>9.1258336773686125E-2</v>
      </c>
      <c r="U284" s="5">
        <f t="shared" si="404"/>
        <v>4.4192117444110932E-2</v>
      </c>
      <c r="V284" s="5">
        <f t="shared" si="405"/>
        <v>1.9653293169831922E-2</v>
      </c>
      <c r="W284" s="5">
        <f t="shared" si="406"/>
        <v>6.2817266308725056E-2</v>
      </c>
      <c r="X284" s="5">
        <f t="shared" si="407"/>
        <v>7.749045593511493E-2</v>
      </c>
      <c r="Y284" s="5">
        <f t="shared" si="408"/>
        <v>4.7795543438014537E-2</v>
      </c>
      <c r="Z284" s="5">
        <f t="shared" si="409"/>
        <v>7.1333875283352563E-3</v>
      </c>
      <c r="AA284" s="5">
        <f t="shared" si="410"/>
        <v>1.8171582064991674E-2</v>
      </c>
      <c r="AB284" s="5">
        <f t="shared" si="411"/>
        <v>2.314513219932891E-2</v>
      </c>
      <c r="AC284" s="5">
        <f t="shared" si="412"/>
        <v>3.859948008345646E-3</v>
      </c>
      <c r="AD284" s="5">
        <f t="shared" si="413"/>
        <v>4.0005155520193195E-2</v>
      </c>
      <c r="AE284" s="5">
        <f t="shared" si="414"/>
        <v>4.9349771538599596E-2</v>
      </c>
      <c r="AF284" s="5">
        <f t="shared" si="415"/>
        <v>3.0438576219040957E-2</v>
      </c>
      <c r="AG284" s="5">
        <f t="shared" si="416"/>
        <v>1.2516193332562648E-2</v>
      </c>
      <c r="AH284" s="5">
        <f t="shared" si="417"/>
        <v>2.1999104880491447E-3</v>
      </c>
      <c r="AI284" s="5">
        <f t="shared" si="418"/>
        <v>5.6040491015564133E-3</v>
      </c>
      <c r="AJ284" s="5">
        <f t="shared" si="419"/>
        <v>7.1378736778752241E-3</v>
      </c>
      <c r="AK284" s="5">
        <f t="shared" si="420"/>
        <v>6.0610033588218469E-3</v>
      </c>
      <c r="AL284" s="5">
        <f t="shared" si="421"/>
        <v>4.8518520733213655E-4</v>
      </c>
      <c r="AM284" s="5">
        <f t="shared" si="422"/>
        <v>2.0381816175563863E-2</v>
      </c>
      <c r="AN284" s="5">
        <f t="shared" si="423"/>
        <v>2.5142708701584693E-2</v>
      </c>
      <c r="AO284" s="5">
        <f t="shared" si="424"/>
        <v>1.55078378542793E-2</v>
      </c>
      <c r="AP284" s="5">
        <f t="shared" si="425"/>
        <v>6.3767469068666182E-3</v>
      </c>
      <c r="AQ284" s="5">
        <f t="shared" si="426"/>
        <v>1.9665653021552075E-3</v>
      </c>
      <c r="AR284" s="5">
        <f t="shared" si="427"/>
        <v>5.4275544528651818E-4</v>
      </c>
      <c r="AS284" s="5">
        <f t="shared" si="428"/>
        <v>1.3826145118386358E-3</v>
      </c>
      <c r="AT284" s="5">
        <f t="shared" si="429"/>
        <v>1.7610352000592578E-3</v>
      </c>
      <c r="AU284" s="5">
        <f t="shared" si="430"/>
        <v>1.4953529222080538E-3</v>
      </c>
      <c r="AV284" s="5">
        <f t="shared" si="431"/>
        <v>9.5231501983077463E-4</v>
      </c>
      <c r="AW284" s="5">
        <f t="shared" si="432"/>
        <v>4.2351730030674612E-5</v>
      </c>
      <c r="AX284" s="5">
        <f t="shared" si="433"/>
        <v>8.653435313789086E-3</v>
      </c>
      <c r="AY284" s="5">
        <f t="shared" si="434"/>
        <v>1.0674750546688514E-2</v>
      </c>
      <c r="AZ284" s="5">
        <f t="shared" si="435"/>
        <v>6.5841076463846147E-3</v>
      </c>
      <c r="BA284" s="5">
        <f t="shared" si="436"/>
        <v>2.7073527891558636E-3</v>
      </c>
      <c r="BB284" s="5">
        <f t="shared" si="437"/>
        <v>8.349376466727646E-4</v>
      </c>
      <c r="BC284" s="5">
        <f t="shared" si="438"/>
        <v>2.0599336048814296E-4</v>
      </c>
      <c r="BD284" s="5">
        <f t="shared" si="439"/>
        <v>1.1158918926795372E-4</v>
      </c>
      <c r="BE284" s="5">
        <f t="shared" si="440"/>
        <v>2.8426215487296436E-4</v>
      </c>
      <c r="BF284" s="5">
        <f t="shared" si="441"/>
        <v>3.620645208694372E-4</v>
      </c>
      <c r="BG284" s="5">
        <f t="shared" si="442"/>
        <v>3.0744089572528336E-4</v>
      </c>
      <c r="BH284" s="5">
        <f t="shared" si="443"/>
        <v>1.9579363397176599E-4</v>
      </c>
      <c r="BI284" s="5">
        <f t="shared" si="444"/>
        <v>9.9752889448057283E-5</v>
      </c>
      <c r="BJ284" s="8">
        <f t="shared" si="445"/>
        <v>0.64276699908330082</v>
      </c>
      <c r="BK284" s="8">
        <f t="shared" si="446"/>
        <v>0.18540914922656995</v>
      </c>
      <c r="BL284" s="8">
        <f t="shared" si="447"/>
        <v>0.15948063107146165</v>
      </c>
      <c r="BM284" s="8">
        <f t="shared" si="448"/>
        <v>0.7121758327763813</v>
      </c>
      <c r="BN284" s="8">
        <f t="shared" si="449"/>
        <v>0.27198193531662845</v>
      </c>
    </row>
    <row r="285" spans="1:66" x14ac:dyDescent="0.25">
      <c r="A285" t="s">
        <v>61</v>
      </c>
      <c r="B285" t="s">
        <v>311</v>
      </c>
      <c r="C285" t="s">
        <v>337</v>
      </c>
      <c r="D285" t="s">
        <v>540</v>
      </c>
      <c r="E285">
        <f>VLOOKUP(A285,home!$A$2:$E$405,3,FALSE)</f>
        <v>1.51315789473684</v>
      </c>
      <c r="F285">
        <f>VLOOKUP(B285,home!$B$2:$E$405,3,FALSE)</f>
        <v>1.01</v>
      </c>
      <c r="G285">
        <f>VLOOKUP(C285,away!$B$2:$E$405,4,FALSE)</f>
        <v>1.43</v>
      </c>
      <c r="H285">
        <f>VLOOKUP(A285,away!$A$2:$E$405,3,FALSE)</f>
        <v>1.30526315789474</v>
      </c>
      <c r="I285">
        <f>VLOOKUP(C285,away!$B$2:$E$405,3,FALSE)</f>
        <v>0.56000000000000005</v>
      </c>
      <c r="J285">
        <f>VLOOKUP(B285,home!$B$2:$E$405,4,FALSE)</f>
        <v>1.17</v>
      </c>
      <c r="K285" s="3">
        <f t="shared" si="394"/>
        <v>2.1854539473684182</v>
      </c>
      <c r="L285" s="3">
        <f t="shared" si="395"/>
        <v>0.85520842105263362</v>
      </c>
      <c r="M285" s="5">
        <f t="shared" si="396"/>
        <v>4.7803215665003049E-2</v>
      </c>
      <c r="N285" s="5">
        <f t="shared" si="397"/>
        <v>0.10447172637198472</v>
      </c>
      <c r="O285" s="5">
        <f t="shared" si="398"/>
        <v>4.0881712590105784E-2</v>
      </c>
      <c r="P285" s="5">
        <f t="shared" si="399"/>
        <v>8.9345100155227855E-2</v>
      </c>
      <c r="Q285" s="5">
        <f t="shared" si="400"/>
        <v>0.11415907339402366</v>
      </c>
      <c r="R285" s="5">
        <f t="shared" si="401"/>
        <v>1.7481192437055964E-2</v>
      </c>
      <c r="S285" s="5">
        <f t="shared" si="402"/>
        <v>4.1746913940309202E-2</v>
      </c>
      <c r="T285" s="5">
        <f t="shared" si="403"/>
        <v>9.7629800906134698E-2</v>
      </c>
      <c r="U285" s="5">
        <f t="shared" si="404"/>
        <v>3.8204341016270897E-2</v>
      </c>
      <c r="V285" s="5">
        <f t="shared" si="405"/>
        <v>8.6695288295317377E-3</v>
      </c>
      <c r="W285" s="5">
        <f t="shared" si="406"/>
        <v>8.3163132525629999E-2</v>
      </c>
      <c r="X285" s="5">
        <f t="shared" si="407"/>
        <v>7.1121811257034956E-2</v>
      </c>
      <c r="Y285" s="5">
        <f t="shared" si="408"/>
        <v>3.0411985953766135E-2</v>
      </c>
      <c r="Z285" s="5">
        <f t="shared" si="409"/>
        <v>4.9833543274039587E-3</v>
      </c>
      <c r="AA285" s="5">
        <f t="shared" si="410"/>
        <v>1.089089138596047E-2</v>
      </c>
      <c r="AB285" s="5">
        <f t="shared" si="411"/>
        <v>1.1900770784904008E-2</v>
      </c>
      <c r="AC285" s="5">
        <f t="shared" si="412"/>
        <v>1.0127194253537186E-3</v>
      </c>
      <c r="AD285" s="5">
        <f t="shared" si="413"/>
        <v>4.543729906341526E-2</v>
      </c>
      <c r="AE285" s="5">
        <f t="shared" si="414"/>
        <v>3.8858360788919681E-2</v>
      </c>
      <c r="AF285" s="5">
        <f t="shared" si="415"/>
        <v>1.6615998687492778E-2</v>
      </c>
      <c r="AG285" s="5">
        <f t="shared" si="416"/>
        <v>4.7367140005811119E-3</v>
      </c>
      <c r="AH285" s="5">
        <f t="shared" si="417"/>
        <v>1.0654516464712368E-3</v>
      </c>
      <c r="AI285" s="5">
        <f t="shared" si="418"/>
        <v>2.3284955065107447E-3</v>
      </c>
      <c r="AJ285" s="5">
        <f t="shared" si="419"/>
        <v>2.5444098480667662E-3</v>
      </c>
      <c r="AK285" s="5">
        <f t="shared" si="420"/>
        <v>1.8535635153935307E-3</v>
      </c>
      <c r="AL285" s="5">
        <f t="shared" si="421"/>
        <v>7.5711658497162255E-5</v>
      </c>
      <c r="AM285" s="5">
        <f t="shared" si="422"/>
        <v>1.9860224919180016E-2</v>
      </c>
      <c r="AN285" s="5">
        <f t="shared" si="423"/>
        <v>1.6984631594882109E-2</v>
      </c>
      <c r="AO285" s="5">
        <f t="shared" si="424"/>
        <v>7.2626999842098994E-3</v>
      </c>
      <c r="AP285" s="5">
        <f t="shared" si="425"/>
        <v>2.0703740620250455E-3</v>
      </c>
      <c r="AQ285" s="5">
        <f t="shared" si="426"/>
        <v>4.4265033314319153E-4</v>
      </c>
      <c r="AR285" s="5">
        <f t="shared" si="427"/>
        <v>1.8223664405731912E-4</v>
      </c>
      <c r="AS285" s="5">
        <f t="shared" si="428"/>
        <v>3.9826979311024147E-4</v>
      </c>
      <c r="AT285" s="5">
        <f t="shared" si="429"/>
        <v>4.3520014573519031E-4</v>
      </c>
      <c r="AU285" s="5">
        <f t="shared" si="430"/>
        <v>3.1703662546409423E-4</v>
      </c>
      <c r="AV285" s="5">
        <f t="shared" si="431"/>
        <v>1.7321723614521694E-4</v>
      </c>
      <c r="AW285" s="5">
        <f t="shared" si="432"/>
        <v>3.9307360959143302E-6</v>
      </c>
      <c r="AX285" s="5">
        <f t="shared" si="433"/>
        <v>7.2339344908744409E-3</v>
      </c>
      <c r="AY285" s="5">
        <f t="shared" si="434"/>
        <v>6.1865216939389189E-3</v>
      </c>
      <c r="AZ285" s="5">
        <f t="shared" si="435"/>
        <v>2.6453827248406822E-3</v>
      </c>
      <c r="BA285" s="5">
        <f t="shared" si="436"/>
        <v>7.5411786106363804E-4</v>
      </c>
      <c r="BB285" s="5">
        <f t="shared" si="437"/>
        <v>1.6123198631195576E-4</v>
      </c>
      <c r="BC285" s="5">
        <f t="shared" si="438"/>
        <v>2.757739048740552E-5</v>
      </c>
      <c r="BD285" s="5">
        <f t="shared" si="439"/>
        <v>2.5975052103698439E-5</v>
      </c>
      <c r="BE285" s="5">
        <f t="shared" si="440"/>
        <v>5.6767280153128086E-5</v>
      </c>
      <c r="BF285" s="5">
        <f t="shared" si="441"/>
        <v>6.2031138246011335E-5</v>
      </c>
      <c r="BG285" s="5">
        <f t="shared" si="442"/>
        <v>4.5188731979833844E-5</v>
      </c>
      <c r="BH285" s="5">
        <f t="shared" si="443"/>
        <v>2.4689473170475349E-5</v>
      </c>
      <c r="BI285" s="5">
        <f t="shared" si="444"/>
        <v>1.0791541319772385E-5</v>
      </c>
      <c r="BJ285" s="8">
        <f t="shared" si="445"/>
        <v>0.67023524998994011</v>
      </c>
      <c r="BK285" s="8">
        <f t="shared" si="446"/>
        <v>0.19483971136786163</v>
      </c>
      <c r="BL285" s="8">
        <f t="shared" si="447"/>
        <v>0.12888223239222441</v>
      </c>
      <c r="BM285" s="8">
        <f t="shared" si="448"/>
        <v>0.57861593650618603</v>
      </c>
      <c r="BN285" s="8">
        <f t="shared" si="449"/>
        <v>0.41414202061340105</v>
      </c>
    </row>
    <row r="286" spans="1:66" x14ac:dyDescent="0.25">
      <c r="A286" t="s">
        <v>61</v>
      </c>
      <c r="B286" t="s">
        <v>288</v>
      </c>
      <c r="C286" t="s">
        <v>70</v>
      </c>
      <c r="D286" t="s">
        <v>540</v>
      </c>
      <c r="E286">
        <f>VLOOKUP(A286,home!$A$2:$E$405,3,FALSE)</f>
        <v>1.51315789473684</v>
      </c>
      <c r="F286">
        <f>VLOOKUP(B286,home!$B$2:$E$405,3,FALSE)</f>
        <v>1.22</v>
      </c>
      <c r="G286">
        <f>VLOOKUP(C286,away!$B$2:$E$405,4,FALSE)</f>
        <v>1.25</v>
      </c>
      <c r="H286">
        <f>VLOOKUP(A286,away!$A$2:$E$405,3,FALSE)</f>
        <v>1.30526315789474</v>
      </c>
      <c r="I286">
        <f>VLOOKUP(C286,away!$B$2:$E$405,3,FALSE)</f>
        <v>0.97</v>
      </c>
      <c r="J286">
        <f>VLOOKUP(B286,home!$B$2:$E$405,4,FALSE)</f>
        <v>0.69</v>
      </c>
      <c r="K286" s="3">
        <f t="shared" si="394"/>
        <v>2.307565789473681</v>
      </c>
      <c r="L286" s="3">
        <f t="shared" si="395"/>
        <v>0.87361263157894942</v>
      </c>
      <c r="M286" s="5">
        <f t="shared" si="396"/>
        <v>4.1536678572856478E-2</v>
      </c>
      <c r="N286" s="5">
        <f t="shared" si="397"/>
        <v>9.584861848308808E-2</v>
      </c>
      <c r="O286" s="5">
        <f t="shared" si="398"/>
        <v>3.6286967075082111E-2</v>
      </c>
      <c r="P286" s="5">
        <f t="shared" si="399"/>
        <v>8.3734563826217301E-2</v>
      </c>
      <c r="Q286" s="5">
        <f t="shared" si="400"/>
        <v>0.11058849648994443</v>
      </c>
      <c r="R286" s="5">
        <f t="shared" si="401"/>
        <v>1.5850376399240584E-2</v>
      </c>
      <c r="S286" s="5">
        <f t="shared" si="402"/>
        <v>4.2200516628144315E-2</v>
      </c>
      <c r="T286" s="5">
        <f t="shared" si="403"/>
        <v>9.6611507440939756E-2</v>
      </c>
      <c r="U286" s="5">
        <f t="shared" si="404"/>
        <v>3.6575786329168601E-2</v>
      </c>
      <c r="V286" s="5">
        <f t="shared" si="405"/>
        <v>9.4525341470874553E-3</v>
      </c>
      <c r="W286" s="5">
        <f t="shared" si="406"/>
        <v>8.5063410403175332E-2</v>
      </c>
      <c r="X286" s="5">
        <f t="shared" si="407"/>
        <v>7.4312469813398188E-2</v>
      </c>
      <c r="Y286" s="5">
        <f t="shared" si="408"/>
        <v>3.2460156156407016E-2</v>
      </c>
      <c r="Z286" s="5">
        <f t="shared" si="409"/>
        <v>4.6156963458858138E-3</v>
      </c>
      <c r="AA286" s="5">
        <f t="shared" si="410"/>
        <v>1.0651022982364779E-2</v>
      </c>
      <c r="AB286" s="5">
        <f t="shared" si="411"/>
        <v>1.2288968128501455E-2</v>
      </c>
      <c r="AC286" s="5">
        <f t="shared" si="412"/>
        <v>1.1909712256940477E-3</v>
      </c>
      <c r="AD286" s="5">
        <f t="shared" si="413"/>
        <v>4.9072353945581751E-2</v>
      </c>
      <c r="AE286" s="5">
        <f t="shared" si="414"/>
        <v>4.2870228268173313E-2</v>
      </c>
      <c r="AF286" s="5">
        <f t="shared" si="415"/>
        <v>1.8725986466874577E-2</v>
      </c>
      <c r="AG286" s="5">
        <f t="shared" si="416"/>
        <v>5.453086105412697E-3</v>
      </c>
      <c r="AH286" s="5">
        <f t="shared" si="417"/>
        <v>1.0080826578246615E-3</v>
      </c>
      <c r="AI286" s="5">
        <f t="shared" si="418"/>
        <v>2.3262170541578915E-3</v>
      </c>
      <c r="AJ286" s="5">
        <f t="shared" si="419"/>
        <v>2.6839494465324982E-3</v>
      </c>
      <c r="AK286" s="5">
        <f t="shared" si="420"/>
        <v>2.0644633078317379E-3</v>
      </c>
      <c r="AL286" s="5">
        <f t="shared" si="421"/>
        <v>9.6036042880169522E-5</v>
      </c>
      <c r="AM286" s="5">
        <f t="shared" si="422"/>
        <v>2.2647537034753668E-2</v>
      </c>
      <c r="AN286" s="5">
        <f t="shared" si="423"/>
        <v>1.9785174427712868E-2</v>
      </c>
      <c r="AO286" s="5">
        <f t="shared" si="424"/>
        <v>8.6422891490213864E-3</v>
      </c>
      <c r="AP286" s="5">
        <f t="shared" si="425"/>
        <v>2.5166709887809238E-3</v>
      </c>
      <c r="AQ286" s="5">
        <f t="shared" si="426"/>
        <v>5.4964889133182488E-4</v>
      </c>
      <c r="AR286" s="5">
        <f t="shared" si="427"/>
        <v>1.7613474871026085E-4</v>
      </c>
      <c r="AS286" s="5">
        <f t="shared" si="428"/>
        <v>4.0644252046134147E-4</v>
      </c>
      <c r="AT286" s="5">
        <f t="shared" si="429"/>
        <v>4.689464278020242E-4</v>
      </c>
      <c r="AU286" s="5">
        <f t="shared" si="430"/>
        <v>3.6070824463061351E-4</v>
      </c>
      <c r="AV286" s="5">
        <f t="shared" si="431"/>
        <v>2.0808950132267682E-4</v>
      </c>
      <c r="AW286" s="5">
        <f t="shared" si="432"/>
        <v>5.3778013115041995E-6</v>
      </c>
      <c r="AX286" s="5">
        <f t="shared" si="433"/>
        <v>8.7101136128726279E-3</v>
      </c>
      <c r="AY286" s="5">
        <f t="shared" si="434"/>
        <v>7.609265274693286E-3</v>
      </c>
      <c r="AZ286" s="5">
        <f t="shared" si="435"/>
        <v>3.3237751305035595E-3</v>
      </c>
      <c r="BA286" s="5">
        <f t="shared" si="436"/>
        <v>9.6789731284529351E-4</v>
      </c>
      <c r="BB286" s="5">
        <f t="shared" si="437"/>
        <v>2.1139182964324262E-4</v>
      </c>
      <c r="BC286" s="5">
        <f t="shared" si="438"/>
        <v>3.6934914517784433E-5</v>
      </c>
      <c r="BD286" s="5">
        <f t="shared" si="439"/>
        <v>2.5645590222211321E-5</v>
      </c>
      <c r="BE286" s="5">
        <f t="shared" si="440"/>
        <v>5.9178886647635569E-5</v>
      </c>
      <c r="BF286" s="5">
        <f t="shared" si="441"/>
        <v>6.8279587143612336E-5</v>
      </c>
      <c r="BG286" s="5">
        <f t="shared" si="442"/>
        <v>5.2519879803995611E-5</v>
      </c>
      <c r="BH286" s="5">
        <f t="shared" si="443"/>
        <v>3.0298269475742488E-5</v>
      </c>
      <c r="BI286" s="5">
        <f t="shared" si="444"/>
        <v>1.3983050024495618E-5</v>
      </c>
      <c r="BJ286" s="8">
        <f t="shared" si="445"/>
        <v>0.68600701213967186</v>
      </c>
      <c r="BK286" s="8">
        <f t="shared" si="446"/>
        <v>0.18582056571757305</v>
      </c>
      <c r="BL286" s="8">
        <f t="shared" si="447"/>
        <v>0.12160606008694894</v>
      </c>
      <c r="BM286" s="8">
        <f t="shared" si="448"/>
        <v>0.606599745970269</v>
      </c>
      <c r="BN286" s="8">
        <f t="shared" si="449"/>
        <v>0.38384570084642899</v>
      </c>
    </row>
    <row r="287" spans="1:66" x14ac:dyDescent="0.25">
      <c r="A287" t="s">
        <v>61</v>
      </c>
      <c r="B287" t="s">
        <v>65</v>
      </c>
      <c r="C287" t="s">
        <v>289</v>
      </c>
      <c r="D287" t="s">
        <v>540</v>
      </c>
      <c r="E287">
        <f>VLOOKUP(A287,home!$A$2:$E$405,3,FALSE)</f>
        <v>1.51315789473684</v>
      </c>
      <c r="F287">
        <f>VLOOKUP(B287,home!$B$2:$E$405,3,FALSE)</f>
        <v>0.66</v>
      </c>
      <c r="G287">
        <f>VLOOKUP(C287,away!$B$2:$E$405,4,FALSE)</f>
        <v>1.22</v>
      </c>
      <c r="H287">
        <f>VLOOKUP(A287,away!$A$2:$E$405,3,FALSE)</f>
        <v>1.30526315789474</v>
      </c>
      <c r="I287">
        <f>VLOOKUP(C287,away!$B$2:$E$405,3,FALSE)</f>
        <v>0.63</v>
      </c>
      <c r="J287">
        <f>VLOOKUP(B287,home!$B$2:$E$405,4,FALSE)</f>
        <v>0.93</v>
      </c>
      <c r="K287" s="3">
        <f t="shared" si="394"/>
        <v>1.2183947368421038</v>
      </c>
      <c r="L287" s="3">
        <f t="shared" si="395"/>
        <v>0.76475368421052825</v>
      </c>
      <c r="M287" s="5">
        <f t="shared" si="396"/>
        <v>0.13763522080928545</v>
      </c>
      <c r="N287" s="5">
        <f t="shared" si="397"/>
        <v>0.16769402863813415</v>
      </c>
      <c r="O287" s="5">
        <f t="shared" si="398"/>
        <v>0.1052570421910306</v>
      </c>
      <c r="P287" s="5">
        <f t="shared" si="399"/>
        <v>0.1282446262211189</v>
      </c>
      <c r="Q287" s="5">
        <f t="shared" si="400"/>
        <v>0.10215876094627588</v>
      </c>
      <c r="R287" s="5">
        <f t="shared" si="401"/>
        <v>4.0247855402346822E-2</v>
      </c>
      <c r="S287" s="5">
        <f t="shared" si="402"/>
        <v>2.9873683599824882E-2</v>
      </c>
      <c r="T287" s="5">
        <f t="shared" si="403"/>
        <v>7.8126288808047104E-2</v>
      </c>
      <c r="U287" s="5">
        <f t="shared" si="404"/>
        <v>4.9037775191401393E-2</v>
      </c>
      <c r="V287" s="5">
        <f t="shared" si="405"/>
        <v>3.0928286496732138E-3</v>
      </c>
      <c r="W287" s="5">
        <f t="shared" si="406"/>
        <v>4.1489898886417707E-2</v>
      </c>
      <c r="X287" s="5">
        <f t="shared" si="407"/>
        <v>3.1729553030910233E-2</v>
      </c>
      <c r="Y287" s="5">
        <f t="shared" si="408"/>
        <v>1.2132646289370965E-2</v>
      </c>
      <c r="Z287" s="5">
        <f t="shared" si="409"/>
        <v>1.0259898566839117E-2</v>
      </c>
      <c r="AA287" s="5">
        <f t="shared" si="410"/>
        <v>1.2500606414370622E-2</v>
      </c>
      <c r="AB287" s="5">
        <f t="shared" si="411"/>
        <v>7.6153365313019073E-3</v>
      </c>
      <c r="AC287" s="5">
        <f t="shared" si="412"/>
        <v>1.8011316971189401E-4</v>
      </c>
      <c r="AD287" s="5">
        <f t="shared" si="413"/>
        <v>1.2637768608830601E-2</v>
      </c>
      <c r="AE287" s="5">
        <f t="shared" si="414"/>
        <v>9.6647801038033648E-3</v>
      </c>
      <c r="AF287" s="5">
        <f t="shared" si="415"/>
        <v>3.6955880957341165E-3</v>
      </c>
      <c r="AG287" s="5">
        <f t="shared" si="416"/>
        <v>9.4207153717907894E-4</v>
      </c>
      <c r="AH287" s="5">
        <f t="shared" si="417"/>
        <v>1.9615738071541329E-3</v>
      </c>
      <c r="AI287" s="5">
        <f t="shared" si="418"/>
        <v>2.3899712025639229E-3</v>
      </c>
      <c r="AJ287" s="5">
        <f t="shared" si="419"/>
        <v>1.4559641672040392E-3</v>
      </c>
      <c r="AK287" s="5">
        <f t="shared" si="420"/>
        <v>5.9131302611736575E-4</v>
      </c>
      <c r="AL287" s="5">
        <f t="shared" si="421"/>
        <v>6.7129753536587466E-6</v>
      </c>
      <c r="AM287" s="5">
        <f t="shared" si="422"/>
        <v>3.0795581516855123E-3</v>
      </c>
      <c r="AN287" s="5">
        <f t="shared" si="423"/>
        <v>2.3551034422420601E-3</v>
      </c>
      <c r="AO287" s="5">
        <f t="shared" si="424"/>
        <v>9.0053701707575604E-4</v>
      </c>
      <c r="AP287" s="5">
        <f t="shared" si="425"/>
        <v>2.2956300052554799E-4</v>
      </c>
      <c r="AQ287" s="5">
        <f t="shared" si="426"/>
        <v>4.3889787602584056E-5</v>
      </c>
      <c r="AR287" s="5">
        <f t="shared" si="427"/>
        <v>3.0002415917439917E-4</v>
      </c>
      <c r="AS287" s="5">
        <f t="shared" si="428"/>
        <v>3.6554785646356546E-4</v>
      </c>
      <c r="AT287" s="5">
        <f t="shared" si="429"/>
        <v>2.2269079218956056E-4</v>
      </c>
      <c r="AU287" s="5">
        <f t="shared" si="430"/>
        <v>9.0441763048986379E-5</v>
      </c>
      <c r="AV287" s="5">
        <f t="shared" si="431"/>
        <v>2.7548442022401423E-5</v>
      </c>
      <c r="AW287" s="5">
        <f t="shared" si="432"/>
        <v>1.7374893214095996E-7</v>
      </c>
      <c r="AX287" s="5">
        <f t="shared" si="433"/>
        <v>6.2535290730213709E-4</v>
      </c>
      <c r="AY287" s="5">
        <f t="shared" si="434"/>
        <v>4.7824093979107428E-4</v>
      </c>
      <c r="AZ287" s="5">
        <f t="shared" si="435"/>
        <v>1.8286826032276469E-4</v>
      </c>
      <c r="BA287" s="5">
        <f t="shared" si="436"/>
        <v>4.66163919356681E-5</v>
      </c>
      <c r="BB287" s="5">
        <f t="shared" si="437"/>
        <v>8.9125143693510322E-6</v>
      </c>
      <c r="BC287" s="5">
        <f t="shared" si="438"/>
        <v>1.3631756399080953E-6</v>
      </c>
      <c r="BD287" s="5">
        <f t="shared" si="439"/>
        <v>3.8240763513464603E-5</v>
      </c>
      <c r="BE287" s="5">
        <f t="shared" si="440"/>
        <v>4.6592344997628817E-5</v>
      </c>
      <c r="BF287" s="5">
        <f t="shared" si="441"/>
        <v>2.8383933961121249E-5</v>
      </c>
      <c r="BG287" s="5">
        <f t="shared" si="442"/>
        <v>1.1527611916367988E-5</v>
      </c>
      <c r="BH287" s="5">
        <f t="shared" si="443"/>
        <v>3.5112954218152688E-6</v>
      </c>
      <c r="BI287" s="5">
        <f t="shared" si="444"/>
        <v>8.556287722874997E-7</v>
      </c>
      <c r="BJ287" s="8">
        <f t="shared" si="445"/>
        <v>0.46822339053319556</v>
      </c>
      <c r="BK287" s="8">
        <f t="shared" si="446"/>
        <v>0.29951142636475908</v>
      </c>
      <c r="BL287" s="8">
        <f t="shared" si="447"/>
        <v>0.22219280252497242</v>
      </c>
      <c r="BM287" s="8">
        <f t="shared" si="448"/>
        <v>0.31847191659071544</v>
      </c>
      <c r="BN287" s="8">
        <f t="shared" si="449"/>
        <v>0.68123753420819178</v>
      </c>
    </row>
    <row r="288" spans="1:66" x14ac:dyDescent="0.25">
      <c r="A288" t="s">
        <v>61</v>
      </c>
      <c r="B288" t="s">
        <v>241</v>
      </c>
      <c r="C288" t="s">
        <v>77</v>
      </c>
      <c r="D288" t="s">
        <v>540</v>
      </c>
      <c r="E288">
        <f>VLOOKUP(A288,home!$A$2:$E$405,3,FALSE)</f>
        <v>1.51315789473684</v>
      </c>
      <c r="F288">
        <f>VLOOKUP(B288,home!$B$2:$E$405,3,FALSE)</f>
        <v>2.02</v>
      </c>
      <c r="G288">
        <f>VLOOKUP(C288,away!$B$2:$E$405,4,FALSE)</f>
        <v>0.55000000000000004</v>
      </c>
      <c r="H288">
        <f>VLOOKUP(A288,away!$A$2:$E$405,3,FALSE)</f>
        <v>1.30526315789474</v>
      </c>
      <c r="I288">
        <f>VLOOKUP(C288,away!$B$2:$E$405,3,FALSE)</f>
        <v>1.01</v>
      </c>
      <c r="J288">
        <f>VLOOKUP(B288,home!$B$2:$E$405,4,FALSE)</f>
        <v>0.6</v>
      </c>
      <c r="K288" s="3">
        <f t="shared" si="394"/>
        <v>1.6811184210526295</v>
      </c>
      <c r="L288" s="3">
        <f t="shared" si="395"/>
        <v>0.79098947368421246</v>
      </c>
      <c r="M288" s="5">
        <f t="shared" si="396"/>
        <v>8.4406750805071595E-2</v>
      </c>
      <c r="N288" s="5">
        <f t="shared" si="397"/>
        <v>0.14189774363960472</v>
      </c>
      <c r="O288" s="5">
        <f t="shared" si="398"/>
        <v>6.6764851394698066E-2</v>
      </c>
      <c r="P288" s="5">
        <f t="shared" si="399"/>
        <v>0.11223962155846824</v>
      </c>
      <c r="Q288" s="5">
        <f t="shared" si="400"/>
        <v>0.11927345536917157</v>
      </c>
      <c r="R288" s="5">
        <f t="shared" si="401"/>
        <v>2.6405147332648437E-2</v>
      </c>
      <c r="S288" s="5">
        <f t="shared" si="402"/>
        <v>3.731257431257274E-2</v>
      </c>
      <c r="T288" s="5">
        <f t="shared" si="403"/>
        <v>9.4344047686958435E-2</v>
      </c>
      <c r="U288" s="5">
        <f t="shared" si="404"/>
        <v>4.4390179591523984E-2</v>
      </c>
      <c r="V288" s="5">
        <f t="shared" si="405"/>
        <v>5.5129203137989262E-3</v>
      </c>
      <c r="W288" s="5">
        <f t="shared" si="406"/>
        <v>6.6837600987904325E-2</v>
      </c>
      <c r="X288" s="5">
        <f t="shared" si="407"/>
        <v>5.2867838827737844E-2</v>
      </c>
      <c r="Y288" s="5">
        <f t="shared" si="408"/>
        <v>2.0908952004587061E-2</v>
      </c>
      <c r="Z288" s="5">
        <f t="shared" si="409"/>
        <v>6.9620645304018904E-3</v>
      </c>
      <c r="AA288" s="5">
        <f t="shared" si="410"/>
        <v>1.1704054930615741E-2</v>
      </c>
      <c r="AB288" s="5">
        <f t="shared" si="411"/>
        <v>9.8379511724349927E-3</v>
      </c>
      <c r="AC288" s="5">
        <f t="shared" si="412"/>
        <v>4.5817431944199764E-4</v>
      </c>
      <c r="AD288" s="5">
        <f t="shared" si="413"/>
        <v>2.8090480559932848E-2</v>
      </c>
      <c r="AE288" s="5">
        <f t="shared" si="414"/>
        <v>2.2219274433637887E-2</v>
      </c>
      <c r="AF288" s="5">
        <f t="shared" si="415"/>
        <v>8.7876060949541538E-3</v>
      </c>
      <c r="AG288" s="5">
        <f t="shared" si="416"/>
        <v>2.3169679733306544E-3</v>
      </c>
      <c r="AH288" s="5">
        <f t="shared" si="417"/>
        <v>1.3767299396645288E-3</v>
      </c>
      <c r="AI288" s="5">
        <f t="shared" si="418"/>
        <v>2.3144460623847141E-3</v>
      </c>
      <c r="AJ288" s="5">
        <f t="shared" si="419"/>
        <v>1.9454289550038337E-3</v>
      </c>
      <c r="AK288" s="5">
        <f t="shared" si="420"/>
        <v>1.0901654843687039E-3</v>
      </c>
      <c r="AL288" s="5">
        <f t="shared" si="421"/>
        <v>2.4370236613296412E-5</v>
      </c>
      <c r="AM288" s="5">
        <f t="shared" si="422"/>
        <v>9.4446848651047761E-3</v>
      </c>
      <c r="AN288" s="5">
        <f t="shared" si="423"/>
        <v>7.4706463105624751E-3</v>
      </c>
      <c r="AO288" s="5">
        <f t="shared" si="424"/>
        <v>2.9546012966363577E-3</v>
      </c>
      <c r="AP288" s="5">
        <f t="shared" si="425"/>
        <v>7.7901950819102793E-4</v>
      </c>
      <c r="AQ288" s="5">
        <f t="shared" si="426"/>
        <v>1.540490576934388E-4</v>
      </c>
      <c r="AR288" s="5">
        <f t="shared" si="427"/>
        <v>2.1779577807610868E-4</v>
      </c>
      <c r="AS288" s="5">
        <f t="shared" si="428"/>
        <v>3.6614049455123665E-4</v>
      </c>
      <c r="AT288" s="5">
        <f t="shared" si="429"/>
        <v>3.0776276504170203E-4</v>
      </c>
      <c r="AU288" s="5">
        <f t="shared" si="430"/>
        <v>1.7246188454189915E-4</v>
      </c>
      <c r="AV288" s="5">
        <f t="shared" si="431"/>
        <v>7.2482212758209598E-5</v>
      </c>
      <c r="AW288" s="5">
        <f t="shared" si="432"/>
        <v>9.0017356717369121E-7</v>
      </c>
      <c r="AX288" s="5">
        <f t="shared" si="433"/>
        <v>2.6462722846274361E-3</v>
      </c>
      <c r="AY288" s="5">
        <f t="shared" si="434"/>
        <v>2.0931735216425744E-3</v>
      </c>
      <c r="AZ288" s="5">
        <f t="shared" si="435"/>
        <v>8.2783911110689455E-4</v>
      </c>
      <c r="BA288" s="5">
        <f t="shared" si="436"/>
        <v>2.1827067426321626E-4</v>
      </c>
      <c r="BB288" s="5">
        <f t="shared" si="437"/>
        <v>4.3162451439039902E-5</v>
      </c>
      <c r="BC288" s="5">
        <f t="shared" si="438"/>
        <v>6.8282089493373108E-6</v>
      </c>
      <c r="BD288" s="5">
        <f t="shared" si="439"/>
        <v>2.8712361311844117E-5</v>
      </c>
      <c r="BE288" s="5">
        <f t="shared" si="440"/>
        <v>4.8268879513259977E-5</v>
      </c>
      <c r="BF288" s="5">
        <f t="shared" si="441"/>
        <v>4.057285125665563E-5</v>
      </c>
      <c r="BG288" s="5">
        <f t="shared" si="442"/>
        <v>2.2735922547397367E-5</v>
      </c>
      <c r="BH288" s="5">
        <f t="shared" si="443"/>
        <v>9.5554445535138849E-6</v>
      </c>
      <c r="BI288" s="5">
        <f t="shared" si="444"/>
        <v>3.2127667720518415E-6</v>
      </c>
      <c r="BJ288" s="8">
        <f t="shared" si="445"/>
        <v>0.58418251486803607</v>
      </c>
      <c r="BK288" s="8">
        <f t="shared" si="446"/>
        <v>0.24204758506760937</v>
      </c>
      <c r="BL288" s="8">
        <f t="shared" si="447"/>
        <v>0.16711865622426694</v>
      </c>
      <c r="BM288" s="8">
        <f t="shared" si="448"/>
        <v>0.44723097724257616</v>
      </c>
      <c r="BN288" s="8">
        <f t="shared" si="449"/>
        <v>0.55098757009966259</v>
      </c>
    </row>
    <row r="289" spans="1:66" x14ac:dyDescent="0.25">
      <c r="A289" t="s">
        <v>61</v>
      </c>
      <c r="B289" t="s">
        <v>71</v>
      </c>
      <c r="C289" t="s">
        <v>64</v>
      </c>
      <c r="D289" t="s">
        <v>540</v>
      </c>
      <c r="E289">
        <f>VLOOKUP(A289,home!$A$2:$E$405,3,FALSE)</f>
        <v>1.51315789473684</v>
      </c>
      <c r="F289">
        <f>VLOOKUP(B289,home!$B$2:$E$405,3,FALSE)</f>
        <v>0.8</v>
      </c>
      <c r="G289">
        <f>VLOOKUP(C289,away!$B$2:$E$405,4,FALSE)</f>
        <v>1.43</v>
      </c>
      <c r="H289">
        <f>VLOOKUP(A289,away!$A$2:$E$405,3,FALSE)</f>
        <v>1.30526315789474</v>
      </c>
      <c r="I289">
        <f>VLOOKUP(C289,away!$B$2:$E$405,3,FALSE)</f>
        <v>0.8</v>
      </c>
      <c r="J289">
        <f>VLOOKUP(B289,home!$B$2:$E$405,4,FALSE)</f>
        <v>0.97</v>
      </c>
      <c r="K289" s="3">
        <f t="shared" si="394"/>
        <v>1.731052631578945</v>
      </c>
      <c r="L289" s="3">
        <f t="shared" si="395"/>
        <v>1.0128842105263183</v>
      </c>
      <c r="M289" s="5">
        <f t="shared" si="396"/>
        <v>6.4316643355825417E-2</v>
      </c>
      <c r="N289" s="5">
        <f t="shared" si="397"/>
        <v>0.11133549473542606</v>
      </c>
      <c r="O289" s="5">
        <f t="shared" si="398"/>
        <v>6.5145312529167998E-2</v>
      </c>
      <c r="P289" s="5">
        <f t="shared" si="399"/>
        <v>0.11276996468864908</v>
      </c>
      <c r="Q289" s="5">
        <f t="shared" si="400"/>
        <v>9.6363800574951558E-2</v>
      </c>
      <c r="R289" s="5">
        <f t="shared" si="401"/>
        <v>3.2992329225298295E-2</v>
      </c>
      <c r="S289" s="5">
        <f t="shared" si="402"/>
        <v>4.9431470115453902E-2</v>
      </c>
      <c r="T289" s="5">
        <f t="shared" si="403"/>
        <v>9.7605372068675367E-2</v>
      </c>
      <c r="U289" s="5">
        <f t="shared" si="404"/>
        <v>5.7111458327371557E-2</v>
      </c>
      <c r="V289" s="5">
        <f t="shared" si="405"/>
        <v>9.6301065212070665E-3</v>
      </c>
      <c r="W289" s="5">
        <f t="shared" si="406"/>
        <v>5.5603603524739524E-2</v>
      </c>
      <c r="X289" s="5">
        <f t="shared" si="407"/>
        <v>5.6320012058574197E-2</v>
      </c>
      <c r="Y289" s="5">
        <f t="shared" si="408"/>
        <v>2.8522825475390822E-2</v>
      </c>
      <c r="Z289" s="5">
        <f t="shared" si="409"/>
        <v>1.1139136446930216E-2</v>
      </c>
      <c r="AA289" s="5">
        <f t="shared" si="410"/>
        <v>1.9282431459975491E-2</v>
      </c>
      <c r="AB289" s="5">
        <f t="shared" si="411"/>
        <v>1.668945186101561E-2</v>
      </c>
      <c r="AC289" s="5">
        <f t="shared" si="412"/>
        <v>1.0553127422403099E-3</v>
      </c>
      <c r="AD289" s="5">
        <f t="shared" si="413"/>
        <v>2.4063191051693172E-2</v>
      </c>
      <c r="AE289" s="5">
        <f t="shared" si="414"/>
        <v>2.4373226271138203E-2</v>
      </c>
      <c r="AF289" s="5">
        <f t="shared" si="415"/>
        <v>1.2343628024810569E-2</v>
      </c>
      <c r="AG289" s="5">
        <f t="shared" si="416"/>
        <v>4.167555308980264E-3</v>
      </c>
      <c r="AH289" s="5">
        <f t="shared" si="417"/>
        <v>2.8206638564984617E-3</v>
      </c>
      <c r="AI289" s="5">
        <f t="shared" si="418"/>
        <v>4.8827175915912777E-3</v>
      </c>
      <c r="AJ289" s="5">
        <f t="shared" si="419"/>
        <v>4.2261205680904452E-3</v>
      </c>
      <c r="AK289" s="5">
        <f t="shared" si="420"/>
        <v>2.438545710254291E-3</v>
      </c>
      <c r="AL289" s="5">
        <f t="shared" si="421"/>
        <v>7.401355199432507E-5</v>
      </c>
      <c r="AM289" s="5">
        <f t="shared" si="422"/>
        <v>8.3309300388440706E-3</v>
      </c>
      <c r="AN289" s="5">
        <f t="shared" si="423"/>
        <v>8.4382674953445667E-3</v>
      </c>
      <c r="AO289" s="5">
        <f t="shared" si="424"/>
        <v>4.2734939551159869E-3</v>
      </c>
      <c r="AP289" s="5">
        <f t="shared" si="425"/>
        <v>1.4428515169722168E-3</v>
      </c>
      <c r="AQ289" s="5">
        <f t="shared" si="426"/>
        <v>3.6536037991877598E-4</v>
      </c>
      <c r="AR289" s="5">
        <f t="shared" si="427"/>
        <v>5.7140117668991316E-4</v>
      </c>
      <c r="AS289" s="5">
        <f t="shared" si="428"/>
        <v>9.8912551059638005E-4</v>
      </c>
      <c r="AT289" s="5">
        <f t="shared" si="429"/>
        <v>8.5611415903986585E-4</v>
      </c>
      <c r="AU289" s="5">
        <f t="shared" si="430"/>
        <v>4.939928893126518E-4</v>
      </c>
      <c r="AV289" s="5">
        <f t="shared" si="431"/>
        <v>2.1378192275648818E-4</v>
      </c>
      <c r="AW289" s="5">
        <f t="shared" si="432"/>
        <v>3.6047804569310985E-6</v>
      </c>
      <c r="AX289" s="5">
        <f t="shared" si="433"/>
        <v>2.4035463945401856E-3</v>
      </c>
      <c r="AY289" s="5">
        <f t="shared" si="434"/>
        <v>2.4345141922972142E-3</v>
      </c>
      <c r="AZ289" s="5">
        <f t="shared" si="435"/>
        <v>1.2329404928400406E-3</v>
      </c>
      <c r="BA289" s="5">
        <f t="shared" si="436"/>
        <v>4.1627531923873817E-4</v>
      </c>
      <c r="BB289" s="5">
        <f t="shared" si="437"/>
        <v>1.0540967452218006E-4</v>
      </c>
      <c r="BC289" s="5">
        <f t="shared" si="438"/>
        <v>2.1353558992046916E-5</v>
      </c>
      <c r="BD289" s="5">
        <f t="shared" si="439"/>
        <v>9.6460538290895278E-5</v>
      </c>
      <c r="BE289" s="5">
        <f t="shared" si="440"/>
        <v>1.6697826865197588E-4</v>
      </c>
      <c r="BF289" s="5">
        <f t="shared" si="441"/>
        <v>1.4452408568324946E-4</v>
      </c>
      <c r="BG289" s="5">
        <f t="shared" si="442"/>
        <v>8.3392932949509995E-5</v>
      </c>
      <c r="BH289" s="5">
        <f t="shared" si="443"/>
        <v>3.6089389009333961E-5</v>
      </c>
      <c r="BI289" s="5">
        <f t="shared" si="444"/>
        <v>1.2494526363336751E-5</v>
      </c>
      <c r="BJ289" s="8">
        <f t="shared" si="445"/>
        <v>0.54016365211300588</v>
      </c>
      <c r="BK289" s="8">
        <f t="shared" si="446"/>
        <v>0.23971202516766732</v>
      </c>
      <c r="BL289" s="8">
        <f t="shared" si="447"/>
        <v>0.209253386528607</v>
      </c>
      <c r="BM289" s="8">
        <f t="shared" si="448"/>
        <v>0.51491374573505155</v>
      </c>
      <c r="BN289" s="8">
        <f t="shared" si="449"/>
        <v>0.48292354510931834</v>
      </c>
    </row>
    <row r="290" spans="1:66" x14ac:dyDescent="0.25">
      <c r="A290" t="s">
        <v>61</v>
      </c>
      <c r="B290" t="s">
        <v>62</v>
      </c>
      <c r="C290" t="s">
        <v>68</v>
      </c>
      <c r="D290" t="s">
        <v>540</v>
      </c>
      <c r="E290">
        <f>VLOOKUP(A290,home!$A$2:$E$405,3,FALSE)</f>
        <v>1.51315789473684</v>
      </c>
      <c r="F290">
        <f>VLOOKUP(B290,home!$B$2:$E$405,3,FALSE)</f>
        <v>0.7</v>
      </c>
      <c r="G290">
        <f>VLOOKUP(C290,away!$B$2:$E$405,4,FALSE)</f>
        <v>0.71</v>
      </c>
      <c r="H290">
        <f>VLOOKUP(A290,away!$A$2:$E$405,3,FALSE)</f>
        <v>1.30526315789474</v>
      </c>
      <c r="I290">
        <f>VLOOKUP(C290,away!$B$2:$E$405,3,FALSE)</f>
        <v>1.54</v>
      </c>
      <c r="J290">
        <f>VLOOKUP(B290,home!$B$2:$E$405,4,FALSE)</f>
        <v>1.01</v>
      </c>
      <c r="K290" s="3">
        <f t="shared" si="394"/>
        <v>0.75203947368420943</v>
      </c>
      <c r="L290" s="3">
        <f t="shared" si="395"/>
        <v>2.0302063157894787</v>
      </c>
      <c r="M290" s="5">
        <f t="shared" si="396"/>
        <v>6.1899338281264864E-2</v>
      </c>
      <c r="N290" s="5">
        <f t="shared" si="397"/>
        <v>4.6550745782443267E-2</v>
      </c>
      <c r="O290" s="5">
        <f t="shared" si="398"/>
        <v>0.12566842752181337</v>
      </c>
      <c r="P290" s="5">
        <f t="shared" si="399"/>
        <v>9.4507618092226756E-2</v>
      </c>
      <c r="Q290" s="5">
        <f t="shared" si="400"/>
        <v>1.7503999178918029E-2</v>
      </c>
      <c r="R290" s="5">
        <f t="shared" si="401"/>
        <v>0.12756641762505896</v>
      </c>
      <c r="S290" s="5">
        <f t="shared" si="402"/>
        <v>3.6073446524102631E-2</v>
      </c>
      <c r="T290" s="5">
        <f t="shared" si="403"/>
        <v>3.5536729684613237E-2</v>
      </c>
      <c r="U290" s="5">
        <f t="shared" si="404"/>
        <v>9.5934981570529404E-2</v>
      </c>
      <c r="V290" s="5">
        <f t="shared" si="405"/>
        <v>6.119640913120907E-3</v>
      </c>
      <c r="W290" s="5">
        <f t="shared" si="406"/>
        <v>4.3878994432941174E-3</v>
      </c>
      <c r="X290" s="5">
        <f t="shared" si="407"/>
        <v>8.9083411628248545E-3</v>
      </c>
      <c r="Y290" s="5">
        <f t="shared" si="408"/>
        <v>9.0428852459872051E-3</v>
      </c>
      <c r="Z290" s="5">
        <f t="shared" si="409"/>
        <v>8.6328715581677665E-2</v>
      </c>
      <c r="AA290" s="5">
        <f t="shared" si="410"/>
        <v>6.492260182987869E-2</v>
      </c>
      <c r="AB290" s="5">
        <f t="shared" si="411"/>
        <v>2.4412179655175725E-2</v>
      </c>
      <c r="AC290" s="5">
        <f t="shared" si="412"/>
        <v>5.8396493235801585E-4</v>
      </c>
      <c r="AD290" s="5">
        <f t="shared" si="413"/>
        <v>8.2496839697853569E-4</v>
      </c>
      <c r="AE290" s="5">
        <f t="shared" si="414"/>
        <v>1.6748560498725451E-3</v>
      </c>
      <c r="AF290" s="5">
        <f t="shared" si="415"/>
        <v>1.70015166524473E-3</v>
      </c>
      <c r="AG290" s="5">
        <f t="shared" si="416"/>
        <v>1.1505528828599503E-3</v>
      </c>
      <c r="AH290" s="5">
        <f t="shared" si="417"/>
        <v>4.3816275901978896E-2</v>
      </c>
      <c r="AI290" s="5">
        <f t="shared" si="418"/>
        <v>3.2951569068126317E-2</v>
      </c>
      <c r="AJ290" s="5">
        <f t="shared" si="419"/>
        <v>1.2390440329531295E-2</v>
      </c>
      <c r="AK290" s="5">
        <f t="shared" si="420"/>
        <v>3.1060334080454392E-3</v>
      </c>
      <c r="AL290" s="5">
        <f t="shared" si="421"/>
        <v>3.5663796311211016E-5</v>
      </c>
      <c r="AM290" s="5">
        <f t="shared" si="422"/>
        <v>1.2408175981396883E-4</v>
      </c>
      <c r="AN290" s="5">
        <f t="shared" si="423"/>
        <v>2.5191157244859266E-4</v>
      </c>
      <c r="AO290" s="5">
        <f t="shared" si="424"/>
        <v>2.5571623270279591E-4</v>
      </c>
      <c r="AP290" s="5">
        <f t="shared" si="425"/>
        <v>1.7305223689436945E-4</v>
      </c>
      <c r="AQ290" s="5">
        <f t="shared" si="426"/>
        <v>8.7832936076111463E-5</v>
      </c>
      <c r="AR290" s="5">
        <f t="shared" si="427"/>
        <v>1.7791216014114378E-2</v>
      </c>
      <c r="AS290" s="5">
        <f t="shared" si="428"/>
        <v>1.3379696727456657E-2</v>
      </c>
      <c r="AT290" s="5">
        <f t="shared" si="429"/>
        <v>5.0310300424854211E-3</v>
      </c>
      <c r="AU290" s="5">
        <f t="shared" si="430"/>
        <v>1.2611777284133941E-3</v>
      </c>
      <c r="AV290" s="5">
        <f t="shared" si="431"/>
        <v>2.3711385877456389E-4</v>
      </c>
      <c r="AW290" s="5">
        <f t="shared" si="432"/>
        <v>1.5125365611896334E-6</v>
      </c>
      <c r="AX290" s="5">
        <f t="shared" si="433"/>
        <v>1.5552396890717929E-5</v>
      </c>
      <c r="AY290" s="5">
        <f t="shared" si="434"/>
        <v>3.1574574393200192E-5</v>
      </c>
      <c r="AZ290" s="5">
        <f t="shared" si="435"/>
        <v>3.2051450175719891E-5</v>
      </c>
      <c r="BA290" s="5">
        <f t="shared" si="436"/>
        <v>2.1690352192319444E-5</v>
      </c>
      <c r="BB290" s="5">
        <f t="shared" si="437"/>
        <v>1.1008972503136274E-5</v>
      </c>
      <c r="BC290" s="5">
        <f t="shared" si="438"/>
        <v>4.4700971012439948E-6</v>
      </c>
      <c r="BD290" s="5">
        <f t="shared" si="439"/>
        <v>6.019973186238323E-3</v>
      </c>
      <c r="BE290" s="5">
        <f t="shared" si="440"/>
        <v>4.527257466571722E-3</v>
      </c>
      <c r="BF290" s="5">
        <f t="shared" si="441"/>
        <v>1.7023381611967524E-3</v>
      </c>
      <c r="BG290" s="5">
        <f t="shared" si="442"/>
        <v>4.2674183159298356E-4</v>
      </c>
      <c r="BH290" s="5">
        <f t="shared" si="443"/>
        <v>8.0231675607555711E-5</v>
      </c>
      <c r="BI290" s="5">
        <f t="shared" si="444"/>
        <v>1.2067477419341688E-5</v>
      </c>
      <c r="BJ290" s="8">
        <f t="shared" si="445"/>
        <v>0.12829007207422863</v>
      </c>
      <c r="BK290" s="8">
        <f t="shared" si="446"/>
        <v>0.19925124711377756</v>
      </c>
      <c r="BL290" s="8">
        <f t="shared" si="447"/>
        <v>0.58123777108000918</v>
      </c>
      <c r="BM290" s="8">
        <f t="shared" si="448"/>
        <v>0.52138119733013588</v>
      </c>
      <c r="BN290" s="8">
        <f t="shared" si="449"/>
        <v>0.47369654648172521</v>
      </c>
    </row>
    <row r="291" spans="1:66" x14ac:dyDescent="0.25">
      <c r="A291" t="s">
        <v>61</v>
      </c>
      <c r="B291" t="s">
        <v>318</v>
      </c>
      <c r="C291" t="s">
        <v>240</v>
      </c>
      <c r="D291" t="s">
        <v>540</v>
      </c>
      <c r="E291">
        <f>VLOOKUP(A291,home!$A$2:$E$405,3,FALSE)</f>
        <v>1.51315789473684</v>
      </c>
      <c r="F291">
        <f>VLOOKUP(B291,home!$B$2:$E$405,3,FALSE)</f>
        <v>0.77</v>
      </c>
      <c r="G291">
        <f>VLOOKUP(C291,away!$B$2:$E$405,4,FALSE)</f>
        <v>1.22</v>
      </c>
      <c r="H291">
        <f>VLOOKUP(A291,away!$A$2:$E$405,3,FALSE)</f>
        <v>1.30526315789474</v>
      </c>
      <c r="I291">
        <f>VLOOKUP(C291,away!$B$2:$E$405,3,FALSE)</f>
        <v>0.87</v>
      </c>
      <c r="J291">
        <f>VLOOKUP(B291,home!$B$2:$E$405,4,FALSE)</f>
        <v>0.85</v>
      </c>
      <c r="K291" s="3">
        <f t="shared" si="394"/>
        <v>1.4214605263157876</v>
      </c>
      <c r="L291" s="3">
        <f t="shared" si="395"/>
        <v>0.96524210526316034</v>
      </c>
      <c r="M291" s="5">
        <f t="shared" si="396"/>
        <v>9.1932319379723751E-2</v>
      </c>
      <c r="N291" s="5">
        <f t="shared" si="397"/>
        <v>0.13067816309093319</v>
      </c>
      <c r="O291" s="5">
        <f t="shared" si="398"/>
        <v>8.8736945499809788E-2</v>
      </c>
      <c r="P291" s="5">
        <f t="shared" si="399"/>
        <v>0.12613606525381499</v>
      </c>
      <c r="Q291" s="5">
        <f t="shared" si="400"/>
        <v>9.2876925242609126E-2</v>
      </c>
      <c r="R291" s="5">
        <f t="shared" si="401"/>
        <v>4.2826318044429351E-2</v>
      </c>
      <c r="S291" s="5">
        <f t="shared" si="402"/>
        <v>4.3266359059205318E-2</v>
      </c>
      <c r="T291" s="5">
        <f t="shared" si="403"/>
        <v>8.9648718851545198E-2</v>
      </c>
      <c r="U291" s="5">
        <f t="shared" si="404"/>
        <v>6.0875920587601863E-2</v>
      </c>
      <c r="V291" s="5">
        <f t="shared" si="405"/>
        <v>6.5959735094117105E-3</v>
      </c>
      <c r="W291" s="5">
        <f t="shared" si="406"/>
        <v>4.4006961012650413E-2</v>
      </c>
      <c r="X291" s="5">
        <f t="shared" si="407"/>
        <v>4.2477371694084505E-2</v>
      </c>
      <c r="Y291" s="5">
        <f t="shared" si="408"/>
        <v>2.0500473840021946E-2</v>
      </c>
      <c r="Z291" s="5">
        <f t="shared" si="409"/>
        <v>1.3779255129958222E-2</v>
      </c>
      <c r="AA291" s="5">
        <f t="shared" si="410"/>
        <v>1.958666724926993E-2</v>
      </c>
      <c r="AB291" s="5">
        <f t="shared" si="411"/>
        <v>1.392083716845972E-2</v>
      </c>
      <c r="AC291" s="5">
        <f t="shared" si="412"/>
        <v>5.6562680473058095E-4</v>
      </c>
      <c r="AD291" s="5">
        <f t="shared" si="413"/>
        <v>1.56385394906501E-2</v>
      </c>
      <c r="AE291" s="5">
        <f t="shared" si="414"/>
        <v>1.5094976781196175E-2</v>
      </c>
      <c r="AF291" s="5">
        <f t="shared" si="415"/>
        <v>7.2851535835901579E-3</v>
      </c>
      <c r="AG291" s="5">
        <f t="shared" si="416"/>
        <v>2.3439789940633408E-3</v>
      </c>
      <c r="AH291" s="5">
        <f t="shared" si="417"/>
        <v>3.3250793076497688E-3</v>
      </c>
      <c r="AI291" s="5">
        <f t="shared" si="418"/>
        <v>4.7264689826935751E-3</v>
      </c>
      <c r="AJ291" s="5">
        <f t="shared" si="419"/>
        <v>3.3592445438774278E-3</v>
      </c>
      <c r="AK291" s="5">
        <f t="shared" si="420"/>
        <v>1.5916778391211488E-3</v>
      </c>
      <c r="AL291" s="5">
        <f t="shared" si="421"/>
        <v>3.104281063816573E-5</v>
      </c>
      <c r="AM291" s="5">
        <f t="shared" si="422"/>
        <v>4.4459133150379446E-3</v>
      </c>
      <c r="AN291" s="5">
        <f t="shared" si="423"/>
        <v>4.2913827280247419E-3</v>
      </c>
      <c r="AO291" s="5">
        <f t="shared" si="424"/>
        <v>2.0711116494442827E-3</v>
      </c>
      <c r="AP291" s="5">
        <f t="shared" si="425"/>
        <v>6.6637472291488536E-4</v>
      </c>
      <c r="AQ291" s="5">
        <f t="shared" si="426"/>
        <v>1.6080323511012977E-4</v>
      </c>
      <c r="AR291" s="5">
        <f t="shared" si="427"/>
        <v>6.4190131021656712E-4</v>
      </c>
      <c r="AS291" s="5">
        <f t="shared" si="428"/>
        <v>9.124373742632352E-4</v>
      </c>
      <c r="AT291" s="5">
        <f t="shared" si="429"/>
        <v>6.484968551252069E-4</v>
      </c>
      <c r="AU291" s="5">
        <f t="shared" si="430"/>
        <v>3.0727089366680321E-4</v>
      </c>
      <c r="AV291" s="5">
        <f t="shared" si="431"/>
        <v>1.0919336155828412E-4</v>
      </c>
      <c r="AW291" s="5">
        <f t="shared" si="432"/>
        <v>1.1831221824491669E-6</v>
      </c>
      <c r="AX291" s="5">
        <f t="shared" si="433"/>
        <v>1.0532817134580343E-3</v>
      </c>
      <c r="AY291" s="5">
        <f t="shared" si="434"/>
        <v>1.0166718585334219E-3</v>
      </c>
      <c r="AZ291" s="5">
        <f t="shared" si="435"/>
        <v>4.9066724254630495E-4</v>
      </c>
      <c r="BA291" s="5">
        <f t="shared" si="436"/>
        <v>1.578708940596884E-4</v>
      </c>
      <c r="BB291" s="5">
        <f t="shared" si="437"/>
        <v>3.8095908535487742E-5</v>
      </c>
      <c r="BC291" s="5">
        <f t="shared" si="438"/>
        <v>7.3543549913414002E-6</v>
      </c>
      <c r="BD291" s="5">
        <f t="shared" si="439"/>
        <v>1.0326502867410332E-4</v>
      </c>
      <c r="BE291" s="5">
        <f t="shared" si="440"/>
        <v>1.4678716200910581E-4</v>
      </c>
      <c r="BF291" s="5">
        <f t="shared" si="441"/>
        <v>1.0432607828293217E-4</v>
      </c>
      <c r="BG291" s="5">
        <f t="shared" si="442"/>
        <v>4.9431800714839608E-5</v>
      </c>
      <c r="BH291" s="5">
        <f t="shared" si="443"/>
        <v>1.756633836521326E-5</v>
      </c>
      <c r="BI291" s="5">
        <f t="shared" si="444"/>
        <v>4.9939713156114504E-6</v>
      </c>
      <c r="BJ291" s="8">
        <f t="shared" si="445"/>
        <v>0.47495079020400044</v>
      </c>
      <c r="BK291" s="8">
        <f t="shared" si="446"/>
        <v>0.26954405867605796</v>
      </c>
      <c r="BL291" s="8">
        <f t="shared" si="447"/>
        <v>0.24199482939710454</v>
      </c>
      <c r="BM291" s="8">
        <f t="shared" si="448"/>
        <v>0.4260667081594498</v>
      </c>
      <c r="BN291" s="8">
        <f t="shared" si="449"/>
        <v>0.57318673651132024</v>
      </c>
    </row>
    <row r="292" spans="1:66" x14ac:dyDescent="0.25">
      <c r="A292" t="s">
        <v>72</v>
      </c>
      <c r="B292" t="s">
        <v>81</v>
      </c>
      <c r="C292" t="s">
        <v>74</v>
      </c>
      <c r="D292" t="s">
        <v>540</v>
      </c>
      <c r="E292">
        <f>VLOOKUP(A292,home!$A$2:$E$405,3,FALSE)</f>
        <v>1.4148550724637701</v>
      </c>
      <c r="F292">
        <f>VLOOKUP(B292,home!$B$2:$E$405,3,FALSE)</f>
        <v>0.68</v>
      </c>
      <c r="G292">
        <f>VLOOKUP(C292,away!$B$2:$E$405,4,FALSE)</f>
        <v>1.29</v>
      </c>
      <c r="H292">
        <f>VLOOKUP(A292,away!$A$2:$E$405,3,FALSE)</f>
        <v>1.0942028985507199</v>
      </c>
      <c r="I292">
        <f>VLOOKUP(C292,away!$B$2:$E$405,3,FALSE)</f>
        <v>0.71</v>
      </c>
      <c r="J292">
        <f>VLOOKUP(B292,home!$B$2:$E$405,4,FALSE)</f>
        <v>1.1499999999999999</v>
      </c>
      <c r="K292" s="3">
        <f t="shared" si="394"/>
        <v>1.2411108695652191</v>
      </c>
      <c r="L292" s="3">
        <f t="shared" si="395"/>
        <v>0.89341666666666275</v>
      </c>
      <c r="M292" s="5">
        <f t="shared" si="396"/>
        <v>0.11830046986084074</v>
      </c>
      <c r="N292" s="5">
        <f t="shared" si="397"/>
        <v>0.14682399901896201</v>
      </c>
      <c r="O292" s="5">
        <f t="shared" si="398"/>
        <v>0.10569161144817232</v>
      </c>
      <c r="P292" s="5">
        <f t="shared" si="399"/>
        <v>0.1311750077901904</v>
      </c>
      <c r="Q292" s="5">
        <f t="shared" si="400"/>
        <v>9.1112430547733436E-2</v>
      </c>
      <c r="R292" s="5">
        <f t="shared" si="401"/>
        <v>4.7213323597327106E-2</v>
      </c>
      <c r="S292" s="5">
        <f t="shared" si="402"/>
        <v>3.6362667639860874E-2</v>
      </c>
      <c r="T292" s="5">
        <f t="shared" si="403"/>
        <v>8.1401363991853812E-2</v>
      </c>
      <c r="U292" s="5">
        <f t="shared" si="404"/>
        <v>5.8596969104942706E-2</v>
      </c>
      <c r="V292" s="5">
        <f t="shared" si="405"/>
        <v>4.4799983715118298E-3</v>
      </c>
      <c r="W292" s="5">
        <f t="shared" si="406"/>
        <v>3.7693542635099372E-2</v>
      </c>
      <c r="X292" s="5">
        <f t="shared" si="407"/>
        <v>3.3676039215908213E-2</v>
      </c>
      <c r="Y292" s="5">
        <f t="shared" si="408"/>
        <v>1.5043367351406264E-2</v>
      </c>
      <c r="Z292" s="5">
        <f t="shared" si="409"/>
        <v>1.4060390063526159E-2</v>
      </c>
      <c r="AA292" s="5">
        <f t="shared" si="410"/>
        <v>1.7450502938169112E-2</v>
      </c>
      <c r="AB292" s="5">
        <f t="shared" si="411"/>
        <v>1.0829004437970743E-2</v>
      </c>
      <c r="AC292" s="5">
        <f t="shared" si="412"/>
        <v>3.1047204523700626E-4</v>
      </c>
      <c r="AD292" s="5">
        <f t="shared" si="413"/>
        <v>1.1695466369210459E-2</v>
      </c>
      <c r="AE292" s="5">
        <f t="shared" si="414"/>
        <v>1.0448924578692063E-2</v>
      </c>
      <c r="AF292" s="5">
        <f t="shared" si="415"/>
        <v>4.6676216836732129E-3</v>
      </c>
      <c r="AG292" s="5">
        <f t="shared" si="416"/>
        <v>1.3900436686294529E-3</v>
      </c>
      <c r="AH292" s="5">
        <f t="shared" si="417"/>
        <v>3.1404467056471521E-3</v>
      </c>
      <c r="AI292" s="5">
        <f t="shared" si="418"/>
        <v>3.8976425416689634E-3</v>
      </c>
      <c r="AJ292" s="5">
        <f t="shared" si="419"/>
        <v>2.4187032620725797E-3</v>
      </c>
      <c r="AK292" s="5">
        <f t="shared" si="420"/>
        <v>1.0006263029370441E-3</v>
      </c>
      <c r="AL292" s="5">
        <f t="shared" si="421"/>
        <v>1.3770417987522002E-5</v>
      </c>
      <c r="AM292" s="5">
        <f t="shared" si="422"/>
        <v>2.9030740870923128E-3</v>
      </c>
      <c r="AN292" s="5">
        <f t="shared" si="423"/>
        <v>2.5936547739763786E-3</v>
      </c>
      <c r="AO292" s="5">
        <f t="shared" si="424"/>
        <v>1.1586072013250264E-3</v>
      </c>
      <c r="AP292" s="5">
        <f t="shared" si="425"/>
        <v>3.4503966126126542E-4</v>
      </c>
      <c r="AQ292" s="5">
        <f t="shared" si="426"/>
        <v>7.7066046007958548E-5</v>
      </c>
      <c r="AR292" s="5">
        <f t="shared" si="427"/>
        <v>5.6114548552071617E-4</v>
      </c>
      <c r="AS292" s="5">
        <f t="shared" si="428"/>
        <v>6.9644376148721295E-4</v>
      </c>
      <c r="AT292" s="5">
        <f t="shared" si="429"/>
        <v>4.3218196121133363E-4</v>
      </c>
      <c r="AU292" s="5">
        <f t="shared" si="430"/>
        <v>1.7879524322980006E-4</v>
      </c>
      <c r="AV292" s="5">
        <f t="shared" si="431"/>
        <v>5.5476179949765499E-5</v>
      </c>
      <c r="AW292" s="5">
        <f t="shared" si="432"/>
        <v>4.2414001889337009E-7</v>
      </c>
      <c r="AX292" s="5">
        <f t="shared" si="433"/>
        <v>6.0050613410723237E-4</v>
      </c>
      <c r="AY292" s="5">
        <f t="shared" si="434"/>
        <v>5.3650218864696741E-4</v>
      </c>
      <c r="AZ292" s="5">
        <f t="shared" si="435"/>
        <v>2.3965999852017136E-4</v>
      </c>
      <c r="BA292" s="5">
        <f t="shared" si="436"/>
        <v>7.1372079003742954E-5</v>
      </c>
      <c r="BB292" s="5">
        <f t="shared" si="437"/>
        <v>1.5941251229148435E-5</v>
      </c>
      <c r="BC292" s="5">
        <f t="shared" si="438"/>
        <v>2.8484359071283272E-6</v>
      </c>
      <c r="BD292" s="5">
        <f t="shared" si="439"/>
        <v>8.3556121531494013E-5</v>
      </c>
      <c r="BE292" s="5">
        <f t="shared" si="440"/>
        <v>1.0370241065144964E-4</v>
      </c>
      <c r="BF292" s="5">
        <f t="shared" si="441"/>
        <v>6.4353094529815072E-5</v>
      </c>
      <c r="BG292" s="5">
        <f t="shared" si="442"/>
        <v>2.6623108370370517E-5</v>
      </c>
      <c r="BH292" s="5">
        <f t="shared" si="443"/>
        <v>8.2605572950199027E-6</v>
      </c>
      <c r="BI292" s="5">
        <f t="shared" si="444"/>
        <v>2.0504534895030925E-6</v>
      </c>
      <c r="BJ292" s="8">
        <f t="shared" si="445"/>
        <v>0.44249707091824575</v>
      </c>
      <c r="BK292" s="8">
        <f t="shared" si="446"/>
        <v>0.2911788883142753</v>
      </c>
      <c r="BL292" s="8">
        <f t="shared" si="447"/>
        <v>0.2524514187161741</v>
      </c>
      <c r="BM292" s="8">
        <f t="shared" si="448"/>
        <v>0.35933484770036728</v>
      </c>
      <c r="BN292" s="8">
        <f t="shared" si="449"/>
        <v>0.64031684226322605</v>
      </c>
    </row>
    <row r="293" spans="1:66" x14ac:dyDescent="0.25">
      <c r="A293" t="s">
        <v>72</v>
      </c>
      <c r="B293" t="s">
        <v>103</v>
      </c>
      <c r="C293" t="s">
        <v>90</v>
      </c>
      <c r="D293" t="s">
        <v>540</v>
      </c>
      <c r="E293">
        <f>VLOOKUP(A293,home!$A$2:$E$405,3,FALSE)</f>
        <v>1.4148550724637701</v>
      </c>
      <c r="F293">
        <f>VLOOKUP(B293,home!$B$2:$E$405,3,FALSE)</f>
        <v>0.89</v>
      </c>
      <c r="G293">
        <f>VLOOKUP(C293,away!$B$2:$E$405,4,FALSE)</f>
        <v>1.26</v>
      </c>
      <c r="H293">
        <f>VLOOKUP(A293,away!$A$2:$E$405,3,FALSE)</f>
        <v>1.0942028985507199</v>
      </c>
      <c r="I293">
        <f>VLOOKUP(C293,away!$B$2:$E$405,3,FALSE)</f>
        <v>0.86</v>
      </c>
      <c r="J293">
        <f>VLOOKUP(B293,home!$B$2:$E$405,4,FALSE)</f>
        <v>1.03</v>
      </c>
      <c r="K293" s="3">
        <f t="shared" si="394"/>
        <v>1.5866184782608719</v>
      </c>
      <c r="L293" s="3">
        <f t="shared" si="395"/>
        <v>0.96924492753622771</v>
      </c>
      <c r="M293" s="5">
        <f t="shared" si="396"/>
        <v>7.7625181094010745E-2</v>
      </c>
      <c r="N293" s="5">
        <f t="shared" si="397"/>
        <v>0.12316154670210391</v>
      </c>
      <c r="O293" s="5">
        <f t="shared" si="398"/>
        <v>7.5237813024450997E-2</v>
      </c>
      <c r="P293" s="5">
        <f t="shared" si="399"/>
        <v>0.11937370440853043</v>
      </c>
      <c r="Q293" s="5">
        <f t="shared" si="400"/>
        <v>9.7705192904373725E-2</v>
      </c>
      <c r="R293" s="5">
        <f t="shared" si="401"/>
        <v>3.6461934316434123E-2</v>
      </c>
      <c r="S293" s="5">
        <f t="shared" si="402"/>
        <v>4.5893874588701873E-2</v>
      </c>
      <c r="T293" s="5">
        <f t="shared" si="403"/>
        <v>9.4700262616512862E-2</v>
      </c>
      <c r="U293" s="5">
        <f t="shared" si="404"/>
        <v>5.7851178739588567E-2</v>
      </c>
      <c r="V293" s="5">
        <f t="shared" si="405"/>
        <v>7.8418451076231552E-3</v>
      </c>
      <c r="W293" s="5">
        <f t="shared" si="406"/>
        <v>5.1673621494707472E-2</v>
      </c>
      <c r="X293" s="5">
        <f t="shared" si="407"/>
        <v>5.0084395521172206E-2</v>
      </c>
      <c r="Y293" s="5">
        <f t="shared" si="408"/>
        <v>2.4272023153807158E-2</v>
      </c>
      <c r="Z293" s="5">
        <f t="shared" si="409"/>
        <v>1.1780181628120964E-2</v>
      </c>
      <c r="AA293" s="5">
        <f t="shared" si="410"/>
        <v>1.8690653848445964E-2</v>
      </c>
      <c r="AB293" s="5">
        <f t="shared" si="411"/>
        <v>1.4827468383361025E-2</v>
      </c>
      <c r="AC293" s="5">
        <f t="shared" si="412"/>
        <v>7.5371007730820735E-4</v>
      </c>
      <c r="AD293" s="5">
        <f t="shared" si="413"/>
        <v>2.0496580675540266E-2</v>
      </c>
      <c r="AE293" s="5">
        <f t="shared" si="414"/>
        <v>1.9866206851604472E-2</v>
      </c>
      <c r="AF293" s="5">
        <f t="shared" si="415"/>
        <v>9.6276101101515424E-3</v>
      </c>
      <c r="AG293" s="5">
        <f t="shared" si="416"/>
        <v>3.1105040878536289E-3</v>
      </c>
      <c r="AH293" s="5">
        <f t="shared" si="417"/>
        <v>2.8544703221279255E-3</v>
      </c>
      <c r="AI293" s="5">
        <f t="shared" si="418"/>
        <v>4.5289553587354297E-3</v>
      </c>
      <c r="AJ293" s="5">
        <f t="shared" si="419"/>
        <v>3.5928621296941149E-3</v>
      </c>
      <c r="AK293" s="5">
        <f t="shared" si="420"/>
        <v>1.900167148272131E-3</v>
      </c>
      <c r="AL293" s="5">
        <f t="shared" si="421"/>
        <v>4.6362874886877443E-5</v>
      </c>
      <c r="AM293" s="5">
        <f t="shared" si="422"/>
        <v>6.5040507281953781E-3</v>
      </c>
      <c r="AN293" s="5">
        <f t="shared" si="423"/>
        <v>6.3040181767416784E-3</v>
      </c>
      <c r="AO293" s="5">
        <f t="shared" si="424"/>
        <v>3.0550688204515251E-3</v>
      </c>
      <c r="AP293" s="5">
        <f t="shared" si="425"/>
        <v>9.8703665249890923E-4</v>
      </c>
      <c r="AQ293" s="5">
        <f t="shared" si="426"/>
        <v>2.3917006718172641E-4</v>
      </c>
      <c r="AR293" s="5">
        <f t="shared" si="427"/>
        <v>5.5333617610503895E-4</v>
      </c>
      <c r="AS293" s="5">
        <f t="shared" si="428"/>
        <v>8.779334016984666E-4</v>
      </c>
      <c r="AT293" s="5">
        <f t="shared" si="429"/>
        <v>6.9647267890860605E-4</v>
      </c>
      <c r="AU293" s="5">
        <f t="shared" si="430"/>
        <v>3.6834547398674857E-4</v>
      </c>
      <c r="AV293" s="5">
        <f t="shared" si="431"/>
        <v>1.4610593385278367E-4</v>
      </c>
      <c r="AW293" s="5">
        <f t="shared" si="432"/>
        <v>1.9804956917742301E-6</v>
      </c>
      <c r="AX293" s="5">
        <f t="shared" si="433"/>
        <v>1.7199078448168086E-3</v>
      </c>
      <c r="AY293" s="5">
        <f t="shared" si="434"/>
        <v>1.6670119544184572E-3</v>
      </c>
      <c r="AZ293" s="5">
        <f t="shared" si="435"/>
        <v>8.0787144048117144E-4</v>
      </c>
      <c r="BA293" s="5">
        <f t="shared" si="436"/>
        <v>2.6100843192925367E-4</v>
      </c>
      <c r="BB293" s="5">
        <f t="shared" si="437"/>
        <v>6.3245274672903463E-5</v>
      </c>
      <c r="BC293" s="5">
        <f t="shared" si="438"/>
        <v>1.226003233346943E-5</v>
      </c>
      <c r="BD293" s="5">
        <f t="shared" si="439"/>
        <v>8.9386380318683597E-5</v>
      </c>
      <c r="BE293" s="5">
        <f t="shared" si="440"/>
        <v>1.418220827184773E-4</v>
      </c>
      <c r="BF293" s="5">
        <f t="shared" si="441"/>
        <v>1.12508768533289E-4</v>
      </c>
      <c r="BG293" s="5">
        <f t="shared" si="442"/>
        <v>5.9502830373763897E-5</v>
      </c>
      <c r="BH293" s="5">
        <f t="shared" si="443"/>
        <v>2.3602072544959018E-5</v>
      </c>
      <c r="BI293" s="5">
        <f t="shared" si="444"/>
        <v>7.4894968850171165E-6</v>
      </c>
      <c r="BJ293" s="8">
        <f t="shared" si="445"/>
        <v>0.51631859354154852</v>
      </c>
      <c r="BK293" s="8">
        <f t="shared" si="446"/>
        <v>0.25320169010547977</v>
      </c>
      <c r="BL293" s="8">
        <f t="shared" si="447"/>
        <v>0.21902200856703608</v>
      </c>
      <c r="BM293" s="8">
        <f t="shared" si="448"/>
        <v>0.46909206993355473</v>
      </c>
      <c r="BN293" s="8">
        <f t="shared" si="449"/>
        <v>0.52956537244990387</v>
      </c>
    </row>
    <row r="294" spans="1:66" x14ac:dyDescent="0.25">
      <c r="A294" t="s">
        <v>72</v>
      </c>
      <c r="B294" t="s">
        <v>88</v>
      </c>
      <c r="C294" t="s">
        <v>76</v>
      </c>
      <c r="D294" t="s">
        <v>540</v>
      </c>
      <c r="E294">
        <f>VLOOKUP(A294,home!$A$2:$E$405,3,FALSE)</f>
        <v>1.4148550724637701</v>
      </c>
      <c r="F294">
        <f>VLOOKUP(B294,home!$B$2:$E$405,3,FALSE)</f>
        <v>1.08</v>
      </c>
      <c r="G294">
        <f>VLOOKUP(C294,away!$B$2:$E$405,4,FALSE)</f>
        <v>0.89</v>
      </c>
      <c r="H294">
        <f>VLOOKUP(A294,away!$A$2:$E$405,3,FALSE)</f>
        <v>1.0942028985507199</v>
      </c>
      <c r="I294">
        <f>VLOOKUP(C294,away!$B$2:$E$405,3,FALSE)</f>
        <v>0.83</v>
      </c>
      <c r="J294">
        <f>VLOOKUP(B294,home!$B$2:$E$405,4,FALSE)</f>
        <v>0.91</v>
      </c>
      <c r="K294" s="3">
        <f t="shared" si="394"/>
        <v>1.3599586956521759</v>
      </c>
      <c r="L294" s="3">
        <f t="shared" si="395"/>
        <v>0.82645144927535874</v>
      </c>
      <c r="M294" s="5">
        <f t="shared" si="396"/>
        <v>0.11231923552764563</v>
      </c>
      <c r="N294" s="5">
        <f t="shared" si="397"/>
        <v>0.15274952104482648</v>
      </c>
      <c r="O294" s="5">
        <f t="shared" si="398"/>
        <v>9.2826394983323096E-2</v>
      </c>
      <c r="P294" s="5">
        <f t="shared" si="399"/>
        <v>0.12624006304361374</v>
      </c>
      <c r="Q294" s="5">
        <f t="shared" si="400"/>
        <v>0.10386651970080843</v>
      </c>
      <c r="R294" s="5">
        <f t="shared" si="401"/>
        <v>3.8358254332487123E-2</v>
      </c>
      <c r="S294" s="5">
        <f t="shared" si="402"/>
        <v>3.5471558906161361E-2</v>
      </c>
      <c r="T294" s="5">
        <f t="shared" si="403"/>
        <v>8.5840635737920723E-2</v>
      </c>
      <c r="U294" s="5">
        <f t="shared" si="404"/>
        <v>5.2165641529503606E-2</v>
      </c>
      <c r="V294" s="5">
        <f t="shared" si="405"/>
        <v>4.4297664514828328E-3</v>
      </c>
      <c r="W294" s="5">
        <f t="shared" si="406"/>
        <v>4.7084725551414144E-2</v>
      </c>
      <c r="X294" s="5">
        <f t="shared" si="407"/>
        <v>3.8913239670698735E-2</v>
      </c>
      <c r="Y294" s="5">
        <f t="shared" si="408"/>
        <v>1.6079951660924172E-2</v>
      </c>
      <c r="Z294" s="5">
        <f t="shared" si="409"/>
        <v>1.0567078294918932E-2</v>
      </c>
      <c r="AA294" s="5">
        <f t="shared" si="410"/>
        <v>1.4370790014812368E-2</v>
      </c>
      <c r="AB294" s="5">
        <f t="shared" si="411"/>
        <v>9.7718404220177735E-3</v>
      </c>
      <c r="AC294" s="5">
        <f t="shared" si="412"/>
        <v>3.1117443590396646E-4</v>
      </c>
      <c r="AD294" s="5">
        <f t="shared" si="413"/>
        <v>1.600832048651047E-2</v>
      </c>
      <c r="AE294" s="5">
        <f t="shared" si="414"/>
        <v>1.3230099666540995E-2</v>
      </c>
      <c r="AF294" s="5">
        <f t="shared" si="415"/>
        <v>5.4670175217351215E-3</v>
      </c>
      <c r="AG294" s="5">
        <f t="shared" si="416"/>
        <v>1.5060748513505908E-3</v>
      </c>
      <c r="AH294" s="5">
        <f t="shared" si="417"/>
        <v>2.1832942928604838E-3</v>
      </c>
      <c r="AI294" s="5">
        <f t="shared" si="418"/>
        <v>2.9691900587433834E-3</v>
      </c>
      <c r="AJ294" s="5">
        <f t="shared" si="419"/>
        <v>2.0189879197160302E-3</v>
      </c>
      <c r="AK294" s="5">
        <f t="shared" si="420"/>
        <v>9.1524672594483732E-4</v>
      </c>
      <c r="AL294" s="5">
        <f t="shared" si="421"/>
        <v>1.3989653765550716E-5</v>
      </c>
      <c r="AM294" s="5">
        <f t="shared" si="422"/>
        <v>4.3541309296833523E-3</v>
      </c>
      <c r="AN294" s="5">
        <f t="shared" si="423"/>
        <v>3.5984778171714712E-3</v>
      </c>
      <c r="AO294" s="5">
        <f t="shared" si="424"/>
        <v>1.4869836035932957E-3</v>
      </c>
      <c r="AP294" s="5">
        <f t="shared" si="425"/>
        <v>4.0963991807945832E-4</v>
      </c>
      <c r="AQ294" s="5">
        <f t="shared" si="426"/>
        <v>8.463687599445187E-5</v>
      </c>
      <c r="AR294" s="5">
        <f t="shared" si="427"/>
        <v>3.6087734650583342E-4</v>
      </c>
      <c r="AS294" s="5">
        <f t="shared" si="428"/>
        <v>4.9077828544449149E-4</v>
      </c>
      <c r="AT294" s="5">
        <f t="shared" si="429"/>
        <v>3.3371909846375105E-4</v>
      </c>
      <c r="AU294" s="5">
        <f t="shared" si="430"/>
        <v>1.5128139662032761E-4</v>
      </c>
      <c r="AV294" s="5">
        <f t="shared" si="431"/>
        <v>5.1434112706055076E-5</v>
      </c>
      <c r="AW294" s="5">
        <f t="shared" si="432"/>
        <v>4.3676469846193354E-7</v>
      </c>
      <c r="AX294" s="5">
        <f t="shared" si="433"/>
        <v>9.8690636997182928E-4</v>
      </c>
      <c r="AY294" s="5">
        <f t="shared" si="434"/>
        <v>8.1563019976230177E-4</v>
      </c>
      <c r="AZ294" s="5">
        <f t="shared" si="435"/>
        <v>3.3703938033315226E-4</v>
      </c>
      <c r="BA294" s="5">
        <f t="shared" si="436"/>
        <v>9.2848894779734182E-5</v>
      </c>
      <c r="BB294" s="5">
        <f t="shared" si="437"/>
        <v>1.9183775913581648E-5</v>
      </c>
      <c r="BC294" s="5">
        <f t="shared" si="438"/>
        <v>3.1708918812706551E-6</v>
      </c>
      <c r="BD294" s="5">
        <f t="shared" si="439"/>
        <v>4.9707934338398633E-5</v>
      </c>
      <c r="BE294" s="5">
        <f t="shared" si="440"/>
        <v>6.7600737546412605E-5</v>
      </c>
      <c r="BF294" s="5">
        <f t="shared" si="441"/>
        <v>4.5967105429372191E-5</v>
      </c>
      <c r="BG294" s="5">
        <f t="shared" si="442"/>
        <v>2.0837788247545016E-5</v>
      </c>
      <c r="BH294" s="5">
        <f t="shared" si="443"/>
        <v>7.0846328313518923E-6</v>
      </c>
      <c r="BI294" s="5">
        <f t="shared" si="444"/>
        <v>1.926961604899978E-6</v>
      </c>
      <c r="BJ294" s="8">
        <f t="shared" si="445"/>
        <v>0.49293475454989377</v>
      </c>
      <c r="BK294" s="8">
        <f t="shared" si="446"/>
        <v>0.2796014182183354</v>
      </c>
      <c r="BL294" s="8">
        <f t="shared" si="447"/>
        <v>0.21716085567914717</v>
      </c>
      <c r="BM294" s="8">
        <f t="shared" si="448"/>
        <v>0.37308892467452681</v>
      </c>
      <c r="BN294" s="8">
        <f t="shared" si="449"/>
        <v>0.62635998863270448</v>
      </c>
    </row>
    <row r="295" spans="1:66" s="14" customFormat="1" x14ac:dyDescent="0.25">
      <c r="A295" t="s">
        <v>72</v>
      </c>
      <c r="B295" t="s">
        <v>102</v>
      </c>
      <c r="C295" t="s">
        <v>82</v>
      </c>
      <c r="D295" t="s">
        <v>540</v>
      </c>
      <c r="E295">
        <f>VLOOKUP(A295,home!$A$2:$E$405,3,FALSE)</f>
        <v>1.4148550724637701</v>
      </c>
      <c r="F295">
        <f>VLOOKUP(B295,home!$B$2:$E$405,3,FALSE)</f>
        <v>0.68</v>
      </c>
      <c r="G295">
        <f>VLOOKUP(C295,away!$B$2:$E$405,4,FALSE)</f>
        <v>1.43</v>
      </c>
      <c r="H295">
        <f>VLOOKUP(A295,away!$A$2:$E$405,3,FALSE)</f>
        <v>1.0942028985507199</v>
      </c>
      <c r="I295">
        <f>VLOOKUP(C295,away!$B$2:$E$405,3,FALSE)</f>
        <v>0.38</v>
      </c>
      <c r="J295">
        <f>VLOOKUP(B295,home!$B$2:$E$405,4,FALSE)</f>
        <v>1.1100000000000001</v>
      </c>
      <c r="K295" s="3">
        <f t="shared" si="394"/>
        <v>1.37580507246377</v>
      </c>
      <c r="L295" s="3">
        <f t="shared" si="395"/>
        <v>0.46153478260869368</v>
      </c>
      <c r="M295" s="5">
        <f t="shared" si="396"/>
        <v>0.15924046590149973</v>
      </c>
      <c r="N295" s="5">
        <f t="shared" si="397"/>
        <v>0.21908384072877735</v>
      </c>
      <c r="O295" s="5">
        <f t="shared" si="398"/>
        <v>7.3495013812355764E-2</v>
      </c>
      <c r="P295" s="5">
        <f t="shared" si="399"/>
        <v>0.1011148128038339</v>
      </c>
      <c r="Q295" s="5">
        <f t="shared" si="400"/>
        <v>0.15070832968474832</v>
      </c>
      <c r="R295" s="5">
        <f t="shared" si="401"/>
        <v>1.6960252611354275E-2</v>
      </c>
      <c r="S295" s="5">
        <f t="shared" si="402"/>
        <v>1.6051518862483564E-2</v>
      </c>
      <c r="T295" s="5">
        <f t="shared" si="403"/>
        <v>6.9557136178369644E-2</v>
      </c>
      <c r="U295" s="5">
        <f t="shared" si="404"/>
        <v>2.3334001572968114E-2</v>
      </c>
      <c r="V295" s="5">
        <f t="shared" si="405"/>
        <v>1.1324915406037504E-3</v>
      </c>
      <c r="W295" s="5">
        <f t="shared" si="406"/>
        <v>6.9115094814272984E-2</v>
      </c>
      <c r="X295" s="5">
        <f t="shared" si="407"/>
        <v>3.1899020260084725E-2</v>
      </c>
      <c r="Y295" s="5">
        <f t="shared" si="408"/>
        <v>7.3612536905842589E-3</v>
      </c>
      <c r="Z295" s="5">
        <f t="shared" si="409"/>
        <v>2.6092488339899754E-3</v>
      </c>
      <c r="AA295" s="5">
        <f t="shared" si="410"/>
        <v>3.5898177811235859E-3</v>
      </c>
      <c r="AB295" s="5">
        <f t="shared" si="411"/>
        <v>2.4694447562452334E-3</v>
      </c>
      <c r="AC295" s="5">
        <f t="shared" si="412"/>
        <v>4.4944476534982293E-5</v>
      </c>
      <c r="AD295" s="5">
        <f t="shared" si="413"/>
        <v>2.3772224507322793E-2</v>
      </c>
      <c r="AE295" s="5">
        <f t="shared" si="414"/>
        <v>1.0971708470112284E-2</v>
      </c>
      <c r="AF295" s="5">
        <f t="shared" si="415"/>
        <v>2.5319125417996176E-3</v>
      </c>
      <c r="AG295" s="5">
        <f t="shared" si="416"/>
        <v>3.8952190152123726E-4</v>
      </c>
      <c r="AH295" s="5">
        <f t="shared" si="417"/>
        <v>3.0106477334188763E-4</v>
      </c>
      <c r="AI295" s="5">
        <f t="shared" si="418"/>
        <v>4.142064423039242E-4</v>
      </c>
      <c r="AJ295" s="5">
        <f t="shared" si="419"/>
        <v>2.8493366218445551E-4</v>
      </c>
      <c r="AK295" s="5">
        <f t="shared" si="420"/>
        <v>1.3067105924968408E-4</v>
      </c>
      <c r="AL295" s="5">
        <f t="shared" si="421"/>
        <v>1.141557155255281E-6</v>
      </c>
      <c r="AM295" s="5">
        <f t="shared" si="422"/>
        <v>6.5411894121844465E-3</v>
      </c>
      <c r="AN295" s="5">
        <f t="shared" si="423"/>
        <v>3.0189864333548368E-3</v>
      </c>
      <c r="AO295" s="5">
        <f t="shared" si="424"/>
        <v>6.9668362360850991E-4</v>
      </c>
      <c r="AP295" s="5">
        <f t="shared" si="425"/>
        <v>1.0718124158973023E-4</v>
      </c>
      <c r="AQ295" s="5">
        <f t="shared" si="426"/>
        <v>1.2366967759211501E-5</v>
      </c>
      <c r="AR295" s="5">
        <f t="shared" si="427"/>
        <v>2.7790372943096757E-5</v>
      </c>
      <c r="AS295" s="5">
        <f t="shared" si="428"/>
        <v>3.8234136060772431E-5</v>
      </c>
      <c r="AT295" s="5">
        <f t="shared" si="429"/>
        <v>2.6301359166840334E-5</v>
      </c>
      <c r="AU295" s="5">
        <f t="shared" si="430"/>
        <v>1.206184778481014E-5</v>
      </c>
      <c r="AV295" s="5">
        <f t="shared" si="431"/>
        <v>4.1486878414069189E-6</v>
      </c>
      <c r="AW295" s="5">
        <f t="shared" si="432"/>
        <v>2.013522571474362E-8</v>
      </c>
      <c r="AX295" s="5">
        <f t="shared" si="433"/>
        <v>1.4999002622049428E-3</v>
      </c>
      <c r="AY295" s="5">
        <f t="shared" si="434"/>
        <v>6.9225614145148088E-4</v>
      </c>
      <c r="AZ295" s="5">
        <f t="shared" si="435"/>
        <v>1.5975014387717114E-4</v>
      </c>
      <c r="BA295" s="5">
        <f t="shared" si="436"/>
        <v>2.4576749308685913E-5</v>
      </c>
      <c r="BB295" s="5">
        <f t="shared" si="437"/>
        <v>2.835756162353178E-6</v>
      </c>
      <c r="BC295" s="5">
        <f t="shared" si="438"/>
        <v>2.6176002078458756E-7</v>
      </c>
      <c r="BD295" s="5">
        <f t="shared" si="439"/>
        <v>2.1377039558177802E-6</v>
      </c>
      <c r="BE295" s="5">
        <f t="shared" si="440"/>
        <v>2.9410639458399688E-6</v>
      </c>
      <c r="BF295" s="5">
        <f t="shared" si="441"/>
        <v>2.0231653475634702E-6</v>
      </c>
      <c r="BG295" s="5">
        <f t="shared" si="442"/>
        <v>9.278270492035831E-7</v>
      </c>
      <c r="BH295" s="5">
        <f t="shared" si="443"/>
        <v>3.1912729016584539E-7</v>
      </c>
      <c r="BI295" s="5">
        <f t="shared" si="444"/>
        <v>8.7811388914357464E-8</v>
      </c>
      <c r="BJ295" s="8">
        <f t="shared" si="445"/>
        <v>0.59814603126911525</v>
      </c>
      <c r="BK295" s="8">
        <f t="shared" si="446"/>
        <v>0.27827763128356264</v>
      </c>
      <c r="BL295" s="8">
        <f t="shared" si="447"/>
        <v>0.12109637957390137</v>
      </c>
      <c r="BM295" s="8">
        <f t="shared" si="448"/>
        <v>0.27883433941177421</v>
      </c>
      <c r="BN295" s="8">
        <f t="shared" si="449"/>
        <v>0.72060271554256938</v>
      </c>
    </row>
    <row r="296" spans="1:66" s="10" customFormat="1" x14ac:dyDescent="0.25">
      <c r="A296" t="s">
        <v>72</v>
      </c>
      <c r="B296" t="s">
        <v>78</v>
      </c>
      <c r="C296" t="s">
        <v>80</v>
      </c>
      <c r="D296" t="s">
        <v>540</v>
      </c>
      <c r="E296">
        <f>VLOOKUP(A296,home!$A$2:$E$405,3,FALSE)</f>
        <v>1.4148550724637701</v>
      </c>
      <c r="F296">
        <f>VLOOKUP(B296,home!$B$2:$E$405,3,FALSE)</f>
        <v>1.1399999999999999</v>
      </c>
      <c r="G296">
        <f>VLOOKUP(C296,away!$B$2:$E$405,4,FALSE)</f>
        <v>0.86</v>
      </c>
      <c r="H296">
        <f>VLOOKUP(A296,away!$A$2:$E$405,3,FALSE)</f>
        <v>1.0942028985507199</v>
      </c>
      <c r="I296">
        <f>VLOOKUP(C296,away!$B$2:$E$405,3,FALSE)</f>
        <v>0.57999999999999996</v>
      </c>
      <c r="J296">
        <f>VLOOKUP(B296,home!$B$2:$E$405,4,FALSE)</f>
        <v>0.87</v>
      </c>
      <c r="K296" s="3">
        <f t="shared" si="394"/>
        <v>1.38712391304348</v>
      </c>
      <c r="L296" s="3">
        <f t="shared" si="395"/>
        <v>0.55213478260869331</v>
      </c>
      <c r="M296" s="5">
        <f t="shared" si="396"/>
        <v>0.14381051763520084</v>
      </c>
      <c r="N296" s="5">
        <f t="shared" si="397"/>
        <v>0.19948300795894819</v>
      </c>
      <c r="O296" s="5">
        <f t="shared" si="398"/>
        <v>7.9402788891355269E-2</v>
      </c>
      <c r="P296" s="5">
        <f t="shared" si="399"/>
        <v>0.11014150723354207</v>
      </c>
      <c r="Q296" s="5">
        <f t="shared" si="400"/>
        <v>0.13835382529284998</v>
      </c>
      <c r="R296" s="5">
        <f t="shared" si="401"/>
        <v>2.1920520791526205E-2</v>
      </c>
      <c r="S296" s="5">
        <f t="shared" si="402"/>
        <v>2.1088776772310004E-2</v>
      </c>
      <c r="T296" s="5">
        <f t="shared" si="403"/>
        <v>7.6389959251148845E-2</v>
      </c>
      <c r="U296" s="5">
        <f t="shared" si="404"/>
        <v>3.0406478576292792E-2</v>
      </c>
      <c r="V296" s="5">
        <f t="shared" si="405"/>
        <v>1.7946065401496464E-3</v>
      </c>
      <c r="W296" s="5">
        <f t="shared" si="406"/>
        <v>6.3971299841584034E-2</v>
      </c>
      <c r="X296" s="5">
        <f t="shared" si="407"/>
        <v>3.5320779731228533E-2</v>
      </c>
      <c r="Y296" s="5">
        <f t="shared" si="408"/>
        <v>9.7509155192357037E-3</v>
      </c>
      <c r="Z296" s="5">
        <f t="shared" si="409"/>
        <v>4.0343606606328877E-3</v>
      </c>
      <c r="AA296" s="5">
        <f t="shared" si="410"/>
        <v>5.5961581462057701E-3</v>
      </c>
      <c r="AB296" s="5">
        <f t="shared" si="411"/>
        <v>3.8812823928875487E-3</v>
      </c>
      <c r="AC296" s="5">
        <f t="shared" si="412"/>
        <v>8.5903256796494016E-5</v>
      </c>
      <c r="AD296" s="5">
        <f t="shared" si="413"/>
        <v>2.218402993968395E-2</v>
      </c>
      <c r="AE296" s="5">
        <f t="shared" si="414"/>
        <v>1.224857454813214E-2</v>
      </c>
      <c r="AF296" s="5">
        <f t="shared" si="415"/>
        <v>3.3814320226996566E-3</v>
      </c>
      <c r="AG296" s="5">
        <f t="shared" si="416"/>
        <v>6.2233541158644961E-4</v>
      </c>
      <c r="AH296" s="5">
        <f t="shared" si="417"/>
        <v>5.5687771158090097E-4</v>
      </c>
      <c r="AI296" s="5">
        <f t="shared" si="418"/>
        <v>7.7245839037479776E-4</v>
      </c>
      <c r="AJ296" s="5">
        <f t="shared" si="419"/>
        <v>5.357477525599789E-4</v>
      </c>
      <c r="AK296" s="5">
        <f t="shared" si="420"/>
        <v>2.4771617297841608E-4</v>
      </c>
      <c r="AL296" s="5">
        <f t="shared" si="421"/>
        <v>2.6316612541056462E-6</v>
      </c>
      <c r="AM296" s="5">
        <f t="shared" si="422"/>
        <v>6.1543996834016214E-3</v>
      </c>
      <c r="AN296" s="5">
        <f t="shared" si="423"/>
        <v>3.3980581312819647E-3</v>
      </c>
      <c r="AO296" s="5">
        <f t="shared" si="424"/>
        <v>9.380930438035351E-4</v>
      </c>
      <c r="AP296" s="5">
        <f t="shared" si="425"/>
        <v>1.726512662690641E-4</v>
      </c>
      <c r="AQ296" s="5">
        <f t="shared" si="426"/>
        <v>2.3831692342146334E-5</v>
      </c>
      <c r="AR296" s="5">
        <f t="shared" si="427"/>
        <v>6.1494310844669494E-5</v>
      </c>
      <c r="AS296" s="5">
        <f t="shared" si="428"/>
        <v>8.5300229088770049E-5</v>
      </c>
      <c r="AT296" s="5">
        <f t="shared" si="429"/>
        <v>5.9160993778560016E-5</v>
      </c>
      <c r="AU296" s="5">
        <f t="shared" si="430"/>
        <v>2.7354543063219054E-5</v>
      </c>
      <c r="AV296" s="5">
        <f t="shared" si="431"/>
        <v>9.4860352033421981E-6</v>
      </c>
      <c r="AW296" s="5">
        <f t="shared" si="432"/>
        <v>5.5987084375106248E-8</v>
      </c>
      <c r="AX296" s="5">
        <f t="shared" si="433"/>
        <v>1.4228191618789335E-3</v>
      </c>
      <c r="AY296" s="5">
        <f t="shared" si="434"/>
        <v>7.8558794863550806E-4</v>
      </c>
      <c r="AZ296" s="5">
        <f t="shared" si="435"/>
        <v>2.1687521561993781E-4</v>
      </c>
      <c r="BA296" s="5">
        <f t="shared" si="436"/>
        <v>3.9914783343175947E-5</v>
      </c>
      <c r="BB296" s="5">
        <f t="shared" si="437"/>
        <v>5.5095850560143866E-6</v>
      </c>
      <c r="BC296" s="5">
        <f t="shared" si="438"/>
        <v>6.0840670943332189E-7</v>
      </c>
      <c r="BD296" s="5">
        <f t="shared" si="439"/>
        <v>5.6588579916488314E-6</v>
      </c>
      <c r="BE296" s="5">
        <f t="shared" si="440"/>
        <v>7.8495372407332954E-6</v>
      </c>
      <c r="BF296" s="5">
        <f t="shared" si="441"/>
        <v>5.4441404064732461E-6</v>
      </c>
      <c r="BG296" s="5">
        <f t="shared" si="442"/>
        <v>2.517232447928431E-6</v>
      </c>
      <c r="BH296" s="5">
        <f t="shared" si="443"/>
        <v>8.7292833080262576E-7</v>
      </c>
      <c r="BI296" s="5">
        <f t="shared" si="444"/>
        <v>2.4217195240589024E-7</v>
      </c>
      <c r="BJ296" s="8">
        <f t="shared" si="445"/>
        <v>0.57486450843543857</v>
      </c>
      <c r="BK296" s="8">
        <f t="shared" si="446"/>
        <v>0.27770953104788865</v>
      </c>
      <c r="BL296" s="8">
        <f t="shared" si="447"/>
        <v>0.1435854098061102</v>
      </c>
      <c r="BM296" s="8">
        <f t="shared" si="448"/>
        <v>0.30629611018509706</v>
      </c>
      <c r="BN296" s="8">
        <f t="shared" si="449"/>
        <v>0.69311216780342255</v>
      </c>
    </row>
    <row r="297" spans="1:66" x14ac:dyDescent="0.25">
      <c r="A297" t="s">
        <v>72</v>
      </c>
      <c r="B297" t="s">
        <v>86</v>
      </c>
      <c r="C297" t="s">
        <v>326</v>
      </c>
      <c r="D297" t="s">
        <v>540</v>
      </c>
      <c r="E297">
        <f>VLOOKUP(A297,home!$A$2:$E$405,3,FALSE)</f>
        <v>1.4148550724637701</v>
      </c>
      <c r="F297">
        <f>VLOOKUP(B297,home!$B$2:$E$405,3,FALSE)</f>
        <v>0.98</v>
      </c>
      <c r="G297">
        <f>VLOOKUP(C297,away!$B$2:$E$405,4,FALSE)</f>
        <v>1.01</v>
      </c>
      <c r="H297">
        <f>VLOOKUP(A297,away!$A$2:$E$405,3,FALSE)</f>
        <v>1.0942028985507199</v>
      </c>
      <c r="I297">
        <f>VLOOKUP(C297,away!$B$2:$E$405,3,FALSE)</f>
        <v>0.86</v>
      </c>
      <c r="J297">
        <f>VLOOKUP(B297,home!$B$2:$E$405,4,FALSE)</f>
        <v>0.64</v>
      </c>
      <c r="K297" s="3">
        <f t="shared" si="394"/>
        <v>1.4004235507246396</v>
      </c>
      <c r="L297" s="3">
        <f t="shared" si="395"/>
        <v>0.60224927536231632</v>
      </c>
      <c r="M297" s="5">
        <f t="shared" si="396"/>
        <v>0.13497403854826664</v>
      </c>
      <c r="N297" s="5">
        <f t="shared" si="397"/>
        <v>0.18902082231940795</v>
      </c>
      <c r="O297" s="5">
        <f t="shared" si="398"/>
        <v>8.1288016908418928E-2</v>
      </c>
      <c r="P297" s="5">
        <f t="shared" si="399"/>
        <v>0.11383765327025258</v>
      </c>
      <c r="Q297" s="5">
        <f t="shared" si="400"/>
        <v>0.13235460557671827</v>
      </c>
      <c r="R297" s="5">
        <f t="shared" si="401"/>
        <v>2.4477824639367513E-2</v>
      </c>
      <c r="S297" s="5">
        <f t="shared" si="402"/>
        <v>2.4002784982691538E-2</v>
      </c>
      <c r="T297" s="5">
        <f t="shared" si="403"/>
        <v>7.971046529944377E-2</v>
      </c>
      <c r="U297" s="5">
        <f t="shared" si="404"/>
        <v>3.4279322095478119E-2</v>
      </c>
      <c r="V297" s="5">
        <f t="shared" si="405"/>
        <v>2.2493385014127508E-3</v>
      </c>
      <c r="W297" s="5">
        <f t="shared" si="406"/>
        <v>6.1784168898835638E-2</v>
      </c>
      <c r="X297" s="5">
        <f t="shared" si="407"/>
        <v>3.7209470948186725E-2</v>
      </c>
      <c r="Y297" s="5">
        <f t="shared" si="408"/>
        <v>1.1204688457580308E-2</v>
      </c>
      <c r="Z297" s="5">
        <f t="shared" si="409"/>
        <v>4.9139173838349797E-3</v>
      </c>
      <c r="AA297" s="5">
        <f t="shared" si="410"/>
        <v>6.8815656306377131E-3</v>
      </c>
      <c r="AB297" s="5">
        <f t="shared" si="411"/>
        <v>4.8185532875011563E-3</v>
      </c>
      <c r="AC297" s="5">
        <f t="shared" si="412"/>
        <v>1.1856882773779104E-4</v>
      </c>
      <c r="AD297" s="5">
        <f t="shared" si="413"/>
        <v>2.1631001296969571E-2</v>
      </c>
      <c r="AE297" s="5">
        <f t="shared" si="414"/>
        <v>1.3027254856461249E-2</v>
      </c>
      <c r="AF297" s="5">
        <f t="shared" si="415"/>
        <v>3.9228273986320018E-3</v>
      </c>
      <c r="AG297" s="5">
        <f t="shared" si="416"/>
        <v>7.8750665273252135E-4</v>
      </c>
      <c r="AH297" s="5">
        <f t="shared" si="417"/>
        <v>7.3985079590122623E-4</v>
      </c>
      <c r="AI297" s="5">
        <f t="shared" si="418"/>
        <v>1.0361044786024458E-3</v>
      </c>
      <c r="AJ297" s="5">
        <f t="shared" si="419"/>
        <v>7.2549255642306951E-4</v>
      </c>
      <c r="AK297" s="5">
        <f t="shared" si="420"/>
        <v>3.3866562063009678E-4</v>
      </c>
      <c r="AL297" s="5">
        <f t="shared" si="421"/>
        <v>4.0000572690423651E-6</v>
      </c>
      <c r="AM297" s="5">
        <f t="shared" si="422"/>
        <v>6.0585127284062791E-3</v>
      </c>
      <c r="AN297" s="5">
        <f t="shared" si="423"/>
        <v>3.6487349004560516E-3</v>
      </c>
      <c r="AO297" s="5">
        <f t="shared" si="424"/>
        <v>1.0987239748944254E-3</v>
      </c>
      <c r="AP297" s="5">
        <f t="shared" si="425"/>
        <v>2.2056857256779055E-4</v>
      </c>
      <c r="AQ297" s="5">
        <f t="shared" si="426"/>
        <v>3.3209315749163076E-5</v>
      </c>
      <c r="AR297" s="5">
        <f t="shared" si="427"/>
        <v>8.9114921141549323E-5</v>
      </c>
      <c r="AS297" s="5">
        <f t="shared" si="428"/>
        <v>1.2479863428759474E-4</v>
      </c>
      <c r="AT297" s="5">
        <f t="shared" si="429"/>
        <v>8.7385473277309613E-5</v>
      </c>
      <c r="AU297" s="5">
        <f t="shared" si="430"/>
        <v>4.0792224922920992E-5</v>
      </c>
      <c r="AV297" s="5">
        <f t="shared" si="431"/>
        <v>1.4281598117128797E-5</v>
      </c>
      <c r="AW297" s="5">
        <f t="shared" si="432"/>
        <v>9.3712904873341151E-8</v>
      </c>
      <c r="AX297" s="5">
        <f t="shared" si="433"/>
        <v>1.4140806512041907E-3</v>
      </c>
      <c r="AY297" s="5">
        <f t="shared" si="434"/>
        <v>8.5162904749159628E-4</v>
      </c>
      <c r="AZ297" s="5">
        <f t="shared" si="435"/>
        <v>2.5644648836465678E-4</v>
      </c>
      <c r="BA297" s="5">
        <f t="shared" si="436"/>
        <v>5.1481570595608418E-5</v>
      </c>
      <c r="BB297" s="5">
        <f t="shared" si="437"/>
        <v>7.7511846464297744E-6</v>
      </c>
      <c r="BC297" s="5">
        <f t="shared" si="438"/>
        <v>9.3362906730236888E-7</v>
      </c>
      <c r="BD297" s="5">
        <f t="shared" si="439"/>
        <v>8.9448994469113393E-6</v>
      </c>
      <c r="BE297" s="5">
        <f t="shared" si="440"/>
        <v>1.2526647844318442E-5</v>
      </c>
      <c r="BF297" s="5">
        <f t="shared" si="441"/>
        <v>8.7713063264087947E-6</v>
      </c>
      <c r="BG297" s="5">
        <f t="shared" si="442"/>
        <v>4.094514650040965E-6</v>
      </c>
      <c r="BH297" s="5">
        <f t="shared" si="443"/>
        <v>1.4335136861761064E-6</v>
      </c>
      <c r="BI297" s="5">
        <f t="shared" si="444"/>
        <v>4.0150526528142175E-7</v>
      </c>
      <c r="BJ297" s="8">
        <f t="shared" si="445"/>
        <v>0.56429488376841153</v>
      </c>
      <c r="BK297" s="8">
        <f t="shared" si="446"/>
        <v>0.27603801323512189</v>
      </c>
      <c r="BL297" s="8">
        <f t="shared" si="447"/>
        <v>0.15497794125192588</v>
      </c>
      <c r="BM297" s="8">
        <f t="shared" si="448"/>
        <v>0.32342025904227562</v>
      </c>
      <c r="BN297" s="8">
        <f t="shared" si="449"/>
        <v>0.67595296126243187</v>
      </c>
    </row>
    <row r="298" spans="1:66" x14ac:dyDescent="0.25">
      <c r="A298" t="s">
        <v>72</v>
      </c>
      <c r="B298" t="s">
        <v>84</v>
      </c>
      <c r="C298" t="s">
        <v>367</v>
      </c>
      <c r="D298" t="s">
        <v>540</v>
      </c>
      <c r="E298">
        <f>VLOOKUP(A298,home!$A$2:$E$405,3,FALSE)</f>
        <v>1.4148550724637701</v>
      </c>
      <c r="F298">
        <f>VLOOKUP(B298,home!$B$2:$E$405,3,FALSE)</f>
        <v>1.25</v>
      </c>
      <c r="G298">
        <f>VLOOKUP(C298,away!$B$2:$E$405,4,FALSE)</f>
        <v>1.32</v>
      </c>
      <c r="H298">
        <f>VLOOKUP(A298,away!$A$2:$E$405,3,FALSE)</f>
        <v>1.0942028985507199</v>
      </c>
      <c r="I298">
        <f>VLOOKUP(C298,away!$B$2:$E$405,3,FALSE)</f>
        <v>0.65</v>
      </c>
      <c r="J298">
        <f>VLOOKUP(B298,home!$B$2:$E$405,4,FALSE)</f>
        <v>0.8</v>
      </c>
      <c r="K298" s="3">
        <f t="shared" si="394"/>
        <v>2.3345108695652206</v>
      </c>
      <c r="L298" s="3">
        <f t="shared" si="395"/>
        <v>0.56898550724637442</v>
      </c>
      <c r="M298" s="5">
        <f t="shared" si="396"/>
        <v>5.4831174073903935E-2</v>
      </c>
      <c r="N298" s="5">
        <f t="shared" si="397"/>
        <v>0.12800397186655144</v>
      </c>
      <c r="O298" s="5">
        <f t="shared" si="398"/>
        <v>3.1198143393354479E-2</v>
      </c>
      <c r="P298" s="5">
        <f t="shared" si="399"/>
        <v>7.2832404862040401E-2</v>
      </c>
      <c r="Q298" s="5">
        <f t="shared" si="400"/>
        <v>0.14941333183499253</v>
      </c>
      <c r="R298" s="5">
        <f t="shared" si="401"/>
        <v>8.8756457219064597E-3</v>
      </c>
      <c r="S298" s="5">
        <f t="shared" si="402"/>
        <v>2.4185872761170693E-2</v>
      </c>
      <c r="T298" s="5">
        <f t="shared" si="403"/>
        <v>8.5014020403504073E-2</v>
      </c>
      <c r="U298" s="5">
        <f t="shared" si="404"/>
        <v>2.0720291412200678E-2</v>
      </c>
      <c r="V298" s="5">
        <f t="shared" si="405"/>
        <v>3.5695737499602562E-3</v>
      </c>
      <c r="W298" s="5">
        <f t="shared" si="406"/>
        <v>0.11626901574224843</v>
      </c>
      <c r="X298" s="5">
        <f t="shared" si="407"/>
        <v>6.6155384899139899E-2</v>
      </c>
      <c r="Y298" s="5">
        <f t="shared" si="408"/>
        <v>1.8820727616958126E-2</v>
      </c>
      <c r="Z298" s="5">
        <f t="shared" si="409"/>
        <v>1.683371261072687E-3</v>
      </c>
      <c r="AA298" s="5">
        <f t="shared" si="410"/>
        <v>3.9298485064878999E-3</v>
      </c>
      <c r="AB298" s="5">
        <f t="shared" si="411"/>
        <v>4.5871370270703258E-3</v>
      </c>
      <c r="AC298" s="5">
        <f t="shared" si="412"/>
        <v>2.963421868730227E-4</v>
      </c>
      <c r="AD298" s="5">
        <f t="shared" si="413"/>
        <v>6.7857820260982193E-2</v>
      </c>
      <c r="AE298" s="5">
        <f t="shared" si="414"/>
        <v>3.8610116281828255E-2</v>
      </c>
      <c r="AF298" s="5">
        <f t="shared" si="415"/>
        <v>1.0984298298728773E-2</v>
      </c>
      <c r="AG298" s="5">
        <f t="shared" si="416"/>
        <v>2.0833021797492263E-3</v>
      </c>
      <c r="AH298" s="5">
        <f t="shared" si="417"/>
        <v>2.394534627163529E-4</v>
      </c>
      <c r="AI298" s="5">
        <f t="shared" si="418"/>
        <v>5.5900671146635612E-4</v>
      </c>
      <c r="AJ298" s="5">
        <f t="shared" si="419"/>
        <v>6.5250362203905874E-4</v>
      </c>
      <c r="AK298" s="5">
        <f t="shared" si="420"/>
        <v>5.0775893269361968E-4</v>
      </c>
      <c r="AL298" s="5">
        <f t="shared" si="421"/>
        <v>1.574528687125865E-5</v>
      </c>
      <c r="AM298" s="5">
        <f t="shared" si="422"/>
        <v>3.1682963796853196E-2</v>
      </c>
      <c r="AN298" s="5">
        <f t="shared" si="423"/>
        <v>1.8027147227021027E-2</v>
      </c>
      <c r="AO298" s="5">
        <f t="shared" si="424"/>
        <v>5.1285927545858152E-3</v>
      </c>
      <c r="AP298" s="5">
        <f t="shared" si="425"/>
        <v>9.7269831664269701E-4</v>
      </c>
      <c r="AQ298" s="5">
        <f t="shared" si="426"/>
        <v>1.3836281127315984E-4</v>
      </c>
      <c r="AR298" s="5">
        <f t="shared" si="427"/>
        <v>2.7249109989112978E-5</v>
      </c>
      <c r="AS298" s="5">
        <f t="shared" si="428"/>
        <v>6.3613343455562468E-5</v>
      </c>
      <c r="AT298" s="5">
        <f t="shared" si="429"/>
        <v>7.4253020873198103E-5</v>
      </c>
      <c r="AU298" s="5">
        <f t="shared" si="430"/>
        <v>5.7781494775511389E-5</v>
      </c>
      <c r="AV298" s="5">
        <f t="shared" si="431"/>
        <v>3.3722881903289349E-5</v>
      </c>
      <c r="AW298" s="5">
        <f t="shared" si="432"/>
        <v>5.8095859570831338E-7</v>
      </c>
      <c r="AX298" s="5">
        <f t="shared" si="433"/>
        <v>1.2327370560632524E-2</v>
      </c>
      <c r="AY298" s="5">
        <f t="shared" si="434"/>
        <v>7.0140951914555187E-3</v>
      </c>
      <c r="AZ298" s="5">
        <f t="shared" si="435"/>
        <v>1.9954592551923367E-3</v>
      </c>
      <c r="BA298" s="5">
        <f t="shared" si="436"/>
        <v>3.7846246550169479E-4</v>
      </c>
      <c r="BB298" s="5">
        <f t="shared" si="437"/>
        <v>5.383491447679881E-5</v>
      </c>
      <c r="BC298" s="5">
        <f t="shared" si="438"/>
        <v>6.1262572242293129E-6</v>
      </c>
      <c r="BD298" s="5">
        <f t="shared" si="439"/>
        <v>2.5840581115279486E-6</v>
      </c>
      <c r="BE298" s="5">
        <f t="shared" si="440"/>
        <v>6.032511748950172E-6</v>
      </c>
      <c r="BF298" s="5">
        <f t="shared" si="441"/>
        <v>7.041482124352039E-6</v>
      </c>
      <c r="BG298" s="5">
        <f t="shared" si="442"/>
        <v>5.4794721857163451E-6</v>
      </c>
      <c r="BH298" s="5">
        <f t="shared" si="443"/>
        <v>3.1979718442587771E-6</v>
      </c>
      <c r="BI298" s="5">
        <f t="shared" si="444"/>
        <v>1.4931400061971298E-6</v>
      </c>
      <c r="BJ298" s="8">
        <f t="shared" si="445"/>
        <v>0.76093710293554173</v>
      </c>
      <c r="BK298" s="8">
        <f t="shared" si="446"/>
        <v>0.16274520811227505</v>
      </c>
      <c r="BL298" s="8">
        <f t="shared" si="447"/>
        <v>7.1552237276952882E-2</v>
      </c>
      <c r="BM298" s="8">
        <f t="shared" si="448"/>
        <v>0.54474973360023327</v>
      </c>
      <c r="BN298" s="8">
        <f t="shared" si="449"/>
        <v>0.44515467175274925</v>
      </c>
    </row>
    <row r="299" spans="1:66" x14ac:dyDescent="0.25">
      <c r="A299" t="s">
        <v>72</v>
      </c>
      <c r="B299" t="s">
        <v>93</v>
      </c>
      <c r="C299" t="s">
        <v>365</v>
      </c>
      <c r="D299" t="s">
        <v>540</v>
      </c>
      <c r="E299">
        <f>VLOOKUP(A299,home!$A$2:$E$405,3,FALSE)</f>
        <v>1.4148550724637701</v>
      </c>
      <c r="F299">
        <f>VLOOKUP(B299,home!$B$2:$E$405,3,FALSE)</f>
        <v>1.42</v>
      </c>
      <c r="G299">
        <f>VLOOKUP(C299,away!$B$2:$E$405,4,FALSE)</f>
        <v>1.04</v>
      </c>
      <c r="H299">
        <f>VLOOKUP(A299,away!$A$2:$E$405,3,FALSE)</f>
        <v>1.0942028985507199</v>
      </c>
      <c r="I299">
        <f>VLOOKUP(C299,away!$B$2:$E$405,3,FALSE)</f>
        <v>0.92</v>
      </c>
      <c r="J299">
        <f>VLOOKUP(B299,home!$B$2:$E$405,4,FALSE)</f>
        <v>0.69</v>
      </c>
      <c r="K299" s="3">
        <f t="shared" si="394"/>
        <v>2.0894579710144954</v>
      </c>
      <c r="L299" s="3">
        <f t="shared" si="395"/>
        <v>0.694599999999997</v>
      </c>
      <c r="M299" s="5">
        <f t="shared" si="396"/>
        <v>6.1787267020448802E-2</v>
      </c>
      <c r="N299" s="5">
        <f t="shared" si="397"/>
        <v>0.1291018975830778</v>
      </c>
      <c r="O299" s="5">
        <f t="shared" si="398"/>
        <v>4.2917435672403553E-2</v>
      </c>
      <c r="P299" s="5">
        <f t="shared" si="399"/>
        <v>8.9674178061205437E-2</v>
      </c>
      <c r="Q299" s="5">
        <f t="shared" si="400"/>
        <v>0.1348764944890295</v>
      </c>
      <c r="R299" s="5">
        <f t="shared" si="401"/>
        <v>1.4905225409025689E-2</v>
      </c>
      <c r="S299" s="5">
        <f t="shared" si="402"/>
        <v>3.2536874499933061E-2</v>
      </c>
      <c r="T299" s="5">
        <f t="shared" si="403"/>
        <v>9.3685213072079471E-2</v>
      </c>
      <c r="U299" s="5">
        <f t="shared" si="404"/>
        <v>3.1143842040656514E-2</v>
      </c>
      <c r="V299" s="5">
        <f t="shared" si="405"/>
        <v>5.246887367939883E-3</v>
      </c>
      <c r="W299" s="5">
        <f t="shared" si="406"/>
        <v>9.3939588837531757E-2</v>
      </c>
      <c r="X299" s="5">
        <f t="shared" si="407"/>
        <v>6.5250438406549274E-2</v>
      </c>
      <c r="Y299" s="5">
        <f t="shared" si="408"/>
        <v>2.2661477258594461E-2</v>
      </c>
      <c r="Z299" s="5">
        <f t="shared" si="409"/>
        <v>3.4510565230363999E-3</v>
      </c>
      <c r="AA299" s="5">
        <f t="shared" si="410"/>
        <v>7.2108375604799753E-3</v>
      </c>
      <c r="AB299" s="5">
        <f t="shared" si="411"/>
        <v>7.5333710092178024E-3</v>
      </c>
      <c r="AC299" s="5">
        <f t="shared" si="412"/>
        <v>4.7593777689666729E-4</v>
      </c>
      <c r="AD299" s="5">
        <f t="shared" si="413"/>
        <v>4.9070705672601279E-2</v>
      </c>
      <c r="AE299" s="5">
        <f t="shared" si="414"/>
        <v>3.40845121601887E-2</v>
      </c>
      <c r="AF299" s="5">
        <f t="shared" si="415"/>
        <v>1.1837551073233485E-2</v>
      </c>
      <c r="AG299" s="5">
        <f t="shared" si="416"/>
        <v>2.7407876584893145E-3</v>
      </c>
      <c r="AH299" s="5">
        <f t="shared" si="417"/>
        <v>5.9927596522526812E-4</v>
      </c>
      <c r="AI299" s="5">
        <f t="shared" si="418"/>
        <v>1.2521619423773419E-3</v>
      </c>
      <c r="AJ299" s="5">
        <f t="shared" si="419"/>
        <v>1.3081698757506654E-3</v>
      </c>
      <c r="AK299" s="5">
        <f t="shared" si="420"/>
        <v>9.1112199144275643E-4</v>
      </c>
      <c r="AL299" s="5">
        <f t="shared" si="421"/>
        <v>2.7629853857987353E-5</v>
      </c>
      <c r="AM299" s="5">
        <f t="shared" si="422"/>
        <v>2.0506235422184601E-2</v>
      </c>
      <c r="AN299" s="5">
        <f t="shared" si="423"/>
        <v>1.4243631124249362E-2</v>
      </c>
      <c r="AO299" s="5">
        <f t="shared" si="424"/>
        <v>4.9468130894517815E-3</v>
      </c>
      <c r="AP299" s="5">
        <f t="shared" si="425"/>
        <v>1.1453521239777312E-3</v>
      </c>
      <c r="AQ299" s="5">
        <f t="shared" si="426"/>
        <v>1.9889039632873208E-4</v>
      </c>
      <c r="AR299" s="5">
        <f t="shared" si="427"/>
        <v>8.3251417089093914E-5</v>
      </c>
      <c r="AS299" s="5">
        <f t="shared" si="428"/>
        <v>1.7395033703505964E-4</v>
      </c>
      <c r="AT299" s="5">
        <f t="shared" si="429"/>
        <v>1.8173095913928171E-4</v>
      </c>
      <c r="AU299" s="5">
        <f t="shared" si="430"/>
        <v>1.2657306705122722E-4</v>
      </c>
      <c r="AV299" s="5">
        <f t="shared" si="431"/>
        <v>6.6117275966484762E-5</v>
      </c>
      <c r="AW299" s="5">
        <f t="shared" si="432"/>
        <v>1.1138956446615437E-6</v>
      </c>
      <c r="AX299" s="5">
        <f t="shared" si="433"/>
        <v>7.141152843063896E-3</v>
      </c>
      <c r="AY299" s="5">
        <f t="shared" si="434"/>
        <v>4.9602447647921601E-3</v>
      </c>
      <c r="AZ299" s="5">
        <f t="shared" si="435"/>
        <v>1.7226930068123098E-3</v>
      </c>
      <c r="BA299" s="5">
        <f t="shared" si="436"/>
        <v>3.9886085417727515E-4</v>
      </c>
      <c r="BB299" s="5">
        <f t="shared" si="437"/>
        <v>6.92621873278835E-5</v>
      </c>
      <c r="BC299" s="5">
        <f t="shared" si="438"/>
        <v>9.6219030635895383E-6</v>
      </c>
      <c r="BD299" s="5">
        <f t="shared" si="439"/>
        <v>9.6377390516807269E-6</v>
      </c>
      <c r="BE299" s="5">
        <f t="shared" si="440"/>
        <v>2.0137650684091976E-5</v>
      </c>
      <c r="BF299" s="5">
        <f t="shared" si="441"/>
        <v>2.1038387369690748E-5</v>
      </c>
      <c r="BG299" s="5">
        <f t="shared" si="442"/>
        <v>1.4652942062297003E-5</v>
      </c>
      <c r="BH299" s="5">
        <f t="shared" si="443"/>
        <v>7.6541766477200161E-6</v>
      </c>
      <c r="BI299" s="5">
        <f t="shared" si="444"/>
        <v>3.1986160816263207E-6</v>
      </c>
      <c r="BJ299" s="8">
        <f t="shared" si="445"/>
        <v>0.69259142392680417</v>
      </c>
      <c r="BK299" s="8">
        <f t="shared" si="446"/>
        <v>0.19470901934507398</v>
      </c>
      <c r="BL299" s="8">
        <f t="shared" si="447"/>
        <v>0.10848938403475784</v>
      </c>
      <c r="BM299" s="8">
        <f t="shared" si="448"/>
        <v>0.52101925472533428</v>
      </c>
      <c r="BN299" s="8">
        <f t="shared" si="449"/>
        <v>0.47326249823519079</v>
      </c>
    </row>
    <row r="300" spans="1:66" x14ac:dyDescent="0.25">
      <c r="A300" t="s">
        <v>72</v>
      </c>
      <c r="B300" t="s">
        <v>111</v>
      </c>
      <c r="C300" t="s">
        <v>79</v>
      </c>
      <c r="D300" t="s">
        <v>540</v>
      </c>
      <c r="E300">
        <f>VLOOKUP(A300,home!$A$2:$E$405,3,FALSE)</f>
        <v>1.4148550724637701</v>
      </c>
      <c r="F300">
        <f>VLOOKUP(B300,home!$B$2:$E$405,3,FALSE)</f>
        <v>1.04</v>
      </c>
      <c r="G300">
        <f>VLOOKUP(C300,away!$B$2:$E$405,4,FALSE)</f>
        <v>1.48</v>
      </c>
      <c r="H300">
        <f>VLOOKUP(A300,away!$A$2:$E$405,3,FALSE)</f>
        <v>1.0942028985507199</v>
      </c>
      <c r="I300">
        <f>VLOOKUP(C300,away!$B$2:$E$405,3,FALSE)</f>
        <v>0.89</v>
      </c>
      <c r="J300">
        <f>VLOOKUP(B300,home!$B$2:$E$405,4,FALSE)</f>
        <v>0.8</v>
      </c>
      <c r="K300" s="3">
        <f t="shared" si="394"/>
        <v>2.1777449275362351</v>
      </c>
      <c r="L300" s="3">
        <f t="shared" si="395"/>
        <v>0.77907246376811268</v>
      </c>
      <c r="M300" s="5">
        <f t="shared" si="396"/>
        <v>5.1984099224609011E-2</v>
      </c>
      <c r="N300" s="5">
        <f t="shared" si="397"/>
        <v>0.1132081083989326</v>
      </c>
      <c r="O300" s="5">
        <f t="shared" si="398"/>
        <v>4.049938025968218E-2</v>
      </c>
      <c r="P300" s="5">
        <f t="shared" si="399"/>
        <v>8.819731992888398E-2</v>
      </c>
      <c r="Q300" s="5">
        <f t="shared" si="400"/>
        <v>0.12326919191087388</v>
      </c>
      <c r="R300" s="5">
        <f t="shared" si="401"/>
        <v>1.577597597999613E-2</v>
      </c>
      <c r="S300" s="5">
        <f t="shared" si="402"/>
        <v>3.7409358624393978E-2</v>
      </c>
      <c r="T300" s="5">
        <f t="shared" si="403"/>
        <v>9.6035633048708824E-2</v>
      </c>
      <c r="U300" s="5">
        <f t="shared" si="404"/>
        <v>3.4356051667370054E-2</v>
      </c>
      <c r="V300" s="5">
        <f t="shared" si="405"/>
        <v>7.0521674899819056E-3</v>
      </c>
      <c r="W300" s="5">
        <f t="shared" si="406"/>
        <v>8.9482952468465424E-2</v>
      </c>
      <c r="X300" s="5">
        <f t="shared" si="407"/>
        <v>6.9713704244852279E-2</v>
      </c>
      <c r="Y300" s="5">
        <f t="shared" si="408"/>
        <v>2.7156013662219296E-2</v>
      </c>
      <c r="Z300" s="5">
        <f t="shared" si="409"/>
        <v>4.0968761583607171E-3</v>
      </c>
      <c r="AA300" s="5">
        <f t="shared" si="410"/>
        <v>8.9219512726141873E-3</v>
      </c>
      <c r="AB300" s="5">
        <f t="shared" si="411"/>
        <v>9.7148670638305037E-3</v>
      </c>
      <c r="AC300" s="5">
        <f t="shared" si="412"/>
        <v>7.4780351297734627E-4</v>
      </c>
      <c r="AD300" s="5">
        <f t="shared" si="413"/>
        <v>4.8717761459791654E-2</v>
      </c>
      <c r="AE300" s="5">
        <f t="shared" si="414"/>
        <v>3.7954666449747092E-2</v>
      </c>
      <c r="AF300" s="5">
        <f t="shared" si="415"/>
        <v>1.4784717751250695E-2</v>
      </c>
      <c r="AG300" s="5">
        <f t="shared" si="416"/>
        <v>3.8394554948610097E-3</v>
      </c>
      <c r="AH300" s="5">
        <f t="shared" si="417"/>
        <v>7.9794085061173103E-4</v>
      </c>
      <c r="AI300" s="5">
        <f t="shared" si="418"/>
        <v>1.7377116398936455E-3</v>
      </c>
      <c r="AJ300" s="5">
        <f t="shared" si="419"/>
        <v>1.8921463546495302E-3</v>
      </c>
      <c r="AK300" s="5">
        <f t="shared" si="420"/>
        <v>1.3735373753313975E-3</v>
      </c>
      <c r="AL300" s="5">
        <f t="shared" si="421"/>
        <v>5.0749568934943812E-5</v>
      </c>
      <c r="AM300" s="5">
        <f t="shared" si="422"/>
        <v>2.1218971579996308E-2</v>
      </c>
      <c r="AN300" s="5">
        <f t="shared" si="423"/>
        <v>1.6531116467453286E-2</v>
      </c>
      <c r="AO300" s="5">
        <f t="shared" si="424"/>
        <v>6.4394688175682243E-3</v>
      </c>
      <c r="AP300" s="5">
        <f t="shared" si="425"/>
        <v>1.6722709456869374E-3</v>
      </c>
      <c r="AQ300" s="5">
        <f t="shared" si="426"/>
        <v>3.2570506143603847E-4</v>
      </c>
      <c r="AR300" s="5">
        <f t="shared" si="427"/>
        <v>1.2433074888546099E-4</v>
      </c>
      <c r="AS300" s="5">
        <f t="shared" si="428"/>
        <v>2.7076065772209406E-4</v>
      </c>
      <c r="AT300" s="5">
        <f t="shared" si="429"/>
        <v>2.9482382446533259E-4</v>
      </c>
      <c r="AU300" s="5">
        <f t="shared" si="430"/>
        <v>2.1401702941540378E-4</v>
      </c>
      <c r="AV300" s="5">
        <f t="shared" si="431"/>
        <v>1.1651862505394221E-4</v>
      </c>
      <c r="AW300" s="5">
        <f t="shared" si="432"/>
        <v>2.3917441606458702E-6</v>
      </c>
      <c r="AX300" s="5">
        <f t="shared" si="433"/>
        <v>7.7015846209787442E-3</v>
      </c>
      <c r="AY300" s="5">
        <f t="shared" si="434"/>
        <v>6.0000925055845164E-3</v>
      </c>
      <c r="AZ300" s="5">
        <f t="shared" si="435"/>
        <v>2.3372534255811585E-3</v>
      </c>
      <c r="BA300" s="5">
        <f t="shared" si="436"/>
        <v>6.0696326157265814E-4</v>
      </c>
      <c r="BB300" s="5">
        <f t="shared" si="437"/>
        <v>1.1821709090253503E-4</v>
      </c>
      <c r="BC300" s="5">
        <f t="shared" si="438"/>
        <v>1.8419936053787386E-5</v>
      </c>
      <c r="BD300" s="5">
        <f t="shared" si="439"/>
        <v>1.6143777142721765E-5</v>
      </c>
      <c r="BE300" s="5">
        <f t="shared" si="440"/>
        <v>3.5157028783837736E-5</v>
      </c>
      <c r="BF300" s="5">
        <f t="shared" si="441"/>
        <v>3.8281520550624024E-5</v>
      </c>
      <c r="BG300" s="5">
        <f t="shared" si="442"/>
        <v>2.7789129065831869E-5</v>
      </c>
      <c r="BH300" s="5">
        <f t="shared" si="443"/>
        <v>1.5129408715941278E-5</v>
      </c>
      <c r="BI300" s="5">
        <f t="shared" si="444"/>
        <v>6.5895986175527228E-6</v>
      </c>
      <c r="BJ300" s="8">
        <f t="shared" si="445"/>
        <v>0.68713226860251675</v>
      </c>
      <c r="BK300" s="8">
        <f t="shared" si="446"/>
        <v>0.19144159085536569</v>
      </c>
      <c r="BL300" s="8">
        <f t="shared" si="447"/>
        <v>0.11622910381239809</v>
      </c>
      <c r="BM300" s="8">
        <f t="shared" si="448"/>
        <v>0.55996806296423984</v>
      </c>
      <c r="BN300" s="8">
        <f t="shared" si="449"/>
        <v>0.43293407570297776</v>
      </c>
    </row>
    <row r="301" spans="1:66" x14ac:dyDescent="0.25">
      <c r="A301" t="s">
        <v>91</v>
      </c>
      <c r="B301" t="s">
        <v>96</v>
      </c>
      <c r="C301" t="s">
        <v>105</v>
      </c>
      <c r="D301" t="s">
        <v>540</v>
      </c>
      <c r="E301">
        <f>VLOOKUP(A301,home!$A$2:$E$405,3,FALSE)</f>
        <v>1.5</v>
      </c>
      <c r="F301">
        <f>VLOOKUP(B301,home!$B$2:$E$405,3,FALSE)</f>
        <v>1.22</v>
      </c>
      <c r="G301">
        <f>VLOOKUP(C301,away!$B$2:$E$405,4,FALSE)</f>
        <v>0.93</v>
      </c>
      <c r="H301">
        <f>VLOOKUP(A301,away!$A$2:$E$405,3,FALSE)</f>
        <v>1.1974637681159399</v>
      </c>
      <c r="I301">
        <f>VLOOKUP(C301,away!$B$2:$E$405,3,FALSE)</f>
        <v>1.01</v>
      </c>
      <c r="J301">
        <f>VLOOKUP(B301,home!$B$2:$E$405,4,FALSE)</f>
        <v>0.78</v>
      </c>
      <c r="K301" s="3">
        <f t="shared" si="394"/>
        <v>1.7019000000000002</v>
      </c>
      <c r="L301" s="3">
        <f t="shared" si="395"/>
        <v>0.94336195652173749</v>
      </c>
      <c r="M301" s="5">
        <f t="shared" si="396"/>
        <v>7.098675586017085E-2</v>
      </c>
      <c r="N301" s="5">
        <f t="shared" si="397"/>
        <v>0.12081235979842478</v>
      </c>
      <c r="O301" s="5">
        <f t="shared" si="398"/>
        <v>6.6966204895381687E-2</v>
      </c>
      <c r="P301" s="5">
        <f t="shared" si="399"/>
        <v>0.11396978411145009</v>
      </c>
      <c r="Q301" s="5">
        <f t="shared" si="400"/>
        <v>0.1028052775704696</v>
      </c>
      <c r="R301" s="5">
        <f t="shared" si="401"/>
        <v>3.1586685035471407E-2</v>
      </c>
      <c r="S301" s="5">
        <f t="shared" si="402"/>
        <v>4.5744841882887265E-2</v>
      </c>
      <c r="T301" s="5">
        <f t="shared" si="403"/>
        <v>9.6982587789638489E-2</v>
      </c>
      <c r="U301" s="5">
        <f t="shared" si="404"/>
        <v>5.3757379261868792E-2</v>
      </c>
      <c r="V301" s="5">
        <f t="shared" si="405"/>
        <v>8.1604107233039531E-3</v>
      </c>
      <c r="W301" s="5">
        <f t="shared" si="406"/>
        <v>5.8321433965727393E-2</v>
      </c>
      <c r="X301" s="5">
        <f t="shared" si="407"/>
        <v>5.5018222053061901E-2</v>
      </c>
      <c r="Y301" s="5">
        <f t="shared" si="408"/>
        <v>2.5951048800161941E-2</v>
      </c>
      <c r="Z301" s="5">
        <f t="shared" si="409"/>
        <v>9.9325589983660662E-3</v>
      </c>
      <c r="AA301" s="5">
        <f t="shared" si="410"/>
        <v>1.6904222159319211E-2</v>
      </c>
      <c r="AB301" s="5">
        <f t="shared" si="411"/>
        <v>1.4384647846472687E-2</v>
      </c>
      <c r="AC301" s="5">
        <f t="shared" si="412"/>
        <v>8.188501477547624E-4</v>
      </c>
      <c r="AD301" s="5">
        <f t="shared" si="413"/>
        <v>2.4814312116567878E-2</v>
      </c>
      <c r="AE301" s="5">
        <f t="shared" si="414"/>
        <v>2.340887802802653E-2</v>
      </c>
      <c r="AF301" s="5">
        <f t="shared" si="415"/>
        <v>1.1041522488248908E-2</v>
      </c>
      <c r="AG301" s="5">
        <f t="shared" si="416"/>
        <v>3.472050752497752E-3</v>
      </c>
      <c r="AH301" s="5">
        <f t="shared" si="417"/>
        <v>2.3424995724915499E-3</v>
      </c>
      <c r="AI301" s="5">
        <f t="shared" si="418"/>
        <v>3.9867000224233689E-3</v>
      </c>
      <c r="AJ301" s="5">
        <f t="shared" si="419"/>
        <v>3.3924823840811671E-3</v>
      </c>
      <c r="AK301" s="5">
        <f t="shared" si="420"/>
        <v>1.9245552564892457E-3</v>
      </c>
      <c r="AL301" s="5">
        <f t="shared" si="421"/>
        <v>5.2586809146803895E-5</v>
      </c>
      <c r="AM301" s="5">
        <f t="shared" si="422"/>
        <v>8.4462955582373638E-3</v>
      </c>
      <c r="AN301" s="5">
        <f t="shared" si="423"/>
        <v>7.9679139031796596E-3</v>
      </c>
      <c r="AO301" s="5">
        <f t="shared" si="424"/>
        <v>3.7583134245501586E-3</v>
      </c>
      <c r="AP301" s="5">
        <f t="shared" si="425"/>
        <v>1.1818166351351834E-3</v>
      </c>
      <c r="AQ301" s="5">
        <f t="shared" si="426"/>
        <v>2.7872021329276565E-4</v>
      </c>
      <c r="AR301" s="5">
        <f t="shared" si="427"/>
        <v>4.4196499597139258E-4</v>
      </c>
      <c r="AS301" s="5">
        <f t="shared" si="428"/>
        <v>7.521802266437131E-4</v>
      </c>
      <c r="AT301" s="5">
        <f t="shared" si="429"/>
        <v>6.4006776386246788E-4</v>
      </c>
      <c r="AU301" s="5">
        <f t="shared" si="430"/>
        <v>3.6311044243917794E-4</v>
      </c>
      <c r="AV301" s="5">
        <f t="shared" si="431"/>
        <v>1.5449441549680935E-4</v>
      </c>
      <c r="AW301" s="5">
        <f t="shared" si="432"/>
        <v>2.3452368813764052E-6</v>
      </c>
      <c r="AX301" s="5">
        <f t="shared" si="433"/>
        <v>2.3957917350940303E-3</v>
      </c>
      <c r="AY301" s="5">
        <f t="shared" si="434"/>
        <v>2.2600987786369126E-3</v>
      </c>
      <c r="AZ301" s="5">
        <f t="shared" si="435"/>
        <v>1.0660456028736534E-3</v>
      </c>
      <c r="BA301" s="5">
        <f t="shared" si="436"/>
        <v>3.3522228855609507E-4</v>
      </c>
      <c r="BB301" s="5">
        <f t="shared" si="437"/>
        <v>7.9058988500493049E-5</v>
      </c>
      <c r="BC301" s="5">
        <f t="shared" si="438"/>
        <v>1.4916248414490939E-5</v>
      </c>
      <c r="BD301" s="5">
        <f t="shared" si="439"/>
        <v>6.9488827218949098E-5</v>
      </c>
      <c r="BE301" s="5">
        <f t="shared" si="440"/>
        <v>1.1826303504392947E-4</v>
      </c>
      <c r="BF301" s="5">
        <f t="shared" si="441"/>
        <v>1.0063592967063182E-4</v>
      </c>
      <c r="BG301" s="5">
        <f t="shared" si="442"/>
        <v>5.7090762902149417E-5</v>
      </c>
      <c r="BH301" s="5">
        <f t="shared" si="443"/>
        <v>2.4290692345792038E-5</v>
      </c>
      <c r="BI301" s="5">
        <f t="shared" si="444"/>
        <v>8.2680658606606848E-6</v>
      </c>
      <c r="BJ301" s="8">
        <f t="shared" si="445"/>
        <v>0.55041188673929586</v>
      </c>
      <c r="BK301" s="8">
        <f t="shared" si="446"/>
        <v>0.24199332831335063</v>
      </c>
      <c r="BL301" s="8">
        <f t="shared" si="447"/>
        <v>0.1979752315914548</v>
      </c>
      <c r="BM301" s="8">
        <f t="shared" si="448"/>
        <v>0.49092818482934347</v>
      </c>
      <c r="BN301" s="8">
        <f t="shared" si="449"/>
        <v>0.50712706727136836</v>
      </c>
    </row>
    <row r="302" spans="1:66" x14ac:dyDescent="0.25">
      <c r="A302" t="s">
        <v>91</v>
      </c>
      <c r="B302" t="s">
        <v>94</v>
      </c>
      <c r="C302" t="s">
        <v>98</v>
      </c>
      <c r="D302" t="s">
        <v>540</v>
      </c>
      <c r="E302">
        <f>VLOOKUP(A302,home!$A$2:$E$405,3,FALSE)</f>
        <v>1.5</v>
      </c>
      <c r="F302">
        <f>VLOOKUP(B302,home!$B$2:$E$405,3,FALSE)</f>
        <v>1.19</v>
      </c>
      <c r="G302">
        <f>VLOOKUP(C302,away!$B$2:$E$405,4,FALSE)</f>
        <v>1.19</v>
      </c>
      <c r="H302">
        <f>VLOOKUP(A302,away!$A$2:$E$405,3,FALSE)</f>
        <v>1.1974637681159399</v>
      </c>
      <c r="I302">
        <f>VLOOKUP(C302,away!$B$2:$E$405,3,FALSE)</f>
        <v>0.49</v>
      </c>
      <c r="J302">
        <f>VLOOKUP(B302,home!$B$2:$E$405,4,FALSE)</f>
        <v>1.2</v>
      </c>
      <c r="K302" s="3">
        <f t="shared" si="394"/>
        <v>2.1241499999999998</v>
      </c>
      <c r="L302" s="3">
        <f t="shared" si="395"/>
        <v>0.70410869565217271</v>
      </c>
      <c r="M302" s="5">
        <f t="shared" si="396"/>
        <v>5.911570252771451E-2</v>
      </c>
      <c r="N302" s="5">
        <f t="shared" si="397"/>
        <v>0.12557061952424478</v>
      </c>
      <c r="O302" s="5">
        <f t="shared" si="398"/>
        <v>4.1623880199350913E-2</v>
      </c>
      <c r="P302" s="5">
        <f t="shared" si="399"/>
        <v>8.8415365125451242E-2</v>
      </c>
      <c r="Q302" s="5">
        <f t="shared" si="400"/>
        <v>0.13336541573121227</v>
      </c>
      <c r="R302" s="5">
        <f t="shared" si="401"/>
        <v>1.4653867997573636E-2</v>
      </c>
      <c r="S302" s="5">
        <f t="shared" si="402"/>
        <v>3.305922308291092E-2</v>
      </c>
      <c r="T302" s="5">
        <f t="shared" si="403"/>
        <v>9.3903748915613622E-2</v>
      </c>
      <c r="U302" s="5">
        <f t="shared" si="404"/>
        <v>3.1127013707046035E-2</v>
      </c>
      <c r="V302" s="5">
        <f t="shared" si="405"/>
        <v>5.4938275556011655E-3</v>
      </c>
      <c r="W302" s="5">
        <f t="shared" si="406"/>
        <v>9.4429382608484838E-2</v>
      </c>
      <c r="X302" s="5">
        <f t="shared" si="407"/>
        <v>6.6488549419700227E-2</v>
      </c>
      <c r="Y302" s="5">
        <f t="shared" si="408"/>
        <v>2.3407582903855074E-2</v>
      </c>
      <c r="Z302" s="5">
        <f t="shared" si="409"/>
        <v>3.4393052940102304E-3</v>
      </c>
      <c r="AA302" s="5">
        <f t="shared" si="410"/>
        <v>7.3056003402718296E-3</v>
      </c>
      <c r="AB302" s="5">
        <f t="shared" si="411"/>
        <v>7.7590954813942037E-3</v>
      </c>
      <c r="AC302" s="5">
        <f t="shared" si="412"/>
        <v>5.1354668524515449E-4</v>
      </c>
      <c r="AD302" s="5">
        <f t="shared" si="413"/>
        <v>5.0145543266953266E-2</v>
      </c>
      <c r="AE302" s="5">
        <f t="shared" si="414"/>
        <v>3.5307913062464051E-2</v>
      </c>
      <c r="AF302" s="5">
        <f t="shared" si="415"/>
        <v>1.2430304306305937E-2</v>
      </c>
      <c r="AG302" s="5">
        <f t="shared" si="416"/>
        <v>2.9174284505575536E-3</v>
      </c>
      <c r="AH302" s="5">
        <f t="shared" si="417"/>
        <v>6.0541119112878872E-4</v>
      </c>
      <c r="AI302" s="5">
        <f t="shared" si="418"/>
        <v>1.2859841816362165E-3</v>
      </c>
      <c r="AJ302" s="5">
        <f t="shared" si="419"/>
        <v>1.3658116497112845E-3</v>
      </c>
      <c r="AK302" s="5">
        <f t="shared" si="420"/>
        <v>9.6706293857807505E-4</v>
      </c>
      <c r="AL302" s="5">
        <f t="shared" si="421"/>
        <v>3.0723084218531377E-5</v>
      </c>
      <c r="AM302" s="5">
        <f t="shared" si="422"/>
        <v>2.1303331146099752E-2</v>
      </c>
      <c r="AN302" s="5">
        <f t="shared" si="423"/>
        <v>1.4999860706326602E-2</v>
      </c>
      <c r="AO302" s="5">
        <f t="shared" si="424"/>
        <v>5.2807661784479501E-3</v>
      </c>
      <c r="AP302" s="5">
        <f t="shared" si="425"/>
        <v>1.2394111286503653E-3</v>
      </c>
      <c r="AQ302" s="5">
        <f t="shared" si="426"/>
        <v>2.1817003829269893E-4</v>
      </c>
      <c r="AR302" s="5">
        <f t="shared" si="427"/>
        <v>8.5255056823783969E-5</v>
      </c>
      <c r="AS302" s="5">
        <f t="shared" si="428"/>
        <v>1.810945289522407E-4</v>
      </c>
      <c r="AT302" s="5">
        <f t="shared" si="429"/>
        <v>1.9233597183695102E-4</v>
      </c>
      <c r="AU302" s="5">
        <f t="shared" si="430"/>
        <v>1.3618348485915316E-4</v>
      </c>
      <c r="AV302" s="5">
        <f t="shared" si="431"/>
        <v>7.2318537340892547E-5</v>
      </c>
      <c r="AW302" s="5">
        <f t="shared" si="432"/>
        <v>1.2764011895372774E-6</v>
      </c>
      <c r="AX302" s="5">
        <f t="shared" si="433"/>
        <v>7.5419118089979625E-3</v>
      </c>
      <c r="AY302" s="5">
        <f t="shared" si="434"/>
        <v>5.310325686557274E-3</v>
      </c>
      <c r="AZ302" s="5">
        <f t="shared" si="435"/>
        <v>1.8695232463250351E-3</v>
      </c>
      <c r="BA302" s="5">
        <f t="shared" si="436"/>
        <v>4.3878252482044543E-4</v>
      </c>
      <c r="BB302" s="5">
        <f t="shared" si="437"/>
        <v>7.7237647806572727E-5</v>
      </c>
      <c r="BC302" s="5">
        <f t="shared" si="438"/>
        <v>1.0876739890465567E-5</v>
      </c>
      <c r="BD302" s="5">
        <f t="shared" si="439"/>
        <v>1.0004804476324398E-5</v>
      </c>
      <c r="BE302" s="5">
        <f t="shared" si="440"/>
        <v>2.1251705428384466E-5</v>
      </c>
      <c r="BF302" s="5">
        <f t="shared" si="441"/>
        <v>2.2570905042851432E-5</v>
      </c>
      <c r="BG302" s="5">
        <f t="shared" si="442"/>
        <v>1.5981329315590956E-5</v>
      </c>
      <c r="BH302" s="5">
        <f t="shared" si="443"/>
        <v>8.4866851664281304E-6</v>
      </c>
      <c r="BI302" s="5">
        <f t="shared" si="444"/>
        <v>3.6053984592536625E-6</v>
      </c>
      <c r="BJ302" s="8">
        <f t="shared" si="445"/>
        <v>0.69625668504160676</v>
      </c>
      <c r="BK302" s="8">
        <f t="shared" si="446"/>
        <v>0.19193871374769877</v>
      </c>
      <c r="BL302" s="8">
        <f t="shared" si="447"/>
        <v>0.10744281609439284</v>
      </c>
      <c r="BM302" s="8">
        <f t="shared" si="448"/>
        <v>0.53102361978679347</v>
      </c>
      <c r="BN302" s="8">
        <f t="shared" si="449"/>
        <v>0.46274485110554731</v>
      </c>
    </row>
    <row r="303" spans="1:66" x14ac:dyDescent="0.25">
      <c r="A303" t="s">
        <v>91</v>
      </c>
      <c r="B303" t="s">
        <v>122</v>
      </c>
      <c r="C303" t="s">
        <v>127</v>
      </c>
      <c r="D303" t="s">
        <v>540</v>
      </c>
      <c r="E303">
        <f>VLOOKUP(A303,home!$A$2:$E$405,3,FALSE)</f>
        <v>1.5</v>
      </c>
      <c r="F303">
        <f>VLOOKUP(B303,home!$B$2:$E$405,3,FALSE)</f>
        <v>0.81</v>
      </c>
      <c r="G303">
        <f>VLOOKUP(C303,away!$B$2:$E$405,4,FALSE)</f>
        <v>0.71</v>
      </c>
      <c r="H303">
        <f>VLOOKUP(A303,away!$A$2:$E$405,3,FALSE)</f>
        <v>1.1974637681159399</v>
      </c>
      <c r="I303">
        <f>VLOOKUP(C303,away!$B$2:$E$405,3,FALSE)</f>
        <v>0.9</v>
      </c>
      <c r="J303">
        <f>VLOOKUP(B303,home!$B$2:$E$405,4,FALSE)</f>
        <v>1.05</v>
      </c>
      <c r="K303" s="3">
        <f t="shared" si="394"/>
        <v>0.86265000000000003</v>
      </c>
      <c r="L303" s="3">
        <f t="shared" si="395"/>
        <v>1.1316032608695632</v>
      </c>
      <c r="M303" s="5">
        <f t="shared" si="396"/>
        <v>0.13611525881605155</v>
      </c>
      <c r="N303" s="5">
        <f t="shared" si="397"/>
        <v>0.11741982801766689</v>
      </c>
      <c r="O303" s="5">
        <f t="shared" si="398"/>
        <v>0.1540284707303485</v>
      </c>
      <c r="P303" s="5">
        <f t="shared" si="399"/>
        <v>0.13287266027553515</v>
      </c>
      <c r="Q303" s="5">
        <f t="shared" si="400"/>
        <v>5.0646107319720156E-2</v>
      </c>
      <c r="R303" s="5">
        <f t="shared" si="401"/>
        <v>8.714955987260721E-2</v>
      </c>
      <c r="S303" s="5">
        <f t="shared" si="402"/>
        <v>3.2426827091731919E-2</v>
      </c>
      <c r="T303" s="5">
        <f t="shared" si="403"/>
        <v>5.731130019334519E-2</v>
      </c>
      <c r="U303" s="5">
        <f t="shared" si="404"/>
        <v>7.5179567824104621E-2</v>
      </c>
      <c r="V303" s="5">
        <f t="shared" si="405"/>
        <v>3.5171489690676073E-3</v>
      </c>
      <c r="W303" s="5">
        <f t="shared" si="406"/>
        <v>1.4563288159785534E-2</v>
      </c>
      <c r="X303" s="5">
        <f t="shared" si="407"/>
        <v>1.6479864370596415E-2</v>
      </c>
      <c r="Y303" s="5">
        <f t="shared" si="408"/>
        <v>9.3243341302275164E-3</v>
      </c>
      <c r="Z303" s="5">
        <f t="shared" si="409"/>
        <v>3.2872908711729855E-2</v>
      </c>
      <c r="AA303" s="5">
        <f t="shared" si="410"/>
        <v>2.8357814700173765E-2</v>
      </c>
      <c r="AB303" s="5">
        <f t="shared" si="411"/>
        <v>1.2231434425552447E-2</v>
      </c>
      <c r="AC303" s="5">
        <f t="shared" si="412"/>
        <v>2.1458511713266578E-4</v>
      </c>
      <c r="AD303" s="5">
        <f t="shared" si="413"/>
        <v>3.1407551327597466E-3</v>
      </c>
      <c r="AE303" s="5">
        <f t="shared" si="414"/>
        <v>3.5540887498237477E-3</v>
      </c>
      <c r="AF303" s="5">
        <f t="shared" si="415"/>
        <v>2.010909209360191E-3</v>
      </c>
      <c r="AG303" s="5">
        <f t="shared" si="416"/>
        <v>7.5851713954154249E-4</v>
      </c>
      <c r="AH303" s="5">
        <f t="shared" si="417"/>
        <v>9.2997726731152454E-3</v>
      </c>
      <c r="AI303" s="5">
        <f t="shared" si="418"/>
        <v>8.0224488964628672E-3</v>
      </c>
      <c r="AJ303" s="5">
        <f t="shared" si="419"/>
        <v>3.4602827702668458E-3</v>
      </c>
      <c r="AK303" s="5">
        <f t="shared" si="420"/>
        <v>9.9500431059023177E-4</v>
      </c>
      <c r="AL303" s="5">
        <f t="shared" si="421"/>
        <v>8.3789269820180556E-6</v>
      </c>
      <c r="AM303" s="5">
        <f t="shared" si="422"/>
        <v>5.4187448305503935E-4</v>
      </c>
      <c r="AN303" s="5">
        <f t="shared" si="423"/>
        <v>6.1318693200709156E-4</v>
      </c>
      <c r="AO303" s="5">
        <f t="shared" si="424"/>
        <v>3.4694216589091395E-4</v>
      </c>
      <c r="AP303" s="5">
        <f t="shared" si="425"/>
        <v>1.3086696208510241E-4</v>
      </c>
      <c r="AQ303" s="5">
        <f t="shared" si="426"/>
        <v>3.7022370258898844E-5</v>
      </c>
      <c r="AR303" s="5">
        <f t="shared" si="427"/>
        <v>2.1047306164485736E-3</v>
      </c>
      <c r="AS303" s="5">
        <f t="shared" si="428"/>
        <v>1.8156458662793625E-3</v>
      </c>
      <c r="AT303" s="5">
        <f t="shared" si="429"/>
        <v>7.8313345327294585E-4</v>
      </c>
      <c r="AU303" s="5">
        <f t="shared" si="430"/>
        <v>2.2519002448863562E-4</v>
      </c>
      <c r="AV303" s="5">
        <f t="shared" si="431"/>
        <v>4.8565043656280366E-5</v>
      </c>
      <c r="AW303" s="5">
        <f t="shared" si="432"/>
        <v>2.2720334549947117E-7</v>
      </c>
      <c r="AX303" s="5">
        <f t="shared" si="433"/>
        <v>7.7908003801238255E-5</v>
      </c>
      <c r="AY303" s="5">
        <f t="shared" si="434"/>
        <v>8.8160951149319553E-5</v>
      </c>
      <c r="AZ303" s="5">
        <f t="shared" si="435"/>
        <v>4.9881609900966129E-5</v>
      </c>
      <c r="BA303" s="5">
        <f t="shared" si="436"/>
        <v>1.881539747378559E-5</v>
      </c>
      <c r="BB303" s="5">
        <f t="shared" si="437"/>
        <v>5.3228912839731792E-6</v>
      </c>
      <c r="BC303" s="5">
        <f t="shared" si="438"/>
        <v>1.2046802268396455E-6</v>
      </c>
      <c r="BD303" s="5">
        <f t="shared" si="439"/>
        <v>3.9695333813753503E-4</v>
      </c>
      <c r="BE303" s="5">
        <f t="shared" si="440"/>
        <v>3.4243179714434465E-4</v>
      </c>
      <c r="BF303" s="5">
        <f t="shared" si="441"/>
        <v>1.4769939490328444E-4</v>
      </c>
      <c r="BG303" s="5">
        <f t="shared" si="442"/>
        <v>4.2470961004439449E-5</v>
      </c>
      <c r="BH303" s="5">
        <f t="shared" si="443"/>
        <v>9.1593936276199195E-6</v>
      </c>
      <c r="BI303" s="5">
        <f t="shared" si="444"/>
        <v>1.5802701825732655E-6</v>
      </c>
      <c r="BJ303" s="8">
        <f t="shared" si="445"/>
        <v>0.27712017886996015</v>
      </c>
      <c r="BK303" s="8">
        <f t="shared" si="446"/>
        <v>0.30524302014765031</v>
      </c>
      <c r="BL303" s="8">
        <f t="shared" si="447"/>
        <v>0.38464191636236744</v>
      </c>
      <c r="BM303" s="8">
        <f t="shared" si="448"/>
        <v>0.32155820531197438</v>
      </c>
      <c r="BN303" s="8">
        <f t="shared" si="449"/>
        <v>0.67823188503192944</v>
      </c>
    </row>
    <row r="304" spans="1:66" x14ac:dyDescent="0.25">
      <c r="A304" t="s">
        <v>91</v>
      </c>
      <c r="B304" t="s">
        <v>118</v>
      </c>
      <c r="C304" t="s">
        <v>101</v>
      </c>
      <c r="D304" t="s">
        <v>540</v>
      </c>
      <c r="E304">
        <f>VLOOKUP(A304,home!$A$2:$E$405,3,FALSE)</f>
        <v>1.5</v>
      </c>
      <c r="F304">
        <f>VLOOKUP(B304,home!$B$2:$E$405,3,FALSE)</f>
        <v>0.96</v>
      </c>
      <c r="G304">
        <f>VLOOKUP(C304,away!$B$2:$E$405,4,FALSE)</f>
        <v>0.75</v>
      </c>
      <c r="H304">
        <f>VLOOKUP(A304,away!$A$2:$E$405,3,FALSE)</f>
        <v>1.1974637681159399</v>
      </c>
      <c r="I304">
        <f>VLOOKUP(C304,away!$B$2:$E$405,3,FALSE)</f>
        <v>0.64</v>
      </c>
      <c r="J304">
        <f>VLOOKUP(B304,home!$B$2:$E$405,4,FALSE)</f>
        <v>1.0900000000000001</v>
      </c>
      <c r="K304" s="3">
        <f t="shared" si="394"/>
        <v>1.08</v>
      </c>
      <c r="L304" s="3">
        <f t="shared" si="395"/>
        <v>0.83535072463767979</v>
      </c>
      <c r="M304" s="5">
        <f t="shared" si="396"/>
        <v>0.14729016523634897</v>
      </c>
      <c r="N304" s="5">
        <f t="shared" si="397"/>
        <v>0.1590733784552569</v>
      </c>
      <c r="O304" s="5">
        <f t="shared" si="398"/>
        <v>0.1230389462621877</v>
      </c>
      <c r="P304" s="5">
        <f t="shared" si="399"/>
        <v>0.13288206196316274</v>
      </c>
      <c r="Q304" s="5">
        <f t="shared" si="400"/>
        <v>8.5899624365838714E-2</v>
      </c>
      <c r="R304" s="5">
        <f t="shared" si="401"/>
        <v>5.1390336459387516E-2</v>
      </c>
      <c r="S304" s="5">
        <f t="shared" si="402"/>
        <v>2.9970844223114797E-2</v>
      </c>
      <c r="T304" s="5">
        <f t="shared" si="403"/>
        <v>7.1756313460107857E-2</v>
      </c>
      <c r="U304" s="5">
        <f t="shared" si="404"/>
        <v>5.5501563376138527E-2</v>
      </c>
      <c r="V304" s="5">
        <f t="shared" si="405"/>
        <v>3.0043399727738367E-3</v>
      </c>
      <c r="W304" s="5">
        <f t="shared" si="406"/>
        <v>3.0923864771701948E-2</v>
      </c>
      <c r="X304" s="5">
        <f t="shared" si="407"/>
        <v>2.583227284563884E-2</v>
      </c>
      <c r="Y304" s="5">
        <f t="shared" si="408"/>
        <v>1.0789503920321332E-2</v>
      </c>
      <c r="Z304" s="5">
        <f t="shared" si="409"/>
        <v>1.4309651600241178E-2</v>
      </c>
      <c r="AA304" s="5">
        <f t="shared" si="410"/>
        <v>1.5454423728260473E-2</v>
      </c>
      <c r="AB304" s="5">
        <f t="shared" si="411"/>
        <v>8.3453888132606537E-3</v>
      </c>
      <c r="AC304" s="5">
        <f t="shared" si="412"/>
        <v>1.6940323619873355E-4</v>
      </c>
      <c r="AD304" s="5">
        <f t="shared" si="413"/>
        <v>8.3494434883595245E-3</v>
      </c>
      <c r="AE304" s="5">
        <f t="shared" si="414"/>
        <v>6.9747136683224855E-3</v>
      </c>
      <c r="AF304" s="5">
        <f t="shared" si="415"/>
        <v>2.9131660584867589E-3</v>
      </c>
      <c r="AG304" s="5">
        <f t="shared" si="416"/>
        <v>8.1117179264893582E-4</v>
      </c>
      <c r="AH304" s="5">
        <f t="shared" si="417"/>
        <v>2.9883944583935507E-3</v>
      </c>
      <c r="AI304" s="5">
        <f t="shared" si="418"/>
        <v>3.2274660150650347E-3</v>
      </c>
      <c r="AJ304" s="5">
        <f t="shared" si="419"/>
        <v>1.7428316481351185E-3</v>
      </c>
      <c r="AK304" s="5">
        <f t="shared" si="420"/>
        <v>6.2741939332864292E-4</v>
      </c>
      <c r="AL304" s="5">
        <f t="shared" si="421"/>
        <v>6.1132802161498645E-6</v>
      </c>
      <c r="AM304" s="5">
        <f t="shared" si="422"/>
        <v>1.803479793485658E-3</v>
      </c>
      <c r="AN304" s="5">
        <f t="shared" si="423"/>
        <v>1.5065381523576575E-3</v>
      </c>
      <c r="AO304" s="5">
        <f t="shared" si="424"/>
        <v>6.2924386863314017E-4</v>
      </c>
      <c r="AP304" s="5">
        <f t="shared" si="425"/>
        <v>1.752131072121702E-4</v>
      </c>
      <c r="AQ304" s="5">
        <f t="shared" si="426"/>
        <v>3.6591099018926463E-5</v>
      </c>
      <c r="AR304" s="5">
        <f t="shared" si="427"/>
        <v>4.9927149526445588E-4</v>
      </c>
      <c r="AS304" s="5">
        <f t="shared" si="428"/>
        <v>5.3921321488561243E-4</v>
      </c>
      <c r="AT304" s="5">
        <f t="shared" si="429"/>
        <v>2.9117513603823066E-4</v>
      </c>
      <c r="AU304" s="5">
        <f t="shared" si="430"/>
        <v>1.0482304897376308E-4</v>
      </c>
      <c r="AV304" s="5">
        <f t="shared" si="431"/>
        <v>2.8302223222916027E-5</v>
      </c>
      <c r="AW304" s="5">
        <f t="shared" si="432"/>
        <v>1.5320199175421933E-7</v>
      </c>
      <c r="AX304" s="5">
        <f t="shared" si="433"/>
        <v>3.2462636282741829E-4</v>
      </c>
      <c r="AY304" s="5">
        <f t="shared" si="434"/>
        <v>2.7117686742437824E-4</v>
      </c>
      <c r="AZ304" s="5">
        <f t="shared" si="435"/>
        <v>1.1326389635396519E-4</v>
      </c>
      <c r="BA304" s="5">
        <f t="shared" si="436"/>
        <v>3.1538359298190621E-5</v>
      </c>
      <c r="BB304" s="5">
        <f t="shared" si="437"/>
        <v>6.5863978234067609E-6</v>
      </c>
      <c r="BC304" s="5">
        <f t="shared" si="438"/>
        <v>1.1003904389069751E-6</v>
      </c>
      <c r="BD304" s="5">
        <f t="shared" si="439"/>
        <v>6.9511134226683512E-5</v>
      </c>
      <c r="BE304" s="5">
        <f t="shared" si="440"/>
        <v>7.5072024964818192E-5</v>
      </c>
      <c r="BF304" s="5">
        <f t="shared" si="441"/>
        <v>4.0538893481001821E-5</v>
      </c>
      <c r="BG304" s="5">
        <f t="shared" si="442"/>
        <v>1.459400165316066E-5</v>
      </c>
      <c r="BH304" s="5">
        <f t="shared" si="443"/>
        <v>3.9403804463533779E-6</v>
      </c>
      <c r="BI304" s="5">
        <f t="shared" si="444"/>
        <v>8.5112217641232989E-7</v>
      </c>
      <c r="BJ304" s="8">
        <f t="shared" si="445"/>
        <v>0.40822281112155723</v>
      </c>
      <c r="BK304" s="8">
        <f t="shared" si="446"/>
        <v>0.31359410477923966</v>
      </c>
      <c r="BL304" s="8">
        <f t="shared" si="447"/>
        <v>0.26398406282949061</v>
      </c>
      <c r="BM304" s="8">
        <f t="shared" si="448"/>
        <v>0.3002650939229134</v>
      </c>
      <c r="BN304" s="8">
        <f t="shared" si="449"/>
        <v>0.69957451274218263</v>
      </c>
    </row>
    <row r="305" spans="1:66" x14ac:dyDescent="0.25">
      <c r="A305" t="s">
        <v>91</v>
      </c>
      <c r="B305" t="s">
        <v>83</v>
      </c>
      <c r="C305" t="s">
        <v>89</v>
      </c>
      <c r="D305" t="s">
        <v>540</v>
      </c>
      <c r="E305">
        <f>VLOOKUP(A305,home!$A$2:$E$405,3,FALSE)</f>
        <v>1.5</v>
      </c>
      <c r="F305">
        <f>VLOOKUP(B305,home!$B$2:$E$405,3,FALSE)</f>
        <v>0.92</v>
      </c>
      <c r="G305">
        <f>VLOOKUP(C305,away!$B$2:$E$405,4,FALSE)</f>
        <v>1.35</v>
      </c>
      <c r="H305">
        <f>VLOOKUP(A305,away!$A$2:$E$405,3,FALSE)</f>
        <v>1.1974637681159399</v>
      </c>
      <c r="I305">
        <f>VLOOKUP(C305,away!$B$2:$E$405,3,FALSE)</f>
        <v>0.46</v>
      </c>
      <c r="J305">
        <f>VLOOKUP(B305,home!$B$2:$E$405,4,FALSE)</f>
        <v>0.87</v>
      </c>
      <c r="K305" s="3">
        <f t="shared" si="394"/>
        <v>1.8630000000000002</v>
      </c>
      <c r="L305" s="3">
        <f t="shared" si="395"/>
        <v>0.47922499999999918</v>
      </c>
      <c r="M305" s="5">
        <f t="shared" si="396"/>
        <v>9.6113547499691823E-2</v>
      </c>
      <c r="N305" s="5">
        <f t="shared" si="397"/>
        <v>0.17905953899192587</v>
      </c>
      <c r="O305" s="5">
        <f t="shared" si="398"/>
        <v>4.6060014800539735E-2</v>
      </c>
      <c r="P305" s="5">
        <f t="shared" si="399"/>
        <v>8.5809807573405533E-2</v>
      </c>
      <c r="Q305" s="5">
        <f t="shared" si="400"/>
        <v>0.16679396057097901</v>
      </c>
      <c r="R305" s="5">
        <f t="shared" si="401"/>
        <v>1.103655529639431E-2</v>
      </c>
      <c r="S305" s="5">
        <f t="shared" si="402"/>
        <v>1.9152666994755596E-2</v>
      </c>
      <c r="T305" s="5">
        <f t="shared" si="403"/>
        <v>7.993183575462727E-2</v>
      </c>
      <c r="U305" s="5">
        <f t="shared" si="404"/>
        <v>2.05611025171826E-2</v>
      </c>
      <c r="V305" s="5">
        <f t="shared" si="405"/>
        <v>1.89993642599628E-3</v>
      </c>
      <c r="W305" s="5">
        <f t="shared" si="406"/>
        <v>0.10357904951457797</v>
      </c>
      <c r="X305" s="5">
        <f t="shared" si="407"/>
        <v>4.9637670003623548E-2</v>
      </c>
      <c r="Y305" s="5">
        <f t="shared" si="408"/>
        <v>1.1893806203743227E-2</v>
      </c>
      <c r="Z305" s="5">
        <f t="shared" si="409"/>
        <v>1.7629977373048518E-3</v>
      </c>
      <c r="AA305" s="5">
        <f t="shared" si="410"/>
        <v>3.2844647845989392E-3</v>
      </c>
      <c r="AB305" s="5">
        <f t="shared" si="411"/>
        <v>3.0594789468539126E-3</v>
      </c>
      <c r="AC305" s="5">
        <f t="shared" si="412"/>
        <v>1.0601599836704035E-4</v>
      </c>
      <c r="AD305" s="5">
        <f t="shared" si="413"/>
        <v>4.8241942311414675E-2</v>
      </c>
      <c r="AE305" s="5">
        <f t="shared" si="414"/>
        <v>2.3118744804187661E-2</v>
      </c>
      <c r="AF305" s="5">
        <f t="shared" si="415"/>
        <v>5.5395402393934069E-3</v>
      </c>
      <c r="AG305" s="5">
        <f t="shared" si="416"/>
        <v>8.8489539040776711E-4</v>
      </c>
      <c r="AH305" s="5">
        <f t="shared" si="417"/>
        <v>2.1121814766497898E-4</v>
      </c>
      <c r="AI305" s="5">
        <f t="shared" si="418"/>
        <v>3.9349940909985589E-4</v>
      </c>
      <c r="AJ305" s="5">
        <f t="shared" si="419"/>
        <v>3.6654469957651586E-4</v>
      </c>
      <c r="AK305" s="5">
        <f t="shared" si="420"/>
        <v>2.2762425843701636E-4</v>
      </c>
      <c r="AL305" s="5">
        <f t="shared" si="421"/>
        <v>3.7860271132359934E-6</v>
      </c>
      <c r="AM305" s="5">
        <f t="shared" si="422"/>
        <v>1.797494770523313E-2</v>
      </c>
      <c r="AN305" s="5">
        <f t="shared" si="423"/>
        <v>8.6140443140403315E-3</v>
      </c>
      <c r="AO305" s="5">
        <f t="shared" si="424"/>
        <v>2.0640326931979855E-3</v>
      </c>
      <c r="AP305" s="5">
        <f t="shared" si="425"/>
        <v>3.297120224659344E-4</v>
      </c>
      <c r="AQ305" s="5">
        <f t="shared" si="426"/>
        <v>3.9501560991559277E-5</v>
      </c>
      <c r="AR305" s="5">
        <f t="shared" si="427"/>
        <v>2.0244203362949881E-5</v>
      </c>
      <c r="AS305" s="5">
        <f t="shared" si="428"/>
        <v>3.7714950865175631E-5</v>
      </c>
      <c r="AT305" s="5">
        <f t="shared" si="429"/>
        <v>3.5131476730911108E-5</v>
      </c>
      <c r="AU305" s="5">
        <f t="shared" si="430"/>
        <v>2.1816647049895803E-5</v>
      </c>
      <c r="AV305" s="5">
        <f t="shared" si="431"/>
        <v>1.0161103363488966E-5</v>
      </c>
      <c r="AW305" s="5">
        <f t="shared" si="432"/>
        <v>9.3893070142871649E-8</v>
      </c>
      <c r="AX305" s="5">
        <f t="shared" si="433"/>
        <v>5.5812212624748838E-3</v>
      </c>
      <c r="AY305" s="5">
        <f t="shared" si="434"/>
        <v>2.6746607595095218E-3</v>
      </c>
      <c r="AZ305" s="5">
        <f t="shared" si="435"/>
        <v>6.4088215123797425E-4</v>
      </c>
      <c r="BA305" s="5">
        <f t="shared" si="436"/>
        <v>1.0237558297567259E-4</v>
      </c>
      <c r="BB305" s="5">
        <f t="shared" si="437"/>
        <v>1.226523468787915E-5</v>
      </c>
      <c r="BC305" s="5">
        <f t="shared" si="438"/>
        <v>1.1755614186597754E-6</v>
      </c>
      <c r="BD305" s="5">
        <f t="shared" si="439"/>
        <v>1.6169213927682733E-6</v>
      </c>
      <c r="BE305" s="5">
        <f t="shared" si="440"/>
        <v>3.0123245547272937E-6</v>
      </c>
      <c r="BF305" s="5">
        <f t="shared" si="441"/>
        <v>2.8059803227284745E-6</v>
      </c>
      <c r="BG305" s="5">
        <f t="shared" si="442"/>
        <v>1.742513780414383E-6</v>
      </c>
      <c r="BH305" s="5">
        <f t="shared" si="443"/>
        <v>8.1157579322799867E-7</v>
      </c>
      <c r="BI305" s="5">
        <f t="shared" si="444"/>
        <v>3.0239314055675264E-7</v>
      </c>
      <c r="BJ305" s="8">
        <f t="shared" si="445"/>
        <v>0.70671580263311373</v>
      </c>
      <c r="BK305" s="8">
        <f t="shared" si="446"/>
        <v>0.20576042127883906</v>
      </c>
      <c r="BL305" s="8">
        <f t="shared" si="447"/>
        <v>8.5335862950704722E-2</v>
      </c>
      <c r="BM305" s="8">
        <f t="shared" si="448"/>
        <v>0.4120270930005871</v>
      </c>
      <c r="BN305" s="8">
        <f t="shared" si="449"/>
        <v>0.58487342473293624</v>
      </c>
    </row>
    <row r="306" spans="1:66" x14ac:dyDescent="0.25">
      <c r="A306" t="s">
        <v>91</v>
      </c>
      <c r="B306" t="s">
        <v>99</v>
      </c>
      <c r="C306" t="s">
        <v>107</v>
      </c>
      <c r="D306" t="s">
        <v>540</v>
      </c>
      <c r="E306">
        <f>VLOOKUP(A306,home!$A$2:$E$405,3,FALSE)</f>
        <v>1.5</v>
      </c>
      <c r="F306">
        <f>VLOOKUP(B306,home!$B$2:$E$405,3,FALSE)</f>
        <v>1.1000000000000001</v>
      </c>
      <c r="G306">
        <f>VLOOKUP(C306,away!$B$2:$E$405,4,FALSE)</f>
        <v>0.67</v>
      </c>
      <c r="H306">
        <f>VLOOKUP(A306,away!$A$2:$E$405,3,FALSE)</f>
        <v>1.1974637681159399</v>
      </c>
      <c r="I306">
        <f>VLOOKUP(C306,away!$B$2:$E$405,3,FALSE)</f>
        <v>1.28</v>
      </c>
      <c r="J306">
        <f>VLOOKUP(B306,home!$B$2:$E$405,4,FALSE)</f>
        <v>0.8</v>
      </c>
      <c r="K306" s="3">
        <f t="shared" si="394"/>
        <v>1.1055000000000001</v>
      </c>
      <c r="L306" s="3">
        <f t="shared" si="395"/>
        <v>1.2262028985507225</v>
      </c>
      <c r="M306" s="5">
        <f t="shared" si="396"/>
        <v>9.7130203294970963E-2</v>
      </c>
      <c r="N306" s="5">
        <f t="shared" si="397"/>
        <v>0.10737743974259042</v>
      </c>
      <c r="O306" s="5">
        <f t="shared" si="398"/>
        <v>0.11910133681711434</v>
      </c>
      <c r="P306" s="5">
        <f t="shared" si="399"/>
        <v>0.13166652785131991</v>
      </c>
      <c r="Q306" s="5">
        <f t="shared" si="400"/>
        <v>5.9352879817716885E-2</v>
      </c>
      <c r="R306" s="5">
        <f t="shared" si="401"/>
        <v>7.3021202213205766E-2</v>
      </c>
      <c r="S306" s="5">
        <f t="shared" si="402"/>
        <v>4.4620710058062889E-2</v>
      </c>
      <c r="T306" s="5">
        <f t="shared" si="403"/>
        <v>7.2778673269817115E-2</v>
      </c>
      <c r="U306" s="5">
        <f t="shared" si="404"/>
        <v>8.0724939046698987E-2</v>
      </c>
      <c r="V306" s="5">
        <f t="shared" si="405"/>
        <v>6.7207084057215724E-3</v>
      </c>
      <c r="W306" s="5">
        <f t="shared" si="406"/>
        <v>2.1871536212828679E-2</v>
      </c>
      <c r="X306" s="5">
        <f t="shared" si="407"/>
        <v>2.6818941099927617E-2</v>
      </c>
      <c r="Y306" s="5">
        <f t="shared" si="408"/>
        <v>1.6442731656396179E-2</v>
      </c>
      <c r="Z306" s="5">
        <f t="shared" si="409"/>
        <v>2.9846269936497114E-2</v>
      </c>
      <c r="AA306" s="5">
        <f t="shared" si="410"/>
        <v>3.2995051414797562E-2</v>
      </c>
      <c r="AB306" s="5">
        <f t="shared" si="411"/>
        <v>1.8238014669529363E-2</v>
      </c>
      <c r="AC306" s="5">
        <f t="shared" si="412"/>
        <v>5.6939828605323452E-4</v>
      </c>
      <c r="AD306" s="5">
        <f t="shared" si="413"/>
        <v>6.0447458208205242E-3</v>
      </c>
      <c r="AE306" s="5">
        <f t="shared" si="414"/>
        <v>7.4120848464924926E-3</v>
      </c>
      <c r="AF306" s="5">
        <f t="shared" si="415"/>
        <v>4.5443599615364923E-3</v>
      </c>
      <c r="AG306" s="5">
        <f t="shared" si="416"/>
        <v>1.8574357856312989E-3</v>
      </c>
      <c r="AH306" s="5">
        <f t="shared" si="417"/>
        <v>9.1493956767650167E-3</v>
      </c>
      <c r="AI306" s="5">
        <f t="shared" si="418"/>
        <v>1.0114656920663727E-2</v>
      </c>
      <c r="AJ306" s="5">
        <f t="shared" si="419"/>
        <v>5.590876612896878E-3</v>
      </c>
      <c r="AK306" s="5">
        <f t="shared" si="420"/>
        <v>2.0602380318525001E-3</v>
      </c>
      <c r="AL306" s="5">
        <f t="shared" si="421"/>
        <v>3.0874307989018135E-5</v>
      </c>
      <c r="AM306" s="5">
        <f t="shared" si="422"/>
        <v>1.3364933009834177E-3</v>
      </c>
      <c r="AN306" s="5">
        <f t="shared" si="423"/>
        <v>1.63881195955949E-3</v>
      </c>
      <c r="AO306" s="5">
        <f t="shared" si="424"/>
        <v>1.0047579874957184E-3</v>
      </c>
      <c r="AP306" s="5">
        <f t="shared" si="425"/>
        <v>4.1067905220308019E-4</v>
      </c>
      <c r="AQ306" s="5">
        <f t="shared" si="426"/>
        <v>1.2589396104637014E-4</v>
      </c>
      <c r="AR306" s="5">
        <f t="shared" si="427"/>
        <v>2.2438030997673402E-3</v>
      </c>
      <c r="AS306" s="5">
        <f t="shared" si="428"/>
        <v>2.4805243267927951E-3</v>
      </c>
      <c r="AT306" s="5">
        <f t="shared" si="429"/>
        <v>1.3711098216347181E-3</v>
      </c>
      <c r="AU306" s="5">
        <f t="shared" si="430"/>
        <v>5.0525396927239379E-4</v>
      </c>
      <c r="AV306" s="5">
        <f t="shared" si="431"/>
        <v>1.3963956575765779E-4</v>
      </c>
      <c r="AW306" s="5">
        <f t="shared" si="432"/>
        <v>1.1625611792854941E-6</v>
      </c>
      <c r="AX306" s="5">
        <f t="shared" si="433"/>
        <v>2.4624889070619475E-4</v>
      </c>
      <c r="AY306" s="5">
        <f t="shared" si="434"/>
        <v>3.0195110354883607E-4</v>
      </c>
      <c r="AZ306" s="5">
        <f t="shared" si="435"/>
        <v>1.8512665919608615E-4</v>
      </c>
      <c r="BA306" s="5">
        <f t="shared" si="436"/>
        <v>7.5667615368417524E-5</v>
      </c>
      <c r="BB306" s="5">
        <f t="shared" si="437"/>
        <v>2.3195962322793704E-5</v>
      </c>
      <c r="BC306" s="5">
        <f t="shared" si="438"/>
        <v>5.6885912469765916E-6</v>
      </c>
      <c r="BD306" s="5">
        <f t="shared" si="439"/>
        <v>4.5855964411863472E-4</v>
      </c>
      <c r="BE306" s="5">
        <f t="shared" si="440"/>
        <v>5.0693768657315071E-4</v>
      </c>
      <c r="BF306" s="5">
        <f t="shared" si="441"/>
        <v>2.8020980625330925E-4</v>
      </c>
      <c r="BG306" s="5">
        <f t="shared" si="442"/>
        <v>1.0325731360434448E-4</v>
      </c>
      <c r="BH306" s="5">
        <f t="shared" si="443"/>
        <v>2.8537740047400698E-5</v>
      </c>
      <c r="BI306" s="5">
        <f t="shared" si="444"/>
        <v>6.3096943244802932E-6</v>
      </c>
      <c r="BJ306" s="8">
        <f t="shared" si="445"/>
        <v>0.32985534329743521</v>
      </c>
      <c r="BK306" s="8">
        <f t="shared" si="446"/>
        <v>0.28104037330766646</v>
      </c>
      <c r="BL306" s="8">
        <f t="shared" si="447"/>
        <v>0.35911985407167035</v>
      </c>
      <c r="BM306" s="8">
        <f t="shared" si="448"/>
        <v>0.41191146233398129</v>
      </c>
      <c r="BN306" s="8">
        <f t="shared" si="449"/>
        <v>0.58764958973691828</v>
      </c>
    </row>
    <row r="307" spans="1:66" x14ac:dyDescent="0.25">
      <c r="A307" t="s">
        <v>91</v>
      </c>
      <c r="B307" t="s">
        <v>351</v>
      </c>
      <c r="C307" t="s">
        <v>123</v>
      </c>
      <c r="D307" t="s">
        <v>540</v>
      </c>
      <c r="E307">
        <f>VLOOKUP(A307,home!$A$2:$E$405,3,FALSE)</f>
        <v>1.5</v>
      </c>
      <c r="F307">
        <f>VLOOKUP(B307,home!$B$2:$E$405,3,FALSE)</f>
        <v>0.72</v>
      </c>
      <c r="G307">
        <f>VLOOKUP(C307,away!$B$2:$E$405,4,FALSE)</f>
        <v>0.84</v>
      </c>
      <c r="H307">
        <f>VLOOKUP(A307,away!$A$2:$E$405,3,FALSE)</f>
        <v>1.1974637681159399</v>
      </c>
      <c r="I307">
        <f>VLOOKUP(C307,away!$B$2:$E$405,3,FALSE)</f>
        <v>1.32</v>
      </c>
      <c r="J307">
        <f>VLOOKUP(B307,home!$B$2:$E$405,4,FALSE)</f>
        <v>1.05</v>
      </c>
      <c r="K307" s="3">
        <f t="shared" si="394"/>
        <v>0.90720000000000001</v>
      </c>
      <c r="L307" s="3">
        <f t="shared" si="395"/>
        <v>1.6596847826086929</v>
      </c>
      <c r="M307" s="5">
        <f t="shared" si="396"/>
        <v>7.6774342044643826E-2</v>
      </c>
      <c r="N307" s="5">
        <f t="shared" si="397"/>
        <v>6.9649683102900872E-2</v>
      </c>
      <c r="O307" s="5">
        <f t="shared" si="398"/>
        <v>0.1274212071862901</v>
      </c>
      <c r="P307" s="5">
        <f t="shared" si="399"/>
        <v>0.11559651915940239</v>
      </c>
      <c r="Q307" s="5">
        <f t="shared" si="400"/>
        <v>3.1593096255475836E-2</v>
      </c>
      <c r="R307" s="5">
        <f t="shared" si="401"/>
        <v>0.10573951927435758</v>
      </c>
      <c r="S307" s="5">
        <f t="shared" si="402"/>
        <v>4.3512438159352247E-2</v>
      </c>
      <c r="T307" s="5">
        <f t="shared" si="403"/>
        <v>5.2434581090704917E-2</v>
      </c>
      <c r="U307" s="5">
        <f t="shared" si="404"/>
        <v>9.5926891885697196E-2</v>
      </c>
      <c r="V307" s="5">
        <f t="shared" si="405"/>
        <v>7.2794666919016957E-3</v>
      </c>
      <c r="W307" s="5">
        <f t="shared" si="406"/>
        <v>9.5537523076558942E-3</v>
      </c>
      <c r="X307" s="5">
        <f t="shared" si="407"/>
        <v>1.585621732182917E-2</v>
      </c>
      <c r="Y307" s="5">
        <f t="shared" si="408"/>
        <v>1.3158161299388122E-2</v>
      </c>
      <c r="Z307" s="5">
        <f t="shared" si="409"/>
        <v>5.8498090353336613E-2</v>
      </c>
      <c r="AA307" s="5">
        <f t="shared" si="410"/>
        <v>5.3069467568546969E-2</v>
      </c>
      <c r="AB307" s="5">
        <f t="shared" si="411"/>
        <v>2.4072310489092905E-2</v>
      </c>
      <c r="AC307" s="5">
        <f t="shared" si="412"/>
        <v>6.8502785933297994E-4</v>
      </c>
      <c r="AD307" s="5">
        <f t="shared" si="413"/>
        <v>2.1667910233763563E-3</v>
      </c>
      <c r="AE307" s="5">
        <f t="shared" si="414"/>
        <v>3.5961900885908551E-3</v>
      </c>
      <c r="AF307" s="5">
        <f t="shared" si="415"/>
        <v>2.9842709827012253E-3</v>
      </c>
      <c r="AG307" s="5">
        <f t="shared" si="416"/>
        <v>1.6509830457233042E-3</v>
      </c>
      <c r="AH307" s="5">
        <f t="shared" si="417"/>
        <v>2.4272097592775287E-2</v>
      </c>
      <c r="AI307" s="5">
        <f t="shared" si="418"/>
        <v>2.2019646936165739E-2</v>
      </c>
      <c r="AJ307" s="5">
        <f t="shared" si="419"/>
        <v>9.9881118502447783E-3</v>
      </c>
      <c r="AK307" s="5">
        <f t="shared" si="420"/>
        <v>3.0204050235140218E-3</v>
      </c>
      <c r="AL307" s="5">
        <f t="shared" si="421"/>
        <v>4.1256927227100208E-5</v>
      </c>
      <c r="AM307" s="5">
        <f t="shared" si="422"/>
        <v>3.9314256328140624E-4</v>
      </c>
      <c r="AN307" s="5">
        <f t="shared" si="423"/>
        <v>6.5249272967392497E-4</v>
      </c>
      <c r="AO307" s="5">
        <f t="shared" si="424"/>
        <v>5.4146612710131048E-4</v>
      </c>
      <c r="AP307" s="5">
        <f t="shared" si="425"/>
        <v>2.9955436381603643E-4</v>
      </c>
      <c r="AQ307" s="5">
        <f t="shared" si="426"/>
        <v>1.2429145479737593E-4</v>
      </c>
      <c r="AR307" s="5">
        <f t="shared" si="427"/>
        <v>8.0568062033444451E-3</v>
      </c>
      <c r="AS307" s="5">
        <f t="shared" si="428"/>
        <v>7.3091345876740805E-3</v>
      </c>
      <c r="AT307" s="5">
        <f t="shared" si="429"/>
        <v>3.3154234489689623E-3</v>
      </c>
      <c r="AU307" s="5">
        <f t="shared" si="430"/>
        <v>1.0025840509682144E-3</v>
      </c>
      <c r="AV307" s="5">
        <f t="shared" si="431"/>
        <v>2.27386062759591E-4</v>
      </c>
      <c r="AW307" s="5">
        <f t="shared" si="432"/>
        <v>1.7255320562595136E-6</v>
      </c>
      <c r="AX307" s="5">
        <f t="shared" si="433"/>
        <v>5.9443155568148593E-5</v>
      </c>
      <c r="AY307" s="5">
        <f t="shared" si="434"/>
        <v>9.865690072669741E-5</v>
      </c>
      <c r="AZ307" s="5">
        <f t="shared" si="435"/>
        <v>8.1869678417718106E-5</v>
      </c>
      <c r="BA307" s="5">
        <f t="shared" si="436"/>
        <v>4.5292619808984687E-5</v>
      </c>
      <c r="BB307" s="5">
        <f t="shared" si="437"/>
        <v>1.879286796536323E-5</v>
      </c>
      <c r="BC307" s="5">
        <f t="shared" si="438"/>
        <v>6.2380473967375478E-6</v>
      </c>
      <c r="BD307" s="5">
        <f t="shared" si="439"/>
        <v>2.2286264420196826E-3</v>
      </c>
      <c r="BE307" s="5">
        <f t="shared" si="440"/>
        <v>2.0218099082002562E-3</v>
      </c>
      <c r="BF307" s="5">
        <f t="shared" si="441"/>
        <v>9.1709297435963605E-4</v>
      </c>
      <c r="BG307" s="5">
        <f t="shared" si="442"/>
        <v>2.77328915446354E-4</v>
      </c>
      <c r="BH307" s="5">
        <f t="shared" si="443"/>
        <v>6.2898198023233085E-5</v>
      </c>
      <c r="BI307" s="5">
        <f t="shared" si="444"/>
        <v>1.1412249049335413E-5</v>
      </c>
      <c r="BJ307" s="8">
        <f t="shared" si="445"/>
        <v>0.20496496702690031</v>
      </c>
      <c r="BK307" s="8">
        <f t="shared" si="446"/>
        <v>0.24398770774258691</v>
      </c>
      <c r="BL307" s="8">
        <f t="shared" si="447"/>
        <v>0.49096016084749838</v>
      </c>
      <c r="BM307" s="8">
        <f t="shared" si="448"/>
        <v>0.47153962757858114</v>
      </c>
      <c r="BN307" s="8">
        <f t="shared" si="449"/>
        <v>0.52677436702307068</v>
      </c>
    </row>
    <row r="308" spans="1:66" x14ac:dyDescent="0.25">
      <c r="A308" t="s">
        <v>91</v>
      </c>
      <c r="B308" t="s">
        <v>129</v>
      </c>
      <c r="C308" t="s">
        <v>100</v>
      </c>
      <c r="D308" t="s">
        <v>540</v>
      </c>
      <c r="E308">
        <f>VLOOKUP(A308,home!$A$2:$E$405,3,FALSE)</f>
        <v>1.5</v>
      </c>
      <c r="F308">
        <f>VLOOKUP(B308,home!$B$2:$E$405,3,FALSE)</f>
        <v>0.96</v>
      </c>
      <c r="G308">
        <f>VLOOKUP(C308,away!$B$2:$E$405,4,FALSE)</f>
        <v>1.3</v>
      </c>
      <c r="H308">
        <f>VLOOKUP(A308,away!$A$2:$E$405,3,FALSE)</f>
        <v>1.1974637681159399</v>
      </c>
      <c r="I308">
        <f>VLOOKUP(C308,away!$B$2:$E$405,3,FALSE)</f>
        <v>0.84</v>
      </c>
      <c r="J308">
        <f>VLOOKUP(B308,home!$B$2:$E$405,4,FALSE)</f>
        <v>1.27</v>
      </c>
      <c r="K308" s="3">
        <f t="shared" si="394"/>
        <v>1.8719999999999999</v>
      </c>
      <c r="L308" s="3">
        <f t="shared" si="395"/>
        <v>1.2774543478260847</v>
      </c>
      <c r="M308" s="5">
        <f t="shared" si="396"/>
        <v>4.2875515603699274E-2</v>
      </c>
      <c r="N308" s="5">
        <f t="shared" si="397"/>
        <v>8.0262965210125034E-2</v>
      </c>
      <c r="O308" s="5">
        <f t="shared" si="398"/>
        <v>5.4771513823230783E-2</v>
      </c>
      <c r="P308" s="5">
        <f t="shared" si="399"/>
        <v>0.10253227387708801</v>
      </c>
      <c r="Q308" s="5">
        <f t="shared" si="400"/>
        <v>7.5126135436677038E-2</v>
      </c>
      <c r="R308" s="5">
        <f t="shared" si="401"/>
        <v>3.4984054235251326E-2</v>
      </c>
      <c r="S308" s="5">
        <f t="shared" si="402"/>
        <v>6.1298779958573489E-2</v>
      </c>
      <c r="T308" s="5">
        <f t="shared" si="403"/>
        <v>9.5970208348954381E-2</v>
      </c>
      <c r="U308" s="5">
        <f t="shared" si="404"/>
        <v>6.5490149528390482E-2</v>
      </c>
      <c r="V308" s="5">
        <f t="shared" si="405"/>
        <v>1.6287729738698943E-2</v>
      </c>
      <c r="W308" s="5">
        <f t="shared" si="406"/>
        <v>4.6878708512486475E-2</v>
      </c>
      <c r="X308" s="5">
        <f t="shared" si="407"/>
        <v>5.9885410009747536E-2</v>
      </c>
      <c r="Y308" s="5">
        <f t="shared" si="408"/>
        <v>3.825043869414986E-2</v>
      </c>
      <c r="Z308" s="5">
        <f t="shared" si="409"/>
        <v>1.489684406246845E-2</v>
      </c>
      <c r="AA308" s="5">
        <f t="shared" si="410"/>
        <v>2.7886892084940936E-2</v>
      </c>
      <c r="AB308" s="5">
        <f t="shared" si="411"/>
        <v>2.6102130991504716E-2</v>
      </c>
      <c r="AC308" s="5">
        <f t="shared" si="412"/>
        <v>2.4343992469973109E-3</v>
      </c>
      <c r="AD308" s="5">
        <f t="shared" si="413"/>
        <v>2.1939235583843676E-2</v>
      </c>
      <c r="AE308" s="5">
        <f t="shared" si="414"/>
        <v>2.8026371884561856E-2</v>
      </c>
      <c r="AF308" s="5">
        <f t="shared" si="415"/>
        <v>1.7901205308862141E-2</v>
      </c>
      <c r="AG308" s="5">
        <f t="shared" si="416"/>
        <v>7.6226575177111089E-3</v>
      </c>
      <c r="AH308" s="5">
        <f t="shared" si="417"/>
        <v>4.7575095541218778E-3</v>
      </c>
      <c r="AI308" s="5">
        <f t="shared" si="418"/>
        <v>8.9060578853161539E-3</v>
      </c>
      <c r="AJ308" s="5">
        <f t="shared" si="419"/>
        <v>8.33607018065592E-3</v>
      </c>
      <c r="AK308" s="5">
        <f t="shared" si="420"/>
        <v>5.2017077927292953E-3</v>
      </c>
      <c r="AL308" s="5">
        <f t="shared" si="421"/>
        <v>2.3286436261330391E-4</v>
      </c>
      <c r="AM308" s="5">
        <f t="shared" si="422"/>
        <v>8.2140498025910658E-3</v>
      </c>
      <c r="AN308" s="5">
        <f t="shared" si="423"/>
        <v>1.0493073633579951E-2</v>
      </c>
      <c r="AO308" s="5">
        <f t="shared" si="424"/>
        <v>6.7022112676379808E-3</v>
      </c>
      <c r="AP308" s="5">
        <f t="shared" si="425"/>
        <v>2.853922974631037E-3</v>
      </c>
      <c r="AQ308" s="5">
        <f t="shared" si="426"/>
        <v>9.1143907807579247E-4</v>
      </c>
      <c r="AR308" s="5">
        <f t="shared" si="427"/>
        <v>1.2155002529474262E-3</v>
      </c>
      <c r="AS308" s="5">
        <f t="shared" si="428"/>
        <v>2.2754164735175816E-3</v>
      </c>
      <c r="AT308" s="5">
        <f t="shared" si="429"/>
        <v>2.1297898192124565E-3</v>
      </c>
      <c r="AU308" s="5">
        <f t="shared" si="430"/>
        <v>1.3289888471885729E-3</v>
      </c>
      <c r="AV308" s="5">
        <f t="shared" si="431"/>
        <v>6.2196678048425237E-4</v>
      </c>
      <c r="AW308" s="5">
        <f t="shared" si="432"/>
        <v>1.546862680865396E-5</v>
      </c>
      <c r="AX308" s="5">
        <f t="shared" si="433"/>
        <v>2.5627835384084128E-3</v>
      </c>
      <c r="AY308" s="5">
        <f t="shared" si="434"/>
        <v>3.2738389736769449E-3</v>
      </c>
      <c r="AZ308" s="5">
        <f t="shared" si="435"/>
        <v>2.0910899155030501E-3</v>
      </c>
      <c r="BA308" s="5">
        <f t="shared" si="436"/>
        <v>8.9042396808488352E-4</v>
      </c>
      <c r="BB308" s="5">
        <f t="shared" si="437"/>
        <v>2.8436899235964727E-4</v>
      </c>
      <c r="BC308" s="5">
        <f t="shared" si="438"/>
        <v>7.2653681135350823E-5</v>
      </c>
      <c r="BD308" s="5">
        <f t="shared" si="439"/>
        <v>2.5879101381856551E-4</v>
      </c>
      <c r="BE308" s="5">
        <f t="shared" si="440"/>
        <v>4.8445677786835455E-4</v>
      </c>
      <c r="BF308" s="5">
        <f t="shared" si="441"/>
        <v>4.5345154408477989E-4</v>
      </c>
      <c r="BG308" s="5">
        <f t="shared" si="442"/>
        <v>2.8295376350890271E-4</v>
      </c>
      <c r="BH308" s="5">
        <f t="shared" si="443"/>
        <v>1.3242236132216651E-4</v>
      </c>
      <c r="BI308" s="5">
        <f t="shared" si="444"/>
        <v>4.9578932079019102E-5</v>
      </c>
      <c r="BJ308" s="8">
        <f t="shared" si="445"/>
        <v>0.51021319233280316</v>
      </c>
      <c r="BK308" s="8">
        <f t="shared" si="446"/>
        <v>0.22893540176134727</v>
      </c>
      <c r="BL308" s="8">
        <f t="shared" si="447"/>
        <v>0.24566940264217357</v>
      </c>
      <c r="BM308" s="8">
        <f t="shared" si="448"/>
        <v>0.60590401226585289</v>
      </c>
      <c r="BN308" s="8">
        <f t="shared" si="449"/>
        <v>0.39055245818607143</v>
      </c>
    </row>
    <row r="309" spans="1:66" x14ac:dyDescent="0.25">
      <c r="A309" t="s">
        <v>91</v>
      </c>
      <c r="B309" t="s">
        <v>108</v>
      </c>
      <c r="C309" t="s">
        <v>106</v>
      </c>
      <c r="D309" t="s">
        <v>540</v>
      </c>
      <c r="E309">
        <f>VLOOKUP(A309,home!$A$2:$E$405,3,FALSE)</f>
        <v>1.5</v>
      </c>
      <c r="F309">
        <f>VLOOKUP(B309,home!$B$2:$E$405,3,FALSE)</f>
        <v>0.93</v>
      </c>
      <c r="G309">
        <f>VLOOKUP(C309,away!$B$2:$E$405,4,FALSE)</f>
        <v>1.66</v>
      </c>
      <c r="H309">
        <f>VLOOKUP(A309,away!$A$2:$E$405,3,FALSE)</f>
        <v>1.1974637681159399</v>
      </c>
      <c r="I309">
        <f>VLOOKUP(C309,away!$B$2:$E$405,3,FALSE)</f>
        <v>0.49</v>
      </c>
      <c r="J309">
        <f>VLOOKUP(B309,home!$B$2:$E$405,4,FALSE)</f>
        <v>0.69</v>
      </c>
      <c r="K309" s="3">
        <f t="shared" si="394"/>
        <v>2.3157000000000001</v>
      </c>
      <c r="L309" s="3">
        <f t="shared" si="395"/>
        <v>0.40486249999999929</v>
      </c>
      <c r="M309" s="5">
        <f t="shared" si="396"/>
        <v>6.5837710296676372E-2</v>
      </c>
      <c r="N309" s="5">
        <f t="shared" si="397"/>
        <v>0.15246038573401349</v>
      </c>
      <c r="O309" s="5">
        <f t="shared" si="398"/>
        <v>2.6655219984988099E-2</v>
      </c>
      <c r="P309" s="5">
        <f t="shared" si="399"/>
        <v>6.1725492919236943E-2</v>
      </c>
      <c r="Q309" s="5">
        <f t="shared" si="400"/>
        <v>0.17652625762212756</v>
      </c>
      <c r="R309" s="5">
        <f t="shared" si="401"/>
        <v>5.3958495005861119E-3</v>
      </c>
      <c r="S309" s="5">
        <f t="shared" si="402"/>
        <v>1.4467531065988136E-2</v>
      </c>
      <c r="T309" s="5">
        <f t="shared" si="403"/>
        <v>7.1468861976538511E-2</v>
      </c>
      <c r="U309" s="5">
        <f t="shared" si="404"/>
        <v>1.2495168688507261E-2</v>
      </c>
      <c r="V309" s="5">
        <f t="shared" si="405"/>
        <v>1.5070989328631896E-3</v>
      </c>
      <c r="W309" s="5">
        <f t="shared" si="406"/>
        <v>0.13626061825852029</v>
      </c>
      <c r="X309" s="5">
        <f t="shared" si="407"/>
        <v>5.5166814559690081E-2</v>
      </c>
      <c r="Y309" s="5">
        <f t="shared" si="408"/>
        <v>1.1167487229836242E-2</v>
      </c>
      <c r="Z309" s="5">
        <f t="shared" si="409"/>
        <v>7.2819237281034717E-4</v>
      </c>
      <c r="AA309" s="5">
        <f t="shared" si="410"/>
        <v>1.6862750777169211E-3</v>
      </c>
      <c r="AB309" s="5">
        <f t="shared" si="411"/>
        <v>1.9524535987345375E-3</v>
      </c>
      <c r="AC309" s="5">
        <f t="shared" si="412"/>
        <v>8.831035443995811E-5</v>
      </c>
      <c r="AD309" s="5">
        <f t="shared" si="413"/>
        <v>7.8884678425313867E-2</v>
      </c>
      <c r="AE309" s="5">
        <f t="shared" si="414"/>
        <v>3.1937448118968585E-2</v>
      </c>
      <c r="AF309" s="5">
        <f t="shared" si="415"/>
        <v>6.4651375445329475E-3</v>
      </c>
      <c r="AG309" s="5">
        <f t="shared" si="416"/>
        <v>8.724972497078222E-4</v>
      </c>
      <c r="AH309" s="5">
        <f t="shared" si="417"/>
        <v>7.3704446134232148E-5</v>
      </c>
      <c r="AI309" s="5">
        <f t="shared" si="418"/>
        <v>1.706773859130414E-4</v>
      </c>
      <c r="AJ309" s="5">
        <f t="shared" si="419"/>
        <v>1.9761881127941503E-4</v>
      </c>
      <c r="AK309" s="5">
        <f t="shared" si="420"/>
        <v>1.5254196042658048E-4</v>
      </c>
      <c r="AL309" s="5">
        <f t="shared" si="421"/>
        <v>3.3117799103983214E-6</v>
      </c>
      <c r="AM309" s="5">
        <f t="shared" si="422"/>
        <v>3.6534649965899869E-2</v>
      </c>
      <c r="AN309" s="5">
        <f t="shared" si="423"/>
        <v>1.4791509721819113E-2</v>
      </c>
      <c r="AO309" s="5">
        <f t="shared" si="424"/>
        <v>2.9942638023749898E-3</v>
      </c>
      <c r="AP309" s="5">
        <f t="shared" si="425"/>
        <v>4.040883762296808E-4</v>
      </c>
      <c r="AQ309" s="5">
        <f t="shared" si="426"/>
        <v>4.0900057555322207E-5</v>
      </c>
      <c r="AR309" s="5">
        <f t="shared" si="427"/>
        <v>5.968033264604102E-6</v>
      </c>
      <c r="AS309" s="5">
        <f t="shared" si="428"/>
        <v>1.3820174630843721E-5</v>
      </c>
      <c r="AT309" s="5">
        <f t="shared" si="429"/>
        <v>1.6001689196322406E-5</v>
      </c>
      <c r="AU309" s="5">
        <f t="shared" si="430"/>
        <v>1.2351703890641265E-5</v>
      </c>
      <c r="AV309" s="5">
        <f t="shared" si="431"/>
        <v>7.1507101748894954E-6</v>
      </c>
      <c r="AW309" s="5">
        <f t="shared" si="432"/>
        <v>8.6247956649854257E-8</v>
      </c>
      <c r="AX309" s="5">
        <f t="shared" si="433"/>
        <v>1.4100548154339051E-2</v>
      </c>
      <c r="AY309" s="5">
        <f t="shared" si="434"/>
        <v>5.7087831771360856E-3</v>
      </c>
      <c r="AZ309" s="5">
        <f t="shared" si="435"/>
        <v>1.1556361145266269E-3</v>
      </c>
      <c r="BA309" s="5">
        <f t="shared" si="436"/>
        <v>1.5595790880584527E-4</v>
      </c>
      <c r="BB309" s="5">
        <f t="shared" si="437"/>
        <v>1.5785377213476602E-5</v>
      </c>
      <c r="BC309" s="5">
        <f t="shared" si="438"/>
        <v>1.2781814564182318E-6</v>
      </c>
      <c r="BD309" s="5">
        <f t="shared" si="439"/>
        <v>4.0270547793179573E-7</v>
      </c>
      <c r="BE309" s="5">
        <f t="shared" si="440"/>
        <v>9.3254507524665938E-7</v>
      </c>
      <c r="BF309" s="5">
        <f t="shared" si="441"/>
        <v>1.0797473153743447E-6</v>
      </c>
      <c r="BG309" s="5">
        <f t="shared" si="442"/>
        <v>8.334569527374568E-7</v>
      </c>
      <c r="BH309" s="5">
        <f t="shared" si="443"/>
        <v>4.8250906636353224E-7</v>
      </c>
      <c r="BI309" s="5">
        <f t="shared" si="444"/>
        <v>2.2346924899560636E-7</v>
      </c>
      <c r="BJ309" s="8">
        <f t="shared" si="445"/>
        <v>0.79711358755660577</v>
      </c>
      <c r="BK309" s="8">
        <f t="shared" si="446"/>
        <v>0.14933823852625105</v>
      </c>
      <c r="BL309" s="8">
        <f t="shared" si="447"/>
        <v>4.8838756198580136E-2</v>
      </c>
      <c r="BM309" s="8">
        <f t="shared" si="448"/>
        <v>0.50170916166743951</v>
      </c>
      <c r="BN309" s="8">
        <f t="shared" si="449"/>
        <v>0.48860091605762856</v>
      </c>
    </row>
    <row r="310" spans="1:66" x14ac:dyDescent="0.25">
      <c r="A310" t="s">
        <v>91</v>
      </c>
      <c r="B310" t="s">
        <v>124</v>
      </c>
      <c r="C310" t="s">
        <v>117</v>
      </c>
      <c r="D310" t="s">
        <v>540</v>
      </c>
      <c r="E310">
        <f>VLOOKUP(A310,home!$A$2:$E$405,3,FALSE)</f>
        <v>1.5</v>
      </c>
      <c r="F310">
        <f>VLOOKUP(B310,home!$B$2:$E$405,3,FALSE)</f>
        <v>1.1200000000000001</v>
      </c>
      <c r="G310">
        <f>VLOOKUP(C310,away!$B$2:$E$405,4,FALSE)</f>
        <v>0.9</v>
      </c>
      <c r="H310">
        <f>VLOOKUP(A310,away!$A$2:$E$405,3,FALSE)</f>
        <v>1.1974637681159399</v>
      </c>
      <c r="I310">
        <f>VLOOKUP(C310,away!$B$2:$E$405,3,FALSE)</f>
        <v>0.84</v>
      </c>
      <c r="J310">
        <f>VLOOKUP(B310,home!$B$2:$E$405,4,FALSE)</f>
        <v>0.86</v>
      </c>
      <c r="K310" s="3">
        <f t="shared" si="394"/>
        <v>1.5120000000000002</v>
      </c>
      <c r="L310" s="3">
        <f t="shared" si="395"/>
        <v>0.86504782608695496</v>
      </c>
      <c r="M310" s="5">
        <f t="shared" si="396"/>
        <v>9.2824206612524551E-2</v>
      </c>
      <c r="N310" s="5">
        <f t="shared" si="397"/>
        <v>0.14035020039813711</v>
      </c>
      <c r="O310" s="5">
        <f t="shared" si="398"/>
        <v>8.0297378138410716E-2</v>
      </c>
      <c r="P310" s="5">
        <f t="shared" si="399"/>
        <v>0.12140963574527699</v>
      </c>
      <c r="Q310" s="5">
        <f t="shared" si="400"/>
        <v>0.10610475150099172</v>
      </c>
      <c r="R310" s="5">
        <f t="shared" si="401"/>
        <v>3.4730536199557176E-2</v>
      </c>
      <c r="S310" s="5">
        <f t="shared" si="402"/>
        <v>3.9699503474700248E-2</v>
      </c>
      <c r="T310" s="5">
        <f t="shared" si="403"/>
        <v>9.1785684623429453E-2</v>
      </c>
      <c r="U310" s="5">
        <f t="shared" si="404"/>
        <v>5.2512570733730453E-2</v>
      </c>
      <c r="V310" s="5">
        <f t="shared" si="405"/>
        <v>5.7694508218235222E-3</v>
      </c>
      <c r="W310" s="5">
        <f t="shared" si="406"/>
        <v>5.3476794756499822E-2</v>
      </c>
      <c r="X310" s="5">
        <f t="shared" si="407"/>
        <v>4.6259985050208445E-2</v>
      </c>
      <c r="Y310" s="5">
        <f t="shared" si="408"/>
        <v>2.0008549751248921E-2</v>
      </c>
      <c r="Z310" s="5">
        <f t="shared" si="409"/>
        <v>1.0014524946087079E-2</v>
      </c>
      <c r="AA310" s="5">
        <f t="shared" si="410"/>
        <v>1.5141961718483662E-2</v>
      </c>
      <c r="AB310" s="5">
        <f t="shared" si="411"/>
        <v>1.1447323059173654E-2</v>
      </c>
      <c r="AC310" s="5">
        <f t="shared" si="412"/>
        <v>4.7163540921216619E-4</v>
      </c>
      <c r="AD310" s="5">
        <f t="shared" si="413"/>
        <v>2.0214228417956944E-2</v>
      </c>
      <c r="AE310" s="5">
        <f t="shared" si="414"/>
        <v>1.74862743489788E-2</v>
      </c>
      <c r="AF310" s="5">
        <f t="shared" si="415"/>
        <v>7.5632318059720965E-3</v>
      </c>
      <c r="AG310" s="5">
        <f t="shared" si="416"/>
        <v>2.1808524106492924E-3</v>
      </c>
      <c r="AH310" s="5">
        <f t="shared" si="417"/>
        <v>2.1657607584765512E-3</v>
      </c>
      <c r="AI310" s="5">
        <f t="shared" si="418"/>
        <v>3.2746302668165451E-3</v>
      </c>
      <c r="AJ310" s="5">
        <f t="shared" si="419"/>
        <v>2.4756204817133094E-3</v>
      </c>
      <c r="AK310" s="5">
        <f t="shared" si="420"/>
        <v>1.247712722783508E-3</v>
      </c>
      <c r="AL310" s="5">
        <f t="shared" si="421"/>
        <v>2.4675064975690349E-5</v>
      </c>
      <c r="AM310" s="5">
        <f t="shared" si="422"/>
        <v>6.112782673590173E-3</v>
      </c>
      <c r="AN310" s="5">
        <f t="shared" si="423"/>
        <v>5.287849363131183E-3</v>
      </c>
      <c r="AO310" s="5">
        <f t="shared" si="424"/>
        <v>2.2871212981259593E-3</v>
      </c>
      <c r="AP310" s="5">
        <f t="shared" si="425"/>
        <v>6.594897689803453E-4</v>
      </c>
      <c r="AQ310" s="5">
        <f t="shared" si="426"/>
        <v>1.4262254774575892E-4</v>
      </c>
      <c r="AR310" s="5">
        <f t="shared" si="427"/>
        <v>3.7469732718891524E-4</v>
      </c>
      <c r="AS310" s="5">
        <f t="shared" si="428"/>
        <v>5.6654235870963986E-4</v>
      </c>
      <c r="AT310" s="5">
        <f t="shared" si="429"/>
        <v>4.283060231844879E-4</v>
      </c>
      <c r="AU310" s="5">
        <f t="shared" si="430"/>
        <v>2.1586623568498192E-4</v>
      </c>
      <c r="AV310" s="5">
        <f t="shared" si="431"/>
        <v>8.15974370889232E-5</v>
      </c>
      <c r="AW310" s="5">
        <f t="shared" si="432"/>
        <v>8.9649467526256388E-7</v>
      </c>
      <c r="AX310" s="5">
        <f t="shared" si="433"/>
        <v>1.5404212337447264E-3</v>
      </c>
      <c r="AY310" s="5">
        <f t="shared" si="434"/>
        <v>1.3325380395090606E-3</v>
      </c>
      <c r="AZ310" s="5">
        <f t="shared" si="435"/>
        <v>5.7635456712774283E-4</v>
      </c>
      <c r="BA310" s="5">
        <f t="shared" si="436"/>
        <v>1.6619142178304731E-4</v>
      </c>
      <c r="BB310" s="5">
        <f t="shared" si="437"/>
        <v>3.594088203193131E-5</v>
      </c>
      <c r="BC310" s="5">
        <f t="shared" si="438"/>
        <v>6.2181163738739786E-6</v>
      </c>
      <c r="BD310" s="5">
        <f t="shared" si="439"/>
        <v>5.402185138756058E-5</v>
      </c>
      <c r="BE310" s="5">
        <f t="shared" si="440"/>
        <v>8.1681039297991598E-5</v>
      </c>
      <c r="BF310" s="5">
        <f t="shared" si="441"/>
        <v>6.1750865709281683E-5</v>
      </c>
      <c r="BG310" s="5">
        <f t="shared" si="442"/>
        <v>3.1122436317477968E-5</v>
      </c>
      <c r="BH310" s="5">
        <f t="shared" si="443"/>
        <v>1.1764280928006677E-5</v>
      </c>
      <c r="BI310" s="5">
        <f t="shared" si="444"/>
        <v>3.5575185526292152E-6</v>
      </c>
      <c r="BJ310" s="8">
        <f t="shared" si="445"/>
        <v>0.52357808297621655</v>
      </c>
      <c r="BK310" s="8">
        <f t="shared" si="446"/>
        <v>0.26153164516802224</v>
      </c>
      <c r="BL310" s="8">
        <f t="shared" si="447"/>
        <v>0.20520440145319546</v>
      </c>
      <c r="BM310" s="8">
        <f t="shared" si="448"/>
        <v>0.42328030440378922</v>
      </c>
      <c r="BN310" s="8">
        <f t="shared" si="449"/>
        <v>0.57571670859489821</v>
      </c>
    </row>
    <row r="311" spans="1:66" x14ac:dyDescent="0.25">
      <c r="A311" t="s">
        <v>91</v>
      </c>
      <c r="B311" t="s">
        <v>370</v>
      </c>
      <c r="C311" t="s">
        <v>97</v>
      </c>
      <c r="D311" t="s">
        <v>540</v>
      </c>
      <c r="E311">
        <f>VLOOKUP(A311,home!$A$2:$E$405,3,FALSE)</f>
        <v>1.5</v>
      </c>
      <c r="F311">
        <f>VLOOKUP(B311,home!$B$2:$E$405,3,FALSE)</f>
        <v>1.39</v>
      </c>
      <c r="G311">
        <f>VLOOKUP(C311,away!$B$2:$E$405,4,FALSE)</f>
        <v>0.9</v>
      </c>
      <c r="H311">
        <f>VLOOKUP(A311,away!$A$2:$E$405,3,FALSE)</f>
        <v>1.1974637681159399</v>
      </c>
      <c r="I311">
        <f>VLOOKUP(C311,away!$B$2:$E$405,3,FALSE)</f>
        <v>0.67</v>
      </c>
      <c r="J311">
        <f>VLOOKUP(B311,home!$B$2:$E$405,4,FALSE)</f>
        <v>0.65</v>
      </c>
      <c r="K311" s="3">
        <f t="shared" si="394"/>
        <v>1.8765000000000001</v>
      </c>
      <c r="L311" s="3">
        <f t="shared" si="395"/>
        <v>0.5214954710144919</v>
      </c>
      <c r="M311" s="5">
        <f t="shared" si="396"/>
        <v>9.0899982436686552E-2</v>
      </c>
      <c r="N311" s="5">
        <f t="shared" si="397"/>
        <v>0.17057381704244232</v>
      </c>
      <c r="O311" s="5">
        <f t="shared" si="398"/>
        <v>4.7403929156028903E-2</v>
      </c>
      <c r="P311" s="5">
        <f t="shared" si="399"/>
        <v>8.895347306128823E-2</v>
      </c>
      <c r="Q311" s="5">
        <f t="shared" si="400"/>
        <v>0.16004088384007156</v>
      </c>
      <c r="R311" s="5">
        <f t="shared" si="401"/>
        <v>1.2360467181580445E-2</v>
      </c>
      <c r="S311" s="5">
        <f t="shared" si="402"/>
        <v>2.1762161437095657E-2</v>
      </c>
      <c r="T311" s="5">
        <f t="shared" si="403"/>
        <v>8.3460596099753703E-2</v>
      </c>
      <c r="U311" s="5">
        <f t="shared" si="404"/>
        <v>2.3194416666235708E-2</v>
      </c>
      <c r="V311" s="5">
        <f t="shared" si="405"/>
        <v>2.3662391091322415E-3</v>
      </c>
      <c r="W311" s="5">
        <f t="shared" si="406"/>
        <v>0.10010557284196475</v>
      </c>
      <c r="X311" s="5">
        <f t="shared" si="407"/>
        <v>5.2204602860395938E-2</v>
      </c>
      <c r="Y311" s="5">
        <f t="shared" si="408"/>
        <v>1.3612231978903332E-2</v>
      </c>
      <c r="Z311" s="5">
        <f t="shared" si="409"/>
        <v>2.1486425516058219E-3</v>
      </c>
      <c r="AA311" s="5">
        <f t="shared" si="410"/>
        <v>4.0319277480883242E-3</v>
      </c>
      <c r="AB311" s="5">
        <f t="shared" si="411"/>
        <v>3.7829562096438714E-3</v>
      </c>
      <c r="AC311" s="5">
        <f t="shared" si="412"/>
        <v>1.4472306622650351E-4</v>
      </c>
      <c r="AD311" s="5">
        <f t="shared" si="413"/>
        <v>4.6962026859486722E-2</v>
      </c>
      <c r="AE311" s="5">
        <f t="shared" si="414"/>
        <v>2.4490484316883249E-2</v>
      </c>
      <c r="AF311" s="5">
        <f t="shared" si="415"/>
        <v>6.3858383271030265E-3</v>
      </c>
      <c r="AG311" s="5">
        <f t="shared" si="416"/>
        <v>1.1100619220716628E-3</v>
      </c>
      <c r="AH311" s="5">
        <f t="shared" si="417"/>
        <v>2.8012683987286441E-4</v>
      </c>
      <c r="AI311" s="5">
        <f t="shared" si="418"/>
        <v>5.2565801502143009E-4</v>
      </c>
      <c r="AJ311" s="5">
        <f t="shared" si="419"/>
        <v>4.9319863259385689E-4</v>
      </c>
      <c r="AK311" s="5">
        <f t="shared" si="420"/>
        <v>3.0849574468745747E-4</v>
      </c>
      <c r="AL311" s="5">
        <f t="shared" si="421"/>
        <v>5.6649601145492034E-6</v>
      </c>
      <c r="AM311" s="5">
        <f t="shared" si="422"/>
        <v>1.762484868036536E-2</v>
      </c>
      <c r="AN311" s="5">
        <f t="shared" si="423"/>
        <v>9.1912787641262803E-3</v>
      </c>
      <c r="AO311" s="5">
        <f t="shared" si="424"/>
        <v>2.3966051241617655E-3</v>
      </c>
      <c r="AP311" s="5">
        <f t="shared" si="425"/>
        <v>4.1660623935349495E-4</v>
      </c>
      <c r="AQ311" s="5">
        <f t="shared" si="426"/>
        <v>5.431456675480675E-5</v>
      </c>
      <c r="AR311" s="5">
        <f t="shared" si="427"/>
        <v>2.9216975660660125E-5</v>
      </c>
      <c r="AS311" s="5">
        <f t="shared" si="428"/>
        <v>5.4825654827228721E-5</v>
      </c>
      <c r="AT311" s="5">
        <f t="shared" si="429"/>
        <v>5.1440170641647367E-5</v>
      </c>
      <c r="AU311" s="5">
        <f t="shared" si="430"/>
        <v>3.2175826736350423E-5</v>
      </c>
      <c r="AV311" s="5">
        <f t="shared" si="431"/>
        <v>1.5094484717690395E-5</v>
      </c>
      <c r="AW311" s="5">
        <f t="shared" si="432"/>
        <v>1.5399033562758944E-7</v>
      </c>
      <c r="AX311" s="5">
        <f t="shared" si="433"/>
        <v>5.5121714247842665E-3</v>
      </c>
      <c r="AY311" s="5">
        <f t="shared" si="434"/>
        <v>2.8745724334804943E-3</v>
      </c>
      <c r="AZ311" s="5">
        <f t="shared" si="435"/>
        <v>7.4953825258159215E-4</v>
      </c>
      <c r="BA311" s="5">
        <f t="shared" si="436"/>
        <v>1.3029360135780556E-4</v>
      </c>
      <c r="BB311" s="5">
        <f t="shared" si="437"/>
        <v>1.6986880752565813E-5</v>
      </c>
      <c r="BC311" s="5">
        <f t="shared" si="438"/>
        <v>1.7717162758252633E-6</v>
      </c>
      <c r="BD311" s="5">
        <f t="shared" si="439"/>
        <v>2.5394200806291483E-6</v>
      </c>
      <c r="BE311" s="5">
        <f t="shared" si="440"/>
        <v>4.7652217813005966E-6</v>
      </c>
      <c r="BF311" s="5">
        <f t="shared" si="441"/>
        <v>4.4709693363052857E-6</v>
      </c>
      <c r="BG311" s="5">
        <f t="shared" si="442"/>
        <v>2.7965913198589562E-6</v>
      </c>
      <c r="BH311" s="5">
        <f t="shared" si="443"/>
        <v>1.3119509029288329E-6</v>
      </c>
      <c r="BI311" s="5">
        <f t="shared" si="444"/>
        <v>4.9237517386919088E-7</v>
      </c>
      <c r="BJ311" s="8">
        <f t="shared" si="445"/>
        <v>0.69791510377307053</v>
      </c>
      <c r="BK311" s="8">
        <f t="shared" si="446"/>
        <v>0.20700681650402425</v>
      </c>
      <c r="BL311" s="8">
        <f t="shared" si="447"/>
        <v>9.2580305834931348E-2</v>
      </c>
      <c r="BM311" s="8">
        <f t="shared" si="448"/>
        <v>0.42654389750238897</v>
      </c>
      <c r="BN311" s="8">
        <f t="shared" si="449"/>
        <v>0.57023255271809803</v>
      </c>
    </row>
    <row r="312" spans="1:66" x14ac:dyDescent="0.25">
      <c r="A312" t="s">
        <v>91</v>
      </c>
      <c r="B312" t="s">
        <v>389</v>
      </c>
      <c r="C312" t="s">
        <v>371</v>
      </c>
      <c r="D312" t="s">
        <v>540</v>
      </c>
      <c r="E312">
        <f>VLOOKUP(A312,home!$A$2:$E$405,3,FALSE)</f>
        <v>1.5</v>
      </c>
      <c r="F312">
        <f>VLOOKUP(B312,home!$B$2:$E$405,3,FALSE)</f>
        <v>1.1299999999999999</v>
      </c>
      <c r="G312">
        <f>VLOOKUP(C312,away!$B$2:$E$405,4,FALSE)</f>
        <v>0.75</v>
      </c>
      <c r="H312">
        <f>VLOOKUP(A312,away!$A$2:$E$405,3,FALSE)</f>
        <v>1.1974637681159399</v>
      </c>
      <c r="I312">
        <f>VLOOKUP(C312,away!$B$2:$E$405,3,FALSE)</f>
        <v>0.49</v>
      </c>
      <c r="J312">
        <f>VLOOKUP(B312,home!$B$2:$E$405,4,FALSE)</f>
        <v>0.94</v>
      </c>
      <c r="K312" s="3">
        <f t="shared" si="394"/>
        <v>1.2712499999999998</v>
      </c>
      <c r="L312" s="3">
        <f t="shared" si="395"/>
        <v>0.55155181159420197</v>
      </c>
      <c r="M312" s="5">
        <f t="shared" si="396"/>
        <v>0.1615724206759005</v>
      </c>
      <c r="N312" s="5">
        <f t="shared" si="397"/>
        <v>0.20539893978423843</v>
      </c>
      <c r="O312" s="5">
        <f t="shared" si="398"/>
        <v>8.9115561327453408E-2</v>
      </c>
      <c r="P312" s="5">
        <f t="shared" si="399"/>
        <v>0.11328815733752509</v>
      </c>
      <c r="Q312" s="5">
        <f t="shared" si="400"/>
        <v>0.13055670110035655</v>
      </c>
      <c r="R312" s="5">
        <f t="shared" si="401"/>
        <v>2.4575924645695562E-2</v>
      </c>
      <c r="S312" s="5">
        <f t="shared" si="402"/>
        <v>1.9858287910837349E-2</v>
      </c>
      <c r="T312" s="5">
        <f t="shared" si="403"/>
        <v>7.2008785007664389E-2</v>
      </c>
      <c r="U312" s="5">
        <f t="shared" si="404"/>
        <v>3.1242144205840469E-2</v>
      </c>
      <c r="V312" s="5">
        <f t="shared" si="405"/>
        <v>1.5470935474738983E-3</v>
      </c>
      <c r="W312" s="5">
        <f t="shared" si="406"/>
        <v>5.5323402091276092E-2</v>
      </c>
      <c r="X312" s="5">
        <f t="shared" si="407"/>
        <v>3.0513722646997789E-2</v>
      </c>
      <c r="Y312" s="5">
        <f t="shared" si="408"/>
        <v>8.4149495022173264E-3</v>
      </c>
      <c r="Z312" s="5">
        <f t="shared" si="409"/>
        <v>4.5182985866453274E-3</v>
      </c>
      <c r="AA312" s="5">
        <f t="shared" si="410"/>
        <v>5.7438870782728704E-3</v>
      </c>
      <c r="AB312" s="5">
        <f t="shared" si="411"/>
        <v>3.6509582241271935E-3</v>
      </c>
      <c r="AC312" s="5">
        <f t="shared" si="412"/>
        <v>6.7797530237873629E-5</v>
      </c>
      <c r="AD312" s="5">
        <f t="shared" si="413"/>
        <v>1.7582468727133673E-2</v>
      </c>
      <c r="AE312" s="5">
        <f t="shared" si="414"/>
        <v>9.6976424787489791E-3</v>
      </c>
      <c r="AF312" s="5">
        <f t="shared" si="415"/>
        <v>2.674376138673443E-3</v>
      </c>
      <c r="AG312" s="5">
        <f t="shared" si="416"/>
        <v>4.9168566805654808E-4</v>
      </c>
      <c r="AH312" s="5">
        <f t="shared" si="417"/>
        <v>6.2301894269693823E-4</v>
      </c>
      <c r="AI312" s="5">
        <f t="shared" si="418"/>
        <v>7.9201283090348234E-4</v>
      </c>
      <c r="AJ312" s="5">
        <f t="shared" si="419"/>
        <v>5.0342315564302605E-4</v>
      </c>
      <c r="AK312" s="5">
        <f t="shared" si="420"/>
        <v>2.1332556220373227E-4</v>
      </c>
      <c r="AL312" s="5">
        <f t="shared" si="421"/>
        <v>1.9014773042462602E-6</v>
      </c>
      <c r="AM312" s="5">
        <f t="shared" si="422"/>
        <v>4.4703426738737367E-3</v>
      </c>
      <c r="AN312" s="5">
        <f t="shared" si="423"/>
        <v>2.4656256002219281E-3</v>
      </c>
      <c r="AO312" s="5">
        <f t="shared" si="424"/>
        <v>6.7996013325772296E-4</v>
      </c>
      <c r="AP312" s="5">
        <f t="shared" si="425"/>
        <v>1.2501108110337736E-4</v>
      </c>
      <c r="AQ312" s="5">
        <f t="shared" si="426"/>
        <v>1.7237522062979372E-5</v>
      </c>
      <c r="AR312" s="5">
        <f t="shared" si="427"/>
        <v>6.8725445300400127E-5</v>
      </c>
      <c r="AS312" s="5">
        <f t="shared" si="428"/>
        <v>8.7367222338133628E-5</v>
      </c>
      <c r="AT312" s="5">
        <f t="shared" si="429"/>
        <v>5.5532790698676194E-5</v>
      </c>
      <c r="AU312" s="5">
        <f t="shared" si="430"/>
        <v>2.3532020058564037E-5</v>
      </c>
      <c r="AV312" s="5">
        <f t="shared" si="431"/>
        <v>7.4787701248623794E-6</v>
      </c>
      <c r="AW312" s="5">
        <f t="shared" si="432"/>
        <v>3.7034452331386835E-8</v>
      </c>
      <c r="AX312" s="5">
        <f t="shared" si="433"/>
        <v>9.4715385402699653E-4</v>
      </c>
      <c r="AY312" s="5">
        <f t="shared" si="434"/>
        <v>5.2240442404702023E-4</v>
      </c>
      <c r="AZ312" s="5">
        <f t="shared" si="435"/>
        <v>1.4406655323397983E-4</v>
      </c>
      <c r="BA312" s="5">
        <f t="shared" si="436"/>
        <v>2.6486722808778038E-5</v>
      </c>
      <c r="BB312" s="5">
        <f t="shared" si="437"/>
        <v>3.6521999870937492E-6</v>
      </c>
      <c r="BC312" s="5">
        <f t="shared" si="438"/>
        <v>4.0287550383717577E-7</v>
      </c>
      <c r="BD312" s="5">
        <f t="shared" si="439"/>
        <v>6.3176073096756507E-6</v>
      </c>
      <c r="BE312" s="5">
        <f t="shared" si="440"/>
        <v>8.0312582924251677E-6</v>
      </c>
      <c r="BF312" s="5">
        <f t="shared" si="441"/>
        <v>5.1048685521227472E-6</v>
      </c>
      <c r="BG312" s="5">
        <f t="shared" si="442"/>
        <v>2.163188048962014E-6</v>
      </c>
      <c r="BH312" s="5">
        <f t="shared" si="443"/>
        <v>6.8748820181073987E-7</v>
      </c>
      <c r="BI312" s="5">
        <f t="shared" si="444"/>
        <v>1.7479387531038061E-7</v>
      </c>
      <c r="BJ312" s="8">
        <f t="shared" si="445"/>
        <v>0.54206501678549068</v>
      </c>
      <c r="BK312" s="8">
        <f t="shared" si="446"/>
        <v>0.29685806290332589</v>
      </c>
      <c r="BL312" s="8">
        <f t="shared" si="447"/>
        <v>0.15672537142563767</v>
      </c>
      <c r="BM312" s="8">
        <f t="shared" si="448"/>
        <v>0.27513667744033532</v>
      </c>
      <c r="BN312" s="8">
        <f t="shared" si="449"/>
        <v>0.72450770487116956</v>
      </c>
    </row>
    <row r="313" spans="1:66" s="10" customFormat="1" x14ac:dyDescent="0.25">
      <c r="A313" t="s">
        <v>114</v>
      </c>
      <c r="B313" t="s">
        <v>92</v>
      </c>
      <c r="C313" t="s">
        <v>113</v>
      </c>
      <c r="D313" t="s">
        <v>540</v>
      </c>
      <c r="E313">
        <f>VLOOKUP(A313,home!$A$2:$E$405,3,FALSE)</f>
        <v>1.35326086956522</v>
      </c>
      <c r="F313">
        <f>VLOOKUP(B313,home!$B$2:$E$405,3,FALSE)</f>
        <v>0.78</v>
      </c>
      <c r="G313">
        <f>VLOOKUP(C313,away!$B$2:$E$405,4,FALSE)</f>
        <v>1.45</v>
      </c>
      <c r="H313">
        <f>VLOOKUP(A313,away!$A$2:$E$405,3,FALSE)</f>
        <v>1.10869565217391</v>
      </c>
      <c r="I313">
        <f>VLOOKUP(C313,away!$B$2:$E$405,3,FALSE)</f>
        <v>0.49</v>
      </c>
      <c r="J313">
        <f>VLOOKUP(B313,home!$B$2:$E$405,4,FALSE)</f>
        <v>1.23</v>
      </c>
      <c r="K313" s="3">
        <f t="shared" si="394"/>
        <v>1.5305380434782638</v>
      </c>
      <c r="L313" s="3">
        <f t="shared" si="395"/>
        <v>0.66821086956521558</v>
      </c>
      <c r="M313" s="5">
        <f t="shared" si="396"/>
        <v>0.1109418695002572</v>
      </c>
      <c r="N313" s="5">
        <f t="shared" si="397"/>
        <v>0.16980075188474453</v>
      </c>
      <c r="O313" s="5">
        <f t="shared" si="398"/>
        <v>7.413256308995754E-2</v>
      </c>
      <c r="P313" s="5">
        <f t="shared" si="399"/>
        <v>0.11346270806973259</v>
      </c>
      <c r="Q313" s="5">
        <f t="shared" si="400"/>
        <v>0.12994325528540751</v>
      </c>
      <c r="R313" s="5">
        <f t="shared" si="401"/>
        <v>2.4768092222719359E-2</v>
      </c>
      <c r="S313" s="5">
        <f t="shared" si="402"/>
        <v>2.9010206382197996E-2</v>
      </c>
      <c r="T313" s="5">
        <f t="shared" si="403"/>
        <v>8.6829495608396964E-2</v>
      </c>
      <c r="U313" s="5">
        <f t="shared" si="404"/>
        <v>3.7908507411250097E-2</v>
      </c>
      <c r="V313" s="5">
        <f t="shared" si="405"/>
        <v>3.296597871593158E-3</v>
      </c>
      <c r="W313" s="5">
        <f t="shared" si="406"/>
        <v>6.6294365235908065E-2</v>
      </c>
      <c r="X313" s="5">
        <f t="shared" si="407"/>
        <v>4.4298615441560128E-2</v>
      </c>
      <c r="Y313" s="5">
        <f t="shared" si="408"/>
        <v>1.4800408172369987E-2</v>
      </c>
      <c r="Z313" s="5">
        <f t="shared" si="409"/>
        <v>5.5167694805382528E-3</v>
      </c>
      <c r="AA313" s="5">
        <f t="shared" si="410"/>
        <v>8.4436255670636163E-3</v>
      </c>
      <c r="AB313" s="5">
        <f t="shared" si="411"/>
        <v>6.4616450776382971E-3</v>
      </c>
      <c r="AC313" s="5">
        <f t="shared" si="412"/>
        <v>2.1071898036149526E-4</v>
      </c>
      <c r="AD313" s="5">
        <f t="shared" si="413"/>
        <v>2.5366512015450048E-2</v>
      </c>
      <c r="AE313" s="5">
        <f t="shared" si="414"/>
        <v>1.6950179051680368E-2</v>
      </c>
      <c r="AF313" s="5">
        <f t="shared" si="415"/>
        <v>5.6631469417047185E-3</v>
      </c>
      <c r="AG313" s="5">
        <f t="shared" si="416"/>
        <v>1.2613921141307004E-3</v>
      </c>
      <c r="AH313" s="5">
        <f t="shared" si="417"/>
        <v>9.2159133294532716E-4</v>
      </c>
      <c r="AI313" s="5">
        <f t="shared" si="418"/>
        <v>1.4105305956126663E-3</v>
      </c>
      <c r="AJ313" s="5">
        <f t="shared" si="419"/>
        <v>1.0794353690376202E-3</v>
      </c>
      <c r="AK313" s="5">
        <f t="shared" si="420"/>
        <v>5.5070563259602566E-4</v>
      </c>
      <c r="AL313" s="5">
        <f t="shared" si="421"/>
        <v>8.6202788041002413E-6</v>
      </c>
      <c r="AM313" s="5">
        <f t="shared" si="422"/>
        <v>7.7648823339989577E-3</v>
      </c>
      <c r="AN313" s="5">
        <f t="shared" si="423"/>
        <v>5.1885787764730249E-3</v>
      </c>
      <c r="AO313" s="5">
        <f t="shared" si="424"/>
        <v>1.7335323680173307E-3</v>
      </c>
      <c r="AP313" s="5">
        <f t="shared" si="425"/>
        <v>3.8612172368410267E-4</v>
      </c>
      <c r="AQ313" s="5">
        <f t="shared" si="426"/>
        <v>6.4502683185243539E-5</v>
      </c>
      <c r="AR313" s="5">
        <f t="shared" si="427"/>
        <v>1.2316346919423267E-4</v>
      </c>
      <c r="AS313" s="5">
        <f t="shared" si="428"/>
        <v>1.8850637516853631E-4</v>
      </c>
      <c r="AT313" s="5">
        <f t="shared" si="429"/>
        <v>1.4425808931681558E-4</v>
      </c>
      <c r="AU313" s="5">
        <f t="shared" si="430"/>
        <v>7.3597497926290525E-5</v>
      </c>
      <c r="AV313" s="5">
        <f t="shared" si="431"/>
        <v>2.8160942620250076E-5</v>
      </c>
      <c r="AW313" s="5">
        <f t="shared" si="432"/>
        <v>2.4489305921979599E-7</v>
      </c>
      <c r="AX313" s="5">
        <f t="shared" si="433"/>
        <v>1.9807413025529521E-3</v>
      </c>
      <c r="AY313" s="5">
        <f t="shared" si="434"/>
        <v>1.3235528681626461E-3</v>
      </c>
      <c r="AZ313" s="5">
        <f t="shared" si="435"/>
        <v>4.422062064752483E-4</v>
      </c>
      <c r="BA313" s="5">
        <f t="shared" si="436"/>
        <v>9.8495664585320327E-5</v>
      </c>
      <c r="BB313" s="5">
        <f t="shared" si="437"/>
        <v>1.6453968420240175E-5</v>
      </c>
      <c r="BC313" s="5">
        <f t="shared" si="438"/>
        <v>2.1989441091774577E-6</v>
      </c>
      <c r="BD313" s="5">
        <f t="shared" si="439"/>
        <v>1.3716528141491131E-5</v>
      </c>
      <c r="BE313" s="5">
        <f t="shared" si="440"/>
        <v>2.0993668144992387E-5</v>
      </c>
      <c r="BF313" s="5">
        <f t="shared" si="441"/>
        <v>1.60658038840343E-5</v>
      </c>
      <c r="BG313" s="5">
        <f t="shared" si="442"/>
        <v>8.1964413478584494E-6</v>
      </c>
      <c r="BH313" s="5">
        <f t="shared" si="443"/>
        <v>3.1362413260089048E-6</v>
      </c>
      <c r="BI313" s="5">
        <f t="shared" si="444"/>
        <v>9.6002733259706904E-7</v>
      </c>
      <c r="BJ313" s="8">
        <f t="shared" si="445"/>
        <v>0.58020938859101723</v>
      </c>
      <c r="BK313" s="8">
        <f t="shared" si="446"/>
        <v>0.25825427395110917</v>
      </c>
      <c r="BL313" s="8">
        <f t="shared" si="447"/>
        <v>0.15629745138322368</v>
      </c>
      <c r="BM313" s="8">
        <f t="shared" si="448"/>
        <v>0.37590533537796633</v>
      </c>
      <c r="BN313" s="8">
        <f t="shared" si="449"/>
        <v>0.6230492400528187</v>
      </c>
    </row>
    <row r="314" spans="1:66" x14ac:dyDescent="0.25">
      <c r="A314" t="s">
        <v>114</v>
      </c>
      <c r="B314" t="s">
        <v>119</v>
      </c>
      <c r="C314" t="s">
        <v>130</v>
      </c>
      <c r="D314" t="s">
        <v>540</v>
      </c>
      <c r="E314">
        <f>VLOOKUP(A314,home!$A$2:$E$405,3,FALSE)</f>
        <v>1.35326086956522</v>
      </c>
      <c r="F314">
        <f>VLOOKUP(B314,home!$B$2:$E$405,3,FALSE)</f>
        <v>0.93</v>
      </c>
      <c r="G314">
        <f>VLOOKUP(C314,away!$B$2:$E$405,4,FALSE)</f>
        <v>0.87</v>
      </c>
      <c r="H314">
        <f>VLOOKUP(A314,away!$A$2:$E$405,3,FALSE)</f>
        <v>1.10869565217391</v>
      </c>
      <c r="I314">
        <f>VLOOKUP(C314,away!$B$2:$E$405,3,FALSE)</f>
        <v>0.87</v>
      </c>
      <c r="J314">
        <f>VLOOKUP(B314,home!$B$2:$E$405,4,FALSE)</f>
        <v>1.1399999999999999</v>
      </c>
      <c r="K314" s="3">
        <f t="shared" si="394"/>
        <v>1.0949233695652194</v>
      </c>
      <c r="L314" s="3">
        <f t="shared" si="395"/>
        <v>1.0996043478260837</v>
      </c>
      <c r="M314" s="5">
        <f t="shared" si="396"/>
        <v>0.11141116663810782</v>
      </c>
      <c r="N314" s="5">
        <f t="shared" si="397"/>
        <v>0.12198668998258917</v>
      </c>
      <c r="O314" s="5">
        <f t="shared" si="398"/>
        <v>0.12250820323163969</v>
      </c>
      <c r="P314" s="5">
        <f t="shared" si="399"/>
        <v>0.13413709468176763</v>
      </c>
      <c r="Q314" s="5">
        <f t="shared" si="400"/>
        <v>6.6783038818922169E-2</v>
      </c>
      <c r="R314" s="5">
        <f t="shared" si="401"/>
        <v>6.7355276458936242E-2</v>
      </c>
      <c r="S314" s="5">
        <f t="shared" si="402"/>
        <v>4.0374678572639433E-2</v>
      </c>
      <c r="T314" s="5">
        <f t="shared" si="403"/>
        <v>7.3434919846324942E-2</v>
      </c>
      <c r="U314" s="5">
        <f t="shared" si="404"/>
        <v>7.3748866258415369E-2</v>
      </c>
      <c r="V314" s="5">
        <f t="shared" si="405"/>
        <v>5.4011562613485572E-3</v>
      </c>
      <c r="W314" s="5">
        <f t="shared" si="406"/>
        <v>2.4374103297806374E-2</v>
      </c>
      <c r="X314" s="5">
        <f t="shared" si="407"/>
        <v>2.6801869960629974E-2</v>
      </c>
      <c r="Y314" s="5">
        <f t="shared" si="408"/>
        <v>1.4735726369289014E-2</v>
      </c>
      <c r="Z314" s="5">
        <f t="shared" si="409"/>
        <v>2.4688051614424722E-2</v>
      </c>
      <c r="AA314" s="5">
        <f t="shared" si="410"/>
        <v>2.7031524661665973E-2</v>
      </c>
      <c r="AB314" s="5">
        <f t="shared" si="411"/>
        <v>1.4798724033518316E-2</v>
      </c>
      <c r="AC314" s="5">
        <f t="shared" si="412"/>
        <v>4.0643110037887921E-4</v>
      </c>
      <c r="AD314" s="5">
        <f t="shared" si="413"/>
        <v>6.6719438282412192E-3</v>
      </c>
      <c r="AE314" s="5">
        <f t="shared" si="414"/>
        <v>7.3364984419854503E-3</v>
      </c>
      <c r="AF314" s="5">
        <f t="shared" si="415"/>
        <v>4.0336227923132451E-3</v>
      </c>
      <c r="AG314" s="5">
        <f t="shared" si="416"/>
        <v>1.4784630533060113E-3</v>
      </c>
      <c r="AH314" s="5">
        <f t="shared" si="417"/>
        <v>6.7867722236440477E-3</v>
      </c>
      <c r="AI314" s="5">
        <f t="shared" si="418"/>
        <v>7.4309955115839767E-3</v>
      </c>
      <c r="AJ314" s="5">
        <f t="shared" si="419"/>
        <v>4.0681853223837744E-3</v>
      </c>
      <c r="AK314" s="5">
        <f t="shared" si="420"/>
        <v>1.4847837270667373E-3</v>
      </c>
      <c r="AL314" s="5">
        <f t="shared" si="421"/>
        <v>1.9573437255252375E-5</v>
      </c>
      <c r="AM314" s="5">
        <f t="shared" si="422"/>
        <v>1.4610534435935496E-3</v>
      </c>
      <c r="AN314" s="5">
        <f t="shared" si="423"/>
        <v>1.6065807189817388E-3</v>
      </c>
      <c r="AO314" s="5">
        <f t="shared" si="424"/>
        <v>8.8330157186293783E-4</v>
      </c>
      <c r="AP314" s="5">
        <f t="shared" si="425"/>
        <v>3.2376074962070018E-4</v>
      </c>
      <c r="AQ314" s="5">
        <f t="shared" si="426"/>
        <v>8.900218198458849E-5</v>
      </c>
      <c r="AR314" s="5">
        <f t="shared" si="427"/>
        <v>1.492552848964859E-3</v>
      </c>
      <c r="AS314" s="5">
        <f t="shared" si="428"/>
        <v>1.6342309946427713E-3</v>
      </c>
      <c r="AT314" s="5">
        <f t="shared" si="429"/>
        <v>8.9467885365109153E-4</v>
      </c>
      <c r="AU314" s="5">
        <f t="shared" si="430"/>
        <v>3.2653492837280036E-4</v>
      </c>
      <c r="AV314" s="5">
        <f t="shared" si="431"/>
        <v>8.9382681013671026E-5</v>
      </c>
      <c r="AW314" s="5">
        <f t="shared" si="432"/>
        <v>6.5461321875984979E-7</v>
      </c>
      <c r="AX314" s="5">
        <f t="shared" si="433"/>
        <v>2.6662359326238595E-4</v>
      </c>
      <c r="AY314" s="5">
        <f t="shared" si="434"/>
        <v>2.931804623843329E-4</v>
      </c>
      <c r="AZ314" s="5">
        <f t="shared" si="435"/>
        <v>1.6119125556773704E-4</v>
      </c>
      <c r="BA314" s="5">
        <f t="shared" si="436"/>
        <v>5.9082201817943035E-5</v>
      </c>
      <c r="BB314" s="5">
        <f t="shared" si="437"/>
        <v>1.6241761499537075E-5</v>
      </c>
      <c r="BC314" s="5">
        <f t="shared" si="438"/>
        <v>3.5719023122490531E-6</v>
      </c>
      <c r="BD314" s="5">
        <f t="shared" si="439"/>
        <v>2.7353626701366102E-4</v>
      </c>
      <c r="BE314" s="5">
        <f t="shared" si="440"/>
        <v>2.9950125117688927E-4</v>
      </c>
      <c r="BF314" s="5">
        <f t="shared" si="441"/>
        <v>1.6396545956379936E-4</v>
      </c>
      <c r="BG314" s="5">
        <f t="shared" si="442"/>
        <v>5.9843204492634986E-5</v>
      </c>
      <c r="BH314" s="5">
        <f t="shared" si="443"/>
        <v>1.6380930777164093E-5</v>
      </c>
      <c r="BI314" s="5">
        <f t="shared" si="444"/>
        <v>3.5871727846294244E-6</v>
      </c>
      <c r="BJ314" s="8">
        <f t="shared" si="445"/>
        <v>0.35280046623429534</v>
      </c>
      <c r="BK314" s="8">
        <f t="shared" si="446"/>
        <v>0.2920432811538819</v>
      </c>
      <c r="BL314" s="8">
        <f t="shared" si="447"/>
        <v>0.33046752602130819</v>
      </c>
      <c r="BM314" s="8">
        <f t="shared" si="448"/>
        <v>0.37552532936278177</v>
      </c>
      <c r="BN314" s="8">
        <f t="shared" si="449"/>
        <v>0.62418146981196276</v>
      </c>
    </row>
    <row r="315" spans="1:66" x14ac:dyDescent="0.25">
      <c r="A315" t="s">
        <v>114</v>
      </c>
      <c r="B315" t="s">
        <v>320</v>
      </c>
      <c r="C315" t="s">
        <v>112</v>
      </c>
      <c r="D315" t="s">
        <v>540</v>
      </c>
      <c r="E315">
        <f>VLOOKUP(A315,home!$A$2:$E$405,3,FALSE)</f>
        <v>1.35326086956522</v>
      </c>
      <c r="F315">
        <f>VLOOKUP(B315,home!$B$2:$E$405,3,FALSE)</f>
        <v>0.61</v>
      </c>
      <c r="G315">
        <f>VLOOKUP(C315,away!$B$2:$E$405,4,FALSE)</f>
        <v>0.93</v>
      </c>
      <c r="H315">
        <f>VLOOKUP(A315,away!$A$2:$E$405,3,FALSE)</f>
        <v>1.10869565217391</v>
      </c>
      <c r="I315">
        <f>VLOOKUP(C315,away!$B$2:$E$405,3,FALSE)</f>
        <v>1.35</v>
      </c>
      <c r="J315">
        <f>VLOOKUP(B315,home!$B$2:$E$405,4,FALSE)</f>
        <v>0.9</v>
      </c>
      <c r="K315" s="3">
        <f t="shared" si="394"/>
        <v>0.76770489130434927</v>
      </c>
      <c r="L315" s="3">
        <f t="shared" si="395"/>
        <v>1.3470652173913007</v>
      </c>
      <c r="M315" s="5">
        <f t="shared" si="396"/>
        <v>0.12066102528542139</v>
      </c>
      <c r="N315" s="5">
        <f t="shared" si="397"/>
        <v>9.2632059301415756E-2</v>
      </c>
      <c r="O315" s="5">
        <f t="shared" si="398"/>
        <v>0.1625382702567634</v>
      </c>
      <c r="P315" s="5">
        <f t="shared" si="399"/>
        <v>0.12478142510026549</v>
      </c>
      <c r="Q315" s="5">
        <f t="shared" si="400"/>
        <v>3.5557042508645699E-2</v>
      </c>
      <c r="R315" s="5">
        <f t="shared" si="401"/>
        <v>0.10947482517891649</v>
      </c>
      <c r="S315" s="5">
        <f t="shared" si="402"/>
        <v>3.2260632655038493E-2</v>
      </c>
      <c r="T315" s="5">
        <f t="shared" si="403"/>
        <v>4.7897655196700549E-2</v>
      </c>
      <c r="U315" s="5">
        <f t="shared" si="404"/>
        <v>8.404435876454272E-2</v>
      </c>
      <c r="V315" s="5">
        <f t="shared" si="405"/>
        <v>3.7069207428271377E-3</v>
      </c>
      <c r="W315" s="5">
        <f t="shared" si="406"/>
        <v>9.0991051514013269E-3</v>
      </c>
      <c r="X315" s="5">
        <f t="shared" si="407"/>
        <v>1.2257088058838735E-2</v>
      </c>
      <c r="Y315" s="5">
        <f t="shared" si="408"/>
        <v>8.2555484952819575E-3</v>
      </c>
      <c r="Z315" s="5">
        <f t="shared" si="409"/>
        <v>4.9156576392837249E-2</v>
      </c>
      <c r="AA315" s="5">
        <f t="shared" si="410"/>
        <v>3.7737744136557061E-2</v>
      </c>
      <c r="AB315" s="5">
        <f t="shared" si="411"/>
        <v>1.4485725380213437E-2</v>
      </c>
      <c r="AC315" s="5">
        <f t="shared" si="412"/>
        <v>2.3959417090644038E-4</v>
      </c>
      <c r="AD315" s="5">
        <f t="shared" si="413"/>
        <v>1.7463568828058496E-3</v>
      </c>
      <c r="AE315" s="5">
        <f t="shared" si="414"/>
        <v>2.3524566139796568E-3</v>
      </c>
      <c r="AF315" s="5">
        <f t="shared" si="415"/>
        <v>1.5844562400570547E-3</v>
      </c>
      <c r="AG315" s="5">
        <f t="shared" si="416"/>
        <v>7.1145529648648624E-4</v>
      </c>
      <c r="AH315" s="5">
        <f t="shared" si="417"/>
        <v>1.6554278566207361E-2</v>
      </c>
      <c r="AI315" s="5">
        <f t="shared" si="418"/>
        <v>1.2708800627292139E-2</v>
      </c>
      <c r="AJ315" s="5">
        <f t="shared" si="419"/>
        <v>4.8783042020919777E-3</v>
      </c>
      <c r="AK315" s="5">
        <f t="shared" si="420"/>
        <v>1.2483659990721911E-3</v>
      </c>
      <c r="AL315" s="5">
        <f t="shared" si="421"/>
        <v>9.9110386376053498E-6</v>
      </c>
      <c r="AM315" s="5">
        <f t="shared" si="422"/>
        <v>2.6813734417861345E-4</v>
      </c>
      <c r="AN315" s="5">
        <f t="shared" si="423"/>
        <v>3.6119848982668997E-4</v>
      </c>
      <c r="AO315" s="5">
        <f t="shared" si="424"/>
        <v>2.4327896110989982E-4</v>
      </c>
      <c r="AP315" s="5">
        <f t="shared" si="425"/>
        <v>1.0923754221141231E-4</v>
      </c>
      <c r="AQ315" s="5">
        <f t="shared" si="426"/>
        <v>3.6787523386576902E-5</v>
      </c>
      <c r="AR315" s="5">
        <f t="shared" si="427"/>
        <v>4.4599385711088513E-3</v>
      </c>
      <c r="AS315" s="5">
        <f t="shared" si="428"/>
        <v>3.4239166559571952E-3</v>
      </c>
      <c r="AT315" s="5">
        <f t="shared" si="429"/>
        <v>1.3142787820983844E-3</v>
      </c>
      <c r="AU315" s="5">
        <f t="shared" si="430"/>
        <v>3.3632608318481767E-4</v>
      </c>
      <c r="AV315" s="5">
        <f t="shared" si="431"/>
        <v>6.4549794783554489E-5</v>
      </c>
      <c r="AW315" s="5">
        <f t="shared" si="432"/>
        <v>2.8470795273571953E-7</v>
      </c>
      <c r="AX315" s="5">
        <f t="shared" si="433"/>
        <v>3.4308391777879877E-5</v>
      </c>
      <c r="AY315" s="5">
        <f t="shared" si="434"/>
        <v>4.621564122861568E-5</v>
      </c>
      <c r="AZ315" s="5">
        <f t="shared" si="435"/>
        <v>3.1127741399251767E-5</v>
      </c>
      <c r="BA315" s="5">
        <f t="shared" si="436"/>
        <v>1.3977032578294421E-5</v>
      </c>
      <c r="BB315" s="5">
        <f t="shared" si="437"/>
        <v>4.70699360714137E-6</v>
      </c>
      <c r="BC315" s="5">
        <f t="shared" si="438"/>
        <v>1.2681254733326698E-6</v>
      </c>
      <c r="BD315" s="5">
        <f t="shared" si="439"/>
        <v>1.0013046868070975E-3</v>
      </c>
      <c r="BE315" s="5">
        <f t="shared" si="440"/>
        <v>7.6870650574777826E-4</v>
      </c>
      <c r="BF315" s="5">
        <f t="shared" si="441"/>
        <v>2.9506987222002208E-4</v>
      </c>
      <c r="BG315" s="5">
        <f t="shared" si="442"/>
        <v>7.5508861393286774E-5</v>
      </c>
      <c r="BH315" s="5">
        <f t="shared" si="443"/>
        <v>1.4492130557112096E-5</v>
      </c>
      <c r="BI315" s="5">
        <f t="shared" si="444"/>
        <v>2.2251359028232365E-6</v>
      </c>
      <c r="BJ315" s="8">
        <f t="shared" si="445"/>
        <v>0.21324346753239071</v>
      </c>
      <c r="BK315" s="8">
        <f t="shared" si="446"/>
        <v>0.28170572463432525</v>
      </c>
      <c r="BL315" s="8">
        <f t="shared" si="447"/>
        <v>0.45542699019141758</v>
      </c>
      <c r="BM315" s="8">
        <f t="shared" si="448"/>
        <v>0.35384218018626673</v>
      </c>
      <c r="BN315" s="8">
        <f t="shared" si="449"/>
        <v>0.64564464763142815</v>
      </c>
    </row>
    <row r="316" spans="1:66" x14ac:dyDescent="0.25">
      <c r="A316" t="s">
        <v>114</v>
      </c>
      <c r="B316" t="s">
        <v>126</v>
      </c>
      <c r="C316" t="s">
        <v>120</v>
      </c>
      <c r="D316" t="s">
        <v>540</v>
      </c>
      <c r="E316">
        <f>VLOOKUP(A316,home!$A$2:$E$405,3,FALSE)</f>
        <v>1.35326086956522</v>
      </c>
      <c r="F316">
        <f>VLOOKUP(B316,home!$B$2:$E$405,3,FALSE)</f>
        <v>1.03</v>
      </c>
      <c r="G316">
        <f>VLOOKUP(C316,away!$B$2:$E$405,4,FALSE)</f>
        <v>1.19</v>
      </c>
      <c r="H316">
        <f>VLOOKUP(A316,away!$A$2:$E$405,3,FALSE)</f>
        <v>1.10869565217391</v>
      </c>
      <c r="I316">
        <f>VLOOKUP(C316,away!$B$2:$E$405,3,FALSE)</f>
        <v>0.9</v>
      </c>
      <c r="J316">
        <f>VLOOKUP(B316,home!$B$2:$E$405,4,FALSE)</f>
        <v>1.41</v>
      </c>
      <c r="K316" s="3">
        <f t="shared" si="394"/>
        <v>1.6586918478260901</v>
      </c>
      <c r="L316" s="3">
        <f t="shared" si="395"/>
        <v>1.4069347826086918</v>
      </c>
      <c r="M316" s="5">
        <f t="shared" si="396"/>
        <v>4.6624616305028684E-2</v>
      </c>
      <c r="N316" s="5">
        <f t="shared" si="397"/>
        <v>7.7335870973170476E-2</v>
      </c>
      <c r="O316" s="5">
        <f t="shared" si="398"/>
        <v>6.5597794405329188E-2</v>
      </c>
      <c r="P316" s="5">
        <f t="shared" si="399"/>
        <v>0.10880652681549143</v>
      </c>
      <c r="Q316" s="5">
        <f t="shared" si="400"/>
        <v>6.4138189363864118E-2</v>
      </c>
      <c r="R316" s="5">
        <f t="shared" si="401"/>
        <v>4.6145909305635752E-2</v>
      </c>
      <c r="S316" s="5">
        <f t="shared" si="402"/>
        <v>6.3479665978363159E-2</v>
      </c>
      <c r="T316" s="5">
        <f t="shared" si="403"/>
        <v>9.0238249509563259E-2</v>
      </c>
      <c r="U316" s="5">
        <f t="shared" si="404"/>
        <v>7.654184357578013E-2</v>
      </c>
      <c r="V316" s="5">
        <f t="shared" si="405"/>
        <v>1.6460074636506405E-2</v>
      </c>
      <c r="W316" s="5">
        <f t="shared" si="406"/>
        <v>3.5461830610722486E-2</v>
      </c>
      <c r="X316" s="5">
        <f t="shared" si="407"/>
        <v>4.989248294120309E-2</v>
      </c>
      <c r="Y316" s="5">
        <f t="shared" si="408"/>
        <v>3.5097734820344721E-2</v>
      </c>
      <c r="Z316" s="5">
        <f t="shared" si="409"/>
        <v>2.1641428292401677E-2</v>
      </c>
      <c r="AA316" s="5">
        <f t="shared" si="410"/>
        <v>3.5896460683919565E-2</v>
      </c>
      <c r="AB316" s="5">
        <f t="shared" si="411"/>
        <v>2.9770583351113572E-2</v>
      </c>
      <c r="AC316" s="5">
        <f t="shared" si="412"/>
        <v>2.4007751889650159E-3</v>
      </c>
      <c r="AD316" s="5">
        <f t="shared" si="413"/>
        <v>1.4705062335748769E-2</v>
      </c>
      <c r="AE316" s="5">
        <f t="shared" si="414"/>
        <v>2.0689063680593953E-2</v>
      </c>
      <c r="AF316" s="5">
        <f t="shared" si="415"/>
        <v>1.455408165591692E-2</v>
      </c>
      <c r="AG316" s="5">
        <f t="shared" si="416"/>
        <v>6.8255479035455391E-3</v>
      </c>
      <c r="AH316" s="5">
        <f t="shared" si="417"/>
        <v>7.6120195524779439E-3</v>
      </c>
      <c r="AI316" s="5">
        <f t="shared" si="418"/>
        <v>1.2625994777187968E-2</v>
      </c>
      <c r="AJ316" s="5">
        <f t="shared" si="419"/>
        <v>1.0471317303808238E-2</v>
      </c>
      <c r="AK316" s="5">
        <f t="shared" si="420"/>
        <v>5.7895628826089996E-3</v>
      </c>
      <c r="AL316" s="5">
        <f t="shared" si="421"/>
        <v>2.2410480186443009E-4</v>
      </c>
      <c r="AM316" s="5">
        <f t="shared" si="422"/>
        <v>4.8782334036161943E-3</v>
      </c>
      <c r="AN316" s="5">
        <f t="shared" si="423"/>
        <v>6.8633562532312078E-3</v>
      </c>
      <c r="AO316" s="5">
        <f t="shared" si="424"/>
        <v>4.8281473190529287E-3</v>
      </c>
      <c r="AP316" s="5">
        <f t="shared" si="425"/>
        <v>2.2642961329114898E-3</v>
      </c>
      <c r="AQ316" s="5">
        <f t="shared" si="426"/>
        <v>7.9642924687988283E-4</v>
      </c>
      <c r="AR316" s="5">
        <f t="shared" si="427"/>
        <v>2.1419230148557299E-3</v>
      </c>
      <c r="AS316" s="5">
        <f t="shared" si="428"/>
        <v>3.5527902434122809E-3</v>
      </c>
      <c r="AT316" s="5">
        <f t="shared" si="429"/>
        <v>2.9464921068920106E-3</v>
      </c>
      <c r="AU316" s="5">
        <f t="shared" si="430"/>
        <v>1.6291074791285663E-3</v>
      </c>
      <c r="AV316" s="5">
        <f t="shared" si="431"/>
        <v>6.7554682371576613E-4</v>
      </c>
      <c r="AW316" s="5">
        <f t="shared" si="432"/>
        <v>1.4527414835269063E-5</v>
      </c>
      <c r="AX316" s="5">
        <f t="shared" si="433"/>
        <v>1.3485809963951826E-3</v>
      </c>
      <c r="AY316" s="5">
        <f t="shared" si="434"/>
        <v>1.8973655109934689E-3</v>
      </c>
      <c r="AZ316" s="5">
        <f t="shared" si="435"/>
        <v>1.334734766369413E-3</v>
      </c>
      <c r="BA316" s="5">
        <f t="shared" si="436"/>
        <v>6.2596158945407102E-4</v>
      </c>
      <c r="BB316" s="5">
        <f t="shared" si="437"/>
        <v>2.2017178319498883E-4</v>
      </c>
      <c r="BC316" s="5">
        <f t="shared" si="438"/>
        <v>6.1953467985201828E-5</v>
      </c>
      <c r="BD316" s="5">
        <f t="shared" si="439"/>
        <v>5.0225766521176608E-4</v>
      </c>
      <c r="BE316" s="5">
        <f t="shared" si="440"/>
        <v>8.3309069479492199E-4</v>
      </c>
      <c r="BF316" s="5">
        <f t="shared" si="441"/>
        <v>6.9092037197805538E-4</v>
      </c>
      <c r="BG316" s="5">
        <f t="shared" si="442"/>
        <v>3.8200799616565676E-4</v>
      </c>
      <c r="BH316" s="5">
        <f t="shared" si="443"/>
        <v>1.5840838726108875E-4</v>
      </c>
      <c r="BI316" s="5">
        <f t="shared" si="444"/>
        <v>5.2550140115449249E-5</v>
      </c>
      <c r="BJ316" s="8">
        <f t="shared" si="445"/>
        <v>0.43405734426475745</v>
      </c>
      <c r="BK316" s="8">
        <f t="shared" si="446"/>
        <v>0.23989312923721259</v>
      </c>
      <c r="BL316" s="8">
        <f t="shared" si="447"/>
        <v>0.30401658076139265</v>
      </c>
      <c r="BM316" s="8">
        <f t="shared" si="448"/>
        <v>0.58907673729108612</v>
      </c>
      <c r="BN316" s="8">
        <f t="shared" si="449"/>
        <v>0.40864890716851965</v>
      </c>
    </row>
    <row r="317" spans="1:66" x14ac:dyDescent="0.25">
      <c r="A317" t="s">
        <v>114</v>
      </c>
      <c r="B317" t="s">
        <v>128</v>
      </c>
      <c r="C317" t="s">
        <v>356</v>
      </c>
      <c r="D317" t="s">
        <v>540</v>
      </c>
      <c r="E317">
        <f>VLOOKUP(A317,home!$A$2:$E$405,3,FALSE)</f>
        <v>1.35326086956522</v>
      </c>
      <c r="F317">
        <f>VLOOKUP(B317,home!$B$2:$E$405,3,FALSE)</f>
        <v>1.1599999999999999</v>
      </c>
      <c r="G317">
        <f>VLOOKUP(C317,away!$B$2:$E$405,4,FALSE)</f>
        <v>0.9</v>
      </c>
      <c r="H317">
        <f>VLOOKUP(A317,away!$A$2:$E$405,3,FALSE)</f>
        <v>1.10869565217391</v>
      </c>
      <c r="I317">
        <f>VLOOKUP(C317,away!$B$2:$E$405,3,FALSE)</f>
        <v>0.87</v>
      </c>
      <c r="J317">
        <f>VLOOKUP(B317,home!$B$2:$E$405,4,FALSE)</f>
        <v>0.86</v>
      </c>
      <c r="K317" s="3">
        <f t="shared" si="394"/>
        <v>1.4128043478260894</v>
      </c>
      <c r="L317" s="3">
        <f t="shared" si="395"/>
        <v>0.82952608695651942</v>
      </c>
      <c r="M317" s="5">
        <f t="shared" si="396"/>
        <v>0.10621069863745412</v>
      </c>
      <c r="N317" s="5">
        <f t="shared" si="397"/>
        <v>0.15005493682064169</v>
      </c>
      <c r="O317" s="5">
        <f t="shared" si="398"/>
        <v>8.8104545233645443E-2</v>
      </c>
      <c r="P317" s="5">
        <f t="shared" si="399"/>
        <v>0.12447448456933465</v>
      </c>
      <c r="Q317" s="5">
        <f t="shared" si="400"/>
        <v>0.1059991335764859</v>
      </c>
      <c r="R317" s="5">
        <f t="shared" si="401"/>
        <v>3.6542509325374783E-2</v>
      </c>
      <c r="S317" s="5">
        <f t="shared" si="402"/>
        <v>3.6469718935023002E-2</v>
      </c>
      <c r="T317" s="5">
        <f t="shared" si="403"/>
        <v>8.7929046496483754E-2</v>
      </c>
      <c r="U317" s="5">
        <f t="shared" si="404"/>
        <v>5.1627416055364909E-2</v>
      </c>
      <c r="V317" s="5">
        <f t="shared" si="405"/>
        <v>4.748997903917025E-3</v>
      </c>
      <c r="W317" s="5">
        <f t="shared" si="406"/>
        <v>4.9918678927552557E-2</v>
      </c>
      <c r="X317" s="5">
        <f t="shared" si="407"/>
        <v>4.1408846396811534E-2</v>
      </c>
      <c r="Y317" s="5">
        <f t="shared" si="408"/>
        <v>1.7174859158465318E-2</v>
      </c>
      <c r="Z317" s="5">
        <f t="shared" si="409"/>
        <v>1.0104321589416754E-2</v>
      </c>
      <c r="AA317" s="5">
        <f t="shared" si="410"/>
        <v>1.4275429473361011E-2</v>
      </c>
      <c r="AB317" s="5">
        <f t="shared" si="411"/>
        <v>1.0084194413524572E-2</v>
      </c>
      <c r="AC317" s="5">
        <f t="shared" si="412"/>
        <v>3.4785164883007548E-4</v>
      </c>
      <c r="AD317" s="5">
        <f t="shared" si="413"/>
        <v>1.7631331656645224E-2</v>
      </c>
      <c r="AE317" s="5">
        <f t="shared" si="414"/>
        <v>1.4625649556969518E-2</v>
      </c>
      <c r="AF317" s="5">
        <f t="shared" si="415"/>
        <v>6.0661789230951378E-3</v>
      </c>
      <c r="AG317" s="5">
        <f t="shared" si="416"/>
        <v>1.6773512216177408E-3</v>
      </c>
      <c r="AH317" s="5">
        <f t="shared" si="417"/>
        <v>2.0954495873547895E-3</v>
      </c>
      <c r="AI317" s="5">
        <f t="shared" si="418"/>
        <v>2.9604602876652313E-3</v>
      </c>
      <c r="AJ317" s="5">
        <f t="shared" si="419"/>
        <v>2.0912755829899576E-3</v>
      </c>
      <c r="AK317" s="5">
        <f t="shared" si="420"/>
        <v>9.8485441205025054E-4</v>
      </c>
      <c r="AL317" s="5">
        <f t="shared" si="421"/>
        <v>1.6306701773053961E-5</v>
      </c>
      <c r="AM317" s="5">
        <f t="shared" si="422"/>
        <v>4.9819244044944236E-3</v>
      </c>
      <c r="AN317" s="5">
        <f t="shared" si="423"/>
        <v>4.1326362567734466E-3</v>
      </c>
      <c r="AO317" s="5">
        <f t="shared" si="424"/>
        <v>1.7140647914479575E-3</v>
      </c>
      <c r="AP317" s="5">
        <f t="shared" si="425"/>
        <v>4.7395381974658885E-4</v>
      </c>
      <c r="AQ317" s="5">
        <f t="shared" si="426"/>
        <v>9.8289264373120842E-5</v>
      </c>
      <c r="AR317" s="5">
        <f t="shared" si="427"/>
        <v>3.4764601932261448E-4</v>
      </c>
      <c r="AS317" s="5">
        <f t="shared" si="428"/>
        <v>4.9115580760342246E-4</v>
      </c>
      <c r="AT317" s="5">
        <f t="shared" si="429"/>
        <v>3.4695353022107478E-4</v>
      </c>
      <c r="AU317" s="5">
        <f t="shared" si="430"/>
        <v>1.6339248532998163E-4</v>
      </c>
      <c r="AV317" s="5">
        <f t="shared" si="431"/>
        <v>5.7710403419077191E-5</v>
      </c>
      <c r="AW317" s="5">
        <f t="shared" si="432"/>
        <v>5.3085473922904767E-7</v>
      </c>
      <c r="AX317" s="5">
        <f t="shared" si="433"/>
        <v>1.1730807432017694E-3</v>
      </c>
      <c r="AY317" s="5">
        <f t="shared" si="434"/>
        <v>9.7310107859220933E-4</v>
      </c>
      <c r="AZ317" s="5">
        <f t="shared" si="435"/>
        <v>4.0360636496888187E-4</v>
      </c>
      <c r="BA317" s="5">
        <f t="shared" si="436"/>
        <v>1.1160066953446047E-4</v>
      </c>
      <c r="BB317" s="5">
        <f t="shared" si="437"/>
        <v>2.314391667516216E-5</v>
      </c>
      <c r="BC317" s="5">
        <f t="shared" si="438"/>
        <v>3.8396965272790021E-6</v>
      </c>
      <c r="BD317" s="5">
        <f t="shared" si="439"/>
        <v>4.8063573675783137E-5</v>
      </c>
      <c r="BE317" s="5">
        <f t="shared" si="440"/>
        <v>6.7904425861205992E-5</v>
      </c>
      <c r="BF317" s="5">
        <f t="shared" si="441"/>
        <v>4.7967834046673092E-5</v>
      </c>
      <c r="BG317" s="5">
        <f t="shared" si="442"/>
        <v>2.258972149898002E-5</v>
      </c>
      <c r="BH317" s="5">
        <f t="shared" si="443"/>
        <v>7.9787141874848716E-6</v>
      </c>
      <c r="BI317" s="5">
        <f t="shared" si="444"/>
        <v>2.2544724188280639E-6</v>
      </c>
      <c r="BJ317" s="8">
        <f t="shared" si="445"/>
        <v>0.50657525374110357</v>
      </c>
      <c r="BK317" s="8">
        <f t="shared" si="446"/>
        <v>0.27324115947492411</v>
      </c>
      <c r="BL317" s="8">
        <f t="shared" si="447"/>
        <v>0.21036975135891611</v>
      </c>
      <c r="BM317" s="8">
        <f t="shared" si="448"/>
        <v>0.38793160777757113</v>
      </c>
      <c r="BN317" s="8">
        <f t="shared" si="449"/>
        <v>0.61138630816293671</v>
      </c>
    </row>
    <row r="318" spans="1:66" x14ac:dyDescent="0.25">
      <c r="A318" t="s">
        <v>114</v>
      </c>
      <c r="B318" t="s">
        <v>104</v>
      </c>
      <c r="C318" t="s">
        <v>345</v>
      </c>
      <c r="D318" t="s">
        <v>540</v>
      </c>
      <c r="E318">
        <f>VLOOKUP(A318,home!$A$2:$E$405,3,FALSE)</f>
        <v>1.35326086956522</v>
      </c>
      <c r="F318">
        <f>VLOOKUP(B318,home!$B$2:$E$405,3,FALSE)</f>
        <v>1.03</v>
      </c>
      <c r="G318">
        <f>VLOOKUP(C318,away!$B$2:$E$405,4,FALSE)</f>
        <v>1.22</v>
      </c>
      <c r="H318">
        <f>VLOOKUP(A318,away!$A$2:$E$405,3,FALSE)</f>
        <v>1.10869565217391</v>
      </c>
      <c r="I318">
        <f>VLOOKUP(C318,away!$B$2:$E$405,3,FALSE)</f>
        <v>0.64</v>
      </c>
      <c r="J318">
        <f>VLOOKUP(B318,home!$B$2:$E$405,4,FALSE)</f>
        <v>0.59</v>
      </c>
      <c r="K318" s="3">
        <f t="shared" si="394"/>
        <v>1.7005076086956554</v>
      </c>
      <c r="L318" s="3">
        <f t="shared" si="395"/>
        <v>0.4186434782608684</v>
      </c>
      <c r="M318" s="5">
        <f t="shared" si="396"/>
        <v>0.12013356818936897</v>
      </c>
      <c r="N318" s="5">
        <f t="shared" si="397"/>
        <v>0.20428804676578027</v>
      </c>
      <c r="O318" s="5">
        <f t="shared" si="398"/>
        <v>5.0293134842686646E-2</v>
      </c>
      <c r="P318" s="5">
        <f t="shared" si="399"/>
        <v>8.5523858465145208E-2</v>
      </c>
      <c r="Q318" s="5">
        <f t="shared" si="400"/>
        <v>0.17369668894539164</v>
      </c>
      <c r="R318" s="5">
        <f t="shared" si="401"/>
        <v>1.0527446451592605E-2</v>
      </c>
      <c r="S318" s="5">
        <f t="shared" si="402"/>
        <v>1.5221245978552105E-2</v>
      </c>
      <c r="T318" s="5">
        <f t="shared" si="403"/>
        <v>7.2716986022494892E-2</v>
      </c>
      <c r="U318" s="5">
        <f t="shared" si="404"/>
        <v>1.7902002791069301E-2</v>
      </c>
      <c r="V318" s="5">
        <f t="shared" si="405"/>
        <v>1.2040114149174262E-3</v>
      </c>
      <c r="W318" s="5">
        <f t="shared" si="406"/>
        <v>9.8457513718960346E-2</v>
      </c>
      <c r="X318" s="5">
        <f t="shared" si="407"/>
        <v>4.121859600422273E-2</v>
      </c>
      <c r="Y318" s="5">
        <f t="shared" si="408"/>
        <v>8.627948200118668E-3</v>
      </c>
      <c r="Z318" s="5">
        <f t="shared" si="409"/>
        <v>1.4690822665665885E-3</v>
      </c>
      <c r="AA318" s="5">
        <f t="shared" si="410"/>
        <v>2.4981855720963429E-3</v>
      </c>
      <c r="AB318" s="5">
        <f t="shared" si="411"/>
        <v>2.1240917866417702E-3</v>
      </c>
      <c r="AC318" s="5">
        <f t="shared" si="412"/>
        <v>5.3571466010597453E-5</v>
      </c>
      <c r="AD318" s="5">
        <f t="shared" si="413"/>
        <v>4.1856937803087219E-2</v>
      </c>
      <c r="AE318" s="5">
        <f t="shared" si="414"/>
        <v>1.7523134031233269E-2</v>
      </c>
      <c r="AF318" s="5">
        <f t="shared" si="415"/>
        <v>3.6679728904334438E-3</v>
      </c>
      <c r="AG318" s="5">
        <f t="shared" si="416"/>
        <v>5.1185764300587609E-4</v>
      </c>
      <c r="AH318" s="5">
        <f t="shared" si="417"/>
        <v>1.537554274816992E-4</v>
      </c>
      <c r="AI318" s="5">
        <f t="shared" si="418"/>
        <v>2.6146227431088256E-4</v>
      </c>
      <c r="AJ318" s="5">
        <f t="shared" si="419"/>
        <v>2.2230929342626323E-4</v>
      </c>
      <c r="AK318" s="5">
        <f t="shared" si="420"/>
        <v>1.2601288165170523E-4</v>
      </c>
      <c r="AL318" s="5">
        <f t="shared" si="421"/>
        <v>1.5255148235132905E-6</v>
      </c>
      <c r="AM318" s="5">
        <f t="shared" si="422"/>
        <v>1.4235608242170133E-2</v>
      </c>
      <c r="AN318" s="5">
        <f t="shared" si="423"/>
        <v>5.9596445496611916E-3</v>
      </c>
      <c r="AO318" s="5">
        <f t="shared" si="424"/>
        <v>1.2474831617342939E-3</v>
      </c>
      <c r="AP318" s="5">
        <f t="shared" si="425"/>
        <v>1.7408356330010345E-4</v>
      </c>
      <c r="AQ318" s="5">
        <f t="shared" si="426"/>
        <v>1.821973711200034E-5</v>
      </c>
      <c r="AR318" s="5">
        <f t="shared" si="427"/>
        <v>1.2873741392485056E-5</v>
      </c>
      <c r="AS318" s="5">
        <f t="shared" si="428"/>
        <v>2.1891895190301038E-5</v>
      </c>
      <c r="AT318" s="5">
        <f t="shared" si="429"/>
        <v>1.8613667169937372E-5</v>
      </c>
      <c r="AU318" s="5">
        <f t="shared" si="430"/>
        <v>1.0550894216069009E-5</v>
      </c>
      <c r="AV318" s="5">
        <f t="shared" si="431"/>
        <v>4.4854689732420817E-6</v>
      </c>
      <c r="AW318" s="5">
        <f t="shared" si="432"/>
        <v>3.0167327689925068E-8</v>
      </c>
      <c r="AX318" s="5">
        <f t="shared" si="433"/>
        <v>4.0346266883701442E-3</v>
      </c>
      <c r="AY318" s="5">
        <f t="shared" si="434"/>
        <v>1.6890701503034062E-3</v>
      </c>
      <c r="AZ318" s="5">
        <f t="shared" si="435"/>
        <v>3.5355910137481288E-4</v>
      </c>
      <c r="BA318" s="5">
        <f t="shared" si="436"/>
        <v>4.9338403990112889E-5</v>
      </c>
      <c r="BB318" s="5">
        <f t="shared" si="437"/>
        <v>5.1638002645651909E-6</v>
      </c>
      <c r="BC318" s="5">
        <f t="shared" si="438"/>
        <v>4.3235826076039289E-7</v>
      </c>
      <c r="BD318" s="5">
        <f t="shared" si="439"/>
        <v>8.9825131246347635E-7</v>
      </c>
      <c r="BE318" s="5">
        <f t="shared" si="440"/>
        <v>1.5274831913650002E-6</v>
      </c>
      <c r="BF318" s="5">
        <f t="shared" si="441"/>
        <v>1.2987483945354525E-6</v>
      </c>
      <c r="BG318" s="5">
        <f t="shared" si="442"/>
        <v>7.3617717556293464E-7</v>
      </c>
      <c r="BH318" s="5">
        <f t="shared" si="443"/>
        <v>3.1296872209821183E-7</v>
      </c>
      <c r="BI318" s="5">
        <f t="shared" si="444"/>
        <v>1.064411386423531E-7</v>
      </c>
      <c r="BJ318" s="8">
        <f t="shared" si="445"/>
        <v>0.69033291178126999</v>
      </c>
      <c r="BK318" s="8">
        <f t="shared" si="446"/>
        <v>0.22382685117912124</v>
      </c>
      <c r="BL318" s="8">
        <f t="shared" si="447"/>
        <v>8.4181697057833932E-2</v>
      </c>
      <c r="BM318" s="8">
        <f t="shared" si="448"/>
        <v>0.35365875864185059</v>
      </c>
      <c r="BN318" s="8">
        <f t="shared" si="449"/>
        <v>0.64446274365996536</v>
      </c>
    </row>
    <row r="319" spans="1:66" x14ac:dyDescent="0.25">
      <c r="A319" t="s">
        <v>114</v>
      </c>
      <c r="B319" t="s">
        <v>110</v>
      </c>
      <c r="C319" t="s">
        <v>476</v>
      </c>
      <c r="D319" t="s">
        <v>540</v>
      </c>
      <c r="E319">
        <f>VLOOKUP(A319,home!$A$2:$E$405,3,FALSE)</f>
        <v>1.35326086956522</v>
      </c>
      <c r="F319">
        <f>VLOOKUP(B319,home!$B$2:$E$405,3,FALSE)</f>
        <v>0.9</v>
      </c>
      <c r="G319">
        <f>VLOOKUP(C319,away!$B$2:$E$405,4,FALSE)</f>
        <v>0.82</v>
      </c>
      <c r="H319">
        <f>VLOOKUP(A319,away!$A$2:$E$405,3,FALSE)</f>
        <v>1.10869565217391</v>
      </c>
      <c r="I319">
        <f>VLOOKUP(C319,away!$B$2:$E$405,3,FALSE)</f>
        <v>0.92</v>
      </c>
      <c r="J319">
        <f>VLOOKUP(B319,home!$B$2:$E$405,4,FALSE)</f>
        <v>0.9</v>
      </c>
      <c r="K319" s="3">
        <f t="shared" si="394"/>
        <v>0.99870652173913221</v>
      </c>
      <c r="L319" s="3">
        <f t="shared" si="395"/>
        <v>0.91799999999999748</v>
      </c>
      <c r="M319" s="5">
        <f t="shared" si="396"/>
        <v>0.14709060496943424</v>
      </c>
      <c r="N319" s="5">
        <f t="shared" si="397"/>
        <v>0.1469003464695284</v>
      </c>
      <c r="O319" s="5">
        <f t="shared" si="398"/>
        <v>0.13502917536194026</v>
      </c>
      <c r="P319" s="5">
        <f t="shared" si="399"/>
        <v>0.13485451805902668</v>
      </c>
      <c r="Q319" s="5">
        <f t="shared" si="400"/>
        <v>7.3355167032428045E-2</v>
      </c>
      <c r="R319" s="5">
        <f t="shared" si="401"/>
        <v>6.1978391491130401E-2</v>
      </c>
      <c r="S319" s="5">
        <f t="shared" si="402"/>
        <v>3.0909079891117772E-2</v>
      </c>
      <c r="T319" s="5">
        <f t="shared" si="403"/>
        <v>6.7340043335768762E-2</v>
      </c>
      <c r="U319" s="5">
        <f t="shared" si="404"/>
        <v>6.1898223789093071E-2</v>
      </c>
      <c r="V319" s="5">
        <f t="shared" si="405"/>
        <v>3.1486481661579416E-3</v>
      </c>
      <c r="W319" s="5">
        <f t="shared" si="406"/>
        <v>2.4420094572849764E-2</v>
      </c>
      <c r="X319" s="5">
        <f t="shared" si="407"/>
        <v>2.241764681787602E-2</v>
      </c>
      <c r="Y319" s="5">
        <f t="shared" si="408"/>
        <v>1.0289699889405063E-2</v>
      </c>
      <c r="Z319" s="5">
        <f t="shared" si="409"/>
        <v>1.8965387796285857E-2</v>
      </c>
      <c r="AA319" s="5">
        <f t="shared" si="410"/>
        <v>1.8940856479462431E-2</v>
      </c>
      <c r="AB319" s="5">
        <f t="shared" si="411"/>
        <v>9.4581784466820137E-3</v>
      </c>
      <c r="AC319" s="5">
        <f t="shared" si="412"/>
        <v>1.8042001691444791E-4</v>
      </c>
      <c r="AD319" s="5">
        <f t="shared" si="413"/>
        <v>6.0971269278478606E-3</v>
      </c>
      <c r="AE319" s="5">
        <f t="shared" si="414"/>
        <v>5.5971625197643203E-3</v>
      </c>
      <c r="AF319" s="5">
        <f t="shared" si="415"/>
        <v>2.5690975965718156E-3</v>
      </c>
      <c r="AG319" s="5">
        <f t="shared" si="416"/>
        <v>7.8614386455097356E-4</v>
      </c>
      <c r="AH319" s="5">
        <f t="shared" si="417"/>
        <v>4.3525564992475908E-3</v>
      </c>
      <c r="AI319" s="5">
        <f t="shared" si="418"/>
        <v>4.3469265620366153E-3</v>
      </c>
      <c r="AJ319" s="5">
        <f t="shared" si="419"/>
        <v>2.1706519535135155E-3</v>
      </c>
      <c r="AK319" s="5">
        <f t="shared" si="420"/>
        <v>7.2261475413324544E-4</v>
      </c>
      <c r="AL319" s="5">
        <f t="shared" si="421"/>
        <v>6.6164536978429733E-6</v>
      </c>
      <c r="AM319" s="5">
        <f t="shared" si="422"/>
        <v>1.2178480853425879E-3</v>
      </c>
      <c r="AN319" s="5">
        <f t="shared" si="423"/>
        <v>1.1179845423444925E-3</v>
      </c>
      <c r="AO319" s="5">
        <f t="shared" si="424"/>
        <v>5.1315490493612055E-4</v>
      </c>
      <c r="AP319" s="5">
        <f t="shared" si="425"/>
        <v>1.5702540091045252E-4</v>
      </c>
      <c r="AQ319" s="5">
        <f t="shared" si="426"/>
        <v>3.6037329508948746E-5</v>
      </c>
      <c r="AR319" s="5">
        <f t="shared" si="427"/>
        <v>7.9912937326185576E-4</v>
      </c>
      <c r="AS319" s="5">
        <f t="shared" si="428"/>
        <v>7.9809571678992068E-4</v>
      </c>
      <c r="AT319" s="5">
        <f t="shared" si="429"/>
        <v>3.9853169866508058E-4</v>
      </c>
      <c r="AU319" s="5">
        <f t="shared" si="430"/>
        <v>1.3267206885886354E-4</v>
      </c>
      <c r="AV319" s="5">
        <f t="shared" si="431"/>
        <v>3.312511510549256E-5</v>
      </c>
      <c r="AW319" s="5">
        <f t="shared" si="432"/>
        <v>1.6850133419992916E-7</v>
      </c>
      <c r="AX319" s="5">
        <f t="shared" si="433"/>
        <v>2.0271213755319284E-4</v>
      </c>
      <c r="AY319" s="5">
        <f t="shared" si="434"/>
        <v>1.8608974227383052E-4</v>
      </c>
      <c r="AZ319" s="5">
        <f t="shared" si="435"/>
        <v>8.5415191703687966E-5</v>
      </c>
      <c r="BA319" s="5">
        <f t="shared" si="436"/>
        <v>2.613704866132845E-5</v>
      </c>
      <c r="BB319" s="5">
        <f t="shared" si="437"/>
        <v>5.9984526677748613E-6</v>
      </c>
      <c r="BC319" s="5">
        <f t="shared" si="438"/>
        <v>1.1013159098034619E-6</v>
      </c>
      <c r="BD319" s="5">
        <f t="shared" si="439"/>
        <v>1.2226679410906355E-4</v>
      </c>
      <c r="BE319" s="5">
        <f t="shared" si="440"/>
        <v>1.2210864466885747E-4</v>
      </c>
      <c r="BF319" s="5">
        <f t="shared" si="441"/>
        <v>6.0975349895757135E-5</v>
      </c>
      <c r="BG319" s="5">
        <f t="shared" si="442"/>
        <v>2.0298826535406061E-5</v>
      </c>
      <c r="BH319" s="5">
        <f t="shared" si="443"/>
        <v>5.0681426111403452E-6</v>
      </c>
      <c r="BI319" s="5">
        <f t="shared" si="444"/>
        <v>1.0123174157699718E-6</v>
      </c>
      <c r="BJ319" s="8">
        <f t="shared" si="445"/>
        <v>0.36332203317840328</v>
      </c>
      <c r="BK319" s="8">
        <f t="shared" si="446"/>
        <v>0.31637597729862277</v>
      </c>
      <c r="BL319" s="8">
        <f t="shared" si="447"/>
        <v>0.30139085938515642</v>
      </c>
      <c r="BM319" s="8">
        <f t="shared" si="448"/>
        <v>0.30066013303404071</v>
      </c>
      <c r="BN319" s="8">
        <f t="shared" si="449"/>
        <v>0.69920820338348799</v>
      </c>
    </row>
    <row r="320" spans="1:66" x14ac:dyDescent="0.25">
      <c r="A320" t="s">
        <v>114</v>
      </c>
      <c r="B320" t="s">
        <v>131</v>
      </c>
      <c r="C320" t="s">
        <v>109</v>
      </c>
      <c r="D320" t="s">
        <v>540</v>
      </c>
      <c r="E320">
        <f>VLOOKUP(A320,home!$A$2:$E$405,3,FALSE)</f>
        <v>1.35326086956522</v>
      </c>
      <c r="F320">
        <f>VLOOKUP(B320,home!$B$2:$E$405,3,FALSE)</f>
        <v>1.06</v>
      </c>
      <c r="G320">
        <f>VLOOKUP(C320,away!$B$2:$E$405,4,FALSE)</f>
        <v>1.25</v>
      </c>
      <c r="H320">
        <f>VLOOKUP(A320,away!$A$2:$E$405,3,FALSE)</f>
        <v>1.10869565217391</v>
      </c>
      <c r="I320">
        <f>VLOOKUP(C320,away!$B$2:$E$405,3,FALSE)</f>
        <v>0.43</v>
      </c>
      <c r="J320">
        <f>VLOOKUP(B320,home!$B$2:$E$405,4,FALSE)</f>
        <v>0.82</v>
      </c>
      <c r="K320" s="3">
        <f t="shared" si="394"/>
        <v>1.7930706521739164</v>
      </c>
      <c r="L320" s="3">
        <f t="shared" si="395"/>
        <v>0.39092608695652065</v>
      </c>
      <c r="M320" s="5">
        <f t="shared" si="396"/>
        <v>0.11259063478833714</v>
      </c>
      <c r="N320" s="5">
        <f t="shared" si="397"/>
        <v>0.20188296294859887</v>
      </c>
      <c r="O320" s="5">
        <f t="shared" si="398"/>
        <v>4.4014616285755336E-2</v>
      </c>
      <c r="P320" s="5">
        <f t="shared" si="399"/>
        <v>7.8921316728683993E-2</v>
      </c>
      <c r="Q320" s="5">
        <f t="shared" si="400"/>
        <v>0.18099520801852345</v>
      </c>
      <c r="R320" s="5">
        <f t="shared" si="401"/>
        <v>8.6032308567415405E-3</v>
      </c>
      <c r="S320" s="5">
        <f t="shared" si="402"/>
        <v>1.3830133931429027E-2</v>
      </c>
      <c r="T320" s="5">
        <f t="shared" si="403"/>
        <v>7.0755748428562845E-2</v>
      </c>
      <c r="U320" s="5">
        <f t="shared" si="404"/>
        <v>1.5426200763100311E-2</v>
      </c>
      <c r="V320" s="5">
        <f t="shared" si="405"/>
        <v>1.0771493684516307E-3</v>
      </c>
      <c r="W320" s="5">
        <f t="shared" si="406"/>
        <v>0.10817906522737583</v>
      </c>
      <c r="X320" s="5">
        <f t="shared" si="407"/>
        <v>4.2290018659952237E-2</v>
      </c>
      <c r="Y320" s="5">
        <f t="shared" si="408"/>
        <v>8.2661357560266848E-3</v>
      </c>
      <c r="Z320" s="5">
        <f t="shared" si="409"/>
        <v>1.1210757913365215E-3</v>
      </c>
      <c r="AA320" s="5">
        <f t="shared" si="410"/>
        <v>2.0101681003081655E-3</v>
      </c>
      <c r="AB320" s="5">
        <f t="shared" si="411"/>
        <v>1.8021867132993834E-3</v>
      </c>
      <c r="AC320" s="5">
        <f t="shared" si="412"/>
        <v>4.7189785495639973E-5</v>
      </c>
      <c r="AD320" s="5">
        <f t="shared" si="413"/>
        <v>4.8493176759703854E-2</v>
      </c>
      <c r="AE320" s="5">
        <f t="shared" si="414"/>
        <v>1.8957247834761916E-2</v>
      </c>
      <c r="AF320" s="5">
        <f t="shared" si="415"/>
        <v>3.7054413577542241E-3</v>
      </c>
      <c r="AG320" s="5">
        <f t="shared" si="416"/>
        <v>4.8285123014457187E-4</v>
      </c>
      <c r="AH320" s="5">
        <f t="shared" si="417"/>
        <v>1.0956444307221781E-4</v>
      </c>
      <c r="AI320" s="5">
        <f t="shared" si="418"/>
        <v>1.964567873945735E-4</v>
      </c>
      <c r="AJ320" s="5">
        <f t="shared" si="419"/>
        <v>1.7613044994879026E-4</v>
      </c>
      <c r="AK320" s="5">
        <f t="shared" si="420"/>
        <v>1.0527144691912088E-4</v>
      </c>
      <c r="AL320" s="5">
        <f t="shared" si="421"/>
        <v>1.3231224833083014E-6</v>
      </c>
      <c r="AM320" s="5">
        <f t="shared" si="422"/>
        <v>1.7390338415701458E-2</v>
      </c>
      <c r="AN320" s="5">
        <f t="shared" si="423"/>
        <v>6.7983369476998286E-3</v>
      </c>
      <c r="AO320" s="5">
        <f t="shared" si="424"/>
        <v>1.328823630388115E-3</v>
      </c>
      <c r="AP320" s="5">
        <f t="shared" si="425"/>
        <v>1.7315727402766122E-4</v>
      </c>
      <c r="AQ320" s="5">
        <f t="shared" si="426"/>
        <v>1.6922923890922894E-5</v>
      </c>
      <c r="AR320" s="5">
        <f t="shared" si="427"/>
        <v>8.5663197999585202E-6</v>
      </c>
      <c r="AS320" s="5">
        <f t="shared" si="428"/>
        <v>1.5360016630441953E-5</v>
      </c>
      <c r="AT320" s="5">
        <f t="shared" si="429"/>
        <v>1.3770797518474383E-5</v>
      </c>
      <c r="AU320" s="5">
        <f t="shared" si="430"/>
        <v>8.2306709624686033E-6</v>
      </c>
      <c r="AV320" s="5">
        <f t="shared" si="431"/>
        <v>3.6895436376256234E-6</v>
      </c>
      <c r="AW320" s="5">
        <f t="shared" si="432"/>
        <v>2.5762594822760795E-8</v>
      </c>
      <c r="AX320" s="5">
        <f t="shared" si="433"/>
        <v>5.197017574094482E-3</v>
      </c>
      <c r="AY320" s="5">
        <f t="shared" si="434"/>
        <v>2.0316497440850253E-3</v>
      </c>
      <c r="AZ320" s="5">
        <f t="shared" si="435"/>
        <v>3.9711244226068774E-4</v>
      </c>
      <c r="BA320" s="5">
        <f t="shared" si="436"/>
        <v>5.1747204378239292E-5</v>
      </c>
      <c r="BB320" s="5">
        <f t="shared" si="437"/>
        <v>5.0573330296311057E-6</v>
      </c>
      <c r="BC320" s="5">
        <f t="shared" si="438"/>
        <v>3.954086823419309E-7</v>
      </c>
      <c r="BD320" s="5">
        <f t="shared" si="439"/>
        <v>5.5813297983599091E-7</v>
      </c>
      <c r="BE320" s="5">
        <f t="shared" si="440"/>
        <v>1.0007718661542913E-6</v>
      </c>
      <c r="BF320" s="5">
        <f t="shared" si="441"/>
        <v>8.9722733136129163E-7</v>
      </c>
      <c r="BG320" s="5">
        <f t="shared" si="442"/>
        <v>5.3626399873075121E-7</v>
      </c>
      <c r="BH320" s="5">
        <f t="shared" si="443"/>
        <v>2.4038980948538508E-7</v>
      </c>
      <c r="BI320" s="5">
        <f t="shared" si="444"/>
        <v>8.6207182493984662E-8</v>
      </c>
      <c r="BJ320" s="8">
        <f t="shared" si="445"/>
        <v>0.71739841511964275</v>
      </c>
      <c r="BK320" s="8">
        <f t="shared" si="446"/>
        <v>0.20849939746896576</v>
      </c>
      <c r="BL320" s="8">
        <f t="shared" si="447"/>
        <v>7.2496762188256486E-2</v>
      </c>
      <c r="BM320" s="8">
        <f t="shared" si="448"/>
        <v>0.37047605696007113</v>
      </c>
      <c r="BN320" s="8">
        <f t="shared" si="449"/>
        <v>0.62700796962664029</v>
      </c>
    </row>
    <row r="321" spans="1:66" x14ac:dyDescent="0.25">
      <c r="A321" t="s">
        <v>114</v>
      </c>
      <c r="B321" t="s">
        <v>377</v>
      </c>
      <c r="C321" t="s">
        <v>121</v>
      </c>
      <c r="D321" t="s">
        <v>540</v>
      </c>
      <c r="E321">
        <f>VLOOKUP(A321,home!$A$2:$E$405,3,FALSE)</f>
        <v>1.35326086956522</v>
      </c>
      <c r="F321">
        <f>VLOOKUP(B321,home!$B$2:$E$405,3,FALSE)</f>
        <v>1.34</v>
      </c>
      <c r="G321">
        <f>VLOOKUP(C321,away!$B$2:$E$405,4,FALSE)</f>
        <v>1.03</v>
      </c>
      <c r="H321">
        <f>VLOOKUP(A321,away!$A$2:$E$405,3,FALSE)</f>
        <v>1.10869565217391</v>
      </c>
      <c r="I321">
        <f>VLOOKUP(C321,away!$B$2:$E$405,3,FALSE)</f>
        <v>0.74</v>
      </c>
      <c r="J321">
        <f>VLOOKUP(B321,home!$B$2:$E$405,4,FALSE)</f>
        <v>0.62</v>
      </c>
      <c r="K321" s="3">
        <f t="shared" si="394"/>
        <v>1.8677706521739168</v>
      </c>
      <c r="L321" s="3">
        <f t="shared" si="395"/>
        <v>0.50866956521738993</v>
      </c>
      <c r="M321" s="5">
        <f t="shared" si="396"/>
        <v>9.2880624545906718E-2</v>
      </c>
      <c r="N321" s="5">
        <f t="shared" si="397"/>
        <v>0.17347970468242888</v>
      </c>
      <c r="O321" s="5">
        <f t="shared" si="398"/>
        <v>4.7245546904885992E-2</v>
      </c>
      <c r="P321" s="5">
        <f t="shared" si="399"/>
        <v>8.8243845954852282E-2</v>
      </c>
      <c r="Q321" s="5">
        <f t="shared" si="400"/>
        <v>0.16201015057681936</v>
      </c>
      <c r="R321" s="5">
        <f t="shared" si="401"/>
        <v>1.2016185901283082E-2</v>
      </c>
      <c r="S321" s="5">
        <f t="shared" si="402"/>
        <v>2.0959636056966196E-2</v>
      </c>
      <c r="T321" s="5">
        <f t="shared" si="403"/>
        <v>8.240963285471456E-2</v>
      </c>
      <c r="U321" s="5">
        <f t="shared" si="404"/>
        <v>2.2443479377482523E-2</v>
      </c>
      <c r="V321" s="5">
        <f t="shared" si="405"/>
        <v>2.2125878776873067E-3</v>
      </c>
      <c r="W321" s="5">
        <f t="shared" si="406"/>
        <v>0.10086593486722013</v>
      </c>
      <c r="X321" s="5">
        <f t="shared" si="407"/>
        <v>5.1307431234154426E-2</v>
      </c>
      <c r="Y321" s="5">
        <f t="shared" si="408"/>
        <v>1.3049264369149233E-2</v>
      </c>
      <c r="Z321" s="5">
        <f t="shared" si="409"/>
        <v>2.0374226859923325E-3</v>
      </c>
      <c r="AA321" s="5">
        <f t="shared" si="410"/>
        <v>3.8054382989698315E-3</v>
      </c>
      <c r="AB321" s="5">
        <f t="shared" si="411"/>
        <v>3.553842986737242E-3</v>
      </c>
      <c r="AC321" s="5">
        <f t="shared" si="412"/>
        <v>1.31383203436384E-4</v>
      </c>
      <c r="AD321" s="5">
        <f t="shared" si="413"/>
        <v>4.7098608237269884E-2</v>
      </c>
      <c r="AE321" s="5">
        <f t="shared" si="414"/>
        <v>2.3957628574396247E-2</v>
      </c>
      <c r="AF321" s="5">
        <f t="shared" si="415"/>
        <v>6.0932582552889287E-3</v>
      </c>
      <c r="AG321" s="5">
        <f t="shared" si="416"/>
        <v>1.0331516758250307E-3</v>
      </c>
      <c r="AH321" s="5">
        <f t="shared" si="417"/>
        <v>2.5909372796194155E-4</v>
      </c>
      <c r="AI321" s="5">
        <f t="shared" si="418"/>
        <v>4.8392766124964693E-4</v>
      </c>
      <c r="AJ321" s="5">
        <f t="shared" si="419"/>
        <v>4.5193294172862574E-4</v>
      </c>
      <c r="AK321" s="5">
        <f t="shared" si="420"/>
        <v>2.8136902843711736E-4</v>
      </c>
      <c r="AL321" s="5">
        <f t="shared" si="421"/>
        <v>4.9929720958605393E-6</v>
      </c>
      <c r="AM321" s="5">
        <f t="shared" si="422"/>
        <v>1.7593879644761869E-2</v>
      </c>
      <c r="AN321" s="5">
        <f t="shared" si="423"/>
        <v>8.949471109388105E-3</v>
      </c>
      <c r="AO321" s="5">
        <f t="shared" si="424"/>
        <v>2.2761617890690198E-3</v>
      </c>
      <c r="AP321" s="5">
        <f t="shared" si="425"/>
        <v>3.8593807587005829E-4</v>
      </c>
      <c r="AQ321" s="5">
        <f t="shared" si="426"/>
        <v>4.9078738313414644E-5</v>
      </c>
      <c r="AR321" s="5">
        <f t="shared" si="427"/>
        <v>2.6358618790590715E-5</v>
      </c>
      <c r="AS321" s="5">
        <f t="shared" si="428"/>
        <v>4.9231854608905273E-5</v>
      </c>
      <c r="AT321" s="5">
        <f t="shared" si="429"/>
        <v>4.5976906595303239E-5</v>
      </c>
      <c r="AU321" s="5">
        <f t="shared" si="430"/>
        <v>2.86247722721496E-5</v>
      </c>
      <c r="AV321" s="5">
        <f t="shared" si="431"/>
        <v>1.3366127393770675E-5</v>
      </c>
      <c r="AW321" s="5">
        <f t="shared" si="432"/>
        <v>1.3176981583681025E-7</v>
      </c>
      <c r="AX321" s="5">
        <f t="shared" si="433"/>
        <v>5.4768886763943833E-3</v>
      </c>
      <c r="AY321" s="5">
        <f t="shared" si="434"/>
        <v>2.7859265817655765E-3</v>
      </c>
      <c r="AZ321" s="5">
        <f t="shared" si="435"/>
        <v>7.0855803153713269E-4</v>
      </c>
      <c r="BA321" s="5">
        <f t="shared" si="436"/>
        <v>1.2014063527776099E-4</v>
      </c>
      <c r="BB321" s="5">
        <f t="shared" si="437"/>
        <v>1.5277971177919924E-5</v>
      </c>
      <c r="BC321" s="5">
        <f t="shared" si="438"/>
        <v>1.5542877912952691E-6</v>
      </c>
      <c r="BD321" s="5">
        <f t="shared" si="439"/>
        <v>2.2346378599901167E-6</v>
      </c>
      <c r="BE321" s="5">
        <f t="shared" si="440"/>
        <v>4.1737910131262656E-6</v>
      </c>
      <c r="BF321" s="5">
        <f t="shared" si="441"/>
        <v>3.8978421813122398E-6</v>
      </c>
      <c r="BG321" s="5">
        <f t="shared" si="442"/>
        <v>2.4267584110201884E-6</v>
      </c>
      <c r="BH321" s="5">
        <f t="shared" si="443"/>
        <v>1.1331570350049286E-6</v>
      </c>
      <c r="BI321" s="5">
        <f t="shared" si="444"/>
        <v>4.2329549085732327E-7</v>
      </c>
      <c r="BJ321" s="8">
        <f t="shared" si="445"/>
        <v>0.69966764086861322</v>
      </c>
      <c r="BK321" s="8">
        <f t="shared" si="446"/>
        <v>0.20721899719271031</v>
      </c>
      <c r="BL321" s="8">
        <f t="shared" si="447"/>
        <v>9.0718664590388035E-2</v>
      </c>
      <c r="BM321" s="8">
        <f t="shared" si="448"/>
        <v>0.4209808719595779</v>
      </c>
      <c r="BN321" s="8">
        <f t="shared" si="449"/>
        <v>0.5758760585661763</v>
      </c>
    </row>
    <row r="322" spans="1:66" x14ac:dyDescent="0.25">
      <c r="A322" t="s">
        <v>114</v>
      </c>
      <c r="B322" t="s">
        <v>379</v>
      </c>
      <c r="C322" t="s">
        <v>115</v>
      </c>
      <c r="D322" t="s">
        <v>540</v>
      </c>
      <c r="E322">
        <f>VLOOKUP(A322,home!$A$2:$E$405,3,FALSE)</f>
        <v>1.35326086956522</v>
      </c>
      <c r="F322">
        <f>VLOOKUP(B322,home!$B$2:$E$405,3,FALSE)</f>
        <v>1.22</v>
      </c>
      <c r="G322">
        <f>VLOOKUP(C322,away!$B$2:$E$405,4,FALSE)</f>
        <v>0.93</v>
      </c>
      <c r="H322">
        <f>VLOOKUP(A322,away!$A$2:$E$405,3,FALSE)</f>
        <v>1.10869565217391</v>
      </c>
      <c r="I322">
        <f>VLOOKUP(C322,away!$B$2:$E$405,3,FALSE)</f>
        <v>0.61</v>
      </c>
      <c r="J322">
        <f>VLOOKUP(B322,home!$B$2:$E$405,4,FALSE)</f>
        <v>0.78</v>
      </c>
      <c r="K322" s="3">
        <f t="shared" ref="K322:K385" si="450">E322*F322*G322</f>
        <v>1.5354097826086985</v>
      </c>
      <c r="L322" s="3">
        <f t="shared" ref="L322:L385" si="451">H322*I322*J322</f>
        <v>0.52751739130434638</v>
      </c>
      <c r="M322" s="5">
        <f t="shared" ref="M322:M385" si="452">_xlfn.POISSON.DIST(0,K322,FALSE) * _xlfn.POISSON.DIST(0,L322,FALSE)</f>
        <v>0.1270814354615683</v>
      </c>
      <c r="N322" s="5">
        <f t="shared" ref="N322:N385" si="453">_xlfn.POISSON.DIST(1,K322,FALSE) * _xlfn.POISSON.DIST(0,L322,FALSE)</f>
        <v>0.19512207919564792</v>
      </c>
      <c r="O322" s="5">
        <f t="shared" ref="O322:O385" si="454">_xlfn.POISSON.DIST(0,K322,FALSE) * _xlfn.POISSON.DIST(1,L322,FALSE)</f>
        <v>6.7037667317898175E-2</v>
      </c>
      <c r="P322" s="5">
        <f t="shared" ref="P322:P385" si="455">_xlfn.POISSON.DIST(1,K322,FALSE) * _xlfn.POISSON.DIST(1,L322,FALSE)</f>
        <v>0.10293029020316828</v>
      </c>
      <c r="Q322" s="5">
        <f t="shared" ref="Q322:Q385" si="456">_xlfn.POISSON.DIST(2,K322,FALSE) * _xlfn.POISSON.DIST(0,L322,FALSE)</f>
        <v>0.14979617459997355</v>
      </c>
      <c r="R322" s="5">
        <f t="shared" ref="R322:R385" si="457">_xlfn.POISSON.DIST(0,K322,FALSE) * _xlfn.POISSON.DIST(2,L322,FALSE)</f>
        <v>1.7681767691333141E-2</v>
      </c>
      <c r="S322" s="5">
        <f t="shared" ref="S322:S385" si="458">_xlfn.POISSON.DIST(2,K322,FALSE) * _xlfn.POISSON.DIST(2,L322,FALSE)</f>
        <v>2.0842235144000344E-2</v>
      </c>
      <c r="T322" s="5">
        <f t="shared" ref="T322:T385" si="459">_xlfn.POISSON.DIST(2,K322,FALSE) * _xlfn.POISSON.DIST(1,L322,FALSE)</f>
        <v>7.9020087252348437E-2</v>
      </c>
      <c r="U322" s="5">
        <f t="shared" ref="U322:U385" si="460">_xlfn.POISSON.DIST(1,K322,FALSE) * _xlfn.POISSON.DIST(2,L322,FALSE)</f>
        <v>2.7148759087087325E-2</v>
      </c>
      <c r="V322" s="5">
        <f t="shared" ref="V322:V385" si="461">_xlfn.POISSON.DIST(3,K322,FALSE) * _xlfn.POISSON.DIST(3,L322,FALSE)</f>
        <v>1.8756977926640893E-3</v>
      </c>
      <c r="W322" s="5">
        <f t="shared" ref="W322:W385" si="462">_xlfn.POISSON.DIST(3,K322,FALSE) * _xlfn.POISSON.DIST(0,L322,FALSE)</f>
        <v>7.666617062605334E-2</v>
      </c>
      <c r="X322" s="5">
        <f t="shared" ref="X322:X385" si="463">_xlfn.POISSON.DIST(3,K322,FALSE) * _xlfn.POISSON.DIST(1,L322,FALSE)</f>
        <v>4.0442738329949567E-2</v>
      </c>
      <c r="Y322" s="5">
        <f t="shared" ref="Y322:Y385" si="464">_xlfn.POISSON.DIST(3,K322,FALSE) * _xlfn.POISSON.DIST(2,L322,FALSE)</f>
        <v>1.0667123910509646E-2</v>
      </c>
      <c r="Z322" s="5">
        <f t="shared" ref="Z322:Z385" si="465">_xlfn.POISSON.DIST(0,K322,FALSE) * _xlfn.POISSON.DIST(3,L322,FALSE)</f>
        <v>3.1091466553938452E-3</v>
      </c>
      <c r="AA322" s="5">
        <f t="shared" ref="AA322:AA385" si="466">_xlfn.POISSON.DIST(1,K322,FALSE) * _xlfn.POISSON.DIST(3,L322,FALSE)</f>
        <v>4.7738141902568254E-3</v>
      </c>
      <c r="AB322" s="5">
        <f t="shared" ref="AB322:AB385" si="467">_xlfn.POISSON.DIST(2,K322,FALSE) * _xlfn.POISSON.DIST(3,L322,FALSE)</f>
        <v>3.664880504038277E-3</v>
      </c>
      <c r="AC322" s="5">
        <f t="shared" ref="AC322:AC385" si="468">_xlfn.POISSON.DIST(4,K322,FALSE) * _xlfn.POISSON.DIST(4,L322,FALSE)</f>
        <v>9.4951967920770572E-5</v>
      </c>
      <c r="AD322" s="5">
        <f t="shared" ref="AD322:AD385" si="469">_xlfn.POISSON.DIST(4,K322,FALSE) * _xlfn.POISSON.DIST(0,L322,FALSE)</f>
        <v>2.9428497093597503E-2</v>
      </c>
      <c r="AE322" s="5">
        <f t="shared" ref="AE322:AE385" si="470">_xlfn.POISSON.DIST(4,K322,FALSE) * _xlfn.POISSON.DIST(1,L322,FALSE)</f>
        <v>1.5524044016822095E-2</v>
      </c>
      <c r="AF322" s="5">
        <f t="shared" ref="AF322:AF385" si="471">_xlfn.POISSON.DIST(4,K322,FALSE) * _xlfn.POISSON.DIST(2,L322,FALSE)</f>
        <v>4.0946016011239187E-3</v>
      </c>
      <c r="AG322" s="5">
        <f t="shared" ref="AG322:AG385" si="472">_xlfn.POISSON.DIST(4,K322,FALSE) * _xlfn.POISSON.DIST(3,L322,FALSE)</f>
        <v>7.1999118501849674E-4</v>
      </c>
      <c r="AH322" s="5">
        <f t="shared" ref="AH322:AH385" si="473">_xlfn.POISSON.DIST(0,K322,FALSE) * _xlfn.POISSON.DIST(4,L322,FALSE)</f>
        <v>4.1003223320899861E-4</v>
      </c>
      <c r="AI322" s="5">
        <f t="shared" ref="AI322:AI385" si="474">_xlfn.POISSON.DIST(1,K322,FALSE) * _xlfn.POISSON.DIST(4,L322,FALSE)</f>
        <v>6.2956750205398772E-4</v>
      </c>
      <c r="AJ322" s="5">
        <f t="shared" ref="AJ322:AJ385" si="475">_xlfn.POISSON.DIST(2,K322,FALSE) * _xlfn.POISSON.DIST(4,L322,FALSE)</f>
        <v>4.8332205073310739E-4</v>
      </c>
      <c r="AK322" s="5">
        <f t="shared" ref="AK322:AK385" si="476">_xlfn.POISSON.DIST(3,K322,FALSE) * _xlfn.POISSON.DIST(4,L322,FALSE)</f>
        <v>2.4736580161537021E-4</v>
      </c>
      <c r="AL322" s="5">
        <f t="shared" ref="AL322:AL385" si="477">_xlfn.POISSON.DIST(5,K322,FALSE) * _xlfn.POISSON.DIST(5,L322,FALSE)</f>
        <v>3.0762742261917526E-6</v>
      </c>
      <c r="AM322" s="5">
        <f t="shared" ref="AM322:AM385" si="478">_xlfn.POISSON.DIST(5,K322,FALSE) * _xlfn.POISSON.DIST(0,L322,FALSE)</f>
        <v>9.0369604649962396E-3</v>
      </c>
      <c r="AN322" s="5">
        <f t="shared" ref="AN322:AN385" si="479">_xlfn.POISSON.DIST(5,K322,FALSE) * _xlfn.POISSON.DIST(1,L322,FALSE)</f>
        <v>4.767153809815329E-3</v>
      </c>
      <c r="AO322" s="5">
        <f t="shared" ref="AO322:AO385" si="480">_xlfn.POISSON.DIST(5,K322,FALSE) * _xlfn.POISSON.DIST(2,L322,FALSE)</f>
        <v>1.2573782708501793E-3</v>
      </c>
      <c r="AP322" s="5">
        <f t="shared" ref="AP322:AP385" si="481">_xlfn.POISSON.DIST(5,K322,FALSE) * _xlfn.POISSON.DIST(3,L322,FALSE)</f>
        <v>2.2109630177388556E-4</v>
      </c>
      <c r="AQ322" s="5">
        <f t="shared" ref="AQ322:AQ385" si="482">_xlfn.POISSON.DIST(5,K322,FALSE) * _xlfn.POISSON.DIST(4,L322,FALSE)</f>
        <v>2.9158036084699652E-5</v>
      </c>
      <c r="AR322" s="5">
        <f t="shared" ref="AR322:AR385" si="483">_xlfn.POISSON.DIST(0,K322,FALSE) * _xlfn.POISSON.DIST(5,L322,FALSE)</f>
        <v>4.3259826802621282E-5</v>
      </c>
      <c r="AS322" s="5">
        <f t="shared" ref="AS322:AS385" si="484">_xlfn.POISSON.DIST(1,K322,FALSE) * _xlfn.POISSON.DIST(5,L322,FALSE)</f>
        <v>6.642156126670269E-5</v>
      </c>
      <c r="AT322" s="5">
        <f t="shared" ref="AT322:AT385" si="485">_xlfn.POISSON.DIST(2,K322,FALSE) * _xlfn.POISSON.DIST(5,L322,FALSE)</f>
        <v>5.0992157472519171E-5</v>
      </c>
      <c r="AU322" s="5">
        <f t="shared" ref="AU322:AU385" si="486">_xlfn.POISSON.DIST(3,K322,FALSE) * _xlfn.POISSON.DIST(5,L322,FALSE)</f>
        <v>2.6097952473209723E-5</v>
      </c>
      <c r="AV322" s="5">
        <f t="shared" ref="AV322:AV385" si="487">_xlfn.POISSON.DIST(4,K322,FALSE) * _xlfn.POISSON.DIST(5,L322,FALSE)</f>
        <v>1.0017762883355779E-5</v>
      </c>
      <c r="AW322" s="5">
        <f t="shared" ref="AW322:AW385" si="488">_xlfn.POISSON.DIST(6,K322,FALSE) * _xlfn.POISSON.DIST(6,L322,FALSE)</f>
        <v>6.9212355774595274E-8</v>
      </c>
      <c r="AX322" s="5">
        <f t="shared" ref="AX322:AX385" si="489">_xlfn.POISSON.DIST(6,K322,FALSE) * _xlfn.POISSON.DIST(0,L322,FALSE)</f>
        <v>2.3125729171672134E-3</v>
      </c>
      <c r="AY322" s="5">
        <f t="shared" ref="AY322:AY385" si="490">_xlfn.POISSON.DIST(6,K322,FALSE) * _xlfn.POISSON.DIST(1,L322,FALSE)</f>
        <v>1.2199224324651308E-3</v>
      </c>
      <c r="AZ322" s="5">
        <f t="shared" ref="AZ322:AZ385" si="491">_xlfn.POISSON.DIST(6,K322,FALSE) * _xlfn.POISSON.DIST(2,L322,FALSE)</f>
        <v>3.2176514958382922E-4</v>
      </c>
      <c r="BA322" s="5">
        <f t="shared" ref="BA322:BA385" si="492">_xlfn.POISSON.DIST(6,K322,FALSE) * _xlfn.POISSON.DIST(3,L322,FALSE)</f>
        <v>5.6578904107038143E-5</v>
      </c>
      <c r="BB322" s="5">
        <f t="shared" ref="BB322:BB385" si="493">_xlfn.POISSON.DIST(6,K322,FALSE) * _xlfn.POISSON.DIST(4,L322,FALSE)</f>
        <v>7.4615889743508807E-6</v>
      </c>
      <c r="BC322" s="5">
        <f t="shared" ref="BC322:BC385" si="494">_xlfn.POISSON.DIST(6,K322,FALSE) * _xlfn.POISSON.DIST(5,L322,FALSE)</f>
        <v>7.8722359014697025E-7</v>
      </c>
      <c r="BD322" s="5">
        <f t="shared" ref="BD322:BD385" si="495">_xlfn.POISSON.DIST(0,K322,FALSE) * _xlfn.POISSON.DIST(6,L322,FALSE)</f>
        <v>3.803385163866103E-6</v>
      </c>
      <c r="BE322" s="5">
        <f t="shared" ref="BE322:BE385" si="496">_xlfn.POISSON.DIST(1,K322,FALSE) * _xlfn.POISSON.DIST(6,L322,FALSE)</f>
        <v>5.8397547876288017E-6</v>
      </c>
      <c r="BF322" s="5">
        <f t="shared" ref="BF322:BF385" si="497">_xlfn.POISSON.DIST(2,K322,FALSE) * _xlfn.POISSON.DIST(6,L322,FALSE)</f>
        <v>4.4832083144806234E-6</v>
      </c>
      <c r="BG322" s="5">
        <f t="shared" ref="BG322:BG385" si="498">_xlfn.POISSON.DIST(3,K322,FALSE) * _xlfn.POISSON.DIST(6,L322,FALSE)</f>
        <v>2.2945206345087342E-6</v>
      </c>
      <c r="BH322" s="5">
        <f t="shared" ref="BH322:BH385" si="499">_xlfn.POISSON.DIST(4,K322,FALSE) * _xlfn.POISSON.DIST(6,L322,FALSE)</f>
        <v>8.8075735715555771E-7</v>
      </c>
      <c r="BI322" s="5">
        <f t="shared" ref="BI322:BI385" si="500">_xlfn.POISSON.DIST(5,K322,FALSE) * _xlfn.POISSON.DIST(6,L322,FALSE)</f>
        <v>2.7046469245624495E-7</v>
      </c>
      <c r="BJ322" s="8">
        <f t="shared" ref="BJ322:BJ385" si="501">SUM(N322,Q322,T322,W322,X322,Y322,AD322,AE322,AF322,AG322,AM322,AN322,AO322,AP322,AQ322,AX322,AY322,AZ322,BA322,BB322,BC322)</f>
        <v>0.62071234291045252</v>
      </c>
      <c r="BK322" s="8">
        <f t="shared" ref="BK322:BK385" si="502">SUM(M322,P322,S322,V322,AC322,AL322,AY322)</f>
        <v>0.25404760927601311</v>
      </c>
      <c r="BL322" s="8">
        <f t="shared" ref="BL322:BL385" si="503">SUM(O322,R322,U322,AA322,AB322,AH322,AI322,AJ322,AK322,AR322,AS322,AT322,AU322,AV322,BD322,BE322,BF322,BG322,BH322,BI322)</f>
        <v>0.12229153773007373</v>
      </c>
      <c r="BM322" s="8">
        <f t="shared" ref="BM322:BM385" si="504">SUM(S322:BI322)</f>
        <v>0.33929136888223449</v>
      </c>
      <c r="BN322" s="8">
        <f t="shared" ref="BN322:BN385" si="505">SUM(M322:R322)</f>
        <v>0.65964941446958936</v>
      </c>
    </row>
    <row r="323" spans="1:66" s="14" customFormat="1" x14ac:dyDescent="0.25">
      <c r="A323" t="s">
        <v>114</v>
      </c>
      <c r="B323" t="s">
        <v>133</v>
      </c>
      <c r="C323" t="s">
        <v>95</v>
      </c>
      <c r="D323" t="s">
        <v>540</v>
      </c>
      <c r="E323">
        <f>VLOOKUP(A323,home!$A$2:$E$405,3,FALSE)</f>
        <v>1.35326086956522</v>
      </c>
      <c r="F323">
        <f>VLOOKUP(B323,home!$B$2:$E$405,3,FALSE)</f>
        <v>1.1599999999999999</v>
      </c>
      <c r="G323">
        <f>VLOOKUP(C323,away!$B$2:$E$405,4,FALSE)</f>
        <v>0.96</v>
      </c>
      <c r="H323">
        <f>VLOOKUP(A323,away!$A$2:$E$405,3,FALSE)</f>
        <v>1.10869565217391</v>
      </c>
      <c r="I323">
        <f>VLOOKUP(C323,away!$B$2:$E$405,3,FALSE)</f>
        <v>0.64</v>
      </c>
      <c r="J323">
        <f>VLOOKUP(B323,home!$B$2:$E$405,4,FALSE)</f>
        <v>0.63</v>
      </c>
      <c r="K323" s="3">
        <f t="shared" si="450"/>
        <v>1.5069913043478287</v>
      </c>
      <c r="L323" s="3">
        <f t="shared" si="451"/>
        <v>0.44702608695652052</v>
      </c>
      <c r="M323" s="5">
        <f t="shared" si="452"/>
        <v>0.14170364754397488</v>
      </c>
      <c r="N323" s="5">
        <f t="shared" si="453"/>
        <v>0.21354616464313966</v>
      </c>
      <c r="O323" s="5">
        <f t="shared" si="454"/>
        <v>6.3345227069049062E-2</v>
      </c>
      <c r="P323" s="5">
        <f t="shared" si="455"/>
        <v>9.5460706364995623E-2</v>
      </c>
      <c r="Q323" s="5">
        <f t="shared" si="456"/>
        <v>0.16090610659702065</v>
      </c>
      <c r="R323" s="5">
        <f t="shared" si="457"/>
        <v>1.4158484492024628E-2</v>
      </c>
      <c r="S323" s="5">
        <f t="shared" si="458"/>
        <v>1.6077120486393898E-2</v>
      </c>
      <c r="T323" s="5">
        <f t="shared" si="459"/>
        <v>7.1929227199474921E-2</v>
      </c>
      <c r="U323" s="5">
        <f t="shared" si="460"/>
        <v>2.1336713012224697E-2</v>
      </c>
      <c r="V323" s="5">
        <f t="shared" si="461"/>
        <v>1.2033982379944896E-3</v>
      </c>
      <c r="W323" s="5">
        <f t="shared" si="462"/>
        <v>8.0828034486058326E-2</v>
      </c>
      <c r="X323" s="5">
        <f t="shared" si="463"/>
        <v>3.6132239972689356E-2</v>
      </c>
      <c r="Y323" s="5">
        <f t="shared" si="464"/>
        <v>8.0760269239826474E-3</v>
      </c>
      <c r="Z323" s="5">
        <f t="shared" si="465"/>
        <v>2.1097373065681168E-3</v>
      </c>
      <c r="AA323" s="5">
        <f t="shared" si="466"/>
        <v>3.179355775456361E-3</v>
      </c>
      <c r="AB323" s="5">
        <f t="shared" si="467"/>
        <v>2.3956307535203921E-3</v>
      </c>
      <c r="AC323" s="5">
        <f t="shared" si="468"/>
        <v>5.0667911442476771E-5</v>
      </c>
      <c r="AD323" s="5">
        <f t="shared" si="469"/>
        <v>3.0451786279504053E-2</v>
      </c>
      <c r="AE323" s="5">
        <f t="shared" si="470"/>
        <v>1.3612742861362959E-2</v>
      </c>
      <c r="AF323" s="5">
        <f t="shared" si="471"/>
        <v>3.0426255870301955E-3</v>
      </c>
      <c r="AG323" s="5">
        <f t="shared" si="472"/>
        <v>4.5337767008129826E-4</v>
      </c>
      <c r="AH323" s="5">
        <f t="shared" si="473"/>
        <v>2.3577690316533355E-4</v>
      </c>
      <c r="AI323" s="5">
        <f t="shared" si="474"/>
        <v>3.5531374283621767E-4</v>
      </c>
      <c r="AJ323" s="5">
        <f t="shared" si="475"/>
        <v>2.6772736038473035E-4</v>
      </c>
      <c r="AK323" s="5">
        <f t="shared" si="476"/>
        <v>1.3448760134526205E-4</v>
      </c>
      <c r="AL323" s="5">
        <f t="shared" si="477"/>
        <v>1.3653267788570873E-6</v>
      </c>
      <c r="AM323" s="5">
        <f t="shared" si="478"/>
        <v>9.1781154250142293E-3</v>
      </c>
      <c r="AN323" s="5">
        <f t="shared" si="479"/>
        <v>4.1028570240793935E-3</v>
      </c>
      <c r="AO323" s="5">
        <f t="shared" si="480"/>
        <v>9.1704206040814297E-4</v>
      </c>
      <c r="AP323" s="5">
        <f t="shared" si="481"/>
        <v>1.3664724127959911E-4</v>
      </c>
      <c r="AQ323" s="5">
        <f t="shared" si="482"/>
        <v>1.5271220390655676E-5</v>
      </c>
      <c r="AR323" s="5">
        <f t="shared" si="483"/>
        <v>2.1079685283345114E-5</v>
      </c>
      <c r="AS323" s="5">
        <f t="shared" si="484"/>
        <v>3.1766902420389981E-5</v>
      </c>
      <c r="AT323" s="5">
        <f t="shared" si="485"/>
        <v>2.3936222856796848E-5</v>
      </c>
      <c r="AU323" s="5">
        <f t="shared" si="486"/>
        <v>1.2023893234708201E-5</v>
      </c>
      <c r="AV323" s="5">
        <f t="shared" si="487"/>
        <v>4.5299756372779829E-6</v>
      </c>
      <c r="AW323" s="5">
        <f t="shared" si="488"/>
        <v>2.5549224460838801E-8</v>
      </c>
      <c r="AX323" s="5">
        <f t="shared" si="489"/>
        <v>2.3052233559661874E-3</v>
      </c>
      <c r="AY323" s="5">
        <f t="shared" si="490"/>
        <v>1.030494976378343E-3</v>
      </c>
      <c r="AZ323" s="5">
        <f t="shared" si="491"/>
        <v>2.3032906845938135E-4</v>
      </c>
      <c r="BA323" s="5">
        <f t="shared" si="492"/>
        <v>3.4321034061912598E-5</v>
      </c>
      <c r="BB323" s="5">
        <f t="shared" si="493"/>
        <v>3.8355993892495609E-6</v>
      </c>
      <c r="BC323" s="5">
        <f t="shared" si="494"/>
        <v>3.4292259722181035E-7</v>
      </c>
      <c r="BD323" s="5">
        <f t="shared" si="495"/>
        <v>1.5705282044147858E-6</v>
      </c>
      <c r="BE323" s="5">
        <f t="shared" si="496"/>
        <v>2.3667723472860914E-6</v>
      </c>
      <c r="BF323" s="5">
        <f t="shared" si="497"/>
        <v>1.7833526733655196E-6</v>
      </c>
      <c r="BG323" s="5">
        <f t="shared" si="498"/>
        <v>8.9583232378243081E-7</v>
      </c>
      <c r="BH323" s="5">
        <f t="shared" si="499"/>
        <v>3.375028805234577E-7</v>
      </c>
      <c r="BI323" s="5">
        <f t="shared" si="500"/>
        <v>1.0172278122823903E-7</v>
      </c>
      <c r="BJ323" s="8">
        <f t="shared" si="501"/>
        <v>0.63693281214836828</v>
      </c>
      <c r="BK323" s="8">
        <f t="shared" si="502"/>
        <v>0.25552740084795855</v>
      </c>
      <c r="BL323" s="8">
        <f t="shared" si="503"/>
        <v>0.10550910910064981</v>
      </c>
      <c r="BM323" s="8">
        <f t="shared" si="504"/>
        <v>0.30992825326618656</v>
      </c>
      <c r="BN323" s="8">
        <f t="shared" si="505"/>
        <v>0.68912033671020445</v>
      </c>
    </row>
    <row r="324" spans="1:66" x14ac:dyDescent="0.25">
      <c r="A324" t="s">
        <v>114</v>
      </c>
      <c r="B324" t="s">
        <v>134</v>
      </c>
      <c r="C324" t="s">
        <v>132</v>
      </c>
      <c r="D324" t="s">
        <v>540</v>
      </c>
      <c r="E324">
        <f>VLOOKUP(A324,home!$A$2:$E$405,3,FALSE)</f>
        <v>1.35326086956522</v>
      </c>
      <c r="F324">
        <f>VLOOKUP(B324,home!$B$2:$E$405,3,FALSE)</f>
        <v>0.96</v>
      </c>
      <c r="G324">
        <f>VLOOKUP(C324,away!$B$2:$E$405,4,FALSE)</f>
        <v>1.22</v>
      </c>
      <c r="H324">
        <f>VLOOKUP(A324,away!$A$2:$E$405,3,FALSE)</f>
        <v>1.10869565217391</v>
      </c>
      <c r="I324">
        <f>VLOOKUP(C324,away!$B$2:$E$405,3,FALSE)</f>
        <v>0.51</v>
      </c>
      <c r="J324">
        <f>VLOOKUP(B324,home!$B$2:$E$405,4,FALSE)</f>
        <v>1.1399999999999999</v>
      </c>
      <c r="K324" s="3">
        <f t="shared" si="450"/>
        <v>1.5849391304347855</v>
      </c>
      <c r="L324" s="3">
        <f t="shared" si="451"/>
        <v>0.64459565217391113</v>
      </c>
      <c r="M324" s="5">
        <f t="shared" si="452"/>
        <v>0.10757846586939798</v>
      </c>
      <c r="N324" s="5">
        <f t="shared" si="453"/>
        <v>0.17050532014855188</v>
      </c>
      <c r="O324" s="5">
        <f t="shared" si="454"/>
        <v>6.9344611366953413E-2</v>
      </c>
      <c r="P324" s="5">
        <f t="shared" si="455"/>
        <v>0.10990698804027729</v>
      </c>
      <c r="Q324" s="5">
        <f t="shared" si="456"/>
        <v>0.13512027692537529</v>
      </c>
      <c r="R324" s="5">
        <f t="shared" si="457"/>
        <v>2.2349617494413873E-2</v>
      </c>
      <c r="S324" s="5">
        <f t="shared" si="458"/>
        <v>2.8071477694128918E-2</v>
      </c>
      <c r="T324" s="5">
        <f t="shared" si="459"/>
        <v>8.7097943026631749E-2</v>
      </c>
      <c r="U324" s="5">
        <f t="shared" si="460"/>
        <v>3.5422783317146399E-2</v>
      </c>
      <c r="V324" s="5">
        <f t="shared" si="461"/>
        <v>3.1865645831089208E-3</v>
      </c>
      <c r="W324" s="5">
        <f t="shared" si="462"/>
        <v>7.1385804738070574E-2</v>
      </c>
      <c r="X324" s="5">
        <f t="shared" si="463"/>
        <v>4.6014979361096067E-2</v>
      </c>
      <c r="Y324" s="5">
        <f t="shared" si="464"/>
        <v>1.4830527815517389E-2</v>
      </c>
      <c r="Z324" s="5">
        <f t="shared" si="465"/>
        <v>4.802155421549722E-3</v>
      </c>
      <c r="AA324" s="5">
        <f t="shared" si="466"/>
        <v>7.6111240380437083E-3</v>
      </c>
      <c r="AB324" s="5">
        <f t="shared" si="467"/>
        <v>6.0315841572441443E-3</v>
      </c>
      <c r="AC324" s="5">
        <f t="shared" si="468"/>
        <v>2.0347108543922201E-4</v>
      </c>
      <c r="AD324" s="5">
        <f t="shared" si="469"/>
        <v>2.8285538821736234E-2</v>
      </c>
      <c r="AE324" s="5">
        <f t="shared" si="470"/>
        <v>1.8232735343887547E-2</v>
      </c>
      <c r="AF324" s="5">
        <f t="shared" si="471"/>
        <v>5.8763709649537563E-3</v>
      </c>
      <c r="AG324" s="5">
        <f t="shared" si="472"/>
        <v>1.2626277248567342E-3</v>
      </c>
      <c r="AH324" s="5">
        <f t="shared" si="473"/>
        <v>7.7386212644858148E-4</v>
      </c>
      <c r="AI324" s="5">
        <f t="shared" si="474"/>
        <v>1.2265243657698288E-3</v>
      </c>
      <c r="AJ324" s="5">
        <f t="shared" si="475"/>
        <v>9.7198323087015475E-4</v>
      </c>
      <c r="AK324" s="5">
        <f t="shared" si="476"/>
        <v>5.1351141891084549E-4</v>
      </c>
      <c r="AL324" s="5">
        <f t="shared" si="477"/>
        <v>8.3150076451396E-6</v>
      </c>
      <c r="AM324" s="5">
        <f t="shared" si="478"/>
        <v>8.966171460800405E-3</v>
      </c>
      <c r="AN324" s="5">
        <f t="shared" si="479"/>
        <v>5.7795551402777456E-3</v>
      </c>
      <c r="AO324" s="5">
        <f t="shared" si="480"/>
        <v>1.8627380574612069E-3</v>
      </c>
      <c r="AP324" s="5">
        <f t="shared" si="481"/>
        <v>4.0023761765945707E-4</v>
      </c>
      <c r="AQ324" s="5">
        <f t="shared" si="482"/>
        <v>6.4497857044932543E-5</v>
      </c>
      <c r="AR324" s="5">
        <f t="shared" si="483"/>
        <v>9.9765632418162656E-5</v>
      </c>
      <c r="AS324" s="5">
        <f t="shared" si="484"/>
        <v>1.5812245469211918E-4</v>
      </c>
      <c r="AT324" s="5">
        <f t="shared" si="485"/>
        <v>1.2530723292097058E-4</v>
      </c>
      <c r="AU324" s="5">
        <f t="shared" si="486"/>
        <v>6.6201445594317411E-5</v>
      </c>
      <c r="AV324" s="5">
        <f t="shared" si="487"/>
        <v>2.6231315403445793E-5</v>
      </c>
      <c r="AW324" s="5">
        <f t="shared" si="488"/>
        <v>2.3597180347067529E-7</v>
      </c>
      <c r="AX324" s="5">
        <f t="shared" si="489"/>
        <v>2.3684726664016977E-3</v>
      </c>
      <c r="AY324" s="5">
        <f t="shared" si="490"/>
        <v>1.5267071830552842E-3</v>
      </c>
      <c r="AZ324" s="5">
        <f t="shared" si="491"/>
        <v>4.9205440617005778E-4</v>
      </c>
      <c r="BA324" s="5">
        <f t="shared" si="492"/>
        <v>1.0572537695007834E-4</v>
      </c>
      <c r="BB324" s="5">
        <f t="shared" si="493"/>
        <v>1.7037529576617083E-5</v>
      </c>
      <c r="BC324" s="5">
        <f t="shared" si="494"/>
        <v>2.1964634977743585E-6</v>
      </c>
      <c r="BD324" s="5">
        <f t="shared" si="495"/>
        <v>1.0718082148854701E-5</v>
      </c>
      <c r="BE324" s="5">
        <f t="shared" si="496"/>
        <v>1.6987507800934367E-5</v>
      </c>
      <c r="BF324" s="5">
        <f t="shared" si="497"/>
        <v>1.3462082921133528E-5</v>
      </c>
      <c r="BG324" s="5">
        <f t="shared" si="498"/>
        <v>7.1121939996207839E-6</v>
      </c>
      <c r="BH324" s="5">
        <f t="shared" si="499"/>
        <v>2.8180986433106155E-6</v>
      </c>
      <c r="BI324" s="5">
        <f t="shared" si="500"/>
        <v>8.9330296264163565E-7</v>
      </c>
      <c r="BJ324" s="8">
        <f t="shared" si="501"/>
        <v>0.6001975186295726</v>
      </c>
      <c r="BK324" s="8">
        <f t="shared" si="502"/>
        <v>0.25048198946305278</v>
      </c>
      <c r="BL324" s="8">
        <f t="shared" si="503"/>
        <v>0.1447732208653065</v>
      </c>
      <c r="BM324" s="8">
        <f t="shared" si="504"/>
        <v>0.38392313332326</v>
      </c>
      <c r="BN324" s="8">
        <f t="shared" si="505"/>
        <v>0.6148052798449698</v>
      </c>
    </row>
    <row r="325" spans="1:66" x14ac:dyDescent="0.25">
      <c r="A325" t="s">
        <v>136</v>
      </c>
      <c r="B325" t="s">
        <v>317</v>
      </c>
      <c r="C325" t="s">
        <v>359</v>
      </c>
      <c r="D325" t="s">
        <v>540</v>
      </c>
      <c r="E325">
        <f>VLOOKUP(A325,home!$A$2:$E$405,3,FALSE)</f>
        <v>1.4901185770751</v>
      </c>
      <c r="F325">
        <f>VLOOKUP(B325,home!$B$2:$E$405,3,FALSE)</f>
        <v>0.85</v>
      </c>
      <c r="G325">
        <f>VLOOKUP(C325,away!$B$2:$E$405,4,FALSE)</f>
        <v>0.92</v>
      </c>
      <c r="H325">
        <f>VLOOKUP(A325,away!$A$2:$E$405,3,FALSE)</f>
        <v>1.24901185770751</v>
      </c>
      <c r="I325">
        <f>VLOOKUP(C325,away!$B$2:$E$405,3,FALSE)</f>
        <v>1.04</v>
      </c>
      <c r="J325">
        <f>VLOOKUP(B325,home!$B$2:$E$405,4,FALSE)</f>
        <v>0.51</v>
      </c>
      <c r="K325" s="3">
        <f t="shared" si="450"/>
        <v>1.1652727272727283</v>
      </c>
      <c r="L325" s="3">
        <f t="shared" si="451"/>
        <v>0.66247588932806334</v>
      </c>
      <c r="M325" s="5">
        <f t="shared" si="452"/>
        <v>0.16077512707024652</v>
      </c>
      <c r="N325" s="5">
        <f t="shared" si="453"/>
        <v>0.18734687079876561</v>
      </c>
      <c r="O325" s="5">
        <f t="shared" si="454"/>
        <v>0.10650964528769394</v>
      </c>
      <c r="P325" s="5">
        <f t="shared" si="455"/>
        <v>0.12411278484524201</v>
      </c>
      <c r="Q325" s="5">
        <f t="shared" si="456"/>
        <v>0.10915509954084457</v>
      </c>
      <c r="R325" s="5">
        <f t="shared" si="457"/>
        <v>3.5280035991990796E-2</v>
      </c>
      <c r="S325" s="5">
        <f t="shared" si="458"/>
        <v>2.3952684166299816E-2</v>
      </c>
      <c r="T325" s="5">
        <f t="shared" si="459"/>
        <v>7.2312621643014274E-2</v>
      </c>
      <c r="U325" s="5">
        <f t="shared" si="460"/>
        <v>4.1110863758667134E-2</v>
      </c>
      <c r="V325" s="5">
        <f t="shared" si="461"/>
        <v>2.0545150999763933E-3</v>
      </c>
      <c r="W325" s="5">
        <f t="shared" si="462"/>
        <v>4.2398486845895339E-2</v>
      </c>
      <c r="X325" s="5">
        <f t="shared" si="463"/>
        <v>2.8087975279398703E-2</v>
      </c>
      <c r="Y325" s="5">
        <f t="shared" si="464"/>
        <v>9.3038032013221562E-3</v>
      </c>
      <c r="Z325" s="5">
        <f t="shared" si="465"/>
        <v>7.7907244064400654E-3</v>
      </c>
      <c r="AA325" s="5">
        <f t="shared" si="466"/>
        <v>9.0783186765226228E-3</v>
      </c>
      <c r="AB325" s="5">
        <f t="shared" si="467"/>
        <v>5.289358581621233E-3</v>
      </c>
      <c r="AC325" s="5">
        <f t="shared" si="468"/>
        <v>9.9125870404871141E-5</v>
      </c>
      <c r="AD325" s="5">
        <f t="shared" si="469"/>
        <v>1.2351450099788348E-2</v>
      </c>
      <c r="AE325" s="5">
        <f t="shared" si="470"/>
        <v>8.1825378893484804E-3</v>
      </c>
      <c r="AF325" s="5">
        <f t="shared" si="471"/>
        <v>2.7103670326033545E-3</v>
      </c>
      <c r="AG325" s="5">
        <f t="shared" si="472"/>
        <v>5.9851760344312394E-4</v>
      </c>
      <c r="AH325" s="5">
        <f t="shared" si="473"/>
        <v>1.2902917699165574E-3</v>
      </c>
      <c r="AI325" s="5">
        <f t="shared" si="474"/>
        <v>1.5035418097082225E-3</v>
      </c>
      <c r="AJ325" s="5">
        <f t="shared" si="475"/>
        <v>8.7601813258363732E-4</v>
      </c>
      <c r="AK325" s="5">
        <f t="shared" si="476"/>
        <v>3.4026667949869899E-4</v>
      </c>
      <c r="AL325" s="5">
        <f t="shared" si="477"/>
        <v>3.0608684441049733E-6</v>
      </c>
      <c r="AM325" s="5">
        <f t="shared" si="478"/>
        <v>2.8785615887106761E-3</v>
      </c>
      <c r="AN325" s="5">
        <f t="shared" si="479"/>
        <v>1.9069776484667079E-3</v>
      </c>
      <c r="AO325" s="5">
        <f t="shared" si="480"/>
        <v>6.3166335679836047E-4</v>
      </c>
      <c r="AP325" s="5">
        <f t="shared" si="481"/>
        <v>1.3948724801698126E-4</v>
      </c>
      <c r="AQ325" s="5">
        <f t="shared" si="482"/>
        <v>2.3101734669993445E-5</v>
      </c>
      <c r="AR325" s="5">
        <f t="shared" si="483"/>
        <v>1.7095743755363049E-4</v>
      </c>
      <c r="AS325" s="5">
        <f t="shared" si="484"/>
        <v>1.9921203950567614E-4</v>
      </c>
      <c r="AT325" s="5">
        <f t="shared" si="485"/>
        <v>1.1606817829017092E-4</v>
      </c>
      <c r="AU325" s="5">
        <f t="shared" si="486"/>
        <v>4.5083694221921555E-5</v>
      </c>
      <c r="AV325" s="5">
        <f t="shared" si="487"/>
        <v>1.3133699830377078E-5</v>
      </c>
      <c r="AW325" s="5">
        <f t="shared" si="488"/>
        <v>6.5635654795451349E-8</v>
      </c>
      <c r="AX325" s="5">
        <f t="shared" si="489"/>
        <v>5.5905155218323422E-4</v>
      </c>
      <c r="AY325" s="5">
        <f t="shared" si="490"/>
        <v>3.7035817421282222E-4</v>
      </c>
      <c r="AZ325" s="5">
        <f t="shared" si="491"/>
        <v>1.2267668041577857E-4</v>
      </c>
      <c r="BA325" s="5">
        <f t="shared" si="492"/>
        <v>2.7090114319419186E-5</v>
      </c>
      <c r="BB325" s="5">
        <f t="shared" si="493"/>
        <v>4.4866368939390312E-6</v>
      </c>
      <c r="BC325" s="5">
        <f t="shared" si="494"/>
        <v>5.9445775328087204E-7</v>
      </c>
      <c r="BD325" s="5">
        <f t="shared" si="495"/>
        <v>1.8875863413431363E-5</v>
      </c>
      <c r="BE325" s="5">
        <f t="shared" si="496"/>
        <v>2.1995528839396677E-5</v>
      </c>
      <c r="BF325" s="5">
        <f t="shared" si="497"/>
        <v>1.2815394939244862E-5</v>
      </c>
      <c r="BG325" s="5">
        <f t="shared" si="498"/>
        <v>4.9778100706436573E-6</v>
      </c>
      <c r="BH325" s="5">
        <f t="shared" si="499"/>
        <v>1.4501265792161476E-6</v>
      </c>
      <c r="BI325" s="5">
        <f t="shared" si="500"/>
        <v>3.3795859077077453E-7</v>
      </c>
      <c r="BJ325" s="8">
        <f t="shared" si="501"/>
        <v>0.4791117791268652</v>
      </c>
      <c r="BK325" s="8">
        <f t="shared" si="502"/>
        <v>0.31136765609482653</v>
      </c>
      <c r="BL325" s="8">
        <f t="shared" si="503"/>
        <v>0.20188324842003727</v>
      </c>
      <c r="BM325" s="8">
        <f t="shared" si="504"/>
        <v>0.27660355197482772</v>
      </c>
      <c r="BN325" s="8">
        <f t="shared" si="505"/>
        <v>0.72317956353478341</v>
      </c>
    </row>
    <row r="326" spans="1:66" x14ac:dyDescent="0.25">
      <c r="A326" t="s">
        <v>136</v>
      </c>
      <c r="B326" t="s">
        <v>472</v>
      </c>
      <c r="C326" t="s">
        <v>309</v>
      </c>
      <c r="D326" t="s">
        <v>540</v>
      </c>
      <c r="E326">
        <f>VLOOKUP(A326,home!$A$2:$E$405,3,FALSE)</f>
        <v>1.4901185770751</v>
      </c>
      <c r="F326">
        <f>VLOOKUP(B326,home!$B$2:$E$405,3,FALSE)</f>
        <v>1.1000000000000001</v>
      </c>
      <c r="G326">
        <f>VLOOKUP(C326,away!$B$2:$E$405,4,FALSE)</f>
        <v>1.28</v>
      </c>
      <c r="H326">
        <f>VLOOKUP(A326,away!$A$2:$E$405,3,FALSE)</f>
        <v>1.24901185770751</v>
      </c>
      <c r="I326">
        <f>VLOOKUP(C326,away!$B$2:$E$405,3,FALSE)</f>
        <v>0.7</v>
      </c>
      <c r="J326">
        <f>VLOOKUP(B326,home!$B$2:$E$405,4,FALSE)</f>
        <v>0.84</v>
      </c>
      <c r="K326" s="3">
        <f t="shared" si="450"/>
        <v>2.0980869565217408</v>
      </c>
      <c r="L326" s="3">
        <f t="shared" si="451"/>
        <v>0.73441897233201581</v>
      </c>
      <c r="M326" s="5">
        <f t="shared" si="452"/>
        <v>5.8865156792918052E-2</v>
      </c>
      <c r="N326" s="5">
        <f t="shared" si="453"/>
        <v>0.12350421766082852</v>
      </c>
      <c r="O326" s="5">
        <f t="shared" si="454"/>
        <v>4.3231687958017857E-2</v>
      </c>
      <c r="P326" s="5">
        <f t="shared" si="455"/>
        <v>9.0703840613135286E-2</v>
      </c>
      <c r="Q326" s="5">
        <f t="shared" si="456"/>
        <v>0.12956129407480321</v>
      </c>
      <c r="R326" s="5">
        <f t="shared" si="457"/>
        <v>1.5875085921152925E-2</v>
      </c>
      <c r="S326" s="5">
        <f t="shared" si="458"/>
        <v>3.4940817073313417E-2</v>
      </c>
      <c r="T326" s="5">
        <f t="shared" si="459"/>
        <v>9.5152272448423059E-2</v>
      </c>
      <c r="U326" s="5">
        <f t="shared" si="460"/>
        <v>3.3307310704832879E-2</v>
      </c>
      <c r="V326" s="5">
        <f t="shared" si="461"/>
        <v>5.9821585380290029E-3</v>
      </c>
      <c r="W326" s="5">
        <f t="shared" si="462"/>
        <v>9.0610287056140701E-2</v>
      </c>
      <c r="X326" s="5">
        <f t="shared" si="463"/>
        <v>6.6545913902479797E-2</v>
      </c>
      <c r="Y326" s="5">
        <f t="shared" si="464"/>
        <v>2.4436290850577008E-2</v>
      </c>
      <c r="Z326" s="5">
        <f t="shared" si="465"/>
        <v>3.8863214292985289E-3</v>
      </c>
      <c r="AA326" s="5">
        <f t="shared" si="466"/>
        <v>8.1538402996621726E-3</v>
      </c>
      <c r="AB326" s="5">
        <f t="shared" si="467"/>
        <v>8.5537329891412651E-3</v>
      </c>
      <c r="AC326" s="5">
        <f t="shared" si="468"/>
        <v>5.7610985865619974E-4</v>
      </c>
      <c r="AD326" s="5">
        <f t="shared" si="469"/>
        <v>4.7527065349794881E-2</v>
      </c>
      <c r="AE326" s="5">
        <f t="shared" si="470"/>
        <v>3.4904778492152913E-2</v>
      </c>
      <c r="AF326" s="5">
        <f t="shared" si="471"/>
        <v>1.2817365774841794E-2</v>
      </c>
      <c r="AG326" s="5">
        <f t="shared" si="472"/>
        <v>3.1377722001209546E-3</v>
      </c>
      <c r="AH326" s="5">
        <f t="shared" si="473"/>
        <v>7.1354704756432892E-4</v>
      </c>
      <c r="AI326" s="5">
        <f t="shared" si="474"/>
        <v>1.4970837533593167E-3</v>
      </c>
      <c r="AJ326" s="5">
        <f t="shared" si="475"/>
        <v>1.5705059478718971E-3</v>
      </c>
      <c r="AK326" s="5">
        <f t="shared" si="476"/>
        <v>1.0983526814566133E-3</v>
      </c>
      <c r="AL326" s="5">
        <f t="shared" si="477"/>
        <v>3.550852806120075E-5</v>
      </c>
      <c r="AM326" s="5">
        <f t="shared" si="478"/>
        <v>1.9943183178432192E-2</v>
      </c>
      <c r="AN326" s="5">
        <f t="shared" si="479"/>
        <v>1.4646652094933314E-2</v>
      </c>
      <c r="AO326" s="5">
        <f t="shared" si="480"/>
        <v>5.3783895898327451E-3</v>
      </c>
      <c r="AP326" s="5">
        <f t="shared" si="481"/>
        <v>1.316663785122059E-3</v>
      </c>
      <c r="AQ326" s="5">
        <f t="shared" si="482"/>
        <v>2.417457159940311E-4</v>
      </c>
      <c r="AR326" s="5">
        <f t="shared" si="483"/>
        <v>1.0480849787654772E-4</v>
      </c>
      <c r="AS326" s="5">
        <f t="shared" si="484"/>
        <v>2.1989734232742136E-4</v>
      </c>
      <c r="AT326" s="5">
        <f t="shared" si="485"/>
        <v>2.3068187285547946E-4</v>
      </c>
      <c r="AU326" s="5">
        <f t="shared" si="486"/>
        <v>1.6133020951469601E-4</v>
      </c>
      <c r="AV326" s="5">
        <f t="shared" si="487"/>
        <v>8.4621202068925843E-5</v>
      </c>
      <c r="AW326" s="5">
        <f t="shared" si="488"/>
        <v>1.5198388454143495E-6</v>
      </c>
      <c r="AX326" s="5">
        <f t="shared" si="489"/>
        <v>6.973755416365403E-3</v>
      </c>
      <c r="AY326" s="5">
        <f t="shared" si="490"/>
        <v>5.1216582861819083E-3</v>
      </c>
      <c r="AZ326" s="5">
        <f t="shared" si="491"/>
        <v>1.8807215075867349E-3</v>
      </c>
      <c r="BA326" s="5">
        <f t="shared" si="492"/>
        <v>4.6041251894818986E-4</v>
      </c>
      <c r="BB326" s="5">
        <f t="shared" si="493"/>
        <v>8.4533922253681069E-5</v>
      </c>
      <c r="BC326" s="5">
        <f t="shared" si="494"/>
        <v>1.2416663261748598E-5</v>
      </c>
      <c r="BD326" s="5">
        <f t="shared" si="495"/>
        <v>1.2828891550359402E-5</v>
      </c>
      <c r="BE326" s="5">
        <f t="shared" si="496"/>
        <v>2.6916130028441035E-5</v>
      </c>
      <c r="BF326" s="5">
        <f t="shared" si="497"/>
        <v>2.823619066635765E-5</v>
      </c>
      <c r="BG326" s="5">
        <f t="shared" si="498"/>
        <v>1.9747327779648634E-5</v>
      </c>
      <c r="BH326" s="5">
        <f t="shared" si="499"/>
        <v>1.0357902710160058E-5</v>
      </c>
      <c r="BI326" s="5">
        <f t="shared" si="500"/>
        <v>4.3463561146215979E-6</v>
      </c>
      <c r="BJ326" s="8">
        <f t="shared" si="501"/>
        <v>0.68425739048907497</v>
      </c>
      <c r="BK326" s="8">
        <f t="shared" si="502"/>
        <v>0.19622524969029506</v>
      </c>
      <c r="BL326" s="8">
        <f t="shared" si="503"/>
        <v>0.1149049192265519</v>
      </c>
      <c r="BM326" s="8">
        <f t="shared" si="504"/>
        <v>0.5324124593670283</v>
      </c>
      <c r="BN326" s="8">
        <f t="shared" si="505"/>
        <v>0.46174128302085587</v>
      </c>
    </row>
    <row r="327" spans="1:66" x14ac:dyDescent="0.25">
      <c r="A327" t="s">
        <v>136</v>
      </c>
      <c r="B327" t="s">
        <v>323</v>
      </c>
      <c r="C327" t="s">
        <v>307</v>
      </c>
      <c r="D327" t="s">
        <v>540</v>
      </c>
      <c r="E327">
        <f>VLOOKUP(A327,home!$A$2:$E$405,3,FALSE)</f>
        <v>1.4901185770751</v>
      </c>
      <c r="F327">
        <f>VLOOKUP(B327,home!$B$2:$E$405,3,FALSE)</f>
        <v>1.1000000000000001</v>
      </c>
      <c r="G327">
        <f>VLOOKUP(C327,away!$B$2:$E$405,4,FALSE)</f>
        <v>1.01</v>
      </c>
      <c r="H327">
        <f>VLOOKUP(A327,away!$A$2:$E$405,3,FALSE)</f>
        <v>1.24901185770751</v>
      </c>
      <c r="I327">
        <f>VLOOKUP(C327,away!$B$2:$E$405,3,FALSE)</f>
        <v>0.82</v>
      </c>
      <c r="J327">
        <f>VLOOKUP(B327,home!$B$2:$E$405,4,FALSE)</f>
        <v>0.95</v>
      </c>
      <c r="K327" s="3">
        <f t="shared" si="450"/>
        <v>1.6555217391304362</v>
      </c>
      <c r="L327" s="3">
        <f t="shared" si="451"/>
        <v>0.97298023715415027</v>
      </c>
      <c r="M327" s="5">
        <f t="shared" si="452"/>
        <v>7.2186518399708979E-2</v>
      </c>
      <c r="N327" s="5">
        <f t="shared" si="453"/>
        <v>0.11950635048285742</v>
      </c>
      <c r="O327" s="5">
        <f t="shared" si="454"/>
        <v>7.0236055791881274E-2</v>
      </c>
      <c r="P327" s="5">
        <f t="shared" si="455"/>
        <v>0.11627731723423761</v>
      </c>
      <c r="Q327" s="5">
        <f t="shared" si="456"/>
        <v>9.892268059425581E-2</v>
      </c>
      <c r="R327" s="5">
        <f t="shared" si="457"/>
        <v>3.4169147110578377E-2</v>
      </c>
      <c r="S327" s="5">
        <f t="shared" si="458"/>
        <v>4.6824583048619653E-2</v>
      </c>
      <c r="T327" s="5">
        <f t="shared" si="459"/>
        <v>9.6249813224523278E-2</v>
      </c>
      <c r="U327" s="5">
        <f t="shared" si="460"/>
        <v>5.6567765849108421E-2</v>
      </c>
      <c r="V327" s="5">
        <f t="shared" si="461"/>
        <v>8.3805074505546515E-3</v>
      </c>
      <c r="W327" s="5">
        <f t="shared" si="462"/>
        <v>5.4589549405615674E-2</v>
      </c>
      <c r="X327" s="5">
        <f t="shared" si="463"/>
        <v>5.3114552726814139E-2</v>
      </c>
      <c r="Y327" s="5">
        <f t="shared" si="464"/>
        <v>2.5839705054236117E-2</v>
      </c>
      <c r="Z327" s="5">
        <f t="shared" si="465"/>
        <v>1.1081968286335201E-2</v>
      </c>
      <c r="AA327" s="5">
        <f t="shared" si="466"/>
        <v>1.8346439410381991E-2</v>
      </c>
      <c r="AB327" s="5">
        <f t="shared" si="467"/>
        <v>1.518646463976339E-2</v>
      </c>
      <c r="AC327" s="5">
        <f t="shared" si="468"/>
        <v>8.4370231538272633E-4</v>
      </c>
      <c r="AD327" s="5">
        <f t="shared" si="469"/>
        <v>2.2593546442582945E-2</v>
      </c>
      <c r="AE327" s="5">
        <f t="shared" si="470"/>
        <v>2.198307417585766E-2</v>
      </c>
      <c r="AF327" s="5">
        <f t="shared" si="471"/>
        <v>1.0694548362501629E-2</v>
      </c>
      <c r="AG327" s="5">
        <f t="shared" si="472"/>
        <v>3.468528067334456E-3</v>
      </c>
      <c r="AH327" s="5">
        <f t="shared" si="473"/>
        <v>2.695634032843299E-3</v>
      </c>
      <c r="AI327" s="5">
        <f t="shared" si="474"/>
        <v>4.4626807421119293E-3</v>
      </c>
      <c r="AJ327" s="5">
        <f t="shared" si="475"/>
        <v>3.6940324916825249E-3</v>
      </c>
      <c r="AK327" s="5">
        <f t="shared" si="476"/>
        <v>2.0385170316781971E-3</v>
      </c>
      <c r="AL327" s="5">
        <f t="shared" si="477"/>
        <v>5.4361087888352022E-5</v>
      </c>
      <c r="AM327" s="5">
        <f t="shared" si="478"/>
        <v>7.480821459949832E-3</v>
      </c>
      <c r="AN327" s="5">
        <f t="shared" si="479"/>
        <v>7.2786914382098437E-3</v>
      </c>
      <c r="AO327" s="5">
        <f t="shared" si="480"/>
        <v>3.541011460860648E-3</v>
      </c>
      <c r="AP327" s="5">
        <f t="shared" si="481"/>
        <v>1.1484447236512526E-3</v>
      </c>
      <c r="AQ327" s="5">
        <f t="shared" si="482"/>
        <v>2.7935350489415706E-4</v>
      </c>
      <c r="AR327" s="5">
        <f t="shared" si="483"/>
        <v>5.2455972811133443E-4</v>
      </c>
      <c r="AS327" s="5">
        <f t="shared" si="484"/>
        <v>8.684200333606651E-4</v>
      </c>
      <c r="AT327" s="5">
        <f t="shared" si="485"/>
        <v>7.188441219624801E-4</v>
      </c>
      <c r="AU327" s="5">
        <f t="shared" si="486"/>
        <v>3.9668735698500542E-4</v>
      </c>
      <c r="AV327" s="5">
        <f t="shared" si="487"/>
        <v>1.6418113578171818E-4</v>
      </c>
      <c r="AW327" s="5">
        <f t="shared" si="488"/>
        <v>2.4323414775287573E-6</v>
      </c>
      <c r="AX327" s="5">
        <f t="shared" si="489"/>
        <v>2.0641104255834058E-3</v>
      </c>
      <c r="AY327" s="5">
        <f t="shared" si="490"/>
        <v>2.0083386513964963E-3</v>
      </c>
      <c r="AZ327" s="5">
        <f t="shared" si="491"/>
        <v>9.7703690866080429E-4</v>
      </c>
      <c r="BA327" s="5">
        <f t="shared" si="492"/>
        <v>3.1687920103238253E-4</v>
      </c>
      <c r="BB327" s="5">
        <f t="shared" si="493"/>
        <v>7.7079300042426301E-5</v>
      </c>
      <c r="BC327" s="5">
        <f t="shared" si="494"/>
        <v>1.4999327126991172E-5</v>
      </c>
      <c r="BD327" s="5">
        <f t="shared" si="495"/>
        <v>8.5064374776547087E-5</v>
      </c>
      <c r="BE327" s="5">
        <f t="shared" si="496"/>
        <v>1.4082592166811243E-4</v>
      </c>
      <c r="BF327" s="5">
        <f t="shared" si="497"/>
        <v>1.1657018737732008E-4</v>
      </c>
      <c r="BG327" s="5">
        <f t="shared" si="498"/>
        <v>6.4328159779220587E-5</v>
      </c>
      <c r="BH327" s="5">
        <f t="shared" si="499"/>
        <v>2.6624166738188972E-5</v>
      </c>
      <c r="BI327" s="5">
        <f t="shared" si="500"/>
        <v>8.8153773642610564E-6</v>
      </c>
      <c r="BJ327" s="8">
        <f t="shared" si="501"/>
        <v>0.53214911493798733</v>
      </c>
      <c r="BK327" s="8">
        <f t="shared" si="502"/>
        <v>0.24657532818778843</v>
      </c>
      <c r="BL327" s="8">
        <f t="shared" si="503"/>
        <v>0.21051165766393423</v>
      </c>
      <c r="BM327" s="8">
        <f t="shared" si="504"/>
        <v>0.48701409315260685</v>
      </c>
      <c r="BN327" s="8">
        <f t="shared" si="505"/>
        <v>0.51129806961351942</v>
      </c>
    </row>
    <row r="328" spans="1:66" x14ac:dyDescent="0.25">
      <c r="A328" t="s">
        <v>136</v>
      </c>
      <c r="B328" t="s">
        <v>473</v>
      </c>
      <c r="C328" t="s">
        <v>386</v>
      </c>
      <c r="D328" t="s">
        <v>540</v>
      </c>
      <c r="E328">
        <f>VLOOKUP(A328,home!$A$2:$E$405,3,FALSE)</f>
        <v>1.4901185770751</v>
      </c>
      <c r="F328">
        <f>VLOOKUP(B328,home!$B$2:$E$405,3,FALSE)</f>
        <v>1.01</v>
      </c>
      <c r="G328">
        <f>VLOOKUP(C328,away!$B$2:$E$405,4,FALSE)</f>
        <v>1.25</v>
      </c>
      <c r="H328">
        <f>VLOOKUP(A328,away!$A$2:$E$405,3,FALSE)</f>
        <v>1.24901185770751</v>
      </c>
      <c r="I328">
        <f>VLOOKUP(C328,away!$B$2:$E$405,3,FALSE)</f>
        <v>0.82</v>
      </c>
      <c r="J328">
        <f>VLOOKUP(B328,home!$B$2:$E$405,4,FALSE)</f>
        <v>1.2</v>
      </c>
      <c r="K328" s="3">
        <f t="shared" si="450"/>
        <v>1.8812747035573139</v>
      </c>
      <c r="L328" s="3">
        <f t="shared" si="451"/>
        <v>1.2290276679841898</v>
      </c>
      <c r="M328" s="5">
        <f t="shared" si="452"/>
        <v>4.4587471319350584E-2</v>
      </c>
      <c r="N328" s="5">
        <f t="shared" si="453"/>
        <v>8.3881281888681519E-2</v>
      </c>
      <c r="O328" s="5">
        <f t="shared" si="454"/>
        <v>5.4799235896933397E-2</v>
      </c>
      <c r="P328" s="5">
        <f t="shared" si="455"/>
        <v>0.10309241626717069</v>
      </c>
      <c r="Q328" s="5">
        <f t="shared" si="456"/>
        <v>7.8901866859568418E-2</v>
      </c>
      <c r="R328" s="5">
        <f t="shared" si="457"/>
        <v>3.367488855086178E-2</v>
      </c>
      <c r="S328" s="5">
        <f t="shared" si="458"/>
        <v>5.9590990346155386E-2</v>
      </c>
      <c r="T328" s="5">
        <f t="shared" si="459"/>
        <v>9.6972577426014395E-2</v>
      </c>
      <c r="U328" s="5">
        <f t="shared" si="460"/>
        <v>6.3351715975848086E-2</v>
      </c>
      <c r="V328" s="5">
        <f t="shared" si="461"/>
        <v>1.5309181407928691E-2</v>
      </c>
      <c r="W328" s="5">
        <f t="shared" si="462"/>
        <v>4.9478695395451064E-2</v>
      </c>
      <c r="X328" s="5">
        <f t="shared" si="463"/>
        <v>6.081068561677129E-2</v>
      </c>
      <c r="Y328" s="5">
        <f t="shared" si="464"/>
        <v>3.7369007566050071E-2</v>
      </c>
      <c r="Z328" s="5">
        <f t="shared" si="465"/>
        <v>1.3795789915097719E-2</v>
      </c>
      <c r="AA328" s="5">
        <f t="shared" si="466"/>
        <v>2.5953670582864442E-2</v>
      </c>
      <c r="AB328" s="5">
        <f t="shared" si="467"/>
        <v>2.4412991966001246E-2</v>
      </c>
      <c r="AC328" s="5">
        <f t="shared" si="468"/>
        <v>2.2123093883141764E-3</v>
      </c>
      <c r="AD328" s="5">
        <f t="shared" si="469"/>
        <v>2.327075450311996E-2</v>
      </c>
      <c r="AE328" s="5">
        <f t="shared" si="470"/>
        <v>2.8600401139202109E-2</v>
      </c>
      <c r="AF328" s="5">
        <f t="shared" si="471"/>
        <v>1.7575342157762967E-2</v>
      </c>
      <c r="AG328" s="5">
        <f t="shared" si="472"/>
        <v>7.2001939287265476E-3</v>
      </c>
      <c r="AH328" s="5">
        <f t="shared" si="473"/>
        <v>4.2388518768380857E-3</v>
      </c>
      <c r="AI328" s="5">
        <f t="shared" si="474"/>
        <v>7.974444808021933E-3</v>
      </c>
      <c r="AJ328" s="5">
        <f t="shared" si="475"/>
        <v>7.5010606461228136E-3</v>
      </c>
      <c r="AK328" s="5">
        <f t="shared" si="476"/>
        <v>4.7038518811333757E-3</v>
      </c>
      <c r="AL328" s="5">
        <f t="shared" si="477"/>
        <v>2.0460664273900907E-4</v>
      </c>
      <c r="AM328" s="5">
        <f t="shared" si="478"/>
        <v>8.7557363558823948E-3</v>
      </c>
      <c r="AN328" s="5">
        <f t="shared" si="479"/>
        <v>1.0761042234954528E-2</v>
      </c>
      <c r="AO328" s="5">
        <f t="shared" si="480"/>
        <v>6.6128093215527695E-3</v>
      </c>
      <c r="AP328" s="5">
        <f t="shared" si="481"/>
        <v>2.7091085397640382E-3</v>
      </c>
      <c r="AQ328" s="5">
        <f t="shared" si="482"/>
        <v>8.323923377355619E-4</v>
      </c>
      <c r="AR328" s="5">
        <f t="shared" si="483"/>
        <v>1.0419332474241433E-3</v>
      </c>
      <c r="AS328" s="5">
        <f t="shared" si="484"/>
        <v>1.9601626611743649E-3</v>
      </c>
      <c r="AT328" s="5">
        <f t="shared" si="485"/>
        <v>1.8438022146624598E-3</v>
      </c>
      <c r="AU328" s="5">
        <f t="shared" si="486"/>
        <v>1.1562328216024791E-3</v>
      </c>
      <c r="AV328" s="5">
        <f t="shared" si="487"/>
        <v>5.4379788967586016E-4</v>
      </c>
      <c r="AW328" s="5">
        <f t="shared" si="488"/>
        <v>1.3141081364663193E-5</v>
      </c>
      <c r="AX328" s="5">
        <f t="shared" si="489"/>
        <v>2.7453242195564433E-3</v>
      </c>
      <c r="AY328" s="5">
        <f t="shared" si="490"/>
        <v>3.3740794234219714E-3</v>
      </c>
      <c r="AZ328" s="5">
        <f t="shared" si="491"/>
        <v>2.0734184826808728E-3</v>
      </c>
      <c r="BA328" s="5">
        <f t="shared" si="492"/>
        <v>8.494295608415303E-4</v>
      </c>
      <c r="BB328" s="5">
        <f t="shared" si="493"/>
        <v>2.6099310806947497E-4</v>
      </c>
      <c r="BC328" s="5">
        <f t="shared" si="494"/>
        <v>6.4153550194114464E-5</v>
      </c>
      <c r="BD328" s="5">
        <f t="shared" si="495"/>
        <v>2.1342746487948146E-4</v>
      </c>
      <c r="BE328" s="5">
        <f t="shared" si="496"/>
        <v>4.0151569072213549E-4</v>
      </c>
      <c r="BF328" s="5">
        <f t="shared" si="497"/>
        <v>3.7768065601844787E-4</v>
      </c>
      <c r="BG328" s="5">
        <f t="shared" si="498"/>
        <v>2.3684035473014575E-4</v>
      </c>
      <c r="BH328" s="5">
        <f t="shared" si="499"/>
        <v>1.1139044203384101E-4</v>
      </c>
      <c r="BI328" s="5">
        <f t="shared" si="500"/>
        <v>4.1911204163266424E-5</v>
      </c>
      <c r="BJ328" s="8">
        <f t="shared" si="501"/>
        <v>0.52309929361600183</v>
      </c>
      <c r="BK328" s="8">
        <f t="shared" si="502"/>
        <v>0.22837105479508052</v>
      </c>
      <c r="BL328" s="8">
        <f t="shared" si="503"/>
        <v>0.23453940683171182</v>
      </c>
      <c r="BM328" s="8">
        <f t="shared" si="504"/>
        <v>0.59750744603326811</v>
      </c>
      <c r="BN328" s="8">
        <f t="shared" si="505"/>
        <v>0.39893716078256636</v>
      </c>
    </row>
    <row r="329" spans="1:66" x14ac:dyDescent="0.25">
      <c r="A329" t="s">
        <v>136</v>
      </c>
      <c r="B329" t="s">
        <v>514</v>
      </c>
      <c r="C329" t="s">
        <v>315</v>
      </c>
      <c r="D329" t="s">
        <v>540</v>
      </c>
      <c r="E329">
        <f>VLOOKUP(A329,home!$A$2:$E$405,3,FALSE)</f>
        <v>1.4901185770751</v>
      </c>
      <c r="F329" t="e">
        <f>VLOOKUP(B329,home!$B$2:$E$405,3,FALSE)</f>
        <v>#N/A</v>
      </c>
      <c r="G329">
        <f>VLOOKUP(C329,away!$B$2:$E$405,4,FALSE)</f>
        <v>1.43</v>
      </c>
      <c r="H329">
        <f>VLOOKUP(A329,away!$A$2:$E$405,3,FALSE)</f>
        <v>1.24901185770751</v>
      </c>
      <c r="I329">
        <f>VLOOKUP(C329,away!$B$2:$E$405,3,FALSE)</f>
        <v>0.95</v>
      </c>
      <c r="J329" t="e">
        <f>VLOOKUP(B329,home!$B$2:$E$405,4,FALSE)</f>
        <v>#N/A</v>
      </c>
      <c r="K329" s="3" t="e">
        <f t="shared" si="450"/>
        <v>#N/A</v>
      </c>
      <c r="L329" s="3" t="e">
        <f t="shared" si="451"/>
        <v>#N/A</v>
      </c>
      <c r="M329" s="5" t="e">
        <f t="shared" si="452"/>
        <v>#N/A</v>
      </c>
      <c r="N329" s="5" t="e">
        <f t="shared" si="453"/>
        <v>#N/A</v>
      </c>
      <c r="O329" s="5" t="e">
        <f t="shared" si="454"/>
        <v>#N/A</v>
      </c>
      <c r="P329" s="5" t="e">
        <f t="shared" si="455"/>
        <v>#N/A</v>
      </c>
      <c r="Q329" s="5" t="e">
        <f t="shared" si="456"/>
        <v>#N/A</v>
      </c>
      <c r="R329" s="5" t="e">
        <f t="shared" si="457"/>
        <v>#N/A</v>
      </c>
      <c r="S329" s="5" t="e">
        <f t="shared" si="458"/>
        <v>#N/A</v>
      </c>
      <c r="T329" s="5" t="e">
        <f t="shared" si="459"/>
        <v>#N/A</v>
      </c>
      <c r="U329" s="5" t="e">
        <f t="shared" si="460"/>
        <v>#N/A</v>
      </c>
      <c r="V329" s="5" t="e">
        <f t="shared" si="461"/>
        <v>#N/A</v>
      </c>
      <c r="W329" s="5" t="e">
        <f t="shared" si="462"/>
        <v>#N/A</v>
      </c>
      <c r="X329" s="5" t="e">
        <f t="shared" si="463"/>
        <v>#N/A</v>
      </c>
      <c r="Y329" s="5" t="e">
        <f t="shared" si="464"/>
        <v>#N/A</v>
      </c>
      <c r="Z329" s="5" t="e">
        <f t="shared" si="465"/>
        <v>#N/A</v>
      </c>
      <c r="AA329" s="5" t="e">
        <f t="shared" si="466"/>
        <v>#N/A</v>
      </c>
      <c r="AB329" s="5" t="e">
        <f t="shared" si="467"/>
        <v>#N/A</v>
      </c>
      <c r="AC329" s="5" t="e">
        <f t="shared" si="468"/>
        <v>#N/A</v>
      </c>
      <c r="AD329" s="5" t="e">
        <f t="shared" si="469"/>
        <v>#N/A</v>
      </c>
      <c r="AE329" s="5" t="e">
        <f t="shared" si="470"/>
        <v>#N/A</v>
      </c>
      <c r="AF329" s="5" t="e">
        <f t="shared" si="471"/>
        <v>#N/A</v>
      </c>
      <c r="AG329" s="5" t="e">
        <f t="shared" si="472"/>
        <v>#N/A</v>
      </c>
      <c r="AH329" s="5" t="e">
        <f t="shared" si="473"/>
        <v>#N/A</v>
      </c>
      <c r="AI329" s="5" t="e">
        <f t="shared" si="474"/>
        <v>#N/A</v>
      </c>
      <c r="AJ329" s="5" t="e">
        <f t="shared" si="475"/>
        <v>#N/A</v>
      </c>
      <c r="AK329" s="5" t="e">
        <f t="shared" si="476"/>
        <v>#N/A</v>
      </c>
      <c r="AL329" s="5" t="e">
        <f t="shared" si="477"/>
        <v>#N/A</v>
      </c>
      <c r="AM329" s="5" t="e">
        <f t="shared" si="478"/>
        <v>#N/A</v>
      </c>
      <c r="AN329" s="5" t="e">
        <f t="shared" si="479"/>
        <v>#N/A</v>
      </c>
      <c r="AO329" s="5" t="e">
        <f t="shared" si="480"/>
        <v>#N/A</v>
      </c>
      <c r="AP329" s="5" t="e">
        <f t="shared" si="481"/>
        <v>#N/A</v>
      </c>
      <c r="AQ329" s="5" t="e">
        <f t="shared" si="482"/>
        <v>#N/A</v>
      </c>
      <c r="AR329" s="5" t="e">
        <f t="shared" si="483"/>
        <v>#N/A</v>
      </c>
      <c r="AS329" s="5" t="e">
        <f t="shared" si="484"/>
        <v>#N/A</v>
      </c>
      <c r="AT329" s="5" t="e">
        <f t="shared" si="485"/>
        <v>#N/A</v>
      </c>
      <c r="AU329" s="5" t="e">
        <f t="shared" si="486"/>
        <v>#N/A</v>
      </c>
      <c r="AV329" s="5" t="e">
        <f t="shared" si="487"/>
        <v>#N/A</v>
      </c>
      <c r="AW329" s="5" t="e">
        <f t="shared" si="488"/>
        <v>#N/A</v>
      </c>
      <c r="AX329" s="5" t="e">
        <f t="shared" si="489"/>
        <v>#N/A</v>
      </c>
      <c r="AY329" s="5" t="e">
        <f t="shared" si="490"/>
        <v>#N/A</v>
      </c>
      <c r="AZ329" s="5" t="e">
        <f t="shared" si="491"/>
        <v>#N/A</v>
      </c>
      <c r="BA329" s="5" t="e">
        <f t="shared" si="492"/>
        <v>#N/A</v>
      </c>
      <c r="BB329" s="5" t="e">
        <f t="shared" si="493"/>
        <v>#N/A</v>
      </c>
      <c r="BC329" s="5" t="e">
        <f t="shared" si="494"/>
        <v>#N/A</v>
      </c>
      <c r="BD329" s="5" t="e">
        <f t="shared" si="495"/>
        <v>#N/A</v>
      </c>
      <c r="BE329" s="5" t="e">
        <f t="shared" si="496"/>
        <v>#N/A</v>
      </c>
      <c r="BF329" s="5" t="e">
        <f t="shared" si="497"/>
        <v>#N/A</v>
      </c>
      <c r="BG329" s="5" t="e">
        <f t="shared" si="498"/>
        <v>#N/A</v>
      </c>
      <c r="BH329" s="5" t="e">
        <f t="shared" si="499"/>
        <v>#N/A</v>
      </c>
      <c r="BI329" s="5" t="e">
        <f t="shared" si="500"/>
        <v>#N/A</v>
      </c>
      <c r="BJ329" s="8" t="e">
        <f t="shared" si="501"/>
        <v>#N/A</v>
      </c>
      <c r="BK329" s="8" t="e">
        <f t="shared" si="502"/>
        <v>#N/A</v>
      </c>
      <c r="BL329" s="8" t="e">
        <f t="shared" si="503"/>
        <v>#N/A</v>
      </c>
      <c r="BM329" s="8" t="e">
        <f t="shared" si="504"/>
        <v>#N/A</v>
      </c>
      <c r="BN329" s="8" t="e">
        <f t="shared" si="505"/>
        <v>#N/A</v>
      </c>
    </row>
    <row r="330" spans="1:66" x14ac:dyDescent="0.25">
      <c r="A330" t="s">
        <v>136</v>
      </c>
      <c r="B330" t="s">
        <v>344</v>
      </c>
      <c r="C330" t="s">
        <v>381</v>
      </c>
      <c r="D330" t="s">
        <v>540</v>
      </c>
      <c r="E330">
        <f>VLOOKUP(A330,home!$A$2:$E$405,3,FALSE)</f>
        <v>1.4901185770751</v>
      </c>
      <c r="F330">
        <f>VLOOKUP(B330,home!$B$2:$E$405,3,FALSE)</f>
        <v>1.1299999999999999</v>
      </c>
      <c r="G330">
        <f>VLOOKUP(C330,away!$B$2:$E$405,4,FALSE)</f>
        <v>0.95</v>
      </c>
      <c r="H330">
        <f>VLOOKUP(A330,away!$A$2:$E$405,3,FALSE)</f>
        <v>1.24901185770751</v>
      </c>
      <c r="I330">
        <f>VLOOKUP(C330,away!$B$2:$E$405,3,FALSE)</f>
        <v>0.82</v>
      </c>
      <c r="J330">
        <f>VLOOKUP(B330,home!$B$2:$E$405,4,FALSE)</f>
        <v>0.4</v>
      </c>
      <c r="K330" s="3">
        <f t="shared" si="450"/>
        <v>1.5996422924901197</v>
      </c>
      <c r="L330" s="3">
        <f t="shared" si="451"/>
        <v>0.40967588932806331</v>
      </c>
      <c r="M330" s="5">
        <f t="shared" si="452"/>
        <v>0.13408006173449288</v>
      </c>
      <c r="N330" s="5">
        <f t="shared" si="453"/>
        <v>0.21448013733018098</v>
      </c>
      <c r="O330" s="5">
        <f t="shared" si="454"/>
        <v>5.4929368532240008E-2</v>
      </c>
      <c r="P330" s="5">
        <f t="shared" si="455"/>
        <v>8.7867341003947053E-2</v>
      </c>
      <c r="Q330" s="5">
        <f t="shared" si="456"/>
        <v>0.17154574928622324</v>
      </c>
      <c r="R330" s="5">
        <f t="shared" si="457"/>
        <v>1.125161895183718E-2</v>
      </c>
      <c r="S330" s="5">
        <f t="shared" si="458"/>
        <v>1.4395633316444331E-2</v>
      </c>
      <c r="T330" s="5">
        <f t="shared" si="459"/>
        <v>7.027815739928249E-2</v>
      </c>
      <c r="U330" s="5">
        <f t="shared" si="460"/>
        <v>1.7998565534342103E-2</v>
      </c>
      <c r="V330" s="5">
        <f t="shared" si="461"/>
        <v>1.0482178460479823E-3</v>
      </c>
      <c r="W330" s="5">
        <f t="shared" si="462"/>
        <v>9.1470611885049832E-2</v>
      </c>
      <c r="X330" s="5">
        <f t="shared" si="463"/>
        <v>3.7473304271389909E-2</v>
      </c>
      <c r="Y330" s="5">
        <f t="shared" si="464"/>
        <v>7.6759546267213862E-3</v>
      </c>
      <c r="Z330" s="5">
        <f t="shared" si="465"/>
        <v>1.5365056668247962E-3</v>
      </c>
      <c r="AA330" s="5">
        <f t="shared" si="466"/>
        <v>2.4578594473036769E-3</v>
      </c>
      <c r="AB330" s="5">
        <f t="shared" si="467"/>
        <v>1.9658479604516763E-3</v>
      </c>
      <c r="AC330" s="5">
        <f t="shared" si="468"/>
        <v>4.2933357192355477E-5</v>
      </c>
      <c r="AD330" s="5">
        <f t="shared" si="469"/>
        <v>3.6580064822818781E-2</v>
      </c>
      <c r="AE330" s="5">
        <f t="shared" si="470"/>
        <v>1.4985970587966487E-2</v>
      </c>
      <c r="AF330" s="5">
        <f t="shared" si="471"/>
        <v>3.0696954140346849E-3</v>
      </c>
      <c r="AG330" s="5">
        <f t="shared" si="472"/>
        <v>4.1919339957031243E-4</v>
      </c>
      <c r="AH330" s="5">
        <f t="shared" si="473"/>
        <v>1.5736733137851431E-4</v>
      </c>
      <c r="AI330" s="5">
        <f t="shared" si="474"/>
        <v>2.5173143872937899E-4</v>
      </c>
      <c r="AJ330" s="5">
        <f t="shared" si="475"/>
        <v>2.0134012787044998E-4</v>
      </c>
      <c r="AK330" s="5">
        <f t="shared" si="476"/>
        <v>1.073573945723135E-4</v>
      </c>
      <c r="AL330" s="5">
        <f t="shared" si="477"/>
        <v>1.1254290572554176E-6</v>
      </c>
      <c r="AM330" s="5">
        <f t="shared" si="478"/>
        <v>1.1703003750522203E-2</v>
      </c>
      <c r="AN330" s="5">
        <f t="shared" si="479"/>
        <v>4.7944384693048448E-3</v>
      </c>
      <c r="AO330" s="5">
        <f t="shared" si="480"/>
        <v>9.8208292187057012E-4</v>
      </c>
      <c r="AP330" s="5">
        <f t="shared" si="481"/>
        <v>1.3411189813707628E-4</v>
      </c>
      <c r="AQ330" s="5">
        <f t="shared" si="482"/>
        <v>1.3735602784695339E-5</v>
      </c>
      <c r="AR330" s="5">
        <f t="shared" si="483"/>
        <v>1.2893920286735384E-5</v>
      </c>
      <c r="AS330" s="5">
        <f t="shared" si="484"/>
        <v>2.062566020665825E-5</v>
      </c>
      <c r="AT330" s="5">
        <f t="shared" si="485"/>
        <v>1.6496839188550524E-5</v>
      </c>
      <c r="AU330" s="5">
        <f t="shared" si="486"/>
        <v>8.7963472194712707E-6</v>
      </c>
      <c r="AV330" s="5">
        <f t="shared" si="487"/>
        <v>3.5177522579235284E-6</v>
      </c>
      <c r="AW330" s="5">
        <f t="shared" si="488"/>
        <v>2.0487025411527084E-8</v>
      </c>
      <c r="AX330" s="5">
        <f t="shared" si="489"/>
        <v>3.1201032914176339E-3</v>
      </c>
      <c r="AY330" s="5">
        <f t="shared" si="490"/>
        <v>1.2782310907069367E-3</v>
      </c>
      <c r="AZ330" s="5">
        <f t="shared" si="491"/>
        <v>2.6183022942607228E-4</v>
      </c>
      <c r="BA330" s="5">
        <f t="shared" si="492"/>
        <v>3.5755177364365679E-5</v>
      </c>
      <c r="BB330" s="5">
        <f t="shared" si="493"/>
        <v>3.6620085212072865E-6</v>
      </c>
      <c r="BC330" s="5">
        <f t="shared" si="494"/>
        <v>3.0004731953050833E-7</v>
      </c>
      <c r="BD330" s="5">
        <f t="shared" si="495"/>
        <v>8.8038804339891208E-7</v>
      </c>
      <c r="BE330" s="5">
        <f t="shared" si="496"/>
        <v>1.4083059480235265E-6</v>
      </c>
      <c r="BF330" s="5">
        <f t="shared" si="497"/>
        <v>1.1263928776119129E-6</v>
      </c>
      <c r="BG330" s="5">
        <f t="shared" si="498"/>
        <v>6.0060856166255452E-7</v>
      </c>
      <c r="BH330" s="5">
        <f t="shared" si="499"/>
        <v>2.4018971411677054E-7</v>
      </c>
      <c r="BI330" s="5">
        <f t="shared" si="500"/>
        <v>7.6843524984459467E-8</v>
      </c>
      <c r="BJ330" s="8">
        <f t="shared" si="501"/>
        <v>0.67030609351061332</v>
      </c>
      <c r="BK330" s="8">
        <f t="shared" si="502"/>
        <v>0.23871354377788878</v>
      </c>
      <c r="BL330" s="8">
        <f t="shared" si="503"/>
        <v>8.9387719966554424E-2</v>
      </c>
      <c r="BM330" s="8">
        <f t="shared" si="504"/>
        <v>0.32451137547927827</v>
      </c>
      <c r="BN330" s="8">
        <f t="shared" si="505"/>
        <v>0.67415427683892126</v>
      </c>
    </row>
    <row r="331" spans="1:66" x14ac:dyDescent="0.25">
      <c r="A331" t="s">
        <v>136</v>
      </c>
      <c r="B331" t="s">
        <v>137</v>
      </c>
      <c r="C331" t="s">
        <v>116</v>
      </c>
      <c r="D331" t="s">
        <v>540</v>
      </c>
      <c r="E331">
        <f>VLOOKUP(A331,home!$A$2:$E$405,3,FALSE)</f>
        <v>1.4901185770751</v>
      </c>
      <c r="F331">
        <f>VLOOKUP(B331,home!$B$2:$E$405,3,FALSE)</f>
        <v>0.98</v>
      </c>
      <c r="G331">
        <f>VLOOKUP(C331,away!$B$2:$E$405,4,FALSE)</f>
        <v>1.73</v>
      </c>
      <c r="H331">
        <f>VLOOKUP(A331,away!$A$2:$E$405,3,FALSE)</f>
        <v>1.24901185770751</v>
      </c>
      <c r="I331">
        <f>VLOOKUP(C331,away!$B$2:$E$405,3,FALSE)</f>
        <v>0.45</v>
      </c>
      <c r="J331">
        <f>VLOOKUP(B331,home!$B$2:$E$405,4,FALSE)</f>
        <v>1.27</v>
      </c>
      <c r="K331" s="3">
        <f t="shared" si="450"/>
        <v>2.5263470355731243</v>
      </c>
      <c r="L331" s="3">
        <f t="shared" si="451"/>
        <v>0.71381027667984198</v>
      </c>
      <c r="M331" s="5">
        <f t="shared" si="452"/>
        <v>3.9157734622985996E-2</v>
      </c>
      <c r="N331" s="5">
        <f t="shared" si="453"/>
        <v>9.8926026784539781E-2</v>
      </c>
      <c r="O331" s="5">
        <f t="shared" si="454"/>
        <v>2.7951193385389463E-2</v>
      </c>
      <c r="P331" s="5">
        <f t="shared" si="455"/>
        <v>7.0614414549909799E-2</v>
      </c>
      <c r="Q331" s="5">
        <f t="shared" si="456"/>
        <v>0.12496073725407478</v>
      </c>
      <c r="R331" s="5">
        <f t="shared" si="457"/>
        <v>9.9759245419783101E-3</v>
      </c>
      <c r="S331" s="5">
        <f t="shared" si="458"/>
        <v>3.1835316765869835E-2</v>
      </c>
      <c r="T331" s="5">
        <f t="shared" si="459"/>
        <v>8.9198258433448155E-2</v>
      </c>
      <c r="U331" s="5">
        <f t="shared" si="460"/>
        <v>2.5202647393728083E-2</v>
      </c>
      <c r="V331" s="5">
        <f t="shared" si="461"/>
        <v>6.3788511802246664E-3</v>
      </c>
      <c r="W331" s="5">
        <f t="shared" si="462"/>
        <v>0.10523139604162131</v>
      </c>
      <c r="X331" s="5">
        <f t="shared" si="463"/>
        <v>7.5115251923875734E-2</v>
      </c>
      <c r="Y331" s="5">
        <f t="shared" si="464"/>
        <v>2.6809019379328884E-2</v>
      </c>
      <c r="Z331" s="5">
        <f t="shared" si="465"/>
        <v>2.373639152482255E-3</v>
      </c>
      <c r="AA331" s="5">
        <f t="shared" si="466"/>
        <v>5.9966362363938477E-3</v>
      </c>
      <c r="AB331" s="5">
        <f t="shared" si="467"/>
        <v>7.5747920896119874E-3</v>
      </c>
      <c r="AC331" s="5">
        <f t="shared" si="468"/>
        <v>7.1894934348448226E-4</v>
      </c>
      <c r="AD331" s="5">
        <f t="shared" si="469"/>
        <v>6.6462756359742844E-2</v>
      </c>
      <c r="AE331" s="5">
        <f t="shared" si="470"/>
        <v>4.7441798506052971E-2</v>
      </c>
      <c r="AF331" s="5">
        <f t="shared" si="471"/>
        <v>1.6932221658897493E-2</v>
      </c>
      <c r="AG331" s="5">
        <f t="shared" si="472"/>
        <v>4.0287979423806776E-3</v>
      </c>
      <c r="AH331" s="5">
        <f t="shared" si="473"/>
        <v>4.235820050428659E-4</v>
      </c>
      <c r="AI331" s="5">
        <f t="shared" si="474"/>
        <v>1.0701151427621647E-3</v>
      </c>
      <c r="AJ331" s="5">
        <f t="shared" si="475"/>
        <v>1.3517411093195526E-3</v>
      </c>
      <c r="AK331" s="5">
        <f t="shared" si="476"/>
        <v>1.1383223814639262E-3</v>
      </c>
      <c r="AL331" s="5">
        <f t="shared" si="477"/>
        <v>5.1860188001169274E-5</v>
      </c>
      <c r="AM331" s="5">
        <f t="shared" si="478"/>
        <v>3.3581597501091034E-2</v>
      </c>
      <c r="AN331" s="5">
        <f t="shared" si="479"/>
        <v>2.3970889403604881E-2</v>
      </c>
      <c r="AO331" s="5">
        <f t="shared" si="480"/>
        <v>8.5553335987245457E-3</v>
      </c>
      <c r="AP331" s="5">
        <f t="shared" si="481"/>
        <v>2.0356283477313054E-3</v>
      </c>
      <c r="AQ331" s="5">
        <f t="shared" si="482"/>
        <v>3.6326310852785316E-4</v>
      </c>
      <c r="AR331" s="5">
        <f t="shared" si="483"/>
        <v>6.0471437643250081E-5</v>
      </c>
      <c r="AS331" s="5">
        <f t="shared" si="484"/>
        <v>1.527718372268699E-4</v>
      </c>
      <c r="AT331" s="5">
        <f t="shared" si="485"/>
        <v>1.9297733904858133E-4</v>
      </c>
      <c r="AU331" s="5">
        <f t="shared" si="486"/>
        <v>1.6250924281272441E-4</v>
      </c>
      <c r="AV331" s="5">
        <f t="shared" si="487"/>
        <v>1.0263868595828983E-4</v>
      </c>
      <c r="AW331" s="5">
        <f t="shared" si="488"/>
        <v>2.5978100349278298E-6</v>
      </c>
      <c r="AX331" s="5">
        <f t="shared" si="489"/>
        <v>1.4139794882781855E-2</v>
      </c>
      <c r="AY331" s="5">
        <f t="shared" si="490"/>
        <v>1.009313089747473E-2</v>
      </c>
      <c r="AZ331" s="5">
        <f t="shared" si="491"/>
        <v>3.6022902792461494E-3</v>
      </c>
      <c r="BA331" s="5">
        <f t="shared" si="492"/>
        <v>8.5711727363659983E-4</v>
      </c>
      <c r="BB331" s="5">
        <f t="shared" si="493"/>
        <v>1.5295477956040325E-4</v>
      </c>
      <c r="BC331" s="5">
        <f t="shared" si="494"/>
        <v>2.1836138703503143E-5</v>
      </c>
      <c r="BD331" s="5">
        <f t="shared" si="495"/>
        <v>7.1941889392260226E-6</v>
      </c>
      <c r="BE331" s="5">
        <f t="shared" si="496"/>
        <v>1.8175017899966622E-5</v>
      </c>
      <c r="BF331" s="5">
        <f t="shared" si="497"/>
        <v>2.2958201296534576E-5</v>
      </c>
      <c r="BG331" s="5">
        <f t="shared" si="498"/>
        <v>1.9333461262530398E-5</v>
      </c>
      <c r="BH331" s="5">
        <f t="shared" si="499"/>
        <v>1.2210758136990374E-5</v>
      </c>
      <c r="BI331" s="5">
        <f t="shared" si="500"/>
        <v>6.1697225242972081E-6</v>
      </c>
      <c r="BJ331" s="8">
        <f t="shared" si="501"/>
        <v>0.75248010049504566</v>
      </c>
      <c r="BK331" s="8">
        <f t="shared" si="502"/>
        <v>0.15885025754795068</v>
      </c>
      <c r="BL331" s="8">
        <f t="shared" si="503"/>
        <v>8.1442364178439447E-2</v>
      </c>
      <c r="BM331" s="8">
        <f t="shared" si="504"/>
        <v>0.61346979714759975</v>
      </c>
      <c r="BN331" s="8">
        <f t="shared" si="505"/>
        <v>0.37158603113887811</v>
      </c>
    </row>
    <row r="332" spans="1:66" x14ac:dyDescent="0.25">
      <c r="A332" t="s">
        <v>136</v>
      </c>
      <c r="B332" t="s">
        <v>513</v>
      </c>
      <c r="C332" t="s">
        <v>516</v>
      </c>
      <c r="D332" t="s">
        <v>540</v>
      </c>
      <c r="E332">
        <f>VLOOKUP(A332,home!$A$2:$E$405,3,FALSE)</f>
        <v>1.4901185770751</v>
      </c>
      <c r="F332" t="e">
        <f>VLOOKUP(B332,home!$B$2:$E$405,3,FALSE)</f>
        <v>#N/A</v>
      </c>
      <c r="G332" t="e">
        <f>VLOOKUP(C332,away!$B$2:$E$405,4,FALSE)</f>
        <v>#N/A</v>
      </c>
      <c r="H332">
        <f>VLOOKUP(A332,away!$A$2:$E$405,3,FALSE)</f>
        <v>1.24901185770751</v>
      </c>
      <c r="I332" t="e">
        <f>VLOOKUP(C332,away!$B$2:$E$405,3,FALSE)</f>
        <v>#N/A</v>
      </c>
      <c r="J332" t="e">
        <f>VLOOKUP(B332,home!$B$2:$E$405,4,FALSE)</f>
        <v>#N/A</v>
      </c>
      <c r="K332" s="3" t="e">
        <f t="shared" si="450"/>
        <v>#N/A</v>
      </c>
      <c r="L332" s="3" t="e">
        <f t="shared" si="451"/>
        <v>#N/A</v>
      </c>
      <c r="M332" s="5" t="e">
        <f t="shared" si="452"/>
        <v>#N/A</v>
      </c>
      <c r="N332" s="5" t="e">
        <f t="shared" si="453"/>
        <v>#N/A</v>
      </c>
      <c r="O332" s="5" t="e">
        <f t="shared" si="454"/>
        <v>#N/A</v>
      </c>
      <c r="P332" s="5" t="e">
        <f t="shared" si="455"/>
        <v>#N/A</v>
      </c>
      <c r="Q332" s="5" t="e">
        <f t="shared" si="456"/>
        <v>#N/A</v>
      </c>
      <c r="R332" s="5" t="e">
        <f t="shared" si="457"/>
        <v>#N/A</v>
      </c>
      <c r="S332" s="5" t="e">
        <f t="shared" si="458"/>
        <v>#N/A</v>
      </c>
      <c r="T332" s="5" t="e">
        <f t="shared" si="459"/>
        <v>#N/A</v>
      </c>
      <c r="U332" s="5" t="e">
        <f t="shared" si="460"/>
        <v>#N/A</v>
      </c>
      <c r="V332" s="5" t="e">
        <f t="shared" si="461"/>
        <v>#N/A</v>
      </c>
      <c r="W332" s="5" t="e">
        <f t="shared" si="462"/>
        <v>#N/A</v>
      </c>
      <c r="X332" s="5" t="e">
        <f t="shared" si="463"/>
        <v>#N/A</v>
      </c>
      <c r="Y332" s="5" t="e">
        <f t="shared" si="464"/>
        <v>#N/A</v>
      </c>
      <c r="Z332" s="5" t="e">
        <f t="shared" si="465"/>
        <v>#N/A</v>
      </c>
      <c r="AA332" s="5" t="e">
        <f t="shared" si="466"/>
        <v>#N/A</v>
      </c>
      <c r="AB332" s="5" t="e">
        <f t="shared" si="467"/>
        <v>#N/A</v>
      </c>
      <c r="AC332" s="5" t="e">
        <f t="shared" si="468"/>
        <v>#N/A</v>
      </c>
      <c r="AD332" s="5" t="e">
        <f t="shared" si="469"/>
        <v>#N/A</v>
      </c>
      <c r="AE332" s="5" t="e">
        <f t="shared" si="470"/>
        <v>#N/A</v>
      </c>
      <c r="AF332" s="5" t="e">
        <f t="shared" si="471"/>
        <v>#N/A</v>
      </c>
      <c r="AG332" s="5" t="e">
        <f t="shared" si="472"/>
        <v>#N/A</v>
      </c>
      <c r="AH332" s="5" t="e">
        <f t="shared" si="473"/>
        <v>#N/A</v>
      </c>
      <c r="AI332" s="5" t="e">
        <f t="shared" si="474"/>
        <v>#N/A</v>
      </c>
      <c r="AJ332" s="5" t="e">
        <f t="shared" si="475"/>
        <v>#N/A</v>
      </c>
      <c r="AK332" s="5" t="e">
        <f t="shared" si="476"/>
        <v>#N/A</v>
      </c>
      <c r="AL332" s="5" t="e">
        <f t="shared" si="477"/>
        <v>#N/A</v>
      </c>
      <c r="AM332" s="5" t="e">
        <f t="shared" si="478"/>
        <v>#N/A</v>
      </c>
      <c r="AN332" s="5" t="e">
        <f t="shared" si="479"/>
        <v>#N/A</v>
      </c>
      <c r="AO332" s="5" t="e">
        <f t="shared" si="480"/>
        <v>#N/A</v>
      </c>
      <c r="AP332" s="5" t="e">
        <f t="shared" si="481"/>
        <v>#N/A</v>
      </c>
      <c r="AQ332" s="5" t="e">
        <f t="shared" si="482"/>
        <v>#N/A</v>
      </c>
      <c r="AR332" s="5" t="e">
        <f t="shared" si="483"/>
        <v>#N/A</v>
      </c>
      <c r="AS332" s="5" t="e">
        <f t="shared" si="484"/>
        <v>#N/A</v>
      </c>
      <c r="AT332" s="5" t="e">
        <f t="shared" si="485"/>
        <v>#N/A</v>
      </c>
      <c r="AU332" s="5" t="e">
        <f t="shared" si="486"/>
        <v>#N/A</v>
      </c>
      <c r="AV332" s="5" t="e">
        <f t="shared" si="487"/>
        <v>#N/A</v>
      </c>
      <c r="AW332" s="5" t="e">
        <f t="shared" si="488"/>
        <v>#N/A</v>
      </c>
      <c r="AX332" s="5" t="e">
        <f t="shared" si="489"/>
        <v>#N/A</v>
      </c>
      <c r="AY332" s="5" t="e">
        <f t="shared" si="490"/>
        <v>#N/A</v>
      </c>
      <c r="AZ332" s="5" t="e">
        <f t="shared" si="491"/>
        <v>#N/A</v>
      </c>
      <c r="BA332" s="5" t="e">
        <f t="shared" si="492"/>
        <v>#N/A</v>
      </c>
      <c r="BB332" s="5" t="e">
        <f t="shared" si="493"/>
        <v>#N/A</v>
      </c>
      <c r="BC332" s="5" t="e">
        <f t="shared" si="494"/>
        <v>#N/A</v>
      </c>
      <c r="BD332" s="5" t="e">
        <f t="shared" si="495"/>
        <v>#N/A</v>
      </c>
      <c r="BE332" s="5" t="e">
        <f t="shared" si="496"/>
        <v>#N/A</v>
      </c>
      <c r="BF332" s="5" t="e">
        <f t="shared" si="497"/>
        <v>#N/A</v>
      </c>
      <c r="BG332" s="5" t="e">
        <f t="shared" si="498"/>
        <v>#N/A</v>
      </c>
      <c r="BH332" s="5" t="e">
        <f t="shared" si="499"/>
        <v>#N/A</v>
      </c>
      <c r="BI332" s="5" t="e">
        <f t="shared" si="500"/>
        <v>#N/A</v>
      </c>
      <c r="BJ332" s="8" t="e">
        <f t="shared" si="501"/>
        <v>#N/A</v>
      </c>
      <c r="BK332" s="8" t="e">
        <f t="shared" si="502"/>
        <v>#N/A</v>
      </c>
      <c r="BL332" s="8" t="e">
        <f t="shared" si="503"/>
        <v>#N/A</v>
      </c>
      <c r="BM332" s="8" t="e">
        <f t="shared" si="504"/>
        <v>#N/A</v>
      </c>
      <c r="BN332" s="8" t="e">
        <f t="shared" si="505"/>
        <v>#N/A</v>
      </c>
    </row>
    <row r="333" spans="1:66" x14ac:dyDescent="0.25">
      <c r="A333" t="s">
        <v>136</v>
      </c>
      <c r="B333" t="s">
        <v>373</v>
      </c>
      <c r="C333" t="s">
        <v>125</v>
      </c>
      <c r="D333" t="s">
        <v>540</v>
      </c>
      <c r="E333">
        <f>VLOOKUP(A333,home!$A$2:$E$405,3,FALSE)</f>
        <v>1.4901185770751</v>
      </c>
      <c r="F333">
        <f>VLOOKUP(B333,home!$B$2:$E$405,3,FALSE)</f>
        <v>1.56</v>
      </c>
      <c r="G333">
        <f>VLOOKUP(C333,away!$B$2:$E$405,4,FALSE)</f>
        <v>1.04</v>
      </c>
      <c r="H333">
        <f>VLOOKUP(A333,away!$A$2:$E$405,3,FALSE)</f>
        <v>1.24901185770751</v>
      </c>
      <c r="I333">
        <f>VLOOKUP(C333,away!$B$2:$E$405,3,FALSE)</f>
        <v>0.57999999999999996</v>
      </c>
      <c r="J333">
        <f>VLOOKUP(B333,home!$B$2:$E$405,4,FALSE)</f>
        <v>0.87</v>
      </c>
      <c r="K333" s="3">
        <f t="shared" si="450"/>
        <v>2.4175683794466423</v>
      </c>
      <c r="L333" s="3">
        <f t="shared" si="451"/>
        <v>0.6302513833992095</v>
      </c>
      <c r="M333" s="5">
        <f t="shared" si="452"/>
        <v>4.7462290718287031E-2</v>
      </c>
      <c r="N333" s="5">
        <f t="shared" si="453"/>
        <v>0.11474333325663459</v>
      </c>
      <c r="O333" s="5">
        <f t="shared" si="454"/>
        <v>2.9913174384495859E-2</v>
      </c>
      <c r="P333" s="5">
        <f t="shared" si="455"/>
        <v>7.2317144520830462E-2</v>
      </c>
      <c r="Q333" s="5">
        <f t="shared" si="456"/>
        <v>0.13869992711677406</v>
      </c>
      <c r="R333" s="5">
        <f t="shared" si="457"/>
        <v>9.4264097688451561E-3</v>
      </c>
      <c r="S333" s="5">
        <f t="shared" si="458"/>
        <v>2.7546971040062294E-2</v>
      </c>
      <c r="T333" s="5">
        <f t="shared" si="459"/>
        <v>8.7415820942716368E-2</v>
      </c>
      <c r="U333" s="5">
        <f t="shared" si="460"/>
        <v>2.2788990188866983E-2</v>
      </c>
      <c r="V333" s="5">
        <f t="shared" si="461"/>
        <v>4.6636281741120836E-3</v>
      </c>
      <c r="W333" s="5">
        <f t="shared" si="462"/>
        <v>0.11177218600968897</v>
      </c>
      <c r="X333" s="5">
        <f t="shared" si="463"/>
        <v>7.0444574858160233E-2</v>
      </c>
      <c r="Y333" s="5">
        <f t="shared" si="464"/>
        <v>2.219889537866233E-2</v>
      </c>
      <c r="Z333" s="5">
        <f t="shared" si="465"/>
        <v>1.9803359324341609E-3</v>
      </c>
      <c r="AA333" s="5">
        <f t="shared" si="466"/>
        <v>4.7875975309348093E-3</v>
      </c>
      <c r="AB333" s="5">
        <f t="shared" si="467"/>
        <v>5.7871722021524069E-3</v>
      </c>
      <c r="AC333" s="5">
        <f t="shared" si="468"/>
        <v>4.4411609136779304E-4</v>
      </c>
      <c r="AD333" s="5">
        <f t="shared" si="469"/>
        <v>6.755422564966311E-2</v>
      </c>
      <c r="AE333" s="5">
        <f t="shared" si="470"/>
        <v>4.2576144170162533E-2</v>
      </c>
      <c r="AF333" s="5">
        <f t="shared" si="471"/>
        <v>1.3416836881524563E-2</v>
      </c>
      <c r="AG333" s="5">
        <f t="shared" si="472"/>
        <v>2.8186600018074636E-3</v>
      </c>
      <c r="AH333" s="5">
        <f t="shared" si="473"/>
        <v>3.1202736525294826E-4</v>
      </c>
      <c r="AI333" s="5">
        <f t="shared" si="474"/>
        <v>7.5434749175757568E-4</v>
      </c>
      <c r="AJ333" s="5">
        <f t="shared" si="475"/>
        <v>9.1184332159400085E-4</v>
      </c>
      <c r="AK333" s="5">
        <f t="shared" si="476"/>
        <v>7.3481452709841741E-4</v>
      </c>
      <c r="AL333" s="5">
        <f t="shared" si="477"/>
        <v>2.7067557909586033E-5</v>
      </c>
      <c r="AM333" s="5">
        <f t="shared" si="478"/>
        <v>3.266339196572577E-2</v>
      </c>
      <c r="AN333" s="5">
        <f t="shared" si="479"/>
        <v>2.0586147972909287E-2</v>
      </c>
      <c r="AO333" s="5">
        <f t="shared" si="480"/>
        <v>6.4872241193934558E-3</v>
      </c>
      <c r="AP333" s="5">
        <f t="shared" si="481"/>
        <v>1.3628606585561478E-3</v>
      </c>
      <c r="AQ333" s="5">
        <f t="shared" si="482"/>
        <v>2.1473620385884244E-4</v>
      </c>
      <c r="AR333" s="5">
        <f t="shared" si="483"/>
        <v>3.9331135721816232E-5</v>
      </c>
      <c r="AS333" s="5">
        <f t="shared" si="484"/>
        <v>9.5085710048787211E-5</v>
      </c>
      <c r="AT333" s="5">
        <f t="shared" si="485"/>
        <v>1.149381029755899E-4</v>
      </c>
      <c r="AU333" s="5">
        <f t="shared" si="486"/>
        <v>9.2623574449122735E-5</v>
      </c>
      <c r="AV333" s="5">
        <f t="shared" si="487"/>
        <v>5.5980956194880276E-5</v>
      </c>
      <c r="AW333" s="5">
        <f t="shared" si="488"/>
        <v>1.1456162048449135E-6</v>
      </c>
      <c r="AX333" s="5">
        <f t="shared" si="489"/>
        <v>1.3160997263635007E-2</v>
      </c>
      <c r="AY333" s="5">
        <f t="shared" si="490"/>
        <v>8.2947367323191728E-3</v>
      </c>
      <c r="AZ333" s="5">
        <f t="shared" si="491"/>
        <v>2.6138846502381987E-3</v>
      </c>
      <c r="BA333" s="5">
        <f t="shared" si="492"/>
        <v>5.4913480561952785E-4</v>
      </c>
      <c r="BB333" s="5">
        <f t="shared" si="493"/>
        <v>8.6523242728590846E-5</v>
      </c>
      <c r="BC333" s="5">
        <f t="shared" si="494"/>
        <v>1.0906278685175999E-5</v>
      </c>
      <c r="BD333" s="5">
        <f t="shared" si="495"/>
        <v>4.1314171165561218E-6</v>
      </c>
      <c r="BE333" s="5">
        <f t="shared" si="496"/>
        <v>9.9879833832907029E-6</v>
      </c>
      <c r="BF333" s="5">
        <f t="shared" si="497"/>
        <v>1.2073316400941049E-5</v>
      </c>
      <c r="BG333" s="5">
        <f t="shared" si="498"/>
        <v>9.7293559886565399E-6</v>
      </c>
      <c r="BH333" s="5">
        <f t="shared" si="499"/>
        <v>5.8803458476389697E-6</v>
      </c>
      <c r="BI333" s="5">
        <f t="shared" si="500"/>
        <v>2.8432276362924674E-6</v>
      </c>
      <c r="BJ333" s="8">
        <f t="shared" si="501"/>
        <v>0.75767114815946324</v>
      </c>
      <c r="BK333" s="8">
        <f t="shared" si="502"/>
        <v>0.16075595483488844</v>
      </c>
      <c r="BL333" s="8">
        <f t="shared" si="503"/>
        <v>7.5858981906761755E-2</v>
      </c>
      <c r="BM333" s="8">
        <f t="shared" si="504"/>
        <v>0.57541054995156615</v>
      </c>
      <c r="BN333" s="8">
        <f t="shared" si="505"/>
        <v>0.41256227976586718</v>
      </c>
    </row>
    <row r="334" spans="1:66" x14ac:dyDescent="0.25">
      <c r="A334" t="s">
        <v>136</v>
      </c>
      <c r="B334" t="s">
        <v>388</v>
      </c>
      <c r="C334" t="s">
        <v>328</v>
      </c>
      <c r="D334" t="s">
        <v>540</v>
      </c>
      <c r="E334">
        <f>VLOOKUP(A334,home!$A$2:$E$405,3,FALSE)</f>
        <v>1.4901185770751</v>
      </c>
      <c r="F334">
        <f>VLOOKUP(B334,home!$B$2:$E$405,3,FALSE)</f>
        <v>0.85</v>
      </c>
      <c r="G334">
        <f>VLOOKUP(C334,away!$B$2:$E$405,4,FALSE)</f>
        <v>0.73</v>
      </c>
      <c r="H334">
        <f>VLOOKUP(A334,away!$A$2:$E$405,3,FALSE)</f>
        <v>1.24901185770751</v>
      </c>
      <c r="I334">
        <f>VLOOKUP(C334,away!$B$2:$E$405,3,FALSE)</f>
        <v>1.04</v>
      </c>
      <c r="J334">
        <f>VLOOKUP(B334,home!$B$2:$E$405,4,FALSE)</f>
        <v>1.31</v>
      </c>
      <c r="K334" s="3">
        <f t="shared" si="450"/>
        <v>0.92461857707509953</v>
      </c>
      <c r="L334" s="3">
        <f t="shared" si="451"/>
        <v>1.7016537549407118</v>
      </c>
      <c r="M334" s="5">
        <f t="shared" si="452"/>
        <v>7.2347648221080862E-2</v>
      </c>
      <c r="N334" s="5">
        <f t="shared" si="453"/>
        <v>6.689397955290563E-2</v>
      </c>
      <c r="O334" s="5">
        <f t="shared" si="454"/>
        <v>0.12311064725653197</v>
      </c>
      <c r="P334" s="5">
        <f t="shared" si="455"/>
        <v>0.11383039148912907</v>
      </c>
      <c r="Q334" s="5">
        <f t="shared" si="456"/>
        <v>3.0925708094549208E-2</v>
      </c>
      <c r="R334" s="5">
        <f t="shared" si="457"/>
        <v>0.10474584758862955</v>
      </c>
      <c r="S334" s="5">
        <f t="shared" si="458"/>
        <v>4.4774634508412542E-2</v>
      </c>
      <c r="T334" s="5">
        <f t="shared" si="459"/>
        <v>5.2624847303290027E-2</v>
      </c>
      <c r="U334" s="5">
        <f t="shared" si="460"/>
        <v>9.6849956551923883E-2</v>
      </c>
      <c r="V334" s="5">
        <f t="shared" si="461"/>
        <v>7.8275049557330386E-3</v>
      </c>
      <c r="W334" s="5">
        <f t="shared" si="462"/>
        <v>9.5314947378073254E-3</v>
      </c>
      <c r="X334" s="5">
        <f t="shared" si="463"/>
        <v>1.6219303810787469E-2</v>
      </c>
      <c r="Y334" s="5">
        <f t="shared" si="464"/>
        <v>1.379981961607535E-2</v>
      </c>
      <c r="Z334" s="5">
        <f t="shared" si="465"/>
        <v>5.9413721621212993E-2</v>
      </c>
      <c r="AA334" s="5">
        <f t="shared" si="466"/>
        <v>5.4935030744142029E-2</v>
      </c>
      <c r="AB334" s="5">
        <f t="shared" si="467"/>
        <v>2.5396974979112728E-2</v>
      </c>
      <c r="AC334" s="5">
        <f t="shared" si="468"/>
        <v>7.6972781372539891E-4</v>
      </c>
      <c r="AD334" s="5">
        <f t="shared" si="469"/>
        <v>2.2032492754675516E-3</v>
      </c>
      <c r="AE334" s="5">
        <f t="shared" si="470"/>
        <v>3.749167402669762E-3</v>
      </c>
      <c r="AF334" s="5">
        <f t="shared" si="471"/>
        <v>3.1898923943271588E-3</v>
      </c>
      <c r="AG334" s="5">
        <f t="shared" si="472"/>
        <v>1.8093641235545426E-3</v>
      </c>
      <c r="AH334" s="5">
        <f t="shared" si="473"/>
        <v>2.52753956229348E-2</v>
      </c>
      <c r="AI334" s="5">
        <f t="shared" si="474"/>
        <v>2.3370100335888169E-2</v>
      </c>
      <c r="AJ334" s="5">
        <f t="shared" si="475"/>
        <v>1.0804214459335614E-2</v>
      </c>
      <c r="AK334" s="5">
        <f t="shared" si="476"/>
        <v>3.3299257999350367E-3</v>
      </c>
      <c r="AL334" s="5">
        <f t="shared" si="477"/>
        <v>4.8442994640924983E-5</v>
      </c>
      <c r="AM334" s="5">
        <f t="shared" si="478"/>
        <v>4.0743304200491047E-4</v>
      </c>
      <c r="AN334" s="5">
        <f t="shared" si="479"/>
        <v>6.9330996581457266E-4</v>
      </c>
      <c r="AO334" s="5">
        <f t="shared" si="480"/>
        <v>5.8988675333309217E-4</v>
      </c>
      <c r="AP334" s="5">
        <f t="shared" si="481"/>
        <v>3.3459433626634725E-4</v>
      </c>
      <c r="AQ334" s="5">
        <f t="shared" si="482"/>
        <v>1.4234092717238118E-4</v>
      </c>
      <c r="AR334" s="5">
        <f t="shared" si="483"/>
        <v>8.6019943738758105E-3</v>
      </c>
      <c r="AS334" s="5">
        <f t="shared" si="484"/>
        <v>7.9535637979810617E-3</v>
      </c>
      <c r="AT334" s="5">
        <f t="shared" si="485"/>
        <v>3.6770064207826371E-3</v>
      </c>
      <c r="AU334" s="5">
        <f t="shared" si="486"/>
        <v>1.1332761482266821E-3</v>
      </c>
      <c r="AV334" s="5">
        <f t="shared" si="487"/>
        <v>2.6196204490162606E-4</v>
      </c>
      <c r="AW334" s="5">
        <f t="shared" si="488"/>
        <v>2.1172019871605267E-6</v>
      </c>
      <c r="AX334" s="5">
        <f t="shared" si="489"/>
        <v>6.2786693258659888E-5</v>
      </c>
      <c r="AY334" s="5">
        <f t="shared" si="490"/>
        <v>1.0684121234390929E-4</v>
      </c>
      <c r="AZ334" s="5">
        <f t="shared" si="491"/>
        <v>9.0903375083715599E-5</v>
      </c>
      <c r="BA334" s="5">
        <f t="shared" si="492"/>
        <v>5.1562023182662867E-5</v>
      </c>
      <c r="BB334" s="5">
        <f t="shared" si="493"/>
        <v>2.1935177590279565E-5</v>
      </c>
      <c r="BC334" s="5">
        <f t="shared" si="494"/>
        <v>7.4652154623581176E-6</v>
      </c>
      <c r="BD334" s="5">
        <f t="shared" si="495"/>
        <v>2.4396026710474428E-3</v>
      </c>
      <c r="BE334" s="5">
        <f t="shared" si="496"/>
        <v>2.2557019503324986E-3</v>
      </c>
      <c r="BF334" s="5">
        <f t="shared" si="497"/>
        <v>1.0428319638109808E-3</v>
      </c>
      <c r="BG334" s="5">
        <f t="shared" si="498"/>
        <v>3.2140726883578025E-4</v>
      </c>
      <c r="BH334" s="5">
        <f t="shared" si="499"/>
        <v>7.4294782893133261E-5</v>
      </c>
      <c r="BI334" s="5">
        <f t="shared" si="500"/>
        <v>1.373886728855047E-5</v>
      </c>
      <c r="BJ334" s="8">
        <f t="shared" si="501"/>
        <v>0.20345588503294687</v>
      </c>
      <c r="BK334" s="8">
        <f t="shared" si="502"/>
        <v>0.23970519119506575</v>
      </c>
      <c r="BL334" s="8">
        <f t="shared" si="503"/>
        <v>0.49559347362840994</v>
      </c>
      <c r="BM334" s="8">
        <f t="shared" si="504"/>
        <v>0.4862093252644526</v>
      </c>
      <c r="BN334" s="8">
        <f t="shared" si="505"/>
        <v>0.51185422220282628</v>
      </c>
    </row>
    <row r="335" spans="1:66" x14ac:dyDescent="0.25">
      <c r="A335" t="s">
        <v>136</v>
      </c>
      <c r="B335" t="s">
        <v>475</v>
      </c>
      <c r="C335" t="s">
        <v>138</v>
      </c>
      <c r="D335" t="s">
        <v>540</v>
      </c>
      <c r="E335">
        <f>VLOOKUP(A335,home!$A$2:$E$405,3,FALSE)</f>
        <v>1.4901185770751</v>
      </c>
      <c r="F335">
        <f>VLOOKUP(B335,home!$B$2:$E$405,3,FALSE)</f>
        <v>0.61</v>
      </c>
      <c r="G335">
        <f>VLOOKUP(C335,away!$B$2:$E$405,4,FALSE)</f>
        <v>0.85</v>
      </c>
      <c r="H335">
        <f>VLOOKUP(A335,away!$A$2:$E$405,3,FALSE)</f>
        <v>1.24901185770751</v>
      </c>
      <c r="I335">
        <f>VLOOKUP(C335,away!$B$2:$E$405,3,FALSE)</f>
        <v>1.34</v>
      </c>
      <c r="J335">
        <f>VLOOKUP(B335,home!$B$2:$E$405,4,FALSE)</f>
        <v>0.91</v>
      </c>
      <c r="K335" s="3">
        <f t="shared" si="450"/>
        <v>0.77262648221343933</v>
      </c>
      <c r="L335" s="3">
        <f t="shared" si="451"/>
        <v>1.5230450592885378</v>
      </c>
      <c r="M335" s="5">
        <f t="shared" si="452"/>
        <v>0.10069375052592347</v>
      </c>
      <c r="N335" s="5">
        <f t="shared" si="453"/>
        <v>7.7798658249721903E-2</v>
      </c>
      <c r="O335" s="5">
        <f t="shared" si="454"/>
        <v>0.15336111923974036</v>
      </c>
      <c r="P335" s="5">
        <f t="shared" si="455"/>
        <v>0.11849086206651639</v>
      </c>
      <c r="Q335" s="5">
        <f t="shared" si="456"/>
        <v>3.0054651822204102E-2</v>
      </c>
      <c r="R335" s="5">
        <f t="shared" si="457"/>
        <v>0.11678794747252345</v>
      </c>
      <c r="S335" s="5">
        <f t="shared" si="458"/>
        <v>3.4858380783154001E-2</v>
      </c>
      <c r="T335" s="5">
        <f t="shared" si="459"/>
        <v>4.5774588966445207E-2</v>
      </c>
      <c r="U335" s="5">
        <f t="shared" si="460"/>
        <v>9.0233461020623726E-2</v>
      </c>
      <c r="V335" s="5">
        <f t="shared" si="461"/>
        <v>4.5577137140705585E-3</v>
      </c>
      <c r="W335" s="5">
        <f t="shared" si="462"/>
        <v>7.740339970513095E-3</v>
      </c>
      <c r="X335" s="5">
        <f t="shared" si="463"/>
        <v>1.1788886549303556E-2</v>
      </c>
      <c r="Y335" s="5">
        <f t="shared" si="464"/>
        <v>8.9775027067149418E-3</v>
      </c>
      <c r="Z335" s="5">
        <f t="shared" si="465"/>
        <v>5.9291102127492071E-2</v>
      </c>
      <c r="AA335" s="5">
        <f t="shared" si="466"/>
        <v>4.580987566332196E-2</v>
      </c>
      <c r="AB335" s="5">
        <f t="shared" si="467"/>
        <v>1.7696961542193745E-2</v>
      </c>
      <c r="AC335" s="5">
        <f t="shared" si="468"/>
        <v>3.3520416126369345E-4</v>
      </c>
      <c r="AD335" s="5">
        <f t="shared" si="469"/>
        <v>1.4950979106384021E-3</v>
      </c>
      <c r="AE335" s="5">
        <f t="shared" si="470"/>
        <v>2.2771014859504341E-3</v>
      </c>
      <c r="AF335" s="5">
        <f t="shared" si="471"/>
        <v>1.7340640838376985E-3</v>
      </c>
      <c r="AG335" s="5">
        <f t="shared" si="472"/>
        <v>8.8035257845957098E-4</v>
      </c>
      <c r="AH335" s="5">
        <f t="shared" si="473"/>
        <v>2.2575755038762219E-2</v>
      </c>
      <c r="AI335" s="5">
        <f t="shared" si="474"/>
        <v>1.7442626198911178E-2</v>
      </c>
      <c r="AJ335" s="5">
        <f t="shared" si="475"/>
        <v>6.7383174603143584E-3</v>
      </c>
      <c r="AK335" s="5">
        <f t="shared" si="476"/>
        <v>1.735400838466693E-3</v>
      </c>
      <c r="AL335" s="5">
        <f t="shared" si="477"/>
        <v>1.5777992111315049E-5</v>
      </c>
      <c r="AM335" s="5">
        <f t="shared" si="478"/>
        <v>2.3103044785224242E-4</v>
      </c>
      <c r="AN335" s="5">
        <f t="shared" si="479"/>
        <v>3.5186978214657601E-4</v>
      </c>
      <c r="AO335" s="5">
        <f t="shared" si="480"/>
        <v>2.6795676660563842E-4</v>
      </c>
      <c r="AP335" s="5">
        <f t="shared" si="481"/>
        <v>1.3603674316054989E-4</v>
      </c>
      <c r="AQ335" s="5">
        <f t="shared" si="482"/>
        <v>5.1797522388094803E-5</v>
      </c>
      <c r="AR335" s="5">
        <f t="shared" si="483"/>
        <v>6.8767784342990248E-3</v>
      </c>
      <c r="AS335" s="5">
        <f t="shared" si="484"/>
        <v>5.3131811306536981E-3</v>
      </c>
      <c r="AT335" s="5">
        <f t="shared" si="485"/>
        <v>2.0525522231698953E-3</v>
      </c>
      <c r="AU335" s="5">
        <f t="shared" si="486"/>
        <v>5.2861873458237682E-4</v>
      </c>
      <c r="AV335" s="5">
        <f t="shared" si="487"/>
        <v>1.0210620833312536E-4</v>
      </c>
      <c r="AW335" s="5">
        <f t="shared" si="488"/>
        <v>5.1574090226381289E-7</v>
      </c>
      <c r="AX335" s="5">
        <f t="shared" si="489"/>
        <v>2.9750040368045564E-5</v>
      </c>
      <c r="AY335" s="5">
        <f t="shared" si="490"/>
        <v>4.5310651996186348E-5</v>
      </c>
      <c r="AZ335" s="5">
        <f t="shared" si="491"/>
        <v>3.4505082327966976E-5</v>
      </c>
      <c r="BA335" s="5">
        <f t="shared" si="492"/>
        <v>1.7517598386651456E-5</v>
      </c>
      <c r="BB335" s="5">
        <f t="shared" si="493"/>
        <v>6.6700229183475876E-6</v>
      </c>
      <c r="BC335" s="5">
        <f t="shared" si="494"/>
        <v>2.0317490902261226E-6</v>
      </c>
      <c r="BD335" s="5">
        <f t="shared" si="495"/>
        <v>1.7456072363635159E-3</v>
      </c>
      <c r="BE335" s="5">
        <f t="shared" si="496"/>
        <v>1.348702378357867E-3</v>
      </c>
      <c r="BF335" s="5">
        <f t="shared" si="497"/>
        <v>5.210215870717689E-4</v>
      </c>
      <c r="BG335" s="5">
        <f t="shared" si="498"/>
        <v>1.3418502532550798E-4</v>
      </c>
      <c r="BH335" s="5">
        <f t="shared" si="499"/>
        <v>2.5918726020742117E-5</v>
      </c>
      <c r="BI335" s="5">
        <f t="shared" si="500"/>
        <v>4.0050988217719848E-6</v>
      </c>
      <c r="BJ335" s="8">
        <f t="shared" si="501"/>
        <v>0.18969572073102936</v>
      </c>
      <c r="BK335" s="8">
        <f t="shared" si="502"/>
        <v>0.25899699989503566</v>
      </c>
      <c r="BL335" s="8">
        <f t="shared" si="503"/>
        <v>0.49103414125785699</v>
      </c>
      <c r="BM335" s="8">
        <f t="shared" si="504"/>
        <v>0.40178617972369052</v>
      </c>
      <c r="BN335" s="8">
        <f t="shared" si="505"/>
        <v>0.59718698937662962</v>
      </c>
    </row>
    <row r="336" spans="1:66" x14ac:dyDescent="0.25">
      <c r="A336" t="s">
        <v>136</v>
      </c>
      <c r="B336" t="s">
        <v>135</v>
      </c>
      <c r="C336" t="s">
        <v>515</v>
      </c>
      <c r="D336" t="s">
        <v>540</v>
      </c>
      <c r="E336">
        <f>VLOOKUP(A336,home!$A$2:$E$405,3,FALSE)</f>
        <v>1.4901185770751</v>
      </c>
      <c r="F336">
        <f>VLOOKUP(B336,home!$B$2:$E$405,3,FALSE)</f>
        <v>0.93</v>
      </c>
      <c r="G336" t="e">
        <f>VLOOKUP(C336,away!$B$2:$E$405,4,FALSE)</f>
        <v>#N/A</v>
      </c>
      <c r="H336">
        <f>VLOOKUP(A336,away!$A$2:$E$405,3,FALSE)</f>
        <v>1.24901185770751</v>
      </c>
      <c r="I336" t="e">
        <f>VLOOKUP(C336,away!$B$2:$E$405,3,FALSE)</f>
        <v>#N/A</v>
      </c>
      <c r="J336">
        <f>VLOOKUP(B336,home!$B$2:$E$405,4,FALSE)</f>
        <v>1.65</v>
      </c>
      <c r="K336" s="3" t="e">
        <f t="shared" si="450"/>
        <v>#N/A</v>
      </c>
      <c r="L336" s="3" t="e">
        <f t="shared" si="451"/>
        <v>#N/A</v>
      </c>
      <c r="M336" s="5" t="e">
        <f t="shared" si="452"/>
        <v>#N/A</v>
      </c>
      <c r="N336" s="5" t="e">
        <f t="shared" si="453"/>
        <v>#N/A</v>
      </c>
      <c r="O336" s="5" t="e">
        <f t="shared" si="454"/>
        <v>#N/A</v>
      </c>
      <c r="P336" s="5" t="e">
        <f t="shared" si="455"/>
        <v>#N/A</v>
      </c>
      <c r="Q336" s="5" t="e">
        <f t="shared" si="456"/>
        <v>#N/A</v>
      </c>
      <c r="R336" s="5" t="e">
        <f t="shared" si="457"/>
        <v>#N/A</v>
      </c>
      <c r="S336" s="5" t="e">
        <f t="shared" si="458"/>
        <v>#N/A</v>
      </c>
      <c r="T336" s="5" t="e">
        <f t="shared" si="459"/>
        <v>#N/A</v>
      </c>
      <c r="U336" s="5" t="e">
        <f t="shared" si="460"/>
        <v>#N/A</v>
      </c>
      <c r="V336" s="5" t="e">
        <f t="shared" si="461"/>
        <v>#N/A</v>
      </c>
      <c r="W336" s="5" t="e">
        <f t="shared" si="462"/>
        <v>#N/A</v>
      </c>
      <c r="X336" s="5" t="e">
        <f t="shared" si="463"/>
        <v>#N/A</v>
      </c>
      <c r="Y336" s="5" t="e">
        <f t="shared" si="464"/>
        <v>#N/A</v>
      </c>
      <c r="Z336" s="5" t="e">
        <f t="shared" si="465"/>
        <v>#N/A</v>
      </c>
      <c r="AA336" s="5" t="e">
        <f t="shared" si="466"/>
        <v>#N/A</v>
      </c>
      <c r="AB336" s="5" t="e">
        <f t="shared" si="467"/>
        <v>#N/A</v>
      </c>
      <c r="AC336" s="5" t="e">
        <f t="shared" si="468"/>
        <v>#N/A</v>
      </c>
      <c r="AD336" s="5" t="e">
        <f t="shared" si="469"/>
        <v>#N/A</v>
      </c>
      <c r="AE336" s="5" t="e">
        <f t="shared" si="470"/>
        <v>#N/A</v>
      </c>
      <c r="AF336" s="5" t="e">
        <f t="shared" si="471"/>
        <v>#N/A</v>
      </c>
      <c r="AG336" s="5" t="e">
        <f t="shared" si="472"/>
        <v>#N/A</v>
      </c>
      <c r="AH336" s="5" t="e">
        <f t="shared" si="473"/>
        <v>#N/A</v>
      </c>
      <c r="AI336" s="5" t="e">
        <f t="shared" si="474"/>
        <v>#N/A</v>
      </c>
      <c r="AJ336" s="5" t="e">
        <f t="shared" si="475"/>
        <v>#N/A</v>
      </c>
      <c r="AK336" s="5" t="e">
        <f t="shared" si="476"/>
        <v>#N/A</v>
      </c>
      <c r="AL336" s="5" t="e">
        <f t="shared" si="477"/>
        <v>#N/A</v>
      </c>
      <c r="AM336" s="5" t="e">
        <f t="shared" si="478"/>
        <v>#N/A</v>
      </c>
      <c r="AN336" s="5" t="e">
        <f t="shared" si="479"/>
        <v>#N/A</v>
      </c>
      <c r="AO336" s="5" t="e">
        <f t="shared" si="480"/>
        <v>#N/A</v>
      </c>
      <c r="AP336" s="5" t="e">
        <f t="shared" si="481"/>
        <v>#N/A</v>
      </c>
      <c r="AQ336" s="5" t="e">
        <f t="shared" si="482"/>
        <v>#N/A</v>
      </c>
      <c r="AR336" s="5" t="e">
        <f t="shared" si="483"/>
        <v>#N/A</v>
      </c>
      <c r="AS336" s="5" t="e">
        <f t="shared" si="484"/>
        <v>#N/A</v>
      </c>
      <c r="AT336" s="5" t="e">
        <f t="shared" si="485"/>
        <v>#N/A</v>
      </c>
      <c r="AU336" s="5" t="e">
        <f t="shared" si="486"/>
        <v>#N/A</v>
      </c>
      <c r="AV336" s="5" t="e">
        <f t="shared" si="487"/>
        <v>#N/A</v>
      </c>
      <c r="AW336" s="5" t="e">
        <f t="shared" si="488"/>
        <v>#N/A</v>
      </c>
      <c r="AX336" s="5" t="e">
        <f t="shared" si="489"/>
        <v>#N/A</v>
      </c>
      <c r="AY336" s="5" t="e">
        <f t="shared" si="490"/>
        <v>#N/A</v>
      </c>
      <c r="AZ336" s="5" t="e">
        <f t="shared" si="491"/>
        <v>#N/A</v>
      </c>
      <c r="BA336" s="5" t="e">
        <f t="shared" si="492"/>
        <v>#N/A</v>
      </c>
      <c r="BB336" s="5" t="e">
        <f t="shared" si="493"/>
        <v>#N/A</v>
      </c>
      <c r="BC336" s="5" t="e">
        <f t="shared" si="494"/>
        <v>#N/A</v>
      </c>
      <c r="BD336" s="5" t="e">
        <f t="shared" si="495"/>
        <v>#N/A</v>
      </c>
      <c r="BE336" s="5" t="e">
        <f t="shared" si="496"/>
        <v>#N/A</v>
      </c>
      <c r="BF336" s="5" t="e">
        <f t="shared" si="497"/>
        <v>#N/A</v>
      </c>
      <c r="BG336" s="5" t="e">
        <f t="shared" si="498"/>
        <v>#N/A</v>
      </c>
      <c r="BH336" s="5" t="e">
        <f t="shared" si="499"/>
        <v>#N/A</v>
      </c>
      <c r="BI336" s="5" t="e">
        <f t="shared" si="500"/>
        <v>#N/A</v>
      </c>
      <c r="BJ336" s="8" t="e">
        <f t="shared" si="501"/>
        <v>#N/A</v>
      </c>
      <c r="BK336" s="8" t="e">
        <f t="shared" si="502"/>
        <v>#N/A</v>
      </c>
      <c r="BL336" s="8" t="e">
        <f t="shared" si="503"/>
        <v>#N/A</v>
      </c>
      <c r="BM336" s="8" t="e">
        <f t="shared" si="504"/>
        <v>#N/A</v>
      </c>
      <c r="BN336" s="8" t="e">
        <f t="shared" si="505"/>
        <v>#N/A</v>
      </c>
    </row>
    <row r="337" spans="1:66" x14ac:dyDescent="0.25">
      <c r="A337" t="s">
        <v>19</v>
      </c>
      <c r="B337" t="s">
        <v>21</v>
      </c>
      <c r="C337" t="s">
        <v>244</v>
      </c>
      <c r="D337" t="s">
        <v>540</v>
      </c>
      <c r="E337">
        <f>VLOOKUP(A337,home!$A$2:$E$405,3,FALSE)</f>
        <v>1.5815789473684201</v>
      </c>
      <c r="F337">
        <f>VLOOKUP(B337,home!$B$2:$E$405,3,FALSE)</f>
        <v>1.26</v>
      </c>
      <c r="G337">
        <f>VLOOKUP(C337,away!$B$2:$E$405,4,FALSE)</f>
        <v>0.9</v>
      </c>
      <c r="H337">
        <f>VLOOKUP(A337,away!$A$2:$E$405,3,FALSE)</f>
        <v>1.22631578947368</v>
      </c>
      <c r="I337">
        <f>VLOOKUP(C337,away!$B$2:$E$405,3,FALSE)</f>
        <v>1.06</v>
      </c>
      <c r="J337">
        <f>VLOOKUP(B337,home!$B$2:$E$405,4,FALSE)</f>
        <v>0.69</v>
      </c>
      <c r="K337" s="3">
        <f t="shared" si="450"/>
        <v>1.7935105263157884</v>
      </c>
      <c r="L337" s="3">
        <f t="shared" si="451"/>
        <v>0.89692736842104959</v>
      </c>
      <c r="M337" s="5">
        <f t="shared" si="452"/>
        <v>6.7851221172875231E-2</v>
      </c>
      <c r="N337" s="5">
        <f t="shared" si="453"/>
        <v>0.12169187939693242</v>
      </c>
      <c r="O337" s="5">
        <f t="shared" si="454"/>
        <v>6.0857617250741576E-2</v>
      </c>
      <c r="P337" s="5">
        <f t="shared" si="455"/>
        <v>0.10914877714570234</v>
      </c>
      <c r="Q337" s="5">
        <f t="shared" si="456"/>
        <v>0.10912783333277487</v>
      </c>
      <c r="R337" s="5">
        <f t="shared" si="457"/>
        <v>2.729243124454156E-2</v>
      </c>
      <c r="S337" s="5">
        <f t="shared" si="458"/>
        <v>4.3895508977091255E-2</v>
      </c>
      <c r="T337" s="5">
        <f t="shared" si="459"/>
        <v>9.7879740372656662E-2</v>
      </c>
      <c r="U337" s="5">
        <f t="shared" si="460"/>
        <v>4.8949262725835205E-2</v>
      </c>
      <c r="V337" s="5">
        <f t="shared" si="461"/>
        <v>7.8458280472056899E-3</v>
      </c>
      <c r="W337" s="5">
        <f t="shared" si="462"/>
        <v>6.5240639265455563E-2</v>
      </c>
      <c r="X337" s="5">
        <f t="shared" si="463"/>
        <v>5.8516114890472051E-2</v>
      </c>
      <c r="Y337" s="5">
        <f t="shared" si="464"/>
        <v>2.6242352469467448E-2</v>
      </c>
      <c r="Z337" s="5">
        <f t="shared" si="465"/>
        <v>8.1597761779930306E-3</v>
      </c>
      <c r="AA337" s="5">
        <f t="shared" si="466"/>
        <v>1.4634644467611315E-2</v>
      </c>
      <c r="AB337" s="5">
        <f t="shared" si="467"/>
        <v>1.3123694450775006E-2</v>
      </c>
      <c r="AC337" s="5">
        <f t="shared" si="468"/>
        <v>7.8882380656243568E-4</v>
      </c>
      <c r="AD337" s="5">
        <f t="shared" si="469"/>
        <v>2.9252443316541425E-2</v>
      </c>
      <c r="AE337" s="5">
        <f t="shared" si="470"/>
        <v>2.6237317003791422E-2</v>
      </c>
      <c r="AF337" s="5">
        <f t="shared" si="471"/>
        <v>1.1766483847319749E-2</v>
      </c>
      <c r="AG337" s="5">
        <f t="shared" si="472"/>
        <v>3.5178937975817635E-3</v>
      </c>
      <c r="AH337" s="5">
        <f t="shared" si="473"/>
        <v>1.8296816435580143E-3</v>
      </c>
      <c r="AI337" s="5">
        <f t="shared" si="474"/>
        <v>3.2815532875280712E-3</v>
      </c>
      <c r="AJ337" s="5">
        <f t="shared" si="475"/>
        <v>2.9427501819238888E-3</v>
      </c>
      <c r="AK337" s="5">
        <f t="shared" si="476"/>
        <v>1.7592844758660649E-3</v>
      </c>
      <c r="AL337" s="5">
        <f t="shared" si="477"/>
        <v>5.0757614900011655E-5</v>
      </c>
      <c r="AM337" s="5">
        <f t="shared" si="478"/>
        <v>1.04929130017346E-2</v>
      </c>
      <c r="AN337" s="5">
        <f t="shared" si="479"/>
        <v>9.4113808457168303E-3</v>
      </c>
      <c r="AO337" s="5">
        <f t="shared" si="480"/>
        <v>4.2206625275785347E-3</v>
      </c>
      <c r="AP337" s="5">
        <f t="shared" si="481"/>
        <v>1.2618759112847835E-3</v>
      </c>
      <c r="AQ337" s="5">
        <f t="shared" si="482"/>
        <v>2.829527600956436E-4</v>
      </c>
      <c r="AR337" s="5">
        <f t="shared" si="483"/>
        <v>3.282183083209582E-4</v>
      </c>
      <c r="AS337" s="5">
        <f t="shared" si="484"/>
        <v>5.8866299090319955E-4</v>
      </c>
      <c r="AT337" s="5">
        <f t="shared" si="485"/>
        <v>5.2788663531871179E-4</v>
      </c>
      <c r="AU337" s="5">
        <f t="shared" si="486"/>
        <v>3.1559007904851115E-4</v>
      </c>
      <c r="AV337" s="5">
        <f t="shared" si="487"/>
        <v>1.4150353219358414E-4</v>
      </c>
      <c r="AW337" s="5">
        <f t="shared" si="488"/>
        <v>2.2680880565686842E-6</v>
      </c>
      <c r="AX337" s="5">
        <f t="shared" si="489"/>
        <v>3.1365249867211318E-3</v>
      </c>
      <c r="AY337" s="5">
        <f t="shared" si="490"/>
        <v>2.8132351023266522E-3</v>
      </c>
      <c r="AZ337" s="5">
        <f t="shared" si="491"/>
        <v>1.2616337785397833E-3</v>
      </c>
      <c r="BA337" s="5">
        <f t="shared" si="492"/>
        <v>3.7719795496559772E-4</v>
      </c>
      <c r="BB337" s="5">
        <f t="shared" si="493"/>
        <v>8.4579792280273754E-5</v>
      </c>
      <c r="BC337" s="5">
        <f t="shared" si="494"/>
        <v>1.5172386102308994E-5</v>
      </c>
      <c r="BD337" s="5">
        <f t="shared" si="495"/>
        <v>4.9064663924987602E-5</v>
      </c>
      <c r="BE337" s="5">
        <f t="shared" si="496"/>
        <v>8.7997991219611807E-5</v>
      </c>
      <c r="BF337" s="5">
        <f t="shared" si="497"/>
        <v>7.8912661773509059E-5</v>
      </c>
      <c r="BG337" s="5">
        <f t="shared" si="498"/>
        <v>4.7176896516795335E-5</v>
      </c>
      <c r="BH337" s="5">
        <f t="shared" si="499"/>
        <v>2.1153065125445773E-5</v>
      </c>
      <c r="BI337" s="5">
        <f t="shared" si="500"/>
        <v>7.587648993266082E-6</v>
      </c>
      <c r="BJ337" s="8">
        <f t="shared" si="501"/>
        <v>0.58283082674033948</v>
      </c>
      <c r="BK337" s="8">
        <f t="shared" si="502"/>
        <v>0.23239415186666357</v>
      </c>
      <c r="BL337" s="8">
        <f t="shared" si="503"/>
        <v>0.17686467420171934</v>
      </c>
      <c r="BM337" s="8">
        <f t="shared" si="504"/>
        <v>0.50146870242887731</v>
      </c>
      <c r="BN337" s="8">
        <f t="shared" si="505"/>
        <v>0.49596975954356798</v>
      </c>
    </row>
    <row r="338" spans="1:66" s="10" customFormat="1" x14ac:dyDescent="0.25">
      <c r="A338" t="s">
        <v>19</v>
      </c>
      <c r="B338" t="s">
        <v>142</v>
      </c>
      <c r="C338" t="s">
        <v>20</v>
      </c>
      <c r="D338" t="s">
        <v>540</v>
      </c>
      <c r="E338">
        <f>VLOOKUP(A338,home!$A$2:$E$405,3,FALSE)</f>
        <v>1.5815789473684201</v>
      </c>
      <c r="F338">
        <f>VLOOKUP(B338,home!$B$2:$E$405,3,FALSE)</f>
        <v>1.63</v>
      </c>
      <c r="G338">
        <f>VLOOKUP(C338,away!$B$2:$E$405,4,FALSE)</f>
        <v>1.1599999999999999</v>
      </c>
      <c r="H338">
        <f>VLOOKUP(A338,away!$A$2:$E$405,3,FALSE)</f>
        <v>1.22631578947368</v>
      </c>
      <c r="I338">
        <f>VLOOKUP(C338,away!$B$2:$E$405,3,FALSE)</f>
        <v>0.73</v>
      </c>
      <c r="J338">
        <f>VLOOKUP(B338,home!$B$2:$E$405,4,FALSE)</f>
        <v>0.52</v>
      </c>
      <c r="K338" s="3">
        <f t="shared" si="450"/>
        <v>2.9904494736842087</v>
      </c>
      <c r="L338" s="3">
        <f t="shared" si="451"/>
        <v>0.46550947368420892</v>
      </c>
      <c r="M338" s="5">
        <f t="shared" si="452"/>
        <v>3.1557028312589337E-2</v>
      </c>
      <c r="N338" s="5">
        <f t="shared" si="453"/>
        <v>9.4369698708420435E-2</v>
      </c>
      <c r="O338" s="5">
        <f t="shared" si="454"/>
        <v>1.469009564083114E-2</v>
      </c>
      <c r="P338" s="5">
        <f t="shared" si="455"/>
        <v>4.3929988777494162E-2</v>
      </c>
      <c r="Q338" s="5">
        <f t="shared" si="456"/>
        <v>0.14110390791716665</v>
      </c>
      <c r="R338" s="5">
        <f t="shared" si="457"/>
        <v>3.419189345066998E-3</v>
      </c>
      <c r="S338" s="5">
        <f t="shared" si="458"/>
        <v>1.5288542815839804E-2</v>
      </c>
      <c r="T338" s="5">
        <f t="shared" si="459"/>
        <v>6.5685205909305322E-2</v>
      </c>
      <c r="U338" s="5">
        <f t="shared" si="460"/>
        <v>1.0224912977382256E-2</v>
      </c>
      <c r="V338" s="5">
        <f t="shared" si="461"/>
        <v>2.3647682033909822E-3</v>
      </c>
      <c r="W338" s="5">
        <f t="shared" si="462"/>
        <v>0.14065470238855871</v>
      </c>
      <c r="X338" s="5">
        <f t="shared" si="463"/>
        <v>6.5476096480106993E-2</v>
      </c>
      <c r="Y338" s="5">
        <f t="shared" si="464"/>
        <v>1.5239871605675545E-2</v>
      </c>
      <c r="Z338" s="5">
        <f t="shared" si="465"/>
        <v>5.305550108162647E-4</v>
      </c>
      <c r="AA338" s="5">
        <f t="shared" si="466"/>
        <v>1.586597952856018E-3</v>
      </c>
      <c r="AB338" s="5">
        <f t="shared" si="467"/>
        <v>2.3723205065333615E-3</v>
      </c>
      <c r="AC338" s="5">
        <f t="shared" si="468"/>
        <v>2.0574703598377441E-4</v>
      </c>
      <c r="AD338" s="5">
        <f t="shared" si="469"/>
        <v>0.1051551951822686</v>
      </c>
      <c r="AE338" s="5">
        <f t="shared" si="470"/>
        <v>4.8950739564458105E-2</v>
      </c>
      <c r="AF338" s="5">
        <f t="shared" si="471"/>
        <v>1.1393516505551838E-2</v>
      </c>
      <c r="AG338" s="5">
        <f t="shared" si="472"/>
        <v>1.7679299573039285E-3</v>
      </c>
      <c r="AH338" s="5">
        <f t="shared" si="473"/>
        <v>6.1744595961399774E-5</v>
      </c>
      <c r="AI338" s="5">
        <f t="shared" si="474"/>
        <v>1.8464409449561205E-4</v>
      </c>
      <c r="AJ338" s="5">
        <f t="shared" si="475"/>
        <v>2.7608441760165021E-4</v>
      </c>
      <c r="AK338" s="5">
        <f t="shared" si="476"/>
        <v>2.7520550043642206E-4</v>
      </c>
      <c r="AL338" s="5">
        <f t="shared" si="477"/>
        <v>1.145667442731178E-5</v>
      </c>
      <c r="AM338" s="5">
        <f t="shared" si="478"/>
        <v>6.2892259617595078E-2</v>
      </c>
      <c r="AN338" s="5">
        <f t="shared" si="479"/>
        <v>2.9276942673397307E-2</v>
      </c>
      <c r="AO338" s="5">
        <f t="shared" si="480"/>
        <v>6.8143470874879684E-3</v>
      </c>
      <c r="AP338" s="5">
        <f t="shared" si="481"/>
        <v>1.0573810420660159E-3</v>
      </c>
      <c r="AQ338" s="5">
        <f t="shared" si="482"/>
        <v>1.2305522309395282E-4</v>
      </c>
      <c r="AR338" s="5">
        <f t="shared" si="483"/>
        <v>5.7485388737670679E-6</v>
      </c>
      <c r="AS338" s="5">
        <f t="shared" si="484"/>
        <v>1.7190715049509939E-5</v>
      </c>
      <c r="AT338" s="5">
        <f t="shared" si="485"/>
        <v>2.5703982386031106E-5</v>
      </c>
      <c r="AU338" s="5">
        <f t="shared" si="486"/>
        <v>2.5622153532631632E-5</v>
      </c>
      <c r="AV338" s="5">
        <f t="shared" si="487"/>
        <v>1.9155438886578564E-5</v>
      </c>
      <c r="AW338" s="5">
        <f t="shared" si="488"/>
        <v>4.4301768534539846E-7</v>
      </c>
      <c r="AX338" s="5">
        <f t="shared" si="489"/>
        <v>3.1346020778707982E-2</v>
      </c>
      <c r="AY338" s="5">
        <f t="shared" si="490"/>
        <v>1.4591869634790628E-2</v>
      </c>
      <c r="AZ338" s="5">
        <f t="shared" si="491"/>
        <v>3.3963267768799873E-3</v>
      </c>
      <c r="BA338" s="5">
        <f t="shared" si="492"/>
        <v>5.2700743012166313E-4</v>
      </c>
      <c r="BB338" s="5">
        <f t="shared" si="493"/>
        <v>6.1331737855900714E-5</v>
      </c>
      <c r="BC338" s="5">
        <f t="shared" si="494"/>
        <v>5.7101010018876434E-6</v>
      </c>
      <c r="BD338" s="5">
        <f t="shared" si="495"/>
        <v>4.4599988426342047E-7</v>
      </c>
      <c r="BE338" s="5">
        <f t="shared" si="496"/>
        <v>1.3337401191587636E-6</v>
      </c>
      <c r="BF338" s="5">
        <f t="shared" si="497"/>
        <v>1.9942412186849194E-6</v>
      </c>
      <c r="BG338" s="5">
        <f t="shared" si="498"/>
        <v>1.9878925342718911E-6</v>
      </c>
      <c r="BH338" s="5">
        <f t="shared" si="499"/>
        <v>1.4861730457135359E-6</v>
      </c>
      <c r="BI338" s="5">
        <f t="shared" si="500"/>
        <v>8.8886508047154031E-7</v>
      </c>
      <c r="BJ338" s="8">
        <f t="shared" si="501"/>
        <v>0.8398891163218144</v>
      </c>
      <c r="BK338" s="8">
        <f t="shared" si="502"/>
        <v>0.10794940145451601</v>
      </c>
      <c r="BL338" s="8">
        <f t="shared" si="503"/>
        <v>3.3192352771775929E-2</v>
      </c>
      <c r="BM338" s="8">
        <f t="shared" si="504"/>
        <v>0.63790009024024841</v>
      </c>
      <c r="BN338" s="8">
        <f t="shared" si="505"/>
        <v>0.32906990870156871</v>
      </c>
    </row>
    <row r="339" spans="1:66" x14ac:dyDescent="0.25">
      <c r="A339" t="s">
        <v>143</v>
      </c>
      <c r="B339" t="s">
        <v>156</v>
      </c>
      <c r="C339" t="s">
        <v>161</v>
      </c>
      <c r="D339" t="s">
        <v>540</v>
      </c>
      <c r="E339">
        <f>VLOOKUP(A339,home!$A$2:$E$405,3,FALSE)</f>
        <v>1.2578947368421101</v>
      </c>
      <c r="F339">
        <f>VLOOKUP(B339,home!$B$2:$E$405,3,FALSE)</f>
        <v>1.3</v>
      </c>
      <c r="G339">
        <f>VLOOKUP(C339,away!$B$2:$E$405,4,FALSE)</f>
        <v>0.92</v>
      </c>
      <c r="H339">
        <f>VLOOKUP(A339,away!$A$2:$E$405,3,FALSE)</f>
        <v>1.0263157894736801</v>
      </c>
      <c r="I339">
        <f>VLOOKUP(C339,away!$B$2:$E$405,3,FALSE)</f>
        <v>1</v>
      </c>
      <c r="J339">
        <f>VLOOKUP(B339,home!$B$2:$E$405,4,FALSE)</f>
        <v>1.23</v>
      </c>
      <c r="K339" s="3">
        <f t="shared" si="450"/>
        <v>1.5044421052631638</v>
      </c>
      <c r="L339" s="3">
        <f t="shared" si="451"/>
        <v>1.2623684210526265</v>
      </c>
      <c r="M339" s="5">
        <f t="shared" si="452"/>
        <v>6.2862182618616175E-2</v>
      </c>
      <c r="N339" s="5">
        <f t="shared" si="453"/>
        <v>9.4572514360188389E-2</v>
      </c>
      <c r="O339" s="5">
        <f t="shared" si="454"/>
        <v>7.9355234216184359E-2</v>
      </c>
      <c r="P339" s="5">
        <f t="shared" si="455"/>
        <v>0.11938535562784784</v>
      </c>
      <c r="Q339" s="5">
        <f t="shared" si="456"/>
        <v>7.1139436302036327E-2</v>
      </c>
      <c r="R339" s="5">
        <f t="shared" si="457"/>
        <v>5.0087770859873024E-2</v>
      </c>
      <c r="S339" s="5">
        <f t="shared" si="458"/>
        <v>5.6682979116632004E-2</v>
      </c>
      <c r="T339" s="5">
        <f t="shared" si="459"/>
        <v>8.9804177879175481E-2</v>
      </c>
      <c r="U339" s="5">
        <f t="shared" si="460"/>
        <v>7.5354151440366321E-2</v>
      </c>
      <c r="V339" s="5">
        <f t="shared" si="461"/>
        <v>1.1961117582040928E-2</v>
      </c>
      <c r="W339" s="5">
        <f t="shared" si="462"/>
        <v>3.5675054439156736E-2</v>
      </c>
      <c r="X339" s="5">
        <f t="shared" si="463"/>
        <v>4.5035062143324783E-2</v>
      </c>
      <c r="Y339" s="5">
        <f t="shared" si="464"/>
        <v>2.8425420144937919E-2</v>
      </c>
      <c r="Z339" s="5">
        <f t="shared" si="465"/>
        <v>2.107640673814121E-2</v>
      </c>
      <c r="AA339" s="5">
        <f t="shared" si="466"/>
        <v>3.170823372451189E-2</v>
      </c>
      <c r="AB339" s="5">
        <f t="shared" si="467"/>
        <v>2.3851600949340569E-2</v>
      </c>
      <c r="AC339" s="5">
        <f t="shared" si="468"/>
        <v>1.4197549074357696E-3</v>
      </c>
      <c r="AD339" s="5">
        <f t="shared" si="469"/>
        <v>1.3417763501455742E-2</v>
      </c>
      <c r="AE339" s="5">
        <f t="shared" si="470"/>
        <v>1.6938160925390244E-2</v>
      </c>
      <c r="AF339" s="5">
        <f t="shared" si="471"/>
        <v>1.0691099731460093E-2</v>
      </c>
      <c r="AG339" s="5">
        <f t="shared" si="472"/>
        <v>4.4987022291064762E-3</v>
      </c>
      <c r="AH339" s="5">
        <f t="shared" si="473"/>
        <v>6.65154757387257E-3</v>
      </c>
      <c r="AI339" s="5">
        <f t="shared" si="474"/>
        <v>1.0006868235294938E-2</v>
      </c>
      <c r="AJ339" s="5">
        <f t="shared" si="475"/>
        <v>7.5273769574991014E-3</v>
      </c>
      <c r="AK339" s="5">
        <f t="shared" si="476"/>
        <v>3.774834279016457E-3</v>
      </c>
      <c r="AL339" s="5">
        <f t="shared" si="477"/>
        <v>1.078536808414322E-4</v>
      </c>
      <c r="AM339" s="5">
        <f t="shared" si="478"/>
        <v>4.0372496740106621E-3</v>
      </c>
      <c r="AN339" s="5">
        <f t="shared" si="479"/>
        <v>5.0964964963760694E-3</v>
      </c>
      <c r="AO339" s="5">
        <f t="shared" si="480"/>
        <v>3.216828117515252E-3</v>
      </c>
      <c r="AP339" s="5">
        <f t="shared" si="481"/>
        <v>1.3536074105018065E-3</v>
      </c>
      <c r="AQ339" s="5">
        <f t="shared" si="482"/>
        <v>4.2718781238007536E-4</v>
      </c>
      <c r="AR339" s="5">
        <f t="shared" si="483"/>
        <v>1.6793407216771877E-3</v>
      </c>
      <c r="AS339" s="5">
        <f t="shared" si="484"/>
        <v>2.5264708907741891E-3</v>
      </c>
      <c r="AT339" s="5">
        <f t="shared" si="485"/>
        <v>1.9004645929012113E-3</v>
      </c>
      <c r="AU339" s="5">
        <f t="shared" si="486"/>
        <v>9.5304631770746627E-4</v>
      </c>
      <c r="AV339" s="5">
        <f t="shared" si="487"/>
        <v>3.5845075215628182E-4</v>
      </c>
      <c r="AW339" s="5">
        <f t="shared" si="488"/>
        <v>5.6897616282034847E-6</v>
      </c>
      <c r="AX339" s="5">
        <f t="shared" si="489"/>
        <v>1.0123013998402713E-3</v>
      </c>
      <c r="AY339" s="5">
        <f t="shared" si="490"/>
        <v>1.2778973197457267E-3</v>
      </c>
      <c r="AZ339" s="5">
        <f t="shared" si="491"/>
        <v>8.0658861089739843E-4</v>
      </c>
      <c r="BA339" s="5">
        <f t="shared" si="492"/>
        <v>3.3940399705919324E-4</v>
      </c>
      <c r="BB339" s="5">
        <f t="shared" si="493"/>
        <v>1.071132219666411E-4</v>
      </c>
      <c r="BC339" s="5">
        <f t="shared" si="494"/>
        <v>2.7043269777577626E-5</v>
      </c>
      <c r="BD339" s="5">
        <f t="shared" si="495"/>
        <v>3.5332444920550192E-4</v>
      </c>
      <c r="BE339" s="5">
        <f t="shared" si="496"/>
        <v>5.3155617820367304E-4</v>
      </c>
      <c r="BF339" s="5">
        <f t="shared" si="497"/>
        <v>3.9984774790118781E-4</v>
      </c>
      <c r="BG339" s="5">
        <f t="shared" si="498"/>
        <v>2.0051592921239915E-4</v>
      </c>
      <c r="BH339" s="5">
        <f t="shared" si="499"/>
        <v>7.5416151670775356E-5</v>
      </c>
      <c r="BI339" s="5">
        <f t="shared" si="500"/>
        <v>2.2691846798085462E-5</v>
      </c>
      <c r="BJ339" s="8">
        <f t="shared" si="501"/>
        <v>0.42789910898630285</v>
      </c>
      <c r="BK339" s="8">
        <f t="shared" si="502"/>
        <v>0.25369714085315986</v>
      </c>
      <c r="BL339" s="8">
        <f t="shared" si="503"/>
        <v>0.29731874381416729</v>
      </c>
      <c r="BM339" s="8">
        <f t="shared" si="504"/>
        <v>0.52131669884890741</v>
      </c>
      <c r="BN339" s="8">
        <f t="shared" si="505"/>
        <v>0.47740249398474616</v>
      </c>
    </row>
    <row r="340" spans="1:66" x14ac:dyDescent="0.25">
      <c r="A340" t="s">
        <v>143</v>
      </c>
      <c r="B340" t="s">
        <v>504</v>
      </c>
      <c r="C340" t="s">
        <v>505</v>
      </c>
      <c r="D340" t="s">
        <v>540</v>
      </c>
      <c r="E340">
        <f>VLOOKUP(A340,home!$A$2:$E$405,3,FALSE)</f>
        <v>1.2578947368421101</v>
      </c>
      <c r="F340" t="e">
        <f>VLOOKUP(B340,home!$B$2:$E$405,3,FALSE)</f>
        <v>#N/A</v>
      </c>
      <c r="G340" t="e">
        <f>VLOOKUP(C340,away!$B$2:$E$405,4,FALSE)</f>
        <v>#N/A</v>
      </c>
      <c r="H340">
        <f>VLOOKUP(A340,away!$A$2:$E$405,3,FALSE)</f>
        <v>1.0263157894736801</v>
      </c>
      <c r="I340" t="e">
        <f>VLOOKUP(C340,away!$B$2:$E$405,3,FALSE)</f>
        <v>#N/A</v>
      </c>
      <c r="J340" t="e">
        <f>VLOOKUP(B340,home!$B$2:$E$405,4,FALSE)</f>
        <v>#N/A</v>
      </c>
      <c r="K340" s="3" t="e">
        <f t="shared" si="450"/>
        <v>#N/A</v>
      </c>
      <c r="L340" s="3" t="e">
        <f t="shared" si="451"/>
        <v>#N/A</v>
      </c>
      <c r="M340" s="5" t="e">
        <f t="shared" si="452"/>
        <v>#N/A</v>
      </c>
      <c r="N340" s="5" t="e">
        <f t="shared" si="453"/>
        <v>#N/A</v>
      </c>
      <c r="O340" s="5" t="e">
        <f t="shared" si="454"/>
        <v>#N/A</v>
      </c>
      <c r="P340" s="5" t="e">
        <f t="shared" si="455"/>
        <v>#N/A</v>
      </c>
      <c r="Q340" s="5" t="e">
        <f t="shared" si="456"/>
        <v>#N/A</v>
      </c>
      <c r="R340" s="5" t="e">
        <f t="shared" si="457"/>
        <v>#N/A</v>
      </c>
      <c r="S340" s="5" t="e">
        <f t="shared" si="458"/>
        <v>#N/A</v>
      </c>
      <c r="T340" s="5" t="e">
        <f t="shared" si="459"/>
        <v>#N/A</v>
      </c>
      <c r="U340" s="5" t="e">
        <f t="shared" si="460"/>
        <v>#N/A</v>
      </c>
      <c r="V340" s="5" t="e">
        <f t="shared" si="461"/>
        <v>#N/A</v>
      </c>
      <c r="W340" s="5" t="e">
        <f t="shared" si="462"/>
        <v>#N/A</v>
      </c>
      <c r="X340" s="5" t="e">
        <f t="shared" si="463"/>
        <v>#N/A</v>
      </c>
      <c r="Y340" s="5" t="e">
        <f t="shared" si="464"/>
        <v>#N/A</v>
      </c>
      <c r="Z340" s="5" t="e">
        <f t="shared" si="465"/>
        <v>#N/A</v>
      </c>
      <c r="AA340" s="5" t="e">
        <f t="shared" si="466"/>
        <v>#N/A</v>
      </c>
      <c r="AB340" s="5" t="e">
        <f t="shared" si="467"/>
        <v>#N/A</v>
      </c>
      <c r="AC340" s="5" t="e">
        <f t="shared" si="468"/>
        <v>#N/A</v>
      </c>
      <c r="AD340" s="5" t="e">
        <f t="shared" si="469"/>
        <v>#N/A</v>
      </c>
      <c r="AE340" s="5" t="e">
        <f t="shared" si="470"/>
        <v>#N/A</v>
      </c>
      <c r="AF340" s="5" t="e">
        <f t="shared" si="471"/>
        <v>#N/A</v>
      </c>
      <c r="AG340" s="5" t="e">
        <f t="shared" si="472"/>
        <v>#N/A</v>
      </c>
      <c r="AH340" s="5" t="e">
        <f t="shared" si="473"/>
        <v>#N/A</v>
      </c>
      <c r="AI340" s="5" t="e">
        <f t="shared" si="474"/>
        <v>#N/A</v>
      </c>
      <c r="AJ340" s="5" t="e">
        <f t="shared" si="475"/>
        <v>#N/A</v>
      </c>
      <c r="AK340" s="5" t="e">
        <f t="shared" si="476"/>
        <v>#N/A</v>
      </c>
      <c r="AL340" s="5" t="e">
        <f t="shared" si="477"/>
        <v>#N/A</v>
      </c>
      <c r="AM340" s="5" t="e">
        <f t="shared" si="478"/>
        <v>#N/A</v>
      </c>
      <c r="AN340" s="5" t="e">
        <f t="shared" si="479"/>
        <v>#N/A</v>
      </c>
      <c r="AO340" s="5" t="e">
        <f t="shared" si="480"/>
        <v>#N/A</v>
      </c>
      <c r="AP340" s="5" t="e">
        <f t="shared" si="481"/>
        <v>#N/A</v>
      </c>
      <c r="AQ340" s="5" t="e">
        <f t="shared" si="482"/>
        <v>#N/A</v>
      </c>
      <c r="AR340" s="5" t="e">
        <f t="shared" si="483"/>
        <v>#N/A</v>
      </c>
      <c r="AS340" s="5" t="e">
        <f t="shared" si="484"/>
        <v>#N/A</v>
      </c>
      <c r="AT340" s="5" t="e">
        <f t="shared" si="485"/>
        <v>#N/A</v>
      </c>
      <c r="AU340" s="5" t="e">
        <f t="shared" si="486"/>
        <v>#N/A</v>
      </c>
      <c r="AV340" s="5" t="e">
        <f t="shared" si="487"/>
        <v>#N/A</v>
      </c>
      <c r="AW340" s="5" t="e">
        <f t="shared" si="488"/>
        <v>#N/A</v>
      </c>
      <c r="AX340" s="5" t="e">
        <f t="shared" si="489"/>
        <v>#N/A</v>
      </c>
      <c r="AY340" s="5" t="e">
        <f t="shared" si="490"/>
        <v>#N/A</v>
      </c>
      <c r="AZ340" s="5" t="e">
        <f t="shared" si="491"/>
        <v>#N/A</v>
      </c>
      <c r="BA340" s="5" t="e">
        <f t="shared" si="492"/>
        <v>#N/A</v>
      </c>
      <c r="BB340" s="5" t="e">
        <f t="shared" si="493"/>
        <v>#N/A</v>
      </c>
      <c r="BC340" s="5" t="e">
        <f t="shared" si="494"/>
        <v>#N/A</v>
      </c>
      <c r="BD340" s="5" t="e">
        <f t="shared" si="495"/>
        <v>#N/A</v>
      </c>
      <c r="BE340" s="5" t="e">
        <f t="shared" si="496"/>
        <v>#N/A</v>
      </c>
      <c r="BF340" s="5" t="e">
        <f t="shared" si="497"/>
        <v>#N/A</v>
      </c>
      <c r="BG340" s="5" t="e">
        <f t="shared" si="498"/>
        <v>#N/A</v>
      </c>
      <c r="BH340" s="5" t="e">
        <f t="shared" si="499"/>
        <v>#N/A</v>
      </c>
      <c r="BI340" s="5" t="e">
        <f t="shared" si="500"/>
        <v>#N/A</v>
      </c>
      <c r="BJ340" s="8" t="e">
        <f t="shared" si="501"/>
        <v>#N/A</v>
      </c>
      <c r="BK340" s="8" t="e">
        <f t="shared" si="502"/>
        <v>#N/A</v>
      </c>
      <c r="BL340" s="8" t="e">
        <f t="shared" si="503"/>
        <v>#N/A</v>
      </c>
      <c r="BM340" s="8" t="e">
        <f t="shared" si="504"/>
        <v>#N/A</v>
      </c>
      <c r="BN340" s="8" t="e">
        <f t="shared" si="505"/>
        <v>#N/A</v>
      </c>
    </row>
    <row r="341" spans="1:66" x14ac:dyDescent="0.25">
      <c r="A341" t="s">
        <v>143</v>
      </c>
      <c r="B341" t="s">
        <v>451</v>
      </c>
      <c r="C341" t="s">
        <v>145</v>
      </c>
      <c r="D341" t="s">
        <v>540</v>
      </c>
      <c r="E341">
        <f>VLOOKUP(A341,home!$A$2:$E$405,3,FALSE)</f>
        <v>1.2578947368421101</v>
      </c>
      <c r="F341">
        <f>VLOOKUP(B341,home!$B$2:$E$405,3,FALSE)</f>
        <v>0.79</v>
      </c>
      <c r="G341">
        <f>VLOOKUP(C341,away!$B$2:$E$405,4,FALSE)</f>
        <v>0.96</v>
      </c>
      <c r="H341">
        <f>VLOOKUP(A341,away!$A$2:$E$405,3,FALSE)</f>
        <v>1.0263157894736801</v>
      </c>
      <c r="I341">
        <f>VLOOKUP(C341,away!$B$2:$E$405,3,FALSE)</f>
        <v>0.46</v>
      </c>
      <c r="J341">
        <f>VLOOKUP(B341,home!$B$2:$E$405,4,FALSE)</f>
        <v>0.62</v>
      </c>
      <c r="K341" s="3">
        <f t="shared" si="450"/>
        <v>0.95398736842105636</v>
      </c>
      <c r="L341" s="3">
        <f t="shared" si="451"/>
        <v>0.29270526315789358</v>
      </c>
      <c r="M341" s="5">
        <f t="shared" si="452"/>
        <v>0.28745394249976214</v>
      </c>
      <c r="N341" s="5">
        <f t="shared" si="453"/>
        <v>0.27422743014760576</v>
      </c>
      <c r="O341" s="5">
        <f t="shared" si="454"/>
        <v>8.4139281885166881E-2</v>
      </c>
      <c r="P341" s="5">
        <f t="shared" si="455"/>
        <v>8.0267812106467801E-2</v>
      </c>
      <c r="Q341" s="5">
        <f t="shared" si="456"/>
        <v>0.13080475221769169</v>
      </c>
      <c r="R341" s="5">
        <f t="shared" si="457"/>
        <v>1.2314005323056978E-2</v>
      </c>
      <c r="S341" s="5">
        <f t="shared" si="458"/>
        <v>5.6034382450368984E-3</v>
      </c>
      <c r="T341" s="5">
        <f t="shared" si="459"/>
        <v>3.8287239420182508E-2</v>
      </c>
      <c r="U341" s="5">
        <f t="shared" si="460"/>
        <v>1.1747405532866007E-2</v>
      </c>
      <c r="V341" s="5">
        <f t="shared" si="461"/>
        <v>1.7385421983372361E-4</v>
      </c>
      <c r="W341" s="5">
        <f t="shared" si="462"/>
        <v>4.1595360448374689E-2</v>
      </c>
      <c r="X341" s="5">
        <f t="shared" si="463"/>
        <v>1.2175180926188949E-2</v>
      </c>
      <c r="Y341" s="5">
        <f t="shared" si="464"/>
        <v>1.7818697684975513E-3</v>
      </c>
      <c r="Z341" s="5">
        <f t="shared" si="465"/>
        <v>1.2014580562043655E-3</v>
      </c>
      <c r="AA341" s="5">
        <f t="shared" si="466"/>
        <v>1.1461758093066802E-3</v>
      </c>
      <c r="AB341" s="5">
        <f t="shared" si="467"/>
        <v>5.4671862203417706E-4</v>
      </c>
      <c r="AC341" s="5">
        <f t="shared" si="468"/>
        <v>3.0341595183421031E-6</v>
      </c>
      <c r="AD341" s="5">
        <f t="shared" si="469"/>
        <v>9.9203621131675641E-3</v>
      </c>
      <c r="AE341" s="5">
        <f t="shared" si="470"/>
        <v>2.9037422029563084E-3</v>
      </c>
      <c r="AF341" s="5">
        <f t="shared" si="471"/>
        <v>4.2497031282950394E-4</v>
      </c>
      <c r="AG341" s="5">
        <f t="shared" si="472"/>
        <v>4.1463682417017446E-5</v>
      </c>
      <c r="AH341" s="5">
        <f t="shared" si="473"/>
        <v>8.7918274128617478E-5</v>
      </c>
      <c r="AI341" s="5">
        <f t="shared" si="474"/>
        <v>8.3872922972080829E-5</v>
      </c>
      <c r="AJ341" s="5">
        <f t="shared" si="475"/>
        <v>4.0006854533958673E-5</v>
      </c>
      <c r="AK341" s="5">
        <f t="shared" si="476"/>
        <v>1.2722011291885082E-5</v>
      </c>
      <c r="AL341" s="5">
        <f t="shared" si="477"/>
        <v>3.3889999072743471E-8</v>
      </c>
      <c r="AM341" s="5">
        <f t="shared" si="478"/>
        <v>1.8927800292249351E-3</v>
      </c>
      <c r="AN341" s="5">
        <f t="shared" si="479"/>
        <v>5.5402667655429002E-4</v>
      </c>
      <c r="AO341" s="5">
        <f t="shared" si="480"/>
        <v>8.1083262078658318E-5</v>
      </c>
      <c r="AP341" s="5">
        <f t="shared" si="481"/>
        <v>7.9111658548113819E-6</v>
      </c>
      <c r="AQ341" s="5">
        <f t="shared" si="482"/>
        <v>5.7890997085457666E-7</v>
      </c>
      <c r="AR341" s="5">
        <f t="shared" si="483"/>
        <v>5.1468283130409618E-6</v>
      </c>
      <c r="AS341" s="5">
        <f t="shared" si="484"/>
        <v>4.9100091980729314E-6</v>
      </c>
      <c r="AT341" s="5">
        <f t="shared" si="485"/>
        <v>2.3420433768963883E-6</v>
      </c>
      <c r="AU341" s="5">
        <f t="shared" si="486"/>
        <v>7.4475993261778335E-7</v>
      </c>
      <c r="AV341" s="5">
        <f t="shared" si="487"/>
        <v>1.7762289205587056E-7</v>
      </c>
      <c r="AW341" s="5">
        <f t="shared" si="488"/>
        <v>2.6287071844577053E-10</v>
      </c>
      <c r="AX341" s="5">
        <f t="shared" si="489"/>
        <v>3.0094803984670427E-4</v>
      </c>
      <c r="AY341" s="5">
        <f t="shared" si="490"/>
        <v>8.8089075200181792E-5</v>
      </c>
      <c r="AZ341" s="5">
        <f t="shared" si="491"/>
        <v>1.2892067968902343E-5</v>
      </c>
      <c r="BA341" s="5">
        <f t="shared" si="492"/>
        <v>1.2578587158290042E-6</v>
      </c>
      <c r="BB341" s="5">
        <f t="shared" si="493"/>
        <v>9.2045466608044637E-8</v>
      </c>
      <c r="BC341" s="5">
        <f t="shared" si="494"/>
        <v>5.3884385051997624E-9</v>
      </c>
      <c r="BD341" s="5">
        <f t="shared" si="495"/>
        <v>2.5108395596619206E-7</v>
      </c>
      <c r="BE341" s="5">
        <f t="shared" si="496"/>
        <v>2.3953092240493594E-7</v>
      </c>
      <c r="BF341" s="5">
        <f t="shared" si="497"/>
        <v>1.1425473716027651E-7</v>
      </c>
      <c r="BG341" s="5">
        <f t="shared" si="498"/>
        <v>3.6332525344390563E-8</v>
      </c>
      <c r="BH341" s="5">
        <f t="shared" si="499"/>
        <v>8.6651925603466211E-9</v>
      </c>
      <c r="BI341" s="5">
        <f t="shared" si="500"/>
        <v>1.653296849501358E-9</v>
      </c>
      <c r="BJ341" s="8">
        <f t="shared" si="501"/>
        <v>0.51510203575923186</v>
      </c>
      <c r="BK341" s="8">
        <f t="shared" si="502"/>
        <v>0.37359020419581818</v>
      </c>
      <c r="BL341" s="8">
        <f t="shared" si="503"/>
        <v>0.11013208001970022</v>
      </c>
      <c r="BM341" s="8">
        <f t="shared" si="504"/>
        <v>0.13073046503887389</v>
      </c>
      <c r="BN341" s="8">
        <f t="shared" si="505"/>
        <v>0.86920722417975127</v>
      </c>
    </row>
    <row r="342" spans="1:66" x14ac:dyDescent="0.25">
      <c r="A342" t="s">
        <v>143</v>
      </c>
      <c r="B342" t="s">
        <v>248</v>
      </c>
      <c r="C342" t="s">
        <v>153</v>
      </c>
      <c r="D342" t="s">
        <v>540</v>
      </c>
      <c r="E342">
        <f>VLOOKUP(A342,home!$A$2:$E$405,3,FALSE)</f>
        <v>1.2578947368421101</v>
      </c>
      <c r="F342">
        <f>VLOOKUP(B342,home!$B$2:$E$405,3,FALSE)</f>
        <v>0.83</v>
      </c>
      <c r="G342">
        <f>VLOOKUP(C342,away!$B$2:$E$405,4,FALSE)</f>
        <v>1.05</v>
      </c>
      <c r="H342">
        <f>VLOOKUP(A342,away!$A$2:$E$405,3,FALSE)</f>
        <v>1.0263157894736801</v>
      </c>
      <c r="I342">
        <f>VLOOKUP(C342,away!$B$2:$E$405,3,FALSE)</f>
        <v>0.75</v>
      </c>
      <c r="J342">
        <f>VLOOKUP(B342,home!$B$2:$E$405,4,FALSE)</f>
        <v>1.42</v>
      </c>
      <c r="K342" s="3">
        <f t="shared" si="450"/>
        <v>1.096255263157899</v>
      </c>
      <c r="L342" s="3">
        <f t="shared" si="451"/>
        <v>1.0930263157894693</v>
      </c>
      <c r="M342" s="5">
        <f t="shared" si="452"/>
        <v>0.11199718085432438</v>
      </c>
      <c r="N342" s="5">
        <f t="shared" si="453"/>
        <v>0.12277749897040019</v>
      </c>
      <c r="O342" s="5">
        <f t="shared" si="454"/>
        <v>0.12241586596800907</v>
      </c>
      <c r="P342" s="5">
        <f t="shared" si="455"/>
        <v>0.13419903736146188</v>
      </c>
      <c r="Q342" s="5">
        <f t="shared" si="456"/>
        <v>6.7297739721832353E-2</v>
      </c>
      <c r="R342" s="5">
        <f t="shared" si="457"/>
        <v>6.6901881486595205E-2</v>
      </c>
      <c r="S342" s="5">
        <f t="shared" si="458"/>
        <v>4.020052444928944E-2</v>
      </c>
      <c r="T342" s="5">
        <f t="shared" si="459"/>
        <v>7.3558200509113034E-2</v>
      </c>
      <c r="U342" s="5">
        <f t="shared" si="460"/>
        <v>7.3341539694846011E-2</v>
      </c>
      <c r="V342" s="5">
        <f t="shared" si="461"/>
        <v>5.3521899602670545E-3</v>
      </c>
      <c r="W342" s="5">
        <f t="shared" si="462"/>
        <v>2.459183378956304E-2</v>
      </c>
      <c r="X342" s="5">
        <f t="shared" si="463"/>
        <v>2.6879521485513074E-2</v>
      </c>
      <c r="Y342" s="5">
        <f t="shared" si="464"/>
        <v>1.4690012169747118E-2</v>
      </c>
      <c r="Z342" s="5">
        <f t="shared" si="465"/>
        <v>2.437517234689229E-2</v>
      </c>
      <c r="AA342" s="5">
        <f t="shared" si="466"/>
        <v>2.6721410975661553E-2</v>
      </c>
      <c r="AB342" s="5">
        <f t="shared" si="467"/>
        <v>1.4646743710537109E-2</v>
      </c>
      <c r="AC342" s="5">
        <f t="shared" si="468"/>
        <v>4.0082411838660703E-4</v>
      </c>
      <c r="AD342" s="5">
        <f t="shared" si="469"/>
        <v>6.7397318056281854E-3</v>
      </c>
      <c r="AE342" s="5">
        <f t="shared" si="470"/>
        <v>7.3667042249148836E-3</v>
      </c>
      <c r="AF342" s="5">
        <f t="shared" si="471"/>
        <v>4.0260007892347158E-3</v>
      </c>
      <c r="AG342" s="5">
        <f t="shared" si="472"/>
        <v>1.4668416033409061E-3</v>
      </c>
      <c r="AH342" s="5">
        <f t="shared" si="473"/>
        <v>6.6606762067642567E-3</v>
      </c>
      <c r="AI342" s="5">
        <f t="shared" si="474"/>
        <v>7.3018013478559074E-3</v>
      </c>
      <c r="AJ342" s="5">
        <f t="shared" si="475"/>
        <v>4.0023190790602382E-3</v>
      </c>
      <c r="AK342" s="5">
        <f t="shared" si="476"/>
        <v>1.4625211184190207E-3</v>
      </c>
      <c r="AL342" s="5">
        <f t="shared" si="477"/>
        <v>1.9211273151135719E-5</v>
      </c>
      <c r="AM342" s="5">
        <f t="shared" si="478"/>
        <v>1.4776932928385182E-3</v>
      </c>
      <c r="AN342" s="5">
        <f t="shared" si="479"/>
        <v>1.615157655738095E-3</v>
      </c>
      <c r="AO342" s="5">
        <f t="shared" si="480"/>
        <v>8.8270491093528282E-4</v>
      </c>
      <c r="AP342" s="5">
        <f t="shared" si="481"/>
        <v>3.21606565576288E-4</v>
      </c>
      <c r="AQ342" s="5">
        <f t="shared" si="482"/>
        <v>8.7881109876388581E-5</v>
      </c>
      <c r="AR342" s="5">
        <f t="shared" si="483"/>
        <v>1.4560588749892231E-3</v>
      </c>
      <c r="AS342" s="5">
        <f t="shared" si="484"/>
        <v>1.5962122051747052E-3</v>
      </c>
      <c r="AT342" s="5">
        <f t="shared" si="485"/>
        <v>8.7492801551982313E-4</v>
      </c>
      <c r="AU342" s="5">
        <f t="shared" si="486"/>
        <v>3.197148139659674E-4</v>
      </c>
      <c r="AV342" s="5">
        <f t="shared" si="487"/>
        <v>8.7622261879935064E-5</v>
      </c>
      <c r="AW342" s="5">
        <f t="shared" si="488"/>
        <v>6.3943434004922481E-7</v>
      </c>
      <c r="AX342" s="5">
        <f t="shared" si="489"/>
        <v>2.6998817493455852E-4</v>
      </c>
      <c r="AY342" s="5">
        <f t="shared" si="490"/>
        <v>2.9510418015544327E-4</v>
      </c>
      <c r="AZ342" s="5">
        <f t="shared" si="491"/>
        <v>1.6127831740468798E-4</v>
      </c>
      <c r="BA342" s="5">
        <f t="shared" si="492"/>
        <v>5.8760481696523584E-5</v>
      </c>
      <c r="BB342" s="5">
        <f t="shared" si="493"/>
        <v>1.6056688205691426E-5</v>
      </c>
      <c r="BC342" s="5">
        <f t="shared" si="494"/>
        <v>3.510076550649426E-6</v>
      </c>
      <c r="BD342" s="5">
        <f t="shared" si="495"/>
        <v>2.6525177795033819E-4</v>
      </c>
      <c r="BE342" s="5">
        <f t="shared" si="496"/>
        <v>2.9078365764004862E-4</v>
      </c>
      <c r="BF342" s="5">
        <f t="shared" si="497"/>
        <v>1.593865575641039E-4</v>
      </c>
      <c r="BG342" s="5">
        <f t="shared" si="498"/>
        <v>5.8242784202089458E-5</v>
      </c>
      <c r="BH342" s="5">
        <f t="shared" si="499"/>
        <v>1.5962239680627573E-5</v>
      </c>
      <c r="BI342" s="5">
        <f t="shared" si="500"/>
        <v>3.4997378523351686E-6</v>
      </c>
      <c r="BJ342" s="8">
        <f t="shared" si="501"/>
        <v>0.3545838265231997</v>
      </c>
      <c r="BK342" s="8">
        <f t="shared" si="502"/>
        <v>0.29246407219703591</v>
      </c>
      <c r="BL342" s="8">
        <f t="shared" si="503"/>
        <v>0.32858242251416758</v>
      </c>
      <c r="BM342" s="8">
        <f t="shared" si="504"/>
        <v>0.37412182447285697</v>
      </c>
      <c r="BN342" s="8">
        <f t="shared" si="505"/>
        <v>0.625589204362623</v>
      </c>
    </row>
    <row r="343" spans="1:66" x14ac:dyDescent="0.25">
      <c r="A343" t="s">
        <v>143</v>
      </c>
      <c r="B343" t="s">
        <v>329</v>
      </c>
      <c r="C343" t="s">
        <v>149</v>
      </c>
      <c r="D343" t="s">
        <v>540</v>
      </c>
      <c r="E343">
        <f>VLOOKUP(A343,home!$A$2:$E$405,3,FALSE)</f>
        <v>1.2578947368421101</v>
      </c>
      <c r="F343">
        <f>VLOOKUP(B343,home!$B$2:$E$405,3,FALSE)</f>
        <v>1.05</v>
      </c>
      <c r="G343">
        <f>VLOOKUP(C343,away!$B$2:$E$405,4,FALSE)</f>
        <v>1</v>
      </c>
      <c r="H343">
        <f>VLOOKUP(A343,away!$A$2:$E$405,3,FALSE)</f>
        <v>1.0263157894736801</v>
      </c>
      <c r="I343">
        <f>VLOOKUP(C343,away!$B$2:$E$405,3,FALSE)</f>
        <v>0.88</v>
      </c>
      <c r="J343">
        <f>VLOOKUP(B343,home!$B$2:$E$405,4,FALSE)</f>
        <v>1.33</v>
      </c>
      <c r="K343" s="3">
        <f t="shared" si="450"/>
        <v>1.3207894736842156</v>
      </c>
      <c r="L343" s="3">
        <f t="shared" si="451"/>
        <v>1.2011999999999952</v>
      </c>
      <c r="M343" s="5">
        <f t="shared" si="452"/>
        <v>8.0299693603504932E-2</v>
      </c>
      <c r="N343" s="5">
        <f t="shared" si="453"/>
        <v>0.10605899005157705</v>
      </c>
      <c r="O343" s="5">
        <f t="shared" si="454"/>
        <v>9.6455991956529735E-2</v>
      </c>
      <c r="P343" s="5">
        <f t="shared" si="455"/>
        <v>0.12739805884995384</v>
      </c>
      <c r="Q343" s="5">
        <f t="shared" si="456"/>
        <v>7.0040798824850981E-2</v>
      </c>
      <c r="R343" s="5">
        <f t="shared" si="457"/>
        <v>5.7931468769091547E-2</v>
      </c>
      <c r="S343" s="5">
        <f t="shared" si="458"/>
        <v>5.0530284333575252E-2</v>
      </c>
      <c r="T343" s="5">
        <f t="shared" si="459"/>
        <v>8.4133007548410646E-2</v>
      </c>
      <c r="U343" s="5">
        <f t="shared" si="460"/>
        <v>7.6515274145281989E-2</v>
      </c>
      <c r="V343" s="5">
        <f t="shared" si="461"/>
        <v>8.9075476690275227E-3</v>
      </c>
      <c r="W343" s="5">
        <f t="shared" si="462"/>
        <v>3.0836383272098984E-2</v>
      </c>
      <c r="X343" s="5">
        <f t="shared" si="463"/>
        <v>3.7040663586445151E-2</v>
      </c>
      <c r="Y343" s="5">
        <f t="shared" si="464"/>
        <v>2.2246622550018875E-2</v>
      </c>
      <c r="Z343" s="5">
        <f t="shared" si="465"/>
        <v>2.3195760095144166E-2</v>
      </c>
      <c r="AA343" s="5">
        <f t="shared" si="466"/>
        <v>3.063671576777079E-2</v>
      </c>
      <c r="AB343" s="5">
        <f t="shared" si="467"/>
        <v>2.0232325847163453E-2</v>
      </c>
      <c r="AC343" s="5">
        <f t="shared" si="468"/>
        <v>8.8325701445920979E-4</v>
      </c>
      <c r="AD343" s="5">
        <f t="shared" si="469"/>
        <v>1.0182092608070091E-2</v>
      </c>
      <c r="AE343" s="5">
        <f t="shared" si="470"/>
        <v>1.2230729640813743E-2</v>
      </c>
      <c r="AF343" s="5">
        <f t="shared" si="471"/>
        <v>7.3457762222727072E-3</v>
      </c>
      <c r="AG343" s="5">
        <f t="shared" si="472"/>
        <v>2.9412487993979806E-3</v>
      </c>
      <c r="AH343" s="5">
        <f t="shared" si="473"/>
        <v>6.9656867565717632E-3</v>
      </c>
      <c r="AI343" s="5">
        <f t="shared" si="474"/>
        <v>9.2002057450615293E-3</v>
      </c>
      <c r="AJ343" s="5">
        <f t="shared" si="475"/>
        <v>6.0757674519031583E-3</v>
      </c>
      <c r="AK343" s="5">
        <f t="shared" si="476"/>
        <v>2.6749365650089534E-3</v>
      </c>
      <c r="AL343" s="5">
        <f t="shared" si="477"/>
        <v>5.6052631863490632E-5</v>
      </c>
      <c r="AM343" s="5">
        <f t="shared" si="478"/>
        <v>2.689680147363367E-3</v>
      </c>
      <c r="AN343" s="5">
        <f t="shared" si="479"/>
        <v>3.2308437930128634E-3</v>
      </c>
      <c r="AO343" s="5">
        <f t="shared" si="480"/>
        <v>1.9404447820835188E-3</v>
      </c>
      <c r="AP343" s="5">
        <f t="shared" si="481"/>
        <v>7.7695409074623784E-4</v>
      </c>
      <c r="AQ343" s="5">
        <f t="shared" si="482"/>
        <v>2.3331931345109424E-4</v>
      </c>
      <c r="AR343" s="5">
        <f t="shared" si="483"/>
        <v>1.673436586398793E-3</v>
      </c>
      <c r="AS343" s="5">
        <f t="shared" si="484"/>
        <v>2.2102574281935719E-3</v>
      </c>
      <c r="AT343" s="5">
        <f t="shared" si="485"/>
        <v>1.4596423726452085E-3</v>
      </c>
      <c r="AU343" s="5">
        <f t="shared" si="486"/>
        <v>6.4262676037774816E-4</v>
      </c>
      <c r="AV343" s="5">
        <f t="shared" si="487"/>
        <v>2.1219366515367962E-4</v>
      </c>
      <c r="AW343" s="5">
        <f t="shared" si="488"/>
        <v>2.4702586621244084E-6</v>
      </c>
      <c r="AX343" s="5">
        <f t="shared" si="489"/>
        <v>5.920835377024908E-4</v>
      </c>
      <c r="AY343" s="5">
        <f t="shared" si="490"/>
        <v>7.1121074548822908E-4</v>
      </c>
      <c r="AZ343" s="5">
        <f t="shared" si="491"/>
        <v>4.271531737402288E-4</v>
      </c>
      <c r="BA343" s="5">
        <f t="shared" si="492"/>
        <v>1.7103213076558697E-4</v>
      </c>
      <c r="BB343" s="5">
        <f t="shared" si="493"/>
        <v>5.1360948868905543E-5</v>
      </c>
      <c r="BC343" s="5">
        <f t="shared" si="494"/>
        <v>1.2338954356265814E-5</v>
      </c>
      <c r="BD343" s="5">
        <f t="shared" si="495"/>
        <v>3.3502200459703736E-4</v>
      </c>
      <c r="BE343" s="5">
        <f t="shared" si="496"/>
        <v>4.424935371243518E-4</v>
      </c>
      <c r="BF343" s="5">
        <f t="shared" si="497"/>
        <v>2.9222040300356985E-4</v>
      </c>
      <c r="BG343" s="5">
        <f t="shared" si="498"/>
        <v>1.2865387742762481E-4</v>
      </c>
      <c r="BH343" s="5">
        <f t="shared" si="499"/>
        <v>4.2481171763766535E-5</v>
      </c>
      <c r="BI343" s="5">
        <f t="shared" si="500"/>
        <v>1.1221736899070791E-5</v>
      </c>
      <c r="BJ343" s="8">
        <f t="shared" si="501"/>
        <v>0.39389273472153497</v>
      </c>
      <c r="BK343" s="8">
        <f t="shared" si="502"/>
        <v>0.26878610484787246</v>
      </c>
      <c r="BL343" s="8">
        <f t="shared" si="503"/>
        <v>0.31413862254796732</v>
      </c>
      <c r="BM343" s="8">
        <f t="shared" si="504"/>
        <v>0.46111947967018468</v>
      </c>
      <c r="BN343" s="8">
        <f t="shared" si="505"/>
        <v>0.53818500205550812</v>
      </c>
    </row>
    <row r="344" spans="1:66" x14ac:dyDescent="0.25">
      <c r="A344" t="s">
        <v>143</v>
      </c>
      <c r="B344" t="s">
        <v>151</v>
      </c>
      <c r="C344" t="s">
        <v>159</v>
      </c>
      <c r="D344" t="s">
        <v>540</v>
      </c>
      <c r="E344">
        <f>VLOOKUP(A344,home!$A$2:$E$405,3,FALSE)</f>
        <v>1.2578947368421101</v>
      </c>
      <c r="F344">
        <f>VLOOKUP(B344,home!$B$2:$E$405,3,FALSE)</f>
        <v>0.71</v>
      </c>
      <c r="G344">
        <f>VLOOKUP(C344,away!$B$2:$E$405,4,FALSE)</f>
        <v>1.21</v>
      </c>
      <c r="H344">
        <f>VLOOKUP(A344,away!$A$2:$E$405,3,FALSE)</f>
        <v>1.0263157894736801</v>
      </c>
      <c r="I344">
        <f>VLOOKUP(C344,away!$B$2:$E$405,3,FALSE)</f>
        <v>0.67</v>
      </c>
      <c r="J344">
        <f>VLOOKUP(B344,home!$B$2:$E$405,4,FALSE)</f>
        <v>1.03</v>
      </c>
      <c r="K344" s="3">
        <f t="shared" si="450"/>
        <v>1.0806573684210565</v>
      </c>
      <c r="L344" s="3">
        <f t="shared" si="451"/>
        <v>0.70826052631578673</v>
      </c>
      <c r="M344" s="5">
        <f t="shared" si="452"/>
        <v>0.16714093593179913</v>
      </c>
      <c r="N344" s="5">
        <f t="shared" si="453"/>
        <v>0.18062208397949045</v>
      </c>
      <c r="O344" s="5">
        <f t="shared" si="454"/>
        <v>0.11837932725196926</v>
      </c>
      <c r="P344" s="5">
        <f t="shared" si="455"/>
        <v>0.12792749226356814</v>
      </c>
      <c r="Q344" s="5">
        <f t="shared" si="456"/>
        <v>9.7595292976001613E-2</v>
      </c>
      <c r="R344" s="5">
        <f t="shared" si="457"/>
        <v>4.1921702312194248E-2</v>
      </c>
      <c r="S344" s="5">
        <f t="shared" si="458"/>
        <v>2.4478508489869755E-2</v>
      </c>
      <c r="T344" s="5">
        <f t="shared" si="459"/>
        <v>6.9122893569126306E-2</v>
      </c>
      <c r="U344" s="5">
        <f t="shared" si="460"/>
        <v>4.5302996500426747E-2</v>
      </c>
      <c r="V344" s="5">
        <f t="shared" si="461"/>
        <v>2.0817256792590097E-3</v>
      </c>
      <c r="W344" s="5">
        <f t="shared" si="462"/>
        <v>3.5155690825909316E-2</v>
      </c>
      <c r="X344" s="5">
        <f t="shared" si="463"/>
        <v>2.4899388087353605E-2</v>
      </c>
      <c r="Y344" s="5">
        <f t="shared" si="464"/>
        <v>8.8176268558450479E-3</v>
      </c>
      <c r="Z344" s="5">
        <f t="shared" si="465"/>
        <v>9.8971623145628108E-3</v>
      </c>
      <c r="AA344" s="5">
        <f t="shared" si="466"/>
        <v>1.0695441381691498E-2</v>
      </c>
      <c r="AB344" s="5">
        <f t="shared" si="467"/>
        <v>5.7790537688202021E-3</v>
      </c>
      <c r="AC344" s="5">
        <f t="shared" si="468"/>
        <v>9.9582855122990412E-5</v>
      </c>
      <c r="AD344" s="5">
        <f t="shared" si="469"/>
        <v>9.4978140832378578E-3</v>
      </c>
      <c r="AE344" s="5">
        <f t="shared" si="470"/>
        <v>6.7269268014435368E-3</v>
      </c>
      <c r="AF344" s="5">
        <f t="shared" si="471"/>
        <v>2.3822083584390851E-3</v>
      </c>
      <c r="AG344" s="5">
        <f t="shared" si="472"/>
        <v>5.6240804858064431E-4</v>
      </c>
      <c r="AH344" s="5">
        <f t="shared" si="473"/>
        <v>1.7524423474862562E-3</v>
      </c>
      <c r="AI344" s="5">
        <f t="shared" si="474"/>
        <v>1.8937897355441162E-3</v>
      </c>
      <c r="AJ344" s="5">
        <f t="shared" si="475"/>
        <v>1.0232689159779566E-3</v>
      </c>
      <c r="AK344" s="5">
        <f t="shared" si="476"/>
        <v>3.6860103130926863E-4</v>
      </c>
      <c r="AL344" s="5">
        <f t="shared" si="477"/>
        <v>3.0487767361859511E-6</v>
      </c>
      <c r="AM344" s="5">
        <f t="shared" si="478"/>
        <v>2.0527765545888554E-3</v>
      </c>
      <c r="AN344" s="5">
        <f t="shared" si="479"/>
        <v>1.45390060296181E-3</v>
      </c>
      <c r="AO344" s="5">
        <f t="shared" si="480"/>
        <v>5.1487020313228558E-4</v>
      </c>
      <c r="AP344" s="5">
        <f t="shared" si="481"/>
        <v>1.2155408035159621E-4</v>
      </c>
      <c r="AQ344" s="5">
        <f t="shared" si="482"/>
        <v>2.1522989231413237E-5</v>
      </c>
      <c r="AR344" s="5">
        <f t="shared" si="483"/>
        <v>2.4823714787373783E-4</v>
      </c>
      <c r="AS344" s="5">
        <f t="shared" si="484"/>
        <v>2.6825930296558217E-4</v>
      </c>
      <c r="AT344" s="5">
        <f t="shared" si="485"/>
        <v>1.4494819619862649E-4</v>
      </c>
      <c r="AU344" s="5">
        <f t="shared" si="486"/>
        <v>5.2213112087128908E-5</v>
      </c>
      <c r="AV344" s="5">
        <f t="shared" si="487"/>
        <v>1.4106121076287592E-5</v>
      </c>
      <c r="AW344" s="5">
        <f t="shared" si="488"/>
        <v>6.4819276312038178E-8</v>
      </c>
      <c r="AX344" s="5">
        <f t="shared" si="489"/>
        <v>3.6972468490640577E-4</v>
      </c>
      <c r="AY344" s="5">
        <f t="shared" si="490"/>
        <v>2.618613999237494E-4</v>
      </c>
      <c r="AZ344" s="5">
        <f t="shared" si="491"/>
        <v>9.2733046465891716E-5</v>
      </c>
      <c r="BA344" s="5">
        <f t="shared" si="492"/>
        <v>2.1893052098932927E-5</v>
      </c>
      <c r="BB344" s="5">
        <f t="shared" si="493"/>
        <v>3.8764961505622925E-6</v>
      </c>
      <c r="BC344" s="5">
        <f t="shared" si="494"/>
        <v>5.4911384077167442E-7</v>
      </c>
      <c r="BD344" s="5">
        <f t="shared" si="495"/>
        <v>2.9302762167363877E-5</v>
      </c>
      <c r="BE344" s="5">
        <f t="shared" si="496"/>
        <v>3.1666245851251539E-5</v>
      </c>
      <c r="BF344" s="5">
        <f t="shared" si="497"/>
        <v>1.7110180954693843E-5</v>
      </c>
      <c r="BG344" s="5">
        <f t="shared" si="498"/>
        <v>6.1634143745691773E-6</v>
      </c>
      <c r="BH344" s="5">
        <f t="shared" si="499"/>
        <v>1.6651347896276095E-6</v>
      </c>
      <c r="BI344" s="5">
        <f t="shared" si="500"/>
        <v>3.5988803596506455E-7</v>
      </c>
      <c r="BJ344" s="8">
        <f t="shared" si="501"/>
        <v>0.44029759580907979</v>
      </c>
      <c r="BK344" s="8">
        <f t="shared" si="502"/>
        <v>0.32199315539627898</v>
      </c>
      <c r="BL344" s="8">
        <f t="shared" si="503"/>
        <v>0.22793065475179433</v>
      </c>
      <c r="BM344" s="8">
        <f t="shared" si="504"/>
        <v>0.26626993697604573</v>
      </c>
      <c r="BN344" s="8">
        <f t="shared" si="505"/>
        <v>0.73358683471502273</v>
      </c>
    </row>
    <row r="345" spans="1:66" x14ac:dyDescent="0.25">
      <c r="A345" t="s">
        <v>143</v>
      </c>
      <c r="B345" t="s">
        <v>254</v>
      </c>
      <c r="C345" t="s">
        <v>160</v>
      </c>
      <c r="D345" t="s">
        <v>540</v>
      </c>
      <c r="E345">
        <f>VLOOKUP(A345,home!$A$2:$E$405,3,FALSE)</f>
        <v>1.2578947368421101</v>
      </c>
      <c r="F345">
        <f>VLOOKUP(B345,home!$B$2:$E$405,3,FALSE)</f>
        <v>0.7</v>
      </c>
      <c r="G345">
        <f>VLOOKUP(C345,away!$B$2:$E$405,4,FALSE)</f>
        <v>0.79</v>
      </c>
      <c r="H345">
        <f>VLOOKUP(A345,away!$A$2:$E$405,3,FALSE)</f>
        <v>1.0263157894736801</v>
      </c>
      <c r="I345">
        <f>VLOOKUP(C345,away!$B$2:$E$405,3,FALSE)</f>
        <v>0.63</v>
      </c>
      <c r="J345">
        <f>VLOOKUP(B345,home!$B$2:$E$405,4,FALSE)</f>
        <v>1.33</v>
      </c>
      <c r="K345" s="3">
        <f t="shared" si="450"/>
        <v>0.69561578947368685</v>
      </c>
      <c r="L345" s="3">
        <f t="shared" si="451"/>
        <v>0.85994999999999666</v>
      </c>
      <c r="M345" s="5">
        <f t="shared" si="452"/>
        <v>0.21106992770767774</v>
      </c>
      <c r="N345" s="5">
        <f t="shared" si="453"/>
        <v>0.14682357439653024</v>
      </c>
      <c r="O345" s="5">
        <f t="shared" si="454"/>
        <v>0.18150958433221676</v>
      </c>
      <c r="P345" s="5">
        <f t="shared" si="455"/>
        <v>0.12626093280229569</v>
      </c>
      <c r="Q345" s="5">
        <f t="shared" si="456"/>
        <v>5.1066398308595488E-2</v>
      </c>
      <c r="R345" s="5">
        <f t="shared" si="457"/>
        <v>7.8044583523244587E-2</v>
      </c>
      <c r="S345" s="5">
        <f t="shared" si="458"/>
        <v>1.8882158303224192E-2</v>
      </c>
      <c r="T345" s="5">
        <f t="shared" si="459"/>
        <v>4.3914549225476517E-2</v>
      </c>
      <c r="U345" s="5">
        <f t="shared" si="460"/>
        <v>5.4289044581666869E-2</v>
      </c>
      <c r="V345" s="5">
        <f t="shared" si="461"/>
        <v>1.2550232083314013E-3</v>
      </c>
      <c r="W345" s="5">
        <f t="shared" si="462"/>
        <v>1.1840864325003799E-2</v>
      </c>
      <c r="X345" s="5">
        <f t="shared" si="463"/>
        <v>1.0182551276286977E-2</v>
      </c>
      <c r="Y345" s="5">
        <f t="shared" si="464"/>
        <v>4.3782424850214753E-3</v>
      </c>
      <c r="Z345" s="5">
        <f t="shared" si="465"/>
        <v>2.2371479866937976E-2</v>
      </c>
      <c r="AA345" s="5">
        <f t="shared" si="466"/>
        <v>1.556195462933475E-2</v>
      </c>
      <c r="AB345" s="5">
        <f t="shared" si="467"/>
        <v>5.4125706776191936E-3</v>
      </c>
      <c r="AC345" s="5">
        <f t="shared" si="468"/>
        <v>4.6921772174454735E-5</v>
      </c>
      <c r="AD345" s="5">
        <f t="shared" si="469"/>
        <v>2.0591730463720825E-3</v>
      </c>
      <c r="AE345" s="5">
        <f t="shared" si="470"/>
        <v>1.7707858612276656E-3</v>
      </c>
      <c r="AF345" s="5">
        <f t="shared" si="471"/>
        <v>7.6139365068136238E-4</v>
      </c>
      <c r="AG345" s="5">
        <f t="shared" si="472"/>
        <v>2.1825348996781172E-4</v>
      </c>
      <c r="AH345" s="5">
        <f t="shared" si="473"/>
        <v>4.809588527893309E-3</v>
      </c>
      <c r="AI345" s="5">
        <f t="shared" si="474"/>
        <v>3.345625720874091E-3</v>
      </c>
      <c r="AJ345" s="5">
        <f t="shared" si="475"/>
        <v>1.1636350385546518E-3</v>
      </c>
      <c r="AK345" s="5">
        <f t="shared" si="476"/>
        <v>2.6981430200114604E-4</v>
      </c>
      <c r="AL345" s="5">
        <f t="shared" si="477"/>
        <v>1.1227344014043477E-6</v>
      </c>
      <c r="AM345" s="5">
        <f t="shared" si="478"/>
        <v>2.8647865686301077E-4</v>
      </c>
      <c r="AN345" s="5">
        <f t="shared" si="479"/>
        <v>2.4635732096934512E-4</v>
      </c>
      <c r="AO345" s="5">
        <f t="shared" si="480"/>
        <v>1.0592748908379375E-4</v>
      </c>
      <c r="AP345" s="5">
        <f t="shared" si="481"/>
        <v>3.0364114745869364E-5</v>
      </c>
      <c r="AQ345" s="5">
        <f t="shared" si="482"/>
        <v>6.5279051189275628E-6</v>
      </c>
      <c r="AR345" s="5">
        <f t="shared" si="483"/>
        <v>8.2720113091236727E-4</v>
      </c>
      <c r="AS345" s="5">
        <f t="shared" si="484"/>
        <v>5.7541416773313294E-4</v>
      </c>
      <c r="AT345" s="5">
        <f t="shared" si="485"/>
        <v>2.0013359028101384E-4</v>
      </c>
      <c r="AU345" s="5">
        <f t="shared" si="486"/>
        <v>4.6405361801176943E-5</v>
      </c>
      <c r="AV345" s="5">
        <f t="shared" si="487"/>
        <v>8.0700755962844413E-6</v>
      </c>
      <c r="AW345" s="5">
        <f t="shared" si="488"/>
        <v>1.8655941073138823E-8</v>
      </c>
      <c r="AX345" s="5">
        <f t="shared" si="489"/>
        <v>3.3213179510187417E-5</v>
      </c>
      <c r="AY345" s="5">
        <f t="shared" si="490"/>
        <v>2.8561673719785557E-5</v>
      </c>
      <c r="AZ345" s="5">
        <f t="shared" si="491"/>
        <v>1.2280805657664745E-5</v>
      </c>
      <c r="BA345" s="5">
        <f t="shared" si="492"/>
        <v>3.5202929417695863E-6</v>
      </c>
      <c r="BB345" s="5">
        <f t="shared" si="493"/>
        <v>7.5681897881868585E-7</v>
      </c>
      <c r="BC345" s="5">
        <f t="shared" si="494"/>
        <v>1.3016529616702533E-7</v>
      </c>
      <c r="BD345" s="5">
        <f t="shared" si="495"/>
        <v>1.1855860208801454E-4</v>
      </c>
      <c r="BE345" s="5">
        <f t="shared" si="496"/>
        <v>8.2471235590350915E-5</v>
      </c>
      <c r="BF345" s="5">
        <f t="shared" si="497"/>
        <v>2.8684146827026186E-5</v>
      </c>
      <c r="BG345" s="5">
        <f t="shared" si="498"/>
        <v>6.6510484801536569E-6</v>
      </c>
      <c r="BH345" s="5">
        <f t="shared" si="499"/>
        <v>1.1566435848374625E-6</v>
      </c>
      <c r="BI345" s="5">
        <f t="shared" si="500"/>
        <v>1.6091590808127744E-7</v>
      </c>
      <c r="BJ345" s="8">
        <f t="shared" si="501"/>
        <v>0.27376990448804867</v>
      </c>
      <c r="BK345" s="8">
        <f t="shared" si="502"/>
        <v>0.35754464820182463</v>
      </c>
      <c r="BL345" s="8">
        <f t="shared" si="503"/>
        <v>0.34630130825220795</v>
      </c>
      <c r="BM345" s="8">
        <f t="shared" si="504"/>
        <v>0.20518379672067993</v>
      </c>
      <c r="BN345" s="8">
        <f t="shared" si="505"/>
        <v>0.79477500107056054</v>
      </c>
    </row>
    <row r="346" spans="1:66" x14ac:dyDescent="0.25">
      <c r="A346" t="s">
        <v>143</v>
      </c>
      <c r="B346" t="s">
        <v>140</v>
      </c>
      <c r="C346" t="s">
        <v>158</v>
      </c>
      <c r="D346" t="s">
        <v>540</v>
      </c>
      <c r="E346">
        <f>VLOOKUP(A346,home!$A$2:$E$405,3,FALSE)</f>
        <v>1.2578947368421101</v>
      </c>
      <c r="F346">
        <f>VLOOKUP(B346,home!$B$2:$E$405,3,FALSE)</f>
        <v>0.92</v>
      </c>
      <c r="G346">
        <f>VLOOKUP(C346,away!$B$2:$E$405,4,FALSE)</f>
        <v>1.0900000000000001</v>
      </c>
      <c r="H346">
        <f>VLOOKUP(A346,away!$A$2:$E$405,3,FALSE)</f>
        <v>1.0263157894736801</v>
      </c>
      <c r="I346">
        <f>VLOOKUP(C346,away!$B$2:$E$405,3,FALSE)</f>
        <v>0.67</v>
      </c>
      <c r="J346">
        <f>VLOOKUP(B346,home!$B$2:$E$405,4,FALSE)</f>
        <v>1.44</v>
      </c>
      <c r="K346" s="3">
        <f t="shared" si="450"/>
        <v>1.2614168421052681</v>
      </c>
      <c r="L346" s="3">
        <f t="shared" si="451"/>
        <v>0.99018947368420662</v>
      </c>
      <c r="M346" s="5">
        <f t="shared" si="452"/>
        <v>0.10523005602866997</v>
      </c>
      <c r="N346" s="5">
        <f t="shared" si="453"/>
        <v>0.13273896497024529</v>
      </c>
      <c r="O346" s="5">
        <f t="shared" si="454"/>
        <v>0.1041976937947883</v>
      </c>
      <c r="P346" s="5">
        <f t="shared" si="455"/>
        <v>0.13143672586127353</v>
      </c>
      <c r="Q346" s="5">
        <f t="shared" si="456"/>
        <v>8.3719583008544318E-2</v>
      </c>
      <c r="R346" s="5">
        <f t="shared" si="457"/>
        <v>5.1587729788884762E-2</v>
      </c>
      <c r="S346" s="5">
        <f t="shared" si="458"/>
        <v>4.1042487187369789E-2</v>
      </c>
      <c r="T346" s="5">
        <f t="shared" si="459"/>
        <v>8.2898249836291765E-2</v>
      </c>
      <c r="U346" s="5">
        <f t="shared" si="460"/>
        <v>6.5073631201674878E-2</v>
      </c>
      <c r="V346" s="5">
        <f t="shared" si="461"/>
        <v>5.6959752340058371E-3</v>
      </c>
      <c r="W346" s="5">
        <f t="shared" si="462"/>
        <v>3.5201764007002617E-2</v>
      </c>
      <c r="X346" s="5">
        <f t="shared" si="463"/>
        <v>3.4856416174849573E-2</v>
      </c>
      <c r="Y346" s="5">
        <f t="shared" si="464"/>
        <v>1.7257228193345978E-2</v>
      </c>
      <c r="Z346" s="5">
        <f t="shared" si="465"/>
        <v>1.7027209002739626E-2</v>
      </c>
      <c r="AA346" s="5">
        <f t="shared" si="466"/>
        <v>2.1478408210102207E-2</v>
      </c>
      <c r="AB346" s="5">
        <f t="shared" si="467"/>
        <v>1.3546612928917498E-2</v>
      </c>
      <c r="AC346" s="5">
        <f t="shared" si="468"/>
        <v>4.4465690435716368E-4</v>
      </c>
      <c r="AD346" s="5">
        <f t="shared" si="469"/>
        <v>1.1101024497562033E-2</v>
      </c>
      <c r="AE346" s="5">
        <f t="shared" si="470"/>
        <v>1.0992117604596435E-2</v>
      </c>
      <c r="AF346" s="5">
        <f t="shared" si="471"/>
        <v>5.4421395727851209E-3</v>
      </c>
      <c r="AG346" s="5">
        <f t="shared" si="472"/>
        <v>1.7962497730973645E-3</v>
      </c>
      <c r="AH346" s="5">
        <f t="shared" si="473"/>
        <v>4.2150407801834332E-3</v>
      </c>
      <c r="AI346" s="5">
        <f t="shared" si="474"/>
        <v>5.3169234302839112E-3</v>
      </c>
      <c r="AJ346" s="5">
        <f t="shared" si="475"/>
        <v>3.353428381572121E-3</v>
      </c>
      <c r="AK346" s="5">
        <f t="shared" si="476"/>
        <v>1.4100236797696287E-3</v>
      </c>
      <c r="AL346" s="5">
        <f t="shared" si="477"/>
        <v>2.2215800255543672E-5</v>
      </c>
      <c r="AM346" s="5">
        <f t="shared" si="478"/>
        <v>2.8006038531695828E-3</v>
      </c>
      <c r="AN346" s="5">
        <f t="shared" si="479"/>
        <v>2.7731284553679505E-3</v>
      </c>
      <c r="AO346" s="5">
        <f t="shared" si="480"/>
        <v>1.3729613028397435E-3</v>
      </c>
      <c r="AP346" s="5">
        <f t="shared" si="481"/>
        <v>4.5316394328255615E-4</v>
      </c>
      <c r="AQ346" s="5">
        <f t="shared" si="482"/>
        <v>1.1217954162290347E-4</v>
      </c>
      <c r="AR346" s="5">
        <f t="shared" si="483"/>
        <v>8.3473780233746058E-4</v>
      </c>
      <c r="AS346" s="5">
        <f t="shared" si="484"/>
        <v>1.0529523226104108E-3</v>
      </c>
      <c r="AT346" s="5">
        <f t="shared" si="485"/>
        <v>6.6410589683731612E-4</v>
      </c>
      <c r="AU346" s="5">
        <f t="shared" si="486"/>
        <v>2.7923812107067146E-4</v>
      </c>
      <c r="AV346" s="5">
        <f t="shared" si="487"/>
        <v>8.805891721909373E-5</v>
      </c>
      <c r="AW346" s="5">
        <f t="shared" si="488"/>
        <v>7.7079056808561341E-7</v>
      </c>
      <c r="AX346" s="5">
        <f t="shared" si="489"/>
        <v>5.8878814474216956E-4</v>
      </c>
      <c r="AY346" s="5">
        <f t="shared" si="490"/>
        <v>5.8301182315374941E-4</v>
      </c>
      <c r="AZ346" s="5">
        <f t="shared" si="491"/>
        <v>2.8864608516014032E-4</v>
      </c>
      <c r="BA346" s="5">
        <f t="shared" si="492"/>
        <v>9.5271438381908699E-5</v>
      </c>
      <c r="BB346" s="5">
        <f t="shared" si="493"/>
        <v>2.3584193857129873E-5</v>
      </c>
      <c r="BC346" s="5">
        <f t="shared" si="494"/>
        <v>4.6705641005315467E-6</v>
      </c>
      <c r="BD346" s="5">
        <f t="shared" si="495"/>
        <v>1.3775809752680684E-4</v>
      </c>
      <c r="BE346" s="5">
        <f t="shared" si="496"/>
        <v>1.7377038435669419E-4</v>
      </c>
      <c r="BF346" s="5">
        <f t="shared" si="497"/>
        <v>1.0959844474331996E-4</v>
      </c>
      <c r="BG346" s="5">
        <f t="shared" si="498"/>
        <v>4.6083108022589137E-5</v>
      </c>
      <c r="BH346" s="5">
        <f t="shared" si="499"/>
        <v>1.4532502149062583E-5</v>
      </c>
      <c r="BI346" s="5">
        <f t="shared" si="500"/>
        <v>3.6663085937517075E-6</v>
      </c>
      <c r="BJ346" s="8">
        <f t="shared" si="501"/>
        <v>0.42509974698399883</v>
      </c>
      <c r="BK346" s="8">
        <f t="shared" si="502"/>
        <v>0.28445512883908558</v>
      </c>
      <c r="BL346" s="8">
        <f t="shared" si="503"/>
        <v>0.27358399410164386</v>
      </c>
      <c r="BM346" s="8">
        <f t="shared" si="504"/>
        <v>0.39067308444247606</v>
      </c>
      <c r="BN346" s="8">
        <f t="shared" si="505"/>
        <v>0.60891075345240608</v>
      </c>
    </row>
    <row r="347" spans="1:66" x14ac:dyDescent="0.25">
      <c r="A347" t="s">
        <v>143</v>
      </c>
      <c r="B347" t="s">
        <v>147</v>
      </c>
      <c r="C347" t="s">
        <v>150</v>
      </c>
      <c r="D347" t="s">
        <v>540</v>
      </c>
      <c r="E347">
        <f>VLOOKUP(A347,home!$A$2:$E$405,3,FALSE)</f>
        <v>1.2578947368421101</v>
      </c>
      <c r="F347">
        <f>VLOOKUP(B347,home!$B$2:$E$405,3,FALSE)</f>
        <v>0.92</v>
      </c>
      <c r="G347">
        <f>VLOOKUP(C347,away!$B$2:$E$405,4,FALSE)</f>
        <v>1.05</v>
      </c>
      <c r="H347">
        <f>VLOOKUP(A347,away!$A$2:$E$405,3,FALSE)</f>
        <v>1.0263157894736801</v>
      </c>
      <c r="I347">
        <f>VLOOKUP(C347,away!$B$2:$E$405,3,FALSE)</f>
        <v>0.71</v>
      </c>
      <c r="J347">
        <f>VLOOKUP(B347,home!$B$2:$E$405,4,FALSE)</f>
        <v>0.72</v>
      </c>
      <c r="K347" s="3">
        <f t="shared" si="450"/>
        <v>1.2151263157894783</v>
      </c>
      <c r="L347" s="3">
        <f t="shared" si="451"/>
        <v>0.52465263157894526</v>
      </c>
      <c r="M347" s="5">
        <f t="shared" si="452"/>
        <v>0.17555920415210241</v>
      </c>
      <c r="N347" s="5">
        <f t="shared" si="453"/>
        <v>0.21332660894427705</v>
      </c>
      <c r="O347" s="5">
        <f t="shared" si="454"/>
        <v>9.2107598456305798E-2</v>
      </c>
      <c r="P347" s="5">
        <f t="shared" si="455"/>
        <v>0.1119223667684275</v>
      </c>
      <c r="Q347" s="5">
        <f t="shared" si="456"/>
        <v>0.12960938819316109</v>
      </c>
      <c r="R347" s="5">
        <f t="shared" si="457"/>
        <v>2.4162246959258817E-2</v>
      </c>
      <c r="S347" s="5">
        <f t="shared" si="458"/>
        <v>1.7838164970538226E-2</v>
      </c>
      <c r="T347" s="5">
        <f t="shared" si="459"/>
        <v>6.7999906592879036E-2</v>
      </c>
      <c r="U347" s="5">
        <f t="shared" si="460"/>
        <v>2.9360182128799688E-2</v>
      </c>
      <c r="V347" s="5">
        <f t="shared" si="461"/>
        <v>1.263574778377935E-3</v>
      </c>
      <c r="W347" s="5">
        <f t="shared" si="462"/>
        <v>5.249725945562804E-2</v>
      </c>
      <c r="X347" s="5">
        <f t="shared" si="463"/>
        <v>2.754282532407791E-2</v>
      </c>
      <c r="Y347" s="5">
        <f t="shared" si="464"/>
        <v>7.2252078936983453E-3</v>
      </c>
      <c r="Z347" s="5">
        <f t="shared" si="465"/>
        <v>4.2255954840118353E-3</v>
      </c>
      <c r="AA347" s="5">
        <f t="shared" si="466"/>
        <v>5.1346322725039579E-3</v>
      </c>
      <c r="AB347" s="5">
        <f t="shared" si="467"/>
        <v>3.119613398110746E-3</v>
      </c>
      <c r="AC347" s="5">
        <f t="shared" si="468"/>
        <v>5.0347075388320008E-5</v>
      </c>
      <c r="AD347" s="5">
        <f t="shared" si="469"/>
        <v>1.5947700367840417E-2</v>
      </c>
      <c r="AE347" s="5">
        <f t="shared" si="470"/>
        <v>8.3670029656199869E-3</v>
      </c>
      <c r="AF347" s="5">
        <f t="shared" si="471"/>
        <v>2.1948850621706824E-3</v>
      </c>
      <c r="AG347" s="5">
        <f t="shared" si="472"/>
        <v>3.8385074129372181E-4</v>
      </c>
      <c r="AH347" s="5">
        <f t="shared" si="473"/>
        <v>5.5424244766872895E-4</v>
      </c>
      <c r="AI347" s="5">
        <f t="shared" si="474"/>
        <v>6.7347458348984539E-4</v>
      </c>
      <c r="AJ347" s="5">
        <f t="shared" si="475"/>
        <v>4.0917834470693466E-4</v>
      </c>
      <c r="AK347" s="5">
        <f t="shared" si="476"/>
        <v>1.6573445816819152E-4</v>
      </c>
      <c r="AL347" s="5">
        <f t="shared" si="477"/>
        <v>1.2838891277832765E-6</v>
      </c>
      <c r="AM347" s="5">
        <f t="shared" si="478"/>
        <v>3.8756940786576861E-3</v>
      </c>
      <c r="AN347" s="5">
        <f t="shared" si="479"/>
        <v>2.0333930975626902E-3</v>
      </c>
      <c r="AO347" s="5">
        <f t="shared" si="480"/>
        <v>5.3341251983536413E-4</v>
      </c>
      <c r="AP347" s="5">
        <f t="shared" si="481"/>
        <v>9.3285427416260044E-5</v>
      </c>
      <c r="AQ347" s="5">
        <f t="shared" si="482"/>
        <v>1.2235611245476879E-5</v>
      </c>
      <c r="AR347" s="5">
        <f t="shared" si="483"/>
        <v>5.8156951740430929E-5</v>
      </c>
      <c r="AS347" s="5">
        <f t="shared" si="484"/>
        <v>7.0668042505896313E-5</v>
      </c>
      <c r="AT347" s="5">
        <f t="shared" si="485"/>
        <v>4.2935299067122027E-5</v>
      </c>
      <c r="AU347" s="5">
        <f t="shared" si="486"/>
        <v>1.7390603924250467E-5</v>
      </c>
      <c r="AV347" s="5">
        <f t="shared" si="487"/>
        <v>5.2829451189571305E-6</v>
      </c>
      <c r="AW347" s="5">
        <f t="shared" si="488"/>
        <v>2.2736222066283065E-8</v>
      </c>
      <c r="AX347" s="5">
        <f t="shared" si="489"/>
        <v>7.8490964448773605E-4</v>
      </c>
      <c r="AY347" s="5">
        <f t="shared" si="490"/>
        <v>4.1180491053218496E-4</v>
      </c>
      <c r="AZ347" s="5">
        <f t="shared" si="491"/>
        <v>1.0802726500392148E-4</v>
      </c>
      <c r="BA347" s="5">
        <f t="shared" si="492"/>
        <v>1.889226295552783E-5</v>
      </c>
      <c r="BB347" s="5">
        <f t="shared" si="493"/>
        <v>2.4779688690247747E-6</v>
      </c>
      <c r="BC347" s="5">
        <f t="shared" si="494"/>
        <v>2.6001457762091024E-7</v>
      </c>
      <c r="BD347" s="5">
        <f t="shared" si="495"/>
        <v>5.0853662958711309E-6</v>
      </c>
      <c r="BE347" s="5">
        <f t="shared" si="496"/>
        <v>6.1793624115418722E-6</v>
      </c>
      <c r="BF347" s="5">
        <f t="shared" si="497"/>
        <v>3.7543529405324313E-6</v>
      </c>
      <c r="BG347" s="5">
        <f t="shared" si="498"/>
        <v>1.5206710189341888E-6</v>
      </c>
      <c r="BH347" s="5">
        <f t="shared" si="499"/>
        <v>4.6195184319133341E-7</v>
      </c>
      <c r="BI347" s="5">
        <f t="shared" si="500"/>
        <v>1.1226596825784871E-7</v>
      </c>
      <c r="BJ347" s="8">
        <f t="shared" si="501"/>
        <v>0.53296902834178994</v>
      </c>
      <c r="BK347" s="8">
        <f t="shared" si="502"/>
        <v>0.30704674654449438</v>
      </c>
      <c r="BL347" s="8">
        <f t="shared" si="503"/>
        <v>0.15589845086184767</v>
      </c>
      <c r="BM347" s="8">
        <f t="shared" si="504"/>
        <v>0.2530406255843009</v>
      </c>
      <c r="BN347" s="8">
        <f t="shared" si="505"/>
        <v>0.74668741347353262</v>
      </c>
    </row>
    <row r="348" spans="1:66" x14ac:dyDescent="0.25">
      <c r="A348" t="s">
        <v>22</v>
      </c>
      <c r="B348" t="s">
        <v>291</v>
      </c>
      <c r="C348" t="s">
        <v>167</v>
      </c>
      <c r="D348" t="s">
        <v>540</v>
      </c>
      <c r="E348">
        <f>VLOOKUP(A348,home!$A$2:$E$405,3,FALSE)</f>
        <v>1.5026315789473701</v>
      </c>
      <c r="F348">
        <f>VLOOKUP(B348,home!$B$2:$E$405,3,FALSE)</f>
        <v>0.98</v>
      </c>
      <c r="G348">
        <f>VLOOKUP(C348,away!$B$2:$E$405,4,FALSE)</f>
        <v>1.02</v>
      </c>
      <c r="H348">
        <f>VLOOKUP(A348,away!$A$2:$E$405,3,FALSE)</f>
        <v>1.3631578947368399</v>
      </c>
      <c r="I348">
        <f>VLOOKUP(C348,away!$B$2:$E$405,3,FALSE)</f>
        <v>1.05</v>
      </c>
      <c r="J348">
        <f>VLOOKUP(B348,home!$B$2:$E$405,4,FALSE)</f>
        <v>0.46</v>
      </c>
      <c r="K348" s="3">
        <f t="shared" si="450"/>
        <v>1.5020305263157911</v>
      </c>
      <c r="L348" s="3">
        <f t="shared" si="451"/>
        <v>0.65840526315789372</v>
      </c>
      <c r="M348" s="5">
        <f t="shared" si="452"/>
        <v>0.11527487451351115</v>
      </c>
      <c r="N348" s="5">
        <f t="shared" si="453"/>
        <v>0.17314638043651592</v>
      </c>
      <c r="O348" s="5">
        <f t="shared" si="454"/>
        <v>7.5897584089561473E-2</v>
      </c>
      <c r="P348" s="5">
        <f t="shared" si="455"/>
        <v>0.11400048817614104</v>
      </c>
      <c r="Q348" s="5">
        <f t="shared" si="456"/>
        <v>0.13003557446836717</v>
      </c>
      <c r="R348" s="5">
        <f t="shared" si="457"/>
        <v>2.4985684412768043E-2</v>
      </c>
      <c r="S348" s="5">
        <f t="shared" si="458"/>
        <v>2.8185047607393467E-2</v>
      </c>
      <c r="T348" s="5">
        <f t="shared" si="459"/>
        <v>8.5616106627733154E-2</v>
      </c>
      <c r="U348" s="5">
        <f t="shared" si="460"/>
        <v>3.7529260708870242E-2</v>
      </c>
      <c r="V348" s="5">
        <f t="shared" si="461"/>
        <v>3.0970507089354477E-3</v>
      </c>
      <c r="W348" s="5">
        <f t="shared" si="462"/>
        <v>6.5105800786165902E-2</v>
      </c>
      <c r="X348" s="5">
        <f t="shared" si="463"/>
        <v>4.2866001899720958E-2</v>
      </c>
      <c r="Y348" s="5">
        <f t="shared" si="464"/>
        <v>1.4111600630656274E-2</v>
      </c>
      <c r="Z348" s="5">
        <f t="shared" si="465"/>
        <v>5.4835687069895427E-3</v>
      </c>
      <c r="AA348" s="5">
        <f t="shared" si="466"/>
        <v>8.2364875910483047E-3</v>
      </c>
      <c r="AB348" s="5">
        <f t="shared" si="467"/>
        <v>6.1857278956878869E-3</v>
      </c>
      <c r="AC348" s="5">
        <f t="shared" si="468"/>
        <v>1.9142576288573766E-4</v>
      </c>
      <c r="AD348" s="5">
        <f t="shared" si="469"/>
        <v>2.444772505526396E-2</v>
      </c>
      <c r="AE348" s="5">
        <f t="shared" si="470"/>
        <v>1.6096510848622896E-2</v>
      </c>
      <c r="AF348" s="5">
        <f t="shared" si="471"/>
        <v>5.2990137306057243E-3</v>
      </c>
      <c r="AG348" s="5">
        <f t="shared" si="472"/>
        <v>1.1629661765922515E-3</v>
      </c>
      <c r="AH348" s="5">
        <f t="shared" si="473"/>
        <v>9.0260262439246011E-4</v>
      </c>
      <c r="AI348" s="5">
        <f t="shared" si="474"/>
        <v>1.3557366949702211E-3</v>
      </c>
      <c r="AJ348" s="5">
        <f t="shared" si="475"/>
        <v>1.0181789507458766E-3</v>
      </c>
      <c r="AK348" s="5">
        <f t="shared" si="476"/>
        <v>5.0977862175749609E-4</v>
      </c>
      <c r="AL348" s="5">
        <f t="shared" si="477"/>
        <v>7.572380541921655E-6</v>
      </c>
      <c r="AM348" s="5">
        <f t="shared" si="478"/>
        <v>7.3442458663963723E-3</v>
      </c>
      <c r="AN348" s="5">
        <f t="shared" si="479"/>
        <v>4.8354901323609759E-3</v>
      </c>
      <c r="AO348" s="5">
        <f t="shared" si="480"/>
        <v>1.5918560765472633E-3</v>
      </c>
      <c r="AP348" s="5">
        <f t="shared" si="481"/>
        <v>3.4936213966286442E-4</v>
      </c>
      <c r="AQ348" s="5">
        <f t="shared" si="482"/>
        <v>5.7505467875533251E-5</v>
      </c>
      <c r="AR348" s="5">
        <f t="shared" si="483"/>
        <v>1.1885566368802464E-4</v>
      </c>
      <c r="AS348" s="5">
        <f t="shared" si="484"/>
        <v>1.7852483508493629E-4</v>
      </c>
      <c r="AT348" s="5">
        <f t="shared" si="485"/>
        <v>1.3407487600153339E-4</v>
      </c>
      <c r="AU348" s="5">
        <f t="shared" si="486"/>
        <v>6.7128185522102521E-5</v>
      </c>
      <c r="AV348" s="5">
        <f t="shared" si="487"/>
        <v>2.5207145957596935E-5</v>
      </c>
      <c r="AW348" s="5">
        <f t="shared" si="488"/>
        <v>2.0801851084629328E-7</v>
      </c>
      <c r="AX348" s="5">
        <f t="shared" si="489"/>
        <v>1.8385469140159883E-3</v>
      </c>
      <c r="AY348" s="5">
        <f t="shared" si="490"/>
        <v>1.2105089647508299E-3</v>
      </c>
      <c r="AZ348" s="5">
        <f t="shared" si="491"/>
        <v>3.9850273674587981E-4</v>
      </c>
      <c r="BA348" s="5">
        <f t="shared" si="492"/>
        <v>8.7458766418770627E-5</v>
      </c>
      <c r="BB348" s="5">
        <f t="shared" si="493"/>
        <v>1.4395828029853854E-5</v>
      </c>
      <c r="BC348" s="5">
        <f t="shared" si="494"/>
        <v>1.8956577884743419E-6</v>
      </c>
      <c r="BD348" s="5">
        <f t="shared" si="495"/>
        <v>1.3042532421386659E-5</v>
      </c>
      <c r="BE348" s="5">
        <f t="shared" si="496"/>
        <v>1.9590281837386173E-5</v>
      </c>
      <c r="BF348" s="5">
        <f t="shared" si="497"/>
        <v>1.4712600669441924E-5</v>
      </c>
      <c r="BG348" s="5">
        <f t="shared" si="498"/>
        <v>7.3662584423319682E-6</v>
      </c>
      <c r="BH348" s="5">
        <f t="shared" si="499"/>
        <v>2.7660862612785071E-6</v>
      </c>
      <c r="BI348" s="5">
        <f t="shared" si="500"/>
        <v>8.3094920057260658E-7</v>
      </c>
      <c r="BJ348" s="8">
        <f t="shared" si="501"/>
        <v>0.57561744921083702</v>
      </c>
      <c r="BK348" s="8">
        <f t="shared" si="502"/>
        <v>0.26196696811415965</v>
      </c>
      <c r="BL348" s="8">
        <f t="shared" si="503"/>
        <v>0.15720314100488858</v>
      </c>
      <c r="BM348" s="8">
        <f t="shared" si="504"/>
        <v>0.36572023999376985</v>
      </c>
      <c r="BN348" s="8">
        <f t="shared" si="505"/>
        <v>0.63334058609686483</v>
      </c>
    </row>
    <row r="349" spans="1:66" x14ac:dyDescent="0.25">
      <c r="A349" t="s">
        <v>22</v>
      </c>
      <c r="B349" t="s">
        <v>166</v>
      </c>
      <c r="C349" t="s">
        <v>261</v>
      </c>
      <c r="D349" t="s">
        <v>540</v>
      </c>
      <c r="E349">
        <f>VLOOKUP(A349,home!$A$2:$E$405,3,FALSE)</f>
        <v>1.5026315789473701</v>
      </c>
      <c r="F349">
        <f>VLOOKUP(B349,home!$B$2:$E$405,3,FALSE)</f>
        <v>1.02</v>
      </c>
      <c r="G349">
        <f>VLOOKUP(C349,away!$B$2:$E$405,4,FALSE)</f>
        <v>0.67</v>
      </c>
      <c r="H349">
        <f>VLOOKUP(A349,away!$A$2:$E$405,3,FALSE)</f>
        <v>1.3631578947368399</v>
      </c>
      <c r="I349">
        <f>VLOOKUP(C349,away!$B$2:$E$405,3,FALSE)</f>
        <v>1.19</v>
      </c>
      <c r="J349">
        <f>VLOOKUP(B349,home!$B$2:$E$405,4,FALSE)</f>
        <v>1.24</v>
      </c>
      <c r="K349" s="3">
        <f t="shared" si="450"/>
        <v>1.0268984210526326</v>
      </c>
      <c r="L349" s="3">
        <f t="shared" si="451"/>
        <v>2.011475789473681</v>
      </c>
      <c r="M349" s="5">
        <f t="shared" si="452"/>
        <v>4.7912722206671414E-2</v>
      </c>
      <c r="N349" s="5">
        <f t="shared" si="453"/>
        <v>4.9201498782364281E-2</v>
      </c>
      <c r="O349" s="5">
        <f t="shared" si="454"/>
        <v>9.637528072649755E-2</v>
      </c>
      <c r="P349" s="5">
        <f t="shared" si="455"/>
        <v>9.8967623606544555E-2</v>
      </c>
      <c r="Q349" s="5">
        <f t="shared" si="456"/>
        <v>2.5262470706516448E-2</v>
      </c>
      <c r="R349" s="5">
        <f t="shared" si="457"/>
        <v>9.6928271942539654E-2</v>
      </c>
      <c r="S349" s="5">
        <f t="shared" si="458"/>
        <v>5.110641845853451E-2</v>
      </c>
      <c r="T349" s="5">
        <f t="shared" si="459"/>
        <v>5.0814848208445916E-2</v>
      </c>
      <c r="U349" s="5">
        <f t="shared" si="460"/>
        <v>9.9535489413154168E-2</v>
      </c>
      <c r="V349" s="5">
        <f t="shared" si="461"/>
        <v>1.1729384766802641E-2</v>
      </c>
      <c r="W349" s="5">
        <f t="shared" si="462"/>
        <v>8.6473304268033773E-3</v>
      </c>
      <c r="X349" s="5">
        <f t="shared" si="463"/>
        <v>1.7393895797094105E-2</v>
      </c>
      <c r="Y349" s="5">
        <f t="shared" si="464"/>
        <v>1.7493700140241406E-2</v>
      </c>
      <c r="Z349" s="5">
        <f t="shared" si="465"/>
        <v>6.4989624109313193E-2</v>
      </c>
      <c r="AA349" s="5">
        <f t="shared" si="466"/>
        <v>6.6737742382657825E-2</v>
      </c>
      <c r="AB349" s="5">
        <f t="shared" si="467"/>
        <v>3.426644113868433E-2</v>
      </c>
      <c r="AC349" s="5">
        <f t="shared" si="468"/>
        <v>1.5142498736165871E-3</v>
      </c>
      <c r="AD349" s="5">
        <f t="shared" si="469"/>
        <v>2.2199824904011933E-3</v>
      </c>
      <c r="AE349" s="5">
        <f t="shared" si="470"/>
        <v>4.4654410324974888E-3</v>
      </c>
      <c r="AF349" s="5">
        <f t="shared" si="471"/>
        <v>4.4910632630955289E-3</v>
      </c>
      <c r="AG349" s="5">
        <f t="shared" si="472"/>
        <v>3.0112216742371077E-3</v>
      </c>
      <c r="AH349" s="5">
        <f t="shared" si="473"/>
        <v>3.2681263865719644E-2</v>
      </c>
      <c r="AI349" s="5">
        <f t="shared" si="474"/>
        <v>3.356033826171196E-2</v>
      </c>
      <c r="AJ349" s="5">
        <f t="shared" si="475"/>
        <v>1.723152918547213E-2</v>
      </c>
      <c r="AK349" s="5">
        <f t="shared" si="476"/>
        <v>5.89834337096123E-3</v>
      </c>
      <c r="AL349" s="5">
        <f t="shared" si="477"/>
        <v>1.2511224963751037E-4</v>
      </c>
      <c r="AM349" s="5">
        <f t="shared" si="478"/>
        <v>4.5593930283149549E-4</v>
      </c>
      <c r="AN349" s="5">
        <f t="shared" si="479"/>
        <v>9.171108691150621E-4</v>
      </c>
      <c r="AO349" s="5">
        <f t="shared" si="480"/>
        <v>9.2237315474405675E-4</v>
      </c>
      <c r="AP349" s="5">
        <f t="shared" si="481"/>
        <v>6.184437565427103E-4</v>
      </c>
      <c r="AQ349" s="5">
        <f t="shared" si="482"/>
        <v>3.109961608592045E-4</v>
      </c>
      <c r="AR349" s="5">
        <f t="shared" si="483"/>
        <v>1.3147514207059213E-2</v>
      </c>
      <c r="AS349" s="5">
        <f t="shared" si="484"/>
        <v>1.3501161579996162E-2</v>
      </c>
      <c r="AT349" s="5">
        <f t="shared" si="485"/>
        <v>6.9321607544372615E-3</v>
      </c>
      <c r="AU349" s="5">
        <f t="shared" si="486"/>
        <v>2.3728749777382173E-3</v>
      </c>
      <c r="AV349" s="5">
        <f t="shared" si="487"/>
        <v>6.0917539199866887E-4</v>
      </c>
      <c r="AW349" s="5">
        <f t="shared" si="488"/>
        <v>7.1785979105015871E-6</v>
      </c>
      <c r="AX349" s="5">
        <f t="shared" si="489"/>
        <v>7.803389169558345E-5</v>
      </c>
      <c r="AY349" s="5">
        <f t="shared" si="490"/>
        <v>1.5696328390407745E-4</v>
      </c>
      <c r="AZ349" s="5">
        <f t="shared" si="491"/>
        <v>1.5786392270466786E-4</v>
      </c>
      <c r="BA349" s="5">
        <f t="shared" si="492"/>
        <v>1.0584648618392796E-4</v>
      </c>
      <c r="BB349" s="5">
        <f t="shared" si="493"/>
        <v>5.3226911089957922E-5</v>
      </c>
      <c r="BC349" s="5">
        <f t="shared" si="494"/>
        <v>2.1412928601183694E-5</v>
      </c>
      <c r="BD349" s="5">
        <f t="shared" si="495"/>
        <v>4.4076510865434767E-3</v>
      </c>
      <c r="BE349" s="5">
        <f t="shared" si="496"/>
        <v>4.5262099413224174E-3</v>
      </c>
      <c r="BF349" s="5">
        <f t="shared" si="497"/>
        <v>2.3239789210483591E-3</v>
      </c>
      <c r="BG349" s="5">
        <f t="shared" si="498"/>
        <v>7.9549676152805375E-4</v>
      </c>
      <c r="BH349" s="5">
        <f t="shared" si="499"/>
        <v>2.042235920914102E-4</v>
      </c>
      <c r="BI349" s="5">
        <f t="shared" si="500"/>
        <v>4.1943376852073224E-5</v>
      </c>
      <c r="BJ349" s="8">
        <f t="shared" si="501"/>
        <v>0.18679966318996882</v>
      </c>
      <c r="BK349" s="8">
        <f t="shared" si="502"/>
        <v>0.21151247444571128</v>
      </c>
      <c r="BL349" s="8">
        <f t="shared" si="503"/>
        <v>0.5320770908780138</v>
      </c>
      <c r="BM349" s="8">
        <f t="shared" si="504"/>
        <v>0.58058119996587954</v>
      </c>
      <c r="BN349" s="8">
        <f t="shared" si="505"/>
        <v>0.4146478679711339</v>
      </c>
    </row>
    <row r="350" spans="1:66" x14ac:dyDescent="0.25">
      <c r="A350" t="s">
        <v>22</v>
      </c>
      <c r="B350" t="s">
        <v>177</v>
      </c>
      <c r="C350" t="s">
        <v>263</v>
      </c>
      <c r="D350" t="s">
        <v>540</v>
      </c>
      <c r="E350">
        <f>VLOOKUP(A350,home!$A$2:$E$405,3,FALSE)</f>
        <v>1.5026315789473701</v>
      </c>
      <c r="F350">
        <f>VLOOKUP(B350,home!$B$2:$E$405,3,FALSE)</f>
        <v>1.41</v>
      </c>
      <c r="G350">
        <f>VLOOKUP(C350,away!$B$2:$E$405,4,FALSE)</f>
        <v>0.56000000000000005</v>
      </c>
      <c r="H350">
        <f>VLOOKUP(A350,away!$A$2:$E$405,3,FALSE)</f>
        <v>1.3631578947368399</v>
      </c>
      <c r="I350">
        <f>VLOOKUP(C350,away!$B$2:$E$405,3,FALSE)</f>
        <v>1.26</v>
      </c>
      <c r="J350">
        <f>VLOOKUP(B350,home!$B$2:$E$405,4,FALSE)</f>
        <v>0.67</v>
      </c>
      <c r="K350" s="3">
        <f t="shared" si="450"/>
        <v>1.1864778947368435</v>
      </c>
      <c r="L350" s="3">
        <f t="shared" si="451"/>
        <v>1.1507778947368403</v>
      </c>
      <c r="M350" s="5">
        <f t="shared" si="452"/>
        <v>9.6592344588168386E-2</v>
      </c>
      <c r="N350" s="5">
        <f t="shared" si="453"/>
        <v>0.11460468165466579</v>
      </c>
      <c r="O350" s="5">
        <f t="shared" si="454"/>
        <v>0.11115633495286785</v>
      </c>
      <c r="P350" s="5">
        <f t="shared" si="455"/>
        <v>0.13188453428154207</v>
      </c>
      <c r="Q350" s="5">
        <f t="shared" si="456"/>
        <v>6.7987960708307024E-2</v>
      </c>
      <c r="R350" s="5">
        <f t="shared" si="457"/>
        <v>6.3958126561862186E-2</v>
      </c>
      <c r="S350" s="5">
        <f t="shared" si="458"/>
        <v>4.5017880187136983E-2</v>
      </c>
      <c r="T350" s="5">
        <f t="shared" si="459"/>
        <v>7.8239042291356573E-2</v>
      </c>
      <c r="U350" s="5">
        <f t="shared" si="460"/>
        <v>7.5884903354430849E-2</v>
      </c>
      <c r="V350" s="5">
        <f t="shared" si="461"/>
        <v>6.8295752377760957E-3</v>
      </c>
      <c r="W350" s="5">
        <f t="shared" si="462"/>
        <v>2.6888737496214437E-2</v>
      </c>
      <c r="X350" s="5">
        <f t="shared" si="463"/>
        <v>3.0942964728025185E-2</v>
      </c>
      <c r="Y350" s="5">
        <f t="shared" si="464"/>
        <v>1.780423990331657E-2</v>
      </c>
      <c r="Z350" s="5">
        <f t="shared" si="465"/>
        <v>2.453386607872405E-2</v>
      </c>
      <c r="AA350" s="5">
        <f t="shared" si="466"/>
        <v>2.910888977484017E-2</v>
      </c>
      <c r="AB350" s="5">
        <f t="shared" si="467"/>
        <v>1.7268527129089602E-2</v>
      </c>
      <c r="AC350" s="5">
        <f t="shared" si="468"/>
        <v>5.8280715297311298E-4</v>
      </c>
      <c r="AD350" s="5">
        <f t="shared" si="469"/>
        <v>7.9757231641600368E-3</v>
      </c>
      <c r="AE350" s="5">
        <f t="shared" si="470"/>
        <v>9.1782859118559375E-3</v>
      </c>
      <c r="AF350" s="5">
        <f t="shared" si="471"/>
        <v>5.2810842694691901E-3</v>
      </c>
      <c r="AG350" s="5">
        <f t="shared" si="472"/>
        <v>2.0257850125158659E-3</v>
      </c>
      <c r="AH350" s="5">
        <f t="shared" si="473"/>
        <v>7.0582576889574103E-3</v>
      </c>
      <c r="AI350" s="5">
        <f t="shared" si="474"/>
        <v>8.3744667233043267E-3</v>
      </c>
      <c r="AJ350" s="5">
        <f t="shared" si="475"/>
        <v>4.9680598237049362E-3</v>
      </c>
      <c r="AK350" s="5">
        <f t="shared" si="476"/>
        <v>1.9648310535187079E-3</v>
      </c>
      <c r="AL350" s="5">
        <f t="shared" si="477"/>
        <v>3.1829955168196751E-5</v>
      </c>
      <c r="AM350" s="5">
        <f t="shared" si="478"/>
        <v>1.8926038457632924E-3</v>
      </c>
      <c r="AN350" s="5">
        <f t="shared" si="479"/>
        <v>2.1779666691983291E-3</v>
      </c>
      <c r="AO350" s="5">
        <f t="shared" si="480"/>
        <v>1.2531779491935314E-3</v>
      </c>
      <c r="AP350" s="5">
        <f t="shared" si="481"/>
        <v>4.807098273678543E-4</v>
      </c>
      <c r="AQ350" s="5">
        <f t="shared" si="482"/>
        <v>1.3829756077942231E-4</v>
      </c>
      <c r="AR350" s="5">
        <f t="shared" si="483"/>
        <v>1.624497384761704E-3</v>
      </c>
      <c r="AS350" s="5">
        <f t="shared" si="484"/>
        <v>1.9274302370775747E-3</v>
      </c>
      <c r="AT350" s="5">
        <f t="shared" si="485"/>
        <v>1.1434266849699682E-3</v>
      </c>
      <c r="AU350" s="5">
        <f t="shared" si="486"/>
        <v>4.5221682865636507E-4</v>
      </c>
      <c r="AV350" s="5">
        <f t="shared" si="487"/>
        <v>1.3413631770719405E-4</v>
      </c>
      <c r="AW350" s="5">
        <f t="shared" si="488"/>
        <v>1.2072151816821529E-6</v>
      </c>
      <c r="AX350" s="5">
        <f t="shared" si="489"/>
        <v>3.7425543774868055E-4</v>
      </c>
      <c r="AY350" s="5">
        <f t="shared" si="490"/>
        <v>4.3068488474624114E-4</v>
      </c>
      <c r="AZ350" s="5">
        <f t="shared" si="491"/>
        <v>2.4781132248162914E-4</v>
      </c>
      <c r="BA350" s="5">
        <f t="shared" si="492"/>
        <v>9.5058597325787137E-5</v>
      </c>
      <c r="BB350" s="5">
        <f t="shared" si="493"/>
        <v>2.7347833126801587E-5</v>
      </c>
      <c r="BC350" s="5">
        <f t="shared" si="494"/>
        <v>6.2942563662550276E-6</v>
      </c>
      <c r="BD350" s="5">
        <f t="shared" si="495"/>
        <v>3.115726134069295E-4</v>
      </c>
      <c r="BE350" s="5">
        <f t="shared" si="496"/>
        <v>3.6967401841271017E-4</v>
      </c>
      <c r="BF350" s="5">
        <f t="shared" si="497"/>
        <v>2.193050255526108E-4</v>
      </c>
      <c r="BG350" s="5">
        <f t="shared" si="498"/>
        <v>8.6733521674290393E-5</v>
      </c>
      <c r="BH350" s="5">
        <f t="shared" si="499"/>
        <v>2.5726851549806127E-5</v>
      </c>
      <c r="BI350" s="5">
        <f t="shared" si="500"/>
        <v>6.1048681330042454E-6</v>
      </c>
      <c r="BJ350" s="8">
        <f t="shared" si="501"/>
        <v>0.36805271332398454</v>
      </c>
      <c r="BK350" s="8">
        <f t="shared" si="502"/>
        <v>0.28136965628751109</v>
      </c>
      <c r="BL350" s="8">
        <f t="shared" si="503"/>
        <v>0.32604322141447817</v>
      </c>
      <c r="BM350" s="8">
        <f t="shared" si="504"/>
        <v>0.41338599668771997</v>
      </c>
      <c r="BN350" s="8">
        <f t="shared" si="505"/>
        <v>0.58618398274741323</v>
      </c>
    </row>
    <row r="351" spans="1:66" x14ac:dyDescent="0.25">
      <c r="A351" t="s">
        <v>22</v>
      </c>
      <c r="B351" t="s">
        <v>170</v>
      </c>
      <c r="C351" t="s">
        <v>164</v>
      </c>
      <c r="D351" t="s">
        <v>540</v>
      </c>
      <c r="E351">
        <f>VLOOKUP(A351,home!$A$2:$E$405,3,FALSE)</f>
        <v>1.5026315789473701</v>
      </c>
      <c r="F351">
        <f>VLOOKUP(B351,home!$B$2:$E$405,3,FALSE)</f>
        <v>1.41</v>
      </c>
      <c r="G351">
        <f>VLOOKUP(C351,away!$B$2:$E$405,4,FALSE)</f>
        <v>0.7</v>
      </c>
      <c r="H351">
        <f>VLOOKUP(A351,away!$A$2:$E$405,3,FALSE)</f>
        <v>1.3631578947368399</v>
      </c>
      <c r="I351">
        <f>VLOOKUP(C351,away!$B$2:$E$405,3,FALSE)</f>
        <v>0.6</v>
      </c>
      <c r="J351">
        <f>VLOOKUP(B351,home!$B$2:$E$405,4,FALSE)</f>
        <v>0.67</v>
      </c>
      <c r="K351" s="3">
        <f t="shared" si="450"/>
        <v>1.4830973684210542</v>
      </c>
      <c r="L351" s="3">
        <f t="shared" si="451"/>
        <v>0.54798947368420969</v>
      </c>
      <c r="M351" s="5">
        <f t="shared" si="452"/>
        <v>0.13119285771454869</v>
      </c>
      <c r="N351" s="5">
        <f t="shared" si="453"/>
        <v>0.19457178203208494</v>
      </c>
      <c r="O351" s="5">
        <f t="shared" si="454"/>
        <v>7.1892305050122937E-2</v>
      </c>
      <c r="P351" s="5">
        <f t="shared" si="455"/>
        <v>0.10662328842956098</v>
      </c>
      <c r="Q351" s="5">
        <f t="shared" si="456"/>
        <v>0.14428444895039014</v>
      </c>
      <c r="R351" s="5">
        <f t="shared" si="457"/>
        <v>1.969811320318076E-2</v>
      </c>
      <c r="S351" s="5">
        <f t="shared" si="458"/>
        <v>2.1663766293339617E-2</v>
      </c>
      <c r="T351" s="5">
        <f t="shared" si="459"/>
        <v>7.9066359241140499E-2</v>
      </c>
      <c r="U351" s="5">
        <f t="shared" si="460"/>
        <v>2.9214219854497406E-2</v>
      </c>
      <c r="V351" s="5">
        <f t="shared" si="461"/>
        <v>1.9562904415889111E-3</v>
      </c>
      <c r="W351" s="5">
        <f t="shared" si="462"/>
        <v>7.1329295514135166E-2</v>
      </c>
      <c r="X351" s="5">
        <f t="shared" si="463"/>
        <v>3.9087703107056379E-2</v>
      </c>
      <c r="Y351" s="5">
        <f t="shared" si="464"/>
        <v>1.0709824926580238E-2</v>
      </c>
      <c r="Z351" s="5">
        <f t="shared" si="465"/>
        <v>3.5981195622610024E-3</v>
      </c>
      <c r="AA351" s="5">
        <f t="shared" si="466"/>
        <v>5.3363616540536077E-3</v>
      </c>
      <c r="AB351" s="5">
        <f t="shared" si="467"/>
        <v>3.9571719630349658E-3</v>
      </c>
      <c r="AC351" s="5">
        <f t="shared" si="468"/>
        <v>9.9369986502701065E-5</v>
      </c>
      <c r="AD351" s="5">
        <f t="shared" si="469"/>
        <v>2.6447072617085395E-2</v>
      </c>
      <c r="AE351" s="5">
        <f t="shared" si="470"/>
        <v>1.4492717403924698E-2</v>
      </c>
      <c r="AF351" s="5">
        <f t="shared" si="471"/>
        <v>3.9709282912153412E-3</v>
      </c>
      <c r="AG351" s="5">
        <f t="shared" si="472"/>
        <v>7.2534230144694425E-4</v>
      </c>
      <c r="AH351" s="5">
        <f t="shared" si="473"/>
        <v>4.9293291129406632E-4</v>
      </c>
      <c r="AI351" s="5">
        <f t="shared" si="474"/>
        <v>7.3106750354835857E-4</v>
      </c>
      <c r="AJ351" s="5">
        <f t="shared" si="475"/>
        <v>5.4212214532536039E-4</v>
      </c>
      <c r="AK351" s="5">
        <f t="shared" si="476"/>
        <v>2.6800664236493934E-4</v>
      </c>
      <c r="AL351" s="5">
        <f t="shared" si="477"/>
        <v>3.2304059585841705E-6</v>
      </c>
      <c r="AM351" s="5">
        <f t="shared" si="478"/>
        <v>7.8447167601679735E-3</v>
      </c>
      <c r="AN351" s="5">
        <f t="shared" si="479"/>
        <v>4.2988222086061461E-3</v>
      </c>
      <c r="AO351" s="5">
        <f t="shared" si="480"/>
        <v>1.177854659778037E-3</v>
      </c>
      <c r="AP351" s="5">
        <f t="shared" si="481"/>
        <v>2.1515065169608677E-4</v>
      </c>
      <c r="AQ351" s="5">
        <f t="shared" si="482"/>
        <v>2.9475073096438317E-5</v>
      </c>
      <c r="AR351" s="5">
        <f t="shared" si="483"/>
        <v>5.402440932433215E-5</v>
      </c>
      <c r="AS351" s="5">
        <f t="shared" si="484"/>
        <v>8.012345929941887E-5</v>
      </c>
      <c r="AT351" s="5">
        <f t="shared" si="485"/>
        <v>5.9415445817879805E-5</v>
      </c>
      <c r="AU351" s="5">
        <f t="shared" si="486"/>
        <v>2.9372963778687082E-5</v>
      </c>
      <c r="AV351" s="5">
        <f t="shared" si="487"/>
        <v>1.0890741320724441E-5</v>
      </c>
      <c r="AW351" s="5">
        <f t="shared" si="488"/>
        <v>7.2928365890526054E-8</v>
      </c>
      <c r="AX351" s="5">
        <f t="shared" si="489"/>
        <v>1.9390797971689411E-3</v>
      </c>
      <c r="AY351" s="5">
        <f t="shared" si="490"/>
        <v>1.0625953174822919E-3</v>
      </c>
      <c r="AZ351" s="5">
        <f t="shared" si="491"/>
        <v>2.9114552438321342E-4</v>
      </c>
      <c r="BA351" s="5">
        <f t="shared" si="492"/>
        <v>5.3181560890756791E-5</v>
      </c>
      <c r="BB351" s="5">
        <f t="shared" si="493"/>
        <v>7.2857338905576394E-6</v>
      </c>
      <c r="BC351" s="5">
        <f t="shared" si="494"/>
        <v>7.985010960179784E-7</v>
      </c>
      <c r="BD351" s="5">
        <f t="shared" si="495"/>
        <v>4.9341346052901774E-6</v>
      </c>
      <c r="BE351" s="5">
        <f t="shared" si="496"/>
        <v>7.317802048541118E-6</v>
      </c>
      <c r="BF351" s="5">
        <f t="shared" si="497"/>
        <v>5.4265064804087682E-6</v>
      </c>
      <c r="BG351" s="5">
        <f t="shared" si="498"/>
        <v>2.6826791602713465E-6</v>
      </c>
      <c r="BH351" s="5">
        <f t="shared" si="499"/>
        <v>9.9466860072910945E-7</v>
      </c>
      <c r="BI351" s="5">
        <f t="shared" si="500"/>
        <v>2.9503807683847885E-7</v>
      </c>
      <c r="BJ351" s="8">
        <f t="shared" si="501"/>
        <v>0.601605580173316</v>
      </c>
      <c r="BK351" s="8">
        <f t="shared" si="502"/>
        <v>0.26260139858898179</v>
      </c>
      <c r="BL351" s="8">
        <f t="shared" si="503"/>
        <v>0.13238777877593552</v>
      </c>
      <c r="BM351" s="8">
        <f t="shared" si="504"/>
        <v>0.33086755933148959</v>
      </c>
      <c r="BN351" s="8">
        <f t="shared" si="505"/>
        <v>0.66826279537988842</v>
      </c>
    </row>
    <row r="352" spans="1:66" x14ac:dyDescent="0.25">
      <c r="A352" t="s">
        <v>25</v>
      </c>
      <c r="B352" t="s">
        <v>168</v>
      </c>
      <c r="C352" t="s">
        <v>172</v>
      </c>
      <c r="D352" t="s">
        <v>540</v>
      </c>
      <c r="E352">
        <f>VLOOKUP(A352,home!$A$2:$E$405,3,FALSE)</f>
        <v>1.37894736842105</v>
      </c>
      <c r="F352">
        <f>VLOOKUP(B352,home!$B$2:$E$405,3,FALSE)</f>
        <v>0.84</v>
      </c>
      <c r="G352">
        <f>VLOOKUP(C352,away!$B$2:$E$405,4,FALSE)</f>
        <v>0.84</v>
      </c>
      <c r="H352">
        <f>VLOOKUP(A352,away!$A$2:$E$405,3,FALSE)</f>
        <v>1.1000000000000001</v>
      </c>
      <c r="I352">
        <f>VLOOKUP(C352,away!$B$2:$E$405,3,FALSE)</f>
        <v>0.84</v>
      </c>
      <c r="J352">
        <f>VLOOKUP(B352,home!$B$2:$E$405,4,FALSE)</f>
        <v>0.86</v>
      </c>
      <c r="K352" s="3">
        <f t="shared" si="450"/>
        <v>0.9729852631578928</v>
      </c>
      <c r="L352" s="3">
        <f t="shared" si="451"/>
        <v>0.79464000000000001</v>
      </c>
      <c r="M352" s="5">
        <f t="shared" si="452"/>
        <v>0.17073796551561463</v>
      </c>
      <c r="N352" s="5">
        <f t="shared" si="453"/>
        <v>0.1661255243082535</v>
      </c>
      <c r="O352" s="5">
        <f t="shared" si="454"/>
        <v>0.13567521691732803</v>
      </c>
      <c r="P352" s="5">
        <f t="shared" si="455"/>
        <v>0.13200998663631058</v>
      </c>
      <c r="Q352" s="5">
        <f t="shared" si="456"/>
        <v>8.0818843493154491E-2</v>
      </c>
      <c r="R352" s="5">
        <f t="shared" si="457"/>
        <v>5.3906477185592758E-2</v>
      </c>
      <c r="S352" s="5">
        <f t="shared" si="458"/>
        <v>2.5516639663433795E-2</v>
      </c>
      <c r="T352" s="5">
        <f t="shared" si="459"/>
        <v>6.4221885793400282E-2</v>
      </c>
      <c r="U352" s="5">
        <f t="shared" si="460"/>
        <v>5.2450207890338905E-2</v>
      </c>
      <c r="V352" s="5">
        <f t="shared" si="461"/>
        <v>2.1920863423674484E-3</v>
      </c>
      <c r="W352" s="5">
        <f t="shared" si="462"/>
        <v>2.6211847901434489E-2</v>
      </c>
      <c r="X352" s="5">
        <f t="shared" si="463"/>
        <v>2.0828982816395905E-2</v>
      </c>
      <c r="Y352" s="5">
        <f t="shared" si="464"/>
        <v>8.2757714526104191E-3</v>
      </c>
      <c r="Z352" s="5">
        <f t="shared" si="465"/>
        <v>1.4278747676919815E-2</v>
      </c>
      <c r="AA352" s="5">
        <f t="shared" si="466"/>
        <v>1.3893011065992973E-2</v>
      </c>
      <c r="AB352" s="5">
        <f t="shared" si="467"/>
        <v>6.7588475140503458E-3</v>
      </c>
      <c r="AC352" s="5">
        <f t="shared" si="468"/>
        <v>1.0592887465291847E-4</v>
      </c>
      <c r="AD352" s="5">
        <f t="shared" si="469"/>
        <v>6.3759354320579737E-3</v>
      </c>
      <c r="AE352" s="5">
        <f t="shared" si="470"/>
        <v>5.0665733317305488E-3</v>
      </c>
      <c r="AF352" s="5">
        <f t="shared" si="471"/>
        <v>2.0130509161631811E-3</v>
      </c>
      <c r="AG352" s="5">
        <f t="shared" si="472"/>
        <v>5.3321692667330362E-4</v>
      </c>
      <c r="AH352" s="5">
        <f t="shared" si="473"/>
        <v>2.8366160134968899E-3</v>
      </c>
      <c r="AI352" s="5">
        <f t="shared" si="474"/>
        <v>2.7599855783701638E-3</v>
      </c>
      <c r="AJ352" s="5">
        <f t="shared" si="475"/>
        <v>1.3427126471412414E-3</v>
      </c>
      <c r="AK352" s="5">
        <f t="shared" si="476"/>
        <v>4.3547987277471725E-4</v>
      </c>
      <c r="AL352" s="5">
        <f t="shared" si="477"/>
        <v>3.2760538724007078E-6</v>
      </c>
      <c r="AM352" s="5">
        <f t="shared" si="478"/>
        <v>1.2407382428477327E-3</v>
      </c>
      <c r="AN352" s="5">
        <f t="shared" si="479"/>
        <v>9.8594023729652231E-4</v>
      </c>
      <c r="AO352" s="5">
        <f t="shared" si="480"/>
        <v>3.9173377508265416E-4</v>
      </c>
      <c r="AP352" s="5">
        <f t="shared" si="481"/>
        <v>1.0376244234389348E-4</v>
      </c>
      <c r="AQ352" s="5">
        <f t="shared" si="482"/>
        <v>2.0613446796037871E-5</v>
      </c>
      <c r="AR352" s="5">
        <f t="shared" si="483"/>
        <v>4.5081770979303381E-4</v>
      </c>
      <c r="AS352" s="5">
        <f t="shared" si="484"/>
        <v>4.3863898799921351E-4</v>
      </c>
      <c r="AT352" s="5">
        <f t="shared" si="485"/>
        <v>2.1339463558486327E-4</v>
      </c>
      <c r="AU352" s="5">
        <f t="shared" si="486"/>
        <v>6.9209945220340279E-5</v>
      </c>
      <c r="AV352" s="5">
        <f t="shared" si="487"/>
        <v>1.6835064190839033E-5</v>
      </c>
      <c r="AW352" s="5">
        <f t="shared" si="488"/>
        <v>7.0359900884997332E-8</v>
      </c>
      <c r="AX352" s="5">
        <f t="shared" si="489"/>
        <v>2.0120333762121032E-4</v>
      </c>
      <c r="AY352" s="5">
        <f t="shared" si="490"/>
        <v>1.5988422020731858E-4</v>
      </c>
      <c r="AZ352" s="5">
        <f t="shared" si="491"/>
        <v>6.3525198372771808E-5</v>
      </c>
      <c r="BA352" s="5">
        <f t="shared" si="492"/>
        <v>1.6826554544979802E-5</v>
      </c>
      <c r="BB352" s="5">
        <f t="shared" si="493"/>
        <v>3.3427633259056868E-6</v>
      </c>
      <c r="BC352" s="5">
        <f t="shared" si="494"/>
        <v>5.3125868985953914E-7</v>
      </c>
      <c r="BD352" s="5">
        <f t="shared" si="495"/>
        <v>5.9706297484989374E-5</v>
      </c>
      <c r="BE352" s="5">
        <f t="shared" si="496"/>
        <v>5.809334757061581E-5</v>
      </c>
      <c r="BF352" s="5">
        <f t="shared" si="497"/>
        <v>2.8261985536859281E-5</v>
      </c>
      <c r="BG352" s="5">
        <f t="shared" si="498"/>
        <v>9.1661651449818639E-6</v>
      </c>
      <c r="BH352" s="5">
        <f t="shared" si="499"/>
        <v>2.2296359014347205E-6</v>
      </c>
      <c r="BI352" s="5">
        <f t="shared" si="500"/>
        <v>4.3388057486074957E-7</v>
      </c>
      <c r="BJ352" s="8">
        <f t="shared" si="501"/>
        <v>0.38365973384900298</v>
      </c>
      <c r="BK352" s="8">
        <f t="shared" si="502"/>
        <v>0.33072576730645908</v>
      </c>
      <c r="BL352" s="8">
        <f t="shared" si="503"/>
        <v>0.27140534234008801</v>
      </c>
      <c r="BM352" s="8">
        <f t="shared" si="504"/>
        <v>0.26063576325590948</v>
      </c>
      <c r="BN352" s="8">
        <f t="shared" si="505"/>
        <v>0.73927401405625404</v>
      </c>
    </row>
    <row r="353" spans="1:66" x14ac:dyDescent="0.25">
      <c r="A353" t="s">
        <v>25</v>
      </c>
      <c r="B353" t="s">
        <v>471</v>
      </c>
      <c r="C353" t="s">
        <v>290</v>
      </c>
      <c r="D353" t="s">
        <v>540</v>
      </c>
      <c r="E353">
        <f>VLOOKUP(A353,home!$A$2:$E$405,3,FALSE)</f>
        <v>1.37894736842105</v>
      </c>
      <c r="F353">
        <f>VLOOKUP(B353,home!$B$2:$E$405,3,FALSE)</f>
        <v>0.76</v>
      </c>
      <c r="G353">
        <f>VLOOKUP(C353,away!$B$2:$E$405,4,FALSE)</f>
        <v>1.23</v>
      </c>
      <c r="H353">
        <f>VLOOKUP(A353,away!$A$2:$E$405,3,FALSE)</f>
        <v>1.1000000000000001</v>
      </c>
      <c r="I353">
        <f>VLOOKUP(C353,away!$B$2:$E$405,3,FALSE)</f>
        <v>0.49</v>
      </c>
      <c r="J353">
        <f>VLOOKUP(B353,home!$B$2:$E$405,4,FALSE)</f>
        <v>1</v>
      </c>
      <c r="K353" s="3">
        <f t="shared" si="450"/>
        <v>1.2890399999999975</v>
      </c>
      <c r="L353" s="3">
        <f t="shared" si="451"/>
        <v>0.53900000000000003</v>
      </c>
      <c r="M353" s="5">
        <f t="shared" si="452"/>
        <v>0.16072828669179876</v>
      </c>
      <c r="N353" s="5">
        <f t="shared" si="453"/>
        <v>0.20718519067719587</v>
      </c>
      <c r="O353" s="5">
        <f t="shared" si="454"/>
        <v>8.6632546526879545E-2</v>
      </c>
      <c r="P353" s="5">
        <f t="shared" si="455"/>
        <v>0.11167281777500859</v>
      </c>
      <c r="Q353" s="5">
        <f t="shared" si="456"/>
        <v>0.13353499909526606</v>
      </c>
      <c r="R353" s="5">
        <f t="shared" si="457"/>
        <v>2.3347471288994039E-2</v>
      </c>
      <c r="S353" s="5">
        <f t="shared" si="458"/>
        <v>1.9397360736077899E-2</v>
      </c>
      <c r="T353" s="5">
        <f t="shared" si="459"/>
        <v>7.1975364512348414E-2</v>
      </c>
      <c r="U353" s="5">
        <f t="shared" si="460"/>
        <v>3.0095824390364817E-2</v>
      </c>
      <c r="V353" s="5">
        <f t="shared" si="461"/>
        <v>1.4974602136736685E-3</v>
      </c>
      <c r="W353" s="5">
        <f t="shared" si="462"/>
        <v>5.7377318411253785E-2</v>
      </c>
      <c r="X353" s="5">
        <f t="shared" si="463"/>
        <v>3.0926374623665796E-2</v>
      </c>
      <c r="Y353" s="5">
        <f t="shared" si="464"/>
        <v>8.3346579610779313E-3</v>
      </c>
      <c r="Z353" s="5">
        <f t="shared" si="465"/>
        <v>4.1947623415892624E-3</v>
      </c>
      <c r="AA353" s="5">
        <f t="shared" si="466"/>
        <v>5.4072164488022127E-3</v>
      </c>
      <c r="AB353" s="5">
        <f t="shared" si="467"/>
        <v>3.4850591455819957E-3</v>
      </c>
      <c r="AC353" s="5">
        <f t="shared" si="468"/>
        <v>6.5026513459779601E-5</v>
      </c>
      <c r="AD353" s="5">
        <f t="shared" si="469"/>
        <v>1.8490414631210615E-2</v>
      </c>
      <c r="AE353" s="5">
        <f t="shared" si="470"/>
        <v>9.9663334862225231E-3</v>
      </c>
      <c r="AF353" s="5">
        <f t="shared" si="471"/>
        <v>2.6859268745369701E-3</v>
      </c>
      <c r="AG353" s="5">
        <f t="shared" si="472"/>
        <v>4.8257152845847565E-4</v>
      </c>
      <c r="AH353" s="5">
        <f t="shared" si="473"/>
        <v>5.6524422552915309E-4</v>
      </c>
      <c r="AI353" s="5">
        <f t="shared" si="474"/>
        <v>7.2862241647609813E-4</v>
      </c>
      <c r="AJ353" s="5">
        <f t="shared" si="475"/>
        <v>4.6961171986717394E-4</v>
      </c>
      <c r="AK353" s="5">
        <f t="shared" si="476"/>
        <v>2.0178276379252683E-4</v>
      </c>
      <c r="AL353" s="5">
        <f t="shared" si="477"/>
        <v>1.8071975101837864E-6</v>
      </c>
      <c r="AM353" s="5">
        <f t="shared" si="478"/>
        <v>4.7669768152431378E-3</v>
      </c>
      <c r="AN353" s="5">
        <f t="shared" si="479"/>
        <v>2.5694005034160514E-3</v>
      </c>
      <c r="AO353" s="5">
        <f t="shared" si="480"/>
        <v>6.9245343567062587E-4</v>
      </c>
      <c r="AP353" s="5">
        <f t="shared" si="481"/>
        <v>1.2441080060882244E-4</v>
      </c>
      <c r="AQ353" s="5">
        <f t="shared" si="482"/>
        <v>1.6764355382038827E-5</v>
      </c>
      <c r="AR353" s="5">
        <f t="shared" si="483"/>
        <v>6.0933327512042735E-5</v>
      </c>
      <c r="AS353" s="5">
        <f t="shared" si="484"/>
        <v>7.8545496496123417E-5</v>
      </c>
      <c r="AT353" s="5">
        <f t="shared" si="485"/>
        <v>5.062414340168138E-5</v>
      </c>
      <c r="AU353" s="5">
        <f t="shared" si="486"/>
        <v>2.1752181936834404E-5</v>
      </c>
      <c r="AV353" s="5">
        <f t="shared" si="487"/>
        <v>7.0098581509642441E-6</v>
      </c>
      <c r="AW353" s="5">
        <f t="shared" si="488"/>
        <v>3.4878538459061526E-8</v>
      </c>
      <c r="AX353" s="5">
        <f t="shared" si="489"/>
        <v>1.024137298986833E-3</v>
      </c>
      <c r="AY353" s="5">
        <f t="shared" si="490"/>
        <v>5.5201000415390294E-4</v>
      </c>
      <c r="AZ353" s="5">
        <f t="shared" si="491"/>
        <v>1.4876669611947686E-4</v>
      </c>
      <c r="BA353" s="5">
        <f t="shared" si="492"/>
        <v>2.6728416402799342E-5</v>
      </c>
      <c r="BB353" s="5">
        <f t="shared" si="493"/>
        <v>3.6016541102772114E-6</v>
      </c>
      <c r="BC353" s="5">
        <f t="shared" si="494"/>
        <v>3.8825831308788362E-7</v>
      </c>
      <c r="BD353" s="5">
        <f t="shared" si="495"/>
        <v>5.4738439214985022E-6</v>
      </c>
      <c r="BE353" s="5">
        <f t="shared" si="496"/>
        <v>7.0560037685684167E-6</v>
      </c>
      <c r="BF353" s="5">
        <f t="shared" si="497"/>
        <v>4.547735548917708E-6</v>
      </c>
      <c r="BG353" s="5">
        <f t="shared" si="498"/>
        <v>1.9540710106589562E-6</v>
      </c>
      <c r="BH353" s="5">
        <f t="shared" si="499"/>
        <v>6.2971892389495427E-7</v>
      </c>
      <c r="BI353" s="5">
        <f t="shared" si="500"/>
        <v>1.6234657633151005E-7</v>
      </c>
      <c r="BJ353" s="8">
        <f t="shared" si="501"/>
        <v>0.55088479003964352</v>
      </c>
      <c r="BK353" s="8">
        <f t="shared" si="502"/>
        <v>0.2939147691316828</v>
      </c>
      <c r="BL353" s="8">
        <f t="shared" si="503"/>
        <v>0.15117206765353508</v>
      </c>
      <c r="BM353" s="8">
        <f t="shared" si="504"/>
        <v>0.27651310198569223</v>
      </c>
      <c r="BN353" s="8">
        <f t="shared" si="505"/>
        <v>0.72310131205514283</v>
      </c>
    </row>
    <row r="354" spans="1:66" x14ac:dyDescent="0.25">
      <c r="A354" t="s">
        <v>25</v>
      </c>
      <c r="B354" t="s">
        <v>530</v>
      </c>
      <c r="C354" t="s">
        <v>468</v>
      </c>
      <c r="D354" t="s">
        <v>540</v>
      </c>
      <c r="E354">
        <f>VLOOKUP(A354,home!$A$2:$E$405,3,FALSE)</f>
        <v>1.37894736842105</v>
      </c>
      <c r="F354" t="e">
        <f>VLOOKUP(B354,home!$B$2:$E$405,3,FALSE)</f>
        <v>#N/A</v>
      </c>
      <c r="G354">
        <f>VLOOKUP(C354,away!$B$2:$E$405,4,FALSE)</f>
        <v>0.61</v>
      </c>
      <c r="H354">
        <f>VLOOKUP(A354,away!$A$2:$E$405,3,FALSE)</f>
        <v>1.1000000000000001</v>
      </c>
      <c r="I354">
        <f>VLOOKUP(C354,away!$B$2:$E$405,3,FALSE)</f>
        <v>0.8</v>
      </c>
      <c r="J354" t="e">
        <f>VLOOKUP(B354,home!$B$2:$E$405,4,FALSE)</f>
        <v>#N/A</v>
      </c>
      <c r="K354" s="3" t="e">
        <f t="shared" si="450"/>
        <v>#N/A</v>
      </c>
      <c r="L354" s="3" t="e">
        <f t="shared" si="451"/>
        <v>#N/A</v>
      </c>
      <c r="M354" s="5" t="e">
        <f t="shared" si="452"/>
        <v>#N/A</v>
      </c>
      <c r="N354" s="5" t="e">
        <f t="shared" si="453"/>
        <v>#N/A</v>
      </c>
      <c r="O354" s="5" t="e">
        <f t="shared" si="454"/>
        <v>#N/A</v>
      </c>
      <c r="P354" s="5" t="e">
        <f t="shared" si="455"/>
        <v>#N/A</v>
      </c>
      <c r="Q354" s="5" t="e">
        <f t="shared" si="456"/>
        <v>#N/A</v>
      </c>
      <c r="R354" s="5" t="e">
        <f t="shared" si="457"/>
        <v>#N/A</v>
      </c>
      <c r="S354" s="5" t="e">
        <f t="shared" si="458"/>
        <v>#N/A</v>
      </c>
      <c r="T354" s="5" t="e">
        <f t="shared" si="459"/>
        <v>#N/A</v>
      </c>
      <c r="U354" s="5" t="e">
        <f t="shared" si="460"/>
        <v>#N/A</v>
      </c>
      <c r="V354" s="5" t="e">
        <f t="shared" si="461"/>
        <v>#N/A</v>
      </c>
      <c r="W354" s="5" t="e">
        <f t="shared" si="462"/>
        <v>#N/A</v>
      </c>
      <c r="X354" s="5" t="e">
        <f t="shared" si="463"/>
        <v>#N/A</v>
      </c>
      <c r="Y354" s="5" t="e">
        <f t="shared" si="464"/>
        <v>#N/A</v>
      </c>
      <c r="Z354" s="5" t="e">
        <f t="shared" si="465"/>
        <v>#N/A</v>
      </c>
      <c r="AA354" s="5" t="e">
        <f t="shared" si="466"/>
        <v>#N/A</v>
      </c>
      <c r="AB354" s="5" t="e">
        <f t="shared" si="467"/>
        <v>#N/A</v>
      </c>
      <c r="AC354" s="5" t="e">
        <f t="shared" si="468"/>
        <v>#N/A</v>
      </c>
      <c r="AD354" s="5" t="e">
        <f t="shared" si="469"/>
        <v>#N/A</v>
      </c>
      <c r="AE354" s="5" t="e">
        <f t="shared" si="470"/>
        <v>#N/A</v>
      </c>
      <c r="AF354" s="5" t="e">
        <f t="shared" si="471"/>
        <v>#N/A</v>
      </c>
      <c r="AG354" s="5" t="e">
        <f t="shared" si="472"/>
        <v>#N/A</v>
      </c>
      <c r="AH354" s="5" t="e">
        <f t="shared" si="473"/>
        <v>#N/A</v>
      </c>
      <c r="AI354" s="5" t="e">
        <f t="shared" si="474"/>
        <v>#N/A</v>
      </c>
      <c r="AJ354" s="5" t="e">
        <f t="shared" si="475"/>
        <v>#N/A</v>
      </c>
      <c r="AK354" s="5" t="e">
        <f t="shared" si="476"/>
        <v>#N/A</v>
      </c>
      <c r="AL354" s="5" t="e">
        <f t="shared" si="477"/>
        <v>#N/A</v>
      </c>
      <c r="AM354" s="5" t="e">
        <f t="shared" si="478"/>
        <v>#N/A</v>
      </c>
      <c r="AN354" s="5" t="e">
        <f t="shared" si="479"/>
        <v>#N/A</v>
      </c>
      <c r="AO354" s="5" t="e">
        <f t="shared" si="480"/>
        <v>#N/A</v>
      </c>
      <c r="AP354" s="5" t="e">
        <f t="shared" si="481"/>
        <v>#N/A</v>
      </c>
      <c r="AQ354" s="5" t="e">
        <f t="shared" si="482"/>
        <v>#N/A</v>
      </c>
      <c r="AR354" s="5" t="e">
        <f t="shared" si="483"/>
        <v>#N/A</v>
      </c>
      <c r="AS354" s="5" t="e">
        <f t="shared" si="484"/>
        <v>#N/A</v>
      </c>
      <c r="AT354" s="5" t="e">
        <f t="shared" si="485"/>
        <v>#N/A</v>
      </c>
      <c r="AU354" s="5" t="e">
        <f t="shared" si="486"/>
        <v>#N/A</v>
      </c>
      <c r="AV354" s="5" t="e">
        <f t="shared" si="487"/>
        <v>#N/A</v>
      </c>
      <c r="AW354" s="5" t="e">
        <f t="shared" si="488"/>
        <v>#N/A</v>
      </c>
      <c r="AX354" s="5" t="e">
        <f t="shared" si="489"/>
        <v>#N/A</v>
      </c>
      <c r="AY354" s="5" t="e">
        <f t="shared" si="490"/>
        <v>#N/A</v>
      </c>
      <c r="AZ354" s="5" t="e">
        <f t="shared" si="491"/>
        <v>#N/A</v>
      </c>
      <c r="BA354" s="5" t="e">
        <f t="shared" si="492"/>
        <v>#N/A</v>
      </c>
      <c r="BB354" s="5" t="e">
        <f t="shared" si="493"/>
        <v>#N/A</v>
      </c>
      <c r="BC354" s="5" t="e">
        <f t="shared" si="494"/>
        <v>#N/A</v>
      </c>
      <c r="BD354" s="5" t="e">
        <f t="shared" si="495"/>
        <v>#N/A</v>
      </c>
      <c r="BE354" s="5" t="e">
        <f t="shared" si="496"/>
        <v>#N/A</v>
      </c>
      <c r="BF354" s="5" t="e">
        <f t="shared" si="497"/>
        <v>#N/A</v>
      </c>
      <c r="BG354" s="5" t="e">
        <f t="shared" si="498"/>
        <v>#N/A</v>
      </c>
      <c r="BH354" s="5" t="e">
        <f t="shared" si="499"/>
        <v>#N/A</v>
      </c>
      <c r="BI354" s="5" t="e">
        <f t="shared" si="500"/>
        <v>#N/A</v>
      </c>
      <c r="BJ354" s="8" t="e">
        <f t="shared" si="501"/>
        <v>#N/A</v>
      </c>
      <c r="BK354" s="8" t="e">
        <f t="shared" si="502"/>
        <v>#N/A</v>
      </c>
      <c r="BL354" s="8" t="e">
        <f t="shared" si="503"/>
        <v>#N/A</v>
      </c>
      <c r="BM354" s="8" t="e">
        <f t="shared" si="504"/>
        <v>#N/A</v>
      </c>
      <c r="BN354" s="8" t="e">
        <f t="shared" si="505"/>
        <v>#N/A</v>
      </c>
    </row>
    <row r="355" spans="1:66" x14ac:dyDescent="0.25">
      <c r="A355" t="s">
        <v>178</v>
      </c>
      <c r="B355" t="s">
        <v>458</v>
      </c>
      <c r="C355" t="s">
        <v>181</v>
      </c>
      <c r="D355" t="s">
        <v>540</v>
      </c>
      <c r="E355">
        <f>VLOOKUP(A355,home!$A$2:$E$405,3,FALSE)</f>
        <v>1.5686274509803899</v>
      </c>
      <c r="F355">
        <f>VLOOKUP(B355,home!$B$2:$E$405,3,FALSE)</f>
        <v>0.94</v>
      </c>
      <c r="G355">
        <f>VLOOKUP(C355,away!$B$2:$E$405,4,FALSE)</f>
        <v>0.75</v>
      </c>
      <c r="H355">
        <f>VLOOKUP(A355,away!$A$2:$E$405,3,FALSE)</f>
        <v>1.29084967320261</v>
      </c>
      <c r="I355">
        <f>VLOOKUP(C355,away!$B$2:$E$405,3,FALSE)</f>
        <v>1.39</v>
      </c>
      <c r="J355">
        <f>VLOOKUP(B355,home!$B$2:$E$405,4,FALSE)</f>
        <v>1.0900000000000001</v>
      </c>
      <c r="K355" s="3">
        <f t="shared" si="450"/>
        <v>1.1058823529411748</v>
      </c>
      <c r="L355" s="3">
        <f t="shared" si="451"/>
        <v>1.9557663398692744</v>
      </c>
      <c r="M355" s="5">
        <f t="shared" si="452"/>
        <v>4.6810455503759181E-2</v>
      </c>
      <c r="N355" s="5">
        <f t="shared" si="453"/>
        <v>5.1766856674745364E-2</v>
      </c>
      <c r="O355" s="5">
        <f t="shared" si="454"/>
        <v>9.1550313228200619E-2</v>
      </c>
      <c r="P355" s="5">
        <f t="shared" si="455"/>
        <v>0.10124387580530406</v>
      </c>
      <c r="Q355" s="5">
        <f t="shared" si="456"/>
        <v>2.862402663191799E-2</v>
      </c>
      <c r="R355" s="5">
        <f t="shared" si="457"/>
        <v>8.9525510508101799E-2</v>
      </c>
      <c r="S355" s="5">
        <f t="shared" si="458"/>
        <v>5.4743765456718704E-2</v>
      </c>
      <c r="T355" s="5">
        <f t="shared" si="459"/>
        <v>5.5981907798226878E-2</v>
      </c>
      <c r="U355" s="5">
        <f t="shared" si="460"/>
        <v>9.9004682208959471E-2</v>
      </c>
      <c r="V355" s="5">
        <f t="shared" si="461"/>
        <v>1.3155823917656427E-2</v>
      </c>
      <c r="W355" s="5">
        <f t="shared" si="462"/>
        <v>1.0551601974118772E-2</v>
      </c>
      <c r="X355" s="5">
        <f t="shared" si="463"/>
        <v>2.0636467972679682E-2</v>
      </c>
      <c r="Y355" s="5">
        <f t="shared" si="464"/>
        <v>2.0180054717378628E-2</v>
      </c>
      <c r="Z355" s="5">
        <f t="shared" si="465"/>
        <v>5.8363660003786171E-2</v>
      </c>
      <c r="AA355" s="5">
        <f t="shared" si="466"/>
        <v>6.454334165124577E-2</v>
      </c>
      <c r="AB355" s="5">
        <f t="shared" si="467"/>
        <v>3.5688671265982914E-2</v>
      </c>
      <c r="AC355" s="5">
        <f t="shared" si="468"/>
        <v>1.7783775394055556E-3</v>
      </c>
      <c r="AD355" s="5">
        <f t="shared" si="469"/>
        <v>2.9172076046093029E-3</v>
      </c>
      <c r="AE355" s="5">
        <f t="shared" si="470"/>
        <v>5.705376439505549E-3</v>
      </c>
      <c r="AF355" s="5">
        <f t="shared" si="471"/>
        <v>5.5791915983340818E-3</v>
      </c>
      <c r="AG355" s="5">
        <f t="shared" si="472"/>
        <v>3.6371983772344177E-3</v>
      </c>
      <c r="AH355" s="5">
        <f t="shared" si="473"/>
        <v>2.853642042674491E-2</v>
      </c>
      <c r="AI355" s="5">
        <f t="shared" si="474"/>
        <v>3.1557923766047262E-2</v>
      </c>
      <c r="AJ355" s="5">
        <f t="shared" si="475"/>
        <v>1.7449675494167288E-2</v>
      </c>
      <c r="AK355" s="5">
        <f t="shared" si="476"/>
        <v>6.4324293978498927E-3</v>
      </c>
      <c r="AL355" s="5">
        <f t="shared" si="477"/>
        <v>1.5385437530729369E-4</v>
      </c>
      <c r="AM355" s="5">
        <f t="shared" si="478"/>
        <v>6.4521768196064487E-4</v>
      </c>
      <c r="AN355" s="5">
        <f t="shared" si="479"/>
        <v>1.2618950242671079E-3</v>
      </c>
      <c r="AO355" s="5">
        <f t="shared" si="480"/>
        <v>1.2339859064550659E-3</v>
      </c>
      <c r="AP355" s="5">
        <f t="shared" si="481"/>
        <v>8.0446269990596428E-4</v>
      </c>
      <c r="AQ355" s="5">
        <f t="shared" si="482"/>
        <v>3.9333526753911058E-4</v>
      </c>
      <c r="AR355" s="5">
        <f t="shared" si="483"/>
        <v>1.1162114106197142E-2</v>
      </c>
      <c r="AS355" s="5">
        <f t="shared" si="484"/>
        <v>1.2343985011559172E-2</v>
      </c>
      <c r="AT355" s="5">
        <f t="shared" si="485"/>
        <v>6.8254975946268285E-3</v>
      </c>
      <c r="AU355" s="5">
        <f t="shared" si="486"/>
        <v>2.5160657799800819E-3</v>
      </c>
      <c r="AV355" s="5">
        <f t="shared" si="487"/>
        <v>6.9561818622978621E-4</v>
      </c>
      <c r="AW355" s="5">
        <f t="shared" si="488"/>
        <v>9.2434318941033204E-6</v>
      </c>
      <c r="AX355" s="5">
        <f t="shared" si="489"/>
        <v>1.1892247471431472E-4</v>
      </c>
      <c r="AY355" s="5">
        <f t="shared" si="490"/>
        <v>2.3258457310021164E-4</v>
      </c>
      <c r="AZ355" s="5">
        <f t="shared" si="491"/>
        <v>2.2744053962112936E-4</v>
      </c>
      <c r="BA355" s="5">
        <f t="shared" si="492"/>
        <v>1.482735172375696E-4</v>
      </c>
      <c r="BB355" s="5">
        <f t="shared" si="493"/>
        <v>7.2497088526816324E-5</v>
      </c>
      <c r="BC355" s="5">
        <f t="shared" si="494"/>
        <v>2.8357473095854077E-5</v>
      </c>
      <c r="BD355" s="5">
        <f t="shared" si="495"/>
        <v>3.6384145084467287E-3</v>
      </c>
      <c r="BE355" s="5">
        <f t="shared" si="496"/>
        <v>4.0236583975763757E-3</v>
      </c>
      <c r="BF355" s="5">
        <f t="shared" si="497"/>
        <v>2.2248464080716407E-3</v>
      </c>
      <c r="BG355" s="5">
        <f t="shared" si="498"/>
        <v>8.20139460230329E-4</v>
      </c>
      <c r="BH355" s="5">
        <f t="shared" si="499"/>
        <v>2.2674443900485528E-4</v>
      </c>
      <c r="BI355" s="5">
        <f t="shared" si="500"/>
        <v>5.0150534744603218E-5</v>
      </c>
      <c r="BJ355" s="8">
        <f t="shared" si="501"/>
        <v>0.21074686203517451</v>
      </c>
      <c r="BK355" s="8">
        <f t="shared" si="502"/>
        <v>0.21811873717125141</v>
      </c>
      <c r="BL355" s="8">
        <f t="shared" si="503"/>
        <v>0.5088162023739673</v>
      </c>
      <c r="BM355" s="8">
        <f t="shared" si="504"/>
        <v>0.58630108209094434</v>
      </c>
      <c r="BN355" s="8">
        <f t="shared" si="505"/>
        <v>0.40952103835202902</v>
      </c>
    </row>
    <row r="356" spans="1:66" x14ac:dyDescent="0.25">
      <c r="A356" t="s">
        <v>178</v>
      </c>
      <c r="B356" t="s">
        <v>518</v>
      </c>
      <c r="C356" t="s">
        <v>268</v>
      </c>
      <c r="D356" t="s">
        <v>540</v>
      </c>
      <c r="E356">
        <f>VLOOKUP(A356,home!$A$2:$E$405,3,FALSE)</f>
        <v>1.5686274509803899</v>
      </c>
      <c r="F356" t="e">
        <f>VLOOKUP(B356,home!$B$2:$E$405,3,FALSE)</f>
        <v>#N/A</v>
      </c>
      <c r="G356">
        <f>VLOOKUP(C356,away!$B$2:$E$405,4,FALSE)</f>
        <v>0.98</v>
      </c>
      <c r="H356">
        <f>VLOOKUP(A356,away!$A$2:$E$405,3,FALSE)</f>
        <v>1.29084967320261</v>
      </c>
      <c r="I356">
        <f>VLOOKUP(C356,away!$B$2:$E$405,3,FALSE)</f>
        <v>0.86</v>
      </c>
      <c r="J356" t="e">
        <f>VLOOKUP(B356,home!$B$2:$E$405,4,FALSE)</f>
        <v>#N/A</v>
      </c>
      <c r="K356" s="3" t="e">
        <f t="shared" si="450"/>
        <v>#N/A</v>
      </c>
      <c r="L356" s="3" t="e">
        <f t="shared" si="451"/>
        <v>#N/A</v>
      </c>
      <c r="M356" s="5" t="e">
        <f t="shared" si="452"/>
        <v>#N/A</v>
      </c>
      <c r="N356" s="5" t="e">
        <f t="shared" si="453"/>
        <v>#N/A</v>
      </c>
      <c r="O356" s="5" t="e">
        <f t="shared" si="454"/>
        <v>#N/A</v>
      </c>
      <c r="P356" s="5" t="e">
        <f t="shared" si="455"/>
        <v>#N/A</v>
      </c>
      <c r="Q356" s="5" t="e">
        <f t="shared" si="456"/>
        <v>#N/A</v>
      </c>
      <c r="R356" s="5" t="e">
        <f t="shared" si="457"/>
        <v>#N/A</v>
      </c>
      <c r="S356" s="5" t="e">
        <f t="shared" si="458"/>
        <v>#N/A</v>
      </c>
      <c r="T356" s="5" t="e">
        <f t="shared" si="459"/>
        <v>#N/A</v>
      </c>
      <c r="U356" s="5" t="e">
        <f t="shared" si="460"/>
        <v>#N/A</v>
      </c>
      <c r="V356" s="5" t="e">
        <f t="shared" si="461"/>
        <v>#N/A</v>
      </c>
      <c r="W356" s="5" t="e">
        <f t="shared" si="462"/>
        <v>#N/A</v>
      </c>
      <c r="X356" s="5" t="e">
        <f t="shared" si="463"/>
        <v>#N/A</v>
      </c>
      <c r="Y356" s="5" t="e">
        <f t="shared" si="464"/>
        <v>#N/A</v>
      </c>
      <c r="Z356" s="5" t="e">
        <f t="shared" si="465"/>
        <v>#N/A</v>
      </c>
      <c r="AA356" s="5" t="e">
        <f t="shared" si="466"/>
        <v>#N/A</v>
      </c>
      <c r="AB356" s="5" t="e">
        <f t="shared" si="467"/>
        <v>#N/A</v>
      </c>
      <c r="AC356" s="5" t="e">
        <f t="shared" si="468"/>
        <v>#N/A</v>
      </c>
      <c r="AD356" s="5" t="e">
        <f t="shared" si="469"/>
        <v>#N/A</v>
      </c>
      <c r="AE356" s="5" t="e">
        <f t="shared" si="470"/>
        <v>#N/A</v>
      </c>
      <c r="AF356" s="5" t="e">
        <f t="shared" si="471"/>
        <v>#N/A</v>
      </c>
      <c r="AG356" s="5" t="e">
        <f t="shared" si="472"/>
        <v>#N/A</v>
      </c>
      <c r="AH356" s="5" t="e">
        <f t="shared" si="473"/>
        <v>#N/A</v>
      </c>
      <c r="AI356" s="5" t="e">
        <f t="shared" si="474"/>
        <v>#N/A</v>
      </c>
      <c r="AJ356" s="5" t="e">
        <f t="shared" si="475"/>
        <v>#N/A</v>
      </c>
      <c r="AK356" s="5" t="e">
        <f t="shared" si="476"/>
        <v>#N/A</v>
      </c>
      <c r="AL356" s="5" t="e">
        <f t="shared" si="477"/>
        <v>#N/A</v>
      </c>
      <c r="AM356" s="5" t="e">
        <f t="shared" si="478"/>
        <v>#N/A</v>
      </c>
      <c r="AN356" s="5" t="e">
        <f t="shared" si="479"/>
        <v>#N/A</v>
      </c>
      <c r="AO356" s="5" t="e">
        <f t="shared" si="480"/>
        <v>#N/A</v>
      </c>
      <c r="AP356" s="5" t="e">
        <f t="shared" si="481"/>
        <v>#N/A</v>
      </c>
      <c r="AQ356" s="5" t="e">
        <f t="shared" si="482"/>
        <v>#N/A</v>
      </c>
      <c r="AR356" s="5" t="e">
        <f t="shared" si="483"/>
        <v>#N/A</v>
      </c>
      <c r="AS356" s="5" t="e">
        <f t="shared" si="484"/>
        <v>#N/A</v>
      </c>
      <c r="AT356" s="5" t="e">
        <f t="shared" si="485"/>
        <v>#N/A</v>
      </c>
      <c r="AU356" s="5" t="e">
        <f t="shared" si="486"/>
        <v>#N/A</v>
      </c>
      <c r="AV356" s="5" t="e">
        <f t="shared" si="487"/>
        <v>#N/A</v>
      </c>
      <c r="AW356" s="5" t="e">
        <f t="shared" si="488"/>
        <v>#N/A</v>
      </c>
      <c r="AX356" s="5" t="e">
        <f t="shared" si="489"/>
        <v>#N/A</v>
      </c>
      <c r="AY356" s="5" t="e">
        <f t="shared" si="490"/>
        <v>#N/A</v>
      </c>
      <c r="AZ356" s="5" t="e">
        <f t="shared" si="491"/>
        <v>#N/A</v>
      </c>
      <c r="BA356" s="5" t="e">
        <f t="shared" si="492"/>
        <v>#N/A</v>
      </c>
      <c r="BB356" s="5" t="e">
        <f t="shared" si="493"/>
        <v>#N/A</v>
      </c>
      <c r="BC356" s="5" t="e">
        <f t="shared" si="494"/>
        <v>#N/A</v>
      </c>
      <c r="BD356" s="5" t="e">
        <f t="shared" si="495"/>
        <v>#N/A</v>
      </c>
      <c r="BE356" s="5" t="e">
        <f t="shared" si="496"/>
        <v>#N/A</v>
      </c>
      <c r="BF356" s="5" t="e">
        <f t="shared" si="497"/>
        <v>#N/A</v>
      </c>
      <c r="BG356" s="5" t="e">
        <f t="shared" si="498"/>
        <v>#N/A</v>
      </c>
      <c r="BH356" s="5" t="e">
        <f t="shared" si="499"/>
        <v>#N/A</v>
      </c>
      <c r="BI356" s="5" t="e">
        <f t="shared" si="500"/>
        <v>#N/A</v>
      </c>
      <c r="BJ356" s="8" t="e">
        <f t="shared" si="501"/>
        <v>#N/A</v>
      </c>
      <c r="BK356" s="8" t="e">
        <f t="shared" si="502"/>
        <v>#N/A</v>
      </c>
      <c r="BL356" s="8" t="e">
        <f t="shared" si="503"/>
        <v>#N/A</v>
      </c>
      <c r="BM356" s="8" t="e">
        <f t="shared" si="504"/>
        <v>#N/A</v>
      </c>
      <c r="BN356" s="8" t="e">
        <f t="shared" si="505"/>
        <v>#N/A</v>
      </c>
    </row>
    <row r="357" spans="1:66" s="14" customFormat="1" x14ac:dyDescent="0.25">
      <c r="A357" t="s">
        <v>178</v>
      </c>
      <c r="B357" t="s">
        <v>182</v>
      </c>
      <c r="C357" t="s">
        <v>464</v>
      </c>
      <c r="D357" t="s">
        <v>540</v>
      </c>
      <c r="E357">
        <f>VLOOKUP(A357,home!$A$2:$E$405,3,FALSE)</f>
        <v>1.5686274509803899</v>
      </c>
      <c r="F357">
        <f>VLOOKUP(B357,home!$B$2:$E$405,3,FALSE)</f>
        <v>1.2</v>
      </c>
      <c r="G357">
        <f>VLOOKUP(C357,away!$B$2:$E$405,4,FALSE)</f>
        <v>1.31</v>
      </c>
      <c r="H357">
        <f>VLOOKUP(A357,away!$A$2:$E$405,3,FALSE)</f>
        <v>1.29084967320261</v>
      </c>
      <c r="I357">
        <f>VLOOKUP(C357,away!$B$2:$E$405,3,FALSE)</f>
        <v>0.9</v>
      </c>
      <c r="J357">
        <f>VLOOKUP(B357,home!$B$2:$E$405,4,FALSE)</f>
        <v>0.91</v>
      </c>
      <c r="K357" s="3">
        <f t="shared" si="450"/>
        <v>2.4658823529411729</v>
      </c>
      <c r="L357" s="3">
        <f t="shared" si="451"/>
        <v>1.0572058823529376</v>
      </c>
      <c r="M357" s="5">
        <f t="shared" si="452"/>
        <v>2.9508166150159238E-2</v>
      </c>
      <c r="N357" s="5">
        <f t="shared" si="453"/>
        <v>7.2763666177333722E-2</v>
      </c>
      <c r="O357" s="5">
        <f t="shared" si="454"/>
        <v>3.1196206831396182E-2</v>
      </c>
      <c r="P357" s="5">
        <f t="shared" si="455"/>
        <v>7.6926175904242694E-2</v>
      </c>
      <c r="Q357" s="5">
        <f t="shared" si="456"/>
        <v>8.9713320180994885E-2</v>
      </c>
      <c r="R357" s="5">
        <f t="shared" si="457"/>
        <v>1.6490406684625467E-2</v>
      </c>
      <c r="S357" s="5">
        <f t="shared" si="458"/>
        <v>5.013558373245907E-2</v>
      </c>
      <c r="T357" s="5">
        <f t="shared" si="459"/>
        <v>9.4845449820760291E-2</v>
      </c>
      <c r="U357" s="5">
        <f t="shared" si="460"/>
        <v>4.0663402836441084E-2</v>
      </c>
      <c r="V357" s="5">
        <f t="shared" si="461"/>
        <v>1.4522302868218899E-2</v>
      </c>
      <c r="W357" s="5">
        <f t="shared" si="462"/>
        <v>7.3740831019358827E-2</v>
      </c>
      <c r="X357" s="5">
        <f t="shared" si="463"/>
        <v>7.7959240323260098E-2</v>
      </c>
      <c r="Y357" s="5">
        <f t="shared" si="464"/>
        <v>4.120948372675845E-2</v>
      </c>
      <c r="Z357" s="5">
        <f t="shared" si="465"/>
        <v>5.8112516497927499E-3</v>
      </c>
      <c r="AA357" s="5">
        <f t="shared" si="466"/>
        <v>1.4329862891724218E-2</v>
      </c>
      <c r="AB357" s="5">
        <f t="shared" si="467"/>
        <v>1.7667878012384661E-2</v>
      </c>
      <c r="AC357" s="5">
        <f t="shared" si="468"/>
        <v>2.3661781015347559E-3</v>
      </c>
      <c r="AD357" s="5">
        <f t="shared" si="469"/>
        <v>4.545905347546348E-2</v>
      </c>
      <c r="AE357" s="5">
        <f t="shared" si="470"/>
        <v>4.8059578740456736E-2</v>
      </c>
      <c r="AF357" s="5">
        <f t="shared" si="471"/>
        <v>2.540443467390752E-2</v>
      </c>
      <c r="AG357" s="5">
        <f t="shared" si="472"/>
        <v>8.9525725917019884E-3</v>
      </c>
      <c r="AH357" s="5">
        <f t="shared" si="473"/>
        <v>1.5359223569985266E-3</v>
      </c>
      <c r="AI357" s="5">
        <f t="shared" si="474"/>
        <v>3.7874038356104788E-3</v>
      </c>
      <c r="AJ357" s="5">
        <f t="shared" si="475"/>
        <v>4.6696461408467964E-3</v>
      </c>
      <c r="AK357" s="5">
        <f t="shared" si="476"/>
        <v>3.8382660043979884E-3</v>
      </c>
      <c r="AL357" s="5">
        <f t="shared" si="477"/>
        <v>2.4673987794859631E-4</v>
      </c>
      <c r="AM357" s="5">
        <f t="shared" si="478"/>
        <v>2.2419335549310901E-2</v>
      </c>
      <c r="AN357" s="5">
        <f t="shared" si="479"/>
        <v>2.3701853421175808E-2</v>
      </c>
      <c r="AO357" s="5">
        <f t="shared" si="480"/>
        <v>1.2528869429767079E-2</v>
      </c>
      <c r="AP357" s="5">
        <f t="shared" si="481"/>
        <v>4.4151981534605511E-3</v>
      </c>
      <c r="AQ357" s="5">
        <f t="shared" si="482"/>
        <v>1.1669433648980804E-3</v>
      </c>
      <c r="AR357" s="5">
        <f t="shared" si="483"/>
        <v>3.2475723013124626E-4</v>
      </c>
      <c r="AS357" s="5">
        <f t="shared" si="484"/>
        <v>8.0081312277069546E-4</v>
      </c>
      <c r="AT357" s="5">
        <f t="shared" si="485"/>
        <v>9.8735547372198577E-4</v>
      </c>
      <c r="AU357" s="5">
        <f t="shared" si="486"/>
        <v>8.1156747957697212E-4</v>
      </c>
      <c r="AV357" s="5">
        <f t="shared" si="487"/>
        <v>5.0030748152745015E-4</v>
      </c>
      <c r="AW357" s="5">
        <f t="shared" si="488"/>
        <v>1.7867704784082346E-5</v>
      </c>
      <c r="AX357" s="5">
        <f t="shared" si="489"/>
        <v>9.2139073159520756E-3</v>
      </c>
      <c r="AY357" s="5">
        <f t="shared" si="490"/>
        <v>9.7409970138793E-3</v>
      </c>
      <c r="AZ357" s="5">
        <f t="shared" si="491"/>
        <v>5.1491196715277967E-3</v>
      </c>
      <c r="BA357" s="5">
        <f t="shared" si="492"/>
        <v>1.8145598685594714E-3</v>
      </c>
      <c r="BB357" s="5">
        <f t="shared" si="493"/>
        <v>4.7959084173066142E-4</v>
      </c>
      <c r="BC357" s="5">
        <f t="shared" si="494"/>
        <v>1.0140525180005042E-4</v>
      </c>
      <c r="BD357" s="5">
        <f t="shared" si="495"/>
        <v>5.7222542338566683E-5</v>
      </c>
      <c r="BE357" s="5">
        <f t="shared" si="496"/>
        <v>1.411040573431007E-4</v>
      </c>
      <c r="BF357" s="5">
        <f t="shared" si="497"/>
        <v>1.7397300246537571E-4</v>
      </c>
      <c r="BG357" s="5">
        <f t="shared" si="498"/>
        <v>1.429989855558537E-4</v>
      </c>
      <c r="BH357" s="5">
        <f t="shared" si="499"/>
        <v>8.8154668742667305E-5</v>
      </c>
      <c r="BI357" s="5">
        <f t="shared" si="500"/>
        <v>4.3475808396383626E-5</v>
      </c>
      <c r="BJ357" s="8">
        <f t="shared" si="501"/>
        <v>0.66883941061205765</v>
      </c>
      <c r="BK357" s="8">
        <f t="shared" si="502"/>
        <v>0.18344614364844253</v>
      </c>
      <c r="BL357" s="8">
        <f t="shared" si="503"/>
        <v>0.13825072544699576</v>
      </c>
      <c r="BM357" s="8">
        <f t="shared" si="504"/>
        <v>0.67002646011944111</v>
      </c>
      <c r="BN357" s="8">
        <f t="shared" si="505"/>
        <v>0.31659794192875218</v>
      </c>
    </row>
    <row r="358" spans="1:66" x14ac:dyDescent="0.25">
      <c r="A358" t="s">
        <v>178</v>
      </c>
      <c r="B358" t="s">
        <v>274</v>
      </c>
      <c r="C358" t="s">
        <v>272</v>
      </c>
      <c r="D358" t="s">
        <v>540</v>
      </c>
      <c r="E358">
        <f>VLOOKUP(A358,home!$A$2:$E$405,3,FALSE)</f>
        <v>1.5686274509803899</v>
      </c>
      <c r="F358">
        <f>VLOOKUP(B358,home!$B$2:$E$405,3,FALSE)</f>
        <v>1.46</v>
      </c>
      <c r="G358">
        <f>VLOOKUP(C358,away!$B$2:$E$405,4,FALSE)</f>
        <v>0.9</v>
      </c>
      <c r="H358">
        <f>VLOOKUP(A358,away!$A$2:$E$405,3,FALSE)</f>
        <v>1.29084967320261</v>
      </c>
      <c r="I358">
        <f>VLOOKUP(C358,away!$B$2:$E$405,3,FALSE)</f>
        <v>0.53</v>
      </c>
      <c r="J358">
        <f>VLOOKUP(B358,home!$B$2:$E$405,4,FALSE)</f>
        <v>0.77</v>
      </c>
      <c r="K358" s="3">
        <f t="shared" si="450"/>
        <v>2.0611764705882325</v>
      </c>
      <c r="L358" s="3">
        <f t="shared" si="451"/>
        <v>0.52679575163398518</v>
      </c>
      <c r="M358" s="5">
        <f t="shared" si="452"/>
        <v>7.5172318396608956E-2</v>
      </c>
      <c r="N358" s="5">
        <f t="shared" si="453"/>
        <v>0.15494341391865732</v>
      </c>
      <c r="O358" s="5">
        <f t="shared" si="454"/>
        <v>3.960045797181086E-2</v>
      </c>
      <c r="P358" s="5">
        <f t="shared" si="455"/>
        <v>8.1623532196014745E-2</v>
      </c>
      <c r="Q358" s="5">
        <f t="shared" si="456"/>
        <v>0.15968285952087485</v>
      </c>
      <c r="R358" s="5">
        <f t="shared" si="457"/>
        <v>1.0430676511155069E-2</v>
      </c>
      <c r="S358" s="5">
        <f t="shared" si="458"/>
        <v>2.2157095691139411E-2</v>
      </c>
      <c r="T358" s="5">
        <f t="shared" si="459"/>
        <v>8.4120252004363336E-2</v>
      </c>
      <c r="U358" s="5">
        <f t="shared" si="460"/>
        <v>2.1499464997110185E-2</v>
      </c>
      <c r="V358" s="5">
        <f t="shared" si="461"/>
        <v>2.673177296127727E-3</v>
      </c>
      <c r="W358" s="5">
        <f t="shared" si="462"/>
        <v>0.10971151760022445</v>
      </c>
      <c r="X358" s="5">
        <f t="shared" si="463"/>
        <v>5.7795561377115424E-2</v>
      </c>
      <c r="Y358" s="5">
        <f t="shared" si="464"/>
        <v>1.5223228098382819E-2</v>
      </c>
      <c r="Z358" s="5">
        <f t="shared" si="465"/>
        <v>1.8316120242482966E-3</v>
      </c>
      <c r="AA358" s="5">
        <f t="shared" si="466"/>
        <v>3.7752756076270722E-3</v>
      </c>
      <c r="AB358" s="5">
        <f t="shared" si="467"/>
        <v>3.8907546262133071E-3</v>
      </c>
      <c r="AC358" s="5">
        <f t="shared" si="468"/>
        <v>1.814116700054278E-4</v>
      </c>
      <c r="AD358" s="5">
        <f t="shared" si="469"/>
        <v>5.6533699657527345E-2</v>
      </c>
      <c r="AE358" s="5">
        <f t="shared" si="470"/>
        <v>2.9781712803737086E-2</v>
      </c>
      <c r="AF358" s="5">
        <f t="shared" si="471"/>
        <v>7.8444398906960776E-3</v>
      </c>
      <c r="AG358" s="5">
        <f t="shared" si="472"/>
        <v>1.3774725361222857E-3</v>
      </c>
      <c r="AH358" s="5">
        <f t="shared" si="473"/>
        <v>2.4122135825393158E-4</v>
      </c>
      <c r="AI358" s="5">
        <f t="shared" si="474"/>
        <v>4.971997878363383E-4</v>
      </c>
      <c r="AJ358" s="5">
        <f t="shared" si="475"/>
        <v>5.12408251934861E-4</v>
      </c>
      <c r="AK358" s="5">
        <f t="shared" si="476"/>
        <v>3.5205461074112751E-4</v>
      </c>
      <c r="AL358" s="5">
        <f t="shared" si="477"/>
        <v>7.8792095831322977E-6</v>
      </c>
      <c r="AM358" s="5">
        <f t="shared" si="478"/>
        <v>2.3305186305879473E-2</v>
      </c>
      <c r="AN358" s="5">
        <f t="shared" si="479"/>
        <v>1.2277073136975835E-2</v>
      </c>
      <c r="AO358" s="5">
        <f t="shared" si="480"/>
        <v>3.2337549855292959E-3</v>
      </c>
      <c r="AP358" s="5">
        <f t="shared" si="481"/>
        <v>5.6784279606735086E-4</v>
      </c>
      <c r="AQ358" s="5">
        <f t="shared" si="482"/>
        <v>7.4784293141060953E-5</v>
      </c>
      <c r="AR358" s="5">
        <f t="shared" si="483"/>
        <v>2.5414877346310146E-5</v>
      </c>
      <c r="AS358" s="5">
        <f t="shared" si="484"/>
        <v>5.2384547189100371E-5</v>
      </c>
      <c r="AT358" s="5">
        <f t="shared" si="485"/>
        <v>5.3986898044296311E-5</v>
      </c>
      <c r="AU358" s="5">
        <f t="shared" si="486"/>
        <v>3.7092174656316472E-5</v>
      </c>
      <c r="AV358" s="5">
        <f t="shared" si="487"/>
        <v>1.9113379411137167E-5</v>
      </c>
      <c r="AW358" s="5">
        <f t="shared" si="488"/>
        <v>2.3764987594339979E-7</v>
      </c>
      <c r="AX358" s="5">
        <f t="shared" si="489"/>
        <v>8.006016942725647E-3</v>
      </c>
      <c r="AY358" s="5">
        <f t="shared" si="490"/>
        <v>4.2175357129375767E-3</v>
      </c>
      <c r="AZ358" s="5">
        <f t="shared" si="491"/>
        <v>1.110889947970063E-3</v>
      </c>
      <c r="BA358" s="5">
        <f t="shared" si="492"/>
        <v>1.9507070170784267E-4</v>
      </c>
      <c r="BB358" s="5">
        <f t="shared" si="493"/>
        <v>2.5690604231987971E-5</v>
      </c>
      <c r="BC358" s="5">
        <f t="shared" si="494"/>
        <v>2.7067402332642692E-6</v>
      </c>
      <c r="BD358" s="5">
        <f t="shared" si="495"/>
        <v>2.2314082357224986E-6</v>
      </c>
      <c r="BE358" s="5">
        <f t="shared" si="496"/>
        <v>4.5993261517480146E-6</v>
      </c>
      <c r="BF358" s="5">
        <f t="shared" si="497"/>
        <v>4.7400114222720658E-6</v>
      </c>
      <c r="BG358" s="5">
        <f t="shared" si="498"/>
        <v>3.2566666713022142E-6</v>
      </c>
      <c r="BH358" s="5">
        <f t="shared" si="499"/>
        <v>1.6781411788592564E-6</v>
      </c>
      <c r="BI358" s="5">
        <f t="shared" si="500"/>
        <v>6.9178902243797943E-7</v>
      </c>
      <c r="BJ358" s="8">
        <f t="shared" si="501"/>
        <v>0.7300307095751003</v>
      </c>
      <c r="BK358" s="8">
        <f t="shared" si="502"/>
        <v>0.18603295017241697</v>
      </c>
      <c r="BL358" s="8">
        <f t="shared" si="503"/>
        <v>8.1004702942012299E-2</v>
      </c>
      <c r="BM358" s="8">
        <f t="shared" si="504"/>
        <v>0.47322941813559449</v>
      </c>
      <c r="BN358" s="8">
        <f t="shared" si="505"/>
        <v>0.52145325851512181</v>
      </c>
    </row>
    <row r="359" spans="1:66" x14ac:dyDescent="0.25">
      <c r="A359" t="s">
        <v>28</v>
      </c>
      <c r="B359" t="s">
        <v>521</v>
      </c>
      <c r="C359" t="s">
        <v>31</v>
      </c>
      <c r="D359" t="s">
        <v>540</v>
      </c>
      <c r="E359">
        <f>VLOOKUP(A359,home!$A$2:$E$405,3,FALSE)</f>
        <v>1.4313725490196101</v>
      </c>
      <c r="F359" t="e">
        <f>VLOOKUP(B359,home!$B$2:$E$405,3,FALSE)</f>
        <v>#N/A</v>
      </c>
      <c r="G359">
        <f>VLOOKUP(C359,away!$B$2:$E$405,4,FALSE)</f>
        <v>0.57999999999999996</v>
      </c>
      <c r="H359">
        <f>VLOOKUP(A359,away!$A$2:$E$405,3,FALSE)</f>
        <v>1.20588235294118</v>
      </c>
      <c r="I359">
        <f>VLOOKUP(C359,away!$B$2:$E$405,3,FALSE)</f>
        <v>1.73</v>
      </c>
      <c r="J359" t="e">
        <f>VLOOKUP(B359,home!$B$2:$E$405,4,FALSE)</f>
        <v>#N/A</v>
      </c>
      <c r="K359" s="3" t="e">
        <f t="shared" si="450"/>
        <v>#N/A</v>
      </c>
      <c r="L359" s="3" t="e">
        <f t="shared" si="451"/>
        <v>#N/A</v>
      </c>
      <c r="M359" s="5" t="e">
        <f t="shared" si="452"/>
        <v>#N/A</v>
      </c>
      <c r="N359" s="5" t="e">
        <f t="shared" si="453"/>
        <v>#N/A</v>
      </c>
      <c r="O359" s="5" t="e">
        <f t="shared" si="454"/>
        <v>#N/A</v>
      </c>
      <c r="P359" s="5" t="e">
        <f t="shared" si="455"/>
        <v>#N/A</v>
      </c>
      <c r="Q359" s="5" t="e">
        <f t="shared" si="456"/>
        <v>#N/A</v>
      </c>
      <c r="R359" s="5" t="e">
        <f t="shared" si="457"/>
        <v>#N/A</v>
      </c>
      <c r="S359" s="5" t="e">
        <f t="shared" si="458"/>
        <v>#N/A</v>
      </c>
      <c r="T359" s="5" t="e">
        <f t="shared" si="459"/>
        <v>#N/A</v>
      </c>
      <c r="U359" s="5" t="e">
        <f t="shared" si="460"/>
        <v>#N/A</v>
      </c>
      <c r="V359" s="5" t="e">
        <f t="shared" si="461"/>
        <v>#N/A</v>
      </c>
      <c r="W359" s="5" t="e">
        <f t="shared" si="462"/>
        <v>#N/A</v>
      </c>
      <c r="X359" s="5" t="e">
        <f t="shared" si="463"/>
        <v>#N/A</v>
      </c>
      <c r="Y359" s="5" t="e">
        <f t="shared" si="464"/>
        <v>#N/A</v>
      </c>
      <c r="Z359" s="5" t="e">
        <f t="shared" si="465"/>
        <v>#N/A</v>
      </c>
      <c r="AA359" s="5" t="e">
        <f t="shared" si="466"/>
        <v>#N/A</v>
      </c>
      <c r="AB359" s="5" t="e">
        <f t="shared" si="467"/>
        <v>#N/A</v>
      </c>
      <c r="AC359" s="5" t="e">
        <f t="shared" si="468"/>
        <v>#N/A</v>
      </c>
      <c r="AD359" s="5" t="e">
        <f t="shared" si="469"/>
        <v>#N/A</v>
      </c>
      <c r="AE359" s="5" t="e">
        <f t="shared" si="470"/>
        <v>#N/A</v>
      </c>
      <c r="AF359" s="5" t="e">
        <f t="shared" si="471"/>
        <v>#N/A</v>
      </c>
      <c r="AG359" s="5" t="e">
        <f t="shared" si="472"/>
        <v>#N/A</v>
      </c>
      <c r="AH359" s="5" t="e">
        <f t="shared" si="473"/>
        <v>#N/A</v>
      </c>
      <c r="AI359" s="5" t="e">
        <f t="shared" si="474"/>
        <v>#N/A</v>
      </c>
      <c r="AJ359" s="5" t="e">
        <f t="shared" si="475"/>
        <v>#N/A</v>
      </c>
      <c r="AK359" s="5" t="e">
        <f t="shared" si="476"/>
        <v>#N/A</v>
      </c>
      <c r="AL359" s="5" t="e">
        <f t="shared" si="477"/>
        <v>#N/A</v>
      </c>
      <c r="AM359" s="5" t="e">
        <f t="shared" si="478"/>
        <v>#N/A</v>
      </c>
      <c r="AN359" s="5" t="e">
        <f t="shared" si="479"/>
        <v>#N/A</v>
      </c>
      <c r="AO359" s="5" t="e">
        <f t="shared" si="480"/>
        <v>#N/A</v>
      </c>
      <c r="AP359" s="5" t="e">
        <f t="shared" si="481"/>
        <v>#N/A</v>
      </c>
      <c r="AQ359" s="5" t="e">
        <f t="shared" si="482"/>
        <v>#N/A</v>
      </c>
      <c r="AR359" s="5" t="e">
        <f t="shared" si="483"/>
        <v>#N/A</v>
      </c>
      <c r="AS359" s="5" t="e">
        <f t="shared" si="484"/>
        <v>#N/A</v>
      </c>
      <c r="AT359" s="5" t="e">
        <f t="shared" si="485"/>
        <v>#N/A</v>
      </c>
      <c r="AU359" s="5" t="e">
        <f t="shared" si="486"/>
        <v>#N/A</v>
      </c>
      <c r="AV359" s="5" t="e">
        <f t="shared" si="487"/>
        <v>#N/A</v>
      </c>
      <c r="AW359" s="5" t="e">
        <f t="shared" si="488"/>
        <v>#N/A</v>
      </c>
      <c r="AX359" s="5" t="e">
        <f t="shared" si="489"/>
        <v>#N/A</v>
      </c>
      <c r="AY359" s="5" t="e">
        <f t="shared" si="490"/>
        <v>#N/A</v>
      </c>
      <c r="AZ359" s="5" t="e">
        <f t="shared" si="491"/>
        <v>#N/A</v>
      </c>
      <c r="BA359" s="5" t="e">
        <f t="shared" si="492"/>
        <v>#N/A</v>
      </c>
      <c r="BB359" s="5" t="e">
        <f t="shared" si="493"/>
        <v>#N/A</v>
      </c>
      <c r="BC359" s="5" t="e">
        <f t="shared" si="494"/>
        <v>#N/A</v>
      </c>
      <c r="BD359" s="5" t="e">
        <f t="shared" si="495"/>
        <v>#N/A</v>
      </c>
      <c r="BE359" s="5" t="e">
        <f t="shared" si="496"/>
        <v>#N/A</v>
      </c>
      <c r="BF359" s="5" t="e">
        <f t="shared" si="497"/>
        <v>#N/A</v>
      </c>
      <c r="BG359" s="5" t="e">
        <f t="shared" si="498"/>
        <v>#N/A</v>
      </c>
      <c r="BH359" s="5" t="e">
        <f t="shared" si="499"/>
        <v>#N/A</v>
      </c>
      <c r="BI359" s="5" t="e">
        <f t="shared" si="500"/>
        <v>#N/A</v>
      </c>
      <c r="BJ359" s="8" t="e">
        <f t="shared" si="501"/>
        <v>#N/A</v>
      </c>
      <c r="BK359" s="8" t="e">
        <f t="shared" si="502"/>
        <v>#N/A</v>
      </c>
      <c r="BL359" s="8" t="e">
        <f t="shared" si="503"/>
        <v>#N/A</v>
      </c>
      <c r="BM359" s="8" t="e">
        <f t="shared" si="504"/>
        <v>#N/A</v>
      </c>
      <c r="BN359" s="8" t="e">
        <f t="shared" si="505"/>
        <v>#N/A</v>
      </c>
    </row>
    <row r="360" spans="1:66" x14ac:dyDescent="0.25">
      <c r="A360" t="s">
        <v>28</v>
      </c>
      <c r="B360" t="s">
        <v>29</v>
      </c>
      <c r="C360" t="s">
        <v>519</v>
      </c>
      <c r="D360" t="s">
        <v>540</v>
      </c>
      <c r="E360">
        <f>VLOOKUP(A360,home!$A$2:$E$405,3,FALSE)</f>
        <v>1.4313725490196101</v>
      </c>
      <c r="F360">
        <f>VLOOKUP(B360,home!$B$2:$E$405,3,FALSE)</f>
        <v>1.4</v>
      </c>
      <c r="G360" t="e">
        <f>VLOOKUP(C360,away!$B$2:$E$405,4,FALSE)</f>
        <v>#N/A</v>
      </c>
      <c r="H360">
        <f>VLOOKUP(A360,away!$A$2:$E$405,3,FALSE)</f>
        <v>1.20588235294118</v>
      </c>
      <c r="I360" t="e">
        <f>VLOOKUP(C360,away!$B$2:$E$405,3,FALSE)</f>
        <v>#N/A</v>
      </c>
      <c r="J360">
        <f>VLOOKUP(B360,home!$B$2:$E$405,4,FALSE)</f>
        <v>0.39</v>
      </c>
      <c r="K360" s="3" t="e">
        <f t="shared" si="450"/>
        <v>#N/A</v>
      </c>
      <c r="L360" s="3" t="e">
        <f t="shared" si="451"/>
        <v>#N/A</v>
      </c>
      <c r="M360" s="5" t="e">
        <f t="shared" si="452"/>
        <v>#N/A</v>
      </c>
      <c r="N360" s="5" t="e">
        <f t="shared" si="453"/>
        <v>#N/A</v>
      </c>
      <c r="O360" s="5" t="e">
        <f t="shared" si="454"/>
        <v>#N/A</v>
      </c>
      <c r="P360" s="5" t="e">
        <f t="shared" si="455"/>
        <v>#N/A</v>
      </c>
      <c r="Q360" s="5" t="e">
        <f t="shared" si="456"/>
        <v>#N/A</v>
      </c>
      <c r="R360" s="5" t="e">
        <f t="shared" si="457"/>
        <v>#N/A</v>
      </c>
      <c r="S360" s="5" t="e">
        <f t="shared" si="458"/>
        <v>#N/A</v>
      </c>
      <c r="T360" s="5" t="e">
        <f t="shared" si="459"/>
        <v>#N/A</v>
      </c>
      <c r="U360" s="5" t="e">
        <f t="shared" si="460"/>
        <v>#N/A</v>
      </c>
      <c r="V360" s="5" t="e">
        <f t="shared" si="461"/>
        <v>#N/A</v>
      </c>
      <c r="W360" s="5" t="e">
        <f t="shared" si="462"/>
        <v>#N/A</v>
      </c>
      <c r="X360" s="5" t="e">
        <f t="shared" si="463"/>
        <v>#N/A</v>
      </c>
      <c r="Y360" s="5" t="e">
        <f t="shared" si="464"/>
        <v>#N/A</v>
      </c>
      <c r="Z360" s="5" t="e">
        <f t="shared" si="465"/>
        <v>#N/A</v>
      </c>
      <c r="AA360" s="5" t="e">
        <f t="shared" si="466"/>
        <v>#N/A</v>
      </c>
      <c r="AB360" s="5" t="e">
        <f t="shared" si="467"/>
        <v>#N/A</v>
      </c>
      <c r="AC360" s="5" t="e">
        <f t="shared" si="468"/>
        <v>#N/A</v>
      </c>
      <c r="AD360" s="5" t="e">
        <f t="shared" si="469"/>
        <v>#N/A</v>
      </c>
      <c r="AE360" s="5" t="e">
        <f t="shared" si="470"/>
        <v>#N/A</v>
      </c>
      <c r="AF360" s="5" t="e">
        <f t="shared" si="471"/>
        <v>#N/A</v>
      </c>
      <c r="AG360" s="5" t="e">
        <f t="shared" si="472"/>
        <v>#N/A</v>
      </c>
      <c r="AH360" s="5" t="e">
        <f t="shared" si="473"/>
        <v>#N/A</v>
      </c>
      <c r="AI360" s="5" t="e">
        <f t="shared" si="474"/>
        <v>#N/A</v>
      </c>
      <c r="AJ360" s="5" t="e">
        <f t="shared" si="475"/>
        <v>#N/A</v>
      </c>
      <c r="AK360" s="5" t="e">
        <f t="shared" si="476"/>
        <v>#N/A</v>
      </c>
      <c r="AL360" s="5" t="e">
        <f t="shared" si="477"/>
        <v>#N/A</v>
      </c>
      <c r="AM360" s="5" t="e">
        <f t="shared" si="478"/>
        <v>#N/A</v>
      </c>
      <c r="AN360" s="5" t="e">
        <f t="shared" si="479"/>
        <v>#N/A</v>
      </c>
      <c r="AO360" s="5" t="e">
        <f t="shared" si="480"/>
        <v>#N/A</v>
      </c>
      <c r="AP360" s="5" t="e">
        <f t="shared" si="481"/>
        <v>#N/A</v>
      </c>
      <c r="AQ360" s="5" t="e">
        <f t="shared" si="482"/>
        <v>#N/A</v>
      </c>
      <c r="AR360" s="5" t="e">
        <f t="shared" si="483"/>
        <v>#N/A</v>
      </c>
      <c r="AS360" s="5" t="e">
        <f t="shared" si="484"/>
        <v>#N/A</v>
      </c>
      <c r="AT360" s="5" t="e">
        <f t="shared" si="485"/>
        <v>#N/A</v>
      </c>
      <c r="AU360" s="5" t="e">
        <f t="shared" si="486"/>
        <v>#N/A</v>
      </c>
      <c r="AV360" s="5" t="e">
        <f t="shared" si="487"/>
        <v>#N/A</v>
      </c>
      <c r="AW360" s="5" t="e">
        <f t="shared" si="488"/>
        <v>#N/A</v>
      </c>
      <c r="AX360" s="5" t="e">
        <f t="shared" si="489"/>
        <v>#N/A</v>
      </c>
      <c r="AY360" s="5" t="e">
        <f t="shared" si="490"/>
        <v>#N/A</v>
      </c>
      <c r="AZ360" s="5" t="e">
        <f t="shared" si="491"/>
        <v>#N/A</v>
      </c>
      <c r="BA360" s="5" t="e">
        <f t="shared" si="492"/>
        <v>#N/A</v>
      </c>
      <c r="BB360" s="5" t="e">
        <f t="shared" si="493"/>
        <v>#N/A</v>
      </c>
      <c r="BC360" s="5" t="e">
        <f t="shared" si="494"/>
        <v>#N/A</v>
      </c>
      <c r="BD360" s="5" t="e">
        <f t="shared" si="495"/>
        <v>#N/A</v>
      </c>
      <c r="BE360" s="5" t="e">
        <f t="shared" si="496"/>
        <v>#N/A</v>
      </c>
      <c r="BF360" s="5" t="e">
        <f t="shared" si="497"/>
        <v>#N/A</v>
      </c>
      <c r="BG360" s="5" t="e">
        <f t="shared" si="498"/>
        <v>#N/A</v>
      </c>
      <c r="BH360" s="5" t="e">
        <f t="shared" si="499"/>
        <v>#N/A</v>
      </c>
      <c r="BI360" s="5" t="e">
        <f t="shared" si="500"/>
        <v>#N/A</v>
      </c>
      <c r="BJ360" s="8" t="e">
        <f t="shared" si="501"/>
        <v>#N/A</v>
      </c>
      <c r="BK360" s="8" t="e">
        <f t="shared" si="502"/>
        <v>#N/A</v>
      </c>
      <c r="BL360" s="8" t="e">
        <f t="shared" si="503"/>
        <v>#N/A</v>
      </c>
      <c r="BM360" s="8" t="e">
        <f t="shared" si="504"/>
        <v>#N/A</v>
      </c>
      <c r="BN360" s="8" t="e">
        <f t="shared" si="505"/>
        <v>#N/A</v>
      </c>
    </row>
    <row r="361" spans="1:66" x14ac:dyDescent="0.25">
      <c r="A361" t="s">
        <v>192</v>
      </c>
      <c r="B361" t="s">
        <v>200</v>
      </c>
      <c r="C361" t="s">
        <v>280</v>
      </c>
      <c r="D361" t="s">
        <v>540</v>
      </c>
      <c r="E361">
        <f>VLOOKUP(A361,home!$A$2:$E$405,3,FALSE)</f>
        <v>1.40350877192982</v>
      </c>
      <c r="F361">
        <f>VLOOKUP(B361,home!$B$2:$E$405,3,FALSE)</f>
        <v>0.94</v>
      </c>
      <c r="G361">
        <f>VLOOKUP(C361,away!$B$2:$E$405,4,FALSE)</f>
        <v>1.24</v>
      </c>
      <c r="H361">
        <f>VLOOKUP(A361,away!$A$2:$E$405,3,FALSE)</f>
        <v>1.06578947368421</v>
      </c>
      <c r="I361">
        <f>VLOOKUP(C361,away!$B$2:$E$405,3,FALSE)</f>
        <v>0.6</v>
      </c>
      <c r="J361">
        <f>VLOOKUP(B361,home!$B$2:$E$405,4,FALSE)</f>
        <v>0.94</v>
      </c>
      <c r="K361" s="3">
        <f t="shared" si="450"/>
        <v>1.635929824561398</v>
      </c>
      <c r="L361" s="3">
        <f t="shared" si="451"/>
        <v>0.60110526315789437</v>
      </c>
      <c r="M361" s="5">
        <f t="shared" si="452"/>
        <v>0.10677461289170993</v>
      </c>
      <c r="N361" s="5">
        <f t="shared" si="453"/>
        <v>0.17467577373554621</v>
      </c>
      <c r="O361" s="5">
        <f t="shared" si="454"/>
        <v>6.4182781780853598E-2</v>
      </c>
      <c r="P361" s="5">
        <f t="shared" si="455"/>
        <v>0.10499852693861431</v>
      </c>
      <c r="Q361" s="5">
        <f t="shared" si="456"/>
        <v>0.14287865394115931</v>
      </c>
      <c r="R361" s="5">
        <f t="shared" si="457"/>
        <v>1.9290303966292853E-2</v>
      </c>
      <c r="S361" s="5">
        <f t="shared" si="458"/>
        <v>2.5812996087515864E-2</v>
      </c>
      <c r="T361" s="5">
        <f t="shared" si="459"/>
        <v>8.588511087694628E-2</v>
      </c>
      <c r="U361" s="5">
        <f t="shared" si="460"/>
        <v>3.1557583583313509E-2</v>
      </c>
      <c r="V361" s="5">
        <f t="shared" si="461"/>
        <v>2.8204026028486079E-3</v>
      </c>
      <c r="W361" s="5">
        <f t="shared" si="462"/>
        <v>7.7913150425176478E-2</v>
      </c>
      <c r="X361" s="5">
        <f t="shared" si="463"/>
        <v>4.6834004789786318E-2</v>
      </c>
      <c r="Y361" s="5">
        <f t="shared" si="464"/>
        <v>1.4076083386951294E-2</v>
      </c>
      <c r="Z361" s="5">
        <f t="shared" si="465"/>
        <v>3.8651677473514135E-3</v>
      </c>
      <c r="AA361" s="5">
        <f t="shared" si="466"/>
        <v>6.3231431948249719E-3</v>
      </c>
      <c r="AB361" s="5">
        <f t="shared" si="467"/>
        <v>5.1721092686933074E-3</v>
      </c>
      <c r="AC361" s="5">
        <f t="shared" si="468"/>
        <v>1.7334300650501927E-4</v>
      </c>
      <c r="AD361" s="5">
        <f t="shared" si="469"/>
        <v>3.1865111626521191E-2</v>
      </c>
      <c r="AE361" s="5">
        <f t="shared" si="470"/>
        <v>1.91542863098157E-2</v>
      </c>
      <c r="AF361" s="5">
        <f t="shared" si="471"/>
        <v>5.7568711564317098E-3</v>
      </c>
      <c r="AG361" s="5">
        <f t="shared" si="472"/>
        <v>1.1534951838176584E-3</v>
      </c>
      <c r="AH361" s="5">
        <f t="shared" si="473"/>
        <v>5.8084316898026917E-4</v>
      </c>
      <c r="AI361" s="5">
        <f t="shared" si="474"/>
        <v>9.5021866352757822E-4</v>
      </c>
      <c r="AJ361" s="5">
        <f t="shared" si="475"/>
        <v>7.7724552575981869E-4</v>
      </c>
      <c r="AK361" s="5">
        <f t="shared" si="476"/>
        <v>4.2383971219913058E-4</v>
      </c>
      <c r="AL361" s="5">
        <f t="shared" si="477"/>
        <v>6.8183849494623802E-6</v>
      </c>
      <c r="AM361" s="5">
        <f t="shared" si="478"/>
        <v>1.0425817294560838E-2</v>
      </c>
      <c r="AN361" s="5">
        <f t="shared" si="479"/>
        <v>6.267013648483118E-3</v>
      </c>
      <c r="AO361" s="5">
        <f t="shared" si="480"/>
        <v>1.8835674441927801E-3</v>
      </c>
      <c r="AP361" s="5">
        <f t="shared" si="481"/>
        <v>3.7740743473904789E-4</v>
      </c>
      <c r="AQ361" s="5">
        <f t="shared" si="482"/>
        <v>5.67153988441403E-5</v>
      </c>
      <c r="AR361" s="5">
        <f t="shared" si="483"/>
        <v>6.9829577188670026E-5</v>
      </c>
      <c r="AS361" s="5">
        <f t="shared" si="484"/>
        <v>1.1423628795945754E-4</v>
      </c>
      <c r="AT361" s="5">
        <f t="shared" si="485"/>
        <v>9.3441275260030374E-5</v>
      </c>
      <c r="AU361" s="5">
        <f t="shared" si="486"/>
        <v>5.0954456347644928E-5</v>
      </c>
      <c r="AV361" s="5">
        <f t="shared" si="487"/>
        <v>2.0839478708356045E-5</v>
      </c>
      <c r="AW361" s="5">
        <f t="shared" si="488"/>
        <v>1.8624911453022034E-7</v>
      </c>
      <c r="AX361" s="5">
        <f t="shared" si="489"/>
        <v>2.8426509096000203E-3</v>
      </c>
      <c r="AY361" s="5">
        <f t="shared" si="490"/>
        <v>1.7087324230811479E-3</v>
      </c>
      <c r="AZ361" s="5">
        <f t="shared" si="491"/>
        <v>5.135640264213099E-4</v>
      </c>
      <c r="BA361" s="5">
        <f t="shared" si="492"/>
        <v>1.0290201308346978E-4</v>
      </c>
      <c r="BB361" s="5">
        <f t="shared" si="493"/>
        <v>1.5463735413504044E-5</v>
      </c>
      <c r="BC361" s="5">
        <f t="shared" si="494"/>
        <v>1.8590665490276804E-6</v>
      </c>
      <c r="BD361" s="5">
        <f t="shared" si="495"/>
        <v>6.9958210620333303E-6</v>
      </c>
      <c r="BE361" s="5">
        <f t="shared" si="496"/>
        <v>1.1444672322675118E-5</v>
      </c>
      <c r="BF361" s="5">
        <f t="shared" si="497"/>
        <v>9.3613403924982989E-6</v>
      </c>
      <c r="BG361" s="5">
        <f t="shared" si="498"/>
        <v>5.1048319819864229E-6</v>
      </c>
      <c r="BH361" s="5">
        <f t="shared" si="499"/>
        <v>2.0877867221766157E-6</v>
      </c>
      <c r="BI361" s="5">
        <f t="shared" si="500"/>
        <v>6.830945132264015E-7</v>
      </c>
      <c r="BJ361" s="8">
        <f t="shared" si="501"/>
        <v>0.62438823482712069</v>
      </c>
      <c r="BK361" s="8">
        <f t="shared" si="502"/>
        <v>0.24229543233522433</v>
      </c>
      <c r="BL361" s="8">
        <f t="shared" si="503"/>
        <v>0.12964304748690378</v>
      </c>
      <c r="BM361" s="8">
        <f t="shared" si="504"/>
        <v>0.38568268296845715</v>
      </c>
      <c r="BN361" s="8">
        <f t="shared" si="505"/>
        <v>0.61280065325417621</v>
      </c>
    </row>
    <row r="362" spans="1:66" x14ac:dyDescent="0.25">
      <c r="A362" t="s">
        <v>192</v>
      </c>
      <c r="B362" t="s">
        <v>194</v>
      </c>
      <c r="C362" t="s">
        <v>197</v>
      </c>
      <c r="D362" t="s">
        <v>540</v>
      </c>
      <c r="E362">
        <f>VLOOKUP(A362,home!$A$2:$E$405,3,FALSE)</f>
        <v>1.40350877192982</v>
      </c>
      <c r="F362">
        <f>VLOOKUP(B362,home!$B$2:$E$405,3,FALSE)</f>
        <v>0.83</v>
      </c>
      <c r="G362">
        <f>VLOOKUP(C362,away!$B$2:$E$405,4,FALSE)</f>
        <v>0.98</v>
      </c>
      <c r="H362">
        <f>VLOOKUP(A362,away!$A$2:$E$405,3,FALSE)</f>
        <v>1.06578947368421</v>
      </c>
      <c r="I362">
        <f>VLOOKUP(C362,away!$B$2:$E$405,3,FALSE)</f>
        <v>0.6</v>
      </c>
      <c r="J362">
        <f>VLOOKUP(B362,home!$B$2:$E$405,4,FALSE)</f>
        <v>1.1399999999999999</v>
      </c>
      <c r="K362" s="3">
        <f t="shared" si="450"/>
        <v>1.1416140350877158</v>
      </c>
      <c r="L362" s="3">
        <f t="shared" si="451"/>
        <v>0.72899999999999954</v>
      </c>
      <c r="M362" s="5">
        <f t="shared" si="452"/>
        <v>0.1540290535283062</v>
      </c>
      <c r="N362" s="5">
        <f t="shared" si="453"/>
        <v>0.17584172931919143</v>
      </c>
      <c r="O362" s="5">
        <f t="shared" si="454"/>
        <v>0.11228718002213514</v>
      </c>
      <c r="P362" s="5">
        <f t="shared" si="455"/>
        <v>0.12818862067369047</v>
      </c>
      <c r="Q362" s="5">
        <f t="shared" si="456"/>
        <v>0.10037169307244201</v>
      </c>
      <c r="R362" s="5">
        <f t="shared" si="457"/>
        <v>4.0928677118068225E-2</v>
      </c>
      <c r="S362" s="5">
        <f t="shared" si="458"/>
        <v>2.6670816469055791E-2</v>
      </c>
      <c r="T362" s="5">
        <f t="shared" si="459"/>
        <v>7.3170964249810178E-2</v>
      </c>
      <c r="U362" s="5">
        <f t="shared" si="460"/>
        <v>4.6724752235560135E-2</v>
      </c>
      <c r="V362" s="5">
        <f t="shared" si="461"/>
        <v>2.4662700510741349E-3</v>
      </c>
      <c r="W362" s="5">
        <f t="shared" si="462"/>
        <v>3.819524451233873E-2</v>
      </c>
      <c r="X362" s="5">
        <f t="shared" si="463"/>
        <v>2.784433324949492E-2</v>
      </c>
      <c r="Y362" s="5">
        <f t="shared" si="464"/>
        <v>1.014925946944089E-2</v>
      </c>
      <c r="Z362" s="5">
        <f t="shared" si="465"/>
        <v>9.9456685396905747E-3</v>
      </c>
      <c r="AA362" s="5">
        <f t="shared" si="466"/>
        <v>1.1354114793241107E-2</v>
      </c>
      <c r="AB362" s="5">
        <f t="shared" si="467"/>
        <v>6.4810084019805538E-3</v>
      </c>
      <c r="AC362" s="5">
        <f t="shared" si="468"/>
        <v>1.2828251749187313E-4</v>
      </c>
      <c r="AD362" s="5">
        <f t="shared" si="469"/>
        <v>1.0901056802223247E-2</v>
      </c>
      <c r="AE362" s="5">
        <f t="shared" si="470"/>
        <v>7.9468704088207429E-3</v>
      </c>
      <c r="AF362" s="5">
        <f t="shared" si="471"/>
        <v>2.8966342640151586E-3</v>
      </c>
      <c r="AG362" s="5">
        <f t="shared" si="472"/>
        <v>7.0388212615568309E-4</v>
      </c>
      <c r="AH362" s="5">
        <f t="shared" si="473"/>
        <v>1.8125980913586055E-3</v>
      </c>
      <c r="AI362" s="5">
        <f t="shared" si="474"/>
        <v>2.0692874210681898E-3</v>
      </c>
      <c r="AJ362" s="5">
        <f t="shared" si="475"/>
        <v>1.1811637812609548E-3</v>
      </c>
      <c r="AK362" s="5">
        <f t="shared" si="476"/>
        <v>4.4947771680826069E-4</v>
      </c>
      <c r="AL362" s="5">
        <f t="shared" si="477"/>
        <v>4.2704564099161354E-6</v>
      </c>
      <c r="AM362" s="5">
        <f t="shared" si="478"/>
        <v>2.4889598885412911E-3</v>
      </c>
      <c r="AN362" s="5">
        <f t="shared" si="479"/>
        <v>1.8144517587466E-3</v>
      </c>
      <c r="AO362" s="5">
        <f t="shared" si="480"/>
        <v>6.6136766606313525E-4</v>
      </c>
      <c r="AP362" s="5">
        <f t="shared" si="481"/>
        <v>1.6071234285334178E-4</v>
      </c>
      <c r="AQ362" s="5">
        <f t="shared" si="482"/>
        <v>2.9289824485021509E-5</v>
      </c>
      <c r="AR362" s="5">
        <f t="shared" si="483"/>
        <v>2.6427680172008461E-4</v>
      </c>
      <c r="AS362" s="5">
        <f t="shared" si="484"/>
        <v>3.0170210599174201E-4</v>
      </c>
      <c r="AT362" s="5">
        <f t="shared" si="485"/>
        <v>1.7221367930784717E-4</v>
      </c>
      <c r="AU362" s="5">
        <f t="shared" si="486"/>
        <v>6.5533851110644403E-5</v>
      </c>
      <c r="AV362" s="5">
        <f t="shared" si="487"/>
        <v>1.8703591050315099E-5</v>
      </c>
      <c r="AW362" s="5">
        <f t="shared" si="488"/>
        <v>9.8723062719258758E-8</v>
      </c>
      <c r="AX362" s="5">
        <f t="shared" si="489"/>
        <v>4.7357192358818265E-4</v>
      </c>
      <c r="AY362" s="5">
        <f t="shared" si="490"/>
        <v>3.4523393229578492E-4</v>
      </c>
      <c r="AZ362" s="5">
        <f t="shared" si="491"/>
        <v>1.2583776832181351E-4</v>
      </c>
      <c r="BA362" s="5">
        <f t="shared" si="492"/>
        <v>3.0578577702200663E-5</v>
      </c>
      <c r="BB362" s="5">
        <f t="shared" si="493"/>
        <v>5.5729457862260658E-6</v>
      </c>
      <c r="BC362" s="5">
        <f t="shared" si="494"/>
        <v>8.1253549563176033E-7</v>
      </c>
      <c r="BD362" s="5">
        <f t="shared" si="495"/>
        <v>3.2109631408990245E-5</v>
      </c>
      <c r="BE362" s="5">
        <f t="shared" si="496"/>
        <v>3.6656805877996614E-5</v>
      </c>
      <c r="BF362" s="5">
        <f t="shared" si="497"/>
        <v>2.0923962035903407E-5</v>
      </c>
      <c r="BG362" s="5">
        <f t="shared" si="498"/>
        <v>7.9623629099432849E-6</v>
      </c>
      <c r="BH362" s="5">
        <f t="shared" si="499"/>
        <v>2.2724863126132817E-6</v>
      </c>
      <c r="BI362" s="5">
        <f t="shared" si="500"/>
        <v>5.1886045380480987E-7</v>
      </c>
      <c r="BJ362" s="8">
        <f t="shared" si="501"/>
        <v>0.45415805663781228</v>
      </c>
      <c r="BK362" s="8">
        <f t="shared" si="502"/>
        <v>0.31183254762832419</v>
      </c>
      <c r="BL362" s="8">
        <f t="shared" si="503"/>
        <v>0.22421113371966103</v>
      </c>
      <c r="BM362" s="8">
        <f t="shared" si="504"/>
        <v>0.28815531758242163</v>
      </c>
      <c r="BN362" s="8">
        <f t="shared" si="505"/>
        <v>0.71164695373383346</v>
      </c>
    </row>
    <row r="363" spans="1:66" x14ac:dyDescent="0.25">
      <c r="A363" t="s">
        <v>192</v>
      </c>
      <c r="B363" t="s">
        <v>281</v>
      </c>
      <c r="C363" t="s">
        <v>201</v>
      </c>
      <c r="D363" t="s">
        <v>540</v>
      </c>
      <c r="E363">
        <f>VLOOKUP(A363,home!$A$2:$E$405,3,FALSE)</f>
        <v>1.40350877192982</v>
      </c>
      <c r="F363">
        <f>VLOOKUP(B363,home!$B$2:$E$405,3,FALSE)</f>
        <v>1.5</v>
      </c>
      <c r="G363">
        <f>VLOOKUP(C363,away!$B$2:$E$405,4,FALSE)</f>
        <v>1.1299999999999999</v>
      </c>
      <c r="H363">
        <f>VLOOKUP(A363,away!$A$2:$E$405,3,FALSE)</f>
        <v>1.06578947368421</v>
      </c>
      <c r="I363">
        <f>VLOOKUP(C363,away!$B$2:$E$405,3,FALSE)</f>
        <v>0.34</v>
      </c>
      <c r="J363">
        <f>VLOOKUP(B363,home!$B$2:$E$405,4,FALSE)</f>
        <v>0.59</v>
      </c>
      <c r="K363" s="3">
        <f t="shared" si="450"/>
        <v>2.3789473684210449</v>
      </c>
      <c r="L363" s="3">
        <f t="shared" si="451"/>
        <v>0.21379736842105251</v>
      </c>
      <c r="M363" s="5">
        <f t="shared" si="452"/>
        <v>7.4814412143795445E-2</v>
      </c>
      <c r="N363" s="5">
        <f t="shared" si="453"/>
        <v>0.17797954888944967</v>
      </c>
      <c r="O363" s="5">
        <f t="shared" si="454"/>
        <v>1.59951244363115E-2</v>
      </c>
      <c r="P363" s="5">
        <f t="shared" si="455"/>
        <v>3.8051559185330396E-2</v>
      </c>
      <c r="Q363" s="5">
        <f t="shared" si="456"/>
        <v>0.21170198973166052</v>
      </c>
      <c r="R363" s="5">
        <f t="shared" si="457"/>
        <v>1.709857756025335E-3</v>
      </c>
      <c r="S363" s="5">
        <f t="shared" si="458"/>
        <v>4.8383764402631282E-3</v>
      </c>
      <c r="T363" s="5">
        <f t="shared" si="459"/>
        <v>4.5261328294129703E-2</v>
      </c>
      <c r="U363" s="5">
        <f t="shared" si="460"/>
        <v>4.0676616090707836E-3</v>
      </c>
      <c r="V363" s="5">
        <f t="shared" si="461"/>
        <v>2.7342884910065533E-4</v>
      </c>
      <c r="W363" s="5">
        <f t="shared" si="462"/>
        <v>0.16787596378721095</v>
      </c>
      <c r="X363" s="5">
        <f t="shared" si="463"/>
        <v>3.5891439278853611E-2</v>
      </c>
      <c r="Y363" s="5">
        <f t="shared" si="464"/>
        <v>3.8367476333314508E-3</v>
      </c>
      <c r="Z363" s="5">
        <f t="shared" si="465"/>
        <v>1.2185436287084763E-4</v>
      </c>
      <c r="AA363" s="5">
        <f t="shared" si="466"/>
        <v>2.898851158822261E-4</v>
      </c>
      <c r="AB363" s="5">
        <f t="shared" si="467"/>
        <v>3.4481071678622578E-4</v>
      </c>
      <c r="AC363" s="5">
        <f t="shared" si="468"/>
        <v>8.6918363524437014E-6</v>
      </c>
      <c r="AD363" s="5">
        <f t="shared" si="469"/>
        <v>9.984202056818299E-2</v>
      </c>
      <c r="AE363" s="5">
        <f t="shared" si="470"/>
        <v>2.1345961255318121E-2</v>
      </c>
      <c r="AF363" s="5">
        <f t="shared" si="471"/>
        <v>2.2818551714023807E-3</v>
      </c>
      <c r="AG363" s="5">
        <f t="shared" si="472"/>
        <v>1.6261821025459968E-4</v>
      </c>
      <c r="AH363" s="5">
        <f t="shared" si="473"/>
        <v>6.5130355281028038E-6</v>
      </c>
      <c r="AI363" s="5">
        <f t="shared" si="474"/>
        <v>1.5494168730012937E-5</v>
      </c>
      <c r="AJ363" s="5">
        <f t="shared" si="475"/>
        <v>1.8429905963067962E-5</v>
      </c>
      <c r="AK363" s="5">
        <f t="shared" si="476"/>
        <v>1.4614592097029285E-5</v>
      </c>
      <c r="AL363" s="5">
        <f t="shared" si="477"/>
        <v>1.7683112968048461E-7</v>
      </c>
      <c r="AM363" s="5">
        <f t="shared" si="478"/>
        <v>4.7503782417703783E-2</v>
      </c>
      <c r="AN363" s="5">
        <f t="shared" si="479"/>
        <v>1.0156183670951332E-2</v>
      </c>
      <c r="AO363" s="5">
        <f t="shared" si="480"/>
        <v>1.0856826710251299E-3</v>
      </c>
      <c r="AP363" s="5">
        <f t="shared" si="481"/>
        <v>7.7372032668504068E-5</v>
      </c>
      <c r="AQ363" s="5">
        <f t="shared" si="482"/>
        <v>4.1354842434784654E-6</v>
      </c>
      <c r="AR363" s="5">
        <f t="shared" si="483"/>
        <v>2.7849397126823988E-7</v>
      </c>
      <c r="AS363" s="5">
        <f t="shared" si="484"/>
        <v>6.625225000697053E-7</v>
      </c>
      <c r="AT363" s="5">
        <f t="shared" si="485"/>
        <v>7.8805307903027875E-7</v>
      </c>
      <c r="AU363" s="5">
        <f t="shared" si="486"/>
        <v>6.2491226617839442E-7</v>
      </c>
      <c r="AV363" s="5">
        <f t="shared" si="487"/>
        <v>3.7165834777978056E-7</v>
      </c>
      <c r="AW363" s="5">
        <f t="shared" si="488"/>
        <v>2.4982932224613213E-9</v>
      </c>
      <c r="AX363" s="5">
        <f t="shared" si="489"/>
        <v>1.8834833028773711E-2</v>
      </c>
      <c r="AY363" s="5">
        <f t="shared" si="490"/>
        <v>4.0268377362017412E-3</v>
      </c>
      <c r="AZ363" s="5">
        <f t="shared" si="491"/>
        <v>4.3046365552926045E-4</v>
      </c>
      <c r="BA363" s="5">
        <f t="shared" si="492"/>
        <v>3.0677332251020795E-5</v>
      </c>
      <c r="BB363" s="5">
        <f t="shared" si="493"/>
        <v>1.6396832263616311E-6</v>
      </c>
      <c r="BC363" s="5">
        <f t="shared" si="494"/>
        <v>7.0111991768051539E-8</v>
      </c>
      <c r="BD363" s="5">
        <f t="shared" si="495"/>
        <v>9.9235463630463243E-9</v>
      </c>
      <c r="BE363" s="5">
        <f t="shared" si="496"/>
        <v>2.3607594505773287E-8</v>
      </c>
      <c r="BF363" s="5">
        <f t="shared" si="497"/>
        <v>2.8080612412130247E-8</v>
      </c>
      <c r="BG363" s="5">
        <f t="shared" si="498"/>
        <v>2.2267433000496192E-8</v>
      </c>
      <c r="BH363" s="5">
        <f t="shared" si="499"/>
        <v>1.3243262784505581E-8</v>
      </c>
      <c r="BI363" s="5">
        <f t="shared" si="500"/>
        <v>6.301005030101586E-9</v>
      </c>
      <c r="BJ363" s="8">
        <f t="shared" si="501"/>
        <v>0.84833115064436015</v>
      </c>
      <c r="BK363" s="8">
        <f t="shared" si="502"/>
        <v>0.12201348302217349</v>
      </c>
      <c r="BL363" s="8">
        <f t="shared" si="503"/>
        <v>2.2465220400012708E-2</v>
      </c>
      <c r="BM363" s="8">
        <f t="shared" si="504"/>
        <v>0.4686523810489357</v>
      </c>
      <c r="BN363" s="8">
        <f t="shared" si="505"/>
        <v>0.52025249214257296</v>
      </c>
    </row>
    <row r="364" spans="1:66" x14ac:dyDescent="0.25">
      <c r="A364" t="s">
        <v>192</v>
      </c>
      <c r="B364" t="s">
        <v>202</v>
      </c>
      <c r="C364" t="s">
        <v>199</v>
      </c>
      <c r="D364" t="s">
        <v>540</v>
      </c>
      <c r="E364">
        <f>VLOOKUP(A364,home!$A$2:$E$405,3,FALSE)</f>
        <v>1.40350877192982</v>
      </c>
      <c r="F364">
        <f>VLOOKUP(B364,home!$B$2:$E$405,3,FALSE)</f>
        <v>0.53</v>
      </c>
      <c r="G364">
        <f>VLOOKUP(C364,away!$B$2:$E$405,4,FALSE)</f>
        <v>1.1599999999999999</v>
      </c>
      <c r="H364">
        <f>VLOOKUP(A364,away!$A$2:$E$405,3,FALSE)</f>
        <v>1.06578947368421</v>
      </c>
      <c r="I364">
        <f>VLOOKUP(C364,away!$B$2:$E$405,3,FALSE)</f>
        <v>0.71</v>
      </c>
      <c r="J364">
        <f>VLOOKUP(B364,home!$B$2:$E$405,4,FALSE)</f>
        <v>0.99</v>
      </c>
      <c r="K364" s="3">
        <f t="shared" si="450"/>
        <v>0.86287719298245336</v>
      </c>
      <c r="L364" s="3">
        <f t="shared" si="451"/>
        <v>0.74914342105263121</v>
      </c>
      <c r="M364" s="5">
        <f t="shared" si="452"/>
        <v>0.19948412614067915</v>
      </c>
      <c r="N364" s="5">
        <f t="shared" si="453"/>
        <v>0.17213030280882685</v>
      </c>
      <c r="O364" s="5">
        <f t="shared" si="454"/>
        <v>0.14944222070272301</v>
      </c>
      <c r="P364" s="5">
        <f t="shared" si="455"/>
        <v>0.1289502839130299</v>
      </c>
      <c r="Q364" s="5">
        <f t="shared" si="456"/>
        <v>7.42636562574501E-2</v>
      </c>
      <c r="R364" s="5">
        <f t="shared" si="457"/>
        <v>5.5976828233470118E-2</v>
      </c>
      <c r="S364" s="5">
        <f t="shared" si="458"/>
        <v>2.0838971053672432E-2</v>
      </c>
      <c r="T364" s="5">
        <f t="shared" si="459"/>
        <v>5.5634129508582819E-2</v>
      </c>
      <c r="U364" s="5">
        <f t="shared" si="460"/>
        <v>4.8301128418157632E-2</v>
      </c>
      <c r="V364" s="5">
        <f t="shared" si="461"/>
        <v>1.4967446760547566E-3</v>
      </c>
      <c r="W364" s="5">
        <f t="shared" si="462"/>
        <v>2.1360138417347456E-2</v>
      </c>
      <c r="X364" s="5">
        <f t="shared" si="463"/>
        <v>1.600180716812941E-2</v>
      </c>
      <c r="Y364" s="5">
        <f t="shared" si="464"/>
        <v>5.9938242824784903E-3</v>
      </c>
      <c r="Z364" s="5">
        <f t="shared" si="465"/>
        <v>1.3978224200832444E-2</v>
      </c>
      <c r="AA364" s="5">
        <f t="shared" si="466"/>
        <v>1.2061490861293694E-2</v>
      </c>
      <c r="AB364" s="5">
        <f t="shared" si="467"/>
        <v>5.2037926887883081E-3</v>
      </c>
      <c r="AC364" s="5">
        <f t="shared" si="468"/>
        <v>6.0470240996289319E-5</v>
      </c>
      <c r="AD364" s="5">
        <f t="shared" si="469"/>
        <v>4.6077940698193579E-3</v>
      </c>
      <c r="AE364" s="5">
        <f t="shared" si="470"/>
        <v>3.4518986129705009E-3</v>
      </c>
      <c r="AF364" s="5">
        <f t="shared" si="471"/>
        <v>1.2929835680237764E-3</v>
      </c>
      <c r="AG364" s="5">
        <f t="shared" si="472"/>
        <v>3.2287671117138983E-4</v>
      </c>
      <c r="AH364" s="5">
        <f t="shared" si="473"/>
        <v>2.6179236745130742E-3</v>
      </c>
      <c r="AI364" s="5">
        <f t="shared" si="474"/>
        <v>2.2589466317061509E-3</v>
      </c>
      <c r="AJ364" s="5">
        <f t="shared" si="475"/>
        <v>9.7459676433188575E-4</v>
      </c>
      <c r="AK364" s="5">
        <f t="shared" si="476"/>
        <v>2.803191067654931E-4</v>
      </c>
      <c r="AL364" s="5">
        <f t="shared" si="477"/>
        <v>1.563563957818244E-6</v>
      </c>
      <c r="AM364" s="5">
        <f t="shared" si="478"/>
        <v>7.9519208256138482E-4</v>
      </c>
      <c r="AN364" s="5">
        <f t="shared" si="479"/>
        <v>5.9571291712400226E-4</v>
      </c>
      <c r="AO364" s="5">
        <f t="shared" si="480"/>
        <v>2.2313720634975875E-4</v>
      </c>
      <c r="AP364" s="5">
        <f t="shared" si="481"/>
        <v>5.572059004299507E-5</v>
      </c>
      <c r="AQ364" s="5">
        <f t="shared" si="482"/>
        <v>1.0435678361970125E-5</v>
      </c>
      <c r="AR364" s="5">
        <f t="shared" si="483"/>
        <v>3.9224005951587999E-4</v>
      </c>
      <c r="AS364" s="5">
        <f t="shared" si="484"/>
        <v>3.3845500153033292E-4</v>
      </c>
      <c r="AT364" s="5">
        <f t="shared" si="485"/>
        <v>1.460225508356828E-4</v>
      </c>
      <c r="AU364" s="5">
        <f t="shared" si="486"/>
        <v>4.1999842925743869E-5</v>
      </c>
      <c r="AV364" s="5">
        <f t="shared" si="487"/>
        <v>9.0601766423674521E-6</v>
      </c>
      <c r="AW364" s="5">
        <f t="shared" si="488"/>
        <v>2.8075474834002616E-8</v>
      </c>
      <c r="AX364" s="5">
        <f t="shared" si="489"/>
        <v>1.1435885201373977E-4</v>
      </c>
      <c r="AY364" s="5">
        <f t="shared" si="490"/>
        <v>8.5671181625224612E-5</v>
      </c>
      <c r="AZ364" s="5">
        <f t="shared" si="491"/>
        <v>3.2090001044171029E-5</v>
      </c>
      <c r="BA364" s="5">
        <f t="shared" si="492"/>
        <v>8.0133377212709327E-6</v>
      </c>
      <c r="BB364" s="5">
        <f t="shared" si="493"/>
        <v>1.5007848086407506E-6</v>
      </c>
      <c r="BC364" s="5">
        <f t="shared" si="494"/>
        <v>2.2486061316179014E-7</v>
      </c>
      <c r="BD364" s="5">
        <f t="shared" si="495"/>
        <v>4.8974010009935652E-5</v>
      </c>
      <c r="BE364" s="5">
        <f t="shared" si="496"/>
        <v>4.2258556286467839E-5</v>
      </c>
      <c r="BF364" s="5">
        <f t="shared" si="497"/>
        <v>1.8231972213979189E-5</v>
      </c>
      <c r="BG364" s="5">
        <f t="shared" si="498"/>
        <v>5.2439843355108165E-6</v>
      </c>
      <c r="BH364" s="5">
        <f t="shared" si="499"/>
        <v>1.131228620867382E-6</v>
      </c>
      <c r="BI364" s="5">
        <f t="shared" si="500"/>
        <v>1.9522227539909182E-7</v>
      </c>
      <c r="BJ364" s="8">
        <f t="shared" si="501"/>
        <v>0.35698146889706645</v>
      </c>
      <c r="BK364" s="8">
        <f t="shared" si="502"/>
        <v>0.35091783077001559</v>
      </c>
      <c r="BL364" s="8">
        <f t="shared" si="503"/>
        <v>0.27816105968694155</v>
      </c>
      <c r="BM364" s="8">
        <f t="shared" si="504"/>
        <v>0.21970552239252655</v>
      </c>
      <c r="BN364" s="8">
        <f t="shared" si="505"/>
        <v>0.78024741805617925</v>
      </c>
    </row>
    <row r="365" spans="1:66" x14ac:dyDescent="0.25">
      <c r="A365" t="s">
        <v>32</v>
      </c>
      <c r="B365" t="s">
        <v>206</v>
      </c>
      <c r="C365" t="s">
        <v>195</v>
      </c>
      <c r="D365" t="s">
        <v>540</v>
      </c>
      <c r="E365">
        <f>VLOOKUP(A365,home!$A$2:$E$405,3,FALSE)</f>
        <v>1.25</v>
      </c>
      <c r="F365">
        <f>VLOOKUP(B365,home!$B$2:$E$405,3,FALSE)</f>
        <v>0.93</v>
      </c>
      <c r="G365">
        <f>VLOOKUP(C365,away!$B$2:$E$405,4,FALSE)</f>
        <v>1.1100000000000001</v>
      </c>
      <c r="H365">
        <f>VLOOKUP(A365,away!$A$2:$E$405,3,FALSE)</f>
        <v>1.1499999999999999</v>
      </c>
      <c r="I365">
        <f>VLOOKUP(C365,away!$B$2:$E$405,3,FALSE)</f>
        <v>0.98</v>
      </c>
      <c r="J365">
        <f>VLOOKUP(B365,home!$B$2:$E$405,4,FALSE)</f>
        <v>1.21</v>
      </c>
      <c r="K365" s="3">
        <f t="shared" si="450"/>
        <v>1.2903750000000003</v>
      </c>
      <c r="L365" s="3">
        <f t="shared" si="451"/>
        <v>1.3636699999999999</v>
      </c>
      <c r="M365" s="5">
        <f t="shared" si="452"/>
        <v>7.0366006123510197E-2</v>
      </c>
      <c r="N365" s="5">
        <f t="shared" si="453"/>
        <v>9.079853515162449E-2</v>
      </c>
      <c r="O365" s="5">
        <f t="shared" si="454"/>
        <v>9.5956011570447142E-2</v>
      </c>
      <c r="P365" s="5">
        <f t="shared" si="455"/>
        <v>0.12381923843021575</v>
      </c>
      <c r="Q365" s="5">
        <f t="shared" si="456"/>
        <v>5.858207989813876E-2</v>
      </c>
      <c r="R365" s="5">
        <f t="shared" si="457"/>
        <v>6.5426167149135822E-2</v>
      </c>
      <c r="S365" s="5">
        <f t="shared" si="458"/>
        <v>5.4469496885074277E-2</v>
      </c>
      <c r="T365" s="5">
        <f t="shared" si="459"/>
        <v>7.9886624894694863E-2</v>
      </c>
      <c r="U365" s="5">
        <f t="shared" si="460"/>
        <v>8.4424290435066163E-2</v>
      </c>
      <c r="V365" s="5">
        <f t="shared" si="461"/>
        <v>1.0649668297925977E-2</v>
      </c>
      <c r="W365" s="5">
        <f t="shared" si="462"/>
        <v>2.5197617116186927E-2</v>
      </c>
      <c r="X365" s="5">
        <f t="shared" si="463"/>
        <v>3.4361234532830617E-2</v>
      </c>
      <c r="Y365" s="5">
        <f t="shared" si="464"/>
        <v>2.3428692347692567E-2</v>
      </c>
      <c r="Z365" s="5">
        <f t="shared" si="465"/>
        <v>2.9739900452087357E-2</v>
      </c>
      <c r="AA365" s="5">
        <f t="shared" si="466"/>
        <v>3.8375624045862228E-2</v>
      </c>
      <c r="AB365" s="5">
        <f t="shared" si="467"/>
        <v>2.4759472939089752E-2</v>
      </c>
      <c r="AC365" s="5">
        <f t="shared" si="468"/>
        <v>1.1712276733713842E-3</v>
      </c>
      <c r="AD365" s="5">
        <f t="shared" si="469"/>
        <v>8.1285937965749309E-3</v>
      </c>
      <c r="AE365" s="5">
        <f t="shared" si="470"/>
        <v>1.1084719502575334E-2</v>
      </c>
      <c r="AF365" s="5">
        <f t="shared" si="471"/>
        <v>7.5579497220384529E-3</v>
      </c>
      <c r="AG365" s="5">
        <f t="shared" si="472"/>
        <v>3.4355164324840599E-3</v>
      </c>
      <c r="AH365" s="5">
        <f t="shared" si="473"/>
        <v>1.0138852512374489E-2</v>
      </c>
      <c r="AI365" s="5">
        <f t="shared" si="474"/>
        <v>1.3082921810655235E-2</v>
      </c>
      <c r="AJ365" s="5">
        <f t="shared" si="475"/>
        <v>8.4409376157121279E-3</v>
      </c>
      <c r="AK365" s="5">
        <f t="shared" si="476"/>
        <v>3.6306582919581783E-3</v>
      </c>
      <c r="AL365" s="5">
        <f t="shared" si="477"/>
        <v>8.2437828454092136E-5</v>
      </c>
      <c r="AM365" s="5">
        <f t="shared" si="478"/>
        <v>2.097786844051075E-3</v>
      </c>
      <c r="AN365" s="5">
        <f t="shared" si="479"/>
        <v>2.8606889856271286E-3</v>
      </c>
      <c r="AO365" s="5">
        <f t="shared" si="480"/>
        <v>1.9505178745150736E-3</v>
      </c>
      <c r="AP365" s="5">
        <f t="shared" si="481"/>
        <v>8.8662090331332363E-4</v>
      </c>
      <c r="AQ365" s="5">
        <f t="shared" si="482"/>
        <v>3.0226458180531991E-4</v>
      </c>
      <c r="AR365" s="5">
        <f t="shared" si="483"/>
        <v>2.7652098011099443E-3</v>
      </c>
      <c r="AS365" s="5">
        <f t="shared" si="484"/>
        <v>3.5681575971072453E-3</v>
      </c>
      <c r="AT365" s="5">
        <f t="shared" si="485"/>
        <v>2.3021306796836322E-3</v>
      </c>
      <c r="AU365" s="5">
        <f t="shared" si="486"/>
        <v>9.9020395859892208E-4</v>
      </c>
      <c r="AV365" s="5">
        <f t="shared" si="487"/>
        <v>3.1943360826927115E-4</v>
      </c>
      <c r="AW365" s="5">
        <f t="shared" si="488"/>
        <v>4.0294824555189565E-6</v>
      </c>
      <c r="AX365" s="5">
        <f t="shared" si="489"/>
        <v>4.5115528314873467E-4</v>
      </c>
      <c r="AY365" s="5">
        <f t="shared" si="490"/>
        <v>6.1522692497143481E-4</v>
      </c>
      <c r="AZ365" s="5">
        <f t="shared" si="491"/>
        <v>4.194832503878983E-4</v>
      </c>
      <c r="BA365" s="5">
        <f t="shared" si="492"/>
        <v>1.9067890801882181E-4</v>
      </c>
      <c r="BB365" s="5">
        <f t="shared" si="493"/>
        <v>6.5005776624506666E-5</v>
      </c>
      <c r="BC365" s="5">
        <f t="shared" si="494"/>
        <v>1.7729285481908203E-5</v>
      </c>
      <c r="BD365" s="5">
        <f t="shared" si="495"/>
        <v>6.284722749132658E-4</v>
      </c>
      <c r="BE365" s="5">
        <f t="shared" si="496"/>
        <v>8.1096491174120549E-4</v>
      </c>
      <c r="BF365" s="5">
        <f t="shared" si="497"/>
        <v>5.2322442399402932E-4</v>
      </c>
      <c r="BG365" s="5">
        <f t="shared" si="498"/>
        <v>2.2505190537043179E-4</v>
      </c>
      <c r="BH365" s="5">
        <f t="shared" si="499"/>
        <v>7.2600338098092765E-5</v>
      </c>
      <c r="BI365" s="5">
        <f t="shared" si="500"/>
        <v>1.873633225466529E-5</v>
      </c>
      <c r="BJ365" s="8">
        <f t="shared" si="501"/>
        <v>0.35231872201278619</v>
      </c>
      <c r="BK365" s="8">
        <f t="shared" si="502"/>
        <v>0.26117330216352314</v>
      </c>
      <c r="BL365" s="8">
        <f t="shared" si="503"/>
        <v>0.35645912220144194</v>
      </c>
      <c r="BM365" s="8">
        <f t="shared" si="504"/>
        <v>0.49413181106425053</v>
      </c>
      <c r="BN365" s="8">
        <f t="shared" si="505"/>
        <v>0.50494803832307211</v>
      </c>
    </row>
    <row r="366" spans="1:66" x14ac:dyDescent="0.25">
      <c r="A366" t="s">
        <v>32</v>
      </c>
      <c r="B366" t="s">
        <v>210</v>
      </c>
      <c r="C366" t="s">
        <v>325</v>
      </c>
      <c r="D366" t="s">
        <v>540</v>
      </c>
      <c r="E366">
        <f>VLOOKUP(A366,home!$A$2:$E$405,3,FALSE)</f>
        <v>1.25</v>
      </c>
      <c r="F366">
        <f>VLOOKUP(B366,home!$B$2:$E$405,3,FALSE)</f>
        <v>1.33</v>
      </c>
      <c r="G366">
        <f>VLOOKUP(C366,away!$B$2:$E$405,4,FALSE)</f>
        <v>0.71</v>
      </c>
      <c r="H366">
        <f>VLOOKUP(A366,away!$A$2:$E$405,3,FALSE)</f>
        <v>1.1499999999999999</v>
      </c>
      <c r="I366">
        <f>VLOOKUP(C366,away!$B$2:$E$405,3,FALSE)</f>
        <v>1.1200000000000001</v>
      </c>
      <c r="J366">
        <f>VLOOKUP(B366,home!$B$2:$E$405,4,FALSE)</f>
        <v>0.82</v>
      </c>
      <c r="K366" s="3">
        <f t="shared" si="450"/>
        <v>1.180375</v>
      </c>
      <c r="L366" s="3">
        <f t="shared" si="451"/>
        <v>1.05616</v>
      </c>
      <c r="M366" s="5">
        <f t="shared" si="452"/>
        <v>0.10682802291808532</v>
      </c>
      <c r="N366" s="5">
        <f t="shared" si="453"/>
        <v>0.12609712755193495</v>
      </c>
      <c r="O366" s="5">
        <f t="shared" si="454"/>
        <v>0.11282748468516499</v>
      </c>
      <c r="P366" s="5">
        <f t="shared" si="455"/>
        <v>0.13317874223525161</v>
      </c>
      <c r="Q366" s="5">
        <f t="shared" si="456"/>
        <v>7.4420948467057615E-2</v>
      </c>
      <c r="R366" s="5">
        <f t="shared" si="457"/>
        <v>5.9581938112541921E-2</v>
      </c>
      <c r="S366" s="5">
        <f t="shared" si="458"/>
        <v>4.1507314510921503E-2</v>
      </c>
      <c r="T366" s="5">
        <f t="shared" si="459"/>
        <v>7.860042893296755E-2</v>
      </c>
      <c r="U366" s="5">
        <f t="shared" si="460"/>
        <v>7.0329030199591663E-2</v>
      </c>
      <c r="V366" s="5">
        <f t="shared" si="461"/>
        <v>5.7495233815259925E-3</v>
      </c>
      <c r="W366" s="5">
        <f t="shared" si="462"/>
        <v>2.9281542348934375E-2</v>
      </c>
      <c r="X366" s="5">
        <f t="shared" si="463"/>
        <v>3.0925993767250526E-2</v>
      </c>
      <c r="Y366" s="5">
        <f t="shared" si="464"/>
        <v>1.6331398788609657E-2</v>
      </c>
      <c r="Z366" s="5">
        <f t="shared" si="465"/>
        <v>2.0976019918980762E-2</v>
      </c>
      <c r="AA366" s="5">
        <f t="shared" si="466"/>
        <v>2.4759569511866916E-2</v>
      </c>
      <c r="AB366" s="5">
        <f t="shared" si="467"/>
        <v>1.4612788431284954E-2</v>
      </c>
      <c r="AC366" s="5">
        <f t="shared" si="468"/>
        <v>4.4798304759355193E-4</v>
      </c>
      <c r="AD366" s="5">
        <f t="shared" si="469"/>
        <v>8.6408001375308588E-3</v>
      </c>
      <c r="AE366" s="5">
        <f t="shared" si="470"/>
        <v>9.1260674732545899E-3</v>
      </c>
      <c r="AF366" s="5">
        <f t="shared" si="471"/>
        <v>4.8192937112762832E-3</v>
      </c>
      <c r="AG366" s="5">
        <f t="shared" si="472"/>
        <v>1.6966484153671869E-3</v>
      </c>
      <c r="AH366" s="5">
        <f t="shared" si="473"/>
        <v>5.5385082994076794E-3</v>
      </c>
      <c r="AI366" s="5">
        <f t="shared" si="474"/>
        <v>6.5375167339133391E-3</v>
      </c>
      <c r="AJ366" s="5">
        <f t="shared" si="475"/>
        <v>3.8583606573964783E-3</v>
      </c>
      <c r="AK366" s="5">
        <f t="shared" si="476"/>
        <v>1.5181041536581228E-3</v>
      </c>
      <c r="AL366" s="5">
        <f t="shared" si="477"/>
        <v>2.233938893242353E-5</v>
      </c>
      <c r="AM366" s="5">
        <f t="shared" si="478"/>
        <v>2.039876892467595E-3</v>
      </c>
      <c r="AN366" s="5">
        <f t="shared" si="479"/>
        <v>2.1544363787485746E-3</v>
      </c>
      <c r="AO366" s="5">
        <f t="shared" si="480"/>
        <v>1.1377147628895473E-3</v>
      </c>
      <c r="AP366" s="5">
        <f t="shared" si="481"/>
        <v>4.0053627465780811E-4</v>
      </c>
      <c r="AQ366" s="5">
        <f t="shared" si="482"/>
        <v>1.0575759796064764E-4</v>
      </c>
      <c r="AR366" s="5">
        <f t="shared" si="483"/>
        <v>1.1699101851004833E-3</v>
      </c>
      <c r="AS366" s="5">
        <f t="shared" si="484"/>
        <v>1.3809327347379828E-3</v>
      </c>
      <c r="AT366" s="5">
        <f t="shared" si="485"/>
        <v>8.1500923838317323E-4</v>
      </c>
      <c r="AU366" s="5">
        <f t="shared" si="486"/>
        <v>3.2067217658551269E-4</v>
      </c>
      <c r="AV366" s="5">
        <f t="shared" si="487"/>
        <v>9.4628355109281189E-5</v>
      </c>
      <c r="AW366" s="5">
        <f t="shared" si="488"/>
        <v>7.7360364377570438E-7</v>
      </c>
      <c r="AX366" s="5">
        <f t="shared" si="489"/>
        <v>4.013032811577402E-4</v>
      </c>
      <c r="AY366" s="5">
        <f t="shared" si="490"/>
        <v>4.238404734275588E-4</v>
      </c>
      <c r="AZ366" s="5">
        <f t="shared" si="491"/>
        <v>2.2382167720762523E-4</v>
      </c>
      <c r="BA366" s="5">
        <f t="shared" si="492"/>
        <v>7.8797167533201841E-5</v>
      </c>
      <c r="BB366" s="5">
        <f t="shared" si="493"/>
        <v>2.080560411546661E-5</v>
      </c>
      <c r="BC366" s="5">
        <f t="shared" si="494"/>
        <v>4.3948093685182443E-6</v>
      </c>
      <c r="BD366" s="5">
        <f t="shared" si="495"/>
        <v>2.0593539018262094E-4</v>
      </c>
      <c r="BE366" s="5">
        <f t="shared" si="496"/>
        <v>2.4308098618681121E-4</v>
      </c>
      <c r="BF366" s="5">
        <f t="shared" si="497"/>
        <v>1.4346335953512862E-4</v>
      </c>
      <c r="BG366" s="5">
        <f t="shared" si="498"/>
        <v>5.6446854337092486E-5</v>
      </c>
      <c r="BH366" s="5">
        <f t="shared" si="499"/>
        <v>1.6657113922036396E-5</v>
      </c>
      <c r="BI366" s="5">
        <f t="shared" si="500"/>
        <v>3.9323281691447372E-6</v>
      </c>
      <c r="BJ366" s="8">
        <f t="shared" si="501"/>
        <v>0.38693153451371803</v>
      </c>
      <c r="BK366" s="8">
        <f t="shared" si="502"/>
        <v>0.288157765955738</v>
      </c>
      <c r="BL366" s="8">
        <f t="shared" si="503"/>
        <v>0.30401396950707521</v>
      </c>
      <c r="BM366" s="8">
        <f t="shared" si="504"/>
        <v>0.38672195905569162</v>
      </c>
      <c r="BN366" s="8">
        <f t="shared" si="505"/>
        <v>0.61293426397003636</v>
      </c>
    </row>
    <row r="367" spans="1:66" x14ac:dyDescent="0.25">
      <c r="A367" t="s">
        <v>32</v>
      </c>
      <c r="B367" t="s">
        <v>366</v>
      </c>
      <c r="C367" t="s">
        <v>362</v>
      </c>
      <c r="D367" t="s">
        <v>540</v>
      </c>
      <c r="E367">
        <f>VLOOKUP(A367,home!$A$2:$E$405,3,FALSE)</f>
        <v>1.25</v>
      </c>
      <c r="F367">
        <f>VLOOKUP(B367,home!$B$2:$E$405,3,FALSE)</f>
        <v>1.0900000000000001</v>
      </c>
      <c r="G367">
        <f>VLOOKUP(C367,away!$B$2:$E$405,4,FALSE)</f>
        <v>1.2</v>
      </c>
      <c r="H367">
        <f>VLOOKUP(A367,away!$A$2:$E$405,3,FALSE)</f>
        <v>1.1499999999999999</v>
      </c>
      <c r="I367">
        <f>VLOOKUP(C367,away!$B$2:$E$405,3,FALSE)</f>
        <v>1.29</v>
      </c>
      <c r="J367">
        <f>VLOOKUP(B367,home!$B$2:$E$405,4,FALSE)</f>
        <v>0.63</v>
      </c>
      <c r="K367" s="3">
        <f t="shared" si="450"/>
        <v>1.635</v>
      </c>
      <c r="L367" s="3">
        <f t="shared" si="451"/>
        <v>0.93460499999999991</v>
      </c>
      <c r="M367" s="5">
        <f t="shared" si="452"/>
        <v>7.6565782935869409E-2</v>
      </c>
      <c r="N367" s="5">
        <f t="shared" si="453"/>
        <v>0.12518505510014649</v>
      </c>
      <c r="O367" s="5">
        <f t="shared" si="454"/>
        <v>7.1558763560778227E-2</v>
      </c>
      <c r="P367" s="5">
        <f t="shared" si="455"/>
        <v>0.11699857842187239</v>
      </c>
      <c r="Q367" s="5">
        <f t="shared" si="456"/>
        <v>0.10233878254436977</v>
      </c>
      <c r="R367" s="5">
        <f t="shared" si="457"/>
        <v>3.3439589108860558E-2</v>
      </c>
      <c r="S367" s="5">
        <f t="shared" si="458"/>
        <v>4.4695772797766896E-2</v>
      </c>
      <c r="T367" s="5">
        <f t="shared" si="459"/>
        <v>9.5646337859880706E-2</v>
      </c>
      <c r="U367" s="5">
        <f t="shared" si="460"/>
        <v>5.4673728192987006E-2</v>
      </c>
      <c r="V367" s="5">
        <f t="shared" si="461"/>
        <v>7.5887421803110099E-3</v>
      </c>
      <c r="W367" s="5">
        <f t="shared" si="462"/>
        <v>5.5774636486681545E-2</v>
      </c>
      <c r="X367" s="5">
        <f t="shared" si="463"/>
        <v>5.212725413363499E-2</v>
      </c>
      <c r="Y367" s="5">
        <f t="shared" si="464"/>
        <v>2.4359196174782962E-2</v>
      </c>
      <c r="Z367" s="5">
        <f t="shared" si="465"/>
        <v>1.0417602393028873E-2</v>
      </c>
      <c r="AA367" s="5">
        <f t="shared" si="466"/>
        <v>1.7032779912602207E-2</v>
      </c>
      <c r="AB367" s="5">
        <f t="shared" si="467"/>
        <v>1.3924297578552309E-2</v>
      </c>
      <c r="AC367" s="5">
        <f t="shared" si="468"/>
        <v>7.2476243063608451E-4</v>
      </c>
      <c r="AD367" s="5">
        <f t="shared" si="469"/>
        <v>2.2797882663931086E-2</v>
      </c>
      <c r="AE367" s="5">
        <f t="shared" si="470"/>
        <v>2.1307015127123307E-2</v>
      </c>
      <c r="AF367" s="5">
        <f t="shared" si="471"/>
        <v>9.9568214364425377E-3</v>
      </c>
      <c r="AG367" s="5">
        <f t="shared" si="472"/>
        <v>3.101898366202126E-3</v>
      </c>
      <c r="AH367" s="5">
        <f t="shared" si="473"/>
        <v>2.4340858211341879E-3</v>
      </c>
      <c r="AI367" s="5">
        <f t="shared" si="474"/>
        <v>3.9797303175543967E-3</v>
      </c>
      <c r="AJ367" s="5">
        <f t="shared" si="475"/>
        <v>3.2534295346007204E-3</v>
      </c>
      <c r="AK367" s="5">
        <f t="shared" si="476"/>
        <v>1.7731190963573929E-3</v>
      </c>
      <c r="AL367" s="5">
        <f t="shared" si="477"/>
        <v>4.4299775083095312E-5</v>
      </c>
      <c r="AM367" s="5">
        <f t="shared" si="478"/>
        <v>7.454907631105465E-3</v>
      </c>
      <c r="AN367" s="5">
        <f t="shared" si="479"/>
        <v>6.9673939465693217E-3</v>
      </c>
      <c r="AO367" s="5">
        <f t="shared" si="480"/>
        <v>3.2558806097167099E-3</v>
      </c>
      <c r="AP367" s="5">
        <f t="shared" si="481"/>
        <v>1.0143207657480951E-3</v>
      </c>
      <c r="AQ367" s="5">
        <f t="shared" si="482"/>
        <v>2.3699731481799963E-4</v>
      </c>
      <c r="AR367" s="5">
        <f t="shared" si="483"/>
        <v>4.5498175577222353E-4</v>
      </c>
      <c r="AS367" s="5">
        <f t="shared" si="484"/>
        <v>7.4389517068758544E-4</v>
      </c>
      <c r="AT367" s="5">
        <f t="shared" si="485"/>
        <v>6.0813430203710125E-4</v>
      </c>
      <c r="AU367" s="5">
        <f t="shared" si="486"/>
        <v>3.3143319461022026E-4</v>
      </c>
      <c r="AV367" s="5">
        <f t="shared" si="487"/>
        <v>1.3547331829692755E-4</v>
      </c>
      <c r="AW367" s="5">
        <f t="shared" si="488"/>
        <v>1.8803767711572721E-6</v>
      </c>
      <c r="AX367" s="5">
        <f t="shared" si="489"/>
        <v>2.0314623294762388E-3</v>
      </c>
      <c r="AY367" s="5">
        <f t="shared" si="490"/>
        <v>1.8986148504401398E-3</v>
      </c>
      <c r="AZ367" s="5">
        <f t="shared" si="491"/>
        <v>8.8722746614780328E-4</v>
      </c>
      <c r="BA367" s="5">
        <f t="shared" si="492"/>
        <v>2.7640240866635588E-4</v>
      </c>
      <c r="BB367" s="5">
        <f t="shared" si="493"/>
        <v>6.4581768287904891E-5</v>
      </c>
      <c r="BC367" s="5">
        <f t="shared" si="494"/>
        <v>1.207168871014347E-5</v>
      </c>
      <c r="BD367" s="5">
        <f t="shared" si="495"/>
        <v>7.0871370642249795E-5</v>
      </c>
      <c r="BE367" s="5">
        <f t="shared" si="496"/>
        <v>1.1587469100007841E-4</v>
      </c>
      <c r="BF367" s="5">
        <f t="shared" si="497"/>
        <v>9.4727559892564131E-5</v>
      </c>
      <c r="BG367" s="5">
        <f t="shared" si="498"/>
        <v>5.1626520141447461E-5</v>
      </c>
      <c r="BH367" s="5">
        <f t="shared" si="499"/>
        <v>2.1102340107816654E-5</v>
      </c>
      <c r="BI367" s="5">
        <f t="shared" si="500"/>
        <v>6.9004652152560462E-6</v>
      </c>
      <c r="BJ367" s="8">
        <f t="shared" si="501"/>
        <v>0.5366947406728817</v>
      </c>
      <c r="BK367" s="8">
        <f t="shared" si="502"/>
        <v>0.24851655339197901</v>
      </c>
      <c r="BL367" s="8">
        <f t="shared" si="503"/>
        <v>0.20470454381183051</v>
      </c>
      <c r="BM367" s="8">
        <f t="shared" si="504"/>
        <v>0.4723501541241541</v>
      </c>
      <c r="BN367" s="8">
        <f t="shared" si="505"/>
        <v>0.52608655167189688</v>
      </c>
    </row>
    <row r="368" spans="1:66" x14ac:dyDescent="0.25">
      <c r="A368" t="s">
        <v>32</v>
      </c>
      <c r="B368" t="s">
        <v>209</v>
      </c>
      <c r="C368" t="s">
        <v>33</v>
      </c>
      <c r="D368" t="s">
        <v>540</v>
      </c>
      <c r="E368">
        <f>VLOOKUP(A368,home!$A$2:$E$405,3,FALSE)</f>
        <v>1.25</v>
      </c>
      <c r="F368">
        <f>VLOOKUP(B368,home!$B$2:$E$405,3,FALSE)</f>
        <v>1.02</v>
      </c>
      <c r="G368">
        <f>VLOOKUP(C368,away!$B$2:$E$405,4,FALSE)</f>
        <v>0.89</v>
      </c>
      <c r="H368">
        <f>VLOOKUP(A368,away!$A$2:$E$405,3,FALSE)</f>
        <v>1.1499999999999999</v>
      </c>
      <c r="I368">
        <f>VLOOKUP(C368,away!$B$2:$E$405,3,FALSE)</f>
        <v>0.57999999999999996</v>
      </c>
      <c r="J368">
        <f>VLOOKUP(B368,home!$B$2:$E$405,4,FALSE)</f>
        <v>1.26</v>
      </c>
      <c r="K368" s="3">
        <f t="shared" si="450"/>
        <v>1.1347499999999999</v>
      </c>
      <c r="L368" s="3">
        <f t="shared" si="451"/>
        <v>0.84041999999999994</v>
      </c>
      <c r="M368" s="5">
        <f t="shared" si="452"/>
        <v>0.13873772482486132</v>
      </c>
      <c r="N368" s="5">
        <f t="shared" si="453"/>
        <v>0.15743263324501133</v>
      </c>
      <c r="O368" s="5">
        <f t="shared" si="454"/>
        <v>0.11659795869730993</v>
      </c>
      <c r="P368" s="5">
        <f t="shared" si="455"/>
        <v>0.13230953363177242</v>
      </c>
      <c r="Q368" s="5">
        <f t="shared" si="456"/>
        <v>8.9323340287388336E-2</v>
      </c>
      <c r="R368" s="5">
        <f t="shared" si="457"/>
        <v>4.8995628224196598E-2</v>
      </c>
      <c r="S368" s="5">
        <f t="shared" si="458"/>
        <v>3.15447956061626E-2</v>
      </c>
      <c r="T368" s="5">
        <f t="shared" si="459"/>
        <v>7.50691216443269E-2</v>
      </c>
      <c r="U368" s="5">
        <f t="shared" si="460"/>
        <v>5.5597789127407073E-2</v>
      </c>
      <c r="V368" s="5">
        <f t="shared" si="461"/>
        <v>3.3425797573000049E-3</v>
      </c>
      <c r="W368" s="5">
        <f t="shared" si="462"/>
        <v>3.3786553463704627E-2</v>
      </c>
      <c r="X368" s="5">
        <f t="shared" si="463"/>
        <v>2.8394895261966643E-2</v>
      </c>
      <c r="Y368" s="5">
        <f t="shared" si="464"/>
        <v>1.1931818938031E-2</v>
      </c>
      <c r="Z368" s="5">
        <f t="shared" si="465"/>
        <v>1.3725635290726438E-2</v>
      </c>
      <c r="AA368" s="5">
        <f t="shared" si="466"/>
        <v>1.557516464615182E-2</v>
      </c>
      <c r="AB368" s="5">
        <f t="shared" si="467"/>
        <v>8.836959041110393E-3</v>
      </c>
      <c r="AC368" s="5">
        <f t="shared" si="468"/>
        <v>1.992316659787638E-4</v>
      </c>
      <c r="AD368" s="5">
        <f t="shared" si="469"/>
        <v>9.5848228857347059E-3</v>
      </c>
      <c r="AE368" s="5">
        <f t="shared" si="470"/>
        <v>8.0552768496291605E-3</v>
      </c>
      <c r="AF368" s="5">
        <f t="shared" si="471"/>
        <v>3.3849078849826691E-3</v>
      </c>
      <c r="AG368" s="5">
        <f t="shared" si="472"/>
        <v>9.4824809489904506E-4</v>
      </c>
      <c r="AH368" s="5">
        <f t="shared" si="473"/>
        <v>2.8838246027580775E-3</v>
      </c>
      <c r="AI368" s="5">
        <f t="shared" si="474"/>
        <v>3.2724199679797271E-3</v>
      </c>
      <c r="AJ368" s="5">
        <f t="shared" si="475"/>
        <v>1.8566892793324984E-3</v>
      </c>
      <c r="AK368" s="5">
        <f t="shared" si="476"/>
        <v>7.0229271990751737E-4</v>
      </c>
      <c r="AL368" s="5">
        <f t="shared" si="477"/>
        <v>7.6000233804058014E-6</v>
      </c>
      <c r="AM368" s="5">
        <f t="shared" si="478"/>
        <v>2.1752755539174913E-3</v>
      </c>
      <c r="AN368" s="5">
        <f t="shared" si="479"/>
        <v>1.828145081023338E-3</v>
      </c>
      <c r="AO368" s="5">
        <f t="shared" si="480"/>
        <v>7.6820484449681664E-4</v>
      </c>
      <c r="AP368" s="5">
        <f t="shared" si="481"/>
        <v>2.1520490513733824E-4</v>
      </c>
      <c r="AQ368" s="5">
        <f t="shared" si="482"/>
        <v>4.521562659388044E-5</v>
      </c>
      <c r="AR368" s="5">
        <f t="shared" si="483"/>
        <v>4.8472477452998877E-4</v>
      </c>
      <c r="AS368" s="5">
        <f t="shared" si="484"/>
        <v>5.500414378979046E-4</v>
      </c>
      <c r="AT368" s="5">
        <f t="shared" si="485"/>
        <v>3.1207976082732371E-4</v>
      </c>
      <c r="AU368" s="5">
        <f t="shared" si="486"/>
        <v>1.1804416953293516E-4</v>
      </c>
      <c r="AV368" s="5">
        <f t="shared" si="487"/>
        <v>3.3487655344374538E-5</v>
      </c>
      <c r="AW368" s="5">
        <f t="shared" si="488"/>
        <v>2.0133023386422164E-7</v>
      </c>
      <c r="AX368" s="5">
        <f t="shared" si="489"/>
        <v>4.1139898913464495E-4</v>
      </c>
      <c r="AY368" s="5">
        <f t="shared" si="490"/>
        <v>3.4574793844853832E-4</v>
      </c>
      <c r="AZ368" s="5">
        <f t="shared" si="491"/>
        <v>1.4528674121546024E-4</v>
      </c>
      <c r="BA368" s="5">
        <f t="shared" si="492"/>
        <v>4.070062768409904E-5</v>
      </c>
      <c r="BB368" s="5">
        <f t="shared" si="493"/>
        <v>8.5514053795676265E-6</v>
      </c>
      <c r="BC368" s="5">
        <f t="shared" si="494"/>
        <v>1.4373544218192451E-6</v>
      </c>
      <c r="BD368" s="5">
        <f t="shared" si="495"/>
        <v>6.7895399168415511E-5</v>
      </c>
      <c r="BE368" s="5">
        <f t="shared" si="496"/>
        <v>7.7044304206359474E-5</v>
      </c>
      <c r="BF368" s="5">
        <f t="shared" si="497"/>
        <v>4.371301209908323E-5</v>
      </c>
      <c r="BG368" s="5">
        <f t="shared" si="498"/>
        <v>1.6534446826478227E-5</v>
      </c>
      <c r="BH368" s="5">
        <f t="shared" si="499"/>
        <v>4.6906158840865414E-6</v>
      </c>
      <c r="BI368" s="5">
        <f t="shared" si="500"/>
        <v>1.0645352748934404E-6</v>
      </c>
      <c r="BJ368" s="8">
        <f t="shared" si="501"/>
        <v>0.42389678762312744</v>
      </c>
      <c r="BK368" s="8">
        <f t="shared" si="502"/>
        <v>0.30648721344790403</v>
      </c>
      <c r="BL368" s="8">
        <f t="shared" si="503"/>
        <v>0.25602804641774546</v>
      </c>
      <c r="BM368" s="8">
        <f t="shared" si="504"/>
        <v>0.31639531726074871</v>
      </c>
      <c r="BN368" s="8">
        <f t="shared" si="505"/>
        <v>0.68339681891053994</v>
      </c>
    </row>
    <row r="369" spans="1:66" x14ac:dyDescent="0.25">
      <c r="A369" t="s">
        <v>298</v>
      </c>
      <c r="B369" t="s">
        <v>203</v>
      </c>
      <c r="C369" t="s">
        <v>506</v>
      </c>
      <c r="D369" t="s">
        <v>540</v>
      </c>
      <c r="E369">
        <f>VLOOKUP(A369,home!$A$2:$E$405,3,FALSE)</f>
        <v>1.4833333333333301</v>
      </c>
      <c r="F369">
        <f>VLOOKUP(B369,home!$B$2:$E$405,3,FALSE)</f>
        <v>0.97</v>
      </c>
      <c r="G369" t="e">
        <f>VLOOKUP(C369,away!$B$2:$E$405,4,FALSE)</f>
        <v>#N/A</v>
      </c>
      <c r="H369">
        <f>VLOOKUP(A369,away!$A$2:$E$405,3,FALSE)</f>
        <v>1.3333333333333299</v>
      </c>
      <c r="I369" t="e">
        <f>VLOOKUP(C369,away!$B$2:$E$405,3,FALSE)</f>
        <v>#N/A</v>
      </c>
      <c r="J369">
        <f>VLOOKUP(B369,home!$B$2:$E$405,4,FALSE)</f>
        <v>1.25</v>
      </c>
      <c r="K369" s="3" t="e">
        <f t="shared" si="450"/>
        <v>#N/A</v>
      </c>
      <c r="L369" s="3" t="e">
        <f t="shared" si="451"/>
        <v>#N/A</v>
      </c>
      <c r="M369" s="5" t="e">
        <f t="shared" si="452"/>
        <v>#N/A</v>
      </c>
      <c r="N369" s="5" t="e">
        <f t="shared" si="453"/>
        <v>#N/A</v>
      </c>
      <c r="O369" s="5" t="e">
        <f t="shared" si="454"/>
        <v>#N/A</v>
      </c>
      <c r="P369" s="5" t="e">
        <f t="shared" si="455"/>
        <v>#N/A</v>
      </c>
      <c r="Q369" s="5" t="e">
        <f t="shared" si="456"/>
        <v>#N/A</v>
      </c>
      <c r="R369" s="5" t="e">
        <f t="shared" si="457"/>
        <v>#N/A</v>
      </c>
      <c r="S369" s="5" t="e">
        <f t="shared" si="458"/>
        <v>#N/A</v>
      </c>
      <c r="T369" s="5" t="e">
        <f t="shared" si="459"/>
        <v>#N/A</v>
      </c>
      <c r="U369" s="5" t="e">
        <f t="shared" si="460"/>
        <v>#N/A</v>
      </c>
      <c r="V369" s="5" t="e">
        <f t="shared" si="461"/>
        <v>#N/A</v>
      </c>
      <c r="W369" s="5" t="e">
        <f t="shared" si="462"/>
        <v>#N/A</v>
      </c>
      <c r="X369" s="5" t="e">
        <f t="shared" si="463"/>
        <v>#N/A</v>
      </c>
      <c r="Y369" s="5" t="e">
        <f t="shared" si="464"/>
        <v>#N/A</v>
      </c>
      <c r="Z369" s="5" t="e">
        <f t="shared" si="465"/>
        <v>#N/A</v>
      </c>
      <c r="AA369" s="5" t="e">
        <f t="shared" si="466"/>
        <v>#N/A</v>
      </c>
      <c r="AB369" s="5" t="e">
        <f t="shared" si="467"/>
        <v>#N/A</v>
      </c>
      <c r="AC369" s="5" t="e">
        <f t="shared" si="468"/>
        <v>#N/A</v>
      </c>
      <c r="AD369" s="5" t="e">
        <f t="shared" si="469"/>
        <v>#N/A</v>
      </c>
      <c r="AE369" s="5" t="e">
        <f t="shared" si="470"/>
        <v>#N/A</v>
      </c>
      <c r="AF369" s="5" t="e">
        <f t="shared" si="471"/>
        <v>#N/A</v>
      </c>
      <c r="AG369" s="5" t="e">
        <f t="shared" si="472"/>
        <v>#N/A</v>
      </c>
      <c r="AH369" s="5" t="e">
        <f t="shared" si="473"/>
        <v>#N/A</v>
      </c>
      <c r="AI369" s="5" t="e">
        <f t="shared" si="474"/>
        <v>#N/A</v>
      </c>
      <c r="AJ369" s="5" t="e">
        <f t="shared" si="475"/>
        <v>#N/A</v>
      </c>
      <c r="AK369" s="5" t="e">
        <f t="shared" si="476"/>
        <v>#N/A</v>
      </c>
      <c r="AL369" s="5" t="e">
        <f t="shared" si="477"/>
        <v>#N/A</v>
      </c>
      <c r="AM369" s="5" t="e">
        <f t="shared" si="478"/>
        <v>#N/A</v>
      </c>
      <c r="AN369" s="5" t="e">
        <f t="shared" si="479"/>
        <v>#N/A</v>
      </c>
      <c r="AO369" s="5" t="e">
        <f t="shared" si="480"/>
        <v>#N/A</v>
      </c>
      <c r="AP369" s="5" t="e">
        <f t="shared" si="481"/>
        <v>#N/A</v>
      </c>
      <c r="AQ369" s="5" t="e">
        <f t="shared" si="482"/>
        <v>#N/A</v>
      </c>
      <c r="AR369" s="5" t="e">
        <f t="shared" si="483"/>
        <v>#N/A</v>
      </c>
      <c r="AS369" s="5" t="e">
        <f t="shared" si="484"/>
        <v>#N/A</v>
      </c>
      <c r="AT369" s="5" t="e">
        <f t="shared" si="485"/>
        <v>#N/A</v>
      </c>
      <c r="AU369" s="5" t="e">
        <f t="shared" si="486"/>
        <v>#N/A</v>
      </c>
      <c r="AV369" s="5" t="e">
        <f t="shared" si="487"/>
        <v>#N/A</v>
      </c>
      <c r="AW369" s="5" t="e">
        <f t="shared" si="488"/>
        <v>#N/A</v>
      </c>
      <c r="AX369" s="5" t="e">
        <f t="shared" si="489"/>
        <v>#N/A</v>
      </c>
      <c r="AY369" s="5" t="e">
        <f t="shared" si="490"/>
        <v>#N/A</v>
      </c>
      <c r="AZ369" s="5" t="e">
        <f t="shared" si="491"/>
        <v>#N/A</v>
      </c>
      <c r="BA369" s="5" t="e">
        <f t="shared" si="492"/>
        <v>#N/A</v>
      </c>
      <c r="BB369" s="5" t="e">
        <f t="shared" si="493"/>
        <v>#N/A</v>
      </c>
      <c r="BC369" s="5" t="e">
        <f t="shared" si="494"/>
        <v>#N/A</v>
      </c>
      <c r="BD369" s="5" t="e">
        <f t="shared" si="495"/>
        <v>#N/A</v>
      </c>
      <c r="BE369" s="5" t="e">
        <f t="shared" si="496"/>
        <v>#N/A</v>
      </c>
      <c r="BF369" s="5" t="e">
        <f t="shared" si="497"/>
        <v>#N/A</v>
      </c>
      <c r="BG369" s="5" t="e">
        <f t="shared" si="498"/>
        <v>#N/A</v>
      </c>
      <c r="BH369" s="5" t="e">
        <f t="shared" si="499"/>
        <v>#N/A</v>
      </c>
      <c r="BI369" s="5" t="e">
        <f t="shared" si="500"/>
        <v>#N/A</v>
      </c>
      <c r="BJ369" s="8" t="e">
        <f t="shared" si="501"/>
        <v>#N/A</v>
      </c>
      <c r="BK369" s="8" t="e">
        <f t="shared" si="502"/>
        <v>#N/A</v>
      </c>
      <c r="BL369" s="8" t="e">
        <f t="shared" si="503"/>
        <v>#N/A</v>
      </c>
      <c r="BM369" s="8" t="e">
        <f t="shared" si="504"/>
        <v>#N/A</v>
      </c>
      <c r="BN369" s="8" t="e">
        <f t="shared" si="505"/>
        <v>#N/A</v>
      </c>
    </row>
    <row r="370" spans="1:66" x14ac:dyDescent="0.25">
      <c r="A370" t="s">
        <v>298</v>
      </c>
      <c r="B370" t="s">
        <v>324</v>
      </c>
      <c r="C370" t="s">
        <v>454</v>
      </c>
      <c r="D370" t="s">
        <v>540</v>
      </c>
      <c r="E370">
        <f>VLOOKUP(A370,home!$A$2:$E$405,3,FALSE)</f>
        <v>1.4833333333333301</v>
      </c>
      <c r="F370">
        <f>VLOOKUP(B370,home!$B$2:$E$405,3,FALSE)</f>
        <v>0.86</v>
      </c>
      <c r="G370">
        <f>VLOOKUP(C370,away!$B$2:$E$405,4,FALSE)</f>
        <v>0.67</v>
      </c>
      <c r="H370">
        <f>VLOOKUP(A370,away!$A$2:$E$405,3,FALSE)</f>
        <v>1.3333333333333299</v>
      </c>
      <c r="I370">
        <f>VLOOKUP(C370,away!$B$2:$E$405,3,FALSE)</f>
        <v>1.34</v>
      </c>
      <c r="J370">
        <f>VLOOKUP(B370,home!$B$2:$E$405,4,FALSE)</f>
        <v>1.5</v>
      </c>
      <c r="K370" s="3">
        <f t="shared" si="450"/>
        <v>0.85469666666666477</v>
      </c>
      <c r="L370" s="3">
        <f t="shared" si="451"/>
        <v>2.6799999999999935</v>
      </c>
      <c r="M370" s="5">
        <f t="shared" si="452"/>
        <v>2.9167603153951352E-2</v>
      </c>
      <c r="N370" s="5">
        <f t="shared" si="453"/>
        <v>2.4929453190338315E-2</v>
      </c>
      <c r="O370" s="5">
        <f t="shared" si="454"/>
        <v>7.8169176452589417E-2</v>
      </c>
      <c r="P370" s="5">
        <f t="shared" si="455"/>
        <v>6.6810934550106504E-2</v>
      </c>
      <c r="Q370" s="5">
        <f t="shared" si="456"/>
        <v>1.0653560271802405E-2</v>
      </c>
      <c r="R370" s="5">
        <f t="shared" si="457"/>
        <v>0.1047466964464696</v>
      </c>
      <c r="S370" s="5">
        <f t="shared" si="458"/>
        <v>3.8259065648096613E-2</v>
      </c>
      <c r="T370" s="5">
        <f t="shared" si="459"/>
        <v>2.8551541528430369E-2</v>
      </c>
      <c r="U370" s="5">
        <f t="shared" si="460"/>
        <v>8.9526652297142531E-2</v>
      </c>
      <c r="V370" s="5">
        <f t="shared" si="461"/>
        <v>9.7373023284756301E-3</v>
      </c>
      <c r="W370" s="5">
        <f t="shared" si="462"/>
        <v>3.0351874841473081E-3</v>
      </c>
      <c r="X370" s="5">
        <f t="shared" si="463"/>
        <v>8.1343024575147634E-3</v>
      </c>
      <c r="Y370" s="5">
        <f t="shared" si="464"/>
        <v>1.089996529306976E-2</v>
      </c>
      <c r="Z370" s="5">
        <f t="shared" si="465"/>
        <v>9.3573715492179285E-2</v>
      </c>
      <c r="AA370" s="5">
        <f t="shared" si="466"/>
        <v>7.9977142718780467E-2</v>
      </c>
      <c r="AB370" s="5">
        <f t="shared" si="467"/>
        <v>3.4178098645632891E-2</v>
      </c>
      <c r="AC370" s="5">
        <f t="shared" si="468"/>
        <v>1.3940086736143368E-3</v>
      </c>
      <c r="AD370" s="5">
        <f t="shared" si="469"/>
        <v>6.4854115635227107E-4</v>
      </c>
      <c r="AE370" s="5">
        <f t="shared" si="470"/>
        <v>1.7380902990240818E-3</v>
      </c>
      <c r="AF370" s="5">
        <f t="shared" si="471"/>
        <v>2.3290410006922644E-3</v>
      </c>
      <c r="AG370" s="5">
        <f t="shared" si="472"/>
        <v>2.0806099606184179E-3</v>
      </c>
      <c r="AH370" s="5">
        <f t="shared" si="473"/>
        <v>6.2694389379759977E-2</v>
      </c>
      <c r="AI370" s="5">
        <f t="shared" si="474"/>
        <v>5.3584685621582785E-2</v>
      </c>
      <c r="AJ370" s="5">
        <f t="shared" si="475"/>
        <v>2.2899326092573981E-2</v>
      </c>
      <c r="AK370" s="5">
        <f t="shared" si="476"/>
        <v>6.5239925600786564E-3</v>
      </c>
      <c r="AL370" s="5">
        <f t="shared" si="477"/>
        <v>1.2772392954408561E-4</v>
      </c>
      <c r="AM370" s="5">
        <f t="shared" si="478"/>
        <v>1.1086119290608611E-4</v>
      </c>
      <c r="AN370" s="5">
        <f t="shared" si="479"/>
        <v>2.9710799698831001E-4</v>
      </c>
      <c r="AO370" s="5">
        <f t="shared" si="480"/>
        <v>3.981247159643345E-4</v>
      </c>
      <c r="AP370" s="5">
        <f t="shared" si="481"/>
        <v>3.5565807959480467E-4</v>
      </c>
      <c r="AQ370" s="5">
        <f t="shared" si="482"/>
        <v>2.3829091332851855E-4</v>
      </c>
      <c r="AR370" s="5">
        <f t="shared" si="483"/>
        <v>3.3604192707551259E-2</v>
      </c>
      <c r="AS370" s="5">
        <f t="shared" si="484"/>
        <v>2.87213914931683E-2</v>
      </c>
      <c r="AT370" s="5">
        <f t="shared" si="485"/>
        <v>1.2274038785619622E-2</v>
      </c>
      <c r="AU370" s="5">
        <f t="shared" si="486"/>
        <v>3.4968600122021508E-3</v>
      </c>
      <c r="AV370" s="5">
        <f t="shared" si="487"/>
        <v>7.4718864905728261E-4</v>
      </c>
      <c r="AW370" s="5">
        <f t="shared" si="488"/>
        <v>8.126743919931263E-6</v>
      </c>
      <c r="AX370" s="5">
        <f t="shared" si="489"/>
        <v>1.5792115339920307E-5</v>
      </c>
      <c r="AY370" s="5">
        <f t="shared" si="490"/>
        <v>4.232286911098631E-5</v>
      </c>
      <c r="AZ370" s="5">
        <f t="shared" si="491"/>
        <v>5.6712644608721532E-5</v>
      </c>
      <c r="BA370" s="5">
        <f t="shared" si="492"/>
        <v>5.0663295850457779E-5</v>
      </c>
      <c r="BB370" s="5">
        <f t="shared" si="493"/>
        <v>3.394440821980663E-5</v>
      </c>
      <c r="BC370" s="5">
        <f t="shared" si="494"/>
        <v>1.8194202805816309E-5</v>
      </c>
      <c r="BD370" s="5">
        <f t="shared" si="495"/>
        <v>1.500987274270619E-2</v>
      </c>
      <c r="BE370" s="5">
        <f t="shared" si="496"/>
        <v>1.2828888200281807E-2</v>
      </c>
      <c r="BF370" s="5">
        <f t="shared" si="497"/>
        <v>5.4824039909100843E-3</v>
      </c>
      <c r="BG370" s="5">
        <f t="shared" si="498"/>
        <v>1.56193080545029E-3</v>
      </c>
      <c r="BH370" s="5">
        <f t="shared" si="499"/>
        <v>3.3374426324558535E-4</v>
      </c>
      <c r="BI370" s="5">
        <f t="shared" si="500"/>
        <v>5.7050021863024762E-5</v>
      </c>
      <c r="BJ370" s="8">
        <f t="shared" si="501"/>
        <v>9.4617965076707708E-2</v>
      </c>
      <c r="BK370" s="8">
        <f t="shared" si="502"/>
        <v>0.14553896115289949</v>
      </c>
      <c r="BL370" s="8">
        <f t="shared" si="503"/>
        <v>0.64641772188666591</v>
      </c>
      <c r="BM370" s="8">
        <f t="shared" si="504"/>
        <v>0.66563674341800372</v>
      </c>
      <c r="BN370" s="8">
        <f t="shared" si="505"/>
        <v>0.31447742406525758</v>
      </c>
    </row>
    <row r="371" spans="1:66" x14ac:dyDescent="0.25">
      <c r="A371" t="s">
        <v>298</v>
      </c>
      <c r="B371" t="s">
        <v>34</v>
      </c>
      <c r="C371" t="s">
        <v>358</v>
      </c>
      <c r="D371" t="s">
        <v>540</v>
      </c>
      <c r="E371">
        <f>VLOOKUP(A371,home!$A$2:$E$405,3,FALSE)</f>
        <v>1.4833333333333301</v>
      </c>
      <c r="F371">
        <f>VLOOKUP(B371,home!$B$2:$E$405,3,FALSE)</f>
        <v>0.98</v>
      </c>
      <c r="G371">
        <f>VLOOKUP(C371,away!$B$2:$E$405,4,FALSE)</f>
        <v>0.6</v>
      </c>
      <c r="H371">
        <f>VLOOKUP(A371,away!$A$2:$E$405,3,FALSE)</f>
        <v>1.3333333333333299</v>
      </c>
      <c r="I371">
        <f>VLOOKUP(C371,away!$B$2:$E$405,3,FALSE)</f>
        <v>1.05</v>
      </c>
      <c r="J371">
        <f>VLOOKUP(B371,home!$B$2:$E$405,4,FALSE)</f>
        <v>1.1599999999999999</v>
      </c>
      <c r="K371" s="3">
        <f t="shared" si="450"/>
        <v>0.87219999999999798</v>
      </c>
      <c r="L371" s="3">
        <f t="shared" si="451"/>
        <v>1.6239999999999959</v>
      </c>
      <c r="M371" s="5">
        <f t="shared" si="452"/>
        <v>8.2397515023768547E-2</v>
      </c>
      <c r="N371" s="5">
        <f t="shared" si="453"/>
        <v>7.1867112603730771E-2</v>
      </c>
      <c r="O371" s="5">
        <f t="shared" si="454"/>
        <v>0.13381356439859979</v>
      </c>
      <c r="P371" s="5">
        <f t="shared" si="455"/>
        <v>0.11671219086845845</v>
      </c>
      <c r="Q371" s="5">
        <f t="shared" si="456"/>
        <v>3.1341247806486915E-2</v>
      </c>
      <c r="R371" s="5">
        <f t="shared" si="457"/>
        <v>0.10865661429166279</v>
      </c>
      <c r="S371" s="5">
        <f t="shared" si="458"/>
        <v>4.1329327387440419E-2</v>
      </c>
      <c r="T371" s="5">
        <f t="shared" si="459"/>
        <v>5.0898186437734617E-2</v>
      </c>
      <c r="U371" s="5">
        <f t="shared" si="460"/>
        <v>9.4770298985188059E-2</v>
      </c>
      <c r="V371" s="5">
        <f t="shared" si="461"/>
        <v>6.504560166672931E-3</v>
      </c>
      <c r="W371" s="5">
        <f t="shared" si="462"/>
        <v>9.1119454456059408E-3</v>
      </c>
      <c r="X371" s="5">
        <f t="shared" si="463"/>
        <v>1.4797799403664009E-2</v>
      </c>
      <c r="Y371" s="5">
        <f t="shared" si="464"/>
        <v>1.201581311577515E-2</v>
      </c>
      <c r="Z371" s="5">
        <f t="shared" si="465"/>
        <v>5.8819447203219972E-2</v>
      </c>
      <c r="AA371" s="5">
        <f t="shared" si="466"/>
        <v>5.1302321850648341E-2</v>
      </c>
      <c r="AB371" s="5">
        <f t="shared" si="467"/>
        <v>2.2372942559067691E-2</v>
      </c>
      <c r="AC371" s="5">
        <f t="shared" si="468"/>
        <v>5.758376538032683E-4</v>
      </c>
      <c r="AD371" s="5">
        <f t="shared" si="469"/>
        <v>1.9868597044143707E-3</v>
      </c>
      <c r="AE371" s="5">
        <f t="shared" si="470"/>
        <v>3.2266601599689297E-3</v>
      </c>
      <c r="AF371" s="5">
        <f t="shared" si="471"/>
        <v>2.6200480498947652E-3</v>
      </c>
      <c r="AG371" s="5">
        <f t="shared" si="472"/>
        <v>1.4183193443430293E-3</v>
      </c>
      <c r="AH371" s="5">
        <f t="shared" si="473"/>
        <v>2.3880695564507243E-2</v>
      </c>
      <c r="AI371" s="5">
        <f t="shared" si="474"/>
        <v>2.0828742671363167E-2</v>
      </c>
      <c r="AJ371" s="5">
        <f t="shared" si="475"/>
        <v>9.0834146789814576E-3</v>
      </c>
      <c r="AK371" s="5">
        <f t="shared" si="476"/>
        <v>2.6408514276692026E-3</v>
      </c>
      <c r="AL371" s="5">
        <f t="shared" si="477"/>
        <v>3.262587428300265E-5</v>
      </c>
      <c r="AM371" s="5">
        <f t="shared" si="478"/>
        <v>3.465878068380421E-4</v>
      </c>
      <c r="AN371" s="5">
        <f t="shared" si="479"/>
        <v>5.6285859830497887E-4</v>
      </c>
      <c r="AO371" s="5">
        <f t="shared" si="480"/>
        <v>4.5704118182364185E-4</v>
      </c>
      <c r="AP371" s="5">
        <f t="shared" si="481"/>
        <v>2.474116264271975E-4</v>
      </c>
      <c r="AQ371" s="5">
        <f t="shared" si="482"/>
        <v>1.0044912032944191E-4</v>
      </c>
      <c r="AR371" s="5">
        <f t="shared" si="483"/>
        <v>7.7564499193519326E-3</v>
      </c>
      <c r="AS371" s="5">
        <f t="shared" si="484"/>
        <v>6.7651756196587393E-3</v>
      </c>
      <c r="AT371" s="5">
        <f t="shared" si="485"/>
        <v>2.9502930877331698E-3</v>
      </c>
      <c r="AU371" s="5">
        <f t="shared" si="486"/>
        <v>8.5774854370695487E-4</v>
      </c>
      <c r="AV371" s="5">
        <f t="shared" si="487"/>
        <v>1.8703206995530108E-4</v>
      </c>
      <c r="AW371" s="5">
        <f t="shared" si="488"/>
        <v>1.283694749461302E-6</v>
      </c>
      <c r="AX371" s="5">
        <f t="shared" si="489"/>
        <v>5.0382314187356585E-5</v>
      </c>
      <c r="AY371" s="5">
        <f t="shared" si="490"/>
        <v>8.1820878240266873E-5</v>
      </c>
      <c r="AZ371" s="5">
        <f t="shared" si="491"/>
        <v>6.6438553131096566E-5</v>
      </c>
      <c r="BA371" s="5">
        <f t="shared" si="492"/>
        <v>3.5965403428300178E-5</v>
      </c>
      <c r="BB371" s="5">
        <f t="shared" si="493"/>
        <v>1.4601953791889832E-5</v>
      </c>
      <c r="BC371" s="5">
        <f t="shared" si="494"/>
        <v>4.7427145916058052E-6</v>
      </c>
      <c r="BD371" s="5">
        <f t="shared" si="495"/>
        <v>2.0994124448379188E-3</v>
      </c>
      <c r="BE371" s="5">
        <f t="shared" si="496"/>
        <v>1.8311075343876283E-3</v>
      </c>
      <c r="BF371" s="5">
        <f t="shared" si="497"/>
        <v>7.9854599574644288E-4</v>
      </c>
      <c r="BG371" s="5">
        <f t="shared" si="498"/>
        <v>2.3216393916334862E-4</v>
      </c>
      <c r="BH371" s="5">
        <f t="shared" si="499"/>
        <v>5.0623346934568049E-5</v>
      </c>
      <c r="BI371" s="5">
        <f t="shared" si="500"/>
        <v>8.8307366392660315E-6</v>
      </c>
      <c r="BJ371" s="8">
        <f t="shared" si="501"/>
        <v>0.20125229222271232</v>
      </c>
      <c r="BK371" s="8">
        <f t="shared" si="502"/>
        <v>0.24763387785266686</v>
      </c>
      <c r="BL371" s="8">
        <f t="shared" si="503"/>
        <v>0.49088682966580288</v>
      </c>
      <c r="BM371" s="8">
        <f t="shared" si="504"/>
        <v>0.45372366476820397</v>
      </c>
      <c r="BN371" s="8">
        <f t="shared" si="505"/>
        <v>0.54478824499270728</v>
      </c>
    </row>
    <row r="372" spans="1:66" x14ac:dyDescent="0.25">
      <c r="A372" t="s">
        <v>298</v>
      </c>
      <c r="B372" t="s">
        <v>338</v>
      </c>
      <c r="C372" t="s">
        <v>363</v>
      </c>
      <c r="D372" t="s">
        <v>540</v>
      </c>
      <c r="E372">
        <f>VLOOKUP(A372,home!$A$2:$E$405,3,FALSE)</f>
        <v>1.4833333333333301</v>
      </c>
      <c r="F372">
        <f>VLOOKUP(B372,home!$B$2:$E$405,3,FALSE)</f>
        <v>0.86</v>
      </c>
      <c r="G372">
        <f>VLOOKUP(C372,away!$B$2:$E$405,4,FALSE)</f>
        <v>1.27</v>
      </c>
      <c r="H372">
        <f>VLOOKUP(A372,away!$A$2:$E$405,3,FALSE)</f>
        <v>1.3333333333333299</v>
      </c>
      <c r="I372">
        <f>VLOOKUP(C372,away!$B$2:$E$405,3,FALSE)</f>
        <v>0.82</v>
      </c>
      <c r="J372">
        <f>VLOOKUP(B372,home!$B$2:$E$405,4,FALSE)</f>
        <v>1.29</v>
      </c>
      <c r="K372" s="3">
        <f t="shared" si="450"/>
        <v>1.6200966666666632</v>
      </c>
      <c r="L372" s="3">
        <f t="shared" si="451"/>
        <v>1.4103999999999963</v>
      </c>
      <c r="M372" s="5">
        <f t="shared" si="452"/>
        <v>4.8291647317342846E-2</v>
      </c>
      <c r="N372" s="5">
        <f t="shared" si="453"/>
        <v>7.8237136846669261E-2</v>
      </c>
      <c r="O372" s="5">
        <f t="shared" si="454"/>
        <v>6.8110539376380175E-2</v>
      </c>
      <c r="P372" s="5">
        <f t="shared" si="455"/>
        <v>0.11034565780854202</v>
      </c>
      <c r="Q372" s="5">
        <f t="shared" si="456"/>
        <v>6.3375862307416223E-2</v>
      </c>
      <c r="R372" s="5">
        <f t="shared" si="457"/>
        <v>4.8031552368223179E-2</v>
      </c>
      <c r="S372" s="5">
        <f t="shared" si="458"/>
        <v>6.303452498309714E-2</v>
      </c>
      <c r="T372" s="5">
        <f t="shared" si="459"/>
        <v>8.9385316198379611E-2</v>
      </c>
      <c r="U372" s="5">
        <f t="shared" si="460"/>
        <v>7.7815757886583653E-2</v>
      </c>
      <c r="V372" s="5">
        <f t="shared" si="461"/>
        <v>1.6003655820185453E-2</v>
      </c>
      <c r="W372" s="5">
        <f t="shared" si="462"/>
        <v>3.4225007757123477E-2</v>
      </c>
      <c r="X372" s="5">
        <f t="shared" si="463"/>
        <v>4.8270950940646831E-2</v>
      </c>
      <c r="Y372" s="5">
        <f t="shared" si="464"/>
        <v>3.4040674603344062E-2</v>
      </c>
      <c r="Z372" s="5">
        <f t="shared" si="465"/>
        <v>2.2581233820047279E-2</v>
      </c>
      <c r="AA372" s="5">
        <f t="shared" si="466"/>
        <v>3.6583781641079116E-2</v>
      </c>
      <c r="AB372" s="5">
        <f t="shared" si="467"/>
        <v>2.9634631345386676E-2</v>
      </c>
      <c r="AC372" s="5">
        <f t="shared" si="468"/>
        <v>2.2855064319084501E-3</v>
      </c>
      <c r="AD372" s="5">
        <f t="shared" si="469"/>
        <v>1.386195524598911E-2</v>
      </c>
      <c r="AE372" s="5">
        <f t="shared" si="470"/>
        <v>1.9550901678942988E-2</v>
      </c>
      <c r="AF372" s="5">
        <f t="shared" si="471"/>
        <v>1.3787295863990563E-2</v>
      </c>
      <c r="AG372" s="5">
        <f t="shared" si="472"/>
        <v>6.4818673621907493E-3</v>
      </c>
      <c r="AH372" s="5">
        <f t="shared" si="473"/>
        <v>7.9621430449486417E-3</v>
      </c>
      <c r="AI372" s="5">
        <f t="shared" si="474"/>
        <v>1.289944140664445E-2</v>
      </c>
      <c r="AJ372" s="5">
        <f t="shared" si="475"/>
        <v>1.0449171012383305E-2</v>
      </c>
      <c r="AK372" s="5">
        <f t="shared" si="476"/>
        <v>5.6428890421973705E-3</v>
      </c>
      <c r="AL372" s="5">
        <f t="shared" si="477"/>
        <v>2.0889385611330862E-4</v>
      </c>
      <c r="AM372" s="5">
        <f t="shared" si="478"/>
        <v>4.4915414975018834E-3</v>
      </c>
      <c r="AN372" s="5">
        <f t="shared" si="479"/>
        <v>6.3348701280766398E-3</v>
      </c>
      <c r="AO372" s="5">
        <f t="shared" si="480"/>
        <v>4.467350414319636E-3</v>
      </c>
      <c r="AP372" s="5">
        <f t="shared" si="481"/>
        <v>2.1002503414521336E-3</v>
      </c>
      <c r="AQ372" s="5">
        <f t="shared" si="482"/>
        <v>7.4054827039601965E-4</v>
      </c>
      <c r="AR372" s="5">
        <f t="shared" si="483"/>
        <v>2.2459613101191065E-3</v>
      </c>
      <c r="AS372" s="5">
        <f t="shared" si="484"/>
        <v>3.638674431986256E-3</v>
      </c>
      <c r="AT372" s="5">
        <f t="shared" si="485"/>
        <v>2.9475021591730739E-3</v>
      </c>
      <c r="AU372" s="5">
        <f t="shared" si="486"/>
        <v>1.5917461410230298E-3</v>
      </c>
      <c r="AV372" s="5">
        <f t="shared" si="487"/>
        <v>6.4469565431273369E-4</v>
      </c>
      <c r="AW372" s="5">
        <f t="shared" si="488"/>
        <v>1.3258866379516564E-5</v>
      </c>
      <c r="AX372" s="5">
        <f t="shared" si="489"/>
        <v>1.2127885680496325E-3</v>
      </c>
      <c r="AY372" s="5">
        <f t="shared" si="490"/>
        <v>1.7105169963771974E-3</v>
      </c>
      <c r="AZ372" s="5">
        <f t="shared" si="491"/>
        <v>1.2062565858451965E-3</v>
      </c>
      <c r="BA372" s="5">
        <f t="shared" si="492"/>
        <v>5.6710142955868721E-4</v>
      </c>
      <c r="BB372" s="5">
        <f t="shared" si="493"/>
        <v>1.999599640623924E-4</v>
      </c>
      <c r="BC372" s="5">
        <f t="shared" si="494"/>
        <v>5.6404706662719488E-5</v>
      </c>
      <c r="BD372" s="5">
        <f t="shared" si="495"/>
        <v>5.279506386319968E-4</v>
      </c>
      <c r="BE372" s="5">
        <f t="shared" si="496"/>
        <v>8.5533106981223398E-4</v>
      </c>
      <c r="BF372" s="5">
        <f t="shared" si="497"/>
        <v>6.9285950754961571E-4</v>
      </c>
      <c r="BG372" s="5">
        <f t="shared" si="498"/>
        <v>3.741664595498127E-4</v>
      </c>
      <c r="BH372" s="5">
        <f t="shared" si="499"/>
        <v>1.515464584737796E-4</v>
      </c>
      <c r="BI372" s="5">
        <f t="shared" si="500"/>
        <v>4.9103982443701635E-5</v>
      </c>
      <c r="BJ372" s="8">
        <f t="shared" si="501"/>
        <v>0.42430455770699504</v>
      </c>
      <c r="BK372" s="8">
        <f t="shared" si="502"/>
        <v>0.24188040321356641</v>
      </c>
      <c r="BL372" s="8">
        <f t="shared" si="503"/>
        <v>0.31084944493690181</v>
      </c>
      <c r="BM372" s="8">
        <f t="shared" si="504"/>
        <v>0.5815259855229391</v>
      </c>
      <c r="BN372" s="8">
        <f t="shared" si="505"/>
        <v>0.41639239602457367</v>
      </c>
    </row>
    <row r="373" spans="1:66" x14ac:dyDescent="0.25">
      <c r="A373" t="s">
        <v>298</v>
      </c>
      <c r="B373" t="s">
        <v>207</v>
      </c>
      <c r="C373" t="s">
        <v>299</v>
      </c>
      <c r="D373" t="s">
        <v>540</v>
      </c>
      <c r="E373">
        <f>VLOOKUP(A373,home!$A$2:$E$405,3,FALSE)</f>
        <v>1.4833333333333301</v>
      </c>
      <c r="F373">
        <f>VLOOKUP(B373,home!$B$2:$E$405,3,FALSE)</f>
        <v>0.57999999999999996</v>
      </c>
      <c r="G373">
        <f>VLOOKUP(C373,away!$B$2:$E$405,4,FALSE)</f>
        <v>0.6</v>
      </c>
      <c r="H373">
        <f>VLOOKUP(A373,away!$A$2:$E$405,3,FALSE)</f>
        <v>1.3333333333333299</v>
      </c>
      <c r="I373">
        <f>VLOOKUP(C373,away!$B$2:$E$405,3,FALSE)</f>
        <v>1.2</v>
      </c>
      <c r="J373">
        <f>VLOOKUP(B373,home!$B$2:$E$405,4,FALSE)</f>
        <v>0.92</v>
      </c>
      <c r="K373" s="3">
        <f t="shared" si="450"/>
        <v>0.51619999999999877</v>
      </c>
      <c r="L373" s="3">
        <f t="shared" si="451"/>
        <v>1.4719999999999962</v>
      </c>
      <c r="M373" s="5">
        <f t="shared" si="452"/>
        <v>0.13694169879084347</v>
      </c>
      <c r="N373" s="5">
        <f t="shared" si="453"/>
        <v>7.0689304915833223E-2</v>
      </c>
      <c r="O373" s="5">
        <f t="shared" si="454"/>
        <v>0.20157818062012109</v>
      </c>
      <c r="P373" s="5">
        <f t="shared" si="455"/>
        <v>0.10405465683610624</v>
      </c>
      <c r="Q373" s="5">
        <f t="shared" si="456"/>
        <v>1.8244909598776508E-2</v>
      </c>
      <c r="R373" s="5">
        <f t="shared" si="457"/>
        <v>0.14836154093640877</v>
      </c>
      <c r="S373" s="5">
        <f t="shared" si="458"/>
        <v>1.9766389100037581E-2</v>
      </c>
      <c r="T373" s="5">
        <f t="shared" si="459"/>
        <v>2.6856506929398949E-2</v>
      </c>
      <c r="U373" s="5">
        <f t="shared" si="460"/>
        <v>7.6584227431374011E-2</v>
      </c>
      <c r="V373" s="5">
        <f t="shared" si="461"/>
        <v>1.668824399851413E-3</v>
      </c>
      <c r="W373" s="5">
        <f t="shared" si="462"/>
        <v>3.1393407782961372E-3</v>
      </c>
      <c r="X373" s="5">
        <f t="shared" si="463"/>
        <v>4.6211096256519018E-3</v>
      </c>
      <c r="Y373" s="5">
        <f t="shared" si="464"/>
        <v>3.4011366844797918E-3</v>
      </c>
      <c r="Z373" s="5">
        <f t="shared" si="465"/>
        <v>7.2796062752797694E-2</v>
      </c>
      <c r="AA373" s="5">
        <f t="shared" si="466"/>
        <v>3.7577327592994071E-2</v>
      </c>
      <c r="AB373" s="5">
        <f t="shared" si="467"/>
        <v>9.6987082517517448E-3</v>
      </c>
      <c r="AC373" s="5">
        <f t="shared" si="468"/>
        <v>7.9253138278703166E-5</v>
      </c>
      <c r="AD373" s="5">
        <f t="shared" si="469"/>
        <v>4.051319274391155E-4</v>
      </c>
      <c r="AE373" s="5">
        <f t="shared" si="470"/>
        <v>5.9635419719037644E-4</v>
      </c>
      <c r="AF373" s="5">
        <f t="shared" si="471"/>
        <v>4.3891668913211603E-4</v>
      </c>
      <c r="AG373" s="5">
        <f t="shared" si="472"/>
        <v>2.1536178880082431E-4</v>
      </c>
      <c r="AH373" s="5">
        <f t="shared" si="473"/>
        <v>2.6788951093029489E-2</v>
      </c>
      <c r="AI373" s="5">
        <f t="shared" si="474"/>
        <v>1.3828456554221788E-2</v>
      </c>
      <c r="AJ373" s="5">
        <f t="shared" si="475"/>
        <v>3.5691246366446341E-3</v>
      </c>
      <c r="AK373" s="5">
        <f t="shared" si="476"/>
        <v>6.1412737914531856E-4</v>
      </c>
      <c r="AL373" s="5">
        <f t="shared" si="477"/>
        <v>2.4088084723909793E-6</v>
      </c>
      <c r="AM373" s="5">
        <f t="shared" si="478"/>
        <v>4.1825820188814211E-5</v>
      </c>
      <c r="AN373" s="5">
        <f t="shared" si="479"/>
        <v>6.1567607317934361E-5</v>
      </c>
      <c r="AO373" s="5">
        <f t="shared" si="480"/>
        <v>4.5313758985999583E-5</v>
      </c>
      <c r="AP373" s="5">
        <f t="shared" si="481"/>
        <v>2.2233951075797062E-5</v>
      </c>
      <c r="AQ373" s="5">
        <f t="shared" si="482"/>
        <v>8.1820939958933008E-6</v>
      </c>
      <c r="AR373" s="5">
        <f t="shared" si="483"/>
        <v>7.8866672017878538E-3</v>
      </c>
      <c r="AS373" s="5">
        <f t="shared" si="484"/>
        <v>4.0710976095628803E-3</v>
      </c>
      <c r="AT373" s="5">
        <f t="shared" si="485"/>
        <v>1.0507502930281766E-3</v>
      </c>
      <c r="AU373" s="5">
        <f t="shared" si="486"/>
        <v>1.8079910042038115E-4</v>
      </c>
      <c r="AV373" s="5">
        <f t="shared" si="487"/>
        <v>2.3332123909250129E-5</v>
      </c>
      <c r="AW373" s="5">
        <f t="shared" si="488"/>
        <v>5.0842345723216014E-8</v>
      </c>
      <c r="AX373" s="5">
        <f t="shared" si="489"/>
        <v>3.5984147302443055E-6</v>
      </c>
      <c r="AY373" s="5">
        <f t="shared" si="490"/>
        <v>5.2968664829196044E-6</v>
      </c>
      <c r="AZ373" s="5">
        <f t="shared" si="491"/>
        <v>3.89849373142882E-6</v>
      </c>
      <c r="BA373" s="5">
        <f t="shared" si="492"/>
        <v>1.9128609242210685E-6</v>
      </c>
      <c r="BB373" s="5">
        <f t="shared" si="493"/>
        <v>7.0393282011335163E-7</v>
      </c>
      <c r="BC373" s="5">
        <f t="shared" si="494"/>
        <v>2.0723782224136999E-7</v>
      </c>
      <c r="BD373" s="5">
        <f t="shared" si="495"/>
        <v>1.9348623535052833E-3</v>
      </c>
      <c r="BE373" s="5">
        <f t="shared" si="496"/>
        <v>9.9877594687942483E-4</v>
      </c>
      <c r="BF373" s="5">
        <f t="shared" si="497"/>
        <v>2.5778407188957887E-4</v>
      </c>
      <c r="BG373" s="5">
        <f t="shared" si="498"/>
        <v>4.4356045969800097E-5</v>
      </c>
      <c r="BH373" s="5">
        <f t="shared" si="499"/>
        <v>5.7241477324026887E-6</v>
      </c>
      <c r="BI373" s="5">
        <f t="shared" si="500"/>
        <v>5.9096101189325252E-7</v>
      </c>
      <c r="BJ373" s="8">
        <f t="shared" si="501"/>
        <v>0.12880281417307454</v>
      </c>
      <c r="BK373" s="8">
        <f t="shared" si="502"/>
        <v>0.26251852794007274</v>
      </c>
      <c r="BL373" s="8">
        <f t="shared" si="503"/>
        <v>0.53505538435138789</v>
      </c>
      <c r="BM373" s="8">
        <f t="shared" si="504"/>
        <v>0.31929725149510646</v>
      </c>
      <c r="BN373" s="8">
        <f t="shared" si="505"/>
        <v>0.67987029169808932</v>
      </c>
    </row>
    <row r="374" spans="1:66" x14ac:dyDescent="0.25">
      <c r="A374" t="s">
        <v>304</v>
      </c>
      <c r="B374" t="s">
        <v>305</v>
      </c>
      <c r="C374" t="s">
        <v>331</v>
      </c>
      <c r="D374" t="s">
        <v>540</v>
      </c>
      <c r="E374">
        <f>VLOOKUP(A374,home!$A$2:$E$405,3,FALSE)</f>
        <v>1.32222222222222</v>
      </c>
      <c r="F374">
        <f>VLOOKUP(B374,home!$B$2:$E$405,3,FALSE)</f>
        <v>0.71</v>
      </c>
      <c r="G374">
        <f>VLOOKUP(C374,away!$B$2:$E$405,4,FALSE)</f>
        <v>1.65</v>
      </c>
      <c r="H374">
        <f>VLOOKUP(A374,away!$A$2:$E$405,3,FALSE)</f>
        <v>1.2777777777777799</v>
      </c>
      <c r="I374">
        <f>VLOOKUP(C374,away!$B$2:$E$405,3,FALSE)</f>
        <v>0.52</v>
      </c>
      <c r="J374">
        <f>VLOOKUP(B374,home!$B$2:$E$405,4,FALSE)</f>
        <v>1.1299999999999999</v>
      </c>
      <c r="K374" s="3">
        <f t="shared" si="450"/>
        <v>1.5489833333333305</v>
      </c>
      <c r="L374" s="3">
        <f t="shared" si="451"/>
        <v>0.7508222222222235</v>
      </c>
      <c r="M374" s="5">
        <f t="shared" si="452"/>
        <v>0.10027834039342043</v>
      </c>
      <c r="N374" s="5">
        <f t="shared" si="453"/>
        <v>0.15532947796373475</v>
      </c>
      <c r="O374" s="5">
        <f t="shared" si="454"/>
        <v>7.5291206374944478E-2</v>
      </c>
      <c r="P374" s="5">
        <f t="shared" si="455"/>
        <v>0.11662482382134921</v>
      </c>
      <c r="Q374" s="5">
        <f t="shared" si="456"/>
        <v>0.12030138627059599</v>
      </c>
      <c r="R374" s="5">
        <f t="shared" si="457"/>
        <v>2.8265155442113925E-2</v>
      </c>
      <c r="S374" s="5">
        <f t="shared" si="458"/>
        <v>3.3908991408311058E-2</v>
      </c>
      <c r="T374" s="5">
        <f t="shared" si="459"/>
        <v>9.0324954176102965E-2</v>
      </c>
      <c r="U374" s="5">
        <f t="shared" si="460"/>
        <v>4.3782254693910352E-2</v>
      </c>
      <c r="V374" s="5">
        <f t="shared" si="461"/>
        <v>4.3818370762805292E-3</v>
      </c>
      <c r="W374" s="5">
        <f t="shared" si="462"/>
        <v>6.211494743668277E-2</v>
      </c>
      <c r="X374" s="5">
        <f t="shared" si="463"/>
        <v>4.6637282867626757E-2</v>
      </c>
      <c r="Y374" s="5">
        <f t="shared" si="464"/>
        <v>1.7508154180538974E-2</v>
      </c>
      <c r="Z374" s="5">
        <f t="shared" si="465"/>
        <v>7.0740356068348517E-3</v>
      </c>
      <c r="AA374" s="5">
        <f t="shared" si="466"/>
        <v>1.0957563254393718E-2</v>
      </c>
      <c r="AB374" s="5">
        <f t="shared" si="467"/>
        <v>8.4865414275008006E-3</v>
      </c>
      <c r="AC374" s="5">
        <f t="shared" si="468"/>
        <v>3.1850782471453515E-4</v>
      </c>
      <c r="AD374" s="5">
        <f t="shared" si="469"/>
        <v>2.4053754582574378E-2</v>
      </c>
      <c r="AE374" s="5">
        <f t="shared" si="470"/>
        <v>1.8060093468476486E-2</v>
      </c>
      <c r="AF374" s="5">
        <f t="shared" si="471"/>
        <v>6.7799597557712888E-3</v>
      </c>
      <c r="AG374" s="5">
        <f t="shared" si="472"/>
        <v>1.696848150135148E-3</v>
      </c>
      <c r="AH374" s="5">
        <f t="shared" si="473"/>
        <v>1.3278357836007193E-3</v>
      </c>
      <c r="AI374" s="5">
        <f t="shared" si="474"/>
        <v>2.0567954982011172E-3</v>
      </c>
      <c r="AJ374" s="5">
        <f t="shared" si="475"/>
        <v>1.5929709733942775E-3</v>
      </c>
      <c r="AK374" s="5">
        <f t="shared" si="476"/>
        <v>8.224951627571692E-4</v>
      </c>
      <c r="AL374" s="5">
        <f t="shared" si="477"/>
        <v>1.4817125531722936E-5</v>
      </c>
      <c r="AM374" s="5">
        <f t="shared" si="478"/>
        <v>7.4517729904995831E-3</v>
      </c>
      <c r="AN374" s="5">
        <f t="shared" si="479"/>
        <v>5.5949567562224405E-3</v>
      </c>
      <c r="AO374" s="5">
        <f t="shared" si="480"/>
        <v>2.1004089324720876E-3</v>
      </c>
      <c r="AP374" s="5">
        <f t="shared" si="481"/>
        <v>5.2567790075136716E-4</v>
      </c>
      <c r="AQ374" s="5">
        <f t="shared" si="482"/>
        <v>9.8672662403813705E-5</v>
      </c>
      <c r="AR374" s="5">
        <f t="shared" si="483"/>
        <v>1.99393722757856E-4</v>
      </c>
      <c r="AS374" s="5">
        <f t="shared" si="484"/>
        <v>3.0885755332320578E-4</v>
      </c>
      <c r="AT374" s="5">
        <f t="shared" si="485"/>
        <v>2.3920760123587808E-4</v>
      </c>
      <c r="AU374" s="5">
        <f t="shared" si="486"/>
        <v>1.2350952917367349E-4</v>
      </c>
      <c r="AV374" s="5">
        <f t="shared" si="487"/>
        <v>4.7828550549466764E-5</v>
      </c>
      <c r="AW374" s="5">
        <f t="shared" si="488"/>
        <v>4.7868004415853132E-7</v>
      </c>
      <c r="AX374" s="5">
        <f t="shared" si="489"/>
        <v>1.9237786943445544E-3</v>
      </c>
      <c r="AY374" s="5">
        <f t="shared" si="490"/>
        <v>1.4444157943515458E-3</v>
      </c>
      <c r="AZ374" s="5">
        <f t="shared" si="491"/>
        <v>5.4224973826395286E-4</v>
      </c>
      <c r="BA374" s="5">
        <f t="shared" si="492"/>
        <v>1.3571105116092007E-4</v>
      </c>
      <c r="BB374" s="5">
        <f t="shared" si="493"/>
        <v>2.5473718253188962E-5</v>
      </c>
      <c r="BC374" s="5">
        <f t="shared" si="494"/>
        <v>3.8252467494244324E-6</v>
      </c>
      <c r="BD374" s="5">
        <f t="shared" si="495"/>
        <v>2.4951539669702551E-5</v>
      </c>
      <c r="BE374" s="5">
        <f t="shared" si="496"/>
        <v>3.8649519089374683E-5</v>
      </c>
      <c r="BF374" s="5">
        <f t="shared" si="497"/>
        <v>2.9933730455394897E-5</v>
      </c>
      <c r="BG374" s="5">
        <f t="shared" si="498"/>
        <v>1.5455616526633003E-5</v>
      </c>
      <c r="BH374" s="5">
        <f t="shared" si="499"/>
        <v>5.9851231015364272E-6</v>
      </c>
      <c r="BI374" s="5">
        <f t="shared" si="500"/>
        <v>1.8541711864456423E-6</v>
      </c>
      <c r="BJ374" s="8">
        <f t="shared" si="501"/>
        <v>0.56265380233771267</v>
      </c>
      <c r="BK374" s="8">
        <f t="shared" si="502"/>
        <v>0.25697173344395902</v>
      </c>
      <c r="BL374" s="8">
        <f t="shared" si="503"/>
        <v>0.17361844526788575</v>
      </c>
      <c r="BM374" s="8">
        <f t="shared" si="504"/>
        <v>0.40278368927592584</v>
      </c>
      <c r="BN374" s="8">
        <f t="shared" si="505"/>
        <v>0.59609039026615873</v>
      </c>
    </row>
    <row r="375" spans="1:66" x14ac:dyDescent="0.25">
      <c r="A375" t="s">
        <v>304</v>
      </c>
      <c r="B375" t="s">
        <v>330</v>
      </c>
      <c r="C375" t="s">
        <v>310</v>
      </c>
      <c r="D375" t="s">
        <v>540</v>
      </c>
      <c r="E375">
        <f>VLOOKUP(A375,home!$A$2:$E$405,3,FALSE)</f>
        <v>1.32222222222222</v>
      </c>
      <c r="F375">
        <f>VLOOKUP(B375,home!$B$2:$E$405,3,FALSE)</f>
        <v>0.79</v>
      </c>
      <c r="G375">
        <f>VLOOKUP(C375,away!$B$2:$E$405,4,FALSE)</f>
        <v>0.92</v>
      </c>
      <c r="H375">
        <f>VLOOKUP(A375,away!$A$2:$E$405,3,FALSE)</f>
        <v>1.2777777777777799</v>
      </c>
      <c r="I375">
        <f>VLOOKUP(C375,away!$B$2:$E$405,3,FALSE)</f>
        <v>1.3</v>
      </c>
      <c r="J375">
        <f>VLOOKUP(B375,home!$B$2:$E$405,4,FALSE)</f>
        <v>1.29</v>
      </c>
      <c r="K375" s="3">
        <f t="shared" si="450"/>
        <v>0.96099111111110969</v>
      </c>
      <c r="L375" s="3">
        <f t="shared" si="451"/>
        <v>2.1428333333333369</v>
      </c>
      <c r="M375" s="5">
        <f t="shared" si="452"/>
        <v>4.4877243255417136E-2</v>
      </c>
      <c r="N375" s="5">
        <f t="shared" si="453"/>
        <v>4.3126631859626868E-2</v>
      </c>
      <c r="O375" s="5">
        <f t="shared" si="454"/>
        <v>9.6164452755816504E-2</v>
      </c>
      <c r="P375" s="5">
        <f t="shared" si="455"/>
        <v>9.2413184303203916E-2</v>
      </c>
      <c r="Q375" s="5">
        <f t="shared" si="456"/>
        <v>2.0722154934631299E-2</v>
      </c>
      <c r="R375" s="5">
        <f t="shared" si="457"/>
        <v>0.10303219742346127</v>
      </c>
      <c r="S375" s="5">
        <f t="shared" si="458"/>
        <v>4.7575318878500007E-2</v>
      </c>
      <c r="T375" s="5">
        <f t="shared" si="459"/>
        <v>4.4404124332425833E-2</v>
      </c>
      <c r="U375" s="5">
        <f t="shared" si="460"/>
        <v>9.9013025882191255E-2</v>
      </c>
      <c r="V375" s="5">
        <f t="shared" si="461"/>
        <v>1.0885464418221729E-2</v>
      </c>
      <c r="W375" s="5">
        <f t="shared" si="462"/>
        <v>6.6379355650826337E-3</v>
      </c>
      <c r="X375" s="5">
        <f t="shared" si="463"/>
        <v>1.4223989593377924E-2</v>
      </c>
      <c r="Y375" s="5">
        <f t="shared" si="464"/>
        <v>1.5239819516838362E-2</v>
      </c>
      <c r="Z375" s="5">
        <f t="shared" si="465"/>
        <v>7.3593609015191311E-2</v>
      </c>
      <c r="AA375" s="5">
        <f t="shared" si="466"/>
        <v>7.072280409818528E-2</v>
      </c>
      <c r="AB375" s="5">
        <f t="shared" si="467"/>
        <v>3.3981993045604196E-2</v>
      </c>
      <c r="AC375" s="5">
        <f t="shared" si="468"/>
        <v>1.4009890600088046E-3</v>
      </c>
      <c r="AD375" s="5">
        <f t="shared" si="469"/>
        <v>1.5947492685431774E-3</v>
      </c>
      <c r="AE375" s="5">
        <f t="shared" si="470"/>
        <v>3.4172818909432769E-3</v>
      </c>
      <c r="AF375" s="5">
        <f t="shared" si="471"/>
        <v>3.6613327726548166E-3</v>
      </c>
      <c r="AG375" s="5">
        <f t="shared" si="472"/>
        <v>2.6152086365568363E-3</v>
      </c>
      <c r="AH375" s="5">
        <f t="shared" si="473"/>
        <v>3.9424709629513194E-2</v>
      </c>
      <c r="AI375" s="5">
        <f t="shared" si="474"/>
        <v>3.7886795512098753E-2</v>
      </c>
      <c r="AJ375" s="5">
        <f t="shared" si="475"/>
        <v>1.8204436857805588E-2</v>
      </c>
      <c r="AK375" s="5">
        <f t="shared" si="476"/>
        <v>5.8314340010448768E-3</v>
      </c>
      <c r="AL375" s="5">
        <f t="shared" si="477"/>
        <v>1.1539912063893353E-4</v>
      </c>
      <c r="AM375" s="5">
        <f t="shared" si="478"/>
        <v>3.0650797430418765E-4</v>
      </c>
      <c r="AN375" s="5">
        <f t="shared" si="479"/>
        <v>6.5679550427149116E-4</v>
      </c>
      <c r="AO375" s="5">
        <f t="shared" si="480"/>
        <v>7.0370164986821484E-4</v>
      </c>
      <c r="AP375" s="5">
        <f t="shared" si="481"/>
        <v>5.0263845068642516E-4</v>
      </c>
      <c r="AQ375" s="5">
        <f t="shared" si="482"/>
        <v>2.6926760668647423E-4</v>
      </c>
      <c r="AR375" s="5">
        <f t="shared" si="483"/>
        <v>1.689611639022174E-2</v>
      </c>
      <c r="AS375" s="5">
        <f t="shared" si="484"/>
        <v>1.6237017663301819E-2</v>
      </c>
      <c r="AT375" s="5">
        <f t="shared" si="485"/>
        <v>7.8018148226935641E-3</v>
      </c>
      <c r="AU375" s="5">
        <f t="shared" si="486"/>
        <v>2.4991582317144714E-3</v>
      </c>
      <c r="AV375" s="5">
        <f t="shared" si="487"/>
        <v>6.004172114844413E-4</v>
      </c>
      <c r="AW375" s="5">
        <f t="shared" si="488"/>
        <v>6.6009700576955505E-6</v>
      </c>
      <c r="AX375" s="5">
        <f t="shared" si="489"/>
        <v>4.9091906465166107E-5</v>
      </c>
      <c r="AY375" s="5">
        <f t="shared" si="490"/>
        <v>1.0519577357044026E-4</v>
      </c>
      <c r="AZ375" s="5">
        <f t="shared" si="491"/>
        <v>1.1270850506626276E-4</v>
      </c>
      <c r="BA375" s="5">
        <f t="shared" si="492"/>
        <v>8.0505180535385702E-5</v>
      </c>
      <c r="BB375" s="5">
        <f t="shared" si="493"/>
        <v>4.3127296089310665E-5</v>
      </c>
      <c r="BC375" s="5">
        <f t="shared" si="494"/>
        <v>1.8482921527342279E-5</v>
      </c>
      <c r="BD375" s="5">
        <f t="shared" si="495"/>
        <v>6.0342602341411393E-3</v>
      </c>
      <c r="BE375" s="5">
        <f t="shared" si="496"/>
        <v>5.7988704471408784E-3</v>
      </c>
      <c r="BF375" s="5">
        <f t="shared" si="497"/>
        <v>2.7863314770936445E-3</v>
      </c>
      <c r="BG375" s="5">
        <f t="shared" si="498"/>
        <v>8.9254659403202705E-4</v>
      </c>
      <c r="BH375" s="5">
        <f t="shared" si="499"/>
        <v>2.1443233577931849E-4</v>
      </c>
      <c r="BI375" s="5">
        <f t="shared" si="500"/>
        <v>4.1213513723743592E-5</v>
      </c>
      <c r="BJ375" s="8">
        <f t="shared" si="501"/>
        <v>0.15849125113975171</v>
      </c>
      <c r="BK375" s="8">
        <f t="shared" si="502"/>
        <v>0.19737279480956094</v>
      </c>
      <c r="BL375" s="8">
        <f t="shared" si="503"/>
        <v>0.56406402812704759</v>
      </c>
      <c r="BM375" s="8">
        <f t="shared" si="504"/>
        <v>0.59308722375588185</v>
      </c>
      <c r="BN375" s="8">
        <f t="shared" si="505"/>
        <v>0.40033586453215703</v>
      </c>
    </row>
    <row r="376" spans="1:66" x14ac:dyDescent="0.25">
      <c r="A376" t="s">
        <v>304</v>
      </c>
      <c r="B376" t="s">
        <v>339</v>
      </c>
      <c r="C376" t="s">
        <v>335</v>
      </c>
      <c r="D376" t="s">
        <v>540</v>
      </c>
      <c r="E376">
        <f>VLOOKUP(A376,home!$A$2:$E$405,3,FALSE)</f>
        <v>1.32222222222222</v>
      </c>
      <c r="F376">
        <f>VLOOKUP(B376,home!$B$2:$E$405,3,FALSE)</f>
        <v>1.43</v>
      </c>
      <c r="G376">
        <f>VLOOKUP(C376,away!$B$2:$E$405,4,FALSE)</f>
        <v>1.26</v>
      </c>
      <c r="H376">
        <f>VLOOKUP(A376,away!$A$2:$E$405,3,FALSE)</f>
        <v>1.2777777777777799</v>
      </c>
      <c r="I376">
        <f>VLOOKUP(C376,away!$B$2:$E$405,3,FALSE)</f>
        <v>0.55000000000000004</v>
      </c>
      <c r="J376">
        <f>VLOOKUP(B376,home!$B$2:$E$405,4,FALSE)</f>
        <v>0.74</v>
      </c>
      <c r="K376" s="3">
        <f t="shared" si="450"/>
        <v>2.3823799999999959</v>
      </c>
      <c r="L376" s="3">
        <f t="shared" si="451"/>
        <v>0.52005555555555649</v>
      </c>
      <c r="M376" s="5">
        <f t="shared" si="452"/>
        <v>5.4889371011671982E-2</v>
      </c>
      <c r="N376" s="5">
        <f t="shared" si="453"/>
        <v>0.13076733971078686</v>
      </c>
      <c r="O376" s="5">
        <f t="shared" si="454"/>
        <v>2.8545522335570131E-2</v>
      </c>
      <c r="P376" s="5">
        <f t="shared" si="455"/>
        <v>6.8006281501815452E-2</v>
      </c>
      <c r="Q376" s="5">
        <f t="shared" si="456"/>
        <v>0.155768747390092</v>
      </c>
      <c r="R376" s="5">
        <f t="shared" si="457"/>
        <v>7.4226287384242338E-3</v>
      </c>
      <c r="S376" s="5">
        <f t="shared" si="458"/>
        <v>2.1064434873560092E-2</v>
      </c>
      <c r="T376" s="5">
        <f t="shared" si="459"/>
        <v>8.1008402462147425E-2</v>
      </c>
      <c r="U376" s="5">
        <f t="shared" si="460"/>
        <v>1.7683522253847093E-2</v>
      </c>
      <c r="V376" s="5">
        <f t="shared" si="461"/>
        <v>2.8998002128547465E-3</v>
      </c>
      <c r="W376" s="5">
        <f t="shared" si="462"/>
        <v>0.12370011613573557</v>
      </c>
      <c r="X376" s="5">
        <f t="shared" si="463"/>
        <v>6.433093261925682E-2</v>
      </c>
      <c r="Y376" s="5">
        <f t="shared" si="464"/>
        <v>1.6727829451357333E-2</v>
      </c>
      <c r="Z376" s="5">
        <f t="shared" si="465"/>
        <v>1.2867264374146184E-3</v>
      </c>
      <c r="AA376" s="5">
        <f t="shared" si="466"/>
        <v>3.0654713299678327E-3</v>
      </c>
      <c r="AB376" s="5">
        <f t="shared" si="467"/>
        <v>3.6515587935443778E-3</v>
      </c>
      <c r="AC376" s="5">
        <f t="shared" si="468"/>
        <v>2.2454783360116476E-4</v>
      </c>
      <c r="AD376" s="5">
        <f t="shared" si="469"/>
        <v>7.3675170669863316E-2</v>
      </c>
      <c r="AE376" s="5">
        <f t="shared" si="470"/>
        <v>3.8315181813366204E-2</v>
      </c>
      <c r="AF376" s="5">
        <f t="shared" si="471"/>
        <v>9.9630115820811566E-3</v>
      </c>
      <c r="AG376" s="5">
        <f t="shared" si="472"/>
        <v>1.7271065077752203E-3</v>
      </c>
      <c r="AH376" s="5">
        <f t="shared" si="473"/>
        <v>1.6729230806442028E-4</v>
      </c>
      <c r="AI376" s="5">
        <f t="shared" si="474"/>
        <v>3.985538488865129E-4</v>
      </c>
      <c r="AJ376" s="5">
        <f t="shared" si="475"/>
        <v>4.7475335925512469E-4</v>
      </c>
      <c r="AK376" s="5">
        <f t="shared" si="476"/>
        <v>3.7701430267407396E-4</v>
      </c>
      <c r="AL376" s="5">
        <f t="shared" si="477"/>
        <v>1.1128320766697357E-5</v>
      </c>
      <c r="AM376" s="5">
        <f t="shared" si="478"/>
        <v>3.5104450620093743E-2</v>
      </c>
      <c r="AN376" s="5">
        <f t="shared" si="479"/>
        <v>1.8256264569705451E-2</v>
      </c>
      <c r="AO376" s="5">
        <f t="shared" si="480"/>
        <v>4.7471359065836939E-3</v>
      </c>
      <c r="AP376" s="5">
        <f t="shared" si="481"/>
        <v>8.2292480039870461E-4</v>
      </c>
      <c r="AQ376" s="5">
        <f t="shared" si="482"/>
        <v>1.0699165356294842E-4</v>
      </c>
      <c r="AR376" s="5">
        <f t="shared" si="483"/>
        <v>1.7400258842122682E-5</v>
      </c>
      <c r="AS376" s="5">
        <f t="shared" si="484"/>
        <v>4.1454028660296162E-5</v>
      </c>
      <c r="AT376" s="5">
        <f t="shared" si="485"/>
        <v>4.9379624399858121E-5</v>
      </c>
      <c r="AU376" s="5">
        <f t="shared" si="486"/>
        <v>3.9213676525911266E-5</v>
      </c>
      <c r="AV376" s="5">
        <f t="shared" si="487"/>
        <v>2.3355469670450083E-5</v>
      </c>
      <c r="AW376" s="5">
        <f t="shared" si="488"/>
        <v>3.8299041870439371E-7</v>
      </c>
      <c r="AX376" s="5">
        <f t="shared" si="489"/>
        <v>1.3938690178049785E-2</v>
      </c>
      <c r="AY376" s="5">
        <f t="shared" si="490"/>
        <v>7.2488932642624593E-3</v>
      </c>
      <c r="AZ376" s="5">
        <f t="shared" si="491"/>
        <v>1.8849136068544718E-3</v>
      </c>
      <c r="BA376" s="5">
        <f t="shared" si="492"/>
        <v>3.2675326432897678E-4</v>
      </c>
      <c r="BB376" s="5">
        <f t="shared" si="493"/>
        <v>4.2482462602549397E-5</v>
      </c>
      <c r="BC376" s="5">
        <f t="shared" si="494"/>
        <v>4.4186481380273967E-6</v>
      </c>
      <c r="BD376" s="5">
        <f t="shared" si="495"/>
        <v>1.5081835464917654E-6</v>
      </c>
      <c r="BE376" s="5">
        <f t="shared" si="496"/>
        <v>3.5930663174910458E-6</v>
      </c>
      <c r="BF376" s="5">
        <f t="shared" si="497"/>
        <v>4.2800246667321533E-6</v>
      </c>
      <c r="BG376" s="5">
        <f t="shared" si="498"/>
        <v>3.3988817218431098E-6</v>
      </c>
      <c r="BH376" s="5">
        <f t="shared" si="499"/>
        <v>2.0243569591211438E-6</v>
      </c>
      <c r="BI376" s="5">
        <f t="shared" si="500"/>
        <v>9.6455750645420475E-7</v>
      </c>
      <c r="BJ376" s="8">
        <f t="shared" si="501"/>
        <v>0.77846775731704265</v>
      </c>
      <c r="BK376" s="8">
        <f t="shared" si="502"/>
        <v>0.15434445701853255</v>
      </c>
      <c r="BL376" s="8">
        <f t="shared" si="503"/>
        <v>6.1972889399050574E-2</v>
      </c>
      <c r="BM376" s="8">
        <f t="shared" si="504"/>
        <v>0.54342342920983622</v>
      </c>
      <c r="BN376" s="8">
        <f t="shared" si="505"/>
        <v>0.44539989068836067</v>
      </c>
    </row>
    <row r="377" spans="1:66" x14ac:dyDescent="0.25">
      <c r="A377" t="s">
        <v>304</v>
      </c>
      <c r="B377" t="s">
        <v>376</v>
      </c>
      <c r="C377" t="s">
        <v>375</v>
      </c>
      <c r="D377" t="s">
        <v>540</v>
      </c>
      <c r="E377">
        <f>VLOOKUP(A377,home!$A$2:$E$405,3,FALSE)</f>
        <v>1.32222222222222</v>
      </c>
      <c r="F377">
        <f>VLOOKUP(B377,home!$B$2:$E$405,3,FALSE)</f>
        <v>0.92</v>
      </c>
      <c r="G377">
        <f>VLOOKUP(C377,away!$B$2:$E$405,4,FALSE)</f>
        <v>0.8</v>
      </c>
      <c r="H377">
        <f>VLOOKUP(A377,away!$A$2:$E$405,3,FALSE)</f>
        <v>1.2777777777777799</v>
      </c>
      <c r="I377">
        <f>VLOOKUP(C377,away!$B$2:$E$405,3,FALSE)</f>
        <v>1.05</v>
      </c>
      <c r="J377">
        <f>VLOOKUP(B377,home!$B$2:$E$405,4,FALSE)</f>
        <v>1.1299999999999999</v>
      </c>
      <c r="K377" s="3">
        <f t="shared" si="450"/>
        <v>0.973155555555554</v>
      </c>
      <c r="L377" s="3">
        <f t="shared" si="451"/>
        <v>1.5160833333333359</v>
      </c>
      <c r="M377" s="5">
        <f t="shared" si="452"/>
        <v>8.2973094292510916E-2</v>
      </c>
      <c r="N377" s="5">
        <f t="shared" si="453"/>
        <v>8.0745727672391826E-2</v>
      </c>
      <c r="O377" s="5">
        <f t="shared" si="454"/>
        <v>0.12579412537197115</v>
      </c>
      <c r="P377" s="5">
        <f t="shared" si="455"/>
        <v>0.12241725196198558</v>
      </c>
      <c r="Q377" s="5">
        <f t="shared" si="456"/>
        <v>3.9289076735881966E-2</v>
      </c>
      <c r="R377" s="5">
        <f t="shared" si="457"/>
        <v>9.5357188453844791E-2</v>
      </c>
      <c r="S377" s="5">
        <f t="shared" si="458"/>
        <v>4.5153141827798768E-2</v>
      </c>
      <c r="T377" s="5">
        <f t="shared" si="459"/>
        <v>5.9565514421325155E-2</v>
      </c>
      <c r="U377" s="5">
        <f t="shared" si="460"/>
        <v>9.2797377706016981E-2</v>
      </c>
      <c r="V377" s="5">
        <f t="shared" si="461"/>
        <v>7.4020293862735566E-3</v>
      </c>
      <c r="W377" s="5">
        <f t="shared" si="462"/>
        <v>1.2744794432724004E-2</v>
      </c>
      <c r="X377" s="5">
        <f t="shared" si="463"/>
        <v>1.932217042621235E-2</v>
      </c>
      <c r="Y377" s="5">
        <f t="shared" si="464"/>
        <v>1.4647010273503411E-2</v>
      </c>
      <c r="Z377" s="5">
        <f t="shared" si="465"/>
        <v>4.8189814709466705E-2</v>
      </c>
      <c r="AA377" s="5">
        <f t="shared" si="466"/>
        <v>4.6896185905710278E-2</v>
      </c>
      <c r="AB377" s="5">
        <f t="shared" si="467"/>
        <v>2.2818641924254011E-2</v>
      </c>
      <c r="AC377" s="5">
        <f t="shared" si="468"/>
        <v>6.8255265768368063E-4</v>
      </c>
      <c r="AD377" s="5">
        <f t="shared" si="469"/>
        <v>3.1006668766547143E-3</v>
      </c>
      <c r="AE377" s="5">
        <f t="shared" si="470"/>
        <v>4.7008693739149432E-3</v>
      </c>
      <c r="AF377" s="5">
        <f t="shared" si="471"/>
        <v>3.5634548549847793E-3</v>
      </c>
      <c r="AG377" s="5">
        <f t="shared" si="472"/>
        <v>1.8008315049093946E-3</v>
      </c>
      <c r="AH377" s="5">
        <f t="shared" si="473"/>
        <v>1.8264943729361025E-2</v>
      </c>
      <c r="AI377" s="5">
        <f t="shared" si="474"/>
        <v>1.7774631462137262E-2</v>
      </c>
      <c r="AJ377" s="5">
        <f t="shared" si="475"/>
        <v>8.6487406776657068E-3</v>
      </c>
      <c r="AK377" s="5">
        <f t="shared" si="476"/>
        <v>2.8055233463432304E-3</v>
      </c>
      <c r="AL377" s="5">
        <f t="shared" si="477"/>
        <v>4.0281115889649435E-5</v>
      </c>
      <c r="AM377" s="5">
        <f t="shared" si="478"/>
        <v>6.0348623938872486E-4</v>
      </c>
      <c r="AN377" s="5">
        <f t="shared" si="479"/>
        <v>9.1493542943325748E-4</v>
      </c>
      <c r="AO377" s="5">
        <f t="shared" si="480"/>
        <v>6.9355917781997007E-4</v>
      </c>
      <c r="AP377" s="5">
        <f t="shared" si="481"/>
        <v>3.5049783672440939E-4</v>
      </c>
      <c r="AQ377" s="5">
        <f t="shared" si="482"/>
        <v>1.3284598215681649E-4</v>
      </c>
      <c r="AR377" s="5">
        <f t="shared" si="483"/>
        <v>5.5382353544710947E-3</v>
      </c>
      <c r="AS377" s="5">
        <f t="shared" si="484"/>
        <v>5.3895645031777281E-3</v>
      </c>
      <c r="AT377" s="5">
        <f t="shared" si="485"/>
        <v>2.6224423191462077E-3</v>
      </c>
      <c r="AU377" s="5">
        <f t="shared" si="486"/>
        <v>8.5068143733370782E-4</v>
      </c>
      <c r="AV377" s="5">
        <f t="shared" si="487"/>
        <v>2.0696134168732036E-4</v>
      </c>
      <c r="AW377" s="5">
        <f t="shared" si="488"/>
        <v>1.6508375245745955E-6</v>
      </c>
      <c r="AX377" s="5">
        <f t="shared" si="489"/>
        <v>9.7880997760411054E-5</v>
      </c>
      <c r="AY377" s="5">
        <f t="shared" si="490"/>
        <v>1.4839574935459677E-4</v>
      </c>
      <c r="AZ377" s="5">
        <f t="shared" si="491"/>
        <v>1.1249016116700765E-4</v>
      </c>
      <c r="BA377" s="5">
        <f t="shared" si="492"/>
        <v>5.6848152836427056E-5</v>
      </c>
      <c r="BB377" s="5">
        <f t="shared" si="493"/>
        <v>2.1546634261523317E-5</v>
      </c>
      <c r="BC377" s="5">
        <f t="shared" si="494"/>
        <v>6.5332986186649052E-6</v>
      </c>
      <c r="BD377" s="5">
        <f t="shared" si="495"/>
        <v>1.3994043861651783E-3</v>
      </c>
      <c r="BE377" s="5">
        <f t="shared" si="496"/>
        <v>1.3618381528654529E-3</v>
      </c>
      <c r="BF377" s="5">
        <f t="shared" si="497"/>
        <v>6.6264018211426468E-4</v>
      </c>
      <c r="BG377" s="5">
        <f t="shared" si="498"/>
        <v>2.1495065818628027E-4</v>
      </c>
      <c r="BH377" s="5">
        <f t="shared" si="499"/>
        <v>5.2295106796075381E-5</v>
      </c>
      <c r="BI377" s="5">
        <f t="shared" si="500"/>
        <v>1.0178254741394357E-5</v>
      </c>
      <c r="BJ377" s="8">
        <f t="shared" si="501"/>
        <v>0.24261913623202436</v>
      </c>
      <c r="BK377" s="8">
        <f t="shared" si="502"/>
        <v>0.25881674699149676</v>
      </c>
      <c r="BL377" s="8">
        <f t="shared" si="503"/>
        <v>0.44946655027398913</v>
      </c>
      <c r="BM377" s="8">
        <f t="shared" si="504"/>
        <v>0.45236903880656065</v>
      </c>
      <c r="BN377" s="8">
        <f t="shared" si="505"/>
        <v>0.54657646448858621</v>
      </c>
    </row>
    <row r="378" spans="1:66" x14ac:dyDescent="0.25">
      <c r="A378" t="s">
        <v>304</v>
      </c>
      <c r="B378" t="s">
        <v>378</v>
      </c>
      <c r="C378" t="s">
        <v>507</v>
      </c>
      <c r="D378" t="s">
        <v>540</v>
      </c>
      <c r="E378">
        <f>VLOOKUP(A378,home!$A$2:$E$405,3,FALSE)</f>
        <v>1.32222222222222</v>
      </c>
      <c r="F378">
        <f>VLOOKUP(B378,home!$B$2:$E$405,3,FALSE)</f>
        <v>0.76</v>
      </c>
      <c r="G378" t="e">
        <f>VLOOKUP(C378,away!$B$2:$E$405,4,FALSE)</f>
        <v>#N/A</v>
      </c>
      <c r="H378">
        <f>VLOOKUP(A378,away!$A$2:$E$405,3,FALSE)</f>
        <v>1.2777777777777799</v>
      </c>
      <c r="I378" t="e">
        <f>VLOOKUP(C378,away!$B$2:$E$405,3,FALSE)</f>
        <v>#N/A</v>
      </c>
      <c r="J378">
        <f>VLOOKUP(B378,home!$B$2:$E$405,4,FALSE)</f>
        <v>1.1299999999999999</v>
      </c>
      <c r="K378" s="3" t="e">
        <f t="shared" si="450"/>
        <v>#N/A</v>
      </c>
      <c r="L378" s="3" t="e">
        <f t="shared" si="451"/>
        <v>#N/A</v>
      </c>
      <c r="M378" s="5" t="e">
        <f t="shared" si="452"/>
        <v>#N/A</v>
      </c>
      <c r="N378" s="5" t="e">
        <f t="shared" si="453"/>
        <v>#N/A</v>
      </c>
      <c r="O378" s="5" t="e">
        <f t="shared" si="454"/>
        <v>#N/A</v>
      </c>
      <c r="P378" s="5" t="e">
        <f t="shared" si="455"/>
        <v>#N/A</v>
      </c>
      <c r="Q378" s="5" t="e">
        <f t="shared" si="456"/>
        <v>#N/A</v>
      </c>
      <c r="R378" s="5" t="e">
        <f t="shared" si="457"/>
        <v>#N/A</v>
      </c>
      <c r="S378" s="5" t="e">
        <f t="shared" si="458"/>
        <v>#N/A</v>
      </c>
      <c r="T378" s="5" t="e">
        <f t="shared" si="459"/>
        <v>#N/A</v>
      </c>
      <c r="U378" s="5" t="e">
        <f t="shared" si="460"/>
        <v>#N/A</v>
      </c>
      <c r="V378" s="5" t="e">
        <f t="shared" si="461"/>
        <v>#N/A</v>
      </c>
      <c r="W378" s="5" t="e">
        <f t="shared" si="462"/>
        <v>#N/A</v>
      </c>
      <c r="X378" s="5" t="e">
        <f t="shared" si="463"/>
        <v>#N/A</v>
      </c>
      <c r="Y378" s="5" t="e">
        <f t="shared" si="464"/>
        <v>#N/A</v>
      </c>
      <c r="Z378" s="5" t="e">
        <f t="shared" si="465"/>
        <v>#N/A</v>
      </c>
      <c r="AA378" s="5" t="e">
        <f t="shared" si="466"/>
        <v>#N/A</v>
      </c>
      <c r="AB378" s="5" t="e">
        <f t="shared" si="467"/>
        <v>#N/A</v>
      </c>
      <c r="AC378" s="5" t="e">
        <f t="shared" si="468"/>
        <v>#N/A</v>
      </c>
      <c r="AD378" s="5" t="e">
        <f t="shared" si="469"/>
        <v>#N/A</v>
      </c>
      <c r="AE378" s="5" t="e">
        <f t="shared" si="470"/>
        <v>#N/A</v>
      </c>
      <c r="AF378" s="5" t="e">
        <f t="shared" si="471"/>
        <v>#N/A</v>
      </c>
      <c r="AG378" s="5" t="e">
        <f t="shared" si="472"/>
        <v>#N/A</v>
      </c>
      <c r="AH378" s="5" t="e">
        <f t="shared" si="473"/>
        <v>#N/A</v>
      </c>
      <c r="AI378" s="5" t="e">
        <f t="shared" si="474"/>
        <v>#N/A</v>
      </c>
      <c r="AJ378" s="5" t="e">
        <f t="shared" si="475"/>
        <v>#N/A</v>
      </c>
      <c r="AK378" s="5" t="e">
        <f t="shared" si="476"/>
        <v>#N/A</v>
      </c>
      <c r="AL378" s="5" t="e">
        <f t="shared" si="477"/>
        <v>#N/A</v>
      </c>
      <c r="AM378" s="5" t="e">
        <f t="shared" si="478"/>
        <v>#N/A</v>
      </c>
      <c r="AN378" s="5" t="e">
        <f t="shared" si="479"/>
        <v>#N/A</v>
      </c>
      <c r="AO378" s="5" t="e">
        <f t="shared" si="480"/>
        <v>#N/A</v>
      </c>
      <c r="AP378" s="5" t="e">
        <f t="shared" si="481"/>
        <v>#N/A</v>
      </c>
      <c r="AQ378" s="5" t="e">
        <f t="shared" si="482"/>
        <v>#N/A</v>
      </c>
      <c r="AR378" s="5" t="e">
        <f t="shared" si="483"/>
        <v>#N/A</v>
      </c>
      <c r="AS378" s="5" t="e">
        <f t="shared" si="484"/>
        <v>#N/A</v>
      </c>
      <c r="AT378" s="5" t="e">
        <f t="shared" si="485"/>
        <v>#N/A</v>
      </c>
      <c r="AU378" s="5" t="e">
        <f t="shared" si="486"/>
        <v>#N/A</v>
      </c>
      <c r="AV378" s="5" t="e">
        <f t="shared" si="487"/>
        <v>#N/A</v>
      </c>
      <c r="AW378" s="5" t="e">
        <f t="shared" si="488"/>
        <v>#N/A</v>
      </c>
      <c r="AX378" s="5" t="e">
        <f t="shared" si="489"/>
        <v>#N/A</v>
      </c>
      <c r="AY378" s="5" t="e">
        <f t="shared" si="490"/>
        <v>#N/A</v>
      </c>
      <c r="AZ378" s="5" t="e">
        <f t="shared" si="491"/>
        <v>#N/A</v>
      </c>
      <c r="BA378" s="5" t="e">
        <f t="shared" si="492"/>
        <v>#N/A</v>
      </c>
      <c r="BB378" s="5" t="e">
        <f t="shared" si="493"/>
        <v>#N/A</v>
      </c>
      <c r="BC378" s="5" t="e">
        <f t="shared" si="494"/>
        <v>#N/A</v>
      </c>
      <c r="BD378" s="5" t="e">
        <f t="shared" si="495"/>
        <v>#N/A</v>
      </c>
      <c r="BE378" s="5" t="e">
        <f t="shared" si="496"/>
        <v>#N/A</v>
      </c>
      <c r="BF378" s="5" t="e">
        <f t="shared" si="497"/>
        <v>#N/A</v>
      </c>
      <c r="BG378" s="5" t="e">
        <f t="shared" si="498"/>
        <v>#N/A</v>
      </c>
      <c r="BH378" s="5" t="e">
        <f t="shared" si="499"/>
        <v>#N/A</v>
      </c>
      <c r="BI378" s="5" t="e">
        <f t="shared" si="500"/>
        <v>#N/A</v>
      </c>
      <c r="BJ378" s="8" t="e">
        <f t="shared" si="501"/>
        <v>#N/A</v>
      </c>
      <c r="BK378" s="8" t="e">
        <f t="shared" si="502"/>
        <v>#N/A</v>
      </c>
      <c r="BL378" s="8" t="e">
        <f t="shared" si="503"/>
        <v>#N/A</v>
      </c>
      <c r="BM378" s="8" t="e">
        <f t="shared" si="504"/>
        <v>#N/A</v>
      </c>
      <c r="BN378" s="8" t="e">
        <f t="shared" si="505"/>
        <v>#N/A</v>
      </c>
    </row>
    <row r="379" spans="1:66" x14ac:dyDescent="0.25">
      <c r="A379" t="s">
        <v>301</v>
      </c>
      <c r="B379" t="s">
        <v>322</v>
      </c>
      <c r="C379" t="s">
        <v>336</v>
      </c>
      <c r="D379" t="s">
        <v>540</v>
      </c>
      <c r="E379">
        <f>VLOOKUP(A379,home!$A$2:$E$405,3,FALSE)</f>
        <v>1.42105263157895</v>
      </c>
      <c r="F379">
        <f>VLOOKUP(B379,home!$B$2:$E$405,3,FALSE)</f>
        <v>0.96</v>
      </c>
      <c r="G379">
        <f>VLOOKUP(C379,away!$B$2:$E$405,4,FALSE)</f>
        <v>1.26</v>
      </c>
      <c r="H379">
        <f>VLOOKUP(A379,away!$A$2:$E$405,3,FALSE)</f>
        <v>1.0815789473684201</v>
      </c>
      <c r="I379">
        <f>VLOOKUP(C379,away!$B$2:$E$405,3,FALSE)</f>
        <v>0.56000000000000005</v>
      </c>
      <c r="J379">
        <f>VLOOKUP(B379,home!$B$2:$E$405,4,FALSE)</f>
        <v>1.1200000000000001</v>
      </c>
      <c r="K379" s="3">
        <f t="shared" si="450"/>
        <v>1.7189052631578978</v>
      </c>
      <c r="L379" s="3">
        <f t="shared" si="451"/>
        <v>0.67836631578947315</v>
      </c>
      <c r="M379" s="5">
        <f t="shared" si="452"/>
        <v>9.0965808035313761E-2</v>
      </c>
      <c r="N379" s="5">
        <f t="shared" si="453"/>
        <v>0.15636160619931178</v>
      </c>
      <c r="O379" s="5">
        <f t="shared" si="454"/>
        <v>6.1708140059728238E-2</v>
      </c>
      <c r="P379" s="5">
        <f t="shared" si="455"/>
        <v>0.10607044672835156</v>
      </c>
      <c r="Q379" s="5">
        <f t="shared" si="456"/>
        <v>0.13438539392590987</v>
      </c>
      <c r="R379" s="5">
        <f t="shared" si="457"/>
        <v>2.0930361813269318E-2</v>
      </c>
      <c r="S379" s="5">
        <f t="shared" si="458"/>
        <v>3.0920792966474712E-2</v>
      </c>
      <c r="T379" s="5">
        <f t="shared" si="459"/>
        <v>9.1162524573436501E-2</v>
      </c>
      <c r="U379" s="5">
        <f t="shared" si="460"/>
        <v>3.5977309080627705E-2</v>
      </c>
      <c r="V379" s="5">
        <f t="shared" si="461"/>
        <v>4.0061234654913212E-3</v>
      </c>
      <c r="W379" s="5">
        <f t="shared" si="462"/>
        <v>7.6998586970264613E-2</v>
      </c>
      <c r="X379" s="5">
        <f t="shared" si="463"/>
        <v>5.2233247764013724E-2</v>
      </c>
      <c r="Y379" s="5">
        <f t="shared" si="464"/>
        <v>1.7716637923696363E-2</v>
      </c>
      <c r="Z379" s="5">
        <f t="shared" si="465"/>
        <v>4.7328174771360627E-3</v>
      </c>
      <c r="AA379" s="5">
        <f t="shared" si="466"/>
        <v>8.1352648710148606E-3</v>
      </c>
      <c r="AB379" s="5">
        <f t="shared" si="467"/>
        <v>6.9918748019855027E-3</v>
      </c>
      <c r="AC379" s="5">
        <f t="shared" si="468"/>
        <v>2.9195812334003164E-4</v>
      </c>
      <c r="AD379" s="5">
        <f t="shared" si="469"/>
        <v>3.3088319099727245E-2</v>
      </c>
      <c r="AE379" s="5">
        <f t="shared" si="470"/>
        <v>2.2446001123348425E-2</v>
      </c>
      <c r="AF379" s="5">
        <f t="shared" si="471"/>
        <v>7.6133055431261221E-3</v>
      </c>
      <c r="AG379" s="5">
        <f t="shared" si="472"/>
        <v>1.7215366774233475E-3</v>
      </c>
      <c r="AH379" s="5">
        <f t="shared" si="473"/>
        <v>8.0264598881720471E-4</v>
      </c>
      <c r="AI379" s="5">
        <f t="shared" si="474"/>
        <v>1.3796724146304682E-3</v>
      </c>
      <c r="AJ379" s="5">
        <f t="shared" si="475"/>
        <v>1.1857630874710391E-3</v>
      </c>
      <c r="AK379" s="5">
        <f t="shared" si="476"/>
        <v>6.7940480397077579E-4</v>
      </c>
      <c r="AL379" s="5">
        <f t="shared" si="477"/>
        <v>1.3617480782065376E-5</v>
      </c>
      <c r="AM379" s="5">
        <f t="shared" si="478"/>
        <v>1.137513716991383E-2</v>
      </c>
      <c r="AN379" s="5">
        <f t="shared" si="479"/>
        <v>7.7165098935543372E-3</v>
      </c>
      <c r="AO379" s="5">
        <f t="shared" si="480"/>
        <v>2.6173101936217374E-3</v>
      </c>
      <c r="AP379" s="5">
        <f t="shared" si="481"/>
        <v>5.9183169110847038E-4</v>
      </c>
      <c r="AQ379" s="5">
        <f t="shared" si="482"/>
        <v>1.003696709661766E-4</v>
      </c>
      <c r="AR379" s="5">
        <f t="shared" si="483"/>
        <v>1.0889760046342518E-4</v>
      </c>
      <c r="AS379" s="5">
        <f t="shared" si="484"/>
        <v>1.8718465858184744E-4</v>
      </c>
      <c r="AT379" s="5">
        <f t="shared" si="485"/>
        <v>1.6087634740937593E-4</v>
      </c>
      <c r="AU379" s="5">
        <f t="shared" si="486"/>
        <v>9.2177066759864898E-5</v>
      </c>
      <c r="AV379" s="5">
        <f t="shared" si="487"/>
        <v>3.9610911298997176E-5</v>
      </c>
      <c r="AW379" s="5">
        <f t="shared" si="488"/>
        <v>4.4107301323948638E-7</v>
      </c>
      <c r="AX379" s="5">
        <f t="shared" si="489"/>
        <v>3.2587971917513231E-3</v>
      </c>
      <c r="AY379" s="5">
        <f t="shared" si="490"/>
        <v>2.2106582448734257E-3</v>
      </c>
      <c r="AZ379" s="5">
        <f t="shared" si="491"/>
        <v>7.4981804452220436E-4</v>
      </c>
      <c r="BA379" s="5">
        <f t="shared" si="492"/>
        <v>1.6955043479166499E-4</v>
      </c>
      <c r="BB379" s="5">
        <f t="shared" si="493"/>
        <v>2.8754325947531264E-5</v>
      </c>
      <c r="BC379" s="5">
        <f t="shared" si="494"/>
        <v>3.9011932312072882E-6</v>
      </c>
      <c r="BD379" s="5">
        <f t="shared" si="495"/>
        <v>1.2312077337447961E-5</v>
      </c>
      <c r="BE379" s="5">
        <f t="shared" si="496"/>
        <v>2.1163294535746372E-5</v>
      </c>
      <c r="BF379" s="5">
        <f t="shared" si="497"/>
        <v>1.8188849181627617E-5</v>
      </c>
      <c r="BG379" s="5">
        <f t="shared" si="498"/>
        <v>1.0421636196361643E-5</v>
      </c>
      <c r="BH379" s="5">
        <f t="shared" si="499"/>
        <v>4.4784513271607217E-6</v>
      </c>
      <c r="BI379" s="5">
        <f t="shared" si="500"/>
        <v>1.539606711410607E-6</v>
      </c>
      <c r="BJ379" s="8">
        <f t="shared" si="501"/>
        <v>0.62254979785453979</v>
      </c>
      <c r="BK379" s="8">
        <f t="shared" si="502"/>
        <v>0.23447940504462689</v>
      </c>
      <c r="BL379" s="8">
        <f t="shared" si="503"/>
        <v>0.1384472874213184</v>
      </c>
      <c r="BM379" s="8">
        <f t="shared" si="504"/>
        <v>0.42757733386387631</v>
      </c>
      <c r="BN379" s="8">
        <f t="shared" si="505"/>
        <v>0.57042175676188456</v>
      </c>
    </row>
    <row r="380" spans="1:66" x14ac:dyDescent="0.25">
      <c r="A380" t="s">
        <v>301</v>
      </c>
      <c r="B380" t="s">
        <v>383</v>
      </c>
      <c r="C380" t="s">
        <v>385</v>
      </c>
      <c r="D380" t="s">
        <v>540</v>
      </c>
      <c r="E380">
        <f>VLOOKUP(A380,home!$A$2:$E$405,3,FALSE)</f>
        <v>1.42105263157895</v>
      </c>
      <c r="F380">
        <f>VLOOKUP(B380,home!$B$2:$E$405,3,FALSE)</f>
        <v>1.36</v>
      </c>
      <c r="G380">
        <f>VLOOKUP(C380,away!$B$2:$E$405,4,FALSE)</f>
        <v>0.7</v>
      </c>
      <c r="H380">
        <f>VLOOKUP(A380,away!$A$2:$E$405,3,FALSE)</f>
        <v>1.0815789473684201</v>
      </c>
      <c r="I380">
        <f>VLOOKUP(C380,away!$B$2:$E$405,3,FALSE)</f>
        <v>0.85</v>
      </c>
      <c r="J380">
        <f>VLOOKUP(B380,home!$B$2:$E$405,4,FALSE)</f>
        <v>0.69</v>
      </c>
      <c r="K380" s="3">
        <f t="shared" si="450"/>
        <v>1.3528421052631605</v>
      </c>
      <c r="L380" s="3">
        <f t="shared" si="451"/>
        <v>0.63434605263157828</v>
      </c>
      <c r="M380" s="5">
        <f t="shared" si="452"/>
        <v>0.13708033229342489</v>
      </c>
      <c r="N380" s="5">
        <f t="shared" si="453"/>
        <v>0.18544804533001052</v>
      </c>
      <c r="O380" s="5">
        <f t="shared" si="454"/>
        <v>8.6956367683759125E-2</v>
      </c>
      <c r="P380" s="5">
        <f t="shared" si="455"/>
        <v>0.11763823552333416</v>
      </c>
      <c r="Q380" s="5">
        <f t="shared" si="456"/>
        <v>0.12544096203059477</v>
      </c>
      <c r="R380" s="5">
        <f t="shared" si="457"/>
        <v>2.758021429568637E-2</v>
      </c>
      <c r="S380" s="5">
        <f t="shared" si="458"/>
        <v>2.5238402594876159E-2</v>
      </c>
      <c r="T380" s="5">
        <f t="shared" si="459"/>
        <v>7.9572979102415467E-2</v>
      </c>
      <c r="U380" s="5">
        <f t="shared" si="460"/>
        <v>3.7311675171385464E-2</v>
      </c>
      <c r="V380" s="5">
        <f t="shared" si="461"/>
        <v>2.4065379110318795E-3</v>
      </c>
      <c r="W380" s="5">
        <f t="shared" si="462"/>
        <v>5.6567271719902015E-2</v>
      </c>
      <c r="X380" s="5">
        <f t="shared" si="463"/>
        <v>3.5883225523657747E-2</v>
      </c>
      <c r="Y380" s="5">
        <f t="shared" si="464"/>
        <v>1.1381191233310495E-2</v>
      </c>
      <c r="Z380" s="5">
        <f t="shared" si="465"/>
        <v>5.8318000230672268E-3</v>
      </c>
      <c r="AA380" s="5">
        <f t="shared" si="466"/>
        <v>7.8895046206800146E-3</v>
      </c>
      <c r="AB380" s="5">
        <f t="shared" si="467"/>
        <v>5.3366270202620933E-3</v>
      </c>
      <c r="AC380" s="5">
        <f t="shared" si="468"/>
        <v>1.2907617236065916E-4</v>
      </c>
      <c r="AD380" s="5">
        <f t="shared" si="469"/>
        <v>1.913164674063636E-2</v>
      </c>
      <c r="AE380" s="5">
        <f t="shared" si="470"/>
        <v>1.2136084590264475E-2</v>
      </c>
      <c r="AF380" s="5">
        <f t="shared" si="471"/>
        <v>3.8492386771185969E-3</v>
      </c>
      <c r="AG380" s="5">
        <f t="shared" si="472"/>
        <v>8.1391645348899368E-4</v>
      </c>
      <c r="AH380" s="5">
        <f t="shared" si="473"/>
        <v>9.2484483109236037E-4</v>
      </c>
      <c r="AI380" s="5">
        <f t="shared" si="474"/>
        <v>1.2511690283367408E-3</v>
      </c>
      <c r="AJ380" s="5">
        <f t="shared" si="475"/>
        <v>8.4631707116756996E-4</v>
      </c>
      <c r="AK380" s="5">
        <f t="shared" si="476"/>
        <v>3.8164445609282919E-4</v>
      </c>
      <c r="AL380" s="5">
        <f t="shared" si="477"/>
        <v>4.4307722079667057E-6</v>
      </c>
      <c r="AM380" s="5">
        <f t="shared" si="478"/>
        <v>5.1764194507507143E-3</v>
      </c>
      <c r="AN380" s="5">
        <f t="shared" si="479"/>
        <v>3.2836412453490374E-3</v>
      </c>
      <c r="AO380" s="5">
        <f t="shared" si="480"/>
        <v>1.0414824311227009E-3</v>
      </c>
      <c r="AP380" s="5">
        <f t="shared" si="481"/>
        <v>2.2022008968927505E-4</v>
      </c>
      <c r="AQ380" s="5">
        <f t="shared" si="482"/>
        <v>3.4923936151140932E-5</v>
      </c>
      <c r="AR380" s="5">
        <f t="shared" si="483"/>
        <v>1.1733433358003153E-4</v>
      </c>
      <c r="AS380" s="5">
        <f t="shared" si="484"/>
        <v>1.5873482686005981E-4</v>
      </c>
      <c r="AT380" s="5">
        <f t="shared" si="485"/>
        <v>1.0737157867397332E-4</v>
      </c>
      <c r="AU380" s="5">
        <f t="shared" si="486"/>
        <v>4.8418930846242388E-5</v>
      </c>
      <c r="AV380" s="5">
        <f t="shared" si="487"/>
        <v>1.6375792085155476E-5</v>
      </c>
      <c r="AW380" s="5">
        <f t="shared" si="488"/>
        <v>1.0562100011613873E-7</v>
      </c>
      <c r="AX380" s="5">
        <f t="shared" si="489"/>
        <v>1.1671463645797934E-3</v>
      </c>
      <c r="AY380" s="5">
        <f t="shared" si="490"/>
        <v>7.4037468921448878E-4</v>
      </c>
      <c r="AZ380" s="5">
        <f t="shared" si="491"/>
        <v>2.3482688078577127E-4</v>
      </c>
      <c r="BA380" s="5">
        <f t="shared" si="492"/>
        <v>4.9653834959413418E-5</v>
      </c>
      <c r="BB380" s="5">
        <f t="shared" si="493"/>
        <v>7.8744285511309406E-6</v>
      </c>
      <c r="BC380" s="5">
        <f t="shared" si="494"/>
        <v>9.990225336278621E-7</v>
      </c>
      <c r="BD380" s="5">
        <f t="shared" si="495"/>
        <v>1.2405095224108305E-5</v>
      </c>
      <c r="BE380" s="5">
        <f t="shared" si="496"/>
        <v>1.6782135138972657E-5</v>
      </c>
      <c r="BF380" s="5">
        <f t="shared" si="497"/>
        <v>1.1351789516109318E-5</v>
      </c>
      <c r="BG380" s="5">
        <f t="shared" si="498"/>
        <v>5.1190596091592025E-6</v>
      </c>
      <c r="BH380" s="5">
        <f t="shared" si="499"/>
        <v>1.7313198446556359E-6</v>
      </c>
      <c r="BI380" s="5">
        <f t="shared" si="500"/>
        <v>4.6844047670556358E-7</v>
      </c>
      <c r="BJ380" s="8">
        <f t="shared" si="501"/>
        <v>0.54218212377508646</v>
      </c>
      <c r="BK380" s="8">
        <f t="shared" si="502"/>
        <v>0.2832373899564502</v>
      </c>
      <c r="BL380" s="8">
        <f t="shared" si="503"/>
        <v>0.1689744574803177</v>
      </c>
      <c r="BM380" s="8">
        <f t="shared" si="504"/>
        <v>0.31934134500989741</v>
      </c>
      <c r="BN380" s="8">
        <f t="shared" si="505"/>
        <v>0.68014415715680987</v>
      </c>
    </row>
    <row r="381" spans="1:66" x14ac:dyDescent="0.25">
      <c r="A381" t="s">
        <v>301</v>
      </c>
      <c r="B381" t="s">
        <v>314</v>
      </c>
      <c r="C381" t="s">
        <v>384</v>
      </c>
      <c r="D381" t="s">
        <v>540</v>
      </c>
      <c r="E381">
        <f>VLOOKUP(A381,home!$A$2:$E$405,3,FALSE)</f>
        <v>1.42105263157895</v>
      </c>
      <c r="F381">
        <f>VLOOKUP(B381,home!$B$2:$E$405,3,FALSE)</f>
        <v>1.37</v>
      </c>
      <c r="G381">
        <f>VLOOKUP(C381,away!$B$2:$E$405,4,FALSE)</f>
        <v>1.04</v>
      </c>
      <c r="H381">
        <f>VLOOKUP(A381,away!$A$2:$E$405,3,FALSE)</f>
        <v>1.0815789473684201</v>
      </c>
      <c r="I381">
        <f>VLOOKUP(C381,away!$B$2:$E$405,3,FALSE)</f>
        <v>0.48</v>
      </c>
      <c r="J381">
        <f>VLOOKUP(B381,home!$B$2:$E$405,4,FALSE)</f>
        <v>0.92</v>
      </c>
      <c r="K381" s="3">
        <f t="shared" si="450"/>
        <v>2.0247157894736882</v>
      </c>
      <c r="L381" s="3">
        <f t="shared" si="451"/>
        <v>0.47762526315789428</v>
      </c>
      <c r="M381" s="5">
        <f t="shared" si="452"/>
        <v>8.1893058080974704E-2</v>
      </c>
      <c r="N381" s="5">
        <f t="shared" si="453"/>
        <v>0.16581016774483531</v>
      </c>
      <c r="O381" s="5">
        <f t="shared" si="454"/>
        <v>3.911419341673026E-2</v>
      </c>
      <c r="P381" s="5">
        <f t="shared" si="455"/>
        <v>7.919512500338155E-2</v>
      </c>
      <c r="Q381" s="5">
        <f t="shared" si="456"/>
        <v>0.16785923234412445</v>
      </c>
      <c r="R381" s="5">
        <f t="shared" si="457"/>
        <v>9.3409634619372826E-3</v>
      </c>
      <c r="S381" s="5">
        <f t="shared" si="458"/>
        <v>1.9146518555027262E-2</v>
      </c>
      <c r="T381" s="5">
        <f t="shared" si="459"/>
        <v>8.0173810021844552E-2</v>
      </c>
      <c r="U381" s="5">
        <f t="shared" si="460"/>
        <v>1.8912796210281219E-2</v>
      </c>
      <c r="V381" s="5">
        <f t="shared" si="461"/>
        <v>2.0573049316824892E-3</v>
      </c>
      <c r="W381" s="5">
        <f t="shared" si="462"/>
        <v>0.11328907937869372</v>
      </c>
      <c r="X381" s="5">
        <f t="shared" si="463"/>
        <v>5.410972635116415E-2</v>
      </c>
      <c r="Y381" s="5">
        <f t="shared" si="464"/>
        <v>1.2922086143938211E-2</v>
      </c>
      <c r="Z381" s="5">
        <f t="shared" si="465"/>
        <v>1.4871600438853567E-3</v>
      </c>
      <c r="AA381" s="5">
        <f t="shared" si="466"/>
        <v>3.0110764223290646E-3</v>
      </c>
      <c r="AB381" s="5">
        <f t="shared" si="467"/>
        <v>3.0482869878008007E-3</v>
      </c>
      <c r="AC381" s="5">
        <f t="shared" si="468"/>
        <v>1.2434549173994601E-4</v>
      </c>
      <c r="AD381" s="5">
        <f t="shared" si="469"/>
        <v>5.7344546948244812E-2</v>
      </c>
      <c r="AE381" s="5">
        <f t="shared" si="470"/>
        <v>2.7389204326825647E-2</v>
      </c>
      <c r="AF381" s="5">
        <f t="shared" si="471"/>
        <v>6.5408879621427175E-3</v>
      </c>
      <c r="AG381" s="5">
        <f t="shared" si="472"/>
        <v>1.0413644447349062E-3</v>
      </c>
      <c r="AH381" s="5">
        <f t="shared" si="473"/>
        <v>1.7757630182966227E-4</v>
      </c>
      <c r="AI381" s="5">
        <f t="shared" si="474"/>
        <v>3.5954154215086257E-4</v>
      </c>
      <c r="AJ381" s="5">
        <f t="shared" si="475"/>
        <v>3.6398471868228553E-4</v>
      </c>
      <c r="AK381" s="5">
        <f t="shared" si="476"/>
        <v>2.4565520234772062E-4</v>
      </c>
      <c r="AL381" s="5">
        <f t="shared" si="477"/>
        <v>4.8099592286393036E-6</v>
      </c>
      <c r="AM381" s="5">
        <f t="shared" si="478"/>
        <v>2.3221281929265283E-2</v>
      </c>
      <c r="AN381" s="5">
        <f t="shared" si="479"/>
        <v>1.1091070892328985E-2</v>
      </c>
      <c r="AO381" s="5">
        <f t="shared" si="480"/>
        <v>2.6486878268257462E-3</v>
      </c>
      <c r="AP381" s="5">
        <f t="shared" si="481"/>
        <v>4.2169340677025274E-4</v>
      </c>
      <c r="AQ381" s="5">
        <f t="shared" si="482"/>
        <v>5.0352856095147723E-5</v>
      </c>
      <c r="AR381" s="5">
        <f t="shared" si="483"/>
        <v>1.6962985578399622E-5</v>
      </c>
      <c r="AS381" s="5">
        <f t="shared" si="484"/>
        <v>3.4345224737200181E-5</v>
      </c>
      <c r="AT381" s="5">
        <f t="shared" si="485"/>
        <v>3.4769659409215753E-5</v>
      </c>
      <c r="AU381" s="5">
        <f t="shared" si="486"/>
        <v>2.3466226133487172E-5</v>
      </c>
      <c r="AV381" s="5">
        <f t="shared" si="487"/>
        <v>1.1878109642957898E-5</v>
      </c>
      <c r="AW381" s="5">
        <f t="shared" si="488"/>
        <v>1.2920825284543808E-7</v>
      </c>
      <c r="AX381" s="5">
        <f t="shared" si="489"/>
        <v>7.8360826956672402E-3</v>
      </c>
      <c r="AY381" s="5">
        <f t="shared" si="490"/>
        <v>3.7427110596450867E-3</v>
      </c>
      <c r="AZ381" s="5">
        <f t="shared" si="491"/>
        <v>8.9380667739347294E-4</v>
      </c>
      <c r="BA381" s="5">
        <f t="shared" si="492"/>
        <v>1.4230154983411355E-4</v>
      </c>
      <c r="BB381" s="5">
        <f t="shared" si="493"/>
        <v>1.699170379682367E-5</v>
      </c>
      <c r="BC381" s="5">
        <f t="shared" si="494"/>
        <v>1.6231333994917798E-6</v>
      </c>
      <c r="BD381" s="5">
        <f t="shared" si="495"/>
        <v>1.3503250751377801E-6</v>
      </c>
      <c r="BE381" s="5">
        <f t="shared" si="496"/>
        <v>2.7340245005537079E-6</v>
      </c>
      <c r="BF381" s="5">
        <f t="shared" si="497"/>
        <v>2.7678112875395032E-6</v>
      </c>
      <c r="BG381" s="5">
        <f t="shared" si="498"/>
        <v>1.8680104053882434E-6</v>
      </c>
      <c r="BH381" s="5">
        <f t="shared" si="499"/>
        <v>9.4554754067268071E-7</v>
      </c>
      <c r="BI381" s="5">
        <f t="shared" si="500"/>
        <v>3.8289300705959804E-7</v>
      </c>
      <c r="BJ381" s="8">
        <f t="shared" si="501"/>
        <v>0.73654670939757005</v>
      </c>
      <c r="BK381" s="8">
        <f t="shared" si="502"/>
        <v>0.18616387308167964</v>
      </c>
      <c r="BL381" s="8">
        <f t="shared" si="503"/>
        <v>7.4705545081406768E-2</v>
      </c>
      <c r="BM381" s="8">
        <f t="shared" si="504"/>
        <v>0.45194796570116613</v>
      </c>
      <c r="BN381" s="8">
        <f t="shared" si="505"/>
        <v>0.5432127400519835</v>
      </c>
    </row>
    <row r="382" spans="1:66" x14ac:dyDescent="0.25">
      <c r="A382" t="s">
        <v>303</v>
      </c>
      <c r="B382" t="s">
        <v>333</v>
      </c>
      <c r="C382" t="s">
        <v>380</v>
      </c>
      <c r="D382" t="s">
        <v>540</v>
      </c>
      <c r="E382">
        <f>VLOOKUP(A382,home!$A$2:$E$405,3,FALSE)</f>
        <v>1.3961038961039001</v>
      </c>
      <c r="F382">
        <f>VLOOKUP(B382,home!$B$2:$E$405,3,FALSE)</f>
        <v>1.19</v>
      </c>
      <c r="G382">
        <f>VLOOKUP(C382,away!$B$2:$E$405,4,FALSE)</f>
        <v>0.65</v>
      </c>
      <c r="H382">
        <f>VLOOKUP(A382,away!$A$2:$E$405,3,FALSE)</f>
        <v>1.0324675324675301</v>
      </c>
      <c r="I382">
        <f>VLOOKUP(C382,away!$B$2:$E$405,3,FALSE)</f>
        <v>0.89</v>
      </c>
      <c r="J382">
        <f>VLOOKUP(B382,home!$B$2:$E$405,4,FALSE)</f>
        <v>0.88</v>
      </c>
      <c r="K382" s="3">
        <f t="shared" si="450"/>
        <v>1.0798863636363667</v>
      </c>
      <c r="L382" s="3">
        <f t="shared" si="451"/>
        <v>0.80862857142856959</v>
      </c>
      <c r="M382" s="5">
        <f t="shared" si="452"/>
        <v>0.15129632695307857</v>
      </c>
      <c r="N382" s="5">
        <f t="shared" si="453"/>
        <v>0.16338284034489881</v>
      </c>
      <c r="O382" s="5">
        <f t="shared" si="454"/>
        <v>0.1223425327264577</v>
      </c>
      <c r="P382" s="5">
        <f t="shared" si="455"/>
        <v>0.13211603278403758</v>
      </c>
      <c r="Q382" s="5">
        <f t="shared" si="456"/>
        <v>8.821745067031693E-2</v>
      </c>
      <c r="R382" s="5">
        <f t="shared" si="457"/>
        <v>4.9464833731774259E-2</v>
      </c>
      <c r="S382" s="5">
        <f t="shared" si="458"/>
        <v>2.8841820667606318E-2</v>
      </c>
      <c r="T382" s="5">
        <f t="shared" si="459"/>
        <v>7.1335151110608674E-2</v>
      </c>
      <c r="U382" s="5">
        <f t="shared" si="460"/>
        <v>5.3416399426483185E-2</v>
      </c>
      <c r="V382" s="5">
        <f t="shared" si="461"/>
        <v>2.7983839555210145E-3</v>
      </c>
      <c r="W382" s="5">
        <f t="shared" si="462"/>
        <v>3.1754940671213039E-2</v>
      </c>
      <c r="X382" s="5">
        <f t="shared" si="463"/>
        <v>2.5677952310761983E-2</v>
      </c>
      <c r="Y382" s="5">
        <f t="shared" si="464"/>
        <v>1.03819629471312E-2</v>
      </c>
      <c r="Z382" s="5">
        <f t="shared" si="465"/>
        <v>1.3332892612158779E-2</v>
      </c>
      <c r="AA382" s="5">
        <f t="shared" si="466"/>
        <v>1.4398008919698321E-2</v>
      </c>
      <c r="AB382" s="5">
        <f t="shared" si="467"/>
        <v>7.7741067479484959E-3</v>
      </c>
      <c r="AC382" s="5">
        <f t="shared" si="468"/>
        <v>1.5272652096694547E-4</v>
      </c>
      <c r="AD382" s="5">
        <f t="shared" si="469"/>
        <v>8.5729318522312029E-3</v>
      </c>
      <c r="AE382" s="5">
        <f t="shared" si="470"/>
        <v>6.9323176366241981E-3</v>
      </c>
      <c r="AF382" s="5">
        <f t="shared" si="471"/>
        <v>2.8028350535962516E-3</v>
      </c>
      <c r="AG382" s="5">
        <f t="shared" si="472"/>
        <v>7.5548416844648501E-4</v>
      </c>
      <c r="AH382" s="5">
        <f t="shared" si="473"/>
        <v>2.6953394764951204E-3</v>
      </c>
      <c r="AI382" s="5">
        <f t="shared" si="474"/>
        <v>2.9106603460378635E-3</v>
      </c>
      <c r="AJ382" s="5">
        <f t="shared" si="475"/>
        <v>1.5715912084316986E-3</v>
      </c>
      <c r="AK382" s="5">
        <f t="shared" si="476"/>
        <v>5.657133050653969E-4</v>
      </c>
      <c r="AL382" s="5">
        <f t="shared" si="477"/>
        <v>5.3345966706299906E-6</v>
      </c>
      <c r="AM382" s="5">
        <f t="shared" si="478"/>
        <v>1.8515584407216674E-3</v>
      </c>
      <c r="AN382" s="5">
        <f t="shared" si="479"/>
        <v>1.4972230568372717E-3</v>
      </c>
      <c r="AO382" s="5">
        <f t="shared" si="480"/>
        <v>6.0534867078011951E-4</v>
      </c>
      <c r="AP382" s="5">
        <f t="shared" si="481"/>
        <v>1.6316741028970383E-4</v>
      </c>
      <c r="AQ382" s="5">
        <f t="shared" si="482"/>
        <v>3.2985457471565617E-5</v>
      </c>
      <c r="AR382" s="5">
        <f t="shared" si="483"/>
        <v>4.3590570207865568E-4</v>
      </c>
      <c r="AS382" s="5">
        <f t="shared" si="484"/>
        <v>4.7072862350607686E-4</v>
      </c>
      <c r="AT382" s="5">
        <f t="shared" si="485"/>
        <v>2.5416671074876481E-4</v>
      </c>
      <c r="AU382" s="5">
        <f t="shared" si="486"/>
        <v>9.1490388342633312E-5</v>
      </c>
      <c r="AV382" s="5">
        <f t="shared" si="487"/>
        <v>2.4699805693751328E-5</v>
      </c>
      <c r="AW382" s="5">
        <f t="shared" si="488"/>
        <v>1.2939760204730617E-7</v>
      </c>
      <c r="AX382" s="5">
        <f t="shared" si="489"/>
        <v>3.3324545193519025E-4</v>
      </c>
      <c r="AY382" s="5">
        <f t="shared" si="490"/>
        <v>2.6947179373342097E-4</v>
      </c>
      <c r="AZ382" s="5">
        <f t="shared" si="491"/>
        <v>1.0895129580347517E-4</v>
      </c>
      <c r="BA382" s="5">
        <f t="shared" si="492"/>
        <v>2.9367043560285213E-5</v>
      </c>
      <c r="BB382" s="5">
        <f t="shared" si="493"/>
        <v>5.9367576203085001E-6</v>
      </c>
      <c r="BC382" s="5">
        <f t="shared" si="494"/>
        <v>9.6012636668554766E-7</v>
      </c>
      <c r="BD382" s="5">
        <f t="shared" si="495"/>
        <v>5.8747634191571808E-5</v>
      </c>
      <c r="BE382" s="5">
        <f t="shared" si="496"/>
        <v>6.3440769059375959E-5</v>
      </c>
      <c r="BF382" s="5">
        <f t="shared" si="497"/>
        <v>3.4254410702912015E-5</v>
      </c>
      <c r="BG382" s="5">
        <f t="shared" si="498"/>
        <v>1.2330290337491435E-5</v>
      </c>
      <c r="BH382" s="5">
        <f t="shared" si="499"/>
        <v>3.3288280987835629E-6</v>
      </c>
      <c r="BI382" s="5">
        <f t="shared" si="500"/>
        <v>7.1895121415318853E-7</v>
      </c>
      <c r="BJ382" s="8">
        <f t="shared" si="501"/>
        <v>0.41471208227094836</v>
      </c>
      <c r="BK382" s="8">
        <f t="shared" si="502"/>
        <v>0.31548009727161447</v>
      </c>
      <c r="BL382" s="8">
        <f t="shared" si="503"/>
        <v>0.25658899800236618</v>
      </c>
      <c r="BM382" s="8">
        <f t="shared" si="504"/>
        <v>0.29302471055039253</v>
      </c>
      <c r="BN382" s="8">
        <f t="shared" si="505"/>
        <v>0.70682001721056387</v>
      </c>
    </row>
    <row r="383" spans="1:66" x14ac:dyDescent="0.25">
      <c r="A383" t="s">
        <v>303</v>
      </c>
      <c r="B383" t="s">
        <v>357</v>
      </c>
      <c r="C383" t="s">
        <v>374</v>
      </c>
      <c r="D383" t="s">
        <v>540</v>
      </c>
      <c r="E383">
        <f>VLOOKUP(A383,home!$A$2:$E$405,3,FALSE)</f>
        <v>1.3961038961039001</v>
      </c>
      <c r="F383">
        <f>VLOOKUP(B383,home!$B$2:$E$405,3,FALSE)</f>
        <v>1.47</v>
      </c>
      <c r="G383">
        <f>VLOOKUP(C383,away!$B$2:$E$405,4,FALSE)</f>
        <v>0.82</v>
      </c>
      <c r="H383">
        <f>VLOOKUP(A383,away!$A$2:$E$405,3,FALSE)</f>
        <v>1.0324675324675301</v>
      </c>
      <c r="I383">
        <f>VLOOKUP(C383,away!$B$2:$E$405,3,FALSE)</f>
        <v>0.65</v>
      </c>
      <c r="J383">
        <f>VLOOKUP(B383,home!$B$2:$E$405,4,FALSE)</f>
        <v>1.34</v>
      </c>
      <c r="K383" s="3">
        <f t="shared" si="450"/>
        <v>1.6828636363636409</v>
      </c>
      <c r="L383" s="3">
        <f t="shared" si="451"/>
        <v>0.89927922077921874</v>
      </c>
      <c r="M383" s="5">
        <f t="shared" si="452"/>
        <v>7.5611805003811261E-2</v>
      </c>
      <c r="N383" s="5">
        <f t="shared" si="453"/>
        <v>0.12724435712073234</v>
      </c>
      <c r="O383" s="5">
        <f t="shared" si="454"/>
        <v>6.7996125085537609E-2</v>
      </c>
      <c r="P383" s="5">
        <f t="shared" si="455"/>
        <v>0.11442820632008478</v>
      </c>
      <c r="Q383" s="5">
        <f t="shared" si="456"/>
        <v>0.10706745076547471</v>
      </c>
      <c r="R383" s="5">
        <f t="shared" si="457"/>
        <v>3.0573751191464275E-2</v>
      </c>
      <c r="S383" s="5">
        <f t="shared" si="458"/>
        <v>4.3292890577641602E-2</v>
      </c>
      <c r="T383" s="5">
        <f t="shared" si="459"/>
        <v>9.6283533695193435E-2</v>
      </c>
      <c r="U383" s="5">
        <f t="shared" si="460"/>
        <v>5.1451454107344759E-2</v>
      </c>
      <c r="V383" s="5">
        <f t="shared" si="461"/>
        <v>7.2797683362355097E-3</v>
      </c>
      <c r="W383" s="5">
        <f t="shared" si="462"/>
        <v>6.0059973177123936E-2</v>
      </c>
      <c r="X383" s="5">
        <f t="shared" si="463"/>
        <v>5.4010685878744781E-2</v>
      </c>
      <c r="Y383" s="5">
        <f t="shared" si="464"/>
        <v>2.428534375539438E-2</v>
      </c>
      <c r="Z383" s="5">
        <f t="shared" si="465"/>
        <v>9.1647797159192367E-3</v>
      </c>
      <c r="AA383" s="5">
        <f t="shared" si="466"/>
        <v>1.5423074519203578E-2</v>
      </c>
      <c r="AB383" s="5">
        <f t="shared" si="467"/>
        <v>1.2977465634647177E-2</v>
      </c>
      <c r="AC383" s="5">
        <f t="shared" si="468"/>
        <v>6.8855884433256581E-4</v>
      </c>
      <c r="AD383" s="5">
        <f t="shared" si="469"/>
        <v>2.5268186215189389E-2</v>
      </c>
      <c r="AE383" s="5">
        <f t="shared" si="470"/>
        <v>2.2723154810099705E-2</v>
      </c>
      <c r="AF383" s="5">
        <f t="shared" si="471"/>
        <v>1.0217230475636009E-2</v>
      </c>
      <c r="AG383" s="5">
        <f t="shared" si="472"/>
        <v>3.0627143535505463E-3</v>
      </c>
      <c r="AH383" s="5">
        <f t="shared" si="473"/>
        <v>2.0604239903862596E-3</v>
      </c>
      <c r="AI383" s="5">
        <f t="shared" si="474"/>
        <v>3.4674126089123038E-3</v>
      </c>
      <c r="AJ383" s="5">
        <f t="shared" si="475"/>
        <v>2.9175912959036499E-3</v>
      </c>
      <c r="AK383" s="5">
        <f t="shared" si="476"/>
        <v>1.6366360992157742E-3</v>
      </c>
      <c r="AL383" s="5">
        <f t="shared" si="477"/>
        <v>4.1681614927105353E-5</v>
      </c>
      <c r="AM383" s="5">
        <f t="shared" si="478"/>
        <v>8.5045823476814428E-3</v>
      </c>
      <c r="AN383" s="5">
        <f t="shared" si="479"/>
        <v>7.6479941866756645E-3</v>
      </c>
      <c r="AO383" s="5">
        <f t="shared" si="480"/>
        <v>3.4388411263588433E-3</v>
      </c>
      <c r="AP383" s="5">
        <f t="shared" si="481"/>
        <v>1.0308261228318372E-3</v>
      </c>
      <c r="AQ383" s="5">
        <f t="shared" si="482"/>
        <v>2.3175012812476942E-4</v>
      </c>
      <c r="AR383" s="5">
        <f t="shared" si="483"/>
        <v>3.7057929610987285E-4</v>
      </c>
      <c r="AS383" s="5">
        <f t="shared" si="484"/>
        <v>6.2363442181253897E-4</v>
      </c>
      <c r="AT383" s="5">
        <f t="shared" si="485"/>
        <v>5.247458454264931E-4</v>
      </c>
      <c r="AU383" s="5">
        <f t="shared" si="486"/>
        <v>2.9435856720038035E-4</v>
      </c>
      <c r="AV383" s="5">
        <f t="shared" si="487"/>
        <v>1.2384133219840585E-4</v>
      </c>
      <c r="AW383" s="5">
        <f t="shared" si="488"/>
        <v>1.7522074438834602E-6</v>
      </c>
      <c r="AX383" s="5">
        <f t="shared" si="489"/>
        <v>2.3853420625622045E-3</v>
      </c>
      <c r="AY383" s="5">
        <f t="shared" si="490"/>
        <v>2.1450885513128333E-3</v>
      </c>
      <c r="AZ383" s="5">
        <f t="shared" si="491"/>
        <v>9.6451678046351392E-4</v>
      </c>
      <c r="BA383" s="5">
        <f t="shared" si="492"/>
        <v>2.8912329958790328E-4</v>
      </c>
      <c r="BB383" s="5">
        <f t="shared" si="493"/>
        <v>6.5000643890631549E-5</v>
      </c>
      <c r="BC383" s="5">
        <f t="shared" si="494"/>
        <v>1.1690745677622927E-5</v>
      </c>
      <c r="BD383" s="5">
        <f t="shared" si="495"/>
        <v>5.5542376773766284E-5</v>
      </c>
      <c r="BE383" s="5">
        <f t="shared" si="496"/>
        <v>9.3470246149779743E-5</v>
      </c>
      <c r="BF383" s="5">
        <f t="shared" si="497"/>
        <v>7.8648839163711497E-5</v>
      </c>
      <c r="BG383" s="5">
        <f t="shared" si="498"/>
        <v>4.4118423823607544E-5</v>
      </c>
      <c r="BH383" s="5">
        <f t="shared" si="499"/>
        <v>1.8561322786607126E-5</v>
      </c>
      <c r="BI383" s="5">
        <f t="shared" si="500"/>
        <v>6.2472350320777908E-6</v>
      </c>
      <c r="BJ383" s="8">
        <f t="shared" si="501"/>
        <v>0.55693738624230638</v>
      </c>
      <c r="BK383" s="8">
        <f t="shared" si="502"/>
        <v>0.24348799924834563</v>
      </c>
      <c r="BL383" s="8">
        <f t="shared" si="503"/>
        <v>0.19073768243909264</v>
      </c>
      <c r="BM383" s="8">
        <f t="shared" si="504"/>
        <v>0.47526281581469004</v>
      </c>
      <c r="BN383" s="8">
        <f t="shared" si="505"/>
        <v>0.52292169548710499</v>
      </c>
    </row>
    <row r="384" spans="1:66" x14ac:dyDescent="0.25">
      <c r="A384" t="s">
        <v>303</v>
      </c>
      <c r="B384" t="s">
        <v>349</v>
      </c>
      <c r="C384" t="s">
        <v>302</v>
      </c>
      <c r="D384" t="s">
        <v>540</v>
      </c>
      <c r="E384">
        <f>VLOOKUP(A384,home!$A$2:$E$405,3,FALSE)</f>
        <v>1.3961038961039001</v>
      </c>
      <c r="F384">
        <f>VLOOKUP(B384,home!$B$2:$E$405,3,FALSE)</f>
        <v>0.92</v>
      </c>
      <c r="G384">
        <f>VLOOKUP(C384,away!$B$2:$E$405,4,FALSE)</f>
        <v>1.63</v>
      </c>
      <c r="H384">
        <f>VLOOKUP(A384,away!$A$2:$E$405,3,FALSE)</f>
        <v>1.0324675324675301</v>
      </c>
      <c r="I384">
        <f>VLOOKUP(C384,away!$B$2:$E$405,3,FALSE)</f>
        <v>0.52</v>
      </c>
      <c r="J384">
        <f>VLOOKUP(B384,home!$B$2:$E$405,4,FALSE)</f>
        <v>1.1499999999999999</v>
      </c>
      <c r="K384" s="3">
        <f t="shared" si="450"/>
        <v>2.0935974025974082</v>
      </c>
      <c r="L384" s="3">
        <f t="shared" si="451"/>
        <v>0.61741558441558297</v>
      </c>
      <c r="M384" s="5">
        <f t="shared" si="452"/>
        <v>6.6469439920533252E-2</v>
      </c>
      <c r="N384" s="5">
        <f t="shared" si="453"/>
        <v>0.13916024676973288</v>
      </c>
      <c r="O384" s="5">
        <f t="shared" si="454"/>
        <v>4.103926809431252E-2</v>
      </c>
      <c r="P384" s="5">
        <f t="shared" si="455"/>
        <v>8.5919705086751369E-2</v>
      </c>
      <c r="Q384" s="5">
        <f t="shared" si="456"/>
        <v>0.14567276559096362</v>
      </c>
      <c r="R384" s="5">
        <f t="shared" si="457"/>
        <v>1.2669141847218875E-2</v>
      </c>
      <c r="S384" s="5">
        <f t="shared" si="458"/>
        <v>2.7765375076952759E-2</v>
      </c>
      <c r="T384" s="5">
        <f t="shared" si="459"/>
        <v>8.9940635700779023E-2</v>
      </c>
      <c r="U384" s="5">
        <f t="shared" si="460"/>
        <v>2.6524082464475563E-2</v>
      </c>
      <c r="V384" s="5">
        <f t="shared" si="461"/>
        <v>3.9877855331995598E-3</v>
      </c>
      <c r="W384" s="5">
        <f t="shared" si="462"/>
        <v>0.1016600412234742</v>
      </c>
      <c r="X384" s="5">
        <f t="shared" si="463"/>
        <v>6.2766493763703579E-2</v>
      </c>
      <c r="Y384" s="5">
        <f t="shared" si="464"/>
        <v>1.9376505714417042E-2</v>
      </c>
      <c r="Z384" s="5">
        <f t="shared" si="465"/>
        <v>2.60737520588152E-3</v>
      </c>
      <c r="AA384" s="5">
        <f t="shared" si="466"/>
        <v>5.458793958630432E-3</v>
      </c>
      <c r="AB384" s="5">
        <f t="shared" si="467"/>
        <v>5.71425842655155E-3</v>
      </c>
      <c r="AC384" s="5">
        <f t="shared" si="468"/>
        <v>3.2216812471579613E-4</v>
      </c>
      <c r="AD384" s="5">
        <f t="shared" si="469"/>
        <v>5.3208799563352734E-2</v>
      </c>
      <c r="AE384" s="5">
        <f t="shared" si="470"/>
        <v>3.285194207845904E-2</v>
      </c>
      <c r="AF384" s="5">
        <f t="shared" si="471"/>
        <v>1.0141650508779333E-2</v>
      </c>
      <c r="AG384" s="5">
        <f t="shared" si="472"/>
        <v>2.087204358605529E-3</v>
      </c>
      <c r="AH384" s="5">
        <f t="shared" si="473"/>
        <v>4.0245852163250988E-4</v>
      </c>
      <c r="AI384" s="5">
        <f t="shared" si="474"/>
        <v>8.4258611554301535E-4</v>
      </c>
      <c r="AJ384" s="5">
        <f t="shared" si="475"/>
        <v>8.8201805148274866E-4</v>
      </c>
      <c r="AK384" s="5">
        <f t="shared" si="476"/>
        <v>6.1553023387610336E-4</v>
      </c>
      <c r="AL384" s="5">
        <f t="shared" si="477"/>
        <v>1.6657634123005194E-5</v>
      </c>
      <c r="AM384" s="5">
        <f t="shared" si="478"/>
        <v>2.2279560912232283E-2</v>
      </c>
      <c r="AN384" s="5">
        <f t="shared" si="479"/>
        <v>1.3755748121148473E-2</v>
      </c>
      <c r="AO384" s="5">
        <f t="shared" si="480"/>
        <v>4.2465066326462207E-3</v>
      </c>
      <c r="AP384" s="5">
        <f t="shared" si="481"/>
        <v>8.739531247733052E-4</v>
      </c>
      <c r="AQ384" s="5">
        <f t="shared" si="482"/>
        <v>1.3489806982093378E-4</v>
      </c>
      <c r="AR384" s="5">
        <f t="shared" si="483"/>
        <v>4.9696832667353545E-5</v>
      </c>
      <c r="AS384" s="5">
        <f t="shared" si="484"/>
        <v>1.040451597896894E-4</v>
      </c>
      <c r="AT384" s="5">
        <f t="shared" si="485"/>
        <v>1.0891433814426305E-4</v>
      </c>
      <c r="AU384" s="5">
        <f t="shared" si="486"/>
        <v>7.6007591814814988E-5</v>
      </c>
      <c r="AV384" s="5">
        <f t="shared" si="487"/>
        <v>3.9782324200295156E-5</v>
      </c>
      <c r="AW384" s="5">
        <f t="shared" si="488"/>
        <v>5.981107061308052E-7</v>
      </c>
      <c r="AX384" s="5">
        <f t="shared" si="489"/>
        <v>7.7740718094767179E-3</v>
      </c>
      <c r="AY384" s="5">
        <f t="shared" si="490"/>
        <v>4.7998330895367754E-3</v>
      </c>
      <c r="AZ384" s="5">
        <f t="shared" si="491"/>
        <v>1.4817458760368006E-3</v>
      </c>
      <c r="BA384" s="5">
        <f t="shared" si="492"/>
        <v>3.0495099866954708E-4</v>
      </c>
      <c r="BB384" s="5">
        <f t="shared" si="493"/>
        <v>4.7070374765418515E-5</v>
      </c>
      <c r="BC384" s="5">
        <f t="shared" si="494"/>
        <v>5.8123965888902786E-6</v>
      </c>
      <c r="BD384" s="5">
        <f t="shared" si="495"/>
        <v>5.113933164152919E-6</v>
      </c>
      <c r="BE384" s="5">
        <f t="shared" si="496"/>
        <v>1.0706517189527294E-5</v>
      </c>
      <c r="BF384" s="5">
        <f t="shared" si="497"/>
        <v>1.1207568289429427E-5</v>
      </c>
      <c r="BG384" s="5">
        <f t="shared" si="498"/>
        <v>7.8213786200608442E-6</v>
      </c>
      <c r="BH384" s="5">
        <f t="shared" si="499"/>
        <v>4.0937044909225691E-6</v>
      </c>
      <c r="BI384" s="5">
        <f t="shared" si="500"/>
        <v>1.7141138178393676E-6</v>
      </c>
      <c r="BJ384" s="8">
        <f t="shared" si="501"/>
        <v>0.71257043667796238</v>
      </c>
      <c r="BK384" s="8">
        <f t="shared" si="502"/>
        <v>0.18928096446581252</v>
      </c>
      <c r="BL384" s="8">
        <f t="shared" si="503"/>
        <v>9.4567241175911643E-2</v>
      </c>
      <c r="BM384" s="8">
        <f t="shared" si="504"/>
        <v>0.5032962152372249</v>
      </c>
      <c r="BN384" s="8">
        <f t="shared" si="505"/>
        <v>0.49093056730951257</v>
      </c>
    </row>
    <row r="385" spans="1:66" x14ac:dyDescent="0.25">
      <c r="A385" t="s">
        <v>303</v>
      </c>
      <c r="B385" t="s">
        <v>348</v>
      </c>
      <c r="C385" t="s">
        <v>390</v>
      </c>
      <c r="D385" t="s">
        <v>540</v>
      </c>
      <c r="E385">
        <f>VLOOKUP(A385,home!$A$2:$E$405,3,FALSE)</f>
        <v>1.3961038961039001</v>
      </c>
      <c r="F385">
        <f>VLOOKUP(B385,home!$B$2:$E$405,3,FALSE)</f>
        <v>1.1599999999999999</v>
      </c>
      <c r="G385">
        <f>VLOOKUP(C385,away!$B$2:$E$405,4,FALSE)</f>
        <v>1.06</v>
      </c>
      <c r="H385">
        <f>VLOOKUP(A385,away!$A$2:$E$405,3,FALSE)</f>
        <v>1.0324675324675301</v>
      </c>
      <c r="I385">
        <f>VLOOKUP(C385,away!$B$2:$E$405,3,FALSE)</f>
        <v>0.78</v>
      </c>
      <c r="J385">
        <f>VLOOKUP(B385,home!$B$2:$E$405,4,FALSE)</f>
        <v>1.06</v>
      </c>
      <c r="K385" s="3">
        <f t="shared" si="450"/>
        <v>1.7166493506493554</v>
      </c>
      <c r="L385" s="3">
        <f t="shared" si="451"/>
        <v>0.85364415584415387</v>
      </c>
      <c r="M385" s="5">
        <f t="shared" si="452"/>
        <v>7.6513085040640708E-2</v>
      </c>
      <c r="N385" s="5">
        <f t="shared" si="453"/>
        <v>0.13134613775119477</v>
      </c>
      <c r="O385" s="5">
        <f t="shared" si="454"/>
        <v>6.5314947890549702E-2</v>
      </c>
      <c r="P385" s="5">
        <f t="shared" si="455"/>
        <v>0.11212286288400861</v>
      </c>
      <c r="Q385" s="5">
        <f t="shared" si="456"/>
        <v>0.11273763104044468</v>
      </c>
      <c r="R385" s="5">
        <f t="shared" si="457"/>
        <v>2.7877861778016599E-2</v>
      </c>
      <c r="S385" s="5">
        <f t="shared" si="458"/>
        <v>4.107642625646548E-2</v>
      </c>
      <c r="T385" s="5">
        <f t="shared" si="459"/>
        <v>9.6237819881390074E-2</v>
      </c>
      <c r="U385" s="5">
        <f t="shared" si="460"/>
        <v>4.7856513318724668E-2</v>
      </c>
      <c r="V385" s="5">
        <f t="shared" si="461"/>
        <v>6.6881900824508293E-3</v>
      </c>
      <c r="W385" s="5">
        <f t="shared" si="462"/>
        <v>6.4510327039775328E-2</v>
      </c>
      <c r="X385" s="5">
        <f t="shared" si="463"/>
        <v>5.5068863669099299E-2</v>
      </c>
      <c r="Y385" s="5">
        <f t="shared" si="464"/>
        <v>2.3504606820052534E-2</v>
      </c>
      <c r="Z385" s="5">
        <f t="shared" si="465"/>
        <v>7.9325912614116607E-3</v>
      </c>
      <c r="AA385" s="5">
        <f t="shared" si="466"/>
        <v>1.3617477637869076E-2</v>
      </c>
      <c r="AB385" s="5">
        <f t="shared" si="467"/>
        <v>1.1688217072265038E-2</v>
      </c>
      <c r="AC385" s="5">
        <f t="shared" si="468"/>
        <v>6.1255782193864628E-4</v>
      </c>
      <c r="AD385" s="5">
        <f t="shared" si="469"/>
        <v>2.7685402755751973E-2</v>
      </c>
      <c r="AE385" s="5">
        <f t="shared" si="470"/>
        <v>2.3633482264639301E-2</v>
      </c>
      <c r="AF385" s="5">
        <f t="shared" si="471"/>
        <v>1.00872920087279E-2</v>
      </c>
      <c r="AG385" s="5">
        <f t="shared" si="472"/>
        <v>2.8703192905146693E-3</v>
      </c>
      <c r="AH385" s="5">
        <f t="shared" si="473"/>
        <v>1.6929025427511169E-3</v>
      </c>
      <c r="AI385" s="5">
        <f t="shared" si="474"/>
        <v>2.9061200507263471E-3</v>
      </c>
      <c r="AJ385" s="5">
        <f t="shared" si="475"/>
        <v>2.4943945489942286E-3</v>
      </c>
      <c r="AK385" s="5">
        <f t="shared" si="476"/>
        <v>1.4273335942647449E-3</v>
      </c>
      <c r="AL385" s="5">
        <f t="shared" si="477"/>
        <v>3.5905877611011419E-5</v>
      </c>
      <c r="AM385" s="5">
        <f t="shared" si="478"/>
        <v>9.505225732625501E-3</v>
      </c>
      <c r="AN385" s="5">
        <f t="shared" si="479"/>
        <v>8.1140803966352256E-3</v>
      </c>
      <c r="AO385" s="5">
        <f t="shared" si="480"/>
        <v>3.4632686553186373E-3</v>
      </c>
      <c r="AP385" s="5">
        <f t="shared" si="481"/>
        <v>9.854663492436654E-4</v>
      </c>
      <c r="AQ385" s="5">
        <f t="shared" si="482"/>
        <v>2.1030939745323216E-4</v>
      </c>
      <c r="AR385" s="5">
        <f t="shared" si="483"/>
        <v>2.8902727240663991E-4</v>
      </c>
      <c r="AS385" s="5">
        <f t="shared" si="484"/>
        <v>4.9615847949681271E-4</v>
      </c>
      <c r="AT385" s="5">
        <f t="shared" si="485"/>
        <v>4.2586506582368769E-4</v>
      </c>
      <c r="AU385" s="5">
        <f t="shared" si="486"/>
        <v>2.4368699623682615E-4</v>
      </c>
      <c r="AV385" s="5">
        <f t="shared" si="487"/>
        <v>1.045812809629099E-4</v>
      </c>
      <c r="AW385" s="5">
        <f t="shared" si="488"/>
        <v>1.4615763615868378E-6</v>
      </c>
      <c r="AX385" s="5">
        <f t="shared" si="489"/>
        <v>2.7195232636145158E-3</v>
      </c>
      <c r="AY385" s="5">
        <f t="shared" si="490"/>
        <v>2.3215051406667519E-3</v>
      </c>
      <c r="AZ385" s="5">
        <f t="shared" si="491"/>
        <v>9.9086964804616655E-4</v>
      </c>
      <c r="BA385" s="5">
        <f t="shared" si="492"/>
        <v>2.819500280859879E-4</v>
      </c>
      <c r="BB385" s="5">
        <f t="shared" si="493"/>
        <v>6.0171248428924646E-5</v>
      </c>
      <c r="BC385" s="5">
        <f t="shared" si="494"/>
        <v>1.0272966914239655E-5</v>
      </c>
      <c r="BD385" s="5">
        <f t="shared" si="495"/>
        <v>4.112107366158405E-5</v>
      </c>
      <c r="BE385" s="5">
        <f t="shared" si="496"/>
        <v>7.0590464399162558E-5</v>
      </c>
      <c r="BF385" s="5">
        <f t="shared" si="497"/>
        <v>6.0589537436429445E-5</v>
      </c>
      <c r="BG385" s="5">
        <f t="shared" si="498"/>
        <v>3.4670330032130475E-5</v>
      </c>
      <c r="BH385" s="5">
        <f t="shared" si="499"/>
        <v>1.4879199884113907E-5</v>
      </c>
      <c r="BI385" s="5">
        <f t="shared" si="500"/>
        <v>5.1084737638492218E-6</v>
      </c>
      <c r="BJ385" s="8">
        <f t="shared" si="501"/>
        <v>0.57634452534862335</v>
      </c>
      <c r="BK385" s="8">
        <f t="shared" si="502"/>
        <v>0.23937053310378206</v>
      </c>
      <c r="BL385" s="8">
        <f t="shared" si="503"/>
        <v>0.17666204660826565</v>
      </c>
      <c r="BM385" s="8">
        <f t="shared" si="504"/>
        <v>0.47207712637292265</v>
      </c>
      <c r="BN385" s="8">
        <f t="shared" si="505"/>
        <v>0.52591252638485497</v>
      </c>
    </row>
    <row r="386" spans="1:66" x14ac:dyDescent="0.25">
      <c r="A386" t="s">
        <v>35</v>
      </c>
      <c r="B386" t="s">
        <v>216</v>
      </c>
      <c r="C386" t="s">
        <v>531</v>
      </c>
      <c r="D386" t="s">
        <v>540</v>
      </c>
      <c r="E386">
        <f>VLOOKUP(A386,home!$A$2:$E$405,3,FALSE)</f>
        <v>1.5947368421052599</v>
      </c>
      <c r="F386">
        <f>VLOOKUP(B386,home!$B$2:$E$405,3,FALSE)</f>
        <v>1.06</v>
      </c>
      <c r="G386" t="e">
        <f>VLOOKUP(C386,away!$B$2:$E$405,4,FALSE)</f>
        <v>#N/A</v>
      </c>
      <c r="H386">
        <f>VLOOKUP(A386,away!$A$2:$E$405,3,FALSE)</f>
        <v>1.21315789473684</v>
      </c>
      <c r="I386" t="e">
        <f>VLOOKUP(C386,away!$B$2:$E$405,3,FALSE)</f>
        <v>#N/A</v>
      </c>
      <c r="J386">
        <f>VLOOKUP(B386,home!$B$2:$E$405,4,FALSE)</f>
        <v>0.95</v>
      </c>
      <c r="K386" s="3" t="e">
        <f t="shared" ref="K386:K449" si="506">E386*F386*G386</f>
        <v>#N/A</v>
      </c>
      <c r="L386" s="3" t="e">
        <f t="shared" ref="L386:L449" si="507">H386*I386*J386</f>
        <v>#N/A</v>
      </c>
      <c r="M386" s="5" t="e">
        <f t="shared" ref="M386:M449" si="508">_xlfn.POISSON.DIST(0,K386,FALSE) * _xlfn.POISSON.DIST(0,L386,FALSE)</f>
        <v>#N/A</v>
      </c>
      <c r="N386" s="5" t="e">
        <f t="shared" ref="N386:N449" si="509">_xlfn.POISSON.DIST(1,K386,FALSE) * _xlfn.POISSON.DIST(0,L386,FALSE)</f>
        <v>#N/A</v>
      </c>
      <c r="O386" s="5" t="e">
        <f t="shared" ref="O386:O449" si="510">_xlfn.POISSON.DIST(0,K386,FALSE) * _xlfn.POISSON.DIST(1,L386,FALSE)</f>
        <v>#N/A</v>
      </c>
      <c r="P386" s="5" t="e">
        <f t="shared" ref="P386:P449" si="511">_xlfn.POISSON.DIST(1,K386,FALSE) * _xlfn.POISSON.DIST(1,L386,FALSE)</f>
        <v>#N/A</v>
      </c>
      <c r="Q386" s="5" t="e">
        <f t="shared" ref="Q386:Q449" si="512">_xlfn.POISSON.DIST(2,K386,FALSE) * _xlfn.POISSON.DIST(0,L386,FALSE)</f>
        <v>#N/A</v>
      </c>
      <c r="R386" s="5" t="e">
        <f t="shared" ref="R386:R449" si="513">_xlfn.POISSON.DIST(0,K386,FALSE) * _xlfn.POISSON.DIST(2,L386,FALSE)</f>
        <v>#N/A</v>
      </c>
      <c r="S386" s="5" t="e">
        <f t="shared" ref="S386:S449" si="514">_xlfn.POISSON.DIST(2,K386,FALSE) * _xlfn.POISSON.DIST(2,L386,FALSE)</f>
        <v>#N/A</v>
      </c>
      <c r="T386" s="5" t="e">
        <f t="shared" ref="T386:T449" si="515">_xlfn.POISSON.DIST(2,K386,FALSE) * _xlfn.POISSON.DIST(1,L386,FALSE)</f>
        <v>#N/A</v>
      </c>
      <c r="U386" s="5" t="e">
        <f t="shared" ref="U386:U449" si="516">_xlfn.POISSON.DIST(1,K386,FALSE) * _xlfn.POISSON.DIST(2,L386,FALSE)</f>
        <v>#N/A</v>
      </c>
      <c r="V386" s="5" t="e">
        <f t="shared" ref="V386:V449" si="517">_xlfn.POISSON.DIST(3,K386,FALSE) * _xlfn.POISSON.DIST(3,L386,FALSE)</f>
        <v>#N/A</v>
      </c>
      <c r="W386" s="5" t="e">
        <f t="shared" ref="W386:W449" si="518">_xlfn.POISSON.DIST(3,K386,FALSE) * _xlfn.POISSON.DIST(0,L386,FALSE)</f>
        <v>#N/A</v>
      </c>
      <c r="X386" s="5" t="e">
        <f t="shared" ref="X386:X449" si="519">_xlfn.POISSON.DIST(3,K386,FALSE) * _xlfn.POISSON.DIST(1,L386,FALSE)</f>
        <v>#N/A</v>
      </c>
      <c r="Y386" s="5" t="e">
        <f t="shared" ref="Y386:Y449" si="520">_xlfn.POISSON.DIST(3,K386,FALSE) * _xlfn.POISSON.DIST(2,L386,FALSE)</f>
        <v>#N/A</v>
      </c>
      <c r="Z386" s="5" t="e">
        <f t="shared" ref="Z386:Z449" si="521">_xlfn.POISSON.DIST(0,K386,FALSE) * _xlfn.POISSON.DIST(3,L386,FALSE)</f>
        <v>#N/A</v>
      </c>
      <c r="AA386" s="5" t="e">
        <f t="shared" ref="AA386:AA449" si="522">_xlfn.POISSON.DIST(1,K386,FALSE) * _xlfn.POISSON.DIST(3,L386,FALSE)</f>
        <v>#N/A</v>
      </c>
      <c r="AB386" s="5" t="e">
        <f t="shared" ref="AB386:AB449" si="523">_xlfn.POISSON.DIST(2,K386,FALSE) * _xlfn.POISSON.DIST(3,L386,FALSE)</f>
        <v>#N/A</v>
      </c>
      <c r="AC386" s="5" t="e">
        <f t="shared" ref="AC386:AC449" si="524">_xlfn.POISSON.DIST(4,K386,FALSE) * _xlfn.POISSON.DIST(4,L386,FALSE)</f>
        <v>#N/A</v>
      </c>
      <c r="AD386" s="5" t="e">
        <f t="shared" ref="AD386:AD449" si="525">_xlfn.POISSON.DIST(4,K386,FALSE) * _xlfn.POISSON.DIST(0,L386,FALSE)</f>
        <v>#N/A</v>
      </c>
      <c r="AE386" s="5" t="e">
        <f t="shared" ref="AE386:AE449" si="526">_xlfn.POISSON.DIST(4,K386,FALSE) * _xlfn.POISSON.DIST(1,L386,FALSE)</f>
        <v>#N/A</v>
      </c>
      <c r="AF386" s="5" t="e">
        <f t="shared" ref="AF386:AF449" si="527">_xlfn.POISSON.DIST(4,K386,FALSE) * _xlfn.POISSON.DIST(2,L386,FALSE)</f>
        <v>#N/A</v>
      </c>
      <c r="AG386" s="5" t="e">
        <f t="shared" ref="AG386:AG449" si="528">_xlfn.POISSON.DIST(4,K386,FALSE) * _xlfn.POISSON.DIST(3,L386,FALSE)</f>
        <v>#N/A</v>
      </c>
      <c r="AH386" s="5" t="e">
        <f t="shared" ref="AH386:AH449" si="529">_xlfn.POISSON.DIST(0,K386,FALSE) * _xlfn.POISSON.DIST(4,L386,FALSE)</f>
        <v>#N/A</v>
      </c>
      <c r="AI386" s="5" t="e">
        <f t="shared" ref="AI386:AI449" si="530">_xlfn.POISSON.DIST(1,K386,FALSE) * _xlfn.POISSON.DIST(4,L386,FALSE)</f>
        <v>#N/A</v>
      </c>
      <c r="AJ386" s="5" t="e">
        <f t="shared" ref="AJ386:AJ449" si="531">_xlfn.POISSON.DIST(2,K386,FALSE) * _xlfn.POISSON.DIST(4,L386,FALSE)</f>
        <v>#N/A</v>
      </c>
      <c r="AK386" s="5" t="e">
        <f t="shared" ref="AK386:AK449" si="532">_xlfn.POISSON.DIST(3,K386,FALSE) * _xlfn.POISSON.DIST(4,L386,FALSE)</f>
        <v>#N/A</v>
      </c>
      <c r="AL386" s="5" t="e">
        <f t="shared" ref="AL386:AL449" si="533">_xlfn.POISSON.DIST(5,K386,FALSE) * _xlfn.POISSON.DIST(5,L386,FALSE)</f>
        <v>#N/A</v>
      </c>
      <c r="AM386" s="5" t="e">
        <f t="shared" ref="AM386:AM449" si="534">_xlfn.POISSON.DIST(5,K386,FALSE) * _xlfn.POISSON.DIST(0,L386,FALSE)</f>
        <v>#N/A</v>
      </c>
      <c r="AN386" s="5" t="e">
        <f t="shared" ref="AN386:AN449" si="535">_xlfn.POISSON.DIST(5,K386,FALSE) * _xlfn.POISSON.DIST(1,L386,FALSE)</f>
        <v>#N/A</v>
      </c>
      <c r="AO386" s="5" t="e">
        <f t="shared" ref="AO386:AO449" si="536">_xlfn.POISSON.DIST(5,K386,FALSE) * _xlfn.POISSON.DIST(2,L386,FALSE)</f>
        <v>#N/A</v>
      </c>
      <c r="AP386" s="5" t="e">
        <f t="shared" ref="AP386:AP449" si="537">_xlfn.POISSON.DIST(5,K386,FALSE) * _xlfn.POISSON.DIST(3,L386,FALSE)</f>
        <v>#N/A</v>
      </c>
      <c r="AQ386" s="5" t="e">
        <f t="shared" ref="AQ386:AQ449" si="538">_xlfn.POISSON.DIST(5,K386,FALSE) * _xlfn.POISSON.DIST(4,L386,FALSE)</f>
        <v>#N/A</v>
      </c>
      <c r="AR386" s="5" t="e">
        <f t="shared" ref="AR386:AR449" si="539">_xlfn.POISSON.DIST(0,K386,FALSE) * _xlfn.POISSON.DIST(5,L386,FALSE)</f>
        <v>#N/A</v>
      </c>
      <c r="AS386" s="5" t="e">
        <f t="shared" ref="AS386:AS449" si="540">_xlfn.POISSON.DIST(1,K386,FALSE) * _xlfn.POISSON.DIST(5,L386,FALSE)</f>
        <v>#N/A</v>
      </c>
      <c r="AT386" s="5" t="e">
        <f t="shared" ref="AT386:AT449" si="541">_xlfn.POISSON.DIST(2,K386,FALSE) * _xlfn.POISSON.DIST(5,L386,FALSE)</f>
        <v>#N/A</v>
      </c>
      <c r="AU386" s="5" t="e">
        <f t="shared" ref="AU386:AU449" si="542">_xlfn.POISSON.DIST(3,K386,FALSE) * _xlfn.POISSON.DIST(5,L386,FALSE)</f>
        <v>#N/A</v>
      </c>
      <c r="AV386" s="5" t="e">
        <f t="shared" ref="AV386:AV449" si="543">_xlfn.POISSON.DIST(4,K386,FALSE) * _xlfn.POISSON.DIST(5,L386,FALSE)</f>
        <v>#N/A</v>
      </c>
      <c r="AW386" s="5" t="e">
        <f t="shared" ref="AW386:AW449" si="544">_xlfn.POISSON.DIST(6,K386,FALSE) * _xlfn.POISSON.DIST(6,L386,FALSE)</f>
        <v>#N/A</v>
      </c>
      <c r="AX386" s="5" t="e">
        <f t="shared" ref="AX386:AX449" si="545">_xlfn.POISSON.DIST(6,K386,FALSE) * _xlfn.POISSON.DIST(0,L386,FALSE)</f>
        <v>#N/A</v>
      </c>
      <c r="AY386" s="5" t="e">
        <f t="shared" ref="AY386:AY449" si="546">_xlfn.POISSON.DIST(6,K386,FALSE) * _xlfn.POISSON.DIST(1,L386,FALSE)</f>
        <v>#N/A</v>
      </c>
      <c r="AZ386" s="5" t="e">
        <f t="shared" ref="AZ386:AZ449" si="547">_xlfn.POISSON.DIST(6,K386,FALSE) * _xlfn.POISSON.DIST(2,L386,FALSE)</f>
        <v>#N/A</v>
      </c>
      <c r="BA386" s="5" t="e">
        <f t="shared" ref="BA386:BA449" si="548">_xlfn.POISSON.DIST(6,K386,FALSE) * _xlfn.POISSON.DIST(3,L386,FALSE)</f>
        <v>#N/A</v>
      </c>
      <c r="BB386" s="5" t="e">
        <f t="shared" ref="BB386:BB449" si="549">_xlfn.POISSON.DIST(6,K386,FALSE) * _xlfn.POISSON.DIST(4,L386,FALSE)</f>
        <v>#N/A</v>
      </c>
      <c r="BC386" s="5" t="e">
        <f t="shared" ref="BC386:BC449" si="550">_xlfn.POISSON.DIST(6,K386,FALSE) * _xlfn.POISSON.DIST(5,L386,FALSE)</f>
        <v>#N/A</v>
      </c>
      <c r="BD386" s="5" t="e">
        <f t="shared" ref="BD386:BD449" si="551">_xlfn.POISSON.DIST(0,K386,FALSE) * _xlfn.POISSON.DIST(6,L386,FALSE)</f>
        <v>#N/A</v>
      </c>
      <c r="BE386" s="5" t="e">
        <f t="shared" ref="BE386:BE449" si="552">_xlfn.POISSON.DIST(1,K386,FALSE) * _xlfn.POISSON.DIST(6,L386,FALSE)</f>
        <v>#N/A</v>
      </c>
      <c r="BF386" s="5" t="e">
        <f t="shared" ref="BF386:BF449" si="553">_xlfn.POISSON.DIST(2,K386,FALSE) * _xlfn.POISSON.DIST(6,L386,FALSE)</f>
        <v>#N/A</v>
      </c>
      <c r="BG386" s="5" t="e">
        <f t="shared" ref="BG386:BG449" si="554">_xlfn.POISSON.DIST(3,K386,FALSE) * _xlfn.POISSON.DIST(6,L386,FALSE)</f>
        <v>#N/A</v>
      </c>
      <c r="BH386" s="5" t="e">
        <f t="shared" ref="BH386:BH449" si="555">_xlfn.POISSON.DIST(4,K386,FALSE) * _xlfn.POISSON.DIST(6,L386,FALSE)</f>
        <v>#N/A</v>
      </c>
      <c r="BI386" s="5" t="e">
        <f t="shared" ref="BI386:BI449" si="556">_xlfn.POISSON.DIST(5,K386,FALSE) * _xlfn.POISSON.DIST(6,L386,FALSE)</f>
        <v>#N/A</v>
      </c>
      <c r="BJ386" s="8" t="e">
        <f t="shared" ref="BJ386:BJ449" si="557">SUM(N386,Q386,T386,W386,X386,Y386,AD386,AE386,AF386,AG386,AM386,AN386,AO386,AP386,AQ386,AX386,AY386,AZ386,BA386,BB386,BC386)</f>
        <v>#N/A</v>
      </c>
      <c r="BK386" s="8" t="e">
        <f t="shared" ref="BK386:BK449" si="558">SUM(M386,P386,S386,V386,AC386,AL386,AY386)</f>
        <v>#N/A</v>
      </c>
      <c r="BL386" s="8" t="e">
        <f t="shared" ref="BL386:BL449" si="559">SUM(O386,R386,U386,AA386,AB386,AH386,AI386,AJ386,AK386,AR386,AS386,AT386,AU386,AV386,BD386,BE386,BF386,BG386,BH386,BI386)</f>
        <v>#N/A</v>
      </c>
      <c r="BM386" s="8" t="e">
        <f t="shared" ref="BM386:BM449" si="560">SUM(S386:BI386)</f>
        <v>#N/A</v>
      </c>
      <c r="BN386" s="8" t="e">
        <f t="shared" ref="BN386:BN449" si="561">SUM(M386:R386)</f>
        <v>#N/A</v>
      </c>
    </row>
    <row r="387" spans="1:66" x14ac:dyDescent="0.25">
      <c r="A387" t="s">
        <v>35</v>
      </c>
      <c r="B387" t="s">
        <v>466</v>
      </c>
      <c r="C387" t="s">
        <v>214</v>
      </c>
      <c r="D387" t="s">
        <v>540</v>
      </c>
      <c r="E387">
        <f>VLOOKUP(A387,home!$A$2:$E$405,3,FALSE)</f>
        <v>1.5947368421052599</v>
      </c>
      <c r="F387">
        <f>VLOOKUP(B387,home!$B$2:$E$405,3,FALSE)</f>
        <v>1.1599999999999999</v>
      </c>
      <c r="G387">
        <f>VLOOKUP(C387,away!$B$2:$E$405,4,FALSE)</f>
        <v>0.96</v>
      </c>
      <c r="H387">
        <f>VLOOKUP(A387,away!$A$2:$E$405,3,FALSE)</f>
        <v>1.21315789473684</v>
      </c>
      <c r="I387">
        <f>VLOOKUP(C387,away!$B$2:$E$405,3,FALSE)</f>
        <v>0.79</v>
      </c>
      <c r="J387">
        <f>VLOOKUP(B387,home!$B$2:$E$405,4,FALSE)</f>
        <v>0.74</v>
      </c>
      <c r="K387" s="3">
        <f t="shared" si="506"/>
        <v>1.7758989473684172</v>
      </c>
      <c r="L387" s="3">
        <f t="shared" si="507"/>
        <v>0.7092121052631567</v>
      </c>
      <c r="M387" s="5">
        <f t="shared" si="508"/>
        <v>8.3316301503772033E-2</v>
      </c>
      <c r="N387" s="5">
        <f t="shared" si="509"/>
        <v>0.14796133213917842</v>
      </c>
      <c r="O387" s="5">
        <f t="shared" si="510"/>
        <v>5.9088929592230069E-2</v>
      </c>
      <c r="P387" s="5">
        <f t="shared" si="511"/>
        <v>0.1049359678639679</v>
      </c>
      <c r="Q387" s="5">
        <f t="shared" si="512"/>
        <v>0.13138218699859788</v>
      </c>
      <c r="R387" s="5">
        <f t="shared" si="513"/>
        <v>2.095329207692596E-2</v>
      </c>
      <c r="S387" s="5">
        <f t="shared" si="514"/>
        <v>3.3041425125697556E-2</v>
      </c>
      <c r="T387" s="5">
        <f t="shared" si="515"/>
        <v>9.3177837435353336E-2</v>
      </c>
      <c r="U387" s="5">
        <f t="shared" si="516"/>
        <v>3.721092934331581E-2</v>
      </c>
      <c r="V387" s="5">
        <f t="shared" si="517"/>
        <v>4.6239236134398651E-3</v>
      </c>
      <c r="W387" s="5">
        <f t="shared" si="518"/>
        <v>7.7773829197923541E-2</v>
      </c>
      <c r="X387" s="5">
        <f t="shared" si="519"/>
        <v>5.5158141139836518E-2</v>
      </c>
      <c r="Y387" s="5">
        <f t="shared" si="520"/>
        <v>1.9559410700092893E-2</v>
      </c>
      <c r="Z387" s="5">
        <f t="shared" si="521"/>
        <v>4.9534427953568279E-3</v>
      </c>
      <c r="AA387" s="5">
        <f t="shared" si="522"/>
        <v>8.7968138461238608E-3</v>
      </c>
      <c r="AB387" s="5">
        <f t="shared" si="523"/>
        <v>7.8111262247636433E-3</v>
      </c>
      <c r="AC387" s="5">
        <f t="shared" si="524"/>
        <v>3.6398631701399416E-4</v>
      </c>
      <c r="AD387" s="5">
        <f t="shared" si="525"/>
        <v>3.4529615351350858E-2</v>
      </c>
      <c r="AE387" s="5">
        <f t="shared" si="526"/>
        <v>2.4488821197258558E-2</v>
      </c>
      <c r="AF387" s="5">
        <f t="shared" si="527"/>
        <v>8.6838842183603777E-3</v>
      </c>
      <c r="AG387" s="5">
        <f t="shared" si="528"/>
        <v>2.0529052694549556E-3</v>
      </c>
      <c r="AH387" s="5">
        <f t="shared" si="529"/>
        <v>8.782603982989077E-4</v>
      </c>
      <c r="AI387" s="5">
        <f t="shared" si="530"/>
        <v>1.5597017168543972E-3</v>
      </c>
      <c r="AJ387" s="5">
        <f t="shared" si="531"/>
        <v>1.3849363185852188E-3</v>
      </c>
      <c r="AK387" s="5">
        <f t="shared" si="532"/>
        <v>8.1983565011592722E-4</v>
      </c>
      <c r="AL387" s="5">
        <f t="shared" si="533"/>
        <v>1.8337470951408111E-5</v>
      </c>
      <c r="AM387" s="5">
        <f t="shared" si="534"/>
        <v>1.2264221511100053E-2</v>
      </c>
      <c r="AN387" s="5">
        <f t="shared" si="535"/>
        <v>8.6979343573009623E-3</v>
      </c>
      <c r="AO387" s="5">
        <f t="shared" si="536"/>
        <v>3.0843401684910779E-3</v>
      </c>
      <c r="AP387" s="5">
        <f t="shared" si="537"/>
        <v>7.2915046141442579E-4</v>
      </c>
      <c r="AQ387" s="5">
        <f t="shared" si="538"/>
        <v>1.292805834483317E-4</v>
      </c>
      <c r="AR387" s="5">
        <f t="shared" si="539"/>
        <v>1.245745812093654E-4</v>
      </c>
      <c r="AS387" s="5">
        <f t="shared" si="540"/>
        <v>2.2123186763857344E-4</v>
      </c>
      <c r="AT387" s="5">
        <f t="shared" si="541"/>
        <v>1.9644272043184581E-4</v>
      </c>
      <c r="AU387" s="5">
        <f t="shared" si="542"/>
        <v>1.1628747347770112E-4</v>
      </c>
      <c r="AV387" s="5">
        <f t="shared" si="543"/>
        <v>5.162870043529552E-5</v>
      </c>
      <c r="AW387" s="5">
        <f t="shared" si="544"/>
        <v>6.4155120897795646E-7</v>
      </c>
      <c r="AX387" s="5">
        <f t="shared" si="545"/>
        <v>3.6300030119759494E-3</v>
      </c>
      <c r="AY387" s="5">
        <f t="shared" si="546"/>
        <v>2.5744420782350627E-3</v>
      </c>
      <c r="AZ387" s="5">
        <f t="shared" si="547"/>
        <v>9.1291274309157253E-4</v>
      </c>
      <c r="BA387" s="5">
        <f t="shared" si="548"/>
        <v>2.1581625614984585E-4</v>
      </c>
      <c r="BB387" s="5">
        <f t="shared" si="549"/>
        <v>3.8264875343511202E-5</v>
      </c>
      <c r="BC387" s="5">
        <f t="shared" si="550"/>
        <v>5.4275825600007689E-6</v>
      </c>
      <c r="BD387" s="5">
        <f t="shared" si="551"/>
        <v>1.4724966833628352E-5</v>
      </c>
      <c r="BE387" s="5">
        <f t="shared" si="552"/>
        <v>2.6150053099875447E-5</v>
      </c>
      <c r="BF387" s="5">
        <f t="shared" si="553"/>
        <v>2.3219925886848516E-5</v>
      </c>
      <c r="BG387" s="5">
        <f t="shared" si="554"/>
        <v>1.3745413980142318E-5</v>
      </c>
      <c r="BH387" s="5">
        <f t="shared" si="555"/>
        <v>6.1026165546194652E-6</v>
      </c>
      <c r="BI387" s="5">
        <f t="shared" si="556"/>
        <v>2.1675260631083548E-6</v>
      </c>
      <c r="BJ387" s="8">
        <f t="shared" si="557"/>
        <v>0.62704975727651835</v>
      </c>
      <c r="BK387" s="8">
        <f t="shared" si="558"/>
        <v>0.22887438397307777</v>
      </c>
      <c r="BL387" s="8">
        <f t="shared" si="559"/>
        <v>0.13930010101282483</v>
      </c>
      <c r="BM387" s="8">
        <f t="shared" si="560"/>
        <v>0.44996587435607921</v>
      </c>
      <c r="BN387" s="8">
        <f t="shared" si="561"/>
        <v>0.54763801017467229</v>
      </c>
    </row>
    <row r="388" spans="1:66" x14ac:dyDescent="0.25">
      <c r="A388" t="s">
        <v>35</v>
      </c>
      <c r="B388" t="s">
        <v>286</v>
      </c>
      <c r="C388" t="s">
        <v>467</v>
      </c>
      <c r="D388" t="s">
        <v>540</v>
      </c>
      <c r="E388">
        <f>VLOOKUP(A388,home!$A$2:$E$405,3,FALSE)</f>
        <v>1.5947368421052599</v>
      </c>
      <c r="F388">
        <f>VLOOKUP(B388,home!$B$2:$E$405,3,FALSE)</f>
        <v>1.02</v>
      </c>
      <c r="G388">
        <f>VLOOKUP(C388,away!$B$2:$E$405,4,FALSE)</f>
        <v>0.86</v>
      </c>
      <c r="H388">
        <f>VLOOKUP(A388,away!$A$2:$E$405,3,FALSE)</f>
        <v>1.21315789473684</v>
      </c>
      <c r="I388">
        <f>VLOOKUP(C388,away!$B$2:$E$405,3,FALSE)</f>
        <v>0.59</v>
      </c>
      <c r="J388">
        <f>VLOOKUP(B388,home!$B$2:$E$405,4,FALSE)</f>
        <v>1</v>
      </c>
      <c r="K388" s="3">
        <f t="shared" si="506"/>
        <v>1.398903157894734</v>
      </c>
      <c r="L388" s="3">
        <f t="shared" si="507"/>
        <v>0.71576315789473555</v>
      </c>
      <c r="M388" s="5">
        <f t="shared" si="508"/>
        <v>0.12067354969385961</v>
      </c>
      <c r="N388" s="5">
        <f t="shared" si="509"/>
        <v>0.16881060974110729</v>
      </c>
      <c r="O388" s="5">
        <f t="shared" si="510"/>
        <v>8.6373681003244246E-2</v>
      </c>
      <c r="P388" s="5">
        <f t="shared" si="511"/>
        <v>0.12082841511443075</v>
      </c>
      <c r="Q388" s="5">
        <f t="shared" si="512"/>
        <v>0.1180748475264853</v>
      </c>
      <c r="R388" s="5">
        <f t="shared" si="513"/>
        <v>3.0911549336937311E-2</v>
      </c>
      <c r="S388" s="5">
        <f t="shared" si="514"/>
        <v>3.0245869820070621E-2</v>
      </c>
      <c r="T388" s="5">
        <f t="shared" si="515"/>
        <v>8.4513625733496509E-2</v>
      </c>
      <c r="U388" s="5">
        <f t="shared" si="516"/>
        <v>4.324226398286047E-2</v>
      </c>
      <c r="V388" s="5">
        <f t="shared" si="517"/>
        <v>3.3649650679575807E-3</v>
      </c>
      <c r="W388" s="5">
        <f t="shared" si="518"/>
        <v>5.5058425690913161E-2</v>
      </c>
      <c r="X388" s="5">
        <f t="shared" si="519"/>
        <v>3.9408792641240642E-2</v>
      </c>
      <c r="Y388" s="5">
        <f t="shared" si="520"/>
        <v>1.4103680934856606E-2</v>
      </c>
      <c r="Z388" s="5">
        <f t="shared" si="521"/>
        <v>7.3751160562750577E-3</v>
      </c>
      <c r="AA388" s="5">
        <f t="shared" si="522"/>
        <v>1.0317073140963334E-2</v>
      </c>
      <c r="AB388" s="5">
        <f t="shared" si="523"/>
        <v>7.2162930985622759E-3</v>
      </c>
      <c r="AC388" s="5">
        <f t="shared" si="524"/>
        <v>2.1058021678539493E-4</v>
      </c>
      <c r="AD388" s="5">
        <f t="shared" si="525"/>
        <v>1.9255351391932751E-2</v>
      </c>
      <c r="AE388" s="5">
        <f t="shared" si="526"/>
        <v>1.3782271118662575E-2</v>
      </c>
      <c r="AF388" s="5">
        <f t="shared" si="527"/>
        <v>4.9324209494276666E-3</v>
      </c>
      <c r="AG388" s="5">
        <f t="shared" si="528"/>
        <v>1.1768150649428323E-3</v>
      </c>
      <c r="AH388" s="5">
        <f t="shared" si="529"/>
        <v>1.3197090895699004E-3</v>
      </c>
      <c r="AI388" s="5">
        <f t="shared" si="530"/>
        <v>1.8461452129017177E-3</v>
      </c>
      <c r="AJ388" s="5">
        <f t="shared" si="531"/>
        <v>1.2912891841302299E-3</v>
      </c>
      <c r="AK388" s="5">
        <f t="shared" si="532"/>
        <v>6.0212950581169762E-4</v>
      </c>
      <c r="AL388" s="5">
        <f t="shared" si="533"/>
        <v>8.4340185278985732E-6</v>
      </c>
      <c r="AM388" s="5">
        <f t="shared" si="534"/>
        <v>5.3872743737094957E-3</v>
      </c>
      <c r="AN388" s="5">
        <f t="shared" si="535"/>
        <v>3.856012518171692E-3</v>
      </c>
      <c r="AO388" s="5">
        <f t="shared" si="536"/>
        <v>1.3799958484441007E-3</v>
      </c>
      <c r="AP388" s="5">
        <f t="shared" si="537"/>
        <v>3.2925006212132486E-4</v>
      </c>
      <c r="AQ388" s="5">
        <f t="shared" si="538"/>
        <v>5.8916266050249312E-5</v>
      </c>
      <c r="AR388" s="5">
        <f t="shared" si="539"/>
        <v>1.8891982909058775E-4</v>
      </c>
      <c r="AS388" s="5">
        <f t="shared" si="540"/>
        <v>2.6428054550375662E-4</v>
      </c>
      <c r="AT388" s="5">
        <f t="shared" si="541"/>
        <v>1.8485144483767406E-4</v>
      </c>
      <c r="AU388" s="5">
        <f t="shared" si="542"/>
        <v>8.619642330827549E-5</v>
      </c>
      <c r="AV388" s="5">
        <f t="shared" si="543"/>
        <v>3.0145112191294466E-5</v>
      </c>
      <c r="AW388" s="5">
        <f t="shared" si="544"/>
        <v>2.3457895158674791E-7</v>
      </c>
      <c r="AX388" s="5">
        <f t="shared" si="545"/>
        <v>1.2560458556379317E-3</v>
      </c>
      <c r="AY388" s="5">
        <f t="shared" si="546"/>
        <v>8.9903134809200098E-4</v>
      </c>
      <c r="AZ388" s="5">
        <f t="shared" si="547"/>
        <v>3.2174675837834589E-4</v>
      </c>
      <c r="BA388" s="5">
        <f t="shared" si="548"/>
        <v>7.6764825273093121E-5</v>
      </c>
      <c r="BB388" s="5">
        <f t="shared" si="549"/>
        <v>1.3736358438176679E-5</v>
      </c>
      <c r="BC388" s="5">
        <f t="shared" si="550"/>
        <v>1.9663958587366683E-6</v>
      </c>
      <c r="BD388" s="5">
        <f t="shared" si="551"/>
        <v>2.253697557646879E-5</v>
      </c>
      <c r="BE388" s="5">
        <f t="shared" si="552"/>
        <v>3.1527046303318681E-5</v>
      </c>
      <c r="BF388" s="5">
        <f t="shared" si="553"/>
        <v>2.2051642316403007E-5</v>
      </c>
      <c r="BG388" s="5">
        <f t="shared" si="554"/>
        <v>1.028270402439377E-5</v>
      </c>
      <c r="BH388" s="5">
        <f t="shared" si="555"/>
        <v>3.5961267828553349E-6</v>
      </c>
      <c r="BI388" s="5">
        <f t="shared" si="556"/>
        <v>1.0061266225452313E-6</v>
      </c>
      <c r="BJ388" s="8">
        <f t="shared" si="557"/>
        <v>0.53269758140324031</v>
      </c>
      <c r="BK388" s="8">
        <f t="shared" si="558"/>
        <v>0.27623084527972386</v>
      </c>
      <c r="BL388" s="8">
        <f t="shared" si="559"/>
        <v>0.1839655275315388</v>
      </c>
      <c r="BM388" s="8">
        <f t="shared" si="560"/>
        <v>0.35369762108557307</v>
      </c>
      <c r="BN388" s="8">
        <f t="shared" si="561"/>
        <v>0.64567265241606453</v>
      </c>
    </row>
    <row r="389" spans="1:66" x14ac:dyDescent="0.25">
      <c r="A389" t="s">
        <v>10</v>
      </c>
      <c r="B389" t="s">
        <v>225</v>
      </c>
      <c r="C389" t="s">
        <v>12</v>
      </c>
      <c r="D389" t="s">
        <v>541</v>
      </c>
      <c r="E389">
        <f>VLOOKUP(A389,home!$A$2:$E$405,3,FALSE)</f>
        <v>1.5653594771241801</v>
      </c>
      <c r="F389">
        <f>VLOOKUP(B389,home!$B$2:$E$405,3,FALSE)</f>
        <v>0.98</v>
      </c>
      <c r="G389">
        <f>VLOOKUP(C389,away!$B$2:$E$405,4,FALSE)</f>
        <v>0.64</v>
      </c>
      <c r="H389">
        <f>VLOOKUP(A389,away!$A$2:$E$405,3,FALSE)</f>
        <v>1.3758169934640501</v>
      </c>
      <c r="I389">
        <f>VLOOKUP(C389,away!$B$2:$E$405,3,FALSE)</f>
        <v>1.1599999999999999</v>
      </c>
      <c r="J389">
        <f>VLOOKUP(B389,home!$B$2:$E$405,4,FALSE)</f>
        <v>0.98</v>
      </c>
      <c r="K389" s="3">
        <f t="shared" si="506"/>
        <v>0.98179346405228574</v>
      </c>
      <c r="L389" s="3">
        <f t="shared" si="507"/>
        <v>1.5640287581699319</v>
      </c>
      <c r="M389" s="5">
        <f t="shared" si="508"/>
        <v>7.8408556212097552E-2</v>
      </c>
      <c r="N389" s="5">
        <f t="shared" si="509"/>
        <v>7.6981008014813626E-2</v>
      </c>
      <c r="O389" s="5">
        <f t="shared" si="510"/>
        <v>0.12263323680230424</v>
      </c>
      <c r="P389" s="5">
        <f t="shared" si="511"/>
        <v>0.12040051036807854</v>
      </c>
      <c r="Q389" s="5">
        <f t="shared" si="512"/>
        <v>3.7789725262550318E-2</v>
      </c>
      <c r="R389" s="5">
        <f t="shared" si="513"/>
        <v>9.5900954533133576E-2</v>
      </c>
      <c r="S389" s="5">
        <f t="shared" si="514"/>
        <v>4.6220347616403298E-2</v>
      </c>
      <c r="T389" s="5">
        <f t="shared" si="515"/>
        <v>5.9104217073969477E-2</v>
      </c>
      <c r="U389" s="5">
        <f t="shared" si="516"/>
        <v>9.4154930357005964E-2</v>
      </c>
      <c r="V389" s="5">
        <f t="shared" si="517"/>
        <v>7.8859781398680634E-3</v>
      </c>
      <c r="W389" s="5">
        <f t="shared" si="518"/>
        <v>1.2367235090367816E-2</v>
      </c>
      <c r="X389" s="5">
        <f t="shared" si="519"/>
        <v>1.9342711340383584E-2</v>
      </c>
      <c r="Y389" s="5">
        <f t="shared" si="520"/>
        <v>1.51262783986698E-2</v>
      </c>
      <c r="Z389" s="5">
        <f t="shared" si="521"/>
        <v>4.9997283608589328E-2</v>
      </c>
      <c r="AA389" s="5">
        <f t="shared" si="522"/>
        <v>4.9087006267281484E-2</v>
      </c>
      <c r="AB389" s="5">
        <f t="shared" si="523"/>
        <v>2.409665096155527E-2</v>
      </c>
      <c r="AC389" s="5">
        <f t="shared" si="524"/>
        <v>7.5683369158021513E-4</v>
      </c>
      <c r="AD389" s="5">
        <f t="shared" si="525"/>
        <v>3.0355176450303006E-3</v>
      </c>
      <c r="AE389" s="5">
        <f t="shared" si="526"/>
        <v>4.7476368927596574E-3</v>
      </c>
      <c r="AF389" s="5">
        <f t="shared" si="527"/>
        <v>3.7127203168123213E-3</v>
      </c>
      <c r="AG389" s="5">
        <f t="shared" si="528"/>
        <v>1.9356004488454168E-3</v>
      </c>
      <c r="AH389" s="5">
        <f t="shared" si="529"/>
        <v>1.9549297348552968E-2</v>
      </c>
      <c r="AI389" s="5">
        <f t="shared" si="530"/>
        <v>1.9193372363623985E-2</v>
      </c>
      <c r="AJ389" s="5">
        <f t="shared" si="531"/>
        <v>9.4219637698638985E-3</v>
      </c>
      <c r="AK389" s="5">
        <f t="shared" si="532"/>
        <v>3.0834741492632698E-3</v>
      </c>
      <c r="AL389" s="5">
        <f t="shared" si="533"/>
        <v>4.6486336253162895E-5</v>
      </c>
      <c r="AM389" s="5">
        <f t="shared" si="534"/>
        <v>5.9605027678122716E-4</v>
      </c>
      <c r="AN389" s="5">
        <f t="shared" si="535"/>
        <v>9.3223977420098703E-4</v>
      </c>
      <c r="AO389" s="5">
        <f t="shared" si="536"/>
        <v>7.2902490818009395E-4</v>
      </c>
      <c r="AP389" s="5">
        <f t="shared" si="537"/>
        <v>3.8007197393862024E-4</v>
      </c>
      <c r="AQ389" s="5">
        <f t="shared" si="538"/>
        <v>1.4861087435360376E-4</v>
      </c>
      <c r="AR389" s="5">
        <f t="shared" si="539"/>
        <v>6.1151326510304038E-3</v>
      </c>
      <c r="AS389" s="5">
        <f t="shared" si="540"/>
        <v>6.0037972685943776E-3</v>
      </c>
      <c r="AT389" s="5">
        <f t="shared" si="541"/>
        <v>2.9472444589004622E-3</v>
      </c>
      <c r="AU389" s="5">
        <f t="shared" si="542"/>
        <v>9.6452844890426313E-4</v>
      </c>
      <c r="AV389" s="5">
        <f t="shared" si="543"/>
        <v>2.3674193175667364E-4</v>
      </c>
      <c r="AW389" s="5">
        <f t="shared" si="544"/>
        <v>1.9828400823455647E-6</v>
      </c>
      <c r="AX389" s="5">
        <f t="shared" si="545"/>
        <v>9.7533044331727419E-5</v>
      </c>
      <c r="AY389" s="5">
        <f t="shared" si="546"/>
        <v>1.5254448620668457E-4</v>
      </c>
      <c r="AZ389" s="5">
        <f t="shared" si="547"/>
        <v>1.1929198166375562E-4</v>
      </c>
      <c r="BA389" s="5">
        <f t="shared" si="548"/>
        <v>6.2192029980397983E-5</v>
      </c>
      <c r="BB389" s="5">
        <f t="shared" si="549"/>
        <v>2.4317530854577264E-5</v>
      </c>
      <c r="BC389" s="5">
        <f t="shared" si="550"/>
        <v>7.6066635168486903E-6</v>
      </c>
      <c r="BD389" s="5">
        <f t="shared" si="551"/>
        <v>1.5940405543725816E-3</v>
      </c>
      <c r="BE389" s="5">
        <f t="shared" si="552"/>
        <v>1.5650185977172828E-3</v>
      </c>
      <c r="BF389" s="5">
        <f t="shared" si="553"/>
        <v>7.6826251517955074E-4</v>
      </c>
      <c r="BG389" s="5">
        <f t="shared" si="554"/>
        <v>2.5142503869321763E-4</v>
      </c>
      <c r="BH389" s="5">
        <f t="shared" si="555"/>
        <v>6.1711864922023535E-5</v>
      </c>
      <c r="BI389" s="5">
        <f t="shared" si="556"/>
        <v>1.2117661126984048E-5</v>
      </c>
      <c r="BJ389" s="8">
        <f t="shared" si="557"/>
        <v>0.23739213402821085</v>
      </c>
      <c r="BK389" s="8">
        <f t="shared" si="558"/>
        <v>0.2538712568504875</v>
      </c>
      <c r="BL389" s="8">
        <f t="shared" si="559"/>
        <v>0.4576409075437825</v>
      </c>
      <c r="BM389" s="8">
        <f t="shared" si="560"/>
        <v>0.46663702919196803</v>
      </c>
      <c r="BN389" s="8">
        <f t="shared" si="561"/>
        <v>0.53211399119297786</v>
      </c>
    </row>
    <row r="390" spans="1:66" x14ac:dyDescent="0.25">
      <c r="A390" t="s">
        <v>10</v>
      </c>
      <c r="B390" t="s">
        <v>11</v>
      </c>
      <c r="C390" t="s">
        <v>220</v>
      </c>
      <c r="D390" t="s">
        <v>541</v>
      </c>
      <c r="E390">
        <f>VLOOKUP(A390,home!$A$2:$E$405,3,FALSE)</f>
        <v>1.5653594771241801</v>
      </c>
      <c r="F390">
        <f>VLOOKUP(B390,home!$B$2:$E$405,3,FALSE)</f>
        <v>0.68</v>
      </c>
      <c r="G390">
        <f>VLOOKUP(C390,away!$B$2:$E$405,4,FALSE)</f>
        <v>0.71</v>
      </c>
      <c r="H390">
        <f>VLOOKUP(A390,away!$A$2:$E$405,3,FALSE)</f>
        <v>1.3758169934640501</v>
      </c>
      <c r="I390">
        <f>VLOOKUP(C390,away!$B$2:$E$405,3,FALSE)</f>
        <v>0.94</v>
      </c>
      <c r="J390">
        <f>VLOOKUP(B390,home!$B$2:$E$405,4,FALSE)</f>
        <v>1.24</v>
      </c>
      <c r="K390" s="3">
        <f t="shared" si="506"/>
        <v>0.75575555555555418</v>
      </c>
      <c r="L390" s="3">
        <f t="shared" si="507"/>
        <v>1.6036522875816965</v>
      </c>
      <c r="M390" s="5">
        <f t="shared" si="508"/>
        <v>9.447615133693224E-2</v>
      </c>
      <c r="N390" s="5">
        <f t="shared" si="509"/>
        <v>7.1400876240393832E-2</v>
      </c>
      <c r="O390" s="5">
        <f t="shared" si="510"/>
        <v>0.15150689621338592</v>
      </c>
      <c r="P390" s="5">
        <f t="shared" si="511"/>
        <v>0.11450217851824517</v>
      </c>
      <c r="Q390" s="5">
        <f t="shared" si="512"/>
        <v>2.6980804445106105E-2</v>
      </c>
      <c r="R390" s="5">
        <f t="shared" si="513"/>
        <v>0.12148219034849955</v>
      </c>
      <c r="S390" s="5">
        <f t="shared" si="514"/>
        <v>3.4693276292201397E-2</v>
      </c>
      <c r="T390" s="5">
        <f t="shared" si="515"/>
        <v>4.3267828769188811E-2</v>
      </c>
      <c r="U390" s="5">
        <f t="shared" si="516"/>
        <v>9.1810840256935852E-2</v>
      </c>
      <c r="V390" s="5">
        <f t="shared" si="517"/>
        <v>4.671908858806301E-3</v>
      </c>
      <c r="W390" s="5">
        <f t="shared" si="518"/>
        <v>6.7969642842489767E-3</v>
      </c>
      <c r="X390" s="5">
        <f t="shared" si="519"/>
        <v>1.0899967323046961E-2</v>
      </c>
      <c r="Y390" s="5">
        <f t="shared" si="520"/>
        <v>8.7398787660850023E-3</v>
      </c>
      <c r="Z390" s="5">
        <f t="shared" si="521"/>
        <v>6.4938397484268773E-2</v>
      </c>
      <c r="AA390" s="5">
        <f t="shared" si="522"/>
        <v>4.9077554667610941E-2</v>
      </c>
      <c r="AB390" s="5">
        <f t="shared" si="523"/>
        <v>1.8545317296564195E-2</v>
      </c>
      <c r="AC390" s="5">
        <f t="shared" si="524"/>
        <v>3.5388808088206646E-4</v>
      </c>
      <c r="AD390" s="5">
        <f t="shared" si="525"/>
        <v>1.2842108796834611E-3</v>
      </c>
      <c r="AE390" s="5">
        <f t="shared" si="526"/>
        <v>2.0594277149416852E-3</v>
      </c>
      <c r="AF390" s="5">
        <f t="shared" si="527"/>
        <v>1.6513029830876904E-3</v>
      </c>
      <c r="AG390" s="5">
        <f t="shared" si="528"/>
        <v>8.8270526877301764E-4</v>
      </c>
      <c r="AH390" s="5">
        <f t="shared" si="529"/>
        <v>2.6034652419384276E-2</v>
      </c>
      <c r="AI390" s="5">
        <f t="shared" si="530"/>
        <v>1.9675833202907514E-2</v>
      </c>
      <c r="AJ390" s="5">
        <f t="shared" si="531"/>
        <v>7.4350601266408942E-3</v>
      </c>
      <c r="AK390" s="5">
        <f t="shared" si="532"/>
        <v>1.8730293321994793E-3</v>
      </c>
      <c r="AL390" s="5">
        <f t="shared" si="533"/>
        <v>1.7156057116732821E-5</v>
      </c>
      <c r="AM390" s="5">
        <f t="shared" si="534"/>
        <v>1.9410990136513233E-4</v>
      </c>
      <c r="AN390" s="5">
        <f t="shared" si="535"/>
        <v>3.1128478736645193E-4</v>
      </c>
      <c r="AO390" s="5">
        <f t="shared" si="536"/>
        <v>2.4959628067479638E-4</v>
      </c>
      <c r="AP390" s="5">
        <f t="shared" si="537"/>
        <v>1.3342188215867342E-4</v>
      </c>
      <c r="AQ390" s="5">
        <f t="shared" si="538"/>
        <v>5.3490576634303035E-5</v>
      </c>
      <c r="AR390" s="5">
        <f t="shared" si="539"/>
        <v>8.3501059817479885E-3</v>
      </c>
      <c r="AS390" s="5">
        <f t="shared" si="540"/>
        <v>6.3106389851837058E-3</v>
      </c>
      <c r="AT390" s="5">
        <f t="shared" si="541"/>
        <v>2.3846502360790256E-3</v>
      </c>
      <c r="AU390" s="5">
        <f t="shared" si="542"/>
        <v>6.0073755465786245E-4</v>
      </c>
      <c r="AV390" s="5">
        <f t="shared" si="543"/>
        <v>1.1350268609088446E-4</v>
      </c>
      <c r="AW390" s="5">
        <f t="shared" si="544"/>
        <v>5.7757254280902246E-7</v>
      </c>
      <c r="AX390" s="5">
        <f t="shared" si="545"/>
        <v>2.4449939390839888E-5</v>
      </c>
      <c r="AY390" s="5">
        <f t="shared" si="546"/>
        <v>3.9209201235354217E-5</v>
      </c>
      <c r="AZ390" s="5">
        <f t="shared" si="547"/>
        <v>3.1438962627663446E-5</v>
      </c>
      <c r="BA390" s="5">
        <f t="shared" si="548"/>
        <v>1.6805721445682643E-5</v>
      </c>
      <c r="BB390" s="5">
        <f t="shared" si="549"/>
        <v>6.7376334102074362E-6</v>
      </c>
      <c r="BC390" s="5">
        <f t="shared" si="550"/>
        <v>2.1609642462332041E-6</v>
      </c>
      <c r="BD390" s="5">
        <f t="shared" si="551"/>
        <v>2.231777759863295E-3</v>
      </c>
      <c r="BE390" s="5">
        <f t="shared" si="552"/>
        <v>1.6866784407820145E-3</v>
      </c>
      <c r="BF390" s="5">
        <f t="shared" si="553"/>
        <v>6.3735830102839371E-4</v>
      </c>
      <c r="BG390" s="5">
        <f t="shared" si="554"/>
        <v>1.6056235896055261E-4</v>
      </c>
      <c r="BH390" s="5">
        <f t="shared" si="555"/>
        <v>3.0336473699385685E-5</v>
      </c>
      <c r="BI390" s="5">
        <f t="shared" si="556"/>
        <v>4.5853917068551394E-6</v>
      </c>
      <c r="BJ390" s="8">
        <f t="shared" si="557"/>
        <v>0.17502667252511092</v>
      </c>
      <c r="BK390" s="8">
        <f t="shared" si="558"/>
        <v>0.24875376834541926</v>
      </c>
      <c r="BL390" s="8">
        <f t="shared" si="559"/>
        <v>0.50995230803392866</v>
      </c>
      <c r="BM390" s="8">
        <f t="shared" si="560"/>
        <v>0.41828341765747201</v>
      </c>
      <c r="BN390" s="8">
        <f t="shared" si="561"/>
        <v>0.58034909710256288</v>
      </c>
    </row>
    <row r="391" spans="1:66" x14ac:dyDescent="0.25">
      <c r="A391" t="s">
        <v>10</v>
      </c>
      <c r="B391" t="s">
        <v>226</v>
      </c>
      <c r="C391" t="s">
        <v>224</v>
      </c>
      <c r="D391" t="s">
        <v>541</v>
      </c>
      <c r="E391">
        <f>VLOOKUP(A391,home!$A$2:$E$405,3,FALSE)</f>
        <v>1.5653594771241801</v>
      </c>
      <c r="F391">
        <f>VLOOKUP(B391,home!$B$2:$E$405,3,FALSE)</f>
        <v>0.94</v>
      </c>
      <c r="G391">
        <f>VLOOKUP(C391,away!$B$2:$E$405,4,FALSE)</f>
        <v>0.79</v>
      </c>
      <c r="H391">
        <f>VLOOKUP(A391,away!$A$2:$E$405,3,FALSE)</f>
        <v>1.3758169934640501</v>
      </c>
      <c r="I391">
        <f>VLOOKUP(C391,away!$B$2:$E$405,3,FALSE)</f>
        <v>1.35</v>
      </c>
      <c r="J391">
        <f>VLOOKUP(B391,home!$B$2:$E$405,4,FALSE)</f>
        <v>1.07</v>
      </c>
      <c r="K391" s="3">
        <f t="shared" si="506"/>
        <v>1.1624359477124162</v>
      </c>
      <c r="L391" s="3">
        <f t="shared" si="507"/>
        <v>1.9873676470588206</v>
      </c>
      <c r="M391" s="5">
        <f t="shared" si="508"/>
        <v>4.2860544075385296E-2</v>
      </c>
      <c r="N391" s="5">
        <f t="shared" si="509"/>
        <v>4.9822637171740292E-2</v>
      </c>
      <c r="O391" s="5">
        <f t="shared" si="510"/>
        <v>8.5179658630759339E-2</v>
      </c>
      <c r="P391" s="5">
        <f t="shared" si="511"/>
        <v>9.9015897206266829E-2</v>
      </c>
      <c r="Q391" s="5">
        <f t="shared" si="512"/>
        <v>2.89578122291319E-2</v>
      </c>
      <c r="R391" s="5">
        <f t="shared" si="513"/>
        <v>8.4641648875142902E-2</v>
      </c>
      <c r="S391" s="5">
        <f t="shared" si="514"/>
        <v>5.7186324340155213E-2</v>
      </c>
      <c r="T391" s="5">
        <f t="shared" si="515"/>
        <v>5.7549819153781004E-2</v>
      </c>
      <c r="U391" s="5">
        <f t="shared" si="516"/>
        <v>9.8390495326118307E-2</v>
      </c>
      <c r="V391" s="5">
        <f t="shared" si="517"/>
        <v>1.4679015228006562E-2</v>
      </c>
      <c r="W391" s="5">
        <f t="shared" si="518"/>
        <v>1.1220533967416377E-2</v>
      </c>
      <c r="X391" s="5">
        <f t="shared" si="519"/>
        <v>2.2299326189567859E-2</v>
      </c>
      <c r="Y391" s="5">
        <f t="shared" si="520"/>
        <v>2.2158479710179309E-2</v>
      </c>
      <c r="Z391" s="5">
        <f t="shared" si="521"/>
        <v>5.6071358189390554E-2</v>
      </c>
      <c r="AA391" s="5">
        <f t="shared" si="522"/>
        <v>6.5179362396406551E-2</v>
      </c>
      <c r="AB391" s="5">
        <f t="shared" si="523"/>
        <v>3.788341694927895E-2</v>
      </c>
      <c r="AC391" s="5">
        <f t="shared" si="524"/>
        <v>2.1194549297325637E-3</v>
      </c>
      <c r="AD391" s="5">
        <f t="shared" si="525"/>
        <v>3.2607880090632533E-3</v>
      </c>
      <c r="AE391" s="5">
        <f t="shared" si="526"/>
        <v>6.4803845931296535E-3</v>
      </c>
      <c r="AF391" s="5">
        <f t="shared" si="527"/>
        <v>6.4394533404421575E-3</v>
      </c>
      <c r="AG391" s="5">
        <f t="shared" si="528"/>
        <v>4.2658537445131994E-3</v>
      </c>
      <c r="AH391" s="5">
        <f t="shared" si="529"/>
        <v>2.7858600798060355E-2</v>
      </c>
      <c r="AI391" s="5">
        <f t="shared" si="530"/>
        <v>3.2383839020635165E-2</v>
      </c>
      <c r="AJ391" s="5">
        <f t="shared" si="531"/>
        <v>1.8822069301259185E-2</v>
      </c>
      <c r="AK391" s="5">
        <f t="shared" si="532"/>
        <v>7.2931499887059987E-3</v>
      </c>
      <c r="AL391" s="5">
        <f t="shared" si="533"/>
        <v>1.958535394106085E-4</v>
      </c>
      <c r="AM391" s="5">
        <f t="shared" si="534"/>
        <v>7.5809143992094474E-4</v>
      </c>
      <c r="AN391" s="5">
        <f t="shared" si="535"/>
        <v>1.5066064012111209E-3</v>
      </c>
      <c r="AO391" s="5">
        <f t="shared" si="536"/>
        <v>1.4970904093093518E-3</v>
      </c>
      <c r="AP391" s="5">
        <f t="shared" si="537"/>
        <v>9.917563480611514E-4</v>
      </c>
      <c r="AQ391" s="5">
        <f t="shared" si="538"/>
        <v>4.9274611997548469E-4</v>
      </c>
      <c r="AR391" s="5">
        <f t="shared" si="539"/>
        <v>1.1073056383678439E-2</v>
      </c>
      <c r="AS391" s="5">
        <f t="shared" si="540"/>
        <v>1.2871718791434268E-2</v>
      </c>
      <c r="AT391" s="5">
        <f t="shared" si="541"/>
        <v>7.4812743160043074E-3</v>
      </c>
      <c r="AU391" s="5">
        <f t="shared" si="542"/>
        <v>2.8988340665403413E-3</v>
      </c>
      <c r="AV391" s="5">
        <f t="shared" si="543"/>
        <v>8.4242723134996477E-4</v>
      </c>
      <c r="AW391" s="5">
        <f t="shared" si="544"/>
        <v>1.2568289362184862E-5</v>
      </c>
      <c r="AX391" s="5">
        <f t="shared" si="545"/>
        <v>1.4687212356952889E-4</v>
      </c>
      <c r="AY391" s="5">
        <f t="shared" si="546"/>
        <v>2.918889066369069E-4</v>
      </c>
      <c r="AZ391" s="5">
        <f t="shared" si="547"/>
        <v>2.9004528479278083E-4</v>
      </c>
      <c r="BA391" s="5">
        <f t="shared" si="548"/>
        <v>1.921422050597115E-4</v>
      </c>
      <c r="BB391" s="5">
        <f t="shared" si="549"/>
        <v>9.5464300492553047E-5</v>
      </c>
      <c r="BC391" s="5">
        <f t="shared" si="550"/>
        <v>3.7944532449600281E-5</v>
      </c>
      <c r="BD391" s="5">
        <f t="shared" si="551"/>
        <v>3.667705668496779E-3</v>
      </c>
      <c r="BE391" s="5">
        <f t="shared" si="552"/>
        <v>4.2634729146892548E-3</v>
      </c>
      <c r="BF391" s="5">
        <f t="shared" si="553"/>
        <v>2.4780070890665111E-3</v>
      </c>
      <c r="BG391" s="5">
        <f t="shared" si="554"/>
        <v>9.6017483967237183E-4</v>
      </c>
      <c r="BH391" s="5">
        <f t="shared" si="555"/>
        <v>2.7903543743104268E-4</v>
      </c>
      <c r="BI391" s="5">
        <f t="shared" si="556"/>
        <v>6.4872164631100498E-5</v>
      </c>
      <c r="BJ391" s="8">
        <f t="shared" si="557"/>
        <v>0.21875573618044414</v>
      </c>
      <c r="BK391" s="8">
        <f t="shared" si="558"/>
        <v>0.21634897822559393</v>
      </c>
      <c r="BL391" s="8">
        <f t="shared" si="559"/>
        <v>0.50451282018936117</v>
      </c>
      <c r="BM391" s="8">
        <f t="shared" si="560"/>
        <v>0.60493137397908847</v>
      </c>
      <c r="BN391" s="8">
        <f t="shared" si="561"/>
        <v>0.39047819818842661</v>
      </c>
    </row>
    <row r="392" spans="1:66" x14ac:dyDescent="0.25">
      <c r="A392" t="s">
        <v>10</v>
      </c>
      <c r="B392" t="s">
        <v>40</v>
      </c>
      <c r="C392" t="s">
        <v>39</v>
      </c>
      <c r="D392" t="s">
        <v>541</v>
      </c>
      <c r="E392">
        <f>VLOOKUP(A392,home!$A$2:$E$405,3,FALSE)</f>
        <v>1.5653594771241801</v>
      </c>
      <c r="F392">
        <f>VLOOKUP(B392,home!$B$2:$E$405,3,FALSE)</f>
        <v>0.86</v>
      </c>
      <c r="G392">
        <f>VLOOKUP(C392,away!$B$2:$E$405,4,FALSE)</f>
        <v>1.0900000000000001</v>
      </c>
      <c r="H392">
        <f>VLOOKUP(A392,away!$A$2:$E$405,3,FALSE)</f>
        <v>1.3758169934640501</v>
      </c>
      <c r="I392">
        <f>VLOOKUP(C392,away!$B$2:$E$405,3,FALSE)</f>
        <v>1.01</v>
      </c>
      <c r="J392">
        <f>VLOOKUP(B392,home!$B$2:$E$405,4,FALSE)</f>
        <v>1.37</v>
      </c>
      <c r="K392" s="3">
        <f t="shared" si="506"/>
        <v>1.4673679738562064</v>
      </c>
      <c r="L392" s="3">
        <f t="shared" si="507"/>
        <v>1.9037179738562062</v>
      </c>
      <c r="M392" s="5">
        <f t="shared" si="508"/>
        <v>3.4352312265678357E-2</v>
      </c>
      <c r="N392" s="5">
        <f t="shared" si="509"/>
        <v>5.0407482846564163E-2</v>
      </c>
      <c r="O392" s="5">
        <f t="shared" si="510"/>
        <v>6.5397114303692896E-2</v>
      </c>
      <c r="P392" s="5">
        <f t="shared" si="511"/>
        <v>9.5961631111852574E-2</v>
      </c>
      <c r="Q392" s="5">
        <f t="shared" si="512"/>
        <v>3.6983162985877178E-2</v>
      </c>
      <c r="R392" s="5">
        <f t="shared" si="513"/>
        <v>6.2248830969134507E-2</v>
      </c>
      <c r="S392" s="5">
        <f t="shared" si="514"/>
        <v>6.7016119427626517E-2</v>
      </c>
      <c r="T392" s="5">
        <f t="shared" si="515"/>
        <v>7.0405512106267928E-2</v>
      </c>
      <c r="U392" s="5">
        <f t="shared" si="516"/>
        <v>9.1341940974096369E-2</v>
      </c>
      <c r="V392" s="5">
        <f t="shared" si="517"/>
        <v>2.0800722173372331E-2</v>
      </c>
      <c r="W392" s="5">
        <f t="shared" si="518"/>
        <v>1.8089302979126819E-2</v>
      </c>
      <c r="X392" s="5">
        <f t="shared" si="519"/>
        <v>3.4436931215894341E-2</v>
      </c>
      <c r="Y392" s="5">
        <f t="shared" si="520"/>
        <v>3.2779102460073962E-2</v>
      </c>
      <c r="Z392" s="5">
        <f t="shared" si="521"/>
        <v>3.9501406122492734E-2</v>
      </c>
      <c r="AA392" s="5">
        <f t="shared" si="522"/>
        <v>5.7963098266433304E-2</v>
      </c>
      <c r="AB392" s="5">
        <f t="shared" si="523"/>
        <v>4.2526597030822226E-2</v>
      </c>
      <c r="AC392" s="5">
        <f t="shared" si="524"/>
        <v>3.6316173068347865E-3</v>
      </c>
      <c r="AD392" s="5">
        <f t="shared" si="525"/>
        <v>6.6359159652380848E-3</v>
      </c>
      <c r="AE392" s="5">
        <f t="shared" si="526"/>
        <v>1.2632912496023097E-2</v>
      </c>
      <c r="AF392" s="5">
        <f t="shared" si="527"/>
        <v>1.2024751290415922E-2</v>
      </c>
      <c r="AG392" s="5">
        <f t="shared" si="528"/>
        <v>7.6305783875718E-3</v>
      </c>
      <c r="AH392" s="5">
        <f t="shared" si="529"/>
        <v>1.879988420699575E-2</v>
      </c>
      <c r="AI392" s="5">
        <f t="shared" si="530"/>
        <v>2.7586347997550647E-2</v>
      </c>
      <c r="AJ392" s="5">
        <f t="shared" si="531"/>
        <v>2.023966178362906E-2</v>
      </c>
      <c r="AK392" s="5">
        <f t="shared" si="532"/>
        <v>9.8996771676595589E-3</v>
      </c>
      <c r="AL392" s="5">
        <f t="shared" si="533"/>
        <v>4.0579034988114511E-4</v>
      </c>
      <c r="AM392" s="5">
        <f t="shared" si="534"/>
        <v>1.947466112918292E-3</v>
      </c>
      <c r="AN392" s="5">
        <f t="shared" si="535"/>
        <v>3.7074262426384321E-3</v>
      </c>
      <c r="AO392" s="5">
        <f t="shared" si="536"/>
        <v>3.528946987428483E-3</v>
      </c>
      <c r="AP392" s="5">
        <f t="shared" si="537"/>
        <v>2.2393732695844379E-3</v>
      </c>
      <c r="AQ392" s="5">
        <f t="shared" si="538"/>
        <v>1.0657837858702587E-3</v>
      </c>
      <c r="AR392" s="5">
        <f t="shared" si="539"/>
        <v>7.1579354942546492E-3</v>
      </c>
      <c r="AS392" s="5">
        <f t="shared" si="540"/>
        <v>1.0503325303197867E-2</v>
      </c>
      <c r="AT392" s="5">
        <f t="shared" si="541"/>
        <v>7.7061215844530413E-3</v>
      </c>
      <c r="AU392" s="5">
        <f t="shared" si="542"/>
        <v>3.7692386718894805E-3</v>
      </c>
      <c r="AV392" s="5">
        <f t="shared" si="543"/>
        <v>1.3827150282377304E-3</v>
      </c>
      <c r="AW392" s="5">
        <f t="shared" si="544"/>
        <v>3.1487694306250993E-5</v>
      </c>
      <c r="AX392" s="5">
        <f t="shared" si="545"/>
        <v>4.7627490071108948E-4</v>
      </c>
      <c r="AY392" s="5">
        <f t="shared" si="546"/>
        <v>9.0669308898028102E-4</v>
      </c>
      <c r="AZ392" s="5">
        <f t="shared" si="547"/>
        <v>8.6304396513148295E-4</v>
      </c>
      <c r="BA392" s="5">
        <f t="shared" si="548"/>
        <v>5.4766410288297764E-4</v>
      </c>
      <c r="BB392" s="5">
        <f t="shared" si="549"/>
        <v>2.6064949907353977E-4</v>
      </c>
      <c r="BC392" s="5">
        <f t="shared" si="550"/>
        <v>9.924062725258286E-5</v>
      </c>
      <c r="BD392" s="5">
        <f t="shared" si="551"/>
        <v>2.2711150760193126E-3</v>
      </c>
      <c r="BE392" s="5">
        <f t="shared" si="552"/>
        <v>3.3325615274927426E-3</v>
      </c>
      <c r="BF392" s="5">
        <f t="shared" si="553"/>
        <v>2.4450470281740856E-3</v>
      </c>
      <c r="BG392" s="5">
        <f t="shared" si="554"/>
        <v>1.195927901238316E-3</v>
      </c>
      <c r="BH392" s="5">
        <f t="shared" si="555"/>
        <v>4.3871657532954298E-4</v>
      </c>
      <c r="BI392" s="5">
        <f t="shared" si="556"/>
        <v>1.2875173044768904E-4</v>
      </c>
      <c r="BJ392" s="8">
        <f t="shared" si="557"/>
        <v>0.29766821531552518</v>
      </c>
      <c r="BK392" s="8">
        <f t="shared" si="558"/>
        <v>0.22307488572422601</v>
      </c>
      <c r="BL392" s="8">
        <f t="shared" si="559"/>
        <v>0.4363346086207488</v>
      </c>
      <c r="BM392" s="8">
        <f t="shared" si="560"/>
        <v>0.65035337590551923</v>
      </c>
      <c r="BN392" s="8">
        <f t="shared" si="561"/>
        <v>0.34535053448279968</v>
      </c>
    </row>
    <row r="393" spans="1:66" x14ac:dyDescent="0.25">
      <c r="A393" t="s">
        <v>13</v>
      </c>
      <c r="B393" t="s">
        <v>44</v>
      </c>
      <c r="C393" t="s">
        <v>14</v>
      </c>
      <c r="D393" t="s">
        <v>541</v>
      </c>
      <c r="E393">
        <f>VLOOKUP(A393,home!$A$2:$E$405,3,FALSE)</f>
        <v>1.76143790849673</v>
      </c>
      <c r="F393">
        <f>VLOOKUP(B393,home!$B$2:$E$405,3,FALSE)</f>
        <v>1.1000000000000001</v>
      </c>
      <c r="G393">
        <f>VLOOKUP(C393,away!$B$2:$E$405,4,FALSE)</f>
        <v>0.9</v>
      </c>
      <c r="H393">
        <f>VLOOKUP(A393,away!$A$2:$E$405,3,FALSE)</f>
        <v>1.3562091503267999</v>
      </c>
      <c r="I393">
        <f>VLOOKUP(C393,away!$B$2:$E$405,3,FALSE)</f>
        <v>0.83</v>
      </c>
      <c r="J393">
        <f>VLOOKUP(B393,home!$B$2:$E$405,4,FALSE)</f>
        <v>0.48</v>
      </c>
      <c r="K393" s="3">
        <f t="shared" si="506"/>
        <v>1.743823529411763</v>
      </c>
      <c r="L393" s="3">
        <f t="shared" si="507"/>
        <v>0.54031372549019707</v>
      </c>
      <c r="M393" s="5">
        <f t="shared" si="508"/>
        <v>0.10186190506706677</v>
      </c>
      <c r="N393" s="5">
        <f t="shared" si="509"/>
        <v>0.17762918680665832</v>
      </c>
      <c r="O393" s="5">
        <f t="shared" si="510"/>
        <v>5.5037385412315634E-2</v>
      </c>
      <c r="P393" s="5">
        <f t="shared" si="511"/>
        <v>9.5975487679299712E-2</v>
      </c>
      <c r="Q393" s="5">
        <f t="shared" si="512"/>
        <v>0.15487697773186418</v>
      </c>
      <c r="R393" s="5">
        <f t="shared" si="513"/>
        <v>1.4868727376684042E-2</v>
      </c>
      <c r="S393" s="5">
        <f t="shared" si="514"/>
        <v>2.260730895719704E-2</v>
      </c>
      <c r="T393" s="5">
        <f t="shared" si="515"/>
        <v>8.3682156830965818E-2</v>
      </c>
      <c r="U393" s="5">
        <f t="shared" si="516"/>
        <v>2.5928436651870466E-2</v>
      </c>
      <c r="V393" s="5">
        <f t="shared" si="517"/>
        <v>2.3667636654798102E-3</v>
      </c>
      <c r="W393" s="5">
        <f t="shared" si="518"/>
        <v>9.0026039311002115E-2</v>
      </c>
      <c r="X393" s="5">
        <f t="shared" si="519"/>
        <v>4.8642304691254488E-2</v>
      </c>
      <c r="Y393" s="5">
        <f t="shared" si="520"/>
        <v>1.3141052432080498E-2</v>
      </c>
      <c r="Z393" s="5">
        <f t="shared" si="521"/>
        <v>2.67792582739808E-3</v>
      </c>
      <c r="AA393" s="5">
        <f t="shared" si="522"/>
        <v>4.6698300678362356E-3</v>
      </c>
      <c r="AB393" s="5">
        <f t="shared" si="523"/>
        <v>4.0716797753236793E-3</v>
      </c>
      <c r="AC393" s="5">
        <f t="shared" si="524"/>
        <v>1.3937453903063252E-4</v>
      </c>
      <c r="AD393" s="5">
        <f t="shared" si="525"/>
        <v>3.9247381402568456E-2</v>
      </c>
      <c r="AE393" s="5">
        <f t="shared" si="526"/>
        <v>2.1205898861356438E-2</v>
      </c>
      <c r="AF393" s="5">
        <f t="shared" si="527"/>
        <v>5.7289191080739117E-3</v>
      </c>
      <c r="AG393" s="5">
        <f t="shared" si="528"/>
        <v>1.0318045421051308E-3</v>
      </c>
      <c r="AH393" s="5">
        <f t="shared" si="529"/>
        <v>3.6173002009696868E-4</v>
      </c>
      <c r="AI393" s="5">
        <f t="shared" si="530"/>
        <v>6.3079332033968386E-4</v>
      </c>
      <c r="AJ393" s="5">
        <f t="shared" si="531"/>
        <v>5.4999611710205632E-4</v>
      </c>
      <c r="AK393" s="5">
        <f t="shared" si="532"/>
        <v>3.1969872336255761E-4</v>
      </c>
      <c r="AL393" s="5">
        <f t="shared" si="533"/>
        <v>5.252813343608808E-6</v>
      </c>
      <c r="AM393" s="5">
        <f t="shared" si="534"/>
        <v>1.3688101431519304E-2</v>
      </c>
      <c r="AN393" s="5">
        <f t="shared" si="535"/>
        <v>7.3958690793518951E-3</v>
      </c>
      <c r="AO393" s="5">
        <f t="shared" si="536"/>
        <v>1.9980447877511877E-3</v>
      </c>
      <c r="AP393" s="5">
        <f t="shared" si="537"/>
        <v>3.598570076553715E-4</v>
      </c>
      <c r="AQ393" s="5">
        <f t="shared" si="538"/>
        <v>4.8608920112507025E-5</v>
      </c>
      <c r="AR393" s="5">
        <f t="shared" si="539"/>
        <v>3.9089538956047398E-5</v>
      </c>
      <c r="AS393" s="5">
        <f t="shared" si="540"/>
        <v>6.8165257785413183E-5</v>
      </c>
      <c r="AT393" s="5">
        <f t="shared" si="541"/>
        <v>5.9434090207310941E-5</v>
      </c>
      <c r="AU393" s="5">
        <f t="shared" si="542"/>
        <v>3.454752165089668E-5</v>
      </c>
      <c r="AV393" s="5">
        <f t="shared" si="543"/>
        <v>1.5061195284423986E-5</v>
      </c>
      <c r="AW393" s="5">
        <f t="shared" si="544"/>
        <v>1.3747951809234529E-7</v>
      </c>
      <c r="AX393" s="5">
        <f t="shared" si="545"/>
        <v>3.9782722248763672E-3</v>
      </c>
      <c r="AY393" s="5">
        <f t="shared" si="546"/>
        <v>2.149515086837125E-3</v>
      </c>
      <c r="AZ393" s="5">
        <f t="shared" si="547"/>
        <v>5.8070625228317564E-4</v>
      </c>
      <c r="BA393" s="5">
        <f t="shared" si="548"/>
        <v>1.0458785286219099E-4</v>
      </c>
      <c r="BB393" s="5">
        <f t="shared" si="549"/>
        <v>1.4127563105247742E-5</v>
      </c>
      <c r="BC393" s="5">
        <f t="shared" si="550"/>
        <v>1.526663250698853E-6</v>
      </c>
      <c r="BD393" s="5">
        <f t="shared" si="551"/>
        <v>3.5201024035060259E-6</v>
      </c>
      <c r="BE393" s="5">
        <f t="shared" si="552"/>
        <v>6.138437397172707E-6</v>
      </c>
      <c r="BF393" s="5">
        <f t="shared" si="553"/>
        <v>5.352175783505434E-6</v>
      </c>
      <c r="BG393" s="5">
        <f t="shared" si="554"/>
        <v>3.1110833549415374E-6</v>
      </c>
      <c r="BH393" s="5">
        <f t="shared" si="555"/>
        <v>1.356295089077085E-6</v>
      </c>
      <c r="BI393" s="5">
        <f t="shared" si="556"/>
        <v>4.7302785783164887E-7</v>
      </c>
      <c r="BJ393" s="8">
        <f t="shared" si="557"/>
        <v>0.66553093858753454</v>
      </c>
      <c r="BK393" s="8">
        <f t="shared" si="558"/>
        <v>0.22510560780825464</v>
      </c>
      <c r="BL393" s="8">
        <f t="shared" si="559"/>
        <v>0.10667452619070146</v>
      </c>
      <c r="BM393" s="8">
        <f t="shared" si="560"/>
        <v>0.397589950732681</v>
      </c>
      <c r="BN393" s="8">
        <f t="shared" si="561"/>
        <v>0.60024967007388863</v>
      </c>
    </row>
    <row r="394" spans="1:66" s="10" customFormat="1" x14ac:dyDescent="0.25">
      <c r="A394" t="s">
        <v>13</v>
      </c>
      <c r="B394" t="s">
        <v>227</v>
      </c>
      <c r="C394" t="s">
        <v>51</v>
      </c>
      <c r="D394" t="s">
        <v>541</v>
      </c>
      <c r="E394">
        <f>VLOOKUP(A394,home!$A$2:$E$405,3,FALSE)</f>
        <v>1.76143790849673</v>
      </c>
      <c r="F394">
        <f>VLOOKUP(B394,home!$B$2:$E$405,3,FALSE)</f>
        <v>1.6</v>
      </c>
      <c r="G394">
        <f>VLOOKUP(C394,away!$B$2:$E$405,4,FALSE)</f>
        <v>1.1000000000000001</v>
      </c>
      <c r="H394">
        <f>VLOOKUP(A394,away!$A$2:$E$405,3,FALSE)</f>
        <v>1.3562091503267999</v>
      </c>
      <c r="I394">
        <f>VLOOKUP(C394,away!$B$2:$E$405,3,FALSE)</f>
        <v>0.6</v>
      </c>
      <c r="J394">
        <f>VLOOKUP(B394,home!$B$2:$E$405,4,FALSE)</f>
        <v>0.65</v>
      </c>
      <c r="K394" s="3">
        <f t="shared" si="506"/>
        <v>3.1001307189542455</v>
      </c>
      <c r="L394" s="3">
        <f t="shared" si="507"/>
        <v>0.52892156862745199</v>
      </c>
      <c r="M394" s="5">
        <f t="shared" si="508"/>
        <v>2.6541326037779676E-2</v>
      </c>
      <c r="N394" s="5">
        <f t="shared" si="509"/>
        <v>8.2281580171500945E-2</v>
      </c>
      <c r="O394" s="5">
        <f t="shared" si="510"/>
        <v>1.4038279801355059E-2</v>
      </c>
      <c r="P394" s="5">
        <f t="shared" si="511"/>
        <v>4.3520502453455727E-2</v>
      </c>
      <c r="Q394" s="5">
        <f t="shared" si="512"/>
        <v>0.12754182714688334</v>
      </c>
      <c r="R394" s="5">
        <f t="shared" si="513"/>
        <v>3.7125744866818968E-3</v>
      </c>
      <c r="S394" s="5">
        <f t="shared" si="514"/>
        <v>1.7840424882174546E-2</v>
      </c>
      <c r="T394" s="5">
        <f t="shared" si="515"/>
        <v>6.7459623280140879E-2</v>
      </c>
      <c r="U394" s="5">
        <f t="shared" si="516"/>
        <v>1.1509466212568337E-2</v>
      </c>
      <c r="V394" s="5">
        <f t="shared" si="517"/>
        <v>3.2503787311831517E-3</v>
      </c>
      <c r="W394" s="5">
        <f t="shared" si="518"/>
        <v>0.13179877876320184</v>
      </c>
      <c r="X394" s="5">
        <f t="shared" si="519"/>
        <v>6.9711216806615212E-2</v>
      </c>
      <c r="Y394" s="5">
        <f t="shared" si="520"/>
        <v>1.8435883072141657E-2</v>
      </c>
      <c r="Z394" s="5">
        <f t="shared" si="521"/>
        <v>6.5455357371401552E-4</v>
      </c>
      <c r="AA394" s="5">
        <f t="shared" si="522"/>
        <v>2.0292016410721017E-3</v>
      </c>
      <c r="AB394" s="5">
        <f t="shared" si="523"/>
        <v>3.1453951712199957E-3</v>
      </c>
      <c r="AC394" s="5">
        <f t="shared" si="524"/>
        <v>3.331081577832649E-4</v>
      </c>
      <c r="AD394" s="5">
        <f t="shared" si="525"/>
        <v>0.1021483606911141</v>
      </c>
      <c r="AE394" s="5">
        <f t="shared" si="526"/>
        <v>5.4028471169466831E-2</v>
      </c>
      <c r="AF394" s="5">
        <f t="shared" si="527"/>
        <v>1.428841186074873E-2</v>
      </c>
      <c r="AG394" s="5">
        <f t="shared" si="528"/>
        <v>2.5191497381941031E-3</v>
      </c>
      <c r="AH394" s="5">
        <f t="shared" si="529"/>
        <v>8.6551875739880371E-5</v>
      </c>
      <c r="AI394" s="5">
        <f t="shared" si="530"/>
        <v>2.6832212876431386E-4</v>
      </c>
      <c r="AJ394" s="5">
        <f t="shared" si="531"/>
        <v>4.1591683697872315E-4</v>
      </c>
      <c r="AK394" s="5">
        <f t="shared" si="532"/>
        <v>4.2979885428267483E-4</v>
      </c>
      <c r="AL394" s="5">
        <f t="shared" si="533"/>
        <v>2.1848244322739887E-5</v>
      </c>
      <c r="AM394" s="5">
        <f t="shared" si="534"/>
        <v>6.3334654173868257E-2</v>
      </c>
      <c r="AN394" s="5">
        <f t="shared" si="535"/>
        <v>3.3499064634119599E-2</v>
      </c>
      <c r="AO394" s="5">
        <f t="shared" si="536"/>
        <v>8.8591889069154686E-3</v>
      </c>
      <c r="AP394" s="5">
        <f t="shared" si="537"/>
        <v>1.5619386978042175E-3</v>
      </c>
      <c r="AQ394" s="5">
        <f t="shared" si="538"/>
        <v>2.0653576653563153E-4</v>
      </c>
      <c r="AR394" s="5">
        <f t="shared" si="539"/>
        <v>9.1558307767971684E-6</v>
      </c>
      <c r="AS394" s="5">
        <f t="shared" si="540"/>
        <v>2.8384272248695611E-5</v>
      </c>
      <c r="AT394" s="5">
        <f t="shared" si="541"/>
        <v>4.3997477166670894E-5</v>
      </c>
      <c r="AU394" s="5">
        <f t="shared" si="542"/>
        <v>4.5465976840294809E-5</v>
      </c>
      <c r="AV394" s="5">
        <f t="shared" si="543"/>
        <v>3.5237617867465052E-5</v>
      </c>
      <c r="AW394" s="5">
        <f t="shared" si="544"/>
        <v>9.9514262033190481E-7</v>
      </c>
      <c r="AX394" s="5">
        <f t="shared" si="545"/>
        <v>3.2724284496458776E-2</v>
      </c>
      <c r="AY394" s="5">
        <f t="shared" si="546"/>
        <v>1.7308579888077984E-2</v>
      </c>
      <c r="AZ394" s="5">
        <f t="shared" si="547"/>
        <v>4.5774406125578876E-3</v>
      </c>
      <c r="BA394" s="5">
        <f t="shared" si="548"/>
        <v>8.0703568969770758E-4</v>
      </c>
      <c r="BB394" s="5">
        <f t="shared" si="549"/>
        <v>1.0671464573331225E-4</v>
      </c>
      <c r="BC394" s="5">
        <f t="shared" si="550"/>
        <v>1.1288735563357268E-5</v>
      </c>
      <c r="BD394" s="5">
        <f t="shared" si="551"/>
        <v>8.0711939609184328E-7</v>
      </c>
      <c r="BE394" s="5">
        <f t="shared" si="552"/>
        <v>2.5021756336881228E-6</v>
      </c>
      <c r="BF394" s="5">
        <f t="shared" si="553"/>
        <v>3.8785357731076785E-6</v>
      </c>
      <c r="BG394" s="5">
        <f t="shared" si="554"/>
        <v>4.0079892982580218E-6</v>
      </c>
      <c r="BH394" s="5">
        <f t="shared" si="555"/>
        <v>3.106322686192391E-6</v>
      </c>
      <c r="BI394" s="5">
        <f t="shared" si="556"/>
        <v>1.9260012764899004E-6</v>
      </c>
      <c r="BJ394" s="8">
        <f t="shared" si="557"/>
        <v>0.83321002894733998</v>
      </c>
      <c r="BK394" s="8">
        <f t="shared" si="558"/>
        <v>0.10881616839477709</v>
      </c>
      <c r="BL394" s="8">
        <f t="shared" si="559"/>
        <v>3.5813976327626736E-2</v>
      </c>
      <c r="BM394" s="8">
        <f t="shared" si="560"/>
        <v>0.6635510524003434</v>
      </c>
      <c r="BN394" s="8">
        <f t="shared" si="561"/>
        <v>0.29763609009765662</v>
      </c>
    </row>
    <row r="395" spans="1:66" x14ac:dyDescent="0.25">
      <c r="A395" t="s">
        <v>16</v>
      </c>
      <c r="B395" t="s">
        <v>58</v>
      </c>
      <c r="C395" t="s">
        <v>17</v>
      </c>
      <c r="D395" t="s">
        <v>541</v>
      </c>
      <c r="E395">
        <f>VLOOKUP(A395,home!$A$2:$E$405,3,FALSE)</f>
        <v>1.5457516339869299</v>
      </c>
      <c r="F395">
        <f>VLOOKUP(B395,home!$B$2:$E$405,3,FALSE)</f>
        <v>1.07</v>
      </c>
      <c r="G395">
        <f>VLOOKUP(C395,away!$B$2:$E$405,4,FALSE)</f>
        <v>1.64</v>
      </c>
      <c r="H395">
        <f>VLOOKUP(A395,away!$A$2:$E$405,3,FALSE)</f>
        <v>1.36928104575163</v>
      </c>
      <c r="I395">
        <f>VLOOKUP(C395,away!$B$2:$E$405,3,FALSE)</f>
        <v>0.43</v>
      </c>
      <c r="J395">
        <f>VLOOKUP(B395,home!$B$2:$E$405,4,FALSE)</f>
        <v>0.9</v>
      </c>
      <c r="K395" s="3">
        <f t="shared" si="506"/>
        <v>2.7124849673202647</v>
      </c>
      <c r="L395" s="3">
        <f t="shared" si="507"/>
        <v>0.52991176470588086</v>
      </c>
      <c r="M395" s="5">
        <f t="shared" si="508"/>
        <v>3.9070142132582239E-2</v>
      </c>
      <c r="N395" s="5">
        <f t="shared" si="509"/>
        <v>0.10597717320569544</v>
      </c>
      <c r="O395" s="5">
        <f t="shared" si="510"/>
        <v>2.0703727964786242E-2</v>
      </c>
      <c r="P395" s="5">
        <f t="shared" si="511"/>
        <v>5.6158550871970865E-2</v>
      </c>
      <c r="Q395" s="5">
        <f t="shared" si="512"/>
        <v>0.14373074459977242</v>
      </c>
      <c r="R395" s="5">
        <f t="shared" si="513"/>
        <v>5.4855745109051862E-3</v>
      </c>
      <c r="S395" s="5">
        <f t="shared" si="514"/>
        <v>2.0180262112545956E-2</v>
      </c>
      <c r="T395" s="5">
        <f t="shared" si="515"/>
        <v>7.6164612513355656E-2</v>
      </c>
      <c r="U395" s="5">
        <f t="shared" si="516"/>
        <v>1.4879538397945532E-2</v>
      </c>
      <c r="V395" s="5">
        <f t="shared" si="517"/>
        <v>3.2229620728203559E-3</v>
      </c>
      <c r="W395" s="5">
        <f t="shared" si="518"/>
        <v>0.129955828022877</v>
      </c>
      <c r="X395" s="5">
        <f t="shared" si="519"/>
        <v>6.8865122161416714E-2</v>
      </c>
      <c r="Y395" s="5">
        <f t="shared" si="520"/>
        <v>1.8246219205621198E-2</v>
      </c>
      <c r="Z395" s="5">
        <f t="shared" si="521"/>
        <v>9.6895682316645577E-4</v>
      </c>
      <c r="AA395" s="5">
        <f t="shared" si="522"/>
        <v>2.6282808168214115E-3</v>
      </c>
      <c r="AB395" s="5">
        <f t="shared" si="523"/>
        <v>3.5645861027621523E-3</v>
      </c>
      <c r="AC395" s="5">
        <f t="shared" si="524"/>
        <v>2.8953836236171121E-4</v>
      </c>
      <c r="AD395" s="5">
        <f t="shared" si="525"/>
        <v>8.8125807481927859E-2</v>
      </c>
      <c r="AE395" s="5">
        <f t="shared" si="526"/>
        <v>4.6698902158879105E-2</v>
      </c>
      <c r="AF395" s="5">
        <f t="shared" si="527"/>
        <v>1.2373148826419449E-2</v>
      </c>
      <c r="AG395" s="5">
        <f t="shared" si="528"/>
        <v>2.1855590431921436E-3</v>
      </c>
      <c r="AH395" s="5">
        <f t="shared" si="529"/>
        <v>1.2836540502198513E-4</v>
      </c>
      <c r="AI395" s="5">
        <f t="shared" si="530"/>
        <v>3.4818923144611189E-4</v>
      </c>
      <c r="AJ395" s="5">
        <f t="shared" si="531"/>
        <v>4.7222902804018748E-4</v>
      </c>
      <c r="AK395" s="5">
        <f t="shared" si="532"/>
        <v>4.2697137989708943E-4</v>
      </c>
      <c r="AL395" s="5">
        <f t="shared" si="533"/>
        <v>1.6647039365149736E-5</v>
      </c>
      <c r="AM395" s="5">
        <f t="shared" si="534"/>
        <v>4.7807985605537798E-2</v>
      </c>
      <c r="AN395" s="5">
        <f t="shared" si="535"/>
        <v>2.5334014019263884E-2</v>
      </c>
      <c r="AO395" s="5">
        <f t="shared" si="536"/>
        <v>6.7123960380158247E-3</v>
      </c>
      <c r="AP395" s="5">
        <f t="shared" si="537"/>
        <v>1.1856592099699099E-3</v>
      </c>
      <c r="AQ395" s="5">
        <f t="shared" si="538"/>
        <v>1.5707369107373381E-4</v>
      </c>
      <c r="AR395" s="5">
        <f t="shared" si="539"/>
        <v>1.3604467660477059E-5</v>
      </c>
      <c r="AS395" s="5">
        <f t="shared" si="540"/>
        <v>3.6901914017438719E-5</v>
      </c>
      <c r="AT395" s="5">
        <f t="shared" si="541"/>
        <v>5.0047943518823737E-5</v>
      </c>
      <c r="AU395" s="5">
        <f t="shared" si="542"/>
        <v>4.5251431480034357E-5</v>
      </c>
      <c r="AV395" s="5">
        <f t="shared" si="543"/>
        <v>3.0685956909829046E-5</v>
      </c>
      <c r="AW395" s="5">
        <f t="shared" si="544"/>
        <v>6.6466897455793517E-7</v>
      </c>
      <c r="AX395" s="5">
        <f t="shared" si="545"/>
        <v>2.1613073712147508E-2</v>
      </c>
      <c r="AY395" s="5">
        <f t="shared" si="546"/>
        <v>1.1453022031522368E-2</v>
      </c>
      <c r="AZ395" s="5">
        <f t="shared" si="547"/>
        <v>3.0345455579696753E-3</v>
      </c>
      <c r="BA395" s="5">
        <f t="shared" si="548"/>
        <v>5.36013797234701E-4</v>
      </c>
      <c r="BB395" s="5">
        <f t="shared" si="549"/>
        <v>7.1010004299835118E-5</v>
      </c>
      <c r="BC395" s="5">
        <f t="shared" si="550"/>
        <v>7.5258073380595652E-6</v>
      </c>
      <c r="BD395" s="5">
        <f t="shared" si="551"/>
        <v>1.2015279109745805E-6</v>
      </c>
      <c r="BE395" s="5">
        <f t="shared" si="552"/>
        <v>3.2591263963342713E-6</v>
      </c>
      <c r="BF395" s="5">
        <f t="shared" si="553"/>
        <v>4.4201656783266886E-6</v>
      </c>
      <c r="BG395" s="5">
        <f t="shared" si="554"/>
        <v>3.9965443185087083E-6</v>
      </c>
      <c r="BH395" s="5">
        <f t="shared" si="555"/>
        <v>2.7101415962960205E-6</v>
      </c>
      <c r="BI395" s="5">
        <f t="shared" si="556"/>
        <v>1.4702436678524599E-6</v>
      </c>
      <c r="BJ395" s="8">
        <f t="shared" si="557"/>
        <v>0.81023543669353049</v>
      </c>
      <c r="BK395" s="8">
        <f t="shared" si="558"/>
        <v>0.13039112462316865</v>
      </c>
      <c r="BL395" s="8">
        <f t="shared" si="559"/>
        <v>4.8831012300780796E-2</v>
      </c>
      <c r="BM395" s="8">
        <f t="shared" si="560"/>
        <v>0.60784825979238588</v>
      </c>
      <c r="BN395" s="8">
        <f t="shared" si="561"/>
        <v>0.37112591328571243</v>
      </c>
    </row>
    <row r="396" spans="1:66" x14ac:dyDescent="0.25">
      <c r="A396" t="s">
        <v>16</v>
      </c>
      <c r="B396" t="s">
        <v>59</v>
      </c>
      <c r="C396" t="s">
        <v>235</v>
      </c>
      <c r="D396" t="s">
        <v>541</v>
      </c>
      <c r="E396">
        <f>VLOOKUP(A396,home!$A$2:$E$405,3,FALSE)</f>
        <v>1.5457516339869299</v>
      </c>
      <c r="F396">
        <f>VLOOKUP(B396,home!$B$2:$E$405,3,FALSE)</f>
        <v>0.61</v>
      </c>
      <c r="G396">
        <f>VLOOKUP(C396,away!$B$2:$E$405,4,FALSE)</f>
        <v>0.84</v>
      </c>
      <c r="H396">
        <f>VLOOKUP(A396,away!$A$2:$E$405,3,FALSE)</f>
        <v>1.36928104575163</v>
      </c>
      <c r="I396">
        <f>VLOOKUP(C396,away!$B$2:$E$405,3,FALSE)</f>
        <v>0.72</v>
      </c>
      <c r="J396">
        <f>VLOOKUP(B396,home!$B$2:$E$405,4,FALSE)</f>
        <v>0.82</v>
      </c>
      <c r="K396" s="3">
        <f t="shared" si="506"/>
        <v>0.79204313725490283</v>
      </c>
      <c r="L396" s="3">
        <f t="shared" si="507"/>
        <v>0.80842352941176221</v>
      </c>
      <c r="M396" s="5">
        <f t="shared" si="508"/>
        <v>0.20180232160045972</v>
      </c>
      <c r="N396" s="5">
        <f t="shared" si="509"/>
        <v>0.15983614390575096</v>
      </c>
      <c r="O396" s="5">
        <f t="shared" si="510"/>
        <v>0.16314174507173113</v>
      </c>
      <c r="P396" s="5">
        <f t="shared" si="511"/>
        <v>0.12921529958385353</v>
      </c>
      <c r="Q396" s="5">
        <f t="shared" si="512"/>
        <v>6.3298560432918538E-2</v>
      </c>
      <c r="R396" s="5">
        <f t="shared" si="513"/>
        <v>6.5943812672641419E-2</v>
      </c>
      <c r="S396" s="5">
        <f t="shared" si="514"/>
        <v>2.0684342868465509E-2</v>
      </c>
      <c r="T396" s="5">
        <f t="shared" si="515"/>
        <v>5.1172045631863727E-2</v>
      </c>
      <c r="U396" s="5">
        <f t="shared" si="516"/>
        <v>5.2230344271788527E-2</v>
      </c>
      <c r="V396" s="5">
        <f t="shared" si="517"/>
        <v>1.471590580572404E-3</v>
      </c>
      <c r="W396" s="5">
        <f t="shared" si="518"/>
        <v>1.671173012966929E-2</v>
      </c>
      <c r="X396" s="5">
        <f t="shared" si="519"/>
        <v>1.3510155854004132E-2</v>
      </c>
      <c r="Y396" s="5">
        <f t="shared" si="520"/>
        <v>5.4609639391985003E-3</v>
      </c>
      <c r="Z396" s="5">
        <f t="shared" si="521"/>
        <v>1.7770176594561624E-2</v>
      </c>
      <c r="AA396" s="5">
        <f t="shared" si="522"/>
        <v>1.4074746419530234E-2</v>
      </c>
      <c r="AB396" s="5">
        <f t="shared" si="523"/>
        <v>5.573903155095968E-3</v>
      </c>
      <c r="AC396" s="5">
        <f t="shared" si="524"/>
        <v>5.8891795763725892E-5</v>
      </c>
      <c r="AD396" s="5">
        <f t="shared" si="525"/>
        <v>3.3091027902151368E-3</v>
      </c>
      <c r="AE396" s="5">
        <f t="shared" si="526"/>
        <v>2.6751565568520308E-3</v>
      </c>
      <c r="AF396" s="5">
        <f t="shared" si="527"/>
        <v>1.081329752709668E-3</v>
      </c>
      <c r="AG396" s="5">
        <f t="shared" si="528"/>
        <v>2.9139080504783264E-4</v>
      </c>
      <c r="AH396" s="5">
        <f t="shared" si="529"/>
        <v>3.5914572202114486E-3</v>
      </c>
      <c r="AI396" s="5">
        <f t="shared" si="530"/>
        <v>2.8445890440130482E-3</v>
      </c>
      <c r="AJ396" s="5">
        <f t="shared" si="531"/>
        <v>1.1265186153105095E-3</v>
      </c>
      <c r="AK396" s="5">
        <f t="shared" si="532"/>
        <v>2.9741711274886175E-4</v>
      </c>
      <c r="AL396" s="5">
        <f t="shared" si="533"/>
        <v>1.5083515337761357E-6</v>
      </c>
      <c r="AM396" s="5">
        <f t="shared" si="534"/>
        <v>5.2419043109219006E-4</v>
      </c>
      <c r="AN396" s="5">
        <f t="shared" si="535"/>
        <v>4.2376787838742142E-4</v>
      </c>
      <c r="AO396" s="5">
        <f t="shared" si="536"/>
        <v>1.7129196194864681E-4</v>
      </c>
      <c r="AP396" s="5">
        <f t="shared" si="537"/>
        <v>4.6158817479463443E-5</v>
      </c>
      <c r="AQ396" s="5">
        <f t="shared" si="538"/>
        <v>9.3289685350552942E-6</v>
      </c>
      <c r="AR396" s="5">
        <f t="shared" si="539"/>
        <v>5.806837043389393E-4</v>
      </c>
      <c r="AS396" s="5">
        <f t="shared" si="540"/>
        <v>4.5992654293741192E-4</v>
      </c>
      <c r="AT396" s="5">
        <f t="shared" si="541"/>
        <v>1.8214083098747473E-4</v>
      </c>
      <c r="AU396" s="5">
        <f t="shared" si="542"/>
        <v>4.8087798399178173E-5</v>
      </c>
      <c r="AV396" s="5">
        <f t="shared" si="543"/>
        <v>9.5219026769415925E-6</v>
      </c>
      <c r="AW396" s="5">
        <f t="shared" si="544"/>
        <v>2.6827972290588484E-8</v>
      </c>
      <c r="AX396" s="5">
        <f t="shared" si="545"/>
        <v>6.9196905593542991E-5</v>
      </c>
      <c r="AY396" s="5">
        <f t="shared" si="546"/>
        <v>5.5940406644304529E-5</v>
      </c>
      <c r="AZ396" s="5">
        <f t="shared" si="547"/>
        <v>2.2611770488058928E-5</v>
      </c>
      <c r="BA396" s="5">
        <f t="shared" si="548"/>
        <v>6.0932957680684424E-6</v>
      </c>
      <c r="BB396" s="5">
        <f t="shared" si="549"/>
        <v>1.2314909176429109E-6</v>
      </c>
      <c r="BC396" s="5">
        <f t="shared" si="550"/>
        <v>1.9911324681588239E-7</v>
      </c>
      <c r="BD396" s="5">
        <f t="shared" si="551"/>
        <v>7.8239728288930215E-5</v>
      </c>
      <c r="BE396" s="5">
        <f t="shared" si="552"/>
        <v>6.1969239851935462E-5</v>
      </c>
      <c r="BF396" s="5">
        <f t="shared" si="553"/>
        <v>2.4541155572814252E-5</v>
      </c>
      <c r="BG396" s="5">
        <f t="shared" si="554"/>
        <v>6.4792179505841485E-6</v>
      </c>
      <c r="BH396" s="5">
        <f t="shared" si="555"/>
        <v>1.2829550281347377E-6</v>
      </c>
      <c r="BI396" s="5">
        <f t="shared" si="556"/>
        <v>2.03231145088158E-7</v>
      </c>
      <c r="BJ396" s="8">
        <f t="shared" si="557"/>
        <v>0.318676590838331</v>
      </c>
      <c r="BK396" s="8">
        <f t="shared" si="558"/>
        <v>0.35328989518729292</v>
      </c>
      <c r="BL396" s="8">
        <f t="shared" si="559"/>
        <v>0.31027760989024855</v>
      </c>
      <c r="BM396" s="8">
        <f t="shared" si="560"/>
        <v>0.21672047566440689</v>
      </c>
      <c r="BN396" s="8">
        <f t="shared" si="561"/>
        <v>0.78323788326735533</v>
      </c>
    </row>
    <row r="397" spans="1:66" x14ac:dyDescent="0.25">
      <c r="A397" t="s">
        <v>16</v>
      </c>
      <c r="B397" t="s">
        <v>60</v>
      </c>
      <c r="C397" t="s">
        <v>494</v>
      </c>
      <c r="D397" t="s">
        <v>541</v>
      </c>
      <c r="E397">
        <f>VLOOKUP(A397,home!$A$2:$E$405,3,FALSE)</f>
        <v>1.5457516339869299</v>
      </c>
      <c r="F397">
        <f>VLOOKUP(B397,home!$B$2:$E$405,3,FALSE)</f>
        <v>1.41</v>
      </c>
      <c r="G397" t="e">
        <f>VLOOKUP(C397,away!$B$2:$E$405,4,FALSE)</f>
        <v>#N/A</v>
      </c>
      <c r="H397">
        <f>VLOOKUP(A397,away!$A$2:$E$405,3,FALSE)</f>
        <v>1.36928104575163</v>
      </c>
      <c r="I397" t="e">
        <f>VLOOKUP(C397,away!$B$2:$E$405,3,FALSE)</f>
        <v>#N/A</v>
      </c>
      <c r="J397">
        <f>VLOOKUP(B397,home!$B$2:$E$405,4,FALSE)</f>
        <v>0.73</v>
      </c>
      <c r="K397" s="3" t="e">
        <f t="shared" si="506"/>
        <v>#N/A</v>
      </c>
      <c r="L397" s="3" t="e">
        <f t="shared" si="507"/>
        <v>#N/A</v>
      </c>
      <c r="M397" s="5" t="e">
        <f t="shared" si="508"/>
        <v>#N/A</v>
      </c>
      <c r="N397" s="5" t="e">
        <f t="shared" si="509"/>
        <v>#N/A</v>
      </c>
      <c r="O397" s="5" t="e">
        <f t="shared" si="510"/>
        <v>#N/A</v>
      </c>
      <c r="P397" s="5" t="e">
        <f t="shared" si="511"/>
        <v>#N/A</v>
      </c>
      <c r="Q397" s="5" t="e">
        <f t="shared" si="512"/>
        <v>#N/A</v>
      </c>
      <c r="R397" s="5" t="e">
        <f t="shared" si="513"/>
        <v>#N/A</v>
      </c>
      <c r="S397" s="5" t="e">
        <f t="shared" si="514"/>
        <v>#N/A</v>
      </c>
      <c r="T397" s="5" t="e">
        <f t="shared" si="515"/>
        <v>#N/A</v>
      </c>
      <c r="U397" s="5" t="e">
        <f t="shared" si="516"/>
        <v>#N/A</v>
      </c>
      <c r="V397" s="5" t="e">
        <f t="shared" si="517"/>
        <v>#N/A</v>
      </c>
      <c r="W397" s="5" t="e">
        <f t="shared" si="518"/>
        <v>#N/A</v>
      </c>
      <c r="X397" s="5" t="e">
        <f t="shared" si="519"/>
        <v>#N/A</v>
      </c>
      <c r="Y397" s="5" t="e">
        <f t="shared" si="520"/>
        <v>#N/A</v>
      </c>
      <c r="Z397" s="5" t="e">
        <f t="shared" si="521"/>
        <v>#N/A</v>
      </c>
      <c r="AA397" s="5" t="e">
        <f t="shared" si="522"/>
        <v>#N/A</v>
      </c>
      <c r="AB397" s="5" t="e">
        <f t="shared" si="523"/>
        <v>#N/A</v>
      </c>
      <c r="AC397" s="5" t="e">
        <f t="shared" si="524"/>
        <v>#N/A</v>
      </c>
      <c r="AD397" s="5" t="e">
        <f t="shared" si="525"/>
        <v>#N/A</v>
      </c>
      <c r="AE397" s="5" t="e">
        <f t="shared" si="526"/>
        <v>#N/A</v>
      </c>
      <c r="AF397" s="5" t="e">
        <f t="shared" si="527"/>
        <v>#N/A</v>
      </c>
      <c r="AG397" s="5" t="e">
        <f t="shared" si="528"/>
        <v>#N/A</v>
      </c>
      <c r="AH397" s="5" t="e">
        <f t="shared" si="529"/>
        <v>#N/A</v>
      </c>
      <c r="AI397" s="5" t="e">
        <f t="shared" si="530"/>
        <v>#N/A</v>
      </c>
      <c r="AJ397" s="5" t="e">
        <f t="shared" si="531"/>
        <v>#N/A</v>
      </c>
      <c r="AK397" s="5" t="e">
        <f t="shared" si="532"/>
        <v>#N/A</v>
      </c>
      <c r="AL397" s="5" t="e">
        <f t="shared" si="533"/>
        <v>#N/A</v>
      </c>
      <c r="AM397" s="5" t="e">
        <f t="shared" si="534"/>
        <v>#N/A</v>
      </c>
      <c r="AN397" s="5" t="e">
        <f t="shared" si="535"/>
        <v>#N/A</v>
      </c>
      <c r="AO397" s="5" t="e">
        <f t="shared" si="536"/>
        <v>#N/A</v>
      </c>
      <c r="AP397" s="5" t="e">
        <f t="shared" si="537"/>
        <v>#N/A</v>
      </c>
      <c r="AQ397" s="5" t="e">
        <f t="shared" si="538"/>
        <v>#N/A</v>
      </c>
      <c r="AR397" s="5" t="e">
        <f t="shared" si="539"/>
        <v>#N/A</v>
      </c>
      <c r="AS397" s="5" t="e">
        <f t="shared" si="540"/>
        <v>#N/A</v>
      </c>
      <c r="AT397" s="5" t="e">
        <f t="shared" si="541"/>
        <v>#N/A</v>
      </c>
      <c r="AU397" s="5" t="e">
        <f t="shared" si="542"/>
        <v>#N/A</v>
      </c>
      <c r="AV397" s="5" t="e">
        <f t="shared" si="543"/>
        <v>#N/A</v>
      </c>
      <c r="AW397" s="5" t="e">
        <f t="shared" si="544"/>
        <v>#N/A</v>
      </c>
      <c r="AX397" s="5" t="e">
        <f t="shared" si="545"/>
        <v>#N/A</v>
      </c>
      <c r="AY397" s="5" t="e">
        <f t="shared" si="546"/>
        <v>#N/A</v>
      </c>
      <c r="AZ397" s="5" t="e">
        <f t="shared" si="547"/>
        <v>#N/A</v>
      </c>
      <c r="BA397" s="5" t="e">
        <f t="shared" si="548"/>
        <v>#N/A</v>
      </c>
      <c r="BB397" s="5" t="e">
        <f t="shared" si="549"/>
        <v>#N/A</v>
      </c>
      <c r="BC397" s="5" t="e">
        <f t="shared" si="550"/>
        <v>#N/A</v>
      </c>
      <c r="BD397" s="5" t="e">
        <f t="shared" si="551"/>
        <v>#N/A</v>
      </c>
      <c r="BE397" s="5" t="e">
        <f t="shared" si="552"/>
        <v>#N/A</v>
      </c>
      <c r="BF397" s="5" t="e">
        <f t="shared" si="553"/>
        <v>#N/A</v>
      </c>
      <c r="BG397" s="5" t="e">
        <f t="shared" si="554"/>
        <v>#N/A</v>
      </c>
      <c r="BH397" s="5" t="e">
        <f t="shared" si="555"/>
        <v>#N/A</v>
      </c>
      <c r="BI397" s="5" t="e">
        <f t="shared" si="556"/>
        <v>#N/A</v>
      </c>
      <c r="BJ397" s="8" t="e">
        <f t="shared" si="557"/>
        <v>#N/A</v>
      </c>
      <c r="BK397" s="8" t="e">
        <f t="shared" si="558"/>
        <v>#N/A</v>
      </c>
      <c r="BL397" s="8" t="e">
        <f t="shared" si="559"/>
        <v>#N/A</v>
      </c>
      <c r="BM397" s="8" t="e">
        <f t="shared" si="560"/>
        <v>#N/A</v>
      </c>
      <c r="BN397" s="8" t="e">
        <f t="shared" si="561"/>
        <v>#N/A</v>
      </c>
    </row>
    <row r="398" spans="1:66" x14ac:dyDescent="0.25">
      <c r="A398" t="s">
        <v>61</v>
      </c>
      <c r="B398" t="s">
        <v>85</v>
      </c>
      <c r="C398" t="s">
        <v>66</v>
      </c>
      <c r="D398" t="s">
        <v>541</v>
      </c>
      <c r="E398">
        <f>VLOOKUP(A398,home!$A$2:$E$405,3,FALSE)</f>
        <v>1.51315789473684</v>
      </c>
      <c r="F398">
        <f>VLOOKUP(B398,home!$B$2:$E$405,3,FALSE)</f>
        <v>1.32</v>
      </c>
      <c r="G398">
        <f>VLOOKUP(C398,away!$B$2:$E$405,4,FALSE)</f>
        <v>0.87</v>
      </c>
      <c r="H398">
        <f>VLOOKUP(A398,away!$A$2:$E$405,3,FALSE)</f>
        <v>1.30526315789474</v>
      </c>
      <c r="I398">
        <f>VLOOKUP(C398,away!$B$2:$E$405,3,FALSE)</f>
        <v>0.94</v>
      </c>
      <c r="J398">
        <f>VLOOKUP(B398,home!$B$2:$E$405,4,FALSE)</f>
        <v>0.87</v>
      </c>
      <c r="K398" s="3">
        <f t="shared" si="506"/>
        <v>1.7377105263157873</v>
      </c>
      <c r="L398" s="3">
        <f t="shared" si="507"/>
        <v>1.0674442105263182</v>
      </c>
      <c r="M398" s="5">
        <f t="shared" si="508"/>
        <v>6.0497409270217441E-2</v>
      </c>
      <c r="N398" s="5">
        <f t="shared" si="509"/>
        <v>0.10512698490369113</v>
      </c>
      <c r="O398" s="5">
        <f t="shared" si="510"/>
        <v>6.4577609277334816E-2</v>
      </c>
      <c r="P398" s="5">
        <f t="shared" si="511"/>
        <v>0.11221719140553275</v>
      </c>
      <c r="Q398" s="5">
        <f t="shared" si="512"/>
        <v>9.134013413349247E-2</v>
      </c>
      <c r="R398" s="5">
        <f t="shared" si="513"/>
        <v>3.4466497576360847E-2</v>
      </c>
      <c r="S398" s="5">
        <f t="shared" si="514"/>
        <v>5.2038170720251367E-2</v>
      </c>
      <c r="T398" s="5">
        <f t="shared" si="515"/>
        <v>9.7500497369493885E-2</v>
      </c>
      <c r="U398" s="5">
        <f t="shared" si="516"/>
        <v>5.9892795643679816E-2</v>
      </c>
      <c r="V398" s="5">
        <f t="shared" si="517"/>
        <v>1.0725119260020639E-2</v>
      </c>
      <c r="W398" s="5">
        <f t="shared" si="518"/>
        <v>5.2907570852955284E-2</v>
      </c>
      <c r="X398" s="5">
        <f t="shared" si="519"/>
        <v>5.6475880199998094E-2</v>
      </c>
      <c r="Y398" s="5">
        <f t="shared" si="520"/>
        <v>3.0142425676932941E-2</v>
      </c>
      <c r="Z398" s="5">
        <f t="shared" si="521"/>
        <v>1.2263687765001925E-2</v>
      </c>
      <c r="AA398" s="5">
        <f t="shared" si="522"/>
        <v>2.1310739320693977E-2</v>
      </c>
      <c r="AB398" s="5">
        <f t="shared" si="523"/>
        <v>1.8515948020570838E-2</v>
      </c>
      <c r="AC398" s="5">
        <f t="shared" si="524"/>
        <v>1.2433825424998394E-3</v>
      </c>
      <c r="AD398" s="5">
        <f t="shared" si="525"/>
        <v>2.2984510698244674E-2</v>
      </c>
      <c r="AE398" s="5">
        <f t="shared" si="526"/>
        <v>2.4534682876621503E-2</v>
      </c>
      <c r="AF398" s="5">
        <f t="shared" si="527"/>
        <v>1.3094702596874406E-2</v>
      </c>
      <c r="AG398" s="5">
        <f t="shared" si="528"/>
        <v>4.659288158532511E-3</v>
      </c>
      <c r="AH398" s="5">
        <f t="shared" si="529"/>
        <v>3.2727006261134362E-3</v>
      </c>
      <c r="AI398" s="5">
        <f t="shared" si="530"/>
        <v>5.6870063274775864E-3</v>
      </c>
      <c r="AJ398" s="5">
        <f t="shared" si="531"/>
        <v>4.9411853792411444E-3</v>
      </c>
      <c r="AK398" s="5">
        <f t="shared" si="532"/>
        <v>2.8621166153283343E-3</v>
      </c>
      <c r="AL398" s="5">
        <f t="shared" si="533"/>
        <v>9.2254460774532232E-5</v>
      </c>
      <c r="AM398" s="5">
        <f t="shared" si="534"/>
        <v>7.9880852365115159E-3</v>
      </c>
      <c r="AN398" s="5">
        <f t="shared" si="535"/>
        <v>8.5268353389049735E-3</v>
      </c>
      <c r="AO398" s="5">
        <f t="shared" si="536"/>
        <v>4.5509605083126634E-3</v>
      </c>
      <c r="AP398" s="5">
        <f t="shared" si="537"/>
        <v>1.6192988156440882E-3</v>
      </c>
      <c r="AQ398" s="5">
        <f t="shared" si="538"/>
        <v>4.3212778646785138E-4</v>
      </c>
      <c r="AR398" s="5">
        <f t="shared" si="539"/>
        <v>6.9868506722612907E-4</v>
      </c>
      <c r="AS398" s="5">
        <f t="shared" si="540"/>
        <v>1.2141123958984981E-3</v>
      </c>
      <c r="AT398" s="5">
        <f t="shared" si="541"/>
        <v>1.0548879452416502E-3</v>
      </c>
      <c r="AU398" s="5">
        <f t="shared" si="542"/>
        <v>6.1102996217668264E-4</v>
      </c>
      <c r="AV398" s="5">
        <f t="shared" si="543"/>
        <v>2.6544829929218961E-4</v>
      </c>
      <c r="AW398" s="5">
        <f t="shared" si="544"/>
        <v>4.7534342597995118E-6</v>
      </c>
      <c r="AX398" s="5">
        <f t="shared" si="545"/>
        <v>2.3134966334323027E-3</v>
      </c>
      <c r="AY398" s="5">
        <f t="shared" si="546"/>
        <v>2.4695285874294392E-3</v>
      </c>
      <c r="AZ398" s="5">
        <f t="shared" si="547"/>
        <v>1.3180419966903956E-3</v>
      </c>
      <c r="BA398" s="5">
        <f t="shared" si="548"/>
        <v>4.689787661992373E-4</v>
      </c>
      <c r="BB398" s="5">
        <f t="shared" si="549"/>
        <v>1.2515216720978788E-4</v>
      </c>
      <c r="BC398" s="5">
        <f t="shared" si="550"/>
        <v>2.6718591264581967E-5</v>
      </c>
      <c r="BD398" s="5">
        <f t="shared" si="551"/>
        <v>1.2430122166528712E-4</v>
      </c>
      <c r="BE398" s="5">
        <f t="shared" si="552"/>
        <v>2.1599954132168141E-4</v>
      </c>
      <c r="BF398" s="5">
        <f t="shared" si="553"/>
        <v>1.8767233831703384E-4</v>
      </c>
      <c r="BG398" s="5">
        <f t="shared" si="554"/>
        <v>1.0870673259726914E-4</v>
      </c>
      <c r="BH398" s="5">
        <f t="shared" si="555"/>
        <v>4.7225208378917511E-5</v>
      </c>
      <c r="BI398" s="5">
        <f t="shared" si="556"/>
        <v>1.6412748341500287E-5</v>
      </c>
      <c r="BJ398" s="8">
        <f t="shared" si="557"/>
        <v>0.52860590189490375</v>
      </c>
      <c r="BK398" s="8">
        <f t="shared" si="558"/>
        <v>0.23928305624672605</v>
      </c>
      <c r="BL398" s="8">
        <f t="shared" si="559"/>
        <v>0.22007108024725758</v>
      </c>
      <c r="BM398" s="8">
        <f t="shared" si="560"/>
        <v>0.52953312443409029</v>
      </c>
      <c r="BN398" s="8">
        <f t="shared" si="561"/>
        <v>0.46822582656662942</v>
      </c>
    </row>
    <row r="399" spans="1:66" x14ac:dyDescent="0.25">
      <c r="A399" t="s">
        <v>61</v>
      </c>
      <c r="B399" t="s">
        <v>69</v>
      </c>
      <c r="C399" t="s">
        <v>238</v>
      </c>
      <c r="D399" t="s">
        <v>541</v>
      </c>
      <c r="E399">
        <f>VLOOKUP(A399,home!$A$2:$E$405,3,FALSE)</f>
        <v>1.51315789473684</v>
      </c>
      <c r="F399">
        <f>VLOOKUP(B399,home!$B$2:$E$405,3,FALSE)</f>
        <v>1.29</v>
      </c>
      <c r="G399">
        <f>VLOOKUP(C399,away!$B$2:$E$405,4,FALSE)</f>
        <v>0.73</v>
      </c>
      <c r="H399">
        <f>VLOOKUP(A399,away!$A$2:$E$405,3,FALSE)</f>
        <v>1.30526315789474</v>
      </c>
      <c r="I399">
        <f>VLOOKUP(C399,away!$B$2:$E$405,3,FALSE)</f>
        <v>1.08</v>
      </c>
      <c r="J399">
        <f>VLOOKUP(B399,home!$B$2:$E$405,4,FALSE)</f>
        <v>0.89</v>
      </c>
      <c r="K399" s="3">
        <f t="shared" si="506"/>
        <v>1.4249407894736823</v>
      </c>
      <c r="L399" s="3">
        <f t="shared" si="507"/>
        <v>1.2546189473684242</v>
      </c>
      <c r="M399" s="5">
        <f t="shared" si="508"/>
        <v>6.8593346630870883E-2</v>
      </c>
      <c r="N399" s="5">
        <f t="shared" si="509"/>
        <v>9.7741457500835099E-2</v>
      </c>
      <c r="O399" s="5">
        <f t="shared" si="510"/>
        <v>8.6058512346500665E-2</v>
      </c>
      <c r="P399" s="5">
        <f t="shared" si="511"/>
        <v>0.1226282845239533</v>
      </c>
      <c r="Q399" s="5">
        <f t="shared" si="512"/>
        <v>6.9637894807774173E-2</v>
      </c>
      <c r="R399" s="5">
        <f t="shared" si="513"/>
        <v>5.3985320086129614E-2</v>
      </c>
      <c r="S399" s="5">
        <f t="shared" si="514"/>
        <v>5.4807415383199269E-2</v>
      </c>
      <c r="T399" s="5">
        <f t="shared" si="515"/>
        <v>8.736902228068269E-2</v>
      </c>
      <c r="U399" s="5">
        <f t="shared" si="516"/>
        <v>7.6925884623518972E-2</v>
      </c>
      <c r="V399" s="5">
        <f t="shared" si="517"/>
        <v>1.0886931066687852E-2</v>
      </c>
      <c r="W399" s="5">
        <f t="shared" si="518"/>
        <v>3.3076625601558315E-2</v>
      </c>
      <c r="X399" s="5">
        <f t="shared" si="519"/>
        <v>4.1498561194726571E-2</v>
      </c>
      <c r="Y399" s="5">
        <f t="shared" si="520"/>
        <v>2.6032440581715995E-2</v>
      </c>
      <c r="Z399" s="5">
        <f t="shared" si="521"/>
        <v>2.2577001819935785E-2</v>
      </c>
      <c r="AA399" s="5">
        <f t="shared" si="522"/>
        <v>3.217089079724806E-2</v>
      </c>
      <c r="AB399" s="5">
        <f t="shared" si="523"/>
        <v>2.2920807265351138E-2</v>
      </c>
      <c r="AC399" s="5">
        <f t="shared" si="524"/>
        <v>1.2164496868250366E-3</v>
      </c>
      <c r="AD399" s="5">
        <f t="shared" si="525"/>
        <v>1.1783058249452479E-2</v>
      </c>
      <c r="AE399" s="5">
        <f t="shared" si="526"/>
        <v>1.4783248137708895E-2</v>
      </c>
      <c r="AF399" s="5">
        <f t="shared" si="527"/>
        <v>9.2736716086092782E-3</v>
      </c>
      <c r="AG399" s="5">
        <f t="shared" si="528"/>
        <v>3.878308037277936E-3</v>
      </c>
      <c r="AH399" s="5">
        <f t="shared" si="529"/>
        <v>7.0813835645157129E-3</v>
      </c>
      <c r="AI399" s="5">
        <f t="shared" si="530"/>
        <v>1.0090552286986978E-2</v>
      </c>
      <c r="AJ399" s="5">
        <f t="shared" si="531"/>
        <v>7.1892197710223486E-3</v>
      </c>
      <c r="AK399" s="5">
        <f t="shared" si="532"/>
        <v>3.4147374987401296E-3</v>
      </c>
      <c r="AL399" s="5">
        <f t="shared" si="533"/>
        <v>8.6988692421033679E-5</v>
      </c>
      <c r="AM399" s="5">
        <f t="shared" si="534"/>
        <v>3.3580320648778426E-3</v>
      </c>
      <c r="AN399" s="5">
        <f t="shared" si="535"/>
        <v>4.2130506544664553E-3</v>
      </c>
      <c r="AO399" s="5">
        <f t="shared" si="536"/>
        <v>2.6428865886582776E-3</v>
      </c>
      <c r="AP399" s="5">
        <f t="shared" si="537"/>
        <v>1.1052718632921909E-3</v>
      </c>
      <c r="AQ399" s="5">
        <f t="shared" si="538"/>
        <v>3.4667375541989654E-4</v>
      </c>
      <c r="AR399" s="5">
        <f t="shared" si="539"/>
        <v>1.7768875987249494E-3</v>
      </c>
      <c r="AS399" s="5">
        <f t="shared" si="540"/>
        <v>2.5319596177331254E-3</v>
      </c>
      <c r="AT399" s="5">
        <f t="shared" si="541"/>
        <v>1.8039462683040613E-3</v>
      </c>
      <c r="AU399" s="5">
        <f t="shared" si="542"/>
        <v>8.568388732417639E-4</v>
      </c>
      <c r="AV399" s="5">
        <f t="shared" si="543"/>
        <v>3.052361651222148E-4</v>
      </c>
      <c r="AW399" s="5">
        <f t="shared" si="544"/>
        <v>4.3198529402802882E-6</v>
      </c>
      <c r="AX399" s="5">
        <f t="shared" si="545"/>
        <v>7.974994769341621E-4</v>
      </c>
      <c r="AY399" s="5">
        <f t="shared" si="546"/>
        <v>1.0005579542780073E-3</v>
      </c>
      <c r="AZ399" s="5">
        <f t="shared" si="547"/>
        <v>6.2765948368868885E-4</v>
      </c>
      <c r="BA399" s="5">
        <f t="shared" si="548"/>
        <v>2.6249116024377035E-4</v>
      </c>
      <c r="BB399" s="5">
        <f t="shared" si="549"/>
        <v>8.2331595789638933E-5</v>
      </c>
      <c r="BC399" s="5">
        <f t="shared" si="550"/>
        <v>2.065895600895184E-5</v>
      </c>
      <c r="BD399" s="5">
        <f t="shared" si="551"/>
        <v>3.7155280811738365E-4</v>
      </c>
      <c r="BE399" s="5">
        <f t="shared" si="552"/>
        <v>5.2944075172994831E-4</v>
      </c>
      <c r="BF399" s="5">
        <f t="shared" si="553"/>
        <v>3.7721086137480623E-4</v>
      </c>
      <c r="BG399" s="5">
        <f t="shared" si="554"/>
        <v>1.7916771420182131E-4</v>
      </c>
      <c r="BH399" s="5">
        <f t="shared" si="555"/>
        <v>6.3825846030734584E-5</v>
      </c>
      <c r="BI399" s="5">
        <f t="shared" si="556"/>
        <v>1.8189610286372139E-5</v>
      </c>
      <c r="BJ399" s="8">
        <f t="shared" si="557"/>
        <v>0.40953140155399936</v>
      </c>
      <c r="BK399" s="8">
        <f t="shared" si="558"/>
        <v>0.25921997393823537</v>
      </c>
      <c r="BL399" s="8">
        <f t="shared" si="559"/>
        <v>0.30865156435488078</v>
      </c>
      <c r="BM399" s="8">
        <f t="shared" si="560"/>
        <v>0.50033888766964973</v>
      </c>
      <c r="BN399" s="8">
        <f t="shared" si="561"/>
        <v>0.49864481589606369</v>
      </c>
    </row>
    <row r="400" spans="1:66" x14ac:dyDescent="0.25">
      <c r="A400" t="s">
        <v>72</v>
      </c>
      <c r="B400" t="s">
        <v>73</v>
      </c>
      <c r="C400" t="s">
        <v>237</v>
      </c>
      <c r="D400" t="s">
        <v>541</v>
      </c>
      <c r="E400">
        <f>VLOOKUP(A400,home!$A$2:$E$405,3,FALSE)</f>
        <v>1.4148550724637701</v>
      </c>
      <c r="F400">
        <f>VLOOKUP(B400,home!$B$2:$E$405,3,FALSE)</f>
        <v>1.04</v>
      </c>
      <c r="G400">
        <f>VLOOKUP(C400,away!$B$2:$E$405,4,FALSE)</f>
        <v>0.92</v>
      </c>
      <c r="H400">
        <f>VLOOKUP(A400,away!$A$2:$E$405,3,FALSE)</f>
        <v>1.0942028985507199</v>
      </c>
      <c r="I400">
        <f>VLOOKUP(C400,away!$B$2:$E$405,3,FALSE)</f>
        <v>0.77</v>
      </c>
      <c r="J400">
        <f>VLOOKUP(B400,home!$B$2:$E$405,4,FALSE)</f>
        <v>0.83</v>
      </c>
      <c r="K400" s="3">
        <f t="shared" si="506"/>
        <v>1.3537333333333352</v>
      </c>
      <c r="L400" s="3">
        <f t="shared" si="507"/>
        <v>0.69930507246376505</v>
      </c>
      <c r="M400" s="5">
        <f t="shared" si="508"/>
        <v>0.12834434834357716</v>
      </c>
      <c r="N400" s="5">
        <f t="shared" si="509"/>
        <v>0.17374402249764542</v>
      </c>
      <c r="O400" s="5">
        <f t="shared" si="510"/>
        <v>8.9751853818719932E-2</v>
      </c>
      <c r="P400" s="5">
        <f t="shared" si="511"/>
        <v>0.12150007624286195</v>
      </c>
      <c r="Q400" s="5">
        <f t="shared" si="512"/>
        <v>0.11760153736123978</v>
      </c>
      <c r="R400" s="5">
        <f t="shared" si="513"/>
        <v>3.1381963319228587E-2</v>
      </c>
      <c r="S400" s="5">
        <f t="shared" si="514"/>
        <v>2.8755197867191534E-2</v>
      </c>
      <c r="T400" s="5">
        <f t="shared" si="515"/>
        <v>8.2239351606251954E-2</v>
      </c>
      <c r="U400" s="5">
        <f t="shared" si="516"/>
        <v>4.2482809810683773E-2</v>
      </c>
      <c r="V400" s="5">
        <f t="shared" si="517"/>
        <v>3.0246397275360253E-3</v>
      </c>
      <c r="W400" s="5">
        <f t="shared" si="518"/>
        <v>5.3067040392385294E-2</v>
      </c>
      <c r="X400" s="5">
        <f t="shared" si="519"/>
        <v>3.7110050527034547E-2</v>
      </c>
      <c r="Y400" s="5">
        <f t="shared" si="520"/>
        <v>1.2975623286470936E-2</v>
      </c>
      <c r="Z400" s="5">
        <f t="shared" si="521"/>
        <v>7.3151887110027899E-3</v>
      </c>
      <c r="AA400" s="5">
        <f t="shared" si="522"/>
        <v>9.9028147977081905E-3</v>
      </c>
      <c r="AB400" s="5">
        <f t="shared" si="523"/>
        <v>6.7028852427420934E-3</v>
      </c>
      <c r="AC400" s="5">
        <f t="shared" si="524"/>
        <v>1.789589696808449E-4</v>
      </c>
      <c r="AD400" s="5">
        <f t="shared" si="525"/>
        <v>1.7959655370129626E-2</v>
      </c>
      <c r="AE400" s="5">
        <f t="shared" si="526"/>
        <v>1.2559278100032744E-2</v>
      </c>
      <c r="AF400" s="5">
        <f t="shared" si="527"/>
        <v>4.3913834409179875E-3</v>
      </c>
      <c r="AG400" s="5">
        <f t="shared" si="528"/>
        <v>1.0236389051224439E-3</v>
      </c>
      <c r="AH400" s="5">
        <f t="shared" si="529"/>
        <v>1.2788871429084802E-3</v>
      </c>
      <c r="AI400" s="5">
        <f t="shared" si="530"/>
        <v>1.7312721549266421E-3</v>
      </c>
      <c r="AJ400" s="5">
        <f t="shared" si="531"/>
        <v>1.1718404125980149E-3</v>
      </c>
      <c r="AK400" s="5">
        <f t="shared" si="532"/>
        <v>5.2878647596034053E-4</v>
      </c>
      <c r="AL400" s="5">
        <f t="shared" si="533"/>
        <v>6.776622030090282E-6</v>
      </c>
      <c r="AM400" s="5">
        <f t="shared" si="534"/>
        <v>4.8625168259446962E-3</v>
      </c>
      <c r="AN400" s="5">
        <f t="shared" si="535"/>
        <v>3.4003826813235327E-3</v>
      </c>
      <c r="AO400" s="5">
        <f t="shared" si="536"/>
        <v>1.1889524286837422E-3</v>
      </c>
      <c r="AP400" s="5">
        <f t="shared" si="537"/>
        <v>2.7714682143221796E-4</v>
      </c>
      <c r="AQ400" s="5">
        <f t="shared" si="538"/>
        <v>4.8452544511189823E-5</v>
      </c>
      <c r="AR400" s="5">
        <f t="shared" si="539"/>
        <v>1.788664532289185E-4</v>
      </c>
      <c r="AS400" s="5">
        <f t="shared" si="540"/>
        <v>2.4213747995109492E-4</v>
      </c>
      <c r="AT400" s="5">
        <f t="shared" si="541"/>
        <v>1.638947889295647E-4</v>
      </c>
      <c r="AU400" s="5">
        <f t="shared" si="542"/>
        <v>7.395661297786101E-5</v>
      </c>
      <c r="AV400" s="5">
        <f t="shared" si="543"/>
        <v>2.5029383052140802E-5</v>
      </c>
      <c r="AW400" s="5">
        <f t="shared" si="544"/>
        <v>1.7820117518729499E-7</v>
      </c>
      <c r="AX400" s="5">
        <f t="shared" si="545"/>
        <v>1.0970918518625923E-3</v>
      </c>
      <c r="AY400" s="5">
        <f t="shared" si="546"/>
        <v>7.6720189696617626E-4</v>
      </c>
      <c r="AZ400" s="5">
        <f t="shared" si="547"/>
        <v>2.6825408907613487E-4</v>
      </c>
      <c r="BA400" s="5">
        <f t="shared" si="548"/>
        <v>6.2530481733362618E-5</v>
      </c>
      <c r="BB400" s="5">
        <f t="shared" si="549"/>
        <v>1.0931970764935816E-5</v>
      </c>
      <c r="BC400" s="5">
        <f t="shared" si="550"/>
        <v>1.5289565215890409E-6</v>
      </c>
      <c r="BD400" s="5">
        <f t="shared" si="551"/>
        <v>2.0847036339430907E-5</v>
      </c>
      <c r="BE400" s="5">
        <f t="shared" si="552"/>
        <v>2.8221327993898968E-5</v>
      </c>
      <c r="BF400" s="5">
        <f t="shared" si="553"/>
        <v>1.9102076208137112E-5</v>
      </c>
      <c r="BG400" s="5">
        <f t="shared" si="554"/>
        <v>8.6197057662762824E-6</v>
      </c>
      <c r="BH400" s="5">
        <f t="shared" si="555"/>
        <v>2.9171957548334413E-6</v>
      </c>
      <c r="BI400" s="5">
        <f t="shared" si="556"/>
        <v>7.8982102663530486E-7</v>
      </c>
      <c r="BJ400" s="8">
        <f t="shared" si="557"/>
        <v>0.52465657203605087</v>
      </c>
      <c r="BK400" s="8">
        <f t="shared" si="558"/>
        <v>0.28257719966984379</v>
      </c>
      <c r="BL400" s="8">
        <f t="shared" si="559"/>
        <v>0.18569749505670477</v>
      </c>
      <c r="BM400" s="8">
        <f t="shared" si="560"/>
        <v>0.33715563019453859</v>
      </c>
      <c r="BN400" s="8">
        <f t="shared" si="561"/>
        <v>0.66232380158327286</v>
      </c>
    </row>
    <row r="401" spans="1:66" x14ac:dyDescent="0.25">
      <c r="A401" t="s">
        <v>72</v>
      </c>
      <c r="B401" t="s">
        <v>75</v>
      </c>
      <c r="C401" t="s">
        <v>63</v>
      </c>
      <c r="D401" t="s">
        <v>541</v>
      </c>
      <c r="E401">
        <f>VLOOKUP(A401,home!$A$2:$E$405,3,FALSE)</f>
        <v>1.4148550724637701</v>
      </c>
      <c r="F401">
        <f>VLOOKUP(B401,home!$B$2:$E$405,3,FALSE)</f>
        <v>1.1100000000000001</v>
      </c>
      <c r="G401">
        <f>VLOOKUP(C401,away!$B$2:$E$405,4,FALSE)</f>
        <v>0.89</v>
      </c>
      <c r="H401">
        <f>VLOOKUP(A401,away!$A$2:$E$405,3,FALSE)</f>
        <v>1.0942028985507199</v>
      </c>
      <c r="I401">
        <f>VLOOKUP(C401,away!$B$2:$E$405,3,FALSE)</f>
        <v>0.57999999999999996</v>
      </c>
      <c r="J401">
        <f>VLOOKUP(B401,home!$B$2:$E$405,4,FALSE)</f>
        <v>1.03</v>
      </c>
      <c r="K401" s="3">
        <f t="shared" si="506"/>
        <v>1.3977353260869587</v>
      </c>
      <c r="L401" s="3">
        <f t="shared" si="507"/>
        <v>0.6536768115942001</v>
      </c>
      <c r="M401" s="5">
        <f t="shared" si="508"/>
        <v>0.12855324047641833</v>
      </c>
      <c r="N401" s="5">
        <f t="shared" si="509"/>
        <v>0.17968340549684181</v>
      </c>
      <c r="O401" s="5">
        <f t="shared" si="510"/>
        <v>8.4032272354727613E-2</v>
      </c>
      <c r="P401" s="5">
        <f t="shared" si="511"/>
        <v>0.11745487560156333</v>
      </c>
      <c r="Q401" s="5">
        <f t="shared" si="512"/>
        <v>0.12557492168727172</v>
      </c>
      <c r="R401" s="5">
        <f t="shared" si="513"/>
        <v>2.746497393192689E-2</v>
      </c>
      <c r="S401" s="5">
        <f t="shared" si="514"/>
        <v>2.6828665989772099E-2</v>
      </c>
      <c r="T401" s="5">
        <f t="shared" si="515"/>
        <v>8.2085414424727152E-2</v>
      </c>
      <c r="U401" s="5">
        <f t="shared" si="516"/>
        <v>3.8388764294711657E-2</v>
      </c>
      <c r="V401" s="5">
        <f t="shared" si="517"/>
        <v>2.7236079297282968E-3</v>
      </c>
      <c r="W401" s="5">
        <f t="shared" si="518"/>
        <v>5.8506834704301007E-2</v>
      </c>
      <c r="X401" s="5">
        <f t="shared" si="519"/>
        <v>3.8244561165976382E-2</v>
      </c>
      <c r="Y401" s="5">
        <f t="shared" si="520"/>
        <v>1.24997914018974E-2</v>
      </c>
      <c r="Z401" s="5">
        <f t="shared" si="521"/>
        <v>5.9844055301132648E-3</v>
      </c>
      <c r="AA401" s="5">
        <f t="shared" si="522"/>
        <v>8.3646150150694636E-3</v>
      </c>
      <c r="AB401" s="5">
        <f t="shared" si="523"/>
        <v>5.8457589478399944E-3</v>
      </c>
      <c r="AC401" s="5">
        <f t="shared" si="524"/>
        <v>1.5552944707389096E-4</v>
      </c>
      <c r="AD401" s="5">
        <f t="shared" si="525"/>
        <v>2.0444267420932999E-2</v>
      </c>
      <c r="AE401" s="5">
        <f t="shared" si="526"/>
        <v>1.3363943543094664E-2</v>
      </c>
      <c r="AF401" s="5">
        <f t="shared" si="527"/>
        <v>4.3678500027875084E-3</v>
      </c>
      <c r="AG401" s="5">
        <f t="shared" si="528"/>
        <v>9.5172075444795233E-4</v>
      </c>
      <c r="AH401" s="5">
        <f t="shared" si="529"/>
        <v>9.7796678155278411E-4</v>
      </c>
      <c r="AI401" s="5">
        <f t="shared" si="530"/>
        <v>1.3669387183158942E-3</v>
      </c>
      <c r="AJ401" s="5">
        <f t="shared" si="531"/>
        <v>9.5530926759307801E-4</v>
      </c>
      <c r="AK401" s="5">
        <f t="shared" si="532"/>
        <v>4.4508983688436814E-4</v>
      </c>
      <c r="AL401" s="5">
        <f t="shared" si="533"/>
        <v>5.6840859991529463E-6</v>
      </c>
      <c r="AM401" s="5">
        <f t="shared" si="534"/>
        <v>5.7151349580413504E-3</v>
      </c>
      <c r="AN401" s="5">
        <f t="shared" si="535"/>
        <v>3.7358511972030227E-3</v>
      </c>
      <c r="AO401" s="5">
        <f t="shared" si="536"/>
        <v>1.2210196495890235E-3</v>
      </c>
      <c r="AP401" s="5">
        <f t="shared" si="537"/>
        <v>2.6605074381240684E-4</v>
      </c>
      <c r="AQ401" s="5">
        <f t="shared" si="538"/>
        <v>4.3477800484389844E-5</v>
      </c>
      <c r="AR401" s="5">
        <f t="shared" si="539"/>
        <v>1.2785484152209311E-4</v>
      </c>
      <c r="AS401" s="5">
        <f t="shared" si="540"/>
        <v>1.7870722860667928E-4</v>
      </c>
      <c r="AT401" s="5">
        <f t="shared" si="541"/>
        <v>1.2489270322532678E-4</v>
      </c>
      <c r="AU401" s="5">
        <f t="shared" si="542"/>
        <v>5.8188981089511287E-5</v>
      </c>
      <c r="AV401" s="5">
        <f t="shared" si="543"/>
        <v>2.0333198614453995E-5</v>
      </c>
      <c r="AW401" s="5">
        <f t="shared" si="544"/>
        <v>1.4426007713589327E-7</v>
      </c>
      <c r="AX401" s="5">
        <f t="shared" si="545"/>
        <v>1.3313743373681514E-3</v>
      </c>
      <c r="AY401" s="5">
        <f t="shared" si="546"/>
        <v>8.7028853188915423E-4</v>
      </c>
      <c r="AZ401" s="5">
        <f t="shared" si="547"/>
        <v>2.8444371634614977E-4</v>
      </c>
      <c r="BA401" s="5">
        <f t="shared" si="548"/>
        <v>6.197808719305209E-5</v>
      </c>
      <c r="BB401" s="5">
        <f t="shared" si="549"/>
        <v>1.0128409606265401E-5</v>
      </c>
      <c r="BC401" s="5">
        <f t="shared" si="550"/>
        <v>1.3241412995887272E-6</v>
      </c>
      <c r="BD401" s="5">
        <f t="shared" si="551"/>
        <v>1.3929290858840593E-5</v>
      </c>
      <c r="BE401" s="5">
        <f t="shared" si="552"/>
        <v>1.9469461900741654E-5</v>
      </c>
      <c r="BF401" s="5">
        <f t="shared" si="553"/>
        <v>1.3606577339285376E-5</v>
      </c>
      <c r="BG401" s="5">
        <f t="shared" si="554"/>
        <v>6.3394646047511556E-6</v>
      </c>
      <c r="BH401" s="5">
        <f t="shared" si="555"/>
        <v>2.2152234066346487E-6</v>
      </c>
      <c r="BI401" s="5">
        <f t="shared" si="556"/>
        <v>6.1925920212558838E-7</v>
      </c>
      <c r="BJ401" s="8">
        <f t="shared" si="557"/>
        <v>0.54926378217511107</v>
      </c>
      <c r="BK401" s="8">
        <f t="shared" si="558"/>
        <v>0.27659189206244422</v>
      </c>
      <c r="BL401" s="8">
        <f t="shared" si="559"/>
        <v>0.16840784537899217</v>
      </c>
      <c r="BM401" s="8">
        <f t="shared" si="560"/>
        <v>0.33661409132609921</v>
      </c>
      <c r="BN401" s="8">
        <f t="shared" si="561"/>
        <v>0.66276368954874976</v>
      </c>
    </row>
    <row r="402" spans="1:66" x14ac:dyDescent="0.25">
      <c r="A402" t="s">
        <v>19</v>
      </c>
      <c r="B402" t="s">
        <v>352</v>
      </c>
      <c r="C402" t="s">
        <v>253</v>
      </c>
      <c r="D402" t="s">
        <v>541</v>
      </c>
      <c r="E402">
        <f>VLOOKUP(A402,home!$A$2:$E$405,3,FALSE)</f>
        <v>1.5815789473684201</v>
      </c>
      <c r="F402">
        <f>VLOOKUP(B402,home!$B$2:$E$405,3,FALSE)</f>
        <v>0.67</v>
      </c>
      <c r="G402">
        <f>VLOOKUP(C402,away!$B$2:$E$405,4,FALSE)</f>
        <v>0.87</v>
      </c>
      <c r="H402">
        <f>VLOOKUP(A402,away!$A$2:$E$405,3,FALSE)</f>
        <v>1.22631578947368</v>
      </c>
      <c r="I402">
        <f>VLOOKUP(C402,away!$B$2:$E$405,3,FALSE)</f>
        <v>0.8</v>
      </c>
      <c r="J402">
        <f>VLOOKUP(B402,home!$B$2:$E$405,4,FALSE)</f>
        <v>0.94</v>
      </c>
      <c r="K402" s="3">
        <f t="shared" si="506"/>
        <v>0.92190236842105222</v>
      </c>
      <c r="L402" s="3">
        <f t="shared" si="507"/>
        <v>0.92218947368420734</v>
      </c>
      <c r="M402" s="5">
        <f t="shared" si="508"/>
        <v>0.15816889801786593</v>
      </c>
      <c r="N402" s="5">
        <f t="shared" si="509"/>
        <v>0.14581628169321845</v>
      </c>
      <c r="O402" s="5">
        <f t="shared" si="510"/>
        <v>0.14586169281630681</v>
      </c>
      <c r="P402" s="5">
        <f t="shared" si="511"/>
        <v>0.13447024006925723</v>
      </c>
      <c r="Q402" s="5">
        <f t="shared" si="512"/>
        <v>6.7214187723664706E-2</v>
      </c>
      <c r="R402" s="5">
        <f t="shared" si="513"/>
        <v>6.725605886447876E-2</v>
      </c>
      <c r="S402" s="5">
        <f t="shared" si="514"/>
        <v>2.8580595949782111E-2</v>
      </c>
      <c r="T402" s="5">
        <f t="shared" si="515"/>
        <v>6.1984216400997848E-2</v>
      </c>
      <c r="U402" s="5">
        <f t="shared" si="516"/>
        <v>6.2003519957828671E-2</v>
      </c>
      <c r="V402" s="5">
        <f t="shared" si="517"/>
        <v>2.6998141064900911E-3</v>
      </c>
      <c r="W402" s="5">
        <f t="shared" si="518"/>
        <v>2.0654972951314573E-2</v>
      </c>
      <c r="X402" s="5">
        <f t="shared" si="519"/>
        <v>1.9047798634934322E-2</v>
      </c>
      <c r="Y402" s="5">
        <f t="shared" si="520"/>
        <v>8.7828396989964221E-3</v>
      </c>
      <c r="Z402" s="5">
        <f t="shared" si="521"/>
        <v>2.0674276508769247E-2</v>
      </c>
      <c r="AA402" s="5">
        <f t="shared" si="522"/>
        <v>1.905966447882609E-2</v>
      </c>
      <c r="AB402" s="5">
        <f t="shared" si="523"/>
        <v>8.7855749121701857E-3</v>
      </c>
      <c r="AC402" s="5">
        <f t="shared" si="524"/>
        <v>1.4345608380964778E-4</v>
      </c>
      <c r="AD402" s="5">
        <f t="shared" si="525"/>
        <v>4.760467120872418E-3</v>
      </c>
      <c r="AE402" s="5">
        <f t="shared" si="526"/>
        <v>4.390052668688308E-3</v>
      </c>
      <c r="AF402" s="5">
        <f t="shared" si="527"/>
        <v>2.0242301799918106E-3</v>
      </c>
      <c r="AG402" s="5">
        <f t="shared" si="528"/>
        <v>6.2224125476744547E-4</v>
      </c>
      <c r="AH402" s="5">
        <f t="shared" si="529"/>
        <v>4.7664000431059204E-3</v>
      </c>
      <c r="AI402" s="5">
        <f t="shared" si="530"/>
        <v>4.3941554885815531E-3</v>
      </c>
      <c r="AJ402" s="5">
        <f t="shared" si="531"/>
        <v>2.0254911760668494E-3</v>
      </c>
      <c r="AK402" s="5">
        <f t="shared" si="532"/>
        <v>6.2243503747732383E-4</v>
      </c>
      <c r="AL402" s="5">
        <f t="shared" si="533"/>
        <v>4.8784746612067508E-6</v>
      </c>
      <c r="AM402" s="5">
        <f t="shared" si="534"/>
        <v>8.7773718270456628E-4</v>
      </c>
      <c r="AN402" s="5">
        <f t="shared" si="535"/>
        <v>8.0943999055138279E-4</v>
      </c>
      <c r="AO402" s="5">
        <f t="shared" si="536"/>
        <v>3.7322851943276473E-4</v>
      </c>
      <c r="AP402" s="5">
        <f t="shared" si="537"/>
        <v>1.147291372998791E-4</v>
      </c>
      <c r="AQ402" s="5">
        <f t="shared" si="538"/>
        <v>2.645050068570466E-5</v>
      </c>
      <c r="AR402" s="5">
        <f t="shared" si="539"/>
        <v>8.7910478942404655E-4</v>
      </c>
      <c r="AS402" s="5">
        <f t="shared" si="540"/>
        <v>8.1044878746031881E-4</v>
      </c>
      <c r="AT402" s="5">
        <f t="shared" si="541"/>
        <v>3.7357732832181894E-4</v>
      </c>
      <c r="AU402" s="5">
        <f t="shared" si="542"/>
        <v>1.1480060792276466E-4</v>
      </c>
      <c r="AV402" s="5">
        <f t="shared" si="543"/>
        <v>2.6458738085043333E-5</v>
      </c>
      <c r="AW402" s="5">
        <f t="shared" si="544"/>
        <v>1.152090629217692E-7</v>
      </c>
      <c r="AX402" s="5">
        <f t="shared" si="545"/>
        <v>1.3486466459776018E-4</v>
      </c>
      <c r="AY402" s="5">
        <f t="shared" si="546"/>
        <v>1.243707740640056E-4</v>
      </c>
      <c r="AZ402" s="5">
        <f t="shared" si="547"/>
        <v>5.7346709337891393E-5</v>
      </c>
      <c r="BA402" s="5">
        <f t="shared" si="548"/>
        <v>1.7628177233943763E-5</v>
      </c>
      <c r="BB402" s="5">
        <f t="shared" si="549"/>
        <v>4.0641298713456303E-6</v>
      </c>
      <c r="BC402" s="5">
        <f t="shared" si="550"/>
        <v>7.4957955740809862E-7</v>
      </c>
      <c r="BD402" s="5">
        <f t="shared" si="551"/>
        <v>1.3511686384537117E-4</v>
      </c>
      <c r="BE402" s="5">
        <f t="shared" si="552"/>
        <v>1.2456455679267251E-4</v>
      </c>
      <c r="BF402" s="5">
        <f t="shared" si="553"/>
        <v>5.7418179964241722E-5</v>
      </c>
      <c r="BG402" s="5">
        <f t="shared" si="554"/>
        <v>1.7644652033153553E-5</v>
      </c>
      <c r="BH402" s="5">
        <f t="shared" si="555"/>
        <v>4.0666616248323988E-6</v>
      </c>
      <c r="BI402" s="5">
        <f t="shared" si="556"/>
        <v>7.4981299669999886E-7</v>
      </c>
      <c r="BJ402" s="8">
        <f t="shared" si="557"/>
        <v>0.337837897692783</v>
      </c>
      <c r="BK402" s="8">
        <f t="shared" si="558"/>
        <v>0.32419225347593028</v>
      </c>
      <c r="BL402" s="8">
        <f t="shared" si="559"/>
        <v>0.3173189437533131</v>
      </c>
      <c r="BM402" s="8">
        <f t="shared" si="560"/>
        <v>0.28111175668100263</v>
      </c>
      <c r="BN402" s="8">
        <f t="shared" si="561"/>
        <v>0.71878735918479186</v>
      </c>
    </row>
    <row r="403" spans="1:66" x14ac:dyDescent="0.25">
      <c r="A403" t="s">
        <v>19</v>
      </c>
      <c r="B403" t="s">
        <v>148</v>
      </c>
      <c r="C403" t="s">
        <v>246</v>
      </c>
      <c r="D403" t="s">
        <v>541</v>
      </c>
      <c r="E403">
        <f>VLOOKUP(A403,home!$A$2:$E$405,3,FALSE)</f>
        <v>1.5815789473684201</v>
      </c>
      <c r="F403">
        <f>VLOOKUP(B403,home!$B$2:$E$405,3,FALSE)</f>
        <v>0.88</v>
      </c>
      <c r="G403">
        <f>VLOOKUP(C403,away!$B$2:$E$405,4,FALSE)</f>
        <v>0.93</v>
      </c>
      <c r="H403">
        <f>VLOOKUP(A403,away!$A$2:$E$405,3,FALSE)</f>
        <v>1.22631578947368</v>
      </c>
      <c r="I403">
        <f>VLOOKUP(C403,away!$B$2:$E$405,3,FALSE)</f>
        <v>0.9</v>
      </c>
      <c r="J403">
        <f>VLOOKUP(B403,home!$B$2:$E$405,4,FALSE)</f>
        <v>0.41</v>
      </c>
      <c r="K403" s="3">
        <f t="shared" si="506"/>
        <v>1.2943642105263149</v>
      </c>
      <c r="L403" s="3">
        <f t="shared" si="507"/>
        <v>0.45251052631578792</v>
      </c>
      <c r="M403" s="5">
        <f t="shared" si="508"/>
        <v>0.17431788228698325</v>
      </c>
      <c r="N403" s="5">
        <f t="shared" si="509"/>
        <v>0.22563082808701018</v>
      </c>
      <c r="O403" s="5">
        <f t="shared" si="510"/>
        <v>7.8880676659936352E-2</v>
      </c>
      <c r="P403" s="5">
        <f t="shared" si="511"/>
        <v>0.10210032477072004</v>
      </c>
      <c r="Q403" s="5">
        <f t="shared" si="512"/>
        <v>0.14602423433362083</v>
      </c>
      <c r="R403" s="5">
        <f t="shared" si="513"/>
        <v>1.7847168255766641E-2</v>
      </c>
      <c r="S403" s="5">
        <f t="shared" si="514"/>
        <v>1.4950382860211192E-2</v>
      </c>
      <c r="T403" s="5">
        <f t="shared" si="515"/>
        <v>6.607750313316671E-2</v>
      </c>
      <c r="U403" s="5">
        <f t="shared" si="516"/>
        <v>2.3100735849505699E-2</v>
      </c>
      <c r="V403" s="5">
        <f t="shared" si="517"/>
        <v>9.7296000301153539E-4</v>
      </c>
      <c r="W403" s="5">
        <f t="shared" si="518"/>
        <v>6.3002847596982228E-2</v>
      </c>
      <c r="X403" s="5">
        <f t="shared" si="519"/>
        <v>2.8509451725503801E-2</v>
      </c>
      <c r="Y403" s="5">
        <f t="shared" si="520"/>
        <v>6.4504135026411356E-3</v>
      </c>
      <c r="Z403" s="5">
        <f t="shared" si="521"/>
        <v>2.6920105002211292E-3</v>
      </c>
      <c r="AA403" s="5">
        <f t="shared" si="522"/>
        <v>3.4844420458472721E-3</v>
      </c>
      <c r="AB403" s="5">
        <f t="shared" si="523"/>
        <v>2.255068538898901E-3</v>
      </c>
      <c r="AC403" s="5">
        <f t="shared" si="524"/>
        <v>3.5617233797639636E-5</v>
      </c>
      <c r="AD403" s="5">
        <f t="shared" si="525"/>
        <v>2.0387157772694418E-2</v>
      </c>
      <c r="AE403" s="5">
        <f t="shared" si="526"/>
        <v>9.2254034938049571E-3</v>
      </c>
      <c r="AF403" s="5">
        <f t="shared" si="527"/>
        <v>2.0872960952285943E-3</v>
      </c>
      <c r="AG403" s="5">
        <f t="shared" si="528"/>
        <v>3.1484115154292687E-4</v>
      </c>
      <c r="AH403" s="5">
        <f t="shared" si="529"/>
        <v>3.0454077207567255E-4</v>
      </c>
      <c r="AI403" s="5">
        <f t="shared" si="530"/>
        <v>3.9418667602080242E-4</v>
      </c>
      <c r="AJ403" s="5">
        <f t="shared" si="531"/>
        <v>2.551105628538291E-4</v>
      </c>
      <c r="AK403" s="5">
        <f t="shared" si="532"/>
        <v>1.1006866076174009E-4</v>
      </c>
      <c r="AL403" s="5">
        <f t="shared" si="533"/>
        <v>8.3445968720220582E-7</v>
      </c>
      <c r="AM403" s="5">
        <f t="shared" si="534"/>
        <v>5.2776814750658072E-3</v>
      </c>
      <c r="AN403" s="5">
        <f t="shared" si="535"/>
        <v>2.3882064220091125E-3</v>
      </c>
      <c r="AO403" s="5">
        <f t="shared" si="536"/>
        <v>5.40344272487044E-4</v>
      </c>
      <c r="AP403" s="5">
        <f t="shared" si="537"/>
        <v>8.1503823711611285E-5</v>
      </c>
      <c r="AQ403" s="5">
        <f t="shared" si="538"/>
        <v>9.2203345411226024E-6</v>
      </c>
      <c r="AR403" s="5">
        <f t="shared" si="539"/>
        <v>2.756158101131581E-5</v>
      </c>
      <c r="AS403" s="5">
        <f t="shared" si="540"/>
        <v>3.5674724046568867E-5</v>
      </c>
      <c r="AT403" s="5">
        <f t="shared" si="541"/>
        <v>2.3088043013140626E-5</v>
      </c>
      <c r="AU403" s="5">
        <f t="shared" si="542"/>
        <v>9.9614455224337865E-6</v>
      </c>
      <c r="AV403" s="5">
        <f t="shared" si="543"/>
        <v>3.2234346423364771E-6</v>
      </c>
      <c r="AW403" s="5">
        <f t="shared" si="544"/>
        <v>1.3576506825354196E-8</v>
      </c>
      <c r="AX403" s="5">
        <f t="shared" si="545"/>
        <v>1.1385403359804849E-3</v>
      </c>
      <c r="AY403" s="5">
        <f t="shared" si="546"/>
        <v>5.1520148666628319E-4</v>
      </c>
      <c r="AZ403" s="5">
        <f t="shared" si="547"/>
        <v>1.1656704794501808E-4</v>
      </c>
      <c r="BA403" s="5">
        <f t="shared" si="548"/>
        <v>1.7582605405559277E-5</v>
      </c>
      <c r="BB403" s="5">
        <f t="shared" si="549"/>
        <v>1.9890785065181113E-6</v>
      </c>
      <c r="BC403" s="5">
        <f t="shared" si="550"/>
        <v>1.8001579237358642E-7</v>
      </c>
      <c r="BD403" s="5">
        <f t="shared" si="551"/>
        <v>2.0786509215876234E-6</v>
      </c>
      <c r="BE403" s="5">
        <f t="shared" si="552"/>
        <v>2.6905313590805611E-6</v>
      </c>
      <c r="BF403" s="5">
        <f t="shared" si="553"/>
        <v>1.741263749246302E-6</v>
      </c>
      <c r="BG403" s="5">
        <f t="shared" si="554"/>
        <v>7.5127649270376015E-7</v>
      </c>
      <c r="BH403" s="5">
        <f t="shared" si="555"/>
        <v>2.4310635109137041E-7</v>
      </c>
      <c r="BI403" s="5">
        <f t="shared" si="556"/>
        <v>6.2933632040862975E-8</v>
      </c>
      <c r="BJ403" s="8">
        <f t="shared" si="557"/>
        <v>0.57779699379030669</v>
      </c>
      <c r="BK403" s="8">
        <f t="shared" si="558"/>
        <v>0.29289320310107714</v>
      </c>
      <c r="BL403" s="8">
        <f t="shared" si="559"/>
        <v>0.12673907501240841</v>
      </c>
      <c r="BM403" s="8">
        <f t="shared" si="560"/>
        <v>0.25480498009981678</v>
      </c>
      <c r="BN403" s="8">
        <f t="shared" si="561"/>
        <v>0.74480111439403718</v>
      </c>
    </row>
    <row r="404" spans="1:66" x14ac:dyDescent="0.25">
      <c r="A404" t="s">
        <v>19</v>
      </c>
      <c r="B404" t="s">
        <v>152</v>
      </c>
      <c r="C404" t="s">
        <v>141</v>
      </c>
      <c r="D404" t="s">
        <v>541</v>
      </c>
      <c r="E404">
        <f>VLOOKUP(A404,home!$A$2:$E$405,3,FALSE)</f>
        <v>1.5815789473684201</v>
      </c>
      <c r="F404">
        <f>VLOOKUP(B404,home!$B$2:$E$405,3,FALSE)</f>
        <v>1.38</v>
      </c>
      <c r="G404">
        <f>VLOOKUP(C404,away!$B$2:$E$405,4,FALSE)</f>
        <v>1.06</v>
      </c>
      <c r="H404">
        <f>VLOOKUP(A404,away!$A$2:$E$405,3,FALSE)</f>
        <v>1.22631578947368</v>
      </c>
      <c r="I404">
        <f>VLOOKUP(C404,away!$B$2:$E$405,3,FALSE)</f>
        <v>0.7</v>
      </c>
      <c r="J404">
        <f>VLOOKUP(B404,home!$B$2:$E$405,4,FALSE)</f>
        <v>0.97</v>
      </c>
      <c r="K404" s="3">
        <f t="shared" si="506"/>
        <v>2.3135336842105247</v>
      </c>
      <c r="L404" s="3">
        <f t="shared" si="507"/>
        <v>0.83266842105262873</v>
      </c>
      <c r="M404" s="5">
        <f t="shared" si="508"/>
        <v>4.3015184175382873E-2</v>
      </c>
      <c r="N404" s="5">
        <f t="shared" si="509"/>
        <v>9.9517077522267794E-2</v>
      </c>
      <c r="O404" s="5">
        <f t="shared" si="510"/>
        <v>3.5817385488604081E-2</v>
      </c>
      <c r="P404" s="5">
        <f t="shared" si="511"/>
        <v>8.2864727808238767E-2</v>
      </c>
      <c r="Q404" s="5">
        <f t="shared" si="512"/>
        <v>0.11511805550097833</v>
      </c>
      <c r="R404" s="5">
        <f t="shared" si="513"/>
        <v>1.4912002910514645E-2</v>
      </c>
      <c r="S404" s="5">
        <f t="shared" si="514"/>
        <v>3.9907786322249207E-2</v>
      </c>
      <c r="T404" s="5">
        <f t="shared" si="515"/>
        <v>9.5855169508648502E-2</v>
      </c>
      <c r="U404" s="5">
        <f t="shared" si="516"/>
        <v>3.4499421032521009E-2</v>
      </c>
      <c r="V404" s="5">
        <f t="shared" si="517"/>
        <v>8.5420685080757185E-3</v>
      </c>
      <c r="W404" s="5">
        <f t="shared" si="518"/>
        <v>8.8776499687443347E-2</v>
      </c>
      <c r="X404" s="5">
        <f t="shared" si="519"/>
        <v>7.392138782132264E-2</v>
      </c>
      <c r="Y404" s="5">
        <f t="shared" si="520"/>
        <v>3.0776002639599863E-2</v>
      </c>
      <c r="Z404" s="5">
        <f t="shared" si="521"/>
        <v>4.1389179727434784E-3</v>
      </c>
      <c r="AA404" s="5">
        <f t="shared" si="522"/>
        <v>9.5755261461263758E-3</v>
      </c>
      <c r="AB404" s="5">
        <f t="shared" si="523"/>
        <v>1.1076651141550983E-2</v>
      </c>
      <c r="AC404" s="5">
        <f t="shared" si="524"/>
        <v>1.0284684864927734E-3</v>
      </c>
      <c r="AD404" s="5">
        <f t="shared" si="525"/>
        <v>5.1346855598301336E-2</v>
      </c>
      <c r="AE404" s="5">
        <f t="shared" si="526"/>
        <v>4.2754905177054901E-2</v>
      </c>
      <c r="AF404" s="5">
        <f t="shared" si="527"/>
        <v>1.7800329693016582E-2</v>
      </c>
      <c r="AG404" s="5">
        <f t="shared" si="528"/>
        <v>4.9405908065667812E-3</v>
      </c>
      <c r="AH404" s="5">
        <f t="shared" si="529"/>
        <v>8.615865733076647E-4</v>
      </c>
      <c r="AI404" s="5">
        <f t="shared" si="530"/>
        <v>1.9933095592108026E-3</v>
      </c>
      <c r="AJ404" s="5">
        <f t="shared" si="531"/>
        <v>2.305794404146513E-3</v>
      </c>
      <c r="AK404" s="5">
        <f t="shared" si="532"/>
        <v>1.7781776742856979E-3</v>
      </c>
      <c r="AL404" s="5">
        <f t="shared" si="533"/>
        <v>7.924993262388277E-5</v>
      </c>
      <c r="AM404" s="5">
        <f t="shared" si="534"/>
        <v>2.3758536000992782E-2</v>
      </c>
      <c r="AN404" s="5">
        <f t="shared" si="535"/>
        <v>1.9782982658468697E-2</v>
      </c>
      <c r="AO404" s="5">
        <f t="shared" si="536"/>
        <v>8.236332466969332E-3</v>
      </c>
      <c r="AP404" s="5">
        <f t="shared" si="537"/>
        <v>2.2860446501786189E-3</v>
      </c>
      <c r="AQ404" s="5">
        <f t="shared" si="538"/>
        <v>4.758792973300098E-4</v>
      </c>
      <c r="AR404" s="5">
        <f t="shared" si="539"/>
        <v>1.4348318631924768E-4</v>
      </c>
      <c r="AS404" s="5">
        <f t="shared" si="540"/>
        <v>3.3195318466743419E-4</v>
      </c>
      <c r="AT404" s="5">
        <f t="shared" si="541"/>
        <v>3.8399243715453294E-4</v>
      </c>
      <c r="AU404" s="5">
        <f t="shared" si="542"/>
        <v>2.9612647927970166E-4</v>
      </c>
      <c r="AV404" s="5">
        <f t="shared" si="543"/>
        <v>1.7127464615006497E-4</v>
      </c>
      <c r="AW404" s="5">
        <f t="shared" si="544"/>
        <v>4.2407661268609136E-6</v>
      </c>
      <c r="AX404" s="5">
        <f t="shared" si="545"/>
        <v>9.1610288876375345E-3</v>
      </c>
      <c r="AY404" s="5">
        <f t="shared" si="546"/>
        <v>7.6280994590866655E-3</v>
      </c>
      <c r="AZ404" s="5">
        <f t="shared" si="547"/>
        <v>3.1758387661150519E-3</v>
      </c>
      <c r="BA404" s="5">
        <f t="shared" si="548"/>
        <v>8.8147355029958316E-4</v>
      </c>
      <c r="BB404" s="5">
        <f t="shared" si="549"/>
        <v>1.8349379733190218E-4</v>
      </c>
      <c r="BC404" s="5">
        <f t="shared" si="550"/>
        <v>3.055789809946122E-5</v>
      </c>
      <c r="BD404" s="5">
        <f t="shared" si="551"/>
        <v>1.9912319700008005E-5</v>
      </c>
      <c r="BE404" s="5">
        <f t="shared" si="552"/>
        <v>4.6067822356737324E-5</v>
      </c>
      <c r="BF404" s="5">
        <f t="shared" si="553"/>
        <v>5.328972939026925E-5</v>
      </c>
      <c r="BG404" s="5">
        <f t="shared" si="554"/>
        <v>4.1095861322283833E-5</v>
      </c>
      <c r="BH404" s="5">
        <f t="shared" si="555"/>
        <v>2.3769164862687035E-5</v>
      </c>
      <c r="BI404" s="5">
        <f t="shared" si="556"/>
        <v>1.0998152711075939E-5</v>
      </c>
      <c r="BJ404" s="8">
        <f t="shared" si="557"/>
        <v>0.69640714138770965</v>
      </c>
      <c r="BK404" s="8">
        <f t="shared" si="558"/>
        <v>0.18306558469214984</v>
      </c>
      <c r="BL404" s="8">
        <f t="shared" si="559"/>
        <v>0.11434181791418183</v>
      </c>
      <c r="BM404" s="8">
        <f t="shared" si="560"/>
        <v>0.59908516986783833</v>
      </c>
      <c r="BN404" s="8">
        <f t="shared" si="561"/>
        <v>0.39124443340598647</v>
      </c>
    </row>
    <row r="405" spans="1:66" x14ac:dyDescent="0.25">
      <c r="A405" t="s">
        <v>19</v>
      </c>
      <c r="B405" t="s">
        <v>252</v>
      </c>
      <c r="C405" t="s">
        <v>154</v>
      </c>
      <c r="D405" t="s">
        <v>541</v>
      </c>
      <c r="E405">
        <f>VLOOKUP(A405,home!$A$2:$E$405,3,FALSE)</f>
        <v>1.5815789473684201</v>
      </c>
      <c r="F405">
        <f>VLOOKUP(B405,home!$B$2:$E$405,3,FALSE)</f>
        <v>0.83</v>
      </c>
      <c r="G405">
        <f>VLOOKUP(C405,away!$B$2:$E$405,4,FALSE)</f>
        <v>1.2</v>
      </c>
      <c r="H405">
        <f>VLOOKUP(A405,away!$A$2:$E$405,3,FALSE)</f>
        <v>1.22631578947368</v>
      </c>
      <c r="I405">
        <f>VLOOKUP(C405,away!$B$2:$E$405,3,FALSE)</f>
        <v>0.53</v>
      </c>
      <c r="J405">
        <f>VLOOKUP(B405,home!$B$2:$E$405,4,FALSE)</f>
        <v>0.99</v>
      </c>
      <c r="K405" s="3">
        <f t="shared" si="506"/>
        <v>1.5752526315789461</v>
      </c>
      <c r="L405" s="3">
        <f t="shared" si="507"/>
        <v>0.64344789473683994</v>
      </c>
      <c r="M405" s="5">
        <f t="shared" si="508"/>
        <v>0.1087503352438761</v>
      </c>
      <c r="N405" s="5">
        <f t="shared" si="509"/>
        <v>0.17130925177800843</v>
      </c>
      <c r="O405" s="5">
        <f t="shared" si="510"/>
        <v>6.997517426459765E-2</v>
      </c>
      <c r="P405" s="5">
        <f t="shared" si="511"/>
        <v>0.11022857740550278</v>
      </c>
      <c r="Q405" s="5">
        <f t="shared" si="512"/>
        <v>0.13492767483856408</v>
      </c>
      <c r="R405" s="5">
        <f t="shared" si="513"/>
        <v>2.2512689282199426E-2</v>
      </c>
      <c r="S405" s="5">
        <f t="shared" si="514"/>
        <v>2.7931728324315966E-2</v>
      </c>
      <c r="T405" s="5">
        <f t="shared" si="515"/>
        <v>8.6818928316610949E-2</v>
      </c>
      <c r="U405" s="5">
        <f t="shared" si="516"/>
        <v>3.5463173035703781E-2</v>
      </c>
      <c r="V405" s="5">
        <f t="shared" si="517"/>
        <v>3.1457115570283694E-3</v>
      </c>
      <c r="W405" s="5">
        <f t="shared" si="518"/>
        <v>7.0848391620758774E-2</v>
      </c>
      <c r="X405" s="5">
        <f t="shared" si="519"/>
        <v>4.5587248433868403E-2</v>
      </c>
      <c r="Y405" s="5">
        <f t="shared" si="520"/>
        <v>1.4666509515808963E-2</v>
      </c>
      <c r="Z405" s="5">
        <f t="shared" si="521"/>
        <v>4.8285808411652805E-3</v>
      </c>
      <c r="AA405" s="5">
        <f t="shared" si="522"/>
        <v>7.6062346768372901E-3</v>
      </c>
      <c r="AB405" s="5">
        <f t="shared" si="523"/>
        <v>5.9908705955474904E-3</v>
      </c>
      <c r="AC405" s="5">
        <f t="shared" si="524"/>
        <v>1.9927944881830396E-4</v>
      </c>
      <c r="AD405" s="5">
        <f t="shared" si="525"/>
        <v>2.7901028835934021E-2</v>
      </c>
      <c r="AE405" s="5">
        <f t="shared" si="526"/>
        <v>1.795285826547361E-2</v>
      </c>
      <c r="AF405" s="5">
        <f t="shared" si="527"/>
        <v>5.7758644277139349E-3</v>
      </c>
      <c r="AG405" s="5">
        <f t="shared" si="528"/>
        <v>1.2388226020993115E-3</v>
      </c>
      <c r="AH405" s="5">
        <f t="shared" si="529"/>
        <v>7.7673504420360971E-4</v>
      </c>
      <c r="AI405" s="5">
        <f t="shared" si="530"/>
        <v>1.2235539224213254E-3</v>
      </c>
      <c r="AJ405" s="5">
        <f t="shared" si="531"/>
        <v>9.6370326808646752E-4</v>
      </c>
      <c r="AK405" s="5">
        <f t="shared" si="532"/>
        <v>5.0602536970481267E-4</v>
      </c>
      <c r="AL405" s="5">
        <f t="shared" si="533"/>
        <v>8.0795300906923122E-6</v>
      </c>
      <c r="AM405" s="5">
        <f t="shared" si="534"/>
        <v>8.7902338195130179E-3</v>
      </c>
      <c r="AN405" s="5">
        <f t="shared" si="535"/>
        <v>5.6560574454102225E-3</v>
      </c>
      <c r="AO405" s="5">
        <f t="shared" si="536"/>
        <v>1.8196891278799182E-3</v>
      </c>
      <c r="AP405" s="5">
        <f t="shared" si="537"/>
        <v>3.9029171280328327E-4</v>
      </c>
      <c r="AQ405" s="5">
        <f t="shared" si="538"/>
        <v>6.2783095234126979E-5</v>
      </c>
      <c r="AR405" s="5">
        <f t="shared" si="539"/>
        <v>9.9957705792227863E-5</v>
      </c>
      <c r="AS405" s="5">
        <f t="shared" si="540"/>
        <v>1.5745863909580099E-4</v>
      </c>
      <c r="AT405" s="5">
        <f t="shared" si="541"/>
        <v>1.2401856780025006E-4</v>
      </c>
      <c r="AU405" s="5">
        <f t="shared" si="542"/>
        <v>6.5120191763998601E-5</v>
      </c>
      <c r="AV405" s="5">
        <f t="shared" si="543"/>
        <v>2.5645188361291119E-5</v>
      </c>
      <c r="AW405" s="5">
        <f t="shared" si="544"/>
        <v>2.2748208494784997E-7</v>
      </c>
      <c r="AX405" s="5">
        <f t="shared" si="545"/>
        <v>2.3078064927303534E-3</v>
      </c>
      <c r="AY405" s="5">
        <f t="shared" si="546"/>
        <v>1.4849532292073562E-3</v>
      </c>
      <c r="AZ405" s="5">
        <f t="shared" si="547"/>
        <v>4.7774501455807275E-4</v>
      </c>
      <c r="BA405" s="5">
        <f t="shared" si="548"/>
        <v>1.0246800794613763E-4</v>
      </c>
      <c r="BB405" s="5">
        <f t="shared" si="549"/>
        <v>1.6483205997705006E-5</v>
      </c>
      <c r="BC405" s="5">
        <f t="shared" si="550"/>
        <v>2.121216839547389E-6</v>
      </c>
      <c r="BD405" s="5">
        <f t="shared" si="551"/>
        <v>1.0719595892455568E-5</v>
      </c>
      <c r="BE405" s="5">
        <f t="shared" si="552"/>
        <v>1.6886071639053495E-5</v>
      </c>
      <c r="BF405" s="5">
        <f t="shared" si="553"/>
        <v>1.3299914393224816E-5</v>
      </c>
      <c r="BG405" s="5">
        <f t="shared" si="554"/>
        <v>6.9835750492340284E-6</v>
      </c>
      <c r="BH405" s="5">
        <f t="shared" si="555"/>
        <v>2.7502237435337449E-6</v>
      </c>
      <c r="BI405" s="5">
        <f t="shared" si="556"/>
        <v>8.6645943788648564E-7</v>
      </c>
      <c r="BJ405" s="8">
        <f t="shared" si="557"/>
        <v>0.59813721100296013</v>
      </c>
      <c r="BK405" s="8">
        <f t="shared" si="558"/>
        <v>0.25174866473883956</v>
      </c>
      <c r="BL405" s="8">
        <f t="shared" si="559"/>
        <v>0.14554186559227086</v>
      </c>
      <c r="BM405" s="8">
        <f t="shared" si="560"/>
        <v>0.38106789361536497</v>
      </c>
      <c r="BN405" s="8">
        <f t="shared" si="561"/>
        <v>0.61770370281274845</v>
      </c>
    </row>
    <row r="406" spans="1:66" x14ac:dyDescent="0.25">
      <c r="A406" t="s">
        <v>19</v>
      </c>
      <c r="B406" t="s">
        <v>146</v>
      </c>
      <c r="C406" t="s">
        <v>144</v>
      </c>
      <c r="D406" t="s">
        <v>541</v>
      </c>
      <c r="E406">
        <f>VLOOKUP(A406,home!$A$2:$E$405,3,FALSE)</f>
        <v>1.5815789473684201</v>
      </c>
      <c r="F406">
        <f>VLOOKUP(B406,home!$B$2:$E$405,3,FALSE)</f>
        <v>0.63</v>
      </c>
      <c r="G406">
        <f>VLOOKUP(C406,away!$B$2:$E$405,4,FALSE)</f>
        <v>0.79</v>
      </c>
      <c r="H406">
        <f>VLOOKUP(A406,away!$A$2:$E$405,3,FALSE)</f>
        <v>1.22631578947368</v>
      </c>
      <c r="I406">
        <f>VLOOKUP(C406,away!$B$2:$E$405,3,FALSE)</f>
        <v>1.26</v>
      </c>
      <c r="J406">
        <f>VLOOKUP(B406,home!$B$2:$E$405,4,FALSE)</f>
        <v>0.82</v>
      </c>
      <c r="K406" s="3">
        <f t="shared" si="506"/>
        <v>0.78715184210526268</v>
      </c>
      <c r="L406" s="3">
        <f t="shared" si="507"/>
        <v>1.2670294736842063</v>
      </c>
      <c r="M406" s="5">
        <f t="shared" si="508"/>
        <v>0.12819774609793513</v>
      </c>
      <c r="N406" s="5">
        <f t="shared" si="509"/>
        <v>0.10091109199473239</v>
      </c>
      <c r="O406" s="5">
        <f t="shared" si="510"/>
        <v>0.16243032276596828</v>
      </c>
      <c r="P406" s="5">
        <f t="shared" si="511"/>
        <v>0.12785732777898431</v>
      </c>
      <c r="Q406" s="5">
        <f t="shared" si="512"/>
        <v>3.9716175976253605E-2</v>
      </c>
      <c r="R406" s="5">
        <f t="shared" si="513"/>
        <v>0.10290200318226028</v>
      </c>
      <c r="S406" s="5">
        <f t="shared" si="514"/>
        <v>3.1879453353053019E-2</v>
      </c>
      <c r="T406" s="5">
        <f t="shared" si="515"/>
        <v>5.0321565543941932E-2</v>
      </c>
      <c r="U406" s="5">
        <f t="shared" si="516"/>
        <v>8.0999501361237777E-2</v>
      </c>
      <c r="V406" s="5">
        <f t="shared" si="517"/>
        <v>3.5327555721458206E-3</v>
      </c>
      <c r="W406" s="5">
        <f t="shared" si="518"/>
        <v>1.0420887027028269E-2</v>
      </c>
      <c r="X406" s="5">
        <f t="shared" si="519"/>
        <v>1.3203571005178202E-2</v>
      </c>
      <c r="Y406" s="5">
        <f t="shared" si="520"/>
        <v>8.3646568107214932E-3</v>
      </c>
      <c r="Z406" s="5">
        <f t="shared" si="521"/>
        <v>4.3459956977689909E-2</v>
      </c>
      <c r="AA406" s="5">
        <f t="shared" si="522"/>
        <v>3.4209585192804079E-2</v>
      </c>
      <c r="AB406" s="5">
        <f t="shared" si="523"/>
        <v>1.3464069001086321E-2</v>
      </c>
      <c r="AC406" s="5">
        <f t="shared" si="524"/>
        <v>2.202109148265658E-4</v>
      </c>
      <c r="AD406" s="5">
        <f t="shared" si="525"/>
        <v>2.0507051049240338E-3</v>
      </c>
      <c r="AE406" s="5">
        <f t="shared" si="526"/>
        <v>2.5983038097734138E-3</v>
      </c>
      <c r="AF406" s="5">
        <f t="shared" si="527"/>
        <v>1.6460637542844384E-3</v>
      </c>
      <c r="AG406" s="5">
        <f t="shared" si="528"/>
        <v>6.9520376408055342E-4</v>
      </c>
      <c r="AH406" s="5">
        <f t="shared" si="529"/>
        <v>1.376626160394518E-2</v>
      </c>
      <c r="AI406" s="5">
        <f t="shared" si="530"/>
        <v>1.0836138180448396E-2</v>
      </c>
      <c r="AJ406" s="5">
        <f t="shared" si="531"/>
        <v>4.264843065023562E-3</v>
      </c>
      <c r="AK406" s="5">
        <f t="shared" si="532"/>
        <v>1.119026358307717E-3</v>
      </c>
      <c r="AL406" s="5">
        <f t="shared" si="533"/>
        <v>8.7850465314674284E-6</v>
      </c>
      <c r="AM406" s="5">
        <f t="shared" si="534"/>
        <v>3.2284326019112392E-4</v>
      </c>
      <c r="AN406" s="5">
        <f t="shared" si="535"/>
        <v>4.0905192604245307E-4</v>
      </c>
      <c r="AO406" s="5">
        <f t="shared" si="536"/>
        <v>2.5914042328154007E-4</v>
      </c>
      <c r="AP406" s="5">
        <f t="shared" si="537"/>
        <v>1.0944618470690404E-4</v>
      </c>
      <c r="AQ406" s="5">
        <f t="shared" si="538"/>
        <v>3.4667885451483278E-5</v>
      </c>
      <c r="AR406" s="5">
        <f t="shared" si="539"/>
        <v>3.4884518389291463E-3</v>
      </c>
      <c r="AS406" s="5">
        <f t="shared" si="540"/>
        <v>2.7459412911085682E-3</v>
      </c>
      <c r="AT406" s="5">
        <f t="shared" si="541"/>
        <v>1.0807363728045063E-3</v>
      </c>
      <c r="AU406" s="5">
        <f t="shared" si="542"/>
        <v>2.8356787556107571E-4</v>
      </c>
      <c r="AV406" s="5">
        <f t="shared" si="543"/>
        <v>5.5802743902444153E-5</v>
      </c>
      <c r="AW406" s="5">
        <f t="shared" si="544"/>
        <v>2.4338107167252962E-7</v>
      </c>
      <c r="AX406" s="5">
        <f t="shared" si="545"/>
        <v>4.2354444495118618E-5</v>
      </c>
      <c r="AY406" s="5">
        <f t="shared" si="546"/>
        <v>5.3664329516837082E-5</v>
      </c>
      <c r="AZ406" s="5">
        <f t="shared" si="547"/>
        <v>3.3997143591666952E-5</v>
      </c>
      <c r="BA406" s="5">
        <f t="shared" si="548"/>
        <v>1.4358460983905384E-5</v>
      </c>
      <c r="BB406" s="5">
        <f t="shared" si="549"/>
        <v>4.5481483158382151E-6</v>
      </c>
      <c r="BC406" s="5">
        <f t="shared" si="550"/>
        <v>1.1525275933708387E-6</v>
      </c>
      <c r="BD406" s="5">
        <f t="shared" si="551"/>
        <v>7.3666188290851583E-4</v>
      </c>
      <c r="BE406" s="5">
        <f t="shared" si="552"/>
        <v>5.7986475814016949E-4</v>
      </c>
      <c r="BF406" s="5">
        <f t="shared" si="553"/>
        <v>2.2822080627097848E-4</v>
      </c>
      <c r="BG406" s="5">
        <f t="shared" si="554"/>
        <v>5.9881476020982999E-5</v>
      </c>
      <c r="BH406" s="5">
        <f t="shared" si="555"/>
        <v>1.1783953539474721E-5</v>
      </c>
      <c r="BI406" s="5">
        <f t="shared" si="556"/>
        <v>1.8551521471760717E-6</v>
      </c>
      <c r="BJ406" s="8">
        <f t="shared" si="557"/>
        <v>0.23121344952508857</v>
      </c>
      <c r="BK406" s="8">
        <f t="shared" si="558"/>
        <v>0.29174994309299312</v>
      </c>
      <c r="BL406" s="8">
        <f t="shared" si="559"/>
        <v>0.43326451886241452</v>
      </c>
      <c r="BM406" s="8">
        <f t="shared" si="560"/>
        <v>0.33761977971360707</v>
      </c>
      <c r="BN406" s="8">
        <f t="shared" si="561"/>
        <v>0.66201466779613405</v>
      </c>
    </row>
    <row r="407" spans="1:66" x14ac:dyDescent="0.25">
      <c r="A407" t="s">
        <v>19</v>
      </c>
      <c r="B407" t="s">
        <v>247</v>
      </c>
      <c r="C407" t="s">
        <v>249</v>
      </c>
      <c r="D407" t="s">
        <v>541</v>
      </c>
      <c r="E407">
        <f>VLOOKUP(A407,home!$A$2:$E$405,3,FALSE)</f>
        <v>1.5815789473684201</v>
      </c>
      <c r="F407">
        <f>VLOOKUP(B407,home!$B$2:$E$405,3,FALSE)</f>
        <v>0.9</v>
      </c>
      <c r="G407">
        <f>VLOOKUP(C407,away!$B$2:$E$405,4,FALSE)</f>
        <v>0.83</v>
      </c>
      <c r="H407">
        <f>VLOOKUP(A407,away!$A$2:$E$405,3,FALSE)</f>
        <v>1.22631578947368</v>
      </c>
      <c r="I407">
        <f>VLOOKUP(C407,away!$B$2:$E$405,3,FALSE)</f>
        <v>0.8</v>
      </c>
      <c r="J407">
        <f>VLOOKUP(B407,home!$B$2:$E$405,4,FALSE)</f>
        <v>0.9</v>
      </c>
      <c r="K407" s="3">
        <f t="shared" si="506"/>
        <v>1.1814394736842098</v>
      </c>
      <c r="L407" s="3">
        <f t="shared" si="507"/>
        <v>0.88294736842104971</v>
      </c>
      <c r="M407" s="5">
        <f t="shared" si="508"/>
        <v>0.12689607404839492</v>
      </c>
      <c r="N407" s="5">
        <f t="shared" si="509"/>
        <v>0.14992003093632819</v>
      </c>
      <c r="O407" s="5">
        <f t="shared" si="510"/>
        <v>0.11204255464399293</v>
      </c>
      <c r="P407" s="5">
        <f t="shared" si="511"/>
        <v>0.13237149678883334</v>
      </c>
      <c r="Q407" s="5">
        <f t="shared" si="512"/>
        <v>8.8560721222068026E-2</v>
      </c>
      <c r="R407" s="5">
        <f t="shared" si="513"/>
        <v>4.9463839387042602E-2</v>
      </c>
      <c r="S407" s="5">
        <f t="shared" si="514"/>
        <v>3.452079446412501E-2</v>
      </c>
      <c r="T407" s="5">
        <f t="shared" si="515"/>
        <v>7.8194455748495165E-2</v>
      </c>
      <c r="U407" s="5">
        <f t="shared" si="516"/>
        <v>5.8438532371827903E-2</v>
      </c>
      <c r="V407" s="5">
        <f t="shared" si="517"/>
        <v>4.0011475425623432E-3</v>
      </c>
      <c r="W407" s="5">
        <f t="shared" si="518"/>
        <v>3.4876377289898015E-2</v>
      </c>
      <c r="X407" s="5">
        <f t="shared" si="519"/>
        <v>3.0794005548175112E-2</v>
      </c>
      <c r="Y407" s="5">
        <f t="shared" si="520"/>
        <v>1.3594743080952208E-2</v>
      </c>
      <c r="Z407" s="5">
        <f t="shared" si="521"/>
        <v>1.4557988939596917E-2</v>
      </c>
      <c r="AA407" s="5">
        <f t="shared" si="522"/>
        <v>1.719938279069793E-2</v>
      </c>
      <c r="AB407" s="5">
        <f t="shared" si="523"/>
        <v>1.0160014875967708E-2</v>
      </c>
      <c r="AC407" s="5">
        <f t="shared" si="524"/>
        <v>2.6086203466780888E-4</v>
      </c>
      <c r="AD407" s="5">
        <f t="shared" si="525"/>
        <v>1.0301082207347264E-2</v>
      </c>
      <c r="AE407" s="5">
        <f t="shared" si="526"/>
        <v>9.0953134268661629E-3</v>
      </c>
      <c r="AF407" s="5">
        <f t="shared" si="527"/>
        <v>4.0153415276080592E-3</v>
      </c>
      <c r="AG407" s="5">
        <f t="shared" si="528"/>
        <v>1.1817784117044315E-3</v>
      </c>
      <c r="AH407" s="5">
        <f t="shared" si="529"/>
        <v>3.2134845059299611E-3</v>
      </c>
      <c r="AI407" s="5">
        <f t="shared" si="530"/>
        <v>3.796537443378256E-3</v>
      </c>
      <c r="AJ407" s="5">
        <f t="shared" si="531"/>
        <v>2.2426895994636011E-3</v>
      </c>
      <c r="AK407" s="5">
        <f t="shared" si="532"/>
        <v>8.8320067334244257E-4</v>
      </c>
      <c r="AL407" s="5">
        <f t="shared" si="533"/>
        <v>1.0884717511808683E-5</v>
      </c>
      <c r="AM407" s="5">
        <f t="shared" si="534"/>
        <v>2.4340210282852246E-3</v>
      </c>
      <c r="AN407" s="5">
        <f t="shared" si="535"/>
        <v>2.1491124616059365E-3</v>
      </c>
      <c r="AO407" s="5">
        <f t="shared" si="536"/>
        <v>9.4877659620792279E-4</v>
      </c>
      <c r="AP407" s="5">
        <f t="shared" si="537"/>
        <v>2.7923993294708886E-4</v>
      </c>
      <c r="AQ407" s="5">
        <f t="shared" si="538"/>
        <v>6.1638540988425615E-5</v>
      </c>
      <c r="AR407" s="5">
        <f t="shared" si="539"/>
        <v>5.674675375945354E-4</v>
      </c>
      <c r="AS407" s="5">
        <f t="shared" si="540"/>
        <v>6.7042854894856243E-4</v>
      </c>
      <c r="AT407" s="5">
        <f t="shared" si="541"/>
        <v>3.9603537600632903E-4</v>
      </c>
      <c r="AU407" s="5">
        <f t="shared" si="542"/>
        <v>1.559639420630818E-4</v>
      </c>
      <c r="AV407" s="5">
        <f t="shared" si="543"/>
        <v>4.6065489406180506E-5</v>
      </c>
      <c r="AW407" s="5">
        <f t="shared" si="544"/>
        <v>3.1539946719011962E-7</v>
      </c>
      <c r="AX407" s="5">
        <f t="shared" si="545"/>
        <v>4.7927475376559965E-4</v>
      </c>
      <c r="AY407" s="5">
        <f t="shared" si="546"/>
        <v>4.2317438258798274E-4</v>
      </c>
      <c r="AZ407" s="5">
        <f t="shared" si="547"/>
        <v>1.8682035374463089E-4</v>
      </c>
      <c r="BA407" s="5">
        <f t="shared" si="548"/>
        <v>5.4984179902103835E-5</v>
      </c>
      <c r="BB407" s="5">
        <f t="shared" si="549"/>
        <v>1.2137034237338036E-5</v>
      </c>
      <c r="BC407" s="5">
        <f t="shared" si="550"/>
        <v>2.1432724880587608E-6</v>
      </c>
      <c r="BD407" s="5">
        <f t="shared" si="551"/>
        <v>8.3507328163911313E-5</v>
      </c>
      <c r="BE407" s="5">
        <f t="shared" si="552"/>
        <v>9.8658853834745979E-5</v>
      </c>
      <c r="BF407" s="5">
        <f t="shared" si="553"/>
        <v>5.8279732174404834E-5</v>
      </c>
      <c r="BG407" s="5">
        <f t="shared" si="554"/>
        <v>2.2951325368861846E-5</v>
      </c>
      <c r="BH407" s="5">
        <f t="shared" si="555"/>
        <v>6.7789004410358005E-6</v>
      </c>
      <c r="BI407" s="5">
        <f t="shared" si="556"/>
        <v>1.6017721138429981E-6</v>
      </c>
      <c r="BJ407" s="8">
        <f t="shared" si="557"/>
        <v>0.42756517193620291</v>
      </c>
      <c r="BK407" s="8">
        <f t="shared" si="558"/>
        <v>0.29848443397868329</v>
      </c>
      <c r="BL407" s="8">
        <f t="shared" si="559"/>
        <v>0.2595479750977589</v>
      </c>
      <c r="BM407" s="8">
        <f t="shared" si="560"/>
        <v>0.34047799394246109</v>
      </c>
      <c r="BN407" s="8">
        <f t="shared" si="561"/>
        <v>0.65925471702665994</v>
      </c>
    </row>
    <row r="408" spans="1:66" x14ac:dyDescent="0.25">
      <c r="A408" t="s">
        <v>19</v>
      </c>
      <c r="B408" t="s">
        <v>243</v>
      </c>
      <c r="C408" t="s">
        <v>139</v>
      </c>
      <c r="D408" t="s">
        <v>541</v>
      </c>
      <c r="E408">
        <f>VLOOKUP(A408,home!$A$2:$E$405,3,FALSE)</f>
        <v>1.5815789473684201</v>
      </c>
      <c r="F408">
        <f>VLOOKUP(B408,home!$B$2:$E$405,3,FALSE)</f>
        <v>0.93</v>
      </c>
      <c r="G408">
        <f>VLOOKUP(C408,away!$B$2:$E$405,4,FALSE)</f>
        <v>0.53</v>
      </c>
      <c r="H408">
        <f>VLOOKUP(A408,away!$A$2:$E$405,3,FALSE)</f>
        <v>1.22631578947368</v>
      </c>
      <c r="I408">
        <f>VLOOKUP(C408,away!$B$2:$E$405,3,FALSE)</f>
        <v>1</v>
      </c>
      <c r="J408">
        <f>VLOOKUP(B408,home!$B$2:$E$405,4,FALSE)</f>
        <v>1.24</v>
      </c>
      <c r="K408" s="3">
        <f t="shared" si="506"/>
        <v>0.7795602631578944</v>
      </c>
      <c r="L408" s="3">
        <f t="shared" si="507"/>
        <v>1.5206315789473632</v>
      </c>
      <c r="M408" s="5">
        <f t="shared" si="508"/>
        <v>0.10023961169996812</v>
      </c>
      <c r="N408" s="5">
        <f t="shared" si="509"/>
        <v>7.8142818075672291E-2</v>
      </c>
      <c r="O408" s="5">
        <f t="shared" si="510"/>
        <v>0.1524275190123931</v>
      </c>
      <c r="P408" s="5">
        <f t="shared" si="511"/>
        <v>0.11882643683380609</v>
      </c>
      <c r="Q408" s="5">
        <f t="shared" si="512"/>
        <v>3.0458517911485284E-2</v>
      </c>
      <c r="R408" s="5">
        <f t="shared" si="513"/>
        <v>0.11589304945542228</v>
      </c>
      <c r="S408" s="5">
        <f t="shared" si="514"/>
        <v>3.5214926143371642E-2</v>
      </c>
      <c r="T408" s="5">
        <f t="shared" si="515"/>
        <v>4.6316184184138402E-2</v>
      </c>
      <c r="U408" s="5">
        <f t="shared" si="516"/>
        <v>9.0345616131639855E-2</v>
      </c>
      <c r="V408" s="5">
        <f t="shared" si="517"/>
        <v>4.6382907759362005E-3</v>
      </c>
      <c r="W408" s="5">
        <f t="shared" si="518"/>
        <v>7.9147500794923015E-3</v>
      </c>
      <c r="X408" s="5">
        <f t="shared" si="519"/>
        <v>1.2035418910352145E-2</v>
      </c>
      <c r="Y408" s="5">
        <f t="shared" si="520"/>
        <v>9.1507190304708705E-3</v>
      </c>
      <c r="Z408" s="5">
        <f t="shared" si="521"/>
        <v>5.8743543594141204E-2</v>
      </c>
      <c r="AA408" s="5">
        <f t="shared" si="522"/>
        <v>4.5794132303075955E-2</v>
      </c>
      <c r="AB408" s="5">
        <f t="shared" si="523"/>
        <v>1.7849642914636664E-2</v>
      </c>
      <c r="AC408" s="5">
        <f t="shared" si="524"/>
        <v>3.4364631191988643E-4</v>
      </c>
      <c r="AD408" s="5">
        <f t="shared" si="525"/>
        <v>1.5425061636994957E-3</v>
      </c>
      <c r="AE408" s="5">
        <f t="shared" si="526"/>
        <v>2.3455835832424036E-3</v>
      </c>
      <c r="AF408" s="5">
        <f t="shared" si="527"/>
        <v>1.7833842338694555E-3</v>
      </c>
      <c r="AG408" s="5">
        <f t="shared" si="528"/>
        <v>9.0395679447291446E-4</v>
      </c>
      <c r="AH408" s="5">
        <f t="shared" si="529"/>
        <v>2.233182186213056E-2</v>
      </c>
      <c r="AI408" s="5">
        <f t="shared" si="530"/>
        <v>1.7409000927637718E-2</v>
      </c>
      <c r="AJ408" s="5">
        <f t="shared" si="531"/>
        <v>6.785682672232644E-3</v>
      </c>
      <c r="AK408" s="5">
        <f t="shared" si="532"/>
        <v>1.7632828565572146E-3</v>
      </c>
      <c r="AL408" s="5">
        <f t="shared" si="533"/>
        <v>1.6294662792087331E-5</v>
      </c>
      <c r="AM408" s="5">
        <f t="shared" si="534"/>
        <v>2.4049530217925069E-4</v>
      </c>
      <c r="AN408" s="5">
        <f t="shared" si="535"/>
        <v>3.6570475108225716E-4</v>
      </c>
      <c r="AO408" s="5">
        <f t="shared" si="536"/>
        <v>2.780510965333826E-4</v>
      </c>
      <c r="AP408" s="5">
        <f t="shared" si="537"/>
        <v>1.4093775931653442E-4</v>
      </c>
      <c r="AQ408" s="5">
        <f t="shared" si="538"/>
        <v>5.3578601870701316E-5</v>
      </c>
      <c r="AR408" s="5">
        <f t="shared" si="539"/>
        <v>6.7916947077965636E-3</v>
      </c>
      <c r="AS408" s="5">
        <f t="shared" si="540"/>
        <v>5.2945353136979673E-3</v>
      </c>
      <c r="AT408" s="5">
        <f t="shared" si="541"/>
        <v>2.0637046712225762E-3</v>
      </c>
      <c r="AU408" s="5">
        <f t="shared" si="542"/>
        <v>5.3626071885948246E-4</v>
      </c>
      <c r="AV408" s="5">
        <f t="shared" si="543"/>
        <v>1.0451188677883492E-4</v>
      </c>
      <c r="AW408" s="5">
        <f t="shared" si="544"/>
        <v>5.3655787760153745E-7</v>
      </c>
      <c r="AX408" s="5">
        <f t="shared" si="545"/>
        <v>3.1246763509182322E-5</v>
      </c>
      <c r="AY408" s="5">
        <f t="shared" si="546"/>
        <v>4.7514815331962765E-5</v>
      </c>
      <c r="AZ408" s="5">
        <f t="shared" si="547"/>
        <v>3.6126264330817467E-5</v>
      </c>
      <c r="BA408" s="5">
        <f t="shared" si="548"/>
        <v>1.8311579456946921E-5</v>
      </c>
      <c r="BB408" s="5">
        <f t="shared" si="549"/>
        <v>6.961291495659327E-6</v>
      </c>
      <c r="BC408" s="5">
        <f t="shared" si="550"/>
        <v>2.1171119357114575E-6</v>
      </c>
      <c r="BD408" s="5">
        <f t="shared" si="551"/>
        <v>1.7212775745408578E-3</v>
      </c>
      <c r="BE408" s="5">
        <f t="shared" si="552"/>
        <v>1.3418395989768532E-3</v>
      </c>
      <c r="BF408" s="5">
        <f t="shared" si="553"/>
        <v>5.2302241544703956E-4</v>
      </c>
      <c r="BG408" s="5">
        <f t="shared" si="554"/>
        <v>1.3590916394112392E-4</v>
      </c>
      <c r="BH408" s="5">
        <f t="shared" si="555"/>
        <v>2.6487345901877988E-5</v>
      </c>
      <c r="BI408" s="5">
        <f t="shared" si="556"/>
        <v>4.1296964683244373E-6</v>
      </c>
      <c r="BJ408" s="8">
        <f t="shared" si="557"/>
        <v>0.19181488430393798</v>
      </c>
      <c r="BK408" s="8">
        <f t="shared" si="558"/>
        <v>0.25932672124312595</v>
      </c>
      <c r="BL408" s="8">
        <f t="shared" si="559"/>
        <v>0.48914312122935744</v>
      </c>
      <c r="BM408" s="8">
        <f t="shared" si="560"/>
        <v>0.40299333912436108</v>
      </c>
      <c r="BN408" s="8">
        <f t="shared" si="561"/>
        <v>0.59598795298874718</v>
      </c>
    </row>
    <row r="409" spans="1:66" x14ac:dyDescent="0.25">
      <c r="A409" t="s">
        <v>22</v>
      </c>
      <c r="B409" t="s">
        <v>256</v>
      </c>
      <c r="C409" t="s">
        <v>265</v>
      </c>
      <c r="D409" t="s">
        <v>541</v>
      </c>
      <c r="E409">
        <f>VLOOKUP(A409,home!$A$2:$E$405,3,FALSE)</f>
        <v>1.5026315789473701</v>
      </c>
      <c r="F409">
        <f>VLOOKUP(B409,home!$B$2:$E$405,3,FALSE)</f>
        <v>1.33</v>
      </c>
      <c r="G409">
        <f>VLOOKUP(C409,away!$B$2:$E$405,4,FALSE)</f>
        <v>0.8</v>
      </c>
      <c r="H409">
        <f>VLOOKUP(A409,away!$A$2:$E$405,3,FALSE)</f>
        <v>1.3631578947368399</v>
      </c>
      <c r="I409">
        <f>VLOOKUP(C409,away!$B$2:$E$405,3,FALSE)</f>
        <v>0.95</v>
      </c>
      <c r="J409">
        <f>VLOOKUP(B409,home!$B$2:$E$405,4,FALSE)</f>
        <v>0.77</v>
      </c>
      <c r="K409" s="3">
        <f t="shared" si="506"/>
        <v>1.598800000000002</v>
      </c>
      <c r="L409" s="3">
        <f t="shared" si="507"/>
        <v>0.99714999999999843</v>
      </c>
      <c r="M409" s="5">
        <f t="shared" si="508"/>
        <v>7.4574996165452379E-2</v>
      </c>
      <c r="N409" s="5">
        <f t="shared" si="509"/>
        <v>0.11923050386932539</v>
      </c>
      <c r="O409" s="5">
        <f t="shared" si="510"/>
        <v>7.4362457426380701E-2</v>
      </c>
      <c r="P409" s="5">
        <f t="shared" si="511"/>
        <v>0.11889069693329762</v>
      </c>
      <c r="Q409" s="5">
        <f t="shared" si="512"/>
        <v>9.5312864793138871E-2</v>
      </c>
      <c r="R409" s="5">
        <f t="shared" si="513"/>
        <v>3.70752622113577E-2</v>
      </c>
      <c r="S409" s="5">
        <f t="shared" si="514"/>
        <v>4.7385177821280967E-2</v>
      </c>
      <c r="T409" s="5">
        <f t="shared" si="515"/>
        <v>9.5041223128478264E-2</v>
      </c>
      <c r="U409" s="5">
        <f t="shared" si="516"/>
        <v>5.9275929223518764E-2</v>
      </c>
      <c r="V409" s="5">
        <f t="shared" si="517"/>
        <v>8.3937231052341205E-3</v>
      </c>
      <c r="W409" s="5">
        <f t="shared" si="518"/>
        <v>5.0795402743756851E-2</v>
      </c>
      <c r="X409" s="5">
        <f t="shared" si="519"/>
        <v>5.0650635845937063E-2</v>
      </c>
      <c r="Y409" s="5">
        <f t="shared" si="520"/>
        <v>2.5253140766888029E-2</v>
      </c>
      <c r="Z409" s="5">
        <f t="shared" si="521"/>
        <v>1.2323199238018426E-2</v>
      </c>
      <c r="AA409" s="5">
        <f t="shared" si="522"/>
        <v>1.9702330941743881E-2</v>
      </c>
      <c r="AB409" s="5">
        <f t="shared" si="523"/>
        <v>1.5750043354830084E-2</v>
      </c>
      <c r="AC409" s="5">
        <f t="shared" si="524"/>
        <v>8.3635236436384178E-4</v>
      </c>
      <c r="AD409" s="5">
        <f t="shared" si="525"/>
        <v>2.0302922476679655E-2</v>
      </c>
      <c r="AE409" s="5">
        <f t="shared" si="526"/>
        <v>2.0245059147621081E-2</v>
      </c>
      <c r="AF409" s="5">
        <f t="shared" si="527"/>
        <v>1.0093680364525164E-2</v>
      </c>
      <c r="AG409" s="5">
        <f t="shared" si="528"/>
        <v>3.3549711251620843E-3</v>
      </c>
      <c r="AH409" s="5">
        <f t="shared" si="529"/>
        <v>3.0720195300475133E-3</v>
      </c>
      <c r="AI409" s="5">
        <f t="shared" si="530"/>
        <v>4.9115448246399695E-3</v>
      </c>
      <c r="AJ409" s="5">
        <f t="shared" si="531"/>
        <v>3.9262889328171976E-3</v>
      </c>
      <c r="AK409" s="5">
        <f t="shared" si="532"/>
        <v>2.0924502485960474E-3</v>
      </c>
      <c r="AL409" s="5">
        <f t="shared" si="533"/>
        <v>5.333397014753983E-5</v>
      </c>
      <c r="AM409" s="5">
        <f t="shared" si="534"/>
        <v>6.4920624911430878E-3</v>
      </c>
      <c r="AN409" s="5">
        <f t="shared" si="535"/>
        <v>6.4735601130433192E-3</v>
      </c>
      <c r="AO409" s="5">
        <f t="shared" si="536"/>
        <v>3.2275552333605674E-3</v>
      </c>
      <c r="AP409" s="5">
        <f t="shared" si="537"/>
        <v>1.0727855669818284E-3</v>
      </c>
      <c r="AQ409" s="5">
        <f t="shared" si="538"/>
        <v>2.6743203202898212E-4</v>
      </c>
      <c r="AR409" s="5">
        <f t="shared" si="539"/>
        <v>6.1265285487737472E-4</v>
      </c>
      <c r="AS409" s="5">
        <f t="shared" si="540"/>
        <v>9.7950938437794781E-4</v>
      </c>
      <c r="AT409" s="5">
        <f t="shared" si="541"/>
        <v>7.8301980187173268E-4</v>
      </c>
      <c r="AU409" s="5">
        <f t="shared" si="542"/>
        <v>4.1729735307750914E-4</v>
      </c>
      <c r="AV409" s="5">
        <f t="shared" si="543"/>
        <v>1.6679375202508073E-4</v>
      </c>
      <c r="AW409" s="5">
        <f t="shared" si="544"/>
        <v>2.3618703047275463E-6</v>
      </c>
      <c r="AX409" s="5">
        <f t="shared" si="545"/>
        <v>1.7299182518065958E-3</v>
      </c>
      <c r="AY409" s="5">
        <f t="shared" si="546"/>
        <v>1.7249879847889441E-3</v>
      </c>
      <c r="AZ409" s="5">
        <f t="shared" si="547"/>
        <v>8.600358845161463E-4</v>
      </c>
      <c r="BA409" s="5">
        <f t="shared" si="548"/>
        <v>2.8586159408175801E-4</v>
      </c>
      <c r="BB409" s="5">
        <f t="shared" si="549"/>
        <v>7.126172213465613E-5</v>
      </c>
      <c r="BC409" s="5">
        <f t="shared" si="550"/>
        <v>1.4211725245314453E-5</v>
      </c>
      <c r="BD409" s="5">
        <f t="shared" si="551"/>
        <v>1.0181779904016215E-4</v>
      </c>
      <c r="BE409" s="5">
        <f t="shared" si="552"/>
        <v>1.6278629710541145E-4</v>
      </c>
      <c r="BF409" s="5">
        <f t="shared" si="553"/>
        <v>1.301313659060661E-4</v>
      </c>
      <c r="BG409" s="5">
        <f t="shared" si="554"/>
        <v>6.9351342603539567E-5</v>
      </c>
      <c r="BH409" s="5">
        <f t="shared" si="555"/>
        <v>2.7719731638634819E-5</v>
      </c>
      <c r="BI409" s="5">
        <f t="shared" si="556"/>
        <v>8.8636613887698721E-6</v>
      </c>
      <c r="BJ409" s="8">
        <f t="shared" si="557"/>
        <v>0.51250007686064358</v>
      </c>
      <c r="BK409" s="8">
        <f t="shared" si="558"/>
        <v>0.2518592683445654</v>
      </c>
      <c r="BL409" s="8">
        <f t="shared" si="559"/>
        <v>0.22362827003784413</v>
      </c>
      <c r="BM409" s="8">
        <f t="shared" si="560"/>
        <v>0.47914140696763474</v>
      </c>
      <c r="BN409" s="8">
        <f t="shared" si="561"/>
        <v>0.51944678139895262</v>
      </c>
    </row>
    <row r="410" spans="1:66" x14ac:dyDescent="0.25">
      <c r="A410" t="s">
        <v>22</v>
      </c>
      <c r="B410" t="s">
        <v>23</v>
      </c>
      <c r="C410" t="s">
        <v>162</v>
      </c>
      <c r="D410" t="s">
        <v>541</v>
      </c>
      <c r="E410">
        <f>VLOOKUP(A410,home!$A$2:$E$405,3,FALSE)</f>
        <v>1.5026315789473701</v>
      </c>
      <c r="F410">
        <f>VLOOKUP(B410,home!$B$2:$E$405,3,FALSE)</f>
        <v>1.47</v>
      </c>
      <c r="G410">
        <f>VLOOKUP(C410,away!$B$2:$E$405,4,FALSE)</f>
        <v>1.0900000000000001</v>
      </c>
      <c r="H410">
        <f>VLOOKUP(A410,away!$A$2:$E$405,3,FALSE)</f>
        <v>1.3631578947368399</v>
      </c>
      <c r="I410">
        <f>VLOOKUP(C410,away!$B$2:$E$405,3,FALSE)</f>
        <v>0.67</v>
      </c>
      <c r="J410">
        <f>VLOOKUP(B410,home!$B$2:$E$405,4,FALSE)</f>
        <v>0.97</v>
      </c>
      <c r="K410" s="3">
        <f t="shared" si="506"/>
        <v>2.4076665789473712</v>
      </c>
      <c r="L410" s="3">
        <f t="shared" si="507"/>
        <v>0.88591631578947228</v>
      </c>
      <c r="M410" s="5">
        <f t="shared" si="508"/>
        <v>3.7120611606307648E-2</v>
      </c>
      <c r="N410" s="5">
        <f t="shared" si="509"/>
        <v>8.9374055954592815E-2</v>
      </c>
      <c r="O410" s="5">
        <f t="shared" si="510"/>
        <v>3.2885755474111995E-2</v>
      </c>
      <c r="P410" s="5">
        <f t="shared" si="511"/>
        <v>7.9177934378455009E-2</v>
      </c>
      <c r="Q410" s="5">
        <f t="shared" si="512"/>
        <v>0.10759146377342271</v>
      </c>
      <c r="R410" s="5">
        <f t="shared" si="513"/>
        <v>1.456701366578938E-2</v>
      </c>
      <c r="S410" s="5">
        <f t="shared" si="514"/>
        <v>4.2221457440733919E-2</v>
      </c>
      <c r="T410" s="5">
        <f t="shared" si="515"/>
        <v>9.5317033196547121E-2</v>
      </c>
      <c r="U410" s="5">
        <f t="shared" si="516"/>
        <v>3.5072511958190722E-2</v>
      </c>
      <c r="V410" s="5">
        <f t="shared" si="517"/>
        <v>1.0006443685849149E-2</v>
      </c>
      <c r="W410" s="5">
        <f t="shared" si="518"/>
        <v>8.6348123835765567E-2</v>
      </c>
      <c r="X410" s="5">
        <f t="shared" si="519"/>
        <v>7.649721174391455E-2</v>
      </c>
      <c r="Y410" s="5">
        <f t="shared" si="520"/>
        <v>3.3885063998167958E-2</v>
      </c>
      <c r="Z410" s="5">
        <f t="shared" si="521"/>
        <v>4.3017183596170084E-3</v>
      </c>
      <c r="AA410" s="5">
        <f t="shared" si="522"/>
        <v>1.0357103526494181E-2</v>
      </c>
      <c r="AB410" s="5">
        <f t="shared" si="523"/>
        <v>1.2468226007719E-2</v>
      </c>
      <c r="AC410" s="5">
        <f t="shared" si="524"/>
        <v>1.3339784610816477E-3</v>
      </c>
      <c r="AD410" s="5">
        <f t="shared" si="525"/>
        <v>5.1974372978545409E-2</v>
      </c>
      <c r="AE410" s="5">
        <f t="shared" si="526"/>
        <v>4.6044945024620844E-2</v>
      </c>
      <c r="AF410" s="5">
        <f t="shared" si="527"/>
        <v>2.039598402847044E-2</v>
      </c>
      <c r="AG410" s="5">
        <f t="shared" si="528"/>
        <v>6.0230450091344851E-3</v>
      </c>
      <c r="AH410" s="5">
        <f t="shared" si="529"/>
        <v>9.5274062017895787E-4</v>
      </c>
      <c r="AI410" s="5">
        <f t="shared" si="530"/>
        <v>2.2938817496104685E-3</v>
      </c>
      <c r="AJ410" s="5">
        <f t="shared" si="531"/>
        <v>2.7614512122972235E-3</v>
      </c>
      <c r="AK410" s="5">
        <f t="shared" si="532"/>
        <v>2.2162179310805758E-3</v>
      </c>
      <c r="AL410" s="5">
        <f t="shared" si="533"/>
        <v>1.1381456768438331E-4</v>
      </c>
      <c r="AM410" s="5">
        <f t="shared" si="534"/>
        <v>2.502739215643783E-2</v>
      </c>
      <c r="AN410" s="5">
        <f t="shared" si="535"/>
        <v>2.2172175053049737E-2</v>
      </c>
      <c r="AO410" s="5">
        <f t="shared" si="536"/>
        <v>9.8213458180185335E-3</v>
      </c>
      <c r="AP410" s="5">
        <f t="shared" si="537"/>
        <v>2.9002968343977741E-3</v>
      </c>
      <c r="AQ410" s="5">
        <f t="shared" si="538"/>
        <v>6.4235507155638609E-4</v>
      </c>
      <c r="AR410" s="5">
        <f t="shared" si="539"/>
        <v>1.6880969202638389E-4</v>
      </c>
      <c r="AS410" s="5">
        <f t="shared" si="540"/>
        <v>4.0643745369432305E-4</v>
      </c>
      <c r="AT410" s="5">
        <f t="shared" si="541"/>
        <v>4.8928293684614575E-4</v>
      </c>
      <c r="AU410" s="5">
        <f t="shared" si="542"/>
        <v>3.9267672489789416E-4</v>
      </c>
      <c r="AV410" s="5">
        <f t="shared" si="543"/>
        <v>2.363586567167927E-4</v>
      </c>
      <c r="AW410" s="5">
        <f t="shared" si="544"/>
        <v>6.7434850144721268E-6</v>
      </c>
      <c r="AX410" s="5">
        <f t="shared" si="545"/>
        <v>1.0042935942210823E-2</v>
      </c>
      <c r="AY410" s="5">
        <f t="shared" si="546"/>
        <v>8.8972008096330855E-3</v>
      </c>
      <c r="AZ410" s="5">
        <f t="shared" si="547"/>
        <v>3.9410876810546253E-3</v>
      </c>
      <c r="BA410" s="5">
        <f t="shared" si="548"/>
        <v>1.1638246262010632E-3</v>
      </c>
      <c r="BB410" s="5">
        <f t="shared" si="549"/>
        <v>2.5776280626727633E-4</v>
      </c>
      <c r="BC410" s="5">
        <f t="shared" si="550"/>
        <v>4.5671255135172196E-5</v>
      </c>
      <c r="BD410" s="5">
        <f t="shared" si="551"/>
        <v>2.4925210071594908E-5</v>
      </c>
      <c r="BE410" s="5">
        <f t="shared" si="552"/>
        <v>6.0011595262621474E-5</v>
      </c>
      <c r="BF410" s="5">
        <f t="shared" si="553"/>
        <v>7.2243956131565055E-5</v>
      </c>
      <c r="BG410" s="5">
        <f t="shared" si="554"/>
        <v>5.7979786236303075E-5</v>
      </c>
      <c r="BH410" s="5">
        <f t="shared" si="555"/>
        <v>3.4898998393914922E-5</v>
      </c>
      <c r="BI410" s="5">
        <f t="shared" si="556"/>
        <v>1.6805030414353394E-5</v>
      </c>
      <c r="BJ410" s="8">
        <f t="shared" si="557"/>
        <v>0.69836334759714425</v>
      </c>
      <c r="BK410" s="8">
        <f t="shared" si="558"/>
        <v>0.17887144094974486</v>
      </c>
      <c r="BL410" s="8">
        <f t="shared" si="559"/>
        <v>0.11553533218616442</v>
      </c>
      <c r="BM410" s="8">
        <f t="shared" si="560"/>
        <v>0.62746454691537212</v>
      </c>
      <c r="BN410" s="8">
        <f t="shared" si="561"/>
        <v>0.36071683485267958</v>
      </c>
    </row>
    <row r="411" spans="1:66" x14ac:dyDescent="0.25">
      <c r="A411" t="s">
        <v>22</v>
      </c>
      <c r="B411" t="s">
        <v>267</v>
      </c>
      <c r="C411" t="s">
        <v>24</v>
      </c>
      <c r="D411" t="s">
        <v>541</v>
      </c>
      <c r="E411">
        <f>VLOOKUP(A411,home!$A$2:$E$405,3,FALSE)</f>
        <v>1.5026315789473701</v>
      </c>
      <c r="F411">
        <f>VLOOKUP(B411,home!$B$2:$E$405,3,FALSE)</f>
        <v>0.6</v>
      </c>
      <c r="G411">
        <f>VLOOKUP(C411,away!$B$2:$E$405,4,FALSE)</f>
        <v>0.95</v>
      </c>
      <c r="H411">
        <f>VLOOKUP(A411,away!$A$2:$E$405,3,FALSE)</f>
        <v>1.3631578947368399</v>
      </c>
      <c r="I411">
        <f>VLOOKUP(C411,away!$B$2:$E$405,3,FALSE)</f>
        <v>1.1599999999999999</v>
      </c>
      <c r="J411">
        <f>VLOOKUP(B411,home!$B$2:$E$405,4,FALSE)</f>
        <v>1.51</v>
      </c>
      <c r="K411" s="3">
        <f t="shared" si="506"/>
        <v>0.85650000000000093</v>
      </c>
      <c r="L411" s="3">
        <f t="shared" si="507"/>
        <v>2.3877073684210486</v>
      </c>
      <c r="M411" s="5">
        <f t="shared" si="508"/>
        <v>3.8999464316505167E-2</v>
      </c>
      <c r="N411" s="5">
        <f t="shared" si="509"/>
        <v>3.3403041187086709E-2</v>
      </c>
      <c r="O411" s="5">
        <f t="shared" si="510"/>
        <v>9.3119308312993143E-2</v>
      </c>
      <c r="P411" s="5">
        <f t="shared" si="511"/>
        <v>7.9756687570078713E-2</v>
      </c>
      <c r="Q411" s="5">
        <f t="shared" si="512"/>
        <v>1.4304852388369899E-2</v>
      </c>
      <c r="R411" s="5">
        <f t="shared" si="513"/>
        <v>0.11117082930060258</v>
      </c>
      <c r="S411" s="5">
        <f t="shared" si="514"/>
        <v>4.0777029400497572E-2</v>
      </c>
      <c r="T411" s="5">
        <f t="shared" si="515"/>
        <v>3.4155801451886243E-2</v>
      </c>
      <c r="U411" s="5">
        <f t="shared" si="516"/>
        <v>9.5217815295966207E-2</v>
      </c>
      <c r="V411" s="5">
        <f t="shared" si="517"/>
        <v>9.2657705573065217E-3</v>
      </c>
      <c r="W411" s="5">
        <f t="shared" si="518"/>
        <v>4.0840353568796107E-3</v>
      </c>
      <c r="X411" s="5">
        <f t="shared" si="519"/>
        <v>9.7514813145135326E-3</v>
      </c>
      <c r="Y411" s="5">
        <f t="shared" si="520"/>
        <v>1.164184189384207E-2</v>
      </c>
      <c r="Z411" s="5">
        <f t="shared" si="521"/>
        <v>8.8481136091509135E-2</v>
      </c>
      <c r="AA411" s="5">
        <f t="shared" si="522"/>
        <v>7.5784093062377655E-2</v>
      </c>
      <c r="AB411" s="5">
        <f t="shared" si="523"/>
        <v>3.2454537853963267E-2</v>
      </c>
      <c r="AC411" s="5">
        <f t="shared" si="524"/>
        <v>1.1843226253020148E-3</v>
      </c>
      <c r="AD411" s="5">
        <f t="shared" si="525"/>
        <v>8.7449407079184739E-4</v>
      </c>
      <c r="AE411" s="5">
        <f t="shared" si="526"/>
        <v>2.0880359364702124E-3</v>
      </c>
      <c r="AF411" s="5">
        <f t="shared" si="527"/>
        <v>2.4928093955189357E-3</v>
      </c>
      <c r="AG411" s="5">
        <f t="shared" si="528"/>
        <v>1.9840331205832609E-3</v>
      </c>
      <c r="AH411" s="5">
        <f t="shared" si="529"/>
        <v>5.2816765152990497E-2</v>
      </c>
      <c r="AI411" s="5">
        <f t="shared" si="530"/>
        <v>4.5237559353536405E-2</v>
      </c>
      <c r="AJ411" s="5">
        <f t="shared" si="531"/>
        <v>1.9372984793151984E-2</v>
      </c>
      <c r="AK411" s="5">
        <f t="shared" si="532"/>
        <v>5.5309871584448981E-3</v>
      </c>
      <c r="AL411" s="5">
        <f t="shared" si="533"/>
        <v>9.6880971330072697E-5</v>
      </c>
      <c r="AM411" s="5">
        <f t="shared" si="534"/>
        <v>1.498008343266437E-4</v>
      </c>
      <c r="AN411" s="5">
        <f t="shared" si="535"/>
        <v>3.5768055591734789E-4</v>
      </c>
      <c r="AO411" s="5">
        <f t="shared" si="536"/>
        <v>4.2701824945239427E-4</v>
      </c>
      <c r="AP411" s="5">
        <f t="shared" si="537"/>
        <v>3.398648735559131E-4</v>
      </c>
      <c r="AQ411" s="5">
        <f t="shared" si="538"/>
        <v>2.0287446571423546E-4</v>
      </c>
      <c r="AR411" s="5">
        <f t="shared" si="539"/>
        <v>2.5222195866391899E-2</v>
      </c>
      <c r="AS411" s="5">
        <f t="shared" si="540"/>
        <v>2.1602810759564682E-2</v>
      </c>
      <c r="AT411" s="5">
        <f t="shared" si="541"/>
        <v>9.2514037077835853E-3</v>
      </c>
      <c r="AU411" s="5">
        <f t="shared" si="542"/>
        <v>2.6412757585722165E-3</v>
      </c>
      <c r="AV411" s="5">
        <f t="shared" si="543"/>
        <v>5.6556317180427647E-4</v>
      </c>
      <c r="AW411" s="5">
        <f t="shared" si="544"/>
        <v>5.5035694416136827E-6</v>
      </c>
      <c r="AX411" s="5">
        <f t="shared" si="545"/>
        <v>2.1384069100128401E-5</v>
      </c>
      <c r="AY411" s="5">
        <f t="shared" si="546"/>
        <v>5.1058899357201448E-5</v>
      </c>
      <c r="AZ411" s="5">
        <f t="shared" si="547"/>
        <v>6.095685510932933E-5</v>
      </c>
      <c r="BA411" s="5">
        <f t="shared" si="548"/>
        <v>4.8515710700106627E-5</v>
      </c>
      <c r="BB411" s="5">
        <f t="shared" si="549"/>
        <v>2.896032998070713E-5</v>
      </c>
      <c r="BC411" s="5">
        <f t="shared" si="550"/>
        <v>1.3829758657367887E-5</v>
      </c>
      <c r="BD411" s="5">
        <f t="shared" si="551"/>
        <v>1.0037203819657144E-2</v>
      </c>
      <c r="BE411" s="5">
        <f t="shared" si="552"/>
        <v>8.5968650715363519E-3</v>
      </c>
      <c r="BF411" s="5">
        <f t="shared" si="553"/>
        <v>3.6816074668854469E-3</v>
      </c>
      <c r="BG411" s="5">
        <f t="shared" si="554"/>
        <v>1.0510989317957962E-3</v>
      </c>
      <c r="BH411" s="5">
        <f t="shared" si="555"/>
        <v>2.2506655877077507E-4</v>
      </c>
      <c r="BI411" s="5">
        <f t="shared" si="556"/>
        <v>3.8553901517433826E-5</v>
      </c>
      <c r="BJ411" s="8">
        <f t="shared" si="557"/>
        <v>0.1164823707178137</v>
      </c>
      <c r="BK411" s="8">
        <f t="shared" si="558"/>
        <v>0.17013121434037723</v>
      </c>
      <c r="BL411" s="8">
        <f t="shared" si="559"/>
        <v>0.61361852529830596</v>
      </c>
      <c r="BM411" s="8">
        <f t="shared" si="560"/>
        <v>0.61791350804245415</v>
      </c>
      <c r="BN411" s="8">
        <f t="shared" si="561"/>
        <v>0.37075418307563618</v>
      </c>
    </row>
    <row r="412" spans="1:66" x14ac:dyDescent="0.25">
      <c r="A412" t="s">
        <v>22</v>
      </c>
      <c r="B412" t="s">
        <v>165</v>
      </c>
      <c r="C412" t="s">
        <v>266</v>
      </c>
      <c r="D412" t="s">
        <v>541</v>
      </c>
      <c r="E412">
        <f>VLOOKUP(A412,home!$A$2:$E$405,3,FALSE)</f>
        <v>1.5026315789473701</v>
      </c>
      <c r="F412">
        <f>VLOOKUP(B412,home!$B$2:$E$405,3,FALSE)</f>
        <v>0.74</v>
      </c>
      <c r="G412">
        <f>VLOOKUP(C412,away!$B$2:$E$405,4,FALSE)</f>
        <v>0.91</v>
      </c>
      <c r="H412">
        <f>VLOOKUP(A412,away!$A$2:$E$405,3,FALSE)</f>
        <v>1.3631578947368399</v>
      </c>
      <c r="I412">
        <f>VLOOKUP(C412,away!$B$2:$E$405,3,FALSE)</f>
        <v>0.77</v>
      </c>
      <c r="J412">
        <f>VLOOKUP(B412,home!$B$2:$E$405,4,FALSE)</f>
        <v>1.1599999999999999</v>
      </c>
      <c r="K412" s="3">
        <f t="shared" si="506"/>
        <v>1.0118721052631592</v>
      </c>
      <c r="L412" s="3">
        <f t="shared" si="507"/>
        <v>1.2175726315789452</v>
      </c>
      <c r="M412" s="5">
        <f t="shared" si="508"/>
        <v>0.1075881532909751</v>
      </c>
      <c r="N412" s="5">
        <f t="shared" si="509"/>
        <v>0.10886545117191446</v>
      </c>
      <c r="O412" s="5">
        <f t="shared" si="510"/>
        <v>0.1309963909292115</v>
      </c>
      <c r="P412" s="5">
        <f t="shared" si="511"/>
        <v>0.13255159387141704</v>
      </c>
      <c r="Q412" s="5">
        <f t="shared" si="512"/>
        <v>5.5078956633874368E-2</v>
      </c>
      <c r="R412" s="5">
        <f t="shared" si="513"/>
        <v>7.9748810215512181E-2</v>
      </c>
      <c r="S412" s="5">
        <f t="shared" si="514"/>
        <v>4.0826811550372905E-2</v>
      </c>
      <c r="T412" s="5">
        <f t="shared" si="515"/>
        <v>6.7062630173329016E-2</v>
      </c>
      <c r="U412" s="5">
        <f t="shared" si="516"/>
        <v>8.0695596485002435E-2</v>
      </c>
      <c r="V412" s="5">
        <f t="shared" si="517"/>
        <v>5.5888628979581766E-3</v>
      </c>
      <c r="W412" s="5">
        <f t="shared" si="518"/>
        <v>1.8577619934938904E-2</v>
      </c>
      <c r="X412" s="5">
        <f t="shared" si="519"/>
        <v>2.2619601592657031E-2</v>
      </c>
      <c r="Y412" s="5">
        <f t="shared" si="520"/>
        <v>1.3770503918219365E-2</v>
      </c>
      <c r="Z412" s="5">
        <f t="shared" si="521"/>
        <v>3.2366656239797016E-2</v>
      </c>
      <c r="AA412" s="5">
        <f t="shared" si="522"/>
        <v>3.2750916589692369E-2</v>
      </c>
      <c r="AB412" s="5">
        <f t="shared" si="523"/>
        <v>1.6569869459455072E-2</v>
      </c>
      <c r="AC412" s="5">
        <f t="shared" si="524"/>
        <v>4.3035214751388278E-4</v>
      </c>
      <c r="AD412" s="5">
        <f t="shared" si="525"/>
        <v>4.6995438485863657E-3</v>
      </c>
      <c r="AE412" s="5">
        <f t="shared" si="526"/>
        <v>5.7220359709439445E-3</v>
      </c>
      <c r="AF412" s="5">
        <f t="shared" si="527"/>
        <v>3.4834971975658026E-3</v>
      </c>
      <c r="AG412" s="5">
        <f t="shared" si="528"/>
        <v>1.4138036166460252E-3</v>
      </c>
      <c r="AH412" s="5">
        <f t="shared" si="529"/>
        <v>9.8521887033251841E-3</v>
      </c>
      <c r="AI412" s="5">
        <f t="shared" si="530"/>
        <v>9.9691549246835667E-3</v>
      </c>
      <c r="AJ412" s="5">
        <f t="shared" si="531"/>
        <v>5.0437548906670758E-3</v>
      </c>
      <c r="AK412" s="5">
        <f t="shared" si="532"/>
        <v>1.7012116265502167E-3</v>
      </c>
      <c r="AL412" s="5">
        <f t="shared" si="533"/>
        <v>2.1208232071676384E-5</v>
      </c>
      <c r="AM412" s="5">
        <f t="shared" si="534"/>
        <v>9.5106746556912329E-4</v>
      </c>
      <c r="AN412" s="5">
        <f t="shared" si="535"/>
        <v>1.1579937168621152E-3</v>
      </c>
      <c r="AO412" s="5">
        <f t="shared" si="536"/>
        <v>7.0497072859584497E-4</v>
      </c>
      <c r="AP412" s="5">
        <f t="shared" si="537"/>
        <v>2.8611768840085651E-4</v>
      </c>
      <c r="AQ412" s="5">
        <f t="shared" si="538"/>
        <v>8.7092266701878869E-5</v>
      </c>
      <c r="AR412" s="5">
        <f t="shared" si="539"/>
        <v>2.3991510652639986E-3</v>
      </c>
      <c r="AS412" s="5">
        <f t="shared" si="540"/>
        <v>2.4276340392530328E-3</v>
      </c>
      <c r="AT412" s="5">
        <f t="shared" si="541"/>
        <v>1.2282275830537367E-3</v>
      </c>
      <c r="AU412" s="5">
        <f t="shared" si="542"/>
        <v>4.1426974340228872E-4</v>
      </c>
      <c r="AV412" s="5">
        <f t="shared" si="543"/>
        <v>1.0479699935082566E-4</v>
      </c>
      <c r="AW412" s="5">
        <f t="shared" si="544"/>
        <v>7.258091977770187E-7</v>
      </c>
      <c r="AX412" s="5">
        <f t="shared" si="545"/>
        <v>1.6039310643878757E-4</v>
      </c>
      <c r="AY412" s="5">
        <f t="shared" si="546"/>
        <v>1.9529025669379644E-4</v>
      </c>
      <c r="AZ412" s="5">
        <f t="shared" si="547"/>
        <v>1.1889003588219676E-4</v>
      </c>
      <c r="BA412" s="5">
        <f t="shared" si="548"/>
        <v>4.8252417952533847E-5</v>
      </c>
      <c r="BB412" s="5">
        <f t="shared" si="549"/>
        <v>1.4687705876628443E-5</v>
      </c>
      <c r="BC412" s="5">
        <f t="shared" si="550"/>
        <v>3.5766697392128043E-6</v>
      </c>
      <c r="BD412" s="5">
        <f t="shared" si="551"/>
        <v>4.8685677934815256E-4</v>
      </c>
      <c r="BE412" s="5">
        <f t="shared" si="552"/>
        <v>4.9263679428065651E-4</v>
      </c>
      <c r="BF412" s="5">
        <f t="shared" si="553"/>
        <v>2.4924271507943083E-4</v>
      </c>
      <c r="BG412" s="5">
        <f t="shared" si="554"/>
        <v>8.4067250276309815E-5</v>
      </c>
      <c r="BH412" s="5">
        <f t="shared" si="555"/>
        <v>2.126632638019363E-5</v>
      </c>
      <c r="BI412" s="5">
        <f t="shared" si="556"/>
        <v>4.3037604891079987E-6</v>
      </c>
      <c r="BJ412" s="8">
        <f t="shared" si="557"/>
        <v>0.30502197611738824</v>
      </c>
      <c r="BK412" s="8">
        <f t="shared" si="558"/>
        <v>0.28720227224700257</v>
      </c>
      <c r="BL412" s="8">
        <f t="shared" si="559"/>
        <v>0.37524034688027741</v>
      </c>
      <c r="BM412" s="8">
        <f t="shared" si="560"/>
        <v>0.38480733092406455</v>
      </c>
      <c r="BN412" s="8">
        <f t="shared" si="561"/>
        <v>0.61482935611290468</v>
      </c>
    </row>
    <row r="413" spans="1:66" x14ac:dyDescent="0.25">
      <c r="A413" t="s">
        <v>25</v>
      </c>
      <c r="B413" t="s">
        <v>169</v>
      </c>
      <c r="C413" t="s">
        <v>469</v>
      </c>
      <c r="D413" t="s">
        <v>541</v>
      </c>
      <c r="E413">
        <f>VLOOKUP(A413,home!$A$2:$E$405,3,FALSE)</f>
        <v>1.37894736842105</v>
      </c>
      <c r="F413">
        <f>VLOOKUP(B413,home!$B$2:$E$405,3,FALSE)</f>
        <v>0.92</v>
      </c>
      <c r="G413">
        <f>VLOOKUP(C413,away!$B$2:$E$405,4,FALSE)</f>
        <v>1.3</v>
      </c>
      <c r="H413">
        <f>VLOOKUP(A413,away!$A$2:$E$405,3,FALSE)</f>
        <v>1.1000000000000001</v>
      </c>
      <c r="I413">
        <f>VLOOKUP(C413,away!$B$2:$E$405,3,FALSE)</f>
        <v>1.07</v>
      </c>
      <c r="J413">
        <f>VLOOKUP(B413,home!$B$2:$E$405,4,FALSE)</f>
        <v>0.86</v>
      </c>
      <c r="K413" s="3">
        <f t="shared" si="506"/>
        <v>1.649221052631576</v>
      </c>
      <c r="L413" s="3">
        <f t="shared" si="507"/>
        <v>1.0122200000000001</v>
      </c>
      <c r="M413" s="5">
        <f t="shared" si="508"/>
        <v>6.9847495269143439E-2</v>
      </c>
      <c r="N413" s="5">
        <f t="shared" si="509"/>
        <v>0.11519395967145576</v>
      </c>
      <c r="O413" s="5">
        <f t="shared" si="510"/>
        <v>7.0701031661332375E-2</v>
      </c>
      <c r="P413" s="5">
        <f t="shared" si="511"/>
        <v>0.11660162985864096</v>
      </c>
      <c r="Q413" s="5">
        <f t="shared" si="512"/>
        <v>9.4990151713078827E-2</v>
      </c>
      <c r="R413" s="5">
        <f t="shared" si="513"/>
        <v>3.5782499134116935E-2</v>
      </c>
      <c r="S413" s="5">
        <f t="shared" si="514"/>
        <v>4.8662947874158785E-2</v>
      </c>
      <c r="T413" s="5">
        <f t="shared" si="515"/>
        <v>9.6150931367012665E-2</v>
      </c>
      <c r="U413" s="5">
        <f t="shared" si="516"/>
        <v>5.9013250887756788E-2</v>
      </c>
      <c r="V413" s="5">
        <f t="shared" si="517"/>
        <v>9.0262984361519517E-3</v>
      </c>
      <c r="W413" s="5">
        <f t="shared" si="518"/>
        <v>5.2219919332625653E-2</v>
      </c>
      <c r="X413" s="5">
        <f t="shared" si="519"/>
        <v>5.2858046746870342E-2</v>
      </c>
      <c r="Y413" s="5">
        <f t="shared" si="520"/>
        <v>2.6751986039058553E-2</v>
      </c>
      <c r="Z413" s="5">
        <f t="shared" si="521"/>
        <v>1.2073253757845286E-2</v>
      </c>
      <c r="AA413" s="5">
        <f t="shared" si="522"/>
        <v>1.9911464271201731E-2</v>
      </c>
      <c r="AB413" s="5">
        <f t="shared" si="523"/>
        <v>1.6419203032393675E-2</v>
      </c>
      <c r="AC413" s="5">
        <f t="shared" si="524"/>
        <v>9.4176704654037034E-4</v>
      </c>
      <c r="AD413" s="5">
        <f t="shared" si="525"/>
        <v>2.1530547582522215E-2</v>
      </c>
      <c r="AE413" s="5">
        <f t="shared" si="526"/>
        <v>2.1793650873980639E-2</v>
      </c>
      <c r="AF413" s="5">
        <f t="shared" si="527"/>
        <v>1.1029984643830343E-2</v>
      </c>
      <c r="AG413" s="5">
        <f t="shared" si="528"/>
        <v>3.7215903520593173E-3</v>
      </c>
      <c r="AH413" s="5">
        <f t="shared" si="529"/>
        <v>3.0551972296915379E-3</v>
      </c>
      <c r="AI413" s="5">
        <f t="shared" si="530"/>
        <v>5.0386955911489529E-3</v>
      </c>
      <c r="AJ413" s="5">
        <f t="shared" si="531"/>
        <v>4.1549614233623803E-3</v>
      </c>
      <c r="AK413" s="5">
        <f t="shared" si="532"/>
        <v>2.2841499507604318E-3</v>
      </c>
      <c r="AL413" s="5">
        <f t="shared" si="533"/>
        <v>6.2886476974230004E-5</v>
      </c>
      <c r="AM413" s="5">
        <f t="shared" si="534"/>
        <v>7.1017264695562975E-3</v>
      </c>
      <c r="AN413" s="5">
        <f t="shared" si="535"/>
        <v>7.1885095670142759E-3</v>
      </c>
      <c r="AO413" s="5">
        <f t="shared" si="536"/>
        <v>3.638176576961596E-3</v>
      </c>
      <c r="AP413" s="5">
        <f t="shared" si="537"/>
        <v>1.2275450315773558E-3</v>
      </c>
      <c r="AQ413" s="5">
        <f t="shared" si="538"/>
        <v>3.1063640796580771E-4</v>
      </c>
      <c r="AR413" s="5">
        <f t="shared" si="539"/>
        <v>6.1850634796767399E-4</v>
      </c>
      <c r="AS413" s="5">
        <f t="shared" si="540"/>
        <v>1.0200536902545592E-3</v>
      </c>
      <c r="AT413" s="5">
        <f t="shared" si="541"/>
        <v>8.4114701039117413E-4</v>
      </c>
      <c r="AU413" s="5">
        <f t="shared" si="542"/>
        <v>4.6241245263174506E-4</v>
      </c>
      <c r="AV413" s="5">
        <f t="shared" si="543"/>
        <v>1.9065508796981884E-4</v>
      </c>
      <c r="AW413" s="5">
        <f t="shared" si="544"/>
        <v>2.9161411996427023E-6</v>
      </c>
      <c r="AX413" s="5">
        <f t="shared" si="545"/>
        <v>1.9520528006038637E-3</v>
      </c>
      <c r="AY413" s="5">
        <f t="shared" si="546"/>
        <v>1.9759068858272431E-3</v>
      </c>
      <c r="AZ413" s="5">
        <f t="shared" si="547"/>
        <v>1.0000262339860261E-3</v>
      </c>
      <c r="BA413" s="5">
        <f t="shared" si="548"/>
        <v>3.374155181884452E-4</v>
      </c>
      <c r="BB413" s="5">
        <f t="shared" si="549"/>
        <v>8.5384683955176994E-5</v>
      </c>
      <c r="BC413" s="5">
        <f t="shared" si="550"/>
        <v>1.728561695862186E-5</v>
      </c>
      <c r="BD413" s="5">
        <f t="shared" si="551"/>
        <v>1.0434408258997314E-4</v>
      </c>
      <c r="BE413" s="5">
        <f t="shared" si="552"/>
        <v>1.7208645772491161E-4</v>
      </c>
      <c r="BF413" s="5">
        <f t="shared" si="553"/>
        <v>1.4190430447635902E-4</v>
      </c>
      <c r="BG413" s="5">
        <f t="shared" si="554"/>
        <v>7.8010522133817485E-5</v>
      </c>
      <c r="BH413" s="5">
        <f t="shared" si="555"/>
        <v>3.2164148857468329E-5</v>
      </c>
      <c r="BI413" s="5">
        <f t="shared" si="556"/>
        <v>1.0609158287142514E-5</v>
      </c>
      <c r="BJ413" s="8">
        <f t="shared" si="557"/>
        <v>0.52107543411508894</v>
      </c>
      <c r="BK413" s="8">
        <f t="shared" si="558"/>
        <v>0.24711893184743697</v>
      </c>
      <c r="BL413" s="8">
        <f t="shared" si="559"/>
        <v>0.22003234644504938</v>
      </c>
      <c r="BM413" s="8">
        <f t="shared" si="560"/>
        <v>0.49521020811302485</v>
      </c>
      <c r="BN413" s="8">
        <f t="shared" si="561"/>
        <v>0.50311676730776833</v>
      </c>
    </row>
    <row r="414" spans="1:66" x14ac:dyDescent="0.25">
      <c r="A414" t="s">
        <v>25</v>
      </c>
      <c r="B414" t="s">
        <v>258</v>
      </c>
      <c r="C414" t="s">
        <v>171</v>
      </c>
      <c r="D414" t="s">
        <v>541</v>
      </c>
      <c r="E414">
        <f>VLOOKUP(A414,home!$A$2:$E$405,3,FALSE)</f>
        <v>1.37894736842105</v>
      </c>
      <c r="F414">
        <f>VLOOKUP(B414,home!$B$2:$E$405,3,FALSE)</f>
        <v>1.45</v>
      </c>
      <c r="G414">
        <f>VLOOKUP(C414,away!$B$2:$E$405,4,FALSE)</f>
        <v>1.37</v>
      </c>
      <c r="H414">
        <f>VLOOKUP(A414,away!$A$2:$E$405,3,FALSE)</f>
        <v>1.1000000000000001</v>
      </c>
      <c r="I414">
        <f>VLOOKUP(C414,away!$B$2:$E$405,3,FALSE)</f>
        <v>0.56999999999999995</v>
      </c>
      <c r="J414">
        <f>VLOOKUP(B414,home!$B$2:$E$405,4,FALSE)</f>
        <v>0.96</v>
      </c>
      <c r="K414" s="3">
        <f t="shared" si="506"/>
        <v>2.7392789473684163</v>
      </c>
      <c r="L414" s="3">
        <f t="shared" si="507"/>
        <v>0.60192000000000001</v>
      </c>
      <c r="M414" s="5">
        <f t="shared" si="508"/>
        <v>3.5394496134084408E-2</v>
      </c>
      <c r="N414" s="5">
        <f t="shared" si="509"/>
        <v>9.6955398112810218E-2</v>
      </c>
      <c r="O414" s="5">
        <f t="shared" si="510"/>
        <v>2.1304655113028086E-2</v>
      </c>
      <c r="P414" s="5">
        <f t="shared" si="511"/>
        <v>5.8359393232062726E-2</v>
      </c>
      <c r="Q414" s="5">
        <f t="shared" si="512"/>
        <v>0.13279394044207227</v>
      </c>
      <c r="R414" s="5">
        <f t="shared" si="513"/>
        <v>6.4118490028169314E-3</v>
      </c>
      <c r="S414" s="5">
        <f t="shared" si="514"/>
        <v>2.4056132664753295E-2</v>
      </c>
      <c r="T414" s="5">
        <f t="shared" si="515"/>
        <v>7.993132863089214E-2</v>
      </c>
      <c r="U414" s="5">
        <f t="shared" si="516"/>
        <v>1.7563842987121596E-2</v>
      </c>
      <c r="V414" s="5">
        <f t="shared" si="517"/>
        <v>4.4071550952336077E-3</v>
      </c>
      <c r="W414" s="5">
        <f t="shared" si="518"/>
        <v>0.12125321513035463</v>
      </c>
      <c r="X414" s="5">
        <f t="shared" si="519"/>
        <v>7.2984735251263061E-2</v>
      </c>
      <c r="Y414" s="5">
        <f t="shared" si="520"/>
        <v>2.1965485921220128E-2</v>
      </c>
      <c r="Z414" s="5">
        <f t="shared" si="521"/>
        <v>1.2864733839251896E-3</v>
      </c>
      <c r="AA414" s="5">
        <f t="shared" si="522"/>
        <v>3.5240094569360782E-3</v>
      </c>
      <c r="AB414" s="5">
        <f t="shared" si="523"/>
        <v>4.826622457856102E-3</v>
      </c>
      <c r="AC414" s="5">
        <f t="shared" si="524"/>
        <v>4.5416471014145195E-4</v>
      </c>
      <c r="AD414" s="5">
        <f t="shared" si="525"/>
        <v>8.3036594876828518E-2</v>
      </c>
      <c r="AE414" s="5">
        <f t="shared" si="526"/>
        <v>4.9981387188260618E-2</v>
      </c>
      <c r="AF414" s="5">
        <f t="shared" si="527"/>
        <v>1.5042398288178913E-2</v>
      </c>
      <c r="AG414" s="5">
        <f t="shared" si="528"/>
        <v>3.0181067925402179E-3</v>
      </c>
      <c r="AH414" s="5">
        <f t="shared" si="529"/>
        <v>1.9358851481306248E-4</v>
      </c>
      <c r="AI414" s="5">
        <f t="shared" si="530"/>
        <v>5.3029294307974095E-4</v>
      </c>
      <c r="AJ414" s="5">
        <f t="shared" si="531"/>
        <v>7.2631014745818615E-4</v>
      </c>
      <c r="AK414" s="5">
        <f t="shared" si="532"/>
        <v>6.6318869873075316E-4</v>
      </c>
      <c r="AL414" s="5">
        <f t="shared" si="533"/>
        <v>2.9953557537152824E-5</v>
      </c>
      <c r="AM414" s="5">
        <f t="shared" si="534"/>
        <v>4.549207924145126E-2</v>
      </c>
      <c r="AN414" s="5">
        <f t="shared" si="535"/>
        <v>2.7382592337014337E-2</v>
      </c>
      <c r="AO414" s="5">
        <f t="shared" si="536"/>
        <v>8.2410649897478351E-3</v>
      </c>
      <c r="AP414" s="5">
        <f t="shared" si="537"/>
        <v>1.6534872795430061E-3</v>
      </c>
      <c r="AQ414" s="5">
        <f t="shared" si="538"/>
        <v>2.4881676582563149E-4</v>
      </c>
      <c r="AR414" s="5">
        <f t="shared" si="539"/>
        <v>2.3304959767255717E-5</v>
      </c>
      <c r="AS414" s="5">
        <f t="shared" si="540"/>
        <v>6.3838785659711545E-5</v>
      </c>
      <c r="AT414" s="5">
        <f t="shared" si="541"/>
        <v>8.7436120791606299E-5</v>
      </c>
      <c r="AU414" s="5">
        <f t="shared" si="542"/>
        <v>7.983730830800299E-5</v>
      </c>
      <c r="AV414" s="5">
        <f t="shared" si="543"/>
        <v>5.4674164465668554E-5</v>
      </c>
      <c r="AW414" s="5">
        <f t="shared" si="544"/>
        <v>1.3718952206484052E-6</v>
      </c>
      <c r="AX414" s="5">
        <f t="shared" si="545"/>
        <v>2.0769249156353871E-2</v>
      </c>
      <c r="AY414" s="5">
        <f t="shared" si="546"/>
        <v>1.2501426452192521E-2</v>
      </c>
      <c r="AZ414" s="5">
        <f t="shared" si="547"/>
        <v>3.7624293050518608E-3</v>
      </c>
      <c r="BA414" s="5">
        <f t="shared" si="548"/>
        <v>7.5489381576560554E-4</v>
      </c>
      <c r="BB414" s="5">
        <f t="shared" si="549"/>
        <v>1.135964213964083E-4</v>
      </c>
      <c r="BC414" s="5">
        <f t="shared" si="550"/>
        <v>1.3675191593385219E-5</v>
      </c>
      <c r="BD414" s="5">
        <f t="shared" si="551"/>
        <v>2.3379535638510937E-6</v>
      </c>
      <c r="BE414" s="5">
        <f t="shared" si="552"/>
        <v>6.4043069773822618E-6</v>
      </c>
      <c r="BF414" s="5">
        <f t="shared" si="553"/>
        <v>8.7715916378139437E-6</v>
      </c>
      <c r="BG414" s="5">
        <f t="shared" si="554"/>
        <v>8.0092787694588607E-6</v>
      </c>
      <c r="BH414" s="5">
        <f t="shared" si="555"/>
        <v>5.4849121791958696E-6</v>
      </c>
      <c r="BI414" s="5">
        <f t="shared" si="556"/>
        <v>3.0049408921271717E-6</v>
      </c>
      <c r="BJ414" s="8">
        <f t="shared" si="557"/>
        <v>0.7978959015903565</v>
      </c>
      <c r="BK414" s="8">
        <f t="shared" si="558"/>
        <v>0.13520272184600518</v>
      </c>
      <c r="BL414" s="8">
        <f t="shared" si="559"/>
        <v>5.608746364485262E-2</v>
      </c>
      <c r="BM414" s="8">
        <f t="shared" si="560"/>
        <v>0.6267527738712928</v>
      </c>
      <c r="BN414" s="8">
        <f t="shared" si="561"/>
        <v>0.35121973203687468</v>
      </c>
    </row>
    <row r="415" spans="1:66" x14ac:dyDescent="0.25">
      <c r="A415" t="s">
        <v>25</v>
      </c>
      <c r="B415" t="s">
        <v>173</v>
      </c>
      <c r="C415" t="s">
        <v>532</v>
      </c>
      <c r="D415" t="s">
        <v>541</v>
      </c>
      <c r="E415">
        <f>VLOOKUP(A415,home!$A$2:$E$405,3,FALSE)</f>
        <v>1.37894736842105</v>
      </c>
      <c r="F415">
        <f>VLOOKUP(B415,home!$B$2:$E$405,3,FALSE)</f>
        <v>1.1499999999999999</v>
      </c>
      <c r="G415" t="e">
        <f>VLOOKUP(C415,away!$B$2:$E$405,4,FALSE)</f>
        <v>#N/A</v>
      </c>
      <c r="H415">
        <f>VLOOKUP(A415,away!$A$2:$E$405,3,FALSE)</f>
        <v>1.1000000000000001</v>
      </c>
      <c r="I415" t="e">
        <f>VLOOKUP(C415,away!$B$2:$E$405,3,FALSE)</f>
        <v>#N/A</v>
      </c>
      <c r="J415">
        <f>VLOOKUP(B415,home!$B$2:$E$405,4,FALSE)</f>
        <v>0.96</v>
      </c>
      <c r="K415" s="3" t="e">
        <f t="shared" si="506"/>
        <v>#N/A</v>
      </c>
      <c r="L415" s="3" t="e">
        <f t="shared" si="507"/>
        <v>#N/A</v>
      </c>
      <c r="M415" s="5" t="e">
        <f t="shared" si="508"/>
        <v>#N/A</v>
      </c>
      <c r="N415" s="5" t="e">
        <f t="shared" si="509"/>
        <v>#N/A</v>
      </c>
      <c r="O415" s="5" t="e">
        <f t="shared" si="510"/>
        <v>#N/A</v>
      </c>
      <c r="P415" s="5" t="e">
        <f t="shared" si="511"/>
        <v>#N/A</v>
      </c>
      <c r="Q415" s="5" t="e">
        <f t="shared" si="512"/>
        <v>#N/A</v>
      </c>
      <c r="R415" s="5" t="e">
        <f t="shared" si="513"/>
        <v>#N/A</v>
      </c>
      <c r="S415" s="5" t="e">
        <f t="shared" si="514"/>
        <v>#N/A</v>
      </c>
      <c r="T415" s="5" t="e">
        <f t="shared" si="515"/>
        <v>#N/A</v>
      </c>
      <c r="U415" s="5" t="e">
        <f t="shared" si="516"/>
        <v>#N/A</v>
      </c>
      <c r="V415" s="5" t="e">
        <f t="shared" si="517"/>
        <v>#N/A</v>
      </c>
      <c r="W415" s="5" t="e">
        <f t="shared" si="518"/>
        <v>#N/A</v>
      </c>
      <c r="X415" s="5" t="e">
        <f t="shared" si="519"/>
        <v>#N/A</v>
      </c>
      <c r="Y415" s="5" t="e">
        <f t="shared" si="520"/>
        <v>#N/A</v>
      </c>
      <c r="Z415" s="5" t="e">
        <f t="shared" si="521"/>
        <v>#N/A</v>
      </c>
      <c r="AA415" s="5" t="e">
        <f t="shared" si="522"/>
        <v>#N/A</v>
      </c>
      <c r="AB415" s="5" t="e">
        <f t="shared" si="523"/>
        <v>#N/A</v>
      </c>
      <c r="AC415" s="5" t="e">
        <f t="shared" si="524"/>
        <v>#N/A</v>
      </c>
      <c r="AD415" s="5" t="e">
        <f t="shared" si="525"/>
        <v>#N/A</v>
      </c>
      <c r="AE415" s="5" t="e">
        <f t="shared" si="526"/>
        <v>#N/A</v>
      </c>
      <c r="AF415" s="5" t="e">
        <f t="shared" si="527"/>
        <v>#N/A</v>
      </c>
      <c r="AG415" s="5" t="e">
        <f t="shared" si="528"/>
        <v>#N/A</v>
      </c>
      <c r="AH415" s="5" t="e">
        <f t="shared" si="529"/>
        <v>#N/A</v>
      </c>
      <c r="AI415" s="5" t="e">
        <f t="shared" si="530"/>
        <v>#N/A</v>
      </c>
      <c r="AJ415" s="5" t="e">
        <f t="shared" si="531"/>
        <v>#N/A</v>
      </c>
      <c r="AK415" s="5" t="e">
        <f t="shared" si="532"/>
        <v>#N/A</v>
      </c>
      <c r="AL415" s="5" t="e">
        <f t="shared" si="533"/>
        <v>#N/A</v>
      </c>
      <c r="AM415" s="5" t="e">
        <f t="shared" si="534"/>
        <v>#N/A</v>
      </c>
      <c r="AN415" s="5" t="e">
        <f t="shared" si="535"/>
        <v>#N/A</v>
      </c>
      <c r="AO415" s="5" t="e">
        <f t="shared" si="536"/>
        <v>#N/A</v>
      </c>
      <c r="AP415" s="5" t="e">
        <f t="shared" si="537"/>
        <v>#N/A</v>
      </c>
      <c r="AQ415" s="5" t="e">
        <f t="shared" si="538"/>
        <v>#N/A</v>
      </c>
      <c r="AR415" s="5" t="e">
        <f t="shared" si="539"/>
        <v>#N/A</v>
      </c>
      <c r="AS415" s="5" t="e">
        <f t="shared" si="540"/>
        <v>#N/A</v>
      </c>
      <c r="AT415" s="5" t="e">
        <f t="shared" si="541"/>
        <v>#N/A</v>
      </c>
      <c r="AU415" s="5" t="e">
        <f t="shared" si="542"/>
        <v>#N/A</v>
      </c>
      <c r="AV415" s="5" t="e">
        <f t="shared" si="543"/>
        <v>#N/A</v>
      </c>
      <c r="AW415" s="5" t="e">
        <f t="shared" si="544"/>
        <v>#N/A</v>
      </c>
      <c r="AX415" s="5" t="e">
        <f t="shared" si="545"/>
        <v>#N/A</v>
      </c>
      <c r="AY415" s="5" t="e">
        <f t="shared" si="546"/>
        <v>#N/A</v>
      </c>
      <c r="AZ415" s="5" t="e">
        <f t="shared" si="547"/>
        <v>#N/A</v>
      </c>
      <c r="BA415" s="5" t="e">
        <f t="shared" si="548"/>
        <v>#N/A</v>
      </c>
      <c r="BB415" s="5" t="e">
        <f t="shared" si="549"/>
        <v>#N/A</v>
      </c>
      <c r="BC415" s="5" t="e">
        <f t="shared" si="550"/>
        <v>#N/A</v>
      </c>
      <c r="BD415" s="5" t="e">
        <f t="shared" si="551"/>
        <v>#N/A</v>
      </c>
      <c r="BE415" s="5" t="e">
        <f t="shared" si="552"/>
        <v>#N/A</v>
      </c>
      <c r="BF415" s="5" t="e">
        <f t="shared" si="553"/>
        <v>#N/A</v>
      </c>
      <c r="BG415" s="5" t="e">
        <f t="shared" si="554"/>
        <v>#N/A</v>
      </c>
      <c r="BH415" s="5" t="e">
        <f t="shared" si="555"/>
        <v>#N/A</v>
      </c>
      <c r="BI415" s="5" t="e">
        <f t="shared" si="556"/>
        <v>#N/A</v>
      </c>
      <c r="BJ415" s="8" t="e">
        <f t="shared" si="557"/>
        <v>#N/A</v>
      </c>
      <c r="BK415" s="8" t="e">
        <f t="shared" si="558"/>
        <v>#N/A</v>
      </c>
      <c r="BL415" s="8" t="e">
        <f t="shared" si="559"/>
        <v>#N/A</v>
      </c>
      <c r="BM415" s="8" t="e">
        <f t="shared" si="560"/>
        <v>#N/A</v>
      </c>
      <c r="BN415" s="8" t="e">
        <f t="shared" si="561"/>
        <v>#N/A</v>
      </c>
    </row>
    <row r="416" spans="1:66" x14ac:dyDescent="0.25">
      <c r="A416" t="s">
        <v>25</v>
      </c>
      <c r="B416" t="s">
        <v>533</v>
      </c>
      <c r="C416" t="s">
        <v>27</v>
      </c>
      <c r="D416" t="s">
        <v>541</v>
      </c>
      <c r="E416">
        <f>VLOOKUP(A416,home!$A$2:$E$405,3,FALSE)</f>
        <v>1.37894736842105</v>
      </c>
      <c r="F416" t="e">
        <f>VLOOKUP(B416,home!$B$2:$E$405,3,FALSE)</f>
        <v>#N/A</v>
      </c>
      <c r="G416">
        <f>VLOOKUP(C416,away!$B$2:$E$405,4,FALSE)</f>
        <v>1.1100000000000001</v>
      </c>
      <c r="H416">
        <f>VLOOKUP(A416,away!$A$2:$E$405,3,FALSE)</f>
        <v>1.1000000000000001</v>
      </c>
      <c r="I416">
        <f>VLOOKUP(C416,away!$B$2:$E$405,3,FALSE)</f>
        <v>0.92</v>
      </c>
      <c r="J416" t="e">
        <f>VLOOKUP(B416,home!$B$2:$E$405,4,FALSE)</f>
        <v>#N/A</v>
      </c>
      <c r="K416" s="3" t="e">
        <f t="shared" si="506"/>
        <v>#N/A</v>
      </c>
      <c r="L416" s="3" t="e">
        <f t="shared" si="507"/>
        <v>#N/A</v>
      </c>
      <c r="M416" s="5" t="e">
        <f t="shared" si="508"/>
        <v>#N/A</v>
      </c>
      <c r="N416" s="5" t="e">
        <f t="shared" si="509"/>
        <v>#N/A</v>
      </c>
      <c r="O416" s="5" t="e">
        <f t="shared" si="510"/>
        <v>#N/A</v>
      </c>
      <c r="P416" s="5" t="e">
        <f t="shared" si="511"/>
        <v>#N/A</v>
      </c>
      <c r="Q416" s="5" t="e">
        <f t="shared" si="512"/>
        <v>#N/A</v>
      </c>
      <c r="R416" s="5" t="e">
        <f t="shared" si="513"/>
        <v>#N/A</v>
      </c>
      <c r="S416" s="5" t="e">
        <f t="shared" si="514"/>
        <v>#N/A</v>
      </c>
      <c r="T416" s="5" t="e">
        <f t="shared" si="515"/>
        <v>#N/A</v>
      </c>
      <c r="U416" s="5" t="e">
        <f t="shared" si="516"/>
        <v>#N/A</v>
      </c>
      <c r="V416" s="5" t="e">
        <f t="shared" si="517"/>
        <v>#N/A</v>
      </c>
      <c r="W416" s="5" t="e">
        <f t="shared" si="518"/>
        <v>#N/A</v>
      </c>
      <c r="X416" s="5" t="e">
        <f t="shared" si="519"/>
        <v>#N/A</v>
      </c>
      <c r="Y416" s="5" t="e">
        <f t="shared" si="520"/>
        <v>#N/A</v>
      </c>
      <c r="Z416" s="5" t="e">
        <f t="shared" si="521"/>
        <v>#N/A</v>
      </c>
      <c r="AA416" s="5" t="e">
        <f t="shared" si="522"/>
        <v>#N/A</v>
      </c>
      <c r="AB416" s="5" t="e">
        <f t="shared" si="523"/>
        <v>#N/A</v>
      </c>
      <c r="AC416" s="5" t="e">
        <f t="shared" si="524"/>
        <v>#N/A</v>
      </c>
      <c r="AD416" s="5" t="e">
        <f t="shared" si="525"/>
        <v>#N/A</v>
      </c>
      <c r="AE416" s="5" t="e">
        <f t="shared" si="526"/>
        <v>#N/A</v>
      </c>
      <c r="AF416" s="5" t="e">
        <f t="shared" si="527"/>
        <v>#N/A</v>
      </c>
      <c r="AG416" s="5" t="e">
        <f t="shared" si="528"/>
        <v>#N/A</v>
      </c>
      <c r="AH416" s="5" t="e">
        <f t="shared" si="529"/>
        <v>#N/A</v>
      </c>
      <c r="AI416" s="5" t="e">
        <f t="shared" si="530"/>
        <v>#N/A</v>
      </c>
      <c r="AJ416" s="5" t="e">
        <f t="shared" si="531"/>
        <v>#N/A</v>
      </c>
      <c r="AK416" s="5" t="e">
        <f t="shared" si="532"/>
        <v>#N/A</v>
      </c>
      <c r="AL416" s="5" t="e">
        <f t="shared" si="533"/>
        <v>#N/A</v>
      </c>
      <c r="AM416" s="5" t="e">
        <f t="shared" si="534"/>
        <v>#N/A</v>
      </c>
      <c r="AN416" s="5" t="e">
        <f t="shared" si="535"/>
        <v>#N/A</v>
      </c>
      <c r="AO416" s="5" t="e">
        <f t="shared" si="536"/>
        <v>#N/A</v>
      </c>
      <c r="AP416" s="5" t="e">
        <f t="shared" si="537"/>
        <v>#N/A</v>
      </c>
      <c r="AQ416" s="5" t="e">
        <f t="shared" si="538"/>
        <v>#N/A</v>
      </c>
      <c r="AR416" s="5" t="e">
        <f t="shared" si="539"/>
        <v>#N/A</v>
      </c>
      <c r="AS416" s="5" t="e">
        <f t="shared" si="540"/>
        <v>#N/A</v>
      </c>
      <c r="AT416" s="5" t="e">
        <f t="shared" si="541"/>
        <v>#N/A</v>
      </c>
      <c r="AU416" s="5" t="e">
        <f t="shared" si="542"/>
        <v>#N/A</v>
      </c>
      <c r="AV416" s="5" t="e">
        <f t="shared" si="543"/>
        <v>#N/A</v>
      </c>
      <c r="AW416" s="5" t="e">
        <f t="shared" si="544"/>
        <v>#N/A</v>
      </c>
      <c r="AX416" s="5" t="e">
        <f t="shared" si="545"/>
        <v>#N/A</v>
      </c>
      <c r="AY416" s="5" t="e">
        <f t="shared" si="546"/>
        <v>#N/A</v>
      </c>
      <c r="AZ416" s="5" t="e">
        <f t="shared" si="547"/>
        <v>#N/A</v>
      </c>
      <c r="BA416" s="5" t="e">
        <f t="shared" si="548"/>
        <v>#N/A</v>
      </c>
      <c r="BB416" s="5" t="e">
        <f t="shared" si="549"/>
        <v>#N/A</v>
      </c>
      <c r="BC416" s="5" t="e">
        <f t="shared" si="550"/>
        <v>#N/A</v>
      </c>
      <c r="BD416" s="5" t="e">
        <f t="shared" si="551"/>
        <v>#N/A</v>
      </c>
      <c r="BE416" s="5" t="e">
        <f t="shared" si="552"/>
        <v>#N/A</v>
      </c>
      <c r="BF416" s="5" t="e">
        <f t="shared" si="553"/>
        <v>#N/A</v>
      </c>
      <c r="BG416" s="5" t="e">
        <f t="shared" si="554"/>
        <v>#N/A</v>
      </c>
      <c r="BH416" s="5" t="e">
        <f t="shared" si="555"/>
        <v>#N/A</v>
      </c>
      <c r="BI416" s="5" t="e">
        <f t="shared" si="556"/>
        <v>#N/A</v>
      </c>
      <c r="BJ416" s="8" t="e">
        <f t="shared" si="557"/>
        <v>#N/A</v>
      </c>
      <c r="BK416" s="8" t="e">
        <f t="shared" si="558"/>
        <v>#N/A</v>
      </c>
      <c r="BL416" s="8" t="e">
        <f t="shared" si="559"/>
        <v>#N/A</v>
      </c>
      <c r="BM416" s="8" t="e">
        <f t="shared" si="560"/>
        <v>#N/A</v>
      </c>
      <c r="BN416" s="8" t="e">
        <f t="shared" si="561"/>
        <v>#N/A</v>
      </c>
    </row>
    <row r="417" spans="1:66" x14ac:dyDescent="0.25">
      <c r="A417" t="s">
        <v>25</v>
      </c>
      <c r="B417" t="s">
        <v>292</v>
      </c>
      <c r="C417" t="s">
        <v>176</v>
      </c>
      <c r="D417" t="s">
        <v>541</v>
      </c>
      <c r="E417">
        <f>VLOOKUP(A417,home!$A$2:$E$405,3,FALSE)</f>
        <v>1.37894736842105</v>
      </c>
      <c r="F417">
        <f>VLOOKUP(B417,home!$B$2:$E$405,3,FALSE)</f>
        <v>1.1499999999999999</v>
      </c>
      <c r="G417">
        <f>VLOOKUP(C417,away!$B$2:$E$405,4,FALSE)</f>
        <v>0.95</v>
      </c>
      <c r="H417">
        <f>VLOOKUP(A417,away!$A$2:$E$405,3,FALSE)</f>
        <v>1.1000000000000001</v>
      </c>
      <c r="I417">
        <f>VLOOKUP(C417,away!$B$2:$E$405,3,FALSE)</f>
        <v>0.46</v>
      </c>
      <c r="J417">
        <f>VLOOKUP(B417,home!$B$2:$E$405,4,FALSE)</f>
        <v>1.34</v>
      </c>
      <c r="K417" s="3">
        <f t="shared" si="506"/>
        <v>1.5064999999999968</v>
      </c>
      <c r="L417" s="3">
        <f t="shared" si="507"/>
        <v>0.6780400000000002</v>
      </c>
      <c r="M417" s="5">
        <f t="shared" si="508"/>
        <v>0.11252948531374</v>
      </c>
      <c r="N417" s="5">
        <f t="shared" si="509"/>
        <v>0.16952566962514898</v>
      </c>
      <c r="O417" s="5">
        <f t="shared" si="510"/>
        <v>7.6299492222128285E-2</v>
      </c>
      <c r="P417" s="5">
        <f t="shared" si="511"/>
        <v>0.11494518503263602</v>
      </c>
      <c r="Q417" s="5">
        <f t="shared" si="512"/>
        <v>0.12769521064514319</v>
      </c>
      <c r="R417" s="5">
        <f t="shared" si="513"/>
        <v>2.586705385314594E-2</v>
      </c>
      <c r="S417" s="5">
        <f t="shared" si="514"/>
        <v>2.9353185801369884E-2</v>
      </c>
      <c r="T417" s="5">
        <f t="shared" si="515"/>
        <v>8.6582460625832913E-2</v>
      </c>
      <c r="U417" s="5">
        <f t="shared" si="516"/>
        <v>3.8968716629764276E-2</v>
      </c>
      <c r="V417" s="5">
        <f t="shared" si="517"/>
        <v>3.3314798080884621E-3</v>
      </c>
      <c r="W417" s="5">
        <f t="shared" si="518"/>
        <v>6.4124278278969299E-2</v>
      </c>
      <c r="X417" s="5">
        <f t="shared" si="519"/>
        <v>4.3478825644272343E-2</v>
      </c>
      <c r="Y417" s="5">
        <f t="shared" si="520"/>
        <v>1.4740191469921214E-2</v>
      </c>
      <c r="Z417" s="5">
        <f t="shared" si="521"/>
        <v>5.8462990648623613E-3</v>
      </c>
      <c r="AA417" s="5">
        <f t="shared" si="522"/>
        <v>8.8074495412151284E-3</v>
      </c>
      <c r="AB417" s="5">
        <f t="shared" si="523"/>
        <v>6.6342113669202816E-3</v>
      </c>
      <c r="AC417" s="5">
        <f t="shared" si="524"/>
        <v>2.1268734695708991E-4</v>
      </c>
      <c r="AD417" s="5">
        <f t="shared" si="525"/>
        <v>2.4150806306816749E-2</v>
      </c>
      <c r="AE417" s="5">
        <f t="shared" si="526"/>
        <v>1.637521270827403E-2</v>
      </c>
      <c r="AF417" s="5">
        <f t="shared" si="527"/>
        <v>5.551524612359064E-3</v>
      </c>
      <c r="AG417" s="5">
        <f t="shared" si="528"/>
        <v>1.2547185827213138E-3</v>
      </c>
      <c r="AH417" s="5">
        <f t="shared" si="529"/>
        <v>9.9100615448481882E-4</v>
      </c>
      <c r="AI417" s="5">
        <f t="shared" si="530"/>
        <v>1.4929507717313763E-3</v>
      </c>
      <c r="AJ417" s="5">
        <f t="shared" si="531"/>
        <v>1.1245651688066569E-3</v>
      </c>
      <c r="AK417" s="5">
        <f t="shared" si="532"/>
        <v>5.6471914226907519E-4</v>
      </c>
      <c r="AL417" s="5">
        <f t="shared" si="533"/>
        <v>8.6901264613171022E-6</v>
      </c>
      <c r="AM417" s="5">
        <f t="shared" si="534"/>
        <v>7.2766379402438696E-3</v>
      </c>
      <c r="AN417" s="5">
        <f t="shared" si="535"/>
        <v>4.9338515890029536E-3</v>
      </c>
      <c r="AO417" s="5">
        <f t="shared" si="536"/>
        <v>1.672674365703782E-3</v>
      </c>
      <c r="AP417" s="5">
        <f t="shared" si="537"/>
        <v>3.7804670897393099E-4</v>
      </c>
      <c r="AQ417" s="5">
        <f t="shared" si="538"/>
        <v>6.4082697638171042E-5</v>
      </c>
      <c r="AR417" s="5">
        <f t="shared" si="539"/>
        <v>1.3438836259737738E-4</v>
      </c>
      <c r="AS417" s="5">
        <f t="shared" si="540"/>
        <v>2.024560682529486E-4</v>
      </c>
      <c r="AT417" s="5">
        <f t="shared" si="541"/>
        <v>1.5250003341153322E-4</v>
      </c>
      <c r="AU417" s="5">
        <f t="shared" si="542"/>
        <v>7.6580433444824793E-5</v>
      </c>
      <c r="AV417" s="5">
        <f t="shared" si="543"/>
        <v>2.8842105746157066E-5</v>
      </c>
      <c r="AW417" s="5">
        <f t="shared" si="544"/>
        <v>2.4657443515264059E-7</v>
      </c>
      <c r="AX417" s="5">
        <f t="shared" si="545"/>
        <v>1.8270425094962276E-3</v>
      </c>
      <c r="AY417" s="5">
        <f t="shared" si="546"/>
        <v>1.2388079031388222E-3</v>
      </c>
      <c r="AZ417" s="5">
        <f t="shared" si="547"/>
        <v>4.1998065532212369E-4</v>
      </c>
      <c r="BA417" s="5">
        <f t="shared" si="548"/>
        <v>9.4921227844870962E-5</v>
      </c>
      <c r="BB417" s="5">
        <f t="shared" si="549"/>
        <v>1.6090097331984076E-5</v>
      </c>
      <c r="BC417" s="5">
        <f t="shared" si="550"/>
        <v>2.1819459189956975E-6</v>
      </c>
      <c r="BD417" s="5">
        <f t="shared" si="551"/>
        <v>1.5186780895920965E-5</v>
      </c>
      <c r="BE417" s="5">
        <f t="shared" si="552"/>
        <v>2.2878885419704887E-5</v>
      </c>
      <c r="BF417" s="5">
        <f t="shared" si="553"/>
        <v>1.7233520442392672E-5</v>
      </c>
      <c r="BG417" s="5">
        <f t="shared" si="554"/>
        <v>8.6540995154881696E-6</v>
      </c>
      <c r="BH417" s="5">
        <f t="shared" si="555"/>
        <v>3.2593502300207241E-6</v>
      </c>
      <c r="BI417" s="5">
        <f t="shared" si="556"/>
        <v>9.8204222430524181E-7</v>
      </c>
      <c r="BJ417" s="8">
        <f t="shared" si="557"/>
        <v>0.57140321614007461</v>
      </c>
      <c r="BK417" s="8">
        <f t="shared" si="558"/>
        <v>0.26161952133239152</v>
      </c>
      <c r="BL417" s="8">
        <f t="shared" si="559"/>
        <v>0.16141312653264653</v>
      </c>
      <c r="BM417" s="8">
        <f t="shared" si="560"/>
        <v>0.3721815050493294</v>
      </c>
      <c r="BN417" s="8">
        <f t="shared" si="561"/>
        <v>0.62686209669194237</v>
      </c>
    </row>
    <row r="418" spans="1:66" x14ac:dyDescent="0.25">
      <c r="A418" t="s">
        <v>25</v>
      </c>
      <c r="B418" t="s">
        <v>175</v>
      </c>
      <c r="C418" t="s">
        <v>262</v>
      </c>
      <c r="D418" t="s">
        <v>541</v>
      </c>
      <c r="E418">
        <f>VLOOKUP(A418,home!$A$2:$E$405,3,FALSE)</f>
        <v>1.37894736842105</v>
      </c>
      <c r="F418">
        <f>VLOOKUP(B418,home!$B$2:$E$405,3,FALSE)</f>
        <v>0.74</v>
      </c>
      <c r="G418">
        <f>VLOOKUP(C418,away!$B$2:$E$405,4,FALSE)</f>
        <v>1.23</v>
      </c>
      <c r="H418">
        <f>VLOOKUP(A418,away!$A$2:$E$405,3,FALSE)</f>
        <v>1.1000000000000001</v>
      </c>
      <c r="I418">
        <f>VLOOKUP(C418,away!$B$2:$E$405,3,FALSE)</f>
        <v>0.46</v>
      </c>
      <c r="J418">
        <f>VLOOKUP(B418,home!$B$2:$E$405,4,FALSE)</f>
        <v>1.47</v>
      </c>
      <c r="K418" s="3">
        <f t="shared" si="506"/>
        <v>1.2551178947368398</v>
      </c>
      <c r="L418" s="3">
        <f t="shared" si="507"/>
        <v>0.74382000000000015</v>
      </c>
      <c r="M418" s="5">
        <f t="shared" si="508"/>
        <v>0.13547909991393495</v>
      </c>
      <c r="N418" s="5">
        <f t="shared" si="509"/>
        <v>0.17004224266481999</v>
      </c>
      <c r="O418" s="5">
        <f t="shared" si="510"/>
        <v>0.10077206409798312</v>
      </c>
      <c r="P418" s="5">
        <f t="shared" si="511"/>
        <v>0.12648082093894641</v>
      </c>
      <c r="Q418" s="5">
        <f t="shared" si="512"/>
        <v>0.10671153081489985</v>
      </c>
      <c r="R418" s="5">
        <f t="shared" si="513"/>
        <v>3.7478138358680899E-2</v>
      </c>
      <c r="S418" s="5">
        <f t="shared" si="514"/>
        <v>2.9520047881098278E-2</v>
      </c>
      <c r="T418" s="5">
        <f t="shared" si="515"/>
        <v>7.9374170850738821E-2</v>
      </c>
      <c r="U418" s="5">
        <f t="shared" si="516"/>
        <v>4.7039482115403569E-2</v>
      </c>
      <c r="V418" s="5">
        <f t="shared" si="517"/>
        <v>3.062153246048215E-3</v>
      </c>
      <c r="W418" s="5">
        <f t="shared" si="518"/>
        <v>4.4645183966847503E-2</v>
      </c>
      <c r="X418" s="5">
        <f t="shared" si="519"/>
        <v>3.3207980738220511E-2</v>
      </c>
      <c r="Y418" s="5">
        <f t="shared" si="520"/>
        <v>1.2350380116351591E-2</v>
      </c>
      <c r="Z418" s="5">
        <f t="shared" si="521"/>
        <v>9.2923296246513482E-3</v>
      </c>
      <c r="AA418" s="5">
        <f t="shared" si="522"/>
        <v>1.1662969195693167E-2</v>
      </c>
      <c r="AB418" s="5">
        <f t="shared" si="523"/>
        <v>7.319200671639511E-3</v>
      </c>
      <c r="AC418" s="5">
        <f t="shared" si="524"/>
        <v>1.7867315726516044E-4</v>
      </c>
      <c r="AD418" s="5">
        <f t="shared" si="525"/>
        <v>1.4008742327652148E-2</v>
      </c>
      <c r="AE418" s="5">
        <f t="shared" si="526"/>
        <v>1.0419982718154223E-2</v>
      </c>
      <c r="AF418" s="5">
        <f t="shared" si="527"/>
        <v>3.8752957727087372E-3</v>
      </c>
      <c r="AG418" s="5">
        <f t="shared" si="528"/>
        <v>9.6084083388540476E-4</v>
      </c>
      <c r="AH418" s="5">
        <f t="shared" si="529"/>
        <v>1.7279551553520413E-3</v>
      </c>
      <c r="AI418" s="5">
        <f t="shared" si="530"/>
        <v>2.1687874367851225E-3</v>
      </c>
      <c r="AJ418" s="5">
        <f t="shared" si="531"/>
        <v>1.3610419608947252E-3</v>
      </c>
      <c r="AK418" s="5">
        <f t="shared" si="532"/>
        <v>5.6942270686889587E-4</v>
      </c>
      <c r="AL418" s="5">
        <f t="shared" si="533"/>
        <v>6.6722402569863899E-6</v>
      </c>
      <c r="AM418" s="5">
        <f t="shared" si="534"/>
        <v>3.5165246356387192E-3</v>
      </c>
      <c r="AN418" s="5">
        <f t="shared" si="535"/>
        <v>2.6156613544807928E-3</v>
      </c>
      <c r="AO418" s="5">
        <f t="shared" si="536"/>
        <v>9.7279061434495161E-4</v>
      </c>
      <c r="AP418" s="5">
        <f t="shared" si="537"/>
        <v>2.4119370492068745E-4</v>
      </c>
      <c r="AQ418" s="5">
        <f t="shared" si="538"/>
        <v>4.4851175398526434E-5</v>
      </c>
      <c r="AR418" s="5">
        <f t="shared" si="539"/>
        <v>2.5705752073079121E-4</v>
      </c>
      <c r="AS418" s="5">
        <f t="shared" si="540"/>
        <v>3.2263749424590215E-4</v>
      </c>
      <c r="AT418" s="5">
        <f t="shared" si="541"/>
        <v>2.0247404627054302E-4</v>
      </c>
      <c r="AU418" s="5">
        <f t="shared" si="542"/>
        <v>8.4709599564644465E-5</v>
      </c>
      <c r="AV418" s="5">
        <f t="shared" si="543"/>
        <v>2.6580133567394344E-5</v>
      </c>
      <c r="AW418" s="5">
        <f t="shared" si="544"/>
        <v>1.7303005607950487E-7</v>
      </c>
      <c r="AX418" s="5">
        <f t="shared" si="545"/>
        <v>7.356088329121827E-4</v>
      </c>
      <c r="AY418" s="5">
        <f t="shared" si="546"/>
        <v>5.471605620967398E-4</v>
      </c>
      <c r="AZ418" s="5">
        <f t="shared" si="547"/>
        <v>2.0349448464939852E-4</v>
      </c>
      <c r="BA418" s="5">
        <f t="shared" si="548"/>
        <v>5.0454422523971894E-5</v>
      </c>
      <c r="BB418" s="5">
        <f t="shared" si="549"/>
        <v>9.3822521404451933E-6</v>
      </c>
      <c r="BC418" s="5">
        <f t="shared" si="550"/>
        <v>1.3957413574211895E-6</v>
      </c>
      <c r="BD418" s="5">
        <f t="shared" si="551"/>
        <v>3.1867420844996186E-5</v>
      </c>
      <c r="BE418" s="5">
        <f t="shared" si="552"/>
        <v>3.9997370161664487E-5</v>
      </c>
      <c r="BF418" s="5">
        <f t="shared" si="553"/>
        <v>2.5100707516159216E-5</v>
      </c>
      <c r="BG418" s="5">
        <f t="shared" si="554"/>
        <v>1.0501449058028973E-5</v>
      </c>
      <c r="BH418" s="5">
        <f t="shared" si="555"/>
        <v>3.2951391583498767E-6</v>
      </c>
      <c r="BI418" s="5">
        <f t="shared" si="556"/>
        <v>8.2715762465860275E-7</v>
      </c>
      <c r="BJ418" s="8">
        <f t="shared" si="557"/>
        <v>0.48453486858474271</v>
      </c>
      <c r="BK418" s="8">
        <f t="shared" si="558"/>
        <v>0.29527462793964671</v>
      </c>
      <c r="BL418" s="8">
        <f t="shared" si="559"/>
        <v>0.21110410973804422</v>
      </c>
      <c r="BM418" s="8">
        <f t="shared" si="560"/>
        <v>0.32269505156577893</v>
      </c>
      <c r="BN418" s="8">
        <f t="shared" si="561"/>
        <v>0.67696389678926516</v>
      </c>
    </row>
    <row r="419" spans="1:66" x14ac:dyDescent="0.25">
      <c r="A419" t="s">
        <v>178</v>
      </c>
      <c r="B419" t="s">
        <v>534</v>
      </c>
      <c r="C419" t="s">
        <v>460</v>
      </c>
      <c r="D419" t="s">
        <v>541</v>
      </c>
      <c r="E419">
        <f>VLOOKUP(A419,home!$A$2:$E$405,3,FALSE)</f>
        <v>1.5686274509803899</v>
      </c>
      <c r="F419" t="e">
        <f>VLOOKUP(B419,home!$B$2:$E$405,3,FALSE)</f>
        <v>#N/A</v>
      </c>
      <c r="G419">
        <f>VLOOKUP(C419,away!$B$2:$E$405,4,FALSE)</f>
        <v>1.1299999999999999</v>
      </c>
      <c r="H419">
        <f>VLOOKUP(A419,away!$A$2:$E$405,3,FALSE)</f>
        <v>1.29084967320261</v>
      </c>
      <c r="I419">
        <f>VLOOKUP(C419,away!$B$2:$E$405,3,FALSE)</f>
        <v>0.94</v>
      </c>
      <c r="J419" t="e">
        <f>VLOOKUP(B419,home!$B$2:$E$405,4,FALSE)</f>
        <v>#N/A</v>
      </c>
      <c r="K419" s="3" t="e">
        <f t="shared" si="506"/>
        <v>#N/A</v>
      </c>
      <c r="L419" s="3" t="e">
        <f t="shared" si="507"/>
        <v>#N/A</v>
      </c>
      <c r="M419" s="5" t="e">
        <f t="shared" si="508"/>
        <v>#N/A</v>
      </c>
      <c r="N419" s="5" t="e">
        <f t="shared" si="509"/>
        <v>#N/A</v>
      </c>
      <c r="O419" s="5" t="e">
        <f t="shared" si="510"/>
        <v>#N/A</v>
      </c>
      <c r="P419" s="5" t="e">
        <f t="shared" si="511"/>
        <v>#N/A</v>
      </c>
      <c r="Q419" s="5" t="e">
        <f t="shared" si="512"/>
        <v>#N/A</v>
      </c>
      <c r="R419" s="5" t="e">
        <f t="shared" si="513"/>
        <v>#N/A</v>
      </c>
      <c r="S419" s="5" t="e">
        <f t="shared" si="514"/>
        <v>#N/A</v>
      </c>
      <c r="T419" s="5" t="e">
        <f t="shared" si="515"/>
        <v>#N/A</v>
      </c>
      <c r="U419" s="5" t="e">
        <f t="shared" si="516"/>
        <v>#N/A</v>
      </c>
      <c r="V419" s="5" t="e">
        <f t="shared" si="517"/>
        <v>#N/A</v>
      </c>
      <c r="W419" s="5" t="e">
        <f t="shared" si="518"/>
        <v>#N/A</v>
      </c>
      <c r="X419" s="5" t="e">
        <f t="shared" si="519"/>
        <v>#N/A</v>
      </c>
      <c r="Y419" s="5" t="e">
        <f t="shared" si="520"/>
        <v>#N/A</v>
      </c>
      <c r="Z419" s="5" t="e">
        <f t="shared" si="521"/>
        <v>#N/A</v>
      </c>
      <c r="AA419" s="5" t="e">
        <f t="shared" si="522"/>
        <v>#N/A</v>
      </c>
      <c r="AB419" s="5" t="e">
        <f t="shared" si="523"/>
        <v>#N/A</v>
      </c>
      <c r="AC419" s="5" t="e">
        <f t="shared" si="524"/>
        <v>#N/A</v>
      </c>
      <c r="AD419" s="5" t="e">
        <f t="shared" si="525"/>
        <v>#N/A</v>
      </c>
      <c r="AE419" s="5" t="e">
        <f t="shared" si="526"/>
        <v>#N/A</v>
      </c>
      <c r="AF419" s="5" t="e">
        <f t="shared" si="527"/>
        <v>#N/A</v>
      </c>
      <c r="AG419" s="5" t="e">
        <f t="shared" si="528"/>
        <v>#N/A</v>
      </c>
      <c r="AH419" s="5" t="e">
        <f t="shared" si="529"/>
        <v>#N/A</v>
      </c>
      <c r="AI419" s="5" t="e">
        <f t="shared" si="530"/>
        <v>#N/A</v>
      </c>
      <c r="AJ419" s="5" t="e">
        <f t="shared" si="531"/>
        <v>#N/A</v>
      </c>
      <c r="AK419" s="5" t="e">
        <f t="shared" si="532"/>
        <v>#N/A</v>
      </c>
      <c r="AL419" s="5" t="e">
        <f t="shared" si="533"/>
        <v>#N/A</v>
      </c>
      <c r="AM419" s="5" t="e">
        <f t="shared" si="534"/>
        <v>#N/A</v>
      </c>
      <c r="AN419" s="5" t="e">
        <f t="shared" si="535"/>
        <v>#N/A</v>
      </c>
      <c r="AO419" s="5" t="e">
        <f t="shared" si="536"/>
        <v>#N/A</v>
      </c>
      <c r="AP419" s="5" t="e">
        <f t="shared" si="537"/>
        <v>#N/A</v>
      </c>
      <c r="AQ419" s="5" t="e">
        <f t="shared" si="538"/>
        <v>#N/A</v>
      </c>
      <c r="AR419" s="5" t="e">
        <f t="shared" si="539"/>
        <v>#N/A</v>
      </c>
      <c r="AS419" s="5" t="e">
        <f t="shared" si="540"/>
        <v>#N/A</v>
      </c>
      <c r="AT419" s="5" t="e">
        <f t="shared" si="541"/>
        <v>#N/A</v>
      </c>
      <c r="AU419" s="5" t="e">
        <f t="shared" si="542"/>
        <v>#N/A</v>
      </c>
      <c r="AV419" s="5" t="e">
        <f t="shared" si="543"/>
        <v>#N/A</v>
      </c>
      <c r="AW419" s="5" t="e">
        <f t="shared" si="544"/>
        <v>#N/A</v>
      </c>
      <c r="AX419" s="5" t="e">
        <f t="shared" si="545"/>
        <v>#N/A</v>
      </c>
      <c r="AY419" s="5" t="e">
        <f t="shared" si="546"/>
        <v>#N/A</v>
      </c>
      <c r="AZ419" s="5" t="e">
        <f t="shared" si="547"/>
        <v>#N/A</v>
      </c>
      <c r="BA419" s="5" t="e">
        <f t="shared" si="548"/>
        <v>#N/A</v>
      </c>
      <c r="BB419" s="5" t="e">
        <f t="shared" si="549"/>
        <v>#N/A</v>
      </c>
      <c r="BC419" s="5" t="e">
        <f t="shared" si="550"/>
        <v>#N/A</v>
      </c>
      <c r="BD419" s="5" t="e">
        <f t="shared" si="551"/>
        <v>#N/A</v>
      </c>
      <c r="BE419" s="5" t="e">
        <f t="shared" si="552"/>
        <v>#N/A</v>
      </c>
      <c r="BF419" s="5" t="e">
        <f t="shared" si="553"/>
        <v>#N/A</v>
      </c>
      <c r="BG419" s="5" t="e">
        <f t="shared" si="554"/>
        <v>#N/A</v>
      </c>
      <c r="BH419" s="5" t="e">
        <f t="shared" si="555"/>
        <v>#N/A</v>
      </c>
      <c r="BI419" s="5" t="e">
        <f t="shared" si="556"/>
        <v>#N/A</v>
      </c>
      <c r="BJ419" s="8" t="e">
        <f t="shared" si="557"/>
        <v>#N/A</v>
      </c>
      <c r="BK419" s="8" t="e">
        <f t="shared" si="558"/>
        <v>#N/A</v>
      </c>
      <c r="BL419" s="8" t="e">
        <f t="shared" si="559"/>
        <v>#N/A</v>
      </c>
      <c r="BM419" s="8" t="e">
        <f t="shared" si="560"/>
        <v>#N/A</v>
      </c>
      <c r="BN419" s="8" t="e">
        <f t="shared" si="561"/>
        <v>#N/A</v>
      </c>
    </row>
    <row r="420" spans="1:66" x14ac:dyDescent="0.25">
      <c r="A420" t="s">
        <v>178</v>
      </c>
      <c r="B420" t="s">
        <v>273</v>
      </c>
      <c r="C420" t="s">
        <v>270</v>
      </c>
      <c r="D420" t="s">
        <v>541</v>
      </c>
      <c r="E420">
        <f>VLOOKUP(A420,home!$A$2:$E$405,3,FALSE)</f>
        <v>1.5686274509803899</v>
      </c>
      <c r="F420">
        <f>VLOOKUP(B420,home!$B$2:$E$405,3,FALSE)</f>
        <v>2.33</v>
      </c>
      <c r="G420">
        <f>VLOOKUP(C420,away!$B$2:$E$405,4,FALSE)</f>
        <v>1.28</v>
      </c>
      <c r="H420">
        <f>VLOOKUP(A420,away!$A$2:$E$405,3,FALSE)</f>
        <v>1.29084967320261</v>
      </c>
      <c r="I420">
        <f>VLOOKUP(C420,away!$B$2:$E$405,3,FALSE)</f>
        <v>0.86</v>
      </c>
      <c r="J420">
        <f>VLOOKUP(B420,home!$B$2:$E$405,4,FALSE)</f>
        <v>0.36</v>
      </c>
      <c r="K420" s="3">
        <f t="shared" si="506"/>
        <v>4.6782745098039156</v>
      </c>
      <c r="L420" s="3">
        <f t="shared" si="507"/>
        <v>0.39964705882352808</v>
      </c>
      <c r="M420" s="5">
        <f t="shared" si="508"/>
        <v>6.2328501139090964E-3</v>
      </c>
      <c r="N420" s="5">
        <f t="shared" si="509"/>
        <v>2.9158983811329361E-2</v>
      </c>
      <c r="O420" s="5">
        <f t="shared" si="510"/>
        <v>2.4909402161116625E-3</v>
      </c>
      <c r="P420" s="5">
        <f t="shared" si="511"/>
        <v>1.1653302118480648E-2</v>
      </c>
      <c r="Q420" s="5">
        <f t="shared" si="512"/>
        <v>6.8206865348163587E-2</v>
      </c>
      <c r="R420" s="5">
        <f t="shared" si="513"/>
        <v>4.9774846553713456E-4</v>
      </c>
      <c r="S420" s="5">
        <f t="shared" si="514"/>
        <v>5.4469242715117728E-3</v>
      </c>
      <c r="T420" s="5">
        <f t="shared" si="515"/>
        <v>2.7258673127965989E-2</v>
      </c>
      <c r="U420" s="5">
        <f t="shared" si="516"/>
        <v>2.3286039586163892E-3</v>
      </c>
      <c r="V420" s="5">
        <f t="shared" si="517"/>
        <v>1.1315432300432243E-3</v>
      </c>
      <c r="W420" s="5">
        <f t="shared" si="518"/>
        <v>0.10636347985064722</v>
      </c>
      <c r="X420" s="5">
        <f t="shared" si="519"/>
        <v>4.2507851888546749E-2</v>
      </c>
      <c r="Y420" s="5">
        <f t="shared" si="520"/>
        <v>8.4940689920819292E-3</v>
      </c>
      <c r="Z420" s="5">
        <f t="shared" si="521"/>
        <v>6.630790342861336E-5</v>
      </c>
      <c r="AA420" s="5">
        <f t="shared" si="522"/>
        <v>3.1020657440862152E-4</v>
      </c>
      <c r="AB420" s="5">
        <f t="shared" si="523"/>
        <v>7.2561575491472284E-4</v>
      </c>
      <c r="AC420" s="5">
        <f t="shared" si="524"/>
        <v>1.3222497411726882E-4</v>
      </c>
      <c r="AD420" s="5">
        <f t="shared" si="525"/>
        <v>0.12439938913983133</v>
      </c>
      <c r="AE420" s="5">
        <f t="shared" si="526"/>
        <v>4.9715849989177129E-2</v>
      </c>
      <c r="AF420" s="5">
        <f t="shared" si="527"/>
        <v>9.9343966125431827E-3</v>
      </c>
      <c r="AG420" s="5">
        <f t="shared" si="528"/>
        <v>1.3234174624631014E-3</v>
      </c>
      <c r="AH420" s="5">
        <f t="shared" si="529"/>
        <v>6.624939645499965E-6</v>
      </c>
      <c r="AI420" s="5">
        <f t="shared" si="530"/>
        <v>3.0993286272531877E-5</v>
      </c>
      <c r="AJ420" s="5">
        <f t="shared" si="531"/>
        <v>7.2497550571920744E-5</v>
      </c>
      <c r="AK420" s="5">
        <f t="shared" si="532"/>
        <v>1.1305448095461236E-4</v>
      </c>
      <c r="AL420" s="5">
        <f t="shared" si="533"/>
        <v>9.8886226547195264E-6</v>
      </c>
      <c r="AM420" s="5">
        <f t="shared" si="534"/>
        <v>0.11639489824961018</v>
      </c>
      <c r="AN420" s="5">
        <f t="shared" si="535"/>
        <v>4.6516878747520522E-2</v>
      </c>
      <c r="AO420" s="5">
        <f t="shared" si="536"/>
        <v>9.2951668885486276E-3</v>
      </c>
      <c r="AP420" s="5">
        <f t="shared" si="537"/>
        <v>1.2382620360941014E-3</v>
      </c>
      <c r="AQ420" s="5">
        <f t="shared" si="538"/>
        <v>1.2371694519446022E-4</v>
      </c>
      <c r="AR420" s="5">
        <f t="shared" si="539"/>
        <v>5.2952752884148942E-7</v>
      </c>
      <c r="AS420" s="5">
        <f t="shared" si="540"/>
        <v>2.4772751404185978E-6</v>
      </c>
      <c r="AT420" s="5">
        <f t="shared" si="541"/>
        <v>5.7946865715956203E-6</v>
      </c>
      <c r="AU420" s="5">
        <f t="shared" si="542"/>
        <v>9.0363781600662778E-6</v>
      </c>
      <c r="AV420" s="5">
        <f t="shared" si="543"/>
        <v>1.0568664401796718E-5</v>
      </c>
      <c r="AW420" s="5">
        <f t="shared" si="544"/>
        <v>5.1356524625843396E-7</v>
      </c>
      <c r="AX420" s="5">
        <f t="shared" si="545"/>
        <v>9.0754547592061946E-2</v>
      </c>
      <c r="AY420" s="5">
        <f t="shared" si="546"/>
        <v>3.6269788020027456E-2</v>
      </c>
      <c r="AZ420" s="5">
        <f t="shared" si="547"/>
        <v>7.2475570531784017E-3</v>
      </c>
      <c r="BA420" s="5">
        <f t="shared" si="548"/>
        <v>9.6548828665282162E-4</v>
      </c>
      <c r="BB420" s="5">
        <f t="shared" si="549"/>
        <v>9.6463638522341881E-5</v>
      </c>
      <c r="BC420" s="5">
        <f t="shared" si="550"/>
        <v>7.7102818837739816E-6</v>
      </c>
      <c r="BD420" s="5">
        <f t="shared" si="551"/>
        <v>3.5270686577932034E-8</v>
      </c>
      <c r="BE420" s="5">
        <f t="shared" si="552"/>
        <v>1.6500595396082254E-7</v>
      </c>
      <c r="BF420" s="5">
        <f t="shared" si="553"/>
        <v>3.8597157419039723E-7</v>
      </c>
      <c r="BG420" s="5">
        <f t="shared" si="554"/>
        <v>6.0189365901460876E-7</v>
      </c>
      <c r="BH420" s="5">
        <f t="shared" si="555"/>
        <v>7.039559406451635E-7</v>
      </c>
      <c r="BI420" s="5">
        <f t="shared" si="556"/>
        <v>6.586598266290613E-7</v>
      </c>
      <c r="BJ420" s="8">
        <f t="shared" si="557"/>
        <v>0.77627345396204395</v>
      </c>
      <c r="BK420" s="8">
        <f t="shared" si="558"/>
        <v>6.0876521350744187E-2</v>
      </c>
      <c r="BL420" s="8">
        <f t="shared" si="559"/>
        <v>6.6072425164768319E-3</v>
      </c>
      <c r="BM420" s="8">
        <f t="shared" si="560"/>
        <v>0.68931356120438092</v>
      </c>
      <c r="BN420" s="8">
        <f t="shared" si="561"/>
        <v>0.11824069007353148</v>
      </c>
    </row>
    <row r="421" spans="1:66" x14ac:dyDescent="0.25">
      <c r="A421" t="s">
        <v>178</v>
      </c>
      <c r="B421" t="s">
        <v>271</v>
      </c>
      <c r="C421" t="s">
        <v>185</v>
      </c>
      <c r="D421" t="s">
        <v>541</v>
      </c>
      <c r="E421">
        <f>VLOOKUP(A421,home!$A$2:$E$405,3,FALSE)</f>
        <v>1.5686274509803899</v>
      </c>
      <c r="F421">
        <f>VLOOKUP(B421,home!$B$2:$E$405,3,FALSE)</f>
        <v>1.05</v>
      </c>
      <c r="G421">
        <f>VLOOKUP(C421,away!$B$2:$E$405,4,FALSE)</f>
        <v>1.35</v>
      </c>
      <c r="H421">
        <f>VLOOKUP(A421,away!$A$2:$E$405,3,FALSE)</f>
        <v>1.29084967320261</v>
      </c>
      <c r="I421">
        <f>VLOOKUP(C421,away!$B$2:$E$405,3,FALSE)</f>
        <v>0.6</v>
      </c>
      <c r="J421">
        <f>VLOOKUP(B421,home!$B$2:$E$405,4,FALSE)</f>
        <v>0.59</v>
      </c>
      <c r="K421" s="3">
        <f t="shared" si="506"/>
        <v>2.2235294117647029</v>
      </c>
      <c r="L421" s="3">
        <f t="shared" si="507"/>
        <v>0.45696078431372389</v>
      </c>
      <c r="M421" s="5">
        <f t="shared" si="508"/>
        <v>6.852955300123649E-2</v>
      </c>
      <c r="N421" s="5">
        <f t="shared" si="509"/>
        <v>0.1523774766733374</v>
      </c>
      <c r="O421" s="5">
        <f t="shared" si="510"/>
        <v>3.1315318288113937E-2</v>
      </c>
      <c r="P421" s="5">
        <f t="shared" si="511"/>
        <v>6.963053125239442E-2</v>
      </c>
      <c r="Q421" s="5">
        <f t="shared" si="512"/>
        <v>0.16940790053682783</v>
      </c>
      <c r="R421" s="5">
        <f t="shared" si="513"/>
        <v>7.1549362029852213E-3</v>
      </c>
      <c r="S421" s="5">
        <f t="shared" si="514"/>
        <v>1.7687299384556016E-2</v>
      </c>
      <c r="T421" s="5">
        <f t="shared" si="515"/>
        <v>7.7412767098250179E-2</v>
      </c>
      <c r="U421" s="5">
        <f t="shared" si="516"/>
        <v>1.5909211086637707E-2</v>
      </c>
      <c r="V421" s="5">
        <f t="shared" si="517"/>
        <v>1.996828778615593E-3</v>
      </c>
      <c r="W421" s="5">
        <f t="shared" si="518"/>
        <v>0.12556114980964872</v>
      </c>
      <c r="X421" s="5">
        <f t="shared" si="519"/>
        <v>5.7376521496350051E-2</v>
      </c>
      <c r="Y421" s="5">
        <f t="shared" si="520"/>
        <v>1.3109410132082678E-2</v>
      </c>
      <c r="Z421" s="5">
        <f t="shared" si="521"/>
        <v>1.0898417530102614E-3</v>
      </c>
      <c r="AA421" s="5">
        <f t="shared" si="522"/>
        <v>2.423295191987519E-3</v>
      </c>
      <c r="AB421" s="5">
        <f t="shared" si="523"/>
        <v>2.6941340663861205E-3</v>
      </c>
      <c r="AC421" s="5">
        <f t="shared" si="524"/>
        <v>1.2680683240463145E-4</v>
      </c>
      <c r="AD421" s="5">
        <f t="shared" si="525"/>
        <v>6.9797227394187006E-2</v>
      </c>
      <c r="AE421" s="5">
        <f t="shared" si="526"/>
        <v>3.1894595772971025E-2</v>
      </c>
      <c r="AF421" s="5">
        <f t="shared" si="527"/>
        <v>7.2872897498930103E-3</v>
      </c>
      <c r="AG421" s="5">
        <f t="shared" si="528"/>
        <v>1.1100018798774901E-3</v>
      </c>
      <c r="AH421" s="5">
        <f t="shared" si="529"/>
        <v>1.2450373555835317E-4</v>
      </c>
      <c r="AI421" s="5">
        <f t="shared" si="530"/>
        <v>2.7683771788857318E-4</v>
      </c>
      <c r="AJ421" s="5">
        <f t="shared" si="531"/>
        <v>3.0777840400553099E-4</v>
      </c>
      <c r="AK421" s="5">
        <f t="shared" si="532"/>
        <v>2.2811811120409912E-4</v>
      </c>
      <c r="AL421" s="5">
        <f t="shared" si="533"/>
        <v>5.1537631401789639E-6</v>
      </c>
      <c r="AM421" s="5">
        <f t="shared" si="534"/>
        <v>3.103923759412075E-2</v>
      </c>
      <c r="AN421" s="5">
        <f t="shared" si="535"/>
        <v>1.4183714355509441E-2</v>
      </c>
      <c r="AO421" s="5">
        <f t="shared" si="536"/>
        <v>3.2407006181877089E-3</v>
      </c>
      <c r="AP421" s="5">
        <f t="shared" si="537"/>
        <v>4.9362436540434167E-4</v>
      </c>
      <c r="AQ421" s="5">
        <f t="shared" si="538"/>
        <v>5.6391744292883052E-5</v>
      </c>
      <c r="AR421" s="5">
        <f t="shared" si="539"/>
        <v>1.1378664930146717E-5</v>
      </c>
      <c r="AS421" s="5">
        <f t="shared" si="540"/>
        <v>2.5300796138796783E-5</v>
      </c>
      <c r="AT421" s="5">
        <f t="shared" si="541"/>
        <v>2.8128532177838739E-5</v>
      </c>
      <c r="AU421" s="5">
        <f t="shared" si="542"/>
        <v>2.0848206202398097E-5</v>
      </c>
      <c r="AV421" s="5">
        <f t="shared" si="543"/>
        <v>1.1589149918391871E-5</v>
      </c>
      <c r="AW421" s="5">
        <f t="shared" si="544"/>
        <v>1.454600605316764E-7</v>
      </c>
      <c r="AX421" s="5">
        <f t="shared" si="545"/>
        <v>1.150277628488002E-2</v>
      </c>
      <c r="AY421" s="5">
        <f t="shared" si="546"/>
        <v>5.2563176729240766E-3</v>
      </c>
      <c r="AZ421" s="5">
        <f t="shared" si="547"/>
        <v>1.2009655232107369E-3</v>
      </c>
      <c r="BA421" s="5">
        <f t="shared" si="548"/>
        <v>1.8293138247337334E-4</v>
      </c>
      <c r="BB421" s="5">
        <f t="shared" si="549"/>
        <v>2.0898117002656619E-5</v>
      </c>
      <c r="BC421" s="5">
        <f t="shared" si="550"/>
        <v>1.9099239872427889E-6</v>
      </c>
      <c r="BD421" s="5">
        <f t="shared" si="551"/>
        <v>8.6660060848715011E-7</v>
      </c>
      <c r="BE421" s="5">
        <f t="shared" si="552"/>
        <v>1.9269119412243665E-6</v>
      </c>
      <c r="BF421" s="5">
        <f t="shared" si="553"/>
        <v>2.1422726875964992E-6</v>
      </c>
      <c r="BG421" s="5">
        <f t="shared" si="554"/>
        <v>1.5878021096303443E-6</v>
      </c>
      <c r="BH421" s="5">
        <f t="shared" si="555"/>
        <v>8.8263117270627865E-7</v>
      </c>
      <c r="BI421" s="5">
        <f t="shared" si="556"/>
        <v>3.9251127445055612E-7</v>
      </c>
      <c r="BJ421" s="8">
        <f t="shared" si="557"/>
        <v>0.77251380812541881</v>
      </c>
      <c r="BK421" s="8">
        <f t="shared" si="558"/>
        <v>0.1632324906852714</v>
      </c>
      <c r="BL421" s="8">
        <f t="shared" si="559"/>
        <v>6.0539176883928729E-2</v>
      </c>
      <c r="BM421" s="8">
        <f t="shared" si="560"/>
        <v>0.49370342927987021</v>
      </c>
      <c r="BN421" s="8">
        <f t="shared" si="561"/>
        <v>0.49841571595489531</v>
      </c>
    </row>
    <row r="422" spans="1:66" x14ac:dyDescent="0.25">
      <c r="A422" t="s">
        <v>178</v>
      </c>
      <c r="B422" t="s">
        <v>180</v>
      </c>
      <c r="C422" t="s">
        <v>186</v>
      </c>
      <c r="D422" t="s">
        <v>541</v>
      </c>
      <c r="E422">
        <f>VLOOKUP(A422,home!$A$2:$E$405,3,FALSE)</f>
        <v>1.5686274509803899</v>
      </c>
      <c r="F422">
        <f>VLOOKUP(B422,home!$B$2:$E$405,3,FALSE)</f>
        <v>0.6</v>
      </c>
      <c r="G422">
        <f>VLOOKUP(C422,away!$B$2:$E$405,4,FALSE)</f>
        <v>0.9</v>
      </c>
      <c r="H422">
        <f>VLOOKUP(A422,away!$A$2:$E$405,3,FALSE)</f>
        <v>1.29084967320261</v>
      </c>
      <c r="I422">
        <f>VLOOKUP(C422,away!$B$2:$E$405,3,FALSE)</f>
        <v>1.05</v>
      </c>
      <c r="J422">
        <f>VLOOKUP(B422,home!$B$2:$E$405,4,FALSE)</f>
        <v>0.96</v>
      </c>
      <c r="K422" s="3">
        <f t="shared" si="506"/>
        <v>0.84705882352941053</v>
      </c>
      <c r="L422" s="3">
        <f t="shared" si="507"/>
        <v>1.3011764705882309</v>
      </c>
      <c r="M422" s="5">
        <f t="shared" si="508"/>
        <v>0.11668989953537695</v>
      </c>
      <c r="N422" s="5">
        <f t="shared" si="509"/>
        <v>9.8843209018201497E-2</v>
      </c>
      <c r="O422" s="5">
        <f t="shared" si="510"/>
        <v>0.15183415163073705</v>
      </c>
      <c r="P422" s="5">
        <f t="shared" si="511"/>
        <v>0.12861245785191822</v>
      </c>
      <c r="Q422" s="5">
        <f t="shared" si="512"/>
        <v>4.1863006172414695E-2</v>
      </c>
      <c r="R422" s="5">
        <f t="shared" si="513"/>
        <v>9.8781512766820359E-2</v>
      </c>
      <c r="S422" s="5">
        <f t="shared" si="514"/>
        <v>3.5438294960774754E-2</v>
      </c>
      <c r="T422" s="5">
        <f t="shared" si="515"/>
        <v>5.4471158619635883E-2</v>
      </c>
      <c r="U422" s="5">
        <f t="shared" si="516"/>
        <v>8.367375199071829E-2</v>
      </c>
      <c r="V422" s="5">
        <f t="shared" si="517"/>
        <v>4.3399035821859331E-3</v>
      </c>
      <c r="W422" s="5">
        <f t="shared" si="518"/>
        <v>1.1820142919270015E-2</v>
      </c>
      <c r="X422" s="5">
        <f t="shared" si="519"/>
        <v>1.5380091845544227E-2</v>
      </c>
      <c r="Y422" s="5">
        <f t="shared" si="520"/>
        <v>1.0006106812454035E-2</v>
      </c>
      <c r="Z422" s="5">
        <f t="shared" si="521"/>
        <v>4.284406004709921E-2</v>
      </c>
      <c r="AA422" s="5">
        <f t="shared" si="522"/>
        <v>3.6291439098719271E-2</v>
      </c>
      <c r="AB422" s="5">
        <f t="shared" si="523"/>
        <v>1.53704918535752E-2</v>
      </c>
      <c r="AC422" s="5">
        <f t="shared" si="524"/>
        <v>2.9895778724621822E-4</v>
      </c>
      <c r="AD422" s="5">
        <f t="shared" si="525"/>
        <v>2.5030890887865875E-3</v>
      </c>
      <c r="AE422" s="5">
        <f t="shared" si="526"/>
        <v>3.2569606261152427E-3</v>
      </c>
      <c r="AF422" s="5">
        <f t="shared" si="527"/>
        <v>2.1189402661667333E-3</v>
      </c>
      <c r="AG422" s="5">
        <f t="shared" si="528"/>
        <v>9.1903840563937252E-4</v>
      </c>
      <c r="AH422" s="5">
        <f t="shared" si="529"/>
        <v>1.3936920709438685E-2</v>
      </c>
      <c r="AI422" s="5">
        <f t="shared" si="530"/>
        <v>1.1805391659759809E-2</v>
      </c>
      <c r="AJ422" s="5">
        <f t="shared" si="531"/>
        <v>4.9999305853100301E-3</v>
      </c>
      <c r="AK422" s="5">
        <f t="shared" si="532"/>
        <v>1.4117451064404771E-3</v>
      </c>
      <c r="AL422" s="5">
        <f t="shared" si="533"/>
        <v>1.3180128173835707E-5</v>
      </c>
      <c r="AM422" s="5">
        <f t="shared" si="534"/>
        <v>4.2405273974737432E-4</v>
      </c>
      <c r="AN422" s="5">
        <f t="shared" si="535"/>
        <v>5.5176744724775813E-4</v>
      </c>
      <c r="AO422" s="5">
        <f t="shared" si="536"/>
        <v>3.5897340979765795E-4</v>
      </c>
      <c r="AP422" s="5">
        <f t="shared" si="537"/>
        <v>1.5569591813184645E-4</v>
      </c>
      <c r="AQ422" s="5">
        <f t="shared" si="538"/>
        <v>5.0646966309947494E-5</v>
      </c>
      <c r="AR422" s="5">
        <f t="shared" si="539"/>
        <v>3.6268786599150914E-3</v>
      </c>
      <c r="AS422" s="5">
        <f t="shared" si="540"/>
        <v>3.0721795707516022E-3</v>
      </c>
      <c r="AT422" s="5">
        <f t="shared" si="541"/>
        <v>1.3011584064359708E-3</v>
      </c>
      <c r="AU422" s="5">
        <f t="shared" si="542"/>
        <v>3.6738590299368538E-4</v>
      </c>
      <c r="AV422" s="5">
        <f t="shared" si="543"/>
        <v>7.7799367692780308E-5</v>
      </c>
      <c r="AW422" s="5">
        <f t="shared" si="544"/>
        <v>4.0352170962663567E-7</v>
      </c>
      <c r="AX422" s="5">
        <f t="shared" si="545"/>
        <v>5.986626914080567E-5</v>
      </c>
      <c r="AY422" s="5">
        <f t="shared" si="546"/>
        <v>7.7896580787918654E-5</v>
      </c>
      <c r="AZ422" s="5">
        <f t="shared" si="547"/>
        <v>5.0678599030257491E-5</v>
      </c>
      <c r="BA422" s="5">
        <f t="shared" si="548"/>
        <v>2.1980600206848869E-5</v>
      </c>
      <c r="BB422" s="5">
        <f t="shared" si="549"/>
        <v>7.1501599496396327E-6</v>
      </c>
      <c r="BC422" s="5">
        <f t="shared" si="550"/>
        <v>1.8607239774826846E-6</v>
      </c>
      <c r="BD422" s="5">
        <f t="shared" si="551"/>
        <v>7.8653486232668182E-4</v>
      </c>
      <c r="BE422" s="5">
        <f t="shared" si="552"/>
        <v>6.6624129514730583E-4</v>
      </c>
      <c r="BF422" s="5">
        <f t="shared" si="553"/>
        <v>2.8217278382709386E-4</v>
      </c>
      <c r="BG422" s="5">
        <f t="shared" si="554"/>
        <v>7.9672315433532273E-5</v>
      </c>
      <c r="BH422" s="5">
        <f t="shared" si="555"/>
        <v>1.6871784444747984E-5</v>
      </c>
      <c r="BI422" s="5">
        <f t="shared" si="556"/>
        <v>2.8582787765220081E-6</v>
      </c>
      <c r="BJ422" s="8">
        <f t="shared" si="557"/>
        <v>0.24294231318855586</v>
      </c>
      <c r="BK422" s="8">
        <f t="shared" si="558"/>
        <v>0.28547059042646389</v>
      </c>
      <c r="BL422" s="8">
        <f t="shared" si="559"/>
        <v>0.42838508862926411</v>
      </c>
      <c r="BM422" s="8">
        <f t="shared" si="560"/>
        <v>0.36294032225683603</v>
      </c>
      <c r="BN422" s="8">
        <f t="shared" si="561"/>
        <v>0.63662423697546877</v>
      </c>
    </row>
    <row r="423" spans="1:66" x14ac:dyDescent="0.25">
      <c r="A423" t="s">
        <v>28</v>
      </c>
      <c r="B423" t="s">
        <v>191</v>
      </c>
      <c r="C423" t="s">
        <v>276</v>
      </c>
      <c r="D423" t="s">
        <v>541</v>
      </c>
      <c r="E423">
        <f>VLOOKUP(A423,home!$A$2:$E$405,3,FALSE)</f>
        <v>1.4313725490196101</v>
      </c>
      <c r="F423">
        <f>VLOOKUP(B423,home!$B$2:$E$405,3,FALSE)</f>
        <v>0.82</v>
      </c>
      <c r="G423">
        <f>VLOOKUP(C423,away!$B$2:$E$405,4,FALSE)</f>
        <v>1.27</v>
      </c>
      <c r="H423">
        <f>VLOOKUP(A423,away!$A$2:$E$405,3,FALSE)</f>
        <v>1.20588235294118</v>
      </c>
      <c r="I423">
        <f>VLOOKUP(C423,away!$B$2:$E$405,3,FALSE)</f>
        <v>0.57999999999999996</v>
      </c>
      <c r="J423">
        <f>VLOOKUP(B423,home!$B$2:$E$405,4,FALSE)</f>
        <v>0.98</v>
      </c>
      <c r="K423" s="3">
        <f t="shared" si="506"/>
        <v>1.4906313725490219</v>
      </c>
      <c r="L423" s="3">
        <f t="shared" si="507"/>
        <v>0.68542352941176654</v>
      </c>
      <c r="M423" s="5">
        <f t="shared" si="508"/>
        <v>0.11348837139708058</v>
      </c>
      <c r="N423" s="5">
        <f t="shared" si="509"/>
        <v>0.16916932682398339</v>
      </c>
      <c r="O423" s="5">
        <f t="shared" si="510"/>
        <v>7.7787600070180332E-2</v>
      </c>
      <c r="P423" s="5">
        <f t="shared" si="511"/>
        <v>0.11595263705990731</v>
      </c>
      <c r="Q423" s="5">
        <f t="shared" si="512"/>
        <v>0.12608455291841422</v>
      </c>
      <c r="R423" s="5">
        <f t="shared" si="513"/>
        <v>2.6658725692286993E-2</v>
      </c>
      <c r="S423" s="5">
        <f t="shared" si="514"/>
        <v>2.9617602833739442E-2</v>
      </c>
      <c r="T423" s="5">
        <f t="shared" si="515"/>
        <v>8.6421319265644114E-2</v>
      </c>
      <c r="U423" s="5">
        <f t="shared" si="516"/>
        <v>3.9738332869101639E-2</v>
      </c>
      <c r="V423" s="5">
        <f t="shared" si="517"/>
        <v>3.3623015582893039E-3</v>
      </c>
      <c r="W423" s="5">
        <f t="shared" si="518"/>
        <v>6.2648530058001889E-2</v>
      </c>
      <c r="X423" s="5">
        <f t="shared" si="519"/>
        <v>4.2940776584814794E-2</v>
      </c>
      <c r="Y423" s="5">
        <f t="shared" si="520"/>
        <v>1.471630932122295E-2</v>
      </c>
      <c r="Z423" s="5">
        <f t="shared" si="521"/>
        <v>6.090839284542497E-3</v>
      </c>
      <c r="AA423" s="5">
        <f t="shared" si="522"/>
        <v>9.079196122693086E-3</v>
      </c>
      <c r="AB423" s="5">
        <f t="shared" si="523"/>
        <v>6.7668672890058758E-3</v>
      </c>
      <c r="AC423" s="5">
        <f t="shared" si="524"/>
        <v>2.1470687231810379E-4</v>
      </c>
      <c r="AD423" s="5">
        <f t="shared" si="525"/>
        <v>2.3346466087134494E-2</v>
      </c>
      <c r="AE423" s="5">
        <f t="shared" si="526"/>
        <v>1.600221718473584E-2</v>
      </c>
      <c r="AF423" s="5">
        <f t="shared" si="527"/>
        <v>5.4841480905876306E-3</v>
      </c>
      <c r="AG423" s="5">
        <f t="shared" si="528"/>
        <v>1.2529880466891248E-3</v>
      </c>
      <c r="AH423" s="5">
        <f t="shared" si="529"/>
        <v>1.0437011398727392E-3</v>
      </c>
      <c r="AI423" s="5">
        <f t="shared" si="530"/>
        <v>1.5557736626594801E-3</v>
      </c>
      <c r="AJ423" s="5">
        <f t="shared" si="531"/>
        <v>1.15954251507286E-3</v>
      </c>
      <c r="AK423" s="5">
        <f t="shared" si="532"/>
        <v>5.7615015025733434E-4</v>
      </c>
      <c r="AL423" s="5">
        <f t="shared" si="533"/>
        <v>8.7747591171475286E-6</v>
      </c>
      <c r="AM423" s="5">
        <f t="shared" si="534"/>
        <v>6.9601949575268905E-3</v>
      </c>
      <c r="AN423" s="5">
        <f t="shared" si="535"/>
        <v>4.7706813931820613E-3</v>
      </c>
      <c r="AO423" s="5">
        <f t="shared" si="536"/>
        <v>1.6349686391069461E-3</v>
      </c>
      <c r="AP423" s="5">
        <f t="shared" si="537"/>
        <v>3.7354865836474523E-4</v>
      </c>
      <c r="AQ423" s="5">
        <f t="shared" si="538"/>
        <v>6.4009759955848471E-5</v>
      </c>
      <c r="AR423" s="5">
        <f t="shared" si="539"/>
        <v>1.4307546378853142E-4</v>
      </c>
      <c r="AS423" s="5">
        <f t="shared" si="540"/>
        <v>2.1327277496518651E-4</v>
      </c>
      <c r="AT423" s="5">
        <f t="shared" si="541"/>
        <v>1.589555446368473E-4</v>
      </c>
      <c r="AU423" s="5">
        <f t="shared" si="542"/>
        <v>7.8981373892100381E-5</v>
      </c>
      <c r="AV423" s="5">
        <f t="shared" si="543"/>
        <v>2.9433028442647259E-5</v>
      </c>
      <c r="AW423" s="5">
        <f t="shared" si="544"/>
        <v>2.4903590627183615E-7</v>
      </c>
      <c r="AX423" s="5">
        <f t="shared" si="545"/>
        <v>1.7291808271245174E-3</v>
      </c>
      <c r="AY423" s="5">
        <f t="shared" si="546"/>
        <v>1.1852212255188445E-3</v>
      </c>
      <c r="AZ423" s="5">
        <f t="shared" si="547"/>
        <v>4.0618925776443284E-4</v>
      </c>
      <c r="BA423" s="5">
        <f t="shared" si="548"/>
        <v>9.2803891555347777E-5</v>
      </c>
      <c r="BB423" s="5">
        <f t="shared" si="549"/>
        <v>1.5902492723253326E-5</v>
      </c>
      <c r="BC423" s="5">
        <f t="shared" si="550"/>
        <v>2.179988537763447E-6</v>
      </c>
      <c r="BD423" s="5">
        <f t="shared" si="551"/>
        <v>1.6344548227026755E-5</v>
      </c>
      <c r="BE423" s="5">
        <f t="shared" si="552"/>
        <v>2.4363696357346572E-5</v>
      </c>
      <c r="BF423" s="5">
        <f t="shared" si="553"/>
        <v>1.8158645070759563E-5</v>
      </c>
      <c r="BG423" s="5">
        <f t="shared" si="554"/>
        <v>9.0226153418189583E-6</v>
      </c>
      <c r="BH423" s="5">
        <f t="shared" si="555"/>
        <v>3.3623483727393629E-6</v>
      </c>
      <c r="BI423" s="5">
        <f t="shared" si="556"/>
        <v>1.0024043939688885E-6</v>
      </c>
      <c r="BJ423" s="8">
        <f t="shared" si="557"/>
        <v>0.56530151547258889</v>
      </c>
      <c r="BK423" s="8">
        <f t="shared" si="558"/>
        <v>0.26382961570597074</v>
      </c>
      <c r="BL423" s="8">
        <f t="shared" si="559"/>
        <v>0.16506186195461933</v>
      </c>
      <c r="BM423" s="8">
        <f t="shared" si="560"/>
        <v>0.36995764626625632</v>
      </c>
      <c r="BN423" s="8">
        <f t="shared" si="561"/>
        <v>0.62914121396185285</v>
      </c>
    </row>
    <row r="424" spans="1:66" x14ac:dyDescent="0.25">
      <c r="A424" t="s">
        <v>28</v>
      </c>
      <c r="B424" t="s">
        <v>455</v>
      </c>
      <c r="C424" t="s">
        <v>30</v>
      </c>
      <c r="D424" t="s">
        <v>541</v>
      </c>
      <c r="E424">
        <f>VLOOKUP(A424,home!$A$2:$E$405,3,FALSE)</f>
        <v>1.4313725490196101</v>
      </c>
      <c r="F424">
        <f>VLOOKUP(B424,home!$B$2:$E$405,3,FALSE)</f>
        <v>0.66</v>
      </c>
      <c r="G424">
        <f>VLOOKUP(C424,away!$B$2:$E$405,4,FALSE)</f>
        <v>0.45</v>
      </c>
      <c r="H424">
        <f>VLOOKUP(A424,away!$A$2:$E$405,3,FALSE)</f>
        <v>1.20588235294118</v>
      </c>
      <c r="I424">
        <f>VLOOKUP(C424,away!$B$2:$E$405,3,FALSE)</f>
        <v>1.48</v>
      </c>
      <c r="J424">
        <f>VLOOKUP(B424,home!$B$2:$E$405,4,FALSE)</f>
        <v>1.02</v>
      </c>
      <c r="K424" s="3">
        <f t="shared" si="506"/>
        <v>0.42511764705882421</v>
      </c>
      <c r="L424" s="3">
        <f t="shared" si="507"/>
        <v>1.8204000000000051</v>
      </c>
      <c r="M424" s="5">
        <f t="shared" si="508"/>
        <v>0.1058727214834647</v>
      </c>
      <c r="N424" s="5">
        <f t="shared" si="509"/>
        <v>4.5008362244764732E-2</v>
      </c>
      <c r="O424" s="5">
        <f t="shared" si="510"/>
        <v>0.19273070218849966</v>
      </c>
      <c r="P424" s="5">
        <f t="shared" si="511"/>
        <v>8.1933222630369951E-2</v>
      </c>
      <c r="Q424" s="5">
        <f t="shared" si="512"/>
        <v>9.5669245277328011E-3</v>
      </c>
      <c r="R424" s="5">
        <f t="shared" si="513"/>
        <v>0.17542348513197292</v>
      </c>
      <c r="S424" s="5">
        <f t="shared" si="514"/>
        <v>1.585170588924131E-2</v>
      </c>
      <c r="T424" s="5">
        <f t="shared" si="515"/>
        <v>1.7415629410284843E-2</v>
      </c>
      <c r="U424" s="5">
        <f t="shared" si="516"/>
        <v>7.4575619238162957E-2</v>
      </c>
      <c r="V424" s="5">
        <f t="shared" si="517"/>
        <v>1.3630426856954315E-3</v>
      </c>
      <c r="W424" s="5">
        <f t="shared" si="518"/>
        <v>1.3556894816063741E-3</v>
      </c>
      <c r="X424" s="5">
        <f t="shared" si="519"/>
        <v>2.4678971323162506E-3</v>
      </c>
      <c r="Y424" s="5">
        <f t="shared" si="520"/>
        <v>2.2462799698342579E-3</v>
      </c>
      <c r="Z424" s="5">
        <f t="shared" si="521"/>
        <v>0.10644697077808148</v>
      </c>
      <c r="AA424" s="5">
        <f t="shared" si="522"/>
        <v>4.525248575371741E-2</v>
      </c>
      <c r="AB424" s="5">
        <f t="shared" si="523"/>
        <v>9.6188151335916544E-3</v>
      </c>
      <c r="AC424" s="5">
        <f t="shared" si="524"/>
        <v>6.5927321892367261E-5</v>
      </c>
      <c r="AD424" s="5">
        <f t="shared" si="525"/>
        <v>1.4408188064072471E-4</v>
      </c>
      <c r="AE424" s="5">
        <f t="shared" si="526"/>
        <v>2.6228665551837599E-4</v>
      </c>
      <c r="AF424" s="5">
        <f t="shared" si="527"/>
        <v>2.3873331385282655E-4</v>
      </c>
      <c r="AG424" s="5">
        <f t="shared" si="528"/>
        <v>1.4486337484589555E-4</v>
      </c>
      <c r="AH424" s="5">
        <f t="shared" si="529"/>
        <v>4.8444016401105024E-2</v>
      </c>
      <c r="AI424" s="5">
        <f t="shared" si="530"/>
        <v>2.0594406266516853E-2</v>
      </c>
      <c r="AJ424" s="5">
        <f t="shared" si="531"/>
        <v>4.3775227672975744E-3</v>
      </c>
      <c r="AK424" s="5">
        <f t="shared" si="532"/>
        <v>6.2032072625999273E-4</v>
      </c>
      <c r="AL424" s="5">
        <f t="shared" si="533"/>
        <v>2.0408044173588263E-6</v>
      </c>
      <c r="AM424" s="5">
        <f t="shared" si="534"/>
        <v>1.2250350016359053E-5</v>
      </c>
      <c r="AN424" s="5">
        <f t="shared" si="535"/>
        <v>2.2300537169780082E-5</v>
      </c>
      <c r="AO424" s="5">
        <f t="shared" si="536"/>
        <v>2.0297948931933891E-5</v>
      </c>
      <c r="AP424" s="5">
        <f t="shared" si="537"/>
        <v>1.2316795411897519E-5</v>
      </c>
      <c r="AQ424" s="5">
        <f t="shared" si="538"/>
        <v>5.6053735919545775E-6</v>
      </c>
      <c r="AR424" s="5">
        <f t="shared" si="539"/>
        <v>1.7637497491314349E-2</v>
      </c>
      <c r="AS424" s="5">
        <f t="shared" si="540"/>
        <v>7.4980114335134697E-3</v>
      </c>
      <c r="AT424" s="5">
        <f t="shared" si="541"/>
        <v>1.5937684891177038E-3</v>
      </c>
      <c r="AU424" s="5">
        <f t="shared" si="542"/>
        <v>2.2584637001673855E-4</v>
      </c>
      <c r="AV424" s="5">
        <f t="shared" si="543"/>
        <v>2.4002819354573113E-5</v>
      </c>
      <c r="AW424" s="5">
        <f t="shared" si="544"/>
        <v>4.3870728384883839E-8</v>
      </c>
      <c r="AX424" s="5">
        <f t="shared" si="545"/>
        <v>8.6797332910026447E-7</v>
      </c>
      <c r="AY424" s="5">
        <f t="shared" si="546"/>
        <v>1.5800586482941259E-6</v>
      </c>
      <c r="AZ424" s="5">
        <f t="shared" si="547"/>
        <v>1.4381693816773177E-6</v>
      </c>
      <c r="BA424" s="5">
        <f t="shared" si="548"/>
        <v>8.7268118080179879E-7</v>
      </c>
      <c r="BB424" s="5">
        <f t="shared" si="549"/>
        <v>3.9715720538289978E-7</v>
      </c>
      <c r="BC424" s="5">
        <f t="shared" si="550"/>
        <v>1.4459699533580641E-7</v>
      </c>
      <c r="BD424" s="5">
        <f t="shared" si="551"/>
        <v>5.3512167388647947E-3</v>
      </c>
      <c r="BE424" s="5">
        <f t="shared" si="552"/>
        <v>2.2748966689279957E-3</v>
      </c>
      <c r="BF424" s="5">
        <f t="shared" si="553"/>
        <v>4.8354935959831326E-4</v>
      </c>
      <c r="BG424" s="5">
        <f t="shared" si="554"/>
        <v>6.8521788663078749E-5</v>
      </c>
      <c r="BH424" s="5">
        <f t="shared" si="555"/>
        <v>7.282455392177512E-6</v>
      </c>
      <c r="BI424" s="5">
        <f t="shared" si="556"/>
        <v>6.1918006022667038E-7</v>
      </c>
      <c r="BJ424" s="8">
        <f t="shared" si="557"/>
        <v>7.8928819633259623E-2</v>
      </c>
      <c r="BK424" s="8">
        <f t="shared" si="558"/>
        <v>0.2050902408737294</v>
      </c>
      <c r="BL424" s="8">
        <f t="shared" si="559"/>
        <v>0.6068025864019474</v>
      </c>
      <c r="BM424" s="8">
        <f t="shared" si="560"/>
        <v>0.38673166329229325</v>
      </c>
      <c r="BN424" s="8">
        <f t="shared" si="561"/>
        <v>0.61053541820680479</v>
      </c>
    </row>
    <row r="425" spans="1:66" x14ac:dyDescent="0.25">
      <c r="A425" t="s">
        <v>28</v>
      </c>
      <c r="B425" t="s">
        <v>189</v>
      </c>
      <c r="C425" t="s">
        <v>457</v>
      </c>
      <c r="D425" t="s">
        <v>541</v>
      </c>
      <c r="E425">
        <f>VLOOKUP(A425,home!$A$2:$E$405,3,FALSE)</f>
        <v>1.4313725490196101</v>
      </c>
      <c r="F425">
        <f>VLOOKUP(B425,home!$B$2:$E$405,3,FALSE)</f>
        <v>1.4</v>
      </c>
      <c r="G425">
        <f>VLOOKUP(C425,away!$B$2:$E$405,4,FALSE)</f>
        <v>0.9</v>
      </c>
      <c r="H425">
        <f>VLOOKUP(A425,away!$A$2:$E$405,3,FALSE)</f>
        <v>1.20588235294118</v>
      </c>
      <c r="I425">
        <f>VLOOKUP(C425,away!$B$2:$E$405,3,FALSE)</f>
        <v>0.62</v>
      </c>
      <c r="J425">
        <f>VLOOKUP(B425,home!$B$2:$E$405,4,FALSE)</f>
        <v>0.98</v>
      </c>
      <c r="K425" s="3">
        <f t="shared" si="506"/>
        <v>1.8035294117647087</v>
      </c>
      <c r="L425" s="3">
        <f t="shared" si="507"/>
        <v>0.73269411764706094</v>
      </c>
      <c r="M425" s="5">
        <f t="shared" si="508"/>
        <v>7.9164799524151272E-2</v>
      </c>
      <c r="N425" s="5">
        <f t="shared" si="509"/>
        <v>0.1427760443182636</v>
      </c>
      <c r="O425" s="5">
        <f t="shared" si="510"/>
        <v>5.8003582936054482E-2</v>
      </c>
      <c r="P425" s="5">
        <f t="shared" si="511"/>
        <v>0.10461116781290782</v>
      </c>
      <c r="Q425" s="5">
        <f t="shared" si="512"/>
        <v>0.12875039761170498</v>
      </c>
      <c r="R425" s="5">
        <f t="shared" si="513"/>
        <v>2.1249442009850274E-2</v>
      </c>
      <c r="S425" s="5">
        <f t="shared" si="514"/>
        <v>3.455922486054476E-2</v>
      </c>
      <c r="T425" s="5">
        <f t="shared" si="515"/>
        <v>9.4334658974816452E-2</v>
      </c>
      <c r="U425" s="5">
        <f t="shared" si="516"/>
        <v>3.8323993648353545E-2</v>
      </c>
      <c r="V425" s="5">
        <f t="shared" si="517"/>
        <v>5.0741980907078538E-3</v>
      </c>
      <c r="W425" s="5">
        <f t="shared" si="518"/>
        <v>7.7401709623036885E-2</v>
      </c>
      <c r="X425" s="5">
        <f t="shared" si="519"/>
        <v>5.6711777336625038E-2</v>
      </c>
      <c r="Y425" s="5">
        <f t="shared" si="520"/>
        <v>2.0776192827927531E-2</v>
      </c>
      <c r="Z425" s="5">
        <f t="shared" si="521"/>
        <v>5.1897803879665467E-3</v>
      </c>
      <c r="AA425" s="5">
        <f t="shared" si="522"/>
        <v>9.3599215702973252E-3</v>
      </c>
      <c r="AB425" s="5">
        <f t="shared" si="523"/>
        <v>8.4404469219210732E-3</v>
      </c>
      <c r="AC425" s="5">
        <f t="shared" si="524"/>
        <v>4.1907655862647358E-4</v>
      </c>
      <c r="AD425" s="5">
        <f t="shared" si="525"/>
        <v>3.4899064956504654E-2</v>
      </c>
      <c r="AE425" s="5">
        <f t="shared" si="526"/>
        <v>2.5570339605013641E-2</v>
      </c>
      <c r="AF425" s="5">
        <f t="shared" si="527"/>
        <v>9.3676187074155804E-3</v>
      </c>
      <c r="AG425" s="5">
        <f t="shared" si="528"/>
        <v>2.2878663744279873E-3</v>
      </c>
      <c r="AH425" s="5">
        <f t="shared" si="529"/>
        <v>9.5063039053579245E-4</v>
      </c>
      <c r="AI425" s="5">
        <f t="shared" si="530"/>
        <v>1.7144898690486729E-3</v>
      </c>
      <c r="AJ425" s="5">
        <f t="shared" si="531"/>
        <v>1.546066452500953E-3</v>
      </c>
      <c r="AK425" s="5">
        <f t="shared" si="532"/>
        <v>9.2945877320939796E-4</v>
      </c>
      <c r="AL425" s="5">
        <f t="shared" si="533"/>
        <v>2.2151303844358448E-5</v>
      </c>
      <c r="AM425" s="5">
        <f t="shared" si="534"/>
        <v>1.2588298018428638E-2</v>
      </c>
      <c r="AN425" s="5">
        <f t="shared" si="535"/>
        <v>9.2233719092908156E-3</v>
      </c>
      <c r="AO425" s="5">
        <f t="shared" si="536"/>
        <v>3.3789551714042605E-3</v>
      </c>
      <c r="AP425" s="5">
        <f t="shared" si="537"/>
        <v>8.2524685929367286E-4</v>
      </c>
      <c r="AQ425" s="5">
        <f t="shared" si="538"/>
        <v>1.5116337985279646E-4</v>
      </c>
      <c r="AR425" s="5">
        <f t="shared" si="539"/>
        <v>1.3930425904042074E-4</v>
      </c>
      <c r="AS425" s="5">
        <f t="shared" si="540"/>
        <v>2.5123932836348858E-4</v>
      </c>
      <c r="AT425" s="5">
        <f t="shared" si="541"/>
        <v>2.2655875904778155E-4</v>
      </c>
      <c r="AU425" s="5">
        <f t="shared" si="542"/>
        <v>1.3620179514519596E-4</v>
      </c>
      <c r="AV425" s="5">
        <f t="shared" si="543"/>
        <v>6.1410985869878189E-5</v>
      </c>
      <c r="AW425" s="5">
        <f t="shared" si="544"/>
        <v>8.1309769046684378E-7</v>
      </c>
      <c r="AX425" s="5">
        <f t="shared" si="545"/>
        <v>3.7838942867159083E-3</v>
      </c>
      <c r="AY425" s="5">
        <f t="shared" si="546"/>
        <v>2.7724370856750673E-3</v>
      </c>
      <c r="AZ425" s="5">
        <f t="shared" si="547"/>
        <v>1.0156741721103412E-3</v>
      </c>
      <c r="BA425" s="5">
        <f t="shared" si="548"/>
        <v>2.4805949711709853E-4</v>
      </c>
      <c r="BB425" s="5">
        <f t="shared" si="549"/>
        <v>4.5437933591046537E-5</v>
      </c>
      <c r="BC425" s="5">
        <f t="shared" si="550"/>
        <v>6.6584213320395212E-6</v>
      </c>
      <c r="BD425" s="5">
        <f t="shared" si="551"/>
        <v>1.7011235193683106E-5</v>
      </c>
      <c r="BE425" s="5">
        <f t="shared" si="552"/>
        <v>3.0680263002254399E-5</v>
      </c>
      <c r="BF425" s="5">
        <f t="shared" si="553"/>
        <v>2.7666378342621219E-5</v>
      </c>
      <c r="BG425" s="5">
        <f t="shared" si="554"/>
        <v>1.6632375685975841E-5</v>
      </c>
      <c r="BH425" s="5">
        <f t="shared" si="555"/>
        <v>7.4992446842944185E-6</v>
      </c>
      <c r="BI425" s="5">
        <f t="shared" si="556"/>
        <v>2.7050216708290259E-6</v>
      </c>
      <c r="BJ425" s="8">
        <f t="shared" si="557"/>
        <v>0.626914867070548</v>
      </c>
      <c r="BK425" s="8">
        <f t="shared" si="558"/>
        <v>0.22662305523645759</v>
      </c>
      <c r="BL425" s="8">
        <f t="shared" si="559"/>
        <v>0.14143494221781797</v>
      </c>
      <c r="BM425" s="8">
        <f t="shared" si="560"/>
        <v>0.4628355867118728</v>
      </c>
      <c r="BN425" s="8">
        <f t="shared" si="561"/>
        <v>0.53455543421293228</v>
      </c>
    </row>
    <row r="426" spans="1:66" x14ac:dyDescent="0.25">
      <c r="A426" t="s">
        <v>192</v>
      </c>
      <c r="B426" t="s">
        <v>198</v>
      </c>
      <c r="C426" t="s">
        <v>193</v>
      </c>
      <c r="D426" t="s">
        <v>541</v>
      </c>
      <c r="E426">
        <f>VLOOKUP(A426,home!$A$2:$E$405,3,FALSE)</f>
        <v>1.40350877192982</v>
      </c>
      <c r="F426">
        <f>VLOOKUP(B426,home!$B$2:$E$405,3,FALSE)</f>
        <v>1.24</v>
      </c>
      <c r="G426">
        <f>VLOOKUP(C426,away!$B$2:$E$405,4,FALSE)</f>
        <v>0.6</v>
      </c>
      <c r="H426">
        <f>VLOOKUP(A426,away!$A$2:$E$405,3,FALSE)</f>
        <v>1.06578947368421</v>
      </c>
      <c r="I426">
        <f>VLOOKUP(C426,away!$B$2:$E$405,3,FALSE)</f>
        <v>1.39</v>
      </c>
      <c r="J426">
        <f>VLOOKUP(B426,home!$B$2:$E$405,4,FALSE)</f>
        <v>0.68</v>
      </c>
      <c r="K426" s="3">
        <f t="shared" si="506"/>
        <v>1.0442105263157859</v>
      </c>
      <c r="L426" s="3">
        <f t="shared" si="507"/>
        <v>1.0073842105263151</v>
      </c>
      <c r="M426" s="5">
        <f t="shared" si="508"/>
        <v>0.12852976890558071</v>
      </c>
      <c r="N426" s="5">
        <f t="shared" si="509"/>
        <v>0.13421213763614279</v>
      </c>
      <c r="O426" s="5">
        <f t="shared" si="510"/>
        <v>0.12947885977807816</v>
      </c>
      <c r="P426" s="5">
        <f t="shared" si="511"/>
        <v>0.13520318831563483</v>
      </c>
      <c r="Q426" s="5">
        <f t="shared" si="512"/>
        <v>7.007286343950167E-2</v>
      </c>
      <c r="R426" s="5">
        <f t="shared" si="513"/>
        <v>6.5217479468693343E-2</v>
      </c>
      <c r="S426" s="5">
        <f t="shared" si="514"/>
        <v>3.5555774911844772E-2</v>
      </c>
      <c r="T426" s="5">
        <f t="shared" si="515"/>
        <v>7.0590296215320675E-2</v>
      </c>
      <c r="U426" s="5">
        <f t="shared" si="516"/>
        <v>6.8100778560993239E-2</v>
      </c>
      <c r="V426" s="5">
        <f t="shared" si="517"/>
        <v>4.1557636993340627E-3</v>
      </c>
      <c r="W426" s="5">
        <f t="shared" si="518"/>
        <v>2.439027387087208E-2</v>
      </c>
      <c r="X426" s="5">
        <f t="shared" si="519"/>
        <v>2.4570376787929081E-2</v>
      </c>
      <c r="Y426" s="5">
        <f t="shared" si="520"/>
        <v>1.2375904811421016E-2</v>
      </c>
      <c r="Z426" s="5">
        <f t="shared" si="521"/>
        <v>2.1899686355695277E-2</v>
      </c>
      <c r="AA426" s="5">
        <f t="shared" si="522"/>
        <v>2.28678830156312E-2</v>
      </c>
      <c r="AB426" s="5">
        <f t="shared" si="523"/>
        <v>1.1939442079740037E-2</v>
      </c>
      <c r="AC426" s="5">
        <f t="shared" si="524"/>
        <v>2.7322099523160835E-4</v>
      </c>
      <c r="AD426" s="5">
        <f t="shared" si="525"/>
        <v>6.3671451789223737E-3</v>
      </c>
      <c r="AE426" s="5">
        <f t="shared" si="526"/>
        <v>6.4141615193751477E-3</v>
      </c>
      <c r="AF426" s="5">
        <f t="shared" si="527"/>
        <v>3.2307625191920013E-3</v>
      </c>
      <c r="AG426" s="5">
        <f t="shared" si="528"/>
        <v>1.0848730499314146E-3</v>
      </c>
      <c r="AH426" s="5">
        <f t="shared" si="529"/>
        <v>5.5153495625514986E-3</v>
      </c>
      <c r="AI426" s="5">
        <f t="shared" si="530"/>
        <v>5.7591860695274397E-3</v>
      </c>
      <c r="AJ426" s="5">
        <f t="shared" si="531"/>
        <v>3.006901358405895E-3</v>
      </c>
      <c r="AK426" s="5">
        <f t="shared" si="532"/>
        <v>1.0466126833468905E-3</v>
      </c>
      <c r="AL426" s="5">
        <f t="shared" si="533"/>
        <v>1.1496278250440519E-5</v>
      </c>
      <c r="AM426" s="5">
        <f t="shared" si="534"/>
        <v>1.3297280036823106E-3</v>
      </c>
      <c r="AN426" s="5">
        <f t="shared" si="535"/>
        <v>1.3395469952042374E-3</v>
      </c>
      <c r="AO426" s="5">
        <f t="shared" si="536"/>
        <v>6.7471924611335913E-4</v>
      </c>
      <c r="AP426" s="5">
        <f t="shared" si="537"/>
        <v>2.2656717169093897E-4</v>
      </c>
      <c r="AQ426" s="5">
        <f t="shared" si="538"/>
        <v>5.7060047846264147E-5</v>
      </c>
      <c r="AR426" s="5">
        <f t="shared" si="539"/>
        <v>1.1112152129695203E-3</v>
      </c>
      <c r="AS426" s="5">
        <f t="shared" si="540"/>
        <v>1.1603426223850109E-3</v>
      </c>
      <c r="AT426" s="5">
        <f t="shared" si="541"/>
        <v>6.0582099021364564E-4</v>
      </c>
      <c r="AU426" s="5">
        <f t="shared" si="542"/>
        <v>2.108682183480472E-4</v>
      </c>
      <c r="AV426" s="5">
        <f t="shared" si="543"/>
        <v>5.5047703316121606E-5</v>
      </c>
      <c r="AW426" s="5">
        <f t="shared" si="544"/>
        <v>3.3592163262562377E-7</v>
      </c>
      <c r="AX426" s="5">
        <f t="shared" si="545"/>
        <v>2.3141932976365739E-4</v>
      </c>
      <c r="AY426" s="5">
        <f t="shared" si="546"/>
        <v>2.3312817881449095E-4</v>
      </c>
      <c r="AZ426" s="5">
        <f t="shared" si="547"/>
        <v>1.1742482318323678E-4</v>
      </c>
      <c r="BA426" s="5">
        <f t="shared" si="548"/>
        <v>3.9430637599545718E-5</v>
      </c>
      <c r="BB426" s="5">
        <f t="shared" si="549"/>
        <v>9.9304504321918977E-6</v>
      </c>
      <c r="BC426" s="5">
        <f t="shared" si="550"/>
        <v>2.0007557937608685E-6</v>
      </c>
      <c r="BD426" s="5">
        <f t="shared" si="551"/>
        <v>1.865701100070218E-4</v>
      </c>
      <c r="BE426" s="5">
        <f t="shared" si="552"/>
        <v>1.948184727652263E-4</v>
      </c>
      <c r="BF426" s="5">
        <f t="shared" si="553"/>
        <v>1.0171574999110727E-4</v>
      </c>
      <c r="BG426" s="5">
        <f t="shared" si="554"/>
        <v>3.5404218944273012E-5</v>
      </c>
      <c r="BH426" s="5">
        <f t="shared" si="555"/>
        <v>9.2423645243996592E-6</v>
      </c>
      <c r="BI426" s="5">
        <f t="shared" si="556"/>
        <v>1.9301948648851441E-6</v>
      </c>
      <c r="BJ426" s="8">
        <f t="shared" si="557"/>
        <v>0.35756975066873226</v>
      </c>
      <c r="BK426" s="8">
        <f t="shared" si="558"/>
        <v>0.30396234128469085</v>
      </c>
      <c r="BL426" s="8">
        <f t="shared" si="559"/>
        <v>0.31660546843529691</v>
      </c>
      <c r="BM426" s="8">
        <f t="shared" si="560"/>
        <v>0.33709015694360195</v>
      </c>
      <c r="BN426" s="8">
        <f t="shared" si="561"/>
        <v>0.66271429754363154</v>
      </c>
    </row>
    <row r="427" spans="1:66" x14ac:dyDescent="0.25">
      <c r="A427" t="s">
        <v>192</v>
      </c>
      <c r="B427" t="s">
        <v>204</v>
      </c>
      <c r="C427" t="s">
        <v>196</v>
      </c>
      <c r="D427" t="s">
        <v>541</v>
      </c>
      <c r="E427">
        <f>VLOOKUP(A427,home!$A$2:$E$405,3,FALSE)</f>
        <v>1.40350877192982</v>
      </c>
      <c r="F427">
        <f>VLOOKUP(B427,home!$B$2:$E$405,3,FALSE)</f>
        <v>1.2</v>
      </c>
      <c r="G427">
        <f>VLOOKUP(C427,away!$B$2:$E$405,4,FALSE)</f>
        <v>0.79</v>
      </c>
      <c r="H427">
        <f>VLOOKUP(A427,away!$A$2:$E$405,3,FALSE)</f>
        <v>1.06578947368421</v>
      </c>
      <c r="I427">
        <f>VLOOKUP(C427,away!$B$2:$E$405,3,FALSE)</f>
        <v>0.6</v>
      </c>
      <c r="J427">
        <f>VLOOKUP(B427,home!$B$2:$E$405,4,FALSE)</f>
        <v>0.79</v>
      </c>
      <c r="K427" s="3">
        <f t="shared" si="506"/>
        <v>1.3305263157894696</v>
      </c>
      <c r="L427" s="3">
        <f t="shared" si="507"/>
        <v>0.50518421052631557</v>
      </c>
      <c r="M427" s="5">
        <f t="shared" si="508"/>
        <v>0.15950013245546671</v>
      </c>
      <c r="N427" s="5">
        <f t="shared" si="509"/>
        <v>0.21221912360390449</v>
      </c>
      <c r="O427" s="5">
        <f t="shared" si="510"/>
        <v>8.0576948493357711E-2</v>
      </c>
      <c r="P427" s="5">
        <f t="shared" si="511"/>
        <v>0.10720975041642507</v>
      </c>
      <c r="Q427" s="5">
        <f t="shared" si="512"/>
        <v>0.14118156433438658</v>
      </c>
      <c r="R427" s="5">
        <f t="shared" si="513"/>
        <v>2.0353101055618252E-2</v>
      </c>
      <c r="S427" s="5">
        <f t="shared" si="514"/>
        <v>1.8015550218369453E-2</v>
      </c>
      <c r="T427" s="5">
        <f t="shared" si="515"/>
        <v>7.1322697119137329E-2</v>
      </c>
      <c r="U427" s="5">
        <f t="shared" si="516"/>
        <v>2.7080336562422515E-2</v>
      </c>
      <c r="V427" s="5">
        <f t="shared" si="517"/>
        <v>1.3454831338046631E-3</v>
      </c>
      <c r="W427" s="5">
        <f t="shared" si="518"/>
        <v>6.2615262217075127E-2</v>
      </c>
      <c r="X427" s="5">
        <f t="shared" si="519"/>
        <v>3.1632241810031332E-2</v>
      </c>
      <c r="Y427" s="5">
        <f t="shared" si="520"/>
        <v>7.9900545529890954E-3</v>
      </c>
      <c r="Z427" s="5">
        <f t="shared" si="521"/>
        <v>3.4273550961816087E-3</v>
      </c>
      <c r="AA427" s="5">
        <f t="shared" si="522"/>
        <v>4.5601861490247786E-3</v>
      </c>
      <c r="AB427" s="5">
        <f t="shared" si="523"/>
        <v>3.0337238380880546E-3</v>
      </c>
      <c r="AC427" s="5">
        <f t="shared" si="524"/>
        <v>5.6523820993135584E-5</v>
      </c>
      <c r="AD427" s="5">
        <f t="shared" si="525"/>
        <v>2.0827813537469136E-2</v>
      </c>
      <c r="AE427" s="5">
        <f t="shared" si="526"/>
        <v>1.0521882538915655E-2</v>
      </c>
      <c r="AF427" s="5">
        <f t="shared" si="527"/>
        <v>2.6577444618363648E-3</v>
      </c>
      <c r="AG427" s="5">
        <f t="shared" si="528"/>
        <v>4.4755017924449708E-4</v>
      </c>
      <c r="AH427" s="5">
        <f t="shared" si="529"/>
        <v>4.3286141961446269E-4</v>
      </c>
      <c r="AI427" s="5">
        <f t="shared" si="530"/>
        <v>5.7593350988703054E-4</v>
      </c>
      <c r="AJ427" s="5">
        <f t="shared" si="531"/>
        <v>3.8314734552484454E-4</v>
      </c>
      <c r="AK427" s="5">
        <f t="shared" si="532"/>
        <v>1.6992920868189545E-4</v>
      </c>
      <c r="AL427" s="5">
        <f t="shared" si="533"/>
        <v>1.5197240649185554E-6</v>
      </c>
      <c r="AM427" s="5">
        <f t="shared" si="534"/>
        <v>5.542390802391761E-3</v>
      </c>
      <c r="AN427" s="5">
        <f t="shared" si="535"/>
        <v>2.7999283219345946E-3</v>
      </c>
      <c r="AO427" s="5">
        <f t="shared" si="536"/>
        <v>7.0723978942339983E-4</v>
      </c>
      <c r="AP427" s="5">
        <f t="shared" si="537"/>
        <v>1.1909545822421929E-4</v>
      </c>
      <c r="AQ427" s="5">
        <f t="shared" si="538"/>
        <v>1.5041286260068008E-5</v>
      </c>
      <c r="AR427" s="5">
        <f t="shared" si="539"/>
        <v>4.3734950907046523E-5</v>
      </c>
      <c r="AS427" s="5">
        <f t="shared" si="540"/>
        <v>5.8190503101585921E-5</v>
      </c>
      <c r="AT427" s="5">
        <f t="shared" si="541"/>
        <v>3.8711997852844423E-5</v>
      </c>
      <c r="AU427" s="5">
        <f t="shared" si="542"/>
        <v>1.7169110626664985E-5</v>
      </c>
      <c r="AV427" s="5">
        <f t="shared" si="543"/>
        <v>5.7109883768695981E-6</v>
      </c>
      <c r="AW427" s="5">
        <f t="shared" si="544"/>
        <v>2.8374974294429912E-8</v>
      </c>
      <c r="AX427" s="5">
        <f t="shared" si="545"/>
        <v>1.2290494691619587E-3</v>
      </c>
      <c r="AY427" s="5">
        <f t="shared" si="546"/>
        <v>6.2089638577637136E-4</v>
      </c>
      <c r="AZ427" s="5">
        <f t="shared" si="547"/>
        <v>1.5683352523353941E-4</v>
      </c>
      <c r="BA427" s="5">
        <f t="shared" si="548"/>
        <v>2.6409940209721531E-5</v>
      </c>
      <c r="BB427" s="5">
        <f t="shared" si="549"/>
        <v>3.335471198723843E-6</v>
      </c>
      <c r="BC427" s="5">
        <f t="shared" si="550"/>
        <v>3.3700547685211374E-7</v>
      </c>
      <c r="BD427" s="5">
        <f t="shared" si="551"/>
        <v>3.6823677743972418E-6</v>
      </c>
      <c r="BE427" s="5">
        <f t="shared" si="552"/>
        <v>4.8994872282506304E-6</v>
      </c>
      <c r="BF427" s="5">
        <f t="shared" si="553"/>
        <v>3.2594483455309364E-6</v>
      </c>
      <c r="BG427" s="5">
        <f t="shared" si="554"/>
        <v>1.4455939328951198E-6</v>
      </c>
      <c r="BH427" s="5">
        <f t="shared" si="555"/>
        <v>4.8085019241563841E-7</v>
      </c>
      <c r="BI427" s="5">
        <f t="shared" si="556"/>
        <v>1.2795676699228717E-7</v>
      </c>
      <c r="BJ427" s="8">
        <f t="shared" si="557"/>
        <v>0.57263649181028053</v>
      </c>
      <c r="BK427" s="8">
        <f t="shared" si="558"/>
        <v>0.28674985615490034</v>
      </c>
      <c r="BL427" s="8">
        <f t="shared" si="559"/>
        <v>0.13734358083732501</v>
      </c>
      <c r="BM427" s="8">
        <f t="shared" si="560"/>
        <v>0.278495795528727</v>
      </c>
      <c r="BN427" s="8">
        <f t="shared" si="561"/>
        <v>0.72104062035915883</v>
      </c>
    </row>
    <row r="428" spans="1:66" x14ac:dyDescent="0.25">
      <c r="A428" t="s">
        <v>301</v>
      </c>
      <c r="B428" t="s">
        <v>319</v>
      </c>
      <c r="C428" t="s">
        <v>372</v>
      </c>
      <c r="D428" t="s">
        <v>541</v>
      </c>
      <c r="E428">
        <f>VLOOKUP(A428,home!$A$2:$E$405,3,FALSE)</f>
        <v>1.42105263157895</v>
      </c>
      <c r="F428">
        <f>VLOOKUP(B428,home!$B$2:$E$405,3,FALSE)</f>
        <v>0.7</v>
      </c>
      <c r="G428">
        <f>VLOOKUP(C428,away!$B$2:$E$405,4,FALSE)</f>
        <v>1.04</v>
      </c>
      <c r="H428">
        <f>VLOOKUP(A428,away!$A$2:$E$405,3,FALSE)</f>
        <v>1.0815789473684201</v>
      </c>
      <c r="I428">
        <f>VLOOKUP(C428,away!$B$2:$E$405,3,FALSE)</f>
        <v>0.89</v>
      </c>
      <c r="J428">
        <f>VLOOKUP(B428,home!$B$2:$E$405,4,FALSE)</f>
        <v>1.17</v>
      </c>
      <c r="K428" s="3">
        <f t="shared" si="506"/>
        <v>1.0345263157894755</v>
      </c>
      <c r="L428" s="3">
        <f t="shared" si="507"/>
        <v>1.1262481578947356</v>
      </c>
      <c r="M428" s="5">
        <f t="shared" si="508"/>
        <v>0.11523583934431389</v>
      </c>
      <c r="N428" s="5">
        <f t="shared" si="509"/>
        <v>0.11921450832378096</v>
      </c>
      <c r="O428" s="5">
        <f t="shared" si="510"/>
        <v>0.1297841517849872</v>
      </c>
      <c r="P428" s="5">
        <f t="shared" si="511"/>
        <v>0.13426512039398492</v>
      </c>
      <c r="Q428" s="5">
        <f t="shared" si="512"/>
        <v>6.1665273042427429E-2</v>
      </c>
      <c r="R428" s="5">
        <f t="shared" si="513"/>
        <v>7.3084580935886323E-2</v>
      </c>
      <c r="S428" s="5">
        <f t="shared" si="514"/>
        <v>3.9109192628319203E-2</v>
      </c>
      <c r="T428" s="5">
        <f t="shared" si="515"/>
        <v>6.9450400170109783E-2</v>
      </c>
      <c r="U428" s="5">
        <f t="shared" si="516"/>
        <v>7.5607922256620219E-2</v>
      </c>
      <c r="V428" s="5">
        <f t="shared" si="517"/>
        <v>5.0630472126946598E-3</v>
      </c>
      <c r="W428" s="5">
        <f t="shared" si="518"/>
        <v>2.1264782577578172E-2</v>
      </c>
      <c r="X428" s="5">
        <f t="shared" si="519"/>
        <v>2.3949422206029483E-2</v>
      </c>
      <c r="Y428" s="5">
        <f t="shared" si="520"/>
        <v>1.3486496321091994E-2</v>
      </c>
      <c r="Z428" s="5">
        <f t="shared" si="521"/>
        <v>2.7437124883183551E-2</v>
      </c>
      <c r="AA428" s="5">
        <f t="shared" si="522"/>
        <v>2.8384427721255625E-2</v>
      </c>
      <c r="AB428" s="5">
        <f t="shared" si="523"/>
        <v>1.4682218718131619E-2</v>
      </c>
      <c r="AC428" s="5">
        <f t="shared" si="524"/>
        <v>3.6869532486640683E-4</v>
      </c>
      <c r="AD428" s="5">
        <f t="shared" si="525"/>
        <v>5.4997442940115417E-3</v>
      </c>
      <c r="AE428" s="5">
        <f t="shared" si="526"/>
        <v>6.1940768800225815E-3</v>
      </c>
      <c r="AF428" s="5">
        <f t="shared" si="527"/>
        <v>3.4880338379919026E-3</v>
      </c>
      <c r="AG428" s="5">
        <f t="shared" si="528"/>
        <v>1.3094638949042946E-3</v>
      </c>
      <c r="AH428" s="5">
        <f t="shared" si="529"/>
        <v>7.7252528394033213E-3</v>
      </c>
      <c r="AI428" s="5">
        <f t="shared" si="530"/>
        <v>7.991977358490103E-3</v>
      </c>
      <c r="AJ428" s="5">
        <f t="shared" si="531"/>
        <v>4.1339554462758348E-3</v>
      </c>
      <c r="AK428" s="5">
        <f t="shared" si="532"/>
        <v>1.4255618991578592E-3</v>
      </c>
      <c r="AL428" s="5">
        <f t="shared" si="533"/>
        <v>1.7183168869531095E-5</v>
      </c>
      <c r="AM428" s="5">
        <f t="shared" si="534"/>
        <v>1.1379260404535904E-3</v>
      </c>
      <c r="AN428" s="5">
        <f t="shared" si="535"/>
        <v>1.2815871068813066E-3</v>
      </c>
      <c r="AO428" s="5">
        <f t="shared" si="536"/>
        <v>7.2169255915335774E-4</v>
      </c>
      <c r="AP428" s="5">
        <f t="shared" si="537"/>
        <v>2.7093497177093544E-4</v>
      </c>
      <c r="AQ428" s="5">
        <f t="shared" si="538"/>
        <v>7.6285003216569567E-5</v>
      </c>
      <c r="AR428" s="5">
        <f t="shared" si="539"/>
        <v>1.7401103559298138E-3</v>
      </c>
      <c r="AS428" s="5">
        <f t="shared" si="540"/>
        <v>1.8001899555871834E-3</v>
      </c>
      <c r="AT428" s="5">
        <f t="shared" si="541"/>
        <v>9.3117194123741413E-4</v>
      </c>
      <c r="AU428" s="5">
        <f t="shared" si="542"/>
        <v>3.2110729257829205E-4</v>
      </c>
      <c r="AV428" s="5">
        <f t="shared" si="543"/>
        <v>8.3048486091038387E-5</v>
      </c>
      <c r="AW428" s="5">
        <f t="shared" si="544"/>
        <v>5.5613008990592444E-7</v>
      </c>
      <c r="AX428" s="5">
        <f t="shared" si="545"/>
        <v>1.9620240571189304E-4</v>
      </c>
      <c r="AY428" s="5">
        <f t="shared" si="546"/>
        <v>2.2097259800753509E-4</v>
      </c>
      <c r="AZ428" s="5">
        <f t="shared" si="547"/>
        <v>1.244349907256002E-4</v>
      </c>
      <c r="BA428" s="5">
        <f t="shared" si="548"/>
        <v>4.6714893027451887E-5</v>
      </c>
      <c r="BB428" s="5">
        <f t="shared" si="549"/>
        <v>1.315314055460433E-5</v>
      </c>
      <c r="BC428" s="5">
        <f t="shared" si="550"/>
        <v>2.9627400640307343E-6</v>
      </c>
      <c r="BD428" s="5">
        <f t="shared" si="551"/>
        <v>3.2663268048325106E-4</v>
      </c>
      <c r="BE428" s="5">
        <f t="shared" si="552"/>
        <v>3.3791010355677868E-4</v>
      </c>
      <c r="BF428" s="5">
        <f t="shared" si="553"/>
        <v>1.7478844725031718E-4</v>
      </c>
      <c r="BG428" s="5">
        <f t="shared" si="554"/>
        <v>6.0274416125477906E-5</v>
      </c>
      <c r="BH428" s="5">
        <f t="shared" si="555"/>
        <v>1.5588867412663097E-5</v>
      </c>
      <c r="BI428" s="5">
        <f t="shared" si="556"/>
        <v>3.225418714350595E-6</v>
      </c>
      <c r="BJ428" s="8">
        <f t="shared" si="557"/>
        <v>0.32961506799751494</v>
      </c>
      <c r="BK428" s="8">
        <f t="shared" si="558"/>
        <v>0.29428005067105611</v>
      </c>
      <c r="BL428" s="8">
        <f t="shared" si="559"/>
        <v>0.3486140969251747</v>
      </c>
      <c r="BM428" s="8">
        <f t="shared" si="560"/>
        <v>0.36647645018363095</v>
      </c>
      <c r="BN428" s="8">
        <f t="shared" si="561"/>
        <v>0.63324947382538077</v>
      </c>
    </row>
    <row r="429" spans="1:66" x14ac:dyDescent="0.25">
      <c r="A429" t="s">
        <v>301</v>
      </c>
      <c r="B429" t="s">
        <v>382</v>
      </c>
      <c r="C429" t="s">
        <v>342</v>
      </c>
      <c r="D429" t="s">
        <v>541</v>
      </c>
      <c r="E429">
        <f>VLOOKUP(A429,home!$A$2:$E$405,3,FALSE)</f>
        <v>1.42105263157895</v>
      </c>
      <c r="F429">
        <f>VLOOKUP(B429,home!$B$2:$E$405,3,FALSE)</f>
        <v>0.96</v>
      </c>
      <c r="G429">
        <f>VLOOKUP(C429,away!$B$2:$E$405,4,FALSE)</f>
        <v>0.89</v>
      </c>
      <c r="H429">
        <f>VLOOKUP(A429,away!$A$2:$E$405,3,FALSE)</f>
        <v>1.0815789473684201</v>
      </c>
      <c r="I429">
        <f>VLOOKUP(C429,away!$B$2:$E$405,3,FALSE)</f>
        <v>0.72</v>
      </c>
      <c r="J429">
        <f>VLOOKUP(B429,home!$B$2:$E$405,4,FALSE)</f>
        <v>1.17</v>
      </c>
      <c r="K429" s="3">
        <f t="shared" si="506"/>
        <v>1.2141473684210549</v>
      </c>
      <c r="L429" s="3">
        <f t="shared" si="507"/>
        <v>0.91112210526315696</v>
      </c>
      <c r="M429" s="5">
        <f t="shared" si="508"/>
        <v>0.11940078856073112</v>
      </c>
      <c r="N429" s="5">
        <f t="shared" si="509"/>
        <v>0.14497015321841047</v>
      </c>
      <c r="O429" s="5">
        <f t="shared" si="510"/>
        <v>0.1087886978435344</v>
      </c>
      <c r="P429" s="5">
        <f t="shared" si="511"/>
        <v>0.13208551120068057</v>
      </c>
      <c r="Q429" s="5">
        <f t="shared" si="512"/>
        <v>8.8007565014865105E-2</v>
      </c>
      <c r="R429" s="5">
        <f t="shared" si="513"/>
        <v>4.955989370401926E-2</v>
      </c>
      <c r="S429" s="5">
        <f t="shared" si="514"/>
        <v>3.6529453614687013E-2</v>
      </c>
      <c r="T429" s="5">
        <f t="shared" si="515"/>
        <v>8.0185637915428043E-2</v>
      </c>
      <c r="U429" s="5">
        <f t="shared" si="516"/>
        <v>6.0173014519962195E-2</v>
      </c>
      <c r="V429" s="5">
        <f t="shared" si="517"/>
        <v>4.4900239053309908E-3</v>
      </c>
      <c r="W429" s="5">
        <f t="shared" si="518"/>
        <v>3.5618051154647792E-2</v>
      </c>
      <c r="X429" s="5">
        <f t="shared" si="519"/>
        <v>3.245239375339351E-2</v>
      </c>
      <c r="Y429" s="5">
        <f t="shared" si="520"/>
        <v>1.4784046658710409E-2</v>
      </c>
      <c r="Z429" s="5">
        <f t="shared" si="521"/>
        <v>1.5051704896074771E-2</v>
      </c>
      <c r="AA429" s="5">
        <f t="shared" si="522"/>
        <v>1.8274987889819492E-2</v>
      </c>
      <c r="AB429" s="5">
        <f t="shared" si="523"/>
        <v>1.1094264227175491E-2</v>
      </c>
      <c r="AC429" s="5">
        <f t="shared" si="524"/>
        <v>3.1043927242221827E-4</v>
      </c>
      <c r="AD429" s="5">
        <f t="shared" si="525"/>
        <v>1.0811390769425529E-2</v>
      </c>
      <c r="AE429" s="5">
        <f t="shared" si="526"/>
        <v>9.8504971186616497E-3</v>
      </c>
      <c r="AF429" s="5">
        <f t="shared" si="527"/>
        <v>4.4875028363218312E-3</v>
      </c>
      <c r="AG429" s="5">
        <f t="shared" si="528"/>
        <v>1.3628876772013119E-3</v>
      </c>
      <c r="AH429" s="5">
        <f t="shared" si="529"/>
        <v>3.428485263177853E-3</v>
      </c>
      <c r="AI429" s="5">
        <f t="shared" si="530"/>
        <v>4.1626863599577577E-3</v>
      </c>
      <c r="AJ429" s="5">
        <f t="shared" si="531"/>
        <v>2.5270573447524658E-3</v>
      </c>
      <c r="AK429" s="5">
        <f t="shared" si="532"/>
        <v>1.0227400083267684E-3</v>
      </c>
      <c r="AL429" s="5">
        <f t="shared" si="533"/>
        <v>1.3736770247141139E-5</v>
      </c>
      <c r="AM429" s="5">
        <f t="shared" si="534"/>
        <v>2.6253243303339369E-3</v>
      </c>
      <c r="AN429" s="5">
        <f t="shared" si="535"/>
        <v>2.3919910308524439E-3</v>
      </c>
      <c r="AO429" s="5">
        <f t="shared" si="536"/>
        <v>1.0896979519004338E-3</v>
      </c>
      <c r="AP429" s="5">
        <f t="shared" si="537"/>
        <v>3.3094929734549125E-4</v>
      </c>
      <c r="AQ429" s="5">
        <f t="shared" si="538"/>
        <v>7.5383805133196624E-5</v>
      </c>
      <c r="AR429" s="5">
        <f t="shared" si="539"/>
        <v>6.2475374217006285E-4</v>
      </c>
      <c r="AS429" s="5">
        <f t="shared" si="540"/>
        <v>7.5854311196698807E-4</v>
      </c>
      <c r="AT429" s="5">
        <f t="shared" si="541"/>
        <v>4.6049156161431809E-4</v>
      </c>
      <c r="AU429" s="5">
        <f t="shared" si="542"/>
        <v>1.8636820590470877E-4</v>
      </c>
      <c r="AV429" s="5">
        <f t="shared" si="543"/>
        <v>5.6569616689138849E-5</v>
      </c>
      <c r="AW429" s="5">
        <f t="shared" si="544"/>
        <v>4.2211435354527727E-7</v>
      </c>
      <c r="AX429" s="5">
        <f t="shared" si="545"/>
        <v>5.3125510448778649E-4</v>
      </c>
      <c r="AY429" s="5">
        <f t="shared" si="546"/>
        <v>4.840382692327104E-4</v>
      </c>
      <c r="AZ429" s="5">
        <f t="shared" si="547"/>
        <v>2.2050898344562093E-4</v>
      </c>
      <c r="BA429" s="5">
        <f t="shared" si="548"/>
        <v>6.6970203075470926E-5</v>
      </c>
      <c r="BB429" s="5">
        <f t="shared" si="549"/>
        <v>1.5254508104006054E-5</v>
      </c>
      <c r="BC429" s="5">
        <f t="shared" si="550"/>
        <v>2.7797439076951773E-6</v>
      </c>
      <c r="BD429" s="5">
        <f t="shared" si="551"/>
        <v>9.4871157472837172E-5</v>
      </c>
      <c r="BE429" s="5">
        <f t="shared" si="552"/>
        <v>1.1518756618470474E-4</v>
      </c>
      <c r="BF429" s="5">
        <f t="shared" si="553"/>
        <v>6.9927340178992678E-5</v>
      </c>
      <c r="BG429" s="5">
        <f t="shared" si="554"/>
        <v>2.8300698686335953E-5</v>
      </c>
      <c r="BH429" s="5">
        <f t="shared" si="555"/>
        <v>8.5903047086229973E-6</v>
      </c>
      <c r="BI429" s="5">
        <f t="shared" si="556"/>
        <v>2.085979171181921E-6</v>
      </c>
      <c r="BJ429" s="8">
        <f t="shared" si="557"/>
        <v>0.43036427934488447</v>
      </c>
      <c r="BK429" s="8">
        <f t="shared" si="558"/>
        <v>0.29331399159333171</v>
      </c>
      <c r="BL429" s="8">
        <f t="shared" si="559"/>
        <v>0.26143751644547358</v>
      </c>
      <c r="BM429" s="8">
        <f t="shared" si="560"/>
        <v>0.35687126658264445</v>
      </c>
      <c r="BN429" s="8">
        <f t="shared" si="561"/>
        <v>0.64281260954224095</v>
      </c>
    </row>
    <row r="430" spans="1:66" x14ac:dyDescent="0.25">
      <c r="A430" t="s">
        <v>301</v>
      </c>
      <c r="B430" t="s">
        <v>308</v>
      </c>
      <c r="C430" t="s">
        <v>368</v>
      </c>
      <c r="D430" t="s">
        <v>541</v>
      </c>
      <c r="E430">
        <f>VLOOKUP(A430,home!$A$2:$E$405,3,FALSE)</f>
        <v>1.42105263157895</v>
      </c>
      <c r="F430">
        <f>VLOOKUP(B430,home!$B$2:$E$405,3,FALSE)</f>
        <v>1.3</v>
      </c>
      <c r="G430">
        <f>VLOOKUP(C430,away!$B$2:$E$405,4,FALSE)</f>
        <v>0.67</v>
      </c>
      <c r="H430">
        <f>VLOOKUP(A430,away!$A$2:$E$405,3,FALSE)</f>
        <v>1.0815789473684201</v>
      </c>
      <c r="I430">
        <f>VLOOKUP(C430,away!$B$2:$E$405,3,FALSE)</f>
        <v>1.33</v>
      </c>
      <c r="J430">
        <f>VLOOKUP(B430,home!$B$2:$E$405,4,FALSE)</f>
        <v>0.69</v>
      </c>
      <c r="K430" s="3">
        <f t="shared" si="506"/>
        <v>1.2377368421052657</v>
      </c>
      <c r="L430" s="3">
        <f t="shared" si="507"/>
        <v>0.99256499999999903</v>
      </c>
      <c r="M430" s="5">
        <f t="shared" si="508"/>
        <v>0.10749597842595954</v>
      </c>
      <c r="N430" s="5">
        <f t="shared" si="509"/>
        <v>0.13305173287596292</v>
      </c>
      <c r="O430" s="5">
        <f t="shared" si="510"/>
        <v>0.10669674582636243</v>
      </c>
      <c r="P430" s="5">
        <f t="shared" si="511"/>
        <v>0.13206249324203001</v>
      </c>
      <c r="Q430" s="5">
        <f t="shared" si="512"/>
        <v>8.2341515843263879E-2</v>
      </c>
      <c r="R430" s="5">
        <f t="shared" si="513"/>
        <v>5.2951727760571658E-2</v>
      </c>
      <c r="S430" s="5">
        <f t="shared" si="514"/>
        <v>4.0560824638927767E-2</v>
      </c>
      <c r="T430" s="5">
        <f t="shared" si="515"/>
        <v>8.1729306672969154E-2</v>
      </c>
      <c r="U430" s="5">
        <f t="shared" si="516"/>
        <v>6.5540304302387692E-2</v>
      </c>
      <c r="V430" s="5">
        <f t="shared" si="517"/>
        <v>5.5367070038904089E-3</v>
      </c>
      <c r="W430" s="5">
        <f t="shared" si="518"/>
        <v>3.3972375931334044E-2</v>
      </c>
      <c r="X430" s="5">
        <f t="shared" si="519"/>
        <v>3.3719791316284546E-2</v>
      </c>
      <c r="Y430" s="5">
        <f t="shared" si="520"/>
        <v>1.6734542333923966E-2</v>
      </c>
      <c r="Z430" s="5">
        <f t="shared" si="521"/>
        <v>1.7519343888223918E-2</v>
      </c>
      <c r="AA430" s="5">
        <f t="shared" si="522"/>
        <v>2.1684337379966459E-2</v>
      </c>
      <c r="AB430" s="5">
        <f t="shared" si="523"/>
        <v>1.3419751635912433E-2</v>
      </c>
      <c r="AC430" s="5">
        <f t="shared" si="524"/>
        <v>4.2512714312145384E-4</v>
      </c>
      <c r="AD430" s="5">
        <f t="shared" si="525"/>
        <v>1.0512215326015591E-2</v>
      </c>
      <c r="AE430" s="5">
        <f t="shared" si="526"/>
        <v>1.0434057005066657E-2</v>
      </c>
      <c r="AF430" s="5">
        <f t="shared" si="527"/>
        <v>5.1782398956169871E-3</v>
      </c>
      <c r="AG430" s="5">
        <f t="shared" si="528"/>
        <v>1.7132465606643566E-3</v>
      </c>
      <c r="AH430" s="5">
        <f t="shared" si="529"/>
        <v>4.3472718916037385E-3</v>
      </c>
      <c r="AI430" s="5">
        <f t="shared" si="530"/>
        <v>5.3807785828865959E-3</v>
      </c>
      <c r="AJ430" s="5">
        <f t="shared" si="531"/>
        <v>3.3299939456248526E-3</v>
      </c>
      <c r="AK430" s="5">
        <f t="shared" si="532"/>
        <v>1.3738853968291193E-3</v>
      </c>
      <c r="AL430" s="5">
        <f t="shared" si="533"/>
        <v>2.0891330554900933E-5</v>
      </c>
      <c r="AM430" s="5">
        <f t="shared" si="534"/>
        <v>2.6022712402306207E-3</v>
      </c>
      <c r="AN430" s="5">
        <f t="shared" si="535"/>
        <v>2.5829233535595037E-3</v>
      </c>
      <c r="AO430" s="5">
        <f t="shared" si="536"/>
        <v>1.281859659212893E-3</v>
      </c>
      <c r="AP430" s="5">
        <f t="shared" si="537"/>
        <v>4.241096775488813E-4</v>
      </c>
      <c r="AQ430" s="5">
        <f t="shared" si="538"/>
        <v>1.0523910552407624E-4</v>
      </c>
      <c r="AR430" s="5">
        <f t="shared" si="539"/>
        <v>8.6298998501793244E-4</v>
      </c>
      <c r="AS430" s="5">
        <f t="shared" si="540"/>
        <v>1.0681544988245663E-3</v>
      </c>
      <c r="AT430" s="5">
        <f t="shared" si="541"/>
        <v>6.6104708812782589E-4</v>
      </c>
      <c r="AU430" s="5">
        <f t="shared" si="542"/>
        <v>2.7273411178073881E-4</v>
      </c>
      <c r="AV430" s="5">
        <f t="shared" si="543"/>
        <v>8.4393264562469117E-5</v>
      </c>
      <c r="AW430" s="5">
        <f t="shared" si="544"/>
        <v>7.1293654180848085E-7</v>
      </c>
      <c r="AX430" s="5">
        <f t="shared" si="545"/>
        <v>5.3682116453073316E-4</v>
      </c>
      <c r="AY430" s="5">
        <f t="shared" si="546"/>
        <v>5.3282989917244675E-4</v>
      </c>
      <c r="AZ430" s="5">
        <f t="shared" si="547"/>
        <v>2.6443415443604953E-4</v>
      </c>
      <c r="BA430" s="5">
        <f t="shared" si="548"/>
        <v>8.7489362165939073E-5</v>
      </c>
      <c r="BB430" s="5">
        <f t="shared" si="549"/>
        <v>2.1709719689558808E-5</v>
      </c>
      <c r="BC430" s="5">
        <f t="shared" si="550"/>
        <v>4.3096615847333848E-6</v>
      </c>
      <c r="BD430" s="5">
        <f t="shared" si="551"/>
        <v>1.4276227574655379E-4</v>
      </c>
      <c r="BE430" s="5">
        <f t="shared" si="552"/>
        <v>1.7670212835430065E-4</v>
      </c>
      <c r="BF430" s="5">
        <f t="shared" si="553"/>
        <v>1.0935536717126575E-4</v>
      </c>
      <c r="BG430" s="5">
        <f t="shared" si="554"/>
        <v>4.5117722276608099E-5</v>
      </c>
      <c r="BH430" s="5">
        <f t="shared" si="555"/>
        <v>1.3960966773407837E-5</v>
      </c>
      <c r="BI430" s="5">
        <f t="shared" si="556"/>
        <v>3.4560005853708686E-6</v>
      </c>
      <c r="BJ430" s="8">
        <f t="shared" si="557"/>
        <v>0.41783102075875761</v>
      </c>
      <c r="BK430" s="8">
        <f t="shared" si="558"/>
        <v>0.28663485168365654</v>
      </c>
      <c r="BL430" s="8">
        <f t="shared" si="559"/>
        <v>0.278165470131366</v>
      </c>
      <c r="BM430" s="8">
        <f t="shared" si="560"/>
        <v>0.38501837552522289</v>
      </c>
      <c r="BN430" s="8">
        <f t="shared" si="561"/>
        <v>0.61460019397415044</v>
      </c>
    </row>
    <row r="431" spans="1:66" x14ac:dyDescent="0.25">
      <c r="A431" t="s">
        <v>303</v>
      </c>
      <c r="B431" t="s">
        <v>535</v>
      </c>
      <c r="C431" t="s">
        <v>536</v>
      </c>
      <c r="D431" t="s">
        <v>541</v>
      </c>
      <c r="E431">
        <f>VLOOKUP(A431,home!$A$2:$E$405,3,FALSE)</f>
        <v>1.3961038961039001</v>
      </c>
      <c r="F431" t="e">
        <f>VLOOKUP(B431,home!$B$2:$E$405,3,FALSE)</f>
        <v>#N/A</v>
      </c>
      <c r="G431" t="e">
        <f>VLOOKUP(C431,away!$B$2:$E$405,4,FALSE)</f>
        <v>#N/A</v>
      </c>
      <c r="H431">
        <f>VLOOKUP(A431,away!$A$2:$E$405,3,FALSE)</f>
        <v>1.0324675324675301</v>
      </c>
      <c r="I431" t="e">
        <f>VLOOKUP(C431,away!$B$2:$E$405,3,FALSE)</f>
        <v>#N/A</v>
      </c>
      <c r="J431" t="e">
        <f>VLOOKUP(B431,home!$B$2:$E$405,4,FALSE)</f>
        <v>#N/A</v>
      </c>
      <c r="K431" s="3" t="e">
        <f t="shared" si="506"/>
        <v>#N/A</v>
      </c>
      <c r="L431" s="3" t="e">
        <f t="shared" si="507"/>
        <v>#N/A</v>
      </c>
      <c r="M431" s="5" t="e">
        <f t="shared" si="508"/>
        <v>#N/A</v>
      </c>
      <c r="N431" s="5" t="e">
        <f t="shared" si="509"/>
        <v>#N/A</v>
      </c>
      <c r="O431" s="5" t="e">
        <f t="shared" si="510"/>
        <v>#N/A</v>
      </c>
      <c r="P431" s="5" t="e">
        <f t="shared" si="511"/>
        <v>#N/A</v>
      </c>
      <c r="Q431" s="5" t="e">
        <f t="shared" si="512"/>
        <v>#N/A</v>
      </c>
      <c r="R431" s="5" t="e">
        <f t="shared" si="513"/>
        <v>#N/A</v>
      </c>
      <c r="S431" s="5" t="e">
        <f t="shared" si="514"/>
        <v>#N/A</v>
      </c>
      <c r="T431" s="5" t="e">
        <f t="shared" si="515"/>
        <v>#N/A</v>
      </c>
      <c r="U431" s="5" t="e">
        <f t="shared" si="516"/>
        <v>#N/A</v>
      </c>
      <c r="V431" s="5" t="e">
        <f t="shared" si="517"/>
        <v>#N/A</v>
      </c>
      <c r="W431" s="5" t="e">
        <f t="shared" si="518"/>
        <v>#N/A</v>
      </c>
      <c r="X431" s="5" t="e">
        <f t="shared" si="519"/>
        <v>#N/A</v>
      </c>
      <c r="Y431" s="5" t="e">
        <f t="shared" si="520"/>
        <v>#N/A</v>
      </c>
      <c r="Z431" s="5" t="e">
        <f t="shared" si="521"/>
        <v>#N/A</v>
      </c>
      <c r="AA431" s="5" t="e">
        <f t="shared" si="522"/>
        <v>#N/A</v>
      </c>
      <c r="AB431" s="5" t="e">
        <f t="shared" si="523"/>
        <v>#N/A</v>
      </c>
      <c r="AC431" s="5" t="e">
        <f t="shared" si="524"/>
        <v>#N/A</v>
      </c>
      <c r="AD431" s="5" t="e">
        <f t="shared" si="525"/>
        <v>#N/A</v>
      </c>
      <c r="AE431" s="5" t="e">
        <f t="shared" si="526"/>
        <v>#N/A</v>
      </c>
      <c r="AF431" s="5" t="e">
        <f t="shared" si="527"/>
        <v>#N/A</v>
      </c>
      <c r="AG431" s="5" t="e">
        <f t="shared" si="528"/>
        <v>#N/A</v>
      </c>
      <c r="AH431" s="5" t="e">
        <f t="shared" si="529"/>
        <v>#N/A</v>
      </c>
      <c r="AI431" s="5" t="e">
        <f t="shared" si="530"/>
        <v>#N/A</v>
      </c>
      <c r="AJ431" s="5" t="e">
        <f t="shared" si="531"/>
        <v>#N/A</v>
      </c>
      <c r="AK431" s="5" t="e">
        <f t="shared" si="532"/>
        <v>#N/A</v>
      </c>
      <c r="AL431" s="5" t="e">
        <f t="shared" si="533"/>
        <v>#N/A</v>
      </c>
      <c r="AM431" s="5" t="e">
        <f t="shared" si="534"/>
        <v>#N/A</v>
      </c>
      <c r="AN431" s="5" t="e">
        <f t="shared" si="535"/>
        <v>#N/A</v>
      </c>
      <c r="AO431" s="5" t="e">
        <f t="shared" si="536"/>
        <v>#N/A</v>
      </c>
      <c r="AP431" s="5" t="e">
        <f t="shared" si="537"/>
        <v>#N/A</v>
      </c>
      <c r="AQ431" s="5" t="e">
        <f t="shared" si="538"/>
        <v>#N/A</v>
      </c>
      <c r="AR431" s="5" t="e">
        <f t="shared" si="539"/>
        <v>#N/A</v>
      </c>
      <c r="AS431" s="5" t="e">
        <f t="shared" si="540"/>
        <v>#N/A</v>
      </c>
      <c r="AT431" s="5" t="e">
        <f t="shared" si="541"/>
        <v>#N/A</v>
      </c>
      <c r="AU431" s="5" t="e">
        <f t="shared" si="542"/>
        <v>#N/A</v>
      </c>
      <c r="AV431" s="5" t="e">
        <f t="shared" si="543"/>
        <v>#N/A</v>
      </c>
      <c r="AW431" s="5" t="e">
        <f t="shared" si="544"/>
        <v>#N/A</v>
      </c>
      <c r="AX431" s="5" t="e">
        <f t="shared" si="545"/>
        <v>#N/A</v>
      </c>
      <c r="AY431" s="5" t="e">
        <f t="shared" si="546"/>
        <v>#N/A</v>
      </c>
      <c r="AZ431" s="5" t="e">
        <f t="shared" si="547"/>
        <v>#N/A</v>
      </c>
      <c r="BA431" s="5" t="e">
        <f t="shared" si="548"/>
        <v>#N/A</v>
      </c>
      <c r="BB431" s="5" t="e">
        <f t="shared" si="549"/>
        <v>#N/A</v>
      </c>
      <c r="BC431" s="5" t="e">
        <f t="shared" si="550"/>
        <v>#N/A</v>
      </c>
      <c r="BD431" s="5" t="e">
        <f t="shared" si="551"/>
        <v>#N/A</v>
      </c>
      <c r="BE431" s="5" t="e">
        <f t="shared" si="552"/>
        <v>#N/A</v>
      </c>
      <c r="BF431" s="5" t="e">
        <f t="shared" si="553"/>
        <v>#N/A</v>
      </c>
      <c r="BG431" s="5" t="e">
        <f t="shared" si="554"/>
        <v>#N/A</v>
      </c>
      <c r="BH431" s="5" t="e">
        <f t="shared" si="555"/>
        <v>#N/A</v>
      </c>
      <c r="BI431" s="5" t="e">
        <f t="shared" si="556"/>
        <v>#N/A</v>
      </c>
      <c r="BJ431" s="8" t="e">
        <f t="shared" si="557"/>
        <v>#N/A</v>
      </c>
      <c r="BK431" s="8" t="e">
        <f t="shared" si="558"/>
        <v>#N/A</v>
      </c>
      <c r="BL431" s="8" t="e">
        <f t="shared" si="559"/>
        <v>#N/A</v>
      </c>
      <c r="BM431" s="8" t="e">
        <f t="shared" si="560"/>
        <v>#N/A</v>
      </c>
      <c r="BN431" s="8" t="e">
        <f t="shared" si="561"/>
        <v>#N/A</v>
      </c>
    </row>
    <row r="432" spans="1:66" x14ac:dyDescent="0.25">
      <c r="A432" t="s">
        <v>303</v>
      </c>
      <c r="B432" t="s">
        <v>459</v>
      </c>
      <c r="C432" t="s">
        <v>343</v>
      </c>
      <c r="D432" t="s">
        <v>541</v>
      </c>
      <c r="E432">
        <f>VLOOKUP(A432,home!$A$2:$E$405,3,FALSE)</f>
        <v>1.3961038961039001</v>
      </c>
      <c r="F432">
        <f>VLOOKUP(B432,home!$B$2:$E$405,3,FALSE)</f>
        <v>1.02</v>
      </c>
      <c r="G432">
        <f>VLOOKUP(C432,away!$B$2:$E$405,4,FALSE)</f>
        <v>1.19</v>
      </c>
      <c r="H432">
        <f>VLOOKUP(A432,away!$A$2:$E$405,3,FALSE)</f>
        <v>1.0324675324675301</v>
      </c>
      <c r="I432">
        <f>VLOOKUP(C432,away!$B$2:$E$405,3,FALSE)</f>
        <v>0.81</v>
      </c>
      <c r="J432">
        <f>VLOOKUP(B432,home!$B$2:$E$405,4,FALSE)</f>
        <v>1.1499999999999999</v>
      </c>
      <c r="K432" s="3">
        <f t="shared" si="506"/>
        <v>1.6945909090909139</v>
      </c>
      <c r="L432" s="3">
        <f t="shared" si="507"/>
        <v>0.96174350649350426</v>
      </c>
      <c r="M432" s="5">
        <f t="shared" si="508"/>
        <v>7.0205093360855383E-2</v>
      </c>
      <c r="N432" s="5">
        <f t="shared" si="509"/>
        <v>0.11896891298118438</v>
      </c>
      <c r="O432" s="5">
        <f t="shared" si="510"/>
        <v>6.7519292662572894E-2</v>
      </c>
      <c r="P432" s="5">
        <f t="shared" si="511"/>
        <v>0.11441757953424485</v>
      </c>
      <c r="Q432" s="5">
        <f t="shared" si="512"/>
        <v>0.10080181920117157</v>
      </c>
      <c r="R432" s="5">
        <f t="shared" si="513"/>
        <v>3.2468120640631995E-2</v>
      </c>
      <c r="S432" s="5">
        <f t="shared" si="514"/>
        <v>4.6618350178616395E-2</v>
      </c>
      <c r="T432" s="5">
        <f t="shared" si="515"/>
        <v>9.6945495059459E-2</v>
      </c>
      <c r="U432" s="5">
        <f t="shared" si="516"/>
        <v>5.5020182072882028E-2</v>
      </c>
      <c r="V432" s="5">
        <f t="shared" si="517"/>
        <v>8.4418673821229605E-3</v>
      </c>
      <c r="W432" s="5">
        <f t="shared" si="518"/>
        <v>5.6939282146043754E-2</v>
      </c>
      <c r="X432" s="5">
        <f t="shared" si="519"/>
        <v>5.4760984868359106E-2</v>
      </c>
      <c r="Y432" s="5">
        <f t="shared" si="520"/>
        <v>2.6333010803166707E-2</v>
      </c>
      <c r="Z432" s="5">
        <f t="shared" si="521"/>
        <v>1.0408668064725181E-2</v>
      </c>
      <c r="AA432" s="5">
        <f t="shared" si="522"/>
        <v>1.7638434278228202E-2</v>
      </c>
      <c r="AB432" s="5">
        <f t="shared" si="523"/>
        <v>1.494496518924154E-2</v>
      </c>
      <c r="AC432" s="5">
        <f t="shared" si="524"/>
        <v>8.598895628260094E-4</v>
      </c>
      <c r="AD432" s="5">
        <f t="shared" si="525"/>
        <v>2.4122197473712095E-2</v>
      </c>
      <c r="AE432" s="5">
        <f t="shared" si="526"/>
        <v>2.3199366782696622E-2</v>
      </c>
      <c r="AF432" s="5">
        <f t="shared" si="527"/>
        <v>1.1155920179009789E-2</v>
      </c>
      <c r="AG432" s="5">
        <f t="shared" si="528"/>
        <v>3.5763779303741726E-3</v>
      </c>
      <c r="AH432" s="5">
        <f t="shared" si="529"/>
        <v>2.5026172306239374E-3</v>
      </c>
      <c r="AI432" s="5">
        <f t="shared" si="530"/>
        <v>4.2409124079496024E-3</v>
      </c>
      <c r="AJ432" s="5">
        <f t="shared" si="531"/>
        <v>3.5933058063811283E-3</v>
      </c>
      <c r="AK432" s="5">
        <f t="shared" si="532"/>
        <v>2.0297277843590185E-3</v>
      </c>
      <c r="AL432" s="5">
        <f t="shared" si="533"/>
        <v>5.6056606571038182E-5</v>
      </c>
      <c r="AM432" s="5">
        <f t="shared" si="534"/>
        <v>8.1754513092496556E-3</v>
      </c>
      <c r="AN432" s="5">
        <f t="shared" si="535"/>
        <v>7.8626872093246741E-3</v>
      </c>
      <c r="AO432" s="5">
        <f t="shared" si="536"/>
        <v>3.7809441835787686E-3</v>
      </c>
      <c r="AP432" s="5">
        <f t="shared" si="537"/>
        <v>1.2120995056570884E-3</v>
      </c>
      <c r="AQ432" s="5">
        <f t="shared" si="538"/>
        <v>2.9143220719742279E-4</v>
      </c>
      <c r="AR432" s="5">
        <f t="shared" si="539"/>
        <v>4.8137517415826586E-4</v>
      </c>
      <c r="AS432" s="5">
        <f t="shared" si="540"/>
        <v>8.157339939906525E-4</v>
      </c>
      <c r="AT432" s="5">
        <f t="shared" si="541"/>
        <v>6.9116770522649126E-4</v>
      </c>
      <c r="AU432" s="5">
        <f t="shared" si="542"/>
        <v>3.9041550331134683E-4</v>
      </c>
      <c r="AV432" s="5">
        <f t="shared" si="543"/>
        <v>1.6539864066989057E-4</v>
      </c>
      <c r="AW432" s="5">
        <f t="shared" si="544"/>
        <v>2.5377476720616081E-6</v>
      </c>
      <c r="AX432" s="5">
        <f t="shared" si="545"/>
        <v>2.3090075777283114E-3</v>
      </c>
      <c r="AY432" s="5">
        <f t="shared" si="546"/>
        <v>2.2206730443244992E-3</v>
      </c>
      <c r="AZ432" s="5">
        <f t="shared" si="547"/>
        <v>1.0678589402121244E-3</v>
      </c>
      <c r="BA432" s="5">
        <f t="shared" si="548"/>
        <v>3.4233546720001536E-4</v>
      </c>
      <c r="BB432" s="5">
        <f t="shared" si="549"/>
        <v>8.2309728155508668E-5</v>
      </c>
      <c r="BC432" s="5">
        <f t="shared" si="550"/>
        <v>1.5832169314961208E-5</v>
      </c>
      <c r="BD432" s="5">
        <f t="shared" si="551"/>
        <v>7.715990798898196E-5</v>
      </c>
      <c r="BE432" s="5">
        <f t="shared" si="552"/>
        <v>1.3075447862442017E-4</v>
      </c>
      <c r="BF432" s="5">
        <f t="shared" si="553"/>
        <v>1.1078767539993236E-4</v>
      </c>
      <c r="BG432" s="5">
        <f t="shared" si="554"/>
        <v>6.2579929190680154E-5</v>
      </c>
      <c r="BH432" s="5">
        <f t="shared" si="555"/>
        <v>2.6511844774519937E-5</v>
      </c>
      <c r="BI432" s="5">
        <f t="shared" si="556"/>
        <v>8.9853462276261753E-6</v>
      </c>
      <c r="BJ432" s="8">
        <f t="shared" si="557"/>
        <v>0.54416399876712007</v>
      </c>
      <c r="BK432" s="8">
        <f t="shared" si="558"/>
        <v>0.24281950966956115</v>
      </c>
      <c r="BL432" s="8">
        <f t="shared" si="559"/>
        <v>0.20291842827243314</v>
      </c>
      <c r="BM432" s="8">
        <f t="shared" si="560"/>
        <v>0.49371165109652615</v>
      </c>
      <c r="BN432" s="8">
        <f t="shared" si="561"/>
        <v>0.50438081838066107</v>
      </c>
    </row>
    <row r="433" spans="1:66" x14ac:dyDescent="0.25">
      <c r="A433" t="s">
        <v>303</v>
      </c>
      <c r="B433" t="s">
        <v>465</v>
      </c>
      <c r="C433" t="s">
        <v>354</v>
      </c>
      <c r="D433" t="s">
        <v>541</v>
      </c>
      <c r="E433">
        <f>VLOOKUP(A433,home!$A$2:$E$405,3,FALSE)</f>
        <v>1.3961038961039001</v>
      </c>
      <c r="F433">
        <f>VLOOKUP(B433,home!$B$2:$E$405,3,FALSE)</f>
        <v>0.92</v>
      </c>
      <c r="G433">
        <f>VLOOKUP(C433,away!$B$2:$E$405,4,FALSE)</f>
        <v>1.1299999999999999</v>
      </c>
      <c r="H433">
        <f>VLOOKUP(A433,away!$A$2:$E$405,3,FALSE)</f>
        <v>1.0324675324675301</v>
      </c>
      <c r="I433">
        <f>VLOOKUP(C433,away!$B$2:$E$405,3,FALSE)</f>
        <v>0.61</v>
      </c>
      <c r="J433">
        <f>VLOOKUP(B433,home!$B$2:$E$405,4,FALSE)</f>
        <v>0.55000000000000004</v>
      </c>
      <c r="K433" s="3">
        <f t="shared" si="506"/>
        <v>1.4513896103896142</v>
      </c>
      <c r="L433" s="3">
        <f t="shared" si="507"/>
        <v>0.34639285714285639</v>
      </c>
      <c r="M433" s="5">
        <f t="shared" si="508"/>
        <v>0.16566585059818006</v>
      </c>
      <c r="N433" s="5">
        <f t="shared" si="509"/>
        <v>0.24044569435455657</v>
      </c>
      <c r="O433" s="5">
        <f t="shared" si="510"/>
        <v>5.7385467319705168E-2</v>
      </c>
      <c r="P433" s="5">
        <f t="shared" si="511"/>
        <v>8.3288671055172819E-2</v>
      </c>
      <c r="Q433" s="5">
        <f t="shared" si="512"/>
        <v>0.17449019132456012</v>
      </c>
      <c r="R433" s="5">
        <f t="shared" si="513"/>
        <v>9.9389579916753425E-3</v>
      </c>
      <c r="S433" s="5">
        <f t="shared" si="514"/>
        <v>1.0468365539863699E-2</v>
      </c>
      <c r="T433" s="5">
        <f t="shared" si="515"/>
        <v>6.0442155916318026E-2</v>
      </c>
      <c r="U433" s="5">
        <f t="shared" si="516"/>
        <v>1.4425300367216416E-2</v>
      </c>
      <c r="V433" s="5">
        <f t="shared" si="517"/>
        <v>5.8477568671234167E-4</v>
      </c>
      <c r="W433" s="5">
        <f t="shared" si="518"/>
        <v>8.4417750267787514E-2</v>
      </c>
      <c r="X433" s="5">
        <f t="shared" si="519"/>
        <v>2.9241705708831042E-2</v>
      </c>
      <c r="Y433" s="5">
        <f t="shared" si="520"/>
        <v>5.0645589941062793E-3</v>
      </c>
      <c r="Z433" s="5">
        <f t="shared" si="521"/>
        <v>1.1475946852530826E-3</v>
      </c>
      <c r="AA433" s="5">
        <f t="shared" si="522"/>
        <v>1.6656070031146636E-3</v>
      </c>
      <c r="AB433" s="5">
        <f t="shared" si="523"/>
        <v>1.2087223496564025E-3</v>
      </c>
      <c r="AC433" s="5">
        <f t="shared" si="524"/>
        <v>1.8374784859018984E-5</v>
      </c>
      <c r="AD433" s="5">
        <f t="shared" si="525"/>
        <v>3.0630761417782971E-2</v>
      </c>
      <c r="AE433" s="5">
        <f t="shared" si="526"/>
        <v>1.0610276963967014E-2</v>
      </c>
      <c r="AF433" s="5">
        <f t="shared" si="527"/>
        <v>1.8376620763127826E-3</v>
      </c>
      <c r="AG433" s="5">
        <f t="shared" si="528"/>
        <v>2.1218433902568624E-4</v>
      </c>
      <c r="AH433" s="5">
        <f t="shared" si="529"/>
        <v>9.9379650466693067E-5</v>
      </c>
      <c r="AI433" s="5">
        <f t="shared" si="530"/>
        <v>1.4423859217150967E-4</v>
      </c>
      <c r="AJ433" s="5">
        <f t="shared" si="531"/>
        <v>1.0467319704747699E-4</v>
      </c>
      <c r="AK433" s="5">
        <f t="shared" si="532"/>
        <v>5.0640530226990972E-5</v>
      </c>
      <c r="AL433" s="5">
        <f t="shared" si="533"/>
        <v>3.6951765407449962E-7</v>
      </c>
      <c r="AM433" s="5">
        <f t="shared" si="534"/>
        <v>8.8914337760186441E-3</v>
      </c>
      <c r="AN433" s="5">
        <f t="shared" si="535"/>
        <v>3.0799291497715943E-3</v>
      </c>
      <c r="AO433" s="5">
        <f t="shared" si="536"/>
        <v>5.3343272899347542E-4</v>
      </c>
      <c r="AP433" s="5">
        <f t="shared" si="537"/>
        <v>6.1592429029853665E-5</v>
      </c>
      <c r="AQ433" s="5">
        <f t="shared" si="538"/>
        <v>5.3337943675049046E-6</v>
      </c>
      <c r="AR433" s="5">
        <f t="shared" si="539"/>
        <v>6.8848802134032411E-6</v>
      </c>
      <c r="AS433" s="5">
        <f t="shared" si="540"/>
        <v>9.9926436105104935E-6</v>
      </c>
      <c r="AT433" s="5">
        <f t="shared" si="541"/>
        <v>7.2516095583105489E-6</v>
      </c>
      <c r="AU433" s="5">
        <f t="shared" si="542"/>
        <v>3.5083035905113166E-6</v>
      </c>
      <c r="AV433" s="5">
        <f t="shared" si="543"/>
        <v>1.2729788453401762E-6</v>
      </c>
      <c r="AW433" s="5">
        <f t="shared" si="544"/>
        <v>5.1604268854314982E-9</v>
      </c>
      <c r="AX433" s="5">
        <f t="shared" si="545"/>
        <v>2.1508224339967931E-3</v>
      </c>
      <c r="AY433" s="5">
        <f t="shared" si="546"/>
        <v>7.4502952811910175E-4</v>
      </c>
      <c r="AZ433" s="5">
        <f t="shared" si="547"/>
        <v>1.2903645345048483E-4</v>
      </c>
      <c r="BA433" s="5">
        <f t="shared" si="548"/>
        <v>1.489910192876488E-5</v>
      </c>
      <c r="BB433" s="5">
        <f t="shared" si="549"/>
        <v>1.2902356214918772E-6</v>
      </c>
      <c r="BC433" s="5">
        <f t="shared" si="550"/>
        <v>8.9385680663212048E-8</v>
      </c>
      <c r="BD433" s="5">
        <f t="shared" si="551"/>
        <v>3.9747888803451127E-7</v>
      </c>
      <c r="BE433" s="5">
        <f t="shared" si="552"/>
        <v>5.7689672844250634E-7</v>
      </c>
      <c r="BF433" s="5">
        <f t="shared" si="553"/>
        <v>4.186509589646063E-7</v>
      </c>
      <c r="BG433" s="5">
        <f t="shared" si="554"/>
        <v>2.0254188407362608E-7</v>
      </c>
      <c r="BH433" s="5">
        <f t="shared" si="555"/>
        <v>7.3491796553299664E-8</v>
      </c>
      <c r="BI433" s="5">
        <f t="shared" si="556"/>
        <v>2.1333045993265262E-8</v>
      </c>
      <c r="BJ433" s="8">
        <f t="shared" si="557"/>
        <v>0.65300583038022608</v>
      </c>
      <c r="BK433" s="8">
        <f t="shared" si="558"/>
        <v>0.26077143671056113</v>
      </c>
      <c r="BL433" s="8">
        <f t="shared" si="559"/>
        <v>8.5053587810400788E-2</v>
      </c>
      <c r="BM433" s="8">
        <f t="shared" si="560"/>
        <v>0.26801859257489913</v>
      </c>
      <c r="BN433" s="8">
        <f t="shared" si="561"/>
        <v>0.73121483264385001</v>
      </c>
    </row>
    <row r="434" spans="1:66" x14ac:dyDescent="0.25">
      <c r="A434" t="s">
        <v>35</v>
      </c>
      <c r="B434" t="s">
        <v>215</v>
      </c>
      <c r="C434" t="s">
        <v>523</v>
      </c>
      <c r="D434" t="s">
        <v>541</v>
      </c>
      <c r="E434">
        <f>VLOOKUP(A434,home!$A$2:$E$405,3,FALSE)</f>
        <v>1.5947368421052599</v>
      </c>
      <c r="F434">
        <f>VLOOKUP(B434,home!$B$2:$E$405,3,FALSE)</f>
        <v>1.1599999999999999</v>
      </c>
      <c r="G434" t="e">
        <f>VLOOKUP(C434,away!$B$2:$E$405,4,FALSE)</f>
        <v>#N/A</v>
      </c>
      <c r="H434">
        <f>VLOOKUP(A434,away!$A$2:$E$405,3,FALSE)</f>
        <v>1.21315789473684</v>
      </c>
      <c r="I434" t="e">
        <f>VLOOKUP(C434,away!$B$2:$E$405,3,FALSE)</f>
        <v>#N/A</v>
      </c>
      <c r="J434">
        <f>VLOOKUP(B434,home!$B$2:$E$405,4,FALSE)</f>
        <v>0.74</v>
      </c>
      <c r="K434" s="3" t="e">
        <f t="shared" si="506"/>
        <v>#N/A</v>
      </c>
      <c r="L434" s="3" t="e">
        <f t="shared" si="507"/>
        <v>#N/A</v>
      </c>
      <c r="M434" s="5" t="e">
        <f t="shared" si="508"/>
        <v>#N/A</v>
      </c>
      <c r="N434" s="5" t="e">
        <f t="shared" si="509"/>
        <v>#N/A</v>
      </c>
      <c r="O434" s="5" t="e">
        <f t="shared" si="510"/>
        <v>#N/A</v>
      </c>
      <c r="P434" s="5" t="e">
        <f t="shared" si="511"/>
        <v>#N/A</v>
      </c>
      <c r="Q434" s="5" t="e">
        <f t="shared" si="512"/>
        <v>#N/A</v>
      </c>
      <c r="R434" s="5" t="e">
        <f t="shared" si="513"/>
        <v>#N/A</v>
      </c>
      <c r="S434" s="5" t="e">
        <f t="shared" si="514"/>
        <v>#N/A</v>
      </c>
      <c r="T434" s="5" t="e">
        <f t="shared" si="515"/>
        <v>#N/A</v>
      </c>
      <c r="U434" s="5" t="e">
        <f t="shared" si="516"/>
        <v>#N/A</v>
      </c>
      <c r="V434" s="5" t="e">
        <f t="shared" si="517"/>
        <v>#N/A</v>
      </c>
      <c r="W434" s="5" t="e">
        <f t="shared" si="518"/>
        <v>#N/A</v>
      </c>
      <c r="X434" s="5" t="e">
        <f t="shared" si="519"/>
        <v>#N/A</v>
      </c>
      <c r="Y434" s="5" t="e">
        <f t="shared" si="520"/>
        <v>#N/A</v>
      </c>
      <c r="Z434" s="5" t="e">
        <f t="shared" si="521"/>
        <v>#N/A</v>
      </c>
      <c r="AA434" s="5" t="e">
        <f t="shared" si="522"/>
        <v>#N/A</v>
      </c>
      <c r="AB434" s="5" t="e">
        <f t="shared" si="523"/>
        <v>#N/A</v>
      </c>
      <c r="AC434" s="5" t="e">
        <f t="shared" si="524"/>
        <v>#N/A</v>
      </c>
      <c r="AD434" s="5" t="e">
        <f t="shared" si="525"/>
        <v>#N/A</v>
      </c>
      <c r="AE434" s="5" t="e">
        <f t="shared" si="526"/>
        <v>#N/A</v>
      </c>
      <c r="AF434" s="5" t="e">
        <f t="shared" si="527"/>
        <v>#N/A</v>
      </c>
      <c r="AG434" s="5" t="e">
        <f t="shared" si="528"/>
        <v>#N/A</v>
      </c>
      <c r="AH434" s="5" t="e">
        <f t="shared" si="529"/>
        <v>#N/A</v>
      </c>
      <c r="AI434" s="5" t="e">
        <f t="shared" si="530"/>
        <v>#N/A</v>
      </c>
      <c r="AJ434" s="5" t="e">
        <f t="shared" si="531"/>
        <v>#N/A</v>
      </c>
      <c r="AK434" s="5" t="e">
        <f t="shared" si="532"/>
        <v>#N/A</v>
      </c>
      <c r="AL434" s="5" t="e">
        <f t="shared" si="533"/>
        <v>#N/A</v>
      </c>
      <c r="AM434" s="5" t="e">
        <f t="shared" si="534"/>
        <v>#N/A</v>
      </c>
      <c r="AN434" s="5" t="e">
        <f t="shared" si="535"/>
        <v>#N/A</v>
      </c>
      <c r="AO434" s="5" t="e">
        <f t="shared" si="536"/>
        <v>#N/A</v>
      </c>
      <c r="AP434" s="5" t="e">
        <f t="shared" si="537"/>
        <v>#N/A</v>
      </c>
      <c r="AQ434" s="5" t="e">
        <f t="shared" si="538"/>
        <v>#N/A</v>
      </c>
      <c r="AR434" s="5" t="e">
        <f t="shared" si="539"/>
        <v>#N/A</v>
      </c>
      <c r="AS434" s="5" t="e">
        <f t="shared" si="540"/>
        <v>#N/A</v>
      </c>
      <c r="AT434" s="5" t="e">
        <f t="shared" si="541"/>
        <v>#N/A</v>
      </c>
      <c r="AU434" s="5" t="e">
        <f t="shared" si="542"/>
        <v>#N/A</v>
      </c>
      <c r="AV434" s="5" t="e">
        <f t="shared" si="543"/>
        <v>#N/A</v>
      </c>
      <c r="AW434" s="5" t="e">
        <f t="shared" si="544"/>
        <v>#N/A</v>
      </c>
      <c r="AX434" s="5" t="e">
        <f t="shared" si="545"/>
        <v>#N/A</v>
      </c>
      <c r="AY434" s="5" t="e">
        <f t="shared" si="546"/>
        <v>#N/A</v>
      </c>
      <c r="AZ434" s="5" t="e">
        <f t="shared" si="547"/>
        <v>#N/A</v>
      </c>
      <c r="BA434" s="5" t="e">
        <f t="shared" si="548"/>
        <v>#N/A</v>
      </c>
      <c r="BB434" s="5" t="e">
        <f t="shared" si="549"/>
        <v>#N/A</v>
      </c>
      <c r="BC434" s="5" t="e">
        <f t="shared" si="550"/>
        <v>#N/A</v>
      </c>
      <c r="BD434" s="5" t="e">
        <f t="shared" si="551"/>
        <v>#N/A</v>
      </c>
      <c r="BE434" s="5" t="e">
        <f t="shared" si="552"/>
        <v>#N/A</v>
      </c>
      <c r="BF434" s="5" t="e">
        <f t="shared" si="553"/>
        <v>#N/A</v>
      </c>
      <c r="BG434" s="5" t="e">
        <f t="shared" si="554"/>
        <v>#N/A</v>
      </c>
      <c r="BH434" s="5" t="e">
        <f t="shared" si="555"/>
        <v>#N/A</v>
      </c>
      <c r="BI434" s="5" t="e">
        <f t="shared" si="556"/>
        <v>#N/A</v>
      </c>
      <c r="BJ434" s="8" t="e">
        <f t="shared" si="557"/>
        <v>#N/A</v>
      </c>
      <c r="BK434" s="8" t="e">
        <f t="shared" si="558"/>
        <v>#N/A</v>
      </c>
      <c r="BL434" s="8" t="e">
        <f t="shared" si="559"/>
        <v>#N/A</v>
      </c>
      <c r="BM434" s="8" t="e">
        <f t="shared" si="560"/>
        <v>#N/A</v>
      </c>
      <c r="BN434" s="8" t="e">
        <f t="shared" si="561"/>
        <v>#N/A</v>
      </c>
    </row>
    <row r="435" spans="1:66" x14ac:dyDescent="0.25">
      <c r="A435" t="s">
        <v>35</v>
      </c>
      <c r="B435" t="s">
        <v>524</v>
      </c>
      <c r="C435" t="s">
        <v>217</v>
      </c>
      <c r="D435" t="s">
        <v>541</v>
      </c>
      <c r="E435">
        <f>VLOOKUP(A435,home!$A$2:$E$405,3,FALSE)</f>
        <v>1.5947368421052599</v>
      </c>
      <c r="F435" t="e">
        <f>VLOOKUP(B435,home!$B$2:$E$405,3,FALSE)</f>
        <v>#N/A</v>
      </c>
      <c r="G435">
        <f>VLOOKUP(C435,away!$B$2:$E$405,4,FALSE)</f>
        <v>0.92</v>
      </c>
      <c r="H435">
        <f>VLOOKUP(A435,away!$A$2:$E$405,3,FALSE)</f>
        <v>1.21315789473684</v>
      </c>
      <c r="I435">
        <f>VLOOKUP(C435,away!$B$2:$E$405,3,FALSE)</f>
        <v>0.66</v>
      </c>
      <c r="J435" t="e">
        <f>VLOOKUP(B435,home!$B$2:$E$405,4,FALSE)</f>
        <v>#N/A</v>
      </c>
      <c r="K435" s="3" t="e">
        <f t="shared" si="506"/>
        <v>#N/A</v>
      </c>
      <c r="L435" s="3" t="e">
        <f t="shared" si="507"/>
        <v>#N/A</v>
      </c>
      <c r="M435" s="5" t="e">
        <f t="shared" si="508"/>
        <v>#N/A</v>
      </c>
      <c r="N435" s="5" t="e">
        <f t="shared" si="509"/>
        <v>#N/A</v>
      </c>
      <c r="O435" s="5" t="e">
        <f t="shared" si="510"/>
        <v>#N/A</v>
      </c>
      <c r="P435" s="5" t="e">
        <f t="shared" si="511"/>
        <v>#N/A</v>
      </c>
      <c r="Q435" s="5" t="e">
        <f t="shared" si="512"/>
        <v>#N/A</v>
      </c>
      <c r="R435" s="5" t="e">
        <f t="shared" si="513"/>
        <v>#N/A</v>
      </c>
      <c r="S435" s="5" t="e">
        <f t="shared" si="514"/>
        <v>#N/A</v>
      </c>
      <c r="T435" s="5" t="e">
        <f t="shared" si="515"/>
        <v>#N/A</v>
      </c>
      <c r="U435" s="5" t="e">
        <f t="shared" si="516"/>
        <v>#N/A</v>
      </c>
      <c r="V435" s="5" t="e">
        <f t="shared" si="517"/>
        <v>#N/A</v>
      </c>
      <c r="W435" s="5" t="e">
        <f t="shared" si="518"/>
        <v>#N/A</v>
      </c>
      <c r="X435" s="5" t="e">
        <f t="shared" si="519"/>
        <v>#N/A</v>
      </c>
      <c r="Y435" s="5" t="e">
        <f t="shared" si="520"/>
        <v>#N/A</v>
      </c>
      <c r="Z435" s="5" t="e">
        <f t="shared" si="521"/>
        <v>#N/A</v>
      </c>
      <c r="AA435" s="5" t="e">
        <f t="shared" si="522"/>
        <v>#N/A</v>
      </c>
      <c r="AB435" s="5" t="e">
        <f t="shared" si="523"/>
        <v>#N/A</v>
      </c>
      <c r="AC435" s="5" t="e">
        <f t="shared" si="524"/>
        <v>#N/A</v>
      </c>
      <c r="AD435" s="5" t="e">
        <f t="shared" si="525"/>
        <v>#N/A</v>
      </c>
      <c r="AE435" s="5" t="e">
        <f t="shared" si="526"/>
        <v>#N/A</v>
      </c>
      <c r="AF435" s="5" t="e">
        <f t="shared" si="527"/>
        <v>#N/A</v>
      </c>
      <c r="AG435" s="5" t="e">
        <f t="shared" si="528"/>
        <v>#N/A</v>
      </c>
      <c r="AH435" s="5" t="e">
        <f t="shared" si="529"/>
        <v>#N/A</v>
      </c>
      <c r="AI435" s="5" t="e">
        <f t="shared" si="530"/>
        <v>#N/A</v>
      </c>
      <c r="AJ435" s="5" t="e">
        <f t="shared" si="531"/>
        <v>#N/A</v>
      </c>
      <c r="AK435" s="5" t="e">
        <f t="shared" si="532"/>
        <v>#N/A</v>
      </c>
      <c r="AL435" s="5" t="e">
        <f t="shared" si="533"/>
        <v>#N/A</v>
      </c>
      <c r="AM435" s="5" t="e">
        <f t="shared" si="534"/>
        <v>#N/A</v>
      </c>
      <c r="AN435" s="5" t="e">
        <f t="shared" si="535"/>
        <v>#N/A</v>
      </c>
      <c r="AO435" s="5" t="e">
        <f t="shared" si="536"/>
        <v>#N/A</v>
      </c>
      <c r="AP435" s="5" t="e">
        <f t="shared" si="537"/>
        <v>#N/A</v>
      </c>
      <c r="AQ435" s="5" t="e">
        <f t="shared" si="538"/>
        <v>#N/A</v>
      </c>
      <c r="AR435" s="5" t="e">
        <f t="shared" si="539"/>
        <v>#N/A</v>
      </c>
      <c r="AS435" s="5" t="e">
        <f t="shared" si="540"/>
        <v>#N/A</v>
      </c>
      <c r="AT435" s="5" t="e">
        <f t="shared" si="541"/>
        <v>#N/A</v>
      </c>
      <c r="AU435" s="5" t="e">
        <f t="shared" si="542"/>
        <v>#N/A</v>
      </c>
      <c r="AV435" s="5" t="e">
        <f t="shared" si="543"/>
        <v>#N/A</v>
      </c>
      <c r="AW435" s="5" t="e">
        <f t="shared" si="544"/>
        <v>#N/A</v>
      </c>
      <c r="AX435" s="5" t="e">
        <f t="shared" si="545"/>
        <v>#N/A</v>
      </c>
      <c r="AY435" s="5" t="e">
        <f t="shared" si="546"/>
        <v>#N/A</v>
      </c>
      <c r="AZ435" s="5" t="e">
        <f t="shared" si="547"/>
        <v>#N/A</v>
      </c>
      <c r="BA435" s="5" t="e">
        <f t="shared" si="548"/>
        <v>#N/A</v>
      </c>
      <c r="BB435" s="5" t="e">
        <f t="shared" si="549"/>
        <v>#N/A</v>
      </c>
      <c r="BC435" s="5" t="e">
        <f t="shared" si="550"/>
        <v>#N/A</v>
      </c>
      <c r="BD435" s="5" t="e">
        <f t="shared" si="551"/>
        <v>#N/A</v>
      </c>
      <c r="BE435" s="5" t="e">
        <f t="shared" si="552"/>
        <v>#N/A</v>
      </c>
      <c r="BF435" s="5" t="e">
        <f t="shared" si="553"/>
        <v>#N/A</v>
      </c>
      <c r="BG435" s="5" t="e">
        <f t="shared" si="554"/>
        <v>#N/A</v>
      </c>
      <c r="BH435" s="5" t="e">
        <f t="shared" si="555"/>
        <v>#N/A</v>
      </c>
      <c r="BI435" s="5" t="e">
        <f t="shared" si="556"/>
        <v>#N/A</v>
      </c>
      <c r="BJ435" s="8" t="e">
        <f t="shared" si="557"/>
        <v>#N/A</v>
      </c>
      <c r="BK435" s="8" t="e">
        <f t="shared" si="558"/>
        <v>#N/A</v>
      </c>
      <c r="BL435" s="8" t="e">
        <f t="shared" si="559"/>
        <v>#N/A</v>
      </c>
      <c r="BM435" s="8" t="e">
        <f t="shared" si="560"/>
        <v>#N/A</v>
      </c>
      <c r="BN435" s="8" t="e">
        <f t="shared" si="561"/>
        <v>#N/A</v>
      </c>
    </row>
    <row r="436" spans="1:66" x14ac:dyDescent="0.25">
      <c r="A436" t="s">
        <v>35</v>
      </c>
      <c r="B436" t="s">
        <v>300</v>
      </c>
      <c r="C436" t="s">
        <v>285</v>
      </c>
      <c r="D436" t="s">
        <v>541</v>
      </c>
      <c r="E436">
        <f>VLOOKUP(A436,home!$A$2:$E$405,3,FALSE)</f>
        <v>1.5947368421052599</v>
      </c>
      <c r="F436">
        <f>VLOOKUP(B436,home!$B$2:$E$405,3,FALSE)</f>
        <v>1.29</v>
      </c>
      <c r="G436">
        <f>VLOOKUP(C436,away!$B$2:$E$405,4,FALSE)</f>
        <v>0.83</v>
      </c>
      <c r="H436">
        <f>VLOOKUP(A436,away!$A$2:$E$405,3,FALSE)</f>
        <v>1.21315789473684</v>
      </c>
      <c r="I436">
        <f>VLOOKUP(C436,away!$B$2:$E$405,3,FALSE)</f>
        <v>0.79</v>
      </c>
      <c r="J436">
        <f>VLOOKUP(B436,home!$B$2:$E$405,4,FALSE)</f>
        <v>1.34</v>
      </c>
      <c r="K436" s="3">
        <f t="shared" si="506"/>
        <v>1.7074847368421016</v>
      </c>
      <c r="L436" s="3">
        <f t="shared" si="507"/>
        <v>1.2842489473684189</v>
      </c>
      <c r="M436" s="5">
        <f t="shared" si="508"/>
        <v>5.0200329718394242E-2</v>
      </c>
      <c r="N436" s="5">
        <f t="shared" si="509"/>
        <v>8.5716296778599141E-2</v>
      </c>
      <c r="O436" s="5">
        <f t="shared" si="510"/>
        <v>6.4469720598395355E-2</v>
      </c>
      <c r="P436" s="5">
        <f t="shared" si="511"/>
        <v>0.11008106391023492</v>
      </c>
      <c r="Q436" s="5">
        <f t="shared" si="512"/>
        <v>7.3179634224042917E-2</v>
      </c>
      <c r="R436" s="5">
        <f t="shared" si="513"/>
        <v>4.1397585407812673E-2</v>
      </c>
      <c r="S436" s="5">
        <f t="shared" si="514"/>
        <v>6.0347415542815905E-2</v>
      </c>
      <c r="T436" s="5">
        <f t="shared" si="515"/>
        <v>9.3980868221033034E-2</v>
      </c>
      <c r="U436" s="5">
        <f t="shared" si="516"/>
        <v>7.0685745225957455E-2</v>
      </c>
      <c r="V436" s="5">
        <f t="shared" si="517"/>
        <v>1.4703550409267255E-2</v>
      </c>
      <c r="W436" s="5">
        <f t="shared" si="518"/>
        <v>4.1651036161747063E-2</v>
      </c>
      <c r="X436" s="5">
        <f t="shared" si="519"/>
        <v>5.3490299347527609E-2</v>
      </c>
      <c r="Y436" s="5">
        <f t="shared" si="520"/>
        <v>3.4347430315741993E-2</v>
      </c>
      <c r="Z436" s="5">
        <f t="shared" si="521"/>
        <v>1.7721601827859208E-2</v>
      </c>
      <c r="AA436" s="5">
        <f t="shared" si="522"/>
        <v>3.0259364633462689E-2</v>
      </c>
      <c r="AB436" s="5">
        <f t="shared" si="523"/>
        <v>2.5833701629088622E-2</v>
      </c>
      <c r="AC436" s="5">
        <f t="shared" si="524"/>
        <v>2.0151541849794297E-3</v>
      </c>
      <c r="AD436" s="5">
        <f t="shared" si="525"/>
        <v>1.7779627129960385E-2</v>
      </c>
      <c r="AE436" s="5">
        <f t="shared" si="526"/>
        <v>2.2833467426254604E-2</v>
      </c>
      <c r="AF436" s="5">
        <f t="shared" si="527"/>
        <v>1.4661928253469285E-2</v>
      </c>
      <c r="AG436" s="5">
        <f t="shared" si="528"/>
        <v>6.2765219753030677E-3</v>
      </c>
      <c r="AH436" s="5">
        <f t="shared" si="529"/>
        <v>5.6897371232776123E-3</v>
      </c>
      <c r="AI436" s="5">
        <f t="shared" si="530"/>
        <v>9.7151392946404104E-3</v>
      </c>
      <c r="AJ436" s="5">
        <f t="shared" si="531"/>
        <v>8.2942260309467226E-3</v>
      </c>
      <c r="AK436" s="5">
        <f t="shared" si="532"/>
        <v>4.720754783919992E-3</v>
      </c>
      <c r="AL436" s="5">
        <f t="shared" si="533"/>
        <v>1.7675606345224086E-4</v>
      </c>
      <c r="AM436" s="5">
        <f t="shared" si="534"/>
        <v>6.0716883902302192E-3</v>
      </c>
      <c r="AN436" s="5">
        <f t="shared" si="535"/>
        <v>7.7975594239022075E-3</v>
      </c>
      <c r="AO436" s="5">
        <f t="shared" si="536"/>
        <v>5.007003741094555E-3</v>
      </c>
      <c r="AP436" s="5">
        <f t="shared" si="537"/>
        <v>2.1434130946568048E-3</v>
      </c>
      <c r="AQ436" s="5">
        <f t="shared" si="538"/>
        <v>6.8816900264717217E-4</v>
      </c>
      <c r="AR436" s="5">
        <f t="shared" si="539"/>
        <v>1.4614077822744558E-3</v>
      </c>
      <c r="AS436" s="5">
        <f t="shared" si="540"/>
        <v>2.4953314825358988E-3</v>
      </c>
      <c r="AT436" s="5">
        <f t="shared" si="541"/>
        <v>2.1303702098958103E-3</v>
      </c>
      <c r="AU436" s="5">
        <f t="shared" si="542"/>
        <v>1.2125248724067336E-3</v>
      </c>
      <c r="AV436" s="5">
        <f t="shared" si="543"/>
        <v>5.175919281689786E-4</v>
      </c>
      <c r="AW436" s="5">
        <f t="shared" si="544"/>
        <v>1.0766582403474043E-5</v>
      </c>
      <c r="AX436" s="5">
        <f t="shared" si="545"/>
        <v>1.7278858755299165E-3</v>
      </c>
      <c r="AY436" s="5">
        <f t="shared" si="546"/>
        <v>2.2190356168220538E-3</v>
      </c>
      <c r="AZ436" s="5">
        <f t="shared" si="547"/>
        <v>1.424897077538377E-3</v>
      </c>
      <c r="BA436" s="5">
        <f t="shared" si="548"/>
        <v>6.0997419064566548E-4</v>
      </c>
      <c r="BB436" s="5">
        <f t="shared" si="549"/>
        <v>1.958396780646499E-4</v>
      </c>
      <c r="BC436" s="5">
        <f t="shared" si="550"/>
        <v>5.0301380081499265E-5</v>
      </c>
      <c r="BD436" s="5">
        <f t="shared" si="551"/>
        <v>3.1280190101033126E-4</v>
      </c>
      <c r="BE436" s="5">
        <f t="shared" si="552"/>
        <v>5.341044716303347E-4</v>
      </c>
      <c r="BF436" s="5">
        <f t="shared" si="553"/>
        <v>4.5598761659395589E-4</v>
      </c>
      <c r="BG436" s="5">
        <f t="shared" si="554"/>
        <v>2.5953063184106266E-4</v>
      </c>
      <c r="BH436" s="5">
        <f t="shared" si="555"/>
        <v>1.107861481529003E-4</v>
      </c>
      <c r="BI436" s="5">
        <f t="shared" si="556"/>
        <v>3.7833131404921004E-5</v>
      </c>
      <c r="BJ436" s="8">
        <f t="shared" si="557"/>
        <v>0.47185287730489217</v>
      </c>
      <c r="BK436" s="8">
        <f t="shared" si="558"/>
        <v>0.23974330544596603</v>
      </c>
      <c r="BL436" s="8">
        <f t="shared" si="559"/>
        <v>0.27059424490341688</v>
      </c>
      <c r="BM436" s="8">
        <f t="shared" si="560"/>
        <v>0.57265912981023659</v>
      </c>
      <c r="BN436" s="8">
        <f t="shared" si="561"/>
        <v>0.42504463063747921</v>
      </c>
    </row>
    <row r="437" spans="1:66" x14ac:dyDescent="0.25">
      <c r="A437" t="s">
        <v>61</v>
      </c>
      <c r="B437" t="s">
        <v>239</v>
      </c>
      <c r="C437" t="s">
        <v>242</v>
      </c>
      <c r="D437" t="s">
        <v>542</v>
      </c>
      <c r="E437">
        <f>VLOOKUP(A437,home!$A$2:$E$405,3,FALSE)</f>
        <v>1.51315789473684</v>
      </c>
      <c r="F437">
        <f>VLOOKUP(B437,home!$B$2:$E$405,3,FALSE)</f>
        <v>1.7</v>
      </c>
      <c r="G437">
        <f>VLOOKUP(C437,away!$B$2:$E$405,4,FALSE)</f>
        <v>1.01</v>
      </c>
      <c r="H437">
        <f>VLOOKUP(A437,away!$A$2:$E$405,3,FALSE)</f>
        <v>1.30526315789474</v>
      </c>
      <c r="I437">
        <f>VLOOKUP(C437,away!$B$2:$E$405,3,FALSE)</f>
        <v>0.8</v>
      </c>
      <c r="J437">
        <f>VLOOKUP(B437,home!$B$2:$E$405,4,FALSE)</f>
        <v>0.36</v>
      </c>
      <c r="K437" s="3">
        <f t="shared" si="506"/>
        <v>2.598092105263154</v>
      </c>
      <c r="L437" s="3">
        <f t="shared" si="507"/>
        <v>0.37591578947368515</v>
      </c>
      <c r="M437" s="5">
        <f t="shared" si="508"/>
        <v>5.1098103562712591E-2</v>
      </c>
      <c r="N437" s="5">
        <f t="shared" si="509"/>
        <v>0.13275757946020261</v>
      </c>
      <c r="O437" s="5">
        <f t="shared" si="510"/>
        <v>1.9208583941385225E-2</v>
      </c>
      <c r="P437" s="5">
        <f t="shared" si="511"/>
        <v>4.9905670291397551E-2</v>
      </c>
      <c r="Q437" s="5">
        <f t="shared" si="512"/>
        <v>0.17245820955469915</v>
      </c>
      <c r="R437" s="5">
        <f t="shared" si="513"/>
        <v>3.610404998498688E-3</v>
      </c>
      <c r="S437" s="5">
        <f t="shared" si="514"/>
        <v>1.218526595696943E-2</v>
      </c>
      <c r="T437" s="5">
        <f t="shared" si="515"/>
        <v>6.4829763995972955E-2</v>
      </c>
      <c r="U437" s="5">
        <f t="shared" si="516"/>
        <v>9.3801647234020707E-3</v>
      </c>
      <c r="V437" s="5">
        <f t="shared" si="517"/>
        <v>1.3223231889291605E-3</v>
      </c>
      <c r="W437" s="5">
        <f t="shared" si="518"/>
        <v>0.14935410424396084</v>
      </c>
      <c r="X437" s="5">
        <f t="shared" si="519"/>
        <v>5.6144566008003605E-2</v>
      </c>
      <c r="Y437" s="5">
        <f t="shared" si="520"/>
        <v>1.055281442777805E-2</v>
      </c>
      <c r="Z437" s="5">
        <f t="shared" si="521"/>
        <v>4.5240274844345789E-4</v>
      </c>
      <c r="AA437" s="5">
        <f t="shared" si="522"/>
        <v>1.1753840091303005E-3</v>
      </c>
      <c r="AB437" s="5">
        <f t="shared" si="523"/>
        <v>1.5268779573869946E-3</v>
      </c>
      <c r="AC437" s="5">
        <f t="shared" si="524"/>
        <v>8.0716578116711476E-5</v>
      </c>
      <c r="AD437" s="5">
        <f t="shared" si="525"/>
        <v>9.7008929781221193E-2</v>
      </c>
      <c r="AE437" s="5">
        <f t="shared" si="526"/>
        <v>3.6467188424705047E-2</v>
      </c>
      <c r="AF437" s="5">
        <f t="shared" si="527"/>
        <v>6.8542959632793147E-3</v>
      </c>
      <c r="AG437" s="5">
        <f t="shared" si="528"/>
        <v>8.588793594408124E-4</v>
      </c>
      <c r="AH437" s="5">
        <f t="shared" si="529"/>
        <v>4.2516334085296853E-5</v>
      </c>
      <c r="AI437" s="5">
        <f t="shared" si="530"/>
        <v>1.1046135193174049E-4</v>
      </c>
      <c r="AJ437" s="5">
        <f t="shared" si="531"/>
        <v>1.4349438319527491E-4</v>
      </c>
      <c r="AK437" s="5">
        <f t="shared" si="532"/>
        <v>1.2427054137641652E-4</v>
      </c>
      <c r="AL437" s="5">
        <f t="shared" si="533"/>
        <v>3.153318541145949E-6</v>
      </c>
      <c r="AM437" s="5">
        <f t="shared" si="534"/>
        <v>5.0407626920923654E-2</v>
      </c>
      <c r="AN437" s="5">
        <f t="shared" si="535"/>
        <v>1.8949022869473999E-2</v>
      </c>
      <c r="AO437" s="5">
        <f t="shared" si="536"/>
        <v>3.5616184458666161E-3</v>
      </c>
      <c r="AP437" s="5">
        <f t="shared" si="537"/>
        <v>4.4628953662732964E-4</v>
      </c>
      <c r="AQ437" s="5">
        <f t="shared" si="538"/>
        <v>4.1941820873776922E-5</v>
      </c>
      <c r="AR437" s="5">
        <f t="shared" si="539"/>
        <v>3.1965122586402642E-6</v>
      </c>
      <c r="AS437" s="5">
        <f t="shared" si="540"/>
        <v>8.3048332635501637E-6</v>
      </c>
      <c r="AT437" s="5">
        <f t="shared" si="541"/>
        <v>1.0788360868778259E-5</v>
      </c>
      <c r="AU437" s="5">
        <f t="shared" si="542"/>
        <v>9.343051733967579E-6</v>
      </c>
      <c r="AV437" s="5">
        <f t="shared" si="543"/>
        <v>6.0685272372715969E-6</v>
      </c>
      <c r="AW437" s="5">
        <f t="shared" si="544"/>
        <v>8.5548116958675639E-8</v>
      </c>
      <c r="AX437" s="5">
        <f t="shared" si="545"/>
        <v>2.1827276258050376E-2</v>
      </c>
      <c r="AY437" s="5">
        <f t="shared" si="546"/>
        <v>8.2052177866052296E-3</v>
      </c>
      <c r="AZ437" s="5">
        <f t="shared" si="547"/>
        <v>1.542235461027614E-3</v>
      </c>
      <c r="BA437" s="5">
        <f t="shared" si="548"/>
        <v>1.9325022029550282E-4</v>
      </c>
      <c r="BB437" s="5">
        <f t="shared" si="549"/>
        <v>1.8161452282086872E-5</v>
      </c>
      <c r="BC437" s="5">
        <f t="shared" si="550"/>
        <v>1.3654353345218701E-6</v>
      </c>
      <c r="BD437" s="5">
        <f t="shared" si="551"/>
        <v>2.0026990487817779E-7</v>
      </c>
      <c r="BE437" s="5">
        <f t="shared" si="552"/>
        <v>5.2031965878579656E-7</v>
      </c>
      <c r="BF437" s="5">
        <f t="shared" si="553"/>
        <v>6.7591919885229814E-7</v>
      </c>
      <c r="BG437" s="5">
        <f t="shared" si="554"/>
        <v>5.853667781113173E-7</v>
      </c>
      <c r="BH437" s="5">
        <f t="shared" si="555"/>
        <v>3.8020920122358541E-7</v>
      </c>
      <c r="BI437" s="5">
        <f t="shared" si="556"/>
        <v>1.9756370480948132E-7</v>
      </c>
      <c r="BJ437" s="8">
        <f t="shared" si="557"/>
        <v>0.83248033742662442</v>
      </c>
      <c r="BK437" s="8">
        <f t="shared" si="558"/>
        <v>0.12280045068327182</v>
      </c>
      <c r="BL437" s="8">
        <f t="shared" si="559"/>
        <v>3.5362419174200875E-2</v>
      </c>
      <c r="BM437" s="8">
        <f t="shared" si="560"/>
        <v>0.55385192598515631</v>
      </c>
      <c r="BN437" s="8">
        <f t="shared" si="561"/>
        <v>0.42903855180889583</v>
      </c>
    </row>
    <row r="438" spans="1:66" x14ac:dyDescent="0.25">
      <c r="A438" t="s">
        <v>143</v>
      </c>
      <c r="B438" t="s">
        <v>452</v>
      </c>
      <c r="C438" t="s">
        <v>250</v>
      </c>
      <c r="D438" t="s">
        <v>542</v>
      </c>
      <c r="E438">
        <f>VLOOKUP(A438,home!$A$2:$E$405,3,FALSE)</f>
        <v>1.2578947368421101</v>
      </c>
      <c r="F438">
        <f>VLOOKUP(B438,home!$B$2:$E$405,3,FALSE)</f>
        <v>0.75</v>
      </c>
      <c r="G438">
        <f>VLOOKUP(C438,away!$B$2:$E$405,4,FALSE)</f>
        <v>1.3</v>
      </c>
      <c r="H438">
        <f>VLOOKUP(A438,away!$A$2:$E$405,3,FALSE)</f>
        <v>1.0263157894736801</v>
      </c>
      <c r="I438">
        <f>VLOOKUP(C438,away!$B$2:$E$405,3,FALSE)</f>
        <v>0.6</v>
      </c>
      <c r="J438">
        <f>VLOOKUP(B438,home!$B$2:$E$405,4,FALSE)</f>
        <v>1.1299999999999999</v>
      </c>
      <c r="K438" s="3">
        <f t="shared" si="506"/>
        <v>1.2264473684210573</v>
      </c>
      <c r="L438" s="3">
        <f t="shared" si="507"/>
        <v>0.69584210526315493</v>
      </c>
      <c r="M438" s="5">
        <f t="shared" si="508"/>
        <v>0.14627169328967227</v>
      </c>
      <c r="N438" s="5">
        <f t="shared" si="509"/>
        <v>0.17939453330961058</v>
      </c>
      <c r="O438" s="5">
        <f t="shared" si="510"/>
        <v>0.10178200299909204</v>
      </c>
      <c r="P438" s="5">
        <f t="shared" si="511"/>
        <v>0.1248302697308606</v>
      </c>
      <c r="Q438" s="5">
        <f t="shared" si="512"/>
        <v>0.11000897664334781</v>
      </c>
      <c r="R438" s="5">
        <f t="shared" si="513"/>
        <v>3.5412101622394478E-2</v>
      </c>
      <c r="S438" s="5">
        <f t="shared" si="514"/>
        <v>2.6632966178596305E-2</v>
      </c>
      <c r="T438" s="5">
        <f t="shared" si="515"/>
        <v>7.6548877905352392E-2</v>
      </c>
      <c r="U438" s="5">
        <f t="shared" si="516"/>
        <v>4.3431078845044761E-2</v>
      </c>
      <c r="V438" s="5">
        <f t="shared" si="517"/>
        <v>2.5254376344582578E-3</v>
      </c>
      <c r="W438" s="5">
        <f t="shared" si="518"/>
        <v>4.4973406635642491E-2</v>
      </c>
      <c r="X438" s="5">
        <f t="shared" si="519"/>
        <v>3.1294389954201418E-2</v>
      </c>
      <c r="Y438" s="5">
        <f t="shared" si="520"/>
        <v>1.0887977094328819E-2</v>
      </c>
      <c r="Z438" s="5">
        <f t="shared" si="521"/>
        <v>8.2137437815732531E-3</v>
      </c>
      <c r="AA438" s="5">
        <f t="shared" si="522"/>
        <v>1.0073724445795339E-2</v>
      </c>
      <c r="AB438" s="5">
        <f t="shared" si="523"/>
        <v>6.1774464183722852E-3</v>
      </c>
      <c r="AC438" s="5">
        <f t="shared" si="524"/>
        <v>1.3470269520705246E-4</v>
      </c>
      <c r="AD438" s="5">
        <f t="shared" si="525"/>
        <v>1.3789379054303465E-2</v>
      </c>
      <c r="AE438" s="5">
        <f t="shared" si="526"/>
        <v>9.5952305514181765E-3</v>
      </c>
      <c r="AF438" s="5">
        <f t="shared" si="527"/>
        <v>3.3383827136920833E-3</v>
      </c>
      <c r="AG438" s="5">
        <f t="shared" si="528"/>
        <v>7.7432908522320786E-4</v>
      </c>
      <c r="AH438" s="5">
        <f t="shared" si="529"/>
        <v>1.4288671912655198E-3</v>
      </c>
      <c r="AI438" s="5">
        <f t="shared" si="530"/>
        <v>1.7524304065507843E-3</v>
      </c>
      <c r="AJ438" s="5">
        <f t="shared" si="531"/>
        <v>1.0746318302276268E-3</v>
      </c>
      <c r="AK438" s="5">
        <f t="shared" si="532"/>
        <v>4.3932646006805904E-4</v>
      </c>
      <c r="AL438" s="5">
        <f t="shared" si="533"/>
        <v>4.5982851221583508E-6</v>
      </c>
      <c r="AM438" s="5">
        <f t="shared" si="534"/>
        <v>3.3823895306621804E-3</v>
      </c>
      <c r="AN438" s="5">
        <f t="shared" si="535"/>
        <v>2.3536090518360264E-3</v>
      </c>
      <c r="AO438" s="5">
        <f t="shared" si="536"/>
        <v>8.1887013879799922E-4</v>
      </c>
      <c r="AP438" s="5">
        <f t="shared" si="537"/>
        <v>1.8993477377277722E-4</v>
      </c>
      <c r="AQ438" s="5">
        <f t="shared" si="538"/>
        <v>3.3041153211182589E-5</v>
      </c>
      <c r="AR438" s="5">
        <f t="shared" si="539"/>
        <v>1.9885319090233013E-4</v>
      </c>
      <c r="AS438" s="5">
        <f t="shared" si="540"/>
        <v>2.4388297268429293E-4</v>
      </c>
      <c r="AT438" s="5">
        <f t="shared" si="541"/>
        <v>1.4955481502567787E-4</v>
      </c>
      <c r="AU438" s="5">
        <f t="shared" si="542"/>
        <v>6.1140369774313532E-5</v>
      </c>
      <c r="AV438" s="5">
        <f t="shared" si="543"/>
        <v>1.87463614034993E-5</v>
      </c>
      <c r="AW438" s="5">
        <f t="shared" si="544"/>
        <v>1.0900665573255578E-7</v>
      </c>
      <c r="AX438" s="5">
        <f t="shared" si="545"/>
        <v>6.9138712314259509E-4</v>
      </c>
      <c r="AY438" s="5">
        <f t="shared" si="546"/>
        <v>4.8109627131937959E-4</v>
      </c>
      <c r="AZ438" s="5">
        <f t="shared" si="547"/>
        <v>1.6738352113456552E-4</v>
      </c>
      <c r="BA438" s="5">
        <f t="shared" si="548"/>
        <v>3.8824167244211955E-5</v>
      </c>
      <c r="BB438" s="5">
        <f t="shared" si="549"/>
        <v>6.7538725675753166E-6</v>
      </c>
      <c r="BC438" s="5">
        <f t="shared" si="550"/>
        <v>9.3992578122013584E-7</v>
      </c>
      <c r="BD438" s="5">
        <f t="shared" si="551"/>
        <v>2.3061737165962233E-5</v>
      </c>
      <c r="BE438" s="5">
        <f t="shared" si="552"/>
        <v>2.8284006858412474E-5</v>
      </c>
      <c r="BF438" s="5">
        <f t="shared" si="553"/>
        <v>1.7344422889951561E-5</v>
      </c>
      <c r="BG438" s="5">
        <f t="shared" si="554"/>
        <v>7.0906739367210131E-6</v>
      </c>
      <c r="BH438" s="5">
        <f t="shared" si="555"/>
        <v>2.1740845975058167E-6</v>
      </c>
      <c r="BI438" s="5">
        <f t="shared" si="556"/>
        <v>5.3328006666715147E-7</v>
      </c>
      <c r="BJ438" s="8">
        <f t="shared" si="557"/>
        <v>0.48876971247659007</v>
      </c>
      <c r="BK438" s="8">
        <f t="shared" si="558"/>
        <v>0.30088076408523601</v>
      </c>
      <c r="BL438" s="8">
        <f t="shared" si="559"/>
        <v>0.20232227613411627</v>
      </c>
      <c r="BM438" s="8">
        <f t="shared" si="560"/>
        <v>0.30200593161787426</v>
      </c>
      <c r="BN438" s="8">
        <f t="shared" si="561"/>
        <v>0.69769957759497792</v>
      </c>
    </row>
    <row r="439" spans="1:66" x14ac:dyDescent="0.25">
      <c r="A439" t="s">
        <v>22</v>
      </c>
      <c r="B439" t="s">
        <v>163</v>
      </c>
      <c r="C439" t="s">
        <v>255</v>
      </c>
      <c r="D439" t="s">
        <v>542</v>
      </c>
      <c r="E439">
        <f>VLOOKUP(A439,home!$A$2:$E$405,3,FALSE)</f>
        <v>1.5026315789473701</v>
      </c>
      <c r="F439">
        <f>VLOOKUP(B439,home!$B$2:$E$405,3,FALSE)</f>
        <v>1.19</v>
      </c>
      <c r="G439">
        <f>VLOOKUP(C439,away!$B$2:$E$405,4,FALSE)</f>
        <v>0.53</v>
      </c>
      <c r="H439">
        <f>VLOOKUP(A439,away!$A$2:$E$405,3,FALSE)</f>
        <v>1.3631578947368399</v>
      </c>
      <c r="I439">
        <f>VLOOKUP(C439,away!$B$2:$E$405,3,FALSE)</f>
        <v>1.3</v>
      </c>
      <c r="J439">
        <f>VLOOKUP(B439,home!$B$2:$E$405,4,FALSE)</f>
        <v>0.97</v>
      </c>
      <c r="K439" s="3">
        <f t="shared" si="506"/>
        <v>0.94770973684210635</v>
      </c>
      <c r="L439" s="3">
        <f t="shared" si="507"/>
        <v>1.7189421052631551</v>
      </c>
      <c r="M439" s="5">
        <f t="shared" si="508"/>
        <v>6.9484481292125977E-2</v>
      </c>
      <c r="N439" s="5">
        <f t="shared" si="509"/>
        <v>6.5851119479970979E-2</v>
      </c>
      <c r="O439" s="5">
        <f t="shared" si="510"/>
        <v>0.11943980055540533</v>
      </c>
      <c r="P439" s="5">
        <f t="shared" si="511"/>
        <v>0.11319426195283686</v>
      </c>
      <c r="Q439" s="5">
        <f t="shared" si="512"/>
        <v>3.1203873556560693E-2</v>
      </c>
      <c r="R439" s="5">
        <f t="shared" si="513"/>
        <v>0.10265505110945992</v>
      </c>
      <c r="S439" s="5">
        <f t="shared" si="514"/>
        <v>4.6100009314235975E-2</v>
      </c>
      <c r="T439" s="5">
        <f t="shared" si="515"/>
        <v>5.3637652103679732E-2</v>
      </c>
      <c r="U439" s="5">
        <f t="shared" si="516"/>
        <v>9.7287191472459247E-2</v>
      </c>
      <c r="V439" s="5">
        <f t="shared" si="517"/>
        <v>8.3443996467599795E-3</v>
      </c>
      <c r="W439" s="5">
        <f t="shared" si="518"/>
        <v>9.8574049322474998E-3</v>
      </c>
      <c r="X439" s="5">
        <f t="shared" si="519"/>
        <v>1.6944308386668924E-2</v>
      </c>
      <c r="Y439" s="5">
        <f t="shared" si="520"/>
        <v>1.4563142565204412E-2</v>
      </c>
      <c r="Z439" s="5">
        <f t="shared" si="521"/>
        <v>5.881936322333061E-2</v>
      </c>
      <c r="AA439" s="5">
        <f t="shared" si="522"/>
        <v>5.574368324160292E-2</v>
      </c>
      <c r="AB439" s="5">
        <f t="shared" si="523"/>
        <v>2.6414415687754617E-2</v>
      </c>
      <c r="AC439" s="5">
        <f t="shared" si="524"/>
        <v>8.495945262614557E-4</v>
      </c>
      <c r="AD439" s="5">
        <f t="shared" si="525"/>
        <v>2.3354896585715892E-3</v>
      </c>
      <c r="AE439" s="5">
        <f t="shared" si="526"/>
        <v>4.0145715105253743E-3</v>
      </c>
      <c r="AF439" s="5">
        <f t="shared" si="527"/>
        <v>3.4504080020159866E-3</v>
      </c>
      <c r="AG439" s="5">
        <f t="shared" si="528"/>
        <v>1.9770171983340659E-3</v>
      </c>
      <c r="AH439" s="5">
        <f t="shared" si="529"/>
        <v>2.5276770012337524E-2</v>
      </c>
      <c r="AI439" s="5">
        <f t="shared" si="530"/>
        <v>2.3955041056610841E-2</v>
      </c>
      <c r="AJ439" s="5">
        <f t="shared" si="531"/>
        <v>1.1351212827901256E-2</v>
      </c>
      <c r="AK439" s="5">
        <f t="shared" si="532"/>
        <v>3.5858849739896807E-3</v>
      </c>
      <c r="AL439" s="5">
        <f t="shared" si="533"/>
        <v>5.5361556175412407E-5</v>
      </c>
      <c r="AM439" s="5">
        <f t="shared" si="534"/>
        <v>4.426732579444685E-4</v>
      </c>
      <c r="AN439" s="5">
        <f t="shared" si="535"/>
        <v>7.6092970195476431E-4</v>
      </c>
      <c r="AO439" s="5">
        <f t="shared" si="536"/>
        <v>6.5399705191769401E-4</v>
      </c>
      <c r="AP439" s="5">
        <f t="shared" si="537"/>
        <v>3.747276897530993E-4</v>
      </c>
      <c r="AQ439" s="5">
        <f t="shared" si="538"/>
        <v>1.6103380098114772E-4</v>
      </c>
      <c r="AR439" s="5">
        <f t="shared" si="539"/>
        <v>8.6898608518520114E-3</v>
      </c>
      <c r="AS439" s="5">
        <f t="shared" si="540"/>
        <v>8.2354657411031935E-3</v>
      </c>
      <c r="AT439" s="5">
        <f t="shared" si="541"/>
        <v>3.9024155351365442E-3</v>
      </c>
      <c r="AU439" s="5">
        <f t="shared" si="542"/>
        <v>1.2327857332842674E-3</v>
      </c>
      <c r="AV439" s="5">
        <f t="shared" si="543"/>
        <v>2.9208076071838402E-4</v>
      </c>
      <c r="AW439" s="5">
        <f t="shared" si="544"/>
        <v>2.5051998723324445E-6</v>
      </c>
      <c r="AX439" s="5">
        <f t="shared" si="545"/>
        <v>6.9920959465598329E-5</v>
      </c>
      <c r="AY439" s="5">
        <f t="shared" si="546"/>
        <v>1.2019008126581531E-4</v>
      </c>
      <c r="AZ439" s="5">
        <f t="shared" si="547"/>
        <v>1.0329989566140515E-4</v>
      </c>
      <c r="BA439" s="5">
        <f t="shared" si="548"/>
        <v>5.918884670722668E-5</v>
      </c>
      <c r="BB439" s="5">
        <f t="shared" si="549"/>
        <v>2.5435550191754592E-5</v>
      </c>
      <c r="BC439" s="5">
        <f t="shared" si="550"/>
        <v>8.7444476390282598E-6</v>
      </c>
      <c r="BD439" s="5">
        <f t="shared" si="551"/>
        <v>2.4895612845210625E-3</v>
      </c>
      <c r="BE439" s="5">
        <f t="shared" si="552"/>
        <v>2.3593814698057527E-3</v>
      </c>
      <c r="BF439" s="5">
        <f t="shared" si="553"/>
        <v>1.1180043959298758E-3</v>
      </c>
      <c r="BG439" s="5">
        <f t="shared" si="554"/>
        <v>3.5318121728500693E-4</v>
      </c>
      <c r="BH439" s="5">
        <f t="shared" si="555"/>
        <v>8.3678319622687157E-5</v>
      </c>
      <c r="BI439" s="5">
        <f t="shared" si="556"/>
        <v>1.5860551653801308E-5</v>
      </c>
      <c r="BJ439" s="8">
        <f t="shared" si="557"/>
        <v>0.20661512867726123</v>
      </c>
      <c r="BK439" s="8">
        <f t="shared" si="558"/>
        <v>0.23814829836966148</v>
      </c>
      <c r="BL439" s="8">
        <f t="shared" si="559"/>
        <v>0.49448132679843387</v>
      </c>
      <c r="BM439" s="8">
        <f t="shared" si="560"/>
        <v>0.49611784424093397</v>
      </c>
      <c r="BN439" s="8">
        <f t="shared" si="561"/>
        <v>0.50182858794635965</v>
      </c>
    </row>
    <row r="440" spans="1:66" x14ac:dyDescent="0.25">
      <c r="A440" t="s">
        <v>22</v>
      </c>
      <c r="B440" t="s">
        <v>264</v>
      </c>
      <c r="C440" t="s">
        <v>259</v>
      </c>
      <c r="D440" t="s">
        <v>542</v>
      </c>
      <c r="E440">
        <f>VLOOKUP(A440,home!$A$2:$E$405,3,FALSE)</f>
        <v>1.5026315789473701</v>
      </c>
      <c r="F440">
        <f>VLOOKUP(B440,home!$B$2:$E$405,3,FALSE)</f>
        <v>0.88</v>
      </c>
      <c r="G440">
        <f>VLOOKUP(C440,away!$B$2:$E$405,4,FALSE)</f>
        <v>1.26</v>
      </c>
      <c r="H440">
        <f>VLOOKUP(A440,away!$A$2:$E$405,3,FALSE)</f>
        <v>1.3631578947368399</v>
      </c>
      <c r="I440">
        <f>VLOOKUP(C440,away!$B$2:$E$405,3,FALSE)</f>
        <v>1.3</v>
      </c>
      <c r="J440">
        <f>VLOOKUP(B440,home!$B$2:$E$405,4,FALSE)</f>
        <v>0.54</v>
      </c>
      <c r="K440" s="3">
        <f t="shared" si="506"/>
        <v>1.666117894736844</v>
      </c>
      <c r="L440" s="3">
        <f t="shared" si="507"/>
        <v>0.95693684210526175</v>
      </c>
      <c r="M440" s="5">
        <f t="shared" si="508"/>
        <v>7.2580808571477543E-2</v>
      </c>
      <c r="N440" s="5">
        <f t="shared" si="509"/>
        <v>0.12092818397540803</v>
      </c>
      <c r="O440" s="5">
        <f t="shared" si="510"/>
        <v>6.9455249751836229E-2</v>
      </c>
      <c r="P440" s="5">
        <f t="shared" si="511"/>
        <v>0.11572063449495108</v>
      </c>
      <c r="Q440" s="5">
        <f t="shared" si="512"/>
        <v>0.10074030564972833</v>
      </c>
      <c r="R440" s="5">
        <f t="shared" si="513"/>
        <v>3.3232143682577209E-2</v>
      </c>
      <c r="S440" s="5">
        <f t="shared" si="514"/>
        <v>4.612536533926305E-2</v>
      </c>
      <c r="T440" s="5">
        <f t="shared" si="515"/>
        <v>9.6402109961169893E-2</v>
      </c>
      <c r="U440" s="5">
        <f t="shared" si="516"/>
        <v>5.5368669270007852E-2</v>
      </c>
      <c r="V440" s="5">
        <f t="shared" si="517"/>
        <v>8.171208904064229E-3</v>
      </c>
      <c r="W440" s="5">
        <f t="shared" si="518"/>
        <v>5.5948408654757198E-2</v>
      </c>
      <c r="X440" s="5">
        <f t="shared" si="519"/>
        <v>5.3539093498898051E-2</v>
      </c>
      <c r="Y440" s="5">
        <f t="shared" si="520"/>
        <v>2.5616765531006922E-2</v>
      </c>
      <c r="Z440" s="5">
        <f t="shared" si="521"/>
        <v>1.0600354210664589E-2</v>
      </c>
      <c r="AA440" s="5">
        <f t="shared" si="522"/>
        <v>1.7661439840937321E-2</v>
      </c>
      <c r="AB440" s="5">
        <f t="shared" si="523"/>
        <v>1.4713020482901962E-2</v>
      </c>
      <c r="AC440" s="5">
        <f t="shared" si="524"/>
        <v>8.1424544034073253E-4</v>
      </c>
      <c r="AD440" s="5">
        <f t="shared" si="525"/>
        <v>2.330416121043517E-2</v>
      </c>
      <c r="AE440" s="5">
        <f t="shared" si="526"/>
        <v>2.2300610436625765E-2</v>
      </c>
      <c r="AF440" s="5">
        <f t="shared" si="527"/>
        <v>1.067013786412215E-2</v>
      </c>
      <c r="AG440" s="5">
        <f t="shared" si="528"/>
        <v>3.4035493441736116E-3</v>
      </c>
      <c r="AH440" s="5">
        <f t="shared" si="529"/>
        <v>2.5359673708876462E-3</v>
      </c>
      <c r="AI440" s="5">
        <f t="shared" si="530"/>
        <v>4.2252206171046539E-3</v>
      </c>
      <c r="AJ440" s="5">
        <f t="shared" si="531"/>
        <v>3.5198578396845584E-3</v>
      </c>
      <c r="AK440" s="5">
        <f t="shared" si="532"/>
        <v>1.9548327112094048E-3</v>
      </c>
      <c r="AL440" s="5">
        <f t="shared" si="533"/>
        <v>5.1928326975336822E-5</v>
      </c>
      <c r="AM440" s="5">
        <f t="shared" si="534"/>
        <v>7.7654960029076492E-3</v>
      </c>
      <c r="AN440" s="5">
        <f t="shared" si="535"/>
        <v>7.4310892224034785E-3</v>
      </c>
      <c r="AO440" s="5">
        <f t="shared" si="536"/>
        <v>3.5555415269446144E-3</v>
      </c>
      <c r="AP440" s="5">
        <f t="shared" si="537"/>
        <v>1.1341428935895002E-3</v>
      </c>
      <c r="AQ440" s="5">
        <f t="shared" si="538"/>
        <v>2.71325779771915E-4</v>
      </c>
      <c r="AR440" s="5">
        <f t="shared" si="539"/>
        <v>4.8535212151584154E-4</v>
      </c>
      <c r="AS440" s="5">
        <f t="shared" si="540"/>
        <v>8.0865385490603463E-4</v>
      </c>
      <c r="AT440" s="5">
        <f t="shared" si="541"/>
        <v>6.7365632915343814E-4</v>
      </c>
      <c r="AU440" s="5">
        <f t="shared" si="542"/>
        <v>3.7413028830175906E-4</v>
      </c>
      <c r="AV440" s="5">
        <f t="shared" si="543"/>
        <v>1.558362920756538E-4</v>
      </c>
      <c r="AW440" s="5">
        <f t="shared" si="544"/>
        <v>2.2998040483423651E-6</v>
      </c>
      <c r="AX440" s="5">
        <f t="shared" si="545"/>
        <v>2.1563719753253138E-3</v>
      </c>
      <c r="AY440" s="5">
        <f t="shared" si="546"/>
        <v>2.0635117884720915E-3</v>
      </c>
      <c r="AZ440" s="5">
        <f t="shared" si="547"/>
        <v>9.8732522725373194E-4</v>
      </c>
      <c r="BA440" s="5">
        <f t="shared" si="548"/>
        <v>3.1493596169968209E-4</v>
      </c>
      <c r="BB440" s="5">
        <f t="shared" si="549"/>
        <v>7.5343456163569347E-5</v>
      </c>
      <c r="BC440" s="5">
        <f t="shared" si="550"/>
        <v>1.4419785802892457E-5</v>
      </c>
      <c r="BD440" s="5">
        <f t="shared" si="551"/>
        <v>7.7408554412076416E-5</v>
      </c>
      <c r="BE440" s="5">
        <f t="shared" si="552"/>
        <v>1.2897177771167118E-4</v>
      </c>
      <c r="BF440" s="5">
        <f t="shared" si="553"/>
        <v>1.0744109338071896E-4</v>
      </c>
      <c r="BG440" s="5">
        <f t="shared" si="554"/>
        <v>5.966984277056939E-5</v>
      </c>
      <c r="BH440" s="5">
        <f t="shared" si="555"/>
        <v>2.4854248204044888E-5</v>
      </c>
      <c r="BI440" s="5">
        <f t="shared" si="556"/>
        <v>8.2820215385980464E-6</v>
      </c>
      <c r="BJ440" s="8">
        <f t="shared" si="557"/>
        <v>0.53862282974665965</v>
      </c>
      <c r="BK440" s="8">
        <f t="shared" si="558"/>
        <v>0.24552770286554407</v>
      </c>
      <c r="BL440" s="8">
        <f t="shared" si="559"/>
        <v>0.20557065799111726</v>
      </c>
      <c r="BM440" s="8">
        <f t="shared" si="560"/>
        <v>0.48560300670358325</v>
      </c>
      <c r="BN440" s="8">
        <f t="shared" si="561"/>
        <v>0.51265732612597847</v>
      </c>
    </row>
    <row r="441" spans="1:66" x14ac:dyDescent="0.25">
      <c r="A441" t="s">
        <v>28</v>
      </c>
      <c r="B441" t="s">
        <v>279</v>
      </c>
      <c r="C441" t="s">
        <v>522</v>
      </c>
      <c r="D441" t="s">
        <v>542</v>
      </c>
      <c r="E441">
        <f>VLOOKUP(A441,home!$A$2:$E$405,3,FALSE)</f>
        <v>1.4313725490196101</v>
      </c>
      <c r="F441">
        <f>VLOOKUP(B441,home!$B$2:$E$405,3,FALSE)</f>
        <v>0.78</v>
      </c>
      <c r="G441" t="e">
        <f>VLOOKUP(C441,away!$B$2:$E$405,4,FALSE)</f>
        <v>#N/A</v>
      </c>
      <c r="H441">
        <f>VLOOKUP(A441,away!$A$2:$E$405,3,FALSE)</f>
        <v>1.20588235294118</v>
      </c>
      <c r="I441" t="e">
        <f>VLOOKUP(C441,away!$B$2:$E$405,3,FALSE)</f>
        <v>#N/A</v>
      </c>
      <c r="J441">
        <f>VLOOKUP(B441,home!$B$2:$E$405,4,FALSE)</f>
        <v>0.83</v>
      </c>
      <c r="K441" s="3" t="e">
        <f t="shared" si="506"/>
        <v>#N/A</v>
      </c>
      <c r="L441" s="3" t="e">
        <f t="shared" si="507"/>
        <v>#N/A</v>
      </c>
      <c r="M441" s="5" t="e">
        <f t="shared" si="508"/>
        <v>#N/A</v>
      </c>
      <c r="N441" s="5" t="e">
        <f t="shared" si="509"/>
        <v>#N/A</v>
      </c>
      <c r="O441" s="5" t="e">
        <f t="shared" si="510"/>
        <v>#N/A</v>
      </c>
      <c r="P441" s="5" t="e">
        <f t="shared" si="511"/>
        <v>#N/A</v>
      </c>
      <c r="Q441" s="5" t="e">
        <f t="shared" si="512"/>
        <v>#N/A</v>
      </c>
      <c r="R441" s="5" t="e">
        <f t="shared" si="513"/>
        <v>#N/A</v>
      </c>
      <c r="S441" s="5" t="e">
        <f t="shared" si="514"/>
        <v>#N/A</v>
      </c>
      <c r="T441" s="5" t="e">
        <f t="shared" si="515"/>
        <v>#N/A</v>
      </c>
      <c r="U441" s="5" t="e">
        <f t="shared" si="516"/>
        <v>#N/A</v>
      </c>
      <c r="V441" s="5" t="e">
        <f t="shared" si="517"/>
        <v>#N/A</v>
      </c>
      <c r="W441" s="5" t="e">
        <f t="shared" si="518"/>
        <v>#N/A</v>
      </c>
      <c r="X441" s="5" t="e">
        <f t="shared" si="519"/>
        <v>#N/A</v>
      </c>
      <c r="Y441" s="5" t="e">
        <f t="shared" si="520"/>
        <v>#N/A</v>
      </c>
      <c r="Z441" s="5" t="e">
        <f t="shared" si="521"/>
        <v>#N/A</v>
      </c>
      <c r="AA441" s="5" t="e">
        <f t="shared" si="522"/>
        <v>#N/A</v>
      </c>
      <c r="AB441" s="5" t="e">
        <f t="shared" si="523"/>
        <v>#N/A</v>
      </c>
      <c r="AC441" s="5" t="e">
        <f t="shared" si="524"/>
        <v>#N/A</v>
      </c>
      <c r="AD441" s="5" t="e">
        <f t="shared" si="525"/>
        <v>#N/A</v>
      </c>
      <c r="AE441" s="5" t="e">
        <f t="shared" si="526"/>
        <v>#N/A</v>
      </c>
      <c r="AF441" s="5" t="e">
        <f t="shared" si="527"/>
        <v>#N/A</v>
      </c>
      <c r="AG441" s="5" t="e">
        <f t="shared" si="528"/>
        <v>#N/A</v>
      </c>
      <c r="AH441" s="5" t="e">
        <f t="shared" si="529"/>
        <v>#N/A</v>
      </c>
      <c r="AI441" s="5" t="e">
        <f t="shared" si="530"/>
        <v>#N/A</v>
      </c>
      <c r="AJ441" s="5" t="e">
        <f t="shared" si="531"/>
        <v>#N/A</v>
      </c>
      <c r="AK441" s="5" t="e">
        <f t="shared" si="532"/>
        <v>#N/A</v>
      </c>
      <c r="AL441" s="5" t="e">
        <f t="shared" si="533"/>
        <v>#N/A</v>
      </c>
      <c r="AM441" s="5" t="e">
        <f t="shared" si="534"/>
        <v>#N/A</v>
      </c>
      <c r="AN441" s="5" t="e">
        <f t="shared" si="535"/>
        <v>#N/A</v>
      </c>
      <c r="AO441" s="5" t="e">
        <f t="shared" si="536"/>
        <v>#N/A</v>
      </c>
      <c r="AP441" s="5" t="e">
        <f t="shared" si="537"/>
        <v>#N/A</v>
      </c>
      <c r="AQ441" s="5" t="e">
        <f t="shared" si="538"/>
        <v>#N/A</v>
      </c>
      <c r="AR441" s="5" t="e">
        <f t="shared" si="539"/>
        <v>#N/A</v>
      </c>
      <c r="AS441" s="5" t="e">
        <f t="shared" si="540"/>
        <v>#N/A</v>
      </c>
      <c r="AT441" s="5" t="e">
        <f t="shared" si="541"/>
        <v>#N/A</v>
      </c>
      <c r="AU441" s="5" t="e">
        <f t="shared" si="542"/>
        <v>#N/A</v>
      </c>
      <c r="AV441" s="5" t="e">
        <f t="shared" si="543"/>
        <v>#N/A</v>
      </c>
      <c r="AW441" s="5" t="e">
        <f t="shared" si="544"/>
        <v>#N/A</v>
      </c>
      <c r="AX441" s="5" t="e">
        <f t="shared" si="545"/>
        <v>#N/A</v>
      </c>
      <c r="AY441" s="5" t="e">
        <f t="shared" si="546"/>
        <v>#N/A</v>
      </c>
      <c r="AZ441" s="5" t="e">
        <f t="shared" si="547"/>
        <v>#N/A</v>
      </c>
      <c r="BA441" s="5" t="e">
        <f t="shared" si="548"/>
        <v>#N/A</v>
      </c>
      <c r="BB441" s="5" t="e">
        <f t="shared" si="549"/>
        <v>#N/A</v>
      </c>
      <c r="BC441" s="5" t="e">
        <f t="shared" si="550"/>
        <v>#N/A</v>
      </c>
      <c r="BD441" s="5" t="e">
        <f t="shared" si="551"/>
        <v>#N/A</v>
      </c>
      <c r="BE441" s="5" t="e">
        <f t="shared" si="552"/>
        <v>#N/A</v>
      </c>
      <c r="BF441" s="5" t="e">
        <f t="shared" si="553"/>
        <v>#N/A</v>
      </c>
      <c r="BG441" s="5" t="e">
        <f t="shared" si="554"/>
        <v>#N/A</v>
      </c>
      <c r="BH441" s="5" t="e">
        <f t="shared" si="555"/>
        <v>#N/A</v>
      </c>
      <c r="BI441" s="5" t="e">
        <f t="shared" si="556"/>
        <v>#N/A</v>
      </c>
      <c r="BJ441" s="8" t="e">
        <f t="shared" si="557"/>
        <v>#N/A</v>
      </c>
      <c r="BK441" s="8" t="e">
        <f t="shared" si="558"/>
        <v>#N/A</v>
      </c>
      <c r="BL441" s="8" t="e">
        <f t="shared" si="559"/>
        <v>#N/A</v>
      </c>
      <c r="BM441" s="8" t="e">
        <f t="shared" si="560"/>
        <v>#N/A</v>
      </c>
      <c r="BN441" s="8" t="e">
        <f t="shared" si="561"/>
        <v>#N/A</v>
      </c>
    </row>
    <row r="442" spans="1:66" x14ac:dyDescent="0.25">
      <c r="A442" t="s">
        <v>28</v>
      </c>
      <c r="B442" t="s">
        <v>456</v>
      </c>
      <c r="C442" t="s">
        <v>278</v>
      </c>
      <c r="D442" t="s">
        <v>542</v>
      </c>
      <c r="E442">
        <f>VLOOKUP(A442,home!$A$2:$E$405,3,FALSE)</f>
        <v>1.4313725490196101</v>
      </c>
      <c r="F442">
        <f>VLOOKUP(B442,home!$B$2:$E$405,3,FALSE)</f>
        <v>0.62</v>
      </c>
      <c r="G442">
        <f>VLOOKUP(C442,away!$B$2:$E$405,4,FALSE)</f>
        <v>0.95</v>
      </c>
      <c r="H442">
        <f>VLOOKUP(A442,away!$A$2:$E$405,3,FALSE)</f>
        <v>1.20588235294118</v>
      </c>
      <c r="I442">
        <f>VLOOKUP(C442,away!$B$2:$E$405,3,FALSE)</f>
        <v>0.9</v>
      </c>
      <c r="J442">
        <f>VLOOKUP(B442,home!$B$2:$E$405,4,FALSE)</f>
        <v>1.41</v>
      </c>
      <c r="K442" s="3">
        <f t="shared" si="506"/>
        <v>0.84307843137255023</v>
      </c>
      <c r="L442" s="3">
        <f t="shared" si="507"/>
        <v>1.5302647058823575</v>
      </c>
      <c r="M442" s="5">
        <f t="shared" si="508"/>
        <v>9.3168729194547079E-2</v>
      </c>
      <c r="N442" s="5">
        <f t="shared" si="509"/>
        <v>7.854854606231268E-2</v>
      </c>
      <c r="O442" s="5">
        <f t="shared" si="510"/>
        <v>0.1425728179783266</v>
      </c>
      <c r="P442" s="5">
        <f t="shared" si="511"/>
        <v>0.12020006773753172</v>
      </c>
      <c r="Q442" s="5">
        <f t="shared" si="512"/>
        <v>3.3111292500404538E-2</v>
      </c>
      <c r="R442" s="5">
        <f t="shared" si="513"/>
        <v>0.10908707568521145</v>
      </c>
      <c r="S442" s="5">
        <f t="shared" si="514"/>
        <v>3.8768523540602354E-2</v>
      </c>
      <c r="T442" s="5">
        <f t="shared" si="515"/>
        <v>5.0669042279516262E-2</v>
      </c>
      <c r="U442" s="5">
        <f t="shared" si="516"/>
        <v>9.1968960651706733E-2</v>
      </c>
      <c r="V442" s="5">
        <f t="shared" si="517"/>
        <v>5.557395343016051E-3</v>
      </c>
      <c r="W442" s="5">
        <f t="shared" si="518"/>
        <v>9.3051388473195801E-3</v>
      </c>
      <c r="X442" s="5">
        <f t="shared" si="519"/>
        <v>1.4239325561387997E-2</v>
      </c>
      <c r="Y442" s="5">
        <f t="shared" si="520"/>
        <v>1.0894968671080271E-2</v>
      </c>
      <c r="Z442" s="5">
        <f t="shared" si="521"/>
        <v>5.5644033929665528E-2</v>
      </c>
      <c r="AA442" s="5">
        <f t="shared" si="522"/>
        <v>4.6912284840663378E-2</v>
      </c>
      <c r="AB442" s="5">
        <f t="shared" si="523"/>
        <v>1.9775367757784372E-2</v>
      </c>
      <c r="AC442" s="5">
        <f t="shared" si="524"/>
        <v>4.4811125366961402E-4</v>
      </c>
      <c r="AD442" s="5">
        <f t="shared" si="525"/>
        <v>1.9612404657754928E-3</v>
      </c>
      <c r="AE442" s="5">
        <f t="shared" si="526"/>
        <v>3.0012170645245121E-3</v>
      </c>
      <c r="AF442" s="5">
        <f t="shared" si="527"/>
        <v>2.2963282742668577E-3</v>
      </c>
      <c r="AG442" s="5">
        <f t="shared" si="528"/>
        <v>1.1713300370767717E-3</v>
      </c>
      <c r="AH442" s="5">
        <f t="shared" si="529"/>
        <v>2.1287525303871874E-2</v>
      </c>
      <c r="AI442" s="5">
        <f t="shared" si="530"/>
        <v>1.7947053440991772E-2</v>
      </c>
      <c r="AJ442" s="5">
        <f t="shared" si="531"/>
        <v>7.5653868313953357E-3</v>
      </c>
      <c r="AK442" s="5">
        <f t="shared" si="532"/>
        <v>2.1260714875131091E-3</v>
      </c>
      <c r="AL442" s="5">
        <f t="shared" si="533"/>
        <v>2.3124927649304198E-5</v>
      </c>
      <c r="AM442" s="5">
        <f t="shared" si="534"/>
        <v>3.3069590708607459E-4</v>
      </c>
      <c r="AN442" s="5">
        <f t="shared" si="535"/>
        <v>5.0605227499357132E-4</v>
      </c>
      <c r="AO442" s="5">
        <f t="shared" si="536"/>
        <v>3.8719696787706774E-4</v>
      </c>
      <c r="AP442" s="5">
        <f t="shared" si="537"/>
        <v>1.9750461805564725E-4</v>
      </c>
      <c r="AQ442" s="5">
        <f t="shared" si="538"/>
        <v>7.5558586564833066E-5</v>
      </c>
      <c r="AR442" s="5">
        <f t="shared" si="539"/>
        <v>6.515109729618552E-3</v>
      </c>
      <c r="AS442" s="5">
        <f t="shared" si="540"/>
        <v>5.4927484910668491E-3</v>
      </c>
      <c r="AT442" s="5">
        <f t="shared" si="541"/>
        <v>2.3154088908862907E-3</v>
      </c>
      <c r="AU442" s="5">
        <f t="shared" si="542"/>
        <v>6.5069043190482331E-4</v>
      </c>
      <c r="AV442" s="5">
        <f t="shared" si="543"/>
        <v>1.3714576715986138E-4</v>
      </c>
      <c r="AW442" s="5">
        <f t="shared" si="544"/>
        <v>8.2872878232796725E-7</v>
      </c>
      <c r="AX442" s="5">
        <f t="shared" si="545"/>
        <v>4.6467097767908374E-5</v>
      </c>
      <c r="AY442" s="5">
        <f t="shared" si="546"/>
        <v>7.1106959699015048E-5</v>
      </c>
      <c r="AZ442" s="5">
        <f t="shared" si="547"/>
        <v>5.4406235385000967E-5</v>
      </c>
      <c r="BA442" s="5">
        <f t="shared" si="548"/>
        <v>2.775198059653161E-5</v>
      </c>
      <c r="BB442" s="5">
        <f t="shared" si="549"/>
        <v>1.0616969106301078E-5</v>
      </c>
      <c r="BC442" s="5">
        <f t="shared" si="550"/>
        <v>3.2493546213631817E-6</v>
      </c>
      <c r="BD442" s="5">
        <f t="shared" si="551"/>
        <v>1.661640412364335E-3</v>
      </c>
      <c r="BE442" s="5">
        <f t="shared" si="552"/>
        <v>1.4008931923613613E-3</v>
      </c>
      <c r="BF442" s="5">
        <f t="shared" si="553"/>
        <v>5.9053141756825031E-4</v>
      </c>
      <c r="BG442" s="5">
        <f t="shared" si="554"/>
        <v>1.6595476706654961E-4</v>
      </c>
      <c r="BH442" s="5">
        <f t="shared" si="555"/>
        <v>3.4978221174315898E-5</v>
      </c>
      <c r="BI442" s="5">
        <f t="shared" si="556"/>
        <v>5.8978767679688761E-6</v>
      </c>
      <c r="BJ442" s="8">
        <f t="shared" si="557"/>
        <v>0.20690903671541827</v>
      </c>
      <c r="BK442" s="8">
        <f t="shared" si="558"/>
        <v>0.25823705895671517</v>
      </c>
      <c r="BL442" s="8">
        <f t="shared" si="559"/>
        <v>0.47821354317540371</v>
      </c>
      <c r="BM442" s="8">
        <f t="shared" si="560"/>
        <v>0.42224486538795192</v>
      </c>
      <c r="BN442" s="8">
        <f t="shared" si="561"/>
        <v>0.57668852915833413</v>
      </c>
    </row>
    <row r="443" spans="1:66" x14ac:dyDescent="0.25">
      <c r="A443" t="s">
        <v>28</v>
      </c>
      <c r="B443" t="s">
        <v>187</v>
      </c>
      <c r="C443" t="s">
        <v>293</v>
      </c>
      <c r="D443" t="s">
        <v>542</v>
      </c>
      <c r="E443">
        <f>VLOOKUP(A443,home!$A$2:$E$405,3,FALSE)</f>
        <v>1.4313725490196101</v>
      </c>
      <c r="F443">
        <f>VLOOKUP(B443,home!$B$2:$E$405,3,FALSE)</f>
        <v>0.78</v>
      </c>
      <c r="G443">
        <f>VLOOKUP(C443,away!$B$2:$E$405,4,FALSE)</f>
        <v>0.95</v>
      </c>
      <c r="H443">
        <f>VLOOKUP(A443,away!$A$2:$E$405,3,FALSE)</f>
        <v>1.20588235294118</v>
      </c>
      <c r="I443">
        <f>VLOOKUP(C443,away!$B$2:$E$405,3,FALSE)</f>
        <v>0.66</v>
      </c>
      <c r="J443">
        <f>VLOOKUP(B443,home!$B$2:$E$405,4,FALSE)</f>
        <v>1.07</v>
      </c>
      <c r="K443" s="3">
        <f t="shared" si="506"/>
        <v>1.0606470588235311</v>
      </c>
      <c r="L443" s="3">
        <f t="shared" si="507"/>
        <v>0.85159411764706139</v>
      </c>
      <c r="M443" s="5">
        <f t="shared" si="508"/>
        <v>0.14774888393400881</v>
      </c>
      <c r="N443" s="5">
        <f t="shared" si="509"/>
        <v>0.1567094191890657</v>
      </c>
      <c r="O443" s="5">
        <f t="shared" si="510"/>
        <v>0.12582208044712032</v>
      </c>
      <c r="P443" s="5">
        <f t="shared" si="511"/>
        <v>0.13345281956129587</v>
      </c>
      <c r="Q443" s="5">
        <f t="shared" si="512"/>
        <v>8.3106692276413166E-2</v>
      </c>
      <c r="R443" s="5">
        <f t="shared" si="513"/>
        <v>5.3574671789441496E-2</v>
      </c>
      <c r="S443" s="5">
        <f t="shared" si="514"/>
        <v>3.0135007748712288E-2</v>
      </c>
      <c r="T443" s="5">
        <f t="shared" si="515"/>
        <v>7.0773170279697928E-2</v>
      </c>
      <c r="U443" s="5">
        <f t="shared" si="516"/>
        <v>5.6823818060907118E-2</v>
      </c>
      <c r="V443" s="5">
        <f t="shared" si="517"/>
        <v>3.0243520435836104E-3</v>
      </c>
      <c r="W443" s="5">
        <f t="shared" si="518"/>
        <v>2.9382289577176635E-2</v>
      </c>
      <c r="X443" s="5">
        <f t="shared" si="519"/>
        <v>2.5021784966926183E-2</v>
      </c>
      <c r="Y443" s="5">
        <f t="shared" si="520"/>
        <v>1.0654202445432004E-2</v>
      </c>
      <c r="Z443" s="5">
        <f t="shared" si="521"/>
        <v>1.520795845025345E-2</v>
      </c>
      <c r="AA443" s="5">
        <f t="shared" si="522"/>
        <v>1.6130276400971786E-2</v>
      </c>
      <c r="AB443" s="5">
        <f t="shared" si="523"/>
        <v>8.5542651113506667E-3</v>
      </c>
      <c r="AC443" s="5">
        <f t="shared" si="524"/>
        <v>1.7073238423854578E-4</v>
      </c>
      <c r="AD443" s="5">
        <f t="shared" si="525"/>
        <v>7.7910597553834211E-3</v>
      </c>
      <c r="AE443" s="5">
        <f t="shared" si="526"/>
        <v>6.6348206579212744E-3</v>
      </c>
      <c r="AF443" s="5">
        <f t="shared" si="527"/>
        <v>2.825087121964481E-3</v>
      </c>
      <c r="AG443" s="5">
        <f t="shared" si="528"/>
        <v>8.0194252496847292E-4</v>
      </c>
      <c r="AH443" s="5">
        <f t="shared" si="529"/>
        <v>3.2377519894141891E-3</v>
      </c>
      <c r="AI443" s="5">
        <f t="shared" si="530"/>
        <v>3.4341121247721961E-3</v>
      </c>
      <c r="AJ443" s="5">
        <f t="shared" si="531"/>
        <v>1.8211904624049282E-3</v>
      </c>
      <c r="AK443" s="5">
        <f t="shared" si="532"/>
        <v>6.438801025024179E-4</v>
      </c>
      <c r="AL443" s="5">
        <f t="shared" si="533"/>
        <v>6.1684981870274343E-6</v>
      </c>
      <c r="AM443" s="5">
        <f t="shared" si="534"/>
        <v>1.6527129229331617E-3</v>
      </c>
      <c r="AN443" s="5">
        <f t="shared" si="535"/>
        <v>1.4074406033291616E-3</v>
      </c>
      <c r="AO443" s="5">
        <f t="shared" si="536"/>
        <v>5.992840693663724E-4</v>
      </c>
      <c r="AP443" s="5">
        <f t="shared" si="537"/>
        <v>1.7011559609066544E-4</v>
      </c>
      <c r="AQ443" s="5">
        <f t="shared" si="538"/>
        <v>3.6217360237708528E-5</v>
      </c>
      <c r="AR443" s="5">
        <f t="shared" si="539"/>
        <v>5.5145010971703894E-4</v>
      </c>
      <c r="AS443" s="5">
        <f t="shared" si="540"/>
        <v>5.8489393695929082E-4</v>
      </c>
      <c r="AT443" s="5">
        <f t="shared" si="541"/>
        <v>3.1018301697979377E-4</v>
      </c>
      <c r="AU443" s="5">
        <f t="shared" si="542"/>
        <v>1.0966490155220924E-4</v>
      </c>
      <c r="AV443" s="5">
        <f t="shared" si="543"/>
        <v>2.9078938821880698E-5</v>
      </c>
      <c r="AW443" s="5">
        <f t="shared" si="544"/>
        <v>1.5476775593806992E-7</v>
      </c>
      <c r="AX443" s="5">
        <f t="shared" si="545"/>
        <v>2.9215751679811637E-4</v>
      </c>
      <c r="AY443" s="5">
        <f t="shared" si="546"/>
        <v>2.4879962273164843E-4</v>
      </c>
      <c r="AZ443" s="5">
        <f t="shared" si="547"/>
        <v>1.0593814759553994E-4</v>
      </c>
      <c r="BA443" s="5">
        <f t="shared" si="548"/>
        <v>3.0072101108929334E-5</v>
      </c>
      <c r="BB443" s="5">
        <f t="shared" si="549"/>
        <v>6.4023061024129734E-6</v>
      </c>
      <c r="BC443" s="5">
        <f t="shared" si="550"/>
        <v>1.0904332432381547E-6</v>
      </c>
      <c r="BD443" s="5">
        <f t="shared" si="551"/>
        <v>7.826861160180947E-5</v>
      </c>
      <c r="BE443" s="5">
        <f t="shared" si="552"/>
        <v>8.301537269366051E-5</v>
      </c>
      <c r="BF443" s="5">
        <f t="shared" si="553"/>
        <v>4.402500544233514E-5</v>
      </c>
      <c r="BG443" s="5">
        <f t="shared" si="554"/>
        <v>1.5564997512367573E-5</v>
      </c>
      <c r="BH443" s="5">
        <f t="shared" si="555"/>
        <v>4.1272422080220608E-6</v>
      </c>
      <c r="BI443" s="5">
        <f t="shared" si="556"/>
        <v>8.7550946179818724E-7</v>
      </c>
      <c r="BJ443" s="8">
        <f t="shared" si="557"/>
        <v>0.39825069947448632</v>
      </c>
      <c r="BK443" s="8">
        <f t="shared" si="558"/>
        <v>0.31478676379275783</v>
      </c>
      <c r="BL443" s="8">
        <f t="shared" si="559"/>
        <v>0.27185319413183523</v>
      </c>
      <c r="BM443" s="8">
        <f t="shared" si="560"/>
        <v>0.29943540379701172</v>
      </c>
      <c r="BN443" s="8">
        <f t="shared" si="561"/>
        <v>0.70041456719734541</v>
      </c>
    </row>
    <row r="444" spans="1:66" x14ac:dyDescent="0.25">
      <c r="A444" t="s">
        <v>301</v>
      </c>
      <c r="B444" t="s">
        <v>312</v>
      </c>
      <c r="C444" t="s">
        <v>355</v>
      </c>
      <c r="D444" t="s">
        <v>542</v>
      </c>
      <c r="E444">
        <f>VLOOKUP(A444,home!$A$2:$E$405,3,FALSE)</f>
        <v>1.42105263157895</v>
      </c>
      <c r="F444">
        <f>VLOOKUP(B444,home!$B$2:$E$405,3,FALSE)</f>
        <v>1.07</v>
      </c>
      <c r="G444">
        <f>VLOOKUP(C444,away!$B$2:$E$405,4,FALSE)</f>
        <v>1.41</v>
      </c>
      <c r="H444">
        <f>VLOOKUP(A444,away!$A$2:$E$405,3,FALSE)</f>
        <v>1.0815789473684201</v>
      </c>
      <c r="I444">
        <f>VLOOKUP(C444,away!$B$2:$E$405,3,FALSE)</f>
        <v>0.59</v>
      </c>
      <c r="J444">
        <f>VLOOKUP(B444,home!$B$2:$E$405,4,FALSE)</f>
        <v>0.88</v>
      </c>
      <c r="K444" s="3">
        <f t="shared" si="506"/>
        <v>2.1439421052631618</v>
      </c>
      <c r="L444" s="3">
        <f t="shared" si="507"/>
        <v>0.56155578947368368</v>
      </c>
      <c r="M444" s="5">
        <f t="shared" si="508"/>
        <v>6.6837037751472858E-2</v>
      </c>
      <c r="N444" s="5">
        <f t="shared" si="509"/>
        <v>0.14329473942644616</v>
      </c>
      <c r="O444" s="5">
        <f t="shared" si="510"/>
        <v>3.7532725500610736E-2</v>
      </c>
      <c r="P444" s="5">
        <f t="shared" si="511"/>
        <v>8.0467990526043739E-2</v>
      </c>
      <c r="Q444" s="5">
        <f t="shared" si="512"/>
        <v>0.1536078126595356</v>
      </c>
      <c r="R444" s="5">
        <f t="shared" si="513"/>
        <v>1.0538359649797262E-2</v>
      </c>
      <c r="S444" s="5">
        <f t="shared" si="514"/>
        <v>2.4219720521488769E-2</v>
      </c>
      <c r="T444" s="5">
        <f t="shared" si="515"/>
        <v>8.6259356507351198E-2</v>
      </c>
      <c r="U444" s="5">
        <f t="shared" si="516"/>
        <v>2.2593632973606698E-2</v>
      </c>
      <c r="V444" s="5">
        <f t="shared" si="517"/>
        <v>3.2399072713635707E-3</v>
      </c>
      <c r="W444" s="5">
        <f t="shared" si="518"/>
        <v>0.10977541908605136</v>
      </c>
      <c r="X444" s="5">
        <f t="shared" si="519"/>
        <v>6.1645022129672038E-2</v>
      </c>
      <c r="Y444" s="5">
        <f t="shared" si="520"/>
        <v>1.7308559534575343E-2</v>
      </c>
      <c r="Z444" s="5">
        <f t="shared" si="521"/>
        <v>1.9726256242998379E-3</v>
      </c>
      <c r="AA444" s="5">
        <f t="shared" si="522"/>
        <v>4.2291951338574536E-3</v>
      </c>
      <c r="AB444" s="5">
        <f t="shared" si="523"/>
        <v>4.5335747594255349E-3</v>
      </c>
      <c r="AC444" s="5">
        <f t="shared" si="524"/>
        <v>2.4379150055501864E-4</v>
      </c>
      <c r="AD444" s="5">
        <f t="shared" si="525"/>
        <v>5.88380357753737E-2</v>
      </c>
      <c r="AE444" s="5">
        <f t="shared" si="526"/>
        <v>3.3040839630920818E-2</v>
      </c>
      <c r="AF444" s="5">
        <f t="shared" si="527"/>
        <v>9.277137391907558E-3</v>
      </c>
      <c r="AG444" s="5">
        <f t="shared" si="528"/>
        <v>1.7365434040561597E-3</v>
      </c>
      <c r="AH444" s="5">
        <f t="shared" si="529"/>
        <v>2.7693483494742831E-4</v>
      </c>
      <c r="AI444" s="5">
        <f t="shared" si="530"/>
        <v>5.9373225305789574E-4</v>
      </c>
      <c r="AJ444" s="5">
        <f t="shared" si="531"/>
        <v>6.3646378829179272E-4</v>
      </c>
      <c r="AK444" s="5">
        <f t="shared" si="532"/>
        <v>4.5484717139802439E-4</v>
      </c>
      <c r="AL444" s="5">
        <f t="shared" si="533"/>
        <v>1.1740443811969476E-5</v>
      </c>
      <c r="AM444" s="5">
        <f t="shared" si="534"/>
        <v>2.5229068457960791E-2</v>
      </c>
      <c r="AN444" s="5">
        <f t="shared" si="535"/>
        <v>1.416752945559578E-2</v>
      </c>
      <c r="AO444" s="5">
        <f t="shared" si="536"/>
        <v>3.9779290941643784E-3</v>
      </c>
      <c r="AP444" s="5">
        <f t="shared" si="537"/>
        <v>7.4460970431460428E-4</v>
      </c>
      <c r="AQ444" s="5">
        <f t="shared" si="538"/>
        <v>1.0453497258903841E-4</v>
      </c>
      <c r="AR444" s="5">
        <f t="shared" si="539"/>
        <v>3.1102871974333499E-5</v>
      </c>
      <c r="AS444" s="5">
        <f t="shared" si="540"/>
        <v>6.6682756820383147E-5</v>
      </c>
      <c r="AT444" s="5">
        <f t="shared" si="541"/>
        <v>7.1481985021121854E-5</v>
      </c>
      <c r="AU444" s="5">
        <f t="shared" si="542"/>
        <v>5.108441248485793E-5</v>
      </c>
      <c r="AV444" s="5">
        <f t="shared" si="543"/>
        <v>2.7380505712229511E-5</v>
      </c>
      <c r="AW444" s="5">
        <f t="shared" si="544"/>
        <v>3.9263406489028675E-7</v>
      </c>
      <c r="AX444" s="5">
        <f t="shared" si="545"/>
        <v>9.0149436905981473E-3</v>
      </c>
      <c r="AY444" s="5">
        <f t="shared" si="546"/>
        <v>5.0623938212346455E-3</v>
      </c>
      <c r="AZ444" s="5">
        <f t="shared" si="547"/>
        <v>1.4214082794550599E-3</v>
      </c>
      <c r="BA444" s="5">
        <f t="shared" si="548"/>
        <v>2.6606668284460554E-4</v>
      </c>
      <c r="BB444" s="5">
        <f t="shared" si="549"/>
        <v>3.7352821534361655E-5</v>
      </c>
      <c r="BC444" s="5">
        <f t="shared" si="550"/>
        <v>4.1951386371596159E-6</v>
      </c>
      <c r="BD444" s="5">
        <f t="shared" si="551"/>
        <v>2.9109996377409582E-6</v>
      </c>
      <c r="BE444" s="5">
        <f t="shared" si="552"/>
        <v>6.2410146917586511E-6</v>
      </c>
      <c r="BF444" s="5">
        <f t="shared" si="553"/>
        <v>6.6901870886136835E-6</v>
      </c>
      <c r="BG444" s="5">
        <f t="shared" si="554"/>
        <v>4.7811245971222802E-6</v>
      </c>
      <c r="BH444" s="5">
        <f t="shared" si="555"/>
        <v>2.5626135835699567E-6</v>
      </c>
      <c r="BI444" s="5">
        <f t="shared" si="556"/>
        <v>1.0988190322669901E-6</v>
      </c>
      <c r="BJ444" s="8">
        <f t="shared" si="557"/>
        <v>0.73481349766481852</v>
      </c>
      <c r="BK444" s="8">
        <f t="shared" si="558"/>
        <v>0.18008258183597056</v>
      </c>
      <c r="BL444" s="8">
        <f t="shared" si="559"/>
        <v>8.1661483355636819E-2</v>
      </c>
      <c r="BM444" s="8">
        <f t="shared" si="560"/>
        <v>0.5011895217796497</v>
      </c>
      <c r="BN444" s="8">
        <f t="shared" si="561"/>
        <v>0.49227866551390637</v>
      </c>
    </row>
    <row r="445" spans="1:66" x14ac:dyDescent="0.25">
      <c r="A445" t="s">
        <v>301</v>
      </c>
      <c r="B445" t="s">
        <v>341</v>
      </c>
      <c r="C445" t="s">
        <v>313</v>
      </c>
      <c r="D445" t="s">
        <v>542</v>
      </c>
      <c r="E445">
        <f>VLOOKUP(A445,home!$A$2:$E$405,3,FALSE)</f>
        <v>1.42105263157895</v>
      </c>
      <c r="F445">
        <f>VLOOKUP(B445,home!$B$2:$E$405,3,FALSE)</f>
        <v>0.78</v>
      </c>
      <c r="G445">
        <f>VLOOKUP(C445,away!$B$2:$E$405,4,FALSE)</f>
        <v>1</v>
      </c>
      <c r="H445">
        <f>VLOOKUP(A445,away!$A$2:$E$405,3,FALSE)</f>
        <v>1.0815789473684201</v>
      </c>
      <c r="I445">
        <f>VLOOKUP(C445,away!$B$2:$E$405,3,FALSE)</f>
        <v>1.19</v>
      </c>
      <c r="J445">
        <f>VLOOKUP(B445,home!$B$2:$E$405,4,FALSE)</f>
        <v>0.73</v>
      </c>
      <c r="K445" s="3">
        <f t="shared" si="506"/>
        <v>1.108421052631581</v>
      </c>
      <c r="L445" s="3">
        <f t="shared" si="507"/>
        <v>0.93956763157894652</v>
      </c>
      <c r="M445" s="5">
        <f t="shared" si="508"/>
        <v>0.12899409069823431</v>
      </c>
      <c r="N445" s="5">
        <f t="shared" si="509"/>
        <v>0.1429797657949905</v>
      </c>
      <c r="O445" s="5">
        <f t="shared" si="510"/>
        <v>0.12119867228501982</v>
      </c>
      <c r="P445" s="5">
        <f t="shared" si="511"/>
        <v>0.13433915991171169</v>
      </c>
      <c r="Q445" s="5">
        <f t="shared" si="512"/>
        <v>7.9240891253750154E-2</v>
      </c>
      <c r="R445" s="5">
        <f t="shared" si="513"/>
        <v>5.6937174734674488E-2</v>
      </c>
      <c r="S445" s="5">
        <f t="shared" si="514"/>
        <v>3.4976427579157851E-2</v>
      </c>
      <c r="T445" s="5">
        <f t="shared" si="515"/>
        <v>7.445217651949089E-2</v>
      </c>
      <c r="U445" s="5">
        <f t="shared" si="516"/>
        <v>6.3110363153276158E-2</v>
      </c>
      <c r="V445" s="5">
        <f t="shared" si="517"/>
        <v>4.0473033146653774E-3</v>
      </c>
      <c r="W445" s="5">
        <f t="shared" si="518"/>
        <v>2.9277424031648795E-2</v>
      </c>
      <c r="X445" s="5">
        <f t="shared" si="519"/>
        <v>2.750811995614879E-2</v>
      </c>
      <c r="Y445" s="5">
        <f t="shared" si="520"/>
        <v>1.2922869558194135E-2</v>
      </c>
      <c r="Z445" s="5">
        <f t="shared" si="521"/>
        <v>1.7832108804751584E-2</v>
      </c>
      <c r="AA445" s="5">
        <f t="shared" si="522"/>
        <v>1.9765484812003634E-2</v>
      </c>
      <c r="AB445" s="5">
        <f t="shared" si="523"/>
        <v>1.0954239740547298E-2</v>
      </c>
      <c r="AC445" s="5">
        <f t="shared" si="524"/>
        <v>2.6343809833505191E-4</v>
      </c>
      <c r="AD445" s="5">
        <f t="shared" si="525"/>
        <v>8.1129282908753275E-3</v>
      </c>
      <c r="AE445" s="5">
        <f t="shared" si="526"/>
        <v>7.6226448194275619E-3</v>
      </c>
      <c r="AF445" s="5">
        <f t="shared" si="527"/>
        <v>3.5809951696785403E-3</v>
      </c>
      <c r="AG445" s="5">
        <f t="shared" si="528"/>
        <v>1.1215290500901714E-3</v>
      </c>
      <c r="AH445" s="5">
        <f t="shared" si="529"/>
        <v>4.1886180589346296E-3</v>
      </c>
      <c r="AI445" s="5">
        <f t="shared" si="530"/>
        <v>4.6427524379559718E-3</v>
      </c>
      <c r="AJ445" s="5">
        <f t="shared" si="531"/>
        <v>2.5730622721934987E-3</v>
      </c>
      <c r="AK445" s="5">
        <f t="shared" si="532"/>
        <v>9.5067879741044187E-4</v>
      </c>
      <c r="AL445" s="5">
        <f t="shared" si="533"/>
        <v>1.0974162499229649E-5</v>
      </c>
      <c r="AM445" s="5">
        <f t="shared" si="534"/>
        <v>1.7985081032193121E-3</v>
      </c>
      <c r="AN445" s="5">
        <f t="shared" si="535"/>
        <v>1.6898199989173123E-3</v>
      </c>
      <c r="AO445" s="5">
        <f t="shared" si="536"/>
        <v>7.9385008708873859E-4</v>
      </c>
      <c r="AP445" s="5">
        <f t="shared" si="537"/>
        <v>2.4862528205156888E-4</v>
      </c>
      <c r="AQ445" s="5">
        <f t="shared" si="538"/>
        <v>5.840006685196002E-5</v>
      </c>
      <c r="AR445" s="5">
        <f t="shared" si="539"/>
        <v>7.8709798984440322E-4</v>
      </c>
      <c r="AS445" s="5">
        <f t="shared" si="540"/>
        <v>8.724359824275348E-4</v>
      </c>
      <c r="AT445" s="5">
        <f t="shared" si="541"/>
        <v>4.8351320499799788E-4</v>
      </c>
      <c r="AU445" s="5">
        <f t="shared" si="542"/>
        <v>1.7864540521505008E-4</v>
      </c>
      <c r="AV445" s="5">
        <f t="shared" si="543"/>
        <v>4.9503582024065293E-5</v>
      </c>
      <c r="AW445" s="5">
        <f t="shared" si="544"/>
        <v>3.1746927382940863E-7</v>
      </c>
      <c r="AX445" s="5">
        <f t="shared" si="545"/>
        <v>3.3225070748946277E-4</v>
      </c>
      <c r="AY445" s="5">
        <f t="shared" si="546"/>
        <v>3.1217201032630388E-4</v>
      </c>
      <c r="AZ445" s="5">
        <f t="shared" si="547"/>
        <v>1.4665335819376188E-4</v>
      </c>
      <c r="BA445" s="5">
        <f t="shared" si="548"/>
        <v>4.593024947373725E-5</v>
      </c>
      <c r="BB445" s="5">
        <f t="shared" si="549"/>
        <v>1.0788643928967362E-5</v>
      </c>
      <c r="BC445" s="5">
        <f t="shared" si="550"/>
        <v>2.02733212485769E-6</v>
      </c>
      <c r="BD445" s="5">
        <f t="shared" si="551"/>
        <v>1.2325529902310921E-4</v>
      </c>
      <c r="BE445" s="5">
        <f t="shared" si="552"/>
        <v>1.3661876828561498E-4</v>
      </c>
      <c r="BF445" s="5">
        <f t="shared" si="553"/>
        <v>7.5715559476185706E-5</v>
      </c>
      <c r="BG445" s="5">
        <f t="shared" si="554"/>
        <v>2.7974906711727611E-5</v>
      </c>
      <c r="BH445" s="5">
        <f t="shared" si="555"/>
        <v>7.7519938861708522E-6</v>
      </c>
      <c r="BI445" s="5">
        <f t="shared" si="556"/>
        <v>1.7184946446606145E-6</v>
      </c>
      <c r="BJ445" s="8">
        <f t="shared" si="557"/>
        <v>0.39225837028396082</v>
      </c>
      <c r="BK445" s="8">
        <f t="shared" si="558"/>
        <v>0.30294356577492981</v>
      </c>
      <c r="BL445" s="8">
        <f t="shared" si="559"/>
        <v>0.28706527747855254</v>
      </c>
      <c r="BM445" s="8">
        <f t="shared" si="560"/>
        <v>0.33609771312276132</v>
      </c>
      <c r="BN445" s="8">
        <f t="shared" si="561"/>
        <v>0.66368975467838087</v>
      </c>
    </row>
    <row r="446" spans="1:66" x14ac:dyDescent="0.25">
      <c r="A446" t="s">
        <v>301</v>
      </c>
      <c r="B446" t="s">
        <v>316</v>
      </c>
      <c r="C446" t="s">
        <v>334</v>
      </c>
      <c r="D446" t="s">
        <v>542</v>
      </c>
      <c r="E446">
        <f>VLOOKUP(A446,home!$A$2:$E$405,3,FALSE)</f>
        <v>1.42105263157895</v>
      </c>
      <c r="F446">
        <f>VLOOKUP(B446,home!$B$2:$E$405,3,FALSE)</f>
        <v>1.26</v>
      </c>
      <c r="G446">
        <f>VLOOKUP(C446,away!$B$2:$E$405,4,FALSE)</f>
        <v>1.1499999999999999</v>
      </c>
      <c r="H446">
        <f>VLOOKUP(A446,away!$A$2:$E$405,3,FALSE)</f>
        <v>1.0815789473684201</v>
      </c>
      <c r="I446">
        <f>VLOOKUP(C446,away!$B$2:$E$405,3,FALSE)</f>
        <v>0.59</v>
      </c>
      <c r="J446">
        <f>VLOOKUP(B446,home!$B$2:$E$405,4,FALSE)</f>
        <v>1.07</v>
      </c>
      <c r="K446" s="3">
        <f t="shared" si="506"/>
        <v>2.0591052631578983</v>
      </c>
      <c r="L446" s="3">
        <f t="shared" si="507"/>
        <v>0.68280078947368361</v>
      </c>
      <c r="M446" s="5">
        <f t="shared" si="508"/>
        <v>6.4447389632281638E-2</v>
      </c>
      <c r="N446" s="5">
        <f t="shared" si="509"/>
        <v>0.13270395918861888</v>
      </c>
      <c r="O446" s="5">
        <f t="shared" si="510"/>
        <v>4.400472852043999E-2</v>
      </c>
      <c r="P446" s="5">
        <f t="shared" si="511"/>
        <v>9.0610368100272454E-2</v>
      </c>
      <c r="Q446" s="5">
        <f t="shared" si="512"/>
        <v>0.13662571040358806</v>
      </c>
      <c r="R446" s="5">
        <f t="shared" si="513"/>
        <v>1.5023231687165774E-2</v>
      </c>
      <c r="S446" s="5">
        <f t="shared" si="514"/>
        <v>3.1848608819194033E-2</v>
      </c>
      <c r="T446" s="5">
        <f t="shared" si="515"/>
        <v>9.3288142925972803E-2</v>
      </c>
      <c r="U446" s="5">
        <f t="shared" si="516"/>
        <v>3.0934415436683557E-2</v>
      </c>
      <c r="V446" s="5">
        <f t="shared" si="517"/>
        <v>4.9753142921939641E-3</v>
      </c>
      <c r="W446" s="5">
        <f t="shared" si="518"/>
        <v>9.377557312490499E-2</v>
      </c>
      <c r="X446" s="5">
        <f t="shared" si="519"/>
        <v>6.403003536303227E-2</v>
      </c>
      <c r="Y446" s="5">
        <f t="shared" si="520"/>
        <v>2.1859879347953158E-2</v>
      </c>
      <c r="Z446" s="5">
        <f t="shared" si="521"/>
        <v>3.4192914854809502E-3</v>
      </c>
      <c r="AA446" s="5">
        <f t="shared" si="522"/>
        <v>7.040681094024814E-3</v>
      </c>
      <c r="AB446" s="5">
        <f t="shared" si="523"/>
        <v>7.2487517484614034E-3</v>
      </c>
      <c r="AC446" s="5">
        <f t="shared" si="524"/>
        <v>4.3719290067687703E-4</v>
      </c>
      <c r="AD446" s="5">
        <f t="shared" si="525"/>
        <v>4.8273444044285067E-2</v>
      </c>
      <c r="AE446" s="5">
        <f t="shared" si="526"/>
        <v>3.296114570405153E-2</v>
      </c>
      <c r="AF446" s="5">
        <f t="shared" si="527"/>
        <v>1.125294815434175E-2</v>
      </c>
      <c r="AG446" s="5">
        <f t="shared" si="528"/>
        <v>2.5611739612303266E-3</v>
      </c>
      <c r="AH446" s="5">
        <f t="shared" si="529"/>
        <v>5.8367373143175928E-4</v>
      </c>
      <c r="AI446" s="5">
        <f t="shared" si="530"/>
        <v>1.2018456523581451E-3</v>
      </c>
      <c r="AJ446" s="5">
        <f t="shared" si="531"/>
        <v>1.2373633541370474E-3</v>
      </c>
      <c r="AK446" s="5">
        <f t="shared" si="532"/>
        <v>8.4928713164743482E-4</v>
      </c>
      <c r="AL446" s="5">
        <f t="shared" si="533"/>
        <v>2.4587006479042861E-5</v>
      </c>
      <c r="AM446" s="5">
        <f t="shared" si="534"/>
        <v>1.988002054046914E-2</v>
      </c>
      <c r="AN446" s="5">
        <f t="shared" si="535"/>
        <v>1.3574093719785374E-2</v>
      </c>
      <c r="AO446" s="5">
        <f t="shared" si="536"/>
        <v>4.6342009541296119E-3</v>
      </c>
      <c r="AP446" s="5">
        <f t="shared" si="537"/>
        <v>1.0547453566864659E-3</v>
      </c>
      <c r="AQ446" s="5">
        <f t="shared" si="538"/>
        <v>1.8004524055980519E-4</v>
      </c>
      <c r="AR446" s="5">
        <f t="shared" si="539"/>
        <v>7.970657692333121E-5</v>
      </c>
      <c r="AS446" s="5">
        <f t="shared" si="540"/>
        <v>1.6412423205113119E-4</v>
      </c>
      <c r="AT446" s="5">
        <f t="shared" si="541"/>
        <v>1.6897453501411627E-4</v>
      </c>
      <c r="AU446" s="5">
        <f t="shared" si="542"/>
        <v>1.1597878479574177E-4</v>
      </c>
      <c r="AV446" s="5">
        <f t="shared" si="543"/>
        <v>5.970313154689229E-5</v>
      </c>
      <c r="AW446" s="5">
        <f t="shared" si="544"/>
        <v>9.6023099024442015E-7</v>
      </c>
      <c r="AX446" s="5">
        <f t="shared" si="545"/>
        <v>6.8225091544278525E-3</v>
      </c>
      <c r="AY446" s="5">
        <f t="shared" si="546"/>
        <v>4.6584146368347703E-3</v>
      </c>
      <c r="AZ446" s="5">
        <f t="shared" si="547"/>
        <v>1.5903845958632724E-3</v>
      </c>
      <c r="BA446" s="5">
        <f t="shared" si="548"/>
        <v>3.6197195254074257E-4</v>
      </c>
      <c r="BB446" s="5">
        <f t="shared" si="549"/>
        <v>6.1788683740537426E-5</v>
      </c>
      <c r="BC446" s="5">
        <f t="shared" si="550"/>
        <v>8.4378724077157459E-6</v>
      </c>
      <c r="BD446" s="5">
        <f t="shared" si="551"/>
        <v>9.0706189415825715E-6</v>
      </c>
      <c r="BE446" s="5">
        <f t="shared" si="552"/>
        <v>1.8677359202712399E-5</v>
      </c>
      <c r="BF446" s="5">
        <f t="shared" si="553"/>
        <v>1.9229324318097858E-5</v>
      </c>
      <c r="BG446" s="5">
        <f t="shared" si="554"/>
        <v>1.3198400970121819E-5</v>
      </c>
      <c r="BH446" s="5">
        <f t="shared" si="555"/>
        <v>6.7942242257115384E-6</v>
      </c>
      <c r="BI446" s="5">
        <f t="shared" si="556"/>
        <v>2.7980045724475055E-6</v>
      </c>
      <c r="BJ446" s="8">
        <f t="shared" si="557"/>
        <v>0.69015862492542401</v>
      </c>
      <c r="BK446" s="8">
        <f t="shared" si="558"/>
        <v>0.19700187538793279</v>
      </c>
      <c r="BL446" s="8">
        <f t="shared" si="559"/>
        <v>0.10878223354891181</v>
      </c>
      <c r="BM446" s="8">
        <f t="shared" si="560"/>
        <v>0.51128918340953833</v>
      </c>
      <c r="BN446" s="8">
        <f t="shared" si="561"/>
        <v>0.48341538753236679</v>
      </c>
    </row>
    <row r="447" spans="1:66" x14ac:dyDescent="0.25">
      <c r="A447" t="s">
        <v>303</v>
      </c>
      <c r="B447" t="s">
        <v>361</v>
      </c>
      <c r="C447" t="s">
        <v>537</v>
      </c>
      <c r="D447" t="s">
        <v>542</v>
      </c>
      <c r="E447">
        <f>VLOOKUP(A447,home!$A$2:$E$405,3,FALSE)</f>
        <v>1.3961038961039001</v>
      </c>
      <c r="F447">
        <f>VLOOKUP(B447,home!$B$2:$E$405,3,FALSE)</f>
        <v>1.3</v>
      </c>
      <c r="G447" t="e">
        <f>VLOOKUP(C447,away!$B$2:$E$405,4,FALSE)</f>
        <v>#N/A</v>
      </c>
      <c r="H447">
        <f>VLOOKUP(A447,away!$A$2:$E$405,3,FALSE)</f>
        <v>1.0324675324675301</v>
      </c>
      <c r="I447" t="e">
        <f>VLOOKUP(C447,away!$B$2:$E$405,3,FALSE)</f>
        <v>#N/A</v>
      </c>
      <c r="J447">
        <f>VLOOKUP(B447,home!$B$2:$E$405,4,FALSE)</f>
        <v>0.88</v>
      </c>
      <c r="K447" s="3" t="e">
        <f t="shared" si="506"/>
        <v>#N/A</v>
      </c>
      <c r="L447" s="3" t="e">
        <f t="shared" si="507"/>
        <v>#N/A</v>
      </c>
      <c r="M447" s="5" t="e">
        <f t="shared" si="508"/>
        <v>#N/A</v>
      </c>
      <c r="N447" s="5" t="e">
        <f t="shared" si="509"/>
        <v>#N/A</v>
      </c>
      <c r="O447" s="5" t="e">
        <f t="shared" si="510"/>
        <v>#N/A</v>
      </c>
      <c r="P447" s="5" t="e">
        <f t="shared" si="511"/>
        <v>#N/A</v>
      </c>
      <c r="Q447" s="5" t="e">
        <f t="shared" si="512"/>
        <v>#N/A</v>
      </c>
      <c r="R447" s="5" t="e">
        <f t="shared" si="513"/>
        <v>#N/A</v>
      </c>
      <c r="S447" s="5" t="e">
        <f t="shared" si="514"/>
        <v>#N/A</v>
      </c>
      <c r="T447" s="5" t="e">
        <f t="shared" si="515"/>
        <v>#N/A</v>
      </c>
      <c r="U447" s="5" t="e">
        <f t="shared" si="516"/>
        <v>#N/A</v>
      </c>
      <c r="V447" s="5" t="e">
        <f t="shared" si="517"/>
        <v>#N/A</v>
      </c>
      <c r="W447" s="5" t="e">
        <f t="shared" si="518"/>
        <v>#N/A</v>
      </c>
      <c r="X447" s="5" t="e">
        <f t="shared" si="519"/>
        <v>#N/A</v>
      </c>
      <c r="Y447" s="5" t="e">
        <f t="shared" si="520"/>
        <v>#N/A</v>
      </c>
      <c r="Z447" s="5" t="e">
        <f t="shared" si="521"/>
        <v>#N/A</v>
      </c>
      <c r="AA447" s="5" t="e">
        <f t="shared" si="522"/>
        <v>#N/A</v>
      </c>
      <c r="AB447" s="5" t="e">
        <f t="shared" si="523"/>
        <v>#N/A</v>
      </c>
      <c r="AC447" s="5" t="e">
        <f t="shared" si="524"/>
        <v>#N/A</v>
      </c>
      <c r="AD447" s="5" t="e">
        <f t="shared" si="525"/>
        <v>#N/A</v>
      </c>
      <c r="AE447" s="5" t="e">
        <f t="shared" si="526"/>
        <v>#N/A</v>
      </c>
      <c r="AF447" s="5" t="e">
        <f t="shared" si="527"/>
        <v>#N/A</v>
      </c>
      <c r="AG447" s="5" t="e">
        <f t="shared" si="528"/>
        <v>#N/A</v>
      </c>
      <c r="AH447" s="5" t="e">
        <f t="shared" si="529"/>
        <v>#N/A</v>
      </c>
      <c r="AI447" s="5" t="e">
        <f t="shared" si="530"/>
        <v>#N/A</v>
      </c>
      <c r="AJ447" s="5" t="e">
        <f t="shared" si="531"/>
        <v>#N/A</v>
      </c>
      <c r="AK447" s="5" t="e">
        <f t="shared" si="532"/>
        <v>#N/A</v>
      </c>
      <c r="AL447" s="5" t="e">
        <f t="shared" si="533"/>
        <v>#N/A</v>
      </c>
      <c r="AM447" s="5" t="e">
        <f t="shared" si="534"/>
        <v>#N/A</v>
      </c>
      <c r="AN447" s="5" t="e">
        <f t="shared" si="535"/>
        <v>#N/A</v>
      </c>
      <c r="AO447" s="5" t="e">
        <f t="shared" si="536"/>
        <v>#N/A</v>
      </c>
      <c r="AP447" s="5" t="e">
        <f t="shared" si="537"/>
        <v>#N/A</v>
      </c>
      <c r="AQ447" s="5" t="e">
        <f t="shared" si="538"/>
        <v>#N/A</v>
      </c>
      <c r="AR447" s="5" t="e">
        <f t="shared" si="539"/>
        <v>#N/A</v>
      </c>
      <c r="AS447" s="5" t="e">
        <f t="shared" si="540"/>
        <v>#N/A</v>
      </c>
      <c r="AT447" s="5" t="e">
        <f t="shared" si="541"/>
        <v>#N/A</v>
      </c>
      <c r="AU447" s="5" t="e">
        <f t="shared" si="542"/>
        <v>#N/A</v>
      </c>
      <c r="AV447" s="5" t="e">
        <f t="shared" si="543"/>
        <v>#N/A</v>
      </c>
      <c r="AW447" s="5" t="e">
        <f t="shared" si="544"/>
        <v>#N/A</v>
      </c>
      <c r="AX447" s="5" t="e">
        <f t="shared" si="545"/>
        <v>#N/A</v>
      </c>
      <c r="AY447" s="5" t="e">
        <f t="shared" si="546"/>
        <v>#N/A</v>
      </c>
      <c r="AZ447" s="5" t="e">
        <f t="shared" si="547"/>
        <v>#N/A</v>
      </c>
      <c r="BA447" s="5" t="e">
        <f t="shared" si="548"/>
        <v>#N/A</v>
      </c>
      <c r="BB447" s="5" t="e">
        <f t="shared" si="549"/>
        <v>#N/A</v>
      </c>
      <c r="BC447" s="5" t="e">
        <f t="shared" si="550"/>
        <v>#N/A</v>
      </c>
      <c r="BD447" s="5" t="e">
        <f t="shared" si="551"/>
        <v>#N/A</v>
      </c>
      <c r="BE447" s="5" t="e">
        <f t="shared" si="552"/>
        <v>#N/A</v>
      </c>
      <c r="BF447" s="5" t="e">
        <f t="shared" si="553"/>
        <v>#N/A</v>
      </c>
      <c r="BG447" s="5" t="e">
        <f t="shared" si="554"/>
        <v>#N/A</v>
      </c>
      <c r="BH447" s="5" t="e">
        <f t="shared" si="555"/>
        <v>#N/A</v>
      </c>
      <c r="BI447" s="5" t="e">
        <f t="shared" si="556"/>
        <v>#N/A</v>
      </c>
      <c r="BJ447" s="8" t="e">
        <f t="shared" si="557"/>
        <v>#N/A</v>
      </c>
      <c r="BK447" s="8" t="e">
        <f t="shared" si="558"/>
        <v>#N/A</v>
      </c>
      <c r="BL447" s="8" t="e">
        <f t="shared" si="559"/>
        <v>#N/A</v>
      </c>
      <c r="BM447" s="8" t="e">
        <f t="shared" si="560"/>
        <v>#N/A</v>
      </c>
      <c r="BN447" s="8" t="e">
        <f t="shared" si="561"/>
        <v>#N/A</v>
      </c>
    </row>
    <row r="448" spans="1:66" x14ac:dyDescent="0.25">
      <c r="A448" t="s">
        <v>303</v>
      </c>
      <c r="B448" t="s">
        <v>353</v>
      </c>
      <c r="C448" t="s">
        <v>538</v>
      </c>
      <c r="D448" t="s">
        <v>542</v>
      </c>
      <c r="E448">
        <f>VLOOKUP(A448,home!$A$2:$E$405,3,FALSE)</f>
        <v>1.3961038961039001</v>
      </c>
      <c r="F448">
        <f>VLOOKUP(B448,home!$B$2:$E$405,3,FALSE)</f>
        <v>0.75</v>
      </c>
      <c r="G448" t="e">
        <f>VLOOKUP(C448,away!$B$2:$E$405,4,FALSE)</f>
        <v>#N/A</v>
      </c>
      <c r="H448">
        <f>VLOOKUP(A448,away!$A$2:$E$405,3,FALSE)</f>
        <v>1.0324675324675301</v>
      </c>
      <c r="I448" t="e">
        <f>VLOOKUP(C448,away!$B$2:$E$405,3,FALSE)</f>
        <v>#N/A</v>
      </c>
      <c r="J448">
        <f>VLOOKUP(B448,home!$B$2:$E$405,4,FALSE)</f>
        <v>0.88</v>
      </c>
      <c r="K448" s="3" t="e">
        <f t="shared" si="506"/>
        <v>#N/A</v>
      </c>
      <c r="L448" s="3" t="e">
        <f t="shared" si="507"/>
        <v>#N/A</v>
      </c>
      <c r="M448" s="5" t="e">
        <f t="shared" si="508"/>
        <v>#N/A</v>
      </c>
      <c r="N448" s="5" t="e">
        <f t="shared" si="509"/>
        <v>#N/A</v>
      </c>
      <c r="O448" s="5" t="e">
        <f t="shared" si="510"/>
        <v>#N/A</v>
      </c>
      <c r="P448" s="5" t="e">
        <f t="shared" si="511"/>
        <v>#N/A</v>
      </c>
      <c r="Q448" s="5" t="e">
        <f t="shared" si="512"/>
        <v>#N/A</v>
      </c>
      <c r="R448" s="5" t="e">
        <f t="shared" si="513"/>
        <v>#N/A</v>
      </c>
      <c r="S448" s="5" t="e">
        <f t="shared" si="514"/>
        <v>#N/A</v>
      </c>
      <c r="T448" s="5" t="e">
        <f t="shared" si="515"/>
        <v>#N/A</v>
      </c>
      <c r="U448" s="5" t="e">
        <f t="shared" si="516"/>
        <v>#N/A</v>
      </c>
      <c r="V448" s="5" t="e">
        <f t="shared" si="517"/>
        <v>#N/A</v>
      </c>
      <c r="W448" s="5" t="e">
        <f t="shared" si="518"/>
        <v>#N/A</v>
      </c>
      <c r="X448" s="5" t="e">
        <f t="shared" si="519"/>
        <v>#N/A</v>
      </c>
      <c r="Y448" s="5" t="e">
        <f t="shared" si="520"/>
        <v>#N/A</v>
      </c>
      <c r="Z448" s="5" t="e">
        <f t="shared" si="521"/>
        <v>#N/A</v>
      </c>
      <c r="AA448" s="5" t="e">
        <f t="shared" si="522"/>
        <v>#N/A</v>
      </c>
      <c r="AB448" s="5" t="e">
        <f t="shared" si="523"/>
        <v>#N/A</v>
      </c>
      <c r="AC448" s="5" t="e">
        <f t="shared" si="524"/>
        <v>#N/A</v>
      </c>
      <c r="AD448" s="5" t="e">
        <f t="shared" si="525"/>
        <v>#N/A</v>
      </c>
      <c r="AE448" s="5" t="e">
        <f t="shared" si="526"/>
        <v>#N/A</v>
      </c>
      <c r="AF448" s="5" t="e">
        <f t="shared" si="527"/>
        <v>#N/A</v>
      </c>
      <c r="AG448" s="5" t="e">
        <f t="shared" si="528"/>
        <v>#N/A</v>
      </c>
      <c r="AH448" s="5" t="e">
        <f t="shared" si="529"/>
        <v>#N/A</v>
      </c>
      <c r="AI448" s="5" t="e">
        <f t="shared" si="530"/>
        <v>#N/A</v>
      </c>
      <c r="AJ448" s="5" t="e">
        <f t="shared" si="531"/>
        <v>#N/A</v>
      </c>
      <c r="AK448" s="5" t="e">
        <f t="shared" si="532"/>
        <v>#N/A</v>
      </c>
      <c r="AL448" s="5" t="e">
        <f t="shared" si="533"/>
        <v>#N/A</v>
      </c>
      <c r="AM448" s="5" t="e">
        <f t="shared" si="534"/>
        <v>#N/A</v>
      </c>
      <c r="AN448" s="5" t="e">
        <f t="shared" si="535"/>
        <v>#N/A</v>
      </c>
      <c r="AO448" s="5" t="e">
        <f t="shared" si="536"/>
        <v>#N/A</v>
      </c>
      <c r="AP448" s="5" t="e">
        <f t="shared" si="537"/>
        <v>#N/A</v>
      </c>
      <c r="AQ448" s="5" t="e">
        <f t="shared" si="538"/>
        <v>#N/A</v>
      </c>
      <c r="AR448" s="5" t="e">
        <f t="shared" si="539"/>
        <v>#N/A</v>
      </c>
      <c r="AS448" s="5" t="e">
        <f t="shared" si="540"/>
        <v>#N/A</v>
      </c>
      <c r="AT448" s="5" t="e">
        <f t="shared" si="541"/>
        <v>#N/A</v>
      </c>
      <c r="AU448" s="5" t="e">
        <f t="shared" si="542"/>
        <v>#N/A</v>
      </c>
      <c r="AV448" s="5" t="e">
        <f t="shared" si="543"/>
        <v>#N/A</v>
      </c>
      <c r="AW448" s="5" t="e">
        <f t="shared" si="544"/>
        <v>#N/A</v>
      </c>
      <c r="AX448" s="5" t="e">
        <f t="shared" si="545"/>
        <v>#N/A</v>
      </c>
      <c r="AY448" s="5" t="e">
        <f t="shared" si="546"/>
        <v>#N/A</v>
      </c>
      <c r="AZ448" s="5" t="e">
        <f t="shared" si="547"/>
        <v>#N/A</v>
      </c>
      <c r="BA448" s="5" t="e">
        <f t="shared" si="548"/>
        <v>#N/A</v>
      </c>
      <c r="BB448" s="5" t="e">
        <f t="shared" si="549"/>
        <v>#N/A</v>
      </c>
      <c r="BC448" s="5" t="e">
        <f t="shared" si="550"/>
        <v>#N/A</v>
      </c>
      <c r="BD448" s="5" t="e">
        <f t="shared" si="551"/>
        <v>#N/A</v>
      </c>
      <c r="BE448" s="5" t="e">
        <f t="shared" si="552"/>
        <v>#N/A</v>
      </c>
      <c r="BF448" s="5" t="e">
        <f t="shared" si="553"/>
        <v>#N/A</v>
      </c>
      <c r="BG448" s="5" t="e">
        <f t="shared" si="554"/>
        <v>#N/A</v>
      </c>
      <c r="BH448" s="5" t="e">
        <f t="shared" si="555"/>
        <v>#N/A</v>
      </c>
      <c r="BI448" s="5" t="e">
        <f t="shared" si="556"/>
        <v>#N/A</v>
      </c>
      <c r="BJ448" s="8" t="e">
        <f t="shared" si="557"/>
        <v>#N/A</v>
      </c>
      <c r="BK448" s="8" t="e">
        <f t="shared" si="558"/>
        <v>#N/A</v>
      </c>
      <c r="BL448" s="8" t="e">
        <f t="shared" si="559"/>
        <v>#N/A</v>
      </c>
      <c r="BM448" s="8" t="e">
        <f t="shared" si="560"/>
        <v>#N/A</v>
      </c>
      <c r="BN448" s="8" t="e">
        <f t="shared" si="561"/>
        <v>#N/A</v>
      </c>
    </row>
    <row r="449" spans="1:66" x14ac:dyDescent="0.25">
      <c r="A449" t="s">
        <v>303</v>
      </c>
      <c r="B449" t="s">
        <v>321</v>
      </c>
      <c r="C449" t="s">
        <v>364</v>
      </c>
      <c r="D449" t="s">
        <v>542</v>
      </c>
      <c r="E449">
        <f>VLOOKUP(A449,home!$A$2:$E$405,3,FALSE)</f>
        <v>1.3961038961039001</v>
      </c>
      <c r="F449">
        <f>VLOOKUP(B449,home!$B$2:$E$405,3,FALSE)</f>
        <v>1.43</v>
      </c>
      <c r="G449">
        <f>VLOOKUP(C449,away!$B$2:$E$405,4,FALSE)</f>
        <v>1.02</v>
      </c>
      <c r="H449">
        <f>VLOOKUP(A449,away!$A$2:$E$405,3,FALSE)</f>
        <v>1.0324675324675301</v>
      </c>
      <c r="I449">
        <f>VLOOKUP(C449,away!$B$2:$E$405,3,FALSE)</f>
        <v>0.68</v>
      </c>
      <c r="J449">
        <f>VLOOKUP(B449,home!$B$2:$E$405,4,FALSE)</f>
        <v>0.92</v>
      </c>
      <c r="K449" s="3">
        <f t="shared" si="506"/>
        <v>2.0363571428571485</v>
      </c>
      <c r="L449" s="3">
        <f t="shared" si="507"/>
        <v>0.64591168831168688</v>
      </c>
      <c r="M449" s="5">
        <f t="shared" si="508"/>
        <v>6.8407772267386632E-2</v>
      </c>
      <c r="N449" s="5">
        <f t="shared" si="509"/>
        <v>0.13930265568363792</v>
      </c>
      <c r="O449" s="5">
        <f t="shared" si="510"/>
        <v>4.4185379678869097E-2</v>
      </c>
      <c r="P449" s="5">
        <f t="shared" si="511"/>
        <v>8.9977213518920171E-2</v>
      </c>
      <c r="Q449" s="5">
        <f t="shared" si="512"/>
        <v>0.14183497896017305</v>
      </c>
      <c r="R449" s="5">
        <f t="shared" si="513"/>
        <v>1.4269926593535615E-2</v>
      </c>
      <c r="S449" s="5">
        <f t="shared" si="514"/>
        <v>2.9586911999504868E-2</v>
      </c>
      <c r="T449" s="5">
        <f t="shared" si="515"/>
        <v>9.1612870721817966E-2</v>
      </c>
      <c r="U449" s="5">
        <f t="shared" si="516"/>
        <v>2.9058666946793425E-2</v>
      </c>
      <c r="V449" s="5">
        <f t="shared" si="517"/>
        <v>4.3239854350327483E-3</v>
      </c>
      <c r="W449" s="5">
        <f t="shared" si="518"/>
        <v>9.6275557504180626E-2</v>
      </c>
      <c r="X449" s="5">
        <f t="shared" si="519"/>
        <v>6.2185507890674202E-2</v>
      </c>
      <c r="Y449" s="5">
        <f t="shared" si="520"/>
        <v>2.0083173195092546E-2</v>
      </c>
      <c r="Z449" s="5">
        <f t="shared" si="521"/>
        <v>3.0723707927048103E-3</v>
      </c>
      <c r="AA449" s="5">
        <f t="shared" si="522"/>
        <v>6.2564442092301201E-3</v>
      </c>
      <c r="AB449" s="5">
        <f t="shared" si="523"/>
        <v>6.3701774271765011E-3</v>
      </c>
      <c r="AC449" s="5">
        <f t="shared" si="524"/>
        <v>3.5546048702250906E-4</v>
      </c>
      <c r="AD449" s="5">
        <f t="shared" si="525"/>
        <v>4.9012854801548066E-2</v>
      </c>
      <c r="AE449" s="5">
        <f t="shared" si="526"/>
        <v>3.1657975793843482E-2</v>
      </c>
      <c r="AF449" s="5">
        <f t="shared" si="527"/>
        <v>1.0224128296765975E-2</v>
      </c>
      <c r="AG449" s="5">
        <f t="shared" si="528"/>
        <v>2.2012946565598017E-3</v>
      </c>
      <c r="AH449" s="5">
        <f t="shared" si="529"/>
        <v>4.9612005145886989E-4</v>
      </c>
      <c r="AI449" s="5">
        <f t="shared" si="530"/>
        <v>1.0102776105029257E-3</v>
      </c>
      <c r="AJ449" s="5">
        <f t="shared" si="531"/>
        <v>1.0286430142081428E-3</v>
      </c>
      <c r="AK449" s="5">
        <f t="shared" si="532"/>
        <v>6.9822818314428648E-4</v>
      </c>
      <c r="AL449" s="5">
        <f t="shared" si="533"/>
        <v>1.8701584968064625E-5</v>
      </c>
      <c r="AM449" s="5">
        <f t="shared" si="534"/>
        <v>1.9961535393390534E-2</v>
      </c>
      <c r="AN449" s="5">
        <f t="shared" si="535"/>
        <v>1.2893389027238371E-2</v>
      </c>
      <c r="AO449" s="5">
        <f t="shared" si="536"/>
        <v>4.1639953373214566E-3</v>
      </c>
      <c r="AP449" s="5">
        <f t="shared" si="537"/>
        <v>8.96524419483765E-4</v>
      </c>
      <c r="AQ449" s="5">
        <f t="shared" si="538"/>
        <v>1.4476890035035339E-4</v>
      </c>
      <c r="AR449" s="5">
        <f t="shared" si="539"/>
        <v>6.4089948008615933E-5</v>
      </c>
      <c r="AS449" s="5">
        <f t="shared" si="540"/>
        <v>1.3051002341268834E-4</v>
      </c>
      <c r="AT449" s="5">
        <f t="shared" si="541"/>
        <v>1.3288250919544082E-4</v>
      </c>
      <c r="AU449" s="5">
        <f t="shared" si="542"/>
        <v>9.0198748920305565E-5</v>
      </c>
      <c r="AV449" s="5">
        <f t="shared" si="543"/>
        <v>4.591921666016067E-5</v>
      </c>
      <c r="AW449" s="5">
        <f t="shared" si="544"/>
        <v>6.8328676050488238E-7</v>
      </c>
      <c r="AX449" s="5">
        <f t="shared" si="545"/>
        <v>6.7748025301211075E-3</v>
      </c>
      <c r="AY449" s="5">
        <f t="shared" si="546"/>
        <v>4.3759241402088122E-3</v>
      </c>
      <c r="AZ449" s="5">
        <f t="shared" si="547"/>
        <v>1.41323027466307E-3</v>
      </c>
      <c r="BA449" s="5">
        <f t="shared" si="548"/>
        <v>3.0427398422693761E-4</v>
      </c>
      <c r="BB449" s="5">
        <f t="shared" si="549"/>
        <v>4.9133530715336205E-5</v>
      </c>
      <c r="BC449" s="5">
        <f t="shared" si="550"/>
        <v>6.3471843554113879E-6</v>
      </c>
      <c r="BD449" s="5">
        <f t="shared" si="551"/>
        <v>6.8994077536755562E-6</v>
      </c>
      <c r="BE449" s="5">
        <f t="shared" si="552"/>
        <v>1.4049658260681212E-5</v>
      </c>
      <c r="BF449" s="5">
        <f t="shared" si="553"/>
        <v>1.4305060976920068E-5</v>
      </c>
      <c r="BG449" s="5">
        <f t="shared" si="554"/>
        <v>9.7100710331194162E-6</v>
      </c>
      <c r="BH449" s="5">
        <f t="shared" si="555"/>
        <v>4.943293126485751E-6</v>
      </c>
      <c r="BI449" s="5">
        <f t="shared" si="556"/>
        <v>2.0132620534711804E-6</v>
      </c>
      <c r="BJ449" s="8">
        <f t="shared" si="557"/>
        <v>0.69537492222636876</v>
      </c>
      <c r="BK449" s="8">
        <f t="shared" si="558"/>
        <v>0.19704596943304378</v>
      </c>
      <c r="BL449" s="8">
        <f t="shared" si="559"/>
        <v>0.10388938491432055</v>
      </c>
      <c r="BM449" s="8">
        <f t="shared" si="560"/>
        <v>0.49702947981046736</v>
      </c>
      <c r="BN449" s="8">
        <f t="shared" si="561"/>
        <v>0.4979779267025225</v>
      </c>
    </row>
    <row r="450" spans="1:66" x14ac:dyDescent="0.25">
      <c r="A450" t="s">
        <v>35</v>
      </c>
      <c r="B450" t="s">
        <v>211</v>
      </c>
      <c r="C450" t="s">
        <v>213</v>
      </c>
      <c r="D450" t="s">
        <v>542</v>
      </c>
      <c r="E450">
        <f>VLOOKUP(A450,home!$A$2:$E$405,3,FALSE)</f>
        <v>1.5947368421052599</v>
      </c>
      <c r="F450">
        <f>VLOOKUP(B450,home!$B$2:$E$405,3,FALSE)</f>
        <v>1.19</v>
      </c>
      <c r="G450">
        <f>VLOOKUP(C450,away!$B$2:$E$405,4,FALSE)</f>
        <v>0.69</v>
      </c>
      <c r="H450">
        <f>VLOOKUP(A450,away!$A$2:$E$405,3,FALSE)</f>
        <v>1.21315789473684</v>
      </c>
      <c r="I450">
        <f>VLOOKUP(C450,away!$B$2:$E$405,3,FALSE)</f>
        <v>0.86</v>
      </c>
      <c r="J450">
        <f>VLOOKUP(B450,home!$B$2:$E$405,4,FALSE)</f>
        <v>0.65</v>
      </c>
      <c r="K450" s="3">
        <f t="shared" ref="K450:K451" si="562">E450*F450*G450</f>
        <v>1.3094384210526286</v>
      </c>
      <c r="L450" s="3">
        <f t="shared" ref="L450:L451" si="563">H450*I450*J450</f>
        <v>0.67815526315789365</v>
      </c>
      <c r="M450" s="5">
        <f t="shared" ref="M450:M451" si="564">_xlfn.POISSON.DIST(0,K450,FALSE) * _xlfn.POISSON.DIST(0,L450,FALSE)</f>
        <v>0.13702475388131957</v>
      </c>
      <c r="N450" s="5">
        <f t="shared" ref="N450:N451" si="565">_xlfn.POISSON.DIST(1,K450,FALSE) * _xlfn.POISSON.DIST(0,L450,FALSE)</f>
        <v>0.17942547736748016</v>
      </c>
      <c r="O450" s="5">
        <f t="shared" ref="O450:O451" si="566">_xlfn.POISSON.DIST(0,K450,FALSE) * _xlfn.POISSON.DIST(1,L450,FALSE)</f>
        <v>9.2924058027531869E-2</v>
      </c>
      <c r="P450" s="5">
        <f t="shared" ref="P450:P451" si="567">_xlfn.POISSON.DIST(1,K450,FALSE) * _xlfn.POISSON.DIST(1,L450,FALSE)</f>
        <v>0.12167833182137418</v>
      </c>
      <c r="Q450" s="5">
        <f t="shared" ref="Q450:Q451" si="568">_xlfn.POISSON.DIST(2,K450,FALSE) * _xlfn.POISSON.DIST(0,L450,FALSE)</f>
        <v>0.11747330689034369</v>
      </c>
      <c r="R450" s="5">
        <f t="shared" ref="R450:R451" si="569">_xlfn.POISSON.DIST(0,K450,FALSE) * _xlfn.POISSON.DIST(2,L450,FALSE)</f>
        <v>3.1508469512680125E-2</v>
      </c>
      <c r="S450" s="5">
        <f t="shared" ref="S450:S451" si="570">_xlfn.POISSON.DIST(2,K450,FALSE) * _xlfn.POISSON.DIST(2,L450,FALSE)</f>
        <v>2.70126674477663E-2</v>
      </c>
      <c r="T450" s="5">
        <f t="shared" ref="T450:T451" si="571">_xlfn.POISSON.DIST(2,K450,FALSE) * _xlfn.POISSON.DIST(1,L450,FALSE)</f>
        <v>7.9665141348249022E-2</v>
      </c>
      <c r="U450" s="5">
        <f t="shared" ref="U450:U451" si="572">_xlfn.POISSON.DIST(1,K450,FALSE) * _xlfn.POISSON.DIST(2,L450,FALSE)</f>
        <v>4.1258400568468752E-2</v>
      </c>
      <c r="V450" s="5">
        <f t="shared" ref="V450:V451" si="573">_xlfn.POISSON.DIST(3,K450,FALSE) * _xlfn.POISSON.DIST(3,L450,FALSE)</f>
        <v>2.6652575294992703E-3</v>
      </c>
      <c r="W450" s="5">
        <f t="shared" ref="W450:W451" si="574">_xlfn.POISSON.DIST(3,K450,FALSE) * _xlfn.POISSON.DIST(0,L450,FALSE)</f>
        <v>5.127468716344085E-2</v>
      </c>
      <c r="X450" s="5">
        <f t="shared" ref="X450:X451" si="575">_xlfn.POISSON.DIST(3,K450,FALSE) * _xlfn.POISSON.DIST(1,L450,FALSE)</f>
        <v>3.4772198966661901E-2</v>
      </c>
      <c r="Y450" s="5">
        <f t="shared" ref="Y450:Y451" si="576">_xlfn.POISSON.DIST(3,K450,FALSE) * _xlfn.POISSON.DIST(2,L450,FALSE)</f>
        <v>1.1790474870407618E-2</v>
      </c>
      <c r="Z450" s="5">
        <f t="shared" ref="Z450:Z451" si="577">_xlfn.POISSON.DIST(0,K450,FALSE) * _xlfn.POISSON.DIST(3,L450,FALSE)</f>
        <v>7.1225448113580205E-3</v>
      </c>
      <c r="AA450" s="5">
        <f t="shared" ref="AA450:AA451" si="578">_xlfn.POISSON.DIST(1,K450,FALSE) * _xlfn.POISSON.DIST(3,L450,FALSE)</f>
        <v>9.3265338316612396E-3</v>
      </c>
      <c r="AB450" s="5">
        <f t="shared" ref="AB450:AB451" si="579">_xlfn.POISSON.DIST(2,K450,FALSE) * _xlfn.POISSON.DIST(3,L450,FALSE)</f>
        <v>6.1062608672122088E-3</v>
      </c>
      <c r="AC450" s="5">
        <f t="shared" ref="AC450:AC451" si="580">_xlfn.POISSON.DIST(4,K450,FALSE) * _xlfn.POISSON.DIST(4,L450,FALSE)</f>
        <v>1.4792221883167721E-4</v>
      </c>
      <c r="AD450" s="5">
        <f t="shared" ref="AD450:AD451" si="581">_xlfn.POISSON.DIST(4,K450,FALSE) * _xlfn.POISSON.DIST(0,L450,FALSE)</f>
        <v>1.6785261349815873E-2</v>
      </c>
      <c r="AE450" s="5">
        <f t="shared" ref="AE450:AE451" si="582">_xlfn.POISSON.DIST(4,K450,FALSE) * _xlfn.POISSON.DIST(1,L450,FALSE)</f>
        <v>1.1383013327858403E-2</v>
      </c>
      <c r="AF450" s="5">
        <f t="shared" ref="AF450:AF451" si="583">_xlfn.POISSON.DIST(4,K450,FALSE) * _xlfn.POISSON.DIST(2,L450,FALSE)</f>
        <v>3.8597251994418125E-3</v>
      </c>
      <c r="AG450" s="5">
        <f t="shared" ref="AG450:AG451" si="584">_xlfn.POISSON.DIST(4,K450,FALSE) * _xlfn.POISSON.DIST(3,L450,FALSE)</f>
        <v>8.7249765278153875E-4</v>
      </c>
      <c r="AH450" s="5">
        <f t="shared" ref="AH450:AH451" si="585">_xlfn.POISSON.DIST(0,K450,FALSE) * _xlfn.POISSON.DIST(4,L450,FALSE)</f>
        <v>1.2075478127250971E-3</v>
      </c>
      <c r="AI450" s="5">
        <f t="shared" ref="AI450:AI451" si="586">_xlfn.POISSON.DIST(1,K450,FALSE) * _xlfn.POISSON.DIST(4,L450,FALSE)</f>
        <v>1.5812095012403063E-3</v>
      </c>
      <c r="AJ450" s="5">
        <f t="shared" ref="AJ450:AJ451" si="587">_xlfn.POISSON.DIST(2,K450,FALSE) * _xlfn.POISSON.DIST(4,L450,FALSE)</f>
        <v>1.0352482363287607E-3</v>
      </c>
      <c r="AK450" s="5">
        <f t="shared" ref="AK450:AK451" si="588">_xlfn.POISSON.DIST(3,K450,FALSE) * _xlfn.POISSON.DIST(4,L450,FALSE)</f>
        <v>4.5186460532528372E-4</v>
      </c>
      <c r="AL450" s="5">
        <f t="shared" ref="AL450:AL451" si="589">_xlfn.POISSON.DIST(5,K450,FALSE) * _xlfn.POISSON.DIST(5,L450,FALSE)</f>
        <v>5.2542123424922368E-6</v>
      </c>
      <c r="AM450" s="5">
        <f t="shared" ref="AM450:AM451" si="590">_xlfn.POISSON.DIST(5,K450,FALSE) * _xlfn.POISSON.DIST(0,L450,FALSE)</f>
        <v>4.3958532237717233E-3</v>
      </c>
      <c r="AN450" s="5">
        <f t="shared" ref="AN450:AN451" si="591">_xlfn.POISSON.DIST(5,K450,FALSE) * _xlfn.POISSON.DIST(1,L450,FALSE)</f>
        <v>2.9810709997703882E-3</v>
      </c>
      <c r="AO450" s="5">
        <f t="shared" ref="AO450:AO451" si="592">_xlfn.POISSON.DIST(5,K450,FALSE) * _xlfn.POISSON.DIST(2,L450,FALSE)</f>
        <v>1.0108144941708263E-3</v>
      </c>
      <c r="AP450" s="5">
        <f t="shared" ref="AP450:AP451" si="593">_xlfn.POISSON.DIST(5,K450,FALSE) * _xlfn.POISSON.DIST(3,L450,FALSE)</f>
        <v>2.2849638976607663E-4</v>
      </c>
      <c r="AQ450" s="5">
        <f t="shared" ref="AQ450:AQ451" si="594">_xlfn.POISSON.DIST(5,K450,FALSE) * _xlfn.POISSON.DIST(4,L450,FALSE)</f>
        <v>3.8739007333110583E-5</v>
      </c>
      <c r="AR450" s="5">
        <f t="shared" ref="AR450:AR451" si="595">_xlfn.POISSON.DIST(0,K450,FALSE) * _xlfn.POISSON.DIST(5,L450,FALSE)</f>
        <v>1.6378098094286544E-4</v>
      </c>
      <c r="AS450" s="5">
        <f t="shared" ref="AS450:AS451" si="596">_xlfn.POISSON.DIST(1,K450,FALSE) * _xlfn.POISSON.DIST(5,L450,FALSE)</f>
        <v>2.1446110908427638E-4</v>
      </c>
      <c r="AT450" s="5">
        <f t="shared" ref="AT450:AT451" si="597">_xlfn.POISSON.DIST(2,K450,FALSE) * _xlfn.POISSON.DIST(5,L450,FALSE)</f>
        <v>1.4041180802825524E-4</v>
      </c>
      <c r="AU450" s="5">
        <f t="shared" ref="AU450:AU451" si="598">_xlfn.POISSON.DIST(3,K450,FALSE) * _xlfn.POISSON.DIST(5,L450,FALSE)</f>
        <v>6.1286872067221125E-5</v>
      </c>
      <c r="AV450" s="5">
        <f t="shared" ref="AV450:AV451" si="599">_xlfn.POISSON.DIST(4,K450,FALSE) * _xlfn.POISSON.DIST(5,L450,FALSE)</f>
        <v>2.0062846247739122E-5</v>
      </c>
      <c r="AW450" s="5">
        <f t="shared" ref="AW450:AW451" si="600">_xlfn.POISSON.DIST(6,K450,FALSE) * _xlfn.POISSON.DIST(6,L450,FALSE)</f>
        <v>1.2960427764579568E-7</v>
      </c>
      <c r="AX450" s="5">
        <f t="shared" ref="AX450:AX451" si="601">_xlfn.POISSON.DIST(6,K450,FALSE) * _xlfn.POISSON.DIST(0,L450,FALSE)</f>
        <v>9.593498507524576E-4</v>
      </c>
      <c r="AY450" s="5">
        <f t="shared" ref="AY450:AY451" si="602">_xlfn.POISSON.DIST(6,K450,FALSE) * _xlfn.POISSON.DIST(1,L450,FALSE)</f>
        <v>6.5058815049751887E-4</v>
      </c>
      <c r="AZ450" s="5">
        <f t="shared" ref="AZ450:AZ451" si="603">_xlfn.POISSON.DIST(6,K450,FALSE) * _xlfn.POISSON.DIST(2,L450,FALSE)</f>
        <v>2.2059988920402606E-4</v>
      </c>
      <c r="BA450" s="5">
        <f t="shared" ref="BA450:BA451" si="604">_xlfn.POISSON.DIST(6,K450,FALSE) * _xlfn.POISSON.DIST(3,L450,FALSE)</f>
        <v>4.9866991971919503E-5</v>
      </c>
      <c r="BB450" s="5">
        <f t="shared" ref="BB450:BB451" si="605">_xlfn.POISSON.DIST(6,K450,FALSE) * _xlfn.POISSON.DIST(4,L450,FALSE)</f>
        <v>8.4543907659024096E-6</v>
      </c>
      <c r="BC450" s="5">
        <f t="shared" ref="BC450:BC451" si="606">_xlfn.POISSON.DIST(6,K450,FALSE) * _xlfn.POISSON.DIST(5,L450,FALSE)</f>
        <v>1.1466779189380432E-6</v>
      </c>
      <c r="BD450" s="5">
        <f t="shared" ref="BD450:BD451" si="607">_xlfn.POISSON.DIST(0,K450,FALSE) * _xlfn.POISSON.DIST(6,L450,FALSE)</f>
        <v>1.8511489038594471E-5</v>
      </c>
      <c r="BE450" s="5">
        <f t="shared" ref="BE450:BE451" si="608">_xlfn.POISSON.DIST(1,K450,FALSE) * _xlfn.POISSON.DIST(6,L450,FALSE)</f>
        <v>2.4239654978030186E-5</v>
      </c>
      <c r="BF450" s="5">
        <f t="shared" ref="BF450:BF451" si="609">_xlfn.POISSON.DIST(2,K450,FALSE) * _xlfn.POISSON.DIST(6,L450,FALSE)</f>
        <v>1.587016777064617E-5</v>
      </c>
      <c r="BG450" s="5">
        <f t="shared" ref="BG450:BG451" si="610">_xlfn.POISSON.DIST(3,K450,FALSE) * _xlfn.POISSON.DIST(6,L450,FALSE)</f>
        <v>6.9270024758117469E-6</v>
      </c>
      <c r="BH450" s="5">
        <f t="shared" ref="BH450:BH451" si="611">_xlfn.POISSON.DIST(4,K450,FALSE) * _xlfn.POISSON.DIST(6,L450,FALSE)</f>
        <v>2.2676207961386463E-6</v>
      </c>
      <c r="BI450" s="5">
        <f t="shared" ref="BI450:BI451" si="612">_xlfn.POISSON.DIST(5,K450,FALSE) * _xlfn.POISSON.DIST(6,L450,FALSE)</f>
        <v>5.93861958968379E-7</v>
      </c>
      <c r="BJ450" s="8">
        <f t="shared" ref="BJ450:BJ451" si="613">SUM(N450,Q450,T450,W450,X450,Y450,AD450,AE450,AF450,AG450,AM450,AN450,AO450,AP450,AQ450,AX450,AY450,AZ450,BA450,BB450,BC450)</f>
        <v>0.51784676420240372</v>
      </c>
      <c r="BK450" s="8">
        <f t="shared" ref="BK450:BK451" si="614">SUM(M450,P450,S450,V450,AC450,AL450,AY450)</f>
        <v>0.289184775261631</v>
      </c>
      <c r="BL450" s="8">
        <f t="shared" ref="BL450:BL451" si="615">SUM(O450,R450,U450,AA450,AB450,AH450,AI450,AJ450,AK450,AR450,AS450,AT450,AU450,AV450,BD450,BE450,BF450,BG450,BH450,BI450)</f>
        <v>0.18606800637656215</v>
      </c>
      <c r="BM450" s="8">
        <f t="shared" ref="BM450:BM451" si="616">SUM(S450:BI450)</f>
        <v>0.31953723460500566</v>
      </c>
      <c r="BN450" s="8">
        <f t="shared" ref="BN450:BN451" si="617">SUM(M450:R450)</f>
        <v>0.68003439750072969</v>
      </c>
    </row>
    <row r="451" spans="1:66" s="14" customFormat="1" x14ac:dyDescent="0.25">
      <c r="A451" s="14" t="s">
        <v>35</v>
      </c>
      <c r="B451" s="14" t="s">
        <v>296</v>
      </c>
      <c r="C451" s="14" t="s">
        <v>295</v>
      </c>
      <c r="D451" s="14" t="s">
        <v>542</v>
      </c>
      <c r="E451" s="14">
        <f>VLOOKUP(A451,home!$A$2:$E$405,3,FALSE)</f>
        <v>1.5947368421052599</v>
      </c>
      <c r="F451" s="14">
        <f>VLOOKUP(B451,home!$B$2:$E$405,3,FALSE)</f>
        <v>1.19</v>
      </c>
      <c r="G451" s="14">
        <f>VLOOKUP(C451,away!$B$2:$E$405,4,FALSE)</f>
        <v>0.69</v>
      </c>
      <c r="H451" s="14">
        <f>VLOOKUP(A451,away!$A$2:$E$405,3,FALSE)</f>
        <v>1.21315789473684</v>
      </c>
      <c r="I451" s="14">
        <f>VLOOKUP(C451,away!$B$2:$E$405,3,FALSE)</f>
        <v>1.32</v>
      </c>
      <c r="J451" s="14">
        <f>VLOOKUP(B451,home!$B$2:$E$405,4,FALSE)</f>
        <v>1.26</v>
      </c>
      <c r="K451" s="16">
        <f t="shared" si="562"/>
        <v>1.3094384210526286</v>
      </c>
      <c r="L451" s="16">
        <f t="shared" si="563"/>
        <v>2.0177242105263122</v>
      </c>
      <c r="M451" s="17">
        <f t="shared" si="564"/>
        <v>3.589480750908277E-2</v>
      </c>
      <c r="N451" s="17">
        <f t="shared" si="565"/>
        <v>4.7002040068681382E-2</v>
      </c>
      <c r="O451" s="17">
        <f t="shared" si="566"/>
        <v>7.2425822143257976E-2</v>
      </c>
      <c r="P451" s="17">
        <f t="shared" si="567"/>
        <v>9.4837154190706235E-2</v>
      </c>
      <c r="Q451" s="17">
        <f t="shared" si="568"/>
        <v>3.077313856689327E-2</v>
      </c>
      <c r="R451" s="17">
        <f t="shared" si="569"/>
        <v>7.3067667402862163E-2</v>
      </c>
      <c r="S451" s="17">
        <f t="shared" si="570"/>
        <v>6.2641969961225882E-2</v>
      </c>
      <c r="T451" s="17">
        <f t="shared" si="571"/>
        <v>6.209170672030153E-2</v>
      </c>
      <c r="U451" s="17">
        <f t="shared" si="572"/>
        <v>9.5677611034002463E-2</v>
      </c>
      <c r="V451" s="17">
        <f t="shared" si="573"/>
        <v>1.8389494118084163E-2</v>
      </c>
      <c r="W451" s="17">
        <f t="shared" si="574"/>
        <v>1.3431843325288828E-2</v>
      </c>
      <c r="X451" s="17">
        <f t="shared" si="575"/>
        <v>2.7101755469431516E-2</v>
      </c>
      <c r="Y451" s="17">
        <f t="shared" si="576"/>
        <v>2.734193407921794E-2</v>
      </c>
      <c r="Z451" s="17">
        <f t="shared" si="577"/>
        <v>4.9143467175146407E-2</v>
      </c>
      <c r="AA451" s="17">
        <f t="shared" si="578"/>
        <v>6.4350344062875403E-2</v>
      </c>
      <c r="AB451" s="17">
        <f t="shared" si="579"/>
        <v>4.2131406461942481E-2</v>
      </c>
      <c r="AC451" s="17">
        <f t="shared" si="580"/>
        <v>3.0366636050432449E-3</v>
      </c>
      <c r="AD451" s="17">
        <f t="shared" si="581"/>
        <v>4.3970429289231236E-3</v>
      </c>
      <c r="AE451" s="17">
        <f t="shared" si="582"/>
        <v>8.8720199724117137E-3</v>
      </c>
      <c r="AF451" s="17">
        <f t="shared" si="583"/>
        <v>8.9506447473040509E-3</v>
      </c>
      <c r="AG451" s="17">
        <f t="shared" si="584"/>
        <v>6.0199775354851832E-3</v>
      </c>
      <c r="AH451" s="17">
        <f t="shared" si="585"/>
        <v>2.4789490877124513E-2</v>
      </c>
      <c r="AI451" s="17">
        <f t="shared" si="586"/>
        <v>3.2460311792840466E-2</v>
      </c>
      <c r="AJ451" s="17">
        <f t="shared" si="587"/>
        <v>2.1252389710446521E-2</v>
      </c>
      <c r="AK451" s="17">
        <f t="shared" si="588"/>
        <v>9.2762318753474102E-3</v>
      </c>
      <c r="AL451" s="17">
        <f t="shared" si="589"/>
        <v>3.2092500784568358E-4</v>
      </c>
      <c r="AM451" s="17">
        <f t="shared" si="590"/>
        <v>1.1515313900299447E-3</v>
      </c>
      <c r="AN451" s="17">
        <f t="shared" si="591"/>
        <v>2.323472764844437E-3</v>
      </c>
      <c r="AO451" s="17">
        <f t="shared" si="592"/>
        <v>2.344063625062565E-3</v>
      </c>
      <c r="AP451" s="17">
        <f t="shared" si="593"/>
        <v>1.5765579757676034E-3</v>
      </c>
      <c r="AQ451" s="17">
        <f t="shared" si="594"/>
        <v>7.9526479925116228E-4</v>
      </c>
      <c r="AR451" s="17">
        <f t="shared" si="595"/>
        <v>1.0003671181879057E-2</v>
      </c>
      <c r="AS451" s="17">
        <f t="shared" si="596"/>
        <v>1.3099191397129397E-2</v>
      </c>
      <c r="AT451" s="17">
        <f t="shared" si="597"/>
        <v>8.5762922500616477E-3</v>
      </c>
      <c r="AU451" s="17">
        <f t="shared" si="598"/>
        <v>3.7433755274688743E-3</v>
      </c>
      <c r="AV451" s="17">
        <f t="shared" si="599"/>
        <v>1.2254299350239735E-3</v>
      </c>
      <c r="AW451" s="17">
        <f t="shared" si="600"/>
        <v>2.3553092869594091E-5</v>
      </c>
      <c r="AX451" s="17">
        <f t="shared" si="601"/>
        <v>2.5130990752555792E-4</v>
      </c>
      <c r="AY451" s="17">
        <f t="shared" si="602"/>
        <v>5.0707408475944679E-4</v>
      </c>
      <c r="AZ451" s="17">
        <f t="shared" si="603"/>
        <v>5.1156782867480368E-4</v>
      </c>
      <c r="BA451" s="17">
        <f t="shared" si="604"/>
        <v>3.4406759774784269E-4</v>
      </c>
      <c r="BB451" s="17">
        <f t="shared" si="605"/>
        <v>1.735583805083627E-4</v>
      </c>
      <c r="BC451" s="17">
        <f t="shared" si="606"/>
        <v>7.0038589258292303E-5</v>
      </c>
      <c r="BD451" s="17">
        <f t="shared" si="607"/>
        <v>3.3641082563036252E-3</v>
      </c>
      <c r="BE451" s="17">
        <f t="shared" si="608"/>
        <v>4.4050926033843306E-3</v>
      </c>
      <c r="BF451" s="17">
        <f t="shared" si="609"/>
        <v>2.884098751583096E-3</v>
      </c>
      <c r="BG451" s="17">
        <f t="shared" si="610"/>
        <v>1.258849905144276E-3</v>
      </c>
      <c r="BH451" s="17">
        <f t="shared" si="611"/>
        <v>4.1209660803359307E-4</v>
      </c>
      <c r="BI451" s="17">
        <f t="shared" si="612"/>
        <v>1.0792302634893046E-4</v>
      </c>
      <c r="BJ451" s="18">
        <f t="shared" si="613"/>
        <v>0.24603061035736862</v>
      </c>
      <c r="BK451" s="18">
        <f t="shared" si="614"/>
        <v>0.21562808847674744</v>
      </c>
      <c r="BL451" s="18">
        <f t="shared" si="615"/>
        <v>0.48451140480306021</v>
      </c>
      <c r="BM451" s="18">
        <f t="shared" si="616"/>
        <v>0.64082941993894882</v>
      </c>
      <c r="BN451" s="18">
        <f t="shared" si="617"/>
        <v>0.35400062988148384</v>
      </c>
    </row>
    <row r="452" spans="1:66" x14ac:dyDescent="0.25">
      <c r="A452" t="s">
        <v>72</v>
      </c>
      <c r="B452" t="s">
        <v>74</v>
      </c>
      <c r="C452" t="s">
        <v>87</v>
      </c>
      <c r="D452" t="s">
        <v>543</v>
      </c>
      <c r="E452">
        <f>VLOOKUP(A452,home!$A$2:$E$405,3,FALSE)</f>
        <v>1.4148550724637701</v>
      </c>
      <c r="F452">
        <f>VLOOKUP(B452,home!$B$2:$E$405,3,FALSE)</f>
        <v>0.83</v>
      </c>
      <c r="G452">
        <f>VLOOKUP(C452,away!$B$2:$E$405,4,FALSE)</f>
        <v>1.08</v>
      </c>
      <c r="H452">
        <f>VLOOKUP(A452,away!$A$2:$E$405,3,FALSE)</f>
        <v>1.0942028985507199</v>
      </c>
      <c r="I452">
        <f>VLOOKUP(C452,away!$B$2:$E$405,3,FALSE)</f>
        <v>0.59</v>
      </c>
      <c r="J452">
        <f>VLOOKUP(B452,home!$B$2:$E$405,4,FALSE)</f>
        <v>1.31</v>
      </c>
      <c r="K452" s="3">
        <f t="shared" ref="K452:K498" si="618">E452*F452*G452</f>
        <v>1.2682760869565235</v>
      </c>
      <c r="L452" s="3">
        <f t="shared" ref="L452:L498" si="619">H452*I452*J452</f>
        <v>0.84570942028985152</v>
      </c>
      <c r="M452" s="5">
        <f t="shared" ref="M452:M498" si="620">_xlfn.POISSON.DIST(0,K452,FALSE) * _xlfn.POISSON.DIST(0,L452,FALSE)</f>
        <v>0.12075573324987589</v>
      </c>
      <c r="N452" s="5">
        <f t="shared" ref="N452:N498" si="621">_xlfn.POISSON.DIST(1,K452,FALSE) * _xlfn.POISSON.DIST(0,L452,FALSE)</f>
        <v>0.15315160884371834</v>
      </c>
      <c r="O452" s="5">
        <f t="shared" ref="O452:O498" si="622">_xlfn.POISSON.DIST(0,K452,FALSE) * _xlfn.POISSON.DIST(1,L452,FALSE)</f>
        <v>0.10212426116342849</v>
      </c>
      <c r="P452" s="5">
        <f t="shared" ref="P452:P498" si="623">_xlfn.POISSON.DIST(1,K452,FALSE) * _xlfn.POISSON.DIST(1,L452,FALSE)</f>
        <v>0.12952175833167914</v>
      </c>
      <c r="Q452" s="5">
        <f t="shared" ref="Q452:Q498" si="624">_xlfn.POISSON.DIST(2,K452,FALSE) * _xlfn.POISSON.DIST(0,L452,FALSE)</f>
        <v>9.7119261587703634E-2</v>
      </c>
      <c r="R452" s="5">
        <f t="shared" ref="R452:R498" si="625">_xlfn.POISSON.DIST(0,K452,FALSE) * _xlfn.POISSON.DIST(2,L452,FALSE)</f>
        <v>4.318372485302624E-2</v>
      </c>
      <c r="S452" s="5">
        <f t="shared" ref="S452:S498" si="626">_xlfn.POISSON.DIST(2,K452,FALSE) * _xlfn.POISSON.DIST(2,L452,FALSE)</f>
        <v>3.4731033943158837E-2</v>
      </c>
      <c r="T452" s="5">
        <f t="shared" ref="T452:T498" si="627">_xlfn.POISSON.DIST(2,K452,FALSE) * _xlfn.POISSON.DIST(1,L452,FALSE)</f>
        <v>8.2134674416315279E-2</v>
      </c>
      <c r="U452" s="5">
        <f t="shared" ref="U452:U498" si="628">_xlfn.POISSON.DIST(1,K452,FALSE) * _xlfn.POISSON.DIST(2,L452,FALSE)</f>
        <v>5.4768885576803296E-2</v>
      </c>
      <c r="V452" s="5">
        <f t="shared" ref="V452:V498" si="629">_xlfn.POISSON.DIST(3,K452,FALSE) * _xlfn.POISSON.DIST(3,L452,FALSE)</f>
        <v>4.1391405644821862E-3</v>
      </c>
      <c r="W452" s="5">
        <f t="shared" ref="W452:W498" si="630">_xlfn.POISSON.DIST(3,K452,FALSE) * _xlfn.POISSON.DIST(0,L452,FALSE)</f>
        <v>4.1058012351519915E-2</v>
      </c>
      <c r="X452" s="5">
        <f t="shared" ref="X452:X498" si="631">_xlfn.POISSON.DIST(3,K452,FALSE) * _xlfn.POISSON.DIST(1,L452,FALSE)</f>
        <v>3.4723147824057471E-2</v>
      </c>
      <c r="Y452" s="5">
        <f t="shared" ref="Y452:Y498" si="632">_xlfn.POISSON.DIST(3,K452,FALSE) * _xlfn.POISSON.DIST(2,L452,FALSE)</f>
        <v>1.4682846608461227E-2</v>
      </c>
      <c r="Z452" s="5">
        <f t="shared" ref="Z452:Z498" si="633">_xlfn.POISSON.DIST(0,K452,FALSE) * _xlfn.POISSON.DIST(3,L452,FALSE)</f>
        <v>1.2173627637136426E-2</v>
      </c>
      <c r="AA452" s="5">
        <f t="shared" ref="AA452:AA498" si="634">_xlfn.POISSON.DIST(1,K452,FALSE) * _xlfn.POISSON.DIST(3,L452,FALSE)</f>
        <v>1.5439520823693176E-2</v>
      </c>
      <c r="AB452" s="5">
        <f t="shared" ref="AB452:AB498" si="635">_xlfn.POISSON.DIST(2,K452,FALSE) * _xlfn.POISSON.DIST(3,L452,FALSE)</f>
        <v>9.7907875273786742E-3</v>
      </c>
      <c r="AC452" s="5">
        <f t="shared" ref="AC452:AC498" si="636">_xlfn.POISSON.DIST(4,K452,FALSE) * _xlfn.POISSON.DIST(4,L452,FALSE)</f>
        <v>2.7747583358234812E-4</v>
      </c>
      <c r="AD452" s="5">
        <f t="shared" ref="AD452:AD498" si="637">_xlfn.POISSON.DIST(4,K452,FALSE) * _xlfn.POISSON.DIST(0,L452,FALSE)</f>
        <v>1.3018223810849572E-2</v>
      </c>
      <c r="AE452" s="5">
        <f t="shared" ref="AE452:AE498" si="638">_xlfn.POISSON.DIST(4,K452,FALSE) * _xlfn.POISSON.DIST(1,L452,FALSE)</f>
        <v>1.1009634512277135E-2</v>
      </c>
      <c r="AF452" s="5">
        <f t="shared" ref="AF452:AF498" si="639">_xlfn.POISSON.DIST(4,K452,FALSE) * _xlfn.POISSON.DIST(2,L452,FALSE)</f>
        <v>4.6554758104905176E-3</v>
      </c>
      <c r="AG452" s="5">
        <f t="shared" ref="AG452:AG498" si="640">_xlfn.POISSON.DIST(4,K452,FALSE) * _xlfn.POISSON.DIST(3,L452,FALSE)</f>
        <v>1.3123932496211209E-3</v>
      </c>
      <c r="AH452" s="5">
        <f t="shared" ref="AH452:AH498" si="641">_xlfn.POISSON.DIST(0,K452,FALSE) * _xlfn.POISSON.DIST(4,L452,FALSE)</f>
        <v>2.5738378929567904E-3</v>
      </c>
      <c r="AI452" s="5">
        <f t="shared" ref="AI452:AI498" si="642">_xlfn.POISSON.DIST(1,K452,FALSE) * _xlfn.POISSON.DIST(4,L452,FALSE)</f>
        <v>3.2643370513396617E-3</v>
      </c>
      <c r="AJ452" s="5">
        <f t="shared" ref="AJ452:AJ498" si="643">_xlfn.POISSON.DIST(2,K452,FALSE) * _xlfn.POISSON.DIST(4,L452,FALSE)</f>
        <v>2.0700403109901316E-3</v>
      </c>
      <c r="AK452" s="5">
        <f t="shared" ref="AK452:AK498" si="644">_xlfn.POISSON.DIST(3,K452,FALSE) * _xlfn.POISSON.DIST(4,L452,FALSE)</f>
        <v>8.7512754182160956E-4</v>
      </c>
      <c r="AL452" s="5">
        <f t="shared" ref="AL452:AL498" si="645">_xlfn.POISSON.DIST(5,K452,FALSE) * _xlfn.POISSON.DIST(5,L452,FALSE)</f>
        <v>1.1904745851119599E-5</v>
      </c>
      <c r="AM452" s="5">
        <f t="shared" ref="AM452:AM498" si="646">_xlfn.POISSON.DIST(5,K452,FALSE) * _xlfn.POISSON.DIST(0,L452,FALSE)</f>
        <v>3.3021403907897082E-3</v>
      </c>
      <c r="AN452" s="5">
        <f t="shared" ref="AN452:AN498" si="647">_xlfn.POISSON.DIST(5,K452,FALSE) * _xlfn.POISSON.DIST(1,L452,FALSE)</f>
        <v>2.7926512356104679E-3</v>
      </c>
      <c r="AO452" s="5">
        <f t="shared" ref="AO452:AO498" si="648">_xlfn.POISSON.DIST(5,K452,FALSE) * _xlfn.POISSON.DIST(2,L452,FALSE)</f>
        <v>1.1808857287699329E-3</v>
      </c>
      <c r="AP452" s="5">
        <f t="shared" ref="AP452:AP498" si="649">_xlfn.POISSON.DIST(5,K452,FALSE) * _xlfn.POISSON.DIST(3,L452,FALSE)</f>
        <v>3.3289539503552625E-4</v>
      </c>
      <c r="AQ452" s="5">
        <f t="shared" ref="AQ452:AQ498" si="650">_xlfn.POISSON.DIST(5,K452,FALSE) * _xlfn.POISSON.DIST(4,L452,FALSE)</f>
        <v>7.0383192888164012E-5</v>
      </c>
      <c r="AR452" s="5">
        <f t="shared" ref="AR452:AR498" si="651">_xlfn.POISSON.DIST(0,K452,FALSE) * _xlfn.POISSON.DIST(5,L452,FALSE)</f>
        <v>4.3534379047450815E-4</v>
      </c>
      <c r="AS452" s="5">
        <f t="shared" ref="AS452:AS498" si="652">_xlfn.POISSON.DIST(1,K452,FALSE) * _xlfn.POISSON.DIST(5,L452,FALSE)</f>
        <v>5.5213611906382981E-4</v>
      </c>
      <c r="AT452" s="5">
        <f t="shared" ref="AT452:AT498" si="653">_xlfn.POISSON.DIST(2,K452,FALSE) * _xlfn.POISSON.DIST(5,L452,FALSE)</f>
        <v>3.5013051827681771E-4</v>
      </c>
      <c r="AU452" s="5">
        <f t="shared" ref="AU452:AU498" si="654">_xlfn.POISSON.DIST(3,K452,FALSE) * _xlfn.POISSON.DIST(5,L452,FALSE)</f>
        <v>1.4802072121472727E-4</v>
      </c>
      <c r="AV452" s="5">
        <f t="shared" ref="AV452:AV498" si="655">_xlfn.POISSON.DIST(4,K452,FALSE) * _xlfn.POISSON.DIST(5,L452,FALSE)</f>
        <v>4.6932785272674202E-5</v>
      </c>
      <c r="AW452" s="5">
        <f t="shared" ref="AW452:AW498" si="656">_xlfn.POISSON.DIST(6,K452,FALSE) * _xlfn.POISSON.DIST(6,L452,FALSE)</f>
        <v>3.5469298540654356E-7</v>
      </c>
      <c r="AX452" s="5">
        <f t="shared" ref="AX452:AX498" si="657">_xlfn.POISSON.DIST(6,K452,FALSE) * _xlfn.POISSON.DIST(0,L452,FALSE)</f>
        <v>6.9800428223530805E-4</v>
      </c>
      <c r="AY452" s="5">
        <f t="shared" ref="AY452:AY498" si="658">_xlfn.POISSON.DIST(6,K452,FALSE) * _xlfn.POISSON.DIST(1,L452,FALSE)</f>
        <v>5.9030879688905626E-4</v>
      </c>
      <c r="AZ452" s="5">
        <f t="shared" ref="AZ452:AZ498" si="659">_xlfn.POISSON.DIST(6,K452,FALSE) * _xlfn.POISSON.DIST(2,L452,FALSE)</f>
        <v>2.4961485520452167E-4</v>
      </c>
      <c r="BA452" s="5">
        <f t="shared" ref="BA452:BA498" si="660">_xlfn.POISSON.DIST(6,K452,FALSE) * _xlfn.POISSON.DIST(3,L452,FALSE)</f>
        <v>7.0367211496917092E-5</v>
      </c>
      <c r="BB452" s="5">
        <f t="shared" ref="BB452:BB498" si="661">_xlfn.POISSON.DIST(6,K452,FALSE) * _xlfn.POISSON.DIST(4,L452,FALSE)</f>
        <v>1.4877553410617782E-5</v>
      </c>
      <c r="BC452" s="5">
        <f t="shared" ref="BC452:BC498" si="662">_xlfn.POISSON.DIST(6,K452,FALSE) * _xlfn.POISSON.DIST(5,L452,FALSE)</f>
        <v>2.5164174140449745E-6</v>
      </c>
      <c r="BD452" s="5">
        <f t="shared" ref="BD452:BD498" si="663">_xlfn.POISSON.DIST(0,K452,FALSE) * _xlfn.POISSON.DIST(6,L452,FALSE)</f>
        <v>6.1362390778163775E-5</v>
      </c>
      <c r="BE452" s="5">
        <f t="shared" ref="BE452:BE498" si="664">_xlfn.POISSON.DIST(1,K452,FALSE) * _xlfn.POISSON.DIST(6,L452,FALSE)</f>
        <v>7.7824452862426614E-5</v>
      </c>
      <c r="BF452" s="5">
        <f t="shared" ref="BF452:BF498" si="665">_xlfn.POISSON.DIST(2,K452,FALSE) * _xlfn.POISSON.DIST(6,L452,FALSE)</f>
        <v>4.9351446272945433E-5</v>
      </c>
      <c r="BG452" s="5">
        <f t="shared" ref="BG452:BG498" si="666">_xlfn.POISSON.DIST(3,K452,FALSE) * _xlfn.POISSON.DIST(6,L452,FALSE)</f>
        <v>2.0863753054898777E-5</v>
      </c>
      <c r="BH452" s="5">
        <f t="shared" ref="BH452:BH498" si="667">_xlfn.POISSON.DIST(4,K452,FALSE) * _xlfn.POISSON.DIST(6,L452,FALSE)</f>
        <v>6.6152497709235595E-6</v>
      </c>
      <c r="BI452" s="5">
        <f t="shared" ref="BI452:BI498" si="668">_xlfn.POISSON.DIST(5,K452,FALSE) * _xlfn.POISSON.DIST(6,L452,FALSE)</f>
        <v>1.6779926187413944E-6</v>
      </c>
      <c r="BJ452" s="8">
        <f t="shared" ref="BJ452:BJ498" si="669">SUM(N452,Q452,T452,W452,X452,Y452,AD452,AE452,AF452,AG452,AM452,AN452,AO452,AP452,AQ452,AX452,AY452,AZ452,BA452,BB452,BC452)</f>
        <v>0.46216992407475849</v>
      </c>
      <c r="BK452" s="8">
        <f t="shared" ref="BK452:BK498" si="670">SUM(M452,P452,S452,V452,AC452,AL452,AY452)</f>
        <v>0.29002735546551855</v>
      </c>
      <c r="BL452" s="8">
        <f t="shared" ref="BL452:BL498" si="671">SUM(O452,R452,U452,AA452,AB452,AH452,AI452,AJ452,AK452,AR452,AS452,AT452,AU452,AV452,BD452,BE452,BF452,BG452,BH452,BI452)</f>
        <v>0.23584078196109867</v>
      </c>
      <c r="BM452" s="8">
        <f t="shared" ref="BM452:BM498" si="672">SUM(S452:BI452)</f>
        <v>0.35376538700517668</v>
      </c>
      <c r="BN452" s="8">
        <f t="shared" ref="BN452:BN498" si="673">SUM(M452:R452)</f>
        <v>0.64585634802943181</v>
      </c>
    </row>
    <row r="453" spans="1:66" x14ac:dyDescent="0.25">
      <c r="A453" t="s">
        <v>72</v>
      </c>
      <c r="B453" t="s">
        <v>79</v>
      </c>
      <c r="C453" t="s">
        <v>78</v>
      </c>
      <c r="D453" t="s">
        <v>543</v>
      </c>
      <c r="E453">
        <f>VLOOKUP(A453,home!$A$2:$E$405,3,FALSE)</f>
        <v>1.4148550724637701</v>
      </c>
      <c r="F453">
        <f>VLOOKUP(B453,home!$B$2:$E$405,3,FALSE)</f>
        <v>1.01</v>
      </c>
      <c r="G453">
        <f>VLOOKUP(C453,away!$B$2:$E$405,4,FALSE)</f>
        <v>1.01</v>
      </c>
      <c r="H453">
        <f>VLOOKUP(A453,away!$A$2:$E$405,3,FALSE)</f>
        <v>1.0942028985507199</v>
      </c>
      <c r="I453">
        <f>VLOOKUP(C453,away!$B$2:$E$405,3,FALSE)</f>
        <v>0.8</v>
      </c>
      <c r="J453">
        <f>VLOOKUP(B453,home!$B$2:$E$405,4,FALSE)</f>
        <v>1.1499999999999999</v>
      </c>
      <c r="K453" s="3">
        <f t="shared" si="618"/>
        <v>1.4432936594202919</v>
      </c>
      <c r="L453" s="3">
        <f t="shared" si="619"/>
        <v>1.0066666666666624</v>
      </c>
      <c r="M453" s="5">
        <f t="shared" si="620"/>
        <v>8.6297010171532476E-2</v>
      </c>
      <c r="N453" s="5">
        <f t="shared" si="621"/>
        <v>0.12455192760750128</v>
      </c>
      <c r="O453" s="5">
        <f t="shared" si="622"/>
        <v>8.6872323572675658E-2</v>
      </c>
      <c r="P453" s="5">
        <f t="shared" si="623"/>
        <v>0.12538227379155073</v>
      </c>
      <c r="Q453" s="5">
        <f t="shared" si="624"/>
        <v>8.9882503692240892E-2</v>
      </c>
      <c r="R453" s="5">
        <f t="shared" si="625"/>
        <v>4.3725736198246559E-2</v>
      </c>
      <c r="S453" s="5">
        <f t="shared" si="626"/>
        <v>4.5542465926372601E-2</v>
      </c>
      <c r="T453" s="5">
        <f t="shared" si="627"/>
        <v>9.0481720383522105E-2</v>
      </c>
      <c r="U453" s="5">
        <f t="shared" si="628"/>
        <v>6.3109077808413599E-2</v>
      </c>
      <c r="V453" s="5">
        <f t="shared" si="629"/>
        <v>7.35215110977081E-3</v>
      </c>
      <c r="W453" s="5">
        <f t="shared" si="630"/>
        <v>4.3242282557277405E-2</v>
      </c>
      <c r="X453" s="5">
        <f t="shared" si="631"/>
        <v>4.3530564440992403E-2</v>
      </c>
      <c r="Y453" s="5">
        <f t="shared" si="632"/>
        <v>2.1910384101966083E-2</v>
      </c>
      <c r="Z453" s="5">
        <f t="shared" si="633"/>
        <v>1.4672413702078229E-2</v>
      </c>
      <c r="AA453" s="5">
        <f t="shared" si="634"/>
        <v>2.1176601664600919E-2</v>
      </c>
      <c r="AB453" s="5">
        <f t="shared" si="635"/>
        <v>1.5282027455293853E-2</v>
      </c>
      <c r="AC453" s="5">
        <f t="shared" si="636"/>
        <v>6.6762844793943215E-4</v>
      </c>
      <c r="AD453" s="5">
        <f t="shared" si="637"/>
        <v>1.5602828058444802E-2</v>
      </c>
      <c r="AE453" s="5">
        <f t="shared" si="638"/>
        <v>1.5706846912167699E-2</v>
      </c>
      <c r="AF453" s="5">
        <f t="shared" si="639"/>
        <v>7.9057796124577077E-3</v>
      </c>
      <c r="AG453" s="5">
        <f t="shared" si="640"/>
        <v>2.6528282699580198E-3</v>
      </c>
      <c r="AH453" s="5">
        <f t="shared" si="641"/>
        <v>3.6925574483563381E-3</v>
      </c>
      <c r="AI453" s="5">
        <f t="shared" si="642"/>
        <v>5.3294447522578758E-3</v>
      </c>
      <c r="AJ453" s="5">
        <f t="shared" si="643"/>
        <v>3.8459769095822698E-3</v>
      </c>
      <c r="AK453" s="5">
        <f t="shared" si="644"/>
        <v>1.8502913626256459E-3</v>
      </c>
      <c r="AL453" s="5">
        <f t="shared" si="645"/>
        <v>3.8800311938586088E-5</v>
      </c>
      <c r="AM453" s="5">
        <f t="shared" si="646"/>
        <v>4.5038925611556781E-3</v>
      </c>
      <c r="AN453" s="5">
        <f t="shared" si="647"/>
        <v>4.5339185115633625E-3</v>
      </c>
      <c r="AO453" s="5">
        <f t="shared" si="648"/>
        <v>2.2820723174868827E-3</v>
      </c>
      <c r="AP453" s="5">
        <f t="shared" si="649"/>
        <v>7.6576204431226189E-4</v>
      </c>
      <c r="AQ453" s="5">
        <f t="shared" si="650"/>
        <v>1.9271678115191841E-4</v>
      </c>
      <c r="AR453" s="5">
        <f t="shared" si="651"/>
        <v>7.4343489960240652E-4</v>
      </c>
      <c r="AS453" s="5">
        <f t="shared" si="652"/>
        <v>1.0729948767879147E-3</v>
      </c>
      <c r="AT453" s="5">
        <f t="shared" si="653"/>
        <v>7.7432335112922719E-4</v>
      </c>
      <c r="AU453" s="5">
        <f t="shared" si="654"/>
        <v>3.7252532767529522E-4</v>
      </c>
      <c r="AV453" s="5">
        <f t="shared" si="655"/>
        <v>1.3441586085180513E-4</v>
      </c>
      <c r="AW453" s="5">
        <f t="shared" si="656"/>
        <v>1.56593275460705E-6</v>
      </c>
      <c r="AX453" s="5">
        <f t="shared" si="657"/>
        <v>1.0834065960377021E-3</v>
      </c>
      <c r="AY453" s="5">
        <f t="shared" si="658"/>
        <v>1.090629306677949E-3</v>
      </c>
      <c r="AZ453" s="5">
        <f t="shared" si="659"/>
        <v>5.4895008436123196E-4</v>
      </c>
      <c r="BA453" s="5">
        <f t="shared" si="660"/>
        <v>1.8420325053010149E-4</v>
      </c>
      <c r="BB453" s="5">
        <f t="shared" si="661"/>
        <v>4.6357818050075342E-5</v>
      </c>
      <c r="BC453" s="5">
        <f t="shared" si="662"/>
        <v>9.3333740340817987E-6</v>
      </c>
      <c r="BD453" s="5">
        <f t="shared" si="663"/>
        <v>1.2473185537773649E-4</v>
      </c>
      <c r="BE453" s="5">
        <f t="shared" si="664"/>
        <v>1.8002469599441595E-4</v>
      </c>
      <c r="BF453" s="5">
        <f t="shared" si="665"/>
        <v>1.2991425113390308E-4</v>
      </c>
      <c r="BG453" s="5">
        <f t="shared" si="666"/>
        <v>6.2501471643299235E-5</v>
      </c>
      <c r="BH453" s="5">
        <f t="shared" si="667"/>
        <v>2.2551994431802757E-5</v>
      </c>
      <c r="BI453" s="5">
        <f t="shared" si="668"/>
        <v>6.5098301141405241E-6</v>
      </c>
      <c r="BJ453" s="8">
        <f t="shared" si="669"/>
        <v>0.47070890828188972</v>
      </c>
      <c r="BK453" s="8">
        <f t="shared" si="670"/>
        <v>0.26637095906578268</v>
      </c>
      <c r="BL453" s="8">
        <f t="shared" si="671"/>
        <v>0.24850796558679467</v>
      </c>
      <c r="BM453" s="8">
        <f t="shared" si="672"/>
        <v>0.4424594082288742</v>
      </c>
      <c r="BN453" s="8">
        <f t="shared" si="673"/>
        <v>0.55671177503374769</v>
      </c>
    </row>
    <row r="454" spans="1:66" s="10" customFormat="1" x14ac:dyDescent="0.25">
      <c r="A454" t="s">
        <v>72</v>
      </c>
      <c r="B454" t="s">
        <v>67</v>
      </c>
      <c r="C454" t="s">
        <v>102</v>
      </c>
      <c r="D454" t="s">
        <v>543</v>
      </c>
      <c r="E454">
        <f>VLOOKUP(A454,home!$A$2:$E$405,3,FALSE)</f>
        <v>1.4148550724637701</v>
      </c>
      <c r="F454">
        <f>VLOOKUP(B454,home!$B$2:$E$405,3,FALSE)</f>
        <v>0.63</v>
      </c>
      <c r="G454">
        <f>VLOOKUP(C454,away!$B$2:$E$405,4,FALSE)</f>
        <v>0.8</v>
      </c>
      <c r="H454">
        <f>VLOOKUP(A454,away!$A$2:$E$405,3,FALSE)</f>
        <v>1.0942028985507199</v>
      </c>
      <c r="I454">
        <f>VLOOKUP(C454,away!$B$2:$E$405,3,FALSE)</f>
        <v>0.57999999999999996</v>
      </c>
      <c r="J454">
        <f>VLOOKUP(B454,home!$B$2:$E$405,4,FALSE)</f>
        <v>1.01</v>
      </c>
      <c r="K454" s="3">
        <f t="shared" si="618"/>
        <v>0.71308695652174015</v>
      </c>
      <c r="L454" s="3">
        <f t="shared" si="619"/>
        <v>0.64098405797101177</v>
      </c>
      <c r="M454" s="5">
        <f t="shared" si="620"/>
        <v>0.25818703509055307</v>
      </c>
      <c r="N454" s="5">
        <f t="shared" si="621"/>
        <v>0.18410980706609417</v>
      </c>
      <c r="O454" s="5">
        <f t="shared" si="622"/>
        <v>0.16549377346784672</v>
      </c>
      <c r="P454" s="5">
        <f t="shared" si="623"/>
        <v>0.11801145124548511</v>
      </c>
      <c r="Q454" s="5">
        <f t="shared" si="624"/>
        <v>6.5643150993282939E-2</v>
      </c>
      <c r="R454" s="5">
        <f t="shared" si="625"/>
        <v>5.303943524317787E-2</v>
      </c>
      <c r="S454" s="5">
        <f t="shared" si="626"/>
        <v>1.3485090973081823E-2</v>
      </c>
      <c r="T454" s="5">
        <f t="shared" si="627"/>
        <v>4.207621330167835E-2</v>
      </c>
      <c r="U454" s="5">
        <f t="shared" si="628"/>
        <v>3.7821729453189623E-2</v>
      </c>
      <c r="V454" s="5">
        <f t="shared" si="629"/>
        <v>6.8485888119080164E-4</v>
      </c>
      <c r="W454" s="5">
        <f t="shared" si="630"/>
        <v>1.5603091586099061E-2</v>
      </c>
      <c r="X454" s="5">
        <f t="shared" si="631"/>
        <v>1.0001332961751128E-2</v>
      </c>
      <c r="Y454" s="5">
        <f t="shared" si="632"/>
        <v>3.2053474934712373E-3</v>
      </c>
      <c r="Z454" s="5">
        <f t="shared" si="633"/>
        <v>1.1332477478220949E-2</v>
      </c>
      <c r="AA454" s="5">
        <f t="shared" si="634"/>
        <v>8.0810418747957399E-3</v>
      </c>
      <c r="AB454" s="5">
        <f t="shared" si="635"/>
        <v>2.8812427780114161E-3</v>
      </c>
      <c r="AC454" s="5">
        <f t="shared" si="636"/>
        <v>1.9564593560860738E-5</v>
      </c>
      <c r="AD454" s="5">
        <f t="shared" si="637"/>
        <v>2.7815902728653371E-3</v>
      </c>
      <c r="AE454" s="5">
        <f t="shared" si="638"/>
        <v>1.7829550207139179E-3</v>
      </c>
      <c r="AF454" s="5">
        <f t="shared" si="639"/>
        <v>5.7142287217849808E-4</v>
      </c>
      <c r="AG454" s="5">
        <f t="shared" si="640"/>
        <v>1.2209098380880817E-4</v>
      </c>
      <c r="AH454" s="5">
        <f t="shared" si="641"/>
        <v>1.8159843502137906E-3</v>
      </c>
      <c r="AI454" s="5">
        <f t="shared" si="642"/>
        <v>1.2949547533850617E-3</v>
      </c>
      <c r="AJ454" s="5">
        <f t="shared" si="643"/>
        <v>4.6170767196235713E-4</v>
      </c>
      <c r="AK454" s="5">
        <f t="shared" si="644"/>
        <v>1.0974590620079176E-4</v>
      </c>
      <c r="AL454" s="5">
        <f t="shared" si="645"/>
        <v>3.5770131963992328E-7</v>
      </c>
      <c r="AM454" s="5">
        <f t="shared" si="646"/>
        <v>3.9670314839360403E-4</v>
      </c>
      <c r="AN454" s="5">
        <f t="shared" si="647"/>
        <v>2.5428039386720877E-4</v>
      </c>
      <c r="AO454" s="5">
        <f t="shared" si="648"/>
        <v>8.1494839361735311E-5</v>
      </c>
      <c r="AP454" s="5">
        <f t="shared" si="649"/>
        <v>1.7412297612593615E-5</v>
      </c>
      <c r="AQ454" s="5">
        <f t="shared" si="650"/>
        <v>2.790251295579804E-6</v>
      </c>
      <c r="AR454" s="5">
        <f t="shared" si="651"/>
        <v>2.3280340360237739E-4</v>
      </c>
      <c r="AS454" s="5">
        <f t="shared" si="652"/>
        <v>1.6600907054272157E-4</v>
      </c>
      <c r="AT454" s="5">
        <f t="shared" si="653"/>
        <v>5.9189451434156101E-5</v>
      </c>
      <c r="AU454" s="5">
        <f t="shared" si="654"/>
        <v>1.406907526045791E-5</v>
      </c>
      <c r="AV454" s="5">
        <f t="shared" si="655"/>
        <v>2.5081185146388096E-6</v>
      </c>
      <c r="AW454" s="5">
        <f t="shared" si="656"/>
        <v>4.541588300332494E-9</v>
      </c>
      <c r="AX454" s="5">
        <f t="shared" si="657"/>
        <v>4.7147306788431228E-5</v>
      </c>
      <c r="AY454" s="5">
        <f t="shared" si="658"/>
        <v>3.0220672027652882E-5</v>
      </c>
      <c r="AZ454" s="5">
        <f t="shared" si="659"/>
        <v>9.6854844954479924E-6</v>
      </c>
      <c r="BA454" s="5">
        <f t="shared" si="660"/>
        <v>2.0694137184358574E-6</v>
      </c>
      <c r="BB454" s="5">
        <f t="shared" si="661"/>
        <v>3.3161530071597413E-7</v>
      </c>
      <c r="BC454" s="5">
        <f t="shared" si="662"/>
        <v>4.2512024227640506E-8</v>
      </c>
      <c r="BD454" s="5">
        <f t="shared" si="663"/>
        <v>2.4870545058419173E-5</v>
      </c>
      <c r="BE454" s="5">
        <f t="shared" si="664"/>
        <v>1.7734861282744929E-5</v>
      </c>
      <c r="BF454" s="5">
        <f t="shared" si="665"/>
        <v>6.3232491282239134E-6</v>
      </c>
      <c r="BG454" s="5">
        <f t="shared" si="666"/>
        <v>1.5030088253913127E-6</v>
      </c>
      <c r="BH454" s="5">
        <f t="shared" si="667"/>
        <v>2.679439972309016E-7</v>
      </c>
      <c r="BI454" s="5">
        <f t="shared" si="668"/>
        <v>3.8213473900730642E-8</v>
      </c>
      <c r="BJ454" s="8">
        <f t="shared" si="669"/>
        <v>0.32673918048682915</v>
      </c>
      <c r="BK454" s="8">
        <f t="shared" si="670"/>
        <v>0.39041857915721889</v>
      </c>
      <c r="BL454" s="8">
        <f t="shared" si="671"/>
        <v>0.27152493243990361</v>
      </c>
      <c r="BM454" s="8">
        <f t="shared" si="672"/>
        <v>0.15550030032529347</v>
      </c>
      <c r="BN454" s="8">
        <f t="shared" si="673"/>
        <v>0.84448465310643972</v>
      </c>
    </row>
    <row r="455" spans="1:66" x14ac:dyDescent="0.25">
      <c r="A455" t="s">
        <v>72</v>
      </c>
      <c r="B455" t="s">
        <v>82</v>
      </c>
      <c r="C455" t="s">
        <v>88</v>
      </c>
      <c r="D455" t="s">
        <v>543</v>
      </c>
      <c r="E455">
        <f>VLOOKUP(A455,home!$A$2:$E$405,3,FALSE)</f>
        <v>1.4148550724637701</v>
      </c>
      <c r="F455">
        <f>VLOOKUP(B455,home!$B$2:$E$405,3,FALSE)</f>
        <v>0.42</v>
      </c>
      <c r="G455">
        <f>VLOOKUP(C455,away!$B$2:$E$405,4,FALSE)</f>
        <v>0.74</v>
      </c>
      <c r="H455">
        <f>VLOOKUP(A455,away!$A$2:$E$405,3,FALSE)</f>
        <v>1.0942028985507199</v>
      </c>
      <c r="I455">
        <f>VLOOKUP(C455,away!$B$2:$E$405,3,FALSE)</f>
        <v>0.89</v>
      </c>
      <c r="J455">
        <f>VLOOKUP(B455,home!$B$2:$E$405,4,FALSE)</f>
        <v>1.73</v>
      </c>
      <c r="K455" s="3">
        <f t="shared" si="618"/>
        <v>0.43973695652173972</v>
      </c>
      <c r="L455" s="3">
        <f t="shared" si="619"/>
        <v>1.6847442028985435</v>
      </c>
      <c r="M455" s="5">
        <f t="shared" si="620"/>
        <v>0.11949495101540457</v>
      </c>
      <c r="N455" s="5">
        <f t="shared" si="621"/>
        <v>5.2546346079228375E-2</v>
      </c>
      <c r="O455" s="5">
        <f t="shared" si="622"/>
        <v>0.20131842599884828</v>
      </c>
      <c r="P455" s="5">
        <f t="shared" si="623"/>
        <v>8.8527151940480622E-2</v>
      </c>
      <c r="Q455" s="5">
        <f t="shared" si="624"/>
        <v>1.155328515060897E-2</v>
      </c>
      <c r="R455" s="5">
        <f t="shared" si="625"/>
        <v>0.16958502556910957</v>
      </c>
      <c r="S455" s="5">
        <f t="shared" si="626"/>
        <v>1.6396208718648369E-2</v>
      </c>
      <c r="T455" s="5">
        <f t="shared" si="627"/>
        <v>1.9464330181922288E-2</v>
      </c>
      <c r="U455" s="5">
        <f t="shared" si="628"/>
        <v>7.4572803015421643E-2</v>
      </c>
      <c r="V455" s="5">
        <f t="shared" si="629"/>
        <v>1.3496708421099337E-3</v>
      </c>
      <c r="W455" s="5">
        <f t="shared" si="630"/>
        <v>1.6934688166521995E-3</v>
      </c>
      <c r="X455" s="5">
        <f t="shared" si="631"/>
        <v>2.8530617716442499E-3</v>
      </c>
      <c r="Y455" s="5">
        <f t="shared" si="632"/>
        <v>2.4033396401445493E-3</v>
      </c>
      <c r="Z455" s="5">
        <f t="shared" si="633"/>
        <v>9.5235796241986206E-2</v>
      </c>
      <c r="AA455" s="5">
        <f t="shared" si="634"/>
        <v>4.1878699191375546E-2</v>
      </c>
      <c r="AB455" s="5">
        <f t="shared" si="635"/>
        <v>9.2078058627524644E-3</v>
      </c>
      <c r="AC455" s="5">
        <f t="shared" si="636"/>
        <v>6.2493495903908296E-5</v>
      </c>
      <c r="AD455" s="5">
        <f t="shared" si="637"/>
        <v>1.8617020584977756E-4</v>
      </c>
      <c r="AE455" s="5">
        <f t="shared" si="638"/>
        <v>3.1364917505784126E-4</v>
      </c>
      <c r="AF455" s="5">
        <f t="shared" si="639"/>
        <v>2.6420931471130428E-4</v>
      </c>
      <c r="AG455" s="5">
        <f t="shared" si="640"/>
        <v>1.4837503710388893E-4</v>
      </c>
      <c r="AH455" s="5">
        <f t="shared" si="641"/>
        <v>4.0111988906778286E-2</v>
      </c>
      <c r="AI455" s="5">
        <f t="shared" si="642"/>
        <v>1.7638723921900468E-2</v>
      </c>
      <c r="AJ455" s="5">
        <f t="shared" si="643"/>
        <v>3.878199387171859E-3</v>
      </c>
      <c r="AK455" s="5">
        <f t="shared" si="644"/>
        <v>5.6846253176647649E-4</v>
      </c>
      <c r="AL455" s="5">
        <f t="shared" si="645"/>
        <v>1.8519179798530182E-6</v>
      </c>
      <c r="AM455" s="5">
        <f t="shared" si="646"/>
        <v>1.6373183943081392E-5</v>
      </c>
      <c r="AN455" s="5">
        <f t="shared" si="647"/>
        <v>2.7584626731097892E-5</v>
      </c>
      <c r="AO455" s="5">
        <f t="shared" si="648"/>
        <v>2.3236519987168689E-5</v>
      </c>
      <c r="AP455" s="5">
        <f t="shared" si="649"/>
        <v>1.3049197447972861E-5</v>
      </c>
      <c r="AQ455" s="5">
        <f t="shared" si="650"/>
        <v>5.4961399382376872E-6</v>
      </c>
      <c r="AR455" s="5">
        <f t="shared" si="651"/>
        <v>1.3515688155485065E-2</v>
      </c>
      <c r="AS455" s="5">
        <f t="shared" si="652"/>
        <v>5.9433475747899282E-3</v>
      </c>
      <c r="AT455" s="5">
        <f t="shared" si="653"/>
        <v>1.3067547870444932E-3</v>
      </c>
      <c r="AU455" s="5">
        <f t="shared" si="654"/>
        <v>1.9154279099171988E-4</v>
      </c>
      <c r="AV455" s="5">
        <f t="shared" si="655"/>
        <v>2.1057110988594649E-5</v>
      </c>
      <c r="AW455" s="5">
        <f t="shared" si="656"/>
        <v>3.8110634938184663E-8</v>
      </c>
      <c r="AX455" s="5">
        <f t="shared" si="657"/>
        <v>1.1999823459502047E-6</v>
      </c>
      <c r="AY455" s="5">
        <f t="shared" si="658"/>
        <v>2.0216633009202021E-6</v>
      </c>
      <c r="AZ455" s="5">
        <f t="shared" si="659"/>
        <v>1.7029927632190221E-6</v>
      </c>
      <c r="BA455" s="5">
        <f t="shared" si="660"/>
        <v>9.5636906180380649E-7</v>
      </c>
      <c r="BB455" s="5">
        <f t="shared" si="661"/>
        <v>4.0280930817637044E-7</v>
      </c>
      <c r="BC455" s="5">
        <f t="shared" si="662"/>
        <v>1.3572612936474244E-7</v>
      </c>
      <c r="BD455" s="5">
        <f t="shared" si="663"/>
        <v>3.7950795446896677E-3</v>
      </c>
      <c r="BE455" s="5">
        <f t="shared" si="664"/>
        <v>1.6688367287397443E-3</v>
      </c>
      <c r="BF455" s="5">
        <f t="shared" si="665"/>
        <v>3.6692459201385566E-4</v>
      </c>
      <c r="BG455" s="5">
        <f t="shared" si="666"/>
        <v>5.3783434455051324E-5</v>
      </c>
      <c r="BH455" s="5">
        <f t="shared" si="667"/>
        <v>5.9126409446376848E-6</v>
      </c>
      <c r="BI455" s="5">
        <f t="shared" si="668"/>
        <v>5.2000134680015985E-7</v>
      </c>
      <c r="BJ455" s="8">
        <f t="shared" si="669"/>
        <v>9.1518394583880447E-2</v>
      </c>
      <c r="BK455" s="8">
        <f t="shared" si="670"/>
        <v>0.22583434959382817</v>
      </c>
      <c r="BL455" s="8">
        <f t="shared" si="671"/>
        <v>0.58562958174661406</v>
      </c>
      <c r="BM455" s="8">
        <f t="shared" si="672"/>
        <v>0.35519095285996261</v>
      </c>
      <c r="BN455" s="8">
        <f t="shared" si="673"/>
        <v>0.64302518575368039</v>
      </c>
    </row>
    <row r="456" spans="1:66" x14ac:dyDescent="0.25">
      <c r="A456" t="s">
        <v>72</v>
      </c>
      <c r="B456" t="s">
        <v>80</v>
      </c>
      <c r="C456" t="s">
        <v>84</v>
      </c>
      <c r="D456" t="s">
        <v>543</v>
      </c>
      <c r="E456">
        <f>VLOOKUP(A456,home!$A$2:$E$405,3,FALSE)</f>
        <v>1.4148550724637701</v>
      </c>
      <c r="F456">
        <f>VLOOKUP(B456,home!$B$2:$E$405,3,FALSE)</f>
        <v>1.01</v>
      </c>
      <c r="G456">
        <f>VLOOKUP(C456,away!$B$2:$E$405,4,FALSE)</f>
        <v>0.32</v>
      </c>
      <c r="H456">
        <f>VLOOKUP(A456,away!$A$2:$E$405,3,FALSE)</f>
        <v>1.0942028985507199</v>
      </c>
      <c r="I456">
        <f>VLOOKUP(C456,away!$B$2:$E$405,3,FALSE)</f>
        <v>0.78</v>
      </c>
      <c r="J456">
        <f>VLOOKUP(B456,home!$B$2:$E$405,4,FALSE)</f>
        <v>1.1100000000000001</v>
      </c>
      <c r="K456" s="3">
        <f t="shared" si="618"/>
        <v>0.45728115942029052</v>
      </c>
      <c r="L456" s="3">
        <f t="shared" si="619"/>
        <v>0.94736086956521348</v>
      </c>
      <c r="M456" s="5">
        <f t="shared" si="620"/>
        <v>0.24545490646999044</v>
      </c>
      <c r="N456" s="5">
        <f t="shared" si="621"/>
        <v>0.11224190421599618</v>
      </c>
      <c r="O456" s="5">
        <f t="shared" si="622"/>
        <v>0.23253437363245827</v>
      </c>
      <c r="P456" s="5">
        <f t="shared" si="623"/>
        <v>0.10633358797972155</v>
      </c>
      <c r="Q456" s="5">
        <f t="shared" si="624"/>
        <v>2.5663054047715961E-2</v>
      </c>
      <c r="R456" s="5">
        <f t="shared" si="625"/>
        <v>0.11014698320412396</v>
      </c>
      <c r="S456" s="5">
        <f t="shared" si="626"/>
        <v>1.1516200771101276E-2</v>
      </c>
      <c r="T456" s="5">
        <f t="shared" si="627"/>
        <v>2.4312173198343265E-2</v>
      </c>
      <c r="U456" s="5">
        <f t="shared" si="628"/>
        <v>5.0368140186229066E-2</v>
      </c>
      <c r="V456" s="5">
        <f t="shared" si="629"/>
        <v>5.5432628044575544E-4</v>
      </c>
      <c r="W456" s="5">
        <f t="shared" si="630"/>
        <v>3.9117437030683792E-3</v>
      </c>
      <c r="X456" s="5">
        <f t="shared" si="631"/>
        <v>3.7058329160551077E-3</v>
      </c>
      <c r="Y456" s="5">
        <f t="shared" si="632"/>
        <v>1.7553805469086787E-3</v>
      </c>
      <c r="Z456" s="5">
        <f t="shared" si="633"/>
        <v>3.4782980596081287E-2</v>
      </c>
      <c r="AA456" s="5">
        <f t="shared" si="634"/>
        <v>1.5905601695069518E-2</v>
      </c>
      <c r="AB456" s="5">
        <f t="shared" si="635"/>
        <v>3.6366659921993629E-3</v>
      </c>
      <c r="AC456" s="5">
        <f t="shared" si="636"/>
        <v>1.5008740087677007E-5</v>
      </c>
      <c r="AD456" s="5">
        <f t="shared" si="637"/>
        <v>4.4719167397353209E-4</v>
      </c>
      <c r="AE456" s="5">
        <f t="shared" si="638"/>
        <v>4.2365189311788877E-4</v>
      </c>
      <c r="AF456" s="5">
        <f t="shared" si="639"/>
        <v>2.0067561292855599E-4</v>
      </c>
      <c r="AG456" s="5">
        <f t="shared" si="640"/>
        <v>6.3370741054843017E-5</v>
      </c>
      <c r="AH456" s="5">
        <f t="shared" si="641"/>
        <v>8.2380086858933749E-3</v>
      </c>
      <c r="AI456" s="5">
        <f t="shared" si="642"/>
        <v>3.7670861631997465E-3</v>
      </c>
      <c r="AJ456" s="5">
        <f t="shared" si="643"/>
        <v>8.6130876417205677E-4</v>
      </c>
      <c r="AK456" s="5">
        <f t="shared" si="644"/>
        <v>1.3128675676648527E-4</v>
      </c>
      <c r="AL456" s="5">
        <f t="shared" si="645"/>
        <v>2.6007761792659832E-7</v>
      </c>
      <c r="AM456" s="5">
        <f t="shared" si="646"/>
        <v>4.0898465431543458E-5</v>
      </c>
      <c r="AN456" s="5">
        <f t="shared" si="647"/>
        <v>3.8745605775109832E-5</v>
      </c>
      <c r="AO456" s="5">
        <f t="shared" si="648"/>
        <v>1.8353035389469504E-5</v>
      </c>
      <c r="AP456" s="5">
        <f t="shared" si="649"/>
        <v>5.7956491885763231E-6</v>
      </c>
      <c r="AQ456" s="5">
        <f t="shared" si="650"/>
        <v>1.3726428137461469E-6</v>
      </c>
      <c r="AR456" s="5">
        <f t="shared" si="651"/>
        <v>1.5608734144307466E-3</v>
      </c>
      <c r="AS456" s="5">
        <f t="shared" si="652"/>
        <v>7.1375800465919934E-4</v>
      </c>
      <c r="AT456" s="5">
        <f t="shared" si="653"/>
        <v>1.6319404395803588E-4</v>
      </c>
      <c r="AU456" s="5">
        <f t="shared" si="654"/>
        <v>2.4875187210538841E-5</v>
      </c>
      <c r="AV456" s="5">
        <f t="shared" si="655"/>
        <v>2.8437386121079949E-6</v>
      </c>
      <c r="AW456" s="5">
        <f t="shared" si="656"/>
        <v>3.1296749127155274E-9</v>
      </c>
      <c r="AX456" s="5">
        <f t="shared" si="657"/>
        <v>3.1170162818411453E-6</v>
      </c>
      <c r="AY456" s="5">
        <f t="shared" si="658"/>
        <v>2.9529392552139558E-6</v>
      </c>
      <c r="AZ456" s="5">
        <f t="shared" si="659"/>
        <v>1.3987495502963735E-6</v>
      </c>
      <c r="BA456" s="5">
        <f t="shared" si="660"/>
        <v>4.4170686342424133E-7</v>
      </c>
      <c r="BB456" s="5">
        <f t="shared" si="661"/>
        <v>1.0461394955662802E-7</v>
      </c>
      <c r="BC456" s="5">
        <f t="shared" si="662"/>
        <v>1.9821432444123708E-8</v>
      </c>
      <c r="BD456" s="5">
        <f t="shared" si="663"/>
        <v>2.4645173252938921E-4</v>
      </c>
      <c r="BE456" s="5">
        <f t="shared" si="664"/>
        <v>1.1269773399217843E-4</v>
      </c>
      <c r="BF456" s="5">
        <f t="shared" si="665"/>
        <v>2.5767275231991416E-5</v>
      </c>
      <c r="BG456" s="5">
        <f t="shared" si="666"/>
        <v>3.9276298310622576E-6</v>
      </c>
      <c r="BH456" s="5">
        <f t="shared" si="667"/>
        <v>4.4900778073046704E-7</v>
      </c>
      <c r="BI456" s="5">
        <f t="shared" si="668"/>
        <v>4.1064559712231908E-8</v>
      </c>
      <c r="BJ456" s="8">
        <f t="shared" si="669"/>
        <v>0.17283817879509356</v>
      </c>
      <c r="BK456" s="8">
        <f t="shared" si="670"/>
        <v>0.36387724325821991</v>
      </c>
      <c r="BL456" s="8">
        <f t="shared" si="671"/>
        <v>0.42844433391290759</v>
      </c>
      <c r="BM456" s="8">
        <f t="shared" si="672"/>
        <v>0.16756497720271551</v>
      </c>
      <c r="BN456" s="8">
        <f t="shared" si="673"/>
        <v>0.83237480955000642</v>
      </c>
    </row>
    <row r="457" spans="1:66" x14ac:dyDescent="0.25">
      <c r="A457" t="s">
        <v>72</v>
      </c>
      <c r="B457" t="s">
        <v>90</v>
      </c>
      <c r="C457" t="s">
        <v>86</v>
      </c>
      <c r="D457" t="s">
        <v>543</v>
      </c>
      <c r="E457">
        <f>VLOOKUP(A457,home!$A$2:$E$405,3,FALSE)</f>
        <v>1.4148550724637701</v>
      </c>
      <c r="F457">
        <f>VLOOKUP(B457,home!$B$2:$E$405,3,FALSE)</f>
        <v>0.92</v>
      </c>
      <c r="G457">
        <f>VLOOKUP(C457,away!$B$2:$E$405,4,FALSE)</f>
        <v>0.89</v>
      </c>
      <c r="H457">
        <f>VLOOKUP(A457,away!$A$2:$E$405,3,FALSE)</f>
        <v>1.0942028985507199</v>
      </c>
      <c r="I457">
        <f>VLOOKUP(C457,away!$B$2:$E$405,3,FALSE)</f>
        <v>0.65</v>
      </c>
      <c r="J457">
        <f>VLOOKUP(B457,home!$B$2:$E$405,4,FALSE)</f>
        <v>1.07</v>
      </c>
      <c r="K457" s="3">
        <f t="shared" si="618"/>
        <v>1.1584833333333351</v>
      </c>
      <c r="L457" s="3">
        <f t="shared" si="619"/>
        <v>0.76101811594202584</v>
      </c>
      <c r="M457" s="5">
        <f t="shared" si="620"/>
        <v>0.14668007136037287</v>
      </c>
      <c r="N457" s="5">
        <f t="shared" si="621"/>
        <v>0.16992641800313624</v>
      </c>
      <c r="O457" s="5">
        <f t="shared" si="622"/>
        <v>0.11162619155291287</v>
      </c>
      <c r="P457" s="5">
        <f t="shared" si="623"/>
        <v>0.12931708247752388</v>
      </c>
      <c r="Q457" s="5">
        <f t="shared" si="624"/>
        <v>9.8428461574833453E-2</v>
      </c>
      <c r="R457" s="5">
        <f t="shared" si="625"/>
        <v>4.2474776992690706E-2</v>
      </c>
      <c r="S457" s="5">
        <f t="shared" si="626"/>
        <v>2.8502351521586075E-2</v>
      </c>
      <c r="T457" s="5">
        <f t="shared" si="627"/>
        <v>7.4905842382751844E-2</v>
      </c>
      <c r="U457" s="5">
        <f t="shared" si="628"/>
        <v>4.9206321233082391E-2</v>
      </c>
      <c r="V457" s="5">
        <f t="shared" si="629"/>
        <v>2.7920485632712826E-3</v>
      </c>
      <c r="W457" s="5">
        <f t="shared" si="630"/>
        <v>3.8009244086695045E-2</v>
      </c>
      <c r="X457" s="5">
        <f t="shared" si="631"/>
        <v>2.8925723323237253E-2</v>
      </c>
      <c r="Y457" s="5">
        <f t="shared" si="632"/>
        <v>1.1006499732855163E-2</v>
      </c>
      <c r="Z457" s="5">
        <f t="shared" si="633"/>
        <v>1.0774691587345066E-2</v>
      </c>
      <c r="AA457" s="5">
        <f t="shared" si="634"/>
        <v>1.2482300625746156E-2</v>
      </c>
      <c r="AB457" s="5">
        <f t="shared" si="635"/>
        <v>7.2302686182915913E-3</v>
      </c>
      <c r="AC457" s="5">
        <f t="shared" si="636"/>
        <v>1.5384655316038571E-4</v>
      </c>
      <c r="AD457" s="5">
        <f t="shared" si="637"/>
        <v>1.1008268946758706E-2</v>
      </c>
      <c r="AE457" s="5">
        <f t="shared" si="638"/>
        <v>8.3774920936454198E-3</v>
      </c>
      <c r="AF457" s="5">
        <f t="shared" si="639"/>
        <v>3.1877116247126269E-3</v>
      </c>
      <c r="AG457" s="5">
        <f t="shared" si="640"/>
        <v>8.0863543160176598E-4</v>
      </c>
      <c r="AH457" s="5">
        <f t="shared" si="641"/>
        <v>2.0499338729144342E-3</v>
      </c>
      <c r="AI457" s="5">
        <f t="shared" si="642"/>
        <v>2.3748142262068274E-3</v>
      </c>
      <c r="AJ457" s="5">
        <f t="shared" si="643"/>
        <v>1.3755913504117552E-3</v>
      </c>
      <c r="AK457" s="5">
        <f t="shared" si="644"/>
        <v>5.3119988430983781E-4</v>
      </c>
      <c r="AL457" s="5">
        <f t="shared" si="645"/>
        <v>5.4254097968210249E-6</v>
      </c>
      <c r="AM457" s="5">
        <f t="shared" si="646"/>
        <v>2.5505792207341721E-3</v>
      </c>
      <c r="AN457" s="5">
        <f t="shared" si="647"/>
        <v>1.9410369931240005E-3</v>
      </c>
      <c r="AO457" s="5">
        <f t="shared" si="648"/>
        <v>7.3858215774050078E-4</v>
      </c>
      <c r="AP457" s="5">
        <f t="shared" si="649"/>
        <v>1.8735813405069073E-4</v>
      </c>
      <c r="AQ457" s="5">
        <f t="shared" si="650"/>
        <v>3.5645733545417539E-5</v>
      </c>
      <c r="AR457" s="5">
        <f t="shared" si="651"/>
        <v>3.1200736275421658E-4</v>
      </c>
      <c r="AS457" s="5">
        <f t="shared" si="652"/>
        <v>3.6145532962804795E-4</v>
      </c>
      <c r="AT457" s="5">
        <f t="shared" si="653"/>
        <v>2.093699875593002E-4</v>
      </c>
      <c r="AU457" s="5">
        <f t="shared" si="654"/>
        <v>8.0850547029218987E-5</v>
      </c>
      <c r="AV457" s="5">
        <f t="shared" si="655"/>
        <v>2.341600280605829E-5</v>
      </c>
      <c r="AW457" s="5">
        <f t="shared" si="656"/>
        <v>1.3286629716235733E-7</v>
      </c>
      <c r="AX457" s="5">
        <f t="shared" si="657"/>
        <v>4.9246725292781109E-4</v>
      </c>
      <c r="AY457" s="5">
        <f t="shared" si="658"/>
        <v>3.7477650098626799E-4</v>
      </c>
      <c r="AZ457" s="5">
        <f t="shared" si="659"/>
        <v>1.426058533399572E-4</v>
      </c>
      <c r="BA457" s="5">
        <f t="shared" si="660"/>
        <v>3.6175212610359702E-5</v>
      </c>
      <c r="BB457" s="5">
        <f t="shared" si="661"/>
        <v>6.8824980361345375E-6</v>
      </c>
      <c r="BC457" s="5">
        <f t="shared" si="662"/>
        <v>1.0475411376867597E-6</v>
      </c>
      <c r="BD457" s="5">
        <f t="shared" si="663"/>
        <v>3.9573875893875674E-5</v>
      </c>
      <c r="BE457" s="5">
        <f t="shared" si="664"/>
        <v>4.5845675658456815E-5</v>
      </c>
      <c r="BF457" s="5">
        <f t="shared" si="665"/>
        <v>2.6555725577863999E-5</v>
      </c>
      <c r="BG457" s="5">
        <f t="shared" si="666"/>
        <v>1.0254788495509728E-5</v>
      </c>
      <c r="BH457" s="5">
        <f t="shared" si="667"/>
        <v>2.9700003897266111E-6</v>
      </c>
      <c r="BI457" s="5">
        <f t="shared" si="668"/>
        <v>6.881391902983574E-7</v>
      </c>
      <c r="BJ457" s="8">
        <f t="shared" si="669"/>
        <v>0.45109145429846037</v>
      </c>
      <c r="BK457" s="8">
        <f t="shared" si="670"/>
        <v>0.30782560238669759</v>
      </c>
      <c r="BL457" s="8">
        <f t="shared" si="671"/>
        <v>0.23046438579154915</v>
      </c>
      <c r="BM457" s="8">
        <f t="shared" si="672"/>
        <v>0.30132848846789312</v>
      </c>
      <c r="BN457" s="8">
        <f t="shared" si="673"/>
        <v>0.69845300196147009</v>
      </c>
    </row>
    <row r="458" spans="1:66" x14ac:dyDescent="0.25">
      <c r="A458" t="s">
        <v>72</v>
      </c>
      <c r="B458" t="s">
        <v>365</v>
      </c>
      <c r="C458" t="s">
        <v>103</v>
      </c>
      <c r="D458" t="s">
        <v>543</v>
      </c>
      <c r="E458">
        <f>VLOOKUP(A458,home!$A$2:$E$405,3,FALSE)</f>
        <v>1.4148550724637701</v>
      </c>
      <c r="F458">
        <f>VLOOKUP(B458,home!$B$2:$E$405,3,FALSE)</f>
        <v>0.92</v>
      </c>
      <c r="G458">
        <f>VLOOKUP(C458,away!$B$2:$E$405,4,FALSE)</f>
        <v>0.98</v>
      </c>
      <c r="H458">
        <f>VLOOKUP(A458,away!$A$2:$E$405,3,FALSE)</f>
        <v>1.0942028985507199</v>
      </c>
      <c r="I458">
        <f>VLOOKUP(C458,away!$B$2:$E$405,3,FALSE)</f>
        <v>0.77</v>
      </c>
      <c r="J458">
        <f>VLOOKUP(B458,home!$B$2:$E$405,4,FALSE)</f>
        <v>0.99</v>
      </c>
      <c r="K458" s="3">
        <f t="shared" si="618"/>
        <v>1.2756333333333352</v>
      </c>
      <c r="L458" s="3">
        <f t="shared" si="619"/>
        <v>0.83411086956521385</v>
      </c>
      <c r="M458" s="5">
        <f t="shared" si="620"/>
        <v>0.12126898272055019</v>
      </c>
      <c r="N458" s="5">
        <f t="shared" si="621"/>
        <v>0.15469475665775809</v>
      </c>
      <c r="O458" s="5">
        <f t="shared" si="622"/>
        <v>0.10115177662832701</v>
      </c>
      <c r="P458" s="5">
        <f t="shared" si="623"/>
        <v>0.12903257799298173</v>
      </c>
      <c r="Q458" s="5">
        <f t="shared" si="624"/>
        <v>9.8666894042262546E-2</v>
      </c>
      <c r="R458" s="5">
        <f t="shared" si="625"/>
        <v>4.2185898180760059E-2</v>
      </c>
      <c r="S458" s="5">
        <f t="shared" si="626"/>
        <v>3.432329893844635E-2</v>
      </c>
      <c r="T458" s="5">
        <f t="shared" si="627"/>
        <v>8.2299128786890427E-2</v>
      </c>
      <c r="U458" s="5">
        <f t="shared" si="628"/>
        <v>5.3813737915983637E-2</v>
      </c>
      <c r="V458" s="5">
        <f t="shared" si="629"/>
        <v>4.0578515332841177E-3</v>
      </c>
      <c r="W458" s="5">
        <f t="shared" si="630"/>
        <v>4.1954259645592795E-2</v>
      </c>
      <c r="X458" s="5">
        <f t="shared" si="631"/>
        <v>3.4994503994950167E-2</v>
      </c>
      <c r="Y458" s="5">
        <f t="shared" si="632"/>
        <v>1.4594648078615616E-2</v>
      </c>
      <c r="Z458" s="5">
        <f t="shared" si="633"/>
        <v>1.1729238738314451E-2</v>
      </c>
      <c r="AA458" s="5">
        <f t="shared" si="634"/>
        <v>1.4962207909218548E-2</v>
      </c>
      <c r="AB458" s="5">
        <f t="shared" si="635"/>
        <v>9.5431455746314234E-3</v>
      </c>
      <c r="AC458" s="5">
        <f t="shared" si="636"/>
        <v>2.6985210516432343E-4</v>
      </c>
      <c r="AD458" s="5">
        <f t="shared" si="637"/>
        <v>1.3379563019809934E-2</v>
      </c>
      <c r="AE458" s="5">
        <f t="shared" si="638"/>
        <v>1.1160038944856242E-2</v>
      </c>
      <c r="AF458" s="5">
        <f t="shared" si="639"/>
        <v>4.6543548943378463E-3</v>
      </c>
      <c r="AG458" s="5">
        <f t="shared" si="640"/>
        <v>1.2940826693937503E-3</v>
      </c>
      <c r="AH458" s="5">
        <f t="shared" si="641"/>
        <v>2.445871380838364E-3</v>
      </c>
      <c r="AI458" s="5">
        <f t="shared" si="642"/>
        <v>3.1200350624434499E-3</v>
      </c>
      <c r="AJ458" s="5">
        <f t="shared" si="643"/>
        <v>1.9900103634108092E-3</v>
      </c>
      <c r="AK458" s="5">
        <f t="shared" si="644"/>
        <v>8.4617451774853761E-4</v>
      </c>
      <c r="AL458" s="5">
        <f t="shared" si="645"/>
        <v>1.1485117471933854E-5</v>
      </c>
      <c r="AM458" s="5">
        <f t="shared" si="646"/>
        <v>3.4134833147007144E-3</v>
      </c>
      <c r="AN458" s="5">
        <f t="shared" si="647"/>
        <v>2.8472235358713615E-3</v>
      </c>
      <c r="AO458" s="5">
        <f t="shared" si="648"/>
        <v>1.187450049676102E-3</v>
      </c>
      <c r="AP458" s="5">
        <f t="shared" si="649"/>
        <v>3.3015499783353003E-4</v>
      </c>
      <c r="AQ458" s="5">
        <f t="shared" si="650"/>
        <v>6.8846468083556735E-5</v>
      </c>
      <c r="AR458" s="5">
        <f t="shared" si="651"/>
        <v>4.080255808631517E-4</v>
      </c>
      <c r="AS458" s="5">
        <f t="shared" si="652"/>
        <v>5.2049103180173257E-4</v>
      </c>
      <c r="AT458" s="5">
        <f t="shared" si="653"/>
        <v>3.3197785493367557E-4</v>
      </c>
      <c r="AU458" s="5">
        <f t="shared" si="654"/>
        <v>1.4116067256063168E-4</v>
      </c>
      <c r="AV458" s="5">
        <f t="shared" si="655"/>
        <v>4.501731481852349E-5</v>
      </c>
      <c r="AW458" s="5">
        <f t="shared" si="656"/>
        <v>3.394552897363816E-7</v>
      </c>
      <c r="AX458" s="5">
        <f t="shared" si="657"/>
        <v>7.2572551650156589E-4</v>
      </c>
      <c r="AY458" s="5">
        <f t="shared" si="658"/>
        <v>6.0533554163478512E-4</v>
      </c>
      <c r="AZ458" s="5">
        <f t="shared" si="659"/>
        <v>2.5245847750586016E-4</v>
      </c>
      <c r="BA458" s="5">
        <f t="shared" si="660"/>
        <v>7.0192786733841019E-5</v>
      </c>
      <c r="BB458" s="5">
        <f t="shared" si="661"/>
        <v>1.463714159494243E-5</v>
      </c>
      <c r="BC458" s="5">
        <f t="shared" si="662"/>
        <v>2.4417997807413191E-6</v>
      </c>
      <c r="BD458" s="5">
        <f t="shared" si="663"/>
        <v>5.6723095343102478E-5</v>
      </c>
      <c r="BE458" s="5">
        <f t="shared" si="664"/>
        <v>7.2357871189506411E-5</v>
      </c>
      <c r="BF458" s="5">
        <f t="shared" si="665"/>
        <v>4.6151056209187077E-5</v>
      </c>
      <c r="BG458" s="5">
        <f t="shared" si="666"/>
        <v>1.9623941889659815E-5</v>
      </c>
      <c r="BH458" s="5">
        <f t="shared" si="667"/>
        <v>6.258238601461601E-6</v>
      </c>
      <c r="BI458" s="5">
        <f t="shared" si="668"/>
        <v>1.5966435535955626E-6</v>
      </c>
      <c r="BJ458" s="8">
        <f t="shared" si="669"/>
        <v>0.46721018036438439</v>
      </c>
      <c r="BK458" s="8">
        <f t="shared" si="670"/>
        <v>0.28956938394953347</v>
      </c>
      <c r="BL458" s="8">
        <f t="shared" si="671"/>
        <v>0.23170824083512603</v>
      </c>
      <c r="BM458" s="8">
        <f t="shared" si="672"/>
        <v>0.35261116157837363</v>
      </c>
      <c r="BN458" s="8">
        <f t="shared" si="673"/>
        <v>0.64700088622263963</v>
      </c>
    </row>
    <row r="459" spans="1:66" x14ac:dyDescent="0.25">
      <c r="A459" t="s">
        <v>91</v>
      </c>
      <c r="B459" t="s">
        <v>89</v>
      </c>
      <c r="C459" t="s">
        <v>96</v>
      </c>
      <c r="D459" t="s">
        <v>543</v>
      </c>
      <c r="E459">
        <f>VLOOKUP(A459,home!$A$2:$E$405,3,FALSE)</f>
        <v>1.5</v>
      </c>
      <c r="F459">
        <f>VLOOKUP(B459,home!$B$2:$E$405,3,FALSE)</f>
        <v>0.55000000000000004</v>
      </c>
      <c r="G459">
        <f>VLOOKUP(C459,away!$B$2:$E$405,4,FALSE)</f>
        <v>0.93</v>
      </c>
      <c r="H459">
        <f>VLOOKUP(A459,away!$A$2:$E$405,3,FALSE)</f>
        <v>1.1974637681159399</v>
      </c>
      <c r="I459">
        <f>VLOOKUP(C459,away!$B$2:$E$405,3,FALSE)</f>
        <v>1.06</v>
      </c>
      <c r="J459">
        <f>VLOOKUP(B459,home!$B$2:$E$405,4,FALSE)</f>
        <v>1.1499999999999999</v>
      </c>
      <c r="K459" s="3">
        <f t="shared" si="618"/>
        <v>0.7672500000000001</v>
      </c>
      <c r="L459" s="3">
        <f t="shared" si="619"/>
        <v>1.4597083333333307</v>
      </c>
      <c r="M459" s="5">
        <f t="shared" si="620"/>
        <v>0.10785599369449286</v>
      </c>
      <c r="N459" s="5">
        <f t="shared" si="621"/>
        <v>8.275251116209964E-2</v>
      </c>
      <c r="O459" s="5">
        <f t="shared" si="622"/>
        <v>0.15743829279579838</v>
      </c>
      <c r="P459" s="5">
        <f t="shared" si="623"/>
        <v>0.12079453014757631</v>
      </c>
      <c r="Q459" s="5">
        <f t="shared" si="624"/>
        <v>3.1745932094560482E-2</v>
      </c>
      <c r="R459" s="5">
        <f t="shared" si="625"/>
        <v>0.11490699398989992</v>
      </c>
      <c r="S459" s="5">
        <f t="shared" si="626"/>
        <v>3.3821297300603251E-2</v>
      </c>
      <c r="T459" s="5">
        <f t="shared" si="627"/>
        <v>4.6339801627863969E-2</v>
      </c>
      <c r="U459" s="5">
        <f t="shared" si="628"/>
        <v>8.8162391138750726E-2</v>
      </c>
      <c r="V459" s="5">
        <f t="shared" si="629"/>
        <v>4.2087268160544032E-3</v>
      </c>
      <c r="W459" s="5">
        <f t="shared" si="630"/>
        <v>8.1190221331838442E-3</v>
      </c>
      <c r="X459" s="5">
        <f t="shared" si="631"/>
        <v>1.1851404266326212E-2</v>
      </c>
      <c r="Y459" s="5">
        <f t="shared" si="632"/>
        <v>8.6497967846292812E-3</v>
      </c>
      <c r="Z459" s="5">
        <f t="shared" si="633"/>
        <v>5.5910232228446613E-2</v>
      </c>
      <c r="AA459" s="5">
        <f t="shared" si="634"/>
        <v>4.2897125677275667E-2</v>
      </c>
      <c r="AB459" s="5">
        <f t="shared" si="635"/>
        <v>1.6456409837944878E-2</v>
      </c>
      <c r="AC459" s="5">
        <f t="shared" si="636"/>
        <v>2.9460067589338071E-4</v>
      </c>
      <c r="AD459" s="5">
        <f t="shared" si="637"/>
        <v>1.5573299329213262E-3</v>
      </c>
      <c r="AE459" s="5">
        <f t="shared" si="638"/>
        <v>2.2732474808346967E-3</v>
      </c>
      <c r="AF459" s="5">
        <f t="shared" si="639"/>
        <v>1.6591391457517043E-3</v>
      </c>
      <c r="AG459" s="5">
        <f t="shared" si="640"/>
        <v>8.072864124044353E-4</v>
      </c>
      <c r="AH459" s="5">
        <f t="shared" si="641"/>
        <v>2.0403157975616332E-2</v>
      </c>
      <c r="AI459" s="5">
        <f t="shared" si="642"/>
        <v>1.565432295679163E-2</v>
      </c>
      <c r="AJ459" s="5">
        <f t="shared" si="643"/>
        <v>6.0053896442991903E-3</v>
      </c>
      <c r="AK459" s="5">
        <f t="shared" si="644"/>
        <v>1.535878401529518E-3</v>
      </c>
      <c r="AL459" s="5">
        <f t="shared" si="645"/>
        <v>1.3197653280724937E-5</v>
      </c>
      <c r="AM459" s="5">
        <f t="shared" si="646"/>
        <v>2.389722782067776E-4</v>
      </c>
      <c r="AN459" s="5">
        <f t="shared" si="647"/>
        <v>3.4882982593408435E-4</v>
      </c>
      <c r="AO459" s="5">
        <f t="shared" si="648"/>
        <v>2.5459490191559914E-4</v>
      </c>
      <c r="AP459" s="5">
        <f t="shared" si="649"/>
        <v>1.2387809998346065E-4</v>
      </c>
      <c r="AQ459" s="5">
        <f t="shared" si="650"/>
        <v>4.5206473715839288E-5</v>
      </c>
      <c r="AR459" s="5">
        <f t="shared" si="651"/>
        <v>5.9565319446647051E-3</v>
      </c>
      <c r="AS459" s="5">
        <f t="shared" si="652"/>
        <v>4.5701491345439948E-3</v>
      </c>
      <c r="AT459" s="5">
        <f t="shared" si="653"/>
        <v>1.7532234617394402E-3</v>
      </c>
      <c r="AU459" s="5">
        <f t="shared" si="654"/>
        <v>4.4838690033986191E-4</v>
      </c>
      <c r="AV459" s="5">
        <f t="shared" si="655"/>
        <v>8.600621232143977E-5</v>
      </c>
      <c r="AW459" s="5">
        <f t="shared" si="656"/>
        <v>4.1057944035890532E-7</v>
      </c>
      <c r="AX459" s="5">
        <f t="shared" si="657"/>
        <v>3.0558580075691672E-5</v>
      </c>
      <c r="AY459" s="5">
        <f t="shared" si="658"/>
        <v>4.4606613991321015E-5</v>
      </c>
      <c r="AZ459" s="5">
        <f t="shared" si="659"/>
        <v>3.2556323082457222E-5</v>
      </c>
      <c r="BA459" s="5">
        <f t="shared" si="660"/>
        <v>1.5840912035385024E-5</v>
      </c>
      <c r="BB459" s="5">
        <f t="shared" si="661"/>
        <v>5.7807778264129459E-6</v>
      </c>
      <c r="BC459" s="5">
        <f t="shared" si="662"/>
        <v>1.6876499132727006E-6</v>
      </c>
      <c r="BD459" s="5">
        <f t="shared" si="663"/>
        <v>1.4491332195655422E-3</v>
      </c>
      <c r="BE459" s="5">
        <f t="shared" si="664"/>
        <v>1.1118474627116622E-3</v>
      </c>
      <c r="BF459" s="5">
        <f t="shared" si="665"/>
        <v>4.2653248288276147E-4</v>
      </c>
      <c r="BG459" s="5">
        <f t="shared" si="666"/>
        <v>1.0908568249726625E-4</v>
      </c>
      <c r="BH459" s="5">
        <f t="shared" si="667"/>
        <v>2.0923997474006888E-5</v>
      </c>
      <c r="BI459" s="5">
        <f t="shared" si="668"/>
        <v>3.2107874123863579E-6</v>
      </c>
      <c r="BJ459" s="8">
        <f t="shared" si="669"/>
        <v>0.1968979834772559</v>
      </c>
      <c r="BK459" s="8">
        <f t="shared" si="670"/>
        <v>0.26703295290189222</v>
      </c>
      <c r="BL459" s="8">
        <f t="shared" si="671"/>
        <v>0.47939499370405941</v>
      </c>
      <c r="BM459" s="8">
        <f t="shared" si="672"/>
        <v>0.38369771239267569</v>
      </c>
      <c r="BN459" s="8">
        <f t="shared" si="673"/>
        <v>0.61549425388442758</v>
      </c>
    </row>
    <row r="460" spans="1:66" x14ac:dyDescent="0.25">
      <c r="A460" t="s">
        <v>91</v>
      </c>
      <c r="B460" t="s">
        <v>117</v>
      </c>
      <c r="C460" t="s">
        <v>129</v>
      </c>
      <c r="D460" t="s">
        <v>543</v>
      </c>
      <c r="E460">
        <f>VLOOKUP(A460,home!$A$2:$E$405,3,FALSE)</f>
        <v>1.5</v>
      </c>
      <c r="F460">
        <f>VLOOKUP(B460,home!$B$2:$E$405,3,FALSE)</f>
        <v>1.3</v>
      </c>
      <c r="G460">
        <f>VLOOKUP(C460,away!$B$2:$E$405,4,FALSE)</f>
        <v>1.54</v>
      </c>
      <c r="H460">
        <f>VLOOKUP(A460,away!$A$2:$E$405,3,FALSE)</f>
        <v>1.1974637681159399</v>
      </c>
      <c r="I460">
        <f>VLOOKUP(C460,away!$B$2:$E$405,3,FALSE)</f>
        <v>0.7</v>
      </c>
      <c r="J460">
        <f>VLOOKUP(B460,home!$B$2:$E$405,4,FALSE)</f>
        <v>0.94</v>
      </c>
      <c r="K460" s="3">
        <f t="shared" si="618"/>
        <v>3.0030000000000006</v>
      </c>
      <c r="L460" s="3">
        <f t="shared" si="619"/>
        <v>0.78793115942028835</v>
      </c>
      <c r="M460" s="5">
        <f t="shared" si="620"/>
        <v>2.2574571536408461E-2</v>
      </c>
      <c r="N460" s="5">
        <f t="shared" si="621"/>
        <v>6.7791438323834635E-2</v>
      </c>
      <c r="O460" s="5">
        <f t="shared" si="622"/>
        <v>1.7787208324098563E-2</v>
      </c>
      <c r="P460" s="5">
        <f t="shared" si="623"/>
        <v>5.3414986597267997E-2</v>
      </c>
      <c r="Q460" s="5">
        <f t="shared" si="624"/>
        <v>0.10178884464323773</v>
      </c>
      <c r="R460" s="5">
        <f t="shared" si="625"/>
        <v>7.007547838828591E-3</v>
      </c>
      <c r="S460" s="5">
        <f t="shared" si="626"/>
        <v>3.1597064739243411E-2</v>
      </c>
      <c r="T460" s="5">
        <f t="shared" si="627"/>
        <v>8.0202602375797918E-2</v>
      </c>
      <c r="U460" s="5">
        <f t="shared" si="628"/>
        <v>2.1043666160002264E-2</v>
      </c>
      <c r="V460" s="5">
        <f t="shared" si="629"/>
        <v>8.3070693887080799E-3</v>
      </c>
      <c r="W460" s="5">
        <f t="shared" si="630"/>
        <v>0.10189063348788098</v>
      </c>
      <c r="X460" s="5">
        <f t="shared" si="631"/>
        <v>8.0282804978173736E-2</v>
      </c>
      <c r="Y460" s="5">
        <f t="shared" si="632"/>
        <v>3.1628661803982654E-2</v>
      </c>
      <c r="Z460" s="5">
        <f t="shared" si="633"/>
        <v>1.8404884311137824E-3</v>
      </c>
      <c r="AA460" s="5">
        <f t="shared" si="634"/>
        <v>5.52698675863469E-3</v>
      </c>
      <c r="AB460" s="5">
        <f t="shared" si="635"/>
        <v>8.2987706180899894E-3</v>
      </c>
      <c r="AC460" s="5">
        <f t="shared" si="636"/>
        <v>1.2284895400583205E-3</v>
      </c>
      <c r="AD460" s="5">
        <f t="shared" si="637"/>
        <v>7.6494393091026666E-2</v>
      </c>
      <c r="AE460" s="5">
        <f t="shared" si="638"/>
        <v>6.0272315837363949E-2</v>
      </c>
      <c r="AF460" s="5">
        <f t="shared" si="639"/>
        <v>2.3745217849339986E-2</v>
      </c>
      <c r="AG460" s="5">
        <f t="shared" si="640"/>
        <v>6.2365323435725935E-3</v>
      </c>
      <c r="AH460" s="5">
        <f t="shared" si="641"/>
        <v>3.6254454585677749E-4</v>
      </c>
      <c r="AI460" s="5">
        <f t="shared" si="642"/>
        <v>1.0887212712079031E-3</v>
      </c>
      <c r="AJ460" s="5">
        <f t="shared" si="643"/>
        <v>1.6347149887186671E-3</v>
      </c>
      <c r="AK460" s="5">
        <f t="shared" si="644"/>
        <v>1.636349703707386E-3</v>
      </c>
      <c r="AL460" s="5">
        <f t="shared" si="645"/>
        <v>1.1627197833857798E-4</v>
      </c>
      <c r="AM460" s="5">
        <f t="shared" si="646"/>
        <v>4.594253249047061E-2</v>
      </c>
      <c r="AN460" s="5">
        <f t="shared" si="647"/>
        <v>3.6199552891920776E-2</v>
      </c>
      <c r="AO460" s="5">
        <f t="shared" si="648"/>
        <v>1.4261377840313593E-2</v>
      </c>
      <c r="AP460" s="5">
        <f t="shared" si="649"/>
        <v>3.7456613255496991E-3</v>
      </c>
      <c r="AQ460" s="5">
        <f t="shared" si="650"/>
        <v>7.3783081775902714E-4</v>
      </c>
      <c r="AR460" s="5">
        <f t="shared" si="651"/>
        <v>5.7132028871686544E-5</v>
      </c>
      <c r="AS460" s="5">
        <f t="shared" si="652"/>
        <v>1.7156748270167474E-4</v>
      </c>
      <c r="AT460" s="5">
        <f t="shared" si="653"/>
        <v>2.5760857527656471E-4</v>
      </c>
      <c r="AU460" s="5">
        <f t="shared" si="654"/>
        <v>2.5786618385184129E-4</v>
      </c>
      <c r="AV460" s="5">
        <f t="shared" si="655"/>
        <v>1.935930375267699E-4</v>
      </c>
      <c r="AW460" s="5">
        <f t="shared" si="656"/>
        <v>7.6421607512589048E-6</v>
      </c>
      <c r="AX460" s="5">
        <f t="shared" si="657"/>
        <v>2.2994237511480563E-2</v>
      </c>
      <c r="AY460" s="5">
        <f t="shared" si="658"/>
        <v>1.8117876222406369E-2</v>
      </c>
      <c r="AZ460" s="5">
        <f t="shared" si="659"/>
        <v>7.1378196090769609E-3</v>
      </c>
      <c r="BA460" s="5">
        <f t="shared" si="660"/>
        <v>1.8747034934376264E-3</v>
      </c>
      <c r="BB460" s="5">
        <f t="shared" si="661"/>
        <v>3.6928432428839344E-4</v>
      </c>
      <c r="BC460" s="5">
        <f t="shared" si="662"/>
        <v>5.8194125158458344E-5</v>
      </c>
      <c r="BD460" s="5">
        <f t="shared" si="663"/>
        <v>7.5026842914835568E-6</v>
      </c>
      <c r="BE460" s="5">
        <f t="shared" si="664"/>
        <v>2.2530560927325126E-5</v>
      </c>
      <c r="BF460" s="5">
        <f t="shared" si="665"/>
        <v>3.3829637232378692E-5</v>
      </c>
      <c r="BG460" s="5">
        <f t="shared" si="666"/>
        <v>3.386346686961107E-5</v>
      </c>
      <c r="BH460" s="5">
        <f t="shared" si="667"/>
        <v>2.5422997752360521E-5</v>
      </c>
      <c r="BI460" s="5">
        <f t="shared" si="668"/>
        <v>1.5269052450067726E-5</v>
      </c>
      <c r="BJ460" s="8">
        <f t="shared" si="669"/>
        <v>0.78177251538607295</v>
      </c>
      <c r="BK460" s="8">
        <f t="shared" si="670"/>
        <v>0.13535633000243122</v>
      </c>
      <c r="BL460" s="8">
        <f t="shared" si="671"/>
        <v>6.5462695916896588E-2</v>
      </c>
      <c r="BM460" s="8">
        <f t="shared" si="672"/>
        <v>0.69595719841118353</v>
      </c>
      <c r="BN460" s="8">
        <f t="shared" si="673"/>
        <v>0.27036459726367595</v>
      </c>
    </row>
    <row r="461" spans="1:66" x14ac:dyDescent="0.25">
      <c r="A461" t="s">
        <v>91</v>
      </c>
      <c r="B461" t="s">
        <v>98</v>
      </c>
      <c r="C461" t="s">
        <v>99</v>
      </c>
      <c r="D461" t="s">
        <v>543</v>
      </c>
      <c r="E461">
        <f>VLOOKUP(A461,home!$A$2:$E$405,3,FALSE)</f>
        <v>1.5</v>
      </c>
      <c r="F461">
        <f>VLOOKUP(B461,home!$B$2:$E$405,3,FALSE)</f>
        <v>0.99</v>
      </c>
      <c r="G461">
        <f>VLOOKUP(C461,away!$B$2:$E$405,4,FALSE)</f>
        <v>0.7</v>
      </c>
      <c r="H461">
        <f>VLOOKUP(A461,away!$A$2:$E$405,3,FALSE)</f>
        <v>1.1974637681159399</v>
      </c>
      <c r="I461">
        <f>VLOOKUP(C461,away!$B$2:$E$405,3,FALSE)</f>
        <v>0.84</v>
      </c>
      <c r="J461">
        <f>VLOOKUP(B461,home!$B$2:$E$405,4,FALSE)</f>
        <v>0.94</v>
      </c>
      <c r="K461" s="3">
        <f t="shared" si="618"/>
        <v>1.0394999999999999</v>
      </c>
      <c r="L461" s="3">
        <f t="shared" si="619"/>
        <v>0.94551739130434609</v>
      </c>
      <c r="M461" s="5">
        <f t="shared" si="620"/>
        <v>0.13737822490965867</v>
      </c>
      <c r="N461" s="5">
        <f t="shared" si="621"/>
        <v>0.14280466479359016</v>
      </c>
      <c r="O461" s="5">
        <f t="shared" si="622"/>
        <v>0.12989350083860224</v>
      </c>
      <c r="P461" s="5">
        <f t="shared" si="623"/>
        <v>0.13502429412172698</v>
      </c>
      <c r="Q461" s="5">
        <f t="shared" si="624"/>
        <v>7.422272452646847E-2</v>
      </c>
      <c r="R461" s="5">
        <f t="shared" si="625"/>
        <v>6.1408282030152021E-2</v>
      </c>
      <c r="S461" s="5">
        <f t="shared" si="626"/>
        <v>3.3177674291285771E-2</v>
      </c>
      <c r="T461" s="5">
        <f t="shared" si="627"/>
        <v>7.0178876869767579E-2</v>
      </c>
      <c r="U461" s="5">
        <f t="shared" si="628"/>
        <v>6.3833909170343012E-2</v>
      </c>
      <c r="V461" s="5">
        <f t="shared" si="629"/>
        <v>3.6232428592485283E-3</v>
      </c>
      <c r="W461" s="5">
        <f t="shared" si="630"/>
        <v>2.5718174048421329E-2</v>
      </c>
      <c r="X461" s="5">
        <f t="shared" si="631"/>
        <v>2.4316980835374469E-2</v>
      </c>
      <c r="Y461" s="5">
        <f t="shared" si="632"/>
        <v>1.1496064141930521E-2</v>
      </c>
      <c r="Z461" s="5">
        <f t="shared" si="633"/>
        <v>1.9354199543210302E-2</v>
      </c>
      <c r="AA461" s="5">
        <f t="shared" si="634"/>
        <v>2.0118690425167104E-2</v>
      </c>
      <c r="AB461" s="5">
        <f t="shared" si="635"/>
        <v>1.04566893484806E-2</v>
      </c>
      <c r="AC461" s="5">
        <f t="shared" si="636"/>
        <v>2.2257248638900921E-4</v>
      </c>
      <c r="AD461" s="5">
        <f t="shared" si="637"/>
        <v>6.6835104808334904E-3</v>
      </c>
      <c r="AE461" s="5">
        <f t="shared" si="638"/>
        <v>6.3193753945929377E-3</v>
      </c>
      <c r="AF461" s="5">
        <f t="shared" si="639"/>
        <v>2.9875396688841933E-3</v>
      </c>
      <c r="AG461" s="5">
        <f t="shared" si="640"/>
        <v>9.4159023804721092E-4</v>
      </c>
      <c r="AH461" s="5">
        <f t="shared" si="641"/>
        <v>4.5749330657199917E-3</v>
      </c>
      <c r="AI461" s="5">
        <f t="shared" si="642"/>
        <v>4.75564292181593E-3</v>
      </c>
      <c r="AJ461" s="5">
        <f t="shared" si="643"/>
        <v>2.471745408613829E-3</v>
      </c>
      <c r="AK461" s="5">
        <f t="shared" si="644"/>
        <v>8.5645978408469188E-4</v>
      </c>
      <c r="AL461" s="5">
        <f t="shared" si="645"/>
        <v>8.7503511958628464E-6</v>
      </c>
      <c r="AM461" s="5">
        <f t="shared" si="646"/>
        <v>1.3895018289652827E-3</v>
      </c>
      <c r="AN461" s="5">
        <f t="shared" si="647"/>
        <v>1.3137981445358719E-3</v>
      </c>
      <c r="AO461" s="5">
        <f t="shared" si="648"/>
        <v>6.2110949716102383E-4</v>
      </c>
      <c r="AP461" s="5">
        <f t="shared" si="649"/>
        <v>1.9575661049001518E-4</v>
      </c>
      <c r="AQ461" s="5">
        <f t="shared" si="650"/>
        <v>4.6272819920275019E-5</v>
      </c>
      <c r="AR461" s="5">
        <f t="shared" si="651"/>
        <v>8.6513575553831253E-4</v>
      </c>
      <c r="AS461" s="5">
        <f t="shared" si="652"/>
        <v>8.9930861788207561E-4</v>
      </c>
      <c r="AT461" s="5">
        <f t="shared" si="653"/>
        <v>4.6741565414420869E-4</v>
      </c>
      <c r="AU461" s="5">
        <f t="shared" si="654"/>
        <v>1.6195952416096833E-4</v>
      </c>
      <c r="AV461" s="5">
        <f t="shared" si="655"/>
        <v>4.2089231341331626E-5</v>
      </c>
      <c r="AW461" s="5">
        <f t="shared" si="656"/>
        <v>2.389004666811002E-7</v>
      </c>
      <c r="AX461" s="5">
        <f t="shared" si="657"/>
        <v>2.4073119186823516E-4</v>
      </c>
      <c r="AY461" s="5">
        <f t="shared" si="658"/>
        <v>2.2761552854083975E-4</v>
      </c>
      <c r="AZ461" s="5">
        <f t="shared" si="659"/>
        <v>1.0760722038314735E-4</v>
      </c>
      <c r="BA461" s="5">
        <f t="shared" si="660"/>
        <v>3.3914832767395116E-5</v>
      </c>
      <c r="BB461" s="5">
        <f t="shared" si="661"/>
        <v>8.0167660511876456E-6</v>
      </c>
      <c r="BC461" s="5">
        <f t="shared" si="662"/>
        <v>1.5159983446832376E-6</v>
      </c>
      <c r="BD461" s="5">
        <f t="shared" si="663"/>
        <v>1.3633348378344989E-4</v>
      </c>
      <c r="BE461" s="5">
        <f t="shared" si="664"/>
        <v>1.4171865639289613E-4</v>
      </c>
      <c r="BF461" s="5">
        <f t="shared" si="665"/>
        <v>7.3658271660207735E-5</v>
      </c>
      <c r="BG461" s="5">
        <f t="shared" si="666"/>
        <v>2.5522591130261986E-5</v>
      </c>
      <c r="BH461" s="5">
        <f t="shared" si="667"/>
        <v>6.6326833699768308E-6</v>
      </c>
      <c r="BI461" s="5">
        <f t="shared" si="668"/>
        <v>1.3789348726181832E-6</v>
      </c>
      <c r="BJ461" s="8">
        <f t="shared" si="669"/>
        <v>0.36985534143693827</v>
      </c>
      <c r="BK461" s="8">
        <f t="shared" si="670"/>
        <v>0.30966237454804568</v>
      </c>
      <c r="BL461" s="8">
        <f t="shared" si="671"/>
        <v>0.30119100639725577</v>
      </c>
      <c r="BM461" s="8">
        <f t="shared" si="672"/>
        <v>0.3191038540771774</v>
      </c>
      <c r="BN461" s="8">
        <f t="shared" si="673"/>
        <v>0.68073169122019861</v>
      </c>
    </row>
    <row r="462" spans="1:66" s="14" customFormat="1" x14ac:dyDescent="0.25">
      <c r="A462" t="s">
        <v>91</v>
      </c>
      <c r="B462" t="s">
        <v>97</v>
      </c>
      <c r="C462" t="s">
        <v>108</v>
      </c>
      <c r="D462" t="s">
        <v>543</v>
      </c>
      <c r="E462">
        <f>VLOOKUP(A462,home!$A$2:$E$405,3,FALSE)</f>
        <v>1.5</v>
      </c>
      <c r="F462">
        <f>VLOOKUP(B462,home!$B$2:$E$405,3,FALSE)</f>
        <v>0.93</v>
      </c>
      <c r="G462">
        <f>VLOOKUP(C462,away!$B$2:$E$405,4,FALSE)</f>
        <v>0.84</v>
      </c>
      <c r="H462">
        <f>VLOOKUP(A462,away!$A$2:$E$405,3,FALSE)</f>
        <v>1.1974637681159399</v>
      </c>
      <c r="I462">
        <f>VLOOKUP(C462,away!$B$2:$E$405,3,FALSE)</f>
        <v>1.04</v>
      </c>
      <c r="J462">
        <f>VLOOKUP(B462,home!$B$2:$E$405,4,FALSE)</f>
        <v>1.02</v>
      </c>
      <c r="K462" s="3">
        <f t="shared" si="618"/>
        <v>1.1718</v>
      </c>
      <c r="L462" s="3">
        <f t="shared" si="619"/>
        <v>1.2702695652173892</v>
      </c>
      <c r="M462" s="5">
        <f t="shared" si="620"/>
        <v>8.6980652926105947E-2</v>
      </c>
      <c r="N462" s="5">
        <f t="shared" si="621"/>
        <v>0.10192392909881093</v>
      </c>
      <c r="O462" s="5">
        <f t="shared" si="622"/>
        <v>0.11048887617476923</v>
      </c>
      <c r="P462" s="5">
        <f t="shared" si="623"/>
        <v>0.12947086510159456</v>
      </c>
      <c r="Q462" s="5">
        <f t="shared" si="624"/>
        <v>5.9717230058993341E-2</v>
      </c>
      <c r="R462" s="5">
        <f t="shared" si="625"/>
        <v>7.0175328349941044E-2</v>
      </c>
      <c r="S462" s="5">
        <f t="shared" si="626"/>
        <v>4.8179406414654055E-2</v>
      </c>
      <c r="T462" s="5">
        <f t="shared" si="627"/>
        <v>7.5856979863024268E-2</v>
      </c>
      <c r="U462" s="5">
        <f t="shared" si="628"/>
        <v>8.2231449760460901E-2</v>
      </c>
      <c r="V462" s="5">
        <f t="shared" si="629"/>
        <v>7.9683485397684349E-3</v>
      </c>
      <c r="W462" s="5">
        <f t="shared" si="630"/>
        <v>2.3325550061042786E-2</v>
      </c>
      <c r="X462" s="5">
        <f t="shared" si="631"/>
        <v>2.9629736334497263E-2</v>
      </c>
      <c r="Y462" s="5">
        <f t="shared" si="632"/>
        <v>1.8818876145563861E-2</v>
      </c>
      <c r="Z462" s="5">
        <f t="shared" si="633"/>
        <v>2.9713861277355709E-2</v>
      </c>
      <c r="AA462" s="5">
        <f t="shared" si="634"/>
        <v>3.4818702644805417E-2</v>
      </c>
      <c r="AB462" s="5">
        <f t="shared" si="635"/>
        <v>2.0400277879591498E-2</v>
      </c>
      <c r="AC462" s="5">
        <f t="shared" si="636"/>
        <v>7.4130635963903498E-4</v>
      </c>
      <c r="AD462" s="5">
        <f t="shared" si="637"/>
        <v>6.8332198903824862E-3</v>
      </c>
      <c r="AE462" s="5">
        <f t="shared" si="638"/>
        <v>8.6800312591909772E-3</v>
      </c>
      <c r="AF462" s="5">
        <f t="shared" si="639"/>
        <v>5.5129897668429358E-3</v>
      </c>
      <c r="AG462" s="5">
        <f t="shared" si="640"/>
        <v>2.3343277047251638E-3</v>
      </c>
      <c r="AH462" s="5">
        <f t="shared" si="641"/>
        <v>9.4361534114291139E-3</v>
      </c>
      <c r="AI462" s="5">
        <f t="shared" si="642"/>
        <v>1.1057284567512635E-2</v>
      </c>
      <c r="AJ462" s="5">
        <f t="shared" si="643"/>
        <v>6.4784630281056535E-3</v>
      </c>
      <c r="AK462" s="5">
        <f t="shared" si="644"/>
        <v>2.5304876587780669E-3</v>
      </c>
      <c r="AL462" s="5">
        <f t="shared" si="645"/>
        <v>4.4137436296008024E-5</v>
      </c>
      <c r="AM462" s="5">
        <f t="shared" si="646"/>
        <v>1.6014334135100393E-3</v>
      </c>
      <c r="AN462" s="5">
        <f t="shared" si="647"/>
        <v>2.0342521259039971E-3</v>
      </c>
      <c r="AO462" s="5">
        <f t="shared" si="648"/>
        <v>1.2920242817573103E-3</v>
      </c>
      <c r="AP462" s="5">
        <f t="shared" si="649"/>
        <v>5.4707304087938931E-4</v>
      </c>
      <c r="AQ462" s="5">
        <f t="shared" si="650"/>
        <v>1.7373255844500422E-4</v>
      </c>
      <c r="AR462" s="5">
        <f t="shared" si="651"/>
        <v>2.3972916982521282E-3</v>
      </c>
      <c r="AS462" s="5">
        <f t="shared" si="652"/>
        <v>2.8091464120118433E-3</v>
      </c>
      <c r="AT462" s="5">
        <f t="shared" si="653"/>
        <v>1.6458788827977396E-3</v>
      </c>
      <c r="AU462" s="5">
        <f t="shared" si="654"/>
        <v>6.4288029162079671E-4</v>
      </c>
      <c r="AV462" s="5">
        <f t="shared" si="655"/>
        <v>1.8833178143031246E-4</v>
      </c>
      <c r="AW462" s="5">
        <f t="shared" si="656"/>
        <v>1.8249626875407361E-6</v>
      </c>
      <c r="AX462" s="5">
        <f t="shared" si="657"/>
        <v>3.1275994565851045E-4</v>
      </c>
      <c r="AY462" s="5">
        <f t="shared" si="658"/>
        <v>3.9728944018905036E-4</v>
      </c>
      <c r="AZ462" s="5">
        <f t="shared" si="659"/>
        <v>2.5233234222720249E-4</v>
      </c>
      <c r="BA462" s="5">
        <f t="shared" si="660"/>
        <v>1.0684336488374466E-4</v>
      </c>
      <c r="BB462" s="5">
        <f t="shared" si="661"/>
        <v>3.39299686643093E-5</v>
      </c>
      <c r="BC462" s="5">
        <f t="shared" si="662"/>
        <v>8.6200413086103601E-6</v>
      </c>
      <c r="BD462" s="5">
        <f t="shared" si="663"/>
        <v>5.0753444720633123E-4</v>
      </c>
      <c r="BE462" s="5">
        <f t="shared" si="664"/>
        <v>5.9472886523637884E-4</v>
      </c>
      <c r="BF462" s="5">
        <f t="shared" si="665"/>
        <v>3.4845164214199442E-4</v>
      </c>
      <c r="BG462" s="5">
        <f t="shared" si="666"/>
        <v>1.3610521142066296E-4</v>
      </c>
      <c r="BH462" s="5">
        <f t="shared" si="667"/>
        <v>3.9872021685683225E-5</v>
      </c>
      <c r="BI462" s="5">
        <f t="shared" si="668"/>
        <v>9.3444070022567201E-6</v>
      </c>
      <c r="BJ462" s="8">
        <f t="shared" si="669"/>
        <v>0.33939316070650127</v>
      </c>
      <c r="BK462" s="8">
        <f t="shared" si="670"/>
        <v>0.27378200621824711</v>
      </c>
      <c r="BL462" s="8">
        <f t="shared" si="671"/>
        <v>0.35693658913619958</v>
      </c>
      <c r="BM462" s="8">
        <f t="shared" si="672"/>
        <v>0.44067327115058702</v>
      </c>
      <c r="BN462" s="8">
        <f t="shared" si="673"/>
        <v>0.55875688171021498</v>
      </c>
    </row>
    <row r="463" spans="1:66" x14ac:dyDescent="0.25">
      <c r="A463" t="s">
        <v>91</v>
      </c>
      <c r="B463" t="s">
        <v>127</v>
      </c>
      <c r="C463" t="s">
        <v>389</v>
      </c>
      <c r="D463" t="s">
        <v>543</v>
      </c>
      <c r="E463">
        <f>VLOOKUP(A463,home!$A$2:$E$405,3,FALSE)</f>
        <v>1.5</v>
      </c>
      <c r="F463">
        <f>VLOOKUP(B463,home!$B$2:$E$405,3,FALSE)</f>
        <v>1.19</v>
      </c>
      <c r="G463">
        <f>VLOOKUP(C463,away!$B$2:$E$405,4,FALSE)</f>
        <v>0.72</v>
      </c>
      <c r="H463">
        <f>VLOOKUP(A463,away!$A$2:$E$405,3,FALSE)</f>
        <v>1.1974637681159399</v>
      </c>
      <c r="I463">
        <f>VLOOKUP(C463,away!$B$2:$E$405,3,FALSE)</f>
        <v>1.04</v>
      </c>
      <c r="J463">
        <f>VLOOKUP(B463,home!$B$2:$E$405,4,FALSE)</f>
        <v>0.75</v>
      </c>
      <c r="K463" s="3">
        <f t="shared" si="618"/>
        <v>1.2851999999999999</v>
      </c>
      <c r="L463" s="3">
        <f t="shared" si="619"/>
        <v>0.93402173913043318</v>
      </c>
      <c r="M463" s="5">
        <f t="shared" si="620"/>
        <v>0.10869366794469396</v>
      </c>
      <c r="N463" s="5">
        <f t="shared" si="621"/>
        <v>0.13969310204252064</v>
      </c>
      <c r="O463" s="5">
        <f t="shared" si="622"/>
        <v>0.10152224876616886</v>
      </c>
      <c r="P463" s="5">
        <f t="shared" si="623"/>
        <v>0.13047639411428019</v>
      </c>
      <c r="Q463" s="5">
        <f t="shared" si="624"/>
        <v>8.976678737252379E-2</v>
      </c>
      <c r="R463" s="5">
        <f t="shared" si="625"/>
        <v>4.7411993676504754E-2</v>
      </c>
      <c r="S463" s="5">
        <f t="shared" si="626"/>
        <v>3.9156120459858015E-2</v>
      </c>
      <c r="T463" s="5">
        <f t="shared" si="627"/>
        <v>8.3844130857836471E-2</v>
      </c>
      <c r="U463" s="5">
        <f t="shared" si="628"/>
        <v>6.0933894273043902E-2</v>
      </c>
      <c r="V463" s="5">
        <f t="shared" si="629"/>
        <v>5.2225769517750733E-3</v>
      </c>
      <c r="W463" s="5">
        <f t="shared" si="630"/>
        <v>3.8456091710389183E-2</v>
      </c>
      <c r="X463" s="5">
        <f t="shared" si="631"/>
        <v>3.5918825659497139E-2</v>
      </c>
      <c r="Y463" s="5">
        <f t="shared" si="632"/>
        <v>1.6774482005003172E-2</v>
      </c>
      <c r="Z463" s="5">
        <f t="shared" si="633"/>
        <v>1.4761277596456693E-2</v>
      </c>
      <c r="AA463" s="5">
        <f t="shared" si="634"/>
        <v>1.8971193966966136E-2</v>
      </c>
      <c r="AB463" s="5">
        <f t="shared" si="635"/>
        <v>1.2190889243172442E-2</v>
      </c>
      <c r="AC463" s="5">
        <f t="shared" si="636"/>
        <v>3.9182538271151048E-4</v>
      </c>
      <c r="AD463" s="5">
        <f t="shared" si="637"/>
        <v>1.2355942266548046E-2</v>
      </c>
      <c r="AE463" s="5">
        <f t="shared" si="638"/>
        <v>1.1540718684396432E-2</v>
      </c>
      <c r="AF463" s="5">
        <f t="shared" si="639"/>
        <v>5.3896410682075192E-3</v>
      </c>
      <c r="AG463" s="5">
        <f t="shared" si="640"/>
        <v>1.6780139746053312E-3</v>
      </c>
      <c r="AH463" s="5">
        <f t="shared" si="641"/>
        <v>3.4468385431073948E-3</v>
      </c>
      <c r="AI463" s="5">
        <f t="shared" si="642"/>
        <v>4.4298768956016234E-3</v>
      </c>
      <c r="AJ463" s="5">
        <f t="shared" si="643"/>
        <v>2.8466388931136038E-3</v>
      </c>
      <c r="AK463" s="5">
        <f t="shared" si="644"/>
        <v>1.2195001018098675E-3</v>
      </c>
      <c r="AL463" s="5">
        <f t="shared" si="645"/>
        <v>1.8813961852739699E-5</v>
      </c>
      <c r="AM463" s="5">
        <f t="shared" si="646"/>
        <v>3.1759714001935073E-3</v>
      </c>
      <c r="AN463" s="5">
        <f t="shared" si="647"/>
        <v>2.9664263306372566E-3</v>
      </c>
      <c r="AO463" s="5">
        <f t="shared" si="648"/>
        <v>1.3853533401720598E-3</v>
      </c>
      <c r="AP463" s="5">
        <f t="shared" si="649"/>
        <v>4.3131671203255401E-4</v>
      </c>
      <c r="AQ463" s="5">
        <f t="shared" si="650"/>
        <v>1.0071479637216657E-4</v>
      </c>
      <c r="AR463" s="5">
        <f t="shared" si="651"/>
        <v>6.4388442610699567E-4</v>
      </c>
      <c r="AS463" s="5">
        <f t="shared" si="652"/>
        <v>8.2752026443271075E-4</v>
      </c>
      <c r="AT463" s="5">
        <f t="shared" si="653"/>
        <v>5.3176452192446003E-4</v>
      </c>
      <c r="AU463" s="5">
        <f t="shared" si="654"/>
        <v>2.2780792119243864E-4</v>
      </c>
      <c r="AV463" s="5">
        <f t="shared" si="655"/>
        <v>7.3194685079130541E-5</v>
      </c>
      <c r="AW463" s="5">
        <f t="shared" si="656"/>
        <v>6.2734358249577476E-7</v>
      </c>
      <c r="AX463" s="5">
        <f t="shared" si="657"/>
        <v>6.8029307392144882E-4</v>
      </c>
      <c r="AY463" s="5">
        <f t="shared" si="658"/>
        <v>6.3540852002249995E-4</v>
      </c>
      <c r="AZ463" s="5">
        <f t="shared" si="659"/>
        <v>2.9674268546485503E-4</v>
      </c>
      <c r="BA463" s="5">
        <f t="shared" si="660"/>
        <v>9.2388039717373024E-5</v>
      </c>
      <c r="BB463" s="5">
        <f t="shared" si="661"/>
        <v>2.1573109382918069E-5</v>
      </c>
      <c r="BC463" s="5">
        <f t="shared" si="662"/>
        <v>4.0299506288568412E-6</v>
      </c>
      <c r="BD463" s="5">
        <f t="shared" si="663"/>
        <v>1.002336752452428E-4</v>
      </c>
      <c r="BE463" s="5">
        <f t="shared" si="664"/>
        <v>1.2882031942518601E-4</v>
      </c>
      <c r="BF463" s="5">
        <f t="shared" si="665"/>
        <v>8.2779937262624555E-5</v>
      </c>
      <c r="BG463" s="5">
        <f t="shared" si="666"/>
        <v>3.546292512330835E-5</v>
      </c>
      <c r="BH463" s="5">
        <f t="shared" si="667"/>
        <v>1.1394237842118975E-5</v>
      </c>
      <c r="BI463" s="5">
        <f t="shared" si="668"/>
        <v>2.9287748949382592E-6</v>
      </c>
      <c r="BJ463" s="8">
        <f t="shared" si="669"/>
        <v>0.4452079536000732</v>
      </c>
      <c r="BK463" s="8">
        <f t="shared" si="670"/>
        <v>0.28459480733519393</v>
      </c>
      <c r="BL463" s="8">
        <f t="shared" si="671"/>
        <v>0.25563886604801778</v>
      </c>
      <c r="BM463" s="8">
        <f t="shared" si="672"/>
        <v>0.38200392948660944</v>
      </c>
      <c r="BN463" s="8">
        <f t="shared" si="673"/>
        <v>0.61756419391669215</v>
      </c>
    </row>
    <row r="464" spans="1:66" x14ac:dyDescent="0.25">
      <c r="A464" t="s">
        <v>91</v>
      </c>
      <c r="B464" t="s">
        <v>100</v>
      </c>
      <c r="C464" t="s">
        <v>118</v>
      </c>
      <c r="D464" t="s">
        <v>543</v>
      </c>
      <c r="E464">
        <f>VLOOKUP(A464,home!$A$2:$E$405,3,FALSE)</f>
        <v>1.5</v>
      </c>
      <c r="F464">
        <f>VLOOKUP(B464,home!$B$2:$E$405,3,FALSE)</f>
        <v>0.96</v>
      </c>
      <c r="G464">
        <f>VLOOKUP(C464,away!$B$2:$E$405,4,FALSE)</f>
        <v>1.45</v>
      </c>
      <c r="H464">
        <f>VLOOKUP(A464,away!$A$2:$E$405,3,FALSE)</f>
        <v>1.1974637681159399</v>
      </c>
      <c r="I464">
        <f>VLOOKUP(C464,away!$B$2:$E$405,3,FALSE)</f>
        <v>0.96</v>
      </c>
      <c r="J464">
        <f>VLOOKUP(B464,home!$B$2:$E$405,4,FALSE)</f>
        <v>1.34</v>
      </c>
      <c r="K464" s="3">
        <f t="shared" si="618"/>
        <v>2.0880000000000001</v>
      </c>
      <c r="L464" s="3">
        <f t="shared" si="619"/>
        <v>1.5404173913043451</v>
      </c>
      <c r="M464" s="5">
        <f t="shared" si="620"/>
        <v>2.6558182377324449E-2</v>
      </c>
      <c r="N464" s="5">
        <f t="shared" si="621"/>
        <v>5.5453484803853446E-2</v>
      </c>
      <c r="O464" s="5">
        <f t="shared" si="622"/>
        <v>4.091068601546316E-2</v>
      </c>
      <c r="P464" s="5">
        <f t="shared" si="623"/>
        <v>8.5421512400287072E-2</v>
      </c>
      <c r="Q464" s="5">
        <f t="shared" si="624"/>
        <v>5.7893438135223019E-2</v>
      </c>
      <c r="R464" s="5">
        <f t="shared" si="625"/>
        <v>3.1509766114205459E-2</v>
      </c>
      <c r="S464" s="5">
        <f t="shared" si="626"/>
        <v>6.8687256878905298E-2</v>
      </c>
      <c r="T464" s="5">
        <f t="shared" si="627"/>
        <v>8.9180058945899726E-2</v>
      </c>
      <c r="U464" s="5">
        <f t="shared" si="628"/>
        <v>6.5792391646460988E-2</v>
      </c>
      <c r="V464" s="5">
        <f t="shared" si="629"/>
        <v>2.45472344532831E-2</v>
      </c>
      <c r="W464" s="5">
        <f t="shared" si="630"/>
        <v>4.0293832942115228E-2</v>
      </c>
      <c r="X464" s="5">
        <f t="shared" si="631"/>
        <v>6.2069321026346221E-2</v>
      </c>
      <c r="Y464" s="5">
        <f t="shared" si="632"/>
        <v>4.7806330787718093E-2</v>
      </c>
      <c r="Z464" s="5">
        <f t="shared" si="633"/>
        <v>1.617939723941814E-2</v>
      </c>
      <c r="AA464" s="5">
        <f t="shared" si="634"/>
        <v>3.3782581435905075E-2</v>
      </c>
      <c r="AB464" s="5">
        <f t="shared" si="635"/>
        <v>3.5269015019084908E-2</v>
      </c>
      <c r="AC464" s="5">
        <f t="shared" si="636"/>
        <v>4.9345947852642577E-3</v>
      </c>
      <c r="AD464" s="5">
        <f t="shared" si="637"/>
        <v>2.1033380795784151E-2</v>
      </c>
      <c r="AE464" s="5">
        <f t="shared" si="638"/>
        <v>3.2400185575752728E-2</v>
      </c>
      <c r="AF464" s="5">
        <f t="shared" si="639"/>
        <v>2.4954904671188848E-2</v>
      </c>
      <c r="AG464" s="5">
        <f t="shared" si="640"/>
        <v>1.281365638461378E-2</v>
      </c>
      <c r="AH464" s="5">
        <f t="shared" si="641"/>
        <v>6.2307562221053051E-3</v>
      </c>
      <c r="AI464" s="5">
        <f t="shared" si="642"/>
        <v>1.3009818991755876E-2</v>
      </c>
      <c r="AJ464" s="5">
        <f t="shared" si="643"/>
        <v>1.358225102739314E-2</v>
      </c>
      <c r="AK464" s="5">
        <f t="shared" si="644"/>
        <v>9.4532467150656267E-3</v>
      </c>
      <c r="AL464" s="5">
        <f t="shared" si="645"/>
        <v>6.3486355150530046E-4</v>
      </c>
      <c r="AM464" s="5">
        <f t="shared" si="646"/>
        <v>8.7835398203194633E-3</v>
      </c>
      <c r="AN464" s="5">
        <f t="shared" si="647"/>
        <v>1.3530317496434343E-2</v>
      </c>
      <c r="AO464" s="5">
        <f t="shared" si="648"/>
        <v>1.0421168190688465E-2</v>
      </c>
      <c r="AP464" s="5">
        <f t="shared" si="649"/>
        <v>5.3509829062147159E-3</v>
      </c>
      <c r="AQ464" s="5">
        <f t="shared" si="650"/>
        <v>2.0606867823263547E-3</v>
      </c>
      <c r="AR464" s="5">
        <f t="shared" si="651"/>
        <v>1.9195930491017509E-3</v>
      </c>
      <c r="AS464" s="5">
        <f t="shared" si="652"/>
        <v>4.0081102865244557E-3</v>
      </c>
      <c r="AT464" s="5">
        <f t="shared" si="653"/>
        <v>4.1844671391315334E-3</v>
      </c>
      <c r="AU464" s="5">
        <f t="shared" si="654"/>
        <v>2.9123891288355473E-3</v>
      </c>
      <c r="AV464" s="5">
        <f t="shared" si="655"/>
        <v>1.5202671252521559E-3</v>
      </c>
      <c r="AW464" s="5">
        <f t="shared" si="656"/>
        <v>5.6721381638952416E-5</v>
      </c>
      <c r="AX464" s="5">
        <f t="shared" si="657"/>
        <v>3.05667185747117E-3</v>
      </c>
      <c r="AY464" s="5">
        <f t="shared" si="658"/>
        <v>4.7085504887591466E-3</v>
      </c>
      <c r="AZ464" s="5">
        <f t="shared" si="659"/>
        <v>3.6265665303595821E-3</v>
      </c>
      <c r="BA464" s="5">
        <f t="shared" si="660"/>
        <v>1.862142051362719E-3</v>
      </c>
      <c r="BB464" s="5">
        <f t="shared" si="661"/>
        <v>7.1711900024957055E-4</v>
      </c>
      <c r="BC464" s="5">
        <f t="shared" si="662"/>
        <v>2.2093251592384433E-4</v>
      </c>
      <c r="BD464" s="5">
        <f t="shared" si="663"/>
        <v>4.928290861772129E-4</v>
      </c>
      <c r="BE464" s="5">
        <f t="shared" si="664"/>
        <v>1.0290271319380205E-3</v>
      </c>
      <c r="BF464" s="5">
        <f t="shared" si="665"/>
        <v>1.0743043257432938E-3</v>
      </c>
      <c r="BG464" s="5">
        <f t="shared" si="666"/>
        <v>7.4771581071733249E-4</v>
      </c>
      <c r="BH464" s="5">
        <f t="shared" si="667"/>
        <v>3.9030765319444764E-4</v>
      </c>
      <c r="BI464" s="5">
        <f t="shared" si="668"/>
        <v>1.6299247597400136E-4</v>
      </c>
      <c r="BJ464" s="8">
        <f t="shared" si="669"/>
        <v>0.4982372717086046</v>
      </c>
      <c r="BK464" s="8">
        <f t="shared" si="670"/>
        <v>0.21549219493532862</v>
      </c>
      <c r="BL464" s="8">
        <f t="shared" si="671"/>
        <v>0.26798251640002929</v>
      </c>
      <c r="BM464" s="8">
        <f t="shared" si="672"/>
        <v>0.69549248132990393</v>
      </c>
      <c r="BN464" s="8">
        <f t="shared" si="673"/>
        <v>0.29774706984635663</v>
      </c>
    </row>
    <row r="465" spans="1:66" x14ac:dyDescent="0.25">
      <c r="A465" t="s">
        <v>91</v>
      </c>
      <c r="B465" t="s">
        <v>123</v>
      </c>
      <c r="C465" t="s">
        <v>94</v>
      </c>
      <c r="D465" t="s">
        <v>543</v>
      </c>
      <c r="E465">
        <f>VLOOKUP(A465,home!$A$2:$E$405,3,FALSE)</f>
        <v>1.5</v>
      </c>
      <c r="F465">
        <f>VLOOKUP(B465,home!$B$2:$E$405,3,FALSE)</f>
        <v>1.0900000000000001</v>
      </c>
      <c r="G465">
        <f>VLOOKUP(C465,away!$B$2:$E$405,4,FALSE)</f>
        <v>1.36</v>
      </c>
      <c r="H465">
        <f>VLOOKUP(A465,away!$A$2:$E$405,3,FALSE)</f>
        <v>1.1974637681159399</v>
      </c>
      <c r="I465">
        <f>VLOOKUP(C465,away!$B$2:$E$405,3,FALSE)</f>
        <v>0.57999999999999996</v>
      </c>
      <c r="J465">
        <f>VLOOKUP(B465,home!$B$2:$E$405,4,FALSE)</f>
        <v>0.71</v>
      </c>
      <c r="K465" s="3">
        <f t="shared" si="618"/>
        <v>2.2236000000000007</v>
      </c>
      <c r="L465" s="3">
        <f t="shared" si="619"/>
        <v>0.49311557971014397</v>
      </c>
      <c r="M465" s="5">
        <f t="shared" si="620"/>
        <v>6.6091470504955854E-2</v>
      </c>
      <c r="N465" s="5">
        <f t="shared" si="621"/>
        <v>0.14696099381481989</v>
      </c>
      <c r="O465" s="5">
        <f t="shared" si="622"/>
        <v>3.2590733791947192E-2</v>
      </c>
      <c r="P465" s="5">
        <f t="shared" si="623"/>
        <v>7.2468755659773801E-2</v>
      </c>
      <c r="Q465" s="5">
        <f t="shared" si="624"/>
        <v>0.16339123292331681</v>
      </c>
      <c r="R465" s="5">
        <f t="shared" si="625"/>
        <v>8.035499293497509E-3</v>
      </c>
      <c r="S465" s="5">
        <f t="shared" si="626"/>
        <v>1.9865349139425628E-2</v>
      </c>
      <c r="T465" s="5">
        <f t="shared" si="627"/>
        <v>8.0570762542536534E-2</v>
      </c>
      <c r="U465" s="5">
        <f t="shared" si="628"/>
        <v>1.7867736229021065E-2</v>
      </c>
      <c r="V465" s="5">
        <f t="shared" si="629"/>
        <v>2.4202436106641099E-3</v>
      </c>
      <c r="W465" s="5">
        <f t="shared" si="630"/>
        <v>0.12110558184276247</v>
      </c>
      <c r="X465" s="5">
        <f t="shared" si="631"/>
        <v>5.971904919652811E-2</v>
      </c>
      <c r="Y465" s="5">
        <f t="shared" si="632"/>
        <v>1.4724196782142282E-2</v>
      </c>
      <c r="Z465" s="5">
        <f t="shared" si="633"/>
        <v>1.3208099641244923E-3</v>
      </c>
      <c r="AA465" s="5">
        <f t="shared" si="634"/>
        <v>2.9369530362272221E-3</v>
      </c>
      <c r="AB465" s="5">
        <f t="shared" si="635"/>
        <v>3.2653043856774268E-3</v>
      </c>
      <c r="AC465" s="5">
        <f t="shared" si="636"/>
        <v>1.658610800288464E-4</v>
      </c>
      <c r="AD465" s="5">
        <f t="shared" si="637"/>
        <v>6.7322592946391688E-2</v>
      </c>
      <c r="AE465" s="5">
        <f t="shared" si="638"/>
        <v>3.3197819448349986E-2</v>
      </c>
      <c r="AF465" s="5">
        <f t="shared" si="639"/>
        <v>8.1851809911928971E-3</v>
      </c>
      <c r="AG465" s="5">
        <f t="shared" si="640"/>
        <v>1.345413423168179E-3</v>
      </c>
      <c r="AH465" s="5">
        <f t="shared" si="641"/>
        <v>1.6282799278654583E-4</v>
      </c>
      <c r="AI465" s="5">
        <f t="shared" si="642"/>
        <v>3.6206432476016342E-4</v>
      </c>
      <c r="AJ465" s="5">
        <f t="shared" si="643"/>
        <v>4.0254311626834982E-4</v>
      </c>
      <c r="AK465" s="5">
        <f t="shared" si="644"/>
        <v>2.9836495777810104E-4</v>
      </c>
      <c r="AL465" s="5">
        <f t="shared" si="645"/>
        <v>7.274612587822728E-6</v>
      </c>
      <c r="AM465" s="5">
        <f t="shared" si="646"/>
        <v>2.9939703535119322E-2</v>
      </c>
      <c r="AN465" s="5">
        <f t="shared" si="647"/>
        <v>1.4763734265070213E-2</v>
      </c>
      <c r="AO465" s="5">
        <f t="shared" si="648"/>
        <v>3.6401136904033065E-3</v>
      </c>
      <c r="AP465" s="5">
        <f t="shared" si="649"/>
        <v>5.9833225755135289E-4</v>
      </c>
      <c r="AQ465" s="5">
        <f t="shared" si="650"/>
        <v>7.3761739510428602E-5</v>
      </c>
      <c r="AR465" s="5">
        <f t="shared" si="651"/>
        <v>1.6058604011195339E-5</v>
      </c>
      <c r="AS465" s="5">
        <f t="shared" si="652"/>
        <v>3.5707911879293967E-5</v>
      </c>
      <c r="AT465" s="5">
        <f t="shared" si="653"/>
        <v>3.9700056427399045E-5</v>
      </c>
      <c r="AU465" s="5">
        <f t="shared" si="654"/>
        <v>2.9425681823988186E-5</v>
      </c>
      <c r="AV465" s="5">
        <f t="shared" si="655"/>
        <v>1.6357736525955038E-5</v>
      </c>
      <c r="AW465" s="5">
        <f t="shared" si="656"/>
        <v>2.21570918690681E-7</v>
      </c>
      <c r="AX465" s="5">
        <f t="shared" si="657"/>
        <v>1.1095654130115226E-2</v>
      </c>
      <c r="AY465" s="5">
        <f t="shared" si="658"/>
        <v>5.4714399186350238E-3</v>
      </c>
      <c r="AZ465" s="5">
        <f t="shared" si="659"/>
        <v>1.3490261336634661E-3</v>
      </c>
      <c r="BA465" s="5">
        <f t="shared" si="660"/>
        <v>2.2174193464853149E-4</v>
      </c>
      <c r="BB465" s="5">
        <f t="shared" si="661"/>
        <v>2.7336100662564856E-5</v>
      </c>
      <c r="BC465" s="5">
        <f t="shared" si="662"/>
        <v>2.6959714250471045E-6</v>
      </c>
      <c r="BD465" s="5">
        <f t="shared" si="663"/>
        <v>1.3197913043860389E-6</v>
      </c>
      <c r="BE465" s="5">
        <f t="shared" si="664"/>
        <v>2.9346879444327973E-6</v>
      </c>
      <c r="BF465" s="5">
        <f t="shared" si="665"/>
        <v>3.2627860566203853E-6</v>
      </c>
      <c r="BG465" s="5">
        <f t="shared" si="666"/>
        <v>2.4183770251670307E-6</v>
      </c>
      <c r="BH465" s="5">
        <f t="shared" si="667"/>
        <v>1.3443757882903528E-6</v>
      </c>
      <c r="BI465" s="5">
        <f t="shared" si="668"/>
        <v>5.9787080056848593E-7</v>
      </c>
      <c r="BJ465" s="8">
        <f t="shared" si="669"/>
        <v>0.76370636358801325</v>
      </c>
      <c r="BK465" s="8">
        <f t="shared" si="670"/>
        <v>0.16649039452607109</v>
      </c>
      <c r="BL465" s="8">
        <f t="shared" si="671"/>
        <v>6.6071155007550869E-2</v>
      </c>
      <c r="BM465" s="8">
        <f t="shared" si="672"/>
        <v>0.5025788187497322</v>
      </c>
      <c r="BN465" s="8">
        <f t="shared" si="673"/>
        <v>0.48953868598831107</v>
      </c>
    </row>
    <row r="466" spans="1:66" x14ac:dyDescent="0.25">
      <c r="A466" t="s">
        <v>91</v>
      </c>
      <c r="B466" t="s">
        <v>107</v>
      </c>
      <c r="C466" t="s">
        <v>124</v>
      </c>
      <c r="D466" t="s">
        <v>543</v>
      </c>
      <c r="E466">
        <f>VLOOKUP(A466,home!$A$2:$E$405,3,FALSE)</f>
        <v>1.5</v>
      </c>
      <c r="F466">
        <f>VLOOKUP(B466,home!$B$2:$E$405,3,FALSE)</f>
        <v>0.99</v>
      </c>
      <c r="G466">
        <f>VLOOKUP(C466,away!$B$2:$E$405,4,FALSE)</f>
        <v>0.77</v>
      </c>
      <c r="H466">
        <f>VLOOKUP(A466,away!$A$2:$E$405,3,FALSE)</f>
        <v>1.1974637681159399</v>
      </c>
      <c r="I466">
        <f>VLOOKUP(C466,away!$B$2:$E$405,3,FALSE)</f>
        <v>1.03</v>
      </c>
      <c r="J466">
        <f>VLOOKUP(B466,home!$B$2:$E$405,4,FALSE)</f>
        <v>0.76</v>
      </c>
      <c r="K466" s="3">
        <f t="shared" si="618"/>
        <v>1.1434499999999999</v>
      </c>
      <c r="L466" s="3">
        <f t="shared" si="619"/>
        <v>0.93737463768115781</v>
      </c>
      <c r="M466" s="5">
        <f t="shared" si="620"/>
        <v>0.12482723250439232</v>
      </c>
      <c r="N466" s="5">
        <f t="shared" si="621"/>
        <v>0.14273369900714739</v>
      </c>
      <c r="O466" s="5">
        <f t="shared" si="622"/>
        <v>0.11700988184154638</v>
      </c>
      <c r="P466" s="5">
        <f t="shared" si="623"/>
        <v>0.13379494939171621</v>
      </c>
      <c r="Q466" s="5">
        <f t="shared" si="624"/>
        <v>8.1604424064861333E-2</v>
      </c>
      <c r="R466" s="5">
        <f t="shared" si="625"/>
        <v>5.4841047798167307E-2</v>
      </c>
      <c r="S466" s="5">
        <f t="shared" si="626"/>
        <v>3.5851729073025015E-2</v>
      </c>
      <c r="T466" s="5">
        <f t="shared" si="627"/>
        <v>7.6493917440978942E-2</v>
      </c>
      <c r="U466" s="5">
        <f t="shared" si="628"/>
        <v>6.2707996104814409E-2</v>
      </c>
      <c r="V466" s="5">
        <f t="shared" si="629"/>
        <v>4.2697060219363736E-3</v>
      </c>
      <c r="W466" s="5">
        <f t="shared" si="630"/>
        <v>3.110352623232188E-2</v>
      </c>
      <c r="X466" s="5">
        <f t="shared" si="631"/>
        <v>2.9155656632629107E-2</v>
      </c>
      <c r="Y466" s="5">
        <f t="shared" si="632"/>
        <v>1.3664886536183475E-2</v>
      </c>
      <c r="Z466" s="5">
        <f t="shared" si="633"/>
        <v>1.7135535769954049E-2</v>
      </c>
      <c r="AA466" s="5">
        <f t="shared" si="634"/>
        <v>1.9593628376153957E-2</v>
      </c>
      <c r="AB466" s="5">
        <f t="shared" si="635"/>
        <v>1.1202167183356621E-2</v>
      </c>
      <c r="AC466" s="5">
        <f t="shared" si="636"/>
        <v>2.8602788112681155E-4</v>
      </c>
      <c r="AD466" s="5">
        <f t="shared" si="637"/>
        <v>8.891331767587116E-3</v>
      </c>
      <c r="AE466" s="5">
        <f t="shared" si="638"/>
        <v>8.3345088941449413E-3</v>
      </c>
      <c r="AF466" s="5">
        <f t="shared" si="639"/>
        <v>3.9062786274497502E-3</v>
      </c>
      <c r="AG466" s="5">
        <f t="shared" si="640"/>
        <v>1.220548837695787E-3</v>
      </c>
      <c r="AH466" s="5">
        <f t="shared" si="641"/>
        <v>4.0156041584582984E-3</v>
      </c>
      <c r="AI466" s="5">
        <f t="shared" si="642"/>
        <v>4.5916425749891404E-3</v>
      </c>
      <c r="AJ466" s="5">
        <f t="shared" si="643"/>
        <v>2.6251568511856662E-3</v>
      </c>
      <c r="AK466" s="5">
        <f t="shared" si="644"/>
        <v>1.000578533829416E-3</v>
      </c>
      <c r="AL466" s="5">
        <f t="shared" si="645"/>
        <v>1.2263056742409156E-5</v>
      </c>
      <c r="AM466" s="5">
        <f t="shared" si="646"/>
        <v>2.0333586619294972E-3</v>
      </c>
      <c r="AN466" s="5">
        <f t="shared" si="647"/>
        <v>1.9060188390020063E-3</v>
      </c>
      <c r="AO466" s="5">
        <f t="shared" si="648"/>
        <v>8.9332685931148325E-4</v>
      </c>
      <c r="AP466" s="5">
        <f t="shared" si="649"/>
        <v>2.7912731369264949E-4</v>
      </c>
      <c r="AQ466" s="5">
        <f t="shared" si="650"/>
        <v>6.5411716134890525E-5</v>
      </c>
      <c r="AR466" s="5">
        <f t="shared" si="651"/>
        <v>7.5282509862115989E-4</v>
      </c>
      <c r="AS466" s="5">
        <f t="shared" si="652"/>
        <v>8.6081785901836528E-4</v>
      </c>
      <c r="AT466" s="5">
        <f t="shared" si="653"/>
        <v>4.921510904472748E-4</v>
      </c>
      <c r="AU466" s="5">
        <f t="shared" si="654"/>
        <v>1.8758338812397869E-4</v>
      </c>
      <c r="AV466" s="5">
        <f t="shared" si="655"/>
        <v>5.3623056287590879E-5</v>
      </c>
      <c r="AW466" s="5">
        <f t="shared" si="656"/>
        <v>3.651124267518756E-7</v>
      </c>
      <c r="AX466" s="5">
        <f t="shared" si="657"/>
        <v>3.8750732699721337E-4</v>
      </c>
      <c r="AY466" s="5">
        <f t="shared" si="658"/>
        <v>3.6323954024280683E-4</v>
      </c>
      <c r="AZ466" s="5">
        <f t="shared" si="659"/>
        <v>1.7024576621328568E-4</v>
      </c>
      <c r="BA466" s="5">
        <f t="shared" si="660"/>
        <v>5.3194687806976595E-5</v>
      </c>
      <c r="BB466" s="5">
        <f t="shared" si="661"/>
        <v>1.2465837802406743E-5</v>
      </c>
      <c r="BC466" s="5">
        <f t="shared" si="662"/>
        <v>2.3370320386846214E-6</v>
      </c>
      <c r="BD466" s="5">
        <f t="shared" si="663"/>
        <v>1.1761319234288188E-4</v>
      </c>
      <c r="BE466" s="5">
        <f t="shared" si="664"/>
        <v>1.344848047844683E-4</v>
      </c>
      <c r="BF466" s="5">
        <f t="shared" si="665"/>
        <v>7.6888325015400132E-5</v>
      </c>
      <c r="BG466" s="5">
        <f t="shared" si="666"/>
        <v>2.9305985079619741E-5</v>
      </c>
      <c r="BH466" s="5">
        <f t="shared" si="667"/>
        <v>8.377482159822801E-6</v>
      </c>
      <c r="BI466" s="5">
        <f t="shared" si="668"/>
        <v>1.9158463951298762E-6</v>
      </c>
      <c r="BJ466" s="8">
        <f t="shared" si="669"/>
        <v>0.40327501162217155</v>
      </c>
      <c r="BK466" s="8">
        <f t="shared" si="670"/>
        <v>0.29940514746918195</v>
      </c>
      <c r="BL466" s="8">
        <f t="shared" si="671"/>
        <v>0.28030328955077682</v>
      </c>
      <c r="BM466" s="8">
        <f t="shared" si="672"/>
        <v>0.34494487537643731</v>
      </c>
      <c r="BN466" s="8">
        <f t="shared" si="673"/>
        <v>0.65481123460783097</v>
      </c>
    </row>
    <row r="467" spans="1:66" x14ac:dyDescent="0.25">
      <c r="A467" t="s">
        <v>91</v>
      </c>
      <c r="B467" t="s">
        <v>105</v>
      </c>
      <c r="C467" t="s">
        <v>351</v>
      </c>
      <c r="D467" t="s">
        <v>543</v>
      </c>
      <c r="E467">
        <f>VLOOKUP(A467,home!$A$2:$E$405,3,FALSE)</f>
        <v>1.5</v>
      </c>
      <c r="F467">
        <f>VLOOKUP(B467,home!$B$2:$E$405,3,FALSE)</f>
        <v>1.36</v>
      </c>
      <c r="G467">
        <f>VLOOKUP(C467,away!$B$2:$E$405,4,FALSE)</f>
        <v>0.99</v>
      </c>
      <c r="H467">
        <f>VLOOKUP(A467,away!$A$2:$E$405,3,FALSE)</f>
        <v>1.1974637681159399</v>
      </c>
      <c r="I467">
        <f>VLOOKUP(C467,away!$B$2:$E$405,3,FALSE)</f>
        <v>0.87</v>
      </c>
      <c r="J467">
        <f>VLOOKUP(B467,home!$B$2:$E$405,4,FALSE)</f>
        <v>0.98</v>
      </c>
      <c r="K467" s="3">
        <f t="shared" si="618"/>
        <v>2.0196000000000001</v>
      </c>
      <c r="L467" s="3">
        <f t="shared" si="619"/>
        <v>1.0209576086956504</v>
      </c>
      <c r="M467" s="5">
        <f t="shared" si="620"/>
        <v>4.7808223779069167E-2</v>
      </c>
      <c r="N467" s="5">
        <f t="shared" si="621"/>
        <v>9.6553488744208091E-2</v>
      </c>
      <c r="O467" s="5">
        <f t="shared" si="622"/>
        <v>4.8810169825464989E-2</v>
      </c>
      <c r="P467" s="5">
        <f t="shared" si="623"/>
        <v>9.8577018979509087E-2</v>
      </c>
      <c r="Q467" s="5">
        <f t="shared" si="624"/>
        <v>9.7499712933901347E-2</v>
      </c>
      <c r="R467" s="5">
        <f t="shared" si="625"/>
        <v>2.4916557132517662E-2</v>
      </c>
      <c r="S467" s="5">
        <f t="shared" si="626"/>
        <v>5.0814629276924039E-2</v>
      </c>
      <c r="T467" s="5">
        <f t="shared" si="627"/>
        <v>9.9543073765508305E-2</v>
      </c>
      <c r="U467" s="5">
        <f t="shared" si="628"/>
        <v>5.0321478784832674E-2</v>
      </c>
      <c r="V467" s="5">
        <f t="shared" si="629"/>
        <v>1.1641778289061985E-2</v>
      </c>
      <c r="W467" s="5">
        <f t="shared" si="630"/>
        <v>6.5636806747102372E-2</v>
      </c>
      <c r="X467" s="5">
        <f t="shared" si="631"/>
        <v>6.7012397258940176E-2</v>
      </c>
      <c r="Y467" s="5">
        <f t="shared" si="632"/>
        <v>3.4208408429225255E-2</v>
      </c>
      <c r="Z467" s="5">
        <f t="shared" si="633"/>
        <v>8.4795828623145959E-3</v>
      </c>
      <c r="AA467" s="5">
        <f t="shared" si="634"/>
        <v>1.7125365548730558E-2</v>
      </c>
      <c r="AB467" s="5">
        <f t="shared" si="635"/>
        <v>1.7293194131108122E-2</v>
      </c>
      <c r="AC467" s="5">
        <f t="shared" si="636"/>
        <v>1.5002803239713416E-3</v>
      </c>
      <c r="AD467" s="5">
        <f t="shared" si="637"/>
        <v>3.3140023726612004E-2</v>
      </c>
      <c r="AE467" s="5">
        <f t="shared" si="638"/>
        <v>3.3834559376038909E-2</v>
      </c>
      <c r="AF467" s="5">
        <f t="shared" si="639"/>
        <v>1.7271825415915841E-2</v>
      </c>
      <c r="AG467" s="5">
        <f t="shared" si="640"/>
        <v>5.8779338581473987E-3</v>
      </c>
      <c r="AH467" s="5">
        <f t="shared" si="641"/>
        <v>2.164323660461332E-3</v>
      </c>
      <c r="AI467" s="5">
        <f t="shared" si="642"/>
        <v>4.3710680646677066E-3</v>
      </c>
      <c r="AJ467" s="5">
        <f t="shared" si="643"/>
        <v>4.4139045317014508E-3</v>
      </c>
      <c r="AK467" s="5">
        <f t="shared" si="644"/>
        <v>2.9714405307414158E-3</v>
      </c>
      <c r="AL467" s="5">
        <f t="shared" si="645"/>
        <v>1.2373867948255028E-4</v>
      </c>
      <c r="AM467" s="5">
        <f t="shared" si="646"/>
        <v>1.3385918383653115E-2</v>
      </c>
      <c r="AN467" s="5">
        <f t="shared" si="647"/>
        <v>1.366645522316963E-2</v>
      </c>
      <c r="AO467" s="5">
        <f t="shared" si="648"/>
        <v>6.9764357219967233E-3</v>
      </c>
      <c r="AP467" s="5">
        <f t="shared" si="649"/>
        <v>2.3742150439828962E-3</v>
      </c>
      <c r="AQ467" s="5">
        <f t="shared" si="650"/>
        <v>6.0599322845850394E-4</v>
      </c>
      <c r="AR467" s="5">
        <f t="shared" si="651"/>
        <v>4.4193654176560382E-4</v>
      </c>
      <c r="AS467" s="5">
        <f t="shared" si="652"/>
        <v>8.9253503974981343E-4</v>
      </c>
      <c r="AT467" s="5">
        <f t="shared" si="653"/>
        <v>9.0128188313936175E-4</v>
      </c>
      <c r="AU467" s="5">
        <f t="shared" si="654"/>
        <v>6.0674296372941828E-4</v>
      </c>
      <c r="AV467" s="5">
        <f t="shared" si="655"/>
        <v>3.0634452238698339E-4</v>
      </c>
      <c r="AW467" s="5">
        <f t="shared" si="656"/>
        <v>7.0872221878598433E-6</v>
      </c>
      <c r="AX467" s="5">
        <f t="shared" si="657"/>
        <v>4.5057001279376402E-3</v>
      </c>
      <c r="AY467" s="5">
        <f t="shared" si="658"/>
        <v>4.6001288281188992E-3</v>
      </c>
      <c r="AZ467" s="5">
        <f t="shared" si="659"/>
        <v>2.3482682640240979E-3</v>
      </c>
      <c r="BA467" s="5">
        <f t="shared" si="660"/>
        <v>7.9916078380464319E-4</v>
      </c>
      <c r="BB467" s="5">
        <f t="shared" si="661"/>
        <v>2.0397732069913252E-4</v>
      </c>
      <c r="BC467" s="5">
        <f t="shared" si="662"/>
        <v>4.1650439513826439E-5</v>
      </c>
      <c r="BD467" s="5">
        <f t="shared" si="663"/>
        <v>7.5199745812706023E-5</v>
      </c>
      <c r="BE467" s="5">
        <f t="shared" si="664"/>
        <v>1.5187340664334111E-4</v>
      </c>
      <c r="BF467" s="5">
        <f t="shared" si="665"/>
        <v>1.5336176602844586E-4</v>
      </c>
      <c r="BG467" s="5">
        <f t="shared" si="666"/>
        <v>1.0324314089034973E-4</v>
      </c>
      <c r="BH467" s="5">
        <f t="shared" si="667"/>
        <v>5.2127461835537604E-5</v>
      </c>
      <c r="BI467" s="5">
        <f t="shared" si="668"/>
        <v>2.105532438461034E-5</v>
      </c>
      <c r="BJ467" s="8">
        <f t="shared" si="669"/>
        <v>0.60008613362095886</v>
      </c>
      <c r="BK467" s="8">
        <f t="shared" si="670"/>
        <v>0.21506579815613705</v>
      </c>
      <c r="BL467" s="8">
        <f t="shared" si="671"/>
        <v>0.17609320400659215</v>
      </c>
      <c r="BM467" s="8">
        <f t="shared" si="672"/>
        <v>0.58096650564540131</v>
      </c>
      <c r="BN467" s="8">
        <f t="shared" si="673"/>
        <v>0.41416517139467035</v>
      </c>
    </row>
    <row r="468" spans="1:66" x14ac:dyDescent="0.25">
      <c r="A468" t="s">
        <v>91</v>
      </c>
      <c r="B468" t="s">
        <v>106</v>
      </c>
      <c r="C468" t="s">
        <v>370</v>
      </c>
      <c r="D468" t="s">
        <v>543</v>
      </c>
      <c r="E468">
        <f>VLOOKUP(A468,home!$A$2:$E$405,3,FALSE)</f>
        <v>1.5</v>
      </c>
      <c r="F468">
        <f>VLOOKUP(B468,home!$B$2:$E$405,3,FALSE)</f>
        <v>0.83</v>
      </c>
      <c r="G468">
        <f>VLOOKUP(C468,away!$B$2:$E$405,4,FALSE)</f>
        <v>0.93</v>
      </c>
      <c r="H468">
        <f>VLOOKUP(A468,away!$A$2:$E$405,3,FALSE)</f>
        <v>1.1974637681159399</v>
      </c>
      <c r="I468">
        <f>VLOOKUP(C468,away!$B$2:$E$405,3,FALSE)</f>
        <v>0.87</v>
      </c>
      <c r="J468">
        <f>VLOOKUP(B468,home!$B$2:$E$405,4,FALSE)</f>
        <v>1.31</v>
      </c>
      <c r="K468" s="3">
        <f t="shared" si="618"/>
        <v>1.15785</v>
      </c>
      <c r="L468" s="3">
        <f t="shared" si="619"/>
        <v>1.3647494565217368</v>
      </c>
      <c r="M468" s="5">
        <f t="shared" si="620"/>
        <v>8.0250727104428501E-2</v>
      </c>
      <c r="N468" s="5">
        <f t="shared" si="621"/>
        <v>9.291830437786254E-2</v>
      </c>
      <c r="O468" s="5">
        <f t="shared" si="622"/>
        <v>0.10952213620124301</v>
      </c>
      <c r="P468" s="5">
        <f t="shared" si="623"/>
        <v>0.12681020540060922</v>
      </c>
      <c r="Q468" s="5">
        <f t="shared" si="624"/>
        <v>5.3792729361954089E-2</v>
      </c>
      <c r="R468" s="5">
        <f t="shared" si="625"/>
        <v>7.4735137928873041E-2</v>
      </c>
      <c r="S468" s="5">
        <f t="shared" si="626"/>
        <v>5.0095584096138727E-2</v>
      </c>
      <c r="T468" s="5">
        <f t="shared" si="627"/>
        <v>7.3413598161547716E-2</v>
      </c>
      <c r="U468" s="5">
        <f t="shared" si="628"/>
        <v>8.6532079450945654E-2</v>
      </c>
      <c r="V468" s="5">
        <f t="shared" si="629"/>
        <v>8.7955330584361356E-3</v>
      </c>
      <c r="W468" s="5">
        <f t="shared" si="630"/>
        <v>2.0761303897246175E-2</v>
      </c>
      <c r="X468" s="5">
        <f t="shared" si="631"/>
        <v>2.8333978210449334E-2</v>
      </c>
      <c r="Y468" s="5">
        <f t="shared" si="632"/>
        <v>1.9334390681904737E-2</v>
      </c>
      <c r="Z468" s="5">
        <f t="shared" si="633"/>
        <v>3.399824629050216E-2</v>
      </c>
      <c r="AA468" s="5">
        <f t="shared" si="634"/>
        <v>3.9364869467457923E-2</v>
      </c>
      <c r="AB468" s="5">
        <f t="shared" si="635"/>
        <v>2.2789307056448087E-2</v>
      </c>
      <c r="AC468" s="5">
        <f t="shared" si="636"/>
        <v>8.6865517764775108E-4</v>
      </c>
      <c r="AD468" s="5">
        <f t="shared" si="637"/>
        <v>6.0096189293566251E-3</v>
      </c>
      <c r="AE468" s="5">
        <f t="shared" si="638"/>
        <v>8.2016241677421962E-3</v>
      </c>
      <c r="AF468" s="5">
        <f t="shared" si="639"/>
        <v>5.5965810627608536E-3</v>
      </c>
      <c r="AG468" s="5">
        <f t="shared" si="640"/>
        <v>2.5459769879275719E-3</v>
      </c>
      <c r="AH468" s="5">
        <f t="shared" si="641"/>
        <v>1.1599772036913751E-2</v>
      </c>
      <c r="AI468" s="5">
        <f t="shared" si="642"/>
        <v>1.3430796052940586E-2</v>
      </c>
      <c r="AJ468" s="5">
        <f t="shared" si="643"/>
        <v>7.7754236049486312E-3</v>
      </c>
      <c r="AK468" s="5">
        <f t="shared" si="644"/>
        <v>3.0009247403299235E-3</v>
      </c>
      <c r="AL468" s="5">
        <f t="shared" si="645"/>
        <v>5.4905093311602054E-5</v>
      </c>
      <c r="AM468" s="5">
        <f t="shared" si="646"/>
        <v>1.3916474554711133E-3</v>
      </c>
      <c r="AN468" s="5">
        <f t="shared" si="647"/>
        <v>1.8992501085240599E-3</v>
      </c>
      <c r="AO468" s="5">
        <f t="shared" si="648"/>
        <v>1.2960002767035306E-3</v>
      </c>
      <c r="AP468" s="5">
        <f t="shared" si="649"/>
        <v>5.8957189109438762E-4</v>
      </c>
      <c r="AQ468" s="5">
        <f t="shared" si="650"/>
        <v>2.0115447948788965E-4</v>
      </c>
      <c r="AR468" s="5">
        <f t="shared" si="651"/>
        <v>3.1661565166308161E-3</v>
      </c>
      <c r="AS468" s="5">
        <f t="shared" si="652"/>
        <v>3.6659343227809908E-3</v>
      </c>
      <c r="AT468" s="5">
        <f t="shared" si="653"/>
        <v>2.1223010278159857E-3</v>
      </c>
      <c r="AU468" s="5">
        <f t="shared" si="654"/>
        <v>8.1910208168557935E-4</v>
      </c>
      <c r="AV468" s="5">
        <f t="shared" si="655"/>
        <v>2.3709933631991219E-4</v>
      </c>
      <c r="AW468" s="5">
        <f t="shared" si="656"/>
        <v>2.409990680874901E-6</v>
      </c>
      <c r="AX468" s="5">
        <f t="shared" si="657"/>
        <v>2.6855316771953828E-4</v>
      </c>
      <c r="AY468" s="5">
        <f t="shared" si="658"/>
        <v>3.6650778969243066E-4</v>
      </c>
      <c r="AZ468" s="5">
        <f t="shared" si="659"/>
        <v>2.5009565339686394E-4</v>
      </c>
      <c r="BA468" s="5">
        <f t="shared" si="660"/>
        <v>1.1377263568393952E-4</v>
      </c>
      <c r="BB468" s="5">
        <f t="shared" si="661"/>
        <v>3.8817785679175532E-5</v>
      </c>
      <c r="BC468" s="5">
        <f t="shared" si="662"/>
        <v>1.0595310381806412E-5</v>
      </c>
      <c r="BD468" s="5">
        <f t="shared" si="663"/>
        <v>7.2016839755577647E-4</v>
      </c>
      <c r="BE468" s="5">
        <f t="shared" si="664"/>
        <v>8.3384697910995583E-4</v>
      </c>
      <c r="BF468" s="5">
        <f t="shared" si="665"/>
        <v>4.8273486238123128E-4</v>
      </c>
      <c r="BG468" s="5">
        <f t="shared" si="666"/>
        <v>1.8631152013603617E-4</v>
      </c>
      <c r="BH468" s="5">
        <f t="shared" si="667"/>
        <v>5.3930198397377405E-5</v>
      </c>
      <c r="BI468" s="5">
        <f t="shared" si="668"/>
        <v>1.2488616042880682E-5</v>
      </c>
      <c r="BJ468" s="8">
        <f t="shared" si="669"/>
        <v>0.31733407239258654</v>
      </c>
      <c r="BK468" s="8">
        <f t="shared" si="670"/>
        <v>0.26724211772026429</v>
      </c>
      <c r="BL468" s="8">
        <f t="shared" si="671"/>
        <v>0.38105052039895715</v>
      </c>
      <c r="BM468" s="8">
        <f t="shared" si="672"/>
        <v>0.46123161862832812</v>
      </c>
      <c r="BN468" s="8">
        <f t="shared" si="673"/>
        <v>0.53802924037497046</v>
      </c>
    </row>
    <row r="469" spans="1:66" x14ac:dyDescent="0.25">
      <c r="A469" t="s">
        <v>91</v>
      </c>
      <c r="B469" t="s">
        <v>101</v>
      </c>
      <c r="C469" t="s">
        <v>122</v>
      </c>
      <c r="D469" t="s">
        <v>543</v>
      </c>
      <c r="E469">
        <f>VLOOKUP(A469,home!$A$2:$E$405,3,FALSE)</f>
        <v>1.5</v>
      </c>
      <c r="F469">
        <f>VLOOKUP(B469,home!$B$2:$E$405,3,FALSE)</f>
        <v>1.33</v>
      </c>
      <c r="G469">
        <f>VLOOKUP(C469,away!$B$2:$E$405,4,FALSE)</f>
        <v>1.3</v>
      </c>
      <c r="H469">
        <f>VLOOKUP(A469,away!$A$2:$E$405,3,FALSE)</f>
        <v>1.1974637681159399</v>
      </c>
      <c r="I469">
        <f>VLOOKUP(C469,away!$B$2:$E$405,3,FALSE)</f>
        <v>0.81</v>
      </c>
      <c r="J469">
        <f>VLOOKUP(B469,home!$B$2:$E$405,4,FALSE)</f>
        <v>0.91</v>
      </c>
      <c r="K469" s="3">
        <f t="shared" si="618"/>
        <v>2.5935000000000001</v>
      </c>
      <c r="L469" s="3">
        <f t="shared" si="619"/>
        <v>0.88265054347825933</v>
      </c>
      <c r="M469" s="5">
        <f t="shared" si="620"/>
        <v>3.0926231372207961E-2</v>
      </c>
      <c r="N469" s="5">
        <f t="shared" si="621"/>
        <v>8.0207181063821339E-2</v>
      </c>
      <c r="O469" s="5">
        <f t="shared" si="622"/>
        <v>2.7297054928413746E-2</v>
      </c>
      <c r="P469" s="5">
        <f t="shared" si="623"/>
        <v>7.0794911956841039E-2</v>
      </c>
      <c r="Q469" s="5">
        <f t="shared" si="624"/>
        <v>0.10400866204451036</v>
      </c>
      <c r="R469" s="5">
        <f t="shared" si="625"/>
        <v>1.2046880183960145E-2</v>
      </c>
      <c r="S469" s="5">
        <f t="shared" si="626"/>
        <v>4.0515117237020268E-2</v>
      </c>
      <c r="T469" s="5">
        <f t="shared" si="627"/>
        <v>9.1803302080033664E-2</v>
      </c>
      <c r="U469" s="5">
        <f t="shared" si="628"/>
        <v>3.1243583757100634E-2</v>
      </c>
      <c r="V469" s="5">
        <f t="shared" si="629"/>
        <v>1.0305038906563693E-2</v>
      </c>
      <c r="W469" s="5">
        <f t="shared" si="630"/>
        <v>8.9915488337479199E-2</v>
      </c>
      <c r="X469" s="5">
        <f t="shared" si="631"/>
        <v>7.9363954648189086E-2</v>
      </c>
      <c r="Y469" s="5">
        <f t="shared" si="632"/>
        <v>3.5025318851404016E-2</v>
      </c>
      <c r="Z469" s="5">
        <f t="shared" si="633"/>
        <v>3.5443951138632987E-3</v>
      </c>
      <c r="AA469" s="5">
        <f t="shared" si="634"/>
        <v>9.1923887278044653E-3</v>
      </c>
      <c r="AB469" s="5">
        <f t="shared" si="635"/>
        <v>1.1920230082780444E-2</v>
      </c>
      <c r="AC469" s="5">
        <f t="shared" si="636"/>
        <v>1.4743639334067217E-3</v>
      </c>
      <c r="AD469" s="5">
        <f t="shared" si="637"/>
        <v>5.8298954750813071E-2</v>
      </c>
      <c r="AE469" s="5">
        <f t="shared" si="638"/>
        <v>5.14576040950196E-2</v>
      </c>
      <c r="AF469" s="5">
        <f t="shared" si="639"/>
        <v>2.2709541110279077E-2</v>
      </c>
      <c r="AG469" s="5">
        <f t="shared" si="640"/>
        <v>6.6815296010432346E-3</v>
      </c>
      <c r="AH469" s="5">
        <f t="shared" si="641"/>
        <v>7.8211556838828176E-4</v>
      </c>
      <c r="AI469" s="5">
        <f t="shared" si="642"/>
        <v>2.0284167266150085E-3</v>
      </c>
      <c r="AJ469" s="5">
        <f t="shared" si="643"/>
        <v>2.6303493902380135E-3</v>
      </c>
      <c r="AK469" s="5">
        <f t="shared" si="644"/>
        <v>2.2739370478607624E-3</v>
      </c>
      <c r="AL469" s="5">
        <f t="shared" si="645"/>
        <v>1.3500185470599586E-4</v>
      </c>
      <c r="AM469" s="5">
        <f t="shared" si="646"/>
        <v>3.0239667829246735E-2</v>
      </c>
      <c r="AN469" s="5">
        <f t="shared" si="647"/>
        <v>2.6691059244086664E-2</v>
      </c>
      <c r="AO469" s="5">
        <f t="shared" si="648"/>
        <v>1.1779438973901756E-2</v>
      </c>
      <c r="AP469" s="5">
        <f t="shared" si="649"/>
        <v>3.4657094040611252E-3</v>
      </c>
      <c r="AQ469" s="5">
        <f t="shared" si="650"/>
        <v>7.6475257225806651E-4</v>
      </c>
      <c r="AR469" s="5">
        <f t="shared" si="651"/>
        <v>1.3806694630014494E-4</v>
      </c>
      <c r="AS469" s="5">
        <f t="shared" si="652"/>
        <v>3.5807662522942588E-4</v>
      </c>
      <c r="AT469" s="5">
        <f t="shared" si="653"/>
        <v>4.6433586376625824E-4</v>
      </c>
      <c r="AU469" s="5">
        <f t="shared" si="654"/>
        <v>4.0141835422593017E-4</v>
      </c>
      <c r="AV469" s="5">
        <f t="shared" si="655"/>
        <v>2.6026962542123746E-4</v>
      </c>
      <c r="AW469" s="5">
        <f t="shared" si="656"/>
        <v>8.5844461282488379E-6</v>
      </c>
      <c r="AX469" s="5">
        <f t="shared" si="657"/>
        <v>1.3071096419191902E-2</v>
      </c>
      <c r="AY469" s="5">
        <f t="shared" si="658"/>
        <v>1.153721035825646E-2</v>
      </c>
      <c r="AZ469" s="5">
        <f t="shared" si="659"/>
        <v>5.0916624964690346E-3</v>
      </c>
      <c r="BA469" s="5">
        <f t="shared" si="660"/>
        <v>1.4980528899054214E-3</v>
      </c>
      <c r="BB469" s="5">
        <f t="shared" si="661"/>
        <v>3.3056429935854922E-4</v>
      </c>
      <c r="BC469" s="5">
        <f t="shared" si="662"/>
        <v>5.8354551696666714E-5</v>
      </c>
      <c r="BD469" s="5">
        <f t="shared" si="663"/>
        <v>2.0310810864701085E-5</v>
      </c>
      <c r="BE469" s="5">
        <f t="shared" si="664"/>
        <v>5.2676087977602263E-5</v>
      </c>
      <c r="BF469" s="5">
        <f t="shared" si="665"/>
        <v>6.8307717084955754E-5</v>
      </c>
      <c r="BG469" s="5">
        <f t="shared" si="666"/>
        <v>5.9052021419944252E-5</v>
      </c>
      <c r="BH469" s="5">
        <f t="shared" si="667"/>
        <v>3.8287854388156349E-5</v>
      </c>
      <c r="BI469" s="5">
        <f t="shared" si="668"/>
        <v>1.9859910071136697E-5</v>
      </c>
      <c r="BJ469" s="8">
        <f t="shared" si="669"/>
        <v>0.7239991056210251</v>
      </c>
      <c r="BK469" s="8">
        <f t="shared" si="670"/>
        <v>0.16568787561900214</v>
      </c>
      <c r="BL469" s="8">
        <f t="shared" si="671"/>
        <v>0.10129561822991097</v>
      </c>
      <c r="BM469" s="8">
        <f t="shared" si="672"/>
        <v>0.65771744712191882</v>
      </c>
      <c r="BN469" s="8">
        <f t="shared" si="673"/>
        <v>0.32528092154975458</v>
      </c>
    </row>
    <row r="470" spans="1:66" x14ac:dyDescent="0.25">
      <c r="A470" t="s">
        <v>91</v>
      </c>
      <c r="B470" t="s">
        <v>371</v>
      </c>
      <c r="C470" t="s">
        <v>83</v>
      </c>
      <c r="D470" t="s">
        <v>543</v>
      </c>
      <c r="E470">
        <f>VLOOKUP(A470,home!$A$2:$E$405,3,FALSE)</f>
        <v>1.5</v>
      </c>
      <c r="F470">
        <f>VLOOKUP(B470,home!$B$2:$E$405,3,FALSE)</f>
        <v>0.87</v>
      </c>
      <c r="G470">
        <f>VLOOKUP(C470,away!$B$2:$E$405,4,FALSE)</f>
        <v>0.95</v>
      </c>
      <c r="H470">
        <f>VLOOKUP(A470,away!$A$2:$E$405,3,FALSE)</f>
        <v>1.1974637681159399</v>
      </c>
      <c r="I470">
        <f>VLOOKUP(C470,away!$B$2:$E$405,3,FALSE)</f>
        <v>0.46</v>
      </c>
      <c r="J470">
        <f>VLOOKUP(B470,home!$B$2:$E$405,4,FALSE)</f>
        <v>0.91</v>
      </c>
      <c r="K470" s="3">
        <f t="shared" si="618"/>
        <v>1.2397499999999999</v>
      </c>
      <c r="L470" s="3">
        <f t="shared" si="619"/>
        <v>0.50125833333333247</v>
      </c>
      <c r="M470" s="5">
        <f t="shared" si="620"/>
        <v>0.1753435067453564</v>
      </c>
      <c r="N470" s="5">
        <f t="shared" si="621"/>
        <v>0.2173821124875556</v>
      </c>
      <c r="O470" s="5">
        <f t="shared" si="622"/>
        <v>8.7892393951999284E-2</v>
      </c>
      <c r="P470" s="5">
        <f t="shared" si="623"/>
        <v>0.1089645954019911</v>
      </c>
      <c r="Q470" s="5">
        <f t="shared" si="624"/>
        <v>0.13474973697822354</v>
      </c>
      <c r="R470" s="5">
        <f t="shared" si="625"/>
        <v>2.2028397452527916E-2</v>
      </c>
      <c r="S470" s="5">
        <f t="shared" si="626"/>
        <v>1.6928603846680601E-2</v>
      </c>
      <c r="T470" s="5">
        <f t="shared" si="627"/>
        <v>6.7544428574809245E-2</v>
      </c>
      <c r="U470" s="5">
        <f t="shared" si="628"/>
        <v>2.7309705741771481E-2</v>
      </c>
      <c r="V470" s="5">
        <f t="shared" si="629"/>
        <v>1.168891916541473E-3</v>
      </c>
      <c r="W470" s="5">
        <f t="shared" si="630"/>
        <v>5.5685328806250857E-2</v>
      </c>
      <c r="X470" s="5">
        <f t="shared" si="631"/>
        <v>2.7912735108539911E-2</v>
      </c>
      <c r="Y470" s="5">
        <f t="shared" si="632"/>
        <v>6.9957455396407551E-3</v>
      </c>
      <c r="Z470" s="5">
        <f t="shared" si="633"/>
        <v>3.6806392643527895E-3</v>
      </c>
      <c r="AA470" s="5">
        <f t="shared" si="634"/>
        <v>4.56307252798137E-3</v>
      </c>
      <c r="AB470" s="5">
        <f t="shared" si="635"/>
        <v>2.8285345832824525E-3</v>
      </c>
      <c r="AC470" s="5">
        <f t="shared" si="636"/>
        <v>4.5399398129542047E-5</v>
      </c>
      <c r="AD470" s="5">
        <f t="shared" si="637"/>
        <v>1.7258971596887381E-2</v>
      </c>
      <c r="AE470" s="5">
        <f t="shared" si="638"/>
        <v>8.6512033377030926E-3</v>
      </c>
      <c r="AF470" s="5">
        <f t="shared" si="639"/>
        <v>2.1682438831924075E-3</v>
      </c>
      <c r="AG470" s="5">
        <f t="shared" si="640"/>
        <v>3.6228343838307293E-4</v>
      </c>
      <c r="AH470" s="5">
        <f t="shared" si="641"/>
        <v>4.6123777581267552E-4</v>
      </c>
      <c r="AI470" s="5">
        <f t="shared" si="642"/>
        <v>5.7181953256376446E-4</v>
      </c>
      <c r="AJ470" s="5">
        <f t="shared" si="643"/>
        <v>3.5445663274796352E-4</v>
      </c>
      <c r="AK470" s="5">
        <f t="shared" si="644"/>
        <v>1.4647920348309588E-4</v>
      </c>
      <c r="AL470" s="5">
        <f t="shared" si="645"/>
        <v>1.1285110331148242E-6</v>
      </c>
      <c r="AM470" s="5">
        <f t="shared" si="646"/>
        <v>4.2793620074482218E-3</v>
      </c>
      <c r="AN470" s="5">
        <f t="shared" si="647"/>
        <v>2.1450658675834793E-3</v>
      </c>
      <c r="AO470" s="5">
        <f t="shared" si="648"/>
        <v>5.3761607083755683E-4</v>
      </c>
      <c r="AP470" s="5">
        <f t="shared" si="649"/>
        <v>8.9828178547082834E-5</v>
      </c>
      <c r="AQ470" s="5">
        <f t="shared" si="650"/>
        <v>1.1256780766219938E-5</v>
      </c>
      <c r="AR470" s="5">
        <f t="shared" si="651"/>
        <v>4.6239855754847012E-5</v>
      </c>
      <c r="AS470" s="5">
        <f t="shared" si="652"/>
        <v>5.7325861172071578E-5</v>
      </c>
      <c r="AT470" s="5">
        <f t="shared" si="653"/>
        <v>3.5534868194037877E-5</v>
      </c>
      <c r="AU470" s="5">
        <f t="shared" si="654"/>
        <v>1.4684784281186146E-5</v>
      </c>
      <c r="AV470" s="5">
        <f t="shared" si="655"/>
        <v>4.551365328150133E-6</v>
      </c>
      <c r="AW470" s="5">
        <f t="shared" si="656"/>
        <v>1.9480452083980287E-8</v>
      </c>
      <c r="AX470" s="5">
        <f t="shared" si="657"/>
        <v>8.8422317478898792E-4</v>
      </c>
      <c r="AY470" s="5">
        <f t="shared" si="658"/>
        <v>4.4322423488943596E-4</v>
      </c>
      <c r="AZ470" s="5">
        <f t="shared" si="659"/>
        <v>1.1108492063681007E-4</v>
      </c>
      <c r="BA470" s="5">
        <f t="shared" si="660"/>
        <v>1.8560747392290972E-5</v>
      </c>
      <c r="BB470" s="5">
        <f t="shared" si="661"/>
        <v>2.3259323258201925E-6</v>
      </c>
      <c r="BC470" s="5">
        <f t="shared" si="662"/>
        <v>2.3317859221735032E-7</v>
      </c>
      <c r="BD470" s="5">
        <f t="shared" si="663"/>
        <v>3.86301883820805E-6</v>
      </c>
      <c r="BE470" s="5">
        <f t="shared" si="664"/>
        <v>4.7891776046684296E-6</v>
      </c>
      <c r="BF470" s="5">
        <f t="shared" si="665"/>
        <v>2.9686914676938434E-6</v>
      </c>
      <c r="BG470" s="5">
        <f t="shared" si="666"/>
        <v>1.2268117490244803E-6</v>
      </c>
      <c r="BH470" s="5">
        <f t="shared" si="667"/>
        <v>3.8023496646327501E-7</v>
      </c>
      <c r="BI470" s="5">
        <f t="shared" si="668"/>
        <v>9.4279259934568938E-8</v>
      </c>
      <c r="BJ470" s="8">
        <f t="shared" si="669"/>
        <v>0.54723357084499391</v>
      </c>
      <c r="BK470" s="8">
        <f t="shared" si="670"/>
        <v>0.30289535005462165</v>
      </c>
      <c r="BL470" s="8">
        <f t="shared" si="671"/>
        <v>0.14632775635078629</v>
      </c>
      <c r="BM470" s="8">
        <f t="shared" si="672"/>
        <v>0.25333336874266366</v>
      </c>
      <c r="BN470" s="8">
        <f t="shared" si="673"/>
        <v>0.74636074301765387</v>
      </c>
    </row>
    <row r="471" spans="1:66" x14ac:dyDescent="0.25">
      <c r="A471" t="s">
        <v>114</v>
      </c>
      <c r="B471" t="s">
        <v>115</v>
      </c>
      <c r="C471" t="s">
        <v>134</v>
      </c>
      <c r="D471" t="s">
        <v>543</v>
      </c>
      <c r="E471">
        <f>VLOOKUP(A471,home!$A$2:$E$405,3,FALSE)</f>
        <v>1.35326086956522</v>
      </c>
      <c r="F471">
        <f>VLOOKUP(B471,home!$B$2:$E$405,3,FALSE)</f>
        <v>0.8</v>
      </c>
      <c r="G471">
        <f>VLOOKUP(C471,away!$B$2:$E$405,4,FALSE)</f>
        <v>1</v>
      </c>
      <c r="H471">
        <f>VLOOKUP(A471,away!$A$2:$E$405,3,FALSE)</f>
        <v>1.10869565217391</v>
      </c>
      <c r="I471">
        <f>VLOOKUP(C471,away!$B$2:$E$405,3,FALSE)</f>
        <v>0.55000000000000004</v>
      </c>
      <c r="J471">
        <f>VLOOKUP(B471,home!$B$2:$E$405,4,FALSE)</f>
        <v>1.1000000000000001</v>
      </c>
      <c r="K471" s="3">
        <f t="shared" si="618"/>
        <v>1.0826086956521761</v>
      </c>
      <c r="L471" s="3">
        <f t="shared" si="619"/>
        <v>0.67076086956521563</v>
      </c>
      <c r="M471" s="5">
        <f t="shared" si="620"/>
        <v>0.17318938621984839</v>
      </c>
      <c r="N471" s="5">
        <f t="shared" si="621"/>
        <v>0.18749633551627101</v>
      </c>
      <c r="O471" s="5">
        <f t="shared" si="622"/>
        <v>0.11616866330029151</v>
      </c>
      <c r="P471" s="5">
        <f t="shared" si="623"/>
        <v>0.12576520505118538</v>
      </c>
      <c r="Q471" s="5">
        <f t="shared" si="624"/>
        <v>0.10149258161641646</v>
      </c>
      <c r="R471" s="5">
        <f t="shared" si="625"/>
        <v>3.896069680576613E-2</v>
      </c>
      <c r="S471" s="5">
        <f t="shared" si="626"/>
        <v>2.2831778474993531E-2</v>
      </c>
      <c r="T471" s="5">
        <f t="shared" si="627"/>
        <v>6.8077252299446139E-2</v>
      </c>
      <c r="U471" s="5">
        <f t="shared" si="628"/>
        <v>4.2179189150590372E-2</v>
      </c>
      <c r="V471" s="5">
        <f t="shared" si="629"/>
        <v>1.8421986629556326E-3</v>
      </c>
      <c r="W471" s="5">
        <f t="shared" si="630"/>
        <v>3.6625583800706886E-2</v>
      </c>
      <c r="X471" s="5">
        <f t="shared" si="631"/>
        <v>2.4567008438495831E-2</v>
      </c>
      <c r="Y471" s="5">
        <f t="shared" si="632"/>
        <v>8.2392939714107261E-3</v>
      </c>
      <c r="Z471" s="5">
        <f t="shared" si="633"/>
        <v>8.7111036227674708E-3</v>
      </c>
      <c r="AA471" s="5">
        <f t="shared" si="634"/>
        <v>9.4307165307352375E-3</v>
      </c>
      <c r="AB471" s="5">
        <f t="shared" si="635"/>
        <v>5.1048878612023445E-3</v>
      </c>
      <c r="AC471" s="5">
        <f t="shared" si="636"/>
        <v>8.3609516166283698E-5</v>
      </c>
      <c r="AD471" s="5">
        <f t="shared" si="637"/>
        <v>9.9127938764956881E-3</v>
      </c>
      <c r="AE471" s="5">
        <f t="shared" si="638"/>
        <v>6.6491142404189931E-3</v>
      </c>
      <c r="AF471" s="5">
        <f t="shared" si="639"/>
        <v>2.2299828248709508E-3</v>
      </c>
      <c r="AG471" s="5">
        <f t="shared" si="640"/>
        <v>4.9859507290864506E-4</v>
      </c>
      <c r="AH471" s="5">
        <f t="shared" si="641"/>
        <v>1.4607668602200522E-3</v>
      </c>
      <c r="AI471" s="5">
        <f t="shared" si="642"/>
        <v>1.5814389051947552E-3</v>
      </c>
      <c r="AJ471" s="5">
        <f t="shared" si="643"/>
        <v>8.5603975520324961E-4</v>
      </c>
      <c r="AK471" s="5">
        <f t="shared" si="644"/>
        <v>3.0891869426899943E-4</v>
      </c>
      <c r="AL471" s="5">
        <f t="shared" si="645"/>
        <v>2.4285940782849155E-6</v>
      </c>
      <c r="AM471" s="5">
        <f t="shared" si="646"/>
        <v>2.1463353697803757E-3</v>
      </c>
      <c r="AN471" s="5">
        <f t="shared" si="647"/>
        <v>1.4396777790124636E-3</v>
      </c>
      <c r="AO471" s="5">
        <f t="shared" si="648"/>
        <v>4.8283975947205912E-4</v>
      </c>
      <c r="AP471" s="5">
        <f t="shared" si="649"/>
        <v>1.0795667230804599E-4</v>
      </c>
      <c r="AQ471" s="5">
        <f t="shared" si="650"/>
        <v>1.810327784817799E-5</v>
      </c>
      <c r="AR471" s="5">
        <f t="shared" si="651"/>
        <v>1.9596504987865043E-4</v>
      </c>
      <c r="AS471" s="5">
        <f t="shared" si="652"/>
        <v>2.1215346704253935E-4</v>
      </c>
      <c r="AT471" s="5">
        <f t="shared" si="653"/>
        <v>1.1483959411650524E-4</v>
      </c>
      <c r="AU471" s="5">
        <f t="shared" si="654"/>
        <v>4.1442114398565017E-5</v>
      </c>
      <c r="AV471" s="5">
        <f t="shared" si="655"/>
        <v>1.1216398353524684E-5</v>
      </c>
      <c r="AW471" s="5">
        <f t="shared" si="656"/>
        <v>4.898822017718116E-8</v>
      </c>
      <c r="AX471" s="5">
        <f t="shared" si="657"/>
        <v>3.8727355585167707E-4</v>
      </c>
      <c r="AY471" s="5">
        <f t="shared" si="658"/>
        <v>2.5976794708268408E-4</v>
      </c>
      <c r="AZ471" s="5">
        <f t="shared" si="659"/>
        <v>8.7121087035176031E-5</v>
      </c>
      <c r="BA471" s="5">
        <f t="shared" si="660"/>
        <v>1.9479138699060505E-5</v>
      </c>
      <c r="BB471" s="5">
        <f t="shared" si="661"/>
        <v>3.2664610030408165E-6</v>
      </c>
      <c r="BC471" s="5">
        <f t="shared" si="662"/>
        <v>4.3820284456010502E-7</v>
      </c>
      <c r="BD471" s="5">
        <f t="shared" si="663"/>
        <v>2.1907614543499062E-5</v>
      </c>
      <c r="BE471" s="5">
        <f t="shared" si="664"/>
        <v>2.3717374005788162E-5</v>
      </c>
      <c r="BF471" s="5">
        <f t="shared" si="665"/>
        <v>1.2838317668350573E-5</v>
      </c>
      <c r="BG471" s="5">
        <f t="shared" si="666"/>
        <v>4.6329581151004345E-6</v>
      </c>
      <c r="BH471" s="5">
        <f t="shared" si="667"/>
        <v>1.2539201855000112E-6</v>
      </c>
      <c r="BI471" s="5">
        <f t="shared" si="668"/>
        <v>2.7150097929522044E-7</v>
      </c>
      <c r="BJ471" s="8">
        <f t="shared" si="669"/>
        <v>0.45074080090837865</v>
      </c>
      <c r="BK471" s="8">
        <f t="shared" si="670"/>
        <v>0.32397437446631011</v>
      </c>
      <c r="BL471" s="8">
        <f t="shared" si="671"/>
        <v>0.2166915561727599</v>
      </c>
      <c r="BM471" s="8">
        <f t="shared" si="672"/>
        <v>0.2567852477015749</v>
      </c>
      <c r="BN471" s="8">
        <f t="shared" si="673"/>
        <v>0.74307286850977894</v>
      </c>
    </row>
    <row r="472" spans="1:66" x14ac:dyDescent="0.25">
      <c r="A472" t="s">
        <v>114</v>
      </c>
      <c r="B472" t="s">
        <v>121</v>
      </c>
      <c r="C472" t="s">
        <v>119</v>
      </c>
      <c r="D472" t="s">
        <v>543</v>
      </c>
      <c r="E472">
        <f>VLOOKUP(A472,home!$A$2:$E$405,3,FALSE)</f>
        <v>1.35326086956522</v>
      </c>
      <c r="F472">
        <f>VLOOKUP(B472,home!$B$2:$E$405,3,FALSE)</f>
        <v>0.8</v>
      </c>
      <c r="G472">
        <f>VLOOKUP(C472,away!$B$2:$E$405,4,FALSE)</f>
        <v>0.84</v>
      </c>
      <c r="H472">
        <f>VLOOKUP(A472,away!$A$2:$E$405,3,FALSE)</f>
        <v>1.10869565217391</v>
      </c>
      <c r="I472">
        <f>VLOOKUP(C472,away!$B$2:$E$405,3,FALSE)</f>
        <v>0.77</v>
      </c>
      <c r="J472">
        <f>VLOOKUP(B472,home!$B$2:$E$405,4,FALSE)</f>
        <v>1.1000000000000001</v>
      </c>
      <c r="K472" s="3">
        <f t="shared" si="618"/>
        <v>0.90939130434782789</v>
      </c>
      <c r="L472" s="3">
        <f t="shared" si="619"/>
        <v>0.93906521739130189</v>
      </c>
      <c r="M472" s="5">
        <f t="shared" si="620"/>
        <v>0.15748004585305991</v>
      </c>
      <c r="N472" s="5">
        <f t="shared" si="621"/>
        <v>0.14321098430706991</v>
      </c>
      <c r="O472" s="5">
        <f t="shared" si="622"/>
        <v>0.14788403349379592</v>
      </c>
      <c r="P472" s="5">
        <f t="shared" si="623"/>
        <v>0.13448445411114093</v>
      </c>
      <c r="Q472" s="5">
        <f t="shared" si="624"/>
        <v>6.5117411907971295E-2</v>
      </c>
      <c r="R472" s="5">
        <f t="shared" si="625"/>
        <v>6.9436376030777014E-2</v>
      </c>
      <c r="S472" s="5">
        <f t="shared" si="626"/>
        <v>2.8711682644617646E-2</v>
      </c>
      <c r="T472" s="5">
        <f t="shared" si="627"/>
        <v>6.1149496569318021E-2</v>
      </c>
      <c r="U472" s="5">
        <f t="shared" si="628"/>
        <v>6.3144836567814555E-2</v>
      </c>
      <c r="V472" s="5">
        <f t="shared" si="629"/>
        <v>2.7243486600035441E-3</v>
      </c>
      <c r="W472" s="5">
        <f t="shared" si="630"/>
        <v>1.9739069383581602E-2</v>
      </c>
      <c r="X472" s="5">
        <f t="shared" si="631"/>
        <v>1.8536273481795051E-2</v>
      </c>
      <c r="Y472" s="5">
        <f t="shared" si="632"/>
        <v>8.7033848434032463E-3</v>
      </c>
      <c r="Z472" s="5">
        <f t="shared" si="633"/>
        <v>2.1735095184068604E-2</v>
      </c>
      <c r="AA472" s="5">
        <f t="shared" si="634"/>
        <v>1.9765706559564337E-2</v>
      </c>
      <c r="AB472" s="5">
        <f t="shared" si="635"/>
        <v>8.9873808347793148E-3</v>
      </c>
      <c r="AC472" s="5">
        <f t="shared" si="636"/>
        <v>1.4540831997330306E-4</v>
      </c>
      <c r="AD472" s="5">
        <f t="shared" si="637"/>
        <v>4.4876345133368868E-3</v>
      </c>
      <c r="AE472" s="5">
        <f t="shared" si="638"/>
        <v>4.2141814798394139E-3</v>
      </c>
      <c r="AF472" s="5">
        <f t="shared" si="639"/>
        <v>1.9786956237458982E-3</v>
      </c>
      <c r="AG472" s="5">
        <f t="shared" si="640"/>
        <v>6.1937474535472001E-4</v>
      </c>
      <c r="AH472" s="5">
        <f t="shared" si="641"/>
        <v>5.1026679710120034E-3</v>
      </c>
      <c r="AI472" s="5">
        <f t="shared" si="642"/>
        <v>4.6403218818124904E-3</v>
      </c>
      <c r="AJ472" s="5">
        <f t="shared" si="643"/>
        <v>2.1099341843476139E-3</v>
      </c>
      <c r="AK472" s="5">
        <f t="shared" si="644"/>
        <v>6.3958526666398237E-4</v>
      </c>
      <c r="AL472" s="5">
        <f t="shared" si="645"/>
        <v>4.9670187556521624E-6</v>
      </c>
      <c r="AM472" s="5">
        <f t="shared" si="646"/>
        <v>8.1620316070395247E-4</v>
      </c>
      <c r="AN472" s="5">
        <f t="shared" si="647"/>
        <v>7.6646799854192488E-4</v>
      </c>
      <c r="AO472" s="5">
        <f t="shared" si="648"/>
        <v>3.5988171883712431E-4</v>
      </c>
      <c r="AP472" s="5">
        <f t="shared" si="649"/>
        <v>1.1265080151164652E-4</v>
      </c>
      <c r="AQ472" s="5">
        <f t="shared" si="650"/>
        <v>2.6446612352709681E-5</v>
      </c>
      <c r="AR472" s="5">
        <f t="shared" si="651"/>
        <v>9.5834760149480439E-4</v>
      </c>
      <c r="AS472" s="5">
        <f t="shared" si="652"/>
        <v>8.7151297534197251E-4</v>
      </c>
      <c r="AT472" s="5">
        <f t="shared" si="653"/>
        <v>3.9627316070114634E-4</v>
      </c>
      <c r="AU472" s="5">
        <f t="shared" si="654"/>
        <v>1.2012245549601731E-4</v>
      </c>
      <c r="AV472" s="5">
        <f t="shared" si="655"/>
        <v>2.7309579121246772E-5</v>
      </c>
      <c r="AW472" s="5">
        <f t="shared" si="656"/>
        <v>1.1782565183192202E-7</v>
      </c>
      <c r="AX472" s="5">
        <f t="shared" si="657"/>
        <v>1.2370800948756445E-4</v>
      </c>
      <c r="AY472" s="5">
        <f t="shared" si="658"/>
        <v>1.1616988882248496E-4</v>
      </c>
      <c r="AZ472" s="5">
        <f t="shared" si="659"/>
        <v>5.4545550950705103E-5</v>
      </c>
      <c r="BA472" s="5">
        <f t="shared" si="660"/>
        <v>1.7073943220417411E-5</v>
      </c>
      <c r="BB472" s="5">
        <f t="shared" si="661"/>
        <v>4.0083865505020035E-6</v>
      </c>
      <c r="BC472" s="5">
        <f t="shared" si="662"/>
        <v>7.5282727748710723E-7</v>
      </c>
      <c r="BD472" s="5">
        <f t="shared" si="663"/>
        <v>1.4999181645569183E-4</v>
      </c>
      <c r="BE472" s="5">
        <f t="shared" si="664"/>
        <v>1.3640125360814159E-4</v>
      </c>
      <c r="BF472" s="5">
        <f t="shared" si="665"/>
        <v>6.2021056966693361E-5</v>
      </c>
      <c r="BG472" s="5">
        <f t="shared" si="666"/>
        <v>1.8800469963990741E-5</v>
      </c>
      <c r="BH472" s="5">
        <f t="shared" si="667"/>
        <v>4.2742459757264249E-6</v>
      </c>
      <c r="BI472" s="5">
        <f t="shared" si="668"/>
        <v>7.7739242459386169E-7</v>
      </c>
      <c r="BJ472" s="8">
        <f t="shared" si="669"/>
        <v>0.3301544157536726</v>
      </c>
      <c r="BK472" s="8">
        <f t="shared" si="670"/>
        <v>0.32366707649637338</v>
      </c>
      <c r="BL472" s="8">
        <f t="shared" si="671"/>
        <v>0.32445667479811724</v>
      </c>
      <c r="BM472" s="8">
        <f t="shared" si="672"/>
        <v>0.2822839044652462</v>
      </c>
      <c r="BN472" s="8">
        <f t="shared" si="673"/>
        <v>0.71761330570381499</v>
      </c>
    </row>
    <row r="473" spans="1:66" x14ac:dyDescent="0.25">
      <c r="A473" t="s">
        <v>114</v>
      </c>
      <c r="B473" t="s">
        <v>120</v>
      </c>
      <c r="C473" t="s">
        <v>104</v>
      </c>
      <c r="D473" t="s">
        <v>543</v>
      </c>
      <c r="E473">
        <f>VLOOKUP(A473,home!$A$2:$E$405,3,FALSE)</f>
        <v>1.35326086956522</v>
      </c>
      <c r="F473">
        <f>VLOOKUP(B473,home!$B$2:$E$405,3,FALSE)</f>
        <v>0.9</v>
      </c>
      <c r="G473">
        <f>VLOOKUP(C473,away!$B$2:$E$405,4,FALSE)</f>
        <v>0.74</v>
      </c>
      <c r="H473">
        <f>VLOOKUP(A473,away!$A$2:$E$405,3,FALSE)</f>
        <v>1.10869565217391</v>
      </c>
      <c r="I473">
        <f>VLOOKUP(C473,away!$B$2:$E$405,3,FALSE)</f>
        <v>0.9</v>
      </c>
      <c r="J473">
        <f>VLOOKUP(B473,home!$B$2:$E$405,4,FALSE)</f>
        <v>1.1399999999999999</v>
      </c>
      <c r="K473" s="3">
        <f t="shared" si="618"/>
        <v>0.90127173913043646</v>
      </c>
      <c r="L473" s="3">
        <f t="shared" si="619"/>
        <v>1.1375217391304315</v>
      </c>
      <c r="M473" s="5">
        <f t="shared" si="620"/>
        <v>0.13018568802393876</v>
      </c>
      <c r="N473" s="5">
        <f t="shared" si="621"/>
        <v>0.11733268145522772</v>
      </c>
      <c r="O473" s="5">
        <f t="shared" si="622"/>
        <v>0.14808905025088265</v>
      </c>
      <c r="P473" s="5">
        <f t="shared" si="623"/>
        <v>0.13346847586578758</v>
      </c>
      <c r="Q473" s="5">
        <f t="shared" si="624"/>
        <v>5.2874314935995301E-2</v>
      </c>
      <c r="R473" s="5">
        <f t="shared" si="625"/>
        <v>8.4227256993778976E-2</v>
      </c>
      <c r="S473" s="5">
        <f t="shared" si="626"/>
        <v>3.4208510782423124E-2</v>
      </c>
      <c r="T473" s="5">
        <f t="shared" si="627"/>
        <v>6.0145682681323531E-2</v>
      </c>
      <c r="U473" s="5">
        <f t="shared" si="628"/>
        <v>7.5911646392969392E-2</v>
      </c>
      <c r="V473" s="5">
        <f t="shared" si="629"/>
        <v>3.8967910332720827E-3</v>
      </c>
      <c r="W473" s="5">
        <f t="shared" si="630"/>
        <v>1.5884708592564967E-2</v>
      </c>
      <c r="X473" s="5">
        <f t="shared" si="631"/>
        <v>1.8069201343794611E-2</v>
      </c>
      <c r="Y473" s="5">
        <f t="shared" si="632"/>
        <v>1.0277054668645593E-2</v>
      </c>
      <c r="Z473" s="5">
        <f t="shared" si="633"/>
        <v>3.1936778619249734E-2</v>
      </c>
      <c r="AA473" s="5">
        <f t="shared" si="634"/>
        <v>2.8783716008394949E-2</v>
      </c>
      <c r="AB473" s="5">
        <f t="shared" si="635"/>
        <v>1.2970974892761349E-2</v>
      </c>
      <c r="AC473" s="5">
        <f t="shared" si="636"/>
        <v>2.4969083001401813E-4</v>
      </c>
      <c r="AD473" s="5">
        <f t="shared" si="637"/>
        <v>3.5791097347003032E-3</v>
      </c>
      <c r="AE473" s="5">
        <f t="shared" si="638"/>
        <v>4.0713151299549468E-3</v>
      </c>
      <c r="AF473" s="5">
        <f t="shared" si="639"/>
        <v>2.3156047335871959E-3</v>
      </c>
      <c r="AG473" s="5">
        <f t="shared" si="640"/>
        <v>8.7801690789625505E-4</v>
      </c>
      <c r="AH473" s="5">
        <f t="shared" si="641"/>
        <v>9.0821949892981417E-3</v>
      </c>
      <c r="AI473" s="5">
        <f t="shared" si="642"/>
        <v>8.1855256731264703E-3</v>
      </c>
      <c r="AJ473" s="5">
        <f t="shared" si="643"/>
        <v>3.6886914795577655E-3</v>
      </c>
      <c r="AK473" s="5">
        <f t="shared" si="644"/>
        <v>1.1081711282988835E-3</v>
      </c>
      <c r="AL473" s="5">
        <f t="shared" si="645"/>
        <v>1.0239483318168248E-5</v>
      </c>
      <c r="AM473" s="5">
        <f t="shared" si="646"/>
        <v>6.451500910264038E-4</v>
      </c>
      <c r="AN473" s="5">
        <f t="shared" si="647"/>
        <v>7.3387225354451112E-4</v>
      </c>
      <c r="AO473" s="5">
        <f t="shared" si="648"/>
        <v>4.1739782107576078E-4</v>
      </c>
      <c r="AP473" s="5">
        <f t="shared" si="649"/>
        <v>1.5826636511311726E-4</v>
      </c>
      <c r="AQ473" s="5">
        <f t="shared" si="650"/>
        <v>4.5007857722331282E-5</v>
      </c>
      <c r="AR473" s="5">
        <f t="shared" si="651"/>
        <v>2.0662388478696198E-3</v>
      </c>
      <c r="AS473" s="5">
        <f t="shared" si="652"/>
        <v>1.8622426798783215E-3</v>
      </c>
      <c r="AT473" s="5">
        <f t="shared" si="653"/>
        <v>8.3919334938842977E-4</v>
      </c>
      <c r="AU473" s="5">
        <f t="shared" si="654"/>
        <v>2.5211374982333536E-4</v>
      </c>
      <c r="AV473" s="5">
        <f t="shared" si="655"/>
        <v>5.6805749440493302E-5</v>
      </c>
      <c r="AW473" s="5">
        <f t="shared" si="656"/>
        <v>2.9160233715931657E-7</v>
      </c>
      <c r="AX473" s="5">
        <f t="shared" si="657"/>
        <v>9.690925742325432E-5</v>
      </c>
      <c r="AY473" s="5">
        <f t="shared" si="658"/>
        <v>1.1023638704193894E-4</v>
      </c>
      <c r="AZ473" s="5">
        <f t="shared" si="659"/>
        <v>6.26981433517009E-5</v>
      </c>
      <c r="BA473" s="5">
        <f t="shared" si="660"/>
        <v>2.3773500355225291E-5</v>
      </c>
      <c r="BB473" s="5">
        <f t="shared" si="661"/>
        <v>6.7607183673234554E-6</v>
      </c>
      <c r="BC473" s="5">
        <f t="shared" si="662"/>
        <v>1.5380928229937636E-6</v>
      </c>
      <c r="BD473" s="5">
        <f t="shared" si="663"/>
        <v>3.9173193461458454E-4</v>
      </c>
      <c r="BE473" s="5">
        <f t="shared" si="664"/>
        <v>3.5305692198301698E-4</v>
      </c>
      <c r="BF473" s="5">
        <f t="shared" si="665"/>
        <v>1.5910011304383627E-4</v>
      </c>
      <c r="BG473" s="5">
        <f t="shared" si="666"/>
        <v>4.779747852628912E-5</v>
      </c>
      <c r="BH473" s="5">
        <f t="shared" si="667"/>
        <v>1.0769629149359571E-5</v>
      </c>
      <c r="BI473" s="5">
        <f t="shared" si="668"/>
        <v>1.9412724786466295E-6</v>
      </c>
      <c r="BJ473" s="8">
        <f t="shared" si="669"/>
        <v>0.2877293006715349</v>
      </c>
      <c r="BK473" s="8">
        <f t="shared" si="670"/>
        <v>0.30212963240579566</v>
      </c>
      <c r="BL473" s="8">
        <f t="shared" si="671"/>
        <v>0.37808821953526439</v>
      </c>
      <c r="BM473" s="8">
        <f t="shared" si="672"/>
        <v>0.33359651892152903</v>
      </c>
      <c r="BN473" s="8">
        <f t="shared" si="673"/>
        <v>0.66617746752561102</v>
      </c>
    </row>
    <row r="474" spans="1:66" x14ac:dyDescent="0.25">
      <c r="A474" t="s">
        <v>114</v>
      </c>
      <c r="B474" t="s">
        <v>109</v>
      </c>
      <c r="C474" t="s">
        <v>379</v>
      </c>
      <c r="D474" t="s">
        <v>543</v>
      </c>
      <c r="E474">
        <f>VLOOKUP(A474,home!$A$2:$E$405,3,FALSE)</f>
        <v>1.35326086956522</v>
      </c>
      <c r="F474">
        <f>VLOOKUP(B474,home!$B$2:$E$405,3,FALSE)</f>
        <v>0.64</v>
      </c>
      <c r="G474">
        <f>VLOOKUP(C474,away!$B$2:$E$405,4,FALSE)</f>
        <v>1.06</v>
      </c>
      <c r="H474">
        <f>VLOOKUP(A474,away!$A$2:$E$405,3,FALSE)</f>
        <v>1.10869565217391</v>
      </c>
      <c r="I474">
        <f>VLOOKUP(C474,away!$B$2:$E$405,3,FALSE)</f>
        <v>1</v>
      </c>
      <c r="J474">
        <f>VLOOKUP(B474,home!$B$2:$E$405,4,FALSE)</f>
        <v>1.45</v>
      </c>
      <c r="K474" s="3">
        <f t="shared" si="618"/>
        <v>0.91805217391304528</v>
      </c>
      <c r="L474" s="3">
        <f t="shared" si="619"/>
        <v>1.6076086956521694</v>
      </c>
      <c r="M474" s="5">
        <f t="shared" si="620"/>
        <v>8.0005422163184042E-2</v>
      </c>
      <c r="N474" s="5">
        <f t="shared" si="621"/>
        <v>7.3449151741742047E-2</v>
      </c>
      <c r="O474" s="5">
        <f t="shared" si="622"/>
        <v>0.12861741236885743</v>
      </c>
      <c r="P474" s="5">
        <f t="shared" si="623"/>
        <v>0.11807749502830017</v>
      </c>
      <c r="Q474" s="5">
        <f t="shared" si="624"/>
        <v>3.3715076714287702E-2</v>
      </c>
      <c r="R474" s="5">
        <f t="shared" si="625"/>
        <v>0.10338323526822808</v>
      </c>
      <c r="S474" s="5">
        <f t="shared" si="626"/>
        <v>4.3566718527278954E-2</v>
      </c>
      <c r="T474" s="5">
        <f t="shared" si="627"/>
        <v>5.4200650500468878E-2</v>
      </c>
      <c r="U474" s="5">
        <f t="shared" si="628"/>
        <v>9.4911203884160605E-2</v>
      </c>
      <c r="V474" s="5">
        <f t="shared" si="629"/>
        <v>7.1443060443961842E-3</v>
      </c>
      <c r="W474" s="5">
        <f t="shared" si="630"/>
        <v>1.0317399823732309E-2</v>
      </c>
      <c r="X474" s="5">
        <f t="shared" si="631"/>
        <v>1.6586341673152215E-2</v>
      </c>
      <c r="Y474" s="5">
        <f t="shared" si="632"/>
        <v>1.3332173551408732E-2</v>
      </c>
      <c r="Z474" s="5">
        <f t="shared" si="633"/>
        <v>5.5399929333952533E-2</v>
      </c>
      <c r="AA474" s="5">
        <f t="shared" si="634"/>
        <v>5.0860025559664207E-2</v>
      </c>
      <c r="AB474" s="5">
        <f t="shared" si="635"/>
        <v>2.3346078515161385E-2</v>
      </c>
      <c r="AC474" s="5">
        <f t="shared" si="636"/>
        <v>6.5900358581105214E-4</v>
      </c>
      <c r="AD474" s="5">
        <f t="shared" si="637"/>
        <v>2.3679778343268787E-3</v>
      </c>
      <c r="AE474" s="5">
        <f t="shared" si="638"/>
        <v>3.8067817575754819E-3</v>
      </c>
      <c r="AF474" s="5">
        <f t="shared" si="639"/>
        <v>3.0599077279641978E-3</v>
      </c>
      <c r="AG474" s="5">
        <f t="shared" si="640"/>
        <v>1.6397114237895066E-3</v>
      </c>
      <c r="AH474" s="5">
        <f t="shared" si="641"/>
        <v>2.2265352033944433E-2</v>
      </c>
      <c r="AI474" s="5">
        <f t="shared" si="642"/>
        <v>2.0440754837701931E-2</v>
      </c>
      <c r="AJ474" s="5">
        <f t="shared" si="643"/>
        <v>9.3828397075879262E-3</v>
      </c>
      <c r="AK474" s="5">
        <f t="shared" si="644"/>
        <v>2.8713121303429131E-3</v>
      </c>
      <c r="AL474" s="5">
        <f t="shared" si="645"/>
        <v>3.8904109508239674E-5</v>
      </c>
      <c r="AM474" s="5">
        <f t="shared" si="646"/>
        <v>4.3478543971633927E-4</v>
      </c>
      <c r="AN474" s="5">
        <f t="shared" si="647"/>
        <v>6.9896485363093899E-4</v>
      </c>
      <c r="AO474" s="5">
        <f t="shared" si="648"/>
        <v>5.6183098832617191E-4</v>
      </c>
      <c r="AP474" s="5">
        <f t="shared" si="649"/>
        <v>3.0106812744000227E-4</v>
      </c>
      <c r="AQ474" s="5">
        <f t="shared" si="650"/>
        <v>1.209999349140657E-4</v>
      </c>
      <c r="AR474" s="5">
        <f t="shared" si="651"/>
        <v>7.1587947083051502E-3</v>
      </c>
      <c r="AS474" s="5">
        <f t="shared" si="652"/>
        <v>6.5721470445567485E-3</v>
      </c>
      <c r="AT474" s="5">
        <f t="shared" si="653"/>
        <v>3.0167869407657587E-3</v>
      </c>
      <c r="AU474" s="5">
        <f t="shared" si="654"/>
        <v>9.2318926973416365E-4</v>
      </c>
      <c r="AV474" s="5">
        <f t="shared" si="655"/>
        <v>2.1188397900316139E-4</v>
      </c>
      <c r="AW474" s="5">
        <f t="shared" si="656"/>
        <v>1.5949265523494504E-6</v>
      </c>
      <c r="AX474" s="5">
        <f t="shared" si="657"/>
        <v>6.6525953019554079E-5</v>
      </c>
      <c r="AY474" s="5">
        <f t="shared" si="658"/>
        <v>1.0694770056078281E-4</v>
      </c>
      <c r="AZ474" s="5">
        <f t="shared" si="659"/>
        <v>8.596502670075945E-5</v>
      </c>
      <c r="BA474" s="5">
        <f t="shared" si="660"/>
        <v>4.606604148203729E-5</v>
      </c>
      <c r="BB474" s="5">
        <f t="shared" si="661"/>
        <v>1.8514042215199163E-5</v>
      </c>
      <c r="BC474" s="5">
        <f t="shared" si="662"/>
        <v>5.9526670513650998E-6</v>
      </c>
      <c r="BD474" s="5">
        <f t="shared" si="663"/>
        <v>1.9180901039100176E-3</v>
      </c>
      <c r="BE474" s="5">
        <f t="shared" si="664"/>
        <v>1.7609067896556907E-3</v>
      </c>
      <c r="BF474" s="5">
        <f t="shared" si="665"/>
        <v>8.0830215315082405E-4</v>
      </c>
      <c r="BG474" s="5">
        <f t="shared" si="666"/>
        <v>2.4735451629290315E-4</v>
      </c>
      <c r="BH474" s="5">
        <f t="shared" si="667"/>
        <v>5.6771087852477377E-5</v>
      </c>
      <c r="BI474" s="5">
        <f t="shared" si="668"/>
        <v>1.0423764123675067E-5</v>
      </c>
      <c r="BJ474" s="8">
        <f t="shared" si="669"/>
        <v>0.21492279352350513</v>
      </c>
      <c r="BK474" s="8">
        <f t="shared" si="670"/>
        <v>0.2495987971590394</v>
      </c>
      <c r="BL474" s="8">
        <f t="shared" si="671"/>
        <v>0.4787628646629995</v>
      </c>
      <c r="BM474" s="8">
        <f t="shared" si="672"/>
        <v>0.46133123862088871</v>
      </c>
      <c r="BN474" s="8">
        <f t="shared" si="673"/>
        <v>0.53724779328459948</v>
      </c>
    </row>
    <row r="475" spans="1:66" x14ac:dyDescent="0.25">
      <c r="A475" t="s">
        <v>114</v>
      </c>
      <c r="B475" t="s">
        <v>113</v>
      </c>
      <c r="C475" t="s">
        <v>377</v>
      </c>
      <c r="D475" t="s">
        <v>543</v>
      </c>
      <c r="E475">
        <f>VLOOKUP(A475,home!$A$2:$E$405,3,FALSE)</f>
        <v>1.35326086956522</v>
      </c>
      <c r="F475">
        <f>VLOOKUP(B475,home!$B$2:$E$405,3,FALSE)</f>
        <v>0.57999999999999996</v>
      </c>
      <c r="G475">
        <f>VLOOKUP(C475,away!$B$2:$E$405,4,FALSE)</f>
        <v>0.64</v>
      </c>
      <c r="H475">
        <f>VLOOKUP(A475,away!$A$2:$E$405,3,FALSE)</f>
        <v>1.10869565217391</v>
      </c>
      <c r="I475">
        <f>VLOOKUP(C475,away!$B$2:$E$405,3,FALSE)</f>
        <v>1.31</v>
      </c>
      <c r="J475">
        <f>VLOOKUP(B475,home!$B$2:$E$405,4,FALSE)</f>
        <v>1.1599999999999999</v>
      </c>
      <c r="K475" s="3">
        <f t="shared" si="618"/>
        <v>0.50233043478260964</v>
      </c>
      <c r="L475" s="3">
        <f t="shared" si="619"/>
        <v>1.6847739130434733</v>
      </c>
      <c r="M475" s="5">
        <f t="shared" si="620"/>
        <v>0.11224129024682981</v>
      </c>
      <c r="N475" s="5">
        <f t="shared" si="621"/>
        <v>5.6382216130251094E-2</v>
      </c>
      <c r="O475" s="5">
        <f t="shared" si="622"/>
        <v>0.18910119777419965</v>
      </c>
      <c r="P475" s="5">
        <f t="shared" si="623"/>
        <v>9.4991286895825949E-2</v>
      </c>
      <c r="Q475" s="5">
        <f t="shared" si="624"/>
        <v>1.4161251571358047E-2</v>
      </c>
      <c r="R475" s="5">
        <f t="shared" si="625"/>
        <v>0.15929638246762309</v>
      </c>
      <c r="S475" s="5">
        <f t="shared" si="626"/>
        <v>2.0098095287130711E-2</v>
      </c>
      <c r="T475" s="5">
        <f t="shared" si="627"/>
        <v>2.3858507223469928E-2</v>
      </c>
      <c r="U475" s="5">
        <f t="shared" si="628"/>
        <v>8.0019421064257981E-2</v>
      </c>
      <c r="V475" s="5">
        <f t="shared" si="629"/>
        <v>1.8899203980609629E-3</v>
      </c>
      <c r="W475" s="5">
        <f t="shared" si="630"/>
        <v>2.3712092196354014E-3</v>
      </c>
      <c r="X475" s="5">
        <f t="shared" si="631"/>
        <v>3.9949514356098954E-3</v>
      </c>
      <c r="Y475" s="5">
        <f t="shared" si="632"/>
        <v>3.3652949812955635E-3</v>
      </c>
      <c r="Z475" s="5">
        <f t="shared" si="633"/>
        <v>8.9459463207882367E-2</v>
      </c>
      <c r="AA475" s="5">
        <f t="shared" si="634"/>
        <v>4.4938211048634415E-2</v>
      </c>
      <c r="AB475" s="5">
        <f t="shared" si="635"/>
        <v>1.1286915547206598E-2</v>
      </c>
      <c r="AC475" s="5">
        <f t="shared" si="636"/>
        <v>9.9966537686179839E-5</v>
      </c>
      <c r="AD475" s="5">
        <f t="shared" si="637"/>
        <v>2.9778263956499581E-4</v>
      </c>
      <c r="AE475" s="5">
        <f t="shared" si="638"/>
        <v>5.0169642289633204E-4</v>
      </c>
      <c r="AF475" s="5">
        <f t="shared" si="639"/>
        <v>4.2262252278148346E-4</v>
      </c>
      <c r="AG475" s="5">
        <f t="shared" si="640"/>
        <v>2.3734113381562144E-4</v>
      </c>
      <c r="AH475" s="5">
        <f t="shared" si="641"/>
        <v>3.7679742471878171E-2</v>
      </c>
      <c r="AI475" s="5">
        <f t="shared" si="642"/>
        <v>1.892768141839532E-2</v>
      </c>
      <c r="AJ475" s="5">
        <f t="shared" si="643"/>
        <v>4.7539752181646215E-3</v>
      </c>
      <c r="AK475" s="5">
        <f t="shared" si="644"/>
        <v>7.9602214609546219E-4</v>
      </c>
      <c r="AL475" s="5">
        <f t="shared" si="645"/>
        <v>3.384120065066164E-6</v>
      </c>
      <c r="AM475" s="5">
        <f t="shared" si="646"/>
        <v>2.9917056560679495E-5</v>
      </c>
      <c r="AN475" s="5">
        <f t="shared" si="647"/>
        <v>5.0403476448478894E-5</v>
      </c>
      <c r="AO475" s="5">
        <f t="shared" si="648"/>
        <v>4.2459231123549188E-5</v>
      </c>
      <c r="AP475" s="5">
        <f t="shared" si="649"/>
        <v>2.3844734988279728E-5</v>
      </c>
      <c r="AQ475" s="5">
        <f t="shared" si="650"/>
        <v>1.0043246867922169E-5</v>
      </c>
      <c r="AR475" s="5">
        <f t="shared" si="651"/>
        <v>1.2696369433363292E-2</v>
      </c>
      <c r="AS475" s="5">
        <f t="shared" si="652"/>
        <v>6.3777727776220166E-3</v>
      </c>
      <c r="AT475" s="5">
        <f t="shared" si="653"/>
        <v>1.6018746861637798E-3</v>
      </c>
      <c r="AU475" s="5">
        <f t="shared" si="654"/>
        <v>2.6822346918930269E-4</v>
      </c>
      <c r="AV475" s="5">
        <f t="shared" si="655"/>
        <v>3.3684202974190567E-5</v>
      </c>
      <c r="AW475" s="5">
        <f t="shared" si="656"/>
        <v>7.9556264525117407E-8</v>
      </c>
      <c r="AX475" s="5">
        <f t="shared" si="657"/>
        <v>2.5047080049236765E-6</v>
      </c>
      <c r="AY475" s="5">
        <f t="shared" si="658"/>
        <v>4.2198667064865723E-6</v>
      </c>
      <c r="AZ475" s="5">
        <f t="shared" si="659"/>
        <v>3.5547606718046296E-6</v>
      </c>
      <c r="BA475" s="5">
        <f t="shared" si="660"/>
        <v>1.9963226823231106E-6</v>
      </c>
      <c r="BB475" s="5">
        <f t="shared" si="661"/>
        <v>8.408380942987378E-7</v>
      </c>
      <c r="BC475" s="5">
        <f t="shared" si="662"/>
        <v>2.8332441727353998E-7</v>
      </c>
      <c r="BD475" s="5">
        <f t="shared" si="663"/>
        <v>3.5650853352821752E-3</v>
      </c>
      <c r="BE475" s="5">
        <f t="shared" si="664"/>
        <v>1.7908508665094003E-3</v>
      </c>
      <c r="BF475" s="5">
        <f t="shared" si="665"/>
        <v>4.4979944720224016E-4</v>
      </c>
      <c r="BG475" s="5">
        <f t="shared" si="666"/>
        <v>7.5315983959359608E-5</v>
      </c>
      <c r="BH475" s="5">
        <f t="shared" si="667"/>
        <v>9.458377742096288E-6</v>
      </c>
      <c r="BI475" s="5">
        <f t="shared" si="668"/>
        <v>9.5024620070507712E-7</v>
      </c>
      <c r="BJ475" s="8">
        <f t="shared" si="669"/>
        <v>0.10576294084724439</v>
      </c>
      <c r="BK475" s="8">
        <f t="shared" si="670"/>
        <v>0.22932816335230516</v>
      </c>
      <c r="BL475" s="8">
        <f t="shared" si="671"/>
        <v>0.57366893398266405</v>
      </c>
      <c r="BM475" s="8">
        <f t="shared" si="672"/>
        <v>0.37204173599356627</v>
      </c>
      <c r="BN475" s="8">
        <f t="shared" si="673"/>
        <v>0.62617362508608765</v>
      </c>
    </row>
    <row r="476" spans="1:66" x14ac:dyDescent="0.25">
      <c r="A476" t="s">
        <v>114</v>
      </c>
      <c r="B476" t="s">
        <v>95</v>
      </c>
      <c r="C476" t="s">
        <v>126</v>
      </c>
      <c r="D476" t="s">
        <v>543</v>
      </c>
      <c r="E476">
        <f>VLOOKUP(A476,home!$A$2:$E$405,3,FALSE)</f>
        <v>1.35326086956522</v>
      </c>
      <c r="F476">
        <f>VLOOKUP(B476,home!$B$2:$E$405,3,FALSE)</f>
        <v>0.38</v>
      </c>
      <c r="G476">
        <f>VLOOKUP(C476,away!$B$2:$E$405,4,FALSE)</f>
        <v>1.25</v>
      </c>
      <c r="H476">
        <f>VLOOKUP(A476,away!$A$2:$E$405,3,FALSE)</f>
        <v>1.10869565217391</v>
      </c>
      <c r="I476">
        <f>VLOOKUP(C476,away!$B$2:$E$405,3,FALSE)</f>
        <v>1.03</v>
      </c>
      <c r="J476">
        <f>VLOOKUP(B476,home!$B$2:$E$405,4,FALSE)</f>
        <v>1.31</v>
      </c>
      <c r="K476" s="3">
        <f t="shared" si="618"/>
        <v>0.64279891304347958</v>
      </c>
      <c r="L476" s="3">
        <f t="shared" si="619"/>
        <v>1.4959630434782567</v>
      </c>
      <c r="M476" s="5">
        <f t="shared" si="620"/>
        <v>0.11780059503791816</v>
      </c>
      <c r="N476" s="5">
        <f t="shared" si="621"/>
        <v>7.5722094446248903E-2</v>
      </c>
      <c r="O476" s="5">
        <f t="shared" si="622"/>
        <v>0.17622533667647367</v>
      </c>
      <c r="P476" s="5">
        <f t="shared" si="623"/>
        <v>0.1132774548663585</v>
      </c>
      <c r="Q476" s="5">
        <f t="shared" si="624"/>
        <v>2.4337040001712246E-2</v>
      </c>
      <c r="R476" s="5">
        <f t="shared" si="625"/>
        <v>0.13181329549625903</v>
      </c>
      <c r="S476" s="5">
        <f t="shared" si="626"/>
        <v>2.7231996953983005E-2</v>
      </c>
      <c r="T476" s="5">
        <f t="shared" si="627"/>
        <v>3.6407312430213529E-2</v>
      </c>
      <c r="U476" s="5">
        <f t="shared" si="628"/>
        <v>8.4729443069674282E-2</v>
      </c>
      <c r="V476" s="5">
        <f t="shared" si="629"/>
        <v>2.9095979286792822E-3</v>
      </c>
      <c r="W476" s="5">
        <f t="shared" si="630"/>
        <v>5.2146076199321052E-3</v>
      </c>
      <c r="X476" s="5">
        <f t="shared" si="631"/>
        <v>7.80086028565854E-3</v>
      </c>
      <c r="Y476" s="5">
        <f t="shared" si="632"/>
        <v>5.834899347341208E-3</v>
      </c>
      <c r="Z476" s="5">
        <f t="shared" si="633"/>
        <v>6.5729272900494157E-2</v>
      </c>
      <c r="AA476" s="5">
        <f t="shared" si="634"/>
        <v>4.2250705175575873E-2</v>
      </c>
      <c r="AB476" s="5">
        <f t="shared" si="635"/>
        <v>1.3579353681090344E-2</v>
      </c>
      <c r="AC476" s="5">
        <f t="shared" si="636"/>
        <v>1.7486745713122628E-4</v>
      </c>
      <c r="AD476" s="5">
        <f t="shared" si="637"/>
        <v>8.3798602751015072E-4</v>
      </c>
      <c r="AE476" s="5">
        <f t="shared" si="638"/>
        <v>1.2535961281063392E-3</v>
      </c>
      <c r="AF476" s="5">
        <f t="shared" si="639"/>
        <v>9.3766673954725913E-4</v>
      </c>
      <c r="AG476" s="5">
        <f t="shared" si="640"/>
        <v>4.6757159648715054E-4</v>
      </c>
      <c r="AH476" s="5">
        <f t="shared" si="641"/>
        <v>2.4582140783459036E-2</v>
      </c>
      <c r="AI476" s="5">
        <f t="shared" si="642"/>
        <v>1.5801373375889258E-2</v>
      </c>
      <c r="AJ476" s="5">
        <f t="shared" si="643"/>
        <v>5.078552815307895E-3</v>
      </c>
      <c r="AK476" s="5">
        <f t="shared" si="644"/>
        <v>1.0881627431712729E-3</v>
      </c>
      <c r="AL476" s="5">
        <f t="shared" si="645"/>
        <v>6.7261257810799041E-6</v>
      </c>
      <c r="AM476" s="5">
        <f t="shared" si="646"/>
        <v>1.0773130152582968E-4</v>
      </c>
      <c r="AN476" s="5">
        <f t="shared" si="647"/>
        <v>1.6116204570845393E-4</v>
      </c>
      <c r="AO476" s="5">
        <f t="shared" si="648"/>
        <v>1.2054623219560036E-4</v>
      </c>
      <c r="AP476" s="5">
        <f t="shared" si="649"/>
        <v>6.0110902798388976E-5</v>
      </c>
      <c r="AQ476" s="5">
        <f t="shared" si="650"/>
        <v>2.248092227412591E-5</v>
      </c>
      <c r="AR476" s="5">
        <f t="shared" si="651"/>
        <v>7.3547948283268702E-3</v>
      </c>
      <c r="AS476" s="5">
        <f t="shared" si="652"/>
        <v>4.7276541213063161E-3</v>
      </c>
      <c r="AT476" s="5">
        <f t="shared" si="653"/>
        <v>1.5194654652106133E-3</v>
      </c>
      <c r="AU476" s="5">
        <f t="shared" si="654"/>
        <v>3.255702498148291E-4</v>
      </c>
      <c r="AV476" s="5">
        <f t="shared" si="655"/>
        <v>5.2319050675066558E-5</v>
      </c>
      <c r="AW476" s="5">
        <f t="shared" si="656"/>
        <v>1.7966293175025499E-7</v>
      </c>
      <c r="AX476" s="5">
        <f t="shared" si="657"/>
        <v>1.1541593920260442E-5</v>
      </c>
      <c r="AY476" s="5">
        <f t="shared" si="658"/>
        <v>1.7265797967542952E-5</v>
      </c>
      <c r="AZ476" s="5">
        <f t="shared" si="659"/>
        <v>1.2914497837803131E-5</v>
      </c>
      <c r="BA476" s="5">
        <f t="shared" si="660"/>
        <v>6.4398704968111125E-6</v>
      </c>
      <c r="BB476" s="5">
        <f t="shared" si="661"/>
        <v>2.4084520670038466E-6</v>
      </c>
      <c r="BC476" s="5">
        <f t="shared" si="662"/>
        <v>7.2059105684531431E-7</v>
      </c>
      <c r="BD476" s="5">
        <f t="shared" si="663"/>
        <v>1.8337502092570011E-3</v>
      </c>
      <c r="BE476" s="5">
        <f t="shared" si="664"/>
        <v>1.1787326413036535E-3</v>
      </c>
      <c r="BF476" s="5">
        <f t="shared" si="665"/>
        <v>3.7884403029942902E-4</v>
      </c>
      <c r="BG476" s="5">
        <f t="shared" si="666"/>
        <v>8.117351029649468E-5</v>
      </c>
      <c r="BH476" s="5">
        <f t="shared" si="667"/>
        <v>1.3044561046627617E-5</v>
      </c>
      <c r="BI476" s="5">
        <f t="shared" si="668"/>
        <v>1.6770059323803099E-6</v>
      </c>
      <c r="BJ476" s="8">
        <f t="shared" si="669"/>
        <v>0.15933695683060609</v>
      </c>
      <c r="BK476" s="8">
        <f t="shared" si="670"/>
        <v>0.26141850416781881</v>
      </c>
      <c r="BL476" s="8">
        <f t="shared" si="671"/>
        <v>0.51261538949036989</v>
      </c>
      <c r="BM476" s="8">
        <f t="shared" si="672"/>
        <v>0.35990722072928266</v>
      </c>
      <c r="BN476" s="8">
        <f t="shared" si="673"/>
        <v>0.63917581652497057</v>
      </c>
    </row>
    <row r="477" spans="1:66" x14ac:dyDescent="0.25">
      <c r="A477" t="s">
        <v>114</v>
      </c>
      <c r="B477" t="s">
        <v>476</v>
      </c>
      <c r="C477" t="s">
        <v>320</v>
      </c>
      <c r="D477" t="s">
        <v>543</v>
      </c>
      <c r="E477">
        <f>VLOOKUP(A477,home!$A$2:$E$405,3,FALSE)</f>
        <v>1.35326086956522</v>
      </c>
      <c r="F477">
        <f>VLOOKUP(B477,home!$B$2:$E$405,3,FALSE)</f>
        <v>1.1599999999999999</v>
      </c>
      <c r="G477">
        <f>VLOOKUP(C477,away!$B$2:$E$405,4,FALSE)</f>
        <v>1.25</v>
      </c>
      <c r="H477">
        <f>VLOOKUP(A477,away!$A$2:$E$405,3,FALSE)</f>
        <v>1.10869565217391</v>
      </c>
      <c r="I477">
        <f>VLOOKUP(C477,away!$B$2:$E$405,3,FALSE)</f>
        <v>0.64</v>
      </c>
      <c r="J477">
        <f>VLOOKUP(B477,home!$B$2:$E$405,4,FALSE)</f>
        <v>0.69</v>
      </c>
      <c r="K477" s="3">
        <f t="shared" si="618"/>
        <v>1.9622282608695687</v>
      </c>
      <c r="L477" s="3">
        <f t="shared" si="619"/>
        <v>0.48959999999999865</v>
      </c>
      <c r="M477" s="5">
        <f t="shared" si="620"/>
        <v>8.613596344381648E-2</v>
      </c>
      <c r="N477" s="5">
        <f t="shared" si="621"/>
        <v>0.16901842174668474</v>
      </c>
      <c r="O477" s="5">
        <f t="shared" si="622"/>
        <v>4.2172167702092436E-2</v>
      </c>
      <c r="P477" s="5">
        <f t="shared" si="623"/>
        <v>8.2751419287176636E-2</v>
      </c>
      <c r="Q477" s="5">
        <f t="shared" si="624"/>
        <v>0.16582636187945826</v>
      </c>
      <c r="R477" s="5">
        <f t="shared" si="625"/>
        <v>1.0323746653472198E-2</v>
      </c>
      <c r="S477" s="5">
        <f t="shared" si="626"/>
        <v>1.987496604280943E-2</v>
      </c>
      <c r="T477" s="5">
        <f t="shared" si="627"/>
        <v>8.1188586776182556E-2</v>
      </c>
      <c r="U477" s="5">
        <f t="shared" si="628"/>
        <v>2.0257547441500781E-2</v>
      </c>
      <c r="V477" s="5">
        <f t="shared" si="629"/>
        <v>2.1215575708844834E-3</v>
      </c>
      <c r="W477" s="5">
        <f t="shared" si="630"/>
        <v>0.10846305789235239</v>
      </c>
      <c r="X477" s="5">
        <f t="shared" si="631"/>
        <v>5.3103513144095588E-2</v>
      </c>
      <c r="Y477" s="5">
        <f t="shared" si="632"/>
        <v>1.2999740017674562E-2</v>
      </c>
      <c r="Z477" s="5">
        <f t="shared" si="633"/>
        <v>1.6848354538466586E-3</v>
      </c>
      <c r="AA477" s="5">
        <f t="shared" si="634"/>
        <v>3.3060317424529191E-3</v>
      </c>
      <c r="AB477" s="5">
        <f t="shared" si="635"/>
        <v>3.2435944581864912E-3</v>
      </c>
      <c r="AC477" s="5">
        <f t="shared" si="636"/>
        <v>1.2738719481313022E-4</v>
      </c>
      <c r="AD477" s="5">
        <f t="shared" si="637"/>
        <v>5.3207319364176504E-2</v>
      </c>
      <c r="AE477" s="5">
        <f t="shared" si="638"/>
        <v>2.6050303560700747E-2</v>
      </c>
      <c r="AF477" s="5">
        <f t="shared" si="639"/>
        <v>6.3771143116595243E-3</v>
      </c>
      <c r="AG477" s="5">
        <f t="shared" si="640"/>
        <v>1.0407450556628318E-3</v>
      </c>
      <c r="AH477" s="5">
        <f t="shared" si="641"/>
        <v>2.0622385955083037E-4</v>
      </c>
      <c r="AI477" s="5">
        <f t="shared" si="642"/>
        <v>4.0465828527623608E-4</v>
      </c>
      <c r="AJ477" s="5">
        <f t="shared" si="643"/>
        <v>3.9701596168202527E-4</v>
      </c>
      <c r="AK477" s="5">
        <f t="shared" si="644"/>
        <v>2.5967864667625996E-4</v>
      </c>
      <c r="AL477" s="5">
        <f t="shared" si="645"/>
        <v>4.8952705691505642E-6</v>
      </c>
      <c r="AM477" s="5">
        <f t="shared" si="646"/>
        <v>2.0880981148299952E-2</v>
      </c>
      <c r="AN477" s="5">
        <f t="shared" si="647"/>
        <v>1.022332837020763E-2</v>
      </c>
      <c r="AO477" s="5">
        <f t="shared" si="648"/>
        <v>2.5026707850268207E-3</v>
      </c>
      <c r="AP477" s="5">
        <f t="shared" si="649"/>
        <v>4.0843587211637609E-4</v>
      </c>
      <c r="AQ477" s="5">
        <f t="shared" si="650"/>
        <v>4.9992550747044282E-5</v>
      </c>
      <c r="AR477" s="5">
        <f t="shared" si="651"/>
        <v>2.0193440327217262E-5</v>
      </c>
      <c r="AS477" s="5">
        <f t="shared" si="652"/>
        <v>3.9624139294248945E-5</v>
      </c>
      <c r="AT477" s="5">
        <f t="shared" si="653"/>
        <v>3.8875802967903827E-5</v>
      </c>
      <c r="AU477" s="5">
        <f t="shared" si="654"/>
        <v>2.5427733082539316E-5</v>
      </c>
      <c r="AV477" s="5">
        <f t="shared" si="655"/>
        <v>1.2473754116101683E-5</v>
      </c>
      <c r="AW477" s="5">
        <f t="shared" si="656"/>
        <v>1.3063668027330753E-7</v>
      </c>
      <c r="AX477" s="5">
        <f t="shared" si="657"/>
        <v>6.8288752206464723E-3</v>
      </c>
      <c r="AY477" s="5">
        <f t="shared" si="658"/>
        <v>3.3434173080285037E-3</v>
      </c>
      <c r="AZ477" s="5">
        <f t="shared" si="659"/>
        <v>8.1846855700537535E-4</v>
      </c>
      <c r="BA477" s="5">
        <f t="shared" si="660"/>
        <v>1.3357406850327694E-4</v>
      </c>
      <c r="BB477" s="5">
        <f t="shared" si="661"/>
        <v>1.6349465984801044E-5</v>
      </c>
      <c r="BC477" s="5">
        <f t="shared" si="662"/>
        <v>1.6009397092317147E-6</v>
      </c>
      <c r="BD477" s="5">
        <f t="shared" si="663"/>
        <v>1.6477847307009238E-6</v>
      </c>
      <c r="BE477" s="5">
        <f t="shared" si="664"/>
        <v>3.2333297664107045E-6</v>
      </c>
      <c r="BF477" s="5">
        <f t="shared" si="665"/>
        <v>3.1722655221809429E-6</v>
      </c>
      <c r="BG477" s="5">
        <f t="shared" si="666"/>
        <v>2.0749030195352019E-6</v>
      </c>
      <c r="BH477" s="5">
        <f t="shared" si="667"/>
        <v>1.0178583358738942E-6</v>
      </c>
      <c r="BI477" s="5">
        <f t="shared" si="668"/>
        <v>3.994540784426849E-7</v>
      </c>
      <c r="BJ477" s="8">
        <f t="shared" si="669"/>
        <v>0.72248285803492329</v>
      </c>
      <c r="BK477" s="8">
        <f t="shared" si="670"/>
        <v>0.1943596061180978</v>
      </c>
      <c r="BL477" s="8">
        <f t="shared" si="671"/>
        <v>8.071880521613134E-2</v>
      </c>
      <c r="BM477" s="8">
        <f t="shared" si="672"/>
        <v>0.43967473743895003</v>
      </c>
      <c r="BN477" s="8">
        <f t="shared" si="673"/>
        <v>0.55622808071270069</v>
      </c>
    </row>
    <row r="478" spans="1:66" x14ac:dyDescent="0.25">
      <c r="A478" t="s">
        <v>114</v>
      </c>
      <c r="B478" t="s">
        <v>345</v>
      </c>
      <c r="C478" t="s">
        <v>133</v>
      </c>
      <c r="D478" t="s">
        <v>543</v>
      </c>
      <c r="E478">
        <f>VLOOKUP(A478,home!$A$2:$E$405,3,FALSE)</f>
        <v>1.35326086956522</v>
      </c>
      <c r="F478">
        <f>VLOOKUP(B478,home!$B$2:$E$405,3,FALSE)</f>
        <v>0.77</v>
      </c>
      <c r="G478">
        <f>VLOOKUP(C478,away!$B$2:$E$405,4,FALSE)</f>
        <v>0.77</v>
      </c>
      <c r="H478">
        <f>VLOOKUP(A478,away!$A$2:$E$405,3,FALSE)</f>
        <v>1.10869565217391</v>
      </c>
      <c r="I478">
        <f>VLOOKUP(C478,away!$B$2:$E$405,3,FALSE)</f>
        <v>0.55000000000000004</v>
      </c>
      <c r="J478">
        <f>VLOOKUP(B478,home!$B$2:$E$405,4,FALSE)</f>
        <v>1.02</v>
      </c>
      <c r="K478" s="3">
        <f t="shared" si="618"/>
        <v>0.80234836956521904</v>
      </c>
      <c r="L478" s="3">
        <f t="shared" si="619"/>
        <v>0.62197826086956354</v>
      </c>
      <c r="M478" s="5">
        <f t="shared" si="620"/>
        <v>0.24067046882634865</v>
      </c>
      <c r="N478" s="5">
        <f t="shared" si="621"/>
        <v>0.19310155826531769</v>
      </c>
      <c r="O478" s="5">
        <f t="shared" si="622"/>
        <v>0.14969179964327484</v>
      </c>
      <c r="P478" s="5">
        <f t="shared" si="623"/>
        <v>0.12010497138106498</v>
      </c>
      <c r="Q478" s="5">
        <f t="shared" si="624"/>
        <v>7.7467360217340381E-2</v>
      </c>
      <c r="R478" s="5">
        <f t="shared" si="625"/>
        <v>4.6552522604279611E-2</v>
      </c>
      <c r="S478" s="5">
        <f t="shared" si="626"/>
        <v>1.4984393620031835E-2</v>
      </c>
      <c r="T478" s="5">
        <f t="shared" si="627"/>
        <v>4.8183013982137389E-2</v>
      </c>
      <c r="U478" s="5">
        <f t="shared" si="628"/>
        <v>3.7351340610691744E-2</v>
      </c>
      <c r="V478" s="5">
        <f t="shared" si="629"/>
        <v>8.3087337713630611E-4</v>
      </c>
      <c r="W478" s="5">
        <f t="shared" si="630"/>
        <v>2.0718603388301528E-2</v>
      </c>
      <c r="X478" s="5">
        <f t="shared" si="631"/>
        <v>1.2886520903102031E-2</v>
      </c>
      <c r="Y478" s="5">
        <f t="shared" si="632"/>
        <v>4.0075679299853388E-3</v>
      </c>
      <c r="Z478" s="5">
        <f t="shared" si="633"/>
        <v>9.6515523495002958E-3</v>
      </c>
      <c r="AA478" s="5">
        <f t="shared" si="634"/>
        <v>7.7439072913949199E-3</v>
      </c>
      <c r="AB478" s="5">
        <f t="shared" si="635"/>
        <v>3.1066556946574625E-3</v>
      </c>
      <c r="AC478" s="5">
        <f t="shared" si="636"/>
        <v>2.5915109067205485E-5</v>
      </c>
      <c r="AD478" s="5">
        <f t="shared" si="637"/>
        <v>4.155884412068038E-3</v>
      </c>
      <c r="AE478" s="5">
        <f t="shared" si="638"/>
        <v>2.5848697589930065E-3</v>
      </c>
      <c r="AF478" s="5">
        <f t="shared" si="639"/>
        <v>8.0386639863639893E-4</v>
      </c>
      <c r="AG478" s="5">
        <f t="shared" si="640"/>
        <v>1.6666247486511561E-4</v>
      </c>
      <c r="AH478" s="5">
        <f t="shared" si="641"/>
        <v>1.5007639362584356E-3</v>
      </c>
      <c r="AI478" s="5">
        <f t="shared" si="642"/>
        <v>1.2041354973592359E-3</v>
      </c>
      <c r="AJ478" s="5">
        <f t="shared" si="643"/>
        <v>4.8306807652089348E-4</v>
      </c>
      <c r="AK478" s="5">
        <f t="shared" si="644"/>
        <v>1.2919629452851514E-4</v>
      </c>
      <c r="AL478" s="5">
        <f t="shared" si="645"/>
        <v>5.1731040339638616E-7</v>
      </c>
      <c r="AM478" s="5">
        <f t="shared" si="646"/>
        <v>6.6689341642485987E-4</v>
      </c>
      <c r="AN478" s="5">
        <f t="shared" si="647"/>
        <v>4.1479320733329598E-4</v>
      </c>
      <c r="AO478" s="5">
        <f t="shared" si="648"/>
        <v>1.2899617885883585E-4</v>
      </c>
      <c r="AP478" s="5">
        <f t="shared" si="649"/>
        <v>2.6744272995145966E-5</v>
      </c>
      <c r="AQ478" s="5">
        <f t="shared" si="650"/>
        <v>4.1585891014354296E-6</v>
      </c>
      <c r="AR478" s="5">
        <f t="shared" si="651"/>
        <v>1.8668850860995655E-4</v>
      </c>
      <c r="AS478" s="5">
        <f t="shared" si="652"/>
        <v>1.4978922049976097E-4</v>
      </c>
      <c r="AT478" s="5">
        <f t="shared" si="653"/>
        <v>6.0091568423214142E-5</v>
      </c>
      <c r="AU478" s="5">
        <f t="shared" si="654"/>
        <v>1.607145731632756E-5</v>
      </c>
      <c r="AV478" s="5">
        <f t="shared" si="655"/>
        <v>3.2237268935731065E-6</v>
      </c>
      <c r="AW478" s="5">
        <f t="shared" si="656"/>
        <v>7.1711183781754267E-9</v>
      </c>
      <c r="AX478" s="5">
        <f t="shared" si="657"/>
        <v>8.9180140890377486E-5</v>
      </c>
      <c r="AY478" s="5">
        <f t="shared" si="658"/>
        <v>5.5468108935099634E-5</v>
      </c>
      <c r="AZ478" s="5">
        <f t="shared" si="659"/>
        <v>1.7249978964588383E-5</v>
      </c>
      <c r="BA478" s="5">
        <f t="shared" si="660"/>
        <v>3.5763706388104134E-6</v>
      </c>
      <c r="BB478" s="5">
        <f t="shared" si="661"/>
        <v>5.5610619753806761E-7</v>
      </c>
      <c r="BC478" s="5">
        <f t="shared" si="662"/>
        <v>6.9177193120702681E-8</v>
      </c>
      <c r="BD478" s="5">
        <f t="shared" si="663"/>
        <v>1.935269898492554E-5</v>
      </c>
      <c r="BE478" s="5">
        <f t="shared" si="664"/>
        <v>1.5527606477241473E-5</v>
      </c>
      <c r="BF478" s="5">
        <f t="shared" si="665"/>
        <v>6.2292748701325153E-6</v>
      </c>
      <c r="BG478" s="5">
        <f t="shared" si="666"/>
        <v>1.666016178541472E-6</v>
      </c>
      <c r="BH478" s="5">
        <f t="shared" si="667"/>
        <v>3.3418134113050669E-7</v>
      </c>
      <c r="BI478" s="5">
        <f t="shared" si="668"/>
        <v>5.3625970839036066E-8</v>
      </c>
      <c r="BJ478" s="8">
        <f t="shared" si="669"/>
        <v>0.36548359327827995</v>
      </c>
      <c r="BK478" s="8">
        <f t="shared" si="670"/>
        <v>0.3766726077329875</v>
      </c>
      <c r="BL478" s="8">
        <f t="shared" si="671"/>
        <v>0.24822241753453128</v>
      </c>
      <c r="BM478" s="8">
        <f t="shared" si="672"/>
        <v>0.17238602901985617</v>
      </c>
      <c r="BN478" s="8">
        <f t="shared" si="673"/>
        <v>0.82758868093762628</v>
      </c>
    </row>
    <row r="479" spans="1:66" x14ac:dyDescent="0.25">
      <c r="A479" t="s">
        <v>114</v>
      </c>
      <c r="B479" t="s">
        <v>356</v>
      </c>
      <c r="C479" t="s">
        <v>92</v>
      </c>
      <c r="D479" t="s">
        <v>543</v>
      </c>
      <c r="E479">
        <f>VLOOKUP(A479,home!$A$2:$E$405,3,FALSE)</f>
        <v>1.35326086956522</v>
      </c>
      <c r="F479">
        <f>VLOOKUP(B479,home!$B$2:$E$405,3,FALSE)</f>
        <v>1.29</v>
      </c>
      <c r="G479">
        <f>VLOOKUP(C479,away!$B$2:$E$405,4,FALSE)</f>
        <v>1.19</v>
      </c>
      <c r="H479">
        <f>VLOOKUP(A479,away!$A$2:$E$405,3,FALSE)</f>
        <v>1.10869565217391</v>
      </c>
      <c r="I479">
        <f>VLOOKUP(C479,away!$B$2:$E$405,3,FALSE)</f>
        <v>0.64</v>
      </c>
      <c r="J479">
        <f>VLOOKUP(B479,home!$B$2:$E$405,4,FALSE)</f>
        <v>0.94</v>
      </c>
      <c r="K479" s="3">
        <f t="shared" si="618"/>
        <v>2.0773907608695694</v>
      </c>
      <c r="L479" s="3">
        <f t="shared" si="619"/>
        <v>0.66699130434782428</v>
      </c>
      <c r="M479" s="5">
        <f t="shared" si="620"/>
        <v>6.4288014473301749E-2</v>
      </c>
      <c r="N479" s="5">
        <f t="shared" si="621"/>
        <v>0.13355132730148622</v>
      </c>
      <c r="O479" s="5">
        <f t="shared" si="622"/>
        <v>4.2879546627479351E-2</v>
      </c>
      <c r="P479" s="5">
        <f t="shared" si="623"/>
        <v>8.9077573994201506E-2</v>
      </c>
      <c r="Q479" s="5">
        <f t="shared" si="624"/>
        <v>0.13871914671898769</v>
      </c>
      <c r="R479" s="5">
        <f t="shared" si="625"/>
        <v>1.4300142367452898E-2</v>
      </c>
      <c r="S479" s="5">
        <f t="shared" si="626"/>
        <v>3.0856506666525303E-2</v>
      </c>
      <c r="T479" s="5">
        <f t="shared" si="627"/>
        <v>9.2524464608114823E-2</v>
      </c>
      <c r="U479" s="5">
        <f t="shared" si="628"/>
        <v>2.970698363326614E-2</v>
      </c>
      <c r="V479" s="5">
        <f t="shared" si="629"/>
        <v>4.7505360201774436E-3</v>
      </c>
      <c r="W479" s="5">
        <f t="shared" si="630"/>
        <v>9.6057957916578438E-2</v>
      </c>
      <c r="X479" s="5">
        <f t="shared" si="631"/>
        <v>6.406982264376708E-2</v>
      </c>
      <c r="Y479" s="5">
        <f t="shared" si="632"/>
        <v>2.1367007287249981E-2</v>
      </c>
      <c r="Z479" s="5">
        <f t="shared" si="633"/>
        <v>3.1793568700089975E-3</v>
      </c>
      <c r="AA479" s="5">
        <f t="shared" si="634"/>
        <v>6.604766587263884E-3</v>
      </c>
      <c r="AB479" s="5">
        <f t="shared" si="635"/>
        <v>6.8603405430410153E-3</v>
      </c>
      <c r="AC479" s="5">
        <f t="shared" si="636"/>
        <v>4.1139688645347412E-4</v>
      </c>
      <c r="AD479" s="5">
        <f t="shared" si="637"/>
        <v>4.9887478570974482E-2</v>
      </c>
      <c r="AE479" s="5">
        <f t="shared" si="638"/>
        <v>3.327451440267841E-2</v>
      </c>
      <c r="AF479" s="5">
        <f t="shared" si="639"/>
        <v>1.1096905881491466E-2</v>
      </c>
      <c r="AG479" s="5">
        <f t="shared" si="640"/>
        <v>2.4671799093736787E-3</v>
      </c>
      <c r="AH479" s="5">
        <f t="shared" si="641"/>
        <v>5.3015084642862918E-4</v>
      </c>
      <c r="AI479" s="5">
        <f t="shared" si="642"/>
        <v>1.1013304702380163E-3</v>
      </c>
      <c r="AJ479" s="5">
        <f t="shared" si="643"/>
        <v>1.1439468717682967E-3</v>
      </c>
      <c r="AK479" s="5">
        <f t="shared" si="644"/>
        <v>7.9214155411236873E-4</v>
      </c>
      <c r="AL479" s="5">
        <f t="shared" si="645"/>
        <v>2.2801286923715663E-5</v>
      </c>
      <c r="AM479" s="5">
        <f t="shared" si="646"/>
        <v>2.0727157413284198E-2</v>
      </c>
      <c r="AN479" s="5">
        <f t="shared" si="647"/>
        <v>1.3824833758509104E-2</v>
      </c>
      <c r="AO479" s="5">
        <f t="shared" si="648"/>
        <v>4.6105219504899101E-3</v>
      </c>
      <c r="AP479" s="5">
        <f t="shared" si="649"/>
        <v>1.0250593498271801E-3</v>
      </c>
      <c r="AQ479" s="5">
        <f t="shared" si="650"/>
        <v>1.7092641819379086E-4</v>
      </c>
      <c r="AR479" s="5">
        <f t="shared" si="651"/>
        <v>7.0721200912106941E-5</v>
      </c>
      <c r="AS479" s="5">
        <f t="shared" si="652"/>
        <v>1.4691556937241151E-4</v>
      </c>
      <c r="AT479" s="5">
        <f t="shared" si="653"/>
        <v>1.5260052322107001E-4</v>
      </c>
      <c r="AU479" s="5">
        <f t="shared" si="654"/>
        <v>1.0567030568110435E-4</v>
      </c>
      <c r="AV479" s="5">
        <f t="shared" si="655"/>
        <v>5.4879629180047331E-5</v>
      </c>
      <c r="AW479" s="5">
        <f t="shared" si="656"/>
        <v>8.7759719536739912E-7</v>
      </c>
      <c r="AX479" s="5">
        <f t="shared" si="657"/>
        <v>7.1764008849076397E-3</v>
      </c>
      <c r="AY479" s="5">
        <f t="shared" si="658"/>
        <v>4.7865969867474283E-3</v>
      </c>
      <c r="AZ479" s="5">
        <f t="shared" si="659"/>
        <v>1.5963092837890159E-3</v>
      </c>
      <c r="BA479" s="5">
        <f t="shared" si="660"/>
        <v>3.5490813711232564E-4</v>
      </c>
      <c r="BB479" s="5">
        <f t="shared" si="661"/>
        <v>5.9180160324051628E-5</v>
      </c>
      <c r="BC479" s="5">
        <f t="shared" si="662"/>
        <v>7.8945304652105159E-6</v>
      </c>
      <c r="BD479" s="5">
        <f t="shared" si="663"/>
        <v>7.8617376735684542E-6</v>
      </c>
      <c r="BE479" s="5">
        <f t="shared" si="664"/>
        <v>1.633190120745133E-5</v>
      </c>
      <c r="BF479" s="5">
        <f t="shared" si="665"/>
        <v>1.6963870337896981E-5</v>
      </c>
      <c r="BG479" s="5">
        <f t="shared" si="666"/>
        <v>1.1746862502845509E-5</v>
      </c>
      <c r="BH479" s="5">
        <f t="shared" si="667"/>
        <v>6.1007059081541106E-6</v>
      </c>
      <c r="BI479" s="5">
        <f t="shared" si="668"/>
        <v>2.5347100176763485E-6</v>
      </c>
      <c r="BJ479" s="8">
        <f t="shared" si="669"/>
        <v>0.69735559411435233</v>
      </c>
      <c r="BK479" s="8">
        <f t="shared" si="670"/>
        <v>0.19419342631433065</v>
      </c>
      <c r="BL479" s="8">
        <f t="shared" si="671"/>
        <v>0.10451167651706493</v>
      </c>
      <c r="BM479" s="8">
        <f t="shared" si="672"/>
        <v>0.51163858294329523</v>
      </c>
      <c r="BN479" s="8">
        <f t="shared" si="673"/>
        <v>0.48281575148290945</v>
      </c>
    </row>
    <row r="480" spans="1:66" x14ac:dyDescent="0.25">
      <c r="A480" t="s">
        <v>114</v>
      </c>
      <c r="B480" t="s">
        <v>130</v>
      </c>
      <c r="C480" t="s">
        <v>131</v>
      </c>
      <c r="D480" t="s">
        <v>543</v>
      </c>
      <c r="E480">
        <f>VLOOKUP(A480,home!$A$2:$E$405,3,FALSE)</f>
        <v>1.35326086956522</v>
      </c>
      <c r="F480">
        <f>VLOOKUP(B480,home!$B$2:$E$405,3,FALSE)</f>
        <v>1.29</v>
      </c>
      <c r="G480">
        <f>VLOOKUP(C480,away!$B$2:$E$405,4,FALSE)</f>
        <v>0.8</v>
      </c>
      <c r="H480">
        <f>VLOOKUP(A480,away!$A$2:$E$405,3,FALSE)</f>
        <v>1.10869565217391</v>
      </c>
      <c r="I480">
        <f>VLOOKUP(C480,away!$B$2:$E$405,3,FALSE)</f>
        <v>0.87</v>
      </c>
      <c r="J480">
        <f>VLOOKUP(B480,home!$B$2:$E$405,4,FALSE)</f>
        <v>1.22</v>
      </c>
      <c r="K480" s="3">
        <f t="shared" si="618"/>
        <v>1.3965652173913072</v>
      </c>
      <c r="L480" s="3">
        <f t="shared" si="619"/>
        <v>1.176769565217388</v>
      </c>
      <c r="M480" s="5">
        <f t="shared" si="620"/>
        <v>7.6280741112712713E-2</v>
      </c>
      <c r="N480" s="5">
        <f t="shared" si="621"/>
        <v>0.10653102979484566</v>
      </c>
      <c r="O480" s="5">
        <f t="shared" si="622"/>
        <v>8.9764854553667076E-2</v>
      </c>
      <c r="P480" s="5">
        <f t="shared" si="623"/>
        <v>0.12536247361384112</v>
      </c>
      <c r="Q480" s="5">
        <f t="shared" si="624"/>
        <v>7.4388765392179257E-2</v>
      </c>
      <c r="R480" s="5">
        <f t="shared" si="625"/>
        <v>5.2816274432460439E-2</v>
      </c>
      <c r="S480" s="5">
        <f t="shared" si="626"/>
        <v>5.1506283110698173E-2</v>
      </c>
      <c r="T480" s="5">
        <f t="shared" si="627"/>
        <v>8.7538435107613055E-2</v>
      </c>
      <c r="U480" s="5">
        <f t="shared" si="628"/>
        <v>7.3761371784568056E-2</v>
      </c>
      <c r="V480" s="5">
        <f t="shared" si="629"/>
        <v>9.4052501372981732E-3</v>
      </c>
      <c r="W480" s="5">
        <f t="shared" si="630"/>
        <v>3.4629587437133236E-2</v>
      </c>
      <c r="X480" s="5">
        <f t="shared" si="631"/>
        <v>4.0751044552052799E-2</v>
      </c>
      <c r="Y480" s="5">
        <f t="shared" si="632"/>
        <v>2.3977294489836792E-2</v>
      </c>
      <c r="Z480" s="5">
        <f t="shared" si="633"/>
        <v>2.0717528100096243E-2</v>
      </c>
      <c r="AA480" s="5">
        <f t="shared" si="634"/>
        <v>2.8933379134921427E-2</v>
      </c>
      <c r="AB480" s="5">
        <f t="shared" si="635"/>
        <v>2.0203675460713333E-2</v>
      </c>
      <c r="AC480" s="5">
        <f t="shared" si="636"/>
        <v>9.6605758951203325E-4</v>
      </c>
      <c r="AD480" s="5">
        <f t="shared" si="637"/>
        <v>1.2090619326827822E-2</v>
      </c>
      <c r="AE480" s="5">
        <f t="shared" si="638"/>
        <v>1.4227872848440124E-2</v>
      </c>
      <c r="AF480" s="5">
        <f t="shared" si="639"/>
        <v>8.3714638729135826E-3</v>
      </c>
      <c r="AG480" s="5">
        <f t="shared" si="640"/>
        <v>3.2837613006538634E-3</v>
      </c>
      <c r="AH480" s="5">
        <f t="shared" si="641"/>
        <v>6.094939133682321E-3</v>
      </c>
      <c r="AI480" s="5">
        <f t="shared" si="642"/>
        <v>8.5119799962178368E-3</v>
      </c>
      <c r="AJ480" s="5">
        <f t="shared" si="643"/>
        <v>5.9437675969242123E-3</v>
      </c>
      <c r="AK480" s="5">
        <f t="shared" si="644"/>
        <v>2.7669530287072887E-3</v>
      </c>
      <c r="AL480" s="5">
        <f t="shared" si="645"/>
        <v>6.3506131329114465E-5</v>
      </c>
      <c r="AM480" s="5">
        <f t="shared" si="646"/>
        <v>3.3770676817133621E-3</v>
      </c>
      <c r="AN480" s="5">
        <f t="shared" si="647"/>
        <v>3.9740304675195256E-3</v>
      </c>
      <c r="AO480" s="5">
        <f t="shared" si="648"/>
        <v>2.3382590527118025E-3</v>
      </c>
      <c r="AP480" s="5">
        <f t="shared" si="649"/>
        <v>9.1719736294176336E-4</v>
      </c>
      <c r="AQ480" s="5">
        <f t="shared" si="650"/>
        <v>2.6983248550187851E-4</v>
      </c>
      <c r="AR480" s="5">
        <f t="shared" si="651"/>
        <v>1.4344677748739558E-3</v>
      </c>
      <c r="AS480" s="5">
        <f t="shared" si="652"/>
        <v>2.003327799857671E-3</v>
      </c>
      <c r="AT480" s="5">
        <f t="shared" si="653"/>
        <v>1.3988889621571392E-3</v>
      </c>
      <c r="AU480" s="5">
        <f t="shared" si="654"/>
        <v>6.5121322251376131E-4</v>
      </c>
      <c r="AV480" s="5">
        <f t="shared" si="655"/>
        <v>2.2736543391700635E-4</v>
      </c>
      <c r="AW480" s="5">
        <f t="shared" si="656"/>
        <v>2.8991174199015815E-6</v>
      </c>
      <c r="AX480" s="5">
        <f t="shared" si="657"/>
        <v>7.8604921017619745E-4</v>
      </c>
      <c r="AY480" s="5">
        <f t="shared" si="658"/>
        <v>9.2499878729851502E-4</v>
      </c>
      <c r="AZ480" s="5">
        <f t="shared" si="659"/>
        <v>5.4425521037794239E-4</v>
      </c>
      <c r="BA480" s="5">
        <f t="shared" si="660"/>
        <v>2.1348765576124982E-4</v>
      </c>
      <c r="BB480" s="5">
        <f t="shared" si="661"/>
        <v>6.2806443962361362E-5</v>
      </c>
      <c r="BC480" s="5">
        <f t="shared" si="662"/>
        <v>1.4781742350887626E-5</v>
      </c>
      <c r="BD480" s="5">
        <f t="shared" si="663"/>
        <v>2.8133966995946331E-4</v>
      </c>
      <c r="BE480" s="5">
        <f t="shared" si="664"/>
        <v>3.9290919733773647E-4</v>
      </c>
      <c r="BF480" s="5">
        <f t="shared" si="665"/>
        <v>2.7436165929751007E-4</v>
      </c>
      <c r="BG480" s="5">
        <f t="shared" si="666"/>
        <v>1.277213167868889E-4</v>
      </c>
      <c r="BH480" s="5">
        <f t="shared" si="667"/>
        <v>4.4592787135996407E-5</v>
      </c>
      <c r="BI480" s="5">
        <f t="shared" si="668"/>
        <v>1.2455347092133401E-5</v>
      </c>
      <c r="BJ480" s="8">
        <f t="shared" si="669"/>
        <v>0.41921264022281174</v>
      </c>
      <c r="BK480" s="8">
        <f t="shared" si="670"/>
        <v>0.26450931048268977</v>
      </c>
      <c r="BL480" s="8">
        <f t="shared" si="671"/>
        <v>0.29564583829279117</v>
      </c>
      <c r="BM480" s="8">
        <f t="shared" si="672"/>
        <v>0.47401907852880409</v>
      </c>
      <c r="BN480" s="8">
        <f t="shared" si="673"/>
        <v>0.52514413889970624</v>
      </c>
    </row>
    <row r="481" spans="1:66" x14ac:dyDescent="0.25">
      <c r="A481" t="s">
        <v>114</v>
      </c>
      <c r="B481" t="s">
        <v>132</v>
      </c>
      <c r="C481" t="s">
        <v>110</v>
      </c>
      <c r="D481" t="s">
        <v>543</v>
      </c>
      <c r="E481">
        <f>VLOOKUP(A481,home!$A$2:$E$405,3,FALSE)</f>
        <v>1.35326086956522</v>
      </c>
      <c r="F481">
        <f>VLOOKUP(B481,home!$B$2:$E$405,3,FALSE)</f>
        <v>0.93</v>
      </c>
      <c r="G481">
        <f>VLOOKUP(C481,away!$B$2:$E$405,4,FALSE)</f>
        <v>1.1599999999999999</v>
      </c>
      <c r="H481">
        <f>VLOOKUP(A481,away!$A$2:$E$405,3,FALSE)</f>
        <v>1.10869565217391</v>
      </c>
      <c r="I481">
        <f>VLOOKUP(C481,away!$B$2:$E$405,3,FALSE)</f>
        <v>0.74</v>
      </c>
      <c r="J481">
        <f>VLOOKUP(B481,home!$B$2:$E$405,4,FALSE)</f>
        <v>1.18</v>
      </c>
      <c r="K481" s="3">
        <f t="shared" si="618"/>
        <v>1.4598978260869591</v>
      </c>
      <c r="L481" s="3">
        <f t="shared" si="619"/>
        <v>0.96811304347825822</v>
      </c>
      <c r="M481" s="5">
        <f t="shared" si="620"/>
        <v>8.8212123606002099E-2</v>
      </c>
      <c r="N481" s="5">
        <f t="shared" si="621"/>
        <v>0.1287806874869166</v>
      </c>
      <c r="O481" s="5">
        <f t="shared" si="622"/>
        <v>8.5399307455886989E-2</v>
      </c>
      <c r="P481" s="5">
        <f t="shared" si="623"/>
        <v>0.12467426330418124</v>
      </c>
      <c r="Q481" s="5">
        <f t="shared" si="624"/>
        <v>9.400332285206682E-2</v>
      </c>
      <c r="R481" s="5">
        <f t="shared" si="625"/>
        <v>4.1338091726027121E-2</v>
      </c>
      <c r="S481" s="5">
        <f t="shared" si="626"/>
        <v>4.4051971812474035E-2</v>
      </c>
      <c r="T481" s="5">
        <f t="shared" si="627"/>
        <v>9.1005842983383697E-2</v>
      </c>
      <c r="U481" s="5">
        <f t="shared" si="628"/>
        <v>6.0349390245410306E-2</v>
      </c>
      <c r="V481" s="5">
        <f t="shared" si="629"/>
        <v>6.9178537526042704E-3</v>
      </c>
      <c r="W481" s="5">
        <f t="shared" si="630"/>
        <v>4.5745082225560972E-2</v>
      </c>
      <c r="X481" s="5">
        <f t="shared" si="631"/>
        <v>4.4286410777551001E-2</v>
      </c>
      <c r="Y481" s="5">
        <f t="shared" si="632"/>
        <v>2.1437125961291614E-2</v>
      </c>
      <c r="Z481" s="5">
        <f t="shared" si="633"/>
        <v>1.333998193082251E-2</v>
      </c>
      <c r="AA481" s="5">
        <f t="shared" si="634"/>
        <v>1.9475010620847097E-2</v>
      </c>
      <c r="AB481" s="5">
        <f t="shared" si="635"/>
        <v>1.4215762834197563E-2</v>
      </c>
      <c r="AC481" s="5">
        <f t="shared" si="636"/>
        <v>6.1108261327564748E-4</v>
      </c>
      <c r="AD481" s="5">
        <f t="shared" si="637"/>
        <v>1.6695786523816411E-2</v>
      </c>
      <c r="AE481" s="5">
        <f t="shared" si="638"/>
        <v>1.6163408704835194E-2</v>
      </c>
      <c r="AF481" s="5">
        <f t="shared" si="639"/>
        <v>7.8240033971104846E-3</v>
      </c>
      <c r="AG481" s="5">
        <f t="shared" si="640"/>
        <v>2.5248399136536216E-3</v>
      </c>
      <c r="AH481" s="5">
        <f t="shared" si="641"/>
        <v>3.2286526267483878E-3</v>
      </c>
      <c r="AI481" s="5">
        <f t="shared" si="642"/>
        <v>4.7135029509799212E-3</v>
      </c>
      <c r="AJ481" s="5">
        <f t="shared" si="643"/>
        <v>3.4406163556950278E-3</v>
      </c>
      <c r="AK481" s="5">
        <f t="shared" si="644"/>
        <v>1.6743161126928023E-3</v>
      </c>
      <c r="AL481" s="5">
        <f t="shared" si="645"/>
        <v>3.4546849804192426E-5</v>
      </c>
      <c r="AM481" s="5">
        <f t="shared" si="646"/>
        <v>4.8748284901863077E-3</v>
      </c>
      <c r="AN481" s="5">
        <f t="shared" si="647"/>
        <v>4.7193850460687881E-3</v>
      </c>
      <c r="AO481" s="5">
        <f t="shared" si="648"/>
        <v>2.2844491101477169E-3</v>
      </c>
      <c r="AP481" s="5">
        <f t="shared" si="649"/>
        <v>7.3720166023210178E-4</v>
      </c>
      <c r="AQ481" s="5">
        <f t="shared" si="650"/>
        <v>1.784236357361312E-4</v>
      </c>
      <c r="AR481" s="5">
        <f t="shared" si="651"/>
        <v>6.2514014416309102E-4</v>
      </c>
      <c r="AS481" s="5">
        <f t="shared" si="652"/>
        <v>9.1264073746338467E-4</v>
      </c>
      <c r="AT481" s="5">
        <f t="shared" si="653"/>
        <v>6.661811143105974E-4</v>
      </c>
      <c r="AU481" s="5">
        <f t="shared" si="654"/>
        <v>3.241854535207431E-4</v>
      </c>
      <c r="AV481" s="5">
        <f t="shared" si="655"/>
        <v>1.1831940971098693E-4</v>
      </c>
      <c r="AW481" s="5">
        <f t="shared" si="656"/>
        <v>1.3562960108570811E-6</v>
      </c>
      <c r="AX481" s="5">
        <f t="shared" si="657"/>
        <v>1.1861252525616267E-3</v>
      </c>
      <c r="AY481" s="5">
        <f t="shared" si="658"/>
        <v>1.1483033282038541E-3</v>
      </c>
      <c r="AZ481" s="5">
        <f t="shared" si="659"/>
        <v>5.558437149518231E-4</v>
      </c>
      <c r="BA481" s="5">
        <f t="shared" si="660"/>
        <v>1.79373183526757E-4</v>
      </c>
      <c r="BB481" s="5">
        <f t="shared" si="661"/>
        <v>4.3413379655618215E-5</v>
      </c>
      <c r="BC481" s="5">
        <f t="shared" si="662"/>
        <v>8.4058118212155306E-6</v>
      </c>
      <c r="BD481" s="5">
        <f t="shared" si="663"/>
        <v>1.0086772126102783E-4</v>
      </c>
      <c r="BE481" s="5">
        <f t="shared" si="664"/>
        <v>1.4725656699131988E-4</v>
      </c>
      <c r="BF481" s="5">
        <f t="shared" si="665"/>
        <v>1.0748977101382829E-4</v>
      </c>
      <c r="BG481" s="5">
        <f t="shared" si="666"/>
        <v>5.2308027676557655E-5</v>
      </c>
      <c r="BH481" s="5">
        <f t="shared" si="667"/>
        <v>1.909109397297575E-5</v>
      </c>
      <c r="BI481" s="5">
        <f t="shared" si="668"/>
        <v>5.5742093177538311E-6</v>
      </c>
      <c r="BJ481" s="8">
        <f t="shared" si="669"/>
        <v>0.48438226343927832</v>
      </c>
      <c r="BK481" s="8">
        <f t="shared" si="670"/>
        <v>0.2656501452665454</v>
      </c>
      <c r="BL481" s="8">
        <f t="shared" si="671"/>
        <v>0.23691370517788754</v>
      </c>
      <c r="BM481" s="8">
        <f t="shared" si="672"/>
        <v>0.43673135235125982</v>
      </c>
      <c r="BN481" s="8">
        <f t="shared" si="673"/>
        <v>0.56240779643108085</v>
      </c>
    </row>
    <row r="482" spans="1:66" x14ac:dyDescent="0.25">
      <c r="A482" t="s">
        <v>114</v>
      </c>
      <c r="B482" t="s">
        <v>112</v>
      </c>
      <c r="C482" t="s">
        <v>128</v>
      </c>
      <c r="D482" t="s">
        <v>543</v>
      </c>
      <c r="E482">
        <f>VLOOKUP(A482,home!$A$2:$E$405,3,FALSE)</f>
        <v>1.35326086956522</v>
      </c>
      <c r="F482">
        <f>VLOOKUP(B482,home!$B$2:$E$405,3,FALSE)</f>
        <v>1.1200000000000001</v>
      </c>
      <c r="G482">
        <f>VLOOKUP(C482,away!$B$2:$E$405,4,FALSE)</f>
        <v>0.8</v>
      </c>
      <c r="H482">
        <f>VLOOKUP(A482,away!$A$2:$E$405,3,FALSE)</f>
        <v>1.10869565217391</v>
      </c>
      <c r="I482">
        <f>VLOOKUP(C482,away!$B$2:$E$405,3,FALSE)</f>
        <v>0.84</v>
      </c>
      <c r="J482">
        <f>VLOOKUP(B482,home!$B$2:$E$405,4,FALSE)</f>
        <v>0.98</v>
      </c>
      <c r="K482" s="3">
        <f t="shared" si="618"/>
        <v>1.2125217391304373</v>
      </c>
      <c r="L482" s="3">
        <f t="shared" si="619"/>
        <v>0.91267826086956261</v>
      </c>
      <c r="M482" s="5">
        <f t="shared" si="620"/>
        <v>0.11940908406156642</v>
      </c>
      <c r="N482" s="5">
        <f t="shared" si="621"/>
        <v>0.1447861102743031</v>
      </c>
      <c r="O482" s="5">
        <f t="shared" si="622"/>
        <v>0.10898207517333784</v>
      </c>
      <c r="P482" s="5">
        <f t="shared" si="623"/>
        <v>0.13214313532321964</v>
      </c>
      <c r="Q482" s="5">
        <f t="shared" si="624"/>
        <v>8.7778153115864663E-2</v>
      </c>
      <c r="R482" s="5">
        <f t="shared" si="625"/>
        <v>4.9732785417578952E-2</v>
      </c>
      <c r="S482" s="5">
        <f t="shared" si="626"/>
        <v>3.6558793558887803E-2</v>
      </c>
      <c r="T482" s="5">
        <f t="shared" si="627"/>
        <v>8.0113212128129524E-2</v>
      </c>
      <c r="U482" s="5">
        <f t="shared" si="628"/>
        <v>6.0302083466323687E-2</v>
      </c>
      <c r="V482" s="5">
        <f t="shared" si="629"/>
        <v>4.4952783231345184E-3</v>
      </c>
      <c r="W482" s="5">
        <f t="shared" si="630"/>
        <v>3.547763962456868E-2</v>
      </c>
      <c r="X482" s="5">
        <f t="shared" si="631"/>
        <v>3.2379670432308424E-2</v>
      </c>
      <c r="Y482" s="5">
        <f t="shared" si="632"/>
        <v>1.4776110648844423E-2</v>
      </c>
      <c r="Z482" s="5">
        <f t="shared" si="633"/>
        <v>1.5130010701038369E-2</v>
      </c>
      <c r="AA482" s="5">
        <f t="shared" si="634"/>
        <v>1.8345466888285172E-2</v>
      </c>
      <c r="AB482" s="5">
        <f t="shared" si="635"/>
        <v>1.1122138708271697E-2</v>
      </c>
      <c r="AC482" s="5">
        <f t="shared" si="636"/>
        <v>3.1091655234916429E-4</v>
      </c>
      <c r="AD482" s="5">
        <f t="shared" si="637"/>
        <v>1.0754352324456229E-2</v>
      </c>
      <c r="AE482" s="5">
        <f t="shared" si="638"/>
        <v>9.8152635762632501E-3</v>
      </c>
      <c r="AF482" s="5">
        <f t="shared" si="639"/>
        <v>4.4790888453801522E-3</v>
      </c>
      <c r="AG482" s="5">
        <f t="shared" si="640"/>
        <v>1.3626556725606052E-3</v>
      </c>
      <c r="AH482" s="5">
        <f t="shared" si="641"/>
        <v>3.4522079633903923E-3</v>
      </c>
      <c r="AI482" s="5">
        <f t="shared" si="642"/>
        <v>4.1858772036100639E-3</v>
      </c>
      <c r="AJ482" s="5">
        <f t="shared" si="643"/>
        <v>2.5377335533538635E-3</v>
      </c>
      <c r="AK482" s="5">
        <f t="shared" si="644"/>
        <v>1.0256857005207637E-3</v>
      </c>
      <c r="AL482" s="5">
        <f t="shared" si="645"/>
        <v>1.3762935499989655E-5</v>
      </c>
      <c r="AM482" s="5">
        <f t="shared" si="646"/>
        <v>2.6079771967342262E-3</v>
      </c>
      <c r="AN482" s="5">
        <f t="shared" si="647"/>
        <v>2.3802440923028703E-3</v>
      </c>
      <c r="AO482" s="5">
        <f t="shared" si="648"/>
        <v>1.0861985193040171E-3</v>
      </c>
      <c r="AP482" s="5">
        <f t="shared" si="649"/>
        <v>3.3044992518582814E-4</v>
      </c>
      <c r="AQ482" s="5">
        <f t="shared" si="650"/>
        <v>7.5398615755769668E-5</v>
      </c>
      <c r="AR482" s="5">
        <f t="shared" si="651"/>
        <v>6.3015103203743967E-4</v>
      </c>
      <c r="AS482" s="5">
        <f t="shared" si="652"/>
        <v>7.6407182528087625E-4</v>
      </c>
      <c r="AT482" s="5">
        <f t="shared" si="653"/>
        <v>4.6322684920506799E-4</v>
      </c>
      <c r="AU482" s="5">
        <f t="shared" si="654"/>
        <v>1.8722420827001397E-4</v>
      </c>
      <c r="AV482" s="5">
        <f t="shared" si="655"/>
        <v>5.6753355654719126E-5</v>
      </c>
      <c r="AW482" s="5">
        <f t="shared" si="656"/>
        <v>4.2307349062371625E-7</v>
      </c>
      <c r="AX482" s="5">
        <f t="shared" si="657"/>
        <v>5.2703817436611765E-4</v>
      </c>
      <c r="AY482" s="5">
        <f t="shared" si="658"/>
        <v>4.810162843923375E-4</v>
      </c>
      <c r="AZ482" s="5">
        <f t="shared" si="659"/>
        <v>2.1950655294456875E-4</v>
      </c>
      <c r="BA482" s="5">
        <f t="shared" si="660"/>
        <v>6.6779619663640528E-5</v>
      </c>
      <c r="BB482" s="5">
        <f t="shared" si="661"/>
        <v>1.5237076784035569E-5</v>
      </c>
      <c r="BC482" s="5">
        <f t="shared" si="662"/>
        <v>2.7813097479979148E-6</v>
      </c>
      <c r="BD482" s="5">
        <f t="shared" si="663"/>
        <v>9.5854191334181714E-5</v>
      </c>
      <c r="BE482" s="5">
        <f t="shared" si="664"/>
        <v>1.1622529077946371E-4</v>
      </c>
      <c r="BF482" s="5">
        <f t="shared" si="665"/>
        <v>7.0462845853428075E-5</v>
      </c>
      <c r="BG482" s="5">
        <f t="shared" si="666"/>
        <v>2.8479244132759513E-5</v>
      </c>
      <c r="BH482" s="5">
        <f t="shared" si="667"/>
        <v>8.6329256562434651E-6</v>
      </c>
      <c r="BI482" s="5">
        <f t="shared" si="668"/>
        <v>2.0935220060984197E-6</v>
      </c>
      <c r="BJ482" s="8">
        <f t="shared" si="669"/>
        <v>0.42951488400986049</v>
      </c>
      <c r="BK482" s="8">
        <f t="shared" si="670"/>
        <v>0.29341198703904986</v>
      </c>
      <c r="BL482" s="8">
        <f t="shared" si="671"/>
        <v>0.26210922936488268</v>
      </c>
      <c r="BM482" s="8">
        <f t="shared" si="672"/>
        <v>0.35685417453805907</v>
      </c>
      <c r="BN482" s="8">
        <f t="shared" si="673"/>
        <v>0.64283134336587067</v>
      </c>
    </row>
    <row r="483" spans="1:66" x14ac:dyDescent="0.25">
      <c r="A483" t="s">
        <v>136</v>
      </c>
      <c r="B483" t="s">
        <v>317</v>
      </c>
      <c r="C483" t="s">
        <v>307</v>
      </c>
      <c r="D483" t="s">
        <v>543</v>
      </c>
      <c r="E483">
        <f>VLOOKUP(A483,home!$A$2:$E$405,3,FALSE)</f>
        <v>1.4901185770751</v>
      </c>
      <c r="F483">
        <f>VLOOKUP(B483,home!$B$2:$E$405,3,FALSE)</f>
        <v>0.85</v>
      </c>
      <c r="G483">
        <f>VLOOKUP(C483,away!$B$2:$E$405,4,FALSE)</f>
        <v>1.01</v>
      </c>
      <c r="H483">
        <f>VLOOKUP(A483,away!$A$2:$E$405,3,FALSE)</f>
        <v>1.24901185770751</v>
      </c>
      <c r="I483">
        <f>VLOOKUP(C483,away!$B$2:$E$405,3,FALSE)</f>
        <v>0.82</v>
      </c>
      <c r="J483">
        <f>VLOOKUP(B483,home!$B$2:$E$405,4,FALSE)</f>
        <v>0.51</v>
      </c>
      <c r="K483" s="3">
        <f t="shared" si="618"/>
        <v>1.2792667984189734</v>
      </c>
      <c r="L483" s="3">
        <f t="shared" si="619"/>
        <v>0.52233675889328068</v>
      </c>
      <c r="M483" s="5">
        <f t="shared" si="620"/>
        <v>0.16503403439157294</v>
      </c>
      <c r="N483" s="5">
        <f t="shared" si="621"/>
        <v>0.21112256080627423</v>
      </c>
      <c r="O483" s="5">
        <f t="shared" si="622"/>
        <v>8.6203342631176419E-2</v>
      </c>
      <c r="P483" s="5">
        <f t="shared" si="623"/>
        <v>0.11027707414079883</v>
      </c>
      <c r="Q483" s="5">
        <f t="shared" si="624"/>
        <v>0.13504104121832877</v>
      </c>
      <c r="R483" s="5">
        <f t="shared" si="625"/>
        <v>2.2513587297867826E-2</v>
      </c>
      <c r="S483" s="5">
        <f t="shared" si="626"/>
        <v>1.8422007808706002E-2</v>
      </c>
      <c r="T483" s="5">
        <f t="shared" si="627"/>
        <v>7.0536899787555757E-2</v>
      </c>
      <c r="U483" s="5">
        <f t="shared" si="628"/>
        <v>2.8800884743469434E-2</v>
      </c>
      <c r="V483" s="5">
        <f t="shared" si="629"/>
        <v>1.3677482603530323E-3</v>
      </c>
      <c r="W483" s="5">
        <f t="shared" si="630"/>
        <v>5.7584506818178671E-2</v>
      </c>
      <c r="X483" s="5">
        <f t="shared" si="631"/>
        <v>3.0078504653875467E-2</v>
      </c>
      <c r="Y483" s="5">
        <f t="shared" si="632"/>
        <v>7.8555543166308837E-3</v>
      </c>
      <c r="Z483" s="5">
        <f t="shared" si="633"/>
        <v>3.9198914067430715E-3</v>
      </c>
      <c r="AA483" s="5">
        <f t="shared" si="634"/>
        <v>5.0145869300542538E-3</v>
      </c>
      <c r="AB483" s="5">
        <f t="shared" si="635"/>
        <v>3.2074972837020676E-3</v>
      </c>
      <c r="AC483" s="5">
        <f t="shared" si="636"/>
        <v>5.7121276858499997E-5</v>
      </c>
      <c r="AD483" s="5">
        <f t="shared" si="637"/>
        <v>1.8416486918956743E-2</v>
      </c>
      <c r="AE483" s="5">
        <f t="shared" si="638"/>
        <v>9.6196080874483645E-3</v>
      </c>
      <c r="AF483" s="5">
        <f t="shared" si="639"/>
        <v>2.5123374551106839E-3</v>
      </c>
      <c r="AG483" s="5">
        <f t="shared" si="640"/>
        <v>4.3742873451623599E-4</v>
      </c>
      <c r="AH483" s="5">
        <f t="shared" si="641"/>
        <v>5.1187584315294955E-4</v>
      </c>
      <c r="AI483" s="5">
        <f t="shared" si="642"/>
        <v>6.5482577105828617E-4</v>
      </c>
      <c r="AJ483" s="5">
        <f t="shared" si="643"/>
        <v>4.1884843383198481E-4</v>
      </c>
      <c r="AK483" s="5">
        <f t="shared" si="644"/>
        <v>1.7860629832368142E-4</v>
      </c>
      <c r="AL483" s="5">
        <f t="shared" si="645"/>
        <v>1.5267559340386715E-6</v>
      </c>
      <c r="AM483" s="5">
        <f t="shared" si="646"/>
        <v>4.7119200517877404E-3</v>
      </c>
      <c r="AN483" s="5">
        <f t="shared" si="647"/>
        <v>2.461209048015067E-3</v>
      </c>
      <c r="AO483" s="5">
        <f t="shared" si="648"/>
        <v>6.4278997854950331E-4</v>
      </c>
      <c r="AP483" s="5">
        <f t="shared" si="649"/>
        <v>1.1191761134820968E-4</v>
      </c>
      <c r="AQ483" s="5">
        <f t="shared" si="650"/>
        <v>1.461467059367542E-5</v>
      </c>
      <c r="AR483" s="5">
        <f t="shared" si="651"/>
        <v>5.3474313773655391E-5</v>
      </c>
      <c r="AS483" s="5">
        <f t="shared" si="652"/>
        <v>6.8407914178875731E-5</v>
      </c>
      <c r="AT483" s="5">
        <f t="shared" si="653"/>
        <v>4.3755986679065136E-5</v>
      </c>
      <c r="AU483" s="5">
        <f t="shared" si="654"/>
        <v>1.8658526996863632E-5</v>
      </c>
      <c r="AV483" s="5">
        <f t="shared" si="655"/>
        <v>5.9673085236229293E-6</v>
      </c>
      <c r="AW483" s="5">
        <f t="shared" si="656"/>
        <v>2.8338628916688897E-8</v>
      </c>
      <c r="AX483" s="5">
        <f t="shared" si="657"/>
        <v>1.0046338131761096E-3</v>
      </c>
      <c r="AY483" s="5">
        <f t="shared" si="658"/>
        <v>5.2475716984900665E-4</v>
      </c>
      <c r="AZ483" s="5">
        <f t="shared" si="659"/>
        <v>1.3704997965247043E-4</v>
      </c>
      <c r="BA483" s="5">
        <f t="shared" si="660"/>
        <v>2.3862080726020493E-5</v>
      </c>
      <c r="BB483" s="5">
        <f t="shared" si="661"/>
        <v>3.116010476719841E-6</v>
      </c>
      <c r="BC483" s="5">
        <f t="shared" si="662"/>
        <v>3.2552136261746964E-7</v>
      </c>
      <c r="BD483" s="5">
        <f t="shared" si="663"/>
        <v>4.6552666234289111E-6</v>
      </c>
      <c r="BE483" s="5">
        <f t="shared" si="664"/>
        <v>5.9553280291406069E-6</v>
      </c>
      <c r="BF483" s="5">
        <f t="shared" si="665"/>
        <v>3.8092267106867404E-6</v>
      </c>
      <c r="BG483" s="5">
        <f t="shared" si="666"/>
        <v>1.624339086210754E-6</v>
      </c>
      <c r="BH483" s="5">
        <f t="shared" si="667"/>
        <v>5.19490765590908E-7</v>
      </c>
      <c r="BI483" s="5">
        <f t="shared" si="668"/>
        <v>1.3291345770114048E-7</v>
      </c>
      <c r="BJ483" s="8">
        <f t="shared" si="669"/>
        <v>0.55284112473241298</v>
      </c>
      <c r="BK483" s="8">
        <f t="shared" si="670"/>
        <v>0.29568426980407231</v>
      </c>
      <c r="BL483" s="8">
        <f t="shared" si="671"/>
        <v>0.14771101584746177</v>
      </c>
      <c r="BM483" s="8">
        <f t="shared" si="672"/>
        <v>0.26943993247345099</v>
      </c>
      <c r="BN483" s="8">
        <f t="shared" si="673"/>
        <v>0.73019164048601903</v>
      </c>
    </row>
    <row r="484" spans="1:66" x14ac:dyDescent="0.25">
      <c r="A484" t="s">
        <v>136</v>
      </c>
      <c r="B484" t="s">
        <v>472</v>
      </c>
      <c r="C484" t="s">
        <v>381</v>
      </c>
      <c r="D484" t="s">
        <v>543</v>
      </c>
      <c r="E484">
        <f>VLOOKUP(A484,home!$A$2:$E$405,3,FALSE)</f>
        <v>1.4901185770751</v>
      </c>
      <c r="F484">
        <f>VLOOKUP(B484,home!$B$2:$E$405,3,FALSE)</f>
        <v>1.1000000000000001</v>
      </c>
      <c r="G484">
        <f>VLOOKUP(C484,away!$B$2:$E$405,4,FALSE)</f>
        <v>0.95</v>
      </c>
      <c r="H484">
        <f>VLOOKUP(A484,away!$A$2:$E$405,3,FALSE)</f>
        <v>1.24901185770751</v>
      </c>
      <c r="I484">
        <f>VLOOKUP(C484,away!$B$2:$E$405,3,FALSE)</f>
        <v>0.82</v>
      </c>
      <c r="J484">
        <f>VLOOKUP(B484,home!$B$2:$E$405,4,FALSE)</f>
        <v>0.84</v>
      </c>
      <c r="K484" s="3">
        <f t="shared" si="618"/>
        <v>1.5571739130434796</v>
      </c>
      <c r="L484" s="3">
        <f t="shared" si="619"/>
        <v>0.8603193675889329</v>
      </c>
      <c r="M484" s="5">
        <f t="shared" si="620"/>
        <v>8.9144798609458814E-2</v>
      </c>
      <c r="N484" s="5">
        <f t="shared" si="621"/>
        <v>0.13881395487816389</v>
      </c>
      <c r="O484" s="5">
        <f t="shared" si="622"/>
        <v>7.6692996763532389E-2</v>
      </c>
      <c r="P484" s="5">
        <f t="shared" si="623"/>
        <v>0.11942433387330062</v>
      </c>
      <c r="Q484" s="5">
        <f t="shared" si="624"/>
        <v>0.10807873465133577</v>
      </c>
      <c r="R484" s="5">
        <f t="shared" si="625"/>
        <v>3.2990235237051121E-2</v>
      </c>
      <c r="S484" s="5">
        <f t="shared" si="626"/>
        <v>3.9997206072459171E-2</v>
      </c>
      <c r="T484" s="5">
        <f t="shared" si="627"/>
        <v>9.2982228645049278E-2</v>
      </c>
      <c r="U484" s="5">
        <f t="shared" si="628"/>
        <v>5.1371533696303769E-2</v>
      </c>
      <c r="V484" s="5">
        <f t="shared" si="629"/>
        <v>5.9536591235157072E-3</v>
      </c>
      <c r="W484" s="5">
        <f t="shared" si="630"/>
        <v>5.6099128717936146E-2</v>
      </c>
      <c r="X484" s="5">
        <f t="shared" si="631"/>
        <v>4.8263166940904968E-2</v>
      </c>
      <c r="Y484" s="5">
        <f t="shared" si="632"/>
        <v>2.0760868630219222E-2</v>
      </c>
      <c r="Z484" s="5">
        <f t="shared" si="633"/>
        <v>9.4607127719166517E-3</v>
      </c>
      <c r="AA484" s="5">
        <f t="shared" si="634"/>
        <v>1.4731975127225875E-2</v>
      </c>
      <c r="AB484" s="5">
        <f t="shared" si="635"/>
        <v>1.1470123677860768E-2</v>
      </c>
      <c r="AC484" s="5">
        <f t="shared" si="636"/>
        <v>4.9849499495862855E-4</v>
      </c>
      <c r="AD484" s="5">
        <f t="shared" si="637"/>
        <v>2.1839024946009613E-2</v>
      </c>
      <c r="AE484" s="5">
        <f t="shared" si="638"/>
        <v>1.8788536130309921E-2</v>
      </c>
      <c r="AF484" s="5">
        <f t="shared" si="639"/>
        <v>8.0820707607750213E-3</v>
      </c>
      <c r="AG484" s="5">
        <f t="shared" si="640"/>
        <v>2.3177206685729909E-3</v>
      </c>
      <c r="AH484" s="5">
        <f t="shared" si="641"/>
        <v>2.0348086072189682E-3</v>
      </c>
      <c r="AI484" s="5">
        <f t="shared" si="642"/>
        <v>3.1685508811977129E-3</v>
      </c>
      <c r="AJ484" s="5">
        <f t="shared" si="643"/>
        <v>2.4669923871760047E-3</v>
      </c>
      <c r="AK484" s="5">
        <f t="shared" si="644"/>
        <v>1.2805120629957782E-3</v>
      </c>
      <c r="AL484" s="5">
        <f t="shared" si="645"/>
        <v>2.671268930581973E-5</v>
      </c>
      <c r="AM484" s="5">
        <f t="shared" si="646"/>
        <v>6.8014319864463909E-3</v>
      </c>
      <c r="AN484" s="5">
        <f t="shared" si="647"/>
        <v>5.8514036652786983E-3</v>
      </c>
      <c r="AO484" s="5">
        <f t="shared" si="648"/>
        <v>2.5170379504100664E-3</v>
      </c>
      <c r="AP484" s="5">
        <f t="shared" si="649"/>
        <v>7.218188325647108E-4</v>
      </c>
      <c r="AQ484" s="5">
        <f t="shared" si="650"/>
        <v>1.5524868038646343E-4</v>
      </c>
      <c r="AR484" s="5">
        <f t="shared" si="651"/>
        <v>3.5011705082542817E-4</v>
      </c>
      <c r="AS484" s="5">
        <f t="shared" si="652"/>
        <v>5.4519313805707469E-4</v>
      </c>
      <c r="AT484" s="5">
        <f t="shared" si="653"/>
        <v>4.2448026607639467E-4</v>
      </c>
      <c r="AU484" s="5">
        <f t="shared" si="654"/>
        <v>2.2032986564530564E-4</v>
      </c>
      <c r="AV484" s="5">
        <f t="shared" si="655"/>
        <v>8.5772979761811156E-5</v>
      </c>
      <c r="AW484" s="5">
        <f t="shared" si="656"/>
        <v>9.9405847317884906E-7</v>
      </c>
      <c r="AX484" s="5">
        <f t="shared" si="657"/>
        <v>1.7651687434389713E-3</v>
      </c>
      <c r="AY484" s="5">
        <f t="shared" si="658"/>
        <v>1.5186088570431672E-3</v>
      </c>
      <c r="AZ484" s="5">
        <f t="shared" si="659"/>
        <v>6.5324430575316474E-4</v>
      </c>
      <c r="BA484" s="5">
        <f t="shared" si="660"/>
        <v>1.8733290933554476E-4</v>
      </c>
      <c r="BB484" s="5">
        <f t="shared" si="661"/>
        <v>4.0291532522037687E-5</v>
      </c>
      <c r="BC484" s="5">
        <f t="shared" si="662"/>
        <v>6.93271715570968E-6</v>
      </c>
      <c r="BD484" s="5">
        <f t="shared" si="663"/>
        <v>5.0202079958039082E-5</v>
      </c>
      <c r="BE484" s="5">
        <f t="shared" si="664"/>
        <v>7.8173369291181346E-5</v>
      </c>
      <c r="BF484" s="5">
        <f t="shared" si="665"/>
        <v>6.0864765677470942E-5</v>
      </c>
      <c r="BG484" s="5">
        <f t="shared" si="666"/>
        <v>3.1592341778820636E-5</v>
      </c>
      <c r="BH484" s="5">
        <f t="shared" si="667"/>
        <v>1.2298692617483279E-5</v>
      </c>
      <c r="BI484" s="5">
        <f t="shared" si="668"/>
        <v>3.8302406616970787E-6</v>
      </c>
      <c r="BJ484" s="8">
        <f t="shared" si="669"/>
        <v>0.53624395514961165</v>
      </c>
      <c r="BK484" s="8">
        <f t="shared" si="670"/>
        <v>0.25656381422004193</v>
      </c>
      <c r="BL484" s="8">
        <f t="shared" si="671"/>
        <v>0.19807058323091309</v>
      </c>
      <c r="BM484" s="8">
        <f t="shared" si="672"/>
        <v>0.43367639656107065</v>
      </c>
      <c r="BN484" s="8">
        <f t="shared" si="673"/>
        <v>0.56514505401284265</v>
      </c>
    </row>
    <row r="485" spans="1:66" s="10" customFormat="1" x14ac:dyDescent="0.25">
      <c r="A485" t="s">
        <v>136</v>
      </c>
      <c r="B485" t="s">
        <v>323</v>
      </c>
      <c r="C485" t="s">
        <v>138</v>
      </c>
      <c r="D485" t="s">
        <v>543</v>
      </c>
      <c r="E485">
        <f>VLOOKUP(A485,home!$A$2:$E$405,3,FALSE)</f>
        <v>1.4901185770751</v>
      </c>
      <c r="F485">
        <f>VLOOKUP(B485,home!$B$2:$E$405,3,FALSE)</f>
        <v>1.1000000000000001</v>
      </c>
      <c r="G485">
        <f>VLOOKUP(C485,away!$B$2:$E$405,4,FALSE)</f>
        <v>0.85</v>
      </c>
      <c r="H485">
        <f>VLOOKUP(A485,away!$A$2:$E$405,3,FALSE)</f>
        <v>1.24901185770751</v>
      </c>
      <c r="I485">
        <f>VLOOKUP(C485,away!$B$2:$E$405,3,FALSE)</f>
        <v>1.34</v>
      </c>
      <c r="J485">
        <f>VLOOKUP(B485,home!$B$2:$E$405,4,FALSE)</f>
        <v>0.95</v>
      </c>
      <c r="K485" s="3">
        <f t="shared" si="618"/>
        <v>1.3932608695652187</v>
      </c>
      <c r="L485" s="3">
        <f t="shared" si="619"/>
        <v>1.5899920948616602</v>
      </c>
      <c r="M485" s="5">
        <f t="shared" si="620"/>
        <v>5.0627875031267582E-2</v>
      </c>
      <c r="N485" s="5">
        <f t="shared" si="621"/>
        <v>7.0537837190303099E-2</v>
      </c>
      <c r="O485" s="5">
        <f t="shared" si="622"/>
        <v>8.0497921079359477E-2</v>
      </c>
      <c r="P485" s="5">
        <f t="shared" si="623"/>
        <v>0.11215460352122074</v>
      </c>
      <c r="Q485" s="5">
        <f t="shared" si="624"/>
        <v>4.9138804190505772E-2</v>
      </c>
      <c r="R485" s="5">
        <f t="shared" si="625"/>
        <v>6.3995529084489716E-2</v>
      </c>
      <c r="S485" s="5">
        <f t="shared" si="626"/>
        <v>6.211328780456269E-2</v>
      </c>
      <c r="T485" s="5">
        <f t="shared" si="627"/>
        <v>7.8130310213859189E-2</v>
      </c>
      <c r="U485" s="5">
        <f t="shared" si="628"/>
        <v>8.9162466500542367E-2</v>
      </c>
      <c r="V485" s="5">
        <f t="shared" si="629"/>
        <v>1.5288659684496043E-2</v>
      </c>
      <c r="W485" s="5">
        <f t="shared" si="630"/>
        <v>2.2821057685286354E-2</v>
      </c>
      <c r="X485" s="5">
        <f t="shared" si="631"/>
        <v>3.6285301315987235E-2</v>
      </c>
      <c r="Y485" s="5">
        <f t="shared" si="632"/>
        <v>2.8846671126046563E-2</v>
      </c>
      <c r="Z485" s="5">
        <f t="shared" si="633"/>
        <v>3.3917461783609354E-2</v>
      </c>
      <c r="AA485" s="5">
        <f t="shared" si="634"/>
        <v>4.7255872298076644E-2</v>
      </c>
      <c r="AB485" s="5">
        <f t="shared" si="635"/>
        <v>3.2919878865040608E-2</v>
      </c>
      <c r="AC485" s="5">
        <f t="shared" si="636"/>
        <v>2.1167854223421126E-3</v>
      </c>
      <c r="AD485" s="5">
        <f t="shared" si="637"/>
        <v>7.948921668750027E-3</v>
      </c>
      <c r="AE485" s="5">
        <f t="shared" si="638"/>
        <v>1.26387226159871E-2</v>
      </c>
      <c r="AF485" s="5">
        <f t="shared" si="639"/>
        <v>1.0047734524284388E-2</v>
      </c>
      <c r="AG485" s="5">
        <f t="shared" si="640"/>
        <v>5.3252728216269191E-3</v>
      </c>
      <c r="AH485" s="5">
        <f t="shared" si="641"/>
        <v>1.3482124028427838E-2</v>
      </c>
      <c r="AI485" s="5">
        <f t="shared" si="642"/>
        <v>1.8784115847433499E-2</v>
      </c>
      <c r="AJ485" s="5">
        <f t="shared" si="643"/>
        <v>1.3085586789804505E-2</v>
      </c>
      <c r="AK485" s="5">
        <f t="shared" si="644"/>
        <v>6.077212009844719E-3</v>
      </c>
      <c r="AL485" s="5">
        <f t="shared" si="645"/>
        <v>1.8757036880229119E-4</v>
      </c>
      <c r="AM485" s="5">
        <f t="shared" si="646"/>
        <v>2.2149843032616928E-3</v>
      </c>
      <c r="AN485" s="5">
        <f t="shared" si="647"/>
        <v>3.5218075324287535E-3</v>
      </c>
      <c r="AO485" s="5">
        <f t="shared" si="648"/>
        <v>2.7998230680929851E-3</v>
      </c>
      <c r="AP485" s="5">
        <f t="shared" si="649"/>
        <v>1.4838988484263884E-3</v>
      </c>
      <c r="AQ485" s="5">
        <f t="shared" si="650"/>
        <v>5.8984685964306972E-4</v>
      </c>
      <c r="AR485" s="5">
        <f t="shared" si="651"/>
        <v>4.2872941254289403E-3</v>
      </c>
      <c r="AS485" s="5">
        <f t="shared" si="652"/>
        <v>5.9733191412769792E-3</v>
      </c>
      <c r="AT485" s="5">
        <f t="shared" si="653"/>
        <v>4.161195910483066E-3</v>
      </c>
      <c r="AU485" s="5">
        <f t="shared" si="654"/>
        <v>1.9325438108902888E-3</v>
      </c>
      <c r="AV485" s="5">
        <f t="shared" si="655"/>
        <v>6.7313441760847193E-4</v>
      </c>
      <c r="AW485" s="5">
        <f t="shared" si="656"/>
        <v>1.1542214383083194E-5</v>
      </c>
      <c r="AX485" s="5">
        <f t="shared" si="657"/>
        <v>5.1434182607261534E-4</v>
      </c>
      <c r="AY485" s="5">
        <f t="shared" si="658"/>
        <v>8.177994375121692E-4</v>
      </c>
      <c r="AZ485" s="5">
        <f t="shared" si="659"/>
        <v>6.5014732041333086E-4</v>
      </c>
      <c r="BA485" s="5">
        <f t="shared" si="660"/>
        <v>3.4457636665089555E-4</v>
      </c>
      <c r="BB485" s="5">
        <f t="shared" si="661"/>
        <v>1.3696842476276926E-4</v>
      </c>
      <c r="BC485" s="5">
        <f t="shared" si="662"/>
        <v>4.3555742523691437E-5</v>
      </c>
      <c r="BD485" s="5">
        <f t="shared" si="663"/>
        <v>1.1361272946298071E-3</v>
      </c>
      <c r="BE485" s="5">
        <f t="shared" si="664"/>
        <v>1.5829217024527044E-3</v>
      </c>
      <c r="BF485" s="5">
        <f t="shared" si="665"/>
        <v>1.102711433806456E-3</v>
      </c>
      <c r="BG485" s="5">
        <f t="shared" si="666"/>
        <v>5.1212156371489717E-4</v>
      </c>
      <c r="BH485" s="5">
        <f t="shared" si="667"/>
        <v>1.7837973379612946E-4</v>
      </c>
      <c r="BI485" s="5">
        <f t="shared" si="668"/>
        <v>4.9705900604321478E-5</v>
      </c>
      <c r="BJ485" s="8">
        <f t="shared" si="669"/>
        <v>0.33483838308242503</v>
      </c>
      <c r="BK485" s="8">
        <f t="shared" si="670"/>
        <v>0.24330658127020363</v>
      </c>
      <c r="BL485" s="8">
        <f t="shared" si="671"/>
        <v>0.38685016153771151</v>
      </c>
      <c r="BM485" s="8">
        <f t="shared" si="672"/>
        <v>0.57115376035367349</v>
      </c>
      <c r="BN485" s="8">
        <f t="shared" si="673"/>
        <v>0.42695257009714638</v>
      </c>
    </row>
    <row r="486" spans="1:66" x14ac:dyDescent="0.25">
      <c r="A486" t="s">
        <v>136</v>
      </c>
      <c r="B486" t="s">
        <v>473</v>
      </c>
      <c r="C486" t="s">
        <v>328</v>
      </c>
      <c r="D486" t="s">
        <v>543</v>
      </c>
      <c r="E486">
        <f>VLOOKUP(A486,home!$A$2:$E$405,3,FALSE)</f>
        <v>1.4901185770751</v>
      </c>
      <c r="F486">
        <f>VLOOKUP(B486,home!$B$2:$E$405,3,FALSE)</f>
        <v>1.01</v>
      </c>
      <c r="G486">
        <f>VLOOKUP(C486,away!$B$2:$E$405,4,FALSE)</f>
        <v>0.73</v>
      </c>
      <c r="H486">
        <f>VLOOKUP(A486,away!$A$2:$E$405,3,FALSE)</f>
        <v>1.24901185770751</v>
      </c>
      <c r="I486">
        <f>VLOOKUP(C486,away!$B$2:$E$405,3,FALSE)</f>
        <v>1.04</v>
      </c>
      <c r="J486">
        <f>VLOOKUP(B486,home!$B$2:$E$405,4,FALSE)</f>
        <v>1.2</v>
      </c>
      <c r="K486" s="3">
        <f t="shared" si="618"/>
        <v>1.0986644268774712</v>
      </c>
      <c r="L486" s="3">
        <f t="shared" si="619"/>
        <v>1.5587667984189724</v>
      </c>
      <c r="M486" s="5">
        <f t="shared" si="620"/>
        <v>7.012813394525591E-2</v>
      </c>
      <c r="N486" s="5">
        <f t="shared" si="621"/>
        <v>7.7047286088951117E-2</v>
      </c>
      <c r="O486" s="5">
        <f t="shared" si="622"/>
        <v>0.1093134068289434</v>
      </c>
      <c r="P486" s="5">
        <f t="shared" si="623"/>
        <v>0.12009875146374495</v>
      </c>
      <c r="Q486" s="5">
        <f t="shared" si="624"/>
        <v>4.2324556206691018E-2</v>
      </c>
      <c r="R486" s="5">
        <f t="shared" si="625"/>
        <v>8.5197054593511401E-2</v>
      </c>
      <c r="S486" s="5">
        <f t="shared" si="626"/>
        <v>5.141912842857746E-2</v>
      </c>
      <c r="T486" s="5">
        <f t="shared" si="627"/>
        <v>6.59741129728076E-2</v>
      </c>
      <c r="U486" s="5">
        <f t="shared" si="628"/>
        <v>9.3602973156628827E-2</v>
      </c>
      <c r="V486" s="5">
        <f t="shared" si="629"/>
        <v>9.7842696063985286E-3</v>
      </c>
      <c r="W486" s="5">
        <f t="shared" si="630"/>
        <v>1.5500161429222505E-2</v>
      </c>
      <c r="X486" s="5">
        <f t="shared" si="631"/>
        <v>2.4161137006006406E-2</v>
      </c>
      <c r="Y486" s="5">
        <f t="shared" si="632"/>
        <v>1.8830789088507386E-2</v>
      </c>
      <c r="Z486" s="5">
        <f t="shared" si="633"/>
        <v>4.4267446674484734E-2</v>
      </c>
      <c r="AA486" s="5">
        <f t="shared" si="634"/>
        <v>4.8635068929951786E-2</v>
      </c>
      <c r="AB486" s="5">
        <f t="shared" si="635"/>
        <v>2.6716810066035893E-2</v>
      </c>
      <c r="AC486" s="5">
        <f t="shared" si="636"/>
        <v>1.0472602948397567E-3</v>
      </c>
      <c r="AD486" s="5">
        <f t="shared" si="637"/>
        <v>4.2573689932862563E-3</v>
      </c>
      <c r="AE486" s="5">
        <f t="shared" si="638"/>
        <v>6.6362454353530208E-3</v>
      </c>
      <c r="AF486" s="5">
        <f t="shared" si="639"/>
        <v>5.1721795253938758E-3</v>
      </c>
      <c r="AG486" s="5">
        <f t="shared" si="640"/>
        <v>2.6874072398821247E-3</v>
      </c>
      <c r="AH486" s="5">
        <f t="shared" si="641"/>
        <v>1.7250656531742289E-2</v>
      </c>
      <c r="AI486" s="5">
        <f t="shared" si="642"/>
        <v>1.8952682671706744E-2</v>
      </c>
      <c r="AJ486" s="5">
        <f t="shared" si="643"/>
        <v>1.0411319122650635E-2</v>
      </c>
      <c r="AK486" s="5">
        <f t="shared" si="644"/>
        <v>3.8128486523084731E-3</v>
      </c>
      <c r="AL486" s="5">
        <f t="shared" si="645"/>
        <v>7.1739911953734004E-5</v>
      </c>
      <c r="AM486" s="5">
        <f t="shared" si="646"/>
        <v>9.3548397300295238E-4</v>
      </c>
      <c r="AN486" s="5">
        <f t="shared" si="647"/>
        <v>1.4582013575700724E-3</v>
      </c>
      <c r="AO486" s="5">
        <f t="shared" si="648"/>
        <v>1.1364979307948509E-3</v>
      </c>
      <c r="AP486" s="5">
        <f t="shared" si="649"/>
        <v>5.9051174699829227E-4</v>
      </c>
      <c r="AQ486" s="5">
        <f t="shared" si="650"/>
        <v>2.3011752632433059E-4</v>
      </c>
      <c r="AR486" s="5">
        <f t="shared" si="651"/>
        <v>5.3779501305218471E-3</v>
      </c>
      <c r="AS486" s="5">
        <f t="shared" si="652"/>
        <v>5.9085624979254067E-3</v>
      </c>
      <c r="AT486" s="5">
        <f t="shared" si="653"/>
        <v>3.2457637152264679E-3</v>
      </c>
      <c r="AU486" s="5">
        <f t="shared" si="654"/>
        <v>1.1886683773229933E-3</v>
      </c>
      <c r="AV486" s="5">
        <f t="shared" si="655"/>
        <v>3.2648691537973497E-4</v>
      </c>
      <c r="AW486" s="5">
        <f t="shared" si="656"/>
        <v>3.4127505733086024E-6</v>
      </c>
      <c r="AX486" s="5">
        <f t="shared" si="657"/>
        <v>1.7129716050872469E-4</v>
      </c>
      <c r="AY486" s="5">
        <f t="shared" si="658"/>
        <v>2.670123264644456E-4</v>
      </c>
      <c r="AZ486" s="5">
        <f t="shared" si="659"/>
        <v>2.0810497463069272E-4</v>
      </c>
      <c r="BA486" s="5">
        <f t="shared" si="660"/>
        <v>1.0812904168004881E-4</v>
      </c>
      <c r="BB486" s="5">
        <f t="shared" si="661"/>
        <v>4.2136990028930328E-5</v>
      </c>
      <c r="BC486" s="5">
        <f t="shared" si="662"/>
        <v>1.3136348208481566E-5</v>
      </c>
      <c r="BD486" s="5">
        <f t="shared" si="663"/>
        <v>1.3971616845017392E-3</v>
      </c>
      <c r="BE486" s="5">
        <f t="shared" si="664"/>
        <v>1.5350118413582654E-3</v>
      </c>
      <c r="BF486" s="5">
        <f t="shared" si="665"/>
        <v>8.4323145246800518E-4</v>
      </c>
      <c r="BG486" s="5">
        <f t="shared" si="666"/>
        <v>3.088094668169396E-4</v>
      </c>
      <c r="BH486" s="5">
        <f t="shared" si="667"/>
        <v>8.4819493968692585E-5</v>
      </c>
      <c r="BI486" s="5">
        <f t="shared" si="668"/>
        <v>1.8637632145830156E-5</v>
      </c>
      <c r="BJ486" s="8">
        <f t="shared" si="669"/>
        <v>0.26775187336231321</v>
      </c>
      <c r="BK486" s="8">
        <f t="shared" si="670"/>
        <v>0.25281629597723476</v>
      </c>
      <c r="BL486" s="8">
        <f t="shared" si="671"/>
        <v>0.43412792376111542</v>
      </c>
      <c r="BM486" s="8">
        <f t="shared" si="672"/>
        <v>0.49459075107215916</v>
      </c>
      <c r="BN486" s="8">
        <f t="shared" si="673"/>
        <v>0.50410918912709779</v>
      </c>
    </row>
    <row r="487" spans="1:66" x14ac:dyDescent="0.25">
      <c r="A487" t="s">
        <v>136</v>
      </c>
      <c r="B487" t="s">
        <v>514</v>
      </c>
      <c r="C487" t="s">
        <v>359</v>
      </c>
      <c r="D487" t="s">
        <v>543</v>
      </c>
      <c r="E487">
        <f>VLOOKUP(A487,home!$A$2:$E$405,3,FALSE)</f>
        <v>1.4901185770751</v>
      </c>
      <c r="F487" t="e">
        <f>VLOOKUP(B487,home!$B$2:$E$405,3,FALSE)</f>
        <v>#N/A</v>
      </c>
      <c r="G487">
        <f>VLOOKUP(C487,away!$B$2:$E$405,4,FALSE)</f>
        <v>0.92</v>
      </c>
      <c r="H487">
        <f>VLOOKUP(A487,away!$A$2:$E$405,3,FALSE)</f>
        <v>1.24901185770751</v>
      </c>
      <c r="I487">
        <f>VLOOKUP(C487,away!$B$2:$E$405,3,FALSE)</f>
        <v>1.04</v>
      </c>
      <c r="J487" t="e">
        <f>VLOOKUP(B487,home!$B$2:$E$405,4,FALSE)</f>
        <v>#N/A</v>
      </c>
      <c r="K487" s="3" t="e">
        <f t="shared" si="618"/>
        <v>#N/A</v>
      </c>
      <c r="L487" s="3" t="e">
        <f t="shared" si="619"/>
        <v>#N/A</v>
      </c>
      <c r="M487" s="5" t="e">
        <f t="shared" si="620"/>
        <v>#N/A</v>
      </c>
      <c r="N487" s="5" t="e">
        <f t="shared" si="621"/>
        <v>#N/A</v>
      </c>
      <c r="O487" s="5" t="e">
        <f t="shared" si="622"/>
        <v>#N/A</v>
      </c>
      <c r="P487" s="5" t="e">
        <f t="shared" si="623"/>
        <v>#N/A</v>
      </c>
      <c r="Q487" s="5" t="e">
        <f t="shared" si="624"/>
        <v>#N/A</v>
      </c>
      <c r="R487" s="5" t="e">
        <f t="shared" si="625"/>
        <v>#N/A</v>
      </c>
      <c r="S487" s="5" t="e">
        <f t="shared" si="626"/>
        <v>#N/A</v>
      </c>
      <c r="T487" s="5" t="e">
        <f t="shared" si="627"/>
        <v>#N/A</v>
      </c>
      <c r="U487" s="5" t="e">
        <f t="shared" si="628"/>
        <v>#N/A</v>
      </c>
      <c r="V487" s="5" t="e">
        <f t="shared" si="629"/>
        <v>#N/A</v>
      </c>
      <c r="W487" s="5" t="e">
        <f t="shared" si="630"/>
        <v>#N/A</v>
      </c>
      <c r="X487" s="5" t="e">
        <f t="shared" si="631"/>
        <v>#N/A</v>
      </c>
      <c r="Y487" s="5" t="e">
        <f t="shared" si="632"/>
        <v>#N/A</v>
      </c>
      <c r="Z487" s="5" t="e">
        <f t="shared" si="633"/>
        <v>#N/A</v>
      </c>
      <c r="AA487" s="5" t="e">
        <f t="shared" si="634"/>
        <v>#N/A</v>
      </c>
      <c r="AB487" s="5" t="e">
        <f t="shared" si="635"/>
        <v>#N/A</v>
      </c>
      <c r="AC487" s="5" t="e">
        <f t="shared" si="636"/>
        <v>#N/A</v>
      </c>
      <c r="AD487" s="5" t="e">
        <f t="shared" si="637"/>
        <v>#N/A</v>
      </c>
      <c r="AE487" s="5" t="e">
        <f t="shared" si="638"/>
        <v>#N/A</v>
      </c>
      <c r="AF487" s="5" t="e">
        <f t="shared" si="639"/>
        <v>#N/A</v>
      </c>
      <c r="AG487" s="5" t="e">
        <f t="shared" si="640"/>
        <v>#N/A</v>
      </c>
      <c r="AH487" s="5" t="e">
        <f t="shared" si="641"/>
        <v>#N/A</v>
      </c>
      <c r="AI487" s="5" t="e">
        <f t="shared" si="642"/>
        <v>#N/A</v>
      </c>
      <c r="AJ487" s="5" t="e">
        <f t="shared" si="643"/>
        <v>#N/A</v>
      </c>
      <c r="AK487" s="5" t="e">
        <f t="shared" si="644"/>
        <v>#N/A</v>
      </c>
      <c r="AL487" s="5" t="e">
        <f t="shared" si="645"/>
        <v>#N/A</v>
      </c>
      <c r="AM487" s="5" t="e">
        <f t="shared" si="646"/>
        <v>#N/A</v>
      </c>
      <c r="AN487" s="5" t="e">
        <f t="shared" si="647"/>
        <v>#N/A</v>
      </c>
      <c r="AO487" s="5" t="e">
        <f t="shared" si="648"/>
        <v>#N/A</v>
      </c>
      <c r="AP487" s="5" t="e">
        <f t="shared" si="649"/>
        <v>#N/A</v>
      </c>
      <c r="AQ487" s="5" t="e">
        <f t="shared" si="650"/>
        <v>#N/A</v>
      </c>
      <c r="AR487" s="5" t="e">
        <f t="shared" si="651"/>
        <v>#N/A</v>
      </c>
      <c r="AS487" s="5" t="e">
        <f t="shared" si="652"/>
        <v>#N/A</v>
      </c>
      <c r="AT487" s="5" t="e">
        <f t="shared" si="653"/>
        <v>#N/A</v>
      </c>
      <c r="AU487" s="5" t="e">
        <f t="shared" si="654"/>
        <v>#N/A</v>
      </c>
      <c r="AV487" s="5" t="e">
        <f t="shared" si="655"/>
        <v>#N/A</v>
      </c>
      <c r="AW487" s="5" t="e">
        <f t="shared" si="656"/>
        <v>#N/A</v>
      </c>
      <c r="AX487" s="5" t="e">
        <f t="shared" si="657"/>
        <v>#N/A</v>
      </c>
      <c r="AY487" s="5" t="e">
        <f t="shared" si="658"/>
        <v>#N/A</v>
      </c>
      <c r="AZ487" s="5" t="e">
        <f t="shared" si="659"/>
        <v>#N/A</v>
      </c>
      <c r="BA487" s="5" t="e">
        <f t="shared" si="660"/>
        <v>#N/A</v>
      </c>
      <c r="BB487" s="5" t="e">
        <f t="shared" si="661"/>
        <v>#N/A</v>
      </c>
      <c r="BC487" s="5" t="e">
        <f t="shared" si="662"/>
        <v>#N/A</v>
      </c>
      <c r="BD487" s="5" t="e">
        <f t="shared" si="663"/>
        <v>#N/A</v>
      </c>
      <c r="BE487" s="5" t="e">
        <f t="shared" si="664"/>
        <v>#N/A</v>
      </c>
      <c r="BF487" s="5" t="e">
        <f t="shared" si="665"/>
        <v>#N/A</v>
      </c>
      <c r="BG487" s="5" t="e">
        <f t="shared" si="666"/>
        <v>#N/A</v>
      </c>
      <c r="BH487" s="5" t="e">
        <f t="shared" si="667"/>
        <v>#N/A</v>
      </c>
      <c r="BI487" s="5" t="e">
        <f t="shared" si="668"/>
        <v>#N/A</v>
      </c>
      <c r="BJ487" s="8" t="e">
        <f t="shared" si="669"/>
        <v>#N/A</v>
      </c>
      <c r="BK487" s="8" t="e">
        <f t="shared" si="670"/>
        <v>#N/A</v>
      </c>
      <c r="BL487" s="8" t="e">
        <f t="shared" si="671"/>
        <v>#N/A</v>
      </c>
      <c r="BM487" s="8" t="e">
        <f t="shared" si="672"/>
        <v>#N/A</v>
      </c>
      <c r="BN487" s="8" t="e">
        <f t="shared" si="673"/>
        <v>#N/A</v>
      </c>
    </row>
    <row r="488" spans="1:66" x14ac:dyDescent="0.25">
      <c r="A488" t="s">
        <v>136</v>
      </c>
      <c r="B488" t="s">
        <v>344</v>
      </c>
      <c r="C488" t="s">
        <v>125</v>
      </c>
      <c r="D488" t="s">
        <v>543</v>
      </c>
      <c r="E488">
        <f>VLOOKUP(A488,home!$A$2:$E$405,3,FALSE)</f>
        <v>1.4901185770751</v>
      </c>
      <c r="F488">
        <f>VLOOKUP(B488,home!$B$2:$E$405,3,FALSE)</f>
        <v>1.1299999999999999</v>
      </c>
      <c r="G488">
        <f>VLOOKUP(C488,away!$B$2:$E$405,4,FALSE)</f>
        <v>1.04</v>
      </c>
      <c r="H488">
        <f>VLOOKUP(A488,away!$A$2:$E$405,3,FALSE)</f>
        <v>1.24901185770751</v>
      </c>
      <c r="I488">
        <f>VLOOKUP(C488,away!$B$2:$E$405,3,FALSE)</f>
        <v>0.57999999999999996</v>
      </c>
      <c r="J488">
        <f>VLOOKUP(B488,home!$B$2:$E$405,4,FALSE)</f>
        <v>0.4</v>
      </c>
      <c r="K488" s="3">
        <f t="shared" si="618"/>
        <v>1.7511873517786574</v>
      </c>
      <c r="L488" s="3">
        <f t="shared" si="619"/>
        <v>0.28977075098814231</v>
      </c>
      <c r="M488" s="5">
        <f t="shared" si="620"/>
        <v>0.1299041896723514</v>
      </c>
      <c r="N488" s="5">
        <f t="shared" si="621"/>
        <v>0.22748657389727744</v>
      </c>
      <c r="O488" s="5">
        <f t="shared" si="622"/>
        <v>3.7642434597863338E-2</v>
      </c>
      <c r="P488" s="5">
        <f t="shared" si="623"/>
        <v>6.5918955357933601E-2</v>
      </c>
      <c r="Q488" s="5">
        <f t="shared" si="624"/>
        <v>0.19918580545418663</v>
      </c>
      <c r="R488" s="5">
        <f t="shared" si="625"/>
        <v>5.4538382712224446E-3</v>
      </c>
      <c r="S488" s="5">
        <f t="shared" si="626"/>
        <v>8.3625260402322744E-3</v>
      </c>
      <c r="T488" s="5">
        <f t="shared" si="627"/>
        <v>5.7718220432637656E-2</v>
      </c>
      <c r="U488" s="5">
        <f t="shared" si="628"/>
        <v>9.5506925992111212E-3</v>
      </c>
      <c r="V488" s="5">
        <f t="shared" si="629"/>
        <v>4.7150047201540275E-4</v>
      </c>
      <c r="W488" s="5">
        <f t="shared" si="630"/>
        <v>0.11627055438840529</v>
      </c>
      <c r="X488" s="5">
        <f t="shared" si="631"/>
        <v>3.3691805862935839E-2</v>
      </c>
      <c r="Y488" s="5">
        <f t="shared" si="632"/>
        <v>4.8814499435248064E-3</v>
      </c>
      <c r="Z488" s="5">
        <f t="shared" si="633"/>
        <v>5.267876038733332E-4</v>
      </c>
      <c r="AA488" s="5">
        <f t="shared" si="634"/>
        <v>9.225037889767667E-4</v>
      </c>
      <c r="AB488" s="5">
        <f t="shared" si="635"/>
        <v>8.0773848361200093E-4</v>
      </c>
      <c r="AC488" s="5">
        <f t="shared" si="636"/>
        <v>1.4953722164591564E-5</v>
      </c>
      <c r="AD488" s="5">
        <f t="shared" si="637"/>
        <v>5.0902881057316947E-2</v>
      </c>
      <c r="AE488" s="5">
        <f t="shared" si="638"/>
        <v>1.4750166071438812E-2</v>
      </c>
      <c r="AF488" s="5">
        <f t="shared" si="639"/>
        <v>2.1370833498603201E-3</v>
      </c>
      <c r="AG488" s="5">
        <f t="shared" si="640"/>
        <v>2.0642141573775998E-4</v>
      </c>
      <c r="AH488" s="5">
        <f t="shared" si="641"/>
        <v>3.8161909896404949E-5</v>
      </c>
      <c r="AI488" s="5">
        <f t="shared" si="642"/>
        <v>6.6828653930301122E-5</v>
      </c>
      <c r="AJ488" s="5">
        <f t="shared" si="643"/>
        <v>5.8514746749568203E-5</v>
      </c>
      <c r="AK488" s="5">
        <f t="shared" si="644"/>
        <v>3.415676146679171E-5</v>
      </c>
      <c r="AL488" s="5">
        <f t="shared" si="645"/>
        <v>3.0352639011533179E-7</v>
      </c>
      <c r="AM488" s="5">
        <f t="shared" si="646"/>
        <v>1.7828096295333377E-2</v>
      </c>
      <c r="AN488" s="5">
        <f t="shared" si="647"/>
        <v>5.1660608521876695E-3</v>
      </c>
      <c r="AO488" s="5">
        <f t="shared" si="648"/>
        <v>7.4848666639443153E-4</v>
      </c>
      <c r="AP488" s="5">
        <f t="shared" si="649"/>
        <v>7.2296514475241868E-5</v>
      </c>
      <c r="AQ488" s="5">
        <f t="shared" si="650"/>
        <v>5.237353823328985E-6</v>
      </c>
      <c r="AR488" s="5">
        <f t="shared" si="651"/>
        <v>2.2116410579646175E-6</v>
      </c>
      <c r="AS488" s="5">
        <f t="shared" si="652"/>
        <v>3.8729978473820063E-6</v>
      </c>
      <c r="AT488" s="5">
        <f t="shared" si="653"/>
        <v>3.3911724219006688E-6</v>
      </c>
      <c r="AU488" s="5">
        <f t="shared" si="654"/>
        <v>1.9795260843110157E-6</v>
      </c>
      <c r="AV488" s="5">
        <f t="shared" si="655"/>
        <v>8.6663026034034564E-7</v>
      </c>
      <c r="AW488" s="5">
        <f t="shared" si="656"/>
        <v>4.2783973263578261E-9</v>
      </c>
      <c r="AX488" s="5">
        <f t="shared" si="657"/>
        <v>5.2033894564466185E-3</v>
      </c>
      <c r="AY488" s="5">
        <f t="shared" si="658"/>
        <v>1.5077900704783178E-3</v>
      </c>
      <c r="AZ488" s="5">
        <f t="shared" si="659"/>
        <v>2.1845673052748305E-4</v>
      </c>
      <c r="BA488" s="5">
        <f t="shared" si="660"/>
        <v>2.1100790287787669E-5</v>
      </c>
      <c r="BB488" s="5">
        <f t="shared" si="661"/>
        <v>1.5285979620338831E-6</v>
      </c>
      <c r="BC488" s="5">
        <f t="shared" si="662"/>
        <v>8.8588595883500482E-8</v>
      </c>
      <c r="BD488" s="5">
        <f t="shared" si="663"/>
        <v>1.0681148171376935E-7</v>
      </c>
      <c r="BE488" s="5">
        <f t="shared" si="664"/>
        <v>1.8704691580189022E-7</v>
      </c>
      <c r="BF488" s="5">
        <f t="shared" si="665"/>
        <v>1.6377709657073885E-7</v>
      </c>
      <c r="BG488" s="5">
        <f t="shared" si="666"/>
        <v>9.5601460008569854E-8</v>
      </c>
      <c r="BH488" s="5">
        <f t="shared" si="667"/>
        <v>4.1854016894645156E-8</v>
      </c>
      <c r="BI488" s="5">
        <f t="shared" si="668"/>
        <v>1.4658845001406575E-8</v>
      </c>
      <c r="BJ488" s="8">
        <f t="shared" si="669"/>
        <v>0.73800349378983354</v>
      </c>
      <c r="BK488" s="8">
        <f t="shared" si="670"/>
        <v>0.20618021886156571</v>
      </c>
      <c r="BL488" s="8">
        <f t="shared" si="671"/>
        <v>5.4587801530416633E-2</v>
      </c>
      <c r="BM488" s="8">
        <f t="shared" si="672"/>
        <v>0.33219871874277362</v>
      </c>
      <c r="BN488" s="8">
        <f t="shared" si="673"/>
        <v>0.66559179725083484</v>
      </c>
    </row>
    <row r="489" spans="1:66" x14ac:dyDescent="0.25">
      <c r="A489" t="s">
        <v>136</v>
      </c>
      <c r="B489" t="s">
        <v>137</v>
      </c>
      <c r="C489" t="s">
        <v>309</v>
      </c>
      <c r="D489" t="s">
        <v>543</v>
      </c>
      <c r="E489">
        <f>VLOOKUP(A489,home!$A$2:$E$405,3,FALSE)</f>
        <v>1.4901185770751</v>
      </c>
      <c r="F489">
        <f>VLOOKUP(B489,home!$B$2:$E$405,3,FALSE)</f>
        <v>0.98</v>
      </c>
      <c r="G489">
        <f>VLOOKUP(C489,away!$B$2:$E$405,4,FALSE)</f>
        <v>1.28</v>
      </c>
      <c r="H489">
        <f>VLOOKUP(A489,away!$A$2:$E$405,3,FALSE)</f>
        <v>1.24901185770751</v>
      </c>
      <c r="I489">
        <f>VLOOKUP(C489,away!$B$2:$E$405,3,FALSE)</f>
        <v>0.7</v>
      </c>
      <c r="J489">
        <f>VLOOKUP(B489,home!$B$2:$E$405,4,FALSE)</f>
        <v>1.27</v>
      </c>
      <c r="K489" s="3">
        <f t="shared" si="618"/>
        <v>1.8692047430830052</v>
      </c>
      <c r="L489" s="3">
        <f t="shared" si="619"/>
        <v>1.1103715415019764</v>
      </c>
      <c r="M489" s="5">
        <f t="shared" si="620"/>
        <v>5.0814360131763013E-2</v>
      </c>
      <c r="N489" s="5">
        <f t="shared" si="621"/>
        <v>9.4982442975019385E-2</v>
      </c>
      <c r="O489" s="5">
        <f t="shared" si="622"/>
        <v>5.6422819389942265E-2</v>
      </c>
      <c r="P489" s="5">
        <f t="shared" si="623"/>
        <v>0.10546580162179583</v>
      </c>
      <c r="Q489" s="5">
        <f t="shared" si="624"/>
        <v>8.8770816459258675E-2</v>
      </c>
      <c r="R489" s="5">
        <f t="shared" si="625"/>
        <v>3.1325146470948917E-2</v>
      </c>
      <c r="S489" s="5">
        <f t="shared" si="626"/>
        <v>5.4723877673976754E-2</v>
      </c>
      <c r="T489" s="5">
        <f t="shared" si="627"/>
        <v>9.8568588312256053E-2</v>
      </c>
      <c r="U489" s="5">
        <f t="shared" si="628"/>
        <v>5.8553112361267569E-2</v>
      </c>
      <c r="V489" s="5">
        <f t="shared" si="629"/>
        <v>1.2620005691683752E-2</v>
      </c>
      <c r="W489" s="5">
        <f t="shared" si="630"/>
        <v>5.5310277057665752E-2</v>
      </c>
      <c r="X489" s="5">
        <f t="shared" si="631"/>
        <v>6.1414957597421715E-2</v>
      </c>
      <c r="Y489" s="5">
        <f t="shared" si="632"/>
        <v>3.409671056936385E-2</v>
      </c>
      <c r="Z489" s="5">
        <f t="shared" si="633"/>
        <v>1.1594183724907576E-2</v>
      </c>
      <c r="AA489" s="5">
        <f t="shared" si="634"/>
        <v>2.1671903210773027E-2</v>
      </c>
      <c r="AB489" s="5">
        <f t="shared" si="635"/>
        <v>2.0254612136606381E-2</v>
      </c>
      <c r="AC489" s="5">
        <f t="shared" si="636"/>
        <v>1.6370606326806397E-3</v>
      </c>
      <c r="AD489" s="5">
        <f t="shared" si="637"/>
        <v>2.584655805435598E-2</v>
      </c>
      <c r="AE489" s="5">
        <f t="shared" si="638"/>
        <v>2.869928250933557E-2</v>
      </c>
      <c r="AF489" s="5">
        <f t="shared" si="639"/>
        <v>1.5933433279945831E-2</v>
      </c>
      <c r="AG489" s="5">
        <f t="shared" si="640"/>
        <v>5.8973436241574455E-3</v>
      </c>
      <c r="AH489" s="5">
        <f t="shared" si="641"/>
        <v>3.2184629137706898E-3</v>
      </c>
      <c r="AI489" s="5">
        <f t="shared" si="642"/>
        <v>6.0159661438569222E-3</v>
      </c>
      <c r="AJ489" s="5">
        <f t="shared" si="643"/>
        <v>5.6225362251620696E-3</v>
      </c>
      <c r="AK489" s="5">
        <f t="shared" si="644"/>
        <v>3.5032237934096528E-3</v>
      </c>
      <c r="AL489" s="5">
        <f t="shared" si="645"/>
        <v>1.3590954327198182E-4</v>
      </c>
      <c r="AM489" s="5">
        <f t="shared" si="646"/>
        <v>9.6625017815144907E-3</v>
      </c>
      <c r="AN489" s="5">
        <f t="shared" si="647"/>
        <v>1.0728966997905837E-2</v>
      </c>
      <c r="AO489" s="5">
        <f t="shared" si="648"/>
        <v>5.9565698120942713E-3</v>
      </c>
      <c r="AP489" s="5">
        <f t="shared" si="649"/>
        <v>2.2046685347730838E-3</v>
      </c>
      <c r="AQ489" s="5">
        <f t="shared" si="650"/>
        <v>6.1200029986422353E-4</v>
      </c>
      <c r="AR489" s="5">
        <f t="shared" si="651"/>
        <v>7.1473792536610006E-4</v>
      </c>
      <c r="AS489" s="5">
        <f t="shared" si="652"/>
        <v>1.3359915201556212E-3</v>
      </c>
      <c r="AT489" s="5">
        <f t="shared" si="653"/>
        <v>1.248620843096781E-3</v>
      </c>
      <c r="AU489" s="5">
        <f t="shared" si="654"/>
        <v>7.7797600074293479E-4</v>
      </c>
      <c r="AV489" s="5">
        <f t="shared" si="655"/>
        <v>3.6354910764836024E-4</v>
      </c>
      <c r="AW489" s="5">
        <f t="shared" si="656"/>
        <v>7.835607062902741E-6</v>
      </c>
      <c r="AX489" s="5">
        <f t="shared" si="657"/>
        <v>3.0101990266758129E-3</v>
      </c>
      <c r="AY489" s="5">
        <f t="shared" si="658"/>
        <v>3.342439333477771E-3</v>
      </c>
      <c r="AZ489" s="5">
        <f t="shared" si="659"/>
        <v>1.8556747575452764E-3</v>
      </c>
      <c r="BA489" s="5">
        <f t="shared" si="660"/>
        <v>6.8682948035395141E-4</v>
      </c>
      <c r="BB489" s="5">
        <f t="shared" si="661"/>
        <v>1.9065897721240471E-4</v>
      </c>
      <c r="BC489" s="5">
        <f t="shared" si="662"/>
        <v>4.2340460485705568E-5</v>
      </c>
      <c r="BD489" s="5">
        <f t="shared" si="663"/>
        <v>1.3227077532644696E-4</v>
      </c>
      <c r="BE489" s="5">
        <f t="shared" si="664"/>
        <v>2.4724116061146118E-4</v>
      </c>
      <c r="BF489" s="5">
        <f t="shared" si="665"/>
        <v>2.3107217505014522E-4</v>
      </c>
      <c r="BG489" s="5">
        <f t="shared" si="666"/>
        <v>1.4397373519941267E-4</v>
      </c>
      <c r="BH489" s="5">
        <f t="shared" si="667"/>
        <v>6.7279097178529672E-5</v>
      </c>
      <c r="BI489" s="5">
        <f t="shared" si="668"/>
        <v>2.5151681511290025E-5</v>
      </c>
      <c r="BJ489" s="8">
        <f t="shared" si="669"/>
        <v>0.54781325990068286</v>
      </c>
      <c r="BK489" s="8">
        <f t="shared" si="670"/>
        <v>0.22873945462864975</v>
      </c>
      <c r="BL489" s="8">
        <f t="shared" si="671"/>
        <v>0.21187564666762457</v>
      </c>
      <c r="BM489" s="8">
        <f t="shared" si="672"/>
        <v>0.56890655414672153</v>
      </c>
      <c r="BN489" s="8">
        <f t="shared" si="673"/>
        <v>0.42778138704872809</v>
      </c>
    </row>
    <row r="490" spans="1:66" x14ac:dyDescent="0.25">
      <c r="A490" t="s">
        <v>136</v>
      </c>
      <c r="B490" t="s">
        <v>513</v>
      </c>
      <c r="C490" t="s">
        <v>515</v>
      </c>
      <c r="D490" t="s">
        <v>543</v>
      </c>
      <c r="E490">
        <f>VLOOKUP(A490,home!$A$2:$E$405,3,FALSE)</f>
        <v>1.4901185770751</v>
      </c>
      <c r="F490" t="e">
        <f>VLOOKUP(B490,home!$B$2:$E$405,3,FALSE)</f>
        <v>#N/A</v>
      </c>
      <c r="G490" t="e">
        <f>VLOOKUP(C490,away!$B$2:$E$405,4,FALSE)</f>
        <v>#N/A</v>
      </c>
      <c r="H490">
        <f>VLOOKUP(A490,away!$A$2:$E$405,3,FALSE)</f>
        <v>1.24901185770751</v>
      </c>
      <c r="I490" t="e">
        <f>VLOOKUP(C490,away!$B$2:$E$405,3,FALSE)</f>
        <v>#N/A</v>
      </c>
      <c r="J490" t="e">
        <f>VLOOKUP(B490,home!$B$2:$E$405,4,FALSE)</f>
        <v>#N/A</v>
      </c>
      <c r="K490" s="3" t="e">
        <f t="shared" si="618"/>
        <v>#N/A</v>
      </c>
      <c r="L490" s="3" t="e">
        <f t="shared" si="619"/>
        <v>#N/A</v>
      </c>
      <c r="M490" s="5" t="e">
        <f t="shared" si="620"/>
        <v>#N/A</v>
      </c>
      <c r="N490" s="5" t="e">
        <f t="shared" si="621"/>
        <v>#N/A</v>
      </c>
      <c r="O490" s="5" t="e">
        <f t="shared" si="622"/>
        <v>#N/A</v>
      </c>
      <c r="P490" s="5" t="e">
        <f t="shared" si="623"/>
        <v>#N/A</v>
      </c>
      <c r="Q490" s="5" t="e">
        <f t="shared" si="624"/>
        <v>#N/A</v>
      </c>
      <c r="R490" s="5" t="e">
        <f t="shared" si="625"/>
        <v>#N/A</v>
      </c>
      <c r="S490" s="5" t="e">
        <f t="shared" si="626"/>
        <v>#N/A</v>
      </c>
      <c r="T490" s="5" t="e">
        <f t="shared" si="627"/>
        <v>#N/A</v>
      </c>
      <c r="U490" s="5" t="e">
        <f t="shared" si="628"/>
        <v>#N/A</v>
      </c>
      <c r="V490" s="5" t="e">
        <f t="shared" si="629"/>
        <v>#N/A</v>
      </c>
      <c r="W490" s="5" t="e">
        <f t="shared" si="630"/>
        <v>#N/A</v>
      </c>
      <c r="X490" s="5" t="e">
        <f t="shared" si="631"/>
        <v>#N/A</v>
      </c>
      <c r="Y490" s="5" t="e">
        <f t="shared" si="632"/>
        <v>#N/A</v>
      </c>
      <c r="Z490" s="5" t="e">
        <f t="shared" si="633"/>
        <v>#N/A</v>
      </c>
      <c r="AA490" s="5" t="e">
        <f t="shared" si="634"/>
        <v>#N/A</v>
      </c>
      <c r="AB490" s="5" t="e">
        <f t="shared" si="635"/>
        <v>#N/A</v>
      </c>
      <c r="AC490" s="5" t="e">
        <f t="shared" si="636"/>
        <v>#N/A</v>
      </c>
      <c r="AD490" s="5" t="e">
        <f t="shared" si="637"/>
        <v>#N/A</v>
      </c>
      <c r="AE490" s="5" t="e">
        <f t="shared" si="638"/>
        <v>#N/A</v>
      </c>
      <c r="AF490" s="5" t="e">
        <f t="shared" si="639"/>
        <v>#N/A</v>
      </c>
      <c r="AG490" s="5" t="e">
        <f t="shared" si="640"/>
        <v>#N/A</v>
      </c>
      <c r="AH490" s="5" t="e">
        <f t="shared" si="641"/>
        <v>#N/A</v>
      </c>
      <c r="AI490" s="5" t="e">
        <f t="shared" si="642"/>
        <v>#N/A</v>
      </c>
      <c r="AJ490" s="5" t="e">
        <f t="shared" si="643"/>
        <v>#N/A</v>
      </c>
      <c r="AK490" s="5" t="e">
        <f t="shared" si="644"/>
        <v>#N/A</v>
      </c>
      <c r="AL490" s="5" t="e">
        <f t="shared" si="645"/>
        <v>#N/A</v>
      </c>
      <c r="AM490" s="5" t="e">
        <f t="shared" si="646"/>
        <v>#N/A</v>
      </c>
      <c r="AN490" s="5" t="e">
        <f t="shared" si="647"/>
        <v>#N/A</v>
      </c>
      <c r="AO490" s="5" t="e">
        <f t="shared" si="648"/>
        <v>#N/A</v>
      </c>
      <c r="AP490" s="5" t="e">
        <f t="shared" si="649"/>
        <v>#N/A</v>
      </c>
      <c r="AQ490" s="5" t="e">
        <f t="shared" si="650"/>
        <v>#N/A</v>
      </c>
      <c r="AR490" s="5" t="e">
        <f t="shared" si="651"/>
        <v>#N/A</v>
      </c>
      <c r="AS490" s="5" t="e">
        <f t="shared" si="652"/>
        <v>#N/A</v>
      </c>
      <c r="AT490" s="5" t="e">
        <f t="shared" si="653"/>
        <v>#N/A</v>
      </c>
      <c r="AU490" s="5" t="e">
        <f t="shared" si="654"/>
        <v>#N/A</v>
      </c>
      <c r="AV490" s="5" t="e">
        <f t="shared" si="655"/>
        <v>#N/A</v>
      </c>
      <c r="AW490" s="5" t="e">
        <f t="shared" si="656"/>
        <v>#N/A</v>
      </c>
      <c r="AX490" s="5" t="e">
        <f t="shared" si="657"/>
        <v>#N/A</v>
      </c>
      <c r="AY490" s="5" t="e">
        <f t="shared" si="658"/>
        <v>#N/A</v>
      </c>
      <c r="AZ490" s="5" t="e">
        <f t="shared" si="659"/>
        <v>#N/A</v>
      </c>
      <c r="BA490" s="5" t="e">
        <f t="shared" si="660"/>
        <v>#N/A</v>
      </c>
      <c r="BB490" s="5" t="e">
        <f t="shared" si="661"/>
        <v>#N/A</v>
      </c>
      <c r="BC490" s="5" t="e">
        <f t="shared" si="662"/>
        <v>#N/A</v>
      </c>
      <c r="BD490" s="5" t="e">
        <f t="shared" si="663"/>
        <v>#N/A</v>
      </c>
      <c r="BE490" s="5" t="e">
        <f t="shared" si="664"/>
        <v>#N/A</v>
      </c>
      <c r="BF490" s="5" t="e">
        <f t="shared" si="665"/>
        <v>#N/A</v>
      </c>
      <c r="BG490" s="5" t="e">
        <f t="shared" si="666"/>
        <v>#N/A</v>
      </c>
      <c r="BH490" s="5" t="e">
        <f t="shared" si="667"/>
        <v>#N/A</v>
      </c>
      <c r="BI490" s="5" t="e">
        <f t="shared" si="668"/>
        <v>#N/A</v>
      </c>
      <c r="BJ490" s="8" t="e">
        <f t="shared" si="669"/>
        <v>#N/A</v>
      </c>
      <c r="BK490" s="8" t="e">
        <f t="shared" si="670"/>
        <v>#N/A</v>
      </c>
      <c r="BL490" s="8" t="e">
        <f t="shared" si="671"/>
        <v>#N/A</v>
      </c>
      <c r="BM490" s="8" t="e">
        <f t="shared" si="672"/>
        <v>#N/A</v>
      </c>
      <c r="BN490" s="8" t="e">
        <f t="shared" si="673"/>
        <v>#N/A</v>
      </c>
    </row>
    <row r="491" spans="1:66" x14ac:dyDescent="0.25">
      <c r="A491" t="s">
        <v>136</v>
      </c>
      <c r="B491" t="s">
        <v>135</v>
      </c>
      <c r="C491" t="s">
        <v>386</v>
      </c>
      <c r="D491" t="s">
        <v>543</v>
      </c>
      <c r="E491">
        <f>VLOOKUP(A491,home!$A$2:$E$405,3,FALSE)</f>
        <v>1.4901185770751</v>
      </c>
      <c r="F491">
        <f>VLOOKUP(B491,home!$B$2:$E$405,3,FALSE)</f>
        <v>0.93</v>
      </c>
      <c r="G491">
        <f>VLOOKUP(C491,away!$B$2:$E$405,4,FALSE)</f>
        <v>1.25</v>
      </c>
      <c r="H491">
        <f>VLOOKUP(A491,away!$A$2:$E$405,3,FALSE)</f>
        <v>1.24901185770751</v>
      </c>
      <c r="I491">
        <f>VLOOKUP(C491,away!$B$2:$E$405,3,FALSE)</f>
        <v>0.82</v>
      </c>
      <c r="J491">
        <f>VLOOKUP(B491,home!$B$2:$E$405,4,FALSE)</f>
        <v>1.65</v>
      </c>
      <c r="K491" s="3">
        <f t="shared" si="618"/>
        <v>1.7322628458498037</v>
      </c>
      <c r="L491" s="3">
        <f t="shared" si="619"/>
        <v>1.689913043478261</v>
      </c>
      <c r="M491" s="5">
        <f t="shared" si="620"/>
        <v>3.2641333683225207E-2</v>
      </c>
      <c r="N491" s="5">
        <f t="shared" si="621"/>
        <v>5.654336957843676E-2</v>
      </c>
      <c r="O491" s="5">
        <f t="shared" si="622"/>
        <v>5.5161015547808584E-2</v>
      </c>
      <c r="P491" s="5">
        <f t="shared" si="623"/>
        <v>9.555337777281217E-2</v>
      </c>
      <c r="Q491" s="5">
        <f t="shared" si="624"/>
        <v>4.8973989149940042E-2</v>
      </c>
      <c r="R491" s="5">
        <f t="shared" si="625"/>
        <v>4.6608659832874447E-2</v>
      </c>
      <c r="S491" s="5">
        <f t="shared" si="626"/>
        <v>6.9930108343627589E-2</v>
      </c>
      <c r="T491" s="5">
        <f t="shared" si="627"/>
        <v>8.2761783055646507E-2</v>
      </c>
      <c r="U491" s="5">
        <f t="shared" si="628"/>
        <v>8.073844972334053E-2</v>
      </c>
      <c r="V491" s="5">
        <f t="shared" si="629"/>
        <v>2.2745727940802474E-2</v>
      </c>
      <c r="W491" s="5">
        <f t="shared" si="630"/>
        <v>2.8278607272497525E-2</v>
      </c>
      <c r="X491" s="5">
        <f t="shared" si="631"/>
        <v>4.7788387281192779E-2</v>
      </c>
      <c r="Y491" s="5">
        <f t="shared" si="632"/>
        <v>4.0379109496639157E-2</v>
      </c>
      <c r="Z491" s="5">
        <f t="shared" si="633"/>
        <v>2.6254860730205276E-2</v>
      </c>
      <c r="AA491" s="5">
        <f t="shared" si="634"/>
        <v>4.5480319765895651E-2</v>
      </c>
      <c r="AB491" s="5">
        <f t="shared" si="635"/>
        <v>3.9391934073914739E-2</v>
      </c>
      <c r="AC491" s="5">
        <f t="shared" si="636"/>
        <v>4.1615776865492737E-3</v>
      </c>
      <c r="AD491" s="5">
        <f t="shared" si="637"/>
        <v>1.2246495177631376E-2</v>
      </c>
      <c r="AE491" s="5">
        <f t="shared" si="638"/>
        <v>2.0695511937572884E-2</v>
      </c>
      <c r="AF491" s="5">
        <f t="shared" si="639"/>
        <v>1.7486807782382242E-2</v>
      </c>
      <c r="AG491" s="5">
        <f t="shared" si="640"/>
        <v>9.8503948534149708E-3</v>
      </c>
      <c r="AH491" s="5">
        <f t="shared" si="641"/>
        <v>1.1092107900669773E-2</v>
      </c>
      <c r="AI491" s="5">
        <f t="shared" si="642"/>
        <v>1.9214446398487312E-2</v>
      </c>
      <c r="AJ491" s="5">
        <f t="shared" si="643"/>
        <v>1.6642235799836074E-2</v>
      </c>
      <c r="AK491" s="5">
        <f t="shared" si="644"/>
        <v>9.609575582642511E-3</v>
      </c>
      <c r="AL491" s="5">
        <f t="shared" si="645"/>
        <v>4.8729970248502069E-4</v>
      </c>
      <c r="AM491" s="5">
        <f t="shared" si="646"/>
        <v>4.2428297176179235E-3</v>
      </c>
      <c r="AN491" s="5">
        <f t="shared" si="647"/>
        <v>7.1700132810597157E-3</v>
      </c>
      <c r="AO491" s="5">
        <f t="shared" si="648"/>
        <v>6.0583494827875896E-3</v>
      </c>
      <c r="AP491" s="5">
        <f t="shared" si="649"/>
        <v>3.4126946043041739E-3</v>
      </c>
      <c r="AQ491" s="5">
        <f t="shared" si="650"/>
        <v>1.4417892813053772E-3</v>
      </c>
      <c r="AR491" s="5">
        <f t="shared" si="651"/>
        <v>3.7489395642020225E-3</v>
      </c>
      <c r="AS491" s="5">
        <f t="shared" si="652"/>
        <v>6.4941487184035189E-3</v>
      </c>
      <c r="AT491" s="5">
        <f t="shared" si="653"/>
        <v>5.6247862701567682E-3</v>
      </c>
      <c r="AU491" s="5">
        <f t="shared" si="654"/>
        <v>3.2478694238795565E-3</v>
      </c>
      <c r="AV491" s="5">
        <f t="shared" si="655"/>
        <v>1.4065408827895404E-3</v>
      </c>
      <c r="AW491" s="5">
        <f t="shared" si="656"/>
        <v>3.9625229821942287E-5</v>
      </c>
      <c r="AX491" s="5">
        <f t="shared" si="657"/>
        <v>1.2249493801828242E-3</v>
      </c>
      <c r="AY491" s="5">
        <f t="shared" si="658"/>
        <v>2.0700579351715653E-3</v>
      </c>
      <c r="AZ491" s="5">
        <f t="shared" si="659"/>
        <v>1.7491089527010527E-3</v>
      </c>
      <c r="BA491" s="5">
        <f t="shared" si="660"/>
        <v>9.8528067787803653E-4</v>
      </c>
      <c r="BB491" s="5">
        <f t="shared" si="661"/>
        <v>4.1625966725829933E-4</v>
      </c>
      <c r="BC491" s="5">
        <f t="shared" si="662"/>
        <v>1.4068852823474412E-4</v>
      </c>
      <c r="BD491" s="5">
        <f t="shared" si="663"/>
        <v>1.0558969781261178E-3</v>
      </c>
      <c r="BE491" s="5">
        <f t="shared" si="664"/>
        <v>1.8290911042529569E-3</v>
      </c>
      <c r="BF491" s="5">
        <f t="shared" si="665"/>
        <v>1.5842332807858937E-3</v>
      </c>
      <c r="BG491" s="5">
        <f t="shared" si="666"/>
        <v>9.1476948382138146E-4</v>
      </c>
      <c r="BH491" s="5">
        <f t="shared" si="667"/>
        <v>3.9615529733524543E-4</v>
      </c>
      <c r="BI491" s="5">
        <f t="shared" si="668"/>
        <v>1.3724902055208544E-4</v>
      </c>
      <c r="BJ491" s="8">
        <f t="shared" si="669"/>
        <v>0.39391647709385558</v>
      </c>
      <c r="BK491" s="8">
        <f t="shared" si="670"/>
        <v>0.2275894830646733</v>
      </c>
      <c r="BL491" s="8">
        <f t="shared" si="671"/>
        <v>0.35037842464977464</v>
      </c>
      <c r="BM491" s="8">
        <f t="shared" si="672"/>
        <v>0.6606270672680622</v>
      </c>
      <c r="BN491" s="8">
        <f t="shared" si="673"/>
        <v>0.33548174556509719</v>
      </c>
    </row>
    <row r="492" spans="1:66" x14ac:dyDescent="0.25">
      <c r="A492" t="s">
        <v>136</v>
      </c>
      <c r="B492" t="s">
        <v>388</v>
      </c>
      <c r="C492" t="s">
        <v>116</v>
      </c>
      <c r="D492" t="s">
        <v>543</v>
      </c>
      <c r="E492">
        <f>VLOOKUP(A492,home!$A$2:$E$405,3,FALSE)</f>
        <v>1.4901185770751</v>
      </c>
      <c r="F492">
        <f>VLOOKUP(B492,home!$B$2:$E$405,3,FALSE)</f>
        <v>0.85</v>
      </c>
      <c r="G492">
        <f>VLOOKUP(C492,away!$B$2:$E$405,4,FALSE)</f>
        <v>1.73</v>
      </c>
      <c r="H492">
        <f>VLOOKUP(A492,away!$A$2:$E$405,3,FALSE)</f>
        <v>1.24901185770751</v>
      </c>
      <c r="I492">
        <f>VLOOKUP(C492,away!$B$2:$E$405,3,FALSE)</f>
        <v>0.45</v>
      </c>
      <c r="J492">
        <f>VLOOKUP(B492,home!$B$2:$E$405,4,FALSE)</f>
        <v>1.31</v>
      </c>
      <c r="K492" s="3">
        <f t="shared" si="618"/>
        <v>2.1912193675889347</v>
      </c>
      <c r="L492" s="3">
        <f t="shared" si="619"/>
        <v>0.73629249011857723</v>
      </c>
      <c r="M492" s="5">
        <f t="shared" si="620"/>
        <v>5.3530062997852589E-2</v>
      </c>
      <c r="N492" s="5">
        <f t="shared" si="621"/>
        <v>0.11729611078915038</v>
      </c>
      <c r="O492" s="5">
        <f t="shared" si="622"/>
        <v>3.9413783380893193E-2</v>
      </c>
      <c r="P492" s="5">
        <f t="shared" si="623"/>
        <v>8.6364245494168046E-2</v>
      </c>
      <c r="Q492" s="5">
        <f t="shared" si="624"/>
        <v>0.12851075485202187</v>
      </c>
      <c r="R492" s="5">
        <f t="shared" si="625"/>
        <v>1.4510036355256018E-2</v>
      </c>
      <c r="S492" s="5">
        <f t="shared" si="626"/>
        <v>3.4834551287918999E-2</v>
      </c>
      <c r="T492" s="5">
        <f t="shared" si="627"/>
        <v>9.4621503697013207E-2</v>
      </c>
      <c r="U492" s="5">
        <f t="shared" si="628"/>
        <v>3.1794672686056541E-2</v>
      </c>
      <c r="V492" s="5">
        <f t="shared" si="629"/>
        <v>6.2445901541131566E-3</v>
      </c>
      <c r="W492" s="5">
        <f t="shared" si="630"/>
        <v>9.3865084991741329E-2</v>
      </c>
      <c r="X492" s="5">
        <f t="shared" si="631"/>
        <v>6.9112157163761123E-2</v>
      </c>
      <c r="Y492" s="5">
        <f t="shared" si="632"/>
        <v>2.5443381147786062E-2</v>
      </c>
      <c r="Z492" s="5">
        <f t="shared" si="633"/>
        <v>3.5612102665741807E-3</v>
      </c>
      <c r="AA492" s="5">
        <f t="shared" si="634"/>
        <v>7.8033929081738973E-3</v>
      </c>
      <c r="AB492" s="5">
        <f t="shared" si="635"/>
        <v>8.5494728366483936E-3</v>
      </c>
      <c r="AC492" s="5">
        <f t="shared" si="636"/>
        <v>6.296804156361727E-4</v>
      </c>
      <c r="AD492" s="5">
        <f t="shared" si="637"/>
        <v>5.1419748043571266E-2</v>
      </c>
      <c r="AE492" s="5">
        <f t="shared" si="638"/>
        <v>3.7859974328270929E-2</v>
      </c>
      <c r="AF492" s="5">
        <f t="shared" si="639"/>
        <v>1.3938007386994E-2</v>
      </c>
      <c r="AG492" s="5">
        <f t="shared" si="640"/>
        <v>3.4208167220869798E-3</v>
      </c>
      <c r="AH492" s="5">
        <f t="shared" si="641"/>
        <v>6.5552309375293627E-4</v>
      </c>
      <c r="AI492" s="5">
        <f t="shared" si="642"/>
        <v>1.4363948989332509E-3</v>
      </c>
      <c r="AJ492" s="5">
        <f t="shared" si="643"/>
        <v>1.5737281610242451E-3</v>
      </c>
      <c r="AK492" s="5">
        <f t="shared" si="644"/>
        <v>1.1494612085854812E-3</v>
      </c>
      <c r="AL492" s="5">
        <f t="shared" si="645"/>
        <v>4.0636510366934392E-5</v>
      </c>
      <c r="AM492" s="5">
        <f t="shared" si="646"/>
        <v>2.253438955792331E-2</v>
      </c>
      <c r="AN492" s="5">
        <f t="shared" si="647"/>
        <v>1.6591901800905421E-2</v>
      </c>
      <c r="AO492" s="5">
        <f t="shared" si="648"/>
        <v>6.1082463463957761E-3</v>
      </c>
      <c r="AP492" s="5">
        <f t="shared" si="649"/>
        <v>1.4991519708818166E-3</v>
      </c>
      <c r="AQ492" s="5">
        <f t="shared" si="650"/>
        <v>2.759535844266863E-4</v>
      </c>
      <c r="AR492" s="5">
        <f t="shared" si="651"/>
        <v>9.6531346205916638E-5</v>
      </c>
      <c r="AS492" s="5">
        <f t="shared" si="652"/>
        <v>2.1152135538583713E-4</v>
      </c>
      <c r="AT492" s="5">
        <f t="shared" si="653"/>
        <v>2.3174484529005419E-4</v>
      </c>
      <c r="AU492" s="5">
        <f t="shared" si="654"/>
        <v>1.6926793111282271E-4</v>
      </c>
      <c r="AV492" s="5">
        <f t="shared" si="655"/>
        <v>9.2725792241531686E-5</v>
      </c>
      <c r="AW492" s="5">
        <f t="shared" si="656"/>
        <v>1.8211685176987021E-6</v>
      </c>
      <c r="AX492" s="5">
        <f t="shared" si="657"/>
        <v>8.2296318060192334E-3</v>
      </c>
      <c r="AY492" s="5">
        <f t="shared" si="658"/>
        <v>6.0594160952129449E-3</v>
      </c>
      <c r="AZ492" s="5">
        <f t="shared" si="659"/>
        <v>2.2307512827044618E-3</v>
      </c>
      <c r="BA492" s="5">
        <f t="shared" si="660"/>
        <v>5.4749513892589298E-4</v>
      </c>
      <c r="BB492" s="5">
        <f t="shared" si="661"/>
        <v>1.0077913979189051E-4</v>
      </c>
      <c r="BC492" s="5">
        <f t="shared" si="662"/>
        <v>1.4840584757875856E-5</v>
      </c>
      <c r="BD492" s="5">
        <f t="shared" si="663"/>
        <v>1.1845884212075467E-5</v>
      </c>
      <c r="BE492" s="5">
        <f t="shared" si="664"/>
        <v>2.5956930911715748E-5</v>
      </c>
      <c r="BF492" s="5">
        <f t="shared" si="665"/>
        <v>2.8438664868459727E-5</v>
      </c>
      <c r="BG492" s="5">
        <f t="shared" si="666"/>
        <v>2.0771784416046662E-5</v>
      </c>
      <c r="BH492" s="5">
        <f t="shared" si="667"/>
        <v>1.1378884077955864E-5</v>
      </c>
      <c r="BI492" s="5">
        <f t="shared" si="668"/>
        <v>4.9867262346332479E-6</v>
      </c>
      <c r="BJ492" s="8">
        <f t="shared" si="669"/>
        <v>0.69968009643034257</v>
      </c>
      <c r="BK492" s="8">
        <f t="shared" si="670"/>
        <v>0.18770318295526883</v>
      </c>
      <c r="BL492" s="8">
        <f t="shared" si="671"/>
        <v>0.10779163567428103</v>
      </c>
      <c r="BM492" s="8">
        <f t="shared" si="672"/>
        <v>0.55305353653042921</v>
      </c>
      <c r="BN492" s="8">
        <f t="shared" si="673"/>
        <v>0.43962499386934212</v>
      </c>
    </row>
    <row r="493" spans="1:66" x14ac:dyDescent="0.25">
      <c r="A493" t="s">
        <v>136</v>
      </c>
      <c r="B493" t="s">
        <v>475</v>
      </c>
      <c r="C493" t="s">
        <v>315</v>
      </c>
      <c r="D493" t="s">
        <v>543</v>
      </c>
      <c r="E493">
        <f>VLOOKUP(A493,home!$A$2:$E$405,3,FALSE)</f>
        <v>1.4901185770751</v>
      </c>
      <c r="F493">
        <f>VLOOKUP(B493,home!$B$2:$E$405,3,FALSE)</f>
        <v>0.61</v>
      </c>
      <c r="G493">
        <f>VLOOKUP(C493,away!$B$2:$E$405,4,FALSE)</f>
        <v>1.43</v>
      </c>
      <c r="H493">
        <f>VLOOKUP(A493,away!$A$2:$E$405,3,FALSE)</f>
        <v>1.24901185770751</v>
      </c>
      <c r="I493">
        <f>VLOOKUP(C493,away!$B$2:$E$405,3,FALSE)</f>
        <v>0.95</v>
      </c>
      <c r="J493">
        <f>VLOOKUP(B493,home!$B$2:$E$405,4,FALSE)</f>
        <v>0.91</v>
      </c>
      <c r="K493" s="3">
        <f t="shared" si="618"/>
        <v>1.2998304347826095</v>
      </c>
      <c r="L493" s="3">
        <f t="shared" si="619"/>
        <v>1.0797707509881425</v>
      </c>
      <c r="M493" s="5">
        <f t="shared" si="620"/>
        <v>9.2587495358771837E-2</v>
      </c>
      <c r="N493" s="5">
        <f t="shared" si="621"/>
        <v>0.12034804434762524</v>
      </c>
      <c r="O493" s="5">
        <f t="shared" si="622"/>
        <v>9.9973269395652223E-2</v>
      </c>
      <c r="P493" s="5">
        <f t="shared" si="623"/>
        <v>0.12994829822518958</v>
      </c>
      <c r="Q493" s="5">
        <f t="shared" si="624"/>
        <v>7.8216025404805239E-2</v>
      </c>
      <c r="R493" s="5">
        <f t="shared" si="625"/>
        <v>5.3974106087041632E-2</v>
      </c>
      <c r="S493" s="5">
        <f t="shared" si="626"/>
        <v>4.5596222649149989E-2</v>
      </c>
      <c r="T493" s="5">
        <f t="shared" si="627"/>
        <v>8.4455376490654183E-2</v>
      </c>
      <c r="U493" s="5">
        <f t="shared" si="628"/>
        <v>7.0157185782122017E-2</v>
      </c>
      <c r="V493" s="5">
        <f t="shared" si="629"/>
        <v>7.1105732844546753E-3</v>
      </c>
      <c r="W493" s="5">
        <f t="shared" si="630"/>
        <v>3.3889190102965219E-2</v>
      </c>
      <c r="X493" s="5">
        <f t="shared" si="631"/>
        <v>3.6592556247858683E-2</v>
      </c>
      <c r="Y493" s="5">
        <f t="shared" si="632"/>
        <v>1.9755785970163104E-2</v>
      </c>
      <c r="Z493" s="5">
        <f t="shared" si="633"/>
        <v>1.9426553687839541E-2</v>
      </c>
      <c r="AA493" s="5">
        <f t="shared" si="634"/>
        <v>2.5251225726392178E-2</v>
      </c>
      <c r="AB493" s="5">
        <f t="shared" si="635"/>
        <v>1.6411155857365078E-2</v>
      </c>
      <c r="AC493" s="5">
        <f t="shared" si="636"/>
        <v>6.2373899287094712E-4</v>
      </c>
      <c r="AD493" s="5">
        <f t="shared" si="637"/>
        <v>1.1012550176491942E-2</v>
      </c>
      <c r="AE493" s="5">
        <f t="shared" si="638"/>
        <v>1.1891029574365304E-2</v>
      </c>
      <c r="AF493" s="5">
        <f t="shared" si="639"/>
        <v>6.4197929667673178E-3</v>
      </c>
      <c r="AG493" s="5">
        <f t="shared" si="640"/>
        <v>2.310634890971581E-3</v>
      </c>
      <c r="AH493" s="5">
        <f t="shared" si="641"/>
        <v>5.244056116157492E-3</v>
      </c>
      <c r="AI493" s="5">
        <f t="shared" si="642"/>
        <v>6.8163837414893964E-3</v>
      </c>
      <c r="AJ493" s="5">
        <f t="shared" si="643"/>
        <v>4.4300715211726361E-3</v>
      </c>
      <c r="AK493" s="5">
        <f t="shared" si="644"/>
        <v>1.919447263827962E-3</v>
      </c>
      <c r="AL493" s="5">
        <f t="shared" si="645"/>
        <v>3.5017178225285733E-5</v>
      </c>
      <c r="AM493" s="5">
        <f t="shared" si="646"/>
        <v>2.8628895767949638E-3</v>
      </c>
      <c r="AN493" s="5">
        <f t="shared" si="647"/>
        <v>3.0912644283320233E-3</v>
      </c>
      <c r="AO493" s="5">
        <f t="shared" si="648"/>
        <v>1.6689284566414999E-3</v>
      </c>
      <c r="AP493" s="5">
        <f t="shared" si="649"/>
        <v>6.0068671099109132E-4</v>
      </c>
      <c r="AQ493" s="5">
        <f t="shared" si="650"/>
        <v>1.6215098525886197E-4</v>
      </c>
      <c r="AR493" s="5">
        <f t="shared" si="651"/>
        <v>1.1324756821534678E-3</v>
      </c>
      <c r="AS493" s="5">
        <f t="shared" si="652"/>
        <v>1.4720263583142743E-3</v>
      </c>
      <c r="AT493" s="5">
        <f t="shared" si="653"/>
        <v>9.5669233066955227E-4</v>
      </c>
      <c r="AU493" s="5">
        <f t="shared" si="654"/>
        <v>4.1451260270913083E-4</v>
      </c>
      <c r="AV493" s="5">
        <f t="shared" si="655"/>
        <v>1.3469902415057009E-4</v>
      </c>
      <c r="AW493" s="5">
        <f t="shared" si="656"/>
        <v>1.365201970246685E-6</v>
      </c>
      <c r="AX493" s="5">
        <f t="shared" si="657"/>
        <v>6.2021183388999944E-4</v>
      </c>
      <c r="AY493" s="5">
        <f t="shared" si="658"/>
        <v>6.6968659765113774E-4</v>
      </c>
      <c r="AZ493" s="5">
        <f t="shared" si="659"/>
        <v>3.6155400023623149E-4</v>
      </c>
      <c r="BA493" s="5">
        <f t="shared" si="660"/>
        <v>1.3013181145261424E-4</v>
      </c>
      <c r="BB493" s="5">
        <f t="shared" si="661"/>
        <v>3.5128130944909165E-5</v>
      </c>
      <c r="BC493" s="5">
        <f t="shared" si="662"/>
        <v>7.5860656662388767E-6</v>
      </c>
      <c r="BD493" s="5">
        <f t="shared" si="663"/>
        <v>2.0380235296577634E-4</v>
      </c>
      <c r="BE493" s="5">
        <f t="shared" si="664"/>
        <v>2.6490850106522393E-4</v>
      </c>
      <c r="BF493" s="5">
        <f t="shared" si="665"/>
        <v>1.721680660586097E-4</v>
      </c>
      <c r="BG493" s="5">
        <f t="shared" si="666"/>
        <v>7.4596430720214583E-5</v>
      </c>
      <c r="BH493" s="5">
        <f t="shared" si="667"/>
        <v>2.424067774407182E-5</v>
      </c>
      <c r="BI493" s="5">
        <f t="shared" si="668"/>
        <v>6.3017541383003975E-6</v>
      </c>
      <c r="BJ493" s="8">
        <f t="shared" si="669"/>
        <v>0.41510120477052742</v>
      </c>
      <c r="BK493" s="8">
        <f t="shared" si="670"/>
        <v>0.27657103228631347</v>
      </c>
      <c r="BL493" s="8">
        <f t="shared" si="671"/>
        <v>0.28903332527190989</v>
      </c>
      <c r="BM493" s="8">
        <f t="shared" si="672"/>
        <v>0.42441655580182364</v>
      </c>
      <c r="BN493" s="8">
        <f t="shared" si="673"/>
        <v>0.5750472388190857</v>
      </c>
    </row>
    <row r="494" spans="1:66" x14ac:dyDescent="0.25">
      <c r="A494" t="s">
        <v>72</v>
      </c>
      <c r="B494" t="s">
        <v>76</v>
      </c>
      <c r="C494" t="s">
        <v>73</v>
      </c>
      <c r="D494" t="s">
        <v>544</v>
      </c>
      <c r="E494">
        <f>VLOOKUP(A494,home!$A$2:$E$405,3,FALSE)</f>
        <v>1.4148550724637701</v>
      </c>
      <c r="F494">
        <f>VLOOKUP(B494,home!$B$2:$E$405,3,FALSE)</f>
        <v>0.92</v>
      </c>
      <c r="G494">
        <f>VLOOKUP(C494,away!$B$2:$E$405,4,FALSE)</f>
        <v>0.89</v>
      </c>
      <c r="H494">
        <f>VLOOKUP(A494,away!$A$2:$E$405,3,FALSE)</f>
        <v>1.0942028985507199</v>
      </c>
      <c r="I494">
        <f>VLOOKUP(C494,away!$B$2:$E$405,3,FALSE)</f>
        <v>0.77</v>
      </c>
      <c r="J494">
        <f>VLOOKUP(B494,home!$B$2:$E$405,4,FALSE)</f>
        <v>0.91</v>
      </c>
      <c r="K494" s="3">
        <f t="shared" si="618"/>
        <v>1.1584833333333351</v>
      </c>
      <c r="L494" s="3">
        <f t="shared" si="619"/>
        <v>0.76670797101448951</v>
      </c>
      <c r="M494" s="5">
        <f t="shared" si="620"/>
        <v>0.14584785285886168</v>
      </c>
      <c r="N494" s="5">
        <f t="shared" si="621"/>
        <v>0.1689623067394439</v>
      </c>
      <c r="O494" s="5">
        <f t="shared" si="622"/>
        <v>0.11182271134223766</v>
      </c>
      <c r="P494" s="5">
        <f t="shared" si="623"/>
        <v>0.12954474737812682</v>
      </c>
      <c r="Q494" s="5">
        <f t="shared" si="624"/>
        <v>9.7870008159600203E-2</v>
      </c>
      <c r="R494" s="5">
        <f t="shared" si="625"/>
        <v>4.2867682063272981E-2</v>
      </c>
      <c r="S494" s="5">
        <f t="shared" si="626"/>
        <v>2.8766007253981721E-2</v>
      </c>
      <c r="T494" s="5">
        <f t="shared" si="627"/>
        <v>7.5037715379218606E-2</v>
      </c>
      <c r="U494" s="5">
        <f t="shared" si="628"/>
        <v>4.9661495208934106E-2</v>
      </c>
      <c r="V494" s="5">
        <f t="shared" si="629"/>
        <v>2.8389441231995364E-3</v>
      </c>
      <c r="W494" s="5">
        <f t="shared" si="630"/>
        <v>3.7793591095364773E-2</v>
      </c>
      <c r="X494" s="5">
        <f t="shared" si="631"/>
        <v>2.8976647546078406E-2</v>
      </c>
      <c r="Y494" s="5">
        <f t="shared" si="632"/>
        <v>1.1108313323427878E-2</v>
      </c>
      <c r="Z494" s="5">
        <f t="shared" si="633"/>
        <v>1.0955664512275417E-2</v>
      </c>
      <c r="AA494" s="5">
        <f t="shared" si="634"/>
        <v>1.2691954743062554E-2</v>
      </c>
      <c r="AB494" s="5">
        <f t="shared" si="635"/>
        <v>7.3517090186294709E-3</v>
      </c>
      <c r="AC494" s="5">
        <f t="shared" si="636"/>
        <v>1.5760015148131643E-4</v>
      </c>
      <c r="AD494" s="5">
        <f t="shared" si="637"/>
        <v>1.0945811347698807E-2</v>
      </c>
      <c r="AE494" s="5">
        <f t="shared" si="638"/>
        <v>8.392240809501527E-3</v>
      </c>
      <c r="AF494" s="5">
        <f t="shared" si="639"/>
        <v>3.2171989616589557E-3</v>
      </c>
      <c r="AG494" s="5">
        <f t="shared" si="640"/>
        <v>8.2221736274782015E-4</v>
      </c>
      <c r="AH494" s="5">
        <f t="shared" si="641"/>
        <v>2.099948827330533E-3</v>
      </c>
      <c r="AI494" s="5">
        <f t="shared" si="642"/>
        <v>2.4327557173153044E-3</v>
      </c>
      <c r="AJ494" s="5">
        <f t="shared" si="643"/>
        <v>1.4091534762905814E-3</v>
      </c>
      <c r="AK494" s="5">
        <f t="shared" si="644"/>
        <v>5.4416027213045643E-4</v>
      </c>
      <c r="AL494" s="5">
        <f t="shared" si="645"/>
        <v>5.5993342130744062E-6</v>
      </c>
      <c r="AM494" s="5">
        <f t="shared" si="646"/>
        <v>2.5361080032239905E-3</v>
      </c>
      <c r="AN494" s="5">
        <f t="shared" si="647"/>
        <v>1.9444542214254743E-3</v>
      </c>
      <c r="AO494" s="5">
        <f t="shared" si="648"/>
        <v>7.4541427541984201E-4</v>
      </c>
      <c r="AP494" s="5">
        <f t="shared" si="649"/>
        <v>1.9050502222412764E-4</v>
      </c>
      <c r="AQ494" s="5">
        <f t="shared" si="650"/>
        <v>3.6515429764382785E-5</v>
      </c>
      <c r="AR494" s="5">
        <f t="shared" si="651"/>
        <v>3.2200950092737E-4</v>
      </c>
      <c r="AS494" s="5">
        <f t="shared" si="652"/>
        <v>3.7304263999934331E-4</v>
      </c>
      <c r="AT494" s="5">
        <f t="shared" si="653"/>
        <v>2.1608184053095329E-4</v>
      </c>
      <c r="AU494" s="5">
        <f t="shared" si="654"/>
        <v>8.3442403630366955E-5</v>
      </c>
      <c r="AV494" s="5">
        <f t="shared" si="655"/>
        <v>2.4166658474763267E-5</v>
      </c>
      <c r="AW494" s="5">
        <f t="shared" si="656"/>
        <v>1.3815088080947854E-7</v>
      </c>
      <c r="AX494" s="5">
        <f t="shared" si="657"/>
        <v>4.8967314221137997E-4</v>
      </c>
      <c r="AY494" s="5">
        <f t="shared" si="658"/>
        <v>3.7543630132517671E-4</v>
      </c>
      <c r="AZ494" s="5">
        <f t="shared" si="659"/>
        <v>1.4392500241710535E-4</v>
      </c>
      <c r="BA494" s="5">
        <f t="shared" si="660"/>
        <v>3.6782815527158114E-5</v>
      </c>
      <c r="BB494" s="5">
        <f t="shared" si="661"/>
        <v>7.0504194652569145E-6</v>
      </c>
      <c r="BC494" s="5">
        <f t="shared" si="662"/>
        <v>1.0811225606016384E-6</v>
      </c>
      <c r="BD494" s="5">
        <f t="shared" si="663"/>
        <v>4.1147875183902018E-5</v>
      </c>
      <c r="BE494" s="5">
        <f t="shared" si="664"/>
        <v>4.7669127602630834E-5</v>
      </c>
      <c r="BF494" s="5">
        <f t="shared" si="665"/>
        <v>2.7611944921093933E-5</v>
      </c>
      <c r="BG494" s="5">
        <f t="shared" si="666"/>
        <v>1.0662659330668449E-5</v>
      </c>
      <c r="BH494" s="5">
        <f t="shared" si="667"/>
        <v>3.0881282808976421E-6</v>
      </c>
      <c r="BI494" s="5">
        <f t="shared" si="668"/>
        <v>7.1550902892304812E-7</v>
      </c>
      <c r="BJ494" s="8">
        <f t="shared" si="669"/>
        <v>0.44963299648030547</v>
      </c>
      <c r="BK494" s="8">
        <f t="shared" si="670"/>
        <v>0.30753618740118932</v>
      </c>
      <c r="BL494" s="8">
        <f t="shared" si="671"/>
        <v>0.23203120895711454</v>
      </c>
      <c r="BM494" s="8">
        <f t="shared" si="672"/>
        <v>0.30286545065889697</v>
      </c>
      <c r="BN494" s="8">
        <f t="shared" si="673"/>
        <v>0.69691530854154327</v>
      </c>
    </row>
    <row r="495" spans="1:66" x14ac:dyDescent="0.25">
      <c r="A495" t="s">
        <v>72</v>
      </c>
      <c r="B495" t="s">
        <v>367</v>
      </c>
      <c r="C495" t="s">
        <v>75</v>
      </c>
      <c r="D495" t="s">
        <v>544</v>
      </c>
      <c r="E495">
        <f>VLOOKUP(A495,home!$A$2:$E$405,3,FALSE)</f>
        <v>1.4148550724637701</v>
      </c>
      <c r="F495">
        <f>VLOOKUP(B495,home!$B$2:$E$405,3,FALSE)</f>
        <v>1.01</v>
      </c>
      <c r="G495">
        <f>VLOOKUP(C495,away!$B$2:$E$405,4,FALSE)</f>
        <v>0.74</v>
      </c>
      <c r="H495">
        <f>VLOOKUP(A495,away!$A$2:$E$405,3,FALSE)</f>
        <v>1.0942028985507199</v>
      </c>
      <c r="I495">
        <f>VLOOKUP(C495,away!$B$2:$E$405,3,FALSE)</f>
        <v>0.71</v>
      </c>
      <c r="J495">
        <f>VLOOKUP(B495,home!$B$2:$E$405,4,FALSE)</f>
        <v>1.75</v>
      </c>
      <c r="K495" s="3">
        <f t="shared" si="618"/>
        <v>1.0574626811594217</v>
      </c>
      <c r="L495" s="3">
        <f t="shared" si="619"/>
        <v>1.3595471014492695</v>
      </c>
      <c r="M495" s="5">
        <f t="shared" si="620"/>
        <v>8.9187910364795911E-2</v>
      </c>
      <c r="N495" s="5">
        <f t="shared" si="621"/>
        <v>9.4312886821363268E-2</v>
      </c>
      <c r="O495" s="5">
        <f t="shared" si="622"/>
        <v>0.12125516502077553</v>
      </c>
      <c r="P495" s="5">
        <f t="shared" si="623"/>
        <v>0.12822281190729742</v>
      </c>
      <c r="Q495" s="5">
        <f t="shared" si="624"/>
        <v>4.9866179083001935E-2</v>
      </c>
      <c r="R495" s="5">
        <f t="shared" si="625"/>
        <v>8.2426054069874133E-2</v>
      </c>
      <c r="S495" s="5">
        <f t="shared" si="626"/>
        <v>4.6085532854640614E-2</v>
      </c>
      <c r="T495" s="5">
        <f t="shared" si="627"/>
        <v>6.7795419232645454E-2</v>
      </c>
      <c r="U495" s="5">
        <f t="shared" si="628"/>
        <v>8.7162476134120564E-2</v>
      </c>
      <c r="V495" s="5">
        <f t="shared" si="629"/>
        <v>7.3617558786191655E-3</v>
      </c>
      <c r="W495" s="5">
        <f t="shared" si="630"/>
        <v>1.7577207810762364E-2</v>
      </c>
      <c r="X495" s="5">
        <f t="shared" si="631"/>
        <v>2.3897041930693429E-2</v>
      </c>
      <c r="Y495" s="5">
        <f t="shared" si="632"/>
        <v>1.6244577045042959E-2</v>
      </c>
      <c r="Z495" s="5">
        <f t="shared" si="633"/>
        <v>3.735403429819939E-2</v>
      </c>
      <c r="AA495" s="5">
        <f t="shared" si="634"/>
        <v>3.9500497261094919E-2</v>
      </c>
      <c r="AB495" s="5">
        <f t="shared" si="635"/>
        <v>2.0885150870423912E-2</v>
      </c>
      <c r="AC495" s="5">
        <f t="shared" si="636"/>
        <v>6.6148612201944411E-4</v>
      </c>
      <c r="AD495" s="5">
        <f t="shared" si="637"/>
        <v>4.6468103247162751E-3</v>
      </c>
      <c r="AE495" s="5">
        <f t="shared" si="638"/>
        <v>6.3175575079525495E-3</v>
      </c>
      <c r="AF495" s="5">
        <f t="shared" si="639"/>
        <v>4.2945084990879808E-3</v>
      </c>
      <c r="AG495" s="5">
        <f t="shared" si="640"/>
        <v>1.9461955273614392E-3</v>
      </c>
      <c r="AH495" s="5">
        <f t="shared" si="641"/>
        <v>1.269614226438839E-2</v>
      </c>
      <c r="AI495" s="5">
        <f t="shared" si="642"/>
        <v>1.3425696639281597E-2</v>
      </c>
      <c r="AJ495" s="5">
        <f t="shared" si="643"/>
        <v>7.0985865823038766E-3</v>
      </c>
      <c r="AK495" s="5">
        <f t="shared" si="644"/>
        <v>2.502163466588451E-3</v>
      </c>
      <c r="AL495" s="5">
        <f t="shared" si="645"/>
        <v>3.8039958669764205E-5</v>
      </c>
      <c r="AM495" s="5">
        <f t="shared" si="646"/>
        <v>9.8276570096275141E-4</v>
      </c>
      <c r="AN495" s="5">
        <f t="shared" si="647"/>
        <v>1.3361162601476678E-3</v>
      </c>
      <c r="AO495" s="5">
        <f t="shared" si="648"/>
        <v>9.0825649434150032E-4</v>
      </c>
      <c r="AP495" s="5">
        <f t="shared" si="649"/>
        <v>4.116058280848206E-4</v>
      </c>
      <c r="AQ495" s="5">
        <f t="shared" si="650"/>
        <v>1.39899377628086E-4</v>
      </c>
      <c r="AR495" s="5">
        <f t="shared" si="651"/>
        <v>3.452200683027359E-3</v>
      </c>
      <c r="AS495" s="5">
        <f t="shared" si="652"/>
        <v>3.6505733901744976E-3</v>
      </c>
      <c r="AT495" s="5">
        <f t="shared" si="653"/>
        <v>1.9301725624715816E-3</v>
      </c>
      <c r="AU495" s="5">
        <f t="shared" si="654"/>
        <v>6.8036181767051668E-4</v>
      </c>
      <c r="AV495" s="5">
        <f t="shared" si="655"/>
        <v>1.7986430796809055E-4</v>
      </c>
      <c r="AW495" s="5">
        <f t="shared" si="656"/>
        <v>1.5191366574997074E-6</v>
      </c>
      <c r="AX495" s="5">
        <f t="shared" si="657"/>
        <v>1.7320634218193149E-4</v>
      </c>
      <c r="AY495" s="5">
        <f t="shared" si="658"/>
        <v>2.3548218046607526E-4</v>
      </c>
      <c r="AZ495" s="5">
        <f t="shared" si="659"/>
        <v>1.6007455794780326E-4</v>
      </c>
      <c r="BA495" s="5">
        <f t="shared" si="660"/>
        <v>7.2542967091236354E-5</v>
      </c>
      <c r="BB495" s="5">
        <f t="shared" si="661"/>
        <v>2.4656395159855025E-5</v>
      </c>
      <c r="BC495" s="5">
        <f t="shared" si="662"/>
        <v>6.7043061143537373E-6</v>
      </c>
      <c r="BD495" s="5">
        <f t="shared" si="663"/>
        <v>7.822382387051728E-4</v>
      </c>
      <c r="BE495" s="5">
        <f t="shared" si="664"/>
        <v>8.2718774520659571E-4</v>
      </c>
      <c r="BF495" s="5">
        <f t="shared" si="665"/>
        <v>4.373600854341916E-4</v>
      </c>
      <c r="BG495" s="5">
        <f t="shared" si="666"/>
        <v>1.5416398952511798E-4</v>
      </c>
      <c r="BH495" s="5">
        <f t="shared" si="667"/>
        <v>4.0755666425366069E-5</v>
      </c>
      <c r="BI495" s="5">
        <f t="shared" si="668"/>
        <v>8.6195192581213269E-6</v>
      </c>
      <c r="BJ495" s="8">
        <f t="shared" si="669"/>
        <v>0.29134969419275369</v>
      </c>
      <c r="BK495" s="8">
        <f t="shared" si="670"/>
        <v>0.2717930192665084</v>
      </c>
      <c r="BL495" s="8">
        <f t="shared" si="671"/>
        <v>0.399095430314718</v>
      </c>
      <c r="BM495" s="8">
        <f t="shared" si="672"/>
        <v>0.43408720776126264</v>
      </c>
      <c r="BN495" s="8">
        <f t="shared" si="673"/>
        <v>0.56527100726710822</v>
      </c>
    </row>
    <row r="496" spans="1:66" x14ac:dyDescent="0.25">
      <c r="A496" t="s">
        <v>72</v>
      </c>
      <c r="B496" t="s">
        <v>237</v>
      </c>
      <c r="C496" t="s">
        <v>93</v>
      </c>
      <c r="D496" t="s">
        <v>544</v>
      </c>
      <c r="E496">
        <f>VLOOKUP(A496,home!$A$2:$E$405,3,FALSE)</f>
        <v>1.4148550724637701</v>
      </c>
      <c r="F496">
        <f>VLOOKUP(B496,home!$B$2:$E$405,3,FALSE)</f>
        <v>1.17</v>
      </c>
      <c r="G496">
        <f>VLOOKUP(C496,away!$B$2:$E$405,4,FALSE)</f>
        <v>0.99</v>
      </c>
      <c r="H496">
        <f>VLOOKUP(A496,away!$A$2:$E$405,3,FALSE)</f>
        <v>1.0942028985507199</v>
      </c>
      <c r="I496">
        <f>VLOOKUP(C496,away!$B$2:$E$405,3,FALSE)</f>
        <v>0.87</v>
      </c>
      <c r="J496">
        <f>VLOOKUP(B496,home!$B$2:$E$405,4,FALSE)</f>
        <v>0.6</v>
      </c>
      <c r="K496" s="3">
        <f t="shared" si="618"/>
        <v>1.6388266304347847</v>
      </c>
      <c r="L496" s="3">
        <f t="shared" si="619"/>
        <v>0.57117391304347576</v>
      </c>
      <c r="M496" s="5">
        <f t="shared" si="620"/>
        <v>0.10970058889560996</v>
      </c>
      <c r="N496" s="5">
        <f t="shared" si="621"/>
        <v>0.17978024645650403</v>
      </c>
      <c r="O496" s="5">
        <f t="shared" si="622"/>
        <v>6.2658114622679215E-2</v>
      </c>
      <c r="P496" s="5">
        <f t="shared" si="623"/>
        <v>0.1026857868564819</v>
      </c>
      <c r="Q496" s="5">
        <f t="shared" si="624"/>
        <v>0.14731432775952386</v>
      </c>
      <c r="R496" s="5">
        <f t="shared" si="625"/>
        <v>1.7894340256481154E-2</v>
      </c>
      <c r="S496" s="5">
        <f t="shared" si="626"/>
        <v>2.402988654958077E-2</v>
      </c>
      <c r="T496" s="5">
        <f t="shared" si="627"/>
        <v>8.4142101033776381E-2</v>
      </c>
      <c r="U496" s="5">
        <f t="shared" si="628"/>
        <v>2.9325721346382533E-2</v>
      </c>
      <c r="V496" s="5">
        <f t="shared" si="629"/>
        <v>2.4992551020079725E-3</v>
      </c>
      <c r="W496" s="5">
        <f t="shared" si="630"/>
        <v>8.0474214458968643E-2</v>
      </c>
      <c r="X496" s="5">
        <f t="shared" si="631"/>
        <v>4.5964771971628987E-2</v>
      </c>
      <c r="Y496" s="5">
        <f t="shared" si="632"/>
        <v>1.3126939334593201E-2</v>
      </c>
      <c r="Z496" s="5">
        <f t="shared" si="633"/>
        <v>3.4069267818752449E-3</v>
      </c>
      <c r="AA496" s="5">
        <f t="shared" si="634"/>
        <v>5.5833623380786325E-3</v>
      </c>
      <c r="AB496" s="5">
        <f t="shared" si="635"/>
        <v>4.5750814435049445E-3</v>
      </c>
      <c r="AC496" s="5">
        <f t="shared" si="636"/>
        <v>1.4621501767243244E-4</v>
      </c>
      <c r="AD496" s="5">
        <f t="shared" si="637"/>
        <v>3.2970821429669471E-2</v>
      </c>
      <c r="AE496" s="5">
        <f t="shared" si="638"/>
        <v>1.8832073092242E-2</v>
      </c>
      <c r="AF496" s="5">
        <f t="shared" si="639"/>
        <v>5.3781944394083051E-3</v>
      </c>
      <c r="AG496" s="5">
        <f t="shared" si="640"/>
        <v>1.023961454355168E-3</v>
      </c>
      <c r="AH496" s="5">
        <f t="shared" si="641"/>
        <v>4.8648692536407498E-4</v>
      </c>
      <c r="AI496" s="5">
        <f t="shared" si="642"/>
        <v>7.9726772864498565E-4</v>
      </c>
      <c r="AJ496" s="5">
        <f t="shared" si="643"/>
        <v>6.5329179264482821E-4</v>
      </c>
      <c r="AK496" s="5">
        <f t="shared" si="644"/>
        <v>3.5687732907694128E-4</v>
      </c>
      <c r="AL496" s="5">
        <f t="shared" si="645"/>
        <v>5.4746120476036823E-6</v>
      </c>
      <c r="AM496" s="5">
        <f t="shared" si="646"/>
        <v>1.0806692037250435E-2</v>
      </c>
      <c r="AN496" s="5">
        <f t="shared" si="647"/>
        <v>6.1725005779721034E-3</v>
      </c>
      <c r="AO496" s="5">
        <f t="shared" si="648"/>
        <v>1.7627856541917208E-3</v>
      </c>
      <c r="AP496" s="5">
        <f t="shared" si="649"/>
        <v>3.3561905998719609E-4</v>
      </c>
      <c r="AQ496" s="5">
        <f t="shared" si="650"/>
        <v>4.792421294621496E-5</v>
      </c>
      <c r="AR496" s="5">
        <f t="shared" si="651"/>
        <v>5.5573728160937632E-5</v>
      </c>
      <c r="AS496" s="5">
        <f t="shared" si="652"/>
        <v>9.1075705662688118E-5</v>
      </c>
      <c r="AT496" s="5">
        <f t="shared" si="653"/>
        <v>7.4628645912826728E-5</v>
      </c>
      <c r="AU496" s="5">
        <f t="shared" si="654"/>
        <v>4.0767804105076162E-5</v>
      </c>
      <c r="AV496" s="5">
        <f t="shared" si="655"/>
        <v>1.6702840757936846E-5</v>
      </c>
      <c r="AW496" s="5">
        <f t="shared" si="656"/>
        <v>1.4234828016412871E-7</v>
      </c>
      <c r="AX496" s="5">
        <f t="shared" si="657"/>
        <v>2.9517157829255913E-3</v>
      </c>
      <c r="AY496" s="5">
        <f t="shared" si="658"/>
        <v>1.6859430539257968E-3</v>
      </c>
      <c r="AZ496" s="5">
        <f t="shared" si="659"/>
        <v>4.8148334563963247E-4</v>
      </c>
      <c r="BA496" s="5">
        <f t="shared" si="660"/>
        <v>9.1670242198084391E-5</v>
      </c>
      <c r="BB496" s="5">
        <f t="shared" si="661"/>
        <v>1.3089912736480756E-5</v>
      </c>
      <c r="BC496" s="5">
        <f t="shared" si="662"/>
        <v>1.4953233358186696E-6</v>
      </c>
      <c r="BD496" s="5">
        <f t="shared" si="663"/>
        <v>5.2903772960161877E-6</v>
      </c>
      <c r="BE496" s="5">
        <f t="shared" si="664"/>
        <v>8.6700111977588965E-6</v>
      </c>
      <c r="BF496" s="5">
        <f t="shared" si="665"/>
        <v>7.1043226185275342E-6</v>
      </c>
      <c r="BG496" s="5">
        <f t="shared" si="666"/>
        <v>3.8809176994810346E-6</v>
      </c>
      <c r="BH496" s="5">
        <f t="shared" si="667"/>
        <v>1.5900378191088059E-6</v>
      </c>
      <c r="BI496" s="5">
        <f t="shared" si="668"/>
        <v>5.2115926427079137E-7</v>
      </c>
      <c r="BJ496" s="8">
        <f t="shared" si="669"/>
        <v>0.63335857063377932</v>
      </c>
      <c r="BK496" s="8">
        <f t="shared" si="670"/>
        <v>0.24075315008732642</v>
      </c>
      <c r="BL496" s="8">
        <f t="shared" si="671"/>
        <v>0.12263634933335192</v>
      </c>
      <c r="BM496" s="8">
        <f t="shared" si="672"/>
        <v>0.37843579128340687</v>
      </c>
      <c r="BN496" s="8">
        <f t="shared" si="673"/>
        <v>0.62003340484728009</v>
      </c>
    </row>
    <row r="497" spans="1:66" x14ac:dyDescent="0.25">
      <c r="A497" t="s">
        <v>72</v>
      </c>
      <c r="B497" t="s">
        <v>63</v>
      </c>
      <c r="C497" t="s">
        <v>81</v>
      </c>
      <c r="D497" t="s">
        <v>544</v>
      </c>
      <c r="E497">
        <f>VLOOKUP(A497,home!$A$2:$E$405,3,FALSE)</f>
        <v>1.4148550724637701</v>
      </c>
      <c r="F497">
        <f>VLOOKUP(B497,home!$B$2:$E$405,3,FALSE)</f>
        <v>1.01</v>
      </c>
      <c r="G497">
        <f>VLOOKUP(C497,away!$B$2:$E$405,4,FALSE)</f>
        <v>1.2</v>
      </c>
      <c r="H497">
        <f>VLOOKUP(A497,away!$A$2:$E$405,3,FALSE)</f>
        <v>1.0942028985507199</v>
      </c>
      <c r="I497">
        <f>VLOOKUP(C497,away!$B$2:$E$405,3,FALSE)</f>
        <v>0.86</v>
      </c>
      <c r="J497">
        <f>VLOOKUP(B497,home!$B$2:$E$405,4,FALSE)</f>
        <v>0.64</v>
      </c>
      <c r="K497" s="3">
        <f t="shared" si="618"/>
        <v>1.7148043478260893</v>
      </c>
      <c r="L497" s="3">
        <f t="shared" si="619"/>
        <v>0.60224927536231632</v>
      </c>
      <c r="M497" s="5">
        <f t="shared" si="620"/>
        <v>9.8563563600622309E-2</v>
      </c>
      <c r="N497" s="5">
        <f t="shared" si="621"/>
        <v>0.16901722739958036</v>
      </c>
      <c r="O497" s="5">
        <f t="shared" si="622"/>
        <v>5.9359834755602359E-2</v>
      </c>
      <c r="P497" s="5">
        <f t="shared" si="623"/>
        <v>0.10179050272514512</v>
      </c>
      <c r="Q497" s="5">
        <f t="shared" si="624"/>
        <v>0.14491573820115566</v>
      </c>
      <c r="R497" s="5">
        <f t="shared" si="625"/>
        <v>1.7874708733594181E-2</v>
      </c>
      <c r="S497" s="5">
        <f t="shared" si="626"/>
        <v>2.6280772697661374E-2</v>
      </c>
      <c r="T497" s="5">
        <f t="shared" si="627"/>
        <v>8.7275398320241143E-2</v>
      </c>
      <c r="U497" s="5">
        <f t="shared" si="628"/>
        <v>3.0651628252492267E-2</v>
      </c>
      <c r="V497" s="5">
        <f t="shared" si="629"/>
        <v>3.0156885197001838E-3</v>
      </c>
      <c r="W497" s="5">
        <f t="shared" si="630"/>
        <v>8.2834045978589677E-2</v>
      </c>
      <c r="X497" s="5">
        <f t="shared" si="631"/>
        <v>4.9886744165934423E-2</v>
      </c>
      <c r="Y497" s="5">
        <f t="shared" si="632"/>
        <v>1.5022127762059634E-2</v>
      </c>
      <c r="Z497" s="5">
        <f t="shared" si="633"/>
        <v>3.5883434607065215E-3</v>
      </c>
      <c r="AA497" s="5">
        <f t="shared" si="634"/>
        <v>6.1533069679128574E-3</v>
      </c>
      <c r="AB497" s="5">
        <f t="shared" si="635"/>
        <v>5.2758587710427709E-3</v>
      </c>
      <c r="AC497" s="5">
        <f t="shared" si="636"/>
        <v>1.9465132402182657E-4</v>
      </c>
      <c r="AD497" s="5">
        <f t="shared" si="637"/>
        <v>3.5511045548027934E-2</v>
      </c>
      <c r="AE497" s="5">
        <f t="shared" si="638"/>
        <v>2.138650144865803E-2</v>
      </c>
      <c r="AF497" s="5">
        <f t="shared" si="639"/>
        <v>6.4400024999947143E-3</v>
      </c>
      <c r="AG497" s="5">
        <f t="shared" si="640"/>
        <v>1.2928289463177743E-3</v>
      </c>
      <c r="AH497" s="5">
        <f t="shared" si="641"/>
        <v>5.4026931224040206E-4</v>
      </c>
      <c r="AI497" s="5">
        <f t="shared" si="642"/>
        <v>9.2645616562685238E-4</v>
      </c>
      <c r="AJ497" s="5">
        <f t="shared" si="643"/>
        <v>7.9434553044360724E-4</v>
      </c>
      <c r="AK497" s="5">
        <f t="shared" si="644"/>
        <v>4.5404905642697289E-4</v>
      </c>
      <c r="AL497" s="5">
        <f t="shared" si="645"/>
        <v>8.0409658110907633E-6</v>
      </c>
      <c r="AM497" s="5">
        <f t="shared" si="646"/>
        <v>1.2178899060321716E-2</v>
      </c>
      <c r="AN497" s="5">
        <f t="shared" si="647"/>
        <v>7.3347331337895484E-3</v>
      </c>
      <c r="AO497" s="5">
        <f t="shared" si="648"/>
        <v>2.2086688574003638E-3</v>
      </c>
      <c r="AP497" s="5">
        <f t="shared" si="649"/>
        <v>4.4338973962822816E-4</v>
      </c>
      <c r="AQ497" s="5">
        <f t="shared" si="650"/>
        <v>6.6757787348546615E-5</v>
      </c>
      <c r="AR497" s="5">
        <f t="shared" si="651"/>
        <v>6.5075360359455854E-5</v>
      </c>
      <c r="AS497" s="5">
        <f t="shared" si="652"/>
        <v>1.1159151088074442E-4</v>
      </c>
      <c r="AT497" s="5">
        <f t="shared" si="653"/>
        <v>9.5678804019391471E-5</v>
      </c>
      <c r="AU497" s="5">
        <f t="shared" si="654"/>
        <v>5.4690143042417592E-5</v>
      </c>
      <c r="AV497" s="5">
        <f t="shared" si="655"/>
        <v>2.3445723768092103E-5</v>
      </c>
      <c r="AW497" s="5">
        <f t="shared" si="656"/>
        <v>2.3067290070552185E-7</v>
      </c>
      <c r="AX497" s="5">
        <f t="shared" si="657"/>
        <v>3.480738176729131E-3</v>
      </c>
      <c r="AY497" s="5">
        <f t="shared" si="658"/>
        <v>2.0962720446610693E-3</v>
      </c>
      <c r="AZ497" s="5">
        <f t="shared" si="659"/>
        <v>6.3123915992970513E-4</v>
      </c>
      <c r="BA497" s="5">
        <f t="shared" si="660"/>
        <v>1.2672110888266075E-4</v>
      </c>
      <c r="BB497" s="5">
        <f t="shared" si="661"/>
        <v>1.9079423999422901E-5</v>
      </c>
      <c r="BC497" s="5">
        <f t="shared" si="662"/>
        <v>2.2981138555965666E-6</v>
      </c>
      <c r="BD497" s="5">
        <f t="shared" si="663"/>
        <v>6.5319314367373153E-6</v>
      </c>
      <c r="BE497" s="5">
        <f t="shared" si="664"/>
        <v>1.1200984427419061E-5</v>
      </c>
      <c r="BF497" s="5">
        <f t="shared" si="665"/>
        <v>9.603748398035265E-6</v>
      </c>
      <c r="BG497" s="5">
        <f t="shared" si="666"/>
        <v>5.4895165027929038E-6</v>
      </c>
      <c r="BH497" s="5">
        <f t="shared" si="667"/>
        <v>2.3533616916130844E-6</v>
      </c>
      <c r="BI497" s="5">
        <f t="shared" si="668"/>
        <v>8.0711097215709535E-7</v>
      </c>
      <c r="BJ497" s="8">
        <f t="shared" si="669"/>
        <v>0.64217045687710528</v>
      </c>
      <c r="BK497" s="8">
        <f t="shared" si="670"/>
        <v>0.23194949187762295</v>
      </c>
      <c r="BL497" s="8">
        <f t="shared" si="671"/>
        <v>0.12241692574088113</v>
      </c>
      <c r="BM497" s="8">
        <f t="shared" si="672"/>
        <v>0.40650760116885559</v>
      </c>
      <c r="BN497" s="8">
        <f t="shared" si="673"/>
        <v>0.59152157541569994</v>
      </c>
    </row>
    <row r="498" spans="1:66" s="14" customFormat="1" x14ac:dyDescent="0.25">
      <c r="A498" s="14" t="s">
        <v>136</v>
      </c>
      <c r="B498" s="14" t="s">
        <v>373</v>
      </c>
      <c r="C498" s="14" t="s">
        <v>516</v>
      </c>
      <c r="D498" s="14" t="s">
        <v>544</v>
      </c>
      <c r="E498" s="14">
        <f>VLOOKUP(A498,home!$A$2:$E$405,3,FALSE)</f>
        <v>1.4901185770751</v>
      </c>
      <c r="F498" s="14">
        <f>VLOOKUP(B498,home!$B$2:$E$405,3,FALSE)</f>
        <v>1.56</v>
      </c>
      <c r="G498" s="14" t="e">
        <f>VLOOKUP(C498,away!$B$2:$E$405,4,FALSE)</f>
        <v>#N/A</v>
      </c>
      <c r="H498" s="14">
        <f>VLOOKUP(A498,away!$A$2:$E$405,3,FALSE)</f>
        <v>1.24901185770751</v>
      </c>
      <c r="I498" s="14" t="e">
        <f>VLOOKUP(C498,away!$B$2:$E$405,3,FALSE)</f>
        <v>#N/A</v>
      </c>
      <c r="J498" s="14">
        <f>VLOOKUP(B498,home!$B$2:$E$405,4,FALSE)</f>
        <v>0.87</v>
      </c>
      <c r="K498" s="16" t="e">
        <f t="shared" si="618"/>
        <v>#N/A</v>
      </c>
      <c r="L498" s="16" t="e">
        <f t="shared" si="619"/>
        <v>#N/A</v>
      </c>
      <c r="M498" s="17" t="e">
        <f t="shared" si="620"/>
        <v>#N/A</v>
      </c>
      <c r="N498" s="17" t="e">
        <f t="shared" si="621"/>
        <v>#N/A</v>
      </c>
      <c r="O498" s="17" t="e">
        <f t="shared" si="622"/>
        <v>#N/A</v>
      </c>
      <c r="P498" s="17" t="e">
        <f t="shared" si="623"/>
        <v>#N/A</v>
      </c>
      <c r="Q498" s="17" t="e">
        <f t="shared" si="624"/>
        <v>#N/A</v>
      </c>
      <c r="R498" s="17" t="e">
        <f t="shared" si="625"/>
        <v>#N/A</v>
      </c>
      <c r="S498" s="17" t="e">
        <f t="shared" si="626"/>
        <v>#N/A</v>
      </c>
      <c r="T498" s="17" t="e">
        <f t="shared" si="627"/>
        <v>#N/A</v>
      </c>
      <c r="U498" s="17" t="e">
        <f t="shared" si="628"/>
        <v>#N/A</v>
      </c>
      <c r="V498" s="17" t="e">
        <f t="shared" si="629"/>
        <v>#N/A</v>
      </c>
      <c r="W498" s="17" t="e">
        <f t="shared" si="630"/>
        <v>#N/A</v>
      </c>
      <c r="X498" s="17" t="e">
        <f t="shared" si="631"/>
        <v>#N/A</v>
      </c>
      <c r="Y498" s="17" t="e">
        <f t="shared" si="632"/>
        <v>#N/A</v>
      </c>
      <c r="Z498" s="17" t="e">
        <f t="shared" si="633"/>
        <v>#N/A</v>
      </c>
      <c r="AA498" s="17" t="e">
        <f t="shared" si="634"/>
        <v>#N/A</v>
      </c>
      <c r="AB498" s="17" t="e">
        <f t="shared" si="635"/>
        <v>#N/A</v>
      </c>
      <c r="AC498" s="17" t="e">
        <f t="shared" si="636"/>
        <v>#N/A</v>
      </c>
      <c r="AD498" s="17" t="e">
        <f t="shared" si="637"/>
        <v>#N/A</v>
      </c>
      <c r="AE498" s="17" t="e">
        <f t="shared" si="638"/>
        <v>#N/A</v>
      </c>
      <c r="AF498" s="17" t="e">
        <f t="shared" si="639"/>
        <v>#N/A</v>
      </c>
      <c r="AG498" s="17" t="e">
        <f t="shared" si="640"/>
        <v>#N/A</v>
      </c>
      <c r="AH498" s="17" t="e">
        <f t="shared" si="641"/>
        <v>#N/A</v>
      </c>
      <c r="AI498" s="17" t="e">
        <f t="shared" si="642"/>
        <v>#N/A</v>
      </c>
      <c r="AJ498" s="17" t="e">
        <f t="shared" si="643"/>
        <v>#N/A</v>
      </c>
      <c r="AK498" s="17" t="e">
        <f t="shared" si="644"/>
        <v>#N/A</v>
      </c>
      <c r="AL498" s="17" t="e">
        <f t="shared" si="645"/>
        <v>#N/A</v>
      </c>
      <c r="AM498" s="17" t="e">
        <f t="shared" si="646"/>
        <v>#N/A</v>
      </c>
      <c r="AN498" s="17" t="e">
        <f t="shared" si="647"/>
        <v>#N/A</v>
      </c>
      <c r="AO498" s="17" t="e">
        <f t="shared" si="648"/>
        <v>#N/A</v>
      </c>
      <c r="AP498" s="17" t="e">
        <f t="shared" si="649"/>
        <v>#N/A</v>
      </c>
      <c r="AQ498" s="17" t="e">
        <f t="shared" si="650"/>
        <v>#N/A</v>
      </c>
      <c r="AR498" s="17" t="e">
        <f t="shared" si="651"/>
        <v>#N/A</v>
      </c>
      <c r="AS498" s="17" t="e">
        <f t="shared" si="652"/>
        <v>#N/A</v>
      </c>
      <c r="AT498" s="17" t="e">
        <f t="shared" si="653"/>
        <v>#N/A</v>
      </c>
      <c r="AU498" s="17" t="e">
        <f t="shared" si="654"/>
        <v>#N/A</v>
      </c>
      <c r="AV498" s="17" t="e">
        <f t="shared" si="655"/>
        <v>#N/A</v>
      </c>
      <c r="AW498" s="17" t="e">
        <f t="shared" si="656"/>
        <v>#N/A</v>
      </c>
      <c r="AX498" s="17" t="e">
        <f t="shared" si="657"/>
        <v>#N/A</v>
      </c>
      <c r="AY498" s="17" t="e">
        <f t="shared" si="658"/>
        <v>#N/A</v>
      </c>
      <c r="AZ498" s="17" t="e">
        <f t="shared" si="659"/>
        <v>#N/A</v>
      </c>
      <c r="BA498" s="17" t="e">
        <f t="shared" si="660"/>
        <v>#N/A</v>
      </c>
      <c r="BB498" s="17" t="e">
        <f t="shared" si="661"/>
        <v>#N/A</v>
      </c>
      <c r="BC498" s="17" t="e">
        <f t="shared" si="662"/>
        <v>#N/A</v>
      </c>
      <c r="BD498" s="17" t="e">
        <f t="shared" si="663"/>
        <v>#N/A</v>
      </c>
      <c r="BE498" s="17" t="e">
        <f t="shared" si="664"/>
        <v>#N/A</v>
      </c>
      <c r="BF498" s="17" t="e">
        <f t="shared" si="665"/>
        <v>#N/A</v>
      </c>
      <c r="BG498" s="17" t="e">
        <f t="shared" si="666"/>
        <v>#N/A</v>
      </c>
      <c r="BH498" s="17" t="e">
        <f t="shared" si="667"/>
        <v>#N/A</v>
      </c>
      <c r="BI498" s="17" t="e">
        <f t="shared" si="668"/>
        <v>#N/A</v>
      </c>
      <c r="BJ498" s="18" t="e">
        <f t="shared" si="669"/>
        <v>#N/A</v>
      </c>
      <c r="BK498" s="18" t="e">
        <f t="shared" si="670"/>
        <v>#N/A</v>
      </c>
      <c r="BL498" s="18" t="e">
        <f t="shared" si="671"/>
        <v>#N/A</v>
      </c>
      <c r="BM498" s="18" t="e">
        <f t="shared" si="672"/>
        <v>#N/A</v>
      </c>
      <c r="BN498" s="18" t="e">
        <f t="shared" si="673"/>
        <v>#N/A</v>
      </c>
    </row>
    <row r="499" spans="1:66" x14ac:dyDescent="0.25">
      <c r="A499" t="s">
        <v>10</v>
      </c>
      <c r="B499" t="s">
        <v>11</v>
      </c>
      <c r="C499" t="s">
        <v>447</v>
      </c>
      <c r="D499" t="s">
        <v>546</v>
      </c>
      <c r="E499">
        <f>VLOOKUP(A499,home!$A$2:$E$405,3,FALSE)</f>
        <v>1.5653594771241801</v>
      </c>
      <c r="F499">
        <f>VLOOKUP(B499,home!$B$2:$E$405,3,FALSE)</f>
        <v>0.68</v>
      </c>
      <c r="G499">
        <f>VLOOKUP(C499,away!$B$2:$E$405,4,FALSE)</f>
        <v>1.43</v>
      </c>
      <c r="H499">
        <f>VLOOKUP(A499,away!$A$2:$E$405,3,FALSE)</f>
        <v>1.3758169934640501</v>
      </c>
      <c r="I499">
        <f>VLOOKUP(C499,away!$B$2:$E$405,3,FALSE)</f>
        <v>0.53</v>
      </c>
      <c r="J499">
        <f>VLOOKUP(B499,home!$B$2:$E$405,4,FALSE)</f>
        <v>1.24</v>
      </c>
      <c r="K499" s="3">
        <f t="shared" ref="K499:K562" si="674">E499*F499*G499</f>
        <v>1.5221555555555528</v>
      </c>
      <c r="L499" s="3">
        <f t="shared" ref="L499:L562" si="675">H499*I499*J499</f>
        <v>0.90418692810457379</v>
      </c>
      <c r="M499" s="5">
        <f t="shared" ref="M499:M562" si="676">_xlfn.POISSON.DIST(0,K499,FALSE) * _xlfn.POISSON.DIST(0,L499,FALSE)</f>
        <v>8.8359418307720219E-2</v>
      </c>
      <c r="N499" s="5">
        <f t="shared" ref="N499:N562" si="677">_xlfn.POISSON.DIST(1,K499,FALSE) * _xlfn.POISSON.DIST(0,L499,FALSE)</f>
        <v>0.13449677946275337</v>
      </c>
      <c r="O499" s="5">
        <f t="shared" ref="O499:O562" si="678">_xlfn.POISSON.DIST(0,K499,FALSE) * _xlfn.POISSON.DIST(1,L499,FALSE)</f>
        <v>7.9893431008764559E-2</v>
      </c>
      <c r="P499" s="5">
        <f t="shared" ref="P499:P562" si="679">_xlfn.POISSON.DIST(1,K499,FALSE) * _xlfn.POISSON.DIST(1,L499,FALSE)</f>
        <v>0.12161022986238527</v>
      </c>
      <c r="Q499" s="5">
        <f t="shared" ref="Q499:Q562" si="680">_xlfn.POISSON.DIST(2,K499,FALSE) * _xlfn.POISSON.DIST(0,L499,FALSE)</f>
        <v>0.10236251003178003</v>
      </c>
      <c r="R499" s="5">
        <f t="shared" ref="R499:R562" si="681">_xlfn.POISSON.DIST(0,K499,FALSE) * _xlfn.POISSON.DIST(2,L499,FALSE)</f>
        <v>3.611929797977477E-2</v>
      </c>
      <c r="S499" s="5">
        <f t="shared" ref="S499:S562" si="682">_xlfn.POISSON.DIST(2,K499,FALSE) * _xlfn.POISSON.DIST(2,L499,FALSE)</f>
        <v>4.1843439812148546E-2</v>
      </c>
      <c r="T499" s="5">
        <f t="shared" ref="T499:T562" si="683">_xlfn.POISSON.DIST(2,K499,FALSE) * _xlfn.POISSON.DIST(1,L499,FALSE)</f>
        <v>9.2554843498708794E-2</v>
      </c>
      <c r="U499" s="5">
        <f t="shared" ref="U499:U562" si="684">_xlfn.POISSON.DIST(1,K499,FALSE) * _xlfn.POISSON.DIST(2,L499,FALSE)</f>
        <v>5.497919008268063E-2</v>
      </c>
      <c r="V499" s="5">
        <f t="shared" ref="V499:V562" si="685">_xlfn.POISSON.DIST(3,K499,FALSE) * _xlfn.POISSON.DIST(3,L499,FALSE)</f>
        <v>6.3988529667252632E-3</v>
      </c>
      <c r="W499" s="5">
        <f t="shared" ref="W499:W562" si="686">_xlfn.POISSON.DIST(3,K499,FALSE) * _xlfn.POISSON.DIST(0,L499,FALSE)</f>
        <v>5.1937221108494976E-2</v>
      </c>
      <c r="X499" s="5">
        <f t="shared" ref="X499:X562" si="687">_xlfn.POISSON.DIST(3,K499,FALSE) * _xlfn.POISSON.DIST(1,L499,FALSE)</f>
        <v>4.6960956408378086E-2</v>
      </c>
      <c r="Y499" s="5">
        <f t="shared" ref="Y499:Y562" si="688">_xlfn.POISSON.DIST(3,K499,FALSE) * _xlfn.POISSON.DIST(2,L499,FALSE)</f>
        <v>2.1230741457872095E-2</v>
      </c>
      <c r="Z499" s="5">
        <f t="shared" ref="Z499:Z562" si="689">_xlfn.POISSON.DIST(0,K499,FALSE) * _xlfn.POISSON.DIST(3,L499,FALSE)</f>
        <v>1.0886199028542097E-2</v>
      </c>
      <c r="AA499" s="5">
        <f t="shared" ref="AA499:AA562" si="690">_xlfn.POISSON.DIST(1,K499,FALSE) * _xlfn.POISSON.DIST(3,L499,FALSE)</f>
        <v>1.6570488330178816E-2</v>
      </c>
      <c r="AB499" s="5">
        <f t="shared" ref="AB499:AB562" si="691">_xlfn.POISSON.DIST(2,K499,FALSE) * _xlfn.POISSON.DIST(3,L499,FALSE)</f>
        <v>1.2611430435025075E-2</v>
      </c>
      <c r="AC499" s="5">
        <f t="shared" ref="AC499:AC562" si="692">_xlfn.POISSON.DIST(4,K499,FALSE) * _xlfn.POISSON.DIST(4,L499,FALSE)</f>
        <v>5.5042659503839423E-4</v>
      </c>
      <c r="AD499" s="5">
        <f t="shared" ref="AD499:AD562" si="693">_xlfn.POISSON.DIST(4,K499,FALSE) * _xlfn.POISSON.DIST(0,L499,FALSE)</f>
        <v>1.9764132412603195E-2</v>
      </c>
      <c r="AE499" s="5">
        <f t="shared" ref="AE499:AE562" si="694">_xlfn.POISSON.DIST(4,K499,FALSE) * _xlfn.POISSON.DIST(1,L499,FALSE)</f>
        <v>1.7870470172803719E-2</v>
      </c>
      <c r="AF499" s="5">
        <f t="shared" ref="AF499:AF562" si="695">_xlfn.POISSON.DIST(4,K499,FALSE) * _xlfn.POISSON.DIST(2,L499,FALSE)</f>
        <v>8.0791227646659046E-3</v>
      </c>
      <c r="AG499" s="5">
        <f t="shared" ref="AG499:AG562" si="696">_xlfn.POISSON.DIST(4,K499,FALSE) * _xlfn.POISSON.DIST(3,L499,FALSE)</f>
        <v>2.4350123981209987E-3</v>
      </c>
      <c r="AH499" s="5">
        <f t="shared" ref="AH499:AH562" si="697">_xlfn.POISSON.DIST(0,K499,FALSE) * _xlfn.POISSON.DIST(4,L499,FALSE)</f>
        <v>2.4607897145881184E-3</v>
      </c>
      <c r="AI499" s="5">
        <f t="shared" ref="AI499:AI562" si="698">_xlfn.POISSON.DIST(1,K499,FALSE) * _xlfn.POISSON.DIST(4,L499,FALSE)</f>
        <v>3.7457047351142675E-3</v>
      </c>
      <c r="AJ499" s="5">
        <f t="shared" ref="AJ499:AJ562" si="699">_xlfn.POISSON.DIST(2,K499,FALSE) * _xlfn.POISSON.DIST(4,L499,FALSE)</f>
        <v>2.850772636012462E-3</v>
      </c>
      <c r="AK499" s="5">
        <f t="shared" ref="AK499:AK562" si="700">_xlfn.POISSON.DIST(3,K499,FALSE) * _xlfn.POISSON.DIST(4,L499,FALSE)</f>
        <v>1.4464398018440385E-3</v>
      </c>
      <c r="AL499" s="5">
        <f t="shared" ref="AL499:AL562" si="701">_xlfn.POISSON.DIST(5,K499,FALSE) * _xlfn.POISSON.DIST(5,L499,FALSE)</f>
        <v>3.0302374563794842E-5</v>
      </c>
      <c r="AM499" s="5">
        <f t="shared" ref="AM499:AM562" si="702">_xlfn.POISSON.DIST(5,K499,FALSE) * _xlfn.POISSON.DIST(0,L499,FALSE)</f>
        <v>6.0168167905159083E-3</v>
      </c>
      <c r="AN499" s="5">
        <f t="shared" ref="AN499:AN562" si="703">_xlfn.POISSON.DIST(5,K499,FALSE) * _xlfn.POISSON.DIST(1,L499,FALSE)</f>
        <v>5.4403270907845986E-3</v>
      </c>
      <c r="AO499" s="5">
        <f t="shared" ref="AO499:AO562" si="704">_xlfn.POISSON.DIST(5,K499,FALSE) * _xlfn.POISSON.DIST(2,L499,FALSE)</f>
        <v>2.4595363200503101E-3</v>
      </c>
      <c r="AP499" s="5">
        <f t="shared" ref="AP499:AP562" si="705">_xlfn.POISSON.DIST(5,K499,FALSE) * _xlfn.POISSON.DIST(3,L499,FALSE)</f>
        <v>7.4129352992930591E-4</v>
      </c>
      <c r="AQ499" s="5">
        <f t="shared" ref="AQ499:AQ562" si="706">_xlfn.POISSON.DIST(5,K499,FALSE) * _xlfn.POISSON.DIST(4,L499,FALSE)</f>
        <v>1.6756697991264375E-4</v>
      </c>
      <c r="AR499" s="5">
        <f t="shared" ref="AR499:AR562" si="707">_xlfn.POISSON.DIST(0,K499,FALSE) * _xlfn.POISSON.DIST(5,L499,FALSE)</f>
        <v>4.4500277854895242E-4</v>
      </c>
      <c r="AS499" s="5">
        <f t="shared" ref="AS499:AS562" si="708">_xlfn.POISSON.DIST(1,K499,FALSE) * _xlfn.POISSON.DIST(5,L499,FALSE)</f>
        <v>6.7736345160594529E-4</v>
      </c>
      <c r="AT499" s="5">
        <f t="shared" ref="AT499:AT562" si="709">_xlfn.POISSON.DIST(2,K499,FALSE) * _xlfn.POISSON.DIST(5,L499,FALSE)</f>
        <v>5.1552627049613741E-4</v>
      </c>
      <c r="AU499" s="5">
        <f t="shared" ref="AU499:AU562" si="710">_xlfn.POISSON.DIST(3,K499,FALSE) * _xlfn.POISSON.DIST(5,L499,FALSE)</f>
        <v>2.6157039222351E-4</v>
      </c>
      <c r="AV499" s="5">
        <f t="shared" ref="AV499:AV562" si="711">_xlfn.POISSON.DIST(4,K499,FALSE) * _xlfn.POISSON.DIST(5,L499,FALSE)</f>
        <v>9.9537706422965215E-5</v>
      </c>
      <c r="AW499" s="5">
        <f t="shared" ref="AW499:AW562" si="712">_xlfn.POISSON.DIST(6,K499,FALSE) * _xlfn.POISSON.DIST(6,L499,FALSE)</f>
        <v>1.158487687955704E-6</v>
      </c>
      <c r="AX499" s="5">
        <f t="shared" ref="AX499:AX562" si="713">_xlfn.POISSON.DIST(6,K499,FALSE) * _xlfn.POISSON.DIST(0,L499,FALSE)</f>
        <v>1.5264218507406177E-3</v>
      </c>
      <c r="AY499" s="5">
        <f t="shared" ref="AY499:AY562" si="714">_xlfn.POISSON.DIST(6,K499,FALSE) * _xlfn.POISSON.DIST(1,L499,FALSE)</f>
        <v>1.3801706842128572E-3</v>
      </c>
      <c r="AZ499" s="5">
        <f t="shared" ref="AZ499:AZ562" si="715">_xlfn.POISSON.DIST(6,K499,FALSE) * _xlfn.POISSON.DIST(2,L499,FALSE)</f>
        <v>6.2396614560920568E-4</v>
      </c>
      <c r="BA499" s="5">
        <f t="shared" ref="BA499:BA562" si="716">_xlfn.POISSON.DIST(6,K499,FALSE) * _xlfn.POISSON.DIST(3,L499,FALSE)</f>
        <v>1.8806067747987964E-4</v>
      </c>
      <c r="BB499" s="5">
        <f t="shared" ref="BB499:BB562" si="717">_xlfn.POISSON.DIST(6,K499,FALSE) * _xlfn.POISSON.DIST(4,L499,FALSE)</f>
        <v>4.2510501566949335E-5</v>
      </c>
      <c r="BC499" s="5">
        <f t="shared" ref="BC499:BC562" si="718">_xlfn.POISSON.DIST(6,K499,FALSE) * _xlfn.POISSON.DIST(5,L499,FALSE)</f>
        <v>7.6874879648009201E-6</v>
      </c>
      <c r="BD499" s="5">
        <f t="shared" ref="BD499:BD562" si="719">_xlfn.POISSON.DIST(0,K499,FALSE) * _xlfn.POISSON.DIST(6,L499,FALSE)</f>
        <v>6.7060949222362846E-5</v>
      </c>
      <c r="BE499" s="5">
        <f t="shared" ref="BE499:BE562" si="720">_xlfn.POISSON.DIST(1,K499,FALSE) * _xlfn.POISSON.DIST(6,L499,FALSE)</f>
        <v>1.0207719641964846E-4</v>
      </c>
      <c r="BF499" s="5">
        <f t="shared" ref="BF499:BF562" si="721">_xlfn.POISSON.DIST(2,K499,FALSE) * _xlfn.POISSON.DIST(6,L499,FALSE)</f>
        <v>7.7688685812851664E-5</v>
      </c>
      <c r="BG499" s="5">
        <f t="shared" ref="BG499:BG562" si="722">_xlfn.POISSON.DIST(3,K499,FALSE) * _xlfn.POISSON.DIST(6,L499,FALSE)</f>
        <v>3.9418088237947318E-5</v>
      </c>
      <c r="BH499" s="5">
        <f t="shared" ref="BH499:BH562" si="723">_xlfn.POISSON.DIST(4,K499,FALSE) * _xlfn.POISSON.DIST(6,L499,FALSE)</f>
        <v>1.5000115500192634E-5</v>
      </c>
      <c r="BI499" s="5">
        <f t="shared" ref="BI499:BI562" si="724">_xlfn.POISSON.DIST(5,K499,FALSE) * _xlfn.POISSON.DIST(6,L499,FALSE)</f>
        <v>4.5665018285186371E-6</v>
      </c>
      <c r="BJ499" s="8">
        <f t="shared" ref="BJ499:BJ562" si="725">SUM(N499,Q499,T499,W499,X499,Y499,AD499,AE499,AF499,AG499,AM499,AN499,AO499,AP499,AQ499,AX499,AY499,AZ499,BA499,BB499,BC499)</f>
        <v>0.51628614777494808</v>
      </c>
      <c r="BK499" s="8">
        <f t="shared" ref="BK499:BK562" si="726">SUM(M499,P499,S499,V499,AC499,AL499,AY499)</f>
        <v>0.26017284060279439</v>
      </c>
      <c r="BL499" s="8">
        <f t="shared" ref="BL499:BL562" si="727">SUM(O499,R499,U499,AA499,AB499,AH499,AI499,AJ499,AK499,AR499,AS499,AT499,AU499,AV499,BD499,BE499,BF499,BG499,BH499,BI499)</f>
        <v>0.21298235686030176</v>
      </c>
      <c r="BM499" s="8">
        <f t="shared" ref="BM499:BM562" si="728">SUM(S499:BI499)</f>
        <v>0.43610686541688348</v>
      </c>
      <c r="BN499" s="8">
        <f t="shared" ref="BN499:BN562" si="729">SUM(M499:R499)</f>
        <v>0.56284166665317825</v>
      </c>
    </row>
    <row r="500" spans="1:66" x14ac:dyDescent="0.25">
      <c r="A500" t="s">
        <v>13</v>
      </c>
      <c r="B500" t="s">
        <v>54</v>
      </c>
      <c r="C500" t="s">
        <v>46</v>
      </c>
      <c r="D500" t="s">
        <v>546</v>
      </c>
      <c r="E500">
        <f>VLOOKUP(A500,home!$A$2:$E$405,3,FALSE)</f>
        <v>1.76143790849673</v>
      </c>
      <c r="F500">
        <f>VLOOKUP(B500,home!$B$2:$E$405,3,FALSE)</f>
        <v>1.1000000000000001</v>
      </c>
      <c r="G500">
        <f>VLOOKUP(C500,away!$B$2:$E$405,4,FALSE)</f>
        <v>1.27</v>
      </c>
      <c r="H500">
        <f>VLOOKUP(A500,away!$A$2:$E$405,3,FALSE)</f>
        <v>1.3562091503267999</v>
      </c>
      <c r="I500">
        <f>VLOOKUP(C500,away!$B$2:$E$405,3,FALSE)</f>
        <v>0.43</v>
      </c>
      <c r="J500">
        <f>VLOOKUP(B500,home!$B$2:$E$405,4,FALSE)</f>
        <v>1.17</v>
      </c>
      <c r="K500" s="3">
        <f t="shared" si="674"/>
        <v>2.4607287581699322</v>
      </c>
      <c r="L500" s="3">
        <f t="shared" si="675"/>
        <v>0.68230882352941291</v>
      </c>
      <c r="M500" s="5">
        <f t="shared" si="676"/>
        <v>4.3151522348211138E-2</v>
      </c>
      <c r="N500" s="5">
        <f t="shared" si="677"/>
        <v>0.10618419200105567</v>
      </c>
      <c r="O500" s="5">
        <f t="shared" si="678"/>
        <v>2.9442664446911116E-2</v>
      </c>
      <c r="P500" s="5">
        <f t="shared" si="679"/>
        <v>7.2450411121661604E-2</v>
      </c>
      <c r="Q500" s="5">
        <f t="shared" si="680"/>
        <v>0.13064524746001774</v>
      </c>
      <c r="R500" s="5">
        <f t="shared" si="681"/>
        <v>1.0044494870171596E-2</v>
      </c>
      <c r="S500" s="5">
        <f t="shared" si="682"/>
        <v>3.0410642464363653E-2</v>
      </c>
      <c r="T500" s="5">
        <f t="shared" si="683"/>
        <v>8.9140405094153732E-2</v>
      </c>
      <c r="U500" s="5">
        <f t="shared" si="684"/>
        <v>2.4716777388321606E-2</v>
      </c>
      <c r="V500" s="5">
        <f t="shared" si="685"/>
        <v>5.6731963944729336E-3</v>
      </c>
      <c r="W500" s="5">
        <f t="shared" si="686"/>
        <v>0.10716083918103096</v>
      </c>
      <c r="X500" s="5">
        <f t="shared" si="687"/>
        <v>7.311678611003386E-2</v>
      </c>
      <c r="Y500" s="5">
        <f t="shared" si="688"/>
        <v>2.4944114155494457E-2</v>
      </c>
      <c r="Z500" s="5">
        <f t="shared" si="689"/>
        <v>2.2844824926046684E-3</v>
      </c>
      <c r="AA500" s="5">
        <f t="shared" si="690"/>
        <v>5.6214917670880373E-3</v>
      </c>
      <c r="AB500" s="5">
        <f t="shared" si="691"/>
        <v>6.9164832275445242E-3</v>
      </c>
      <c r="AC500" s="5">
        <f t="shared" si="692"/>
        <v>5.9532287157322539E-4</v>
      </c>
      <c r="AD500" s="5">
        <f t="shared" si="693"/>
        <v>6.5923439680596538E-2</v>
      </c>
      <c r="AE500" s="5">
        <f t="shared" si="694"/>
        <v>4.4980144571480044E-2</v>
      </c>
      <c r="AF500" s="5">
        <f t="shared" si="695"/>
        <v>1.5345174762374725E-2</v>
      </c>
      <c r="AG500" s="5">
        <f t="shared" si="696"/>
        <v>3.4900493796563795E-3</v>
      </c>
      <c r="AH500" s="5">
        <f t="shared" si="697"/>
        <v>3.8968064047565797E-4</v>
      </c>
      <c r="AI500" s="5">
        <f t="shared" si="698"/>
        <v>9.5889835852052969E-4</v>
      </c>
      <c r="AJ500" s="5">
        <f t="shared" si="699"/>
        <v>1.1797943834867051E-3</v>
      </c>
      <c r="AK500" s="5">
        <f t="shared" si="700"/>
        <v>9.6771798939103339E-4</v>
      </c>
      <c r="AL500" s="5">
        <f t="shared" si="701"/>
        <v>3.9981335024576578E-5</v>
      </c>
      <c r="AM500" s="5">
        <f t="shared" si="702"/>
        <v>3.244394077190494E-2</v>
      </c>
      <c r="AN500" s="5">
        <f t="shared" si="703"/>
        <v>2.2136787058736417E-2</v>
      </c>
      <c r="AO500" s="5">
        <f t="shared" si="704"/>
        <v>7.5520625673837867E-3</v>
      </c>
      <c r="AP500" s="5">
        <f t="shared" si="705"/>
        <v>1.7176129751907167E-3</v>
      </c>
      <c r="AQ500" s="5">
        <f t="shared" si="706"/>
        <v>2.929856220953081E-4</v>
      </c>
      <c r="AR500" s="5">
        <f t="shared" si="707"/>
        <v>5.3176507871026877E-5</v>
      </c>
      <c r="AS500" s="5">
        <f t="shared" si="708"/>
        <v>1.3085296217728559E-4</v>
      </c>
      <c r="AT500" s="5">
        <f t="shared" si="709"/>
        <v>1.609968235606846E-4</v>
      </c>
      <c r="AU500" s="5">
        <f t="shared" si="710"/>
        <v>1.3205650456992902E-4</v>
      </c>
      <c r="AV500" s="5">
        <f t="shared" si="711"/>
        <v>8.1238809624655848E-5</v>
      </c>
      <c r="AW500" s="5">
        <f t="shared" si="712"/>
        <v>1.8646594360300073E-6</v>
      </c>
      <c r="AX500" s="5">
        <f t="shared" si="713"/>
        <v>1.3305956347631409E-2</v>
      </c>
      <c r="AY500" s="5">
        <f t="shared" si="714"/>
        <v>9.0787714214861127E-3</v>
      </c>
      <c r="AZ500" s="5">
        <f t="shared" si="715"/>
        <v>3.0972629238433217E-3</v>
      </c>
      <c r="BA500" s="5">
        <f t="shared" si="716"/>
        <v>7.044299405762689E-4</v>
      </c>
      <c r="BB500" s="5">
        <f t="shared" si="717"/>
        <v>1.2015969100337205E-4</v>
      </c>
      <c r="BC500" s="5">
        <f t="shared" si="718"/>
        <v>1.6397203480833717E-5</v>
      </c>
      <c r="BD500" s="5">
        <f t="shared" si="719"/>
        <v>6.0471334208138163E-6</v>
      </c>
      <c r="BE500" s="5">
        <f t="shared" si="720"/>
        <v>1.4880355113087077E-5</v>
      </c>
      <c r="BF500" s="5">
        <f t="shared" si="721"/>
        <v>1.8308258879277188E-5</v>
      </c>
      <c r="BG500" s="5">
        <f t="shared" si="722"/>
        <v>1.5017219712085795E-5</v>
      </c>
      <c r="BH500" s="5">
        <f t="shared" si="723"/>
        <v>9.2383261033214757E-6</v>
      </c>
      <c r="BI500" s="5">
        <f t="shared" si="724"/>
        <v>4.5466029439590243E-6</v>
      </c>
      <c r="BJ500" s="8">
        <f t="shared" si="725"/>
        <v>0.75139675891922664</v>
      </c>
      <c r="BK500" s="8">
        <f t="shared" si="726"/>
        <v>0.16139984795679324</v>
      </c>
      <c r="BL500" s="8">
        <f t="shared" si="727"/>
        <v>8.0864362575886931E-2</v>
      </c>
      <c r="BM500" s="8">
        <f t="shared" si="728"/>
        <v>0.59495001293443239</v>
      </c>
      <c r="BN500" s="8">
        <f t="shared" si="729"/>
        <v>0.39191853224802892</v>
      </c>
    </row>
    <row r="501" spans="1:66" x14ac:dyDescent="0.25">
      <c r="A501" t="s">
        <v>16</v>
      </c>
      <c r="B501" t="s">
        <v>287</v>
      </c>
      <c r="C501" t="s">
        <v>232</v>
      </c>
      <c r="D501" t="s">
        <v>546</v>
      </c>
      <c r="E501">
        <f>VLOOKUP(A501,home!$A$2:$E$405,3,FALSE)</f>
        <v>1.5457516339869299</v>
      </c>
      <c r="F501">
        <f>VLOOKUP(B501,home!$B$2:$E$405,3,FALSE)</f>
        <v>1.37</v>
      </c>
      <c r="G501">
        <f>VLOOKUP(C501,away!$B$2:$E$405,4,FALSE)</f>
        <v>0.88</v>
      </c>
      <c r="H501">
        <f>VLOOKUP(A501,away!$A$2:$E$405,3,FALSE)</f>
        <v>1.36928104575163</v>
      </c>
      <c r="I501">
        <f>VLOOKUP(C501,away!$B$2:$E$405,3,FALSE)</f>
        <v>1.1000000000000001</v>
      </c>
      <c r="J501">
        <f>VLOOKUP(B501,home!$B$2:$E$405,4,FALSE)</f>
        <v>0.73</v>
      </c>
      <c r="K501" s="3">
        <f t="shared" si="674"/>
        <v>1.8635581699346428</v>
      </c>
      <c r="L501" s="3">
        <f t="shared" si="675"/>
        <v>1.0995326797385589</v>
      </c>
      <c r="M501" s="5">
        <f t="shared" si="676"/>
        <v>5.1658999956866125E-2</v>
      </c>
      <c r="N501" s="5">
        <f t="shared" si="677"/>
        <v>9.6269551420271229E-2</v>
      </c>
      <c r="O501" s="5">
        <f t="shared" si="678"/>
        <v>5.6800758655187113E-2</v>
      </c>
      <c r="P501" s="5">
        <f t="shared" si="679"/>
        <v>0.10585151785035982</v>
      </c>
      <c r="Q501" s="5">
        <f t="shared" si="680"/>
        <v>8.9701954532594844E-2</v>
      </c>
      <c r="R501" s="5">
        <f t="shared" si="681"/>
        <v>3.122714518766051E-2</v>
      </c>
      <c r="S501" s="5">
        <f t="shared" si="682"/>
        <v>5.4223580792216931E-2</v>
      </c>
      <c r="T501" s="5">
        <f t="shared" si="683"/>
        <v>9.8630230445010389E-2</v>
      </c>
      <c r="U501" s="5">
        <f t="shared" si="684"/>
        <v>5.819360153820001E-2</v>
      </c>
      <c r="V501" s="5">
        <f t="shared" si="685"/>
        <v>1.2345161615229422E-2</v>
      </c>
      <c r="W501" s="5">
        <f t="shared" si="686"/>
        <v>5.572160340944099E-2</v>
      </c>
      <c r="X501" s="5">
        <f t="shared" si="687"/>
        <v>6.126772391611187E-2</v>
      </c>
      <c r="Y501" s="5">
        <f t="shared" si="688"/>
        <v>3.3682932329482336E-2</v>
      </c>
      <c r="Z501" s="5">
        <f t="shared" si="689"/>
        <v>1.1445088876257805E-2</v>
      </c>
      <c r="AA501" s="5">
        <f t="shared" si="690"/>
        <v>2.1328588880978331E-2</v>
      </c>
      <c r="AB501" s="5">
        <f t="shared" si="691"/>
        <v>1.9873533031162183E-2</v>
      </c>
      <c r="AC501" s="5">
        <f t="shared" si="692"/>
        <v>1.5809855206391182E-3</v>
      </c>
      <c r="AD501" s="5">
        <f t="shared" si="693"/>
        <v>2.5960112318880471E-2</v>
      </c>
      <c r="AE501" s="5">
        <f t="shared" si="694"/>
        <v>2.8543991864292621E-2</v>
      </c>
      <c r="AF501" s="5">
        <f t="shared" si="695"/>
        <v>1.5692525932490643E-2</v>
      </c>
      <c r="AG501" s="5">
        <f t="shared" si="696"/>
        <v>5.7514816968060895E-3</v>
      </c>
      <c r="AH501" s="5">
        <f t="shared" si="697"/>
        <v>3.1460623104894287E-3</v>
      </c>
      <c r="AI501" s="5">
        <f t="shared" si="698"/>
        <v>5.8628701218360335E-3</v>
      </c>
      <c r="AJ501" s="5">
        <f t="shared" si="699"/>
        <v>5.462899757406629E-3</v>
      </c>
      <c r="AK501" s="5">
        <f t="shared" si="700"/>
        <v>3.3934771581497001E-3</v>
      </c>
      <c r="AL501" s="5">
        <f t="shared" si="701"/>
        <v>1.2958029942416576E-4</v>
      </c>
      <c r="AM501" s="5">
        <f t="shared" si="702"/>
        <v>9.6756358808541276E-3</v>
      </c>
      <c r="AN501" s="5">
        <f t="shared" si="703"/>
        <v>1.0638677848250093E-2</v>
      </c>
      <c r="AO501" s="5">
        <f t="shared" si="704"/>
        <v>5.8487869816808338E-3</v>
      </c>
      <c r="AP501" s="5">
        <f t="shared" si="705"/>
        <v>2.143644141062509E-3</v>
      </c>
      <c r="AQ501" s="5">
        <f t="shared" si="706"/>
        <v>5.8925169670708043E-4</v>
      </c>
      <c r="AR501" s="5">
        <f t="shared" si="707"/>
        <v>6.9183966457538482E-4</v>
      </c>
      <c r="AS501" s="5">
        <f t="shared" si="708"/>
        <v>1.2892834592043013E-3</v>
      </c>
      <c r="AT501" s="5">
        <f t="shared" si="709"/>
        <v>1.2013273618808871E-3</v>
      </c>
      <c r="AU501" s="5">
        <f t="shared" si="710"/>
        <v>7.4624780666638594E-4</v>
      </c>
      <c r="AV501" s="5">
        <f t="shared" si="711"/>
        <v>3.4766904922723817E-4</v>
      </c>
      <c r="AW501" s="5">
        <f t="shared" si="712"/>
        <v>7.3754338756744346E-6</v>
      </c>
      <c r="AX501" s="5">
        <f t="shared" si="713"/>
        <v>3.0051850491797471E-3</v>
      </c>
      <c r="AY501" s="5">
        <f t="shared" si="714"/>
        <v>3.3042991702348606E-3</v>
      </c>
      <c r="AZ501" s="5">
        <f t="shared" si="715"/>
        <v>1.8165924606531162E-3</v>
      </c>
      <c r="BA501" s="5">
        <f t="shared" si="716"/>
        <v>6.6580092541826126E-4</v>
      </c>
      <c r="BB501" s="5">
        <f t="shared" si="717"/>
        <v>1.8301746892438831E-4</v>
      </c>
      <c r="BC501" s="5">
        <f t="shared" si="718"/>
        <v>4.0246737609080227E-5</v>
      </c>
      <c r="BD501" s="5">
        <f t="shared" si="719"/>
        <v>1.2678338672333307E-4</v>
      </c>
      <c r="BE501" s="5">
        <f t="shared" si="720"/>
        <v>2.3626821614025064E-4</v>
      </c>
      <c r="BF501" s="5">
        <f t="shared" si="721"/>
        <v>2.2014978224202414E-4</v>
      </c>
      <c r="BG501" s="5">
        <f t="shared" si="722"/>
        <v>1.3675397510215216E-4</v>
      </c>
      <c r="BH501" s="5">
        <f t="shared" si="723"/>
        <v>6.3712246893163658E-5</v>
      </c>
      <c r="BI501" s="5">
        <f t="shared" si="724"/>
        <v>2.3746295644529626E-5</v>
      </c>
      <c r="BJ501" s="8">
        <f t="shared" si="725"/>
        <v>0.54913324622595538</v>
      </c>
      <c r="BK501" s="8">
        <f t="shared" si="726"/>
        <v>0.22909412520497044</v>
      </c>
      <c r="BL501" s="8">
        <f t="shared" si="727"/>
        <v>0.21037271788536954</v>
      </c>
      <c r="BM501" s="8">
        <f t="shared" si="728"/>
        <v>0.56523832685325448</v>
      </c>
      <c r="BN501" s="8">
        <f t="shared" si="729"/>
        <v>0.4315099276029396</v>
      </c>
    </row>
    <row r="502" spans="1:66" x14ac:dyDescent="0.25">
      <c r="A502" t="s">
        <v>16</v>
      </c>
      <c r="B502" t="s">
        <v>494</v>
      </c>
      <c r="C502" t="s">
        <v>59</v>
      </c>
      <c r="D502" t="s">
        <v>546</v>
      </c>
      <c r="E502">
        <f>VLOOKUP(A502,home!$A$2:$E$405,3,FALSE)</f>
        <v>1.5457516339869299</v>
      </c>
      <c r="F502" t="e">
        <f>VLOOKUP(B502,home!$B$2:$E$405,3,FALSE)</f>
        <v>#N/A</v>
      </c>
      <c r="G502">
        <f>VLOOKUP(C502,away!$B$2:$E$405,4,FALSE)</f>
        <v>1.1399999999999999</v>
      </c>
      <c r="H502">
        <f>VLOOKUP(A502,away!$A$2:$E$405,3,FALSE)</f>
        <v>1.36928104575163</v>
      </c>
      <c r="I502">
        <f>VLOOKUP(C502,away!$B$2:$E$405,3,FALSE)</f>
        <v>0.72</v>
      </c>
      <c r="J502" t="e">
        <f>VLOOKUP(B502,home!$B$2:$E$405,4,FALSE)</f>
        <v>#N/A</v>
      </c>
      <c r="K502" s="3" t="e">
        <f t="shared" si="674"/>
        <v>#N/A</v>
      </c>
      <c r="L502" s="3" t="e">
        <f t="shared" si="675"/>
        <v>#N/A</v>
      </c>
      <c r="M502" s="5" t="e">
        <f t="shared" si="676"/>
        <v>#N/A</v>
      </c>
      <c r="N502" s="5" t="e">
        <f t="shared" si="677"/>
        <v>#N/A</v>
      </c>
      <c r="O502" s="5" t="e">
        <f t="shared" si="678"/>
        <v>#N/A</v>
      </c>
      <c r="P502" s="5" t="e">
        <f t="shared" si="679"/>
        <v>#N/A</v>
      </c>
      <c r="Q502" s="5" t="e">
        <f t="shared" si="680"/>
        <v>#N/A</v>
      </c>
      <c r="R502" s="5" t="e">
        <f t="shared" si="681"/>
        <v>#N/A</v>
      </c>
      <c r="S502" s="5" t="e">
        <f t="shared" si="682"/>
        <v>#N/A</v>
      </c>
      <c r="T502" s="5" t="e">
        <f t="shared" si="683"/>
        <v>#N/A</v>
      </c>
      <c r="U502" s="5" t="e">
        <f t="shared" si="684"/>
        <v>#N/A</v>
      </c>
      <c r="V502" s="5" t="e">
        <f t="shared" si="685"/>
        <v>#N/A</v>
      </c>
      <c r="W502" s="5" t="e">
        <f t="shared" si="686"/>
        <v>#N/A</v>
      </c>
      <c r="X502" s="5" t="e">
        <f t="shared" si="687"/>
        <v>#N/A</v>
      </c>
      <c r="Y502" s="5" t="e">
        <f t="shared" si="688"/>
        <v>#N/A</v>
      </c>
      <c r="Z502" s="5" t="e">
        <f t="shared" si="689"/>
        <v>#N/A</v>
      </c>
      <c r="AA502" s="5" t="e">
        <f t="shared" si="690"/>
        <v>#N/A</v>
      </c>
      <c r="AB502" s="5" t="e">
        <f t="shared" si="691"/>
        <v>#N/A</v>
      </c>
      <c r="AC502" s="5" t="e">
        <f t="shared" si="692"/>
        <v>#N/A</v>
      </c>
      <c r="AD502" s="5" t="e">
        <f t="shared" si="693"/>
        <v>#N/A</v>
      </c>
      <c r="AE502" s="5" t="e">
        <f t="shared" si="694"/>
        <v>#N/A</v>
      </c>
      <c r="AF502" s="5" t="e">
        <f t="shared" si="695"/>
        <v>#N/A</v>
      </c>
      <c r="AG502" s="5" t="e">
        <f t="shared" si="696"/>
        <v>#N/A</v>
      </c>
      <c r="AH502" s="5" t="e">
        <f t="shared" si="697"/>
        <v>#N/A</v>
      </c>
      <c r="AI502" s="5" t="e">
        <f t="shared" si="698"/>
        <v>#N/A</v>
      </c>
      <c r="AJ502" s="5" t="e">
        <f t="shared" si="699"/>
        <v>#N/A</v>
      </c>
      <c r="AK502" s="5" t="e">
        <f t="shared" si="700"/>
        <v>#N/A</v>
      </c>
      <c r="AL502" s="5" t="e">
        <f t="shared" si="701"/>
        <v>#N/A</v>
      </c>
      <c r="AM502" s="5" t="e">
        <f t="shared" si="702"/>
        <v>#N/A</v>
      </c>
      <c r="AN502" s="5" t="e">
        <f t="shared" si="703"/>
        <v>#N/A</v>
      </c>
      <c r="AO502" s="5" t="e">
        <f t="shared" si="704"/>
        <v>#N/A</v>
      </c>
      <c r="AP502" s="5" t="e">
        <f t="shared" si="705"/>
        <v>#N/A</v>
      </c>
      <c r="AQ502" s="5" t="e">
        <f t="shared" si="706"/>
        <v>#N/A</v>
      </c>
      <c r="AR502" s="5" t="e">
        <f t="shared" si="707"/>
        <v>#N/A</v>
      </c>
      <c r="AS502" s="5" t="e">
        <f t="shared" si="708"/>
        <v>#N/A</v>
      </c>
      <c r="AT502" s="5" t="e">
        <f t="shared" si="709"/>
        <v>#N/A</v>
      </c>
      <c r="AU502" s="5" t="e">
        <f t="shared" si="710"/>
        <v>#N/A</v>
      </c>
      <c r="AV502" s="5" t="e">
        <f t="shared" si="711"/>
        <v>#N/A</v>
      </c>
      <c r="AW502" s="5" t="e">
        <f t="shared" si="712"/>
        <v>#N/A</v>
      </c>
      <c r="AX502" s="5" t="e">
        <f t="shared" si="713"/>
        <v>#N/A</v>
      </c>
      <c r="AY502" s="5" t="e">
        <f t="shared" si="714"/>
        <v>#N/A</v>
      </c>
      <c r="AZ502" s="5" t="e">
        <f t="shared" si="715"/>
        <v>#N/A</v>
      </c>
      <c r="BA502" s="5" t="e">
        <f t="shared" si="716"/>
        <v>#N/A</v>
      </c>
      <c r="BB502" s="5" t="e">
        <f t="shared" si="717"/>
        <v>#N/A</v>
      </c>
      <c r="BC502" s="5" t="e">
        <f t="shared" si="718"/>
        <v>#N/A</v>
      </c>
      <c r="BD502" s="5" t="e">
        <f t="shared" si="719"/>
        <v>#N/A</v>
      </c>
      <c r="BE502" s="5" t="e">
        <f t="shared" si="720"/>
        <v>#N/A</v>
      </c>
      <c r="BF502" s="5" t="e">
        <f t="shared" si="721"/>
        <v>#N/A</v>
      </c>
      <c r="BG502" s="5" t="e">
        <f t="shared" si="722"/>
        <v>#N/A</v>
      </c>
      <c r="BH502" s="5" t="e">
        <f t="shared" si="723"/>
        <v>#N/A</v>
      </c>
      <c r="BI502" s="5" t="e">
        <f t="shared" si="724"/>
        <v>#N/A</v>
      </c>
      <c r="BJ502" s="8" t="e">
        <f t="shared" si="725"/>
        <v>#N/A</v>
      </c>
      <c r="BK502" s="8" t="e">
        <f t="shared" si="726"/>
        <v>#N/A</v>
      </c>
      <c r="BL502" s="8" t="e">
        <f t="shared" si="727"/>
        <v>#N/A</v>
      </c>
      <c r="BM502" s="8" t="e">
        <f t="shared" si="728"/>
        <v>#N/A</v>
      </c>
      <c r="BN502" s="8" t="e">
        <f t="shared" si="729"/>
        <v>#N/A</v>
      </c>
    </row>
    <row r="503" spans="1:66" x14ac:dyDescent="0.25">
      <c r="A503" t="s">
        <v>72</v>
      </c>
      <c r="B503" t="s">
        <v>82</v>
      </c>
      <c r="C503" t="s">
        <v>86</v>
      </c>
      <c r="D503" t="s">
        <v>546</v>
      </c>
      <c r="E503">
        <f>VLOOKUP(A503,home!$A$2:$E$405,3,FALSE)</f>
        <v>1.4148550724637701</v>
      </c>
      <c r="F503">
        <f>VLOOKUP(B503,home!$B$2:$E$405,3,FALSE)</f>
        <v>0.42</v>
      </c>
      <c r="G503">
        <f>VLOOKUP(C503,away!$B$2:$E$405,4,FALSE)</f>
        <v>0.89</v>
      </c>
      <c r="H503">
        <f>VLOOKUP(A503,away!$A$2:$E$405,3,FALSE)</f>
        <v>1.0942028985507199</v>
      </c>
      <c r="I503">
        <f>VLOOKUP(C503,away!$B$2:$E$405,3,FALSE)</f>
        <v>0.65</v>
      </c>
      <c r="J503">
        <f>VLOOKUP(B503,home!$B$2:$E$405,4,FALSE)</f>
        <v>1.73</v>
      </c>
      <c r="K503" s="3">
        <f t="shared" si="674"/>
        <v>0.52887282608695718</v>
      </c>
      <c r="L503" s="3">
        <f t="shared" si="675"/>
        <v>1.2304311594202846</v>
      </c>
      <c r="M503" s="5">
        <f t="shared" si="676"/>
        <v>0.17216465122372368</v>
      </c>
      <c r="N503" s="5">
        <f t="shared" si="677"/>
        <v>9.1053205644966037E-2</v>
      </c>
      <c r="O503" s="5">
        <f t="shared" si="678"/>
        <v>0.21183675141639519</v>
      </c>
      <c r="P503" s="5">
        <f t="shared" si="679"/>
        <v>0.11203470139066915</v>
      </c>
      <c r="Q503" s="5">
        <f t="shared" si="680"/>
        <v>2.4077783096865032E-2</v>
      </c>
      <c r="R503" s="5">
        <f t="shared" si="681"/>
        <v>0.1303252698265509</v>
      </c>
      <c r="S503" s="5">
        <f t="shared" si="682"/>
        <v>1.8226410338126973E-2</v>
      </c>
      <c r="T503" s="5">
        <f t="shared" si="683"/>
        <v>2.9626054572145767E-2</v>
      </c>
      <c r="U503" s="5">
        <f t="shared" si="684"/>
        <v>6.8925493763713222E-2</v>
      </c>
      <c r="V503" s="5">
        <f t="shared" si="685"/>
        <v>1.3178537232570108E-3</v>
      </c>
      <c r="W503" s="5">
        <f t="shared" si="686"/>
        <v>4.2446950641159258E-3</v>
      </c>
      <c r="X503" s="5">
        <f t="shared" si="687"/>
        <v>5.2228050691257161E-3</v>
      </c>
      <c r="Y503" s="5">
        <f t="shared" si="688"/>
        <v>3.2131510483152481E-3</v>
      </c>
      <c r="Z503" s="5">
        <f t="shared" si="689"/>
        <v>5.3452090951481471E-2</v>
      </c>
      <c r="AA503" s="5">
        <f t="shared" si="690"/>
        <v>2.8269358401767076E-2</v>
      </c>
      <c r="AB503" s="5">
        <f t="shared" si="691"/>
        <v>7.4754477348038086E-3</v>
      </c>
      <c r="AC503" s="5">
        <f t="shared" si="692"/>
        <v>5.3598890405288323E-5</v>
      </c>
      <c r="AD503" s="5">
        <f t="shared" si="693"/>
        <v>5.6122596860908676E-4</v>
      </c>
      <c r="AE503" s="5">
        <f t="shared" si="694"/>
        <v>6.9054991925245079E-4</v>
      </c>
      <c r="AF503" s="5">
        <f t="shared" si="695"/>
        <v>4.2483706889168854E-4</v>
      </c>
      <c r="AG503" s="5">
        <f t="shared" si="696"/>
        <v>1.742442557470385E-4</v>
      </c>
      <c r="AH503" s="5">
        <f t="shared" si="697"/>
        <v>1.6442279560717473E-2</v>
      </c>
      <c r="AI503" s="5">
        <f t="shared" si="698"/>
        <v>8.6958748585884618E-3</v>
      </c>
      <c r="AJ503" s="5">
        <f t="shared" si="699"/>
        <v>2.2995059558800989E-3</v>
      </c>
      <c r="AK503" s="5">
        <f t="shared" si="700"/>
        <v>4.0538207116336592E-4</v>
      </c>
      <c r="AL503" s="5">
        <f t="shared" si="701"/>
        <v>1.3951611178590704E-6</v>
      </c>
      <c r="AM503" s="5">
        <f t="shared" si="702"/>
        <v>5.9363432818335555E-5</v>
      </c>
      <c r="AN503" s="5">
        <f t="shared" si="703"/>
        <v>7.3042617469832775E-5</v>
      </c>
      <c r="AO503" s="5">
        <f t="shared" si="704"/>
        <v>4.4936956250249345E-5</v>
      </c>
      <c r="AP503" s="5">
        <f t="shared" si="705"/>
        <v>1.8430610393270963E-5</v>
      </c>
      <c r="AQ503" s="5">
        <f t="shared" si="706"/>
        <v>5.6693993287539885E-6</v>
      </c>
      <c r="AR503" s="5">
        <f t="shared" si="707"/>
        <v>4.0462186206812085E-3</v>
      </c>
      <c r="AS503" s="5">
        <f t="shared" si="708"/>
        <v>2.1399350768853405E-3</v>
      </c>
      <c r="AT503" s="5">
        <f t="shared" si="709"/>
        <v>5.6587675587747995E-4</v>
      </c>
      <c r="AU503" s="5">
        <f t="shared" si="710"/>
        <v>9.9758946365947321E-5</v>
      </c>
      <c r="AV503" s="5">
        <f t="shared" si="711"/>
        <v>1.3189948973003935E-5</v>
      </c>
      <c r="AW503" s="5">
        <f t="shared" si="712"/>
        <v>2.5219149569291049E-8</v>
      </c>
      <c r="AX503" s="5">
        <f t="shared" si="713"/>
        <v>5.2326177468093869E-6</v>
      </c>
      <c r="AY503" s="5">
        <f t="shared" si="714"/>
        <v>6.4383759210098301E-6</v>
      </c>
      <c r="AZ503" s="5">
        <f t="shared" si="715"/>
        <v>3.9609891746358843E-6</v>
      </c>
      <c r="BA503" s="5">
        <f t="shared" si="716"/>
        <v>1.6245748341994755E-6</v>
      </c>
      <c r="BB503" s="5">
        <f t="shared" si="717"/>
        <v>4.9973187420226952E-7</v>
      </c>
      <c r="BC503" s="5">
        <f t="shared" si="718"/>
        <v>1.2297713387479406E-7</v>
      </c>
      <c r="BD503" s="5">
        <f t="shared" si="719"/>
        <v>8.2976557811878689E-4</v>
      </c>
      <c r="BE503" s="5">
        <f t="shared" si="720"/>
        <v>4.388404662893606E-4</v>
      </c>
      <c r="BF503" s="5">
        <f t="shared" si="721"/>
        <v>1.1604539880388608E-4</v>
      </c>
      <c r="BG503" s="5">
        <f t="shared" si="722"/>
        <v>2.0457752673266409E-5</v>
      </c>
      <c r="BH503" s="5">
        <f t="shared" si="723"/>
        <v>2.7048873679246018E-6</v>
      </c>
      <c r="BI503" s="5">
        <f t="shared" si="724"/>
        <v>2.8610828530423918E-7</v>
      </c>
      <c r="BJ503" s="8">
        <f t="shared" si="725"/>
        <v>0.15950787399097913</v>
      </c>
      <c r="BK503" s="8">
        <f t="shared" si="726"/>
        <v>0.30380504910322098</v>
      </c>
      <c r="BL503" s="8">
        <f t="shared" si="727"/>
        <v>0.48294844312990104</v>
      </c>
      <c r="BM503" s="8">
        <f t="shared" si="728"/>
        <v>0.25821468141964127</v>
      </c>
      <c r="BN503" s="8">
        <f t="shared" si="729"/>
        <v>0.74149236259916995</v>
      </c>
    </row>
    <row r="504" spans="1:66" x14ac:dyDescent="0.25">
      <c r="A504" t="s">
        <v>19</v>
      </c>
      <c r="B504" t="s">
        <v>253</v>
      </c>
      <c r="C504" t="s">
        <v>146</v>
      </c>
      <c r="D504" t="s">
        <v>546</v>
      </c>
      <c r="E504">
        <f>VLOOKUP(A504,home!$A$2:$E$405,3,FALSE)</f>
        <v>1.5815789473684201</v>
      </c>
      <c r="F504">
        <f>VLOOKUP(B504,home!$B$2:$E$405,3,FALSE)</f>
        <v>1.4</v>
      </c>
      <c r="G504">
        <f>VLOOKUP(C504,away!$B$2:$E$405,4,FALSE)</f>
        <v>1.1299999999999999</v>
      </c>
      <c r="H504">
        <f>VLOOKUP(A504,away!$A$2:$E$405,3,FALSE)</f>
        <v>1.22631578947368</v>
      </c>
      <c r="I504">
        <f>VLOOKUP(C504,away!$B$2:$E$405,3,FALSE)</f>
        <v>0.6</v>
      </c>
      <c r="J504">
        <f>VLOOKUP(B504,home!$B$2:$E$405,4,FALSE)</f>
        <v>1.07</v>
      </c>
      <c r="K504" s="3">
        <f t="shared" si="674"/>
        <v>2.5020578947368399</v>
      </c>
      <c r="L504" s="3">
        <f t="shared" si="675"/>
        <v>0.7872947368421026</v>
      </c>
      <c r="M504" s="5">
        <f t="shared" si="676"/>
        <v>3.7277974169843527E-2</v>
      </c>
      <c r="N504" s="5">
        <f t="shared" si="677"/>
        <v>9.3271649571452994E-2</v>
      </c>
      <c r="O504" s="5">
        <f t="shared" si="678"/>
        <v>2.9348752864053654E-2</v>
      </c>
      <c r="P504" s="5">
        <f t="shared" si="679"/>
        <v>7.3432278804185888E-2</v>
      </c>
      <c r="Q504" s="5">
        <f t="shared" si="680"/>
        <v>0.11668553358269099</v>
      </c>
      <c r="R504" s="5">
        <f t="shared" si="681"/>
        <v>1.1553059331374514E-2</v>
      </c>
      <c r="S504" s="5">
        <f t="shared" si="682"/>
        <v>3.6162772323729546E-2</v>
      </c>
      <c r="T504" s="5">
        <f t="shared" si="683"/>
        <v>9.1865906455265017E-2</v>
      </c>
      <c r="U504" s="5">
        <f t="shared" si="684"/>
        <v>2.8906423308428717E-2</v>
      </c>
      <c r="V504" s="5">
        <f t="shared" si="685"/>
        <v>7.9150545142272627E-3</v>
      </c>
      <c r="W504" s="5">
        <f t="shared" si="686"/>
        <v>9.7317986834050879E-2</v>
      </c>
      <c r="X504" s="5">
        <f t="shared" si="687"/>
        <v>7.6617938834517285E-2</v>
      </c>
      <c r="Y504" s="5">
        <f t="shared" si="688"/>
        <v>3.0160449996052802E-2</v>
      </c>
      <c r="Z504" s="5">
        <f t="shared" si="689"/>
        <v>3.0318876020052322E-3</v>
      </c>
      <c r="AA504" s="5">
        <f t="shared" si="690"/>
        <v>7.5859583105519377E-3</v>
      </c>
      <c r="AB504" s="5">
        <f t="shared" si="691"/>
        <v>9.4902534400305091E-3</v>
      </c>
      <c r="AC504" s="5">
        <f t="shared" si="692"/>
        <v>9.7447035210213354E-4</v>
      </c>
      <c r="AD504" s="5">
        <f t="shared" si="693"/>
        <v>6.0873809314508233E-2</v>
      </c>
      <c r="AE504" s="5">
        <f t="shared" si="694"/>
        <v>4.792562968484209E-2</v>
      </c>
      <c r="AF504" s="5">
        <f t="shared" si="695"/>
        <v>1.8865798005359907E-2</v>
      </c>
      <c r="AG504" s="5">
        <f t="shared" si="696"/>
        <v>4.9509811586486985E-3</v>
      </c>
      <c r="AH504" s="5">
        <f t="shared" si="697"/>
        <v>5.9674728793888553E-4</v>
      </c>
      <c r="AI504" s="5">
        <f t="shared" si="698"/>
        <v>1.4930962629502869E-3</v>
      </c>
      <c r="AJ504" s="5">
        <f t="shared" si="699"/>
        <v>1.8679066461584192E-3</v>
      </c>
      <c r="AK504" s="5">
        <f t="shared" si="700"/>
        <v>1.5578701902173619E-3</v>
      </c>
      <c r="AL504" s="5">
        <f t="shared" si="701"/>
        <v>7.6782690235205361E-5</v>
      </c>
      <c r="AM504" s="5">
        <f t="shared" si="702"/>
        <v>3.0461959035614047E-2</v>
      </c>
      <c r="AN504" s="5">
        <f t="shared" si="703"/>
        <v>2.3982540022638669E-2</v>
      </c>
      <c r="AO504" s="5">
        <f t="shared" si="704"/>
        <v>9.4406637679642531E-3</v>
      </c>
      <c r="AP504" s="5">
        <f t="shared" si="705"/>
        <v>2.4775282989380632E-3</v>
      </c>
      <c r="AQ504" s="5">
        <f t="shared" si="706"/>
        <v>4.8763624753282606E-4</v>
      </c>
      <c r="AR504" s="5">
        <f t="shared" si="707"/>
        <v>9.3963199803816702E-5</v>
      </c>
      <c r="AS504" s="5">
        <f t="shared" si="708"/>
        <v>2.3510136588387467E-4</v>
      </c>
      <c r="AT504" s="5">
        <f t="shared" si="709"/>
        <v>2.9411861428658151E-4</v>
      </c>
      <c r="AU504" s="5">
        <f t="shared" si="710"/>
        <v>2.4530060028826696E-4</v>
      </c>
      <c r="AV504" s="5">
        <f t="shared" si="711"/>
        <v>1.5343907588373612E-4</v>
      </c>
      <c r="AW504" s="5">
        <f t="shared" si="712"/>
        <v>4.201414465131349E-6</v>
      </c>
      <c r="AX504" s="5">
        <f t="shared" si="713"/>
        <v>1.2702930849034727E-2</v>
      </c>
      <c r="AY504" s="5">
        <f t="shared" si="714"/>
        <v>1.0000950599914222E-2</v>
      </c>
      <c r="AZ504" s="5">
        <f t="shared" si="715"/>
        <v>3.9368478853651677E-3</v>
      </c>
      <c r="BA504" s="5">
        <f t="shared" si="716"/>
        <v>1.033153206631986E-3</v>
      </c>
      <c r="BB504" s="5">
        <f t="shared" si="717"/>
        <v>2.0334902048322592E-4</v>
      </c>
      <c r="BC504" s="5">
        <f t="shared" si="718"/>
        <v>3.2019122713688149E-5</v>
      </c>
      <c r="BD504" s="5">
        <f t="shared" si="719"/>
        <v>1.2329455443731292E-5</v>
      </c>
      <c r="BE504" s="5">
        <f t="shared" si="720"/>
        <v>3.0849011330793985E-5</v>
      </c>
      <c r="BF504" s="5">
        <f t="shared" si="721"/>
        <v>3.8593006172519664E-5</v>
      </c>
      <c r="BG504" s="5">
        <f t="shared" si="722"/>
        <v>3.2187311925193474E-5</v>
      </c>
      <c r="BH504" s="5">
        <f t="shared" si="723"/>
        <v>2.0133629478196898E-5</v>
      </c>
      <c r="BI504" s="5">
        <f t="shared" si="724"/>
        <v>1.0075101317125778E-5</v>
      </c>
      <c r="BJ504" s="8">
        <f t="shared" si="725"/>
        <v>0.73329526149421975</v>
      </c>
      <c r="BK504" s="8">
        <f t="shared" si="726"/>
        <v>0.16584028345423776</v>
      </c>
      <c r="BL504" s="8">
        <f t="shared" si="727"/>
        <v>9.3566158013518128E-2</v>
      </c>
      <c r="BM504" s="8">
        <f t="shared" si="728"/>
        <v>0.62416759305493019</v>
      </c>
      <c r="BN504" s="8">
        <f t="shared" si="729"/>
        <v>0.3615692483236016</v>
      </c>
    </row>
    <row r="505" spans="1:66" x14ac:dyDescent="0.25">
      <c r="A505" t="s">
        <v>477</v>
      </c>
      <c r="B505" t="s">
        <v>482</v>
      </c>
      <c r="C505" t="s">
        <v>479</v>
      </c>
      <c r="D505" t="s">
        <v>546</v>
      </c>
      <c r="E505">
        <f>VLOOKUP(A505,home!$A$2:$E$405,3,FALSE)</f>
        <v>1.30833333333333</v>
      </c>
      <c r="F505">
        <f>VLOOKUP(B505,home!$B$2:$E$405,3,FALSE)</f>
        <v>1.08</v>
      </c>
      <c r="G505">
        <f>VLOOKUP(C505,away!$B$2:$E$405,4,FALSE)</f>
        <v>0.86</v>
      </c>
      <c r="H505">
        <f>VLOOKUP(A505,away!$A$2:$E$405,3,FALSE)</f>
        <v>1.06666666666667</v>
      </c>
      <c r="I505">
        <f>VLOOKUP(C505,away!$B$2:$E$405,3,FALSE)</f>
        <v>0.62</v>
      </c>
      <c r="J505">
        <f>VLOOKUP(B505,home!$B$2:$E$405,4,FALSE)</f>
        <v>1.1599999999999999</v>
      </c>
      <c r="K505" s="3">
        <f t="shared" si="674"/>
        <v>1.215179999999997</v>
      </c>
      <c r="L505" s="3">
        <f t="shared" si="675"/>
        <v>0.76714666666666909</v>
      </c>
      <c r="M505" s="5">
        <f t="shared" si="676"/>
        <v>0.13774836963955533</v>
      </c>
      <c r="N505" s="5">
        <f t="shared" si="677"/>
        <v>0.16738906381859445</v>
      </c>
      <c r="O505" s="5">
        <f t="shared" si="678"/>
        <v>0.10567320260775308</v>
      </c>
      <c r="P505" s="5">
        <f t="shared" si="679"/>
        <v>0.12841196234488908</v>
      </c>
      <c r="Q505" s="5">
        <f t="shared" si="680"/>
        <v>0.10170392128553957</v>
      </c>
      <c r="R505" s="5">
        <f t="shared" si="681"/>
        <v>4.0533422568264657E-2</v>
      </c>
      <c r="S505" s="5">
        <f t="shared" si="682"/>
        <v>2.992709118157523E-2</v>
      </c>
      <c r="T505" s="5">
        <f t="shared" si="683"/>
        <v>7.8021824201130976E-2</v>
      </c>
      <c r="U505" s="5">
        <f t="shared" si="684"/>
        <v>4.9255404436503725E-2</v>
      </c>
      <c r="V505" s="5">
        <f t="shared" si="685"/>
        <v>3.0998523821664657E-3</v>
      </c>
      <c r="W505" s="5">
        <f t="shared" si="686"/>
        <v>4.1196190355920564E-2</v>
      </c>
      <c r="X505" s="5">
        <f t="shared" si="687"/>
        <v>3.1603520110910041E-2</v>
      </c>
      <c r="Y505" s="5">
        <f t="shared" si="688"/>
        <v>1.2122267554008836E-2</v>
      </c>
      <c r="Z505" s="5">
        <f t="shared" si="689"/>
        <v>1.0365026670611927E-2</v>
      </c>
      <c r="AA505" s="5">
        <f t="shared" si="690"/>
        <v>1.2595373109594171E-2</v>
      </c>
      <c r="AB505" s="5">
        <f t="shared" si="691"/>
        <v>7.6528227476583043E-3</v>
      </c>
      <c r="AC505" s="5">
        <f t="shared" si="692"/>
        <v>1.8060927345958297E-4</v>
      </c>
      <c r="AD505" s="5">
        <f t="shared" si="693"/>
        <v>1.2515196649176854E-2</v>
      </c>
      <c r="AE505" s="5">
        <f t="shared" si="694"/>
        <v>9.60099139209389E-3</v>
      </c>
      <c r="AF505" s="5">
        <f t="shared" si="695"/>
        <v>3.6826842715701044E-3</v>
      </c>
      <c r="AG505" s="5">
        <f t="shared" si="696"/>
        <v>9.4171965444025886E-4</v>
      </c>
      <c r="AH505" s="5">
        <f t="shared" si="697"/>
        <v>1.9878739150677653E-3</v>
      </c>
      <c r="AI505" s="5">
        <f t="shared" si="698"/>
        <v>2.415624624112041E-3</v>
      </c>
      <c r="AJ505" s="5">
        <f t="shared" si="699"/>
        <v>1.4677093653642317E-3</v>
      </c>
      <c r="AK505" s="5">
        <f t="shared" si="700"/>
        <v>5.9451035553443438E-4</v>
      </c>
      <c r="AL505" s="5">
        <f t="shared" si="701"/>
        <v>6.7347123696104807E-6</v>
      </c>
      <c r="AM505" s="5">
        <f t="shared" si="702"/>
        <v>3.0416433328293384E-3</v>
      </c>
      <c r="AN505" s="5">
        <f t="shared" si="703"/>
        <v>2.3333865439689248E-3</v>
      </c>
      <c r="AO505" s="5">
        <f t="shared" si="704"/>
        <v>8.9502485462530966E-4</v>
      </c>
      <c r="AP505" s="5">
        <f t="shared" si="705"/>
        <v>2.2887177793654221E-4</v>
      </c>
      <c r="AQ505" s="5">
        <f t="shared" si="706"/>
        <v>4.3894555384523104E-5</v>
      </c>
      <c r="AR505" s="5">
        <f t="shared" si="707"/>
        <v>3.0499816953957157E-4</v>
      </c>
      <c r="AS505" s="5">
        <f t="shared" si="708"/>
        <v>3.706276756610957E-4</v>
      </c>
      <c r="AT505" s="5">
        <f t="shared" si="709"/>
        <v>2.2518966945492462E-4</v>
      </c>
      <c r="AU505" s="5">
        <f t="shared" si="710"/>
        <v>9.1215327509411558E-5</v>
      </c>
      <c r="AV505" s="5">
        <f t="shared" si="711"/>
        <v>2.771076042072161E-5</v>
      </c>
      <c r="AW505" s="5">
        <f t="shared" si="712"/>
        <v>1.7439561746478538E-7</v>
      </c>
      <c r="AX505" s="5">
        <f t="shared" si="713"/>
        <v>6.1602402419792422E-4</v>
      </c>
      <c r="AY505" s="5">
        <f t="shared" si="714"/>
        <v>4.7258077675002504E-4</v>
      </c>
      <c r="AZ505" s="5">
        <f t="shared" si="715"/>
        <v>1.8126938380726347E-4</v>
      </c>
      <c r="BA505" s="5">
        <f t="shared" si="716"/>
        <v>4.6353401185487766E-5</v>
      </c>
      <c r="BB505" s="5">
        <f t="shared" si="717"/>
        <v>8.8899643020274404E-6</v>
      </c>
      <c r="BC505" s="5">
        <f t="shared" si="718"/>
        <v>1.3639812962172069E-6</v>
      </c>
      <c r="BD505" s="5">
        <f t="shared" si="719"/>
        <v>3.8996388183619638E-5</v>
      </c>
      <c r="BE505" s="5">
        <f t="shared" si="720"/>
        <v>4.7387630992970797E-5</v>
      </c>
      <c r="BF505" s="5">
        <f t="shared" si="721"/>
        <v>2.879225071501906E-5</v>
      </c>
      <c r="BG505" s="5">
        <f t="shared" si="722"/>
        <v>1.1662589074625594E-5</v>
      </c>
      <c r="BH505" s="5">
        <f t="shared" si="723"/>
        <v>3.5430362479258727E-6</v>
      </c>
      <c r="BI505" s="5">
        <f t="shared" si="724"/>
        <v>8.6108535755091026E-7</v>
      </c>
      <c r="BJ505" s="8">
        <f t="shared" si="725"/>
        <v>0.46664668188966912</v>
      </c>
      <c r="BK505" s="8">
        <f t="shared" si="726"/>
        <v>0.29984720031076534</v>
      </c>
      <c r="BL505" s="8">
        <f t="shared" si="727"/>
        <v>0.22332692831300979</v>
      </c>
      <c r="BM505" s="8">
        <f t="shared" si="728"/>
        <v>0.31825348853832758</v>
      </c>
      <c r="BN505" s="8">
        <f t="shared" si="729"/>
        <v>0.68145994226459627</v>
      </c>
    </row>
    <row r="506" spans="1:66" s="10" customFormat="1" x14ac:dyDescent="0.25">
      <c r="A506" t="s">
        <v>25</v>
      </c>
      <c r="B506" t="s">
        <v>529</v>
      </c>
      <c r="C506" t="s">
        <v>530</v>
      </c>
      <c r="D506" t="s">
        <v>546</v>
      </c>
      <c r="E506">
        <f>VLOOKUP(A506,home!$A$2:$E$405,3,FALSE)</f>
        <v>1.37894736842105</v>
      </c>
      <c r="F506" t="e">
        <f>VLOOKUP(B506,home!$B$2:$E$405,3,FALSE)</f>
        <v>#N/A</v>
      </c>
      <c r="G506" t="e">
        <f>VLOOKUP(C506,away!$B$2:$E$405,4,FALSE)</f>
        <v>#N/A</v>
      </c>
      <c r="H506">
        <f>VLOOKUP(A506,away!$A$2:$E$405,3,FALSE)</f>
        <v>1.1000000000000001</v>
      </c>
      <c r="I506" t="e">
        <f>VLOOKUP(C506,away!$B$2:$E$405,3,FALSE)</f>
        <v>#N/A</v>
      </c>
      <c r="J506" t="e">
        <f>VLOOKUP(B506,home!$B$2:$E$405,4,FALSE)</f>
        <v>#N/A</v>
      </c>
      <c r="K506" s="3" t="e">
        <f t="shared" si="674"/>
        <v>#N/A</v>
      </c>
      <c r="L506" s="3" t="e">
        <f t="shared" si="675"/>
        <v>#N/A</v>
      </c>
      <c r="M506" s="5" t="e">
        <f t="shared" si="676"/>
        <v>#N/A</v>
      </c>
      <c r="N506" s="5" t="e">
        <f t="shared" si="677"/>
        <v>#N/A</v>
      </c>
      <c r="O506" s="5" t="e">
        <f t="shared" si="678"/>
        <v>#N/A</v>
      </c>
      <c r="P506" s="5" t="e">
        <f t="shared" si="679"/>
        <v>#N/A</v>
      </c>
      <c r="Q506" s="5" t="e">
        <f t="shared" si="680"/>
        <v>#N/A</v>
      </c>
      <c r="R506" s="5" t="e">
        <f t="shared" si="681"/>
        <v>#N/A</v>
      </c>
      <c r="S506" s="5" t="e">
        <f t="shared" si="682"/>
        <v>#N/A</v>
      </c>
      <c r="T506" s="5" t="e">
        <f t="shared" si="683"/>
        <v>#N/A</v>
      </c>
      <c r="U506" s="5" t="e">
        <f t="shared" si="684"/>
        <v>#N/A</v>
      </c>
      <c r="V506" s="5" t="e">
        <f t="shared" si="685"/>
        <v>#N/A</v>
      </c>
      <c r="W506" s="5" t="e">
        <f t="shared" si="686"/>
        <v>#N/A</v>
      </c>
      <c r="X506" s="5" t="e">
        <f t="shared" si="687"/>
        <v>#N/A</v>
      </c>
      <c r="Y506" s="5" t="e">
        <f t="shared" si="688"/>
        <v>#N/A</v>
      </c>
      <c r="Z506" s="5" t="e">
        <f t="shared" si="689"/>
        <v>#N/A</v>
      </c>
      <c r="AA506" s="5" t="e">
        <f t="shared" si="690"/>
        <v>#N/A</v>
      </c>
      <c r="AB506" s="5" t="e">
        <f t="shared" si="691"/>
        <v>#N/A</v>
      </c>
      <c r="AC506" s="5" t="e">
        <f t="shared" si="692"/>
        <v>#N/A</v>
      </c>
      <c r="AD506" s="5" t="e">
        <f t="shared" si="693"/>
        <v>#N/A</v>
      </c>
      <c r="AE506" s="5" t="e">
        <f t="shared" si="694"/>
        <v>#N/A</v>
      </c>
      <c r="AF506" s="5" t="e">
        <f t="shared" si="695"/>
        <v>#N/A</v>
      </c>
      <c r="AG506" s="5" t="e">
        <f t="shared" si="696"/>
        <v>#N/A</v>
      </c>
      <c r="AH506" s="5" t="e">
        <f t="shared" si="697"/>
        <v>#N/A</v>
      </c>
      <c r="AI506" s="5" t="e">
        <f t="shared" si="698"/>
        <v>#N/A</v>
      </c>
      <c r="AJ506" s="5" t="e">
        <f t="shared" si="699"/>
        <v>#N/A</v>
      </c>
      <c r="AK506" s="5" t="e">
        <f t="shared" si="700"/>
        <v>#N/A</v>
      </c>
      <c r="AL506" s="5" t="e">
        <f t="shared" si="701"/>
        <v>#N/A</v>
      </c>
      <c r="AM506" s="5" t="e">
        <f t="shared" si="702"/>
        <v>#N/A</v>
      </c>
      <c r="AN506" s="5" t="e">
        <f t="shared" si="703"/>
        <v>#N/A</v>
      </c>
      <c r="AO506" s="5" t="e">
        <f t="shared" si="704"/>
        <v>#N/A</v>
      </c>
      <c r="AP506" s="5" t="e">
        <f t="shared" si="705"/>
        <v>#N/A</v>
      </c>
      <c r="AQ506" s="5" t="e">
        <f t="shared" si="706"/>
        <v>#N/A</v>
      </c>
      <c r="AR506" s="5" t="e">
        <f t="shared" si="707"/>
        <v>#N/A</v>
      </c>
      <c r="AS506" s="5" t="e">
        <f t="shared" si="708"/>
        <v>#N/A</v>
      </c>
      <c r="AT506" s="5" t="e">
        <f t="shared" si="709"/>
        <v>#N/A</v>
      </c>
      <c r="AU506" s="5" t="e">
        <f t="shared" si="710"/>
        <v>#N/A</v>
      </c>
      <c r="AV506" s="5" t="e">
        <f t="shared" si="711"/>
        <v>#N/A</v>
      </c>
      <c r="AW506" s="5" t="e">
        <f t="shared" si="712"/>
        <v>#N/A</v>
      </c>
      <c r="AX506" s="5" t="e">
        <f t="shared" si="713"/>
        <v>#N/A</v>
      </c>
      <c r="AY506" s="5" t="e">
        <f t="shared" si="714"/>
        <v>#N/A</v>
      </c>
      <c r="AZ506" s="5" t="e">
        <f t="shared" si="715"/>
        <v>#N/A</v>
      </c>
      <c r="BA506" s="5" t="e">
        <f t="shared" si="716"/>
        <v>#N/A</v>
      </c>
      <c r="BB506" s="5" t="e">
        <f t="shared" si="717"/>
        <v>#N/A</v>
      </c>
      <c r="BC506" s="5" t="e">
        <f t="shared" si="718"/>
        <v>#N/A</v>
      </c>
      <c r="BD506" s="5" t="e">
        <f t="shared" si="719"/>
        <v>#N/A</v>
      </c>
      <c r="BE506" s="5" t="e">
        <f t="shared" si="720"/>
        <v>#N/A</v>
      </c>
      <c r="BF506" s="5" t="e">
        <f t="shared" si="721"/>
        <v>#N/A</v>
      </c>
      <c r="BG506" s="5" t="e">
        <f t="shared" si="722"/>
        <v>#N/A</v>
      </c>
      <c r="BH506" s="5" t="e">
        <f t="shared" si="723"/>
        <v>#N/A</v>
      </c>
      <c r="BI506" s="5" t="e">
        <f t="shared" si="724"/>
        <v>#N/A</v>
      </c>
      <c r="BJ506" s="8" t="e">
        <f t="shared" si="725"/>
        <v>#N/A</v>
      </c>
      <c r="BK506" s="8" t="e">
        <f t="shared" si="726"/>
        <v>#N/A</v>
      </c>
      <c r="BL506" s="8" t="e">
        <f t="shared" si="727"/>
        <v>#N/A</v>
      </c>
      <c r="BM506" s="8" t="e">
        <f t="shared" si="728"/>
        <v>#N/A</v>
      </c>
      <c r="BN506" s="8" t="e">
        <f t="shared" si="729"/>
        <v>#N/A</v>
      </c>
    </row>
    <row r="507" spans="1:66" x14ac:dyDescent="0.25">
      <c r="A507" t="s">
        <v>28</v>
      </c>
      <c r="B507" t="s">
        <v>457</v>
      </c>
      <c r="C507" t="s">
        <v>519</v>
      </c>
      <c r="D507" t="s">
        <v>546</v>
      </c>
      <c r="E507">
        <f>VLOOKUP(A507,home!$A$2:$E$405,3,FALSE)</f>
        <v>1.4313725490196101</v>
      </c>
      <c r="F507">
        <f>VLOOKUP(B507,home!$B$2:$E$405,3,FALSE)</f>
        <v>0.86</v>
      </c>
      <c r="G507" t="e">
        <f>VLOOKUP(C507,away!$B$2:$E$405,4,FALSE)</f>
        <v>#N/A</v>
      </c>
      <c r="H507">
        <f>VLOOKUP(A507,away!$A$2:$E$405,3,FALSE)</f>
        <v>1.20588235294118</v>
      </c>
      <c r="I507" t="e">
        <f>VLOOKUP(C507,away!$B$2:$E$405,3,FALSE)</f>
        <v>#N/A</v>
      </c>
      <c r="J507">
        <f>VLOOKUP(B507,home!$B$2:$E$405,4,FALSE)</f>
        <v>1.02</v>
      </c>
      <c r="K507" s="3" t="e">
        <f t="shared" si="674"/>
        <v>#N/A</v>
      </c>
      <c r="L507" s="3" t="e">
        <f t="shared" si="675"/>
        <v>#N/A</v>
      </c>
      <c r="M507" s="5" t="e">
        <f t="shared" si="676"/>
        <v>#N/A</v>
      </c>
      <c r="N507" s="5" t="e">
        <f t="shared" si="677"/>
        <v>#N/A</v>
      </c>
      <c r="O507" s="5" t="e">
        <f t="shared" si="678"/>
        <v>#N/A</v>
      </c>
      <c r="P507" s="5" t="e">
        <f t="shared" si="679"/>
        <v>#N/A</v>
      </c>
      <c r="Q507" s="5" t="e">
        <f t="shared" si="680"/>
        <v>#N/A</v>
      </c>
      <c r="R507" s="5" t="e">
        <f t="shared" si="681"/>
        <v>#N/A</v>
      </c>
      <c r="S507" s="5" t="e">
        <f t="shared" si="682"/>
        <v>#N/A</v>
      </c>
      <c r="T507" s="5" t="e">
        <f t="shared" si="683"/>
        <v>#N/A</v>
      </c>
      <c r="U507" s="5" t="e">
        <f t="shared" si="684"/>
        <v>#N/A</v>
      </c>
      <c r="V507" s="5" t="e">
        <f t="shared" si="685"/>
        <v>#N/A</v>
      </c>
      <c r="W507" s="5" t="e">
        <f t="shared" si="686"/>
        <v>#N/A</v>
      </c>
      <c r="X507" s="5" t="e">
        <f t="shared" si="687"/>
        <v>#N/A</v>
      </c>
      <c r="Y507" s="5" t="e">
        <f t="shared" si="688"/>
        <v>#N/A</v>
      </c>
      <c r="Z507" s="5" t="e">
        <f t="shared" si="689"/>
        <v>#N/A</v>
      </c>
      <c r="AA507" s="5" t="e">
        <f t="shared" si="690"/>
        <v>#N/A</v>
      </c>
      <c r="AB507" s="5" t="e">
        <f t="shared" si="691"/>
        <v>#N/A</v>
      </c>
      <c r="AC507" s="5" t="e">
        <f t="shared" si="692"/>
        <v>#N/A</v>
      </c>
      <c r="AD507" s="5" t="e">
        <f t="shared" si="693"/>
        <v>#N/A</v>
      </c>
      <c r="AE507" s="5" t="e">
        <f t="shared" si="694"/>
        <v>#N/A</v>
      </c>
      <c r="AF507" s="5" t="e">
        <f t="shared" si="695"/>
        <v>#N/A</v>
      </c>
      <c r="AG507" s="5" t="e">
        <f t="shared" si="696"/>
        <v>#N/A</v>
      </c>
      <c r="AH507" s="5" t="e">
        <f t="shared" si="697"/>
        <v>#N/A</v>
      </c>
      <c r="AI507" s="5" t="e">
        <f t="shared" si="698"/>
        <v>#N/A</v>
      </c>
      <c r="AJ507" s="5" t="e">
        <f t="shared" si="699"/>
        <v>#N/A</v>
      </c>
      <c r="AK507" s="5" t="e">
        <f t="shared" si="700"/>
        <v>#N/A</v>
      </c>
      <c r="AL507" s="5" t="e">
        <f t="shared" si="701"/>
        <v>#N/A</v>
      </c>
      <c r="AM507" s="5" t="e">
        <f t="shared" si="702"/>
        <v>#N/A</v>
      </c>
      <c r="AN507" s="5" t="e">
        <f t="shared" si="703"/>
        <v>#N/A</v>
      </c>
      <c r="AO507" s="5" t="e">
        <f t="shared" si="704"/>
        <v>#N/A</v>
      </c>
      <c r="AP507" s="5" t="e">
        <f t="shared" si="705"/>
        <v>#N/A</v>
      </c>
      <c r="AQ507" s="5" t="e">
        <f t="shared" si="706"/>
        <v>#N/A</v>
      </c>
      <c r="AR507" s="5" t="e">
        <f t="shared" si="707"/>
        <v>#N/A</v>
      </c>
      <c r="AS507" s="5" t="e">
        <f t="shared" si="708"/>
        <v>#N/A</v>
      </c>
      <c r="AT507" s="5" t="e">
        <f t="shared" si="709"/>
        <v>#N/A</v>
      </c>
      <c r="AU507" s="5" t="e">
        <f t="shared" si="710"/>
        <v>#N/A</v>
      </c>
      <c r="AV507" s="5" t="e">
        <f t="shared" si="711"/>
        <v>#N/A</v>
      </c>
      <c r="AW507" s="5" t="e">
        <f t="shared" si="712"/>
        <v>#N/A</v>
      </c>
      <c r="AX507" s="5" t="e">
        <f t="shared" si="713"/>
        <v>#N/A</v>
      </c>
      <c r="AY507" s="5" t="e">
        <f t="shared" si="714"/>
        <v>#N/A</v>
      </c>
      <c r="AZ507" s="5" t="e">
        <f t="shared" si="715"/>
        <v>#N/A</v>
      </c>
      <c r="BA507" s="5" t="e">
        <f t="shared" si="716"/>
        <v>#N/A</v>
      </c>
      <c r="BB507" s="5" t="e">
        <f t="shared" si="717"/>
        <v>#N/A</v>
      </c>
      <c r="BC507" s="5" t="e">
        <f t="shared" si="718"/>
        <v>#N/A</v>
      </c>
      <c r="BD507" s="5" t="e">
        <f t="shared" si="719"/>
        <v>#N/A</v>
      </c>
      <c r="BE507" s="5" t="e">
        <f t="shared" si="720"/>
        <v>#N/A</v>
      </c>
      <c r="BF507" s="5" t="e">
        <f t="shared" si="721"/>
        <v>#N/A</v>
      </c>
      <c r="BG507" s="5" t="e">
        <f t="shared" si="722"/>
        <v>#N/A</v>
      </c>
      <c r="BH507" s="5" t="e">
        <f t="shared" si="723"/>
        <v>#N/A</v>
      </c>
      <c r="BI507" s="5" t="e">
        <f t="shared" si="724"/>
        <v>#N/A</v>
      </c>
      <c r="BJ507" s="8" t="e">
        <f t="shared" si="725"/>
        <v>#N/A</v>
      </c>
      <c r="BK507" s="8" t="e">
        <f t="shared" si="726"/>
        <v>#N/A</v>
      </c>
      <c r="BL507" s="8" t="e">
        <f t="shared" si="727"/>
        <v>#N/A</v>
      </c>
      <c r="BM507" s="8" t="e">
        <f t="shared" si="728"/>
        <v>#N/A</v>
      </c>
      <c r="BN507" s="8" t="e">
        <f t="shared" si="729"/>
        <v>#N/A</v>
      </c>
    </row>
    <row r="508" spans="1:66" x14ac:dyDescent="0.25">
      <c r="A508" t="s">
        <v>32</v>
      </c>
      <c r="B508" t="s">
        <v>362</v>
      </c>
      <c r="C508" t="s">
        <v>210</v>
      </c>
      <c r="D508" t="s">
        <v>546</v>
      </c>
      <c r="E508">
        <f>VLOOKUP(A508,home!$A$2:$E$405,3,FALSE)</f>
        <v>1.25</v>
      </c>
      <c r="F508">
        <f>VLOOKUP(B508,home!$B$2:$E$405,3,FALSE)</f>
        <v>0.76</v>
      </c>
      <c r="G508">
        <f>VLOOKUP(C508,away!$B$2:$E$405,4,FALSE)</f>
        <v>0.76</v>
      </c>
      <c r="H508">
        <f>VLOOKUP(A508,away!$A$2:$E$405,3,FALSE)</f>
        <v>1.1499999999999999</v>
      </c>
      <c r="I508">
        <f>VLOOKUP(C508,away!$B$2:$E$405,3,FALSE)</f>
        <v>1.02</v>
      </c>
      <c r="J508">
        <f>VLOOKUP(B508,home!$B$2:$E$405,4,FALSE)</f>
        <v>0.63</v>
      </c>
      <c r="K508" s="3">
        <f t="shared" si="674"/>
        <v>0.72199999999999998</v>
      </c>
      <c r="L508" s="3">
        <f t="shared" si="675"/>
        <v>0.73898999999999992</v>
      </c>
      <c r="M508" s="5">
        <f t="shared" si="676"/>
        <v>0.23200647458761567</v>
      </c>
      <c r="N508" s="5">
        <f t="shared" si="677"/>
        <v>0.16750867465225852</v>
      </c>
      <c r="O508" s="5">
        <f t="shared" si="678"/>
        <v>0.17145046465550209</v>
      </c>
      <c r="P508" s="5">
        <f t="shared" si="679"/>
        <v>0.12378723548127252</v>
      </c>
      <c r="Q508" s="5">
        <f t="shared" si="680"/>
        <v>6.0470631549465304E-2</v>
      </c>
      <c r="R508" s="5">
        <f t="shared" si="681"/>
        <v>6.3350089437884727E-2</v>
      </c>
      <c r="S508" s="5">
        <f t="shared" si="682"/>
        <v>1.6511694011269146E-2</v>
      </c>
      <c r="T508" s="5">
        <f t="shared" si="683"/>
        <v>4.4687192008739364E-2</v>
      </c>
      <c r="U508" s="5">
        <f t="shared" si="684"/>
        <v>4.5738764574152775E-2</v>
      </c>
      <c r="V508" s="5">
        <f t="shared" si="685"/>
        <v>9.7886969098155393E-4</v>
      </c>
      <c r="W508" s="5">
        <f t="shared" si="686"/>
        <v>1.4553265326237989E-2</v>
      </c>
      <c r="X508" s="5">
        <f t="shared" si="687"/>
        <v>1.0754717543436612E-2</v>
      </c>
      <c r="Y508" s="5">
        <f t="shared" si="688"/>
        <v>3.9738143587121095E-3</v>
      </c>
      <c r="Z508" s="5">
        <f t="shared" si="689"/>
        <v>1.5605027531234146E-2</v>
      </c>
      <c r="AA508" s="5">
        <f t="shared" si="690"/>
        <v>1.1266829877551053E-2</v>
      </c>
      <c r="AB508" s="5">
        <f t="shared" si="691"/>
        <v>4.0673255857959292E-3</v>
      </c>
      <c r="AC508" s="5">
        <f t="shared" si="692"/>
        <v>3.2642292946347922E-5</v>
      </c>
      <c r="AD508" s="5">
        <f t="shared" si="693"/>
        <v>2.6268643913859567E-3</v>
      </c>
      <c r="AE508" s="5">
        <f t="shared" si="694"/>
        <v>1.941226516590308E-3</v>
      </c>
      <c r="AF508" s="5">
        <f t="shared" si="695"/>
        <v>7.1727349174753564E-4</v>
      </c>
      <c r="AG508" s="5">
        <f t="shared" si="696"/>
        <v>1.7668597922217047E-4</v>
      </c>
      <c r="AH508" s="5">
        <f t="shared" si="697"/>
        <v>2.8829898238266795E-3</v>
      </c>
      <c r="AI508" s="5">
        <f t="shared" si="698"/>
        <v>2.0815186528028626E-3</v>
      </c>
      <c r="AJ508" s="5">
        <f t="shared" si="699"/>
        <v>7.514282336618331E-4</v>
      </c>
      <c r="AK508" s="5">
        <f t="shared" si="700"/>
        <v>1.8084372823461457E-4</v>
      </c>
      <c r="AL508" s="5">
        <f t="shared" si="701"/>
        <v>6.9665283450049773E-7</v>
      </c>
      <c r="AM508" s="5">
        <f t="shared" si="702"/>
        <v>3.7931921811613218E-4</v>
      </c>
      <c r="AN508" s="5">
        <f t="shared" si="703"/>
        <v>2.803131089956405E-4</v>
      </c>
      <c r="AO508" s="5">
        <f t="shared" si="704"/>
        <v>1.0357429220834416E-4</v>
      </c>
      <c r="AP508" s="5">
        <f t="shared" si="705"/>
        <v>2.551345539968142E-5</v>
      </c>
      <c r="AQ508" s="5">
        <f t="shared" si="706"/>
        <v>4.7135471014526412E-6</v>
      </c>
      <c r="AR508" s="5">
        <f t="shared" si="707"/>
        <v>4.261001299819357E-4</v>
      </c>
      <c r="AS508" s="5">
        <f t="shared" si="708"/>
        <v>3.076442938469576E-4</v>
      </c>
      <c r="AT508" s="5">
        <f t="shared" si="709"/>
        <v>1.1105959007875164E-4</v>
      </c>
      <c r="AU508" s="5">
        <f t="shared" si="710"/>
        <v>2.6728341345619575E-5</v>
      </c>
      <c r="AV508" s="5">
        <f t="shared" si="711"/>
        <v>4.8244656128843324E-6</v>
      </c>
      <c r="AW508" s="5">
        <f t="shared" si="712"/>
        <v>1.0324990645470868E-8</v>
      </c>
      <c r="AX508" s="5">
        <f t="shared" si="713"/>
        <v>4.5644745913307892E-5</v>
      </c>
      <c r="AY508" s="5">
        <f t="shared" si="714"/>
        <v>3.3731010782475403E-5</v>
      </c>
      <c r="AZ508" s="5">
        <f t="shared" si="715"/>
        <v>1.2463439829070743E-5</v>
      </c>
      <c r="BA508" s="5">
        <f t="shared" si="716"/>
        <v>3.0701191330949963E-6</v>
      </c>
      <c r="BB508" s="5">
        <f t="shared" si="717"/>
        <v>5.6719683454146761E-7</v>
      </c>
      <c r="BC508" s="5">
        <f t="shared" si="718"/>
        <v>8.3830557751559866E-8</v>
      </c>
      <c r="BD508" s="5">
        <f t="shared" si="719"/>
        <v>5.2480622509225095E-5</v>
      </c>
      <c r="BE508" s="5">
        <f t="shared" si="720"/>
        <v>3.7891009451660517E-5</v>
      </c>
      <c r="BF508" s="5">
        <f t="shared" si="721"/>
        <v>1.3678654412049442E-5</v>
      </c>
      <c r="BG508" s="5">
        <f t="shared" si="722"/>
        <v>3.2919961618332339E-6</v>
      </c>
      <c r="BH508" s="5">
        <f t="shared" si="723"/>
        <v>5.9420530721089865E-7</v>
      </c>
      <c r="BI508" s="5">
        <f t="shared" si="724"/>
        <v>8.5803246361253765E-8</v>
      </c>
      <c r="BJ508" s="8">
        <f t="shared" si="725"/>
        <v>0.30829933978266733</v>
      </c>
      <c r="BK508" s="8">
        <f t="shared" si="726"/>
        <v>0.37335134372770218</v>
      </c>
      <c r="BL508" s="8">
        <f t="shared" si="727"/>
        <v>0.30275463368136707</v>
      </c>
      <c r="BM508" s="8">
        <f t="shared" si="728"/>
        <v>0.18140305367318016</v>
      </c>
      <c r="BN508" s="8">
        <f t="shared" si="729"/>
        <v>0.81857357036399891</v>
      </c>
    </row>
    <row r="509" spans="1:66" x14ac:dyDescent="0.25">
      <c r="A509" t="s">
        <v>301</v>
      </c>
      <c r="B509" t="s">
        <v>336</v>
      </c>
      <c r="C509" t="s">
        <v>384</v>
      </c>
      <c r="D509" t="s">
        <v>546</v>
      </c>
      <c r="E509">
        <f>VLOOKUP(A509,home!$A$2:$E$405,3,FALSE)</f>
        <v>1.42105263157895</v>
      </c>
      <c r="F509">
        <f>VLOOKUP(B509,home!$B$2:$E$405,3,FALSE)</f>
        <v>0.93</v>
      </c>
      <c r="G509">
        <f>VLOOKUP(C509,away!$B$2:$E$405,4,FALSE)</f>
        <v>1.04</v>
      </c>
      <c r="H509">
        <f>VLOOKUP(A509,away!$A$2:$E$405,3,FALSE)</f>
        <v>1.0815789473684201</v>
      </c>
      <c r="I509">
        <f>VLOOKUP(C509,away!$B$2:$E$405,3,FALSE)</f>
        <v>0.48</v>
      </c>
      <c r="J509">
        <f>VLOOKUP(B509,home!$B$2:$E$405,4,FALSE)</f>
        <v>0.92</v>
      </c>
      <c r="K509" s="3">
        <f t="shared" si="674"/>
        <v>1.3744421052631606</v>
      </c>
      <c r="L509" s="3">
        <f t="shared" si="675"/>
        <v>0.47762526315789428</v>
      </c>
      <c r="M509" s="5">
        <f t="shared" si="676"/>
        <v>0.15691243494672011</v>
      </c>
      <c r="N509" s="5">
        <f t="shared" si="677"/>
        <v>0.21566705743013873</v>
      </c>
      <c r="O509" s="5">
        <f t="shared" si="678"/>
        <v>7.4945343034173148E-2</v>
      </c>
      <c r="P509" s="5">
        <f t="shared" si="679"/>
        <v>0.1030080350595587</v>
      </c>
      <c r="Q509" s="5">
        <f t="shared" si="680"/>
        <v>0.14821094222509543</v>
      </c>
      <c r="R509" s="5">
        <f t="shared" si="681"/>
        <v>1.7897894594577805E-2</v>
      </c>
      <c r="S509" s="5">
        <f t="shared" si="682"/>
        <v>1.690537670012281E-2</v>
      </c>
      <c r="T509" s="5">
        <f t="shared" si="683"/>
        <v>7.0789290283140668E-2</v>
      </c>
      <c r="U509" s="5">
        <f t="shared" si="684"/>
        <v>2.459961992634966E-2</v>
      </c>
      <c r="V509" s="5">
        <f t="shared" si="685"/>
        <v>1.2330937148427822E-3</v>
      </c>
      <c r="W509" s="5">
        <f t="shared" si="686"/>
        <v>6.7902453151632264E-2</v>
      </c>
      <c r="X509" s="5">
        <f t="shared" si="687"/>
        <v>3.2431927055614942E-2</v>
      </c>
      <c r="Y509" s="5">
        <f t="shared" si="688"/>
        <v>7.7451538473278592E-3</v>
      </c>
      <c r="Z509" s="5">
        <f t="shared" si="689"/>
        <v>2.8494955385691594E-3</v>
      </c>
      <c r="AA509" s="5">
        <f t="shared" si="690"/>
        <v>3.9164666469689788E-3</v>
      </c>
      <c r="AB509" s="5">
        <f t="shared" si="691"/>
        <v>2.691478331726498E-3</v>
      </c>
      <c r="AC509" s="5">
        <f t="shared" si="692"/>
        <v>5.0592931279385306E-5</v>
      </c>
      <c r="AD509" s="5">
        <f t="shared" si="693"/>
        <v>2.3331997665565662E-2</v>
      </c>
      <c r="AE509" s="5">
        <f t="shared" si="694"/>
        <v>1.1143951525015173E-2</v>
      </c>
      <c r="AF509" s="5">
        <f t="shared" si="695"/>
        <v>2.6613163898770941E-3</v>
      </c>
      <c r="AG509" s="5">
        <f t="shared" si="696"/>
        <v>4.237039803538215E-4</v>
      </c>
      <c r="AH509" s="5">
        <f t="shared" si="697"/>
        <v>3.4024776411908507E-4</v>
      </c>
      <c r="AI509" s="5">
        <f t="shared" si="698"/>
        <v>4.6765085322691854E-4</v>
      </c>
      <c r="AJ509" s="5">
        <f t="shared" si="699"/>
        <v>3.2137951161865966E-4</v>
      </c>
      <c r="AK509" s="5">
        <f t="shared" si="700"/>
        <v>1.4723917751253231E-4</v>
      </c>
      <c r="AL509" s="5">
        <f t="shared" si="701"/>
        <v>1.3285061673441835E-6</v>
      </c>
      <c r="AM509" s="5">
        <f t="shared" si="702"/>
        <v>6.4136959982910415E-3</v>
      </c>
      <c r="AN509" s="5">
        <f t="shared" si="703"/>
        <v>3.0633432389984921E-3</v>
      </c>
      <c r="AO509" s="5">
        <f t="shared" si="704"/>
        <v>7.315650603348054E-4</v>
      </c>
      <c r="AP509" s="5">
        <f t="shared" si="705"/>
        <v>1.1647131815317743E-4</v>
      </c>
      <c r="AQ509" s="5">
        <f t="shared" si="706"/>
        <v>1.3907410995814548E-5</v>
      </c>
      <c r="AR509" s="5">
        <f t="shared" si="707"/>
        <v>3.2502185575252635E-5</v>
      </c>
      <c r="AS509" s="5">
        <f t="shared" si="708"/>
        <v>4.4672372367704164E-5</v>
      </c>
      <c r="AT509" s="5">
        <f t="shared" si="709"/>
        <v>3.0699794762083577E-5</v>
      </c>
      <c r="AU509" s="5">
        <f t="shared" si="710"/>
        <v>1.4065030181315031E-5</v>
      </c>
      <c r="AV509" s="5">
        <f t="shared" si="711"/>
        <v>4.8328924232491345E-6</v>
      </c>
      <c r="AW509" s="5">
        <f t="shared" si="712"/>
        <v>2.4225615230894039E-8</v>
      </c>
      <c r="AX509" s="5">
        <f t="shared" si="713"/>
        <v>1.469208971734842E-3</v>
      </c>
      <c r="AY509" s="5">
        <f t="shared" si="714"/>
        <v>7.0173132175879304E-4</v>
      </c>
      <c r="AZ509" s="5">
        <f t="shared" si="715"/>
        <v>1.6758230361059022E-4</v>
      </c>
      <c r="BA509" s="5">
        <f t="shared" si="716"/>
        <v>2.6680513954204769E-5</v>
      </c>
      <c r="BB509" s="5">
        <f t="shared" si="717"/>
        <v>3.1858218746412306E-6</v>
      </c>
      <c r="BC509" s="5">
        <f t="shared" si="718"/>
        <v>3.0432580224993882E-7</v>
      </c>
      <c r="BD509" s="5">
        <f t="shared" si="719"/>
        <v>2.587310823097791E-6</v>
      </c>
      <c r="BE509" s="5">
        <f t="shared" si="720"/>
        <v>3.556108934668689E-6</v>
      </c>
      <c r="BF509" s="5">
        <f t="shared" si="721"/>
        <v>2.4438329253555841E-6</v>
      </c>
      <c r="BG509" s="5">
        <f t="shared" si="722"/>
        <v>1.1196356236123855E-6</v>
      </c>
      <c r="BH509" s="5">
        <f t="shared" si="723"/>
        <v>3.8471858591135999E-7</v>
      </c>
      <c r="BI509" s="5">
        <f t="shared" si="724"/>
        <v>1.0575468463077513E-7</v>
      </c>
      <c r="BJ509" s="8">
        <f t="shared" si="725"/>
        <v>0.59301546983927023</v>
      </c>
      <c r="BK509" s="8">
        <f t="shared" si="726"/>
        <v>0.27881259318044993</v>
      </c>
      <c r="BL509" s="8">
        <f t="shared" si="727"/>
        <v>0.12546428947716015</v>
      </c>
      <c r="BM509" s="8">
        <f t="shared" si="728"/>
        <v>0.28279843364904195</v>
      </c>
      <c r="BN509" s="8">
        <f t="shared" si="729"/>
        <v>0.716641707290264</v>
      </c>
    </row>
    <row r="510" spans="1:66" x14ac:dyDescent="0.25">
      <c r="A510" t="s">
        <v>301</v>
      </c>
      <c r="B510" t="s">
        <v>369</v>
      </c>
      <c r="C510" t="s">
        <v>383</v>
      </c>
      <c r="D510" t="s">
        <v>546</v>
      </c>
      <c r="E510">
        <f>VLOOKUP(A510,home!$A$2:$E$405,3,FALSE)</f>
        <v>1.42105263157895</v>
      </c>
      <c r="F510">
        <f>VLOOKUP(B510,home!$B$2:$E$405,3,FALSE)</f>
        <v>1.33</v>
      </c>
      <c r="G510">
        <f>VLOOKUP(C510,away!$B$2:$E$405,4,FALSE)</f>
        <v>0.96</v>
      </c>
      <c r="H510">
        <f>VLOOKUP(A510,away!$A$2:$E$405,3,FALSE)</f>
        <v>1.0815789473684201</v>
      </c>
      <c r="I510">
        <f>VLOOKUP(C510,away!$B$2:$E$405,3,FALSE)</f>
        <v>1.06</v>
      </c>
      <c r="J510">
        <f>VLOOKUP(B510,home!$B$2:$E$405,4,FALSE)</f>
        <v>0.83</v>
      </c>
      <c r="K510" s="3">
        <f t="shared" si="674"/>
        <v>1.8144000000000036</v>
      </c>
      <c r="L510" s="3">
        <f t="shared" si="675"/>
        <v>0.95157315789473607</v>
      </c>
      <c r="M510" s="5">
        <f t="shared" si="676"/>
        <v>6.291484347040939E-2</v>
      </c>
      <c r="N510" s="5">
        <f t="shared" si="677"/>
        <v>0.11415269199271101</v>
      </c>
      <c r="O510" s="5">
        <f t="shared" si="678"/>
        <v>5.9868076279590482E-2</v>
      </c>
      <c r="P510" s="5">
        <f t="shared" si="679"/>
        <v>0.10862463760168917</v>
      </c>
      <c r="Q510" s="5">
        <f t="shared" si="680"/>
        <v>0.10355932217578767</v>
      </c>
      <c r="R510" s="5">
        <f t="shared" si="681"/>
        <v>2.8484427201226421E-2</v>
      </c>
      <c r="S510" s="5">
        <f t="shared" si="682"/>
        <v>4.688604168445501E-2</v>
      </c>
      <c r="T510" s="5">
        <f t="shared" si="683"/>
        <v>9.854427123225265E-2</v>
      </c>
      <c r="U510" s="5">
        <f t="shared" si="684"/>
        <v>5.1682144713905316E-2</v>
      </c>
      <c r="V510" s="5">
        <f t="shared" si="685"/>
        <v>8.9944845473672146E-3</v>
      </c>
      <c r="W510" s="5">
        <f t="shared" si="686"/>
        <v>6.2632678051916496E-2</v>
      </c>
      <c r="X510" s="5">
        <f t="shared" si="687"/>
        <v>5.9599575241266509E-2</v>
      </c>
      <c r="Y510" s="5">
        <f t="shared" si="688"/>
        <v>2.8356678010758442E-2</v>
      </c>
      <c r="Z510" s="5">
        <f t="shared" si="689"/>
        <v>9.0350054475645848E-3</v>
      </c>
      <c r="AA510" s="5">
        <f t="shared" si="690"/>
        <v>1.6393113884061214E-2</v>
      </c>
      <c r="AB510" s="5">
        <f t="shared" si="691"/>
        <v>1.4871832915620367E-2</v>
      </c>
      <c r="AC510" s="5">
        <f t="shared" si="692"/>
        <v>9.7058040129997065E-4</v>
      </c>
      <c r="AD510" s="5">
        <f t="shared" si="693"/>
        <v>2.8410182764349371E-2</v>
      </c>
      <c r="AE510" s="5">
        <f t="shared" si="694"/>
        <v>2.7034367329438536E-2</v>
      </c>
      <c r="AF510" s="5">
        <f t="shared" si="695"/>
        <v>1.2862589145680052E-2</v>
      </c>
      <c r="AG510" s="5">
        <f t="shared" si="696"/>
        <v>4.0798981906857755E-3</v>
      </c>
      <c r="AH510" s="5">
        <f t="shared" si="697"/>
        <v>2.1493671663337932E-3</v>
      </c>
      <c r="AI510" s="5">
        <f t="shared" si="698"/>
        <v>3.8998117865960418E-3</v>
      </c>
      <c r="AJ510" s="5">
        <f t="shared" si="699"/>
        <v>3.5379092527999373E-3</v>
      </c>
      <c r="AK510" s="5">
        <f t="shared" si="700"/>
        <v>2.139727516093406E-3</v>
      </c>
      <c r="AL510" s="5">
        <f t="shared" si="701"/>
        <v>6.7029615613108909E-5</v>
      </c>
      <c r="AM510" s="5">
        <f t="shared" si="702"/>
        <v>1.0309487121527121E-2</v>
      </c>
      <c r="AN510" s="5">
        <f t="shared" si="703"/>
        <v>9.8102312165066746E-3</v>
      </c>
      <c r="AO510" s="5">
        <f t="shared" si="704"/>
        <v>4.6675763491843868E-3</v>
      </c>
      <c r="AP510" s="5">
        <f t="shared" si="705"/>
        <v>1.4805134554360573E-3</v>
      </c>
      <c r="AQ510" s="5">
        <f t="shared" si="706"/>
        <v>3.5220421602373406E-4</v>
      </c>
      <c r="AR510" s="5">
        <f t="shared" si="707"/>
        <v>4.0905602038870178E-4</v>
      </c>
      <c r="AS510" s="5">
        <f t="shared" si="708"/>
        <v>7.4219124339326183E-4</v>
      </c>
      <c r="AT510" s="5">
        <f t="shared" si="709"/>
        <v>6.7331589600636878E-4</v>
      </c>
      <c r="AU510" s="5">
        <f t="shared" si="710"/>
        <v>4.0722145390465256E-4</v>
      </c>
      <c r="AV510" s="5">
        <f t="shared" si="711"/>
        <v>1.8471565149115072E-4</v>
      </c>
      <c r="AW510" s="5">
        <f t="shared" si="712"/>
        <v>3.2146925832723967E-6</v>
      </c>
      <c r="AX510" s="5">
        <f t="shared" si="713"/>
        <v>3.1175889055498071E-3</v>
      </c>
      <c r="AY510" s="5">
        <f t="shared" si="714"/>
        <v>2.9666139198716245E-3</v>
      </c>
      <c r="AZ510" s="5">
        <f t="shared" si="715"/>
        <v>1.4114750879933612E-3</v>
      </c>
      <c r="BA510" s="5">
        <f t="shared" si="716"/>
        <v>4.4770726892386456E-4</v>
      </c>
      <c r="BB510" s="5">
        <f t="shared" si="717"/>
        <v>1.0650655492557737E-4</v>
      </c>
      <c r="BC510" s="5">
        <f t="shared" si="718"/>
        <v>2.0269755761404171E-5</v>
      </c>
      <c r="BD510" s="5">
        <f t="shared" si="719"/>
        <v>6.4874454846188385E-5</v>
      </c>
      <c r="BE510" s="5">
        <f t="shared" si="720"/>
        <v>1.1770821087292442E-4</v>
      </c>
      <c r="BF510" s="5">
        <f t="shared" si="721"/>
        <v>1.0678488890391728E-4</v>
      </c>
      <c r="BG510" s="5">
        <f t="shared" si="722"/>
        <v>6.4583500809089296E-5</v>
      </c>
      <c r="BH510" s="5">
        <f t="shared" si="723"/>
        <v>2.9295075967002955E-5</v>
      </c>
      <c r="BI510" s="5">
        <f t="shared" si="724"/>
        <v>1.0630597166906053E-5</v>
      </c>
      <c r="BJ510" s="8">
        <f t="shared" si="725"/>
        <v>0.57392242798655024</v>
      </c>
      <c r="BK510" s="8">
        <f t="shared" si="726"/>
        <v>0.23142423124070546</v>
      </c>
      <c r="BL510" s="8">
        <f t="shared" si="727"/>
        <v>0.18583678770997711</v>
      </c>
      <c r="BM510" s="8">
        <f t="shared" si="728"/>
        <v>0.51965105443609494</v>
      </c>
      <c r="BN510" s="8">
        <f t="shared" si="729"/>
        <v>0.47760399872141412</v>
      </c>
    </row>
    <row r="511" spans="1:66" x14ac:dyDescent="0.25">
      <c r="A511" t="s">
        <v>303</v>
      </c>
      <c r="B511" t="s">
        <v>536</v>
      </c>
      <c r="C511" t="s">
        <v>333</v>
      </c>
      <c r="D511" t="s">
        <v>546</v>
      </c>
      <c r="E511">
        <f>VLOOKUP(A511,home!$A$2:$E$405,3,FALSE)</f>
        <v>1.3961038961039001</v>
      </c>
      <c r="F511" t="e">
        <f>VLOOKUP(B511,home!$B$2:$E$405,3,FALSE)</f>
        <v>#N/A</v>
      </c>
      <c r="G511">
        <f>VLOOKUP(C511,away!$B$2:$E$405,4,FALSE)</f>
        <v>0.89</v>
      </c>
      <c r="H511">
        <f>VLOOKUP(A511,away!$A$2:$E$405,3,FALSE)</f>
        <v>1.0324675324675301</v>
      </c>
      <c r="I511">
        <f>VLOOKUP(C511,away!$B$2:$E$405,3,FALSE)</f>
        <v>0.89</v>
      </c>
      <c r="J511" t="e">
        <f>VLOOKUP(B511,home!$B$2:$E$405,4,FALSE)</f>
        <v>#N/A</v>
      </c>
      <c r="K511" s="3" t="e">
        <f t="shared" si="674"/>
        <v>#N/A</v>
      </c>
      <c r="L511" s="3" t="e">
        <f t="shared" si="675"/>
        <v>#N/A</v>
      </c>
      <c r="M511" s="5" t="e">
        <f t="shared" si="676"/>
        <v>#N/A</v>
      </c>
      <c r="N511" s="5" t="e">
        <f t="shared" si="677"/>
        <v>#N/A</v>
      </c>
      <c r="O511" s="5" t="e">
        <f t="shared" si="678"/>
        <v>#N/A</v>
      </c>
      <c r="P511" s="5" t="e">
        <f t="shared" si="679"/>
        <v>#N/A</v>
      </c>
      <c r="Q511" s="5" t="e">
        <f t="shared" si="680"/>
        <v>#N/A</v>
      </c>
      <c r="R511" s="5" t="e">
        <f t="shared" si="681"/>
        <v>#N/A</v>
      </c>
      <c r="S511" s="5" t="e">
        <f t="shared" si="682"/>
        <v>#N/A</v>
      </c>
      <c r="T511" s="5" t="e">
        <f t="shared" si="683"/>
        <v>#N/A</v>
      </c>
      <c r="U511" s="5" t="e">
        <f t="shared" si="684"/>
        <v>#N/A</v>
      </c>
      <c r="V511" s="5" t="e">
        <f t="shared" si="685"/>
        <v>#N/A</v>
      </c>
      <c r="W511" s="5" t="e">
        <f t="shared" si="686"/>
        <v>#N/A</v>
      </c>
      <c r="X511" s="5" t="e">
        <f t="shared" si="687"/>
        <v>#N/A</v>
      </c>
      <c r="Y511" s="5" t="e">
        <f t="shared" si="688"/>
        <v>#N/A</v>
      </c>
      <c r="Z511" s="5" t="e">
        <f t="shared" si="689"/>
        <v>#N/A</v>
      </c>
      <c r="AA511" s="5" t="e">
        <f t="shared" si="690"/>
        <v>#N/A</v>
      </c>
      <c r="AB511" s="5" t="e">
        <f t="shared" si="691"/>
        <v>#N/A</v>
      </c>
      <c r="AC511" s="5" t="e">
        <f t="shared" si="692"/>
        <v>#N/A</v>
      </c>
      <c r="AD511" s="5" t="e">
        <f t="shared" si="693"/>
        <v>#N/A</v>
      </c>
      <c r="AE511" s="5" t="e">
        <f t="shared" si="694"/>
        <v>#N/A</v>
      </c>
      <c r="AF511" s="5" t="e">
        <f t="shared" si="695"/>
        <v>#N/A</v>
      </c>
      <c r="AG511" s="5" t="e">
        <f t="shared" si="696"/>
        <v>#N/A</v>
      </c>
      <c r="AH511" s="5" t="e">
        <f t="shared" si="697"/>
        <v>#N/A</v>
      </c>
      <c r="AI511" s="5" t="e">
        <f t="shared" si="698"/>
        <v>#N/A</v>
      </c>
      <c r="AJ511" s="5" t="e">
        <f t="shared" si="699"/>
        <v>#N/A</v>
      </c>
      <c r="AK511" s="5" t="e">
        <f t="shared" si="700"/>
        <v>#N/A</v>
      </c>
      <c r="AL511" s="5" t="e">
        <f t="shared" si="701"/>
        <v>#N/A</v>
      </c>
      <c r="AM511" s="5" t="e">
        <f t="shared" si="702"/>
        <v>#N/A</v>
      </c>
      <c r="AN511" s="5" t="e">
        <f t="shared" si="703"/>
        <v>#N/A</v>
      </c>
      <c r="AO511" s="5" t="e">
        <f t="shared" si="704"/>
        <v>#N/A</v>
      </c>
      <c r="AP511" s="5" t="e">
        <f t="shared" si="705"/>
        <v>#N/A</v>
      </c>
      <c r="AQ511" s="5" t="e">
        <f t="shared" si="706"/>
        <v>#N/A</v>
      </c>
      <c r="AR511" s="5" t="e">
        <f t="shared" si="707"/>
        <v>#N/A</v>
      </c>
      <c r="AS511" s="5" t="e">
        <f t="shared" si="708"/>
        <v>#N/A</v>
      </c>
      <c r="AT511" s="5" t="e">
        <f t="shared" si="709"/>
        <v>#N/A</v>
      </c>
      <c r="AU511" s="5" t="e">
        <f t="shared" si="710"/>
        <v>#N/A</v>
      </c>
      <c r="AV511" s="5" t="e">
        <f t="shared" si="711"/>
        <v>#N/A</v>
      </c>
      <c r="AW511" s="5" t="e">
        <f t="shared" si="712"/>
        <v>#N/A</v>
      </c>
      <c r="AX511" s="5" t="e">
        <f t="shared" si="713"/>
        <v>#N/A</v>
      </c>
      <c r="AY511" s="5" t="e">
        <f t="shared" si="714"/>
        <v>#N/A</v>
      </c>
      <c r="AZ511" s="5" t="e">
        <f t="shared" si="715"/>
        <v>#N/A</v>
      </c>
      <c r="BA511" s="5" t="e">
        <f t="shared" si="716"/>
        <v>#N/A</v>
      </c>
      <c r="BB511" s="5" t="e">
        <f t="shared" si="717"/>
        <v>#N/A</v>
      </c>
      <c r="BC511" s="5" t="e">
        <f t="shared" si="718"/>
        <v>#N/A</v>
      </c>
      <c r="BD511" s="5" t="e">
        <f t="shared" si="719"/>
        <v>#N/A</v>
      </c>
      <c r="BE511" s="5" t="e">
        <f t="shared" si="720"/>
        <v>#N/A</v>
      </c>
      <c r="BF511" s="5" t="e">
        <f t="shared" si="721"/>
        <v>#N/A</v>
      </c>
      <c r="BG511" s="5" t="e">
        <f t="shared" si="722"/>
        <v>#N/A</v>
      </c>
      <c r="BH511" s="5" t="e">
        <f t="shared" si="723"/>
        <v>#N/A</v>
      </c>
      <c r="BI511" s="5" t="e">
        <f t="shared" si="724"/>
        <v>#N/A</v>
      </c>
      <c r="BJ511" s="8" t="e">
        <f t="shared" si="725"/>
        <v>#N/A</v>
      </c>
      <c r="BK511" s="8" t="e">
        <f t="shared" si="726"/>
        <v>#N/A</v>
      </c>
      <c r="BL511" s="8" t="e">
        <f t="shared" si="727"/>
        <v>#N/A</v>
      </c>
      <c r="BM511" s="8" t="e">
        <f t="shared" si="728"/>
        <v>#N/A</v>
      </c>
      <c r="BN511" s="8" t="e">
        <f t="shared" si="729"/>
        <v>#N/A</v>
      </c>
    </row>
    <row r="512" spans="1:66" x14ac:dyDescent="0.25">
      <c r="A512" t="s">
        <v>303</v>
      </c>
      <c r="B512" t="s">
        <v>302</v>
      </c>
      <c r="C512" t="s">
        <v>357</v>
      </c>
      <c r="D512" t="s">
        <v>546</v>
      </c>
      <c r="E512">
        <f>VLOOKUP(A512,home!$A$2:$E$405,3,FALSE)</f>
        <v>1.3961038961039001</v>
      </c>
      <c r="F512">
        <f>VLOOKUP(B512,home!$B$2:$E$405,3,FALSE)</f>
        <v>0.63</v>
      </c>
      <c r="G512">
        <f>VLOOKUP(C512,away!$B$2:$E$405,4,FALSE)</f>
        <v>1.1299999999999999</v>
      </c>
      <c r="H512">
        <f>VLOOKUP(A512,away!$A$2:$E$405,3,FALSE)</f>
        <v>1.0324675324675301</v>
      </c>
      <c r="I512">
        <f>VLOOKUP(C512,away!$B$2:$E$405,3,FALSE)</f>
        <v>0.51</v>
      </c>
      <c r="J512">
        <f>VLOOKUP(B512,home!$B$2:$E$405,4,FALSE)</f>
        <v>1.02</v>
      </c>
      <c r="K512" s="3">
        <f t="shared" si="674"/>
        <v>0.9938863636363664</v>
      </c>
      <c r="L512" s="3">
        <f t="shared" si="675"/>
        <v>0.53708961038960912</v>
      </c>
      <c r="M512" s="5">
        <f t="shared" si="676"/>
        <v>0.21632443722331818</v>
      </c>
      <c r="N512" s="5">
        <f t="shared" si="677"/>
        <v>0.2150019082775671</v>
      </c>
      <c r="O512" s="5">
        <f t="shared" si="678"/>
        <v>0.11618560770602342</v>
      </c>
      <c r="P512" s="5">
        <f t="shared" si="679"/>
        <v>0.11547529114982098</v>
      </c>
      <c r="Q512" s="5">
        <f t="shared" si="680"/>
        <v>0.10684373239643537</v>
      </c>
      <c r="R512" s="5">
        <f t="shared" si="681"/>
        <v>3.1201041387854043E-2</v>
      </c>
      <c r="S512" s="5">
        <f t="shared" si="682"/>
        <v>1.5410351966350294E-2</v>
      </c>
      <c r="T512" s="5">
        <f t="shared" si="683"/>
        <v>5.7384658605373132E-2</v>
      </c>
      <c r="U512" s="5">
        <f t="shared" si="684"/>
        <v>3.1010289566642018E-2</v>
      </c>
      <c r="V512" s="5">
        <f t="shared" si="685"/>
        <v>9.1401543948262142E-4</v>
      </c>
      <c r="W512" s="5">
        <f t="shared" si="686"/>
        <v>3.5396842889610071E-2</v>
      </c>
      <c r="X512" s="5">
        <f t="shared" si="687"/>
        <v>1.9011276556602875E-2</v>
      </c>
      <c r="Y512" s="5">
        <f t="shared" si="688"/>
        <v>5.1053795593974747E-3</v>
      </c>
      <c r="Z512" s="5">
        <f t="shared" si="689"/>
        <v>5.5859183875841996E-3</v>
      </c>
      <c r="AA512" s="5">
        <f t="shared" si="690"/>
        <v>5.5517681138055747E-3</v>
      </c>
      <c r="AB512" s="5">
        <f t="shared" si="691"/>
        <v>2.7589133111912754E-3</v>
      </c>
      <c r="AC512" s="5">
        <f t="shared" si="692"/>
        <v>3.0494185130113377E-5</v>
      </c>
      <c r="AD512" s="5">
        <f t="shared" si="693"/>
        <v>8.7951098659405785E-3</v>
      </c>
      <c r="AE512" s="5">
        <f t="shared" si="694"/>
        <v>4.723762131231833E-3</v>
      </c>
      <c r="AF512" s="5">
        <f t="shared" si="695"/>
        <v>1.2685417813182475E-3</v>
      </c>
      <c r="AG512" s="5">
        <f t="shared" si="696"/>
        <v>2.2710687036371941E-4</v>
      </c>
      <c r="AH512" s="5">
        <f t="shared" si="697"/>
        <v>7.5003468261393771E-4</v>
      </c>
      <c r="AI512" s="5">
        <f t="shared" si="698"/>
        <v>7.4544924330432268E-4</v>
      </c>
      <c r="AJ512" s="5">
        <f t="shared" si="699"/>
        <v>3.7044591885160706E-4</v>
      </c>
      <c r="AK512" s="5">
        <f t="shared" si="700"/>
        <v>1.2272704907045209E-4</v>
      </c>
      <c r="AL512" s="5">
        <f t="shared" si="701"/>
        <v>6.5111920807009315E-7</v>
      </c>
      <c r="AM512" s="5">
        <f t="shared" si="702"/>
        <v>1.748267952488403E-3</v>
      </c>
      <c r="AN512" s="5">
        <f t="shared" si="703"/>
        <v>9.3897655345863591E-4</v>
      </c>
      <c r="AO512" s="5">
        <f t="shared" si="704"/>
        <v>2.5215727563103842E-4</v>
      </c>
      <c r="AP512" s="5">
        <f t="shared" si="705"/>
        <v>4.514368430852657E-5</v>
      </c>
      <c r="AQ512" s="5">
        <f t="shared" si="706"/>
        <v>6.0615509542045105E-6</v>
      </c>
      <c r="AR512" s="5">
        <f t="shared" si="707"/>
        <v>8.0567167092762833E-5</v>
      </c>
      <c r="AS512" s="5">
        <f t="shared" si="708"/>
        <v>8.007460873030956E-5</v>
      </c>
      <c r="AT512" s="5">
        <f t="shared" si="709"/>
        <v>3.9792530845286105E-5</v>
      </c>
      <c r="AU512" s="5">
        <f t="shared" si="710"/>
        <v>1.318308459390312E-5</v>
      </c>
      <c r="AV512" s="5">
        <f t="shared" si="711"/>
        <v>3.2756220021362431E-6</v>
      </c>
      <c r="AW512" s="5">
        <f t="shared" si="712"/>
        <v>9.6547601641299521E-9</v>
      </c>
      <c r="AX512" s="5">
        <f t="shared" si="713"/>
        <v>2.8959661299344895E-4</v>
      </c>
      <c r="AY512" s="5">
        <f t="shared" si="714"/>
        <v>1.5553933204280189E-4</v>
      </c>
      <c r="AZ512" s="5">
        <f t="shared" si="715"/>
        <v>4.1769279623564259E-5</v>
      </c>
      <c r="BA512" s="5">
        <f t="shared" si="716"/>
        <v>7.4779487064249228E-6</v>
      </c>
      <c r="BB512" s="5">
        <f t="shared" si="717"/>
        <v>1.0040821393118108E-6</v>
      </c>
      <c r="BC512" s="5">
        <f t="shared" si="718"/>
        <v>1.0785641700042919E-7</v>
      </c>
      <c r="BD512" s="5">
        <f t="shared" si="719"/>
        <v>7.211964730674419E-6</v>
      </c>
      <c r="BE512" s="5">
        <f t="shared" si="720"/>
        <v>7.1678734008437241E-6</v>
      </c>
      <c r="BF512" s="5">
        <f t="shared" si="721"/>
        <v>3.5620258146852016E-6</v>
      </c>
      <c r="BG512" s="5">
        <f t="shared" si="722"/>
        <v>1.1800829613787805E-6</v>
      </c>
      <c r="BH512" s="5">
        <f t="shared" si="723"/>
        <v>2.9321709081849763E-7</v>
      </c>
      <c r="BI512" s="5">
        <f t="shared" si="724"/>
        <v>5.8284893629926172E-8</v>
      </c>
      <c r="BJ512" s="8">
        <f t="shared" si="725"/>
        <v>0.45724442106260382</v>
      </c>
      <c r="BK512" s="8">
        <f t="shared" si="726"/>
        <v>0.34831078041535302</v>
      </c>
      <c r="BL512" s="8">
        <f t="shared" si="727"/>
        <v>0.18893264344151314</v>
      </c>
      <c r="BM512" s="8">
        <f t="shared" si="728"/>
        <v>0.1988862154887524</v>
      </c>
      <c r="BN512" s="8">
        <f t="shared" si="729"/>
        <v>0.80103201814101921</v>
      </c>
    </row>
    <row r="513" spans="1:66" x14ac:dyDescent="0.25">
      <c r="A513" t="s">
        <v>35</v>
      </c>
      <c r="B513" t="s">
        <v>524</v>
      </c>
      <c r="C513" t="s">
        <v>286</v>
      </c>
      <c r="D513" t="s">
        <v>546</v>
      </c>
      <c r="E513">
        <f>VLOOKUP(A513,home!$A$2:$E$405,3,FALSE)</f>
        <v>1.5947368421052599</v>
      </c>
      <c r="F513" t="e">
        <f>VLOOKUP(B513,home!$B$2:$E$405,3,FALSE)</f>
        <v>#N/A</v>
      </c>
      <c r="G513">
        <f>VLOOKUP(C513,away!$B$2:$E$405,4,FALSE)</f>
        <v>0.99</v>
      </c>
      <c r="H513">
        <f>VLOOKUP(A513,away!$A$2:$E$405,3,FALSE)</f>
        <v>1.21315789473684</v>
      </c>
      <c r="I513">
        <f>VLOOKUP(C513,away!$B$2:$E$405,3,FALSE)</f>
        <v>0.66</v>
      </c>
      <c r="J513" t="e">
        <f>VLOOKUP(B513,home!$B$2:$E$405,4,FALSE)</f>
        <v>#N/A</v>
      </c>
      <c r="K513" s="3" t="e">
        <f t="shared" si="674"/>
        <v>#N/A</v>
      </c>
      <c r="L513" s="3" t="e">
        <f t="shared" si="675"/>
        <v>#N/A</v>
      </c>
      <c r="M513" s="5" t="e">
        <f t="shared" si="676"/>
        <v>#N/A</v>
      </c>
      <c r="N513" s="5" t="e">
        <f t="shared" si="677"/>
        <v>#N/A</v>
      </c>
      <c r="O513" s="5" t="e">
        <f t="shared" si="678"/>
        <v>#N/A</v>
      </c>
      <c r="P513" s="5" t="e">
        <f t="shared" si="679"/>
        <v>#N/A</v>
      </c>
      <c r="Q513" s="5" t="e">
        <f t="shared" si="680"/>
        <v>#N/A</v>
      </c>
      <c r="R513" s="5" t="e">
        <f t="shared" si="681"/>
        <v>#N/A</v>
      </c>
      <c r="S513" s="5" t="e">
        <f t="shared" si="682"/>
        <v>#N/A</v>
      </c>
      <c r="T513" s="5" t="e">
        <f t="shared" si="683"/>
        <v>#N/A</v>
      </c>
      <c r="U513" s="5" t="e">
        <f t="shared" si="684"/>
        <v>#N/A</v>
      </c>
      <c r="V513" s="5" t="e">
        <f t="shared" si="685"/>
        <v>#N/A</v>
      </c>
      <c r="W513" s="5" t="e">
        <f t="shared" si="686"/>
        <v>#N/A</v>
      </c>
      <c r="X513" s="5" t="e">
        <f t="shared" si="687"/>
        <v>#N/A</v>
      </c>
      <c r="Y513" s="5" t="e">
        <f t="shared" si="688"/>
        <v>#N/A</v>
      </c>
      <c r="Z513" s="5" t="e">
        <f t="shared" si="689"/>
        <v>#N/A</v>
      </c>
      <c r="AA513" s="5" t="e">
        <f t="shared" si="690"/>
        <v>#N/A</v>
      </c>
      <c r="AB513" s="5" t="e">
        <f t="shared" si="691"/>
        <v>#N/A</v>
      </c>
      <c r="AC513" s="5" t="e">
        <f t="shared" si="692"/>
        <v>#N/A</v>
      </c>
      <c r="AD513" s="5" t="e">
        <f t="shared" si="693"/>
        <v>#N/A</v>
      </c>
      <c r="AE513" s="5" t="e">
        <f t="shared" si="694"/>
        <v>#N/A</v>
      </c>
      <c r="AF513" s="5" t="e">
        <f t="shared" si="695"/>
        <v>#N/A</v>
      </c>
      <c r="AG513" s="5" t="e">
        <f t="shared" si="696"/>
        <v>#N/A</v>
      </c>
      <c r="AH513" s="5" t="e">
        <f t="shared" si="697"/>
        <v>#N/A</v>
      </c>
      <c r="AI513" s="5" t="e">
        <f t="shared" si="698"/>
        <v>#N/A</v>
      </c>
      <c r="AJ513" s="5" t="e">
        <f t="shared" si="699"/>
        <v>#N/A</v>
      </c>
      <c r="AK513" s="5" t="e">
        <f t="shared" si="700"/>
        <v>#N/A</v>
      </c>
      <c r="AL513" s="5" t="e">
        <f t="shared" si="701"/>
        <v>#N/A</v>
      </c>
      <c r="AM513" s="5" t="e">
        <f t="shared" si="702"/>
        <v>#N/A</v>
      </c>
      <c r="AN513" s="5" t="e">
        <f t="shared" si="703"/>
        <v>#N/A</v>
      </c>
      <c r="AO513" s="5" t="e">
        <f t="shared" si="704"/>
        <v>#N/A</v>
      </c>
      <c r="AP513" s="5" t="e">
        <f t="shared" si="705"/>
        <v>#N/A</v>
      </c>
      <c r="AQ513" s="5" t="e">
        <f t="shared" si="706"/>
        <v>#N/A</v>
      </c>
      <c r="AR513" s="5" t="e">
        <f t="shared" si="707"/>
        <v>#N/A</v>
      </c>
      <c r="AS513" s="5" t="e">
        <f t="shared" si="708"/>
        <v>#N/A</v>
      </c>
      <c r="AT513" s="5" t="e">
        <f t="shared" si="709"/>
        <v>#N/A</v>
      </c>
      <c r="AU513" s="5" t="e">
        <f t="shared" si="710"/>
        <v>#N/A</v>
      </c>
      <c r="AV513" s="5" t="e">
        <f t="shared" si="711"/>
        <v>#N/A</v>
      </c>
      <c r="AW513" s="5" t="e">
        <f t="shared" si="712"/>
        <v>#N/A</v>
      </c>
      <c r="AX513" s="5" t="e">
        <f t="shared" si="713"/>
        <v>#N/A</v>
      </c>
      <c r="AY513" s="5" t="e">
        <f t="shared" si="714"/>
        <v>#N/A</v>
      </c>
      <c r="AZ513" s="5" t="e">
        <f t="shared" si="715"/>
        <v>#N/A</v>
      </c>
      <c r="BA513" s="5" t="e">
        <f t="shared" si="716"/>
        <v>#N/A</v>
      </c>
      <c r="BB513" s="5" t="e">
        <f t="shared" si="717"/>
        <v>#N/A</v>
      </c>
      <c r="BC513" s="5" t="e">
        <f t="shared" si="718"/>
        <v>#N/A</v>
      </c>
      <c r="BD513" s="5" t="e">
        <f t="shared" si="719"/>
        <v>#N/A</v>
      </c>
      <c r="BE513" s="5" t="e">
        <f t="shared" si="720"/>
        <v>#N/A</v>
      </c>
      <c r="BF513" s="5" t="e">
        <f t="shared" si="721"/>
        <v>#N/A</v>
      </c>
      <c r="BG513" s="5" t="e">
        <f t="shared" si="722"/>
        <v>#N/A</v>
      </c>
      <c r="BH513" s="5" t="e">
        <f t="shared" si="723"/>
        <v>#N/A</v>
      </c>
      <c r="BI513" s="5" t="e">
        <f t="shared" si="724"/>
        <v>#N/A</v>
      </c>
      <c r="BJ513" s="8" t="e">
        <f t="shared" si="725"/>
        <v>#N/A</v>
      </c>
      <c r="BK513" s="8" t="e">
        <f t="shared" si="726"/>
        <v>#N/A</v>
      </c>
      <c r="BL513" s="8" t="e">
        <f t="shared" si="727"/>
        <v>#N/A</v>
      </c>
      <c r="BM513" s="8" t="e">
        <f t="shared" si="728"/>
        <v>#N/A</v>
      </c>
      <c r="BN513" s="8" t="e">
        <f t="shared" si="729"/>
        <v>#N/A</v>
      </c>
    </row>
    <row r="514" spans="1:66" x14ac:dyDescent="0.25">
      <c r="A514" t="s">
        <v>10</v>
      </c>
      <c r="B514" t="s">
        <v>37</v>
      </c>
      <c r="C514" t="s">
        <v>225</v>
      </c>
      <c r="D514" t="s">
        <v>547</v>
      </c>
      <c r="E514">
        <f>VLOOKUP(A514,home!$A$2:$E$405,3,FALSE)</f>
        <v>1.5653594771241801</v>
      </c>
      <c r="F514">
        <f>VLOOKUP(B514,home!$B$2:$E$405,3,FALSE)</f>
        <v>0.71</v>
      </c>
      <c r="G514">
        <f>VLOOKUP(C514,away!$B$2:$E$405,4,FALSE)</f>
        <v>0.64</v>
      </c>
      <c r="H514">
        <f>VLOOKUP(A514,away!$A$2:$E$405,3,FALSE)</f>
        <v>1.3758169934640501</v>
      </c>
      <c r="I514">
        <f>VLOOKUP(C514,away!$B$2:$E$405,3,FALSE)</f>
        <v>0.6</v>
      </c>
      <c r="J514">
        <f>VLOOKUP(B514,home!$B$2:$E$405,4,FALSE)</f>
        <v>1.58</v>
      </c>
      <c r="K514" s="3">
        <f t="shared" si="674"/>
        <v>0.71129934640522741</v>
      </c>
      <c r="L514" s="3">
        <f t="shared" si="675"/>
        <v>1.3042745098039195</v>
      </c>
      <c r="M514" s="5">
        <f t="shared" si="676"/>
        <v>0.13324391857240764</v>
      </c>
      <c r="N514" s="5">
        <f t="shared" si="677"/>
        <v>9.4776312193024889E-2</v>
      </c>
      <c r="O514" s="5">
        <f t="shared" si="678"/>
        <v>0.17378664658038034</v>
      </c>
      <c r="P514" s="5">
        <f t="shared" si="679"/>
        <v>0.12361432812658077</v>
      </c>
      <c r="Q514" s="5">
        <f t="shared" si="680"/>
        <v>3.3707164458798192E-2</v>
      </c>
      <c r="R514" s="5">
        <f t="shared" si="681"/>
        <v>0.11333274663954629</v>
      </c>
      <c r="S514" s="5">
        <f t="shared" si="682"/>
        <v>2.8670167993224818E-2</v>
      </c>
      <c r="T514" s="5">
        <f t="shared" si="683"/>
        <v>4.3963395401379113E-2</v>
      </c>
      <c r="U514" s="5">
        <f t="shared" si="684"/>
        <v>8.06135086110185E-2</v>
      </c>
      <c r="V514" s="5">
        <f t="shared" si="685"/>
        <v>2.9553515185033259E-3</v>
      </c>
      <c r="W514" s="5">
        <f t="shared" si="686"/>
        <v>7.9919613495722224E-3</v>
      </c>
      <c r="X514" s="5">
        <f t="shared" si="687"/>
        <v>1.0423711471585181E-2</v>
      </c>
      <c r="Y514" s="5">
        <f t="shared" si="688"/>
        <v>6.7976905849696269E-3</v>
      </c>
      <c r="Z514" s="5">
        <f t="shared" si="689"/>
        <v>4.927233752267534E-2</v>
      </c>
      <c r="AA514" s="5">
        <f t="shared" si="690"/>
        <v>3.504738147573673E-2</v>
      </c>
      <c r="AB514" s="5">
        <f t="shared" si="691"/>
        <v>1.2464589768453105E-2</v>
      </c>
      <c r="AC514" s="5">
        <f t="shared" si="692"/>
        <v>1.7136044380664084E-4</v>
      </c>
      <c r="AD514" s="5">
        <f t="shared" si="693"/>
        <v>1.42116922111164E-3</v>
      </c>
      <c r="AE514" s="5">
        <f t="shared" si="694"/>
        <v>1.8535947892138025E-3</v>
      </c>
      <c r="AF514" s="5">
        <f t="shared" si="695"/>
        <v>1.2087982175384658E-3</v>
      </c>
      <c r="AG514" s="5">
        <f t="shared" si="696"/>
        <v>5.2553490087727797E-4</v>
      </c>
      <c r="AH514" s="5">
        <f t="shared" si="697"/>
        <v>1.6066163467320167E-2</v>
      </c>
      <c r="AI514" s="5">
        <f t="shared" si="698"/>
        <v>1.1427851573544376E-2</v>
      </c>
      <c r="AJ514" s="5">
        <f t="shared" si="699"/>
        <v>4.064311677539032E-3</v>
      </c>
      <c r="AK514" s="5">
        <f t="shared" si="700"/>
        <v>9.6364741327354883E-4</v>
      </c>
      <c r="AL514" s="5">
        <f t="shared" si="701"/>
        <v>6.359046283112585E-6</v>
      </c>
      <c r="AM514" s="5">
        <f t="shared" si="702"/>
        <v>2.0217534762158719E-4</v>
      </c>
      <c r="AN514" s="5">
        <f t="shared" si="703"/>
        <v>2.6369215241358267E-4</v>
      </c>
      <c r="AO514" s="5">
        <f t="shared" si="704"/>
        <v>1.71963476414183E-4</v>
      </c>
      <c r="AP514" s="5">
        <f t="shared" si="705"/>
        <v>7.4762526301428789E-5</v>
      </c>
      <c r="AQ514" s="5">
        <f t="shared" si="706"/>
        <v>2.4377714335874673E-5</v>
      </c>
      <c r="AR514" s="5">
        <f t="shared" si="707"/>
        <v>4.1909374961537297E-3</v>
      </c>
      <c r="AS514" s="5">
        <f t="shared" si="708"/>
        <v>2.9810111018393082E-3</v>
      </c>
      <c r="AT514" s="5">
        <f t="shared" si="709"/>
        <v>1.0601956241825135E-3</v>
      </c>
      <c r="AU514" s="5">
        <f t="shared" si="710"/>
        <v>2.5137215151423462E-4</v>
      </c>
      <c r="AV514" s="5">
        <f t="shared" si="711"/>
        <v>4.4700211769137717E-5</v>
      </c>
      <c r="AW514" s="5">
        <f t="shared" si="712"/>
        <v>1.6387431958430447E-7</v>
      </c>
      <c r="AX514" s="5">
        <f t="shared" si="713"/>
        <v>2.3967865437080757E-5</v>
      </c>
      <c r="AY514" s="5">
        <f t="shared" si="714"/>
        <v>3.126067594399481E-5</v>
      </c>
      <c r="AZ514" s="5">
        <f t="shared" si="715"/>
        <v>2.0386251396496503E-5</v>
      </c>
      <c r="BA514" s="5">
        <f t="shared" si="716"/>
        <v>8.8630893489683143E-6</v>
      </c>
      <c r="BB514" s="5">
        <f t="shared" si="717"/>
        <v>2.8899753789934978E-6</v>
      </c>
      <c r="BC514" s="5">
        <f t="shared" si="718"/>
        <v>7.5386424415642824E-7</v>
      </c>
      <c r="BD514" s="5">
        <f t="shared" si="719"/>
        <v>9.1102215806912793E-4</v>
      </c>
      <c r="BE514" s="5">
        <f t="shared" si="720"/>
        <v>6.4800946559525046E-4</v>
      </c>
      <c r="BF514" s="5">
        <f t="shared" si="721"/>
        <v>2.3046435467115117E-4</v>
      </c>
      <c r="BG514" s="5">
        <f t="shared" si="722"/>
        <v>5.464304828243078E-5</v>
      </c>
      <c r="BH514" s="5">
        <f t="shared" si="723"/>
        <v>9.716891132220573E-6</v>
      </c>
      <c r="BI514" s="5">
        <f t="shared" si="724"/>
        <v>1.3823236622878493E-6</v>
      </c>
      <c r="BJ514" s="8">
        <f t="shared" si="725"/>
        <v>0.2034944255269068</v>
      </c>
      <c r="BK514" s="8">
        <f t="shared" si="726"/>
        <v>0.2886927463767503</v>
      </c>
      <c r="BL514" s="8">
        <f t="shared" si="727"/>
        <v>0.45815030203368345</v>
      </c>
      <c r="BM514" s="8">
        <f t="shared" si="728"/>
        <v>0.32711759808765323</v>
      </c>
      <c r="BN514" s="8">
        <f t="shared" si="729"/>
        <v>0.67246111657073815</v>
      </c>
    </row>
    <row r="515" spans="1:66" x14ac:dyDescent="0.25">
      <c r="A515" t="s">
        <v>10</v>
      </c>
      <c r="B515" t="s">
        <v>39</v>
      </c>
      <c r="C515" t="s">
        <v>221</v>
      </c>
      <c r="D515" t="s">
        <v>547</v>
      </c>
      <c r="E515">
        <f>VLOOKUP(A515,home!$A$2:$E$405,3,FALSE)</f>
        <v>1.5653594771241801</v>
      </c>
      <c r="F515">
        <f>VLOOKUP(B515,home!$B$2:$E$405,3,FALSE)</f>
        <v>1.47</v>
      </c>
      <c r="G515">
        <f>VLOOKUP(C515,away!$B$2:$E$405,4,FALSE)</f>
        <v>0.98</v>
      </c>
      <c r="H515">
        <f>VLOOKUP(A515,away!$A$2:$E$405,3,FALSE)</f>
        <v>1.3758169934640501</v>
      </c>
      <c r="I515">
        <f>VLOOKUP(C515,away!$B$2:$E$405,3,FALSE)</f>
        <v>0.98</v>
      </c>
      <c r="J515">
        <f>VLOOKUP(B515,home!$B$2:$E$405,4,FALSE)</f>
        <v>0.77</v>
      </c>
      <c r="K515" s="3">
        <f t="shared" si="674"/>
        <v>2.2550568627450938</v>
      </c>
      <c r="L515" s="3">
        <f t="shared" si="675"/>
        <v>1.0381915032679723</v>
      </c>
      <c r="M515" s="5">
        <f t="shared" si="676"/>
        <v>3.7133031594439703E-2</v>
      </c>
      <c r="N515" s="5">
        <f t="shared" si="677"/>
        <v>8.3737097731571633E-2</v>
      </c>
      <c r="O515" s="5">
        <f t="shared" si="678"/>
        <v>3.8551197891928464E-2</v>
      </c>
      <c r="P515" s="5">
        <f t="shared" si="679"/>
        <v>8.6935143373237475E-2</v>
      </c>
      <c r="Q515" s="5">
        <f t="shared" si="680"/>
        <v>9.4415958452968657E-2</v>
      </c>
      <c r="R515" s="5">
        <f t="shared" si="681"/>
        <v>2.0011763046101146E-2</v>
      </c>
      <c r="S515" s="5">
        <f t="shared" si="682"/>
        <v>5.0882723742229075E-2</v>
      </c>
      <c r="T515" s="5">
        <f t="shared" si="683"/>
        <v>9.8021845838773949E-2</v>
      </c>
      <c r="U515" s="5">
        <f t="shared" si="684"/>
        <v>4.5127663592739051E-2</v>
      </c>
      <c r="V515" s="5">
        <f t="shared" si="685"/>
        <v>1.3236184406332337E-2</v>
      </c>
      <c r="W515" s="5">
        <f t="shared" si="686"/>
        <v>7.0971118354007531E-2</v>
      </c>
      <c r="X515" s="5">
        <f t="shared" si="687"/>
        <v>7.3681612052556272E-2</v>
      </c>
      <c r="Y515" s="5">
        <f t="shared" si="688"/>
        <v>3.8247811790025461E-2</v>
      </c>
      <c r="Z515" s="5">
        <f t="shared" si="689"/>
        <v>6.9253474532914019E-3</v>
      </c>
      <c r="AA515" s="5">
        <f t="shared" si="690"/>
        <v>1.5617052301439035E-2</v>
      </c>
      <c r="AB515" s="5">
        <f t="shared" si="691"/>
        <v>1.7608670484104583E-2</v>
      </c>
      <c r="AC515" s="5">
        <f t="shared" si="692"/>
        <v>1.936768861290968E-3</v>
      </c>
      <c r="AD515" s="5">
        <f t="shared" si="693"/>
        <v>4.0010976875224757E-2</v>
      </c>
      <c r="AE515" s="5">
        <f t="shared" si="694"/>
        <v>4.1539056229309673E-2</v>
      </c>
      <c r="AF515" s="5">
        <f t="shared" si="695"/>
        <v>2.1562747615519913E-2</v>
      </c>
      <c r="AG515" s="5">
        <f t="shared" si="696"/>
        <v>7.4620871205148352E-3</v>
      </c>
      <c r="AH515" s="5">
        <f t="shared" si="697"/>
        <v>1.7974592207964061E-3</v>
      </c>
      <c r="AI515" s="5">
        <f t="shared" si="698"/>
        <v>4.0533727513613841E-3</v>
      </c>
      <c r="AJ515" s="5">
        <f t="shared" si="699"/>
        <v>4.5702930201107278E-3</v>
      </c>
      <c r="AK515" s="5">
        <f t="shared" si="700"/>
        <v>3.4354235465855658E-3</v>
      </c>
      <c r="AL515" s="5">
        <f t="shared" si="701"/>
        <v>1.8137304863884512E-4</v>
      </c>
      <c r="AM515" s="5">
        <f t="shared" si="702"/>
        <v>1.8045405597522157E-2</v>
      </c>
      <c r="AN515" s="5">
        <f t="shared" si="703"/>
        <v>1.8734586764371813E-2</v>
      </c>
      <c r="AO515" s="5">
        <f t="shared" si="704"/>
        <v>9.7250443980037137E-3</v>
      </c>
      <c r="AP515" s="5">
        <f t="shared" si="705"/>
        <v>3.3654861543037495E-3</v>
      </c>
      <c r="AQ515" s="5">
        <f t="shared" si="706"/>
        <v>8.7350478244103914E-4</v>
      </c>
      <c r="AR515" s="5">
        <f t="shared" si="707"/>
        <v>3.7322137810029985E-4</v>
      </c>
      <c r="AS515" s="5">
        <f t="shared" si="708"/>
        <v>8.4163543000826259E-4</v>
      </c>
      <c r="AT515" s="5">
        <f t="shared" si="709"/>
        <v>9.4896787618477555E-4</v>
      </c>
      <c r="AU515" s="5">
        <f t="shared" si="710"/>
        <v>7.1332550723837154E-4</v>
      </c>
      <c r="AV515" s="5">
        <f t="shared" si="711"/>
        <v>4.0214739511725385E-4</v>
      </c>
      <c r="AW515" s="5">
        <f t="shared" si="712"/>
        <v>1.1795197571794074E-5</v>
      </c>
      <c r="AX515" s="5">
        <f t="shared" si="713"/>
        <v>6.782235955618509E-3</v>
      </c>
      <c r="AY515" s="5">
        <f t="shared" si="714"/>
        <v>7.041259742281673E-3</v>
      </c>
      <c r="AZ515" s="5">
        <f t="shared" si="715"/>
        <v>3.655088018369832E-3</v>
      </c>
      <c r="BA515" s="5">
        <f t="shared" si="716"/>
        <v>1.2648937747893765E-3</v>
      </c>
      <c r="BB515" s="5">
        <f t="shared" si="717"/>
        <v>3.2830049238072073E-4</v>
      </c>
      <c r="BC515" s="5">
        <f t="shared" si="718"/>
        <v>6.8167756341671205E-5</v>
      </c>
      <c r="BD515" s="5">
        <f t="shared" si="719"/>
        <v>6.4579210596949066E-5</v>
      </c>
      <c r="BE515" s="5">
        <f t="shared" si="720"/>
        <v>1.4562979204731067E-4</v>
      </c>
      <c r="BF515" s="5">
        <f t="shared" si="721"/>
        <v>1.6420173098821445E-4</v>
      </c>
      <c r="BG515" s="5">
        <f t="shared" si="722"/>
        <v>1.2342808011319892E-4</v>
      </c>
      <c r="BH515" s="5">
        <f t="shared" si="723"/>
        <v>6.9584334778680136E-5</v>
      </c>
      <c r="BI515" s="5">
        <f t="shared" si="724"/>
        <v>3.1383326336442936E-5</v>
      </c>
      <c r="BJ515" s="8">
        <f t="shared" si="725"/>
        <v>0.63953428549689695</v>
      </c>
      <c r="BK515" s="8">
        <f t="shared" si="726"/>
        <v>0.1973464847684501</v>
      </c>
      <c r="BL515" s="8">
        <f t="shared" si="727"/>
        <v>0.15465099991667616</v>
      </c>
      <c r="BM515" s="8">
        <f t="shared" si="728"/>
        <v>0.63064346100035751</v>
      </c>
      <c r="BN515" s="8">
        <f t="shared" si="729"/>
        <v>0.36078419209024709</v>
      </c>
    </row>
    <row r="516" spans="1:66" x14ac:dyDescent="0.25">
      <c r="A516" t="s">
        <v>13</v>
      </c>
      <c r="B516" t="s">
        <v>50</v>
      </c>
      <c r="C516" t="s">
        <v>44</v>
      </c>
      <c r="D516" t="s">
        <v>547</v>
      </c>
      <c r="E516">
        <f>VLOOKUP(A516,home!$A$2:$E$405,3,FALSE)</f>
        <v>1.76143790849673</v>
      </c>
      <c r="F516">
        <f>VLOOKUP(B516,home!$B$2:$E$405,3,FALSE)</f>
        <v>0.83</v>
      </c>
      <c r="G516">
        <f>VLOOKUP(C516,away!$B$2:$E$405,4,FALSE)</f>
        <v>1.1399999999999999</v>
      </c>
      <c r="H516">
        <f>VLOOKUP(A516,away!$A$2:$E$405,3,FALSE)</f>
        <v>1.3562091503267999</v>
      </c>
      <c r="I516">
        <f>VLOOKUP(C516,away!$B$2:$E$405,3,FALSE)</f>
        <v>0.56999999999999995</v>
      </c>
      <c r="J516">
        <f>VLOOKUP(B516,home!$B$2:$E$405,4,FALSE)</f>
        <v>1.1299999999999999</v>
      </c>
      <c r="K516" s="3">
        <f t="shared" si="674"/>
        <v>1.6666725490196057</v>
      </c>
      <c r="L516" s="3">
        <f t="shared" si="675"/>
        <v>0.87353431372549162</v>
      </c>
      <c r="M516" s="5">
        <f t="shared" si="676"/>
        <v>7.8850086958035137E-2</v>
      </c>
      <c r="N516" s="5">
        <f t="shared" si="677"/>
        <v>0.13141727542076598</v>
      </c>
      <c r="O516" s="5">
        <f t="shared" si="678"/>
        <v>6.8878256598082568E-2</v>
      </c>
      <c r="P516" s="5">
        <f t="shared" si="679"/>
        <v>0.11479749949635273</v>
      </c>
      <c r="Q516" s="5">
        <f t="shared" si="680"/>
        <v>0.10951478270536985</v>
      </c>
      <c r="R516" s="5">
        <f t="shared" si="681"/>
        <v>3.0083760304007182E-2</v>
      </c>
      <c r="S516" s="5">
        <f t="shared" si="682"/>
        <v>4.1783295361579091E-2</v>
      </c>
      <c r="T516" s="5">
        <f t="shared" si="683"/>
        <v>9.5664920553331589E-2</v>
      </c>
      <c r="U516" s="5">
        <f t="shared" si="684"/>
        <v>5.0139777469974472E-2</v>
      </c>
      <c r="V516" s="5">
        <f t="shared" si="685"/>
        <v>6.7591242702534238E-3</v>
      </c>
      <c r="W516" s="5">
        <f t="shared" si="686"/>
        <v>6.0841760682295666E-2</v>
      </c>
      <c r="X516" s="5">
        <f t="shared" si="687"/>
        <v>5.3147365663459747E-2</v>
      </c>
      <c r="Y516" s="5">
        <f t="shared" si="688"/>
        <v>2.3213023795574033E-2</v>
      </c>
      <c r="Z516" s="5">
        <f t="shared" si="689"/>
        <v>8.7597323038143687E-3</v>
      </c>
      <c r="AA516" s="5">
        <f t="shared" si="690"/>
        <v>1.4599605367527675E-2</v>
      </c>
      <c r="AB516" s="5">
        <f t="shared" si="691"/>
        <v>1.2166380746288839E-2</v>
      </c>
      <c r="AC516" s="5">
        <f t="shared" si="692"/>
        <v>6.1503623120856652E-4</v>
      </c>
      <c r="AD516" s="5">
        <f t="shared" si="693"/>
        <v>2.5350823090800636E-2</v>
      </c>
      <c r="AE516" s="5">
        <f t="shared" si="694"/>
        <v>2.2144813850998882E-2</v>
      </c>
      <c r="AF516" s="5">
        <f t="shared" si="695"/>
        <v>9.6721273849555336E-3</v>
      </c>
      <c r="AG516" s="5">
        <f t="shared" si="696"/>
        <v>2.816311719160889E-3</v>
      </c>
      <c r="AH516" s="5">
        <f t="shared" si="697"/>
        <v>1.9129816866078756E-3</v>
      </c>
      <c r="AI516" s="5">
        <f t="shared" si="698"/>
        <v>3.1883140638465724E-3</v>
      </c>
      <c r="AJ516" s="5">
        <f t="shared" si="699"/>
        <v>2.6569377639331132E-3</v>
      </c>
      <c r="AK516" s="5">
        <f t="shared" si="700"/>
        <v>1.4760817452002845E-3</v>
      </c>
      <c r="AL516" s="5">
        <f t="shared" si="701"/>
        <v>3.5817143222672958E-5</v>
      </c>
      <c r="AM516" s="5">
        <f t="shared" si="702"/>
        <v>8.4503041880979457E-3</v>
      </c>
      <c r="AN516" s="5">
        <f t="shared" si="703"/>
        <v>7.3816306697217868E-3</v>
      </c>
      <c r="AO516" s="5">
        <f t="shared" si="704"/>
        <v>3.2240538406252306E-3</v>
      </c>
      <c r="AP516" s="5">
        <f t="shared" si="705"/>
        <v>9.387738863615323E-4</v>
      </c>
      <c r="AQ516" s="5">
        <f t="shared" si="706"/>
        <v>2.0501280064155842E-4</v>
      </c>
      <c r="AR516" s="5">
        <f t="shared" si="707"/>
        <v>3.3421102895608889E-4</v>
      </c>
      <c r="AS516" s="5">
        <f t="shared" si="708"/>
        <v>5.5702034754070995E-4</v>
      </c>
      <c r="AT516" s="5">
        <f t="shared" si="709"/>
        <v>4.6418526124573098E-4</v>
      </c>
      <c r="AU516" s="5">
        <f t="shared" si="710"/>
        <v>2.5788161085925137E-4</v>
      </c>
      <c r="AV516" s="5">
        <f t="shared" si="711"/>
        <v>1.0745105042901762E-4</v>
      </c>
      <c r="AW516" s="5">
        <f t="shared" si="712"/>
        <v>1.4485006505142871E-6</v>
      </c>
      <c r="AX516" s="5">
        <f t="shared" si="713"/>
        <v>2.347315003528042E-3</v>
      </c>
      <c r="AY516" s="5">
        <f t="shared" si="714"/>
        <v>2.0504602007044184E-3</v>
      </c>
      <c r="AZ516" s="5">
        <f t="shared" si="715"/>
        <v>8.9557367212188385E-4</v>
      </c>
      <c r="BA516" s="5">
        <f t="shared" si="716"/>
        <v>2.6077144435586946E-4</v>
      </c>
      <c r="BB516" s="5">
        <f t="shared" si="717"/>
        <v>5.69482011711524E-5</v>
      </c>
      <c r="BC516" s="5">
        <f t="shared" si="718"/>
        <v>9.9492415655887729E-6</v>
      </c>
      <c r="BD516" s="5">
        <f t="shared" si="719"/>
        <v>4.8657466969774581E-5</v>
      </c>
      <c r="BE516" s="5">
        <f t="shared" si="720"/>
        <v>8.1096064503351456E-5</v>
      </c>
      <c r="BF516" s="5">
        <f t="shared" si="721"/>
        <v>6.75802922706296E-5</v>
      </c>
      <c r="BG516" s="5">
        <f t="shared" si="722"/>
        <v>3.7544739327393399E-5</v>
      </c>
      <c r="BH516" s="5">
        <f t="shared" si="723"/>
        <v>1.5643696599265849E-5</v>
      </c>
      <c r="BI516" s="5">
        <f t="shared" si="724"/>
        <v>5.2145839374375438E-6</v>
      </c>
      <c r="BJ516" s="8">
        <f t="shared" si="725"/>
        <v>0.55960399801560778</v>
      </c>
      <c r="BK516" s="8">
        <f t="shared" si="726"/>
        <v>0.24489131966135608</v>
      </c>
      <c r="BL516" s="8">
        <f t="shared" si="727"/>
        <v>0.18707858188810719</v>
      </c>
      <c r="BM516" s="8">
        <f t="shared" si="728"/>
        <v>0.46474295868621823</v>
      </c>
      <c r="BN516" s="8">
        <f t="shared" si="729"/>
        <v>0.53354166148261339</v>
      </c>
    </row>
    <row r="517" spans="1:66" x14ac:dyDescent="0.25">
      <c r="A517" t="s">
        <v>13</v>
      </c>
      <c r="B517" t="s">
        <v>43</v>
      </c>
      <c r="C517" t="s">
        <v>49</v>
      </c>
      <c r="D517" t="s">
        <v>547</v>
      </c>
      <c r="E517">
        <f>VLOOKUP(A517,home!$A$2:$E$405,3,FALSE)</f>
        <v>1.76143790849673</v>
      </c>
      <c r="F517">
        <f>VLOOKUP(B517,home!$B$2:$E$405,3,FALSE)</f>
        <v>1.74</v>
      </c>
      <c r="G517">
        <f>VLOOKUP(C517,away!$B$2:$E$405,4,FALSE)</f>
        <v>0.99</v>
      </c>
      <c r="H517">
        <f>VLOOKUP(A517,away!$A$2:$E$405,3,FALSE)</f>
        <v>1.3562091503267999</v>
      </c>
      <c r="I517">
        <f>VLOOKUP(C517,away!$B$2:$E$405,3,FALSE)</f>
        <v>1.37</v>
      </c>
      <c r="J517">
        <f>VLOOKUP(B517,home!$B$2:$E$405,4,FALSE)</f>
        <v>1.21</v>
      </c>
      <c r="K517" s="3">
        <f t="shared" si="674"/>
        <v>3.0342529411764669</v>
      </c>
      <c r="L517" s="3">
        <f t="shared" si="675"/>
        <v>2.2481879084967362</v>
      </c>
      <c r="M517" s="5">
        <f t="shared" si="676"/>
        <v>5.0800160920356878E-3</v>
      </c>
      <c r="N517" s="5">
        <f t="shared" si="677"/>
        <v>1.5414053768483066E-2</v>
      </c>
      <c r="O517" s="5">
        <f t="shared" si="678"/>
        <v>1.1420830753083477E-2</v>
      </c>
      <c r="P517" s="5">
        <f t="shared" si="679"/>
        <v>3.4653689303222185E-2</v>
      </c>
      <c r="Q517" s="5">
        <f t="shared" si="680"/>
        <v>2.3385068991235981E-2</v>
      </c>
      <c r="R517" s="5">
        <f t="shared" si="681"/>
        <v>1.2838086802034975E-2</v>
      </c>
      <c r="S517" s="5">
        <f t="shared" si="682"/>
        <v>5.9098148537706431E-2</v>
      </c>
      <c r="T517" s="5">
        <f t="shared" si="683"/>
        <v>5.2574029345458712E-2</v>
      </c>
      <c r="U517" s="5">
        <f t="shared" si="684"/>
        <v>3.8954002638153407E-2</v>
      </c>
      <c r="V517" s="5">
        <f t="shared" si="685"/>
        <v>4.4793578093670988E-2</v>
      </c>
      <c r="W517" s="5">
        <f t="shared" si="686"/>
        <v>2.3652071455424119E-2</v>
      </c>
      <c r="X517" s="5">
        <f t="shared" si="687"/>
        <v>5.3174301056985313E-2</v>
      </c>
      <c r="Y517" s="5">
        <f t="shared" si="688"/>
        <v>5.9772910339539811E-2</v>
      </c>
      <c r="Z517" s="5">
        <f t="shared" si="689"/>
        <v>9.6208105055221906E-3</v>
      </c>
      <c r="AA517" s="5">
        <f t="shared" si="690"/>
        <v>2.9191972572882151E-2</v>
      </c>
      <c r="AB517" s="5">
        <f t="shared" si="691"/>
        <v>4.428791431900523E-2</v>
      </c>
      <c r="AC517" s="5">
        <f t="shared" si="692"/>
        <v>1.9097660198253232E-2</v>
      </c>
      <c r="AD517" s="5">
        <f t="shared" si="693"/>
        <v>1.7941591844634151E-2</v>
      </c>
      <c r="AE517" s="5">
        <f t="shared" si="694"/>
        <v>4.0336069844290154E-2</v>
      </c>
      <c r="AF517" s="5">
        <f t="shared" si="695"/>
        <v>4.5341532250106481E-2</v>
      </c>
      <c r="AG517" s="5">
        <f t="shared" si="696"/>
        <v>3.3978761519134738E-2</v>
      </c>
      <c r="AH517" s="5">
        <f t="shared" si="697"/>
        <v>5.4073474621133405E-3</v>
      </c>
      <c r="AI517" s="5">
        <f t="shared" si="698"/>
        <v>1.6407259940880506E-2</v>
      </c>
      <c r="AJ517" s="5">
        <f t="shared" si="699"/>
        <v>2.4891888366131761E-2</v>
      </c>
      <c r="AK517" s="5">
        <f t="shared" si="700"/>
        <v>2.5176095162123855E-2</v>
      </c>
      <c r="AL517" s="5">
        <f t="shared" si="701"/>
        <v>5.2110416261581406E-3</v>
      </c>
      <c r="AM517" s="5">
        <f t="shared" si="702"/>
        <v>1.0887865564793771E-2</v>
      </c>
      <c r="AN517" s="5">
        <f t="shared" si="703"/>
        <v>2.4477967712107345E-2</v>
      </c>
      <c r="AO517" s="5">
        <f t="shared" si="704"/>
        <v>2.7515535517466629E-2</v>
      </c>
      <c r="AP517" s="5">
        <f t="shared" si="705"/>
        <v>2.0620031415393657E-2</v>
      </c>
      <c r="AQ517" s="5">
        <f t="shared" si="706"/>
        <v>1.1589426325227716E-2</v>
      </c>
      <c r="AR517" s="5">
        <f t="shared" si="707"/>
        <v>2.4313466362727442E-3</v>
      </c>
      <c r="AS517" s="5">
        <f t="shared" si="708"/>
        <v>7.3773206821300822E-3</v>
      </c>
      <c r="AT517" s="5">
        <f t="shared" si="709"/>
        <v>1.1192328488877594E-2</v>
      </c>
      <c r="AU517" s="5">
        <f t="shared" si="710"/>
        <v>1.132011854533E-2</v>
      </c>
      <c r="AV517" s="5">
        <f t="shared" si="711"/>
        <v>8.5870257476584558E-3</v>
      </c>
      <c r="AW517" s="5">
        <f t="shared" si="712"/>
        <v>9.874302571499145E-4</v>
      </c>
      <c r="AX517" s="5">
        <f t="shared" si="713"/>
        <v>5.5060896855182503E-3</v>
      </c>
      <c r="AY517" s="5">
        <f t="shared" si="714"/>
        <v>1.2378724254080728E-2</v>
      </c>
      <c r="AZ517" s="5">
        <f t="shared" si="715"/>
        <v>1.3914849095319788E-2</v>
      </c>
      <c r="BA517" s="5">
        <f t="shared" si="716"/>
        <v>1.0427731828218233E-2</v>
      </c>
      <c r="BB517" s="5">
        <f t="shared" si="717"/>
        <v>5.8608751523117003E-3</v>
      </c>
      <c r="BC517" s="5">
        <f t="shared" si="718"/>
        <v>2.6352697301272252E-3</v>
      </c>
      <c r="BD517" s="5">
        <f t="shared" si="719"/>
        <v>9.1102068483876622E-4</v>
      </c>
      <c r="BE517" s="5">
        <f t="shared" si="720"/>
        <v>2.7642671924446253E-3</v>
      </c>
      <c r="BF517" s="5">
        <f t="shared" si="721"/>
        <v>4.1937429294363606E-3</v>
      </c>
      <c r="BG517" s="5">
        <f t="shared" si="722"/>
        <v>4.2416256060600968E-3</v>
      </c>
      <c r="BH517" s="5">
        <f t="shared" si="723"/>
        <v>3.2175412426393157E-3</v>
      </c>
      <c r="BI517" s="5">
        <f t="shared" si="724"/>
        <v>1.9525667957669844E-3</v>
      </c>
      <c r="BJ517" s="8">
        <f t="shared" si="725"/>
        <v>0.51138475669585748</v>
      </c>
      <c r="BK517" s="8">
        <f t="shared" si="726"/>
        <v>0.18031285810512743</v>
      </c>
      <c r="BL517" s="8">
        <f t="shared" si="727"/>
        <v>0.26676430256786382</v>
      </c>
      <c r="BM517" s="8">
        <f t="shared" si="728"/>
        <v>0.85389968816734452</v>
      </c>
      <c r="BN517" s="8">
        <f t="shared" si="729"/>
        <v>0.10279174571009538</v>
      </c>
    </row>
    <row r="518" spans="1:66" x14ac:dyDescent="0.25">
      <c r="A518" t="s">
        <v>13</v>
      </c>
      <c r="B518" t="s">
        <v>15</v>
      </c>
      <c r="C518" t="s">
        <v>47</v>
      </c>
      <c r="D518" t="s">
        <v>547</v>
      </c>
      <c r="E518">
        <f>VLOOKUP(A518,home!$A$2:$E$405,3,FALSE)</f>
        <v>1.76143790849673</v>
      </c>
      <c r="F518">
        <f>VLOOKUP(B518,home!$B$2:$E$405,3,FALSE)</f>
        <v>1.3</v>
      </c>
      <c r="G518">
        <f>VLOOKUP(C518,away!$B$2:$E$405,4,FALSE)</f>
        <v>1.2</v>
      </c>
      <c r="H518">
        <f>VLOOKUP(A518,away!$A$2:$E$405,3,FALSE)</f>
        <v>1.3562091503267999</v>
      </c>
      <c r="I518">
        <f>VLOOKUP(C518,away!$B$2:$E$405,3,FALSE)</f>
        <v>0.8</v>
      </c>
      <c r="J518">
        <f>VLOOKUP(B518,home!$B$2:$E$405,4,FALSE)</f>
        <v>1</v>
      </c>
      <c r="K518" s="3">
        <f t="shared" si="674"/>
        <v>2.747843137254899</v>
      </c>
      <c r="L518" s="3">
        <f t="shared" si="675"/>
        <v>1.08496732026144</v>
      </c>
      <c r="M518" s="5">
        <f t="shared" si="676"/>
        <v>2.1648687335720302E-2</v>
      </c>
      <c r="N518" s="5">
        <f t="shared" si="677"/>
        <v>5.948719692603608E-2</v>
      </c>
      <c r="O518" s="5">
        <f t="shared" si="678"/>
        <v>2.3488118285814232E-2</v>
      </c>
      <c r="P518" s="5">
        <f t="shared" si="679"/>
        <v>6.4541664638705934E-2</v>
      </c>
      <c r="Q518" s="5">
        <f t="shared" si="680"/>
        <v>8.1730742913869489E-2</v>
      </c>
      <c r="R518" s="5">
        <f t="shared" si="681"/>
        <v>1.2741920377271797E-2</v>
      </c>
      <c r="S518" s="5">
        <f t="shared" si="682"/>
        <v>4.8104838987880656E-2</v>
      </c>
      <c r="T518" s="5">
        <f t="shared" si="683"/>
        <v>8.8675185122237654E-2</v>
      </c>
      <c r="U518" s="5">
        <f t="shared" si="684"/>
        <v>3.5012798464134666E-2</v>
      </c>
      <c r="V518" s="5">
        <f t="shared" si="685"/>
        <v>1.5935102090882787E-2</v>
      </c>
      <c r="W518" s="5">
        <f t="shared" si="686"/>
        <v>7.4861087006206903E-2</v>
      </c>
      <c r="X518" s="5">
        <f t="shared" si="687"/>
        <v>8.1221832960982815E-2</v>
      </c>
      <c r="Y518" s="5">
        <f t="shared" si="688"/>
        <v>4.4061517227199913E-2</v>
      </c>
      <c r="Z518" s="5">
        <f t="shared" si="689"/>
        <v>4.608189068904406E-3</v>
      </c>
      <c r="AA518" s="5">
        <f t="shared" si="690"/>
        <v>1.2662580708162015E-2</v>
      </c>
      <c r="AB518" s="5">
        <f t="shared" si="691"/>
        <v>1.7397392749429638E-2</v>
      </c>
      <c r="AC518" s="5">
        <f t="shared" si="692"/>
        <v>2.9692274154548611E-3</v>
      </c>
      <c r="AD518" s="5">
        <f t="shared" si="693"/>
        <v>5.142663104436189E-2</v>
      </c>
      <c r="AE518" s="5">
        <f t="shared" si="694"/>
        <v>5.5796214074275097E-2</v>
      </c>
      <c r="AF518" s="5">
        <f t="shared" si="695"/>
        <v>3.0268534432449951E-2</v>
      </c>
      <c r="AG518" s="5">
        <f t="shared" si="696"/>
        <v>1.0946790230472117E-2</v>
      </c>
      <c r="AH518" s="5">
        <f t="shared" si="697"/>
        <v>1.2499336363368187E-3</v>
      </c>
      <c r="AI518" s="5">
        <f t="shared" si="698"/>
        <v>3.4346215646321875E-3</v>
      </c>
      <c r="AJ518" s="5">
        <f t="shared" si="699"/>
        <v>4.7189006477211205E-3</v>
      </c>
      <c r="AK518" s="5">
        <f t="shared" si="700"/>
        <v>4.3222662534093924E-3</v>
      </c>
      <c r="AL518" s="5">
        <f t="shared" si="701"/>
        <v>3.5408868373859413E-4</v>
      </c>
      <c r="AM518" s="5">
        <f t="shared" si="702"/>
        <v>2.8262463037477922E-2</v>
      </c>
      <c r="AN518" s="5">
        <f t="shared" si="703"/>
        <v>3.0663848785760419E-2</v>
      </c>
      <c r="AO518" s="5">
        <f t="shared" si="704"/>
        <v>1.6634636922994248E-2</v>
      </c>
      <c r="AP518" s="5">
        <f t="shared" si="705"/>
        <v>6.0160124819543586E-3</v>
      </c>
      <c r="AQ518" s="5">
        <f t="shared" si="706"/>
        <v>1.6317942353013489E-3</v>
      </c>
      <c r="AR518" s="5">
        <f t="shared" si="707"/>
        <v>2.7122742958419913E-4</v>
      </c>
      <c r="AS518" s="5">
        <f t="shared" si="708"/>
        <v>7.4529043101822796E-4</v>
      </c>
      <c r="AT518" s="5">
        <f t="shared" si="709"/>
        <v>1.0239705980675919E-3</v>
      </c>
      <c r="AU518" s="5">
        <f t="shared" si="710"/>
        <v>9.3790352688360881E-4</v>
      </c>
      <c r="AV518" s="5">
        <f t="shared" si="711"/>
        <v>6.4430294243857263E-4</v>
      </c>
      <c r="AW518" s="5">
        <f t="shared" si="712"/>
        <v>2.9323657678296867E-5</v>
      </c>
      <c r="AX518" s="5">
        <f t="shared" si="713"/>
        <v>1.2943469183242325E-2</v>
      </c>
      <c r="AY518" s="5">
        <f t="shared" si="714"/>
        <v>1.4043241074628954E-2</v>
      </c>
      <c r="AZ518" s="5">
        <f t="shared" si="715"/>
        <v>7.6182288182627816E-3</v>
      </c>
      <c r="BA518" s="5">
        <f t="shared" si="716"/>
        <v>2.7551764353630154E-3</v>
      </c>
      <c r="BB518" s="5">
        <f t="shared" si="717"/>
        <v>7.4731909848081951E-4</v>
      </c>
      <c r="BC518" s="5">
        <f t="shared" si="718"/>
        <v>1.6216335993178601E-4</v>
      </c>
      <c r="BD518" s="5">
        <f t="shared" si="719"/>
        <v>4.9045482909561144E-5</v>
      </c>
      <c r="BE518" s="5">
        <f t="shared" si="720"/>
        <v>1.3476929362639002E-4</v>
      </c>
      <c r="BF518" s="5">
        <f t="shared" si="721"/>
        <v>1.8516243930198314E-4</v>
      </c>
      <c r="BG518" s="5">
        <f t="shared" si="722"/>
        <v>1.6959911270444369E-4</v>
      </c>
      <c r="BH518" s="5">
        <f t="shared" si="723"/>
        <v>1.1650793948235645E-4</v>
      </c>
      <c r="BI518" s="5">
        <f t="shared" si="724"/>
        <v>6.4029108388460486E-5</v>
      </c>
      <c r="BJ518" s="8">
        <f t="shared" si="725"/>
        <v>0.69995408537148995</v>
      </c>
      <c r="BK518" s="8">
        <f t="shared" si="726"/>
        <v>0.16759685022701207</v>
      </c>
      <c r="BL518" s="8">
        <f t="shared" si="727"/>
        <v>0.1193703409913173</v>
      </c>
      <c r="BM518" s="8">
        <f t="shared" si="728"/>
        <v>0.71387721776435498</v>
      </c>
      <c r="BN518" s="8">
        <f t="shared" si="729"/>
        <v>0.26363833047741786</v>
      </c>
    </row>
    <row r="519" spans="1:66" x14ac:dyDescent="0.25">
      <c r="A519" t="s">
        <v>13</v>
      </c>
      <c r="B519" t="s">
        <v>53</v>
      </c>
      <c r="C519" t="s">
        <v>228</v>
      </c>
      <c r="D519" t="s">
        <v>547</v>
      </c>
      <c r="E519">
        <f>VLOOKUP(A519,home!$A$2:$E$405,3,FALSE)</f>
        <v>1.76143790849673</v>
      </c>
      <c r="F519">
        <f>VLOOKUP(B519,home!$B$2:$E$405,3,FALSE)</f>
        <v>0.94</v>
      </c>
      <c r="G519">
        <f>VLOOKUP(C519,away!$B$2:$E$405,4,FALSE)</f>
        <v>0.7</v>
      </c>
      <c r="H519">
        <f>VLOOKUP(A519,away!$A$2:$E$405,3,FALSE)</f>
        <v>1.3562091503267999</v>
      </c>
      <c r="I519">
        <f>VLOOKUP(C519,away!$B$2:$E$405,3,FALSE)</f>
        <v>0.87</v>
      </c>
      <c r="J519">
        <f>VLOOKUP(B519,home!$B$2:$E$405,4,FALSE)</f>
        <v>1.39</v>
      </c>
      <c r="K519" s="3">
        <f t="shared" si="674"/>
        <v>1.1590261437908482</v>
      </c>
      <c r="L519" s="3">
        <f t="shared" si="675"/>
        <v>1.6400637254901991</v>
      </c>
      <c r="M519" s="5">
        <f t="shared" si="676"/>
        <v>6.0865432924517661E-2</v>
      </c>
      <c r="N519" s="5">
        <f t="shared" si="677"/>
        <v>7.0544628012664229E-2</v>
      </c>
      <c r="O519" s="5">
        <f t="shared" si="678"/>
        <v>9.9823188675758262E-2</v>
      </c>
      <c r="P519" s="5">
        <f t="shared" si="679"/>
        <v>0.11569768543177036</v>
      </c>
      <c r="Q519" s="5">
        <f t="shared" si="680"/>
        <v>4.0881534085339052E-2</v>
      </c>
      <c r="R519" s="5">
        <f t="shared" si="681"/>
        <v>8.1858195354937588E-2</v>
      </c>
      <c r="S519" s="5">
        <f t="shared" si="682"/>
        <v>5.4981759642084134E-2</v>
      </c>
      <c r="T519" s="5">
        <f t="shared" si="683"/>
        <v>6.7048321095755731E-2</v>
      </c>
      <c r="U519" s="5">
        <f t="shared" si="684"/>
        <v>9.487578849991124E-2</v>
      </c>
      <c r="V519" s="5">
        <f t="shared" si="685"/>
        <v>1.1612616418992486E-2</v>
      </c>
      <c r="W519" s="5">
        <f t="shared" si="686"/>
        <v>1.5794255601061544E-2</v>
      </c>
      <c r="X519" s="5">
        <f t="shared" si="687"/>
        <v>2.5903585682421442E-2</v>
      </c>
      <c r="Y519" s="5">
        <f t="shared" si="688"/>
        <v>2.1241765618933348E-2</v>
      </c>
      <c r="Z519" s="5">
        <f t="shared" si="689"/>
        <v>4.4750885611907827E-2</v>
      </c>
      <c r="AA519" s="5">
        <f t="shared" si="690"/>
        <v>5.1867446381994878E-2</v>
      </c>
      <c r="AB519" s="5">
        <f t="shared" si="691"/>
        <v>3.0057863184201065E-2</v>
      </c>
      <c r="AC519" s="5">
        <f t="shared" si="692"/>
        <v>1.3796345241955867E-3</v>
      </c>
      <c r="AD519" s="5">
        <f t="shared" si="693"/>
        <v>4.5764887908363435E-3</v>
      </c>
      <c r="AE519" s="5">
        <f t="shared" si="694"/>
        <v>7.5057332559631904E-3</v>
      </c>
      <c r="AF519" s="5">
        <f t="shared" si="695"/>
        <v>6.1549404231553374E-3</v>
      </c>
      <c r="AG519" s="5">
        <f t="shared" si="696"/>
        <v>3.3648315068567892E-3</v>
      </c>
      <c r="AH519" s="5">
        <f t="shared" si="697"/>
        <v>1.8348576043912827E-2</v>
      </c>
      <c r="AI519" s="5">
        <f t="shared" si="698"/>
        <v>2.1266479336229421E-2</v>
      </c>
      <c r="AJ519" s="5">
        <f t="shared" si="699"/>
        <v>1.2324202768538878E-2</v>
      </c>
      <c r="AK519" s="5">
        <f t="shared" si="700"/>
        <v>4.7613577367053685E-3</v>
      </c>
      <c r="AL519" s="5">
        <f t="shared" si="701"/>
        <v>1.0490060681184645E-4</v>
      </c>
      <c r="AM519" s="5">
        <f t="shared" si="702"/>
        <v>1.0608540310690169E-3</v>
      </c>
      <c r="AN519" s="5">
        <f t="shared" si="703"/>
        <v>1.7398682143963473E-3</v>
      </c>
      <c r="AO519" s="5">
        <f t="shared" si="704"/>
        <v>1.4267473727824272E-3</v>
      </c>
      <c r="AP519" s="5">
        <f t="shared" si="705"/>
        <v>7.7998553717963397E-4</v>
      </c>
      <c r="AQ519" s="5">
        <f t="shared" si="706"/>
        <v>3.1980649648382623E-4</v>
      </c>
      <c r="AR519" s="5">
        <f t="shared" si="707"/>
        <v>6.0185667968039773E-3</v>
      </c>
      <c r="AS519" s="5">
        <f t="shared" si="708"/>
        <v>6.9756762656473506E-3</v>
      </c>
      <c r="AT519" s="5">
        <f t="shared" si="709"/>
        <v>4.0424955812532982E-3</v>
      </c>
      <c r="AU519" s="5">
        <f t="shared" si="710"/>
        <v>1.5617860216105177E-3</v>
      </c>
      <c r="AV519" s="5">
        <f t="shared" si="711"/>
        <v>4.5253770751342234E-4</v>
      </c>
      <c r="AW519" s="5">
        <f t="shared" si="712"/>
        <v>5.5389756391732081E-6</v>
      </c>
      <c r="AX519" s="5">
        <f t="shared" si="713"/>
        <v>2.0492625945914972E-4</v>
      </c>
      <c r="AY519" s="5">
        <f t="shared" si="714"/>
        <v>3.3609212453934424E-4</v>
      </c>
      <c r="AZ519" s="5">
        <f t="shared" si="715"/>
        <v>2.7560625093995649E-4</v>
      </c>
      <c r="BA519" s="5">
        <f t="shared" si="716"/>
        <v>1.5067060489499062E-4</v>
      </c>
      <c r="BB519" s="5">
        <f t="shared" si="717"/>
        <v>6.1777348396485044E-5</v>
      </c>
      <c r="BC519" s="5">
        <f t="shared" si="718"/>
        <v>2.0263757632409045E-5</v>
      </c>
      <c r="BD519" s="5">
        <f t="shared" si="719"/>
        <v>1.6451388471463251E-3</v>
      </c>
      <c r="BE519" s="5">
        <f t="shared" si="720"/>
        <v>1.9067589340085265E-3</v>
      </c>
      <c r="BF519" s="5">
        <f t="shared" si="721"/>
        <v>1.1049917272113259E-3</v>
      </c>
      <c r="BG519" s="5">
        <f t="shared" si="722"/>
        <v>4.2690476683684389E-4</v>
      </c>
      <c r="BH519" s="5">
        <f t="shared" si="723"/>
        <v>1.2369844641820966E-4</v>
      </c>
      <c r="BI519" s="5">
        <f t="shared" si="724"/>
        <v>2.8673946669003253E-5</v>
      </c>
      <c r="BJ519" s="8">
        <f t="shared" si="725"/>
        <v>0.26939268207076061</v>
      </c>
      <c r="BK519" s="8">
        <f t="shared" si="726"/>
        <v>0.24497812167291139</v>
      </c>
      <c r="BL519" s="8">
        <f t="shared" si="727"/>
        <v>0.43947032702330829</v>
      </c>
      <c r="BM519" s="8">
        <f t="shared" si="728"/>
        <v>0.52859079874500092</v>
      </c>
      <c r="BN519" s="8">
        <f t="shared" si="729"/>
        <v>0.46967066448498718</v>
      </c>
    </row>
    <row r="520" spans="1:66" x14ac:dyDescent="0.25">
      <c r="A520" t="s">
        <v>13</v>
      </c>
      <c r="B520" t="s">
        <v>51</v>
      </c>
      <c r="C520" t="s">
        <v>230</v>
      </c>
      <c r="D520" t="s">
        <v>547</v>
      </c>
      <c r="E520">
        <f>VLOOKUP(A520,home!$A$2:$E$405,3,FALSE)</f>
        <v>1.76143790849673</v>
      </c>
      <c r="F520">
        <f>VLOOKUP(B520,home!$B$2:$E$405,3,FALSE)</f>
        <v>0.83</v>
      </c>
      <c r="G520">
        <f>VLOOKUP(C520,away!$B$2:$E$405,4,FALSE)</f>
        <v>0.65</v>
      </c>
      <c r="H520">
        <f>VLOOKUP(A520,away!$A$2:$E$405,3,FALSE)</f>
        <v>1.3562091503267999</v>
      </c>
      <c r="I520">
        <f>VLOOKUP(C520,away!$B$2:$E$405,3,FALSE)</f>
        <v>1.22</v>
      </c>
      <c r="J520">
        <f>VLOOKUP(B520,home!$B$2:$E$405,4,FALSE)</f>
        <v>0.91</v>
      </c>
      <c r="K520" s="3">
        <f t="shared" si="674"/>
        <v>0.95029575163398583</v>
      </c>
      <c r="L520" s="3">
        <f t="shared" si="675"/>
        <v>1.5056633986928132</v>
      </c>
      <c r="M520" s="5">
        <f t="shared" si="676"/>
        <v>8.578087921232902E-2</v>
      </c>
      <c r="N520" s="5">
        <f t="shared" si="677"/>
        <v>8.1517205086904368E-2</v>
      </c>
      <c r="O520" s="5">
        <f t="shared" si="678"/>
        <v>0.129157130137693</v>
      </c>
      <c r="P520" s="5">
        <f t="shared" si="679"/>
        <v>0.12273747206308749</v>
      </c>
      <c r="Q520" s="5">
        <f t="shared" si="680"/>
        <v>3.8732726839580768E-2</v>
      </c>
      <c r="R520" s="5">
        <f t="shared" si="681"/>
        <v>9.7233581764264429E-2</v>
      </c>
      <c r="S520" s="5">
        <f t="shared" si="682"/>
        <v>4.3903977164738629E-2</v>
      </c>
      <c r="T520" s="5">
        <f t="shared" si="683"/>
        <v>5.8318449133923526E-2</v>
      </c>
      <c r="U520" s="5">
        <f t="shared" si="684"/>
        <v>9.2400659666736273E-2</v>
      </c>
      <c r="V520" s="5">
        <f t="shared" si="685"/>
        <v>6.97988127190554E-3</v>
      </c>
      <c r="W520" s="5">
        <f t="shared" si="686"/>
        <v>1.2269181921617757E-2</v>
      </c>
      <c r="X520" s="5">
        <f t="shared" si="687"/>
        <v>1.8473258151283412E-2</v>
      </c>
      <c r="Y520" s="5">
        <f t="shared" si="688"/>
        <v>1.390725432649555E-2</v>
      </c>
      <c r="Z520" s="5">
        <f t="shared" si="689"/>
        <v>4.8800348395419302E-2</v>
      </c>
      <c r="AA520" s="5">
        <f t="shared" si="690"/>
        <v>4.6374763758425364E-2</v>
      </c>
      <c r="AB520" s="5">
        <f t="shared" si="691"/>
        <v>2.2034870491330676E-2</v>
      </c>
      <c r="AC520" s="5">
        <f t="shared" si="692"/>
        <v>6.2418702052298664E-4</v>
      </c>
      <c r="AD520" s="5">
        <f t="shared" si="693"/>
        <v>2.9148378640344638E-3</v>
      </c>
      <c r="AE520" s="5">
        <f t="shared" si="694"/>
        <v>4.3887646850006307E-3</v>
      </c>
      <c r="AF520" s="5">
        <f t="shared" si="695"/>
        <v>3.3040011758405218E-3</v>
      </c>
      <c r="AG520" s="5">
        <f t="shared" si="696"/>
        <v>1.6582378799003638E-3</v>
      </c>
      <c r="AH520" s="5">
        <f t="shared" si="697"/>
        <v>1.83692246056101E-2</v>
      </c>
      <c r="AI520" s="5">
        <f t="shared" si="698"/>
        <v>1.7456196103521757E-2</v>
      </c>
      <c r="AJ520" s="5">
        <f t="shared" si="699"/>
        <v>8.2942744984332295E-3</v>
      </c>
      <c r="AK520" s="5">
        <f t="shared" si="700"/>
        <v>2.6273379395824028E-3</v>
      </c>
      <c r="AL520" s="5">
        <f t="shared" si="701"/>
        <v>3.5724109007533169E-5</v>
      </c>
      <c r="AM520" s="5">
        <f t="shared" si="702"/>
        <v>5.5399160777876665E-4</v>
      </c>
      <c r="AN520" s="5">
        <f t="shared" si="703"/>
        <v>8.3412488701547366E-4</v>
      </c>
      <c r="AO520" s="5">
        <f t="shared" si="704"/>
        <v>6.279556561589885E-4</v>
      </c>
      <c r="AP520" s="5">
        <f t="shared" si="705"/>
        <v>3.1516328249357273E-4</v>
      </c>
      <c r="AQ520" s="5">
        <f t="shared" si="706"/>
        <v>1.1863245476561397E-4</v>
      </c>
      <c r="AR520" s="5">
        <f t="shared" si="707"/>
        <v>5.5315738302069133E-3</v>
      </c>
      <c r="AS520" s="5">
        <f t="shared" si="708"/>
        <v>5.2566311106953647E-3</v>
      </c>
      <c r="AT520" s="5">
        <f t="shared" si="709"/>
        <v>2.4976771062004224E-3</v>
      </c>
      <c r="AU520" s="5">
        <f t="shared" si="710"/>
        <v>7.9117731432524314E-4</v>
      </c>
      <c r="AV520" s="5">
        <f t="shared" si="711"/>
        <v>1.8796311014811624E-4</v>
      </c>
      <c r="AW520" s="5">
        <f t="shared" si="712"/>
        <v>1.4198602012840962E-6</v>
      </c>
      <c r="AX520" s="5">
        <f t="shared" si="713"/>
        <v>8.7742645218840529E-5</v>
      </c>
      <c r="AY520" s="5">
        <f t="shared" si="714"/>
        <v>1.3211088941049714E-4</v>
      </c>
      <c r="AZ520" s="5">
        <f t="shared" si="715"/>
        <v>9.9457265377069773E-5</v>
      </c>
      <c r="BA520" s="5">
        <f t="shared" si="716"/>
        <v>4.991638807077731E-5</v>
      </c>
      <c r="BB520" s="5">
        <f t="shared" si="717"/>
        <v>1.8789319628278989E-5</v>
      </c>
      <c r="BC520" s="5">
        <f t="shared" si="718"/>
        <v>5.6580781701280285E-6</v>
      </c>
      <c r="BD520" s="5">
        <f t="shared" si="719"/>
        <v>1.3881147088849269E-3</v>
      </c>
      <c r="BE520" s="5">
        <f t="shared" si="720"/>
        <v>1.3191195106339929E-3</v>
      </c>
      <c r="BF520" s="5">
        <f t="shared" si="721"/>
        <v>6.2677683342649286E-4</v>
      </c>
      <c r="BG520" s="5">
        <f t="shared" si="722"/>
        <v>1.9854112067593289E-4</v>
      </c>
      <c r="BH520" s="5">
        <f t="shared" si="723"/>
        <v>4.7168195875747371E-5</v>
      </c>
      <c r="BI520" s="5">
        <f t="shared" si="724"/>
        <v>8.9647472305924863E-6</v>
      </c>
      <c r="BJ520" s="8">
        <f t="shared" si="725"/>
        <v>0.23832745953866943</v>
      </c>
      <c r="BK520" s="8">
        <f t="shared" si="726"/>
        <v>0.2601942317310017</v>
      </c>
      <c r="BL520" s="8">
        <f t="shared" si="727"/>
        <v>0.45180174655390104</v>
      </c>
      <c r="BM520" s="8">
        <f t="shared" si="728"/>
        <v>0.44383410008592317</v>
      </c>
      <c r="BN520" s="8">
        <f t="shared" si="729"/>
        <v>0.55515899510385902</v>
      </c>
    </row>
    <row r="521" spans="1:66" x14ac:dyDescent="0.25">
      <c r="A521" t="s">
        <v>13</v>
      </c>
      <c r="B521" t="s">
        <v>14</v>
      </c>
      <c r="C521" t="s">
        <v>52</v>
      </c>
      <c r="D521" t="s">
        <v>547</v>
      </c>
      <c r="E521">
        <f>VLOOKUP(A521,home!$A$2:$E$405,3,FALSE)</f>
        <v>1.76143790849673</v>
      </c>
      <c r="F521">
        <f>VLOOKUP(B521,home!$B$2:$E$405,3,FALSE)</f>
        <v>0.83</v>
      </c>
      <c r="G521">
        <f>VLOOKUP(C521,away!$B$2:$E$405,4,FALSE)</f>
        <v>0.67</v>
      </c>
      <c r="H521">
        <f>VLOOKUP(A521,away!$A$2:$E$405,3,FALSE)</f>
        <v>1.3562091503267999</v>
      </c>
      <c r="I521">
        <f>VLOOKUP(C521,away!$B$2:$E$405,3,FALSE)</f>
        <v>0.97</v>
      </c>
      <c r="J521">
        <f>VLOOKUP(B521,home!$B$2:$E$405,4,FALSE)</f>
        <v>0.74</v>
      </c>
      <c r="K521" s="3">
        <f t="shared" si="674"/>
        <v>0.97953562091503155</v>
      </c>
      <c r="L521" s="3">
        <f t="shared" si="675"/>
        <v>0.97348692810457693</v>
      </c>
      <c r="M521" s="5">
        <f t="shared" si="676"/>
        <v>0.14184469047055465</v>
      </c>
      <c r="N521" s="5">
        <f t="shared" si="677"/>
        <v>0.13894192695357521</v>
      </c>
      <c r="O521" s="5">
        <f t="shared" si="678"/>
        <v>0.13808395199412477</v>
      </c>
      <c r="P521" s="5">
        <f t="shared" si="679"/>
        <v>0.13525814965496644</v>
      </c>
      <c r="Q521" s="5">
        <f t="shared" si="680"/>
        <v>6.8049283344800607E-2</v>
      </c>
      <c r="R521" s="5">
        <f t="shared" si="681"/>
        <v>6.7211461123650201E-2</v>
      </c>
      <c r="S521" s="5">
        <f t="shared" si="682"/>
        <v>3.2244363513703529E-2</v>
      </c>
      <c r="T521" s="5">
        <f t="shared" si="683"/>
        <v>6.6245087803047886E-2</v>
      </c>
      <c r="U521" s="5">
        <f t="shared" si="684"/>
        <v>6.5836020304361212E-2</v>
      </c>
      <c r="V521" s="5">
        <f t="shared" si="685"/>
        <v>3.4163444940279882E-3</v>
      </c>
      <c r="W521" s="5">
        <f t="shared" si="686"/>
        <v>2.2218899004657396E-2</v>
      </c>
      <c r="X521" s="5">
        <f t="shared" si="687"/>
        <v>2.1629807737909769E-2</v>
      </c>
      <c r="Y521" s="5">
        <f t="shared" si="688"/>
        <v>1.0528167545135195E-2</v>
      </c>
      <c r="Z521" s="5">
        <f t="shared" si="689"/>
        <v>2.1809826274227475E-2</v>
      </c>
      <c r="AA521" s="5">
        <f t="shared" si="690"/>
        <v>2.136350172157438E-2</v>
      </c>
      <c r="AB521" s="5">
        <f t="shared" si="691"/>
        <v>1.0463155461880851E-2</v>
      </c>
      <c r="AC521" s="5">
        <f t="shared" si="692"/>
        <v>2.0360668476258656E-4</v>
      </c>
      <c r="AD521" s="5">
        <f t="shared" si="693"/>
        <v>5.4410507581438648E-3</v>
      </c>
      <c r="AE521" s="5">
        <f t="shared" si="694"/>
        <v>5.296791788206549E-3</v>
      </c>
      <c r="AF521" s="5">
        <f t="shared" si="695"/>
        <v>2.5781787833553714E-3</v>
      </c>
      <c r="AG521" s="5">
        <f t="shared" si="696"/>
        <v>8.3660778130433867E-4</v>
      </c>
      <c r="AH521" s="5">
        <f t="shared" si="697"/>
        <v>5.3078951955480491E-3</v>
      </c>
      <c r="AI521" s="5">
        <f t="shared" si="698"/>
        <v>5.1992724161230705E-3</v>
      </c>
      <c r="AJ521" s="5">
        <f t="shared" si="699"/>
        <v>2.5464362672167535E-3</v>
      </c>
      <c r="AK521" s="5">
        <f t="shared" si="700"/>
        <v>8.3144167670957286E-4</v>
      </c>
      <c r="AL521" s="5">
        <f t="shared" si="701"/>
        <v>7.7660893324974759E-6</v>
      </c>
      <c r="AM521" s="5">
        <f t="shared" si="702"/>
        <v>1.0659406065617308E-3</v>
      </c>
      <c r="AN521" s="5">
        <f t="shared" si="703"/>
        <v>1.0376792466237086E-3</v>
      </c>
      <c r="AO521" s="5">
        <f t="shared" si="704"/>
        <v>5.050835910767929E-4</v>
      </c>
      <c r="AP521" s="5">
        <f t="shared" si="705"/>
        <v>1.6389742450445847E-4</v>
      </c>
      <c r="AQ521" s="5">
        <f t="shared" si="706"/>
        <v>3.9888000076274268E-5</v>
      </c>
      <c r="AR521" s="5">
        <f t="shared" si="707"/>
        <v>1.0334333177230226E-3</v>
      </c>
      <c r="AS521" s="5">
        <f t="shared" si="708"/>
        <v>1.0122847465501021E-3</v>
      </c>
      <c r="AT521" s="5">
        <f t="shared" si="709"/>
        <v>4.9578448387738465E-4</v>
      </c>
      <c r="AU521" s="5">
        <f t="shared" si="710"/>
        <v>1.618795207516242E-4</v>
      </c>
      <c r="AV521" s="5">
        <f t="shared" si="711"/>
        <v>3.964168921821748E-5</v>
      </c>
      <c r="AW521" s="5">
        <f t="shared" si="712"/>
        <v>2.0570755350723194E-7</v>
      </c>
      <c r="AX521" s="5">
        <f t="shared" si="713"/>
        <v>1.7402113231783169E-4</v>
      </c>
      <c r="AY521" s="5">
        <f t="shared" si="714"/>
        <v>1.6940729752536608E-4</v>
      </c>
      <c r="AZ521" s="5">
        <f t="shared" si="715"/>
        <v>8.2457894833233363E-5</v>
      </c>
      <c r="BA521" s="5">
        <f t="shared" si="716"/>
        <v>2.6757227579724869E-5</v>
      </c>
      <c r="BB521" s="5">
        <f t="shared" si="717"/>
        <v>6.5119528202953562E-6</v>
      </c>
      <c r="BC521" s="5">
        <f t="shared" si="718"/>
        <v>1.2678601893982525E-6</v>
      </c>
      <c r="BD521" s="5">
        <f t="shared" si="719"/>
        <v>1.6767230431185106E-4</v>
      </c>
      <c r="BE521" s="5">
        <f t="shared" si="720"/>
        <v>1.6424099471436314E-4</v>
      </c>
      <c r="BF521" s="5">
        <f t="shared" si="721"/>
        <v>8.0439952368618043E-5</v>
      </c>
      <c r="BG521" s="5">
        <f t="shared" si="722"/>
        <v>2.6264599563256618E-5</v>
      </c>
      <c r="BH521" s="5">
        <f t="shared" si="723"/>
        <v>6.431777710319809E-6</v>
      </c>
      <c r="BI521" s="5">
        <f t="shared" si="724"/>
        <v>1.2600310746131149E-6</v>
      </c>
      <c r="BJ521" s="8">
        <f t="shared" si="725"/>
        <v>0.34503871373424505</v>
      </c>
      <c r="BK521" s="8">
        <f t="shared" si="726"/>
        <v>0.31314432820487309</v>
      </c>
      <c r="BL521" s="8">
        <f t="shared" si="727"/>
        <v>0.32003246957905218</v>
      </c>
      <c r="BM521" s="8">
        <f t="shared" si="728"/>
        <v>0.31046667266075401</v>
      </c>
      <c r="BN521" s="8">
        <f t="shared" si="729"/>
        <v>0.68938946354167185</v>
      </c>
    </row>
    <row r="522" spans="1:66" x14ac:dyDescent="0.25">
      <c r="A522" t="s">
        <v>16</v>
      </c>
      <c r="B522" t="s">
        <v>18</v>
      </c>
      <c r="C522" t="s">
        <v>233</v>
      </c>
      <c r="D522" t="s">
        <v>547</v>
      </c>
      <c r="E522">
        <f>VLOOKUP(A522,home!$A$2:$E$405,3,FALSE)</f>
        <v>1.5457516339869299</v>
      </c>
      <c r="F522">
        <f>VLOOKUP(B522,home!$B$2:$E$405,3,FALSE)</f>
        <v>0.99</v>
      </c>
      <c r="G522">
        <f>VLOOKUP(C522,away!$B$2:$E$405,4,FALSE)</f>
        <v>1.18</v>
      </c>
      <c r="H522">
        <f>VLOOKUP(A522,away!$A$2:$E$405,3,FALSE)</f>
        <v>1.36928104575163</v>
      </c>
      <c r="I522">
        <f>VLOOKUP(C522,away!$B$2:$E$405,3,FALSE)</f>
        <v>0.88</v>
      </c>
      <c r="J522">
        <f>VLOOKUP(B522,home!$B$2:$E$405,4,FALSE)</f>
        <v>1.03</v>
      </c>
      <c r="K522" s="3">
        <f t="shared" si="674"/>
        <v>1.8057470588235314</v>
      </c>
      <c r="L522" s="3">
        <f t="shared" si="675"/>
        <v>1.2411163398692775</v>
      </c>
      <c r="M522" s="5">
        <f t="shared" si="676"/>
        <v>4.7507703663946618E-2</v>
      </c>
      <c r="N522" s="5">
        <f t="shared" si="677"/>
        <v>8.5786896162631507E-2</v>
      </c>
      <c r="O522" s="5">
        <f t="shared" si="678"/>
        <v>5.8962587286991691E-2</v>
      </c>
      <c r="P522" s="5">
        <f t="shared" si="679"/>
        <v>0.10647151857411098</v>
      </c>
      <c r="Q522" s="5">
        <f t="shared" si="680"/>
        <v>7.7454717715635779E-2</v>
      </c>
      <c r="R522" s="5">
        <f t="shared" si="681"/>
        <v>3.6589715261426965E-2</v>
      </c>
      <c r="S522" s="5">
        <f t="shared" si="682"/>
        <v>5.9654452821302349E-2</v>
      </c>
      <c r="T522" s="5">
        <f t="shared" si="683"/>
        <v>9.6130315756837975E-2</v>
      </c>
      <c r="U522" s="5">
        <f t="shared" si="684"/>
        <v>6.6071770716512213E-2</v>
      </c>
      <c r="V522" s="5">
        <f t="shared" si="685"/>
        <v>1.4854901162790774E-2</v>
      </c>
      <c r="W522" s="5">
        <f t="shared" si="686"/>
        <v>4.6621209569005402E-2</v>
      </c>
      <c r="X522" s="5">
        <f t="shared" si="687"/>
        <v>5.7862344980562523E-2</v>
      </c>
      <c r="Y522" s="5">
        <f t="shared" si="688"/>
        <v>3.5906950909264615E-2</v>
      </c>
      <c r="Z522" s="5">
        <f t="shared" si="689"/>
        <v>1.5137364494040425E-2</v>
      </c>
      <c r="AA522" s="5">
        <f t="shared" si="690"/>
        <v>2.7334251413453248E-2</v>
      </c>
      <c r="AB522" s="5">
        <f t="shared" si="691"/>
        <v>2.4679372047493087E-2</v>
      </c>
      <c r="AC522" s="5">
        <f t="shared" si="692"/>
        <v>2.0807465988286508E-3</v>
      </c>
      <c r="AD522" s="5">
        <f t="shared" si="693"/>
        <v>2.1046528014506752E-2</v>
      </c>
      <c r="AE522" s="5">
        <f t="shared" si="694"/>
        <v>2.6121189816320833E-2</v>
      </c>
      <c r="AF522" s="5">
        <f t="shared" si="695"/>
        <v>1.6209717748931381E-2</v>
      </c>
      <c r="AG522" s="5">
        <f t="shared" si="696"/>
        <v>6.706048520955926E-3</v>
      </c>
      <c r="AH522" s="5">
        <f t="shared" si="697"/>
        <v>4.6968076040276542E-3</v>
      </c>
      <c r="AI522" s="5">
        <f t="shared" si="698"/>
        <v>8.4812465168329337E-3</v>
      </c>
      <c r="AJ522" s="5">
        <f t="shared" si="699"/>
        <v>7.6574929764641969E-3</v>
      </c>
      <c r="AK522" s="5">
        <f t="shared" si="700"/>
        <v>4.6091651400706913E-3</v>
      </c>
      <c r="AL522" s="5">
        <f t="shared" si="701"/>
        <v>1.8652995877241598E-4</v>
      </c>
      <c r="AM522" s="5">
        <f t="shared" si="702"/>
        <v>7.60094121212853E-3</v>
      </c>
      <c r="AN522" s="5">
        <f t="shared" si="703"/>
        <v>9.4336523367585107E-3</v>
      </c>
      <c r="AO522" s="5">
        <f t="shared" si="704"/>
        <v>5.8541300298984907E-3</v>
      </c>
      <c r="AP522" s="5">
        <f t="shared" si="705"/>
        <v>2.4218854786088127E-3</v>
      </c>
      <c r="AQ522" s="5">
        <f t="shared" si="706"/>
        <v>7.5146041019838103E-4</v>
      </c>
      <c r="AR522" s="5">
        <f t="shared" si="707"/>
        <v>1.1658569325161978E-3</v>
      </c>
      <c r="AS522" s="5">
        <f t="shared" si="708"/>
        <v>2.1052427269001484E-3</v>
      </c>
      <c r="AT522" s="5">
        <f t="shared" si="709"/>
        <v>1.9007679311047875E-3</v>
      </c>
      <c r="AU522" s="5">
        <f t="shared" si="710"/>
        <v>1.1441020336995197E-3</v>
      </c>
      <c r="AV522" s="5">
        <f t="shared" si="711"/>
        <v>5.1648972058673229E-4</v>
      </c>
      <c r="AW522" s="5">
        <f t="shared" si="712"/>
        <v>1.1612226625244493E-5</v>
      </c>
      <c r="AX522" s="5">
        <f t="shared" si="713"/>
        <v>2.2875628730152742E-3</v>
      </c>
      <c r="AY522" s="5">
        <f t="shared" si="714"/>
        <v>2.8391316601775658E-3</v>
      </c>
      <c r="AZ522" s="5">
        <f t="shared" si="715"/>
        <v>1.761846347243283E-3</v>
      </c>
      <c r="BA522" s="5">
        <f t="shared" si="716"/>
        <v>7.2888542996754646E-4</v>
      </c>
      <c r="BB522" s="5">
        <f t="shared" si="717"/>
        <v>2.2615790425634157E-4</v>
      </c>
      <c r="BC522" s="5">
        <f t="shared" si="718"/>
        <v>5.6137654072627387E-5</v>
      </c>
      <c r="BD522" s="5">
        <f t="shared" si="719"/>
        <v>2.411606814826212E-4</v>
      </c>
      <c r="BE522" s="5">
        <f t="shared" si="720"/>
        <v>4.3547519129112167E-4</v>
      </c>
      <c r="BF522" s="5">
        <f t="shared" si="721"/>
        <v>3.9317902293227892E-4</v>
      </c>
      <c r="BG522" s="5">
        <f t="shared" si="722"/>
        <v>2.3666062141702418E-4</v>
      </c>
      <c r="BH522" s="5">
        <f t="shared" si="723"/>
        <v>1.0683730526578519E-4</v>
      </c>
      <c r="BI522" s="5">
        <f t="shared" si="724"/>
        <v>3.8584229951264703E-5</v>
      </c>
      <c r="BJ522" s="8">
        <f t="shared" si="725"/>
        <v>0.50380771053097806</v>
      </c>
      <c r="BK522" s="8">
        <f t="shared" si="726"/>
        <v>0.23359498443992938</v>
      </c>
      <c r="BL522" s="8">
        <f t="shared" si="727"/>
        <v>0.24736676536042018</v>
      </c>
      <c r="BM522" s="8">
        <f t="shared" si="728"/>
        <v>0.58430616672707247</v>
      </c>
      <c r="BN522" s="8">
        <f t="shared" si="729"/>
        <v>0.41277313866474352</v>
      </c>
    </row>
    <row r="523" spans="1:66" x14ac:dyDescent="0.25">
      <c r="A523" t="s">
        <v>16</v>
      </c>
      <c r="B523" t="s">
        <v>235</v>
      </c>
      <c r="C523" t="s">
        <v>234</v>
      </c>
      <c r="D523" t="s">
        <v>547</v>
      </c>
      <c r="E523">
        <f>VLOOKUP(A523,home!$A$2:$E$405,3,FALSE)</f>
        <v>1.5457516339869299</v>
      </c>
      <c r="F523">
        <f>VLOOKUP(B523,home!$B$2:$E$405,3,FALSE)</f>
        <v>1.18</v>
      </c>
      <c r="G523">
        <f>VLOOKUP(C523,away!$B$2:$E$405,4,FALSE)</f>
        <v>1.1000000000000001</v>
      </c>
      <c r="H523">
        <f>VLOOKUP(A523,away!$A$2:$E$405,3,FALSE)</f>
        <v>1.36928104575163</v>
      </c>
      <c r="I523">
        <f>VLOOKUP(C523,away!$B$2:$E$405,3,FALSE)</f>
        <v>0.84</v>
      </c>
      <c r="J523">
        <f>VLOOKUP(B523,home!$B$2:$E$405,4,FALSE)</f>
        <v>1.25</v>
      </c>
      <c r="K523" s="3">
        <f t="shared" si="674"/>
        <v>2.0063856209150353</v>
      </c>
      <c r="L523" s="3">
        <f t="shared" si="675"/>
        <v>1.4377450980392115</v>
      </c>
      <c r="M523" s="5">
        <f t="shared" si="676"/>
        <v>3.1932508305423851E-2</v>
      </c>
      <c r="N523" s="5">
        <f t="shared" si="677"/>
        <v>6.4068925503752358E-2</v>
      </c>
      <c r="O523" s="5">
        <f t="shared" si="678"/>
        <v>4.5910807284219556E-2</v>
      </c>
      <c r="P523" s="5">
        <f t="shared" si="679"/>
        <v>9.2114783579659382E-2</v>
      </c>
      <c r="Q523" s="5">
        <f t="shared" si="680"/>
        <v>6.4273485439102662E-2</v>
      </c>
      <c r="R523" s="5">
        <f t="shared" si="681"/>
        <v>3.3004019059954794E-2</v>
      </c>
      <c r="S523" s="5">
        <f t="shared" si="682"/>
        <v>6.6430213317178202E-2</v>
      </c>
      <c r="T523" s="5">
        <f t="shared" si="683"/>
        <v>9.24088886239645E-2</v>
      </c>
      <c r="U523" s="5">
        <f t="shared" si="684"/>
        <v>6.6218789274299056E-2</v>
      </c>
      <c r="V523" s="5">
        <f t="shared" si="685"/>
        <v>2.1292146215714691E-2</v>
      </c>
      <c r="W523" s="5">
        <f t="shared" si="686"/>
        <v>4.2985798997035814E-2</v>
      </c>
      <c r="X523" s="5">
        <f t="shared" si="687"/>
        <v>6.1802621793287105E-2</v>
      </c>
      <c r="Y523" s="5">
        <f t="shared" si="688"/>
        <v>4.4428208264634936E-2</v>
      </c>
      <c r="Z523" s="5">
        <f t="shared" si="689"/>
        <v>1.581712220634757E-2</v>
      </c>
      <c r="AA523" s="5">
        <f t="shared" si="690"/>
        <v>3.1735246559071666E-2</v>
      </c>
      <c r="AB523" s="5">
        <f t="shared" si="691"/>
        <v>3.1836571186157375E-2</v>
      </c>
      <c r="AC523" s="5">
        <f t="shared" si="692"/>
        <v>3.8388024161922101E-3</v>
      </c>
      <c r="AD523" s="5">
        <f t="shared" si="693"/>
        <v>2.1561522252799153E-2</v>
      </c>
      <c r="AE523" s="5">
        <f t="shared" si="694"/>
        <v>3.0999972925225362E-2</v>
      </c>
      <c r="AF523" s="5">
        <f t="shared" si="695"/>
        <v>2.2285029556295521E-2</v>
      </c>
      <c r="AG523" s="5">
        <f t="shared" si="696"/>
        <v>1.068006400140761E-2</v>
      </c>
      <c r="AH523" s="5">
        <f t="shared" si="697"/>
        <v>5.6852474793158457E-3</v>
      </c>
      <c r="AI523" s="5">
        <f t="shared" si="698"/>
        <v>1.1406798793842762E-2</v>
      </c>
      <c r="AJ523" s="5">
        <f t="shared" si="699"/>
        <v>1.1443218540318543E-2</v>
      </c>
      <c r="AK523" s="5">
        <f t="shared" si="700"/>
        <v>7.6531697120944871E-3</v>
      </c>
      <c r="AL523" s="5">
        <f t="shared" si="701"/>
        <v>4.4294729419994491E-4</v>
      </c>
      <c r="AM523" s="5">
        <f t="shared" si="702"/>
        <v>8.6521456426111604E-3</v>
      </c>
      <c r="AN523" s="5">
        <f t="shared" si="703"/>
        <v>1.2439579985185521E-2</v>
      </c>
      <c r="AO523" s="5">
        <f t="shared" si="704"/>
        <v>8.9424725726835845E-3</v>
      </c>
      <c r="AP523" s="5">
        <f t="shared" si="705"/>
        <v>4.2856653685753067E-3</v>
      </c>
      <c r="AQ523" s="5">
        <f t="shared" si="706"/>
        <v>1.5404235938763899E-3</v>
      </c>
      <c r="AR523" s="5">
        <f t="shared" si="707"/>
        <v>1.6347873389052281E-3</v>
      </c>
      <c r="AS523" s="5">
        <f t="shared" si="708"/>
        <v>3.2800138100334041E-3</v>
      </c>
      <c r="AT523" s="5">
        <f t="shared" si="709"/>
        <v>3.2904862724268814E-3</v>
      </c>
      <c r="AU523" s="5">
        <f t="shared" si="710"/>
        <v>2.2006614476052025E-3</v>
      </c>
      <c r="AV523" s="5">
        <f t="shared" si="711"/>
        <v>1.1038438712442863E-3</v>
      </c>
      <c r="AW523" s="5">
        <f t="shared" si="712"/>
        <v>3.5493257070128856E-5</v>
      </c>
      <c r="AX523" s="5">
        <f t="shared" si="713"/>
        <v>2.8932567678996179E-3</v>
      </c>
      <c r="AY523" s="5">
        <f t="shared" si="714"/>
        <v>4.1597657354164493E-3</v>
      </c>
      <c r="AZ523" s="5">
        <f t="shared" si="715"/>
        <v>2.9903413975432376E-3</v>
      </c>
      <c r="BA523" s="5">
        <f t="shared" si="716"/>
        <v>1.4331162285938382E-3</v>
      </c>
      <c r="BB523" s="5">
        <f t="shared" si="717"/>
        <v>5.1511395814530841E-4</v>
      </c>
      <c r="BC523" s="5">
        <f t="shared" si="718"/>
        <v>1.4812051365099854E-4</v>
      </c>
      <c r="BD523" s="5">
        <f t="shared" si="719"/>
        <v>3.917345804745929E-4</v>
      </c>
      <c r="BE523" s="5">
        <f t="shared" si="720"/>
        <v>7.8597062947940695E-4</v>
      </c>
      <c r="BF523" s="5">
        <f t="shared" si="721"/>
        <v>7.8848008472451065E-4</v>
      </c>
      <c r="BG523" s="5">
        <f t="shared" si="722"/>
        <v>5.2733170145637554E-4</v>
      </c>
      <c r="BH523" s="5">
        <f t="shared" si="723"/>
        <v>2.64507685813683E-4</v>
      </c>
      <c r="BI523" s="5">
        <f t="shared" si="724"/>
        <v>1.0614088348761715E-4</v>
      </c>
      <c r="BJ523" s="8">
        <f t="shared" si="725"/>
        <v>0.50349451912168663</v>
      </c>
      <c r="BK523" s="8">
        <f t="shared" si="726"/>
        <v>0.22021116686378472</v>
      </c>
      <c r="BL523" s="8">
        <f t="shared" si="727"/>
        <v>0.25926782619492522</v>
      </c>
      <c r="BM523" s="8">
        <f t="shared" si="728"/>
        <v>0.66336183273628513</v>
      </c>
      <c r="BN523" s="8">
        <f t="shared" si="729"/>
        <v>0.33130452917211262</v>
      </c>
    </row>
    <row r="524" spans="1:66" x14ac:dyDescent="0.25">
      <c r="A524" t="s">
        <v>16</v>
      </c>
      <c r="B524" t="s">
        <v>236</v>
      </c>
      <c r="C524" t="s">
        <v>56</v>
      </c>
      <c r="D524" t="s">
        <v>547</v>
      </c>
      <c r="E524">
        <f>VLOOKUP(A524,home!$A$2:$E$405,3,FALSE)</f>
        <v>1.5457516339869299</v>
      </c>
      <c r="F524">
        <f>VLOOKUP(B524,home!$B$2:$E$405,3,FALSE)</f>
        <v>0.72</v>
      </c>
      <c r="G524">
        <f>VLOOKUP(C524,away!$B$2:$E$405,4,FALSE)</f>
        <v>0.99</v>
      </c>
      <c r="H524">
        <f>VLOOKUP(A524,away!$A$2:$E$405,3,FALSE)</f>
        <v>1.36928104575163</v>
      </c>
      <c r="I524">
        <f>VLOOKUP(C524,away!$B$2:$E$405,3,FALSE)</f>
        <v>0.88</v>
      </c>
      <c r="J524">
        <f>VLOOKUP(B524,home!$B$2:$E$405,4,FALSE)</f>
        <v>1.25</v>
      </c>
      <c r="K524" s="3">
        <f t="shared" si="674"/>
        <v>1.1018117647058836</v>
      </c>
      <c r="L524" s="3">
        <f t="shared" si="675"/>
        <v>1.5062091503267929</v>
      </c>
      <c r="M524" s="5">
        <f t="shared" si="676"/>
        <v>7.3680218977462908E-2</v>
      </c>
      <c r="N524" s="5">
        <f t="shared" si="677"/>
        <v>8.1181732095474343E-2</v>
      </c>
      <c r="O524" s="5">
        <f t="shared" si="678"/>
        <v>0.11097782002193646</v>
      </c>
      <c r="P524" s="5">
        <f t="shared" si="679"/>
        <v>0.12227666772158176</v>
      </c>
      <c r="Q524" s="5">
        <f t="shared" si="680"/>
        <v>4.4723493750997427E-2</v>
      </c>
      <c r="R524" s="5">
        <f t="shared" si="681"/>
        <v>8.3577904000180336E-2</v>
      </c>
      <c r="S524" s="5">
        <f t="shared" si="682"/>
        <v>5.0731334938307733E-2</v>
      </c>
      <c r="T524" s="5">
        <f t="shared" si="683"/>
        <v>6.7362935522335465E-2</v>
      </c>
      <c r="U524" s="5">
        <f t="shared" si="684"/>
        <v>9.208711789685764E-2</v>
      </c>
      <c r="V524" s="5">
        <f t="shared" si="685"/>
        <v>9.3546268386591538E-3</v>
      </c>
      <c r="W524" s="5">
        <f t="shared" si="686"/>
        <v>1.6425623857866337E-2</v>
      </c>
      <c r="X524" s="5">
        <f t="shared" si="687"/>
        <v>2.4740424954544361E-2</v>
      </c>
      <c r="Y524" s="5">
        <f t="shared" si="688"/>
        <v>1.8632127224754026E-2</v>
      </c>
      <c r="Z524" s="5">
        <f t="shared" si="689"/>
        <v>4.1961934590068632E-2</v>
      </c>
      <c r="AA524" s="5">
        <f t="shared" si="690"/>
        <v>4.6234153201156376E-2</v>
      </c>
      <c r="AB524" s="5">
        <f t="shared" si="691"/>
        <v>2.5470666964124141E-2</v>
      </c>
      <c r="AC524" s="5">
        <f t="shared" si="692"/>
        <v>9.7028467535499141E-4</v>
      </c>
      <c r="AD524" s="5">
        <f t="shared" si="693"/>
        <v>4.5244864023076935E-3</v>
      </c>
      <c r="AE524" s="5">
        <f t="shared" si="694"/>
        <v>6.8148228196849995E-3</v>
      </c>
      <c r="AF524" s="5">
        <f t="shared" si="695"/>
        <v>5.132274244432692E-3</v>
      </c>
      <c r="AG524" s="5">
        <f t="shared" si="696"/>
        <v>2.5767594763170159E-3</v>
      </c>
      <c r="AH524" s="5">
        <f t="shared" si="697"/>
        <v>1.5800862461243938E-2</v>
      </c>
      <c r="AI524" s="5">
        <f t="shared" si="698"/>
        <v>1.7409576152298135E-2</v>
      </c>
      <c r="AJ524" s="5">
        <f t="shared" si="699"/>
        <v>9.5910379115725364E-3</v>
      </c>
      <c r="AK524" s="5">
        <f t="shared" si="700"/>
        <v>3.5225061355702554E-3</v>
      </c>
      <c r="AL524" s="5">
        <f t="shared" si="701"/>
        <v>6.4409785144647986E-5</v>
      </c>
      <c r="AM524" s="5">
        <f t="shared" si="702"/>
        <v>9.9702646946288353E-4</v>
      </c>
      <c r="AN524" s="5">
        <f t="shared" si="703"/>
        <v>1.5017303914230122E-3</v>
      </c>
      <c r="AO524" s="5">
        <f t="shared" si="704"/>
        <v>1.1309600284425889E-3</v>
      </c>
      <c r="AP524" s="5">
        <f t="shared" si="705"/>
        <v>5.6782078116469242E-4</v>
      </c>
      <c r="AQ524" s="5">
        <f t="shared" si="706"/>
        <v>2.1381421408399185E-4</v>
      </c>
      <c r="AR524" s="5">
        <f t="shared" si="707"/>
        <v>4.7598807244361441E-3</v>
      </c>
      <c r="AS524" s="5">
        <f t="shared" si="708"/>
        <v>5.2444925807805078E-3</v>
      </c>
      <c r="AT524" s="5">
        <f t="shared" si="709"/>
        <v>2.889221812708342E-3</v>
      </c>
      <c r="AU524" s="5">
        <f t="shared" si="710"/>
        <v>1.0611261946956365E-3</v>
      </c>
      <c r="AV524" s="5">
        <f t="shared" si="711"/>
        <v>2.9229033128830957E-4</v>
      </c>
      <c r="AW524" s="5">
        <f t="shared" si="712"/>
        <v>2.9692176714800925E-6</v>
      </c>
      <c r="AX524" s="5">
        <f t="shared" si="713"/>
        <v>1.83089248962896E-4</v>
      </c>
      <c r="AY524" s="5">
        <f t="shared" si="714"/>
        <v>2.7577070211437429E-4</v>
      </c>
      <c r="AZ524" s="5">
        <f t="shared" si="715"/>
        <v>2.0768417745835744E-4</v>
      </c>
      <c r="BA524" s="5">
        <f t="shared" si="716"/>
        <v>1.0427193615529047E-4</v>
      </c>
      <c r="BB524" s="5">
        <f t="shared" si="717"/>
        <v>3.9263836089847428E-5</v>
      </c>
      <c r="BC524" s="5">
        <f t="shared" si="718"/>
        <v>1.1827909839091897E-5</v>
      </c>
      <c r="BD524" s="5">
        <f t="shared" si="719"/>
        <v>1.1948959836016429E-3</v>
      </c>
      <c r="BE524" s="5">
        <f t="shared" si="720"/>
        <v>1.316550452332099E-3</v>
      </c>
      <c r="BF524" s="5">
        <f t="shared" si="721"/>
        <v>7.2529538860417958E-4</v>
      </c>
      <c r="BG524" s="5">
        <f t="shared" si="722"/>
        <v>2.6637966401700351E-4</v>
      </c>
      <c r="BH524" s="5">
        <f t="shared" si="723"/>
        <v>7.3375061923083734E-5</v>
      </c>
      <c r="BI524" s="5">
        <f t="shared" si="724"/>
        <v>1.6169101292575287E-5</v>
      </c>
      <c r="BJ524" s="8">
        <f t="shared" si="725"/>
        <v>0.27734794004391139</v>
      </c>
      <c r="BK524" s="8">
        <f t="shared" si="726"/>
        <v>0.25735331363862557</v>
      </c>
      <c r="BL524" s="8">
        <f t="shared" si="727"/>
        <v>0.42251132204061931</v>
      </c>
      <c r="BM524" s="8">
        <f t="shared" si="728"/>
        <v>0.48248387226114875</v>
      </c>
      <c r="BN524" s="8">
        <f t="shared" si="729"/>
        <v>0.51641783656763329</v>
      </c>
    </row>
    <row r="525" spans="1:66" x14ac:dyDescent="0.25">
      <c r="A525" t="s">
        <v>16</v>
      </c>
      <c r="B525" t="s">
        <v>495</v>
      </c>
      <c r="C525" t="s">
        <v>58</v>
      </c>
      <c r="D525" t="s">
        <v>547</v>
      </c>
      <c r="E525">
        <f>VLOOKUP(A525,home!$A$2:$E$405,3,FALSE)</f>
        <v>1.5457516339869299</v>
      </c>
      <c r="F525" t="e">
        <f>VLOOKUP(B525,home!$B$2:$E$405,3,FALSE)</f>
        <v>#N/A</v>
      </c>
      <c r="G525">
        <f>VLOOKUP(C525,away!$B$2:$E$405,4,FALSE)</f>
        <v>0.8</v>
      </c>
      <c r="H525">
        <f>VLOOKUP(A525,away!$A$2:$E$405,3,FALSE)</f>
        <v>1.36928104575163</v>
      </c>
      <c r="I525">
        <f>VLOOKUP(C525,away!$B$2:$E$405,3,FALSE)</f>
        <v>0.65</v>
      </c>
      <c r="J525" t="e">
        <f>VLOOKUP(B525,home!$B$2:$E$405,4,FALSE)</f>
        <v>#N/A</v>
      </c>
      <c r="K525" s="3" t="e">
        <f t="shared" si="674"/>
        <v>#N/A</v>
      </c>
      <c r="L525" s="3" t="e">
        <f t="shared" si="675"/>
        <v>#N/A</v>
      </c>
      <c r="M525" s="5" t="e">
        <f t="shared" si="676"/>
        <v>#N/A</v>
      </c>
      <c r="N525" s="5" t="e">
        <f t="shared" si="677"/>
        <v>#N/A</v>
      </c>
      <c r="O525" s="5" t="e">
        <f t="shared" si="678"/>
        <v>#N/A</v>
      </c>
      <c r="P525" s="5" t="e">
        <f t="shared" si="679"/>
        <v>#N/A</v>
      </c>
      <c r="Q525" s="5" t="e">
        <f t="shared" si="680"/>
        <v>#N/A</v>
      </c>
      <c r="R525" s="5" t="e">
        <f t="shared" si="681"/>
        <v>#N/A</v>
      </c>
      <c r="S525" s="5" t="e">
        <f t="shared" si="682"/>
        <v>#N/A</v>
      </c>
      <c r="T525" s="5" t="e">
        <f t="shared" si="683"/>
        <v>#N/A</v>
      </c>
      <c r="U525" s="5" t="e">
        <f t="shared" si="684"/>
        <v>#N/A</v>
      </c>
      <c r="V525" s="5" t="e">
        <f t="shared" si="685"/>
        <v>#N/A</v>
      </c>
      <c r="W525" s="5" t="e">
        <f t="shared" si="686"/>
        <v>#N/A</v>
      </c>
      <c r="X525" s="5" t="e">
        <f t="shared" si="687"/>
        <v>#N/A</v>
      </c>
      <c r="Y525" s="5" t="e">
        <f t="shared" si="688"/>
        <v>#N/A</v>
      </c>
      <c r="Z525" s="5" t="e">
        <f t="shared" si="689"/>
        <v>#N/A</v>
      </c>
      <c r="AA525" s="5" t="e">
        <f t="shared" si="690"/>
        <v>#N/A</v>
      </c>
      <c r="AB525" s="5" t="e">
        <f t="shared" si="691"/>
        <v>#N/A</v>
      </c>
      <c r="AC525" s="5" t="e">
        <f t="shared" si="692"/>
        <v>#N/A</v>
      </c>
      <c r="AD525" s="5" t="e">
        <f t="shared" si="693"/>
        <v>#N/A</v>
      </c>
      <c r="AE525" s="5" t="e">
        <f t="shared" si="694"/>
        <v>#N/A</v>
      </c>
      <c r="AF525" s="5" t="e">
        <f t="shared" si="695"/>
        <v>#N/A</v>
      </c>
      <c r="AG525" s="5" t="e">
        <f t="shared" si="696"/>
        <v>#N/A</v>
      </c>
      <c r="AH525" s="5" t="e">
        <f t="shared" si="697"/>
        <v>#N/A</v>
      </c>
      <c r="AI525" s="5" t="e">
        <f t="shared" si="698"/>
        <v>#N/A</v>
      </c>
      <c r="AJ525" s="5" t="e">
        <f t="shared" si="699"/>
        <v>#N/A</v>
      </c>
      <c r="AK525" s="5" t="e">
        <f t="shared" si="700"/>
        <v>#N/A</v>
      </c>
      <c r="AL525" s="5" t="e">
        <f t="shared" si="701"/>
        <v>#N/A</v>
      </c>
      <c r="AM525" s="5" t="e">
        <f t="shared" si="702"/>
        <v>#N/A</v>
      </c>
      <c r="AN525" s="5" t="e">
        <f t="shared" si="703"/>
        <v>#N/A</v>
      </c>
      <c r="AO525" s="5" t="e">
        <f t="shared" si="704"/>
        <v>#N/A</v>
      </c>
      <c r="AP525" s="5" t="e">
        <f t="shared" si="705"/>
        <v>#N/A</v>
      </c>
      <c r="AQ525" s="5" t="e">
        <f t="shared" si="706"/>
        <v>#N/A</v>
      </c>
      <c r="AR525" s="5" t="e">
        <f t="shared" si="707"/>
        <v>#N/A</v>
      </c>
      <c r="AS525" s="5" t="e">
        <f t="shared" si="708"/>
        <v>#N/A</v>
      </c>
      <c r="AT525" s="5" t="e">
        <f t="shared" si="709"/>
        <v>#N/A</v>
      </c>
      <c r="AU525" s="5" t="e">
        <f t="shared" si="710"/>
        <v>#N/A</v>
      </c>
      <c r="AV525" s="5" t="e">
        <f t="shared" si="711"/>
        <v>#N/A</v>
      </c>
      <c r="AW525" s="5" t="e">
        <f t="shared" si="712"/>
        <v>#N/A</v>
      </c>
      <c r="AX525" s="5" t="e">
        <f t="shared" si="713"/>
        <v>#N/A</v>
      </c>
      <c r="AY525" s="5" t="e">
        <f t="shared" si="714"/>
        <v>#N/A</v>
      </c>
      <c r="AZ525" s="5" t="e">
        <f t="shared" si="715"/>
        <v>#N/A</v>
      </c>
      <c r="BA525" s="5" t="e">
        <f t="shared" si="716"/>
        <v>#N/A</v>
      </c>
      <c r="BB525" s="5" t="e">
        <f t="shared" si="717"/>
        <v>#N/A</v>
      </c>
      <c r="BC525" s="5" t="e">
        <f t="shared" si="718"/>
        <v>#N/A</v>
      </c>
      <c r="BD525" s="5" t="e">
        <f t="shared" si="719"/>
        <v>#N/A</v>
      </c>
      <c r="BE525" s="5" t="e">
        <f t="shared" si="720"/>
        <v>#N/A</v>
      </c>
      <c r="BF525" s="5" t="e">
        <f t="shared" si="721"/>
        <v>#N/A</v>
      </c>
      <c r="BG525" s="5" t="e">
        <f t="shared" si="722"/>
        <v>#N/A</v>
      </c>
      <c r="BH525" s="5" t="e">
        <f t="shared" si="723"/>
        <v>#N/A</v>
      </c>
      <c r="BI525" s="5" t="e">
        <f t="shared" si="724"/>
        <v>#N/A</v>
      </c>
      <c r="BJ525" s="8" t="e">
        <f t="shared" si="725"/>
        <v>#N/A</v>
      </c>
      <c r="BK525" s="8" t="e">
        <f t="shared" si="726"/>
        <v>#N/A</v>
      </c>
      <c r="BL525" s="8" t="e">
        <f t="shared" si="727"/>
        <v>#N/A</v>
      </c>
      <c r="BM525" s="8" t="e">
        <f t="shared" si="728"/>
        <v>#N/A</v>
      </c>
      <c r="BN525" s="8" t="e">
        <f t="shared" si="729"/>
        <v>#N/A</v>
      </c>
    </row>
    <row r="526" spans="1:66" x14ac:dyDescent="0.25">
      <c r="A526" t="s">
        <v>61</v>
      </c>
      <c r="B526" t="s">
        <v>238</v>
      </c>
      <c r="C526" t="s">
        <v>62</v>
      </c>
      <c r="D526" t="s">
        <v>547</v>
      </c>
      <c r="E526">
        <f>VLOOKUP(A526,home!$A$2:$E$405,3,FALSE)</f>
        <v>1.51315789473684</v>
      </c>
      <c r="F526">
        <f>VLOOKUP(B526,home!$B$2:$E$405,3,FALSE)</f>
        <v>1.32</v>
      </c>
      <c r="G526">
        <f>VLOOKUP(C526,away!$B$2:$E$405,4,FALSE)</f>
        <v>0.63</v>
      </c>
      <c r="H526">
        <f>VLOOKUP(A526,away!$A$2:$E$405,3,FALSE)</f>
        <v>1.30526315789474</v>
      </c>
      <c r="I526">
        <f>VLOOKUP(C526,away!$B$2:$E$405,3,FALSE)</f>
        <v>0.63</v>
      </c>
      <c r="J526">
        <f>VLOOKUP(B526,home!$B$2:$E$405,4,FALSE)</f>
        <v>0.77</v>
      </c>
      <c r="K526" s="3">
        <f t="shared" si="674"/>
        <v>1.2583421052631563</v>
      </c>
      <c r="L526" s="3">
        <f t="shared" si="675"/>
        <v>0.63318315789473845</v>
      </c>
      <c r="M526" s="5">
        <f t="shared" si="676"/>
        <v>0.15084156021166648</v>
      </c>
      <c r="N526" s="5">
        <f t="shared" si="677"/>
        <v>0.18981028643792752</v>
      </c>
      <c r="O526" s="5">
        <f t="shared" si="678"/>
        <v>9.5510335436592306E-2</v>
      </c>
      <c r="P526" s="5">
        <f t="shared" si="679"/>
        <v>0.1201846765676718</v>
      </c>
      <c r="Q526" s="5">
        <f t="shared" si="680"/>
        <v>0.11942313771845227</v>
      </c>
      <c r="R526" s="5">
        <f t="shared" si="681"/>
        <v>3.0237767901663631E-2</v>
      </c>
      <c r="S526" s="5">
        <f t="shared" si="682"/>
        <v>2.3939616610646013E-2</v>
      </c>
      <c r="T526" s="5">
        <f t="shared" si="683"/>
        <v>7.5616719466267857E-2</v>
      </c>
      <c r="U526" s="5">
        <f t="shared" si="684"/>
        <v>3.8049456519838105E-2</v>
      </c>
      <c r="V526" s="5">
        <f t="shared" si="685"/>
        <v>2.1193503931963781E-3</v>
      </c>
      <c r="W526" s="5">
        <f t="shared" si="686"/>
        <v>5.0091720844589682E-2</v>
      </c>
      <c r="X526" s="5">
        <f t="shared" si="687"/>
        <v>3.1717233988758989E-2</v>
      </c>
      <c r="Y526" s="5">
        <f t="shared" si="688"/>
        <v>1.0041409188344376E-2</v>
      </c>
      <c r="Z526" s="5">
        <f t="shared" si="689"/>
        <v>6.3820151225545121E-3</v>
      </c>
      <c r="AA526" s="5">
        <f t="shared" si="690"/>
        <v>8.030758345136545E-3</v>
      </c>
      <c r="AB526" s="5">
        <f t="shared" si="691"/>
        <v>5.0527206814393929E-3</v>
      </c>
      <c r="AC526" s="5">
        <f t="shared" si="692"/>
        <v>1.0553848736318567E-4</v>
      </c>
      <c r="AD526" s="5">
        <f t="shared" si="693"/>
        <v>1.5758130365958828E-2</v>
      </c>
      <c r="AE526" s="5">
        <f t="shared" si="694"/>
        <v>9.9777827476347815E-3</v>
      </c>
      <c r="AF526" s="5">
        <f t="shared" si="695"/>
        <v>3.1588819944675154E-3</v>
      </c>
      <c r="AG526" s="5">
        <f t="shared" si="696"/>
        <v>6.6671695889125701E-4</v>
      </c>
      <c r="AH526" s="5">
        <f t="shared" si="697"/>
        <v>1.0102461222577606E-3</v>
      </c>
      <c r="AI526" s="5">
        <f t="shared" si="698"/>
        <v>1.2712352323157705E-3</v>
      </c>
      <c r="AJ526" s="5">
        <f t="shared" si="699"/>
        <v>7.9982440925846238E-4</v>
      </c>
      <c r="AK526" s="5">
        <f t="shared" si="700"/>
        <v>3.3548424366238458E-4</v>
      </c>
      <c r="AL526" s="5">
        <f t="shared" si="701"/>
        <v>3.3635581470748461E-6</v>
      </c>
      <c r="AM526" s="5">
        <f t="shared" si="702"/>
        <v>3.9658237879423809E-3</v>
      </c>
      <c r="AN526" s="5">
        <f t="shared" si="703"/>
        <v>2.51109282970343E-3</v>
      </c>
      <c r="AO526" s="5">
        <f t="shared" si="704"/>
        <v>7.9499084383922634E-4</v>
      </c>
      <c r="AP526" s="5">
        <f t="shared" si="705"/>
        <v>1.6779160433317474E-4</v>
      </c>
      <c r="AQ526" s="5">
        <f t="shared" si="706"/>
        <v>2.6560704474976018E-5</v>
      </c>
      <c r="AR526" s="5">
        <f t="shared" si="707"/>
        <v>1.2793416598841663E-4</v>
      </c>
      <c r="AS526" s="5">
        <f t="shared" si="708"/>
        <v>1.6098494776495026E-4</v>
      </c>
      <c r="AT526" s="5">
        <f t="shared" si="709"/>
        <v>1.0128706904311342E-4</v>
      </c>
      <c r="AU526" s="5">
        <f t="shared" si="710"/>
        <v>4.2484594565215328E-5</v>
      </c>
      <c r="AV526" s="5">
        <f t="shared" si="711"/>
        <v>1.3365038541611175E-5</v>
      </c>
      <c r="AW526" s="5">
        <f t="shared" si="712"/>
        <v>7.4443112409451263E-8</v>
      </c>
      <c r="AX526" s="5">
        <f t="shared" si="713"/>
        <v>8.3172717573701998E-4</v>
      </c>
      <c r="AY526" s="5">
        <f t="shared" si="714"/>
        <v>5.2663563964003833E-4</v>
      </c>
      <c r="AZ526" s="5">
        <f t="shared" si="715"/>
        <v>1.6672840868359751E-4</v>
      </c>
      <c r="BA526" s="5">
        <f t="shared" si="716"/>
        <v>3.5189873440348265E-5</v>
      </c>
      <c r="BB526" s="5">
        <f t="shared" si="717"/>
        <v>5.5704087977189748E-6</v>
      </c>
      <c r="BC526" s="5">
        <f t="shared" si="718"/>
        <v>7.0541780666086703E-7</v>
      </c>
      <c r="BD526" s="5">
        <f t="shared" si="719"/>
        <v>1.3500959870529205E-5</v>
      </c>
      <c r="BE526" s="5">
        <f t="shared" si="720"/>
        <v>1.6988826266555109E-5</v>
      </c>
      <c r="BF526" s="5">
        <f t="shared" si="721"/>
        <v>1.0688877705103487E-5</v>
      </c>
      <c r="BG526" s="5">
        <f t="shared" si="722"/>
        <v>4.4834216247801112E-6</v>
      </c>
      <c r="BH526" s="5">
        <f t="shared" si="723"/>
        <v>1.4104195515270414E-6</v>
      </c>
      <c r="BI526" s="5">
        <f t="shared" si="724"/>
        <v>3.5495806155457084E-7</v>
      </c>
      <c r="BJ526" s="8">
        <f t="shared" si="725"/>
        <v>0.51529483640569174</v>
      </c>
      <c r="BK526" s="8">
        <f t="shared" si="726"/>
        <v>0.297720741468331</v>
      </c>
      <c r="BL526" s="8">
        <f t="shared" si="727"/>
        <v>0.18079131217114769</v>
      </c>
      <c r="BM526" s="8">
        <f t="shared" si="728"/>
        <v>0.29365457969722325</v>
      </c>
      <c r="BN526" s="8">
        <f t="shared" si="729"/>
        <v>0.70600776427397405</v>
      </c>
    </row>
    <row r="527" spans="1:66" x14ac:dyDescent="0.25">
      <c r="A527" t="s">
        <v>61</v>
      </c>
      <c r="B527" t="s">
        <v>242</v>
      </c>
      <c r="C527" t="s">
        <v>311</v>
      </c>
      <c r="D527" t="s">
        <v>547</v>
      </c>
      <c r="E527">
        <f>VLOOKUP(A527,home!$A$2:$E$405,3,FALSE)</f>
        <v>1.51315789473684</v>
      </c>
      <c r="F527">
        <f>VLOOKUP(B527,home!$B$2:$E$405,3,FALSE)</f>
        <v>0.94</v>
      </c>
      <c r="G527">
        <f>VLOOKUP(C527,away!$B$2:$E$405,4,FALSE)</f>
        <v>0.87</v>
      </c>
      <c r="H527">
        <f>VLOOKUP(A527,away!$A$2:$E$405,3,FALSE)</f>
        <v>1.30526315789474</v>
      </c>
      <c r="I527">
        <f>VLOOKUP(C527,away!$B$2:$E$405,3,FALSE)</f>
        <v>0.8</v>
      </c>
      <c r="J527">
        <f>VLOOKUP(B527,home!$B$2:$E$405,4,FALSE)</f>
        <v>0.69</v>
      </c>
      <c r="K527" s="3">
        <f t="shared" si="674"/>
        <v>1.2374605263157876</v>
      </c>
      <c r="L527" s="3">
        <f t="shared" si="675"/>
        <v>0.72050526315789654</v>
      </c>
      <c r="M527" s="5">
        <f t="shared" si="676"/>
        <v>0.14114524823826888</v>
      </c>
      <c r="N527" s="5">
        <f t="shared" si="677"/>
        <v>0.17466167317190068</v>
      </c>
      <c r="O527" s="5">
        <f t="shared" si="678"/>
        <v>0.10169589422540053</v>
      </c>
      <c r="P527" s="5">
        <f t="shared" si="679"/>
        <v>0.12584465479231879</v>
      </c>
      <c r="Q527" s="5">
        <f t="shared" si="680"/>
        <v>0.10806846300524815</v>
      </c>
      <c r="R527" s="5">
        <f t="shared" si="681"/>
        <v>3.6636213515474907E-2</v>
      </c>
      <c r="S527" s="5">
        <f t="shared" si="682"/>
        <v>2.8050673574684357E-2</v>
      </c>
      <c r="T527" s="5">
        <f t="shared" si="683"/>
        <v>7.7863896376665714E-2</v>
      </c>
      <c r="U527" s="5">
        <f t="shared" si="684"/>
        <v>4.5335868059077154E-2</v>
      </c>
      <c r="V527" s="5">
        <f t="shared" si="685"/>
        <v>2.7788768242949721E-3</v>
      </c>
      <c r="W527" s="5">
        <f t="shared" si="686"/>
        <v>4.4576819036204217E-2</v>
      </c>
      <c r="X527" s="5">
        <f t="shared" si="687"/>
        <v>3.2117832730422249E-2</v>
      </c>
      <c r="Y527" s="5">
        <f t="shared" si="688"/>
        <v>1.1570533761747092E-2</v>
      </c>
      <c r="Z527" s="5">
        <f t="shared" si="689"/>
        <v>8.7988615533587129E-3</v>
      </c>
      <c r="AA527" s="5">
        <f t="shared" si="690"/>
        <v>1.0888243848799021E-2</v>
      </c>
      <c r="AB527" s="5">
        <f t="shared" si="691"/>
        <v>6.7368859818947371E-3</v>
      </c>
      <c r="AC527" s="5">
        <f t="shared" si="692"/>
        <v>1.5485235910733233E-4</v>
      </c>
      <c r="AD527" s="5">
        <f t="shared" si="693"/>
        <v>1.3790513486506209E-2</v>
      </c>
      <c r="AE527" s="5">
        <f t="shared" si="694"/>
        <v>9.9361375486776773E-3</v>
      </c>
      <c r="AF527" s="5">
        <f t="shared" si="695"/>
        <v>3.5795196996415333E-3</v>
      </c>
      <c r="AG527" s="5">
        <f t="shared" si="696"/>
        <v>8.5968759438969939E-4</v>
      </c>
      <c r="AH527" s="5">
        <f t="shared" si="697"/>
        <v>1.5849065147481543E-3</v>
      </c>
      <c r="AI527" s="5">
        <f t="shared" si="698"/>
        <v>1.9612592499015716E-3</v>
      </c>
      <c r="AJ527" s="5">
        <f t="shared" si="699"/>
        <v>1.2134904518124529E-3</v>
      </c>
      <c r="AK527" s="5">
        <f t="shared" si="700"/>
        <v>5.005488443930072E-4</v>
      </c>
      <c r="AL527" s="5">
        <f t="shared" si="701"/>
        <v>5.5226348513671919E-6</v>
      </c>
      <c r="AM527" s="5">
        <f t="shared" si="702"/>
        <v>3.4130432154353897E-3</v>
      </c>
      <c r="AN527" s="5">
        <f t="shared" si="703"/>
        <v>2.4591156001065482E-3</v>
      </c>
      <c r="AO527" s="5">
        <f t="shared" si="704"/>
        <v>8.8590286629522863E-4</v>
      </c>
      <c r="AP527" s="5">
        <f t="shared" si="705"/>
        <v>2.1276589260412621E-4</v>
      </c>
      <c r="AQ527" s="5">
        <f t="shared" si="706"/>
        <v>3.8324736360440174E-5</v>
      </c>
      <c r="AR527" s="5">
        <f t="shared" si="707"/>
        <v>2.2838669709785675E-4</v>
      </c>
      <c r="AS527" s="5">
        <f t="shared" si="708"/>
        <v>2.8261952239423818E-4</v>
      </c>
      <c r="AT527" s="5">
        <f t="shared" si="709"/>
        <v>1.7486525146454525E-4</v>
      </c>
      <c r="AU527" s="5">
        <f t="shared" si="710"/>
        <v>7.2129615370552936E-5</v>
      </c>
      <c r="AV527" s="5">
        <f t="shared" si="711"/>
        <v>2.2314387949849918E-5</v>
      </c>
      <c r="AW527" s="5">
        <f t="shared" si="712"/>
        <v>1.3677676898424237E-7</v>
      </c>
      <c r="AX527" s="5">
        <f t="shared" si="713"/>
        <v>7.0391770895186724E-4</v>
      </c>
      <c r="AY527" s="5">
        <f t="shared" si="714"/>
        <v>5.0717641412986866E-4</v>
      </c>
      <c r="AZ527" s="5">
        <f t="shared" si="715"/>
        <v>1.8271163786505969E-4</v>
      </c>
      <c r="BA527" s="5">
        <f t="shared" si="716"/>
        <v>4.3881565573991715E-5</v>
      </c>
      <c r="BB527" s="5">
        <f t="shared" si="717"/>
        <v>7.9042247379173468E-6</v>
      </c>
      <c r="BC527" s="5">
        <f t="shared" si="718"/>
        <v>1.1390071049704589E-6</v>
      </c>
      <c r="BD527" s="5">
        <f t="shared" si="719"/>
        <v>2.7425636215709004E-5</v>
      </c>
      <c r="BE527" s="5">
        <f t="shared" si="720"/>
        <v>3.3938142226036591E-5</v>
      </c>
      <c r="BF527" s="5">
        <f t="shared" si="721"/>
        <v>2.0998555670605647E-5</v>
      </c>
      <c r="BG527" s="5">
        <f t="shared" si="722"/>
        <v>8.6616279173396811E-6</v>
      </c>
      <c r="BH527" s="5">
        <f t="shared" si="723"/>
        <v>2.6796056603356676E-6</v>
      </c>
      <c r="BI527" s="5">
        <f t="shared" si="724"/>
        <v>6.6318124615154797E-7</v>
      </c>
      <c r="BJ527" s="8">
        <f t="shared" si="725"/>
        <v>0.48548095928056856</v>
      </c>
      <c r="BK527" s="8">
        <f t="shared" si="726"/>
        <v>0.29848700483765561</v>
      </c>
      <c r="BL527" s="8">
        <f t="shared" si="727"/>
        <v>0.20742799291471481</v>
      </c>
      <c r="BM527" s="8">
        <f t="shared" si="728"/>
        <v>0.3116356320003249</v>
      </c>
      <c r="BN527" s="8">
        <f t="shared" si="729"/>
        <v>0.68805214694861194</v>
      </c>
    </row>
    <row r="528" spans="1:66" x14ac:dyDescent="0.25">
      <c r="A528" t="s">
        <v>61</v>
      </c>
      <c r="B528" t="s">
        <v>337</v>
      </c>
      <c r="C528" t="s">
        <v>85</v>
      </c>
      <c r="D528" t="s">
        <v>547</v>
      </c>
      <c r="E528">
        <f>VLOOKUP(A528,home!$A$2:$E$405,3,FALSE)</f>
        <v>1.51315789473684</v>
      </c>
      <c r="F528">
        <f>VLOOKUP(B528,home!$B$2:$E$405,3,FALSE)</f>
        <v>0.94</v>
      </c>
      <c r="G528">
        <f>VLOOKUP(C528,away!$B$2:$E$405,4,FALSE)</f>
        <v>0.55000000000000004</v>
      </c>
      <c r="H528">
        <f>VLOOKUP(A528,away!$A$2:$E$405,3,FALSE)</f>
        <v>1.30526315789474</v>
      </c>
      <c r="I528">
        <f>VLOOKUP(C528,away!$B$2:$E$405,3,FALSE)</f>
        <v>0.92</v>
      </c>
      <c r="J528">
        <f>VLOOKUP(B528,home!$B$2:$E$405,4,FALSE)</f>
        <v>1.01</v>
      </c>
      <c r="K528" s="3">
        <f t="shared" si="674"/>
        <v>0.78230263157894631</v>
      </c>
      <c r="L528" s="3">
        <f t="shared" si="675"/>
        <v>1.2128505263157925</v>
      </c>
      <c r="M528" s="5">
        <f t="shared" si="676"/>
        <v>0.1359928241970991</v>
      </c>
      <c r="N528" s="5">
        <f t="shared" si="677"/>
        <v>0.10638754424524363</v>
      </c>
      <c r="O528" s="5">
        <f t="shared" si="678"/>
        <v>0.1649389684026227</v>
      </c>
      <c r="P528" s="5">
        <f t="shared" si="679"/>
        <v>0.12903218903128841</v>
      </c>
      <c r="Q528" s="5">
        <f t="shared" si="680"/>
        <v>4.1613627915137841E-2</v>
      </c>
      <c r="R528" s="5">
        <f t="shared" si="681"/>
        <v>0.10002315731855242</v>
      </c>
      <c r="S528" s="5">
        <f t="shared" si="682"/>
        <v>3.0606956478225152E-2</v>
      </c>
      <c r="T528" s="5">
        <f t="shared" si="683"/>
        <v>5.047111051878448E-2</v>
      </c>
      <c r="U528" s="5">
        <f t="shared" si="684"/>
        <v>7.8248379189138503E-2</v>
      </c>
      <c r="V528" s="5">
        <f t="shared" si="685"/>
        <v>3.2267083186086451E-3</v>
      </c>
      <c r="W528" s="5">
        <f t="shared" si="686"/>
        <v>1.0851483542519812E-2</v>
      </c>
      <c r="X528" s="5">
        <f t="shared" si="687"/>
        <v>1.3161227525852314E-2</v>
      </c>
      <c r="Y528" s="5">
        <f t="shared" si="688"/>
        <v>7.9813008658459385E-3</v>
      </c>
      <c r="Z528" s="5">
        <f t="shared" si="689"/>
        <v>4.0437712999191196E-2</v>
      </c>
      <c r="AA528" s="5">
        <f t="shared" si="690"/>
        <v>3.1634529294301439E-2</v>
      </c>
      <c r="AB528" s="5">
        <f t="shared" si="691"/>
        <v>1.237388775784664E-2</v>
      </c>
      <c r="AC528" s="5">
        <f t="shared" si="692"/>
        <v>1.9134706195605595E-4</v>
      </c>
      <c r="AD528" s="5">
        <f t="shared" si="693"/>
        <v>2.1222860329622182E-3</v>
      </c>
      <c r="AE528" s="5">
        <f t="shared" si="694"/>
        <v>2.5740157320708816E-3</v>
      </c>
      <c r="AF528" s="5">
        <f t="shared" si="695"/>
        <v>1.5609481676936499E-3</v>
      </c>
      <c r="AG528" s="5">
        <f t="shared" si="696"/>
        <v>6.310656022463049E-4</v>
      </c>
      <c r="AH528" s="5">
        <f t="shared" si="697"/>
        <v>1.2261225373519008E-2</v>
      </c>
      <c r="AI528" s="5">
        <f t="shared" si="698"/>
        <v>9.5919888760864682E-3</v>
      </c>
      <c r="AJ528" s="5">
        <f t="shared" si="699"/>
        <v>3.7519190699192117E-3</v>
      </c>
      <c r="AK528" s="5">
        <f t="shared" si="700"/>
        <v>9.7837872062301072E-4</v>
      </c>
      <c r="AL528" s="5">
        <f t="shared" si="701"/>
        <v>7.2621273702240354E-6</v>
      </c>
      <c r="AM528" s="5">
        <f t="shared" si="702"/>
        <v>3.3205398970991733E-4</v>
      </c>
      <c r="AN528" s="5">
        <f t="shared" si="703"/>
        <v>4.0273185618493196E-4</v>
      </c>
      <c r="AO528" s="5">
        <f t="shared" si="704"/>
        <v>2.4422677186901543E-4</v>
      </c>
      <c r="AP528" s="5">
        <f t="shared" si="705"/>
        <v>9.8736856267247439E-5</v>
      </c>
      <c r="AQ528" s="5">
        <f t="shared" si="706"/>
        <v>2.9938262022624467E-5</v>
      </c>
      <c r="AR528" s="5">
        <f t="shared" si="707"/>
        <v>2.974206729509815E-3</v>
      </c>
      <c r="AS528" s="5">
        <f t="shared" si="708"/>
        <v>2.3267297513553395E-3</v>
      </c>
      <c r="AT528" s="5">
        <f t="shared" si="709"/>
        <v>9.1010340372915471E-4</v>
      </c>
      <c r="AU528" s="5">
        <f t="shared" si="710"/>
        <v>2.3732542924875802E-4</v>
      </c>
      <c r="AV528" s="5">
        <f t="shared" si="711"/>
        <v>4.6415076960476595E-5</v>
      </c>
      <c r="AW528" s="5">
        <f t="shared" si="712"/>
        <v>1.9140066093281983E-7</v>
      </c>
      <c r="AX528" s="5">
        <f t="shared" si="713"/>
        <v>4.3294451662726089E-5</v>
      </c>
      <c r="AY528" s="5">
        <f t="shared" si="714"/>
        <v>5.2509698485690973E-5</v>
      </c>
      <c r="AZ528" s="5">
        <f t="shared" si="715"/>
        <v>3.1843207722526944E-5</v>
      </c>
      <c r="BA528" s="5">
        <f t="shared" si="716"/>
        <v>1.2873683748616633E-5</v>
      </c>
      <c r="BB528" s="5">
        <f t="shared" si="717"/>
        <v>3.9034635275331889E-6</v>
      </c>
      <c r="BC528" s="5">
        <f t="shared" si="718"/>
        <v>9.4686355876462547E-7</v>
      </c>
      <c r="BD528" s="5">
        <f t="shared" si="719"/>
        <v>6.012113662096578E-4</v>
      </c>
      <c r="BE528" s="5">
        <f t="shared" si="720"/>
        <v>4.7032923392098888E-4</v>
      </c>
      <c r="BF528" s="5">
        <f t="shared" si="721"/>
        <v>1.839698987024497E-4</v>
      </c>
      <c r="BG528" s="5">
        <f t="shared" si="722"/>
        <v>4.7973378628746198E-5</v>
      </c>
      <c r="BH528" s="5">
        <f t="shared" si="723"/>
        <v>9.3824250867503313E-6</v>
      </c>
      <c r="BI528" s="5">
        <f t="shared" si="724"/>
        <v>1.4679791671914221E-6</v>
      </c>
      <c r="BJ528" s="8">
        <f t="shared" si="725"/>
        <v>0.23860766925311666</v>
      </c>
      <c r="BK528" s="8">
        <f t="shared" si="726"/>
        <v>0.2991097969130333</v>
      </c>
      <c r="BL528" s="8">
        <f t="shared" si="727"/>
        <v>0.42161154867512873</v>
      </c>
      <c r="BM528" s="8">
        <f t="shared" si="728"/>
        <v>0.32172609843270111</v>
      </c>
      <c r="BN528" s="8">
        <f t="shared" si="729"/>
        <v>0.67798831110994406</v>
      </c>
    </row>
    <row r="529" spans="1:66" x14ac:dyDescent="0.25">
      <c r="A529" t="s">
        <v>61</v>
      </c>
      <c r="B529" t="s">
        <v>68</v>
      </c>
      <c r="C529" t="s">
        <v>318</v>
      </c>
      <c r="D529" t="s">
        <v>547</v>
      </c>
      <c r="E529">
        <f>VLOOKUP(A529,home!$A$2:$E$405,3,FALSE)</f>
        <v>1.51315789473684</v>
      </c>
      <c r="F529">
        <f>VLOOKUP(B529,home!$B$2:$E$405,3,FALSE)</f>
        <v>1.72</v>
      </c>
      <c r="G529">
        <f>VLOOKUP(C529,away!$B$2:$E$405,4,FALSE)</f>
        <v>1.22</v>
      </c>
      <c r="H529">
        <f>VLOOKUP(A529,away!$A$2:$E$405,3,FALSE)</f>
        <v>1.30526315789474</v>
      </c>
      <c r="I529">
        <f>VLOOKUP(C529,away!$B$2:$E$405,3,FALSE)</f>
        <v>0.9</v>
      </c>
      <c r="J529">
        <f>VLOOKUP(B529,home!$B$2:$E$405,4,FALSE)</f>
        <v>0.79</v>
      </c>
      <c r="K529" s="3">
        <f t="shared" si="674"/>
        <v>3.175210526315785</v>
      </c>
      <c r="L529" s="3">
        <f t="shared" si="675"/>
        <v>0.92804210526316011</v>
      </c>
      <c r="M529" s="5">
        <f t="shared" si="676"/>
        <v>1.6518858165669788E-2</v>
      </c>
      <c r="N529" s="5">
        <f t="shared" si="677"/>
        <v>5.2450852330352175E-2</v>
      </c>
      <c r="O529" s="5">
        <f t="shared" si="678"/>
        <v>1.5330195908611734E-2</v>
      </c>
      <c r="P529" s="5">
        <f t="shared" si="679"/>
        <v>4.8676599419507159E-2</v>
      </c>
      <c r="Q529" s="5">
        <f t="shared" si="680"/>
        <v>8.3271249216784526E-2</v>
      </c>
      <c r="R529" s="5">
        <f t="shared" si="681"/>
        <v>7.1135336425623584E-3</v>
      </c>
      <c r="S529" s="5">
        <f t="shared" si="682"/>
        <v>3.5859187531063416E-2</v>
      </c>
      <c r="T529" s="5">
        <f t="shared" si="683"/>
        <v>7.7279225431037976E-2</v>
      </c>
      <c r="U529" s="5">
        <f t="shared" si="684"/>
        <v>2.2586966901165472E-2</v>
      </c>
      <c r="V529" s="5">
        <f t="shared" si="685"/>
        <v>1.1740812224379346E-2</v>
      </c>
      <c r="W529" s="5">
        <f t="shared" si="686"/>
        <v>8.813458235086645E-2</v>
      </c>
      <c r="X529" s="5">
        <f t="shared" si="687"/>
        <v>8.1792603351387452E-2</v>
      </c>
      <c r="Y529" s="5">
        <f t="shared" si="688"/>
        <v>3.7953489904588106E-2</v>
      </c>
      <c r="Z529" s="5">
        <f t="shared" si="689"/>
        <v>2.2005529125012956E-3</v>
      </c>
      <c r="AA529" s="5">
        <f t="shared" si="690"/>
        <v>6.9872187714889733E-3</v>
      </c>
      <c r="AB529" s="5">
        <f t="shared" si="691"/>
        <v>1.1092945296451518E-2</v>
      </c>
      <c r="AC529" s="5">
        <f t="shared" si="692"/>
        <v>2.16231203669652E-3</v>
      </c>
      <c r="AD529" s="5">
        <f t="shared" si="693"/>
        <v>6.9961463403229132E-2</v>
      </c>
      <c r="AE529" s="5">
        <f t="shared" si="694"/>
        <v>6.4927183784024303E-2</v>
      </c>
      <c r="AF529" s="5">
        <f t="shared" si="695"/>
        <v>3.0127580163867011E-2</v>
      </c>
      <c r="AG529" s="5">
        <f t="shared" si="696"/>
        <v>9.3198876405865879E-3</v>
      </c>
      <c r="AH529" s="5">
        <f t="shared" si="697"/>
        <v>5.1055143941517009E-4</v>
      </c>
      <c r="AI529" s="5">
        <f t="shared" si="698"/>
        <v>1.6211083046567241E-3</v>
      </c>
      <c r="AJ529" s="5">
        <f t="shared" si="699"/>
        <v>2.5736800766219831E-3</v>
      </c>
      <c r="AK529" s="5">
        <f t="shared" si="700"/>
        <v>2.7239920235531132E-3</v>
      </c>
      <c r="AL529" s="5">
        <f t="shared" si="701"/>
        <v>2.5486990874223653E-4</v>
      </c>
      <c r="AM529" s="5">
        <f t="shared" si="702"/>
        <v>4.4428475006877952E-2</v>
      </c>
      <c r="AN529" s="5">
        <f t="shared" si="703"/>
        <v>4.1231495479014703E-2</v>
      </c>
      <c r="AO529" s="5">
        <f t="shared" si="704"/>
        <v>1.9132281933746637E-2</v>
      </c>
      <c r="AP529" s="5">
        <f t="shared" si="705"/>
        <v>5.9185210680941843E-3</v>
      </c>
      <c r="AQ529" s="5">
        <f t="shared" si="706"/>
        <v>1.3731591880196232E-3</v>
      </c>
      <c r="AR529" s="5">
        <f t="shared" si="707"/>
        <v>9.4762646535998267E-5</v>
      </c>
      <c r="AS529" s="5">
        <f t="shared" si="708"/>
        <v>3.0089135278264377E-4</v>
      </c>
      <c r="AT529" s="5">
        <f t="shared" si="709"/>
        <v>4.7769669531642342E-4</v>
      </c>
      <c r="AU529" s="5">
        <f t="shared" si="710"/>
        <v>5.0559585845165738E-4</v>
      </c>
      <c r="AV529" s="5">
        <f t="shared" si="711"/>
        <v>4.0134332295434211E-4</v>
      </c>
      <c r="AW529" s="5">
        <f t="shared" si="712"/>
        <v>2.086201574976507E-5</v>
      </c>
      <c r="AX529" s="5">
        <f t="shared" si="713"/>
        <v>2.3511626918332758E-2</v>
      </c>
      <c r="AY529" s="5">
        <f t="shared" si="714"/>
        <v>2.1819779743451517E-2</v>
      </c>
      <c r="AZ529" s="5">
        <f t="shared" si="715"/>
        <v>1.01248371647456E-2</v>
      </c>
      <c r="BA529" s="5">
        <f t="shared" si="716"/>
        <v>3.1320917326057309E-3</v>
      </c>
      <c r="BB529" s="5">
        <f t="shared" si="717"/>
        <v>7.266782513511901E-4</v>
      </c>
      <c r="BC529" s="5">
        <f t="shared" si="718"/>
        <v>1.3487760284658208E-4</v>
      </c>
      <c r="BD529" s="5">
        <f t="shared" si="719"/>
        <v>1.4657287665262754E-5</v>
      </c>
      <c r="BE529" s="5">
        <f t="shared" si="720"/>
        <v>4.6539974081980816E-5</v>
      </c>
      <c r="BF529" s="5">
        <f t="shared" si="721"/>
        <v>7.3887107799784648E-5</v>
      </c>
      <c r="BG529" s="5">
        <f t="shared" si="722"/>
        <v>7.8202374148301799E-5</v>
      </c>
      <c r="BH529" s="5">
        <f t="shared" si="723"/>
        <v>6.2077250394643329E-5</v>
      </c>
      <c r="BI529" s="5">
        <f t="shared" si="724"/>
        <v>3.9421667779562448E-5</v>
      </c>
      <c r="BJ529" s="8">
        <f t="shared" si="725"/>
        <v>0.76675194166581018</v>
      </c>
      <c r="BK529" s="8">
        <f t="shared" si="726"/>
        <v>0.13703241902950999</v>
      </c>
      <c r="BL529" s="8">
        <f t="shared" si="727"/>
        <v>7.263526790243767E-2</v>
      </c>
      <c r="BM529" s="8">
        <f t="shared" si="728"/>
        <v>0.73345997509906957</v>
      </c>
      <c r="BN529" s="8">
        <f t="shared" si="729"/>
        <v>0.22336128868348776</v>
      </c>
    </row>
    <row r="530" spans="1:66" s="14" customFormat="1" x14ac:dyDescent="0.25">
      <c r="A530" t="s">
        <v>61</v>
      </c>
      <c r="B530" t="s">
        <v>70</v>
      </c>
      <c r="C530" t="s">
        <v>71</v>
      </c>
      <c r="D530" t="s">
        <v>547</v>
      </c>
      <c r="E530">
        <f>VLOOKUP(A530,home!$A$2:$E$405,3,FALSE)</f>
        <v>1.51315789473684</v>
      </c>
      <c r="F530">
        <f>VLOOKUP(B530,home!$B$2:$E$405,3,FALSE)</f>
        <v>1.18</v>
      </c>
      <c r="G530">
        <f>VLOOKUP(C530,away!$B$2:$E$405,4,FALSE)</f>
        <v>1.5</v>
      </c>
      <c r="H530">
        <f>VLOOKUP(A530,away!$A$2:$E$405,3,FALSE)</f>
        <v>1.30526315789474</v>
      </c>
      <c r="I530">
        <f>VLOOKUP(C530,away!$B$2:$E$405,3,FALSE)</f>
        <v>0.7</v>
      </c>
      <c r="J530">
        <f>VLOOKUP(B530,home!$B$2:$E$405,4,FALSE)</f>
        <v>0.93</v>
      </c>
      <c r="K530" s="3">
        <f t="shared" si="674"/>
        <v>2.6782894736842069</v>
      </c>
      <c r="L530" s="3">
        <f t="shared" si="675"/>
        <v>0.84972631578947577</v>
      </c>
      <c r="M530" s="5">
        <f t="shared" si="676"/>
        <v>2.9363120715817308E-2</v>
      </c>
      <c r="N530" s="5">
        <f t="shared" si="677"/>
        <v>7.8642937127692158E-2</v>
      </c>
      <c r="O530" s="5">
        <f t="shared" si="678"/>
        <v>2.4950616385933076E-2</v>
      </c>
      <c r="P530" s="5">
        <f t="shared" si="679"/>
        <v>6.682497322837723E-2</v>
      </c>
      <c r="Q530" s="5">
        <f t="shared" si="680"/>
        <v>0.10531427534435345</v>
      </c>
      <c r="R530" s="5">
        <f t="shared" si="681"/>
        <v>1.0600597669147718E-2</v>
      </c>
      <c r="S530" s="5">
        <f t="shared" si="682"/>
        <v>3.8020286486168876E-2</v>
      </c>
      <c r="T530" s="5">
        <f t="shared" si="683"/>
        <v>8.9488311188395869E-2</v>
      </c>
      <c r="U530" s="5">
        <f t="shared" si="684"/>
        <v>2.8391469152039668E-2</v>
      </c>
      <c r="V530" s="5">
        <f t="shared" si="685"/>
        <v>9.6141182265973932E-3</v>
      </c>
      <c r="W530" s="5">
        <f t="shared" si="686"/>
        <v>9.4020705027820686E-2</v>
      </c>
      <c r="X530" s="5">
        <f t="shared" si="687"/>
        <v>7.989186729121911E-2</v>
      </c>
      <c r="Y530" s="5">
        <f t="shared" si="688"/>
        <v>3.3943111027454669E-2</v>
      </c>
      <c r="Z530" s="5">
        <f t="shared" si="689"/>
        <v>3.0025356008571316E-3</v>
      </c>
      <c r="AA530" s="5">
        <f t="shared" si="690"/>
        <v>8.041659494137739E-3</v>
      </c>
      <c r="AB530" s="5">
        <f t="shared" si="691"/>
        <v>1.0768945987050891E-2</v>
      </c>
      <c r="AC530" s="5">
        <f t="shared" si="692"/>
        <v>1.3674959810231078E-3</v>
      </c>
      <c r="AD530" s="5">
        <f t="shared" si="693"/>
        <v>6.2953666146094975E-2</v>
      </c>
      <c r="AE530" s="5">
        <f t="shared" si="694"/>
        <v>5.3493386799761927E-2</v>
      </c>
      <c r="AF530" s="5">
        <f t="shared" si="695"/>
        <v>2.2727369242231538E-2</v>
      </c>
      <c r="AG530" s="5">
        <f t="shared" si="696"/>
        <v>6.4373479112628182E-3</v>
      </c>
      <c r="AH530" s="5">
        <f t="shared" si="697"/>
        <v>6.3783337853576759E-4</v>
      </c>
      <c r="AI530" s="5">
        <f t="shared" si="698"/>
        <v>1.7083024236967802E-3</v>
      </c>
      <c r="AJ530" s="5">
        <f t="shared" si="699"/>
        <v>2.287664199628153E-3</v>
      </c>
      <c r="AK530" s="5">
        <f t="shared" si="700"/>
        <v>2.0423423150627627E-3</v>
      </c>
      <c r="AL530" s="5">
        <f t="shared" si="701"/>
        <v>1.2448660781829858E-4</v>
      </c>
      <c r="AM530" s="5">
        <f t="shared" si="702"/>
        <v>3.3721628273783201E-2</v>
      </c>
      <c r="AN530" s="5">
        <f t="shared" si="703"/>
        <v>2.8654154955504021E-2</v>
      </c>
      <c r="AO530" s="5">
        <f t="shared" si="704"/>
        <v>1.217409476120059E-2</v>
      </c>
      <c r="AP530" s="5">
        <f t="shared" si="705"/>
        <v>3.4482162298356453E-3</v>
      </c>
      <c r="AQ530" s="5">
        <f t="shared" si="706"/>
        <v>7.3251001825592966E-4</v>
      </c>
      <c r="AR530" s="5">
        <f t="shared" si="707"/>
        <v>1.0839676136615039E-4</v>
      </c>
      <c r="AS530" s="5">
        <f t="shared" si="708"/>
        <v>2.9031790494841948E-4</v>
      </c>
      <c r="AT530" s="5">
        <f t="shared" si="709"/>
        <v>3.8877769442270216E-4</v>
      </c>
      <c r="AU530" s="5">
        <f t="shared" si="710"/>
        <v>3.470864021918461E-4</v>
      </c>
      <c r="AV530" s="5">
        <f t="shared" si="711"/>
        <v>2.3239946436233612E-4</v>
      </c>
      <c r="AW530" s="5">
        <f t="shared" si="712"/>
        <v>7.8696735072509995E-6</v>
      </c>
      <c r="AX530" s="5">
        <f t="shared" si="713"/>
        <v>1.5052713673527545E-2</v>
      </c>
      <c r="AY530" s="5">
        <f t="shared" si="714"/>
        <v>1.2790686932440426E-2</v>
      </c>
      <c r="AZ530" s="5">
        <f t="shared" si="715"/>
        <v>5.4342916417595977E-3</v>
      </c>
      <c r="BA530" s="5">
        <f t="shared" si="716"/>
        <v>1.5392202052259749E-3</v>
      </c>
      <c r="BB530" s="5">
        <f t="shared" si="717"/>
        <v>3.2697897854384709E-4</v>
      </c>
      <c r="BC530" s="5">
        <f t="shared" si="718"/>
        <v>5.5568528555733856E-5</v>
      </c>
      <c r="BD530" s="5">
        <f t="shared" si="719"/>
        <v>1.5351263446528321E-5</v>
      </c>
      <c r="BE530" s="5">
        <f t="shared" si="720"/>
        <v>4.1115127296589938E-5</v>
      </c>
      <c r="BF530" s="5">
        <f t="shared" si="721"/>
        <v>5.5059106323821535E-5</v>
      </c>
      <c r="BG530" s="5">
        <f t="shared" si="722"/>
        <v>4.9154741632516925E-5</v>
      </c>
      <c r="BH530" s="5">
        <f t="shared" si="723"/>
        <v>3.2912656774009228E-5</v>
      </c>
      <c r="BI530" s="5">
        <f t="shared" si="724"/>
        <v>1.7629924437762027E-5</v>
      </c>
      <c r="BJ530" s="8">
        <f t="shared" si="725"/>
        <v>0.74084304130491963</v>
      </c>
      <c r="BK530" s="8">
        <f t="shared" si="726"/>
        <v>0.15810516817824263</v>
      </c>
      <c r="BL530" s="8">
        <f t="shared" si="727"/>
        <v>9.1007632052435214E-2</v>
      </c>
      <c r="BM530" s="8">
        <f t="shared" si="728"/>
        <v>0.66447903940620046</v>
      </c>
      <c r="BN530" s="8">
        <f t="shared" si="729"/>
        <v>0.31569652047132096</v>
      </c>
    </row>
    <row r="531" spans="1:66" x14ac:dyDescent="0.25">
      <c r="A531" t="s">
        <v>61</v>
      </c>
      <c r="B531" t="s">
        <v>77</v>
      </c>
      <c r="C531" t="s">
        <v>288</v>
      </c>
      <c r="D531" t="s">
        <v>547</v>
      </c>
      <c r="E531">
        <f>VLOOKUP(A531,home!$A$2:$E$405,3,FALSE)</f>
        <v>1.51315789473684</v>
      </c>
      <c r="F531">
        <f>VLOOKUP(B531,home!$B$2:$E$405,3,FALSE)</f>
        <v>1.26</v>
      </c>
      <c r="G531">
        <f>VLOOKUP(C531,away!$B$2:$E$405,4,FALSE)</f>
        <v>1.08</v>
      </c>
      <c r="H531">
        <f>VLOOKUP(A531,away!$A$2:$E$405,3,FALSE)</f>
        <v>1.30526315789474</v>
      </c>
      <c r="I531">
        <f>VLOOKUP(C531,away!$B$2:$E$405,3,FALSE)</f>
        <v>0.9</v>
      </c>
      <c r="J531">
        <f>VLOOKUP(B531,home!$B$2:$E$405,4,FALSE)</f>
        <v>0.83</v>
      </c>
      <c r="K531" s="3">
        <f t="shared" si="674"/>
        <v>2.0591052631578921</v>
      </c>
      <c r="L531" s="3">
        <f t="shared" si="675"/>
        <v>0.97503157894737069</v>
      </c>
      <c r="M531" s="5">
        <f t="shared" si="676"/>
        <v>4.8116176814357613E-2</v>
      </c>
      <c r="N531" s="5">
        <f t="shared" si="677"/>
        <v>9.9076272921479469E-2</v>
      </c>
      <c r="O531" s="5">
        <f t="shared" si="678"/>
        <v>4.6914791852213977E-2</v>
      </c>
      <c r="P531" s="5">
        <f t="shared" si="679"/>
        <v>9.6602494822850757E-2</v>
      </c>
      <c r="Q531" s="5">
        <f t="shared" si="680"/>
        <v>0.1020042375133431</v>
      </c>
      <c r="R531" s="5">
        <f t="shared" si="681"/>
        <v>2.2871701787825712E-2</v>
      </c>
      <c r="S531" s="5">
        <f t="shared" si="682"/>
        <v>4.8487029850708553E-2</v>
      </c>
      <c r="T531" s="5">
        <f t="shared" si="683"/>
        <v>9.9457352761957565E-2</v>
      </c>
      <c r="U531" s="5">
        <f t="shared" si="684"/>
        <v>4.7095241528689678E-2</v>
      </c>
      <c r="V531" s="5">
        <f t="shared" si="685"/>
        <v>1.0816339304485714E-2</v>
      </c>
      <c r="W531" s="5">
        <f t="shared" si="686"/>
        <v>7.0012487442710825E-2</v>
      </c>
      <c r="X531" s="5">
        <f t="shared" si="687"/>
        <v>6.826438617729931E-2</v>
      </c>
      <c r="Y531" s="5">
        <f t="shared" si="688"/>
        <v>3.3279966120162596E-2</v>
      </c>
      <c r="Z531" s="5">
        <f t="shared" si="689"/>
        <v>7.4335438357990358E-3</v>
      </c>
      <c r="AA531" s="5">
        <f t="shared" si="690"/>
        <v>1.5306449236208696E-2</v>
      </c>
      <c r="AB531" s="5">
        <f t="shared" si="691"/>
        <v>1.5758795091268221E-2</v>
      </c>
      <c r="AC531" s="5">
        <f t="shared" si="692"/>
        <v>1.3572428116212965E-3</v>
      </c>
      <c r="AD531" s="5">
        <f t="shared" si="693"/>
        <v>3.6040770345015426E-2</v>
      </c>
      <c r="AE531" s="5">
        <f t="shared" si="694"/>
        <v>3.5140889215979972E-2</v>
      </c>
      <c r="AF531" s="5">
        <f t="shared" si="695"/>
        <v>1.7131738348935787E-2</v>
      </c>
      <c r="AG531" s="5">
        <f t="shared" si="696"/>
        <v>5.5679952974920276E-3</v>
      </c>
      <c r="AH531" s="5">
        <f t="shared" si="697"/>
        <v>1.8119849958484068E-3</v>
      </c>
      <c r="AI531" s="5">
        <f t="shared" si="698"/>
        <v>3.7310678417145846E-3</v>
      </c>
      <c r="AJ531" s="5">
        <f t="shared" si="699"/>
        <v>3.841330715036831E-3</v>
      </c>
      <c r="AK531" s="5">
        <f t="shared" si="700"/>
        <v>2.6365680976208022E-3</v>
      </c>
      <c r="AL531" s="5">
        <f t="shared" si="701"/>
        <v>1.0899705700962861E-4</v>
      </c>
      <c r="AM531" s="5">
        <f t="shared" si="702"/>
        <v>1.4842347981137219E-2</v>
      </c>
      <c r="AN531" s="5">
        <f t="shared" si="703"/>
        <v>1.4471757987334544E-2</v>
      </c>
      <c r="AO531" s="5">
        <f t="shared" si="704"/>
        <v>7.0552105202675106E-3</v>
      </c>
      <c r="AP531" s="5">
        <f t="shared" si="705"/>
        <v>2.293017684460844E-3</v>
      </c>
      <c r="AQ531" s="5">
        <f t="shared" si="706"/>
        <v>5.5894116335852503E-4</v>
      </c>
      <c r="AR531" s="5">
        <f t="shared" si="707"/>
        <v>3.5334851830620348E-4</v>
      </c>
      <c r="AS531" s="5">
        <f t="shared" si="708"/>
        <v>7.2758179377334614E-4</v>
      </c>
      <c r="AT531" s="5">
        <f t="shared" si="709"/>
        <v>7.4908375046827899E-4</v>
      </c>
      <c r="AU531" s="5">
        <f t="shared" si="710"/>
        <v>5.1414743104509541E-4</v>
      </c>
      <c r="AV531" s="5">
        <f t="shared" si="711"/>
        <v>2.6467092032601635E-4</v>
      </c>
      <c r="AW531" s="5">
        <f t="shared" si="712"/>
        <v>6.078683079972609E-6</v>
      </c>
      <c r="AX531" s="5">
        <f t="shared" si="713"/>
        <v>5.0936594742634258E-3</v>
      </c>
      <c r="AY531" s="5">
        <f t="shared" si="714"/>
        <v>4.9664788398113028E-3</v>
      </c>
      <c r="AZ531" s="5">
        <f t="shared" si="715"/>
        <v>2.4212368524949598E-3</v>
      </c>
      <c r="BA531" s="5">
        <f t="shared" si="716"/>
        <v>7.8692746376457425E-4</v>
      </c>
      <c r="BB531" s="5">
        <f t="shared" si="717"/>
        <v>1.9181978187785565E-4</v>
      </c>
      <c r="BC531" s="5">
        <f t="shared" si="718"/>
        <v>3.7406068959541176E-5</v>
      </c>
      <c r="BD531" s="5">
        <f t="shared" si="719"/>
        <v>5.7420993953801896E-5</v>
      </c>
      <c r="BE531" s="5">
        <f t="shared" si="720"/>
        <v>1.1823587086603095E-4</v>
      </c>
      <c r="BF531" s="5">
        <f t="shared" si="721"/>
        <v>1.2173005199715067E-4</v>
      </c>
      <c r="BG531" s="5">
        <f t="shared" si="722"/>
        <v>8.3551663583938937E-5</v>
      </c>
      <c r="BH531" s="5">
        <f t="shared" si="723"/>
        <v>4.3010417557821568E-5</v>
      </c>
      <c r="BI531" s="5">
        <f t="shared" si="724"/>
        <v>1.7712595432785789E-5</v>
      </c>
      <c r="BJ531" s="8">
        <f t="shared" si="725"/>
        <v>0.61869489996210647</v>
      </c>
      <c r="BK531" s="8">
        <f t="shared" si="726"/>
        <v>0.21045475950084486</v>
      </c>
      <c r="BL531" s="8">
        <f t="shared" si="727"/>
        <v>0.16301842515373743</v>
      </c>
      <c r="BM531" s="8">
        <f t="shared" si="728"/>
        <v>0.57905555258368568</v>
      </c>
      <c r="BN531" s="8">
        <f t="shared" si="729"/>
        <v>0.41558567571207061</v>
      </c>
    </row>
    <row r="532" spans="1:66" x14ac:dyDescent="0.25">
      <c r="A532" t="s">
        <v>72</v>
      </c>
      <c r="B532" t="s">
        <v>74</v>
      </c>
      <c r="C532" t="s">
        <v>111</v>
      </c>
      <c r="D532" t="s">
        <v>547</v>
      </c>
      <c r="E532">
        <f>VLOOKUP(A532,home!$A$2:$E$405,3,FALSE)</f>
        <v>1.4148550724637701</v>
      </c>
      <c r="F532">
        <f>VLOOKUP(B532,home!$B$2:$E$405,3,FALSE)</f>
        <v>0.83</v>
      </c>
      <c r="G532">
        <f>VLOOKUP(C532,away!$B$2:$E$405,4,FALSE)</f>
        <v>0.64</v>
      </c>
      <c r="H532">
        <f>VLOOKUP(A532,away!$A$2:$E$405,3,FALSE)</f>
        <v>1.0942028985507199</v>
      </c>
      <c r="I532">
        <f>VLOOKUP(C532,away!$B$2:$E$405,3,FALSE)</f>
        <v>1.33</v>
      </c>
      <c r="J532">
        <f>VLOOKUP(B532,home!$B$2:$E$405,4,FALSE)</f>
        <v>1.31</v>
      </c>
      <c r="K532" s="3">
        <f t="shared" si="674"/>
        <v>0.75157101449275465</v>
      </c>
      <c r="L532" s="3">
        <f t="shared" si="675"/>
        <v>1.9064297101449195</v>
      </c>
      <c r="M532" s="5">
        <f t="shared" si="676"/>
        <v>7.0088207389325127E-2</v>
      </c>
      <c r="N532" s="5">
        <f t="shared" si="677"/>
        <v>5.2676265131573662E-2</v>
      </c>
      <c r="O532" s="5">
        <f t="shared" si="678"/>
        <v>0.13361824089780808</v>
      </c>
      <c r="P532" s="5">
        <f t="shared" si="679"/>
        <v>0.10042359686630289</v>
      </c>
      <c r="Q532" s="5">
        <f t="shared" si="680"/>
        <v>1.9794977012313066E-2</v>
      </c>
      <c r="R532" s="5">
        <f t="shared" si="681"/>
        <v>0.12736689213244118</v>
      </c>
      <c r="S532" s="5">
        <f t="shared" si="682"/>
        <v>3.5972167013582794E-2</v>
      </c>
      <c r="T532" s="5">
        <f t="shared" si="683"/>
        <v>3.7737732287909331E-2</v>
      </c>
      <c r="U532" s="5">
        <f t="shared" si="684"/>
        <v>9.5725264332768054E-2</v>
      </c>
      <c r="V532" s="5">
        <f t="shared" si="685"/>
        <v>5.7268381802771905E-3</v>
      </c>
      <c r="W532" s="5">
        <f t="shared" si="686"/>
        <v>4.9591103183349635E-3</v>
      </c>
      <c r="X532" s="5">
        <f t="shared" si="687"/>
        <v>9.4541952467600034E-3</v>
      </c>
      <c r="Y532" s="5">
        <f t="shared" si="688"/>
        <v>9.0118793519670757E-3</v>
      </c>
      <c r="Z532" s="5">
        <f t="shared" si="689"/>
        <v>8.0938675750036326E-2</v>
      </c>
      <c r="AA532" s="5">
        <f t="shared" si="690"/>
        <v>6.0831162645154917E-2</v>
      </c>
      <c r="AB532" s="5">
        <f t="shared" si="691"/>
        <v>2.2859469310996416E-2</v>
      </c>
      <c r="AC532" s="5">
        <f t="shared" si="692"/>
        <v>5.1284455523674605E-4</v>
      </c>
      <c r="AD532" s="5">
        <f t="shared" si="693"/>
        <v>9.3178089323312375E-4</v>
      </c>
      <c r="AE532" s="5">
        <f t="shared" si="694"/>
        <v>1.7763747782049979E-3</v>
      </c>
      <c r="AF532" s="5">
        <f t="shared" si="695"/>
        <v>1.6932668267610504E-3</v>
      </c>
      <c r="AG532" s="5">
        <f t="shared" si="696"/>
        <v>1.076031395246692E-3</v>
      </c>
      <c r="AH532" s="5">
        <f t="shared" si="697"/>
        <v>3.8575974037413842E-2</v>
      </c>
      <c r="AI532" s="5">
        <f t="shared" si="698"/>
        <v>2.8992583942345284E-2</v>
      </c>
      <c r="AJ532" s="5">
        <f t="shared" si="699"/>
        <v>1.0894992863157395E-2</v>
      </c>
      <c r="AK532" s="5">
        <f t="shared" si="700"/>
        <v>2.7294536130181755E-3</v>
      </c>
      <c r="AL532" s="5">
        <f t="shared" si="701"/>
        <v>2.9392502270227836E-5</v>
      </c>
      <c r="AM532" s="5">
        <f t="shared" si="702"/>
        <v>1.4005990224243684E-4</v>
      </c>
      <c r="AN532" s="5">
        <f t="shared" si="703"/>
        <v>2.6701435883497458E-4</v>
      </c>
      <c r="AO532" s="5">
        <f t="shared" si="704"/>
        <v>2.5452205335914612E-4</v>
      </c>
      <c r="AP532" s="5">
        <f t="shared" si="705"/>
        <v>1.6174280147032217E-4</v>
      </c>
      <c r="AQ532" s="5">
        <f t="shared" si="706"/>
        <v>7.7087820531273382E-5</v>
      </c>
      <c r="AR532" s="5">
        <f t="shared" si="707"/>
        <v>1.4708476600540971E-2</v>
      </c>
      <c r="AS532" s="5">
        <f t="shared" si="708"/>
        <v>1.1054464680311521E-2</v>
      </c>
      <c r="AT532" s="5">
        <f t="shared" si="709"/>
        <v>4.1541076172280263E-3</v>
      </c>
      <c r="AU532" s="5">
        <f t="shared" si="710"/>
        <v>1.0407022920640495E-3</v>
      </c>
      <c r="AV532" s="5">
        <f t="shared" si="711"/>
        <v>1.9554041935787811E-4</v>
      </c>
      <c r="AW532" s="5">
        <f t="shared" si="712"/>
        <v>1.1698357243217093E-6</v>
      </c>
      <c r="AX532" s="5">
        <f t="shared" si="713"/>
        <v>1.7544160469684043E-5</v>
      </c>
      <c r="AY532" s="5">
        <f t="shared" si="714"/>
        <v>3.3446708758955698E-5</v>
      </c>
      <c r="AZ532" s="5">
        <f t="shared" si="715"/>
        <v>3.1881899642318739E-5</v>
      </c>
      <c r="BA532" s="5">
        <f t="shared" si="716"/>
        <v>2.0260200231325033E-5</v>
      </c>
      <c r="BB532" s="5">
        <f t="shared" si="717"/>
        <v>9.6561619136207542E-6</v>
      </c>
      <c r="BC532" s="5">
        <f t="shared" si="718"/>
        <v>3.6817587916192871E-6</v>
      </c>
      <c r="BD532" s="5">
        <f t="shared" si="719"/>
        <v>4.6734461303737686E-3</v>
      </c>
      <c r="BE532" s="5">
        <f t="shared" si="720"/>
        <v>3.5124266493822514E-3</v>
      </c>
      <c r="BF532" s="5">
        <f t="shared" si="721"/>
        <v>1.3199190301038028E-3</v>
      </c>
      <c r="BG532" s="5">
        <f t="shared" si="722"/>
        <v>3.3067096150113601E-4</v>
      </c>
      <c r="BH532" s="5">
        <f t="shared" si="723"/>
        <v>6.213067749967583E-5</v>
      </c>
      <c r="BI532" s="5">
        <f t="shared" si="724"/>
        <v>9.3391232639107089E-6</v>
      </c>
      <c r="BJ532" s="8">
        <f t="shared" si="725"/>
        <v>0.14012851106854965</v>
      </c>
      <c r="BK532" s="8">
        <f t="shared" si="726"/>
        <v>0.21278649321575394</v>
      </c>
      <c r="BL532" s="8">
        <f t="shared" si="727"/>
        <v>0.56265525795673055</v>
      </c>
      <c r="BM532" s="8">
        <f t="shared" si="728"/>
        <v>0.4925084816882716</v>
      </c>
      <c r="BN532" s="8">
        <f t="shared" si="729"/>
        <v>0.50396817942976402</v>
      </c>
    </row>
    <row r="533" spans="1:66" x14ac:dyDescent="0.25">
      <c r="A533" t="s">
        <v>72</v>
      </c>
      <c r="B533" t="s">
        <v>67</v>
      </c>
      <c r="C533" t="s">
        <v>103</v>
      </c>
      <c r="D533" t="s">
        <v>547</v>
      </c>
      <c r="E533">
        <f>VLOOKUP(A533,home!$A$2:$E$405,3,FALSE)</f>
        <v>1.4148550724637701</v>
      </c>
      <c r="F533">
        <f>VLOOKUP(B533,home!$B$2:$E$405,3,FALSE)</f>
        <v>0.63</v>
      </c>
      <c r="G533">
        <f>VLOOKUP(C533,away!$B$2:$E$405,4,FALSE)</f>
        <v>0.98</v>
      </c>
      <c r="H533">
        <f>VLOOKUP(A533,away!$A$2:$E$405,3,FALSE)</f>
        <v>1.0942028985507199</v>
      </c>
      <c r="I533">
        <f>VLOOKUP(C533,away!$B$2:$E$405,3,FALSE)</f>
        <v>0.77</v>
      </c>
      <c r="J533">
        <f>VLOOKUP(B533,home!$B$2:$E$405,4,FALSE)</f>
        <v>1.01</v>
      </c>
      <c r="K533" s="3">
        <f t="shared" si="674"/>
        <v>0.87353152173913162</v>
      </c>
      <c r="L533" s="3">
        <f t="shared" si="675"/>
        <v>0.85096159420289486</v>
      </c>
      <c r="M533" s="5">
        <f t="shared" si="676"/>
        <v>0.1782633877454006</v>
      </c>
      <c r="N533" s="5">
        <f t="shared" si="677"/>
        <v>0.15571868836761266</v>
      </c>
      <c r="O533" s="5">
        <f t="shared" si="678"/>
        <v>0.15169529662383485</v>
      </c>
      <c r="P533" s="5">
        <f t="shared" si="679"/>
        <v>0.13251062330048743</v>
      </c>
      <c r="Q533" s="5">
        <f t="shared" si="680"/>
        <v>6.8012591406491144E-2</v>
      </c>
      <c r="R533" s="5">
        <f t="shared" si="681"/>
        <v>6.4543435724049761E-2</v>
      </c>
      <c r="S533" s="5">
        <f t="shared" si="682"/>
        <v>2.462517052654959E-2</v>
      </c>
      <c r="T533" s="5">
        <f t="shared" si="683"/>
        <v>5.7876103209137802E-2</v>
      </c>
      <c r="U533" s="5">
        <f t="shared" si="684"/>
        <v>5.6380725626301018E-2</v>
      </c>
      <c r="V533" s="5">
        <f t="shared" si="685"/>
        <v>2.0338797779473872E-3</v>
      </c>
      <c r="W533" s="5">
        <f t="shared" si="686"/>
        <v>1.9803714156244667E-2</v>
      </c>
      <c r="X533" s="5">
        <f t="shared" si="687"/>
        <v>1.6852200169536397E-2</v>
      </c>
      <c r="Y533" s="5">
        <f t="shared" si="688"/>
        <v>7.1702875610474923E-3</v>
      </c>
      <c r="Z533" s="5">
        <f t="shared" si="689"/>
        <v>1.8307994986356487E-2</v>
      </c>
      <c r="AA533" s="5">
        <f t="shared" si="690"/>
        <v>1.5992610720424377E-2</v>
      </c>
      <c r="AB533" s="5">
        <f t="shared" si="691"/>
        <v>6.9850247895969272E-3</v>
      </c>
      <c r="AC533" s="5">
        <f t="shared" si="692"/>
        <v>9.4491737935759509E-5</v>
      </c>
      <c r="AD533" s="5">
        <f t="shared" si="693"/>
        <v>4.3247921407477954E-3</v>
      </c>
      <c r="AE533" s="5">
        <f t="shared" si="694"/>
        <v>3.6802320146868939E-3</v>
      </c>
      <c r="AF533" s="5">
        <f t="shared" si="695"/>
        <v>1.5658680511272454E-3</v>
      </c>
      <c r="AG533" s="5">
        <f t="shared" si="696"/>
        <v>4.4416452436620696E-4</v>
      </c>
      <c r="AH533" s="5">
        <f t="shared" si="697"/>
        <v>3.8948501500621307E-3</v>
      </c>
      <c r="AI533" s="5">
        <f t="shared" si="698"/>
        <v>3.4022743785296584E-3</v>
      </c>
      <c r="AJ533" s="5">
        <f t="shared" si="699"/>
        <v>1.4859969576255354E-3</v>
      </c>
      <c r="AK533" s="5">
        <f t="shared" si="700"/>
        <v>4.3268839456478463E-4</v>
      </c>
      <c r="AL533" s="5">
        <f t="shared" si="701"/>
        <v>2.8095862530104695E-6</v>
      </c>
      <c r="AM533" s="5">
        <f t="shared" si="702"/>
        <v>7.5556845198257189E-4</v>
      </c>
      <c r="AN533" s="5">
        <f t="shared" si="703"/>
        <v>6.4295973442850274E-4</v>
      </c>
      <c r="AO533" s="5">
        <f t="shared" si="704"/>
        <v>2.7356702030877431E-4</v>
      </c>
      <c r="AP533" s="5">
        <f t="shared" si="705"/>
        <v>7.7598342574430098E-5</v>
      </c>
      <c r="AQ533" s="5">
        <f t="shared" si="706"/>
        <v>1.6508302326159853E-5</v>
      </c>
      <c r="AR533" s="5">
        <f t="shared" si="707"/>
        <v>6.6287357857565117E-4</v>
      </c>
      <c r="AS533" s="5">
        <f t="shared" si="708"/>
        <v>5.7904096581385235E-4</v>
      </c>
      <c r="AT533" s="5">
        <f t="shared" si="709"/>
        <v>2.5290526800833551E-4</v>
      </c>
      <c r="AU533" s="5">
        <f t="shared" si="710"/>
        <v>7.3640241206388067E-5</v>
      </c>
      <c r="AV533" s="5">
        <f t="shared" si="711"/>
        <v>1.6081767990563218E-5</v>
      </c>
      <c r="AW533" s="5">
        <f t="shared" si="712"/>
        <v>5.8013412112578372E-8</v>
      </c>
      <c r="AX533" s="5">
        <f t="shared" si="713"/>
        <v>1.1000214327306929E-4</v>
      </c>
      <c r="AY533" s="5">
        <f t="shared" si="714"/>
        <v>9.3607599205386278E-5</v>
      </c>
      <c r="AZ533" s="5">
        <f t="shared" si="715"/>
        <v>3.9828235924660571E-5</v>
      </c>
      <c r="BA533" s="5">
        <f t="shared" si="716"/>
        <v>1.129743304557939E-5</v>
      </c>
      <c r="BB533" s="5">
        <f t="shared" si="717"/>
        <v>2.4034204087166759E-6</v>
      </c>
      <c r="BC533" s="5">
        <f t="shared" si="718"/>
        <v>4.0904369250826319E-7</v>
      </c>
      <c r="BD533" s="5">
        <f t="shared" si="719"/>
        <v>9.4013326196618961E-5</v>
      </c>
      <c r="BE533" s="5">
        <f t="shared" si="720"/>
        <v>8.2123603896289935E-5</v>
      </c>
      <c r="BF533" s="5">
        <f t="shared" si="721"/>
        <v>3.5868778341113915E-5</v>
      </c>
      <c r="BG533" s="5">
        <f t="shared" si="722"/>
        <v>1.0444169509078947E-5</v>
      </c>
      <c r="BH533" s="5">
        <f t="shared" si="723"/>
        <v>2.2808278211417923E-6</v>
      </c>
      <c r="BI533" s="5">
        <f t="shared" si="724"/>
        <v>3.984749994853877E-7</v>
      </c>
      <c r="BJ533" s="8">
        <f t="shared" si="725"/>
        <v>0.33747239132816859</v>
      </c>
      <c r="BK533" s="8">
        <f t="shared" si="726"/>
        <v>0.33762397027377916</v>
      </c>
      <c r="BL533" s="8">
        <f t="shared" si="727"/>
        <v>0.30662257436734758</v>
      </c>
      <c r="BM533" s="8">
        <f t="shared" si="728"/>
        <v>0.24918935820198215</v>
      </c>
      <c r="BN533" s="8">
        <f t="shared" si="729"/>
        <v>0.75074402316787647</v>
      </c>
    </row>
    <row r="534" spans="1:66" x14ac:dyDescent="0.25">
      <c r="A534" t="s">
        <v>72</v>
      </c>
      <c r="B534" t="s">
        <v>80</v>
      </c>
      <c r="C534" t="s">
        <v>87</v>
      </c>
      <c r="D534" t="s">
        <v>547</v>
      </c>
      <c r="E534">
        <f>VLOOKUP(A534,home!$A$2:$E$405,3,FALSE)</f>
        <v>1.4148550724637701</v>
      </c>
      <c r="F534">
        <f>VLOOKUP(B534,home!$B$2:$E$405,3,FALSE)</f>
        <v>1.01</v>
      </c>
      <c r="G534">
        <f>VLOOKUP(C534,away!$B$2:$E$405,4,FALSE)</f>
        <v>1.08</v>
      </c>
      <c r="H534">
        <f>VLOOKUP(A534,away!$A$2:$E$405,3,FALSE)</f>
        <v>1.0942028985507199</v>
      </c>
      <c r="I534">
        <f>VLOOKUP(C534,away!$B$2:$E$405,3,FALSE)</f>
        <v>0.59</v>
      </c>
      <c r="J534">
        <f>VLOOKUP(B534,home!$B$2:$E$405,4,FALSE)</f>
        <v>1.1100000000000001</v>
      </c>
      <c r="K534" s="3">
        <f t="shared" si="674"/>
        <v>1.5433239130434806</v>
      </c>
      <c r="L534" s="3">
        <f t="shared" si="675"/>
        <v>0.7165934782608665</v>
      </c>
      <c r="M534" s="5">
        <f t="shared" si="676"/>
        <v>0.10435910536826529</v>
      </c>
      <c r="N534" s="5">
        <f t="shared" si="677"/>
        <v>0.16105990285866809</v>
      </c>
      <c r="O534" s="5">
        <f t="shared" si="678"/>
        <v>7.4783054304037477E-2</v>
      </c>
      <c r="P534" s="5">
        <f t="shared" si="679"/>
        <v>0.11541447599785022</v>
      </c>
      <c r="Q534" s="5">
        <f t="shared" si="680"/>
        <v>0.12428379975712127</v>
      </c>
      <c r="R534" s="5">
        <f t="shared" si="681"/>
        <v>2.6794524499350738E-2</v>
      </c>
      <c r="S534" s="5">
        <f t="shared" si="682"/>
        <v>3.1910251680609458E-2</v>
      </c>
      <c r="T534" s="5">
        <f t="shared" si="683"/>
        <v>8.9060960359432548E-2</v>
      </c>
      <c r="U534" s="5">
        <f t="shared" si="684"/>
        <v>4.1352630398477384E-2</v>
      </c>
      <c r="V534" s="5">
        <f t="shared" si="685"/>
        <v>3.9211879273130185E-3</v>
      </c>
      <c r="W534" s="5">
        <f t="shared" si="686"/>
        <v>6.3936720056357588E-2</v>
      </c>
      <c r="X534" s="5">
        <f t="shared" si="687"/>
        <v>4.5816636613776586E-2</v>
      </c>
      <c r="Y534" s="5">
        <f t="shared" si="688"/>
        <v>1.6415951496640165E-2</v>
      </c>
      <c r="Z534" s="5">
        <f t="shared" si="689"/>
        <v>6.4002605031119172E-3</v>
      </c>
      <c r="AA534" s="5">
        <f t="shared" si="690"/>
        <v>9.87767508416032E-3</v>
      </c>
      <c r="AB534" s="5">
        <f t="shared" si="691"/>
        <v>7.6222260813291996E-3</v>
      </c>
      <c r="AC534" s="5">
        <f t="shared" si="692"/>
        <v>2.7103639419082999E-4</v>
      </c>
      <c r="AD534" s="5">
        <f t="shared" si="693"/>
        <v>2.4668767246135832E-2</v>
      </c>
      <c r="AE534" s="5">
        <f t="shared" si="694"/>
        <v>1.767747772531621E-2</v>
      </c>
      <c r="AF534" s="5">
        <f t="shared" si="695"/>
        <v>6.3337826250316667E-3</v>
      </c>
      <c r="AG534" s="5">
        <f t="shared" si="696"/>
        <v>1.5129157739398949E-3</v>
      </c>
      <c r="AH534" s="5">
        <f t="shared" si="697"/>
        <v>1.1465962339251528E-3</v>
      </c>
      <c r="AI534" s="5">
        <f t="shared" si="698"/>
        <v>1.7695693864222851E-3</v>
      </c>
      <c r="AJ534" s="5">
        <f t="shared" si="699"/>
        <v>1.3655093749275961E-3</v>
      </c>
      <c r="AK534" s="5">
        <f t="shared" si="700"/>
        <v>7.0247442393693842E-4</v>
      </c>
      <c r="AL534" s="5">
        <f t="shared" si="701"/>
        <v>1.198995460970821E-5</v>
      </c>
      <c r="AM534" s="5">
        <f t="shared" si="702"/>
        <v>7.6143796792530402E-3</v>
      </c>
      <c r="AN534" s="5">
        <f t="shared" si="703"/>
        <v>5.4564148191547967E-3</v>
      </c>
      <c r="AO534" s="5">
        <f t="shared" si="704"/>
        <v>1.9550156370461364E-3</v>
      </c>
      <c r="AP534" s="5">
        <f t="shared" si="705"/>
        <v>4.6698381846842495E-4</v>
      </c>
      <c r="AQ534" s="5">
        <f t="shared" si="706"/>
        <v>8.3659389691957421E-5</v>
      </c>
      <c r="AR534" s="5">
        <f t="shared" si="707"/>
        <v>1.643286766858471E-4</v>
      </c>
      <c r="AS534" s="5">
        <f t="shared" si="708"/>
        <v>2.5361237632805852E-4</v>
      </c>
      <c r="AT534" s="5">
        <f t="shared" si="709"/>
        <v>1.9570302251543757E-4</v>
      </c>
      <c r="AU534" s="5">
        <f t="shared" si="710"/>
        <v>1.0067771816765384E-4</v>
      </c>
      <c r="AV534" s="5">
        <f t="shared" si="711"/>
        <v>3.8844582489698039E-5</v>
      </c>
      <c r="AW534" s="5">
        <f t="shared" si="712"/>
        <v>3.6833668483088042E-7</v>
      </c>
      <c r="AX534" s="5">
        <f t="shared" si="713"/>
        <v>1.9585757069972604E-3</v>
      </c>
      <c r="AY534" s="5">
        <f t="shared" si="714"/>
        <v>1.4035025783144023E-3</v>
      </c>
      <c r="AZ534" s="5">
        <f t="shared" si="715"/>
        <v>5.0287039717120585E-4</v>
      </c>
      <c r="BA534" s="5">
        <f t="shared" si="716"/>
        <v>1.2011788234111264E-4</v>
      </c>
      <c r="BB534" s="5">
        <f t="shared" si="717"/>
        <v>2.1518922777036853E-5</v>
      </c>
      <c r="BC534" s="5">
        <f t="shared" si="718"/>
        <v>3.0840639442447645E-6</v>
      </c>
      <c r="BD534" s="5">
        <f t="shared" si="719"/>
        <v>1.9626143000719418E-5</v>
      </c>
      <c r="BE534" s="5">
        <f t="shared" si="720"/>
        <v>3.0289495813821211E-5</v>
      </c>
      <c r="BF534" s="5">
        <f t="shared" si="721"/>
        <v>2.3373251601750344E-5</v>
      </c>
      <c r="BG534" s="5">
        <f t="shared" si="722"/>
        <v>1.2024166040854381E-5</v>
      </c>
      <c r="BH534" s="5">
        <f t="shared" si="723"/>
        <v>4.6392957463139767E-6</v>
      </c>
      <c r="BI534" s="5">
        <f t="shared" si="724"/>
        <v>1.4319872129934523E-6</v>
      </c>
      <c r="BJ534" s="8">
        <f t="shared" si="725"/>
        <v>0.5703530374075797</v>
      </c>
      <c r="BK534" s="8">
        <f t="shared" si="726"/>
        <v>0.25729154990115294</v>
      </c>
      <c r="BL534" s="8">
        <f t="shared" si="727"/>
        <v>0.16625881050217028</v>
      </c>
      <c r="BM534" s="8">
        <f t="shared" si="728"/>
        <v>0.39220566128709178</v>
      </c>
      <c r="BN534" s="8">
        <f t="shared" si="729"/>
        <v>0.60669486278529305</v>
      </c>
    </row>
    <row r="535" spans="1:66" x14ac:dyDescent="0.25">
      <c r="A535" t="s">
        <v>72</v>
      </c>
      <c r="B535" t="s">
        <v>365</v>
      </c>
      <c r="C535" t="s">
        <v>84</v>
      </c>
      <c r="D535" t="s">
        <v>547</v>
      </c>
      <c r="E535">
        <f>VLOOKUP(A535,home!$A$2:$E$405,3,FALSE)</f>
        <v>1.4148550724637701</v>
      </c>
      <c r="F535">
        <f>VLOOKUP(B535,home!$B$2:$E$405,3,FALSE)</f>
        <v>0.92</v>
      </c>
      <c r="G535">
        <f>VLOOKUP(C535,away!$B$2:$E$405,4,FALSE)</f>
        <v>0.32</v>
      </c>
      <c r="H535">
        <f>VLOOKUP(A535,away!$A$2:$E$405,3,FALSE)</f>
        <v>1.0942028985507199</v>
      </c>
      <c r="I535">
        <f>VLOOKUP(C535,away!$B$2:$E$405,3,FALSE)</f>
        <v>0.78</v>
      </c>
      <c r="J535">
        <f>VLOOKUP(B535,home!$B$2:$E$405,4,FALSE)</f>
        <v>0.99</v>
      </c>
      <c r="K535" s="3">
        <f t="shared" si="674"/>
        <v>0.41653333333333392</v>
      </c>
      <c r="L535" s="3">
        <f t="shared" si="675"/>
        <v>0.84494347826086591</v>
      </c>
      <c r="M535" s="5">
        <f t="shared" si="676"/>
        <v>0.28323543211329422</v>
      </c>
      <c r="N535" s="5">
        <f t="shared" si="677"/>
        <v>0.11797699865625766</v>
      </c>
      <c r="O535" s="5">
        <f t="shared" si="678"/>
        <v>0.23931793117652617</v>
      </c>
      <c r="P535" s="5">
        <f t="shared" si="679"/>
        <v>9.9683895599395833E-2</v>
      </c>
      <c r="Q535" s="5">
        <f t="shared" si="680"/>
        <v>2.4570676253476628E-2</v>
      </c>
      <c r="R535" s="5">
        <f t="shared" si="681"/>
        <v>0.10110506258924426</v>
      </c>
      <c r="S535" s="5">
        <f t="shared" si="682"/>
        <v>8.7708650783286327E-3</v>
      </c>
      <c r="T535" s="5">
        <f t="shared" si="683"/>
        <v>2.0760832656834202E-2</v>
      </c>
      <c r="U535" s="5">
        <f t="shared" si="684"/>
        <v>4.2113628737173274E-2</v>
      </c>
      <c r="V535" s="5">
        <f t="shared" si="685"/>
        <v>3.4298674830374274E-4</v>
      </c>
      <c r="W535" s="5">
        <f t="shared" si="686"/>
        <v>3.4115018940382713E-3</v>
      </c>
      <c r="X535" s="5">
        <f t="shared" si="687"/>
        <v>2.8825262764422288E-3</v>
      </c>
      <c r="Y535" s="5">
        <f t="shared" si="688"/>
        <v>1.2177858890977196E-3</v>
      </c>
      <c r="Z535" s="5">
        <f t="shared" si="689"/>
        <v>2.84760210846462E-2</v>
      </c>
      <c r="AA535" s="5">
        <f t="shared" si="690"/>
        <v>1.1861211982457981E-2</v>
      </c>
      <c r="AB535" s="5">
        <f t="shared" si="691"/>
        <v>2.4702950822132522E-3</v>
      </c>
      <c r="AC535" s="5">
        <f t="shared" si="692"/>
        <v>7.5445749660415103E-6</v>
      </c>
      <c r="AD535" s="5">
        <f t="shared" si="693"/>
        <v>3.5525106389918581E-4</v>
      </c>
      <c r="AE535" s="5">
        <f t="shared" si="694"/>
        <v>3.0016706958685115E-4</v>
      </c>
      <c r="AF535" s="5">
        <f t="shared" si="695"/>
        <v>1.268121039180427E-4</v>
      </c>
      <c r="AG535" s="5">
        <f t="shared" si="696"/>
        <v>3.5716353390029792E-5</v>
      </c>
      <c r="AH535" s="5">
        <f t="shared" si="697"/>
        <v>6.0151570755726793E-3</v>
      </c>
      <c r="AI535" s="5">
        <f t="shared" si="698"/>
        <v>2.505513427211877E-3</v>
      </c>
      <c r="AJ535" s="5">
        <f t="shared" si="699"/>
        <v>5.2181492977399423E-4</v>
      </c>
      <c r="AK535" s="5">
        <f t="shared" si="700"/>
        <v>7.2451104027287138E-5</v>
      </c>
      <c r="AL535" s="5">
        <f t="shared" si="701"/>
        <v>1.0621165828657606E-7</v>
      </c>
      <c r="AM535" s="5">
        <f t="shared" si="702"/>
        <v>2.9594781963228224E-5</v>
      </c>
      <c r="AN535" s="5">
        <f t="shared" si="703"/>
        <v>2.5005918010381991E-5</v>
      </c>
      <c r="AO535" s="5">
        <f t="shared" si="704"/>
        <v>1.0564293670399096E-5</v>
      </c>
      <c r="AP535" s="5">
        <f t="shared" si="705"/>
        <v>2.9754103464120874E-6</v>
      </c>
      <c r="AQ535" s="5">
        <f t="shared" si="706"/>
        <v>6.2851339183769925E-7</v>
      </c>
      <c r="AR535" s="5">
        <f t="shared" si="707"/>
        <v>1.0164935483439679E-3</v>
      </c>
      <c r="AS535" s="5">
        <f t="shared" si="708"/>
        <v>4.2340344600354132E-4</v>
      </c>
      <c r="AT535" s="5">
        <f t="shared" si="709"/>
        <v>8.8180824354337667E-5</v>
      </c>
      <c r="AU535" s="5">
        <f t="shared" si="710"/>
        <v>1.2243417568131168E-5</v>
      </c>
      <c r="AV535" s="5">
        <f t="shared" si="711"/>
        <v>1.274947882761394E-6</v>
      </c>
      <c r="AW535" s="5">
        <f t="shared" si="712"/>
        <v>1.0383579892726746E-9</v>
      </c>
      <c r="AX535" s="5">
        <f t="shared" si="713"/>
        <v>2.0545355300694456E-6</v>
      </c>
      <c r="AY535" s="5">
        <f t="shared" si="714"/>
        <v>1.735966396987409E-6</v>
      </c>
      <c r="AZ535" s="5">
        <f t="shared" si="715"/>
        <v>7.3339674280726229E-7</v>
      </c>
      <c r="BA535" s="5">
        <f t="shared" si="716"/>
        <v>2.0655959827091932E-7</v>
      </c>
      <c r="BB535" s="5">
        <f t="shared" si="717"/>
        <v>4.3632796357799428E-8</v>
      </c>
      <c r="BC535" s="5">
        <f t="shared" si="718"/>
        <v>7.3734493441614195E-9</v>
      </c>
      <c r="BD535" s="5">
        <f t="shared" si="719"/>
        <v>1.431465990612469E-4</v>
      </c>
      <c r="BE535" s="5">
        <f t="shared" si="720"/>
        <v>5.9625330062311466E-5</v>
      </c>
      <c r="BF535" s="5">
        <f t="shared" si="721"/>
        <v>1.2417968740977418E-5</v>
      </c>
      <c r="BG535" s="5">
        <f t="shared" si="722"/>
        <v>1.7241659709694895E-6</v>
      </c>
      <c r="BH535" s="5">
        <f t="shared" si="723"/>
        <v>1.795431497769564E-7</v>
      </c>
      <c r="BI535" s="5">
        <f t="shared" si="724"/>
        <v>1.4957141330752342E-8</v>
      </c>
      <c r="BJ535" s="8">
        <f t="shared" si="725"/>
        <v>0.17171181859883694</v>
      </c>
      <c r="BK535" s="8">
        <f t="shared" si="726"/>
        <v>0.39204256629234374</v>
      </c>
      <c r="BL535" s="8">
        <f t="shared" si="727"/>
        <v>0.40774177085248015</v>
      </c>
      <c r="BM535" s="8">
        <f t="shared" si="728"/>
        <v>0.13408044551207321</v>
      </c>
      <c r="BN535" s="8">
        <f t="shared" si="729"/>
        <v>0.86588999638819475</v>
      </c>
    </row>
    <row r="536" spans="1:66" x14ac:dyDescent="0.25">
      <c r="A536" t="s">
        <v>72</v>
      </c>
      <c r="B536" t="s">
        <v>367</v>
      </c>
      <c r="C536" t="s">
        <v>73</v>
      </c>
      <c r="D536" t="s">
        <v>547</v>
      </c>
      <c r="E536">
        <f>VLOOKUP(A536,home!$A$2:$E$405,3,FALSE)</f>
        <v>1.4148550724637701</v>
      </c>
      <c r="F536">
        <f>VLOOKUP(B536,home!$B$2:$E$405,3,FALSE)</f>
        <v>1.01</v>
      </c>
      <c r="G536">
        <f>VLOOKUP(C536,away!$B$2:$E$405,4,FALSE)</f>
        <v>0.89</v>
      </c>
      <c r="H536">
        <f>VLOOKUP(A536,away!$A$2:$E$405,3,FALSE)</f>
        <v>1.0942028985507199</v>
      </c>
      <c r="I536">
        <f>VLOOKUP(C536,away!$B$2:$E$405,3,FALSE)</f>
        <v>0.77</v>
      </c>
      <c r="J536">
        <f>VLOOKUP(B536,home!$B$2:$E$405,4,FALSE)</f>
        <v>1.75</v>
      </c>
      <c r="K536" s="3">
        <f t="shared" si="674"/>
        <v>1.271813224637683</v>
      </c>
      <c r="L536" s="3">
        <f t="shared" si="675"/>
        <v>1.4744384057970952</v>
      </c>
      <c r="M536" s="5">
        <f t="shared" si="676"/>
        <v>6.4167936119679969E-2</v>
      </c>
      <c r="N536" s="5">
        <f t="shared" si="677"/>
        <v>8.160962975471503E-2</v>
      </c>
      <c r="O536" s="5">
        <f t="shared" si="678"/>
        <v>9.4611669435590767E-2</v>
      </c>
      <c r="P536" s="5">
        <f t="shared" si="679"/>
        <v>0.1203283723932332</v>
      </c>
      <c r="Q536" s="5">
        <f t="shared" si="680"/>
        <v>5.1896103189915763E-2</v>
      </c>
      <c r="R536" s="5">
        <f t="shared" si="681"/>
        <v>6.9749539526207119E-2</v>
      </c>
      <c r="S536" s="5">
        <f t="shared" si="682"/>
        <v>5.6410249722696024E-2</v>
      </c>
      <c r="T536" s="5">
        <f t="shared" si="683"/>
        <v>7.6517607654420935E-2</v>
      </c>
      <c r="U536" s="5">
        <f t="shared" si="684"/>
        <v>8.8708386781819012E-2</v>
      </c>
      <c r="V536" s="5">
        <f t="shared" si="685"/>
        <v>1.17534532490356E-2</v>
      </c>
      <c r="W536" s="5">
        <f t="shared" si="686"/>
        <v>2.200071678136558E-2</v>
      </c>
      <c r="X536" s="5">
        <f t="shared" si="687"/>
        <v>3.2438701777510064E-2</v>
      </c>
      <c r="Y536" s="5">
        <f t="shared" si="688"/>
        <v>2.3914433867479674E-2</v>
      </c>
      <c r="Z536" s="5">
        <f t="shared" si="689"/>
        <v>3.4280466621367439E-2</v>
      </c>
      <c r="AA536" s="5">
        <f t="shared" si="690"/>
        <v>4.3598350795805783E-2</v>
      </c>
      <c r="AB536" s="5">
        <f t="shared" si="691"/>
        <v>2.7724479557249326E-2</v>
      </c>
      <c r="AC536" s="5">
        <f t="shared" si="692"/>
        <v>1.3775122601912139E-3</v>
      </c>
      <c r="AD536" s="5">
        <f t="shared" si="693"/>
        <v>6.9952006385122362E-3</v>
      </c>
      <c r="AE536" s="5">
        <f t="shared" si="694"/>
        <v>1.0313992477678804E-2</v>
      </c>
      <c r="AF536" s="5">
        <f t="shared" si="695"/>
        <v>7.6036733130959858E-3</v>
      </c>
      <c r="AG536" s="5">
        <f t="shared" si="696"/>
        <v>3.7370493193210545E-3</v>
      </c>
      <c r="AH536" s="5">
        <f t="shared" si="697"/>
        <v>1.2636109138797385E-2</v>
      </c>
      <c r="AI536" s="5">
        <f t="shared" si="698"/>
        <v>1.6070770710687597E-2</v>
      </c>
      <c r="AJ536" s="5">
        <f t="shared" si="699"/>
        <v>1.0219509359986213E-2</v>
      </c>
      <c r="AK536" s="5">
        <f t="shared" si="700"/>
        <v>4.3324357177796846E-3</v>
      </c>
      <c r="AL536" s="5">
        <f t="shared" si="701"/>
        <v>1.03325005131151E-4</v>
      </c>
      <c r="AM536" s="5">
        <f t="shared" si="702"/>
        <v>1.7793177362107645E-3</v>
      </c>
      <c r="AN536" s="5">
        <f t="shared" si="703"/>
        <v>2.6234944063850958E-3</v>
      </c>
      <c r="AO536" s="5">
        <f t="shared" si="704"/>
        <v>1.9340904550840192E-3</v>
      </c>
      <c r="AP536" s="5">
        <f t="shared" si="705"/>
        <v>9.5056574908715342E-4</v>
      </c>
      <c r="AQ536" s="5">
        <f t="shared" si="706"/>
        <v>3.50387661922346E-4</v>
      </c>
      <c r="AR536" s="5">
        <f t="shared" si="707"/>
        <v>3.7262329228173021E-3</v>
      </c>
      <c r="AS536" s="5">
        <f t="shared" si="708"/>
        <v>4.7390723093193718E-3</v>
      </c>
      <c r="AT536" s="5">
        <f t="shared" si="709"/>
        <v>3.0136074177533104E-3</v>
      </c>
      <c r="AU536" s="5">
        <f t="shared" si="710"/>
        <v>1.2775819225882936E-3</v>
      </c>
      <c r="AV536" s="5">
        <f t="shared" si="711"/>
        <v>4.0621139617645706E-4</v>
      </c>
      <c r="AW536" s="5">
        <f t="shared" si="712"/>
        <v>5.382114169123841E-6</v>
      </c>
      <c r="AX536" s="5">
        <f t="shared" si="713"/>
        <v>3.7715997129087218E-4</v>
      </c>
      <c r="AY536" s="5">
        <f t="shared" si="714"/>
        <v>5.5609914680059176E-4</v>
      </c>
      <c r="AZ536" s="5">
        <f t="shared" si="715"/>
        <v>4.0996696973689479E-4</v>
      </c>
      <c r="BA536" s="5">
        <f t="shared" si="716"/>
        <v>2.0149034842944439E-4</v>
      </c>
      <c r="BB536" s="5">
        <f t="shared" si="717"/>
        <v>7.4271277030452812E-5</v>
      </c>
      <c r="BC536" s="5">
        <f t="shared" si="718"/>
        <v>2.1901684660259035E-5</v>
      </c>
      <c r="BD536" s="5">
        <f t="shared" si="719"/>
        <v>9.1568348839123276E-4</v>
      </c>
      <c r="BE536" s="5">
        <f t="shared" si="720"/>
        <v>1.1645783701183363E-3</v>
      </c>
      <c r="BF536" s="5">
        <f t="shared" si="721"/>
        <v>7.4056308612174913E-4</v>
      </c>
      <c r="BG536" s="5">
        <f t="shared" si="722"/>
        <v>3.1395264220271212E-4</v>
      </c>
      <c r="BH536" s="5">
        <f t="shared" si="723"/>
        <v>9.9822280565837999E-5</v>
      </c>
      <c r="BI536" s="5">
        <f t="shared" si="724"/>
        <v>2.5391059307425176E-5</v>
      </c>
      <c r="BJ536" s="8">
        <f t="shared" si="725"/>
        <v>0.326305854180653</v>
      </c>
      <c r="BK536" s="8">
        <f t="shared" si="726"/>
        <v>0.25469694789676778</v>
      </c>
      <c r="BL536" s="8">
        <f t="shared" si="727"/>
        <v>0.3840739479192849</v>
      </c>
      <c r="BM536" s="8">
        <f t="shared" si="728"/>
        <v>0.51644324916609952</v>
      </c>
      <c r="BN536" s="8">
        <f t="shared" si="729"/>
        <v>0.48236325041934186</v>
      </c>
    </row>
    <row r="537" spans="1:66" s="10" customFormat="1" x14ac:dyDescent="0.25">
      <c r="A537" t="s">
        <v>72</v>
      </c>
      <c r="B537" t="s">
        <v>237</v>
      </c>
      <c r="C537" t="s">
        <v>75</v>
      </c>
      <c r="D537" t="s">
        <v>547</v>
      </c>
      <c r="E537">
        <f>VLOOKUP(A537,home!$A$2:$E$405,3,FALSE)</f>
        <v>1.4148550724637701</v>
      </c>
      <c r="F537">
        <f>VLOOKUP(B537,home!$B$2:$E$405,3,FALSE)</f>
        <v>1.17</v>
      </c>
      <c r="G537">
        <f>VLOOKUP(C537,away!$B$2:$E$405,4,FALSE)</f>
        <v>0.74</v>
      </c>
      <c r="H537">
        <f>VLOOKUP(A537,away!$A$2:$E$405,3,FALSE)</f>
        <v>1.0942028985507199</v>
      </c>
      <c r="I537">
        <f>VLOOKUP(C537,away!$B$2:$E$405,3,FALSE)</f>
        <v>0.71</v>
      </c>
      <c r="J537">
        <f>VLOOKUP(B537,home!$B$2:$E$405,4,FALSE)</f>
        <v>0.6</v>
      </c>
      <c r="K537" s="3">
        <f t="shared" si="674"/>
        <v>1.224981521739132</v>
      </c>
      <c r="L537" s="3">
        <f t="shared" si="675"/>
        <v>0.46613043478260663</v>
      </c>
      <c r="M537" s="5">
        <f t="shared" si="676"/>
        <v>0.18431446033696117</v>
      </c>
      <c r="N537" s="5">
        <f t="shared" si="677"/>
        <v>0.22578180810209761</v>
      </c>
      <c r="O537" s="5">
        <f t="shared" si="678"/>
        <v>8.5914579533589219E-2</v>
      </c>
      <c r="P537" s="5">
        <f t="shared" si="679"/>
        <v>0.10524377237663381</v>
      </c>
      <c r="Q537" s="5">
        <f t="shared" si="680"/>
        <v>0.13828927143496011</v>
      </c>
      <c r="R537" s="5">
        <f t="shared" si="681"/>
        <v>2.0023700156078388E-2</v>
      </c>
      <c r="S537" s="5">
        <f t="shared" si="682"/>
        <v>1.5023579272911168E-2</v>
      </c>
      <c r="T537" s="5">
        <f t="shared" si="683"/>
        <v>6.4460838219747865E-2</v>
      </c>
      <c r="U537" s="5">
        <f t="shared" si="684"/>
        <v>2.4528662688040999E-2</v>
      </c>
      <c r="V537" s="5">
        <f t="shared" si="685"/>
        <v>9.5316459248200145E-4</v>
      </c>
      <c r="W537" s="5">
        <f t="shared" si="686"/>
        <v>5.6467267387531113E-2</v>
      </c>
      <c r="X537" s="5">
        <f t="shared" si="687"/>
        <v>2.6321111898335581E-2</v>
      </c>
      <c r="Y537" s="5">
        <f t="shared" si="688"/>
        <v>6.1345356665664019E-3</v>
      </c>
      <c r="Z537" s="5">
        <f t="shared" si="689"/>
        <v>3.1112186865697891E-3</v>
      </c>
      <c r="AA537" s="5">
        <f t="shared" si="690"/>
        <v>3.8111854011374838E-3</v>
      </c>
      <c r="AB537" s="5">
        <f t="shared" si="691"/>
        <v>2.3343158461576799E-3</v>
      </c>
      <c r="AC537" s="5">
        <f t="shared" si="692"/>
        <v>3.401613105438421E-5</v>
      </c>
      <c r="AD537" s="5">
        <f t="shared" si="693"/>
        <v>1.729283978320709E-2</v>
      </c>
      <c r="AE537" s="5">
        <f t="shared" si="694"/>
        <v>8.0607189267722767E-3</v>
      </c>
      <c r="AF537" s="5">
        <f t="shared" si="695"/>
        <v>1.8786732089983737E-3</v>
      </c>
      <c r="AG537" s="5">
        <f t="shared" si="696"/>
        <v>2.9190225324161558E-4</v>
      </c>
      <c r="AH537" s="5">
        <f t="shared" si="697"/>
        <v>3.6255842976863655E-4</v>
      </c>
      <c r="AI537" s="5">
        <f t="shared" si="698"/>
        <v>4.4412737701733467E-4</v>
      </c>
      <c r="AJ537" s="5">
        <f t="shared" si="699"/>
        <v>2.7202391507235197E-4</v>
      </c>
      <c r="AK537" s="5">
        <f t="shared" si="700"/>
        <v>1.1107475647825536E-4</v>
      </c>
      <c r="AL537" s="5">
        <f t="shared" si="701"/>
        <v>7.7693002432396733E-7</v>
      </c>
      <c r="AM537" s="5">
        <f t="shared" si="702"/>
        <v>4.2366818385647983E-3</v>
      </c>
      <c r="AN537" s="5">
        <f t="shared" si="703"/>
        <v>1.9748463474457828E-3</v>
      </c>
      <c r="AO537" s="5">
        <f t="shared" si="704"/>
        <v>4.6026799328187265E-4</v>
      </c>
      <c r="AP537" s="5">
        <f t="shared" si="705"/>
        <v>7.1514973274999053E-5</v>
      </c>
      <c r="AQ537" s="5">
        <f t="shared" si="706"/>
        <v>8.3338263965354512E-6</v>
      </c>
      <c r="AR537" s="5">
        <f t="shared" si="707"/>
        <v>3.3799903700430765E-5</v>
      </c>
      <c r="AS537" s="5">
        <f t="shared" si="708"/>
        <v>4.1404257469589803E-5</v>
      </c>
      <c r="AT537" s="5">
        <f t="shared" si="709"/>
        <v>2.5359725160788472E-5</v>
      </c>
      <c r="AU537" s="5">
        <f t="shared" si="710"/>
        <v>1.0355064906116272E-5</v>
      </c>
      <c r="AV537" s="5">
        <f t="shared" si="711"/>
        <v>3.1711907916004502E-6</v>
      </c>
      <c r="AW537" s="5">
        <f t="shared" si="712"/>
        <v>1.2322998677103669E-8</v>
      </c>
      <c r="AX537" s="5">
        <f t="shared" si="713"/>
        <v>8.6497616095494267E-4</v>
      </c>
      <c r="AY537" s="5">
        <f t="shared" si="714"/>
        <v>4.0319171398251732E-4</v>
      </c>
      <c r="AZ537" s="5">
        <f t="shared" si="715"/>
        <v>9.3969964469707584E-5</v>
      </c>
      <c r="BA537" s="5">
        <f t="shared" si="716"/>
        <v>1.4600753464923631E-5</v>
      </c>
      <c r="BB537" s="5">
        <f t="shared" si="717"/>
        <v>1.7014638901896257E-6</v>
      </c>
      <c r="BC537" s="5">
        <f t="shared" si="718"/>
        <v>1.5862082058019921E-7</v>
      </c>
      <c r="BD537" s="5">
        <f t="shared" si="719"/>
        <v>2.6258606345820017E-6</v>
      </c>
      <c r="BE537" s="5">
        <f t="shared" si="720"/>
        <v>3.2166307560251433E-6</v>
      </c>
      <c r="BF537" s="5">
        <f t="shared" si="721"/>
        <v>1.9701566191942878E-6</v>
      </c>
      <c r="BG537" s="5">
        <f t="shared" si="722"/>
        <v>8.0446848448168075E-7</v>
      </c>
      <c r="BH537" s="5">
        <f t="shared" si="723"/>
        <v>2.4636475707788578E-7</v>
      </c>
      <c r="BI537" s="5">
        <f t="shared" si="724"/>
        <v>6.0358455005631935E-8</v>
      </c>
      <c r="BJ537" s="8">
        <f t="shared" si="725"/>
        <v>0.55310921053800499</v>
      </c>
      <c r="BK537" s="8">
        <f t="shared" si="726"/>
        <v>0.30597296135404933</v>
      </c>
      <c r="BL537" s="8">
        <f t="shared" si="727"/>
        <v>0.13792524208507528</v>
      </c>
      <c r="BM537" s="8">
        <f t="shared" si="728"/>
        <v>0.24014786133239516</v>
      </c>
      <c r="BN537" s="8">
        <f t="shared" si="729"/>
        <v>0.7595675919403202</v>
      </c>
    </row>
    <row r="538" spans="1:66" x14ac:dyDescent="0.25">
      <c r="A538" t="s">
        <v>72</v>
      </c>
      <c r="B538" t="s">
        <v>76</v>
      </c>
      <c r="C538" t="s">
        <v>93</v>
      </c>
      <c r="D538" t="s">
        <v>547</v>
      </c>
      <c r="E538">
        <f>VLOOKUP(A538,home!$A$2:$E$405,3,FALSE)</f>
        <v>1.4148550724637701</v>
      </c>
      <c r="F538">
        <f>VLOOKUP(B538,home!$B$2:$E$405,3,FALSE)</f>
        <v>0.92</v>
      </c>
      <c r="G538">
        <f>VLOOKUP(C538,away!$B$2:$E$405,4,FALSE)</f>
        <v>0.99</v>
      </c>
      <c r="H538">
        <f>VLOOKUP(A538,away!$A$2:$E$405,3,FALSE)</f>
        <v>1.0942028985507199</v>
      </c>
      <c r="I538">
        <f>VLOOKUP(C538,away!$B$2:$E$405,3,FALSE)</f>
        <v>0.87</v>
      </c>
      <c r="J538">
        <f>VLOOKUP(B538,home!$B$2:$E$405,4,FALSE)</f>
        <v>0.91</v>
      </c>
      <c r="K538" s="3">
        <f t="shared" si="674"/>
        <v>1.2886500000000018</v>
      </c>
      <c r="L538" s="3">
        <f t="shared" si="675"/>
        <v>0.86628043478260508</v>
      </c>
      <c r="M538" s="5">
        <f t="shared" si="676"/>
        <v>0.11591125372398309</v>
      </c>
      <c r="N538" s="5">
        <f t="shared" si="677"/>
        <v>0.14936903711141103</v>
      </c>
      <c r="O538" s="5">
        <f t="shared" si="678"/>
        <v>0.10041165127220891</v>
      </c>
      <c r="P538" s="5">
        <f t="shared" si="679"/>
        <v>0.12939547441193222</v>
      </c>
      <c r="Q538" s="5">
        <f t="shared" si="680"/>
        <v>9.6242204836810064E-2</v>
      </c>
      <c r="R538" s="5">
        <f t="shared" si="681"/>
        <v>4.3492324460664228E-2</v>
      </c>
      <c r="S538" s="5">
        <f t="shared" si="682"/>
        <v>3.6112086316828197E-2</v>
      </c>
      <c r="T538" s="5">
        <f t="shared" si="683"/>
        <v>8.3372739050468353E-2</v>
      </c>
      <c r="U538" s="5">
        <f t="shared" si="684"/>
        <v>5.6046383916235044E-2</v>
      </c>
      <c r="V538" s="5">
        <f t="shared" si="685"/>
        <v>4.4792319706723639E-3</v>
      </c>
      <c r="W538" s="5">
        <f t="shared" si="686"/>
        <v>4.1340839087651814E-2</v>
      </c>
      <c r="X538" s="5">
        <f t="shared" si="687"/>
        <v>3.5812760059128729E-2</v>
      </c>
      <c r="Y538" s="5">
        <f t="shared" si="688"/>
        <v>1.5511946677393572E-2</v>
      </c>
      <c r="Z538" s="5">
        <f t="shared" si="689"/>
        <v>1.2558849914496779E-2</v>
      </c>
      <c r="AA538" s="5">
        <f t="shared" si="690"/>
        <v>1.6183961942316302E-2</v>
      </c>
      <c r="AB538" s="5">
        <f t="shared" si="691"/>
        <v>1.0427731278482967E-2</v>
      </c>
      <c r="AC538" s="5">
        <f t="shared" si="692"/>
        <v>3.1251945304336837E-4</v>
      </c>
      <c r="AD538" s="5">
        <f t="shared" si="693"/>
        <v>1.3318468072575652E-2</v>
      </c>
      <c r="AE538" s="5">
        <f t="shared" si="694"/>
        <v>1.1537528312549079E-2</v>
      </c>
      <c r="AF538" s="5">
        <f t="shared" si="695"/>
        <v>4.997367521455816E-3</v>
      </c>
      <c r="AG538" s="5">
        <f t="shared" si="696"/>
        <v>1.443040569751738E-3</v>
      </c>
      <c r="AH538" s="5">
        <f t="shared" si="697"/>
        <v>2.7198714910749377E-3</v>
      </c>
      <c r="AI538" s="5">
        <f t="shared" si="698"/>
        <v>3.5049623969737238E-3</v>
      </c>
      <c r="AJ538" s="5">
        <f t="shared" si="699"/>
        <v>2.258334896430098E-3</v>
      </c>
      <c r="AK538" s="5">
        <f t="shared" si="700"/>
        <v>9.7006775476154983E-4</v>
      </c>
      <c r="AL538" s="5">
        <f t="shared" si="701"/>
        <v>1.3955022170944586E-5</v>
      </c>
      <c r="AM538" s="5">
        <f t="shared" si="702"/>
        <v>3.4325687763449232E-3</v>
      </c>
      <c r="AN538" s="5">
        <f t="shared" si="703"/>
        <v>2.973567171993275E-3</v>
      </c>
      <c r="AO538" s="5">
        <f t="shared" si="704"/>
        <v>1.2879715313048078E-3</v>
      </c>
      <c r="AP538" s="5">
        <f t="shared" si="705"/>
        <v>3.7191484604211553E-4</v>
      </c>
      <c r="AQ538" s="5">
        <f t="shared" si="706"/>
        <v>8.0545638632867355E-5</v>
      </c>
      <c r="AR538" s="5">
        <f t="shared" si="707"/>
        <v>4.7123429156824194E-4</v>
      </c>
      <c r="AS538" s="5">
        <f t="shared" si="708"/>
        <v>6.0725606982941593E-4</v>
      </c>
      <c r="AT538" s="5">
        <f t="shared" si="709"/>
        <v>3.9127026719283902E-4</v>
      </c>
      <c r="AU538" s="5">
        <f t="shared" si="710"/>
        <v>1.6807014327268423E-4</v>
      </c>
      <c r="AV538" s="5">
        <f t="shared" si="711"/>
        <v>5.4145897532086227E-5</v>
      </c>
      <c r="AW538" s="5">
        <f t="shared" si="712"/>
        <v>4.3273449303874766E-7</v>
      </c>
      <c r="AX538" s="5">
        <f t="shared" si="713"/>
        <v>7.3722995893948148E-4</v>
      </c>
      <c r="AY538" s="5">
        <f t="shared" si="714"/>
        <v>6.3864788936485607E-4</v>
      </c>
      <c r="AZ538" s="5">
        <f t="shared" si="715"/>
        <v>2.7662408563599027E-4</v>
      </c>
      <c r="BA538" s="5">
        <f t="shared" si="716"/>
        <v>7.9878011058695419E-5</v>
      </c>
      <c r="BB538" s="5">
        <f t="shared" si="717"/>
        <v>1.7299189537374099E-5</v>
      </c>
      <c r="BC538" s="5">
        <f t="shared" si="718"/>
        <v>2.9971898867646258E-6</v>
      </c>
      <c r="BD538" s="5">
        <f t="shared" si="719"/>
        <v>6.8036841164034907E-5</v>
      </c>
      <c r="BE538" s="5">
        <f t="shared" si="720"/>
        <v>8.7675675366033704E-5</v>
      </c>
      <c r="BF538" s="5">
        <f t="shared" si="721"/>
        <v>5.6491629530219761E-5</v>
      </c>
      <c r="BG538" s="5">
        <f t="shared" si="722"/>
        <v>2.4265979464705928E-5</v>
      </c>
      <c r="BH538" s="5">
        <f t="shared" si="723"/>
        <v>7.8175886092983377E-6</v>
      </c>
      <c r="BI538" s="5">
        <f t="shared" si="724"/>
        <v>2.014827112274461E-6</v>
      </c>
      <c r="BJ538" s="8">
        <f t="shared" si="725"/>
        <v>0.46284517558793692</v>
      </c>
      <c r="BK538" s="8">
        <f t="shared" si="726"/>
        <v>0.28686316878799506</v>
      </c>
      <c r="BL538" s="8">
        <f t="shared" si="727"/>
        <v>0.23795356861978958</v>
      </c>
      <c r="BM538" s="8">
        <f t="shared" si="728"/>
        <v>0.36476060193833704</v>
      </c>
      <c r="BN538" s="8">
        <f t="shared" si="729"/>
        <v>0.63482194581700946</v>
      </c>
    </row>
    <row r="539" spans="1:66" x14ac:dyDescent="0.25">
      <c r="A539" t="s">
        <v>72</v>
      </c>
      <c r="B539" t="s">
        <v>90</v>
      </c>
      <c r="C539" t="s">
        <v>78</v>
      </c>
      <c r="D539" t="s">
        <v>547</v>
      </c>
      <c r="E539">
        <f>VLOOKUP(A539,home!$A$2:$E$405,3,FALSE)</f>
        <v>1.4148550724637701</v>
      </c>
      <c r="F539">
        <f>VLOOKUP(B539,home!$B$2:$E$405,3,FALSE)</f>
        <v>0.92</v>
      </c>
      <c r="G539">
        <f>VLOOKUP(C539,away!$B$2:$E$405,4,FALSE)</f>
        <v>1.01</v>
      </c>
      <c r="H539">
        <f>VLOOKUP(A539,away!$A$2:$E$405,3,FALSE)</f>
        <v>1.0942028985507199</v>
      </c>
      <c r="I539">
        <f>VLOOKUP(C539,away!$B$2:$E$405,3,FALSE)</f>
        <v>0.8</v>
      </c>
      <c r="J539">
        <f>VLOOKUP(B539,home!$B$2:$E$405,4,FALSE)</f>
        <v>1.07</v>
      </c>
      <c r="K539" s="3">
        <f t="shared" si="674"/>
        <v>1.3146833333333352</v>
      </c>
      <c r="L539" s="3">
        <f t="shared" si="675"/>
        <v>0.93663768115941637</v>
      </c>
      <c r="M539" s="5">
        <f t="shared" si="676"/>
        <v>0.10526008258321298</v>
      </c>
      <c r="N539" s="5">
        <f t="shared" si="677"/>
        <v>0.13838367623744058</v>
      </c>
      <c r="O539" s="5">
        <f t="shared" si="678"/>
        <v>9.8590559669389288E-2</v>
      </c>
      <c r="P539" s="5">
        <f t="shared" si="679"/>
        <v>0.12961536562135176</v>
      </c>
      <c r="Q539" s="5">
        <f t="shared" si="680"/>
        <v>9.096535637737975E-2</v>
      </c>
      <c r="R539" s="5">
        <f t="shared" si="681"/>
        <v>4.6171816596472924E-2</v>
      </c>
      <c r="S539" s="5">
        <f t="shared" si="682"/>
        <v>3.9901505378060607E-2</v>
      </c>
      <c r="T539" s="5">
        <f t="shared" si="683"/>
        <v>8.5201580463148907E-2</v>
      </c>
      <c r="U539" s="5">
        <f t="shared" si="684"/>
        <v>6.070131774910642E-2</v>
      </c>
      <c r="V539" s="5">
        <f t="shared" si="685"/>
        <v>5.4593326057979317E-3</v>
      </c>
      <c r="W539" s="5">
        <f t="shared" si="686"/>
        <v>3.9863545980022778E-2</v>
      </c>
      <c r="X539" s="5">
        <f t="shared" si="687"/>
        <v>3.7337699269520311E-2</v>
      </c>
      <c r="Y539" s="5">
        <f t="shared" si="688"/>
        <v>1.7485948031815565E-2</v>
      </c>
      <c r="Z539" s="5">
        <f t="shared" si="689"/>
        <v>1.4415421077279422E-2</v>
      </c>
      <c r="AA539" s="5">
        <f t="shared" si="690"/>
        <v>1.8951713833281324E-2</v>
      </c>
      <c r="AB539" s="5">
        <f t="shared" si="691"/>
        <v>1.2457751157358891E-2</v>
      </c>
      <c r="AC539" s="5">
        <f t="shared" si="692"/>
        <v>4.2015772645203882E-4</v>
      </c>
      <c r="AD539" s="5">
        <f t="shared" si="693"/>
        <v>1.3101984876875755E-2</v>
      </c>
      <c r="AE539" s="5">
        <f t="shared" si="694"/>
        <v>1.2271812733662648E-2</v>
      </c>
      <c r="AF539" s="5">
        <f t="shared" si="695"/>
        <v>5.7471211112401898E-3</v>
      </c>
      <c r="AG539" s="5">
        <f t="shared" si="696"/>
        <v>1.7943233969914471E-3</v>
      </c>
      <c r="AH539" s="5">
        <f t="shared" si="697"/>
        <v>3.3755066426898921E-3</v>
      </c>
      <c r="AI539" s="5">
        <f t="shared" si="698"/>
        <v>4.4377223247003619E-3</v>
      </c>
      <c r="AJ539" s="5">
        <f t="shared" si="699"/>
        <v>2.9170997891224161E-3</v>
      </c>
      <c r="AK539" s="5">
        <f t="shared" si="700"/>
        <v>1.2783541581431418E-3</v>
      </c>
      <c r="AL539" s="5">
        <f t="shared" si="701"/>
        <v>2.069498559994561E-5</v>
      </c>
      <c r="AM539" s="5">
        <f t="shared" si="702"/>
        <v>3.444992230242794E-3</v>
      </c>
      <c r="AN539" s="5">
        <f t="shared" si="703"/>
        <v>3.226709534146817E-3</v>
      </c>
      <c r="AO539" s="5">
        <f t="shared" si="704"/>
        <v>1.5111288679191274E-3</v>
      </c>
      <c r="AP539" s="5">
        <f t="shared" si="705"/>
        <v>4.7179341292694196E-4</v>
      </c>
      <c r="AQ539" s="5">
        <f t="shared" si="706"/>
        <v>1.1047487206754444E-4</v>
      </c>
      <c r="AR539" s="5">
        <f t="shared" si="707"/>
        <v>6.3232534290945364E-4</v>
      </c>
      <c r="AS539" s="5">
        <f t="shared" si="708"/>
        <v>8.3130758956734469E-4</v>
      </c>
      <c r="AT539" s="5">
        <f t="shared" si="709"/>
        <v>5.464531164388486E-4</v>
      </c>
      <c r="AU539" s="5">
        <f t="shared" si="710"/>
        <v>2.3947093487673813E-4</v>
      </c>
      <c r="AV539" s="5">
        <f t="shared" si="711"/>
        <v>7.8707111725050032E-5</v>
      </c>
      <c r="AW539" s="5">
        <f t="shared" si="712"/>
        <v>7.0787310273024741E-7</v>
      </c>
      <c r="AX539" s="5">
        <f t="shared" si="713"/>
        <v>7.5484564476050581E-4</v>
      </c>
      <c r="AY539" s="5">
        <f t="shared" si="714"/>
        <v>7.0701687434176477E-4</v>
      </c>
      <c r="AZ539" s="5">
        <f t="shared" si="715"/>
        <v>3.3110932286202445E-4</v>
      </c>
      <c r="BA539" s="5">
        <f t="shared" si="716"/>
        <v>1.0337648945858372E-4</v>
      </c>
      <c r="BB539" s="5">
        <f t="shared" si="717"/>
        <v>2.4206578843222169E-5</v>
      </c>
      <c r="BC539" s="5">
        <f t="shared" si="718"/>
        <v>4.5345587753036416E-6</v>
      </c>
      <c r="BD539" s="5">
        <f t="shared" si="719"/>
        <v>9.8709957153507203E-5</v>
      </c>
      <c r="BE539" s="5">
        <f t="shared" si="720"/>
        <v>1.2977233550376353E-4</v>
      </c>
      <c r="BF539" s="5">
        <f t="shared" si="721"/>
        <v>8.5304763307269925E-5</v>
      </c>
      <c r="BG539" s="5">
        <f t="shared" si="722"/>
        <v>3.7382916858004255E-5</v>
      </c>
      <c r="BH539" s="5">
        <f t="shared" si="723"/>
        <v>1.2286674436150991E-5</v>
      </c>
      <c r="BI539" s="5">
        <f t="shared" si="724"/>
        <v>3.230617220660093E-6</v>
      </c>
      <c r="BJ539" s="8">
        <f t="shared" si="725"/>
        <v>0.45284323686444261</v>
      </c>
      <c r="BK539" s="8">
        <f t="shared" si="726"/>
        <v>0.28138415577481701</v>
      </c>
      <c r="BL539" s="8">
        <f t="shared" si="727"/>
        <v>0.25157679328026145</v>
      </c>
      <c r="BM539" s="8">
        <f t="shared" si="728"/>
        <v>0.39052644091031419</v>
      </c>
      <c r="BN539" s="8">
        <f t="shared" si="729"/>
        <v>0.60898685708524736</v>
      </c>
    </row>
    <row r="540" spans="1:66" x14ac:dyDescent="0.25">
      <c r="A540" t="s">
        <v>72</v>
      </c>
      <c r="B540" t="s">
        <v>63</v>
      </c>
      <c r="C540" t="s">
        <v>102</v>
      </c>
      <c r="D540" t="s">
        <v>547</v>
      </c>
      <c r="E540">
        <f>VLOOKUP(A540,home!$A$2:$E$405,3,FALSE)</f>
        <v>1.4148550724637701</v>
      </c>
      <c r="F540">
        <f>VLOOKUP(B540,home!$B$2:$E$405,3,FALSE)</f>
        <v>1.01</v>
      </c>
      <c r="G540">
        <f>VLOOKUP(C540,away!$B$2:$E$405,4,FALSE)</f>
        <v>0.8</v>
      </c>
      <c r="H540">
        <f>VLOOKUP(A540,away!$A$2:$E$405,3,FALSE)</f>
        <v>1.0942028985507199</v>
      </c>
      <c r="I540">
        <f>VLOOKUP(C540,away!$B$2:$E$405,3,FALSE)</f>
        <v>0.57999999999999996</v>
      </c>
      <c r="J540">
        <f>VLOOKUP(B540,home!$B$2:$E$405,4,FALSE)</f>
        <v>0.64</v>
      </c>
      <c r="K540" s="3">
        <f t="shared" si="674"/>
        <v>1.1432028985507263</v>
      </c>
      <c r="L540" s="3">
        <f t="shared" si="675"/>
        <v>0.40616811594202723</v>
      </c>
      <c r="M540" s="5">
        <f t="shared" si="676"/>
        <v>0.21238151672009203</v>
      </c>
      <c r="N540" s="5">
        <f t="shared" si="677"/>
        <v>0.24279516551300875</v>
      </c>
      <c r="O540" s="5">
        <f t="shared" si="678"/>
        <v>8.6262600507109932E-2</v>
      </c>
      <c r="P540" s="5">
        <f t="shared" si="679"/>
        <v>9.8615654936251435E-2</v>
      </c>
      <c r="Q540" s="5">
        <f t="shared" si="680"/>
        <v>0.13878206848428751</v>
      </c>
      <c r="R540" s="5">
        <f t="shared" si="681"/>
        <v>1.75185589621163E-2</v>
      </c>
      <c r="S540" s="5">
        <f t="shared" si="682"/>
        <v>1.1447615061675692E-2</v>
      </c>
      <c r="T540" s="5">
        <f t="shared" si="683"/>
        <v>5.6368851282800454E-2</v>
      </c>
      <c r="U540" s="5">
        <f t="shared" si="684"/>
        <v>2.0027267383923159E-2</v>
      </c>
      <c r="V540" s="5">
        <f t="shared" si="685"/>
        <v>5.9061116585514873E-4</v>
      </c>
      <c r="W540" s="5">
        <f t="shared" si="686"/>
        <v>5.2885354319367625E-2</v>
      </c>
      <c r="X540" s="5">
        <f t="shared" si="687"/>
        <v>2.1480344724824098E-2</v>
      </c>
      <c r="Y540" s="5">
        <f t="shared" si="688"/>
        <v>4.3623155733335337E-3</v>
      </c>
      <c r="Z540" s="5">
        <f t="shared" si="689"/>
        <v>2.3718266958873651E-3</v>
      </c>
      <c r="AA540" s="5">
        <f t="shared" si="690"/>
        <v>2.7114791535984284E-3</v>
      </c>
      <c r="AB540" s="5">
        <f t="shared" si="691"/>
        <v>1.549885413876797E-3</v>
      </c>
      <c r="AC540" s="5">
        <f t="shared" si="692"/>
        <v>1.7139999937656554E-5</v>
      </c>
      <c r="AD540" s="5">
        <f t="shared" si="693"/>
        <v>1.5114672587195814E-2</v>
      </c>
      <c r="AE540" s="5">
        <f t="shared" si="694"/>
        <v>6.1390980878219302E-3</v>
      </c>
      <c r="AF540" s="5">
        <f t="shared" si="695"/>
        <v>1.2467529519569675E-3</v>
      </c>
      <c r="AG540" s="5">
        <f t="shared" si="696"/>
        <v>1.6879709918050749E-4</v>
      </c>
      <c r="AH540" s="5">
        <f t="shared" si="697"/>
        <v>2.408400951023936E-4</v>
      </c>
      <c r="AI540" s="5">
        <f t="shared" si="698"/>
        <v>2.7532909480828898E-4</v>
      </c>
      <c r="AJ540" s="5">
        <f t="shared" si="699"/>
        <v>1.5737850962009188E-4</v>
      </c>
      <c r="AK540" s="5">
        <f t="shared" si="700"/>
        <v>5.9971856122427459E-5</v>
      </c>
      <c r="AL540" s="5">
        <f t="shared" si="701"/>
        <v>3.1834640708155464E-7</v>
      </c>
      <c r="AM540" s="5">
        <f t="shared" si="702"/>
        <v>3.4558275024654935E-3</v>
      </c>
      <c r="AN540" s="5">
        <f t="shared" si="703"/>
        <v>1.4036469456970508E-3</v>
      </c>
      <c r="AO540" s="5">
        <f t="shared" si="704"/>
        <v>2.8505831769077606E-4</v>
      </c>
      <c r="AP540" s="5">
        <f t="shared" si="705"/>
        <v>3.8593866610022134E-5</v>
      </c>
      <c r="AQ540" s="5">
        <f t="shared" si="706"/>
        <v>3.9188995219776498E-6</v>
      </c>
      <c r="AR540" s="5">
        <f t="shared" si="707"/>
        <v>1.9564313534207577E-5</v>
      </c>
      <c r="AS540" s="5">
        <f t="shared" si="708"/>
        <v>2.2365979940461306E-5</v>
      </c>
      <c r="AT540" s="5">
        <f t="shared" si="709"/>
        <v>1.2784426548431387E-5</v>
      </c>
      <c r="AU540" s="5">
        <f t="shared" si="710"/>
        <v>4.8717311621585388E-6</v>
      </c>
      <c r="AV540" s="5">
        <f t="shared" si="711"/>
        <v>1.3923442963848854E-6</v>
      </c>
      <c r="AW540" s="5">
        <f t="shared" si="712"/>
        <v>4.1060723482414268E-9</v>
      </c>
      <c r="AX540" s="5">
        <f t="shared" si="713"/>
        <v>6.5845200295164415E-4</v>
      </c>
      <c r="AY540" s="5">
        <f t="shared" si="714"/>
        <v>2.6744220947712342E-4</v>
      </c>
      <c r="AZ540" s="5">
        <f t="shared" si="715"/>
        <v>5.4313249173348099E-5</v>
      </c>
      <c r="BA540" s="5">
        <f t="shared" si="716"/>
        <v>7.3534366958095572E-6</v>
      </c>
      <c r="BB540" s="5">
        <f t="shared" si="717"/>
        <v>7.4668288210898321E-7</v>
      </c>
      <c r="BC540" s="5">
        <f t="shared" si="718"/>
        <v>6.0655755886473722E-8</v>
      </c>
      <c r="BD540" s="5">
        <f t="shared" si="719"/>
        <v>1.3244000613146995E-6</v>
      </c>
      <c r="BE540" s="5">
        <f t="shared" si="720"/>
        <v>1.5140579889357242E-6</v>
      </c>
      <c r="BF540" s="5">
        <f t="shared" si="721"/>
        <v>8.6543774076260187E-7</v>
      </c>
      <c r="BG540" s="5">
        <f t="shared" si="722"/>
        <v>3.2979031125166615E-7</v>
      </c>
      <c r="BH540" s="5">
        <f t="shared" si="723"/>
        <v>9.4254309934212755E-8</v>
      </c>
      <c r="BI540" s="5">
        <f t="shared" si="724"/>
        <v>2.1550360063538119E-8</v>
      </c>
      <c r="BJ540" s="8">
        <f t="shared" si="725"/>
        <v>0.54551883439269855</v>
      </c>
      <c r="BK540" s="8">
        <f t="shared" si="726"/>
        <v>0.32332029843969606</v>
      </c>
      <c r="BL540" s="8">
        <f t="shared" si="727"/>
        <v>0.12886843926253164</v>
      </c>
      <c r="BM540" s="8">
        <f t="shared" si="728"/>
        <v>0.20345639556454284</v>
      </c>
      <c r="BN540" s="8">
        <f t="shared" si="729"/>
        <v>0.79635556512286609</v>
      </c>
    </row>
    <row r="541" spans="1:66" x14ac:dyDescent="0.25">
      <c r="A541" t="s">
        <v>91</v>
      </c>
      <c r="B541" t="s">
        <v>89</v>
      </c>
      <c r="C541" t="s">
        <v>389</v>
      </c>
      <c r="D541" t="s">
        <v>547</v>
      </c>
      <c r="E541">
        <f>VLOOKUP(A541,home!$A$2:$E$405,3,FALSE)</f>
        <v>1.5</v>
      </c>
      <c r="F541">
        <f>VLOOKUP(B541,home!$B$2:$E$405,3,FALSE)</f>
        <v>0.55000000000000004</v>
      </c>
      <c r="G541">
        <f>VLOOKUP(C541,away!$B$2:$E$405,4,FALSE)</f>
        <v>0.72</v>
      </c>
      <c r="H541">
        <f>VLOOKUP(A541,away!$A$2:$E$405,3,FALSE)</f>
        <v>1.1974637681159399</v>
      </c>
      <c r="I541">
        <f>VLOOKUP(C541,away!$B$2:$E$405,3,FALSE)</f>
        <v>1.04</v>
      </c>
      <c r="J541">
        <f>VLOOKUP(B541,home!$B$2:$E$405,4,FALSE)</f>
        <v>1.1499999999999999</v>
      </c>
      <c r="K541" s="3">
        <f t="shared" si="674"/>
        <v>0.59399999999999997</v>
      </c>
      <c r="L541" s="3">
        <f t="shared" si="675"/>
        <v>1.4321666666666641</v>
      </c>
      <c r="M541" s="5">
        <f t="shared" si="676"/>
        <v>0.13183994016499798</v>
      </c>
      <c r="N541" s="5">
        <f t="shared" si="677"/>
        <v>7.8312924458008804E-2</v>
      </c>
      <c r="O541" s="5">
        <f t="shared" si="678"/>
        <v>0.18881676763963762</v>
      </c>
      <c r="P541" s="5">
        <f t="shared" si="679"/>
        <v>0.11215715997794476</v>
      </c>
      <c r="Q541" s="5">
        <f t="shared" si="680"/>
        <v>2.3258938564028605E-2</v>
      </c>
      <c r="R541" s="5">
        <f t="shared" si="681"/>
        <v>0.13520854036061697</v>
      </c>
      <c r="S541" s="5">
        <f t="shared" si="682"/>
        <v>2.3853220273339314E-2</v>
      </c>
      <c r="T541" s="5">
        <f t="shared" si="683"/>
        <v>3.3310676513449579E-2</v>
      </c>
      <c r="U541" s="5">
        <f t="shared" si="684"/>
        <v>8.0313872974206474E-2</v>
      </c>
      <c r="V541" s="5">
        <f t="shared" si="685"/>
        <v>2.2546779398968484E-3</v>
      </c>
      <c r="W541" s="5">
        <f t="shared" si="686"/>
        <v>4.6052698356776646E-3</v>
      </c>
      <c r="X541" s="5">
        <f t="shared" si="687"/>
        <v>6.5955139496630183E-3</v>
      </c>
      <c r="Y541" s="5">
        <f t="shared" si="688"/>
        <v>4.7229376141211853E-3</v>
      </c>
      <c r="Z541" s="5">
        <f t="shared" si="689"/>
        <v>6.4547054851043298E-2</v>
      </c>
      <c r="AA541" s="5">
        <f t="shared" si="690"/>
        <v>3.834095058151972E-2</v>
      </c>
      <c r="AB541" s="5">
        <f t="shared" si="691"/>
        <v>1.1387262322711353E-2</v>
      </c>
      <c r="AC541" s="5">
        <f t="shared" si="692"/>
        <v>1.1987939413848908E-4</v>
      </c>
      <c r="AD541" s="5">
        <f t="shared" si="693"/>
        <v>6.8388257059813311E-4</v>
      </c>
      <c r="AE541" s="5">
        <f t="shared" si="694"/>
        <v>9.7943382152495791E-4</v>
      </c>
      <c r="AF541" s="5">
        <f t="shared" si="695"/>
        <v>7.0135623569699587E-4</v>
      </c>
      <c r="AG541" s="5">
        <f t="shared" si="696"/>
        <v>3.348196740746819E-4</v>
      </c>
      <c r="AH541" s="5">
        <f t="shared" si="697"/>
        <v>2.3110535097292266E-2</v>
      </c>
      <c r="AI541" s="5">
        <f t="shared" si="698"/>
        <v>1.3727657847791607E-2</v>
      </c>
      <c r="AJ541" s="5">
        <f t="shared" si="699"/>
        <v>4.0771143807941052E-3</v>
      </c>
      <c r="AK541" s="5">
        <f t="shared" si="700"/>
        <v>8.0726864739723303E-4</v>
      </c>
      <c r="AL541" s="5">
        <f t="shared" si="701"/>
        <v>4.0792895899748539E-6</v>
      </c>
      <c r="AM541" s="5">
        <f t="shared" si="702"/>
        <v>8.1245249387058244E-5</v>
      </c>
      <c r="AN541" s="5">
        <f t="shared" si="703"/>
        <v>1.1635673799716506E-4</v>
      </c>
      <c r="AO541" s="5">
        <f t="shared" si="704"/>
        <v>8.3321120800803141E-5</v>
      </c>
      <c r="AP541" s="5">
        <f t="shared" si="705"/>
        <v>3.9776577280072222E-5</v>
      </c>
      <c r="AQ541" s="5">
        <f t="shared" si="706"/>
        <v>1.4241672023652507E-5</v>
      </c>
      <c r="AR541" s="5">
        <f t="shared" si="707"/>
        <v>6.6196276030343936E-3</v>
      </c>
      <c r="AS541" s="5">
        <f t="shared" si="708"/>
        <v>3.9320587962024299E-3</v>
      </c>
      <c r="AT541" s="5">
        <f t="shared" si="709"/>
        <v>1.1678214624721212E-3</v>
      </c>
      <c r="AU541" s="5">
        <f t="shared" si="710"/>
        <v>2.3122864956948006E-4</v>
      </c>
      <c r="AV541" s="5">
        <f t="shared" si="711"/>
        <v>3.4337454461067784E-5</v>
      </c>
      <c r="AW541" s="5">
        <f t="shared" si="712"/>
        <v>9.6396672478298132E-8</v>
      </c>
      <c r="AX541" s="5">
        <f t="shared" si="713"/>
        <v>8.0432796893187589E-6</v>
      </c>
      <c r="AY541" s="5">
        <f t="shared" si="714"/>
        <v>1.1519317061719332E-5</v>
      </c>
      <c r="AZ541" s="5">
        <f t="shared" si="715"/>
        <v>8.2487909592795044E-6</v>
      </c>
      <c r="BA541" s="5">
        <f t="shared" si="716"/>
        <v>3.9378811507271469E-6</v>
      </c>
      <c r="BB541" s="5">
        <f t="shared" si="717"/>
        <v>1.4099255303415971E-6</v>
      </c>
      <c r="BC541" s="5">
        <f t="shared" si="718"/>
        <v>4.0384966940751022E-7</v>
      </c>
      <c r="BD541" s="5">
        <f t="shared" si="719"/>
        <v>1.580068333135403E-3</v>
      </c>
      <c r="BE541" s="5">
        <f t="shared" si="720"/>
        <v>9.3856058988242943E-4</v>
      </c>
      <c r="BF541" s="5">
        <f t="shared" si="721"/>
        <v>2.7875249519508145E-4</v>
      </c>
      <c r="BG541" s="5">
        <f t="shared" si="722"/>
        <v>5.5192994048626131E-5</v>
      </c>
      <c r="BH541" s="5">
        <f t="shared" si="723"/>
        <v>8.1961596162209795E-6</v>
      </c>
      <c r="BI541" s="5">
        <f t="shared" si="724"/>
        <v>9.7370376240705267E-7</v>
      </c>
      <c r="BJ541" s="8">
        <f t="shared" si="725"/>
        <v>0.15387425763839316</v>
      </c>
      <c r="BK541" s="8">
        <f t="shared" si="726"/>
        <v>0.27024047635696907</v>
      </c>
      <c r="BL541" s="8">
        <f t="shared" si="727"/>
        <v>0.51063678809334689</v>
      </c>
      <c r="BM541" s="8">
        <f t="shared" si="728"/>
        <v>0.32969288285412857</v>
      </c>
      <c r="BN541" s="8">
        <f t="shared" si="729"/>
        <v>0.66959427116523473</v>
      </c>
    </row>
    <row r="542" spans="1:66" x14ac:dyDescent="0.25">
      <c r="A542" t="s">
        <v>91</v>
      </c>
      <c r="B542" t="s">
        <v>117</v>
      </c>
      <c r="C542" t="s">
        <v>370</v>
      </c>
      <c r="D542" t="s">
        <v>547</v>
      </c>
      <c r="E542">
        <f>VLOOKUP(A542,home!$A$2:$E$405,3,FALSE)</f>
        <v>1.5</v>
      </c>
      <c r="F542">
        <f>VLOOKUP(B542,home!$B$2:$E$405,3,FALSE)</f>
        <v>1.3</v>
      </c>
      <c r="G542">
        <f>VLOOKUP(C542,away!$B$2:$E$405,4,FALSE)</f>
        <v>0.93</v>
      </c>
      <c r="H542">
        <f>VLOOKUP(A542,away!$A$2:$E$405,3,FALSE)</f>
        <v>1.1974637681159399</v>
      </c>
      <c r="I542">
        <f>VLOOKUP(C542,away!$B$2:$E$405,3,FALSE)</f>
        <v>0.87</v>
      </c>
      <c r="J542">
        <f>VLOOKUP(B542,home!$B$2:$E$405,4,FALSE)</f>
        <v>0.94</v>
      </c>
      <c r="K542" s="3">
        <f t="shared" si="674"/>
        <v>1.8135000000000003</v>
      </c>
      <c r="L542" s="3">
        <f t="shared" si="675"/>
        <v>0.97928586956521568</v>
      </c>
      <c r="M542" s="5">
        <f t="shared" si="676"/>
        <v>6.1250340550461919E-2</v>
      </c>
      <c r="N542" s="5">
        <f t="shared" si="677"/>
        <v>0.11107749258826269</v>
      </c>
      <c r="O542" s="5">
        <f t="shared" si="678"/>
        <v>5.9981593007124683E-2</v>
      </c>
      <c r="P542" s="5">
        <f t="shared" si="679"/>
        <v>0.10877661891842062</v>
      </c>
      <c r="Q542" s="5">
        <f t="shared" si="680"/>
        <v>0.10071951640440724</v>
      </c>
      <c r="R542" s="5">
        <f t="shared" si="681"/>
        <v>2.9369563232944478E-2</v>
      </c>
      <c r="S542" s="5">
        <f t="shared" si="682"/>
        <v>4.8295049125380227E-2</v>
      </c>
      <c r="T542" s="5">
        <f t="shared" si="683"/>
        <v>9.8633199204277933E-2</v>
      </c>
      <c r="U542" s="5">
        <f t="shared" si="684"/>
        <v>5.3261702922944812E-2</v>
      </c>
      <c r="V542" s="5">
        <f t="shared" si="685"/>
        <v>9.5298738244562267E-3</v>
      </c>
      <c r="W542" s="5">
        <f t="shared" si="686"/>
        <v>6.0884947666464198E-2</v>
      </c>
      <c r="X542" s="5">
        <f t="shared" si="687"/>
        <v>5.9623768918986041E-2</v>
      </c>
      <c r="Y542" s="5">
        <f t="shared" si="688"/>
        <v>2.9194357196292361E-2</v>
      </c>
      <c r="Z542" s="5">
        <f t="shared" si="689"/>
        <v>9.587066089774875E-3</v>
      </c>
      <c r="AA542" s="5">
        <f t="shared" si="690"/>
        <v>1.7386144353806737E-2</v>
      </c>
      <c r="AB542" s="5">
        <f t="shared" si="691"/>
        <v>1.5764886392814266E-2</v>
      </c>
      <c r="AC542" s="5">
        <f t="shared" si="692"/>
        <v>1.057777234407239E-3</v>
      </c>
      <c r="AD542" s="5">
        <f t="shared" si="693"/>
        <v>2.7603713148283211E-2</v>
      </c>
      <c r="AE542" s="5">
        <f t="shared" si="694"/>
        <v>2.7031926233645299E-2</v>
      </c>
      <c r="AF542" s="5">
        <f t="shared" si="695"/>
        <v>1.3235991693869052E-2</v>
      </c>
      <c r="AG542" s="5">
        <f t="shared" si="696"/>
        <v>4.3206065451628422E-3</v>
      </c>
      <c r="AH542" s="5">
        <f t="shared" si="697"/>
        <v>2.3471195880760947E-3</v>
      </c>
      <c r="AI542" s="5">
        <f t="shared" si="698"/>
        <v>4.2565013729759975E-3</v>
      </c>
      <c r="AJ542" s="5">
        <f t="shared" si="699"/>
        <v>3.8595826199459876E-3</v>
      </c>
      <c r="AK542" s="5">
        <f t="shared" si="700"/>
        <v>2.3331176937573506E-3</v>
      </c>
      <c r="AL542" s="5">
        <f t="shared" si="701"/>
        <v>7.5141741315153853E-5</v>
      </c>
      <c r="AM542" s="5">
        <f t="shared" si="702"/>
        <v>1.0011866758882323E-2</v>
      </c>
      <c r="AN542" s="5">
        <f t="shared" si="703"/>
        <v>9.8044796449431506E-3</v>
      </c>
      <c r="AO542" s="5">
        <f t="shared" si="704"/>
        <v>4.8006941873663051E-3</v>
      </c>
      <c r="AP542" s="5">
        <f t="shared" si="705"/>
        <v>1.5670839939305632E-3</v>
      </c>
      <c r="AQ542" s="5">
        <f t="shared" si="706"/>
        <v>3.8365580291950562E-4</v>
      </c>
      <c r="AR542" s="5">
        <f t="shared" si="707"/>
        <v>4.5970020935653006E-4</v>
      </c>
      <c r="AS542" s="5">
        <f t="shared" si="708"/>
        <v>8.336663296680672E-4</v>
      </c>
      <c r="AT542" s="5">
        <f t="shared" si="709"/>
        <v>7.5592694442652036E-4</v>
      </c>
      <c r="AU542" s="5">
        <f t="shared" si="710"/>
        <v>4.5695783790583171E-4</v>
      </c>
      <c r="AV542" s="5">
        <f t="shared" si="711"/>
        <v>2.0717325976055649E-4</v>
      </c>
      <c r="AW542" s="5">
        <f t="shared" si="712"/>
        <v>3.7068567412794172E-6</v>
      </c>
      <c r="AX542" s="5">
        <f t="shared" si="713"/>
        <v>3.0260867278721834E-3</v>
      </c>
      <c r="AY542" s="5">
        <f t="shared" si="714"/>
        <v>2.963403972684069E-3</v>
      </c>
      <c r="AZ542" s="5">
        <f t="shared" si="715"/>
        <v>1.4510098181314665E-3</v>
      </c>
      <c r="BA542" s="5">
        <f t="shared" si="716"/>
        <v>4.7365113716551295E-4</v>
      </c>
      <c r="BB542" s="5">
        <f t="shared" si="717"/>
        <v>1.1595996643242063E-4</v>
      </c>
      <c r="BC542" s="5">
        <f t="shared" si="718"/>
        <v>2.271159131250526E-5</v>
      </c>
      <c r="BD542" s="5">
        <f t="shared" si="719"/>
        <v>7.5029653209836836E-5</v>
      </c>
      <c r="BE542" s="5">
        <f t="shared" si="720"/>
        <v>1.3606627609603911E-4</v>
      </c>
      <c r="BF542" s="5">
        <f t="shared" si="721"/>
        <v>1.2337809585008351E-4</v>
      </c>
      <c r="BG542" s="5">
        <f t="shared" si="722"/>
        <v>7.4582058941375515E-5</v>
      </c>
      <c r="BH542" s="5">
        <f t="shared" si="723"/>
        <v>3.3813640972546127E-5</v>
      </c>
      <c r="BI542" s="5">
        <f t="shared" si="724"/>
        <v>1.2264207580742483E-5</v>
      </c>
      <c r="BJ542" s="8">
        <f t="shared" si="725"/>
        <v>0.56694612320129079</v>
      </c>
      <c r="BK542" s="8">
        <f t="shared" si="726"/>
        <v>0.23194820536712543</v>
      </c>
      <c r="BL542" s="8">
        <f t="shared" si="727"/>
        <v>0.19172876969815852</v>
      </c>
      <c r="BM542" s="8">
        <f t="shared" si="728"/>
        <v>0.5260753425387853</v>
      </c>
      <c r="BN542" s="8">
        <f t="shared" si="729"/>
        <v>0.47117512470162165</v>
      </c>
    </row>
    <row r="543" spans="1:66" x14ac:dyDescent="0.25">
      <c r="A543" t="s">
        <v>91</v>
      </c>
      <c r="B543" t="s">
        <v>98</v>
      </c>
      <c r="C543" t="s">
        <v>124</v>
      </c>
      <c r="D543" t="s">
        <v>547</v>
      </c>
      <c r="E543">
        <f>VLOOKUP(A543,home!$A$2:$E$405,3,FALSE)</f>
        <v>1.5</v>
      </c>
      <c r="F543">
        <f>VLOOKUP(B543,home!$B$2:$E$405,3,FALSE)</f>
        <v>0.99</v>
      </c>
      <c r="G543">
        <f>VLOOKUP(C543,away!$B$2:$E$405,4,FALSE)</f>
        <v>0.77</v>
      </c>
      <c r="H543">
        <f>VLOOKUP(A543,away!$A$2:$E$405,3,FALSE)</f>
        <v>1.1974637681159399</v>
      </c>
      <c r="I543">
        <f>VLOOKUP(C543,away!$B$2:$E$405,3,FALSE)</f>
        <v>1.03</v>
      </c>
      <c r="J543">
        <f>VLOOKUP(B543,home!$B$2:$E$405,4,FALSE)</f>
        <v>0.94</v>
      </c>
      <c r="K543" s="3">
        <f t="shared" si="674"/>
        <v>1.1434499999999999</v>
      </c>
      <c r="L543" s="3">
        <f t="shared" si="675"/>
        <v>1.1593844202898531</v>
      </c>
      <c r="M543" s="5">
        <f t="shared" si="676"/>
        <v>9.9975070378365991E-2</v>
      </c>
      <c r="N543" s="5">
        <f t="shared" si="677"/>
        <v>0.11431649422414258</v>
      </c>
      <c r="O543" s="5">
        <f t="shared" si="678"/>
        <v>0.11590953901405911</v>
      </c>
      <c r="P543" s="5">
        <f t="shared" si="679"/>
        <v>0.13253676238562587</v>
      </c>
      <c r="Q543" s="5">
        <f t="shared" si="680"/>
        <v>6.5357597660297917E-2</v>
      </c>
      <c r="R543" s="5">
        <f t="shared" si="681"/>
        <v>6.7191856847939532E-2</v>
      </c>
      <c r="S543" s="5">
        <f t="shared" si="682"/>
        <v>4.3925934028312116E-2</v>
      </c>
      <c r="T543" s="5">
        <f t="shared" si="683"/>
        <v>7.5774580474921943E-2</v>
      </c>
      <c r="U543" s="5">
        <f t="shared" si="684"/>
        <v>7.6830528712776444E-2</v>
      </c>
      <c r="V543" s="5">
        <f t="shared" si="685"/>
        <v>6.4702808841842815E-3</v>
      </c>
      <c r="W543" s="5">
        <f t="shared" si="686"/>
        <v>2.4911048348222536E-2</v>
      </c>
      <c r="X543" s="5">
        <f t="shared" si="687"/>
        <v>2.8881481348016484E-2</v>
      </c>
      <c r="Y543" s="5">
        <f t="shared" si="688"/>
        <v>1.6742369754891153E-2</v>
      </c>
      <c r="Z543" s="5">
        <f t="shared" si="689"/>
        <v>2.5967063999949053E-2</v>
      </c>
      <c r="AA543" s="5">
        <f t="shared" si="690"/>
        <v>2.9692039330741743E-2</v>
      </c>
      <c r="AB543" s="5">
        <f t="shared" si="691"/>
        <v>1.6975681186368323E-2</v>
      </c>
      <c r="AC543" s="5">
        <f t="shared" si="692"/>
        <v>5.3610244838407162E-4</v>
      </c>
      <c r="AD543" s="5">
        <f t="shared" si="693"/>
        <v>7.1211345584437672E-3</v>
      </c>
      <c r="AE543" s="5">
        <f t="shared" si="694"/>
        <v>8.2561324618473653E-3</v>
      </c>
      <c r="AF543" s="5">
        <f t="shared" si="695"/>
        <v>4.7860156740575739E-3</v>
      </c>
      <c r="AG543" s="5">
        <f t="shared" si="696"/>
        <v>1.8496106692551298E-3</v>
      </c>
      <c r="AH543" s="5">
        <f t="shared" si="697"/>
        <v>7.5264523605526124E-3</v>
      </c>
      <c r="AI543" s="5">
        <f t="shared" si="698"/>
        <v>8.6061219516738851E-3</v>
      </c>
      <c r="AJ543" s="5">
        <f t="shared" si="699"/>
        <v>4.9203350728207517E-3</v>
      </c>
      <c r="AK543" s="5">
        <f t="shared" si="700"/>
        <v>1.8753857130056283E-3</v>
      </c>
      <c r="AL543" s="5">
        <f t="shared" si="701"/>
        <v>2.8428400218943953E-5</v>
      </c>
      <c r="AM543" s="5">
        <f t="shared" si="702"/>
        <v>1.6285322621705049E-3</v>
      </c>
      <c r="AN543" s="5">
        <f t="shared" si="703"/>
        <v>1.8880949326998736E-3</v>
      </c>
      <c r="AO543" s="5">
        <f t="shared" si="704"/>
        <v>1.0945139245002265E-3</v>
      </c>
      <c r="AP543" s="5">
        <f t="shared" si="705"/>
        <v>4.2298746395195562E-4</v>
      </c>
      <c r="AQ543" s="5">
        <f t="shared" si="706"/>
        <v>1.2260126892095331E-4</v>
      </c>
      <c r="AR543" s="5">
        <f t="shared" si="707"/>
        <v>1.7452103213756965E-3</v>
      </c>
      <c r="AS543" s="5">
        <f t="shared" si="708"/>
        <v>1.9955607419770401E-3</v>
      </c>
      <c r="AT543" s="5">
        <f t="shared" si="709"/>
        <v>1.1409119652068232E-3</v>
      </c>
      <c r="AU543" s="5">
        <f t="shared" si="710"/>
        <v>4.3485859553858041E-4</v>
      </c>
      <c r="AV543" s="5">
        <f t="shared" si="711"/>
        <v>1.2430976526714747E-4</v>
      </c>
      <c r="AW543" s="5">
        <f t="shared" si="712"/>
        <v>1.0468743498204066E-6</v>
      </c>
      <c r="AX543" s="5">
        <f t="shared" si="713"/>
        <v>3.103575358631435E-4</v>
      </c>
      <c r="AY543" s="5">
        <f t="shared" si="714"/>
        <v>3.5982369179927791E-4</v>
      </c>
      <c r="AZ543" s="5">
        <f t="shared" si="715"/>
        <v>2.0858699116163033E-4</v>
      </c>
      <c r="BA543" s="5">
        <f t="shared" si="716"/>
        <v>8.0610835942643817E-5</v>
      </c>
      <c r="BB543" s="5">
        <f t="shared" si="717"/>
        <v>2.3364736824610645E-5</v>
      </c>
      <c r="BC543" s="5">
        <f t="shared" si="718"/>
        <v>5.4177423717252358E-6</v>
      </c>
      <c r="BD543" s="5">
        <f t="shared" si="719"/>
        <v>3.3722827612200522E-4</v>
      </c>
      <c r="BE543" s="5">
        <f t="shared" si="720"/>
        <v>3.8560367233170684E-4</v>
      </c>
      <c r="BF543" s="5">
        <f t="shared" si="721"/>
        <v>2.2045925956384508E-4</v>
      </c>
      <c r="BG543" s="5">
        <f t="shared" si="722"/>
        <v>8.4028046782759499E-5</v>
      </c>
      <c r="BH543" s="5">
        <f t="shared" si="723"/>
        <v>2.4020467523436595E-5</v>
      </c>
      <c r="BI543" s="5">
        <f t="shared" si="724"/>
        <v>5.493240717934714E-6</v>
      </c>
      <c r="BJ543" s="8">
        <f t="shared" si="725"/>
        <v>0.35414135656030299</v>
      </c>
      <c r="BK543" s="8">
        <f t="shared" si="726"/>
        <v>0.28383240221689054</v>
      </c>
      <c r="BL543" s="8">
        <f t="shared" si="727"/>
        <v>0.33602562454234491</v>
      </c>
      <c r="BM543" s="8">
        <f t="shared" si="728"/>
        <v>0.40432034999160704</v>
      </c>
      <c r="BN543" s="8">
        <f t="shared" si="729"/>
        <v>0.59528732051043098</v>
      </c>
    </row>
    <row r="544" spans="1:66" x14ac:dyDescent="0.25">
      <c r="A544" t="s">
        <v>91</v>
      </c>
      <c r="B544" t="s">
        <v>97</v>
      </c>
      <c r="C544" t="s">
        <v>122</v>
      </c>
      <c r="D544" t="s">
        <v>547</v>
      </c>
      <c r="E544">
        <f>VLOOKUP(A544,home!$A$2:$E$405,3,FALSE)</f>
        <v>1.5</v>
      </c>
      <c r="F544">
        <f>VLOOKUP(B544,home!$B$2:$E$405,3,FALSE)</f>
        <v>0.93</v>
      </c>
      <c r="G544">
        <f>VLOOKUP(C544,away!$B$2:$E$405,4,FALSE)</f>
        <v>1.3</v>
      </c>
      <c r="H544">
        <f>VLOOKUP(A544,away!$A$2:$E$405,3,FALSE)</f>
        <v>1.1974637681159399</v>
      </c>
      <c r="I544">
        <f>VLOOKUP(C544,away!$B$2:$E$405,3,FALSE)</f>
        <v>0.81</v>
      </c>
      <c r="J544">
        <f>VLOOKUP(B544,home!$B$2:$E$405,4,FALSE)</f>
        <v>1.02</v>
      </c>
      <c r="K544" s="3">
        <f t="shared" si="674"/>
        <v>1.8135000000000001</v>
      </c>
      <c r="L544" s="3">
        <f t="shared" si="675"/>
        <v>0.98934456521738967</v>
      </c>
      <c r="M544" s="5">
        <f t="shared" si="676"/>
        <v>6.0637330226965699E-2</v>
      </c>
      <c r="N544" s="5">
        <f t="shared" si="677"/>
        <v>0.10996579836660231</v>
      </c>
      <c r="O544" s="5">
        <f t="shared" si="678"/>
        <v>5.9991213109340656E-2</v>
      </c>
      <c r="P544" s="5">
        <f t="shared" si="679"/>
        <v>0.1087940649737893</v>
      </c>
      <c r="Q544" s="5">
        <f t="shared" si="680"/>
        <v>9.971148766891666E-2</v>
      </c>
      <c r="R544" s="5">
        <f t="shared" si="681"/>
        <v>2.9675990325262202E-2</v>
      </c>
      <c r="S544" s="5">
        <f t="shared" si="682"/>
        <v>4.8798935116447041E-2</v>
      </c>
      <c r="T544" s="5">
        <f t="shared" si="683"/>
        <v>9.8649018414983455E-2</v>
      </c>
      <c r="U544" s="5">
        <f t="shared" si="684"/>
        <v>5.3817408454863006E-2</v>
      </c>
      <c r="V544" s="5">
        <f t="shared" si="685"/>
        <v>9.7282106910393639E-3</v>
      </c>
      <c r="W544" s="5">
        <f t="shared" si="686"/>
        <v>6.027559429586013E-2</v>
      </c>
      <c r="X544" s="5">
        <f t="shared" si="687"/>
        <v>5.9633331631857509E-2</v>
      </c>
      <c r="Y544" s="5">
        <f t="shared" si="688"/>
        <v>2.9498956277892237E-2</v>
      </c>
      <c r="Z544" s="5">
        <f t="shared" si="689"/>
        <v>9.7865932485806661E-3</v>
      </c>
      <c r="AA544" s="5">
        <f t="shared" si="690"/>
        <v>1.7747986856301041E-2</v>
      </c>
      <c r="AB544" s="5">
        <f t="shared" si="691"/>
        <v>1.6092987081950973E-2</v>
      </c>
      <c r="AC544" s="5">
        <f t="shared" si="692"/>
        <v>1.090882858420465E-3</v>
      </c>
      <c r="AD544" s="5">
        <f t="shared" si="693"/>
        <v>2.7327447563885589E-2</v>
      </c>
      <c r="AE544" s="5">
        <f t="shared" si="694"/>
        <v>2.70362617285934E-2</v>
      </c>
      <c r="AF544" s="5">
        <f t="shared" si="695"/>
        <v>1.3374089302489395E-2</v>
      </c>
      <c r="AG544" s="5">
        <f t="shared" si="696"/>
        <v>4.4105275220499719E-3</v>
      </c>
      <c r="AH544" s="5">
        <f t="shared" si="697"/>
        <v>2.4205782106191199E-3</v>
      </c>
      <c r="AI544" s="5">
        <f t="shared" si="698"/>
        <v>4.389718584957774E-3</v>
      </c>
      <c r="AJ544" s="5">
        <f t="shared" si="699"/>
        <v>3.9803773269104625E-3</v>
      </c>
      <c r="AK544" s="5">
        <f t="shared" si="700"/>
        <v>2.4061380941173749E-3</v>
      </c>
      <c r="AL544" s="5">
        <f t="shared" si="701"/>
        <v>7.8289449837955292E-5</v>
      </c>
      <c r="AM544" s="5">
        <f t="shared" si="702"/>
        <v>9.9116652314213006E-3</v>
      </c>
      <c r="AN544" s="5">
        <f t="shared" si="703"/>
        <v>9.8060521289608238E-3</v>
      </c>
      <c r="AO544" s="5">
        <f t="shared" si="704"/>
        <v>4.8507821900129026E-3</v>
      </c>
      <c r="AP544" s="5">
        <f t="shared" si="705"/>
        <v>1.5996983322475243E-3</v>
      </c>
      <c r="AQ544" s="5">
        <f t="shared" si="706"/>
        <v>3.9566321274910255E-4</v>
      </c>
      <c r="AR544" s="5">
        <f t="shared" si="707"/>
        <v>4.7895717947193212E-4</v>
      </c>
      <c r="AS544" s="5">
        <f t="shared" si="708"/>
        <v>8.6858884497234903E-4</v>
      </c>
      <c r="AT544" s="5">
        <f t="shared" si="709"/>
        <v>7.875929351786776E-4</v>
      </c>
      <c r="AU544" s="5">
        <f t="shared" si="710"/>
        <v>4.7609992931551068E-4</v>
      </c>
      <c r="AV544" s="5">
        <f t="shared" si="711"/>
        <v>2.1585180545341968E-4</v>
      </c>
      <c r="AW544" s="5">
        <f t="shared" si="712"/>
        <v>3.9018078011936693E-6</v>
      </c>
      <c r="AX544" s="5">
        <f t="shared" si="713"/>
        <v>2.995800816197092E-3</v>
      </c>
      <c r="AY544" s="5">
        <f t="shared" si="714"/>
        <v>2.9638792559784125E-3</v>
      </c>
      <c r="AZ544" s="5">
        <f t="shared" si="715"/>
        <v>1.4661489169314015E-3</v>
      </c>
      <c r="BA544" s="5">
        <f t="shared" si="716"/>
        <v>4.8350882092181485E-4</v>
      </c>
      <c r="BB544" s="5">
        <f t="shared" si="717"/>
        <v>1.1958920605341639E-4</v>
      </c>
      <c r="BC544" s="5">
        <f t="shared" si="718"/>
        <v>2.3662986213522019E-5</v>
      </c>
      <c r="BD544" s="5">
        <f t="shared" si="719"/>
        <v>7.8975613747067635E-5</v>
      </c>
      <c r="BE544" s="5">
        <f t="shared" si="720"/>
        <v>1.4322227553030715E-4</v>
      </c>
      <c r="BF544" s="5">
        <f t="shared" si="721"/>
        <v>1.2986679833710605E-4</v>
      </c>
      <c r="BG544" s="5">
        <f t="shared" si="722"/>
        <v>7.8504479594780616E-5</v>
      </c>
      <c r="BH544" s="5">
        <f t="shared" si="723"/>
        <v>3.5591968436283666E-5</v>
      </c>
      <c r="BI544" s="5">
        <f t="shared" si="724"/>
        <v>1.2909206951840083E-5</v>
      </c>
      <c r="BJ544" s="8">
        <f t="shared" si="725"/>
        <v>0.56449896387081777</v>
      </c>
      <c r="BK544" s="8">
        <f t="shared" si="726"/>
        <v>0.23209159257247822</v>
      </c>
      <c r="BL544" s="8">
        <f t="shared" si="727"/>
        <v>0.19382855908131191</v>
      </c>
      <c r="BM544" s="8">
        <f t="shared" si="728"/>
        <v>0.52846984665413477</v>
      </c>
      <c r="BN544" s="8">
        <f t="shared" si="729"/>
        <v>0.46877588467087689</v>
      </c>
    </row>
    <row r="545" spans="1:66" s="14" customFormat="1" x14ac:dyDescent="0.25">
      <c r="A545" t="s">
        <v>91</v>
      </c>
      <c r="B545" t="s">
        <v>127</v>
      </c>
      <c r="C545" t="s">
        <v>118</v>
      </c>
      <c r="D545" t="s">
        <v>547</v>
      </c>
      <c r="E545">
        <f>VLOOKUP(A545,home!$A$2:$E$405,3,FALSE)</f>
        <v>1.5</v>
      </c>
      <c r="F545">
        <f>VLOOKUP(B545,home!$B$2:$E$405,3,FALSE)</f>
        <v>1.19</v>
      </c>
      <c r="G545">
        <f>VLOOKUP(C545,away!$B$2:$E$405,4,FALSE)</f>
        <v>1.45</v>
      </c>
      <c r="H545">
        <f>VLOOKUP(A545,away!$A$2:$E$405,3,FALSE)</f>
        <v>1.1974637681159399</v>
      </c>
      <c r="I545">
        <f>VLOOKUP(C545,away!$B$2:$E$405,3,FALSE)</f>
        <v>0.96</v>
      </c>
      <c r="J545">
        <f>VLOOKUP(B545,home!$B$2:$E$405,4,FALSE)</f>
        <v>0.75</v>
      </c>
      <c r="K545" s="3">
        <f t="shared" si="674"/>
        <v>2.5882499999999999</v>
      </c>
      <c r="L545" s="3">
        <f t="shared" si="675"/>
        <v>0.86217391304347668</v>
      </c>
      <c r="M545" s="5">
        <f t="shared" si="676"/>
        <v>3.1732181840712234E-2</v>
      </c>
      <c r="N545" s="5">
        <f t="shared" si="677"/>
        <v>8.2130819649223433E-2</v>
      </c>
      <c r="O545" s="5">
        <f t="shared" si="678"/>
        <v>2.7358659387014022E-2</v>
      </c>
      <c r="P545" s="5">
        <f t="shared" si="679"/>
        <v>7.081105015843904E-2</v>
      </c>
      <c r="Q545" s="5">
        <f t="shared" si="680"/>
        <v>0.10628754697855131</v>
      </c>
      <c r="R545" s="5">
        <f t="shared" si="681"/>
        <v>1.1793961209662761E-2</v>
      </c>
      <c r="S545" s="5">
        <f t="shared" si="682"/>
        <v>3.9504097525589692E-2</v>
      </c>
      <c r="T545" s="5">
        <f t="shared" si="683"/>
        <v>9.163835028628993E-2</v>
      </c>
      <c r="U545" s="5">
        <f t="shared" si="684"/>
        <v>3.0525720100909638E-2</v>
      </c>
      <c r="V545" s="5">
        <f t="shared" si="685"/>
        <v>9.7949164576842697E-3</v>
      </c>
      <c r="W545" s="5">
        <f t="shared" si="686"/>
        <v>9.1699581155745141E-2</v>
      </c>
      <c r="X545" s="5">
        <f t="shared" si="687"/>
        <v>7.9060986709496642E-2</v>
      </c>
      <c r="Y545" s="5">
        <f t="shared" si="688"/>
        <v>3.408216014020251E-2</v>
      </c>
      <c r="Z545" s="5">
        <f t="shared" si="689"/>
        <v>3.3894818954726402E-3</v>
      </c>
      <c r="AA545" s="5">
        <f t="shared" si="690"/>
        <v>8.7728265159570593E-3</v>
      </c>
      <c r="AB545" s="5">
        <f t="shared" si="691"/>
        <v>1.1353134114962932E-2</v>
      </c>
      <c r="AC545" s="5">
        <f t="shared" si="692"/>
        <v>1.3660979964765024E-3</v>
      </c>
      <c r="AD545" s="5">
        <f t="shared" si="693"/>
        <v>5.9335360231589335E-2</v>
      </c>
      <c r="AE545" s="5">
        <f t="shared" si="694"/>
        <v>5.1157399712713672E-2</v>
      </c>
      <c r="AF545" s="5">
        <f t="shared" si="695"/>
        <v>2.2053287745719786E-2</v>
      </c>
      <c r="AG545" s="5">
        <f t="shared" si="696"/>
        <v>6.3379231304003273E-3</v>
      </c>
      <c r="AH545" s="5">
        <f t="shared" si="697"/>
        <v>7.3058071725241641E-4</v>
      </c>
      <c r="AI545" s="5">
        <f t="shared" si="698"/>
        <v>1.8909255414285666E-3</v>
      </c>
      <c r="AJ545" s="5">
        <f t="shared" si="699"/>
        <v>2.4470940163012441E-3</v>
      </c>
      <c r="AK545" s="5">
        <f t="shared" si="700"/>
        <v>2.1112303625638986E-3</v>
      </c>
      <c r="AL545" s="5">
        <f t="shared" si="701"/>
        <v>1.2193908913723721E-4</v>
      </c>
      <c r="AM545" s="5">
        <f t="shared" si="702"/>
        <v>3.0714949223882224E-2</v>
      </c>
      <c r="AN545" s="5">
        <f t="shared" si="703"/>
        <v>2.6481627961286235E-2</v>
      </c>
      <c r="AO545" s="5">
        <f t="shared" si="704"/>
        <v>1.1415884401571848E-2</v>
      </c>
      <c r="AP545" s="5">
        <f t="shared" si="705"/>
        <v>3.2808259084517299E-3</v>
      </c>
      <c r="AQ545" s="5">
        <f t="shared" si="706"/>
        <v>7.0716062787606155E-4</v>
      </c>
      <c r="AR545" s="5">
        <f t="shared" si="707"/>
        <v>1.2597752715752517E-4</v>
      </c>
      <c r="AS545" s="5">
        <f t="shared" si="708"/>
        <v>3.2606133466546444E-4</v>
      </c>
      <c r="AT545" s="5">
        <f t="shared" si="709"/>
        <v>4.2196412472394427E-4</v>
      </c>
      <c r="AU545" s="5">
        <f t="shared" si="710"/>
        <v>3.6404954860558297E-4</v>
      </c>
      <c r="AV545" s="5">
        <f t="shared" si="711"/>
        <v>2.355628110446E-4</v>
      </c>
      <c r="AW545" s="5">
        <f t="shared" si="712"/>
        <v>7.5586031945905364E-6</v>
      </c>
      <c r="AX545" s="5">
        <f t="shared" si="713"/>
        <v>1.3249661221452195E-2</v>
      </c>
      <c r="AY545" s="5">
        <f t="shared" si="714"/>
        <v>1.1423512261799849E-2</v>
      </c>
      <c r="AZ545" s="5">
        <f t="shared" si="715"/>
        <v>4.9245271337280561E-3</v>
      </c>
      <c r="BA545" s="5">
        <f t="shared" si="716"/>
        <v>1.415266276258365E-3</v>
      </c>
      <c r="BB545" s="5">
        <f t="shared" si="717"/>
        <v>3.0505141585003608E-4</v>
      </c>
      <c r="BC545" s="5">
        <f t="shared" si="718"/>
        <v>5.2601474576575696E-5</v>
      </c>
      <c r="BD545" s="5">
        <f t="shared" si="719"/>
        <v>1.8102422924157386E-5</v>
      </c>
      <c r="BE545" s="5">
        <f t="shared" si="720"/>
        <v>4.6853596133450343E-5</v>
      </c>
      <c r="BF545" s="5">
        <f t="shared" si="721"/>
        <v>6.0634410096201439E-5</v>
      </c>
      <c r="BG545" s="5">
        <f t="shared" si="722"/>
        <v>5.2312337310497794E-5</v>
      </c>
      <c r="BH545" s="5">
        <f t="shared" si="723"/>
        <v>3.3849351760973981E-5</v>
      </c>
      <c r="BI545" s="5">
        <f t="shared" si="724"/>
        <v>1.7522116939068183E-5</v>
      </c>
      <c r="BJ545" s="8">
        <f t="shared" si="725"/>
        <v>0.72775448364666506</v>
      </c>
      <c r="BK545" s="8">
        <f t="shared" si="726"/>
        <v>0.16475379532983883</v>
      </c>
      <c r="BL545" s="8">
        <f t="shared" si="727"/>
        <v>9.8687021547414003E-2</v>
      </c>
      <c r="BM545" s="8">
        <f t="shared" si="728"/>
        <v>0.65305460953718253</v>
      </c>
      <c r="BN545" s="8">
        <f t="shared" si="729"/>
        <v>0.33011421922360279</v>
      </c>
    </row>
    <row r="546" spans="1:66" x14ac:dyDescent="0.25">
      <c r="A546" t="s">
        <v>91</v>
      </c>
      <c r="B546" t="s">
        <v>100</v>
      </c>
      <c r="C546" t="s">
        <v>83</v>
      </c>
      <c r="D546" t="s">
        <v>547</v>
      </c>
      <c r="E546">
        <f>VLOOKUP(A546,home!$A$2:$E$405,3,FALSE)</f>
        <v>1.5</v>
      </c>
      <c r="F546">
        <f>VLOOKUP(B546,home!$B$2:$E$405,3,FALSE)</f>
        <v>0.96</v>
      </c>
      <c r="G546">
        <f>VLOOKUP(C546,away!$B$2:$E$405,4,FALSE)</f>
        <v>0.95</v>
      </c>
      <c r="H546">
        <f>VLOOKUP(A546,away!$A$2:$E$405,3,FALSE)</f>
        <v>1.1974637681159399</v>
      </c>
      <c r="I546">
        <f>VLOOKUP(C546,away!$B$2:$E$405,3,FALSE)</f>
        <v>0.46</v>
      </c>
      <c r="J546">
        <f>VLOOKUP(B546,home!$B$2:$E$405,4,FALSE)</f>
        <v>1.34</v>
      </c>
      <c r="K546" s="3">
        <f t="shared" si="674"/>
        <v>1.3679999999999999</v>
      </c>
      <c r="L546" s="3">
        <f t="shared" si="675"/>
        <v>0.73811666666666542</v>
      </c>
      <c r="M546" s="5">
        <f t="shared" si="676"/>
        <v>0.12170968920527116</v>
      </c>
      <c r="N546" s="5">
        <f t="shared" si="677"/>
        <v>0.16649885483281091</v>
      </c>
      <c r="O546" s="5">
        <f t="shared" si="678"/>
        <v>8.9835950097230569E-2</v>
      </c>
      <c r="P546" s="5">
        <f t="shared" si="679"/>
        <v>0.12289557973301141</v>
      </c>
      <c r="Q546" s="5">
        <f t="shared" si="680"/>
        <v>0.11388521670564268</v>
      </c>
      <c r="R546" s="5">
        <f t="shared" si="681"/>
        <v>3.3154706016300363E-2</v>
      </c>
      <c r="S546" s="5">
        <f t="shared" si="682"/>
        <v>3.1023256275924442E-2</v>
      </c>
      <c r="T546" s="5">
        <f t="shared" si="683"/>
        <v>8.4060576537379819E-2</v>
      </c>
      <c r="U546" s="5">
        <f t="shared" si="684"/>
        <v>4.5355637830298882E-2</v>
      </c>
      <c r="V546" s="5">
        <f t="shared" si="685"/>
        <v>3.4806149417527217E-3</v>
      </c>
      <c r="W546" s="5">
        <f t="shared" si="686"/>
        <v>5.1931658817773077E-2</v>
      </c>
      <c r="X546" s="5">
        <f t="shared" si="687"/>
        <v>3.8331622901045206E-2</v>
      </c>
      <c r="Y546" s="5">
        <f t="shared" si="688"/>
        <v>1.414660486182155E-2</v>
      </c>
      <c r="Z546" s="5">
        <f t="shared" si="689"/>
        <v>8.1573470296882871E-3</v>
      </c>
      <c r="AA546" s="5">
        <f t="shared" si="690"/>
        <v>1.1159250736613575E-2</v>
      </c>
      <c r="AB546" s="5">
        <f t="shared" si="691"/>
        <v>7.6329275038436858E-3</v>
      </c>
      <c r="AC546" s="5">
        <f t="shared" si="692"/>
        <v>2.1965804134369872E-4</v>
      </c>
      <c r="AD546" s="5">
        <f t="shared" si="693"/>
        <v>1.7760627315678401E-2</v>
      </c>
      <c r="AE546" s="5">
        <f t="shared" si="694"/>
        <v>1.3109415032157467E-2</v>
      </c>
      <c r="AF546" s="5">
        <f t="shared" si="695"/>
        <v>4.8381388627429722E-3</v>
      </c>
      <c r="AG546" s="5">
        <f t="shared" si="696"/>
        <v>1.1903703100794314E-3</v>
      </c>
      <c r="AH546" s="5">
        <f t="shared" si="697"/>
        <v>1.5052684495991855E-3</v>
      </c>
      <c r="AI546" s="5">
        <f t="shared" si="698"/>
        <v>2.0592072390516855E-3</v>
      </c>
      <c r="AJ546" s="5">
        <f t="shared" si="699"/>
        <v>1.4084977515113532E-3</v>
      </c>
      <c r="AK546" s="5">
        <f t="shared" si="700"/>
        <v>6.4227497468917721E-4</v>
      </c>
      <c r="AL546" s="5">
        <f t="shared" si="701"/>
        <v>8.8719320574133837E-6</v>
      </c>
      <c r="AM546" s="5">
        <f t="shared" si="702"/>
        <v>4.8593076335696032E-3</v>
      </c>
      <c r="AN546" s="5">
        <f t="shared" si="703"/>
        <v>3.586735952798278E-3</v>
      </c>
      <c r="AO546" s="5">
        <f t="shared" si="704"/>
        <v>1.3237147928464752E-3</v>
      </c>
      <c r="AP546" s="5">
        <f t="shared" si="705"/>
        <v>3.2568531683773198E-4</v>
      </c>
      <c r="AQ546" s="5">
        <f t="shared" si="706"/>
        <v>6.0098440111635883E-5</v>
      </c>
      <c r="AR546" s="5">
        <f t="shared" si="707"/>
        <v>2.2221274609133016E-4</v>
      </c>
      <c r="AS546" s="5">
        <f t="shared" si="708"/>
        <v>3.0398703665293961E-4</v>
      </c>
      <c r="AT546" s="5">
        <f t="shared" si="709"/>
        <v>2.0792713307061071E-4</v>
      </c>
      <c r="AU546" s="5">
        <f t="shared" si="710"/>
        <v>9.4814772680198515E-5</v>
      </c>
      <c r="AV546" s="5">
        <f t="shared" si="711"/>
        <v>3.2426652256627904E-5</v>
      </c>
      <c r="AW546" s="5">
        <f t="shared" si="712"/>
        <v>2.4884379485022144E-7</v>
      </c>
      <c r="AX546" s="5">
        <f t="shared" si="713"/>
        <v>1.1079221404538691E-3</v>
      </c>
      <c r="AY546" s="5">
        <f t="shared" si="714"/>
        <v>8.1777579723800692E-4</v>
      </c>
      <c r="AZ546" s="5">
        <f t="shared" si="715"/>
        <v>3.0180697276899622E-4</v>
      </c>
      <c r="BA546" s="5">
        <f t="shared" si="716"/>
        <v>7.4256252239002853E-5</v>
      </c>
      <c r="BB546" s="5">
        <f t="shared" si="717"/>
        <v>1.3702444345452975E-5</v>
      </c>
      <c r="BC546" s="5">
        <f t="shared" si="718"/>
        <v>2.0228005090902505E-6</v>
      </c>
      <c r="BD546" s="5">
        <f t="shared" si="719"/>
        <v>2.7336488572629765E-5</v>
      </c>
      <c r="BE546" s="5">
        <f t="shared" si="720"/>
        <v>3.7396316367357515E-5</v>
      </c>
      <c r="BF546" s="5">
        <f t="shared" si="721"/>
        <v>2.5579080395272545E-5</v>
      </c>
      <c r="BG546" s="5">
        <f t="shared" si="722"/>
        <v>1.1664060660244284E-5</v>
      </c>
      <c r="BH546" s="5">
        <f t="shared" si="723"/>
        <v>3.9891087458035466E-6</v>
      </c>
      <c r="BI546" s="5">
        <f t="shared" si="724"/>
        <v>1.0914201528518488E-6</v>
      </c>
      <c r="BJ546" s="8">
        <f t="shared" si="725"/>
        <v>0.51822611472084945</v>
      </c>
      <c r="BK546" s="8">
        <f t="shared" si="726"/>
        <v>0.28015544592659886</v>
      </c>
      <c r="BL546" s="8">
        <f t="shared" si="727"/>
        <v>0.19372214541478439</v>
      </c>
      <c r="BM546" s="8">
        <f t="shared" si="728"/>
        <v>0.35146352954821097</v>
      </c>
      <c r="BN546" s="8">
        <f t="shared" si="729"/>
        <v>0.64797999659026706</v>
      </c>
    </row>
    <row r="547" spans="1:66" x14ac:dyDescent="0.25">
      <c r="A547" t="s">
        <v>91</v>
      </c>
      <c r="B547" t="s">
        <v>123</v>
      </c>
      <c r="C547" t="s">
        <v>108</v>
      </c>
      <c r="D547" t="s">
        <v>547</v>
      </c>
      <c r="E547">
        <f>VLOOKUP(A547,home!$A$2:$E$405,3,FALSE)</f>
        <v>1.5</v>
      </c>
      <c r="F547">
        <f>VLOOKUP(B547,home!$B$2:$E$405,3,FALSE)</f>
        <v>1.0900000000000001</v>
      </c>
      <c r="G547">
        <f>VLOOKUP(C547,away!$B$2:$E$405,4,FALSE)</f>
        <v>0.84</v>
      </c>
      <c r="H547">
        <f>VLOOKUP(A547,away!$A$2:$E$405,3,FALSE)</f>
        <v>1.1974637681159399</v>
      </c>
      <c r="I547">
        <f>VLOOKUP(C547,away!$B$2:$E$405,3,FALSE)</f>
        <v>1.04</v>
      </c>
      <c r="J547">
        <f>VLOOKUP(B547,home!$B$2:$E$405,4,FALSE)</f>
        <v>0.71</v>
      </c>
      <c r="K547" s="3">
        <f t="shared" si="674"/>
        <v>1.3734000000000002</v>
      </c>
      <c r="L547" s="3">
        <f t="shared" si="675"/>
        <v>0.88420724637681003</v>
      </c>
      <c r="M547" s="5">
        <f t="shared" si="676"/>
        <v>0.10460046871098329</v>
      </c>
      <c r="N547" s="5">
        <f t="shared" si="677"/>
        <v>0.14365828372766448</v>
      </c>
      <c r="O547" s="5">
        <f t="shared" si="678"/>
        <v>9.2488492408662207E-2</v>
      </c>
      <c r="P547" s="5">
        <f t="shared" si="679"/>
        <v>0.1270236954740567</v>
      </c>
      <c r="Q547" s="5">
        <f t="shared" si="680"/>
        <v>9.8650143435787221E-2</v>
      </c>
      <c r="R547" s="5">
        <f t="shared" si="681"/>
        <v>4.088949759710285E-2</v>
      </c>
      <c r="S547" s="5">
        <f t="shared" si="682"/>
        <v>3.85634486411046E-2</v>
      </c>
      <c r="T547" s="5">
        <f t="shared" si="683"/>
        <v>8.7227171682034754E-2</v>
      </c>
      <c r="U547" s="5">
        <f t="shared" si="684"/>
        <v>5.6157635999861073E-2</v>
      </c>
      <c r="V547" s="5">
        <f t="shared" si="685"/>
        <v>5.2033671199694341E-3</v>
      </c>
      <c r="W547" s="5">
        <f t="shared" si="686"/>
        <v>4.5162035664903399E-2</v>
      </c>
      <c r="X547" s="5">
        <f t="shared" si="687"/>
        <v>3.993259919603552E-2</v>
      </c>
      <c r="Y547" s="5">
        <f t="shared" si="688"/>
        <v>1.7654346787897693E-2</v>
      </c>
      <c r="Z547" s="5">
        <f t="shared" si="689"/>
        <v>1.2051596692021835E-2</v>
      </c>
      <c r="AA547" s="5">
        <f t="shared" si="690"/>
        <v>1.6551662896822791E-2</v>
      </c>
      <c r="AB547" s="5">
        <f t="shared" si="691"/>
        <v>1.1366026911248214E-2</v>
      </c>
      <c r="AC547" s="5">
        <f t="shared" si="692"/>
        <v>3.9492588359771113E-4</v>
      </c>
      <c r="AD547" s="5">
        <f t="shared" si="693"/>
        <v>1.5506384945544592E-2</v>
      </c>
      <c r="AE547" s="5">
        <f t="shared" si="694"/>
        <v>1.3710857933958804E-2</v>
      </c>
      <c r="AF547" s="5">
        <f t="shared" si="695"/>
        <v>6.0616199696246764E-3</v>
      </c>
      <c r="AG547" s="5">
        <f t="shared" si="696"/>
        <v>1.786576100641506E-3</v>
      </c>
      <c r="AH547" s="5">
        <f t="shared" si="697"/>
        <v>2.6640272813741248E-3</v>
      </c>
      <c r="AI547" s="5">
        <f t="shared" si="698"/>
        <v>3.6587750682392237E-3</v>
      </c>
      <c r="AJ547" s="5">
        <f t="shared" si="699"/>
        <v>2.5124808393598751E-3</v>
      </c>
      <c r="AK547" s="5">
        <f t="shared" si="700"/>
        <v>1.1502137282589512E-3</v>
      </c>
      <c r="AL547" s="5">
        <f t="shared" si="701"/>
        <v>1.9183449478241569E-5</v>
      </c>
      <c r="AM547" s="5">
        <f t="shared" si="702"/>
        <v>4.2592938168421858E-3</v>
      </c>
      <c r="AN547" s="5">
        <f t="shared" si="703"/>
        <v>3.7660984572998025E-3</v>
      </c>
      <c r="AO547" s="5">
        <f t="shared" si="704"/>
        <v>1.6650057732565051E-3</v>
      </c>
      <c r="AP547" s="5">
        <f t="shared" si="705"/>
        <v>4.9073672332420855E-4</v>
      </c>
      <c r="AQ547" s="5">
        <f t="shared" si="706"/>
        <v>1.0847824170661922E-4</v>
      </c>
      <c r="AR547" s="5">
        <f t="shared" si="707"/>
        <v>4.7111044534730293E-4</v>
      </c>
      <c r="AS547" s="5">
        <f t="shared" si="708"/>
        <v>6.4702308563998603E-4</v>
      </c>
      <c r="AT547" s="5">
        <f t="shared" si="709"/>
        <v>4.443107529089785E-4</v>
      </c>
      <c r="AU547" s="5">
        <f t="shared" si="710"/>
        <v>2.0340546268173042E-4</v>
      </c>
      <c r="AV547" s="5">
        <f t="shared" si="711"/>
        <v>6.983926561177218E-5</v>
      </c>
      <c r="AW547" s="5">
        <f t="shared" si="712"/>
        <v>6.4710583324413067E-7</v>
      </c>
      <c r="AX547" s="5">
        <f t="shared" si="713"/>
        <v>9.7495235467517688E-4</v>
      </c>
      <c r="AY547" s="5">
        <f t="shared" si="714"/>
        <v>8.6205993687592513E-4</v>
      </c>
      <c r="AZ547" s="5">
        <f t="shared" si="715"/>
        <v>3.8111982149841418E-4</v>
      </c>
      <c r="BA547" s="5">
        <f t="shared" si="716"/>
        <v>1.1232963596891141E-4</v>
      </c>
      <c r="BB547" s="5">
        <f t="shared" si="717"/>
        <v>2.4830669526645152E-5</v>
      </c>
      <c r="BC547" s="5">
        <f t="shared" si="718"/>
        <v>4.3910915855694971E-6</v>
      </c>
      <c r="BD547" s="5">
        <f t="shared" si="719"/>
        <v>6.9426544936648536E-5</v>
      </c>
      <c r="BE547" s="5">
        <f t="shared" si="720"/>
        <v>9.5350416815993125E-5</v>
      </c>
      <c r="BF547" s="5">
        <f t="shared" si="721"/>
        <v>6.5477131227542488E-5</v>
      </c>
      <c r="BG547" s="5">
        <f t="shared" si="722"/>
        <v>2.9975430675968958E-5</v>
      </c>
      <c r="BH547" s="5">
        <f t="shared" si="723"/>
        <v>1.0292064122593947E-5</v>
      </c>
      <c r="BI547" s="5">
        <f t="shared" si="724"/>
        <v>2.8270241731941037E-6</v>
      </c>
      <c r="BJ547" s="8">
        <f t="shared" si="725"/>
        <v>0.48199931596665258</v>
      </c>
      <c r="BK547" s="8">
        <f t="shared" si="726"/>
        <v>0.27666714921606594</v>
      </c>
      <c r="BL547" s="8">
        <f t="shared" si="727"/>
        <v>0.22954785035507108</v>
      </c>
      <c r="BM547" s="8">
        <f t="shared" si="728"/>
        <v>0.39209391804451199</v>
      </c>
      <c r="BN547" s="8">
        <f t="shared" si="729"/>
        <v>0.60731058135425675</v>
      </c>
    </row>
    <row r="548" spans="1:66" x14ac:dyDescent="0.25">
      <c r="A548" t="s">
        <v>91</v>
      </c>
      <c r="B548" t="s">
        <v>107</v>
      </c>
      <c r="C548" t="s">
        <v>94</v>
      </c>
      <c r="D548" t="s">
        <v>547</v>
      </c>
      <c r="E548">
        <f>VLOOKUP(A548,home!$A$2:$E$405,3,FALSE)</f>
        <v>1.5</v>
      </c>
      <c r="F548">
        <f>VLOOKUP(B548,home!$B$2:$E$405,3,FALSE)</f>
        <v>0.99</v>
      </c>
      <c r="G548">
        <f>VLOOKUP(C548,away!$B$2:$E$405,4,FALSE)</f>
        <v>1.36</v>
      </c>
      <c r="H548">
        <f>VLOOKUP(A548,away!$A$2:$E$405,3,FALSE)</f>
        <v>1.1974637681159399</v>
      </c>
      <c r="I548">
        <f>VLOOKUP(C548,away!$B$2:$E$405,3,FALSE)</f>
        <v>0.57999999999999996</v>
      </c>
      <c r="J548">
        <f>VLOOKUP(B548,home!$B$2:$E$405,4,FALSE)</f>
        <v>0.76</v>
      </c>
      <c r="K548" s="3">
        <f t="shared" si="674"/>
        <v>2.0196000000000001</v>
      </c>
      <c r="L548" s="3">
        <f t="shared" si="675"/>
        <v>0.52784202898550625</v>
      </c>
      <c r="M548" s="5">
        <f t="shared" si="676"/>
        <v>7.828165231009214E-2</v>
      </c>
      <c r="N548" s="5">
        <f t="shared" si="677"/>
        <v>0.15809762500546209</v>
      </c>
      <c r="O548" s="5">
        <f t="shared" si="678"/>
        <v>4.1320346187696977E-2</v>
      </c>
      <c r="P548" s="5">
        <f t="shared" si="679"/>
        <v>8.3450571160672823E-2</v>
      </c>
      <c r="Q548" s="5">
        <f t="shared" si="680"/>
        <v>0.15964698173051567</v>
      </c>
      <c r="R548" s="5">
        <f t="shared" si="681"/>
        <v>1.090530768504875E-2</v>
      </c>
      <c r="S548" s="5">
        <f t="shared" si="682"/>
        <v>2.2240198122851561E-2</v>
      </c>
      <c r="T548" s="5">
        <f t="shared" si="683"/>
        <v>8.4268386758047431E-2</v>
      </c>
      <c r="U548" s="5">
        <f t="shared" si="684"/>
        <v>2.2024359400724457E-2</v>
      </c>
      <c r="V548" s="5">
        <f t="shared" si="685"/>
        <v>2.6343014562149394E-3</v>
      </c>
      <c r="W548" s="5">
        <f t="shared" si="686"/>
        <v>0.10747434810098312</v>
      </c>
      <c r="X548" s="5">
        <f t="shared" si="687"/>
        <v>5.6729477965517514E-2</v>
      </c>
      <c r="Y548" s="5">
        <f t="shared" si="688"/>
        <v>1.4972101376303667E-2</v>
      </c>
      <c r="Z548" s="5">
        <f t="shared" si="689"/>
        <v>1.9187599117291222E-3</v>
      </c>
      <c r="AA548" s="5">
        <f t="shared" si="690"/>
        <v>3.875127517728135E-3</v>
      </c>
      <c r="AB548" s="5">
        <f t="shared" si="691"/>
        <v>3.9131037674018715E-3</v>
      </c>
      <c r="AC548" s="5">
        <f t="shared" si="692"/>
        <v>1.7551523460736576E-4</v>
      </c>
      <c r="AD548" s="5">
        <f t="shared" si="693"/>
        <v>5.4263798356186402E-2</v>
      </c>
      <c r="AE548" s="5">
        <f t="shared" si="694"/>
        <v>2.8642713424789804E-2</v>
      </c>
      <c r="AF548" s="5">
        <f t="shared" si="695"/>
        <v>7.5594139848957249E-3</v>
      </c>
      <c r="AG548" s="5">
        <f t="shared" si="696"/>
        <v>1.3300588052429234E-3</v>
      </c>
      <c r="AH548" s="5">
        <f t="shared" si="697"/>
        <v>2.5320053123578765E-4</v>
      </c>
      <c r="AI548" s="5">
        <f t="shared" si="698"/>
        <v>5.1136379288379684E-4</v>
      </c>
      <c r="AJ548" s="5">
        <f t="shared" si="699"/>
        <v>5.1637515805405814E-4</v>
      </c>
      <c r="AK548" s="5">
        <f t="shared" si="700"/>
        <v>3.4762375640199185E-4</v>
      </c>
      <c r="AL548" s="5">
        <f t="shared" si="701"/>
        <v>7.4841785492030908E-6</v>
      </c>
      <c r="AM548" s="5">
        <f t="shared" si="702"/>
        <v>2.1918233432030799E-2</v>
      </c>
      <c r="AN548" s="5">
        <f t="shared" si="703"/>
        <v>1.1569364806541093E-2</v>
      </c>
      <c r="AO548" s="5">
        <f t="shared" si="704"/>
        <v>3.0533984967790798E-3</v>
      </c>
      <c r="AP548" s="5">
        <f t="shared" si="705"/>
        <v>5.372373526137214E-4</v>
      </c>
      <c r="AQ548" s="5">
        <f t="shared" si="706"/>
        <v>7.0894113562607142E-5</v>
      </c>
      <c r="AR548" s="5">
        <f t="shared" si="707"/>
        <v>2.6729976429541247E-5</v>
      </c>
      <c r="AS548" s="5">
        <f t="shared" si="708"/>
        <v>5.3983860397101501E-5</v>
      </c>
      <c r="AT548" s="5">
        <f t="shared" si="709"/>
        <v>5.4512902228993104E-5</v>
      </c>
      <c r="AU548" s="5">
        <f t="shared" si="710"/>
        <v>3.6698085780558153E-5</v>
      </c>
      <c r="AV548" s="5">
        <f t="shared" si="711"/>
        <v>1.8528863510603817E-5</v>
      </c>
      <c r="AW548" s="5">
        <f t="shared" si="712"/>
        <v>2.2162102987833526E-7</v>
      </c>
      <c r="AX548" s="5">
        <f t="shared" si="713"/>
        <v>7.3776773732215709E-3</v>
      </c>
      <c r="AY548" s="5">
        <f t="shared" si="714"/>
        <v>3.8942481938817335E-3</v>
      </c>
      <c r="AZ548" s="5">
        <f t="shared" si="715"/>
        <v>1.0277739340158387E-3</v>
      </c>
      <c r="BA548" s="5">
        <f t="shared" si="716"/>
        <v>1.8083409288977871E-4</v>
      </c>
      <c r="BB548" s="5">
        <f t="shared" si="717"/>
        <v>2.3862958625173575E-5</v>
      </c>
      <c r="BC548" s="5">
        <f t="shared" si="718"/>
        <v>2.5191744996617613E-6</v>
      </c>
      <c r="BD548" s="5">
        <f t="shared" si="719"/>
        <v>2.3515341655506345E-6</v>
      </c>
      <c r="BE548" s="5">
        <f t="shared" si="720"/>
        <v>4.7491584007460616E-6</v>
      </c>
      <c r="BF548" s="5">
        <f t="shared" si="721"/>
        <v>4.7957001530733739E-6</v>
      </c>
      <c r="BG548" s="5">
        <f t="shared" si="722"/>
        <v>3.2284653430489948E-6</v>
      </c>
      <c r="BH548" s="5">
        <f t="shared" si="723"/>
        <v>1.6300521517054381E-6</v>
      </c>
      <c r="BI548" s="5">
        <f t="shared" si="724"/>
        <v>6.5841066511686022E-7</v>
      </c>
      <c r="BJ548" s="8">
        <f t="shared" si="725"/>
        <v>0.72264094943660573</v>
      </c>
      <c r="BK548" s="8">
        <f t="shared" si="726"/>
        <v>0.19068397065686976</v>
      </c>
      <c r="BL548" s="8">
        <f t="shared" si="727"/>
        <v>8.3874674806401858E-2</v>
      </c>
      <c r="BM548" s="8">
        <f t="shared" si="728"/>
        <v>0.46352184415926595</v>
      </c>
      <c r="BN548" s="8">
        <f t="shared" si="729"/>
        <v>0.53170248407948839</v>
      </c>
    </row>
    <row r="549" spans="1:66" x14ac:dyDescent="0.25">
      <c r="A549" t="s">
        <v>91</v>
      </c>
      <c r="B549" t="s">
        <v>105</v>
      </c>
      <c r="C549" t="s">
        <v>129</v>
      </c>
      <c r="D549" t="s">
        <v>547</v>
      </c>
      <c r="E549">
        <f>VLOOKUP(A549,home!$A$2:$E$405,3,FALSE)</f>
        <v>1.5</v>
      </c>
      <c r="F549">
        <f>VLOOKUP(B549,home!$B$2:$E$405,3,FALSE)</f>
        <v>1.36</v>
      </c>
      <c r="G549">
        <f>VLOOKUP(C549,away!$B$2:$E$405,4,FALSE)</f>
        <v>1.54</v>
      </c>
      <c r="H549">
        <f>VLOOKUP(A549,away!$A$2:$E$405,3,FALSE)</f>
        <v>1.1974637681159399</v>
      </c>
      <c r="I549">
        <f>VLOOKUP(C549,away!$B$2:$E$405,3,FALSE)</f>
        <v>0.7</v>
      </c>
      <c r="J549">
        <f>VLOOKUP(B549,home!$B$2:$E$405,4,FALSE)</f>
        <v>0.98</v>
      </c>
      <c r="K549" s="3">
        <f t="shared" si="674"/>
        <v>3.1415999999999999</v>
      </c>
      <c r="L549" s="3">
        <f t="shared" si="675"/>
        <v>0.82146014492753472</v>
      </c>
      <c r="M549" s="5">
        <f t="shared" si="676"/>
        <v>1.9004867566273908E-2</v>
      </c>
      <c r="N549" s="5">
        <f t="shared" si="677"/>
        <v>5.9705691946206112E-2</v>
      </c>
      <c r="O549" s="5">
        <f t="shared" si="678"/>
        <v>1.5611741265319966E-2</v>
      </c>
      <c r="P549" s="5">
        <f t="shared" si="679"/>
        <v>4.904584635912921E-2</v>
      </c>
      <c r="Q549" s="5">
        <f t="shared" si="680"/>
        <v>9.3785700909100558E-2</v>
      </c>
      <c r="R549" s="5">
        <f t="shared" si="681"/>
        <v>6.412211621190456E-3</v>
      </c>
      <c r="S549" s="5">
        <f t="shared" si="682"/>
        <v>3.1643144008960448E-2</v>
      </c>
      <c r="T549" s="5">
        <f t="shared" si="683"/>
        <v>7.7041215460920159E-2</v>
      </c>
      <c r="U549" s="5">
        <f t="shared" si="684"/>
        <v>2.014460402913194E-2</v>
      </c>
      <c r="V549" s="5">
        <f t="shared" si="685"/>
        <v>9.0734929060279027E-3</v>
      </c>
      <c r="W549" s="5">
        <f t="shared" si="686"/>
        <v>9.8212385992010112E-2</v>
      </c>
      <c r="X549" s="5">
        <f t="shared" si="687"/>
        <v>8.0677560830675607E-2</v>
      </c>
      <c r="Y549" s="5">
        <f t="shared" si="688"/>
        <v>3.3136700406183384E-2</v>
      </c>
      <c r="Z549" s="5">
        <f t="shared" si="689"/>
        <v>1.7557920958830449E-3</v>
      </c>
      <c r="AA549" s="5">
        <f t="shared" si="690"/>
        <v>5.5159964484261751E-3</v>
      </c>
      <c r="AB549" s="5">
        <f t="shared" si="691"/>
        <v>8.6645272211878354E-3</v>
      </c>
      <c r="AC549" s="5">
        <f t="shared" si="692"/>
        <v>1.4634972378057434E-3</v>
      </c>
      <c r="AD549" s="5">
        <f t="shared" si="693"/>
        <v>7.7136007958124753E-2</v>
      </c>
      <c r="AE549" s="5">
        <f t="shared" si="694"/>
        <v>6.336415627641262E-2</v>
      </c>
      <c r="AF549" s="5">
        <f t="shared" si="695"/>
        <v>2.6025564499016433E-2</v>
      </c>
      <c r="AG549" s="5">
        <f t="shared" si="696"/>
        <v>7.1263213283943149E-3</v>
      </c>
      <c r="AH549" s="5">
        <f t="shared" si="697"/>
        <v>3.605783073866764E-4</v>
      </c>
      <c r="AI549" s="5">
        <f t="shared" si="698"/>
        <v>1.1327928104859827E-3</v>
      </c>
      <c r="AJ549" s="5">
        <f t="shared" si="699"/>
        <v>1.7793909467113816E-3</v>
      </c>
      <c r="AK549" s="5">
        <f t="shared" si="700"/>
        <v>1.8633781993961593E-3</v>
      </c>
      <c r="AL549" s="5">
        <f t="shared" si="701"/>
        <v>1.5107384552325693E-4</v>
      </c>
      <c r="AM549" s="5">
        <f t="shared" si="702"/>
        <v>4.8466096520248934E-2</v>
      </c>
      <c r="AN549" s="5">
        <f t="shared" si="703"/>
        <v>3.9812966671595576E-2</v>
      </c>
      <c r="AO549" s="5">
        <f t="shared" si="704"/>
        <v>1.6352382686022002E-2</v>
      </c>
      <c r="AP549" s="5">
        <f t="shared" si="705"/>
        <v>4.4776102170567154E-3</v>
      </c>
      <c r="AQ549" s="5">
        <f t="shared" si="706"/>
        <v>9.1954458445810464E-4</v>
      </c>
      <c r="AR549" s="5">
        <f t="shared" si="707"/>
        <v>5.9240141728716906E-5</v>
      </c>
      <c r="AS549" s="5">
        <f t="shared" si="708"/>
        <v>1.8610882925493703E-4</v>
      </c>
      <c r="AT549" s="5">
        <f t="shared" si="709"/>
        <v>2.923397489936551E-4</v>
      </c>
      <c r="AU549" s="5">
        <f t="shared" si="710"/>
        <v>3.0613818514615569E-4</v>
      </c>
      <c r="AV549" s="5">
        <f t="shared" si="711"/>
        <v>2.4044093061379067E-4</v>
      </c>
      <c r="AW549" s="5">
        <f t="shared" si="712"/>
        <v>1.0829893082475173E-5</v>
      </c>
      <c r="AX549" s="5">
        <f t="shared" si="713"/>
        <v>2.5376848138002339E-2</v>
      </c>
      <c r="AY549" s="5">
        <f t="shared" si="714"/>
        <v>2.0846069349247438E-2</v>
      </c>
      <c r="AZ549" s="5">
        <f t="shared" si="715"/>
        <v>8.5621075744011198E-3</v>
      </c>
      <c r="BA549" s="5">
        <f t="shared" si="716"/>
        <v>2.3444767096508956E-3</v>
      </c>
      <c r="BB549" s="5">
        <f t="shared" si="717"/>
        <v>4.8147354442226346E-4</v>
      </c>
      <c r="BC549" s="5">
        <f t="shared" si="718"/>
        <v>7.9102265515977317E-5</v>
      </c>
      <c r="BD549" s="5">
        <f t="shared" si="719"/>
        <v>8.110569234999913E-6</v>
      </c>
      <c r="BE549" s="5">
        <f t="shared" si="720"/>
        <v>2.5480164308675728E-5</v>
      </c>
      <c r="BF549" s="5">
        <f t="shared" si="721"/>
        <v>4.0024242096067831E-5</v>
      </c>
      <c r="BG549" s="5">
        <f t="shared" si="722"/>
        <v>4.1913386323002238E-5</v>
      </c>
      <c r="BH549" s="5">
        <f t="shared" si="723"/>
        <v>3.2918773618085959E-5</v>
      </c>
      <c r="BI549" s="5">
        <f t="shared" si="724"/>
        <v>2.0683523839715767E-5</v>
      </c>
      <c r="BJ549" s="8">
        <f t="shared" si="725"/>
        <v>0.78392998386766544</v>
      </c>
      <c r="BK549" s="8">
        <f t="shared" si="726"/>
        <v>0.13122799127296789</v>
      </c>
      <c r="BL549" s="8">
        <f t="shared" si="727"/>
        <v>6.273861934439437E-2</v>
      </c>
      <c r="BM549" s="8">
        <f t="shared" si="728"/>
        <v>0.71525108745752575</v>
      </c>
      <c r="BN549" s="8">
        <f t="shared" si="729"/>
        <v>0.2435660596672202</v>
      </c>
    </row>
    <row r="550" spans="1:66" x14ac:dyDescent="0.25">
      <c r="A550" t="s">
        <v>91</v>
      </c>
      <c r="B550" t="s">
        <v>106</v>
      </c>
      <c r="C550" t="s">
        <v>351</v>
      </c>
      <c r="D550" t="s">
        <v>547</v>
      </c>
      <c r="E550">
        <f>VLOOKUP(A550,home!$A$2:$E$405,3,FALSE)</f>
        <v>1.5</v>
      </c>
      <c r="F550">
        <f>VLOOKUP(B550,home!$B$2:$E$405,3,FALSE)</f>
        <v>0.83</v>
      </c>
      <c r="G550">
        <f>VLOOKUP(C550,away!$B$2:$E$405,4,FALSE)</f>
        <v>0.99</v>
      </c>
      <c r="H550">
        <f>VLOOKUP(A550,away!$A$2:$E$405,3,FALSE)</f>
        <v>1.1974637681159399</v>
      </c>
      <c r="I550">
        <f>VLOOKUP(C550,away!$B$2:$E$405,3,FALSE)</f>
        <v>0.87</v>
      </c>
      <c r="J550">
        <f>VLOOKUP(B550,home!$B$2:$E$405,4,FALSE)</f>
        <v>1.31</v>
      </c>
      <c r="K550" s="3">
        <f t="shared" si="674"/>
        <v>1.2325499999999998</v>
      </c>
      <c r="L550" s="3">
        <f t="shared" si="675"/>
        <v>1.3647494565217368</v>
      </c>
      <c r="M550" s="5">
        <f t="shared" si="676"/>
        <v>7.4474428321746167E-2</v>
      </c>
      <c r="N550" s="5">
        <f t="shared" si="677"/>
        <v>9.1793456627968215E-2</v>
      </c>
      <c r="O550" s="5">
        <f t="shared" si="678"/>
        <v>0.10163893557687013</v>
      </c>
      <c r="P550" s="5">
        <f t="shared" si="679"/>
        <v>0.12527507004527125</v>
      </c>
      <c r="Q550" s="5">
        <f t="shared" si="680"/>
        <v>5.6570012483401121E-2</v>
      </c>
      <c r="R550" s="5">
        <f t="shared" si="681"/>
        <v>6.9355841044990679E-2</v>
      </c>
      <c r="S550" s="5">
        <f t="shared" si="682"/>
        <v>5.2681986047099012E-2</v>
      </c>
      <c r="T550" s="5">
        <f t="shared" si="683"/>
        <v>7.720389379214955E-2</v>
      </c>
      <c r="U550" s="5">
        <f t="shared" si="684"/>
        <v>8.5484541880003248E-2</v>
      </c>
      <c r="V550" s="5">
        <f t="shared" si="685"/>
        <v>9.8463916346068596E-3</v>
      </c>
      <c r="W550" s="5">
        <f t="shared" si="686"/>
        <v>2.3241789628805343E-2</v>
      </c>
      <c r="X550" s="5">
        <f t="shared" si="687"/>
        <v>3.1719219764504633E-2</v>
      </c>
      <c r="Y550" s="5">
        <f t="shared" si="688"/>
        <v>2.1644393967450621E-2</v>
      </c>
      <c r="Z550" s="5">
        <f t="shared" si="689"/>
        <v>3.1551115457586321E-2</v>
      </c>
      <c r="AA550" s="5">
        <f t="shared" si="690"/>
        <v>3.8888327357248009E-2</v>
      </c>
      <c r="AB550" s="5">
        <f t="shared" si="691"/>
        <v>2.3965903942088019E-2</v>
      </c>
      <c r="AC550" s="5">
        <f t="shared" si="692"/>
        <v>1.035176964022403E-3</v>
      </c>
      <c r="AD550" s="5">
        <f t="shared" si="693"/>
        <v>7.1616669517460064E-3</v>
      </c>
      <c r="AE550" s="5">
        <f t="shared" si="694"/>
        <v>9.773881080185046E-3</v>
      </c>
      <c r="AF550" s="5">
        <f t="shared" si="695"/>
        <v>6.6694494461453152E-3</v>
      </c>
      <c r="AG550" s="5">
        <f t="shared" si="696"/>
        <v>3.034042502308671E-3</v>
      </c>
      <c r="AH550" s="5">
        <f t="shared" si="697"/>
        <v>1.0764841918348882E-2</v>
      </c>
      <c r="AI550" s="5">
        <f t="shared" si="698"/>
        <v>1.326820590646091E-2</v>
      </c>
      <c r="AJ550" s="5">
        <f t="shared" si="699"/>
        <v>8.1768635950041982E-3</v>
      </c>
      <c r="AK550" s="5">
        <f t="shared" si="700"/>
        <v>3.3594644080074741E-3</v>
      </c>
      <c r="AL550" s="5">
        <f t="shared" si="701"/>
        <v>6.9651755427730544E-5</v>
      </c>
      <c r="AM550" s="5">
        <f t="shared" si="702"/>
        <v>1.7654225202749084E-3</v>
      </c>
      <c r="AN550" s="5">
        <f t="shared" si="703"/>
        <v>2.4093594250764161E-3</v>
      </c>
      <c r="AO550" s="5">
        <f t="shared" si="704"/>
        <v>1.6440859829692819E-3</v>
      </c>
      <c r="AP550" s="5">
        <f t="shared" si="705"/>
        <v>7.4792181724411063E-4</v>
      </c>
      <c r="AQ550" s="5">
        <f t="shared" si="706"/>
        <v>2.5518147340116261E-4</v>
      </c>
      <c r="AR550" s="5">
        <f t="shared" si="707"/>
        <v>2.9382624315218092E-3</v>
      </c>
      <c r="AS550" s="5">
        <f t="shared" si="708"/>
        <v>3.6215553599722051E-3</v>
      </c>
      <c r="AT550" s="5">
        <f t="shared" si="709"/>
        <v>2.2318740294668708E-3</v>
      </c>
      <c r="AU550" s="5">
        <f t="shared" si="710"/>
        <v>9.1696544500646359E-4</v>
      </c>
      <c r="AV550" s="5">
        <f t="shared" si="711"/>
        <v>2.8255143981067917E-4</v>
      </c>
      <c r="AW550" s="5">
        <f t="shared" si="712"/>
        <v>3.2545207263358913E-6</v>
      </c>
      <c r="AX550" s="5">
        <f t="shared" si="713"/>
        <v>3.6266192122747247E-4</v>
      </c>
      <c r="AY550" s="5">
        <f t="shared" si="714"/>
        <v>4.94942659896322E-4</v>
      </c>
      <c r="AZ550" s="5">
        <f t="shared" si="715"/>
        <v>3.3773636305146421E-4</v>
      </c>
      <c r="BA550" s="5">
        <f t="shared" si="716"/>
        <v>1.5364183930737118E-4</v>
      </c>
      <c r="BB550" s="5">
        <f t="shared" si="717"/>
        <v>5.2420654173433742E-5</v>
      </c>
      <c r="BC550" s="5">
        <f t="shared" si="718"/>
        <v>1.4308211858741522E-5</v>
      </c>
      <c r="BD550" s="5">
        <f t="shared" si="719"/>
        <v>6.6833200942293715E-4</v>
      </c>
      <c r="BE550" s="5">
        <f t="shared" si="720"/>
        <v>8.2375261821424105E-4</v>
      </c>
      <c r="BF550" s="5">
        <f t="shared" si="721"/>
        <v>5.0765814478998146E-4</v>
      </c>
      <c r="BG550" s="5">
        <f t="shared" si="722"/>
        <v>2.0857134878696381E-4</v>
      </c>
      <c r="BH550" s="5">
        <f t="shared" si="723"/>
        <v>6.4268653986843062E-5</v>
      </c>
      <c r="BI550" s="5">
        <f t="shared" si="724"/>
        <v>1.5842865894296686E-5</v>
      </c>
      <c r="BJ550" s="8">
        <f t="shared" si="725"/>
        <v>0.33704948911314514</v>
      </c>
      <c r="BK550" s="8">
        <f t="shared" si="726"/>
        <v>0.26387764742806974</v>
      </c>
      <c r="BL550" s="8">
        <f t="shared" si="727"/>
        <v>0.36718255997589488</v>
      </c>
      <c r="BM550" s="8">
        <f t="shared" si="728"/>
        <v>0.48006137973527852</v>
      </c>
      <c r="BN550" s="8">
        <f t="shared" si="729"/>
        <v>0.51910774410024763</v>
      </c>
    </row>
    <row r="551" spans="1:66" x14ac:dyDescent="0.25">
      <c r="A551" t="s">
        <v>91</v>
      </c>
      <c r="B551" t="s">
        <v>101</v>
      </c>
      <c r="C551" t="s">
        <v>96</v>
      </c>
      <c r="D551" t="s">
        <v>547</v>
      </c>
      <c r="E551">
        <f>VLOOKUP(A551,home!$A$2:$E$405,3,FALSE)</f>
        <v>1.5</v>
      </c>
      <c r="F551">
        <f>VLOOKUP(B551,home!$B$2:$E$405,3,FALSE)</f>
        <v>1.33</v>
      </c>
      <c r="G551">
        <f>VLOOKUP(C551,away!$B$2:$E$405,4,FALSE)</f>
        <v>0.93</v>
      </c>
      <c r="H551">
        <f>VLOOKUP(A551,away!$A$2:$E$405,3,FALSE)</f>
        <v>1.1974637681159399</v>
      </c>
      <c r="I551">
        <f>VLOOKUP(C551,away!$B$2:$E$405,3,FALSE)</f>
        <v>1.06</v>
      </c>
      <c r="J551">
        <f>VLOOKUP(B551,home!$B$2:$E$405,4,FALSE)</f>
        <v>0.91</v>
      </c>
      <c r="K551" s="3">
        <f t="shared" si="674"/>
        <v>1.8553500000000003</v>
      </c>
      <c r="L551" s="3">
        <f t="shared" si="675"/>
        <v>1.1550735507246357</v>
      </c>
      <c r="M551" s="5">
        <f t="shared" si="676"/>
        <v>4.9270805654926177E-2</v>
      </c>
      <c r="N551" s="5">
        <f t="shared" si="677"/>
        <v>9.1414589271867297E-2</v>
      </c>
      <c r="O551" s="5">
        <f t="shared" si="678"/>
        <v>5.6911404434899032E-2</v>
      </c>
      <c r="P551" s="5">
        <f t="shared" si="679"/>
        <v>0.10559057421828993</v>
      </c>
      <c r="Q551" s="5">
        <f t="shared" si="680"/>
        <v>8.4803029102779523E-2</v>
      </c>
      <c r="R551" s="5">
        <f t="shared" si="681"/>
        <v>3.2868428998672317E-2</v>
      </c>
      <c r="S551" s="5">
        <f t="shared" si="682"/>
        <v>5.6571884788296896E-2</v>
      </c>
      <c r="T551" s="5">
        <f t="shared" si="683"/>
        <v>9.795373593795216E-2</v>
      </c>
      <c r="U551" s="5">
        <f t="shared" si="684"/>
        <v>6.0982439742686689E-2</v>
      </c>
      <c r="V551" s="5">
        <f t="shared" si="685"/>
        <v>1.3470807396897284E-2</v>
      </c>
      <c r="W551" s="5">
        <f t="shared" si="686"/>
        <v>5.2446433348614013E-2</v>
      </c>
      <c r="X551" s="5">
        <f t="shared" si="687"/>
        <v>6.0579487990826533E-2</v>
      </c>
      <c r="Y551" s="5">
        <f t="shared" si="688"/>
        <v>3.4986882147322228E-2</v>
      </c>
      <c r="Z551" s="5">
        <f t="shared" si="689"/>
        <v>1.2655150996745671E-2</v>
      </c>
      <c r="AA551" s="5">
        <f t="shared" si="690"/>
        <v>2.3479734401812082E-2</v>
      </c>
      <c r="AB551" s="5">
        <f t="shared" si="691"/>
        <v>2.1781562611201035E-2</v>
      </c>
      <c r="AC551" s="5">
        <f t="shared" si="692"/>
        <v>1.8043015906115992E-3</v>
      </c>
      <c r="AD551" s="5">
        <f t="shared" si="693"/>
        <v>2.4326622528337762E-2</v>
      </c>
      <c r="AE551" s="5">
        <f t="shared" si="694"/>
        <v>2.8099038260945012E-2</v>
      </c>
      <c r="AF551" s="5">
        <f t="shared" si="695"/>
        <v>1.6228227948008579E-2</v>
      </c>
      <c r="AG551" s="5">
        <f t="shared" si="696"/>
        <v>6.2482656259583453E-3</v>
      </c>
      <c r="AH551" s="5">
        <f t="shared" si="697"/>
        <v>3.6544075491918601E-3</v>
      </c>
      <c r="AI551" s="5">
        <f t="shared" si="698"/>
        <v>6.7802050463931186E-3</v>
      </c>
      <c r="AJ551" s="5">
        <f t="shared" si="699"/>
        <v>6.2898267164127383E-3</v>
      </c>
      <c r="AK551" s="5">
        <f t="shared" si="700"/>
        <v>3.8899433327654596E-3</v>
      </c>
      <c r="AL551" s="5">
        <f t="shared" si="701"/>
        <v>1.546694749421896E-4</v>
      </c>
      <c r="AM551" s="5">
        <f t="shared" si="702"/>
        <v>9.0268798215902921E-3</v>
      </c>
      <c r="AN551" s="5">
        <f t="shared" si="703"/>
        <v>1.0426710127488864E-2</v>
      </c>
      <c r="AO551" s="5">
        <f t="shared" si="704"/>
        <v>6.0218085446675429E-3</v>
      </c>
      <c r="AP551" s="5">
        <f t="shared" si="705"/>
        <v>2.3185439258243631E-3</v>
      </c>
      <c r="AQ551" s="5">
        <f t="shared" si="706"/>
        <v>6.6952219122824611E-4</v>
      </c>
      <c r="AR551" s="5">
        <f t="shared" si="707"/>
        <v>8.4422190072799017E-4</v>
      </c>
      <c r="AS551" s="5">
        <f t="shared" si="708"/>
        <v>1.5663271035156769E-3</v>
      </c>
      <c r="AT551" s="5">
        <f t="shared" si="709"/>
        <v>1.4530424957539061E-3</v>
      </c>
      <c r="AU551" s="5">
        <f t="shared" si="710"/>
        <v>8.9863413149900357E-4</v>
      </c>
      <c r="AV551" s="5">
        <f t="shared" si="711"/>
        <v>4.1682020896916915E-4</v>
      </c>
      <c r="AW551" s="5">
        <f t="shared" si="712"/>
        <v>9.2074124581601708E-6</v>
      </c>
      <c r="AX551" s="5">
        <f t="shared" si="713"/>
        <v>2.7913369128312565E-3</v>
      </c>
      <c r="AY551" s="5">
        <f t="shared" si="714"/>
        <v>3.2241994391727425E-3</v>
      </c>
      <c r="AZ551" s="5">
        <f t="shared" si="715"/>
        <v>1.86209374722482E-3</v>
      </c>
      <c r="BA551" s="5">
        <f t="shared" si="716"/>
        <v>7.1695174546303837E-4</v>
      </c>
      <c r="BB551" s="5">
        <f t="shared" si="717"/>
        <v>2.0703299958255429E-4</v>
      </c>
      <c r="BC551" s="5">
        <f t="shared" si="718"/>
        <v>4.7827668388998555E-5</v>
      </c>
      <c r="BD551" s="5">
        <f t="shared" si="719"/>
        <v>1.6252306474556357E-4</v>
      </c>
      <c r="BE551" s="5">
        <f t="shared" si="720"/>
        <v>3.0153716817568144E-4</v>
      </c>
      <c r="BF551" s="5">
        <f t="shared" si="721"/>
        <v>2.7972849248737535E-4</v>
      </c>
      <c r="BG551" s="5">
        <f t="shared" si="722"/>
        <v>1.7299808617881736E-4</v>
      </c>
      <c r="BH551" s="5">
        <f t="shared" si="723"/>
        <v>8.0242999797967217E-5</v>
      </c>
      <c r="BI551" s="5">
        <f t="shared" si="724"/>
        <v>2.9775769935031694E-5</v>
      </c>
      <c r="BJ551" s="8">
        <f t="shared" si="725"/>
        <v>0.53439921928607415</v>
      </c>
      <c r="BK551" s="8">
        <f t="shared" si="726"/>
        <v>0.23008724256313681</v>
      </c>
      <c r="BL551" s="8">
        <f t="shared" si="727"/>
        <v>0.22284380425582054</v>
      </c>
      <c r="BM551" s="8">
        <f t="shared" si="728"/>
        <v>0.57591159339362819</v>
      </c>
      <c r="BN551" s="8">
        <f t="shared" si="729"/>
        <v>0.42085883168143429</v>
      </c>
    </row>
    <row r="552" spans="1:66" x14ac:dyDescent="0.25">
      <c r="A552" t="s">
        <v>91</v>
      </c>
      <c r="B552" t="s">
        <v>371</v>
      </c>
      <c r="C552" t="s">
        <v>99</v>
      </c>
      <c r="D552" t="s">
        <v>547</v>
      </c>
      <c r="E552">
        <f>VLOOKUP(A552,home!$A$2:$E$405,3,FALSE)</f>
        <v>1.5</v>
      </c>
      <c r="F552">
        <f>VLOOKUP(B552,home!$B$2:$E$405,3,FALSE)</f>
        <v>0.87</v>
      </c>
      <c r="G552">
        <f>VLOOKUP(C552,away!$B$2:$E$405,4,FALSE)</f>
        <v>0.7</v>
      </c>
      <c r="H552">
        <f>VLOOKUP(A552,away!$A$2:$E$405,3,FALSE)</f>
        <v>1.1974637681159399</v>
      </c>
      <c r="I552">
        <f>VLOOKUP(C552,away!$B$2:$E$405,3,FALSE)</f>
        <v>0.84</v>
      </c>
      <c r="J552">
        <f>VLOOKUP(B552,home!$B$2:$E$405,4,FALSE)</f>
        <v>0.91</v>
      </c>
      <c r="K552" s="3">
        <f t="shared" si="674"/>
        <v>0.91349999999999987</v>
      </c>
      <c r="L552" s="3">
        <f t="shared" si="675"/>
        <v>0.91534130434782446</v>
      </c>
      <c r="M552" s="5">
        <f t="shared" si="676"/>
        <v>0.16059954600397891</v>
      </c>
      <c r="N552" s="5">
        <f t="shared" si="677"/>
        <v>0.14670768527463471</v>
      </c>
      <c r="O552" s="5">
        <f t="shared" si="678"/>
        <v>0.1470033979169505</v>
      </c>
      <c r="P552" s="5">
        <f t="shared" si="679"/>
        <v>0.13428760399713427</v>
      </c>
      <c r="Q552" s="5">
        <f t="shared" si="680"/>
        <v>6.7008735249189391E-2</v>
      </c>
      <c r="R552" s="5">
        <f t="shared" si="681"/>
        <v>6.7279140996431855E-2</v>
      </c>
      <c r="S552" s="5">
        <f t="shared" si="682"/>
        <v>2.8071624478384842E-2</v>
      </c>
      <c r="T552" s="5">
        <f t="shared" si="683"/>
        <v>6.1335863125691066E-2</v>
      </c>
      <c r="U552" s="5">
        <f t="shared" si="684"/>
        <v>6.1459495300240488E-2</v>
      </c>
      <c r="V552" s="5">
        <f t="shared" si="685"/>
        <v>2.60805441256852E-3</v>
      </c>
      <c r="W552" s="5">
        <f t="shared" si="686"/>
        <v>2.0404159883378164E-2</v>
      </c>
      <c r="X552" s="5">
        <f t="shared" si="687"/>
        <v>1.8676770321772927E-2</v>
      </c>
      <c r="Y552" s="5">
        <f t="shared" si="688"/>
        <v>8.547809653668182E-3</v>
      </c>
      <c r="Z552" s="5">
        <f t="shared" si="689"/>
        <v>2.0527792225025043E-2</v>
      </c>
      <c r="AA552" s="5">
        <f t="shared" si="690"/>
        <v>1.8752138197560372E-2</v>
      </c>
      <c r="AB552" s="5">
        <f t="shared" si="691"/>
        <v>8.5650391217356996E-3</v>
      </c>
      <c r="AC552" s="5">
        <f t="shared" si="692"/>
        <v>1.3629762150343459E-4</v>
      </c>
      <c r="AD552" s="5">
        <f t="shared" si="693"/>
        <v>4.6598000133664871E-3</v>
      </c>
      <c r="AE552" s="5">
        <f t="shared" si="694"/>
        <v>4.2653074222348906E-3</v>
      </c>
      <c r="AF552" s="5">
        <f t="shared" si="695"/>
        <v>1.9521060296564705E-3</v>
      </c>
      <c r="AG552" s="5">
        <f t="shared" si="696"/>
        <v>5.9561442647033556E-4</v>
      </c>
      <c r="AH552" s="5">
        <f t="shared" si="697"/>
        <v>4.6974840276588882E-3</v>
      </c>
      <c r="AI552" s="5">
        <f t="shared" si="698"/>
        <v>4.2911516592663932E-3</v>
      </c>
      <c r="AJ552" s="5">
        <f t="shared" si="699"/>
        <v>1.9599835203699249E-3</v>
      </c>
      <c r="AK552" s="5">
        <f t="shared" si="700"/>
        <v>5.9681498195264201E-4</v>
      </c>
      <c r="AL552" s="5">
        <f t="shared" si="701"/>
        <v>4.5586881103016474E-6</v>
      </c>
      <c r="AM552" s="5">
        <f t="shared" si="702"/>
        <v>8.5134546244205751E-4</v>
      </c>
      <c r="AN552" s="5">
        <f t="shared" si="703"/>
        <v>7.7927166604231483E-4</v>
      </c>
      <c r="AO552" s="5">
        <f t="shared" si="704"/>
        <v>3.566497716182373E-4</v>
      </c>
      <c r="AP552" s="5">
        <f t="shared" si="705"/>
        <v>1.0881875571613035E-4</v>
      </c>
      <c r="AQ552" s="5">
        <f t="shared" si="706"/>
        <v>2.4901575448677507E-5</v>
      </c>
      <c r="AR552" s="5">
        <f t="shared" si="707"/>
        <v>8.5996023140607182E-4</v>
      </c>
      <c r="AS552" s="5">
        <f t="shared" si="708"/>
        <v>7.8557367138944656E-4</v>
      </c>
      <c r="AT552" s="5">
        <f t="shared" si="709"/>
        <v>3.5881077440712966E-4</v>
      </c>
      <c r="AU552" s="5">
        <f t="shared" si="710"/>
        <v>1.0925788080697095E-4</v>
      </c>
      <c r="AV552" s="5">
        <f t="shared" si="711"/>
        <v>2.4951768529291986E-5</v>
      </c>
      <c r="AW552" s="5">
        <f t="shared" si="712"/>
        <v>1.0588367134533502E-7</v>
      </c>
      <c r="AX552" s="5">
        <f t="shared" si="713"/>
        <v>1.2961734665680317E-4</v>
      </c>
      <c r="AY552" s="5">
        <f t="shared" si="714"/>
        <v>1.1864411115494234E-4</v>
      </c>
      <c r="AZ552" s="5">
        <f t="shared" si="715"/>
        <v>5.4299927728876587E-5</v>
      </c>
      <c r="BA552" s="5">
        <f t="shared" si="716"/>
        <v>1.6567655557780832E-5</v>
      </c>
      <c r="BB552" s="5">
        <f t="shared" si="717"/>
        <v>3.7912648620611476E-6</v>
      </c>
      <c r="BC552" s="5">
        <f t="shared" si="718"/>
        <v>6.940602647934253E-7</v>
      </c>
      <c r="BD552" s="5">
        <f t="shared" si="719"/>
        <v>1.3119285331708176E-4</v>
      </c>
      <c r="BE552" s="5">
        <f t="shared" si="720"/>
        <v>1.1984467150515416E-4</v>
      </c>
      <c r="BF552" s="5">
        <f t="shared" si="721"/>
        <v>5.4739053709979158E-5</v>
      </c>
      <c r="BG552" s="5">
        <f t="shared" si="722"/>
        <v>1.666804185468865E-5</v>
      </c>
      <c r="BH552" s="5">
        <f t="shared" si="723"/>
        <v>3.8065640585645195E-6</v>
      </c>
      <c r="BI552" s="5">
        <f t="shared" si="724"/>
        <v>6.9545925349973795E-7</v>
      </c>
      <c r="BJ552" s="8">
        <f t="shared" si="725"/>
        <v>0.33659845299755525</v>
      </c>
      <c r="BK552" s="8">
        <f t="shared" si="726"/>
        <v>0.32582632931283517</v>
      </c>
      <c r="BL552" s="8">
        <f t="shared" si="727"/>
        <v>0.31707014669240463</v>
      </c>
      <c r="BM552" s="8">
        <f t="shared" si="728"/>
        <v>0.27701807356201685</v>
      </c>
      <c r="BN552" s="8">
        <f t="shared" si="729"/>
        <v>0.72288610943831955</v>
      </c>
    </row>
    <row r="553" spans="1:66" x14ac:dyDescent="0.25">
      <c r="A553" t="s">
        <v>114</v>
      </c>
      <c r="B553" t="s">
        <v>345</v>
      </c>
      <c r="C553" t="s">
        <v>119</v>
      </c>
      <c r="D553" t="s">
        <v>547</v>
      </c>
      <c r="E553">
        <f>VLOOKUP(A553,home!$A$2:$E$405,3,FALSE)</f>
        <v>1.35326086956522</v>
      </c>
      <c r="F553">
        <f>VLOOKUP(B553,home!$B$2:$E$405,3,FALSE)</f>
        <v>0.77</v>
      </c>
      <c r="G553">
        <f>VLOOKUP(C553,away!$B$2:$E$405,4,FALSE)</f>
        <v>0.84</v>
      </c>
      <c r="H553">
        <f>VLOOKUP(A553,away!$A$2:$E$405,3,FALSE)</f>
        <v>1.10869565217391</v>
      </c>
      <c r="I553">
        <f>VLOOKUP(C553,away!$B$2:$E$405,3,FALSE)</f>
        <v>0.77</v>
      </c>
      <c r="J553">
        <f>VLOOKUP(B553,home!$B$2:$E$405,4,FALSE)</f>
        <v>1.02</v>
      </c>
      <c r="K553" s="3">
        <f t="shared" si="674"/>
        <v>0.87528913043478429</v>
      </c>
      <c r="L553" s="3">
        <f t="shared" si="675"/>
        <v>0.87076956521738902</v>
      </c>
      <c r="M553" s="5">
        <f t="shared" si="676"/>
        <v>0.17446019091602499</v>
      </c>
      <c r="N553" s="5">
        <f t="shared" si="677"/>
        <v>0.15270310880237395</v>
      </c>
      <c r="O553" s="5">
        <f t="shared" si="678"/>
        <v>0.15191462459168975</v>
      </c>
      <c r="P553" s="5">
        <f t="shared" si="679"/>
        <v>0.13296921965918682</v>
      </c>
      <c r="Q553" s="5">
        <f t="shared" si="680"/>
        <v>6.6829685659159074E-2</v>
      </c>
      <c r="R553" s="5">
        <f t="shared" si="681"/>
        <v>6.6141315802934281E-2</v>
      </c>
      <c r="S553" s="5">
        <f t="shared" si="682"/>
        <v>2.5336458254369889E-2</v>
      </c>
      <c r="T553" s="5">
        <f t="shared" si="683"/>
        <v>5.8193256325040722E-2</v>
      </c>
      <c r="U553" s="5">
        <f t="shared" si="684"/>
        <v>5.7892774794962798E-2</v>
      </c>
      <c r="V553" s="5">
        <f t="shared" si="685"/>
        <v>2.1456465004817534E-3</v>
      </c>
      <c r="W553" s="5">
        <f t="shared" si="686"/>
        <v>1.9498432482611777E-2</v>
      </c>
      <c r="X553" s="5">
        <f t="shared" si="687"/>
        <v>1.697864157530447E-2</v>
      </c>
      <c r="Y553" s="5">
        <f t="shared" si="688"/>
        <v>7.3922421712548786E-3</v>
      </c>
      <c r="Z553" s="5">
        <f t="shared" si="689"/>
        <v>1.9197948268209041E-2</v>
      </c>
      <c r="AA553" s="5">
        <f t="shared" si="690"/>
        <v>1.6803755445812661E-2</v>
      </c>
      <c r="AB553" s="5">
        <f t="shared" si="691"/>
        <v>7.3540722461020672E-3</v>
      </c>
      <c r="AC553" s="5">
        <f t="shared" si="692"/>
        <v>1.0220990077145052E-4</v>
      </c>
      <c r="AD553" s="5">
        <f t="shared" si="693"/>
        <v>4.2666915031366525E-3</v>
      </c>
      <c r="AE553" s="5">
        <f t="shared" si="694"/>
        <v>3.7153051051030308E-3</v>
      </c>
      <c r="AF553" s="5">
        <f t="shared" si="695"/>
        <v>1.6175873055102557E-3</v>
      </c>
      <c r="AG553" s="5">
        <f t="shared" si="696"/>
        <v>4.6951526490677788E-4</v>
      </c>
      <c r="AH553" s="5">
        <f t="shared" si="697"/>
        <v>4.1792472666435767E-3</v>
      </c>
      <c r="AI553" s="5">
        <f t="shared" si="698"/>
        <v>3.6580497058924053E-3</v>
      </c>
      <c r="AJ553" s="5">
        <f t="shared" si="699"/>
        <v>1.6009255730788908E-3</v>
      </c>
      <c r="AK553" s="5">
        <f t="shared" si="700"/>
        <v>4.6709091758367704E-4</v>
      </c>
      <c r="AL553" s="5">
        <f t="shared" si="701"/>
        <v>3.1160737989939522E-6</v>
      </c>
      <c r="AM553" s="5">
        <f t="shared" si="702"/>
        <v>7.4691773912279296E-4</v>
      </c>
      <c r="AN553" s="5">
        <f t="shared" si="703"/>
        <v>6.5039323494910962E-4</v>
      </c>
      <c r="AO553" s="5">
        <f t="shared" si="704"/>
        <v>2.8317131720848363E-4</v>
      </c>
      <c r="AP553" s="5">
        <f t="shared" si="705"/>
        <v>8.219232158922224E-5</v>
      </c>
      <c r="AQ553" s="5">
        <f t="shared" si="706"/>
        <v>1.7892643033613713E-5</v>
      </c>
      <c r="AR553" s="5">
        <f t="shared" si="707"/>
        <v>7.2783226506223809E-4</v>
      </c>
      <c r="AS553" s="5">
        <f t="shared" si="708"/>
        <v>6.370636703887057E-4</v>
      </c>
      <c r="AT553" s="5">
        <f t="shared" si="709"/>
        <v>2.7880745304306108E-4</v>
      </c>
      <c r="AU553" s="5">
        <f t="shared" si="710"/>
        <v>8.1345711044265975E-5</v>
      </c>
      <c r="AV553" s="5">
        <f t="shared" si="711"/>
        <v>1.7800254171133697E-5</v>
      </c>
      <c r="AW553" s="5">
        <f t="shared" si="712"/>
        <v>6.5972054725733873E-8</v>
      </c>
      <c r="AX553" s="5">
        <f t="shared" si="713"/>
        <v>1.0896149639718403E-4</v>
      </c>
      <c r="AY553" s="5">
        <f t="shared" si="714"/>
        <v>9.4880354843212037E-5</v>
      </c>
      <c r="AZ553" s="5">
        <f t="shared" si="715"/>
        <v>4.1309462667247667E-5</v>
      </c>
      <c r="BA553" s="5">
        <f t="shared" si="716"/>
        <v>1.1990340948707742E-5</v>
      </c>
      <c r="BB553" s="5">
        <f t="shared" si="717"/>
        <v>2.6102059936786234E-6</v>
      </c>
      <c r="BC553" s="5">
        <f t="shared" si="718"/>
        <v>4.5457758764867167E-7</v>
      </c>
      <c r="BD553" s="5">
        <f t="shared" si="719"/>
        <v>1.0562903083323869E-4</v>
      </c>
      <c r="BE553" s="5">
        <f t="shared" si="720"/>
        <v>9.2455942546694497E-5</v>
      </c>
      <c r="BF553" s="5">
        <f t="shared" si="721"/>
        <v>4.04628407776123E-5</v>
      </c>
      <c r="BG553" s="5">
        <f t="shared" si="722"/>
        <v>1.1805561573052469E-5</v>
      </c>
      <c r="BH553" s="5">
        <f t="shared" si="723"/>
        <v>2.5833199308928494E-6</v>
      </c>
      <c r="BI553" s="5">
        <f t="shared" si="724"/>
        <v>4.5223037118921E-7</v>
      </c>
      <c r="BJ553" s="8">
        <f t="shared" si="725"/>
        <v>0.33370523988874251</v>
      </c>
      <c r="BK553" s="8">
        <f t="shared" si="726"/>
        <v>0.33511172165947711</v>
      </c>
      <c r="BL553" s="8">
        <f t="shared" si="727"/>
        <v>0.31200809462444223</v>
      </c>
      <c r="BM553" s="8">
        <f t="shared" si="728"/>
        <v>0.25491004462671335</v>
      </c>
      <c r="BN553" s="8">
        <f t="shared" si="729"/>
        <v>0.74501814543136879</v>
      </c>
    </row>
    <row r="554" spans="1:66" x14ac:dyDescent="0.25">
      <c r="A554" t="s">
        <v>114</v>
      </c>
      <c r="B554" t="s">
        <v>115</v>
      </c>
      <c r="C554" t="s">
        <v>126</v>
      </c>
      <c r="D554" t="s">
        <v>547</v>
      </c>
      <c r="E554">
        <f>VLOOKUP(A554,home!$A$2:$E$405,3,FALSE)</f>
        <v>1.35326086956522</v>
      </c>
      <c r="F554">
        <f>VLOOKUP(B554,home!$B$2:$E$405,3,FALSE)</f>
        <v>0.8</v>
      </c>
      <c r="G554">
        <f>VLOOKUP(C554,away!$B$2:$E$405,4,FALSE)</f>
        <v>1.25</v>
      </c>
      <c r="H554">
        <f>VLOOKUP(A554,away!$A$2:$E$405,3,FALSE)</f>
        <v>1.10869565217391</v>
      </c>
      <c r="I554">
        <f>VLOOKUP(C554,away!$B$2:$E$405,3,FALSE)</f>
        <v>1.03</v>
      </c>
      <c r="J554">
        <f>VLOOKUP(B554,home!$B$2:$E$405,4,FALSE)</f>
        <v>1.1000000000000001</v>
      </c>
      <c r="K554" s="3">
        <f t="shared" si="674"/>
        <v>1.3532608695652202</v>
      </c>
      <c r="L554" s="3">
        <f t="shared" si="675"/>
        <v>1.2561521739130401</v>
      </c>
      <c r="M554" s="5">
        <f t="shared" si="676"/>
        <v>7.3577718012556095E-2</v>
      </c>
      <c r="N554" s="5">
        <f t="shared" si="677"/>
        <v>9.9569846658296227E-2</v>
      </c>
      <c r="O554" s="5">
        <f t="shared" si="678"/>
        <v>9.2424810433032994E-2</v>
      </c>
      <c r="P554" s="5">
        <f t="shared" si="679"/>
        <v>0.12507487933600683</v>
      </c>
      <c r="Q554" s="5">
        <f t="shared" si="680"/>
        <v>6.7371988635640798E-2</v>
      </c>
      <c r="R554" s="5">
        <f t="shared" si="681"/>
        <v>5.804981327447753E-2</v>
      </c>
      <c r="S554" s="5">
        <f t="shared" si="682"/>
        <v>5.3153746349700152E-2</v>
      </c>
      <c r="T554" s="5">
        <f t="shared" si="683"/>
        <v>8.4629469985504829E-2</v>
      </c>
      <c r="U554" s="5">
        <f t="shared" si="684"/>
        <v>7.8556540789918125E-2</v>
      </c>
      <c r="V554" s="5">
        <f t="shared" si="685"/>
        <v>1.0039570841286699E-2</v>
      </c>
      <c r="W554" s="5">
        <f t="shared" si="686"/>
        <v>3.0390625308468464E-2</v>
      </c>
      <c r="X554" s="5">
        <f t="shared" si="687"/>
        <v>3.8175250047809313E-2</v>
      </c>
      <c r="Y554" s="5">
        <f t="shared" si="688"/>
        <v>2.397696166861479E-2</v>
      </c>
      <c r="Z554" s="5">
        <f t="shared" si="689"/>
        <v>2.4306466379993667E-2</v>
      </c>
      <c r="AA554" s="5">
        <f t="shared" si="690"/>
        <v>3.2892989829448015E-2</v>
      </c>
      <c r="AB554" s="5">
        <f t="shared" si="691"/>
        <v>2.2256398009599387E-2</v>
      </c>
      <c r="AC554" s="5">
        <f t="shared" si="692"/>
        <v>1.0666426479693058E-3</v>
      </c>
      <c r="AD554" s="5">
        <f t="shared" si="693"/>
        <v>1.0281611007892204E-2</v>
      </c>
      <c r="AE554" s="5">
        <f t="shared" si="694"/>
        <v>1.2915268018892036E-2</v>
      </c>
      <c r="AF554" s="5">
        <f t="shared" si="695"/>
        <v>8.1117709993004002E-3</v>
      </c>
      <c r="AG554" s="5">
        <f t="shared" si="696"/>
        <v>3.3965395916853167E-3</v>
      </c>
      <c r="AH554" s="5">
        <f t="shared" si="697"/>
        <v>7.6331551458433218E-3</v>
      </c>
      <c r="AI554" s="5">
        <f t="shared" si="698"/>
        <v>1.0329650170190168E-2</v>
      </c>
      <c r="AJ554" s="5">
        <f t="shared" si="699"/>
        <v>6.9893556858080371E-3</v>
      </c>
      <c r="AK554" s="5">
        <f t="shared" si="700"/>
        <v>3.1528071843590663E-3</v>
      </c>
      <c r="AL554" s="5">
        <f t="shared" si="701"/>
        <v>7.2527501038633995E-5</v>
      </c>
      <c r="AM554" s="5">
        <f t="shared" si="702"/>
        <v>2.7827403706143076E-3</v>
      </c>
      <c r="AN554" s="5">
        <f t="shared" si="703"/>
        <v>3.4955453659827416E-3</v>
      </c>
      <c r="AO554" s="5">
        <f t="shared" si="704"/>
        <v>2.195468455245438E-3</v>
      </c>
      <c r="AP554" s="5">
        <f t="shared" si="705"/>
        <v>9.1928082427135361E-4</v>
      </c>
      <c r="AQ554" s="5">
        <f t="shared" si="706"/>
        <v>2.8868915146125826E-4</v>
      </c>
      <c r="AR554" s="5">
        <f t="shared" si="707"/>
        <v>1.917680886053317E-3</v>
      </c>
      <c r="AS554" s="5">
        <f t="shared" si="708"/>
        <v>2.5951225034091135E-3</v>
      </c>
      <c r="AT554" s="5">
        <f t="shared" si="709"/>
        <v>1.7559388677958446E-3</v>
      </c>
      <c r="AU554" s="5">
        <f t="shared" si="710"/>
        <v>7.9208111971225739E-4</v>
      </c>
      <c r="AV554" s="5">
        <f t="shared" si="711"/>
        <v>2.6797309620700066E-4</v>
      </c>
      <c r="AW554" s="5">
        <f t="shared" si="712"/>
        <v>3.4247114955377324E-6</v>
      </c>
      <c r="AX554" s="5">
        <f t="shared" si="713"/>
        <v>6.276289422852935E-4</v>
      </c>
      <c r="AY554" s="5">
        <f t="shared" si="714"/>
        <v>7.8839746026241339E-4</v>
      </c>
      <c r="AZ554" s="5">
        <f t="shared" si="715"/>
        <v>4.9517359180807532E-4</v>
      </c>
      <c r="BA554" s="5">
        <f t="shared" si="716"/>
        <v>2.073377946046807E-4</v>
      </c>
      <c r="BB554" s="5">
        <f t="shared" si="717"/>
        <v>6.5111955356751317E-5</v>
      </c>
      <c r="BC554" s="5">
        <f t="shared" si="718"/>
        <v>1.6358104853822373E-5</v>
      </c>
      <c r="BD554" s="5">
        <f t="shared" si="719"/>
        <v>4.0148316898122588E-4</v>
      </c>
      <c r="BE554" s="5">
        <f t="shared" si="720"/>
        <v>5.4331146237133392E-4</v>
      </c>
      <c r="BF554" s="5">
        <f t="shared" si="721"/>
        <v>3.6762107100669146E-4</v>
      </c>
      <c r="BG554" s="5">
        <f t="shared" si="722"/>
        <v>1.6582907007367092E-4</v>
      </c>
      <c r="BH554" s="5">
        <f t="shared" si="723"/>
        <v>5.6102497891771932E-5</v>
      </c>
      <c r="BI554" s="5">
        <f t="shared" si="724"/>
        <v>1.5184263016360037E-5</v>
      </c>
      <c r="BJ554" s="8">
        <f t="shared" si="725"/>
        <v>0.39070106393885051</v>
      </c>
      <c r="BK554" s="8">
        <f t="shared" si="726"/>
        <v>0.26377348214882018</v>
      </c>
      <c r="BL554" s="8">
        <f t="shared" si="727"/>
        <v>0.32116384852919522</v>
      </c>
      <c r="BM554" s="8">
        <f t="shared" si="728"/>
        <v>0.48309083189808222</v>
      </c>
      <c r="BN554" s="8">
        <f t="shared" si="729"/>
        <v>0.51606905635001044</v>
      </c>
    </row>
    <row r="555" spans="1:66" x14ac:dyDescent="0.25">
      <c r="A555" t="s">
        <v>114</v>
      </c>
      <c r="B555" t="s">
        <v>121</v>
      </c>
      <c r="C555" t="s">
        <v>128</v>
      </c>
      <c r="D555" t="s">
        <v>547</v>
      </c>
      <c r="E555">
        <f>VLOOKUP(A555,home!$A$2:$E$405,3,FALSE)</f>
        <v>1.35326086956522</v>
      </c>
      <c r="F555">
        <f>VLOOKUP(B555,home!$B$2:$E$405,3,FALSE)</f>
        <v>0.8</v>
      </c>
      <c r="G555">
        <f>VLOOKUP(C555,away!$B$2:$E$405,4,FALSE)</f>
        <v>0.8</v>
      </c>
      <c r="H555">
        <f>VLOOKUP(A555,away!$A$2:$E$405,3,FALSE)</f>
        <v>1.10869565217391</v>
      </c>
      <c r="I555">
        <f>VLOOKUP(C555,away!$B$2:$E$405,3,FALSE)</f>
        <v>0.84</v>
      </c>
      <c r="J555">
        <f>VLOOKUP(B555,home!$B$2:$E$405,4,FALSE)</f>
        <v>1.1000000000000001</v>
      </c>
      <c r="K555" s="3">
        <f t="shared" si="674"/>
        <v>0.86608695652174095</v>
      </c>
      <c r="L555" s="3">
        <f t="shared" si="675"/>
        <v>1.0244347826086928</v>
      </c>
      <c r="M555" s="5">
        <f t="shared" si="676"/>
        <v>0.15099300932037849</v>
      </c>
      <c r="N555" s="5">
        <f t="shared" si="677"/>
        <v>0.13077307589834547</v>
      </c>
      <c r="O555" s="5">
        <f t="shared" si="678"/>
        <v>0.15468249067855427</v>
      </c>
      <c r="P555" s="5">
        <f t="shared" si="679"/>
        <v>0.13396848757899163</v>
      </c>
      <c r="Q555" s="5">
        <f t="shared" si="680"/>
        <v>5.6630427649892325E-2</v>
      </c>
      <c r="R555" s="5">
        <f t="shared" si="681"/>
        <v>7.9231061855827942E-2</v>
      </c>
      <c r="S555" s="5">
        <f t="shared" si="682"/>
        <v>2.9715871855565717E-2</v>
      </c>
      <c r="T555" s="5">
        <f t="shared" si="683"/>
        <v>5.8014179838554752E-2</v>
      </c>
      <c r="U555" s="5">
        <f t="shared" si="684"/>
        <v>6.8620989224699822E-2</v>
      </c>
      <c r="V555" s="5">
        <f t="shared" si="685"/>
        <v>2.9294883897088668E-3</v>
      </c>
      <c r="W555" s="5">
        <f t="shared" si="686"/>
        <v>1.6348958243273301E-2</v>
      </c>
      <c r="X555" s="5">
        <f t="shared" si="687"/>
        <v>1.674844148382628E-2</v>
      </c>
      <c r="Y555" s="5">
        <f t="shared" si="688"/>
        <v>8.5788430052589921E-3</v>
      </c>
      <c r="Z555" s="5">
        <f t="shared" si="689"/>
        <v>2.7055685209376994E-2</v>
      </c>
      <c r="AA555" s="5">
        <f t="shared" si="690"/>
        <v>2.3432576059599603E-2</v>
      </c>
      <c r="AB555" s="5">
        <f t="shared" si="691"/>
        <v>1.0147324241461413E-2</v>
      </c>
      <c r="AC555" s="5">
        <f t="shared" si="692"/>
        <v>1.6244921317714312E-4</v>
      </c>
      <c r="AD555" s="5">
        <f t="shared" si="693"/>
        <v>3.5399048718043995E-3</v>
      </c>
      <c r="AE555" s="5">
        <f t="shared" si="694"/>
        <v>3.6264016778023928E-3</v>
      </c>
      <c r="AF555" s="5">
        <f t="shared" si="695"/>
        <v>1.8575060072256462E-3</v>
      </c>
      <c r="AG555" s="5">
        <f t="shared" si="696"/>
        <v>6.3429792090218191E-4</v>
      </c>
      <c r="AH555" s="5">
        <f t="shared" si="697"/>
        <v>6.9291962489493363E-3</v>
      </c>
      <c r="AI555" s="5">
        <f t="shared" si="698"/>
        <v>6.0012864903943941E-3</v>
      </c>
      <c r="AJ555" s="5">
        <f t="shared" si="699"/>
        <v>2.5988179758403601E-3</v>
      </c>
      <c r="AK555" s="5">
        <f t="shared" si="700"/>
        <v>7.5026745041652308E-4</v>
      </c>
      <c r="AL555" s="5">
        <f t="shared" si="701"/>
        <v>5.765319996122989E-6</v>
      </c>
      <c r="AM555" s="5">
        <f t="shared" si="702"/>
        <v>6.1317308735951129E-4</v>
      </c>
      <c r="AN555" s="5">
        <f t="shared" si="703"/>
        <v>6.2815583845064196E-4</v>
      </c>
      <c r="AO555" s="5">
        <f t="shared" si="704"/>
        <v>3.2175234490378226E-4</v>
      </c>
      <c r="AP555" s="5">
        <f t="shared" si="705"/>
        <v>1.0987143116844777E-4</v>
      </c>
      <c r="AQ555" s="5">
        <f t="shared" si="706"/>
        <v>2.8139028925988686E-5</v>
      </c>
      <c r="AR555" s="5">
        <f t="shared" si="707"/>
        <v>1.4197019305890771E-3</v>
      </c>
      <c r="AS555" s="5">
        <f t="shared" si="708"/>
        <v>1.2295853242319337E-3</v>
      </c>
      <c r="AT555" s="5">
        <f t="shared" si="709"/>
        <v>5.3246390562391663E-4</v>
      </c>
      <c r="AU555" s="5">
        <f t="shared" si="710"/>
        <v>1.5372001449316585E-4</v>
      </c>
      <c r="AV555" s="5">
        <f t="shared" si="711"/>
        <v>3.3283724877215977E-5</v>
      </c>
      <c r="AW555" s="5">
        <f t="shared" si="712"/>
        <v>1.4209105216304884E-7</v>
      </c>
      <c r="AX555" s="5">
        <f t="shared" si="713"/>
        <v>8.85102021753731E-5</v>
      </c>
      <c r="AY555" s="5">
        <f t="shared" si="714"/>
        <v>9.0672929724179793E-5</v>
      </c>
      <c r="AZ555" s="5">
        <f t="shared" si="715"/>
        <v>4.6444251525241693E-5</v>
      </c>
      <c r="BA555" s="5">
        <f t="shared" si="716"/>
        <v>1.5859702238228141E-5</v>
      </c>
      <c r="BB555" s="5">
        <f t="shared" si="717"/>
        <v>4.0618076536644613E-6</v>
      </c>
      <c r="BC555" s="5">
        <f t="shared" si="718"/>
        <v>8.3221140813601564E-7</v>
      </c>
      <c r="BD555" s="5">
        <f t="shared" si="719"/>
        <v>2.4239867310536035E-4</v>
      </c>
      <c r="BE555" s="5">
        <f t="shared" si="720"/>
        <v>2.0993832905472995E-4</v>
      </c>
      <c r="BF555" s="5">
        <f t="shared" si="721"/>
        <v>9.0912424234135397E-5</v>
      </c>
      <c r="BG555" s="5">
        <f t="shared" si="722"/>
        <v>2.6246021604985239E-5</v>
      </c>
      <c r="BH555" s="5">
        <f t="shared" si="723"/>
        <v>5.68283424316638E-6</v>
      </c>
      <c r="BI555" s="5">
        <f t="shared" si="724"/>
        <v>9.8436572281630049E-7</v>
      </c>
      <c r="BJ555" s="8">
        <f t="shared" si="725"/>
        <v>0.29869950943241902</v>
      </c>
      <c r="BK555" s="8">
        <f t="shared" si="726"/>
        <v>0.31786574460754219</v>
      </c>
      <c r="BL555" s="8">
        <f t="shared" si="727"/>
        <v>0.35633892777352427</v>
      </c>
      <c r="BM555" s="8">
        <f t="shared" si="728"/>
        <v>0.29359078320220028</v>
      </c>
      <c r="BN555" s="8">
        <f t="shared" si="729"/>
        <v>0.70627855298199016</v>
      </c>
    </row>
    <row r="556" spans="1:66" x14ac:dyDescent="0.25">
      <c r="A556" t="s">
        <v>114</v>
      </c>
      <c r="B556" t="s">
        <v>120</v>
      </c>
      <c r="C556" t="s">
        <v>92</v>
      </c>
      <c r="D556" t="s">
        <v>547</v>
      </c>
      <c r="E556">
        <f>VLOOKUP(A556,home!$A$2:$E$405,3,FALSE)</f>
        <v>1.35326086956522</v>
      </c>
      <c r="F556">
        <f>VLOOKUP(B556,home!$B$2:$E$405,3,FALSE)</f>
        <v>0.9</v>
      </c>
      <c r="G556">
        <f>VLOOKUP(C556,away!$B$2:$E$405,4,FALSE)</f>
        <v>1.19</v>
      </c>
      <c r="H556">
        <f>VLOOKUP(A556,away!$A$2:$E$405,3,FALSE)</f>
        <v>1.10869565217391</v>
      </c>
      <c r="I556">
        <f>VLOOKUP(C556,away!$B$2:$E$405,3,FALSE)</f>
        <v>0.64</v>
      </c>
      <c r="J556">
        <f>VLOOKUP(B556,home!$B$2:$E$405,4,FALSE)</f>
        <v>1.1399999999999999</v>
      </c>
      <c r="K556" s="3">
        <f t="shared" si="674"/>
        <v>1.4493423913043504</v>
      </c>
      <c r="L556" s="3">
        <f t="shared" si="675"/>
        <v>0.80890434782608467</v>
      </c>
      <c r="M556" s="5">
        <f t="shared" si="676"/>
        <v>0.10453359885289058</v>
      </c>
      <c r="N556" s="5">
        <f t="shared" si="677"/>
        <v>0.15150497613309813</v>
      </c>
      <c r="O556" s="5">
        <f t="shared" si="678"/>
        <v>8.4557682606010987E-2</v>
      </c>
      <c r="P556" s="5">
        <f t="shared" si="679"/>
        <v>0.12255303391135024</v>
      </c>
      <c r="Q556" s="5">
        <f t="shared" si="680"/>
        <v>0.10979129220162651</v>
      </c>
      <c r="R556" s="5">
        <f t="shared" si="681"/>
        <v>3.4199538551050193E-2</v>
      </c>
      <c r="S556" s="5">
        <f t="shared" si="682"/>
        <v>3.5919661921362367E-2</v>
      </c>
      <c r="T556" s="5">
        <f t="shared" si="683"/>
        <v>8.8810653615339769E-2</v>
      </c>
      <c r="U556" s="5">
        <f t="shared" si="684"/>
        <v>4.9566840985084404E-2</v>
      </c>
      <c r="V556" s="5">
        <f t="shared" si="685"/>
        <v>4.6790522577742398E-3</v>
      </c>
      <c r="W556" s="5">
        <f t="shared" si="686"/>
        <v>5.3041724661300013E-2</v>
      </c>
      <c r="X556" s="5">
        <f t="shared" si="687"/>
        <v>4.290568169471963E-2</v>
      </c>
      <c r="Y556" s="5">
        <f t="shared" si="688"/>
        <v>1.7353296234650383E-2</v>
      </c>
      <c r="Z556" s="5">
        <f t="shared" si="689"/>
        <v>9.2213851425300992E-3</v>
      </c>
      <c r="AA556" s="5">
        <f t="shared" si="690"/>
        <v>1.3364944393612983E-2</v>
      </c>
      <c r="AB556" s="5">
        <f t="shared" si="691"/>
        <v>9.6851902335443572E-3</v>
      </c>
      <c r="AC556" s="5">
        <f t="shared" si="692"/>
        <v>3.4285151874169974E-4</v>
      </c>
      <c r="AD556" s="5">
        <f t="shared" si="693"/>
        <v>1.9218905014878874E-2</v>
      </c>
      <c r="AE556" s="5">
        <f t="shared" si="694"/>
        <v>1.554625582699206E-2</v>
      </c>
      <c r="AF556" s="5">
        <f t="shared" si="695"/>
        <v>6.2877169654352409E-3</v>
      </c>
      <c r="AG556" s="5">
        <f t="shared" si="696"/>
        <v>1.6953871970801341E-3</v>
      </c>
      <c r="AH556" s="5">
        <f t="shared" si="697"/>
        <v>1.8648046336928637E-3</v>
      </c>
      <c r="AI556" s="5">
        <f t="shared" si="698"/>
        <v>2.7027404071118481E-3</v>
      </c>
      <c r="AJ556" s="5">
        <f t="shared" si="699"/>
        <v>1.9585981223591903E-3</v>
      </c>
      <c r="AK556" s="5">
        <f t="shared" si="700"/>
        <v>9.4622642875475977E-4</v>
      </c>
      <c r="AL556" s="5">
        <f t="shared" si="701"/>
        <v>1.60780817895844E-5</v>
      </c>
      <c r="AM556" s="5">
        <f t="shared" si="702"/>
        <v>5.5709547505031461E-3</v>
      </c>
      <c r="AN556" s="5">
        <f t="shared" si="703"/>
        <v>4.5063695192243741E-3</v>
      </c>
      <c r="AO556" s="5">
        <f t="shared" si="704"/>
        <v>1.8226109485057697E-3</v>
      </c>
      <c r="AP556" s="5">
        <f t="shared" si="705"/>
        <v>4.914393068805805E-4</v>
      </c>
      <c r="AQ556" s="5">
        <f t="shared" si="706"/>
        <v>9.9381848007084722E-5</v>
      </c>
      <c r="AR556" s="5">
        <f t="shared" si="707"/>
        <v>3.016897152080775E-4</v>
      </c>
      <c r="AS556" s="5">
        <f t="shared" si="708"/>
        <v>4.3725169327160347E-4</v>
      </c>
      <c r="AT556" s="5">
        <f t="shared" si="709"/>
        <v>3.1686370736407114E-4</v>
      </c>
      <c r="AU556" s="5">
        <f t="shared" si="710"/>
        <v>1.5308133444953494E-4</v>
      </c>
      <c r="AV556" s="5">
        <f t="shared" si="711"/>
        <v>5.5466816833787493E-5</v>
      </c>
      <c r="AW556" s="5">
        <f t="shared" si="712"/>
        <v>5.2360031299106055E-7</v>
      </c>
      <c r="AX556" s="5">
        <f t="shared" si="713"/>
        <v>1.3457034799904256E-3</v>
      </c>
      <c r="AY556" s="5">
        <f t="shared" si="714"/>
        <v>1.0885453958489476E-3</v>
      </c>
      <c r="AZ556" s="5">
        <f t="shared" si="715"/>
        <v>4.4026455175414004E-4</v>
      </c>
      <c r="BA556" s="5">
        <f t="shared" si="716"/>
        <v>1.1871063670254207E-4</v>
      </c>
      <c r="BB556" s="5">
        <f t="shared" si="717"/>
        <v>2.4006387540472258E-5</v>
      </c>
      <c r="BC556" s="5">
        <f t="shared" si="718"/>
        <v>3.8837742514171941E-6</v>
      </c>
      <c r="BD556" s="5">
        <f t="shared" si="719"/>
        <v>4.06730203877045E-5</v>
      </c>
      <c r="BE556" s="5">
        <f t="shared" si="720"/>
        <v>5.894913263028623E-5</v>
      </c>
      <c r="BF556" s="5">
        <f t="shared" si="721"/>
        <v>4.2718738425848191E-5</v>
      </c>
      <c r="BG556" s="5">
        <f t="shared" si="722"/>
        <v>2.0638026167874618E-5</v>
      </c>
      <c r="BH556" s="5">
        <f t="shared" si="723"/>
        <v>7.4778915494872893E-6</v>
      </c>
      <c r="BI556" s="5">
        <f t="shared" si="724"/>
        <v>2.1676050440497012E-6</v>
      </c>
      <c r="BJ556" s="8">
        <f t="shared" si="725"/>
        <v>0.5216677601443297</v>
      </c>
      <c r="BK556" s="8">
        <f t="shared" si="726"/>
        <v>0.26913282193975774</v>
      </c>
      <c r="BL556" s="8">
        <f t="shared" si="727"/>
        <v>0.20028354404255391</v>
      </c>
      <c r="BM556" s="8">
        <f t="shared" si="728"/>
        <v>0.39207736721760861</v>
      </c>
      <c r="BN556" s="8">
        <f t="shared" si="729"/>
        <v>0.60714012225602665</v>
      </c>
    </row>
    <row r="557" spans="1:66" x14ac:dyDescent="0.25">
      <c r="A557" t="s">
        <v>114</v>
      </c>
      <c r="B557" t="s">
        <v>109</v>
      </c>
      <c r="C557" t="s">
        <v>104</v>
      </c>
      <c r="D557" t="s">
        <v>547</v>
      </c>
      <c r="E557">
        <f>VLOOKUP(A557,home!$A$2:$E$405,3,FALSE)</f>
        <v>1.35326086956522</v>
      </c>
      <c r="F557">
        <f>VLOOKUP(B557,home!$B$2:$E$405,3,FALSE)</f>
        <v>0.64</v>
      </c>
      <c r="G557">
        <f>VLOOKUP(C557,away!$B$2:$E$405,4,FALSE)</f>
        <v>0.74</v>
      </c>
      <c r="H557">
        <f>VLOOKUP(A557,away!$A$2:$E$405,3,FALSE)</f>
        <v>1.10869565217391</v>
      </c>
      <c r="I557">
        <f>VLOOKUP(C557,away!$B$2:$E$405,3,FALSE)</f>
        <v>0.9</v>
      </c>
      <c r="J557">
        <f>VLOOKUP(B557,home!$B$2:$E$405,4,FALSE)</f>
        <v>1.45</v>
      </c>
      <c r="K557" s="3">
        <f t="shared" si="674"/>
        <v>0.64090434782608818</v>
      </c>
      <c r="L557" s="3">
        <f t="shared" si="675"/>
        <v>1.4468478260869524</v>
      </c>
      <c r="M557" s="5">
        <f t="shared" si="676"/>
        <v>0.12396547570059394</v>
      </c>
      <c r="N557" s="5">
        <f t="shared" si="677"/>
        <v>7.9450012356839947E-2</v>
      </c>
      <c r="O557" s="5">
        <f t="shared" si="678"/>
        <v>0.17935917902723927</v>
      </c>
      <c r="P557" s="5">
        <f t="shared" si="679"/>
        <v>0.11495207766107539</v>
      </c>
      <c r="Q557" s="5">
        <f t="shared" si="680"/>
        <v>2.5459929177167568E-2</v>
      </c>
      <c r="R557" s="5">
        <f t="shared" si="681"/>
        <v>0.12975271913215083</v>
      </c>
      <c r="S557" s="5">
        <f t="shared" si="682"/>
        <v>2.6648508554334926E-2</v>
      </c>
      <c r="T557" s="5">
        <f t="shared" si="683"/>
        <v>3.6836643182312674E-2</v>
      </c>
      <c r="U557" s="5">
        <f t="shared" si="684"/>
        <v>8.3159081834052739E-2</v>
      </c>
      <c r="V557" s="5">
        <f t="shared" si="685"/>
        <v>2.7456582009156788E-3</v>
      </c>
      <c r="W557" s="5">
        <f t="shared" si="686"/>
        <v>5.4391264349969923E-3</v>
      </c>
      <c r="X557" s="5">
        <f t="shared" si="687"/>
        <v>7.869588258287475E-3</v>
      </c>
      <c r="Y557" s="5">
        <f t="shared" si="688"/>
        <v>5.6930483318513208E-3</v>
      </c>
      <c r="Z557" s="5">
        <f t="shared" si="689"/>
        <v>6.2577479868407809E-2</v>
      </c>
      <c r="AA557" s="5">
        <f t="shared" si="690"/>
        <v>4.010617892366207E-2</v>
      </c>
      <c r="AB557" s="5">
        <f t="shared" si="691"/>
        <v>1.2852112223433019E-2</v>
      </c>
      <c r="AC557" s="5">
        <f t="shared" si="692"/>
        <v>1.5912651937903375E-4</v>
      </c>
      <c r="AD557" s="5">
        <f t="shared" si="693"/>
        <v>8.7148994514134564E-4</v>
      </c>
      <c r="AE557" s="5">
        <f t="shared" si="694"/>
        <v>1.2609133325843934E-3</v>
      </c>
      <c r="AF557" s="5">
        <f t="shared" si="695"/>
        <v>9.1217485706689215E-4</v>
      </c>
      <c r="AG557" s="5">
        <f t="shared" si="696"/>
        <v>4.3992606965280332E-4</v>
      </c>
      <c r="AH557" s="5">
        <f t="shared" si="697"/>
        <v>2.2635022677401442E-2</v>
      </c>
      <c r="AI557" s="5">
        <f t="shared" si="698"/>
        <v>1.4506884447088688E-2</v>
      </c>
      <c r="AJ557" s="5">
        <f t="shared" si="699"/>
        <v>4.6487626577748978E-3</v>
      </c>
      <c r="AK557" s="5">
        <f t="shared" si="700"/>
        <v>9.9313739979316456E-4</v>
      </c>
      <c r="AL557" s="5">
        <f t="shared" si="701"/>
        <v>5.9022639683244229E-6</v>
      </c>
      <c r="AM557" s="5">
        <f t="shared" si="702"/>
        <v>1.1170833898556154E-4</v>
      </c>
      <c r="AN557" s="5">
        <f t="shared" si="703"/>
        <v>1.6162496741704409E-4</v>
      </c>
      <c r="AO557" s="5">
        <f t="shared" si="704"/>
        <v>1.1692336637436239E-4</v>
      </c>
      <c r="AP557" s="5">
        <f t="shared" si="705"/>
        <v>5.639010615250485E-5</v>
      </c>
      <c r="AQ557" s="5">
        <f t="shared" si="706"/>
        <v>2.0396975624891008E-5</v>
      </c>
      <c r="AR557" s="5">
        <f t="shared" si="707"/>
        <v>6.54988667084543E-3</v>
      </c>
      <c r="AS557" s="5">
        <f t="shared" si="708"/>
        <v>4.1978508451129782E-3</v>
      </c>
      <c r="AT557" s="5">
        <f t="shared" si="709"/>
        <v>1.3452104290791629E-3</v>
      </c>
      <c r="AU557" s="5">
        <f t="shared" si="710"/>
        <v>2.8738373757927776E-4</v>
      </c>
      <c r="AV557" s="5">
        <f t="shared" si="711"/>
        <v>4.604637172726766E-5</v>
      </c>
      <c r="AW557" s="5">
        <f t="shared" si="712"/>
        <v>1.5203101737904674E-7</v>
      </c>
      <c r="AX557" s="5">
        <f t="shared" si="713"/>
        <v>1.1932393357379477E-5</v>
      </c>
      <c r="AY557" s="5">
        <f t="shared" si="714"/>
        <v>1.7264357389138892E-5</v>
      </c>
      <c r="AZ557" s="5">
        <f t="shared" si="715"/>
        <v>1.248944897863191E-5</v>
      </c>
      <c r="BA557" s="5">
        <f t="shared" si="716"/>
        <v>6.0234440345858309E-6</v>
      </c>
      <c r="BB557" s="5">
        <f t="shared" si="717"/>
        <v>2.1787517267492305E-6</v>
      </c>
      <c r="BC557" s="5">
        <f t="shared" si="718"/>
        <v>6.3046443988606359E-7</v>
      </c>
      <c r="BD557" s="5">
        <f t="shared" si="719"/>
        <v>1.5794482151381046E-3</v>
      </c>
      <c r="BE557" s="5">
        <f t="shared" si="720"/>
        <v>1.012275228248166E-3</v>
      </c>
      <c r="BF557" s="5">
        <f t="shared" si="721"/>
        <v>3.2438579749044765E-4</v>
      </c>
      <c r="BG557" s="5">
        <f t="shared" si="722"/>
        <v>6.9300089328220294E-5</v>
      </c>
      <c r="BH557" s="5">
        <f t="shared" si="723"/>
        <v>1.1103682138798167E-5</v>
      </c>
      <c r="BI557" s="5">
        <f t="shared" si="724"/>
        <v>1.4232796319269252E-6</v>
      </c>
      <c r="BJ557" s="8">
        <f t="shared" si="725"/>
        <v>0.16475041456038214</v>
      </c>
      <c r="BK557" s="8">
        <f t="shared" si="726"/>
        <v>0.26849401325765643</v>
      </c>
      <c r="BL557" s="8">
        <f t="shared" si="727"/>
        <v>0.50343739266891607</v>
      </c>
      <c r="BM557" s="8">
        <f t="shared" si="728"/>
        <v>0.34630279497392374</v>
      </c>
      <c r="BN557" s="8">
        <f t="shared" si="729"/>
        <v>0.65293939305506687</v>
      </c>
    </row>
    <row r="558" spans="1:66" x14ac:dyDescent="0.25">
      <c r="A558" t="s">
        <v>114</v>
      </c>
      <c r="B558" t="s">
        <v>113</v>
      </c>
      <c r="C558" t="s">
        <v>131</v>
      </c>
      <c r="D558" t="s">
        <v>547</v>
      </c>
      <c r="E558">
        <f>VLOOKUP(A558,home!$A$2:$E$405,3,FALSE)</f>
        <v>1.35326086956522</v>
      </c>
      <c r="F558">
        <f>VLOOKUP(B558,home!$B$2:$E$405,3,FALSE)</f>
        <v>0.57999999999999996</v>
      </c>
      <c r="G558">
        <f>VLOOKUP(C558,away!$B$2:$E$405,4,FALSE)</f>
        <v>0.8</v>
      </c>
      <c r="H558">
        <f>VLOOKUP(A558,away!$A$2:$E$405,3,FALSE)</f>
        <v>1.10869565217391</v>
      </c>
      <c r="I558">
        <f>VLOOKUP(C558,away!$B$2:$E$405,3,FALSE)</f>
        <v>0.87</v>
      </c>
      <c r="J558">
        <f>VLOOKUP(B558,home!$B$2:$E$405,4,FALSE)</f>
        <v>1.1599999999999999</v>
      </c>
      <c r="K558" s="3">
        <f t="shared" si="674"/>
        <v>0.62791304347826205</v>
      </c>
      <c r="L558" s="3">
        <f t="shared" si="675"/>
        <v>1.1188956521739097</v>
      </c>
      <c r="M558" s="5">
        <f t="shared" si="676"/>
        <v>0.17432939482750251</v>
      </c>
      <c r="N558" s="5">
        <f t="shared" si="677"/>
        <v>0.10946370087386069</v>
      </c>
      <c r="O558" s="5">
        <f t="shared" si="678"/>
        <v>0.19505640191860141</v>
      </c>
      <c r="P558" s="5">
        <f t="shared" si="679"/>
        <v>0.12247845897862812</v>
      </c>
      <c r="Q558" s="5">
        <f t="shared" si="680"/>
        <v>3.4366842783049981E-2</v>
      </c>
      <c r="R558" s="5">
        <f t="shared" si="681"/>
        <v>0.10912388001770493</v>
      </c>
      <c r="S558" s="5">
        <f t="shared" si="682"/>
        <v>2.1512397448265733E-2</v>
      </c>
      <c r="T558" s="5">
        <f t="shared" si="683"/>
        <v>3.8452910968898926E-2</v>
      </c>
      <c r="U558" s="5">
        <f t="shared" si="684"/>
        <v>6.8520307618073803E-2</v>
      </c>
      <c r="V558" s="5">
        <f t="shared" si="685"/>
        <v>1.6793274791389258E-3</v>
      </c>
      <c r="W558" s="5">
        <f t="shared" si="686"/>
        <v>7.1931296155479532E-3</v>
      </c>
      <c r="X558" s="5">
        <f t="shared" si="687"/>
        <v>8.0483614523599901E-3</v>
      </c>
      <c r="Y558" s="5">
        <f t="shared" si="688"/>
        <v>4.5026383180848456E-3</v>
      </c>
      <c r="Z558" s="5">
        <f t="shared" si="689"/>
        <v>4.0699411633385793E-2</v>
      </c>
      <c r="AA558" s="5">
        <f t="shared" si="690"/>
        <v>2.5555691426493859E-2</v>
      </c>
      <c r="AB558" s="5">
        <f t="shared" si="691"/>
        <v>8.0233759909005432E-3</v>
      </c>
      <c r="AC558" s="5">
        <f t="shared" si="692"/>
        <v>7.3740232523938399E-5</v>
      </c>
      <c r="AD558" s="5">
        <f t="shared" si="693"/>
        <v>1.1291649772580839E-3</v>
      </c>
      <c r="AE558" s="5">
        <f t="shared" si="694"/>
        <v>1.2634177836411216E-3</v>
      </c>
      <c r="AF558" s="5">
        <f t="shared" si="695"/>
        <v>7.0681633249762446E-4</v>
      </c>
      <c r="AG558" s="5">
        <f t="shared" si="696"/>
        <v>2.6361790710570008E-4</v>
      </c>
      <c r="AH558" s="5">
        <f t="shared" si="697"/>
        <v>1.1384598680657908E-2</v>
      </c>
      <c r="AI558" s="5">
        <f t="shared" si="698"/>
        <v>7.1485380063505142E-3</v>
      </c>
      <c r="AJ558" s="5">
        <f t="shared" si="699"/>
        <v>2.2443301279937893E-3</v>
      </c>
      <c r="AK558" s="5">
        <f t="shared" si="700"/>
        <v>4.6974805374617925E-4</v>
      </c>
      <c r="AL558" s="5">
        <f t="shared" si="701"/>
        <v>2.0723045710551289E-6</v>
      </c>
      <c r="AM558" s="5">
        <f t="shared" si="702"/>
        <v>1.4180348349183728E-4</v>
      </c>
      <c r="AN558" s="5">
        <f t="shared" si="703"/>
        <v>1.5866330114213149E-4</v>
      </c>
      <c r="AO558" s="5">
        <f t="shared" si="704"/>
        <v>8.8763838903745357E-5</v>
      </c>
      <c r="AP558" s="5">
        <f t="shared" si="705"/>
        <v>3.3105824473221996E-5</v>
      </c>
      <c r="AQ558" s="5">
        <f t="shared" si="706"/>
        <v>9.2604907661801811E-6</v>
      </c>
      <c r="AR558" s="5">
        <f t="shared" si="707"/>
        <v>2.5476355931065928E-3</v>
      </c>
      <c r="AS558" s="5">
        <f t="shared" si="708"/>
        <v>1.5996936189411079E-3</v>
      </c>
      <c r="AT558" s="5">
        <f t="shared" si="709"/>
        <v>5.0223424445103315E-4</v>
      </c>
      <c r="AU558" s="5">
        <f t="shared" si="710"/>
        <v>1.0511981099075123E-4</v>
      </c>
      <c r="AV558" s="5">
        <f t="shared" si="711"/>
        <v>1.6501525112265563E-5</v>
      </c>
      <c r="AW558" s="5">
        <f t="shared" si="712"/>
        <v>4.0442703093497285E-8</v>
      </c>
      <c r="AX558" s="5">
        <f t="shared" si="713"/>
        <v>1.484004281586316E-5</v>
      </c>
      <c r="AY558" s="5">
        <f t="shared" si="714"/>
        <v>1.6604459384743955E-5</v>
      </c>
      <c r="AZ558" s="5">
        <f t="shared" si="715"/>
        <v>9.2893287061441437E-6</v>
      </c>
      <c r="BA558" s="5">
        <f t="shared" si="716"/>
        <v>3.4645965003063234E-6</v>
      </c>
      <c r="BB558" s="5">
        <f t="shared" si="717"/>
        <v>9.6913049018242276E-7</v>
      </c>
      <c r="BC558" s="5">
        <f t="shared" si="718"/>
        <v>2.1687117837085659E-7</v>
      </c>
      <c r="BD558" s="5">
        <f t="shared" si="719"/>
        <v>4.7508973140841082E-4</v>
      </c>
      <c r="BE558" s="5">
        <f t="shared" si="720"/>
        <v>2.9831503917392529E-4</v>
      </c>
      <c r="BF558" s="5">
        <f t="shared" si="721"/>
        <v>9.3657952081518199E-5</v>
      </c>
      <c r="BG558" s="5">
        <f t="shared" si="722"/>
        <v>1.9603016579149107E-5</v>
      </c>
      <c r="BH558" s="5">
        <f t="shared" si="723"/>
        <v>3.077247450392086E-6</v>
      </c>
      <c r="BI558" s="5">
        <f t="shared" si="724"/>
        <v>3.8644876242228354E-7</v>
      </c>
      <c r="BJ558" s="8">
        <f t="shared" si="725"/>
        <v>0.20586758238015762</v>
      </c>
      <c r="BK558" s="8">
        <f t="shared" si="726"/>
        <v>0.32009199573001496</v>
      </c>
      <c r="BL558" s="8">
        <f t="shared" si="727"/>
        <v>0.43318818606858056</v>
      </c>
      <c r="BM558" s="8">
        <f t="shared" si="728"/>
        <v>0.25501193239610975</v>
      </c>
      <c r="BN558" s="8">
        <f t="shared" si="729"/>
        <v>0.74481867939934765</v>
      </c>
    </row>
    <row r="559" spans="1:66" x14ac:dyDescent="0.25">
      <c r="A559" t="s">
        <v>114</v>
      </c>
      <c r="B559" t="s">
        <v>95</v>
      </c>
      <c r="C559" t="s">
        <v>134</v>
      </c>
      <c r="D559" t="s">
        <v>547</v>
      </c>
      <c r="E559">
        <f>VLOOKUP(A559,home!$A$2:$E$405,3,FALSE)</f>
        <v>1.35326086956522</v>
      </c>
      <c r="F559">
        <f>VLOOKUP(B559,home!$B$2:$E$405,3,FALSE)</f>
        <v>0.38</v>
      </c>
      <c r="G559">
        <f>VLOOKUP(C559,away!$B$2:$E$405,4,FALSE)</f>
        <v>1</v>
      </c>
      <c r="H559">
        <f>VLOOKUP(A559,away!$A$2:$E$405,3,FALSE)</f>
        <v>1.10869565217391</v>
      </c>
      <c r="I559">
        <f>VLOOKUP(C559,away!$B$2:$E$405,3,FALSE)</f>
        <v>0.55000000000000004</v>
      </c>
      <c r="J559">
        <f>VLOOKUP(B559,home!$B$2:$E$405,4,FALSE)</f>
        <v>1.31</v>
      </c>
      <c r="K559" s="3">
        <f t="shared" si="674"/>
        <v>0.51423913043478364</v>
      </c>
      <c r="L559" s="3">
        <f t="shared" si="675"/>
        <v>0.79881521739130212</v>
      </c>
      <c r="M559" s="5">
        <f t="shared" si="676"/>
        <v>0.2689971893827664</v>
      </c>
      <c r="N559" s="5">
        <f t="shared" si="677"/>
        <v>0.13832888075759461</v>
      </c>
      <c r="O559" s="5">
        <f t="shared" si="678"/>
        <v>0.21487904831444377</v>
      </c>
      <c r="P559" s="5">
        <f t="shared" si="679"/>
        <v>0.11049921495387342</v>
      </c>
      <c r="Q559" s="5">
        <f t="shared" si="680"/>
        <v>3.5567061677401153E-2</v>
      </c>
      <c r="R559" s="5">
        <f t="shared" si="681"/>
        <v>8.5824326846069263E-2</v>
      </c>
      <c r="S559" s="5">
        <f t="shared" si="682"/>
        <v>1.1347773310791121E-2</v>
      </c>
      <c r="T559" s="5">
        <f t="shared" si="683"/>
        <v>2.8411510105803048E-2</v>
      </c>
      <c r="U559" s="5">
        <f t="shared" si="684"/>
        <v>4.4134227207473314E-2</v>
      </c>
      <c r="V559" s="5">
        <f t="shared" si="685"/>
        <v>5.1794016683228675E-4</v>
      </c>
      <c r="W559" s="5">
        <f t="shared" si="686"/>
        <v>6.0966582897023615E-3</v>
      </c>
      <c r="X559" s="5">
        <f t="shared" si="687"/>
        <v>4.8701034170490756E-3</v>
      </c>
      <c r="Y559" s="5">
        <f t="shared" si="688"/>
        <v>1.9451563599040904E-3</v>
      </c>
      <c r="Z559" s="5">
        <f t="shared" si="689"/>
        <v>2.2852592769001662E-2</v>
      </c>
      <c r="AA559" s="5">
        <f t="shared" si="690"/>
        <v>1.175169743371164E-2</v>
      </c>
      <c r="AB559" s="5">
        <f t="shared" si="691"/>
        <v>3.0215913347222752E-3</v>
      </c>
      <c r="AC559" s="5">
        <f t="shared" si="692"/>
        <v>1.3297532485229876E-5</v>
      </c>
      <c r="AD559" s="5">
        <f t="shared" si="693"/>
        <v>7.8378506436363948E-4</v>
      </c>
      <c r="AE559" s="5">
        <f t="shared" si="694"/>
        <v>6.2609943657769627E-4</v>
      </c>
      <c r="AF559" s="5">
        <f t="shared" si="695"/>
        <v>2.5006887876919212E-4</v>
      </c>
      <c r="AG559" s="5">
        <f t="shared" si="696"/>
        <v>6.6586275252270469E-5</v>
      </c>
      <c r="AH559" s="5">
        <f t="shared" si="697"/>
        <v>4.5637497151812395E-3</v>
      </c>
      <c r="AI559" s="5">
        <f t="shared" si="698"/>
        <v>2.3468586850567924E-3</v>
      </c>
      <c r="AJ559" s="5">
        <f t="shared" si="699"/>
        <v>6.0342328472846212E-4</v>
      </c>
      <c r="AK559" s="5">
        <f t="shared" si="700"/>
        <v>1.0343462174095508E-4</v>
      </c>
      <c r="AL559" s="5">
        <f t="shared" si="701"/>
        <v>2.184955023229947E-7</v>
      </c>
      <c r="AM559" s="5">
        <f t="shared" si="702"/>
        <v>8.0610589989225798E-5</v>
      </c>
      <c r="AN559" s="5">
        <f t="shared" si="703"/>
        <v>6.4392965966284516E-5</v>
      </c>
      <c r="AO559" s="5">
        <f t="shared" si="704"/>
        <v>2.5719040553414145E-5</v>
      </c>
      <c r="AP559" s="5">
        <f t="shared" si="705"/>
        <v>6.8482536569237459E-6</v>
      </c>
      <c r="AQ559" s="5">
        <f t="shared" si="706"/>
        <v>1.3676223084265803E-6</v>
      </c>
      <c r="AR559" s="5">
        <f t="shared" si="707"/>
        <v>7.2911854417039923E-4</v>
      </c>
      <c r="AS559" s="5">
        <f t="shared" si="708"/>
        <v>3.7494128613806149E-4</v>
      </c>
      <c r="AT559" s="5">
        <f t="shared" si="709"/>
        <v>9.6404740473868047E-5</v>
      </c>
      <c r="AU559" s="5">
        <f t="shared" si="710"/>
        <v>1.6525029970357632E-5</v>
      </c>
      <c r="AV559" s="5">
        <f t="shared" si="711"/>
        <v>2.1244542605913618E-6</v>
      </c>
      <c r="AW559" s="5">
        <f t="shared" si="712"/>
        <v>2.4931674661155711E-9</v>
      </c>
      <c r="AX559" s="5">
        <f t="shared" si="713"/>
        <v>6.9088532833157198E-6</v>
      </c>
      <c r="AY559" s="5">
        <f t="shared" si="714"/>
        <v>5.5188971374364573E-6</v>
      </c>
      <c r="AZ559" s="5">
        <f t="shared" si="715"/>
        <v>2.2042895083007694E-6</v>
      </c>
      <c r="BA559" s="5">
        <f t="shared" si="716"/>
        <v>5.8694000092221526E-7</v>
      </c>
      <c r="BB559" s="5">
        <f t="shared" si="717"/>
        <v>1.1721415110808259E-7</v>
      </c>
      <c r="BC559" s="5">
        <f t="shared" si="718"/>
        <v>1.8726489519747991E-8</v>
      </c>
      <c r="BD559" s="5">
        <f t="shared" si="719"/>
        <v>9.7071831394251153E-5</v>
      </c>
      <c r="BE559" s="5">
        <f t="shared" si="720"/>
        <v>4.9918134165891645E-5</v>
      </c>
      <c r="BF559" s="5">
        <f t="shared" si="721"/>
        <v>1.2834928953197488E-5</v>
      </c>
      <c r="BG559" s="5">
        <f t="shared" si="722"/>
        <v>2.2000742346948345E-6</v>
      </c>
      <c r="BH559" s="5">
        <f t="shared" si="723"/>
        <v>2.8284106533536095E-7</v>
      </c>
      <c r="BI559" s="5">
        <f t="shared" si="724"/>
        <v>2.9089588697860779E-8</v>
      </c>
      <c r="BJ559" s="8">
        <f t="shared" si="725"/>
        <v>0.21714020365546199</v>
      </c>
      <c r="BK559" s="8">
        <f t="shared" si="726"/>
        <v>0.39138115273938823</v>
      </c>
      <c r="BL559" s="8">
        <f t="shared" si="727"/>
        <v>0.36860980839754298</v>
      </c>
      <c r="BM559" s="8">
        <f t="shared" si="728"/>
        <v>0.1458825192252764</v>
      </c>
      <c r="BN559" s="8">
        <f t="shared" si="729"/>
        <v>0.85409572193214855</v>
      </c>
    </row>
    <row r="560" spans="1:66" x14ac:dyDescent="0.25">
      <c r="A560" t="s">
        <v>114</v>
      </c>
      <c r="B560" t="s">
        <v>476</v>
      </c>
      <c r="C560" t="s">
        <v>379</v>
      </c>
      <c r="D560" t="s">
        <v>547</v>
      </c>
      <c r="E560">
        <f>VLOOKUP(A560,home!$A$2:$E$405,3,FALSE)</f>
        <v>1.35326086956522</v>
      </c>
      <c r="F560">
        <f>VLOOKUP(B560,home!$B$2:$E$405,3,FALSE)</f>
        <v>1.1599999999999999</v>
      </c>
      <c r="G560">
        <f>VLOOKUP(C560,away!$B$2:$E$405,4,FALSE)</f>
        <v>1.06</v>
      </c>
      <c r="H560">
        <f>VLOOKUP(A560,away!$A$2:$E$405,3,FALSE)</f>
        <v>1.10869565217391</v>
      </c>
      <c r="I560">
        <f>VLOOKUP(C560,away!$B$2:$E$405,3,FALSE)</f>
        <v>1</v>
      </c>
      <c r="J560">
        <f>VLOOKUP(B560,home!$B$2:$E$405,4,FALSE)</f>
        <v>0.69</v>
      </c>
      <c r="K560" s="3">
        <f t="shared" si="674"/>
        <v>1.6639695652173945</v>
      </c>
      <c r="L560" s="3">
        <f t="shared" si="675"/>
        <v>0.76499999999999779</v>
      </c>
      <c r="M560" s="5">
        <f t="shared" si="676"/>
        <v>8.8127595551445226E-2</v>
      </c>
      <c r="N560" s="5">
        <f t="shared" si="677"/>
        <v>0.14664163685339268</v>
      </c>
      <c r="O560" s="5">
        <f t="shared" si="678"/>
        <v>6.7417610596855401E-2</v>
      </c>
      <c r="P560" s="5">
        <f t="shared" si="679"/>
        <v>0.11218085219284508</v>
      </c>
      <c r="Q560" s="5">
        <f t="shared" si="680"/>
        <v>0.12200361035885347</v>
      </c>
      <c r="R560" s="5">
        <f t="shared" si="681"/>
        <v>2.5787236053297111E-2</v>
      </c>
      <c r="S560" s="5">
        <f t="shared" si="682"/>
        <v>3.5699781436129806E-2</v>
      </c>
      <c r="T560" s="5">
        <f t="shared" si="683"/>
        <v>9.3332761924522653E-2</v>
      </c>
      <c r="U560" s="5">
        <f t="shared" si="684"/>
        <v>4.2909175963763112E-2</v>
      </c>
      <c r="V560" s="5">
        <f t="shared" si="685"/>
        <v>5.0492847325437828E-3</v>
      </c>
      <c r="W560" s="5">
        <f t="shared" si="686"/>
        <v>6.7670098161257922E-2</v>
      </c>
      <c r="X560" s="5">
        <f t="shared" si="687"/>
        <v>5.1767625093362163E-2</v>
      </c>
      <c r="Y560" s="5">
        <f t="shared" si="688"/>
        <v>1.9801116598210964E-2</v>
      </c>
      <c r="Z560" s="5">
        <f t="shared" si="689"/>
        <v>6.5757451935907459E-3</v>
      </c>
      <c r="AA560" s="5">
        <f t="shared" si="690"/>
        <v>1.0941839870759563E-2</v>
      </c>
      <c r="AB560" s="5">
        <f t="shared" si="691"/>
        <v>9.1034442662130746E-3</v>
      </c>
      <c r="AC560" s="5">
        <f t="shared" si="692"/>
        <v>4.0171374578864416E-4</v>
      </c>
      <c r="AD560" s="5">
        <f t="shared" si="693"/>
        <v>2.8150245953901688E-2</v>
      </c>
      <c r="AE560" s="5">
        <f t="shared" si="694"/>
        <v>2.1534938154734732E-2</v>
      </c>
      <c r="AF560" s="5">
        <f t="shared" si="695"/>
        <v>8.2371138441860101E-3</v>
      </c>
      <c r="AG560" s="5">
        <f t="shared" si="696"/>
        <v>2.1004640302674268E-3</v>
      </c>
      <c r="AH560" s="5">
        <f t="shared" si="697"/>
        <v>1.2576112682742265E-3</v>
      </c>
      <c r="AI560" s="5">
        <f t="shared" si="698"/>
        <v>2.0926268752827605E-3</v>
      </c>
      <c r="AJ560" s="5">
        <f t="shared" si="699"/>
        <v>1.7410337159132455E-3</v>
      </c>
      <c r="AK560" s="5">
        <f t="shared" si="700"/>
        <v>9.6567570509899551E-4</v>
      </c>
      <c r="AL560" s="5">
        <f t="shared" si="701"/>
        <v>2.0454247075806444E-5</v>
      </c>
      <c r="AM560" s="5">
        <f t="shared" si="702"/>
        <v>9.3682305041352994E-3</v>
      </c>
      <c r="AN560" s="5">
        <f t="shared" si="703"/>
        <v>7.1666963356634842E-3</v>
      </c>
      <c r="AO560" s="5">
        <f t="shared" si="704"/>
        <v>2.7412613483912742E-3</v>
      </c>
      <c r="AP560" s="5">
        <f t="shared" si="705"/>
        <v>6.9902164383977303E-4</v>
      </c>
      <c r="AQ560" s="5">
        <f t="shared" si="706"/>
        <v>1.3368788938435621E-4</v>
      </c>
      <c r="AR560" s="5">
        <f t="shared" si="707"/>
        <v>1.9241452404595612E-4</v>
      </c>
      <c r="AS560" s="5">
        <f t="shared" si="708"/>
        <v>3.2017191191826145E-4</v>
      </c>
      <c r="AT560" s="5">
        <f t="shared" si="709"/>
        <v>2.6637815853472582E-4</v>
      </c>
      <c r="AU560" s="5">
        <f t="shared" si="710"/>
        <v>1.4774838288014592E-4</v>
      </c>
      <c r="AV560" s="5">
        <f t="shared" si="711"/>
        <v>6.146220310566239E-5</v>
      </c>
      <c r="AW560" s="5">
        <f t="shared" si="712"/>
        <v>7.2324894803854753E-7</v>
      </c>
      <c r="AX560" s="5">
        <f t="shared" si="713"/>
        <v>2.5980750731370581E-3</v>
      </c>
      <c r="AY560" s="5">
        <f t="shared" si="714"/>
        <v>1.9875274309498442E-3</v>
      </c>
      <c r="AZ560" s="5">
        <f t="shared" si="715"/>
        <v>7.602292423383129E-4</v>
      </c>
      <c r="BA560" s="5">
        <f t="shared" si="716"/>
        <v>1.9385845679626928E-4</v>
      </c>
      <c r="BB560" s="5">
        <f t="shared" si="717"/>
        <v>3.7075429862286391E-5</v>
      </c>
      <c r="BC560" s="5">
        <f t="shared" si="718"/>
        <v>5.6725407689298024E-6</v>
      </c>
      <c r="BD560" s="5">
        <f t="shared" si="719"/>
        <v>2.4532851815859329E-5</v>
      </c>
      <c r="BE560" s="5">
        <f t="shared" si="720"/>
        <v>4.0821918769578207E-5</v>
      </c>
      <c r="BF560" s="5">
        <f t="shared" si="721"/>
        <v>3.3963215213177439E-5</v>
      </c>
      <c r="BG560" s="5">
        <f t="shared" si="722"/>
        <v>1.8837918817218547E-5</v>
      </c>
      <c r="BH560" s="5">
        <f t="shared" si="723"/>
        <v>7.8364308959719296E-6</v>
      </c>
      <c r="BI560" s="5">
        <f t="shared" si="724"/>
        <v>2.6079165021653133E-6</v>
      </c>
      <c r="BJ560" s="8">
        <f t="shared" si="725"/>
        <v>0.58693094686795655</v>
      </c>
      <c r="BK560" s="8">
        <f t="shared" si="726"/>
        <v>0.24346720933677821</v>
      </c>
      <c r="BL560" s="8">
        <f t="shared" si="727"/>
        <v>0.16333302974795619</v>
      </c>
      <c r="BM560" s="8">
        <f t="shared" si="728"/>
        <v>0.43616158535759092</v>
      </c>
      <c r="BN560" s="8">
        <f t="shared" si="729"/>
        <v>0.56215854160668899</v>
      </c>
    </row>
    <row r="561" spans="1:66" x14ac:dyDescent="0.25">
      <c r="A561" t="s">
        <v>114</v>
      </c>
      <c r="B561" t="s">
        <v>356</v>
      </c>
      <c r="C561" t="s">
        <v>377</v>
      </c>
      <c r="D561" t="s">
        <v>547</v>
      </c>
      <c r="E561">
        <f>VLOOKUP(A561,home!$A$2:$E$405,3,FALSE)</f>
        <v>1.35326086956522</v>
      </c>
      <c r="F561">
        <f>VLOOKUP(B561,home!$B$2:$E$405,3,FALSE)</f>
        <v>1.29</v>
      </c>
      <c r="G561">
        <f>VLOOKUP(C561,away!$B$2:$E$405,4,FALSE)</f>
        <v>0.64</v>
      </c>
      <c r="H561">
        <f>VLOOKUP(A561,away!$A$2:$E$405,3,FALSE)</f>
        <v>1.10869565217391</v>
      </c>
      <c r="I561">
        <f>VLOOKUP(C561,away!$B$2:$E$405,3,FALSE)</f>
        <v>1.31</v>
      </c>
      <c r="J561">
        <f>VLOOKUP(B561,home!$B$2:$E$405,4,FALSE)</f>
        <v>0.94</v>
      </c>
      <c r="K561" s="3">
        <f t="shared" si="674"/>
        <v>1.1172521739130457</v>
      </c>
      <c r="L561" s="3">
        <f t="shared" si="675"/>
        <v>1.3652478260869527</v>
      </c>
      <c r="M561" s="5">
        <f t="shared" si="676"/>
        <v>8.3534129007850511E-2</v>
      </c>
      <c r="N561" s="5">
        <f t="shared" si="677"/>
        <v>9.3328687229953772E-2</v>
      </c>
      <c r="O561" s="5">
        <f t="shared" si="678"/>
        <v>0.11404478803203495</v>
      </c>
      <c r="P561" s="5">
        <f t="shared" si="679"/>
        <v>0.12741678735224352</v>
      </c>
      <c r="Q561" s="5">
        <f t="shared" si="680"/>
        <v>5.2135839348058287E-2</v>
      </c>
      <c r="R561" s="5">
        <f t="shared" si="681"/>
        <v>7.7849699468641537E-2</v>
      </c>
      <c r="S561" s="5">
        <f t="shared" si="682"/>
        <v>4.8588037883417368E-2</v>
      </c>
      <c r="T561" s="5">
        <f t="shared" si="683"/>
        <v>7.1178341331155179E-2</v>
      </c>
      <c r="U561" s="5">
        <f t="shared" si="684"/>
        <v>8.6977745969817014E-2</v>
      </c>
      <c r="V561" s="5">
        <f t="shared" si="685"/>
        <v>8.2347336011505765E-3</v>
      </c>
      <c r="W561" s="5">
        <f t="shared" si="686"/>
        <v>1.941629328346647E-2</v>
      </c>
      <c r="X561" s="5">
        <f t="shared" si="687"/>
        <v>2.6508052195919299E-2</v>
      </c>
      <c r="Y561" s="5">
        <f t="shared" si="688"/>
        <v>1.8095030317139153E-2</v>
      </c>
      <c r="Z561" s="5">
        <f t="shared" si="689"/>
        <v>3.5428044320361819E-2</v>
      </c>
      <c r="AA561" s="5">
        <f t="shared" si="690"/>
        <v>3.9582059534411962E-2</v>
      </c>
      <c r="AB561" s="5">
        <f t="shared" si="691"/>
        <v>2.2111571031388687E-2</v>
      </c>
      <c r="AC561" s="5">
        <f t="shared" si="692"/>
        <v>7.8504088136057792E-4</v>
      </c>
      <c r="AD561" s="5">
        <f t="shared" si="693"/>
        <v>5.4232239700715487E-3</v>
      </c>
      <c r="AE561" s="5">
        <f t="shared" si="694"/>
        <v>7.4040447355228347E-3</v>
      </c>
      <c r="AF561" s="5">
        <f t="shared" si="695"/>
        <v>5.0541779897115497E-3</v>
      </c>
      <c r="AG561" s="5">
        <f t="shared" si="696"/>
        <v>2.3000685043700728E-3</v>
      </c>
      <c r="AH561" s="5">
        <f t="shared" si="697"/>
        <v>1.2092015122721551E-2</v>
      </c>
      <c r="AI561" s="5">
        <f t="shared" si="698"/>
        <v>1.3509830182850074E-2</v>
      </c>
      <c r="AJ561" s="5">
        <f t="shared" si="699"/>
        <v>7.5469435704926648E-3</v>
      </c>
      <c r="AK561" s="5">
        <f t="shared" si="700"/>
        <v>2.8106130368440031E-3</v>
      </c>
      <c r="AL561" s="5">
        <f t="shared" si="701"/>
        <v>4.7897733887301548E-5</v>
      </c>
      <c r="AM561" s="5">
        <f t="shared" si="702"/>
        <v>1.2118217540359555E-3</v>
      </c>
      <c r="AN561" s="5">
        <f t="shared" si="703"/>
        <v>1.6544370153024658E-3</v>
      </c>
      <c r="AO561" s="5">
        <f t="shared" si="704"/>
        <v>1.1293582692697393E-3</v>
      </c>
      <c r="AP561" s="5">
        <f t="shared" si="705"/>
        <v>5.1395130733127828E-4</v>
      </c>
      <c r="AQ561" s="5">
        <f t="shared" si="706"/>
        <v>1.7541772626214383E-4</v>
      </c>
      <c r="AR561" s="5">
        <f t="shared" si="707"/>
        <v>3.301719471861227E-3</v>
      </c>
      <c r="AS561" s="5">
        <f t="shared" si="708"/>
        <v>3.6888532575879884E-3</v>
      </c>
      <c r="AT561" s="5">
        <f t="shared" si="709"/>
        <v>2.0606896606432008E-3</v>
      </c>
      <c r="AU561" s="5">
        <f t="shared" si="710"/>
        <v>7.6743666770458393E-4</v>
      </c>
      <c r="AV561" s="5">
        <f t="shared" si="711"/>
        <v>2.1435507133338264E-4</v>
      </c>
      <c r="AW561" s="5">
        <f t="shared" si="712"/>
        <v>2.029435102972864E-6</v>
      </c>
      <c r="AX561" s="5">
        <f t="shared" si="713"/>
        <v>2.2565174818196489E-4</v>
      </c>
      <c r="AY561" s="5">
        <f t="shared" si="714"/>
        <v>3.0807055865814803E-4</v>
      </c>
      <c r="AZ561" s="5">
        <f t="shared" si="715"/>
        <v>2.1029633024471488E-4</v>
      </c>
      <c r="BA561" s="5">
        <f t="shared" si="716"/>
        <v>9.5702202566886956E-5</v>
      </c>
      <c r="BB561" s="5">
        <f t="shared" si="717"/>
        <v>3.2664306001543912E-5</v>
      </c>
      <c r="BC561" s="5">
        <f t="shared" si="718"/>
        <v>8.9189745518493557E-6</v>
      </c>
      <c r="BD561" s="5">
        <f t="shared" si="719"/>
        <v>7.5127755521791695E-4</v>
      </c>
      <c r="BE561" s="5">
        <f t="shared" si="720"/>
        <v>8.3936648177929574E-4</v>
      </c>
      <c r="BF561" s="5">
        <f t="shared" si="721"/>
        <v>4.6889201323883158E-4</v>
      </c>
      <c r="BG561" s="5">
        <f t="shared" si="722"/>
        <v>1.746235403738497E-4</v>
      </c>
      <c r="BH561" s="5">
        <f t="shared" si="723"/>
        <v>4.8774632524769044E-5</v>
      </c>
      <c r="BI561" s="5">
        <f t="shared" si="724"/>
        <v>1.0898712844021632E-5</v>
      </c>
      <c r="BJ561" s="8">
        <f t="shared" si="725"/>
        <v>0.30641004909777486</v>
      </c>
      <c r="BK561" s="8">
        <f t="shared" si="726"/>
        <v>0.26891469701856796</v>
      </c>
      <c r="BL561" s="8">
        <f t="shared" si="727"/>
        <v>0.38885215301431159</v>
      </c>
      <c r="BM561" s="8">
        <f t="shared" si="728"/>
        <v>0.45098897188867848</v>
      </c>
      <c r="BN561" s="8">
        <f t="shared" si="729"/>
        <v>0.54830993043878262</v>
      </c>
    </row>
    <row r="562" spans="1:66" x14ac:dyDescent="0.25">
      <c r="A562" t="s">
        <v>114</v>
      </c>
      <c r="B562" t="s">
        <v>130</v>
      </c>
      <c r="C562" t="s">
        <v>133</v>
      </c>
      <c r="D562" t="s">
        <v>547</v>
      </c>
      <c r="E562">
        <f>VLOOKUP(A562,home!$A$2:$E$405,3,FALSE)</f>
        <v>1.35326086956522</v>
      </c>
      <c r="F562">
        <f>VLOOKUP(B562,home!$B$2:$E$405,3,FALSE)</f>
        <v>1.29</v>
      </c>
      <c r="G562">
        <f>VLOOKUP(C562,away!$B$2:$E$405,4,FALSE)</f>
        <v>0.77</v>
      </c>
      <c r="H562">
        <f>VLOOKUP(A562,away!$A$2:$E$405,3,FALSE)</f>
        <v>1.10869565217391</v>
      </c>
      <c r="I562">
        <f>VLOOKUP(C562,away!$B$2:$E$405,3,FALSE)</f>
        <v>0.55000000000000004</v>
      </c>
      <c r="J562">
        <f>VLOOKUP(B562,home!$B$2:$E$405,4,FALSE)</f>
        <v>1.22</v>
      </c>
      <c r="K562" s="3">
        <f t="shared" si="674"/>
        <v>1.344194021739133</v>
      </c>
      <c r="L562" s="3">
        <f t="shared" si="675"/>
        <v>0.74393478260869361</v>
      </c>
      <c r="M562" s="5">
        <f t="shared" si="676"/>
        <v>0.12391879532076004</v>
      </c>
      <c r="N562" s="5">
        <f t="shared" si="677"/>
        <v>0.16657090385128087</v>
      </c>
      <c r="O562" s="5">
        <f t="shared" si="678"/>
        <v>9.2187502058080809E-2</v>
      </c>
      <c r="P562" s="5">
        <f t="shared" si="679"/>
        <v>0.12391788914553623</v>
      </c>
      <c r="Q562" s="5">
        <f t="shared" si="680"/>
        <v>0.11195180657628787</v>
      </c>
      <c r="R562" s="5">
        <f t="shared" si="681"/>
        <v>3.4290744651408411E-2</v>
      </c>
      <c r="S562" s="5">
        <f t="shared" si="682"/>
        <v>3.0979245744234749E-2</v>
      </c>
      <c r="T562" s="5">
        <f t="shared" si="683"/>
        <v>8.3284842887981214E-2</v>
      </c>
      <c r="U562" s="5">
        <f t="shared" si="684"/>
        <v>4.6093413961406336E-2</v>
      </c>
      <c r="V562" s="5">
        <f t="shared" si="685"/>
        <v>3.4421132448602294E-3</v>
      </c>
      <c r="W562" s="5">
        <f t="shared" si="686"/>
        <v>5.0161649707580629E-2</v>
      </c>
      <c r="X562" s="5">
        <f t="shared" si="687"/>
        <v>3.7316995970502434E-2</v>
      </c>
      <c r="Y562" s="5">
        <f t="shared" si="688"/>
        <v>1.3880705642462609E-2</v>
      </c>
      <c r="Z562" s="5">
        <f t="shared" si="689"/>
        <v>8.5033592225785808E-3</v>
      </c>
      <c r="AA562" s="5">
        <f t="shared" si="690"/>
        <v>1.143016463169045E-2</v>
      </c>
      <c r="AB562" s="5">
        <f t="shared" si="691"/>
        <v>7.6821794827061926E-3</v>
      </c>
      <c r="AC562" s="5">
        <f t="shared" si="692"/>
        <v>2.1513050461740275E-4</v>
      </c>
      <c r="AD562" s="5">
        <f t="shared" si="693"/>
        <v>1.6856747414375605E-2</v>
      </c>
      <c r="AE562" s="5">
        <f t="shared" si="694"/>
        <v>1.2540320723203173E-2</v>
      </c>
      <c r="AF562" s="5">
        <f t="shared" si="695"/>
        <v>4.6645903855297233E-3</v>
      </c>
      <c r="AG562" s="5">
        <f t="shared" si="696"/>
        <v>1.1567170114725523E-3</v>
      </c>
      <c r="AH562" s="5">
        <f t="shared" si="697"/>
        <v>1.5814861736731566E-3</v>
      </c>
      <c r="AI562" s="5">
        <f t="shared" si="698"/>
        <v>2.1258242601145533E-3</v>
      </c>
      <c r="AJ562" s="5">
        <f t="shared" si="699"/>
        <v>1.4287601308569993E-3</v>
      </c>
      <c r="AK562" s="5">
        <f t="shared" si="700"/>
        <v>6.4017694213239988E-4</v>
      </c>
      <c r="AL562" s="5">
        <f t="shared" si="701"/>
        <v>8.6051572577018147E-6</v>
      </c>
      <c r="AM562" s="5">
        <f t="shared" si="702"/>
        <v>4.5317478200740564E-3</v>
      </c>
      <c r="AN562" s="5">
        <f t="shared" si="703"/>
        <v>3.3713248293642134E-3</v>
      </c>
      <c r="AO562" s="5">
        <f t="shared" si="704"/>
        <v>1.2540229020181785E-3</v>
      </c>
      <c r="AP562" s="5">
        <f t="shared" si="705"/>
        <v>3.1097041833307227E-4</v>
      </c>
      <c r="AQ562" s="5">
        <f t="shared" si="706"/>
        <v>5.7835427640087151E-5</v>
      </c>
      <c r="AR562" s="5">
        <f t="shared" si="707"/>
        <v>2.3530451456203893E-4</v>
      </c>
      <c r="AS562" s="5">
        <f t="shared" si="708"/>
        <v>3.1629492176252151E-4</v>
      </c>
      <c r="AT562" s="5">
        <f t="shared" si="709"/>
        <v>2.1258087146981412E-4</v>
      </c>
      <c r="AU562" s="5">
        <f t="shared" si="710"/>
        <v>9.5249978855273051E-5</v>
      </c>
      <c r="AV562" s="5">
        <f t="shared" si="711"/>
        <v>3.200861303700922E-5</v>
      </c>
      <c r="AW562" s="5">
        <f t="shared" si="712"/>
        <v>2.3903039808799085E-7</v>
      </c>
      <c r="AX562" s="5">
        <f t="shared" si="713"/>
        <v>1.0152580546288149E-3</v>
      </c>
      <c r="AY562" s="5">
        <f t="shared" si="714"/>
        <v>7.5528578016201243E-4</v>
      </c>
      <c r="AZ562" s="5">
        <f t="shared" si="715"/>
        <v>2.8094168133613209E-4</v>
      </c>
      <c r="BA562" s="5">
        <f t="shared" si="716"/>
        <v>6.9667429543505442E-5</v>
      </c>
      <c r="BB562" s="5">
        <f t="shared" si="717"/>
        <v>1.2957006013088549E-5</v>
      </c>
      <c r="BC562" s="5">
        <f t="shared" si="718"/>
        <v>1.9278334903213136E-6</v>
      </c>
      <c r="BD562" s="5">
        <f t="shared" si="719"/>
        <v>2.9175202147925756E-5</v>
      </c>
      <c r="BE562" s="5">
        <f t="shared" si="720"/>
        <v>3.9217132310272514E-5</v>
      </c>
      <c r="BF562" s="5">
        <f t="shared" si="721"/>
        <v>2.635771740061046E-5</v>
      </c>
      <c r="BG562" s="5">
        <f t="shared" si="722"/>
        <v>1.1809962052196699E-5</v>
      </c>
      <c r="BH562" s="5">
        <f t="shared" si="723"/>
        <v>3.9687200968822067E-6</v>
      </c>
      <c r="BI562" s="5">
        <f t="shared" si="724"/>
        <v>1.0669459656370032E-6</v>
      </c>
      <c r="BJ562" s="8">
        <f t="shared" si="725"/>
        <v>0.51004721935328001</v>
      </c>
      <c r="BK562" s="8">
        <f t="shared" si="726"/>
        <v>0.28323706489742834</v>
      </c>
      <c r="BL562" s="8">
        <f t="shared" si="727"/>
        <v>0.19846328687172946</v>
      </c>
      <c r="BM562" s="8">
        <f t="shared" si="728"/>
        <v>0.34665824199189849</v>
      </c>
      <c r="BN562" s="8">
        <f t="shared" si="729"/>
        <v>0.65283764160335434</v>
      </c>
    </row>
    <row r="563" spans="1:66" x14ac:dyDescent="0.25">
      <c r="A563" t="s">
        <v>114</v>
      </c>
      <c r="B563" t="s">
        <v>132</v>
      </c>
      <c r="C563" t="s">
        <v>320</v>
      </c>
      <c r="D563" t="s">
        <v>547</v>
      </c>
      <c r="E563">
        <f>VLOOKUP(A563,home!$A$2:$E$405,3,FALSE)</f>
        <v>1.35326086956522</v>
      </c>
      <c r="F563">
        <f>VLOOKUP(B563,home!$B$2:$E$405,3,FALSE)</f>
        <v>0.93</v>
      </c>
      <c r="G563">
        <f>VLOOKUP(C563,away!$B$2:$E$405,4,FALSE)</f>
        <v>1.25</v>
      </c>
      <c r="H563">
        <f>VLOOKUP(A563,away!$A$2:$E$405,3,FALSE)</f>
        <v>1.10869565217391</v>
      </c>
      <c r="I563">
        <f>VLOOKUP(C563,away!$B$2:$E$405,3,FALSE)</f>
        <v>0.64</v>
      </c>
      <c r="J563">
        <f>VLOOKUP(B563,home!$B$2:$E$405,4,FALSE)</f>
        <v>1.18</v>
      </c>
      <c r="K563" s="3">
        <f t="shared" ref="K563:K626" si="730">E563*F563*G563</f>
        <v>1.5731657608695682</v>
      </c>
      <c r="L563" s="3">
        <f t="shared" ref="L563:L626" si="731">H563*I563*J563</f>
        <v>0.83728695652173679</v>
      </c>
      <c r="M563" s="5">
        <f t="shared" ref="M563:M626" si="732">_xlfn.POISSON.DIST(0,K563,FALSE) * _xlfn.POISSON.DIST(0,L563,FALSE)</f>
        <v>8.97746428289595E-2</v>
      </c>
      <c r="N563" s="5">
        <f t="shared" ref="N563:N626" si="733">_xlfn.POISSON.DIST(1,K563,FALSE) * _xlfn.POISSON.DIST(0,L563,FALSE)</f>
        <v>0.14123039429281378</v>
      </c>
      <c r="O563" s="5">
        <f t="shared" ref="O563:O626" si="734">_xlfn.POISSON.DIST(0,K563,FALSE) * _xlfn.POISSON.DIST(1,L563,FALSE)</f>
        <v>7.5167137467085463E-2</v>
      </c>
      <c r="P563" s="5">
        <f t="shared" ref="P563:P626" si="735">_xlfn.POISSON.DIST(1,K563,FALSE) * _xlfn.POISSON.DIST(1,L563,FALSE)</f>
        <v>0.11825036700579493</v>
      </c>
      <c r="Q563" s="5">
        <f t="shared" ref="Q563:Q626" si="736">_xlfn.POISSON.DIST(2,K563,FALSE) * _xlfn.POISSON.DIST(0,L563,FALSE)</f>
        <v>0.11108941034778178</v>
      </c>
      <c r="R563" s="5">
        <f t="shared" ref="R563:R626" si="737">_xlfn.POISSON.DIST(0,K563,FALSE) * _xlfn.POISSON.DIST(2,L563,FALSE)</f>
        <v>3.14682318801335E-2</v>
      </c>
      <c r="S563" s="5">
        <f t="shared" ref="S563:S626" si="738">_xlfn.POISSON.DIST(2,K563,FALSE) * _xlfn.POISSON.DIST(2,L563,FALSE)</f>
        <v>3.8939584877118863E-2</v>
      </c>
      <c r="T563" s="5">
        <f t="shared" ref="T563:T626" si="739">_xlfn.POISSON.DIST(2,K563,FALSE) * _xlfn.POISSON.DIST(1,L563,FALSE)</f>
        <v>9.3013714291888538E-2</v>
      </c>
      <c r="U563" s="5">
        <f t="shared" ref="U563:U626" si="740">_xlfn.POISSON.DIST(1,K563,FALSE) * _xlfn.POISSON.DIST(2,L563,FALSE)</f>
        <v>4.9504744948930215E-2</v>
      </c>
      <c r="V563" s="5">
        <f t="shared" ref="V563:V626" si="741">_xlfn.POISSON.DIST(3,K563,FALSE) * _xlfn.POISSON.DIST(3,L563,FALSE)</f>
        <v>5.6989863824854397E-3</v>
      </c>
      <c r="W563" s="5">
        <f t="shared" ref="W563:W626" si="742">_xlfn.POISSON.DIST(3,K563,FALSE) * _xlfn.POISSON.DIST(0,L563,FALSE)</f>
        <v>5.8254018918106616E-2</v>
      </c>
      <c r="X563" s="5">
        <f t="shared" ref="X563:X626" si="743">_xlfn.POISSON.DIST(3,K563,FALSE) * _xlfn.POISSON.DIST(1,L563,FALSE)</f>
        <v>4.8775330205101171E-2</v>
      </c>
      <c r="Y563" s="5">
        <f t="shared" ref="Y563:Y626" si="744">_xlfn.POISSON.DIST(3,K563,FALSE) * _xlfn.POISSON.DIST(2,L563,FALSE)</f>
        <v>2.0419473890385946E-2</v>
      </c>
      <c r="Z563" s="5">
        <f t="shared" ref="Z563:Z626" si="745">_xlfn.POISSON.DIST(0,K563,FALSE) * _xlfn.POISSON.DIST(3,L563,FALSE)</f>
        <v>8.7826466993457565E-3</v>
      </c>
      <c r="AA563" s="5">
        <f t="shared" ref="AA563:AA626" si="746">_xlfn.POISSON.DIST(1,K563,FALSE) * _xlfn.POISSON.DIST(3,L563,FALSE)</f>
        <v>1.3816559077224868E-2</v>
      </c>
      <c r="AB563" s="5">
        <f t="shared" ref="AB563:AB626" si="747">_xlfn.POISSON.DIST(2,K563,FALSE) * _xlfn.POISSON.DIST(3,L563,FALSE)</f>
        <v>1.0867868836660901E-2</v>
      </c>
      <c r="AC563" s="5">
        <f t="shared" ref="AC563:AC626" si="748">_xlfn.POISSON.DIST(4,K563,FALSE) * _xlfn.POISSON.DIST(4,L563,FALSE)</f>
        <v>4.6916590953045655E-4</v>
      </c>
      <c r="AD563" s="5">
        <f t="shared" ref="AD563:AD626" si="749">_xlfn.POISSON.DIST(4,K563,FALSE) * _xlfn.POISSON.DIST(0,L563,FALSE)</f>
        <v>2.291080699875335E-2</v>
      </c>
      <c r="AE563" s="5">
        <f t="shared" ref="AE563:AE626" si="750">_xlfn.POISSON.DIST(4,K563,FALSE) * _xlfn.POISSON.DIST(1,L563,FALSE)</f>
        <v>1.9182919863443098E-2</v>
      </c>
      <c r="AF563" s="5">
        <f t="shared" ref="AF563:AF626" si="751">_xlfn.POISSON.DIST(4,K563,FALSE) * _xlfn.POISSON.DIST(2,L563,FALSE)</f>
        <v>8.0308042948313216E-3</v>
      </c>
      <c r="AG563" s="5">
        <f t="shared" ref="AG563:AG626" si="752">_xlfn.POISSON.DIST(4,K563,FALSE) * _xlfn.POISSON.DIST(3,L563,FALSE)</f>
        <v>2.2413625621470032E-3</v>
      </c>
      <c r="AH563" s="5">
        <f t="shared" ref="AH563:AH626" si="753">_xlfn.POISSON.DIST(0,K563,FALSE) * _xlfn.POISSON.DIST(4,L563,FALSE)</f>
        <v>1.8383988812752212E-3</v>
      </c>
      <c r="AI563" s="5">
        <f t="shared" ref="AI563:AI626" si="754">_xlfn.POISSON.DIST(1,K563,FALSE) * _xlfn.POISSON.DIST(4,L563,FALSE)</f>
        <v>2.8921061748430964E-3</v>
      </c>
      <c r="AJ563" s="5">
        <f t="shared" ref="AJ563:AJ626" si="755">_xlfn.POISSON.DIST(2,K563,FALSE) * _xlfn.POISSON.DIST(4,L563,FALSE)</f>
        <v>2.2748812055313084E-3</v>
      </c>
      <c r="AK563" s="5">
        <f t="shared" ref="AK563:AK626" si="756">_xlfn.POISSON.DIST(3,K563,FALSE) * _xlfn.POISSON.DIST(4,L563,FALSE)</f>
        <v>1.1929217408625139E-3</v>
      </c>
      <c r="AL563" s="5">
        <f t="shared" ref="AL563:AL626" si="757">_xlfn.POISSON.DIST(5,K563,FALSE) * _xlfn.POISSON.DIST(5,L563,FALSE)</f>
        <v>2.4719247769900413E-5</v>
      </c>
      <c r="AM563" s="5">
        <f t="shared" ref="AM563:AM626" si="758">_xlfn.POISSON.DIST(5,K563,FALSE) * _xlfn.POISSON.DIST(0,L563,FALSE)</f>
        <v>7.2084994248659282E-3</v>
      </c>
      <c r="AN563" s="5">
        <f t="shared" ref="AN563:AN626" si="759">_xlfn.POISSON.DIST(5,K563,FALSE) * _xlfn.POISSON.DIST(1,L563,FALSE)</f>
        <v>6.0355825445346832E-3</v>
      </c>
      <c r="AO563" s="5">
        <f t="shared" ref="AO563:AO626" si="760">_xlfn.POISSON.DIST(5,K563,FALSE) * _xlfn.POISSON.DIST(2,L563,FALSE)</f>
        <v>2.5267572697745821E-3</v>
      </c>
      <c r="AP563" s="5">
        <f t="shared" ref="AP563:AP626" si="761">_xlfn.POISSON.DIST(5,K563,FALSE) * _xlfn.POISSON.DIST(3,L563,FALSE)</f>
        <v>7.0520696809291106E-4</v>
      </c>
      <c r="AQ563" s="5">
        <f t="shared" ref="AQ563:AQ626" si="762">_xlfn.POISSON.DIST(5,K563,FALSE) * _xlfn.POISSON.DIST(4,L563,FALSE)</f>
        <v>1.4761514900810875E-4</v>
      </c>
      <c r="AR563" s="5">
        <f t="shared" ref="AR563:AR626" si="763">_xlfn.POISSON.DIST(0,K563,FALSE) * _xlfn.POISSON.DIST(5,L563,FALSE)</f>
        <v>3.078534808351792E-4</v>
      </c>
      <c r="AS563" s="5">
        <f t="shared" ref="AS563:AS626" si="764">_xlfn.POISSON.DIST(1,K563,FALSE) * _xlfn.POISSON.DIST(5,L563,FALSE)</f>
        <v>4.8430455541441971E-4</v>
      </c>
      <c r="AT563" s="5">
        <f t="shared" ref="AT563:AT626" si="765">_xlfn.POISSON.DIST(2,K563,FALSE) * _xlfn.POISSON.DIST(5,L563,FALSE)</f>
        <v>3.8094567220556182E-4</v>
      </c>
      <c r="AU563" s="5">
        <f t="shared" ref="AU563:AU626" si="766">_xlfn.POISSON.DIST(3,K563,FALSE) * _xlfn.POISSON.DIST(5,L563,FALSE)</f>
        <v>1.9976356275507731E-4</v>
      </c>
      <c r="AV563" s="5">
        <f t="shared" ref="AV563:AV626" si="767">_xlfn.POISSON.DIST(4,K563,FALSE) * _xlfn.POISSON.DIST(5,L563,FALSE)</f>
        <v>7.856529929890172E-5</v>
      </c>
      <c r="AW563" s="5">
        <f t="shared" ref="AW563:AW626" si="768">_xlfn.POISSON.DIST(6,K563,FALSE) * _xlfn.POISSON.DIST(6,L563,FALSE)</f>
        <v>9.0444374837650652E-7</v>
      </c>
      <c r="AX563" s="5">
        <f t="shared" ref="AX563:AX626" si="769">_xlfn.POISSON.DIST(6,K563,FALSE) * _xlfn.POISSON.DIST(0,L563,FALSE)</f>
        <v>1.8900274137411766E-3</v>
      </c>
      <c r="AY563" s="5">
        <f t="shared" ref="AY563:AY626" si="770">_xlfn.POISSON.DIST(6,K563,FALSE) * _xlfn.POISSON.DIST(1,L563,FALSE)</f>
        <v>1.5824953009939992E-3</v>
      </c>
      <c r="AZ563" s="5">
        <f t="shared" ref="AZ563:AZ626" si="771">_xlfn.POISSON.DIST(6,K563,FALSE) * _xlfn.POISSON.DIST(2,L563,FALSE)</f>
        <v>6.6250133713960759E-4</v>
      </c>
      <c r="BA563" s="5">
        <f t="shared" ref="BA563:BA626" si="772">_xlfn.POISSON.DIST(6,K563,FALSE) * _xlfn.POISSON.DIST(3,L563,FALSE)</f>
        <v>1.8490124275506774E-4</v>
      </c>
      <c r="BB563" s="5">
        <f t="shared" ref="BB563:BB626" si="773">_xlfn.POISSON.DIST(6,K563,FALSE) * _xlfn.POISSON.DIST(4,L563,FALSE)</f>
        <v>3.870384970086937E-5</v>
      </c>
      <c r="BC563" s="5">
        <f t="shared" ref="BC563:BC626" si="774">_xlfn.POISSON.DIST(6,K563,FALSE) * _xlfn.POISSON.DIST(5,L563,FALSE)</f>
        <v>6.481245704343131E-6</v>
      </c>
      <c r="BD563" s="5">
        <f t="shared" ref="BD563:BD626" si="775">_xlfn.POISSON.DIST(0,K563,FALSE) * _xlfn.POISSON.DIST(6,L563,FALSE)</f>
        <v>4.2960284003851661E-5</v>
      </c>
      <c r="BE563" s="5">
        <f t="shared" ref="BE563:BE626" si="776">_xlfn.POISSON.DIST(1,K563,FALSE) * _xlfn.POISSON.DIST(6,L563,FALSE)</f>
        <v>6.7583647872092027E-5</v>
      </c>
      <c r="BF563" s="5">
        <f t="shared" ref="BF563:BF626" si="777">_xlfn.POISSON.DIST(2,K563,FALSE) * _xlfn.POISSON.DIST(6,L563,FALSE)</f>
        <v>5.3160140413520322E-5</v>
      </c>
      <c r="BG563" s="5">
        <f t="shared" ref="BG563:BG626" si="778">_xlfn.POISSON.DIST(3,K563,FALSE) * _xlfn.POISSON.DIST(6,L563,FALSE)</f>
        <v>2.7876570913856269E-5</v>
      </c>
      <c r="BH563" s="5">
        <f t="shared" ref="BH563:BH626" si="779">_xlfn.POISSON.DIST(4,K563,FALSE) * _xlfn.POISSON.DIST(6,L563,FALSE)</f>
        <v>1.096361672303279E-5</v>
      </c>
      <c r="BI563" s="5">
        <f t="shared" ref="BI563:BI626" si="780">_xlfn.POISSON.DIST(5,K563,FALSE) * _xlfn.POISSON.DIST(6,L563,FALSE)</f>
        <v>3.44951728879444E-6</v>
      </c>
      <c r="BJ563" s="8">
        <f t="shared" ref="BJ563:BJ626" si="781">SUM(N563,Q563,T563,W563,X563,Y563,AD563,AE563,AF563,AG563,AM563,AN563,AO563,AP563,AQ563,AX563,AY563,AZ563,BA563,BB563,BC563)</f>
        <v>0.5461370074115639</v>
      </c>
      <c r="BK563" s="8">
        <f t="shared" ref="BK563:BK626" si="782">SUM(M563,P563,S563,V563,AC563,AL563,AY563)</f>
        <v>0.2547399615526531</v>
      </c>
      <c r="BL563" s="8">
        <f t="shared" ref="BL563:BL626" si="783">SUM(O563,R563,U563,AA563,AB563,AH563,AI563,AJ563,AK563,AR563,AS563,AT563,AU563,AV563,BD563,BE563,BF563,BG563,BH563,BI563)</f>
        <v>0.19068027656027137</v>
      </c>
      <c r="BM563" s="8">
        <f t="shared" ref="BM563:BM626" si="784">SUM(S563:BI563)</f>
        <v>0.43177811754401962</v>
      </c>
      <c r="BN563" s="8">
        <f t="shared" ref="BN563:BN626" si="785">SUM(M563:R563)</f>
        <v>0.56698018382256898</v>
      </c>
    </row>
    <row r="564" spans="1:66" x14ac:dyDescent="0.25">
      <c r="A564" t="s">
        <v>114</v>
      </c>
      <c r="B564" t="s">
        <v>112</v>
      </c>
      <c r="C564" t="s">
        <v>110</v>
      </c>
      <c r="D564" t="s">
        <v>547</v>
      </c>
      <c r="E564">
        <f>VLOOKUP(A564,home!$A$2:$E$405,3,FALSE)</f>
        <v>1.35326086956522</v>
      </c>
      <c r="F564">
        <f>VLOOKUP(B564,home!$B$2:$E$405,3,FALSE)</f>
        <v>1.1200000000000001</v>
      </c>
      <c r="G564">
        <f>VLOOKUP(C564,away!$B$2:$E$405,4,FALSE)</f>
        <v>1.1599999999999999</v>
      </c>
      <c r="H564">
        <f>VLOOKUP(A564,away!$A$2:$E$405,3,FALSE)</f>
        <v>1.10869565217391</v>
      </c>
      <c r="I564">
        <f>VLOOKUP(C564,away!$B$2:$E$405,3,FALSE)</f>
        <v>0.74</v>
      </c>
      <c r="J564">
        <f>VLOOKUP(B564,home!$B$2:$E$405,4,FALSE)</f>
        <v>0.98</v>
      </c>
      <c r="K564" s="3">
        <f t="shared" si="730"/>
        <v>1.7581565217391337</v>
      </c>
      <c r="L564" s="3">
        <f t="shared" si="731"/>
        <v>0.80402608695651956</v>
      </c>
      <c r="M564" s="5">
        <f t="shared" si="732"/>
        <v>7.7136198442119747E-2</v>
      </c>
      <c r="N564" s="5">
        <f t="shared" si="733"/>
        <v>0.13561751035317685</v>
      </c>
      <c r="O564" s="5">
        <f t="shared" si="734"/>
        <v>6.2019515796119119E-2</v>
      </c>
      <c r="P564" s="5">
        <f t="shared" si="735"/>
        <v>0.10904001617205004</v>
      </c>
      <c r="Q564" s="5">
        <f t="shared" si="736"/>
        <v>0.1192184051447312</v>
      </c>
      <c r="R564" s="5">
        <f t="shared" si="737"/>
        <v>2.4932654300245851E-2</v>
      </c>
      <c r="S564" s="5">
        <f t="shared" si="738"/>
        <v>3.8534842807046561E-2</v>
      </c>
      <c r="T564" s="5">
        <f t="shared" si="739"/>
        <v>9.5854707781715218E-2</v>
      </c>
      <c r="U564" s="5">
        <f t="shared" si="740"/>
        <v>4.3835508762244499E-2</v>
      </c>
      <c r="V564" s="5">
        <f t="shared" si="741"/>
        <v>6.0525551884274094E-3</v>
      </c>
      <c r="W564" s="5">
        <f t="shared" si="742"/>
        <v>6.9868205505515799E-2</v>
      </c>
      <c r="X564" s="5">
        <f t="shared" si="743"/>
        <v>5.6175859875273813E-2</v>
      </c>
      <c r="Y564" s="5">
        <f t="shared" si="744"/>
        <v>2.2583428398467078E-2</v>
      </c>
      <c r="Z564" s="5">
        <f t="shared" si="745"/>
        <v>6.682168158155438E-3</v>
      </c>
      <c r="AA564" s="5">
        <f t="shared" si="746"/>
        <v>1.1748297526618559E-2</v>
      </c>
      <c r="AB564" s="5">
        <f t="shared" si="747"/>
        <v>1.0327672957878078E-2</v>
      </c>
      <c r="AC564" s="5">
        <f t="shared" si="748"/>
        <v>5.3474465374026762E-4</v>
      </c>
      <c r="AD564" s="5">
        <f t="shared" si="749"/>
        <v>3.0709810292933178E-2</v>
      </c>
      <c r="AE564" s="5">
        <f t="shared" si="750"/>
        <v>2.4691488601004109E-2</v>
      </c>
      <c r="AF564" s="5">
        <f t="shared" si="751"/>
        <v>9.9263004804984196E-3</v>
      </c>
      <c r="AG564" s="5">
        <f t="shared" si="752"/>
        <v>2.6603348444299217E-3</v>
      </c>
      <c r="AH564" s="5">
        <f t="shared" si="753"/>
        <v>1.3431593791467923E-3</v>
      </c>
      <c r="AI564" s="5">
        <f t="shared" si="754"/>
        <v>2.3614844221820186E-3</v>
      </c>
      <c r="AJ564" s="5">
        <f t="shared" si="755"/>
        <v>2.0759296189223433E-3</v>
      </c>
      <c r="AK564" s="5">
        <f t="shared" si="756"/>
        <v>1.216603066059917E-3</v>
      </c>
      <c r="AL564" s="5">
        <f t="shared" si="757"/>
        <v>3.0236681023635773E-5</v>
      </c>
      <c r="AM564" s="5">
        <f t="shared" si="758"/>
        <v>1.0798530649578414E-2</v>
      </c>
      <c r="AN564" s="5">
        <f t="shared" si="759"/>
        <v>8.6823003430605752E-3</v>
      </c>
      <c r="AO564" s="5">
        <f t="shared" si="760"/>
        <v>3.4903979853061202E-3</v>
      </c>
      <c r="AP564" s="5">
        <f t="shared" si="761"/>
        <v>9.3545701134886662E-4</v>
      </c>
      <c r="AQ564" s="5">
        <f t="shared" si="762"/>
        <v>1.8803296008771737E-4</v>
      </c>
      <c r="AR564" s="5">
        <f t="shared" si="763"/>
        <v>2.1598703595486878E-4</v>
      </c>
      <c r="AS564" s="5">
        <f t="shared" si="764"/>
        <v>3.7973901587515729E-4</v>
      </c>
      <c r="AT564" s="5">
        <f t="shared" si="765"/>
        <v>3.3382031365985419E-4</v>
      </c>
      <c r="AU564" s="5">
        <f t="shared" si="766"/>
        <v>1.956361205166919E-4</v>
      </c>
      <c r="AV564" s="5">
        <f t="shared" si="767"/>
        <v>8.5989730293541304E-5</v>
      </c>
      <c r="AW564" s="5">
        <f t="shared" si="768"/>
        <v>1.1872967896015765E-6</v>
      </c>
      <c r="AX564" s="5">
        <f t="shared" si="769"/>
        <v>3.1642511811260337E-3</v>
      </c>
      <c r="AY564" s="5">
        <f t="shared" si="770"/>
        <v>2.5441404953083098E-3</v>
      </c>
      <c r="AZ564" s="5">
        <f t="shared" si="771"/>
        <v>1.022777663555181E-3</v>
      </c>
      <c r="BA564" s="5">
        <f t="shared" si="772"/>
        <v>2.741133075516013E-4</v>
      </c>
      <c r="BB564" s="5">
        <f t="shared" si="773"/>
        <v>5.5098562513355726E-5</v>
      </c>
      <c r="BC564" s="5">
        <f t="shared" si="774"/>
        <v>8.8601363229085177E-6</v>
      </c>
      <c r="BD564" s="5">
        <f t="shared" si="775"/>
        <v>2.8943201892021697E-5</v>
      </c>
      <c r="BE564" s="5">
        <f t="shared" si="776"/>
        <v>5.0886679166470378E-5</v>
      </c>
      <c r="BF564" s="5">
        <f t="shared" si="777"/>
        <v>4.4733373423088411E-5</v>
      </c>
      <c r="BG564" s="5">
        <f t="shared" si="778"/>
        <v>2.6216090741064966E-5</v>
      </c>
      <c r="BH564" s="5">
        <f t="shared" si="779"/>
        <v>1.1522997727727079E-5</v>
      </c>
      <c r="BI564" s="5">
        <f t="shared" si="780"/>
        <v>4.0518467209977184E-6</v>
      </c>
      <c r="BJ564" s="8">
        <f t="shared" si="781"/>
        <v>0.59847001157350488</v>
      </c>
      <c r="BK564" s="8">
        <f t="shared" si="782"/>
        <v>0.23387273443971596</v>
      </c>
      <c r="BL564" s="8">
        <f t="shared" si="783"/>
        <v>0.16123835223538863</v>
      </c>
      <c r="BM564" s="8">
        <f t="shared" si="784"/>
        <v>0.46975601299980313</v>
      </c>
      <c r="BN564" s="8">
        <f t="shared" si="785"/>
        <v>0.52796430020844276</v>
      </c>
    </row>
    <row r="565" spans="1:66" x14ac:dyDescent="0.25">
      <c r="A565" t="s">
        <v>136</v>
      </c>
      <c r="B565" t="s">
        <v>307</v>
      </c>
      <c r="C565" t="s">
        <v>472</v>
      </c>
      <c r="D565" t="s">
        <v>547</v>
      </c>
      <c r="E565">
        <f>VLOOKUP(A565,home!$A$2:$E$405,3,FALSE)</f>
        <v>1.4901185770751</v>
      </c>
      <c r="F565">
        <f>VLOOKUP(B565,home!$B$2:$E$405,3,FALSE)</f>
        <v>0.57999999999999996</v>
      </c>
      <c r="G565">
        <f>VLOOKUP(C565,away!$B$2:$E$405,4,FALSE)</f>
        <v>0.92</v>
      </c>
      <c r="H565">
        <f>VLOOKUP(A565,away!$A$2:$E$405,3,FALSE)</f>
        <v>1.24901185770751</v>
      </c>
      <c r="I565">
        <f>VLOOKUP(C565,away!$B$2:$E$405,3,FALSE)</f>
        <v>0.76</v>
      </c>
      <c r="J565">
        <f>VLOOKUP(B565,home!$B$2:$E$405,4,FALSE)</f>
        <v>1.46</v>
      </c>
      <c r="K565" s="3">
        <f t="shared" si="730"/>
        <v>0.79512727272727335</v>
      </c>
      <c r="L565" s="3">
        <f t="shared" si="731"/>
        <v>1.3859035573122531</v>
      </c>
      <c r="M565" s="5">
        <f t="shared" si="732"/>
        <v>0.11292506407388257</v>
      </c>
      <c r="N565" s="5">
        <f t="shared" si="733"/>
        <v>8.9789798219618841E-2</v>
      </c>
      <c r="O565" s="5">
        <f t="shared" si="734"/>
        <v>0.15650324800970794</v>
      </c>
      <c r="P565" s="5">
        <f t="shared" si="735"/>
        <v>0.12444000076291915</v>
      </c>
      <c r="Q565" s="5">
        <f t="shared" si="736"/>
        <v>3.569715868854885E-2</v>
      </c>
      <c r="R565" s="5">
        <f t="shared" si="737"/>
        <v>0.10844920407378805</v>
      </c>
      <c r="S565" s="5">
        <f t="shared" si="738"/>
        <v>3.4282278068365472E-2</v>
      </c>
      <c r="T565" s="5">
        <f t="shared" si="739"/>
        <v>4.9472819212399849E-2</v>
      </c>
      <c r="U565" s="5">
        <f t="shared" si="740"/>
        <v>8.6230919864634603E-2</v>
      </c>
      <c r="V565" s="5">
        <f t="shared" si="741"/>
        <v>4.1975591355096122E-3</v>
      </c>
      <c r="W565" s="5">
        <f t="shared" si="742"/>
        <v>9.4612614773795147E-3</v>
      </c>
      <c r="X565" s="5">
        <f t="shared" si="743"/>
        <v>1.311239593816165E-2</v>
      </c>
      <c r="Y565" s="5">
        <f t="shared" si="744"/>
        <v>9.0862580877924867E-3</v>
      </c>
      <c r="Z565" s="5">
        <f t="shared" si="745"/>
        <v>5.0100045904515111E-2</v>
      </c>
      <c r="AA565" s="5">
        <f t="shared" si="746"/>
        <v>3.9835912863568301E-2</v>
      </c>
      <c r="AB565" s="5">
        <f t="shared" si="747"/>
        <v>1.5837310375905182E-2</v>
      </c>
      <c r="AC565" s="5">
        <f t="shared" si="748"/>
        <v>2.8909894047274152E-4</v>
      </c>
      <c r="AD565" s="5">
        <f t="shared" si="749"/>
        <v>1.8807267587670963E-3</v>
      </c>
      <c r="AE565" s="5">
        <f t="shared" si="750"/>
        <v>2.606505905307662E-3</v>
      </c>
      <c r="AF565" s="5">
        <f t="shared" si="751"/>
        <v>1.8061829031606423E-3</v>
      </c>
      <c r="AG565" s="5">
        <f t="shared" si="752"/>
        <v>8.3439843688230223E-4</v>
      </c>
      <c r="AH565" s="5">
        <f t="shared" si="753"/>
        <v>1.7358457960143663E-2</v>
      </c>
      <c r="AI565" s="5">
        <f t="shared" si="754"/>
        <v>1.3802183336600061E-2</v>
      </c>
      <c r="AJ565" s="5">
        <f t="shared" si="755"/>
        <v>5.4872461970563108E-3</v>
      </c>
      <c r="AK565" s="5">
        <f t="shared" si="756"/>
        <v>1.4543530344828292E-3</v>
      </c>
      <c r="AL565" s="5">
        <f t="shared" si="757"/>
        <v>1.2743131090702659E-5</v>
      </c>
      <c r="AM565" s="5">
        <f t="shared" si="758"/>
        <v>2.990834276887373E-4</v>
      </c>
      <c r="AN565" s="5">
        <f t="shared" si="759"/>
        <v>4.1450078636696297E-4</v>
      </c>
      <c r="AO565" s="5">
        <f t="shared" si="760"/>
        <v>2.8722905716735018E-4</v>
      </c>
      <c r="AP565" s="5">
        <f t="shared" si="761"/>
        <v>1.3269059069722503E-4</v>
      </c>
      <c r="AQ565" s="5">
        <f t="shared" si="762"/>
        <v>4.5974090417287078E-5</v>
      </c>
      <c r="AR565" s="5">
        <f t="shared" si="763"/>
        <v>4.8114297272836577E-3</v>
      </c>
      <c r="AS565" s="5">
        <f t="shared" si="764"/>
        <v>3.8256989969739836E-3</v>
      </c>
      <c r="AT565" s="5">
        <f t="shared" si="765"/>
        <v>1.5209588048696941E-3</v>
      </c>
      <c r="AU565" s="5">
        <f t="shared" si="766"/>
        <v>4.0311860881552441E-4</v>
      </c>
      <c r="AV565" s="5">
        <f t="shared" si="767"/>
        <v>8.0132650003275106E-5</v>
      </c>
      <c r="AW565" s="5">
        <f t="shared" si="768"/>
        <v>3.9007068184111074E-7</v>
      </c>
      <c r="AX565" s="5">
        <f t="shared" si="769"/>
        <v>3.963489836267837E-5</v>
      </c>
      <c r="AY565" s="5">
        <f t="shared" si="770"/>
        <v>5.4930146634545541E-5</v>
      </c>
      <c r="AZ565" s="5">
        <f t="shared" si="771"/>
        <v>3.8063942812250185E-5</v>
      </c>
      <c r="BA565" s="5">
        <f t="shared" si="772"/>
        <v>1.7584317916275899E-5</v>
      </c>
      <c r="BB565" s="5">
        <f t="shared" si="773"/>
        <v>6.092542188269087E-6</v>
      </c>
      <c r="BC565" s="5">
        <f t="shared" si="774"/>
        <v>1.6887351783594206E-6</v>
      </c>
      <c r="BD565" s="5">
        <f t="shared" si="775"/>
        <v>1.1113629291333914E-3</v>
      </c>
      <c r="BE565" s="5">
        <f t="shared" si="776"/>
        <v>8.8367497485202754E-4</v>
      </c>
      <c r="BF565" s="5">
        <f t="shared" si="777"/>
        <v>3.5131703636571716E-4</v>
      </c>
      <c r="BG565" s="5">
        <f t="shared" si="778"/>
        <v>9.3113918996033692E-5</v>
      </c>
      <c r="BH565" s="5">
        <f t="shared" si="779"/>
        <v>1.8509354116066126E-5</v>
      </c>
      <c r="BI565" s="5">
        <f t="shared" si="780"/>
        <v>2.9434584516501994E-6</v>
      </c>
      <c r="BJ565" s="8">
        <f t="shared" si="781"/>
        <v>0.21508497816344888</v>
      </c>
      <c r="BK565" s="8">
        <f t="shared" si="782"/>
        <v>0.27620167425887476</v>
      </c>
      <c r="BL565" s="8">
        <f t="shared" si="783"/>
        <v>0.45806109617574797</v>
      </c>
      <c r="BM565" s="8">
        <f t="shared" si="784"/>
        <v>0.37158878059816858</v>
      </c>
      <c r="BN565" s="8">
        <f t="shared" si="785"/>
        <v>0.62780447382846538</v>
      </c>
    </row>
    <row r="566" spans="1:66" x14ac:dyDescent="0.25">
      <c r="A566" t="s">
        <v>136</v>
      </c>
      <c r="B566" t="s">
        <v>309</v>
      </c>
      <c r="C566" t="s">
        <v>475</v>
      </c>
      <c r="D566" t="s">
        <v>547</v>
      </c>
      <c r="E566">
        <f>VLOOKUP(A566,home!$A$2:$E$405,3,FALSE)</f>
        <v>1.4901185770751</v>
      </c>
      <c r="F566">
        <f>VLOOKUP(B566,home!$B$2:$E$405,3,FALSE)</f>
        <v>1.19</v>
      </c>
      <c r="G566">
        <f>VLOOKUP(C566,away!$B$2:$E$405,4,FALSE)</f>
        <v>0.64</v>
      </c>
      <c r="H566">
        <f>VLOOKUP(A566,away!$A$2:$E$405,3,FALSE)</f>
        <v>1.24901185770751</v>
      </c>
      <c r="I566">
        <f>VLOOKUP(C566,away!$B$2:$E$405,3,FALSE)</f>
        <v>0.7</v>
      </c>
      <c r="J566">
        <f>VLOOKUP(B566,home!$B$2:$E$405,4,FALSE)</f>
        <v>0.98</v>
      </c>
      <c r="K566" s="3">
        <f t="shared" si="730"/>
        <v>1.1348743083003963</v>
      </c>
      <c r="L566" s="3">
        <f t="shared" si="731"/>
        <v>0.85682213438735177</v>
      </c>
      <c r="M566" s="5">
        <f t="shared" si="732"/>
        <v>0.1364637260784943</v>
      </c>
      <c r="N566" s="5">
        <f t="shared" si="733"/>
        <v>0.15486917674142595</v>
      </c>
      <c r="O566" s="5">
        <f t="shared" si="734"/>
        <v>0.11692514104502644</v>
      </c>
      <c r="P566" s="5">
        <f t="shared" si="735"/>
        <v>0.13269533856640062</v>
      </c>
      <c r="Q566" s="5">
        <f t="shared" si="736"/>
        <v>8.7878524915738804E-2</v>
      </c>
      <c r="R566" s="5">
        <f t="shared" si="737"/>
        <v>5.0092024456870846E-2</v>
      </c>
      <c r="S566" s="5">
        <f t="shared" si="738"/>
        <v>3.2257753366494418E-2</v>
      </c>
      <c r="T566" s="5">
        <f t="shared" si="739"/>
        <v>7.5296265285115405E-2</v>
      </c>
      <c r="U566" s="5">
        <f t="shared" si="740"/>
        <v>5.684815160685782E-2</v>
      </c>
      <c r="V566" s="5">
        <f t="shared" si="741"/>
        <v>3.4852188093936723E-3</v>
      </c>
      <c r="W566" s="5">
        <f t="shared" si="742"/>
        <v>3.3243693392736078E-2</v>
      </c>
      <c r="X566" s="5">
        <f t="shared" si="743"/>
        <v>2.8483932327682836E-2</v>
      </c>
      <c r="Y566" s="5">
        <f t="shared" si="744"/>
        <v>1.2202831846375047E-2</v>
      </c>
      <c r="Z566" s="5">
        <f t="shared" si="745"/>
        <v>1.4306651770306503E-2</v>
      </c>
      <c r="AA566" s="5">
        <f t="shared" si="746"/>
        <v>1.6236251531921229E-2</v>
      </c>
      <c r="AB566" s="5">
        <f t="shared" si="747"/>
        <v>9.2130523633401785E-3</v>
      </c>
      <c r="AC566" s="5">
        <f t="shared" si="748"/>
        <v>2.1181099878167693E-4</v>
      </c>
      <c r="AD566" s="5">
        <f t="shared" si="749"/>
        <v>9.4318533861079516E-3</v>
      </c>
      <c r="AE566" s="5">
        <f t="shared" si="750"/>
        <v>8.0814207495135872E-3</v>
      </c>
      <c r="AF566" s="5">
        <f t="shared" si="751"/>
        <v>3.4621700877402314E-3</v>
      </c>
      <c r="AG566" s="5">
        <f t="shared" si="752"/>
        <v>9.8882132139654346E-4</v>
      </c>
      <c r="AH566" s="5">
        <f t="shared" si="753"/>
        <v>3.0645639764426496E-3</v>
      </c>
      <c r="AI566" s="5">
        <f t="shared" si="754"/>
        <v>3.477894923007663E-3</v>
      </c>
      <c r="AJ566" s="5">
        <f t="shared" si="755"/>
        <v>1.9734867975448912E-3</v>
      </c>
      <c r="AK566" s="5">
        <f t="shared" si="756"/>
        <v>7.4655315476790764E-4</v>
      </c>
      <c r="AL566" s="5">
        <f t="shared" si="757"/>
        <v>8.2384771405861354E-6</v>
      </c>
      <c r="AM566" s="5">
        <f t="shared" si="758"/>
        <v>2.1407936175100012E-3</v>
      </c>
      <c r="AN566" s="5">
        <f t="shared" si="759"/>
        <v>1.8342793566377394E-3</v>
      </c>
      <c r="AO566" s="5">
        <f t="shared" si="760"/>
        <v>7.8582557670850309E-4</v>
      </c>
      <c r="AP566" s="5">
        <f t="shared" si="761"/>
        <v>2.2443758263051712E-4</v>
      </c>
      <c r="AQ566" s="5">
        <f t="shared" si="762"/>
        <v>4.8075772146554306E-5</v>
      </c>
      <c r="AR566" s="5">
        <f t="shared" si="763"/>
        <v>5.2515724945243641E-4</v>
      </c>
      <c r="AS566" s="5">
        <f t="shared" si="764"/>
        <v>5.9598747022127226E-4</v>
      </c>
      <c r="AT566" s="5">
        <f t="shared" si="765"/>
        <v>3.3818543401153473E-4</v>
      </c>
      <c r="AU566" s="5">
        <f t="shared" si="766"/>
        <v>1.2793265350036996E-4</v>
      </c>
      <c r="AV566" s="5">
        <f t="shared" si="767"/>
        <v>3.6296870412566648E-5</v>
      </c>
      <c r="AW566" s="5">
        <f t="shared" si="768"/>
        <v>2.2252708647213274E-7</v>
      </c>
      <c r="AX566" s="5">
        <f t="shared" si="769"/>
        <v>4.0492194598092698E-4</v>
      </c>
      <c r="AY566" s="5">
        <f t="shared" si="770"/>
        <v>3.4694608601565786E-4</v>
      </c>
      <c r="AZ566" s="5">
        <f t="shared" si="771"/>
        <v>1.4863554296863684E-4</v>
      </c>
      <c r="BA566" s="5">
        <f t="shared" si="772"/>
        <v>4.2451407724070127E-5</v>
      </c>
      <c r="BB566" s="5">
        <f t="shared" si="773"/>
        <v>9.0933264434713664E-6</v>
      </c>
      <c r="BC566" s="5">
        <f t="shared" si="774"/>
        <v>1.5582726743952171E-6</v>
      </c>
      <c r="BD566" s="5">
        <f t="shared" si="775"/>
        <v>7.4994392560804563E-5</v>
      </c>
      <c r="BE566" s="5">
        <f t="shared" si="776"/>
        <v>8.5109209383851445E-5</v>
      </c>
      <c r="BF566" s="5">
        <f t="shared" si="777"/>
        <v>4.8294127564746007E-5</v>
      </c>
      <c r="BG566" s="5">
        <f t="shared" si="778"/>
        <v>1.8269254871670746E-5</v>
      </c>
      <c r="BH566" s="5">
        <f t="shared" si="779"/>
        <v>5.1833269964127448E-6</v>
      </c>
      <c r="BI566" s="5">
        <f t="shared" si="780"/>
        <v>1.1764849279497363E-6</v>
      </c>
      <c r="BJ566" s="8">
        <f t="shared" si="781"/>
        <v>0.41992570854127287</v>
      </c>
      <c r="BK566" s="8">
        <f t="shared" si="782"/>
        <v>0.30546903238272094</v>
      </c>
      <c r="BL566" s="8">
        <f t="shared" si="783"/>
        <v>0.26043370632968327</v>
      </c>
      <c r="BM566" s="8">
        <f t="shared" si="784"/>
        <v>0.32086444366109751</v>
      </c>
      <c r="BN566" s="8">
        <f t="shared" si="785"/>
        <v>0.67892393180395694</v>
      </c>
    </row>
    <row r="567" spans="1:66" x14ac:dyDescent="0.25">
      <c r="A567" t="s">
        <v>136</v>
      </c>
      <c r="B567" t="s">
        <v>315</v>
      </c>
      <c r="C567" t="s">
        <v>388</v>
      </c>
      <c r="D567" t="s">
        <v>547</v>
      </c>
      <c r="E567">
        <f>VLOOKUP(A567,home!$A$2:$E$405,3,FALSE)</f>
        <v>1.4901185770751</v>
      </c>
      <c r="F567">
        <f>VLOOKUP(B567,home!$B$2:$E$405,3,FALSE)</f>
        <v>0.85</v>
      </c>
      <c r="G567">
        <f>VLOOKUP(C567,away!$B$2:$E$405,4,FALSE)</f>
        <v>0.76</v>
      </c>
      <c r="H567">
        <f>VLOOKUP(A567,away!$A$2:$E$405,3,FALSE)</f>
        <v>1.24901185770751</v>
      </c>
      <c r="I567">
        <f>VLOOKUP(C567,away!$B$2:$E$405,3,FALSE)</f>
        <v>0.95</v>
      </c>
      <c r="J567">
        <f>VLOOKUP(B567,home!$B$2:$E$405,4,FALSE)</f>
        <v>1.53</v>
      </c>
      <c r="K567" s="3">
        <f t="shared" si="730"/>
        <v>0.96261660079051459</v>
      </c>
      <c r="L567" s="3">
        <f t="shared" si="731"/>
        <v>1.8154387351778658</v>
      </c>
      <c r="M567" s="5">
        <f t="shared" si="732"/>
        <v>6.2159268813383801E-2</v>
      </c>
      <c r="N567" s="5">
        <f t="shared" si="733"/>
        <v>5.9835544052763361E-2</v>
      </c>
      <c r="O567" s="5">
        <f t="shared" si="734"/>
        <v>0.11284634435415046</v>
      </c>
      <c r="P567" s="5">
        <f t="shared" si="735"/>
        <v>0.1086277644138282</v>
      </c>
      <c r="Q567" s="5">
        <f t="shared" si="736"/>
        <v>2.8799344011261076E-2</v>
      </c>
      <c r="R567" s="5">
        <f t="shared" si="737"/>
        <v>0.10243281233187242</v>
      </c>
      <c r="S567" s="5">
        <f t="shared" si="738"/>
        <v>4.7458695327371056E-2</v>
      </c>
      <c r="T567" s="5">
        <f t="shared" si="739"/>
        <v>5.2283444665756053E-2</v>
      </c>
      <c r="U567" s="5">
        <f t="shared" si="740"/>
        <v>9.8603525616319729E-2</v>
      </c>
      <c r="V567" s="5">
        <f t="shared" si="741"/>
        <v>9.2152735202546791E-3</v>
      </c>
      <c r="W567" s="5">
        <f t="shared" si="742"/>
        <v>9.2409088790389345E-3</v>
      </c>
      <c r="X567" s="5">
        <f t="shared" si="743"/>
        <v>1.6776303927256354E-2</v>
      </c>
      <c r="Y567" s="5">
        <f t="shared" si="744"/>
        <v>1.522817599132887E-2</v>
      </c>
      <c r="Z567" s="5">
        <f t="shared" si="745"/>
        <v>6.1986831753495404E-2</v>
      </c>
      <c r="AA567" s="5">
        <f t="shared" si="746"/>
        <v>5.9669553276323277E-2</v>
      </c>
      <c r="AB567" s="5">
        <f t="shared" si="747"/>
        <v>2.8719451272771413E-2</v>
      </c>
      <c r="AC567" s="5">
        <f t="shared" si="748"/>
        <v>1.006521814924885E-3</v>
      </c>
      <c r="AD567" s="5">
        <f t="shared" si="749"/>
        <v>2.2238630733388354E-3</v>
      </c>
      <c r="AE567" s="5">
        <f t="shared" si="750"/>
        <v>4.0372871650710173E-3</v>
      </c>
      <c r="AF567" s="5">
        <f t="shared" si="751"/>
        <v>3.6647237522531803E-3</v>
      </c>
      <c r="AG567" s="5">
        <f t="shared" si="752"/>
        <v>2.2176938178555994E-3</v>
      </c>
      <c r="AH567" s="5">
        <f t="shared" si="753"/>
        <v>2.8133323859062205E-2</v>
      </c>
      <c r="AI567" s="5">
        <f t="shared" si="754"/>
        <v>2.7081604582149144E-2</v>
      </c>
      <c r="AJ567" s="5">
        <f t="shared" si="755"/>
        <v>1.3034601073410614E-2</v>
      </c>
      <c r="AK567" s="5">
        <f t="shared" si="756"/>
        <v>4.1824411259823065E-3</v>
      </c>
      <c r="AL567" s="5">
        <f t="shared" si="757"/>
        <v>7.0358752074314954E-5</v>
      </c>
      <c r="AM567" s="5">
        <f t="shared" si="758"/>
        <v>4.2814550245619541E-4</v>
      </c>
      <c r="AN567" s="5">
        <f t="shared" si="759"/>
        <v>7.7727192945116724E-4</v>
      </c>
      <c r="AO567" s="5">
        <f t="shared" si="760"/>
        <v>7.0554478424604333E-4</v>
      </c>
      <c r="AP567" s="5">
        <f t="shared" si="761"/>
        <v>4.2695777690765919E-4</v>
      </c>
      <c r="AQ567" s="5">
        <f t="shared" si="762"/>
        <v>1.9377892162089847E-4</v>
      </c>
      <c r="AR567" s="5">
        <f t="shared" si="763"/>
        <v>1.0214865176609035E-2</v>
      </c>
      <c r="AS567" s="5">
        <f t="shared" si="764"/>
        <v>9.8329987938407873E-3</v>
      </c>
      <c r="AT567" s="5">
        <f t="shared" si="765"/>
        <v>4.7327039372521244E-3</v>
      </c>
      <c r="AU567" s="5">
        <f t="shared" si="766"/>
        <v>1.5185931255418416E-3</v>
      </c>
      <c r="AV567" s="5">
        <f t="shared" si="767"/>
        <v>3.6545573812323266E-4</v>
      </c>
      <c r="AW567" s="5">
        <f t="shared" si="768"/>
        <v>3.4154707606061058E-6</v>
      </c>
      <c r="AX567" s="5">
        <f t="shared" si="769"/>
        <v>6.8689994703021603E-5</v>
      </c>
      <c r="AY567" s="5">
        <f t="shared" si="770"/>
        <v>1.2470247710302785E-4</v>
      </c>
      <c r="AZ567" s="5">
        <f t="shared" si="771"/>
        <v>1.1319485365273384E-4</v>
      </c>
      <c r="BA567" s="5">
        <f t="shared" si="772"/>
        <v>6.8499440647987604E-5</v>
      </c>
      <c r="BB567" s="5">
        <f t="shared" si="773"/>
        <v>3.1089134472593461E-5</v>
      </c>
      <c r="BC567" s="5">
        <f t="shared" si="774"/>
        <v>1.1288083792939934E-5</v>
      </c>
      <c r="BD567" s="5">
        <f t="shared" si="775"/>
        <v>3.090743652705921E-3</v>
      </c>
      <c r="BE567" s="5">
        <f t="shared" si="776"/>
        <v>2.9752011488826326E-3</v>
      </c>
      <c r="BF567" s="5">
        <f t="shared" si="777"/>
        <v>1.4319890083027166E-3</v>
      </c>
      <c r="BG567" s="5">
        <f t="shared" si="778"/>
        <v>4.5948546384724705E-4</v>
      </c>
      <c r="BH567" s="5">
        <f t="shared" si="779"/>
        <v>1.1057708383032245E-4</v>
      </c>
      <c r="BI567" s="5">
        <f t="shared" si="780"/>
        <v>2.1288667312414555E-5</v>
      </c>
      <c r="BJ567" s="8">
        <f t="shared" si="781"/>
        <v>0.19725645223497756</v>
      </c>
      <c r="BK567" s="8">
        <f t="shared" si="782"/>
        <v>0.22866258511893997</v>
      </c>
      <c r="BL567" s="8">
        <f t="shared" si="783"/>
        <v>0.50945755928828984</v>
      </c>
      <c r="BM567" s="8">
        <f t="shared" si="784"/>
        <v>0.52254106341210094</v>
      </c>
      <c r="BN567" s="8">
        <f t="shared" si="785"/>
        <v>0.4747010779772593</v>
      </c>
    </row>
    <row r="568" spans="1:66" x14ac:dyDescent="0.25">
      <c r="A568" t="s">
        <v>136</v>
      </c>
      <c r="B568" t="s">
        <v>328</v>
      </c>
      <c r="C568" t="s">
        <v>137</v>
      </c>
      <c r="D568" t="s">
        <v>547</v>
      </c>
      <c r="E568">
        <f>VLOOKUP(A568,home!$A$2:$E$405,3,FALSE)</f>
        <v>1.4901185770751</v>
      </c>
      <c r="F568">
        <f>VLOOKUP(B568,home!$B$2:$E$405,3,FALSE)</f>
        <v>1.4</v>
      </c>
      <c r="G568">
        <f>VLOOKUP(C568,away!$B$2:$E$405,4,FALSE)</f>
        <v>0.98</v>
      </c>
      <c r="H568">
        <f>VLOOKUP(A568,away!$A$2:$E$405,3,FALSE)</f>
        <v>1.24901185770751</v>
      </c>
      <c r="I568">
        <f>VLOOKUP(C568,away!$B$2:$E$405,3,FALSE)</f>
        <v>0.49</v>
      </c>
      <c r="J568">
        <f>VLOOKUP(B568,home!$B$2:$E$405,4,FALSE)</f>
        <v>1.06</v>
      </c>
      <c r="K568" s="3">
        <f t="shared" si="730"/>
        <v>2.0444426877470372</v>
      </c>
      <c r="L568" s="3">
        <f t="shared" si="731"/>
        <v>0.64873675889328064</v>
      </c>
      <c r="M568" s="5">
        <f t="shared" si="732"/>
        <v>6.7665458283967278E-2</v>
      </c>
      <c r="N568" s="5">
        <f t="shared" si="733"/>
        <v>0.13833815140170908</v>
      </c>
      <c r="O568" s="5">
        <f t="shared" si="734"/>
        <v>4.3897070096169416E-2</v>
      </c>
      <c r="P568" s="5">
        <f t="shared" si="735"/>
        <v>8.9745043971632688E-2</v>
      </c>
      <c r="Q568" s="5">
        <f t="shared" si="736"/>
        <v>0.14141221103483334</v>
      </c>
      <c r="R568" s="5">
        <f t="shared" si="737"/>
        <v>1.4238821489550047E-2</v>
      </c>
      <c r="S568" s="5">
        <f t="shared" si="738"/>
        <v>2.9757327895681487E-2</v>
      </c>
      <c r="T568" s="5">
        <f t="shared" si="739"/>
        <v>9.1739299454670395E-2</v>
      </c>
      <c r="U568" s="5">
        <f t="shared" si="740"/>
        <v>2.911045447644597E-2</v>
      </c>
      <c r="V568" s="5">
        <f t="shared" si="741"/>
        <v>4.3852551593997228E-3</v>
      </c>
      <c r="W568" s="5">
        <f t="shared" si="742"/>
        <v>9.6369720269435299E-2</v>
      </c>
      <c r="X568" s="5">
        <f t="shared" si="743"/>
        <v>6.2518579983045552E-2</v>
      </c>
      <c r="Y568" s="5">
        <f t="shared" si="744"/>
        <v>2.0279050474405647E-2</v>
      </c>
      <c r="Z568" s="5">
        <f t="shared" si="745"/>
        <v>3.0790823011968981E-3</v>
      </c>
      <c r="AA568" s="5">
        <f t="shared" si="746"/>
        <v>6.2950072956533187E-3</v>
      </c>
      <c r="AB568" s="5">
        <f t="shared" si="747"/>
        <v>6.43489081745634E-3</v>
      </c>
      <c r="AC568" s="5">
        <f t="shared" si="748"/>
        <v>3.6351164897120654E-4</v>
      </c>
      <c r="AD568" s="5">
        <f t="shared" si="749"/>
        <v>4.9255592481268623E-2</v>
      </c>
      <c r="AE568" s="5">
        <f t="shared" si="750"/>
        <v>3.195391342366645E-2</v>
      </c>
      <c r="AF568" s="5">
        <f t="shared" si="751"/>
        <v>1.0364839114212931E-2</v>
      </c>
      <c r="AG568" s="5">
        <f t="shared" si="752"/>
        <v>2.2413507111349335E-3</v>
      </c>
      <c r="AH568" s="5">
        <f t="shared" si="753"/>
        <v>4.9937846811103483E-4</v>
      </c>
      <c r="AI568" s="5">
        <f t="shared" si="754"/>
        <v>1.0209506575479222E-3</v>
      </c>
      <c r="AJ568" s="5">
        <f t="shared" si="755"/>
        <v>1.0436375531871895E-3</v>
      </c>
      <c r="AK568" s="5">
        <f t="shared" si="756"/>
        <v>7.1121905475725301E-4</v>
      </c>
      <c r="AL568" s="5">
        <f t="shared" si="757"/>
        <v>1.9285094491912395E-5</v>
      </c>
      <c r="AM568" s="5">
        <f t="shared" si="758"/>
        <v>2.0140047175795508E-2</v>
      </c>
      <c r="AN568" s="5">
        <f t="shared" si="759"/>
        <v>1.3065588928783348E-2</v>
      </c>
      <c r="AO568" s="5">
        <f t="shared" si="760"/>
        <v>4.2380639073454195E-3</v>
      </c>
      <c r="AP568" s="5">
        <f t="shared" si="761"/>
        <v>9.1646261441128687E-4</v>
      </c>
      <c r="AQ568" s="5">
        <f t="shared" si="762"/>
        <v>1.4863574653001013E-4</v>
      </c>
      <c r="AR568" s="5">
        <f t="shared" si="763"/>
        <v>6.4793033772688857E-5</v>
      </c>
      <c r="AS568" s="5">
        <f t="shared" si="764"/>
        <v>1.3246564411352056E-4</v>
      </c>
      <c r="AT568" s="5">
        <f t="shared" si="765"/>
        <v>1.3540920874279425E-4</v>
      </c>
      <c r="AU568" s="5">
        <f t="shared" si="766"/>
        <v>9.2278788889272632E-5</v>
      </c>
      <c r="AV568" s="5">
        <f t="shared" si="767"/>
        <v>4.716467379470651E-5</v>
      </c>
      <c r="AW568" s="5">
        <f t="shared" si="768"/>
        <v>7.104977672780488E-7</v>
      </c>
      <c r="AX568" s="5">
        <f t="shared" si="769"/>
        <v>6.8625286965725823E-3</v>
      </c>
      <c r="AY568" s="5">
        <f t="shared" si="770"/>
        <v>4.4519746244266268E-3</v>
      </c>
      <c r="AZ568" s="5">
        <f t="shared" si="771"/>
        <v>1.4440797942628298E-3</v>
      </c>
      <c r="BA568" s="5">
        <f t="shared" si="772"/>
        <v>3.1227588177111466E-4</v>
      </c>
      <c r="BB568" s="5">
        <f t="shared" si="773"/>
        <v>5.0646210855183543E-5</v>
      </c>
      <c r="BC568" s="5">
        <f t="shared" si="774"/>
        <v>6.5712117360834938E-6</v>
      </c>
      <c r="BD568" s="5">
        <f t="shared" si="775"/>
        <v>7.0056037880928391E-6</v>
      </c>
      <c r="BE568" s="5">
        <f t="shared" si="776"/>
        <v>1.4322555437819349E-5</v>
      </c>
      <c r="BF568" s="5">
        <f t="shared" si="777"/>
        <v>1.4640821867350669E-5</v>
      </c>
      <c r="BG568" s="5">
        <f t="shared" si="778"/>
        <v>9.9774404031039975E-6</v>
      </c>
      <c r="BH568" s="5">
        <f t="shared" si="779"/>
        <v>5.0995762686394567E-6</v>
      </c>
      <c r="BI568" s="5">
        <f t="shared" si="780"/>
        <v>2.0851582826056506E-6</v>
      </c>
      <c r="BJ568" s="8">
        <f t="shared" si="781"/>
        <v>0.69610958314087235</v>
      </c>
      <c r="BK568" s="8">
        <f t="shared" si="782"/>
        <v>0.19638785667857092</v>
      </c>
      <c r="BL568" s="8">
        <f t="shared" si="783"/>
        <v>0.10377667241423906</v>
      </c>
      <c r="BM568" s="8">
        <f t="shared" si="784"/>
        <v>0.49960517413035799</v>
      </c>
      <c r="BN568" s="8">
        <f t="shared" si="785"/>
        <v>0.49529675627786185</v>
      </c>
    </row>
    <row r="569" spans="1:66" x14ac:dyDescent="0.25">
      <c r="A569" t="s">
        <v>136</v>
      </c>
      <c r="B569" t="s">
        <v>515</v>
      </c>
      <c r="C569" t="s">
        <v>514</v>
      </c>
      <c r="D569" t="s">
        <v>547</v>
      </c>
      <c r="E569">
        <f>VLOOKUP(A569,home!$A$2:$E$405,3,FALSE)</f>
        <v>1.4901185770751</v>
      </c>
      <c r="F569" t="e">
        <f>VLOOKUP(B569,home!$B$2:$E$405,3,FALSE)</f>
        <v>#N/A</v>
      </c>
      <c r="G569" t="e">
        <f>VLOOKUP(C569,away!$B$2:$E$405,4,FALSE)</f>
        <v>#N/A</v>
      </c>
      <c r="H569">
        <f>VLOOKUP(A569,away!$A$2:$E$405,3,FALSE)</f>
        <v>1.24901185770751</v>
      </c>
      <c r="I569" t="e">
        <f>VLOOKUP(C569,away!$B$2:$E$405,3,FALSE)</f>
        <v>#N/A</v>
      </c>
      <c r="J569" t="e">
        <f>VLOOKUP(B569,home!$B$2:$E$405,4,FALSE)</f>
        <v>#N/A</v>
      </c>
      <c r="K569" s="3" t="e">
        <f t="shared" si="730"/>
        <v>#N/A</v>
      </c>
      <c r="L569" s="3" t="e">
        <f t="shared" si="731"/>
        <v>#N/A</v>
      </c>
      <c r="M569" s="5" t="e">
        <f t="shared" si="732"/>
        <v>#N/A</v>
      </c>
      <c r="N569" s="5" t="e">
        <f t="shared" si="733"/>
        <v>#N/A</v>
      </c>
      <c r="O569" s="5" t="e">
        <f t="shared" si="734"/>
        <v>#N/A</v>
      </c>
      <c r="P569" s="5" t="e">
        <f t="shared" si="735"/>
        <v>#N/A</v>
      </c>
      <c r="Q569" s="5" t="e">
        <f t="shared" si="736"/>
        <v>#N/A</v>
      </c>
      <c r="R569" s="5" t="e">
        <f t="shared" si="737"/>
        <v>#N/A</v>
      </c>
      <c r="S569" s="5" t="e">
        <f t="shared" si="738"/>
        <v>#N/A</v>
      </c>
      <c r="T569" s="5" t="e">
        <f t="shared" si="739"/>
        <v>#N/A</v>
      </c>
      <c r="U569" s="5" t="e">
        <f t="shared" si="740"/>
        <v>#N/A</v>
      </c>
      <c r="V569" s="5" t="e">
        <f t="shared" si="741"/>
        <v>#N/A</v>
      </c>
      <c r="W569" s="5" t="e">
        <f t="shared" si="742"/>
        <v>#N/A</v>
      </c>
      <c r="X569" s="5" t="e">
        <f t="shared" si="743"/>
        <v>#N/A</v>
      </c>
      <c r="Y569" s="5" t="e">
        <f t="shared" si="744"/>
        <v>#N/A</v>
      </c>
      <c r="Z569" s="5" t="e">
        <f t="shared" si="745"/>
        <v>#N/A</v>
      </c>
      <c r="AA569" s="5" t="e">
        <f t="shared" si="746"/>
        <v>#N/A</v>
      </c>
      <c r="AB569" s="5" t="e">
        <f t="shared" si="747"/>
        <v>#N/A</v>
      </c>
      <c r="AC569" s="5" t="e">
        <f t="shared" si="748"/>
        <v>#N/A</v>
      </c>
      <c r="AD569" s="5" t="e">
        <f t="shared" si="749"/>
        <v>#N/A</v>
      </c>
      <c r="AE569" s="5" t="e">
        <f t="shared" si="750"/>
        <v>#N/A</v>
      </c>
      <c r="AF569" s="5" t="e">
        <f t="shared" si="751"/>
        <v>#N/A</v>
      </c>
      <c r="AG569" s="5" t="e">
        <f t="shared" si="752"/>
        <v>#N/A</v>
      </c>
      <c r="AH569" s="5" t="e">
        <f t="shared" si="753"/>
        <v>#N/A</v>
      </c>
      <c r="AI569" s="5" t="e">
        <f t="shared" si="754"/>
        <v>#N/A</v>
      </c>
      <c r="AJ569" s="5" t="e">
        <f t="shared" si="755"/>
        <v>#N/A</v>
      </c>
      <c r="AK569" s="5" t="e">
        <f t="shared" si="756"/>
        <v>#N/A</v>
      </c>
      <c r="AL569" s="5" t="e">
        <f t="shared" si="757"/>
        <v>#N/A</v>
      </c>
      <c r="AM569" s="5" t="e">
        <f t="shared" si="758"/>
        <v>#N/A</v>
      </c>
      <c r="AN569" s="5" t="e">
        <f t="shared" si="759"/>
        <v>#N/A</v>
      </c>
      <c r="AO569" s="5" t="e">
        <f t="shared" si="760"/>
        <v>#N/A</v>
      </c>
      <c r="AP569" s="5" t="e">
        <f t="shared" si="761"/>
        <v>#N/A</v>
      </c>
      <c r="AQ569" s="5" t="e">
        <f t="shared" si="762"/>
        <v>#N/A</v>
      </c>
      <c r="AR569" s="5" t="e">
        <f t="shared" si="763"/>
        <v>#N/A</v>
      </c>
      <c r="AS569" s="5" t="e">
        <f t="shared" si="764"/>
        <v>#N/A</v>
      </c>
      <c r="AT569" s="5" t="e">
        <f t="shared" si="765"/>
        <v>#N/A</v>
      </c>
      <c r="AU569" s="5" t="e">
        <f t="shared" si="766"/>
        <v>#N/A</v>
      </c>
      <c r="AV569" s="5" t="e">
        <f t="shared" si="767"/>
        <v>#N/A</v>
      </c>
      <c r="AW569" s="5" t="e">
        <f t="shared" si="768"/>
        <v>#N/A</v>
      </c>
      <c r="AX569" s="5" t="e">
        <f t="shared" si="769"/>
        <v>#N/A</v>
      </c>
      <c r="AY569" s="5" t="e">
        <f t="shared" si="770"/>
        <v>#N/A</v>
      </c>
      <c r="AZ569" s="5" t="e">
        <f t="shared" si="771"/>
        <v>#N/A</v>
      </c>
      <c r="BA569" s="5" t="e">
        <f t="shared" si="772"/>
        <v>#N/A</v>
      </c>
      <c r="BB569" s="5" t="e">
        <f t="shared" si="773"/>
        <v>#N/A</v>
      </c>
      <c r="BC569" s="5" t="e">
        <f t="shared" si="774"/>
        <v>#N/A</v>
      </c>
      <c r="BD569" s="5" t="e">
        <f t="shared" si="775"/>
        <v>#N/A</v>
      </c>
      <c r="BE569" s="5" t="e">
        <f t="shared" si="776"/>
        <v>#N/A</v>
      </c>
      <c r="BF569" s="5" t="e">
        <f t="shared" si="777"/>
        <v>#N/A</v>
      </c>
      <c r="BG569" s="5" t="e">
        <f t="shared" si="778"/>
        <v>#N/A</v>
      </c>
      <c r="BH569" s="5" t="e">
        <f t="shared" si="779"/>
        <v>#N/A</v>
      </c>
      <c r="BI569" s="5" t="e">
        <f t="shared" si="780"/>
        <v>#N/A</v>
      </c>
      <c r="BJ569" s="8" t="e">
        <f t="shared" si="781"/>
        <v>#N/A</v>
      </c>
      <c r="BK569" s="8" t="e">
        <f t="shared" si="782"/>
        <v>#N/A</v>
      </c>
      <c r="BL569" s="8" t="e">
        <f t="shared" si="783"/>
        <v>#N/A</v>
      </c>
      <c r="BM569" s="8" t="e">
        <f t="shared" si="784"/>
        <v>#N/A</v>
      </c>
      <c r="BN569" s="8" t="e">
        <f t="shared" si="785"/>
        <v>#N/A</v>
      </c>
    </row>
    <row r="570" spans="1:66" x14ac:dyDescent="0.25">
      <c r="A570" t="s">
        <v>136</v>
      </c>
      <c r="B570" t="s">
        <v>116</v>
      </c>
      <c r="C570" t="s">
        <v>373</v>
      </c>
      <c r="D570" t="s">
        <v>547</v>
      </c>
      <c r="E570">
        <f>VLOOKUP(A570,home!$A$2:$E$405,3,FALSE)</f>
        <v>1.4901185770751</v>
      </c>
      <c r="F570">
        <f>VLOOKUP(B570,home!$B$2:$E$405,3,FALSE)</f>
        <v>0.48</v>
      </c>
      <c r="G570">
        <f>VLOOKUP(C570,away!$B$2:$E$405,4,FALSE)</f>
        <v>0.64</v>
      </c>
      <c r="H570">
        <f>VLOOKUP(A570,away!$A$2:$E$405,3,FALSE)</f>
        <v>1.24901185770751</v>
      </c>
      <c r="I570">
        <f>VLOOKUP(C570,away!$B$2:$E$405,3,FALSE)</f>
        <v>0.98</v>
      </c>
      <c r="J570">
        <f>VLOOKUP(B570,home!$B$2:$E$405,4,FALSE)</f>
        <v>1.41</v>
      </c>
      <c r="K570" s="3">
        <f t="shared" si="730"/>
        <v>0.45776442687747071</v>
      </c>
      <c r="L570" s="3">
        <f t="shared" si="731"/>
        <v>1.7258845849802371</v>
      </c>
      <c r="M570" s="5">
        <f t="shared" si="732"/>
        <v>0.1126297924304024</v>
      </c>
      <c r="N570" s="5">
        <f t="shared" si="733"/>
        <v>5.1557912381231648E-2</v>
      </c>
      <c r="O570" s="5">
        <f t="shared" si="734"/>
        <v>0.19438602256515528</v>
      </c>
      <c r="P570" s="5">
        <f t="shared" si="735"/>
        <v>8.89830062125294E-2</v>
      </c>
      <c r="Q570" s="5">
        <f t="shared" si="736"/>
        <v>1.1800689106096676E-2</v>
      </c>
      <c r="R570" s="5">
        <f t="shared" si="737"/>
        <v>0.16774391994041107</v>
      </c>
      <c r="S570" s="5">
        <f t="shared" si="738"/>
        <v>1.7575224156414524E-2</v>
      </c>
      <c r="T570" s="5">
        <f t="shared" si="739"/>
        <v>2.0366627420356467E-2</v>
      </c>
      <c r="U570" s="5">
        <f t="shared" si="740"/>
        <v>7.6787199373702611E-2</v>
      </c>
      <c r="V570" s="5">
        <f t="shared" si="741"/>
        <v>1.5428089639221375E-3</v>
      </c>
      <c r="W570" s="5">
        <f t="shared" si="742"/>
        <v>1.8006452284705194E-3</v>
      </c>
      <c r="X570" s="5">
        <f t="shared" si="743"/>
        <v>3.1077058428354868E-3</v>
      </c>
      <c r="Y570" s="5">
        <f t="shared" si="744"/>
        <v>2.6817708044013918E-3</v>
      </c>
      <c r="Z570" s="5">
        <f t="shared" si="745"/>
        <v>9.6502215216438161E-2</v>
      </c>
      <c r="AA570" s="5">
        <f t="shared" si="746"/>
        <v>4.4175281240959152E-2</v>
      </c>
      <c r="AB570" s="5">
        <f t="shared" si="747"/>
        <v>1.0110936149709373E-2</v>
      </c>
      <c r="AC570" s="5">
        <f t="shared" si="748"/>
        <v>7.6180875780636372E-5</v>
      </c>
      <c r="AD570" s="5">
        <f t="shared" si="749"/>
        <v>2.0606783275511486E-4</v>
      </c>
      <c r="AE570" s="5">
        <f t="shared" si="750"/>
        <v>3.5564929601233832E-4</v>
      </c>
      <c r="AF570" s="5">
        <f t="shared" si="751"/>
        <v>3.0690481882338408E-4</v>
      </c>
      <c r="AG570" s="5">
        <f t="shared" si="752"/>
        <v>1.7656076528781039E-4</v>
      </c>
      <c r="AH570" s="5">
        <f t="shared" si="753"/>
        <v>4.1637921414623948E-2</v>
      </c>
      <c r="AI570" s="5">
        <f t="shared" si="754"/>
        <v>1.9060359232734497E-2</v>
      </c>
      <c r="AJ570" s="5">
        <f t="shared" si="755"/>
        <v>4.3625772101257071E-3</v>
      </c>
      <c r="AK570" s="5">
        <f t="shared" si="756"/>
        <v>6.6567755210063663E-4</v>
      </c>
      <c r="AL570" s="5">
        <f t="shared" si="757"/>
        <v>2.4074636724748083E-6</v>
      </c>
      <c r="AM570" s="5">
        <f t="shared" si="758"/>
        <v>1.886610467180553E-5</v>
      </c>
      <c r="AN570" s="5">
        <f t="shared" si="759"/>
        <v>3.2560719231692805E-5</v>
      </c>
      <c r="AO570" s="5">
        <f t="shared" si="760"/>
        <v>2.8098021698924088E-5</v>
      </c>
      <c r="AP570" s="5">
        <f t="shared" si="761"/>
        <v>1.6164647506204433E-5</v>
      </c>
      <c r="AQ570" s="5">
        <f t="shared" si="762"/>
        <v>6.9745789881493612E-6</v>
      </c>
      <c r="AR570" s="5">
        <f t="shared" si="763"/>
        <v>1.4372449344023595E-2</v>
      </c>
      <c r="AS570" s="5">
        <f t="shared" si="764"/>
        <v>6.5791960367924413E-3</v>
      </c>
      <c r="AT570" s="5">
        <f t="shared" si="765"/>
        <v>1.505860951548409E-3</v>
      </c>
      <c r="AU570" s="5">
        <f t="shared" si="766"/>
        <v>2.2977652514757346E-4</v>
      </c>
      <c r="AV570" s="5">
        <f t="shared" si="767"/>
        <v>2.629587983601892E-5</v>
      </c>
      <c r="AW570" s="5">
        <f t="shared" si="768"/>
        <v>5.2833700741953672E-8</v>
      </c>
      <c r="AX570" s="5">
        <f t="shared" si="769"/>
        <v>1.4393719320832381E-6</v>
      </c>
      <c r="AY570" s="5">
        <f t="shared" si="770"/>
        <v>2.4841898296356814E-6</v>
      </c>
      <c r="AZ570" s="5">
        <f t="shared" si="771"/>
        <v>2.1437124665664529E-6</v>
      </c>
      <c r="BA570" s="5">
        <f t="shared" si="772"/>
        <v>1.2332667668923342E-6</v>
      </c>
      <c r="BB570" s="5">
        <f t="shared" si="773"/>
        <v>5.321190255369734E-7</v>
      </c>
      <c r="BC570" s="5">
        <f t="shared" si="774"/>
        <v>1.836752047097935E-7</v>
      </c>
      <c r="BD570" s="5">
        <f t="shared" si="775"/>
        <v>4.1341981285432736E-3</v>
      </c>
      <c r="BE570" s="5">
        <f t="shared" si="776"/>
        <v>1.8924888369105239E-3</v>
      </c>
      <c r="BF570" s="5">
        <f t="shared" si="777"/>
        <v>4.331570339001785E-4</v>
      </c>
      <c r="BG570" s="5">
        <f t="shared" si="778"/>
        <v>6.6094627123753475E-5</v>
      </c>
      <c r="BH570" s="5">
        <f t="shared" si="779"/>
        <v>7.5639422762462826E-6</v>
      </c>
      <c r="BI570" s="5">
        <f t="shared" si="780"/>
        <v>6.925007402040303E-7</v>
      </c>
      <c r="BJ570" s="8">
        <f t="shared" si="781"/>
        <v>9.2471213903593058E-2</v>
      </c>
      <c r="BK570" s="8">
        <f t="shared" si="782"/>
        <v>0.22081190429255121</v>
      </c>
      <c r="BL570" s="8">
        <f t="shared" si="783"/>
        <v>0.58817766848636455</v>
      </c>
      <c r="BM570" s="8">
        <f t="shared" si="784"/>
        <v>0.37085922790699155</v>
      </c>
      <c r="BN570" s="8">
        <f t="shared" si="785"/>
        <v>0.62710134263582651</v>
      </c>
    </row>
    <row r="571" spans="1:66" x14ac:dyDescent="0.25">
      <c r="A571" t="s">
        <v>136</v>
      </c>
      <c r="B571" t="s">
        <v>125</v>
      </c>
      <c r="C571" t="s">
        <v>135</v>
      </c>
      <c r="D571" t="s">
        <v>547</v>
      </c>
      <c r="E571">
        <f>VLOOKUP(A571,home!$A$2:$E$405,3,FALSE)</f>
        <v>1.4901185770751</v>
      </c>
      <c r="F571">
        <f>VLOOKUP(B571,home!$B$2:$E$405,3,FALSE)</f>
        <v>0.79</v>
      </c>
      <c r="G571">
        <f>VLOOKUP(C571,away!$B$2:$E$405,4,FALSE)</f>
        <v>1.06</v>
      </c>
      <c r="H571">
        <f>VLOOKUP(A571,away!$A$2:$E$405,3,FALSE)</f>
        <v>1.24901185770751</v>
      </c>
      <c r="I571">
        <f>VLOOKUP(C571,away!$B$2:$E$405,3,FALSE)</f>
        <v>0.55000000000000004</v>
      </c>
      <c r="J571">
        <f>VLOOKUP(B571,home!$B$2:$E$405,4,FALSE)</f>
        <v>0.98</v>
      </c>
      <c r="K571" s="3">
        <f t="shared" si="730"/>
        <v>1.247825296442689</v>
      </c>
      <c r="L571" s="3">
        <f t="shared" si="731"/>
        <v>0.67321739130434799</v>
      </c>
      <c r="M571" s="5">
        <f t="shared" si="732"/>
        <v>0.1464541765149934</v>
      </c>
      <c r="N571" s="5">
        <f t="shared" si="733"/>
        <v>0.18274922622509152</v>
      </c>
      <c r="O571" s="5">
        <f t="shared" si="734"/>
        <v>9.8595498659050346E-2</v>
      </c>
      <c r="P571" s="5">
        <f t="shared" si="735"/>
        <v>0.12302995734214424</v>
      </c>
      <c r="Q571" s="5">
        <f t="shared" si="736"/>
        <v>0.11401955369449847</v>
      </c>
      <c r="R571" s="5">
        <f t="shared" si="737"/>
        <v>3.3188102200798604E-2</v>
      </c>
      <c r="S571" s="5">
        <f t="shared" si="738"/>
        <v>2.5838065468314308E-2</v>
      </c>
      <c r="T571" s="5">
        <f t="shared" si="739"/>
        <v>7.6759946495896292E-2</v>
      </c>
      <c r="U571" s="5">
        <f t="shared" si="740"/>
        <v>4.1412953467081771E-2</v>
      </c>
      <c r="V571" s="5">
        <f t="shared" si="741"/>
        <v>2.4117184015535558E-3</v>
      </c>
      <c r="W571" s="5">
        <f t="shared" si="742"/>
        <v>4.7425494463033541E-2</v>
      </c>
      <c r="X571" s="5">
        <f t="shared" si="743"/>
        <v>3.1927667663722237E-2</v>
      </c>
      <c r="Y571" s="5">
        <f t="shared" si="744"/>
        <v>1.0747130567501633E-2</v>
      </c>
      <c r="Z571" s="5">
        <f t="shared" si="745"/>
        <v>7.4476025286545761E-3</v>
      </c>
      <c r="AA571" s="5">
        <f t="shared" si="746"/>
        <v>9.2933068331057158E-3</v>
      </c>
      <c r="AB571" s="5">
        <f t="shared" si="747"/>
        <v>5.7982116769765054E-3</v>
      </c>
      <c r="AC571" s="5">
        <f t="shared" si="748"/>
        <v>1.266239119655722E-4</v>
      </c>
      <c r="AD571" s="5">
        <f t="shared" si="749"/>
        <v>1.4794682921818986E-2</v>
      </c>
      <c r="AE571" s="5">
        <f t="shared" si="750"/>
        <v>9.9600378418019664E-3</v>
      </c>
      <c r="AF571" s="5">
        <f t="shared" si="751"/>
        <v>3.3526353465752534E-3</v>
      </c>
      <c r="AG571" s="5">
        <f t="shared" si="752"/>
        <v>7.5235080733871361E-4</v>
      </c>
      <c r="AH571" s="5">
        <f t="shared" si="753"/>
        <v>1.2534638864531247E-3</v>
      </c>
      <c r="AI571" s="5">
        <f t="shared" si="754"/>
        <v>1.5641039456935752E-3</v>
      </c>
      <c r="AJ571" s="5">
        <f t="shared" si="755"/>
        <v>9.7586423485113291E-4</v>
      </c>
      <c r="AK571" s="5">
        <f t="shared" si="756"/>
        <v>4.0590269271364418E-4</v>
      </c>
      <c r="AL571" s="5">
        <f t="shared" si="757"/>
        <v>4.2548556438129084E-6</v>
      </c>
      <c r="AM571" s="5">
        <f t="shared" si="758"/>
        <v>3.6922359205388737E-3</v>
      </c>
      <c r="AN571" s="5">
        <f t="shared" si="759"/>
        <v>2.4856774345053886E-3</v>
      </c>
      <c r="AO571" s="5">
        <f t="shared" si="760"/>
        <v>8.3670063904090083E-4</v>
      </c>
      <c r="AP571" s="5">
        <f t="shared" si="761"/>
        <v>1.8776047383926541E-4</v>
      </c>
      <c r="AQ571" s="5">
        <f t="shared" si="762"/>
        <v>3.1600904097034626E-5</v>
      </c>
      <c r="AR571" s="5">
        <f t="shared" si="763"/>
        <v>1.6877073754643647E-4</v>
      </c>
      <c r="AS571" s="5">
        <f t="shared" si="764"/>
        <v>2.1059639560973333E-4</v>
      </c>
      <c r="AT571" s="5">
        <f t="shared" si="765"/>
        <v>1.313937548907387E-4</v>
      </c>
      <c r="AU571" s="5">
        <f t="shared" si="766"/>
        <v>5.4652150382418003E-5</v>
      </c>
      <c r="AV571" s="5">
        <f t="shared" si="767"/>
        <v>1.7049083938042795E-5</v>
      </c>
      <c r="AW571" s="5">
        <f t="shared" si="768"/>
        <v>9.9286783531853961E-8</v>
      </c>
      <c r="AX571" s="5">
        <f t="shared" si="769"/>
        <v>7.6787756368045976E-4</v>
      </c>
      <c r="AY571" s="5">
        <f t="shared" si="770"/>
        <v>5.1694853026209751E-4</v>
      </c>
      <c r="AZ571" s="5">
        <f t="shared" si="771"/>
        <v>1.7400937049083298E-4</v>
      </c>
      <c r="BA571" s="5">
        <f t="shared" si="772"/>
        <v>3.9048711488116798E-5</v>
      </c>
      <c r="BB571" s="5">
        <f t="shared" si="773"/>
        <v>6.5720679204565277E-6</v>
      </c>
      <c r="BC571" s="5">
        <f t="shared" si="774"/>
        <v>8.8488608417694721E-7</v>
      </c>
      <c r="BD571" s="5">
        <f t="shared" si="775"/>
        <v>1.8936565943253778E-5</v>
      </c>
      <c r="BE571" s="5">
        <f t="shared" si="776"/>
        <v>2.3629526011747174E-5</v>
      </c>
      <c r="BF571" s="5">
        <f t="shared" si="777"/>
        <v>1.4742760150204328E-5</v>
      </c>
      <c r="BG571" s="5">
        <f t="shared" si="778"/>
        <v>6.1321296849373917E-6</v>
      </c>
      <c r="BH571" s="5">
        <f t="shared" si="779"/>
        <v>1.9129566354830041E-6</v>
      </c>
      <c r="BI571" s="5">
        <f t="shared" si="780"/>
        <v>4.7740713615071779E-7</v>
      </c>
      <c r="BJ571" s="8">
        <f t="shared" si="781"/>
        <v>0.50122804252922615</v>
      </c>
      <c r="BK571" s="8">
        <f t="shared" si="782"/>
        <v>0.29838174502487697</v>
      </c>
      <c r="BL571" s="8">
        <f t="shared" si="783"/>
        <v>0.19313570106465358</v>
      </c>
      <c r="BM571" s="8">
        <f t="shared" si="784"/>
        <v>0.30163972726735616</v>
      </c>
      <c r="BN571" s="8">
        <f t="shared" si="785"/>
        <v>0.69803651463657657</v>
      </c>
    </row>
    <row r="572" spans="1:66" x14ac:dyDescent="0.25">
      <c r="A572" t="s">
        <v>136</v>
      </c>
      <c r="B572" t="s">
        <v>381</v>
      </c>
      <c r="C572" t="s">
        <v>317</v>
      </c>
      <c r="D572" t="s">
        <v>547</v>
      </c>
      <c r="E572">
        <f>VLOOKUP(A572,home!$A$2:$E$405,3,FALSE)</f>
        <v>1.4901185770751</v>
      </c>
      <c r="F572">
        <f>VLOOKUP(B572,home!$B$2:$E$405,3,FALSE)</f>
        <v>1.19</v>
      </c>
      <c r="G572">
        <f>VLOOKUP(C572,away!$B$2:$E$405,4,FALSE)</f>
        <v>0.79</v>
      </c>
      <c r="H572">
        <f>VLOOKUP(A572,away!$A$2:$E$405,3,FALSE)</f>
        <v>1.24901185770751</v>
      </c>
      <c r="I572">
        <f>VLOOKUP(C572,away!$B$2:$E$405,3,FALSE)</f>
        <v>0.64</v>
      </c>
      <c r="J572">
        <f>VLOOKUP(B572,home!$B$2:$E$405,4,FALSE)</f>
        <v>0.84</v>
      </c>
      <c r="K572" s="3">
        <f t="shared" si="730"/>
        <v>1.4008604743083015</v>
      </c>
      <c r="L572" s="3">
        <f t="shared" si="731"/>
        <v>0.67146877470355737</v>
      </c>
      <c r="M572" s="5">
        <f t="shared" si="732"/>
        <v>0.12589220563630629</v>
      </c>
      <c r="N572" s="5">
        <f t="shared" si="733"/>
        <v>0.17635741489939424</v>
      </c>
      <c r="O572" s="5">
        <f t="shared" si="734"/>
        <v>8.4532685063338858E-2</v>
      </c>
      <c r="P572" s="5">
        <f t="shared" si="735"/>
        <v>0.11841849729238314</v>
      </c>
      <c r="Q572" s="5">
        <f t="shared" si="736"/>
        <v>0.12352606594187569</v>
      </c>
      <c r="R572" s="5">
        <f t="shared" si="737"/>
        <v>2.8380529230940928E-2</v>
      </c>
      <c r="S572" s="5">
        <f t="shared" si="738"/>
        <v>2.784711815578449E-2</v>
      </c>
      <c r="T572" s="5">
        <f t="shared" si="739"/>
        <v>8.29438961419421E-2</v>
      </c>
      <c r="U572" s="5">
        <f t="shared" si="740"/>
        <v>3.9757161639576523E-2</v>
      </c>
      <c r="V572" s="5">
        <f t="shared" si="741"/>
        <v>2.910438664803278E-3</v>
      </c>
      <c r="W572" s="5">
        <f t="shared" si="742"/>
        <v>5.7680927774924819E-2</v>
      </c>
      <c r="X572" s="5">
        <f t="shared" si="743"/>
        <v>3.8730941896793158E-2</v>
      </c>
      <c r="Y572" s="5">
        <f t="shared" si="744"/>
        <v>1.3003309049277189E-2</v>
      </c>
      <c r="Z572" s="5">
        <f t="shared" si="745"/>
        <v>6.3522130627127991E-3</v>
      </c>
      <c r="AA572" s="5">
        <f t="shared" si="746"/>
        <v>8.8985642039392399E-3</v>
      </c>
      <c r="AB572" s="5">
        <f t="shared" si="747"/>
        <v>6.2328234356965996E-3</v>
      </c>
      <c r="AC572" s="5">
        <f t="shared" si="748"/>
        <v>1.7110360973385209E-4</v>
      </c>
      <c r="AD572" s="5">
        <f t="shared" si="749"/>
        <v>2.0200732960331036E-2</v>
      </c>
      <c r="AE572" s="5">
        <f t="shared" si="750"/>
        <v>1.3564161408987247E-2</v>
      </c>
      <c r="AF572" s="5">
        <f t="shared" si="751"/>
        <v>4.5539554205869725E-3</v>
      </c>
      <c r="AG572" s="5">
        <f t="shared" si="752"/>
        <v>1.019279622105386E-3</v>
      </c>
      <c r="AH572" s="5">
        <f t="shared" si="753"/>
        <v>1.0663281804689235E-3</v>
      </c>
      <c r="AI572" s="5">
        <f t="shared" si="754"/>
        <v>1.4937770006600043E-3</v>
      </c>
      <c r="AJ572" s="5">
        <f t="shared" si="755"/>
        <v>1.046286578827703E-3</v>
      </c>
      <c r="AK572" s="5">
        <f t="shared" si="756"/>
        <v>4.885671710263286E-4</v>
      </c>
      <c r="AL572" s="5">
        <f t="shared" si="757"/>
        <v>6.4378353667168696E-6</v>
      </c>
      <c r="AM572" s="5">
        <f t="shared" si="758"/>
        <v>5.6596816712369295E-3</v>
      </c>
      <c r="AN572" s="5">
        <f t="shared" si="759"/>
        <v>3.8002995169976427E-3</v>
      </c>
      <c r="AO572" s="5">
        <f t="shared" si="760"/>
        <v>1.2758912300924641E-3</v>
      </c>
      <c r="AP572" s="5">
        <f t="shared" si="761"/>
        <v>2.8557370697506715E-4</v>
      </c>
      <c r="AQ572" s="5">
        <f t="shared" si="762"/>
        <v>4.7938456777525262E-5</v>
      </c>
      <c r="AR572" s="5">
        <f t="shared" si="763"/>
        <v>1.4320121535426843E-4</v>
      </c>
      <c r="AS572" s="5">
        <f t="shared" si="764"/>
        <v>2.006049224627057E-4</v>
      </c>
      <c r="AT572" s="5">
        <f t="shared" si="765"/>
        <v>1.40509753414843E-4</v>
      </c>
      <c r="AU572" s="5">
        <f t="shared" si="766"/>
        <v>6.5611519937886466E-5</v>
      </c>
      <c r="AV572" s="5">
        <f t="shared" si="767"/>
        <v>2.297814623506908E-5</v>
      </c>
      <c r="AW572" s="5">
        <f t="shared" si="768"/>
        <v>1.6821242385038907E-7</v>
      </c>
      <c r="AX572" s="5">
        <f t="shared" si="769"/>
        <v>1.3214040584004932E-3</v>
      </c>
      <c r="AY572" s="5">
        <f t="shared" si="770"/>
        <v>8.8728156398248719E-4</v>
      </c>
      <c r="AZ572" s="5">
        <f t="shared" si="771"/>
        <v>2.9789093229218836E-4</v>
      </c>
      <c r="BA572" s="5">
        <f t="shared" si="772"/>
        <v>6.6674819767178692E-5</v>
      </c>
      <c r="BB572" s="5">
        <f t="shared" si="773"/>
        <v>1.1192514883162001E-5</v>
      </c>
      <c r="BC572" s="5">
        <f t="shared" si="774"/>
        <v>1.5030848508896243E-6</v>
      </c>
      <c r="BD572" s="5">
        <f t="shared" si="775"/>
        <v>1.6025857434998467E-5</v>
      </c>
      <c r="BE572" s="5">
        <f t="shared" si="776"/>
        <v>2.2449990247589173E-5</v>
      </c>
      <c r="BF572" s="5">
        <f t="shared" si="777"/>
        <v>1.5724651993227257E-5</v>
      </c>
      <c r="BG572" s="5">
        <f t="shared" si="778"/>
        <v>7.3426811498551036E-6</v>
      </c>
      <c r="BH572" s="5">
        <f t="shared" si="779"/>
        <v>2.5715179495701638E-6</v>
      </c>
      <c r="BI572" s="5">
        <f t="shared" si="780"/>
        <v>7.2046757090543335E-7</v>
      </c>
      <c r="BJ572" s="8">
        <f t="shared" si="781"/>
        <v>0.54523601667247379</v>
      </c>
      <c r="BK572" s="8">
        <f t="shared" si="782"/>
        <v>0.27613308275836024</v>
      </c>
      <c r="BL572" s="8">
        <f t="shared" si="783"/>
        <v>0.17253446322822602</v>
      </c>
      <c r="BM572" s="8">
        <f t="shared" si="784"/>
        <v>0.34226126430597514</v>
      </c>
      <c r="BN572" s="8">
        <f t="shared" si="785"/>
        <v>0.65710739806423912</v>
      </c>
    </row>
    <row r="573" spans="1:66" x14ac:dyDescent="0.25">
      <c r="A573" t="s">
        <v>136</v>
      </c>
      <c r="B573" t="s">
        <v>386</v>
      </c>
      <c r="C573" t="s">
        <v>344</v>
      </c>
      <c r="D573" t="s">
        <v>547</v>
      </c>
      <c r="E573">
        <f>VLOOKUP(A573,home!$A$2:$E$405,3,FALSE)</f>
        <v>1.4901185770751</v>
      </c>
      <c r="F573">
        <f>VLOOKUP(B573,home!$B$2:$E$405,3,FALSE)</f>
        <v>0.73</v>
      </c>
      <c r="G573">
        <f>VLOOKUP(C573,away!$B$2:$E$405,4,FALSE)</f>
        <v>0.73</v>
      </c>
      <c r="H573">
        <f>VLOOKUP(A573,away!$A$2:$E$405,3,FALSE)</f>
        <v>1.24901185770751</v>
      </c>
      <c r="I573">
        <f>VLOOKUP(C573,away!$B$2:$E$405,3,FALSE)</f>
        <v>0.76</v>
      </c>
      <c r="J573">
        <f>VLOOKUP(B573,home!$B$2:$E$405,4,FALSE)</f>
        <v>0.87</v>
      </c>
      <c r="K573" s="3">
        <f t="shared" si="730"/>
        <v>0.79408418972332073</v>
      </c>
      <c r="L573" s="3">
        <f t="shared" si="731"/>
        <v>0.82584664031620558</v>
      </c>
      <c r="M573" s="5">
        <f t="shared" si="732"/>
        <v>0.19791238820224052</v>
      </c>
      <c r="N573" s="5">
        <f t="shared" si="733"/>
        <v>0.15715909842178344</v>
      </c>
      <c r="O573" s="5">
        <f t="shared" si="734"/>
        <v>0.16344528087377697</v>
      </c>
      <c r="P573" s="5">
        <f t="shared" si="735"/>
        <v>0.12978931342675373</v>
      </c>
      <c r="Q573" s="5">
        <f t="shared" si="736"/>
        <v>6.2398777663954755E-2</v>
      </c>
      <c r="R573" s="5">
        <f t="shared" si="737"/>
        <v>6.7490368042573634E-2</v>
      </c>
      <c r="S573" s="5">
        <f t="shared" si="738"/>
        <v>2.1278690577184164E-2</v>
      </c>
      <c r="T573" s="5">
        <f t="shared" si="739"/>
        <v>5.1531820893614924E-2</v>
      </c>
      <c r="U573" s="5">
        <f t="shared" si="740"/>
        <v>5.359303422121578E-2</v>
      </c>
      <c r="V573" s="5">
        <f t="shared" si="741"/>
        <v>1.5504877720668359E-3</v>
      </c>
      <c r="W573" s="5">
        <f t="shared" si="742"/>
        <v>1.6516627600335721E-2</v>
      </c>
      <c r="X573" s="5">
        <f t="shared" si="743"/>
        <v>1.3640201413091165E-2</v>
      </c>
      <c r="Y573" s="5">
        <f t="shared" si="744"/>
        <v>5.6323572551188498E-3</v>
      </c>
      <c r="Z573" s="5">
        <f t="shared" si="745"/>
        <v>1.8578897900554552E-2</v>
      </c>
      <c r="AA573" s="5">
        <f t="shared" si="746"/>
        <v>1.4753209085314165E-2</v>
      </c>
      <c r="AB573" s="5">
        <f t="shared" si="747"/>
        <v>5.8576450411652161E-3</v>
      </c>
      <c r="AC573" s="5">
        <f t="shared" si="748"/>
        <v>6.3549819076855275E-5</v>
      </c>
      <c r="AD573" s="5">
        <f t="shared" si="749"/>
        <v>3.2788982112436065E-3</v>
      </c>
      <c r="AE573" s="5">
        <f t="shared" si="750"/>
        <v>2.7078670716943485E-3</v>
      </c>
      <c r="AF573" s="5">
        <f t="shared" si="751"/>
        <v>1.1181414617908295E-3</v>
      </c>
      <c r="AG573" s="5">
        <f t="shared" si="752"/>
        <v>3.0780445653940259E-4</v>
      </c>
      <c r="AH573" s="5">
        <f t="shared" si="753"/>
        <v>3.8358301029876945E-3</v>
      </c>
      <c r="AI573" s="5">
        <f t="shared" si="754"/>
        <v>3.0459720392473051E-3</v>
      </c>
      <c r="AJ573" s="5">
        <f t="shared" si="755"/>
        <v>1.2093791193527935E-3</v>
      </c>
      <c r="AK573" s="5">
        <f t="shared" si="756"/>
        <v>3.2011627935318876E-4</v>
      </c>
      <c r="AL573" s="5">
        <f t="shared" si="757"/>
        <v>1.667017908540622E-6</v>
      </c>
      <c r="AM573" s="5">
        <f t="shared" si="758"/>
        <v>5.2074424585212508E-4</v>
      </c>
      <c r="AN573" s="5">
        <f t="shared" si="759"/>
        <v>4.3005488590097359E-4</v>
      </c>
      <c r="AO573" s="5">
        <f t="shared" si="760"/>
        <v>1.7757969133644407E-4</v>
      </c>
      <c r="AP573" s="5">
        <f t="shared" si="761"/>
        <v>4.8884530492863723E-5</v>
      </c>
      <c r="AQ573" s="5">
        <f t="shared" si="762"/>
        <v>1.0092781317741651E-5</v>
      </c>
      <c r="AR573" s="5">
        <f t="shared" si="763"/>
        <v>6.3356148067523067E-4</v>
      </c>
      <c r="AS573" s="5">
        <f t="shared" si="764"/>
        <v>5.0310115502189782E-4</v>
      </c>
      <c r="AT573" s="5">
        <f t="shared" si="765"/>
        <v>1.9975233651721525E-4</v>
      </c>
      <c r="AU573" s="5">
        <f t="shared" si="766"/>
        <v>5.2873390762870988E-5</v>
      </c>
      <c r="AV573" s="5">
        <f t="shared" si="767"/>
        <v>1.0496480915464729E-5</v>
      </c>
      <c r="AW573" s="5">
        <f t="shared" si="768"/>
        <v>3.0367128015152266E-8</v>
      </c>
      <c r="AX573" s="5">
        <f t="shared" si="769"/>
        <v>6.8919128753427714E-5</v>
      </c>
      <c r="AY573" s="5">
        <f t="shared" si="770"/>
        <v>5.6916630934538266E-5</v>
      </c>
      <c r="AZ573" s="5">
        <f t="shared" si="771"/>
        <v>2.3502204217702922E-5</v>
      </c>
      <c r="BA573" s="5">
        <f t="shared" si="772"/>
        <v>6.4697387977384392E-6</v>
      </c>
      <c r="BB573" s="5">
        <f t="shared" si="773"/>
        <v>1.3357530124589241E-6</v>
      </c>
      <c r="BC573" s="5">
        <f t="shared" si="774"/>
        <v>2.2062542752629068E-7</v>
      </c>
      <c r="BD573" s="5">
        <f t="shared" si="775"/>
        <v>8.7204103374899936E-5</v>
      </c>
      <c r="BE573" s="5">
        <f t="shared" si="776"/>
        <v>6.9247399769006116E-5</v>
      </c>
      <c r="BF573" s="5">
        <f t="shared" si="777"/>
        <v>2.749413266800904E-5</v>
      </c>
      <c r="BG573" s="5">
        <f t="shared" si="778"/>
        <v>7.2775520206071477E-6</v>
      </c>
      <c r="BH573" s="5">
        <f t="shared" si="779"/>
        <v>1.4447472498632857E-6</v>
      </c>
      <c r="BI573" s="5">
        <f t="shared" si="780"/>
        <v>2.2945018985253665E-7</v>
      </c>
      <c r="BJ573" s="8">
        <f t="shared" si="781"/>
        <v>0.31563631466521069</v>
      </c>
      <c r="BK573" s="8">
        <f t="shared" si="782"/>
        <v>0.35065301344616523</v>
      </c>
      <c r="BL573" s="8">
        <f t="shared" si="783"/>
        <v>0.31514351703415172</v>
      </c>
      <c r="BM573" s="8">
        <f t="shared" si="784"/>
        <v>0.22175963015119243</v>
      </c>
      <c r="BN573" s="8">
        <f t="shared" si="785"/>
        <v>0.77819522663108298</v>
      </c>
    </row>
    <row r="574" spans="1:66" x14ac:dyDescent="0.25">
      <c r="A574" t="s">
        <v>136</v>
      </c>
      <c r="B574" t="s">
        <v>138</v>
      </c>
      <c r="C574" t="s">
        <v>513</v>
      </c>
      <c r="D574" t="s">
        <v>547</v>
      </c>
      <c r="E574">
        <f>VLOOKUP(A574,home!$A$2:$E$405,3,FALSE)</f>
        <v>1.4901185770751</v>
      </c>
      <c r="F574">
        <f>VLOOKUP(B574,home!$B$2:$E$405,3,FALSE)</f>
        <v>1.43</v>
      </c>
      <c r="G574" t="e">
        <f>VLOOKUP(C574,away!$B$2:$E$405,4,FALSE)</f>
        <v>#N/A</v>
      </c>
      <c r="H574">
        <f>VLOOKUP(A574,away!$A$2:$E$405,3,FALSE)</f>
        <v>1.24901185770751</v>
      </c>
      <c r="I574" t="e">
        <f>VLOOKUP(C574,away!$B$2:$E$405,3,FALSE)</f>
        <v>#N/A</v>
      </c>
      <c r="J574">
        <f>VLOOKUP(B574,home!$B$2:$E$405,4,FALSE)</f>
        <v>0.66</v>
      </c>
      <c r="K574" s="3" t="e">
        <f t="shared" si="730"/>
        <v>#N/A</v>
      </c>
      <c r="L574" s="3" t="e">
        <f t="shared" si="731"/>
        <v>#N/A</v>
      </c>
      <c r="M574" s="5" t="e">
        <f t="shared" si="732"/>
        <v>#N/A</v>
      </c>
      <c r="N574" s="5" t="e">
        <f t="shared" si="733"/>
        <v>#N/A</v>
      </c>
      <c r="O574" s="5" t="e">
        <f t="shared" si="734"/>
        <v>#N/A</v>
      </c>
      <c r="P574" s="5" t="e">
        <f t="shared" si="735"/>
        <v>#N/A</v>
      </c>
      <c r="Q574" s="5" t="e">
        <f t="shared" si="736"/>
        <v>#N/A</v>
      </c>
      <c r="R574" s="5" t="e">
        <f t="shared" si="737"/>
        <v>#N/A</v>
      </c>
      <c r="S574" s="5" t="e">
        <f t="shared" si="738"/>
        <v>#N/A</v>
      </c>
      <c r="T574" s="5" t="e">
        <f t="shared" si="739"/>
        <v>#N/A</v>
      </c>
      <c r="U574" s="5" t="e">
        <f t="shared" si="740"/>
        <v>#N/A</v>
      </c>
      <c r="V574" s="5" t="e">
        <f t="shared" si="741"/>
        <v>#N/A</v>
      </c>
      <c r="W574" s="5" t="e">
        <f t="shared" si="742"/>
        <v>#N/A</v>
      </c>
      <c r="X574" s="5" t="e">
        <f t="shared" si="743"/>
        <v>#N/A</v>
      </c>
      <c r="Y574" s="5" t="e">
        <f t="shared" si="744"/>
        <v>#N/A</v>
      </c>
      <c r="Z574" s="5" t="e">
        <f t="shared" si="745"/>
        <v>#N/A</v>
      </c>
      <c r="AA574" s="5" t="e">
        <f t="shared" si="746"/>
        <v>#N/A</v>
      </c>
      <c r="AB574" s="5" t="e">
        <f t="shared" si="747"/>
        <v>#N/A</v>
      </c>
      <c r="AC574" s="5" t="e">
        <f t="shared" si="748"/>
        <v>#N/A</v>
      </c>
      <c r="AD574" s="5" t="e">
        <f t="shared" si="749"/>
        <v>#N/A</v>
      </c>
      <c r="AE574" s="5" t="e">
        <f t="shared" si="750"/>
        <v>#N/A</v>
      </c>
      <c r="AF574" s="5" t="e">
        <f t="shared" si="751"/>
        <v>#N/A</v>
      </c>
      <c r="AG574" s="5" t="e">
        <f t="shared" si="752"/>
        <v>#N/A</v>
      </c>
      <c r="AH574" s="5" t="e">
        <f t="shared" si="753"/>
        <v>#N/A</v>
      </c>
      <c r="AI574" s="5" t="e">
        <f t="shared" si="754"/>
        <v>#N/A</v>
      </c>
      <c r="AJ574" s="5" t="e">
        <f t="shared" si="755"/>
        <v>#N/A</v>
      </c>
      <c r="AK574" s="5" t="e">
        <f t="shared" si="756"/>
        <v>#N/A</v>
      </c>
      <c r="AL574" s="5" t="e">
        <f t="shared" si="757"/>
        <v>#N/A</v>
      </c>
      <c r="AM574" s="5" t="e">
        <f t="shared" si="758"/>
        <v>#N/A</v>
      </c>
      <c r="AN574" s="5" t="e">
        <f t="shared" si="759"/>
        <v>#N/A</v>
      </c>
      <c r="AO574" s="5" t="e">
        <f t="shared" si="760"/>
        <v>#N/A</v>
      </c>
      <c r="AP574" s="5" t="e">
        <f t="shared" si="761"/>
        <v>#N/A</v>
      </c>
      <c r="AQ574" s="5" t="e">
        <f t="shared" si="762"/>
        <v>#N/A</v>
      </c>
      <c r="AR574" s="5" t="e">
        <f t="shared" si="763"/>
        <v>#N/A</v>
      </c>
      <c r="AS574" s="5" t="e">
        <f t="shared" si="764"/>
        <v>#N/A</v>
      </c>
      <c r="AT574" s="5" t="e">
        <f t="shared" si="765"/>
        <v>#N/A</v>
      </c>
      <c r="AU574" s="5" t="e">
        <f t="shared" si="766"/>
        <v>#N/A</v>
      </c>
      <c r="AV574" s="5" t="e">
        <f t="shared" si="767"/>
        <v>#N/A</v>
      </c>
      <c r="AW574" s="5" t="e">
        <f t="shared" si="768"/>
        <v>#N/A</v>
      </c>
      <c r="AX574" s="5" t="e">
        <f t="shared" si="769"/>
        <v>#N/A</v>
      </c>
      <c r="AY574" s="5" t="e">
        <f t="shared" si="770"/>
        <v>#N/A</v>
      </c>
      <c r="AZ574" s="5" t="e">
        <f t="shared" si="771"/>
        <v>#N/A</v>
      </c>
      <c r="BA574" s="5" t="e">
        <f t="shared" si="772"/>
        <v>#N/A</v>
      </c>
      <c r="BB574" s="5" t="e">
        <f t="shared" si="773"/>
        <v>#N/A</v>
      </c>
      <c r="BC574" s="5" t="e">
        <f t="shared" si="774"/>
        <v>#N/A</v>
      </c>
      <c r="BD574" s="5" t="e">
        <f t="shared" si="775"/>
        <v>#N/A</v>
      </c>
      <c r="BE574" s="5" t="e">
        <f t="shared" si="776"/>
        <v>#N/A</v>
      </c>
      <c r="BF574" s="5" t="e">
        <f t="shared" si="777"/>
        <v>#N/A</v>
      </c>
      <c r="BG574" s="5" t="e">
        <f t="shared" si="778"/>
        <v>#N/A</v>
      </c>
      <c r="BH574" s="5" t="e">
        <f t="shared" si="779"/>
        <v>#N/A</v>
      </c>
      <c r="BI574" s="5" t="e">
        <f t="shared" si="780"/>
        <v>#N/A</v>
      </c>
      <c r="BJ574" s="8" t="e">
        <f t="shared" si="781"/>
        <v>#N/A</v>
      </c>
      <c r="BK574" s="8" t="e">
        <f t="shared" si="782"/>
        <v>#N/A</v>
      </c>
      <c r="BL574" s="8" t="e">
        <f t="shared" si="783"/>
        <v>#N/A</v>
      </c>
      <c r="BM574" s="8" t="e">
        <f t="shared" si="784"/>
        <v>#N/A</v>
      </c>
      <c r="BN574" s="8" t="e">
        <f t="shared" si="785"/>
        <v>#N/A</v>
      </c>
    </row>
    <row r="575" spans="1:66" x14ac:dyDescent="0.25">
      <c r="A575" t="s">
        <v>136</v>
      </c>
      <c r="B575" t="s">
        <v>516</v>
      </c>
      <c r="C575" t="s">
        <v>473</v>
      </c>
      <c r="D575" t="s">
        <v>547</v>
      </c>
      <c r="E575">
        <f>VLOOKUP(A575,home!$A$2:$E$405,3,FALSE)</f>
        <v>1.4901185770751</v>
      </c>
      <c r="F575" t="e">
        <f>VLOOKUP(B575,home!$B$2:$E$405,3,FALSE)</f>
        <v>#N/A</v>
      </c>
      <c r="G575">
        <f>VLOOKUP(C575,away!$B$2:$E$405,4,FALSE)</f>
        <v>1.25</v>
      </c>
      <c r="H575">
        <f>VLOOKUP(A575,away!$A$2:$E$405,3,FALSE)</f>
        <v>1.24901185770751</v>
      </c>
      <c r="I575">
        <f>VLOOKUP(C575,away!$B$2:$E$405,3,FALSE)</f>
        <v>0.57999999999999996</v>
      </c>
      <c r="J575" t="e">
        <f>VLOOKUP(B575,home!$B$2:$E$405,4,FALSE)</f>
        <v>#N/A</v>
      </c>
      <c r="K575" s="3" t="e">
        <f t="shared" si="730"/>
        <v>#N/A</v>
      </c>
      <c r="L575" s="3" t="e">
        <f t="shared" si="731"/>
        <v>#N/A</v>
      </c>
      <c r="M575" s="5" t="e">
        <f t="shared" si="732"/>
        <v>#N/A</v>
      </c>
      <c r="N575" s="5" t="e">
        <f t="shared" si="733"/>
        <v>#N/A</v>
      </c>
      <c r="O575" s="5" t="e">
        <f t="shared" si="734"/>
        <v>#N/A</v>
      </c>
      <c r="P575" s="5" t="e">
        <f t="shared" si="735"/>
        <v>#N/A</v>
      </c>
      <c r="Q575" s="5" t="e">
        <f t="shared" si="736"/>
        <v>#N/A</v>
      </c>
      <c r="R575" s="5" t="e">
        <f t="shared" si="737"/>
        <v>#N/A</v>
      </c>
      <c r="S575" s="5" t="e">
        <f t="shared" si="738"/>
        <v>#N/A</v>
      </c>
      <c r="T575" s="5" t="e">
        <f t="shared" si="739"/>
        <v>#N/A</v>
      </c>
      <c r="U575" s="5" t="e">
        <f t="shared" si="740"/>
        <v>#N/A</v>
      </c>
      <c r="V575" s="5" t="e">
        <f t="shared" si="741"/>
        <v>#N/A</v>
      </c>
      <c r="W575" s="5" t="e">
        <f t="shared" si="742"/>
        <v>#N/A</v>
      </c>
      <c r="X575" s="5" t="e">
        <f t="shared" si="743"/>
        <v>#N/A</v>
      </c>
      <c r="Y575" s="5" t="e">
        <f t="shared" si="744"/>
        <v>#N/A</v>
      </c>
      <c r="Z575" s="5" t="e">
        <f t="shared" si="745"/>
        <v>#N/A</v>
      </c>
      <c r="AA575" s="5" t="e">
        <f t="shared" si="746"/>
        <v>#N/A</v>
      </c>
      <c r="AB575" s="5" t="e">
        <f t="shared" si="747"/>
        <v>#N/A</v>
      </c>
      <c r="AC575" s="5" t="e">
        <f t="shared" si="748"/>
        <v>#N/A</v>
      </c>
      <c r="AD575" s="5" t="e">
        <f t="shared" si="749"/>
        <v>#N/A</v>
      </c>
      <c r="AE575" s="5" t="e">
        <f t="shared" si="750"/>
        <v>#N/A</v>
      </c>
      <c r="AF575" s="5" t="e">
        <f t="shared" si="751"/>
        <v>#N/A</v>
      </c>
      <c r="AG575" s="5" t="e">
        <f t="shared" si="752"/>
        <v>#N/A</v>
      </c>
      <c r="AH575" s="5" t="e">
        <f t="shared" si="753"/>
        <v>#N/A</v>
      </c>
      <c r="AI575" s="5" t="e">
        <f t="shared" si="754"/>
        <v>#N/A</v>
      </c>
      <c r="AJ575" s="5" t="e">
        <f t="shared" si="755"/>
        <v>#N/A</v>
      </c>
      <c r="AK575" s="5" t="e">
        <f t="shared" si="756"/>
        <v>#N/A</v>
      </c>
      <c r="AL575" s="5" t="e">
        <f t="shared" si="757"/>
        <v>#N/A</v>
      </c>
      <c r="AM575" s="5" t="e">
        <f t="shared" si="758"/>
        <v>#N/A</v>
      </c>
      <c r="AN575" s="5" t="e">
        <f t="shared" si="759"/>
        <v>#N/A</v>
      </c>
      <c r="AO575" s="5" t="e">
        <f t="shared" si="760"/>
        <v>#N/A</v>
      </c>
      <c r="AP575" s="5" t="e">
        <f t="shared" si="761"/>
        <v>#N/A</v>
      </c>
      <c r="AQ575" s="5" t="e">
        <f t="shared" si="762"/>
        <v>#N/A</v>
      </c>
      <c r="AR575" s="5" t="e">
        <f t="shared" si="763"/>
        <v>#N/A</v>
      </c>
      <c r="AS575" s="5" t="e">
        <f t="shared" si="764"/>
        <v>#N/A</v>
      </c>
      <c r="AT575" s="5" t="e">
        <f t="shared" si="765"/>
        <v>#N/A</v>
      </c>
      <c r="AU575" s="5" t="e">
        <f t="shared" si="766"/>
        <v>#N/A</v>
      </c>
      <c r="AV575" s="5" t="e">
        <f t="shared" si="767"/>
        <v>#N/A</v>
      </c>
      <c r="AW575" s="5" t="e">
        <f t="shared" si="768"/>
        <v>#N/A</v>
      </c>
      <c r="AX575" s="5" t="e">
        <f t="shared" si="769"/>
        <v>#N/A</v>
      </c>
      <c r="AY575" s="5" t="e">
        <f t="shared" si="770"/>
        <v>#N/A</v>
      </c>
      <c r="AZ575" s="5" t="e">
        <f t="shared" si="771"/>
        <v>#N/A</v>
      </c>
      <c r="BA575" s="5" t="e">
        <f t="shared" si="772"/>
        <v>#N/A</v>
      </c>
      <c r="BB575" s="5" t="e">
        <f t="shared" si="773"/>
        <v>#N/A</v>
      </c>
      <c r="BC575" s="5" t="e">
        <f t="shared" si="774"/>
        <v>#N/A</v>
      </c>
      <c r="BD575" s="5" t="e">
        <f t="shared" si="775"/>
        <v>#N/A</v>
      </c>
      <c r="BE575" s="5" t="e">
        <f t="shared" si="776"/>
        <v>#N/A</v>
      </c>
      <c r="BF575" s="5" t="e">
        <f t="shared" si="777"/>
        <v>#N/A</v>
      </c>
      <c r="BG575" s="5" t="e">
        <f t="shared" si="778"/>
        <v>#N/A</v>
      </c>
      <c r="BH575" s="5" t="e">
        <f t="shared" si="779"/>
        <v>#N/A</v>
      </c>
      <c r="BI575" s="5" t="e">
        <f t="shared" si="780"/>
        <v>#N/A</v>
      </c>
      <c r="BJ575" s="8" t="e">
        <f t="shared" si="781"/>
        <v>#N/A</v>
      </c>
      <c r="BK575" s="8" t="e">
        <f t="shared" si="782"/>
        <v>#N/A</v>
      </c>
      <c r="BL575" s="8" t="e">
        <f t="shared" si="783"/>
        <v>#N/A</v>
      </c>
      <c r="BM575" s="8" t="e">
        <f t="shared" si="784"/>
        <v>#N/A</v>
      </c>
      <c r="BN575" s="8" t="e">
        <f t="shared" si="785"/>
        <v>#N/A</v>
      </c>
    </row>
    <row r="576" spans="1:66" x14ac:dyDescent="0.25">
      <c r="A576" t="s">
        <v>136</v>
      </c>
      <c r="B576" t="s">
        <v>359</v>
      </c>
      <c r="C576" t="s">
        <v>323</v>
      </c>
      <c r="D576" t="s">
        <v>547</v>
      </c>
      <c r="E576">
        <f>VLOOKUP(A576,home!$A$2:$E$405,3,FALSE)</f>
        <v>1.4901185770751</v>
      </c>
      <c r="F576">
        <f>VLOOKUP(B576,home!$B$2:$E$405,3,FALSE)</f>
        <v>1.43</v>
      </c>
      <c r="G576">
        <f>VLOOKUP(C576,away!$B$2:$E$405,4,FALSE)</f>
        <v>0.76</v>
      </c>
      <c r="H576">
        <f>VLOOKUP(A576,away!$A$2:$E$405,3,FALSE)</f>
        <v>1.24901185770751</v>
      </c>
      <c r="I576">
        <f>VLOOKUP(C576,away!$B$2:$E$405,3,FALSE)</f>
        <v>1.01</v>
      </c>
      <c r="J576">
        <f>VLOOKUP(B576,home!$B$2:$E$405,4,FALSE)</f>
        <v>0.8</v>
      </c>
      <c r="K576" s="3">
        <f t="shared" si="730"/>
        <v>1.6194608695652186</v>
      </c>
      <c r="L576" s="3">
        <f t="shared" si="731"/>
        <v>1.0092015810276682</v>
      </c>
      <c r="M576" s="5">
        <f t="shared" si="732"/>
        <v>7.2174935247524191E-2</v>
      </c>
      <c r="N576" s="5">
        <f t="shared" si="733"/>
        <v>0.11688448339676889</v>
      </c>
      <c r="O576" s="5">
        <f t="shared" si="734"/>
        <v>7.2839058762370984E-2</v>
      </c>
      <c r="P576" s="5">
        <f t="shared" si="735"/>
        <v>0.1179600054416214</v>
      </c>
      <c r="Q576" s="5">
        <f t="shared" si="736"/>
        <v>9.4644923560206373E-2</v>
      </c>
      <c r="R576" s="5">
        <f t="shared" si="737"/>
        <v>3.6754646631776015E-2</v>
      </c>
      <c r="S576" s="5">
        <f t="shared" si="738"/>
        <v>4.8197351463036678E-2</v>
      </c>
      <c r="T576" s="5">
        <f t="shared" si="739"/>
        <v>9.551580649320307E-2</v>
      </c>
      <c r="U576" s="5">
        <f t="shared" si="740"/>
        <v>5.9522711994858327E-2</v>
      </c>
      <c r="V576" s="5">
        <f t="shared" si="741"/>
        <v>8.7524380426122293E-3</v>
      </c>
      <c r="W576" s="5">
        <f t="shared" si="742"/>
        <v>5.1091250069581824E-2</v>
      </c>
      <c r="X576" s="5">
        <f t="shared" si="743"/>
        <v>5.156137034690194E-2</v>
      </c>
      <c r="Y576" s="5">
        <f t="shared" si="744"/>
        <v>2.6017908237023282E-2</v>
      </c>
      <c r="Z576" s="5">
        <f t="shared" si="745"/>
        <v>1.2364282496967204E-2</v>
      </c>
      <c r="AA576" s="5">
        <f t="shared" si="746"/>
        <v>2.0023471684088526E-2</v>
      </c>
      <c r="AB576" s="5">
        <f t="shared" si="747"/>
        <v>1.6213614432614272E-2</v>
      </c>
      <c r="AC576" s="5">
        <f t="shared" si="748"/>
        <v>8.9404101610313525E-4</v>
      </c>
      <c r="AD576" s="5">
        <f t="shared" si="749"/>
        <v>2.0685070066214749E-2</v>
      </c>
      <c r="AE576" s="5">
        <f t="shared" si="750"/>
        <v>2.087540541449202E-2</v>
      </c>
      <c r="AF576" s="5">
        <f t="shared" si="751"/>
        <v>1.0533746074449445E-2</v>
      </c>
      <c r="AG576" s="5">
        <f t="shared" si="752"/>
        <v>3.5435577308261246E-3</v>
      </c>
      <c r="AH576" s="5">
        <f t="shared" si="753"/>
        <v>3.1195133610530069E-3</v>
      </c>
      <c r="AI576" s="5">
        <f t="shared" si="754"/>
        <v>5.051929820311221E-3</v>
      </c>
      <c r="AJ576" s="5">
        <f t="shared" si="755"/>
        <v>4.0907013298918347E-3</v>
      </c>
      <c r="AK576" s="5">
        <f t="shared" si="756"/>
        <v>2.2082435776127427E-3</v>
      </c>
      <c r="AL576" s="5">
        <f t="shared" si="757"/>
        <v>5.844748333358628E-5</v>
      </c>
      <c r="AM576" s="5">
        <f t="shared" si="758"/>
        <v>6.6997323112899165E-3</v>
      </c>
      <c r="AN576" s="5">
        <f t="shared" si="759"/>
        <v>6.7613804410159373E-3</v>
      </c>
      <c r="AO576" s="5">
        <f t="shared" si="760"/>
        <v>3.411797915501418E-3</v>
      </c>
      <c r="AP576" s="5">
        <f t="shared" si="761"/>
        <v>1.1477306168236447E-3</v>
      </c>
      <c r="AQ576" s="5">
        <f t="shared" si="762"/>
        <v>2.8957288827307075E-4</v>
      </c>
      <c r="AR576" s="5">
        <f t="shared" si="763"/>
        <v>6.2964356320232607E-4</v>
      </c>
      <c r="AS576" s="5">
        <f t="shared" si="764"/>
        <v>1.0196831123797819E-3</v>
      </c>
      <c r="AT576" s="5">
        <f t="shared" si="765"/>
        <v>8.2566844992776518E-4</v>
      </c>
      <c r="AU576" s="5">
        <f t="shared" si="766"/>
        <v>4.4571258196419501E-4</v>
      </c>
      <c r="AV576" s="5">
        <f t="shared" si="767"/>
        <v>1.8045352139097346E-4</v>
      </c>
      <c r="AW576" s="5">
        <f t="shared" si="768"/>
        <v>2.653454811807176E-6</v>
      </c>
      <c r="AX576" s="5">
        <f t="shared" si="769"/>
        <v>1.8083257191159625E-3</v>
      </c>
      <c r="AY576" s="5">
        <f t="shared" si="770"/>
        <v>1.8249651747448243E-3</v>
      </c>
      <c r="AZ576" s="5">
        <f t="shared" si="771"/>
        <v>9.2087886983645566E-4</v>
      </c>
      <c r="BA576" s="5">
        <f t="shared" si="772"/>
        <v>3.0978413712464114E-4</v>
      </c>
      <c r="BB576" s="5">
        <f t="shared" si="773"/>
        <v>7.8158660240869944E-5</v>
      </c>
      <c r="BC576" s="5">
        <f t="shared" si="774"/>
        <v>1.5775568697218065E-5</v>
      </c>
      <c r="BD576" s="5">
        <f t="shared" si="775"/>
        <v>1.0590621324461363E-4</v>
      </c>
      <c r="BE576" s="5">
        <f t="shared" si="776"/>
        <v>1.7151096819348149E-4</v>
      </c>
      <c r="BF576" s="5">
        <f t="shared" si="777"/>
        <v>1.3887765084529409E-4</v>
      </c>
      <c r="BG576" s="5">
        <f t="shared" si="778"/>
        <v>7.4968973733698265E-5</v>
      </c>
      <c r="BH576" s="5">
        <f t="shared" si="779"/>
        <v>3.0352329848296751E-5</v>
      </c>
      <c r="BI576" s="5">
        <f t="shared" si="780"/>
        <v>9.8308820978905899E-6</v>
      </c>
      <c r="BJ576" s="8">
        <f t="shared" si="781"/>
        <v>0.51462162369233166</v>
      </c>
      <c r="BK576" s="8">
        <f t="shared" si="782"/>
        <v>0.24986218386897602</v>
      </c>
      <c r="BL576" s="8">
        <f t="shared" si="783"/>
        <v>0.22345649984140525</v>
      </c>
      <c r="BM576" s="8">
        <f t="shared" si="784"/>
        <v>0.48722422513947905</v>
      </c>
      <c r="BN576" s="8">
        <f t="shared" si="785"/>
        <v>0.51125805304026783</v>
      </c>
    </row>
    <row r="577" spans="1:66" x14ac:dyDescent="0.25">
      <c r="A577" t="s">
        <v>19</v>
      </c>
      <c r="B577" t="s">
        <v>21</v>
      </c>
      <c r="C577" t="s">
        <v>246</v>
      </c>
      <c r="D577" t="s">
        <v>547</v>
      </c>
      <c r="E577">
        <f>VLOOKUP(A577,home!$A$2:$E$405,3,FALSE)</f>
        <v>1.5815789473684201</v>
      </c>
      <c r="F577">
        <f>VLOOKUP(B577,home!$B$2:$E$405,3,FALSE)</f>
        <v>1.26</v>
      </c>
      <c r="G577">
        <f>VLOOKUP(C577,away!$B$2:$E$405,4,FALSE)</f>
        <v>0.93</v>
      </c>
      <c r="H577">
        <f>VLOOKUP(A577,away!$A$2:$E$405,3,FALSE)</f>
        <v>1.22631578947368</v>
      </c>
      <c r="I577">
        <f>VLOOKUP(C577,away!$B$2:$E$405,3,FALSE)</f>
        <v>0.9</v>
      </c>
      <c r="J577">
        <f>VLOOKUP(B577,home!$B$2:$E$405,4,FALSE)</f>
        <v>0.69</v>
      </c>
      <c r="K577" s="3">
        <f t="shared" si="730"/>
        <v>1.8532942105263148</v>
      </c>
      <c r="L577" s="3">
        <f t="shared" si="731"/>
        <v>0.76154210526315524</v>
      </c>
      <c r="M577" s="5">
        <f t="shared" si="732"/>
        <v>7.3179766087939385E-2</v>
      </c>
      <c r="N577" s="5">
        <f t="shared" si="733"/>
        <v>0.135623636818448</v>
      </c>
      <c r="O577" s="5">
        <f t="shared" si="734"/>
        <v>5.5729473129274613E-2</v>
      </c>
      <c r="P577" s="5">
        <f t="shared" si="735"/>
        <v>0.10328310990616646</v>
      </c>
      <c r="Q577" s="5">
        <f t="shared" si="736"/>
        <v>0.12567525046307665</v>
      </c>
      <c r="R577" s="5">
        <f t="shared" si="737"/>
        <v>2.1220170146037113E-2</v>
      </c>
      <c r="S577" s="5">
        <f t="shared" si="738"/>
        <v>3.6442453160721894E-2</v>
      </c>
      <c r="T577" s="5">
        <f t="shared" si="739"/>
        <v>9.5706994817125704E-2</v>
      </c>
      <c r="U577" s="5">
        <f t="shared" si="740"/>
        <v>3.9327218478033922E-2</v>
      </c>
      <c r="V577" s="5">
        <f t="shared" si="741"/>
        <v>5.714830897877392E-3</v>
      </c>
      <c r="W577" s="5">
        <f t="shared" si="742"/>
        <v>7.7637738029888201E-2</v>
      </c>
      <c r="X577" s="5">
        <f t="shared" si="743"/>
        <v>5.9124406467150385E-2</v>
      </c>
      <c r="Y577" s="5">
        <f t="shared" si="744"/>
        <v>2.2512862486714108E-2</v>
      </c>
      <c r="Z577" s="5">
        <f t="shared" si="745"/>
        <v>5.3866843490184869E-3</v>
      </c>
      <c r="AA577" s="5">
        <f t="shared" si="746"/>
        <v>9.9831109179686732E-3</v>
      </c>
      <c r="AB577" s="5">
        <f t="shared" si="747"/>
        <v>9.2508208336566939E-3</v>
      </c>
      <c r="AC577" s="5">
        <f t="shared" si="748"/>
        <v>5.0410579596836124E-4</v>
      </c>
      <c r="AD577" s="5">
        <f t="shared" si="749"/>
        <v>3.5971392602287634E-2</v>
      </c>
      <c r="AE577" s="5">
        <f t="shared" si="750"/>
        <v>2.7393730051593613E-2</v>
      </c>
      <c r="AF577" s="5">
        <f t="shared" si="751"/>
        <v>1.043073942725058E-2</v>
      </c>
      <c r="AG577" s="5">
        <f t="shared" si="752"/>
        <v>2.6478157542932689E-3</v>
      </c>
      <c r="AH577" s="5">
        <f t="shared" si="753"/>
        <v>1.0255467348849068E-3</v>
      </c>
      <c r="AI577" s="5">
        <f t="shared" si="754"/>
        <v>1.900639826386363E-3</v>
      </c>
      <c r="AJ577" s="5">
        <f t="shared" si="755"/>
        <v>1.7612223932687938E-3</v>
      </c>
      <c r="AK577" s="5">
        <f t="shared" si="756"/>
        <v>1.088021088298119E-3</v>
      </c>
      <c r="AL577" s="5">
        <f t="shared" si="757"/>
        <v>2.8459022001665904E-5</v>
      </c>
      <c r="AM577" s="5">
        <f t="shared" si="758"/>
        <v>1.3333114730877752E-2</v>
      </c>
      <c r="AN577" s="5">
        <f t="shared" si="759"/>
        <v>1.0153728261867832E-2</v>
      </c>
      <c r="AO577" s="5">
        <f t="shared" si="760"/>
        <v>3.866245798406413E-3</v>
      </c>
      <c r="AP577" s="5">
        <f t="shared" si="761"/>
        <v>9.8143632159441627E-4</v>
      </c>
      <c r="AQ577" s="5">
        <f t="shared" si="762"/>
        <v>1.8685127063218469E-4</v>
      </c>
      <c r="AR577" s="5">
        <f t="shared" si="763"/>
        <v>1.561994039060014E-4</v>
      </c>
      <c r="AS577" s="5">
        <f t="shared" si="764"/>
        <v>2.8948345094665382E-4</v>
      </c>
      <c r="AT577" s="5">
        <f t="shared" si="765"/>
        <v>2.6824900184130605E-4</v>
      </c>
      <c r="AU577" s="5">
        <f t="shared" si="766"/>
        <v>1.6571477403065182E-4</v>
      </c>
      <c r="AV577" s="5">
        <f t="shared" si="767"/>
        <v>7.6779557827420897E-5</v>
      </c>
      <c r="AW577" s="5">
        <f t="shared" si="768"/>
        <v>1.1157213918970354E-6</v>
      </c>
      <c r="AX577" s="5">
        <f t="shared" si="769"/>
        <v>4.1183640565031435E-3</v>
      </c>
      <c r="AY577" s="5">
        <f t="shared" si="770"/>
        <v>3.1363076338295119E-3</v>
      </c>
      <c r="AZ577" s="5">
        <f t="shared" si="771"/>
        <v>1.1942151591097156E-3</v>
      </c>
      <c r="BA577" s="5">
        <f t="shared" si="772"/>
        <v>3.0314837546852898E-4</v>
      </c>
      <c r="BB577" s="5">
        <f t="shared" si="773"/>
        <v>5.771506301535224E-5</v>
      </c>
      <c r="BC577" s="5">
        <f t="shared" si="774"/>
        <v>8.790490118821405E-6</v>
      </c>
      <c r="BD577" s="5">
        <f t="shared" si="775"/>
        <v>1.9825403815237695E-5</v>
      </c>
      <c r="BE577" s="5">
        <f t="shared" si="776"/>
        <v>3.6742306112126331E-5</v>
      </c>
      <c r="BF577" s="5">
        <f t="shared" si="777"/>
        <v>3.4047151599494684E-5</v>
      </c>
      <c r="BG577" s="5">
        <f t="shared" si="778"/>
        <v>2.1033129648085094E-5</v>
      </c>
      <c r="BH577" s="5">
        <f t="shared" si="779"/>
        <v>9.7451443515113764E-6</v>
      </c>
      <c r="BI577" s="5">
        <f t="shared" si="780"/>
        <v>3.6121239214798496E-6</v>
      </c>
      <c r="BJ577" s="8">
        <f t="shared" si="781"/>
        <v>0.63006448407925175</v>
      </c>
      <c r="BK577" s="8">
        <f t="shared" si="782"/>
        <v>0.22228903250450466</v>
      </c>
      <c r="BL577" s="8">
        <f t="shared" si="783"/>
        <v>0.14236765499580908</v>
      </c>
      <c r="BM577" s="8">
        <f t="shared" si="784"/>
        <v>0.48226125746520426</v>
      </c>
      <c r="BN577" s="8">
        <f t="shared" si="785"/>
        <v>0.51471140655094227</v>
      </c>
    </row>
    <row r="578" spans="1:66" x14ac:dyDescent="0.25">
      <c r="A578" t="s">
        <v>19</v>
      </c>
      <c r="B578" t="s">
        <v>139</v>
      </c>
      <c r="C578" t="s">
        <v>245</v>
      </c>
      <c r="D578" t="s">
        <v>547</v>
      </c>
      <c r="E578">
        <f>VLOOKUP(A578,home!$A$2:$E$405,3,FALSE)</f>
        <v>1.5815789473684201</v>
      </c>
      <c r="F578">
        <f>VLOOKUP(B578,home!$B$2:$E$405,3,FALSE)</f>
        <v>1.1000000000000001</v>
      </c>
      <c r="G578">
        <f>VLOOKUP(C578,away!$B$2:$E$405,4,FALSE)</f>
        <v>0.93</v>
      </c>
      <c r="H578">
        <f>VLOOKUP(A578,away!$A$2:$E$405,3,FALSE)</f>
        <v>1.22631578947368</v>
      </c>
      <c r="I578">
        <f>VLOOKUP(C578,away!$B$2:$E$405,3,FALSE)</f>
        <v>0.73</v>
      </c>
      <c r="J578">
        <f>VLOOKUP(B578,home!$B$2:$E$405,4,FALSE)</f>
        <v>0.94</v>
      </c>
      <c r="K578" s="3">
        <f t="shared" si="730"/>
        <v>1.617955263157894</v>
      </c>
      <c r="L578" s="3">
        <f t="shared" si="731"/>
        <v>0.84149789473683911</v>
      </c>
      <c r="M578" s="5">
        <f t="shared" si="732"/>
        <v>8.5481683172175651E-2</v>
      </c>
      <c r="N578" s="5">
        <f t="shared" si="733"/>
        <v>0.13830553919201719</v>
      </c>
      <c r="O578" s="5">
        <f t="shared" si="734"/>
        <v>7.19326564279473E-2</v>
      </c>
      <c r="P578" s="5">
        <f t="shared" si="735"/>
        <v>0.11638382006052586</v>
      </c>
      <c r="Q578" s="5">
        <f t="shared" si="736"/>
        <v>0.1118860875298073</v>
      </c>
      <c r="R578" s="5">
        <f t="shared" si="737"/>
        <v>3.0265589473472999E-2</v>
      </c>
      <c r="S578" s="5">
        <f t="shared" si="738"/>
        <v>3.9614315807862531E-2</v>
      </c>
      <c r="T578" s="5">
        <f t="shared" si="739"/>
        <v>9.4151907106674551E-2</v>
      </c>
      <c r="U578" s="5">
        <f t="shared" si="740"/>
        <v>4.8968369781181798E-2</v>
      </c>
      <c r="V578" s="5">
        <f t="shared" si="741"/>
        <v>5.9927918430545896E-3</v>
      </c>
      <c r="W578" s="5">
        <f t="shared" si="742"/>
        <v>6.0342228064332197E-2</v>
      </c>
      <c r="X578" s="5">
        <f t="shared" si="743"/>
        <v>5.0777857879865752E-2</v>
      </c>
      <c r="Y578" s="5">
        <f t="shared" si="744"/>
        <v>2.1364730252576718E-2</v>
      </c>
      <c r="Z578" s="5">
        <f t="shared" si="745"/>
        <v>8.4894766082989903E-3</v>
      </c>
      <c r="AA578" s="5">
        <f t="shared" si="746"/>
        <v>1.3735593359853179E-2</v>
      </c>
      <c r="AB578" s="5">
        <f t="shared" si="747"/>
        <v>1.1111787784585537E-2</v>
      </c>
      <c r="AC578" s="5">
        <f t="shared" si="748"/>
        <v>5.0995135861257597E-4</v>
      </c>
      <c r="AD578" s="5">
        <f t="shared" si="749"/>
        <v>2.4407756371840048E-2</v>
      </c>
      <c r="AE578" s="5">
        <f t="shared" si="750"/>
        <v>2.0539075602153071E-2</v>
      </c>
      <c r="AF578" s="5">
        <f t="shared" si="751"/>
        <v>8.6417944395262916E-3</v>
      </c>
      <c r="AG578" s="5">
        <f t="shared" si="752"/>
        <v>2.4240172758699659E-3</v>
      </c>
      <c r="AH578" s="5">
        <f t="shared" si="753"/>
        <v>1.7859691733253104E-3</v>
      </c>
      <c r="AI578" s="5">
        <f t="shared" si="754"/>
        <v>2.8896182238194387E-3</v>
      </c>
      <c r="AJ578" s="5">
        <f t="shared" si="755"/>
        <v>2.3376365068728134E-3</v>
      </c>
      <c r="AK578" s="5">
        <f t="shared" si="756"/>
        <v>1.2607304298816347E-3</v>
      </c>
      <c r="AL578" s="5">
        <f t="shared" si="757"/>
        <v>2.7772072312074102E-5</v>
      </c>
      <c r="AM578" s="5">
        <f t="shared" si="758"/>
        <v>7.8981315767388469E-3</v>
      </c>
      <c r="AN578" s="5">
        <f t="shared" si="759"/>
        <v>6.6462610941802917E-3</v>
      </c>
      <c r="AO578" s="5">
        <f t="shared" si="760"/>
        <v>2.7964073593120375E-3</v>
      </c>
      <c r="AP578" s="5">
        <f t="shared" si="761"/>
        <v>7.843903018958945E-4</v>
      </c>
      <c r="AQ578" s="5">
        <f t="shared" si="762"/>
        <v>1.6501569692434719E-4</v>
      </c>
      <c r="AR578" s="5">
        <f t="shared" si="763"/>
        <v>3.0057785988362839E-4</v>
      </c>
      <c r="AS578" s="5">
        <f t="shared" si="764"/>
        <v>4.8632153038745261E-4</v>
      </c>
      <c r="AT578" s="5">
        <f t="shared" si="765"/>
        <v>3.9342323983869036E-4</v>
      </c>
      <c r="AU578" s="5">
        <f t="shared" si="766"/>
        <v>2.1218040051521322E-4</v>
      </c>
      <c r="AV578" s="5">
        <f t="shared" si="767"/>
        <v>8.5824598938134735E-5</v>
      </c>
      <c r="AW578" s="5">
        <f t="shared" si="768"/>
        <v>1.0503289342655191E-6</v>
      </c>
      <c r="AX578" s="5">
        <f t="shared" si="769"/>
        <v>2.1298039256163631E-3</v>
      </c>
      <c r="AY578" s="5">
        <f t="shared" si="770"/>
        <v>1.7922255196084252E-3</v>
      </c>
      <c r="AZ578" s="5">
        <f t="shared" si="771"/>
        <v>7.5407700082206347E-4</v>
      </c>
      <c r="BA578" s="5">
        <f t="shared" si="772"/>
        <v>2.1151806955374542E-4</v>
      </c>
      <c r="BB578" s="5">
        <f t="shared" si="773"/>
        <v>4.4498002557069262E-5</v>
      </c>
      <c r="BC578" s="5">
        <f t="shared" si="774"/>
        <v>7.4889950943536566E-6</v>
      </c>
      <c r="BD578" s="5">
        <f t="shared" si="775"/>
        <v>4.2155939382762968E-5</v>
      </c>
      <c r="BE578" s="5">
        <f t="shared" si="776"/>
        <v>6.8206423997706482E-5</v>
      </c>
      <c r="BF578" s="5">
        <f t="shared" si="777"/>
        <v>5.5177471344134049E-5</v>
      </c>
      <c r="BG578" s="5">
        <f t="shared" si="778"/>
        <v>2.9758226722995194E-5</v>
      </c>
      <c r="BH578" s="5">
        <f t="shared" si="779"/>
        <v>1.2036869887178984E-5</v>
      </c>
      <c r="BI578" s="5">
        <f t="shared" si="780"/>
        <v>3.8950233971816005E-6</v>
      </c>
      <c r="BJ578" s="8">
        <f t="shared" si="781"/>
        <v>0.55607081125696667</v>
      </c>
      <c r="BK578" s="8">
        <f t="shared" si="782"/>
        <v>0.24980255983415173</v>
      </c>
      <c r="BL578" s="8">
        <f t="shared" si="783"/>
        <v>0.18597750874523511</v>
      </c>
      <c r="BM578" s="8">
        <f t="shared" si="784"/>
        <v>0.44429380539803198</v>
      </c>
      <c r="BN578" s="8">
        <f t="shared" si="785"/>
        <v>0.55425537585594631</v>
      </c>
    </row>
    <row r="579" spans="1:66" x14ac:dyDescent="0.25">
      <c r="A579" t="s">
        <v>143</v>
      </c>
      <c r="B579" t="s">
        <v>250</v>
      </c>
      <c r="C579" t="s">
        <v>151</v>
      </c>
      <c r="D579" t="s">
        <v>547</v>
      </c>
      <c r="E579">
        <f>VLOOKUP(A579,home!$A$2:$E$405,3,FALSE)</f>
        <v>1.2578947368421101</v>
      </c>
      <c r="F579">
        <f>VLOOKUP(B579,home!$B$2:$E$405,3,FALSE)</f>
        <v>0.8</v>
      </c>
      <c r="G579">
        <f>VLOOKUP(C579,away!$B$2:$E$405,4,FALSE)</f>
        <v>0.88</v>
      </c>
      <c r="H579">
        <f>VLOOKUP(A579,away!$A$2:$E$405,3,FALSE)</f>
        <v>1.0263157894736801</v>
      </c>
      <c r="I579">
        <f>VLOOKUP(C579,away!$B$2:$E$405,3,FALSE)</f>
        <v>0.88</v>
      </c>
      <c r="J579">
        <f>VLOOKUP(B579,home!$B$2:$E$405,4,FALSE)</f>
        <v>1.63</v>
      </c>
      <c r="K579" s="3">
        <f t="shared" si="730"/>
        <v>0.88555789473684554</v>
      </c>
      <c r="L579" s="3">
        <f t="shared" si="731"/>
        <v>1.4721473684210467</v>
      </c>
      <c r="M579" s="5">
        <f t="shared" si="732"/>
        <v>9.4637141551193599E-2</v>
      </c>
      <c r="N579" s="5">
        <f t="shared" si="733"/>
        <v>8.380666783598785E-2</v>
      </c>
      <c r="O579" s="5">
        <f t="shared" si="734"/>
        <v>0.13931981888947972</v>
      </c>
      <c r="P579" s="5">
        <f t="shared" si="735"/>
        <v>0.12337576551088628</v>
      </c>
      <c r="Q579" s="5">
        <f t="shared" si="736"/>
        <v>3.7107828166873746E-2</v>
      </c>
      <c r="R579" s="5">
        <f t="shared" si="737"/>
        <v>0.10254965237352223</v>
      </c>
      <c r="S579" s="5">
        <f t="shared" si="738"/>
        <v>4.021037424076028E-2</v>
      </c>
      <c r="T579" s="5">
        <f t="shared" si="739"/>
        <v>5.4628191583683573E-2</v>
      </c>
      <c r="U579" s="5">
        <f t="shared" si="740"/>
        <v>9.0813654261891696E-2</v>
      </c>
      <c r="V579" s="5">
        <f t="shared" si="741"/>
        <v>5.8245697691175482E-3</v>
      </c>
      <c r="W579" s="5">
        <f t="shared" si="742"/>
        <v>1.095371006323778E-2</v>
      </c>
      <c r="X579" s="5">
        <f t="shared" si="743"/>
        <v>1.6125475444042633E-2</v>
      </c>
      <c r="Y579" s="5">
        <f t="shared" si="744"/>
        <v>1.1869538119742788E-2</v>
      </c>
      <c r="Z579" s="5">
        <f t="shared" si="745"/>
        <v>5.0322733624724635E-2</v>
      </c>
      <c r="AA579" s="5">
        <f t="shared" si="746"/>
        <v>4.4563694046114211E-2</v>
      </c>
      <c r="AB579" s="5">
        <f t="shared" si="747"/>
        <v>1.9731865540586896E-2</v>
      </c>
      <c r="AC579" s="5">
        <f t="shared" si="748"/>
        <v>4.7458293214596011E-4</v>
      </c>
      <c r="AD579" s="5">
        <f t="shared" si="749"/>
        <v>2.4250361057896615E-3</v>
      </c>
      <c r="AE579" s="5">
        <f t="shared" si="750"/>
        <v>3.570010521464273E-3</v>
      </c>
      <c r="AF579" s="5">
        <f t="shared" si="751"/>
        <v>2.6277907972045394E-3</v>
      </c>
      <c r="AG579" s="5">
        <f t="shared" si="752"/>
        <v>1.2894984356219025E-3</v>
      </c>
      <c r="AH579" s="5">
        <f t="shared" si="753"/>
        <v>1.8520619969347927E-2</v>
      </c>
      <c r="AI579" s="5">
        <f t="shared" si="754"/>
        <v>1.6401081229276929E-2</v>
      </c>
      <c r="AJ579" s="5">
        <f t="shared" si="755"/>
        <v>7.2620534824032355E-3</v>
      </c>
      <c r="AK579" s="5">
        <f t="shared" si="756"/>
        <v>2.143656264447796E-3</v>
      </c>
      <c r="AL579" s="5">
        <f t="shared" si="757"/>
        <v>2.4748013979367849E-5</v>
      </c>
      <c r="AM579" s="5">
        <f t="shared" si="758"/>
        <v>4.2950197370078628E-4</v>
      </c>
      <c r="AN579" s="5">
        <f t="shared" si="759"/>
        <v>6.3229020031525807E-4</v>
      </c>
      <c r="AO579" s="5">
        <f t="shared" si="760"/>
        <v>4.6541217723626192E-4</v>
      </c>
      <c r="AP579" s="5">
        <f t="shared" si="761"/>
        <v>2.2838510398315759E-4</v>
      </c>
      <c r="AQ579" s="5">
        <f t="shared" si="762"/>
        <v>8.405413245384316E-5</v>
      </c>
      <c r="AR579" s="5">
        <f t="shared" si="763"/>
        <v>5.4530163898803656E-3</v>
      </c>
      <c r="AS579" s="5">
        <f t="shared" si="764"/>
        <v>4.8289617141879697E-3</v>
      </c>
      <c r="AT579" s="5">
        <f t="shared" si="765"/>
        <v>2.1381625846905632E-3</v>
      </c>
      <c r="AU579" s="5">
        <f t="shared" si="766"/>
        <v>6.3115558570122255E-4</v>
      </c>
      <c r="AV579" s="5">
        <f t="shared" si="767"/>
        <v>1.3973120293124381E-4</v>
      </c>
      <c r="AW579" s="5">
        <f t="shared" si="768"/>
        <v>8.9620239050030105E-7</v>
      </c>
      <c r="AX579" s="5">
        <f t="shared" si="769"/>
        <v>6.3391477269298034E-5</v>
      </c>
      <c r="AY579" s="5">
        <f t="shared" si="770"/>
        <v>9.3321596442319684E-5</v>
      </c>
      <c r="AZ579" s="5">
        <f t="shared" si="771"/>
        <v>6.8691571309705934E-5</v>
      </c>
      <c r="BA579" s="5">
        <f t="shared" si="772"/>
        <v>3.3708038645430087E-5</v>
      </c>
      <c r="BB579" s="5">
        <f t="shared" si="773"/>
        <v>1.2405800096626214E-5</v>
      </c>
      <c r="BC579" s="5">
        <f t="shared" si="774"/>
        <v>3.6526331930811682E-6</v>
      </c>
      <c r="BD579" s="5">
        <f t="shared" si="775"/>
        <v>1.3379406213865359E-3</v>
      </c>
      <c r="BE579" s="5">
        <f t="shared" si="776"/>
        <v>1.1848238799579676E-3</v>
      </c>
      <c r="BF579" s="5">
        <f t="shared" si="777"/>
        <v>5.246150703847593E-4</v>
      </c>
      <c r="BG579" s="5">
        <f t="shared" si="778"/>
        <v>1.5485900575904987E-4</v>
      </c>
      <c r="BH579" s="5">
        <f t="shared" si="779"/>
        <v>3.4284153780256303E-5</v>
      </c>
      <c r="BI579" s="5">
        <f t="shared" si="780"/>
        <v>6.0721206088956087E-6</v>
      </c>
      <c r="BJ579" s="8">
        <f t="shared" si="781"/>
        <v>0.22651856177829455</v>
      </c>
      <c r="BK579" s="8">
        <f t="shared" si="782"/>
        <v>0.2646405036145254</v>
      </c>
      <c r="BL579" s="8">
        <f t="shared" si="783"/>
        <v>0.45773971838633942</v>
      </c>
      <c r="BM579" s="8">
        <f t="shared" si="784"/>
        <v>0.41833221768188877</v>
      </c>
      <c r="BN579" s="8">
        <f t="shared" si="785"/>
        <v>0.58079687432794336</v>
      </c>
    </row>
    <row r="580" spans="1:66" x14ac:dyDescent="0.25">
      <c r="A580" t="s">
        <v>143</v>
      </c>
      <c r="B580" t="s">
        <v>150</v>
      </c>
      <c r="C580" t="s">
        <v>451</v>
      </c>
      <c r="D580" t="s">
        <v>547</v>
      </c>
      <c r="E580">
        <f>VLOOKUP(A580,home!$A$2:$E$405,3,FALSE)</f>
        <v>1.2578947368421101</v>
      </c>
      <c r="F580">
        <f>VLOOKUP(B580,home!$B$2:$E$405,3,FALSE)</f>
        <v>1.0900000000000001</v>
      </c>
      <c r="G580">
        <f>VLOOKUP(C580,away!$B$2:$E$405,4,FALSE)</f>
        <v>1</v>
      </c>
      <c r="H580">
        <f>VLOOKUP(A580,away!$A$2:$E$405,3,FALSE)</f>
        <v>1.0263157894736801</v>
      </c>
      <c r="I580">
        <f>VLOOKUP(C580,away!$B$2:$E$405,3,FALSE)</f>
        <v>0.79</v>
      </c>
      <c r="J580">
        <f>VLOOKUP(B580,home!$B$2:$E$405,4,FALSE)</f>
        <v>0.82</v>
      </c>
      <c r="K580" s="3">
        <f t="shared" si="730"/>
        <v>1.3711052631579002</v>
      </c>
      <c r="L580" s="3">
        <f t="shared" si="731"/>
        <v>0.66484736842104997</v>
      </c>
      <c r="M580" s="5">
        <f t="shared" si="732"/>
        <v>0.13055605142753587</v>
      </c>
      <c r="N580" s="5">
        <f t="shared" si="733"/>
        <v>0.17900608924940792</v>
      </c>
      <c r="O580" s="5">
        <f t="shared" si="734"/>
        <v>8.6799847223040488E-2</v>
      </c>
      <c r="P580" s="5">
        <f t="shared" si="735"/>
        <v>0.11901172736881244</v>
      </c>
      <c r="Q580" s="5">
        <f t="shared" si="736"/>
        <v>0.12271809555358802</v>
      </c>
      <c r="R580" s="5">
        <f t="shared" si="737"/>
        <v>2.8854325002793828E-2</v>
      </c>
      <c r="S580" s="5">
        <f t="shared" si="738"/>
        <v>2.7122050445838677E-2</v>
      </c>
      <c r="T580" s="5">
        <f t="shared" si="739"/>
        <v>8.1588802886445946E-2</v>
      </c>
      <c r="U580" s="5">
        <f t="shared" si="740"/>
        <v>3.9562316876199204E-2</v>
      </c>
      <c r="V580" s="5">
        <f t="shared" si="741"/>
        <v>2.7470892029806486E-3</v>
      </c>
      <c r="W580" s="5">
        <f t="shared" si="742"/>
        <v>5.6086475566079555E-2</v>
      </c>
      <c r="X580" s="5">
        <f t="shared" si="743"/>
        <v>3.7288945684119508E-2</v>
      </c>
      <c r="Y580" s="5">
        <f t="shared" si="744"/>
        <v>1.2395728704641161E-2</v>
      </c>
      <c r="Z580" s="5">
        <f t="shared" si="745"/>
        <v>6.394574015224393E-3</v>
      </c>
      <c r="AA580" s="5">
        <f t="shared" si="746"/>
        <v>8.7676340879269104E-3</v>
      </c>
      <c r="AB580" s="5">
        <f t="shared" si="747"/>
        <v>6.010674621699603E-3</v>
      </c>
      <c r="AC580" s="5">
        <f t="shared" si="748"/>
        <v>1.5651123966877383E-4</v>
      </c>
      <c r="AD580" s="5">
        <f t="shared" si="749"/>
        <v>1.9225115460157163E-2</v>
      </c>
      <c r="AE580" s="5">
        <f t="shared" si="750"/>
        <v>1.2781767421276333E-2</v>
      </c>
      <c r="AF580" s="5">
        <f t="shared" si="751"/>
        <v>4.2489622169027399E-3</v>
      </c>
      <c r="AG580" s="5">
        <f t="shared" si="752"/>
        <v>9.4163711614275226E-4</v>
      </c>
      <c r="AH580" s="5">
        <f t="shared" si="753"/>
        <v>1.0628539265488911E-3</v>
      </c>
      <c r="AI580" s="5">
        <f t="shared" si="754"/>
        <v>1.4572846126592247E-3</v>
      </c>
      <c r="AJ580" s="5">
        <f t="shared" si="755"/>
        <v>9.990453011680426E-4</v>
      </c>
      <c r="AK580" s="5">
        <f t="shared" si="756"/>
        <v>4.5659875685489094E-4</v>
      </c>
      <c r="AL580" s="5">
        <f t="shared" si="757"/>
        <v>5.7068738773716886E-6</v>
      </c>
      <c r="AM580" s="5">
        <f t="shared" si="758"/>
        <v>5.2719313984479601E-3</v>
      </c>
      <c r="AN580" s="5">
        <f t="shared" si="759"/>
        <v>3.5050297167544316E-3</v>
      </c>
      <c r="AO580" s="5">
        <f t="shared" si="760"/>
        <v>1.165154891710881E-3</v>
      </c>
      <c r="AP580" s="5">
        <f t="shared" si="761"/>
        <v>2.5821672118563088E-4</v>
      </c>
      <c r="AQ580" s="5">
        <f t="shared" si="762"/>
        <v>4.2918676890644662E-5</v>
      </c>
      <c r="AR580" s="5">
        <f t="shared" si="763"/>
        <v>1.4132712721640208E-4</v>
      </c>
      <c r="AS580" s="5">
        <f t="shared" si="764"/>
        <v>1.9377436795339499E-4</v>
      </c>
      <c r="AT580" s="5">
        <f t="shared" si="765"/>
        <v>1.3284252788299774E-4</v>
      </c>
      <c r="AU580" s="5">
        <f t="shared" si="766"/>
        <v>6.0713696383859438E-5</v>
      </c>
      <c r="AV580" s="5">
        <f t="shared" si="767"/>
        <v>2.0811217164420111E-5</v>
      </c>
      <c r="AW580" s="5">
        <f t="shared" si="768"/>
        <v>1.4450688050491245E-7</v>
      </c>
      <c r="AX580" s="5">
        <f t="shared" si="769"/>
        <v>1.2047288145698976E-3</v>
      </c>
      <c r="AY580" s="5">
        <f t="shared" si="770"/>
        <v>8.009607820278075E-4</v>
      </c>
      <c r="AZ580" s="5">
        <f t="shared" si="771"/>
        <v>2.6625833406982704E-4</v>
      </c>
      <c r="BA580" s="5">
        <f t="shared" si="772"/>
        <v>5.9007050908832426E-5</v>
      </c>
      <c r="BB580" s="5">
        <f t="shared" si="773"/>
        <v>9.8076706287560403E-6</v>
      </c>
      <c r="BC580" s="5">
        <f t="shared" si="774"/>
        <v>1.3041208015737758E-6</v>
      </c>
      <c r="BD580" s="5">
        <f t="shared" si="775"/>
        <v>1.5660161436055302E-5</v>
      </c>
      <c r="BE580" s="5">
        <f t="shared" si="776"/>
        <v>2.1471729766877802E-5</v>
      </c>
      <c r="BF580" s="5">
        <f t="shared" si="777"/>
        <v>1.4720000846235157E-5</v>
      </c>
      <c r="BG580" s="5">
        <f t="shared" si="778"/>
        <v>6.7275568779872566E-6</v>
      </c>
      <c r="BH580" s="5">
        <f t="shared" si="779"/>
        <v>2.306047160900615E-6</v>
      </c>
      <c r="BI580" s="5">
        <f t="shared" si="780"/>
        <v>6.3236667988023316E-7</v>
      </c>
      <c r="BJ580" s="8">
        <f t="shared" si="781"/>
        <v>0.53886693803675734</v>
      </c>
      <c r="BK580" s="8">
        <f t="shared" si="782"/>
        <v>0.28040009734074156</v>
      </c>
      <c r="BL580" s="8">
        <f t="shared" si="783"/>
        <v>0.17458156720826012</v>
      </c>
      <c r="BM580" s="8">
        <f t="shared" si="784"/>
        <v>0.33249622450065747</v>
      </c>
      <c r="BN580" s="8">
        <f t="shared" si="785"/>
        <v>0.66694613582517859</v>
      </c>
    </row>
    <row r="581" spans="1:66" x14ac:dyDescent="0.25">
      <c r="A581" t="s">
        <v>143</v>
      </c>
      <c r="B581" t="s">
        <v>149</v>
      </c>
      <c r="C581" t="s">
        <v>156</v>
      </c>
      <c r="D581" t="s">
        <v>547</v>
      </c>
      <c r="E581">
        <f>VLOOKUP(A581,home!$A$2:$E$405,3,FALSE)</f>
        <v>1.2578947368421101</v>
      </c>
      <c r="F581">
        <f>VLOOKUP(B581,home!$B$2:$E$405,3,FALSE)</f>
        <v>1.26</v>
      </c>
      <c r="G581">
        <f>VLOOKUP(C581,away!$B$2:$E$405,4,FALSE)</f>
        <v>1</v>
      </c>
      <c r="H581">
        <f>VLOOKUP(A581,away!$A$2:$E$405,3,FALSE)</f>
        <v>1.0263157894736801</v>
      </c>
      <c r="I581">
        <f>VLOOKUP(C581,away!$B$2:$E$405,3,FALSE)</f>
        <v>0.88</v>
      </c>
      <c r="J581">
        <f>VLOOKUP(B581,home!$B$2:$E$405,4,FALSE)</f>
        <v>0.92</v>
      </c>
      <c r="K581" s="3">
        <f t="shared" si="730"/>
        <v>1.5849473684210587</v>
      </c>
      <c r="L581" s="3">
        <f t="shared" si="731"/>
        <v>0.83090526315789148</v>
      </c>
      <c r="M581" s="5">
        <f t="shared" si="732"/>
        <v>8.9291173981392649E-2</v>
      </c>
      <c r="N581" s="5">
        <f t="shared" si="733"/>
        <v>0.14152181122503518</v>
      </c>
      <c r="O581" s="5">
        <f t="shared" si="734"/>
        <v>7.4192506414686138E-2</v>
      </c>
      <c r="P581" s="5">
        <f t="shared" si="735"/>
        <v>0.1175912177985193</v>
      </c>
      <c r="Q581" s="5">
        <f t="shared" si="736"/>
        <v>0.11215231113765071</v>
      </c>
      <c r="R581" s="5">
        <f t="shared" si="737"/>
        <v>3.0823472033419168E-2</v>
      </c>
      <c r="S581" s="5">
        <f t="shared" si="738"/>
        <v>3.8715177230787538E-2</v>
      </c>
      <c r="T581" s="5">
        <f t="shared" si="739"/>
        <v>9.3187945599595381E-2</v>
      </c>
      <c r="U581" s="5">
        <f t="shared" si="740"/>
        <v>4.8853580884967808E-2</v>
      </c>
      <c r="V581" s="5">
        <f t="shared" si="741"/>
        <v>5.6650676095346703E-3</v>
      </c>
      <c r="W581" s="5">
        <f t="shared" si="742"/>
        <v>5.9251836799986413E-2</v>
      </c>
      <c r="X581" s="5">
        <f t="shared" si="743"/>
        <v>4.9232663048881152E-2</v>
      </c>
      <c r="Y581" s="5">
        <f t="shared" si="744"/>
        <v>2.0453839423297197E-2</v>
      </c>
      <c r="Z581" s="5">
        <f t="shared" si="745"/>
        <v>8.5371283804560206E-3</v>
      </c>
      <c r="AA581" s="5">
        <f t="shared" si="746"/>
        <v>1.3530899160476503E-2</v>
      </c>
      <c r="AB581" s="5">
        <f t="shared" si="747"/>
        <v>1.0722881508383976E-2</v>
      </c>
      <c r="AC581" s="5">
        <f t="shared" si="748"/>
        <v>4.6628502670862363E-4</v>
      </c>
      <c r="AD581" s="5">
        <f t="shared" si="749"/>
        <v>2.3477760702563129E-2</v>
      </c>
      <c r="AE581" s="5">
        <f t="shared" si="750"/>
        <v>1.9507794934921222E-2</v>
      </c>
      <c r="AF581" s="5">
        <f t="shared" si="751"/>
        <v>8.1045647420154507E-3</v>
      </c>
      <c r="AG581" s="5">
        <f t="shared" si="752"/>
        <v>2.2447084999148385E-3</v>
      </c>
      <c r="AH581" s="5">
        <f t="shared" si="753"/>
        <v>1.7733862258938779E-3</v>
      </c>
      <c r="AI581" s="5">
        <f t="shared" si="754"/>
        <v>2.8107238319246552E-3</v>
      </c>
      <c r="AJ581" s="5">
        <f t="shared" si="755"/>
        <v>2.2274246703836687E-3</v>
      </c>
      <c r="AK581" s="5">
        <f t="shared" si="756"/>
        <v>1.1767836232269128E-3</v>
      </c>
      <c r="AL581" s="5">
        <f t="shared" si="757"/>
        <v>2.4562796830651334E-5</v>
      </c>
      <c r="AM581" s="5">
        <f t="shared" si="758"/>
        <v>7.4422030083893601E-3</v>
      </c>
      <c r="AN581" s="5">
        <f t="shared" si="759"/>
        <v>6.1837656491602134E-3</v>
      </c>
      <c r="AO581" s="5">
        <f t="shared" si="760"/>
        <v>2.5690617120110982E-3</v>
      </c>
      <c r="AP581" s="5">
        <f t="shared" si="761"/>
        <v>7.1154896596248155E-4</v>
      </c>
      <c r="AQ581" s="5">
        <f t="shared" si="762"/>
        <v>1.4780744520319532E-4</v>
      </c>
      <c r="AR581" s="5">
        <f t="shared" si="763"/>
        <v>2.9470318974138667E-4</v>
      </c>
      <c r="AS581" s="5">
        <f t="shared" si="764"/>
        <v>4.6708904504590268E-4</v>
      </c>
      <c r="AT581" s="5">
        <f t="shared" si="765"/>
        <v>3.7015577638190451E-4</v>
      </c>
      <c r="AU581" s="5">
        <f t="shared" si="766"/>
        <v>1.9555914122745108E-4</v>
      </c>
      <c r="AV581" s="5">
        <f t="shared" si="767"/>
        <v>7.7487736564782703E-5</v>
      </c>
      <c r="AW581" s="5">
        <f t="shared" si="768"/>
        <v>8.9854880358294603E-7</v>
      </c>
      <c r="AX581" s="5">
        <f t="shared" si="769"/>
        <v>1.9659166789003303E-3</v>
      </c>
      <c r="AY581" s="5">
        <f t="shared" si="770"/>
        <v>1.633490515428167E-3</v>
      </c>
      <c r="AZ581" s="5">
        <f t="shared" si="771"/>
        <v>6.7863793329388038E-4</v>
      </c>
      <c r="BA581" s="5">
        <f t="shared" si="772"/>
        <v>1.8796127685082641E-4</v>
      </c>
      <c r="BB581" s="5">
        <f t="shared" si="773"/>
        <v>3.9044503551307301E-5</v>
      </c>
      <c r="BC581" s="5">
        <f t="shared" si="774"/>
        <v>6.4884566996336462E-6</v>
      </c>
      <c r="BD581" s="5">
        <f t="shared" si="775"/>
        <v>4.0811738570922797E-5</v>
      </c>
      <c r="BE581" s="5">
        <f t="shared" si="776"/>
        <v>6.4684457648672301E-5</v>
      </c>
      <c r="BF581" s="5">
        <f t="shared" si="777"/>
        <v>5.1260730464003304E-5</v>
      </c>
      <c r="BG581" s="5">
        <f t="shared" si="778"/>
        <v>2.7081853284087739E-5</v>
      </c>
      <c r="BH581" s="5">
        <f t="shared" si="779"/>
        <v>1.0730828023645018E-5</v>
      </c>
      <c r="BI581" s="5">
        <f t="shared" si="780"/>
        <v>3.4015595274110266E-6</v>
      </c>
      <c r="BJ581" s="8">
        <f t="shared" si="781"/>
        <v>0.55070116225931121</v>
      </c>
      <c r="BK581" s="8">
        <f t="shared" si="782"/>
        <v>0.25338697495920165</v>
      </c>
      <c r="BL581" s="8">
        <f t="shared" si="783"/>
        <v>0.18771462440984291</v>
      </c>
      <c r="BM581" s="8">
        <f t="shared" si="784"/>
        <v>0.43313480545148403</v>
      </c>
      <c r="BN581" s="8">
        <f t="shared" si="785"/>
        <v>0.56557249259070319</v>
      </c>
    </row>
    <row r="582" spans="1:66" x14ac:dyDescent="0.25">
      <c r="A582" t="s">
        <v>143</v>
      </c>
      <c r="B582" t="s">
        <v>329</v>
      </c>
      <c r="C582" t="s">
        <v>140</v>
      </c>
      <c r="D582" t="s">
        <v>547</v>
      </c>
      <c r="E582">
        <f>VLOOKUP(A582,home!$A$2:$E$405,3,FALSE)</f>
        <v>1.2578947368421101</v>
      </c>
      <c r="F582">
        <f>VLOOKUP(B582,home!$B$2:$E$405,3,FALSE)</f>
        <v>1.05</v>
      </c>
      <c r="G582">
        <f>VLOOKUP(C582,away!$B$2:$E$405,4,FALSE)</f>
        <v>0.96</v>
      </c>
      <c r="H582">
        <f>VLOOKUP(A582,away!$A$2:$E$405,3,FALSE)</f>
        <v>1.0263157894736801</v>
      </c>
      <c r="I582">
        <f>VLOOKUP(C582,away!$B$2:$E$405,3,FALSE)</f>
        <v>0.92</v>
      </c>
      <c r="J582">
        <f>VLOOKUP(B582,home!$B$2:$E$405,4,FALSE)</f>
        <v>1.33</v>
      </c>
      <c r="K582" s="3">
        <f t="shared" si="730"/>
        <v>1.2679578947368471</v>
      </c>
      <c r="L582" s="3">
        <f t="shared" si="731"/>
        <v>1.2557999999999951</v>
      </c>
      <c r="M582" s="5">
        <f t="shared" si="732"/>
        <v>8.0157815421973005E-2</v>
      </c>
      <c r="N582" s="5">
        <f t="shared" si="733"/>
        <v>0.10163673488914966</v>
      </c>
      <c r="O582" s="5">
        <f t="shared" si="734"/>
        <v>0.1006621846069133</v>
      </c>
      <c r="P582" s="5">
        <f t="shared" si="735"/>
        <v>0.12763541167379364</v>
      </c>
      <c r="Q582" s="5">
        <f t="shared" si="736"/>
        <v>6.4435550198986627E-2</v>
      </c>
      <c r="R582" s="5">
        <f t="shared" si="737"/>
        <v>6.3205785714680635E-2</v>
      </c>
      <c r="S582" s="5">
        <f t="shared" si="738"/>
        <v>5.0808515137854914E-2</v>
      </c>
      <c r="T582" s="5">
        <f t="shared" si="739"/>
        <v>8.09181639398871E-2</v>
      </c>
      <c r="U582" s="5">
        <f t="shared" si="740"/>
        <v>8.0142274989974727E-2</v>
      </c>
      <c r="V582" s="5">
        <f t="shared" si="741"/>
        <v>8.989164010764444E-3</v>
      </c>
      <c r="W582" s="5">
        <f t="shared" si="742"/>
        <v>2.7233854858839175E-2</v>
      </c>
      <c r="X582" s="5">
        <f t="shared" si="743"/>
        <v>3.4200274931730099E-2</v>
      </c>
      <c r="Y582" s="5">
        <f t="shared" si="744"/>
        <v>2.147435262963325E-2</v>
      </c>
      <c r="Z582" s="5">
        <f t="shared" si="745"/>
        <v>2.6457941900165208E-2</v>
      </c>
      <c r="AA582" s="5">
        <f t="shared" si="746"/>
        <v>3.3547556310803292E-2</v>
      </c>
      <c r="AB582" s="5">
        <f t="shared" si="747"/>
        <v>2.1268444436705985E-2</v>
      </c>
      <c r="AC582" s="5">
        <f t="shared" si="748"/>
        <v>8.9459122223241468E-4</v>
      </c>
      <c r="AD582" s="5">
        <f t="shared" si="749"/>
        <v>8.6328453180956437E-3</v>
      </c>
      <c r="AE582" s="5">
        <f t="shared" si="750"/>
        <v>1.0841127150464466E-2</v>
      </c>
      <c r="AF582" s="5">
        <f t="shared" si="751"/>
        <v>6.8071437377766131E-3</v>
      </c>
      <c r="AG582" s="5">
        <f t="shared" si="752"/>
        <v>2.8494703686332791E-3</v>
      </c>
      <c r="AH582" s="5">
        <f t="shared" si="753"/>
        <v>8.3064708595568353E-3</v>
      </c>
      <c r="AI582" s="5">
        <f t="shared" si="754"/>
        <v>1.0532255303776654E-2</v>
      </c>
      <c r="AJ582" s="5">
        <f t="shared" si="755"/>
        <v>6.6772281309038194E-3</v>
      </c>
      <c r="AK582" s="5">
        <f t="shared" si="756"/>
        <v>2.8221480411794865E-3</v>
      </c>
      <c r="AL582" s="5">
        <f t="shared" si="757"/>
        <v>5.6978358668241289E-5</v>
      </c>
      <c r="AM582" s="5">
        <f t="shared" si="758"/>
        <v>2.1892168750242804E-3</v>
      </c>
      <c r="AN582" s="5">
        <f t="shared" si="759"/>
        <v>2.7492185516554803E-3</v>
      </c>
      <c r="AO582" s="5">
        <f t="shared" si="760"/>
        <v>1.7262343285844698E-3</v>
      </c>
      <c r="AP582" s="5">
        <f t="shared" si="761"/>
        <v>7.2260168994545625E-4</v>
      </c>
      <c r="AQ582" s="5">
        <f t="shared" si="762"/>
        <v>2.2686080055837513E-4</v>
      </c>
      <c r="AR582" s="5">
        <f t="shared" si="763"/>
        <v>2.086253221086287E-3</v>
      </c>
      <c r="AS582" s="5">
        <f t="shared" si="764"/>
        <v>2.6452812420965344E-3</v>
      </c>
      <c r="AT582" s="5">
        <f t="shared" si="765"/>
        <v>1.6770526173577969E-3</v>
      </c>
      <c r="AU582" s="5">
        <f t="shared" si="766"/>
        <v>7.0881070202263711E-4</v>
      </c>
      <c r="AV582" s="5">
        <f t="shared" si="767"/>
        <v>2.2468553137589242E-4</v>
      </c>
      <c r="AW582" s="5">
        <f t="shared" si="768"/>
        <v>2.5201868709570702E-6</v>
      </c>
      <c r="AX582" s="5">
        <f t="shared" si="769"/>
        <v>4.6263913666302734E-4</v>
      </c>
      <c r="AY582" s="5">
        <f t="shared" si="770"/>
        <v>5.8098222782142737E-4</v>
      </c>
      <c r="AZ582" s="5">
        <f t="shared" si="771"/>
        <v>3.647987408490729E-4</v>
      </c>
      <c r="BA582" s="5">
        <f t="shared" si="772"/>
        <v>1.5270475291942132E-4</v>
      </c>
      <c r="BB582" s="5">
        <f t="shared" si="773"/>
        <v>4.7941657179052144E-5</v>
      </c>
      <c r="BC582" s="5">
        <f t="shared" si="774"/>
        <v>1.2041026617090692E-5</v>
      </c>
      <c r="BD582" s="5">
        <f t="shared" si="775"/>
        <v>4.3665279917335791E-4</v>
      </c>
      <c r="BE582" s="5">
        <f t="shared" si="776"/>
        <v>5.5365736397080211E-4</v>
      </c>
      <c r="BF582" s="5">
        <f t="shared" si="777"/>
        <v>3.5100711281298527E-4</v>
      </c>
      <c r="BG582" s="5">
        <f t="shared" si="778"/>
        <v>1.4835407993333728E-4</v>
      </c>
      <c r="BH582" s="5">
        <f t="shared" si="779"/>
        <v>4.702668171697407E-5</v>
      </c>
      <c r="BI582" s="5">
        <f t="shared" si="780"/>
        <v>1.1925570469262845E-5</v>
      </c>
      <c r="BJ582" s="8">
        <f t="shared" si="781"/>
        <v>0.36826475781101314</v>
      </c>
      <c r="BK582" s="8">
        <f t="shared" si="782"/>
        <v>0.26912345805310806</v>
      </c>
      <c r="BL582" s="8">
        <f t="shared" si="783"/>
        <v>0.33605505531651059</v>
      </c>
      <c r="BM582" s="8">
        <f t="shared" si="784"/>
        <v>0.46158926853434962</v>
      </c>
      <c r="BN582" s="8">
        <f t="shared" si="785"/>
        <v>0.5377334825054968</v>
      </c>
    </row>
    <row r="583" spans="1:66" x14ac:dyDescent="0.25">
      <c r="A583" t="s">
        <v>143</v>
      </c>
      <c r="B583" t="s">
        <v>505</v>
      </c>
      <c r="C583" t="s">
        <v>254</v>
      </c>
      <c r="D583" t="s">
        <v>547</v>
      </c>
      <c r="E583">
        <f>VLOOKUP(A583,home!$A$2:$E$405,3,FALSE)</f>
        <v>1.2578947368421101</v>
      </c>
      <c r="F583" t="e">
        <f>VLOOKUP(B583,home!$B$2:$E$405,3,FALSE)</f>
        <v>#N/A</v>
      </c>
      <c r="G583">
        <f>VLOOKUP(C583,away!$B$2:$E$405,4,FALSE)</f>
        <v>1.26</v>
      </c>
      <c r="H583">
        <f>VLOOKUP(A583,away!$A$2:$E$405,3,FALSE)</f>
        <v>1.0263157894736801</v>
      </c>
      <c r="I583">
        <f>VLOOKUP(C583,away!$B$2:$E$405,3,FALSE)</f>
        <v>0.47</v>
      </c>
      <c r="J583" t="e">
        <f>VLOOKUP(B583,home!$B$2:$E$405,4,FALSE)</f>
        <v>#N/A</v>
      </c>
      <c r="K583" s="3" t="e">
        <f t="shared" si="730"/>
        <v>#N/A</v>
      </c>
      <c r="L583" s="3" t="e">
        <f t="shared" si="731"/>
        <v>#N/A</v>
      </c>
      <c r="M583" s="5" t="e">
        <f t="shared" si="732"/>
        <v>#N/A</v>
      </c>
      <c r="N583" s="5" t="e">
        <f t="shared" si="733"/>
        <v>#N/A</v>
      </c>
      <c r="O583" s="5" t="e">
        <f t="shared" si="734"/>
        <v>#N/A</v>
      </c>
      <c r="P583" s="5" t="e">
        <f t="shared" si="735"/>
        <v>#N/A</v>
      </c>
      <c r="Q583" s="5" t="e">
        <f t="shared" si="736"/>
        <v>#N/A</v>
      </c>
      <c r="R583" s="5" t="e">
        <f t="shared" si="737"/>
        <v>#N/A</v>
      </c>
      <c r="S583" s="5" t="e">
        <f t="shared" si="738"/>
        <v>#N/A</v>
      </c>
      <c r="T583" s="5" t="e">
        <f t="shared" si="739"/>
        <v>#N/A</v>
      </c>
      <c r="U583" s="5" t="e">
        <f t="shared" si="740"/>
        <v>#N/A</v>
      </c>
      <c r="V583" s="5" t="e">
        <f t="shared" si="741"/>
        <v>#N/A</v>
      </c>
      <c r="W583" s="5" t="e">
        <f t="shared" si="742"/>
        <v>#N/A</v>
      </c>
      <c r="X583" s="5" t="e">
        <f t="shared" si="743"/>
        <v>#N/A</v>
      </c>
      <c r="Y583" s="5" t="e">
        <f t="shared" si="744"/>
        <v>#N/A</v>
      </c>
      <c r="Z583" s="5" t="e">
        <f t="shared" si="745"/>
        <v>#N/A</v>
      </c>
      <c r="AA583" s="5" t="e">
        <f t="shared" si="746"/>
        <v>#N/A</v>
      </c>
      <c r="AB583" s="5" t="e">
        <f t="shared" si="747"/>
        <v>#N/A</v>
      </c>
      <c r="AC583" s="5" t="e">
        <f t="shared" si="748"/>
        <v>#N/A</v>
      </c>
      <c r="AD583" s="5" t="e">
        <f t="shared" si="749"/>
        <v>#N/A</v>
      </c>
      <c r="AE583" s="5" t="e">
        <f t="shared" si="750"/>
        <v>#N/A</v>
      </c>
      <c r="AF583" s="5" t="e">
        <f t="shared" si="751"/>
        <v>#N/A</v>
      </c>
      <c r="AG583" s="5" t="e">
        <f t="shared" si="752"/>
        <v>#N/A</v>
      </c>
      <c r="AH583" s="5" t="e">
        <f t="shared" si="753"/>
        <v>#N/A</v>
      </c>
      <c r="AI583" s="5" t="e">
        <f t="shared" si="754"/>
        <v>#N/A</v>
      </c>
      <c r="AJ583" s="5" t="e">
        <f t="shared" si="755"/>
        <v>#N/A</v>
      </c>
      <c r="AK583" s="5" t="e">
        <f t="shared" si="756"/>
        <v>#N/A</v>
      </c>
      <c r="AL583" s="5" t="e">
        <f t="shared" si="757"/>
        <v>#N/A</v>
      </c>
      <c r="AM583" s="5" t="e">
        <f t="shared" si="758"/>
        <v>#N/A</v>
      </c>
      <c r="AN583" s="5" t="e">
        <f t="shared" si="759"/>
        <v>#N/A</v>
      </c>
      <c r="AO583" s="5" t="e">
        <f t="shared" si="760"/>
        <v>#N/A</v>
      </c>
      <c r="AP583" s="5" t="e">
        <f t="shared" si="761"/>
        <v>#N/A</v>
      </c>
      <c r="AQ583" s="5" t="e">
        <f t="shared" si="762"/>
        <v>#N/A</v>
      </c>
      <c r="AR583" s="5" t="e">
        <f t="shared" si="763"/>
        <v>#N/A</v>
      </c>
      <c r="AS583" s="5" t="e">
        <f t="shared" si="764"/>
        <v>#N/A</v>
      </c>
      <c r="AT583" s="5" t="e">
        <f t="shared" si="765"/>
        <v>#N/A</v>
      </c>
      <c r="AU583" s="5" t="e">
        <f t="shared" si="766"/>
        <v>#N/A</v>
      </c>
      <c r="AV583" s="5" t="e">
        <f t="shared" si="767"/>
        <v>#N/A</v>
      </c>
      <c r="AW583" s="5" t="e">
        <f t="shared" si="768"/>
        <v>#N/A</v>
      </c>
      <c r="AX583" s="5" t="e">
        <f t="shared" si="769"/>
        <v>#N/A</v>
      </c>
      <c r="AY583" s="5" t="e">
        <f t="shared" si="770"/>
        <v>#N/A</v>
      </c>
      <c r="AZ583" s="5" t="e">
        <f t="shared" si="771"/>
        <v>#N/A</v>
      </c>
      <c r="BA583" s="5" t="e">
        <f t="shared" si="772"/>
        <v>#N/A</v>
      </c>
      <c r="BB583" s="5" t="e">
        <f t="shared" si="773"/>
        <v>#N/A</v>
      </c>
      <c r="BC583" s="5" t="e">
        <f t="shared" si="774"/>
        <v>#N/A</v>
      </c>
      <c r="BD583" s="5" t="e">
        <f t="shared" si="775"/>
        <v>#N/A</v>
      </c>
      <c r="BE583" s="5" t="e">
        <f t="shared" si="776"/>
        <v>#N/A</v>
      </c>
      <c r="BF583" s="5" t="e">
        <f t="shared" si="777"/>
        <v>#N/A</v>
      </c>
      <c r="BG583" s="5" t="e">
        <f t="shared" si="778"/>
        <v>#N/A</v>
      </c>
      <c r="BH583" s="5" t="e">
        <f t="shared" si="779"/>
        <v>#N/A</v>
      </c>
      <c r="BI583" s="5" t="e">
        <f t="shared" si="780"/>
        <v>#N/A</v>
      </c>
      <c r="BJ583" s="8" t="e">
        <f t="shared" si="781"/>
        <v>#N/A</v>
      </c>
      <c r="BK583" s="8" t="e">
        <f t="shared" si="782"/>
        <v>#N/A</v>
      </c>
      <c r="BL583" s="8" t="e">
        <f t="shared" si="783"/>
        <v>#N/A</v>
      </c>
      <c r="BM583" s="8" t="e">
        <f t="shared" si="784"/>
        <v>#N/A</v>
      </c>
      <c r="BN583" s="8" t="e">
        <f t="shared" si="785"/>
        <v>#N/A</v>
      </c>
    </row>
    <row r="584" spans="1:66" x14ac:dyDescent="0.25">
      <c r="A584" t="s">
        <v>143</v>
      </c>
      <c r="B584" t="s">
        <v>153</v>
      </c>
      <c r="C584" t="s">
        <v>161</v>
      </c>
      <c r="D584" t="s">
        <v>547</v>
      </c>
      <c r="E584">
        <f>VLOOKUP(A584,home!$A$2:$E$405,3,FALSE)</f>
        <v>1.2578947368421101</v>
      </c>
      <c r="F584">
        <f>VLOOKUP(B584,home!$B$2:$E$405,3,FALSE)</f>
        <v>0.88</v>
      </c>
      <c r="G584">
        <f>VLOOKUP(C584,away!$B$2:$E$405,4,FALSE)</f>
        <v>0.92</v>
      </c>
      <c r="H584">
        <f>VLOOKUP(A584,away!$A$2:$E$405,3,FALSE)</f>
        <v>1.0263157894736801</v>
      </c>
      <c r="I584">
        <f>VLOOKUP(C584,away!$B$2:$E$405,3,FALSE)</f>
        <v>1</v>
      </c>
      <c r="J584">
        <f>VLOOKUP(B584,home!$B$2:$E$405,4,FALSE)</f>
        <v>0.87</v>
      </c>
      <c r="K584" s="3">
        <f t="shared" si="730"/>
        <v>1.0183915789473723</v>
      </c>
      <c r="L584" s="3">
        <f t="shared" si="731"/>
        <v>0.89289473684210163</v>
      </c>
      <c r="M584" s="5">
        <f t="shared" si="732"/>
        <v>0.14789003091108155</v>
      </c>
      <c r="N584" s="5">
        <f t="shared" si="733"/>
        <v>0.15060996209011202</v>
      </c>
      <c r="O584" s="5">
        <f t="shared" si="734"/>
        <v>0.13205023023192042</v>
      </c>
      <c r="P584" s="5">
        <f t="shared" si="735"/>
        <v>0.13447884246624947</v>
      </c>
      <c r="Q584" s="5">
        <f t="shared" si="736"/>
        <v>7.6689958549076537E-2</v>
      </c>
      <c r="R584" s="5">
        <f t="shared" si="737"/>
        <v>5.8953477786434748E-2</v>
      </c>
      <c r="S584" s="5">
        <f t="shared" si="738"/>
        <v>3.0570956946272515E-2</v>
      </c>
      <c r="T584" s="5">
        <f t="shared" si="739"/>
        <v>6.8476060357109375E-2</v>
      </c>
      <c r="U584" s="5">
        <f t="shared" si="740"/>
        <v>6.003772532736612E-2</v>
      </c>
      <c r="V584" s="5">
        <f t="shared" si="741"/>
        <v>3.0887416653016643E-3</v>
      </c>
      <c r="W584" s="5">
        <f t="shared" si="742"/>
        <v>2.6033469325400859E-2</v>
      </c>
      <c r="X584" s="5">
        <f t="shared" si="743"/>
        <v>2.3245147742390726E-2</v>
      </c>
      <c r="Y584" s="5">
        <f t="shared" si="744"/>
        <v>1.0377735038148867E-2</v>
      </c>
      <c r="Z584" s="5">
        <f t="shared" si="745"/>
        <v>1.7546416678015115E-2</v>
      </c>
      <c r="AA584" s="5">
        <f t="shared" si="746"/>
        <v>1.7869122985592321E-2</v>
      </c>
      <c r="AB584" s="5">
        <f t="shared" si="747"/>
        <v>9.0988821858510732E-3</v>
      </c>
      <c r="AC584" s="5">
        <f t="shared" si="748"/>
        <v>1.7554023134121183E-4</v>
      </c>
      <c r="AD584" s="5">
        <f t="shared" si="749"/>
        <v>6.6280664829432411E-3</v>
      </c>
      <c r="AE584" s="5">
        <f t="shared" si="750"/>
        <v>5.9181656780595594E-3</v>
      </c>
      <c r="AF584" s="5">
        <f t="shared" si="751"/>
        <v>2.6421494928494734E-3</v>
      </c>
      <c r="AG584" s="5">
        <f t="shared" si="752"/>
        <v>7.8638712537177453E-4</v>
      </c>
      <c r="AH584" s="5">
        <f t="shared" si="753"/>
        <v>3.9167757755595419E-3</v>
      </c>
      <c r="AI584" s="5">
        <f t="shared" si="754"/>
        <v>3.9888114664549008E-3</v>
      </c>
      <c r="AJ584" s="5">
        <f t="shared" si="755"/>
        <v>2.031086003723195E-3</v>
      </c>
      <c r="AK584" s="5">
        <f t="shared" si="756"/>
        <v>6.8948029410319093E-4</v>
      </c>
      <c r="AL584" s="5">
        <f t="shared" si="757"/>
        <v>6.3848650166871985E-6</v>
      </c>
      <c r="AM584" s="5">
        <f t="shared" si="758"/>
        <v>1.3499934181865449E-3</v>
      </c>
      <c r="AN584" s="5">
        <f t="shared" si="759"/>
        <v>1.2054020178702443E-3</v>
      </c>
      <c r="AO584" s="5">
        <f t="shared" si="760"/>
        <v>5.3814855876759492E-4</v>
      </c>
      <c r="AP584" s="5">
        <f t="shared" si="761"/>
        <v>1.6017000525424935E-4</v>
      </c>
      <c r="AQ584" s="5">
        <f t="shared" si="762"/>
        <v>3.5753738672872748E-5</v>
      </c>
      <c r="AR584" s="5">
        <f t="shared" si="763"/>
        <v>6.9945369507755134E-4</v>
      </c>
      <c r="AS584" s="5">
        <f t="shared" si="764"/>
        <v>7.123177529306014E-4</v>
      </c>
      <c r="AT584" s="5">
        <f t="shared" si="765"/>
        <v>3.6270920055961971E-4</v>
      </c>
      <c r="AU584" s="5">
        <f t="shared" si="766"/>
        <v>1.2312666515221674E-4</v>
      </c>
      <c r="AV584" s="5">
        <f t="shared" si="767"/>
        <v>3.13477897337226E-5</v>
      </c>
      <c r="AW584" s="5">
        <f t="shared" si="768"/>
        <v>1.6127397188635703E-7</v>
      </c>
      <c r="AX584" s="5">
        <f t="shared" si="769"/>
        <v>2.2913698811925922E-4</v>
      </c>
      <c r="AY584" s="5">
        <f t="shared" si="770"/>
        <v>2.0459521070753772E-4</v>
      </c>
      <c r="AZ584" s="5">
        <f t="shared" si="771"/>
        <v>9.13409934119306E-5</v>
      </c>
      <c r="BA584" s="5">
        <f t="shared" si="772"/>
        <v>2.7185964091813975E-5</v>
      </c>
      <c r="BB584" s="5">
        <f t="shared" si="773"/>
        <v>6.0685510633897654E-6</v>
      </c>
      <c r="BC584" s="5">
        <f t="shared" si="774"/>
        <v>1.0837154609516524E-6</v>
      </c>
      <c r="BD584" s="5">
        <f t="shared" si="775"/>
        <v>1.0408975383325093E-4</v>
      </c>
      <c r="BE584" s="5">
        <f t="shared" si="776"/>
        <v>1.0600412875848771E-4</v>
      </c>
      <c r="BF584" s="5">
        <f t="shared" si="777"/>
        <v>5.3976856030648431E-5</v>
      </c>
      <c r="BG584" s="5">
        <f t="shared" si="778"/>
        <v>1.8323191879889016E-5</v>
      </c>
      <c r="BH584" s="5">
        <f t="shared" si="779"/>
        <v>4.6650460774789611E-6</v>
      </c>
      <c r="BI584" s="5">
        <f t="shared" si="780"/>
        <v>9.5016872814120906E-7</v>
      </c>
      <c r="BJ584" s="8">
        <f t="shared" si="781"/>
        <v>0.37525598104306873</v>
      </c>
      <c r="BK584" s="8">
        <f t="shared" si="782"/>
        <v>0.31641509229597059</v>
      </c>
      <c r="BL584" s="8">
        <f t="shared" si="783"/>
        <v>0.29085255630576728</v>
      </c>
      <c r="BM584" s="8">
        <f t="shared" si="784"/>
        <v>0.29919311035121138</v>
      </c>
      <c r="BN584" s="8">
        <f t="shared" si="785"/>
        <v>0.70067250203487486</v>
      </c>
    </row>
    <row r="585" spans="1:66" x14ac:dyDescent="0.25">
      <c r="A585" t="s">
        <v>143</v>
      </c>
      <c r="B585" t="s">
        <v>159</v>
      </c>
      <c r="C585" t="s">
        <v>147</v>
      </c>
      <c r="D585" t="s">
        <v>547</v>
      </c>
      <c r="E585">
        <f>VLOOKUP(A585,home!$A$2:$E$405,3,FALSE)</f>
        <v>1.2578947368421101</v>
      </c>
      <c r="F585">
        <f>VLOOKUP(B585,home!$B$2:$E$405,3,FALSE)</f>
        <v>1.05</v>
      </c>
      <c r="G585">
        <f>VLOOKUP(C585,away!$B$2:$E$405,4,FALSE)</f>
        <v>0.84</v>
      </c>
      <c r="H585">
        <f>VLOOKUP(A585,away!$A$2:$E$405,3,FALSE)</f>
        <v>1.0263157894736801</v>
      </c>
      <c r="I585">
        <f>VLOOKUP(C585,away!$B$2:$E$405,3,FALSE)</f>
        <v>1.05</v>
      </c>
      <c r="J585">
        <f>VLOOKUP(B585,home!$B$2:$E$405,4,FALSE)</f>
        <v>1.03</v>
      </c>
      <c r="K585" s="3">
        <f t="shared" si="730"/>
        <v>1.1094631578947411</v>
      </c>
      <c r="L585" s="3">
        <f t="shared" si="731"/>
        <v>1.109960526315785</v>
      </c>
      <c r="M585" s="5">
        <f t="shared" si="732"/>
        <v>0.10867172000942861</v>
      </c>
      <c r="N585" s="5">
        <f t="shared" si="733"/>
        <v>0.12056726965551379</v>
      </c>
      <c r="O585" s="5">
        <f t="shared" si="734"/>
        <v>0.12062131953730701</v>
      </c>
      <c r="P585" s="5">
        <f t="shared" si="735"/>
        <v>0.13382491008329125</v>
      </c>
      <c r="Q585" s="5">
        <f t="shared" si="736"/>
        <v>6.6882471865376589E-2</v>
      </c>
      <c r="R585" s="5">
        <f t="shared" si="737"/>
        <v>6.6942451659266905E-2</v>
      </c>
      <c r="S585" s="5">
        <f t="shared" si="738"/>
        <v>4.1200016336465382E-2</v>
      </c>
      <c r="T585" s="5">
        <f t="shared" si="739"/>
        <v>7.4236903672994084E-2</v>
      </c>
      <c r="U585" s="5">
        <f t="shared" si="740"/>
        <v>7.4270183815106305E-2</v>
      </c>
      <c r="V585" s="5">
        <f t="shared" si="741"/>
        <v>5.6373538796777017E-3</v>
      </c>
      <c r="W585" s="5">
        <f t="shared" si="742"/>
        <v>2.4734546147855627E-2</v>
      </c>
      <c r="X585" s="5">
        <f t="shared" si="743"/>
        <v>2.7454369860455907E-2</v>
      </c>
      <c r="Y585" s="5">
        <f t="shared" si="744"/>
        <v>1.5236633409989936E-2</v>
      </c>
      <c r="Z585" s="5">
        <f t="shared" si="745"/>
        <v>2.4767826292196302E-2</v>
      </c>
      <c r="AA585" s="5">
        <f t="shared" si="746"/>
        <v>2.7478990772328502E-2</v>
      </c>
      <c r="AB585" s="5">
        <f t="shared" si="747"/>
        <v>1.5243463939014023E-2</v>
      </c>
      <c r="AC585" s="5">
        <f t="shared" si="748"/>
        <v>4.3388609749971455E-4</v>
      </c>
      <c r="AD585" s="5">
        <f t="shared" si="749"/>
        <v>6.8605169195732774E-3</v>
      </c>
      <c r="AE585" s="5">
        <f t="shared" si="750"/>
        <v>7.6149029708479036E-3</v>
      </c>
      <c r="AF585" s="5">
        <f t="shared" si="751"/>
        <v>4.2261208546829883E-3</v>
      </c>
      <c r="AG585" s="5">
        <f t="shared" si="752"/>
        <v>1.5636091093793486E-3</v>
      </c>
      <c r="AH585" s="5">
        <f t="shared" si="753"/>
        <v>6.8728273767460386E-3</v>
      </c>
      <c r="AI585" s="5">
        <f t="shared" si="754"/>
        <v>7.6251487650700889E-3</v>
      </c>
      <c r="AJ585" s="5">
        <f t="shared" si="755"/>
        <v>4.2299108141559249E-3</v>
      </c>
      <c r="AK585" s="5">
        <f t="shared" si="756"/>
        <v>1.5643100698288493E-3</v>
      </c>
      <c r="AL585" s="5">
        <f t="shared" si="757"/>
        <v>2.1372540336805767E-5</v>
      </c>
      <c r="AM585" s="5">
        <f t="shared" si="758"/>
        <v>1.5222981532760139E-3</v>
      </c>
      <c r="AN585" s="5">
        <f t="shared" si="759"/>
        <v>1.689690859419792E-3</v>
      </c>
      <c r="AO585" s="5">
        <f t="shared" si="760"/>
        <v>9.3774507781628198E-4</v>
      </c>
      <c r="AP585" s="5">
        <f t="shared" si="761"/>
        <v>3.469533400409991E-4</v>
      </c>
      <c r="AQ585" s="5">
        <f t="shared" si="762"/>
        <v>9.627612797973175E-5</v>
      </c>
      <c r="AR585" s="5">
        <f t="shared" si="763"/>
        <v>1.5257134184741123E-3</v>
      </c>
      <c r="AS585" s="5">
        <f t="shared" si="764"/>
        <v>1.6927228273026693E-3</v>
      </c>
      <c r="AT585" s="5">
        <f t="shared" si="765"/>
        <v>9.3900680670986746E-4</v>
      </c>
      <c r="AU585" s="5">
        <f t="shared" si="766"/>
        <v>3.4726448568566206E-4</v>
      </c>
      <c r="AV585" s="5">
        <f t="shared" si="767"/>
        <v>9.631928822837694E-5</v>
      </c>
      <c r="AW585" s="5">
        <f t="shared" si="768"/>
        <v>7.3109542119053581E-7</v>
      </c>
      <c r="AX585" s="5">
        <f t="shared" si="769"/>
        <v>2.8148895273182365E-4</v>
      </c>
      <c r="AY585" s="5">
        <f t="shared" si="770"/>
        <v>3.1244162612629409E-4</v>
      </c>
      <c r="AZ585" s="5">
        <f t="shared" si="771"/>
        <v>1.7339893588905059E-4</v>
      </c>
      <c r="BA585" s="5">
        <f t="shared" si="772"/>
        <v>6.4155324714002565E-5</v>
      </c>
      <c r="BB585" s="5">
        <f t="shared" si="773"/>
        <v>1.78024694963786E-5</v>
      </c>
      <c r="BC585" s="5">
        <f t="shared" si="774"/>
        <v>3.9520076823842168E-6</v>
      </c>
      <c r="BD585" s="5">
        <f t="shared" si="775"/>
        <v>2.8224694482943051E-4</v>
      </c>
      <c r="BE585" s="5">
        <f t="shared" si="776"/>
        <v>3.1314258671660269E-4</v>
      </c>
      <c r="BF585" s="5">
        <f t="shared" si="777"/>
        <v>1.73710081564965E-4</v>
      </c>
      <c r="BG585" s="5">
        <f t="shared" si="778"/>
        <v>6.4241645217073045E-5</v>
      </c>
      <c r="BH585" s="5">
        <f t="shared" si="779"/>
        <v>1.7818434642721863E-5</v>
      </c>
      <c r="BI585" s="5">
        <f t="shared" si="780"/>
        <v>3.9537793534910497E-6</v>
      </c>
      <c r="BJ585" s="8">
        <f t="shared" si="781"/>
        <v>0.35482354734184224</v>
      </c>
      <c r="BK585" s="8">
        <f t="shared" si="782"/>
        <v>0.29010170057282575</v>
      </c>
      <c r="BL585" s="8">
        <f t="shared" si="783"/>
        <v>0.33030474704754864</v>
      </c>
      <c r="BM585" s="8">
        <f t="shared" si="784"/>
        <v>0.38217596791352371</v>
      </c>
      <c r="BN585" s="8">
        <f t="shared" si="785"/>
        <v>0.61751014281018413</v>
      </c>
    </row>
    <row r="586" spans="1:66" x14ac:dyDescent="0.25">
      <c r="A586" t="s">
        <v>143</v>
      </c>
      <c r="B586" t="s">
        <v>158</v>
      </c>
      <c r="C586" t="s">
        <v>504</v>
      </c>
      <c r="D586" t="s">
        <v>547</v>
      </c>
      <c r="E586">
        <f>VLOOKUP(A586,home!$A$2:$E$405,3,FALSE)</f>
        <v>1.2578947368421101</v>
      </c>
      <c r="F586">
        <f>VLOOKUP(B586,home!$B$2:$E$405,3,FALSE)</f>
        <v>0.67</v>
      </c>
      <c r="G586" t="e">
        <f>VLOOKUP(C586,away!$B$2:$E$405,4,FALSE)</f>
        <v>#N/A</v>
      </c>
      <c r="H586">
        <f>VLOOKUP(A586,away!$A$2:$E$405,3,FALSE)</f>
        <v>1.0263157894736801</v>
      </c>
      <c r="I586" t="e">
        <f>VLOOKUP(C586,away!$B$2:$E$405,3,FALSE)</f>
        <v>#N/A</v>
      </c>
      <c r="J586">
        <f>VLOOKUP(B586,home!$B$2:$E$405,4,FALSE)</f>
        <v>0.82</v>
      </c>
      <c r="K586" s="3" t="e">
        <f t="shared" si="730"/>
        <v>#N/A</v>
      </c>
      <c r="L586" s="3" t="e">
        <f t="shared" si="731"/>
        <v>#N/A</v>
      </c>
      <c r="M586" s="5" t="e">
        <f t="shared" si="732"/>
        <v>#N/A</v>
      </c>
      <c r="N586" s="5" t="e">
        <f t="shared" si="733"/>
        <v>#N/A</v>
      </c>
      <c r="O586" s="5" t="e">
        <f t="shared" si="734"/>
        <v>#N/A</v>
      </c>
      <c r="P586" s="5" t="e">
        <f t="shared" si="735"/>
        <v>#N/A</v>
      </c>
      <c r="Q586" s="5" t="e">
        <f t="shared" si="736"/>
        <v>#N/A</v>
      </c>
      <c r="R586" s="5" t="e">
        <f t="shared" si="737"/>
        <v>#N/A</v>
      </c>
      <c r="S586" s="5" t="e">
        <f t="shared" si="738"/>
        <v>#N/A</v>
      </c>
      <c r="T586" s="5" t="e">
        <f t="shared" si="739"/>
        <v>#N/A</v>
      </c>
      <c r="U586" s="5" t="e">
        <f t="shared" si="740"/>
        <v>#N/A</v>
      </c>
      <c r="V586" s="5" t="e">
        <f t="shared" si="741"/>
        <v>#N/A</v>
      </c>
      <c r="W586" s="5" t="e">
        <f t="shared" si="742"/>
        <v>#N/A</v>
      </c>
      <c r="X586" s="5" t="e">
        <f t="shared" si="743"/>
        <v>#N/A</v>
      </c>
      <c r="Y586" s="5" t="e">
        <f t="shared" si="744"/>
        <v>#N/A</v>
      </c>
      <c r="Z586" s="5" t="e">
        <f t="shared" si="745"/>
        <v>#N/A</v>
      </c>
      <c r="AA586" s="5" t="e">
        <f t="shared" si="746"/>
        <v>#N/A</v>
      </c>
      <c r="AB586" s="5" t="e">
        <f t="shared" si="747"/>
        <v>#N/A</v>
      </c>
      <c r="AC586" s="5" t="e">
        <f t="shared" si="748"/>
        <v>#N/A</v>
      </c>
      <c r="AD586" s="5" t="e">
        <f t="shared" si="749"/>
        <v>#N/A</v>
      </c>
      <c r="AE586" s="5" t="e">
        <f t="shared" si="750"/>
        <v>#N/A</v>
      </c>
      <c r="AF586" s="5" t="e">
        <f t="shared" si="751"/>
        <v>#N/A</v>
      </c>
      <c r="AG586" s="5" t="e">
        <f t="shared" si="752"/>
        <v>#N/A</v>
      </c>
      <c r="AH586" s="5" t="e">
        <f t="shared" si="753"/>
        <v>#N/A</v>
      </c>
      <c r="AI586" s="5" t="e">
        <f t="shared" si="754"/>
        <v>#N/A</v>
      </c>
      <c r="AJ586" s="5" t="e">
        <f t="shared" si="755"/>
        <v>#N/A</v>
      </c>
      <c r="AK586" s="5" t="e">
        <f t="shared" si="756"/>
        <v>#N/A</v>
      </c>
      <c r="AL586" s="5" t="e">
        <f t="shared" si="757"/>
        <v>#N/A</v>
      </c>
      <c r="AM586" s="5" t="e">
        <f t="shared" si="758"/>
        <v>#N/A</v>
      </c>
      <c r="AN586" s="5" t="e">
        <f t="shared" si="759"/>
        <v>#N/A</v>
      </c>
      <c r="AO586" s="5" t="e">
        <f t="shared" si="760"/>
        <v>#N/A</v>
      </c>
      <c r="AP586" s="5" t="e">
        <f t="shared" si="761"/>
        <v>#N/A</v>
      </c>
      <c r="AQ586" s="5" t="e">
        <f t="shared" si="762"/>
        <v>#N/A</v>
      </c>
      <c r="AR586" s="5" t="e">
        <f t="shared" si="763"/>
        <v>#N/A</v>
      </c>
      <c r="AS586" s="5" t="e">
        <f t="shared" si="764"/>
        <v>#N/A</v>
      </c>
      <c r="AT586" s="5" t="e">
        <f t="shared" si="765"/>
        <v>#N/A</v>
      </c>
      <c r="AU586" s="5" t="e">
        <f t="shared" si="766"/>
        <v>#N/A</v>
      </c>
      <c r="AV586" s="5" t="e">
        <f t="shared" si="767"/>
        <v>#N/A</v>
      </c>
      <c r="AW586" s="5" t="e">
        <f t="shared" si="768"/>
        <v>#N/A</v>
      </c>
      <c r="AX586" s="5" t="e">
        <f t="shared" si="769"/>
        <v>#N/A</v>
      </c>
      <c r="AY586" s="5" t="e">
        <f t="shared" si="770"/>
        <v>#N/A</v>
      </c>
      <c r="AZ586" s="5" t="e">
        <f t="shared" si="771"/>
        <v>#N/A</v>
      </c>
      <c r="BA586" s="5" t="e">
        <f t="shared" si="772"/>
        <v>#N/A</v>
      </c>
      <c r="BB586" s="5" t="e">
        <f t="shared" si="773"/>
        <v>#N/A</v>
      </c>
      <c r="BC586" s="5" t="e">
        <f t="shared" si="774"/>
        <v>#N/A</v>
      </c>
      <c r="BD586" s="5" t="e">
        <f t="shared" si="775"/>
        <v>#N/A</v>
      </c>
      <c r="BE586" s="5" t="e">
        <f t="shared" si="776"/>
        <v>#N/A</v>
      </c>
      <c r="BF586" s="5" t="e">
        <f t="shared" si="777"/>
        <v>#N/A</v>
      </c>
      <c r="BG586" s="5" t="e">
        <f t="shared" si="778"/>
        <v>#N/A</v>
      </c>
      <c r="BH586" s="5" t="e">
        <f t="shared" si="779"/>
        <v>#N/A</v>
      </c>
      <c r="BI586" s="5" t="e">
        <f t="shared" si="780"/>
        <v>#N/A</v>
      </c>
      <c r="BJ586" s="8" t="e">
        <f t="shared" si="781"/>
        <v>#N/A</v>
      </c>
      <c r="BK586" s="8" t="e">
        <f t="shared" si="782"/>
        <v>#N/A</v>
      </c>
      <c r="BL586" s="8" t="e">
        <f t="shared" si="783"/>
        <v>#N/A</v>
      </c>
      <c r="BM586" s="8" t="e">
        <f t="shared" si="784"/>
        <v>#N/A</v>
      </c>
      <c r="BN586" s="8" t="e">
        <f t="shared" si="785"/>
        <v>#N/A</v>
      </c>
    </row>
    <row r="587" spans="1:66" x14ac:dyDescent="0.25">
      <c r="A587" t="s">
        <v>143</v>
      </c>
      <c r="B587" t="s">
        <v>160</v>
      </c>
      <c r="C587" t="s">
        <v>452</v>
      </c>
      <c r="D587" t="s">
        <v>547</v>
      </c>
      <c r="E587">
        <f>VLOOKUP(A587,home!$A$2:$E$405,3,FALSE)</f>
        <v>1.2578947368421101</v>
      </c>
      <c r="F587">
        <f>VLOOKUP(B587,home!$B$2:$E$405,3,FALSE)</f>
        <v>0.79</v>
      </c>
      <c r="G587">
        <f>VLOOKUP(C587,away!$B$2:$E$405,4,FALSE)</f>
        <v>1.17</v>
      </c>
      <c r="H587">
        <f>VLOOKUP(A587,away!$A$2:$E$405,3,FALSE)</f>
        <v>1.0263157894736801</v>
      </c>
      <c r="I587">
        <f>VLOOKUP(C587,away!$B$2:$E$405,3,FALSE)</f>
        <v>0.63</v>
      </c>
      <c r="J587">
        <f>VLOOKUP(B587,home!$B$2:$E$405,4,FALSE)</f>
        <v>1.44</v>
      </c>
      <c r="K587" s="3">
        <f t="shared" si="730"/>
        <v>1.1626721052631623</v>
      </c>
      <c r="L587" s="3">
        <f t="shared" si="731"/>
        <v>0.93107368421052261</v>
      </c>
      <c r="M587" s="5">
        <f t="shared" si="732"/>
        <v>0.12322469648697242</v>
      </c>
      <c r="N587" s="5">
        <f t="shared" si="733"/>
        <v>0.14326991728492244</v>
      </c>
      <c r="O587" s="5">
        <f t="shared" si="734"/>
        <v>0.11473127214384886</v>
      </c>
      <c r="P587" s="5">
        <f t="shared" si="735"/>
        <v>0.13339484972300958</v>
      </c>
      <c r="Q587" s="5">
        <f t="shared" si="736"/>
        <v>8.3287968175269969E-2</v>
      </c>
      <c r="R587" s="5">
        <f t="shared" si="737"/>
        <v>5.3411634124566724E-2</v>
      </c>
      <c r="S587" s="5">
        <f t="shared" si="738"/>
        <v>3.6101095072499423E-2</v>
      </c>
      <c r="T587" s="5">
        <f t="shared" si="739"/>
        <v>7.7547235379357371E-2</v>
      </c>
      <c r="U587" s="5">
        <f t="shared" si="740"/>
        <v>6.210021709315576E-2</v>
      </c>
      <c r="V587" s="5">
        <f t="shared" si="741"/>
        <v>4.3422934681507401E-3</v>
      </c>
      <c r="W587" s="5">
        <f t="shared" si="742"/>
        <v>3.2278865767144123E-2</v>
      </c>
      <c r="X587" s="5">
        <f t="shared" si="743"/>
        <v>3.0054002471951793E-2</v>
      </c>
      <c r="Y587" s="5">
        <f t="shared" si="744"/>
        <v>1.3991245403416154E-2</v>
      </c>
      <c r="Z587" s="5">
        <f t="shared" si="745"/>
        <v>1.6576722321354938E-2</v>
      </c>
      <c r="AA587" s="5">
        <f t="shared" si="746"/>
        <v>1.9273292639732605E-2</v>
      </c>
      <c r="AB587" s="5">
        <f t="shared" si="747"/>
        <v>1.1204259864395463E-2</v>
      </c>
      <c r="AC587" s="5">
        <f t="shared" si="748"/>
        <v>2.9379235714855907E-4</v>
      </c>
      <c r="AD587" s="5">
        <f t="shared" si="749"/>
        <v>9.3824342042481256E-3</v>
      </c>
      <c r="AE587" s="5">
        <f t="shared" si="750"/>
        <v>8.7357375814121254E-3</v>
      </c>
      <c r="AF587" s="5">
        <f t="shared" si="751"/>
        <v>4.0668076871108539E-3</v>
      </c>
      <c r="AG587" s="5">
        <f t="shared" si="752"/>
        <v>1.2621658720713259E-3</v>
      </c>
      <c r="AH587" s="5">
        <f t="shared" si="753"/>
        <v>3.8585374809696868E-3</v>
      </c>
      <c r="AI587" s="5">
        <f t="shared" si="754"/>
        <v>4.4862138962358453E-3</v>
      </c>
      <c r="AJ587" s="5">
        <f t="shared" si="755"/>
        <v>2.6079978776986932E-3</v>
      </c>
      <c r="AK587" s="5">
        <f t="shared" si="756"/>
        <v>1.0107487943285991E-3</v>
      </c>
      <c r="AL587" s="5">
        <f t="shared" si="757"/>
        <v>1.2721601577892807E-5</v>
      </c>
      <c r="AM587" s="5">
        <f t="shared" si="758"/>
        <v>2.1817389057492524E-3</v>
      </c>
      <c r="AN587" s="5">
        <f t="shared" si="759"/>
        <v>2.0313596809613905E-3</v>
      </c>
      <c r="AO587" s="5">
        <f t="shared" si="760"/>
        <v>9.4567277105471687E-4</v>
      </c>
      <c r="AP587" s="5">
        <f t="shared" si="761"/>
        <v>2.9349701033449648E-4</v>
      </c>
      <c r="AQ587" s="5">
        <f t="shared" si="762"/>
        <v>6.8316835679228346E-5</v>
      </c>
      <c r="AR587" s="5">
        <f t="shared" si="763"/>
        <v>7.1851654161416724E-4</v>
      </c>
      <c r="AS587" s="5">
        <f t="shared" si="764"/>
        <v>8.3539914010495055E-4</v>
      </c>
      <c r="AT587" s="5">
        <f t="shared" si="765"/>
        <v>4.856476384804293E-4</v>
      </c>
      <c r="AU587" s="5">
        <f t="shared" si="766"/>
        <v>1.8821632074937454E-4</v>
      </c>
      <c r="AV587" s="5">
        <f t="shared" si="767"/>
        <v>5.4708466472640522E-5</v>
      </c>
      <c r="AW587" s="5">
        <f t="shared" si="768"/>
        <v>3.825432949136547E-7</v>
      </c>
      <c r="AX587" s="5">
        <f t="shared" si="769"/>
        <v>4.2277449444700569E-4</v>
      </c>
      <c r="AY587" s="5">
        <f t="shared" si="770"/>
        <v>3.9363420613501473E-4</v>
      </c>
      <c r="AZ587" s="5">
        <f t="shared" si="771"/>
        <v>1.8325122526870622E-4</v>
      </c>
      <c r="BA587" s="5">
        <f t="shared" si="772"/>
        <v>5.6873464482342246E-5</v>
      </c>
      <c r="BB587" s="5">
        <f t="shared" si="773"/>
        <v>1.3238346527347672E-5</v>
      </c>
      <c r="BC587" s="5">
        <f t="shared" si="774"/>
        <v>2.4651752148146354E-6</v>
      </c>
      <c r="BD587" s="5">
        <f t="shared" si="775"/>
        <v>1.1149864059448429E-4</v>
      </c>
      <c r="BE587" s="5">
        <f t="shared" si="776"/>
        <v>1.2963635919396974E-4</v>
      </c>
      <c r="BF587" s="5">
        <f t="shared" si="777"/>
        <v>7.5362289331352186E-5</v>
      </c>
      <c r="BG587" s="5">
        <f t="shared" si="778"/>
        <v>2.9207210531444918E-5</v>
      </c>
      <c r="BH587" s="5">
        <f t="shared" si="779"/>
        <v>8.4896022393648749E-6</v>
      </c>
      <c r="BI587" s="5">
        <f t="shared" si="780"/>
        <v>1.9741247416978414E-6</v>
      </c>
      <c r="BJ587" s="8">
        <f t="shared" si="781"/>
        <v>0.41046920194275854</v>
      </c>
      <c r="BK587" s="8">
        <f t="shared" si="782"/>
        <v>0.29776308291549364</v>
      </c>
      <c r="BL587" s="8">
        <f t="shared" si="783"/>
        <v>0.27532283024898613</v>
      </c>
      <c r="BM587" s="8">
        <f t="shared" si="784"/>
        <v>0.34841824782716319</v>
      </c>
      <c r="BN587" s="8">
        <f t="shared" si="785"/>
        <v>0.65132033793859001</v>
      </c>
    </row>
    <row r="588" spans="1:66" x14ac:dyDescent="0.25">
      <c r="A588" t="s">
        <v>477</v>
      </c>
      <c r="B588" t="s">
        <v>489</v>
      </c>
      <c r="C588" t="s">
        <v>491</v>
      </c>
      <c r="D588" t="s">
        <v>547</v>
      </c>
      <c r="E588">
        <f>VLOOKUP(A588,home!$A$2:$E$405,3,FALSE)</f>
        <v>1.30833333333333</v>
      </c>
      <c r="F588">
        <f>VLOOKUP(B588,home!$B$2:$E$405,3,FALSE)</f>
        <v>0.96</v>
      </c>
      <c r="G588">
        <f>VLOOKUP(C588,away!$B$2:$E$405,4,FALSE)</f>
        <v>0.96</v>
      </c>
      <c r="H588">
        <f>VLOOKUP(A588,away!$A$2:$E$405,3,FALSE)</f>
        <v>1.06666666666667</v>
      </c>
      <c r="I588">
        <f>VLOOKUP(C588,away!$B$2:$E$405,3,FALSE)</f>
        <v>0.76</v>
      </c>
      <c r="J588">
        <f>VLOOKUP(B588,home!$B$2:$E$405,4,FALSE)</f>
        <v>1.29</v>
      </c>
      <c r="K588" s="3">
        <f t="shared" si="730"/>
        <v>1.2057599999999968</v>
      </c>
      <c r="L588" s="3">
        <f t="shared" si="731"/>
        <v>1.0457600000000034</v>
      </c>
      <c r="M588" s="5">
        <f t="shared" si="732"/>
        <v>0.10523913943604764</v>
      </c>
      <c r="N588" s="5">
        <f t="shared" si="733"/>
        <v>0.12689314476640845</v>
      </c>
      <c r="O588" s="5">
        <f t="shared" si="734"/>
        <v>0.11005488245664152</v>
      </c>
      <c r="P588" s="5">
        <f t="shared" si="735"/>
        <v>0.13269977507091973</v>
      </c>
      <c r="Q588" s="5">
        <f t="shared" si="736"/>
        <v>7.6501339116772121E-2</v>
      </c>
      <c r="R588" s="5">
        <f t="shared" si="737"/>
        <v>5.7545496938928901E-2</v>
      </c>
      <c r="S588" s="5">
        <f t="shared" si="738"/>
        <v>4.1831466881610081E-2</v>
      </c>
      <c r="T588" s="5">
        <f t="shared" si="739"/>
        <v>8.0002040394755877E-2</v>
      </c>
      <c r="U588" s="5">
        <f t="shared" si="740"/>
        <v>6.9386058389082725E-2</v>
      </c>
      <c r="V588" s="5">
        <f t="shared" si="741"/>
        <v>5.860753872690928E-3</v>
      </c>
      <c r="W588" s="5">
        <f t="shared" si="742"/>
        <v>3.0747418217812988E-2</v>
      </c>
      <c r="X588" s="5">
        <f t="shared" si="743"/>
        <v>3.2154420075460217E-2</v>
      </c>
      <c r="Y588" s="5">
        <f t="shared" si="744"/>
        <v>1.6812903169056689E-2</v>
      </c>
      <c r="Z588" s="5">
        <f t="shared" si="745"/>
        <v>2.0059592959618164E-2</v>
      </c>
      <c r="AA588" s="5">
        <f t="shared" si="746"/>
        <v>2.4187054806989131E-2</v>
      </c>
      <c r="AB588" s="5">
        <f t="shared" si="747"/>
        <v>1.4581891602037569E-2</v>
      </c>
      <c r="AC588" s="5">
        <f t="shared" si="748"/>
        <v>4.6187706685206069E-4</v>
      </c>
      <c r="AD588" s="5">
        <f t="shared" si="749"/>
        <v>9.2685017475775209E-3</v>
      </c>
      <c r="AE588" s="5">
        <f t="shared" si="750"/>
        <v>9.6926283875466979E-3</v>
      </c>
      <c r="AF588" s="5">
        <f t="shared" si="751"/>
        <v>5.0680815312804332E-3</v>
      </c>
      <c r="AG588" s="5">
        <f t="shared" si="752"/>
        <v>1.766665647383948E-3</v>
      </c>
      <c r="AH588" s="5">
        <f t="shared" si="753"/>
        <v>5.2443799833625879E-3</v>
      </c>
      <c r="AI588" s="5">
        <f t="shared" si="754"/>
        <v>6.3234636087392574E-3</v>
      </c>
      <c r="AJ588" s="5">
        <f t="shared" si="755"/>
        <v>3.8122897404367132E-3</v>
      </c>
      <c r="AK588" s="5">
        <f t="shared" si="756"/>
        <v>1.5322354924763206E-3</v>
      </c>
      <c r="AL588" s="5">
        <f t="shared" si="757"/>
        <v>2.3295889042851903E-5</v>
      </c>
      <c r="AM588" s="5">
        <f t="shared" si="758"/>
        <v>2.2351177334318083E-3</v>
      </c>
      <c r="AN588" s="5">
        <f t="shared" si="759"/>
        <v>2.3373967209136554E-3</v>
      </c>
      <c r="AO588" s="5">
        <f t="shared" si="760"/>
        <v>1.2221779974313359E-3</v>
      </c>
      <c r="AP588" s="5">
        <f t="shared" si="761"/>
        <v>4.2603495419793274E-4</v>
      </c>
      <c r="AQ588" s="5">
        <f t="shared" si="762"/>
        <v>1.1138257842550786E-4</v>
      </c>
      <c r="AR588" s="5">
        <f t="shared" si="763"/>
        <v>1.096872562280256E-3</v>
      </c>
      <c r="AS588" s="5">
        <f t="shared" si="764"/>
        <v>1.3225650606950379E-3</v>
      </c>
      <c r="AT588" s="5">
        <f t="shared" si="765"/>
        <v>7.9734802379182227E-4</v>
      </c>
      <c r="AU588" s="5">
        <f t="shared" si="766"/>
        <v>3.2047011772240859E-4</v>
      </c>
      <c r="AV588" s="5">
        <f t="shared" si="767"/>
        <v>9.6602512286242555E-5</v>
      </c>
      <c r="AW588" s="5">
        <f t="shared" si="768"/>
        <v>8.1596153627649879E-7</v>
      </c>
      <c r="AX588" s="5">
        <f t="shared" si="769"/>
        <v>4.4916925971045466E-4</v>
      </c>
      <c r="AY588" s="5">
        <f t="shared" si="770"/>
        <v>4.6972324503480653E-4</v>
      </c>
      <c r="AZ588" s="5">
        <f t="shared" si="771"/>
        <v>2.456088903638004E-4</v>
      </c>
      <c r="BA588" s="5">
        <f t="shared" si="772"/>
        <v>8.5615984395616263E-5</v>
      </c>
      <c r="BB588" s="5">
        <f t="shared" si="773"/>
        <v>2.2383442960389982E-5</v>
      </c>
      <c r="BC588" s="5">
        <f t="shared" si="774"/>
        <v>4.6815418620515026E-6</v>
      </c>
      <c r="BD588" s="5">
        <f t="shared" si="775"/>
        <v>1.9117757512170062E-4</v>
      </c>
      <c r="BE588" s="5">
        <f t="shared" si="776"/>
        <v>2.3051427297874112E-4</v>
      </c>
      <c r="BF588" s="5">
        <f t="shared" si="777"/>
        <v>1.3897244489342306E-4</v>
      </c>
      <c r="BG588" s="5">
        <f t="shared" si="778"/>
        <v>5.5855805051564481E-5</v>
      </c>
      <c r="BH588" s="5">
        <f t="shared" si="779"/>
        <v>1.6837173874743547E-5</v>
      </c>
      <c r="BI588" s="5">
        <f t="shared" si="780"/>
        <v>4.0603181542421459E-6</v>
      </c>
      <c r="BJ588" s="8">
        <f t="shared" si="781"/>
        <v>0.39651643540278225</v>
      </c>
      <c r="BK588" s="8">
        <f t="shared" si="782"/>
        <v>0.28658603146219813</v>
      </c>
      <c r="BL588" s="8">
        <f t="shared" si="783"/>
        <v>0.29693902888554502</v>
      </c>
      <c r="BM588" s="8">
        <f t="shared" si="784"/>
        <v>0.39069840364092673</v>
      </c>
      <c r="BN588" s="8">
        <f t="shared" si="785"/>
        <v>0.60893377778571833</v>
      </c>
    </row>
    <row r="589" spans="1:66" x14ac:dyDescent="0.25">
      <c r="A589" t="s">
        <v>477</v>
      </c>
      <c r="B589" t="s">
        <v>483</v>
      </c>
      <c r="C589" t="s">
        <v>486</v>
      </c>
      <c r="D589" t="s">
        <v>547</v>
      </c>
      <c r="E589">
        <f>VLOOKUP(A589,home!$A$2:$E$405,3,FALSE)</f>
        <v>1.30833333333333</v>
      </c>
      <c r="F589">
        <f>VLOOKUP(B589,home!$B$2:$E$405,3,FALSE)</f>
        <v>0.67</v>
      </c>
      <c r="G589">
        <f>VLOOKUP(C589,away!$B$2:$E$405,4,FALSE)</f>
        <v>1.02</v>
      </c>
      <c r="H589">
        <f>VLOOKUP(A589,away!$A$2:$E$405,3,FALSE)</f>
        <v>1.06666666666667</v>
      </c>
      <c r="I589">
        <f>VLOOKUP(C589,away!$B$2:$E$405,3,FALSE)</f>
        <v>1.1499999999999999</v>
      </c>
      <c r="J589">
        <f>VLOOKUP(B589,home!$B$2:$E$405,4,FALSE)</f>
        <v>1.52</v>
      </c>
      <c r="K589" s="3">
        <f t="shared" si="730"/>
        <v>0.89411499999999777</v>
      </c>
      <c r="L589" s="3">
        <f t="shared" si="731"/>
        <v>1.8645333333333389</v>
      </c>
      <c r="M589" s="5">
        <f t="shared" si="732"/>
        <v>6.3377375576383552E-2</v>
      </c>
      <c r="N589" s="5">
        <f t="shared" si="733"/>
        <v>5.6666662163478043E-2</v>
      </c>
      <c r="O589" s="5">
        <f t="shared" si="734"/>
        <v>0.11816922934135336</v>
      </c>
      <c r="P589" s="5">
        <f t="shared" si="735"/>
        <v>0.1056568804925439</v>
      </c>
      <c r="Q589" s="5">
        <f t="shared" si="736"/>
        <v>2.5333256320149013E-2</v>
      </c>
      <c r="R589" s="5">
        <f t="shared" si="737"/>
        <v>0.11016523354063272</v>
      </c>
      <c r="S589" s="5">
        <f t="shared" si="738"/>
        <v>4.403533711316826E-2</v>
      </c>
      <c r="T589" s="5">
        <f t="shared" si="739"/>
        <v>4.7234700850795314E-2</v>
      </c>
      <c r="U589" s="5">
        <f t="shared" si="740"/>
        <v>9.8500387787182592E-2</v>
      </c>
      <c r="V589" s="5">
        <f t="shared" si="741"/>
        <v>8.1568476105789538E-3</v>
      </c>
      <c r="W589" s="5">
        <f t="shared" si="742"/>
        <v>7.5502814915633281E-3</v>
      </c>
      <c r="X589" s="5">
        <f t="shared" si="743"/>
        <v>1.4077751517069586E-2</v>
      </c>
      <c r="Y589" s="5">
        <f t="shared" si="744"/>
        <v>1.3124218480980117E-2</v>
      </c>
      <c r="Z589" s="5">
        <f t="shared" si="745"/>
        <v>6.8468916703653876E-2</v>
      </c>
      <c r="AA589" s="5">
        <f t="shared" si="746"/>
        <v>6.1219085458487345E-2</v>
      </c>
      <c r="AB589" s="5">
        <f t="shared" si="747"/>
        <v>2.736845129735763E-2</v>
      </c>
      <c r="AC589" s="5">
        <f t="shared" si="748"/>
        <v>8.4989622218198261E-4</v>
      </c>
      <c r="AD589" s="5">
        <f t="shared" si="749"/>
        <v>1.6877049839572817E-3</v>
      </c>
      <c r="AE589" s="5">
        <f t="shared" si="750"/>
        <v>3.1467821994211596E-3</v>
      </c>
      <c r="AF589" s="5">
        <f t="shared" si="751"/>
        <v>2.9336401517803764E-3</v>
      </c>
      <c r="AG589" s="5">
        <f t="shared" si="752"/>
        <v>1.8232899503331955E-3</v>
      </c>
      <c r="AH589" s="5">
        <f t="shared" si="753"/>
        <v>3.191564437279662E-2</v>
      </c>
      <c r="AI589" s="5">
        <f t="shared" si="754"/>
        <v>2.8536256368382983E-2</v>
      </c>
      <c r="AJ589" s="5">
        <f t="shared" si="755"/>
        <v>1.275734743140834E-2</v>
      </c>
      <c r="AK589" s="5">
        <f t="shared" si="756"/>
        <v>3.802178566211214E-3</v>
      </c>
      <c r="AL589" s="5">
        <f t="shared" si="757"/>
        <v>5.6674725175340153E-5</v>
      </c>
      <c r="AM589" s="5">
        <f t="shared" si="758"/>
        <v>3.0180046834619236E-4</v>
      </c>
      <c r="AN589" s="5">
        <f t="shared" si="759"/>
        <v>5.6271703324708891E-4</v>
      </c>
      <c r="AO589" s="5">
        <f t="shared" si="760"/>
        <v>5.2460233286182121E-4</v>
      </c>
      <c r="AP589" s="5">
        <f t="shared" si="761"/>
        <v>3.2604617878843233E-4</v>
      </c>
      <c r="AQ589" s="5">
        <f t="shared" si="762"/>
        <v>1.5198099213924838E-4</v>
      </c>
      <c r="AR589" s="5">
        <f t="shared" si="763"/>
        <v>1.1901556557578383E-2</v>
      </c>
      <c r="AS589" s="5">
        <f t="shared" si="764"/>
        <v>1.0641360241479171E-2</v>
      </c>
      <c r="AT589" s="5">
        <f t="shared" si="765"/>
        <v>4.7572999061550611E-3</v>
      </c>
      <c r="AU589" s="5">
        <f t="shared" si="766"/>
        <v>1.4178577351972742E-3</v>
      </c>
      <c r="AV589" s="5">
        <f t="shared" si="767"/>
        <v>3.1693196722647687E-4</v>
      </c>
      <c r="AW589" s="5">
        <f t="shared" si="768"/>
        <v>2.6245234335247668E-6</v>
      </c>
      <c r="AX589" s="5">
        <f t="shared" si="769"/>
        <v>4.4974054292559171E-5</v>
      </c>
      <c r="AY589" s="5">
        <f t="shared" si="770"/>
        <v>8.3855623363619908E-5</v>
      </c>
      <c r="AZ589" s="5">
        <f t="shared" si="771"/>
        <v>7.8175802474457655E-5</v>
      </c>
      <c r="BA589" s="5">
        <f t="shared" si="772"/>
        <v>4.8587129857903057E-5</v>
      </c>
      <c r="BB589" s="5">
        <f t="shared" si="773"/>
        <v>2.2648080797763944E-5</v>
      </c>
      <c r="BC589" s="5">
        <f t="shared" si="774"/>
        <v>8.4456203166915199E-6</v>
      </c>
      <c r="BD589" s="5">
        <f t="shared" si="775"/>
        <v>3.6984748200261444E-3</v>
      </c>
      <c r="BE589" s="5">
        <f t="shared" si="776"/>
        <v>3.3068618137076684E-3</v>
      </c>
      <c r="BF589" s="5">
        <f t="shared" si="777"/>
        <v>1.4783573752816118E-3</v>
      </c>
      <c r="BG589" s="5">
        <f t="shared" si="778"/>
        <v>4.4060716819997178E-4</v>
      </c>
      <c r="BH589" s="5">
        <f t="shared" si="779"/>
        <v>9.8488369548779174E-5</v>
      </c>
      <c r="BI589" s="5">
        <f t="shared" si="780"/>
        <v>1.7611985707821303E-5</v>
      </c>
      <c r="BJ589" s="8">
        <f t="shared" si="781"/>
        <v>0.17573212142601322</v>
      </c>
      <c r="BK589" s="8">
        <f t="shared" si="782"/>
        <v>0.22221686736339563</v>
      </c>
      <c r="BL589" s="8">
        <f t="shared" si="783"/>
        <v>0.53050922210392115</v>
      </c>
      <c r="BM589" s="8">
        <f t="shared" si="784"/>
        <v>0.51747725906251318</v>
      </c>
      <c r="BN589" s="8">
        <f t="shared" si="785"/>
        <v>0.47936863743454061</v>
      </c>
    </row>
    <row r="590" spans="1:66" x14ac:dyDescent="0.25">
      <c r="A590" t="s">
        <v>477</v>
      </c>
      <c r="B590" t="s">
        <v>484</v>
      </c>
      <c r="C590" t="s">
        <v>478</v>
      </c>
      <c r="D590" t="s">
        <v>547</v>
      </c>
      <c r="E590">
        <f>VLOOKUP(A590,home!$A$2:$E$405,3,FALSE)</f>
        <v>1.30833333333333</v>
      </c>
      <c r="F590">
        <f>VLOOKUP(B590,home!$B$2:$E$405,3,FALSE)</f>
        <v>1.27</v>
      </c>
      <c r="G590">
        <f>VLOOKUP(C590,away!$B$2:$E$405,4,FALSE)</f>
        <v>1.34</v>
      </c>
      <c r="H590">
        <f>VLOOKUP(A590,away!$A$2:$E$405,3,FALSE)</f>
        <v>1.06666666666667</v>
      </c>
      <c r="I590">
        <f>VLOOKUP(C590,away!$B$2:$E$405,3,FALSE)</f>
        <v>0.86</v>
      </c>
      <c r="J590">
        <f>VLOOKUP(B590,home!$B$2:$E$405,4,FALSE)</f>
        <v>0.89</v>
      </c>
      <c r="K590" s="3">
        <f t="shared" si="730"/>
        <v>2.2265216666666614</v>
      </c>
      <c r="L590" s="3">
        <f t="shared" si="731"/>
        <v>0.8164266666666693</v>
      </c>
      <c r="M590" s="5">
        <f t="shared" si="732"/>
        <v>4.769406399727226E-2</v>
      </c>
      <c r="N590" s="5">
        <f t="shared" si="733"/>
        <v>0.10619186686131304</v>
      </c>
      <c r="O590" s="5">
        <f t="shared" si="734"/>
        <v>3.893870568907979E-2</v>
      </c>
      <c r="P590" s="5">
        <f t="shared" si="735"/>
        <v>8.6697871888692546E-2</v>
      </c>
      <c r="Q590" s="5">
        <f t="shared" si="736"/>
        <v>0.11821924619524748</v>
      </c>
      <c r="R590" s="5">
        <f t="shared" si="737"/>
        <v>1.5895298845024941E-2</v>
      </c>
      <c r="S590" s="5">
        <f t="shared" si="738"/>
        <v>3.9399667170625444E-2</v>
      </c>
      <c r="T590" s="5">
        <f t="shared" si="739"/>
        <v>9.6517345107032221E-2</v>
      </c>
      <c r="U590" s="5">
        <f t="shared" si="740"/>
        <v>3.5391227276589596E-2</v>
      </c>
      <c r="V590" s="5">
        <f t="shared" si="741"/>
        <v>7.9578207212335963E-3</v>
      </c>
      <c r="W590" s="5">
        <f t="shared" si="742"/>
        <v>8.7739237690239585E-2</v>
      </c>
      <c r="X590" s="5">
        <f t="shared" si="743"/>
        <v>7.1632653363316895E-2</v>
      </c>
      <c r="Y590" s="5">
        <f t="shared" si="744"/>
        <v>2.9241404204950899E-2</v>
      </c>
      <c r="Z590" s="5">
        <f t="shared" si="745"/>
        <v>4.3257819505714244E-3</v>
      </c>
      <c r="AA590" s="5">
        <f t="shared" si="746"/>
        <v>9.631447238222849E-3</v>
      </c>
      <c r="AB590" s="5">
        <f t="shared" si="747"/>
        <v>1.0722312978629979E-2</v>
      </c>
      <c r="AC590" s="5">
        <f t="shared" si="748"/>
        <v>9.0410375995919547E-4</v>
      </c>
      <c r="AD590" s="5">
        <f t="shared" si="749"/>
        <v>4.8838328433533675E-2</v>
      </c>
      <c r="AE590" s="5">
        <f t="shared" si="750"/>
        <v>3.9872913688561912E-2</v>
      </c>
      <c r="AF590" s="5">
        <f t="shared" si="751"/>
        <v>1.6276655006520205E-2</v>
      </c>
      <c r="AG590" s="5">
        <f t="shared" si="752"/>
        <v>4.4295650638188824E-3</v>
      </c>
      <c r="AH590" s="5">
        <f t="shared" si="753"/>
        <v>8.829209346579676E-4</v>
      </c>
      <c r="AI590" s="5">
        <f t="shared" si="754"/>
        <v>1.9658425909695443E-3</v>
      </c>
      <c r="AJ590" s="5">
        <f t="shared" si="755"/>
        <v>2.1884955610249096E-3</v>
      </c>
      <c r="AK590" s="5">
        <f t="shared" si="756"/>
        <v>1.6242442613419237E-3</v>
      </c>
      <c r="AL590" s="5">
        <f t="shared" si="757"/>
        <v>6.5738891078361881E-5</v>
      </c>
      <c r="AM590" s="5">
        <f t="shared" si="758"/>
        <v>2.1747919284209025E-2</v>
      </c>
      <c r="AN590" s="5">
        <f t="shared" si="759"/>
        <v>1.7755581248142551E-2</v>
      </c>
      <c r="AO590" s="5">
        <f t="shared" si="760"/>
        <v>7.2480650065751212E-3</v>
      </c>
      <c r="AP590" s="5">
        <f t="shared" si="761"/>
        <v>1.9725045177004857E-3</v>
      </c>
      <c r="AQ590" s="5">
        <f t="shared" si="762"/>
        <v>4.0260132209278836E-4</v>
      </c>
      <c r="AR590" s="5">
        <f t="shared" si="763"/>
        <v>1.44168039122605E-4</v>
      </c>
      <c r="AS590" s="5">
        <f t="shared" si="764"/>
        <v>3.2099326274732693E-4</v>
      </c>
      <c r="AT590" s="5">
        <f t="shared" si="765"/>
        <v>3.57349227180474E-4</v>
      </c>
      <c r="AU590" s="5">
        <f t="shared" si="766"/>
        <v>2.6521526562797075E-4</v>
      </c>
      <c r="AV590" s="5">
        <f t="shared" si="767"/>
        <v>1.4762688381285776E-4</v>
      </c>
      <c r="AW590" s="5">
        <f t="shared" si="768"/>
        <v>3.3194335585931936E-6</v>
      </c>
      <c r="AX590" s="5">
        <f t="shared" si="769"/>
        <v>8.0703689152015201E-3</v>
      </c>
      <c r="AY590" s="5">
        <f t="shared" si="770"/>
        <v>6.5888643922082804E-3</v>
      </c>
      <c r="AZ590" s="5">
        <f t="shared" si="771"/>
        <v>2.6896622964246585E-3</v>
      </c>
      <c r="BA590" s="5">
        <f t="shared" si="772"/>
        <v>7.3197067437633426E-4</v>
      </c>
      <c r="BB590" s="5">
        <f t="shared" si="773"/>
        <v>1.4940009444470615E-4</v>
      </c>
      <c r="BC590" s="5">
        <f t="shared" si="774"/>
        <v>2.4394844221435411E-5</v>
      </c>
      <c r="BD590" s="5">
        <f t="shared" si="775"/>
        <v>1.9617105270123048E-5</v>
      </c>
      <c r="BE590" s="5">
        <f t="shared" si="776"/>
        <v>4.3677909921209718E-5</v>
      </c>
      <c r="BF590" s="5">
        <f t="shared" si="777"/>
        <v>4.8624906397144088E-5</v>
      </c>
      <c r="BG590" s="5">
        <f t="shared" si="778"/>
        <v>3.6088135877626551E-5</v>
      </c>
      <c r="BH590" s="5">
        <f t="shared" si="779"/>
        <v>2.0087754110286511E-5</v>
      </c>
      <c r="BI590" s="5">
        <f t="shared" si="780"/>
        <v>8.9451639522450348E-6</v>
      </c>
      <c r="BJ590" s="8">
        <f t="shared" si="781"/>
        <v>0.68634054821013191</v>
      </c>
      <c r="BK590" s="8">
        <f t="shared" si="782"/>
        <v>0.1893081308210697</v>
      </c>
      <c r="BL590" s="8">
        <f t="shared" si="783"/>
        <v>0.11865288902956141</v>
      </c>
      <c r="BM590" s="8">
        <f t="shared" si="784"/>
        <v>0.57840475157605475</v>
      </c>
      <c r="BN590" s="8">
        <f t="shared" si="785"/>
        <v>0.41363705347663005</v>
      </c>
    </row>
    <row r="591" spans="1:66" x14ac:dyDescent="0.25">
      <c r="A591" t="s">
        <v>22</v>
      </c>
      <c r="B591" t="s">
        <v>164</v>
      </c>
      <c r="C591" t="s">
        <v>23</v>
      </c>
      <c r="D591" t="s">
        <v>547</v>
      </c>
      <c r="E591">
        <f>VLOOKUP(A591,home!$A$2:$E$405,3,FALSE)</f>
        <v>1.5026315789473701</v>
      </c>
      <c r="F591">
        <f>VLOOKUP(B591,home!$B$2:$E$405,3,FALSE)</f>
        <v>1.02</v>
      </c>
      <c r="G591">
        <f>VLOOKUP(C591,away!$B$2:$E$405,4,FALSE)</f>
        <v>1.1599999999999999</v>
      </c>
      <c r="H591">
        <f>VLOOKUP(A591,away!$A$2:$E$405,3,FALSE)</f>
        <v>1.3631578947368399</v>
      </c>
      <c r="I591">
        <f>VLOOKUP(C591,away!$B$2:$E$405,3,FALSE)</f>
        <v>1.23</v>
      </c>
      <c r="J591">
        <f>VLOOKUP(B591,home!$B$2:$E$405,4,FALSE)</f>
        <v>0.81</v>
      </c>
      <c r="K591" s="3">
        <f t="shared" si="730"/>
        <v>1.7779136842105281</v>
      </c>
      <c r="L591" s="3">
        <f t="shared" si="731"/>
        <v>1.3581142105263138</v>
      </c>
      <c r="M591" s="5">
        <f t="shared" si="732"/>
        <v>4.3455063633630997E-2</v>
      </c>
      <c r="N591" s="5">
        <f t="shared" si="733"/>
        <v>7.7259352282471827E-2</v>
      </c>
      <c r="O591" s="5">
        <f t="shared" si="734"/>
        <v>5.901693944015949E-2</v>
      </c>
      <c r="P591" s="5">
        <f t="shared" si="735"/>
        <v>0.10492702423088358</v>
      </c>
      <c r="Q591" s="5">
        <f t="shared" si="736"/>
        <v>6.8680229828124301E-2</v>
      </c>
      <c r="R591" s="5">
        <f t="shared" si="737"/>
        <v>4.0075872057725746E-2</v>
      </c>
      <c r="S591" s="5">
        <f t="shared" si="738"/>
        <v>6.3339456287366688E-2</v>
      </c>
      <c r="T591" s="5">
        <f t="shared" si="739"/>
        <v>9.3275596111788803E-2</v>
      </c>
      <c r="U591" s="5">
        <f t="shared" si="740"/>
        <v>7.1251441338100949E-2</v>
      </c>
      <c r="V591" s="5">
        <f t="shared" si="741"/>
        <v>1.6993341598596914E-2</v>
      </c>
      <c r="W591" s="5">
        <f t="shared" si="742"/>
        <v>4.0702506815382102E-2</v>
      </c>
      <c r="X591" s="5">
        <f t="shared" si="743"/>
        <v>5.5278652910014568E-2</v>
      </c>
      <c r="Y591" s="5">
        <f t="shared" si="744"/>
        <v>3.7537362027921281E-2</v>
      </c>
      <c r="Z591" s="5">
        <f t="shared" si="745"/>
        <v>1.8142537113610583E-2</v>
      </c>
      <c r="AA591" s="5">
        <f t="shared" si="746"/>
        <v>3.2255865000585637E-2</v>
      </c>
      <c r="AB591" s="5">
        <f t="shared" si="747"/>
        <v>2.8674071890294323E-2</v>
      </c>
      <c r="AC591" s="5">
        <f t="shared" si="748"/>
        <v>2.5645181144949803E-3</v>
      </c>
      <c r="AD591" s="5">
        <f t="shared" si="749"/>
        <v>1.8091385962185028E-2</v>
      </c>
      <c r="AE591" s="5">
        <f t="shared" si="750"/>
        <v>2.4570168363359755E-2</v>
      </c>
      <c r="AF591" s="5">
        <f t="shared" si="751"/>
        <v>1.6684547404651476E-2</v>
      </c>
      <c r="AG591" s="5">
        <f t="shared" si="752"/>
        <v>7.5531736421523641E-3</v>
      </c>
      <c r="AH591" s="5">
        <f t="shared" si="753"/>
        <v>6.1599093672488961E-3</v>
      </c>
      <c r="AI591" s="5">
        <f t="shared" si="754"/>
        <v>1.0951787157528429E-2</v>
      </c>
      <c r="AJ591" s="5">
        <f t="shared" si="755"/>
        <v>9.7356661269654594E-3</v>
      </c>
      <c r="AK591" s="5">
        <f t="shared" si="756"/>
        <v>5.7697246773456027E-3</v>
      </c>
      <c r="AL591" s="5">
        <f t="shared" si="757"/>
        <v>2.4769242692527171E-4</v>
      </c>
      <c r="AM591" s="5">
        <f t="shared" si="758"/>
        <v>6.4329845337005986E-3</v>
      </c>
      <c r="AN591" s="5">
        <f t="shared" si="759"/>
        <v>8.7367277113147741E-3</v>
      </c>
      <c r="AO591" s="5">
        <f t="shared" si="760"/>
        <v>5.932737029117818E-3</v>
      </c>
      <c r="AP591" s="5">
        <f t="shared" si="761"/>
        <v>2.6857781555201907E-3</v>
      </c>
      <c r="AQ591" s="5">
        <f t="shared" si="762"/>
        <v>9.1189836983328082E-4</v>
      </c>
      <c r="AR591" s="5">
        <f t="shared" si="763"/>
        <v>1.6731720894429757E-3</v>
      </c>
      <c r="AS591" s="5">
        <f t="shared" si="764"/>
        <v>2.9747555538597887E-3</v>
      </c>
      <c r="AT591" s="5">
        <f t="shared" si="765"/>
        <v>2.6444293031942937E-3</v>
      </c>
      <c r="AU591" s="5">
        <f t="shared" si="766"/>
        <v>1.5671890150254827E-3</v>
      </c>
      <c r="AV591" s="5">
        <f t="shared" si="767"/>
        <v>6.9658169888955608E-4</v>
      </c>
      <c r="AW591" s="5">
        <f t="shared" si="768"/>
        <v>1.6613349201444652E-5</v>
      </c>
      <c r="AX591" s="5">
        <f t="shared" si="769"/>
        <v>1.9062152054634973E-3</v>
      </c>
      <c r="AY591" s="5">
        <f t="shared" si="770"/>
        <v>2.5888579588613124E-3</v>
      </c>
      <c r="AZ591" s="5">
        <f t="shared" si="771"/>
        <v>1.757982391481848E-3</v>
      </c>
      <c r="BA591" s="5">
        <f t="shared" si="772"/>
        <v>7.9584695590884363E-4</v>
      </c>
      <c r="BB591" s="5">
        <f t="shared" si="773"/>
        <v>2.7021276505597732E-4</v>
      </c>
      <c r="BC591" s="5">
        <f t="shared" si="774"/>
        <v>7.3395959217626171E-5</v>
      </c>
      <c r="BD591" s="5">
        <f t="shared" si="775"/>
        <v>3.7872646522141843E-4</v>
      </c>
      <c r="BE591" s="5">
        <f t="shared" si="776"/>
        <v>6.7334296508984252E-4</v>
      </c>
      <c r="BF591" s="5">
        <f t="shared" si="777"/>
        <v>5.9857283590006153E-4</v>
      </c>
      <c r="BG591" s="5">
        <f t="shared" si="778"/>
        <v>3.5473694531447419E-4</v>
      </c>
      <c r="BH591" s="5">
        <f t="shared" si="779"/>
        <v>1.5767291734241135E-4</v>
      </c>
      <c r="BI591" s="5">
        <f t="shared" si="780"/>
        <v>5.6065767474493685E-5</v>
      </c>
      <c r="BJ591" s="8">
        <f t="shared" si="781"/>
        <v>0.47172561238352728</v>
      </c>
      <c r="BK591" s="8">
        <f t="shared" si="782"/>
        <v>0.23411595425075976</v>
      </c>
      <c r="BL591" s="8">
        <f t="shared" si="783"/>
        <v>0.2756665226127093</v>
      </c>
      <c r="BM591" s="8">
        <f t="shared" si="784"/>
        <v>0.60366390027795092</v>
      </c>
      <c r="BN591" s="8">
        <f t="shared" si="785"/>
        <v>0.3934144814729959</v>
      </c>
    </row>
    <row r="592" spans="1:66" x14ac:dyDescent="0.25">
      <c r="A592" t="s">
        <v>22</v>
      </c>
      <c r="B592" t="s">
        <v>167</v>
      </c>
      <c r="C592" t="s">
        <v>267</v>
      </c>
      <c r="D592" t="s">
        <v>547</v>
      </c>
      <c r="E592">
        <f>VLOOKUP(A592,home!$A$2:$E$405,3,FALSE)</f>
        <v>1.5026315789473701</v>
      </c>
      <c r="F592">
        <f>VLOOKUP(B592,home!$B$2:$E$405,3,FALSE)</f>
        <v>1.0900000000000001</v>
      </c>
      <c r="G592">
        <f>VLOOKUP(C592,away!$B$2:$E$405,4,FALSE)</f>
        <v>1.37</v>
      </c>
      <c r="H592">
        <f>VLOOKUP(A592,away!$A$2:$E$405,3,FALSE)</f>
        <v>1.3631578947368399</v>
      </c>
      <c r="I592">
        <f>VLOOKUP(C592,away!$B$2:$E$405,3,FALSE)</f>
        <v>0.56000000000000005</v>
      </c>
      <c r="J592">
        <f>VLOOKUP(B592,home!$B$2:$E$405,4,FALSE)</f>
        <v>1.1200000000000001</v>
      </c>
      <c r="K592" s="3">
        <f t="shared" si="730"/>
        <v>2.243879736842108</v>
      </c>
      <c r="L592" s="3">
        <f t="shared" si="731"/>
        <v>0.8549726315789461</v>
      </c>
      <c r="M592" s="5">
        <f t="shared" si="732"/>
        <v>4.51009319583945E-2</v>
      </c>
      <c r="N592" s="5">
        <f t="shared" si="733"/>
        <v>0.10120106733413606</v>
      </c>
      <c r="O592" s="5">
        <f t="shared" si="734"/>
        <v>3.8560062483131534E-2</v>
      </c>
      <c r="P592" s="5">
        <f t="shared" si="735"/>
        <v>8.6524142857264424E-2</v>
      </c>
      <c r="Q592" s="5">
        <f t="shared" si="736"/>
        <v>0.11354151216893087</v>
      </c>
      <c r="R592" s="5">
        <f t="shared" si="737"/>
        <v>1.6483899047525778E-2</v>
      </c>
      <c r="S592" s="5">
        <f t="shared" si="738"/>
        <v>4.1498185137784492E-2</v>
      </c>
      <c r="T592" s="5">
        <f t="shared" si="739"/>
        <v>9.7074885452523754E-2</v>
      </c>
      <c r="U592" s="5">
        <f t="shared" si="740"/>
        <v>3.6987887056894014E-2</v>
      </c>
      <c r="V592" s="5">
        <f t="shared" si="741"/>
        <v>8.8458258282930278E-3</v>
      </c>
      <c r="W592" s="5">
        <f t="shared" si="742"/>
        <v>8.4924499482091853E-2</v>
      </c>
      <c r="X592" s="5">
        <f t="shared" si="743"/>
        <v>7.2608122807728923E-2</v>
      </c>
      <c r="Y592" s="5">
        <f t="shared" si="744"/>
        <v>3.1038978915465643E-2</v>
      </c>
      <c r="Z592" s="5">
        <f t="shared" si="745"/>
        <v>4.6977608491149325E-3</v>
      </c>
      <c r="AA592" s="5">
        <f t="shared" si="746"/>
        <v>1.0541210377859172E-2</v>
      </c>
      <c r="AB592" s="5">
        <f t="shared" si="747"/>
        <v>1.1826604184333971E-2</v>
      </c>
      <c r="AC592" s="5">
        <f t="shared" si="748"/>
        <v>1.0606453464805396E-3</v>
      </c>
      <c r="AD592" s="5">
        <f t="shared" si="749"/>
        <v>4.7640090887330996E-2</v>
      </c>
      <c r="AE592" s="5">
        <f t="shared" si="750"/>
        <v>4.0730973874601548E-2</v>
      </c>
      <c r="AF592" s="5">
        <f t="shared" si="751"/>
        <v>1.741193396017069E-2</v>
      </c>
      <c r="AG592" s="5">
        <f t="shared" si="752"/>
        <v>4.9622423329353195E-3</v>
      </c>
      <c r="AH592" s="5">
        <f t="shared" si="753"/>
        <v>1.0041142389240845E-3</v>
      </c>
      <c r="AI592" s="5">
        <f t="shared" si="754"/>
        <v>2.2531115941963882E-3</v>
      </c>
      <c r="AJ592" s="5">
        <f t="shared" si="755"/>
        <v>2.5278557255306476E-3</v>
      </c>
      <c r="AK592" s="5">
        <f t="shared" si="756"/>
        <v>1.8907347467261749E-3</v>
      </c>
      <c r="AL592" s="5">
        <f t="shared" si="757"/>
        <v>8.139204712171706E-5</v>
      </c>
      <c r="AM592" s="5">
        <f t="shared" si="758"/>
        <v>2.137972692067968E-2</v>
      </c>
      <c r="AN592" s="5">
        <f t="shared" si="759"/>
        <v>1.8279081387812743E-2</v>
      </c>
      <c r="AO592" s="5">
        <f t="shared" si="760"/>
        <v>7.8140571584919966E-3</v>
      </c>
      <c r="AP592" s="5">
        <f t="shared" si="761"/>
        <v>2.226935004034735E-3</v>
      </c>
      <c r="AQ592" s="5">
        <f t="shared" si="762"/>
        <v>4.7599212018871202E-4</v>
      </c>
      <c r="AR592" s="5">
        <f t="shared" si="763"/>
        <v>1.716980386517631E-4</v>
      </c>
      <c r="AS592" s="5">
        <f t="shared" si="764"/>
        <v>3.8526974978622425E-4</v>
      </c>
      <c r="AT592" s="5">
        <f t="shared" si="765"/>
        <v>4.3224949238176898E-4</v>
      </c>
      <c r="AU592" s="5">
        <f t="shared" si="766"/>
        <v>3.2330529240524614E-4</v>
      </c>
      <c r="AV592" s="5">
        <f t="shared" si="767"/>
        <v>1.8136454861048608E-4</v>
      </c>
      <c r="AW592" s="5">
        <f t="shared" si="768"/>
        <v>4.3374178307823093E-6</v>
      </c>
      <c r="AX592" s="5">
        <f t="shared" si="769"/>
        <v>7.9955893360884739E-3</v>
      </c>
      <c r="AY592" s="5">
        <f t="shared" si="770"/>
        <v>6.8360100557001207E-3</v>
      </c>
      <c r="AZ592" s="5">
        <f t="shared" si="771"/>
        <v>2.922300753411035E-3</v>
      </c>
      <c r="BA592" s="5">
        <f t="shared" si="772"/>
        <v>8.3282905513632312E-4</v>
      </c>
      <c r="BB592" s="5">
        <f t="shared" si="773"/>
        <v>1.7801151223132734E-4</v>
      </c>
      <c r="BC592" s="5">
        <f t="shared" si="774"/>
        <v>3.043899421275315E-5</v>
      </c>
      <c r="BD592" s="5">
        <f t="shared" si="775"/>
        <v>2.4466187323840239E-5</v>
      </c>
      <c r="BE592" s="5">
        <f t="shared" si="776"/>
        <v>5.489918197374835E-5</v>
      </c>
      <c r="BF592" s="5">
        <f t="shared" si="777"/>
        <v>6.1593581000050741E-5</v>
      </c>
      <c r="BG592" s="5">
        <f t="shared" si="778"/>
        <v>4.60695294418523E-5</v>
      </c>
      <c r="BH592" s="5">
        <f t="shared" si="779"/>
        <v>2.5843620900105815E-5</v>
      </c>
      <c r="BI592" s="5">
        <f t="shared" si="780"/>
        <v>1.1597995452875331E-5</v>
      </c>
      <c r="BJ592" s="8">
        <f t="shared" si="781"/>
        <v>0.68010527951390354</v>
      </c>
      <c r="BK592" s="8">
        <f t="shared" si="782"/>
        <v>0.18994713323103882</v>
      </c>
      <c r="BL592" s="8">
        <f t="shared" si="783"/>
        <v>0.12379383667304972</v>
      </c>
      <c r="BM592" s="8">
        <f t="shared" si="784"/>
        <v>0.5903007217798546</v>
      </c>
      <c r="BN592" s="8">
        <f t="shared" si="785"/>
        <v>0.40141161584938317</v>
      </c>
    </row>
    <row r="593" spans="1:66" x14ac:dyDescent="0.25">
      <c r="A593" t="s">
        <v>22</v>
      </c>
      <c r="B593" t="s">
        <v>263</v>
      </c>
      <c r="C593" t="s">
        <v>165</v>
      </c>
      <c r="D593" t="s">
        <v>547</v>
      </c>
      <c r="E593">
        <f>VLOOKUP(A593,home!$A$2:$E$405,3,FALSE)</f>
        <v>1.5026315789473701</v>
      </c>
      <c r="F593">
        <f>VLOOKUP(B593,home!$B$2:$E$405,3,FALSE)</f>
        <v>1.68</v>
      </c>
      <c r="G593">
        <f>VLOOKUP(C593,away!$B$2:$E$405,4,FALSE)</f>
        <v>1.44</v>
      </c>
      <c r="H593">
        <f>VLOOKUP(A593,away!$A$2:$E$405,3,FALSE)</f>
        <v>1.3631578947368399</v>
      </c>
      <c r="I593">
        <f>VLOOKUP(C593,away!$B$2:$E$405,3,FALSE)</f>
        <v>0.7</v>
      </c>
      <c r="J593">
        <f>VLOOKUP(B593,home!$B$2:$E$405,4,FALSE)</f>
        <v>0.62</v>
      </c>
      <c r="K593" s="3">
        <f t="shared" si="730"/>
        <v>3.6351663157894771</v>
      </c>
      <c r="L593" s="3">
        <f t="shared" si="731"/>
        <v>0.59161052631578848</v>
      </c>
      <c r="M593" s="5">
        <f t="shared" si="732"/>
        <v>1.45993708727289E-2</v>
      </c>
      <c r="N593" s="5">
        <f t="shared" si="733"/>
        <v>5.3071141228262127E-2</v>
      </c>
      <c r="O593" s="5">
        <f t="shared" si="734"/>
        <v>8.6371414858945356E-3</v>
      </c>
      <c r="P593" s="5">
        <f t="shared" si="735"/>
        <v>3.1397445794231697E-2</v>
      </c>
      <c r="Q593" s="5">
        <f t="shared" si="736"/>
        <v>9.646121246674233E-2</v>
      </c>
      <c r="R593" s="5">
        <f t="shared" si="737"/>
        <v>2.554911910166999E-3</v>
      </c>
      <c r="S593" s="5">
        <f t="shared" si="738"/>
        <v>1.6880857589609489E-2</v>
      </c>
      <c r="T593" s="5">
        <f t="shared" si="739"/>
        <v>5.7067468676508519E-2</v>
      </c>
      <c r="U593" s="5">
        <f t="shared" si="740"/>
        <v>9.2875297156484269E-3</v>
      </c>
      <c r="V593" s="5">
        <f t="shared" si="741"/>
        <v>4.0337796878019304E-3</v>
      </c>
      <c r="W593" s="5">
        <f t="shared" si="742"/>
        <v>0.11688418344643792</v>
      </c>
      <c r="X593" s="5">
        <f t="shared" si="743"/>
        <v>6.9149913286738293E-2</v>
      </c>
      <c r="Y593" s="5">
        <f t="shared" si="744"/>
        <v>2.045490829712919E-2</v>
      </c>
      <c r="Z593" s="5">
        <f t="shared" si="745"/>
        <v>5.0383759328812493E-4</v>
      </c>
      <c r="AA593" s="5">
        <f t="shared" si="746"/>
        <v>1.8315334477494306E-3</v>
      </c>
      <c r="AB593" s="5">
        <f t="shared" si="747"/>
        <v>3.3289643477502477E-3</v>
      </c>
      <c r="AC593" s="5">
        <f t="shared" si="748"/>
        <v>5.4219108222932169E-4</v>
      </c>
      <c r="AD593" s="5">
        <f t="shared" si="749"/>
        <v>0.10622336162826228</v>
      </c>
      <c r="AE593" s="5">
        <f t="shared" si="750"/>
        <v>6.2842858879928576E-2</v>
      </c>
      <c r="AF593" s="5">
        <f t="shared" si="751"/>
        <v>1.8589248408571683E-2</v>
      </c>
      <c r="AG593" s="5">
        <f t="shared" si="752"/>
        <v>3.6658650116033423E-3</v>
      </c>
      <c r="AH593" s="5">
        <f t="shared" si="753"/>
        <v>7.4518905935716927E-5</v>
      </c>
      <c r="AI593" s="5">
        <f t="shared" si="754"/>
        <v>2.7088861674700275E-4</v>
      </c>
      <c r="AJ593" s="5">
        <f t="shared" si="755"/>
        <v>4.9236258746475478E-4</v>
      </c>
      <c r="AK593" s="5">
        <f t="shared" si="756"/>
        <v>5.9660663103560903E-4</v>
      </c>
      <c r="AL593" s="5">
        <f t="shared" si="757"/>
        <v>4.6641503288912481E-5</v>
      </c>
      <c r="AM593" s="5">
        <f t="shared" si="758"/>
        <v>7.7227917228196691E-2</v>
      </c>
      <c r="AN593" s="5">
        <f t="shared" si="759"/>
        <v>4.5688848757645589E-2</v>
      </c>
      <c r="AO593" s="5">
        <f t="shared" si="760"/>
        <v>1.3515001930136583E-2</v>
      </c>
      <c r="AP593" s="5">
        <f t="shared" si="761"/>
        <v>2.6652058016823337E-3</v>
      </c>
      <c r="AQ593" s="5">
        <f t="shared" si="762"/>
        <v>3.9419095176829454E-4</v>
      </c>
      <c r="AR593" s="5">
        <f t="shared" si="763"/>
        <v>8.8172338322212492E-6</v>
      </c>
      <c r="AS593" s="5">
        <f t="shared" si="764"/>
        <v>3.2052111425330054E-5</v>
      </c>
      <c r="AT593" s="5">
        <f t="shared" si="765"/>
        <v>5.8257377901645423E-5</v>
      </c>
      <c r="AU593" s="5">
        <f t="shared" si="766"/>
        <v>7.059175259809325E-5</v>
      </c>
      <c r="AV593" s="5">
        <f t="shared" si="767"/>
        <v>6.4153190304283217E-5</v>
      </c>
      <c r="AW593" s="5">
        <f t="shared" si="768"/>
        <v>2.7863150254162274E-6</v>
      </c>
      <c r="AX593" s="5">
        <f t="shared" si="769"/>
        <v>4.6789387224419735E-2</v>
      </c>
      <c r="AY593" s="5">
        <f t="shared" si="770"/>
        <v>2.7681094001832187E-2</v>
      </c>
      <c r="AZ593" s="5">
        <f t="shared" si="771"/>
        <v>8.1882132957103778E-3</v>
      </c>
      <c r="BA593" s="5">
        <f t="shared" si="772"/>
        <v>1.6147443924870515E-3</v>
      </c>
      <c r="BB593" s="5">
        <f t="shared" si="773"/>
        <v>2.3882494497618311E-4</v>
      </c>
      <c r="BC593" s="5">
        <f t="shared" si="774"/>
        <v>2.8258270278939792E-5</v>
      </c>
      <c r="BD593" s="5">
        <f t="shared" si="775"/>
        <v>8.6939472468829772E-7</v>
      </c>
      <c r="BE593" s="5">
        <f t="shared" si="776"/>
        <v>3.1603944183119666E-6</v>
      </c>
      <c r="BF593" s="5">
        <f t="shared" si="777"/>
        <v>5.7442796670283691E-6</v>
      </c>
      <c r="BG593" s="5">
        <f t="shared" si="778"/>
        <v>6.9604706513519753E-6</v>
      </c>
      <c r="BH593" s="5">
        <f t="shared" si="779"/>
        <v>6.3256171134589857E-6</v>
      </c>
      <c r="BI593" s="5">
        <f t="shared" si="780"/>
        <v>4.5989340514855126E-6</v>
      </c>
      <c r="BJ593" s="8">
        <f t="shared" si="781"/>
        <v>0.8284418481293182</v>
      </c>
      <c r="BK593" s="8">
        <f t="shared" si="782"/>
        <v>9.5181380531722426E-2</v>
      </c>
      <c r="BL593" s="8">
        <f t="shared" si="783"/>
        <v>2.7335988405080624E-2</v>
      </c>
      <c r="BM593" s="8">
        <f t="shared" si="784"/>
        <v>0.71706352321457589</v>
      </c>
      <c r="BN593" s="8">
        <f t="shared" si="785"/>
        <v>0.20672122375802657</v>
      </c>
    </row>
    <row r="594" spans="1:66" x14ac:dyDescent="0.25">
      <c r="A594" t="s">
        <v>22</v>
      </c>
      <c r="B594" t="s">
        <v>259</v>
      </c>
      <c r="C594" t="s">
        <v>177</v>
      </c>
      <c r="D594" t="s">
        <v>547</v>
      </c>
      <c r="E594">
        <f>VLOOKUP(A594,home!$A$2:$E$405,3,FALSE)</f>
        <v>1.5026315789473701</v>
      </c>
      <c r="F594">
        <f>VLOOKUP(B594,home!$B$2:$E$405,3,FALSE)</f>
        <v>0.95</v>
      </c>
      <c r="G594">
        <f>VLOOKUP(C594,away!$B$2:$E$405,4,FALSE)</f>
        <v>0.65</v>
      </c>
      <c r="H594">
        <f>VLOOKUP(A594,away!$A$2:$E$405,3,FALSE)</f>
        <v>1.3631578947368399</v>
      </c>
      <c r="I594">
        <f>VLOOKUP(C594,away!$B$2:$E$405,3,FALSE)</f>
        <v>0.84</v>
      </c>
      <c r="J594">
        <f>VLOOKUP(B594,home!$B$2:$E$405,4,FALSE)</f>
        <v>1.1599999999999999</v>
      </c>
      <c r="K594" s="3">
        <f t="shared" si="730"/>
        <v>0.927875000000001</v>
      </c>
      <c r="L594" s="3">
        <f t="shared" si="731"/>
        <v>1.3282610526315768</v>
      </c>
      <c r="M594" s="5">
        <f t="shared" si="732"/>
        <v>0.10475446952103677</v>
      </c>
      <c r="N594" s="5">
        <f t="shared" si="733"/>
        <v>9.7199053406832089E-2</v>
      </c>
      <c r="O594" s="5">
        <f t="shared" si="734"/>
        <v>0.13914128195387473</v>
      </c>
      <c r="P594" s="5">
        <f t="shared" si="735"/>
        <v>0.12910571699295165</v>
      </c>
      <c r="Q594" s="5">
        <f t="shared" si="736"/>
        <v>4.5094285839932212E-2</v>
      </c>
      <c r="R594" s="5">
        <f t="shared" si="737"/>
        <v>9.2407972816280354E-2</v>
      </c>
      <c r="S594" s="5">
        <f t="shared" si="738"/>
        <v>3.9779415227998466E-2</v>
      </c>
      <c r="T594" s="5">
        <f t="shared" si="739"/>
        <v>5.9896983577417559E-2</v>
      </c>
      <c r="U594" s="5">
        <f t="shared" si="740"/>
        <v>8.5743047776906223E-2</v>
      </c>
      <c r="V594" s="5">
        <f t="shared" si="741"/>
        <v>5.4473941123180675E-3</v>
      </c>
      <c r="W594" s="5">
        <f t="shared" si="742"/>
        <v>1.3947286824575716E-2</v>
      </c>
      <c r="X594" s="5">
        <f t="shared" si="743"/>
        <v>1.8525637878965464E-2</v>
      </c>
      <c r="Y594" s="5">
        <f t="shared" si="744"/>
        <v>1.2303441634893041E-2</v>
      </c>
      <c r="Z594" s="5">
        <f t="shared" si="745"/>
        <v>4.091397041483423E-2</v>
      </c>
      <c r="AA594" s="5">
        <f t="shared" si="746"/>
        <v>3.7963050298664355E-2</v>
      </c>
      <c r="AB594" s="5">
        <f t="shared" si="747"/>
        <v>1.7612482647936609E-2</v>
      </c>
      <c r="AC594" s="5">
        <f t="shared" si="748"/>
        <v>4.1960603556441377E-4</v>
      </c>
      <c r="AD594" s="5">
        <f t="shared" si="749"/>
        <v>3.2353346905883013E-3</v>
      </c>
      <c r="AE594" s="5">
        <f t="shared" si="750"/>
        <v>4.2973690617362737E-3</v>
      </c>
      <c r="AF594" s="5">
        <f t="shared" si="751"/>
        <v>2.8540139767440978E-3</v>
      </c>
      <c r="AG594" s="5">
        <f t="shared" si="752"/>
        <v>1.2636252029917829E-3</v>
      </c>
      <c r="AH594" s="5">
        <f t="shared" si="753"/>
        <v>1.3586108352636225E-2</v>
      </c>
      <c r="AI594" s="5">
        <f t="shared" si="754"/>
        <v>1.2606210287702349E-2</v>
      </c>
      <c r="AJ594" s="5">
        <f t="shared" si="755"/>
        <v>5.8484936853509147E-3</v>
      </c>
      <c r="AK594" s="5">
        <f t="shared" si="756"/>
        <v>1.8088903594316622E-3</v>
      </c>
      <c r="AL594" s="5">
        <f t="shared" si="757"/>
        <v>2.0685909946872286E-5</v>
      </c>
      <c r="AM594" s="5">
        <f t="shared" si="758"/>
        <v>6.0039723520592485E-4</v>
      </c>
      <c r="AN594" s="5">
        <f t="shared" si="759"/>
        <v>7.974842636317101E-4</v>
      </c>
      <c r="AO594" s="5">
        <f t="shared" si="760"/>
        <v>5.2963364373428664E-4</v>
      </c>
      <c r="AP594" s="5">
        <f t="shared" si="761"/>
        <v>2.3449724704520042E-4</v>
      </c>
      <c r="AQ594" s="5">
        <f t="shared" si="762"/>
        <v>7.7868390049866192E-5</v>
      </c>
      <c r="AR594" s="5">
        <f t="shared" si="763"/>
        <v>3.6091797163278483E-3</v>
      </c>
      <c r="AS594" s="5">
        <f t="shared" si="764"/>
        <v>3.3488676292877059E-3</v>
      </c>
      <c r="AT594" s="5">
        <f t="shared" si="765"/>
        <v>1.5536652757626665E-3</v>
      </c>
      <c r="AU594" s="5">
        <f t="shared" si="766"/>
        <v>4.80535722582762E-4</v>
      </c>
      <c r="AV594" s="5">
        <f t="shared" si="767"/>
        <v>1.1146927089787018E-4</v>
      </c>
      <c r="AW594" s="5">
        <f t="shared" si="768"/>
        <v>7.0818225586447003E-7</v>
      </c>
      <c r="AX594" s="5">
        <f t="shared" si="769"/>
        <v>9.2848930769449635E-5</v>
      </c>
      <c r="AY594" s="5">
        <f t="shared" si="770"/>
        <v>1.2332761851954557E-4</v>
      </c>
      <c r="AZ594" s="5">
        <f t="shared" si="771"/>
        <v>8.1905636196658583E-5</v>
      </c>
      <c r="BA594" s="5">
        <f t="shared" si="772"/>
        <v>3.6264022183677574E-5</v>
      </c>
      <c r="BB594" s="5">
        <f t="shared" si="773"/>
        <v>1.2042022069586605E-5</v>
      </c>
      <c r="BC594" s="5">
        <f t="shared" si="774"/>
        <v>3.1989897819923553E-6</v>
      </c>
      <c r="BD594" s="5">
        <f t="shared" si="775"/>
        <v>7.9898880819102651E-4</v>
      </c>
      <c r="BE594" s="5">
        <f t="shared" si="776"/>
        <v>7.4136174040024942E-4</v>
      </c>
      <c r="BF594" s="5">
        <f t="shared" si="777"/>
        <v>3.4394551243694109E-4</v>
      </c>
      <c r="BG594" s="5">
        <f t="shared" si="778"/>
        <v>1.0637948078414236E-4</v>
      </c>
      <c r="BH594" s="5">
        <f t="shared" si="779"/>
        <v>2.4676715183146546E-5</v>
      </c>
      <c r="BI594" s="5">
        <f t="shared" si="780"/>
        <v>4.5793814201124263E-6</v>
      </c>
      <c r="BJ594" s="8">
        <f t="shared" si="781"/>
        <v>0.26120650009386442</v>
      </c>
      <c r="BK594" s="8">
        <f t="shared" si="782"/>
        <v>0.27965061541833575</v>
      </c>
      <c r="BL594" s="8">
        <f t="shared" si="783"/>
        <v>0.41784118743205795</v>
      </c>
      <c r="BM594" s="8">
        <f t="shared" si="784"/>
        <v>0.39178687339192081</v>
      </c>
      <c r="BN594" s="8">
        <f t="shared" si="785"/>
        <v>0.60770278053090776</v>
      </c>
    </row>
    <row r="595" spans="1:66" x14ac:dyDescent="0.25">
      <c r="A595" t="s">
        <v>25</v>
      </c>
      <c r="B595" t="s">
        <v>169</v>
      </c>
      <c r="C595" t="s">
        <v>292</v>
      </c>
      <c r="D595" t="s">
        <v>547</v>
      </c>
      <c r="E595">
        <f>VLOOKUP(A595,home!$A$2:$E$405,3,FALSE)</f>
        <v>1.37894736842105</v>
      </c>
      <c r="F595">
        <f>VLOOKUP(B595,home!$B$2:$E$405,3,FALSE)</f>
        <v>0.92</v>
      </c>
      <c r="G595">
        <f>VLOOKUP(C595,away!$B$2:$E$405,4,FALSE)</f>
        <v>0.99</v>
      </c>
      <c r="H595">
        <f>VLOOKUP(A595,away!$A$2:$E$405,3,FALSE)</f>
        <v>1.1000000000000001</v>
      </c>
      <c r="I595">
        <f>VLOOKUP(C595,away!$B$2:$E$405,3,FALSE)</f>
        <v>0.61</v>
      </c>
      <c r="J595">
        <f>VLOOKUP(B595,home!$B$2:$E$405,4,FALSE)</f>
        <v>0.86</v>
      </c>
      <c r="K595" s="3">
        <f t="shared" si="730"/>
        <v>1.2559452631578925</v>
      </c>
      <c r="L595" s="3">
        <f t="shared" si="731"/>
        <v>0.57706000000000002</v>
      </c>
      <c r="M595" s="5">
        <f t="shared" si="732"/>
        <v>0.15993220646091239</v>
      </c>
      <c r="N595" s="5">
        <f t="shared" si="733"/>
        <v>0.200866097130973</v>
      </c>
      <c r="O595" s="5">
        <f t="shared" si="734"/>
        <v>9.2290479060334121E-2</v>
      </c>
      <c r="P595" s="5">
        <f t="shared" si="735"/>
        <v>0.11591179001039929</v>
      </c>
      <c r="Q595" s="5">
        <f t="shared" si="736"/>
        <v>0.12613841161032938</v>
      </c>
      <c r="R595" s="5">
        <f t="shared" si="737"/>
        <v>2.6628571923278201E-2</v>
      </c>
      <c r="S595" s="5">
        <f t="shared" si="738"/>
        <v>2.1001934758366769E-2</v>
      </c>
      <c r="T595" s="5">
        <f t="shared" si="739"/>
        <v>7.2789431803856677E-2</v>
      </c>
      <c r="U595" s="5">
        <f t="shared" si="740"/>
        <v>3.344402877170051E-2</v>
      </c>
      <c r="V595" s="5">
        <f t="shared" si="741"/>
        <v>1.6912526080013906E-3</v>
      </c>
      <c r="W595" s="5">
        <f t="shared" si="742"/>
        <v>5.2807646854751207E-2</v>
      </c>
      <c r="X595" s="5">
        <f t="shared" si="743"/>
        <v>3.0473180694002736E-2</v>
      </c>
      <c r="Y595" s="5">
        <f t="shared" si="744"/>
        <v>8.7924268256406087E-3</v>
      </c>
      <c r="Z595" s="5">
        <f t="shared" si="745"/>
        <v>5.1220945713489749E-3</v>
      </c>
      <c r="AA595" s="5">
        <f t="shared" si="746"/>
        <v>6.4330704143325005E-3</v>
      </c>
      <c r="AB595" s="5">
        <f t="shared" si="747"/>
        <v>4.0397921572210439E-3</v>
      </c>
      <c r="AC595" s="5">
        <f t="shared" si="748"/>
        <v>7.6609068262115806E-5</v>
      </c>
      <c r="AD595" s="5">
        <f t="shared" si="749"/>
        <v>1.6580878481434899E-2</v>
      </c>
      <c r="AE595" s="5">
        <f t="shared" si="750"/>
        <v>9.568161736496824E-3</v>
      </c>
      <c r="AF595" s="5">
        <f t="shared" si="751"/>
        <v>2.7607017058314288E-3</v>
      </c>
      <c r="AG595" s="5">
        <f t="shared" si="752"/>
        <v>5.3103017545569494E-4</v>
      </c>
      <c r="AH595" s="5">
        <f t="shared" si="753"/>
        <v>7.3893897333565965E-4</v>
      </c>
      <c r="AI595" s="5">
        <f t="shared" si="754"/>
        <v>9.2806690332367797E-4</v>
      </c>
      <c r="AJ595" s="5">
        <f t="shared" si="755"/>
        <v>5.8280061556149378E-4</v>
      </c>
      <c r="AK595" s="5">
        <f t="shared" si="756"/>
        <v>2.4398855749332055E-4</v>
      </c>
      <c r="AL595" s="5">
        <f t="shared" si="757"/>
        <v>2.2209145811943679E-6</v>
      </c>
      <c r="AM595" s="5">
        <f t="shared" si="758"/>
        <v>4.1649351575509556E-3</v>
      </c>
      <c r="AN595" s="5">
        <f t="shared" si="759"/>
        <v>2.4034174820163549E-3</v>
      </c>
      <c r="AO595" s="5">
        <f t="shared" si="760"/>
        <v>6.9345804608617881E-4</v>
      </c>
      <c r="AP595" s="5">
        <f t="shared" si="761"/>
        <v>1.3338896669149683E-4</v>
      </c>
      <c r="AQ595" s="5">
        <f t="shared" si="762"/>
        <v>1.9243359279748786E-5</v>
      </c>
      <c r="AR595" s="5">
        <f t="shared" si="763"/>
        <v>8.5282424790615187E-5</v>
      </c>
      <c r="AS595" s="5">
        <f t="shared" si="764"/>
        <v>1.0711005744639237E-4</v>
      </c>
      <c r="AT595" s="5">
        <f t="shared" si="765"/>
        <v>6.7262184643183143E-5</v>
      </c>
      <c r="AU595" s="5">
        <f t="shared" si="766"/>
        <v>2.8159207397419123E-5</v>
      </c>
      <c r="AV595" s="5">
        <f t="shared" si="767"/>
        <v>8.8416057862673124E-6</v>
      </c>
      <c r="AW595" s="5">
        <f t="shared" si="768"/>
        <v>4.4711685147209104E-8</v>
      </c>
      <c r="AX595" s="5">
        <f t="shared" si="769"/>
        <v>8.7182176374764851E-4</v>
      </c>
      <c r="AY595" s="5">
        <f t="shared" si="770"/>
        <v>5.0309346698821809E-4</v>
      </c>
      <c r="AZ595" s="5">
        <f t="shared" si="771"/>
        <v>1.4515755803011057E-4</v>
      </c>
      <c r="BA595" s="5">
        <f t="shared" si="772"/>
        <v>2.7921540145618543E-5</v>
      </c>
      <c r="BB595" s="5">
        <f t="shared" si="773"/>
        <v>4.0281009891076584E-6</v>
      </c>
      <c r="BC595" s="5">
        <f t="shared" si="774"/>
        <v>4.6489119135489326E-7</v>
      </c>
      <c r="BD595" s="5">
        <f t="shared" si="775"/>
        <v>8.2021793416120655E-6</v>
      </c>
      <c r="BE595" s="5">
        <f t="shared" si="776"/>
        <v>1.0301488291669194E-5</v>
      </c>
      <c r="BF595" s="5">
        <f t="shared" si="777"/>
        <v>6.4690527116992093E-6</v>
      </c>
      <c r="BG595" s="5">
        <f t="shared" si="778"/>
        <v>2.7082587034591124E-6</v>
      </c>
      <c r="BH595" s="5">
        <f t="shared" si="779"/>
        <v>8.5035617250390242E-7</v>
      </c>
      <c r="BI595" s="5">
        <f t="shared" si="780"/>
        <v>2.1360016137067026E-7</v>
      </c>
      <c r="BJ595" s="8">
        <f t="shared" si="781"/>
        <v>0.53027489735148925</v>
      </c>
      <c r="BK595" s="8">
        <f t="shared" si="782"/>
        <v>0.2991191072875114</v>
      </c>
      <c r="BL595" s="8">
        <f t="shared" si="783"/>
        <v>0.16565513779202673</v>
      </c>
      <c r="BM595" s="8">
        <f t="shared" si="784"/>
        <v>0.27790063205084697</v>
      </c>
      <c r="BN595" s="8">
        <f t="shared" si="785"/>
        <v>0.72176755619622623</v>
      </c>
    </row>
    <row r="596" spans="1:66" x14ac:dyDescent="0.25">
      <c r="A596" t="s">
        <v>25</v>
      </c>
      <c r="B596" t="s">
        <v>262</v>
      </c>
      <c r="C596" t="s">
        <v>258</v>
      </c>
      <c r="D596" t="s">
        <v>547</v>
      </c>
      <c r="E596">
        <f>VLOOKUP(A596,home!$A$2:$E$405,3,FALSE)</f>
        <v>1.37894736842105</v>
      </c>
      <c r="F596">
        <f>VLOOKUP(B596,home!$B$2:$E$405,3,FALSE)</f>
        <v>0.49</v>
      </c>
      <c r="G596">
        <f>VLOOKUP(C596,away!$B$2:$E$405,4,FALSE)</f>
        <v>0.73</v>
      </c>
      <c r="H596">
        <f>VLOOKUP(A596,away!$A$2:$E$405,3,FALSE)</f>
        <v>1.1000000000000001</v>
      </c>
      <c r="I596">
        <f>VLOOKUP(C596,away!$B$2:$E$405,3,FALSE)</f>
        <v>0.92</v>
      </c>
      <c r="J596">
        <f>VLOOKUP(B596,home!$B$2:$E$405,4,FALSE)</f>
        <v>0.97</v>
      </c>
      <c r="K596" s="3">
        <f t="shared" si="730"/>
        <v>0.49324947368420963</v>
      </c>
      <c r="L596" s="3">
        <f t="shared" si="731"/>
        <v>0.98164000000000018</v>
      </c>
      <c r="M596" s="5">
        <f t="shared" si="732"/>
        <v>0.22880401451249346</v>
      </c>
      <c r="N596" s="5">
        <f t="shared" si="733"/>
        <v>0.11285745973512168</v>
      </c>
      <c r="O596" s="5">
        <f t="shared" si="734"/>
        <v>0.22460317280604411</v>
      </c>
      <c r="P596" s="5">
        <f t="shared" si="735"/>
        <v>0.11078539677438486</v>
      </c>
      <c r="Q596" s="5">
        <f t="shared" si="736"/>
        <v>2.7833441307842821E-2</v>
      </c>
      <c r="R596" s="5">
        <f t="shared" si="737"/>
        <v>0.11023972927666258</v>
      </c>
      <c r="S596" s="5">
        <f t="shared" si="738"/>
        <v>1.3410389853307961E-2</v>
      </c>
      <c r="T596" s="5">
        <f t="shared" si="739"/>
        <v>2.7322419325430829E-2</v>
      </c>
      <c r="U596" s="5">
        <f t="shared" si="740"/>
        <v>5.4375688444803581E-2</v>
      </c>
      <c r="V596" s="5">
        <f t="shared" si="741"/>
        <v>7.214691597102321E-4</v>
      </c>
      <c r="W596" s="5">
        <f t="shared" si="742"/>
        <v>4.5762767586379378E-3</v>
      </c>
      <c r="X596" s="5">
        <f t="shared" si="743"/>
        <v>4.4922563173493456E-3</v>
      </c>
      <c r="Y596" s="5">
        <f t="shared" si="744"/>
        <v>2.204889245681406E-3</v>
      </c>
      <c r="Z596" s="5">
        <f t="shared" si="745"/>
        <v>3.6071909282381034E-2</v>
      </c>
      <c r="AA596" s="5">
        <f t="shared" si="746"/>
        <v>1.7792450268319004E-2</v>
      </c>
      <c r="AB596" s="5">
        <f t="shared" si="747"/>
        <v>4.3880583652004101E-3</v>
      </c>
      <c r="AC596" s="5">
        <f t="shared" si="748"/>
        <v>2.1833163441559636E-5</v>
      </c>
      <c r="AD596" s="5">
        <f t="shared" si="749"/>
        <v>5.6431152565786073E-4</v>
      </c>
      <c r="AE596" s="5">
        <f t="shared" si="750"/>
        <v>5.5395076604678242E-4</v>
      </c>
      <c r="AF596" s="5">
        <f t="shared" si="751"/>
        <v>2.7189011499108176E-4</v>
      </c>
      <c r="AG596" s="5">
        <f t="shared" si="752"/>
        <v>8.8966070826615204E-5</v>
      </c>
      <c r="AH596" s="5">
        <f t="shared" si="753"/>
        <v>8.8524072569891275E-3</v>
      </c>
      <c r="AI596" s="5">
        <f t="shared" si="754"/>
        <v>4.366445220348166E-3</v>
      </c>
      <c r="AJ596" s="5">
        <f t="shared" si="755"/>
        <v>1.0768734034038326E-3</v>
      </c>
      <c r="AK596" s="5">
        <f t="shared" si="756"/>
        <v>1.7705574648448804E-4</v>
      </c>
      <c r="AL596" s="5">
        <f t="shared" si="757"/>
        <v>4.2285895723758903E-7</v>
      </c>
      <c r="AM596" s="5">
        <f t="shared" si="758"/>
        <v>5.5669272604934643E-5</v>
      </c>
      <c r="AN596" s="5">
        <f t="shared" si="759"/>
        <v>5.464718475990805E-5</v>
      </c>
      <c r="AO596" s="5">
        <f t="shared" si="760"/>
        <v>2.6821931223858072E-5</v>
      </c>
      <c r="AP596" s="5">
        <f t="shared" si="761"/>
        <v>8.7764935221960159E-6</v>
      </c>
      <c r="AQ596" s="5">
        <f t="shared" si="762"/>
        <v>2.1538392752821241E-6</v>
      </c>
      <c r="AR596" s="5">
        <f t="shared" si="763"/>
        <v>1.7379754119501622E-3</v>
      </c>
      <c r="AS596" s="5">
        <f t="shared" si="764"/>
        <v>8.5725545722051516E-4</v>
      </c>
      <c r="AT596" s="5">
        <f t="shared" si="765"/>
        <v>2.1142040154346775E-4</v>
      </c>
      <c r="AU596" s="5">
        <f t="shared" si="766"/>
        <v>3.4761000595806581E-5</v>
      </c>
      <c r="AV596" s="5">
        <f t="shared" si="767"/>
        <v>4.2864613121545223E-6</v>
      </c>
      <c r="AW596" s="5">
        <f t="shared" si="768"/>
        <v>5.6873756074826863E-9</v>
      </c>
      <c r="AX596" s="5">
        <f t="shared" si="769"/>
        <v>4.5764732354611329E-6</v>
      </c>
      <c r="AY596" s="5">
        <f t="shared" si="770"/>
        <v>4.4924491868580671E-6</v>
      </c>
      <c r="AZ596" s="5">
        <f t="shared" si="771"/>
        <v>2.2049839098936765E-6</v>
      </c>
      <c r="BA596" s="5">
        <f t="shared" si="772"/>
        <v>7.2150013510267655E-7</v>
      </c>
      <c r="BB596" s="5">
        <f t="shared" si="773"/>
        <v>1.7706334815554783E-7</v>
      </c>
      <c r="BC596" s="5">
        <f t="shared" si="774"/>
        <v>3.4762493016682412E-8</v>
      </c>
      <c r="BD596" s="5">
        <f t="shared" si="775"/>
        <v>2.8434436389779288E-4</v>
      </c>
      <c r="BE596" s="5">
        <f t="shared" si="776"/>
        <v>1.4025270783765773E-4</v>
      </c>
      <c r="BF596" s="5">
        <f t="shared" si="777"/>
        <v>3.4589787161854942E-5</v>
      </c>
      <c r="BG596" s="5">
        <f t="shared" si="778"/>
        <v>5.6871314374779288E-6</v>
      </c>
      <c r="BH596" s="5">
        <f t="shared" si="779"/>
        <v>7.0129364707722748E-7</v>
      </c>
      <c r="BI596" s="5">
        <f t="shared" si="780"/>
        <v>6.9182544463784478E-8</v>
      </c>
      <c r="BJ596" s="8">
        <f t="shared" si="781"/>
        <v>0.18092613712128106</v>
      </c>
      <c r="BK596" s="8">
        <f t="shared" si="782"/>
        <v>0.35374801877148215</v>
      </c>
      <c r="BL596" s="8">
        <f t="shared" si="783"/>
        <v>0.42918322398740377</v>
      </c>
      <c r="BM596" s="8">
        <f t="shared" si="784"/>
        <v>0.18480158798818716</v>
      </c>
      <c r="BN596" s="8">
        <f t="shared" si="785"/>
        <v>0.81512321441254953</v>
      </c>
    </row>
    <row r="597" spans="1:66" x14ac:dyDescent="0.25">
      <c r="A597" t="s">
        <v>25</v>
      </c>
      <c r="B597" t="s">
        <v>468</v>
      </c>
      <c r="C597" t="s">
        <v>260</v>
      </c>
      <c r="D597" t="s">
        <v>547</v>
      </c>
      <c r="E597">
        <f>VLOOKUP(A597,home!$A$2:$E$405,3,FALSE)</f>
        <v>1.37894736842105</v>
      </c>
      <c r="F597">
        <f>VLOOKUP(B597,home!$B$2:$E$405,3,FALSE)</f>
        <v>0.73</v>
      </c>
      <c r="G597">
        <f>VLOOKUP(C597,away!$B$2:$E$405,4,FALSE)</f>
        <v>0.88</v>
      </c>
      <c r="H597">
        <f>VLOOKUP(A597,away!$A$2:$E$405,3,FALSE)</f>
        <v>1.1000000000000001</v>
      </c>
      <c r="I597">
        <f>VLOOKUP(C597,away!$B$2:$E$405,3,FALSE)</f>
        <v>0.88</v>
      </c>
      <c r="J597">
        <f>VLOOKUP(B597,home!$B$2:$E$405,4,FALSE)</f>
        <v>0.77</v>
      </c>
      <c r="K597" s="3">
        <f t="shared" si="730"/>
        <v>0.88583578947368258</v>
      </c>
      <c r="L597" s="3">
        <f t="shared" si="731"/>
        <v>0.74536000000000013</v>
      </c>
      <c r="M597" s="5">
        <f t="shared" si="732"/>
        <v>0.19569542362983633</v>
      </c>
      <c r="N597" s="5">
        <f t="shared" si="733"/>
        <v>0.17335401008752283</v>
      </c>
      <c r="O597" s="5">
        <f t="shared" si="734"/>
        <v>0.14586354095673484</v>
      </c>
      <c r="P597" s="5">
        <f t="shared" si="735"/>
        <v>0.12921114495883604</v>
      </c>
      <c r="Q597" s="5">
        <f t="shared" si="736"/>
        <v>7.6781593192154746E-2</v>
      </c>
      <c r="R597" s="5">
        <f t="shared" si="737"/>
        <v>5.4360424443755939E-2</v>
      </c>
      <c r="S597" s="5">
        <f t="shared" si="738"/>
        <v>2.1328449679479226E-2</v>
      </c>
      <c r="T597" s="5">
        <f t="shared" si="739"/>
        <v>5.7229928301704473E-2</v>
      </c>
      <c r="U597" s="5">
        <f t="shared" si="740"/>
        <v>4.815440950325902E-2</v>
      </c>
      <c r="V597" s="5">
        <f t="shared" si="741"/>
        <v>1.5647180206905186E-3</v>
      </c>
      <c r="W597" s="5">
        <f t="shared" si="742"/>
        <v>2.2671961074139848E-2</v>
      </c>
      <c r="X597" s="5">
        <f t="shared" si="743"/>
        <v>1.6898772906220879E-2</v>
      </c>
      <c r="Y597" s="5">
        <f t="shared" si="744"/>
        <v>6.2978346866903977E-3</v>
      </c>
      <c r="Z597" s="5">
        <f t="shared" si="745"/>
        <v>1.3506028654465979E-2</v>
      </c>
      <c r="AA597" s="5">
        <f t="shared" si="746"/>
        <v>1.196412355578305E-2</v>
      </c>
      <c r="AB597" s="5">
        <f t="shared" si="747"/>
        <v>5.2991244176988795E-3</v>
      </c>
      <c r="AC597" s="5">
        <f t="shared" si="748"/>
        <v>6.4570686951005669E-5</v>
      </c>
      <c r="AD597" s="5">
        <f t="shared" si="749"/>
        <v>5.0209086342568173E-3</v>
      </c>
      <c r="AE597" s="5">
        <f t="shared" si="750"/>
        <v>3.7423844596296621E-3</v>
      </c>
      <c r="AF597" s="5">
        <f t="shared" si="751"/>
        <v>1.3947118404147826E-3</v>
      </c>
      <c r="AG597" s="5">
        <f t="shared" si="752"/>
        <v>3.4652080579052085E-4</v>
      </c>
      <c r="AH597" s="5">
        <f t="shared" si="753"/>
        <v>2.516713379473191E-3</v>
      </c>
      <c r="AI597" s="5">
        <f t="shared" si="754"/>
        <v>2.2293947833846141E-3</v>
      </c>
      <c r="AJ597" s="5">
        <f t="shared" si="755"/>
        <v>9.8743884399400943E-4</v>
      </c>
      <c r="AK597" s="5">
        <f t="shared" si="756"/>
        <v>2.9156955597547132E-4</v>
      </c>
      <c r="AL597" s="5">
        <f t="shared" si="757"/>
        <v>1.7053546244391546E-6</v>
      </c>
      <c r="AM597" s="5">
        <f t="shared" si="758"/>
        <v>8.8954011278042364E-4</v>
      </c>
      <c r="AN597" s="5">
        <f t="shared" si="759"/>
        <v>6.6302761846201669E-4</v>
      </c>
      <c r="AO597" s="5">
        <f t="shared" si="760"/>
        <v>2.4709713284842437E-4</v>
      </c>
      <c r="AP597" s="5">
        <f t="shared" si="761"/>
        <v>6.1392106313300541E-5</v>
      </c>
      <c r="AQ597" s="5">
        <f t="shared" si="762"/>
        <v>1.1439805090420425E-5</v>
      </c>
      <c r="AR597" s="5">
        <f t="shared" si="763"/>
        <v>3.7517149690482766E-4</v>
      </c>
      <c r="AS597" s="5">
        <f t="shared" si="764"/>
        <v>3.3234033914871132E-4</v>
      </c>
      <c r="AT597" s="5">
        <f t="shared" si="765"/>
        <v>1.4719948335187503E-4</v>
      </c>
      <c r="AU597" s="5">
        <f t="shared" si="766"/>
        <v>4.3464856848375478E-5</v>
      </c>
      <c r="AV597" s="5">
        <f t="shared" si="767"/>
        <v>9.62568144516032E-6</v>
      </c>
      <c r="AW597" s="5">
        <f t="shared" si="768"/>
        <v>3.127746217643757E-8</v>
      </c>
      <c r="AX597" s="5">
        <f t="shared" si="769"/>
        <v>1.313310780122258E-4</v>
      </c>
      <c r="AY597" s="5">
        <f t="shared" si="770"/>
        <v>9.7888932307192651E-5</v>
      </c>
      <c r="AZ597" s="5">
        <f t="shared" si="771"/>
        <v>3.6481247292244555E-5</v>
      </c>
      <c r="BA597" s="5">
        <f t="shared" si="772"/>
        <v>9.0638874939158036E-6</v>
      </c>
      <c r="BB597" s="5">
        <f t="shared" si="773"/>
        <v>1.688964795616271E-6</v>
      </c>
      <c r="BC597" s="5">
        <f t="shared" si="774"/>
        <v>2.5177736001210887E-7</v>
      </c>
      <c r="BD597" s="5">
        <f t="shared" si="775"/>
        <v>4.6606304488830383E-5</v>
      </c>
      <c r="BE597" s="5">
        <f t="shared" si="776"/>
        <v>4.1285532531313902E-5</v>
      </c>
      <c r="BF597" s="5">
        <f t="shared" si="777"/>
        <v>1.8286101151858923E-5</v>
      </c>
      <c r="BG597" s="5">
        <f t="shared" si="778"/>
        <v>5.3994942834175231E-6</v>
      </c>
      <c r="BH597" s="5">
        <f t="shared" si="779"/>
        <v>1.1957663203274492E-6</v>
      </c>
      <c r="BI597" s="5">
        <f t="shared" si="780"/>
        <v>2.1185052047866132E-7</v>
      </c>
      <c r="BJ597" s="8">
        <f t="shared" si="781"/>
        <v>0.36588782865128067</v>
      </c>
      <c r="BK597" s="8">
        <f t="shared" si="782"/>
        <v>0.34796390126272475</v>
      </c>
      <c r="BL597" s="8">
        <f t="shared" si="783"/>
        <v>0.27268752634705407</v>
      </c>
      <c r="BM597" s="8">
        <f t="shared" si="784"/>
        <v>0.22468128999183998</v>
      </c>
      <c r="BN597" s="8">
        <f t="shared" si="785"/>
        <v>0.77526613726884075</v>
      </c>
    </row>
    <row r="598" spans="1:66" x14ac:dyDescent="0.25">
      <c r="A598" t="s">
        <v>178</v>
      </c>
      <c r="B598" t="s">
        <v>179</v>
      </c>
      <c r="C598" t="s">
        <v>272</v>
      </c>
      <c r="D598" t="s">
        <v>547</v>
      </c>
      <c r="E598">
        <f>VLOOKUP(A598,home!$A$2:$E$405,3,FALSE)</f>
        <v>1.5686274509803899</v>
      </c>
      <c r="F598">
        <f>VLOOKUP(B598,home!$B$2:$E$405,3,FALSE)</f>
        <v>0.75</v>
      </c>
      <c r="G598">
        <f>VLOOKUP(C598,away!$B$2:$E$405,4,FALSE)</f>
        <v>0.9</v>
      </c>
      <c r="H598">
        <f>VLOOKUP(A598,away!$A$2:$E$405,3,FALSE)</f>
        <v>1.29084967320261</v>
      </c>
      <c r="I598">
        <f>VLOOKUP(C598,away!$B$2:$E$405,3,FALSE)</f>
        <v>0.53</v>
      </c>
      <c r="J598">
        <f>VLOOKUP(B598,home!$B$2:$E$405,4,FALSE)</f>
        <v>1.32</v>
      </c>
      <c r="K598" s="3">
        <f t="shared" si="730"/>
        <v>1.0588235294117632</v>
      </c>
      <c r="L598" s="3">
        <f t="shared" si="731"/>
        <v>0.90307843137254595</v>
      </c>
      <c r="M598" s="5">
        <f t="shared" si="732"/>
        <v>0.14059076834135376</v>
      </c>
      <c r="N598" s="5">
        <f t="shared" si="733"/>
        <v>0.14886081353790376</v>
      </c>
      <c r="O598" s="5">
        <f t="shared" si="734"/>
        <v>0.12696449053917075</v>
      </c>
      <c r="P598" s="5">
        <f t="shared" si="735"/>
        <v>0.13443298998265116</v>
      </c>
      <c r="Q598" s="5">
        <f t="shared" si="736"/>
        <v>7.8808665990654808E-2</v>
      </c>
      <c r="R598" s="5">
        <f t="shared" si="737"/>
        <v>5.7329446478064372E-2</v>
      </c>
      <c r="S598" s="5">
        <f t="shared" si="738"/>
        <v>3.2136229513655364E-2</v>
      </c>
      <c r="T598" s="5">
        <f t="shared" si="739"/>
        <v>7.1170406461403449E-2</v>
      </c>
      <c r="U598" s="5">
        <f t="shared" si="740"/>
        <v>6.0701766859126885E-2</v>
      </c>
      <c r="V598" s="5">
        <f t="shared" si="741"/>
        <v>3.414298322284702E-3</v>
      </c>
      <c r="W598" s="5">
        <f t="shared" si="742"/>
        <v>2.7814823290819309E-2</v>
      </c>
      <c r="X598" s="5">
        <f t="shared" si="743"/>
        <v>2.5118966986377656E-2</v>
      </c>
      <c r="Y598" s="5">
        <f t="shared" si="744"/>
        <v>1.1342198651878348E-2</v>
      </c>
      <c r="Z598" s="5">
        <f t="shared" si="745"/>
        <v>1.7257662198955571E-2</v>
      </c>
      <c r="AA598" s="5">
        <f t="shared" si="746"/>
        <v>1.8272818798894107E-2</v>
      </c>
      <c r="AB598" s="5">
        <f t="shared" si="747"/>
        <v>9.6738452464733352E-3</v>
      </c>
      <c r="AC598" s="5">
        <f t="shared" si="748"/>
        <v>2.0404715116280149E-4</v>
      </c>
      <c r="AD598" s="5">
        <f t="shared" si="749"/>
        <v>7.3627473416874511E-3</v>
      </c>
      <c r="AE598" s="5">
        <f t="shared" si="750"/>
        <v>6.649138319923485E-3</v>
      </c>
      <c r="AF598" s="5">
        <f t="shared" si="751"/>
        <v>3.0023467019677928E-3</v>
      </c>
      <c r="AG598" s="5">
        <f t="shared" si="752"/>
        <v>9.0378485001653722E-4</v>
      </c>
      <c r="AH598" s="5">
        <f t="shared" si="753"/>
        <v>3.896255626947519E-3</v>
      </c>
      <c r="AI598" s="5">
        <f t="shared" si="754"/>
        <v>4.1254471344150138E-3</v>
      </c>
      <c r="AJ598" s="5">
        <f t="shared" si="755"/>
        <v>2.1840602476314746E-3</v>
      </c>
      <c r="AK598" s="5">
        <f t="shared" si="756"/>
        <v>7.7084479328169589E-4</v>
      </c>
      <c r="AL598" s="5">
        <f t="shared" si="757"/>
        <v>7.8044010860388442E-6</v>
      </c>
      <c r="AM598" s="5">
        <f t="shared" si="758"/>
        <v>1.5591700252985173E-3</v>
      </c>
      <c r="AN598" s="5">
        <f t="shared" si="759"/>
        <v>1.4080528206896778E-3</v>
      </c>
      <c r="AO598" s="5">
        <f t="shared" si="760"/>
        <v>6.3579106629906132E-4</v>
      </c>
      <c r="AP598" s="5">
        <f t="shared" si="761"/>
        <v>1.9138973294467826E-4</v>
      </c>
      <c r="AQ598" s="5">
        <f t="shared" si="762"/>
        <v>4.3209984952122622E-5</v>
      </c>
      <c r="AR598" s="5">
        <f t="shared" si="763"/>
        <v>7.0372488396204438E-4</v>
      </c>
      <c r="AS598" s="5">
        <f t="shared" si="764"/>
        <v>7.451204653715752E-4</v>
      </c>
      <c r="AT598" s="5">
        <f t="shared" si="765"/>
        <v>3.9447554049083338E-4</v>
      </c>
      <c r="AU598" s="5">
        <f t="shared" si="766"/>
        <v>1.3922666134970571E-4</v>
      </c>
      <c r="AV598" s="5">
        <f t="shared" si="767"/>
        <v>3.6854116239627918E-5</v>
      </c>
      <c r="AW598" s="5">
        <f t="shared" si="768"/>
        <v>2.0729371442888642E-7</v>
      </c>
      <c r="AX598" s="5">
        <f t="shared" si="769"/>
        <v>2.751476515232673E-4</v>
      </c>
      <c r="AY598" s="5">
        <f t="shared" si="770"/>
        <v>2.484799095334721E-4</v>
      </c>
      <c r="AZ598" s="5">
        <f t="shared" si="771"/>
        <v>1.1219842346454003E-4</v>
      </c>
      <c r="BA598" s="5">
        <f t="shared" si="772"/>
        <v>3.3774658754943165E-5</v>
      </c>
      <c r="BB598" s="5">
        <f t="shared" si="773"/>
        <v>7.6252914621392728E-6</v>
      </c>
      <c r="BC598" s="5">
        <f t="shared" si="774"/>
        <v>1.3772472504774407E-6</v>
      </c>
      <c r="BD598" s="5">
        <f t="shared" si="775"/>
        <v>1.0591979405437828E-4</v>
      </c>
      <c r="BE598" s="5">
        <f t="shared" si="776"/>
        <v>1.1215037017522389E-4</v>
      </c>
      <c r="BF598" s="5">
        <f t="shared" si="777"/>
        <v>5.9373725386883144E-5</v>
      </c>
      <c r="BG598" s="5">
        <f t="shared" si="778"/>
        <v>2.0955432489488143E-5</v>
      </c>
      <c r="BH598" s="5">
        <f t="shared" si="779"/>
        <v>5.5470262472174397E-6</v>
      </c>
      <c r="BI598" s="5">
        <f t="shared" si="780"/>
        <v>1.1746643817636919E-6</v>
      </c>
      <c r="BJ598" s="8">
        <f t="shared" si="781"/>
        <v>0.38555010894480551</v>
      </c>
      <c r="BK598" s="8">
        <f t="shared" si="782"/>
        <v>0.31103461762172729</v>
      </c>
      <c r="BL598" s="8">
        <f t="shared" si="783"/>
        <v>0.28624349840415381</v>
      </c>
      <c r="BM598" s="8">
        <f t="shared" si="784"/>
        <v>0.31285043968402459</v>
      </c>
      <c r="BN598" s="8">
        <f t="shared" si="785"/>
        <v>0.68698717486979866</v>
      </c>
    </row>
    <row r="599" spans="1:66" x14ac:dyDescent="0.25">
      <c r="A599" t="s">
        <v>178</v>
      </c>
      <c r="B599" t="s">
        <v>185</v>
      </c>
      <c r="C599" t="s">
        <v>464</v>
      </c>
      <c r="D599" t="s">
        <v>547</v>
      </c>
      <c r="E599">
        <f>VLOOKUP(A599,home!$A$2:$E$405,3,FALSE)</f>
        <v>1.5686274509803899</v>
      </c>
      <c r="F599">
        <f>VLOOKUP(B599,home!$B$2:$E$405,3,FALSE)</f>
        <v>0.75</v>
      </c>
      <c r="G599">
        <f>VLOOKUP(C599,away!$B$2:$E$405,4,FALSE)</f>
        <v>1.31</v>
      </c>
      <c r="H599">
        <f>VLOOKUP(A599,away!$A$2:$E$405,3,FALSE)</f>
        <v>1.29084967320261</v>
      </c>
      <c r="I599">
        <f>VLOOKUP(C599,away!$B$2:$E$405,3,FALSE)</f>
        <v>0.9</v>
      </c>
      <c r="J599">
        <f>VLOOKUP(B599,home!$B$2:$E$405,4,FALSE)</f>
        <v>1.41</v>
      </c>
      <c r="K599" s="3">
        <f t="shared" si="730"/>
        <v>1.5411764705882331</v>
      </c>
      <c r="L599" s="3">
        <f t="shared" si="731"/>
        <v>1.638088235294112</v>
      </c>
      <c r="M599" s="5">
        <f t="shared" si="732"/>
        <v>4.1616244053315349E-2</v>
      </c>
      <c r="N599" s="5">
        <f t="shared" si="733"/>
        <v>6.4137976129227087E-2</v>
      </c>
      <c r="O599" s="5">
        <f t="shared" si="734"/>
        <v>6.8171079780864424E-2</v>
      </c>
      <c r="P599" s="5">
        <f t="shared" si="735"/>
        <v>0.1050636641328615</v>
      </c>
      <c r="Q599" s="5">
        <f t="shared" si="736"/>
        <v>4.9423969840757288E-2</v>
      </c>
      <c r="R599" s="5">
        <f t="shared" si="737"/>
        <v>5.5835121888165168E-2</v>
      </c>
      <c r="S599" s="5">
        <f t="shared" si="738"/>
        <v>6.6310486278394462E-2</v>
      </c>
      <c r="T599" s="5">
        <f t="shared" si="739"/>
        <v>8.0960823537675516E-2</v>
      </c>
      <c r="U599" s="5">
        <f t="shared" si="740"/>
        <v>8.6051776086466192E-2</v>
      </c>
      <c r="V599" s="5">
        <f t="shared" si="741"/>
        <v>1.8600703262554637E-2</v>
      </c>
      <c r="W599" s="5">
        <f t="shared" si="742"/>
        <v>2.5390353133879204E-2</v>
      </c>
      <c r="X599" s="5">
        <f t="shared" si="743"/>
        <v>4.1591638758570512E-2</v>
      </c>
      <c r="Y599" s="5">
        <f t="shared" si="744"/>
        <v>3.4065387068508486E-2</v>
      </c>
      <c r="Z599" s="5">
        <f t="shared" si="745"/>
        <v>3.0487618760405368E-2</v>
      </c>
      <c r="AA599" s="5">
        <f t="shared" si="746"/>
        <v>4.6986800677801151E-2</v>
      </c>
      <c r="AB599" s="5">
        <f t="shared" si="747"/>
        <v>3.6207475816423196E-2</v>
      </c>
      <c r="AC599" s="5">
        <f t="shared" si="748"/>
        <v>2.9349387550874763E-3</v>
      </c>
      <c r="AD599" s="5">
        <f t="shared" si="749"/>
        <v>9.7827537074652096E-3</v>
      </c>
      <c r="AE599" s="5">
        <f t="shared" si="750"/>
        <v>1.6025013756978616E-2</v>
      </c>
      <c r="AF599" s="5">
        <f t="shared" si="751"/>
        <v>1.3125193252866487E-2</v>
      </c>
      <c r="AG599" s="5">
        <f t="shared" si="752"/>
        <v>7.1667415511607489E-3</v>
      </c>
      <c r="AH599" s="5">
        <f t="shared" si="753"/>
        <v>1.2485352403388031E-2</v>
      </c>
      <c r="AI599" s="5">
        <f t="shared" si="754"/>
        <v>1.9242131351103881E-2</v>
      </c>
      <c r="AJ599" s="5">
        <f t="shared" si="755"/>
        <v>1.4827760041144736E-2</v>
      </c>
      <c r="AK599" s="5">
        <f t="shared" si="756"/>
        <v>7.617398295646895E-3</v>
      </c>
      <c r="AL599" s="5">
        <f t="shared" si="757"/>
        <v>2.9637986476625718E-4</v>
      </c>
      <c r="AM599" s="5">
        <f t="shared" si="758"/>
        <v>3.0153899663010342E-3</v>
      </c>
      <c r="AN599" s="5">
        <f t="shared" si="759"/>
        <v>4.9394748286216332E-3</v>
      </c>
      <c r="AO599" s="5">
        <f t="shared" si="760"/>
        <v>4.0456478026482494E-3</v>
      </c>
      <c r="AP599" s="5">
        <f t="shared" si="761"/>
        <v>2.2090426898871904E-3</v>
      </c>
      <c r="AQ599" s="5">
        <f t="shared" si="762"/>
        <v>9.0465171039166706E-4</v>
      </c>
      <c r="AR599" s="5">
        <f t="shared" si="763"/>
        <v>4.0904217770982004E-3</v>
      </c>
      <c r="AS599" s="5">
        <f t="shared" si="764"/>
        <v>6.3040617976454529E-3</v>
      </c>
      <c r="AT599" s="5">
        <f t="shared" si="765"/>
        <v>4.8578358558326665E-3</v>
      </c>
      <c r="AU599" s="5">
        <f t="shared" si="766"/>
        <v>2.4955941063297196E-3</v>
      </c>
      <c r="AV599" s="5">
        <f t="shared" si="767"/>
        <v>9.6153772920350839E-4</v>
      </c>
      <c r="AW599" s="5">
        <f t="shared" si="768"/>
        <v>2.0784321707309842E-5</v>
      </c>
      <c r="AX599" s="5">
        <f t="shared" si="769"/>
        <v>7.7454134428516733E-4</v>
      </c>
      <c r="AY599" s="5">
        <f t="shared" si="770"/>
        <v>1.2687670638224192E-3</v>
      </c>
      <c r="AZ599" s="5">
        <f t="shared" si="771"/>
        <v>1.0391762002880795E-3</v>
      </c>
      <c r="BA599" s="5">
        <f t="shared" si="772"/>
        <v>5.6742076936318006E-4</v>
      </c>
      <c r="BB599" s="5">
        <f t="shared" si="773"/>
        <v>2.3237132168883992E-4</v>
      </c>
      <c r="BC599" s="5">
        <f t="shared" si="774"/>
        <v>7.6128945655646427E-5</v>
      </c>
      <c r="BD599" s="5">
        <f t="shared" si="775"/>
        <v>1.1167452984092311E-3</v>
      </c>
      <c r="BE599" s="5">
        <f t="shared" si="776"/>
        <v>1.7211015775483421E-3</v>
      </c>
      <c r="BF599" s="5">
        <f t="shared" si="777"/>
        <v>1.3262606274048972E-3</v>
      </c>
      <c r="BG599" s="5">
        <f t="shared" si="778"/>
        <v>6.813338909413385E-4</v>
      </c>
      <c r="BH599" s="5">
        <f t="shared" si="779"/>
        <v>2.6251394033328013E-4</v>
      </c>
      <c r="BI599" s="5">
        <f t="shared" si="780"/>
        <v>8.0916061608610855E-5</v>
      </c>
      <c r="BJ599" s="8">
        <f t="shared" si="781"/>
        <v>0.36074246338004234</v>
      </c>
      <c r="BK599" s="8">
        <f t="shared" si="782"/>
        <v>0.23609118341080207</v>
      </c>
      <c r="BL599" s="8">
        <f t="shared" si="783"/>
        <v>0.3713232190033588</v>
      </c>
      <c r="BM599" s="8">
        <f t="shared" si="784"/>
        <v>0.61314844598730267</v>
      </c>
      <c r="BN599" s="8">
        <f t="shared" si="785"/>
        <v>0.38424805582519084</v>
      </c>
    </row>
    <row r="600" spans="1:66" x14ac:dyDescent="0.25">
      <c r="A600" t="s">
        <v>178</v>
      </c>
      <c r="B600" t="s">
        <v>518</v>
      </c>
      <c r="C600" t="s">
        <v>182</v>
      </c>
      <c r="D600" t="s">
        <v>547</v>
      </c>
      <c r="E600">
        <f>VLOOKUP(A600,home!$A$2:$E$405,3,FALSE)</f>
        <v>1.5686274509803899</v>
      </c>
      <c r="F600" t="e">
        <f>VLOOKUP(B600,home!$B$2:$E$405,3,FALSE)</f>
        <v>#N/A</v>
      </c>
      <c r="G600">
        <f>VLOOKUP(C600,away!$B$2:$E$405,4,FALSE)</f>
        <v>0.98</v>
      </c>
      <c r="H600">
        <f>VLOOKUP(A600,away!$A$2:$E$405,3,FALSE)</f>
        <v>1.29084967320261</v>
      </c>
      <c r="I600">
        <f>VLOOKUP(C600,away!$B$2:$E$405,3,FALSE)</f>
        <v>0.71</v>
      </c>
      <c r="J600" t="e">
        <f>VLOOKUP(B600,home!$B$2:$E$405,4,FALSE)</f>
        <v>#N/A</v>
      </c>
      <c r="K600" s="3" t="e">
        <f t="shared" si="730"/>
        <v>#N/A</v>
      </c>
      <c r="L600" s="3" t="e">
        <f t="shared" si="731"/>
        <v>#N/A</v>
      </c>
      <c r="M600" s="5" t="e">
        <f t="shared" si="732"/>
        <v>#N/A</v>
      </c>
      <c r="N600" s="5" t="e">
        <f t="shared" si="733"/>
        <v>#N/A</v>
      </c>
      <c r="O600" s="5" t="e">
        <f t="shared" si="734"/>
        <v>#N/A</v>
      </c>
      <c r="P600" s="5" t="e">
        <f t="shared" si="735"/>
        <v>#N/A</v>
      </c>
      <c r="Q600" s="5" t="e">
        <f t="shared" si="736"/>
        <v>#N/A</v>
      </c>
      <c r="R600" s="5" t="e">
        <f t="shared" si="737"/>
        <v>#N/A</v>
      </c>
      <c r="S600" s="5" t="e">
        <f t="shared" si="738"/>
        <v>#N/A</v>
      </c>
      <c r="T600" s="5" t="e">
        <f t="shared" si="739"/>
        <v>#N/A</v>
      </c>
      <c r="U600" s="5" t="e">
        <f t="shared" si="740"/>
        <v>#N/A</v>
      </c>
      <c r="V600" s="5" t="e">
        <f t="shared" si="741"/>
        <v>#N/A</v>
      </c>
      <c r="W600" s="5" t="e">
        <f t="shared" si="742"/>
        <v>#N/A</v>
      </c>
      <c r="X600" s="5" t="e">
        <f t="shared" si="743"/>
        <v>#N/A</v>
      </c>
      <c r="Y600" s="5" t="e">
        <f t="shared" si="744"/>
        <v>#N/A</v>
      </c>
      <c r="Z600" s="5" t="e">
        <f t="shared" si="745"/>
        <v>#N/A</v>
      </c>
      <c r="AA600" s="5" t="e">
        <f t="shared" si="746"/>
        <v>#N/A</v>
      </c>
      <c r="AB600" s="5" t="e">
        <f t="shared" si="747"/>
        <v>#N/A</v>
      </c>
      <c r="AC600" s="5" t="e">
        <f t="shared" si="748"/>
        <v>#N/A</v>
      </c>
      <c r="AD600" s="5" t="e">
        <f t="shared" si="749"/>
        <v>#N/A</v>
      </c>
      <c r="AE600" s="5" t="e">
        <f t="shared" si="750"/>
        <v>#N/A</v>
      </c>
      <c r="AF600" s="5" t="e">
        <f t="shared" si="751"/>
        <v>#N/A</v>
      </c>
      <c r="AG600" s="5" t="e">
        <f t="shared" si="752"/>
        <v>#N/A</v>
      </c>
      <c r="AH600" s="5" t="e">
        <f t="shared" si="753"/>
        <v>#N/A</v>
      </c>
      <c r="AI600" s="5" t="e">
        <f t="shared" si="754"/>
        <v>#N/A</v>
      </c>
      <c r="AJ600" s="5" t="e">
        <f t="shared" si="755"/>
        <v>#N/A</v>
      </c>
      <c r="AK600" s="5" t="e">
        <f t="shared" si="756"/>
        <v>#N/A</v>
      </c>
      <c r="AL600" s="5" t="e">
        <f t="shared" si="757"/>
        <v>#N/A</v>
      </c>
      <c r="AM600" s="5" t="e">
        <f t="shared" si="758"/>
        <v>#N/A</v>
      </c>
      <c r="AN600" s="5" t="e">
        <f t="shared" si="759"/>
        <v>#N/A</v>
      </c>
      <c r="AO600" s="5" t="e">
        <f t="shared" si="760"/>
        <v>#N/A</v>
      </c>
      <c r="AP600" s="5" t="e">
        <f t="shared" si="761"/>
        <v>#N/A</v>
      </c>
      <c r="AQ600" s="5" t="e">
        <f t="shared" si="762"/>
        <v>#N/A</v>
      </c>
      <c r="AR600" s="5" t="e">
        <f t="shared" si="763"/>
        <v>#N/A</v>
      </c>
      <c r="AS600" s="5" t="e">
        <f t="shared" si="764"/>
        <v>#N/A</v>
      </c>
      <c r="AT600" s="5" t="e">
        <f t="shared" si="765"/>
        <v>#N/A</v>
      </c>
      <c r="AU600" s="5" t="e">
        <f t="shared" si="766"/>
        <v>#N/A</v>
      </c>
      <c r="AV600" s="5" t="e">
        <f t="shared" si="767"/>
        <v>#N/A</v>
      </c>
      <c r="AW600" s="5" t="e">
        <f t="shared" si="768"/>
        <v>#N/A</v>
      </c>
      <c r="AX600" s="5" t="e">
        <f t="shared" si="769"/>
        <v>#N/A</v>
      </c>
      <c r="AY600" s="5" t="e">
        <f t="shared" si="770"/>
        <v>#N/A</v>
      </c>
      <c r="AZ600" s="5" t="e">
        <f t="shared" si="771"/>
        <v>#N/A</v>
      </c>
      <c r="BA600" s="5" t="e">
        <f t="shared" si="772"/>
        <v>#N/A</v>
      </c>
      <c r="BB600" s="5" t="e">
        <f t="shared" si="773"/>
        <v>#N/A</v>
      </c>
      <c r="BC600" s="5" t="e">
        <f t="shared" si="774"/>
        <v>#N/A</v>
      </c>
      <c r="BD600" s="5" t="e">
        <f t="shared" si="775"/>
        <v>#N/A</v>
      </c>
      <c r="BE600" s="5" t="e">
        <f t="shared" si="776"/>
        <v>#N/A</v>
      </c>
      <c r="BF600" s="5" t="e">
        <f t="shared" si="777"/>
        <v>#N/A</v>
      </c>
      <c r="BG600" s="5" t="e">
        <f t="shared" si="778"/>
        <v>#N/A</v>
      </c>
      <c r="BH600" s="5" t="e">
        <f t="shared" si="779"/>
        <v>#N/A</v>
      </c>
      <c r="BI600" s="5" t="e">
        <f t="shared" si="780"/>
        <v>#N/A</v>
      </c>
      <c r="BJ600" s="8" t="e">
        <f t="shared" si="781"/>
        <v>#N/A</v>
      </c>
      <c r="BK600" s="8" t="e">
        <f t="shared" si="782"/>
        <v>#N/A</v>
      </c>
      <c r="BL600" s="8" t="e">
        <f t="shared" si="783"/>
        <v>#N/A</v>
      </c>
      <c r="BM600" s="8" t="e">
        <f t="shared" si="784"/>
        <v>#N/A</v>
      </c>
      <c r="BN600" s="8" t="e">
        <f t="shared" si="785"/>
        <v>#N/A</v>
      </c>
    </row>
    <row r="601" spans="1:66" x14ac:dyDescent="0.25">
      <c r="A601" t="s">
        <v>28</v>
      </c>
      <c r="B601" t="s">
        <v>276</v>
      </c>
      <c r="C601" t="s">
        <v>456</v>
      </c>
      <c r="D601" t="s">
        <v>547</v>
      </c>
      <c r="E601">
        <f>VLOOKUP(A601,home!$A$2:$E$405,3,FALSE)</f>
        <v>1.4313725490196101</v>
      </c>
      <c r="F601">
        <f>VLOOKUP(B601,home!$B$2:$E$405,3,FALSE)</f>
        <v>0.99</v>
      </c>
      <c r="G601">
        <f>VLOOKUP(C601,away!$B$2:$E$405,4,FALSE)</f>
        <v>1.03</v>
      </c>
      <c r="H601">
        <f>VLOOKUP(A601,away!$A$2:$E$405,3,FALSE)</f>
        <v>1.20588235294118</v>
      </c>
      <c r="I601">
        <f>VLOOKUP(C601,away!$B$2:$E$405,3,FALSE)</f>
        <v>0.62</v>
      </c>
      <c r="J601">
        <f>VLOOKUP(B601,home!$B$2:$E$405,4,FALSE)</f>
        <v>1.1200000000000001</v>
      </c>
      <c r="K601" s="3">
        <f t="shared" si="730"/>
        <v>1.4595705882352963</v>
      </c>
      <c r="L601" s="3">
        <f t="shared" si="731"/>
        <v>0.83736470588235545</v>
      </c>
      <c r="M601" s="5">
        <f t="shared" si="732"/>
        <v>0.10056657890897121</v>
      </c>
      <c r="N601" s="5">
        <f t="shared" si="733"/>
        <v>0.14678402073497843</v>
      </c>
      <c r="O601" s="5">
        <f t="shared" si="734"/>
        <v>8.4210903769705373E-2</v>
      </c>
      <c r="P601" s="5">
        <f t="shared" si="735"/>
        <v>0.12291175835097479</v>
      </c>
      <c r="Q601" s="5">
        <f t="shared" si="736"/>
        <v>0.10712081974384723</v>
      </c>
      <c r="R601" s="5">
        <f t="shared" si="737"/>
        <v>3.5257619333603336E-2</v>
      </c>
      <c r="S601" s="5">
        <f t="shared" si="738"/>
        <v>3.7555469483064888E-2</v>
      </c>
      <c r="T601" s="5">
        <f t="shared" si="739"/>
        <v>8.9699193718683443E-2</v>
      </c>
      <c r="U601" s="5">
        <f t="shared" si="740"/>
        <v>5.146098419052357E-2</v>
      </c>
      <c r="V601" s="5">
        <f t="shared" si="741"/>
        <v>5.1000031134024555E-3</v>
      </c>
      <c r="W601" s="5">
        <f t="shared" si="742"/>
        <v>5.2116799295258101E-2</v>
      </c>
      <c r="X601" s="5">
        <f t="shared" si="743"/>
        <v>4.364076831340355E-2</v>
      </c>
      <c r="Y601" s="5">
        <f t="shared" si="744"/>
        <v>1.8271619561616589E-2</v>
      </c>
      <c r="Z601" s="5">
        <f t="shared" si="745"/>
        <v>9.841162014464935E-3</v>
      </c>
      <c r="AA601" s="5">
        <f t="shared" si="746"/>
        <v>1.4363870630371436E-2</v>
      </c>
      <c r="AB601" s="5">
        <f t="shared" si="747"/>
        <v>1.048254155265347E-2</v>
      </c>
      <c r="AC601" s="5">
        <f t="shared" si="748"/>
        <v>3.895742235295317E-4</v>
      </c>
      <c r="AD601" s="5">
        <f t="shared" si="749"/>
        <v>1.9017036851080176E-2</v>
      </c>
      <c r="AE601" s="5">
        <f t="shared" si="750"/>
        <v>1.5924195469558668E-2</v>
      </c>
      <c r="AF601" s="5">
        <f t="shared" si="751"/>
        <v>6.6671796278900651E-3</v>
      </c>
      <c r="AG601" s="5">
        <f t="shared" si="752"/>
        <v>1.8609536360576653E-3</v>
      </c>
      <c r="AH601" s="5">
        <f t="shared" si="753"/>
        <v>2.0601604339457597E-3</v>
      </c>
      <c r="AI601" s="5">
        <f t="shared" si="754"/>
        <v>3.0069495764332953E-3</v>
      </c>
      <c r="AJ601" s="5">
        <f t="shared" si="755"/>
        <v>2.1944275810343102E-3</v>
      </c>
      <c r="AK601" s="5">
        <f t="shared" si="756"/>
        <v>1.0676406517633359E-3</v>
      </c>
      <c r="AL601" s="5">
        <f t="shared" si="757"/>
        <v>1.9045393943676838E-5</v>
      </c>
      <c r="AM601" s="5">
        <f t="shared" si="758"/>
        <v>5.5513415326446814E-3</v>
      </c>
      <c r="AN601" s="5">
        <f t="shared" si="759"/>
        <v>4.6484974697355184E-3</v>
      </c>
      <c r="AO601" s="5">
        <f t="shared" si="760"/>
        <v>1.9462438582699775E-3</v>
      </c>
      <c r="AP601" s="5">
        <f t="shared" si="761"/>
        <v>5.4323863865186016E-4</v>
      </c>
      <c r="AQ601" s="5">
        <f t="shared" si="762"/>
        <v>1.137222157196615E-4</v>
      </c>
      <c r="AR601" s="5">
        <f t="shared" si="763"/>
        <v>3.4502112716829157E-4</v>
      </c>
      <c r="AS601" s="5">
        <f t="shared" si="764"/>
        <v>5.0358268953462821E-4</v>
      </c>
      <c r="AT601" s="5">
        <f t="shared" si="765"/>
        <v>3.6750724119458502E-4</v>
      </c>
      <c r="AU601" s="5">
        <f t="shared" si="766"/>
        <v>1.7880092007037051E-4</v>
      </c>
      <c r="AV601" s="5">
        <f t="shared" si="767"/>
        <v>6.5243141021030694E-5</v>
      </c>
      <c r="AW601" s="5">
        <f t="shared" si="768"/>
        <v>6.46587366272496E-7</v>
      </c>
      <c r="AX601" s="5">
        <f t="shared" si="769"/>
        <v>1.3504291377162056E-3</v>
      </c>
      <c r="AY601" s="5">
        <f t="shared" si="770"/>
        <v>1.1308016977186934E-3</v>
      </c>
      <c r="AZ601" s="5">
        <f t="shared" si="771"/>
        <v>4.7344671551074097E-4</v>
      </c>
      <c r="BA601" s="5">
        <f t="shared" si="772"/>
        <v>1.3214918989487294E-4</v>
      </c>
      <c r="BB601" s="5">
        <f t="shared" si="773"/>
        <v>2.7664266882227951E-5</v>
      </c>
      <c r="BC601" s="5">
        <f t="shared" si="774"/>
        <v>4.6330161402575616E-6</v>
      </c>
      <c r="BD601" s="5">
        <f t="shared" si="775"/>
        <v>4.81514191124125E-5</v>
      </c>
      <c r="BE601" s="5">
        <f t="shared" si="776"/>
        <v>7.0280395118268193E-5</v>
      </c>
      <c r="BF601" s="5">
        <f t="shared" si="777"/>
        <v>5.1289598822089886E-5</v>
      </c>
      <c r="BG601" s="5">
        <f t="shared" si="778"/>
        <v>2.4953596641036706E-5</v>
      </c>
      <c r="BH601" s="5">
        <f t="shared" si="779"/>
        <v>9.1053839319860619E-6</v>
      </c>
      <c r="BI601" s="5">
        <f t="shared" si="780"/>
        <v>2.6579901163434227E-6</v>
      </c>
      <c r="BJ601" s="8">
        <f t="shared" si="781"/>
        <v>0.51702475469125897</v>
      </c>
      <c r="BK601" s="8">
        <f t="shared" si="782"/>
        <v>0.26767323117160519</v>
      </c>
      <c r="BL601" s="8">
        <f t="shared" si="783"/>
        <v>0.2057716912227649</v>
      </c>
      <c r="BM601" s="8">
        <f t="shared" si="784"/>
        <v>0.40232898314766086</v>
      </c>
      <c r="BN601" s="8">
        <f t="shared" si="785"/>
        <v>0.59685170084208039</v>
      </c>
    </row>
    <row r="602" spans="1:66" x14ac:dyDescent="0.25">
      <c r="A602" t="s">
        <v>28</v>
      </c>
      <c r="B602" t="s">
        <v>522</v>
      </c>
      <c r="C602" t="s">
        <v>455</v>
      </c>
      <c r="D602" t="s">
        <v>547</v>
      </c>
      <c r="E602">
        <f>VLOOKUP(A602,home!$A$2:$E$405,3,FALSE)</f>
        <v>1.4313725490196101</v>
      </c>
      <c r="F602" t="e">
        <f>VLOOKUP(B602,home!$B$2:$E$405,3,FALSE)</f>
        <v>#N/A</v>
      </c>
      <c r="G602">
        <f>VLOOKUP(C602,away!$B$2:$E$405,4,FALSE)</f>
        <v>1.52</v>
      </c>
      <c r="H602">
        <f>VLOOKUP(A602,away!$A$2:$E$405,3,FALSE)</f>
        <v>1.20588235294118</v>
      </c>
      <c r="I602">
        <f>VLOOKUP(C602,away!$B$2:$E$405,3,FALSE)</f>
        <v>0.86</v>
      </c>
      <c r="J602" t="e">
        <f>VLOOKUP(B602,home!$B$2:$E$405,4,FALSE)</f>
        <v>#N/A</v>
      </c>
      <c r="K602" s="3" t="e">
        <f t="shared" si="730"/>
        <v>#N/A</v>
      </c>
      <c r="L602" s="3" t="e">
        <f t="shared" si="731"/>
        <v>#N/A</v>
      </c>
      <c r="M602" s="5" t="e">
        <f t="shared" si="732"/>
        <v>#N/A</v>
      </c>
      <c r="N602" s="5" t="e">
        <f t="shared" si="733"/>
        <v>#N/A</v>
      </c>
      <c r="O602" s="5" t="e">
        <f t="shared" si="734"/>
        <v>#N/A</v>
      </c>
      <c r="P602" s="5" t="e">
        <f t="shared" si="735"/>
        <v>#N/A</v>
      </c>
      <c r="Q602" s="5" t="e">
        <f t="shared" si="736"/>
        <v>#N/A</v>
      </c>
      <c r="R602" s="5" t="e">
        <f t="shared" si="737"/>
        <v>#N/A</v>
      </c>
      <c r="S602" s="5" t="e">
        <f t="shared" si="738"/>
        <v>#N/A</v>
      </c>
      <c r="T602" s="5" t="e">
        <f t="shared" si="739"/>
        <v>#N/A</v>
      </c>
      <c r="U602" s="5" t="e">
        <f t="shared" si="740"/>
        <v>#N/A</v>
      </c>
      <c r="V602" s="5" t="e">
        <f t="shared" si="741"/>
        <v>#N/A</v>
      </c>
      <c r="W602" s="5" t="e">
        <f t="shared" si="742"/>
        <v>#N/A</v>
      </c>
      <c r="X602" s="5" t="e">
        <f t="shared" si="743"/>
        <v>#N/A</v>
      </c>
      <c r="Y602" s="5" t="e">
        <f t="shared" si="744"/>
        <v>#N/A</v>
      </c>
      <c r="Z602" s="5" t="e">
        <f t="shared" si="745"/>
        <v>#N/A</v>
      </c>
      <c r="AA602" s="5" t="e">
        <f t="shared" si="746"/>
        <v>#N/A</v>
      </c>
      <c r="AB602" s="5" t="e">
        <f t="shared" si="747"/>
        <v>#N/A</v>
      </c>
      <c r="AC602" s="5" t="e">
        <f t="shared" si="748"/>
        <v>#N/A</v>
      </c>
      <c r="AD602" s="5" t="e">
        <f t="shared" si="749"/>
        <v>#N/A</v>
      </c>
      <c r="AE602" s="5" t="e">
        <f t="shared" si="750"/>
        <v>#N/A</v>
      </c>
      <c r="AF602" s="5" t="e">
        <f t="shared" si="751"/>
        <v>#N/A</v>
      </c>
      <c r="AG602" s="5" t="e">
        <f t="shared" si="752"/>
        <v>#N/A</v>
      </c>
      <c r="AH602" s="5" t="e">
        <f t="shared" si="753"/>
        <v>#N/A</v>
      </c>
      <c r="AI602" s="5" t="e">
        <f t="shared" si="754"/>
        <v>#N/A</v>
      </c>
      <c r="AJ602" s="5" t="e">
        <f t="shared" si="755"/>
        <v>#N/A</v>
      </c>
      <c r="AK602" s="5" t="e">
        <f t="shared" si="756"/>
        <v>#N/A</v>
      </c>
      <c r="AL602" s="5" t="e">
        <f t="shared" si="757"/>
        <v>#N/A</v>
      </c>
      <c r="AM602" s="5" t="e">
        <f t="shared" si="758"/>
        <v>#N/A</v>
      </c>
      <c r="AN602" s="5" t="e">
        <f t="shared" si="759"/>
        <v>#N/A</v>
      </c>
      <c r="AO602" s="5" t="e">
        <f t="shared" si="760"/>
        <v>#N/A</v>
      </c>
      <c r="AP602" s="5" t="e">
        <f t="shared" si="761"/>
        <v>#N/A</v>
      </c>
      <c r="AQ602" s="5" t="e">
        <f t="shared" si="762"/>
        <v>#N/A</v>
      </c>
      <c r="AR602" s="5" t="e">
        <f t="shared" si="763"/>
        <v>#N/A</v>
      </c>
      <c r="AS602" s="5" t="e">
        <f t="shared" si="764"/>
        <v>#N/A</v>
      </c>
      <c r="AT602" s="5" t="e">
        <f t="shared" si="765"/>
        <v>#N/A</v>
      </c>
      <c r="AU602" s="5" t="e">
        <f t="shared" si="766"/>
        <v>#N/A</v>
      </c>
      <c r="AV602" s="5" t="e">
        <f t="shared" si="767"/>
        <v>#N/A</v>
      </c>
      <c r="AW602" s="5" t="e">
        <f t="shared" si="768"/>
        <v>#N/A</v>
      </c>
      <c r="AX602" s="5" t="e">
        <f t="shared" si="769"/>
        <v>#N/A</v>
      </c>
      <c r="AY602" s="5" t="e">
        <f t="shared" si="770"/>
        <v>#N/A</v>
      </c>
      <c r="AZ602" s="5" t="e">
        <f t="shared" si="771"/>
        <v>#N/A</v>
      </c>
      <c r="BA602" s="5" t="e">
        <f t="shared" si="772"/>
        <v>#N/A</v>
      </c>
      <c r="BB602" s="5" t="e">
        <f t="shared" si="773"/>
        <v>#N/A</v>
      </c>
      <c r="BC602" s="5" t="e">
        <f t="shared" si="774"/>
        <v>#N/A</v>
      </c>
      <c r="BD602" s="5" t="e">
        <f t="shared" si="775"/>
        <v>#N/A</v>
      </c>
      <c r="BE602" s="5" t="e">
        <f t="shared" si="776"/>
        <v>#N/A</v>
      </c>
      <c r="BF602" s="5" t="e">
        <f t="shared" si="777"/>
        <v>#N/A</v>
      </c>
      <c r="BG602" s="5" t="e">
        <f t="shared" si="778"/>
        <v>#N/A</v>
      </c>
      <c r="BH602" s="5" t="e">
        <f t="shared" si="779"/>
        <v>#N/A</v>
      </c>
      <c r="BI602" s="5" t="e">
        <f t="shared" si="780"/>
        <v>#N/A</v>
      </c>
      <c r="BJ602" s="8" t="e">
        <f t="shared" si="781"/>
        <v>#N/A</v>
      </c>
      <c r="BK602" s="8" t="e">
        <f t="shared" si="782"/>
        <v>#N/A</v>
      </c>
      <c r="BL602" s="8" t="e">
        <f t="shared" si="783"/>
        <v>#N/A</v>
      </c>
      <c r="BM602" s="8" t="e">
        <f t="shared" si="784"/>
        <v>#N/A</v>
      </c>
      <c r="BN602" s="8" t="e">
        <f t="shared" si="785"/>
        <v>#N/A</v>
      </c>
    </row>
    <row r="603" spans="1:66" x14ac:dyDescent="0.25">
      <c r="A603" t="s">
        <v>28</v>
      </c>
      <c r="B603" t="s">
        <v>30</v>
      </c>
      <c r="C603" t="s">
        <v>29</v>
      </c>
      <c r="D603" t="s">
        <v>547</v>
      </c>
      <c r="E603">
        <f>VLOOKUP(A603,home!$A$2:$E$405,3,FALSE)</f>
        <v>1.4313725490196101</v>
      </c>
      <c r="F603">
        <f>VLOOKUP(B603,home!$B$2:$E$405,3,FALSE)</f>
        <v>2.0499999999999998</v>
      </c>
      <c r="G603">
        <f>VLOOKUP(C603,away!$B$2:$E$405,4,FALSE)</f>
        <v>0.62</v>
      </c>
      <c r="H603">
        <f>VLOOKUP(A603,away!$A$2:$E$405,3,FALSE)</f>
        <v>1.20588235294118</v>
      </c>
      <c r="I603">
        <f>VLOOKUP(C603,away!$B$2:$E$405,3,FALSE)</f>
        <v>1.6</v>
      </c>
      <c r="J603">
        <f>VLOOKUP(B603,home!$B$2:$E$405,4,FALSE)</f>
        <v>0.54</v>
      </c>
      <c r="K603" s="3">
        <f t="shared" si="730"/>
        <v>1.8192745098039242</v>
      </c>
      <c r="L603" s="3">
        <f t="shared" si="731"/>
        <v>1.0418823529411796</v>
      </c>
      <c r="M603" s="5">
        <f t="shared" si="732"/>
        <v>5.7202546477774709E-2</v>
      </c>
      <c r="N603" s="5">
        <f t="shared" si="733"/>
        <v>0.10406713470288977</v>
      </c>
      <c r="O603" s="5">
        <f t="shared" si="734"/>
        <v>5.9598323718491102E-2</v>
      </c>
      <c r="P603" s="5">
        <f t="shared" si="735"/>
        <v>0.10842571116809348</v>
      </c>
      <c r="Q603" s="5">
        <f t="shared" si="736"/>
        <v>9.4663342736649378E-2</v>
      </c>
      <c r="R603" s="5">
        <f t="shared" si="737"/>
        <v>3.1047220873585805E-2</v>
      </c>
      <c r="S603" s="5">
        <f t="shared" si="738"/>
        <v>5.1379420874534502E-2</v>
      </c>
      <c r="T603" s="5">
        <f t="shared" si="739"/>
        <v>9.8628066267737582E-2</v>
      </c>
      <c r="U603" s="5">
        <f t="shared" si="740"/>
        <v>5.6483417535566974E-2</v>
      </c>
      <c r="V603" s="5">
        <f t="shared" si="741"/>
        <v>1.0820905693402367E-2</v>
      </c>
      <c r="W603" s="5">
        <f t="shared" si="742"/>
        <v>5.7406202151206238E-2</v>
      </c>
      <c r="X603" s="5">
        <f t="shared" si="743"/>
        <v>5.9810508970715763E-2</v>
      </c>
      <c r="Y603" s="5">
        <f t="shared" si="744"/>
        <v>3.1157756908509426E-2</v>
      </c>
      <c r="Z603" s="5">
        <f t="shared" si="745"/>
        <v>1.0782517178685364E-2</v>
      </c>
      <c r="AA603" s="5">
        <f t="shared" si="746"/>
        <v>1.9616358654705204E-2</v>
      </c>
      <c r="AB603" s="5">
        <f t="shared" si="747"/>
        <v>1.7843770637838392E-2</v>
      </c>
      <c r="AC603" s="5">
        <f t="shared" si="748"/>
        <v>1.281918886847414E-3</v>
      </c>
      <c r="AD603" s="5">
        <f t="shared" si="749"/>
        <v>2.6109410069585164E-2</v>
      </c>
      <c r="AE603" s="5">
        <f t="shared" si="750"/>
        <v>2.720293359720552E-2</v>
      </c>
      <c r="AF603" s="5">
        <f t="shared" si="751"/>
        <v>1.4171128231579573E-2</v>
      </c>
      <c r="AG603" s="5">
        <f t="shared" si="752"/>
        <v>4.9215494752497691E-3</v>
      </c>
      <c r="AH603" s="5">
        <f t="shared" si="753"/>
        <v>2.8085285921893486E-3</v>
      </c>
      <c r="AI603" s="5">
        <f t="shared" si="754"/>
        <v>5.1094844778255821E-3</v>
      </c>
      <c r="AJ603" s="5">
        <f t="shared" si="755"/>
        <v>4.6477774343734492E-3</v>
      </c>
      <c r="AK603" s="5">
        <f t="shared" si="756"/>
        <v>2.8185276711991661E-3</v>
      </c>
      <c r="AL603" s="5">
        <f t="shared" si="757"/>
        <v>9.7193552052963648E-5</v>
      </c>
      <c r="AM603" s="5">
        <f t="shared" si="758"/>
        <v>9.5000368411228414E-3</v>
      </c>
      <c r="AN603" s="5">
        <f t="shared" si="759"/>
        <v>9.8979207370569564E-3</v>
      </c>
      <c r="AO603" s="5">
        <f t="shared" si="760"/>
        <v>5.1562344733750978E-3</v>
      </c>
      <c r="AP603" s="5">
        <f t="shared" si="761"/>
        <v>1.7907299018121573E-3</v>
      </c>
      <c r="AQ603" s="5">
        <f t="shared" si="762"/>
        <v>4.6643247089554442E-4</v>
      </c>
      <c r="AR603" s="5">
        <f t="shared" si="763"/>
        <v>5.8523127558656363E-4</v>
      </c>
      <c r="AS603" s="5">
        <f t="shared" si="764"/>
        <v>1.0646963420146707E-3</v>
      </c>
      <c r="AT603" s="5">
        <f t="shared" si="765"/>
        <v>9.6848745785438589E-4</v>
      </c>
      <c r="AU603" s="5">
        <f t="shared" si="766"/>
        <v>5.873148483797623E-4</v>
      </c>
      <c r="AV603" s="5">
        <f t="shared" si="767"/>
        <v>2.6712173322166442E-4</v>
      </c>
      <c r="AW603" s="5">
        <f t="shared" si="768"/>
        <v>5.117429521734764E-6</v>
      </c>
      <c r="AX603" s="5">
        <f t="shared" si="769"/>
        <v>2.8805291445421631E-3</v>
      </c>
      <c r="AY603" s="5">
        <f t="shared" si="770"/>
        <v>3.0011724828312323E-3</v>
      </c>
      <c r="AZ603" s="5">
        <f t="shared" si="771"/>
        <v>1.5634343239972629E-3</v>
      </c>
      <c r="BA603" s="5">
        <f t="shared" si="772"/>
        <v>5.4297154405175704E-4</v>
      </c>
      <c r="BB603" s="5">
        <f t="shared" si="773"/>
        <v>1.4142811747418747E-4</v>
      </c>
      <c r="BC603" s="5">
        <f t="shared" si="774"/>
        <v>2.9470291961209611E-5</v>
      </c>
      <c r="BD603" s="5">
        <f t="shared" si="775"/>
        <v>1.0162368973714942E-4</v>
      </c>
      <c r="BE603" s="5">
        <f t="shared" si="776"/>
        <v>1.8488138833101857E-4</v>
      </c>
      <c r="BF603" s="5">
        <f t="shared" si="777"/>
        <v>1.6817499856389143E-4</v>
      </c>
      <c r="BG603" s="5">
        <f t="shared" si="778"/>
        <v>1.0198549602453309E-4</v>
      </c>
      <c r="BH603" s="5">
        <f t="shared" si="779"/>
        <v>4.6384903321785606E-5</v>
      </c>
      <c r="BI603" s="5">
        <f t="shared" si="780"/>
        <v>1.687737445060879E-5</v>
      </c>
      <c r="BJ603" s="8">
        <f t="shared" si="781"/>
        <v>0.55310839344044882</v>
      </c>
      <c r="BK603" s="8">
        <f t="shared" si="782"/>
        <v>0.23220886913553668</v>
      </c>
      <c r="BL603" s="8">
        <f t="shared" si="783"/>
        <v>0.20406618910326108</v>
      </c>
      <c r="BM603" s="8">
        <f t="shared" si="784"/>
        <v>0.54216563412713814</v>
      </c>
      <c r="BN603" s="8">
        <f t="shared" si="785"/>
        <v>0.45500427967748425</v>
      </c>
    </row>
    <row r="604" spans="1:66" x14ac:dyDescent="0.25">
      <c r="A604" t="s">
        <v>192</v>
      </c>
      <c r="B604" t="s">
        <v>197</v>
      </c>
      <c r="C604" t="s">
        <v>281</v>
      </c>
      <c r="D604" t="s">
        <v>547</v>
      </c>
      <c r="E604">
        <f>VLOOKUP(A604,home!$A$2:$E$405,3,FALSE)</f>
        <v>1.40350877192982</v>
      </c>
      <c r="F604">
        <f>VLOOKUP(B604,home!$B$2:$E$405,3,FALSE)</f>
        <v>0.83</v>
      </c>
      <c r="G604">
        <f>VLOOKUP(C604,away!$B$2:$E$405,4,FALSE)</f>
        <v>0.71</v>
      </c>
      <c r="H604">
        <f>VLOOKUP(A604,away!$A$2:$E$405,3,FALSE)</f>
        <v>1.06578947368421</v>
      </c>
      <c r="I604">
        <f>VLOOKUP(C604,away!$B$2:$E$405,3,FALSE)</f>
        <v>1.5</v>
      </c>
      <c r="J604">
        <f>VLOOKUP(B604,home!$B$2:$E$405,4,FALSE)</f>
        <v>0.79</v>
      </c>
      <c r="K604" s="3">
        <f t="shared" si="730"/>
        <v>0.82708771929824298</v>
      </c>
      <c r="L604" s="3">
        <f t="shared" si="731"/>
        <v>1.262960526315789</v>
      </c>
      <c r="M604" s="5">
        <f t="shared" si="732"/>
        <v>0.12368116859958664</v>
      </c>
      <c r="N604" s="5">
        <f t="shared" si="733"/>
        <v>0.10229517565717358</v>
      </c>
      <c r="O604" s="5">
        <f t="shared" si="734"/>
        <v>0.1562044337898858</v>
      </c>
      <c r="P604" s="5">
        <f t="shared" si="735"/>
        <v>0.12919476888755005</v>
      </c>
      <c r="Q604" s="5">
        <f t="shared" si="736"/>
        <v>4.2303541764752421E-2</v>
      </c>
      <c r="R604" s="5">
        <f t="shared" si="737"/>
        <v>9.8640016956066986E-2</v>
      </c>
      <c r="S604" s="5">
        <f t="shared" si="738"/>
        <v>3.3738540185420052E-2</v>
      </c>
      <c r="T604" s="5">
        <f t="shared" si="739"/>
        <v>5.3427703372233681E-2</v>
      </c>
      <c r="U604" s="5">
        <f t="shared" si="740"/>
        <v>8.1583946655733458E-2</v>
      </c>
      <c r="V604" s="5">
        <f t="shared" si="741"/>
        <v>3.9158417038591478E-3</v>
      </c>
      <c r="W604" s="5">
        <f t="shared" si="742"/>
        <v>1.1662913292149015E-2</v>
      </c>
      <c r="X604" s="5">
        <f t="shared" si="743"/>
        <v>1.4729799109827933E-2</v>
      </c>
      <c r="Y604" s="5">
        <f t="shared" si="744"/>
        <v>9.3015774181370633E-3</v>
      </c>
      <c r="Z604" s="5">
        <f t="shared" si="745"/>
        <v>4.1526149243544239E-2</v>
      </c>
      <c r="AA604" s="5">
        <f t="shared" si="746"/>
        <v>3.4345768069081462E-2</v>
      </c>
      <c r="AB604" s="5">
        <f t="shared" si="747"/>
        <v>1.4203481489901502E-2</v>
      </c>
      <c r="AC604" s="5">
        <f t="shared" si="748"/>
        <v>2.5565041027393902E-4</v>
      </c>
      <c r="AD604" s="5">
        <f t="shared" si="749"/>
        <v>2.4115630887941728E-3</v>
      </c>
      <c r="AE604" s="5">
        <f t="shared" si="750"/>
        <v>3.0457089878672184E-3</v>
      </c>
      <c r="AF604" s="5">
        <f t="shared" si="751"/>
        <v>1.9233051131607557E-3</v>
      </c>
      <c r="AG604" s="5">
        <f t="shared" si="752"/>
        <v>8.0968614599445199E-4</v>
      </c>
      <c r="AH604" s="5">
        <f t="shared" si="753"/>
        <v>1.311147182612366E-2</v>
      </c>
      <c r="AI604" s="5">
        <f t="shared" si="754"/>
        <v>1.0844337329311787E-2</v>
      </c>
      <c r="AJ604" s="5">
        <f t="shared" si="755"/>
        <v>4.4846091145006421E-3</v>
      </c>
      <c r="AK604" s="5">
        <f t="shared" si="756"/>
        <v>1.2363883748188165E-3</v>
      </c>
      <c r="AL604" s="5">
        <f t="shared" si="757"/>
        <v>1.0681883441214284E-5</v>
      </c>
      <c r="AM604" s="5">
        <f t="shared" si="758"/>
        <v>3.989148430109198E-4</v>
      </c>
      <c r="AN604" s="5">
        <f t="shared" si="759"/>
        <v>5.0381370008425162E-4</v>
      </c>
      <c r="AO604" s="5">
        <f t="shared" si="760"/>
        <v>3.1814840791175578E-4</v>
      </c>
      <c r="AP604" s="5">
        <f t="shared" si="761"/>
        <v>1.3393629356758712E-4</v>
      </c>
      <c r="AQ604" s="5">
        <f t="shared" si="762"/>
        <v>4.2289062954226475E-5</v>
      </c>
      <c r="AR604" s="5">
        <f t="shared" si="763"/>
        <v>3.3118542716591565E-3</v>
      </c>
      <c r="AS604" s="5">
        <f t="shared" si="764"/>
        <v>2.7391939961947153E-3</v>
      </c>
      <c r="AT604" s="5">
        <f t="shared" si="765"/>
        <v>1.1327768575140635E-3</v>
      </c>
      <c r="AU604" s="5">
        <f t="shared" si="766"/>
        <v>3.1230194251837922E-4</v>
      </c>
      <c r="AV604" s="5">
        <f t="shared" si="767"/>
        <v>6.4575275342484297E-5</v>
      </c>
      <c r="AW604" s="5">
        <f t="shared" si="768"/>
        <v>3.0994646200597393E-7</v>
      </c>
      <c r="AX604" s="5">
        <f t="shared" si="769"/>
        <v>5.4989594616686379E-5</v>
      </c>
      <c r="AY604" s="5">
        <f t="shared" si="770"/>
        <v>6.9449687358982102E-5</v>
      </c>
      <c r="AZ604" s="5">
        <f t="shared" si="771"/>
        <v>4.3856106849683522E-5</v>
      </c>
      <c r="BA604" s="5">
        <f t="shared" si="772"/>
        <v>1.846284392967926E-5</v>
      </c>
      <c r="BB604" s="5">
        <f t="shared" si="773"/>
        <v>5.8294607716784979E-6</v>
      </c>
      <c r="BC604" s="5">
        <f t="shared" si="774"/>
        <v>1.4724757688672646E-6</v>
      </c>
      <c r="BD604" s="5">
        <f t="shared" si="775"/>
        <v>6.9712353566930602E-4</v>
      </c>
      <c r="BE604" s="5">
        <f t="shared" si="776"/>
        <v>5.7658231518585362E-4</v>
      </c>
      <c r="BF604" s="5">
        <f t="shared" si="777"/>
        <v>2.3844207602738415E-4</v>
      </c>
      <c r="BG604" s="5">
        <f t="shared" si="778"/>
        <v>6.5737504282075812E-5</v>
      </c>
      <c r="BH604" s="5">
        <f t="shared" si="779"/>
        <v>1.3592670622255139E-5</v>
      </c>
      <c r="BI604" s="5">
        <f t="shared" si="780"/>
        <v>2.2484661888266469E-6</v>
      </c>
      <c r="BJ604" s="8">
        <f t="shared" si="781"/>
        <v>0.24350213642691459</v>
      </c>
      <c r="BK604" s="8">
        <f t="shared" si="782"/>
        <v>0.29086610135749003</v>
      </c>
      <c r="BL604" s="8">
        <f t="shared" si="783"/>
        <v>0.42380888251662863</v>
      </c>
      <c r="BM604" s="8">
        <f t="shared" si="784"/>
        <v>0.34731502414866505</v>
      </c>
      <c r="BN604" s="8">
        <f t="shared" si="785"/>
        <v>0.65231910565501539</v>
      </c>
    </row>
    <row r="605" spans="1:66" x14ac:dyDescent="0.25">
      <c r="A605" t="s">
        <v>192</v>
      </c>
      <c r="B605" t="s">
        <v>196</v>
      </c>
      <c r="C605" t="s">
        <v>202</v>
      </c>
      <c r="D605" t="s">
        <v>547</v>
      </c>
      <c r="E605">
        <f>VLOOKUP(A605,home!$A$2:$E$405,3,FALSE)</f>
        <v>1.40350877192982</v>
      </c>
      <c r="F605">
        <f>VLOOKUP(B605,home!$B$2:$E$405,3,FALSE)</f>
        <v>0.79</v>
      </c>
      <c r="G605">
        <f>VLOOKUP(C605,away!$B$2:$E$405,4,FALSE)</f>
        <v>1.1599999999999999</v>
      </c>
      <c r="H605">
        <f>VLOOKUP(A605,away!$A$2:$E$405,3,FALSE)</f>
        <v>1.06578947368421</v>
      </c>
      <c r="I605">
        <f>VLOOKUP(C605,away!$B$2:$E$405,3,FALSE)</f>
        <v>0.71</v>
      </c>
      <c r="J605">
        <f>VLOOKUP(B605,home!$B$2:$E$405,4,FALSE)</f>
        <v>1.1399999999999999</v>
      </c>
      <c r="K605" s="3">
        <f t="shared" si="730"/>
        <v>1.2861754385964872</v>
      </c>
      <c r="L605" s="3">
        <f t="shared" si="731"/>
        <v>0.86264999999999947</v>
      </c>
      <c r="M605" s="5">
        <f t="shared" si="732"/>
        <v>0.1166210559512577</v>
      </c>
      <c r="N605" s="5">
        <f t="shared" si="733"/>
        <v>0.14999513778769435</v>
      </c>
      <c r="O605" s="5">
        <f t="shared" si="734"/>
        <v>0.10060315391635238</v>
      </c>
      <c r="P605" s="5">
        <f t="shared" si="735"/>
        <v>0.12939330561255444</v>
      </c>
      <c r="Q605" s="5">
        <f t="shared" si="736"/>
        <v>9.6460031065714158E-2</v>
      </c>
      <c r="R605" s="5">
        <f t="shared" si="737"/>
        <v>4.339265536297067E-2</v>
      </c>
      <c r="S605" s="5">
        <f t="shared" si="738"/>
        <v>3.5891090594183897E-2</v>
      </c>
      <c r="T605" s="5">
        <f t="shared" si="739"/>
        <v>8.3211245798838263E-2</v>
      </c>
      <c r="U605" s="5">
        <f t="shared" si="740"/>
        <v>5.5810567543335021E-2</v>
      </c>
      <c r="V605" s="5">
        <f t="shared" si="741"/>
        <v>4.4246506260433461E-3</v>
      </c>
      <c r="W605" s="5">
        <f t="shared" si="742"/>
        <v>4.1354840920991912E-2</v>
      </c>
      <c r="X605" s="5">
        <f t="shared" si="743"/>
        <v>3.5674753520493645E-2</v>
      </c>
      <c r="Y605" s="5">
        <f t="shared" si="744"/>
        <v>1.5387413062226915E-2</v>
      </c>
      <c r="Z605" s="5">
        <f t="shared" si="745"/>
        <v>1.2477558049622207E-2</v>
      </c>
      <c r="AA605" s="5">
        <f t="shared" si="746"/>
        <v>1.6048328697085973E-2</v>
      </c>
      <c r="AB605" s="5">
        <f t="shared" si="747"/>
        <v>1.0320483100357571E-2</v>
      </c>
      <c r="AC605" s="5">
        <f t="shared" si="748"/>
        <v>3.0682718807426061E-4</v>
      </c>
      <c r="AD605" s="5">
        <f t="shared" si="749"/>
        <v>1.3297395164911172E-2</v>
      </c>
      <c r="AE605" s="5">
        <f t="shared" si="750"/>
        <v>1.1470997939010614E-2</v>
      </c>
      <c r="AF605" s="5">
        <f t="shared" si="751"/>
        <v>4.9477281860437518E-3</v>
      </c>
      <c r="AG605" s="5">
        <f t="shared" si="752"/>
        <v>1.4227192398968795E-3</v>
      </c>
      <c r="AH605" s="5">
        <f t="shared" si="753"/>
        <v>2.6909413628766476E-3</v>
      </c>
      <c r="AI605" s="5">
        <f t="shared" si="754"/>
        <v>3.4610226876353018E-3</v>
      </c>
      <c r="AJ605" s="5">
        <f t="shared" si="755"/>
        <v>2.2257411866308634E-3</v>
      </c>
      <c r="AK605" s="5">
        <f t="shared" si="756"/>
        <v>9.5423121563907262E-4</v>
      </c>
      <c r="AL605" s="5">
        <f t="shared" si="757"/>
        <v>1.3617226766777651E-5</v>
      </c>
      <c r="AM605" s="5">
        <f t="shared" si="758"/>
        <v>3.4205566116840848E-3</v>
      </c>
      <c r="AN605" s="5">
        <f t="shared" si="759"/>
        <v>2.9507431610692738E-3</v>
      </c>
      <c r="AO605" s="5">
        <f t="shared" si="760"/>
        <v>1.2727292939482039E-3</v>
      </c>
      <c r="AP605" s="5">
        <f t="shared" si="761"/>
        <v>3.6597330847480577E-4</v>
      </c>
      <c r="AQ605" s="5">
        <f t="shared" si="762"/>
        <v>7.8926718638947757E-5</v>
      </c>
      <c r="AR605" s="5">
        <f t="shared" si="763"/>
        <v>4.6426811333710787E-4</v>
      </c>
      <c r="AS605" s="5">
        <f t="shared" si="764"/>
        <v>5.9713024429771842E-4</v>
      </c>
      <c r="AT605" s="5">
        <f t="shared" si="765"/>
        <v>3.8400712692942277E-4</v>
      </c>
      <c r="AU605" s="5">
        <f t="shared" si="766"/>
        <v>1.6463351163420914E-4</v>
      </c>
      <c r="AV605" s="5">
        <f t="shared" si="767"/>
        <v>5.2936894758452168E-5</v>
      </c>
      <c r="AW605" s="5">
        <f t="shared" si="768"/>
        <v>4.1968264227362749E-7</v>
      </c>
      <c r="AX605" s="5">
        <f t="shared" si="769"/>
        <v>7.3323931671281581E-4</v>
      </c>
      <c r="AY605" s="5">
        <f t="shared" si="770"/>
        <v>6.3252889656231011E-4</v>
      </c>
      <c r="AZ605" s="5">
        <f t="shared" si="771"/>
        <v>2.7282552630973828E-4</v>
      </c>
      <c r="BA605" s="5">
        <f t="shared" si="772"/>
        <v>7.8450980090365185E-5</v>
      </c>
      <c r="BB605" s="5">
        <f t="shared" si="773"/>
        <v>1.6918934493738373E-5</v>
      </c>
      <c r="BC605" s="5">
        <f t="shared" si="774"/>
        <v>2.9190237682046806E-6</v>
      </c>
      <c r="BD605" s="5">
        <f t="shared" si="775"/>
        <v>6.6750147995042622E-5</v>
      </c>
      <c r="BE605" s="5">
        <f t="shared" si="776"/>
        <v>8.5852400873904374E-5</v>
      </c>
      <c r="BF605" s="5">
        <f t="shared" si="777"/>
        <v>5.52106246742777E-5</v>
      </c>
      <c r="BG605" s="5">
        <f t="shared" si="778"/>
        <v>2.3670183135208396E-5</v>
      </c>
      <c r="BH605" s="5">
        <f t="shared" si="779"/>
        <v>7.6110020438964526E-6</v>
      </c>
      <c r="BI605" s="5">
        <f t="shared" si="780"/>
        <v>1.9578167783934551E-6</v>
      </c>
      <c r="BJ605" s="8">
        <f t="shared" si="781"/>
        <v>0.46304807445757423</v>
      </c>
      <c r="BK605" s="8">
        <f t="shared" si="782"/>
        <v>0.28728307609544274</v>
      </c>
      <c r="BL605" s="8">
        <f t="shared" si="783"/>
        <v>0.23741115313934111</v>
      </c>
      <c r="BM605" s="8">
        <f t="shared" si="784"/>
        <v>0.36312241283151658</v>
      </c>
      <c r="BN605" s="8">
        <f t="shared" si="785"/>
        <v>0.63646533969654362</v>
      </c>
    </row>
    <row r="606" spans="1:66" x14ac:dyDescent="0.25">
      <c r="A606" t="s">
        <v>192</v>
      </c>
      <c r="B606" t="s">
        <v>280</v>
      </c>
      <c r="C606" t="s">
        <v>194</v>
      </c>
      <c r="D606" t="s">
        <v>547</v>
      </c>
      <c r="E606">
        <f>VLOOKUP(A606,home!$A$2:$E$405,3,FALSE)</f>
        <v>1.40350877192982</v>
      </c>
      <c r="F606">
        <f>VLOOKUP(B606,home!$B$2:$E$405,3,FALSE)</f>
        <v>0.98</v>
      </c>
      <c r="G606">
        <f>VLOOKUP(C606,away!$B$2:$E$405,4,FALSE)</f>
        <v>0.86</v>
      </c>
      <c r="H606">
        <f>VLOOKUP(A606,away!$A$2:$E$405,3,FALSE)</f>
        <v>1.06578947368421</v>
      </c>
      <c r="I606">
        <f>VLOOKUP(C606,away!$B$2:$E$405,3,FALSE)</f>
        <v>0.71</v>
      </c>
      <c r="J606">
        <f>VLOOKUP(B606,home!$B$2:$E$405,4,FALSE)</f>
        <v>1.38</v>
      </c>
      <c r="K606" s="3">
        <f t="shared" si="730"/>
        <v>1.1828771929824524</v>
      </c>
      <c r="L606" s="3">
        <f t="shared" si="731"/>
        <v>1.0442605263157889</v>
      </c>
      <c r="M606" s="5">
        <f t="shared" si="732"/>
        <v>0.10783664757825534</v>
      </c>
      <c r="N606" s="5">
        <f t="shared" si="733"/>
        <v>0.12755751098800464</v>
      </c>
      <c r="O606" s="5">
        <f t="shared" si="734"/>
        <v>0.11260955435619917</v>
      </c>
      <c r="P606" s="5">
        <f t="shared" si="735"/>
        <v>0.13320327355986575</v>
      </c>
      <c r="Q606" s="5">
        <f t="shared" si="736"/>
        <v>7.544243527065965E-2</v>
      </c>
      <c r="R606" s="5">
        <f t="shared" si="737"/>
        <v>5.8796856250095487E-2</v>
      </c>
      <c r="S606" s="5">
        <f t="shared" si="738"/>
        <v>4.1134235173131986E-2</v>
      </c>
      <c r="T606" s="5">
        <f t="shared" si="739"/>
        <v>7.8781557162283869E-2</v>
      </c>
      <c r="U606" s="5">
        <f t="shared" si="740"/>
        <v>6.95494602773057E-2</v>
      </c>
      <c r="V606" s="5">
        <f t="shared" si="741"/>
        <v>5.6455913267295984E-3</v>
      </c>
      <c r="W606" s="5">
        <f t="shared" si="742"/>
        <v>2.9746378688239417E-2</v>
      </c>
      <c r="X606" s="5">
        <f t="shared" si="743"/>
        <v>3.1062969064969661E-2</v>
      </c>
      <c r="Y606" s="5">
        <f t="shared" si="744"/>
        <v>1.6218916212358145E-2</v>
      </c>
      <c r="Z606" s="5">
        <f t="shared" si="745"/>
        <v>2.0466412017812831E-2</v>
      </c>
      <c r="AA606" s="5">
        <f t="shared" si="746"/>
        <v>2.4209251998052767E-2</v>
      </c>
      <c r="AB606" s="5">
        <f t="shared" si="747"/>
        <v>1.4318286023830746E-2</v>
      </c>
      <c r="AC606" s="5">
        <f t="shared" si="748"/>
        <v>4.3585092753129531E-4</v>
      </c>
      <c r="AD606" s="5">
        <f t="shared" si="749"/>
        <v>8.7965782310344201E-3</v>
      </c>
      <c r="AE606" s="5">
        <f t="shared" si="750"/>
        <v>9.1859194133180142E-3</v>
      </c>
      <c r="AF606" s="5">
        <f t="shared" si="751"/>
        <v>4.7962465206229463E-3</v>
      </c>
      <c r="AG606" s="5">
        <f t="shared" si="752"/>
        <v>1.6695103053219961E-3</v>
      </c>
      <c r="AH606" s="5">
        <f t="shared" si="753"/>
        <v>5.3430665463792531E-3</v>
      </c>
      <c r="AI606" s="5">
        <f t="shared" si="754"/>
        <v>6.320191558299537E-3</v>
      </c>
      <c r="AJ606" s="5">
        <f t="shared" si="755"/>
        <v>3.7380052247963746E-3</v>
      </c>
      <c r="AK606" s="5">
        <f t="shared" si="756"/>
        <v>1.4738670425536258E-3</v>
      </c>
      <c r="AL606" s="5">
        <f t="shared" si="757"/>
        <v>2.1535079821223663E-5</v>
      </c>
      <c r="AM606" s="5">
        <f t="shared" si="758"/>
        <v>2.0810543531553077E-3</v>
      </c>
      <c r="AN606" s="5">
        <f t="shared" si="759"/>
        <v>2.1731629141177253E-3</v>
      </c>
      <c r="AO606" s="5">
        <f t="shared" si="760"/>
        <v>1.1346741242332645E-3</v>
      </c>
      <c r="AP606" s="5">
        <f t="shared" si="761"/>
        <v>3.9496513272291187E-4</v>
      </c>
      <c r="AQ606" s="5">
        <f t="shared" si="762"/>
        <v>1.0311162434340333E-4</v>
      </c>
      <c r="AR606" s="5">
        <f t="shared" si="763"/>
        <v>1.1159106967724569E-3</v>
      </c>
      <c r="AS606" s="5">
        <f t="shared" si="764"/>
        <v>1.3199853126172963E-3</v>
      </c>
      <c r="AT606" s="5">
        <f t="shared" si="765"/>
        <v>7.806902606834064E-4</v>
      </c>
      <c r="AU606" s="5">
        <f t="shared" si="766"/>
        <v>3.0782023471530897E-4</v>
      </c>
      <c r="AV606" s="5">
        <f t="shared" si="767"/>
        <v>9.102838379581106E-5</v>
      </c>
      <c r="AW606" s="5">
        <f t="shared" si="768"/>
        <v>7.3891163496423953E-7</v>
      </c>
      <c r="AX606" s="5">
        <f t="shared" si="769"/>
        <v>4.1027195528404417E-4</v>
      </c>
      <c r="AY606" s="5">
        <f t="shared" si="770"/>
        <v>4.2843080795752379E-4</v>
      </c>
      <c r="AZ606" s="5">
        <f t="shared" si="771"/>
        <v>2.2369669050381123E-4</v>
      </c>
      <c r="BA606" s="5">
        <f t="shared" si="772"/>
        <v>7.7865874586870008E-5</v>
      </c>
      <c r="BB606" s="5">
        <f t="shared" si="773"/>
        <v>2.032806479453102E-5</v>
      </c>
      <c r="BC606" s="5">
        <f t="shared" si="774"/>
        <v>4.245559128263686E-6</v>
      </c>
      <c r="BD606" s="5">
        <f t="shared" si="775"/>
        <v>1.9421691525550405E-4</v>
      </c>
      <c r="BE606" s="5">
        <f t="shared" si="776"/>
        <v>2.2973475954714143E-4</v>
      </c>
      <c r="BF606" s="5">
        <f t="shared" si="777"/>
        <v>1.358740037518107E-4</v>
      </c>
      <c r="BG606" s="5">
        <f t="shared" si="778"/>
        <v>5.3574086719076356E-5</v>
      </c>
      <c r="BH606" s="5">
        <f t="shared" si="779"/>
        <v>1.5842891328714875E-5</v>
      </c>
      <c r="BI606" s="5">
        <f t="shared" si="780"/>
        <v>3.7480389647272564E-6</v>
      </c>
      <c r="BJ606" s="8">
        <f t="shared" si="781"/>
        <v>0.39030982895764033</v>
      </c>
      <c r="BK606" s="8">
        <f t="shared" si="782"/>
        <v>0.28870556445329271</v>
      </c>
      <c r="BL606" s="8">
        <f t="shared" si="783"/>
        <v>0.30060696486166399</v>
      </c>
      <c r="BM606" s="8">
        <f t="shared" si="784"/>
        <v>0.38421480039100731</v>
      </c>
      <c r="BN606" s="8">
        <f t="shared" si="785"/>
        <v>0.61544627800307994</v>
      </c>
    </row>
    <row r="607" spans="1:66" x14ac:dyDescent="0.25">
      <c r="A607" t="s">
        <v>192</v>
      </c>
      <c r="B607" t="s">
        <v>199</v>
      </c>
      <c r="C607" t="s">
        <v>198</v>
      </c>
      <c r="D607" t="s">
        <v>547</v>
      </c>
      <c r="E607">
        <f>VLOOKUP(A607,home!$A$2:$E$405,3,FALSE)</f>
        <v>1.40350877192982</v>
      </c>
      <c r="F607">
        <f>VLOOKUP(B607,home!$B$2:$E$405,3,FALSE)</f>
        <v>1.05</v>
      </c>
      <c r="G607">
        <f>VLOOKUP(C607,away!$B$2:$E$405,4,FALSE)</f>
        <v>0.57999999999999996</v>
      </c>
      <c r="H607">
        <f>VLOOKUP(A607,away!$A$2:$E$405,3,FALSE)</f>
        <v>1.06578947368421</v>
      </c>
      <c r="I607">
        <f>VLOOKUP(C607,away!$B$2:$E$405,3,FALSE)</f>
        <v>0.98</v>
      </c>
      <c r="J607">
        <f>VLOOKUP(B607,home!$B$2:$E$405,4,FALSE)</f>
        <v>1.48</v>
      </c>
      <c r="K607" s="3">
        <f t="shared" si="730"/>
        <v>0.85473684210526035</v>
      </c>
      <c r="L607" s="3">
        <f t="shared" si="731"/>
        <v>1.5458210526315781</v>
      </c>
      <c r="M607" s="5">
        <f t="shared" si="732"/>
        <v>9.0667356335934965E-2</v>
      </c>
      <c r="N607" s="5">
        <f t="shared" si="733"/>
        <v>7.7496729836609421E-2</v>
      </c>
      <c r="O607" s="5">
        <f t="shared" si="734"/>
        <v>0.14015550821053735</v>
      </c>
      <c r="P607" s="5">
        <f t="shared" si="735"/>
        <v>0.11979607649153258</v>
      </c>
      <c r="Q607" s="5">
        <f t="shared" si="736"/>
        <v>3.3119655067014017E-2</v>
      </c>
      <c r="R607" s="5">
        <f t="shared" si="737"/>
        <v>0.10832766761706335</v>
      </c>
      <c r="S607" s="5">
        <f t="shared" si="738"/>
        <v>3.9570746635625785E-2</v>
      </c>
      <c r="T607" s="5">
        <f t="shared" si="739"/>
        <v>5.1197060058486385E-2</v>
      </c>
      <c r="U607" s="5">
        <f t="shared" si="740"/>
        <v>9.2591648531636997E-2</v>
      </c>
      <c r="V607" s="5">
        <f t="shared" si="741"/>
        <v>5.8092942798564518E-3</v>
      </c>
      <c r="W607" s="5">
        <f t="shared" si="742"/>
        <v>9.4361964611983495E-3</v>
      </c>
      <c r="X607" s="5">
        <f t="shared" si="743"/>
        <v>1.4586671146488001E-2</v>
      </c>
      <c r="Y607" s="5">
        <f t="shared" si="744"/>
        <v>1.127419167302738E-2</v>
      </c>
      <c r="Z607" s="5">
        <f t="shared" si="745"/>
        <v>5.5818396394977522E-2</v>
      </c>
      <c r="AA607" s="5">
        <f t="shared" si="746"/>
        <v>4.7710039866022735E-2</v>
      </c>
      <c r="AB607" s="5">
        <f t="shared" si="747"/>
        <v>2.0389764405900176E-2</v>
      </c>
      <c r="AC607" s="5">
        <f t="shared" si="748"/>
        <v>4.7972796524817273E-4</v>
      </c>
      <c r="AD607" s="5">
        <f t="shared" si="749"/>
        <v>2.0163661911823767E-3</v>
      </c>
      <c r="AE607" s="5">
        <f t="shared" si="750"/>
        <v>3.1169413081442673E-3</v>
      </c>
      <c r="AF607" s="5">
        <f t="shared" si="751"/>
        <v>2.4091167469732105E-3</v>
      </c>
      <c r="AG607" s="5">
        <f t="shared" si="752"/>
        <v>1.2413544619061636E-3</v>
      </c>
      <c r="AH607" s="5">
        <f t="shared" si="753"/>
        <v>2.1571313067872699E-2</v>
      </c>
      <c r="AI607" s="5">
        <f t="shared" si="754"/>
        <v>1.8437796011697444E-2</v>
      </c>
      <c r="AJ607" s="5">
        <f t="shared" si="755"/>
        <v>7.8797317692096188E-3</v>
      </c>
      <c r="AK607" s="5">
        <f t="shared" si="756"/>
        <v>2.2450323496835752E-3</v>
      </c>
      <c r="AL607" s="5">
        <f t="shared" si="757"/>
        <v>2.5354010679241574E-5</v>
      </c>
      <c r="AM607" s="5">
        <f t="shared" si="758"/>
        <v>3.4469249415580743E-4</v>
      </c>
      <c r="AN607" s="5">
        <f t="shared" si="759"/>
        <v>5.3283291415013429E-4</v>
      </c>
      <c r="AO607" s="5">
        <f t="shared" si="760"/>
        <v>4.1183216811415606E-4</v>
      </c>
      <c r="AP607" s="5">
        <f t="shared" si="761"/>
        <v>2.1220627854058989E-4</v>
      </c>
      <c r="AQ607" s="5">
        <f t="shared" si="762"/>
        <v>8.2008233217161083E-5</v>
      </c>
      <c r="AR607" s="5">
        <f t="shared" si="763"/>
        <v>6.669077974644856E-3</v>
      </c>
      <c r="AS607" s="5">
        <f t="shared" si="764"/>
        <v>5.7003066478016904E-3</v>
      </c>
      <c r="AT607" s="5">
        <f t="shared" si="765"/>
        <v>2.4361310515868197E-3</v>
      </c>
      <c r="AU607" s="5">
        <f t="shared" si="766"/>
        <v>6.9408365399596162E-4</v>
      </c>
      <c r="AV607" s="5">
        <f t="shared" si="767"/>
        <v>1.4831471764334707E-4</v>
      </c>
      <c r="AW607" s="5">
        <f t="shared" si="768"/>
        <v>9.3054163576062412E-7</v>
      </c>
      <c r="AX607" s="5">
        <f t="shared" si="769"/>
        <v>4.9103562325353437E-5</v>
      </c>
      <c r="AY607" s="5">
        <f t="shared" si="770"/>
        <v>7.590532040173814E-5</v>
      </c>
      <c r="AZ607" s="5">
        <f t="shared" si="771"/>
        <v>5.8668021141876046E-5</v>
      </c>
      <c r="BA607" s="5">
        <f t="shared" si="772"/>
        <v>3.0230087399115499E-5</v>
      </c>
      <c r="BB607" s="5">
        <f t="shared" si="773"/>
        <v>1.1682576381111324E-5</v>
      </c>
      <c r="BC607" s="5">
        <f t="shared" si="774"/>
        <v>3.6118345037796631E-6</v>
      </c>
      <c r="BD607" s="5">
        <f t="shared" si="775"/>
        <v>1.7182001891412678E-3</v>
      </c>
      <c r="BE607" s="5">
        <f t="shared" si="776"/>
        <v>1.4686090037712683E-3</v>
      </c>
      <c r="BF607" s="5">
        <f t="shared" si="777"/>
        <v>6.2763711108540315E-4</v>
      </c>
      <c r="BG607" s="5">
        <f t="shared" si="778"/>
        <v>1.7882152077240197E-4</v>
      </c>
      <c r="BH607" s="5">
        <f t="shared" si="779"/>
        <v>3.8211335491365758E-5</v>
      </c>
      <c r="BI607" s="5">
        <f t="shared" si="780"/>
        <v>6.5321272461029285E-6</v>
      </c>
      <c r="BJ607" s="8">
        <f t="shared" si="781"/>
        <v>0.20770705644136039</v>
      </c>
      <c r="BK607" s="8">
        <f t="shared" si="782"/>
        <v>0.25642446103927896</v>
      </c>
      <c r="BL607" s="8">
        <f t="shared" si="783"/>
        <v>0.47899442716280444</v>
      </c>
      <c r="BM607" s="8">
        <f t="shared" si="784"/>
        <v>0.42930637270096356</v>
      </c>
      <c r="BN607" s="8">
        <f t="shared" si="785"/>
        <v>0.56956299355869167</v>
      </c>
    </row>
    <row r="608" spans="1:66" x14ac:dyDescent="0.25">
      <c r="A608" t="s">
        <v>192</v>
      </c>
      <c r="B608" t="s">
        <v>201</v>
      </c>
      <c r="C608" t="s">
        <v>200</v>
      </c>
      <c r="D608" t="s">
        <v>547</v>
      </c>
      <c r="E608">
        <f>VLOOKUP(A608,home!$A$2:$E$405,3,FALSE)</f>
        <v>1.40350877192982</v>
      </c>
      <c r="F608">
        <f>VLOOKUP(B608,home!$B$2:$E$405,3,FALSE)</f>
        <v>0.56000000000000005</v>
      </c>
      <c r="G608">
        <f>VLOOKUP(C608,away!$B$2:$E$405,4,FALSE)</f>
        <v>1.01</v>
      </c>
      <c r="H608">
        <f>VLOOKUP(A608,away!$A$2:$E$405,3,FALSE)</f>
        <v>1.06578947368421</v>
      </c>
      <c r="I608">
        <f>VLOOKUP(C608,away!$B$2:$E$405,3,FALSE)</f>
        <v>0.6</v>
      </c>
      <c r="J608">
        <f>VLOOKUP(B608,home!$B$2:$E$405,4,FALSE)</f>
        <v>1.04</v>
      </c>
      <c r="K608" s="3">
        <f t="shared" si="730"/>
        <v>0.79382456140350632</v>
      </c>
      <c r="L608" s="3">
        <f t="shared" si="731"/>
        <v>0.66505263157894701</v>
      </c>
      <c r="M608" s="5">
        <f t="shared" si="732"/>
        <v>0.23249717769318348</v>
      </c>
      <c r="N608" s="5">
        <f t="shared" si="733"/>
        <v>0.18456197010984443</v>
      </c>
      <c r="O608" s="5">
        <f t="shared" si="734"/>
        <v>0.1546228598595297</v>
      </c>
      <c r="P608" s="5">
        <f t="shared" si="735"/>
        <v>0.12274342391094699</v>
      </c>
      <c r="Q608" s="5">
        <f t="shared" si="736"/>
        <v>7.3254912487107138E-2</v>
      </c>
      <c r="R608" s="5">
        <f t="shared" si="737"/>
        <v>5.1416169925921483E-2</v>
      </c>
      <c r="S608" s="5">
        <f t="shared" si="738"/>
        <v>1.6200140860703604E-2</v>
      </c>
      <c r="T608" s="5">
        <f t="shared" si="739"/>
        <v>4.8718372325636063E-2</v>
      </c>
      <c r="U608" s="5">
        <f t="shared" si="740"/>
        <v>4.0815418540492775E-2</v>
      </c>
      <c r="V608" s="5">
        <f t="shared" si="741"/>
        <v>9.5029146724452478E-4</v>
      </c>
      <c r="W608" s="5">
        <f t="shared" si="742"/>
        <v>1.9383849591910026E-2</v>
      </c>
      <c r="X608" s="5">
        <f t="shared" si="743"/>
        <v>1.289128018123026E-2</v>
      </c>
      <c r="Y608" s="5">
        <f t="shared" si="744"/>
        <v>4.2866899044743546E-3</v>
      </c>
      <c r="Z608" s="5">
        <f t="shared" si="745"/>
        <v>1.1398153038314799E-2</v>
      </c>
      <c r="AA608" s="5">
        <f t="shared" si="746"/>
        <v>9.0481338364502874E-3</v>
      </c>
      <c r="AB608" s="5">
        <f t="shared" si="747"/>
        <v>3.5913154371201863E-3</v>
      </c>
      <c r="AC608" s="5">
        <f t="shared" si="748"/>
        <v>3.1355764605473507E-5</v>
      </c>
      <c r="AD608" s="5">
        <f t="shared" si="749"/>
        <v>3.8468439751523772E-3</v>
      </c>
      <c r="AE608" s="5">
        <f t="shared" si="750"/>
        <v>2.5583537089487055E-3</v>
      </c>
      <c r="AF608" s="5">
        <f t="shared" si="751"/>
        <v>8.5071993332304808E-4</v>
      </c>
      <c r="AG608" s="5">
        <f t="shared" si="752"/>
        <v>1.8859117679771983E-4</v>
      </c>
      <c r="AH608" s="5">
        <f t="shared" si="753"/>
        <v>1.8950929183177067E-3</v>
      </c>
      <c r="AI608" s="5">
        <f t="shared" si="754"/>
        <v>1.5043713047024443E-3</v>
      </c>
      <c r="AJ608" s="5">
        <f t="shared" si="755"/>
        <v>5.9710344557171904E-4</v>
      </c>
      <c r="AK608" s="5">
        <f t="shared" si="756"/>
        <v>1.5799846026449748E-4</v>
      </c>
      <c r="AL608" s="5">
        <f t="shared" si="757"/>
        <v>6.6215236592686494E-7</v>
      </c>
      <c r="AM608" s="5">
        <f t="shared" si="758"/>
        <v>6.1074384627261152E-4</v>
      </c>
      <c r="AN608" s="5">
        <f t="shared" si="759"/>
        <v>4.0617680218424813E-4</v>
      </c>
      <c r="AO608" s="5">
        <f t="shared" si="760"/>
        <v>1.350644755894778E-4</v>
      </c>
      <c r="AP608" s="5">
        <f t="shared" si="761"/>
        <v>2.9941661641204221E-5</v>
      </c>
      <c r="AQ608" s="5">
        <f t="shared" si="762"/>
        <v>4.9781952170823197E-6</v>
      </c>
      <c r="AR608" s="5">
        <f t="shared" si="763"/>
        <v>2.5206730648276351E-4</v>
      </c>
      <c r="AS608" s="5">
        <f t="shared" si="764"/>
        <v>2.0009721901284293E-4</v>
      </c>
      <c r="AT608" s="5">
        <f t="shared" si="765"/>
        <v>7.942104356046567E-5</v>
      </c>
      <c r="AU608" s="5">
        <f t="shared" si="766"/>
        <v>2.1015458356865149E-5</v>
      </c>
      <c r="AV608" s="5">
        <f t="shared" si="767"/>
        <v>4.1706467532080313E-6</v>
      </c>
      <c r="AW608" s="5">
        <f t="shared" si="768"/>
        <v>9.7103745696805029E-9</v>
      </c>
      <c r="AX608" s="5">
        <f t="shared" si="769"/>
        <v>8.0803910982874346E-5</v>
      </c>
      <c r="AY608" s="5">
        <f t="shared" si="770"/>
        <v>5.3738853641031552E-5</v>
      </c>
      <c r="AZ608" s="5">
        <f t="shared" si="771"/>
        <v>1.7869583016001956E-5</v>
      </c>
      <c r="BA608" s="5">
        <f t="shared" si="772"/>
        <v>3.961404403336853E-6</v>
      </c>
      <c r="BB608" s="5">
        <f t="shared" si="773"/>
        <v>6.5863560579690058E-7</v>
      </c>
      <c r="BC608" s="5">
        <f t="shared" si="774"/>
        <v>8.7605468577364536E-8</v>
      </c>
      <c r="BD608" s="5">
        <f t="shared" si="775"/>
        <v>2.7939670918563125E-5</v>
      </c>
      <c r="BE608" s="5">
        <f t="shared" si="776"/>
        <v>2.2179197012686674E-5</v>
      </c>
      <c r="BF608" s="5">
        <f t="shared" si="777"/>
        <v>8.8031956704389753E-6</v>
      </c>
      <c r="BG608" s="5">
        <f t="shared" si="778"/>
        <v>2.3293976473451559E-6</v>
      </c>
      <c r="BH608" s="5">
        <f t="shared" si="779"/>
        <v>4.622832664345319E-7</v>
      </c>
      <c r="BI608" s="5">
        <f t="shared" si="780"/>
        <v>7.3394362244314535E-8</v>
      </c>
      <c r="BJ608" s="8">
        <f t="shared" si="781"/>
        <v>0.3518856083684464</v>
      </c>
      <c r="BK608" s="8">
        <f t="shared" si="782"/>
        <v>0.37247679070269102</v>
      </c>
      <c r="BL608" s="8">
        <f t="shared" si="783"/>
        <v>0.26426702254141465</v>
      </c>
      <c r="BM608" s="8">
        <f t="shared" si="784"/>
        <v>0.18087733152106714</v>
      </c>
      <c r="BN608" s="8">
        <f t="shared" si="785"/>
        <v>0.81909651398653316</v>
      </c>
    </row>
    <row r="609" spans="1:66" x14ac:dyDescent="0.25">
      <c r="A609" t="s">
        <v>32</v>
      </c>
      <c r="B609" t="s">
        <v>208</v>
      </c>
      <c r="C609" t="s">
        <v>366</v>
      </c>
      <c r="D609" t="s">
        <v>547</v>
      </c>
      <c r="E609">
        <f>VLOOKUP(A609,home!$A$2:$E$405,3,FALSE)</f>
        <v>1.25</v>
      </c>
      <c r="F609">
        <f>VLOOKUP(B609,home!$B$2:$E$405,3,FALSE)</f>
        <v>1.42</v>
      </c>
      <c r="G609">
        <f>VLOOKUP(C609,away!$B$2:$E$405,4,FALSE)</f>
        <v>0.79</v>
      </c>
      <c r="H609">
        <f>VLOOKUP(A609,away!$A$2:$E$405,3,FALSE)</f>
        <v>1.1499999999999999</v>
      </c>
      <c r="I609">
        <f>VLOOKUP(C609,away!$B$2:$E$405,3,FALSE)</f>
        <v>0.82</v>
      </c>
      <c r="J609">
        <f>VLOOKUP(B609,home!$B$2:$E$405,4,FALSE)</f>
        <v>0.68</v>
      </c>
      <c r="K609" s="3">
        <f t="shared" si="730"/>
        <v>1.40225</v>
      </c>
      <c r="L609" s="3">
        <f t="shared" si="731"/>
        <v>0.64123999999999992</v>
      </c>
      <c r="M609" s="5">
        <f t="shared" si="732"/>
        <v>0.12957570163839213</v>
      </c>
      <c r="N609" s="5">
        <f t="shared" si="733"/>
        <v>0.18169752762243538</v>
      </c>
      <c r="O609" s="5">
        <f t="shared" si="734"/>
        <v>8.308912291860257E-2</v>
      </c>
      <c r="P609" s="5">
        <f t="shared" si="735"/>
        <v>0.11651172261261045</v>
      </c>
      <c r="Q609" s="5">
        <f t="shared" si="736"/>
        <v>0.12739267905428003</v>
      </c>
      <c r="R609" s="5">
        <f t="shared" si="737"/>
        <v>2.6640034590162343E-2</v>
      </c>
      <c r="S609" s="5">
        <f t="shared" si="738"/>
        <v>2.6191217439905667E-2</v>
      </c>
      <c r="T609" s="5">
        <f t="shared" si="739"/>
        <v>8.1689281516766507E-2</v>
      </c>
      <c r="U609" s="5">
        <f t="shared" si="740"/>
        <v>3.7355988504055145E-2</v>
      </c>
      <c r="V609" s="5">
        <f t="shared" si="741"/>
        <v>2.6167319118045877E-3</v>
      </c>
      <c r="W609" s="5">
        <f t="shared" si="742"/>
        <v>5.9545461401288073E-2</v>
      </c>
      <c r="X609" s="5">
        <f t="shared" si="743"/>
        <v>3.8182931668961959E-2</v>
      </c>
      <c r="Y609" s="5">
        <f t="shared" si="744"/>
        <v>1.2242211551702579E-2</v>
      </c>
      <c r="Z609" s="5">
        <f t="shared" si="745"/>
        <v>5.6942185935319016E-3</v>
      </c>
      <c r="AA609" s="5">
        <f t="shared" si="746"/>
        <v>7.9847180227801094E-3</v>
      </c>
      <c r="AB609" s="5">
        <f t="shared" si="747"/>
        <v>5.598285423721705E-3</v>
      </c>
      <c r="AC609" s="5">
        <f t="shared" si="748"/>
        <v>1.4705686463817725E-4</v>
      </c>
      <c r="AD609" s="5">
        <f t="shared" si="749"/>
        <v>2.0874405812489061E-2</v>
      </c>
      <c r="AE609" s="5">
        <f t="shared" si="750"/>
        <v>1.3385503983200485E-2</v>
      </c>
      <c r="AF609" s="5">
        <f t="shared" si="751"/>
        <v>4.2916602870937378E-3</v>
      </c>
      <c r="AG609" s="5">
        <f t="shared" si="752"/>
        <v>9.1732808083199628E-4</v>
      </c>
      <c r="AH609" s="5">
        <f t="shared" si="753"/>
        <v>9.1284018272909872E-4</v>
      </c>
      <c r="AI609" s="5">
        <f t="shared" si="754"/>
        <v>1.2800301462318787E-3</v>
      </c>
      <c r="AJ609" s="5">
        <f t="shared" si="755"/>
        <v>8.9746113627682609E-4</v>
      </c>
      <c r="AK609" s="5">
        <f t="shared" si="756"/>
        <v>4.1948829278139329E-4</v>
      </c>
      <c r="AL609" s="5">
        <f t="shared" si="757"/>
        <v>5.2892165442619949E-6</v>
      </c>
      <c r="AM609" s="5">
        <f t="shared" si="758"/>
        <v>5.8542271101125502E-3</v>
      </c>
      <c r="AN609" s="5">
        <f t="shared" si="759"/>
        <v>3.7539645920885711E-3</v>
      </c>
      <c r="AO609" s="5">
        <f t="shared" si="760"/>
        <v>1.2035961275154371E-3</v>
      </c>
      <c r="AP609" s="5">
        <f t="shared" si="761"/>
        <v>2.5726466026933307E-4</v>
      </c>
      <c r="AQ609" s="5">
        <f t="shared" si="762"/>
        <v>4.1242097687776761E-5</v>
      </c>
      <c r="AR609" s="5">
        <f t="shared" si="763"/>
        <v>1.1706992775464146E-4</v>
      </c>
      <c r="AS609" s="5">
        <f t="shared" si="764"/>
        <v>1.64161306193946E-4</v>
      </c>
      <c r="AT609" s="5">
        <f t="shared" si="765"/>
        <v>1.150975958052304E-4</v>
      </c>
      <c r="AU609" s="5">
        <f t="shared" si="766"/>
        <v>5.379853457262813E-5</v>
      </c>
      <c r="AV609" s="5">
        <f t="shared" si="767"/>
        <v>1.885974877611696E-5</v>
      </c>
      <c r="AW609" s="5">
        <f t="shared" si="768"/>
        <v>1.3210975923104106E-7</v>
      </c>
      <c r="AX609" s="5">
        <f t="shared" si="769"/>
        <v>1.3681816608592196E-3</v>
      </c>
      <c r="AY609" s="5">
        <f t="shared" si="770"/>
        <v>8.7733280820936584E-4</v>
      </c>
      <c r="AZ609" s="5">
        <f t="shared" si="771"/>
        <v>2.8129044496808675E-4</v>
      </c>
      <c r="BA609" s="5">
        <f t="shared" si="772"/>
        <v>6.0124894977112001E-5</v>
      </c>
      <c r="BB609" s="5">
        <f t="shared" si="773"/>
        <v>9.6386219137808209E-6</v>
      </c>
      <c r="BC609" s="5">
        <f t="shared" si="774"/>
        <v>1.2361339831985628E-6</v>
      </c>
      <c r="BD609" s="5">
        <f t="shared" si="775"/>
        <v>1.2511653412231046E-5</v>
      </c>
      <c r="BE609" s="5">
        <f t="shared" si="776"/>
        <v>1.7544465997300985E-5</v>
      </c>
      <c r="BF609" s="5">
        <f t="shared" si="777"/>
        <v>1.2300863722357656E-5</v>
      </c>
      <c r="BG609" s="5">
        <f t="shared" si="778"/>
        <v>5.7496287182253423E-6</v>
      </c>
      <c r="BH609" s="5">
        <f t="shared" si="779"/>
        <v>2.0156042175328728E-6</v>
      </c>
      <c r="BI609" s="5">
        <f t="shared" si="780"/>
        <v>5.6527620280709352E-7</v>
      </c>
      <c r="BJ609" s="8">
        <f t="shared" si="781"/>
        <v>0.5539270901316341</v>
      </c>
      <c r="BK609" s="8">
        <f t="shared" si="782"/>
        <v>0.27592505249210464</v>
      </c>
      <c r="BL609" s="8">
        <f t="shared" si="783"/>
        <v>0.16469764382271412</v>
      </c>
      <c r="BM609" s="8">
        <f t="shared" si="784"/>
        <v>0.3344600159050517</v>
      </c>
      <c r="BN609" s="8">
        <f t="shared" si="785"/>
        <v>0.66490678843648277</v>
      </c>
    </row>
    <row r="610" spans="1:66" x14ac:dyDescent="0.25">
      <c r="A610" t="s">
        <v>32</v>
      </c>
      <c r="B610" t="s">
        <v>325</v>
      </c>
      <c r="C610" t="s">
        <v>206</v>
      </c>
      <c r="D610" t="s">
        <v>547</v>
      </c>
      <c r="E610">
        <f>VLOOKUP(A610,home!$A$2:$E$405,3,FALSE)</f>
        <v>1.25</v>
      </c>
      <c r="F610">
        <f>VLOOKUP(B610,home!$B$2:$E$405,3,FALSE)</f>
        <v>1.61</v>
      </c>
      <c r="G610">
        <f>VLOOKUP(C610,away!$B$2:$E$405,4,FALSE)</f>
        <v>1.2</v>
      </c>
      <c r="H610">
        <f>VLOOKUP(A610,away!$A$2:$E$405,3,FALSE)</f>
        <v>1.1499999999999999</v>
      </c>
      <c r="I610">
        <f>VLOOKUP(C610,away!$B$2:$E$405,3,FALSE)</f>
        <v>0.8</v>
      </c>
      <c r="J610">
        <f>VLOOKUP(B610,home!$B$2:$E$405,4,FALSE)</f>
        <v>0.54</v>
      </c>
      <c r="K610" s="3">
        <f t="shared" si="730"/>
        <v>2.415</v>
      </c>
      <c r="L610" s="3">
        <f t="shared" si="731"/>
        <v>0.49680000000000002</v>
      </c>
      <c r="M610" s="5">
        <f t="shared" si="732"/>
        <v>5.4377761753181125E-2</v>
      </c>
      <c r="N610" s="5">
        <f t="shared" si="733"/>
        <v>0.13132229463393241</v>
      </c>
      <c r="O610" s="5">
        <f t="shared" si="734"/>
        <v>2.7014872038980384E-2</v>
      </c>
      <c r="P610" s="5">
        <f t="shared" si="735"/>
        <v>6.5240915974137614E-2</v>
      </c>
      <c r="Q610" s="5">
        <f t="shared" si="736"/>
        <v>0.15857167077047343</v>
      </c>
      <c r="R610" s="5">
        <f t="shared" si="737"/>
        <v>6.710494214482725E-3</v>
      </c>
      <c r="S610" s="5">
        <f t="shared" si="738"/>
        <v>1.9568556060030759E-2</v>
      </c>
      <c r="T610" s="5">
        <f t="shared" si="739"/>
        <v>7.877840603877119E-2</v>
      </c>
      <c r="U610" s="5">
        <f t="shared" si="740"/>
        <v>1.6205843527975779E-2</v>
      </c>
      <c r="V610" s="5">
        <f t="shared" si="741"/>
        <v>2.6086450712505811E-3</v>
      </c>
      <c r="W610" s="5">
        <f t="shared" si="742"/>
        <v>0.12765019497023108</v>
      </c>
      <c r="X610" s="5">
        <f t="shared" si="743"/>
        <v>6.3416616861210806E-2</v>
      </c>
      <c r="Y610" s="5">
        <f t="shared" si="744"/>
        <v>1.5752687628324758E-2</v>
      </c>
      <c r="Z610" s="5">
        <f t="shared" si="745"/>
        <v>1.1112578419183396E-3</v>
      </c>
      <c r="AA610" s="5">
        <f t="shared" si="746"/>
        <v>2.6836876882327899E-3</v>
      </c>
      <c r="AB610" s="5">
        <f t="shared" si="747"/>
        <v>3.2405528835410947E-3</v>
      </c>
      <c r="AC610" s="5">
        <f t="shared" si="748"/>
        <v>1.9561120715152827E-4</v>
      </c>
      <c r="AD610" s="5">
        <f t="shared" si="749"/>
        <v>7.7068805213277053E-2</v>
      </c>
      <c r="AE610" s="5">
        <f t="shared" si="750"/>
        <v>3.8287782429956035E-2</v>
      </c>
      <c r="AF610" s="5">
        <f t="shared" si="751"/>
        <v>9.5106851556010768E-3</v>
      </c>
      <c r="AG610" s="5">
        <f t="shared" si="752"/>
        <v>1.574969461767539E-3</v>
      </c>
      <c r="AH610" s="5">
        <f t="shared" si="753"/>
        <v>1.3801822396625774E-4</v>
      </c>
      <c r="AI610" s="5">
        <f t="shared" si="754"/>
        <v>3.3331401087851242E-4</v>
      </c>
      <c r="AJ610" s="5">
        <f t="shared" si="755"/>
        <v>4.0247666813580382E-4</v>
      </c>
      <c r="AK610" s="5">
        <f t="shared" si="756"/>
        <v>3.2399371784932204E-4</v>
      </c>
      <c r="AL610" s="5">
        <f t="shared" si="757"/>
        <v>9.387553969064133E-6</v>
      </c>
      <c r="AM610" s="5">
        <f t="shared" si="758"/>
        <v>3.7224232918012794E-2</v>
      </c>
      <c r="AN610" s="5">
        <f t="shared" si="759"/>
        <v>1.8492998913668755E-2</v>
      </c>
      <c r="AO610" s="5">
        <f t="shared" si="760"/>
        <v>4.5936609301553176E-3</v>
      </c>
      <c r="AP610" s="5">
        <f t="shared" si="761"/>
        <v>7.6071025003372089E-4</v>
      </c>
      <c r="AQ610" s="5">
        <f t="shared" si="762"/>
        <v>9.4480213054188105E-5</v>
      </c>
      <c r="AR610" s="5">
        <f t="shared" si="763"/>
        <v>1.3713490733287372E-5</v>
      </c>
      <c r="AS610" s="5">
        <f t="shared" si="764"/>
        <v>3.3118080120889006E-5</v>
      </c>
      <c r="AT610" s="5">
        <f t="shared" si="765"/>
        <v>3.9990081745973477E-5</v>
      </c>
      <c r="AU610" s="5">
        <f t="shared" si="766"/>
        <v>3.2192015805508648E-5</v>
      </c>
      <c r="AV610" s="5">
        <f t="shared" si="767"/>
        <v>1.9435929542575852E-5</v>
      </c>
      <c r="AW610" s="5">
        <f t="shared" si="768"/>
        <v>3.128590111270006E-7</v>
      </c>
      <c r="AX610" s="5">
        <f t="shared" si="769"/>
        <v>1.4982753749500163E-2</v>
      </c>
      <c r="AY610" s="5">
        <f t="shared" si="770"/>
        <v>7.4434320627516804E-3</v>
      </c>
      <c r="AZ610" s="5">
        <f t="shared" si="771"/>
        <v>1.8489485243875169E-3</v>
      </c>
      <c r="BA610" s="5">
        <f t="shared" si="772"/>
        <v>3.0618587563857293E-4</v>
      </c>
      <c r="BB610" s="5">
        <f t="shared" si="773"/>
        <v>3.8028285754310746E-5</v>
      </c>
      <c r="BC610" s="5">
        <f t="shared" si="774"/>
        <v>3.7784904725483167E-6</v>
      </c>
      <c r="BD610" s="5">
        <f t="shared" si="775"/>
        <v>1.1354770327161944E-6</v>
      </c>
      <c r="BE610" s="5">
        <f t="shared" si="776"/>
        <v>2.7421770340096093E-6</v>
      </c>
      <c r="BF610" s="5">
        <f t="shared" si="777"/>
        <v>3.3111787685666039E-6</v>
      </c>
      <c r="BG610" s="5">
        <f t="shared" si="778"/>
        <v>2.6654989086961158E-6</v>
      </c>
      <c r="BH610" s="5">
        <f t="shared" si="779"/>
        <v>1.6092949661252806E-6</v>
      </c>
      <c r="BI610" s="5">
        <f t="shared" si="780"/>
        <v>7.7728946863851013E-7</v>
      </c>
      <c r="BJ610" s="8">
        <f t="shared" si="781"/>
        <v>0.78772332337697482</v>
      </c>
      <c r="BK610" s="8">
        <f t="shared" si="782"/>
        <v>0.14944430968247235</v>
      </c>
      <c r="BL610" s="8">
        <f t="shared" si="783"/>
        <v>5.7203943488169665E-2</v>
      </c>
      <c r="BM610" s="8">
        <f t="shared" si="784"/>
        <v>0.54480170580060705</v>
      </c>
      <c r="BN610" s="8">
        <f t="shared" si="785"/>
        <v>0.4432380093851877</v>
      </c>
    </row>
    <row r="611" spans="1:66" x14ac:dyDescent="0.25">
      <c r="A611" t="s">
        <v>32</v>
      </c>
      <c r="B611" t="s">
        <v>195</v>
      </c>
      <c r="C611" t="s">
        <v>209</v>
      </c>
      <c r="D611" t="s">
        <v>547</v>
      </c>
      <c r="E611">
        <f>VLOOKUP(A611,home!$A$2:$E$405,3,FALSE)</f>
        <v>1.25</v>
      </c>
      <c r="F611">
        <f>VLOOKUP(B611,home!$B$2:$E$405,3,FALSE)</f>
        <v>0.71</v>
      </c>
      <c r="G611">
        <f>VLOOKUP(C611,away!$B$2:$E$405,4,FALSE)</f>
        <v>0.8</v>
      </c>
      <c r="H611">
        <f>VLOOKUP(A611,away!$A$2:$E$405,3,FALSE)</f>
        <v>1.1499999999999999</v>
      </c>
      <c r="I611">
        <f>VLOOKUP(C611,away!$B$2:$E$405,3,FALSE)</f>
        <v>0.93</v>
      </c>
      <c r="J611">
        <f>VLOOKUP(B611,home!$B$2:$E$405,4,FALSE)</f>
        <v>1.35</v>
      </c>
      <c r="K611" s="3">
        <f t="shared" si="730"/>
        <v>0.71</v>
      </c>
      <c r="L611" s="3">
        <f t="shared" si="731"/>
        <v>1.4438249999999999</v>
      </c>
      <c r="M611" s="5">
        <f t="shared" si="732"/>
        <v>0.11603945690261641</v>
      </c>
      <c r="N611" s="5">
        <f t="shared" si="733"/>
        <v>8.2388014400857634E-2</v>
      </c>
      <c r="O611" s="5">
        <f t="shared" si="734"/>
        <v>0.16754066886242014</v>
      </c>
      <c r="P611" s="5">
        <f t="shared" si="735"/>
        <v>0.11895387489231829</v>
      </c>
      <c r="Q611" s="5">
        <f t="shared" si="736"/>
        <v>2.9247745112304459E-2</v>
      </c>
      <c r="R611" s="5">
        <f t="shared" si="737"/>
        <v>0.12094970311014189</v>
      </c>
      <c r="S611" s="5">
        <f t="shared" si="738"/>
        <v>3.0485372668911256E-2</v>
      </c>
      <c r="T611" s="5">
        <f t="shared" si="739"/>
        <v>4.222862558677299E-2</v>
      </c>
      <c r="U611" s="5">
        <f t="shared" si="740"/>
        <v>8.5874289208200727E-2</v>
      </c>
      <c r="V611" s="5">
        <f t="shared" si="741"/>
        <v>3.4723372963911636E-3</v>
      </c>
      <c r="W611" s="5">
        <f t="shared" si="742"/>
        <v>6.9219663432453886E-3</v>
      </c>
      <c r="X611" s="5">
        <f t="shared" si="743"/>
        <v>9.994108055536275E-3</v>
      </c>
      <c r="Y611" s="5">
        <f t="shared" si="744"/>
        <v>7.2148715316423303E-3</v>
      </c>
      <c r="Z611" s="5">
        <f t="shared" si="745"/>
        <v>5.8210068364333553E-2</v>
      </c>
      <c r="AA611" s="5">
        <f t="shared" si="746"/>
        <v>4.1329148538676815E-2</v>
      </c>
      <c r="AB611" s="5">
        <f t="shared" si="747"/>
        <v>1.4671847731230269E-2</v>
      </c>
      <c r="AC611" s="5">
        <f t="shared" si="748"/>
        <v>2.224717282401873E-4</v>
      </c>
      <c r="AD611" s="5">
        <f t="shared" si="749"/>
        <v>1.2286490259260565E-3</v>
      </c>
      <c r="AE611" s="5">
        <f t="shared" si="750"/>
        <v>1.7739541798576885E-3</v>
      </c>
      <c r="AF611" s="5">
        <f t="shared" si="751"/>
        <v>1.2806396968665136E-3</v>
      </c>
      <c r="AG611" s="5">
        <f t="shared" si="752"/>
        <v>6.1633987010943148E-4</v>
      </c>
      <c r="AH611" s="5">
        <f t="shared" si="753"/>
        <v>2.1011287989033456E-2</v>
      </c>
      <c r="AI611" s="5">
        <f t="shared" si="754"/>
        <v>1.4918014472213751E-2</v>
      </c>
      <c r="AJ611" s="5">
        <f t="shared" si="755"/>
        <v>5.295895137635882E-3</v>
      </c>
      <c r="AK611" s="5">
        <f t="shared" si="756"/>
        <v>1.2533618492404921E-3</v>
      </c>
      <c r="AL611" s="5">
        <f t="shared" si="757"/>
        <v>9.1223709019494412E-6</v>
      </c>
      <c r="AM611" s="5">
        <f t="shared" si="758"/>
        <v>1.7446816168150005E-4</v>
      </c>
      <c r="AN611" s="5">
        <f t="shared" si="759"/>
        <v>2.5190149353979184E-4</v>
      </c>
      <c r="AO611" s="5">
        <f t="shared" si="760"/>
        <v>1.8185083695504496E-4</v>
      </c>
      <c r="AP611" s="5">
        <f t="shared" si="761"/>
        <v>8.7520261555539287E-5</v>
      </c>
      <c r="AQ611" s="5">
        <f t="shared" si="762"/>
        <v>3.1590985410106602E-5</v>
      </c>
      <c r="AR611" s="5">
        <f t="shared" si="763"/>
        <v>6.0673245761532508E-3</v>
      </c>
      <c r="AS611" s="5">
        <f t="shared" si="764"/>
        <v>4.3078004490688078E-3</v>
      </c>
      <c r="AT611" s="5">
        <f t="shared" si="765"/>
        <v>1.5292691594194266E-3</v>
      </c>
      <c r="AU611" s="5">
        <f t="shared" si="766"/>
        <v>3.6192703439593093E-4</v>
      </c>
      <c r="AV611" s="5">
        <f t="shared" si="767"/>
        <v>6.4242048605277734E-5</v>
      </c>
      <c r="AW611" s="5">
        <f t="shared" si="768"/>
        <v>2.5976350247027962E-7</v>
      </c>
      <c r="AX611" s="5">
        <f t="shared" si="769"/>
        <v>2.0645399132310823E-5</v>
      </c>
      <c r="AY611" s="5">
        <f t="shared" si="770"/>
        <v>2.9808343402208677E-5</v>
      </c>
      <c r="AZ611" s="5">
        <f t="shared" si="771"/>
        <v>2.1519015706346971E-5</v>
      </c>
      <c r="BA611" s="5">
        <f t="shared" si="772"/>
        <v>1.0356564284072141E-5</v>
      </c>
      <c r="BB611" s="5">
        <f t="shared" si="773"/>
        <v>3.7382666068626121E-6</v>
      </c>
      <c r="BC611" s="5">
        <f t="shared" si="774"/>
        <v>1.079480556730683E-6</v>
      </c>
      <c r="BD611" s="5">
        <f t="shared" si="775"/>
        <v>1.4600258176940772E-3</v>
      </c>
      <c r="BE611" s="5">
        <f t="shared" si="776"/>
        <v>1.0366183305627946E-3</v>
      </c>
      <c r="BF611" s="5">
        <f t="shared" si="777"/>
        <v>3.679995073497921E-4</v>
      </c>
      <c r="BG611" s="5">
        <f t="shared" si="778"/>
        <v>8.7093216739450797E-5</v>
      </c>
      <c r="BH611" s="5">
        <f t="shared" si="779"/>
        <v>1.5459045971252516E-5</v>
      </c>
      <c r="BI611" s="5">
        <f t="shared" si="780"/>
        <v>2.1951845279178577E-6</v>
      </c>
      <c r="BJ611" s="8">
        <f t="shared" si="781"/>
        <v>0.18370939261194927</v>
      </c>
      <c r="BK611" s="8">
        <f t="shared" si="782"/>
        <v>0.26921244420278151</v>
      </c>
      <c r="BL611" s="8">
        <f t="shared" si="783"/>
        <v>0.48814417126928139</v>
      </c>
      <c r="BM611" s="8">
        <f t="shared" si="784"/>
        <v>0.36412706458778726</v>
      </c>
      <c r="BN611" s="8">
        <f t="shared" si="785"/>
        <v>0.63511946328065882</v>
      </c>
    </row>
    <row r="612" spans="1:66" x14ac:dyDescent="0.25">
      <c r="A612" t="s">
        <v>32</v>
      </c>
      <c r="B612" t="s">
        <v>33</v>
      </c>
      <c r="C612" t="s">
        <v>205</v>
      </c>
      <c r="D612" t="s">
        <v>547</v>
      </c>
      <c r="E612">
        <f>VLOOKUP(A612,home!$A$2:$E$405,3,FALSE)</f>
        <v>1.25</v>
      </c>
      <c r="F612">
        <f>VLOOKUP(B612,home!$B$2:$E$405,3,FALSE)</f>
        <v>1.02</v>
      </c>
      <c r="G612">
        <f>VLOOKUP(C612,away!$B$2:$E$405,4,FALSE)</f>
        <v>1.31</v>
      </c>
      <c r="H612">
        <f>VLOOKUP(A612,away!$A$2:$E$405,3,FALSE)</f>
        <v>1.1499999999999999</v>
      </c>
      <c r="I612">
        <f>VLOOKUP(C612,away!$B$2:$E$405,3,FALSE)</f>
        <v>0.53</v>
      </c>
      <c r="J612">
        <f>VLOOKUP(B612,home!$B$2:$E$405,4,FALSE)</f>
        <v>1.3</v>
      </c>
      <c r="K612" s="3">
        <f t="shared" si="730"/>
        <v>1.67025</v>
      </c>
      <c r="L612" s="3">
        <f t="shared" si="731"/>
        <v>0.79234999999999989</v>
      </c>
      <c r="M612" s="5">
        <f t="shared" si="732"/>
        <v>8.5213108614835609E-2</v>
      </c>
      <c r="N612" s="5">
        <f t="shared" si="733"/>
        <v>0.14232719466392915</v>
      </c>
      <c r="O612" s="5">
        <f t="shared" si="734"/>
        <v>6.7518606610964982E-2</v>
      </c>
      <c r="P612" s="5">
        <f t="shared" si="735"/>
        <v>0.11277295269196425</v>
      </c>
      <c r="Q612" s="5">
        <f t="shared" si="736"/>
        <v>0.11886099844371387</v>
      </c>
      <c r="R612" s="5">
        <f t="shared" si="737"/>
        <v>2.6749183974099047E-2</v>
      </c>
      <c r="S612" s="5">
        <f t="shared" si="738"/>
        <v>3.7311568212903601E-2</v>
      </c>
      <c r="T612" s="5">
        <f t="shared" si="739"/>
        <v>9.4179512116876668E-2</v>
      </c>
      <c r="U612" s="5">
        <f t="shared" si="740"/>
        <v>4.4677824532738927E-2</v>
      </c>
      <c r="V612" s="5">
        <f t="shared" si="741"/>
        <v>5.4865524608892933E-3</v>
      </c>
      <c r="W612" s="5">
        <f t="shared" si="742"/>
        <v>6.617586088353769E-2</v>
      </c>
      <c r="X612" s="5">
        <f t="shared" si="743"/>
        <v>5.2434443371071088E-2</v>
      </c>
      <c r="Y612" s="5">
        <f t="shared" si="744"/>
        <v>2.0773215602534083E-2</v>
      </c>
      <c r="Z612" s="5">
        <f t="shared" si="745"/>
        <v>7.0649053072924604E-3</v>
      </c>
      <c r="AA612" s="5">
        <f t="shared" si="746"/>
        <v>1.1800158089505229E-2</v>
      </c>
      <c r="AB612" s="5">
        <f t="shared" si="747"/>
        <v>9.8546070244980577E-3</v>
      </c>
      <c r="AC612" s="5">
        <f t="shared" si="748"/>
        <v>4.5381421589028734E-4</v>
      </c>
      <c r="AD612" s="5">
        <f t="shared" si="749"/>
        <v>2.7632557910182209E-2</v>
      </c>
      <c r="AE612" s="5">
        <f t="shared" si="750"/>
        <v>2.1894657260132868E-2</v>
      </c>
      <c r="AF612" s="5">
        <f t="shared" si="751"/>
        <v>8.6741158400331381E-3</v>
      </c>
      <c r="AG612" s="5">
        <f t="shared" si="752"/>
        <v>2.2909785619500858E-3</v>
      </c>
      <c r="AH612" s="5">
        <f t="shared" si="753"/>
        <v>1.3994694300582945E-3</v>
      </c>
      <c r="AI612" s="5">
        <f t="shared" si="754"/>
        <v>2.337463815554866E-3</v>
      </c>
      <c r="AJ612" s="5">
        <f t="shared" si="755"/>
        <v>1.9520744689652579E-3</v>
      </c>
      <c r="AK612" s="5">
        <f t="shared" si="756"/>
        <v>1.0868174605964075E-3</v>
      </c>
      <c r="AL612" s="5">
        <f t="shared" si="757"/>
        <v>2.4023519353512304E-5</v>
      </c>
      <c r="AM612" s="5">
        <f t="shared" si="758"/>
        <v>9.2306559698963602E-3</v>
      </c>
      <c r="AN612" s="5">
        <f t="shared" si="759"/>
        <v>7.3139102577473806E-3</v>
      </c>
      <c r="AO612" s="5">
        <f t="shared" si="760"/>
        <v>2.8975883963630678E-3</v>
      </c>
      <c r="AP612" s="5">
        <f t="shared" si="761"/>
        <v>7.6530138861942562E-4</v>
      </c>
      <c r="AQ612" s="5">
        <f t="shared" si="762"/>
        <v>1.5159663881815039E-4</v>
      </c>
      <c r="AR612" s="5">
        <f t="shared" si="763"/>
        <v>2.2177392058133803E-4</v>
      </c>
      <c r="AS612" s="5">
        <f t="shared" si="764"/>
        <v>3.7041789085097979E-4</v>
      </c>
      <c r="AT612" s="5">
        <f t="shared" si="765"/>
        <v>3.0934524109692458E-4</v>
      </c>
      <c r="AU612" s="5">
        <f t="shared" si="766"/>
        <v>1.7222796298071275E-4</v>
      </c>
      <c r="AV612" s="5">
        <f t="shared" si="767"/>
        <v>7.1915938792133866E-5</v>
      </c>
      <c r="AW612" s="5">
        <f t="shared" si="768"/>
        <v>8.8314633732448807E-7</v>
      </c>
      <c r="AX612" s="5">
        <f t="shared" si="769"/>
        <v>2.5695838556199003E-3</v>
      </c>
      <c r="AY612" s="5">
        <f t="shared" si="770"/>
        <v>2.0360097680004277E-3</v>
      </c>
      <c r="AZ612" s="5">
        <f t="shared" si="771"/>
        <v>8.0661616983756916E-4</v>
      </c>
      <c r="BA612" s="5">
        <f t="shared" si="772"/>
        <v>2.1304077405693268E-4</v>
      </c>
      <c r="BB612" s="5">
        <f t="shared" si="773"/>
        <v>4.2200714331002629E-5</v>
      </c>
      <c r="BC612" s="5">
        <f t="shared" si="774"/>
        <v>6.6875472000339898E-6</v>
      </c>
      <c r="BD612" s="5">
        <f t="shared" si="775"/>
        <v>2.9287094328770515E-5</v>
      </c>
      <c r="BE612" s="5">
        <f t="shared" si="776"/>
        <v>4.8916769302628942E-5</v>
      </c>
      <c r="BF612" s="5">
        <f t="shared" si="777"/>
        <v>4.0851616963858006E-5</v>
      </c>
      <c r="BG612" s="5">
        <f t="shared" si="778"/>
        <v>2.2744137744627947E-5</v>
      </c>
      <c r="BH612" s="5">
        <f t="shared" si="779"/>
        <v>9.4970990169912063E-6</v>
      </c>
      <c r="BI612" s="5">
        <f t="shared" si="780"/>
        <v>3.1725059266259106E-6</v>
      </c>
      <c r="BJ612" s="8">
        <f t="shared" si="781"/>
        <v>0.58127672613445114</v>
      </c>
      <c r="BK612" s="8">
        <f t="shared" si="782"/>
        <v>0.24329802948383697</v>
      </c>
      <c r="BL612" s="8">
        <f t="shared" si="783"/>
        <v>0.1686763555845667</v>
      </c>
      <c r="BM612" s="8">
        <f t="shared" si="784"/>
        <v>0.44483884488897718</v>
      </c>
      <c r="BN612" s="8">
        <f t="shared" si="785"/>
        <v>0.55344204499950689</v>
      </c>
    </row>
    <row r="613" spans="1:66" x14ac:dyDescent="0.25">
      <c r="A613" t="s">
        <v>298</v>
      </c>
      <c r="B613" t="s">
        <v>299</v>
      </c>
      <c r="C613" t="s">
        <v>203</v>
      </c>
      <c r="D613" t="s">
        <v>547</v>
      </c>
      <c r="E613">
        <f>VLOOKUP(A613,home!$A$2:$E$405,3,FALSE)</f>
        <v>1.4833333333333301</v>
      </c>
      <c r="F613">
        <f>VLOOKUP(B613,home!$B$2:$E$405,3,FALSE)</f>
        <v>1.35</v>
      </c>
      <c r="G613">
        <f>VLOOKUP(C613,away!$B$2:$E$405,4,FALSE)</f>
        <v>1.01</v>
      </c>
      <c r="H613">
        <f>VLOOKUP(A613,away!$A$2:$E$405,3,FALSE)</f>
        <v>1.3333333333333299</v>
      </c>
      <c r="I613">
        <f>VLOOKUP(C613,away!$B$2:$E$405,3,FALSE)</f>
        <v>0.86</v>
      </c>
      <c r="J613">
        <f>VLOOKUP(B613,home!$B$2:$E$405,4,FALSE)</f>
        <v>0.88</v>
      </c>
      <c r="K613" s="3">
        <f t="shared" si="730"/>
        <v>2.0225249999999955</v>
      </c>
      <c r="L613" s="3">
        <f t="shared" si="731"/>
        <v>1.0090666666666639</v>
      </c>
      <c r="M613" s="5">
        <f t="shared" si="732"/>
        <v>4.8238796904412191E-2</v>
      </c>
      <c r="N613" s="5">
        <f t="shared" si="733"/>
        <v>9.7564172709096023E-2</v>
      </c>
      <c r="O613" s="5">
        <f t="shared" si="734"/>
        <v>4.8676161996345391E-2</v>
      </c>
      <c r="P613" s="5">
        <f t="shared" si="735"/>
        <v>9.8448754541658218E-2</v>
      </c>
      <c r="Q613" s="5">
        <f t="shared" si="736"/>
        <v>9.8662989204232013E-2</v>
      </c>
      <c r="R613" s="5">
        <f t="shared" si="737"/>
        <v>2.455874626588939E-2</v>
      </c>
      <c r="S613" s="5">
        <f t="shared" si="738"/>
        <v>5.0230094305674808E-2</v>
      </c>
      <c r="T613" s="5">
        <f t="shared" si="739"/>
        <v>9.9557533639683435E-2</v>
      </c>
      <c r="U613" s="5">
        <f t="shared" si="740"/>
        <v>4.9670678291417816E-2</v>
      </c>
      <c r="V613" s="5">
        <f t="shared" si="741"/>
        <v>1.1390302094857824E-2</v>
      </c>
      <c r="W613" s="5">
        <f t="shared" si="742"/>
        <v>6.6516120746762969E-2</v>
      </c>
      <c r="X613" s="5">
        <f t="shared" si="743"/>
        <v>6.7119200241533436E-2</v>
      </c>
      <c r="Y613" s="5">
        <f t="shared" si="744"/>
        <v>3.3863873828528235E-2</v>
      </c>
      <c r="Z613" s="5">
        <f t="shared" si="745"/>
        <v>8.2604707440111294E-3</v>
      </c>
      <c r="AA613" s="5">
        <f t="shared" si="746"/>
        <v>1.670700859153107E-2</v>
      </c>
      <c r="AB613" s="5">
        <f t="shared" si="747"/>
        <v>1.6895171275793156E-2</v>
      </c>
      <c r="AC613" s="5">
        <f t="shared" si="748"/>
        <v>1.4528775682802993E-3</v>
      </c>
      <c r="AD613" s="5">
        <f t="shared" si="749"/>
        <v>3.3632629278336629E-2</v>
      </c>
      <c r="AE613" s="5">
        <f t="shared" si="750"/>
        <v>3.3937565117126783E-2</v>
      </c>
      <c r="AF613" s="5">
        <f t="shared" si="751"/>
        <v>1.7122632853760984E-2</v>
      </c>
      <c r="AG613" s="5">
        <f t="shared" si="752"/>
        <v>5.7592926861005688E-3</v>
      </c>
      <c r="AH613" s="5">
        <f t="shared" si="753"/>
        <v>2.0838414196892017E-3</v>
      </c>
      <c r="AI613" s="5">
        <f t="shared" si="754"/>
        <v>4.2146213673568923E-3</v>
      </c>
      <c r="AJ613" s="5">
        <f t="shared" si="755"/>
        <v>4.2620885405067407E-3</v>
      </c>
      <c r="AK613" s="5">
        <f t="shared" si="756"/>
        <v>2.8733935417961255E-3</v>
      </c>
      <c r="AL613" s="5">
        <f t="shared" si="757"/>
        <v>1.1860493733468366E-4</v>
      </c>
      <c r="AM613" s="5">
        <f t="shared" si="758"/>
        <v>1.360456670623352E-2</v>
      </c>
      <c r="AN613" s="5">
        <f t="shared" si="759"/>
        <v>1.3727914777703331E-2</v>
      </c>
      <c r="AO613" s="5">
        <f t="shared" si="760"/>
        <v>6.926190602510568E-3</v>
      </c>
      <c r="AP613" s="5">
        <f t="shared" si="761"/>
        <v>2.3296626879911039E-3</v>
      </c>
      <c r="AQ613" s="5">
        <f t="shared" si="762"/>
        <v>5.8769624075722087E-4</v>
      </c>
      <c r="AR613" s="5">
        <f t="shared" si="763"/>
        <v>4.2054698304554248E-4</v>
      </c>
      <c r="AS613" s="5">
        <f t="shared" si="764"/>
        <v>8.5056678688418376E-4</v>
      </c>
      <c r="AT613" s="5">
        <f t="shared" si="765"/>
        <v>8.6014629532146509E-4</v>
      </c>
      <c r="AU613" s="5">
        <f t="shared" si="766"/>
        <v>5.7988912864834739E-4</v>
      </c>
      <c r="AV613" s="5">
        <f t="shared" si="767"/>
        <v>2.9321006497987415E-4</v>
      </c>
      <c r="AW613" s="5">
        <f t="shared" si="768"/>
        <v>6.7237882232639093E-6</v>
      </c>
      <c r="AX613" s="5">
        <f t="shared" si="769"/>
        <v>4.585929379587482E-3</v>
      </c>
      <c r="AY613" s="5">
        <f t="shared" si="770"/>
        <v>4.6275084726290616E-3</v>
      </c>
      <c r="AZ613" s="5">
        <f t="shared" si="771"/>
        <v>2.3347322747237758E-3</v>
      </c>
      <c r="BA613" s="5">
        <f t="shared" si="772"/>
        <v>7.8530017133819966E-4</v>
      </c>
      <c r="BB613" s="5">
        <f t="shared" si="773"/>
        <v>1.9810505655624926E-4</v>
      </c>
      <c r="BC613" s="5">
        <f t="shared" si="774"/>
        <v>3.9980241813805091E-5</v>
      </c>
      <c r="BD613" s="5">
        <f t="shared" si="775"/>
        <v>7.0726657059747892E-5</v>
      </c>
      <c r="BE613" s="5">
        <f t="shared" si="776"/>
        <v>1.4304643206976625E-4</v>
      </c>
      <c r="BF613" s="5">
        <f t="shared" si="777"/>
        <v>1.4465749251095169E-4</v>
      </c>
      <c r="BG613" s="5">
        <f t="shared" si="778"/>
        <v>9.7524465013570629E-5</v>
      </c>
      <c r="BH613" s="5">
        <f t="shared" si="779"/>
        <v>4.9311417150392892E-5</v>
      </c>
      <c r="BI613" s="5">
        <f t="shared" si="780"/>
        <v>1.9946714794419619E-5</v>
      </c>
      <c r="BJ613" s="8">
        <f t="shared" si="781"/>
        <v>0.60348359691700537</v>
      </c>
      <c r="BK613" s="8">
        <f t="shared" si="782"/>
        <v>0.21450693882484706</v>
      </c>
      <c r="BL613" s="8">
        <f t="shared" si="783"/>
        <v>0.17347128372780407</v>
      </c>
      <c r="BM613" s="8">
        <f t="shared" si="784"/>
        <v>0.57895188390762864</v>
      </c>
      <c r="BN613" s="8">
        <f t="shared" si="785"/>
        <v>0.41614962162163321</v>
      </c>
    </row>
    <row r="614" spans="1:66" x14ac:dyDescent="0.25">
      <c r="A614" t="s">
        <v>298</v>
      </c>
      <c r="B614" t="s">
        <v>506</v>
      </c>
      <c r="C614" t="s">
        <v>338</v>
      </c>
      <c r="D614" t="s">
        <v>547</v>
      </c>
      <c r="E614">
        <f>VLOOKUP(A614,home!$A$2:$E$405,3,FALSE)</f>
        <v>1.4833333333333301</v>
      </c>
      <c r="F614" t="e">
        <f>VLOOKUP(B614,home!$B$2:$E$405,3,FALSE)</f>
        <v>#N/A</v>
      </c>
      <c r="G614">
        <f>VLOOKUP(C614,away!$B$2:$E$405,4,FALSE)</f>
        <v>0.9</v>
      </c>
      <c r="H614">
        <f>VLOOKUP(A614,away!$A$2:$E$405,3,FALSE)</f>
        <v>1.3333333333333299</v>
      </c>
      <c r="I614">
        <f>VLOOKUP(C614,away!$B$2:$E$405,3,FALSE)</f>
        <v>0.97</v>
      </c>
      <c r="J614" t="e">
        <f>VLOOKUP(B614,home!$B$2:$E$405,4,FALSE)</f>
        <v>#N/A</v>
      </c>
      <c r="K614" s="3" t="e">
        <f t="shared" si="730"/>
        <v>#N/A</v>
      </c>
      <c r="L614" s="3" t="e">
        <f t="shared" si="731"/>
        <v>#N/A</v>
      </c>
      <c r="M614" s="5" t="e">
        <f t="shared" si="732"/>
        <v>#N/A</v>
      </c>
      <c r="N614" s="5" t="e">
        <f t="shared" si="733"/>
        <v>#N/A</v>
      </c>
      <c r="O614" s="5" t="e">
        <f t="shared" si="734"/>
        <v>#N/A</v>
      </c>
      <c r="P614" s="5" t="e">
        <f t="shared" si="735"/>
        <v>#N/A</v>
      </c>
      <c r="Q614" s="5" t="e">
        <f t="shared" si="736"/>
        <v>#N/A</v>
      </c>
      <c r="R614" s="5" t="e">
        <f t="shared" si="737"/>
        <v>#N/A</v>
      </c>
      <c r="S614" s="5" t="e">
        <f t="shared" si="738"/>
        <v>#N/A</v>
      </c>
      <c r="T614" s="5" t="e">
        <f t="shared" si="739"/>
        <v>#N/A</v>
      </c>
      <c r="U614" s="5" t="e">
        <f t="shared" si="740"/>
        <v>#N/A</v>
      </c>
      <c r="V614" s="5" t="e">
        <f t="shared" si="741"/>
        <v>#N/A</v>
      </c>
      <c r="W614" s="5" t="e">
        <f t="shared" si="742"/>
        <v>#N/A</v>
      </c>
      <c r="X614" s="5" t="e">
        <f t="shared" si="743"/>
        <v>#N/A</v>
      </c>
      <c r="Y614" s="5" t="e">
        <f t="shared" si="744"/>
        <v>#N/A</v>
      </c>
      <c r="Z614" s="5" t="e">
        <f t="shared" si="745"/>
        <v>#N/A</v>
      </c>
      <c r="AA614" s="5" t="e">
        <f t="shared" si="746"/>
        <v>#N/A</v>
      </c>
      <c r="AB614" s="5" t="e">
        <f t="shared" si="747"/>
        <v>#N/A</v>
      </c>
      <c r="AC614" s="5" t="e">
        <f t="shared" si="748"/>
        <v>#N/A</v>
      </c>
      <c r="AD614" s="5" t="e">
        <f t="shared" si="749"/>
        <v>#N/A</v>
      </c>
      <c r="AE614" s="5" t="e">
        <f t="shared" si="750"/>
        <v>#N/A</v>
      </c>
      <c r="AF614" s="5" t="e">
        <f t="shared" si="751"/>
        <v>#N/A</v>
      </c>
      <c r="AG614" s="5" t="e">
        <f t="shared" si="752"/>
        <v>#N/A</v>
      </c>
      <c r="AH614" s="5" t="e">
        <f t="shared" si="753"/>
        <v>#N/A</v>
      </c>
      <c r="AI614" s="5" t="e">
        <f t="shared" si="754"/>
        <v>#N/A</v>
      </c>
      <c r="AJ614" s="5" t="e">
        <f t="shared" si="755"/>
        <v>#N/A</v>
      </c>
      <c r="AK614" s="5" t="e">
        <f t="shared" si="756"/>
        <v>#N/A</v>
      </c>
      <c r="AL614" s="5" t="e">
        <f t="shared" si="757"/>
        <v>#N/A</v>
      </c>
      <c r="AM614" s="5" t="e">
        <f t="shared" si="758"/>
        <v>#N/A</v>
      </c>
      <c r="AN614" s="5" t="e">
        <f t="shared" si="759"/>
        <v>#N/A</v>
      </c>
      <c r="AO614" s="5" t="e">
        <f t="shared" si="760"/>
        <v>#N/A</v>
      </c>
      <c r="AP614" s="5" t="e">
        <f t="shared" si="761"/>
        <v>#N/A</v>
      </c>
      <c r="AQ614" s="5" t="e">
        <f t="shared" si="762"/>
        <v>#N/A</v>
      </c>
      <c r="AR614" s="5" t="e">
        <f t="shared" si="763"/>
        <v>#N/A</v>
      </c>
      <c r="AS614" s="5" t="e">
        <f t="shared" si="764"/>
        <v>#N/A</v>
      </c>
      <c r="AT614" s="5" t="e">
        <f t="shared" si="765"/>
        <v>#N/A</v>
      </c>
      <c r="AU614" s="5" t="e">
        <f t="shared" si="766"/>
        <v>#N/A</v>
      </c>
      <c r="AV614" s="5" t="e">
        <f t="shared" si="767"/>
        <v>#N/A</v>
      </c>
      <c r="AW614" s="5" t="e">
        <f t="shared" si="768"/>
        <v>#N/A</v>
      </c>
      <c r="AX614" s="5" t="e">
        <f t="shared" si="769"/>
        <v>#N/A</v>
      </c>
      <c r="AY614" s="5" t="e">
        <f t="shared" si="770"/>
        <v>#N/A</v>
      </c>
      <c r="AZ614" s="5" t="e">
        <f t="shared" si="771"/>
        <v>#N/A</v>
      </c>
      <c r="BA614" s="5" t="e">
        <f t="shared" si="772"/>
        <v>#N/A</v>
      </c>
      <c r="BB614" s="5" t="e">
        <f t="shared" si="773"/>
        <v>#N/A</v>
      </c>
      <c r="BC614" s="5" t="e">
        <f t="shared" si="774"/>
        <v>#N/A</v>
      </c>
      <c r="BD614" s="5" t="e">
        <f t="shared" si="775"/>
        <v>#N/A</v>
      </c>
      <c r="BE614" s="5" t="e">
        <f t="shared" si="776"/>
        <v>#N/A</v>
      </c>
      <c r="BF614" s="5" t="e">
        <f t="shared" si="777"/>
        <v>#N/A</v>
      </c>
      <c r="BG614" s="5" t="e">
        <f t="shared" si="778"/>
        <v>#N/A</v>
      </c>
      <c r="BH614" s="5" t="e">
        <f t="shared" si="779"/>
        <v>#N/A</v>
      </c>
      <c r="BI614" s="5" t="e">
        <f t="shared" si="780"/>
        <v>#N/A</v>
      </c>
      <c r="BJ614" s="8" t="e">
        <f t="shared" si="781"/>
        <v>#N/A</v>
      </c>
      <c r="BK614" s="8" t="e">
        <f t="shared" si="782"/>
        <v>#N/A</v>
      </c>
      <c r="BL614" s="8" t="e">
        <f t="shared" si="783"/>
        <v>#N/A</v>
      </c>
      <c r="BM614" s="8" t="e">
        <f t="shared" si="784"/>
        <v>#N/A</v>
      </c>
      <c r="BN614" s="8" t="e">
        <f t="shared" si="785"/>
        <v>#N/A</v>
      </c>
    </row>
    <row r="615" spans="1:66" x14ac:dyDescent="0.25">
      <c r="A615" t="s">
        <v>298</v>
      </c>
      <c r="B615" t="s">
        <v>454</v>
      </c>
      <c r="C615" t="s">
        <v>34</v>
      </c>
      <c r="D615" t="s">
        <v>547</v>
      </c>
      <c r="E615">
        <f>VLOOKUP(A615,home!$A$2:$E$405,3,FALSE)</f>
        <v>1.4833333333333301</v>
      </c>
      <c r="F615">
        <f>VLOOKUP(B615,home!$B$2:$E$405,3,FALSE)</f>
        <v>1.51</v>
      </c>
      <c r="G615">
        <f>VLOOKUP(C615,away!$B$2:$E$405,4,FALSE)</f>
        <v>1.29</v>
      </c>
      <c r="H615">
        <f>VLOOKUP(A615,away!$A$2:$E$405,3,FALSE)</f>
        <v>1.3333333333333299</v>
      </c>
      <c r="I615">
        <f>VLOOKUP(C615,away!$B$2:$E$405,3,FALSE)</f>
        <v>0.62</v>
      </c>
      <c r="J615">
        <f>VLOOKUP(B615,home!$B$2:$E$405,4,FALSE)</f>
        <v>0.52</v>
      </c>
      <c r="K615" s="3">
        <f t="shared" si="730"/>
        <v>2.8893849999999937</v>
      </c>
      <c r="L615" s="3">
        <f t="shared" si="731"/>
        <v>0.42986666666666556</v>
      </c>
      <c r="M615" s="5">
        <f t="shared" si="732"/>
        <v>3.6179896248511298E-2</v>
      </c>
      <c r="N615" s="5">
        <f t="shared" si="733"/>
        <v>0.10453764952200459</v>
      </c>
      <c r="O615" s="5">
        <f t="shared" si="734"/>
        <v>1.5552531400693348E-2</v>
      </c>
      <c r="P615" s="5">
        <f t="shared" si="735"/>
        <v>4.4937250941192254E-2</v>
      </c>
      <c r="Q615" s="5">
        <f t="shared" si="736"/>
        <v>0.15102475823206832</v>
      </c>
      <c r="R615" s="5">
        <f t="shared" si="737"/>
        <v>3.3427574157223485E-3</v>
      </c>
      <c r="S615" s="5">
        <f t="shared" si="738"/>
        <v>1.3953581488191633E-2</v>
      </c>
      <c r="T615" s="5">
        <f t="shared" si="739"/>
        <v>6.4920509405358262E-2</v>
      </c>
      <c r="U615" s="5">
        <f t="shared" si="740"/>
        <v>9.6585131356268974E-3</v>
      </c>
      <c r="V615" s="5">
        <f t="shared" si="741"/>
        <v>1.925672228319778E-3</v>
      </c>
      <c r="W615" s="5">
        <f t="shared" si="742"/>
        <v>0.14545622368812122</v>
      </c>
      <c r="X615" s="5">
        <f t="shared" si="743"/>
        <v>6.252678202273354E-2</v>
      </c>
      <c r="Y615" s="5">
        <f t="shared" si="744"/>
        <v>1.3439089682752828E-2</v>
      </c>
      <c r="Z615" s="5">
        <f t="shared" si="745"/>
        <v>4.7897999592394768E-4</v>
      </c>
      <c r="AA615" s="5">
        <f t="shared" si="746"/>
        <v>1.3839576155227126E-3</v>
      </c>
      <c r="AB615" s="5">
        <f t="shared" si="747"/>
        <v>1.9993931874635424E-3</v>
      </c>
      <c r="AC615" s="5">
        <f t="shared" si="748"/>
        <v>1.4948636039491714E-4</v>
      </c>
      <c r="AD615" s="5">
        <f t="shared" si="749"/>
        <v>0.10506975772027531</v>
      </c>
      <c r="AE615" s="5">
        <f t="shared" si="750"/>
        <v>4.5165986518688896E-2</v>
      </c>
      <c r="AF615" s="5">
        <f t="shared" si="751"/>
        <v>9.7076760357501738E-3</v>
      </c>
      <c r="AG615" s="5">
        <f t="shared" si="752"/>
        <v>1.3910021128559324E-3</v>
      </c>
      <c r="AH615" s="5">
        <f t="shared" si="753"/>
        <v>5.1474383561960102E-5</v>
      </c>
      <c r="AI615" s="5">
        <f t="shared" si="754"/>
        <v>1.4872931174817378E-4</v>
      </c>
      <c r="AJ615" s="5">
        <f t="shared" si="755"/>
        <v>2.1486812121274812E-4</v>
      </c>
      <c r="AK615" s="5">
        <f t="shared" si="756"/>
        <v>2.0694557547009824E-4</v>
      </c>
      <c r="AL615" s="5">
        <f t="shared" si="757"/>
        <v>7.4267831430039592E-6</v>
      </c>
      <c r="AM615" s="5">
        <f t="shared" si="758"/>
        <v>6.0717396382119398E-2</v>
      </c>
      <c r="AN615" s="5">
        <f t="shared" si="759"/>
        <v>2.6100384791460322E-2</v>
      </c>
      <c r="AO615" s="5">
        <f t="shared" si="760"/>
        <v>5.6098427045111901E-3</v>
      </c>
      <c r="AP615" s="5">
        <f t="shared" si="761"/>
        <v>8.0382812797084586E-4</v>
      </c>
      <c r="AQ615" s="5">
        <f t="shared" si="762"/>
        <v>8.6384729485933335E-5</v>
      </c>
      <c r="AR615" s="5">
        <f t="shared" si="763"/>
        <v>4.4254243361002406E-6</v>
      </c>
      <c r="AS615" s="5">
        <f t="shared" si="764"/>
        <v>1.2786754695362965E-5</v>
      </c>
      <c r="AT615" s="5">
        <f t="shared" si="765"/>
        <v>1.8472928607730626E-5</v>
      </c>
      <c r="AU615" s="5">
        <f t="shared" si="766"/>
        <v>1.779180094174921E-5</v>
      </c>
      <c r="AV615" s="5">
        <f t="shared" si="767"/>
        <v>1.2851840691018983E-5</v>
      </c>
      <c r="AW615" s="5">
        <f t="shared" si="768"/>
        <v>2.5623439502501603E-7</v>
      </c>
      <c r="AX615" s="5">
        <f t="shared" si="769"/>
        <v>2.9239322390924929E-2</v>
      </c>
      <c r="AY615" s="5">
        <f t="shared" si="770"/>
        <v>1.2569010051778896E-2</v>
      </c>
      <c r="AZ615" s="5">
        <f t="shared" si="771"/>
        <v>2.7014992271290035E-3</v>
      </c>
      <c r="BA615" s="5">
        <f t="shared" si="772"/>
        <v>3.87094822589506E-4</v>
      </c>
      <c r="BB615" s="5">
        <f t="shared" si="773"/>
        <v>4.15997902676188E-5</v>
      </c>
      <c r="BC615" s="5">
        <f t="shared" si="774"/>
        <v>3.5764726352747393E-6</v>
      </c>
      <c r="BD615" s="5">
        <f t="shared" si="775"/>
        <v>3.1705706799082506E-7</v>
      </c>
      <c r="BE615" s="5">
        <f t="shared" si="776"/>
        <v>9.1609993639666805E-7</v>
      </c>
      <c r="BF615" s="5">
        <f t="shared" si="777"/>
        <v>1.3234827073627408E-6</v>
      </c>
      <c r="BG615" s="5">
        <f t="shared" si="778"/>
        <v>1.2746836941377612E-6</v>
      </c>
      <c r="BH615" s="5">
        <f t="shared" si="779"/>
        <v>9.2076298639655682E-7</v>
      </c>
      <c r="BI615" s="5">
        <f t="shared" si="780"/>
        <v>5.3208775228988188E-7</v>
      </c>
      <c r="BJ615" s="8">
        <f t="shared" si="781"/>
        <v>0.84149937443148204</v>
      </c>
      <c r="BK615" s="8">
        <f t="shared" si="782"/>
        <v>0.10972232410153178</v>
      </c>
      <c r="BL615" s="8">
        <f t="shared" si="783"/>
        <v>3.2630783070438367E-2</v>
      </c>
      <c r="BM615" s="8">
        <f t="shared" si="784"/>
        <v>0.61618786402180026</v>
      </c>
      <c r="BN615" s="8">
        <f t="shared" si="785"/>
        <v>0.35557484376019216</v>
      </c>
    </row>
    <row r="616" spans="1:66" x14ac:dyDescent="0.25">
      <c r="A616" t="s">
        <v>298</v>
      </c>
      <c r="B616" t="s">
        <v>358</v>
      </c>
      <c r="C616" t="s">
        <v>324</v>
      </c>
      <c r="D616" t="s">
        <v>547</v>
      </c>
      <c r="E616">
        <f>VLOOKUP(A616,home!$A$2:$E$405,3,FALSE)</f>
        <v>1.4833333333333301</v>
      </c>
      <c r="F616">
        <f>VLOOKUP(B616,home!$B$2:$E$405,3,FALSE)</f>
        <v>0.94</v>
      </c>
      <c r="G616">
        <f>VLOOKUP(C616,away!$B$2:$E$405,4,FALSE)</f>
        <v>0.97</v>
      </c>
      <c r="H616">
        <f>VLOOKUP(A616,away!$A$2:$E$405,3,FALSE)</f>
        <v>1.3333333333333299</v>
      </c>
      <c r="I616">
        <f>VLOOKUP(C616,away!$B$2:$E$405,3,FALSE)</f>
        <v>0.6</v>
      </c>
      <c r="J616">
        <f>VLOOKUP(B616,home!$B$2:$E$405,4,FALSE)</f>
        <v>0.83</v>
      </c>
      <c r="K616" s="3">
        <f t="shared" si="730"/>
        <v>1.3525033333333301</v>
      </c>
      <c r="L616" s="3">
        <f t="shared" si="731"/>
        <v>0.66399999999999826</v>
      </c>
      <c r="M616" s="5">
        <f t="shared" si="732"/>
        <v>0.13312012893688763</v>
      </c>
      <c r="N616" s="5">
        <f t="shared" si="733"/>
        <v>0.18004541812090322</v>
      </c>
      <c r="O616" s="5">
        <f t="shared" si="734"/>
        <v>8.8391765614093148E-2</v>
      </c>
      <c r="P616" s="5">
        <f t="shared" si="735"/>
        <v>0.11955015763227941</v>
      </c>
      <c r="Q616" s="5">
        <f t="shared" si="736"/>
        <v>0.12175601407995738</v>
      </c>
      <c r="R616" s="5">
        <f t="shared" si="737"/>
        <v>2.9346066183878843E-2</v>
      </c>
      <c r="S616" s="5">
        <f t="shared" si="738"/>
        <v>2.68408697918983E-2</v>
      </c>
      <c r="T616" s="5">
        <f t="shared" si="739"/>
        <v>8.0845993349091497E-2</v>
      </c>
      <c r="U616" s="5">
        <f t="shared" si="740"/>
        <v>3.9690652333916658E-2</v>
      </c>
      <c r="V616" s="5">
        <f t="shared" si="741"/>
        <v>2.6783078814559855E-3</v>
      </c>
      <c r="W616" s="5">
        <f t="shared" si="742"/>
        <v>5.4891804965507392E-2</v>
      </c>
      <c r="X616" s="5">
        <f t="shared" si="743"/>
        <v>3.6448158497096809E-2</v>
      </c>
      <c r="Y616" s="5">
        <f t="shared" si="744"/>
        <v>1.2100788621036107E-2</v>
      </c>
      <c r="Z616" s="5">
        <f t="shared" si="745"/>
        <v>6.4952626486985019E-3</v>
      </c>
      <c r="AA616" s="5">
        <f t="shared" si="746"/>
        <v>8.7848643832401981E-3</v>
      </c>
      <c r="AB616" s="5">
        <f t="shared" si="747"/>
        <v>5.9407791806068101E-3</v>
      </c>
      <c r="AC616" s="5">
        <f t="shared" si="748"/>
        <v>1.5033044400052884E-4</v>
      </c>
      <c r="AD616" s="5">
        <f t="shared" si="749"/>
        <v>1.8560337297132953E-2</v>
      </c>
      <c r="AE616" s="5">
        <f t="shared" si="750"/>
        <v>1.2324063965296249E-2</v>
      </c>
      <c r="AF616" s="5">
        <f t="shared" si="751"/>
        <v>4.0915892364783426E-3</v>
      </c>
      <c r="AG616" s="5">
        <f t="shared" si="752"/>
        <v>9.0560508434053778E-4</v>
      </c>
      <c r="AH616" s="5">
        <f t="shared" si="753"/>
        <v>1.0782135996839483E-3</v>
      </c>
      <c r="AI616" s="5">
        <f t="shared" si="754"/>
        <v>1.4582874876178688E-3</v>
      </c>
      <c r="AJ616" s="5">
        <f t="shared" si="755"/>
        <v>9.8616934398072765E-4</v>
      </c>
      <c r="AK616" s="5">
        <f t="shared" si="756"/>
        <v>4.4459910832169233E-4</v>
      </c>
      <c r="AL616" s="5">
        <f t="shared" si="757"/>
        <v>5.4002436508198823E-6</v>
      </c>
      <c r="AM616" s="5">
        <f t="shared" si="758"/>
        <v>5.0205836124326518E-3</v>
      </c>
      <c r="AN616" s="5">
        <f t="shared" si="759"/>
        <v>3.3336675186552717E-3</v>
      </c>
      <c r="AO616" s="5">
        <f t="shared" si="760"/>
        <v>1.1067776161935471E-3</v>
      </c>
      <c r="AP616" s="5">
        <f t="shared" si="761"/>
        <v>2.4496677905083784E-4</v>
      </c>
      <c r="AQ616" s="5">
        <f t="shared" si="762"/>
        <v>4.0664485322438964E-5</v>
      </c>
      <c r="AR616" s="5">
        <f t="shared" si="763"/>
        <v>1.4318676603802799E-4</v>
      </c>
      <c r="AS616" s="5">
        <f t="shared" si="764"/>
        <v>1.9366057835565253E-4</v>
      </c>
      <c r="AT616" s="5">
        <f t="shared" si="765"/>
        <v>1.309632888806403E-4</v>
      </c>
      <c r="AU616" s="5">
        <f t="shared" si="766"/>
        <v>5.9042761585120599E-5</v>
      </c>
      <c r="AV616" s="5">
        <f t="shared" si="767"/>
        <v>1.9963882963270182E-5</v>
      </c>
      <c r="AW616" s="5">
        <f t="shared" si="768"/>
        <v>1.3471541015540424E-7</v>
      </c>
      <c r="AX616" s="5">
        <f t="shared" si="769"/>
        <v>1.1317260118489738E-3</v>
      </c>
      <c r="AY616" s="5">
        <f t="shared" si="770"/>
        <v>7.5146607186771675E-4</v>
      </c>
      <c r="AZ616" s="5">
        <f t="shared" si="771"/>
        <v>2.4948673586008125E-4</v>
      </c>
      <c r="BA616" s="5">
        <f t="shared" si="772"/>
        <v>5.5219730870364522E-5</v>
      </c>
      <c r="BB616" s="5">
        <f t="shared" si="773"/>
        <v>9.1664753244804846E-6</v>
      </c>
      <c r="BC616" s="5">
        <f t="shared" si="774"/>
        <v>1.2173079230910055E-6</v>
      </c>
      <c r="BD616" s="5">
        <f t="shared" si="775"/>
        <v>1.5846002108208387E-5</v>
      </c>
      <c r="BE616" s="5">
        <f t="shared" si="776"/>
        <v>2.143177067135882E-5</v>
      </c>
      <c r="BF616" s="5">
        <f t="shared" si="777"/>
        <v>1.4493270636124154E-5</v>
      </c>
      <c r="BG616" s="5">
        <f t="shared" si="778"/>
        <v>6.5340656154199955E-6</v>
      </c>
      <c r="BH616" s="5">
        <f t="shared" si="779"/>
        <v>2.209336381268561E-6</v>
      </c>
      <c r="BI616" s="5">
        <f t="shared" si="780"/>
        <v>5.9762696402406535E-7</v>
      </c>
      <c r="BJ616" s="8">
        <f t="shared" si="781"/>
        <v>0.53391471556219006</v>
      </c>
      <c r="BK616" s="8">
        <f t="shared" si="782"/>
        <v>0.2830966610020404</v>
      </c>
      <c r="BL616" s="8">
        <f t="shared" si="783"/>
        <v>0.176729326585539</v>
      </c>
      <c r="BM616" s="8">
        <f t="shared" si="784"/>
        <v>0.32727508387401055</v>
      </c>
      <c r="BN616" s="8">
        <f t="shared" si="785"/>
        <v>0.67220955056799958</v>
      </c>
    </row>
    <row r="617" spans="1:66" x14ac:dyDescent="0.25">
      <c r="A617" t="s">
        <v>298</v>
      </c>
      <c r="B617" t="s">
        <v>363</v>
      </c>
      <c r="C617" t="s">
        <v>207</v>
      </c>
      <c r="D617" t="s">
        <v>547</v>
      </c>
      <c r="E617">
        <f>VLOOKUP(A617,home!$A$2:$E$405,3,FALSE)</f>
        <v>1.4833333333333301</v>
      </c>
      <c r="F617">
        <f>VLOOKUP(B617,home!$B$2:$E$405,3,FALSE)</f>
        <v>0.9</v>
      </c>
      <c r="G617">
        <f>VLOOKUP(C617,away!$B$2:$E$405,4,FALSE)</f>
        <v>1.56</v>
      </c>
      <c r="H617">
        <f>VLOOKUP(A617,away!$A$2:$E$405,3,FALSE)</f>
        <v>1.3333333333333299</v>
      </c>
      <c r="I617">
        <f>VLOOKUP(C617,away!$B$2:$E$405,3,FALSE)</f>
        <v>1.02</v>
      </c>
      <c r="J617">
        <f>VLOOKUP(B617,home!$B$2:$E$405,4,FALSE)</f>
        <v>0.71</v>
      </c>
      <c r="K617" s="3">
        <f t="shared" si="730"/>
        <v>2.0825999999999953</v>
      </c>
      <c r="L617" s="3">
        <f t="shared" si="731"/>
        <v>0.96559999999999746</v>
      </c>
      <c r="M617" s="5">
        <f t="shared" si="732"/>
        <v>4.7444247222556434E-2</v>
      </c>
      <c r="N617" s="5">
        <f t="shared" si="733"/>
        <v>9.880738926569578E-2</v>
      </c>
      <c r="O617" s="5">
        <f t="shared" si="734"/>
        <v>4.5812165118100365E-2</v>
      </c>
      <c r="P617" s="5">
        <f t="shared" si="735"/>
        <v>9.540841507495558E-2</v>
      </c>
      <c r="Q617" s="5">
        <f t="shared" si="736"/>
        <v>0.10288813444236883</v>
      </c>
      <c r="R617" s="5">
        <f t="shared" si="737"/>
        <v>2.2118113319018796E-2</v>
      </c>
      <c r="S617" s="5">
        <f t="shared" si="738"/>
        <v>4.796559224775352E-2</v>
      </c>
      <c r="T617" s="5">
        <f t="shared" si="739"/>
        <v>9.9348782617551062E-2</v>
      </c>
      <c r="U617" s="5">
        <f t="shared" si="740"/>
        <v>4.6063182798188426E-2</v>
      </c>
      <c r="V617" s="5">
        <f t="shared" si="741"/>
        <v>1.0717424257343237E-2</v>
      </c>
      <c r="W617" s="5">
        <f t="shared" si="742"/>
        <v>7.1424942929892279E-2</v>
      </c>
      <c r="X617" s="5">
        <f t="shared" si="743"/>
        <v>6.8967924893103799E-2</v>
      </c>
      <c r="Y617" s="5">
        <f t="shared" si="744"/>
        <v>3.3297714138390416E-2</v>
      </c>
      <c r="Z617" s="5">
        <f t="shared" si="745"/>
        <v>7.1190834069481653E-3</v>
      </c>
      <c r="AA617" s="5">
        <f t="shared" si="746"/>
        <v>1.4826203103310212E-2</v>
      </c>
      <c r="AB617" s="5">
        <f t="shared" si="747"/>
        <v>1.5438525291476896E-2</v>
      </c>
      <c r="AC617" s="5">
        <f t="shared" si="748"/>
        <v>1.3470185032159947E-3</v>
      </c>
      <c r="AD617" s="5">
        <f t="shared" si="749"/>
        <v>3.7187396536448321E-2</v>
      </c>
      <c r="AE617" s="5">
        <f t="shared" si="750"/>
        <v>3.59081500955944E-2</v>
      </c>
      <c r="AF617" s="5">
        <f t="shared" si="751"/>
        <v>1.7336454866152928E-2</v>
      </c>
      <c r="AG617" s="5">
        <f t="shared" si="752"/>
        <v>5.5800269395857426E-3</v>
      </c>
      <c r="AH617" s="5">
        <f t="shared" si="753"/>
        <v>1.7185467344372825E-3</v>
      </c>
      <c r="AI617" s="5">
        <f t="shared" si="754"/>
        <v>3.5790454291390757E-3</v>
      </c>
      <c r="AJ617" s="5">
        <f t="shared" si="755"/>
        <v>3.7268600053625128E-3</v>
      </c>
      <c r="AK617" s="5">
        <f t="shared" si="756"/>
        <v>2.5871862157226502E-3</v>
      </c>
      <c r="AL617" s="5">
        <f t="shared" si="757"/>
        <v>1.0835193558082313E-4</v>
      </c>
      <c r="AM617" s="5">
        <f t="shared" si="758"/>
        <v>1.5489294405361414E-2</v>
      </c>
      <c r="AN617" s="5">
        <f t="shared" si="759"/>
        <v>1.495646267781694E-2</v>
      </c>
      <c r="AO617" s="5">
        <f t="shared" si="760"/>
        <v>7.2209801808499991E-3</v>
      </c>
      <c r="AP617" s="5">
        <f t="shared" si="761"/>
        <v>2.3241928208762473E-3</v>
      </c>
      <c r="AQ617" s="5">
        <f t="shared" si="762"/>
        <v>5.6106014695952457E-4</v>
      </c>
      <c r="AR617" s="5">
        <f t="shared" si="763"/>
        <v>3.318857453545272E-4</v>
      </c>
      <c r="AS617" s="5">
        <f t="shared" si="764"/>
        <v>6.9118525327533666E-4</v>
      </c>
      <c r="AT617" s="5">
        <f t="shared" si="765"/>
        <v>7.1973120423560676E-4</v>
      </c>
      <c r="AU617" s="5">
        <f t="shared" si="766"/>
        <v>4.9963740198035703E-4</v>
      </c>
      <c r="AV617" s="5">
        <f t="shared" si="767"/>
        <v>2.6013621334107224E-4</v>
      </c>
      <c r="AW617" s="5">
        <f t="shared" si="768"/>
        <v>6.0525347874673235E-6</v>
      </c>
      <c r="AX617" s="5">
        <f t="shared" si="769"/>
        <v>5.3763340881009336E-3</v>
      </c>
      <c r="AY617" s="5">
        <f t="shared" si="770"/>
        <v>5.1913881954702475E-3</v>
      </c>
      <c r="AZ617" s="5">
        <f t="shared" si="771"/>
        <v>2.5064022207730284E-3</v>
      </c>
      <c r="BA617" s="5">
        <f t="shared" si="772"/>
        <v>8.0672732812614347E-4</v>
      </c>
      <c r="BB617" s="5">
        <f t="shared" si="773"/>
        <v>1.947439770096505E-4</v>
      </c>
      <c r="BC617" s="5">
        <f t="shared" si="774"/>
        <v>3.760895684010362E-5</v>
      </c>
      <c r="BD617" s="5">
        <f t="shared" si="775"/>
        <v>5.3411479285721748E-5</v>
      </c>
      <c r="BE617" s="5">
        <f t="shared" si="776"/>
        <v>1.1123474676044383E-4</v>
      </c>
      <c r="BF617" s="5">
        <f t="shared" si="777"/>
        <v>1.1582874180164995E-4</v>
      </c>
      <c r="BG617" s="5">
        <f t="shared" si="778"/>
        <v>8.0408312558705216E-5</v>
      </c>
      <c r="BH617" s="5">
        <f t="shared" si="779"/>
        <v>4.1864587933689768E-5</v>
      </c>
      <c r="BI617" s="5">
        <f t="shared" si="780"/>
        <v>1.7437438166140414E-5</v>
      </c>
      <c r="BJ617" s="8">
        <f t="shared" si="781"/>
        <v>0.62541211172296785</v>
      </c>
      <c r="BK617" s="8">
        <f t="shared" si="782"/>
        <v>0.20818243743687581</v>
      </c>
      <c r="BL617" s="8">
        <f t="shared" si="783"/>
        <v>0.15879258913944949</v>
      </c>
      <c r="BM617" s="8">
        <f t="shared" si="784"/>
        <v>0.5818424216028627</v>
      </c>
      <c r="BN617" s="8">
        <f t="shared" si="785"/>
        <v>0.41247846444269576</v>
      </c>
    </row>
    <row r="618" spans="1:66" x14ac:dyDescent="0.25">
      <c r="A618" t="s">
        <v>304</v>
      </c>
      <c r="B618" t="s">
        <v>310</v>
      </c>
      <c r="C618" t="s">
        <v>376</v>
      </c>
      <c r="D618" t="s">
        <v>547</v>
      </c>
      <c r="E618">
        <f>VLOOKUP(A618,home!$A$2:$E$405,3,FALSE)</f>
        <v>1.32222222222222</v>
      </c>
      <c r="F618">
        <f>VLOOKUP(B618,home!$B$2:$E$405,3,FALSE)</f>
        <v>1.39</v>
      </c>
      <c r="G618">
        <f>VLOOKUP(C618,away!$B$2:$E$405,4,FALSE)</f>
        <v>0.84</v>
      </c>
      <c r="H618">
        <f>VLOOKUP(A618,away!$A$2:$E$405,3,FALSE)</f>
        <v>1.2777777777777799</v>
      </c>
      <c r="I618">
        <f>VLOOKUP(C618,away!$B$2:$E$405,3,FALSE)</f>
        <v>0.8</v>
      </c>
      <c r="J618">
        <f>VLOOKUP(B618,home!$B$2:$E$405,4,FALSE)</f>
        <v>1.26</v>
      </c>
      <c r="K618" s="3">
        <f t="shared" si="730"/>
        <v>1.5438266666666638</v>
      </c>
      <c r="L618" s="3">
        <f t="shared" si="731"/>
        <v>1.2880000000000023</v>
      </c>
      <c r="M618" s="5">
        <f t="shared" si="732"/>
        <v>5.8905155251246857E-2</v>
      </c>
      <c r="N618" s="5">
        <f t="shared" si="733"/>
        <v>9.0939349481014745E-2</v>
      </c>
      <c r="O618" s="5">
        <f t="shared" si="734"/>
        <v>7.5869839963606078E-2</v>
      </c>
      <c r="P618" s="5">
        <f t="shared" si="735"/>
        <v>0.11712988213154718</v>
      </c>
      <c r="Q618" s="5">
        <f t="shared" si="736"/>
        <v>7.019729638905492E-2</v>
      </c>
      <c r="R618" s="5">
        <f t="shared" si="737"/>
        <v>4.8860176936562409E-2</v>
      </c>
      <c r="S618" s="5">
        <f t="shared" si="738"/>
        <v>5.8226691830422367E-2</v>
      </c>
      <c r="T618" s="5">
        <f t="shared" si="739"/>
        <v>9.0414117749102893E-2</v>
      </c>
      <c r="U618" s="5">
        <f t="shared" si="740"/>
        <v>7.5431644092716535E-2</v>
      </c>
      <c r="V618" s="5">
        <f t="shared" si="741"/>
        <v>1.2864532488083284E-2</v>
      </c>
      <c r="W618" s="5">
        <f t="shared" si="742"/>
        <v>3.6124152697775497E-2</v>
      </c>
      <c r="X618" s="5">
        <f t="shared" si="743"/>
        <v>4.6527908674734914E-2</v>
      </c>
      <c r="Y618" s="5">
        <f t="shared" si="744"/>
        <v>2.9963973186529342E-2</v>
      </c>
      <c r="Z618" s="5">
        <f t="shared" si="745"/>
        <v>2.0977302631430824E-2</v>
      </c>
      <c r="AA618" s="5">
        <f t="shared" si="746"/>
        <v>3.2385319197139675E-2</v>
      </c>
      <c r="AB618" s="5">
        <f t="shared" si="747"/>
        <v>2.4998659692528041E-2</v>
      </c>
      <c r="AC618" s="5">
        <f t="shared" si="748"/>
        <v>1.5987789688988645E-3</v>
      </c>
      <c r="AD618" s="5">
        <f t="shared" si="749"/>
        <v>1.3942357561391075E-2</v>
      </c>
      <c r="AE618" s="5">
        <f t="shared" si="750"/>
        <v>1.7957756539071737E-2</v>
      </c>
      <c r="AF618" s="5">
        <f t="shared" si="751"/>
        <v>1.1564795211162219E-2</v>
      </c>
      <c r="AG618" s="5">
        <f t="shared" si="752"/>
        <v>4.9651520773256533E-3</v>
      </c>
      <c r="AH618" s="5">
        <f t="shared" si="753"/>
        <v>6.7546914473207431E-3</v>
      </c>
      <c r="AI618" s="5">
        <f t="shared" si="754"/>
        <v>1.0428072781479003E-2</v>
      </c>
      <c r="AJ618" s="5">
        <f t="shared" si="755"/>
        <v>8.0495684209940487E-3</v>
      </c>
      <c r="AK618" s="5">
        <f t="shared" si="756"/>
        <v>4.1423794611628274E-3</v>
      </c>
      <c r="AL618" s="5">
        <f t="shared" si="757"/>
        <v>1.2716360147615874E-4</v>
      </c>
      <c r="AM618" s="5">
        <f t="shared" si="758"/>
        <v>4.3049166798954262E-3</v>
      </c>
      <c r="AN618" s="5">
        <f t="shared" si="759"/>
        <v>5.5447326837053182E-3</v>
      </c>
      <c r="AO618" s="5">
        <f t="shared" si="760"/>
        <v>3.5708078483062317E-3</v>
      </c>
      <c r="AP618" s="5">
        <f t="shared" si="761"/>
        <v>1.5330668362061443E-3</v>
      </c>
      <c r="AQ618" s="5">
        <f t="shared" si="762"/>
        <v>4.9364752125837972E-4</v>
      </c>
      <c r="AR618" s="5">
        <f t="shared" si="763"/>
        <v>1.7400085168298252E-3</v>
      </c>
      <c r="AS618" s="5">
        <f t="shared" si="764"/>
        <v>2.6862715485089939E-3</v>
      </c>
      <c r="AT618" s="5">
        <f t="shared" si="765"/>
        <v>2.0735688252480696E-3</v>
      </c>
      <c r="AU618" s="5">
        <f t="shared" si="766"/>
        <v>1.0670769491955456E-3</v>
      </c>
      <c r="AV618" s="5">
        <f t="shared" si="767"/>
        <v>4.1184546238834792E-4</v>
      </c>
      <c r="AW618" s="5">
        <f t="shared" si="768"/>
        <v>7.023841777135747E-6</v>
      </c>
      <c r="AX618" s="5">
        <f t="shared" si="769"/>
        <v>1.1076741947001114E-3</v>
      </c>
      <c r="AY618" s="5">
        <f t="shared" si="770"/>
        <v>1.4266843627737458E-3</v>
      </c>
      <c r="AZ618" s="5">
        <f t="shared" si="771"/>
        <v>9.1878472962629402E-4</v>
      </c>
      <c r="BA618" s="5">
        <f t="shared" si="772"/>
        <v>3.9446491058622282E-4</v>
      </c>
      <c r="BB618" s="5">
        <f t="shared" si="773"/>
        <v>1.2701770120876406E-4</v>
      </c>
      <c r="BC618" s="5">
        <f t="shared" si="774"/>
        <v>3.2719759831377657E-5</v>
      </c>
      <c r="BD618" s="5">
        <f t="shared" si="775"/>
        <v>3.7352182827946967E-4</v>
      </c>
      <c r="BE618" s="5">
        <f t="shared" si="776"/>
        <v>5.7665295907993145E-4</v>
      </c>
      <c r="BF618" s="5">
        <f t="shared" si="777"/>
        <v>4.451261078199195E-4</v>
      </c>
      <c r="BG618" s="5">
        <f t="shared" si="778"/>
        <v>2.2906585176064409E-4</v>
      </c>
      <c r="BH618" s="5">
        <f t="shared" si="779"/>
        <v>8.8409492592698809E-5</v>
      </c>
      <c r="BI618" s="5">
        <f t="shared" si="780"/>
        <v>2.729778645021545E-5</v>
      </c>
      <c r="BJ618" s="8">
        <f t="shared" si="781"/>
        <v>0.4320513767952609</v>
      </c>
      <c r="BK618" s="8">
        <f t="shared" si="782"/>
        <v>0.25027888863444847</v>
      </c>
      <c r="BL618" s="8">
        <f t="shared" si="783"/>
        <v>0.29663919732166305</v>
      </c>
      <c r="BM618" s="8">
        <f t="shared" si="784"/>
        <v>0.53662540470877418</v>
      </c>
      <c r="BN618" s="8">
        <f t="shared" si="785"/>
        <v>0.46190170015303222</v>
      </c>
    </row>
    <row r="619" spans="1:66" x14ac:dyDescent="0.25">
      <c r="A619" t="s">
        <v>304</v>
      </c>
      <c r="B619" t="s">
        <v>507</v>
      </c>
      <c r="C619" t="s">
        <v>305</v>
      </c>
      <c r="D619" t="s">
        <v>547</v>
      </c>
      <c r="E619">
        <f>VLOOKUP(A619,home!$A$2:$E$405,3,FALSE)</f>
        <v>1.32222222222222</v>
      </c>
      <c r="F619" t="e">
        <f>VLOOKUP(B619,home!$B$2:$E$405,3,FALSE)</f>
        <v>#N/A</v>
      </c>
      <c r="G619">
        <f>VLOOKUP(C619,away!$B$2:$E$405,4,FALSE)</f>
        <v>1.34</v>
      </c>
      <c r="H619">
        <f>VLOOKUP(A619,away!$A$2:$E$405,3,FALSE)</f>
        <v>1.2777777777777799</v>
      </c>
      <c r="I619">
        <f>VLOOKUP(C619,away!$B$2:$E$405,3,FALSE)</f>
        <v>0.84</v>
      </c>
      <c r="J619" t="e">
        <f>VLOOKUP(B619,home!$B$2:$E$405,4,FALSE)</f>
        <v>#N/A</v>
      </c>
      <c r="K619" s="3" t="e">
        <f t="shared" si="730"/>
        <v>#N/A</v>
      </c>
      <c r="L619" s="3" t="e">
        <f t="shared" si="731"/>
        <v>#N/A</v>
      </c>
      <c r="M619" s="5" t="e">
        <f t="shared" si="732"/>
        <v>#N/A</v>
      </c>
      <c r="N619" s="5" t="e">
        <f t="shared" si="733"/>
        <v>#N/A</v>
      </c>
      <c r="O619" s="5" t="e">
        <f t="shared" si="734"/>
        <v>#N/A</v>
      </c>
      <c r="P619" s="5" t="e">
        <f t="shared" si="735"/>
        <v>#N/A</v>
      </c>
      <c r="Q619" s="5" t="e">
        <f t="shared" si="736"/>
        <v>#N/A</v>
      </c>
      <c r="R619" s="5" t="e">
        <f t="shared" si="737"/>
        <v>#N/A</v>
      </c>
      <c r="S619" s="5" t="e">
        <f t="shared" si="738"/>
        <v>#N/A</v>
      </c>
      <c r="T619" s="5" t="e">
        <f t="shared" si="739"/>
        <v>#N/A</v>
      </c>
      <c r="U619" s="5" t="e">
        <f t="shared" si="740"/>
        <v>#N/A</v>
      </c>
      <c r="V619" s="5" t="e">
        <f t="shared" si="741"/>
        <v>#N/A</v>
      </c>
      <c r="W619" s="5" t="e">
        <f t="shared" si="742"/>
        <v>#N/A</v>
      </c>
      <c r="X619" s="5" t="e">
        <f t="shared" si="743"/>
        <v>#N/A</v>
      </c>
      <c r="Y619" s="5" t="e">
        <f t="shared" si="744"/>
        <v>#N/A</v>
      </c>
      <c r="Z619" s="5" t="e">
        <f t="shared" si="745"/>
        <v>#N/A</v>
      </c>
      <c r="AA619" s="5" t="e">
        <f t="shared" si="746"/>
        <v>#N/A</v>
      </c>
      <c r="AB619" s="5" t="e">
        <f t="shared" si="747"/>
        <v>#N/A</v>
      </c>
      <c r="AC619" s="5" t="e">
        <f t="shared" si="748"/>
        <v>#N/A</v>
      </c>
      <c r="AD619" s="5" t="e">
        <f t="shared" si="749"/>
        <v>#N/A</v>
      </c>
      <c r="AE619" s="5" t="e">
        <f t="shared" si="750"/>
        <v>#N/A</v>
      </c>
      <c r="AF619" s="5" t="e">
        <f t="shared" si="751"/>
        <v>#N/A</v>
      </c>
      <c r="AG619" s="5" t="e">
        <f t="shared" si="752"/>
        <v>#N/A</v>
      </c>
      <c r="AH619" s="5" t="e">
        <f t="shared" si="753"/>
        <v>#N/A</v>
      </c>
      <c r="AI619" s="5" t="e">
        <f t="shared" si="754"/>
        <v>#N/A</v>
      </c>
      <c r="AJ619" s="5" t="e">
        <f t="shared" si="755"/>
        <v>#N/A</v>
      </c>
      <c r="AK619" s="5" t="e">
        <f t="shared" si="756"/>
        <v>#N/A</v>
      </c>
      <c r="AL619" s="5" t="e">
        <f t="shared" si="757"/>
        <v>#N/A</v>
      </c>
      <c r="AM619" s="5" t="e">
        <f t="shared" si="758"/>
        <v>#N/A</v>
      </c>
      <c r="AN619" s="5" t="e">
        <f t="shared" si="759"/>
        <v>#N/A</v>
      </c>
      <c r="AO619" s="5" t="e">
        <f t="shared" si="760"/>
        <v>#N/A</v>
      </c>
      <c r="AP619" s="5" t="e">
        <f t="shared" si="761"/>
        <v>#N/A</v>
      </c>
      <c r="AQ619" s="5" t="e">
        <f t="shared" si="762"/>
        <v>#N/A</v>
      </c>
      <c r="AR619" s="5" t="e">
        <f t="shared" si="763"/>
        <v>#N/A</v>
      </c>
      <c r="AS619" s="5" t="e">
        <f t="shared" si="764"/>
        <v>#N/A</v>
      </c>
      <c r="AT619" s="5" t="e">
        <f t="shared" si="765"/>
        <v>#N/A</v>
      </c>
      <c r="AU619" s="5" t="e">
        <f t="shared" si="766"/>
        <v>#N/A</v>
      </c>
      <c r="AV619" s="5" t="e">
        <f t="shared" si="767"/>
        <v>#N/A</v>
      </c>
      <c r="AW619" s="5" t="e">
        <f t="shared" si="768"/>
        <v>#N/A</v>
      </c>
      <c r="AX619" s="5" t="e">
        <f t="shared" si="769"/>
        <v>#N/A</v>
      </c>
      <c r="AY619" s="5" t="e">
        <f t="shared" si="770"/>
        <v>#N/A</v>
      </c>
      <c r="AZ619" s="5" t="e">
        <f t="shared" si="771"/>
        <v>#N/A</v>
      </c>
      <c r="BA619" s="5" t="e">
        <f t="shared" si="772"/>
        <v>#N/A</v>
      </c>
      <c r="BB619" s="5" t="e">
        <f t="shared" si="773"/>
        <v>#N/A</v>
      </c>
      <c r="BC619" s="5" t="e">
        <f t="shared" si="774"/>
        <v>#N/A</v>
      </c>
      <c r="BD619" s="5" t="e">
        <f t="shared" si="775"/>
        <v>#N/A</v>
      </c>
      <c r="BE619" s="5" t="e">
        <f t="shared" si="776"/>
        <v>#N/A</v>
      </c>
      <c r="BF619" s="5" t="e">
        <f t="shared" si="777"/>
        <v>#N/A</v>
      </c>
      <c r="BG619" s="5" t="e">
        <f t="shared" si="778"/>
        <v>#N/A</v>
      </c>
      <c r="BH619" s="5" t="e">
        <f t="shared" si="779"/>
        <v>#N/A</v>
      </c>
      <c r="BI619" s="5" t="e">
        <f t="shared" si="780"/>
        <v>#N/A</v>
      </c>
      <c r="BJ619" s="8" t="e">
        <f t="shared" si="781"/>
        <v>#N/A</v>
      </c>
      <c r="BK619" s="8" t="e">
        <f t="shared" si="782"/>
        <v>#N/A</v>
      </c>
      <c r="BL619" s="8" t="e">
        <f t="shared" si="783"/>
        <v>#N/A</v>
      </c>
      <c r="BM619" s="8" t="e">
        <f t="shared" si="784"/>
        <v>#N/A</v>
      </c>
      <c r="BN619" s="8" t="e">
        <f t="shared" si="785"/>
        <v>#N/A</v>
      </c>
    </row>
    <row r="620" spans="1:66" x14ac:dyDescent="0.25">
      <c r="A620" t="s">
        <v>304</v>
      </c>
      <c r="B620" t="s">
        <v>331</v>
      </c>
      <c r="C620" t="s">
        <v>339</v>
      </c>
      <c r="D620" t="s">
        <v>547</v>
      </c>
      <c r="E620">
        <f>VLOOKUP(A620,home!$A$2:$E$405,3,FALSE)</f>
        <v>1.32222222222222</v>
      </c>
      <c r="F620">
        <f>VLOOKUP(B620,home!$B$2:$E$405,3,FALSE)</f>
        <v>0.64</v>
      </c>
      <c r="G620">
        <f>VLOOKUP(C620,away!$B$2:$E$405,4,FALSE)</f>
        <v>0.8</v>
      </c>
      <c r="H620">
        <f>VLOOKUP(A620,away!$A$2:$E$405,3,FALSE)</f>
        <v>1.2777777777777799</v>
      </c>
      <c r="I620">
        <f>VLOOKUP(C620,away!$B$2:$E$405,3,FALSE)</f>
        <v>0.97</v>
      </c>
      <c r="J620">
        <f>VLOOKUP(B620,home!$B$2:$E$405,4,FALSE)</f>
        <v>1.08</v>
      </c>
      <c r="K620" s="3">
        <f t="shared" si="730"/>
        <v>0.67697777777777668</v>
      </c>
      <c r="L620" s="3">
        <f t="shared" si="731"/>
        <v>1.3386000000000025</v>
      </c>
      <c r="M620" s="5">
        <f t="shared" si="732"/>
        <v>0.13324339604826071</v>
      </c>
      <c r="N620" s="5">
        <f t="shared" si="733"/>
        <v>9.0202818160315709E-2</v>
      </c>
      <c r="O620" s="5">
        <f t="shared" si="734"/>
        <v>0.17835960995020209</v>
      </c>
      <c r="P620" s="5">
        <f t="shared" si="735"/>
        <v>0.12074549238939881</v>
      </c>
      <c r="Q620" s="5">
        <f t="shared" si="736"/>
        <v>3.0532651693731701E-2</v>
      </c>
      <c r="R620" s="5">
        <f t="shared" si="737"/>
        <v>0.1193760869396705</v>
      </c>
      <c r="S620" s="5">
        <f t="shared" si="738"/>
        <v>2.7354965358053641E-2</v>
      </c>
      <c r="T620" s="5">
        <f t="shared" si="739"/>
        <v>4.0871007557229326E-2</v>
      </c>
      <c r="U620" s="5">
        <f t="shared" si="740"/>
        <v>8.0814958056224795E-2</v>
      </c>
      <c r="V620" s="5">
        <f t="shared" si="741"/>
        <v>2.754348524257396E-3</v>
      </c>
      <c r="W620" s="5">
        <f t="shared" si="742"/>
        <v>6.8899755644284523E-3</v>
      </c>
      <c r="X620" s="5">
        <f t="shared" si="743"/>
        <v>9.2229212905439416E-3</v>
      </c>
      <c r="Y620" s="5">
        <f t="shared" si="744"/>
        <v>6.1729012197610728E-3</v>
      </c>
      <c r="Z620" s="5">
        <f t="shared" si="745"/>
        <v>5.3265609992481075E-2</v>
      </c>
      <c r="AA620" s="5">
        <f t="shared" si="746"/>
        <v>3.6059634284687572E-2</v>
      </c>
      <c r="AB620" s="5">
        <f t="shared" si="747"/>
        <v>1.2205785542763558E-2</v>
      </c>
      <c r="AC620" s="5">
        <f t="shared" si="748"/>
        <v>1.5599983687606867E-4</v>
      </c>
      <c r="AD620" s="5">
        <f t="shared" si="749"/>
        <v>1.1660900866374891E-3</v>
      </c>
      <c r="AE620" s="5">
        <f t="shared" si="750"/>
        <v>1.5609281899729454E-3</v>
      </c>
      <c r="AF620" s="5">
        <f t="shared" si="751"/>
        <v>1.0447292375488945E-3</v>
      </c>
      <c r="AG620" s="5">
        <f t="shared" si="752"/>
        <v>4.6615818579431764E-4</v>
      </c>
      <c r="AH620" s="5">
        <f t="shared" si="753"/>
        <v>1.7825336383983825E-2</v>
      </c>
      <c r="AI620" s="5">
        <f t="shared" si="754"/>
        <v>1.2067356613370718E-2</v>
      </c>
      <c r="AJ620" s="5">
        <f t="shared" si="755"/>
        <v>4.0846661318858319E-3</v>
      </c>
      <c r="AK620" s="5">
        <f t="shared" si="756"/>
        <v>9.2174273364273925E-4</v>
      </c>
      <c r="AL620" s="5">
        <f t="shared" si="757"/>
        <v>5.6546973958677321E-6</v>
      </c>
      <c r="AM620" s="5">
        <f t="shared" si="758"/>
        <v>1.578834151081085E-4</v>
      </c>
      <c r="AN620" s="5">
        <f t="shared" si="759"/>
        <v>2.1134273946371441E-4</v>
      </c>
      <c r="AO620" s="5">
        <f t="shared" si="760"/>
        <v>1.4145169552306434E-4</v>
      </c>
      <c r="AP620" s="5">
        <f t="shared" si="761"/>
        <v>6.3115746542391431E-5</v>
      </c>
      <c r="AQ620" s="5">
        <f t="shared" si="762"/>
        <v>2.112168458041133E-5</v>
      </c>
      <c r="AR620" s="5">
        <f t="shared" si="763"/>
        <v>4.7721990567201585E-3</v>
      </c>
      <c r="AS620" s="5">
        <f t="shared" si="764"/>
        <v>3.2306727125316144E-3</v>
      </c>
      <c r="AT620" s="5">
        <f t="shared" si="765"/>
        <v>1.0935468168284772E-3</v>
      </c>
      <c r="AU620" s="5">
        <f t="shared" si="766"/>
        <v>2.467689646508346E-4</v>
      </c>
      <c r="AV620" s="5">
        <f t="shared" si="767"/>
        <v>4.1764276328461186E-5</v>
      </c>
      <c r="AW620" s="5">
        <f t="shared" si="768"/>
        <v>1.4234168480535957E-7</v>
      </c>
      <c r="AX620" s="5">
        <f t="shared" si="769"/>
        <v>1.7813927251308915E-5</v>
      </c>
      <c r="AY620" s="5">
        <f t="shared" si="770"/>
        <v>2.3845723018602155E-5</v>
      </c>
      <c r="AZ620" s="5">
        <f t="shared" si="771"/>
        <v>1.5959942416350454E-5</v>
      </c>
      <c r="BA620" s="5">
        <f t="shared" si="772"/>
        <v>7.1213263061755868E-6</v>
      </c>
      <c r="BB620" s="5">
        <f t="shared" si="773"/>
        <v>2.3831518483616646E-6</v>
      </c>
      <c r="BC620" s="5">
        <f t="shared" si="774"/>
        <v>6.3801741284338597E-7</v>
      </c>
      <c r="BD620" s="5">
        <f t="shared" si="775"/>
        <v>1.0646776095542686E-3</v>
      </c>
      <c r="BE620" s="5">
        <f t="shared" si="776"/>
        <v>7.2076308216580402E-4</v>
      </c>
      <c r="BF620" s="5">
        <f t="shared" si="777"/>
        <v>2.4397029483443349E-4</v>
      </c>
      <c r="BG620" s="5">
        <f t="shared" si="778"/>
        <v>5.5054156013601261E-5</v>
      </c>
      <c r="BH620" s="5">
        <f t="shared" si="779"/>
        <v>9.3176100488797009E-6</v>
      </c>
      <c r="BI620" s="5">
        <f t="shared" si="780"/>
        <v>1.2615629890180924E-6</v>
      </c>
      <c r="BJ620" s="8">
        <f t="shared" si="781"/>
        <v>0.18879285855543518</v>
      </c>
      <c r="BK620" s="8">
        <f t="shared" si="782"/>
        <v>0.28428370257726115</v>
      </c>
      <c r="BL620" s="8">
        <f t="shared" si="783"/>
        <v>0.47319517277909712</v>
      </c>
      <c r="BM620" s="8">
        <f t="shared" si="784"/>
        <v>0.32705358534136125</v>
      </c>
      <c r="BN620" s="8">
        <f t="shared" si="785"/>
        <v>0.67246005518157947</v>
      </c>
    </row>
    <row r="621" spans="1:66" x14ac:dyDescent="0.25">
      <c r="A621" t="s">
        <v>304</v>
      </c>
      <c r="B621" t="s">
        <v>335</v>
      </c>
      <c r="C621" t="s">
        <v>378</v>
      </c>
      <c r="D621" t="s">
        <v>547</v>
      </c>
      <c r="E621">
        <f>VLOOKUP(A621,home!$A$2:$E$405,3,FALSE)</f>
        <v>1.32222222222222</v>
      </c>
      <c r="F621">
        <f>VLOOKUP(B621,home!$B$2:$E$405,3,FALSE)</f>
        <v>0.84</v>
      </c>
      <c r="G621">
        <f>VLOOKUP(C621,away!$B$2:$E$405,4,FALSE)</f>
        <v>1.18</v>
      </c>
      <c r="H621">
        <f>VLOOKUP(A621,away!$A$2:$E$405,3,FALSE)</f>
        <v>1.2777777777777799</v>
      </c>
      <c r="I621">
        <f>VLOOKUP(C621,away!$B$2:$E$405,3,FALSE)</f>
        <v>1.34</v>
      </c>
      <c r="J621">
        <f>VLOOKUP(B621,home!$B$2:$E$405,4,FALSE)</f>
        <v>0.91</v>
      </c>
      <c r="K621" s="3">
        <f t="shared" si="730"/>
        <v>1.3105866666666643</v>
      </c>
      <c r="L621" s="3">
        <f t="shared" si="731"/>
        <v>1.5581222222222251</v>
      </c>
      <c r="M621" s="5">
        <f t="shared" si="732"/>
        <v>5.6772178471932375E-2</v>
      </c>
      <c r="N621" s="5">
        <f t="shared" si="733"/>
        <v>7.4404860142934806E-2</v>
      </c>
      <c r="O621" s="5">
        <f t="shared" si="734"/>
        <v>8.8457992881084038E-2</v>
      </c>
      <c r="P621" s="5">
        <f t="shared" si="735"/>
        <v>0.11593186603004345</v>
      </c>
      <c r="Q621" s="5">
        <f t="shared" si="736"/>
        <v>4.8757008819264161E-2</v>
      </c>
      <c r="R621" s="5">
        <f t="shared" si="737"/>
        <v>6.8914182220596226E-2</v>
      </c>
      <c r="S621" s="5">
        <f t="shared" si="738"/>
        <v>5.918478875992339E-2</v>
      </c>
      <c r="T621" s="5">
        <f t="shared" si="739"/>
        <v>7.5969378930380499E-2</v>
      </c>
      <c r="U621" s="5">
        <f t="shared" si="740"/>
        <v>9.0318008362550314E-2</v>
      </c>
      <c r="V621" s="5">
        <f t="shared" si="741"/>
        <v>1.3428727447163759E-2</v>
      </c>
      <c r="W621" s="5">
        <f t="shared" si="742"/>
        <v>2.130009522169219E-2</v>
      </c>
      <c r="X621" s="5">
        <f t="shared" si="743"/>
        <v>3.318815170036804E-2</v>
      </c>
      <c r="Y621" s="5">
        <f t="shared" si="744"/>
        <v>2.5855598339412887E-2</v>
      </c>
      <c r="Z621" s="5">
        <f t="shared" si="745"/>
        <v>3.5792239581394242E-2</v>
      </c>
      <c r="AA621" s="5">
        <f t="shared" si="746"/>
        <v>4.6908831965514125E-2</v>
      </c>
      <c r="AB621" s="5">
        <f t="shared" si="747"/>
        <v>3.0739044861454932E-2</v>
      </c>
      <c r="AC621" s="5">
        <f t="shared" si="748"/>
        <v>1.7138868382162657E-3</v>
      </c>
      <c r="AD621" s="5">
        <f t="shared" si="749"/>
        <v>6.9789051990700257E-3</v>
      </c>
      <c r="AE621" s="5">
        <f t="shared" si="750"/>
        <v>1.087398727745323E-2</v>
      </c>
      <c r="AF621" s="5">
        <f t="shared" si="751"/>
        <v>8.4715006105808167E-3</v>
      </c>
      <c r="AG621" s="5">
        <f t="shared" si="752"/>
        <v>4.399877785638372E-3</v>
      </c>
      <c r="AH621" s="5">
        <f t="shared" si="753"/>
        <v>1.394217096871807E-2</v>
      </c>
      <c r="AI621" s="5">
        <f t="shared" si="754"/>
        <v>1.8272423375988955E-2</v>
      </c>
      <c r="AJ621" s="5">
        <f t="shared" si="755"/>
        <v>1.1973797222129707E-2</v>
      </c>
      <c r="AK621" s="5">
        <f t="shared" si="756"/>
        <v>5.2308996628978458E-3</v>
      </c>
      <c r="AL621" s="5">
        <f t="shared" si="757"/>
        <v>1.3999399330217742E-4</v>
      </c>
      <c r="AM621" s="5">
        <f t="shared" si="758"/>
        <v>1.8292920203663683E-3</v>
      </c>
      <c r="AN621" s="5">
        <f t="shared" si="759"/>
        <v>2.8502605478666295E-3</v>
      </c>
      <c r="AO621" s="5">
        <f t="shared" si="760"/>
        <v>2.2205271493771451E-3</v>
      </c>
      <c r="AP621" s="5">
        <f t="shared" si="761"/>
        <v>1.1532842321640999E-3</v>
      </c>
      <c r="AQ621" s="5">
        <f t="shared" si="762"/>
        <v>4.4923944766834498E-4</v>
      </c>
      <c r="AR621" s="5">
        <f t="shared" si="763"/>
        <v>4.3447212824762414E-3</v>
      </c>
      <c r="AS621" s="5">
        <f t="shared" si="764"/>
        <v>5.6941337831962514E-3</v>
      </c>
      <c r="AT621" s="5">
        <f t="shared" si="765"/>
        <v>3.7313279072366109E-3</v>
      </c>
      <c r="AU621" s="5">
        <f t="shared" si="766"/>
        <v>1.6300762013951768E-3</v>
      </c>
      <c r="AV621" s="5">
        <f t="shared" si="767"/>
        <v>5.3408903379979051E-4</v>
      </c>
      <c r="AW621" s="5">
        <f t="shared" si="768"/>
        <v>7.9409812034675956E-6</v>
      </c>
      <c r="AX621" s="5">
        <f t="shared" si="769"/>
        <v>3.9957428855531423E-4</v>
      </c>
      <c r="AY621" s="5">
        <f t="shared" si="770"/>
        <v>6.2258557842667086E-4</v>
      </c>
      <c r="AZ621" s="5">
        <f t="shared" si="771"/>
        <v>4.8503221249083698E-4</v>
      </c>
      <c r="BA621" s="5">
        <f t="shared" si="772"/>
        <v>2.5191315625852845E-4</v>
      </c>
      <c r="BB621" s="5">
        <f t="shared" si="773"/>
        <v>9.812787170913824E-5</v>
      </c>
      <c r="BC621" s="5">
        <f t="shared" si="774"/>
        <v>3.0579043505875992E-5</v>
      </c>
      <c r="BD621" s="5">
        <f t="shared" si="775"/>
        <v>1.128267796598012E-3</v>
      </c>
      <c r="BE621" s="5">
        <f t="shared" si="776"/>
        <v>1.4786927306507307E-3</v>
      </c>
      <c r="BF621" s="5">
        <f t="shared" si="777"/>
        <v>9.6897748844388483E-4</v>
      </c>
      <c r="BG621" s="5">
        <f t="shared" si="778"/>
        <v>4.2330965888490244E-4</v>
      </c>
      <c r="BH621" s="5">
        <f t="shared" si="779"/>
        <v>1.3869599870144171E-4</v>
      </c>
      <c r="BI621" s="5">
        <f t="shared" si="780"/>
        <v>3.6354625323625303E-5</v>
      </c>
      <c r="BJ621" s="8">
        <f t="shared" si="781"/>
        <v>0.32058977957518403</v>
      </c>
      <c r="BK621" s="8">
        <f t="shared" si="782"/>
        <v>0.24779402711900808</v>
      </c>
      <c r="BL621" s="8">
        <f t="shared" si="783"/>
        <v>0.39486599802764105</v>
      </c>
      <c r="BM621" s="8">
        <f t="shared" si="784"/>
        <v>0.54518931114014912</v>
      </c>
      <c r="BN621" s="8">
        <f t="shared" si="785"/>
        <v>0.45323808856585501</v>
      </c>
    </row>
    <row r="622" spans="1:66" x14ac:dyDescent="0.25">
      <c r="A622" t="s">
        <v>304</v>
      </c>
      <c r="B622" t="s">
        <v>375</v>
      </c>
      <c r="C622" t="s">
        <v>330</v>
      </c>
      <c r="D622" t="s">
        <v>547</v>
      </c>
      <c r="E622">
        <f>VLOOKUP(A622,home!$A$2:$E$405,3,FALSE)</f>
        <v>1.32222222222222</v>
      </c>
      <c r="F622">
        <f>VLOOKUP(B622,home!$B$2:$E$405,3,FALSE)</f>
        <v>0.92</v>
      </c>
      <c r="G622">
        <f>VLOOKUP(C622,away!$B$2:$E$405,4,FALSE)</f>
        <v>1.5</v>
      </c>
      <c r="H622">
        <f>VLOOKUP(A622,away!$A$2:$E$405,3,FALSE)</f>
        <v>1.2777777777777799</v>
      </c>
      <c r="I622">
        <f>VLOOKUP(C622,away!$B$2:$E$405,3,FALSE)</f>
        <v>1.01</v>
      </c>
      <c r="J622">
        <f>VLOOKUP(B622,home!$B$2:$E$405,4,FALSE)</f>
        <v>1.17</v>
      </c>
      <c r="K622" s="3">
        <f t="shared" si="730"/>
        <v>1.8246666666666638</v>
      </c>
      <c r="L622" s="3">
        <f t="shared" si="731"/>
        <v>1.5099500000000023</v>
      </c>
      <c r="M622" s="5">
        <f t="shared" si="732"/>
        <v>3.5628241086436752E-2</v>
      </c>
      <c r="N622" s="5">
        <f t="shared" si="733"/>
        <v>6.5009663902384829E-2</v>
      </c>
      <c r="O622" s="5">
        <f t="shared" si="734"/>
        <v>5.3796862628465253E-2</v>
      </c>
      <c r="P622" s="5">
        <f t="shared" si="735"/>
        <v>9.8161342009406113E-2</v>
      </c>
      <c r="Q622" s="5">
        <f t="shared" si="736"/>
        <v>5.9310483366942342E-2</v>
      </c>
      <c r="R622" s="5">
        <f t="shared" si="737"/>
        <v>4.0615286362925627E-2</v>
      </c>
      <c r="S622" s="5">
        <f t="shared" si="738"/>
        <v>6.7612438695126731E-2</v>
      </c>
      <c r="T622" s="5">
        <f t="shared" si="739"/>
        <v>8.9555864359914722E-2</v>
      </c>
      <c r="U622" s="5">
        <f t="shared" si="740"/>
        <v>7.4109359183551507E-2</v>
      </c>
      <c r="V622" s="5">
        <f t="shared" si="741"/>
        <v>2.0698086425755029E-2</v>
      </c>
      <c r="W622" s="5">
        <f t="shared" si="742"/>
        <v>3.607395399451576E-2</v>
      </c>
      <c r="X622" s="5">
        <f t="shared" si="743"/>
        <v>5.4469866834019151E-2</v>
      </c>
      <c r="Y622" s="5">
        <f t="shared" si="744"/>
        <v>4.112338771301368E-2</v>
      </c>
      <c r="Z622" s="5">
        <f t="shared" si="745"/>
        <v>2.0442350547899876E-2</v>
      </c>
      <c r="AA622" s="5">
        <f t="shared" si="746"/>
        <v>3.7300475633067917E-2</v>
      </c>
      <c r="AB622" s="5">
        <f t="shared" si="747"/>
        <v>3.403046726923558E-2</v>
      </c>
      <c r="AC622" s="5">
        <f t="shared" si="748"/>
        <v>3.5641528297201191E-3</v>
      </c>
      <c r="AD622" s="5">
        <f t="shared" si="749"/>
        <v>1.6455735347164921E-2</v>
      </c>
      <c r="AE622" s="5">
        <f t="shared" si="750"/>
        <v>2.4847337587451706E-2</v>
      </c>
      <c r="AF622" s="5">
        <f t="shared" si="751"/>
        <v>1.8759118695086386E-2</v>
      </c>
      <c r="AG622" s="5">
        <f t="shared" si="752"/>
        <v>9.4417770912152421E-3</v>
      </c>
      <c r="AH622" s="5">
        <f t="shared" si="753"/>
        <v>7.7167318024503667E-3</v>
      </c>
      <c r="AI622" s="5">
        <f t="shared" si="754"/>
        <v>1.4080463295537747E-2</v>
      </c>
      <c r="AJ622" s="5">
        <f t="shared" si="755"/>
        <v>1.2846076013295587E-2</v>
      </c>
      <c r="AK622" s="5">
        <f t="shared" si="756"/>
        <v>7.8132688996422148E-3</v>
      </c>
      <c r="AL622" s="5">
        <f t="shared" si="757"/>
        <v>3.9279180136135024E-4</v>
      </c>
      <c r="AM622" s="5">
        <f t="shared" si="758"/>
        <v>6.005246352692041E-3</v>
      </c>
      <c r="AN622" s="5">
        <f t="shared" si="759"/>
        <v>9.0676217302473605E-3</v>
      </c>
      <c r="AO622" s="5">
        <f t="shared" si="760"/>
        <v>6.8458277157935126E-3</v>
      </c>
      <c r="AP622" s="5">
        <f t="shared" si="761"/>
        <v>3.4456191864874761E-3</v>
      </c>
      <c r="AQ622" s="5">
        <f t="shared" si="762"/>
        <v>1.3006781726591931E-3</v>
      </c>
      <c r="AR622" s="5">
        <f t="shared" si="763"/>
        <v>2.330375837021989E-3</v>
      </c>
      <c r="AS622" s="5">
        <f t="shared" si="764"/>
        <v>4.2521591106194486E-3</v>
      </c>
      <c r="AT622" s="5">
        <f t="shared" si="765"/>
        <v>3.8793864952551388E-3</v>
      </c>
      <c r="AU622" s="5">
        <f t="shared" si="766"/>
        <v>2.3595290750029552E-3</v>
      </c>
      <c r="AV622" s="5">
        <f t="shared" si="767"/>
        <v>1.0763385130471801E-3</v>
      </c>
      <c r="AW622" s="5">
        <f t="shared" si="768"/>
        <v>3.0061179602486409E-5</v>
      </c>
      <c r="AX622" s="5">
        <f t="shared" si="769"/>
        <v>1.8262621408131213E-3</v>
      </c>
      <c r="AY622" s="5">
        <f t="shared" si="770"/>
        <v>2.7575645195207763E-3</v>
      </c>
      <c r="AZ622" s="5">
        <f t="shared" si="771"/>
        <v>2.0818922731252018E-3</v>
      </c>
      <c r="BA622" s="5">
        <f t="shared" si="772"/>
        <v>1.0478510792684677E-3</v>
      </c>
      <c r="BB622" s="5">
        <f t="shared" si="773"/>
        <v>3.9555068428535629E-4</v>
      </c>
      <c r="BC622" s="5">
        <f t="shared" si="774"/>
        <v>1.1945235114733489E-4</v>
      </c>
      <c r="BD622" s="5">
        <f t="shared" si="775"/>
        <v>5.8645849918522591E-4</v>
      </c>
      <c r="BE622" s="5">
        <f t="shared" si="776"/>
        <v>1.0700912748466405E-3</v>
      </c>
      <c r="BF622" s="5">
        <f t="shared" si="777"/>
        <v>9.762799397517503E-4</v>
      </c>
      <c r="BG622" s="5">
        <f t="shared" si="778"/>
        <v>5.9379515446678587E-4</v>
      </c>
      <c r="BH622" s="5">
        <f t="shared" si="779"/>
        <v>2.7086955629593182E-4</v>
      </c>
      <c r="BI622" s="5">
        <f t="shared" si="780"/>
        <v>9.8849330077595209E-5</v>
      </c>
      <c r="BJ622" s="8">
        <f t="shared" si="781"/>
        <v>0.44994075509774867</v>
      </c>
      <c r="BK622" s="8">
        <f t="shared" si="782"/>
        <v>0.22881461736732686</v>
      </c>
      <c r="BL622" s="8">
        <f t="shared" si="783"/>
        <v>0.29980312387374242</v>
      </c>
      <c r="BM622" s="8">
        <f t="shared" si="784"/>
        <v>0.64375146419023843</v>
      </c>
      <c r="BN622" s="8">
        <f t="shared" si="785"/>
        <v>0.35252187935656087</v>
      </c>
    </row>
    <row r="623" spans="1:66" x14ac:dyDescent="0.25">
      <c r="A623" t="s">
        <v>301</v>
      </c>
      <c r="B623" t="s">
        <v>360</v>
      </c>
      <c r="C623" t="s">
        <v>319</v>
      </c>
      <c r="D623" t="s">
        <v>547</v>
      </c>
      <c r="E623">
        <f>VLOOKUP(A623,home!$A$2:$E$405,3,FALSE)</f>
        <v>1.42105263157895</v>
      </c>
      <c r="F623">
        <f>VLOOKUP(B623,home!$B$2:$E$405,3,FALSE)</f>
        <v>0.63</v>
      </c>
      <c r="G623">
        <f>VLOOKUP(C623,away!$B$2:$E$405,4,FALSE)</f>
        <v>1</v>
      </c>
      <c r="H623">
        <f>VLOOKUP(A623,away!$A$2:$E$405,3,FALSE)</f>
        <v>1.0815789473684201</v>
      </c>
      <c r="I623">
        <f>VLOOKUP(C623,away!$B$2:$E$405,3,FALSE)</f>
        <v>0.59</v>
      </c>
      <c r="J623">
        <f>VLOOKUP(B623,home!$B$2:$E$405,4,FALSE)</f>
        <v>1.27</v>
      </c>
      <c r="K623" s="3">
        <f t="shared" si="730"/>
        <v>0.89526315789473854</v>
      </c>
      <c r="L623" s="3">
        <f t="shared" si="731"/>
        <v>0.8104271052631572</v>
      </c>
      <c r="M623" s="5">
        <f t="shared" si="732"/>
        <v>0.18164695868803474</v>
      </c>
      <c r="N623" s="5">
        <f t="shared" si="733"/>
        <v>0.16262182985702509</v>
      </c>
      <c r="O623" s="5">
        <f t="shared" si="734"/>
        <v>0.14721161890940029</v>
      </c>
      <c r="P623" s="5">
        <f t="shared" si="735"/>
        <v>0.13179313882362653</v>
      </c>
      <c r="Q623" s="5">
        <f t="shared" si="736"/>
        <v>7.2794666470210573E-2</v>
      </c>
      <c r="R623" s="5">
        <f t="shared" si="737"/>
        <v>5.9652143086924174E-2</v>
      </c>
      <c r="S623" s="5">
        <f t="shared" si="738"/>
        <v>2.3905480673109436E-2</v>
      </c>
      <c r="T623" s="5">
        <f t="shared" si="739"/>
        <v>5.8994770826049765E-2</v>
      </c>
      <c r="U623" s="5">
        <f t="shared" si="740"/>
        <v>5.3404365995188531E-2</v>
      </c>
      <c r="V623" s="5">
        <f t="shared" si="741"/>
        <v>1.9271682925507032E-3</v>
      </c>
      <c r="W623" s="5">
        <f t="shared" si="742"/>
        <v>2.1723460994004986E-2</v>
      </c>
      <c r="X623" s="5">
        <f t="shared" si="743"/>
        <v>1.760528160966857E-2</v>
      </c>
      <c r="Y623" s="5">
        <f t="shared" si="744"/>
        <v>7.1338987061331984E-3</v>
      </c>
      <c r="Z623" s="5">
        <f t="shared" si="745"/>
        <v>1.6114571214893202E-2</v>
      </c>
      <c r="AA623" s="5">
        <f t="shared" si="746"/>
        <v>1.4426781913964942E-2</v>
      </c>
      <c r="AB623" s="5">
        <f t="shared" si="747"/>
        <v>6.4578831672774759E-3</v>
      </c>
      <c r="AC623" s="5">
        <f t="shared" si="748"/>
        <v>8.7390521203561323E-5</v>
      </c>
      <c r="AD623" s="5">
        <f t="shared" si="749"/>
        <v>4.8620535724740194E-3</v>
      </c>
      <c r="AE623" s="5">
        <f t="shared" si="750"/>
        <v>3.9403400023745117E-3</v>
      </c>
      <c r="AF623" s="5">
        <f t="shared" si="751"/>
        <v>1.5966791709384988E-3</v>
      </c>
      <c r="AG623" s="5">
        <f t="shared" si="752"/>
        <v>4.3133069284588841E-4</v>
      </c>
      <c r="AH623" s="5">
        <f t="shared" si="753"/>
        <v>3.2649213255607238E-3</v>
      </c>
      <c r="AI623" s="5">
        <f t="shared" si="754"/>
        <v>2.9229637761993693E-3</v>
      </c>
      <c r="AJ623" s="5">
        <f t="shared" si="755"/>
        <v>1.3084108903460886E-3</v>
      </c>
      <c r="AK623" s="5">
        <f t="shared" si="756"/>
        <v>3.9045735517170192E-4</v>
      </c>
      <c r="AL623" s="5">
        <f t="shared" si="757"/>
        <v>2.536232079201601E-6</v>
      </c>
      <c r="AM623" s="5">
        <f t="shared" si="758"/>
        <v>8.705634870292974E-4</v>
      </c>
      <c r="AN623" s="5">
        <f t="shared" si="759"/>
        <v>7.0552824674095359E-4</v>
      </c>
      <c r="AO623" s="5">
        <f t="shared" si="760"/>
        <v>2.8588960734383077E-4</v>
      </c>
      <c r="AP623" s="5">
        <f t="shared" si="761"/>
        <v>7.7230895634827131E-5</v>
      </c>
      <c r="AQ623" s="5">
        <f t="shared" si="762"/>
        <v>1.5647502796553491E-5</v>
      </c>
      <c r="AR623" s="5">
        <f t="shared" si="763"/>
        <v>5.2919614775722562E-4</v>
      </c>
      <c r="AS623" s="5">
        <f t="shared" si="764"/>
        <v>4.737698143868645E-4</v>
      </c>
      <c r="AT623" s="5">
        <f t="shared" si="765"/>
        <v>2.1207433007159422E-4</v>
      </c>
      <c r="AU623" s="5">
        <f t="shared" si="766"/>
        <v>6.3287444816102184E-5</v>
      </c>
      <c r="AV623" s="5">
        <f t="shared" si="767"/>
        <v>1.4164729425288158E-5</v>
      </c>
      <c r="AW623" s="5">
        <f t="shared" si="768"/>
        <v>5.1115329078964568E-8</v>
      </c>
      <c r="AX623" s="5">
        <f t="shared" si="769"/>
        <v>1.298972360909506E-4</v>
      </c>
      <c r="AY623" s="5">
        <f t="shared" si="770"/>
        <v>1.0527224102687401E-4</v>
      </c>
      <c r="AZ623" s="5">
        <f t="shared" si="771"/>
        <v>4.2657738779987444E-5</v>
      </c>
      <c r="BA623" s="5">
        <f t="shared" si="772"/>
        <v>1.1523662585512381E-5</v>
      </c>
      <c r="BB623" s="5">
        <f t="shared" si="773"/>
        <v>2.334772127801537E-6</v>
      </c>
      <c r="BC623" s="5">
        <f t="shared" si="774"/>
        <v>3.7843252339666042E-7</v>
      </c>
      <c r="BD623" s="5">
        <f t="shared" si="775"/>
        <v>7.1479150357217045E-5</v>
      </c>
      <c r="BE623" s="5">
        <f t="shared" si="776"/>
        <v>6.3992649872434952E-5</v>
      </c>
      <c r="BF623" s="5">
        <f t="shared" si="777"/>
        <v>2.8645130903424227E-5</v>
      </c>
      <c r="BG623" s="5">
        <f t="shared" si="778"/>
        <v>8.5483101169692461E-6</v>
      </c>
      <c r="BH623" s="5">
        <f t="shared" si="779"/>
        <v>1.9132467774953571E-6</v>
      </c>
      <c r="BI623" s="5">
        <f t="shared" si="780"/>
        <v>3.4257187037048521E-7</v>
      </c>
      <c r="BJ623" s="8">
        <f t="shared" si="781"/>
        <v>0.35395123572440501</v>
      </c>
      <c r="BK623" s="8">
        <f t="shared" si="782"/>
        <v>0.33946794547163095</v>
      </c>
      <c r="BL623" s="8">
        <f t="shared" si="783"/>
        <v>0.29050695994638831</v>
      </c>
      <c r="BM623" s="8">
        <f t="shared" si="784"/>
        <v>0.24421513539639844</v>
      </c>
      <c r="BN623" s="8">
        <f t="shared" si="785"/>
        <v>0.75572035583522135</v>
      </c>
    </row>
    <row r="624" spans="1:66" x14ac:dyDescent="0.25">
      <c r="A624" t="s">
        <v>301</v>
      </c>
      <c r="B624" t="s">
        <v>355</v>
      </c>
      <c r="C624" t="s">
        <v>316</v>
      </c>
      <c r="D624" t="s">
        <v>547</v>
      </c>
      <c r="E624">
        <f>VLOOKUP(A624,home!$A$2:$E$405,3,FALSE)</f>
        <v>1.42105263157895</v>
      </c>
      <c r="F624">
        <f>VLOOKUP(B624,home!$B$2:$E$405,3,FALSE)</f>
        <v>0.74</v>
      </c>
      <c r="G624">
        <f>VLOOKUP(C624,away!$B$2:$E$405,4,FALSE)</f>
        <v>0.67</v>
      </c>
      <c r="H624">
        <f>VLOOKUP(A624,away!$A$2:$E$405,3,FALSE)</f>
        <v>1.0815789473684201</v>
      </c>
      <c r="I624">
        <f>VLOOKUP(C624,away!$B$2:$E$405,3,FALSE)</f>
        <v>1.04</v>
      </c>
      <c r="J624">
        <f>VLOOKUP(B624,home!$B$2:$E$405,4,FALSE)</f>
        <v>1.22</v>
      </c>
      <c r="K624" s="3">
        <f t="shared" si="730"/>
        <v>0.70455789473684338</v>
      </c>
      <c r="L624" s="3">
        <f t="shared" si="731"/>
        <v>1.3723073684210514</v>
      </c>
      <c r="M624" s="5">
        <f t="shared" si="732"/>
        <v>0.12532244999739661</v>
      </c>
      <c r="N624" s="5">
        <f t="shared" si="733"/>
        <v>8.8296921533429079E-2</v>
      </c>
      <c r="O624" s="5">
        <f t="shared" si="734"/>
        <v>0.17198092156000616</v>
      </c>
      <c r="P624" s="5">
        <f t="shared" si="735"/>
        <v>0.12117051602922012</v>
      </c>
      <c r="Q624" s="5">
        <f t="shared" si="736"/>
        <v>3.1105146573668523E-2</v>
      </c>
      <c r="R624" s="5">
        <f t="shared" si="737"/>
        <v>0.11800534294231968</v>
      </c>
      <c r="S624" s="5">
        <f t="shared" si="738"/>
        <v>2.9289033918289374E-2</v>
      </c>
      <c r="T624" s="5">
        <f t="shared" si="739"/>
        <v>4.2685821838862131E-2</v>
      </c>
      <c r="U624" s="5">
        <f t="shared" si="740"/>
        <v>8.314159599113996E-2</v>
      </c>
      <c r="V624" s="5">
        <f t="shared" si="741"/>
        <v>3.1465208826867365E-3</v>
      </c>
      <c r="W624" s="5">
        <f t="shared" si="742"/>
        <v>7.3051255284749461E-3</v>
      </c>
      <c r="X624" s="5">
        <f t="shared" si="743"/>
        <v>1.0024877589966896E-2</v>
      </c>
      <c r="Y624" s="5">
        <f t="shared" si="744"/>
        <v>6.8786066921153223E-3</v>
      </c>
      <c r="Z624" s="5">
        <f t="shared" si="745"/>
        <v>5.3979867210932793E-2</v>
      </c>
      <c r="AA624" s="5">
        <f t="shared" si="746"/>
        <v>3.803194160030917E-2</v>
      </c>
      <c r="AB624" s="5">
        <f t="shared" si="747"/>
        <v>1.33978523533342E-2</v>
      </c>
      <c r="AC624" s="5">
        <f t="shared" si="748"/>
        <v>1.9014228848252519E-4</v>
      </c>
      <c r="AD624" s="5">
        <f t="shared" si="749"/>
        <v>1.2867209657826692E-3</v>
      </c>
      <c r="AE624" s="5">
        <f t="shared" si="750"/>
        <v>1.7657766624454084E-3</v>
      </c>
      <c r="AF624" s="5">
        <f t="shared" si="751"/>
        <v>1.211594162429883E-3</v>
      </c>
      <c r="AG624" s="5">
        <f t="shared" si="752"/>
        <v>5.5422653221282015E-4</v>
      </c>
      <c r="AH624" s="5">
        <f t="shared" si="753"/>
        <v>1.8519242379988254E-2</v>
      </c>
      <c r="AI624" s="5">
        <f t="shared" si="754"/>
        <v>1.3047878423365853E-2</v>
      </c>
      <c r="AJ624" s="5">
        <f t="shared" si="755"/>
        <v>4.5964928763744641E-3</v>
      </c>
      <c r="AK624" s="5">
        <f t="shared" si="756"/>
        <v>1.0794984480504304E-3</v>
      </c>
      <c r="AL624" s="5">
        <f t="shared" si="757"/>
        <v>7.3537149057915902E-6</v>
      </c>
      <c r="AM624" s="5">
        <f t="shared" si="758"/>
        <v>1.813138829531191E-4</v>
      </c>
      <c r="AN624" s="5">
        <f t="shared" si="759"/>
        <v>2.4881837757359738E-4</v>
      </c>
      <c r="AO624" s="5">
        <f t="shared" si="760"/>
        <v>1.7072764647140952E-4</v>
      </c>
      <c r="AP624" s="5">
        <f t="shared" si="761"/>
        <v>7.8096935748633194E-5</v>
      </c>
      <c r="AQ624" s="5">
        <f t="shared" si="762"/>
        <v>2.67932500947387E-5</v>
      </c>
      <c r="AR624" s="5">
        <f t="shared" si="763"/>
        <v>5.0828185551266584E-3</v>
      </c>
      <c r="AS624" s="5">
        <f t="shared" si="764"/>
        <v>3.5811399405294019E-3</v>
      </c>
      <c r="AT624" s="5">
        <f t="shared" si="765"/>
        <v>1.2615602086287101E-3</v>
      </c>
      <c r="AU624" s="5">
        <f t="shared" si="766"/>
        <v>2.9628073489173905E-4</v>
      </c>
      <c r="AV624" s="5">
        <f t="shared" si="767"/>
        <v>5.2186732706602102E-5</v>
      </c>
      <c r="AW624" s="5">
        <f t="shared" si="768"/>
        <v>1.9750239612673913E-7</v>
      </c>
      <c r="AX624" s="5">
        <f t="shared" si="769"/>
        <v>2.1291021276668669E-5</v>
      </c>
      <c r="AY624" s="5">
        <f t="shared" si="770"/>
        <v>2.9217825379181795E-5</v>
      </c>
      <c r="AZ624" s="5">
        <f t="shared" si="771"/>
        <v>2.0047918528545392E-5</v>
      </c>
      <c r="BA624" s="5">
        <f t="shared" si="772"/>
        <v>9.1706354394092535E-6</v>
      </c>
      <c r="BB624" s="5">
        <f t="shared" si="773"/>
        <v>3.146232646651138E-6</v>
      </c>
      <c r="BC624" s="5">
        <f t="shared" si="774"/>
        <v>8.6351964875324447E-7</v>
      </c>
      <c r="BD624" s="5">
        <f t="shared" si="775"/>
        <v>1.1625315592579252E-3</v>
      </c>
      <c r="BE624" s="5">
        <f t="shared" si="776"/>
        <v>8.1907078795590352E-4</v>
      </c>
      <c r="BF624" s="5">
        <f t="shared" si="777"/>
        <v>2.885413950013294E-4</v>
      </c>
      <c r="BG624" s="5">
        <f t="shared" si="778"/>
        <v>6.7764705935522885E-5</v>
      </c>
      <c r="BH624" s="5">
        <f t="shared" si="779"/>
        <v>1.1936039637848316E-5</v>
      </c>
      <c r="BI624" s="5">
        <f t="shared" si="780"/>
        <v>1.6819261917475851E-6</v>
      </c>
      <c r="BJ624" s="8">
        <f t="shared" si="781"/>
        <v>0.19190430532514843</v>
      </c>
      <c r="BK624" s="8">
        <f t="shared" si="782"/>
        <v>0.27915523465636033</v>
      </c>
      <c r="BL624" s="8">
        <f t="shared" si="783"/>
        <v>0.47442627916075159</v>
      </c>
      <c r="BM624" s="8">
        <f t="shared" si="784"/>
        <v>0.34355536739416992</v>
      </c>
      <c r="BN624" s="8">
        <f t="shared" si="785"/>
        <v>0.65588129863604017</v>
      </c>
    </row>
    <row r="625" spans="1:66" x14ac:dyDescent="0.25">
      <c r="A625" t="s">
        <v>301</v>
      </c>
      <c r="B625" t="s">
        <v>322</v>
      </c>
      <c r="C625" t="s">
        <v>368</v>
      </c>
      <c r="D625" t="s">
        <v>547</v>
      </c>
      <c r="E625">
        <f>VLOOKUP(A625,home!$A$2:$E$405,3,FALSE)</f>
        <v>1.42105263157895</v>
      </c>
      <c r="F625">
        <f>VLOOKUP(B625,home!$B$2:$E$405,3,FALSE)</f>
        <v>0.96</v>
      </c>
      <c r="G625">
        <f>VLOOKUP(C625,away!$B$2:$E$405,4,FALSE)</f>
        <v>0.67</v>
      </c>
      <c r="H625">
        <f>VLOOKUP(A625,away!$A$2:$E$405,3,FALSE)</f>
        <v>1.0815789473684201</v>
      </c>
      <c r="I625">
        <f>VLOOKUP(C625,away!$B$2:$E$405,3,FALSE)</f>
        <v>1.33</v>
      </c>
      <c r="J625">
        <f>VLOOKUP(B625,home!$B$2:$E$405,4,FALSE)</f>
        <v>1.1200000000000001</v>
      </c>
      <c r="K625" s="3">
        <f t="shared" si="730"/>
        <v>0.91402105263158073</v>
      </c>
      <c r="L625" s="3">
        <f t="shared" si="731"/>
        <v>1.6111199999999988</v>
      </c>
      <c r="M625" s="5">
        <f t="shared" si="732"/>
        <v>8.0047021147398603E-2</v>
      </c>
      <c r="N625" s="5">
        <f t="shared" si="733"/>
        <v>7.3164662529167673E-2</v>
      </c>
      <c r="O625" s="5">
        <f t="shared" si="734"/>
        <v>0.12896535671099674</v>
      </c>
      <c r="P625" s="5">
        <f t="shared" si="735"/>
        <v>0.11787705109399255</v>
      </c>
      <c r="Q625" s="5">
        <f t="shared" si="736"/>
        <v>3.3437020930172104E-2</v>
      </c>
      <c r="R625" s="5">
        <f t="shared" si="737"/>
        <v>0.10388933275211046</v>
      </c>
      <c r="S625" s="5">
        <f t="shared" si="738"/>
        <v>4.3396365584390299E-2</v>
      </c>
      <c r="T625" s="5">
        <f t="shared" si="739"/>
        <v>5.3871053161018839E-2</v>
      </c>
      <c r="U625" s="5">
        <f t="shared" si="740"/>
        <v>9.4957037279276554E-2</v>
      </c>
      <c r="V625" s="5">
        <f t="shared" si="741"/>
        <v>7.1005981928008053E-3</v>
      </c>
      <c r="W625" s="5">
        <f t="shared" si="742"/>
        <v>1.0187380355820034E-2</v>
      </c>
      <c r="X625" s="5">
        <f t="shared" si="743"/>
        <v>1.6413092238868762E-2</v>
      </c>
      <c r="Y625" s="5">
        <f t="shared" si="744"/>
        <v>1.322173058394311E-2</v>
      </c>
      <c r="Z625" s="5">
        <f t="shared" si="745"/>
        <v>5.579272726119338E-2</v>
      </c>
      <c r="AA625" s="5">
        <f t="shared" si="746"/>
        <v>5.0995727300462666E-2</v>
      </c>
      <c r="AB625" s="5">
        <f t="shared" si="747"/>
        <v>2.330558417344096E-2</v>
      </c>
      <c r="AC625" s="5">
        <f t="shared" si="748"/>
        <v>6.5352024033274426E-4</v>
      </c>
      <c r="AD625" s="5">
        <f t="shared" si="749"/>
        <v>2.3278700290962286E-3</v>
      </c>
      <c r="AE625" s="5">
        <f t="shared" si="750"/>
        <v>3.7504779612775128E-3</v>
      </c>
      <c r="AF625" s="5">
        <f t="shared" si="751"/>
        <v>3.021235026486711E-3</v>
      </c>
      <c r="AG625" s="5">
        <f t="shared" si="752"/>
        <v>1.6225240586244226E-3</v>
      </c>
      <c r="AH625" s="5">
        <f t="shared" si="753"/>
        <v>2.2472194686263443E-2</v>
      </c>
      <c r="AI625" s="5">
        <f t="shared" si="754"/>
        <v>2.0540059042080328E-2</v>
      </c>
      <c r="AJ625" s="5">
        <f t="shared" si="755"/>
        <v>9.3870231933785384E-3</v>
      </c>
      <c r="AK625" s="5">
        <f t="shared" si="756"/>
        <v>2.8599789400963051E-3</v>
      </c>
      <c r="AL625" s="5">
        <f t="shared" si="757"/>
        <v>3.8494893454590295E-5</v>
      </c>
      <c r="AM625" s="5">
        <f t="shared" si="758"/>
        <v>4.2554444287680882E-4</v>
      </c>
      <c r="AN625" s="5">
        <f t="shared" si="759"/>
        <v>6.8560316280768369E-4</v>
      </c>
      <c r="AO625" s="5">
        <f t="shared" si="760"/>
        <v>5.5229448383135719E-4</v>
      </c>
      <c r="AP625" s="5">
        <f t="shared" si="761"/>
        <v>2.96604229596792E-4</v>
      </c>
      <c r="AQ625" s="5">
        <f t="shared" si="762"/>
        <v>1.1946625159699574E-4</v>
      </c>
      <c r="AR625" s="5">
        <f t="shared" si="763"/>
        <v>7.2410804605865407E-3</v>
      </c>
      <c r="AS625" s="5">
        <f t="shared" si="764"/>
        <v>6.6184999847752812E-3</v>
      </c>
      <c r="AT625" s="5">
        <f t="shared" si="765"/>
        <v>3.0247241614632017E-3</v>
      </c>
      <c r="AU625" s="5">
        <f t="shared" si="766"/>
        <v>9.2155385399359034E-4</v>
      </c>
      <c r="AV625" s="5">
        <f t="shared" si="767"/>
        <v>2.1057990592097782E-4</v>
      </c>
      <c r="AW625" s="5">
        <f t="shared" si="768"/>
        <v>1.5746524346847768E-6</v>
      </c>
      <c r="AX625" s="5">
        <f t="shared" si="769"/>
        <v>6.4826096603296698E-5</v>
      </c>
      <c r="AY625" s="5">
        <f t="shared" si="770"/>
        <v>1.044426207595033E-4</v>
      </c>
      <c r="AZ625" s="5">
        <f t="shared" si="771"/>
        <v>8.4134797579025412E-5</v>
      </c>
      <c r="BA625" s="5">
        <f t="shared" si="772"/>
        <v>4.5183751691839793E-5</v>
      </c>
      <c r="BB625" s="5">
        <f t="shared" si="773"/>
        <v>1.819911150643921E-5</v>
      </c>
      <c r="BC625" s="5">
        <f t="shared" si="774"/>
        <v>5.864190506050859E-6</v>
      </c>
      <c r="BD625" s="5">
        <f t="shared" si="775"/>
        <v>1.9443749252766979E-3</v>
      </c>
      <c r="BE625" s="5">
        <f t="shared" si="776"/>
        <v>1.7771996159118588E-3</v>
      </c>
      <c r="BF625" s="5">
        <f t="shared" si="777"/>
        <v>8.1219893183609893E-4</v>
      </c>
      <c r="BG625" s="5">
        <f t="shared" si="778"/>
        <v>2.4745564087435889E-4</v>
      </c>
      <c r="BH625" s="5">
        <f t="shared" si="779"/>
        <v>5.654491633790097E-5</v>
      </c>
      <c r="BI625" s="5">
        <f t="shared" si="780"/>
        <v>1.0336648790426587E-5</v>
      </c>
      <c r="BJ625" s="8">
        <f t="shared" si="781"/>
        <v>0.21341921001383118</v>
      </c>
      <c r="BK625" s="8">
        <f t="shared" si="782"/>
        <v>0.2492174937731291</v>
      </c>
      <c r="BL625" s="8">
        <f t="shared" si="783"/>
        <v>0.48023684312387294</v>
      </c>
      <c r="BM625" s="8">
        <f t="shared" si="784"/>
        <v>0.46118296103986361</v>
      </c>
      <c r="BN625" s="8">
        <f t="shared" si="785"/>
        <v>0.53738044516383809</v>
      </c>
    </row>
    <row r="626" spans="1:66" x14ac:dyDescent="0.25">
      <c r="A626" t="s">
        <v>303</v>
      </c>
      <c r="B626" t="s">
        <v>374</v>
      </c>
      <c r="C626" t="s">
        <v>537</v>
      </c>
      <c r="D626" t="s">
        <v>547</v>
      </c>
      <c r="E626">
        <f>VLOOKUP(A626,home!$A$2:$E$405,3,FALSE)</f>
        <v>1.3961038961039001</v>
      </c>
      <c r="F626">
        <f>VLOOKUP(B626,home!$B$2:$E$405,3,FALSE)</f>
        <v>0.82</v>
      </c>
      <c r="G626" t="e">
        <f>VLOOKUP(C626,away!$B$2:$E$405,4,FALSE)</f>
        <v>#N/A</v>
      </c>
      <c r="H626">
        <f>VLOOKUP(A626,away!$A$2:$E$405,3,FALSE)</f>
        <v>1.0324675324675301</v>
      </c>
      <c r="I626" t="e">
        <f>VLOOKUP(C626,away!$B$2:$E$405,3,FALSE)</f>
        <v>#N/A</v>
      </c>
      <c r="J626">
        <f>VLOOKUP(B626,home!$B$2:$E$405,4,FALSE)</f>
        <v>1.1100000000000001</v>
      </c>
      <c r="K626" s="3" t="e">
        <f t="shared" si="730"/>
        <v>#N/A</v>
      </c>
      <c r="L626" s="3" t="e">
        <f t="shared" si="731"/>
        <v>#N/A</v>
      </c>
      <c r="M626" s="5" t="e">
        <f t="shared" si="732"/>
        <v>#N/A</v>
      </c>
      <c r="N626" s="5" t="e">
        <f t="shared" si="733"/>
        <v>#N/A</v>
      </c>
      <c r="O626" s="5" t="e">
        <f t="shared" si="734"/>
        <v>#N/A</v>
      </c>
      <c r="P626" s="5" t="e">
        <f t="shared" si="735"/>
        <v>#N/A</v>
      </c>
      <c r="Q626" s="5" t="e">
        <f t="shared" si="736"/>
        <v>#N/A</v>
      </c>
      <c r="R626" s="5" t="e">
        <f t="shared" si="737"/>
        <v>#N/A</v>
      </c>
      <c r="S626" s="5" t="e">
        <f t="shared" si="738"/>
        <v>#N/A</v>
      </c>
      <c r="T626" s="5" t="e">
        <f t="shared" si="739"/>
        <v>#N/A</v>
      </c>
      <c r="U626" s="5" t="e">
        <f t="shared" si="740"/>
        <v>#N/A</v>
      </c>
      <c r="V626" s="5" t="e">
        <f t="shared" si="741"/>
        <v>#N/A</v>
      </c>
      <c r="W626" s="5" t="e">
        <f t="shared" si="742"/>
        <v>#N/A</v>
      </c>
      <c r="X626" s="5" t="e">
        <f t="shared" si="743"/>
        <v>#N/A</v>
      </c>
      <c r="Y626" s="5" t="e">
        <f t="shared" si="744"/>
        <v>#N/A</v>
      </c>
      <c r="Z626" s="5" t="e">
        <f t="shared" si="745"/>
        <v>#N/A</v>
      </c>
      <c r="AA626" s="5" t="e">
        <f t="shared" si="746"/>
        <v>#N/A</v>
      </c>
      <c r="AB626" s="5" t="e">
        <f t="shared" si="747"/>
        <v>#N/A</v>
      </c>
      <c r="AC626" s="5" t="e">
        <f t="shared" si="748"/>
        <v>#N/A</v>
      </c>
      <c r="AD626" s="5" t="e">
        <f t="shared" si="749"/>
        <v>#N/A</v>
      </c>
      <c r="AE626" s="5" t="e">
        <f t="shared" si="750"/>
        <v>#N/A</v>
      </c>
      <c r="AF626" s="5" t="e">
        <f t="shared" si="751"/>
        <v>#N/A</v>
      </c>
      <c r="AG626" s="5" t="e">
        <f t="shared" si="752"/>
        <v>#N/A</v>
      </c>
      <c r="AH626" s="5" t="e">
        <f t="shared" si="753"/>
        <v>#N/A</v>
      </c>
      <c r="AI626" s="5" t="e">
        <f t="shared" si="754"/>
        <v>#N/A</v>
      </c>
      <c r="AJ626" s="5" t="e">
        <f t="shared" si="755"/>
        <v>#N/A</v>
      </c>
      <c r="AK626" s="5" t="e">
        <f t="shared" si="756"/>
        <v>#N/A</v>
      </c>
      <c r="AL626" s="5" t="e">
        <f t="shared" si="757"/>
        <v>#N/A</v>
      </c>
      <c r="AM626" s="5" t="e">
        <f t="shared" si="758"/>
        <v>#N/A</v>
      </c>
      <c r="AN626" s="5" t="e">
        <f t="shared" si="759"/>
        <v>#N/A</v>
      </c>
      <c r="AO626" s="5" t="e">
        <f t="shared" si="760"/>
        <v>#N/A</v>
      </c>
      <c r="AP626" s="5" t="e">
        <f t="shared" si="761"/>
        <v>#N/A</v>
      </c>
      <c r="AQ626" s="5" t="e">
        <f t="shared" si="762"/>
        <v>#N/A</v>
      </c>
      <c r="AR626" s="5" t="e">
        <f t="shared" si="763"/>
        <v>#N/A</v>
      </c>
      <c r="AS626" s="5" t="e">
        <f t="shared" si="764"/>
        <v>#N/A</v>
      </c>
      <c r="AT626" s="5" t="e">
        <f t="shared" si="765"/>
        <v>#N/A</v>
      </c>
      <c r="AU626" s="5" t="e">
        <f t="shared" si="766"/>
        <v>#N/A</v>
      </c>
      <c r="AV626" s="5" t="e">
        <f t="shared" si="767"/>
        <v>#N/A</v>
      </c>
      <c r="AW626" s="5" t="e">
        <f t="shared" si="768"/>
        <v>#N/A</v>
      </c>
      <c r="AX626" s="5" t="e">
        <f t="shared" si="769"/>
        <v>#N/A</v>
      </c>
      <c r="AY626" s="5" t="e">
        <f t="shared" si="770"/>
        <v>#N/A</v>
      </c>
      <c r="AZ626" s="5" t="e">
        <f t="shared" si="771"/>
        <v>#N/A</v>
      </c>
      <c r="BA626" s="5" t="e">
        <f t="shared" si="772"/>
        <v>#N/A</v>
      </c>
      <c r="BB626" s="5" t="e">
        <f t="shared" si="773"/>
        <v>#N/A</v>
      </c>
      <c r="BC626" s="5" t="e">
        <f t="shared" si="774"/>
        <v>#N/A</v>
      </c>
      <c r="BD626" s="5" t="e">
        <f t="shared" si="775"/>
        <v>#N/A</v>
      </c>
      <c r="BE626" s="5" t="e">
        <f t="shared" si="776"/>
        <v>#N/A</v>
      </c>
      <c r="BF626" s="5" t="e">
        <f t="shared" si="777"/>
        <v>#N/A</v>
      </c>
      <c r="BG626" s="5" t="e">
        <f t="shared" si="778"/>
        <v>#N/A</v>
      </c>
      <c r="BH626" s="5" t="e">
        <f t="shared" si="779"/>
        <v>#N/A</v>
      </c>
      <c r="BI626" s="5" t="e">
        <f t="shared" si="780"/>
        <v>#N/A</v>
      </c>
      <c r="BJ626" s="8" t="e">
        <f t="shared" si="781"/>
        <v>#N/A</v>
      </c>
      <c r="BK626" s="8" t="e">
        <f t="shared" si="782"/>
        <v>#N/A</v>
      </c>
      <c r="BL626" s="8" t="e">
        <f t="shared" si="783"/>
        <v>#N/A</v>
      </c>
      <c r="BM626" s="8" t="e">
        <f t="shared" si="784"/>
        <v>#N/A</v>
      </c>
      <c r="BN626" s="8" t="e">
        <f t="shared" si="785"/>
        <v>#N/A</v>
      </c>
    </row>
    <row r="627" spans="1:66" x14ac:dyDescent="0.25">
      <c r="A627" t="s">
        <v>303</v>
      </c>
      <c r="B627" t="s">
        <v>538</v>
      </c>
      <c r="C627" t="s">
        <v>465</v>
      </c>
      <c r="D627" t="s">
        <v>547</v>
      </c>
      <c r="E627">
        <f>VLOOKUP(A627,home!$A$2:$E$405,3,FALSE)</f>
        <v>1.3961038961039001</v>
      </c>
      <c r="F627" t="e">
        <f>VLOOKUP(B627,home!$B$2:$E$405,3,FALSE)</f>
        <v>#N/A</v>
      </c>
      <c r="G627">
        <f>VLOOKUP(C627,away!$B$2:$E$405,4,FALSE)</f>
        <v>0.99</v>
      </c>
      <c r="H627">
        <f>VLOOKUP(A627,away!$A$2:$E$405,3,FALSE)</f>
        <v>1.0324675324675301</v>
      </c>
      <c r="I627">
        <f>VLOOKUP(C627,away!$B$2:$E$405,3,FALSE)</f>
        <v>0.48</v>
      </c>
      <c r="J627" t="e">
        <f>VLOOKUP(B627,home!$B$2:$E$405,4,FALSE)</f>
        <v>#N/A</v>
      </c>
      <c r="K627" s="3" t="e">
        <f t="shared" ref="K627:K690" si="786">E627*F627*G627</f>
        <v>#N/A</v>
      </c>
      <c r="L627" s="3" t="e">
        <f t="shared" ref="L627:L690" si="787">H627*I627*J627</f>
        <v>#N/A</v>
      </c>
      <c r="M627" s="5" t="e">
        <f t="shared" ref="M627:M690" si="788">_xlfn.POISSON.DIST(0,K627,FALSE) * _xlfn.POISSON.DIST(0,L627,FALSE)</f>
        <v>#N/A</v>
      </c>
      <c r="N627" s="5" t="e">
        <f t="shared" ref="N627:N690" si="789">_xlfn.POISSON.DIST(1,K627,FALSE) * _xlfn.POISSON.DIST(0,L627,FALSE)</f>
        <v>#N/A</v>
      </c>
      <c r="O627" s="5" t="e">
        <f t="shared" ref="O627:O690" si="790">_xlfn.POISSON.DIST(0,K627,FALSE) * _xlfn.POISSON.DIST(1,L627,FALSE)</f>
        <v>#N/A</v>
      </c>
      <c r="P627" s="5" t="e">
        <f t="shared" ref="P627:P690" si="791">_xlfn.POISSON.DIST(1,K627,FALSE) * _xlfn.POISSON.DIST(1,L627,FALSE)</f>
        <v>#N/A</v>
      </c>
      <c r="Q627" s="5" t="e">
        <f t="shared" ref="Q627:Q690" si="792">_xlfn.POISSON.DIST(2,K627,FALSE) * _xlfn.POISSON.DIST(0,L627,FALSE)</f>
        <v>#N/A</v>
      </c>
      <c r="R627" s="5" t="e">
        <f t="shared" ref="R627:R690" si="793">_xlfn.POISSON.DIST(0,K627,FALSE) * _xlfn.POISSON.DIST(2,L627,FALSE)</f>
        <v>#N/A</v>
      </c>
      <c r="S627" s="5" t="e">
        <f t="shared" ref="S627:S690" si="794">_xlfn.POISSON.DIST(2,K627,FALSE) * _xlfn.POISSON.DIST(2,L627,FALSE)</f>
        <v>#N/A</v>
      </c>
      <c r="T627" s="5" t="e">
        <f t="shared" ref="T627:T690" si="795">_xlfn.POISSON.DIST(2,K627,FALSE) * _xlfn.POISSON.DIST(1,L627,FALSE)</f>
        <v>#N/A</v>
      </c>
      <c r="U627" s="5" t="e">
        <f t="shared" ref="U627:U690" si="796">_xlfn.POISSON.DIST(1,K627,FALSE) * _xlfn.POISSON.DIST(2,L627,FALSE)</f>
        <v>#N/A</v>
      </c>
      <c r="V627" s="5" t="e">
        <f t="shared" ref="V627:V690" si="797">_xlfn.POISSON.DIST(3,K627,FALSE) * _xlfn.POISSON.DIST(3,L627,FALSE)</f>
        <v>#N/A</v>
      </c>
      <c r="W627" s="5" t="e">
        <f t="shared" ref="W627:W690" si="798">_xlfn.POISSON.DIST(3,K627,FALSE) * _xlfn.POISSON.DIST(0,L627,FALSE)</f>
        <v>#N/A</v>
      </c>
      <c r="X627" s="5" t="e">
        <f t="shared" ref="X627:X690" si="799">_xlfn.POISSON.DIST(3,K627,FALSE) * _xlfn.POISSON.DIST(1,L627,FALSE)</f>
        <v>#N/A</v>
      </c>
      <c r="Y627" s="5" t="e">
        <f t="shared" ref="Y627:Y690" si="800">_xlfn.POISSON.DIST(3,K627,FALSE) * _xlfn.POISSON.DIST(2,L627,FALSE)</f>
        <v>#N/A</v>
      </c>
      <c r="Z627" s="5" t="e">
        <f t="shared" ref="Z627:Z690" si="801">_xlfn.POISSON.DIST(0,K627,FALSE) * _xlfn.POISSON.DIST(3,L627,FALSE)</f>
        <v>#N/A</v>
      </c>
      <c r="AA627" s="5" t="e">
        <f t="shared" ref="AA627:AA690" si="802">_xlfn.POISSON.DIST(1,K627,FALSE) * _xlfn.POISSON.DIST(3,L627,FALSE)</f>
        <v>#N/A</v>
      </c>
      <c r="AB627" s="5" t="e">
        <f t="shared" ref="AB627:AB690" si="803">_xlfn.POISSON.DIST(2,K627,FALSE) * _xlfn.POISSON.DIST(3,L627,FALSE)</f>
        <v>#N/A</v>
      </c>
      <c r="AC627" s="5" t="e">
        <f t="shared" ref="AC627:AC690" si="804">_xlfn.POISSON.DIST(4,K627,FALSE) * _xlfn.POISSON.DIST(4,L627,FALSE)</f>
        <v>#N/A</v>
      </c>
      <c r="AD627" s="5" t="e">
        <f t="shared" ref="AD627:AD690" si="805">_xlfn.POISSON.DIST(4,K627,FALSE) * _xlfn.POISSON.DIST(0,L627,FALSE)</f>
        <v>#N/A</v>
      </c>
      <c r="AE627" s="5" t="e">
        <f t="shared" ref="AE627:AE690" si="806">_xlfn.POISSON.DIST(4,K627,FALSE) * _xlfn.POISSON.DIST(1,L627,FALSE)</f>
        <v>#N/A</v>
      </c>
      <c r="AF627" s="5" t="e">
        <f t="shared" ref="AF627:AF690" si="807">_xlfn.POISSON.DIST(4,K627,FALSE) * _xlfn.POISSON.DIST(2,L627,FALSE)</f>
        <v>#N/A</v>
      </c>
      <c r="AG627" s="5" t="e">
        <f t="shared" ref="AG627:AG690" si="808">_xlfn.POISSON.DIST(4,K627,FALSE) * _xlfn.POISSON.DIST(3,L627,FALSE)</f>
        <v>#N/A</v>
      </c>
      <c r="AH627" s="5" t="e">
        <f t="shared" ref="AH627:AH690" si="809">_xlfn.POISSON.DIST(0,K627,FALSE) * _xlfn.POISSON.DIST(4,L627,FALSE)</f>
        <v>#N/A</v>
      </c>
      <c r="AI627" s="5" t="e">
        <f t="shared" ref="AI627:AI690" si="810">_xlfn.POISSON.DIST(1,K627,FALSE) * _xlfn.POISSON.DIST(4,L627,FALSE)</f>
        <v>#N/A</v>
      </c>
      <c r="AJ627" s="5" t="e">
        <f t="shared" ref="AJ627:AJ690" si="811">_xlfn.POISSON.DIST(2,K627,FALSE) * _xlfn.POISSON.DIST(4,L627,FALSE)</f>
        <v>#N/A</v>
      </c>
      <c r="AK627" s="5" t="e">
        <f t="shared" ref="AK627:AK690" si="812">_xlfn.POISSON.DIST(3,K627,FALSE) * _xlfn.POISSON.DIST(4,L627,FALSE)</f>
        <v>#N/A</v>
      </c>
      <c r="AL627" s="5" t="e">
        <f t="shared" ref="AL627:AL690" si="813">_xlfn.POISSON.DIST(5,K627,FALSE) * _xlfn.POISSON.DIST(5,L627,FALSE)</f>
        <v>#N/A</v>
      </c>
      <c r="AM627" s="5" t="e">
        <f t="shared" ref="AM627:AM690" si="814">_xlfn.POISSON.DIST(5,K627,FALSE) * _xlfn.POISSON.DIST(0,L627,FALSE)</f>
        <v>#N/A</v>
      </c>
      <c r="AN627" s="5" t="e">
        <f t="shared" ref="AN627:AN690" si="815">_xlfn.POISSON.DIST(5,K627,FALSE) * _xlfn.POISSON.DIST(1,L627,FALSE)</f>
        <v>#N/A</v>
      </c>
      <c r="AO627" s="5" t="e">
        <f t="shared" ref="AO627:AO690" si="816">_xlfn.POISSON.DIST(5,K627,FALSE) * _xlfn.POISSON.DIST(2,L627,FALSE)</f>
        <v>#N/A</v>
      </c>
      <c r="AP627" s="5" t="e">
        <f t="shared" ref="AP627:AP690" si="817">_xlfn.POISSON.DIST(5,K627,FALSE) * _xlfn.POISSON.DIST(3,L627,FALSE)</f>
        <v>#N/A</v>
      </c>
      <c r="AQ627" s="5" t="e">
        <f t="shared" ref="AQ627:AQ690" si="818">_xlfn.POISSON.DIST(5,K627,FALSE) * _xlfn.POISSON.DIST(4,L627,FALSE)</f>
        <v>#N/A</v>
      </c>
      <c r="AR627" s="5" t="e">
        <f t="shared" ref="AR627:AR690" si="819">_xlfn.POISSON.DIST(0,K627,FALSE) * _xlfn.POISSON.DIST(5,L627,FALSE)</f>
        <v>#N/A</v>
      </c>
      <c r="AS627" s="5" t="e">
        <f t="shared" ref="AS627:AS690" si="820">_xlfn.POISSON.DIST(1,K627,FALSE) * _xlfn.POISSON.DIST(5,L627,FALSE)</f>
        <v>#N/A</v>
      </c>
      <c r="AT627" s="5" t="e">
        <f t="shared" ref="AT627:AT690" si="821">_xlfn.POISSON.DIST(2,K627,FALSE) * _xlfn.POISSON.DIST(5,L627,FALSE)</f>
        <v>#N/A</v>
      </c>
      <c r="AU627" s="5" t="e">
        <f t="shared" ref="AU627:AU690" si="822">_xlfn.POISSON.DIST(3,K627,FALSE) * _xlfn.POISSON.DIST(5,L627,FALSE)</f>
        <v>#N/A</v>
      </c>
      <c r="AV627" s="5" t="e">
        <f t="shared" ref="AV627:AV690" si="823">_xlfn.POISSON.DIST(4,K627,FALSE) * _xlfn.POISSON.DIST(5,L627,FALSE)</f>
        <v>#N/A</v>
      </c>
      <c r="AW627" s="5" t="e">
        <f t="shared" ref="AW627:AW690" si="824">_xlfn.POISSON.DIST(6,K627,FALSE) * _xlfn.POISSON.DIST(6,L627,FALSE)</f>
        <v>#N/A</v>
      </c>
      <c r="AX627" s="5" t="e">
        <f t="shared" ref="AX627:AX690" si="825">_xlfn.POISSON.DIST(6,K627,FALSE) * _xlfn.POISSON.DIST(0,L627,FALSE)</f>
        <v>#N/A</v>
      </c>
      <c r="AY627" s="5" t="e">
        <f t="shared" ref="AY627:AY690" si="826">_xlfn.POISSON.DIST(6,K627,FALSE) * _xlfn.POISSON.DIST(1,L627,FALSE)</f>
        <v>#N/A</v>
      </c>
      <c r="AZ627" s="5" t="e">
        <f t="shared" ref="AZ627:AZ690" si="827">_xlfn.POISSON.DIST(6,K627,FALSE) * _xlfn.POISSON.DIST(2,L627,FALSE)</f>
        <v>#N/A</v>
      </c>
      <c r="BA627" s="5" t="e">
        <f t="shared" ref="BA627:BA690" si="828">_xlfn.POISSON.DIST(6,K627,FALSE) * _xlfn.POISSON.DIST(3,L627,FALSE)</f>
        <v>#N/A</v>
      </c>
      <c r="BB627" s="5" t="e">
        <f t="shared" ref="BB627:BB690" si="829">_xlfn.POISSON.DIST(6,K627,FALSE) * _xlfn.POISSON.DIST(4,L627,FALSE)</f>
        <v>#N/A</v>
      </c>
      <c r="BC627" s="5" t="e">
        <f t="shared" ref="BC627:BC690" si="830">_xlfn.POISSON.DIST(6,K627,FALSE) * _xlfn.POISSON.DIST(5,L627,FALSE)</f>
        <v>#N/A</v>
      </c>
      <c r="BD627" s="5" t="e">
        <f t="shared" ref="BD627:BD690" si="831">_xlfn.POISSON.DIST(0,K627,FALSE) * _xlfn.POISSON.DIST(6,L627,FALSE)</f>
        <v>#N/A</v>
      </c>
      <c r="BE627" s="5" t="e">
        <f t="shared" ref="BE627:BE690" si="832">_xlfn.POISSON.DIST(1,K627,FALSE) * _xlfn.POISSON.DIST(6,L627,FALSE)</f>
        <v>#N/A</v>
      </c>
      <c r="BF627" s="5" t="e">
        <f t="shared" ref="BF627:BF690" si="833">_xlfn.POISSON.DIST(2,K627,FALSE) * _xlfn.POISSON.DIST(6,L627,FALSE)</f>
        <v>#N/A</v>
      </c>
      <c r="BG627" s="5" t="e">
        <f t="shared" ref="BG627:BG690" si="834">_xlfn.POISSON.DIST(3,K627,FALSE) * _xlfn.POISSON.DIST(6,L627,FALSE)</f>
        <v>#N/A</v>
      </c>
      <c r="BH627" s="5" t="e">
        <f t="shared" ref="BH627:BH690" si="835">_xlfn.POISSON.DIST(4,K627,FALSE) * _xlfn.POISSON.DIST(6,L627,FALSE)</f>
        <v>#N/A</v>
      </c>
      <c r="BI627" s="5" t="e">
        <f t="shared" ref="BI627:BI690" si="836">_xlfn.POISSON.DIST(5,K627,FALSE) * _xlfn.POISSON.DIST(6,L627,FALSE)</f>
        <v>#N/A</v>
      </c>
      <c r="BJ627" s="8" t="e">
        <f t="shared" ref="BJ627:BJ690" si="837">SUM(N627,Q627,T627,W627,X627,Y627,AD627,AE627,AF627,AG627,AM627,AN627,AO627,AP627,AQ627,AX627,AY627,AZ627,BA627,BB627,BC627)</f>
        <v>#N/A</v>
      </c>
      <c r="BK627" s="8" t="e">
        <f t="shared" ref="BK627:BK690" si="838">SUM(M627,P627,S627,V627,AC627,AL627,AY627)</f>
        <v>#N/A</v>
      </c>
      <c r="BL627" s="8" t="e">
        <f t="shared" ref="BL627:BL690" si="839">SUM(O627,R627,U627,AA627,AB627,AH627,AI627,AJ627,AK627,AR627,AS627,AT627,AU627,AV627,BD627,BE627,BF627,BG627,BH627,BI627)</f>
        <v>#N/A</v>
      </c>
      <c r="BM627" s="8" t="e">
        <f t="shared" ref="BM627:BM690" si="840">SUM(S627:BI627)</f>
        <v>#N/A</v>
      </c>
      <c r="BN627" s="8" t="e">
        <f t="shared" ref="BN627:BN690" si="841">SUM(M627:R627)</f>
        <v>#N/A</v>
      </c>
    </row>
    <row r="628" spans="1:66" x14ac:dyDescent="0.25">
      <c r="A628" t="s">
        <v>303</v>
      </c>
      <c r="B628" t="s">
        <v>390</v>
      </c>
      <c r="C628" t="s">
        <v>350</v>
      </c>
      <c r="D628" t="s">
        <v>547</v>
      </c>
      <c r="E628">
        <f>VLOOKUP(A628,home!$A$2:$E$405,3,FALSE)</f>
        <v>1.3961038961039001</v>
      </c>
      <c r="F628">
        <f>VLOOKUP(B628,home!$B$2:$E$405,3,FALSE)</f>
        <v>0.55000000000000004</v>
      </c>
      <c r="G628">
        <f>VLOOKUP(C628,away!$B$2:$E$405,4,FALSE)</f>
        <v>1.7</v>
      </c>
      <c r="H628">
        <f>VLOOKUP(A628,away!$A$2:$E$405,3,FALSE)</f>
        <v>1.0324675324675301</v>
      </c>
      <c r="I628">
        <f>VLOOKUP(C628,away!$B$2:$E$405,3,FALSE)</f>
        <v>0.85</v>
      </c>
      <c r="J628">
        <f>VLOOKUP(B628,home!$B$2:$E$405,4,FALSE)</f>
        <v>0.69</v>
      </c>
      <c r="K628" s="3">
        <f t="shared" si="786"/>
        <v>1.3053571428571467</v>
      </c>
      <c r="L628" s="3">
        <f t="shared" si="787"/>
        <v>0.60554220779220636</v>
      </c>
      <c r="M628" s="5">
        <f t="shared" si="788"/>
        <v>0.14794727027171986</v>
      </c>
      <c r="N628" s="5">
        <f t="shared" si="789"/>
        <v>0.19312402601540635</v>
      </c>
      <c r="O628" s="5">
        <f t="shared" si="790"/>
        <v>8.958831667716749E-2</v>
      </c>
      <c r="P628" s="5">
        <f t="shared" si="791"/>
        <v>0.11694474909108864</v>
      </c>
      <c r="Q628" s="5">
        <f t="shared" si="792"/>
        <v>0.12604791340827007</v>
      </c>
      <c r="R628" s="5">
        <f t="shared" si="793"/>
        <v>2.7124753536539675E-2</v>
      </c>
      <c r="S628" s="5">
        <f t="shared" si="794"/>
        <v>2.3109710498308299E-2</v>
      </c>
      <c r="T628" s="5">
        <f t="shared" si="795"/>
        <v>7.6327331772844703E-2</v>
      </c>
      <c r="U628" s="5">
        <f t="shared" si="796"/>
        <v>3.5407490777161717E-2</v>
      </c>
      <c r="V628" s="5">
        <f t="shared" si="797"/>
        <v>2.0296715555998368E-3</v>
      </c>
      <c r="W628" s="5">
        <f t="shared" si="798"/>
        <v>5.4845848036574787E-2</v>
      </c>
      <c r="X628" s="5">
        <f t="shared" si="799"/>
        <v>3.321147590830334E-2</v>
      </c>
      <c r="Y628" s="5">
        <f t="shared" si="800"/>
        <v>1.0055475222775839E-2</v>
      </c>
      <c r="Z628" s="5">
        <f t="shared" si="801"/>
        <v>5.4750610474452307E-3</v>
      </c>
      <c r="AA628" s="5">
        <f t="shared" si="802"/>
        <v>7.1469100458615648E-3</v>
      </c>
      <c r="AB628" s="5">
        <f t="shared" si="803"/>
        <v>4.6646350388614465E-3</v>
      </c>
      <c r="AC628" s="5">
        <f t="shared" si="804"/>
        <v>1.0027197121101342E-4</v>
      </c>
      <c r="AD628" s="5">
        <f t="shared" si="805"/>
        <v>1.7898354872650148E-2</v>
      </c>
      <c r="AE628" s="5">
        <f t="shared" si="806"/>
        <v>1.0838209325432963E-2</v>
      </c>
      <c r="AF628" s="5">
        <f t="shared" si="807"/>
        <v>3.2814966017183783E-3</v>
      </c>
      <c r="AG628" s="5">
        <f t="shared" si="808"/>
        <v>6.6236156568905645E-4</v>
      </c>
      <c r="AH628" s="5">
        <f t="shared" si="809"/>
        <v>8.2884513861677359E-4</v>
      </c>
      <c r="AI628" s="5">
        <f t="shared" si="810"/>
        <v>1.0819389220158274E-3</v>
      </c>
      <c r="AJ628" s="5">
        <f t="shared" si="811"/>
        <v>7.0615834999426092E-4</v>
      </c>
      <c r="AK628" s="5">
        <f t="shared" si="812"/>
        <v>3.0726294871774167E-4</v>
      </c>
      <c r="AL628" s="5">
        <f t="shared" si="813"/>
        <v>3.170394558170446E-6</v>
      </c>
      <c r="AM628" s="5">
        <f t="shared" si="814"/>
        <v>4.6727490756811743E-3</v>
      </c>
      <c r="AN628" s="5">
        <f t="shared" si="815"/>
        <v>2.8295467917469693E-3</v>
      </c>
      <c r="AO628" s="5">
        <f t="shared" si="816"/>
        <v>8.5670500566290713E-4</v>
      </c>
      <c r="AP628" s="5">
        <f t="shared" si="817"/>
        <v>1.729236801852505E-4</v>
      </c>
      <c r="AQ628" s="5">
        <f t="shared" si="818"/>
        <v>2.6178146769732492E-5</v>
      </c>
      <c r="AR628" s="5">
        <f t="shared" si="819"/>
        <v>1.0038014303116769E-4</v>
      </c>
      <c r="AS628" s="5">
        <f t="shared" si="820"/>
        <v>1.310319367067568E-4</v>
      </c>
      <c r="AT628" s="5">
        <f t="shared" si="821"/>
        <v>8.5521737261285289E-5</v>
      </c>
      <c r="AU628" s="5">
        <f t="shared" si="822"/>
        <v>3.7212136867856962E-5</v>
      </c>
      <c r="AV628" s="5">
        <f t="shared" si="823"/>
        <v>1.2143782165358725E-5</v>
      </c>
      <c r="AW628" s="5">
        <f t="shared" si="824"/>
        <v>6.9612075573362434E-8</v>
      </c>
      <c r="AX628" s="5">
        <f t="shared" si="825"/>
        <v>1.0166010637865902E-3</v>
      </c>
      <c r="AY628" s="5">
        <f t="shared" si="826"/>
        <v>6.1559485260923735E-4</v>
      </c>
      <c r="AZ628" s="5">
        <f t="shared" si="827"/>
        <v>1.8638433307725775E-4</v>
      </c>
      <c r="BA628" s="5">
        <f t="shared" si="828"/>
        <v>3.7621193516493538E-5</v>
      </c>
      <c r="BB628" s="5">
        <f t="shared" si="829"/>
        <v>5.6953051454388332E-6</v>
      </c>
      <c r="BC628" s="5">
        <f t="shared" si="830"/>
        <v>6.8974953036386887E-7</v>
      </c>
      <c r="BD628" s="5">
        <f t="shared" si="831"/>
        <v>1.0130735571598457E-5</v>
      </c>
      <c r="BE628" s="5">
        <f t="shared" si="832"/>
        <v>1.3224228040783025E-5</v>
      </c>
      <c r="BF628" s="5">
        <f t="shared" si="833"/>
        <v>8.6311702659039481E-6</v>
      </c>
      <c r="BG628" s="5">
        <f t="shared" si="834"/>
        <v>3.7555865859379768E-6</v>
      </c>
      <c r="BH628" s="5">
        <f t="shared" si="835"/>
        <v>1.2255954438931571E-6</v>
      </c>
      <c r="BI628" s="5">
        <f t="shared" si="836"/>
        <v>3.1996795338782141E-7</v>
      </c>
      <c r="BJ628" s="8">
        <f t="shared" si="837"/>
        <v>0.53671318192737705</v>
      </c>
      <c r="BK628" s="8">
        <f t="shared" si="838"/>
        <v>0.29075043863509509</v>
      </c>
      <c r="BL628" s="8">
        <f t="shared" si="839"/>
        <v>0.16725988845483042</v>
      </c>
      <c r="BM628" s="8">
        <f t="shared" si="840"/>
        <v>0.298806015824022</v>
      </c>
      <c r="BN628" s="8">
        <f t="shared" si="841"/>
        <v>0.70077702900019201</v>
      </c>
    </row>
    <row r="629" spans="1:66" x14ac:dyDescent="0.25">
      <c r="A629" t="s">
        <v>303</v>
      </c>
      <c r="B629" t="s">
        <v>343</v>
      </c>
      <c r="C629" t="s">
        <v>535</v>
      </c>
      <c r="D629" t="s">
        <v>547</v>
      </c>
      <c r="E629">
        <f>VLOOKUP(A629,home!$A$2:$E$405,3,FALSE)</f>
        <v>1.3961038961039001</v>
      </c>
      <c r="F629">
        <f>VLOOKUP(B629,home!$B$2:$E$405,3,FALSE)</f>
        <v>0.81</v>
      </c>
      <c r="G629" t="e">
        <f>VLOOKUP(C629,away!$B$2:$E$405,4,FALSE)</f>
        <v>#N/A</v>
      </c>
      <c r="H629">
        <f>VLOOKUP(A629,away!$A$2:$E$405,3,FALSE)</f>
        <v>1.0324675324675301</v>
      </c>
      <c r="I629" t="e">
        <f>VLOOKUP(C629,away!$B$2:$E$405,3,FALSE)</f>
        <v>#N/A</v>
      </c>
      <c r="J629">
        <f>VLOOKUP(B629,home!$B$2:$E$405,4,FALSE)</f>
        <v>1.41</v>
      </c>
      <c r="K629" s="3" t="e">
        <f t="shared" si="786"/>
        <v>#N/A</v>
      </c>
      <c r="L629" s="3" t="e">
        <f t="shared" si="787"/>
        <v>#N/A</v>
      </c>
      <c r="M629" s="5" t="e">
        <f t="shared" si="788"/>
        <v>#N/A</v>
      </c>
      <c r="N629" s="5" t="e">
        <f t="shared" si="789"/>
        <v>#N/A</v>
      </c>
      <c r="O629" s="5" t="e">
        <f t="shared" si="790"/>
        <v>#N/A</v>
      </c>
      <c r="P629" s="5" t="e">
        <f t="shared" si="791"/>
        <v>#N/A</v>
      </c>
      <c r="Q629" s="5" t="e">
        <f t="shared" si="792"/>
        <v>#N/A</v>
      </c>
      <c r="R629" s="5" t="e">
        <f t="shared" si="793"/>
        <v>#N/A</v>
      </c>
      <c r="S629" s="5" t="e">
        <f t="shared" si="794"/>
        <v>#N/A</v>
      </c>
      <c r="T629" s="5" t="e">
        <f t="shared" si="795"/>
        <v>#N/A</v>
      </c>
      <c r="U629" s="5" t="e">
        <f t="shared" si="796"/>
        <v>#N/A</v>
      </c>
      <c r="V629" s="5" t="e">
        <f t="shared" si="797"/>
        <v>#N/A</v>
      </c>
      <c r="W629" s="5" t="e">
        <f t="shared" si="798"/>
        <v>#N/A</v>
      </c>
      <c r="X629" s="5" t="e">
        <f t="shared" si="799"/>
        <v>#N/A</v>
      </c>
      <c r="Y629" s="5" t="e">
        <f t="shared" si="800"/>
        <v>#N/A</v>
      </c>
      <c r="Z629" s="5" t="e">
        <f t="shared" si="801"/>
        <v>#N/A</v>
      </c>
      <c r="AA629" s="5" t="e">
        <f t="shared" si="802"/>
        <v>#N/A</v>
      </c>
      <c r="AB629" s="5" t="e">
        <f t="shared" si="803"/>
        <v>#N/A</v>
      </c>
      <c r="AC629" s="5" t="e">
        <f t="shared" si="804"/>
        <v>#N/A</v>
      </c>
      <c r="AD629" s="5" t="e">
        <f t="shared" si="805"/>
        <v>#N/A</v>
      </c>
      <c r="AE629" s="5" t="e">
        <f t="shared" si="806"/>
        <v>#N/A</v>
      </c>
      <c r="AF629" s="5" t="e">
        <f t="shared" si="807"/>
        <v>#N/A</v>
      </c>
      <c r="AG629" s="5" t="e">
        <f t="shared" si="808"/>
        <v>#N/A</v>
      </c>
      <c r="AH629" s="5" t="e">
        <f t="shared" si="809"/>
        <v>#N/A</v>
      </c>
      <c r="AI629" s="5" t="e">
        <f t="shared" si="810"/>
        <v>#N/A</v>
      </c>
      <c r="AJ629" s="5" t="e">
        <f t="shared" si="811"/>
        <v>#N/A</v>
      </c>
      <c r="AK629" s="5" t="e">
        <f t="shared" si="812"/>
        <v>#N/A</v>
      </c>
      <c r="AL629" s="5" t="e">
        <f t="shared" si="813"/>
        <v>#N/A</v>
      </c>
      <c r="AM629" s="5" t="e">
        <f t="shared" si="814"/>
        <v>#N/A</v>
      </c>
      <c r="AN629" s="5" t="e">
        <f t="shared" si="815"/>
        <v>#N/A</v>
      </c>
      <c r="AO629" s="5" t="e">
        <f t="shared" si="816"/>
        <v>#N/A</v>
      </c>
      <c r="AP629" s="5" t="e">
        <f t="shared" si="817"/>
        <v>#N/A</v>
      </c>
      <c r="AQ629" s="5" t="e">
        <f t="shared" si="818"/>
        <v>#N/A</v>
      </c>
      <c r="AR629" s="5" t="e">
        <f t="shared" si="819"/>
        <v>#N/A</v>
      </c>
      <c r="AS629" s="5" t="e">
        <f t="shared" si="820"/>
        <v>#N/A</v>
      </c>
      <c r="AT629" s="5" t="e">
        <f t="shared" si="821"/>
        <v>#N/A</v>
      </c>
      <c r="AU629" s="5" t="e">
        <f t="shared" si="822"/>
        <v>#N/A</v>
      </c>
      <c r="AV629" s="5" t="e">
        <f t="shared" si="823"/>
        <v>#N/A</v>
      </c>
      <c r="AW629" s="5" t="e">
        <f t="shared" si="824"/>
        <v>#N/A</v>
      </c>
      <c r="AX629" s="5" t="e">
        <f t="shared" si="825"/>
        <v>#N/A</v>
      </c>
      <c r="AY629" s="5" t="e">
        <f t="shared" si="826"/>
        <v>#N/A</v>
      </c>
      <c r="AZ629" s="5" t="e">
        <f t="shared" si="827"/>
        <v>#N/A</v>
      </c>
      <c r="BA629" s="5" t="e">
        <f t="shared" si="828"/>
        <v>#N/A</v>
      </c>
      <c r="BB629" s="5" t="e">
        <f t="shared" si="829"/>
        <v>#N/A</v>
      </c>
      <c r="BC629" s="5" t="e">
        <f t="shared" si="830"/>
        <v>#N/A</v>
      </c>
      <c r="BD629" s="5" t="e">
        <f t="shared" si="831"/>
        <v>#N/A</v>
      </c>
      <c r="BE629" s="5" t="e">
        <f t="shared" si="832"/>
        <v>#N/A</v>
      </c>
      <c r="BF629" s="5" t="e">
        <f t="shared" si="833"/>
        <v>#N/A</v>
      </c>
      <c r="BG629" s="5" t="e">
        <f t="shared" si="834"/>
        <v>#N/A</v>
      </c>
      <c r="BH629" s="5" t="e">
        <f t="shared" si="835"/>
        <v>#N/A</v>
      </c>
      <c r="BI629" s="5" t="e">
        <f t="shared" si="836"/>
        <v>#N/A</v>
      </c>
      <c r="BJ629" s="8" t="e">
        <f t="shared" si="837"/>
        <v>#N/A</v>
      </c>
      <c r="BK629" s="8" t="e">
        <f t="shared" si="838"/>
        <v>#N/A</v>
      </c>
      <c r="BL629" s="8" t="e">
        <f t="shared" si="839"/>
        <v>#N/A</v>
      </c>
      <c r="BM629" s="8" t="e">
        <f t="shared" si="840"/>
        <v>#N/A</v>
      </c>
      <c r="BN629" s="8" t="e">
        <f t="shared" si="841"/>
        <v>#N/A</v>
      </c>
    </row>
    <row r="630" spans="1:66" x14ac:dyDescent="0.25">
      <c r="A630" t="s">
        <v>35</v>
      </c>
      <c r="B630" t="s">
        <v>467</v>
      </c>
      <c r="C630" t="s">
        <v>296</v>
      </c>
      <c r="D630" t="s">
        <v>547</v>
      </c>
      <c r="E630">
        <f>VLOOKUP(A630,home!$A$2:$E$405,3,FALSE)</f>
        <v>1.5947368421052599</v>
      </c>
      <c r="F630">
        <f>VLOOKUP(B630,home!$B$2:$E$405,3,FALSE)</f>
        <v>0.76</v>
      </c>
      <c r="G630">
        <f>VLOOKUP(C630,away!$B$2:$E$405,4,FALSE)</f>
        <v>0.92</v>
      </c>
      <c r="H630">
        <f>VLOOKUP(A630,away!$A$2:$E$405,3,FALSE)</f>
        <v>1.21315789473684</v>
      </c>
      <c r="I630">
        <f>VLOOKUP(C630,away!$B$2:$E$405,3,FALSE)</f>
        <v>1.02</v>
      </c>
      <c r="J630">
        <f>VLOOKUP(B630,home!$B$2:$E$405,4,FALSE)</f>
        <v>0.91</v>
      </c>
      <c r="K630" s="3">
        <f t="shared" si="786"/>
        <v>1.1150399999999978</v>
      </c>
      <c r="L630" s="3">
        <f t="shared" si="787"/>
        <v>1.1260531578947348</v>
      </c>
      <c r="M630" s="5">
        <f t="shared" si="788"/>
        <v>0.10634219201020417</v>
      </c>
      <c r="N630" s="5">
        <f t="shared" si="789"/>
        <v>0.11857579777905781</v>
      </c>
      <c r="O630" s="5">
        <f t="shared" si="790"/>
        <v>0.11974696113053865</v>
      </c>
      <c r="P630" s="5">
        <f t="shared" si="791"/>
        <v>0.13352265153899553</v>
      </c>
      <c r="Q630" s="5">
        <f t="shared" si="792"/>
        <v>6.6108378777780197E-2</v>
      </c>
      <c r="R630" s="5">
        <f t="shared" si="793"/>
        <v>6.7420721864670574E-2</v>
      </c>
      <c r="S630" s="5">
        <f t="shared" si="794"/>
        <v>4.1912570488234116E-2</v>
      </c>
      <c r="T630" s="5">
        <f t="shared" si="795"/>
        <v>7.4441548686020667E-2</v>
      </c>
      <c r="U630" s="5">
        <f t="shared" si="796"/>
        <v>7.5176801707982119E-2</v>
      </c>
      <c r="V630" s="5">
        <f t="shared" si="797"/>
        <v>5.8472427950820366E-3</v>
      </c>
      <c r="W630" s="5">
        <f t="shared" si="798"/>
        <v>2.4571162224125292E-2</v>
      </c>
      <c r="X630" s="5">
        <f t="shared" si="799"/>
        <v>2.7668434815620101E-2</v>
      </c>
      <c r="Y630" s="5">
        <f t="shared" si="800"/>
        <v>1.5578064199066823E-2</v>
      </c>
      <c r="Z630" s="5">
        <f t="shared" si="801"/>
        <v>2.5306438921084966E-2</v>
      </c>
      <c r="AA630" s="5">
        <f t="shared" si="802"/>
        <v>2.8217691654566522E-2</v>
      </c>
      <c r="AB630" s="5">
        <f t="shared" si="803"/>
        <v>1.5731927451253899E-2</v>
      </c>
      <c r="AC630" s="5">
        <f t="shared" si="804"/>
        <v>4.5886030008009712E-4</v>
      </c>
      <c r="AD630" s="5">
        <f t="shared" si="805"/>
        <v>6.8494571815971546E-3</v>
      </c>
      <c r="AE630" s="5">
        <f t="shared" si="806"/>
        <v>7.7128528892022466E-3</v>
      </c>
      <c r="AF630" s="5">
        <f t="shared" si="807"/>
        <v>4.3425411761318601E-3</v>
      </c>
      <c r="AG630" s="5">
        <f t="shared" si="808"/>
        <v>1.6299774015570657E-3</v>
      </c>
      <c r="AH630" s="5">
        <f t="shared" si="809"/>
        <v>7.1240988655394888E-3</v>
      </c>
      <c r="AI630" s="5">
        <f t="shared" si="810"/>
        <v>7.9436551990311344E-3</v>
      </c>
      <c r="AJ630" s="5">
        <f t="shared" si="811"/>
        <v>4.428746646563831E-3</v>
      </c>
      <c r="AK630" s="5">
        <f t="shared" si="812"/>
        <v>1.646076553594841E-3</v>
      </c>
      <c r="AL630" s="5">
        <f t="shared" si="813"/>
        <v>2.3045695332966119E-5</v>
      </c>
      <c r="AM630" s="5">
        <f t="shared" si="814"/>
        <v>1.5274837471536151E-3</v>
      </c>
      <c r="AN630" s="5">
        <f t="shared" si="815"/>
        <v>1.720027897115211E-3</v>
      </c>
      <c r="AO630" s="5">
        <f t="shared" si="816"/>
        <v>9.6842142260681187E-4</v>
      </c>
      <c r="AP630" s="5">
        <f t="shared" si="817"/>
        <v>3.6349800036643737E-4</v>
      </c>
      <c r="AQ630" s="5">
        <f t="shared" si="818"/>
        <v>1.0232951780026209E-4</v>
      </c>
      <c r="AR630" s="5">
        <f t="shared" si="819"/>
        <v>1.6044228049390077E-3</v>
      </c>
      <c r="AS630" s="5">
        <f t="shared" si="820"/>
        <v>1.7889956044191875E-3</v>
      </c>
      <c r="AT630" s="5">
        <f t="shared" si="821"/>
        <v>9.9740082937578361E-4</v>
      </c>
      <c r="AU630" s="5">
        <f t="shared" si="822"/>
        <v>3.7071394026239046E-4</v>
      </c>
      <c r="AV630" s="5">
        <f t="shared" si="823"/>
        <v>1.0334021798754378E-4</v>
      </c>
      <c r="AW630" s="5">
        <f t="shared" si="824"/>
        <v>8.0377900009241043E-7</v>
      </c>
      <c r="AX630" s="5">
        <f t="shared" si="825"/>
        <v>2.8386757957102739E-4</v>
      </c>
      <c r="AY630" s="5">
        <f t="shared" si="826"/>
        <v>3.196499843998903E-4</v>
      </c>
      <c r="AZ630" s="5">
        <f t="shared" si="827"/>
        <v>1.7997143717724963E-4</v>
      </c>
      <c r="BA630" s="5">
        <f t="shared" si="828"/>
        <v>6.7552468388098618E-5</v>
      </c>
      <c r="BB630" s="5">
        <f t="shared" si="829"/>
        <v>1.9016917588000677E-5</v>
      </c>
      <c r="BC630" s="5">
        <f t="shared" si="830"/>
        <v>4.2828120206784165E-6</v>
      </c>
      <c r="BD630" s="5">
        <f t="shared" si="831"/>
        <v>3.0111089434998306E-4</v>
      </c>
      <c r="BE630" s="5">
        <f t="shared" si="832"/>
        <v>3.3575069163600438E-4</v>
      </c>
      <c r="BF630" s="5">
        <f t="shared" si="833"/>
        <v>1.8718772560090486E-4</v>
      </c>
      <c r="BG630" s="5">
        <f t="shared" si="834"/>
        <v>6.957393385134416E-5</v>
      </c>
      <c r="BH630" s="5">
        <f t="shared" si="835"/>
        <v>1.9394429800400664E-5</v>
      </c>
      <c r="BI630" s="5">
        <f t="shared" si="836"/>
        <v>4.3251130009277425E-6</v>
      </c>
      <c r="BJ630" s="8">
        <f t="shared" si="837"/>
        <v>0.3530343169143465</v>
      </c>
      <c r="BK630" s="8">
        <f t="shared" si="838"/>
        <v>0.28842621281232877</v>
      </c>
      <c r="BL630" s="8">
        <f t="shared" si="839"/>
        <v>0.33321889725896442</v>
      </c>
      <c r="BM630" s="8">
        <f t="shared" si="840"/>
        <v>0.38795031660007795</v>
      </c>
      <c r="BN630" s="8">
        <f t="shared" si="841"/>
        <v>0.61171670310124693</v>
      </c>
    </row>
    <row r="631" spans="1:66" x14ac:dyDescent="0.25">
      <c r="A631" t="s">
        <v>35</v>
      </c>
      <c r="B631" t="s">
        <v>282</v>
      </c>
      <c r="C631" t="s">
        <v>215</v>
      </c>
      <c r="D631" t="s">
        <v>547</v>
      </c>
      <c r="E631">
        <f>VLOOKUP(A631,home!$A$2:$E$405,3,FALSE)</f>
        <v>1.5947368421052599</v>
      </c>
      <c r="F631">
        <f>VLOOKUP(B631,home!$B$2:$E$405,3,FALSE)</f>
        <v>1.19</v>
      </c>
      <c r="G631">
        <f>VLOOKUP(C631,away!$B$2:$E$405,4,FALSE)</f>
        <v>1.29</v>
      </c>
      <c r="H631">
        <f>VLOOKUP(A631,away!$A$2:$E$405,3,FALSE)</f>
        <v>1.21315789473684</v>
      </c>
      <c r="I631">
        <f>VLOOKUP(C631,away!$B$2:$E$405,3,FALSE)</f>
        <v>0.43</v>
      </c>
      <c r="J631">
        <f>VLOOKUP(B631,home!$B$2:$E$405,4,FALSE)</f>
        <v>0.91</v>
      </c>
      <c r="K631" s="3">
        <f t="shared" si="786"/>
        <v>2.4480805263157843</v>
      </c>
      <c r="L631" s="3">
        <f t="shared" si="787"/>
        <v>0.47470868421052553</v>
      </c>
      <c r="M631" s="5">
        <f t="shared" si="788"/>
        <v>5.3783464490926462E-2</v>
      </c>
      <c r="N631" s="5">
        <f t="shared" si="789"/>
        <v>0.13166625205803356</v>
      </c>
      <c r="O631" s="5">
        <f t="shared" si="790"/>
        <v>2.5531477660771226E-2</v>
      </c>
      <c r="P631" s="5">
        <f t="shared" si="791"/>
        <v>6.2503113269400515E-2</v>
      </c>
      <c r="Q631" s="5">
        <f t="shared" si="792"/>
        <v>0.16116479381812879</v>
      </c>
      <c r="R631" s="5">
        <f t="shared" si="793"/>
        <v>6.060007083147567E-3</v>
      </c>
      <c r="S631" s="5">
        <f t="shared" si="794"/>
        <v>1.8159108962879197E-2</v>
      </c>
      <c r="T631" s="5">
        <f t="shared" si="795"/>
        <v>7.6506327214464556E-2</v>
      </c>
      <c r="U631" s="5">
        <f t="shared" si="796"/>
        <v>1.4835385329589279E-2</v>
      </c>
      <c r="V631" s="5">
        <f t="shared" si="797"/>
        <v>2.3447951173206664E-3</v>
      </c>
      <c r="W631" s="5">
        <f t="shared" si="798"/>
        <v>0.13151479775795319</v>
      </c>
      <c r="X631" s="5">
        <f t="shared" si="799"/>
        <v>6.2431216597891338E-2</v>
      </c>
      <c r="Y631" s="5">
        <f t="shared" si="800"/>
        <v>1.481832034242366E-2</v>
      </c>
      <c r="Z631" s="5">
        <f t="shared" si="801"/>
        <v>9.5891266291581547E-4</v>
      </c>
      <c r="AA631" s="5">
        <f t="shared" si="802"/>
        <v>2.3474954165218199E-3</v>
      </c>
      <c r="AB631" s="5">
        <f t="shared" si="803"/>
        <v>2.8734289074013146E-3</v>
      </c>
      <c r="AC631" s="5">
        <f t="shared" si="804"/>
        <v>1.7030907663562159E-4</v>
      </c>
      <c r="AD631" s="5">
        <f t="shared" si="805"/>
        <v>8.048970382840101E-2</v>
      </c>
      <c r="AE631" s="5">
        <f t="shared" si="806"/>
        <v>3.8209161396875142E-2</v>
      </c>
      <c r="AF631" s="5">
        <f t="shared" si="807"/>
        <v>9.0691103657491029E-3</v>
      </c>
      <c r="AG631" s="5">
        <f t="shared" si="808"/>
        <v>1.4350618162282649E-3</v>
      </c>
      <c r="AH631" s="5">
        <f t="shared" si="809"/>
        <v>1.1380104212139446E-4</v>
      </c>
      <c r="AI631" s="5">
        <f t="shared" si="810"/>
        <v>2.7859411509182811E-4</v>
      </c>
      <c r="AJ631" s="5">
        <f t="shared" si="811"/>
        <v>3.4101041395124144E-4</v>
      </c>
      <c r="AK631" s="5">
        <f t="shared" si="812"/>
        <v>2.7827365122163949E-4</v>
      </c>
      <c r="AL631" s="5">
        <f t="shared" si="813"/>
        <v>7.9168180097874566E-6</v>
      </c>
      <c r="AM631" s="5">
        <f t="shared" si="814"/>
        <v>3.9409055302246698E-2</v>
      </c>
      <c r="AN631" s="5">
        <f t="shared" si="815"/>
        <v>1.8707820788509365E-2</v>
      </c>
      <c r="AO631" s="5">
        <f t="shared" si="816"/>
        <v>4.4403824954797983E-3</v>
      </c>
      <c r="AP631" s="5">
        <f t="shared" si="817"/>
        <v>7.0262937727355492E-4</v>
      </c>
      <c r="AQ631" s="5">
        <f t="shared" si="818"/>
        <v>8.3386066793297528E-5</v>
      </c>
      <c r="AR631" s="5">
        <f t="shared" si="819"/>
        <v>1.0804468593446755E-5</v>
      </c>
      <c r="AS631" s="5">
        <f t="shared" si="820"/>
        <v>2.6450209160807498E-5</v>
      </c>
      <c r="AT631" s="5">
        <f t="shared" si="821"/>
        <v>3.2376120981776107E-5</v>
      </c>
      <c r="AU631" s="5">
        <f t="shared" si="822"/>
        <v>2.6419783764376651E-5</v>
      </c>
      <c r="AV631" s="5">
        <f t="shared" si="823"/>
        <v>1.6169439535761104E-5</v>
      </c>
      <c r="AW631" s="5">
        <f t="shared" si="824"/>
        <v>2.5556480017842578E-7</v>
      </c>
      <c r="AX631" s="5">
        <f t="shared" si="825"/>
        <v>1.6079423474321987E-2</v>
      </c>
      <c r="AY631" s="5">
        <f t="shared" si="826"/>
        <v>7.6330419603592272E-3</v>
      </c>
      <c r="AZ631" s="5">
        <f t="shared" si="827"/>
        <v>1.8117356527629295E-3</v>
      </c>
      <c r="BA631" s="5">
        <f t="shared" si="828"/>
        <v>2.866822159534626E-4</v>
      </c>
      <c r="BB631" s="5">
        <f t="shared" si="829"/>
        <v>3.4022634380456485E-5</v>
      </c>
      <c r="BC631" s="5">
        <f t="shared" si="830"/>
        <v>3.2301680000244585E-6</v>
      </c>
      <c r="BD631" s="5">
        <f t="shared" si="831"/>
        <v>8.5482917826484245E-7</v>
      </c>
      <c r="BE631" s="5">
        <f t="shared" si="832"/>
        <v>2.0926906646366849E-6</v>
      </c>
      <c r="BF631" s="5">
        <f t="shared" si="833"/>
        <v>2.5615376318499529E-6</v>
      </c>
      <c r="BG631" s="5">
        <f t="shared" si="834"/>
        <v>2.0902834646523067E-6</v>
      </c>
      <c r="BH631" s="5">
        <f t="shared" si="835"/>
        <v>1.2792955610738001E-6</v>
      </c>
      <c r="BI631" s="5">
        <f t="shared" si="836"/>
        <v>6.2636371009339885E-7</v>
      </c>
      <c r="BJ631" s="8">
        <f t="shared" si="837"/>
        <v>0.79649615533222951</v>
      </c>
      <c r="BK631" s="8">
        <f t="shared" si="838"/>
        <v>0.14460174969553147</v>
      </c>
      <c r="BL631" s="8">
        <f t="shared" si="839"/>
        <v>5.2781198642064042E-2</v>
      </c>
      <c r="BM631" s="8">
        <f t="shared" si="840"/>
        <v>0.54649612155677363</v>
      </c>
      <c r="BN631" s="8">
        <f t="shared" si="841"/>
        <v>0.44070910838040811</v>
      </c>
    </row>
    <row r="632" spans="1:66" x14ac:dyDescent="0.25">
      <c r="A632" t="s">
        <v>35</v>
      </c>
      <c r="B632" t="s">
        <v>217</v>
      </c>
      <c r="C632" t="s">
        <v>218</v>
      </c>
      <c r="D632" t="s">
        <v>547</v>
      </c>
      <c r="E632">
        <f>VLOOKUP(A632,home!$A$2:$E$405,3,FALSE)</f>
        <v>1.5947368421052599</v>
      </c>
      <c r="F632">
        <f>VLOOKUP(B632,home!$B$2:$E$405,3,FALSE)</f>
        <v>1.1200000000000001</v>
      </c>
      <c r="G632">
        <f>VLOOKUP(C632,away!$B$2:$E$405,4,FALSE)</f>
        <v>0.63</v>
      </c>
      <c r="H632">
        <f>VLOOKUP(A632,away!$A$2:$E$405,3,FALSE)</f>
        <v>1.21315789473684</v>
      </c>
      <c r="I632">
        <f>VLOOKUP(C632,away!$B$2:$E$405,3,FALSE)</f>
        <v>1.1200000000000001</v>
      </c>
      <c r="J632">
        <f>VLOOKUP(B632,home!$B$2:$E$405,4,FALSE)</f>
        <v>0.82</v>
      </c>
      <c r="K632" s="3">
        <f t="shared" si="786"/>
        <v>1.1252463157894714</v>
      </c>
      <c r="L632" s="3">
        <f t="shared" si="787"/>
        <v>1.1141642105263139</v>
      </c>
      <c r="M632" s="5">
        <f t="shared" si="788"/>
        <v>0.10652127736573937</v>
      </c>
      <c r="N632" s="5">
        <f t="shared" si="789"/>
        <v>0.11986267490898664</v>
      </c>
      <c r="O632" s="5">
        <f t="shared" si="790"/>
        <v>0.11868219490045351</v>
      </c>
      <c r="P632" s="5">
        <f t="shared" si="791"/>
        <v>0.1335467025615433</v>
      </c>
      <c r="Q632" s="5">
        <f t="shared" si="792"/>
        <v>6.7437516671004172E-2</v>
      </c>
      <c r="R632" s="5">
        <f t="shared" si="793"/>
        <v>6.6115726992396956E-2</v>
      </c>
      <c r="S632" s="5">
        <f t="shared" si="794"/>
        <v>4.1857181508972253E-2</v>
      </c>
      <c r="T632" s="5">
        <f t="shared" si="795"/>
        <v>7.5136467521604494E-2</v>
      </c>
      <c r="U632" s="5">
        <f t="shared" si="796"/>
        <v>7.4396478213937189E-2</v>
      </c>
      <c r="V632" s="5">
        <f t="shared" si="797"/>
        <v>5.8307480463378218E-3</v>
      </c>
      <c r="W632" s="5">
        <f t="shared" si="798"/>
        <v>2.5294605726679496E-2</v>
      </c>
      <c r="X632" s="5">
        <f t="shared" si="799"/>
        <v>2.8182344420040237E-2</v>
      </c>
      <c r="Y632" s="5">
        <f t="shared" si="800"/>
        <v>1.5699879760767404E-2</v>
      </c>
      <c r="Z632" s="5">
        <f t="shared" si="801"/>
        <v>2.4554592255952419E-2</v>
      </c>
      <c r="AA632" s="5">
        <f t="shared" si="802"/>
        <v>2.7629964471723147E-2</v>
      </c>
      <c r="AB632" s="5">
        <f t="shared" si="803"/>
        <v>1.5545257863600231E-2</v>
      </c>
      <c r="AC632" s="5">
        <f t="shared" si="804"/>
        <v>4.5687889447546654E-4</v>
      </c>
      <c r="AD632" s="5">
        <f t="shared" si="805"/>
        <v>7.1156654758233384E-3</v>
      </c>
      <c r="AE632" s="5">
        <f t="shared" si="806"/>
        <v>7.9280198072400575E-3</v>
      </c>
      <c r="AF632" s="5">
        <f t="shared" si="807"/>
        <v>4.4165579647853E-3</v>
      </c>
      <c r="AG632" s="5">
        <f t="shared" si="808"/>
        <v>1.6402569393595722E-3</v>
      </c>
      <c r="AH632" s="5">
        <f t="shared" si="809"/>
        <v>6.8394619739121938E-3</v>
      </c>
      <c r="AI632" s="5">
        <f t="shared" si="810"/>
        <v>7.696079388126882E-3</v>
      </c>
      <c r="AJ632" s="5">
        <f t="shared" si="811"/>
        <v>4.3299924887565322E-3</v>
      </c>
      <c r="AK632" s="5">
        <f t="shared" si="812"/>
        <v>1.624102698456457E-3</v>
      </c>
      <c r="AL632" s="5">
        <f t="shared" si="813"/>
        <v>2.2911730439607401E-5</v>
      </c>
      <c r="AM632" s="5">
        <f t="shared" si="814"/>
        <v>1.6013752722121096E-3</v>
      </c>
      <c r="AN632" s="5">
        <f t="shared" si="815"/>
        <v>1.784195015920566E-3</v>
      </c>
      <c r="AO632" s="5">
        <f t="shared" si="816"/>
        <v>9.9394311566906087E-4</v>
      </c>
      <c r="AP632" s="5">
        <f t="shared" si="817"/>
        <v>3.6913861559249465E-4</v>
      </c>
      <c r="AQ632" s="5">
        <f t="shared" si="818"/>
        <v>1.0282025855409709E-4</v>
      </c>
      <c r="AR632" s="5">
        <f t="shared" si="819"/>
        <v>1.524056750117724E-3</v>
      </c>
      <c r="AS632" s="5">
        <f t="shared" si="820"/>
        <v>1.7149392431240441E-3</v>
      </c>
      <c r="AT632" s="5">
        <f t="shared" si="821"/>
        <v>9.648645325640577E-4</v>
      </c>
      <c r="AU632" s="5">
        <f t="shared" si="822"/>
        <v>3.6190342016787874E-4</v>
      </c>
      <c r="AV632" s="5">
        <f t="shared" si="823"/>
        <v>1.018076225538786E-4</v>
      </c>
      <c r="AW632" s="5">
        <f t="shared" si="824"/>
        <v>7.9790685064594879E-7</v>
      </c>
      <c r="AX632" s="5">
        <f t="shared" si="825"/>
        <v>3.0032360420883945E-4</v>
      </c>
      <c r="AY632" s="5">
        <f t="shared" si="826"/>
        <v>3.3460981138575875E-4</v>
      </c>
      <c r="AZ632" s="5">
        <f t="shared" si="827"/>
        <v>1.8640513816848639E-4</v>
      </c>
      <c r="BA632" s="5">
        <f t="shared" si="828"/>
        <v>6.9228644535180024E-5</v>
      </c>
      <c r="BB632" s="5">
        <f t="shared" si="829"/>
        <v>1.9283019521086423E-5</v>
      </c>
      <c r="BC632" s="5">
        <f t="shared" si="830"/>
        <v>4.2968900442549486E-6</v>
      </c>
      <c r="BD632" s="5">
        <f t="shared" si="831"/>
        <v>2.830082476320356E-4</v>
      </c>
      <c r="BE632" s="5">
        <f t="shared" si="832"/>
        <v>3.1845398798598248E-4</v>
      </c>
      <c r="BF632" s="5">
        <f t="shared" si="833"/>
        <v>1.7916958836484569E-4</v>
      </c>
      <c r="BG632" s="5">
        <f t="shared" si="834"/>
        <v>6.7203306403019575E-5</v>
      </c>
      <c r="BH632" s="5">
        <f t="shared" si="835"/>
        <v>1.8905068234717182E-5</v>
      </c>
      <c r="BI632" s="5">
        <f t="shared" si="836"/>
        <v>4.2545716761728151E-6</v>
      </c>
      <c r="BJ632" s="8">
        <f t="shared" si="837"/>
        <v>0.35847960858210276</v>
      </c>
      <c r="BK632" s="8">
        <f t="shared" si="838"/>
        <v>0.28857030991889365</v>
      </c>
      <c r="BL632" s="8">
        <f t="shared" si="839"/>
        <v>0.32839782533018752</v>
      </c>
      <c r="BM632" s="8">
        <f t="shared" si="840"/>
        <v>0.3875024307824772</v>
      </c>
      <c r="BN632" s="8">
        <f t="shared" si="841"/>
        <v>0.61216609340012396</v>
      </c>
    </row>
    <row r="633" spans="1:66" x14ac:dyDescent="0.25">
      <c r="A633" t="s">
        <v>10</v>
      </c>
      <c r="B633" t="s">
        <v>224</v>
      </c>
      <c r="C633" t="s">
        <v>38</v>
      </c>
      <c r="D633" t="s">
        <v>548</v>
      </c>
      <c r="E633">
        <f>VLOOKUP(A633,home!$A$2:$E$405,3,FALSE)</f>
        <v>1.5653594771241801</v>
      </c>
      <c r="F633">
        <f>VLOOKUP(B633,home!$B$2:$E$405,3,FALSE)</f>
        <v>1.35</v>
      </c>
      <c r="G633">
        <f>VLOOKUP(C633,away!$B$2:$E$405,4,FALSE)</f>
        <v>0.9</v>
      </c>
      <c r="H633">
        <f>VLOOKUP(A633,away!$A$2:$E$405,3,FALSE)</f>
        <v>1.3758169934640501</v>
      </c>
      <c r="I633">
        <f>VLOOKUP(C633,away!$B$2:$E$405,3,FALSE)</f>
        <v>0.75</v>
      </c>
      <c r="J633">
        <f>VLOOKUP(B633,home!$B$2:$E$405,4,FALSE)</f>
        <v>0.68</v>
      </c>
      <c r="K633" s="3">
        <f t="shared" si="786"/>
        <v>1.9019117647058787</v>
      </c>
      <c r="L633" s="3">
        <f t="shared" si="787"/>
        <v>0.70166666666666555</v>
      </c>
      <c r="M633" s="5">
        <f t="shared" si="788"/>
        <v>7.4008270288113256E-2</v>
      </c>
      <c r="N633" s="5">
        <f t="shared" si="789"/>
        <v>0.14075719994649516</v>
      </c>
      <c r="O633" s="5">
        <f t="shared" si="790"/>
        <v>5.1929136318826057E-2</v>
      </c>
      <c r="P633" s="5">
        <f t="shared" si="791"/>
        <v>9.8764635295790618E-2</v>
      </c>
      <c r="Q633" s="5">
        <f t="shared" si="792"/>
        <v>0.13385388727264841</v>
      </c>
      <c r="R633" s="5">
        <f t="shared" si="793"/>
        <v>1.8218471991854779E-2</v>
      </c>
      <c r="S633" s="5">
        <f t="shared" si="794"/>
        <v>3.2950551158460274E-2</v>
      </c>
      <c r="T633" s="5">
        <f t="shared" si="795"/>
        <v>9.3920810902974813E-2</v>
      </c>
      <c r="U633" s="5">
        <f t="shared" si="796"/>
        <v>3.464992621627315E-2</v>
      </c>
      <c r="V633" s="5">
        <f t="shared" si="797"/>
        <v>4.8858641147528819E-3</v>
      </c>
      <c r="W633" s="5">
        <f t="shared" si="798"/>
        <v>8.4859427651821501E-2</v>
      </c>
      <c r="X633" s="5">
        <f t="shared" si="799"/>
        <v>5.9543031735694661E-2</v>
      </c>
      <c r="Y633" s="5">
        <f t="shared" si="800"/>
        <v>2.0889680300606176E-2</v>
      </c>
      <c r="Z633" s="5">
        <f t="shared" si="801"/>
        <v>4.2610981714282506E-3</v>
      </c>
      <c r="AA633" s="5">
        <f t="shared" si="802"/>
        <v>8.1042327428060973E-3</v>
      </c>
      <c r="AB633" s="5">
        <f t="shared" si="803"/>
        <v>7.7067677987287539E-3</v>
      </c>
      <c r="AC633" s="5">
        <f t="shared" si="804"/>
        <v>4.0751407369726735E-4</v>
      </c>
      <c r="AD633" s="5">
        <f t="shared" si="805"/>
        <v>4.0348785949301691E-2</v>
      </c>
      <c r="AE633" s="5">
        <f t="shared" si="806"/>
        <v>2.8311398141093312E-2</v>
      </c>
      <c r="AF633" s="5">
        <f t="shared" si="807"/>
        <v>9.9325821811668859E-3</v>
      </c>
      <c r="AG633" s="5">
        <f t="shared" si="808"/>
        <v>2.3231206101506962E-3</v>
      </c>
      <c r="AH633" s="5">
        <f t="shared" si="809"/>
        <v>7.4746763757137106E-4</v>
      </c>
      <c r="AI633" s="5">
        <f t="shared" si="810"/>
        <v>1.4216174936339007E-3</v>
      </c>
      <c r="AJ633" s="5">
        <f t="shared" si="811"/>
        <v>1.3518955180270001E-3</v>
      </c>
      <c r="AK633" s="5">
        <f t="shared" si="812"/>
        <v>8.5706199679623334E-4</v>
      </c>
      <c r="AL633" s="5">
        <f t="shared" si="813"/>
        <v>2.1753233096748585E-5</v>
      </c>
      <c r="AM633" s="5">
        <f t="shared" si="814"/>
        <v>1.5347966137715215E-2</v>
      </c>
      <c r="AN633" s="5">
        <f t="shared" si="815"/>
        <v>1.0769156239963492E-2</v>
      </c>
      <c r="AO633" s="5">
        <f t="shared" si="816"/>
        <v>3.7781789808538522E-3</v>
      </c>
      <c r="AP633" s="5">
        <f t="shared" si="817"/>
        <v>8.8367408385526083E-4</v>
      </c>
      <c r="AQ633" s="5">
        <f t="shared" si="818"/>
        <v>1.5501116220961009E-4</v>
      </c>
      <c r="AR633" s="5">
        <f t="shared" si="819"/>
        <v>1.0489462513918226E-4</v>
      </c>
      <c r="AS633" s="5">
        <f t="shared" si="820"/>
        <v>1.9950032160662376E-4</v>
      </c>
      <c r="AT633" s="5">
        <f t="shared" si="821"/>
        <v>1.8971600436312207E-4</v>
      </c>
      <c r="AU633" s="5">
        <f t="shared" si="822"/>
        <v>1.202743668837379E-4</v>
      </c>
      <c r="AV633" s="5">
        <f t="shared" si="823"/>
        <v>5.71878083421831E-5</v>
      </c>
      <c r="AW633" s="5">
        <f t="shared" si="824"/>
        <v>8.0638515313551548E-7</v>
      </c>
      <c r="AX633" s="5">
        <f t="shared" si="825"/>
        <v>4.8650795602713333E-3</v>
      </c>
      <c r="AY633" s="5">
        <f t="shared" si="826"/>
        <v>3.4136641581237136E-3</v>
      </c>
      <c r="AZ633" s="5">
        <f t="shared" si="827"/>
        <v>1.1976271754750676E-3</v>
      </c>
      <c r="BA633" s="5">
        <f t="shared" si="828"/>
        <v>2.8011168937500152E-4</v>
      </c>
      <c r="BB633" s="5">
        <f t="shared" si="829"/>
        <v>4.913625884453144E-5</v>
      </c>
      <c r="BC633" s="5">
        <f t="shared" si="830"/>
        <v>6.8954549911825688E-6</v>
      </c>
      <c r="BD633" s="5">
        <f t="shared" si="831"/>
        <v>1.22668436621099E-5</v>
      </c>
      <c r="BE633" s="5">
        <f t="shared" si="832"/>
        <v>2.3330454276774569E-5</v>
      </c>
      <c r="BF633" s="5">
        <f t="shared" si="833"/>
        <v>2.2186232732465065E-5</v>
      </c>
      <c r="BG633" s="5">
        <f t="shared" si="834"/>
        <v>1.4065419016125989E-5</v>
      </c>
      <c r="BH633" s="5">
        <f t="shared" si="835"/>
        <v>6.6877964755719554E-6</v>
      </c>
      <c r="BI633" s="5">
        <f t="shared" si="836"/>
        <v>2.5439197593697601E-6</v>
      </c>
      <c r="BJ633" s="8">
        <f t="shared" si="837"/>
        <v>0.65548642559363168</v>
      </c>
      <c r="BK633" s="8">
        <f t="shared" si="838"/>
        <v>0.21445225232203477</v>
      </c>
      <c r="BL633" s="8">
        <f t="shared" si="839"/>
        <v>0.12573923150677466</v>
      </c>
      <c r="BM633" s="8">
        <f t="shared" si="840"/>
        <v>0.47899454870717023</v>
      </c>
      <c r="BN633" s="8">
        <f t="shared" si="841"/>
        <v>0.51753160111372831</v>
      </c>
    </row>
    <row r="634" spans="1:66" x14ac:dyDescent="0.25">
      <c r="A634" t="s">
        <v>10</v>
      </c>
      <c r="B634" t="s">
        <v>40</v>
      </c>
      <c r="C634" t="s">
        <v>41</v>
      </c>
      <c r="D634" t="s">
        <v>548</v>
      </c>
      <c r="E634">
        <f>VLOOKUP(A634,home!$A$2:$E$405,3,FALSE)</f>
        <v>1.5653594771241801</v>
      </c>
      <c r="F634">
        <f>VLOOKUP(B634,home!$B$2:$E$405,3,FALSE)</f>
        <v>0.86</v>
      </c>
      <c r="G634">
        <f>VLOOKUP(C634,away!$B$2:$E$405,4,FALSE)</f>
        <v>1.1299999999999999</v>
      </c>
      <c r="H634">
        <f>VLOOKUP(A634,away!$A$2:$E$405,3,FALSE)</f>
        <v>1.3758169934640501</v>
      </c>
      <c r="I634">
        <f>VLOOKUP(C634,away!$B$2:$E$405,3,FALSE)</f>
        <v>1.1599999999999999</v>
      </c>
      <c r="J634">
        <f>VLOOKUP(B634,home!$B$2:$E$405,4,FALSE)</f>
        <v>1.37</v>
      </c>
      <c r="K634" s="3">
        <f t="shared" si="786"/>
        <v>1.521216339869278</v>
      </c>
      <c r="L634" s="3">
        <f t="shared" si="787"/>
        <v>2.1864483660130682</v>
      </c>
      <c r="M634" s="5">
        <f t="shared" si="788"/>
        <v>2.453475228504419E-2</v>
      </c>
      <c r="N634" s="5">
        <f t="shared" si="789"/>
        <v>3.732266607065432E-2</v>
      </c>
      <c r="O634" s="5">
        <f t="shared" si="790"/>
        <v>5.3643969044170257E-2</v>
      </c>
      <c r="P634" s="5">
        <f t="shared" si="791"/>
        <v>8.1604082245433515E-2</v>
      </c>
      <c r="Q634" s="5">
        <f t="shared" si="792"/>
        <v>2.8387924737082036E-2</v>
      </c>
      <c r="R634" s="5">
        <f t="shared" si="793"/>
        <v>5.8644884231540843E-2</v>
      </c>
      <c r="S634" s="5">
        <f t="shared" si="794"/>
        <v>6.7855038454767591E-2</v>
      </c>
      <c r="T634" s="5">
        <f t="shared" si="795"/>
        <v>6.2068731655894972E-2</v>
      </c>
      <c r="U634" s="5">
        <f t="shared" si="796"/>
        <v>8.9211556142762091E-2</v>
      </c>
      <c r="V634" s="5">
        <f t="shared" si="797"/>
        <v>2.5076666193950749E-2</v>
      </c>
      <c r="W634" s="5">
        <f t="shared" si="798"/>
        <v>1.4394724988342825E-2</v>
      </c>
      <c r="X634" s="5">
        <f t="shared" si="799"/>
        <v>3.1473322929969655E-2</v>
      </c>
      <c r="Y634" s="5">
        <f t="shared" si="800"/>
        <v>3.44073977466169E-2</v>
      </c>
      <c r="Z634" s="5">
        <f t="shared" si="801"/>
        <v>4.2741337101026011E-2</v>
      </c>
      <c r="AA634" s="5">
        <f t="shared" si="802"/>
        <v>6.5018820385941756E-2</v>
      </c>
      <c r="AB634" s="5">
        <f t="shared" si="803"/>
        <v>4.9453845985060176E-2</v>
      </c>
      <c r="AC634" s="5">
        <f t="shared" si="804"/>
        <v>5.2129075595452722E-3</v>
      </c>
      <c r="AD634" s="5">
        <f t="shared" si="805"/>
        <v>5.4743727150479279E-3</v>
      </c>
      <c r="AE634" s="5">
        <f t="shared" si="806"/>
        <v>1.1969433277763064E-2</v>
      </c>
      <c r="AF634" s="5">
        <f t="shared" si="807"/>
        <v>1.308527391613375E-2</v>
      </c>
      <c r="AG634" s="5">
        <f t="shared" si="808"/>
        <v>9.5367585909213546E-3</v>
      </c>
      <c r="AH634" s="5">
        <f t="shared" si="809"/>
        <v>2.3362931666438019E-2</v>
      </c>
      <c r="AI634" s="5">
        <f t="shared" si="810"/>
        <v>3.5540073398234888E-2</v>
      </c>
      <c r="AJ634" s="5">
        <f t="shared" si="811"/>
        <v>2.7032070186774195E-2</v>
      </c>
      <c r="AK634" s="5">
        <f t="shared" si="812"/>
        <v>1.3707208956204692E-2</v>
      </c>
      <c r="AL634" s="5">
        <f t="shared" si="813"/>
        <v>6.9353793718355107E-4</v>
      </c>
      <c r="AM634" s="5">
        <f t="shared" si="814"/>
        <v>1.6655410449330885E-3</v>
      </c>
      <c r="AN634" s="5">
        <f t="shared" si="815"/>
        <v>3.6416194962216497E-3</v>
      </c>
      <c r="AO634" s="5">
        <f t="shared" si="816"/>
        <v>3.9811064985775801E-3</v>
      </c>
      <c r="AP634" s="5">
        <f t="shared" si="817"/>
        <v>2.9014945995796525E-3</v>
      </c>
      <c r="AQ634" s="5">
        <f t="shared" si="818"/>
        <v>1.5859920315616685E-3</v>
      </c>
      <c r="AR634" s="5">
        <f t="shared" si="819"/>
        <v>1.0216368753471672E-2</v>
      </c>
      <c r="AS634" s="5">
        <f t="shared" si="820"/>
        <v>1.5541307081911033E-2</v>
      </c>
      <c r="AT634" s="5">
        <f t="shared" si="821"/>
        <v>1.1820845137964598E-2</v>
      </c>
      <c r="AU634" s="5">
        <f t="shared" si="822"/>
        <v>5.9940209249786866E-3</v>
      </c>
      <c r="AV634" s="5">
        <f t="shared" si="823"/>
        <v>2.2795506431489854E-3</v>
      </c>
      <c r="AW634" s="5">
        <f t="shared" si="824"/>
        <v>6.407637420759258E-5</v>
      </c>
      <c r="AX634" s="5">
        <f t="shared" si="825"/>
        <v>4.2227470871252789E-4</v>
      </c>
      <c r="AY634" s="5">
        <f t="shared" si="826"/>
        <v>9.232818468731509E-4</v>
      </c>
      <c r="AZ634" s="5">
        <f t="shared" si="827"/>
        <v>1.0093540427326645E-3</v>
      </c>
      <c r="BA634" s="5">
        <f t="shared" si="828"/>
        <v>7.3563349915383965E-4</v>
      </c>
      <c r="BB634" s="5">
        <f t="shared" si="829"/>
        <v>4.0210616555234722E-4</v>
      </c>
      <c r="BC634" s="5">
        <f t="shared" si="830"/>
        <v>1.7583687372714192E-4</v>
      </c>
      <c r="BD634" s="5">
        <f t="shared" si="831"/>
        <v>3.7229271279358494E-3</v>
      </c>
      <c r="BE634" s="5">
        <f t="shared" si="832"/>
        <v>5.663377579158615E-3</v>
      </c>
      <c r="BF634" s="5">
        <f t="shared" si="833"/>
        <v>4.3076112561327012E-3</v>
      </c>
      <c r="BG634" s="5">
        <f t="shared" si="834"/>
        <v>2.1842695428779643E-3</v>
      </c>
      <c r="BH634" s="5">
        <f t="shared" si="835"/>
        <v>8.3068662982618943E-4</v>
      </c>
      <c r="BI634" s="5">
        <f t="shared" si="836"/>
        <v>2.5273081492050814E-4</v>
      </c>
      <c r="BJ634" s="8">
        <f t="shared" si="837"/>
        <v>0.26556484743605213</v>
      </c>
      <c r="BK634" s="8">
        <f t="shared" si="838"/>
        <v>0.205900266522798</v>
      </c>
      <c r="BL634" s="8">
        <f t="shared" si="839"/>
        <v>0.47842905548945386</v>
      </c>
      <c r="BM634" s="8">
        <f t="shared" si="840"/>
        <v>0.70763802246273899</v>
      </c>
      <c r="BN634" s="8">
        <f t="shared" si="841"/>
        <v>0.28413827861392515</v>
      </c>
    </row>
    <row r="635" spans="1:66" s="10" customFormat="1" x14ac:dyDescent="0.25">
      <c r="A635" t="s">
        <v>10</v>
      </c>
      <c r="B635" t="s">
        <v>222</v>
      </c>
      <c r="C635" t="s">
        <v>226</v>
      </c>
      <c r="D635" t="s">
        <v>548</v>
      </c>
      <c r="E635">
        <f>VLOOKUP(A635,home!$A$2:$E$405,3,FALSE)</f>
        <v>1.5653594771241801</v>
      </c>
      <c r="F635">
        <f>VLOOKUP(B635,home!$B$2:$E$405,3,FALSE)</f>
        <v>0.56000000000000005</v>
      </c>
      <c r="G635">
        <f>VLOOKUP(C635,away!$B$2:$E$405,4,FALSE)</f>
        <v>1.24</v>
      </c>
      <c r="H635">
        <f>VLOOKUP(A635,away!$A$2:$E$405,3,FALSE)</f>
        <v>1.3758169934640501</v>
      </c>
      <c r="I635">
        <f>VLOOKUP(C635,away!$B$2:$E$405,3,FALSE)</f>
        <v>0.83</v>
      </c>
      <c r="J635">
        <f>VLOOKUP(B635,home!$B$2:$E$405,4,FALSE)</f>
        <v>1.1100000000000001</v>
      </c>
      <c r="K635" s="3">
        <f t="shared" si="786"/>
        <v>1.0869856209150308</v>
      </c>
      <c r="L635" s="3">
        <f t="shared" si="787"/>
        <v>1.2675401960784294</v>
      </c>
      <c r="M635" s="5">
        <f t="shared" si="788"/>
        <v>9.4938514092919132E-2</v>
      </c>
      <c r="N635" s="5">
        <f t="shared" si="789"/>
        <v>0.1031967996900421</v>
      </c>
      <c r="O635" s="5">
        <f t="shared" si="790"/>
        <v>0.12033838276873345</v>
      </c>
      <c r="P635" s="5">
        <f t="shared" si="791"/>
        <v>0.13080609171378235</v>
      </c>
      <c r="Q635" s="5">
        <f t="shared" si="792"/>
        <v>5.6086718693762243E-2</v>
      </c>
      <c r="R635" s="5">
        <f t="shared" si="793"/>
        <v>7.6266868645220767E-2</v>
      </c>
      <c r="S635" s="5">
        <f t="shared" si="794"/>
        <v>4.5056091810874978E-2</v>
      </c>
      <c r="T635" s="5">
        <f t="shared" si="795"/>
        <v>7.1092170410487099E-2</v>
      </c>
      <c r="U635" s="5">
        <f t="shared" si="796"/>
        <v>8.2900989569570385E-2</v>
      </c>
      <c r="V635" s="5">
        <f t="shared" si="797"/>
        <v>6.8975768556778869E-3</v>
      </c>
      <c r="W635" s="5">
        <f t="shared" si="798"/>
        <v>2.0321818914808606E-2</v>
      </c>
      <c r="X635" s="5">
        <f t="shared" si="799"/>
        <v>2.5758722331946832E-2</v>
      </c>
      <c r="Y635" s="5">
        <f t="shared" si="800"/>
        <v>1.6325107977682857E-2</v>
      </c>
      <c r="Z635" s="5">
        <f t="shared" si="801"/>
        <v>3.2223773878950313E-2</v>
      </c>
      <c r="AA635" s="5">
        <f t="shared" si="802"/>
        <v>3.5026778858036352E-2</v>
      </c>
      <c r="AB635" s="5">
        <f t="shared" si="803"/>
        <v>1.9036802482828061E-2</v>
      </c>
      <c r="AC635" s="5">
        <f t="shared" si="804"/>
        <v>5.9396671059097942E-4</v>
      </c>
      <c r="AD635" s="5">
        <f t="shared" si="805"/>
        <v>5.5223812378090119E-3</v>
      </c>
      <c r="AE635" s="5">
        <f t="shared" si="806"/>
        <v>6.9998401969922743E-3</v>
      </c>
      <c r="AF635" s="5">
        <f t="shared" si="807"/>
        <v>4.4362894079066307E-3</v>
      </c>
      <c r="AG635" s="5">
        <f t="shared" si="808"/>
        <v>1.8743917153195434E-3</v>
      </c>
      <c r="AH635" s="5">
        <f t="shared" si="809"/>
        <v>1.0211232165227912E-2</v>
      </c>
      <c r="AI635" s="5">
        <f t="shared" si="810"/>
        <v>1.1099462535427797E-2</v>
      </c>
      <c r="AJ635" s="5">
        <f t="shared" si="811"/>
        <v>6.0324780879475529E-3</v>
      </c>
      <c r="AK635" s="5">
        <f t="shared" si="812"/>
        <v>2.1857389800279963E-3</v>
      </c>
      <c r="AL635" s="5">
        <f t="shared" si="813"/>
        <v>3.273464505435821E-5</v>
      </c>
      <c r="AM635" s="5">
        <f t="shared" si="814"/>
        <v>1.2005497997418693E-3</v>
      </c>
      <c r="AN635" s="5">
        <f t="shared" si="815"/>
        <v>1.5217451285667279E-3</v>
      </c>
      <c r="AO635" s="5">
        <f t="shared" si="816"/>
        <v>9.6443655932243293E-4</v>
      </c>
      <c r="AP635" s="5">
        <f t="shared" si="817"/>
        <v>4.0748736850292077E-4</v>
      </c>
      <c r="AQ635" s="5">
        <f t="shared" si="818"/>
        <v>1.2912665474291884E-4</v>
      </c>
      <c r="AR635" s="5">
        <f t="shared" si="819"/>
        <v>2.5886294441830717E-3</v>
      </c>
      <c r="AS635" s="5">
        <f t="shared" si="820"/>
        <v>2.8138029837042667E-3</v>
      </c>
      <c r="AT635" s="5">
        <f t="shared" si="821"/>
        <v>1.5292816916871745E-3</v>
      </c>
      <c r="AU635" s="5">
        <f t="shared" si="822"/>
        <v>5.5410240306419064E-4</v>
      </c>
      <c r="AV635" s="5">
        <f t="shared" si="823"/>
        <v>1.5057533616130998E-4</v>
      </c>
      <c r="AW635" s="5">
        <f t="shared" si="824"/>
        <v>1.2528257613506196E-6</v>
      </c>
      <c r="AX635" s="5">
        <f t="shared" si="825"/>
        <v>2.1749672825197188E-4</v>
      </c>
      <c r="AY635" s="5">
        <f t="shared" si="826"/>
        <v>2.7568584557492129E-4</v>
      </c>
      <c r="AZ635" s="5">
        <f t="shared" si="827"/>
        <v>1.7472144537804173E-4</v>
      </c>
      <c r="BA635" s="5">
        <f t="shared" si="828"/>
        <v>7.3822151711196529E-5</v>
      </c>
      <c r="BB635" s="5">
        <f t="shared" si="829"/>
        <v>2.3393136163735402E-5</v>
      </c>
      <c r="BC635" s="5">
        <f t="shared" si="830"/>
        <v>5.9303480799741152E-6</v>
      </c>
      <c r="BD635" s="5">
        <f t="shared" si="831"/>
        <v>5.4686531220903359E-4</v>
      </c>
      <c r="BE635" s="5">
        <f t="shared" si="832"/>
        <v>5.9443473094842854E-4</v>
      </c>
      <c r="BF635" s="5">
        <f t="shared" si="833"/>
        <v>3.2307100255671848E-4</v>
      </c>
      <c r="BG635" s="5">
        <f t="shared" si="834"/>
        <v>1.1705784477125203E-4</v>
      </c>
      <c r="BH635" s="5">
        <f t="shared" si="835"/>
        <v>3.1810048520413668E-5</v>
      </c>
      <c r="BI635" s="5">
        <f t="shared" si="836"/>
        <v>6.9154130684598231E-6</v>
      </c>
      <c r="BJ635" s="8">
        <f t="shared" si="837"/>
        <v>0.31660863574279402</v>
      </c>
      <c r="BK635" s="8">
        <f t="shared" si="838"/>
        <v>0.27860066167447461</v>
      </c>
      <c r="BL635" s="8">
        <f t="shared" si="839"/>
        <v>0.3723552803038947</v>
      </c>
      <c r="BM635" s="8">
        <f t="shared" si="840"/>
        <v>0.41788054297584004</v>
      </c>
      <c r="BN635" s="8">
        <f t="shared" si="841"/>
        <v>0.58163337560446005</v>
      </c>
    </row>
    <row r="636" spans="1:66" x14ac:dyDescent="0.25">
      <c r="A636" t="s">
        <v>10</v>
      </c>
      <c r="B636" t="s">
        <v>42</v>
      </c>
      <c r="C636" t="s">
        <v>499</v>
      </c>
      <c r="D636" t="s">
        <v>548</v>
      </c>
      <c r="E636">
        <f>VLOOKUP(A636,home!$A$2:$E$405,3,FALSE)</f>
        <v>1.5653594771241801</v>
      </c>
      <c r="F636">
        <f>VLOOKUP(B636,home!$B$2:$E$405,3,FALSE)</f>
        <v>1.35</v>
      </c>
      <c r="G636" t="e">
        <f>VLOOKUP(C636,away!$B$2:$E$405,4,FALSE)</f>
        <v>#N/A</v>
      </c>
      <c r="H636">
        <f>VLOOKUP(A636,away!$A$2:$E$405,3,FALSE)</f>
        <v>1.3758169934640501</v>
      </c>
      <c r="I636" t="e">
        <f>VLOOKUP(C636,away!$B$2:$E$405,3,FALSE)</f>
        <v>#N/A</v>
      </c>
      <c r="J636">
        <f>VLOOKUP(B636,home!$B$2:$E$405,4,FALSE)</f>
        <v>1.03</v>
      </c>
      <c r="K636" s="3" t="e">
        <f t="shared" si="786"/>
        <v>#N/A</v>
      </c>
      <c r="L636" s="3" t="e">
        <f t="shared" si="787"/>
        <v>#N/A</v>
      </c>
      <c r="M636" s="5" t="e">
        <f t="shared" si="788"/>
        <v>#N/A</v>
      </c>
      <c r="N636" s="5" t="e">
        <f t="shared" si="789"/>
        <v>#N/A</v>
      </c>
      <c r="O636" s="5" t="e">
        <f t="shared" si="790"/>
        <v>#N/A</v>
      </c>
      <c r="P636" s="5" t="e">
        <f t="shared" si="791"/>
        <v>#N/A</v>
      </c>
      <c r="Q636" s="5" t="e">
        <f t="shared" si="792"/>
        <v>#N/A</v>
      </c>
      <c r="R636" s="5" t="e">
        <f t="shared" si="793"/>
        <v>#N/A</v>
      </c>
      <c r="S636" s="5" t="e">
        <f t="shared" si="794"/>
        <v>#N/A</v>
      </c>
      <c r="T636" s="5" t="e">
        <f t="shared" si="795"/>
        <v>#N/A</v>
      </c>
      <c r="U636" s="5" t="e">
        <f t="shared" si="796"/>
        <v>#N/A</v>
      </c>
      <c r="V636" s="5" t="e">
        <f t="shared" si="797"/>
        <v>#N/A</v>
      </c>
      <c r="W636" s="5" t="e">
        <f t="shared" si="798"/>
        <v>#N/A</v>
      </c>
      <c r="X636" s="5" t="e">
        <f t="shared" si="799"/>
        <v>#N/A</v>
      </c>
      <c r="Y636" s="5" t="e">
        <f t="shared" si="800"/>
        <v>#N/A</v>
      </c>
      <c r="Z636" s="5" t="e">
        <f t="shared" si="801"/>
        <v>#N/A</v>
      </c>
      <c r="AA636" s="5" t="e">
        <f t="shared" si="802"/>
        <v>#N/A</v>
      </c>
      <c r="AB636" s="5" t="e">
        <f t="shared" si="803"/>
        <v>#N/A</v>
      </c>
      <c r="AC636" s="5" t="e">
        <f t="shared" si="804"/>
        <v>#N/A</v>
      </c>
      <c r="AD636" s="5" t="e">
        <f t="shared" si="805"/>
        <v>#N/A</v>
      </c>
      <c r="AE636" s="5" t="e">
        <f t="shared" si="806"/>
        <v>#N/A</v>
      </c>
      <c r="AF636" s="5" t="e">
        <f t="shared" si="807"/>
        <v>#N/A</v>
      </c>
      <c r="AG636" s="5" t="e">
        <f t="shared" si="808"/>
        <v>#N/A</v>
      </c>
      <c r="AH636" s="5" t="e">
        <f t="shared" si="809"/>
        <v>#N/A</v>
      </c>
      <c r="AI636" s="5" t="e">
        <f t="shared" si="810"/>
        <v>#N/A</v>
      </c>
      <c r="AJ636" s="5" t="e">
        <f t="shared" si="811"/>
        <v>#N/A</v>
      </c>
      <c r="AK636" s="5" t="e">
        <f t="shared" si="812"/>
        <v>#N/A</v>
      </c>
      <c r="AL636" s="5" t="e">
        <f t="shared" si="813"/>
        <v>#N/A</v>
      </c>
      <c r="AM636" s="5" t="e">
        <f t="shared" si="814"/>
        <v>#N/A</v>
      </c>
      <c r="AN636" s="5" t="e">
        <f t="shared" si="815"/>
        <v>#N/A</v>
      </c>
      <c r="AO636" s="5" t="e">
        <f t="shared" si="816"/>
        <v>#N/A</v>
      </c>
      <c r="AP636" s="5" t="e">
        <f t="shared" si="817"/>
        <v>#N/A</v>
      </c>
      <c r="AQ636" s="5" t="e">
        <f t="shared" si="818"/>
        <v>#N/A</v>
      </c>
      <c r="AR636" s="5" t="e">
        <f t="shared" si="819"/>
        <v>#N/A</v>
      </c>
      <c r="AS636" s="5" t="e">
        <f t="shared" si="820"/>
        <v>#N/A</v>
      </c>
      <c r="AT636" s="5" t="e">
        <f t="shared" si="821"/>
        <v>#N/A</v>
      </c>
      <c r="AU636" s="5" t="e">
        <f t="shared" si="822"/>
        <v>#N/A</v>
      </c>
      <c r="AV636" s="5" t="e">
        <f t="shared" si="823"/>
        <v>#N/A</v>
      </c>
      <c r="AW636" s="5" t="e">
        <f t="shared" si="824"/>
        <v>#N/A</v>
      </c>
      <c r="AX636" s="5" t="e">
        <f t="shared" si="825"/>
        <v>#N/A</v>
      </c>
      <c r="AY636" s="5" t="e">
        <f t="shared" si="826"/>
        <v>#N/A</v>
      </c>
      <c r="AZ636" s="5" t="e">
        <f t="shared" si="827"/>
        <v>#N/A</v>
      </c>
      <c r="BA636" s="5" t="e">
        <f t="shared" si="828"/>
        <v>#N/A</v>
      </c>
      <c r="BB636" s="5" t="e">
        <f t="shared" si="829"/>
        <v>#N/A</v>
      </c>
      <c r="BC636" s="5" t="e">
        <f t="shared" si="830"/>
        <v>#N/A</v>
      </c>
      <c r="BD636" s="5" t="e">
        <f t="shared" si="831"/>
        <v>#N/A</v>
      </c>
      <c r="BE636" s="5" t="e">
        <f t="shared" si="832"/>
        <v>#N/A</v>
      </c>
      <c r="BF636" s="5" t="e">
        <f t="shared" si="833"/>
        <v>#N/A</v>
      </c>
      <c r="BG636" s="5" t="e">
        <f t="shared" si="834"/>
        <v>#N/A</v>
      </c>
      <c r="BH636" s="5" t="e">
        <f t="shared" si="835"/>
        <v>#N/A</v>
      </c>
      <c r="BI636" s="5" t="e">
        <f t="shared" si="836"/>
        <v>#N/A</v>
      </c>
      <c r="BJ636" s="8" t="e">
        <f t="shared" si="837"/>
        <v>#N/A</v>
      </c>
      <c r="BK636" s="8" t="e">
        <f t="shared" si="838"/>
        <v>#N/A</v>
      </c>
      <c r="BL636" s="8" t="e">
        <f t="shared" si="839"/>
        <v>#N/A</v>
      </c>
      <c r="BM636" s="8" t="e">
        <f t="shared" si="840"/>
        <v>#N/A</v>
      </c>
      <c r="BN636" s="8" t="e">
        <f t="shared" si="841"/>
        <v>#N/A</v>
      </c>
    </row>
    <row r="637" spans="1:66" x14ac:dyDescent="0.25">
      <c r="A637" t="s">
        <v>13</v>
      </c>
      <c r="B637" t="s">
        <v>229</v>
      </c>
      <c r="C637" t="s">
        <v>45</v>
      </c>
      <c r="D637" t="s">
        <v>548</v>
      </c>
      <c r="E637">
        <f>VLOOKUP(A637,home!$A$2:$E$405,3,FALSE)</f>
        <v>1.76143790849673</v>
      </c>
      <c r="F637">
        <f>VLOOKUP(B637,home!$B$2:$E$405,3,FALSE)</f>
        <v>0.67</v>
      </c>
      <c r="G637">
        <f>VLOOKUP(C637,away!$B$2:$E$405,4,FALSE)</f>
        <v>0.94</v>
      </c>
      <c r="H637">
        <f>VLOOKUP(A637,away!$A$2:$E$405,3,FALSE)</f>
        <v>1.3562091503267999</v>
      </c>
      <c r="I637">
        <f>VLOOKUP(C637,away!$B$2:$E$405,3,FALSE)</f>
        <v>0.83</v>
      </c>
      <c r="J637">
        <f>VLOOKUP(B637,home!$B$2:$E$405,4,FALSE)</f>
        <v>0.95</v>
      </c>
      <c r="K637" s="3">
        <f t="shared" si="786"/>
        <v>1.1093535947712405</v>
      </c>
      <c r="L637" s="3">
        <f t="shared" si="787"/>
        <v>1.0693709150326816</v>
      </c>
      <c r="M637" s="5">
        <f t="shared" si="788"/>
        <v>0.11318580599587226</v>
      </c>
      <c r="N637" s="5">
        <f t="shared" si="789"/>
        <v>0.12556308075860112</v>
      </c>
      <c r="O637" s="5">
        <f t="shared" si="790"/>
        <v>0.12103760892651748</v>
      </c>
      <c r="P637" s="5">
        <f t="shared" si="791"/>
        <v>0.13427350656514775</v>
      </c>
      <c r="Q637" s="5">
        <f t="shared" si="792"/>
        <v>6.9646927505052872E-2</v>
      </c>
      <c r="R637" s="5">
        <f t="shared" si="793"/>
        <v>6.4717049305558924E-2</v>
      </c>
      <c r="S637" s="5">
        <f t="shared" si="794"/>
        <v>3.9822516628008738E-2</v>
      </c>
      <c r="T637" s="5">
        <f t="shared" si="795"/>
        <v>7.4478398595293219E-2</v>
      </c>
      <c r="U637" s="5">
        <f t="shared" si="796"/>
        <v>7.1794091290109399E-2</v>
      </c>
      <c r="V637" s="5">
        <f t="shared" si="797"/>
        <v>5.2490964852436621E-3</v>
      </c>
      <c r="W637" s="5">
        <f t="shared" si="798"/>
        <v>2.5754356464167457E-2</v>
      </c>
      <c r="X637" s="5">
        <f t="shared" si="799"/>
        <v>2.754095973816461E-2</v>
      </c>
      <c r="Y637" s="5">
        <f t="shared" si="800"/>
        <v>1.4725750658039662E-2</v>
      </c>
      <c r="Z637" s="5">
        <f t="shared" si="801"/>
        <v>2.3068843411366904E-2</v>
      </c>
      <c r="AA637" s="5">
        <f t="shared" si="802"/>
        <v>2.5591504365614724E-2</v>
      </c>
      <c r="AB637" s="5">
        <f t="shared" si="803"/>
        <v>1.4195013681799295E-2</v>
      </c>
      <c r="AC637" s="5">
        <f t="shared" si="804"/>
        <v>3.8919113199039447E-4</v>
      </c>
      <c r="AD637" s="5">
        <f t="shared" si="805"/>
        <v>7.1426719811360281E-3</v>
      </c>
      <c r="AE637" s="5">
        <f t="shared" si="806"/>
        <v>7.6381656722457301E-3</v>
      </c>
      <c r="AF637" s="5">
        <f t="shared" si="807"/>
        <v>4.0840161070503159E-3</v>
      </c>
      <c r="AG637" s="5">
        <f t="shared" si="808"/>
        <v>1.4557760138015356E-3</v>
      </c>
      <c r="AH637" s="5">
        <f t="shared" si="809"/>
        <v>6.1672875468897683E-3</v>
      </c>
      <c r="AI637" s="5">
        <f t="shared" si="810"/>
        <v>6.8417026101300705E-3</v>
      </c>
      <c r="AJ637" s="5">
        <f t="shared" si="811"/>
        <v>3.7949336924517863E-3</v>
      </c>
      <c r="AK637" s="5">
        <f t="shared" si="812"/>
        <v>1.403307777879962E-3</v>
      </c>
      <c r="AL637" s="5">
        <f t="shared" si="813"/>
        <v>1.8468060568766135E-5</v>
      </c>
      <c r="AM637" s="5">
        <f t="shared" si="814"/>
        <v>1.5847497677090145E-3</v>
      </c>
      <c r="AN637" s="5">
        <f t="shared" si="815"/>
        <v>1.6946853091928183E-3</v>
      </c>
      <c r="AO637" s="5">
        <f t="shared" si="816"/>
        <v>9.0612358989198324E-4</v>
      </c>
      <c r="AP637" s="5">
        <f t="shared" si="817"/>
        <v>3.2299407081849615E-4</v>
      </c>
      <c r="AQ637" s="5">
        <f t="shared" si="818"/>
        <v>8.6350116265326493E-5</v>
      </c>
      <c r="AR637" s="5">
        <f t="shared" si="819"/>
        <v>1.3190235854574352E-3</v>
      </c>
      <c r="AS637" s="5">
        <f t="shared" si="820"/>
        <v>1.4632635561152563E-3</v>
      </c>
      <c r="AT637" s="5">
        <f t="shared" si="821"/>
        <v>8.1163834303710431E-4</v>
      </c>
      <c r="AU637" s="5">
        <f t="shared" si="822"/>
        <v>3.0013130450079489E-4</v>
      </c>
      <c r="AV637" s="5">
        <f t="shared" si="823"/>
        <v>8.3237935387834683E-5</v>
      </c>
      <c r="AW637" s="5">
        <f t="shared" si="824"/>
        <v>6.0857926638792039E-7</v>
      </c>
      <c r="AX637" s="5">
        <f t="shared" si="825"/>
        <v>2.9300797527014705E-4</v>
      </c>
      <c r="AY637" s="5">
        <f t="shared" si="826"/>
        <v>3.1333420662651046E-4</v>
      </c>
      <c r="AZ637" s="5">
        <f t="shared" si="827"/>
        <v>1.6753524362561538E-4</v>
      </c>
      <c r="BA637" s="5">
        <f t="shared" si="828"/>
        <v>5.9719105592049185E-5</v>
      </c>
      <c r="BB637" s="5">
        <f t="shared" si="829"/>
        <v>1.596546864797574E-5</v>
      </c>
      <c r="BC637" s="5">
        <f t="shared" si="830"/>
        <v>3.4146015634022828E-6</v>
      </c>
      <c r="BD637" s="5">
        <f t="shared" si="831"/>
        <v>2.3508757642171755E-4</v>
      </c>
      <c r="BE637" s="5">
        <f t="shared" si="832"/>
        <v>2.6079524798949111E-4</v>
      </c>
      <c r="BF637" s="5">
        <f t="shared" si="833"/>
        <v>1.4465707292819955E-4</v>
      </c>
      <c r="BG637" s="5">
        <f t="shared" si="834"/>
        <v>5.3491947953994544E-5</v>
      </c>
      <c r="BH637" s="5">
        <f t="shared" si="835"/>
        <v>1.4835371188519994E-5</v>
      </c>
      <c r="BI637" s="5">
        <f t="shared" si="836"/>
        <v>3.2915344715500695E-6</v>
      </c>
      <c r="BJ637" s="8">
        <f t="shared" si="837"/>
        <v>0.36347798294875588</v>
      </c>
      <c r="BK637" s="8">
        <f t="shared" si="838"/>
        <v>0.29325191907345804</v>
      </c>
      <c r="BL637" s="8">
        <f t="shared" si="839"/>
        <v>0.32023195267240334</v>
      </c>
      <c r="BM637" s="8">
        <f t="shared" si="840"/>
        <v>0.37129399342187369</v>
      </c>
      <c r="BN637" s="8">
        <f t="shared" si="841"/>
        <v>0.6284239790567504</v>
      </c>
    </row>
    <row r="638" spans="1:66" s="10" customFormat="1" x14ac:dyDescent="0.25">
      <c r="A638" t="s">
        <v>13</v>
      </c>
      <c r="B638" t="s">
        <v>55</v>
      </c>
      <c r="C638" t="s">
        <v>227</v>
      </c>
      <c r="D638" t="s">
        <v>548</v>
      </c>
      <c r="E638">
        <f>VLOOKUP(A638,home!$A$2:$E$405,3,FALSE)</f>
        <v>1.76143790849673</v>
      </c>
      <c r="F638">
        <f>VLOOKUP(B638,home!$B$2:$E$405,3,FALSE)</f>
        <v>0.7</v>
      </c>
      <c r="G638">
        <f>VLOOKUP(C638,away!$B$2:$E$405,4,FALSE)</f>
        <v>0.73</v>
      </c>
      <c r="H638">
        <f>VLOOKUP(A638,away!$A$2:$E$405,3,FALSE)</f>
        <v>1.3562091503267999</v>
      </c>
      <c r="I638">
        <f>VLOOKUP(C638,away!$B$2:$E$405,3,FALSE)</f>
        <v>1.64</v>
      </c>
      <c r="J638">
        <f>VLOOKUP(B638,home!$B$2:$E$405,4,FALSE)</f>
        <v>0.74</v>
      </c>
      <c r="K638" s="3">
        <f t="shared" si="786"/>
        <v>0.90009477124182891</v>
      </c>
      <c r="L638" s="3">
        <f t="shared" si="787"/>
        <v>1.6458954248366042</v>
      </c>
      <c r="M638" s="5">
        <f t="shared" si="788"/>
        <v>7.8395386730645583E-2</v>
      </c>
      <c r="N638" s="5">
        <f t="shared" si="789"/>
        <v>7.0563277685735129E-2</v>
      </c>
      <c r="O638" s="5">
        <f t="shared" si="790"/>
        <v>0.1290306083482658</v>
      </c>
      <c r="P638" s="5">
        <f t="shared" si="791"/>
        <v>0.11613977590442631</v>
      </c>
      <c r="Q638" s="5">
        <f t="shared" si="792"/>
        <v>3.1756818643307705E-2</v>
      </c>
      <c r="R638" s="5">
        <f t="shared" si="793"/>
        <v>0.10618544397214723</v>
      </c>
      <c r="S638" s="5">
        <f t="shared" si="794"/>
        <v>4.3014162279327042E-2</v>
      </c>
      <c r="T638" s="5">
        <f t="shared" si="795"/>
        <v>5.2268402512385931E-2</v>
      </c>
      <c r="U638" s="5">
        <f t="shared" si="796"/>
        <v>9.5576962901321894E-2</v>
      </c>
      <c r="V638" s="5">
        <f t="shared" si="797"/>
        <v>7.080426790080801E-3</v>
      </c>
      <c r="W638" s="5">
        <f t="shared" si="798"/>
        <v>9.5280488040387669E-3</v>
      </c>
      <c r="X638" s="5">
        <f t="shared" si="799"/>
        <v>1.5682171934187288E-2</v>
      </c>
      <c r="Y638" s="5">
        <f t="shared" si="800"/>
        <v>1.2905607518989929E-2</v>
      </c>
      <c r="Z638" s="5">
        <f t="shared" si="801"/>
        <v>5.8256712139333561E-2</v>
      </c>
      <c r="AA638" s="5">
        <f t="shared" si="802"/>
        <v>5.2436561986354512E-2</v>
      </c>
      <c r="AB638" s="5">
        <f t="shared" si="803"/>
        <v>2.3598937632907872E-2</v>
      </c>
      <c r="AC638" s="5">
        <f t="shared" si="804"/>
        <v>6.5558639274036789E-4</v>
      </c>
      <c r="AD638" s="5">
        <f t="shared" si="805"/>
        <v>2.144036727163063E-3</v>
      </c>
      <c r="AE638" s="5">
        <f t="shared" si="806"/>
        <v>3.5288602399193326E-3</v>
      </c>
      <c r="AF638" s="5">
        <f t="shared" si="807"/>
        <v>2.9040674618855161E-3</v>
      </c>
      <c r="AG638" s="5">
        <f t="shared" si="808"/>
        <v>1.5932637829780734E-3</v>
      </c>
      <c r="AH638" s="5">
        <f t="shared" si="809"/>
        <v>2.3971113994038049E-2</v>
      </c>
      <c r="AI638" s="5">
        <f t="shared" si="810"/>
        <v>2.1576274366875477E-2</v>
      </c>
      <c r="AJ638" s="5">
        <f t="shared" si="811"/>
        <v>9.7103458702518589E-3</v>
      </c>
      <c r="AK638" s="5">
        <f t="shared" si="812"/>
        <v>2.9134105149211287E-3</v>
      </c>
      <c r="AL638" s="5">
        <f t="shared" si="813"/>
        <v>3.8849049626076394E-5</v>
      </c>
      <c r="AM638" s="5">
        <f t="shared" si="814"/>
        <v>3.859672494939836E-4</v>
      </c>
      <c r="AN638" s="5">
        <f t="shared" si="815"/>
        <v>6.3526173007891575E-4</v>
      </c>
      <c r="AO638" s="5">
        <f t="shared" si="816"/>
        <v>5.2278718755533675E-4</v>
      </c>
      <c r="AP638" s="5">
        <f t="shared" si="817"/>
        <v>2.8681768005350811E-4</v>
      </c>
      <c r="AQ638" s="5">
        <f t="shared" si="818"/>
        <v>1.1801797684057951E-4</v>
      </c>
      <c r="AR638" s="5">
        <f t="shared" si="819"/>
        <v>7.890789370204777E-3</v>
      </c>
      <c r="AS638" s="5">
        <f t="shared" si="820"/>
        <v>7.1024582530919231E-3</v>
      </c>
      <c r="AT638" s="5">
        <f t="shared" si="821"/>
        <v>3.196442768285707E-3</v>
      </c>
      <c r="AU638" s="5">
        <f t="shared" si="822"/>
        <v>9.5903380743590739E-4</v>
      </c>
      <c r="AV638" s="5">
        <f t="shared" si="823"/>
        <v>2.1580532887930076E-4</v>
      </c>
      <c r="AW638" s="5">
        <f t="shared" si="824"/>
        <v>1.5987051541036852E-6</v>
      </c>
      <c r="AX638" s="5">
        <f t="shared" si="825"/>
        <v>5.7901183856687477E-5</v>
      </c>
      <c r="AY638" s="5">
        <f t="shared" si="826"/>
        <v>9.5299293602344975E-5</v>
      </c>
      <c r="AZ638" s="5">
        <f t="shared" si="827"/>
        <v>7.8426335665129939E-5</v>
      </c>
      <c r="BA638" s="5">
        <f t="shared" si="828"/>
        <v>4.3027182352645719E-5</v>
      </c>
      <c r="BB638" s="5">
        <f t="shared" si="829"/>
        <v>1.770456064445747E-5</v>
      </c>
      <c r="BC638" s="5">
        <f t="shared" si="830"/>
        <v>5.8279710726909451E-6</v>
      </c>
      <c r="BD638" s="5">
        <f t="shared" si="831"/>
        <v>2.1645690204615607E-3</v>
      </c>
      <c r="BE638" s="5">
        <f t="shared" si="832"/>
        <v>1.9483172573094977E-3</v>
      </c>
      <c r="BF638" s="5">
        <f t="shared" si="833"/>
        <v>8.7683508801224979E-4</v>
      </c>
      <c r="BG638" s="5">
        <f t="shared" si="834"/>
        <v>2.6307822598706503E-4</v>
      </c>
      <c r="BH638" s="5">
        <f t="shared" si="835"/>
        <v>5.9198833909633348E-5</v>
      </c>
      <c r="BI638" s="5">
        <f t="shared" si="836"/>
        <v>1.0656912173134895E-5</v>
      </c>
      <c r="BJ638" s="8">
        <f t="shared" si="837"/>
        <v>0.20512159366180699</v>
      </c>
      <c r="BK638" s="8">
        <f t="shared" si="838"/>
        <v>0.24541948644044859</v>
      </c>
      <c r="BL638" s="8">
        <f t="shared" si="839"/>
        <v>0.48968684445283461</v>
      </c>
      <c r="BM638" s="8">
        <f t="shared" si="840"/>
        <v>0.46631962482144779</v>
      </c>
      <c r="BN638" s="8">
        <f t="shared" si="841"/>
        <v>0.53207131128452778</v>
      </c>
    </row>
    <row r="639" spans="1:66" x14ac:dyDescent="0.25">
      <c r="A639" t="s">
        <v>16</v>
      </c>
      <c r="B639" t="s">
        <v>17</v>
      </c>
      <c r="C639" t="s">
        <v>493</v>
      </c>
      <c r="D639" t="s">
        <v>548</v>
      </c>
      <c r="E639">
        <f>VLOOKUP(A639,home!$A$2:$E$405,3,FALSE)</f>
        <v>1.5457516339869299</v>
      </c>
      <c r="F639">
        <f>VLOOKUP(B639,home!$B$2:$E$405,3,FALSE)</f>
        <v>0.5</v>
      </c>
      <c r="G639" t="e">
        <f>VLOOKUP(C639,away!$B$2:$E$405,4,FALSE)</f>
        <v>#N/A</v>
      </c>
      <c r="H639">
        <f>VLOOKUP(A639,away!$A$2:$E$405,3,FALSE)</f>
        <v>1.36928104575163</v>
      </c>
      <c r="I639" t="e">
        <f>VLOOKUP(C639,away!$B$2:$E$405,3,FALSE)</f>
        <v>#N/A</v>
      </c>
      <c r="J639">
        <f>VLOOKUP(B639,home!$B$2:$E$405,4,FALSE)</f>
        <v>1.43</v>
      </c>
      <c r="K639" s="3" t="e">
        <f t="shared" si="786"/>
        <v>#N/A</v>
      </c>
      <c r="L639" s="3" t="e">
        <f t="shared" si="787"/>
        <v>#N/A</v>
      </c>
      <c r="M639" s="5" t="e">
        <f t="shared" si="788"/>
        <v>#N/A</v>
      </c>
      <c r="N639" s="5" t="e">
        <f t="shared" si="789"/>
        <v>#N/A</v>
      </c>
      <c r="O639" s="5" t="e">
        <f t="shared" si="790"/>
        <v>#N/A</v>
      </c>
      <c r="P639" s="5" t="e">
        <f t="shared" si="791"/>
        <v>#N/A</v>
      </c>
      <c r="Q639" s="5" t="e">
        <f t="shared" si="792"/>
        <v>#N/A</v>
      </c>
      <c r="R639" s="5" t="e">
        <f t="shared" si="793"/>
        <v>#N/A</v>
      </c>
      <c r="S639" s="5" t="e">
        <f t="shared" si="794"/>
        <v>#N/A</v>
      </c>
      <c r="T639" s="5" t="e">
        <f t="shared" si="795"/>
        <v>#N/A</v>
      </c>
      <c r="U639" s="5" t="e">
        <f t="shared" si="796"/>
        <v>#N/A</v>
      </c>
      <c r="V639" s="5" t="e">
        <f t="shared" si="797"/>
        <v>#N/A</v>
      </c>
      <c r="W639" s="5" t="e">
        <f t="shared" si="798"/>
        <v>#N/A</v>
      </c>
      <c r="X639" s="5" t="e">
        <f t="shared" si="799"/>
        <v>#N/A</v>
      </c>
      <c r="Y639" s="5" t="e">
        <f t="shared" si="800"/>
        <v>#N/A</v>
      </c>
      <c r="Z639" s="5" t="e">
        <f t="shared" si="801"/>
        <v>#N/A</v>
      </c>
      <c r="AA639" s="5" t="e">
        <f t="shared" si="802"/>
        <v>#N/A</v>
      </c>
      <c r="AB639" s="5" t="e">
        <f t="shared" si="803"/>
        <v>#N/A</v>
      </c>
      <c r="AC639" s="5" t="e">
        <f t="shared" si="804"/>
        <v>#N/A</v>
      </c>
      <c r="AD639" s="5" t="e">
        <f t="shared" si="805"/>
        <v>#N/A</v>
      </c>
      <c r="AE639" s="5" t="e">
        <f t="shared" si="806"/>
        <v>#N/A</v>
      </c>
      <c r="AF639" s="5" t="e">
        <f t="shared" si="807"/>
        <v>#N/A</v>
      </c>
      <c r="AG639" s="5" t="e">
        <f t="shared" si="808"/>
        <v>#N/A</v>
      </c>
      <c r="AH639" s="5" t="e">
        <f t="shared" si="809"/>
        <v>#N/A</v>
      </c>
      <c r="AI639" s="5" t="e">
        <f t="shared" si="810"/>
        <v>#N/A</v>
      </c>
      <c r="AJ639" s="5" t="e">
        <f t="shared" si="811"/>
        <v>#N/A</v>
      </c>
      <c r="AK639" s="5" t="e">
        <f t="shared" si="812"/>
        <v>#N/A</v>
      </c>
      <c r="AL639" s="5" t="e">
        <f t="shared" si="813"/>
        <v>#N/A</v>
      </c>
      <c r="AM639" s="5" t="e">
        <f t="shared" si="814"/>
        <v>#N/A</v>
      </c>
      <c r="AN639" s="5" t="e">
        <f t="shared" si="815"/>
        <v>#N/A</v>
      </c>
      <c r="AO639" s="5" t="e">
        <f t="shared" si="816"/>
        <v>#N/A</v>
      </c>
      <c r="AP639" s="5" t="e">
        <f t="shared" si="817"/>
        <v>#N/A</v>
      </c>
      <c r="AQ639" s="5" t="e">
        <f t="shared" si="818"/>
        <v>#N/A</v>
      </c>
      <c r="AR639" s="5" t="e">
        <f t="shared" si="819"/>
        <v>#N/A</v>
      </c>
      <c r="AS639" s="5" t="e">
        <f t="shared" si="820"/>
        <v>#N/A</v>
      </c>
      <c r="AT639" s="5" t="e">
        <f t="shared" si="821"/>
        <v>#N/A</v>
      </c>
      <c r="AU639" s="5" t="e">
        <f t="shared" si="822"/>
        <v>#N/A</v>
      </c>
      <c r="AV639" s="5" t="e">
        <f t="shared" si="823"/>
        <v>#N/A</v>
      </c>
      <c r="AW639" s="5" t="e">
        <f t="shared" si="824"/>
        <v>#N/A</v>
      </c>
      <c r="AX639" s="5" t="e">
        <f t="shared" si="825"/>
        <v>#N/A</v>
      </c>
      <c r="AY639" s="5" t="e">
        <f t="shared" si="826"/>
        <v>#N/A</v>
      </c>
      <c r="AZ639" s="5" t="e">
        <f t="shared" si="827"/>
        <v>#N/A</v>
      </c>
      <c r="BA639" s="5" t="e">
        <f t="shared" si="828"/>
        <v>#N/A</v>
      </c>
      <c r="BB639" s="5" t="e">
        <f t="shared" si="829"/>
        <v>#N/A</v>
      </c>
      <c r="BC639" s="5" t="e">
        <f t="shared" si="830"/>
        <v>#N/A</v>
      </c>
      <c r="BD639" s="5" t="e">
        <f t="shared" si="831"/>
        <v>#N/A</v>
      </c>
      <c r="BE639" s="5" t="e">
        <f t="shared" si="832"/>
        <v>#N/A</v>
      </c>
      <c r="BF639" s="5" t="e">
        <f t="shared" si="833"/>
        <v>#N/A</v>
      </c>
      <c r="BG639" s="5" t="e">
        <f t="shared" si="834"/>
        <v>#N/A</v>
      </c>
      <c r="BH639" s="5" t="e">
        <f t="shared" si="835"/>
        <v>#N/A</v>
      </c>
      <c r="BI639" s="5" t="e">
        <f t="shared" si="836"/>
        <v>#N/A</v>
      </c>
      <c r="BJ639" s="8" t="e">
        <f t="shared" si="837"/>
        <v>#N/A</v>
      </c>
      <c r="BK639" s="8" t="e">
        <f t="shared" si="838"/>
        <v>#N/A</v>
      </c>
      <c r="BL639" s="8" t="e">
        <f t="shared" si="839"/>
        <v>#N/A</v>
      </c>
      <c r="BM639" s="8" t="e">
        <f t="shared" si="840"/>
        <v>#N/A</v>
      </c>
      <c r="BN639" s="8" t="e">
        <f t="shared" si="841"/>
        <v>#N/A</v>
      </c>
    </row>
    <row r="640" spans="1:66" x14ac:dyDescent="0.25">
      <c r="A640" t="s">
        <v>16</v>
      </c>
      <c r="B640" t="s">
        <v>450</v>
      </c>
      <c r="C640" t="s">
        <v>60</v>
      </c>
      <c r="D640" t="s">
        <v>548</v>
      </c>
      <c r="E640">
        <f>VLOOKUP(A640,home!$A$2:$E$405,3,FALSE)</f>
        <v>1.5457516339869299</v>
      </c>
      <c r="F640">
        <f>VLOOKUP(B640,home!$B$2:$E$405,3,FALSE)</f>
        <v>0.65</v>
      </c>
      <c r="G640">
        <f>VLOOKUP(C640,away!$B$2:$E$405,4,FALSE)</f>
        <v>1.1000000000000001</v>
      </c>
      <c r="H640">
        <f>VLOOKUP(A640,away!$A$2:$E$405,3,FALSE)</f>
        <v>1.36928104575163</v>
      </c>
      <c r="I640">
        <f>VLOOKUP(C640,away!$B$2:$E$405,3,FALSE)</f>
        <v>0.91</v>
      </c>
      <c r="J640">
        <f>VLOOKUP(B640,home!$B$2:$E$405,4,FALSE)</f>
        <v>1.07</v>
      </c>
      <c r="K640" s="3">
        <f t="shared" si="786"/>
        <v>1.1052124183006551</v>
      </c>
      <c r="L640" s="3">
        <f t="shared" si="787"/>
        <v>1.3332689542483622</v>
      </c>
      <c r="M640" s="5">
        <f t="shared" si="788"/>
        <v>8.729331688101534E-2</v>
      </c>
      <c r="N640" s="5">
        <f t="shared" si="789"/>
        <v>9.6477657851552351E-2</v>
      </c>
      <c r="O640" s="5">
        <f t="shared" si="790"/>
        <v>0.11638546931082222</v>
      </c>
      <c r="P640" s="5">
        <f t="shared" si="791"/>
        <v>0.12863066599207049</v>
      </c>
      <c r="Q640" s="5">
        <f t="shared" si="792"/>
        <v>5.3314152773048691E-2</v>
      </c>
      <c r="R640" s="5">
        <f t="shared" si="793"/>
        <v>7.758656647887241E-2</v>
      </c>
      <c r="S640" s="5">
        <f t="shared" si="794"/>
        <v>4.7385781709143711E-2</v>
      </c>
      <c r="T640" s="5">
        <f t="shared" si="795"/>
        <v>7.108210471436005E-2</v>
      </c>
      <c r="U640" s="5">
        <f t="shared" si="796"/>
        <v>8.5749636765759113E-2</v>
      </c>
      <c r="V640" s="5">
        <f t="shared" si="797"/>
        <v>7.7583445453220257E-3</v>
      </c>
      <c r="W640" s="5">
        <f t="shared" si="798"/>
        <v>1.9641154571983909E-2</v>
      </c>
      <c r="X640" s="5">
        <f t="shared" si="799"/>
        <v>2.6186941616419424E-2</v>
      </c>
      <c r="Y640" s="5">
        <f t="shared" si="800"/>
        <v>1.7457118131943224E-2</v>
      </c>
      <c r="Z640" s="5">
        <f t="shared" si="801"/>
        <v>3.4481253451002433E-2</v>
      </c>
      <c r="AA640" s="5">
        <f t="shared" si="802"/>
        <v>3.8109109512620205E-2</v>
      </c>
      <c r="AB640" s="5">
        <f t="shared" si="803"/>
        <v>2.1059330541863746E-2</v>
      </c>
      <c r="AC640" s="5">
        <f t="shared" si="804"/>
        <v>7.145170597803209E-4</v>
      </c>
      <c r="AD640" s="5">
        <f t="shared" si="805"/>
        <v>5.4269119856798255E-3</v>
      </c>
      <c r="AE640" s="5">
        <f t="shared" si="806"/>
        <v>7.2355332679452438E-3</v>
      </c>
      <c r="AF640" s="5">
        <f t="shared" si="807"/>
        <v>4.8234559367912955E-3</v>
      </c>
      <c r="AG640" s="5">
        <f t="shared" si="808"/>
        <v>2.1436546842362627E-3</v>
      </c>
      <c r="AH640" s="5">
        <f t="shared" si="809"/>
        <v>1.1493196182447681E-2</v>
      </c>
      <c r="AI640" s="5">
        <f t="shared" si="810"/>
        <v>1.2702423146806857E-2</v>
      </c>
      <c r="AJ640" s="5">
        <f t="shared" si="811"/>
        <v>7.0194379021803139E-3</v>
      </c>
      <c r="AK640" s="5">
        <f t="shared" si="812"/>
        <v>2.5859899796599941E-3</v>
      </c>
      <c r="AL640" s="5">
        <f t="shared" si="813"/>
        <v>4.2114933214195309E-5</v>
      </c>
      <c r="AM640" s="5">
        <f t="shared" si="814"/>
        <v>1.1995781039196018E-3</v>
      </c>
      <c r="AN640" s="5">
        <f t="shared" si="815"/>
        <v>1.5993602441521206E-3</v>
      </c>
      <c r="AO640" s="5">
        <f t="shared" si="816"/>
        <v>1.0661886800935518E-3</v>
      </c>
      <c r="AP640" s="5">
        <f t="shared" si="817"/>
        <v>4.7383875551325734E-4</v>
      </c>
      <c r="AQ640" s="5">
        <f t="shared" si="818"/>
        <v>1.5793862551137641E-4</v>
      </c>
      <c r="AR640" s="5">
        <f t="shared" si="819"/>
        <v>3.0647043310286573E-3</v>
      </c>
      <c r="AS640" s="5">
        <f t="shared" si="820"/>
        <v>3.3871492850726737E-3</v>
      </c>
      <c r="AT640" s="5">
        <f t="shared" si="821"/>
        <v>1.8717597262502528E-3</v>
      </c>
      <c r="AU640" s="5">
        <f t="shared" si="822"/>
        <v>6.8956403117560478E-4</v>
      </c>
      <c r="AV640" s="5">
        <f t="shared" si="823"/>
        <v>1.905286826171846E-4</v>
      </c>
      <c r="AW640" s="5">
        <f t="shared" si="824"/>
        <v>1.7238407313005461E-6</v>
      </c>
      <c r="AX640" s="5">
        <f t="shared" si="825"/>
        <v>2.2096476952891629E-4</v>
      </c>
      <c r="AY640" s="5">
        <f t="shared" si="826"/>
        <v>2.9460546719554855E-4</v>
      </c>
      <c r="AZ640" s="5">
        <f t="shared" si="827"/>
        <v>1.9639416158182964E-4</v>
      </c>
      <c r="BA640" s="5">
        <f t="shared" si="828"/>
        <v>8.7282079477563334E-5</v>
      </c>
      <c r="BB640" s="5">
        <f t="shared" si="829"/>
        <v>2.9092621707418313E-5</v>
      </c>
      <c r="BC640" s="5">
        <f t="shared" si="830"/>
        <v>7.7576578640385628E-6</v>
      </c>
      <c r="BD640" s="5">
        <f t="shared" si="831"/>
        <v>6.8101252308516735E-4</v>
      </c>
      <c r="BE640" s="5">
        <f t="shared" si="832"/>
        <v>7.5266349753198847E-4</v>
      </c>
      <c r="BF640" s="5">
        <f t="shared" si="833"/>
        <v>4.1592652213697916E-4</v>
      </c>
      <c r="BG640" s="5">
        <f t="shared" si="834"/>
        <v>1.5322905245546392E-4</v>
      </c>
      <c r="BH640" s="5">
        <f t="shared" si="835"/>
        <v>4.2337662904555296E-5</v>
      </c>
      <c r="BI640" s="5">
        <f t="shared" si="836"/>
        <v>9.3584221607882971E-6</v>
      </c>
      <c r="BJ640" s="8">
        <f t="shared" si="837"/>
        <v>0.3091216867005056</v>
      </c>
      <c r="BK640" s="8">
        <f t="shared" si="838"/>
        <v>0.27211934658774167</v>
      </c>
      <c r="BL640" s="8">
        <f t="shared" si="839"/>
        <v>0.38394939355745189</v>
      </c>
      <c r="BM640" s="8">
        <f t="shared" si="840"/>
        <v>0.43969096938285579</v>
      </c>
      <c r="BN640" s="8">
        <f t="shared" si="841"/>
        <v>0.55968782928738148</v>
      </c>
    </row>
    <row r="641" spans="1:66" x14ac:dyDescent="0.25">
      <c r="A641" t="s">
        <v>16</v>
      </c>
      <c r="B641" t="s">
        <v>231</v>
      </c>
      <c r="C641" t="s">
        <v>48</v>
      </c>
      <c r="D641" t="s">
        <v>548</v>
      </c>
      <c r="E641">
        <f>VLOOKUP(A641,home!$A$2:$E$405,3,FALSE)</f>
        <v>1.5457516339869299</v>
      </c>
      <c r="F641">
        <f>VLOOKUP(B641,home!$B$2:$E$405,3,FALSE)</f>
        <v>1.03</v>
      </c>
      <c r="G641">
        <f>VLOOKUP(C641,away!$B$2:$E$405,4,FALSE)</f>
        <v>1</v>
      </c>
      <c r="H641">
        <f>VLOOKUP(A641,away!$A$2:$E$405,3,FALSE)</f>
        <v>1.36928104575163</v>
      </c>
      <c r="I641">
        <f>VLOOKUP(C641,away!$B$2:$E$405,3,FALSE)</f>
        <v>0.4</v>
      </c>
      <c r="J641">
        <f>VLOOKUP(B641,home!$B$2:$E$405,4,FALSE)</f>
        <v>0.77</v>
      </c>
      <c r="K641" s="3">
        <f t="shared" si="786"/>
        <v>1.5921241830065378</v>
      </c>
      <c r="L641" s="3">
        <f t="shared" si="787"/>
        <v>0.42173856209150201</v>
      </c>
      <c r="M641" s="5">
        <f t="shared" si="788"/>
        <v>0.13347210889578667</v>
      </c>
      <c r="N641" s="5">
        <f t="shared" si="789"/>
        <v>0.21250417232986399</v>
      </c>
      <c r="O641" s="5">
        <f t="shared" si="790"/>
        <v>5.6290335285029434E-2</v>
      </c>
      <c r="P641" s="5">
        <f t="shared" si="791"/>
        <v>8.9621204076841585E-2</v>
      </c>
      <c r="Q641" s="5">
        <f t="shared" si="792"/>
        <v>0.16916651587808262</v>
      </c>
      <c r="R641" s="5">
        <f t="shared" si="793"/>
        <v>1.1869902531378429E-2</v>
      </c>
      <c r="S641" s="5">
        <f t="shared" si="794"/>
        <v>1.5044267088141503E-2</v>
      </c>
      <c r="T641" s="5">
        <f t="shared" si="795"/>
        <v>7.1344043160451801E-2</v>
      </c>
      <c r="U641" s="5">
        <f t="shared" si="796"/>
        <v>1.8898358870138115E-2</v>
      </c>
      <c r="V641" s="5">
        <f t="shared" si="797"/>
        <v>1.1224028933811564E-3</v>
      </c>
      <c r="W641" s="5">
        <f t="shared" si="798"/>
        <v>8.9778033628151607E-2</v>
      </c>
      <c r="X641" s="5">
        <f t="shared" si="799"/>
        <v>3.7862858809739171E-2</v>
      </c>
      <c r="Y641" s="5">
        <f t="shared" si="800"/>
        <v>7.9841138155464786E-3</v>
      </c>
      <c r="Z641" s="5">
        <f t="shared" si="801"/>
        <v>1.6686652085832732E-3</v>
      </c>
      <c r="AA641" s="5">
        <f t="shared" si="802"/>
        <v>2.6567222319270781E-3</v>
      </c>
      <c r="AB641" s="5">
        <f t="shared" si="803"/>
        <v>2.1149158564911026E-3</v>
      </c>
      <c r="AC641" s="5">
        <f t="shared" si="804"/>
        <v>4.7103051901788293E-5</v>
      </c>
      <c r="AD641" s="5">
        <f t="shared" si="805"/>
        <v>3.5734444610538589E-2</v>
      </c>
      <c r="AE641" s="5">
        <f t="shared" si="806"/>
        <v>1.5070593287186967E-2</v>
      </c>
      <c r="AF641" s="5">
        <f t="shared" si="807"/>
        <v>3.1779251714020374E-3</v>
      </c>
      <c r="AG641" s="5">
        <f t="shared" si="808"/>
        <v>4.4675119740716191E-4</v>
      </c>
      <c r="AH641" s="5">
        <f t="shared" si="809"/>
        <v>1.7593511642000642E-4</v>
      </c>
      <c r="AI641" s="5">
        <f t="shared" si="810"/>
        <v>2.8011055349236286E-4</v>
      </c>
      <c r="AJ641" s="5">
        <f t="shared" si="811"/>
        <v>2.2298539306526868E-4</v>
      </c>
      <c r="AK641" s="5">
        <f t="shared" si="812"/>
        <v>1.1834014558547753E-4</v>
      </c>
      <c r="AL641" s="5">
        <f t="shared" si="813"/>
        <v>1.2651129174645073E-6</v>
      </c>
      <c r="AM641" s="5">
        <f t="shared" si="814"/>
        <v>1.1378734686149212E-2</v>
      </c>
      <c r="AN641" s="5">
        <f t="shared" si="815"/>
        <v>4.7988512049572662E-3</v>
      </c>
      <c r="AO641" s="5">
        <f t="shared" si="816"/>
        <v>1.0119303034348747E-3</v>
      </c>
      <c r="AP641" s="5">
        <f t="shared" si="817"/>
        <v>1.4225667703581386E-4</v>
      </c>
      <c r="AQ641" s="5">
        <f t="shared" si="818"/>
        <v>1.4998781605249828E-5</v>
      </c>
      <c r="AR641" s="5">
        <f t="shared" si="819"/>
        <v>1.4839724604074913E-5</v>
      </c>
      <c r="AS641" s="5">
        <f t="shared" si="820"/>
        <v>2.3626684411304791E-5</v>
      </c>
      <c r="AT641" s="5">
        <f t="shared" si="821"/>
        <v>1.8808307807750971E-5</v>
      </c>
      <c r="AU641" s="5">
        <f t="shared" si="822"/>
        <v>9.9817205673836672E-6</v>
      </c>
      <c r="AV641" s="5">
        <f t="shared" si="823"/>
        <v>3.9730346758363193E-6</v>
      </c>
      <c r="AW641" s="5">
        <f t="shared" si="824"/>
        <v>2.3596470181909265E-8</v>
      </c>
      <c r="AX641" s="5">
        <f t="shared" si="825"/>
        <v>3.0193931109722483E-3</v>
      </c>
      <c r="AY641" s="5">
        <f t="shared" si="826"/>
        <v>1.2733945090104227E-3</v>
      </c>
      <c r="AZ641" s="5">
        <f t="shared" si="827"/>
        <v>2.6851978460263497E-4</v>
      </c>
      <c r="BA641" s="5">
        <f t="shared" si="828"/>
        <v>3.7748382617145051E-5</v>
      </c>
      <c r="BB641" s="5">
        <f t="shared" si="829"/>
        <v>3.9799871515586501E-6</v>
      </c>
      <c r="BC641" s="5">
        <f t="shared" si="830"/>
        <v>3.3570281168819977E-7</v>
      </c>
      <c r="BD641" s="5">
        <f t="shared" si="831"/>
        <v>1.0430806860594059E-6</v>
      </c>
      <c r="BE641" s="5">
        <f t="shared" si="832"/>
        <v>1.6607139851022306E-6</v>
      </c>
      <c r="BF641" s="5">
        <f t="shared" si="833"/>
        <v>1.3220314483692102E-6</v>
      </c>
      <c r="BG641" s="5">
        <f t="shared" si="834"/>
        <v>7.0161274654792629E-7</v>
      </c>
      <c r="BH641" s="5">
        <f t="shared" si="835"/>
        <v>2.7926365522114754E-7</v>
      </c>
      <c r="BI641" s="5">
        <f t="shared" si="836"/>
        <v>8.8924483782477696E-8</v>
      </c>
      <c r="BJ641" s="8">
        <f t="shared" si="837"/>
        <v>0.66501959501871821</v>
      </c>
      <c r="BK641" s="8">
        <f t="shared" si="838"/>
        <v>0.24058174562798057</v>
      </c>
      <c r="BL641" s="8">
        <f t="shared" si="839"/>
        <v>9.2703931082598723E-2</v>
      </c>
      <c r="BM641" s="8">
        <f t="shared" si="840"/>
        <v>0.32577632702835824</v>
      </c>
      <c r="BN641" s="8">
        <f t="shared" si="841"/>
        <v>0.67292423899698273</v>
      </c>
    </row>
    <row r="642" spans="1:66" x14ac:dyDescent="0.25">
      <c r="A642" t="s">
        <v>61</v>
      </c>
      <c r="B642" t="s">
        <v>64</v>
      </c>
      <c r="C642" t="s">
        <v>69</v>
      </c>
      <c r="D642" t="s">
        <v>548</v>
      </c>
      <c r="E642">
        <f>VLOOKUP(A642,home!$A$2:$E$405,3,FALSE)</f>
        <v>1.51315789473684</v>
      </c>
      <c r="F642">
        <f>VLOOKUP(B642,home!$B$2:$E$405,3,FALSE)</f>
        <v>0.66</v>
      </c>
      <c r="G642">
        <f>VLOOKUP(C642,away!$B$2:$E$405,4,FALSE)</f>
        <v>0.38</v>
      </c>
      <c r="H642">
        <f>VLOOKUP(A642,away!$A$2:$E$405,3,FALSE)</f>
        <v>1.30526315789474</v>
      </c>
      <c r="I642">
        <f>VLOOKUP(C642,away!$B$2:$E$405,3,FALSE)</f>
        <v>1.36</v>
      </c>
      <c r="J642">
        <f>VLOOKUP(B642,home!$B$2:$E$405,4,FALSE)</f>
        <v>1.53</v>
      </c>
      <c r="K642" s="3">
        <f t="shared" si="786"/>
        <v>0.3794999999999995</v>
      </c>
      <c r="L642" s="3">
        <f t="shared" si="787"/>
        <v>2.7159915789473752</v>
      </c>
      <c r="M642" s="5">
        <f t="shared" si="788"/>
        <v>4.5252761686741291E-2</v>
      </c>
      <c r="N642" s="5">
        <f t="shared" si="789"/>
        <v>1.7173423060118296E-2</v>
      </c>
      <c r="O642" s="5">
        <f t="shared" si="790"/>
        <v>0.12290611966530178</v>
      </c>
      <c r="P642" s="5">
        <f t="shared" si="791"/>
        <v>4.6642872412981956E-2</v>
      </c>
      <c r="Q642" s="5">
        <f t="shared" si="792"/>
        <v>3.2586570256574422E-3</v>
      </c>
      <c r="R642" s="5">
        <f t="shared" si="793"/>
        <v>0.16690599300602904</v>
      </c>
      <c r="S642" s="5">
        <f t="shared" si="794"/>
        <v>1.2018921419613244E-2</v>
      </c>
      <c r="T642" s="5">
        <f t="shared" si="795"/>
        <v>8.8504850403633151E-3</v>
      </c>
      <c r="U642" s="5">
        <f t="shared" si="796"/>
        <v>6.334082434578793E-2</v>
      </c>
      <c r="V642" s="5">
        <f t="shared" si="797"/>
        <v>1.3764587015026731E-3</v>
      </c>
      <c r="W642" s="5">
        <f t="shared" si="798"/>
        <v>4.1222011374566592E-4</v>
      </c>
      <c r="X642" s="5">
        <f t="shared" si="799"/>
        <v>1.119586357605958E-3</v>
      </c>
      <c r="Y642" s="5">
        <f t="shared" si="800"/>
        <v>1.5203935595810734E-3</v>
      </c>
      <c r="Z642" s="5">
        <f t="shared" si="801"/>
        <v>0.15110509049340812</v>
      </c>
      <c r="AA642" s="5">
        <f t="shared" si="802"/>
        <v>5.7344381842248299E-2</v>
      </c>
      <c r="AB642" s="5">
        <f t="shared" si="803"/>
        <v>1.0881096454566601E-2</v>
      </c>
      <c r="AC642" s="5">
        <f t="shared" si="804"/>
        <v>8.867136667862566E-5</v>
      </c>
      <c r="AD642" s="5">
        <f t="shared" si="805"/>
        <v>3.9109383291619995E-5</v>
      </c>
      <c r="AE642" s="5">
        <f t="shared" si="806"/>
        <v>1.062207556778651E-4</v>
      </c>
      <c r="AF642" s="5">
        <f t="shared" si="807"/>
        <v>1.4424733896525413E-4</v>
      </c>
      <c r="AG642" s="5">
        <f t="shared" si="808"/>
        <v>1.3059151930506593E-4</v>
      </c>
      <c r="AH642" s="5">
        <f t="shared" si="809"/>
        <v>0.10260003832904438</v>
      </c>
      <c r="AI642" s="5">
        <f t="shared" si="810"/>
        <v>3.8936714545872289E-2</v>
      </c>
      <c r="AJ642" s="5">
        <f t="shared" si="811"/>
        <v>7.388241585079257E-3</v>
      </c>
      <c r="AK642" s="5">
        <f t="shared" si="812"/>
        <v>9.3461256051252477E-4</v>
      </c>
      <c r="AL642" s="5">
        <f t="shared" si="813"/>
        <v>3.6558098012282509E-6</v>
      </c>
      <c r="AM642" s="5">
        <f t="shared" si="814"/>
        <v>2.9684021918339542E-6</v>
      </c>
      <c r="AN642" s="5">
        <f t="shared" si="815"/>
        <v>8.0621553559499504E-6</v>
      </c>
      <c r="AO642" s="5">
        <f t="shared" si="816"/>
        <v>1.0948373027462774E-5</v>
      </c>
      <c r="AP642" s="5">
        <f t="shared" si="817"/>
        <v>9.9118963152544921E-6</v>
      </c>
      <c r="AQ642" s="5">
        <f t="shared" si="818"/>
        <v>6.7301567309076796E-6</v>
      </c>
      <c r="AR642" s="5">
        <f t="shared" si="819"/>
        <v>5.5732168020272504E-2</v>
      </c>
      <c r="AS642" s="5">
        <f t="shared" si="820"/>
        <v>2.1150357763693384E-2</v>
      </c>
      <c r="AT642" s="5">
        <f t="shared" si="821"/>
        <v>4.0132803856608142E-3</v>
      </c>
      <c r="AU642" s="5">
        <f t="shared" si="822"/>
        <v>5.0767996878609239E-4</v>
      </c>
      <c r="AV642" s="5">
        <f t="shared" si="823"/>
        <v>4.8166137038580441E-5</v>
      </c>
      <c r="AW642" s="5">
        <f t="shared" si="824"/>
        <v>1.0466977518730858E-7</v>
      </c>
      <c r="AX642" s="5">
        <f t="shared" si="825"/>
        <v>1.8775143863349729E-7</v>
      </c>
      <c r="AY642" s="5">
        <f t="shared" si="826"/>
        <v>5.0993132626383351E-7</v>
      </c>
      <c r="AZ642" s="5">
        <f t="shared" si="827"/>
        <v>6.9248459398701928E-7</v>
      </c>
      <c r="BA642" s="5">
        <f t="shared" si="828"/>
        <v>6.2692744193984552E-7</v>
      </c>
      <c r="BB642" s="5">
        <f t="shared" si="829"/>
        <v>4.2568241322991E-7</v>
      </c>
      <c r="BC642" s="5">
        <f t="shared" si="830"/>
        <v>2.312299699276865E-7</v>
      </c>
      <c r="BD642" s="5">
        <f t="shared" si="831"/>
        <v>2.5228016503256723E-2</v>
      </c>
      <c r="BE642" s="5">
        <f t="shared" si="832"/>
        <v>9.574032262985914E-3</v>
      </c>
      <c r="BF642" s="5">
        <f t="shared" si="833"/>
        <v>1.8166726219015748E-3</v>
      </c>
      <c r="BG642" s="5">
        <f t="shared" si="834"/>
        <v>2.2980908667054889E-4</v>
      </c>
      <c r="BH642" s="5">
        <f t="shared" si="835"/>
        <v>2.1803137097868297E-5</v>
      </c>
      <c r="BI642" s="5">
        <f t="shared" si="836"/>
        <v>1.6548581057282016E-6</v>
      </c>
      <c r="BJ642" s="8">
        <f t="shared" si="837"/>
        <v>3.2796229145116935E-2</v>
      </c>
      <c r="BK642" s="8">
        <f t="shared" si="838"/>
        <v>0.10538385132864529</v>
      </c>
      <c r="BL642" s="8">
        <f t="shared" si="839"/>
        <v>0.68956166307991185</v>
      </c>
      <c r="BM642" s="8">
        <f t="shared" si="840"/>
        <v>0.57670660192870116</v>
      </c>
      <c r="BN642" s="8">
        <f t="shared" si="841"/>
        <v>0.40213982685682981</v>
      </c>
    </row>
    <row r="643" spans="1:66" x14ac:dyDescent="0.25">
      <c r="A643" t="s">
        <v>61</v>
      </c>
      <c r="B643" t="s">
        <v>66</v>
      </c>
      <c r="C643" t="s">
        <v>65</v>
      </c>
      <c r="D643" t="s">
        <v>548</v>
      </c>
      <c r="E643">
        <f>VLOOKUP(A643,home!$A$2:$E$405,3,FALSE)</f>
        <v>1.51315789473684</v>
      </c>
      <c r="F643">
        <f>VLOOKUP(B643,home!$B$2:$E$405,3,FALSE)</f>
        <v>1.1499999999999999</v>
      </c>
      <c r="G643">
        <f>VLOOKUP(C643,away!$B$2:$E$405,4,FALSE)</f>
        <v>0.73</v>
      </c>
      <c r="H643">
        <f>VLOOKUP(A643,away!$A$2:$E$405,3,FALSE)</f>
        <v>1.30526315789474</v>
      </c>
      <c r="I643">
        <f>VLOOKUP(C643,away!$B$2:$E$405,3,FALSE)</f>
        <v>0.8</v>
      </c>
      <c r="J643">
        <f>VLOOKUP(B643,home!$B$2:$E$405,4,FALSE)</f>
        <v>1.05</v>
      </c>
      <c r="K643" s="3">
        <f t="shared" si="786"/>
        <v>1.2702960526315772</v>
      </c>
      <c r="L643" s="3">
        <f t="shared" si="787"/>
        <v>1.0964210526315818</v>
      </c>
      <c r="M643" s="5">
        <f t="shared" si="788"/>
        <v>9.3788117953536074E-2</v>
      </c>
      <c r="N643" s="5">
        <f t="shared" si="789"/>
        <v>0.11913867602012164</v>
      </c>
      <c r="O643" s="5">
        <f t="shared" si="790"/>
        <v>0.10283126701095098</v>
      </c>
      <c r="P643" s="5">
        <f t="shared" si="791"/>
        <v>0.13062615257111476</v>
      </c>
      <c r="Q643" s="5">
        <f t="shared" si="792"/>
        <v>7.5670694932056456E-2</v>
      </c>
      <c r="R643" s="5">
        <f t="shared" si="793"/>
        <v>5.6373183009793056E-2</v>
      </c>
      <c r="S643" s="5">
        <f t="shared" si="794"/>
        <v>4.5483351483781492E-2</v>
      </c>
      <c r="T643" s="5">
        <f t="shared" si="795"/>
        <v>8.296694299076865E-2</v>
      </c>
      <c r="U643" s="5">
        <f t="shared" si="796"/>
        <v>7.1610631851617618E-2</v>
      </c>
      <c r="V643" s="5">
        <f t="shared" si="797"/>
        <v>7.0386968934824509E-3</v>
      </c>
      <c r="W643" s="5">
        <f t="shared" si="798"/>
        <v>3.2041395024026531E-2</v>
      </c>
      <c r="X643" s="5">
        <f t="shared" si="799"/>
        <v>3.5130860060027497E-2</v>
      </c>
      <c r="Y643" s="5">
        <f t="shared" si="800"/>
        <v>1.9259107283434069E-2</v>
      </c>
      <c r="Z643" s="5">
        <f t="shared" si="801"/>
        <v>2.0602914885263376E-2</v>
      </c>
      <c r="AA643" s="5">
        <f t="shared" si="802"/>
        <v>2.6171801451454431E-2</v>
      </c>
      <c r="AB643" s="5">
        <f t="shared" si="803"/>
        <v>1.6622968037019979E-2</v>
      </c>
      <c r="AC643" s="5">
        <f t="shared" si="804"/>
        <v>6.1270947373990106E-4</v>
      </c>
      <c r="AD643" s="5">
        <f t="shared" si="805"/>
        <v>1.0175514404957488E-2</v>
      </c>
      <c r="AE643" s="5">
        <f t="shared" si="806"/>
        <v>1.1156648214951314E-2</v>
      </c>
      <c r="AF643" s="5">
        <f t="shared" si="807"/>
        <v>6.1161919898385878E-3</v>
      </c>
      <c r="AG643" s="5">
        <f t="shared" si="808"/>
        <v>2.2353072198652252E-3</v>
      </c>
      <c r="AH643" s="5">
        <f t="shared" si="809"/>
        <v>5.6473674064448382E-3</v>
      </c>
      <c r="AI643" s="5">
        <f t="shared" si="810"/>
        <v>7.1738285241671057E-3</v>
      </c>
      <c r="AJ643" s="5">
        <f t="shared" si="811"/>
        <v>4.5564430282526453E-3</v>
      </c>
      <c r="AK643" s="5">
        <f t="shared" si="812"/>
        <v>1.9293438642766681E-3</v>
      </c>
      <c r="AL643" s="5">
        <f t="shared" si="813"/>
        <v>3.4134763739759277E-5</v>
      </c>
      <c r="AM643" s="5">
        <f t="shared" si="814"/>
        <v>2.5851831564226483E-3</v>
      </c>
      <c r="AN643" s="5">
        <f t="shared" si="815"/>
        <v>2.8344492376103552E-3</v>
      </c>
      <c r="AO643" s="5">
        <f t="shared" si="816"/>
        <v>1.553874908365765E-3</v>
      </c>
      <c r="AP643" s="5">
        <f t="shared" si="817"/>
        <v>5.6790038756273178E-4</v>
      </c>
      <c r="AQ643" s="5">
        <f t="shared" si="818"/>
        <v>1.5566448518035338E-4</v>
      </c>
      <c r="AR643" s="5">
        <f t="shared" si="819"/>
        <v>1.2383785032743075E-3</v>
      </c>
      <c r="AS643" s="5">
        <f t="shared" si="820"/>
        <v>1.5731073243731536E-3</v>
      </c>
      <c r="AT643" s="5">
        <f t="shared" si="821"/>
        <v>9.991560122585199E-4</v>
      </c>
      <c r="AU643" s="5">
        <f t="shared" si="822"/>
        <v>4.2307464611170175E-4</v>
      </c>
      <c r="AV643" s="5">
        <f t="shared" si="823"/>
        <v>1.3435751323104901E-4</v>
      </c>
      <c r="AW643" s="5">
        <f t="shared" si="824"/>
        <v>1.3206164874441723E-6</v>
      </c>
      <c r="AX643" s="5">
        <f t="shared" si="825"/>
        <v>5.4732465982222157E-4</v>
      </c>
      <c r="AY643" s="5">
        <f t="shared" si="826"/>
        <v>6.0009827965350258E-4</v>
      </c>
      <c r="AZ643" s="5">
        <f t="shared" si="827"/>
        <v>3.2898019373004729E-4</v>
      </c>
      <c r="BA643" s="5">
        <f t="shared" si="828"/>
        <v>1.2023360343481343E-4</v>
      </c>
      <c r="BB643" s="5">
        <f t="shared" si="829"/>
        <v>3.2956663509921574E-5</v>
      </c>
      <c r="BC643" s="5">
        <f t="shared" si="830"/>
        <v>7.2268759393546123E-6</v>
      </c>
      <c r="BD643" s="5">
        <f t="shared" si="831"/>
        <v>2.2629737701938978E-4</v>
      </c>
      <c r="BE643" s="5">
        <f t="shared" si="832"/>
        <v>2.8746466474861062E-4</v>
      </c>
      <c r="BF643" s="5">
        <f t="shared" si="833"/>
        <v>1.8258261445060995E-4</v>
      </c>
      <c r="BG643" s="5">
        <f t="shared" si="834"/>
        <v>7.7311324805254313E-5</v>
      </c>
      <c r="BH643" s="5">
        <f t="shared" si="835"/>
        <v>2.4552067680958068E-5</v>
      </c>
      <c r="BI643" s="5">
        <f t="shared" si="836"/>
        <v>6.2376789318128674E-6</v>
      </c>
      <c r="BJ643" s="8">
        <f t="shared" si="837"/>
        <v>0.40322523059127918</v>
      </c>
      <c r="BK643" s="8">
        <f t="shared" si="838"/>
        <v>0.27818326141904803</v>
      </c>
      <c r="BL643" s="8">
        <f t="shared" si="839"/>
        <v>0.29808935391086266</v>
      </c>
      <c r="BM643" s="8">
        <f t="shared" si="840"/>
        <v>0.42107389164571418</v>
      </c>
      <c r="BN643" s="8">
        <f t="shared" si="841"/>
        <v>0.57842809149757302</v>
      </c>
    </row>
    <row r="644" spans="1:66" x14ac:dyDescent="0.25">
      <c r="A644" t="s">
        <v>61</v>
      </c>
      <c r="B644" t="s">
        <v>289</v>
      </c>
      <c r="C644" t="s">
        <v>241</v>
      </c>
      <c r="D644" t="s">
        <v>548</v>
      </c>
      <c r="E644">
        <f>VLOOKUP(A644,home!$A$2:$E$405,3,FALSE)</f>
        <v>1.51315789473684</v>
      </c>
      <c r="F644">
        <f>VLOOKUP(B644,home!$B$2:$E$405,3,FALSE)</f>
        <v>0.9</v>
      </c>
      <c r="G644">
        <f>VLOOKUP(C644,away!$B$2:$E$405,4,FALSE)</f>
        <v>0.38</v>
      </c>
      <c r="H644">
        <f>VLOOKUP(A644,away!$A$2:$E$405,3,FALSE)</f>
        <v>1.30526315789474</v>
      </c>
      <c r="I644">
        <f>VLOOKUP(C644,away!$B$2:$E$405,3,FALSE)</f>
        <v>1.43</v>
      </c>
      <c r="J644">
        <f>VLOOKUP(B644,home!$B$2:$E$405,4,FALSE)</f>
        <v>1.0900000000000001</v>
      </c>
      <c r="K644" s="3">
        <f t="shared" si="786"/>
        <v>0.51749999999999929</v>
      </c>
      <c r="L644" s="3">
        <f t="shared" si="787"/>
        <v>2.0345136842105314</v>
      </c>
      <c r="M644" s="5">
        <f t="shared" si="788"/>
        <v>7.7924592384602281E-2</v>
      </c>
      <c r="N644" s="5">
        <f t="shared" si="789"/>
        <v>4.0325976559031619E-2</v>
      </c>
      <c r="O644" s="5">
        <f t="shared" si="790"/>
        <v>0.15853864954300109</v>
      </c>
      <c r="P644" s="5">
        <f t="shared" si="791"/>
        <v>8.2043751138502943E-2</v>
      </c>
      <c r="Q644" s="5">
        <f t="shared" si="792"/>
        <v>1.0434346434649418E-2</v>
      </c>
      <c r="R644" s="5">
        <f t="shared" si="793"/>
        <v>0.16127452598574674</v>
      </c>
      <c r="S644" s="5">
        <f t="shared" si="794"/>
        <v>2.1595163012385132E-2</v>
      </c>
      <c r="T644" s="5">
        <f t="shared" si="795"/>
        <v>2.1228820607087608E-2</v>
      </c>
      <c r="U644" s="5">
        <f t="shared" si="796"/>
        <v>8.3459567197623818E-2</v>
      </c>
      <c r="V644" s="5">
        <f t="shared" si="797"/>
        <v>2.5263001430336405E-3</v>
      </c>
      <c r="W644" s="5">
        <f t="shared" si="798"/>
        <v>1.7999247599770223E-3</v>
      </c>
      <c r="X644" s="5">
        <f t="shared" si="799"/>
        <v>3.6619715547226077E-3</v>
      </c>
      <c r="Y644" s="5">
        <f t="shared" si="800"/>
        <v>3.7251656196364306E-3</v>
      </c>
      <c r="Z644" s="5">
        <f t="shared" si="801"/>
        <v>0.10937174334418956</v>
      </c>
      <c r="AA644" s="5">
        <f t="shared" si="802"/>
        <v>5.6599877180618013E-2</v>
      </c>
      <c r="AB644" s="5">
        <f t="shared" si="803"/>
        <v>1.4645218220484892E-2</v>
      </c>
      <c r="AC644" s="5">
        <f t="shared" si="804"/>
        <v>1.6624015433827592E-4</v>
      </c>
      <c r="AD644" s="5">
        <f t="shared" si="805"/>
        <v>2.3286526582202692E-4</v>
      </c>
      <c r="AE644" s="5">
        <f t="shared" si="806"/>
        <v>4.7376756989223669E-4</v>
      </c>
      <c r="AF644" s="5">
        <f t="shared" si="807"/>
        <v>4.819433020404625E-4</v>
      </c>
      <c r="AG644" s="5">
        <f t="shared" si="808"/>
        <v>3.2684008100497677E-4</v>
      </c>
      <c r="AH644" s="5">
        <f t="shared" si="809"/>
        <v>5.5629577124928935E-2</v>
      </c>
      <c r="AI644" s="5">
        <f t="shared" si="810"/>
        <v>2.8788306162150681E-2</v>
      </c>
      <c r="AJ644" s="5">
        <f t="shared" si="811"/>
        <v>7.4489742194564787E-3</v>
      </c>
      <c r="AK644" s="5">
        <f t="shared" si="812"/>
        <v>1.284948052856241E-3</v>
      </c>
      <c r="AL644" s="5">
        <f t="shared" si="813"/>
        <v>7.0011098855363988E-6</v>
      </c>
      <c r="AM644" s="5">
        <f t="shared" si="814"/>
        <v>2.4101555012579761E-5</v>
      </c>
      <c r="AN644" s="5">
        <f t="shared" si="815"/>
        <v>4.9034943483846441E-5</v>
      </c>
      <c r="AO644" s="5">
        <f t="shared" si="816"/>
        <v>4.9881131761187816E-5</v>
      </c>
      <c r="AP644" s="5">
        <f t="shared" si="817"/>
        <v>3.3827948384015058E-5</v>
      </c>
      <c r="AQ644" s="5">
        <f t="shared" si="818"/>
        <v>1.7205855974011539E-5</v>
      </c>
      <c r="AR644" s="5">
        <f t="shared" si="819"/>
        <v>2.2635827181502609E-2</v>
      </c>
      <c r="AS644" s="5">
        <f t="shared" si="820"/>
        <v>1.1714040566427584E-2</v>
      </c>
      <c r="AT644" s="5">
        <f t="shared" si="821"/>
        <v>3.0310079965631329E-3</v>
      </c>
      <c r="AU644" s="5">
        <f t="shared" si="822"/>
        <v>5.2284887940713979E-4</v>
      </c>
      <c r="AV644" s="5">
        <f t="shared" si="823"/>
        <v>6.7643573773298611E-5</v>
      </c>
      <c r="AW644" s="5">
        <f t="shared" si="824"/>
        <v>2.0475539933504012E-7</v>
      </c>
      <c r="AX644" s="5">
        <f t="shared" si="825"/>
        <v>2.0787591198350004E-6</v>
      </c>
      <c r="AY644" s="5">
        <f t="shared" si="826"/>
        <v>4.2292638754817481E-6</v>
      </c>
      <c r="AZ644" s="5">
        <f t="shared" si="827"/>
        <v>4.3022476144024408E-6</v>
      </c>
      <c r="BA644" s="5">
        <f t="shared" si="828"/>
        <v>2.9176605481212935E-6</v>
      </c>
      <c r="BB644" s="5">
        <f t="shared" si="829"/>
        <v>1.4840050777584926E-6</v>
      </c>
      <c r="BC644" s="5">
        <f t="shared" si="830"/>
        <v>6.0384572762751325E-7</v>
      </c>
      <c r="BD644" s="5">
        <f t="shared" si="831"/>
        <v>7.6754833590319581E-3</v>
      </c>
      <c r="BE644" s="5">
        <f t="shared" si="832"/>
        <v>3.9720626382990327E-3</v>
      </c>
      <c r="BF644" s="5">
        <f t="shared" si="833"/>
        <v>1.0277712076598733E-3</v>
      </c>
      <c r="BG644" s="5">
        <f t="shared" si="834"/>
        <v>1.7729053332132791E-4</v>
      </c>
      <c r="BH644" s="5">
        <f t="shared" si="835"/>
        <v>2.2936962748446766E-5</v>
      </c>
      <c r="BI644" s="5">
        <f t="shared" si="836"/>
        <v>2.3739756444642378E-6</v>
      </c>
      <c r="BJ644" s="8">
        <f t="shared" si="837"/>
        <v>8.2881288970443251E-2</v>
      </c>
      <c r="BK644" s="8">
        <f t="shared" si="838"/>
        <v>0.18426727720662328</v>
      </c>
      <c r="BL644" s="8">
        <f t="shared" si="839"/>
        <v>0.61851893056124574</v>
      </c>
      <c r="BM644" s="8">
        <f t="shared" si="840"/>
        <v>0.46449337352849179</v>
      </c>
      <c r="BN644" s="8">
        <f t="shared" si="841"/>
        <v>0.53054184204553401</v>
      </c>
    </row>
    <row r="645" spans="1:66" x14ac:dyDescent="0.25">
      <c r="A645" t="s">
        <v>72</v>
      </c>
      <c r="B645" t="s">
        <v>79</v>
      </c>
      <c r="C645" t="s">
        <v>81</v>
      </c>
      <c r="D645" t="s">
        <v>548</v>
      </c>
      <c r="E645">
        <f>VLOOKUP(A645,home!$A$2:$E$405,3,FALSE)</f>
        <v>1.4148550724637701</v>
      </c>
      <c r="F645">
        <f>VLOOKUP(B645,home!$B$2:$E$405,3,FALSE)</f>
        <v>1.01</v>
      </c>
      <c r="G645">
        <f>VLOOKUP(C645,away!$B$2:$E$405,4,FALSE)</f>
        <v>1.2</v>
      </c>
      <c r="H645">
        <f>VLOOKUP(A645,away!$A$2:$E$405,3,FALSE)</f>
        <v>1.0942028985507199</v>
      </c>
      <c r="I645">
        <f>VLOOKUP(C645,away!$B$2:$E$405,3,FALSE)</f>
        <v>0.86</v>
      </c>
      <c r="J645">
        <f>VLOOKUP(B645,home!$B$2:$E$405,4,FALSE)</f>
        <v>1.1499999999999999</v>
      </c>
      <c r="K645" s="3">
        <f t="shared" si="786"/>
        <v>1.7148043478260893</v>
      </c>
      <c r="L645" s="3">
        <f t="shared" si="787"/>
        <v>1.0821666666666618</v>
      </c>
      <c r="M645" s="5">
        <f t="shared" si="788"/>
        <v>6.0994534664130393E-2</v>
      </c>
      <c r="N645" s="5">
        <f t="shared" si="789"/>
        <v>0.10459369323567989</v>
      </c>
      <c r="O645" s="5">
        <f t="shared" si="790"/>
        <v>6.6006252262366144E-2</v>
      </c>
      <c r="P645" s="5">
        <f t="shared" si="791"/>
        <v>0.11318780836321109</v>
      </c>
      <c r="Q645" s="5">
        <f t="shared" si="792"/>
        <v>8.9678859957866092E-2</v>
      </c>
      <c r="R645" s="5">
        <f t="shared" si="793"/>
        <v>3.571488299496179E-2</v>
      </c>
      <c r="S645" s="5">
        <f t="shared" si="794"/>
        <v>5.2510770155941397E-2</v>
      </c>
      <c r="T645" s="5">
        <f t="shared" si="795"/>
        <v>9.7047472951070315E-2</v>
      </c>
      <c r="U645" s="5">
        <f t="shared" si="796"/>
        <v>6.1244036641860525E-2</v>
      </c>
      <c r="V645" s="5">
        <f t="shared" si="797"/>
        <v>1.0827161304321863E-2</v>
      </c>
      <c r="W645" s="5">
        <f t="shared" si="798"/>
        <v>5.1260566321278581E-2</v>
      </c>
      <c r="X645" s="5">
        <f t="shared" si="799"/>
        <v>5.5472476187343384E-2</v>
      </c>
      <c r="Y645" s="5">
        <f t="shared" si="800"/>
        <v>3.0015232323701582E-2</v>
      </c>
      <c r="Z645" s="5">
        <f t="shared" si="801"/>
        <v>1.2883151960349217E-2</v>
      </c>
      <c r="AA645" s="5">
        <f t="shared" si="802"/>
        <v>2.209208499531104E-2</v>
      </c>
      <c r="AB645" s="5">
        <f t="shared" si="803"/>
        <v>1.8941801701251443E-2</v>
      </c>
      <c r="AC645" s="5">
        <f t="shared" si="804"/>
        <v>1.2557504799194838E-3</v>
      </c>
      <c r="AD645" s="5">
        <f t="shared" si="805"/>
        <v>2.1975460499939023E-2</v>
      </c>
      <c r="AE645" s="5">
        <f t="shared" si="806"/>
        <v>2.3781110837683906E-2</v>
      </c>
      <c r="AF645" s="5">
        <f t="shared" si="807"/>
        <v>1.2867562722423408E-2</v>
      </c>
      <c r="AG645" s="5">
        <f t="shared" si="808"/>
        <v>4.6416158198163797E-3</v>
      </c>
      <c r="AH645" s="5">
        <f t="shared" si="809"/>
        <v>3.4854294032727949E-3</v>
      </c>
      <c r="AI645" s="5">
        <f t="shared" si="810"/>
        <v>5.9768294947730796E-3</v>
      </c>
      <c r="AJ645" s="5">
        <f t="shared" si="811"/>
        <v>5.1245466019260444E-3</v>
      </c>
      <c r="AK645" s="5">
        <f t="shared" si="812"/>
        <v>2.9291982645400635E-3</v>
      </c>
      <c r="AL645" s="5">
        <f t="shared" si="813"/>
        <v>9.3212052821331823E-5</v>
      </c>
      <c r="AM645" s="5">
        <f t="shared" si="814"/>
        <v>7.5367230421551834E-3</v>
      </c>
      <c r="AN645" s="5">
        <f t="shared" si="815"/>
        <v>8.155990452118898E-3</v>
      </c>
      <c r="AO645" s="5">
        <f t="shared" si="816"/>
        <v>4.4130705004673133E-3</v>
      </c>
      <c r="AP645" s="5">
        <f t="shared" si="817"/>
        <v>1.5918925977518969E-3</v>
      </c>
      <c r="AQ645" s="5">
        <f t="shared" si="818"/>
        <v>4.3067327655012575E-4</v>
      </c>
      <c r="AR645" s="5">
        <f t="shared" si="819"/>
        <v>7.5436310384833876E-4</v>
      </c>
      <c r="AS645" s="5">
        <f t="shared" si="820"/>
        <v>1.2935851303187147E-3</v>
      </c>
      <c r="AT645" s="5">
        <f t="shared" si="821"/>
        <v>1.1091227028768554E-3</v>
      </c>
      <c r="AU645" s="5">
        <f t="shared" si="822"/>
        <v>6.3397614438861843E-4</v>
      </c>
      <c r="AV645" s="5">
        <f t="shared" si="823"/>
        <v>2.7178626220390582E-4</v>
      </c>
      <c r="AW645" s="5">
        <f t="shared" si="824"/>
        <v>4.8048330295215694E-6</v>
      </c>
      <c r="AX645" s="5">
        <f t="shared" si="825"/>
        <v>2.1540009068414666E-3</v>
      </c>
      <c r="AY645" s="5">
        <f t="shared" si="826"/>
        <v>2.3309879813535966E-3</v>
      </c>
      <c r="AZ645" s="5">
        <f t="shared" si="827"/>
        <v>1.2612587469107363E-3</v>
      </c>
      <c r="BA645" s="5">
        <f t="shared" si="828"/>
        <v>4.5496405798285417E-4</v>
      </c>
      <c r="BB645" s="5">
        <f t="shared" si="829"/>
        <v>1.2308673452011076E-4</v>
      </c>
      <c r="BC645" s="5">
        <f t="shared" si="830"/>
        <v>2.6640072241302529E-5</v>
      </c>
      <c r="BD645" s="5">
        <f t="shared" si="831"/>
        <v>1.3605776759131221E-4</v>
      </c>
      <c r="BE645" s="5">
        <f t="shared" si="832"/>
        <v>2.3331245142109373E-4</v>
      </c>
      <c r="BF645" s="5">
        <f t="shared" si="833"/>
        <v>2.0004260304942745E-4</v>
      </c>
      <c r="BG645" s="5">
        <f t="shared" si="834"/>
        <v>1.1434464181986889E-4</v>
      </c>
      <c r="BH645" s="5">
        <f t="shared" si="835"/>
        <v>4.9019672235832002E-5</v>
      </c>
      <c r="BI645" s="5">
        <f t="shared" si="836"/>
        <v>1.6811829415802907E-5</v>
      </c>
      <c r="BJ645" s="8">
        <f t="shared" si="837"/>
        <v>0.51981333922569595</v>
      </c>
      <c r="BK645" s="8">
        <f t="shared" si="838"/>
        <v>0.24120022500169919</v>
      </c>
      <c r="BL645" s="8">
        <f t="shared" si="839"/>
        <v>0.22632748466943264</v>
      </c>
      <c r="BM645" s="8">
        <f t="shared" si="840"/>
        <v>0.52772198623063771</v>
      </c>
      <c r="BN645" s="8">
        <f t="shared" si="841"/>
        <v>0.47017603147821535</v>
      </c>
    </row>
    <row r="646" spans="1:66" x14ac:dyDescent="0.25">
      <c r="A646" t="s">
        <v>19</v>
      </c>
      <c r="B646" t="s">
        <v>249</v>
      </c>
      <c r="C646" t="s">
        <v>252</v>
      </c>
      <c r="D646" t="s">
        <v>548</v>
      </c>
      <c r="E646">
        <f>VLOOKUP(A646,home!$A$2:$E$405,3,FALSE)</f>
        <v>1.5815789473684201</v>
      </c>
      <c r="F646">
        <f>VLOOKUP(B646,home!$B$2:$E$405,3,FALSE)</f>
        <v>1.2</v>
      </c>
      <c r="G646">
        <f>VLOOKUP(C646,away!$B$2:$E$405,4,FALSE)</f>
        <v>0.7</v>
      </c>
      <c r="H646">
        <f>VLOOKUP(A646,away!$A$2:$E$405,3,FALSE)</f>
        <v>1.22631578947368</v>
      </c>
      <c r="I646">
        <f>VLOOKUP(C646,away!$B$2:$E$405,3,FALSE)</f>
        <v>0.6</v>
      </c>
      <c r="J646">
        <f>VLOOKUP(B646,home!$B$2:$E$405,4,FALSE)</f>
        <v>0.77</v>
      </c>
      <c r="K646" s="3">
        <f t="shared" si="786"/>
        <v>1.3285263157894727</v>
      </c>
      <c r="L646" s="3">
        <f t="shared" si="787"/>
        <v>0.56655789473684015</v>
      </c>
      <c r="M646" s="5">
        <f t="shared" si="788"/>
        <v>0.15030567719326132</v>
      </c>
      <c r="N646" s="5">
        <f t="shared" si="789"/>
        <v>0.1996850475638052</v>
      </c>
      <c r="O646" s="5">
        <f t="shared" si="790"/>
        <v>8.5156868037609232E-2</v>
      </c>
      <c r="P646" s="5">
        <f t="shared" si="791"/>
        <v>0.11313314015817527</v>
      </c>
      <c r="Q646" s="5">
        <f t="shared" si="792"/>
        <v>0.1326434202790939</v>
      </c>
      <c r="R646" s="5">
        <f t="shared" si="793"/>
        <v>2.4123147938885401E-2</v>
      </c>
      <c r="S646" s="5">
        <f t="shared" si="794"/>
        <v>2.1288463019251743E-2</v>
      </c>
      <c r="T646" s="5">
        <f t="shared" si="795"/>
        <v>7.5150176944017336E-2</v>
      </c>
      <c r="U646" s="5">
        <f t="shared" si="796"/>
        <v>3.204823685649183E-2</v>
      </c>
      <c r="V646" s="5">
        <f t="shared" si="797"/>
        <v>1.7803945455118599E-3</v>
      </c>
      <c r="W646" s="5">
        <f t="shared" si="798"/>
        <v>5.8740091485699739E-2</v>
      </c>
      <c r="X646" s="5">
        <f t="shared" si="799"/>
        <v>3.3279662568787435E-2</v>
      </c>
      <c r="Y646" s="5">
        <f t="shared" si="800"/>
        <v>9.4274277812623156E-3</v>
      </c>
      <c r="Z646" s="5">
        <f t="shared" si="801"/>
        <v>4.5557199702267537E-3</v>
      </c>
      <c r="AA646" s="5">
        <f t="shared" si="802"/>
        <v>6.0523938678138742E-3</v>
      </c>
      <c r="AB646" s="5">
        <f t="shared" si="803"/>
        <v>4.0203822634567827E-3</v>
      </c>
      <c r="AC646" s="5">
        <f t="shared" si="804"/>
        <v>8.3754997405744325E-5</v>
      </c>
      <c r="AD646" s="5">
        <f t="shared" si="805"/>
        <v>1.9509439332658311E-2</v>
      </c>
      <c r="AE646" s="5">
        <f t="shared" si="806"/>
        <v>1.1053226875806997E-2</v>
      </c>
      <c r="AF646" s="5">
        <f t="shared" si="807"/>
        <v>3.1311464744029367E-3</v>
      </c>
      <c r="AG646" s="5">
        <f t="shared" si="808"/>
        <v>5.9132525155013594E-4</v>
      </c>
      <c r="AH646" s="5">
        <f t="shared" si="809"/>
        <v>6.452697788355622E-4</v>
      </c>
      <c r="AI646" s="5">
        <f t="shared" si="810"/>
        <v>8.572578819666971E-4</v>
      </c>
      <c r="AJ646" s="5">
        <f t="shared" si="811"/>
        <v>5.6944482780535151E-4</v>
      </c>
      <c r="AK646" s="5">
        <f t="shared" si="812"/>
        <v>2.5217414637653804E-4</v>
      </c>
      <c r="AL646" s="5">
        <f t="shared" si="813"/>
        <v>2.5216521524381901E-6</v>
      </c>
      <c r="AM646" s="5">
        <f t="shared" si="814"/>
        <v>5.1837607119469536E-3</v>
      </c>
      <c r="AN646" s="5">
        <f t="shared" si="815"/>
        <v>2.9369005557802097E-3</v>
      </c>
      <c r="AO646" s="5">
        <f t="shared" si="816"/>
        <v>8.3196209796714579E-4</v>
      </c>
      <c r="AP646" s="5">
        <f t="shared" si="817"/>
        <v>1.5711823157503699E-4</v>
      </c>
      <c r="AQ646" s="5">
        <f t="shared" si="818"/>
        <v>2.2254143626482063E-5</v>
      </c>
      <c r="AR646" s="5">
        <f t="shared" si="819"/>
        <v>7.3116537486876535E-5</v>
      </c>
      <c r="AS646" s="5">
        <f t="shared" si="820"/>
        <v>9.7137244170722936E-5</v>
      </c>
      <c r="AT646" s="5">
        <f t="shared" si="821"/>
        <v>6.4524692562036495E-5</v>
      </c>
      <c r="AU646" s="5">
        <f t="shared" si="822"/>
        <v>2.8574250695630241E-5</v>
      </c>
      <c r="AV646" s="5">
        <f t="shared" si="823"/>
        <v>9.4904110007776049E-6</v>
      </c>
      <c r="AW646" s="5">
        <f t="shared" si="824"/>
        <v>5.272263824094752E-8</v>
      </c>
      <c r="AX646" s="5">
        <f t="shared" si="825"/>
        <v>1.1477937534295172E-3</v>
      </c>
      <c r="AY646" s="5">
        <f t="shared" si="826"/>
        <v>6.502916125351231E-4</v>
      </c>
      <c r="AZ646" s="5">
        <f t="shared" si="827"/>
        <v>1.8421392348146216E-4</v>
      </c>
      <c r="BA646" s="5">
        <f t="shared" si="828"/>
        <v>3.4789284222956872E-5</v>
      </c>
      <c r="BB646" s="5">
        <f t="shared" si="829"/>
        <v>4.9275359071900011E-6</v>
      </c>
      <c r="BC646" s="5">
        <f t="shared" si="830"/>
        <v>5.583468739635507E-7</v>
      </c>
      <c r="BD646" s="5">
        <f t="shared" si="831"/>
        <v>6.9041252581686701E-6</v>
      </c>
      <c r="BE646" s="5">
        <f t="shared" si="832"/>
        <v>9.1723120929838631E-6</v>
      </c>
      <c r="BF646" s="5">
        <f t="shared" si="833"/>
        <v>6.0928289960815414E-6</v>
      </c>
      <c r="BG646" s="5">
        <f t="shared" si="834"/>
        <v>2.69816121963316E-6</v>
      </c>
      <c r="BH646" s="5">
        <f t="shared" si="835"/>
        <v>8.9614454613131806E-7</v>
      </c>
      <c r="BI646" s="5">
        <f t="shared" si="836"/>
        <v>2.3811032245733374E-7</v>
      </c>
      <c r="BJ646" s="8">
        <f t="shared" si="837"/>
        <v>0.5543655347544304</v>
      </c>
      <c r="BK646" s="8">
        <f t="shared" si="838"/>
        <v>0.2872442431782935</v>
      </c>
      <c r="BL646" s="8">
        <f t="shared" si="839"/>
        <v>0.15402402041759278</v>
      </c>
      <c r="BM646" s="8">
        <f t="shared" si="840"/>
        <v>0.29449197825981605</v>
      </c>
      <c r="BN646" s="8">
        <f t="shared" si="841"/>
        <v>0.70504730117083025</v>
      </c>
    </row>
    <row r="647" spans="1:66" x14ac:dyDescent="0.25">
      <c r="A647" t="s">
        <v>19</v>
      </c>
      <c r="B647" t="s">
        <v>141</v>
      </c>
      <c r="C647" t="s">
        <v>243</v>
      </c>
      <c r="D647" t="s">
        <v>548</v>
      </c>
      <c r="E647">
        <f>VLOOKUP(A647,home!$A$2:$E$405,3,FALSE)</f>
        <v>1.5815789473684201</v>
      </c>
      <c r="F647">
        <f>VLOOKUP(B647,home!$B$2:$E$405,3,FALSE)</f>
        <v>0.77</v>
      </c>
      <c r="G647">
        <f>VLOOKUP(C647,away!$B$2:$E$405,4,FALSE)</f>
        <v>0.93</v>
      </c>
      <c r="H647">
        <f>VLOOKUP(A647,away!$A$2:$E$405,3,FALSE)</f>
        <v>1.22631578947368</v>
      </c>
      <c r="I647">
        <f>VLOOKUP(C647,away!$B$2:$E$405,3,FALSE)</f>
        <v>0.7</v>
      </c>
      <c r="J647">
        <f>VLOOKUP(B647,home!$B$2:$E$405,4,FALSE)</f>
        <v>0.99</v>
      </c>
      <c r="K647" s="3">
        <f t="shared" si="786"/>
        <v>1.1325686842105256</v>
      </c>
      <c r="L647" s="3">
        <f t="shared" si="787"/>
        <v>0.84983684210526023</v>
      </c>
      <c r="M647" s="5">
        <f t="shared" si="788"/>
        <v>0.13773750727976533</v>
      </c>
      <c r="N647" s="5">
        <f t="shared" si="789"/>
        <v>0.15599718738628152</v>
      </c>
      <c r="O647" s="5">
        <f t="shared" si="790"/>
        <v>0.11705440822608605</v>
      </c>
      <c r="P647" s="5">
        <f t="shared" si="791"/>
        <v>0.13257215710566</v>
      </c>
      <c r="Q647" s="5">
        <f t="shared" si="792"/>
        <v>8.8338764629311811E-2</v>
      </c>
      <c r="R647" s="5">
        <f t="shared" si="793"/>
        <v>4.9738574320678478E-2</v>
      </c>
      <c r="S647" s="5">
        <f t="shared" si="794"/>
        <v>3.1900128706318163E-2</v>
      </c>
      <c r="T647" s="5">
        <f t="shared" si="795"/>
        <v>7.5073536768054214E-2</v>
      </c>
      <c r="U647" s="5">
        <f t="shared" si="796"/>
        <v>5.6332351672878263E-2</v>
      </c>
      <c r="V647" s="5">
        <f t="shared" si="797"/>
        <v>3.4115365588957389E-3</v>
      </c>
      <c r="W647" s="5">
        <f t="shared" si="798"/>
        <v>3.3349906140334326E-2</v>
      </c>
      <c r="X647" s="5">
        <f t="shared" si="799"/>
        <v>2.834197891880855E-2</v>
      </c>
      <c r="Y647" s="5">
        <f t="shared" si="800"/>
        <v>1.2043028931687056E-2</v>
      </c>
      <c r="Z647" s="5">
        <f t="shared" si="801"/>
        <v>1.4089890977167731E-2</v>
      </c>
      <c r="AA647" s="5">
        <f t="shared" si="802"/>
        <v>1.5957769284680616E-2</v>
      </c>
      <c r="AB647" s="5">
        <f t="shared" si="803"/>
        <v>9.0366348808429316E-3</v>
      </c>
      <c r="AC647" s="5">
        <f t="shared" si="804"/>
        <v>2.0522494634440388E-4</v>
      </c>
      <c r="AD647" s="5">
        <f t="shared" si="805"/>
        <v>9.4427648289757415E-3</v>
      </c>
      <c r="AE647" s="5">
        <f t="shared" si="806"/>
        <v>8.024809442999362E-3</v>
      </c>
      <c r="AF647" s="5">
        <f t="shared" si="807"/>
        <v>3.409889357767525E-3</v>
      </c>
      <c r="AG647" s="5">
        <f t="shared" si="808"/>
        <v>9.6594986791116255E-4</v>
      </c>
      <c r="AH647" s="5">
        <f t="shared" si="809"/>
        <v>2.9935271134109054E-3</v>
      </c>
      <c r="AI647" s="5">
        <f t="shared" si="810"/>
        <v>3.3903750639843223E-3</v>
      </c>
      <c r="AJ647" s="5">
        <f t="shared" si="811"/>
        <v>1.91991631259845E-3</v>
      </c>
      <c r="AK647" s="5">
        <f t="shared" si="812"/>
        <v>7.2481236398465006E-4</v>
      </c>
      <c r="AL647" s="5">
        <f t="shared" si="813"/>
        <v>7.9011488928747067E-6</v>
      </c>
      <c r="AM647" s="5">
        <f t="shared" si="814"/>
        <v>2.138915947532499E-3</v>
      </c>
      <c r="AN647" s="5">
        <f t="shared" si="815"/>
        <v>1.8177295743795994E-3</v>
      </c>
      <c r="AO647" s="5">
        <f t="shared" si="816"/>
        <v>7.7238678064604869E-4</v>
      </c>
      <c r="AP647" s="5">
        <f t="shared" si="817"/>
        <v>2.1880091418269548E-4</v>
      </c>
      <c r="AQ647" s="5">
        <f t="shared" si="818"/>
        <v>4.6486269489691489E-5</v>
      </c>
      <c r="AR647" s="5">
        <f t="shared" si="819"/>
        <v>5.0880192576352001E-4</v>
      </c>
      <c r="AS647" s="5">
        <f t="shared" si="820"/>
        <v>5.7625312758577147E-4</v>
      </c>
      <c r="AT647" s="5">
        <f t="shared" si="821"/>
        <v>3.263231232410086E-4</v>
      </c>
      <c r="AU647" s="5">
        <f t="shared" si="822"/>
        <v>1.2319445010551273E-4</v>
      </c>
      <c r="AV647" s="5">
        <f t="shared" si="823"/>
        <v>3.4881544064509943E-5</v>
      </c>
      <c r="AW647" s="5">
        <f t="shared" si="824"/>
        <v>2.1124568613403315E-7</v>
      </c>
      <c r="AX647" s="5">
        <f t="shared" si="825"/>
        <v>4.0374487005563132E-4</v>
      </c>
      <c r="AY647" s="5">
        <f t="shared" si="826"/>
        <v>3.4311726538427634E-4</v>
      </c>
      <c r="AZ647" s="5">
        <f t="shared" si="827"/>
        <v>1.4579684664298295E-4</v>
      </c>
      <c r="BA647" s="5">
        <f t="shared" si="828"/>
        <v>4.1301177246659187E-5</v>
      </c>
      <c r="BB647" s="5">
        <f t="shared" si="829"/>
        <v>8.7748155116326153E-6</v>
      </c>
      <c r="BC647" s="5">
        <f t="shared" si="830"/>
        <v>1.4914323008924236E-6</v>
      </c>
      <c r="BD647" s="5">
        <f t="shared" si="831"/>
        <v>7.2066436974657438E-5</v>
      </c>
      <c r="BE647" s="5">
        <f t="shared" si="832"/>
        <v>8.1620189700128552E-5</v>
      </c>
      <c r="BF647" s="5">
        <f t="shared" si="833"/>
        <v>4.6220235426844043E-5</v>
      </c>
      <c r="BG647" s="5">
        <f t="shared" si="834"/>
        <v>1.7449197073760487E-5</v>
      </c>
      <c r="BH647" s="5">
        <f t="shared" si="835"/>
        <v>4.9406035425897663E-6</v>
      </c>
      <c r="BI647" s="5">
        <f t="shared" si="836"/>
        <v>1.1191145706873517E-6</v>
      </c>
      <c r="BJ647" s="8">
        <f t="shared" si="837"/>
        <v>0.42092636216550394</v>
      </c>
      <c r="BK647" s="8">
        <f t="shared" si="838"/>
        <v>0.30617757301126081</v>
      </c>
      <c r="BL647" s="8">
        <f t="shared" si="839"/>
        <v>0.25894123918719364</v>
      </c>
      <c r="BM647" s="8">
        <f t="shared" si="840"/>
        <v>0.3183535603736446</v>
      </c>
      <c r="BN647" s="8">
        <f t="shared" si="841"/>
        <v>0.68143859894778314</v>
      </c>
    </row>
    <row r="648" spans="1:66" x14ac:dyDescent="0.25">
      <c r="A648" t="s">
        <v>19</v>
      </c>
      <c r="B648" t="s">
        <v>154</v>
      </c>
      <c r="C648" t="s">
        <v>247</v>
      </c>
      <c r="D648" t="s">
        <v>548</v>
      </c>
      <c r="E648">
        <f>VLOOKUP(A648,home!$A$2:$E$405,3,FALSE)</f>
        <v>1.5815789473684201</v>
      </c>
      <c r="F648">
        <f>VLOOKUP(B648,home!$B$2:$E$405,3,FALSE)</f>
        <v>0.73</v>
      </c>
      <c r="G648">
        <f>VLOOKUP(C648,away!$B$2:$E$405,4,FALSE)</f>
        <v>0.5</v>
      </c>
      <c r="H648">
        <f>VLOOKUP(A648,away!$A$2:$E$405,3,FALSE)</f>
        <v>1.22631578947368</v>
      </c>
      <c r="I648">
        <f>VLOOKUP(C648,away!$B$2:$E$405,3,FALSE)</f>
        <v>0.83</v>
      </c>
      <c r="J648">
        <f>VLOOKUP(B648,home!$B$2:$E$405,4,FALSE)</f>
        <v>1.42</v>
      </c>
      <c r="K648" s="3">
        <f t="shared" si="786"/>
        <v>0.57727631578947336</v>
      </c>
      <c r="L648" s="3">
        <f t="shared" si="787"/>
        <v>1.4453357894736791</v>
      </c>
      <c r="M648" s="5">
        <f t="shared" si="788"/>
        <v>0.13230940720815976</v>
      </c>
      <c r="N648" s="5">
        <f t="shared" si="789"/>
        <v>7.6379087137415647E-2</v>
      </c>
      <c r="O648" s="5">
        <f t="shared" si="790"/>
        <v>0.1912315215220001</v>
      </c>
      <c r="P648" s="5">
        <f t="shared" si="791"/>
        <v>0.1103934282070356</v>
      </c>
      <c r="Q648" s="5">
        <f t="shared" si="792"/>
        <v>2.2045919013025227E-2</v>
      </c>
      <c r="R648" s="5">
        <f t="shared" si="793"/>
        <v>0.13819688106562647</v>
      </c>
      <c r="S648" s="5">
        <f t="shared" si="794"/>
        <v>2.302691329447349E-2</v>
      </c>
      <c r="T648" s="5">
        <f t="shared" si="795"/>
        <v>3.1863755761363612E-2</v>
      </c>
      <c r="U648" s="5">
        <f t="shared" si="796"/>
        <v>7.9777786355160862E-2</v>
      </c>
      <c r="V648" s="5">
        <f t="shared" si="797"/>
        <v>2.134743564129851E-3</v>
      </c>
      <c r="W648" s="5">
        <f t="shared" si="798"/>
        <v>4.2421956353441027E-3</v>
      </c>
      <c r="X648" s="5">
        <f t="shared" si="799"/>
        <v>6.1313971777118654E-3</v>
      </c>
      <c r="Y648" s="5">
        <f t="shared" si="800"/>
        <v>4.4309638902124346E-3</v>
      </c>
      <c r="Z648" s="5">
        <f t="shared" si="801"/>
        <v>6.6580299399262452E-2</v>
      </c>
      <c r="AA648" s="5">
        <f t="shared" si="802"/>
        <v>3.8435229941366313E-2</v>
      </c>
      <c r="AB648" s="5">
        <f t="shared" si="803"/>
        <v>1.1093873968536599E-2</v>
      </c>
      <c r="AC648" s="5">
        <f t="shared" si="804"/>
        <v>1.1132128912819769E-4</v>
      </c>
      <c r="AD648" s="5">
        <f t="shared" si="805"/>
        <v>6.1222976680740679E-4</v>
      </c>
      <c r="AE648" s="5">
        <f t="shared" si="806"/>
        <v>8.8487759334786992E-4</v>
      </c>
      <c r="AF648" s="5">
        <f t="shared" si="807"/>
        <v>6.394726274845065E-4</v>
      </c>
      <c r="AG648" s="5">
        <f t="shared" si="808"/>
        <v>3.0808422496404238E-4</v>
      </c>
      <c r="AH648" s="5">
        <f t="shared" si="809"/>
        <v>2.4057722398906731E-2</v>
      </c>
      <c r="AI648" s="5">
        <f t="shared" si="810"/>
        <v>1.3887953352726768E-2</v>
      </c>
      <c r="AJ648" s="5">
        <f t="shared" si="811"/>
        <v>4.0085932726590867E-3</v>
      </c>
      <c r="AK648" s="5">
        <f t="shared" si="812"/>
        <v>7.7135531864636845E-4</v>
      </c>
      <c r="AL648" s="5">
        <f t="shared" si="813"/>
        <v>3.7152728588539653E-6</v>
      </c>
      <c r="AM648" s="5">
        <f t="shared" si="814"/>
        <v>7.0685148839845659E-5</v>
      </c>
      <c r="AN648" s="5">
        <f t="shared" si="815"/>
        <v>1.0216377540250284E-4</v>
      </c>
      <c r="AO648" s="5">
        <f t="shared" si="816"/>
        <v>7.3830480488494061E-5</v>
      </c>
      <c r="AP648" s="5">
        <f t="shared" si="817"/>
        <v>3.5569945268019537E-5</v>
      </c>
      <c r="AQ648" s="5">
        <f t="shared" si="818"/>
        <v>1.2852628731372146E-5</v>
      </c>
      <c r="AR648" s="5">
        <f t="shared" si="819"/>
        <v>6.9542974392724855E-3</v>
      </c>
      <c r="AS648" s="5">
        <f t="shared" si="820"/>
        <v>4.0145512046473892E-3</v>
      </c>
      <c r="AT648" s="5">
        <f t="shared" si="821"/>
        <v>1.1587526644835184E-3</v>
      </c>
      <c r="AU648" s="5">
        <f t="shared" si="822"/>
        <v>2.2297348968809377E-4</v>
      </c>
      <c r="AV648" s="5">
        <f t="shared" si="823"/>
        <v>3.2179328661466218E-5</v>
      </c>
      <c r="AW648" s="5">
        <f t="shared" si="824"/>
        <v>8.6107446566973317E-8</v>
      </c>
      <c r="AX648" s="5">
        <f t="shared" si="825"/>
        <v>6.8008103838827754E-6</v>
      </c>
      <c r="AY648" s="5">
        <f t="shared" si="826"/>
        <v>9.8294546452500079E-6</v>
      </c>
      <c r="AZ648" s="5">
        <f t="shared" si="827"/>
        <v>7.1034312948940719E-6</v>
      </c>
      <c r="BA648" s="5">
        <f t="shared" si="828"/>
        <v>3.4222811595259208E-6</v>
      </c>
      <c r="BB648" s="5">
        <f t="shared" si="829"/>
        <v>1.2365863603760737E-6</v>
      </c>
      <c r="BC648" s="5">
        <f t="shared" si="830"/>
        <v>3.5745650468530677E-7</v>
      </c>
      <c r="BD648" s="5">
        <f t="shared" si="831"/>
        <v>1.6752158299376146E-3</v>
      </c>
      <c r="BE648" s="5">
        <f t="shared" si="832"/>
        <v>9.6706242245859098E-4</v>
      </c>
      <c r="BF648" s="5">
        <f t="shared" si="833"/>
        <v>2.791311161876693E-4</v>
      </c>
      <c r="BG648" s="5">
        <f t="shared" si="834"/>
        <v>5.3711927458340401E-5</v>
      </c>
      <c r="BH648" s="5">
        <f t="shared" si="835"/>
        <v>7.7516558992755466E-6</v>
      </c>
      <c r="BI648" s="5">
        <f t="shared" si="836"/>
        <v>8.9496947176030515E-7</v>
      </c>
      <c r="BJ648" s="8">
        <f t="shared" si="837"/>
        <v>0.14786183482675558</v>
      </c>
      <c r="BK648" s="8">
        <f t="shared" si="838"/>
        <v>0.26798935829043102</v>
      </c>
      <c r="BL648" s="8">
        <f t="shared" si="839"/>
        <v>0.51682743924379559</v>
      </c>
      <c r="BM648" s="8">
        <f t="shared" si="840"/>
        <v>0.32869294425978302</v>
      </c>
      <c r="BN648" s="8">
        <f t="shared" si="841"/>
        <v>0.67055624415326276</v>
      </c>
    </row>
    <row r="649" spans="1:66" x14ac:dyDescent="0.25">
      <c r="A649" t="s">
        <v>19</v>
      </c>
      <c r="B649" t="s">
        <v>20</v>
      </c>
      <c r="C649" t="s">
        <v>152</v>
      </c>
      <c r="D649" t="s">
        <v>548</v>
      </c>
      <c r="E649">
        <f>VLOOKUP(A649,home!$A$2:$E$405,3,FALSE)</f>
        <v>1.5815789473684201</v>
      </c>
      <c r="F649">
        <f>VLOOKUP(B649,home!$B$2:$E$405,3,FALSE)</f>
        <v>0.9</v>
      </c>
      <c r="G649">
        <f>VLOOKUP(C649,away!$B$2:$E$405,4,FALSE)</f>
        <v>0.84</v>
      </c>
      <c r="H649">
        <f>VLOOKUP(A649,away!$A$2:$E$405,3,FALSE)</f>
        <v>1.22631578947368</v>
      </c>
      <c r="I649">
        <f>VLOOKUP(C649,away!$B$2:$E$405,3,FALSE)</f>
        <v>1.17</v>
      </c>
      <c r="J649">
        <f>VLOOKUP(B649,home!$B$2:$E$405,4,FALSE)</f>
        <v>1.1200000000000001</v>
      </c>
      <c r="K649" s="3">
        <f t="shared" si="786"/>
        <v>1.1956736842105256</v>
      </c>
      <c r="L649" s="3">
        <f t="shared" si="787"/>
        <v>1.6069642105263102</v>
      </c>
      <c r="M649" s="5">
        <f t="shared" si="788"/>
        <v>6.0649863468224104E-2</v>
      </c>
      <c r="N649" s="5">
        <f t="shared" si="789"/>
        <v>7.2517445699916888E-2</v>
      </c>
      <c r="O649" s="5">
        <f t="shared" si="790"/>
        <v>9.7462159966743261E-2</v>
      </c>
      <c r="P649" s="5">
        <f t="shared" si="791"/>
        <v>0.11653293987855151</v>
      </c>
      <c r="Q649" s="5">
        <f t="shared" si="792"/>
        <v>4.3353600734778182E-2</v>
      </c>
      <c r="R649" s="5">
        <f t="shared" si="793"/>
        <v>7.8309101473573298E-2</v>
      </c>
      <c r="S649" s="5">
        <f t="shared" si="794"/>
        <v>5.5976738034426696E-2</v>
      </c>
      <c r="T649" s="5">
        <f t="shared" si="795"/>
        <v>6.9667684778235692E-2</v>
      </c>
      <c r="U649" s="5">
        <f t="shared" si="796"/>
        <v>9.3632131866123278E-2</v>
      </c>
      <c r="V649" s="5">
        <f t="shared" si="797"/>
        <v>1.1950441572773413E-2</v>
      </c>
      <c r="W649" s="5">
        <f t="shared" si="798"/>
        <v>1.727891983811479E-2</v>
      </c>
      <c r="X649" s="5">
        <f t="shared" si="799"/>
        <v>2.7766605776403532E-2</v>
      </c>
      <c r="Y649" s="5">
        <f t="shared" si="800"/>
        <v>2.2309970865236801E-2</v>
      </c>
      <c r="Z649" s="5">
        <f t="shared" si="801"/>
        <v>4.1946641142168471E-2</v>
      </c>
      <c r="AA649" s="5">
        <f t="shared" si="802"/>
        <v>5.0154494954713393E-2</v>
      </c>
      <c r="AB649" s="5">
        <f t="shared" si="803"/>
        <v>2.9984204881110192E-2</v>
      </c>
      <c r="AC649" s="5">
        <f t="shared" si="804"/>
        <v>1.4351022509430003E-3</v>
      </c>
      <c r="AD649" s="5">
        <f t="shared" si="805"/>
        <v>5.1649874355042587E-3</v>
      </c>
      <c r="AE649" s="5">
        <f t="shared" si="806"/>
        <v>8.2999499566734133E-3</v>
      </c>
      <c r="AF649" s="5">
        <f t="shared" si="807"/>
        <v>6.6688612647667891E-3</v>
      </c>
      <c r="AG649" s="5">
        <f t="shared" si="808"/>
        <v>3.5722071258151513E-3</v>
      </c>
      <c r="AH649" s="5">
        <f t="shared" si="809"/>
        <v>1.6851687766813794E-2</v>
      </c>
      <c r="AI649" s="5">
        <f t="shared" si="810"/>
        <v>2.0149119597311693E-2</v>
      </c>
      <c r="AJ649" s="5">
        <f t="shared" si="811"/>
        <v>1.2045886031258089E-2</v>
      </c>
      <c r="AK649" s="5">
        <f t="shared" si="812"/>
        <v>4.8009829768581539E-3</v>
      </c>
      <c r="AL649" s="5">
        <f t="shared" si="813"/>
        <v>1.1029649517106259E-4</v>
      </c>
      <c r="AM649" s="5">
        <f t="shared" si="814"/>
        <v>1.2351279111820902E-3</v>
      </c>
      <c r="AN649" s="5">
        <f t="shared" si="815"/>
        <v>1.9848063486917382E-3</v>
      </c>
      <c r="AO649" s="5">
        <f t="shared" si="816"/>
        <v>1.5947563835865142E-3</v>
      </c>
      <c r="AP649" s="5">
        <f t="shared" si="817"/>
        <v>8.5423881097729877E-4</v>
      </c>
      <c r="AQ649" s="5">
        <f t="shared" si="818"/>
        <v>3.4318279912076704E-4</v>
      </c>
      <c r="AR649" s="5">
        <f t="shared" si="819"/>
        <v>5.4160118256467629E-3</v>
      </c>
      <c r="AS649" s="5">
        <f t="shared" si="820"/>
        <v>6.47578281329884E-3</v>
      </c>
      <c r="AT649" s="5">
        <f t="shared" si="821"/>
        <v>3.8714615472621138E-3</v>
      </c>
      <c r="AU649" s="5">
        <f t="shared" si="822"/>
        <v>1.543001563831424E-3</v>
      </c>
      <c r="AV649" s="5">
        <f t="shared" si="823"/>
        <v>4.6123159114222999E-4</v>
      </c>
      <c r="AW649" s="5">
        <f t="shared" si="824"/>
        <v>5.8867838119328128E-6</v>
      </c>
      <c r="AX649" s="5">
        <f t="shared" si="825"/>
        <v>2.4613499000572319E-4</v>
      </c>
      <c r="AY649" s="5">
        <f t="shared" si="826"/>
        <v>3.9553011989744825E-4</v>
      </c>
      <c r="AZ649" s="5">
        <f t="shared" si="827"/>
        <v>3.1780137343018997E-4</v>
      </c>
      <c r="BA649" s="5">
        <f t="shared" si="828"/>
        <v>1.7023181105280745E-4</v>
      </c>
      <c r="BB649" s="5">
        <f t="shared" si="829"/>
        <v>6.8389106963734648E-5</v>
      </c>
      <c r="BC649" s="5">
        <f t="shared" si="830"/>
        <v>2.1979769456115456E-5</v>
      </c>
      <c r="BD649" s="5">
        <f t="shared" si="831"/>
        <v>1.4505561946002684E-3</v>
      </c>
      <c r="BE649" s="5">
        <f t="shared" si="832"/>
        <v>1.7343918693521032E-3</v>
      </c>
      <c r="BF649" s="5">
        <f t="shared" si="833"/>
        <v>1.036883358146505E-3</v>
      </c>
      <c r="BG649" s="5">
        <f t="shared" si="834"/>
        <v>4.1325804831053771E-4</v>
      </c>
      <c r="BH649" s="5">
        <f t="shared" si="835"/>
        <v>1.2353044328827792E-4</v>
      </c>
      <c r="BI649" s="5">
        <f t="shared" si="836"/>
        <v>2.9540420047730931E-5</v>
      </c>
      <c r="BJ649" s="8">
        <f t="shared" si="837"/>
        <v>0.28383241289980987</v>
      </c>
      <c r="BK649" s="8">
        <f t="shared" si="838"/>
        <v>0.24705091181998726</v>
      </c>
      <c r="BL649" s="8">
        <f t="shared" si="839"/>
        <v>0.42594541918943202</v>
      </c>
      <c r="BM649" s="8">
        <f t="shared" si="840"/>
        <v>0.52956063049352509</v>
      </c>
      <c r="BN649" s="8">
        <f t="shared" si="841"/>
        <v>0.46882511122178722</v>
      </c>
    </row>
    <row r="650" spans="1:66" x14ac:dyDescent="0.25">
      <c r="A650" t="s">
        <v>19</v>
      </c>
      <c r="B650" t="s">
        <v>144</v>
      </c>
      <c r="C650" t="s">
        <v>352</v>
      </c>
      <c r="D650" t="s">
        <v>548</v>
      </c>
      <c r="E650">
        <f>VLOOKUP(A650,home!$A$2:$E$405,3,FALSE)</f>
        <v>1.5815789473684201</v>
      </c>
      <c r="F650">
        <f>VLOOKUP(B650,home!$B$2:$E$405,3,FALSE)</f>
        <v>2.1800000000000002</v>
      </c>
      <c r="G650">
        <f>VLOOKUP(C650,away!$B$2:$E$405,4,FALSE)</f>
        <v>1.36</v>
      </c>
      <c r="H650">
        <f>VLOOKUP(A650,away!$A$2:$E$405,3,FALSE)</f>
        <v>1.22631578947368</v>
      </c>
      <c r="I650">
        <f>VLOOKUP(C650,away!$B$2:$E$405,3,FALSE)</f>
        <v>0.5</v>
      </c>
      <c r="J650">
        <f>VLOOKUP(B650,home!$B$2:$E$405,4,FALSE)</f>
        <v>0.72</v>
      </c>
      <c r="K650" s="3">
        <f t="shared" si="786"/>
        <v>4.6890652631578922</v>
      </c>
      <c r="L650" s="3">
        <f t="shared" si="787"/>
        <v>0.4414736842105248</v>
      </c>
      <c r="M650" s="5">
        <f t="shared" si="788"/>
        <v>5.9133726181048356E-3</v>
      </c>
      <c r="N650" s="5">
        <f t="shared" si="789"/>
        <v>2.7728190131664422E-2</v>
      </c>
      <c r="O650" s="5">
        <f t="shared" si="790"/>
        <v>2.610598395824378E-3</v>
      </c>
      <c r="P650" s="5">
        <f t="shared" si="791"/>
        <v>1.2241266253915807E-2</v>
      </c>
      <c r="Q650" s="5">
        <f t="shared" si="792"/>
        <v>6.5009646578312555E-2</v>
      </c>
      <c r="R650" s="5">
        <f t="shared" si="793"/>
        <v>5.7625524589933715E-4</v>
      </c>
      <c r="S650" s="5">
        <f t="shared" si="794"/>
        <v>6.3351580044385351E-3</v>
      </c>
      <c r="T650" s="5">
        <f t="shared" si="795"/>
        <v>2.8700048184151779E-2</v>
      </c>
      <c r="U650" s="5">
        <f t="shared" si="796"/>
        <v>2.7020984562590908E-3</v>
      </c>
      <c r="V650" s="5">
        <f t="shared" si="797"/>
        <v>1.4571559694965112E-3</v>
      </c>
      <c r="W650" s="5">
        <f t="shared" si="798"/>
        <v>0.10161149184684556</v>
      </c>
      <c r="X650" s="5">
        <f t="shared" si="799"/>
        <v>4.4858799663754612E-2</v>
      </c>
      <c r="Y650" s="5">
        <f t="shared" si="800"/>
        <v>9.9019897784098001E-3</v>
      </c>
      <c r="Z650" s="5">
        <f t="shared" si="801"/>
        <v>8.4800508817607447E-5</v>
      </c>
      <c r="AA650" s="5">
        <f t="shared" si="802"/>
        <v>3.9763512019475755E-4</v>
      </c>
      <c r="AB650" s="5">
        <f t="shared" si="803"/>
        <v>9.3226851475842565E-4</v>
      </c>
      <c r="AC650" s="5">
        <f t="shared" si="804"/>
        <v>1.885285621681141E-4</v>
      </c>
      <c r="AD650" s="5">
        <f t="shared" si="805"/>
        <v>0.11911572918917378</v>
      </c>
      <c r="AE650" s="5">
        <f t="shared" si="806"/>
        <v>5.2586459812567689E-2</v>
      </c>
      <c r="AF650" s="5">
        <f t="shared" si="807"/>
        <v>1.1607769076521481E-2</v>
      </c>
      <c r="AG650" s="5">
        <f t="shared" si="808"/>
        <v>1.7081748598923136E-3</v>
      </c>
      <c r="AH650" s="5">
        <f t="shared" si="809"/>
        <v>9.3592982626590587E-6</v>
      </c>
      <c r="AI650" s="5">
        <f t="shared" si="810"/>
        <v>4.38863603709686E-5</v>
      </c>
      <c r="AJ650" s="5">
        <f t="shared" si="811"/>
        <v>1.02893003970969E-4</v>
      </c>
      <c r="AK650" s="5">
        <f t="shared" si="812"/>
        <v>1.6082400358074592E-4</v>
      </c>
      <c r="AL650" s="5">
        <f t="shared" si="813"/>
        <v>1.5610910896444984E-5</v>
      </c>
      <c r="AM650" s="5">
        <f t="shared" si="814"/>
        <v>0.11170828560733546</v>
      </c>
      <c r="AN650" s="5">
        <f t="shared" si="815"/>
        <v>4.9316268403911921E-2</v>
      </c>
      <c r="AO650" s="5">
        <f t="shared" si="816"/>
        <v>1.0885917351895048E-2</v>
      </c>
      <c r="AP650" s="5">
        <f t="shared" si="817"/>
        <v>1.6019486797841293E-3</v>
      </c>
      <c r="AQ650" s="5">
        <f t="shared" si="818"/>
        <v>1.7680454639512139E-4</v>
      </c>
      <c r="AR650" s="5">
        <f t="shared" si="819"/>
        <v>8.2637677712825199E-7</v>
      </c>
      <c r="AS650" s="5">
        <f t="shared" si="820"/>
        <v>3.8749346399124577E-6</v>
      </c>
      <c r="AT650" s="5">
        <f t="shared" si="821"/>
        <v>9.0849107085103707E-6</v>
      </c>
      <c r="AU650" s="5">
        <f t="shared" si="822"/>
        <v>1.4199913074055709E-5</v>
      </c>
      <c r="AV650" s="5">
        <f t="shared" si="823"/>
        <v>1.6646079783854063E-5</v>
      </c>
      <c r="AW650" s="5">
        <f t="shared" si="824"/>
        <v>8.9767027065842649E-7</v>
      </c>
      <c r="AX650" s="5">
        <f t="shared" si="825"/>
        <v>8.7301240274712907E-2</v>
      </c>
      <c r="AY650" s="5">
        <f t="shared" si="826"/>
        <v>3.8541200180225749E-2</v>
      </c>
      <c r="AZ650" s="5">
        <f t="shared" si="827"/>
        <v>8.5074628187298031E-3</v>
      </c>
      <c r="BA650" s="5">
        <f t="shared" si="828"/>
        <v>1.2519403179562343E-3</v>
      </c>
      <c r="BB650" s="5">
        <f t="shared" si="829"/>
        <v>1.3817467614495859E-4</v>
      </c>
      <c r="BC650" s="5">
        <f t="shared" si="830"/>
        <v>1.2200096668462201E-5</v>
      </c>
      <c r="BD650" s="5">
        <f t="shared" si="831"/>
        <v>6.0803933390804883E-8</v>
      </c>
      <c r="BE650" s="5">
        <f t="shared" si="832"/>
        <v>2.8511361192618941E-7</v>
      </c>
      <c r="BF650" s="5">
        <f t="shared" si="833"/>
        <v>6.6845816686828734E-7</v>
      </c>
      <c r="BG650" s="5">
        <f t="shared" si="834"/>
        <v>1.0448146567120957E-6</v>
      </c>
      <c r="BH650" s="5">
        <f t="shared" si="835"/>
        <v>1.2248010283067321E-6</v>
      </c>
      <c r="BI650" s="5">
        <f t="shared" si="836"/>
        <v>1.1486343912226325E-6</v>
      </c>
      <c r="BJ650" s="8">
        <f t="shared" si="837"/>
        <v>0.77226974207505394</v>
      </c>
      <c r="BK650" s="8">
        <f t="shared" si="838"/>
        <v>6.469229249924599E-2</v>
      </c>
      <c r="BL650" s="8">
        <f t="shared" si="839"/>
        <v>7.5848832398932213E-3</v>
      </c>
      <c r="BM650" s="8">
        <f t="shared" si="840"/>
        <v>0.69201208658933433</v>
      </c>
      <c r="BN650" s="8">
        <f t="shared" si="841"/>
        <v>0.11407932922372134</v>
      </c>
    </row>
    <row r="651" spans="1:66" x14ac:dyDescent="0.25">
      <c r="A651" t="s">
        <v>19</v>
      </c>
      <c r="B651" t="s">
        <v>244</v>
      </c>
      <c r="C651" t="s">
        <v>148</v>
      </c>
      <c r="D651" t="s">
        <v>548</v>
      </c>
      <c r="E651">
        <f>VLOOKUP(A651,home!$A$2:$E$405,3,FALSE)</f>
        <v>1.5815789473684201</v>
      </c>
      <c r="F651">
        <f>VLOOKUP(B651,home!$B$2:$E$405,3,FALSE)</f>
        <v>1.66</v>
      </c>
      <c r="G651">
        <f>VLOOKUP(C651,away!$B$2:$E$405,4,FALSE)</f>
        <v>0.46</v>
      </c>
      <c r="H651">
        <f>VLOOKUP(A651,away!$A$2:$E$405,3,FALSE)</f>
        <v>1.22631578947368</v>
      </c>
      <c r="I651">
        <f>VLOOKUP(C651,away!$B$2:$E$405,3,FALSE)</f>
        <v>0.75</v>
      </c>
      <c r="J651">
        <f>VLOOKUP(B651,home!$B$2:$E$405,4,FALSE)</f>
        <v>0.56000000000000005</v>
      </c>
      <c r="K651" s="3">
        <f t="shared" si="786"/>
        <v>1.2076936842105255</v>
      </c>
      <c r="L651" s="3">
        <f t="shared" si="787"/>
        <v>0.51505263157894565</v>
      </c>
      <c r="M651" s="5">
        <f t="shared" si="788"/>
        <v>0.17857505038523439</v>
      </c>
      <c r="N651" s="5">
        <f t="shared" si="789"/>
        <v>0.21566396050782394</v>
      </c>
      <c r="O651" s="5">
        <f t="shared" si="790"/>
        <v>9.1975549635257767E-2</v>
      </c>
      <c r="P651" s="5">
        <f t="shared" si="791"/>
        <v>0.11107829039629251</v>
      </c>
      <c r="Q651" s="5">
        <f t="shared" si="792"/>
        <v>0.13022800150856359</v>
      </c>
      <c r="R651" s="5">
        <f t="shared" si="793"/>
        <v>2.3686124440279725E-2</v>
      </c>
      <c r="S651" s="5">
        <f t="shared" si="794"/>
        <v>1.7273390894676881E-2</v>
      </c>
      <c r="T651" s="5">
        <f t="shared" si="795"/>
        <v>6.7074274882252566E-2</v>
      </c>
      <c r="U651" s="5">
        <f t="shared" si="796"/>
        <v>2.8605582889950392E-2</v>
      </c>
      <c r="V651" s="5">
        <f t="shared" si="797"/>
        <v>1.1938327740063767E-3</v>
      </c>
      <c r="W651" s="5">
        <f t="shared" si="798"/>
        <v>5.2425178309750381E-2</v>
      </c>
      <c r="X651" s="5">
        <f t="shared" si="799"/>
        <v>2.7001726049432389E-2</v>
      </c>
      <c r="Y651" s="5">
        <f t="shared" si="800"/>
        <v>6.9536550294669605E-3</v>
      </c>
      <c r="Z651" s="5">
        <f t="shared" si="801"/>
        <v>4.0665335749574859E-3</v>
      </c>
      <c r="AA651" s="5">
        <f t="shared" si="802"/>
        <v>4.9111269151062053E-3</v>
      </c>
      <c r="AB651" s="5">
        <f t="shared" si="803"/>
        <v>2.9655684788650431E-3</v>
      </c>
      <c r="AC651" s="5">
        <f t="shared" si="804"/>
        <v>4.6412174905459442E-5</v>
      </c>
      <c r="AD651" s="5">
        <f t="shared" si="805"/>
        <v>1.5828389184574035E-2</v>
      </c>
      <c r="AE651" s="5">
        <f t="shared" si="806"/>
        <v>8.1524535031705769E-3</v>
      </c>
      <c r="AF651" s="5">
        <f t="shared" si="807"/>
        <v>2.0994713153165002E-3</v>
      </c>
      <c r="AG651" s="5">
        <f t="shared" si="808"/>
        <v>3.6044607529275808E-4</v>
      </c>
      <c r="AH651" s="5">
        <f t="shared" si="809"/>
        <v>5.2361970479649755E-4</v>
      </c>
      <c r="AI651" s="5">
        <f t="shared" si="810"/>
        <v>6.3237221041090991E-4</v>
      </c>
      <c r="AJ651" s="5">
        <f t="shared" si="811"/>
        <v>3.8185596229175275E-4</v>
      </c>
      <c r="AK651" s="5">
        <f t="shared" si="812"/>
        <v>1.5372167797929423E-4</v>
      </c>
      <c r="AL651" s="5">
        <f t="shared" si="813"/>
        <v>1.1547828279371825E-6</v>
      </c>
      <c r="AM651" s="5">
        <f t="shared" si="814"/>
        <v>3.8231691298872498E-3</v>
      </c>
      <c r="AN651" s="5">
        <f t="shared" si="815"/>
        <v>1.9691333213198155E-3</v>
      </c>
      <c r="AO651" s="5">
        <f t="shared" si="816"/>
        <v>5.0710364953778029E-4</v>
      </c>
      <c r="AP651" s="5">
        <f t="shared" si="817"/>
        <v>8.706168972590707E-5</v>
      </c>
      <c r="AQ651" s="5">
        <f t="shared" si="818"/>
        <v>1.1210338100759522E-5</v>
      </c>
      <c r="AR651" s="5">
        <f t="shared" si="819"/>
        <v>5.393834138040536E-5</v>
      </c>
      <c r="AS651" s="5">
        <f t="shared" si="820"/>
        <v>6.5140994221906791E-5</v>
      </c>
      <c r="AT651" s="5">
        <f t="shared" si="821"/>
        <v>3.9335183652495584E-5</v>
      </c>
      <c r="AU651" s="5">
        <f t="shared" si="822"/>
        <v>1.5834950954793353E-5</v>
      </c>
      <c r="AV651" s="5">
        <f t="shared" si="823"/>
        <v>4.7809425644718389E-6</v>
      </c>
      <c r="AW651" s="5">
        <f t="shared" si="824"/>
        <v>1.9952909004045354E-8</v>
      </c>
      <c r="AX651" s="5">
        <f t="shared" si="825"/>
        <v>7.6953620197224711E-4</v>
      </c>
      <c r="AY651" s="5">
        <f t="shared" si="826"/>
        <v>3.9635164592107284E-4</v>
      </c>
      <c r="AZ651" s="5">
        <f t="shared" si="827"/>
        <v>1.0207097913114752E-4</v>
      </c>
      <c r="BA651" s="5">
        <f t="shared" si="828"/>
        <v>1.7523975469779064E-5</v>
      </c>
      <c r="BB651" s="5">
        <f t="shared" si="829"/>
        <v>2.2564424203586488E-6</v>
      </c>
      <c r="BC651" s="5">
        <f t="shared" si="830"/>
        <v>2.3243732132241756E-7</v>
      </c>
      <c r="BD651" s="5">
        <f t="shared" si="831"/>
        <v>4.6301807784968861E-6</v>
      </c>
      <c r="BE651" s="5">
        <f t="shared" si="832"/>
        <v>5.5918400829436632E-6</v>
      </c>
      <c r="BF651" s="5">
        <f t="shared" si="833"/>
        <v>3.3766149756431621E-6</v>
      </c>
      <c r="BG651" s="5">
        <f t="shared" si="834"/>
        <v>1.3593055266983088E-6</v>
      </c>
      <c r="BH651" s="5">
        <f t="shared" si="835"/>
        <v>4.104061748765022E-7</v>
      </c>
      <c r="BI651" s="5">
        <f t="shared" si="836"/>
        <v>9.9128989071870415E-8</v>
      </c>
      <c r="BJ651" s="8">
        <f t="shared" si="837"/>
        <v>0.53347320617645122</v>
      </c>
      <c r="BK651" s="8">
        <f t="shared" si="838"/>
        <v>0.30856448305386458</v>
      </c>
      <c r="BL651" s="8">
        <f t="shared" si="839"/>
        <v>0.15403001980423939</v>
      </c>
      <c r="BM651" s="8">
        <f t="shared" si="840"/>
        <v>0.24853093404304866</v>
      </c>
      <c r="BN651" s="8">
        <f t="shared" si="841"/>
        <v>0.75120697687345195</v>
      </c>
    </row>
    <row r="652" spans="1:66" x14ac:dyDescent="0.25">
      <c r="A652" t="s">
        <v>19</v>
      </c>
      <c r="B652" t="s">
        <v>251</v>
      </c>
      <c r="C652" t="s">
        <v>142</v>
      </c>
      <c r="D652" t="s">
        <v>548</v>
      </c>
      <c r="E652">
        <f>VLOOKUP(A652,home!$A$2:$E$405,3,FALSE)</f>
        <v>1.5815789473684201</v>
      </c>
      <c r="F652">
        <f>VLOOKUP(B652,home!$B$2:$E$405,3,FALSE)</f>
        <v>0.8</v>
      </c>
      <c r="G652">
        <f>VLOOKUP(C652,away!$B$2:$E$405,4,FALSE)</f>
        <v>0.8</v>
      </c>
      <c r="H652">
        <f>VLOOKUP(A652,away!$A$2:$E$405,3,FALSE)</f>
        <v>1.22631578947368</v>
      </c>
      <c r="I652">
        <f>VLOOKUP(C652,away!$B$2:$E$405,3,FALSE)</f>
        <v>1.36</v>
      </c>
      <c r="J652">
        <f>VLOOKUP(B652,home!$B$2:$E$405,4,FALSE)</f>
        <v>0.94</v>
      </c>
      <c r="K652" s="3">
        <f t="shared" si="786"/>
        <v>1.012210526315789</v>
      </c>
      <c r="L652" s="3">
        <f t="shared" si="787"/>
        <v>1.5677221052631525</v>
      </c>
      <c r="M652" s="5">
        <f t="shared" si="788"/>
        <v>7.5779108969807954E-2</v>
      </c>
      <c r="N652" s="5">
        <f t="shared" si="789"/>
        <v>7.6704411774070849E-2</v>
      </c>
      <c r="O652" s="5">
        <f t="shared" si="790"/>
        <v>0.11880058424911318</v>
      </c>
      <c r="P652" s="5">
        <f t="shared" si="791"/>
        <v>0.1202512019094181</v>
      </c>
      <c r="Q652" s="5">
        <f t="shared" si="792"/>
        <v>3.8820506506287621E-2</v>
      </c>
      <c r="R652" s="5">
        <f t="shared" si="793"/>
        <v>9.3123151022756132E-2</v>
      </c>
      <c r="S652" s="5">
        <f t="shared" si="794"/>
        <v>4.7705600386581989E-2</v>
      </c>
      <c r="T652" s="5">
        <f t="shared" si="795"/>
        <v>6.0859766187419138E-2</v>
      </c>
      <c r="U652" s="5">
        <f t="shared" si="796"/>
        <v>9.4260233708928706E-2</v>
      </c>
      <c r="V652" s="5">
        <f t="shared" si="797"/>
        <v>8.4113709823266172E-3</v>
      </c>
      <c r="W652" s="5">
        <f t="shared" si="798"/>
        <v>1.3098175107524968E-2</v>
      </c>
      <c r="X652" s="5">
        <f t="shared" si="799"/>
        <v>2.0534298654674463E-2</v>
      </c>
      <c r="Y652" s="5">
        <f t="shared" si="800"/>
        <v>1.6096036958504287E-2</v>
      </c>
      <c r="Z652" s="5">
        <f t="shared" si="801"/>
        <v>4.8663740790044582E-2</v>
      </c>
      <c r="AA652" s="5">
        <f t="shared" si="802"/>
        <v>4.9257950677586163E-2</v>
      </c>
      <c r="AB652" s="5">
        <f t="shared" si="803"/>
        <v>2.4929708090298326E-2</v>
      </c>
      <c r="AC652" s="5">
        <f t="shared" si="804"/>
        <v>8.3423179231179414E-4</v>
      </c>
      <c r="AD652" s="5">
        <f t="shared" si="805"/>
        <v>3.3145276798410535E-3</v>
      </c>
      <c r="AE652" s="5">
        <f t="shared" si="806"/>
        <v>5.1962583121934096E-3</v>
      </c>
      <c r="AF652" s="5">
        <f t="shared" si="807"/>
        <v>4.0731445103415042E-3</v>
      </c>
      <c r="AG652" s="5">
        <f t="shared" si="808"/>
        <v>2.1285195622645454E-3</v>
      </c>
      <c r="AH652" s="5">
        <f t="shared" si="809"/>
        <v>1.9072805540337259E-2</v>
      </c>
      <c r="AI652" s="5">
        <f t="shared" si="810"/>
        <v>1.9305694534303475E-2</v>
      </c>
      <c r="AJ652" s="5">
        <f t="shared" si="811"/>
        <v>9.7707136127295844E-3</v>
      </c>
      <c r="AK652" s="5">
        <f t="shared" si="812"/>
        <v>3.296673056140619E-3</v>
      </c>
      <c r="AL652" s="5">
        <f t="shared" si="813"/>
        <v>5.2952523227218134E-5</v>
      </c>
      <c r="AM652" s="5">
        <f t="shared" si="814"/>
        <v>6.7099996146003304E-4</v>
      </c>
      <c r="AN652" s="5">
        <f t="shared" si="815"/>
        <v>1.0519414722116173E-3</v>
      </c>
      <c r="AO652" s="5">
        <f t="shared" si="816"/>
        <v>8.2457594971460841E-4</v>
      </c>
      <c r="AP652" s="5">
        <f t="shared" si="817"/>
        <v>4.3090198127864978E-4</v>
      </c>
      <c r="AQ652" s="5">
        <f t="shared" si="818"/>
        <v>1.6888364031305707E-4</v>
      </c>
      <c r="AR652" s="5">
        <f t="shared" si="819"/>
        <v>5.9801717709944448E-3</v>
      </c>
      <c r="AS652" s="5">
        <f t="shared" si="820"/>
        <v>6.0531928157771114E-3</v>
      </c>
      <c r="AT652" s="5">
        <f t="shared" si="821"/>
        <v>3.0635527429743511E-3</v>
      </c>
      <c r="AU652" s="5">
        <f t="shared" si="822"/>
        <v>1.0336534447874157E-3</v>
      </c>
      <c r="AV652" s="5">
        <f t="shared" si="823"/>
        <v>2.6156872434409962E-4</v>
      </c>
      <c r="AW652" s="5">
        <f t="shared" si="824"/>
        <v>2.3341248915487698E-6</v>
      </c>
      <c r="AX652" s="5">
        <f t="shared" si="825"/>
        <v>1.1319887069122228E-4</v>
      </c>
      <c r="AY652" s="5">
        <f t="shared" si="826"/>
        <v>1.7746437187345437E-4</v>
      </c>
      <c r="AZ652" s="5">
        <f t="shared" si="827"/>
        <v>1.3910740934132748E-4</v>
      </c>
      <c r="BA652" s="5">
        <f t="shared" si="828"/>
        <v>7.2693920210096345E-5</v>
      </c>
      <c r="BB652" s="5">
        <f t="shared" si="829"/>
        <v>2.8490966407900966E-5</v>
      </c>
      <c r="BC652" s="5">
        <f t="shared" si="830"/>
        <v>8.9331835675952461E-6</v>
      </c>
      <c r="BD652" s="5">
        <f t="shared" si="831"/>
        <v>1.5625412464431144E-3</v>
      </c>
      <c r="BE652" s="5">
        <f t="shared" si="832"/>
        <v>1.5816206974523139E-3</v>
      </c>
      <c r="BF652" s="5">
        <f t="shared" si="833"/>
        <v>8.0046655930007587E-4</v>
      </c>
      <c r="BG652" s="5">
        <f t="shared" si="834"/>
        <v>2.7008022576243952E-4</v>
      </c>
      <c r="BH652" s="5">
        <f t="shared" si="835"/>
        <v>6.8344511866621498E-5</v>
      </c>
      <c r="BI652" s="5">
        <f t="shared" si="836"/>
        <v>1.3835806865461732E-5</v>
      </c>
      <c r="BJ652" s="8">
        <f t="shared" si="837"/>
        <v>0.24451283698019138</v>
      </c>
      <c r="BK652" s="8">
        <f t="shared" si="838"/>
        <v>0.25321193093554717</v>
      </c>
      <c r="BL652" s="8">
        <f t="shared" si="839"/>
        <v>0.45250654303876081</v>
      </c>
      <c r="BM652" s="8">
        <f t="shared" si="840"/>
        <v>0.47524095706610814</v>
      </c>
      <c r="BN652" s="8">
        <f t="shared" si="841"/>
        <v>0.52347896443145381</v>
      </c>
    </row>
    <row r="653" spans="1:66" x14ac:dyDescent="0.25">
      <c r="A653" t="s">
        <v>477</v>
      </c>
      <c r="B653" t="s">
        <v>480</v>
      </c>
      <c r="C653" t="s">
        <v>487</v>
      </c>
      <c r="D653" t="s">
        <v>548</v>
      </c>
      <c r="E653">
        <f>VLOOKUP(A653,home!$A$2:$E$405,3,FALSE)</f>
        <v>1.30833333333333</v>
      </c>
      <c r="F653">
        <f>VLOOKUP(B653,home!$B$2:$E$405,3,FALSE)</f>
        <v>1.53</v>
      </c>
      <c r="G653">
        <f>VLOOKUP(C653,away!$B$2:$E$405,4,FALSE)</f>
        <v>1.08</v>
      </c>
      <c r="H653">
        <f>VLOOKUP(A653,away!$A$2:$E$405,3,FALSE)</f>
        <v>1.06666666666667</v>
      </c>
      <c r="I653">
        <f>VLOOKUP(C653,away!$B$2:$E$405,3,FALSE)</f>
        <v>0.9</v>
      </c>
      <c r="J653">
        <f>VLOOKUP(B653,home!$B$2:$E$405,4,FALSE)</f>
        <v>0.42</v>
      </c>
      <c r="K653" s="3">
        <f t="shared" si="786"/>
        <v>2.1618899999999948</v>
      </c>
      <c r="L653" s="3">
        <f t="shared" si="787"/>
        <v>0.40320000000000122</v>
      </c>
      <c r="M653" s="5">
        <f t="shared" si="788"/>
        <v>7.6912259027018384E-2</v>
      </c>
      <c r="N653" s="5">
        <f t="shared" si="789"/>
        <v>0.16627584366792036</v>
      </c>
      <c r="O653" s="5">
        <f t="shared" si="790"/>
        <v>3.10110228396939E-2</v>
      </c>
      <c r="P653" s="5">
        <f t="shared" si="791"/>
        <v>6.7042420166905689E-2</v>
      </c>
      <c r="Q653" s="5">
        <f t="shared" si="792"/>
        <v>0.17973504183361977</v>
      </c>
      <c r="R653" s="5">
        <f t="shared" si="793"/>
        <v>6.2518222044823085E-3</v>
      </c>
      <c r="S653" s="5">
        <f t="shared" si="794"/>
        <v>1.4609784443650888E-2</v>
      </c>
      <c r="T653" s="5">
        <f t="shared" si="795"/>
        <v>7.2469168867315706E-2</v>
      </c>
      <c r="U653" s="5">
        <f t="shared" si="796"/>
        <v>1.3515751905648224E-2</v>
      </c>
      <c r="V653" s="5">
        <f t="shared" si="797"/>
        <v>1.4149966607116225E-3</v>
      </c>
      <c r="W653" s="5">
        <f t="shared" si="798"/>
        <v>0.12952246319656111</v>
      </c>
      <c r="X653" s="5">
        <f t="shared" si="799"/>
        <v>5.2223457160853588E-2</v>
      </c>
      <c r="Y653" s="5">
        <f t="shared" si="800"/>
        <v>1.0528248963628114E-2</v>
      </c>
      <c r="Z653" s="5">
        <f t="shared" si="801"/>
        <v>8.4024490428242474E-4</v>
      </c>
      <c r="AA653" s="5">
        <f t="shared" si="802"/>
        <v>1.8165170561191268E-3</v>
      </c>
      <c r="AB653" s="5">
        <f t="shared" si="803"/>
        <v>1.9635550292266849E-3</v>
      </c>
      <c r="AC653" s="5">
        <f t="shared" si="804"/>
        <v>7.7088491696811486E-5</v>
      </c>
      <c r="AD653" s="5">
        <f t="shared" si="805"/>
        <v>7.0003329490003222E-2</v>
      </c>
      <c r="AE653" s="5">
        <f t="shared" si="806"/>
        <v>2.8225342450369381E-2</v>
      </c>
      <c r="AF653" s="5">
        <f t="shared" si="807"/>
        <v>5.6902290379944841E-3</v>
      </c>
      <c r="AG653" s="5">
        <f t="shared" si="808"/>
        <v>7.647667827064609E-4</v>
      </c>
      <c r="AH653" s="5">
        <f t="shared" si="809"/>
        <v>8.4696686351668659E-5</v>
      </c>
      <c r="AI653" s="5">
        <f t="shared" si="810"/>
        <v>1.8310491925680852E-4</v>
      </c>
      <c r="AJ653" s="5">
        <f t="shared" si="811"/>
        <v>1.9792634694605044E-4</v>
      </c>
      <c r="AK653" s="5">
        <f t="shared" si="812"/>
        <v>1.4263166339973198E-4</v>
      </c>
      <c r="AL653" s="5">
        <f t="shared" si="813"/>
        <v>2.6878415044629612E-6</v>
      </c>
      <c r="AM653" s="5">
        <f t="shared" si="814"/>
        <v>3.0267899598228513E-2</v>
      </c>
      <c r="AN653" s="5">
        <f t="shared" si="815"/>
        <v>1.2204017118005771E-2</v>
      </c>
      <c r="AO653" s="5">
        <f t="shared" si="816"/>
        <v>2.4603298509899706E-3</v>
      </c>
      <c r="AP653" s="5">
        <f t="shared" si="817"/>
        <v>3.30668331973053E-4</v>
      </c>
      <c r="AQ653" s="5">
        <f t="shared" si="818"/>
        <v>3.3331367862883841E-5</v>
      </c>
      <c r="AR653" s="5">
        <f t="shared" si="819"/>
        <v>6.8299407873985818E-6</v>
      </c>
      <c r="AS653" s="5">
        <f t="shared" si="820"/>
        <v>1.4765580688869084E-5</v>
      </c>
      <c r="AT653" s="5">
        <f t="shared" si="821"/>
        <v>1.5960780617729555E-5</v>
      </c>
      <c r="AU653" s="5">
        <f t="shared" si="822"/>
        <v>1.1501817336554422E-5</v>
      </c>
      <c r="AV653" s="5">
        <f t="shared" si="823"/>
        <v>6.2164159704308963E-6</v>
      </c>
      <c r="AW653" s="5">
        <f t="shared" si="824"/>
        <v>6.5081157904934425E-8</v>
      </c>
      <c r="AX653" s="5">
        <f t="shared" si="825"/>
        <v>1.0905978243735676E-2</v>
      </c>
      <c r="AY653" s="5">
        <f t="shared" si="826"/>
        <v>4.3972904278742368E-3</v>
      </c>
      <c r="AZ653" s="5">
        <f t="shared" si="827"/>
        <v>8.8649375025944878E-4</v>
      </c>
      <c r="BA653" s="5">
        <f t="shared" si="828"/>
        <v>1.1914476003487027E-4</v>
      </c>
      <c r="BB653" s="5">
        <f t="shared" si="829"/>
        <v>1.2009791811514959E-5</v>
      </c>
      <c r="BC653" s="5">
        <f t="shared" si="830"/>
        <v>9.6846961168056906E-7</v>
      </c>
      <c r="BD653" s="5">
        <f t="shared" si="831"/>
        <v>4.5897202091318596E-7</v>
      </c>
      <c r="BE653" s="5">
        <f t="shared" si="832"/>
        <v>9.9224702229200519E-7</v>
      </c>
      <c r="BF653" s="5">
        <f t="shared" si="833"/>
        <v>1.072564457511429E-6</v>
      </c>
      <c r="BG653" s="5">
        <f t="shared" si="834"/>
        <v>7.7292212501645927E-7</v>
      </c>
      <c r="BH653" s="5">
        <f t="shared" si="835"/>
        <v>4.1774315321295741E-7</v>
      </c>
      <c r="BI653" s="5">
        <f t="shared" si="836"/>
        <v>1.806229490999115E-7</v>
      </c>
      <c r="BJ653" s="8">
        <f t="shared" si="837"/>
        <v>0.77705602316135969</v>
      </c>
      <c r="BK653" s="8">
        <f t="shared" si="838"/>
        <v>0.16445652705936209</v>
      </c>
      <c r="BL653" s="8">
        <f t="shared" si="839"/>
        <v>5.5226198258253534E-2</v>
      </c>
      <c r="BM653" s="8">
        <f t="shared" si="840"/>
        <v>0.46595335829690121</v>
      </c>
      <c r="BN653" s="8">
        <f t="shared" si="841"/>
        <v>0.52722840973964047</v>
      </c>
    </row>
    <row r="654" spans="1:66" x14ac:dyDescent="0.25">
      <c r="A654" t="s">
        <v>477</v>
      </c>
      <c r="B654" t="s">
        <v>490</v>
      </c>
      <c r="C654" t="s">
        <v>545</v>
      </c>
      <c r="D654" t="s">
        <v>548</v>
      </c>
      <c r="E654">
        <f>VLOOKUP(A654,home!$A$2:$E$405,3,FALSE)</f>
        <v>1.30833333333333</v>
      </c>
      <c r="F654">
        <f>VLOOKUP(B654,home!$B$2:$E$405,3,FALSE)</f>
        <v>0.81</v>
      </c>
      <c r="G654" t="e">
        <f>VLOOKUP(C654,away!$B$2:$E$405,4,FALSE)</f>
        <v>#N/A</v>
      </c>
      <c r="H654">
        <f>VLOOKUP(A654,away!$A$2:$E$405,3,FALSE)</f>
        <v>1.06666666666667</v>
      </c>
      <c r="I654" t="e">
        <f>VLOOKUP(C654,away!$B$2:$E$405,3,FALSE)</f>
        <v>#N/A</v>
      </c>
      <c r="J654">
        <f>VLOOKUP(B654,home!$B$2:$E$405,4,FALSE)</f>
        <v>0.68</v>
      </c>
      <c r="K654" s="3" t="e">
        <f t="shared" si="786"/>
        <v>#N/A</v>
      </c>
      <c r="L654" s="3" t="e">
        <f t="shared" si="787"/>
        <v>#N/A</v>
      </c>
      <c r="M654" s="5" t="e">
        <f t="shared" si="788"/>
        <v>#N/A</v>
      </c>
      <c r="N654" s="5" t="e">
        <f t="shared" si="789"/>
        <v>#N/A</v>
      </c>
      <c r="O654" s="5" t="e">
        <f t="shared" si="790"/>
        <v>#N/A</v>
      </c>
      <c r="P654" s="5" t="e">
        <f t="shared" si="791"/>
        <v>#N/A</v>
      </c>
      <c r="Q654" s="5" t="e">
        <f t="shared" si="792"/>
        <v>#N/A</v>
      </c>
      <c r="R654" s="5" t="e">
        <f t="shared" si="793"/>
        <v>#N/A</v>
      </c>
      <c r="S654" s="5" t="e">
        <f t="shared" si="794"/>
        <v>#N/A</v>
      </c>
      <c r="T654" s="5" t="e">
        <f t="shared" si="795"/>
        <v>#N/A</v>
      </c>
      <c r="U654" s="5" t="e">
        <f t="shared" si="796"/>
        <v>#N/A</v>
      </c>
      <c r="V654" s="5" t="e">
        <f t="shared" si="797"/>
        <v>#N/A</v>
      </c>
      <c r="W654" s="5" t="e">
        <f t="shared" si="798"/>
        <v>#N/A</v>
      </c>
      <c r="X654" s="5" t="e">
        <f t="shared" si="799"/>
        <v>#N/A</v>
      </c>
      <c r="Y654" s="5" t="e">
        <f t="shared" si="800"/>
        <v>#N/A</v>
      </c>
      <c r="Z654" s="5" t="e">
        <f t="shared" si="801"/>
        <v>#N/A</v>
      </c>
      <c r="AA654" s="5" t="e">
        <f t="shared" si="802"/>
        <v>#N/A</v>
      </c>
      <c r="AB654" s="5" t="e">
        <f t="shared" si="803"/>
        <v>#N/A</v>
      </c>
      <c r="AC654" s="5" t="e">
        <f t="shared" si="804"/>
        <v>#N/A</v>
      </c>
      <c r="AD654" s="5" t="e">
        <f t="shared" si="805"/>
        <v>#N/A</v>
      </c>
      <c r="AE654" s="5" t="e">
        <f t="shared" si="806"/>
        <v>#N/A</v>
      </c>
      <c r="AF654" s="5" t="e">
        <f t="shared" si="807"/>
        <v>#N/A</v>
      </c>
      <c r="AG654" s="5" t="e">
        <f t="shared" si="808"/>
        <v>#N/A</v>
      </c>
      <c r="AH654" s="5" t="e">
        <f t="shared" si="809"/>
        <v>#N/A</v>
      </c>
      <c r="AI654" s="5" t="e">
        <f t="shared" si="810"/>
        <v>#N/A</v>
      </c>
      <c r="AJ654" s="5" t="e">
        <f t="shared" si="811"/>
        <v>#N/A</v>
      </c>
      <c r="AK654" s="5" t="e">
        <f t="shared" si="812"/>
        <v>#N/A</v>
      </c>
      <c r="AL654" s="5" t="e">
        <f t="shared" si="813"/>
        <v>#N/A</v>
      </c>
      <c r="AM654" s="5" t="e">
        <f t="shared" si="814"/>
        <v>#N/A</v>
      </c>
      <c r="AN654" s="5" t="e">
        <f t="shared" si="815"/>
        <v>#N/A</v>
      </c>
      <c r="AO654" s="5" t="e">
        <f t="shared" si="816"/>
        <v>#N/A</v>
      </c>
      <c r="AP654" s="5" t="e">
        <f t="shared" si="817"/>
        <v>#N/A</v>
      </c>
      <c r="AQ654" s="5" t="e">
        <f t="shared" si="818"/>
        <v>#N/A</v>
      </c>
      <c r="AR654" s="5" t="e">
        <f t="shared" si="819"/>
        <v>#N/A</v>
      </c>
      <c r="AS654" s="5" t="e">
        <f t="shared" si="820"/>
        <v>#N/A</v>
      </c>
      <c r="AT654" s="5" t="e">
        <f t="shared" si="821"/>
        <v>#N/A</v>
      </c>
      <c r="AU654" s="5" t="e">
        <f t="shared" si="822"/>
        <v>#N/A</v>
      </c>
      <c r="AV654" s="5" t="e">
        <f t="shared" si="823"/>
        <v>#N/A</v>
      </c>
      <c r="AW654" s="5" t="e">
        <f t="shared" si="824"/>
        <v>#N/A</v>
      </c>
      <c r="AX654" s="5" t="e">
        <f t="shared" si="825"/>
        <v>#N/A</v>
      </c>
      <c r="AY654" s="5" t="e">
        <f t="shared" si="826"/>
        <v>#N/A</v>
      </c>
      <c r="AZ654" s="5" t="e">
        <f t="shared" si="827"/>
        <v>#N/A</v>
      </c>
      <c r="BA654" s="5" t="e">
        <f t="shared" si="828"/>
        <v>#N/A</v>
      </c>
      <c r="BB654" s="5" t="e">
        <f t="shared" si="829"/>
        <v>#N/A</v>
      </c>
      <c r="BC654" s="5" t="e">
        <f t="shared" si="830"/>
        <v>#N/A</v>
      </c>
      <c r="BD654" s="5" t="e">
        <f t="shared" si="831"/>
        <v>#N/A</v>
      </c>
      <c r="BE654" s="5" t="e">
        <f t="shared" si="832"/>
        <v>#N/A</v>
      </c>
      <c r="BF654" s="5" t="e">
        <f t="shared" si="833"/>
        <v>#N/A</v>
      </c>
      <c r="BG654" s="5" t="e">
        <f t="shared" si="834"/>
        <v>#N/A</v>
      </c>
      <c r="BH654" s="5" t="e">
        <f t="shared" si="835"/>
        <v>#N/A</v>
      </c>
      <c r="BI654" s="5" t="e">
        <f t="shared" si="836"/>
        <v>#N/A</v>
      </c>
      <c r="BJ654" s="8" t="e">
        <f t="shared" si="837"/>
        <v>#N/A</v>
      </c>
      <c r="BK654" s="8" t="e">
        <f t="shared" si="838"/>
        <v>#N/A</v>
      </c>
      <c r="BL654" s="8" t="e">
        <f t="shared" si="839"/>
        <v>#N/A</v>
      </c>
      <c r="BM654" s="8" t="e">
        <f t="shared" si="840"/>
        <v>#N/A</v>
      </c>
      <c r="BN654" s="8" t="e">
        <f t="shared" si="841"/>
        <v>#N/A</v>
      </c>
    </row>
    <row r="655" spans="1:66" x14ac:dyDescent="0.25">
      <c r="A655" t="s">
        <v>477</v>
      </c>
      <c r="B655" t="s">
        <v>488</v>
      </c>
      <c r="C655" t="s">
        <v>485</v>
      </c>
      <c r="D655" t="s">
        <v>548</v>
      </c>
      <c r="E655">
        <f>VLOOKUP(A655,home!$A$2:$E$405,3,FALSE)</f>
        <v>1.30833333333333</v>
      </c>
      <c r="F655">
        <f>VLOOKUP(B655,home!$B$2:$E$405,3,FALSE)</f>
        <v>1.36</v>
      </c>
      <c r="G655">
        <f>VLOOKUP(C655,away!$B$2:$E$405,4,FALSE)</f>
        <v>0.93</v>
      </c>
      <c r="H655">
        <f>VLOOKUP(A655,away!$A$2:$E$405,3,FALSE)</f>
        <v>1.06666666666667</v>
      </c>
      <c r="I655">
        <f>VLOOKUP(C655,away!$B$2:$E$405,3,FALSE)</f>
        <v>0.51</v>
      </c>
      <c r="J655">
        <f>VLOOKUP(B655,home!$B$2:$E$405,4,FALSE)</f>
        <v>0.63</v>
      </c>
      <c r="K655" s="3">
        <f t="shared" si="786"/>
        <v>1.6547799999999961</v>
      </c>
      <c r="L655" s="3">
        <f t="shared" si="787"/>
        <v>0.34272000000000108</v>
      </c>
      <c r="M655" s="5">
        <f t="shared" si="788"/>
        <v>0.13567404472012073</v>
      </c>
      <c r="N655" s="5">
        <f t="shared" si="789"/>
        <v>0.22451069572196086</v>
      </c>
      <c r="O655" s="5">
        <f t="shared" si="790"/>
        <v>4.6498208606479928E-2</v>
      </c>
      <c r="P655" s="5">
        <f t="shared" si="791"/>
        <v>7.6944305637830668E-2</v>
      </c>
      <c r="Q655" s="5">
        <f t="shared" si="792"/>
        <v>0.1857579045333928</v>
      </c>
      <c r="R655" s="5">
        <f t="shared" si="793"/>
        <v>7.9679330268064234E-3</v>
      </c>
      <c r="S655" s="5">
        <f t="shared" si="794"/>
        <v>1.0909282947783101E-2</v>
      </c>
      <c r="T655" s="5">
        <f t="shared" si="795"/>
        <v>6.3662949041684583E-2</v>
      </c>
      <c r="U655" s="5">
        <f t="shared" si="796"/>
        <v>1.3185176214098702E-2</v>
      </c>
      <c r="V655" s="5">
        <f t="shared" si="797"/>
        <v>6.8743780003954324E-4</v>
      </c>
      <c r="W655" s="5">
        <f t="shared" si="798"/>
        <v>0.10246282175458901</v>
      </c>
      <c r="X655" s="5">
        <f t="shared" si="799"/>
        <v>3.5116058271732857E-2</v>
      </c>
      <c r="Y655" s="5">
        <f t="shared" si="800"/>
        <v>6.0174877454441606E-3</v>
      </c>
      <c r="Z655" s="5">
        <f t="shared" si="801"/>
        <v>9.1025666898236887E-4</v>
      </c>
      <c r="AA655" s="5">
        <f t="shared" si="802"/>
        <v>1.506274530698641E-3</v>
      </c>
      <c r="AB655" s="5">
        <f t="shared" si="803"/>
        <v>1.2462764839547458E-3</v>
      </c>
      <c r="AC655" s="5">
        <f t="shared" si="804"/>
        <v>2.4366499273292909E-5</v>
      </c>
      <c r="AD655" s="5">
        <f t="shared" si="805"/>
        <v>4.2388357045764588E-2</v>
      </c>
      <c r="AE655" s="5">
        <f t="shared" si="806"/>
        <v>1.4527337726724486E-2</v>
      </c>
      <c r="AF655" s="5">
        <f t="shared" si="807"/>
        <v>2.489404592851515E-3</v>
      </c>
      <c r="AG655" s="5">
        <f t="shared" si="808"/>
        <v>2.8438958068735808E-4</v>
      </c>
      <c r="AH655" s="5">
        <f t="shared" si="809"/>
        <v>7.7990791398409591E-5</v>
      </c>
      <c r="AI655" s="5">
        <f t="shared" si="810"/>
        <v>1.2905760179025993E-4</v>
      </c>
      <c r="AJ655" s="5">
        <f t="shared" si="811"/>
        <v>1.0678096914524293E-4</v>
      </c>
      <c r="AK655" s="5">
        <f t="shared" si="812"/>
        <v>5.8899670707388235E-5</v>
      </c>
      <c r="AL655" s="5">
        <f t="shared" si="813"/>
        <v>5.5275520716607136E-7</v>
      </c>
      <c r="AM655" s="5">
        <f t="shared" si="814"/>
        <v>1.4028681094438037E-2</v>
      </c>
      <c r="AN655" s="5">
        <f t="shared" si="815"/>
        <v>4.8079095846858197E-3</v>
      </c>
      <c r="AO655" s="5">
        <f t="shared" si="816"/>
        <v>8.2388338643176438E-4</v>
      </c>
      <c r="AP655" s="5">
        <f t="shared" si="817"/>
        <v>9.4120438065965095E-5</v>
      </c>
      <c r="AQ655" s="5">
        <f t="shared" si="818"/>
        <v>8.0642391334919112E-6</v>
      </c>
      <c r="AR655" s="5">
        <f t="shared" si="819"/>
        <v>5.3458008056126039E-6</v>
      </c>
      <c r="AS655" s="5">
        <f t="shared" si="820"/>
        <v>8.8461242571116035E-6</v>
      </c>
      <c r="AT655" s="5">
        <f t="shared" si="821"/>
        <v>7.3191947490915546E-6</v>
      </c>
      <c r="AU655" s="5">
        <f t="shared" si="822"/>
        <v>4.0372190289672321E-6</v>
      </c>
      <c r="AV655" s="5">
        <f t="shared" si="823"/>
        <v>1.6701773261885945E-6</v>
      </c>
      <c r="AW655" s="5">
        <f t="shared" si="824"/>
        <v>8.7078322515198778E-9</v>
      </c>
      <c r="AX655" s="5">
        <f t="shared" si="825"/>
        <v>3.8690634835756884E-3</v>
      </c>
      <c r="AY655" s="5">
        <f t="shared" si="826"/>
        <v>1.3260054370910642E-3</v>
      </c>
      <c r="AZ655" s="5">
        <f t="shared" si="827"/>
        <v>2.2722429169992541E-4</v>
      </c>
      <c r="BA655" s="5">
        <f t="shared" si="828"/>
        <v>2.5958103083799568E-5</v>
      </c>
      <c r="BB655" s="5">
        <f t="shared" si="829"/>
        <v>2.2240902722199532E-6</v>
      </c>
      <c r="BC655" s="5">
        <f t="shared" si="830"/>
        <v>1.5244804361904496E-7</v>
      </c>
      <c r="BD655" s="5">
        <f t="shared" si="831"/>
        <v>3.0535214201659296E-7</v>
      </c>
      <c r="BE655" s="5">
        <f t="shared" si="832"/>
        <v>5.0529061756621655E-7</v>
      </c>
      <c r="BF655" s="5">
        <f t="shared" si="833"/>
        <v>4.18072404068111E-7</v>
      </c>
      <c r="BG655" s="5">
        <f t="shared" si="834"/>
        <v>2.3060595093460906E-7</v>
      </c>
      <c r="BH655" s="5">
        <f t="shared" si="835"/>
        <v>9.5400528871892838E-8</v>
      </c>
      <c r="BI655" s="5">
        <f t="shared" si="836"/>
        <v>3.15733774333261E-8</v>
      </c>
      <c r="BJ655" s="8">
        <f t="shared" si="837"/>
        <v>0.7024306926113536</v>
      </c>
      <c r="BK655" s="8">
        <f t="shared" si="838"/>
        <v>0.22556599579734557</v>
      </c>
      <c r="BL655" s="8">
        <f t="shared" si="839"/>
        <v>7.0805402706267589E-2</v>
      </c>
      <c r="BM655" s="8">
        <f t="shared" si="840"/>
        <v>0.32103325880809896</v>
      </c>
      <c r="BN655" s="8">
        <f t="shared" si="841"/>
        <v>0.67735309224659146</v>
      </c>
    </row>
    <row r="656" spans="1:66" x14ac:dyDescent="0.25">
      <c r="A656" t="s">
        <v>22</v>
      </c>
      <c r="B656" t="s">
        <v>266</v>
      </c>
      <c r="C656" t="s">
        <v>256</v>
      </c>
      <c r="D656" t="s">
        <v>548</v>
      </c>
      <c r="E656">
        <f>VLOOKUP(A656,home!$A$2:$E$405,3,FALSE)</f>
        <v>1.5026315789473701</v>
      </c>
      <c r="F656">
        <f>VLOOKUP(B656,home!$B$2:$E$405,3,FALSE)</f>
        <v>0.98</v>
      </c>
      <c r="G656">
        <f>VLOOKUP(C656,away!$B$2:$E$405,4,FALSE)</f>
        <v>1.0900000000000001</v>
      </c>
      <c r="H656">
        <f>VLOOKUP(A656,away!$A$2:$E$405,3,FALSE)</f>
        <v>1.3631578947368399</v>
      </c>
      <c r="I656">
        <f>VLOOKUP(C656,away!$B$2:$E$405,3,FALSE)</f>
        <v>0.74</v>
      </c>
      <c r="J656">
        <f>VLOOKUP(B656,home!$B$2:$E$405,4,FALSE)</f>
        <v>1.7</v>
      </c>
      <c r="K656" s="3">
        <f t="shared" si="786"/>
        <v>1.6051110526315808</v>
      </c>
      <c r="L656" s="3">
        <f t="shared" si="787"/>
        <v>1.7148526315789447</v>
      </c>
      <c r="M656" s="5">
        <f t="shared" si="788"/>
        <v>3.6154144696513429E-2</v>
      </c>
      <c r="N656" s="5">
        <f t="shared" si="789"/>
        <v>5.8031417250815162E-2</v>
      </c>
      <c r="O656" s="5">
        <f t="shared" si="790"/>
        <v>6.1999030175302006E-2</v>
      </c>
      <c r="P656" s="5">
        <f t="shared" si="791"/>
        <v>9.9515328586816151E-2</v>
      </c>
      <c r="Q656" s="5">
        <f t="shared" si="792"/>
        <v>4.6573434614579204E-2</v>
      </c>
      <c r="R656" s="5">
        <f t="shared" si="793"/>
        <v>5.3159600025729538E-2</v>
      </c>
      <c r="S656" s="5">
        <f t="shared" si="794"/>
        <v>6.8479704795070345E-2</v>
      </c>
      <c r="T656" s="5">
        <f t="shared" si="795"/>
        <v>7.986657691048106E-2</v>
      </c>
      <c r="U656" s="5">
        <f t="shared" si="796"/>
        <v>8.5327061554772557E-2</v>
      </c>
      <c r="V656" s="5">
        <f t="shared" si="797"/>
        <v>2.0943596374832427E-2</v>
      </c>
      <c r="W656" s="5">
        <f t="shared" si="798"/>
        <v>2.491851155295844E-2</v>
      </c>
      <c r="X656" s="5">
        <f t="shared" si="799"/>
        <v>4.2731575111621116E-2</v>
      </c>
      <c r="Y656" s="5">
        <f t="shared" si="800"/>
        <v>3.6639177015838416E-2</v>
      </c>
      <c r="Z656" s="5">
        <f t="shared" si="801"/>
        <v>3.0386959999268805E-2</v>
      </c>
      <c r="AA656" s="5">
        <f t="shared" si="802"/>
        <v>4.8774445350700094E-2</v>
      </c>
      <c r="AB656" s="5">
        <f t="shared" si="803"/>
        <v>3.9144200659191872E-2</v>
      </c>
      <c r="AC656" s="5">
        <f t="shared" si="804"/>
        <v>3.6029909096979948E-3</v>
      </c>
      <c r="AD656" s="5">
        <f t="shared" si="805"/>
        <v>9.9992445771953341E-3</v>
      </c>
      <c r="AE656" s="5">
        <f t="shared" si="806"/>
        <v>1.7147230877004913E-2</v>
      </c>
      <c r="AF656" s="5">
        <f t="shared" si="807"/>
        <v>1.4702486996861809E-2</v>
      </c>
      <c r="AG656" s="5">
        <f t="shared" si="808"/>
        <v>8.4041995057745605E-3</v>
      </c>
      <c r="AH656" s="5">
        <f t="shared" si="809"/>
        <v>1.3027289580107565E-2</v>
      </c>
      <c r="AI656" s="5">
        <f t="shared" si="810"/>
        <v>2.0910246490862882E-2</v>
      </c>
      <c r="AJ656" s="5">
        <f t="shared" si="811"/>
        <v>1.678163387786737E-2</v>
      </c>
      <c r="AK656" s="5">
        <f t="shared" si="812"/>
        <v>8.9787953395271628E-3</v>
      </c>
      <c r="AL656" s="5">
        <f t="shared" si="813"/>
        <v>3.9669346602851265E-4</v>
      </c>
      <c r="AM656" s="5">
        <f t="shared" si="814"/>
        <v>3.2099795977645236E-3</v>
      </c>
      <c r="AN656" s="5">
        <f t="shared" si="815"/>
        <v>5.5046419605412154E-3</v>
      </c>
      <c r="AO656" s="5">
        <f t="shared" si="816"/>
        <v>4.7198248759669943E-3</v>
      </c>
      <c r="AP656" s="5">
        <f t="shared" si="817"/>
        <v>2.697934703047921E-3</v>
      </c>
      <c r="AQ656" s="5">
        <f t="shared" si="818"/>
        <v>1.1566401063374723E-3</v>
      </c>
      <c r="AR656" s="5">
        <f t="shared" si="819"/>
        <v>4.4679763637576822E-3</v>
      </c>
      <c r="AS656" s="5">
        <f t="shared" si="820"/>
        <v>7.1715982443641161E-3</v>
      </c>
      <c r="AT656" s="5">
        <f t="shared" si="821"/>
        <v>5.7556058035310425E-3</v>
      </c>
      <c r="AU656" s="5">
        <f t="shared" si="822"/>
        <v>3.079462163279382E-3</v>
      </c>
      <c r="AV656" s="5">
        <f t="shared" si="823"/>
        <v>1.2357196886101237E-3</v>
      </c>
      <c r="AW656" s="5">
        <f t="shared" si="824"/>
        <v>3.0330839852103752E-5</v>
      </c>
      <c r="AX656" s="5">
        <f t="shared" si="825"/>
        <v>8.5872895518228571E-4</v>
      </c>
      <c r="AY656" s="5">
        <f t="shared" si="826"/>
        <v>1.4725936086073801E-3</v>
      </c>
      <c r="AZ656" s="5">
        <f t="shared" si="827"/>
        <v>1.2626405124833507E-3</v>
      </c>
      <c r="BA656" s="5">
        <f t="shared" si="828"/>
        <v>7.2174746852342027E-4</v>
      </c>
      <c r="BB656" s="5">
        <f t="shared" si="829"/>
        <v>3.0942263643320736E-4</v>
      </c>
      <c r="BC656" s="5">
        <f t="shared" si="830"/>
        <v>1.0612284447151607E-4</v>
      </c>
      <c r="BD656" s="5">
        <f t="shared" si="831"/>
        <v>1.276986837537065E-3</v>
      </c>
      <c r="BE656" s="5">
        <f t="shared" si="832"/>
        <v>2.049705686995792E-3</v>
      </c>
      <c r="BF656" s="5">
        <f t="shared" si="833"/>
        <v>1.6450026264193769E-3</v>
      </c>
      <c r="BG656" s="5">
        <f t="shared" si="834"/>
        <v>8.8013729909124029E-4</v>
      </c>
      <c r="BH656" s="5">
        <f t="shared" si="835"/>
        <v>3.5317952665116437E-4</v>
      </c>
      <c r="BI656" s="5">
        <f t="shared" si="836"/>
        <v>1.1337847235819468E-4</v>
      </c>
      <c r="BJ656" s="8">
        <f t="shared" si="837"/>
        <v>0.36103413168248932</v>
      </c>
      <c r="BK656" s="8">
        <f t="shared" si="838"/>
        <v>0.23056505243756623</v>
      </c>
      <c r="BL656" s="8">
        <f t="shared" si="839"/>
        <v>0.37613105576665623</v>
      </c>
      <c r="BM656" s="8">
        <f t="shared" si="840"/>
        <v>0.64124198176746983</v>
      </c>
      <c r="BN656" s="8">
        <f t="shared" si="841"/>
        <v>0.3554329553497555</v>
      </c>
    </row>
    <row r="657" spans="1:66" s="14" customFormat="1" x14ac:dyDescent="0.25">
      <c r="A657" t="s">
        <v>22</v>
      </c>
      <c r="B657" t="s">
        <v>255</v>
      </c>
      <c r="C657" t="s">
        <v>170</v>
      </c>
      <c r="D657" t="s">
        <v>548</v>
      </c>
      <c r="E657">
        <f>VLOOKUP(A657,home!$A$2:$E$405,3,FALSE)</f>
        <v>1.5026315789473701</v>
      </c>
      <c r="F657">
        <f>VLOOKUP(B657,home!$B$2:$E$405,3,FALSE)</f>
        <v>1.3</v>
      </c>
      <c r="G657">
        <f>VLOOKUP(C657,away!$B$2:$E$405,4,FALSE)</f>
        <v>0.92</v>
      </c>
      <c r="H657">
        <f>VLOOKUP(A657,away!$A$2:$E$405,3,FALSE)</f>
        <v>1.3631578947368399</v>
      </c>
      <c r="I657">
        <f>VLOOKUP(C657,away!$B$2:$E$405,3,FALSE)</f>
        <v>0.88</v>
      </c>
      <c r="J657">
        <f>VLOOKUP(B657,home!$B$2:$E$405,4,FALSE)</f>
        <v>0.62</v>
      </c>
      <c r="K657" s="3">
        <f t="shared" si="786"/>
        <v>1.7971473684210548</v>
      </c>
      <c r="L657" s="3">
        <f t="shared" si="787"/>
        <v>0.74373894736841983</v>
      </c>
      <c r="M657" s="5">
        <f t="shared" si="788"/>
        <v>7.8796530223105787E-2</v>
      </c>
      <c r="N657" s="5">
        <f t="shared" si="789"/>
        <v>0.1416089769311647</v>
      </c>
      <c r="O657" s="5">
        <f t="shared" si="790"/>
        <v>5.8604048444416579E-2</v>
      </c>
      <c r="P657" s="5">
        <f t="shared" si="791"/>
        <v>0.10532011144070327</v>
      </c>
      <c r="Q657" s="5">
        <f t="shared" si="792"/>
        <v>0.12724610011832024</v>
      </c>
      <c r="R657" s="5">
        <f t="shared" si="793"/>
        <v>2.1793056650789129E-2</v>
      </c>
      <c r="S657" s="5">
        <f t="shared" si="794"/>
        <v>3.5192938833966299E-2</v>
      </c>
      <c r="T657" s="5">
        <f t="shared" si="795"/>
        <v>9.4637880558736065E-2</v>
      </c>
      <c r="U657" s="5">
        <f t="shared" si="796"/>
        <v>3.9165334409816656E-2</v>
      </c>
      <c r="V657" s="5">
        <f t="shared" si="797"/>
        <v>5.2265756562072975E-3</v>
      </c>
      <c r="W657" s="5">
        <f t="shared" si="798"/>
        <v>7.6226664656493789E-2</v>
      </c>
      <c r="X657" s="5">
        <f t="shared" si="799"/>
        <v>5.6692739333026217E-2</v>
      </c>
      <c r="Y657" s="5">
        <f t="shared" si="800"/>
        <v>2.1082299137488561E-2</v>
      </c>
      <c r="Z657" s="5">
        <f t="shared" si="801"/>
        <v>5.4027816711327507E-3</v>
      </c>
      <c r="AA657" s="5">
        <f t="shared" si="802"/>
        <v>9.709594862429732E-3</v>
      </c>
      <c r="AB657" s="5">
        <f t="shared" si="803"/>
        <v>8.7247864277250949E-3</v>
      </c>
      <c r="AC657" s="5">
        <f t="shared" si="804"/>
        <v>4.3661783790354373E-4</v>
      </c>
      <c r="AD657" s="5">
        <f t="shared" si="805"/>
        <v>3.4247637447733001E-2</v>
      </c>
      <c r="AE657" s="5">
        <f t="shared" si="806"/>
        <v>2.5471301825232218E-2</v>
      </c>
      <c r="AF657" s="5">
        <f t="shared" si="807"/>
        <v>9.4719996038007577E-3</v>
      </c>
      <c r="AG657" s="5">
        <f t="shared" si="808"/>
        <v>2.3482316716016225E-3</v>
      </c>
      <c r="AH657" s="5">
        <f t="shared" si="809"/>
        <v>1.0045647882374158E-3</v>
      </c>
      <c r="AI657" s="5">
        <f t="shared" si="810"/>
        <v>1.805350965589326E-3</v>
      </c>
      <c r="AJ657" s="5">
        <f t="shared" si="811"/>
        <v>1.6222408684426338E-3</v>
      </c>
      <c r="AK657" s="5">
        <f t="shared" si="812"/>
        <v>9.7180196922225552E-4</v>
      </c>
      <c r="AL657" s="5">
        <f t="shared" si="813"/>
        <v>2.3343484396989801E-5</v>
      </c>
      <c r="AM657" s="5">
        <f t="shared" si="814"/>
        <v>1.2309610302766338E-2</v>
      </c>
      <c r="AN657" s="5">
        <f t="shared" si="815"/>
        <v>9.1551366090948921E-3</v>
      </c>
      <c r="AO657" s="5">
        <f t="shared" si="816"/>
        <v>3.4045158323311587E-3</v>
      </c>
      <c r="AP657" s="5">
        <f t="shared" si="817"/>
        <v>8.4402367381236545E-4</v>
      </c>
      <c r="AQ657" s="5">
        <f t="shared" si="818"/>
        <v>1.5693331967880876E-4</v>
      </c>
      <c r="AR657" s="5">
        <f t="shared" si="819"/>
        <v>1.494267916334151E-4</v>
      </c>
      <c r="AS657" s="5">
        <f t="shared" si="820"/>
        <v>2.6854196535559322E-4</v>
      </c>
      <c r="AT657" s="5">
        <f t="shared" si="821"/>
        <v>2.4130474317471127E-4</v>
      </c>
      <c r="AU657" s="5">
        <f t="shared" si="822"/>
        <v>1.4455339472798363E-4</v>
      </c>
      <c r="AV657" s="5">
        <f t="shared" si="823"/>
        <v>6.4945938232931433E-5</v>
      </c>
      <c r="AW657" s="5">
        <f t="shared" si="824"/>
        <v>8.6669720775498157E-7</v>
      </c>
      <c r="AX657" s="5">
        <f t="shared" si="825"/>
        <v>3.6870306269842085E-3</v>
      </c>
      <c r="AY657" s="5">
        <f t="shared" si="826"/>
        <v>2.7421882774283602E-3</v>
      </c>
      <c r="AZ657" s="5">
        <f t="shared" si="827"/>
        <v>1.0197361114702942E-3</v>
      </c>
      <c r="BA657" s="5">
        <f t="shared" si="828"/>
        <v>2.5280582071282749E-4</v>
      </c>
      <c r="BB657" s="5">
        <f t="shared" si="829"/>
        <v>4.700538374639193E-5</v>
      </c>
      <c r="BC657" s="5">
        <f t="shared" si="830"/>
        <v>6.9919469256380358E-6</v>
      </c>
      <c r="BD657" s="5">
        <f t="shared" si="831"/>
        <v>1.8522420786346047E-5</v>
      </c>
      <c r="BE657" s="5">
        <f t="shared" si="832"/>
        <v>3.3287519772969248E-5</v>
      </c>
      <c r="BF657" s="5">
        <f t="shared" si="833"/>
        <v>2.9911289280627758E-5</v>
      </c>
      <c r="BG657" s="5">
        <f t="shared" si="834"/>
        <v>1.7918331605587031E-5</v>
      </c>
      <c r="BH657" s="5">
        <f t="shared" si="835"/>
        <v>8.0504706228691352E-6</v>
      </c>
      <c r="BI657" s="5">
        <f t="shared" si="836"/>
        <v>2.893576418888053E-6</v>
      </c>
      <c r="BJ657" s="8">
        <f t="shared" si="837"/>
        <v>0.62265980918854835</v>
      </c>
      <c r="BK657" s="8">
        <f t="shared" si="838"/>
        <v>0.22773830575371154</v>
      </c>
      <c r="BL657" s="8">
        <f t="shared" si="839"/>
        <v>0.14438013582828063</v>
      </c>
      <c r="BM657" s="8">
        <f t="shared" si="840"/>
        <v>0.46407088705295318</v>
      </c>
      <c r="BN657" s="8">
        <f t="shared" si="841"/>
        <v>0.5333688238084997</v>
      </c>
    </row>
    <row r="658" spans="1:66" x14ac:dyDescent="0.25">
      <c r="A658" t="s">
        <v>22</v>
      </c>
      <c r="B658" t="s">
        <v>261</v>
      </c>
      <c r="C658" t="s">
        <v>291</v>
      </c>
      <c r="D658" t="s">
        <v>548</v>
      </c>
      <c r="E658">
        <f>VLOOKUP(A658,home!$A$2:$E$405,3,FALSE)</f>
        <v>1.5026315789473701</v>
      </c>
      <c r="F658">
        <f>VLOOKUP(B658,home!$B$2:$E$405,3,FALSE)</f>
        <v>1.0900000000000001</v>
      </c>
      <c r="G658">
        <f>VLOOKUP(C658,away!$B$2:$E$405,4,FALSE)</f>
        <v>0.67</v>
      </c>
      <c r="H658">
        <f>VLOOKUP(A658,away!$A$2:$E$405,3,FALSE)</f>
        <v>1.3631578947368399</v>
      </c>
      <c r="I658">
        <f>VLOOKUP(C658,away!$B$2:$E$405,3,FALSE)</f>
        <v>1.44</v>
      </c>
      <c r="J658">
        <f>VLOOKUP(B658,home!$B$2:$E$405,4,FALSE)</f>
        <v>1.1200000000000001</v>
      </c>
      <c r="K658" s="3">
        <f t="shared" si="786"/>
        <v>1.0973718421052645</v>
      </c>
      <c r="L658" s="3">
        <f t="shared" si="787"/>
        <v>2.1985010526315758</v>
      </c>
      <c r="M658" s="5">
        <f t="shared" si="788"/>
        <v>3.7035702663574657E-2</v>
      </c>
      <c r="N658" s="5">
        <f t="shared" si="789"/>
        <v>4.0641937255589768E-2</v>
      </c>
      <c r="O658" s="5">
        <f t="shared" si="790"/>
        <v>8.1423031290818917E-2</v>
      </c>
      <c r="P658" s="5">
        <f t="shared" si="791"/>
        <v>8.9351341837400552E-2</v>
      </c>
      <c r="Q658" s="5">
        <f t="shared" si="792"/>
        <v>2.229965877644656E-2</v>
      </c>
      <c r="R658" s="5">
        <f t="shared" si="793"/>
        <v>8.9504310000659601E-2</v>
      </c>
      <c r="S658" s="5">
        <f t="shared" si="794"/>
        <v>5.3891662058271811E-2</v>
      </c>
      <c r="T658" s="5">
        <f t="shared" si="795"/>
        <v>4.9025823293342714E-2</v>
      </c>
      <c r="U658" s="5">
        <f t="shared" si="796"/>
        <v>9.8219509541784475E-2</v>
      </c>
      <c r="V658" s="5">
        <f t="shared" si="797"/>
        <v>1.4446397432275685E-2</v>
      </c>
      <c r="W658" s="5">
        <f t="shared" si="798"/>
        <v>8.1570058766093322E-3</v>
      </c>
      <c r="X658" s="5">
        <f t="shared" si="799"/>
        <v>1.7933186006047565E-2</v>
      </c>
      <c r="Y658" s="5">
        <f t="shared" si="800"/>
        <v>1.9713064155666715E-2</v>
      </c>
      <c r="Z658" s="5">
        <f t="shared" si="801"/>
        <v>6.5591773250504332E-2</v>
      </c>
      <c r="AA658" s="5">
        <f t="shared" si="802"/>
        <v>7.1978565038856759E-2</v>
      </c>
      <c r="AB658" s="5">
        <f t="shared" si="803"/>
        <v>3.9493625254391915E-2</v>
      </c>
      <c r="AC658" s="5">
        <f t="shared" si="804"/>
        <v>2.1783119099555771E-3</v>
      </c>
      <c r="AD658" s="5">
        <f t="shared" si="805"/>
        <v>2.2378171412195621E-3</v>
      </c>
      <c r="AE658" s="5">
        <f t="shared" si="806"/>
        <v>4.9198433405681901E-3</v>
      </c>
      <c r="AF658" s="5">
        <f t="shared" si="807"/>
        <v>5.4081403815108096E-3</v>
      </c>
      <c r="AG658" s="5">
        <f t="shared" si="808"/>
        <v>3.9632674405102822E-3</v>
      </c>
      <c r="AH658" s="5">
        <f t="shared" si="809"/>
        <v>3.6050895633801365E-2</v>
      </c>
      <c r="AI658" s="5">
        <f t="shared" si="810"/>
        <v>3.9561237751209233E-2</v>
      </c>
      <c r="AJ658" s="5">
        <f t="shared" si="811"/>
        <v>2.1706694173504404E-2</v>
      </c>
      <c r="AK658" s="5">
        <f t="shared" si="812"/>
        <v>7.9401049903980482E-3</v>
      </c>
      <c r="AL658" s="5">
        <f t="shared" si="813"/>
        <v>2.1021347305107192E-4</v>
      </c>
      <c r="AM658" s="5">
        <f t="shared" si="814"/>
        <v>4.9114350371096973E-4</v>
      </c>
      <c r="AN658" s="5">
        <f t="shared" si="815"/>
        <v>1.0797795099017269E-3</v>
      </c>
      <c r="AO658" s="5">
        <f t="shared" si="816"/>
        <v>1.1869481945644773E-3</v>
      </c>
      <c r="AP658" s="5">
        <f t="shared" si="817"/>
        <v>8.6983561838971726E-4</v>
      </c>
      <c r="AQ658" s="5">
        <f t="shared" si="818"/>
        <v>4.7808363066155783E-4</v>
      </c>
      <c r="AR658" s="5">
        <f t="shared" si="819"/>
        <v>1.5851586399844662E-2</v>
      </c>
      <c r="AS658" s="5">
        <f t="shared" si="820"/>
        <v>1.7395084567888294E-2</v>
      </c>
      <c r="AT658" s="5">
        <f t="shared" si="821"/>
        <v>9.544437997920218E-3</v>
      </c>
      <c r="AU658" s="5">
        <f t="shared" si="822"/>
        <v>3.4912658358790647E-3</v>
      </c>
      <c r="AV658" s="5">
        <f t="shared" si="823"/>
        <v>9.5780420539944607E-4</v>
      </c>
      <c r="AW658" s="5">
        <f t="shared" si="824"/>
        <v>1.4087649468071265E-5</v>
      </c>
      <c r="AX658" s="5">
        <f t="shared" si="825"/>
        <v>8.9827841900890073E-5</v>
      </c>
      <c r="AY658" s="5">
        <f t="shared" si="826"/>
        <v>1.9748660497472955E-4</v>
      </c>
      <c r="AZ658" s="5">
        <f t="shared" si="827"/>
        <v>2.1708725445878965E-4</v>
      </c>
      <c r="BA658" s="5">
        <f t="shared" si="828"/>
        <v>1.590888524801826E-4</v>
      </c>
      <c r="BB658" s="5">
        <f t="shared" si="829"/>
        <v>8.7439252409907741E-5</v>
      </c>
      <c r="BC658" s="5">
        <f t="shared" si="830"/>
        <v>3.8447057692900011E-5</v>
      </c>
      <c r="BD658" s="5">
        <f t="shared" si="831"/>
        <v>5.8082882309898089E-3</v>
      </c>
      <c r="BE658" s="5">
        <f t="shared" si="832"/>
        <v>6.3738519555196146E-3</v>
      </c>
      <c r="BF658" s="5">
        <f t="shared" si="833"/>
        <v>3.4972428308674007E-3</v>
      </c>
      <c r="BG658" s="5">
        <f t="shared" si="834"/>
        <v>1.2792586025327968E-3</v>
      </c>
      <c r="BH658" s="5">
        <f t="shared" si="835"/>
        <v>3.5095559229760535E-4</v>
      </c>
      <c r="BI658" s="5">
        <f t="shared" si="836"/>
        <v>7.7025756963353492E-5</v>
      </c>
      <c r="BJ658" s="8">
        <f t="shared" si="837"/>
        <v>0.17919491098865736</v>
      </c>
      <c r="BK658" s="8">
        <f t="shared" si="838"/>
        <v>0.1973111159795041</v>
      </c>
      <c r="BL658" s="8">
        <f t="shared" si="839"/>
        <v>0.550504775651527</v>
      </c>
      <c r="BM658" s="8">
        <f t="shared" si="840"/>
        <v>0.63216319509019603</v>
      </c>
      <c r="BN658" s="8">
        <f t="shared" si="841"/>
        <v>0.36025598182449009</v>
      </c>
    </row>
    <row r="659" spans="1:66" x14ac:dyDescent="0.25">
      <c r="A659" t="s">
        <v>22</v>
      </c>
      <c r="B659" t="s">
        <v>162</v>
      </c>
      <c r="C659" t="s">
        <v>163</v>
      </c>
      <c r="D659" t="s">
        <v>548</v>
      </c>
      <c r="E659">
        <f>VLOOKUP(A659,home!$A$2:$E$405,3,FALSE)</f>
        <v>1.5026315789473701</v>
      </c>
      <c r="F659">
        <f>VLOOKUP(B659,home!$B$2:$E$405,3,FALSE)</f>
        <v>0.88</v>
      </c>
      <c r="G659">
        <f>VLOOKUP(C659,away!$B$2:$E$405,4,FALSE)</f>
        <v>1.19</v>
      </c>
      <c r="H659">
        <f>VLOOKUP(A659,away!$A$2:$E$405,3,FALSE)</f>
        <v>1.3631578947368399</v>
      </c>
      <c r="I659">
        <f>VLOOKUP(C659,away!$B$2:$E$405,3,FALSE)</f>
        <v>1.0900000000000001</v>
      </c>
      <c r="J659">
        <f>VLOOKUP(B659,home!$B$2:$E$405,4,FALSE)</f>
        <v>0.93</v>
      </c>
      <c r="K659" s="3">
        <f t="shared" si="786"/>
        <v>1.5735557894736858</v>
      </c>
      <c r="L659" s="3">
        <f t="shared" si="787"/>
        <v>1.3818331578947347</v>
      </c>
      <c r="M659" s="5">
        <f t="shared" si="788"/>
        <v>5.2058408656704476E-2</v>
      </c>
      <c r="N659" s="5">
        <f t="shared" si="789"/>
        <v>8.1916810332544374E-2</v>
      </c>
      <c r="O659" s="5">
        <f t="shared" si="790"/>
        <v>7.1936035229068537E-2</v>
      </c>
      <c r="P659" s="5">
        <f t="shared" si="791"/>
        <v>0.11319536470648382</v>
      </c>
      <c r="Q659" s="5">
        <f t="shared" si="792"/>
        <v>6.4450335576996517E-2</v>
      </c>
      <c r="R659" s="5">
        <f t="shared" si="793"/>
        <v>4.9701799363505342E-2</v>
      </c>
      <c r="S659" s="5">
        <f t="shared" si="794"/>
        <v>6.1532761573301113E-2</v>
      </c>
      <c r="T659" s="5">
        <f t="shared" si="795"/>
        <v>8.9059610737736467E-2</v>
      </c>
      <c r="U659" s="5">
        <f t="shared" si="796"/>
        <v>7.8208554135703379E-2</v>
      </c>
      <c r="V659" s="5">
        <f t="shared" si="797"/>
        <v>1.4866257530968959E-2</v>
      </c>
      <c r="W659" s="5">
        <f t="shared" si="798"/>
        <v>3.3805399560234921E-2</v>
      </c>
      <c r="X659" s="5">
        <f t="shared" si="799"/>
        <v>4.6713422028212694E-2</v>
      </c>
      <c r="Y659" s="5">
        <f t="shared" si="800"/>
        <v>3.2275077738657315E-2</v>
      </c>
      <c r="Z659" s="5">
        <f t="shared" si="801"/>
        <v>2.2893198122507695E-2</v>
      </c>
      <c r="AA659" s="5">
        <f t="shared" si="802"/>
        <v>3.6023724445240095E-2</v>
      </c>
      <c r="AB659" s="5">
        <f t="shared" si="803"/>
        <v>2.8342670079606145E-2</v>
      </c>
      <c r="AC659" s="5">
        <f t="shared" si="804"/>
        <v>2.0203165617964734E-3</v>
      </c>
      <c r="AD659" s="5">
        <f t="shared" si="805"/>
        <v>1.3298670548369718E-2</v>
      </c>
      <c r="AE659" s="5">
        <f t="shared" si="806"/>
        <v>1.837654391965543E-2</v>
      </c>
      <c r="AF659" s="5">
        <f t="shared" si="807"/>
        <v>1.2696658857844377E-2</v>
      </c>
      <c r="AG659" s="5">
        <f t="shared" si="808"/>
        <v>5.8482214014157485E-3</v>
      </c>
      <c r="AH659" s="5">
        <f t="shared" si="809"/>
        <v>7.908645063983654E-3</v>
      </c>
      <c r="AI659" s="5">
        <f t="shared" si="810"/>
        <v>1.2444694227323968E-2</v>
      </c>
      <c r="AJ659" s="5">
        <f t="shared" si="811"/>
        <v>9.7912103248176917E-3</v>
      </c>
      <c r="AK659" s="5">
        <f t="shared" si="812"/>
        <v>5.135671897523804E-3</v>
      </c>
      <c r="AL659" s="5">
        <f t="shared" si="813"/>
        <v>1.7571837167992149E-4</v>
      </c>
      <c r="AM659" s="5">
        <f t="shared" si="814"/>
        <v>4.1852400067380665E-3</v>
      </c>
      <c r="AN659" s="5">
        <f t="shared" si="815"/>
        <v>5.783303415058243E-3</v>
      </c>
      <c r="AO659" s="5">
        <f t="shared" si="816"/>
        <v>3.9957802105466686E-3</v>
      </c>
      <c r="AP659" s="5">
        <f t="shared" si="817"/>
        <v>1.8405005288643301E-3</v>
      </c>
      <c r="AQ659" s="5">
        <f t="shared" si="818"/>
        <v>6.3581616447688154E-4</v>
      </c>
      <c r="AR659" s="5">
        <f t="shared" si="819"/>
        <v>2.1856855966866282E-3</v>
      </c>
      <c r="AS659" s="5">
        <f t="shared" si="820"/>
        <v>3.4392982246354911E-3</v>
      </c>
      <c r="AT659" s="5">
        <f t="shared" si="821"/>
        <v>2.705963816550873E-3</v>
      </c>
      <c r="AU659" s="5">
        <f t="shared" si="822"/>
        <v>1.4193283432133127E-3</v>
      </c>
      <c r="AV659" s="5">
        <f t="shared" si="823"/>
        <v>5.5834808290685083E-4</v>
      </c>
      <c r="AW659" s="5">
        <f t="shared" si="824"/>
        <v>1.0613348481054094E-5</v>
      </c>
      <c r="AX659" s="5">
        <f t="shared" si="825"/>
        <v>1.0976181071565968E-3</v>
      </c>
      <c r="AY659" s="5">
        <f t="shared" si="826"/>
        <v>1.5167250951746414E-3</v>
      </c>
      <c r="AZ659" s="5">
        <f t="shared" si="827"/>
        <v>1.0479305139616836E-3</v>
      </c>
      <c r="BA659" s="5">
        <f t="shared" si="828"/>
        <v>4.8268837712064179E-4</v>
      </c>
      <c r="BB659" s="5">
        <f t="shared" si="829"/>
        <v>1.6674870110892524E-4</v>
      </c>
      <c r="BC659" s="5">
        <f t="shared" si="830"/>
        <v>4.6083776845638292E-5</v>
      </c>
      <c r="BD659" s="5">
        <f t="shared" si="831"/>
        <v>5.0337547170575304E-4</v>
      </c>
      <c r="BE659" s="5">
        <f t="shared" si="832"/>
        <v>7.920893877816352E-4</v>
      </c>
      <c r="BF659" s="5">
        <f t="shared" si="833"/>
        <v>6.2319842096222975E-4</v>
      </c>
      <c r="BG659" s="5">
        <f t="shared" si="834"/>
        <v>3.2687916109865869E-4</v>
      </c>
      <c r="BH659" s="5">
        <f t="shared" si="835"/>
        <v>1.2859064910127405E-4</v>
      </c>
      <c r="BI659" s="5">
        <f t="shared" si="836"/>
        <v>4.0468912073097738E-5</v>
      </c>
      <c r="BJ659" s="8">
        <f t="shared" si="837"/>
        <v>0.41923918559871992</v>
      </c>
      <c r="BK659" s="8">
        <f t="shared" si="838"/>
        <v>0.24536555249610942</v>
      </c>
      <c r="BL659" s="8">
        <f t="shared" si="839"/>
        <v>0.31221623083348837</v>
      </c>
      <c r="BM659" s="8">
        <f t="shared" si="840"/>
        <v>0.56494930143882893</v>
      </c>
      <c r="BN659" s="8">
        <f t="shared" si="841"/>
        <v>0.4332587538653031</v>
      </c>
    </row>
    <row r="660" spans="1:66" x14ac:dyDescent="0.25">
      <c r="A660" t="s">
        <v>25</v>
      </c>
      <c r="B660" t="s">
        <v>290</v>
      </c>
      <c r="C660" t="s">
        <v>168</v>
      </c>
      <c r="D660" t="s">
        <v>548</v>
      </c>
      <c r="E660">
        <f>VLOOKUP(A660,home!$A$2:$E$405,3,FALSE)</f>
        <v>1.37894736842105</v>
      </c>
      <c r="F660">
        <f>VLOOKUP(B660,home!$B$2:$E$405,3,FALSE)</f>
        <v>0.7</v>
      </c>
      <c r="G660">
        <f>VLOOKUP(C660,away!$B$2:$E$405,4,FALSE)</f>
        <v>0.69</v>
      </c>
      <c r="H660">
        <f>VLOOKUP(A660,away!$A$2:$E$405,3,FALSE)</f>
        <v>1.1000000000000001</v>
      </c>
      <c r="I660">
        <f>VLOOKUP(C660,away!$B$2:$E$405,3,FALSE)</f>
        <v>0.61</v>
      </c>
      <c r="J660">
        <f>VLOOKUP(B660,home!$B$2:$E$405,4,FALSE)</f>
        <v>1.27</v>
      </c>
      <c r="K660" s="3">
        <f t="shared" si="786"/>
        <v>0.66603157894736709</v>
      </c>
      <c r="L660" s="3">
        <f t="shared" si="787"/>
        <v>0.85217000000000009</v>
      </c>
      <c r="M660" s="5">
        <f t="shared" si="788"/>
        <v>0.21910557691822233</v>
      </c>
      <c r="N660" s="5">
        <f t="shared" si="789"/>
        <v>0.14593123335101743</v>
      </c>
      <c r="O660" s="5">
        <f t="shared" si="790"/>
        <v>0.18671519948240153</v>
      </c>
      <c r="P660" s="5">
        <f t="shared" si="791"/>
        <v>0.12435821912473653</v>
      </c>
      <c r="Q660" s="5">
        <f t="shared" si="792"/>
        <v>4.8597404883257395E-2</v>
      </c>
      <c r="R660" s="5">
        <f t="shared" si="793"/>
        <v>7.9556545771459056E-2</v>
      </c>
      <c r="S660" s="5">
        <f t="shared" si="794"/>
        <v>1.7645564847543833E-2</v>
      </c>
      <c r="T660" s="5">
        <f t="shared" si="795"/>
        <v>4.1413250519365459E-2</v>
      </c>
      <c r="U660" s="5">
        <f t="shared" si="796"/>
        <v>5.2987171795763365E-2</v>
      </c>
      <c r="V660" s="5">
        <f t="shared" si="797"/>
        <v>1.1127923151909031E-3</v>
      </c>
      <c r="W660" s="5">
        <f t="shared" si="798"/>
        <v>1.0789135435713472E-2</v>
      </c>
      <c r="X660" s="5">
        <f t="shared" si="799"/>
        <v>9.1941775442519504E-3</v>
      </c>
      <c r="Y660" s="5">
        <f t="shared" si="800"/>
        <v>3.9175011389425921E-3</v>
      </c>
      <c r="Z660" s="5">
        <f t="shared" si="801"/>
        <v>2.259856720335476E-2</v>
      </c>
      <c r="AA660" s="5">
        <f t="shared" si="802"/>
        <v>1.5051359396398558E-2</v>
      </c>
      <c r="AB660" s="5">
        <f t="shared" si="803"/>
        <v>5.0123403320438097E-3</v>
      </c>
      <c r="AC660" s="5">
        <f t="shared" si="804"/>
        <v>3.9474369080209186E-5</v>
      </c>
      <c r="AD660" s="5">
        <f t="shared" si="805"/>
        <v>1.7964762274313079E-3</v>
      </c>
      <c r="AE660" s="5">
        <f t="shared" si="806"/>
        <v>1.5309031467301377E-3</v>
      </c>
      <c r="AF660" s="5">
        <f t="shared" si="807"/>
        <v>6.5229486727451077E-4</v>
      </c>
      <c r="AG660" s="5">
        <f t="shared" si="808"/>
        <v>1.852887056817733E-4</v>
      </c>
      <c r="AH660" s="5">
        <f t="shared" si="809"/>
        <v>4.8144552534207059E-3</v>
      </c>
      <c r="AI660" s="5">
        <f t="shared" si="810"/>
        <v>3.2065792342072397E-3</v>
      </c>
      <c r="AJ660" s="5">
        <f t="shared" si="811"/>
        <v>1.0678415151894433E-3</v>
      </c>
      <c r="AK660" s="5">
        <f t="shared" si="812"/>
        <v>2.3707205680905798E-4</v>
      </c>
      <c r="AL660" s="5">
        <f t="shared" si="813"/>
        <v>8.9618207056766492E-7</v>
      </c>
      <c r="AM660" s="5">
        <f t="shared" si="814"/>
        <v>2.3930197965949673E-4</v>
      </c>
      <c r="AN660" s="5">
        <f t="shared" si="815"/>
        <v>2.0392596800643335E-4</v>
      </c>
      <c r="AO660" s="5">
        <f t="shared" si="816"/>
        <v>8.6889796078021145E-5</v>
      </c>
      <c r="AP660" s="5">
        <f t="shared" si="817"/>
        <v>2.4681625841269101E-5</v>
      </c>
      <c r="AQ660" s="5">
        <f t="shared" si="818"/>
        <v>5.2582352732885717E-6</v>
      </c>
      <c r="AR660" s="5">
        <f t="shared" si="819"/>
        <v>8.2054686666150505E-4</v>
      </c>
      <c r="AS660" s="5">
        <f t="shared" si="820"/>
        <v>5.4651012520287698E-4</v>
      </c>
      <c r="AT660" s="5">
        <f t="shared" si="821"/>
        <v>1.8199650079979768E-4</v>
      </c>
      <c r="AU660" s="5">
        <f t="shared" si="822"/>
        <v>4.0405138930195009E-5</v>
      </c>
      <c r="AV660" s="5">
        <f t="shared" si="823"/>
        <v>6.7277746198163768E-6</v>
      </c>
      <c r="AW660" s="5">
        <f t="shared" si="824"/>
        <v>1.4129110200719674E-8</v>
      </c>
      <c r="AX660" s="5">
        <f t="shared" si="825"/>
        <v>2.6563779226307546E-5</v>
      </c>
      <c r="AY660" s="5">
        <f t="shared" si="826"/>
        <v>2.2636855743282504E-5</v>
      </c>
      <c r="AZ660" s="5">
        <f t="shared" si="827"/>
        <v>9.6452246793765255E-6</v>
      </c>
      <c r="BA660" s="5">
        <f t="shared" si="828"/>
        <v>2.739790371674765E-6</v>
      </c>
      <c r="BB660" s="5">
        <f t="shared" si="829"/>
        <v>5.8369179025752109E-7</v>
      </c>
      <c r="BC660" s="5">
        <f t="shared" si="830"/>
        <v>9.9480926580750404E-8</v>
      </c>
      <c r="BD660" s="5">
        <f t="shared" si="831"/>
        <v>1.1654090389382243E-4</v>
      </c>
      <c r="BE660" s="5">
        <f t="shared" si="832"/>
        <v>7.7619922232355915E-5</v>
      </c>
      <c r="BF660" s="5">
        <f t="shared" si="833"/>
        <v>2.5848659681093921E-5</v>
      </c>
      <c r="BG660" s="5">
        <f t="shared" si="834"/>
        <v>5.7386745403573778E-6</v>
      </c>
      <c r="BH660" s="5">
        <f t="shared" si="835"/>
        <v>9.5553461629481998E-7</v>
      </c>
      <c r="BI660" s="5">
        <f t="shared" si="836"/>
        <v>1.2728324584594113E-7</v>
      </c>
      <c r="BJ660" s="8">
        <f t="shared" si="837"/>
        <v>0.26462999224726214</v>
      </c>
      <c r="BK660" s="8">
        <f t="shared" si="838"/>
        <v>0.36228516061258759</v>
      </c>
      <c r="BL660" s="8">
        <f t="shared" si="839"/>
        <v>0.35047158222211683</v>
      </c>
      <c r="BM660" s="8">
        <f t="shared" si="840"/>
        <v>0.19569850002759379</v>
      </c>
      <c r="BN660" s="8">
        <f t="shared" si="841"/>
        <v>0.8042641795310943</v>
      </c>
    </row>
    <row r="661" spans="1:66" x14ac:dyDescent="0.25">
      <c r="A661" t="s">
        <v>25</v>
      </c>
      <c r="B661" t="s">
        <v>171</v>
      </c>
      <c r="C661" t="s">
        <v>533</v>
      </c>
      <c r="D661" t="s">
        <v>548</v>
      </c>
      <c r="E661">
        <f>VLOOKUP(A661,home!$A$2:$E$405,3,FALSE)</f>
        <v>1.37894736842105</v>
      </c>
      <c r="F661">
        <f>VLOOKUP(B661,home!$B$2:$E$405,3,FALSE)</f>
        <v>0.8</v>
      </c>
      <c r="G661" t="e">
        <f>VLOOKUP(C661,away!$B$2:$E$405,4,FALSE)</f>
        <v>#N/A</v>
      </c>
      <c r="H661">
        <f>VLOOKUP(A661,away!$A$2:$E$405,3,FALSE)</f>
        <v>1.1000000000000001</v>
      </c>
      <c r="I661" t="e">
        <f>VLOOKUP(C661,away!$B$2:$E$405,3,FALSE)</f>
        <v>#N/A</v>
      </c>
      <c r="J661">
        <f>VLOOKUP(B661,home!$B$2:$E$405,4,FALSE)</f>
        <v>1.1000000000000001</v>
      </c>
      <c r="K661" s="3" t="e">
        <f t="shared" si="786"/>
        <v>#N/A</v>
      </c>
      <c r="L661" s="3" t="e">
        <f t="shared" si="787"/>
        <v>#N/A</v>
      </c>
      <c r="M661" s="5" t="e">
        <f t="shared" si="788"/>
        <v>#N/A</v>
      </c>
      <c r="N661" s="5" t="e">
        <f t="shared" si="789"/>
        <v>#N/A</v>
      </c>
      <c r="O661" s="5" t="e">
        <f t="shared" si="790"/>
        <v>#N/A</v>
      </c>
      <c r="P661" s="5" t="e">
        <f t="shared" si="791"/>
        <v>#N/A</v>
      </c>
      <c r="Q661" s="5" t="e">
        <f t="shared" si="792"/>
        <v>#N/A</v>
      </c>
      <c r="R661" s="5" t="e">
        <f t="shared" si="793"/>
        <v>#N/A</v>
      </c>
      <c r="S661" s="5" t="e">
        <f t="shared" si="794"/>
        <v>#N/A</v>
      </c>
      <c r="T661" s="5" t="e">
        <f t="shared" si="795"/>
        <v>#N/A</v>
      </c>
      <c r="U661" s="5" t="e">
        <f t="shared" si="796"/>
        <v>#N/A</v>
      </c>
      <c r="V661" s="5" t="e">
        <f t="shared" si="797"/>
        <v>#N/A</v>
      </c>
      <c r="W661" s="5" t="e">
        <f t="shared" si="798"/>
        <v>#N/A</v>
      </c>
      <c r="X661" s="5" t="e">
        <f t="shared" si="799"/>
        <v>#N/A</v>
      </c>
      <c r="Y661" s="5" t="e">
        <f t="shared" si="800"/>
        <v>#N/A</v>
      </c>
      <c r="Z661" s="5" t="e">
        <f t="shared" si="801"/>
        <v>#N/A</v>
      </c>
      <c r="AA661" s="5" t="e">
        <f t="shared" si="802"/>
        <v>#N/A</v>
      </c>
      <c r="AB661" s="5" t="e">
        <f t="shared" si="803"/>
        <v>#N/A</v>
      </c>
      <c r="AC661" s="5" t="e">
        <f t="shared" si="804"/>
        <v>#N/A</v>
      </c>
      <c r="AD661" s="5" t="e">
        <f t="shared" si="805"/>
        <v>#N/A</v>
      </c>
      <c r="AE661" s="5" t="e">
        <f t="shared" si="806"/>
        <v>#N/A</v>
      </c>
      <c r="AF661" s="5" t="e">
        <f t="shared" si="807"/>
        <v>#N/A</v>
      </c>
      <c r="AG661" s="5" t="e">
        <f t="shared" si="808"/>
        <v>#N/A</v>
      </c>
      <c r="AH661" s="5" t="e">
        <f t="shared" si="809"/>
        <v>#N/A</v>
      </c>
      <c r="AI661" s="5" t="e">
        <f t="shared" si="810"/>
        <v>#N/A</v>
      </c>
      <c r="AJ661" s="5" t="e">
        <f t="shared" si="811"/>
        <v>#N/A</v>
      </c>
      <c r="AK661" s="5" t="e">
        <f t="shared" si="812"/>
        <v>#N/A</v>
      </c>
      <c r="AL661" s="5" t="e">
        <f t="shared" si="813"/>
        <v>#N/A</v>
      </c>
      <c r="AM661" s="5" t="e">
        <f t="shared" si="814"/>
        <v>#N/A</v>
      </c>
      <c r="AN661" s="5" t="e">
        <f t="shared" si="815"/>
        <v>#N/A</v>
      </c>
      <c r="AO661" s="5" t="e">
        <f t="shared" si="816"/>
        <v>#N/A</v>
      </c>
      <c r="AP661" s="5" t="e">
        <f t="shared" si="817"/>
        <v>#N/A</v>
      </c>
      <c r="AQ661" s="5" t="e">
        <f t="shared" si="818"/>
        <v>#N/A</v>
      </c>
      <c r="AR661" s="5" t="e">
        <f t="shared" si="819"/>
        <v>#N/A</v>
      </c>
      <c r="AS661" s="5" t="e">
        <f t="shared" si="820"/>
        <v>#N/A</v>
      </c>
      <c r="AT661" s="5" t="e">
        <f t="shared" si="821"/>
        <v>#N/A</v>
      </c>
      <c r="AU661" s="5" t="e">
        <f t="shared" si="822"/>
        <v>#N/A</v>
      </c>
      <c r="AV661" s="5" t="e">
        <f t="shared" si="823"/>
        <v>#N/A</v>
      </c>
      <c r="AW661" s="5" t="e">
        <f t="shared" si="824"/>
        <v>#N/A</v>
      </c>
      <c r="AX661" s="5" t="e">
        <f t="shared" si="825"/>
        <v>#N/A</v>
      </c>
      <c r="AY661" s="5" t="e">
        <f t="shared" si="826"/>
        <v>#N/A</v>
      </c>
      <c r="AZ661" s="5" t="e">
        <f t="shared" si="827"/>
        <v>#N/A</v>
      </c>
      <c r="BA661" s="5" t="e">
        <f t="shared" si="828"/>
        <v>#N/A</v>
      </c>
      <c r="BB661" s="5" t="e">
        <f t="shared" si="829"/>
        <v>#N/A</v>
      </c>
      <c r="BC661" s="5" t="e">
        <f t="shared" si="830"/>
        <v>#N/A</v>
      </c>
      <c r="BD661" s="5" t="e">
        <f t="shared" si="831"/>
        <v>#N/A</v>
      </c>
      <c r="BE661" s="5" t="e">
        <f t="shared" si="832"/>
        <v>#N/A</v>
      </c>
      <c r="BF661" s="5" t="e">
        <f t="shared" si="833"/>
        <v>#N/A</v>
      </c>
      <c r="BG661" s="5" t="e">
        <f t="shared" si="834"/>
        <v>#N/A</v>
      </c>
      <c r="BH661" s="5" t="e">
        <f t="shared" si="835"/>
        <v>#N/A</v>
      </c>
      <c r="BI661" s="5" t="e">
        <f t="shared" si="836"/>
        <v>#N/A</v>
      </c>
      <c r="BJ661" s="8" t="e">
        <f t="shared" si="837"/>
        <v>#N/A</v>
      </c>
      <c r="BK661" s="8" t="e">
        <f t="shared" si="838"/>
        <v>#N/A</v>
      </c>
      <c r="BL661" s="8" t="e">
        <f t="shared" si="839"/>
        <v>#N/A</v>
      </c>
      <c r="BM661" s="8" t="e">
        <f t="shared" si="840"/>
        <v>#N/A</v>
      </c>
      <c r="BN661" s="8" t="e">
        <f t="shared" si="841"/>
        <v>#N/A</v>
      </c>
    </row>
    <row r="662" spans="1:66" x14ac:dyDescent="0.25">
      <c r="A662" t="s">
        <v>25</v>
      </c>
      <c r="B662" t="s">
        <v>27</v>
      </c>
      <c r="C662" t="s">
        <v>173</v>
      </c>
      <c r="D662" t="s">
        <v>548</v>
      </c>
      <c r="E662">
        <f>VLOOKUP(A662,home!$A$2:$E$405,3,FALSE)</f>
        <v>1.37894736842105</v>
      </c>
      <c r="F662">
        <f>VLOOKUP(B662,home!$B$2:$E$405,3,FALSE)</f>
        <v>1.3</v>
      </c>
      <c r="G662">
        <f>VLOOKUP(C662,away!$B$2:$E$405,4,FALSE)</f>
        <v>0.56999999999999995</v>
      </c>
      <c r="H662">
        <f>VLOOKUP(A662,away!$A$2:$E$405,3,FALSE)</f>
        <v>1.1000000000000001</v>
      </c>
      <c r="I662">
        <f>VLOOKUP(C662,away!$B$2:$E$405,3,FALSE)</f>
        <v>0.95</v>
      </c>
      <c r="J662">
        <f>VLOOKUP(B662,home!$B$2:$E$405,4,FALSE)</f>
        <v>0.77</v>
      </c>
      <c r="K662" s="3">
        <f t="shared" si="786"/>
        <v>1.021799999999998</v>
      </c>
      <c r="L662" s="3">
        <f t="shared" si="787"/>
        <v>0.80464999999999998</v>
      </c>
      <c r="M662" s="5">
        <f t="shared" si="788"/>
        <v>0.16098404794395163</v>
      </c>
      <c r="N662" s="5">
        <f t="shared" si="789"/>
        <v>0.16449350018912945</v>
      </c>
      <c r="O662" s="5">
        <f t="shared" si="790"/>
        <v>0.12953581417810067</v>
      </c>
      <c r="P662" s="5">
        <f t="shared" si="791"/>
        <v>0.132359694927183</v>
      </c>
      <c r="Q662" s="5">
        <f t="shared" si="792"/>
        <v>8.4039729246626074E-2</v>
      </c>
      <c r="R662" s="5">
        <f t="shared" si="793"/>
        <v>5.2115496439204337E-2</v>
      </c>
      <c r="S662" s="5">
        <f t="shared" si="794"/>
        <v>2.7206249726240604E-2</v>
      </c>
      <c r="T662" s="5">
        <f t="shared" si="795"/>
        <v>6.7622568138297659E-2</v>
      </c>
      <c r="U662" s="5">
        <f t="shared" si="796"/>
        <v>5.3251614261578893E-2</v>
      </c>
      <c r="V662" s="5">
        <f t="shared" si="797"/>
        <v>2.4854159705533169E-3</v>
      </c>
      <c r="W662" s="5">
        <f t="shared" si="798"/>
        <v>2.862393178140079E-2</v>
      </c>
      <c r="X662" s="5">
        <f t="shared" si="799"/>
        <v>2.3032246707904144E-2</v>
      </c>
      <c r="Y662" s="5">
        <f t="shared" si="800"/>
        <v>9.2664486567575338E-3</v>
      </c>
      <c r="Z662" s="5">
        <f t="shared" si="801"/>
        <v>1.3978244736601926E-2</v>
      </c>
      <c r="AA662" s="5">
        <f t="shared" si="802"/>
        <v>1.4282970471859821E-2</v>
      </c>
      <c r="AB662" s="5">
        <f t="shared" si="803"/>
        <v>7.2971696140731682E-3</v>
      </c>
      <c r="AC662" s="5">
        <f t="shared" si="804"/>
        <v>1.2771797261556915E-4</v>
      </c>
      <c r="AD662" s="5">
        <f t="shared" si="805"/>
        <v>7.311983373558816E-3</v>
      </c>
      <c r="AE662" s="5">
        <f t="shared" si="806"/>
        <v>5.8835874215341002E-3</v>
      </c>
      <c r="AF662" s="5">
        <f t="shared" si="807"/>
        <v>2.3671143093687065E-3</v>
      </c>
      <c r="AG662" s="5">
        <f t="shared" si="808"/>
        <v>6.3489950967784341E-4</v>
      </c>
      <c r="AH662" s="5">
        <f t="shared" si="809"/>
        <v>2.8118986568266844E-3</v>
      </c>
      <c r="AI662" s="5">
        <f t="shared" si="810"/>
        <v>2.8731980475455005E-3</v>
      </c>
      <c r="AJ662" s="5">
        <f t="shared" si="811"/>
        <v>1.4679168824909934E-3</v>
      </c>
      <c r="AK662" s="5">
        <f t="shared" si="812"/>
        <v>4.9997249017643146E-4</v>
      </c>
      <c r="AL662" s="5">
        <f t="shared" si="813"/>
        <v>4.2003445951366852E-6</v>
      </c>
      <c r="AM662" s="5">
        <f t="shared" si="814"/>
        <v>1.4942769222204774E-3</v>
      </c>
      <c r="AN662" s="5">
        <f t="shared" si="815"/>
        <v>1.202369925464707E-3</v>
      </c>
      <c r="AO662" s="5">
        <f t="shared" si="816"/>
        <v>4.8374348026258818E-4</v>
      </c>
      <c r="AP662" s="5">
        <f t="shared" si="817"/>
        <v>1.297480637977639E-4</v>
      </c>
      <c r="AQ662" s="5">
        <f t="shared" si="818"/>
        <v>2.6100444883717672E-5</v>
      </c>
      <c r="AR662" s="5">
        <f t="shared" si="819"/>
        <v>4.5251885084311835E-4</v>
      </c>
      <c r="AS662" s="5">
        <f t="shared" si="820"/>
        <v>4.6238376179149742E-4</v>
      </c>
      <c r="AT662" s="5">
        <f t="shared" si="821"/>
        <v>2.3623186389927557E-4</v>
      </c>
      <c r="AU662" s="5">
        <f t="shared" si="822"/>
        <v>8.0460572844093123E-5</v>
      </c>
      <c r="AV662" s="5">
        <f t="shared" si="823"/>
        <v>2.0553653333023544E-5</v>
      </c>
      <c r="AW662" s="5">
        <f t="shared" si="824"/>
        <v>9.5930196587431056E-8</v>
      </c>
      <c r="AX662" s="5">
        <f t="shared" si="825"/>
        <v>2.5447535985414674E-4</v>
      </c>
      <c r="AY662" s="5">
        <f t="shared" si="826"/>
        <v>2.0476359830663915E-4</v>
      </c>
      <c r="AZ662" s="5">
        <f t="shared" si="827"/>
        <v>8.2381514688718575E-5</v>
      </c>
      <c r="BA662" s="5">
        <f t="shared" si="828"/>
        <v>2.2096095264759138E-5</v>
      </c>
      <c r="BB662" s="5">
        <f t="shared" si="829"/>
        <v>4.4449057636971092E-6</v>
      </c>
      <c r="BC662" s="5">
        <f t="shared" si="830"/>
        <v>7.1531868455177586E-7</v>
      </c>
      <c r="BD662" s="5">
        <f t="shared" si="831"/>
        <v>6.0686548888485852E-5</v>
      </c>
      <c r="BE662" s="5">
        <f t="shared" si="832"/>
        <v>6.2009515654254724E-5</v>
      </c>
      <c r="BF662" s="5">
        <f t="shared" si="833"/>
        <v>3.168066154775868E-5</v>
      </c>
      <c r="BG662" s="5">
        <f t="shared" si="834"/>
        <v>1.0790433323166586E-5</v>
      </c>
      <c r="BH662" s="5">
        <f t="shared" si="835"/>
        <v>2.7564161924028983E-6</v>
      </c>
      <c r="BI662" s="5">
        <f t="shared" si="836"/>
        <v>5.6330121307945553E-7</v>
      </c>
      <c r="BJ662" s="8">
        <f t="shared" si="837"/>
        <v>0.39718112496344676</v>
      </c>
      <c r="BK662" s="8">
        <f t="shared" si="838"/>
        <v>0.32337209048344584</v>
      </c>
      <c r="BL662" s="8">
        <f t="shared" si="839"/>
        <v>0.2655566866213866</v>
      </c>
      <c r="BM662" s="8">
        <f t="shared" si="840"/>
        <v>0.27635519621257604</v>
      </c>
      <c r="BN662" s="8">
        <f t="shared" si="841"/>
        <v>0.72352828292419513</v>
      </c>
    </row>
    <row r="663" spans="1:66" x14ac:dyDescent="0.25">
      <c r="A663" t="s">
        <v>25</v>
      </c>
      <c r="B663" t="s">
        <v>172</v>
      </c>
      <c r="C663" t="s">
        <v>471</v>
      </c>
      <c r="D663" t="s">
        <v>548</v>
      </c>
      <c r="E663">
        <f>VLOOKUP(A663,home!$A$2:$E$405,3,FALSE)</f>
        <v>1.37894736842105</v>
      </c>
      <c r="F663">
        <f>VLOOKUP(B663,home!$B$2:$E$405,3,FALSE)</f>
        <v>0.99</v>
      </c>
      <c r="G663">
        <f>VLOOKUP(C663,away!$B$2:$E$405,4,FALSE)</f>
        <v>1.26</v>
      </c>
      <c r="H663">
        <f>VLOOKUP(A663,away!$A$2:$E$405,3,FALSE)</f>
        <v>1.1000000000000001</v>
      </c>
      <c r="I663">
        <f>VLOOKUP(C663,away!$B$2:$E$405,3,FALSE)</f>
        <v>1.1100000000000001</v>
      </c>
      <c r="J663">
        <f>VLOOKUP(B663,home!$B$2:$E$405,4,FALSE)</f>
        <v>0.62</v>
      </c>
      <c r="K663" s="3">
        <f t="shared" si="786"/>
        <v>1.7200989473684178</v>
      </c>
      <c r="L663" s="3">
        <f t="shared" si="787"/>
        <v>0.75702000000000014</v>
      </c>
      <c r="M663" s="5">
        <f t="shared" si="788"/>
        <v>8.3984842120505457E-2</v>
      </c>
      <c r="N663" s="5">
        <f t="shared" si="789"/>
        <v>0.14446223852638418</v>
      </c>
      <c r="O663" s="5">
        <f t="shared" si="790"/>
        <v>6.3578205182065056E-2</v>
      </c>
      <c r="P663" s="5">
        <f t="shared" si="791"/>
        <v>0.10936080380924339</v>
      </c>
      <c r="Q663" s="5">
        <f t="shared" si="792"/>
        <v>0.12424467221185939</v>
      </c>
      <c r="R663" s="5">
        <f t="shared" si="793"/>
        <v>2.4064986443463447E-2</v>
      </c>
      <c r="S663" s="5">
        <f t="shared" si="794"/>
        <v>3.5601023672353141E-2</v>
      </c>
      <c r="T663" s="5">
        <f t="shared" si="795"/>
        <v>9.4055701757821825E-2</v>
      </c>
      <c r="U663" s="5">
        <f t="shared" si="796"/>
        <v>4.1394157849836716E-2</v>
      </c>
      <c r="V663" s="5">
        <f t="shared" si="797"/>
        <v>5.1508720263460928E-3</v>
      </c>
      <c r="W663" s="5">
        <f t="shared" si="798"/>
        <v>7.1237709962584481E-2</v>
      </c>
      <c r="X663" s="5">
        <f t="shared" si="799"/>
        <v>5.3928371195875721E-2</v>
      </c>
      <c r="Y663" s="5">
        <f t="shared" si="800"/>
        <v>2.0412427781350918E-2</v>
      </c>
      <c r="Z663" s="5">
        <f t="shared" si="801"/>
        <v>6.0725586791435674E-3</v>
      </c>
      <c r="AA663" s="5">
        <f t="shared" si="802"/>
        <v>1.04454017918278E-2</v>
      </c>
      <c r="AB663" s="5">
        <f t="shared" si="803"/>
        <v>8.9835623134815936E-3</v>
      </c>
      <c r="AC663" s="5">
        <f t="shared" si="804"/>
        <v>4.1920027687220962E-4</v>
      </c>
      <c r="AD663" s="5">
        <f t="shared" si="805"/>
        <v>3.0633977479894568E-2</v>
      </c>
      <c r="AE663" s="5">
        <f t="shared" si="806"/>
        <v>2.3190533631829793E-2</v>
      </c>
      <c r="AF663" s="5">
        <f t="shared" si="807"/>
        <v>8.7778488849838947E-3</v>
      </c>
      <c r="AG663" s="5">
        <f t="shared" si="808"/>
        <v>2.2150023876368369E-3</v>
      </c>
      <c r="AH663" s="5">
        <f t="shared" si="809"/>
        <v>1.149262092821316E-3</v>
      </c>
      <c r="AI663" s="5">
        <f t="shared" si="810"/>
        <v>1.9768445161123705E-3</v>
      </c>
      <c r="AJ663" s="5">
        <f t="shared" si="811"/>
        <v>1.7001840856379594E-3</v>
      </c>
      <c r="AK663" s="5">
        <f t="shared" si="812"/>
        <v>9.7482828534612993E-4</v>
      </c>
      <c r="AL663" s="5">
        <f t="shared" si="813"/>
        <v>2.1834453969692748E-5</v>
      </c>
      <c r="AM663" s="5">
        <f t="shared" si="814"/>
        <v>1.053869448337489E-2</v>
      </c>
      <c r="AN663" s="5">
        <f t="shared" si="815"/>
        <v>7.9780024978044622E-3</v>
      </c>
      <c r="AO663" s="5">
        <f t="shared" si="816"/>
        <v>3.0197537254439671E-3</v>
      </c>
      <c r="AP663" s="5">
        <f t="shared" si="817"/>
        <v>7.6200465507853085E-4</v>
      </c>
      <c r="AQ663" s="5">
        <f t="shared" si="818"/>
        <v>1.4421319099688738E-4</v>
      </c>
      <c r="AR663" s="5">
        <f t="shared" si="819"/>
        <v>1.7400287790151863E-4</v>
      </c>
      <c r="AS663" s="5">
        <f t="shared" si="820"/>
        <v>2.9930216711747751E-4</v>
      </c>
      <c r="AT663" s="5">
        <f t="shared" si="821"/>
        <v>2.5741467130192971E-4</v>
      </c>
      <c r="AU663" s="5">
        <f t="shared" si="822"/>
        <v>1.4759290171454553E-4</v>
      </c>
      <c r="AV663" s="5">
        <f t="shared" si="823"/>
        <v>6.3468598719560051E-5</v>
      </c>
      <c r="AW663" s="5">
        <f t="shared" si="824"/>
        <v>7.8976997401882443E-7</v>
      </c>
      <c r="AX663" s="5">
        <f t="shared" si="825"/>
        <v>3.0212662145817472E-3</v>
      </c>
      <c r="AY663" s="5">
        <f t="shared" si="826"/>
        <v>2.2871589497626748E-3</v>
      </c>
      <c r="AZ663" s="5">
        <f t="shared" si="827"/>
        <v>8.6571253407467016E-4</v>
      </c>
      <c r="BA663" s="5">
        <f t="shared" si="828"/>
        <v>2.1845390084840232E-4</v>
      </c>
      <c r="BB663" s="5">
        <f t="shared" si="829"/>
        <v>4.1343493005064392E-5</v>
      </c>
      <c r="BC663" s="5">
        <f t="shared" si="830"/>
        <v>6.2595702149387716E-6</v>
      </c>
      <c r="BD663" s="5">
        <f t="shared" si="831"/>
        <v>2.1953943104834596E-5</v>
      </c>
      <c r="BE663" s="5">
        <f t="shared" si="832"/>
        <v>3.7762954425212117E-5</v>
      </c>
      <c r="BF663" s="5">
        <f t="shared" si="833"/>
        <v>3.2478009078164459E-5</v>
      </c>
      <c r="BG663" s="5">
        <f t="shared" si="834"/>
        <v>1.86217964093242E-5</v>
      </c>
      <c r="BH663" s="5">
        <f t="shared" si="835"/>
        <v>8.0078331004468878E-6</v>
      </c>
      <c r="BI663" s="5">
        <f t="shared" si="836"/>
        <v>2.7548530573561328E-6</v>
      </c>
      <c r="BJ663" s="8">
        <f t="shared" si="837"/>
        <v>0.60204134703540801</v>
      </c>
      <c r="BK663" s="8">
        <f t="shared" si="838"/>
        <v>0.23682573530905263</v>
      </c>
      <c r="BL663" s="8">
        <f t="shared" si="839"/>
        <v>0.15533079316652276</v>
      </c>
      <c r="BM663" s="8">
        <f t="shared" si="840"/>
        <v>0.44828831671681724</v>
      </c>
      <c r="BN663" s="8">
        <f t="shared" si="841"/>
        <v>0.54969574829352097</v>
      </c>
    </row>
    <row r="664" spans="1:66" x14ac:dyDescent="0.25">
      <c r="A664" t="s">
        <v>25</v>
      </c>
      <c r="B664" t="s">
        <v>532</v>
      </c>
      <c r="C664" t="s">
        <v>175</v>
      </c>
      <c r="D664" t="s">
        <v>548</v>
      </c>
      <c r="E664">
        <f>VLOOKUP(A664,home!$A$2:$E$405,3,FALSE)</f>
        <v>1.37894736842105</v>
      </c>
      <c r="F664" t="e">
        <f>VLOOKUP(B664,home!$B$2:$E$405,3,FALSE)</f>
        <v>#N/A</v>
      </c>
      <c r="G664">
        <f>VLOOKUP(C664,away!$B$2:$E$405,4,FALSE)</f>
        <v>1.0900000000000001</v>
      </c>
      <c r="H664">
        <f>VLOOKUP(A664,away!$A$2:$E$405,3,FALSE)</f>
        <v>1.1000000000000001</v>
      </c>
      <c r="I664">
        <f>VLOOKUP(C664,away!$B$2:$E$405,3,FALSE)</f>
        <v>0.46</v>
      </c>
      <c r="J664" t="e">
        <f>VLOOKUP(B664,home!$B$2:$E$405,4,FALSE)</f>
        <v>#N/A</v>
      </c>
      <c r="K664" s="3" t="e">
        <f t="shared" si="786"/>
        <v>#N/A</v>
      </c>
      <c r="L664" s="3" t="e">
        <f t="shared" si="787"/>
        <v>#N/A</v>
      </c>
      <c r="M664" s="5" t="e">
        <f t="shared" si="788"/>
        <v>#N/A</v>
      </c>
      <c r="N664" s="5" t="e">
        <f t="shared" si="789"/>
        <v>#N/A</v>
      </c>
      <c r="O664" s="5" t="e">
        <f t="shared" si="790"/>
        <v>#N/A</v>
      </c>
      <c r="P664" s="5" t="e">
        <f t="shared" si="791"/>
        <v>#N/A</v>
      </c>
      <c r="Q664" s="5" t="e">
        <f t="shared" si="792"/>
        <v>#N/A</v>
      </c>
      <c r="R664" s="5" t="e">
        <f t="shared" si="793"/>
        <v>#N/A</v>
      </c>
      <c r="S664" s="5" t="e">
        <f t="shared" si="794"/>
        <v>#N/A</v>
      </c>
      <c r="T664" s="5" t="e">
        <f t="shared" si="795"/>
        <v>#N/A</v>
      </c>
      <c r="U664" s="5" t="e">
        <f t="shared" si="796"/>
        <v>#N/A</v>
      </c>
      <c r="V664" s="5" t="e">
        <f t="shared" si="797"/>
        <v>#N/A</v>
      </c>
      <c r="W664" s="5" t="e">
        <f t="shared" si="798"/>
        <v>#N/A</v>
      </c>
      <c r="X664" s="5" t="e">
        <f t="shared" si="799"/>
        <v>#N/A</v>
      </c>
      <c r="Y664" s="5" t="e">
        <f t="shared" si="800"/>
        <v>#N/A</v>
      </c>
      <c r="Z664" s="5" t="e">
        <f t="shared" si="801"/>
        <v>#N/A</v>
      </c>
      <c r="AA664" s="5" t="e">
        <f t="shared" si="802"/>
        <v>#N/A</v>
      </c>
      <c r="AB664" s="5" t="e">
        <f t="shared" si="803"/>
        <v>#N/A</v>
      </c>
      <c r="AC664" s="5" t="e">
        <f t="shared" si="804"/>
        <v>#N/A</v>
      </c>
      <c r="AD664" s="5" t="e">
        <f t="shared" si="805"/>
        <v>#N/A</v>
      </c>
      <c r="AE664" s="5" t="e">
        <f t="shared" si="806"/>
        <v>#N/A</v>
      </c>
      <c r="AF664" s="5" t="e">
        <f t="shared" si="807"/>
        <v>#N/A</v>
      </c>
      <c r="AG664" s="5" t="e">
        <f t="shared" si="808"/>
        <v>#N/A</v>
      </c>
      <c r="AH664" s="5" t="e">
        <f t="shared" si="809"/>
        <v>#N/A</v>
      </c>
      <c r="AI664" s="5" t="e">
        <f t="shared" si="810"/>
        <v>#N/A</v>
      </c>
      <c r="AJ664" s="5" t="e">
        <f t="shared" si="811"/>
        <v>#N/A</v>
      </c>
      <c r="AK664" s="5" t="e">
        <f t="shared" si="812"/>
        <v>#N/A</v>
      </c>
      <c r="AL664" s="5" t="e">
        <f t="shared" si="813"/>
        <v>#N/A</v>
      </c>
      <c r="AM664" s="5" t="e">
        <f t="shared" si="814"/>
        <v>#N/A</v>
      </c>
      <c r="AN664" s="5" t="e">
        <f t="shared" si="815"/>
        <v>#N/A</v>
      </c>
      <c r="AO664" s="5" t="e">
        <f t="shared" si="816"/>
        <v>#N/A</v>
      </c>
      <c r="AP664" s="5" t="e">
        <f t="shared" si="817"/>
        <v>#N/A</v>
      </c>
      <c r="AQ664" s="5" t="e">
        <f t="shared" si="818"/>
        <v>#N/A</v>
      </c>
      <c r="AR664" s="5" t="e">
        <f t="shared" si="819"/>
        <v>#N/A</v>
      </c>
      <c r="AS664" s="5" t="e">
        <f t="shared" si="820"/>
        <v>#N/A</v>
      </c>
      <c r="AT664" s="5" t="e">
        <f t="shared" si="821"/>
        <v>#N/A</v>
      </c>
      <c r="AU664" s="5" t="e">
        <f t="shared" si="822"/>
        <v>#N/A</v>
      </c>
      <c r="AV664" s="5" t="e">
        <f t="shared" si="823"/>
        <v>#N/A</v>
      </c>
      <c r="AW664" s="5" t="e">
        <f t="shared" si="824"/>
        <v>#N/A</v>
      </c>
      <c r="AX664" s="5" t="e">
        <f t="shared" si="825"/>
        <v>#N/A</v>
      </c>
      <c r="AY664" s="5" t="e">
        <f t="shared" si="826"/>
        <v>#N/A</v>
      </c>
      <c r="AZ664" s="5" t="e">
        <f t="shared" si="827"/>
        <v>#N/A</v>
      </c>
      <c r="BA664" s="5" t="e">
        <f t="shared" si="828"/>
        <v>#N/A</v>
      </c>
      <c r="BB664" s="5" t="e">
        <f t="shared" si="829"/>
        <v>#N/A</v>
      </c>
      <c r="BC664" s="5" t="e">
        <f t="shared" si="830"/>
        <v>#N/A</v>
      </c>
      <c r="BD664" s="5" t="e">
        <f t="shared" si="831"/>
        <v>#N/A</v>
      </c>
      <c r="BE664" s="5" t="e">
        <f t="shared" si="832"/>
        <v>#N/A</v>
      </c>
      <c r="BF664" s="5" t="e">
        <f t="shared" si="833"/>
        <v>#N/A</v>
      </c>
      <c r="BG664" s="5" t="e">
        <f t="shared" si="834"/>
        <v>#N/A</v>
      </c>
      <c r="BH664" s="5" t="e">
        <f t="shared" si="835"/>
        <v>#N/A</v>
      </c>
      <c r="BI664" s="5" t="e">
        <f t="shared" si="836"/>
        <v>#N/A</v>
      </c>
      <c r="BJ664" s="8" t="e">
        <f t="shared" si="837"/>
        <v>#N/A</v>
      </c>
      <c r="BK664" s="8" t="e">
        <f t="shared" si="838"/>
        <v>#N/A</v>
      </c>
      <c r="BL664" s="8" t="e">
        <f t="shared" si="839"/>
        <v>#N/A</v>
      </c>
      <c r="BM664" s="8" t="e">
        <f t="shared" si="840"/>
        <v>#N/A</v>
      </c>
      <c r="BN664" s="8" t="e">
        <f t="shared" si="841"/>
        <v>#N/A</v>
      </c>
    </row>
    <row r="665" spans="1:66" x14ac:dyDescent="0.25">
      <c r="A665" t="s">
        <v>25</v>
      </c>
      <c r="B665" t="s">
        <v>469</v>
      </c>
      <c r="C665" t="s">
        <v>176</v>
      </c>
      <c r="D665" t="s">
        <v>548</v>
      </c>
      <c r="E665">
        <f>VLOOKUP(A665,home!$A$2:$E$405,3,FALSE)</f>
        <v>1.37894736842105</v>
      </c>
      <c r="F665">
        <f>VLOOKUP(B665,home!$B$2:$E$405,3,FALSE)</f>
        <v>1.1499999999999999</v>
      </c>
      <c r="G665">
        <f>VLOOKUP(C665,away!$B$2:$E$405,4,FALSE)</f>
        <v>0.95</v>
      </c>
      <c r="H665">
        <f>VLOOKUP(A665,away!$A$2:$E$405,3,FALSE)</f>
        <v>1.1000000000000001</v>
      </c>
      <c r="I665">
        <f>VLOOKUP(C665,away!$B$2:$E$405,3,FALSE)</f>
        <v>0.46</v>
      </c>
      <c r="J665">
        <f>VLOOKUP(B665,home!$B$2:$E$405,4,FALSE)</f>
        <v>1.29</v>
      </c>
      <c r="K665" s="3">
        <f t="shared" si="786"/>
        <v>1.5064999999999968</v>
      </c>
      <c r="L665" s="3">
        <f t="shared" si="787"/>
        <v>0.65274000000000021</v>
      </c>
      <c r="M665" s="5">
        <f t="shared" si="788"/>
        <v>0.11541280144438584</v>
      </c>
      <c r="N665" s="5">
        <f t="shared" si="789"/>
        <v>0.17386938537596691</v>
      </c>
      <c r="O665" s="5">
        <f t="shared" si="790"/>
        <v>7.5334552014808445E-2</v>
      </c>
      <c r="P665" s="5">
        <f t="shared" si="791"/>
        <v>0.11349150261030869</v>
      </c>
      <c r="Q665" s="5">
        <f t="shared" si="792"/>
        <v>0.13096711453444682</v>
      </c>
      <c r="R665" s="5">
        <f t="shared" si="793"/>
        <v>2.4586937741073036E-2</v>
      </c>
      <c r="S665" s="5">
        <f t="shared" si="794"/>
        <v>2.7900547000742293E-2</v>
      </c>
      <c r="T665" s="5">
        <f t="shared" si="795"/>
        <v>8.5487474341214842E-2</v>
      </c>
      <c r="U665" s="5">
        <f t="shared" si="796"/>
        <v>3.7040221706926453E-2</v>
      </c>
      <c r="V665" s="5">
        <f t="shared" si="797"/>
        <v>3.0484534770796627E-3</v>
      </c>
      <c r="W665" s="5">
        <f t="shared" si="798"/>
        <v>6.576731934871459E-2</v>
      </c>
      <c r="X665" s="5">
        <f t="shared" si="799"/>
        <v>4.2928960031679973E-2</v>
      </c>
      <c r="Y665" s="5">
        <f t="shared" si="800"/>
        <v>1.4010724685539395E-2</v>
      </c>
      <c r="Z665" s="5">
        <f t="shared" si="801"/>
        <v>5.3496259137026736E-3</v>
      </c>
      <c r="AA665" s="5">
        <f t="shared" si="802"/>
        <v>8.0592114389930608E-3</v>
      </c>
      <c r="AB665" s="5">
        <f t="shared" si="803"/>
        <v>6.0706010164215101E-3</v>
      </c>
      <c r="AC665" s="5">
        <f t="shared" si="804"/>
        <v>1.8735658080253436E-4</v>
      </c>
      <c r="AD665" s="5">
        <f t="shared" si="805"/>
        <v>2.4769616649709569E-2</v>
      </c>
      <c r="AE665" s="5">
        <f t="shared" si="806"/>
        <v>1.6168119571931431E-2</v>
      </c>
      <c r="AF665" s="5">
        <f t="shared" si="807"/>
        <v>5.2767891846912619E-3</v>
      </c>
      <c r="AG665" s="5">
        <f t="shared" si="808"/>
        <v>1.1481237908051252E-3</v>
      </c>
      <c r="AH665" s="5">
        <f t="shared" si="809"/>
        <v>8.7297870472757074E-4</v>
      </c>
      <c r="AI665" s="5">
        <f t="shared" si="810"/>
        <v>1.3151424186720827E-3</v>
      </c>
      <c r="AJ665" s="5">
        <f t="shared" si="811"/>
        <v>9.9063102686474422E-4</v>
      </c>
      <c r="AK665" s="5">
        <f t="shared" si="812"/>
        <v>4.9746188065724476E-4</v>
      </c>
      <c r="AL665" s="5">
        <f t="shared" si="813"/>
        <v>7.369504808166558E-6</v>
      </c>
      <c r="AM665" s="5">
        <f t="shared" si="814"/>
        <v>7.4630854965574752E-3</v>
      </c>
      <c r="AN665" s="5">
        <f t="shared" si="815"/>
        <v>4.8714544270229282E-3</v>
      </c>
      <c r="AO665" s="5">
        <f t="shared" si="816"/>
        <v>1.5898965813474733E-3</v>
      </c>
      <c r="AP665" s="5">
        <f t="shared" si="817"/>
        <v>3.4592969816958337E-4</v>
      </c>
      <c r="AQ665" s="5">
        <f t="shared" si="818"/>
        <v>5.6450537795803465E-5</v>
      </c>
      <c r="AR665" s="5">
        <f t="shared" si="819"/>
        <v>1.1396562394477501E-4</v>
      </c>
      <c r="AS665" s="5">
        <f t="shared" si="820"/>
        <v>1.716892124728032E-4</v>
      </c>
      <c r="AT665" s="5">
        <f t="shared" si="821"/>
        <v>1.2932489929513876E-4</v>
      </c>
      <c r="AU665" s="5">
        <f t="shared" si="822"/>
        <v>6.4942653596042051E-5</v>
      </c>
      <c r="AV665" s="5">
        <f t="shared" si="823"/>
        <v>2.4459026910609277E-5</v>
      </c>
      <c r="AW665" s="5">
        <f t="shared" si="824"/>
        <v>2.0130064615052995E-7</v>
      </c>
      <c r="AX665" s="5">
        <f t="shared" si="825"/>
        <v>1.873856383427302E-3</v>
      </c>
      <c r="AY665" s="5">
        <f t="shared" si="826"/>
        <v>1.2231410157183375E-3</v>
      </c>
      <c r="AZ665" s="5">
        <f t="shared" si="827"/>
        <v>3.9919653329999389E-4</v>
      </c>
      <c r="BA665" s="5">
        <f t="shared" si="828"/>
        <v>8.6857181715412708E-5</v>
      </c>
      <c r="BB665" s="5">
        <f t="shared" si="829"/>
        <v>1.4173789198229623E-5</v>
      </c>
      <c r="BC665" s="5">
        <f t="shared" si="830"/>
        <v>1.8503598322504826E-6</v>
      </c>
      <c r="BD665" s="5">
        <f t="shared" si="831"/>
        <v>1.2398320228952071E-5</v>
      </c>
      <c r="BE665" s="5">
        <f t="shared" si="832"/>
        <v>1.8678069424916258E-5</v>
      </c>
      <c r="BF665" s="5">
        <f t="shared" si="833"/>
        <v>1.4069255794318143E-5</v>
      </c>
      <c r="BG665" s="5">
        <f t="shared" si="834"/>
        <v>7.0651112847134145E-6</v>
      </c>
      <c r="BH665" s="5">
        <f t="shared" si="835"/>
        <v>2.6608975376051831E-6</v>
      </c>
      <c r="BI665" s="5">
        <f t="shared" si="836"/>
        <v>8.0172842808043974E-7</v>
      </c>
      <c r="BJ665" s="8">
        <f t="shared" si="837"/>
        <v>0.57831951951878457</v>
      </c>
      <c r="BK665" s="8">
        <f t="shared" si="838"/>
        <v>0.26127117163384556</v>
      </c>
      <c r="BL665" s="8">
        <f t="shared" si="839"/>
        <v>0.15532779274806216</v>
      </c>
      <c r="BM665" s="8">
        <f t="shared" si="840"/>
        <v>0.36538287637833311</v>
      </c>
      <c r="BN665" s="8">
        <f t="shared" si="841"/>
        <v>0.6336622937209897</v>
      </c>
    </row>
    <row r="666" spans="1:66" x14ac:dyDescent="0.25">
      <c r="A666" t="s">
        <v>178</v>
      </c>
      <c r="B666" t="s">
        <v>270</v>
      </c>
      <c r="C666" t="s">
        <v>458</v>
      </c>
      <c r="D666" t="s">
        <v>548</v>
      </c>
      <c r="E666">
        <f>VLOOKUP(A666,home!$A$2:$E$405,3,FALSE)</f>
        <v>1.5686274509803899</v>
      </c>
      <c r="F666">
        <f>VLOOKUP(B666,home!$B$2:$E$405,3,FALSE)</f>
        <v>0.68</v>
      </c>
      <c r="G666">
        <f>VLOOKUP(C666,away!$B$2:$E$405,4,FALSE)</f>
        <v>1.01</v>
      </c>
      <c r="H666">
        <f>VLOOKUP(A666,away!$A$2:$E$405,3,FALSE)</f>
        <v>1.29084967320261</v>
      </c>
      <c r="I666">
        <f>VLOOKUP(C666,away!$B$2:$E$405,3,FALSE)</f>
        <v>0.45</v>
      </c>
      <c r="J666">
        <f>VLOOKUP(B666,home!$B$2:$E$405,4,FALSE)</f>
        <v>0.96</v>
      </c>
      <c r="K666" s="3">
        <f t="shared" si="786"/>
        <v>1.0773333333333319</v>
      </c>
      <c r="L666" s="3">
        <f t="shared" si="787"/>
        <v>0.5576470588235275</v>
      </c>
      <c r="M666" s="5">
        <f t="shared" si="788"/>
        <v>0.19495619393217548</v>
      </c>
      <c r="N666" s="5">
        <f t="shared" si="789"/>
        <v>0.21003280626293008</v>
      </c>
      <c r="O666" s="5">
        <f t="shared" si="790"/>
        <v>0.10871674814570689</v>
      </c>
      <c r="P666" s="5">
        <f t="shared" si="791"/>
        <v>0.11712417666897472</v>
      </c>
      <c r="Q666" s="5">
        <f t="shared" si="792"/>
        <v>0.1131376716402982</v>
      </c>
      <c r="R666" s="5">
        <f t="shared" si="793"/>
        <v>3.0312787424155815E-2</v>
      </c>
      <c r="S666" s="5">
        <f t="shared" si="794"/>
        <v>1.7591224576785785E-2</v>
      </c>
      <c r="T666" s="5">
        <f t="shared" si="795"/>
        <v>6.3090889832354308E-2</v>
      </c>
      <c r="U666" s="5">
        <f t="shared" si="796"/>
        <v>3.2656976318290482E-2</v>
      </c>
      <c r="V666" s="5">
        <f t="shared" si="797"/>
        <v>1.1742567813703372E-3</v>
      </c>
      <c r="W666" s="5">
        <f t="shared" si="798"/>
        <v>4.0628994971271475E-2</v>
      </c>
      <c r="X666" s="5">
        <f t="shared" si="799"/>
        <v>2.2656639548685426E-2</v>
      </c>
      <c r="Y666" s="5">
        <f t="shared" si="800"/>
        <v>6.3172042035746197E-3</v>
      </c>
      <c r="Z666" s="5">
        <f t="shared" si="801"/>
        <v>5.6346122506077678E-3</v>
      </c>
      <c r="AA666" s="5">
        <f t="shared" si="802"/>
        <v>6.0703555979880926E-3</v>
      </c>
      <c r="AB666" s="5">
        <f t="shared" si="803"/>
        <v>3.2698982154495825E-3</v>
      </c>
      <c r="AC666" s="5">
        <f t="shared" si="804"/>
        <v>4.4091269922606465E-5</v>
      </c>
      <c r="AD666" s="5">
        <f t="shared" si="805"/>
        <v>1.094274264559577E-2</v>
      </c>
      <c r="AE666" s="5">
        <f t="shared" si="806"/>
        <v>6.1021882517792673E-3</v>
      </c>
      <c r="AF666" s="5">
        <f t="shared" si="807"/>
        <v>1.7014336654960955E-3</v>
      </c>
      <c r="AG666" s="5">
        <f t="shared" si="808"/>
        <v>3.1626649311574376E-4</v>
      </c>
      <c r="AH666" s="5">
        <f t="shared" si="809"/>
        <v>7.8553123729060937E-4</v>
      </c>
      <c r="AI666" s="5">
        <f t="shared" si="810"/>
        <v>8.4627898630774859E-4</v>
      </c>
      <c r="AJ666" s="5">
        <f t="shared" si="811"/>
        <v>4.5586228062444005E-4</v>
      </c>
      <c r="AK666" s="5">
        <f t="shared" si="812"/>
        <v>1.6370521010868757E-4</v>
      </c>
      <c r="AL666" s="5">
        <f t="shared" si="813"/>
        <v>1.0595516015811024E-6</v>
      </c>
      <c r="AM666" s="5">
        <f t="shared" si="814"/>
        <v>2.3577962820376989E-3</v>
      </c>
      <c r="AN666" s="5">
        <f t="shared" si="815"/>
        <v>1.3148181619833713E-3</v>
      </c>
      <c r="AO666" s="5">
        <f t="shared" si="816"/>
        <v>3.6660224045889162E-4</v>
      </c>
      <c r="AP666" s="5">
        <f t="shared" si="817"/>
        <v>6.8144887050005501E-5</v>
      </c>
      <c r="AQ666" s="5">
        <f t="shared" si="818"/>
        <v>9.5001989593242614E-6</v>
      </c>
      <c r="AR666" s="5">
        <f t="shared" si="819"/>
        <v>8.760983681782297E-5</v>
      </c>
      <c r="AS666" s="5">
        <f t="shared" si="820"/>
        <v>9.438499753173447E-5</v>
      </c>
      <c r="AT666" s="5">
        <f t="shared" si="821"/>
        <v>5.0842052003760909E-5</v>
      </c>
      <c r="AU666" s="5">
        <f t="shared" si="822"/>
        <v>1.8257945786239448E-5</v>
      </c>
      <c r="AV666" s="5">
        <f t="shared" si="823"/>
        <v>4.9174733984271521E-6</v>
      </c>
      <c r="AW666" s="5">
        <f t="shared" si="824"/>
        <v>1.768190792996721E-8</v>
      </c>
      <c r="AX666" s="5">
        <f t="shared" si="825"/>
        <v>4.2335542130810167E-4</v>
      </c>
      <c r="AY666" s="5">
        <f t="shared" si="826"/>
        <v>2.3608290552945826E-4</v>
      </c>
      <c r="AZ666" s="5">
        <f t="shared" si="827"/>
        <v>6.5825468953507538E-5</v>
      </c>
      <c r="BA666" s="5">
        <f t="shared" si="828"/>
        <v>1.2235793052534301E-5</v>
      </c>
      <c r="BB666" s="5">
        <f t="shared" si="829"/>
        <v>1.7058135020297756E-6</v>
      </c>
      <c r="BC666" s="5">
        <f t="shared" si="830"/>
        <v>1.9024837646167315E-7</v>
      </c>
      <c r="BD666" s="5">
        <f t="shared" si="831"/>
        <v>8.1425613042446943E-6</v>
      </c>
      <c r="BE666" s="5">
        <f t="shared" si="832"/>
        <v>8.7722527117729387E-6</v>
      </c>
      <c r="BF666" s="5">
        <f t="shared" si="833"/>
        <v>4.7253201274083505E-6</v>
      </c>
      <c r="BG666" s="5">
        <f t="shared" si="834"/>
        <v>1.6969149613093076E-6</v>
      </c>
      <c r="BH666" s="5">
        <f t="shared" si="835"/>
        <v>4.5703576291263962E-7</v>
      </c>
      <c r="BI666" s="5">
        <f t="shared" si="836"/>
        <v>9.847597238224329E-8</v>
      </c>
      <c r="BJ666" s="8">
        <f t="shared" si="837"/>
        <v>0.47978309493631227</v>
      </c>
      <c r="BK666" s="8">
        <f t="shared" si="838"/>
        <v>0.33112708568635996</v>
      </c>
      <c r="BL666" s="8">
        <f t="shared" si="839"/>
        <v>0.18355804828230035</v>
      </c>
      <c r="BM666" s="8">
        <f t="shared" si="840"/>
        <v>0.22558639185771781</v>
      </c>
      <c r="BN666" s="8">
        <f t="shared" si="841"/>
        <v>0.77428038407424105</v>
      </c>
    </row>
    <row r="667" spans="1:66" x14ac:dyDescent="0.25">
      <c r="A667" t="s">
        <v>178</v>
      </c>
      <c r="B667" t="s">
        <v>180</v>
      </c>
      <c r="C667" t="s">
        <v>273</v>
      </c>
      <c r="D667" t="s">
        <v>548</v>
      </c>
      <c r="E667">
        <f>VLOOKUP(A667,home!$A$2:$E$405,3,FALSE)</f>
        <v>1.5686274509803899</v>
      </c>
      <c r="F667">
        <f>VLOOKUP(B667,home!$B$2:$E$405,3,FALSE)</f>
        <v>0.6</v>
      </c>
      <c r="G667">
        <f>VLOOKUP(C667,away!$B$2:$E$405,4,FALSE)</f>
        <v>0.41</v>
      </c>
      <c r="H667">
        <f>VLOOKUP(A667,away!$A$2:$E$405,3,FALSE)</f>
        <v>1.29084967320261</v>
      </c>
      <c r="I667">
        <f>VLOOKUP(C667,away!$B$2:$E$405,3,FALSE)</f>
        <v>1.35</v>
      </c>
      <c r="J667">
        <f>VLOOKUP(B667,home!$B$2:$E$405,4,FALSE)</f>
        <v>0.96</v>
      </c>
      <c r="K667" s="3">
        <f t="shared" si="786"/>
        <v>0.3858823529411759</v>
      </c>
      <c r="L667" s="3">
        <f t="shared" si="787"/>
        <v>1.6729411764705826</v>
      </c>
      <c r="M667" s="5">
        <f t="shared" si="788"/>
        <v>0.12760400397979577</v>
      </c>
      <c r="N667" s="5">
        <f t="shared" si="789"/>
        <v>4.9240133300438756E-2</v>
      </c>
      <c r="O667" s="5">
        <f t="shared" si="790"/>
        <v>0.2134739925403164</v>
      </c>
      <c r="P667" s="5">
        <f t="shared" si="791"/>
        <v>8.2375846533204317E-2</v>
      </c>
      <c r="Q667" s="5">
        <f t="shared" si="792"/>
        <v>9.5004492485552296E-3</v>
      </c>
      <c r="R667" s="5">
        <f t="shared" si="793"/>
        <v>0.17856471611313471</v>
      </c>
      <c r="S667" s="5">
        <f t="shared" si="794"/>
        <v>1.3294606517865347E-2</v>
      </c>
      <c r="T667" s="5">
        <f t="shared" si="795"/>
        <v>1.5893692742877046E-2</v>
      </c>
      <c r="U667" s="5">
        <f t="shared" si="796"/>
        <v>6.8904972806009518E-2</v>
      </c>
      <c r="V667" s="5">
        <f t="shared" si="797"/>
        <v>9.5360510474996603E-4</v>
      </c>
      <c r="W667" s="5">
        <f t="shared" si="798"/>
        <v>1.2220185700102394E-3</v>
      </c>
      <c r="X667" s="5">
        <f t="shared" si="799"/>
        <v>2.0443651841818285E-3</v>
      </c>
      <c r="Y667" s="5">
        <f t="shared" si="800"/>
        <v>1.7100513481803244E-3</v>
      </c>
      <c r="Z667" s="5">
        <f t="shared" si="801"/>
        <v>9.9576088750147729E-2</v>
      </c>
      <c r="AA667" s="5">
        <f t="shared" si="802"/>
        <v>3.8424655423586355E-2</v>
      </c>
      <c r="AB667" s="5">
        <f t="shared" si="803"/>
        <v>7.4136982229037101E-3</v>
      </c>
      <c r="AC667" s="5">
        <f t="shared" si="804"/>
        <v>3.847549122292887E-5</v>
      </c>
      <c r="AD667" s="5">
        <f t="shared" si="805"/>
        <v>1.1788885028334057E-4</v>
      </c>
      <c r="AE667" s="5">
        <f t="shared" si="806"/>
        <v>1.9722111188577612E-4</v>
      </c>
      <c r="AF667" s="5">
        <f t="shared" si="807"/>
        <v>1.6496965947151342E-4</v>
      </c>
      <c r="AG667" s="5">
        <f t="shared" si="808"/>
        <v>9.1994845399408356E-5</v>
      </c>
      <c r="AH667" s="5">
        <f t="shared" si="809"/>
        <v>4.1646234765502797E-2</v>
      </c>
      <c r="AI667" s="5">
        <f t="shared" si="810"/>
        <v>1.6070547062452818E-2</v>
      </c>
      <c r="AJ667" s="5">
        <f t="shared" si="811"/>
        <v>3.1006702567555984E-3</v>
      </c>
      <c r="AK667" s="5">
        <f t="shared" si="812"/>
        <v>3.9883131145719011E-4</v>
      </c>
      <c r="AL667" s="5">
        <f t="shared" si="813"/>
        <v>9.9352718141085155E-7</v>
      </c>
      <c r="AM667" s="5">
        <f t="shared" si="814"/>
        <v>9.0982453865730962E-6</v>
      </c>
      <c r="AN667" s="5">
        <f t="shared" si="815"/>
        <v>1.5220829340831646E-5</v>
      </c>
      <c r="AO667" s="5">
        <f t="shared" si="816"/>
        <v>1.2731776072154432E-5</v>
      </c>
      <c r="AP667" s="5">
        <f t="shared" si="817"/>
        <v>7.0998374802366837E-6</v>
      </c>
      <c r="AQ667" s="5">
        <f t="shared" si="818"/>
        <v>2.9694026167342718E-6</v>
      </c>
      <c r="AR667" s="5">
        <f t="shared" si="819"/>
        <v>1.3934340196834063E-2</v>
      </c>
      <c r="AS667" s="5">
        <f t="shared" si="820"/>
        <v>5.3770159818371356E-3</v>
      </c>
      <c r="AT667" s="5">
        <f t="shared" si="821"/>
        <v>1.0374477894368106E-3</v>
      </c>
      <c r="AU667" s="5">
        <f t="shared" si="822"/>
        <v>1.3344426468049937E-4</v>
      </c>
      <c r="AV667" s="5">
        <f t="shared" si="823"/>
        <v>1.2873446710354037E-5</v>
      </c>
      <c r="AW667" s="5">
        <f t="shared" si="824"/>
        <v>1.7816108183195747E-8</v>
      </c>
      <c r="AX667" s="5">
        <f t="shared" si="825"/>
        <v>5.8514205623450383E-7</v>
      </c>
      <c r="AY667" s="5">
        <f t="shared" si="826"/>
        <v>9.7890823995936644E-7</v>
      </c>
      <c r="AZ667" s="5">
        <f t="shared" si="827"/>
        <v>8.1882795130718525E-7</v>
      </c>
      <c r="BA667" s="5">
        <f t="shared" si="828"/>
        <v>4.5661699872894648E-7</v>
      </c>
      <c r="BB667" s="5">
        <f t="shared" si="829"/>
        <v>1.9097334476251746E-7</v>
      </c>
      <c r="BC667" s="5">
        <f t="shared" si="830"/>
        <v>6.3897434412305614E-8</v>
      </c>
      <c r="BD667" s="5">
        <f t="shared" si="831"/>
        <v>3.8852219137054862E-3</v>
      </c>
      <c r="BE667" s="5">
        <f t="shared" si="832"/>
        <v>1.4992385737592911E-3</v>
      </c>
      <c r="BF667" s="5">
        <f t="shared" si="833"/>
        <v>2.8926485423120402E-4</v>
      </c>
      <c r="BG667" s="5">
        <f t="shared" si="834"/>
        <v>3.7207400857974416E-5</v>
      </c>
      <c r="BH667" s="5">
        <f t="shared" si="835"/>
        <v>3.589419847475174E-6</v>
      </c>
      <c r="BI667" s="5">
        <f t="shared" si="836"/>
        <v>2.7701875528749549E-7</v>
      </c>
      <c r="BJ667" s="8">
        <f t="shared" si="837"/>
        <v>8.0232999318205392E-2</v>
      </c>
      <c r="BK667" s="8">
        <f t="shared" si="838"/>
        <v>0.2242685100622597</v>
      </c>
      <c r="BL667" s="8">
        <f t="shared" si="839"/>
        <v>0.59420823936277467</v>
      </c>
      <c r="BM667" s="8">
        <f t="shared" si="840"/>
        <v>0.3375257346858106</v>
      </c>
      <c r="BN667" s="8">
        <f t="shared" si="841"/>
        <v>0.66075914171544514</v>
      </c>
    </row>
    <row r="668" spans="1:66" x14ac:dyDescent="0.25">
      <c r="A668" t="s">
        <v>178</v>
      </c>
      <c r="B668" t="s">
        <v>268</v>
      </c>
      <c r="C668" t="s">
        <v>274</v>
      </c>
      <c r="D668" t="s">
        <v>548</v>
      </c>
      <c r="E668">
        <f>VLOOKUP(A668,home!$A$2:$E$405,3,FALSE)</f>
        <v>1.5686274509803899</v>
      </c>
      <c r="F668">
        <f>VLOOKUP(B668,home!$B$2:$E$405,3,FALSE)</f>
        <v>0.64</v>
      </c>
      <c r="G668">
        <f>VLOOKUP(C668,away!$B$2:$E$405,4,FALSE)</f>
        <v>0.64</v>
      </c>
      <c r="H668">
        <f>VLOOKUP(A668,away!$A$2:$E$405,3,FALSE)</f>
        <v>1.29084967320261</v>
      </c>
      <c r="I668">
        <f>VLOOKUP(C668,away!$B$2:$E$405,3,FALSE)</f>
        <v>1.39</v>
      </c>
      <c r="J668">
        <f>VLOOKUP(B668,home!$B$2:$E$405,4,FALSE)</f>
        <v>1.1399999999999999</v>
      </c>
      <c r="K668" s="3">
        <f t="shared" si="786"/>
        <v>0.64250980392156776</v>
      </c>
      <c r="L668" s="3">
        <f t="shared" si="787"/>
        <v>2.0454803921568554</v>
      </c>
      <c r="M668" s="5">
        <f t="shared" si="788"/>
        <v>6.801750393794255E-2</v>
      </c>
      <c r="N668" s="5">
        <f t="shared" si="789"/>
        <v>4.3701913118401929E-2</v>
      </c>
      <c r="O668" s="5">
        <f t="shared" si="790"/>
        <v>0.13912847062851322</v>
      </c>
      <c r="P668" s="5">
        <f t="shared" si="791"/>
        <v>8.9391406383433611E-2</v>
      </c>
      <c r="Q668" s="5">
        <f t="shared" si="792"/>
        <v>1.4039453814350905E-2</v>
      </c>
      <c r="R668" s="5">
        <f t="shared" si="793"/>
        <v>0.14229227933069741</v>
      </c>
      <c r="S668" s="5">
        <f t="shared" si="794"/>
        <v>2.9370467425924657E-2</v>
      </c>
      <c r="T668" s="5">
        <f t="shared" si="795"/>
        <v>2.8717427493846551E-2</v>
      </c>
      <c r="U668" s="5">
        <f t="shared" si="796"/>
        <v>9.142418449231933E-2</v>
      </c>
      <c r="V668" s="5">
        <f t="shared" si="797"/>
        <v>4.2888753912810442E-3</v>
      </c>
      <c r="W668" s="5">
        <f t="shared" si="798"/>
        <v>3.0068289058081689E-3</v>
      </c>
      <c r="X668" s="5">
        <f t="shared" si="799"/>
        <v>6.1504095694010627E-3</v>
      </c>
      <c r="Y668" s="5">
        <f t="shared" si="800"/>
        <v>6.290271088971882E-3</v>
      </c>
      <c r="Z668" s="5">
        <f t="shared" si="801"/>
        <v>9.7018689108749223E-2</v>
      </c>
      <c r="AA668" s="5">
        <f t="shared" si="802"/>
        <v>6.2335458915990002E-2</v>
      </c>
      <c r="AB668" s="5">
        <f t="shared" si="803"/>
        <v>2.0025571742736836E-2</v>
      </c>
      <c r="AC668" s="5">
        <f t="shared" si="804"/>
        <v>3.5228854783074087E-4</v>
      </c>
      <c r="AD668" s="5">
        <f t="shared" si="805"/>
        <v>4.8297926267412716E-4</v>
      </c>
      <c r="AE668" s="5">
        <f t="shared" si="806"/>
        <v>9.8792461161830271E-4</v>
      </c>
      <c r="AF668" s="5">
        <f t="shared" si="807"/>
        <v>1.0103902109972077E-3</v>
      </c>
      <c r="AG668" s="5">
        <f t="shared" si="808"/>
        <v>6.8891112167400524E-4</v>
      </c>
      <c r="AH668" s="5">
        <f t="shared" si="809"/>
        <v>4.9612456561177111E-2</v>
      </c>
      <c r="AI668" s="5">
        <f t="shared" si="810"/>
        <v>3.1876489737189199E-2</v>
      </c>
      <c r="AJ668" s="5">
        <f t="shared" si="811"/>
        <v>1.0240478585374647E-2</v>
      </c>
      <c r="AK668" s="5">
        <f t="shared" si="812"/>
        <v>2.1932026293173595E-3</v>
      </c>
      <c r="AL668" s="5">
        <f t="shared" si="813"/>
        <v>1.8519685034075685E-5</v>
      </c>
      <c r="AM668" s="5">
        <f t="shared" si="814"/>
        <v>6.2063782271787378E-5</v>
      </c>
      <c r="AN668" s="5">
        <f t="shared" si="815"/>
        <v>1.2695024970003338E-4</v>
      </c>
      <c r="AO668" s="5">
        <f t="shared" si="816"/>
        <v>1.298371232704175E-4</v>
      </c>
      <c r="AP668" s="5">
        <f t="shared" si="817"/>
        <v>8.8526429941230512E-5</v>
      </c>
      <c r="AQ668" s="5">
        <f t="shared" si="818"/>
        <v>4.5269769158108654E-5</v>
      </c>
      <c r="AR668" s="5">
        <f t="shared" si="819"/>
        <v>2.0296261420524306E-2</v>
      </c>
      <c r="AS668" s="5">
        <f t="shared" si="820"/>
        <v>1.3040546945641952E-2</v>
      </c>
      <c r="AT668" s="5">
        <f t="shared" si="821"/>
        <v>4.1893396305372043E-3</v>
      </c>
      <c r="AU668" s="5">
        <f t="shared" si="822"/>
        <v>8.9723059485910409E-4</v>
      </c>
      <c r="AV668" s="5">
        <f t="shared" si="823"/>
        <v>1.4411986339383864E-4</v>
      </c>
      <c r="AW668" s="5">
        <f t="shared" si="824"/>
        <v>6.7609258856068783E-7</v>
      </c>
      <c r="AX668" s="5">
        <f t="shared" si="825"/>
        <v>6.6460980963461617E-6</v>
      </c>
      <c r="AY668" s="5">
        <f t="shared" si="826"/>
        <v>1.3594463340427079E-5</v>
      </c>
      <c r="AZ668" s="5">
        <f t="shared" si="827"/>
        <v>1.3903604102369389E-5</v>
      </c>
      <c r="BA668" s="5">
        <f t="shared" si="828"/>
        <v>9.4798498572360666E-6</v>
      </c>
      <c r="BB668" s="5">
        <f t="shared" si="829"/>
        <v>4.8477117508918357E-6</v>
      </c>
      <c r="BC668" s="5">
        <f t="shared" si="830"/>
        <v>1.9831798666555259E-6</v>
      </c>
      <c r="BD668" s="5">
        <f t="shared" si="831"/>
        <v>6.9192674616286873E-3</v>
      </c>
      <c r="BE668" s="5">
        <f t="shared" si="832"/>
        <v>4.4456971800519319E-3</v>
      </c>
      <c r="BF668" s="5">
        <f t="shared" si="833"/>
        <v>1.4282020117249163E-3</v>
      </c>
      <c r="BG668" s="5">
        <f t="shared" si="834"/>
        <v>3.0587793150458823E-4</v>
      </c>
      <c r="BH668" s="5">
        <f t="shared" si="835"/>
        <v>4.9132392448736929E-5</v>
      </c>
      <c r="BI668" s="5">
        <f t="shared" si="836"/>
        <v>6.313608767687098E-6</v>
      </c>
      <c r="BJ668" s="8">
        <f t="shared" si="837"/>
        <v>0.10557961145909966</v>
      </c>
      <c r="BK668" s="8">
        <f t="shared" si="838"/>
        <v>0.1914526558347871</v>
      </c>
      <c r="BL668" s="8">
        <f t="shared" si="839"/>
        <v>0.60085058166439809</v>
      </c>
      <c r="BM668" s="8">
        <f t="shared" si="840"/>
        <v>0.49831759248294272</v>
      </c>
      <c r="BN668" s="8">
        <f t="shared" si="841"/>
        <v>0.49657102721333957</v>
      </c>
    </row>
    <row r="669" spans="1:66" x14ac:dyDescent="0.25">
      <c r="A669" t="s">
        <v>28</v>
      </c>
      <c r="B669" t="s">
        <v>521</v>
      </c>
      <c r="C669" t="s">
        <v>191</v>
      </c>
      <c r="D669" t="s">
        <v>548</v>
      </c>
      <c r="E669">
        <f>VLOOKUP(A669,home!$A$2:$E$405,3,FALSE)</f>
        <v>1.4313725490196101</v>
      </c>
      <c r="F669" t="e">
        <f>VLOOKUP(B669,home!$B$2:$E$405,3,FALSE)</f>
        <v>#N/A</v>
      </c>
      <c r="G669">
        <f>VLOOKUP(C669,away!$B$2:$E$405,4,FALSE)</f>
        <v>1.32</v>
      </c>
      <c r="H669">
        <f>VLOOKUP(A669,away!$A$2:$E$405,3,FALSE)</f>
        <v>1.20588235294118</v>
      </c>
      <c r="I669">
        <f>VLOOKUP(C669,away!$B$2:$E$405,3,FALSE)</f>
        <v>0.78</v>
      </c>
      <c r="J669" t="e">
        <f>VLOOKUP(B669,home!$B$2:$E$405,4,FALSE)</f>
        <v>#N/A</v>
      </c>
      <c r="K669" s="3" t="e">
        <f t="shared" si="786"/>
        <v>#N/A</v>
      </c>
      <c r="L669" s="3" t="e">
        <f t="shared" si="787"/>
        <v>#N/A</v>
      </c>
      <c r="M669" s="5" t="e">
        <f t="shared" si="788"/>
        <v>#N/A</v>
      </c>
      <c r="N669" s="5" t="e">
        <f t="shared" si="789"/>
        <v>#N/A</v>
      </c>
      <c r="O669" s="5" t="e">
        <f t="shared" si="790"/>
        <v>#N/A</v>
      </c>
      <c r="P669" s="5" t="e">
        <f t="shared" si="791"/>
        <v>#N/A</v>
      </c>
      <c r="Q669" s="5" t="e">
        <f t="shared" si="792"/>
        <v>#N/A</v>
      </c>
      <c r="R669" s="5" t="e">
        <f t="shared" si="793"/>
        <v>#N/A</v>
      </c>
      <c r="S669" s="5" t="e">
        <f t="shared" si="794"/>
        <v>#N/A</v>
      </c>
      <c r="T669" s="5" t="e">
        <f t="shared" si="795"/>
        <v>#N/A</v>
      </c>
      <c r="U669" s="5" t="e">
        <f t="shared" si="796"/>
        <v>#N/A</v>
      </c>
      <c r="V669" s="5" t="e">
        <f t="shared" si="797"/>
        <v>#N/A</v>
      </c>
      <c r="W669" s="5" t="e">
        <f t="shared" si="798"/>
        <v>#N/A</v>
      </c>
      <c r="X669" s="5" t="e">
        <f t="shared" si="799"/>
        <v>#N/A</v>
      </c>
      <c r="Y669" s="5" t="e">
        <f t="shared" si="800"/>
        <v>#N/A</v>
      </c>
      <c r="Z669" s="5" t="e">
        <f t="shared" si="801"/>
        <v>#N/A</v>
      </c>
      <c r="AA669" s="5" t="e">
        <f t="shared" si="802"/>
        <v>#N/A</v>
      </c>
      <c r="AB669" s="5" t="e">
        <f t="shared" si="803"/>
        <v>#N/A</v>
      </c>
      <c r="AC669" s="5" t="e">
        <f t="shared" si="804"/>
        <v>#N/A</v>
      </c>
      <c r="AD669" s="5" t="e">
        <f t="shared" si="805"/>
        <v>#N/A</v>
      </c>
      <c r="AE669" s="5" t="e">
        <f t="shared" si="806"/>
        <v>#N/A</v>
      </c>
      <c r="AF669" s="5" t="e">
        <f t="shared" si="807"/>
        <v>#N/A</v>
      </c>
      <c r="AG669" s="5" t="e">
        <f t="shared" si="808"/>
        <v>#N/A</v>
      </c>
      <c r="AH669" s="5" t="e">
        <f t="shared" si="809"/>
        <v>#N/A</v>
      </c>
      <c r="AI669" s="5" t="e">
        <f t="shared" si="810"/>
        <v>#N/A</v>
      </c>
      <c r="AJ669" s="5" t="e">
        <f t="shared" si="811"/>
        <v>#N/A</v>
      </c>
      <c r="AK669" s="5" t="e">
        <f t="shared" si="812"/>
        <v>#N/A</v>
      </c>
      <c r="AL669" s="5" t="e">
        <f t="shared" si="813"/>
        <v>#N/A</v>
      </c>
      <c r="AM669" s="5" t="e">
        <f t="shared" si="814"/>
        <v>#N/A</v>
      </c>
      <c r="AN669" s="5" t="e">
        <f t="shared" si="815"/>
        <v>#N/A</v>
      </c>
      <c r="AO669" s="5" t="e">
        <f t="shared" si="816"/>
        <v>#N/A</v>
      </c>
      <c r="AP669" s="5" t="e">
        <f t="shared" si="817"/>
        <v>#N/A</v>
      </c>
      <c r="AQ669" s="5" t="e">
        <f t="shared" si="818"/>
        <v>#N/A</v>
      </c>
      <c r="AR669" s="5" t="e">
        <f t="shared" si="819"/>
        <v>#N/A</v>
      </c>
      <c r="AS669" s="5" t="e">
        <f t="shared" si="820"/>
        <v>#N/A</v>
      </c>
      <c r="AT669" s="5" t="e">
        <f t="shared" si="821"/>
        <v>#N/A</v>
      </c>
      <c r="AU669" s="5" t="e">
        <f t="shared" si="822"/>
        <v>#N/A</v>
      </c>
      <c r="AV669" s="5" t="e">
        <f t="shared" si="823"/>
        <v>#N/A</v>
      </c>
      <c r="AW669" s="5" t="e">
        <f t="shared" si="824"/>
        <v>#N/A</v>
      </c>
      <c r="AX669" s="5" t="e">
        <f t="shared" si="825"/>
        <v>#N/A</v>
      </c>
      <c r="AY669" s="5" t="e">
        <f t="shared" si="826"/>
        <v>#N/A</v>
      </c>
      <c r="AZ669" s="5" t="e">
        <f t="shared" si="827"/>
        <v>#N/A</v>
      </c>
      <c r="BA669" s="5" t="e">
        <f t="shared" si="828"/>
        <v>#N/A</v>
      </c>
      <c r="BB669" s="5" t="e">
        <f t="shared" si="829"/>
        <v>#N/A</v>
      </c>
      <c r="BC669" s="5" t="e">
        <f t="shared" si="830"/>
        <v>#N/A</v>
      </c>
      <c r="BD669" s="5" t="e">
        <f t="shared" si="831"/>
        <v>#N/A</v>
      </c>
      <c r="BE669" s="5" t="e">
        <f t="shared" si="832"/>
        <v>#N/A</v>
      </c>
      <c r="BF669" s="5" t="e">
        <f t="shared" si="833"/>
        <v>#N/A</v>
      </c>
      <c r="BG669" s="5" t="e">
        <f t="shared" si="834"/>
        <v>#N/A</v>
      </c>
      <c r="BH669" s="5" t="e">
        <f t="shared" si="835"/>
        <v>#N/A</v>
      </c>
      <c r="BI669" s="5" t="e">
        <f t="shared" si="836"/>
        <v>#N/A</v>
      </c>
      <c r="BJ669" s="8" t="e">
        <f t="shared" si="837"/>
        <v>#N/A</v>
      </c>
      <c r="BK669" s="8" t="e">
        <f t="shared" si="838"/>
        <v>#N/A</v>
      </c>
      <c r="BL669" s="8" t="e">
        <f t="shared" si="839"/>
        <v>#N/A</v>
      </c>
      <c r="BM669" s="8" t="e">
        <f t="shared" si="840"/>
        <v>#N/A</v>
      </c>
      <c r="BN669" s="8" t="e">
        <f t="shared" si="841"/>
        <v>#N/A</v>
      </c>
    </row>
    <row r="670" spans="1:66" x14ac:dyDescent="0.25">
      <c r="A670" t="s">
        <v>28</v>
      </c>
      <c r="B670" t="s">
        <v>188</v>
      </c>
      <c r="C670" t="s">
        <v>279</v>
      </c>
      <c r="D670" t="s">
        <v>548</v>
      </c>
      <c r="E670">
        <f>VLOOKUP(A670,home!$A$2:$E$405,3,FALSE)</f>
        <v>1.4313725490196101</v>
      </c>
      <c r="F670">
        <f>VLOOKUP(B670,home!$B$2:$E$405,3,FALSE)</f>
        <v>1.1100000000000001</v>
      </c>
      <c r="G670">
        <f>VLOOKUP(C670,away!$B$2:$E$405,4,FALSE)</f>
        <v>1.1100000000000001</v>
      </c>
      <c r="H670">
        <f>VLOOKUP(A670,away!$A$2:$E$405,3,FALSE)</f>
        <v>1.20588235294118</v>
      </c>
      <c r="I670">
        <f>VLOOKUP(C670,away!$B$2:$E$405,3,FALSE)</f>
        <v>0.82</v>
      </c>
      <c r="J670">
        <f>VLOOKUP(B670,home!$B$2:$E$405,4,FALSE)</f>
        <v>0.63</v>
      </c>
      <c r="K670" s="3">
        <f t="shared" si="786"/>
        <v>1.763594117647062</v>
      </c>
      <c r="L670" s="3">
        <f t="shared" si="787"/>
        <v>0.62295882352941356</v>
      </c>
      <c r="M670" s="5">
        <f t="shared" si="788"/>
        <v>9.1946081795637014E-2</v>
      </c>
      <c r="N670" s="5">
        <f t="shared" si="789"/>
        <v>0.16215556899548103</v>
      </c>
      <c r="O670" s="5">
        <f t="shared" si="790"/>
        <v>5.7278622943549261E-2</v>
      </c>
      <c r="P670" s="5">
        <f t="shared" si="791"/>
        <v>0.10101624249016751</v>
      </c>
      <c r="Q670" s="5">
        <f t="shared" si="792"/>
        <v>0.14298830381207137</v>
      </c>
      <c r="R670" s="5">
        <f t="shared" si="793"/>
        <v>1.7841111781149162E-2</v>
      </c>
      <c r="S670" s="5">
        <f t="shared" si="794"/>
        <v>2.7745285735809727E-2</v>
      </c>
      <c r="T670" s="5">
        <f t="shared" si="795"/>
        <v>8.9075825521234345E-2</v>
      </c>
      <c r="U670" s="5">
        <f t="shared" si="796"/>
        <v>3.146447978951835E-2</v>
      </c>
      <c r="V670" s="5">
        <f t="shared" si="797"/>
        <v>3.3869179476498801E-3</v>
      </c>
      <c r="W670" s="5">
        <f t="shared" si="798"/>
        <v>8.4057777165100017E-2</v>
      </c>
      <c r="X670" s="5">
        <f t="shared" si="799"/>
        <v>5.2364533971268314E-2</v>
      </c>
      <c r="Y670" s="5">
        <f t="shared" si="800"/>
        <v>1.6310474238703659E-2</v>
      </c>
      <c r="Z670" s="5">
        <f t="shared" si="801"/>
        <v>3.7047593352138143E-3</v>
      </c>
      <c r="AA670" s="5">
        <f t="shared" si="802"/>
        <v>6.5336917708811223E-3</v>
      </c>
      <c r="AB670" s="5">
        <f t="shared" si="803"/>
        <v>5.7613901868224836E-3</v>
      </c>
      <c r="AC670" s="5">
        <f t="shared" si="804"/>
        <v>2.3256410034860195E-4</v>
      </c>
      <c r="AD670" s="5">
        <f t="shared" si="805"/>
        <v>3.7060950337714477E-2</v>
      </c>
      <c r="AE670" s="5">
        <f t="shared" si="806"/>
        <v>2.3087446021264633E-2</v>
      </c>
      <c r="AF670" s="5">
        <f t="shared" si="807"/>
        <v>7.1912641058529273E-3</v>
      </c>
      <c r="AG670" s="5">
        <f t="shared" si="808"/>
        <v>1.4932871423571469E-3</v>
      </c>
      <c r="AH670" s="5">
        <f t="shared" si="809"/>
        <v>5.7697812923110229E-4</v>
      </c>
      <c r="AI670" s="5">
        <f t="shared" si="810"/>
        <v>1.0175552347229783E-3</v>
      </c>
      <c r="AJ670" s="5">
        <f t="shared" si="811"/>
        <v>8.9727721316921029E-4</v>
      </c>
      <c r="AK670" s="5">
        <f t="shared" si="812"/>
        <v>5.2747760501465604E-4</v>
      </c>
      <c r="AL670" s="5">
        <f t="shared" si="813"/>
        <v>1.0220229550417573E-5</v>
      </c>
      <c r="AM670" s="5">
        <f t="shared" si="814"/>
        <v>1.307209480200062E-2</v>
      </c>
      <c r="AN670" s="5">
        <f t="shared" si="815"/>
        <v>8.1433767989192683E-3</v>
      </c>
      <c r="AO670" s="5">
        <f t="shared" si="816"/>
        <v>2.5364942151057347E-3</v>
      </c>
      <c r="AP670" s="5">
        <f t="shared" si="817"/>
        <v>5.2671048404381068E-4</v>
      </c>
      <c r="AQ670" s="5">
        <f t="shared" si="818"/>
        <v>8.2029735870135019E-5</v>
      </c>
      <c r="AR670" s="5">
        <f t="shared" si="819"/>
        <v>7.1886723317601909E-5</v>
      </c>
      <c r="AS670" s="5">
        <f t="shared" si="820"/>
        <v>1.267790023798446E-4</v>
      </c>
      <c r="AT670" s="5">
        <f t="shared" si="821"/>
        <v>1.1179335141912843E-4</v>
      </c>
      <c r="AU670" s="5">
        <f t="shared" si="822"/>
        <v>6.5719365651608586E-5</v>
      </c>
      <c r="AV670" s="5">
        <f t="shared" si="823"/>
        <v>2.8975571669668319E-5</v>
      </c>
      <c r="AW670" s="5">
        <f t="shared" si="824"/>
        <v>3.119005443214328E-7</v>
      </c>
      <c r="AX670" s="5">
        <f t="shared" si="825"/>
        <v>3.8423115830221741E-3</v>
      </c>
      <c r="AY670" s="5">
        <f t="shared" si="826"/>
        <v>2.3936019033929325E-3</v>
      </c>
      <c r="AZ670" s="5">
        <f t="shared" si="827"/>
        <v>7.4555771286771298E-4</v>
      </c>
      <c r="BA670" s="5">
        <f t="shared" si="828"/>
        <v>1.5481725189378363E-4</v>
      </c>
      <c r="BB670" s="5">
        <f t="shared" si="829"/>
        <v>2.4111193275452073E-5</v>
      </c>
      <c r="BC670" s="5">
        <f t="shared" si="830"/>
        <v>3.0040561193531868E-6</v>
      </c>
      <c r="BD670" s="5">
        <f t="shared" si="831"/>
        <v>7.4637447642196233E-6</v>
      </c>
      <c r="BE670" s="5">
        <f t="shared" si="832"/>
        <v>1.3163016361796784E-5</v>
      </c>
      <c r="BF670" s="5">
        <f t="shared" si="833"/>
        <v>1.1607109113078425E-5</v>
      </c>
      <c r="BG670" s="5">
        <f t="shared" si="834"/>
        <v>6.8234097849042387E-6</v>
      </c>
      <c r="BH670" s="5">
        <f t="shared" si="835"/>
        <v>3.0084313397381296E-6</v>
      </c>
      <c r="BI670" s="5">
        <f t="shared" si="836"/>
        <v>1.0611303628214463E-6</v>
      </c>
      <c r="BJ670" s="8">
        <f t="shared" si="837"/>
        <v>0.647309541047559</v>
      </c>
      <c r="BK670" s="8">
        <f t="shared" si="838"/>
        <v>0.22673091420255609</v>
      </c>
      <c r="BL670" s="8">
        <f t="shared" si="839"/>
        <v>0.12234686551022274</v>
      </c>
      <c r="BM670" s="8">
        <f t="shared" si="840"/>
        <v>0.42447285827464737</v>
      </c>
      <c r="BN670" s="8">
        <f t="shared" si="841"/>
        <v>0.57322593181805526</v>
      </c>
    </row>
    <row r="671" spans="1:66" x14ac:dyDescent="0.25">
      <c r="A671" t="s">
        <v>28</v>
      </c>
      <c r="B671" t="s">
        <v>293</v>
      </c>
      <c r="C671" t="s">
        <v>189</v>
      </c>
      <c r="D671" t="s">
        <v>548</v>
      </c>
      <c r="E671">
        <f>VLOOKUP(A671,home!$A$2:$E$405,3,FALSE)</f>
        <v>1.4313725490196101</v>
      </c>
      <c r="F671">
        <f>VLOOKUP(B671,home!$B$2:$E$405,3,FALSE)</f>
        <v>0.62</v>
      </c>
      <c r="G671">
        <f>VLOOKUP(C671,away!$B$2:$E$405,4,FALSE)</f>
        <v>0.86</v>
      </c>
      <c r="H671">
        <f>VLOOKUP(A671,away!$A$2:$E$405,3,FALSE)</f>
        <v>1.20588235294118</v>
      </c>
      <c r="I671">
        <f>VLOOKUP(C671,away!$B$2:$E$405,3,FALSE)</f>
        <v>0.66</v>
      </c>
      <c r="J671">
        <f>VLOOKUP(B671,home!$B$2:$E$405,4,FALSE)</f>
        <v>1.07</v>
      </c>
      <c r="K671" s="3">
        <f t="shared" si="786"/>
        <v>0.76320784313725598</v>
      </c>
      <c r="L671" s="3">
        <f t="shared" si="787"/>
        <v>0.85159411764706139</v>
      </c>
      <c r="M671" s="5">
        <f t="shared" si="788"/>
        <v>0.19893006249365722</v>
      </c>
      <c r="N671" s="5">
        <f t="shared" si="789"/>
        <v>0.15182498393094365</v>
      </c>
      <c r="O671" s="5">
        <f t="shared" si="790"/>
        <v>0.1694076710427608</v>
      </c>
      <c r="P671" s="5">
        <f t="shared" si="791"/>
        <v>0.12929326322745124</v>
      </c>
      <c r="Q671" s="5">
        <f t="shared" si="792"/>
        <v>5.7937009260142017E-2</v>
      </c>
      <c r="R671" s="5">
        <f t="shared" si="793"/>
        <v>7.2133288072151747E-2</v>
      </c>
      <c r="S671" s="5">
        <f t="shared" si="794"/>
        <v>2.1008322857858645E-2</v>
      </c>
      <c r="T671" s="5">
        <f t="shared" si="795"/>
        <v>4.9338816280000267E-2</v>
      </c>
      <c r="U671" s="5">
        <f t="shared" si="796"/>
        <v>5.5052691207945287E-2</v>
      </c>
      <c r="V671" s="5">
        <f t="shared" si="797"/>
        <v>1.5171354322996503E-3</v>
      </c>
      <c r="W671" s="5">
        <f t="shared" si="798"/>
        <v>1.4739326625085411E-2</v>
      </c>
      <c r="X671" s="5">
        <f t="shared" si="799"/>
        <v>1.255192385200145E-2</v>
      </c>
      <c r="Y671" s="5">
        <f t="shared" si="800"/>
        <v>5.3445722587591388E-3</v>
      </c>
      <c r="Z671" s="5">
        <f t="shared" si="801"/>
        <v>2.0476094602928457E-2</v>
      </c>
      <c r="AA671" s="5">
        <f t="shared" si="802"/>
        <v>1.5627515997775437E-2</v>
      </c>
      <c r="AB671" s="5">
        <f t="shared" si="803"/>
        <v>5.9635213891275751E-3</v>
      </c>
      <c r="AC671" s="5">
        <f t="shared" si="804"/>
        <v>6.1628251513727976E-5</v>
      </c>
      <c r="AD671" s="5">
        <f t="shared" si="805"/>
        <v>2.8122924207067412E-3</v>
      </c>
      <c r="AE671" s="5">
        <f t="shared" si="806"/>
        <v>2.3949316825772758E-3</v>
      </c>
      <c r="AF671" s="5">
        <f t="shared" si="807"/>
        <v>1.0197548665246935E-3</v>
      </c>
      <c r="AG671" s="5">
        <f t="shared" si="808"/>
        <v>2.8947241525813109E-4</v>
      </c>
      <c r="AH671" s="5">
        <f t="shared" si="809"/>
        <v>4.3593304290596539E-3</v>
      </c>
      <c r="AI671" s="5">
        <f t="shared" si="810"/>
        <v>3.327075174285227E-3</v>
      </c>
      <c r="AJ671" s="5">
        <f t="shared" si="811"/>
        <v>1.2696249338608689E-3</v>
      </c>
      <c r="AK671" s="5">
        <f t="shared" si="812"/>
        <v>3.2299590245507841E-4</v>
      </c>
      <c r="AL671" s="5">
        <f t="shared" si="813"/>
        <v>1.6021947905367121E-6</v>
      </c>
      <c r="AM671" s="5">
        <f t="shared" si="814"/>
        <v>4.2927272653576896E-4</v>
      </c>
      <c r="AN671" s="5">
        <f t="shared" si="815"/>
        <v>3.6556612878417641E-4</v>
      </c>
      <c r="AO671" s="5">
        <f t="shared" si="816"/>
        <v>1.5565698244180635E-4</v>
      </c>
      <c r="AP671" s="5">
        <f t="shared" si="817"/>
        <v>4.4185523539378074E-5</v>
      </c>
      <c r="AQ671" s="5">
        <f t="shared" si="818"/>
        <v>9.4070329828225328E-6</v>
      </c>
      <c r="AR671" s="5">
        <f t="shared" si="819"/>
        <v>7.4247603005340849E-4</v>
      </c>
      <c r="AS671" s="5">
        <f t="shared" si="820"/>
        <v>5.6666352947817432E-4</v>
      </c>
      <c r="AT671" s="5">
        <f t="shared" si="821"/>
        <v>2.1624102505879111E-4</v>
      </c>
      <c r="AU671" s="5">
        <f t="shared" si="822"/>
        <v>5.5012282110969779E-5</v>
      </c>
      <c r="AV671" s="5">
        <f t="shared" si="823"/>
        <v>1.0496451293992874E-5</v>
      </c>
      <c r="AW671" s="5">
        <f t="shared" si="824"/>
        <v>2.8925994028836573E-8</v>
      </c>
      <c r="AX671" s="5">
        <f t="shared" si="825"/>
        <v>5.4604051956168881E-5</v>
      </c>
      <c r="AY671" s="5">
        <f t="shared" si="826"/>
        <v>4.6500489445567936E-5</v>
      </c>
      <c r="AZ671" s="5">
        <f t="shared" si="827"/>
        <v>1.9799771639777457E-5</v>
      </c>
      <c r="BA671" s="5">
        <f t="shared" si="828"/>
        <v>5.6204563530631982E-6</v>
      </c>
      <c r="BB671" s="5">
        <f t="shared" si="829"/>
        <v>1.1965868921901686E-6</v>
      </c>
      <c r="BC671" s="5">
        <f t="shared" si="830"/>
        <v>2.0380127172854526E-7</v>
      </c>
      <c r="BD671" s="5">
        <f t="shared" si="831"/>
        <v>1.0538136994790419E-4</v>
      </c>
      <c r="BE671" s="5">
        <f t="shared" si="832"/>
        <v>8.0427888064789208E-5</v>
      </c>
      <c r="BF671" s="5">
        <f t="shared" si="833"/>
        <v>3.0691597489006203E-5</v>
      </c>
      <c r="BG671" s="5">
        <f t="shared" si="834"/>
        <v>7.8080226406737516E-6</v>
      </c>
      <c r="BH671" s="5">
        <f t="shared" si="835"/>
        <v>1.4897860296888688E-6</v>
      </c>
      <c r="BI671" s="5">
        <f t="shared" si="836"/>
        <v>2.2740327649097154E-7</v>
      </c>
      <c r="BJ671" s="8">
        <f t="shared" si="837"/>
        <v>0.29938509714384109</v>
      </c>
      <c r="BK671" s="8">
        <f t="shared" si="838"/>
        <v>0.35085851494701659</v>
      </c>
      <c r="BL671" s="8">
        <f t="shared" si="839"/>
        <v>0.32928062953486559</v>
      </c>
      <c r="BM671" s="8">
        <f t="shared" si="840"/>
        <v>0.22042758663809356</v>
      </c>
      <c r="BN671" s="8">
        <f t="shared" si="841"/>
        <v>0.77952627802710661</v>
      </c>
    </row>
    <row r="672" spans="1:66" x14ac:dyDescent="0.25">
      <c r="A672" t="s">
        <v>192</v>
      </c>
      <c r="B672" t="s">
        <v>193</v>
      </c>
      <c r="C672" t="s">
        <v>204</v>
      </c>
      <c r="D672" t="s">
        <v>548</v>
      </c>
      <c r="E672">
        <f>VLOOKUP(A672,home!$A$2:$E$405,3,FALSE)</f>
        <v>1.40350877192982</v>
      </c>
      <c r="F672">
        <f>VLOOKUP(B672,home!$B$2:$E$405,3,FALSE)</f>
        <v>2.06</v>
      </c>
      <c r="G672">
        <f>VLOOKUP(C672,away!$B$2:$E$405,4,FALSE)</f>
        <v>1.05</v>
      </c>
      <c r="H672">
        <f>VLOOKUP(A672,away!$A$2:$E$405,3,FALSE)</f>
        <v>1.06578947368421</v>
      </c>
      <c r="I672">
        <f>VLOOKUP(C672,away!$B$2:$E$405,3,FALSE)</f>
        <v>0.83</v>
      </c>
      <c r="J672">
        <f>VLOOKUP(B672,home!$B$2:$E$405,4,FALSE)</f>
        <v>0.3</v>
      </c>
      <c r="K672" s="3">
        <f t="shared" si="786"/>
        <v>3.035789473684201</v>
      </c>
      <c r="L672" s="3">
        <f t="shared" si="787"/>
        <v>0.26538157894736825</v>
      </c>
      <c r="M672" s="5">
        <f t="shared" si="788"/>
        <v>3.6840000551253929E-2</v>
      </c>
      <c r="N672" s="5">
        <f t="shared" si="789"/>
        <v>0.11183848588401686</v>
      </c>
      <c r="O672" s="5">
        <f t="shared" si="790"/>
        <v>9.7766575147136842E-3</v>
      </c>
      <c r="P672" s="5">
        <f t="shared" si="791"/>
        <v>2.9679873970983348E-2</v>
      </c>
      <c r="Q672" s="5">
        <f t="shared" si="792"/>
        <v>0.16975904909973877</v>
      </c>
      <c r="R672" s="5">
        <f t="shared" si="793"/>
        <v>1.297272404041185E-3</v>
      </c>
      <c r="S672" s="5">
        <f t="shared" si="794"/>
        <v>5.9778427371893154E-3</v>
      </c>
      <c r="T672" s="5">
        <f t="shared" si="795"/>
        <v>4.5050924490692479E-2</v>
      </c>
      <c r="U672" s="5">
        <f t="shared" si="796"/>
        <v>3.938245908689228E-3</v>
      </c>
      <c r="V672" s="5">
        <f t="shared" si="797"/>
        <v>5.3511164315145192E-4</v>
      </c>
      <c r="W672" s="5">
        <f t="shared" si="798"/>
        <v>0.17178424477320881</v>
      </c>
      <c r="X672" s="5">
        <f t="shared" si="799"/>
        <v>4.5588374116195339E-2</v>
      </c>
      <c r="Y672" s="5">
        <f t="shared" si="800"/>
        <v>6.0491573522996247E-3</v>
      </c>
      <c r="Z672" s="5">
        <f t="shared" si="801"/>
        <v>1.1475739963643263E-4</v>
      </c>
      <c r="AA672" s="5">
        <f t="shared" si="802"/>
        <v>3.4837930584365336E-4</v>
      </c>
      <c r="AB672" s="5">
        <f t="shared" si="803"/>
        <v>5.28803114764786E-4</v>
      </c>
      <c r="AC672" s="5">
        <f t="shared" si="804"/>
        <v>2.6944296097126969E-5</v>
      </c>
      <c r="AD672" s="5">
        <f t="shared" si="805"/>
        <v>0.13037520050682436</v>
      </c>
      <c r="AE672" s="5">
        <f t="shared" si="806"/>
        <v>3.4599176566080775E-2</v>
      </c>
      <c r="AF672" s="5">
        <f t="shared" si="807"/>
        <v>4.5909920536926479E-3</v>
      </c>
      <c r="AG672" s="5">
        <f t="shared" si="808"/>
        <v>4.061215733812585E-4</v>
      </c>
      <c r="AH672" s="5">
        <f t="shared" si="809"/>
        <v>7.6136249778526586E-6</v>
      </c>
      <c r="AI672" s="5">
        <f t="shared" si="810"/>
        <v>2.3113362564344216E-5</v>
      </c>
      <c r="AJ672" s="5">
        <f t="shared" si="811"/>
        <v>3.5083651387141325E-5</v>
      </c>
      <c r="AK672" s="5">
        <f t="shared" si="812"/>
        <v>3.5502193193163249E-5</v>
      </c>
      <c r="AL672" s="5">
        <f t="shared" si="813"/>
        <v>8.6829891469409076E-7</v>
      </c>
      <c r="AM672" s="5">
        <f t="shared" si="814"/>
        <v>7.9158332265616915E-2</v>
      </c>
      <c r="AN672" s="5">
        <f t="shared" si="815"/>
        <v>2.1007163203489821E-2</v>
      </c>
      <c r="AO672" s="5">
        <f t="shared" si="816"/>
        <v>2.7874570700735912E-3</v>
      </c>
      <c r="AP672" s="5">
        <f t="shared" si="817"/>
        <v>2.4657991950137811E-4</v>
      </c>
      <c r="AQ672" s="5">
        <f t="shared" si="818"/>
        <v>1.6359442093497671E-5</v>
      </c>
      <c r="AR672" s="5">
        <f t="shared" si="819"/>
        <v>4.0410316362713219E-7</v>
      </c>
      <c r="AS672" s="5">
        <f t="shared" si="820"/>
        <v>1.2267721304217326E-6</v>
      </c>
      <c r="AT672" s="5">
        <f t="shared" si="821"/>
        <v>1.8621109600717188E-6</v>
      </c>
      <c r="AU672" s="5">
        <f t="shared" si="822"/>
        <v>1.8843256171392352E-6</v>
      </c>
      <c r="AV672" s="5">
        <f t="shared" si="823"/>
        <v>1.4301039683761939E-6</v>
      </c>
      <c r="AW672" s="5">
        <f t="shared" si="824"/>
        <v>1.9431627738296841E-8</v>
      </c>
      <c r="AX672" s="5">
        <f t="shared" si="825"/>
        <v>4.0051338641059378E-2</v>
      </c>
      <c r="AY672" s="5">
        <f t="shared" si="826"/>
        <v>1.062888748752008E-2</v>
      </c>
      <c r="AZ672" s="5">
        <f t="shared" si="827"/>
        <v>1.4103554719460019E-3</v>
      </c>
      <c r="BA672" s="5">
        <f t="shared" si="828"/>
        <v>1.2476078734069689E-4</v>
      </c>
      <c r="BB672" s="5">
        <f t="shared" si="829"/>
        <v>8.2773036837977444E-6</v>
      </c>
      <c r="BC672" s="5">
        <f t="shared" si="830"/>
        <v>4.3932878420662277E-7</v>
      </c>
      <c r="BD672" s="5">
        <f t="shared" si="831"/>
        <v>1.7873589270165824E-8</v>
      </c>
      <c r="BE672" s="5">
        <f t="shared" si="832"/>
        <v>5.4260454163324301E-8</v>
      </c>
      <c r="BF672" s="5">
        <f t="shared" si="833"/>
        <v>8.2361657793172008E-8</v>
      </c>
      <c r="BG672" s="5">
        <f t="shared" si="834"/>
        <v>8.3344217921230639E-8</v>
      </c>
      <c r="BH672" s="5">
        <f t="shared" si="835"/>
        <v>6.3253874864428527E-8</v>
      </c>
      <c r="BI672" s="5">
        <f t="shared" si="836"/>
        <v>3.8405089496633963E-8</v>
      </c>
      <c r="BJ672" s="8">
        <f t="shared" si="837"/>
        <v>0.87548167733724036</v>
      </c>
      <c r="BK672" s="8">
        <f t="shared" si="838"/>
        <v>8.3689528985109965E-2</v>
      </c>
      <c r="BL672" s="8">
        <f t="shared" si="839"/>
        <v>1.5997817994898186E-2</v>
      </c>
      <c r="BM672" s="8">
        <f t="shared" si="840"/>
        <v>0.60546357423624486</v>
      </c>
      <c r="BN672" s="8">
        <f t="shared" si="841"/>
        <v>0.35919133942474779</v>
      </c>
    </row>
    <row r="673" spans="1:66" x14ac:dyDescent="0.25">
      <c r="A673" t="s">
        <v>301</v>
      </c>
      <c r="B673" t="s">
        <v>312</v>
      </c>
      <c r="C673" t="s">
        <v>382</v>
      </c>
      <c r="D673" t="s">
        <v>548</v>
      </c>
      <c r="E673">
        <f>VLOOKUP(A673,home!$A$2:$E$405,3,FALSE)</f>
        <v>1.42105263157895</v>
      </c>
      <c r="F673">
        <f>VLOOKUP(B673,home!$B$2:$E$405,3,FALSE)</f>
        <v>1.07</v>
      </c>
      <c r="G673">
        <f>VLOOKUP(C673,away!$B$2:$E$405,4,FALSE)</f>
        <v>1.07</v>
      </c>
      <c r="H673">
        <f>VLOOKUP(A673,away!$A$2:$E$405,3,FALSE)</f>
        <v>1.0815789473684201</v>
      </c>
      <c r="I673">
        <f>VLOOKUP(C673,away!$B$2:$E$405,3,FALSE)</f>
        <v>0.81</v>
      </c>
      <c r="J673">
        <f>VLOOKUP(B673,home!$B$2:$E$405,4,FALSE)</f>
        <v>0.88</v>
      </c>
      <c r="K673" s="3">
        <f t="shared" si="786"/>
        <v>1.6269631578947401</v>
      </c>
      <c r="L673" s="3">
        <f t="shared" si="787"/>
        <v>0.77094947368420985</v>
      </c>
      <c r="M673" s="5">
        <f t="shared" si="788"/>
        <v>9.0907512851825745E-2</v>
      </c>
      <c r="N673" s="5">
        <f t="shared" si="789"/>
        <v>0.14790317418576307</v>
      </c>
      <c r="O673" s="5">
        <f t="shared" si="790"/>
        <v>7.0085099187055605E-2</v>
      </c>
      <c r="P673" s="5">
        <f t="shared" si="791"/>
        <v>0.11402587429473807</v>
      </c>
      <c r="Q673" s="5">
        <f t="shared" si="792"/>
        <v>0.12031650766796249</v>
      </c>
      <c r="R673" s="5">
        <f t="shared" si="793"/>
        <v>2.7016035165683076E-2</v>
      </c>
      <c r="S673" s="5">
        <f t="shared" si="794"/>
        <v>3.5755845696361178E-2</v>
      </c>
      <c r="T673" s="5">
        <f t="shared" si="795"/>
        <v>9.2757948262137888E-2</v>
      </c>
      <c r="U673" s="5">
        <f t="shared" si="796"/>
        <v>4.3954093886955085E-2</v>
      </c>
      <c r="V673" s="5">
        <f t="shared" si="797"/>
        <v>4.9831984163225167E-3</v>
      </c>
      <c r="W673" s="5">
        <f t="shared" si="798"/>
        <v>6.5250175087445003E-2</v>
      </c>
      <c r="X673" s="5">
        <f t="shared" si="799"/>
        <v>5.0304588141468265E-2</v>
      </c>
      <c r="Y673" s="5">
        <f t="shared" si="800"/>
        <v>1.9391147875782947E-2</v>
      </c>
      <c r="Z673" s="5">
        <f t="shared" si="801"/>
        <v>6.9426660306724924E-3</v>
      </c>
      <c r="AA673" s="5">
        <f t="shared" si="802"/>
        <v>1.1295461849471458E-2</v>
      </c>
      <c r="AB673" s="5">
        <f t="shared" si="803"/>
        <v>9.1886501402478251E-3</v>
      </c>
      <c r="AC673" s="5">
        <f t="shared" si="804"/>
        <v>3.9065360110245088E-4</v>
      </c>
      <c r="AD673" s="5">
        <f t="shared" si="805"/>
        <v>2.6539907728363555E-2</v>
      </c>
      <c r="AE673" s="5">
        <f t="shared" si="806"/>
        <v>2.0460927894809376E-2</v>
      </c>
      <c r="AF673" s="5">
        <f t="shared" si="807"/>
        <v>7.8871707957969273E-3</v>
      </c>
      <c r="AG673" s="5">
        <f t="shared" si="808"/>
        <v>2.0268700579590378E-3</v>
      </c>
      <c r="AH673" s="5">
        <f t="shared" si="809"/>
        <v>1.3381111805780498E-3</v>
      </c>
      <c r="AI673" s="5">
        <f t="shared" si="810"/>
        <v>2.1770575919675223E-3</v>
      </c>
      <c r="AJ673" s="5">
        <f t="shared" si="811"/>
        <v>1.7709962473731E-3</v>
      </c>
      <c r="AK673" s="5">
        <f t="shared" si="812"/>
        <v>9.6044854908195788E-4</v>
      </c>
      <c r="AL673" s="5">
        <f t="shared" si="813"/>
        <v>1.9599972329987775E-5</v>
      </c>
      <c r="AM673" s="5">
        <f t="shared" si="814"/>
        <v>8.6358904175946761E-3</v>
      </c>
      <c r="AN673" s="5">
        <f t="shared" si="815"/>
        <v>6.6578351722391266E-3</v>
      </c>
      <c r="AO673" s="5">
        <f t="shared" si="816"/>
        <v>2.5664272609569874E-3</v>
      </c>
      <c r="AP673" s="5">
        <f t="shared" si="817"/>
        <v>6.5952858202786605E-4</v>
      </c>
      <c r="AQ673" s="5">
        <f t="shared" si="818"/>
        <v>1.2711580329851908E-4</v>
      </c>
      <c r="AR673" s="5">
        <f t="shared" si="819"/>
        <v>2.0632322207952091E-4</v>
      </c>
      <c r="AS673" s="5">
        <f t="shared" si="820"/>
        <v>3.356802809415151E-4</v>
      </c>
      <c r="AT673" s="5">
        <f t="shared" si="821"/>
        <v>2.7306972496180052E-4</v>
      </c>
      <c r="AU673" s="5">
        <f t="shared" si="822"/>
        <v>1.4809146068309973E-4</v>
      </c>
      <c r="AV673" s="5">
        <f t="shared" si="823"/>
        <v>6.0234837632555182E-5</v>
      </c>
      <c r="AW673" s="5">
        <f t="shared" si="824"/>
        <v>6.8289918174624508E-7</v>
      </c>
      <c r="AX673" s="5">
        <f t="shared" si="825"/>
        <v>2.3417125908404605E-3</v>
      </c>
      <c r="AY673" s="5">
        <f t="shared" si="826"/>
        <v>1.8053420894281406E-3</v>
      </c>
      <c r="AZ673" s="5">
        <f t="shared" si="827"/>
        <v>6.9591376683228825E-4</v>
      </c>
      <c r="BA673" s="5">
        <f t="shared" si="828"/>
        <v>1.7883811742298289E-4</v>
      </c>
      <c r="BB673" s="5">
        <f t="shared" si="829"/>
        <v>3.4468788125480882E-5</v>
      </c>
      <c r="BC673" s="5">
        <f t="shared" si="830"/>
        <v>5.3147388127744082E-6</v>
      </c>
      <c r="BD673" s="5">
        <f t="shared" si="831"/>
        <v>2.6510796578506155E-5</v>
      </c>
      <c r="BE673" s="5">
        <f t="shared" si="832"/>
        <v>4.3132089319671444E-5</v>
      </c>
      <c r="BF673" s="5">
        <f t="shared" si="833"/>
        <v>3.5087160123065331E-5</v>
      </c>
      <c r="BG673" s="5">
        <f t="shared" si="834"/>
        <v>1.9028505611793595E-5</v>
      </c>
      <c r="BH673" s="5">
        <f t="shared" si="835"/>
        <v>7.739669395045372E-6</v>
      </c>
      <c r="BI673" s="5">
        <f t="shared" si="836"/>
        <v>2.518431392004858E-6</v>
      </c>
      <c r="BJ673" s="8">
        <f t="shared" si="837"/>
        <v>0.57654680502506817</v>
      </c>
      <c r="BK673" s="8">
        <f t="shared" si="838"/>
        <v>0.2478880269221081</v>
      </c>
      <c r="BL673" s="8">
        <f t="shared" si="839"/>
        <v>0.1689433699771323</v>
      </c>
      <c r="BM673" s="8">
        <f t="shared" si="840"/>
        <v>0.42826200541170623</v>
      </c>
      <c r="BN673" s="8">
        <f t="shared" si="841"/>
        <v>0.57025420335302812</v>
      </c>
    </row>
    <row r="674" spans="1:66" x14ac:dyDescent="0.25">
      <c r="A674" t="s">
        <v>301</v>
      </c>
      <c r="B674" t="s">
        <v>313</v>
      </c>
      <c r="C674" t="s">
        <v>385</v>
      </c>
      <c r="D674" t="s">
        <v>548</v>
      </c>
      <c r="E674">
        <f>VLOOKUP(A674,home!$A$2:$E$405,3,FALSE)</f>
        <v>1.42105263157895</v>
      </c>
      <c r="F674">
        <f>VLOOKUP(B674,home!$B$2:$E$405,3,FALSE)</f>
        <v>1.22</v>
      </c>
      <c r="G674">
        <f>VLOOKUP(C674,away!$B$2:$E$405,4,FALSE)</f>
        <v>0.7</v>
      </c>
      <c r="H674">
        <f>VLOOKUP(A674,away!$A$2:$E$405,3,FALSE)</f>
        <v>1.0815789473684201</v>
      </c>
      <c r="I674">
        <f>VLOOKUP(C674,away!$B$2:$E$405,3,FALSE)</f>
        <v>0.85</v>
      </c>
      <c r="J674">
        <f>VLOOKUP(B674,home!$B$2:$E$405,4,FALSE)</f>
        <v>0.78</v>
      </c>
      <c r="K674" s="3">
        <f t="shared" si="786"/>
        <v>1.2135789473684233</v>
      </c>
      <c r="L674" s="3">
        <f t="shared" si="787"/>
        <v>0.71708684210526252</v>
      </c>
      <c r="M674" s="5">
        <f t="shared" si="788"/>
        <v>0.14505159250413957</v>
      </c>
      <c r="N674" s="5">
        <f t="shared" si="789"/>
        <v>0.17603155894528719</v>
      </c>
      <c r="O674" s="5">
        <f t="shared" si="790"/>
        <v>0.10401458841113281</v>
      </c>
      <c r="P674" s="5">
        <f t="shared" si="791"/>
        <v>0.12622991471494235</v>
      </c>
      <c r="Q674" s="5">
        <f t="shared" si="792"/>
        <v>0.10681409700422212</v>
      </c>
      <c r="R674" s="5">
        <f t="shared" si="793"/>
        <v>3.7293746368308935E-2</v>
      </c>
      <c r="S674" s="5">
        <f t="shared" si="794"/>
        <v>2.7462627424250603E-2</v>
      </c>
      <c r="T674" s="5">
        <f t="shared" si="795"/>
        <v>7.6594983513082818E-2</v>
      </c>
      <c r="U674" s="5">
        <f t="shared" si="796"/>
        <v>4.525890546107731E-2</v>
      </c>
      <c r="V674" s="5">
        <f t="shared" si="797"/>
        <v>2.655457549632026E-3</v>
      </c>
      <c r="W674" s="5">
        <f t="shared" si="798"/>
        <v>4.3209113135497509E-2</v>
      </c>
      <c r="X674" s="5">
        <f t="shared" si="799"/>
        <v>3.0984686488502923E-2</v>
      </c>
      <c r="Y674" s="5">
        <f t="shared" si="800"/>
        <v>1.110935549383108E-2</v>
      </c>
      <c r="Z674" s="5">
        <f t="shared" si="801"/>
        <v>8.9142849378417519E-3</v>
      </c>
      <c r="AA674" s="5">
        <f t="shared" si="802"/>
        <v>1.0818188531408182E-2</v>
      </c>
      <c r="AB674" s="5">
        <f t="shared" si="803"/>
        <v>6.5643629251897484E-3</v>
      </c>
      <c r="AC674" s="5">
        <f t="shared" si="804"/>
        <v>1.4443058424609947E-4</v>
      </c>
      <c r="AD674" s="5">
        <f t="shared" si="805"/>
        <v>1.3109417508925041E-2</v>
      </c>
      <c r="AE674" s="5">
        <f t="shared" si="806"/>
        <v>9.4005908033144951E-3</v>
      </c>
      <c r="AF674" s="5">
        <f t="shared" si="807"/>
        <v>3.3705199865362821E-3</v>
      </c>
      <c r="AG674" s="5">
        <f t="shared" si="808"/>
        <v>8.0565184446599149E-4</v>
      </c>
      <c r="AH674" s="5">
        <f t="shared" si="809"/>
        <v>1.5980791089258619E-3</v>
      </c>
      <c r="AI674" s="5">
        <f t="shared" si="810"/>
        <v>1.9393951628217153E-3</v>
      </c>
      <c r="AJ674" s="5">
        <f t="shared" si="811"/>
        <v>1.1768045701142948E-3</v>
      </c>
      <c r="AK674" s="5">
        <f t="shared" si="812"/>
        <v>4.7604841715255194E-4</v>
      </c>
      <c r="AL674" s="5">
        <f t="shared" si="813"/>
        <v>5.0275795024019844E-6</v>
      </c>
      <c r="AM674" s="5">
        <f t="shared" si="814"/>
        <v>3.1818626202188846E-3</v>
      </c>
      <c r="AN674" s="5">
        <f t="shared" si="815"/>
        <v>2.2816718183455357E-3</v>
      </c>
      <c r="AO674" s="5">
        <f t="shared" si="816"/>
        <v>8.1807841946898632E-4</v>
      </c>
      <c r="AP674" s="5">
        <f t="shared" si="817"/>
        <v>1.9554442347049323E-4</v>
      </c>
      <c r="AQ674" s="5">
        <f t="shared" si="818"/>
        <v>3.5055583279437542E-5</v>
      </c>
      <c r="AR674" s="5">
        <f t="shared" si="819"/>
        <v>2.2919230033080775E-4</v>
      </c>
      <c r="AS674" s="5">
        <f t="shared" si="820"/>
        <v>2.7814295058040919E-4</v>
      </c>
      <c r="AT674" s="5">
        <f t="shared" si="821"/>
        <v>1.6877421459166023E-4</v>
      </c>
      <c r="AU674" s="5">
        <f t="shared" si="822"/>
        <v>6.827361122902646E-5</v>
      </c>
      <c r="AV674" s="5">
        <f t="shared" si="823"/>
        <v>2.0713854312090718E-5</v>
      </c>
      <c r="AW674" s="5">
        <f t="shared" si="824"/>
        <v>1.2153356395753574E-7</v>
      </c>
      <c r="AX674" s="5">
        <f t="shared" si="825"/>
        <v>6.435735815526933E-4</v>
      </c>
      <c r="AY674" s="5">
        <f t="shared" si="826"/>
        <v>4.6149814725799445E-4</v>
      </c>
      <c r="AZ674" s="5">
        <f t="shared" si="827"/>
        <v>1.6546712452733235E-4</v>
      </c>
      <c r="BA674" s="5">
        <f t="shared" si="828"/>
        <v>3.9551432599847662E-5</v>
      </c>
      <c r="BB674" s="5">
        <f t="shared" si="829"/>
        <v>7.0904529759409718E-6</v>
      </c>
      <c r="BC674" s="5">
        <f t="shared" si="830"/>
        <v>1.0168941067226749E-6</v>
      </c>
      <c r="BD674" s="5">
        <f t="shared" si="831"/>
        <v>2.7391797146509957E-5</v>
      </c>
      <c r="BE674" s="5">
        <f t="shared" si="832"/>
        <v>3.3242108347590934E-5</v>
      </c>
      <c r="BF674" s="5">
        <f t="shared" si="833"/>
        <v>2.0170961428388245E-5</v>
      </c>
      <c r="BG674" s="5">
        <f t="shared" si="834"/>
        <v>8.1596847125574904E-6</v>
      </c>
      <c r="BH674" s="5">
        <f t="shared" si="835"/>
        <v>2.4756053960809333E-6</v>
      </c>
      <c r="BI674" s="5">
        <f t="shared" si="836"/>
        <v>6.0086851813509729E-7</v>
      </c>
      <c r="BJ674" s="8">
        <f t="shared" si="837"/>
        <v>0.47926038522146924</v>
      </c>
      <c r="BK674" s="8">
        <f t="shared" si="838"/>
        <v>0.30201054850397108</v>
      </c>
      <c r="BL674" s="8">
        <f t="shared" si="839"/>
        <v>0.20999725691272461</v>
      </c>
      <c r="BM674" s="8">
        <f t="shared" si="840"/>
        <v>0.30428560101427959</v>
      </c>
      <c r="BN674" s="8">
        <f t="shared" si="841"/>
        <v>0.69543549794803305</v>
      </c>
    </row>
    <row r="675" spans="1:66" x14ac:dyDescent="0.25">
      <c r="A675" t="s">
        <v>301</v>
      </c>
      <c r="B675" t="s">
        <v>372</v>
      </c>
      <c r="C675" t="s">
        <v>314</v>
      </c>
      <c r="D675" t="s">
        <v>548</v>
      </c>
      <c r="E675">
        <f>VLOOKUP(A675,home!$A$2:$E$405,3,FALSE)</f>
        <v>1.42105263157895</v>
      </c>
      <c r="F675">
        <f>VLOOKUP(B675,home!$B$2:$E$405,3,FALSE)</f>
        <v>0.59</v>
      </c>
      <c r="G675">
        <f>VLOOKUP(C675,away!$B$2:$E$405,4,FALSE)</f>
        <v>0.7</v>
      </c>
      <c r="H675">
        <f>VLOOKUP(A675,away!$A$2:$E$405,3,FALSE)</f>
        <v>1.0815789473684201</v>
      </c>
      <c r="I675">
        <f>VLOOKUP(C675,away!$B$2:$E$405,3,FALSE)</f>
        <v>1.1499999999999999</v>
      </c>
      <c r="J675">
        <f>VLOOKUP(B675,home!$B$2:$E$405,4,FALSE)</f>
        <v>0.44</v>
      </c>
      <c r="K675" s="3">
        <f t="shared" si="786"/>
        <v>0.58689473684210636</v>
      </c>
      <c r="L675" s="3">
        <f t="shared" si="787"/>
        <v>0.54727894736842053</v>
      </c>
      <c r="M675" s="5">
        <f t="shared" si="788"/>
        <v>0.32168782727172296</v>
      </c>
      <c r="N675" s="5">
        <f t="shared" si="789"/>
        <v>0.18879689273194683</v>
      </c>
      <c r="O675" s="5">
        <f t="shared" si="790"/>
        <v>0.17605297549050281</v>
      </c>
      <c r="P675" s="5">
        <f t="shared" si="791"/>
        <v>0.10332456472076845</v>
      </c>
      <c r="Q675" s="5">
        <f t="shared" si="792"/>
        <v>5.5401951338261653E-2</v>
      </c>
      <c r="R675" s="5">
        <f t="shared" si="793"/>
        <v>4.8175043553760351E-2</v>
      </c>
      <c r="S675" s="5">
        <f t="shared" si="794"/>
        <v>8.2968368474497043E-3</v>
      </c>
      <c r="T675" s="5">
        <f t="shared" si="795"/>
        <v>3.0320321610560294E-2</v>
      </c>
      <c r="U675" s="5">
        <f t="shared" si="796"/>
        <v>2.8273679508841194E-2</v>
      </c>
      <c r="V675" s="5">
        <f t="shared" si="797"/>
        <v>2.9610040236577908E-4</v>
      </c>
      <c r="W675" s="5">
        <f t="shared" si="798"/>
        <v>1.0838371217069421E-2</v>
      </c>
      <c r="X675" s="5">
        <f t="shared" si="799"/>
        <v>5.9316123908659387E-3</v>
      </c>
      <c r="Y675" s="5">
        <f t="shared" si="800"/>
        <v>1.6231232927352954E-3</v>
      </c>
      <c r="Z675" s="5">
        <f t="shared" si="801"/>
        <v>8.788395708509927E-3</v>
      </c>
      <c r="AA675" s="5">
        <f t="shared" si="802"/>
        <v>5.1578631866102311E-3</v>
      </c>
      <c r="AB675" s="5">
        <f t="shared" si="803"/>
        <v>1.5135613787865996E-3</v>
      </c>
      <c r="AC675" s="5">
        <f t="shared" si="804"/>
        <v>5.9441255221646196E-6</v>
      </c>
      <c r="AD675" s="5">
        <f t="shared" si="805"/>
        <v>1.5902457558097541E-3</v>
      </c>
      <c r="AE675" s="5">
        <f t="shared" si="806"/>
        <v>8.7030802329666037E-4</v>
      </c>
      <c r="AF675" s="5">
        <f t="shared" si="807"/>
        <v>2.3815062943804353E-4</v>
      </c>
      <c r="AG675" s="5">
        <f t="shared" si="808"/>
        <v>4.3444941931326421E-5</v>
      </c>
      <c r="AH675" s="5">
        <f t="shared" si="809"/>
        <v>1.2024259881026143E-3</v>
      </c>
      <c r="AI675" s="5">
        <f t="shared" si="810"/>
        <v>7.0569748385959348E-4</v>
      </c>
      <c r="AJ675" s="5">
        <f t="shared" si="811"/>
        <v>2.0708506953995637E-4</v>
      </c>
      <c r="AK675" s="5">
        <f t="shared" si="812"/>
        <v>4.0512379130527334E-5</v>
      </c>
      <c r="AL675" s="5">
        <f t="shared" si="813"/>
        <v>7.6368967695440956E-8</v>
      </c>
      <c r="AM675" s="5">
        <f t="shared" si="814"/>
        <v>1.8666137287404847E-4</v>
      </c>
      <c r="AN675" s="5">
        <f t="shared" si="815"/>
        <v>1.0215583966085347E-4</v>
      </c>
      <c r="AO675" s="5">
        <f t="shared" si="816"/>
        <v>2.7953870198564514E-5</v>
      </c>
      <c r="AP675" s="5">
        <f t="shared" si="817"/>
        <v>5.0995215523812837E-6</v>
      </c>
      <c r="AQ675" s="5">
        <f t="shared" si="818"/>
        <v>6.9771519681745061E-7</v>
      </c>
      <c r="AR675" s="5">
        <f t="shared" si="819"/>
        <v>1.3161248581144636E-4</v>
      </c>
      <c r="AS675" s="5">
        <f t="shared" si="820"/>
        <v>7.7242675225444273E-5</v>
      </c>
      <c r="AT675" s="5">
        <f t="shared" si="821"/>
        <v>2.2666659774708702E-5</v>
      </c>
      <c r="AU675" s="5">
        <f t="shared" si="822"/>
        <v>4.4343144411890741E-6</v>
      </c>
      <c r="AV675" s="5">
        <f t="shared" si="823"/>
        <v>6.5061895175920325E-7</v>
      </c>
      <c r="AW675" s="5">
        <f t="shared" si="824"/>
        <v>6.8137057768678496E-10</v>
      </c>
      <c r="AX675" s="5">
        <f t="shared" si="825"/>
        <v>1.8258429551916826E-5</v>
      </c>
      <c r="AY675" s="5">
        <f t="shared" si="826"/>
        <v>9.9924541057735023E-6</v>
      </c>
      <c r="AZ675" s="5">
        <f t="shared" si="827"/>
        <v>2.7343298823174866E-6</v>
      </c>
      <c r="BA675" s="5">
        <f t="shared" si="828"/>
        <v>4.9881372658424385E-7</v>
      </c>
      <c r="BB675" s="5">
        <f t="shared" si="829"/>
        <v>6.8247562804486009E-8</v>
      </c>
      <c r="BC675" s="5">
        <f t="shared" si="830"/>
        <v>7.4700908664198562E-9</v>
      </c>
      <c r="BD675" s="5">
        <f t="shared" si="831"/>
        <v>1.2004790449238254E-5</v>
      </c>
      <c r="BE675" s="5">
        <f t="shared" si="832"/>
        <v>7.0455483315503163E-6</v>
      </c>
      <c r="BF675" s="5">
        <f t="shared" si="833"/>
        <v>2.0674976169767822E-6</v>
      </c>
      <c r="BG675" s="5">
        <f t="shared" si="834"/>
        <v>4.0446782327909027E-7</v>
      </c>
      <c r="BH675" s="5">
        <f t="shared" si="835"/>
        <v>5.9345009176120304E-8</v>
      </c>
      <c r="BI675" s="5">
        <f t="shared" si="836"/>
        <v>6.9658547086623042E-9</v>
      </c>
      <c r="BJ675" s="8">
        <f t="shared" si="837"/>
        <v>0.29600854999631815</v>
      </c>
      <c r="BK675" s="8">
        <f t="shared" si="838"/>
        <v>0.43362134219090254</v>
      </c>
      <c r="BL675" s="8">
        <f t="shared" si="839"/>
        <v>0.26158703940842337</v>
      </c>
      <c r="BM675" s="8">
        <f t="shared" si="840"/>
        <v>0.10655608042445566</v>
      </c>
      <c r="BN675" s="8">
        <f t="shared" si="841"/>
        <v>0.89343925510696298</v>
      </c>
    </row>
    <row r="676" spans="1:66" x14ac:dyDescent="0.25">
      <c r="A676" t="s">
        <v>303</v>
      </c>
      <c r="B676" t="s">
        <v>361</v>
      </c>
      <c r="C676" t="s">
        <v>349</v>
      </c>
      <c r="D676" t="s">
        <v>548</v>
      </c>
      <c r="E676">
        <f>VLOOKUP(A676,home!$A$2:$E$405,3,FALSE)</f>
        <v>1.3961038961039001</v>
      </c>
      <c r="F676">
        <f>VLOOKUP(B676,home!$B$2:$E$405,3,FALSE)</f>
        <v>1.3</v>
      </c>
      <c r="G676">
        <f>VLOOKUP(C676,away!$B$2:$E$405,4,FALSE)</f>
        <v>0.89</v>
      </c>
      <c r="H676">
        <f>VLOOKUP(A676,away!$A$2:$E$405,3,FALSE)</f>
        <v>1.0324675324675301</v>
      </c>
      <c r="I676">
        <f>VLOOKUP(C676,away!$B$2:$E$405,3,FALSE)</f>
        <v>0.78</v>
      </c>
      <c r="J676">
        <f>VLOOKUP(B676,home!$B$2:$E$405,4,FALSE)</f>
        <v>0.88</v>
      </c>
      <c r="K676" s="3">
        <f t="shared" si="786"/>
        <v>1.6152922077922125</v>
      </c>
      <c r="L676" s="3">
        <f t="shared" si="787"/>
        <v>0.70868571428571259</v>
      </c>
      <c r="M676" s="5">
        <f t="shared" si="788"/>
        <v>9.7883437442473312E-2</v>
      </c>
      <c r="N676" s="5">
        <f t="shared" si="789"/>
        <v>0.15811035377274366</v>
      </c>
      <c r="O676" s="5">
        <f t="shared" si="790"/>
        <v>6.9368593780660071E-2</v>
      </c>
      <c r="P676" s="5">
        <f t="shared" si="791"/>
        <v>0.11205054899940355</v>
      </c>
      <c r="Q676" s="5">
        <f t="shared" si="792"/>
        <v>0.12769721121019145</v>
      </c>
      <c r="R676" s="5">
        <f t="shared" si="793"/>
        <v>2.458026571622126E-2</v>
      </c>
      <c r="S676" s="5">
        <f t="shared" si="794"/>
        <v>3.2067032633704189E-2</v>
      </c>
      <c r="T676" s="5">
        <f t="shared" si="795"/>
        <v>9.0497189338788045E-2</v>
      </c>
      <c r="U676" s="5">
        <f t="shared" si="796"/>
        <v>3.9704311676874271E-2</v>
      </c>
      <c r="V676" s="5">
        <f t="shared" si="797"/>
        <v>4.0786932172372503E-3</v>
      </c>
      <c r="W676" s="5">
        <f t="shared" si="798"/>
        <v>6.8756103408206204E-2</v>
      </c>
      <c r="X676" s="5">
        <f t="shared" si="799"/>
        <v>4.8726468255346933E-2</v>
      </c>
      <c r="Y676" s="5">
        <f t="shared" si="800"/>
        <v>1.7265875980080319E-2</v>
      </c>
      <c r="Z676" s="5">
        <f t="shared" si="801"/>
        <v>5.806561055477626E-3</v>
      </c>
      <c r="AA676" s="5">
        <f t="shared" si="802"/>
        <v>9.3792928269827349E-3</v>
      </c>
      <c r="AB676" s="5">
        <f t="shared" si="803"/>
        <v>7.5751493090133043E-3</v>
      </c>
      <c r="AC676" s="5">
        <f t="shared" si="804"/>
        <v>2.9181380561712171E-4</v>
      </c>
      <c r="AD676" s="5">
        <f t="shared" si="805"/>
        <v>2.7765299518357781E-2</v>
      </c>
      <c r="AE676" s="5">
        <f t="shared" si="806"/>
        <v>1.9676871121524137E-2</v>
      </c>
      <c r="AF676" s="5">
        <f t="shared" si="807"/>
        <v>6.9723587328326215E-3</v>
      </c>
      <c r="AG676" s="5">
        <f t="shared" si="808"/>
        <v>1.6470703429445712E-3</v>
      </c>
      <c r="AH676" s="5">
        <f t="shared" si="809"/>
        <v>1.0287567172861905E-3</v>
      </c>
      <c r="AI676" s="5">
        <f t="shared" si="810"/>
        <v>1.6617427091462798E-3</v>
      </c>
      <c r="AJ676" s="5">
        <f t="shared" si="811"/>
        <v>1.3421000247197535E-3</v>
      </c>
      <c r="AK676" s="5">
        <f t="shared" si="812"/>
        <v>7.226279040025178E-4</v>
      </c>
      <c r="AL676" s="5">
        <f t="shared" si="813"/>
        <v>1.3361973375412142E-5</v>
      </c>
      <c r="AM676" s="5">
        <f t="shared" si="814"/>
        <v>8.9698143918040367E-3</v>
      </c>
      <c r="AN676" s="5">
        <f t="shared" si="815"/>
        <v>6.3567793192659088E-3</v>
      </c>
      <c r="AO676" s="5">
        <f t="shared" si="816"/>
        <v>2.2524793462153029E-3</v>
      </c>
      <c r="AP676" s="5">
        <f t="shared" si="817"/>
        <v>5.3209997812880242E-4</v>
      </c>
      <c r="AQ676" s="5">
        <f t="shared" si="818"/>
        <v>9.4272913267905576E-5</v>
      </c>
      <c r="AR676" s="5">
        <f t="shared" si="819"/>
        <v>1.4581303780323779E-4</v>
      </c>
      <c r="AS676" s="5">
        <f t="shared" si="820"/>
        <v>2.3553066375808134E-4</v>
      </c>
      <c r="AT676" s="5">
        <f t="shared" si="821"/>
        <v>1.9022542293227826E-4</v>
      </c>
      <c r="AU676" s="5">
        <f t="shared" si="822"/>
        <v>1.0242321446216236E-4</v>
      </c>
      <c r="AV676" s="5">
        <f t="shared" si="823"/>
        <v>4.1360855054440403E-5</v>
      </c>
      <c r="AW676" s="5">
        <f t="shared" si="824"/>
        <v>4.248864464459086E-7</v>
      </c>
      <c r="AX676" s="5">
        <f t="shared" si="825"/>
        <v>2.4148118820705843E-3</v>
      </c>
      <c r="AY676" s="5">
        <f t="shared" si="826"/>
        <v>1.7113426835108183E-3</v>
      </c>
      <c r="AZ676" s="5">
        <f t="shared" si="827"/>
        <v>6.0640205602574613E-4</v>
      </c>
      <c r="BA676" s="5">
        <f t="shared" si="828"/>
        <v>1.4324949140631023E-4</v>
      </c>
      <c r="BB676" s="5">
        <f t="shared" si="829"/>
        <v>2.53797170345865E-5</v>
      </c>
      <c r="BC676" s="5">
        <f t="shared" si="830"/>
        <v>3.5972485790050409E-6</v>
      </c>
      <c r="BD676" s="5">
        <f t="shared" si="831"/>
        <v>1.722260280795953E-5</v>
      </c>
      <c r="BE676" s="5">
        <f t="shared" si="832"/>
        <v>2.7819536113597308E-5</v>
      </c>
      <c r="BF676" s="5">
        <f t="shared" si="833"/>
        <v>2.2468339954343897E-5</v>
      </c>
      <c r="BG676" s="5">
        <f t="shared" si="834"/>
        <v>1.2097644816759376E-5</v>
      </c>
      <c r="BH676" s="5">
        <f t="shared" si="835"/>
        <v>4.8853078512873198E-6</v>
      </c>
      <c r="BI676" s="5">
        <f t="shared" si="836"/>
        <v>1.5782399409701045E-6</v>
      </c>
      <c r="BJ676" s="8">
        <f t="shared" si="837"/>
        <v>0.59022503070832477</v>
      </c>
      <c r="BK676" s="8">
        <f t="shared" si="838"/>
        <v>0.24809623075532167</v>
      </c>
      <c r="BL676" s="8">
        <f t="shared" si="839"/>
        <v>0.15616426553040152</v>
      </c>
      <c r="BM676" s="8">
        <f t="shared" si="840"/>
        <v>0.40889075933076802</v>
      </c>
      <c r="BN676" s="8">
        <f t="shared" si="841"/>
        <v>0.58969041092169339</v>
      </c>
    </row>
    <row r="677" spans="1:66" x14ac:dyDescent="0.25">
      <c r="A677" t="s">
        <v>303</v>
      </c>
      <c r="B677" t="s">
        <v>346</v>
      </c>
      <c r="C677" t="s">
        <v>321</v>
      </c>
      <c r="D677" t="s">
        <v>548</v>
      </c>
      <c r="E677">
        <f>VLOOKUP(A677,home!$A$2:$E$405,3,FALSE)</f>
        <v>1.3961038961039001</v>
      </c>
      <c r="F677">
        <f>VLOOKUP(B677,home!$B$2:$E$405,3,FALSE)</f>
        <v>0.78</v>
      </c>
      <c r="G677">
        <f>VLOOKUP(C677,away!$B$2:$E$405,4,FALSE)</f>
        <v>1.26</v>
      </c>
      <c r="H677">
        <f>VLOOKUP(A677,away!$A$2:$E$405,3,FALSE)</f>
        <v>1.0324675324675301</v>
      </c>
      <c r="I677">
        <f>VLOOKUP(C677,away!$B$2:$E$405,3,FALSE)</f>
        <v>0.72</v>
      </c>
      <c r="J677">
        <f>VLOOKUP(B677,home!$B$2:$E$405,4,FALSE)</f>
        <v>0.78</v>
      </c>
      <c r="K677" s="3">
        <f t="shared" si="786"/>
        <v>1.372090909090913</v>
      </c>
      <c r="L677" s="3">
        <f t="shared" si="787"/>
        <v>0.57983376623376492</v>
      </c>
      <c r="M677" s="5">
        <f t="shared" si="788"/>
        <v>0.14200050354087296</v>
      </c>
      <c r="N677" s="5">
        <f t="shared" si="789"/>
        <v>0.1948375999947638</v>
      </c>
      <c r="O677" s="5">
        <f t="shared" si="790"/>
        <v>8.2336686775195428E-2</v>
      </c>
      <c r="P677" s="5">
        <f t="shared" si="791"/>
        <v>0.11297341940891165</v>
      </c>
      <c r="Q677" s="5">
        <f t="shared" si="792"/>
        <v>0.13366744985095358</v>
      </c>
      <c r="R677" s="5">
        <f t="shared" si="793"/>
        <v>2.3870795596035693E-2</v>
      </c>
      <c r="S677" s="5">
        <f t="shared" si="794"/>
        <v>2.2469979286496335E-2</v>
      </c>
      <c r="T677" s="5">
        <f t="shared" si="795"/>
        <v>7.7504900869941301E-2</v>
      </c>
      <c r="U677" s="5">
        <f t="shared" si="796"/>
        <v>3.2752901630087976E-2</v>
      </c>
      <c r="V677" s="5">
        <f t="shared" si="797"/>
        <v>1.9863078187467541E-3</v>
      </c>
      <c r="W677" s="5">
        <f t="shared" si="798"/>
        <v>6.1134630927286326E-2</v>
      </c>
      <c r="X677" s="5">
        <f t="shared" si="799"/>
        <v>3.5447923297879623E-2</v>
      </c>
      <c r="Y677" s="5">
        <f t="shared" si="800"/>
        <v>1.0276951435487581E-2</v>
      </c>
      <c r="Z677" s="5">
        <f t="shared" si="801"/>
        <v>4.6136977711485824E-3</v>
      </c>
      <c r="AA677" s="5">
        <f t="shared" si="802"/>
        <v>6.3304127690859769E-3</v>
      </c>
      <c r="AB677" s="5">
        <f t="shared" si="803"/>
        <v>4.3429509056279519E-3</v>
      </c>
      <c r="AC677" s="5">
        <f t="shared" si="804"/>
        <v>9.8767249361323119E-5</v>
      </c>
      <c r="AD677" s="5">
        <f t="shared" si="805"/>
        <v>2.0970567831489435E-2</v>
      </c>
      <c r="AE677" s="5">
        <f t="shared" si="806"/>
        <v>1.2159443325793154E-2</v>
      </c>
      <c r="AF677" s="5">
        <f t="shared" si="807"/>
        <v>3.5252279094503298E-3</v>
      </c>
      <c r="AG677" s="5">
        <f t="shared" si="808"/>
        <v>6.8134872518965553E-4</v>
      </c>
      <c r="AH677" s="5">
        <f t="shared" si="809"/>
        <v>6.6879443872735231E-4</v>
      </c>
      <c r="AI677" s="5">
        <f t="shared" si="810"/>
        <v>9.1764676942835972E-4</v>
      </c>
      <c r="AJ677" s="5">
        <f t="shared" si="811"/>
        <v>6.2954739504464884E-4</v>
      </c>
      <c r="AK677" s="5">
        <f t="shared" si="812"/>
        <v>2.8793208586087621E-4</v>
      </c>
      <c r="AL677" s="5">
        <f t="shared" si="813"/>
        <v>3.1431082588378614E-6</v>
      </c>
      <c r="AM677" s="5">
        <f t="shared" si="814"/>
        <v>5.7547050960121962E-3</v>
      </c>
      <c r="AN677" s="5">
        <f t="shared" si="815"/>
        <v>3.3367723293853909E-3</v>
      </c>
      <c r="AO677" s="5">
        <f t="shared" si="816"/>
        <v>9.6738663340607204E-4</v>
      </c>
      <c r="AP677" s="5">
        <f t="shared" si="817"/>
        <v>1.8697447835068175E-4</v>
      </c>
      <c r="AQ677" s="5">
        <f t="shared" si="818"/>
        <v>2.7103528992917336E-5</v>
      </c>
      <c r="AR677" s="5">
        <f t="shared" si="819"/>
        <v>7.7557919648695551E-5</v>
      </c>
      <c r="AS677" s="5">
        <f t="shared" si="820"/>
        <v>1.0641651647797866E-4</v>
      </c>
      <c r="AT677" s="5">
        <f t="shared" si="821"/>
        <v>7.3006567418278947E-5</v>
      </c>
      <c r="AU677" s="5">
        <f t="shared" si="822"/>
        <v>3.339054915285114E-5</v>
      </c>
      <c r="AV677" s="5">
        <f t="shared" si="823"/>
        <v>1.1453717235545084E-5</v>
      </c>
      <c r="AW677" s="5">
        <f t="shared" si="824"/>
        <v>6.9461351411314585E-8</v>
      </c>
      <c r="AX677" s="5">
        <f t="shared" si="825"/>
        <v>1.315996424456246E-3</v>
      </c>
      <c r="AY677" s="5">
        <f t="shared" si="826"/>
        <v>7.6305916314263326E-4</v>
      </c>
      <c r="AZ677" s="5">
        <f t="shared" si="827"/>
        <v>2.2122373421208896E-4</v>
      </c>
      <c r="BA677" s="5">
        <f t="shared" si="828"/>
        <v>4.275766366283098E-5</v>
      </c>
      <c r="BB677" s="5">
        <f t="shared" si="829"/>
        <v>6.198084289243971E-6</v>
      </c>
      <c r="BC677" s="5">
        <f t="shared" si="830"/>
        <v>7.1877171137333219E-7</v>
      </c>
      <c r="BD677" s="5">
        <f t="shared" si="831"/>
        <v>7.4951167751931371E-6</v>
      </c>
      <c r="BE677" s="5">
        <f t="shared" si="832"/>
        <v>1.0283981589817305E-5</v>
      </c>
      <c r="BF677" s="5">
        <f t="shared" si="833"/>
        <v>7.0552788243233204E-6</v>
      </c>
      <c r="BG677" s="5">
        <f t="shared" si="834"/>
        <v>3.2268279786518848E-6</v>
      </c>
      <c r="BH677" s="5">
        <f t="shared" si="835"/>
        <v>1.1068753336771145E-6</v>
      </c>
      <c r="BI677" s="5">
        <f t="shared" si="836"/>
        <v>3.0374671656706781E-7</v>
      </c>
      <c r="BJ677" s="8">
        <f t="shared" si="837"/>
        <v>0.56282894007585638</v>
      </c>
      <c r="BK677" s="8">
        <f t="shared" si="838"/>
        <v>0.28029517957579048</v>
      </c>
      <c r="BL677" s="8">
        <f t="shared" si="839"/>
        <v>0.15246896546224578</v>
      </c>
      <c r="BM677" s="8">
        <f t="shared" si="840"/>
        <v>0.30975733801651695</v>
      </c>
      <c r="BN677" s="8">
        <f t="shared" si="841"/>
        <v>0.6896864551667331</v>
      </c>
    </row>
    <row r="678" spans="1:66" x14ac:dyDescent="0.25">
      <c r="A678" t="s">
        <v>303</v>
      </c>
      <c r="B678" t="s">
        <v>380</v>
      </c>
      <c r="C678" t="s">
        <v>353</v>
      </c>
      <c r="D678" t="s">
        <v>548</v>
      </c>
      <c r="E678">
        <f>VLOOKUP(A678,home!$A$2:$E$405,3,FALSE)</f>
        <v>1.3961038961039001</v>
      </c>
      <c r="F678">
        <f>VLOOKUP(B678,home!$B$2:$E$405,3,FALSE)</f>
        <v>0.92</v>
      </c>
      <c r="G678">
        <f>VLOOKUP(C678,away!$B$2:$E$405,4,FALSE)</f>
        <v>1.1299999999999999</v>
      </c>
      <c r="H678">
        <f>VLOOKUP(A678,away!$A$2:$E$405,3,FALSE)</f>
        <v>1.0324675324675301</v>
      </c>
      <c r="I678">
        <f>VLOOKUP(C678,away!$B$2:$E$405,3,FALSE)</f>
        <v>0.82</v>
      </c>
      <c r="J678">
        <f>VLOOKUP(B678,home!$B$2:$E$405,4,FALSE)</f>
        <v>0.83</v>
      </c>
      <c r="K678" s="3">
        <f t="shared" si="786"/>
        <v>1.4513896103896142</v>
      </c>
      <c r="L678" s="3">
        <f t="shared" si="787"/>
        <v>0.70269740259740088</v>
      </c>
      <c r="M678" s="5">
        <f t="shared" si="788"/>
        <v>0.11600905704065498</v>
      </c>
      <c r="N678" s="5">
        <f t="shared" si="789"/>
        <v>0.16837434009990274</v>
      </c>
      <c r="O678" s="5">
        <f t="shared" si="790"/>
        <v>8.1519263060241973E-2</v>
      </c>
      <c r="P678" s="5">
        <f t="shared" si="791"/>
        <v>0.11831621145225306</v>
      </c>
      <c r="Q678" s="5">
        <f t="shared" si="792"/>
        <v>0.12218838393860315</v>
      </c>
      <c r="R678" s="5">
        <f t="shared" si="793"/>
        <v>2.8641687207043139E-2</v>
      </c>
      <c r="S678" s="5">
        <f t="shared" si="794"/>
        <v>3.0167312470069593E-2</v>
      </c>
      <c r="T678" s="5">
        <f t="shared" si="795"/>
        <v>8.5861460021230421E-2</v>
      </c>
      <c r="U678" s="5">
        <f t="shared" si="796"/>
        <v>4.1570247236331535E-2</v>
      </c>
      <c r="V678" s="5">
        <f t="shared" si="797"/>
        <v>3.4185856903531844E-3</v>
      </c>
      <c r="W678" s="5">
        <f t="shared" si="798"/>
        <v>5.911431698626194E-2</v>
      </c>
      <c r="X678" s="5">
        <f t="shared" si="799"/>
        <v>4.1539477002565682E-2</v>
      </c>
      <c r="Y678" s="5">
        <f t="shared" si="800"/>
        <v>1.4594841297478685E-2</v>
      </c>
      <c r="Z678" s="5">
        <f t="shared" si="801"/>
        <v>6.708813068798807E-3</v>
      </c>
      <c r="AA678" s="5">
        <f t="shared" si="802"/>
        <v>9.7371015861006521E-3</v>
      </c>
      <c r="AB678" s="5">
        <f t="shared" si="803"/>
        <v>7.0661640386873621E-3</v>
      </c>
      <c r="AC678" s="5">
        <f t="shared" si="804"/>
        <v>2.1791084556534201E-4</v>
      </c>
      <c r="AD678" s="5">
        <f t="shared" si="805"/>
        <v>2.1449476374784723E-2</v>
      </c>
      <c r="AE678" s="5">
        <f t="shared" si="806"/>
        <v>1.5072491335635539E-2</v>
      </c>
      <c r="AF678" s="5">
        <f t="shared" si="807"/>
        <v>5.2957002561114606E-3</v>
      </c>
      <c r="AG678" s="5">
        <f t="shared" si="808"/>
        <v>1.2404249383013049E-3</v>
      </c>
      <c r="AH678" s="5">
        <f t="shared" si="809"/>
        <v>1.1785663794891047E-3</v>
      </c>
      <c r="AI678" s="5">
        <f t="shared" si="810"/>
        <v>1.7105589983449898E-3</v>
      </c>
      <c r="AJ678" s="5">
        <f t="shared" si="811"/>
        <v>1.2413437790781922E-3</v>
      </c>
      <c r="AK678" s="5">
        <f t="shared" si="812"/>
        <v>6.0055782129195615E-4</v>
      </c>
      <c r="AL678" s="5">
        <f t="shared" si="813"/>
        <v>8.8897837252872104E-6</v>
      </c>
      <c r="AM678" s="5">
        <f t="shared" si="814"/>
        <v>6.2263094317320019E-3</v>
      </c>
      <c r="AN678" s="5">
        <f t="shared" si="815"/>
        <v>4.3752114654457769E-3</v>
      </c>
      <c r="AO678" s="5">
        <f t="shared" si="816"/>
        <v>1.5372248662915576E-3</v>
      </c>
      <c r="AP678" s="5">
        <f t="shared" si="817"/>
        <v>3.6006797358373814E-4</v>
      </c>
      <c r="AQ678" s="5">
        <f t="shared" si="818"/>
        <v>6.3254707448950578E-5</v>
      </c>
      <c r="AR678" s="5">
        <f t="shared" si="819"/>
        <v>1.6563510673112337E-4</v>
      </c>
      <c r="AS678" s="5">
        <f t="shared" si="820"/>
        <v>2.404010730253273E-4</v>
      </c>
      <c r="AT678" s="5">
        <f t="shared" si="821"/>
        <v>1.7445780985773755E-4</v>
      </c>
      <c r="AU678" s="5">
        <f t="shared" si="822"/>
        <v>8.4402084226282357E-5</v>
      </c>
      <c r="AV678" s="5">
        <f t="shared" si="823"/>
        <v>3.0625077035313843E-5</v>
      </c>
      <c r="AW678" s="5">
        <f t="shared" si="824"/>
        <v>2.5184947667904871E-7</v>
      </c>
      <c r="AX678" s="5">
        <f t="shared" si="825"/>
        <v>1.5061334700477819E-3</v>
      </c>
      <c r="AY678" s="5">
        <f t="shared" si="826"/>
        <v>1.0583560773675866E-3</v>
      </c>
      <c r="AZ678" s="5">
        <f t="shared" si="827"/>
        <v>3.7185203329468845E-4</v>
      </c>
      <c r="BA678" s="5">
        <f t="shared" si="828"/>
        <v>8.7099819315579954E-5</v>
      </c>
      <c r="BB678" s="5">
        <f t="shared" si="829"/>
        <v>1.5301204199940236E-5</v>
      </c>
      <c r="BC678" s="5">
        <f t="shared" si="830"/>
        <v>2.1504232895820898E-6</v>
      </c>
      <c r="BD678" s="5">
        <f t="shared" si="831"/>
        <v>1.9398559879817272E-5</v>
      </c>
      <c r="BE678" s="5">
        <f t="shared" si="832"/>
        <v>2.8154868266087587E-5</v>
      </c>
      <c r="BF678" s="5">
        <f t="shared" si="833"/>
        <v>2.0431841641643895E-5</v>
      </c>
      <c r="BG678" s="5">
        <f t="shared" si="834"/>
        <v>9.8848542266026095E-6</v>
      </c>
      <c r="BH678" s="5">
        <f t="shared" si="835"/>
        <v>3.5866936811767238E-6</v>
      </c>
      <c r="BI678" s="5">
        <f t="shared" si="836"/>
        <v>1.0411379889019944E-6</v>
      </c>
      <c r="BJ678" s="8">
        <f t="shared" si="837"/>
        <v>0.55033387372289277</v>
      </c>
      <c r="BK678" s="8">
        <f t="shared" si="838"/>
        <v>0.269196323359989</v>
      </c>
      <c r="BL678" s="8">
        <f t="shared" si="839"/>
        <v>0.17404350921316891</v>
      </c>
      <c r="BM678" s="8">
        <f t="shared" si="840"/>
        <v>0.36417547233825959</v>
      </c>
      <c r="BN678" s="8">
        <f t="shared" si="841"/>
        <v>0.63504894279869917</v>
      </c>
    </row>
    <row r="679" spans="1:66" x14ac:dyDescent="0.25">
      <c r="A679" t="s">
        <v>35</v>
      </c>
      <c r="B679" t="s">
        <v>213</v>
      </c>
      <c r="C679" t="s">
        <v>216</v>
      </c>
      <c r="D679" t="s">
        <v>548</v>
      </c>
      <c r="E679">
        <f>VLOOKUP(A679,home!$A$2:$E$405,3,FALSE)</f>
        <v>1.5947368421052599</v>
      </c>
      <c r="F679">
        <f>VLOOKUP(B679,home!$B$2:$E$405,3,FALSE)</f>
        <v>0.99</v>
      </c>
      <c r="G679">
        <f>VLOOKUP(C679,away!$B$2:$E$405,4,FALSE)</f>
        <v>1.29</v>
      </c>
      <c r="H679">
        <f>VLOOKUP(A679,away!$A$2:$E$405,3,FALSE)</f>
        <v>1.21315789473684</v>
      </c>
      <c r="I679">
        <f>VLOOKUP(C679,away!$B$2:$E$405,3,FALSE)</f>
        <v>0.73</v>
      </c>
      <c r="J679">
        <f>VLOOKUP(B679,home!$B$2:$E$405,4,FALSE)</f>
        <v>0.65</v>
      </c>
      <c r="K679" s="3">
        <f t="shared" si="786"/>
        <v>2.0366384210526274</v>
      </c>
      <c r="L679" s="3">
        <f t="shared" si="787"/>
        <v>0.57564342105263056</v>
      </c>
      <c r="M679" s="5">
        <f t="shared" si="788"/>
        <v>7.3366940839334718E-2</v>
      </c>
      <c r="N679" s="5">
        <f t="shared" si="789"/>
        <v>0.14942193054848416</v>
      </c>
      <c r="O679" s="5">
        <f t="shared" si="790"/>
        <v>4.2233196816920594E-2</v>
      </c>
      <c r="P679" s="5">
        <f t="shared" si="791"/>
        <v>8.6013751281217993E-2</v>
      </c>
      <c r="Q679" s="5">
        <f t="shared" si="792"/>
        <v>0.1521592223514501</v>
      </c>
      <c r="R679" s="5">
        <f t="shared" si="793"/>
        <v>1.2155630948840616E-2</v>
      </c>
      <c r="S679" s="5">
        <f t="shared" si="794"/>
        <v>2.521014684825422E-2</v>
      </c>
      <c r="T679" s="5">
        <f t="shared" si="795"/>
        <v>8.7589455299096647E-2</v>
      </c>
      <c r="U679" s="5">
        <f t="shared" si="796"/>
        <v>2.4756625022545199E-2</v>
      </c>
      <c r="V679" s="5">
        <f t="shared" si="797"/>
        <v>3.2839787935388031E-3</v>
      </c>
      <c r="W679" s="5">
        <f t="shared" si="798"/>
        <v>0.10329777278615099</v>
      </c>
      <c r="X679" s="5">
        <f t="shared" si="799"/>
        <v>5.9462683313737281E-2</v>
      </c>
      <c r="Y679" s="5">
        <f t="shared" si="800"/>
        <v>1.7114651223844445E-2</v>
      </c>
      <c r="Z679" s="5">
        <f t="shared" si="801"/>
        <v>2.3324363281479496E-3</v>
      </c>
      <c r="AA679" s="5">
        <f t="shared" si="802"/>
        <v>4.7503294405650265E-3</v>
      </c>
      <c r="AB679" s="5">
        <f t="shared" si="803"/>
        <v>4.8373517256560849E-3</v>
      </c>
      <c r="AC679" s="5">
        <f t="shared" si="804"/>
        <v>2.4062892967250426E-4</v>
      </c>
      <c r="AD679" s="5">
        <f t="shared" si="805"/>
        <v>5.2595053216359891E-2</v>
      </c>
      <c r="AE679" s="5">
        <f t="shared" si="806"/>
        <v>3.0275996363910571E-2</v>
      </c>
      <c r="AF679" s="5">
        <f t="shared" si="807"/>
        <v>8.7140890613492412E-3</v>
      </c>
      <c r="AG679" s="5">
        <f t="shared" si="808"/>
        <v>1.6720693462107948E-3</v>
      </c>
      <c r="AH679" s="5">
        <f t="shared" si="809"/>
        <v>3.3566290683063031E-4</v>
      </c>
      <c r="AI679" s="5">
        <f t="shared" si="810"/>
        <v>6.8362397257347007E-4</v>
      </c>
      <c r="AJ679" s="5">
        <f t="shared" si="811"/>
        <v>6.9614742404787856E-4</v>
      </c>
      <c r="AK679" s="5">
        <f t="shared" si="812"/>
        <v>4.7260019684424164E-4</v>
      </c>
      <c r="AL679" s="5">
        <f t="shared" si="813"/>
        <v>1.1284317798252731E-5</v>
      </c>
      <c r="AM679" s="5">
        <f t="shared" si="814"/>
        <v>2.1423421227549234E-2</v>
      </c>
      <c r="AN679" s="5">
        <f t="shared" si="815"/>
        <v>1.2332251486077989E-2</v>
      </c>
      <c r="AO679" s="5">
        <f t="shared" si="816"/>
        <v>3.5494897173636597E-3</v>
      </c>
      <c r="AP679" s="5">
        <f t="shared" si="817"/>
        <v>6.8108013463145077E-4</v>
      </c>
      <c r="AQ679" s="5">
        <f t="shared" si="818"/>
        <v>9.801482467755861E-5</v>
      </c>
      <c r="AR679" s="5">
        <f t="shared" si="819"/>
        <v>3.8644428801690903E-5</v>
      </c>
      <c r="AS679" s="5">
        <f t="shared" si="820"/>
        <v>7.8704728457156423E-5</v>
      </c>
      <c r="AT679" s="5">
        <f t="shared" si="821"/>
        <v>8.0146536947179456E-5</v>
      </c>
      <c r="AU679" s="5">
        <f t="shared" si="822"/>
        <v>5.4409838820313197E-5</v>
      </c>
      <c r="AV679" s="5">
        <f t="shared" si="823"/>
        <v>2.7703292056182649E-5</v>
      </c>
      <c r="AW679" s="5">
        <f t="shared" si="824"/>
        <v>3.6748556614993153E-7</v>
      </c>
      <c r="AX679" s="5">
        <f t="shared" si="825"/>
        <v>7.2719604637368719E-3</v>
      </c>
      <c r="AY679" s="5">
        <f t="shared" si="826"/>
        <v>4.1860561991049674E-3</v>
      </c>
      <c r="AZ679" s="5">
        <f t="shared" si="827"/>
        <v>1.2048378555856772E-3</v>
      </c>
      <c r="BA679" s="5">
        <f t="shared" si="828"/>
        <v>2.3118566166768491E-4</v>
      </c>
      <c r="BB679" s="5">
        <f t="shared" si="829"/>
        <v>3.3270126295175522E-5</v>
      </c>
      <c r="BC679" s="5">
        <f t="shared" si="830"/>
        <v>3.8303458638815856E-6</v>
      </c>
      <c r="BD679" s="5">
        <f t="shared" si="831"/>
        <v>3.7075685333383596E-6</v>
      </c>
      <c r="BE679" s="5">
        <f t="shared" si="832"/>
        <v>7.5509765236826415E-6</v>
      </c>
      <c r="BF679" s="5">
        <f t="shared" si="833"/>
        <v>7.689304452299238E-6</v>
      </c>
      <c r="BG679" s="5">
        <f t="shared" si="834"/>
        <v>5.2201109595745516E-6</v>
      </c>
      <c r="BH679" s="5">
        <f t="shared" si="835"/>
        <v>2.6578696356068572E-6</v>
      </c>
      <c r="BI679" s="5">
        <f t="shared" si="836"/>
        <v>1.0826238836052149E-6</v>
      </c>
      <c r="BJ679" s="8">
        <f t="shared" si="837"/>
        <v>0.71331832155314845</v>
      </c>
      <c r="BK679" s="8">
        <f t="shared" si="838"/>
        <v>0.1923127872089215</v>
      </c>
      <c r="BL679" s="8">
        <f t="shared" si="839"/>
        <v>9.1228685733894366E-2</v>
      </c>
      <c r="BM679" s="8">
        <f t="shared" si="840"/>
        <v>0.47965586932432502</v>
      </c>
      <c r="BN679" s="8">
        <f t="shared" si="841"/>
        <v>0.51535067278624824</v>
      </c>
    </row>
    <row r="680" spans="1:66" x14ac:dyDescent="0.25">
      <c r="A680" t="s">
        <v>35</v>
      </c>
      <c r="B680" t="s">
        <v>285</v>
      </c>
      <c r="C680" t="s">
        <v>36</v>
      </c>
      <c r="D680" t="s">
        <v>548</v>
      </c>
      <c r="E680">
        <f>VLOOKUP(A680,home!$A$2:$E$405,3,FALSE)</f>
        <v>1.5947368421052599</v>
      </c>
      <c r="F680">
        <f>VLOOKUP(B680,home!$B$2:$E$405,3,FALSE)</f>
        <v>1.06</v>
      </c>
      <c r="G680">
        <f>VLOOKUP(C680,away!$B$2:$E$405,4,FALSE)</f>
        <v>1.1200000000000001</v>
      </c>
      <c r="H680">
        <f>VLOOKUP(A680,away!$A$2:$E$405,3,FALSE)</f>
        <v>1.21315789473684</v>
      </c>
      <c r="I680">
        <f>VLOOKUP(C680,away!$B$2:$E$405,3,FALSE)</f>
        <v>0.59</v>
      </c>
      <c r="J680">
        <f>VLOOKUP(B680,home!$B$2:$E$405,4,FALSE)</f>
        <v>1</v>
      </c>
      <c r="K680" s="3">
        <f t="shared" si="786"/>
        <v>1.8932715789473646</v>
      </c>
      <c r="L680" s="3">
        <f t="shared" si="787"/>
        <v>0.71576315789473555</v>
      </c>
      <c r="M680" s="5">
        <f t="shared" si="788"/>
        <v>7.3605558217288841E-2</v>
      </c>
      <c r="N680" s="5">
        <f t="shared" si="789"/>
        <v>0.1393553114253486</v>
      </c>
      <c r="O680" s="5">
        <f t="shared" si="790"/>
        <v>5.2684146788211456E-2</v>
      </c>
      <c r="P680" s="5">
        <f t="shared" si="791"/>
        <v>9.9745397775211825E-2</v>
      </c>
      <c r="Q680" s="5">
        <f t="shared" si="792"/>
        <v>0.13191872524848577</v>
      </c>
      <c r="R680" s="5">
        <f t="shared" si="793"/>
        <v>1.8854685638060007E-2</v>
      </c>
      <c r="S680" s="5">
        <f t="shared" si="794"/>
        <v>3.3792096066864452E-2</v>
      </c>
      <c r="T680" s="5">
        <f t="shared" si="795"/>
        <v>9.4422563369304144E-2</v>
      </c>
      <c r="U680" s="5">
        <f t="shared" si="796"/>
        <v>3.569704044852607E-2</v>
      </c>
      <c r="V680" s="5">
        <f t="shared" si="797"/>
        <v>5.088091089077356E-3</v>
      </c>
      <c r="W680" s="5">
        <f t="shared" si="798"/>
        <v>8.3252657747974745E-2</v>
      </c>
      <c r="X680" s="5">
        <f t="shared" si="799"/>
        <v>5.9589185212820014E-2</v>
      </c>
      <c r="Y680" s="5">
        <f t="shared" si="800"/>
        <v>2.1325871692151166E-2</v>
      </c>
      <c r="Z680" s="5">
        <f t="shared" si="801"/>
        <v>4.4984964444701164E-3</v>
      </c>
      <c r="AA680" s="5">
        <f t="shared" si="802"/>
        <v>8.5168754663110437E-3</v>
      </c>
      <c r="AB680" s="5">
        <f t="shared" si="803"/>
        <v>8.0623791309003927E-3</v>
      </c>
      <c r="AC680" s="5">
        <f t="shared" si="804"/>
        <v>4.3094034089307098E-4</v>
      </c>
      <c r="AD680" s="5">
        <f t="shared" si="805"/>
        <v>3.9404972696518187E-2</v>
      </c>
      <c r="AE680" s="5">
        <f t="shared" si="806"/>
        <v>2.8204627694015688E-2</v>
      </c>
      <c r="AF680" s="5">
        <f t="shared" si="807"/>
        <v>1.009391669275699E-2</v>
      </c>
      <c r="AG680" s="5">
        <f t="shared" si="808"/>
        <v>2.4082845625113766E-3</v>
      </c>
      <c r="AH680" s="5">
        <f t="shared" si="809"/>
        <v>8.0496450521804234E-4</v>
      </c>
      <c r="AI680" s="5">
        <f t="shared" si="810"/>
        <v>1.5240164197907471E-3</v>
      </c>
      <c r="AJ680" s="5">
        <f t="shared" si="811"/>
        <v>1.4426884867194691E-3</v>
      </c>
      <c r="AK680" s="5">
        <f t="shared" si="812"/>
        <v>9.1046703639351785E-4</v>
      </c>
      <c r="AL680" s="5">
        <f t="shared" si="813"/>
        <v>2.3359277076805535E-5</v>
      </c>
      <c r="AM680" s="5">
        <f t="shared" si="814"/>
        <v>1.4920862975102952E-2</v>
      </c>
      <c r="AN680" s="5">
        <f t="shared" si="815"/>
        <v>1.0679804001574327E-2</v>
      </c>
      <c r="AO680" s="5">
        <f t="shared" si="816"/>
        <v>3.8221051189318359E-3</v>
      </c>
      <c r="AP680" s="5">
        <f t="shared" si="817"/>
        <v>9.1190734324409503E-4</v>
      </c>
      <c r="AQ680" s="5">
        <f t="shared" si="818"/>
        <v>1.6317741992694795E-4</v>
      </c>
      <c r="AR680" s="5">
        <f t="shared" si="819"/>
        <v>1.1523278724960792E-4</v>
      </c>
      <c r="AS680" s="5">
        <f t="shared" si="820"/>
        <v>2.1816696106257094E-4</v>
      </c>
      <c r="AT680" s="5">
        <f t="shared" si="821"/>
        <v>2.0652465342254101E-4</v>
      </c>
      <c r="AU680" s="5">
        <f t="shared" si="822"/>
        <v>1.3033575222561714E-4</v>
      </c>
      <c r="AV680" s="5">
        <f t="shared" si="823"/>
        <v>6.16902438523717E-5</v>
      </c>
      <c r="AW680" s="5">
        <f t="shared" si="824"/>
        <v>8.7930421145381359E-7</v>
      </c>
      <c r="AX680" s="5">
        <f t="shared" si="825"/>
        <v>4.7082076340217377E-3</v>
      </c>
      <c r="AY680" s="5">
        <f t="shared" si="826"/>
        <v>3.3699615641515001E-3</v>
      </c>
      <c r="AZ680" s="5">
        <f t="shared" si="827"/>
        <v>1.2060471655704799E-3</v>
      </c>
      <c r="BA680" s="5">
        <f t="shared" si="828"/>
        <v>2.8774804259957393E-4</v>
      </c>
      <c r="BB680" s="5">
        <f t="shared" si="829"/>
        <v>5.1489861912274965E-5</v>
      </c>
      <c r="BC680" s="5">
        <f t="shared" si="830"/>
        <v>7.3709092323787623E-6</v>
      </c>
      <c r="BD680" s="5">
        <f t="shared" si="831"/>
        <v>1.3746563949131924E-5</v>
      </c>
      <c r="BE680" s="5">
        <f t="shared" si="832"/>
        <v>2.6025978833073916E-5</v>
      </c>
      <c r="BF680" s="5">
        <f t="shared" si="833"/>
        <v>2.4637123019472279E-5</v>
      </c>
      <c r="BG680" s="5">
        <f t="shared" si="834"/>
        <v>1.5548254933265579E-5</v>
      </c>
      <c r="BH680" s="5">
        <f t="shared" si="835"/>
        <v>7.359267291844973E-6</v>
      </c>
      <c r="BI680" s="5">
        <f t="shared" si="836"/>
        <v>2.7866183211054044E-6</v>
      </c>
      <c r="BJ680" s="8">
        <f t="shared" si="837"/>
        <v>0.65010479837815482</v>
      </c>
      <c r="BK680" s="8">
        <f t="shared" si="838"/>
        <v>0.21605540433056386</v>
      </c>
      <c r="BL680" s="8">
        <f t="shared" si="839"/>
        <v>0.12931931812429137</v>
      </c>
      <c r="BM680" s="8">
        <f t="shared" si="840"/>
        <v>0.4804451099249335</v>
      </c>
      <c r="BN680" s="8">
        <f t="shared" si="841"/>
        <v>0.51616382509260661</v>
      </c>
    </row>
    <row r="681" spans="1:66" x14ac:dyDescent="0.25">
      <c r="A681" t="s">
        <v>61</v>
      </c>
      <c r="B681" t="s">
        <v>240</v>
      </c>
      <c r="C681" t="s">
        <v>239</v>
      </c>
      <c r="D681" t="s">
        <v>549</v>
      </c>
      <c r="E681">
        <f>VLOOKUP(A681,home!$A$2:$E$405,3,FALSE)</f>
        <v>1.51315789473684</v>
      </c>
      <c r="F681">
        <f>VLOOKUP(B681,home!$B$2:$E$405,3,FALSE)</f>
        <v>1.1100000000000001</v>
      </c>
      <c r="G681">
        <f>VLOOKUP(C681,away!$B$2:$E$405,4,FALSE)</f>
        <v>0.59</v>
      </c>
      <c r="H681">
        <f>VLOOKUP(A681,away!$A$2:$E$405,3,FALSE)</f>
        <v>1.30526315789474</v>
      </c>
      <c r="I681">
        <f>VLOOKUP(C681,away!$B$2:$E$405,3,FALSE)</f>
        <v>1.57</v>
      </c>
      <c r="J681">
        <f>VLOOKUP(B681,home!$B$2:$E$405,4,FALSE)</f>
        <v>0.89</v>
      </c>
      <c r="K681" s="3">
        <f t="shared" si="786"/>
        <v>0.99096710526315657</v>
      </c>
      <c r="L681" s="3">
        <f t="shared" si="787"/>
        <v>1.8238442105263204</v>
      </c>
      <c r="M681" s="5">
        <f t="shared" si="788"/>
        <v>5.9916022881097181E-2</v>
      </c>
      <c r="N681" s="5">
        <f t="shared" si="789"/>
        <v>5.9374807753361923E-2</v>
      </c>
      <c r="O681" s="5">
        <f t="shared" si="790"/>
        <v>0.10927749144945162</v>
      </c>
      <c r="P681" s="5">
        <f t="shared" si="791"/>
        <v>0.10829039937208242</v>
      </c>
      <c r="Q681" s="5">
        <f t="shared" si="792"/>
        <v>2.9419240682452743E-2</v>
      </c>
      <c r="R681" s="5">
        <f t="shared" si="793"/>
        <v>9.9652560060460957E-2</v>
      </c>
      <c r="S681" s="5">
        <f t="shared" si="794"/>
        <v>4.8930194429947664E-2</v>
      </c>
      <c r="T681" s="5">
        <f t="shared" si="795"/>
        <v>5.3656111796771828E-2</v>
      </c>
      <c r="U681" s="5">
        <f t="shared" si="796"/>
        <v>9.8752408975177841E-2</v>
      </c>
      <c r="V681" s="5">
        <f t="shared" si="797"/>
        <v>9.8261052003991971E-3</v>
      </c>
      <c r="W681" s="5">
        <f t="shared" si="798"/>
        <v>9.7178332593767618E-3</v>
      </c>
      <c r="X681" s="5">
        <f t="shared" si="799"/>
        <v>1.7723813928974427E-2</v>
      </c>
      <c r="Y681" s="5">
        <f t="shared" si="800"/>
        <v>1.6162737711402891E-2</v>
      </c>
      <c r="Z681" s="5">
        <f t="shared" si="801"/>
        <v>6.0583581576799377E-2</v>
      </c>
      <c r="AA681" s="5">
        <f t="shared" si="802"/>
        <v>6.0036336461635177E-2</v>
      </c>
      <c r="AB681" s="5">
        <f t="shared" si="803"/>
        <v>2.9747017276995753E-2</v>
      </c>
      <c r="AC681" s="5">
        <f t="shared" si="804"/>
        <v>1.1099627500048778E-3</v>
      </c>
      <c r="AD681" s="5">
        <f t="shared" si="805"/>
        <v>2.4075132736186538E-3</v>
      </c>
      <c r="AE681" s="5">
        <f t="shared" si="806"/>
        <v>4.3909291458546504E-3</v>
      </c>
      <c r="AF681" s="5">
        <f t="shared" si="807"/>
        <v>4.0041853507491437E-3</v>
      </c>
      <c r="AG681" s="5">
        <f t="shared" si="808"/>
        <v>2.43433675661271E-3</v>
      </c>
      <c r="AH681" s="5">
        <f t="shared" si="809"/>
        <v>2.7623753627948645E-2</v>
      </c>
      <c r="AI681" s="5">
        <f t="shared" si="810"/>
        <v>2.7374231169190886E-2</v>
      </c>
      <c r="AJ681" s="5">
        <f t="shared" si="811"/>
        <v>1.3563481310268782E-2</v>
      </c>
      <c r="AK681" s="5">
        <f t="shared" si="812"/>
        <v>4.4803212704426602E-3</v>
      </c>
      <c r="AL681" s="5">
        <f t="shared" si="813"/>
        <v>8.0244518047999029E-5</v>
      </c>
      <c r="AM681" s="5">
        <f t="shared" si="814"/>
        <v>4.771532919281008E-4</v>
      </c>
      <c r="AN681" s="5">
        <f t="shared" si="815"/>
        <v>8.7025326901664184E-4</v>
      </c>
      <c r="AO681" s="5">
        <f t="shared" si="816"/>
        <v>7.9360319319380366E-4</v>
      </c>
      <c r="AP681" s="5">
        <f t="shared" si="817"/>
        <v>4.8246952978723987E-4</v>
      </c>
      <c r="AQ681" s="5">
        <f t="shared" si="818"/>
        <v>2.1998731466445337E-4</v>
      </c>
      <c r="AR681" s="5">
        <f t="shared" si="819"/>
        <v>1.0076284625467913E-2</v>
      </c>
      <c r="AS681" s="5">
        <f t="shared" si="820"/>
        <v>9.9852666071075877E-3</v>
      </c>
      <c r="AT681" s="5">
        <f t="shared" si="821"/>
        <v>4.9475353724631336E-3</v>
      </c>
      <c r="AU681" s="5">
        <f t="shared" si="822"/>
        <v>1.6342816020789548E-3</v>
      </c>
      <c r="AV681" s="5">
        <f t="shared" si="823"/>
        <v>4.0487982709925391E-4</v>
      </c>
      <c r="AW681" s="5">
        <f t="shared" si="824"/>
        <v>4.0286528864290337E-6</v>
      </c>
      <c r="AX681" s="5">
        <f t="shared" si="825"/>
        <v>7.8807202744795961E-5</v>
      </c>
      <c r="AY681" s="5">
        <f t="shared" si="826"/>
        <v>1.4373206047387004E-4</v>
      </c>
      <c r="AZ681" s="5">
        <f t="shared" si="827"/>
        <v>1.3107244318114348E-4</v>
      </c>
      <c r="BA681" s="5">
        <f t="shared" si="828"/>
        <v>7.9685238885156197E-5</v>
      </c>
      <c r="BB681" s="5">
        <f t="shared" si="829"/>
        <v>3.6333365401274735E-5</v>
      </c>
      <c r="BC681" s="5">
        <f t="shared" si="830"/>
        <v>1.3253279627210448E-5</v>
      </c>
      <c r="BD681" s="5">
        <f t="shared" si="831"/>
        <v>3.0629288962958374E-3</v>
      </c>
      <c r="BE681" s="5">
        <f t="shared" si="832"/>
        <v>3.035261781989161E-3</v>
      </c>
      <c r="BF681" s="5">
        <f t="shared" si="833"/>
        <v>1.5039222909068444E-3</v>
      </c>
      <c r="BG681" s="5">
        <f t="shared" si="834"/>
        <v>4.9677917305356349E-4</v>
      </c>
      <c r="BH681" s="5">
        <f t="shared" si="835"/>
        <v>1.2307295476897862E-4</v>
      </c>
      <c r="BI681" s="5">
        <f t="shared" si="836"/>
        <v>2.4392249944719638E-5</v>
      </c>
      <c r="BJ681" s="8">
        <f t="shared" si="837"/>
        <v>0.2026178598480794</v>
      </c>
      <c r="BK681" s="8">
        <f t="shared" si="838"/>
        <v>0.22829666121205325</v>
      </c>
      <c r="BL681" s="8">
        <f t="shared" si="839"/>
        <v>0.50580220698274836</v>
      </c>
      <c r="BM681" s="8">
        <f t="shared" si="840"/>
        <v>0.53123008401318617</v>
      </c>
      <c r="BN681" s="8">
        <f t="shared" si="841"/>
        <v>0.46593052219890685</v>
      </c>
    </row>
    <row r="682" spans="1:66" s="10" customFormat="1" x14ac:dyDescent="0.25">
      <c r="A682" t="s">
        <v>143</v>
      </c>
      <c r="B682" t="s">
        <v>145</v>
      </c>
      <c r="C682" t="s">
        <v>248</v>
      </c>
      <c r="D682" t="s">
        <v>549</v>
      </c>
      <c r="E682">
        <f>VLOOKUP(A682,home!$A$2:$E$405,3,FALSE)</f>
        <v>1.2578947368421101</v>
      </c>
      <c r="F682">
        <f>VLOOKUP(B682,home!$B$2:$E$405,3,FALSE)</f>
        <v>0.88</v>
      </c>
      <c r="G682">
        <f>VLOOKUP(C682,away!$B$2:$E$405,4,FALSE)</f>
        <v>1.93</v>
      </c>
      <c r="H682">
        <f>VLOOKUP(A682,away!$A$2:$E$405,3,FALSE)</f>
        <v>1.0263157894736801</v>
      </c>
      <c r="I682">
        <f>VLOOKUP(C682,away!$B$2:$E$405,3,FALSE)</f>
        <v>0.9</v>
      </c>
      <c r="J682">
        <f>VLOOKUP(B682,home!$B$2:$E$405,4,FALSE)</f>
        <v>1.08</v>
      </c>
      <c r="K682" s="3">
        <f t="shared" si="786"/>
        <v>2.1364084210526397</v>
      </c>
      <c r="L682" s="3">
        <f t="shared" si="787"/>
        <v>0.99757894736841712</v>
      </c>
      <c r="M682" s="5">
        <f t="shared" si="788"/>
        <v>4.3543825364054468E-2</v>
      </c>
      <c r="N682" s="5">
        <f t="shared" si="789"/>
        <v>9.3027395192611467E-2</v>
      </c>
      <c r="O682" s="5">
        <f t="shared" si="790"/>
        <v>4.3438403471067637E-2</v>
      </c>
      <c r="P682" s="5">
        <f t="shared" si="791"/>
        <v>9.2802170972671086E-2</v>
      </c>
      <c r="Q682" s="5">
        <f t="shared" si="792"/>
        <v>9.9372255239043528E-2</v>
      </c>
      <c r="R682" s="5">
        <f t="shared" si="793"/>
        <v>2.1666618405016123E-2</v>
      </c>
      <c r="S682" s="5">
        <f t="shared" si="794"/>
        <v>4.9445833394499539E-2</v>
      </c>
      <c r="T682" s="5">
        <f t="shared" si="795"/>
        <v>9.9131669778990711E-2</v>
      </c>
      <c r="U682" s="5">
        <f t="shared" si="796"/>
        <v>4.6288746016210545E-2</v>
      </c>
      <c r="V682" s="5">
        <f t="shared" si="797"/>
        <v>1.1708971481791883E-2</v>
      </c>
      <c r="W682" s="5">
        <f t="shared" si="798"/>
        <v>7.0766574303894977E-2</v>
      </c>
      <c r="X682" s="5">
        <f t="shared" si="799"/>
        <v>7.0595244702948423E-2</v>
      </c>
      <c r="Y682" s="5">
        <f t="shared" si="800"/>
        <v>3.5212164949991555E-2</v>
      </c>
      <c r="Z682" s="5">
        <f t="shared" si="801"/>
        <v>7.2047207938363859E-3</v>
      </c>
      <c r="AA682" s="5">
        <f t="shared" si="802"/>
        <v>1.5392226175285111E-2</v>
      </c>
      <c r="AB682" s="5">
        <f t="shared" si="803"/>
        <v>1.6442040809812992E-2</v>
      </c>
      <c r="AC682" s="5">
        <f t="shared" si="804"/>
        <v>1.5596613932666592E-3</v>
      </c>
      <c r="AD682" s="5">
        <f t="shared" si="805"/>
        <v>3.779657631797214E-2</v>
      </c>
      <c r="AE682" s="5">
        <f t="shared" si="806"/>
        <v>3.7705068817412694E-2</v>
      </c>
      <c r="AF682" s="5">
        <f t="shared" si="807"/>
        <v>1.8806891430664139E-2</v>
      </c>
      <c r="AG682" s="5">
        <f t="shared" si="808"/>
        <v>6.2537863188913455E-3</v>
      </c>
      <c r="AH682" s="5">
        <f t="shared" si="809"/>
        <v>1.7968194463996621E-3</v>
      </c>
      <c r="AI682" s="5">
        <f t="shared" si="810"/>
        <v>3.8387401963993792E-3</v>
      </c>
      <c r="AJ682" s="5">
        <f t="shared" si="811"/>
        <v>4.1005584409104503E-3</v>
      </c>
      <c r="AK682" s="5">
        <f t="shared" si="812"/>
        <v>2.9201558613931905E-3</v>
      </c>
      <c r="AL682" s="5">
        <f t="shared" si="813"/>
        <v>1.3296026434727533E-4</v>
      </c>
      <c r="AM682" s="5">
        <f t="shared" si="814"/>
        <v>1.6149784786534876E-2</v>
      </c>
      <c r="AN682" s="5">
        <f t="shared" si="815"/>
        <v>1.6110685307577938E-2</v>
      </c>
      <c r="AO682" s="5">
        <f t="shared" si="816"/>
        <v>8.0358402452587116E-3</v>
      </c>
      <c r="AP682" s="5">
        <f t="shared" si="817"/>
        <v>2.6721283510286495E-3</v>
      </c>
      <c r="AQ682" s="5">
        <f t="shared" si="818"/>
        <v>6.6641474691311604E-4</v>
      </c>
      <c r="AR682" s="5">
        <f t="shared" si="819"/>
        <v>3.5849385039009546E-4</v>
      </c>
      <c r="AS682" s="5">
        <f t="shared" si="820"/>
        <v>7.6588928086898493E-4</v>
      </c>
      <c r="AT682" s="5">
        <f t="shared" si="821"/>
        <v>8.1812615462122519E-4</v>
      </c>
      <c r="AU682" s="5">
        <f t="shared" si="822"/>
        <v>5.8261720207206666E-4</v>
      </c>
      <c r="AV682" s="5">
        <f t="shared" si="823"/>
        <v>3.1117707418922263E-4</v>
      </c>
      <c r="AW682" s="5">
        <f t="shared" si="824"/>
        <v>7.8713808453420823E-6</v>
      </c>
      <c r="AX682" s="5">
        <f t="shared" si="825"/>
        <v>5.750422702690162E-3</v>
      </c>
      <c r="AY682" s="5">
        <f t="shared" si="826"/>
        <v>5.7365006266731E-3</v>
      </c>
      <c r="AZ682" s="5">
        <f t="shared" si="827"/>
        <v>2.8613061283674079E-3</v>
      </c>
      <c r="BA682" s="5">
        <f t="shared" si="828"/>
        <v>9.5145958521185335E-4</v>
      </c>
      <c r="BB682" s="5">
        <f t="shared" si="829"/>
        <v>2.3728901286980782E-4</v>
      </c>
      <c r="BC682" s="5">
        <f t="shared" si="830"/>
        <v>4.7342904736150752E-5</v>
      </c>
      <c r="BD682" s="5">
        <f t="shared" si="831"/>
        <v>5.9604319651700339E-5</v>
      </c>
      <c r="BE682" s="5">
        <f t="shared" si="832"/>
        <v>1.2733917043500592E-4</v>
      </c>
      <c r="BF682" s="5">
        <f t="shared" si="833"/>
        <v>1.3602423802360205E-4</v>
      </c>
      <c r="BG682" s="5">
        <f t="shared" si="834"/>
        <v>9.6867775860297374E-5</v>
      </c>
      <c r="BH682" s="5">
        <f t="shared" si="835"/>
        <v>5.173728301914473E-5</v>
      </c>
      <c r="BI682" s="5">
        <f t="shared" si="836"/>
        <v>2.210639342489689E-5</v>
      </c>
      <c r="BJ682" s="8">
        <f t="shared" si="837"/>
        <v>0.62788680145028286</v>
      </c>
      <c r="BK682" s="8">
        <f t="shared" si="838"/>
        <v>0.20492992349730405</v>
      </c>
      <c r="BL682" s="8">
        <f t="shared" si="839"/>
        <v>0.15921429156505135</v>
      </c>
      <c r="BM682" s="8">
        <f t="shared" si="840"/>
        <v>0.59965643941618252</v>
      </c>
      <c r="BN682" s="8">
        <f t="shared" si="841"/>
        <v>0.39385066864446427</v>
      </c>
    </row>
    <row r="683" spans="1:66" x14ac:dyDescent="0.25">
      <c r="A683" t="s">
        <v>22</v>
      </c>
      <c r="B683" t="s">
        <v>24</v>
      </c>
      <c r="C683" t="s">
        <v>265</v>
      </c>
      <c r="D683" t="s">
        <v>549</v>
      </c>
      <c r="E683">
        <f>VLOOKUP(A683,home!$A$2:$E$405,3,FALSE)</f>
        <v>1.5026315789473701</v>
      </c>
      <c r="F683">
        <f>VLOOKUP(B683,home!$B$2:$E$405,3,FALSE)</f>
        <v>0.91</v>
      </c>
      <c r="G683">
        <f>VLOOKUP(C683,away!$B$2:$E$405,4,FALSE)</f>
        <v>0.8</v>
      </c>
      <c r="H683">
        <f>VLOOKUP(A683,away!$A$2:$E$405,3,FALSE)</f>
        <v>1.3631578947368399</v>
      </c>
      <c r="I683">
        <f>VLOOKUP(C683,away!$B$2:$E$405,3,FALSE)</f>
        <v>0.95</v>
      </c>
      <c r="J683">
        <f>VLOOKUP(B683,home!$B$2:$E$405,4,FALSE)</f>
        <v>0.62</v>
      </c>
      <c r="K683" s="3">
        <f t="shared" si="786"/>
        <v>1.0939157894736855</v>
      </c>
      <c r="L683" s="3">
        <f t="shared" si="787"/>
        <v>0.80289999999999873</v>
      </c>
      <c r="M683" s="5">
        <f t="shared" si="788"/>
        <v>0.150045636252647</v>
      </c>
      <c r="N683" s="5">
        <f t="shared" si="789"/>
        <v>0.16413729063839577</v>
      </c>
      <c r="O683" s="5">
        <f t="shared" si="790"/>
        <v>0.12047164134725008</v>
      </c>
      <c r="P683" s="5">
        <f t="shared" si="791"/>
        <v>0.13178583065356775</v>
      </c>
      <c r="Q683" s="5">
        <f t="shared" si="792"/>
        <v>8.9776186935386235E-2</v>
      </c>
      <c r="R683" s="5">
        <f t="shared" si="793"/>
        <v>4.8363340418853457E-2</v>
      </c>
      <c r="S683" s="5">
        <f t="shared" si="794"/>
        <v>2.8937038081879658E-2</v>
      </c>
      <c r="T683" s="5">
        <f t="shared" si="795"/>
        <v>7.2081300490421496E-2</v>
      </c>
      <c r="U683" s="5">
        <f t="shared" si="796"/>
        <v>5.290542171587468E-2</v>
      </c>
      <c r="V683" s="5">
        <f t="shared" si="797"/>
        <v>2.8239494296649812E-3</v>
      </c>
      <c r="W683" s="5">
        <f t="shared" si="798"/>
        <v>3.2735862802453407E-2</v>
      </c>
      <c r="X683" s="5">
        <f t="shared" si="799"/>
        <v>2.6283624244089799E-2</v>
      </c>
      <c r="Y683" s="5">
        <f t="shared" si="800"/>
        <v>1.0551560952789831E-2</v>
      </c>
      <c r="Z683" s="5">
        <f t="shared" si="801"/>
        <v>1.2943642007432461E-2</v>
      </c>
      <c r="AA683" s="5">
        <f t="shared" si="802"/>
        <v>1.415925436522524E-2</v>
      </c>
      <c r="AB683" s="5">
        <f t="shared" si="803"/>
        <v>7.7445159586470467E-3</v>
      </c>
      <c r="AC683" s="5">
        <f t="shared" si="804"/>
        <v>1.5501805425943493E-4</v>
      </c>
      <c r="AD683" s="5">
        <f t="shared" si="805"/>
        <v>8.9525693004120152E-3</v>
      </c>
      <c r="AE683" s="5">
        <f t="shared" si="806"/>
        <v>7.1880178913007959E-3</v>
      </c>
      <c r="AF683" s="5">
        <f t="shared" si="807"/>
        <v>2.8856297824626995E-3</v>
      </c>
      <c r="AG683" s="5">
        <f t="shared" si="808"/>
        <v>7.7229071744643258E-4</v>
      </c>
      <c r="AH683" s="5">
        <f t="shared" si="809"/>
        <v>2.5981125419418764E-3</v>
      </c>
      <c r="AI683" s="5">
        <f t="shared" si="810"/>
        <v>2.8421163324598314E-3</v>
      </c>
      <c r="AJ683" s="5">
        <f t="shared" si="811"/>
        <v>1.5545179657994259E-3</v>
      </c>
      <c r="AK683" s="5">
        <f t="shared" si="812"/>
        <v>5.6683724926950233E-4</v>
      </c>
      <c r="AL683" s="5">
        <f t="shared" si="813"/>
        <v>5.4461252075284112E-6</v>
      </c>
      <c r="AM683" s="5">
        <f t="shared" si="814"/>
        <v>1.958671382815619E-3</v>
      </c>
      <c r="AN683" s="5">
        <f t="shared" si="815"/>
        <v>1.5726172532626581E-3</v>
      </c>
      <c r="AO683" s="5">
        <f t="shared" si="816"/>
        <v>6.3132719632229294E-4</v>
      </c>
      <c r="AP683" s="5">
        <f t="shared" si="817"/>
        <v>1.6896420197572276E-4</v>
      </c>
      <c r="AQ683" s="5">
        <f t="shared" si="818"/>
        <v>3.3915339441576894E-5</v>
      </c>
      <c r="AR683" s="5">
        <f t="shared" si="819"/>
        <v>4.1720491198502598E-4</v>
      </c>
      <c r="AS683" s="5">
        <f t="shared" si="820"/>
        <v>4.5638704066639917E-4</v>
      </c>
      <c r="AT683" s="5">
        <f t="shared" si="821"/>
        <v>2.4962449494807151E-4</v>
      </c>
      <c r="AU683" s="5">
        <f t="shared" si="822"/>
        <v>9.102272548769658E-5</v>
      </c>
      <c r="AV683" s="5">
        <f t="shared" si="823"/>
        <v>2.4892799152980029E-5</v>
      </c>
      <c r="AW683" s="5">
        <f t="shared" si="824"/>
        <v>1.3287108143347427E-7</v>
      </c>
      <c r="AX683" s="5">
        <f t="shared" si="825"/>
        <v>3.5710359200871039E-4</v>
      </c>
      <c r="AY683" s="5">
        <f t="shared" si="826"/>
        <v>2.8671847402379313E-4</v>
      </c>
      <c r="AZ683" s="5">
        <f t="shared" si="827"/>
        <v>1.1510313139685154E-4</v>
      </c>
      <c r="BA683" s="5">
        <f t="shared" si="828"/>
        <v>3.080543473284399E-5</v>
      </c>
      <c r="BB683" s="5">
        <f t="shared" si="829"/>
        <v>6.183420886750099E-6</v>
      </c>
      <c r="BC683" s="5">
        <f t="shared" si="830"/>
        <v>9.9293372599432975E-7</v>
      </c>
      <c r="BD683" s="5">
        <f t="shared" si="831"/>
        <v>5.5828970638796106E-5</v>
      </c>
      <c r="BE683" s="5">
        <f t="shared" si="832"/>
        <v>6.1072192491841843E-5</v>
      </c>
      <c r="BF683" s="5">
        <f t="shared" si="833"/>
        <v>3.3403917832301032E-5</v>
      </c>
      <c r="BG683" s="5">
        <f t="shared" si="834"/>
        <v>1.2180357715678571E-5</v>
      </c>
      <c r="BH683" s="5">
        <f t="shared" si="835"/>
        <v>3.3310714066546036E-6</v>
      </c>
      <c r="BI683" s="5">
        <f t="shared" si="836"/>
        <v>7.2878232152075866E-7</v>
      </c>
      <c r="BJ683" s="8">
        <f t="shared" si="837"/>
        <v>0.42052673611575125</v>
      </c>
      <c r="BK683" s="8">
        <f t="shared" si="838"/>
        <v>0.3140396370712501</v>
      </c>
      <c r="BL683" s="8">
        <f t="shared" si="839"/>
        <v>0.25261143515996815</v>
      </c>
      <c r="BM683" s="8">
        <f t="shared" si="840"/>
        <v>0.29525493850535939</v>
      </c>
      <c r="BN683" s="8">
        <f t="shared" si="841"/>
        <v>0.70457992624610033</v>
      </c>
    </row>
    <row r="684" spans="1:66" x14ac:dyDescent="0.25">
      <c r="A684" t="s">
        <v>22</v>
      </c>
      <c r="B684" t="s">
        <v>166</v>
      </c>
      <c r="C684" t="s">
        <v>264</v>
      </c>
      <c r="D684" t="s">
        <v>549</v>
      </c>
      <c r="E684">
        <f>VLOOKUP(A684,home!$A$2:$E$405,3,FALSE)</f>
        <v>1.5026315789473701</v>
      </c>
      <c r="F684">
        <f>VLOOKUP(B684,home!$B$2:$E$405,3,FALSE)</f>
        <v>1.02</v>
      </c>
      <c r="G684">
        <f>VLOOKUP(C684,away!$B$2:$E$405,4,FALSE)</f>
        <v>0.81</v>
      </c>
      <c r="H684">
        <f>VLOOKUP(A684,away!$A$2:$E$405,3,FALSE)</f>
        <v>1.3631578947368399</v>
      </c>
      <c r="I684">
        <f>VLOOKUP(C684,away!$B$2:$E$405,3,FALSE)</f>
        <v>1.1200000000000001</v>
      </c>
      <c r="J684">
        <f>VLOOKUP(B684,home!$B$2:$E$405,4,FALSE)</f>
        <v>1.24</v>
      </c>
      <c r="K684" s="3">
        <f t="shared" si="786"/>
        <v>1.2414742105263172</v>
      </c>
      <c r="L684" s="3">
        <f t="shared" si="787"/>
        <v>1.8931536842105232</v>
      </c>
      <c r="M684" s="5">
        <f t="shared" si="788"/>
        <v>4.3515943328560909E-2</v>
      </c>
      <c r="N684" s="5">
        <f t="shared" si="789"/>
        <v>5.4023921389133117E-2</v>
      </c>
      <c r="O684" s="5">
        <f t="shared" si="790"/>
        <v>8.2382368434361419E-2</v>
      </c>
      <c r="P684" s="5">
        <f t="shared" si="791"/>
        <v>0.10227558581333704</v>
      </c>
      <c r="Q684" s="5">
        <f t="shared" si="792"/>
        <v>3.3534652578054942E-2</v>
      </c>
      <c r="R684" s="5">
        <f t="shared" si="793"/>
        <v>7.7981242157750028E-2</v>
      </c>
      <c r="S684" s="5">
        <f t="shared" si="794"/>
        <v>6.0094615061440294E-2</v>
      </c>
      <c r="T684" s="5">
        <f t="shared" si="795"/>
        <v>6.3486251076864619E-2</v>
      </c>
      <c r="U684" s="5">
        <f t="shared" si="796"/>
        <v>9.6811701043654289E-2</v>
      </c>
      <c r="V684" s="5">
        <f t="shared" si="797"/>
        <v>1.5693384716569281E-2</v>
      </c>
      <c r="W684" s="5">
        <f t="shared" si="798"/>
        <v>1.3877468778205029E-2</v>
      </c>
      <c r="X684" s="5">
        <f t="shared" si="799"/>
        <v>2.6272181144975357E-2</v>
      </c>
      <c r="Y684" s="5">
        <f t="shared" si="800"/>
        <v>2.4868638263428174E-2</v>
      </c>
      <c r="Z684" s="5">
        <f t="shared" si="801"/>
        <v>4.9210158630085814E-2</v>
      </c>
      <c r="AA684" s="5">
        <f t="shared" si="802"/>
        <v>6.1093142835160624E-2</v>
      </c>
      <c r="AB684" s="5">
        <f t="shared" si="803"/>
        <v>3.7922780634926302E-2</v>
      </c>
      <c r="AC684" s="5">
        <f t="shared" si="804"/>
        <v>2.3052615784439215E-3</v>
      </c>
      <c r="AD684" s="5">
        <f t="shared" si="805"/>
        <v>4.307129898881424E-3</v>
      </c>
      <c r="AE684" s="5">
        <f t="shared" si="806"/>
        <v>8.1540588364406655E-3</v>
      </c>
      <c r="AF684" s="5">
        <f t="shared" si="807"/>
        <v>7.7184432637385104E-3</v>
      </c>
      <c r="AG684" s="5">
        <f t="shared" si="808"/>
        <v>4.8707331003721528E-3</v>
      </c>
      <c r="AH684" s="5">
        <f t="shared" si="809"/>
        <v>2.3290598277782813E-2</v>
      </c>
      <c r="AI684" s="5">
        <f t="shared" si="810"/>
        <v>2.8914677109596019E-2</v>
      </c>
      <c r="AJ684" s="5">
        <f t="shared" si="811"/>
        <v>1.7948412968629552E-2</v>
      </c>
      <c r="AK684" s="5">
        <f t="shared" si="812"/>
        <v>7.4274972734765634E-3</v>
      </c>
      <c r="AL684" s="5">
        <f t="shared" si="813"/>
        <v>2.1672238757015319E-4</v>
      </c>
      <c r="AM684" s="5">
        <f t="shared" si="814"/>
        <v>1.0694381381696218E-3</v>
      </c>
      <c r="AN684" s="5">
        <f t="shared" si="815"/>
        <v>2.024610751311062E-3</v>
      </c>
      <c r="AO684" s="5">
        <f t="shared" si="816"/>
        <v>1.9164496514683868E-3</v>
      </c>
      <c r="AP684" s="5">
        <f t="shared" si="817"/>
        <v>1.2093779060937833E-3</v>
      </c>
      <c r="AQ684" s="5">
        <f t="shared" si="818"/>
        <v>5.723845596310636E-4</v>
      </c>
      <c r="AR684" s="5">
        <f t="shared" si="819"/>
        <v>8.8185363874103591E-3</v>
      </c>
      <c r="AS684" s="5">
        <f t="shared" si="820"/>
        <v>1.0947985499557878E-2</v>
      </c>
      <c r="AT684" s="5">
        <f t="shared" si="821"/>
        <v>6.7958208274585949E-3</v>
      </c>
      <c r="AU684" s="5">
        <f t="shared" si="822"/>
        <v>2.8122787655491545E-3</v>
      </c>
      <c r="AV684" s="5">
        <f t="shared" si="823"/>
        <v>8.7284289006001514E-4</v>
      </c>
      <c r="AW684" s="5">
        <f t="shared" si="824"/>
        <v>1.414897075783985E-5</v>
      </c>
      <c r="AX684" s="5">
        <f t="shared" si="825"/>
        <v>2.2127997804847739E-4</v>
      </c>
      <c r="AY684" s="5">
        <f t="shared" si="826"/>
        <v>4.1891700568449865E-4</v>
      </c>
      <c r="AZ684" s="5">
        <f t="shared" si="827"/>
        <v>3.9653713634502471E-4</v>
      </c>
      <c r="BA684" s="5">
        <f t="shared" si="828"/>
        <v>2.5023524686595809E-4</v>
      </c>
      <c r="BB684" s="5">
        <f t="shared" si="829"/>
        <v>1.1843344488090459E-4</v>
      </c>
      <c r="BC684" s="5">
        <f t="shared" si="830"/>
        <v>4.4842542502005689E-5</v>
      </c>
      <c r="BD684" s="5">
        <f t="shared" si="831"/>
        <v>2.782474108528415E-3</v>
      </c>
      <c r="BE684" s="5">
        <f t="shared" si="832"/>
        <v>3.4543698471952325E-3</v>
      </c>
      <c r="BF684" s="5">
        <f t="shared" si="833"/>
        <v>2.1442555394563089E-3</v>
      </c>
      <c r="BG684" s="5">
        <f t="shared" si="834"/>
        <v>8.8734598433773458E-4</v>
      </c>
      <c r="BH684" s="5">
        <f t="shared" si="835"/>
        <v>2.7540428884234656E-4</v>
      </c>
      <c r="BI684" s="5">
        <f t="shared" si="836"/>
        <v>6.8381464413222784E-5</v>
      </c>
      <c r="BJ684" s="8">
        <f t="shared" si="837"/>
        <v>0.2493559846910948</v>
      </c>
      <c r="BK684" s="8">
        <f t="shared" si="838"/>
        <v>0.22452042989160609</v>
      </c>
      <c r="BL684" s="8">
        <f t="shared" si="839"/>
        <v>0.47363211633814689</v>
      </c>
      <c r="BM684" s="8">
        <f t="shared" si="840"/>
        <v>0.60260020781480961</v>
      </c>
      <c r="BN684" s="8">
        <f t="shared" si="841"/>
        <v>0.39371371370119745</v>
      </c>
    </row>
    <row r="685" spans="1:66" x14ac:dyDescent="0.25">
      <c r="A685" t="s">
        <v>28</v>
      </c>
      <c r="B685" t="s">
        <v>278</v>
      </c>
      <c r="C685" t="s">
        <v>277</v>
      </c>
      <c r="D685" t="s">
        <v>549</v>
      </c>
      <c r="E685">
        <f>VLOOKUP(A685,home!$A$2:$E$405,3,FALSE)</f>
        <v>1.4313725490196101</v>
      </c>
      <c r="F685">
        <f>VLOOKUP(B685,home!$B$2:$E$405,3,FALSE)</f>
        <v>1.03</v>
      </c>
      <c r="G685">
        <f>VLOOKUP(C685,away!$B$2:$E$405,4,FALSE)</f>
        <v>1.23</v>
      </c>
      <c r="H685">
        <f>VLOOKUP(A685,away!$A$2:$E$405,3,FALSE)</f>
        <v>1.20588235294118</v>
      </c>
      <c r="I685">
        <f>VLOOKUP(C685,away!$B$2:$E$405,3,FALSE)</f>
        <v>0.95</v>
      </c>
      <c r="J685">
        <f>VLOOKUP(B685,home!$B$2:$E$405,4,FALSE)</f>
        <v>0.93</v>
      </c>
      <c r="K685" s="3">
        <f t="shared" si="786"/>
        <v>1.813405882352944</v>
      </c>
      <c r="L685" s="3">
        <f t="shared" si="787"/>
        <v>1.0653970588235324</v>
      </c>
      <c r="M685" s="5">
        <f t="shared" si="788"/>
        <v>5.6201999682493106E-2</v>
      </c>
      <c r="N685" s="5">
        <f t="shared" si="789"/>
        <v>0.10191703682423128</v>
      </c>
      <c r="O685" s="5">
        <f t="shared" si="790"/>
        <v>5.9877445161729249E-2</v>
      </c>
      <c r="P685" s="5">
        <f t="shared" si="791"/>
        <v>0.10858211127654564</v>
      </c>
      <c r="Q685" s="5">
        <f t="shared" si="792"/>
        <v>9.2408477044521334E-2</v>
      </c>
      <c r="R685" s="5">
        <f t="shared" si="793"/>
        <v>3.1896626982586843E-2</v>
      </c>
      <c r="S685" s="5">
        <f t="shared" si="794"/>
        <v>5.2445086277529494E-2</v>
      </c>
      <c r="T685" s="5">
        <f t="shared" si="795"/>
        <v>9.8451719653594935E-2</v>
      </c>
      <c r="U685" s="5">
        <f t="shared" si="796"/>
        <v>5.7841530997440618E-2</v>
      </c>
      <c r="V685" s="5">
        <f t="shared" si="797"/>
        <v>1.1258196082910728E-2</v>
      </c>
      <c r="W685" s="5">
        <f t="shared" si="798"/>
        <v>5.585802528393731E-2</v>
      </c>
      <c r="X685" s="5">
        <f t="shared" si="799"/>
        <v>5.9510975849197317E-2</v>
      </c>
      <c r="Y685" s="5">
        <f t="shared" si="800"/>
        <v>3.1701409318726545E-2</v>
      </c>
      <c r="Z685" s="5">
        <f t="shared" si="801"/>
        <v>1.1327524191213117E-2</v>
      </c>
      <c r="AA685" s="5">
        <f t="shared" si="802"/>
        <v>2.0541399000841142E-2</v>
      </c>
      <c r="AB685" s="5">
        <f t="shared" si="803"/>
        <v>1.8624946889942109E-2</v>
      </c>
      <c r="AC685" s="5">
        <f t="shared" si="804"/>
        <v>1.3594252726257673E-3</v>
      </c>
      <c r="AD685" s="5">
        <f t="shared" si="805"/>
        <v>2.5323317906627861E-2</v>
      </c>
      <c r="AE685" s="5">
        <f t="shared" si="806"/>
        <v>2.6979388417374614E-2</v>
      </c>
      <c r="AF685" s="5">
        <f t="shared" si="807"/>
        <v>1.4371880534364294E-2</v>
      </c>
      <c r="AG685" s="5">
        <f t="shared" si="808"/>
        <v>5.1039197503582991E-3</v>
      </c>
      <c r="AH685" s="5">
        <f t="shared" si="809"/>
        <v>3.0170777392677164E-3</v>
      </c>
      <c r="AI685" s="5">
        <f t="shared" si="810"/>
        <v>5.471186519904199E-3</v>
      </c>
      <c r="AJ685" s="5">
        <f t="shared" si="811"/>
        <v>4.9607409093222043E-3</v>
      </c>
      <c r="AK685" s="5">
        <f t="shared" si="812"/>
        <v>2.9986122485979251E-3</v>
      </c>
      <c r="AL685" s="5">
        <f t="shared" si="813"/>
        <v>1.0505623789779831E-4</v>
      </c>
      <c r="AM685" s="5">
        <f t="shared" si="814"/>
        <v>9.1842907305145216E-3</v>
      </c>
      <c r="AN685" s="5">
        <f t="shared" si="815"/>
        <v>9.7849163316704006E-3</v>
      </c>
      <c r="AO685" s="5">
        <f t="shared" si="816"/>
        <v>5.2124105402979962E-3</v>
      </c>
      <c r="AP685" s="5">
        <f t="shared" si="817"/>
        <v>1.8510956196714219E-3</v>
      </c>
      <c r="AQ685" s="5">
        <f t="shared" si="818"/>
        <v>4.930379571997641E-4</v>
      </c>
      <c r="AR685" s="5">
        <f t="shared" si="819"/>
        <v>6.428771499315557E-4</v>
      </c>
      <c r="AS685" s="5">
        <f t="shared" si="820"/>
        <v>1.1657972053161787E-3</v>
      </c>
      <c r="AT685" s="5">
        <f t="shared" si="821"/>
        <v>1.0570317548754908E-3</v>
      </c>
      <c r="AU685" s="5">
        <f t="shared" si="822"/>
        <v>6.3894253404168998E-4</v>
      </c>
      <c r="AV685" s="5">
        <f t="shared" si="823"/>
        <v>2.8966553742917434E-4</v>
      </c>
      <c r="AW685" s="5">
        <f t="shared" si="824"/>
        <v>5.6380102023642136E-6</v>
      </c>
      <c r="AX685" s="5">
        <f t="shared" si="825"/>
        <v>2.7758078059924424E-3</v>
      </c>
      <c r="AY685" s="5">
        <f t="shared" si="826"/>
        <v>2.9573374723637505E-3</v>
      </c>
      <c r="AZ685" s="5">
        <f t="shared" si="827"/>
        <v>1.5753693225024794E-3</v>
      </c>
      <c r="BA685" s="5">
        <f t="shared" si="828"/>
        <v>5.5946461425165428E-4</v>
      </c>
      <c r="BB685" s="5">
        <f t="shared" si="829"/>
        <v>1.4901298863488862E-4</v>
      </c>
      <c r="BC685" s="5">
        <f t="shared" si="830"/>
        <v>3.1751599963622967E-5</v>
      </c>
      <c r="BD685" s="5">
        <f t="shared" si="831"/>
        <v>1.1415323745365571E-4</v>
      </c>
      <c r="BE685" s="5">
        <f t="shared" si="832"/>
        <v>2.070061522880917E-4</v>
      </c>
      <c r="BF685" s="5">
        <f t="shared" si="833"/>
        <v>1.8769308712123745E-4</v>
      </c>
      <c r="BG685" s="5">
        <f t="shared" si="834"/>
        <v>1.1345458275421183E-4</v>
      </c>
      <c r="BH685" s="5">
        <f t="shared" si="835"/>
        <v>5.143480193659668E-5</v>
      </c>
      <c r="BI685" s="5">
        <f t="shared" si="836"/>
        <v>1.8654434477896601E-5</v>
      </c>
      <c r="BJ685" s="8">
        <f t="shared" si="837"/>
        <v>0.54620064556599668</v>
      </c>
      <c r="BK685" s="8">
        <f t="shared" si="838"/>
        <v>0.23290921230236633</v>
      </c>
      <c r="BL685" s="8">
        <f t="shared" si="839"/>
        <v>0.20971627692725778</v>
      </c>
      <c r="BM685" s="8">
        <f t="shared" si="840"/>
        <v>0.54631826255256499</v>
      </c>
      <c r="BN685" s="8">
        <f t="shared" si="841"/>
        <v>0.4508836969721074</v>
      </c>
    </row>
    <row r="686" spans="1:66" x14ac:dyDescent="0.25">
      <c r="A686" t="s">
        <v>301</v>
      </c>
      <c r="B686" t="s">
        <v>334</v>
      </c>
      <c r="C686" t="s">
        <v>308</v>
      </c>
      <c r="D686" t="s">
        <v>549</v>
      </c>
      <c r="E686">
        <f>VLOOKUP(A686,home!$A$2:$E$405,3,FALSE)</f>
        <v>1.42105263157895</v>
      </c>
      <c r="F686">
        <f>VLOOKUP(B686,home!$B$2:$E$405,3,FALSE)</f>
        <v>0.89</v>
      </c>
      <c r="G686">
        <f>VLOOKUP(C686,away!$B$2:$E$405,4,FALSE)</f>
        <v>0.68</v>
      </c>
      <c r="H686">
        <f>VLOOKUP(A686,away!$A$2:$E$405,3,FALSE)</f>
        <v>1.0815789473684201</v>
      </c>
      <c r="I686">
        <f>VLOOKUP(C686,away!$B$2:$E$405,3,FALSE)</f>
        <v>1.02</v>
      </c>
      <c r="J686">
        <f>VLOOKUP(B686,home!$B$2:$E$405,4,FALSE)</f>
        <v>1.02</v>
      </c>
      <c r="K686" s="3">
        <f t="shared" si="786"/>
        <v>0.86002105263158068</v>
      </c>
      <c r="L686" s="3">
        <f t="shared" si="787"/>
        <v>1.1252747368421043</v>
      </c>
      <c r="M686" s="5">
        <f t="shared" si="788"/>
        <v>0.13733998438662956</v>
      </c>
      <c r="N686" s="5">
        <f t="shared" si="789"/>
        <v>0.11811527794059401</v>
      </c>
      <c r="O686" s="5">
        <f t="shared" si="790"/>
        <v>0.15454521478856331</v>
      </c>
      <c r="P686" s="5">
        <f t="shared" si="791"/>
        <v>0.13291213830163393</v>
      </c>
      <c r="Q686" s="5">
        <f t="shared" si="792"/>
        <v>5.079081283317069E-2</v>
      </c>
      <c r="R686" s="5">
        <f t="shared" si="793"/>
        <v>8.6952912950703551E-2</v>
      </c>
      <c r="S686" s="5">
        <f t="shared" si="794"/>
        <v>3.215676153381096E-2</v>
      </c>
      <c r="T686" s="5">
        <f t="shared" si="795"/>
        <v>5.7153618544842723E-2</v>
      </c>
      <c r="U686" s="5">
        <f t="shared" si="796"/>
        <v>7.478133572524627E-2</v>
      </c>
      <c r="V686" s="5">
        <f t="shared" si="797"/>
        <v>3.4577807082205097E-3</v>
      </c>
      <c r="W686" s="5">
        <f t="shared" si="798"/>
        <v>1.4560389438932352E-2</v>
      </c>
      <c r="X686" s="5">
        <f t="shared" si="799"/>
        <v>1.6384438394213156E-2</v>
      </c>
      <c r="Y686" s="5">
        <f t="shared" si="800"/>
        <v>9.2184973011769419E-3</v>
      </c>
      <c r="Z686" s="5">
        <f t="shared" si="801"/>
        <v>3.2615305412752434E-2</v>
      </c>
      <c r="AA686" s="5">
        <f t="shared" si="802"/>
        <v>2.804984929297584E-2</v>
      </c>
      <c r="AB686" s="5">
        <f t="shared" si="803"/>
        <v>1.2061730457551141E-2</v>
      </c>
      <c r="AC686" s="5">
        <f t="shared" si="804"/>
        <v>2.0914385828726831E-4</v>
      </c>
      <c r="AD686" s="5">
        <f t="shared" si="805"/>
        <v>3.1305603629990879E-3</v>
      </c>
      <c r="AE686" s="5">
        <f t="shared" si="806"/>
        <v>3.522740488642121E-3</v>
      </c>
      <c r="AF686" s="5">
        <f t="shared" si="807"/>
        <v>1.9820254381598948E-3</v>
      </c>
      <c r="AG686" s="5">
        <f t="shared" si="808"/>
        <v>7.434410511132438E-4</v>
      </c>
      <c r="AH686" s="5">
        <f t="shared" si="809"/>
        <v>9.1752948038399691E-3</v>
      </c>
      <c r="AI686" s="5">
        <f t="shared" si="810"/>
        <v>7.8909466954035223E-3</v>
      </c>
      <c r="AJ686" s="5">
        <f t="shared" si="811"/>
        <v>3.3931901416203148E-3</v>
      </c>
      <c r="AK686" s="5">
        <f t="shared" si="812"/>
        <v>9.7273831912513529E-4</v>
      </c>
      <c r="AL686" s="5">
        <f t="shared" si="813"/>
        <v>8.0960421079881474E-6</v>
      </c>
      <c r="AM686" s="5">
        <f t="shared" si="814"/>
        <v>5.3846956374263588E-4</v>
      </c>
      <c r="AN686" s="5">
        <f t="shared" si="815"/>
        <v>6.0592619663797729E-4</v>
      </c>
      <c r="AO686" s="5">
        <f t="shared" si="816"/>
        <v>3.4091672073376859E-4</v>
      </c>
      <c r="AP686" s="5">
        <f t="shared" si="817"/>
        <v>1.2787499106958817E-4</v>
      </c>
      <c r="AQ686" s="5">
        <f t="shared" si="818"/>
        <v>3.5973624231129334E-5</v>
      </c>
      <c r="AR686" s="5">
        <f t="shared" si="819"/>
        <v>2.0649454891679461E-3</v>
      </c>
      <c r="AS686" s="5">
        <f t="shared" si="820"/>
        <v>1.7758965932210512E-3</v>
      </c>
      <c r="AT686" s="5">
        <f t="shared" si="821"/>
        <v>7.6365422873340321E-4</v>
      </c>
      <c r="AU686" s="5">
        <f t="shared" si="822"/>
        <v>2.1891957121395313E-4</v>
      </c>
      <c r="AV686" s="5">
        <f t="shared" si="823"/>
        <v>4.7068860019269562E-5</v>
      </c>
      <c r="AW686" s="5">
        <f t="shared" si="824"/>
        <v>2.1763959489910024E-7</v>
      </c>
      <c r="AX686" s="5">
        <f t="shared" si="825"/>
        <v>7.7182526836668265E-5</v>
      </c>
      <c r="AY686" s="5">
        <f t="shared" si="826"/>
        <v>8.6851547574940535E-5</v>
      </c>
      <c r="AZ686" s="5">
        <f t="shared" si="827"/>
        <v>4.8865926170860369E-5</v>
      </c>
      <c r="BA686" s="5">
        <f t="shared" si="828"/>
        <v>1.8329197404153527E-5</v>
      </c>
      <c r="BB686" s="5">
        <f t="shared" si="829"/>
        <v>5.1563456963714627E-6</v>
      </c>
      <c r="BC686" s="5">
        <f t="shared" si="830"/>
        <v>1.1604611093102612E-6</v>
      </c>
      <c r="BD686" s="5">
        <f t="shared" si="831"/>
        <v>3.8727183198612541E-4</v>
      </c>
      <c r="BE686" s="5">
        <f t="shared" si="832"/>
        <v>3.3306192859926823E-4</v>
      </c>
      <c r="BF686" s="5">
        <f t="shared" si="833"/>
        <v>1.4322013521272351E-4</v>
      </c>
      <c r="BG686" s="5">
        <f t="shared" si="834"/>
        <v>4.1057443814561264E-5</v>
      </c>
      <c r="BH686" s="5">
        <f t="shared" si="835"/>
        <v>8.8275665119402406E-6</v>
      </c>
      <c r="BI686" s="5">
        <f t="shared" si="836"/>
        <v>1.5183786087548275E-6</v>
      </c>
      <c r="BJ686" s="8">
        <f t="shared" si="837"/>
        <v>0.27748850889505161</v>
      </c>
      <c r="BK686" s="8">
        <f t="shared" si="838"/>
        <v>0.30617075637826513</v>
      </c>
      <c r="BL686" s="8">
        <f t="shared" si="839"/>
        <v>0.38360865520211807</v>
      </c>
      <c r="BM686" s="8">
        <f t="shared" si="840"/>
        <v>0.31914025077891217</v>
      </c>
      <c r="BN686" s="8">
        <f t="shared" si="841"/>
        <v>0.68065634120129503</v>
      </c>
    </row>
    <row r="687" spans="1:66" x14ac:dyDescent="0.25">
      <c r="A687" t="s">
        <v>301</v>
      </c>
      <c r="B687" t="s">
        <v>342</v>
      </c>
      <c r="C687" t="s">
        <v>341</v>
      </c>
      <c r="D687" t="s">
        <v>549</v>
      </c>
      <c r="E687">
        <f>VLOOKUP(A687,home!$A$2:$E$405,3,FALSE)</f>
        <v>1.42105263157895</v>
      </c>
      <c r="F687">
        <f>VLOOKUP(B687,home!$B$2:$E$405,3,FALSE)</f>
        <v>1.23</v>
      </c>
      <c r="G687">
        <f>VLOOKUP(C687,away!$B$2:$E$405,4,FALSE)</f>
        <v>0.96</v>
      </c>
      <c r="H687">
        <f>VLOOKUP(A687,away!$A$2:$E$405,3,FALSE)</f>
        <v>1.0815789473684201</v>
      </c>
      <c r="I687">
        <f>VLOOKUP(C687,away!$B$2:$E$405,3,FALSE)</f>
        <v>0.44</v>
      </c>
      <c r="J687">
        <f>VLOOKUP(B687,home!$B$2:$E$405,4,FALSE)</f>
        <v>0.74</v>
      </c>
      <c r="K687" s="3">
        <f t="shared" si="786"/>
        <v>1.6779789473684241</v>
      </c>
      <c r="L687" s="3">
        <f t="shared" si="787"/>
        <v>0.35216210526315755</v>
      </c>
      <c r="M687" s="5">
        <f t="shared" si="788"/>
        <v>0.13131699723406909</v>
      </c>
      <c r="N687" s="5">
        <f t="shared" si="789"/>
        <v>0.22034715679040548</v>
      </c>
      <c r="O687" s="5">
        <f t="shared" si="790"/>
        <v>4.6244870202786004E-2</v>
      </c>
      <c r="P687" s="5">
        <f t="shared" si="791"/>
        <v>7.7597918624060264E-2</v>
      </c>
      <c r="Q687" s="5">
        <f t="shared" si="792"/>
        <v>0.18486894510339488</v>
      </c>
      <c r="R687" s="5">
        <f t="shared" si="793"/>
        <v>8.1428454241172926E-3</v>
      </c>
      <c r="S687" s="5">
        <f t="shared" si="794"/>
        <v>1.146355213265581E-2</v>
      </c>
      <c r="T687" s="5">
        <f t="shared" si="795"/>
        <v>6.5103836905390636E-2</v>
      </c>
      <c r="U687" s="5">
        <f t="shared" si="796"/>
        <v>1.3663523193344122E-2</v>
      </c>
      <c r="V687" s="5">
        <f t="shared" si="797"/>
        <v>7.5267212104132249E-4</v>
      </c>
      <c r="W687" s="5">
        <f t="shared" si="798"/>
        <v>0.10340206596856853</v>
      </c>
      <c r="X687" s="5">
        <f t="shared" si="799"/>
        <v>3.6414289240050995E-2</v>
      </c>
      <c r="Y687" s="5">
        <f t="shared" si="800"/>
        <v>6.4118663802189514E-3</v>
      </c>
      <c r="Z687" s="5">
        <f t="shared" si="801"/>
        <v>9.5586719579653827E-4</v>
      </c>
      <c r="AA687" s="5">
        <f t="shared" si="802"/>
        <v>1.6039250310266825E-3</v>
      </c>
      <c r="AB687" s="5">
        <f t="shared" si="803"/>
        <v>1.3456762176100099E-3</v>
      </c>
      <c r="AC687" s="5">
        <f t="shared" si="804"/>
        <v>2.7798091274056751E-5</v>
      </c>
      <c r="AD687" s="5">
        <f t="shared" si="805"/>
        <v>4.3376622452414727E-2</v>
      </c>
      <c r="AE687" s="5">
        <f t="shared" si="806"/>
        <v>1.527560268204752E-2</v>
      </c>
      <c r="AF687" s="5">
        <f t="shared" si="807"/>
        <v>2.6897441998366954E-3</v>
      </c>
      <c r="AG687" s="5">
        <f t="shared" si="808"/>
        <v>3.1574199334461926E-4</v>
      </c>
      <c r="AH687" s="5">
        <f t="shared" si="809"/>
        <v>8.415505100592493E-5</v>
      </c>
      <c r="AI687" s="5">
        <f t="shared" si="810"/>
        <v>1.4121040390265794E-4</v>
      </c>
      <c r="AJ687" s="5">
        <f t="shared" si="811"/>
        <v>1.18474042449026E-4</v>
      </c>
      <c r="AK687" s="5">
        <f t="shared" si="812"/>
        <v>6.6265649679699568E-5</v>
      </c>
      <c r="AL687" s="5">
        <f t="shared" si="813"/>
        <v>6.5705858952699928E-7</v>
      </c>
      <c r="AM687" s="5">
        <f t="shared" si="814"/>
        <v>1.4557011856620087E-2</v>
      </c>
      <c r="AN687" s="5">
        <f t="shared" si="815"/>
        <v>5.1264279417680752E-3</v>
      </c>
      <c r="AO687" s="5">
        <f t="shared" si="816"/>
        <v>9.0266682822646061E-4</v>
      </c>
      <c r="AP687" s="5">
        <f t="shared" si="817"/>
        <v>1.0596168352648247E-4</v>
      </c>
      <c r="AQ687" s="5">
        <f t="shared" si="818"/>
        <v>9.3289223869786266E-6</v>
      </c>
      <c r="AR687" s="5">
        <f t="shared" si="819"/>
        <v>5.92724398615499E-6</v>
      </c>
      <c r="AS687" s="5">
        <f t="shared" si="820"/>
        <v>9.9457906246841727E-6</v>
      </c>
      <c r="AT687" s="5">
        <f t="shared" si="821"/>
        <v>8.3444136415771453E-6</v>
      </c>
      <c r="AU687" s="5">
        <f t="shared" si="822"/>
        <v>4.6672501395667801E-6</v>
      </c>
      <c r="AV687" s="5">
        <f t="shared" si="823"/>
        <v>1.9578868690738482E-6</v>
      </c>
      <c r="AW687" s="5">
        <f t="shared" si="824"/>
        <v>1.078526264164883E-8</v>
      </c>
      <c r="AX687" s="5">
        <f t="shared" si="825"/>
        <v>4.0710599053335097E-3</v>
      </c>
      <c r="AY687" s="5">
        <f t="shared" si="826"/>
        <v>1.4336730269146798E-3</v>
      </c>
      <c r="AZ687" s="5">
        <f t="shared" si="827"/>
        <v>2.5244265570863861E-4</v>
      </c>
      <c r="BA687" s="5">
        <f t="shared" si="828"/>
        <v>2.9633579030858877E-5</v>
      </c>
      <c r="BB687" s="5">
        <f t="shared" si="829"/>
        <v>2.6089558944973555E-6</v>
      </c>
      <c r="BC687" s="5">
        <f t="shared" si="830"/>
        <v>1.8375508006898275E-7</v>
      </c>
      <c r="BD687" s="5">
        <f t="shared" si="831"/>
        <v>3.4789178676212149E-7</v>
      </c>
      <c r="BE687" s="5">
        <f t="shared" si="832"/>
        <v>5.8375509414922494E-7</v>
      </c>
      <c r="BF687" s="5">
        <f t="shared" si="833"/>
        <v>4.8976437920073592E-7</v>
      </c>
      <c r="BG687" s="5">
        <f t="shared" si="834"/>
        <v>2.7393810582326693E-7</v>
      </c>
      <c r="BH687" s="5">
        <f t="shared" si="835"/>
        <v>1.1491559361335632E-7</v>
      </c>
      <c r="BI687" s="5">
        <f t="shared" si="836"/>
        <v>3.8565189361511451E-8</v>
      </c>
      <c r="BJ687" s="8">
        <f t="shared" si="837"/>
        <v>0.70469687082616339</v>
      </c>
      <c r="BK687" s="8">
        <f t="shared" si="838"/>
        <v>0.22259326828860479</v>
      </c>
      <c r="BL687" s="8">
        <f t="shared" si="839"/>
        <v>7.1443636631331381E-2</v>
      </c>
      <c r="BM687" s="8">
        <f t="shared" si="840"/>
        <v>0.32973724732141108</v>
      </c>
      <c r="BN687" s="8">
        <f t="shared" si="841"/>
        <v>0.66851873337883305</v>
      </c>
    </row>
    <row r="688" spans="1:66" x14ac:dyDescent="0.25">
      <c r="A688" t="s">
        <v>303</v>
      </c>
      <c r="B688" t="s">
        <v>364</v>
      </c>
      <c r="C688" t="s">
        <v>459</v>
      </c>
      <c r="D688" t="s">
        <v>549</v>
      </c>
      <c r="E688">
        <f>VLOOKUP(A688,home!$A$2:$E$405,3,FALSE)</f>
        <v>1.3961038961039001</v>
      </c>
      <c r="F688">
        <f>VLOOKUP(B688,home!$B$2:$E$405,3,FALSE)</f>
        <v>1.26</v>
      </c>
      <c r="G688">
        <f>VLOOKUP(C688,away!$B$2:$E$405,4,FALSE)</f>
        <v>1.1599999999999999</v>
      </c>
      <c r="H688">
        <f>VLOOKUP(A688,away!$A$2:$E$405,3,FALSE)</f>
        <v>1.0324675324675301</v>
      </c>
      <c r="I688">
        <f>VLOOKUP(C688,away!$B$2:$E$405,3,FALSE)</f>
        <v>0.78</v>
      </c>
      <c r="J688">
        <f>VLOOKUP(B688,home!$B$2:$E$405,4,FALSE)</f>
        <v>1.1499999999999999</v>
      </c>
      <c r="K688" s="3">
        <f t="shared" si="786"/>
        <v>2.0405454545454602</v>
      </c>
      <c r="L688" s="3">
        <f t="shared" si="787"/>
        <v>0.92612337662337441</v>
      </c>
      <c r="M688" s="5">
        <f t="shared" si="788"/>
        <v>5.1474495284923545E-2</v>
      </c>
      <c r="N688" s="5">
        <f t="shared" si="789"/>
        <v>0.10503604737867246</v>
      </c>
      <c r="O688" s="5">
        <f t="shared" si="790"/>
        <v>4.7671733383257364E-2</v>
      </c>
      <c r="P688" s="5">
        <f t="shared" si="791"/>
        <v>9.7276338865508877E-2</v>
      </c>
      <c r="Q688" s="5">
        <f t="shared" si="792"/>
        <v>0.10716541452098588</v>
      </c>
      <c r="R688" s="5">
        <f t="shared" si="793"/>
        <v>2.2074953345195773E-2</v>
      </c>
      <c r="S688" s="5">
        <f t="shared" si="794"/>
        <v>4.5958129607192359E-2</v>
      </c>
      <c r="T688" s="5">
        <f t="shared" si="795"/>
        <v>9.9248395553419036E-2</v>
      </c>
      <c r="U688" s="5">
        <f t="shared" si="796"/>
        <v>4.5044945707842329E-2</v>
      </c>
      <c r="V688" s="5">
        <f t="shared" si="797"/>
        <v>9.6501698226108042E-3</v>
      </c>
      <c r="W688" s="5">
        <f t="shared" si="798"/>
        <v>7.2891966495092594E-2</v>
      </c>
      <c r="X688" s="5">
        <f t="shared" si="799"/>
        <v>6.750695413915303E-2</v>
      </c>
      <c r="Y688" s="5">
        <f t="shared" si="800"/>
        <v>3.1259884156455836E-2</v>
      </c>
      <c r="Z688" s="5">
        <f t="shared" si="801"/>
        <v>6.8147101102853883E-3</v>
      </c>
      <c r="AA688" s="5">
        <f t="shared" si="802"/>
        <v>1.390572573958784E-2</v>
      </c>
      <c r="AB688" s="5">
        <f t="shared" si="803"/>
        <v>1.4187632725035891E-2</v>
      </c>
      <c r="AC688" s="5">
        <f t="shared" si="804"/>
        <v>1.139803781195286E-3</v>
      </c>
      <c r="AD688" s="5">
        <f t="shared" si="805"/>
        <v>3.7184842726110306E-2</v>
      </c>
      <c r="AE688" s="5">
        <f t="shared" si="806"/>
        <v>3.4437752104714399E-2</v>
      </c>
      <c r="AF688" s="5">
        <f t="shared" si="807"/>
        <v>1.5946803631268408E-2</v>
      </c>
      <c r="AG688" s="5">
        <f t="shared" si="808"/>
        <v>4.9229025417800625E-3</v>
      </c>
      <c r="AH688" s="5">
        <f t="shared" si="809"/>
        <v>1.5778155845117378E-3</v>
      </c>
      <c r="AI688" s="5">
        <f t="shared" si="810"/>
        <v>3.2196044190864149E-3</v>
      </c>
      <c r="AJ688" s="5">
        <f t="shared" si="811"/>
        <v>3.2848745814006313E-3</v>
      </c>
      <c r="AK688" s="5">
        <f t="shared" si="812"/>
        <v>2.2343119652763264E-3</v>
      </c>
      <c r="AL688" s="5">
        <f t="shared" si="813"/>
        <v>8.6159903654045594E-5</v>
      </c>
      <c r="AM688" s="5">
        <f t="shared" si="814"/>
        <v>1.517547236055043E-2</v>
      </c>
      <c r="AN688" s="5">
        <f t="shared" si="815"/>
        <v>1.4054359704407654E-2</v>
      </c>
      <c r="AO688" s="5">
        <f t="shared" si="816"/>
        <v>6.5080355328627527E-3</v>
      </c>
      <c r="AP688" s="5">
        <f t="shared" si="817"/>
        <v>2.0090812809599183E-3</v>
      </c>
      <c r="AQ688" s="5">
        <f t="shared" si="818"/>
        <v>4.6516428495835347E-4</v>
      </c>
      <c r="AR688" s="5">
        <f t="shared" si="819"/>
        <v>2.9225037936339885E-4</v>
      </c>
      <c r="AS688" s="5">
        <f t="shared" si="820"/>
        <v>5.9635018319916986E-4</v>
      </c>
      <c r="AT688" s="5">
        <f t="shared" si="821"/>
        <v>6.0843982782220944E-4</v>
      </c>
      <c r="AU688" s="5">
        <f t="shared" si="822"/>
        <v>4.1384970834234397E-4</v>
      </c>
      <c r="AV688" s="5">
        <f t="shared" si="823"/>
        <v>2.1111978530573367E-4</v>
      </c>
      <c r="AW688" s="5">
        <f t="shared" si="824"/>
        <v>4.5229087283787269E-6</v>
      </c>
      <c r="AX688" s="5">
        <f t="shared" si="825"/>
        <v>5.161040190983574E-3</v>
      </c>
      <c r="AY688" s="5">
        <f t="shared" si="826"/>
        <v>4.7797599685626526E-3</v>
      </c>
      <c r="AZ688" s="5">
        <f t="shared" si="827"/>
        <v>2.2133237207672385E-3</v>
      </c>
      <c r="BA688" s="5">
        <f t="shared" si="828"/>
        <v>6.8327027927918868E-4</v>
      </c>
      <c r="BB688" s="5">
        <f t="shared" si="829"/>
        <v>1.5819814454810956E-4</v>
      </c>
      <c r="BC688" s="5">
        <f t="shared" si="830"/>
        <v>2.9302199960889587E-5</v>
      </c>
      <c r="BD688" s="5">
        <f t="shared" si="831"/>
        <v>4.5109984692582157E-5</v>
      </c>
      <c r="BE688" s="5">
        <f t="shared" si="832"/>
        <v>9.2048974219063802E-5</v>
      </c>
      <c r="BF688" s="5">
        <f t="shared" si="833"/>
        <v>9.3915057969141475E-5</v>
      </c>
      <c r="BG688" s="5">
        <f t="shared" si="834"/>
        <v>6.3879314884101679E-5</v>
      </c>
      <c r="BH688" s="5">
        <f t="shared" si="835"/>
        <v>3.2587161406557971E-5</v>
      </c>
      <c r="BI688" s="5">
        <f t="shared" si="836"/>
        <v>1.3299116816938214E-5</v>
      </c>
      <c r="BJ688" s="8">
        <f t="shared" si="837"/>
        <v>0.62683797091549265</v>
      </c>
      <c r="BK688" s="8">
        <f t="shared" si="838"/>
        <v>0.21036485723364756</v>
      </c>
      <c r="BL688" s="8">
        <f t="shared" si="839"/>
        <v>0.15566444694521556</v>
      </c>
      <c r="BM688" s="8">
        <f t="shared" si="840"/>
        <v>0.56420776536626283</v>
      </c>
      <c r="BN688" s="8">
        <f t="shared" si="841"/>
        <v>0.4306989827785439</v>
      </c>
    </row>
    <row r="689" spans="1:66" x14ac:dyDescent="0.25">
      <c r="A689" t="s">
        <v>303</v>
      </c>
      <c r="B689" t="s">
        <v>354</v>
      </c>
      <c r="C689" t="s">
        <v>348</v>
      </c>
      <c r="D689" t="s">
        <v>549</v>
      </c>
      <c r="E689">
        <f>VLOOKUP(A689,home!$A$2:$E$405,3,FALSE)</f>
        <v>1.3961038961039001</v>
      </c>
      <c r="F689">
        <f>VLOOKUP(B689,home!$B$2:$E$405,3,FALSE)</f>
        <v>0.61</v>
      </c>
      <c r="G689">
        <f>VLOOKUP(C689,away!$B$2:$E$405,4,FALSE)</f>
        <v>0.82</v>
      </c>
      <c r="H689">
        <f>VLOOKUP(A689,away!$A$2:$E$405,3,FALSE)</f>
        <v>1.0324675324675301</v>
      </c>
      <c r="I689">
        <f>VLOOKUP(C689,away!$B$2:$E$405,3,FALSE)</f>
        <v>0.78</v>
      </c>
      <c r="J689">
        <f>VLOOKUP(B689,home!$B$2:$E$405,4,FALSE)</f>
        <v>1.1100000000000001</v>
      </c>
      <c r="K689" s="3">
        <f t="shared" si="786"/>
        <v>0.69833116883117075</v>
      </c>
      <c r="L689" s="3">
        <f t="shared" si="787"/>
        <v>0.8939103896103876</v>
      </c>
      <c r="M689" s="5">
        <f t="shared" si="788"/>
        <v>0.20346901249590427</v>
      </c>
      <c r="N689" s="5">
        <f t="shared" si="789"/>
        <v>0.1420887533171889</v>
      </c>
      <c r="O689" s="5">
        <f t="shared" si="790"/>
        <v>0.18188306423385461</v>
      </c>
      <c r="P689" s="5">
        <f t="shared" si="791"/>
        <v>0.12701461283702259</v>
      </c>
      <c r="Q689" s="5">
        <f t="shared" si="792"/>
        <v>4.9612502590878203E-2</v>
      </c>
      <c r="R689" s="5">
        <f t="shared" si="793"/>
        <v>8.1293580406408064E-2</v>
      </c>
      <c r="S689" s="5">
        <f t="shared" si="794"/>
        <v>1.9822074718212297E-2</v>
      </c>
      <c r="T689" s="5">
        <f t="shared" si="795"/>
        <v>4.4349131520558298E-2</v>
      </c>
      <c r="U689" s="5">
        <f t="shared" si="796"/>
        <v>5.67698410236777E-2</v>
      </c>
      <c r="V689" s="5">
        <f t="shared" si="797"/>
        <v>1.3748711877692207E-3</v>
      </c>
      <c r="W689" s="5">
        <f t="shared" si="798"/>
        <v>1.1548652307642489E-2</v>
      </c>
      <c r="X689" s="5">
        <f t="shared" si="799"/>
        <v>1.03234602837996E-2</v>
      </c>
      <c r="Y689" s="5">
        <f t="shared" si="800"/>
        <v>4.6141242022093316E-3</v>
      </c>
      <c r="Z689" s="5">
        <f t="shared" si="801"/>
        <v>2.4223058711305204E-2</v>
      </c>
      <c r="AA689" s="5">
        <f t="shared" si="802"/>
        <v>1.6915716902531835E-2</v>
      </c>
      <c r="AB689" s="5">
        <f t="shared" si="803"/>
        <v>5.9063861780811223E-3</v>
      </c>
      <c r="AC689" s="5">
        <f t="shared" si="804"/>
        <v>5.3641070903487112E-5</v>
      </c>
      <c r="AD689" s="5">
        <f t="shared" si="805"/>
        <v>2.0161959661051934E-3</v>
      </c>
      <c r="AE689" s="5">
        <f t="shared" si="806"/>
        <v>1.8022985215919855E-3</v>
      </c>
      <c r="AF689" s="5">
        <f t="shared" si="807"/>
        <v>8.0554668681525861E-4</v>
      </c>
      <c r="AG689" s="5">
        <f t="shared" si="808"/>
        <v>2.400288508867949E-4</v>
      </c>
      <c r="AH689" s="5">
        <f t="shared" si="809"/>
        <v>5.4133109625445312E-3</v>
      </c>
      <c r="AI689" s="5">
        <f t="shared" si="810"/>
        <v>3.780283771720312E-3</v>
      </c>
      <c r="AJ689" s="5">
        <f t="shared" si="811"/>
        <v>1.319944992409476E-3</v>
      </c>
      <c r="AK689" s="5">
        <f t="shared" si="812"/>
        <v>3.072529097807201E-4</v>
      </c>
      <c r="AL689" s="5">
        <f t="shared" si="813"/>
        <v>1.3394078576179936E-6</v>
      </c>
      <c r="AM689" s="5">
        <f t="shared" si="814"/>
        <v>2.8159449712058642E-4</v>
      </c>
      <c r="AN689" s="5">
        <f t="shared" si="815"/>
        <v>2.5172024663320456E-4</v>
      </c>
      <c r="AO689" s="5">
        <f t="shared" si="816"/>
        <v>1.1250767187035537E-4</v>
      </c>
      <c r="AP689" s="5">
        <f t="shared" si="817"/>
        <v>3.3523925598595671E-5</v>
      </c>
      <c r="AQ689" s="5">
        <f t="shared" si="818"/>
        <v>7.4918463482775752E-6</v>
      </c>
      <c r="AR689" s="5">
        <f t="shared" si="819"/>
        <v>9.67802982322073E-4</v>
      </c>
      <c r="AS689" s="5">
        <f t="shared" si="820"/>
        <v>6.7584698784326608E-4</v>
      </c>
      <c r="AT689" s="5">
        <f t="shared" si="821"/>
        <v>2.3598250848580699E-4</v>
      </c>
      <c r="AU689" s="5">
        <f t="shared" si="822"/>
        <v>5.493131365820176E-5</v>
      </c>
      <c r="AV689" s="5">
        <f t="shared" si="823"/>
        <v>9.5900621180909204E-6</v>
      </c>
      <c r="AW689" s="5">
        <f t="shared" si="824"/>
        <v>2.3225536406876664E-8</v>
      </c>
      <c r="AX689" s="5">
        <f t="shared" si="825"/>
        <v>3.2774369051774128E-5</v>
      </c>
      <c r="AY689" s="5">
        <f t="shared" si="826"/>
        <v>2.9297349008306041E-5</v>
      </c>
      <c r="AZ689" s="5">
        <f t="shared" si="827"/>
        <v>1.3094602333283179E-5</v>
      </c>
      <c r="BA689" s="5">
        <f t="shared" si="828"/>
        <v>3.9018003578460859E-6</v>
      </c>
      <c r="BB689" s="5">
        <f t="shared" si="829"/>
        <v>8.7196496951603593E-7</v>
      </c>
      <c r="BC689" s="5">
        <f t="shared" si="830"/>
        <v>1.5589170912533793E-7</v>
      </c>
      <c r="BD689" s="5">
        <f t="shared" si="831"/>
        <v>1.4418819016560316E-4</v>
      </c>
      <c r="BE689" s="5">
        <f t="shared" si="832"/>
        <v>1.0069110736999677E-4</v>
      </c>
      <c r="BF689" s="5">
        <f t="shared" si="833"/>
        <v>3.5157869350297373E-5</v>
      </c>
      <c r="BG689" s="5">
        <f t="shared" si="834"/>
        <v>8.1839453323355871E-6</v>
      </c>
      <c r="BH689" s="5">
        <f t="shared" si="835"/>
        <v>1.4287760273950783E-6</v>
      </c>
      <c r="BI689" s="5">
        <f t="shared" si="836"/>
        <v>1.9955176664175246E-7</v>
      </c>
      <c r="BJ689" s="8">
        <f t="shared" si="837"/>
        <v>0.26816762841267699</v>
      </c>
      <c r="BK689" s="8">
        <f t="shared" si="838"/>
        <v>0.35176484906667782</v>
      </c>
      <c r="BL689" s="8">
        <f t="shared" si="839"/>
        <v>0.35582338467544822</v>
      </c>
      <c r="BM689" s="8">
        <f t="shared" si="840"/>
        <v>0.21458812086137943</v>
      </c>
      <c r="BN689" s="8">
        <f t="shared" si="841"/>
        <v>0.78536152588125674</v>
      </c>
    </row>
    <row r="690" spans="1:66" x14ac:dyDescent="0.25">
      <c r="A690" t="s">
        <v>35</v>
      </c>
      <c r="B690" t="s">
        <v>531</v>
      </c>
      <c r="C690" t="s">
        <v>211</v>
      </c>
      <c r="D690" t="s">
        <v>549</v>
      </c>
      <c r="E690">
        <f>VLOOKUP(A690,home!$A$2:$E$405,3,FALSE)</f>
        <v>1.5947368421052599</v>
      </c>
      <c r="F690" t="e">
        <f>VLOOKUP(B690,home!$B$2:$E$405,3,FALSE)</f>
        <v>#N/A</v>
      </c>
      <c r="G690">
        <f>VLOOKUP(C690,away!$B$2:$E$405,4,FALSE)</f>
        <v>0.99</v>
      </c>
      <c r="H690">
        <f>VLOOKUP(A690,away!$A$2:$E$405,3,FALSE)</f>
        <v>1.21315789473684</v>
      </c>
      <c r="I690">
        <f>VLOOKUP(C690,away!$B$2:$E$405,3,FALSE)</f>
        <v>0.99</v>
      </c>
      <c r="J690" t="e">
        <f>VLOOKUP(B690,home!$B$2:$E$405,4,FALSE)</f>
        <v>#N/A</v>
      </c>
      <c r="K690" s="3" t="e">
        <f t="shared" si="786"/>
        <v>#N/A</v>
      </c>
      <c r="L690" s="3" t="e">
        <f t="shared" si="787"/>
        <v>#N/A</v>
      </c>
      <c r="M690" s="5" t="e">
        <f t="shared" si="788"/>
        <v>#N/A</v>
      </c>
      <c r="N690" s="5" t="e">
        <f t="shared" si="789"/>
        <v>#N/A</v>
      </c>
      <c r="O690" s="5" t="e">
        <f t="shared" si="790"/>
        <v>#N/A</v>
      </c>
      <c r="P690" s="5" t="e">
        <f t="shared" si="791"/>
        <v>#N/A</v>
      </c>
      <c r="Q690" s="5" t="e">
        <f t="shared" si="792"/>
        <v>#N/A</v>
      </c>
      <c r="R690" s="5" t="e">
        <f t="shared" si="793"/>
        <v>#N/A</v>
      </c>
      <c r="S690" s="5" t="e">
        <f t="shared" si="794"/>
        <v>#N/A</v>
      </c>
      <c r="T690" s="5" t="e">
        <f t="shared" si="795"/>
        <v>#N/A</v>
      </c>
      <c r="U690" s="5" t="e">
        <f t="shared" si="796"/>
        <v>#N/A</v>
      </c>
      <c r="V690" s="5" t="e">
        <f t="shared" si="797"/>
        <v>#N/A</v>
      </c>
      <c r="W690" s="5" t="e">
        <f t="shared" si="798"/>
        <v>#N/A</v>
      </c>
      <c r="X690" s="5" t="e">
        <f t="shared" si="799"/>
        <v>#N/A</v>
      </c>
      <c r="Y690" s="5" t="e">
        <f t="shared" si="800"/>
        <v>#N/A</v>
      </c>
      <c r="Z690" s="5" t="e">
        <f t="shared" si="801"/>
        <v>#N/A</v>
      </c>
      <c r="AA690" s="5" t="e">
        <f t="shared" si="802"/>
        <v>#N/A</v>
      </c>
      <c r="AB690" s="5" t="e">
        <f t="shared" si="803"/>
        <v>#N/A</v>
      </c>
      <c r="AC690" s="5" t="e">
        <f t="shared" si="804"/>
        <v>#N/A</v>
      </c>
      <c r="AD690" s="5" t="e">
        <f t="shared" si="805"/>
        <v>#N/A</v>
      </c>
      <c r="AE690" s="5" t="e">
        <f t="shared" si="806"/>
        <v>#N/A</v>
      </c>
      <c r="AF690" s="5" t="e">
        <f t="shared" si="807"/>
        <v>#N/A</v>
      </c>
      <c r="AG690" s="5" t="e">
        <f t="shared" si="808"/>
        <v>#N/A</v>
      </c>
      <c r="AH690" s="5" t="e">
        <f t="shared" si="809"/>
        <v>#N/A</v>
      </c>
      <c r="AI690" s="5" t="e">
        <f t="shared" si="810"/>
        <v>#N/A</v>
      </c>
      <c r="AJ690" s="5" t="e">
        <f t="shared" si="811"/>
        <v>#N/A</v>
      </c>
      <c r="AK690" s="5" t="e">
        <f t="shared" si="812"/>
        <v>#N/A</v>
      </c>
      <c r="AL690" s="5" t="e">
        <f t="shared" si="813"/>
        <v>#N/A</v>
      </c>
      <c r="AM690" s="5" t="e">
        <f t="shared" si="814"/>
        <v>#N/A</v>
      </c>
      <c r="AN690" s="5" t="e">
        <f t="shared" si="815"/>
        <v>#N/A</v>
      </c>
      <c r="AO690" s="5" t="e">
        <f t="shared" si="816"/>
        <v>#N/A</v>
      </c>
      <c r="AP690" s="5" t="e">
        <f t="shared" si="817"/>
        <v>#N/A</v>
      </c>
      <c r="AQ690" s="5" t="e">
        <f t="shared" si="818"/>
        <v>#N/A</v>
      </c>
      <c r="AR690" s="5" t="e">
        <f t="shared" si="819"/>
        <v>#N/A</v>
      </c>
      <c r="AS690" s="5" t="e">
        <f t="shared" si="820"/>
        <v>#N/A</v>
      </c>
      <c r="AT690" s="5" t="e">
        <f t="shared" si="821"/>
        <v>#N/A</v>
      </c>
      <c r="AU690" s="5" t="e">
        <f t="shared" si="822"/>
        <v>#N/A</v>
      </c>
      <c r="AV690" s="5" t="e">
        <f t="shared" si="823"/>
        <v>#N/A</v>
      </c>
      <c r="AW690" s="5" t="e">
        <f t="shared" si="824"/>
        <v>#N/A</v>
      </c>
      <c r="AX690" s="5" t="e">
        <f t="shared" si="825"/>
        <v>#N/A</v>
      </c>
      <c r="AY690" s="5" t="e">
        <f t="shared" si="826"/>
        <v>#N/A</v>
      </c>
      <c r="AZ690" s="5" t="e">
        <f t="shared" si="827"/>
        <v>#N/A</v>
      </c>
      <c r="BA690" s="5" t="e">
        <f t="shared" si="828"/>
        <v>#N/A</v>
      </c>
      <c r="BB690" s="5" t="e">
        <f t="shared" si="829"/>
        <v>#N/A</v>
      </c>
      <c r="BC690" s="5" t="e">
        <f t="shared" si="830"/>
        <v>#N/A</v>
      </c>
      <c r="BD690" s="5" t="e">
        <f t="shared" si="831"/>
        <v>#N/A</v>
      </c>
      <c r="BE690" s="5" t="e">
        <f t="shared" si="832"/>
        <v>#N/A</v>
      </c>
      <c r="BF690" s="5" t="e">
        <f t="shared" si="833"/>
        <v>#N/A</v>
      </c>
      <c r="BG690" s="5" t="e">
        <f t="shared" si="834"/>
        <v>#N/A</v>
      </c>
      <c r="BH690" s="5" t="e">
        <f t="shared" si="835"/>
        <v>#N/A</v>
      </c>
      <c r="BI690" s="5" t="e">
        <f t="shared" si="836"/>
        <v>#N/A</v>
      </c>
      <c r="BJ690" s="8" t="e">
        <f t="shared" si="837"/>
        <v>#N/A</v>
      </c>
      <c r="BK690" s="8" t="e">
        <f t="shared" si="838"/>
        <v>#N/A</v>
      </c>
      <c r="BL690" s="8" t="e">
        <f t="shared" si="839"/>
        <v>#N/A</v>
      </c>
      <c r="BM690" s="8" t="e">
        <f t="shared" si="840"/>
        <v>#N/A</v>
      </c>
      <c r="BN690" s="8" t="e">
        <f t="shared" si="841"/>
        <v>#N/A</v>
      </c>
    </row>
    <row r="691" spans="1:66" x14ac:dyDescent="0.25">
      <c r="A691" t="s">
        <v>35</v>
      </c>
      <c r="B691" t="s">
        <v>214</v>
      </c>
      <c r="C691" t="s">
        <v>300</v>
      </c>
      <c r="D691" t="s">
        <v>549</v>
      </c>
      <c r="E691">
        <f>VLOOKUP(A691,home!$A$2:$E$405,3,FALSE)</f>
        <v>1.5947368421052599</v>
      </c>
      <c r="F691">
        <f>VLOOKUP(B691,home!$B$2:$E$405,3,FALSE)</f>
        <v>0.92</v>
      </c>
      <c r="G691">
        <f>VLOOKUP(C691,away!$B$2:$E$405,4,FALSE)</f>
        <v>0.89</v>
      </c>
      <c r="H691">
        <f>VLOOKUP(A691,away!$A$2:$E$405,3,FALSE)</f>
        <v>1.21315789473684</v>
      </c>
      <c r="I691">
        <f>VLOOKUP(C691,away!$B$2:$E$405,3,FALSE)</f>
        <v>0.92</v>
      </c>
      <c r="J691">
        <f>VLOOKUP(B691,home!$B$2:$E$405,4,FALSE)</f>
        <v>0.91</v>
      </c>
      <c r="K691" s="3">
        <f t="shared" ref="K691:K692" si="842">E691*F691*G691</f>
        <v>1.3057705263157868</v>
      </c>
      <c r="L691" s="3">
        <f t="shared" ref="L691:L692" si="843">H691*I691*J691</f>
        <v>1.0156557894736826</v>
      </c>
      <c r="M691" s="5">
        <f t="shared" ref="M691:M692" si="844">_xlfn.POISSON.DIST(0,K691,FALSE) * _xlfn.POISSON.DIST(0,L691,FALSE)</f>
        <v>9.8133516352764974E-2</v>
      </c>
      <c r="N691" s="5">
        <f t="shared" ref="N691:N692" si="845">_xlfn.POISSON.DIST(1,K691,FALSE) * _xlfn.POISSON.DIST(0,L691,FALSE)</f>
        <v>0.12813985329716879</v>
      </c>
      <c r="O691" s="5">
        <f t="shared" ref="O691:O692" si="846">_xlfn.POISSON.DIST(0,K691,FALSE) * _xlfn.POISSON.DIST(1,L691,FALSE)</f>
        <v>9.9669874025096056E-2</v>
      </c>
      <c r="P691" s="5">
        <f t="shared" ref="P691:P692" si="847">_xlfn.POISSON.DIST(1,K691,FALSE) * _xlfn.POISSON.DIST(1,L691,FALSE)</f>
        <v>0.13014598386357781</v>
      </c>
      <c r="Q691" s="5">
        <f t="shared" ref="Q691:Q692" si="848">_xlfn.POISSON.DIST(2,K691,FALSE) * _xlfn.POISSON.DIST(0,L691,FALSE)</f>
        <v>8.3660621840935923E-2</v>
      </c>
      <c r="R691" s="5">
        <f t="shared" ref="R691:R692" si="849">_xlfn.POISSON.DIST(0,K691,FALSE) * _xlfn.POISSON.DIST(2,L691,FALSE)</f>
        <v>5.0615142294850708E-2</v>
      </c>
      <c r="S691" s="5">
        <f t="shared" ref="S691:S692" si="850">_xlfn.POISSON.DIST(2,K691,FALSE) * _xlfn.POISSON.DIST(2,L691,FALSE)</f>
        <v>4.3150336769068161E-2</v>
      </c>
      <c r="T691" s="5">
        <f t="shared" ref="T691:T692" si="851">_xlfn.POISSON.DIST(2,K691,FALSE) * _xlfn.POISSON.DIST(1,L691,FALSE)</f>
        <v>8.4970394923714984E-2</v>
      </c>
      <c r="U691" s="5">
        <f t="shared" ref="U691:U692" si="852">_xlfn.POISSON.DIST(1,K691,FALSE) * _xlfn.POISSON.DIST(2,L691,FALSE)</f>
        <v>6.6091760993895632E-2</v>
      </c>
      <c r="V691" s="5">
        <f t="shared" ref="V691:V692" si="853">_xlfn.POISSON.DIST(3,K691,FALSE) * _xlfn.POISSON.DIST(3,L691,FALSE)</f>
        <v>6.358506068029437E-3</v>
      </c>
      <c r="W691" s="5">
        <f t="shared" ref="W691:W692" si="854">_xlfn.POISSON.DIST(3,K691,FALSE) * _xlfn.POISSON.DIST(0,L691,FALSE)</f>
        <v>3.641385807104832E-2</v>
      </c>
      <c r="X691" s="5">
        <f t="shared" ref="X691:X692" si="855">_xlfn.POISSON.DIST(3,K691,FALSE) * _xlfn.POISSON.DIST(1,L691,FALSE)</f>
        <v>3.6983945766933209E-2</v>
      </c>
      <c r="Y691" s="5">
        <f t="shared" ref="Y691:Y692" si="856">_xlfn.POISSON.DIST(3,K691,FALSE) * _xlfn.POISSON.DIST(2,L691,FALSE)</f>
        <v>1.8781479317883203E-2</v>
      </c>
      <c r="Z691" s="5">
        <f t="shared" ref="Z691:Z692" si="857">_xlfn.POISSON.DIST(0,K691,FALSE) * _xlfn.POISSON.DIST(3,L691,FALSE)</f>
        <v>1.7135854102266462E-2</v>
      </c>
      <c r="AA691" s="5">
        <f t="shared" ref="AA691:AA692" si="858">_xlfn.POISSON.DIST(1,K691,FALSE) * _xlfn.POISSON.DIST(3,L691,FALSE)</f>
        <v>2.2375493229987008E-2</v>
      </c>
      <c r="AB691" s="5">
        <f t="shared" ref="AB691:AB692" si="859">_xlfn.POISSON.DIST(2,K691,FALSE) * _xlfn.POISSON.DIST(3,L691,FALSE)</f>
        <v>1.4608629785747737E-2</v>
      </c>
      <c r="AC691" s="5">
        <f t="shared" ref="AC691:AC692" si="860">_xlfn.POISSON.DIST(4,K691,FALSE) * _xlfn.POISSON.DIST(4,L691,FALSE)</f>
        <v>5.270459948868583E-4</v>
      </c>
      <c r="AD691" s="5">
        <f t="shared" ref="AD691:AD692" si="861">_xlfn.POISSON.DIST(4,K691,FALSE) * _xlfn.POISSON.DIST(0,L691,FALSE)</f>
        <v>1.1887035654655282E-2</v>
      </c>
      <c r="AE691" s="5">
        <f t="shared" ref="AE691:AE692" si="862">_xlfn.POISSON.DIST(4,K691,FALSE) * _xlfn.POISSON.DIST(1,L691,FALSE)</f>
        <v>1.2073136582330725E-2</v>
      </c>
      <c r="AF691" s="5">
        <f t="shared" ref="AF691:AF692" si="863">_xlfn.POISSON.DIST(4,K691,FALSE) * _xlfn.POISSON.DIST(2,L691,FALSE)</f>
        <v>6.1310755334753539E-3</v>
      </c>
      <c r="AG691" s="5">
        <f t="shared" ref="AG691:AG692" si="864">_xlfn.POISSON.DIST(4,K691,FALSE) * _xlfn.POISSON.DIST(3,L691,FALSE)</f>
        <v>2.0756874537582307E-3</v>
      </c>
      <c r="AH691" s="5">
        <f t="shared" ref="AH691:AH692" si="865">_xlfn.POISSON.DIST(0,K691,FALSE) * _xlfn.POISSON.DIST(4,L691,FALSE)</f>
        <v>4.3510323566358202E-3</v>
      </c>
      <c r="AI691" s="5">
        <f t="shared" ref="AI691:AI692" si="866">_xlfn.POISSON.DIST(1,K691,FALSE) * _xlfn.POISSON.DIST(4,L691,FALSE)</f>
        <v>5.681449810341372E-3</v>
      </c>
      <c r="AJ691" s="5">
        <f t="shared" ref="AJ691:AJ692" si="867">_xlfn.POISSON.DIST(2,K691,FALSE) * _xlfn.POISSON.DIST(4,L691,FALSE)</f>
        <v>3.709334854543092E-3</v>
      </c>
      <c r="AK691" s="5">
        <f t="shared" ref="AK691:AK692" si="868">_xlfn.POISSON.DIST(3,K691,FALSE) * _xlfn.POISSON.DIST(4,L691,FALSE)</f>
        <v>1.6145133750994094E-3</v>
      </c>
      <c r="AL691" s="5">
        <f t="shared" ref="AL691:AL692" si="869">_xlfn.POISSON.DIST(5,K691,FALSE) * _xlfn.POISSON.DIST(5,L691,FALSE)</f>
        <v>2.7959018323295078E-5</v>
      </c>
      <c r="AM691" s="5">
        <f t="shared" ref="AM691:AM692" si="870">_xlfn.POISSON.DIST(5,K691,FALSE) * _xlfn.POISSON.DIST(0,L691,FALSE)</f>
        <v>3.1043481606227467E-3</v>
      </c>
      <c r="AN691" s="5">
        <f t="shared" ref="AN691:AN692" si="871">_xlfn.POISSON.DIST(5,K691,FALSE) * _xlfn.POISSON.DIST(1,L691,FALSE)</f>
        <v>3.1529491818784701E-3</v>
      </c>
      <c r="AO691" s="5">
        <f t="shared" ref="AO691:AO692" si="872">_xlfn.POISSON.DIST(5,K691,FALSE) * _xlfn.POISSON.DIST(2,L691,FALSE)</f>
        <v>1.6011555452455893E-3</v>
      </c>
      <c r="AP691" s="5">
        <f t="shared" ref="AP691:AP692" si="873">_xlfn.POISSON.DIST(5,K691,FALSE) * _xlfn.POISSON.DIST(3,L691,FALSE)</f>
        <v>5.4207429979219132E-4</v>
      </c>
      <c r="AQ691" s="5">
        <f t="shared" ref="AQ691:AQ692" si="874">_xlfn.POISSON.DIST(5,K691,FALSE) * _xlfn.POISSON.DIST(4,L691,FALSE)</f>
        <v>1.3764022522720791E-4</v>
      </c>
      <c r="AR691" s="5">
        <f t="shared" ref="AR691:AR692" si="875">_xlfn.POISSON.DIST(0,K691,FALSE) * _xlfn.POISSON.DIST(5,L691,FALSE)</f>
        <v>8.8383024064089875E-4</v>
      </c>
      <c r="AS691" s="5">
        <f t="shared" ref="AS691:AS692" si="876">_xlfn.POISSON.DIST(1,K691,FALSE) * _xlfn.POISSON.DIST(5,L691,FALSE)</f>
        <v>1.1540794784954747E-3</v>
      </c>
      <c r="AT691" s="5">
        <f t="shared" ref="AT691:AT692" si="877">_xlfn.POISSON.DIST(2,K691,FALSE) * _xlfn.POISSON.DIST(5,L691,FALSE)</f>
        <v>7.5348148402264268E-4</v>
      </c>
      <c r="AU691" s="5">
        <f t="shared" ref="AU691:AU692" si="878">_xlfn.POISSON.DIST(3,K691,FALSE) * _xlfn.POISSON.DIST(5,L691,FALSE)</f>
        <v>3.2795797132048219E-4</v>
      </c>
      <c r="AV691" s="5">
        <f t="shared" ref="AV691:AV692" si="879">_xlfn.POISSON.DIST(4,K691,FALSE) * _xlfn.POISSON.DIST(5,L691,FALSE)</f>
        <v>1.0705946320515096E-4</v>
      </c>
      <c r="AW691" s="5">
        <f t="shared" ref="AW691:AW692" si="880">_xlfn.POISSON.DIST(6,K691,FALSE) * _xlfn.POISSON.DIST(6,L691,FALSE)</f>
        <v>1.0299895723656082E-6</v>
      </c>
      <c r="AX691" s="5">
        <f t="shared" ref="AX691:AX692" si="881">_xlfn.POISSON.DIST(6,K691,FALSE) * _xlfn.POISSON.DIST(0,L691,FALSE)</f>
        <v>6.755943885939687E-4</v>
      </c>
      <c r="AY691" s="5">
        <f t="shared" ref="AY691:AY692" si="882">_xlfn.POISSON.DIST(6,K691,FALSE) * _xlfn.POISSON.DIST(1,L691,FALSE)</f>
        <v>6.8617135211139718E-4</v>
      </c>
      <c r="AZ691" s="5">
        <f t="shared" ref="AZ691:AZ692" si="883">_xlfn.POISSON.DIST(6,K691,FALSE) * _xlfn.POISSON.DIST(2,L691,FALSE)</f>
        <v>3.4845695317146263E-4</v>
      </c>
      <c r="BA691" s="5">
        <f t="shared" ref="BA691:BA692" si="884">_xlfn.POISSON.DIST(6,K691,FALSE) * _xlfn.POISSON.DIST(3,L691,FALSE)</f>
        <v>1.1797077395698534E-4</v>
      </c>
      <c r="BB691" s="5">
        <f t="shared" ref="BB691:BB692" si="885">_xlfn.POISSON.DIST(6,K691,FALSE) * _xlfn.POISSON.DIST(4,L691,FALSE)</f>
        <v>2.9954424889525817E-5</v>
      </c>
      <c r="BC691" s="5">
        <f t="shared" ref="BC691:BC692" si="886">_xlfn.POISSON.DIST(6,K691,FALSE) * _xlfn.POISSON.DIST(5,L691,FALSE)</f>
        <v>6.0846770118802969E-6</v>
      </c>
      <c r="BD691" s="5">
        <f t="shared" ref="BD691:BD692" si="887">_xlfn.POISSON.DIST(0,K691,FALSE) * _xlfn.POISSON.DIST(6,L691,FALSE)</f>
        <v>1.4961121680314113E-4</v>
      </c>
      <c r="BE691" s="5">
        <f t="shared" ref="BE691:BE692" si="888">_xlfn.POISSON.DIST(1,K691,FALSE) * _xlfn.POISSON.DIST(6,L691,FALSE)</f>
        <v>1.9535791730778283E-4</v>
      </c>
      <c r="BF691" s="5">
        <f t="shared" ref="BF691:BF692" si="889">_xlfn.POISSON.DIST(2,K691,FALSE) * _xlfn.POISSON.DIST(6,L691,FALSE)</f>
        <v>1.2754630525146983E-4</v>
      </c>
      <c r="BG691" s="5">
        <f t="shared" ref="BG691:BG692" si="890">_xlfn.POISSON.DIST(3,K691,FALSE) * _xlfn.POISSON.DIST(6,L691,FALSE)</f>
        <v>5.5515402045948609E-5</v>
      </c>
      <c r="BH691" s="5">
        <f t="shared" ref="BH691:BH692" si="891">_xlfn.POISSON.DIST(4,K691,FALSE) * _xlfn.POISSON.DIST(6,L691,FALSE)</f>
        <v>1.8122593937042709E-5</v>
      </c>
      <c r="BI691" s="5">
        <f t="shared" ref="BI691:BI692" si="892">_xlfn.POISSON.DIST(5,K691,FALSE) * _xlfn.POISSON.DIST(6,L691,FALSE)</f>
        <v>4.7327898046759032E-6</v>
      </c>
      <c r="BJ691" s="8">
        <f t="shared" ref="BJ691:BJ692" si="893">SUM(N691,Q691,T691,W691,X691,Y691,AD691,AE691,AF691,AG691,AM691,AN691,AO691,AP691,AQ691,AX691,AY691,AZ691,BA691,BB691,BC691)</f>
        <v>0.43151948842440546</v>
      </c>
      <c r="BK691" s="8">
        <f t="shared" ref="BK691:BK692" si="894">SUM(M691,P691,S691,V691,AC691,AL691,AY691)</f>
        <v>0.27902951941876197</v>
      </c>
      <c r="BL691" s="8">
        <f t="shared" ref="BL691:BL692" si="895">SUM(O691,R691,U691,AA691,AB691,AH691,AI691,AJ691,AK691,AR691,AS691,AT691,AU691,AV691,BD691,BE691,BF691,BG691,BH691,BI691)</f>
        <v>0.27249452558903159</v>
      </c>
      <c r="BM691" s="8">
        <f t="shared" ref="BM691:BM692" si="896">SUM(S691:BI691)</f>
        <v>0.40912925449753218</v>
      </c>
      <c r="BN691" s="8">
        <f t="shared" ref="BN691:BN692" si="897">SUM(M691:R691)</f>
        <v>0.59036499167439427</v>
      </c>
    </row>
    <row r="692" spans="1:66" s="14" customFormat="1" x14ac:dyDescent="0.25">
      <c r="A692" s="14" t="s">
        <v>35</v>
      </c>
      <c r="B692" s="14" t="s">
        <v>295</v>
      </c>
      <c r="C692" s="14" t="s">
        <v>466</v>
      </c>
      <c r="D692" s="14" t="s">
        <v>549</v>
      </c>
      <c r="E692" s="14">
        <f>VLOOKUP(A692,home!$A$2:$E$405,3,FALSE)</f>
        <v>1.5947368421052599</v>
      </c>
      <c r="F692" s="14">
        <f>VLOOKUP(B692,home!$B$2:$E$405,3,FALSE)</f>
        <v>1.0900000000000001</v>
      </c>
      <c r="G692" s="14">
        <f>VLOOKUP(C692,away!$B$2:$E$405,4,FALSE)</f>
        <v>0.99</v>
      </c>
      <c r="H692" s="14">
        <f>VLOOKUP(A692,away!$A$2:$E$405,3,FALSE)</f>
        <v>1.21315789473684</v>
      </c>
      <c r="I692" s="14">
        <f>VLOOKUP(C692,away!$B$2:$E$405,3,FALSE)</f>
        <v>0.83</v>
      </c>
      <c r="J692" s="14">
        <f>VLOOKUP(B692,home!$B$2:$E$405,4,FALSE)</f>
        <v>0.74</v>
      </c>
      <c r="K692" s="16">
        <f t="shared" si="842"/>
        <v>1.720880526315786</v>
      </c>
      <c r="L692" s="16">
        <f t="shared" si="843"/>
        <v>0.74512157894736697</v>
      </c>
      <c r="M692" s="17">
        <f t="shared" si="844"/>
        <v>8.4923697232665629E-2</v>
      </c>
      <c r="N692" s="17">
        <f t="shared" si="845"/>
        <v>0.1461435367904321</v>
      </c>
      <c r="O692" s="17">
        <f t="shared" si="846"/>
        <v>6.3278479372051943E-2</v>
      </c>
      <c r="P692" s="17">
        <f t="shared" si="847"/>
        <v>0.10889470288623937</v>
      </c>
      <c r="Q692" s="17">
        <f t="shared" si="848"/>
        <v>0.12574778325478467</v>
      </c>
      <c r="R692" s="17">
        <f t="shared" si="849"/>
        <v>2.3575080231545868E-2</v>
      </c>
      <c r="S692" s="17">
        <f t="shared" si="850"/>
        <v>3.4907972400785879E-2</v>
      </c>
      <c r="T692" s="17">
        <f t="shared" si="851"/>
        <v>9.3697386807936406E-2</v>
      </c>
      <c r="U692" s="17">
        <f t="shared" si="852"/>
        <v>4.0569896476799538E-2</v>
      </c>
      <c r="V692" s="17">
        <f t="shared" si="853"/>
        <v>4.9734754148777057E-3</v>
      </c>
      <c r="W692" s="17">
        <f t="shared" si="854"/>
        <v>7.2132303810179071E-2</v>
      </c>
      <c r="X692" s="17">
        <f t="shared" si="855"/>
        <v>5.37473361081518E-2</v>
      </c>
      <c r="Y692" s="17">
        <f t="shared" si="856"/>
        <v>2.0024149972560447E-2</v>
      </c>
      <c r="Z692" s="17">
        <f t="shared" si="857"/>
        <v>5.8554336686467718E-3</v>
      </c>
      <c r="AA692" s="17">
        <f t="shared" si="858"/>
        <v>1.0076501773508032E-2</v>
      </c>
      <c r="AB692" s="17">
        <f t="shared" si="859"/>
        <v>8.6702278377082283E-3</v>
      </c>
      <c r="AC692" s="17">
        <f t="shared" si="860"/>
        <v>3.9858215761860765E-4</v>
      </c>
      <c r="AD692" s="17">
        <f t="shared" si="861"/>
        <v>3.1032769236307791E-2</v>
      </c>
      <c r="AE692" s="17">
        <f t="shared" si="862"/>
        <v>2.3123186012466934E-2</v>
      </c>
      <c r="AF692" s="17">
        <f t="shared" si="863"/>
        <v>8.6147924359515158E-3</v>
      </c>
      <c r="AG692" s="17">
        <f t="shared" si="864"/>
        <v>2.1396892473933425E-3</v>
      </c>
      <c r="AH692" s="17">
        <f t="shared" si="865"/>
        <v>1.0907524951509139E-3</v>
      </c>
      <c r="AI692" s="17">
        <f t="shared" si="866"/>
        <v>1.8770547279355618E-3</v>
      </c>
      <c r="AJ692" s="17">
        <f t="shared" si="867"/>
        <v>1.6150934640666425E-3</v>
      </c>
      <c r="AK692" s="17">
        <f t="shared" si="868"/>
        <v>9.2646096349739671E-4</v>
      </c>
      <c r="AL692" s="17">
        <f t="shared" si="869"/>
        <v>2.0443521440533568E-5</v>
      </c>
      <c r="AM692" s="17">
        <f t="shared" si="870"/>
        <v>1.0680737651282737E-2</v>
      </c>
      <c r="AN692" s="17">
        <f t="shared" si="871"/>
        <v>7.9584481030463838E-3</v>
      </c>
      <c r="AO692" s="17">
        <f t="shared" si="872"/>
        <v>2.9650057082562993E-3</v>
      </c>
      <c r="AP692" s="17">
        <f t="shared" si="873"/>
        <v>7.3642991164129667E-4</v>
      </c>
      <c r="AQ692" s="17">
        <f t="shared" si="874"/>
        <v>1.3718245463655823E-4</v>
      </c>
      <c r="AR692" s="17">
        <f t="shared" si="875"/>
        <v>1.6254864428552591E-4</v>
      </c>
      <c r="AS692" s="17">
        <f t="shared" si="876"/>
        <v>2.7972679652999333E-4</v>
      </c>
      <c r="AT692" s="17">
        <f t="shared" si="877"/>
        <v>2.4068819841858191E-4</v>
      </c>
      <c r="AU692" s="17">
        <f t="shared" si="878"/>
        <v>1.3806521119085586E-4</v>
      </c>
      <c r="AV692" s="17">
        <f t="shared" si="879"/>
        <v>5.9398433325005059E-5</v>
      </c>
      <c r="AW692" s="17">
        <f t="shared" si="880"/>
        <v>7.281671226178824E-7</v>
      </c>
      <c r="AX692" s="17">
        <f t="shared" si="881"/>
        <v>3.0633789051300437E-3</v>
      </c>
      <c r="AY692" s="17">
        <f t="shared" si="882"/>
        <v>2.282589726704554E-3</v>
      </c>
      <c r="AZ692" s="17">
        <f t="shared" si="883"/>
        <v>8.5040343062556809E-4</v>
      </c>
      <c r="BA692" s="17">
        <f t="shared" si="884"/>
        <v>2.1121798232332699E-4</v>
      </c>
      <c r="BB692" s="17">
        <f t="shared" si="885"/>
        <v>3.9345769122708613E-5</v>
      </c>
      <c r="BC692" s="17">
        <f t="shared" si="886"/>
        <v>5.8634763227222414E-6</v>
      </c>
      <c r="BD692" s="17">
        <f t="shared" si="887"/>
        <v>2.0186417080964146E-5</v>
      </c>
      <c r="BE692" s="17">
        <f t="shared" si="888"/>
        <v>3.4738412050719559E-5</v>
      </c>
      <c r="BF692" s="17">
        <f t="shared" si="889"/>
        <v>2.9890328406608463E-5</v>
      </c>
      <c r="BG692" s="17">
        <f t="shared" si="890"/>
        <v>1.7145894693372024E-5</v>
      </c>
      <c r="BH692" s="17">
        <f t="shared" si="891"/>
        <v>7.3765090710212741E-6</v>
      </c>
      <c r="BI692" s="17">
        <f t="shared" si="892"/>
        <v>2.5388181625024521E-6</v>
      </c>
      <c r="BJ692" s="18">
        <f t="shared" si="893"/>
        <v>0.60533353679525648</v>
      </c>
      <c r="BK692" s="18">
        <f t="shared" si="894"/>
        <v>0.2364014633403323</v>
      </c>
      <c r="BL692" s="18">
        <f t="shared" si="895"/>
        <v>0.15267185100547925</v>
      </c>
      <c r="BM692" s="18">
        <f t="shared" si="896"/>
        <v>0.44541714348241296</v>
      </c>
      <c r="BN692" s="18">
        <f t="shared" si="897"/>
        <v>0.55256327976771957</v>
      </c>
    </row>
    <row r="693" spans="1:66" x14ac:dyDescent="0.25">
      <c r="A693" t="s">
        <v>10</v>
      </c>
      <c r="B693" t="s">
        <v>41</v>
      </c>
      <c r="C693" t="s">
        <v>224</v>
      </c>
      <c r="D693" t="s">
        <v>550</v>
      </c>
      <c r="E693">
        <f>VLOOKUP(A693,home!$A$2:$E$405,3,FALSE)</f>
        <v>1.5653594771241801</v>
      </c>
      <c r="F693">
        <f>VLOOKUP(B693,home!$B$2:$E$405,3,FALSE)</f>
        <v>0.9</v>
      </c>
      <c r="G693">
        <f>VLOOKUP(C693,away!$B$2:$E$405,4,FALSE)</f>
        <v>0.79</v>
      </c>
      <c r="H693">
        <f>VLOOKUP(A693,away!$A$2:$E$405,3,FALSE)</f>
        <v>1.3758169934640501</v>
      </c>
      <c r="I693">
        <f>VLOOKUP(C693,away!$B$2:$E$405,3,FALSE)</f>
        <v>1.35</v>
      </c>
      <c r="J693">
        <f>VLOOKUP(B693,home!$B$2:$E$405,4,FALSE)</f>
        <v>0.68</v>
      </c>
      <c r="K693" s="3">
        <f t="shared" ref="K693:K756" si="898">E693*F693*G693</f>
        <v>1.112970588235292</v>
      </c>
      <c r="L693" s="3">
        <f t="shared" ref="L693:L756" si="899">H693*I693*J693</f>
        <v>1.2629999999999981</v>
      </c>
      <c r="M693" s="5">
        <f t="shared" ref="M693:M756" si="900">_xlfn.POISSON.DIST(0,K693,FALSE) * _xlfn.POISSON.DIST(0,L693,FALSE)</f>
        <v>9.292425423930864E-2</v>
      </c>
      <c r="N693" s="5">
        <f t="shared" ref="N693:N756" si="901">_xlfn.POISSON.DIST(1,K693,FALSE) * _xlfn.POISSON.DIST(0,L693,FALSE)</f>
        <v>0.10342196190204916</v>
      </c>
      <c r="O693" s="5">
        <f t="shared" ref="O693:O756" si="902">_xlfn.POISSON.DIST(0,K693,FALSE) * _xlfn.POISSON.DIST(1,L693,FALSE)</f>
        <v>0.11736333310424664</v>
      </c>
      <c r="P693" s="5">
        <f t="shared" ref="P693:P756" si="903">_xlfn.POISSON.DIST(1,K693,FALSE) * _xlfn.POISSON.DIST(1,L693,FALSE)</f>
        <v>0.1306219378822879</v>
      </c>
      <c r="Q693" s="5">
        <f t="shared" ref="Q693:Q756" si="904">_xlfn.POISSON.DIST(2,K693,FALSE) * _xlfn.POISSON.DIST(0,L693,FALSE)</f>
        <v>5.7552800887285822E-2</v>
      </c>
      <c r="R693" s="5">
        <f t="shared" ref="R693:R756" si="905">_xlfn.POISSON.DIST(0,K693,FALSE) * _xlfn.POISSON.DIST(2,L693,FALSE)</f>
        <v>7.4114944855331655E-2</v>
      </c>
      <c r="S693" s="5">
        <f t="shared" ref="S693:S756" si="906">_xlfn.POISSON.DIST(2,K693,FALSE) * _xlfn.POISSON.DIST(2,L693,FALSE)</f>
        <v>4.5903221919285288E-2</v>
      </c>
      <c r="T693" s="5">
        <f t="shared" ref="T693:T756" si="907">_xlfn.POISSON.DIST(2,K693,FALSE) * _xlfn.POISSON.DIST(1,L693,FALSE)</f>
        <v>7.2689187520641893E-2</v>
      </c>
      <c r="U693" s="5">
        <f t="shared" ref="U693:U756" si="908">_xlfn.POISSON.DIST(1,K693,FALSE) * _xlfn.POISSON.DIST(2,L693,FALSE)</f>
        <v>8.2487753772664693E-2</v>
      </c>
      <c r="V693" s="5">
        <f t="shared" ref="V693:V756" si="909">_xlfn.POISSON.DIST(3,K693,FALSE) * _xlfn.POISSON.DIST(3,L693,FALSE)</f>
        <v>7.1694806714967503E-3</v>
      </c>
      <c r="W693" s="5">
        <f t="shared" ref="W693:W756" si="910">_xlfn.POISSON.DIST(3,K693,FALSE) * _xlfn.POISSON.DIST(0,L693,FALSE)</f>
        <v>2.1351524886037046E-2</v>
      </c>
      <c r="X693" s="5">
        <f t="shared" ref="X693:X756" si="911">_xlfn.POISSON.DIST(3,K693,FALSE) * _xlfn.POISSON.DIST(1,L693,FALSE)</f>
        <v>2.6966975931064747E-2</v>
      </c>
      <c r="Y693" s="5">
        <f t="shared" ref="Y693:Y756" si="912">_xlfn.POISSON.DIST(3,K693,FALSE) * _xlfn.POISSON.DIST(2,L693,FALSE)</f>
        <v>1.7029645300467366E-2</v>
      </c>
      <c r="Z693" s="5">
        <f t="shared" ref="Z693:Z756" si="913">_xlfn.POISSON.DIST(0,K693,FALSE) * _xlfn.POISSON.DIST(3,L693,FALSE)</f>
        <v>3.120239178409458E-2</v>
      </c>
      <c r="AA693" s="5">
        <f t="shared" ref="AA693:AA756" si="914">_xlfn.POISSON.DIST(1,K693,FALSE) * _xlfn.POISSON.DIST(3,L693,FALSE)</f>
        <v>3.4727344338291791E-2</v>
      </c>
      <c r="AB693" s="5">
        <f t="shared" ref="AB693:AB756" si="915">_xlfn.POISSON.DIST(2,K693,FALSE) * _xlfn.POISSON.DIST(3,L693,FALSE)</f>
        <v>1.9325256428019078E-2</v>
      </c>
      <c r="AC693" s="5">
        <f t="shared" ref="AC693:AC756" si="916">_xlfn.POISSON.DIST(4,K693,FALSE) * _xlfn.POISSON.DIST(4,L693,FALSE)</f>
        <v>6.298755546834667E-4</v>
      </c>
      <c r="AD693" s="5">
        <f t="shared" ref="AD693:AD756" si="917">_xlfn.POISSON.DIST(4,K693,FALSE) * _xlfn.POISSON.DIST(0,L693,FALSE)</f>
        <v>5.9409048030332791E-3</v>
      </c>
      <c r="AE693" s="5">
        <f t="shared" ref="AE693:AE756" si="918">_xlfn.POISSON.DIST(4,K693,FALSE) * _xlfn.POISSON.DIST(1,L693,FALSE)</f>
        <v>7.5033627662310209E-3</v>
      </c>
      <c r="AF693" s="5">
        <f t="shared" ref="AF693:AF756" si="919">_xlfn.POISSON.DIST(4,K693,FALSE) * _xlfn.POISSON.DIST(2,L693,FALSE)</f>
        <v>4.7383735868748835E-3</v>
      </c>
      <c r="AG693" s="5">
        <f t="shared" ref="AG693:AG756" si="920">_xlfn.POISSON.DIST(4,K693,FALSE) * _xlfn.POISSON.DIST(3,L693,FALSE)</f>
        <v>1.9948552800743229E-3</v>
      </c>
      <c r="AH693" s="5">
        <f t="shared" ref="AH693:AH756" si="921">_xlfn.POISSON.DIST(0,K693,FALSE) * _xlfn.POISSON.DIST(4,L693,FALSE)</f>
        <v>9.8521552058278526E-3</v>
      </c>
      <c r="AI693" s="5">
        <f t="shared" ref="AI693:AI756" si="922">_xlfn.POISSON.DIST(1,K693,FALSE) * _xlfn.POISSON.DIST(4,L693,FALSE)</f>
        <v>1.0965158974815618E-2</v>
      </c>
      <c r="AJ693" s="5">
        <f t="shared" ref="AJ693:AJ756" si="923">_xlfn.POISSON.DIST(2,K693,FALSE) * _xlfn.POISSON.DIST(4,L693,FALSE)</f>
        <v>6.1019497171470169E-3</v>
      </c>
      <c r="AK693" s="5">
        <f t="shared" ref="AK693:AK756" si="924">_xlfn.POISSON.DIST(3,K693,FALSE) * _xlfn.POISSON.DIST(4,L693,FALSE)</f>
        <v>2.2637635220250961E-3</v>
      </c>
      <c r="AL693" s="5">
        <f t="shared" ref="AL693:AL756" si="925">_xlfn.POISSON.DIST(5,K693,FALSE) * _xlfn.POISSON.DIST(5,L693,FALSE)</f>
        <v>3.5416185473192124E-5</v>
      </c>
      <c r="AM693" s="5">
        <f t="shared" ref="AM693:AM756" si="926">_xlfn.POISSON.DIST(5,K693,FALSE) * _xlfn.POISSON.DIST(0,L693,FALSE)</f>
        <v>1.3224104626563635E-3</v>
      </c>
      <c r="AN693" s="5">
        <f t="shared" ref="AN693:AN756" si="927">_xlfn.POISSON.DIST(5,K693,FALSE) * _xlfn.POISSON.DIST(1,L693,FALSE)</f>
        <v>1.6702044143349845E-3</v>
      </c>
      <c r="AO693" s="5">
        <f t="shared" ref="AO693:AO756" si="928">_xlfn.POISSON.DIST(5,K693,FALSE) * _xlfn.POISSON.DIST(2,L693,FALSE)</f>
        <v>1.0547340876525414E-3</v>
      </c>
      <c r="AP693" s="5">
        <f t="shared" ref="AP693:AP756" si="929">_xlfn.POISSON.DIST(5,K693,FALSE) * _xlfn.POISSON.DIST(3,L693,FALSE)</f>
        <v>4.4404305090171923E-4</v>
      </c>
      <c r="AQ693" s="5">
        <f t="shared" ref="AQ693:AQ756" si="930">_xlfn.POISSON.DIST(5,K693,FALSE) * _xlfn.POISSON.DIST(4,L693,FALSE)</f>
        <v>1.4020659332221767E-4</v>
      </c>
      <c r="AR693" s="5">
        <f t="shared" ref="AR693:AR756" si="931">_xlfn.POISSON.DIST(0,K693,FALSE) * _xlfn.POISSON.DIST(5,L693,FALSE)</f>
        <v>2.4886544049921109E-3</v>
      </c>
      <c r="AS693" s="5">
        <f t="shared" ref="AS693:AS756" si="932">_xlfn.POISSON.DIST(1,K693,FALSE) * _xlfn.POISSON.DIST(5,L693,FALSE)</f>
        <v>2.7697991570384203E-3</v>
      </c>
      <c r="AT693" s="5">
        <f t="shared" ref="AT693:AT756" si="933">_xlfn.POISSON.DIST(2,K693,FALSE) * _xlfn.POISSON.DIST(5,L693,FALSE)</f>
        <v>1.5413524985513336E-3</v>
      </c>
      <c r="AU693" s="5">
        <f t="shared" ref="AU693:AU756" si="934">_xlfn.POISSON.DIST(3,K693,FALSE) * _xlfn.POISSON.DIST(5,L693,FALSE)</f>
        <v>5.7182666566353828E-4</v>
      </c>
      <c r="AV693" s="5">
        <f t="shared" ref="AV693:AV756" si="935">_xlfn.POISSON.DIST(4,K693,FALSE) * _xlfn.POISSON.DIST(5,L693,FALSE)</f>
        <v>1.5910656511304341E-4</v>
      </c>
      <c r="AW693" s="5">
        <f t="shared" ref="AW693:AW756" si="936">_xlfn.POISSON.DIST(6,K693,FALSE) * _xlfn.POISSON.DIST(6,L693,FALSE)</f>
        <v>1.3828858116684712E-6</v>
      </c>
      <c r="AX693" s="5">
        <f t="shared" ref="AX693:AX756" si="937">_xlfn.POISSON.DIST(6,K693,FALSE) * _xlfn.POISSON.DIST(0,L693,FALSE)</f>
        <v>2.4530065841852635E-4</v>
      </c>
      <c r="AY693" s="5">
        <f t="shared" ref="AY693:AY756" si="938">_xlfn.POISSON.DIST(6,K693,FALSE) * _xlfn.POISSON.DIST(1,L693,FALSE)</f>
        <v>3.0981473158259832E-4</v>
      </c>
      <c r="AZ693" s="5">
        <f t="shared" ref="AZ693:AZ756" si="939">_xlfn.POISSON.DIST(6,K693,FALSE) * _xlfn.POISSON.DIST(2,L693,FALSE)</f>
        <v>1.9564800299441058E-4</v>
      </c>
      <c r="BA693" s="5">
        <f t="shared" ref="BA693:BA756" si="940">_xlfn.POISSON.DIST(6,K693,FALSE) * _xlfn.POISSON.DIST(3,L693,FALSE)</f>
        <v>8.2367809260646741E-5</v>
      </c>
      <c r="BB693" s="5">
        <f t="shared" ref="BB693:BB756" si="941">_xlfn.POISSON.DIST(6,K693,FALSE) * _xlfn.POISSON.DIST(4,L693,FALSE)</f>
        <v>2.6007635774049177E-5</v>
      </c>
      <c r="BC693" s="5">
        <f t="shared" ref="BC693:BC756" si="942">_xlfn.POISSON.DIST(6,K693,FALSE) * _xlfn.POISSON.DIST(5,L693,FALSE)</f>
        <v>6.56952879652481E-6</v>
      </c>
      <c r="BD693" s="5">
        <f t="shared" ref="BD693:BD756" si="943">_xlfn.POISSON.DIST(0,K693,FALSE) * _xlfn.POISSON.DIST(6,L693,FALSE)</f>
        <v>5.238617522508388E-4</v>
      </c>
      <c r="BE693" s="5">
        <f t="shared" ref="BE693:BE756" si="944">_xlfn.POISSON.DIST(1,K693,FALSE) * _xlfn.POISSON.DIST(6,L693,FALSE)</f>
        <v>5.8304272255658692E-4</v>
      </c>
      <c r="BF693" s="5">
        <f t="shared" ref="BF693:BF756" si="945">_xlfn.POISSON.DIST(2,K693,FALSE) * _xlfn.POISSON.DIST(6,L693,FALSE)</f>
        <v>3.2445470094505542E-4</v>
      </c>
      <c r="BG693" s="5">
        <f t="shared" ref="BG693:BG756" si="946">_xlfn.POISSON.DIST(3,K693,FALSE) * _xlfn.POISSON.DIST(6,L693,FALSE)</f>
        <v>1.2036951312217469E-4</v>
      </c>
      <c r="BH693" s="5">
        <f t="shared" ref="BH693:BH756" si="947">_xlfn.POISSON.DIST(4,K693,FALSE) * _xlfn.POISSON.DIST(6,L693,FALSE)</f>
        <v>3.3491931956295605E-5</v>
      </c>
      <c r="BI693" s="5">
        <f t="shared" ref="BI693:BI756" si="948">_xlfn.POISSON.DIST(5,K693,FALSE) * _xlfn.POISSON.DIST(6,L693,FALSE)</f>
        <v>7.4551070421069344E-6</v>
      </c>
      <c r="BJ693" s="8">
        <f t="shared" ref="BJ693:BJ756" si="949">SUM(N693,Q693,T693,W693,X693,Y693,AD693,AE693,AF693,AG693,AM693,AN693,AO693,AP693,AQ693,AX693,AY693,AZ693,BA693,BB693,BC693)</f>
        <v>0.32468689983945409</v>
      </c>
      <c r="BK693" s="8">
        <f t="shared" ref="BK693:BK756" si="950">SUM(M693,P693,S693,V693,AC693,AL693,AY693)</f>
        <v>0.27759400118411787</v>
      </c>
      <c r="BL693" s="8">
        <f t="shared" ref="BL693:BL756" si="951">SUM(O693,R693,U693,AA693,AB693,AH693,AI693,AJ693,AK693,AR693,AS693,AT693,AU693,AV693,BD693,BE693,BF693,BG693,BH693,BI693)</f>
        <v>0.3663250749376008</v>
      </c>
      <c r="BM693" s="8">
        <f t="shared" ref="BM693:BM756" si="952">SUM(S693:BI693)</f>
        <v>0.42350070302898657</v>
      </c>
      <c r="BN693" s="8">
        <f t="shared" ref="BN693:BN756" si="953">SUM(M693:R693)</f>
        <v>0.57599923287050991</v>
      </c>
    </row>
    <row r="694" spans="1:66" x14ac:dyDescent="0.25">
      <c r="A694" t="s">
        <v>13</v>
      </c>
      <c r="B694" t="s">
        <v>228</v>
      </c>
      <c r="C694" t="s">
        <v>55</v>
      </c>
      <c r="D694" t="s">
        <v>550</v>
      </c>
      <c r="E694">
        <f>VLOOKUP(A694,home!$A$2:$E$405,3,FALSE)</f>
        <v>1.76143790849673</v>
      </c>
      <c r="F694">
        <f>VLOOKUP(B694,home!$B$2:$E$405,3,FALSE)</f>
        <v>1.07</v>
      </c>
      <c r="G694">
        <f>VLOOKUP(C694,away!$B$2:$E$405,4,FALSE)</f>
        <v>1.17</v>
      </c>
      <c r="H694">
        <f>VLOOKUP(A694,away!$A$2:$E$405,3,FALSE)</f>
        <v>1.3562091503267999</v>
      </c>
      <c r="I694">
        <f>VLOOKUP(C694,away!$B$2:$E$405,3,FALSE)</f>
        <v>0.56999999999999995</v>
      </c>
      <c r="J694">
        <f>VLOOKUP(B694,home!$B$2:$E$405,4,FALSE)</f>
        <v>1.08</v>
      </c>
      <c r="K694" s="3">
        <f t="shared" si="898"/>
        <v>2.2051441176470563</v>
      </c>
      <c r="L694" s="3">
        <f t="shared" si="899"/>
        <v>0.83488235294117796</v>
      </c>
      <c r="M694" s="5">
        <f t="shared" si="900"/>
        <v>4.783362329329395E-2</v>
      </c>
      <c r="N694" s="5">
        <f t="shared" si="901"/>
        <v>0.10548003303095237</v>
      </c>
      <c r="O694" s="5">
        <f t="shared" si="902"/>
        <v>3.9935447964807198E-2</v>
      </c>
      <c r="P694" s="5">
        <f t="shared" si="903"/>
        <v>8.8063418165194696E-2</v>
      </c>
      <c r="Q694" s="5">
        <f t="shared" si="904"/>
        <v>0.11629933718371092</v>
      </c>
      <c r="R694" s="5">
        <f t="shared" si="905"/>
        <v>1.6670700381309102E-2</v>
      </c>
      <c r="S694" s="5">
        <f t="shared" si="906"/>
        <v>4.0531978789202346E-2</v>
      </c>
      <c r="T694" s="5">
        <f t="shared" si="907"/>
        <v>9.7096264273436025E-2</v>
      </c>
      <c r="U694" s="5">
        <f t="shared" si="908"/>
        <v>3.67612968829003E-2</v>
      </c>
      <c r="V694" s="5">
        <f t="shared" si="909"/>
        <v>8.2912031594050035E-3</v>
      </c>
      <c r="W694" s="5">
        <f t="shared" si="910"/>
        <v>8.5485599758970576E-2</v>
      </c>
      <c r="X694" s="5">
        <f t="shared" si="911"/>
        <v>7.1370418669357158E-2</v>
      </c>
      <c r="Y694" s="5">
        <f t="shared" si="912"/>
        <v>2.9792951534534935E-2</v>
      </c>
      <c r="Z694" s="5">
        <f t="shared" si="913"/>
        <v>4.639357853174912E-3</v>
      </c>
      <c r="AA694" s="5">
        <f t="shared" si="914"/>
        <v>1.0230452679588333E-2</v>
      </c>
      <c r="AB694" s="5">
        <f t="shared" si="915"/>
        <v>1.1279811273630392E-2</v>
      </c>
      <c r="AC694" s="5">
        <f t="shared" si="916"/>
        <v>9.5402517184709824E-4</v>
      </c>
      <c r="AD694" s="5">
        <f t="shared" si="917"/>
        <v>4.7127016863006153E-2</v>
      </c>
      <c r="AE694" s="5">
        <f t="shared" si="918"/>
        <v>3.9345514725685149E-2</v>
      </c>
      <c r="AF694" s="5">
        <f t="shared" si="919"/>
        <v>1.642443795593089E-2</v>
      </c>
      <c r="AG694" s="5">
        <f t="shared" si="920"/>
        <v>4.5708244687946578E-3</v>
      </c>
      <c r="AH694" s="5">
        <f t="shared" si="921"/>
        <v>9.6832950014870043E-4</v>
      </c>
      <c r="AI694" s="5">
        <f t="shared" si="922"/>
        <v>2.1353061011970213E-3</v>
      </c>
      <c r="AJ694" s="5">
        <f t="shared" si="923"/>
        <v>2.3543288442152408E-3</v>
      </c>
      <c r="AK694" s="5">
        <f t="shared" si="924"/>
        <v>1.7305448006093439E-3</v>
      </c>
      <c r="AL694" s="5">
        <f t="shared" si="925"/>
        <v>7.0255783998090946E-5</v>
      </c>
      <c r="AM694" s="5">
        <f t="shared" si="926"/>
        <v>2.0784372803542332E-2</v>
      </c>
      <c r="AN694" s="5">
        <f t="shared" si="927"/>
        <v>1.7352506070628052E-2</v>
      </c>
      <c r="AO694" s="5">
        <f t="shared" si="928"/>
        <v>7.2436505488360095E-3</v>
      </c>
      <c r="AP694" s="5">
        <f t="shared" si="929"/>
        <v>2.0158653380319544E-3</v>
      </c>
      <c r="AQ694" s="5">
        <f t="shared" si="930"/>
        <v>4.2075259915717021E-4</v>
      </c>
      <c r="AR694" s="5">
        <f t="shared" si="931"/>
        <v>1.6168824230130042E-4</v>
      </c>
      <c r="AS694" s="5">
        <f t="shared" si="932"/>
        <v>3.5654587640340454E-4</v>
      </c>
      <c r="AT694" s="5">
        <f t="shared" si="933"/>
        <v>3.9311752101114103E-4</v>
      </c>
      <c r="AU694" s="5">
        <f t="shared" si="934"/>
        <v>2.8896026300057027E-4</v>
      </c>
      <c r="AV694" s="5">
        <f t="shared" si="935"/>
        <v>1.5929975604736348E-4</v>
      </c>
      <c r="AW694" s="5">
        <f t="shared" si="936"/>
        <v>3.5928728108792979E-6</v>
      </c>
      <c r="AX694" s="5">
        <f t="shared" si="937"/>
        <v>7.6387562377857963E-3</v>
      </c>
      <c r="AY694" s="5">
        <f t="shared" si="938"/>
        <v>6.3774627813467065E-3</v>
      </c>
      <c r="AZ694" s="5">
        <f t="shared" si="939"/>
        <v>2.6622155663427634E-3</v>
      </c>
      <c r="BA694" s="5">
        <f t="shared" si="940"/>
        <v>7.4087893202162572E-4</v>
      </c>
      <c r="BB694" s="5">
        <f t="shared" si="941"/>
        <v>1.5463668650269043E-4</v>
      </c>
      <c r="BC694" s="5">
        <f t="shared" si="942"/>
        <v>2.5820688135678705E-5</v>
      </c>
      <c r="BD694" s="5">
        <f t="shared" si="943"/>
        <v>2.2498443362572154E-5</v>
      </c>
      <c r="BE694" s="5">
        <f t="shared" si="944"/>
        <v>4.9612310037191448E-5</v>
      </c>
      <c r="BF694" s="5">
        <f t="shared" si="945"/>
        <v>5.4701146820697375E-5</v>
      </c>
      <c r="BG694" s="5">
        <f t="shared" si="946"/>
        <v>4.0207970713402932E-5</v>
      </c>
      <c r="BH694" s="5">
        <f t="shared" si="947"/>
        <v>2.2166092525296399E-5</v>
      </c>
      <c r="BI694" s="5">
        <f t="shared" si="948"/>
        <v>9.7758857086755495E-6</v>
      </c>
      <c r="BJ694" s="8">
        <f t="shared" si="949"/>
        <v>0.67840931671670957</v>
      </c>
      <c r="BK694" s="8">
        <f t="shared" si="950"/>
        <v>0.19212196714428786</v>
      </c>
      <c r="BL694" s="8">
        <f t="shared" si="951"/>
        <v>0.12362479193633727</v>
      </c>
      <c r="BM694" s="8">
        <f t="shared" si="952"/>
        <v>0.57813900372270566</v>
      </c>
      <c r="BN694" s="8">
        <f t="shared" si="953"/>
        <v>0.41428256001926822</v>
      </c>
    </row>
    <row r="695" spans="1:66" x14ac:dyDescent="0.25">
      <c r="A695" t="s">
        <v>16</v>
      </c>
      <c r="B695" t="s">
        <v>48</v>
      </c>
      <c r="C695" t="s">
        <v>495</v>
      </c>
      <c r="D695" t="s">
        <v>550</v>
      </c>
      <c r="E695">
        <f>VLOOKUP(A695,home!$A$2:$E$405,3,FALSE)</f>
        <v>1.5457516339869299</v>
      </c>
      <c r="F695">
        <f>VLOOKUP(B695,home!$B$2:$E$405,3,FALSE)</f>
        <v>0.5</v>
      </c>
      <c r="G695" t="e">
        <f>VLOOKUP(C695,away!$B$2:$E$405,4,FALSE)</f>
        <v>#N/A</v>
      </c>
      <c r="H695">
        <f>VLOOKUP(A695,away!$A$2:$E$405,3,FALSE)</f>
        <v>1.36928104575163</v>
      </c>
      <c r="I695" t="e">
        <f>VLOOKUP(C695,away!$B$2:$E$405,3,FALSE)</f>
        <v>#N/A</v>
      </c>
      <c r="J695">
        <f>VLOOKUP(B695,home!$B$2:$E$405,4,FALSE)</f>
        <v>1</v>
      </c>
      <c r="K695" s="3" t="e">
        <f t="shared" si="898"/>
        <v>#N/A</v>
      </c>
      <c r="L695" s="3" t="e">
        <f t="shared" si="899"/>
        <v>#N/A</v>
      </c>
      <c r="M695" s="5" t="e">
        <f t="shared" si="900"/>
        <v>#N/A</v>
      </c>
      <c r="N695" s="5" t="e">
        <f t="shared" si="901"/>
        <v>#N/A</v>
      </c>
      <c r="O695" s="5" t="e">
        <f t="shared" si="902"/>
        <v>#N/A</v>
      </c>
      <c r="P695" s="5" t="e">
        <f t="shared" si="903"/>
        <v>#N/A</v>
      </c>
      <c r="Q695" s="5" t="e">
        <f t="shared" si="904"/>
        <v>#N/A</v>
      </c>
      <c r="R695" s="5" t="e">
        <f t="shared" si="905"/>
        <v>#N/A</v>
      </c>
      <c r="S695" s="5" t="e">
        <f t="shared" si="906"/>
        <v>#N/A</v>
      </c>
      <c r="T695" s="5" t="e">
        <f t="shared" si="907"/>
        <v>#N/A</v>
      </c>
      <c r="U695" s="5" t="e">
        <f t="shared" si="908"/>
        <v>#N/A</v>
      </c>
      <c r="V695" s="5" t="e">
        <f t="shared" si="909"/>
        <v>#N/A</v>
      </c>
      <c r="W695" s="5" t="e">
        <f t="shared" si="910"/>
        <v>#N/A</v>
      </c>
      <c r="X695" s="5" t="e">
        <f t="shared" si="911"/>
        <v>#N/A</v>
      </c>
      <c r="Y695" s="5" t="e">
        <f t="shared" si="912"/>
        <v>#N/A</v>
      </c>
      <c r="Z695" s="5" t="e">
        <f t="shared" si="913"/>
        <v>#N/A</v>
      </c>
      <c r="AA695" s="5" t="e">
        <f t="shared" si="914"/>
        <v>#N/A</v>
      </c>
      <c r="AB695" s="5" t="e">
        <f t="shared" si="915"/>
        <v>#N/A</v>
      </c>
      <c r="AC695" s="5" t="e">
        <f t="shared" si="916"/>
        <v>#N/A</v>
      </c>
      <c r="AD695" s="5" t="e">
        <f t="shared" si="917"/>
        <v>#N/A</v>
      </c>
      <c r="AE695" s="5" t="e">
        <f t="shared" si="918"/>
        <v>#N/A</v>
      </c>
      <c r="AF695" s="5" t="e">
        <f t="shared" si="919"/>
        <v>#N/A</v>
      </c>
      <c r="AG695" s="5" t="e">
        <f t="shared" si="920"/>
        <v>#N/A</v>
      </c>
      <c r="AH695" s="5" t="e">
        <f t="shared" si="921"/>
        <v>#N/A</v>
      </c>
      <c r="AI695" s="5" t="e">
        <f t="shared" si="922"/>
        <v>#N/A</v>
      </c>
      <c r="AJ695" s="5" t="e">
        <f t="shared" si="923"/>
        <v>#N/A</v>
      </c>
      <c r="AK695" s="5" t="e">
        <f t="shared" si="924"/>
        <v>#N/A</v>
      </c>
      <c r="AL695" s="5" t="e">
        <f t="shared" si="925"/>
        <v>#N/A</v>
      </c>
      <c r="AM695" s="5" t="e">
        <f t="shared" si="926"/>
        <v>#N/A</v>
      </c>
      <c r="AN695" s="5" t="e">
        <f t="shared" si="927"/>
        <v>#N/A</v>
      </c>
      <c r="AO695" s="5" t="e">
        <f t="shared" si="928"/>
        <v>#N/A</v>
      </c>
      <c r="AP695" s="5" t="e">
        <f t="shared" si="929"/>
        <v>#N/A</v>
      </c>
      <c r="AQ695" s="5" t="e">
        <f t="shared" si="930"/>
        <v>#N/A</v>
      </c>
      <c r="AR695" s="5" t="e">
        <f t="shared" si="931"/>
        <v>#N/A</v>
      </c>
      <c r="AS695" s="5" t="e">
        <f t="shared" si="932"/>
        <v>#N/A</v>
      </c>
      <c r="AT695" s="5" t="e">
        <f t="shared" si="933"/>
        <v>#N/A</v>
      </c>
      <c r="AU695" s="5" t="e">
        <f t="shared" si="934"/>
        <v>#N/A</v>
      </c>
      <c r="AV695" s="5" t="e">
        <f t="shared" si="935"/>
        <v>#N/A</v>
      </c>
      <c r="AW695" s="5" t="e">
        <f t="shared" si="936"/>
        <v>#N/A</v>
      </c>
      <c r="AX695" s="5" t="e">
        <f t="shared" si="937"/>
        <v>#N/A</v>
      </c>
      <c r="AY695" s="5" t="e">
        <f t="shared" si="938"/>
        <v>#N/A</v>
      </c>
      <c r="AZ695" s="5" t="e">
        <f t="shared" si="939"/>
        <v>#N/A</v>
      </c>
      <c r="BA695" s="5" t="e">
        <f t="shared" si="940"/>
        <v>#N/A</v>
      </c>
      <c r="BB695" s="5" t="e">
        <f t="shared" si="941"/>
        <v>#N/A</v>
      </c>
      <c r="BC695" s="5" t="e">
        <f t="shared" si="942"/>
        <v>#N/A</v>
      </c>
      <c r="BD695" s="5" t="e">
        <f t="shared" si="943"/>
        <v>#N/A</v>
      </c>
      <c r="BE695" s="5" t="e">
        <f t="shared" si="944"/>
        <v>#N/A</v>
      </c>
      <c r="BF695" s="5" t="e">
        <f t="shared" si="945"/>
        <v>#N/A</v>
      </c>
      <c r="BG695" s="5" t="e">
        <f t="shared" si="946"/>
        <v>#N/A</v>
      </c>
      <c r="BH695" s="5" t="e">
        <f t="shared" si="947"/>
        <v>#N/A</v>
      </c>
      <c r="BI695" s="5" t="e">
        <f t="shared" si="948"/>
        <v>#N/A</v>
      </c>
      <c r="BJ695" s="8" t="e">
        <f t="shared" si="949"/>
        <v>#N/A</v>
      </c>
      <c r="BK695" s="8" t="e">
        <f t="shared" si="950"/>
        <v>#N/A</v>
      </c>
      <c r="BL695" s="8" t="e">
        <f t="shared" si="951"/>
        <v>#N/A</v>
      </c>
      <c r="BM695" s="8" t="e">
        <f t="shared" si="952"/>
        <v>#N/A</v>
      </c>
      <c r="BN695" s="8" t="e">
        <f t="shared" si="953"/>
        <v>#N/A</v>
      </c>
    </row>
    <row r="696" spans="1:66" x14ac:dyDescent="0.25">
      <c r="A696" t="s">
        <v>16</v>
      </c>
      <c r="B696" t="s">
        <v>58</v>
      </c>
      <c r="C696" t="s">
        <v>235</v>
      </c>
      <c r="D696" t="s">
        <v>550</v>
      </c>
      <c r="E696">
        <f>VLOOKUP(A696,home!$A$2:$E$405,3,FALSE)</f>
        <v>1.5457516339869299</v>
      </c>
      <c r="F696">
        <f>VLOOKUP(B696,home!$B$2:$E$405,3,FALSE)</f>
        <v>1.07</v>
      </c>
      <c r="G696">
        <f>VLOOKUP(C696,away!$B$2:$E$405,4,FALSE)</f>
        <v>0.84</v>
      </c>
      <c r="H696">
        <f>VLOOKUP(A696,away!$A$2:$E$405,3,FALSE)</f>
        <v>1.36928104575163</v>
      </c>
      <c r="I696">
        <f>VLOOKUP(C696,away!$B$2:$E$405,3,FALSE)</f>
        <v>0.72</v>
      </c>
      <c r="J696">
        <f>VLOOKUP(B696,home!$B$2:$E$405,4,FALSE)</f>
        <v>0.9</v>
      </c>
      <c r="K696" s="3">
        <f t="shared" si="898"/>
        <v>1.3893215686274527</v>
      </c>
      <c r="L696" s="3">
        <f t="shared" si="899"/>
        <v>0.88729411764705624</v>
      </c>
      <c r="M696" s="5">
        <f t="shared" si="900"/>
        <v>0.10263095498172509</v>
      </c>
      <c r="N696" s="5">
        <f t="shared" si="901"/>
        <v>0.14258739936494377</v>
      </c>
      <c r="O696" s="5">
        <f t="shared" si="902"/>
        <v>9.1063842643784504E-2</v>
      </c>
      <c r="P696" s="5">
        <f t="shared" si="903"/>
        <v>0.12651696070710619</v>
      </c>
      <c r="Q696" s="5">
        <f t="shared" si="904"/>
        <v>9.9049874676106403E-2</v>
      </c>
      <c r="R696" s="5">
        <f t="shared" si="905"/>
        <v>4.0400205954083564E-2</v>
      </c>
      <c r="S696" s="5">
        <f t="shared" si="906"/>
        <v>3.89905300730507E-2</v>
      </c>
      <c r="T696" s="5">
        <f t="shared" si="907"/>
        <v>8.7886371153787321E-2</v>
      </c>
      <c r="U696" s="5">
        <f t="shared" si="908"/>
        <v>5.6128877508999531E-2</v>
      </c>
      <c r="V696" s="5">
        <f t="shared" si="909"/>
        <v>5.3405626034668304E-3</v>
      </c>
      <c r="W696" s="5">
        <f t="shared" si="910"/>
        <v>4.5870709085786901E-2</v>
      </c>
      <c r="X696" s="5">
        <f t="shared" si="911"/>
        <v>4.0700810344118092E-2</v>
      </c>
      <c r="Y696" s="5">
        <f t="shared" si="912"/>
        <v>1.8056794800902217E-2</v>
      </c>
      <c r="Z696" s="5">
        <f t="shared" si="913"/>
        <v>1.1948955031595978E-2</v>
      </c>
      <c r="AA696" s="5">
        <f t="shared" si="914"/>
        <v>1.660094094795582E-2</v>
      </c>
      <c r="AB696" s="5">
        <f t="shared" si="915"/>
        <v>1.1532022659252848E-2</v>
      </c>
      <c r="AC696" s="5">
        <f t="shared" si="916"/>
        <v>4.1146927185429068E-4</v>
      </c>
      <c r="AD696" s="5">
        <f t="shared" si="917"/>
        <v>1.593229137527977E-2</v>
      </c>
      <c r="AE696" s="5">
        <f t="shared" si="918"/>
        <v>1.4136628417924665E-2</v>
      </c>
      <c r="AF696" s="5">
        <f t="shared" si="919"/>
        <v>6.2716736192933824E-3</v>
      </c>
      <c r="AG696" s="5">
        <f t="shared" si="920"/>
        <v>1.8549397034004144E-3</v>
      </c>
      <c r="AH696" s="5">
        <f t="shared" si="921"/>
        <v>2.6505593778910763E-3</v>
      </c>
      <c r="AI696" s="5">
        <f t="shared" si="922"/>
        <v>3.6824793126318351E-3</v>
      </c>
      <c r="AJ696" s="5">
        <f t="shared" si="923"/>
        <v>2.5580739675319032E-3</v>
      </c>
      <c r="AK696" s="5">
        <f t="shared" si="924"/>
        <v>1.1846624457454915E-3</v>
      </c>
      <c r="AL696" s="5">
        <f t="shared" si="925"/>
        <v>2.0289333450571718E-5</v>
      </c>
      <c r="AM696" s="5">
        <f t="shared" si="926"/>
        <v>4.4270152090666618E-3</v>
      </c>
      <c r="AN696" s="5">
        <f t="shared" si="927"/>
        <v>3.9280645537389022E-3</v>
      </c>
      <c r="AO696" s="5">
        <f t="shared" si="928"/>
        <v>1.742674286135218E-3</v>
      </c>
      <c r="AP696" s="5">
        <f t="shared" si="929"/>
        <v>5.1542154768752083E-4</v>
      </c>
      <c r="AQ696" s="5">
        <f t="shared" si="930"/>
        <v>1.1433262684291971E-4</v>
      </c>
      <c r="AR696" s="5">
        <f t="shared" si="931"/>
        <v>4.7036514889539866E-4</v>
      </c>
      <c r="AS696" s="5">
        <f t="shared" si="932"/>
        <v>6.5348844649104067E-4</v>
      </c>
      <c r="AT696" s="5">
        <f t="shared" si="933"/>
        <v>4.5395279677942502E-4</v>
      </c>
      <c r="AU696" s="5">
        <f t="shared" si="934"/>
        <v>2.1022880390146994E-4</v>
      </c>
      <c r="AV696" s="5">
        <f t="shared" si="935"/>
        <v>7.3018852901765921E-5</v>
      </c>
      <c r="AW696" s="5">
        <f t="shared" si="936"/>
        <v>6.9476136431320974E-7</v>
      </c>
      <c r="AX696" s="5">
        <f t="shared" si="937"/>
        <v>1.025091285766346E-3</v>
      </c>
      <c r="AY696" s="5">
        <f t="shared" si="938"/>
        <v>9.0955746791173623E-4</v>
      </c>
      <c r="AZ696" s="5">
        <f t="shared" si="939"/>
        <v>4.035224954700173E-4</v>
      </c>
      <c r="BA696" s="5">
        <f t="shared" si="940"/>
        <v>1.1934771218960245E-4</v>
      </c>
      <c r="BB696" s="5">
        <f t="shared" si="941"/>
        <v>2.6474130745117028E-5</v>
      </c>
      <c r="BC696" s="5">
        <f t="shared" si="942"/>
        <v>4.6980680959922847E-6</v>
      </c>
      <c r="BD696" s="5">
        <f t="shared" si="943"/>
        <v>6.9558704960178151E-5</v>
      </c>
      <c r="BE696" s="5">
        <f t="shared" si="944"/>
        <v>9.6639409086968884E-5</v>
      </c>
      <c r="BF696" s="5">
        <f t="shared" si="945"/>
        <v>6.7131607711968874E-5</v>
      </c>
      <c r="BG696" s="5">
        <f t="shared" si="946"/>
        <v>3.108913017695846E-5</v>
      </c>
      <c r="BH696" s="5">
        <f t="shared" si="947"/>
        <v>1.0798199776178763E-5</v>
      </c>
      <c r="BI696" s="5">
        <f t="shared" si="948"/>
        <v>3.0004343702786557E-6</v>
      </c>
      <c r="BJ696" s="8">
        <f t="shared" si="949"/>
        <v>0.485563691925193</v>
      </c>
      <c r="BK696" s="8">
        <f t="shared" si="950"/>
        <v>0.27482032443856536</v>
      </c>
      <c r="BL696" s="8">
        <f t="shared" si="951"/>
        <v>0.22794093635292817</v>
      </c>
      <c r="BM696" s="8">
        <f t="shared" si="952"/>
        <v>0.39711580671398572</v>
      </c>
      <c r="BN696" s="8">
        <f t="shared" si="953"/>
        <v>0.60224923832774946</v>
      </c>
    </row>
    <row r="697" spans="1:66" x14ac:dyDescent="0.25">
      <c r="A697" t="s">
        <v>72</v>
      </c>
      <c r="B697" t="s">
        <v>78</v>
      </c>
      <c r="C697" t="s">
        <v>237</v>
      </c>
      <c r="D697" t="s">
        <v>550</v>
      </c>
      <c r="E697">
        <f>VLOOKUP(A697,home!$A$2:$E$405,3,FALSE)</f>
        <v>1.4148550724637701</v>
      </c>
      <c r="F697">
        <f>VLOOKUP(B697,home!$B$2:$E$405,3,FALSE)</f>
        <v>1.1399999999999999</v>
      </c>
      <c r="G697">
        <f>VLOOKUP(C697,away!$B$2:$E$405,4,FALSE)</f>
        <v>0.92</v>
      </c>
      <c r="H697">
        <f>VLOOKUP(A697,away!$A$2:$E$405,3,FALSE)</f>
        <v>1.0942028985507199</v>
      </c>
      <c r="I697">
        <f>VLOOKUP(C697,away!$B$2:$E$405,3,FALSE)</f>
        <v>0.77</v>
      </c>
      <c r="J697">
        <f>VLOOKUP(B697,home!$B$2:$E$405,4,FALSE)</f>
        <v>0.87</v>
      </c>
      <c r="K697" s="3">
        <f t="shared" si="898"/>
        <v>1.483900000000002</v>
      </c>
      <c r="L697" s="3">
        <f t="shared" si="899"/>
        <v>0.73300652173912728</v>
      </c>
      <c r="M697" s="5">
        <f t="shared" si="900"/>
        <v>0.108945608951606</v>
      </c>
      <c r="N697" s="5">
        <f t="shared" si="901"/>
        <v>0.16166438912328834</v>
      </c>
      <c r="O697" s="5">
        <f t="shared" si="902"/>
        <v>7.9857841876367838E-2</v>
      </c>
      <c r="P697" s="5">
        <f t="shared" si="903"/>
        <v>0.11850105156034239</v>
      </c>
      <c r="Q697" s="5">
        <f t="shared" si="904"/>
        <v>0.11994689351002398</v>
      </c>
      <c r="R697" s="5">
        <f t="shared" si="905"/>
        <v>2.9268159453694806E-2</v>
      </c>
      <c r="S697" s="5">
        <f t="shared" si="906"/>
        <v>3.2223646634406015E-2</v>
      </c>
      <c r="T697" s="5">
        <f t="shared" si="907"/>
        <v>8.7921855205196173E-2</v>
      </c>
      <c r="U697" s="5">
        <f t="shared" si="908"/>
        <v>4.3431021813337772E-2</v>
      </c>
      <c r="V697" s="5">
        <f t="shared" si="909"/>
        <v>3.8944367112606192E-3</v>
      </c>
      <c r="W697" s="5">
        <f t="shared" si="910"/>
        <v>5.9329731759841603E-2</v>
      </c>
      <c r="X697" s="5">
        <f t="shared" si="911"/>
        <v>4.3489080312996919E-2</v>
      </c>
      <c r="Y697" s="5">
        <f t="shared" si="912"/>
        <v>1.5938889746931716E-2</v>
      </c>
      <c r="Z697" s="5">
        <f t="shared" si="913"/>
        <v>7.1512505862863299E-3</v>
      </c>
      <c r="AA697" s="5">
        <f t="shared" si="914"/>
        <v>1.0611740744990298E-2</v>
      </c>
      <c r="AB697" s="5">
        <f t="shared" si="915"/>
        <v>7.8733810457455641E-3</v>
      </c>
      <c r="AC697" s="5">
        <f t="shared" si="916"/>
        <v>2.6475071480656361E-4</v>
      </c>
      <c r="AD697" s="5">
        <f t="shared" si="917"/>
        <v>2.2009847239607264E-2</v>
      </c>
      <c r="AE697" s="5">
        <f t="shared" si="918"/>
        <v>1.613336156911405E-2</v>
      </c>
      <c r="AF697" s="5">
        <f t="shared" si="919"/>
        <v>5.9129296238679989E-3</v>
      </c>
      <c r="AG697" s="5">
        <f t="shared" si="920"/>
        <v>1.4447386589599097E-3</v>
      </c>
      <c r="AH697" s="5">
        <f t="shared" si="921"/>
        <v>1.3104783295846592E-3</v>
      </c>
      <c r="AI697" s="5">
        <f t="shared" si="922"/>
        <v>1.944618793270678E-3</v>
      </c>
      <c r="AJ697" s="5">
        <f t="shared" si="923"/>
        <v>1.4428099136671818E-3</v>
      </c>
      <c r="AK697" s="5">
        <f t="shared" si="924"/>
        <v>7.1366187696357791E-4</v>
      </c>
      <c r="AL697" s="5">
        <f t="shared" si="925"/>
        <v>1.1518862818919568E-5</v>
      </c>
      <c r="AM697" s="5">
        <f t="shared" si="926"/>
        <v>6.5320824637706562E-3</v>
      </c>
      <c r="AN697" s="5">
        <f t="shared" si="927"/>
        <v>4.7880590464816778E-3</v>
      </c>
      <c r="AO697" s="5">
        <f t="shared" si="928"/>
        <v>1.7548392537715483E-3</v>
      </c>
      <c r="AP697" s="5">
        <f t="shared" si="929"/>
        <v>4.2876953920612285E-4</v>
      </c>
      <c r="AQ697" s="5">
        <f t="shared" si="930"/>
        <v>7.8572717140292103E-5</v>
      </c>
      <c r="AR697" s="5">
        <f t="shared" si="931"/>
        <v>1.9211783243667057E-4</v>
      </c>
      <c r="AS697" s="5">
        <f t="shared" si="932"/>
        <v>2.8508365155277581E-4</v>
      </c>
      <c r="AT697" s="5">
        <f t="shared" si="933"/>
        <v>2.1151781526958235E-4</v>
      </c>
      <c r="AU697" s="5">
        <f t="shared" si="934"/>
        <v>1.0462376202617788E-4</v>
      </c>
      <c r="AV697" s="5">
        <f t="shared" si="935"/>
        <v>3.8812800117661383E-5</v>
      </c>
      <c r="AW697" s="5">
        <f t="shared" si="936"/>
        <v>3.4803232190733574E-7</v>
      </c>
      <c r="AX697" s="5">
        <f t="shared" si="937"/>
        <v>1.615492861331548E-3</v>
      </c>
      <c r="AY697" s="5">
        <f t="shared" si="938"/>
        <v>1.1841668031790282E-3</v>
      </c>
      <c r="AZ697" s="5">
        <f t="shared" si="939"/>
        <v>4.3400099477860056E-4</v>
      </c>
      <c r="BA697" s="5">
        <f t="shared" si="940"/>
        <v>1.0604185320466107E-4</v>
      </c>
      <c r="BB697" s="5">
        <f t="shared" si="941"/>
        <v>1.9432342494079931E-5</v>
      </c>
      <c r="BC697" s="5">
        <f t="shared" si="942"/>
        <v>2.8488067561657945E-6</v>
      </c>
      <c r="BD697" s="5">
        <f t="shared" si="943"/>
        <v>2.3470604019744056E-5</v>
      </c>
      <c r="BE697" s="5">
        <f t="shared" si="944"/>
        <v>3.4828029304898249E-5</v>
      </c>
      <c r="BF697" s="5">
        <f t="shared" si="945"/>
        <v>2.5840656342769298E-5</v>
      </c>
      <c r="BG697" s="5">
        <f t="shared" si="946"/>
        <v>1.2781649982345136E-5</v>
      </c>
      <c r="BH697" s="5">
        <f t="shared" si="947"/>
        <v>4.7416726022004921E-6</v>
      </c>
      <c r="BI697" s="5">
        <f t="shared" si="948"/>
        <v>1.4072335948810648E-6</v>
      </c>
      <c r="BJ697" s="8">
        <f t="shared" si="949"/>
        <v>0.55073602343194239</v>
      </c>
      <c r="BK697" s="8">
        <f t="shared" si="950"/>
        <v>0.26502518023841953</v>
      </c>
      <c r="BL697" s="8">
        <f t="shared" si="951"/>
        <v>0.17738893955487212</v>
      </c>
      <c r="BM697" s="8">
        <f t="shared" si="952"/>
        <v>0.3809336305653398</v>
      </c>
      <c r="BN697" s="8">
        <f t="shared" si="953"/>
        <v>0.61818394447532332</v>
      </c>
    </row>
    <row r="698" spans="1:66" x14ac:dyDescent="0.25">
      <c r="A698" t="s">
        <v>136</v>
      </c>
      <c r="B698" t="s">
        <v>323</v>
      </c>
      <c r="C698" t="s">
        <v>315</v>
      </c>
      <c r="D698" t="s">
        <v>550</v>
      </c>
      <c r="E698">
        <f>VLOOKUP(A698,home!$A$2:$E$405,3,FALSE)</f>
        <v>1.4901185770751</v>
      </c>
      <c r="F698">
        <f>VLOOKUP(B698,home!$B$2:$E$405,3,FALSE)</f>
        <v>1.1000000000000001</v>
      </c>
      <c r="G698">
        <f>VLOOKUP(C698,away!$B$2:$E$405,4,FALSE)</f>
        <v>1.43</v>
      </c>
      <c r="H698">
        <f>VLOOKUP(A698,away!$A$2:$E$405,3,FALSE)</f>
        <v>1.24901185770751</v>
      </c>
      <c r="I698">
        <f>VLOOKUP(C698,away!$B$2:$E$405,3,FALSE)</f>
        <v>0.95</v>
      </c>
      <c r="J698">
        <f>VLOOKUP(B698,home!$B$2:$E$405,4,FALSE)</f>
        <v>0.95</v>
      </c>
      <c r="K698" s="3">
        <f t="shared" si="898"/>
        <v>2.3439565217391323</v>
      </c>
      <c r="L698" s="3">
        <f t="shared" si="899"/>
        <v>1.1272332015810276</v>
      </c>
      <c r="M698" s="5">
        <f t="shared" si="900"/>
        <v>3.1080032017467937E-2</v>
      </c>
      <c r="N698" s="5">
        <f t="shared" si="901"/>
        <v>7.285024374320502E-2</v>
      </c>
      <c r="O698" s="5">
        <f t="shared" si="902"/>
        <v>3.5034443996291229E-2</v>
      </c>
      <c r="P698" s="5">
        <f t="shared" si="903"/>
        <v>8.2119213490611229E-2</v>
      </c>
      <c r="Q698" s="5">
        <f t="shared" si="904"/>
        <v>8.5378901966085413E-2</v>
      </c>
      <c r="R698" s="5">
        <f t="shared" si="905"/>
        <v>1.9745994235775291E-2</v>
      </c>
      <c r="S698" s="5">
        <f t="shared" si="906"/>
        <v>5.424355113700087E-2</v>
      </c>
      <c r="T698" s="5">
        <f t="shared" si="907"/>
        <v>9.6241933010703176E-2</v>
      </c>
      <c r="U698" s="5">
        <f t="shared" si="908"/>
        <v>4.6283751967168815E-2</v>
      </c>
      <c r="V698" s="5">
        <f t="shared" si="909"/>
        <v>1.5924614498483314E-2</v>
      </c>
      <c r="W698" s="5">
        <f t="shared" si="910"/>
        <v>6.6708144694110641E-2</v>
      </c>
      <c r="X698" s="5">
        <f t="shared" si="911"/>
        <v>7.5195635515072787E-2</v>
      </c>
      <c r="Y698" s="5">
        <f t="shared" si="912"/>
        <v>4.2381508483287769E-2</v>
      </c>
      <c r="Z698" s="5">
        <f t="shared" si="913"/>
        <v>7.4194467669311641E-3</v>
      </c>
      <c r="AA698" s="5">
        <f t="shared" si="914"/>
        <v>1.7390860637044623E-2</v>
      </c>
      <c r="AB698" s="5">
        <f t="shared" si="915"/>
        <v>2.0381710604428557E-2</v>
      </c>
      <c r="AC698" s="5">
        <f t="shared" si="916"/>
        <v>2.6297367088892816E-3</v>
      </c>
      <c r="AD698" s="5">
        <f t="shared" si="917"/>
        <v>3.9090247702219583E-2</v>
      </c>
      <c r="AE698" s="5">
        <f t="shared" si="918"/>
        <v>4.4063825067968396E-2</v>
      </c>
      <c r="AF698" s="5">
        <f t="shared" si="919"/>
        <v>2.4835103302636181E-2</v>
      </c>
      <c r="AG698" s="5">
        <f t="shared" si="920"/>
        <v>9.3316510024753756E-3</v>
      </c>
      <c r="AH698" s="5">
        <f t="shared" si="921"/>
        <v>2.0908616832619555E-3</v>
      </c>
      <c r="AI698" s="5">
        <f t="shared" si="922"/>
        <v>4.9008888785363218E-3</v>
      </c>
      <c r="AJ698" s="5">
        <f t="shared" si="923"/>
        <v>5.7437352245819969E-3</v>
      </c>
      <c r="AK698" s="5">
        <f t="shared" si="924"/>
        <v>4.4876885462672503E-3</v>
      </c>
      <c r="AL698" s="5">
        <f t="shared" si="925"/>
        <v>2.7793010007197449E-4</v>
      </c>
      <c r="AM698" s="5">
        <f t="shared" si="926"/>
        <v>1.8325168207603139E-2</v>
      </c>
      <c r="AN698" s="5">
        <f t="shared" si="927"/>
        <v>2.0656738028167351E-2</v>
      </c>
      <c r="AO698" s="5">
        <f t="shared" si="928"/>
        <v>1.1642480470855825E-2</v>
      </c>
      <c r="AP698" s="5">
        <f t="shared" si="929"/>
        <v>4.3745968451691323E-3</v>
      </c>
      <c r="AQ698" s="5">
        <f t="shared" si="930"/>
        <v>1.2327977018515663E-3</v>
      </c>
      <c r="AR698" s="5">
        <f t="shared" si="931"/>
        <v>4.7137774185729352E-4</v>
      </c>
      <c r="AS698" s="5">
        <f t="shared" si="932"/>
        <v>1.1048889322290685E-3</v>
      </c>
      <c r="AT698" s="5">
        <f t="shared" si="933"/>
        <v>1.2949058092478559E-3</v>
      </c>
      <c r="AU698" s="5">
        <f t="shared" si="934"/>
        <v>1.0117343055414667E-3</v>
      </c>
      <c r="AV698" s="5">
        <f t="shared" si="935"/>
        <v>5.9286530593528322E-4</v>
      </c>
      <c r="AW698" s="5">
        <f t="shared" si="936"/>
        <v>2.0398414228046598E-5</v>
      </c>
      <c r="AX698" s="5">
        <f t="shared" si="937"/>
        <v>7.1588995886963346E-3</v>
      </c>
      <c r="AY698" s="5">
        <f t="shared" si="938"/>
        <v>8.0697493031632716E-3</v>
      </c>
      <c r="AZ698" s="5">
        <f t="shared" si="939"/>
        <v>4.5482446714805013E-3</v>
      </c>
      <c r="BA698" s="5">
        <f t="shared" si="940"/>
        <v>1.7089774675356044E-3</v>
      </c>
      <c r="BB698" s="5">
        <f t="shared" si="941"/>
        <v>4.8160403553999917E-4</v>
      </c>
      <c r="BC698" s="5">
        <f t="shared" si="942"/>
        <v>1.085760117752191E-4</v>
      </c>
      <c r="BD698" s="5">
        <f t="shared" si="943"/>
        <v>8.8558773517972021E-5</v>
      </c>
      <c r="BE698" s="5">
        <f t="shared" si="944"/>
        <v>2.075779147446693E-4</v>
      </c>
      <c r="BF698" s="5">
        <f t="shared" si="945"/>
        <v>2.4327680351738862E-4</v>
      </c>
      <c r="BG698" s="5">
        <f t="shared" si="946"/>
        <v>1.9007675006414416E-4</v>
      </c>
      <c r="BH698" s="5">
        <f t="shared" si="947"/>
        <v>1.1138290948595744E-4</v>
      </c>
      <c r="BI698" s="5">
        <f t="shared" si="948"/>
        <v>5.2215339419977863E-5</v>
      </c>
      <c r="BJ698" s="8">
        <f t="shared" si="949"/>
        <v>0.63438502681960229</v>
      </c>
      <c r="BK698" s="8">
        <f t="shared" si="950"/>
        <v>0.19434482725568789</v>
      </c>
      <c r="BL698" s="8">
        <f t="shared" si="951"/>
        <v>0.16142879635891702</v>
      </c>
      <c r="BM698" s="8">
        <f t="shared" si="952"/>
        <v>0.66331991686276737</v>
      </c>
      <c r="BN698" s="8">
        <f t="shared" si="953"/>
        <v>0.32620882944943608</v>
      </c>
    </row>
    <row r="699" spans="1:66" x14ac:dyDescent="0.25">
      <c r="A699" t="s">
        <v>136</v>
      </c>
      <c r="B699" t="s">
        <v>135</v>
      </c>
      <c r="C699" t="s">
        <v>307</v>
      </c>
      <c r="D699" t="s">
        <v>550</v>
      </c>
      <c r="E699">
        <f>VLOOKUP(A699,home!$A$2:$E$405,3,FALSE)</f>
        <v>1.4901185770751</v>
      </c>
      <c r="F699">
        <f>VLOOKUP(B699,home!$B$2:$E$405,3,FALSE)</f>
        <v>0.93</v>
      </c>
      <c r="G699">
        <f>VLOOKUP(C699,away!$B$2:$E$405,4,FALSE)</f>
        <v>1.01</v>
      </c>
      <c r="H699">
        <f>VLOOKUP(A699,away!$A$2:$E$405,3,FALSE)</f>
        <v>1.24901185770751</v>
      </c>
      <c r="I699">
        <f>VLOOKUP(C699,away!$B$2:$E$405,3,FALSE)</f>
        <v>0.82</v>
      </c>
      <c r="J699">
        <f>VLOOKUP(B699,home!$B$2:$E$405,4,FALSE)</f>
        <v>1.65</v>
      </c>
      <c r="K699" s="3">
        <f t="shared" si="898"/>
        <v>1.3996683794466416</v>
      </c>
      <c r="L699" s="3">
        <f t="shared" si="899"/>
        <v>1.689913043478261</v>
      </c>
      <c r="M699" s="5">
        <f t="shared" si="900"/>
        <v>4.5521004466288872E-2</v>
      </c>
      <c r="N699" s="5">
        <f t="shared" si="901"/>
        <v>6.3714310552113879E-2</v>
      </c>
      <c r="O699" s="5">
        <f t="shared" si="902"/>
        <v>7.6926539199813737E-2</v>
      </c>
      <c r="P699" s="5">
        <f t="shared" si="903"/>
        <v>0.10767164445824184</v>
      </c>
      <c r="Q699" s="5">
        <f t="shared" si="904"/>
        <v>4.4589452899018653E-2</v>
      </c>
      <c r="R699" s="5">
        <f t="shared" si="905"/>
        <v>6.4999580991703498E-2</v>
      </c>
      <c r="S699" s="5">
        <f t="shared" si="906"/>
        <v>6.3669415670119481E-2</v>
      </c>
      <c r="T699" s="5">
        <f t="shared" si="907"/>
        <v>7.535229805561118E-2</v>
      </c>
      <c r="U699" s="5">
        <f t="shared" si="908"/>
        <v>9.097785819136836E-2</v>
      </c>
      <c r="V699" s="5">
        <f t="shared" si="909"/>
        <v>1.6733156160602634E-2</v>
      </c>
      <c r="W699" s="5">
        <f t="shared" si="910"/>
        <v>2.0803482426527263E-2</v>
      </c>
      <c r="X699" s="5">
        <f t="shared" si="911"/>
        <v>3.5156076302359202E-2</v>
      </c>
      <c r="Y699" s="5">
        <f t="shared" si="912"/>
        <v>2.9705355950436909E-2</v>
      </c>
      <c r="Z699" s="5">
        <f t="shared" si="913"/>
        <v>3.6614546579500459E-2</v>
      </c>
      <c r="AA699" s="5">
        <f t="shared" si="914"/>
        <v>5.1248223075102975E-2</v>
      </c>
      <c r="AB699" s="5">
        <f t="shared" si="915"/>
        <v>3.5865258670524695E-2</v>
      </c>
      <c r="AC699" s="5">
        <f t="shared" si="916"/>
        <v>2.4737020606098821E-3</v>
      </c>
      <c r="AD699" s="5">
        <f t="shared" si="917"/>
        <v>7.2794941336960257E-3</v>
      </c>
      <c r="AE699" s="5">
        <f t="shared" si="918"/>
        <v>1.2301712086456397E-2</v>
      </c>
      <c r="AF699" s="5">
        <f t="shared" si="919"/>
        <v>1.0394411856008421E-2</v>
      </c>
      <c r="AG699" s="5">
        <f t="shared" si="920"/>
        <v>5.8552173915845697E-3</v>
      </c>
      <c r="AH699" s="5">
        <f t="shared" si="921"/>
        <v>1.5468849961435049E-2</v>
      </c>
      <c r="AI699" s="5">
        <f t="shared" si="922"/>
        <v>2.1651260157425037E-2</v>
      </c>
      <c r="AJ699" s="5">
        <f t="shared" si="923"/>
        <v>1.5152292108760373E-2</v>
      </c>
      <c r="AK699" s="5">
        <f t="shared" si="924"/>
        <v>7.0693947135902551E-3</v>
      </c>
      <c r="AL699" s="5">
        <f t="shared" si="925"/>
        <v>2.3404366567776803E-4</v>
      </c>
      <c r="AM699" s="5">
        <f t="shared" si="926"/>
        <v>2.0377755514603309E-3</v>
      </c>
      <c r="AN699" s="5">
        <f t="shared" si="927"/>
        <v>3.4436634840939195E-3</v>
      </c>
      <c r="AO699" s="5">
        <f t="shared" si="928"/>
        <v>2.909745919560054E-3</v>
      </c>
      <c r="AP699" s="5">
        <f t="shared" si="929"/>
        <v>1.6390725275573939E-3</v>
      </c>
      <c r="AQ699" s="5">
        <f t="shared" si="930"/>
        <v>6.9247251088153062E-4</v>
      </c>
      <c r="AR699" s="5">
        <f t="shared" si="931"/>
        <v>5.2282022634874544E-3</v>
      </c>
      <c r="AS699" s="5">
        <f t="shared" si="932"/>
        <v>7.3177493895547488E-3</v>
      </c>
      <c r="AT699" s="5">
        <f t="shared" si="933"/>
        <v>5.1212112146373744E-3</v>
      </c>
      <c r="AU699" s="5">
        <f t="shared" si="934"/>
        <v>2.3893324671984866E-3</v>
      </c>
      <c r="AV699" s="5">
        <f t="shared" si="935"/>
        <v>8.3606827558073795E-4</v>
      </c>
      <c r="AW699" s="5">
        <f t="shared" si="936"/>
        <v>1.5377435009286231E-5</v>
      </c>
      <c r="AX699" s="5">
        <f t="shared" si="937"/>
        <v>4.7536833396474479E-4</v>
      </c>
      <c r="AY699" s="5">
        <f t="shared" si="938"/>
        <v>8.0333114802355219E-4</v>
      </c>
      <c r="AZ699" s="5">
        <f t="shared" si="939"/>
        <v>6.7877989263868336E-4</v>
      </c>
      <c r="BA699" s="5">
        <f t="shared" si="940"/>
        <v>3.8235966474029485E-4</v>
      </c>
      <c r="BB699" s="5">
        <f t="shared" si="941"/>
        <v>1.6153864618614986E-4</v>
      </c>
      <c r="BC699" s="5">
        <f t="shared" si="942"/>
        <v>5.4597253043158874E-5</v>
      </c>
      <c r="BD699" s="5">
        <f t="shared" si="943"/>
        <v>1.4725345331683367E-3</v>
      </c>
      <c r="BE699" s="5">
        <f t="shared" si="944"/>
        <v>2.0610600237189426E-3</v>
      </c>
      <c r="BF699" s="5">
        <f t="shared" si="945"/>
        <v>1.4424002716704747E-3</v>
      </c>
      <c r="BG699" s="5">
        <f t="shared" si="946"/>
        <v>6.7296068358746962E-4</v>
      </c>
      <c r="BH699" s="5">
        <f t="shared" si="947"/>
        <v>2.3548044735704444E-4</v>
      </c>
      <c r="BI699" s="5">
        <f t="shared" si="948"/>
        <v>6.5918907228720941E-5</v>
      </c>
      <c r="BJ699" s="8">
        <f t="shared" si="949"/>
        <v>0.31843051658596239</v>
      </c>
      <c r="BK699" s="8">
        <f t="shared" si="950"/>
        <v>0.23710629762956403</v>
      </c>
      <c r="BL699" s="8">
        <f t="shared" si="951"/>
        <v>0.40620217554691374</v>
      </c>
      <c r="BM699" s="8">
        <f t="shared" si="952"/>
        <v>0.59414305006174584</v>
      </c>
      <c r="BN699" s="8">
        <f t="shared" si="953"/>
        <v>0.40342253256718053</v>
      </c>
    </row>
    <row r="700" spans="1:66" x14ac:dyDescent="0.25">
      <c r="A700" t="s">
        <v>19</v>
      </c>
      <c r="B700" t="s">
        <v>148</v>
      </c>
      <c r="C700" t="s">
        <v>251</v>
      </c>
      <c r="D700" t="s">
        <v>550</v>
      </c>
      <c r="E700">
        <f>VLOOKUP(A700,home!$A$2:$E$405,3,FALSE)</f>
        <v>1.5815789473684201</v>
      </c>
      <c r="F700">
        <f>VLOOKUP(B700,home!$B$2:$E$405,3,FALSE)</f>
        <v>0.88</v>
      </c>
      <c r="G700">
        <f>VLOOKUP(C700,away!$B$2:$E$405,4,FALSE)</f>
        <v>0.87</v>
      </c>
      <c r="H700">
        <f>VLOOKUP(A700,away!$A$2:$E$405,3,FALSE)</f>
        <v>1.22631578947368</v>
      </c>
      <c r="I700">
        <f>VLOOKUP(C700,away!$B$2:$E$405,3,FALSE)</f>
        <v>0.8</v>
      </c>
      <c r="J700">
        <f>VLOOKUP(B700,home!$B$2:$E$405,4,FALSE)</f>
        <v>0.41</v>
      </c>
      <c r="K700" s="3">
        <f t="shared" si="898"/>
        <v>1.2108568421052623</v>
      </c>
      <c r="L700" s="3">
        <f t="shared" si="899"/>
        <v>0.40223157894736705</v>
      </c>
      <c r="M700" s="5">
        <f t="shared" si="900"/>
        <v>0.19927122927750854</v>
      </c>
      <c r="N700" s="5">
        <f t="shared" si="901"/>
        <v>0.24128893140539773</v>
      </c>
      <c r="O700" s="5">
        <f t="shared" si="902"/>
        <v>8.0153181191075049E-2</v>
      </c>
      <c r="P700" s="5">
        <f t="shared" si="903"/>
        <v>9.7054027861716047E-2</v>
      </c>
      <c r="Q700" s="5">
        <f t="shared" si="904"/>
        <v>0.14608317675824661</v>
      </c>
      <c r="R700" s="5">
        <f t="shared" si="905"/>
        <v>1.6120070314070256E-2</v>
      </c>
      <c r="S700" s="5">
        <f t="shared" si="906"/>
        <v>1.1817416340450507E-2</v>
      </c>
      <c r="T700" s="5">
        <f t="shared" si="907"/>
        <v>5.8759266845116835E-2</v>
      </c>
      <c r="U700" s="5">
        <f t="shared" si="908"/>
        <v>1.9519097435009899E-2</v>
      </c>
      <c r="V700" s="5">
        <f t="shared" si="909"/>
        <v>6.3951243121579838E-4</v>
      </c>
      <c r="W700" s="5">
        <f t="shared" si="910"/>
        <v>5.8961938031398452E-2</v>
      </c>
      <c r="X700" s="5">
        <f t="shared" si="911"/>
        <v>2.3716353432166208E-2</v>
      </c>
      <c r="Y700" s="5">
        <f t="shared" si="912"/>
        <v>4.7697331439470097E-3</v>
      </c>
      <c r="Z700" s="5">
        <f t="shared" si="913"/>
        <v>2.1613337783903531E-3</v>
      </c>
      <c r="AA700" s="5">
        <f t="shared" si="914"/>
        <v>2.6170657936371781E-3</v>
      </c>
      <c r="AB700" s="5">
        <f t="shared" si="915"/>
        <v>1.5844460112326081E-3</v>
      </c>
      <c r="AC700" s="5">
        <f t="shared" si="916"/>
        <v>1.9466952637294651E-5</v>
      </c>
      <c r="AD700" s="5">
        <f t="shared" si="917"/>
        <v>1.7848616522276328E-2</v>
      </c>
      <c r="AE700" s="5">
        <f t="shared" si="918"/>
        <v>7.1792772057812692E-3</v>
      </c>
      <c r="AF700" s="5">
        <f t="shared" si="919"/>
        <v>1.4438660030911205E-3</v>
      </c>
      <c r="AG700" s="5">
        <f t="shared" si="920"/>
        <v>1.9358950073725513E-4</v>
      </c>
      <c r="AH700" s="5">
        <f t="shared" si="921"/>
        <v>2.173391745785576E-4</v>
      </c>
      <c r="AI700" s="5">
        <f t="shared" si="922"/>
        <v>2.6316662659595661E-4</v>
      </c>
      <c r="AJ700" s="5">
        <f t="shared" si="923"/>
        <v>1.593285552137374E-4</v>
      </c>
      <c r="AK700" s="5">
        <f t="shared" si="924"/>
        <v>6.430802374110001E-5</v>
      </c>
      <c r="AL700" s="5">
        <f t="shared" si="925"/>
        <v>3.7925116846879379E-7</v>
      </c>
      <c r="AM700" s="5">
        <f t="shared" si="926"/>
        <v>4.3224238876222627E-3</v>
      </c>
      <c r="AN700" s="5">
        <f t="shared" si="927"/>
        <v>1.7386153851981191E-3</v>
      </c>
      <c r="AO700" s="5">
        <f t="shared" si="928"/>
        <v>3.4966300578521205E-4</v>
      </c>
      <c r="AP700" s="5">
        <f t="shared" si="929"/>
        <v>4.68818343054894E-5</v>
      </c>
      <c r="AQ700" s="5">
        <f t="shared" si="930"/>
        <v>4.7143385591614603E-6</v>
      </c>
      <c r="AR700" s="5">
        <f t="shared" si="931"/>
        <v>1.7484135871570133E-5</v>
      </c>
      <c r="AS700" s="5">
        <f t="shared" si="932"/>
        <v>2.117078554838875E-5</v>
      </c>
      <c r="AT700" s="5">
        <f t="shared" si="933"/>
        <v>1.2817395267004866E-5</v>
      </c>
      <c r="AU700" s="5">
        <f t="shared" si="934"/>
        <v>5.1733435856734836E-6</v>
      </c>
      <c r="AV700" s="5">
        <f t="shared" si="935"/>
        <v>1.5660446193185275E-6</v>
      </c>
      <c r="AW700" s="5">
        <f t="shared" si="936"/>
        <v>5.1308981126170739E-9</v>
      </c>
      <c r="AX700" s="5">
        <f t="shared" si="937"/>
        <v>8.7230608980110806E-4</v>
      </c>
      <c r="AY700" s="5">
        <f t="shared" si="938"/>
        <v>3.5086905582610342E-4</v>
      </c>
      <c r="AZ700" s="5">
        <f t="shared" si="939"/>
        <v>7.0565307164352709E-5</v>
      </c>
      <c r="BA700" s="5">
        <f t="shared" si="940"/>
        <v>9.4611983065411826E-6</v>
      </c>
      <c r="BB700" s="5">
        <f t="shared" si="941"/>
        <v>9.5139818339355372E-7</v>
      </c>
      <c r="BC700" s="5">
        <f t="shared" si="942"/>
        <v>7.6536478702809142E-8</v>
      </c>
      <c r="BD700" s="5">
        <f t="shared" si="943"/>
        <v>1.172111929691992E-6</v>
      </c>
      <c r="BE700" s="5">
        <f t="shared" si="944"/>
        <v>1.4192597497807508E-6</v>
      </c>
      <c r="BF700" s="5">
        <f t="shared" si="945"/>
        <v>8.5926018937331249E-7</v>
      </c>
      <c r="BG700" s="5">
        <f t="shared" si="946"/>
        <v>3.4681369315044636E-7</v>
      </c>
      <c r="BH700" s="5">
        <f t="shared" si="947"/>
        <v>1.0498543332175324E-7</v>
      </c>
      <c r="BI700" s="5">
        <f t="shared" si="948"/>
        <v>2.5424466051806129E-8</v>
      </c>
      <c r="BJ700" s="8">
        <f t="shared" si="949"/>
        <v>0.56801127688538922</v>
      </c>
      <c r="BK700" s="8">
        <f t="shared" si="950"/>
        <v>0.30915290117052274</v>
      </c>
      <c r="BL700" s="8">
        <f t="shared" si="951"/>
        <v>0.12076014268550765</v>
      </c>
      <c r="BM700" s="8">
        <f t="shared" si="952"/>
        <v>0.21976417378686788</v>
      </c>
      <c r="BN700" s="8">
        <f t="shared" si="953"/>
        <v>0.77997061680801427</v>
      </c>
    </row>
    <row r="701" spans="1:66" x14ac:dyDescent="0.25">
      <c r="A701" t="s">
        <v>477</v>
      </c>
      <c r="B701" t="s">
        <v>487</v>
      </c>
      <c r="C701" t="s">
        <v>545</v>
      </c>
      <c r="D701" t="s">
        <v>550</v>
      </c>
      <c r="E701">
        <f>VLOOKUP(A701,home!$A$2:$E$405,3,FALSE)</f>
        <v>1.30833333333333</v>
      </c>
      <c r="F701">
        <f>VLOOKUP(B701,home!$B$2:$E$405,3,FALSE)</f>
        <v>1.1499999999999999</v>
      </c>
      <c r="G701" t="e">
        <f>VLOOKUP(C701,away!$B$2:$E$405,4,FALSE)</f>
        <v>#N/A</v>
      </c>
      <c r="H701">
        <f>VLOOKUP(A701,away!$A$2:$E$405,3,FALSE)</f>
        <v>1.06666666666667</v>
      </c>
      <c r="I701" t="e">
        <f>VLOOKUP(C701,away!$B$2:$E$405,3,FALSE)</f>
        <v>#N/A</v>
      </c>
      <c r="J701">
        <f>VLOOKUP(B701,home!$B$2:$E$405,4,FALSE)</f>
        <v>1.05</v>
      </c>
      <c r="K701" s="3" t="e">
        <f t="shared" si="898"/>
        <v>#N/A</v>
      </c>
      <c r="L701" s="3" t="e">
        <f t="shared" si="899"/>
        <v>#N/A</v>
      </c>
      <c r="M701" s="5" t="e">
        <f t="shared" si="900"/>
        <v>#N/A</v>
      </c>
      <c r="N701" s="5" t="e">
        <f t="shared" si="901"/>
        <v>#N/A</v>
      </c>
      <c r="O701" s="5" t="e">
        <f t="shared" si="902"/>
        <v>#N/A</v>
      </c>
      <c r="P701" s="5" t="e">
        <f t="shared" si="903"/>
        <v>#N/A</v>
      </c>
      <c r="Q701" s="5" t="e">
        <f t="shared" si="904"/>
        <v>#N/A</v>
      </c>
      <c r="R701" s="5" t="e">
        <f t="shared" si="905"/>
        <v>#N/A</v>
      </c>
      <c r="S701" s="5" t="e">
        <f t="shared" si="906"/>
        <v>#N/A</v>
      </c>
      <c r="T701" s="5" t="e">
        <f t="shared" si="907"/>
        <v>#N/A</v>
      </c>
      <c r="U701" s="5" t="e">
        <f t="shared" si="908"/>
        <v>#N/A</v>
      </c>
      <c r="V701" s="5" t="e">
        <f t="shared" si="909"/>
        <v>#N/A</v>
      </c>
      <c r="W701" s="5" t="e">
        <f t="shared" si="910"/>
        <v>#N/A</v>
      </c>
      <c r="X701" s="5" t="e">
        <f t="shared" si="911"/>
        <v>#N/A</v>
      </c>
      <c r="Y701" s="5" t="e">
        <f t="shared" si="912"/>
        <v>#N/A</v>
      </c>
      <c r="Z701" s="5" t="e">
        <f t="shared" si="913"/>
        <v>#N/A</v>
      </c>
      <c r="AA701" s="5" t="e">
        <f t="shared" si="914"/>
        <v>#N/A</v>
      </c>
      <c r="AB701" s="5" t="e">
        <f t="shared" si="915"/>
        <v>#N/A</v>
      </c>
      <c r="AC701" s="5" t="e">
        <f t="shared" si="916"/>
        <v>#N/A</v>
      </c>
      <c r="AD701" s="5" t="e">
        <f t="shared" si="917"/>
        <v>#N/A</v>
      </c>
      <c r="AE701" s="5" t="e">
        <f t="shared" si="918"/>
        <v>#N/A</v>
      </c>
      <c r="AF701" s="5" t="e">
        <f t="shared" si="919"/>
        <v>#N/A</v>
      </c>
      <c r="AG701" s="5" t="e">
        <f t="shared" si="920"/>
        <v>#N/A</v>
      </c>
      <c r="AH701" s="5" t="e">
        <f t="shared" si="921"/>
        <v>#N/A</v>
      </c>
      <c r="AI701" s="5" t="e">
        <f t="shared" si="922"/>
        <v>#N/A</v>
      </c>
      <c r="AJ701" s="5" t="e">
        <f t="shared" si="923"/>
        <v>#N/A</v>
      </c>
      <c r="AK701" s="5" t="e">
        <f t="shared" si="924"/>
        <v>#N/A</v>
      </c>
      <c r="AL701" s="5" t="e">
        <f t="shared" si="925"/>
        <v>#N/A</v>
      </c>
      <c r="AM701" s="5" t="e">
        <f t="shared" si="926"/>
        <v>#N/A</v>
      </c>
      <c r="AN701" s="5" t="e">
        <f t="shared" si="927"/>
        <v>#N/A</v>
      </c>
      <c r="AO701" s="5" t="e">
        <f t="shared" si="928"/>
        <v>#N/A</v>
      </c>
      <c r="AP701" s="5" t="e">
        <f t="shared" si="929"/>
        <v>#N/A</v>
      </c>
      <c r="AQ701" s="5" t="e">
        <f t="shared" si="930"/>
        <v>#N/A</v>
      </c>
      <c r="AR701" s="5" t="e">
        <f t="shared" si="931"/>
        <v>#N/A</v>
      </c>
      <c r="AS701" s="5" t="e">
        <f t="shared" si="932"/>
        <v>#N/A</v>
      </c>
      <c r="AT701" s="5" t="e">
        <f t="shared" si="933"/>
        <v>#N/A</v>
      </c>
      <c r="AU701" s="5" t="e">
        <f t="shared" si="934"/>
        <v>#N/A</v>
      </c>
      <c r="AV701" s="5" t="e">
        <f t="shared" si="935"/>
        <v>#N/A</v>
      </c>
      <c r="AW701" s="5" t="e">
        <f t="shared" si="936"/>
        <v>#N/A</v>
      </c>
      <c r="AX701" s="5" t="e">
        <f t="shared" si="937"/>
        <v>#N/A</v>
      </c>
      <c r="AY701" s="5" t="e">
        <f t="shared" si="938"/>
        <v>#N/A</v>
      </c>
      <c r="AZ701" s="5" t="e">
        <f t="shared" si="939"/>
        <v>#N/A</v>
      </c>
      <c r="BA701" s="5" t="e">
        <f t="shared" si="940"/>
        <v>#N/A</v>
      </c>
      <c r="BB701" s="5" t="e">
        <f t="shared" si="941"/>
        <v>#N/A</v>
      </c>
      <c r="BC701" s="5" t="e">
        <f t="shared" si="942"/>
        <v>#N/A</v>
      </c>
      <c r="BD701" s="5" t="e">
        <f t="shared" si="943"/>
        <v>#N/A</v>
      </c>
      <c r="BE701" s="5" t="e">
        <f t="shared" si="944"/>
        <v>#N/A</v>
      </c>
      <c r="BF701" s="5" t="e">
        <f t="shared" si="945"/>
        <v>#N/A</v>
      </c>
      <c r="BG701" s="5" t="e">
        <f t="shared" si="946"/>
        <v>#N/A</v>
      </c>
      <c r="BH701" s="5" t="e">
        <f t="shared" si="947"/>
        <v>#N/A</v>
      </c>
      <c r="BI701" s="5" t="e">
        <f t="shared" si="948"/>
        <v>#N/A</v>
      </c>
      <c r="BJ701" s="8" t="e">
        <f t="shared" si="949"/>
        <v>#N/A</v>
      </c>
      <c r="BK701" s="8" t="e">
        <f t="shared" si="950"/>
        <v>#N/A</v>
      </c>
      <c r="BL701" s="8" t="e">
        <f t="shared" si="951"/>
        <v>#N/A</v>
      </c>
      <c r="BM701" s="8" t="e">
        <f t="shared" si="952"/>
        <v>#N/A</v>
      </c>
      <c r="BN701" s="8" t="e">
        <f t="shared" si="953"/>
        <v>#N/A</v>
      </c>
    </row>
    <row r="702" spans="1:66" x14ac:dyDescent="0.25">
      <c r="A702" t="s">
        <v>22</v>
      </c>
      <c r="B702" t="s">
        <v>170</v>
      </c>
      <c r="C702" t="s">
        <v>167</v>
      </c>
      <c r="D702" t="s">
        <v>550</v>
      </c>
      <c r="E702">
        <f>VLOOKUP(A702,home!$A$2:$E$405,3,FALSE)</f>
        <v>1.5026315789473701</v>
      </c>
      <c r="F702">
        <f>VLOOKUP(B702,home!$B$2:$E$405,3,FALSE)</f>
        <v>1.41</v>
      </c>
      <c r="G702">
        <f>VLOOKUP(C702,away!$B$2:$E$405,4,FALSE)</f>
        <v>1.02</v>
      </c>
      <c r="H702">
        <f>VLOOKUP(A702,away!$A$2:$E$405,3,FALSE)</f>
        <v>1.3631578947368399</v>
      </c>
      <c r="I702">
        <f>VLOOKUP(C702,away!$B$2:$E$405,3,FALSE)</f>
        <v>1.05</v>
      </c>
      <c r="J702">
        <f>VLOOKUP(B702,home!$B$2:$E$405,4,FALSE)</f>
        <v>0.67</v>
      </c>
      <c r="K702" s="3">
        <f t="shared" si="898"/>
        <v>2.161084736842108</v>
      </c>
      <c r="L702" s="3">
        <f t="shared" si="899"/>
        <v>0.95898157894736691</v>
      </c>
      <c r="M702" s="5">
        <f t="shared" si="900"/>
        <v>4.4154240199302836E-2</v>
      </c>
      <c r="N702" s="5">
        <f t="shared" si="901"/>
        <v>9.5421054561573598E-2</v>
      </c>
      <c r="O702" s="5">
        <f t="shared" si="902"/>
        <v>4.2343102983548736E-2</v>
      </c>
      <c r="P702" s="5">
        <f t="shared" si="903"/>
        <v>9.1507033568280702E-2</v>
      </c>
      <c r="Q702" s="5">
        <f t="shared" si="904"/>
        <v>0.10310649229319735</v>
      </c>
      <c r="R702" s="5">
        <f t="shared" si="905"/>
        <v>2.030312787834726E-2</v>
      </c>
      <c r="S702" s="5">
        <f t="shared" si="906"/>
        <v>4.7410719529257468E-2</v>
      </c>
      <c r="T702" s="5">
        <f t="shared" si="907"/>
        <v>9.8877226779054916E-2</v>
      </c>
      <c r="U702" s="5">
        <f t="shared" si="908"/>
        <v>4.387677976804976E-2</v>
      </c>
      <c r="V702" s="5">
        <f t="shared" si="909"/>
        <v>1.0917321451845541E-2</v>
      </c>
      <c r="W702" s="5">
        <f t="shared" si="910"/>
        <v>7.4273955588052429E-2</v>
      </c>
      <c r="X702" s="5">
        <f t="shared" si="911"/>
        <v>7.1227355204497134E-2</v>
      </c>
      <c r="Y702" s="5">
        <f t="shared" si="912"/>
        <v>3.4152860779126798E-2</v>
      </c>
      <c r="Z702" s="5">
        <f t="shared" si="913"/>
        <v>6.490108543449254E-3</v>
      </c>
      <c r="AA702" s="5">
        <f t="shared" si="914"/>
        <v>1.4025674513696748E-2</v>
      </c>
      <c r="AB702" s="5">
        <f t="shared" si="915"/>
        <v>1.5155335557732699E-2</v>
      </c>
      <c r="AC702" s="5">
        <f t="shared" si="916"/>
        <v>1.4140936635706081E-3</v>
      </c>
      <c r="AD702" s="5">
        <f t="shared" si="917"/>
        <v>4.0128077941557164E-2</v>
      </c>
      <c r="AE702" s="5">
        <f t="shared" si="918"/>
        <v>3.8482087544517499E-2</v>
      </c>
      <c r="AF702" s="5">
        <f t="shared" si="919"/>
        <v>1.8451806537316092E-2</v>
      </c>
      <c r="AG702" s="5">
        <f t="shared" si="920"/>
        <v>5.8983141891955785E-3</v>
      </c>
      <c r="AH702" s="5">
        <f t="shared" si="921"/>
        <v>1.55597363463419E-3</v>
      </c>
      <c r="AI702" s="5">
        <f t="shared" si="922"/>
        <v>3.3625908727366867E-3</v>
      </c>
      <c r="AJ702" s="5">
        <f t="shared" si="923"/>
        <v>3.6334219056579184E-3</v>
      </c>
      <c r="AK702" s="5">
        <f t="shared" si="924"/>
        <v>2.6173775409416983E-3</v>
      </c>
      <c r="AL702" s="5">
        <f t="shared" si="925"/>
        <v>1.1722499651853753E-4</v>
      </c>
      <c r="AM702" s="5">
        <f t="shared" si="926"/>
        <v>1.7344035351661919E-2</v>
      </c>
      <c r="AN702" s="5">
        <f t="shared" si="927"/>
        <v>1.6632610406855697E-2</v>
      </c>
      <c r="AO702" s="5">
        <f t="shared" si="928"/>
        <v>7.9751834949914405E-3</v>
      </c>
      <c r="AP702" s="5">
        <f t="shared" si="929"/>
        <v>2.5493513534739572E-3</v>
      </c>
      <c r="AQ702" s="5">
        <f t="shared" si="930"/>
        <v>6.1119524656151549E-4</v>
      </c>
      <c r="AR702" s="5">
        <f t="shared" si="931"/>
        <v>2.9843001058839396E-4</v>
      </c>
      <c r="AS702" s="5">
        <f t="shared" si="932"/>
        <v>6.4493254089820673E-4</v>
      </c>
      <c r="AT702" s="5">
        <f t="shared" si="933"/>
        <v>6.9687693521395665E-4</v>
      </c>
      <c r="AU702" s="5">
        <f t="shared" si="934"/>
        <v>5.0200336938272959E-4</v>
      </c>
      <c r="AV702" s="5">
        <f t="shared" si="935"/>
        <v>2.7121795485408185E-4</v>
      </c>
      <c r="AW702" s="5">
        <f t="shared" si="936"/>
        <v>6.7483840252339281E-6</v>
      </c>
      <c r="AX702" s="5">
        <f t="shared" si="937"/>
        <v>6.2469883456210944E-3</v>
      </c>
      <c r="AY702" s="5">
        <f t="shared" si="938"/>
        <v>5.9907467473495164E-3</v>
      </c>
      <c r="AZ702" s="5">
        <f t="shared" si="939"/>
        <v>2.8725078874235204E-3</v>
      </c>
      <c r="BA702" s="5">
        <f t="shared" si="940"/>
        <v>9.1822738314005774E-4</v>
      </c>
      <c r="BB702" s="5">
        <f t="shared" si="941"/>
        <v>2.201407864290903E-4</v>
      </c>
      <c r="BC702" s="5">
        <f t="shared" si="942"/>
        <v>4.2222191792096842E-5</v>
      </c>
      <c r="BD702" s="5">
        <f t="shared" si="943"/>
        <v>4.7698147126556221E-5</v>
      </c>
      <c r="BE702" s="5">
        <f t="shared" si="944"/>
        <v>1.030797377308499E-4</v>
      </c>
      <c r="BF702" s="5">
        <f t="shared" si="945"/>
        <v>1.1138202394391364E-4</v>
      </c>
      <c r="BG702" s="5">
        <f t="shared" si="946"/>
        <v>8.0235330634591341E-5</v>
      </c>
      <c r="BH702" s="5">
        <f t="shared" si="947"/>
        <v>4.3348837097473829E-5</v>
      </c>
      <c r="BI702" s="5">
        <f t="shared" si="948"/>
        <v>1.873610204224111E-5</v>
      </c>
      <c r="BJ702" s="8">
        <f t="shared" si="949"/>
        <v>0.64142244061338871</v>
      </c>
      <c r="BK702" s="8">
        <f t="shared" si="950"/>
        <v>0.20151138015612519</v>
      </c>
      <c r="BL702" s="8">
        <f t="shared" si="951"/>
        <v>0.14969132564485871</v>
      </c>
      <c r="BM702" s="8">
        <f t="shared" si="952"/>
        <v>0.59629620511024728</v>
      </c>
      <c r="BN702" s="8">
        <f t="shared" si="953"/>
        <v>0.39683505148425047</v>
      </c>
    </row>
    <row r="703" spans="1:66" x14ac:dyDescent="0.25">
      <c r="A703" t="s">
        <v>22</v>
      </c>
      <c r="B703" t="s">
        <v>23</v>
      </c>
      <c r="C703" t="s">
        <v>263</v>
      </c>
      <c r="D703" t="s">
        <v>550</v>
      </c>
      <c r="E703">
        <f>VLOOKUP(A703,home!$A$2:$E$405,3,FALSE)</f>
        <v>1.5026315789473701</v>
      </c>
      <c r="F703">
        <f>VLOOKUP(B703,home!$B$2:$E$405,3,FALSE)</f>
        <v>1.47</v>
      </c>
      <c r="G703">
        <f>VLOOKUP(C703,away!$B$2:$E$405,4,FALSE)</f>
        <v>0.56000000000000005</v>
      </c>
      <c r="H703">
        <f>VLOOKUP(A703,away!$A$2:$E$405,3,FALSE)</f>
        <v>1.3631578947368399</v>
      </c>
      <c r="I703">
        <f>VLOOKUP(C703,away!$B$2:$E$405,3,FALSE)</f>
        <v>1.26</v>
      </c>
      <c r="J703">
        <f>VLOOKUP(B703,home!$B$2:$E$405,4,FALSE)</f>
        <v>0.97</v>
      </c>
      <c r="K703" s="3">
        <f t="shared" si="898"/>
        <v>1.236966315789475</v>
      </c>
      <c r="L703" s="3">
        <f t="shared" si="899"/>
        <v>1.6660515789473656</v>
      </c>
      <c r="M703" s="5">
        <f t="shared" si="900"/>
        <v>5.4857416085501438E-2</v>
      </c>
      <c r="N703" s="5">
        <f t="shared" si="901"/>
        <v>6.7856775869012995E-2</v>
      </c>
      <c r="O703" s="5">
        <f t="shared" si="902"/>
        <v>9.1395284686222281E-2</v>
      </c>
      <c r="P703" s="5">
        <f t="shared" si="903"/>
        <v>0.11305288857884659</v>
      </c>
      <c r="Q703" s="5">
        <f t="shared" si="904"/>
        <v>4.1968273024022597E-2</v>
      </c>
      <c r="R703" s="5">
        <f t="shared" si="905"/>
        <v>7.613462917991233E-2</v>
      </c>
      <c r="S703" s="5">
        <f t="shared" si="906"/>
        <v>5.8246252412347307E-2</v>
      </c>
      <c r="T703" s="5">
        <f t="shared" si="907"/>
        <v>6.9921307537366972E-2</v>
      </c>
      <c r="U703" s="5">
        <f t="shared" si="908"/>
        <v>9.4175971760674007E-2</v>
      </c>
      <c r="V703" s="5">
        <f t="shared" si="909"/>
        <v>1.333741898339417E-2</v>
      </c>
      <c r="W703" s="5">
        <f t="shared" si="910"/>
        <v>1.7304446687524018E-2</v>
      </c>
      <c r="X703" s="5">
        <f t="shared" si="911"/>
        <v>2.88301007265599E-2</v>
      </c>
      <c r="Y703" s="5">
        <f t="shared" si="912"/>
        <v>2.4016217418348362E-2</v>
      </c>
      <c r="Z703" s="5">
        <f t="shared" si="913"/>
        <v>4.2281406385921698E-2</v>
      </c>
      <c r="AA703" s="5">
        <f t="shared" si="914"/>
        <v>5.2300675483591137E-2</v>
      </c>
      <c r="AB703" s="5">
        <f t="shared" si="915"/>
        <v>3.2347086933119343E-2</v>
      </c>
      <c r="AC703" s="5">
        <f t="shared" si="916"/>
        <v>1.7179009806861456E-3</v>
      </c>
      <c r="AD703" s="5">
        <f t="shared" si="917"/>
        <v>5.3512544164604891E-3</v>
      </c>
      <c r="AE703" s="5">
        <f t="shared" si="918"/>
        <v>8.9154658698930595E-3</v>
      </c>
      <c r="AF703" s="5">
        <f t="shared" si="919"/>
        <v>7.4268129947933428E-3</v>
      </c>
      <c r="AG703" s="5">
        <f t="shared" si="920"/>
        <v>4.1244845055074201E-3</v>
      </c>
      <c r="AH703" s="5">
        <f t="shared" si="921"/>
        <v>1.7610750967345021E-2</v>
      </c>
      <c r="AI703" s="5">
        <f t="shared" si="922"/>
        <v>2.1783905742362702E-2</v>
      </c>
      <c r="AJ703" s="5">
        <f t="shared" si="923"/>
        <v>1.3472978814817797E-2</v>
      </c>
      <c r="AK703" s="5">
        <f t="shared" si="924"/>
        <v>5.5552069890916073E-3</v>
      </c>
      <c r="AL703" s="5">
        <f t="shared" si="925"/>
        <v>1.4161342769502543E-4</v>
      </c>
      <c r="AM703" s="5">
        <f t="shared" si="926"/>
        <v>1.3238642920762572E-3</v>
      </c>
      <c r="AN703" s="5">
        <f t="shared" si="927"/>
        <v>2.2056261941256843E-3</v>
      </c>
      <c r="AO703" s="5">
        <f t="shared" si="928"/>
        <v>1.8373435016453832E-3</v>
      </c>
      <c r="AP703" s="5">
        <f t="shared" si="929"/>
        <v>1.0203696806616574E-3</v>
      </c>
      <c r="AQ703" s="5">
        <f t="shared" si="930"/>
        <v>4.2499712939409341E-4</v>
      </c>
      <c r="AR703" s="5">
        <f t="shared" si="931"/>
        <v>5.8680838911188042E-3</v>
      </c>
      <c r="AS703" s="5">
        <f t="shared" si="932"/>
        <v>7.2586221115407933E-3</v>
      </c>
      <c r="AT703" s="5">
        <f t="shared" si="933"/>
        <v>4.489335525510319E-3</v>
      </c>
      <c r="AU703" s="5">
        <f t="shared" si="934"/>
        <v>1.8510522751111027E-3</v>
      </c>
      <c r="AV703" s="5">
        <f t="shared" si="935"/>
        <v>5.7242232826947622E-4</v>
      </c>
      <c r="AW703" s="5">
        <f t="shared" si="936"/>
        <v>8.1067774346747542E-6</v>
      </c>
      <c r="AX703" s="5">
        <f t="shared" si="937"/>
        <v>2.7292925599580153E-4</v>
      </c>
      <c r="AY703" s="5">
        <f t="shared" si="938"/>
        <v>4.5471421789273489E-4</v>
      </c>
      <c r="AZ703" s="5">
        <f t="shared" si="939"/>
        <v>3.7878867034500381E-4</v>
      </c>
      <c r="BA703" s="5">
        <f t="shared" si="940"/>
        <v>2.1036048743855554E-4</v>
      </c>
      <c r="BB703" s="5">
        <f t="shared" si="941"/>
        <v>8.7617855561285756E-5</v>
      </c>
      <c r="BC703" s="5">
        <f t="shared" si="942"/>
        <v>2.9195173320372469E-5</v>
      </c>
      <c r="BD703" s="5">
        <f t="shared" si="943"/>
        <v>1.629421738699013E-3</v>
      </c>
      <c r="BE703" s="5">
        <f t="shared" si="944"/>
        <v>2.0155398049857987E-3</v>
      </c>
      <c r="BF703" s="5">
        <f t="shared" si="945"/>
        <v>1.2465774234501606E-3</v>
      </c>
      <c r="BG703" s="5">
        <f t="shared" si="946"/>
        <v>5.1399142761049399E-4</v>
      </c>
      <c r="BH703" s="5">
        <f t="shared" si="947"/>
        <v>1.5894752063968124E-4</v>
      </c>
      <c r="BI703" s="5">
        <f t="shared" si="948"/>
        <v>3.9322545801907597E-5</v>
      </c>
      <c r="BJ703" s="8">
        <f t="shared" si="949"/>
        <v>0.28396094550794598</v>
      </c>
      <c r="BK703" s="8">
        <f t="shared" si="950"/>
        <v>0.24180820468636341</v>
      </c>
      <c r="BL703" s="8">
        <f t="shared" si="951"/>
        <v>0.43041980714987382</v>
      </c>
      <c r="BM703" s="8">
        <f t="shared" si="952"/>
        <v>0.55275848886612877</v>
      </c>
      <c r="BN703" s="8">
        <f t="shared" si="953"/>
        <v>0.44526526742351824</v>
      </c>
    </row>
    <row r="704" spans="1:66" x14ac:dyDescent="0.25">
      <c r="A704" t="s">
        <v>178</v>
      </c>
      <c r="B704" t="s">
        <v>460</v>
      </c>
      <c r="C704" t="s">
        <v>270</v>
      </c>
      <c r="D704" t="s">
        <v>550</v>
      </c>
      <c r="E704">
        <f>VLOOKUP(A704,home!$A$2:$E$405,3,FALSE)</f>
        <v>1.5686274509803899</v>
      </c>
      <c r="F704">
        <f>VLOOKUP(B704,home!$B$2:$E$405,3,FALSE)</f>
        <v>0.49</v>
      </c>
      <c r="G704">
        <f>VLOOKUP(C704,away!$B$2:$E$405,4,FALSE)</f>
        <v>1.28</v>
      </c>
      <c r="H704">
        <f>VLOOKUP(A704,away!$A$2:$E$405,3,FALSE)</f>
        <v>1.29084967320261</v>
      </c>
      <c r="I704">
        <f>VLOOKUP(C704,away!$B$2:$E$405,3,FALSE)</f>
        <v>0.86</v>
      </c>
      <c r="J704">
        <f>VLOOKUP(B704,home!$B$2:$E$405,4,FALSE)</f>
        <v>1</v>
      </c>
      <c r="K704" s="3">
        <f t="shared" si="898"/>
        <v>0.98384313725490058</v>
      </c>
      <c r="L704" s="3">
        <f t="shared" si="899"/>
        <v>1.1101307189542446</v>
      </c>
      <c r="M704" s="5">
        <f t="shared" si="900"/>
        <v>0.12319659623720448</v>
      </c>
      <c r="N704" s="5">
        <f t="shared" si="901"/>
        <v>0.12120612574113654</v>
      </c>
      <c r="O704" s="5">
        <f t="shared" si="902"/>
        <v>0.13676432595352359</v>
      </c>
      <c r="P704" s="5">
        <f t="shared" si="903"/>
        <v>0.13455464351066648</v>
      </c>
      <c r="Q704" s="5">
        <f t="shared" si="904"/>
        <v>5.9623907501835861E-2</v>
      </c>
      <c r="R704" s="5">
        <f t="shared" si="905"/>
        <v>7.5913139749038919E-2</v>
      </c>
      <c r="S704" s="5">
        <f t="shared" si="906"/>
        <v>3.6739960037984756E-2</v>
      </c>
      <c r="T704" s="5">
        <f t="shared" si="907"/>
        <v>6.6190331301874419E-2</v>
      </c>
      <c r="U704" s="5">
        <f t="shared" si="908"/>
        <v>7.4686621569564141E-2</v>
      </c>
      <c r="V704" s="5">
        <f t="shared" si="909"/>
        <v>4.4585757656168653E-3</v>
      </c>
      <c r="W704" s="5">
        <f t="shared" si="910"/>
        <v>1.9553524070667398E-2</v>
      </c>
      <c r="X704" s="5">
        <f t="shared" si="911"/>
        <v>2.1706967734659126E-2</v>
      </c>
      <c r="Y704" s="5">
        <f t="shared" si="912"/>
        <v>1.2048785848796867E-2</v>
      </c>
      <c r="Z704" s="5">
        <f t="shared" si="913"/>
        <v>2.8091169469224877E-2</v>
      </c>
      <c r="AA704" s="5">
        <f t="shared" si="914"/>
        <v>2.7637304299761283E-2</v>
      </c>
      <c r="AB704" s="5">
        <f t="shared" si="915"/>
        <v>1.3595386083772745E-2</v>
      </c>
      <c r="AC704" s="5">
        <f t="shared" si="916"/>
        <v>3.0435199258304583E-4</v>
      </c>
      <c r="AD704" s="5">
        <f t="shared" si="917"/>
        <v>4.809400116518656E-3</v>
      </c>
      <c r="AE704" s="5">
        <f t="shared" si="918"/>
        <v>5.3390628090894832E-3</v>
      </c>
      <c r="AF704" s="5">
        <f t="shared" si="919"/>
        <v>2.9635288173981891E-3</v>
      </c>
      <c r="AG704" s="5">
        <f t="shared" si="920"/>
        <v>1.0966347922332915E-3</v>
      </c>
      <c r="AH704" s="5">
        <f t="shared" si="921"/>
        <v>7.7962175397840398E-3</v>
      </c>
      <c r="AI704" s="5">
        <f t="shared" si="922"/>
        <v>7.6702551230628116E-3</v>
      </c>
      <c r="AJ704" s="5">
        <f t="shared" si="923"/>
        <v>3.7731639319097949E-3</v>
      </c>
      <c r="AK704" s="5">
        <f t="shared" si="924"/>
        <v>1.2374004800490563E-3</v>
      </c>
      <c r="AL704" s="5">
        <f t="shared" si="925"/>
        <v>1.3296462764254689E-5</v>
      </c>
      <c r="AM704" s="5">
        <f t="shared" si="926"/>
        <v>9.4633905978996013E-4</v>
      </c>
      <c r="AN704" s="5">
        <f t="shared" si="927"/>
        <v>1.0505600608191122E-3</v>
      </c>
      <c r="AO704" s="5">
        <f t="shared" si="928"/>
        <v>5.831294978108682E-4</v>
      </c>
      <c r="AP704" s="5">
        <f t="shared" si="929"/>
        <v>2.1578332288273559E-4</v>
      </c>
      <c r="AQ704" s="5">
        <f t="shared" si="930"/>
        <v>5.9886923842536829E-5</v>
      </c>
      <c r="AR704" s="5">
        <f t="shared" si="931"/>
        <v>1.730964116512828E-3</v>
      </c>
      <c r="AS704" s="5">
        <f t="shared" si="932"/>
        <v>1.702997166865638E-3</v>
      </c>
      <c r="AT704" s="5">
        <f t="shared" si="933"/>
        <v>8.3774103769264829E-4</v>
      </c>
      <c r="AU704" s="5">
        <f t="shared" si="934"/>
        <v>2.7473525691023703E-4</v>
      </c>
      <c r="AV704" s="5">
        <f t="shared" si="935"/>
        <v>6.7574099268274658E-5</v>
      </c>
      <c r="AW704" s="5">
        <f t="shared" si="936"/>
        <v>4.0339787106355847E-7</v>
      </c>
      <c r="AX704" s="5">
        <f t="shared" si="937"/>
        <v>1.5517486491510118E-4</v>
      </c>
      <c r="AY704" s="5">
        <f t="shared" si="938"/>
        <v>1.7226438435182905E-4</v>
      </c>
      <c r="AZ704" s="5">
        <f t="shared" si="939"/>
        <v>9.5617992425353176E-5</v>
      </c>
      <c r="BA704" s="5">
        <f t="shared" si="940"/>
        <v>3.5382823558706285E-5</v>
      </c>
      <c r="BB704" s="5">
        <f t="shared" si="941"/>
        <v>9.8198898389644541E-6</v>
      </c>
      <c r="BC704" s="5">
        <f t="shared" si="942"/>
        <v>2.180272273396216E-6</v>
      </c>
      <c r="BD704" s="5">
        <f t="shared" si="943"/>
        <v>3.2026607319139797E-4</v>
      </c>
      <c r="BE704" s="5">
        <f t="shared" si="944"/>
        <v>3.1509157820493259E-4</v>
      </c>
      <c r="BF704" s="5">
        <f t="shared" si="945"/>
        <v>1.5500034341186936E-4</v>
      </c>
      <c r="BG704" s="5">
        <f t="shared" si="946"/>
        <v>5.0832008045973505E-5</v>
      </c>
      <c r="BH704" s="5">
        <f t="shared" si="947"/>
        <v>1.2502680567229228E-5</v>
      </c>
      <c r="BI704" s="5">
        <f t="shared" si="948"/>
        <v>2.4601352946717377E-6</v>
      </c>
      <c r="BJ704" s="8">
        <f t="shared" si="949"/>
        <v>0.31786440782671832</v>
      </c>
      <c r="BK704" s="8">
        <f t="shared" si="950"/>
        <v>0.29943968839117169</v>
      </c>
      <c r="BL704" s="8">
        <f t="shared" si="951"/>
        <v>0.35454397922643199</v>
      </c>
      <c r="BM704" s="8">
        <f t="shared" si="952"/>
        <v>0.34850864523366026</v>
      </c>
      <c r="BN704" s="8">
        <f t="shared" si="953"/>
        <v>0.65125873869340589</v>
      </c>
    </row>
    <row r="705" spans="1:66" x14ac:dyDescent="0.25">
      <c r="A705" t="s">
        <v>28</v>
      </c>
      <c r="B705" t="s">
        <v>187</v>
      </c>
      <c r="C705" t="s">
        <v>457</v>
      </c>
      <c r="D705" t="s">
        <v>550</v>
      </c>
      <c r="E705">
        <f>VLOOKUP(A705,home!$A$2:$E$405,3,FALSE)</f>
        <v>1.4313725490196101</v>
      </c>
      <c r="F705">
        <f>VLOOKUP(B705,home!$B$2:$E$405,3,FALSE)</f>
        <v>0.78</v>
      </c>
      <c r="G705">
        <f>VLOOKUP(C705,away!$B$2:$E$405,4,FALSE)</f>
        <v>0.9</v>
      </c>
      <c r="H705">
        <f>VLOOKUP(A705,away!$A$2:$E$405,3,FALSE)</f>
        <v>1.20588235294118</v>
      </c>
      <c r="I705">
        <f>VLOOKUP(C705,away!$B$2:$E$405,3,FALSE)</f>
        <v>0.62</v>
      </c>
      <c r="J705">
        <f>VLOOKUP(B705,home!$B$2:$E$405,4,FALSE)</f>
        <v>1.07</v>
      </c>
      <c r="K705" s="3">
        <f t="shared" si="898"/>
        <v>1.0048235294117662</v>
      </c>
      <c r="L705" s="3">
        <f t="shared" si="899"/>
        <v>0.79998235294117881</v>
      </c>
      <c r="M705" s="5">
        <f t="shared" si="900"/>
        <v>0.1645063870707022</v>
      </c>
      <c r="N705" s="5">
        <f t="shared" si="901"/>
        <v>0.16529988846716109</v>
      </c>
      <c r="O705" s="5">
        <f t="shared" si="902"/>
        <v>0.13160220660267266</v>
      </c>
      <c r="P705" s="5">
        <f t="shared" si="903"/>
        <v>0.13223699371687395</v>
      </c>
      <c r="Q705" s="5">
        <f t="shared" si="904"/>
        <v>8.3048608670472063E-2</v>
      </c>
      <c r="R705" s="5">
        <f t="shared" si="905"/>
        <v>5.2639721445128594E-2</v>
      </c>
      <c r="S705" s="5">
        <f t="shared" si="906"/>
        <v>2.6574382336536719E-2</v>
      </c>
      <c r="T705" s="5">
        <f t="shared" si="907"/>
        <v>6.6437421372695413E-2</v>
      </c>
      <c r="U705" s="5">
        <f t="shared" si="908"/>
        <v>5.2893630689746347E-2</v>
      </c>
      <c r="V705" s="5">
        <f t="shared" si="909"/>
        <v>2.3735089443711276E-3</v>
      </c>
      <c r="W705" s="5">
        <f t="shared" si="910"/>
        <v>2.7816398692333454E-2</v>
      </c>
      <c r="X705" s="5">
        <f t="shared" si="911"/>
        <v>2.2252628076242845E-2</v>
      </c>
      <c r="Y705" s="5">
        <f t="shared" si="912"/>
        <v>8.9008548837788432E-3</v>
      </c>
      <c r="Z705" s="5">
        <f t="shared" si="913"/>
        <v>1.403694940661407E-2</v>
      </c>
      <c r="AA705" s="5">
        <f t="shared" si="914"/>
        <v>1.4104657044928345E-2</v>
      </c>
      <c r="AB705" s="5">
        <f t="shared" si="915"/>
        <v>7.0863456365137167E-3</v>
      </c>
      <c r="AC705" s="5">
        <f t="shared" si="916"/>
        <v>1.1924525126069059E-4</v>
      </c>
      <c r="AD705" s="5">
        <f t="shared" si="917"/>
        <v>6.9876429773888336E-3</v>
      </c>
      <c r="AE705" s="5">
        <f t="shared" si="918"/>
        <v>5.5899910705644231E-3</v>
      </c>
      <c r="AF705" s="5">
        <f t="shared" si="919"/>
        <v>2.2359471047751528E-3</v>
      </c>
      <c r="AG705" s="5">
        <f t="shared" si="920"/>
        <v>5.9623940864334793E-4</v>
      </c>
      <c r="AH705" s="5">
        <f t="shared" si="921"/>
        <v>2.807327953604851E-3</v>
      </c>
      <c r="AI705" s="5">
        <f t="shared" si="922"/>
        <v>2.8208691825575374E-3</v>
      </c>
      <c r="AJ705" s="5">
        <f t="shared" si="923"/>
        <v>1.4172378640131742E-3</v>
      </c>
      <c r="AK705" s="5">
        <f t="shared" si="924"/>
        <v>4.7469131751123688E-4</v>
      </c>
      <c r="AL705" s="5">
        <f t="shared" si="925"/>
        <v>3.8341693164654824E-6</v>
      </c>
      <c r="AM705" s="5">
        <f t="shared" si="926"/>
        <v>1.4042696157618385E-3</v>
      </c>
      <c r="AN705" s="5">
        <f t="shared" si="927"/>
        <v>1.1233909113809607E-3</v>
      </c>
      <c r="AO705" s="5">
        <f t="shared" si="928"/>
        <v>4.4934645227963805E-4</v>
      </c>
      <c r="AP705" s="5">
        <f t="shared" si="929"/>
        <v>1.1982307739347868E-4</v>
      </c>
      <c r="AQ705" s="5">
        <f t="shared" si="930"/>
        <v>2.3964086847472003E-5</v>
      </c>
      <c r="AR705" s="5">
        <f t="shared" si="931"/>
        <v>4.491625643604707E-4</v>
      </c>
      <c r="AS705" s="5">
        <f t="shared" si="932"/>
        <v>4.5132911320032773E-4</v>
      </c>
      <c r="AT705" s="5">
        <f t="shared" si="933"/>
        <v>2.2675305622611792E-4</v>
      </c>
      <c r="AU705" s="5">
        <f t="shared" si="934"/>
        <v>7.5948935420677507E-5</v>
      </c>
      <c r="AV705" s="5">
        <f t="shared" si="935"/>
        <v>1.9078819336117866E-5</v>
      </c>
      <c r="AW705" s="5">
        <f t="shared" si="936"/>
        <v>8.5612856882397718E-8</v>
      </c>
      <c r="AX705" s="5">
        <f t="shared" si="937"/>
        <v>2.3517385859258576E-4</v>
      </c>
      <c r="AY705" s="5">
        <f t="shared" si="938"/>
        <v>1.8813493674715281E-4</v>
      </c>
      <c r="AZ705" s="5">
        <f t="shared" si="939"/>
        <v>7.5252314684713567E-5</v>
      </c>
      <c r="BA705" s="5">
        <f t="shared" si="940"/>
        <v>2.0066841255249067E-5</v>
      </c>
      <c r="BB705" s="5">
        <f t="shared" si="941"/>
        <v>4.0132797208678152E-6</v>
      </c>
      <c r="BC705" s="5">
        <f t="shared" si="942"/>
        <v>6.4211059082219047E-7</v>
      </c>
      <c r="BD705" s="5">
        <f t="shared" si="943"/>
        <v>5.9887020848363825E-5</v>
      </c>
      <c r="BE705" s="5">
        <f t="shared" si="944"/>
        <v>6.0175887654808956E-5</v>
      </c>
      <c r="BF705" s="5">
        <f t="shared" si="945"/>
        <v>3.0233073909395534E-5</v>
      </c>
      <c r="BG705" s="5">
        <f t="shared" si="946"/>
        <v>1.0126301343535202E-5</v>
      </c>
      <c r="BH705" s="5">
        <f t="shared" si="947"/>
        <v>2.5437864639745379E-6</v>
      </c>
      <c r="BI705" s="5">
        <f t="shared" si="948"/>
        <v>5.1121129856015451E-7</v>
      </c>
      <c r="BJ705" s="8">
        <f t="shared" si="949"/>
        <v>0.39280969820931017</v>
      </c>
      <c r="BK705" s="8">
        <f t="shared" si="950"/>
        <v>0.3260024864258082</v>
      </c>
      <c r="BL705" s="8">
        <f t="shared" si="951"/>
        <v>0.26723243750673875</v>
      </c>
      <c r="BM705" s="8">
        <f t="shared" si="952"/>
        <v>0.27055971625157049</v>
      </c>
      <c r="BN705" s="8">
        <f t="shared" si="953"/>
        <v>0.72933380597301056</v>
      </c>
    </row>
    <row r="706" spans="1:66" x14ac:dyDescent="0.25">
      <c r="A706" t="s">
        <v>32</v>
      </c>
      <c r="B706" t="s">
        <v>206</v>
      </c>
      <c r="C706" t="s">
        <v>205</v>
      </c>
      <c r="D706" t="s">
        <v>550</v>
      </c>
      <c r="E706">
        <f>VLOOKUP(A706,home!$A$2:$E$405,3,FALSE)</f>
        <v>1.25</v>
      </c>
      <c r="F706">
        <f>VLOOKUP(B706,home!$B$2:$E$405,3,FALSE)</f>
        <v>0.93</v>
      </c>
      <c r="G706">
        <f>VLOOKUP(C706,away!$B$2:$E$405,4,FALSE)</f>
        <v>1.31</v>
      </c>
      <c r="H706">
        <f>VLOOKUP(A706,away!$A$2:$E$405,3,FALSE)</f>
        <v>1.1499999999999999</v>
      </c>
      <c r="I706">
        <f>VLOOKUP(C706,away!$B$2:$E$405,3,FALSE)</f>
        <v>0.53</v>
      </c>
      <c r="J706">
        <f>VLOOKUP(B706,home!$B$2:$E$405,4,FALSE)</f>
        <v>1.21</v>
      </c>
      <c r="K706" s="3">
        <f t="shared" si="898"/>
        <v>1.5228750000000002</v>
      </c>
      <c r="L706" s="3">
        <f t="shared" si="899"/>
        <v>0.7374949999999999</v>
      </c>
      <c r="M706" s="5">
        <f t="shared" si="900"/>
        <v>0.10431188221731556</v>
      </c>
      <c r="N706" s="5">
        <f t="shared" si="901"/>
        <v>0.15885395763169446</v>
      </c>
      <c r="O706" s="5">
        <f t="shared" si="902"/>
        <v>7.6929491575859127E-2</v>
      </c>
      <c r="P706" s="5">
        <f t="shared" si="903"/>
        <v>0.11715399948358649</v>
      </c>
      <c r="Q706" s="5">
        <f t="shared" si="904"/>
        <v>0.12095736036418339</v>
      </c>
      <c r="R706" s="5">
        <f t="shared" si="905"/>
        <v>2.8367557694869105E-2</v>
      </c>
      <c r="S706" s="5">
        <f t="shared" si="906"/>
        <v>3.2894286114036421E-2</v>
      </c>
      <c r="T706" s="5">
        <f t="shared" si="907"/>
        <v>8.9205448481783411E-2</v>
      </c>
      <c r="U706" s="5">
        <f t="shared" si="908"/>
        <v>4.3200244424573792E-2</v>
      </c>
      <c r="V706" s="5">
        <f t="shared" si="909"/>
        <v>4.1048878256034621E-3</v>
      </c>
      <c r="W706" s="5">
        <f t="shared" si="910"/>
        <v>6.1400980054868597E-2</v>
      </c>
      <c r="X706" s="5">
        <f t="shared" si="911"/>
        <v>4.5282915785565307E-2</v>
      </c>
      <c r="Y706" s="5">
        <f t="shared" si="912"/>
        <v>1.6697961988637738E-2</v>
      </c>
      <c r="Z706" s="5">
        <f t="shared" si="913"/>
        <v>6.9736439873924966E-3</v>
      </c>
      <c r="AA706" s="5">
        <f t="shared" si="914"/>
        <v>1.061998808730035E-2</v>
      </c>
      <c r="AB706" s="5">
        <f t="shared" si="915"/>
        <v>8.0864571792237626E-3</v>
      </c>
      <c r="AC706" s="5">
        <f t="shared" si="916"/>
        <v>2.8814072758212317E-4</v>
      </c>
      <c r="AD706" s="5">
        <f t="shared" si="917"/>
        <v>2.337650437526452E-2</v>
      </c>
      <c r="AE706" s="5">
        <f t="shared" si="918"/>
        <v>1.7240055094235703E-2</v>
      </c>
      <c r="AF706" s="5">
        <f t="shared" si="919"/>
        <v>6.3572272158616784E-3</v>
      </c>
      <c r="AG706" s="5">
        <f t="shared" si="920"/>
        <v>1.5628077618539693E-3</v>
      </c>
      <c r="AH706" s="5">
        <f t="shared" si="921"/>
        <v>1.2857568931205069E-3</v>
      </c>
      <c r="AI706" s="5">
        <f t="shared" si="922"/>
        <v>1.958047028610892E-3</v>
      </c>
      <c r="AJ706" s="5">
        <f t="shared" si="923"/>
        <v>1.4909304343479067E-3</v>
      </c>
      <c r="AK706" s="5">
        <f t="shared" si="924"/>
        <v>7.5683356173585612E-4</v>
      </c>
      <c r="AL706" s="5">
        <f t="shared" si="925"/>
        <v>1.294458039977835E-5</v>
      </c>
      <c r="AM706" s="5">
        <f t="shared" si="926"/>
        <v>7.1198988200961832E-3</v>
      </c>
      <c r="AN706" s="5">
        <f t="shared" si="927"/>
        <v>5.2508897803268334E-3</v>
      </c>
      <c r="AO706" s="5">
        <f t="shared" si="928"/>
        <v>1.9362524792710684E-3</v>
      </c>
      <c r="AP706" s="5">
        <f t="shared" si="929"/>
        <v>4.7599217406667216E-4</v>
      </c>
      <c r="AQ706" s="5">
        <f t="shared" si="930"/>
        <v>8.7760462103325074E-5</v>
      </c>
      <c r="AR706" s="5">
        <f t="shared" si="931"/>
        <v>1.8964785597838172E-4</v>
      </c>
      <c r="AS706" s="5">
        <f t="shared" si="932"/>
        <v>2.8880997867307808E-4</v>
      </c>
      <c r="AT706" s="5">
        <f t="shared" si="933"/>
        <v>2.1991074813588197E-4</v>
      </c>
      <c r="AU706" s="5">
        <f t="shared" si="934"/>
        <v>1.1163219352247709E-4</v>
      </c>
      <c r="AV706" s="5">
        <f t="shared" si="935"/>
        <v>4.2500469177635609E-5</v>
      </c>
      <c r="AW706" s="5">
        <f t="shared" si="936"/>
        <v>4.0383951719141832E-7</v>
      </c>
      <c r="AX706" s="5">
        <f t="shared" si="937"/>
        <v>1.8071193192756643E-3</v>
      </c>
      <c r="AY706" s="5">
        <f t="shared" si="938"/>
        <v>1.3327414623692058E-3</v>
      </c>
      <c r="AZ706" s="5">
        <f t="shared" si="939"/>
        <v>4.9144508239498859E-4</v>
      </c>
      <c r="BA706" s="5">
        <f t="shared" si="940"/>
        <v>1.2081276368029737E-4</v>
      </c>
      <c r="BB706" s="5">
        <f t="shared" si="941"/>
        <v>2.2274702287600219E-5</v>
      </c>
      <c r="BC706" s="5">
        <f t="shared" si="942"/>
        <v>3.2854963127187459E-6</v>
      </c>
      <c r="BD706" s="5">
        <f t="shared" si="943"/>
        <v>2.3310724257462755E-5</v>
      </c>
      <c r="BE706" s="5">
        <f t="shared" si="944"/>
        <v>3.5499319203583596E-5</v>
      </c>
      <c r="BF706" s="5">
        <f t="shared" si="945"/>
        <v>2.7030512866078691E-5</v>
      </c>
      <c r="BG706" s="5">
        <f t="shared" si="946"/>
        <v>1.3721364093643198E-5</v>
      </c>
      <c r="BH706" s="5">
        <f t="shared" si="947"/>
        <v>5.2239805860267247E-6</v>
      </c>
      <c r="BI706" s="5">
        <f t="shared" si="948"/>
        <v>1.5910938869890879E-6</v>
      </c>
      <c r="BJ706" s="8">
        <f t="shared" si="949"/>
        <v>0.55958369129613328</v>
      </c>
      <c r="BK706" s="8">
        <f t="shared" si="950"/>
        <v>0.26009888241089307</v>
      </c>
      <c r="BL706" s="8">
        <f t="shared" si="951"/>
        <v>0.17365418512002251</v>
      </c>
      <c r="BM706" s="8">
        <f t="shared" si="952"/>
        <v>0.39240381622408138</v>
      </c>
      <c r="BN706" s="8">
        <f t="shared" si="953"/>
        <v>0.60657424896750811</v>
      </c>
    </row>
    <row r="707" spans="1:66" x14ac:dyDescent="0.25">
      <c r="A707" t="s">
        <v>301</v>
      </c>
      <c r="B707" t="s">
        <v>342</v>
      </c>
      <c r="C707" t="s">
        <v>322</v>
      </c>
      <c r="D707" t="s">
        <v>550</v>
      </c>
      <c r="E707">
        <f>VLOOKUP(A707,home!$A$2:$E$405,3,FALSE)</f>
        <v>1.42105263157895</v>
      </c>
      <c r="F707">
        <f>VLOOKUP(B707,home!$B$2:$E$405,3,FALSE)</f>
        <v>1.23</v>
      </c>
      <c r="G707">
        <f>VLOOKUP(C707,away!$B$2:$E$405,4,FALSE)</f>
        <v>0.74</v>
      </c>
      <c r="H707">
        <f>VLOOKUP(A707,away!$A$2:$E$405,3,FALSE)</f>
        <v>1.0815789473684201</v>
      </c>
      <c r="I707">
        <f>VLOOKUP(C707,away!$B$2:$E$405,3,FALSE)</f>
        <v>0.63</v>
      </c>
      <c r="J707">
        <f>VLOOKUP(B707,home!$B$2:$E$405,4,FALSE)</f>
        <v>0.74</v>
      </c>
      <c r="K707" s="3">
        <f t="shared" si="898"/>
        <v>1.2934421052631602</v>
      </c>
      <c r="L707" s="3">
        <f t="shared" si="899"/>
        <v>0.50423210526315743</v>
      </c>
      <c r="M707" s="5">
        <f t="shared" si="900"/>
        <v>0.16568378605798967</v>
      </c>
      <c r="N707" s="5">
        <f t="shared" si="901"/>
        <v>0.21430238504681723</v>
      </c>
      <c r="O707" s="5">
        <f t="shared" si="902"/>
        <v>8.3543084251990696E-2</v>
      </c>
      <c r="P707" s="5">
        <f t="shared" si="903"/>
        <v>0.10805814277507243</v>
      </c>
      <c r="Q707" s="5">
        <f t="shared" si="904"/>
        <v>0.13859386403893584</v>
      </c>
      <c r="R707" s="5">
        <f t="shared" si="905"/>
        <v>2.1062552626279298E-2</v>
      </c>
      <c r="S707" s="5">
        <f t="shared" si="906"/>
        <v>1.7618746073184123E-2</v>
      </c>
      <c r="T707" s="5">
        <f t="shared" si="907"/>
        <v>6.9883475840908413E-2</v>
      </c>
      <c r="U707" s="5">
        <f t="shared" si="908"/>
        <v>2.7243192411150804E-2</v>
      </c>
      <c r="V707" s="5">
        <f t="shared" si="909"/>
        <v>1.2767620806081275E-3</v>
      </c>
      <c r="W707" s="5">
        <f t="shared" si="910"/>
        <v>5.9754379759692437E-2</v>
      </c>
      <c r="X707" s="5">
        <f t="shared" si="911"/>
        <v>3.013007670492392E-2</v>
      </c>
      <c r="Y707" s="5">
        <f t="shared" si="912"/>
        <v>7.5962760043321023E-3</v>
      </c>
      <c r="Z707" s="5">
        <f t="shared" si="913"/>
        <v>3.5401384176549527E-3</v>
      </c>
      <c r="AA707" s="5">
        <f t="shared" si="914"/>
        <v>4.5789640878546155E-3</v>
      </c>
      <c r="AB707" s="5">
        <f t="shared" si="915"/>
        <v>2.9613124748595404E-3</v>
      </c>
      <c r="AC707" s="5">
        <f t="shared" si="916"/>
        <v>5.204361817722757E-5</v>
      </c>
      <c r="AD707" s="5">
        <f t="shared" si="917"/>
        <v>1.9322207688767752E-2</v>
      </c>
      <c r="AE707" s="5">
        <f t="shared" si="918"/>
        <v>9.7428774612393302E-3</v>
      </c>
      <c r="AF707" s="5">
        <f t="shared" si="919"/>
        <v>2.4563358068008367E-3</v>
      </c>
      <c r="AG707" s="5">
        <f t="shared" si="920"/>
        <v>4.1285445836548753E-4</v>
      </c>
      <c r="AH707" s="5">
        <f t="shared" si="921"/>
        <v>4.4626286181428482E-4</v>
      </c>
      <c r="AI707" s="5">
        <f t="shared" si="922"/>
        <v>5.7721517548583144E-4</v>
      </c>
      <c r="AJ707" s="5">
        <f t="shared" si="923"/>
        <v>3.7329720588511915E-4</v>
      </c>
      <c r="AK707" s="5">
        <f t="shared" si="924"/>
        <v>1.6094610795630126E-4</v>
      </c>
      <c r="AL707" s="5">
        <f t="shared" si="925"/>
        <v>1.3577035767538261E-6</v>
      </c>
      <c r="AM707" s="5">
        <f t="shared" si="926"/>
        <v>4.9984313982583519E-3</v>
      </c>
      <c r="AN707" s="5">
        <f t="shared" si="927"/>
        <v>2.5203695869572759E-3</v>
      </c>
      <c r="AO707" s="5">
        <f t="shared" si="928"/>
        <v>6.3542563143635091E-4</v>
      </c>
      <c r="AP707" s="5">
        <f t="shared" si="929"/>
        <v>1.0680066795910748E-4</v>
      </c>
      <c r="AQ707" s="5">
        <f t="shared" si="930"/>
        <v>1.3463081412133047E-5</v>
      </c>
      <c r="AR707" s="5">
        <f t="shared" si="931"/>
        <v>4.5004012462675678E-5</v>
      </c>
      <c r="AS707" s="5">
        <f t="shared" si="932"/>
        <v>5.821008462501274E-5</v>
      </c>
      <c r="AT707" s="5">
        <f t="shared" si="933"/>
        <v>3.7645687202461598E-5</v>
      </c>
      <c r="AU707" s="5">
        <f t="shared" si="934"/>
        <v>1.6230838969743442E-5</v>
      </c>
      <c r="AV707" s="5">
        <f t="shared" si="935"/>
        <v>5.2484126318030789E-6</v>
      </c>
      <c r="AW707" s="5">
        <f t="shared" si="936"/>
        <v>2.4596875911385887E-8</v>
      </c>
      <c r="AX707" s="5">
        <f t="shared" si="937"/>
        <v>1.0775302717961259E-3</v>
      </c>
      <c r="AY707" s="5">
        <f t="shared" si="938"/>
        <v>5.4332535743254276E-4</v>
      </c>
      <c r="AZ707" s="5">
        <f t="shared" si="939"/>
        <v>1.3698104441053427E-4</v>
      </c>
      <c r="BA707" s="5">
        <f t="shared" si="940"/>
        <v>2.3023413468089922E-5</v>
      </c>
      <c r="BB707" s="5">
        <f t="shared" si="941"/>
        <v>2.9022860608397777E-6</v>
      </c>
      <c r="BC707" s="5">
        <f t="shared" si="942"/>
        <v>2.9268516210663153E-7</v>
      </c>
      <c r="BD707" s="5">
        <f t="shared" si="943"/>
        <v>3.782077991557388E-6</v>
      </c>
      <c r="BE707" s="5">
        <f t="shared" si="944"/>
        <v>4.8918989196694539E-6</v>
      </c>
      <c r="BF707" s="5">
        <f t="shared" si="945"/>
        <v>3.1636940186959185E-6</v>
      </c>
      <c r="BG707" s="5">
        <f t="shared" si="946"/>
        <v>1.364018350650172E-6</v>
      </c>
      <c r="BH707" s="5">
        <f t="shared" si="947"/>
        <v>4.4106969177063577E-7</v>
      </c>
      <c r="BI707" s="5">
        <f t="shared" si="948"/>
        <v>1.1409962213831675E-7</v>
      </c>
      <c r="BJ707" s="8">
        <f t="shared" si="949"/>
        <v>0.56225327823513682</v>
      </c>
      <c r="BK707" s="8">
        <f t="shared" si="950"/>
        <v>0.29323416366604088</v>
      </c>
      <c r="BL707" s="8">
        <f t="shared" si="951"/>
        <v>0.14112292309776267</v>
      </c>
      <c r="BM707" s="8">
        <f t="shared" si="952"/>
        <v>0.26836338785895347</v>
      </c>
      <c r="BN707" s="8">
        <f t="shared" si="953"/>
        <v>0.73124381479708522</v>
      </c>
    </row>
    <row r="708" spans="1:66" x14ac:dyDescent="0.25">
      <c r="A708" t="s">
        <v>301</v>
      </c>
      <c r="B708" t="s">
        <v>316</v>
      </c>
      <c r="C708" t="s">
        <v>360</v>
      </c>
      <c r="D708" t="s">
        <v>550</v>
      </c>
      <c r="E708">
        <f>VLOOKUP(A708,home!$A$2:$E$405,3,FALSE)</f>
        <v>1.42105263157895</v>
      </c>
      <c r="F708">
        <f>VLOOKUP(B708,home!$B$2:$E$405,3,FALSE)</f>
        <v>1.26</v>
      </c>
      <c r="G708">
        <f>VLOOKUP(C708,away!$B$2:$E$405,4,FALSE)</f>
        <v>0.93</v>
      </c>
      <c r="H708">
        <f>VLOOKUP(A708,away!$A$2:$E$405,3,FALSE)</f>
        <v>1.0815789473684201</v>
      </c>
      <c r="I708">
        <f>VLOOKUP(C708,away!$B$2:$E$405,3,FALSE)</f>
        <v>0.74</v>
      </c>
      <c r="J708">
        <f>VLOOKUP(B708,home!$B$2:$E$405,4,FALSE)</f>
        <v>1.07</v>
      </c>
      <c r="K708" s="3">
        <f t="shared" si="898"/>
        <v>1.6651894736842137</v>
      </c>
      <c r="L708" s="3">
        <f t="shared" si="899"/>
        <v>0.85639421052631504</v>
      </c>
      <c r="M708" s="5">
        <f t="shared" si="900"/>
        <v>8.03322849860819E-2</v>
      </c>
      <c r="N708" s="5">
        <f t="shared" si="901"/>
        <v>0.13376847535582398</v>
      </c>
      <c r="O708" s="5">
        <f t="shared" si="902"/>
        <v>6.8796103780430565E-2</v>
      </c>
      <c r="P708" s="5">
        <f t="shared" si="903"/>
        <v>0.11455854784565971</v>
      </c>
      <c r="Q708" s="5">
        <f t="shared" si="904"/>
        <v>0.11137492853665214</v>
      </c>
      <c r="R708" s="5">
        <f t="shared" si="905"/>
        <v>2.9458292492164136E-2</v>
      </c>
      <c r="S708" s="5">
        <f t="shared" si="906"/>
        <v>4.0841801296888504E-2</v>
      </c>
      <c r="T708" s="5">
        <f t="shared" si="907"/>
        <v>9.5380843996570958E-2</v>
      </c>
      <c r="U708" s="5">
        <f t="shared" si="908"/>
        <v>4.9053638570662417E-2</v>
      </c>
      <c r="V708" s="5">
        <f t="shared" si="909"/>
        <v>6.4714225541562332E-3</v>
      </c>
      <c r="W708" s="5">
        <f t="shared" si="910"/>
        <v>6.1820119543854898E-2</v>
      </c>
      <c r="X708" s="5">
        <f t="shared" si="911"/>
        <v>5.2942392471402033E-2</v>
      </c>
      <c r="Y708" s="5">
        <f t="shared" si="912"/>
        <v>2.2669779201960335E-2</v>
      </c>
      <c r="Z708" s="5">
        <f t="shared" si="913"/>
        <v>8.4093037140933937E-3</v>
      </c>
      <c r="AA708" s="5">
        <f t="shared" si="914"/>
        <v>1.400308402572188E-2</v>
      </c>
      <c r="AB708" s="5">
        <f t="shared" si="915"/>
        <v>1.1658894059373821E-2</v>
      </c>
      <c r="AC708" s="5">
        <f t="shared" si="916"/>
        <v>5.7678924671151306E-4</v>
      </c>
      <c r="AD708" s="5">
        <f t="shared" si="917"/>
        <v>2.5735553081581739E-2</v>
      </c>
      <c r="AE708" s="5">
        <f t="shared" si="918"/>
        <v>2.2039778663759269E-2</v>
      </c>
      <c r="AF708" s="5">
        <f t="shared" si="919"/>
        <v>9.4373694244624211E-3</v>
      </c>
      <c r="AG708" s="5">
        <f t="shared" si="920"/>
        <v>2.6940361792358934E-3</v>
      </c>
      <c r="AH708" s="5">
        <f t="shared" si="921"/>
        <v>1.8004197538267546E-3</v>
      </c>
      <c r="AI708" s="5">
        <f t="shared" si="922"/>
        <v>2.9980400222854348E-3</v>
      </c>
      <c r="AJ708" s="5">
        <f t="shared" si="923"/>
        <v>2.4961523433968463E-3</v>
      </c>
      <c r="AK708" s="5">
        <f t="shared" si="924"/>
        <v>1.3855222023122038E-3</v>
      </c>
      <c r="AL708" s="5">
        <f t="shared" si="925"/>
        <v>3.290141119611427E-5</v>
      </c>
      <c r="AM708" s="5">
        <f t="shared" si="926"/>
        <v>8.5709144181782496E-3</v>
      </c>
      <c r="AN708" s="5">
        <f t="shared" si="927"/>
        <v>7.3400814866443733E-3</v>
      </c>
      <c r="AO708" s="5">
        <f t="shared" si="928"/>
        <v>3.1430016449768144E-3</v>
      </c>
      <c r="AP708" s="5">
        <f t="shared" si="929"/>
        <v>8.9721613747760964E-4</v>
      </c>
      <c r="AQ708" s="5">
        <f t="shared" si="930"/>
        <v>1.9209267643165176E-4</v>
      </c>
      <c r="AR708" s="5">
        <f t="shared" si="931"/>
        <v>3.083738107388893E-4</v>
      </c>
      <c r="AS708" s="5">
        <f t="shared" si="932"/>
        <v>5.1350082360228637E-4</v>
      </c>
      <c r="AT708" s="5">
        <f t="shared" si="933"/>
        <v>4.2753808309535079E-4</v>
      </c>
      <c r="AU708" s="5">
        <f t="shared" si="934"/>
        <v>2.3731063852316828E-4</v>
      </c>
      <c r="AV708" s="5">
        <f t="shared" si="935"/>
        <v>9.8791794315514876E-5</v>
      </c>
      <c r="AW708" s="5">
        <f t="shared" si="936"/>
        <v>1.303315033354829E-6</v>
      </c>
      <c r="AX708" s="5">
        <f t="shared" si="937"/>
        <v>2.3786994114997793E-3</v>
      </c>
      <c r="AY708" s="5">
        <f t="shared" si="938"/>
        <v>2.0371044045907638E-3</v>
      </c>
      <c r="AZ708" s="5">
        <f t="shared" si="939"/>
        <v>8.7228220916459314E-4</v>
      </c>
      <c r="BA708" s="5">
        <f t="shared" si="940"/>
        <v>2.4900581129122057E-4</v>
      </c>
      <c r="BB708" s="5">
        <f t="shared" si="941"/>
        <v>5.3311783794302348E-5</v>
      </c>
      <c r="BC708" s="5">
        <f t="shared" si="942"/>
        <v>9.1311805988542336E-6</v>
      </c>
      <c r="BD708" s="5">
        <f t="shared" si="943"/>
        <v>4.4014924365787048E-5</v>
      </c>
      <c r="BE708" s="5">
        <f t="shared" si="944"/>
        <v>7.3293188738915411E-5</v>
      </c>
      <c r="BF708" s="5">
        <f t="shared" si="945"/>
        <v>6.1023523190396153E-5</v>
      </c>
      <c r="BG708" s="5">
        <f t="shared" si="946"/>
        <v>3.3871909487924061E-5</v>
      </c>
      <c r="BH708" s="5">
        <f t="shared" si="947"/>
        <v>1.4100786783218904E-5</v>
      </c>
      <c r="BI708" s="5">
        <f t="shared" si="948"/>
        <v>4.6960963444163219E-6</v>
      </c>
      <c r="BJ708" s="8">
        <f t="shared" si="949"/>
        <v>0.56360611761995194</v>
      </c>
      <c r="BK708" s="8">
        <f t="shared" si="950"/>
        <v>0.2448508517452847</v>
      </c>
      <c r="BL708" s="8">
        <f t="shared" si="951"/>
        <v>0.18346666282935986</v>
      </c>
      <c r="BM708" s="8">
        <f t="shared" si="952"/>
        <v>0.46000850182232011</v>
      </c>
      <c r="BN708" s="8">
        <f t="shared" si="953"/>
        <v>0.5382886329968124</v>
      </c>
    </row>
    <row r="709" spans="1:66" x14ac:dyDescent="0.25">
      <c r="A709" t="s">
        <v>303</v>
      </c>
      <c r="B709" t="s">
        <v>538</v>
      </c>
      <c r="C709" t="s">
        <v>346</v>
      </c>
      <c r="D709" t="s">
        <v>550</v>
      </c>
      <c r="E709">
        <f>VLOOKUP(A709,home!$A$2:$E$405,3,FALSE)</f>
        <v>1.3961038961039001</v>
      </c>
      <c r="F709" t="e">
        <f>VLOOKUP(B709,home!$B$2:$E$405,3,FALSE)</f>
        <v>#N/A</v>
      </c>
      <c r="G709">
        <f>VLOOKUP(C709,away!$B$2:$E$405,4,FALSE)</f>
        <v>0.92</v>
      </c>
      <c r="H709">
        <f>VLOOKUP(A709,away!$A$2:$E$405,3,FALSE)</f>
        <v>1.0324675324675301</v>
      </c>
      <c r="I709">
        <f>VLOOKUP(C709,away!$B$2:$E$405,3,FALSE)</f>
        <v>0.89</v>
      </c>
      <c r="J709" t="e">
        <f>VLOOKUP(B709,home!$B$2:$E$405,4,FALSE)</f>
        <v>#N/A</v>
      </c>
      <c r="K709" s="3" t="e">
        <f t="shared" si="898"/>
        <v>#N/A</v>
      </c>
      <c r="L709" s="3" t="e">
        <f t="shared" si="899"/>
        <v>#N/A</v>
      </c>
      <c r="M709" s="5" t="e">
        <f t="shared" si="900"/>
        <v>#N/A</v>
      </c>
      <c r="N709" s="5" t="e">
        <f t="shared" si="901"/>
        <v>#N/A</v>
      </c>
      <c r="O709" s="5" t="e">
        <f t="shared" si="902"/>
        <v>#N/A</v>
      </c>
      <c r="P709" s="5" t="e">
        <f t="shared" si="903"/>
        <v>#N/A</v>
      </c>
      <c r="Q709" s="5" t="e">
        <f t="shared" si="904"/>
        <v>#N/A</v>
      </c>
      <c r="R709" s="5" t="e">
        <f t="shared" si="905"/>
        <v>#N/A</v>
      </c>
      <c r="S709" s="5" t="e">
        <f t="shared" si="906"/>
        <v>#N/A</v>
      </c>
      <c r="T709" s="5" t="e">
        <f t="shared" si="907"/>
        <v>#N/A</v>
      </c>
      <c r="U709" s="5" t="e">
        <f t="shared" si="908"/>
        <v>#N/A</v>
      </c>
      <c r="V709" s="5" t="e">
        <f t="shared" si="909"/>
        <v>#N/A</v>
      </c>
      <c r="W709" s="5" t="e">
        <f t="shared" si="910"/>
        <v>#N/A</v>
      </c>
      <c r="X709" s="5" t="e">
        <f t="shared" si="911"/>
        <v>#N/A</v>
      </c>
      <c r="Y709" s="5" t="e">
        <f t="shared" si="912"/>
        <v>#N/A</v>
      </c>
      <c r="Z709" s="5" t="e">
        <f t="shared" si="913"/>
        <v>#N/A</v>
      </c>
      <c r="AA709" s="5" t="e">
        <f t="shared" si="914"/>
        <v>#N/A</v>
      </c>
      <c r="AB709" s="5" t="e">
        <f t="shared" si="915"/>
        <v>#N/A</v>
      </c>
      <c r="AC709" s="5" t="e">
        <f t="shared" si="916"/>
        <v>#N/A</v>
      </c>
      <c r="AD709" s="5" t="e">
        <f t="shared" si="917"/>
        <v>#N/A</v>
      </c>
      <c r="AE709" s="5" t="e">
        <f t="shared" si="918"/>
        <v>#N/A</v>
      </c>
      <c r="AF709" s="5" t="e">
        <f t="shared" si="919"/>
        <v>#N/A</v>
      </c>
      <c r="AG709" s="5" t="e">
        <f t="shared" si="920"/>
        <v>#N/A</v>
      </c>
      <c r="AH709" s="5" t="e">
        <f t="shared" si="921"/>
        <v>#N/A</v>
      </c>
      <c r="AI709" s="5" t="e">
        <f t="shared" si="922"/>
        <v>#N/A</v>
      </c>
      <c r="AJ709" s="5" t="e">
        <f t="shared" si="923"/>
        <v>#N/A</v>
      </c>
      <c r="AK709" s="5" t="e">
        <f t="shared" si="924"/>
        <v>#N/A</v>
      </c>
      <c r="AL709" s="5" t="e">
        <f t="shared" si="925"/>
        <v>#N/A</v>
      </c>
      <c r="AM709" s="5" t="e">
        <f t="shared" si="926"/>
        <v>#N/A</v>
      </c>
      <c r="AN709" s="5" t="e">
        <f t="shared" si="927"/>
        <v>#N/A</v>
      </c>
      <c r="AO709" s="5" t="e">
        <f t="shared" si="928"/>
        <v>#N/A</v>
      </c>
      <c r="AP709" s="5" t="e">
        <f t="shared" si="929"/>
        <v>#N/A</v>
      </c>
      <c r="AQ709" s="5" t="e">
        <f t="shared" si="930"/>
        <v>#N/A</v>
      </c>
      <c r="AR709" s="5" t="e">
        <f t="shared" si="931"/>
        <v>#N/A</v>
      </c>
      <c r="AS709" s="5" t="e">
        <f t="shared" si="932"/>
        <v>#N/A</v>
      </c>
      <c r="AT709" s="5" t="e">
        <f t="shared" si="933"/>
        <v>#N/A</v>
      </c>
      <c r="AU709" s="5" t="e">
        <f t="shared" si="934"/>
        <v>#N/A</v>
      </c>
      <c r="AV709" s="5" t="e">
        <f t="shared" si="935"/>
        <v>#N/A</v>
      </c>
      <c r="AW709" s="5" t="e">
        <f t="shared" si="936"/>
        <v>#N/A</v>
      </c>
      <c r="AX709" s="5" t="e">
        <f t="shared" si="937"/>
        <v>#N/A</v>
      </c>
      <c r="AY709" s="5" t="e">
        <f t="shared" si="938"/>
        <v>#N/A</v>
      </c>
      <c r="AZ709" s="5" t="e">
        <f t="shared" si="939"/>
        <v>#N/A</v>
      </c>
      <c r="BA709" s="5" t="e">
        <f t="shared" si="940"/>
        <v>#N/A</v>
      </c>
      <c r="BB709" s="5" t="e">
        <f t="shared" si="941"/>
        <v>#N/A</v>
      </c>
      <c r="BC709" s="5" t="e">
        <f t="shared" si="942"/>
        <v>#N/A</v>
      </c>
      <c r="BD709" s="5" t="e">
        <f t="shared" si="943"/>
        <v>#N/A</v>
      </c>
      <c r="BE709" s="5" t="e">
        <f t="shared" si="944"/>
        <v>#N/A</v>
      </c>
      <c r="BF709" s="5" t="e">
        <f t="shared" si="945"/>
        <v>#N/A</v>
      </c>
      <c r="BG709" s="5" t="e">
        <f t="shared" si="946"/>
        <v>#N/A</v>
      </c>
      <c r="BH709" s="5" t="e">
        <f t="shared" si="947"/>
        <v>#N/A</v>
      </c>
      <c r="BI709" s="5" t="e">
        <f t="shared" si="948"/>
        <v>#N/A</v>
      </c>
      <c r="BJ709" s="8" t="e">
        <f t="shared" si="949"/>
        <v>#N/A</v>
      </c>
      <c r="BK709" s="8" t="e">
        <f t="shared" si="950"/>
        <v>#N/A</v>
      </c>
      <c r="BL709" s="8" t="e">
        <f t="shared" si="951"/>
        <v>#N/A</v>
      </c>
      <c r="BM709" s="8" t="e">
        <f t="shared" si="952"/>
        <v>#N/A</v>
      </c>
      <c r="BN709" s="8" t="e">
        <f t="shared" si="953"/>
        <v>#N/A</v>
      </c>
    </row>
    <row r="710" spans="1:66" x14ac:dyDescent="0.25">
      <c r="A710" t="s">
        <v>303</v>
      </c>
      <c r="B710" t="s">
        <v>321</v>
      </c>
      <c r="C710" t="s">
        <v>390</v>
      </c>
      <c r="D710" t="s">
        <v>550</v>
      </c>
      <c r="E710">
        <f>VLOOKUP(A710,home!$A$2:$E$405,3,FALSE)</f>
        <v>1.3961038961039001</v>
      </c>
      <c r="F710">
        <f>VLOOKUP(B710,home!$B$2:$E$405,3,FALSE)</f>
        <v>1.43</v>
      </c>
      <c r="G710">
        <f>VLOOKUP(C710,away!$B$2:$E$405,4,FALSE)</f>
        <v>1.06</v>
      </c>
      <c r="H710">
        <f>VLOOKUP(A710,away!$A$2:$E$405,3,FALSE)</f>
        <v>1.0324675324675301</v>
      </c>
      <c r="I710">
        <f>VLOOKUP(C710,away!$B$2:$E$405,3,FALSE)</f>
        <v>0.78</v>
      </c>
      <c r="J710">
        <f>VLOOKUP(B710,home!$B$2:$E$405,4,FALSE)</f>
        <v>0.92</v>
      </c>
      <c r="K710" s="3">
        <f t="shared" si="898"/>
        <v>2.1162142857142916</v>
      </c>
      <c r="L710" s="3">
        <f t="shared" si="899"/>
        <v>0.74089870129869961</v>
      </c>
      <c r="M710" s="5">
        <f t="shared" si="900"/>
        <v>5.7434334813035066E-2</v>
      </c>
      <c r="N710" s="5">
        <f t="shared" si="901"/>
        <v>0.12154335982184247</v>
      </c>
      <c r="O710" s="5">
        <f t="shared" si="902"/>
        <v>4.2553024072932377E-2</v>
      </c>
      <c r="P710" s="5">
        <f t="shared" si="903"/>
        <v>9.0051317443483644E-2</v>
      </c>
      <c r="Q710" s="5">
        <f t="shared" si="904"/>
        <v>0.12860589719434778</v>
      </c>
      <c r="R710" s="5">
        <f t="shared" si="905"/>
        <v>1.5763740135983948E-2</v>
      </c>
      <c r="S710" s="5">
        <f t="shared" si="906"/>
        <v>3.5297874519244106E-2</v>
      </c>
      <c r="T710" s="5">
        <f t="shared" si="907"/>
        <v>9.5283942210646358E-2</v>
      </c>
      <c r="U710" s="5">
        <f t="shared" si="908"/>
        <v>3.3359452072056976E-2</v>
      </c>
      <c r="V710" s="5">
        <f t="shared" si="909"/>
        <v>6.149283571229661E-3</v>
      </c>
      <c r="W710" s="5">
        <f t="shared" si="910"/>
        <v>9.0719212289927409E-2</v>
      </c>
      <c r="X710" s="5">
        <f t="shared" si="911"/>
        <v>6.7213746568448252E-2</v>
      </c>
      <c r="Y710" s="5">
        <f t="shared" si="912"/>
        <v>2.4899288770991613E-2</v>
      </c>
      <c r="Z710" s="5">
        <f t="shared" si="913"/>
        <v>3.8931115314535642E-3</v>
      </c>
      <c r="AA710" s="5">
        <f t="shared" si="914"/>
        <v>8.2386582387410767E-3</v>
      </c>
      <c r="AB710" s="5">
        <f t="shared" si="915"/>
        <v>8.7173831299708071E-3</v>
      </c>
      <c r="AC710" s="5">
        <f t="shared" si="916"/>
        <v>6.0259151682244701E-4</v>
      </c>
      <c r="AD710" s="5">
        <f t="shared" si="917"/>
        <v>4.7995323259173002E-2</v>
      </c>
      <c r="AE710" s="5">
        <f t="shared" si="918"/>
        <v>3.5559672671132553E-2</v>
      </c>
      <c r="AF710" s="5">
        <f t="shared" si="919"/>
        <v>1.3173057650324482E-2</v>
      </c>
      <c r="AG710" s="5">
        <f t="shared" si="920"/>
        <v>3.2533004350861028E-3</v>
      </c>
      <c r="AH710" s="5">
        <f t="shared" si="921"/>
        <v>7.2110031941623437E-4</v>
      </c>
      <c r="AI710" s="5">
        <f t="shared" si="922"/>
        <v>1.5260027973817739E-3</v>
      </c>
      <c r="AJ710" s="5">
        <f t="shared" si="923"/>
        <v>1.614674459929641E-3</v>
      </c>
      <c r="AK710" s="5">
        <f t="shared" si="924"/>
        <v>1.1389990529603712E-3</v>
      </c>
      <c r="AL710" s="5">
        <f t="shared" si="925"/>
        <v>3.7792139595086175E-5</v>
      </c>
      <c r="AM710" s="5">
        <f t="shared" si="926"/>
        <v>2.0313677745707453E-2</v>
      </c>
      <c r="AN710" s="5">
        <f t="shared" si="927"/>
        <v>1.505037746039495E-2</v>
      </c>
      <c r="AO710" s="5">
        <f t="shared" si="928"/>
        <v>5.5754025572309187E-3</v>
      </c>
      <c r="AP710" s="5">
        <f t="shared" si="929"/>
        <v>1.3769361712899454E-3</v>
      </c>
      <c r="AQ710" s="5">
        <f t="shared" si="930"/>
        <v>2.5504255526998107E-4</v>
      </c>
      <c r="AR710" s="5">
        <f t="shared" si="931"/>
        <v>1.0685245803231314E-4</v>
      </c>
      <c r="AS710" s="5">
        <f t="shared" si="932"/>
        <v>2.2612269815166787E-4</v>
      </c>
      <c r="AT710" s="5">
        <f t="shared" si="933"/>
        <v>2.3926204207641013E-4</v>
      </c>
      <c r="AU710" s="5">
        <f t="shared" si="934"/>
        <v>1.6877658382375763E-4</v>
      </c>
      <c r="AV710" s="5">
        <f t="shared" si="935"/>
        <v>8.9291854445472922E-5</v>
      </c>
      <c r="AW710" s="5">
        <f t="shared" si="936"/>
        <v>1.6459530941939702E-6</v>
      </c>
      <c r="AX710" s="5">
        <f t="shared" si="937"/>
        <v>7.1646825068104351E-3</v>
      </c>
      <c r="AY710" s="5">
        <f t="shared" si="938"/>
        <v>5.3083039645133636E-3</v>
      </c>
      <c r="AZ710" s="5">
        <f t="shared" si="939"/>
        <v>1.9664577567033445E-3</v>
      </c>
      <c r="BA710" s="5">
        <f t="shared" si="940"/>
        <v>4.8564866603342067E-4</v>
      </c>
      <c r="BB710" s="5">
        <f t="shared" si="941"/>
        <v>8.9954116487901817E-5</v>
      </c>
      <c r="BC710" s="5">
        <f t="shared" si="942"/>
        <v>1.3329377616471685E-5</v>
      </c>
      <c r="BD710" s="5">
        <f t="shared" si="943"/>
        <v>1.3194474564452425E-5</v>
      </c>
      <c r="BE710" s="5">
        <f t="shared" si="944"/>
        <v>2.7922335565788079E-5</v>
      </c>
      <c r="BF710" s="5">
        <f t="shared" si="945"/>
        <v>2.9544822707414496E-5</v>
      </c>
      <c r="BG710" s="5">
        <f t="shared" si="946"/>
        <v>2.0841058627442178E-5</v>
      </c>
      <c r="BH710" s="5">
        <f t="shared" si="947"/>
        <v>1.1026036499200561E-5</v>
      </c>
      <c r="BI710" s="5">
        <f t="shared" si="948"/>
        <v>4.666691190883082E-6</v>
      </c>
      <c r="BJ710" s="8">
        <f t="shared" si="949"/>
        <v>0.68584661374997813</v>
      </c>
      <c r="BK710" s="8">
        <f t="shared" si="950"/>
        <v>0.19488149796792339</v>
      </c>
      <c r="BL710" s="8">
        <f t="shared" si="951"/>
        <v>0.11457053533505802</v>
      </c>
      <c r="BM710" s="8">
        <f t="shared" si="952"/>
        <v>0.53793342709136882</v>
      </c>
      <c r="BN710" s="8">
        <f t="shared" si="953"/>
        <v>0.4559516734816253</v>
      </c>
    </row>
    <row r="711" spans="1:66" x14ac:dyDescent="0.25">
      <c r="A711" t="s">
        <v>35</v>
      </c>
      <c r="B711" t="s">
        <v>215</v>
      </c>
      <c r="C711" t="s">
        <v>217</v>
      </c>
      <c r="D711" t="s">
        <v>550</v>
      </c>
      <c r="E711">
        <f>VLOOKUP(A711,home!$A$2:$E$405,3,FALSE)</f>
        <v>1.5947368421052599</v>
      </c>
      <c r="F711">
        <f>VLOOKUP(B711,home!$B$2:$E$405,3,FALSE)</f>
        <v>1.1599999999999999</v>
      </c>
      <c r="G711">
        <f>VLOOKUP(C711,away!$B$2:$E$405,4,FALSE)</f>
        <v>0.92</v>
      </c>
      <c r="H711">
        <f>VLOOKUP(A711,away!$A$2:$E$405,3,FALSE)</f>
        <v>1.21315789473684</v>
      </c>
      <c r="I711">
        <f>VLOOKUP(C711,away!$B$2:$E$405,3,FALSE)</f>
        <v>0.66</v>
      </c>
      <c r="J711">
        <f>VLOOKUP(B711,home!$B$2:$E$405,4,FALSE)</f>
        <v>0.74</v>
      </c>
      <c r="K711" s="3">
        <f t="shared" si="898"/>
        <v>1.7019031578947332</v>
      </c>
      <c r="L711" s="3">
        <f t="shared" si="899"/>
        <v>0.59250631578947266</v>
      </c>
      <c r="M711" s="5">
        <f t="shared" si="900"/>
        <v>0.10082091309492704</v>
      </c>
      <c r="N711" s="5">
        <f t="shared" si="901"/>
        <v>0.1715874303780868</v>
      </c>
      <c r="O711" s="5">
        <f t="shared" si="902"/>
        <v>5.9737027772405811E-2</v>
      </c>
      <c r="P711" s="5">
        <f t="shared" si="903"/>
        <v>0.10166663620910284</v>
      </c>
      <c r="Q711" s="5">
        <f t="shared" si="904"/>
        <v>0.14601259480775433</v>
      </c>
      <c r="R711" s="5">
        <f t="shared" si="905"/>
        <v>1.7697283120820789E-2</v>
      </c>
      <c r="S711" s="5">
        <f t="shared" si="906"/>
        <v>2.562986339040144E-2</v>
      </c>
      <c r="T711" s="5">
        <f t="shared" si="907"/>
        <v>8.651338460840359E-2</v>
      </c>
      <c r="U711" s="5">
        <f t="shared" si="908"/>
        <v>3.0119062029482061E-2</v>
      </c>
      <c r="V711" s="5">
        <f t="shared" si="909"/>
        <v>2.8716506850425317E-3</v>
      </c>
      <c r="W711" s="5">
        <f t="shared" si="910"/>
        <v>8.2833098731907084E-2</v>
      </c>
      <c r="X711" s="5">
        <f t="shared" si="911"/>
        <v>4.9079134155067899E-2</v>
      </c>
      <c r="Y711" s="5">
        <f t="shared" si="912"/>
        <v>1.4539848480178277E-2</v>
      </c>
      <c r="Z711" s="5">
        <f t="shared" si="913"/>
        <v>3.4952506738002492E-3</v>
      </c>
      <c r="AA711" s="5">
        <f t="shared" si="914"/>
        <v>5.9485781593743388E-3</v>
      </c>
      <c r="AB711" s="5">
        <f t="shared" si="915"/>
        <v>5.0619519772114145E-3</v>
      </c>
      <c r="AC711" s="5">
        <f t="shared" si="916"/>
        <v>1.8098369707840033E-4</v>
      </c>
      <c r="AD711" s="5">
        <f t="shared" si="917"/>
        <v>3.5243478077509723E-2</v>
      </c>
      <c r="AE711" s="5">
        <f t="shared" si="918"/>
        <v>2.088198335131233E-2</v>
      </c>
      <c r="AF711" s="5">
        <f t="shared" si="919"/>
        <v>6.1863535109315864E-3</v>
      </c>
      <c r="AG711" s="5">
        <f t="shared" si="920"/>
        <v>1.2218178423111148E-3</v>
      </c>
      <c r="AH711" s="5">
        <f t="shared" si="921"/>
        <v>5.1773952487351436E-4</v>
      </c>
      <c r="AI711" s="5">
        <f t="shared" si="922"/>
        <v>8.8114253234915284E-4</v>
      </c>
      <c r="AJ711" s="5">
        <f t="shared" si="923"/>
        <v>7.498096291801928E-4</v>
      </c>
      <c r="AK711" s="5">
        <f t="shared" si="924"/>
        <v>4.2536779190721641E-4</v>
      </c>
      <c r="AL711" s="5">
        <f t="shared" si="925"/>
        <v>7.3000742111207957E-6</v>
      </c>
      <c r="AM711" s="5">
        <f t="shared" si="926"/>
        <v>1.1996197327061517E-2</v>
      </c>
      <c r="AN711" s="5">
        <f t="shared" si="927"/>
        <v>7.1078226817407374E-3</v>
      </c>
      <c r="AO711" s="5">
        <f t="shared" si="928"/>
        <v>2.1057149152215269E-3</v>
      </c>
      <c r="AP711" s="5">
        <f t="shared" si="929"/>
        <v>4.1588312884028298E-4</v>
      </c>
      <c r="AQ711" s="5">
        <f t="shared" si="930"/>
        <v>6.1603345117038652E-5</v>
      </c>
      <c r="AR711" s="5">
        <f t="shared" si="931"/>
        <v>6.1352787684279623E-5</v>
      </c>
      <c r="AS711" s="5">
        <f t="shared" si="932"/>
        <v>1.0441650310552058E-4</v>
      </c>
      <c r="AT711" s="5">
        <f t="shared" si="933"/>
        <v>8.885338818580537E-5</v>
      </c>
      <c r="AU711" s="5">
        <f t="shared" si="934"/>
        <v>5.0406620647689585E-5</v>
      </c>
      <c r="AV711" s="5">
        <f t="shared" si="935"/>
        <v>2.1446796714776191E-5</v>
      </c>
      <c r="AW711" s="5">
        <f t="shared" si="936"/>
        <v>2.044808315002298E-7</v>
      </c>
      <c r="AX711" s="5">
        <f t="shared" si="937"/>
        <v>3.402727685609059E-3</v>
      </c>
      <c r="AY711" s="5">
        <f t="shared" si="938"/>
        <v>2.0161376446350622E-3</v>
      </c>
      <c r="AZ711" s="5">
        <f t="shared" si="939"/>
        <v>5.9728714397359298E-4</v>
      </c>
      <c r="BA711" s="5">
        <f t="shared" si="940"/>
        <v>1.1796546838140331E-4</v>
      </c>
      <c r="BB711" s="5">
        <f t="shared" si="941"/>
        <v>1.7473821265261198E-5</v>
      </c>
      <c r="BC711" s="5">
        <f t="shared" si="942"/>
        <v>2.0706698921287312E-6</v>
      </c>
      <c r="BD711" s="5">
        <f t="shared" si="943"/>
        <v>6.0586523657043723E-6</v>
      </c>
      <c r="BE711" s="5">
        <f t="shared" si="944"/>
        <v>1.0311239593778667E-5</v>
      </c>
      <c r="BF711" s="5">
        <f t="shared" si="945"/>
        <v>8.7743656132305623E-6</v>
      </c>
      <c r="BG711" s="5">
        <f t="shared" si="946"/>
        <v>4.9777068485600176E-6</v>
      </c>
      <c r="BH711" s="5">
        <f t="shared" si="947"/>
        <v>2.1178937511596335E-6</v>
      </c>
      <c r="BI711" s="5">
        <f t="shared" si="948"/>
        <v>7.2089001263682026E-7</v>
      </c>
      <c r="BJ711" s="8">
        <f t="shared" si="949"/>
        <v>0.64194000777520011</v>
      </c>
      <c r="BK711" s="8">
        <f t="shared" si="950"/>
        <v>0.23319348479539842</v>
      </c>
      <c r="BL711" s="8">
        <f t="shared" si="951"/>
        <v>0.12149739938212764</v>
      </c>
      <c r="BM711" s="8">
        <f t="shared" si="952"/>
        <v>0.40058832407962541</v>
      </c>
      <c r="BN711" s="8">
        <f t="shared" si="953"/>
        <v>0.59752188538309758</v>
      </c>
    </row>
    <row r="712" spans="1:66" x14ac:dyDescent="0.25">
      <c r="A712" t="s">
        <v>10</v>
      </c>
      <c r="B712" t="s">
        <v>447</v>
      </c>
      <c r="C712" t="s">
        <v>39</v>
      </c>
      <c r="D712" t="s">
        <v>551</v>
      </c>
      <c r="E712">
        <f>VLOOKUP(A712,home!$A$2:$E$405,3,FALSE)</f>
        <v>1.5653594771241801</v>
      </c>
      <c r="F712">
        <f>VLOOKUP(B712,home!$B$2:$E$405,3,FALSE)</f>
        <v>0.6</v>
      </c>
      <c r="G712">
        <f>VLOOKUP(C712,away!$B$2:$E$405,4,FALSE)</f>
        <v>1.0900000000000001</v>
      </c>
      <c r="H712">
        <f>VLOOKUP(A712,away!$A$2:$E$405,3,FALSE)</f>
        <v>1.3758169934640501</v>
      </c>
      <c r="I712">
        <f>VLOOKUP(C712,away!$B$2:$E$405,3,FALSE)</f>
        <v>1.01</v>
      </c>
      <c r="J712">
        <f>VLOOKUP(B712,home!$B$2:$E$405,4,FALSE)</f>
        <v>1.28</v>
      </c>
      <c r="K712" s="3">
        <f t="shared" si="898"/>
        <v>1.0237450980392138</v>
      </c>
      <c r="L712" s="3">
        <f t="shared" si="899"/>
        <v>1.778656209150324</v>
      </c>
      <c r="M712" s="5">
        <f t="shared" si="900"/>
        <v>6.0664214168197533E-2</v>
      </c>
      <c r="N712" s="5">
        <f t="shared" si="901"/>
        <v>6.2104691881093251E-2</v>
      </c>
      <c r="O712" s="5">
        <f t="shared" si="902"/>
        <v>0.1079007812034896</v>
      </c>
      <c r="P712" s="5">
        <f t="shared" si="903"/>
        <v>0.11046289583167422</v>
      </c>
      <c r="Q712" s="5">
        <f t="shared" si="904"/>
        <v>3.1789686939252479E-2</v>
      </c>
      <c r="R712" s="5">
        <f t="shared" si="905"/>
        <v>9.5959197229878695E-2</v>
      </c>
      <c r="S712" s="5">
        <f t="shared" si="906"/>
        <v>5.0285211482703436E-2</v>
      </c>
      <c r="T712" s="5">
        <f t="shared" si="907"/>
        <v>5.6542924061446377E-2</v>
      </c>
      <c r="U712" s="5">
        <f t="shared" si="908"/>
        <v>9.8237757775866422E-2</v>
      </c>
      <c r="V712" s="5">
        <f t="shared" si="909"/>
        <v>1.0173763073503381E-2</v>
      </c>
      <c r="W712" s="5">
        <f t="shared" si="910"/>
        <v>1.0848178724086983E-2</v>
      </c>
      <c r="X712" s="5">
        <f t="shared" si="911"/>
        <v>1.929518044556975E-2</v>
      </c>
      <c r="Y712" s="5">
        <f t="shared" si="912"/>
        <v>1.7159746253094278E-2</v>
      </c>
      <c r="Z712" s="5">
        <f t="shared" si="913"/>
        <v>5.6892807326001438E-2</v>
      </c>
      <c r="AA712" s="5">
        <f t="shared" si="914"/>
        <v>5.8243732613683444E-2</v>
      </c>
      <c r="AB712" s="5">
        <f t="shared" si="915"/>
        <v>2.9813367877382545E-2</v>
      </c>
      <c r="AC712" s="5">
        <f t="shared" si="916"/>
        <v>1.1578318309380736E-3</v>
      </c>
      <c r="AD712" s="5">
        <f t="shared" si="917"/>
        <v>2.7764424478593347E-3</v>
      </c>
      <c r="AE712" s="5">
        <f t="shared" si="918"/>
        <v>4.9383365992335306E-3</v>
      </c>
      <c r="AF712" s="5">
        <f t="shared" si="919"/>
        <v>4.3918015275505084E-3</v>
      </c>
      <c r="AG712" s="5">
        <f t="shared" si="920"/>
        <v>2.603835018777863E-3</v>
      </c>
      <c r="AH712" s="5">
        <f t="shared" si="921"/>
        <v>2.5298186251596362E-2</v>
      </c>
      <c r="AI712" s="5">
        <f t="shared" si="922"/>
        <v>2.589889416435481E-2</v>
      </c>
      <c r="AJ712" s="5">
        <f t="shared" si="923"/>
        <v>1.3256932972697314E-2</v>
      </c>
      <c r="AK712" s="5">
        <f t="shared" si="924"/>
        <v>4.5239067152777661E-3</v>
      </c>
      <c r="AL712" s="5">
        <f t="shared" si="925"/>
        <v>8.4331402745546605E-5</v>
      </c>
      <c r="AM712" s="5">
        <f t="shared" si="926"/>
        <v>5.6847386919679809E-4</v>
      </c>
      <c r="AN712" s="5">
        <f t="shared" si="927"/>
        <v>1.0111195771865939E-3</v>
      </c>
      <c r="AO712" s="5">
        <f t="shared" si="928"/>
        <v>8.9921705707819309E-4</v>
      </c>
      <c r="AP712" s="5">
        <f t="shared" si="929"/>
        <v>5.3313266731533642E-4</v>
      </c>
      <c r="AQ712" s="5">
        <f t="shared" si="930"/>
        <v>2.3706493225532417E-4</v>
      </c>
      <c r="AR712" s="5">
        <f t="shared" si="931"/>
        <v>8.9993552113286409E-3</v>
      </c>
      <c r="AS712" s="5">
        <f t="shared" si="932"/>
        <v>9.2130457831113496E-3</v>
      </c>
      <c r="AT712" s="5">
        <f t="shared" si="933"/>
        <v>4.7159052292355457E-3</v>
      </c>
      <c r="AU712" s="5">
        <f t="shared" si="934"/>
        <v>1.6092949537491283E-3</v>
      </c>
      <c r="AV712" s="5">
        <f t="shared" si="935"/>
        <v>4.1187695504997832E-4</v>
      </c>
      <c r="AW712" s="5">
        <f t="shared" si="936"/>
        <v>4.2655071237221462E-6</v>
      </c>
      <c r="AX712" s="5">
        <f t="shared" si="937"/>
        <v>9.6995389492267827E-5</v>
      </c>
      <c r="AY712" s="5">
        <f t="shared" si="938"/>
        <v>1.7252145177937625E-4</v>
      </c>
      <c r="AZ712" s="5">
        <f t="shared" si="939"/>
        <v>1.5342817570950795E-4</v>
      </c>
      <c r="BA712" s="5">
        <f t="shared" si="940"/>
        <v>9.0965325794774399E-5</v>
      </c>
      <c r="BB712" s="5">
        <f t="shared" si="941"/>
        <v>4.0449010385564382E-5</v>
      </c>
      <c r="BC712" s="5">
        <f t="shared" si="942"/>
        <v>1.4388976695253999E-5</v>
      </c>
      <c r="BD712" s="5">
        <f t="shared" si="943"/>
        <v>2.6677931708298402E-3</v>
      </c>
      <c r="BE712" s="5">
        <f t="shared" si="944"/>
        <v>2.7311401812195398E-3</v>
      </c>
      <c r="BF712" s="5">
        <f t="shared" si="945"/>
        <v>1.3979956862907165E-3</v>
      </c>
      <c r="BG712" s="5">
        <f t="shared" si="946"/>
        <v>4.7706374364002923E-4</v>
      </c>
      <c r="BH712" s="5">
        <f t="shared" si="947"/>
        <v>1.2209791725092901E-4</v>
      </c>
      <c r="BI712" s="5">
        <f t="shared" si="948"/>
        <v>2.4999428853287235E-5</v>
      </c>
      <c r="BJ712" s="8">
        <f t="shared" si="949"/>
        <v>0.21626858033085331</v>
      </c>
      <c r="BK712" s="8">
        <f t="shared" si="950"/>
        <v>0.23300076924154153</v>
      </c>
      <c r="BL712" s="8">
        <f t="shared" si="951"/>
        <v>0.49150332506478589</v>
      </c>
      <c r="BM712" s="8">
        <f t="shared" si="952"/>
        <v>0.52861575876494094</v>
      </c>
      <c r="BN712" s="8">
        <f t="shared" si="953"/>
        <v>0.46888146725358582</v>
      </c>
    </row>
    <row r="713" spans="1:66" x14ac:dyDescent="0.25">
      <c r="A713" t="s">
        <v>10</v>
      </c>
      <c r="B713" t="s">
        <v>221</v>
      </c>
      <c r="C713" t="s">
        <v>40</v>
      </c>
      <c r="D713" t="s">
        <v>551</v>
      </c>
      <c r="E713">
        <f>VLOOKUP(A713,home!$A$2:$E$405,3,FALSE)</f>
        <v>1.5653594771241801</v>
      </c>
      <c r="F713">
        <f>VLOOKUP(B713,home!$B$2:$E$405,3,FALSE)</f>
        <v>0.86</v>
      </c>
      <c r="G713">
        <f>VLOOKUP(C713,away!$B$2:$E$405,4,FALSE)</f>
        <v>1.39</v>
      </c>
      <c r="H713">
        <f>VLOOKUP(A713,away!$A$2:$E$405,3,FALSE)</f>
        <v>1.3758169934640501</v>
      </c>
      <c r="I713">
        <f>VLOOKUP(C713,away!$B$2:$E$405,3,FALSE)</f>
        <v>0.71</v>
      </c>
      <c r="J713">
        <f>VLOOKUP(B713,home!$B$2:$E$405,4,FALSE)</f>
        <v>0.86</v>
      </c>
      <c r="K713" s="3">
        <f t="shared" si="898"/>
        <v>1.8712307189542445</v>
      </c>
      <c r="L713" s="3">
        <f t="shared" si="899"/>
        <v>0.84007385620914887</v>
      </c>
      <c r="M713" s="5">
        <f t="shared" si="900"/>
        <v>6.6450061044951103E-2</v>
      </c>
      <c r="N713" s="5">
        <f t="shared" si="901"/>
        <v>0.12434339550369729</v>
      </c>
      <c r="O713" s="5">
        <f t="shared" si="902"/>
        <v>5.5822959027365421E-2</v>
      </c>
      <c r="P713" s="5">
        <f t="shared" si="903"/>
        <v>0.10445763575493033</v>
      </c>
      <c r="Q713" s="5">
        <f t="shared" si="904"/>
        <v>0.11633759068279777</v>
      </c>
      <c r="R713" s="5">
        <f t="shared" si="905"/>
        <v>2.344770422756209E-2</v>
      </c>
      <c r="S713" s="5">
        <f t="shared" si="906"/>
        <v>4.1051119803067332E-2</v>
      </c>
      <c r="T713" s="5">
        <f t="shared" si="907"/>
        <v>9.773216842697946E-2</v>
      </c>
      <c r="U713" s="5">
        <f t="shared" si="908"/>
        <v>4.3876064439567493E-2</v>
      </c>
      <c r="V713" s="5">
        <f t="shared" si="909"/>
        <v>7.1701345713839713E-3</v>
      </c>
      <c r="W713" s="5">
        <f t="shared" si="910"/>
        <v>7.2564824484925405E-2</v>
      </c>
      <c r="X713" s="5">
        <f t="shared" si="911"/>
        <v>6.0959811930191343E-2</v>
      </c>
      <c r="Y713" s="5">
        <f t="shared" si="912"/>
        <v>2.5605372140990158E-2</v>
      </c>
      <c r="Z713" s="5">
        <f t="shared" si="913"/>
        <v>6.5659344365665501E-3</v>
      </c>
      <c r="AA713" s="5">
        <f t="shared" si="914"/>
        <v>1.2286378216342857E-2</v>
      </c>
      <c r="AB713" s="5">
        <f t="shared" si="915"/>
        <v>1.1495324171555509E-2</v>
      </c>
      <c r="AC713" s="5">
        <f t="shared" si="916"/>
        <v>7.0445317655991801E-4</v>
      </c>
      <c r="AD713" s="5">
        <f t="shared" si="917"/>
        <v>3.3946382172928884E-2</v>
      </c>
      <c r="AE713" s="5">
        <f t="shared" si="918"/>
        <v>2.8517468176361874E-2</v>
      </c>
      <c r="AF713" s="5">
        <f t="shared" si="919"/>
        <v>1.1978389730119001E-2</v>
      </c>
      <c r="AG713" s="5">
        <f t="shared" si="920"/>
        <v>3.3542440172523785E-3</v>
      </c>
      <c r="AH713" s="5">
        <f t="shared" si="921"/>
        <v>1.3789674654357267E-3</v>
      </c>
      <c r="AI713" s="5">
        <f t="shared" si="922"/>
        <v>2.5803662817618068E-3</v>
      </c>
      <c r="AJ713" s="5">
        <f t="shared" si="923"/>
        <v>2.4142303262932189E-3</v>
      </c>
      <c r="AK713" s="5">
        <f t="shared" si="924"/>
        <v>1.5058606497302663E-3</v>
      </c>
      <c r="AL713" s="5">
        <f t="shared" si="925"/>
        <v>4.4295226921595509E-5</v>
      </c>
      <c r="AM713" s="5">
        <f t="shared" si="926"/>
        <v>1.2704302623869056E-2</v>
      </c>
      <c r="AN713" s="5">
        <f t="shared" si="927"/>
        <v>1.0672552495681685E-2</v>
      </c>
      <c r="AO713" s="5">
        <f t="shared" si="928"/>
        <v>4.4828661653209438E-3</v>
      </c>
      <c r="AP713" s="5">
        <f t="shared" si="929"/>
        <v>1.2553128887902284E-3</v>
      </c>
      <c r="AQ713" s="5">
        <f t="shared" si="930"/>
        <v>2.6363888480876343E-4</v>
      </c>
      <c r="AR713" s="5">
        <f t="shared" si="931"/>
        <v>2.3168690325510945E-4</v>
      </c>
      <c r="AS713" s="5">
        <f t="shared" si="932"/>
        <v>4.3353965055034096E-4</v>
      </c>
      <c r="AT713" s="5">
        <f t="shared" si="933"/>
        <v>4.0562635599724332E-4</v>
      </c>
      <c r="AU713" s="5">
        <f t="shared" si="934"/>
        <v>2.5300683258650393E-4</v>
      </c>
      <c r="AV713" s="5">
        <f t="shared" si="935"/>
        <v>1.1835853931029498E-4</v>
      </c>
      <c r="AW713" s="5">
        <f t="shared" si="936"/>
        <v>1.9341904643615753E-6</v>
      </c>
      <c r="AX713" s="5">
        <f t="shared" si="937"/>
        <v>3.9621135554457959E-3</v>
      </c>
      <c r="AY713" s="5">
        <f t="shared" si="938"/>
        <v>3.3284680132618914E-3</v>
      </c>
      <c r="AZ713" s="5">
        <f t="shared" si="939"/>
        <v>1.3980794795848605E-3</v>
      </c>
      <c r="BA713" s="5">
        <f t="shared" si="940"/>
        <v>3.9149667323391129E-4</v>
      </c>
      <c r="BB713" s="5">
        <f t="shared" si="941"/>
        <v>8.2221529994166227E-5</v>
      </c>
      <c r="BC713" s="5">
        <f t="shared" si="942"/>
        <v>1.3814431553123088E-5</v>
      </c>
      <c r="BD713" s="5">
        <f t="shared" si="943"/>
        <v>3.2439018375112628E-5</v>
      </c>
      <c r="BE713" s="5">
        <f t="shared" si="944"/>
        <v>6.070088767623195E-5</v>
      </c>
      <c r="BF713" s="5">
        <f t="shared" si="945"/>
        <v>5.6792682843778186E-5</v>
      </c>
      <c r="BG713" s="5">
        <f t="shared" si="946"/>
        <v>3.5424070916367801E-5</v>
      </c>
      <c r="BH713" s="5">
        <f t="shared" si="947"/>
        <v>1.6571652422280268E-5</v>
      </c>
      <c r="BI713" s="5">
        <f t="shared" si="948"/>
        <v>6.201877015280672E-6</v>
      </c>
      <c r="BJ713" s="8">
        <f t="shared" si="949"/>
        <v>0.61389451400778794</v>
      </c>
      <c r="BK713" s="8">
        <f t="shared" si="950"/>
        <v>0.22320616759107614</v>
      </c>
      <c r="BL713" s="8">
        <f t="shared" si="951"/>
        <v>0.15645820327656296</v>
      </c>
      <c r="BM713" s="8">
        <f t="shared" si="952"/>
        <v>0.50593893924789202</v>
      </c>
      <c r="BN713" s="8">
        <f t="shared" si="953"/>
        <v>0.49085934624130401</v>
      </c>
    </row>
    <row r="714" spans="1:66" x14ac:dyDescent="0.25">
      <c r="A714" t="s">
        <v>10</v>
      </c>
      <c r="B714" t="s">
        <v>226</v>
      </c>
      <c r="C714" t="s">
        <v>37</v>
      </c>
      <c r="D714" t="s">
        <v>551</v>
      </c>
      <c r="E714">
        <f>VLOOKUP(A714,home!$A$2:$E$405,3,FALSE)</f>
        <v>1.5653594771241801</v>
      </c>
      <c r="F714">
        <f>VLOOKUP(B714,home!$B$2:$E$405,3,FALSE)</f>
        <v>0.94</v>
      </c>
      <c r="G714">
        <f>VLOOKUP(C714,away!$B$2:$E$405,4,FALSE)</f>
        <v>0.9</v>
      </c>
      <c r="H714">
        <f>VLOOKUP(A714,away!$A$2:$E$405,3,FALSE)</f>
        <v>1.3758169934640501</v>
      </c>
      <c r="I714">
        <f>VLOOKUP(C714,away!$B$2:$E$405,3,FALSE)</f>
        <v>0.56000000000000005</v>
      </c>
      <c r="J714">
        <f>VLOOKUP(B714,home!$B$2:$E$405,4,FALSE)</f>
        <v>1.07</v>
      </c>
      <c r="K714" s="3">
        <f t="shared" si="898"/>
        <v>1.3242941176470564</v>
      </c>
      <c r="L714" s="3">
        <f t="shared" si="899"/>
        <v>0.82438954248365892</v>
      </c>
      <c r="M714" s="5">
        <f t="shared" si="900"/>
        <v>0.11663759147781022</v>
      </c>
      <c r="N714" s="5">
        <f t="shared" si="901"/>
        <v>0.15446247629058449</v>
      </c>
      <c r="O714" s="5">
        <f t="shared" si="902"/>
        <v>9.6154810674787872E-2</v>
      </c>
      <c r="P714" s="5">
        <f t="shared" si="903"/>
        <v>0.12733725016008796</v>
      </c>
      <c r="Q714" s="5">
        <f t="shared" si="904"/>
        <v>0.10227687437440948</v>
      </c>
      <c r="R714" s="5">
        <f t="shared" si="905"/>
        <v>3.9634510189895604E-2</v>
      </c>
      <c r="S714" s="5">
        <f t="shared" si="906"/>
        <v>3.4754608426172812E-2</v>
      </c>
      <c r="T714" s="5">
        <f t="shared" si="907"/>
        <v>8.4315985672178087E-2</v>
      </c>
      <c r="U714" s="5">
        <f t="shared" si="908"/>
        <v>5.2487748700301061E-2</v>
      </c>
      <c r="V714" s="5">
        <f t="shared" si="909"/>
        <v>4.2158661536390151E-3</v>
      </c>
      <c r="W714" s="5">
        <f t="shared" si="910"/>
        <v>4.514822103511916E-2</v>
      </c>
      <c r="X714" s="5">
        <f t="shared" si="911"/>
        <v>3.7219721283092984E-2</v>
      </c>
      <c r="Y714" s="5">
        <f t="shared" si="912"/>
        <v>1.5341774499969164E-2</v>
      </c>
      <c r="Z714" s="5">
        <f t="shared" si="913"/>
        <v>1.0891425240670652E-2</v>
      </c>
      <c r="AA714" s="5">
        <f t="shared" si="914"/>
        <v>1.4423450379012819E-2</v>
      </c>
      <c r="AB714" s="5">
        <f t="shared" si="915"/>
        <v>9.5504452465504409E-3</v>
      </c>
      <c r="AC714" s="5">
        <f t="shared" si="916"/>
        <v>2.8766283464318925E-4</v>
      </c>
      <c r="AD714" s="5">
        <f t="shared" si="917"/>
        <v>1.4947380884759345E-2</v>
      </c>
      <c r="AE714" s="5">
        <f t="shared" si="918"/>
        <v>1.2322464488915745E-2</v>
      </c>
      <c r="AF714" s="5">
        <f t="shared" si="919"/>
        <v>5.0792554311441919E-3</v>
      </c>
      <c r="AG714" s="5">
        <f t="shared" si="920"/>
        <v>1.3957616870128669E-3</v>
      </c>
      <c r="AH714" s="5">
        <f t="shared" si="921"/>
        <v>2.2446942677878628E-3</v>
      </c>
      <c r="AI714" s="5">
        <f t="shared" si="922"/>
        <v>2.9726354147475327E-3</v>
      </c>
      <c r="AJ714" s="5">
        <f t="shared" si="923"/>
        <v>1.9683217968297379E-3</v>
      </c>
      <c r="AK714" s="5">
        <f t="shared" si="924"/>
        <v>8.6887899239270231E-4</v>
      </c>
      <c r="AL714" s="5">
        <f t="shared" si="925"/>
        <v>1.256205443634819E-5</v>
      </c>
      <c r="AM714" s="5">
        <f t="shared" si="926"/>
        <v>3.9589457159833726E-3</v>
      </c>
      <c r="AN714" s="5">
        <f t="shared" si="927"/>
        <v>3.263713447517174E-3</v>
      </c>
      <c r="AO714" s="5">
        <f t="shared" si="928"/>
        <v>1.345285617898224E-3</v>
      </c>
      <c r="AP714" s="5">
        <f t="shared" si="929"/>
        <v>3.6967979834965443E-4</v>
      </c>
      <c r="AQ714" s="5">
        <f t="shared" si="930"/>
        <v>7.6190039956730701E-5</v>
      </c>
      <c r="AR714" s="5">
        <f t="shared" si="931"/>
        <v>3.7010049608746575E-4</v>
      </c>
      <c r="AS714" s="5">
        <f t="shared" si="932"/>
        <v>4.9012190990688827E-4</v>
      </c>
      <c r="AT714" s="5">
        <f t="shared" si="933"/>
        <v>3.2453278110981636E-4</v>
      </c>
      <c r="AU714" s="5">
        <f t="shared" si="934"/>
        <v>1.4325895100245656E-4</v>
      </c>
      <c r="AV714" s="5">
        <f t="shared" si="935"/>
        <v>4.7429246528210263E-5</v>
      </c>
      <c r="AW714" s="5">
        <f t="shared" si="936"/>
        <v>3.8095624232733601E-7</v>
      </c>
      <c r="AX714" s="5">
        <f t="shared" si="937"/>
        <v>8.7380142062679783E-4</v>
      </c>
      <c r="AY714" s="5">
        <f t="shared" si="938"/>
        <v>7.2035275337209697E-4</v>
      </c>
      <c r="AZ714" s="5">
        <f t="shared" si="939"/>
        <v>2.9692563838963349E-4</v>
      </c>
      <c r="BA714" s="5">
        <f t="shared" si="940"/>
        <v>8.1594130394566108E-5</v>
      </c>
      <c r="BB714" s="5">
        <f t="shared" si="941"/>
        <v>1.6816336956332085E-5</v>
      </c>
      <c r="BC714" s="5">
        <f t="shared" si="942"/>
        <v>2.772642465936332E-6</v>
      </c>
      <c r="BD714" s="5">
        <f t="shared" si="943"/>
        <v>5.0851163107086842E-5</v>
      </c>
      <c r="BE714" s="5">
        <f t="shared" si="944"/>
        <v>6.7341896178226102E-5</v>
      </c>
      <c r="BF714" s="5">
        <f t="shared" si="945"/>
        <v>4.4590238490011809E-5</v>
      </c>
      <c r="BG714" s="5">
        <f t="shared" si="946"/>
        <v>1.9683530178934007E-5</v>
      </c>
      <c r="BH714" s="5">
        <f t="shared" si="947"/>
        <v>6.5166958076226526E-6</v>
      </c>
      <c r="BI714" s="5">
        <f t="shared" si="948"/>
        <v>1.7260043849059831E-6</v>
      </c>
      <c r="BJ714" s="8">
        <f t="shared" si="949"/>
        <v>0.48351599318909605</v>
      </c>
      <c r="BK714" s="8">
        <f t="shared" si="950"/>
        <v>0.28396589386016169</v>
      </c>
      <c r="BL714" s="8">
        <f t="shared" si="951"/>
        <v>0.22187164857508723</v>
      </c>
      <c r="BM714" s="8">
        <f t="shared" si="952"/>
        <v>0.36302147590031036</v>
      </c>
      <c r="BN714" s="8">
        <f t="shared" si="953"/>
        <v>0.63650351316757559</v>
      </c>
    </row>
    <row r="715" spans="1:66" x14ac:dyDescent="0.25">
      <c r="A715" t="s">
        <v>10</v>
      </c>
      <c r="B715" t="s">
        <v>225</v>
      </c>
      <c r="C715" t="s">
        <v>42</v>
      </c>
      <c r="D715" t="s">
        <v>551</v>
      </c>
      <c r="E715">
        <f>VLOOKUP(A715,home!$A$2:$E$405,3,FALSE)</f>
        <v>1.5653594771241801</v>
      </c>
      <c r="F715">
        <f>VLOOKUP(B715,home!$B$2:$E$405,3,FALSE)</f>
        <v>0.98</v>
      </c>
      <c r="G715">
        <f>VLOOKUP(C715,away!$B$2:$E$405,4,FALSE)</f>
        <v>1.39</v>
      </c>
      <c r="H715">
        <f>VLOOKUP(A715,away!$A$2:$E$405,3,FALSE)</f>
        <v>1.3758169934640501</v>
      </c>
      <c r="I715">
        <f>VLOOKUP(C715,away!$B$2:$E$405,3,FALSE)</f>
        <v>0.79</v>
      </c>
      <c r="J715">
        <f>VLOOKUP(B715,home!$B$2:$E$405,4,FALSE)</f>
        <v>0.98</v>
      </c>
      <c r="K715" s="3">
        <f t="shared" si="898"/>
        <v>2.1323326797385578</v>
      </c>
      <c r="L715" s="3">
        <f t="shared" si="899"/>
        <v>1.0651575163398677</v>
      </c>
      <c r="M715" s="5">
        <f t="shared" si="900"/>
        <v>4.086463760815591E-2</v>
      </c>
      <c r="N715" s="5">
        <f t="shared" si="901"/>
        <v>8.7137002217544127E-2</v>
      </c>
      <c r="O715" s="5">
        <f t="shared" si="902"/>
        <v>4.3527275900832101E-2</v>
      </c>
      <c r="P715" s="5">
        <f t="shared" si="903"/>
        <v>9.2814632863340851E-2</v>
      </c>
      <c r="Q715" s="5">
        <f t="shared" si="904"/>
        <v>9.2902538721460287E-2</v>
      </c>
      <c r="R715" s="5">
        <f t="shared" si="905"/>
        <v>2.3181702545785249E-2</v>
      </c>
      <c r="S715" s="5">
        <f t="shared" si="906"/>
        <v>5.2701776999470012E-2</v>
      </c>
      <c r="T715" s="5">
        <f t="shared" si="907"/>
        <v>9.8955837406219022E-2</v>
      </c>
      <c r="U715" s="5">
        <f t="shared" si="908"/>
        <v>4.9431101910356399E-2</v>
      </c>
      <c r="V715" s="5">
        <f t="shared" si="909"/>
        <v>1.3299997177008308E-2</v>
      </c>
      <c r="W715" s="5">
        <f t="shared" si="910"/>
        <v>6.6033039782148834E-2</v>
      </c>
      <c r="X715" s="5">
        <f t="shared" si="911"/>
        <v>7.0335588650725339E-2</v>
      </c>
      <c r="Y715" s="5">
        <f t="shared" si="912"/>
        <v>3.7459240458754588E-2</v>
      </c>
      <c r="Z715" s="5">
        <f t="shared" si="913"/>
        <v>8.2307215693994008E-3</v>
      </c>
      <c r="AA715" s="5">
        <f t="shared" si="914"/>
        <v>1.755063658025937E-2</v>
      </c>
      <c r="AB715" s="5">
        <f t="shared" si="915"/>
        <v>1.8711897965151013E-2</v>
      </c>
      <c r="AC715" s="5">
        <f t="shared" si="916"/>
        <v>1.887992937353743E-3</v>
      </c>
      <c r="AD715" s="5">
        <f t="shared" si="917"/>
        <v>3.5201102167488063E-2</v>
      </c>
      <c r="AE715" s="5">
        <f t="shared" si="918"/>
        <v>3.7494718557147519E-2</v>
      </c>
      <c r="AF715" s="5">
        <f t="shared" si="919"/>
        <v>1.9968890647096799E-2</v>
      </c>
      <c r="AG715" s="5">
        <f t="shared" si="920"/>
        <v>7.0900046552413469E-3</v>
      </c>
      <c r="AH715" s="5">
        <f t="shared" si="921"/>
        <v>2.1917537361366107E-3</v>
      </c>
      <c r="AI715" s="5">
        <f t="shared" si="922"/>
        <v>4.6735481175031743E-3</v>
      </c>
      <c r="AJ715" s="5">
        <f t="shared" si="923"/>
        <v>4.982779690641319E-3</v>
      </c>
      <c r="AK715" s="5">
        <f t="shared" si="924"/>
        <v>3.541647990097355E-3</v>
      </c>
      <c r="AL715" s="5">
        <f t="shared" si="925"/>
        <v>1.7152568243413913E-4</v>
      </c>
      <c r="AM715" s="5">
        <f t="shared" si="926"/>
        <v>1.5012092102910117E-2</v>
      </c>
      <c r="AN715" s="5">
        <f t="shared" si="927"/>
        <v>1.599024273940108E-2</v>
      </c>
      <c r="AO715" s="5">
        <f t="shared" si="928"/>
        <v>8.516063620986029E-3</v>
      </c>
      <c r="AP715" s="5">
        <f t="shared" si="929"/>
        <v>3.0236497251739259E-3</v>
      </c>
      <c r="AQ715" s="5">
        <f t="shared" si="930"/>
        <v>8.0516580788699563E-4</v>
      </c>
      <c r="AR715" s="5">
        <f t="shared" si="931"/>
        <v>4.6691259320237979E-4</v>
      </c>
      <c r="AS715" s="5">
        <f t="shared" si="932"/>
        <v>9.9561298106690945E-4</v>
      </c>
      <c r="AT715" s="5">
        <f t="shared" si="933"/>
        <v>1.0614890479504488E-3</v>
      </c>
      <c r="AU715" s="5">
        <f t="shared" si="934"/>
        <v>7.5448259537643685E-4</v>
      </c>
      <c r="AV715" s="5">
        <f t="shared" si="935"/>
        <v>4.0220197360378503E-4</v>
      </c>
      <c r="AW715" s="5">
        <f t="shared" si="936"/>
        <v>1.0821699105997007E-5</v>
      </c>
      <c r="AX715" s="5">
        <f t="shared" si="937"/>
        <v>5.3351290970467292E-3</v>
      </c>
      <c r="AY715" s="5">
        <f t="shared" si="938"/>
        <v>5.6827528583628549E-3</v>
      </c>
      <c r="AZ715" s="5">
        <f t="shared" si="939"/>
        <v>3.0265134602935309E-3</v>
      </c>
      <c r="BA715" s="5">
        <f t="shared" si="940"/>
        <v>1.0745711868451453E-3</v>
      </c>
      <c r="BB715" s="5">
        <f t="shared" si="941"/>
        <v>2.8614689412758971E-4</v>
      </c>
      <c r="BC715" s="5">
        <f t="shared" si="942"/>
        <v>6.0958303011462135E-5</v>
      </c>
      <c r="BD715" s="5">
        <f t="shared" si="943"/>
        <v>8.288924302054226E-5</v>
      </c>
      <c r="BE715" s="5">
        <f t="shared" si="944"/>
        <v>1.7674744169149341E-4</v>
      </c>
      <c r="BF715" s="5">
        <f t="shared" si="945"/>
        <v>1.8844217298947836E-4</v>
      </c>
      <c r="BG715" s="5">
        <f t="shared" si="946"/>
        <v>1.3394046790213707E-4</v>
      </c>
      <c r="BH715" s="5">
        <f t="shared" si="947"/>
        <v>7.1401409211800068E-5</v>
      </c>
      <c r="BI715" s="5">
        <f t="shared" si="948"/>
        <v>3.0450311648341399E-5</v>
      </c>
      <c r="BJ715" s="8">
        <f t="shared" si="949"/>
        <v>0.61139124905987119</v>
      </c>
      <c r="BK715" s="8">
        <f t="shared" si="950"/>
        <v>0.20742331612612583</v>
      </c>
      <c r="BL715" s="8">
        <f t="shared" si="951"/>
        <v>0.17215691467442634</v>
      </c>
      <c r="BM715" s="8">
        <f t="shared" si="952"/>
        <v>0.61310248041344761</v>
      </c>
      <c r="BN715" s="8">
        <f t="shared" si="953"/>
        <v>0.38042778985711845</v>
      </c>
    </row>
    <row r="716" spans="1:66" x14ac:dyDescent="0.25">
      <c r="A716" t="s">
        <v>13</v>
      </c>
      <c r="B716" t="s">
        <v>46</v>
      </c>
      <c r="C716" t="s">
        <v>43</v>
      </c>
      <c r="D716" t="s">
        <v>551</v>
      </c>
      <c r="E716">
        <f>VLOOKUP(A716,home!$A$2:$E$405,3,FALSE)</f>
        <v>1.76143790849673</v>
      </c>
      <c r="F716">
        <f>VLOOKUP(B716,home!$B$2:$E$405,3,FALSE)</f>
        <v>0.8</v>
      </c>
      <c r="G716">
        <f>VLOOKUP(C716,away!$B$2:$E$405,4,FALSE)</f>
        <v>0.8</v>
      </c>
      <c r="H716">
        <f>VLOOKUP(A716,away!$A$2:$E$405,3,FALSE)</f>
        <v>1.3562091503267999</v>
      </c>
      <c r="I716">
        <f>VLOOKUP(C716,away!$B$2:$E$405,3,FALSE)</f>
        <v>1.1000000000000001</v>
      </c>
      <c r="J716">
        <f>VLOOKUP(B716,home!$B$2:$E$405,4,FALSE)</f>
        <v>1.43</v>
      </c>
      <c r="K716" s="3">
        <f t="shared" si="898"/>
        <v>1.1273202614379074</v>
      </c>
      <c r="L716" s="3">
        <f t="shared" si="899"/>
        <v>2.1333169934640566</v>
      </c>
      <c r="M716" s="5">
        <f t="shared" si="900"/>
        <v>3.836394261572678E-2</v>
      </c>
      <c r="N716" s="5">
        <f t="shared" si="901"/>
        <v>4.3248449819349992E-2</v>
      </c>
      <c r="O716" s="5">
        <f t="shared" si="902"/>
        <v>8.1842450718409857E-2</v>
      </c>
      <c r="P716" s="5">
        <f t="shared" si="903"/>
        <v>9.2262652940596851E-2</v>
      </c>
      <c r="Q716" s="5">
        <f t="shared" si="904"/>
        <v>2.4377426878566935E-2</v>
      </c>
      <c r="R716" s="5">
        <f t="shared" si="905"/>
        <v>8.7297945452164183E-2</v>
      </c>
      <c r="S716" s="5">
        <f t="shared" si="906"/>
        <v>5.5471339409127136E-2</v>
      </c>
      <c r="T716" s="5">
        <f t="shared" si="907"/>
        <v>5.2004779016974298E-2</v>
      </c>
      <c r="U716" s="5">
        <f t="shared" si="908"/>
        <v>9.8412742690125912E-2</v>
      </c>
      <c r="V716" s="5">
        <f t="shared" si="909"/>
        <v>1.4822752208059963E-2</v>
      </c>
      <c r="W716" s="5">
        <f t="shared" si="910"/>
        <v>9.1603890806431811E-3</v>
      </c>
      <c r="X716" s="5">
        <f t="shared" si="911"/>
        <v>1.9542013692478686E-2</v>
      </c>
      <c r="Y716" s="5">
        <f t="shared" si="912"/>
        <v>2.0844654948336032E-2</v>
      </c>
      <c r="Z716" s="5">
        <f t="shared" si="913"/>
        <v>6.2078063509200025E-2</v>
      </c>
      <c r="AA716" s="5">
        <f t="shared" si="914"/>
        <v>6.9981858784750398E-2</v>
      </c>
      <c r="AB716" s="5">
        <f t="shared" si="915"/>
        <v>3.9445983670567779E-2</v>
      </c>
      <c r="AC716" s="5">
        <f t="shared" si="916"/>
        <v>2.2279814543162964E-3</v>
      </c>
      <c r="AD716" s="5">
        <f t="shared" si="917"/>
        <v>2.5816730533159064E-3</v>
      </c>
      <c r="AE716" s="5">
        <f t="shared" si="918"/>
        <v>5.5075269962070609E-3</v>
      </c>
      <c r="AF716" s="5">
        <f t="shared" si="919"/>
        <v>5.8746504664852874E-3</v>
      </c>
      <c r="AG716" s="5">
        <f t="shared" si="920"/>
        <v>4.1774972236048695E-3</v>
      </c>
      <c r="AH716" s="5">
        <f t="shared" si="921"/>
        <v>3.3108046951379345E-2</v>
      </c>
      <c r="AI716" s="5">
        <f t="shared" si="922"/>
        <v>3.7323372144927473E-2</v>
      </c>
      <c r="AJ716" s="5">
        <f t="shared" si="923"/>
        <v>2.1037696822081984E-2</v>
      </c>
      <c r="AK716" s="5">
        <f t="shared" si="924"/>
        <v>7.9054072938402973E-3</v>
      </c>
      <c r="AL716" s="5">
        <f t="shared" si="925"/>
        <v>2.1432570863392386E-4</v>
      </c>
      <c r="AM716" s="5">
        <f t="shared" si="926"/>
        <v>5.8207446828225794E-4</v>
      </c>
      <c r="AN716" s="5">
        <f t="shared" si="927"/>
        <v>1.2417493546480959E-3</v>
      </c>
      <c r="AO716" s="5">
        <f t="shared" si="928"/>
        <v>1.3245224999469045E-3</v>
      </c>
      <c r="AP716" s="5">
        <f t="shared" si="929"/>
        <v>9.4187545245407529E-4</v>
      </c>
      <c r="AQ716" s="5">
        <f t="shared" si="930"/>
        <v>5.0232972711173154E-4</v>
      </c>
      <c r="AR716" s="5">
        <f t="shared" si="931"/>
        <v>1.4125991836356683E-2</v>
      </c>
      <c r="AS716" s="5">
        <f t="shared" si="932"/>
        <v>1.5924516810031361E-2</v>
      </c>
      <c r="AT716" s="5">
        <f t="shared" si="933"/>
        <v>8.9760152267784558E-3</v>
      </c>
      <c r="AU716" s="5">
        <f t="shared" si="934"/>
        <v>3.3729479440408419E-3</v>
      </c>
      <c r="AV716" s="5">
        <f t="shared" si="935"/>
        <v>9.5059813952314378E-4</v>
      </c>
      <c r="AW716" s="5">
        <f t="shared" si="936"/>
        <v>1.4317740047100735E-5</v>
      </c>
      <c r="AX716" s="5">
        <f t="shared" si="937"/>
        <v>1.0936405696004756E-4</v>
      </c>
      <c r="AY716" s="5">
        <f t="shared" si="938"/>
        <v>2.3330820118704049E-4</v>
      </c>
      <c r="AZ716" s="5">
        <f t="shared" si="939"/>
        <v>2.4886017515342226E-4</v>
      </c>
      <c r="BA716" s="5">
        <f t="shared" si="940"/>
        <v>1.7696588021707909E-4</v>
      </c>
      <c r="BB716" s="5">
        <f t="shared" si="941"/>
        <v>9.4381079882604888E-5</v>
      </c>
      <c r="BC716" s="5">
        <f t="shared" si="942"/>
        <v>4.0268952315009932E-5</v>
      </c>
      <c r="BD716" s="5">
        <f t="shared" si="943"/>
        <v>5.0225364056723726E-3</v>
      </c>
      <c r="BE716" s="5">
        <f t="shared" si="944"/>
        <v>5.662007053923987E-3</v>
      </c>
      <c r="BF716" s="5">
        <f t="shared" si="945"/>
        <v>3.1914476361464333E-3</v>
      </c>
      <c r="BG716" s="5">
        <f t="shared" si="946"/>
        <v>1.1992611945153295E-3</v>
      </c>
      <c r="BH716" s="5">
        <f t="shared" si="947"/>
        <v>3.3798786083333966E-4</v>
      </c>
      <c r="BI716" s="5">
        <f t="shared" si="948"/>
        <v>7.6204112727495948E-5</v>
      </c>
      <c r="BJ716" s="8">
        <f t="shared" si="949"/>
        <v>0.19281476102412051</v>
      </c>
      <c r="BK716" s="8">
        <f t="shared" si="950"/>
        <v>0.20359630253764796</v>
      </c>
      <c r="BL716" s="8">
        <f t="shared" si="951"/>
        <v>0.53519501874879671</v>
      </c>
      <c r="BM716" s="8">
        <f t="shared" si="952"/>
        <v>0.62607228693381056</v>
      </c>
      <c r="BN716" s="8">
        <f t="shared" si="953"/>
        <v>0.36739286842481456</v>
      </c>
    </row>
    <row r="717" spans="1:66" x14ac:dyDescent="0.25">
      <c r="A717" t="s">
        <v>13</v>
      </c>
      <c r="B717" t="s">
        <v>47</v>
      </c>
      <c r="C717" t="s">
        <v>50</v>
      </c>
      <c r="D717" t="s">
        <v>551</v>
      </c>
      <c r="E717">
        <f>VLOOKUP(A717,home!$A$2:$E$405,3,FALSE)</f>
        <v>1.76143790849673</v>
      </c>
      <c r="F717">
        <f>VLOOKUP(B717,home!$B$2:$E$405,3,FALSE)</f>
        <v>1.1399999999999999</v>
      </c>
      <c r="G717">
        <f>VLOOKUP(C717,away!$B$2:$E$405,4,FALSE)</f>
        <v>1</v>
      </c>
      <c r="H717">
        <f>VLOOKUP(A717,away!$A$2:$E$405,3,FALSE)</f>
        <v>1.3562091503267999</v>
      </c>
      <c r="I717">
        <f>VLOOKUP(C717,away!$B$2:$E$405,3,FALSE)</f>
        <v>0.47</v>
      </c>
      <c r="J717">
        <f>VLOOKUP(B717,home!$B$2:$E$405,4,FALSE)</f>
        <v>1.04</v>
      </c>
      <c r="K717" s="3">
        <f t="shared" si="898"/>
        <v>2.0080392156862721</v>
      </c>
      <c r="L717" s="3">
        <f t="shared" si="899"/>
        <v>0.66291503267973984</v>
      </c>
      <c r="M717" s="5">
        <f t="shared" si="900"/>
        <v>6.9186173006665019E-2</v>
      </c>
      <c r="N717" s="5">
        <f t="shared" si="901"/>
        <v>0.13892854858063833</v>
      </c>
      <c r="O717" s="5">
        <f t="shared" si="902"/>
        <v>4.5864554139699476E-2</v>
      </c>
      <c r="P717" s="5">
        <f t="shared" si="903"/>
        <v>9.2097823322482689E-2</v>
      </c>
      <c r="Q717" s="5">
        <f t="shared" si="904"/>
        <v>0.13948698686414862</v>
      </c>
      <c r="R717" s="5">
        <f t="shared" si="905"/>
        <v>1.5202151203180284E-2</v>
      </c>
      <c r="S717" s="5">
        <f t="shared" si="906"/>
        <v>3.0649220401026252E-2</v>
      </c>
      <c r="T717" s="5">
        <f t="shared" si="907"/>
        <v>9.2468020455445527E-2</v>
      </c>
      <c r="U717" s="5">
        <f t="shared" si="908"/>
        <v>3.0526515778778251E-2</v>
      </c>
      <c r="V717" s="5">
        <f t="shared" si="909"/>
        <v>4.5332219218517066E-3</v>
      </c>
      <c r="W717" s="5">
        <f t="shared" si="910"/>
        <v>9.336511323370876E-2</v>
      </c>
      <c r="X717" s="5">
        <f t="shared" si="911"/>
        <v>6.1893137090471659E-2</v>
      </c>
      <c r="Y717" s="5">
        <f t="shared" si="912"/>
        <v>2.0514945498490814E-2</v>
      </c>
      <c r="Z717" s="5">
        <f t="shared" si="913"/>
        <v>3.3592448538862017E-3</v>
      </c>
      <c r="AA717" s="5">
        <f t="shared" si="914"/>
        <v>6.7454954016957936E-3</v>
      </c>
      <c r="AB717" s="5">
        <f t="shared" si="915"/>
        <v>6.7726096479182899E-3</v>
      </c>
      <c r="AC717" s="5">
        <f t="shared" si="916"/>
        <v>3.7715255582940373E-4</v>
      </c>
      <c r="AD717" s="5">
        <f t="shared" si="917"/>
        <v>4.6870202187569161E-2</v>
      </c>
      <c r="AE717" s="5">
        <f t="shared" si="918"/>
        <v>3.1070961614878427E-2</v>
      </c>
      <c r="AF717" s="5">
        <f t="shared" si="919"/>
        <v>1.0298703767159034E-2</v>
      </c>
      <c r="AG717" s="5">
        <f t="shared" si="920"/>
        <v>2.2757218481217305E-3</v>
      </c>
      <c r="AH717" s="5">
        <f t="shared" si="921"/>
        <v>5.5672347802330482E-4</v>
      </c>
      <c r="AI717" s="5">
        <f t="shared" si="922"/>
        <v>1.1179225761640504E-3</v>
      </c>
      <c r="AJ717" s="5">
        <f t="shared" si="923"/>
        <v>1.1224161865192185E-3</v>
      </c>
      <c r="AK717" s="5">
        <f t="shared" si="924"/>
        <v>7.5128523961720929E-4</v>
      </c>
      <c r="AL717" s="5">
        <f t="shared" si="925"/>
        <v>2.0082006529861408E-5</v>
      </c>
      <c r="AM717" s="5">
        <f t="shared" si="926"/>
        <v>1.8823440807956657E-2</v>
      </c>
      <c r="AN717" s="5">
        <f t="shared" si="927"/>
        <v>1.2478341878351736E-2</v>
      </c>
      <c r="AO717" s="5">
        <f t="shared" si="928"/>
        <v>4.1360402070382525E-3</v>
      </c>
      <c r="AP717" s="5">
        <f t="shared" si="929"/>
        <v>9.1394774300449378E-4</v>
      </c>
      <c r="AQ717" s="5">
        <f t="shared" si="930"/>
        <v>1.5146742448034962E-4</v>
      </c>
      <c r="AR717" s="5">
        <f t="shared" si="931"/>
        <v>7.3812072525479536E-5</v>
      </c>
      <c r="AS717" s="5">
        <f t="shared" si="932"/>
        <v>1.4821753622224214E-4</v>
      </c>
      <c r="AT717" s="5">
        <f t="shared" si="933"/>
        <v>1.488133125933314E-4</v>
      </c>
      <c r="AU717" s="5">
        <f t="shared" si="934"/>
        <v>9.9607655834529733E-5</v>
      </c>
      <c r="AV717" s="5">
        <f t="shared" si="935"/>
        <v>5.0004019774579338E-5</v>
      </c>
      <c r="AW717" s="5">
        <f t="shared" si="936"/>
        <v>7.4256531687253389E-7</v>
      </c>
      <c r="AX717" s="5">
        <f t="shared" si="937"/>
        <v>6.2997012194210408E-3</v>
      </c>
      <c r="AY717" s="5">
        <f t="shared" si="938"/>
        <v>4.1761666397450966E-3</v>
      </c>
      <c r="AZ717" s="5">
        <f t="shared" si="939"/>
        <v>1.3842218222313296E-3</v>
      </c>
      <c r="BA717" s="5">
        <f t="shared" si="940"/>
        <v>3.0587381817349701E-4</v>
      </c>
      <c r="BB717" s="5">
        <f t="shared" si="941"/>
        <v>5.0692088042590141E-5</v>
      </c>
      <c r="BC717" s="5">
        <f t="shared" si="942"/>
        <v>6.7209094402715815E-6</v>
      </c>
      <c r="BD717" s="5">
        <f t="shared" si="943"/>
        <v>8.1551887450645935E-6</v>
      </c>
      <c r="BE717" s="5">
        <f t="shared" si="944"/>
        <v>1.6375938811413014E-5</v>
      </c>
      <c r="BF717" s="5">
        <f t="shared" si="945"/>
        <v>1.6441763663498093E-5</v>
      </c>
      <c r="BG717" s="5">
        <f t="shared" si="946"/>
        <v>1.100523540378325E-5</v>
      </c>
      <c r="BH717" s="5">
        <f t="shared" si="947"/>
        <v>5.5247360671639317E-6</v>
      </c>
      <c r="BI717" s="5">
        <f t="shared" si="948"/>
        <v>2.2187773358363022E-6</v>
      </c>
      <c r="BJ717" s="8">
        <f t="shared" si="949"/>
        <v>0.68589895569851733</v>
      </c>
      <c r="BK717" s="8">
        <f t="shared" si="950"/>
        <v>0.20103983985413001</v>
      </c>
      <c r="BL717" s="8">
        <f t="shared" si="951"/>
        <v>0.1092398498885728</v>
      </c>
      <c r="BM717" s="8">
        <f t="shared" si="952"/>
        <v>0.49459622910386386</v>
      </c>
      <c r="BN717" s="8">
        <f t="shared" si="953"/>
        <v>0.50076623711681445</v>
      </c>
    </row>
    <row r="718" spans="1:66" x14ac:dyDescent="0.25">
      <c r="A718" t="s">
        <v>13</v>
      </c>
      <c r="B718" t="s">
        <v>44</v>
      </c>
      <c r="C718" t="s">
        <v>15</v>
      </c>
      <c r="D718" t="s">
        <v>551</v>
      </c>
      <c r="E718">
        <f>VLOOKUP(A718,home!$A$2:$E$405,3,FALSE)</f>
        <v>1.76143790849673</v>
      </c>
      <c r="F718">
        <f>VLOOKUP(B718,home!$B$2:$E$405,3,FALSE)</f>
        <v>1.1000000000000001</v>
      </c>
      <c r="G718">
        <f>VLOOKUP(C718,away!$B$2:$E$405,4,FALSE)</f>
        <v>0.8</v>
      </c>
      <c r="H718">
        <f>VLOOKUP(A718,away!$A$2:$E$405,3,FALSE)</f>
        <v>1.3562091503267999</v>
      </c>
      <c r="I718">
        <f>VLOOKUP(C718,away!$B$2:$E$405,3,FALSE)</f>
        <v>1.37</v>
      </c>
      <c r="J718">
        <f>VLOOKUP(B718,home!$B$2:$E$405,4,FALSE)</f>
        <v>0.48</v>
      </c>
      <c r="K718" s="3">
        <f t="shared" si="898"/>
        <v>1.5500653594771228</v>
      </c>
      <c r="L718" s="3">
        <f t="shared" si="899"/>
        <v>0.89184313725490372</v>
      </c>
      <c r="M718" s="5">
        <f t="shared" si="900"/>
        <v>8.6994663896461211E-2</v>
      </c>
      <c r="N718" s="5">
        <f t="shared" si="901"/>
        <v>0.13484741496525962</v>
      </c>
      <c r="O718" s="5">
        <f t="shared" si="902"/>
        <v>7.7585593973855879E-2</v>
      </c>
      <c r="P718" s="5">
        <f t="shared" si="903"/>
        <v>0.12026274161333099</v>
      </c>
      <c r="Q718" s="5">
        <f t="shared" si="904"/>
        <v>0.10451115337634295</v>
      </c>
      <c r="R718" s="5">
        <f t="shared" si="905"/>
        <v>3.4597089767714383E-2</v>
      </c>
      <c r="S718" s="5">
        <f t="shared" si="906"/>
        <v>4.1563259091294526E-2</v>
      </c>
      <c r="T718" s="5">
        <f t="shared" si="907"/>
        <v>9.3207554905286122E-2</v>
      </c>
      <c r="U718" s="5">
        <f t="shared" si="908"/>
        <v>5.362775038765448E-2</v>
      </c>
      <c r="V718" s="5">
        <f t="shared" si="909"/>
        <v>6.3841865757720282E-3</v>
      </c>
      <c r="W718" s="5">
        <f t="shared" si="910"/>
        <v>5.3999706175889922E-2</v>
      </c>
      <c r="X718" s="5">
        <f t="shared" si="911"/>
        <v>4.8159267366748665E-2</v>
      </c>
      <c r="Y718" s="5">
        <f t="shared" si="912"/>
        <v>2.1475256048129415E-2</v>
      </c>
      <c r="Z718" s="5">
        <f t="shared" si="913"/>
        <v>1.0285059026109308E-2</v>
      </c>
      <c r="AA718" s="5">
        <f t="shared" si="914"/>
        <v>1.5942513716549551E-2</v>
      </c>
      <c r="AB718" s="5">
        <f t="shared" si="915"/>
        <v>1.2355969127506172E-2</v>
      </c>
      <c r="AC718" s="5">
        <f t="shared" si="916"/>
        <v>5.5159976642874886E-4</v>
      </c>
      <c r="AD718" s="5">
        <f t="shared" si="917"/>
        <v>2.0925768491297465E-2</v>
      </c>
      <c r="AE718" s="5">
        <f t="shared" si="918"/>
        <v>1.8662503020748542E-2</v>
      </c>
      <c r="AF718" s="5">
        <f t="shared" si="919"/>
        <v>8.3220126215267486E-3</v>
      </c>
      <c r="AG718" s="5">
        <f t="shared" si="920"/>
        <v>2.4739766148857739E-3</v>
      </c>
      <c r="AH718" s="5">
        <f t="shared" si="921"/>
        <v>2.2931648271742977E-3</v>
      </c>
      <c r="AI718" s="5">
        <f t="shared" si="922"/>
        <v>3.5545553621742221E-3</v>
      </c>
      <c r="AJ718" s="5">
        <f t="shared" si="923"/>
        <v>2.7548965676249602E-3</v>
      </c>
      <c r="AK718" s="5">
        <f t="shared" si="924"/>
        <v>1.4234232461392917E-3</v>
      </c>
      <c r="AL718" s="5">
        <f t="shared" si="925"/>
        <v>3.0501595023320893E-5</v>
      </c>
      <c r="AM718" s="5">
        <f t="shared" si="926"/>
        <v>6.4872617717596122E-3</v>
      </c>
      <c r="AN718" s="5">
        <f t="shared" si="927"/>
        <v>5.7856198907198977E-3</v>
      </c>
      <c r="AO718" s="5">
        <f t="shared" si="928"/>
        <v>2.5799326971520029E-3</v>
      </c>
      <c r="AP718" s="5">
        <f t="shared" si="929"/>
        <v>7.6696509017818262E-4</v>
      </c>
      <c r="AQ718" s="5">
        <f t="shared" si="930"/>
        <v>1.7100313804737516E-4</v>
      </c>
      <c r="AR718" s="5">
        <f t="shared" si="931"/>
        <v>4.0902866274194501E-4</v>
      </c>
      <c r="AS718" s="5">
        <f t="shared" si="932"/>
        <v>6.340211611495398E-4</v>
      </c>
      <c r="AT718" s="5">
        <f t="shared" si="933"/>
        <v>4.9138711953668212E-4</v>
      </c>
      <c r="AU718" s="5">
        <f t="shared" si="934"/>
        <v>2.5389405069568501E-4</v>
      </c>
      <c r="AV718" s="5">
        <f t="shared" si="935"/>
        <v>9.8388093240177508E-5</v>
      </c>
      <c r="AW718" s="5">
        <f t="shared" si="936"/>
        <v>1.1712740876491203E-6</v>
      </c>
      <c r="AX718" s="5">
        <f t="shared" si="937"/>
        <v>1.6759466250441263E-3</v>
      </c>
      <c r="AY718" s="5">
        <f t="shared" si="938"/>
        <v>1.4946814959511212E-3</v>
      </c>
      <c r="AZ718" s="5">
        <f t="shared" si="939"/>
        <v>6.6651071727295017E-4</v>
      </c>
      <c r="BA718" s="5">
        <f t="shared" si="940"/>
        <v>1.9814100303557471E-4</v>
      </c>
      <c r="BB718" s="5">
        <f t="shared" si="941"/>
        <v>4.4177673441520093E-5</v>
      </c>
      <c r="BC718" s="5">
        <f t="shared" si="942"/>
        <v>7.8799109757415852E-6</v>
      </c>
      <c r="BD718" s="5">
        <f t="shared" si="943"/>
        <v>6.0798234301159017E-5</v>
      </c>
      <c r="BE718" s="5">
        <f t="shared" si="944"/>
        <v>9.4241236907600384E-5</v>
      </c>
      <c r="BF718" s="5">
        <f t="shared" si="945"/>
        <v>7.3040038382374148E-5</v>
      </c>
      <c r="BG718" s="5">
        <f t="shared" si="946"/>
        <v>3.7738944450465876E-5</v>
      </c>
      <c r="BH718" s="5">
        <f t="shared" si="947"/>
        <v>1.4624457623974645E-5</v>
      </c>
      <c r="BI718" s="5">
        <f t="shared" si="948"/>
        <v>4.5337730328128426E-6</v>
      </c>
      <c r="BJ718" s="8">
        <f t="shared" si="949"/>
        <v>0.52646273359969342</v>
      </c>
      <c r="BK718" s="8">
        <f t="shared" si="950"/>
        <v>0.25728163403426196</v>
      </c>
      <c r="BL718" s="8">
        <f t="shared" si="951"/>
        <v>0.20630665274845567</v>
      </c>
      <c r="BM718" s="8">
        <f t="shared" si="952"/>
        <v>0.44004391159369188</v>
      </c>
      <c r="BN718" s="8">
        <f t="shared" si="953"/>
        <v>0.55879865759296499</v>
      </c>
    </row>
    <row r="719" spans="1:66" x14ac:dyDescent="0.25">
      <c r="A719" t="s">
        <v>13</v>
      </c>
      <c r="B719" t="s">
        <v>52</v>
      </c>
      <c r="C719" t="s">
        <v>51</v>
      </c>
      <c r="D719" t="s">
        <v>551</v>
      </c>
      <c r="E719">
        <f>VLOOKUP(A719,home!$A$2:$E$405,3,FALSE)</f>
        <v>1.76143790849673</v>
      </c>
      <c r="F719">
        <f>VLOOKUP(B719,home!$B$2:$E$405,3,FALSE)</f>
        <v>1.44</v>
      </c>
      <c r="G719">
        <f>VLOOKUP(C719,away!$B$2:$E$405,4,FALSE)</f>
        <v>1.1000000000000001</v>
      </c>
      <c r="H719">
        <f>VLOOKUP(A719,away!$A$2:$E$405,3,FALSE)</f>
        <v>1.3562091503267999</v>
      </c>
      <c r="I719">
        <f>VLOOKUP(C719,away!$B$2:$E$405,3,FALSE)</f>
        <v>0.6</v>
      </c>
      <c r="J719">
        <f>VLOOKUP(B719,home!$B$2:$E$405,4,FALSE)</f>
        <v>0.74</v>
      </c>
      <c r="K719" s="3">
        <f t="shared" si="898"/>
        <v>2.7901176470588207</v>
      </c>
      <c r="L719" s="3">
        <f t="shared" si="899"/>
        <v>0.60215686274509905</v>
      </c>
      <c r="M719" s="5">
        <f t="shared" si="900"/>
        <v>3.3632093311564464E-2</v>
      </c>
      <c r="N719" s="5">
        <f t="shared" si="901"/>
        <v>9.383749705612493E-2</v>
      </c>
      <c r="O719" s="5">
        <f t="shared" si="902"/>
        <v>2.0251795796042082E-2</v>
      </c>
      <c r="P719" s="5">
        <f t="shared" si="903"/>
        <v>5.6504892835168644E-2</v>
      </c>
      <c r="Q719" s="5">
        <f t="shared" si="904"/>
        <v>0.13090882824606218</v>
      </c>
      <c r="R719" s="5">
        <f t="shared" si="905"/>
        <v>6.0973789107495431E-3</v>
      </c>
      <c r="S719" s="5">
        <f t="shared" si="906"/>
        <v>2.3733305006739223E-2</v>
      </c>
      <c r="T719" s="5">
        <f t="shared" si="907"/>
        <v>7.8827649322285795E-2</v>
      </c>
      <c r="U719" s="5">
        <f t="shared" si="908"/>
        <v>1.7012404499686589E-2</v>
      </c>
      <c r="V719" s="5">
        <f t="shared" si="909"/>
        <v>4.4304502831957228E-3</v>
      </c>
      <c r="W719" s="5">
        <f t="shared" si="910"/>
        <v>0.12175034394837676</v>
      </c>
      <c r="X719" s="5">
        <f t="shared" si="911"/>
        <v>7.3312805150091295E-2</v>
      </c>
      <c r="Y719" s="5">
        <f t="shared" si="912"/>
        <v>2.2072904374110858E-2</v>
      </c>
      <c r="Z719" s="5">
        <f t="shared" si="913"/>
        <v>1.2238595186216913E-3</v>
      </c>
      <c r="AA719" s="5">
        <f t="shared" si="914"/>
        <v>3.4147120404272942E-3</v>
      </c>
      <c r="AB719" s="5">
        <f t="shared" si="915"/>
        <v>4.7637241618102141E-3</v>
      </c>
      <c r="AC719" s="5">
        <f t="shared" si="916"/>
        <v>4.652217826295627E-4</v>
      </c>
      <c r="AD719" s="5">
        <f t="shared" si="917"/>
        <v>8.4924445796461787E-2</v>
      </c>
      <c r="AE719" s="5">
        <f t="shared" si="918"/>
        <v>5.1137837851163638E-2</v>
      </c>
      <c r="AF719" s="5">
        <f t="shared" si="919"/>
        <v>1.5396500004012137E-2</v>
      </c>
      <c r="AG719" s="5">
        <f t="shared" si="920"/>
        <v>3.0903693798902845E-3</v>
      </c>
      <c r="AH719" s="5">
        <f t="shared" si="921"/>
        <v>1.8423885204349119E-4</v>
      </c>
      <c r="AI719" s="5">
        <f t="shared" si="922"/>
        <v>5.1404807236040382E-4</v>
      </c>
      <c r="AJ719" s="5">
        <f t="shared" si="923"/>
        <v>7.1712729906466628E-4</v>
      </c>
      <c r="AK719" s="5">
        <f t="shared" si="924"/>
        <v>6.6695651076931792E-4</v>
      </c>
      <c r="AL719" s="5">
        <f t="shared" si="925"/>
        <v>3.1264550473913696E-5</v>
      </c>
      <c r="AM719" s="5">
        <f t="shared" si="926"/>
        <v>4.7389838976679644E-2</v>
      </c>
      <c r="AN719" s="5">
        <f t="shared" si="927"/>
        <v>2.8536116764192827E-2</v>
      </c>
      <c r="AO719" s="5">
        <f t="shared" si="928"/>
        <v>8.5916092728270891E-3</v>
      </c>
      <c r="AP719" s="5">
        <f t="shared" si="929"/>
        <v>1.7244988285524208E-3</v>
      </c>
      <c r="AQ719" s="5">
        <f t="shared" si="930"/>
        <v>2.5960470110218101E-4</v>
      </c>
      <c r="AR719" s="5">
        <f t="shared" si="931"/>
        <v>2.2188137828453428E-5</v>
      </c>
      <c r="AS719" s="5">
        <f t="shared" si="932"/>
        <v>6.1907514910541277E-5</v>
      </c>
      <c r="AT719" s="5">
        <f t="shared" si="933"/>
        <v>8.6364624918729166E-5</v>
      </c>
      <c r="AU719" s="5">
        <f t="shared" si="934"/>
        <v>8.0322488022454067E-5</v>
      </c>
      <c r="AV719" s="5">
        <f t="shared" si="935"/>
        <v>5.6027297821779978E-5</v>
      </c>
      <c r="AW719" s="5">
        <f t="shared" si="936"/>
        <v>1.459089204619893E-6</v>
      </c>
      <c r="AX719" s="5">
        <f t="shared" si="937"/>
        <v>2.2037204336684962E-2</v>
      </c>
      <c r="AY719" s="5">
        <f t="shared" si="938"/>
        <v>1.3269853827050907E-2</v>
      </c>
      <c r="AZ719" s="5">
        <f t="shared" si="939"/>
        <v>3.9952667747915104E-3</v>
      </c>
      <c r="BA719" s="5">
        <f t="shared" si="940"/>
        <v>8.0192576897939534E-4</v>
      </c>
      <c r="BB719" s="5">
        <f t="shared" si="941"/>
        <v>1.2072127630077093E-4</v>
      </c>
      <c r="BC719" s="5">
        <f t="shared" si="942"/>
        <v>1.4538629000771301E-5</v>
      </c>
      <c r="BD719" s="5">
        <f t="shared" si="943"/>
        <v>2.2267899108228942E-6</v>
      </c>
      <c r="BE719" s="5">
        <f t="shared" si="944"/>
        <v>6.2130058264794946E-6</v>
      </c>
      <c r="BF719" s="5">
        <f t="shared" si="945"/>
        <v>8.6675085988698576E-6</v>
      </c>
      <c r="BG719" s="5">
        <f t="shared" si="946"/>
        <v>8.0611228992469532E-6</v>
      </c>
      <c r="BH719" s="5">
        <f t="shared" si="947"/>
        <v>5.6228703140747241E-6</v>
      </c>
      <c r="BI719" s="5">
        <f t="shared" si="948"/>
        <v>3.1376939380846108E-6</v>
      </c>
      <c r="BJ719" s="8">
        <f t="shared" si="949"/>
        <v>0.80200036028474242</v>
      </c>
      <c r="BK719" s="8">
        <f t="shared" si="950"/>
        <v>0.13206708159682243</v>
      </c>
      <c r="BL719" s="8">
        <f t="shared" si="951"/>
        <v>5.3963125197943156E-2</v>
      </c>
      <c r="BM719" s="8">
        <f t="shared" si="952"/>
        <v>0.63475354570457132</v>
      </c>
      <c r="BN719" s="8">
        <f t="shared" si="953"/>
        <v>0.34123248615571183</v>
      </c>
    </row>
    <row r="720" spans="1:66" x14ac:dyDescent="0.25">
      <c r="A720" t="s">
        <v>13</v>
      </c>
      <c r="B720" t="s">
        <v>230</v>
      </c>
      <c r="C720" t="s">
        <v>14</v>
      </c>
      <c r="D720" t="s">
        <v>551</v>
      </c>
      <c r="E720">
        <f>VLOOKUP(A720,home!$A$2:$E$405,3,FALSE)</f>
        <v>1.76143790849673</v>
      </c>
      <c r="F720">
        <f>VLOOKUP(B720,home!$B$2:$E$405,3,FALSE)</f>
        <v>1.52</v>
      </c>
      <c r="G720">
        <f>VLOOKUP(C720,away!$B$2:$E$405,4,FALSE)</f>
        <v>0.9</v>
      </c>
      <c r="H720">
        <f>VLOOKUP(A720,away!$A$2:$E$405,3,FALSE)</f>
        <v>1.3562091503267999</v>
      </c>
      <c r="I720">
        <f>VLOOKUP(C720,away!$B$2:$E$405,3,FALSE)</f>
        <v>0.83</v>
      </c>
      <c r="J720">
        <f>VLOOKUP(B720,home!$B$2:$E$405,4,FALSE)</f>
        <v>1.1599999999999999</v>
      </c>
      <c r="K720" s="3">
        <f t="shared" si="898"/>
        <v>2.409647058823527</v>
      </c>
      <c r="L720" s="3">
        <f t="shared" si="899"/>
        <v>1.3057581699346428</v>
      </c>
      <c r="M720" s="5">
        <f t="shared" si="900"/>
        <v>2.4345573589303605E-2</v>
      </c>
      <c r="N720" s="5">
        <f t="shared" si="901"/>
        <v>5.8664239794837175E-2</v>
      </c>
      <c r="O720" s="5">
        <f t="shared" si="902"/>
        <v>3.1789431615978248E-2</v>
      </c>
      <c r="P720" s="5">
        <f t="shared" si="903"/>
        <v>7.6601310395113628E-2</v>
      </c>
      <c r="Q720" s="5">
        <f t="shared" si="904"/>
        <v>7.0680056439873767E-2</v>
      </c>
      <c r="R720" s="5">
        <f t="shared" si="905"/>
        <v>2.0754655025071116E-2</v>
      </c>
      <c r="S720" s="5">
        <f t="shared" si="906"/>
        <v>6.0254903552843235E-2</v>
      </c>
      <c r="T720" s="5">
        <f t="shared" si="907"/>
        <v>9.2291061147806816E-2</v>
      </c>
      <c r="U720" s="5">
        <f t="shared" si="908"/>
        <v>5.0011393438059555E-2</v>
      </c>
      <c r="V720" s="5">
        <f t="shared" si="909"/>
        <v>2.1065223636139652E-2</v>
      </c>
      <c r="W720" s="5">
        <f t="shared" si="910"/>
        <v>5.6771330039274231E-2</v>
      </c>
      <c r="X720" s="5">
        <f t="shared" si="911"/>
        <v>7.4129628016838325E-2</v>
      </c>
      <c r="Y720" s="5">
        <f t="shared" si="912"/>
        <v>4.8397683708601327E-2</v>
      </c>
      <c r="Z720" s="5">
        <f t="shared" si="913"/>
        <v>9.0335201210539028E-3</v>
      </c>
      <c r="AA720" s="5">
        <f t="shared" si="914"/>
        <v>2.1767595190520687E-2</v>
      </c>
      <c r="AB720" s="5">
        <f t="shared" si="915"/>
        <v>2.6226110864249669E-2</v>
      </c>
      <c r="AC720" s="5">
        <f t="shared" si="916"/>
        <v>4.1424977326355089E-3</v>
      </c>
      <c r="AD720" s="5">
        <f t="shared" si="917"/>
        <v>3.4199717113659232E-2</v>
      </c>
      <c r="AE720" s="5">
        <f t="shared" si="918"/>
        <v>4.4656560030614162E-2</v>
      </c>
      <c r="AF720" s="5">
        <f t="shared" si="919"/>
        <v>2.9155334050575635E-2</v>
      </c>
      <c r="AG720" s="5">
        <f t="shared" si="920"/>
        <v>1.2689938544570942E-2</v>
      </c>
      <c r="AH720" s="5">
        <f t="shared" si="921"/>
        <v>2.9488981753337785E-3</v>
      </c>
      <c r="AI720" s="5">
        <f t="shared" si="922"/>
        <v>7.1058038149631048E-3</v>
      </c>
      <c r="AJ720" s="5">
        <f t="shared" si="923"/>
        <v>8.5612396316514239E-3</v>
      </c>
      <c r="AK720" s="5">
        <f t="shared" si="924"/>
        <v>6.8765219660974226E-3</v>
      </c>
      <c r="AL720" s="5">
        <f t="shared" si="925"/>
        <v>5.2136090113413282E-4</v>
      </c>
      <c r="AM720" s="5">
        <f t="shared" si="926"/>
        <v>1.648184955110512E-2</v>
      </c>
      <c r="AN720" s="5">
        <f t="shared" si="927"/>
        <v>2.1521309706989133E-2</v>
      </c>
      <c r="AO720" s="5">
        <f t="shared" si="928"/>
        <v>1.4050812988797399E-2</v>
      </c>
      <c r="AP720" s="5">
        <f t="shared" si="929"/>
        <v>6.1156546181153348E-3</v>
      </c>
      <c r="AQ720" s="5">
        <f t="shared" si="930"/>
        <v>1.9963914955256562E-3</v>
      </c>
      <c r="AR720" s="5">
        <f t="shared" si="931"/>
        <v>7.7010957694948802E-4</v>
      </c>
      <c r="AS720" s="5">
        <f t="shared" si="932"/>
        <v>1.8556922770681648E-3</v>
      </c>
      <c r="AT720" s="5">
        <f t="shared" si="933"/>
        <v>2.2357817187594188E-3</v>
      </c>
      <c r="AU720" s="5">
        <f t="shared" si="934"/>
        <v>1.7958149475933477E-3</v>
      </c>
      <c r="AV720" s="5">
        <f t="shared" si="935"/>
        <v>1.0818200516649094E-3</v>
      </c>
      <c r="AW720" s="5">
        <f t="shared" si="936"/>
        <v>4.5567179308062999E-5</v>
      </c>
      <c r="AX720" s="5">
        <f t="shared" si="937"/>
        <v>6.6192400491320519E-3</v>
      </c>
      <c r="AY720" s="5">
        <f t="shared" si="938"/>
        <v>8.6431267729127608E-3</v>
      </c>
      <c r="AZ720" s="5">
        <f t="shared" si="939"/>
        <v>5.6429166987558418E-3</v>
      </c>
      <c r="BA720" s="5">
        <f t="shared" si="940"/>
        <v>2.4560948605536889E-3</v>
      </c>
      <c r="BB720" s="5">
        <f t="shared" si="941"/>
        <v>8.0176648257561638E-4</v>
      </c>
      <c r="BC720" s="5">
        <f t="shared" si="942"/>
        <v>2.0938262700057443E-4</v>
      </c>
      <c r="BD720" s="5">
        <f t="shared" si="943"/>
        <v>1.6759614530778425E-4</v>
      </c>
      <c r="BE720" s="5">
        <f t="shared" si="944"/>
        <v>4.0384755861106283E-4</v>
      </c>
      <c r="BF720" s="5">
        <f t="shared" si="945"/>
        <v>4.8656504091010484E-4</v>
      </c>
      <c r="BG720" s="5">
        <f t="shared" si="946"/>
        <v>3.9081667325179437E-4</v>
      </c>
      <c r="BH720" s="5">
        <f t="shared" si="947"/>
        <v>2.3543256181009548E-4</v>
      </c>
      <c r="BI720" s="5">
        <f t="shared" si="948"/>
        <v>1.1346187602339693E-4</v>
      </c>
      <c r="BJ720" s="8">
        <f t="shared" si="949"/>
        <v>0.60617409473811468</v>
      </c>
      <c r="BK720" s="8">
        <f t="shared" si="950"/>
        <v>0.19557399658008254</v>
      </c>
      <c r="BL720" s="8">
        <f t="shared" si="951"/>
        <v>0.18557858814987455</v>
      </c>
      <c r="BM720" s="8">
        <f t="shared" si="952"/>
        <v>0.70492737313534348</v>
      </c>
      <c r="BN720" s="8">
        <f t="shared" si="953"/>
        <v>0.28283526686017757</v>
      </c>
    </row>
    <row r="721" spans="1:66" x14ac:dyDescent="0.25">
      <c r="A721" t="s">
        <v>13</v>
      </c>
      <c r="B721" t="s">
        <v>227</v>
      </c>
      <c r="C721" t="s">
        <v>54</v>
      </c>
      <c r="D721" t="s">
        <v>551</v>
      </c>
      <c r="E721">
        <f>VLOOKUP(A721,home!$A$2:$E$405,3,FALSE)</f>
        <v>1.76143790849673</v>
      </c>
      <c r="F721">
        <f>VLOOKUP(B721,home!$B$2:$E$405,3,FALSE)</f>
        <v>1.6</v>
      </c>
      <c r="G721">
        <f>VLOOKUP(C721,away!$B$2:$E$405,4,FALSE)</f>
        <v>1.1399999999999999</v>
      </c>
      <c r="H721">
        <f>VLOOKUP(A721,away!$A$2:$E$405,3,FALSE)</f>
        <v>1.3562091503267999</v>
      </c>
      <c r="I721">
        <f>VLOOKUP(C721,away!$B$2:$E$405,3,FALSE)</f>
        <v>0.7</v>
      </c>
      <c r="J721">
        <f>VLOOKUP(B721,home!$B$2:$E$405,4,FALSE)</f>
        <v>0.65</v>
      </c>
      <c r="K721" s="3">
        <f t="shared" si="898"/>
        <v>3.2128627450980356</v>
      </c>
      <c r="L721" s="3">
        <f t="shared" si="899"/>
        <v>0.61707516339869395</v>
      </c>
      <c r="M721" s="5">
        <f t="shared" si="900"/>
        <v>2.1710963654368455E-2</v>
      </c>
      <c r="N721" s="5">
        <f t="shared" si="901"/>
        <v>6.9754346285297919E-2</v>
      </c>
      <c r="O721" s="5">
        <f t="shared" si="902"/>
        <v>1.339729644456252E-2</v>
      </c>
      <c r="P721" s="5">
        <f t="shared" si="903"/>
        <v>4.3043674631769294E-2</v>
      </c>
      <c r="Q721" s="5">
        <f t="shared" si="904"/>
        <v>0.11205557024435066</v>
      </c>
      <c r="R721" s="5">
        <f t="shared" si="905"/>
        <v>4.1335694463145792E-3</v>
      </c>
      <c r="S721" s="5">
        <f t="shared" si="906"/>
        <v>2.1334358475525648E-2</v>
      </c>
      <c r="T721" s="5">
        <f t="shared" si="907"/>
        <v>6.9146709318266497E-2</v>
      </c>
      <c r="U721" s="5">
        <f t="shared" si="908"/>
        <v>1.3280591278339627E-2</v>
      </c>
      <c r="V721" s="5">
        <f t="shared" si="909"/>
        <v>4.6996695070607416E-3</v>
      </c>
      <c r="W721" s="5">
        <f t="shared" si="910"/>
        <v>0.12000638900626337</v>
      </c>
      <c r="X721" s="5">
        <f t="shared" si="911"/>
        <v>7.4052962104927206E-2</v>
      </c>
      <c r="Y721" s="5">
        <f t="shared" si="912"/>
        <v>2.2848121845527619E-2</v>
      </c>
      <c r="Z721" s="5">
        <f t="shared" si="913"/>
        <v>8.5024101383480587E-4</v>
      </c>
      <c r="AA721" s="5">
        <f t="shared" si="914"/>
        <v>2.7317076777042316E-3</v>
      </c>
      <c r="AB721" s="5">
        <f t="shared" si="915"/>
        <v>4.3883009140970996E-3</v>
      </c>
      <c r="AC721" s="5">
        <f t="shared" si="916"/>
        <v>5.8234127800353068E-4</v>
      </c>
      <c r="AD721" s="5">
        <f t="shared" si="917"/>
        <v>9.6391014102991515E-2</v>
      </c>
      <c r="AE721" s="5">
        <f t="shared" si="918"/>
        <v>5.9480500777769299E-2</v>
      </c>
      <c r="AF721" s="5">
        <f t="shared" si="919"/>
        <v>1.8351969868239067E-2</v>
      </c>
      <c r="AG721" s="5">
        <f t="shared" si="920"/>
        <v>3.7748482683771763E-3</v>
      </c>
      <c r="AH721" s="5">
        <f t="shared" si="921"/>
        <v>1.3116565313509598E-4</v>
      </c>
      <c r="AI721" s="5">
        <f t="shared" si="922"/>
        <v>4.2141724039420134E-4</v>
      </c>
      <c r="AJ721" s="5">
        <f t="shared" si="923"/>
        <v>6.7697787590227643E-4</v>
      </c>
      <c r="AK721" s="5">
        <f t="shared" si="924"/>
        <v>7.2501233224734154E-4</v>
      </c>
      <c r="AL721" s="5">
        <f t="shared" si="925"/>
        <v>4.6181475671143943E-5</v>
      </c>
      <c r="AM721" s="5">
        <f t="shared" si="926"/>
        <v>6.1938219634744121E-2</v>
      </c>
      <c r="AN721" s="5">
        <f t="shared" si="927"/>
        <v>3.8220537001733917E-2</v>
      </c>
      <c r="AO721" s="5">
        <f t="shared" si="928"/>
        <v>1.1792472057765393E-2</v>
      </c>
      <c r="AP721" s="5">
        <f t="shared" si="929"/>
        <v>2.4256138739733707E-3</v>
      </c>
      <c r="AQ721" s="5">
        <f t="shared" si="930"/>
        <v>3.7419651940606415E-4</v>
      </c>
      <c r="AR721" s="5">
        <f t="shared" si="931"/>
        <v>1.6187813368127163E-5</v>
      </c>
      <c r="AS721" s="5">
        <f t="shared" si="932"/>
        <v>5.2009222495055721E-5</v>
      </c>
      <c r="AT721" s="5">
        <f t="shared" si="933"/>
        <v>8.354924667793964E-5</v>
      </c>
      <c r="AU721" s="5">
        <f t="shared" si="934"/>
        <v>8.9477420677519347E-5</v>
      </c>
      <c r="AV721" s="5">
        <f t="shared" si="935"/>
        <v>7.1869667855566625E-5</v>
      </c>
      <c r="AW721" s="5">
        <f t="shared" si="936"/>
        <v>2.543288016507784E-6</v>
      </c>
      <c r="AX721" s="5">
        <f t="shared" si="937"/>
        <v>3.3166499727028183E-2</v>
      </c>
      <c r="AY721" s="5">
        <f t="shared" si="938"/>
        <v>2.0466223238418652E-2</v>
      </c>
      <c r="AZ721" s="5">
        <f t="shared" si="939"/>
        <v>6.3145990245006686E-3</v>
      </c>
      <c r="BA721" s="5">
        <f t="shared" si="940"/>
        <v>1.2988607416136611E-3</v>
      </c>
      <c r="BB721" s="5">
        <f t="shared" si="941"/>
        <v>2.0037367609084965E-4</v>
      </c>
      <c r="BC721" s="5">
        <f t="shared" si="942"/>
        <v>2.4729123782911618E-5</v>
      </c>
      <c r="BD721" s="5">
        <f t="shared" si="943"/>
        <v>1.6648495965341041E-6</v>
      </c>
      <c r="BE721" s="5">
        <f t="shared" si="944"/>
        <v>5.3489332448959191E-6</v>
      </c>
      <c r="BF721" s="5">
        <f t="shared" si="945"/>
        <v>8.5926941742712252E-6</v>
      </c>
      <c r="BG721" s="5">
        <f t="shared" si="946"/>
        <v>9.2023823308456475E-6</v>
      </c>
      <c r="BH721" s="5">
        <f t="shared" si="947"/>
        <v>7.3914978392306011E-6</v>
      </c>
      <c r="BI721" s="5">
        <f t="shared" si="948"/>
        <v>4.7495736076273227E-6</v>
      </c>
      <c r="BJ721" s="8">
        <f t="shared" si="949"/>
        <v>0.82208475644106815</v>
      </c>
      <c r="BK721" s="8">
        <f t="shared" si="950"/>
        <v>0.11188341226081748</v>
      </c>
      <c r="BL721" s="8">
        <f t="shared" si="951"/>
        <v>4.0236082164564584E-2</v>
      </c>
      <c r="BM721" s="8">
        <f t="shared" si="952"/>
        <v>0.69049539122321935</v>
      </c>
      <c r="BN721" s="8">
        <f t="shared" si="953"/>
        <v>0.26409542070666342</v>
      </c>
    </row>
    <row r="722" spans="1:66" x14ac:dyDescent="0.25">
      <c r="A722" t="s">
        <v>16</v>
      </c>
      <c r="B722" t="s">
        <v>232</v>
      </c>
      <c r="C722" t="s">
        <v>231</v>
      </c>
      <c r="D722" t="s">
        <v>551</v>
      </c>
      <c r="E722">
        <f>VLOOKUP(A722,home!$A$2:$E$405,3,FALSE)</f>
        <v>1.5457516339869299</v>
      </c>
      <c r="F722">
        <f>VLOOKUP(B722,home!$B$2:$E$405,3,FALSE)</f>
        <v>1.6</v>
      </c>
      <c r="G722">
        <f>VLOOKUP(C722,away!$B$2:$E$405,4,FALSE)</f>
        <v>1.03</v>
      </c>
      <c r="H722">
        <f>VLOOKUP(A722,away!$A$2:$E$405,3,FALSE)</f>
        <v>1.36928104575163</v>
      </c>
      <c r="I722">
        <f>VLOOKUP(C722,away!$B$2:$E$405,3,FALSE)</f>
        <v>0.61</v>
      </c>
      <c r="J722">
        <f>VLOOKUP(B722,home!$B$2:$E$405,4,FALSE)</f>
        <v>0.99</v>
      </c>
      <c r="K722" s="3">
        <f t="shared" si="898"/>
        <v>2.5473986928104608</v>
      </c>
      <c r="L722" s="3">
        <f t="shared" si="899"/>
        <v>0.82690882352940931</v>
      </c>
      <c r="M722" s="5">
        <f t="shared" si="900"/>
        <v>3.4241822005740448E-2</v>
      </c>
      <c r="N722" s="5">
        <f t="shared" si="901"/>
        <v>8.7227572616871682E-2</v>
      </c>
      <c r="O722" s="5">
        <f t="shared" si="902"/>
        <v>2.8314864750270268E-2</v>
      </c>
      <c r="P722" s="5">
        <f t="shared" si="903"/>
        <v>7.2129249451943461E-2</v>
      </c>
      <c r="Q722" s="5">
        <f t="shared" si="904"/>
        <v>0.11110170223062427</v>
      </c>
      <c r="R722" s="5">
        <f t="shared" si="905"/>
        <v>1.1706905749520163E-2</v>
      </c>
      <c r="S722" s="5">
        <f t="shared" si="906"/>
        <v>3.7984461119128662E-2</v>
      </c>
      <c r="T722" s="5">
        <f t="shared" si="907"/>
        <v>9.1870977883640237E-2</v>
      </c>
      <c r="U722" s="5">
        <f t="shared" si="908"/>
        <v>2.9822156403182927E-2</v>
      </c>
      <c r="V722" s="5">
        <f t="shared" si="909"/>
        <v>8.8903325779671489E-3</v>
      </c>
      <c r="W722" s="5">
        <f t="shared" si="910"/>
        <v>9.4340110343769767E-2</v>
      </c>
      <c r="X722" s="5">
        <f t="shared" si="911"/>
        <v>7.80106696560013E-2</v>
      </c>
      <c r="Y722" s="5">
        <f t="shared" si="912"/>
        <v>3.2253855533992709E-2</v>
      </c>
      <c r="Z722" s="5">
        <f t="shared" si="913"/>
        <v>3.2268478868351328E-3</v>
      </c>
      <c r="AA722" s="5">
        <f t="shared" si="914"/>
        <v>8.2200680888220145E-3</v>
      </c>
      <c r="AB722" s="5">
        <f t="shared" si="915"/>
        <v>1.0469895352139094E-2</v>
      </c>
      <c r="AC722" s="5">
        <f t="shared" si="916"/>
        <v>1.1704492099592232E-3</v>
      </c>
      <c r="AD722" s="5">
        <f t="shared" si="917"/>
        <v>6.0080468442328429E-2</v>
      </c>
      <c r="AE722" s="5">
        <f t="shared" si="918"/>
        <v>4.9681069476741592E-2</v>
      </c>
      <c r="AF722" s="5">
        <f t="shared" si="919"/>
        <v>2.0540857356347617E-2</v>
      </c>
      <c r="AG722" s="5">
        <f t="shared" si="920"/>
        <v>5.6618053969409417E-3</v>
      </c>
      <c r="AH722" s="5">
        <f t="shared" si="921"/>
        <v>6.6707724745279987E-4</v>
      </c>
      <c r="AI722" s="5">
        <f t="shared" si="922"/>
        <v>1.6993117081648625E-3</v>
      </c>
      <c r="AJ722" s="5">
        <f t="shared" si="923"/>
        <v>2.1644122120283416E-3</v>
      </c>
      <c r="AK722" s="5">
        <f t="shared" si="924"/>
        <v>1.8378736132079983E-3</v>
      </c>
      <c r="AL722" s="5">
        <f t="shared" si="925"/>
        <v>9.8620479975424045E-5</v>
      </c>
      <c r="AM722" s="5">
        <f t="shared" si="926"/>
        <v>3.0609781354685509E-2</v>
      </c>
      <c r="AN722" s="5">
        <f t="shared" si="927"/>
        <v>2.5311498288495438E-2</v>
      </c>
      <c r="AO722" s="5">
        <f t="shared" si="928"/>
        <v>1.0465150635753208E-2</v>
      </c>
      <c r="AP722" s="5">
        <f t="shared" si="929"/>
        <v>2.8845751334229128E-3</v>
      </c>
      <c r="AQ722" s="5">
        <f t="shared" si="930"/>
        <v>5.9632015749023224E-4</v>
      </c>
      <c r="AR722" s="5">
        <f t="shared" si="931"/>
        <v>1.1032241237888632E-4</v>
      </c>
      <c r="AS722" s="5">
        <f t="shared" si="932"/>
        <v>2.8103516908167158E-4</v>
      </c>
      <c r="AT722" s="5">
        <f t="shared" si="933"/>
        <v>3.5795431117620862E-4</v>
      </c>
      <c r="AU722" s="5">
        <f t="shared" si="934"/>
        <v>3.0395078145871424E-4</v>
      </c>
      <c r="AV722" s="5">
        <f t="shared" si="935"/>
        <v>1.9357095584166166E-4</v>
      </c>
      <c r="AW722" s="5">
        <f t="shared" si="936"/>
        <v>5.7705759154414823E-6</v>
      </c>
      <c r="AX722" s="5">
        <f t="shared" si="937"/>
        <v>1.2995886168356653E-2</v>
      </c>
      <c r="AY722" s="5">
        <f t="shared" si="938"/>
        <v>1.0746412942197922E-2</v>
      </c>
      <c r="AZ722" s="5">
        <f t="shared" si="939"/>
        <v>4.4431518415970501E-3</v>
      </c>
      <c r="BA722" s="5">
        <f t="shared" si="940"/>
        <v>1.224693820699182E-3</v>
      </c>
      <c r="BB722" s="5">
        <f t="shared" si="941"/>
        <v>2.5317753161452442E-4</v>
      </c>
      <c r="BC722" s="5">
        <f t="shared" si="942"/>
        <v>4.1870946962289261E-5</v>
      </c>
      <c r="BD722" s="5">
        <f t="shared" si="943"/>
        <v>1.5204429371525199E-5</v>
      </c>
      <c r="BE722" s="5">
        <f t="shared" si="944"/>
        <v>3.8731743505952266E-5</v>
      </c>
      <c r="BF722" s="5">
        <f t="shared" si="945"/>
        <v>4.933259638866644E-5</v>
      </c>
      <c r="BG722" s="5">
        <f t="shared" si="946"/>
        <v>4.1889930517811646E-5</v>
      </c>
      <c r="BH722" s="5">
        <f t="shared" si="947"/>
        <v>2.6677588560748602E-5</v>
      </c>
      <c r="BI722" s="5">
        <f t="shared" si="948"/>
        <v>1.3591690845397257E-5</v>
      </c>
      <c r="BJ722" s="8">
        <f t="shared" si="949"/>
        <v>0.73034160775853352</v>
      </c>
      <c r="BK722" s="8">
        <f t="shared" si="950"/>
        <v>0.16526134778691226</v>
      </c>
      <c r="BL722" s="8">
        <f t="shared" si="951"/>
        <v>9.6334826733915718E-2</v>
      </c>
      <c r="BM722" s="8">
        <f t="shared" si="952"/>
        <v>0.63970187099494391</v>
      </c>
      <c r="BN722" s="8">
        <f t="shared" si="953"/>
        <v>0.34472211680497028</v>
      </c>
    </row>
    <row r="723" spans="1:66" x14ac:dyDescent="0.25">
      <c r="A723" t="s">
        <v>16</v>
      </c>
      <c r="B723" t="s">
        <v>234</v>
      </c>
      <c r="C723" t="s">
        <v>450</v>
      </c>
      <c r="D723" t="s">
        <v>551</v>
      </c>
      <c r="E723">
        <f>VLOOKUP(A723,home!$A$2:$E$405,3,FALSE)</f>
        <v>1.5457516339869299</v>
      </c>
      <c r="F723">
        <f>VLOOKUP(B723,home!$B$2:$E$405,3,FALSE)</f>
        <v>1.22</v>
      </c>
      <c r="G723">
        <f>VLOOKUP(C723,away!$B$2:$E$405,4,FALSE)</f>
        <v>1.03</v>
      </c>
      <c r="H723">
        <f>VLOOKUP(A723,away!$A$2:$E$405,3,FALSE)</f>
        <v>1.36928104575163</v>
      </c>
      <c r="I723">
        <f>VLOOKUP(C723,away!$B$2:$E$405,3,FALSE)</f>
        <v>0.91</v>
      </c>
      <c r="J723">
        <f>VLOOKUP(B723,home!$B$2:$E$405,4,FALSE)</f>
        <v>1.1200000000000001</v>
      </c>
      <c r="K723" s="3">
        <f t="shared" si="898"/>
        <v>1.9423915032679762</v>
      </c>
      <c r="L723" s="3">
        <f t="shared" si="899"/>
        <v>1.3955712418300614</v>
      </c>
      <c r="M723" s="5">
        <f t="shared" si="900"/>
        <v>3.5509225426300396E-2</v>
      </c>
      <c r="N723" s="5">
        <f t="shared" si="901"/>
        <v>6.8972817755673058E-2</v>
      </c>
      <c r="O723" s="5">
        <f t="shared" si="902"/>
        <v>4.9555653824605625E-2</v>
      </c>
      <c r="P723" s="5">
        <f t="shared" si="903"/>
        <v>9.6256480927803145E-2</v>
      </c>
      <c r="Q723" s="5">
        <f t="shared" si="904"/>
        <v>6.6986107582534982E-2</v>
      </c>
      <c r="R723" s="5">
        <f t="shared" si="905"/>
        <v>3.4579222673852765E-2</v>
      </c>
      <c r="S723" s="5">
        <f t="shared" si="906"/>
        <v>6.5231710980536192E-2</v>
      </c>
      <c r="T723" s="5">
        <f t="shared" si="907"/>
        <v>9.3483885344320422E-2</v>
      </c>
      <c r="U723" s="5">
        <f t="shared" si="908"/>
        <v>6.7166388311302949E-2</v>
      </c>
      <c r="V723" s="5">
        <f t="shared" si="909"/>
        <v>1.964739794457078E-2</v>
      </c>
      <c r="W723" s="5">
        <f t="shared" si="910"/>
        <v>4.3371082068436838E-2</v>
      </c>
      <c r="X723" s="5">
        <f t="shared" si="911"/>
        <v>6.0527434861761903E-2</v>
      </c>
      <c r="Y723" s="5">
        <f t="shared" si="912"/>
        <v>4.2235173717408619E-2</v>
      </c>
      <c r="Z723" s="5">
        <f t="shared" si="913"/>
        <v>1.608592290948898E-2</v>
      </c>
      <c r="AA723" s="5">
        <f t="shared" si="914"/>
        <v>3.1245159981615072E-2</v>
      </c>
      <c r="AB723" s="5">
        <f t="shared" si="915"/>
        <v>3.0345166633268861E-2</v>
      </c>
      <c r="AC723" s="5">
        <f t="shared" si="916"/>
        <v>3.3286937458297111E-3</v>
      </c>
      <c r="AD723" s="5">
        <f t="shared" si="917"/>
        <v>2.1060905324317442E-2</v>
      </c>
      <c r="AE723" s="5">
        <f t="shared" si="918"/>
        <v>2.9391993797523042E-2</v>
      </c>
      <c r="AF723" s="5">
        <f t="shared" si="919"/>
        <v>2.0509310641935355E-2</v>
      </c>
      <c r="AG723" s="5">
        <f t="shared" si="920"/>
        <v>9.540734707214742E-3</v>
      </c>
      <c r="AH723" s="5">
        <f t="shared" si="921"/>
        <v>5.6122628526945415E-3</v>
      </c>
      <c r="AI723" s="5">
        <f t="shared" si="922"/>
        <v>1.0901211679180369E-2</v>
      </c>
      <c r="AJ723" s="5">
        <f t="shared" si="923"/>
        <v>1.058721047048279E-2</v>
      </c>
      <c r="AK723" s="5">
        <f t="shared" si="924"/>
        <v>6.8548358870585092E-3</v>
      </c>
      <c r="AL723" s="5">
        <f t="shared" si="925"/>
        <v>3.6092969329895922E-4</v>
      </c>
      <c r="AM723" s="5">
        <f t="shared" si="926"/>
        <v>8.1817047106170944E-3</v>
      </c>
      <c r="AN723" s="5">
        <f t="shared" si="927"/>
        <v>1.1418151803282761E-2</v>
      </c>
      <c r="AO723" s="5">
        <f t="shared" si="928"/>
        <v>7.9674221457557409E-3</v>
      </c>
      <c r="AP723" s="5">
        <f t="shared" si="929"/>
        <v>3.706368406045559E-3</v>
      </c>
      <c r="AQ723" s="5">
        <f t="shared" si="930"/>
        <v>1.2931252897761764E-3</v>
      </c>
      <c r="AR723" s="5">
        <f t="shared" si="931"/>
        <v>1.5664625277623287E-3</v>
      </c>
      <c r="AS723" s="5">
        <f t="shared" si="932"/>
        <v>3.042683504113223E-3</v>
      </c>
      <c r="AT723" s="5">
        <f t="shared" si="933"/>
        <v>2.9550412927615787E-3</v>
      </c>
      <c r="AU723" s="5">
        <f t="shared" si="934"/>
        <v>1.9132823662887026E-3</v>
      </c>
      <c r="AV723" s="5">
        <f t="shared" si="935"/>
        <v>9.2908585290790561E-4</v>
      </c>
      <c r="AW723" s="5">
        <f t="shared" si="936"/>
        <v>2.7177461727059548E-5</v>
      </c>
      <c r="AX723" s="5">
        <f t="shared" si="937"/>
        <v>2.6486789520250363E-3</v>
      </c>
      <c r="AY723" s="5">
        <f t="shared" si="938"/>
        <v>3.696420174286725E-3</v>
      </c>
      <c r="AZ723" s="5">
        <f t="shared" si="939"/>
        <v>2.5793088464775094E-3</v>
      </c>
      <c r="BA723" s="5">
        <f t="shared" si="940"/>
        <v>1.1998697499806274E-3</v>
      </c>
      <c r="BB723" s="5">
        <f t="shared" si="941"/>
        <v>4.1862592925369732E-4</v>
      </c>
      <c r="BC723" s="5">
        <f t="shared" si="942"/>
        <v>1.1684446159016914E-4</v>
      </c>
      <c r="BD723" s="5">
        <f t="shared" si="943"/>
        <v>3.6435167585825506E-4</v>
      </c>
      <c r="BE723" s="5">
        <f t="shared" si="944"/>
        <v>7.0771359938852233E-4</v>
      </c>
      <c r="BF723" s="5">
        <f t="shared" si="945"/>
        <v>6.8732844109973114E-4</v>
      </c>
      <c r="BG723" s="5">
        <f t="shared" si="946"/>
        <v>4.4502030798218052E-4</v>
      </c>
      <c r="BH723" s="5">
        <f t="shared" si="947"/>
        <v>2.1610091625157127E-4</v>
      </c>
      <c r="BI723" s="5">
        <f t="shared" si="948"/>
        <v>8.3950516715095293E-5</v>
      </c>
      <c r="BJ723" s="8">
        <f t="shared" si="949"/>
        <v>0.49930596627021734</v>
      </c>
      <c r="BK723" s="8">
        <f t="shared" si="950"/>
        <v>0.22403085889262589</v>
      </c>
      <c r="BL723" s="8">
        <f t="shared" si="951"/>
        <v>0.25975813331519054</v>
      </c>
      <c r="BM723" s="8">
        <f t="shared" si="952"/>
        <v>0.64365213048419323</v>
      </c>
      <c r="BN723" s="8">
        <f t="shared" si="953"/>
        <v>0.35185950819077</v>
      </c>
    </row>
    <row r="724" spans="1:66" x14ac:dyDescent="0.25">
      <c r="A724" t="s">
        <v>16</v>
      </c>
      <c r="B724" t="s">
        <v>60</v>
      </c>
      <c r="C724" t="s">
        <v>18</v>
      </c>
      <c r="D724" t="s">
        <v>551</v>
      </c>
      <c r="E724">
        <f>VLOOKUP(A724,home!$A$2:$E$405,3,FALSE)</f>
        <v>1.5457516339869299</v>
      </c>
      <c r="F724">
        <f>VLOOKUP(B724,home!$B$2:$E$405,3,FALSE)</f>
        <v>1.41</v>
      </c>
      <c r="G724">
        <f>VLOOKUP(C724,away!$B$2:$E$405,4,FALSE)</f>
        <v>0.76</v>
      </c>
      <c r="H724">
        <f>VLOOKUP(A724,away!$A$2:$E$405,3,FALSE)</f>
        <v>1.36928104575163</v>
      </c>
      <c r="I724">
        <f>VLOOKUP(C724,away!$B$2:$E$405,3,FALSE)</f>
        <v>1.1399999999999999</v>
      </c>
      <c r="J724">
        <f>VLOOKUP(B724,home!$B$2:$E$405,4,FALSE)</f>
        <v>0.73</v>
      </c>
      <c r="K724" s="3">
        <f t="shared" si="898"/>
        <v>1.656427450980394</v>
      </c>
      <c r="L724" s="3">
        <f t="shared" si="899"/>
        <v>1.1395156862745064</v>
      </c>
      <c r="M724" s="5">
        <f t="shared" si="900"/>
        <v>6.105726179031478E-2</v>
      </c>
      <c r="N724" s="5">
        <f t="shared" si="901"/>
        <v>0.1011369245111737</v>
      </c>
      <c r="O724" s="5">
        <f t="shared" si="902"/>
        <v>6.9575707571032736E-2</v>
      </c>
      <c r="P724" s="5">
        <f t="shared" si="903"/>
        <v>0.11524711194204305</v>
      </c>
      <c r="Q724" s="5">
        <f t="shared" si="904"/>
        <v>8.3762989034020033E-2</v>
      </c>
      <c r="R724" s="5">
        <f t="shared" si="905"/>
        <v>3.9641305080419881E-2</v>
      </c>
      <c r="S724" s="5">
        <f t="shared" si="906"/>
        <v>5.4382953073604162E-2</v>
      </c>
      <c r="T724" s="5">
        <f t="shared" si="907"/>
        <v>9.5449239933505292E-2</v>
      </c>
      <c r="U724" s="5">
        <f t="shared" si="908"/>
        <v>6.5662945927896038E-2</v>
      </c>
      <c r="V724" s="5">
        <f t="shared" si="909"/>
        <v>1.1405465217473596E-2</v>
      </c>
      <c r="W724" s="5">
        <f t="shared" si="910"/>
        <v>4.624910480404016E-2</v>
      </c>
      <c r="X724" s="5">
        <f t="shared" si="911"/>
        <v>5.2701580400357398E-2</v>
      </c>
      <c r="Y724" s="5">
        <f t="shared" si="912"/>
        <v>3.0027138778832171E-2</v>
      </c>
      <c r="Z724" s="5">
        <f t="shared" si="913"/>
        <v>1.5057296321177246E-2</v>
      </c>
      <c r="AA724" s="5">
        <f t="shared" si="914"/>
        <v>2.4941318963944088E-2</v>
      </c>
      <c r="AB724" s="5">
        <f t="shared" si="915"/>
        <v>2.065674269776744E-2</v>
      </c>
      <c r="AC724" s="5">
        <f t="shared" si="916"/>
        <v>1.3455063412270505E-3</v>
      </c>
      <c r="AD724" s="5">
        <f t="shared" si="917"/>
        <v>1.9152071695170334E-2</v>
      </c>
      <c r="AE724" s="5">
        <f t="shared" si="918"/>
        <v>2.1824086121300573E-2</v>
      </c>
      <c r="AF724" s="5">
        <f t="shared" si="919"/>
        <v>1.2434444236913877E-2</v>
      </c>
      <c r="AG724" s="5">
        <f t="shared" si="920"/>
        <v>4.7230814193563331E-3</v>
      </c>
      <c r="AH724" s="5">
        <f t="shared" si="921"/>
        <v>4.2895063377162233E-3</v>
      </c>
      <c r="AI724" s="5">
        <f t="shared" si="922"/>
        <v>7.1052560489475282E-3</v>
      </c>
      <c r="AJ724" s="5">
        <f t="shared" si="923"/>
        <v>5.8846705828605921E-3</v>
      </c>
      <c r="AK724" s="5">
        <f t="shared" si="924"/>
        <v>3.2491766311423596E-3</v>
      </c>
      <c r="AL724" s="5">
        <f t="shared" si="925"/>
        <v>1.0158707769022159E-4</v>
      </c>
      <c r="AM724" s="5">
        <f t="shared" si="926"/>
        <v>6.3448034598049489E-3</v>
      </c>
      <c r="AN724" s="5">
        <f t="shared" si="927"/>
        <v>7.2300030687764989E-3</v>
      </c>
      <c r="AO724" s="5">
        <f t="shared" si="928"/>
        <v>4.1193509543418199E-3</v>
      </c>
      <c r="AP724" s="5">
        <f t="shared" si="929"/>
        <v>1.5646883432474542E-3</v>
      </c>
      <c r="AQ724" s="5">
        <f t="shared" si="930"/>
        <v>4.4574672781533584E-4</v>
      </c>
      <c r="AR724" s="5">
        <f t="shared" si="931"/>
        <v>9.7759195164030918E-4</v>
      </c>
      <c r="AS724" s="5">
        <f t="shared" si="932"/>
        <v>1.6193101445545058E-3</v>
      </c>
      <c r="AT724" s="5">
        <f t="shared" si="933"/>
        <v>1.3411348875455571E-3</v>
      </c>
      <c r="AU724" s="5">
        <f t="shared" si="934"/>
        <v>7.4049754773265481E-4</v>
      </c>
      <c r="AV724" s="5">
        <f t="shared" si="935"/>
        <v>3.0664511636200849E-4</v>
      </c>
      <c r="AW724" s="5">
        <f t="shared" si="936"/>
        <v>5.3263376465252169E-6</v>
      </c>
      <c r="AX724" s="5">
        <f t="shared" si="937"/>
        <v>1.7516177703160477E-3</v>
      </c>
      <c r="AY724" s="5">
        <f t="shared" si="938"/>
        <v>1.9959959256323117E-3</v>
      </c>
      <c r="AZ724" s="5">
        <f t="shared" si="939"/>
        <v>1.1372343334990114E-3</v>
      </c>
      <c r="BA724" s="5">
        <f t="shared" si="940"/>
        <v>4.3196545399735227E-4</v>
      </c>
      <c r="BB724" s="5">
        <f t="shared" si="941"/>
        <v>1.2305785268966794E-4</v>
      </c>
      <c r="BC724" s="5">
        <f t="shared" si="942"/>
        <v>2.8045270691826806E-5</v>
      </c>
      <c r="BD724" s="5">
        <f t="shared" si="943"/>
        <v>1.8566356061164001E-4</v>
      </c>
      <c r="BE724" s="5">
        <f t="shared" si="944"/>
        <v>3.0753821844388272E-4</v>
      </c>
      <c r="BF724" s="5">
        <f t="shared" si="945"/>
        <v>2.5470737362802626E-4</v>
      </c>
      <c r="BG724" s="5">
        <f t="shared" si="946"/>
        <v>1.4063476188152743E-4</v>
      </c>
      <c r="BH724" s="5">
        <f t="shared" si="947"/>
        <v>5.8237820035663287E-5</v>
      </c>
      <c r="BI724" s="5">
        <f t="shared" si="948"/>
        <v>1.929334475846573E-5</v>
      </c>
      <c r="BJ724" s="8">
        <f t="shared" si="949"/>
        <v>0.49263317009548224</v>
      </c>
      <c r="BK724" s="8">
        <f t="shared" si="950"/>
        <v>0.24553588136798518</v>
      </c>
      <c r="BL724" s="8">
        <f t="shared" si="951"/>
        <v>0.24695788456892109</v>
      </c>
      <c r="BM724" s="8">
        <f t="shared" si="952"/>
        <v>0.52777226283657552</v>
      </c>
      <c r="BN724" s="8">
        <f t="shared" si="953"/>
        <v>0.47042129992900417</v>
      </c>
    </row>
    <row r="725" spans="1:66" x14ac:dyDescent="0.25">
      <c r="A725" t="s">
        <v>16</v>
      </c>
      <c r="B725" t="s">
        <v>56</v>
      </c>
      <c r="C725" t="s">
        <v>287</v>
      </c>
      <c r="D725" t="s">
        <v>551</v>
      </c>
      <c r="E725">
        <f>VLOOKUP(A725,home!$A$2:$E$405,3,FALSE)</f>
        <v>1.5457516339869299</v>
      </c>
      <c r="F725">
        <f>VLOOKUP(B725,home!$B$2:$E$405,3,FALSE)</f>
        <v>0.99</v>
      </c>
      <c r="G725">
        <f>VLOOKUP(C725,away!$B$2:$E$405,4,FALSE)</f>
        <v>0.68</v>
      </c>
      <c r="H725">
        <f>VLOOKUP(A725,away!$A$2:$E$405,3,FALSE)</f>
        <v>1.36928104575163</v>
      </c>
      <c r="I725">
        <f>VLOOKUP(C725,away!$B$2:$E$405,3,FALSE)</f>
        <v>1.18</v>
      </c>
      <c r="J725">
        <f>VLOOKUP(B725,home!$B$2:$E$405,4,FALSE)</f>
        <v>0.99</v>
      </c>
      <c r="K725" s="3">
        <f t="shared" si="898"/>
        <v>1.0406000000000013</v>
      </c>
      <c r="L725" s="3">
        <f t="shared" si="899"/>
        <v>1.5995941176470541</v>
      </c>
      <c r="M725" s="5">
        <f t="shared" si="900"/>
        <v>7.1347418419067485E-2</v>
      </c>
      <c r="N725" s="5">
        <f t="shared" si="901"/>
        <v>7.4244123606881707E-2</v>
      </c>
      <c r="O725" s="5">
        <f t="shared" si="902"/>
        <v>0.11412691081244342</v>
      </c>
      <c r="P725" s="5">
        <f t="shared" si="903"/>
        <v>0.11876046339142876</v>
      </c>
      <c r="Q725" s="5">
        <f t="shared" si="904"/>
        <v>3.8629217512660595E-2</v>
      </c>
      <c r="R725" s="5">
        <f t="shared" si="905"/>
        <v>9.1278367600407251E-2</v>
      </c>
      <c r="S725" s="5">
        <f t="shared" si="906"/>
        <v>4.9420315329789175E-2</v>
      </c>
      <c r="T725" s="5">
        <f t="shared" si="907"/>
        <v>6.1791069102560457E-2</v>
      </c>
      <c r="U725" s="5">
        <f t="shared" si="908"/>
        <v>9.4984269324983897E-2</v>
      </c>
      <c r="V725" s="5">
        <f t="shared" si="909"/>
        <v>9.1402194432179344E-3</v>
      </c>
      <c r="W725" s="5">
        <f t="shared" si="910"/>
        <v>1.3399187914558222E-2</v>
      </c>
      <c r="X725" s="5">
        <f t="shared" si="911"/>
        <v>2.1433262169374828E-2</v>
      </c>
      <c r="Y725" s="5">
        <f t="shared" si="912"/>
        <v>1.7142260044059561E-2</v>
      </c>
      <c r="Z725" s="5">
        <f t="shared" si="913"/>
        <v>4.8669446627345632E-2</v>
      </c>
      <c r="AA725" s="5">
        <f t="shared" si="914"/>
        <v>5.0645426160415924E-2</v>
      </c>
      <c r="AB725" s="5">
        <f t="shared" si="915"/>
        <v>2.6350815231264434E-2</v>
      </c>
      <c r="AC725" s="5">
        <f t="shared" si="916"/>
        <v>9.5088995564642919E-4</v>
      </c>
      <c r="AD725" s="5">
        <f t="shared" si="917"/>
        <v>3.4857987359723265E-3</v>
      </c>
      <c r="AE725" s="5">
        <f t="shared" si="918"/>
        <v>5.5758631533628696E-3</v>
      </c>
      <c r="AF725" s="5">
        <f t="shared" si="919"/>
        <v>4.4595589504621003E-3</v>
      </c>
      <c r="AG725" s="5">
        <f t="shared" si="920"/>
        <v>2.3778280881531491E-3</v>
      </c>
      <c r="AH725" s="5">
        <f t="shared" si="921"/>
        <v>1.9462840133559825E-2</v>
      </c>
      <c r="AI725" s="5">
        <f t="shared" si="922"/>
        <v>2.0253031442982378E-2</v>
      </c>
      <c r="AJ725" s="5">
        <f t="shared" si="923"/>
        <v>1.0537652259783745E-2</v>
      </c>
      <c r="AK725" s="5">
        <f t="shared" si="924"/>
        <v>3.6551603138436591E-3</v>
      </c>
      <c r="AL725" s="5">
        <f t="shared" si="925"/>
        <v>6.3311684862108625E-5</v>
      </c>
      <c r="AM725" s="5">
        <f t="shared" si="926"/>
        <v>7.2546443293056162E-4</v>
      </c>
      <c r="AN725" s="5">
        <f t="shared" si="927"/>
        <v>1.1604486394778822E-3</v>
      </c>
      <c r="AO725" s="5">
        <f t="shared" si="928"/>
        <v>9.2812340877017373E-4</v>
      </c>
      <c r="AP725" s="5">
        <f t="shared" si="929"/>
        <v>4.9487358170643416E-4</v>
      </c>
      <c r="AQ725" s="5">
        <f t="shared" si="930"/>
        <v>1.9789921756913515E-4</v>
      </c>
      <c r="AR725" s="5">
        <f t="shared" si="931"/>
        <v>6.2265289180694601E-3</v>
      </c>
      <c r="AS725" s="5">
        <f t="shared" si="932"/>
        <v>6.4793259921430875E-3</v>
      </c>
      <c r="AT725" s="5">
        <f t="shared" si="933"/>
        <v>3.3711933137120526E-3</v>
      </c>
      <c r="AU725" s="5">
        <f t="shared" si="934"/>
        <v>1.1693545874162554E-3</v>
      </c>
      <c r="AV725" s="5">
        <f t="shared" si="935"/>
        <v>3.0420759591633925E-4</v>
      </c>
      <c r="AW725" s="5">
        <f t="shared" si="936"/>
        <v>2.9273522897309265E-6</v>
      </c>
      <c r="AX725" s="5">
        <f t="shared" si="937"/>
        <v>1.2581971481792384E-4</v>
      </c>
      <c r="AY725" s="5">
        <f t="shared" si="938"/>
        <v>2.0126047570678083E-4</v>
      </c>
      <c r="AZ725" s="5">
        <f t="shared" si="939"/>
        <v>1.6096753652770725E-4</v>
      </c>
      <c r="BA725" s="5">
        <f t="shared" si="940"/>
        <v>8.5827574853952624E-5</v>
      </c>
      <c r="BB725" s="5">
        <f t="shared" si="941"/>
        <v>3.4322320967073701E-5</v>
      </c>
      <c r="BC725" s="5">
        <f t="shared" si="942"/>
        <v>1.0980356544585046E-5</v>
      </c>
      <c r="BD725" s="5">
        <f t="shared" si="943"/>
        <v>1.6599865051171961E-3</v>
      </c>
      <c r="BE725" s="5">
        <f t="shared" si="944"/>
        <v>1.7273819572249563E-3</v>
      </c>
      <c r="BF725" s="5">
        <f t="shared" si="945"/>
        <v>8.9875683234414577E-4</v>
      </c>
      <c r="BG725" s="5">
        <f t="shared" si="946"/>
        <v>3.1174878657910641E-4</v>
      </c>
      <c r="BH725" s="5">
        <f t="shared" si="947"/>
        <v>8.1101446828554647E-5</v>
      </c>
      <c r="BI725" s="5">
        <f t="shared" si="948"/>
        <v>1.6878833113958819E-5</v>
      </c>
      <c r="BJ725" s="8">
        <f t="shared" si="949"/>
        <v>0.24666415653791804</v>
      </c>
      <c r="BK725" s="8">
        <f t="shared" si="950"/>
        <v>0.24988387869971873</v>
      </c>
      <c r="BL725" s="8">
        <f t="shared" si="951"/>
        <v>0.45354093804814943</v>
      </c>
      <c r="BM725" s="8">
        <f t="shared" si="952"/>
        <v>0.49017358544682549</v>
      </c>
      <c r="BN725" s="8">
        <f t="shared" si="953"/>
        <v>0.50838650134288921</v>
      </c>
    </row>
    <row r="726" spans="1:66" x14ac:dyDescent="0.25">
      <c r="A726" t="s">
        <v>61</v>
      </c>
      <c r="B726" t="s">
        <v>71</v>
      </c>
      <c r="C726" t="s">
        <v>240</v>
      </c>
      <c r="D726" t="s">
        <v>551</v>
      </c>
      <c r="E726">
        <f>VLOOKUP(A726,home!$A$2:$E$405,3,FALSE)</f>
        <v>1.51315789473684</v>
      </c>
      <c r="F726">
        <f>VLOOKUP(B726,home!$B$2:$E$405,3,FALSE)</f>
        <v>0.8</v>
      </c>
      <c r="G726">
        <f>VLOOKUP(C726,away!$B$2:$E$405,4,FALSE)</f>
        <v>1.22</v>
      </c>
      <c r="H726">
        <f>VLOOKUP(A726,away!$A$2:$E$405,3,FALSE)</f>
        <v>1.30526315789474</v>
      </c>
      <c r="I726">
        <f>VLOOKUP(C726,away!$B$2:$E$405,3,FALSE)</f>
        <v>0.87</v>
      </c>
      <c r="J726">
        <f>VLOOKUP(B726,home!$B$2:$E$405,4,FALSE)</f>
        <v>0.97</v>
      </c>
      <c r="K726" s="3">
        <f t="shared" si="898"/>
        <v>1.476842105263156</v>
      </c>
      <c r="L726" s="3">
        <f t="shared" si="899"/>
        <v>1.1015115789473711</v>
      </c>
      <c r="M726" s="5">
        <f t="shared" si="900"/>
        <v>7.5898854705726021E-2</v>
      </c>
      <c r="N726" s="5">
        <f t="shared" si="901"/>
        <v>0.11209062437066679</v>
      </c>
      <c r="O726" s="5">
        <f t="shared" si="902"/>
        <v>8.3603467287201361E-2</v>
      </c>
      <c r="P726" s="5">
        <f t="shared" si="903"/>
        <v>0.12346912063572983</v>
      </c>
      <c r="Q726" s="5">
        <f t="shared" si="904"/>
        <v>8.2770076837918594E-2</v>
      </c>
      <c r="R726" s="5">
        <f t="shared" si="905"/>
        <v>4.6045093628500039E-2</v>
      </c>
      <c r="S726" s="5">
        <f t="shared" si="906"/>
        <v>5.021361590259385E-2</v>
      </c>
      <c r="T726" s="5">
        <f t="shared" si="907"/>
        <v>9.1172198027330925E-2</v>
      </c>
      <c r="U726" s="5">
        <f t="shared" si="908"/>
        <v>6.800133301135311E-2</v>
      </c>
      <c r="V726" s="5">
        <f t="shared" si="909"/>
        <v>9.0761594983093091E-3</v>
      </c>
      <c r="W726" s="5">
        <f t="shared" si="910"/>
        <v>4.0746111510034953E-2</v>
      </c>
      <c r="X726" s="5">
        <f t="shared" si="911"/>
        <v>4.4882313625384244E-2</v>
      </c>
      <c r="Y726" s="5">
        <f t="shared" si="912"/>
        <v>2.4719194074154058E-2</v>
      </c>
      <c r="Z726" s="5">
        <f t="shared" si="913"/>
        <v>1.69064012618362E-2</v>
      </c>
      <c r="AA726" s="5">
        <f t="shared" si="914"/>
        <v>2.4968085231953846E-2</v>
      </c>
      <c r="AB726" s="5">
        <f t="shared" si="915"/>
        <v>1.8436959779174318E-2</v>
      </c>
      <c r="AC726" s="5">
        <f t="shared" si="916"/>
        <v>9.2279507736871638E-4</v>
      </c>
      <c r="AD726" s="5">
        <f t="shared" si="917"/>
        <v>1.5043893275941835E-2</v>
      </c>
      <c r="AE726" s="5">
        <f t="shared" si="918"/>
        <v>1.6571022635898425E-2</v>
      </c>
      <c r="AF726" s="5">
        <f t="shared" si="919"/>
        <v>9.1265866542205535E-3</v>
      </c>
      <c r="AG726" s="5">
        <f t="shared" si="920"/>
        <v>3.3510136252968277E-3</v>
      </c>
      <c r="AH726" s="5">
        <f t="shared" si="921"/>
        <v>4.6556491870607579E-3</v>
      </c>
      <c r="AI726" s="5">
        <f t="shared" si="922"/>
        <v>6.8756587467855091E-3</v>
      </c>
      <c r="AJ726" s="5">
        <f t="shared" si="923"/>
        <v>5.077131169336873E-3</v>
      </c>
      <c r="AK726" s="5">
        <f t="shared" si="924"/>
        <v>2.4993736949402183E-3</v>
      </c>
      <c r="AL726" s="5">
        <f t="shared" si="925"/>
        <v>6.0046596050203559E-5</v>
      </c>
      <c r="AM726" s="5">
        <f t="shared" si="926"/>
        <v>4.4434910033992357E-3</v>
      </c>
      <c r="AN726" s="5">
        <f t="shared" si="927"/>
        <v>4.8945567911927289E-3</v>
      </c>
      <c r="AO726" s="5">
        <f t="shared" si="928"/>
        <v>2.6957054896571413E-3</v>
      </c>
      <c r="AP726" s="5">
        <f t="shared" si="929"/>
        <v>9.8978360342977766E-4</v>
      </c>
      <c r="AQ726" s="5">
        <f t="shared" si="930"/>
        <v>2.7256452495753842E-4</v>
      </c>
      <c r="AR726" s="5">
        <f t="shared" si="931"/>
        <v>1.0256502974128664E-3</v>
      </c>
      <c r="AS726" s="5">
        <f t="shared" si="932"/>
        <v>1.5147235444949994E-3</v>
      </c>
      <c r="AT726" s="5">
        <f t="shared" si="933"/>
        <v>1.1185037541718325E-3</v>
      </c>
      <c r="AU726" s="5">
        <f t="shared" si="934"/>
        <v>5.5061781301862409E-4</v>
      </c>
      <c r="AV726" s="5">
        <f t="shared" si="935"/>
        <v>2.0329389254345492E-4</v>
      </c>
      <c r="AW726" s="5">
        <f t="shared" si="936"/>
        <v>2.7133700356263571E-6</v>
      </c>
      <c r="AX726" s="5">
        <f t="shared" si="937"/>
        <v>1.0937224346963365E-3</v>
      </c>
      <c r="AY726" s="5">
        <f t="shared" si="938"/>
        <v>1.2047479259725243E-3</v>
      </c>
      <c r="AZ726" s="5">
        <f t="shared" si="939"/>
        <v>6.6352189508578309E-4</v>
      </c>
      <c r="BA726" s="5">
        <f t="shared" si="940"/>
        <v>2.4362568344069754E-4</v>
      </c>
      <c r="BB726" s="5">
        <f t="shared" si="941"/>
        <v>6.7089127809723831E-5</v>
      </c>
      <c r="BC726" s="5">
        <f t="shared" si="942"/>
        <v>1.4779890220778152E-5</v>
      </c>
      <c r="BD726" s="5">
        <f t="shared" si="943"/>
        <v>1.8829427975851441E-4</v>
      </c>
      <c r="BE726" s="5">
        <f t="shared" si="944"/>
        <v>2.7808092052757403E-4</v>
      </c>
      <c r="BF726" s="5">
        <f t="shared" si="945"/>
        <v>2.0534080605272945E-4</v>
      </c>
      <c r="BG726" s="5">
        <f t="shared" si="946"/>
        <v>1.0108531610244877E-4</v>
      </c>
      <c r="BH726" s="5">
        <f t="shared" si="947"/>
        <v>3.7321762760983014E-5</v>
      </c>
      <c r="BI726" s="5">
        <f t="shared" si="948"/>
        <v>1.1023670137612443E-5</v>
      </c>
      <c r="BJ726" s="8">
        <f t="shared" si="949"/>
        <v>0.45705662300670957</v>
      </c>
      <c r="BK726" s="8">
        <f t="shared" si="950"/>
        <v>0.26084534034175039</v>
      </c>
      <c r="BL726" s="8">
        <f t="shared" si="951"/>
        <v>0.26539668779328773</v>
      </c>
      <c r="BM726" s="8">
        <f t="shared" si="952"/>
        <v>0.47512578038190428</v>
      </c>
      <c r="BN726" s="8">
        <f t="shared" si="953"/>
        <v>0.52387723746574266</v>
      </c>
    </row>
    <row r="727" spans="1:66" s="10" customFormat="1" x14ac:dyDescent="0.25">
      <c r="A727" t="s">
        <v>61</v>
      </c>
      <c r="B727" t="s">
        <v>318</v>
      </c>
      <c r="C727" t="s">
        <v>337</v>
      </c>
      <c r="D727" t="s">
        <v>551</v>
      </c>
      <c r="E727">
        <f>VLOOKUP(A727,home!$A$2:$E$405,3,FALSE)</f>
        <v>1.51315789473684</v>
      </c>
      <c r="F727">
        <f>VLOOKUP(B727,home!$B$2:$E$405,3,FALSE)</f>
        <v>0.77</v>
      </c>
      <c r="G727">
        <f>VLOOKUP(C727,away!$B$2:$E$405,4,FALSE)</f>
        <v>1.43</v>
      </c>
      <c r="H727">
        <f>VLOOKUP(A727,away!$A$2:$E$405,3,FALSE)</f>
        <v>1.30526315789474</v>
      </c>
      <c r="I727">
        <f>VLOOKUP(C727,away!$B$2:$E$405,3,FALSE)</f>
        <v>0.56000000000000005</v>
      </c>
      <c r="J727">
        <f>VLOOKUP(B727,home!$B$2:$E$405,4,FALSE)</f>
        <v>0.85</v>
      </c>
      <c r="K727" s="3">
        <f t="shared" si="898"/>
        <v>1.6661381578947345</v>
      </c>
      <c r="L727" s="3">
        <f t="shared" si="899"/>
        <v>0.62130526315789625</v>
      </c>
      <c r="M727" s="5">
        <f t="shared" si="900"/>
        <v>0.1015256887841956</v>
      </c>
      <c r="N727" s="5">
        <f t="shared" si="901"/>
        <v>0.16915582408989377</v>
      </c>
      <c r="O727" s="5">
        <f t="shared" si="902"/>
        <v>6.307844478735132E-2</v>
      </c>
      <c r="P727" s="5">
        <f t="shared" si="903"/>
        <v>0.10509740380086224</v>
      </c>
      <c r="Q727" s="5">
        <f t="shared" si="904"/>
        <v>0.14091848657315073</v>
      </c>
      <c r="R727" s="5">
        <f t="shared" si="905"/>
        <v>1.9595484869098068E-2</v>
      </c>
      <c r="S727" s="5">
        <f t="shared" si="906"/>
        <v>2.7198693301061685E-2</v>
      </c>
      <c r="T727" s="5">
        <f t="shared" si="907"/>
        <v>8.7553397384143875E-2</v>
      </c>
      <c r="U727" s="5">
        <f t="shared" si="908"/>
        <v>3.2648785062853201E-2</v>
      </c>
      <c r="V727" s="5">
        <f t="shared" si="909"/>
        <v>3.1283949324103018E-3</v>
      </c>
      <c r="W727" s="5">
        <f t="shared" si="910"/>
        <v>7.8263222544101063E-2</v>
      </c>
      <c r="X727" s="5">
        <f t="shared" si="911"/>
        <v>4.8625352078347707E-2</v>
      </c>
      <c r="Y727" s="5">
        <f t="shared" si="912"/>
        <v>1.5105593584591589E-2</v>
      </c>
      <c r="Z727" s="5">
        <f t="shared" si="913"/>
        <v>4.0582592944338495E-3</v>
      </c>
      <c r="AA727" s="5">
        <f t="shared" si="914"/>
        <v>6.7616206650871992E-3</v>
      </c>
      <c r="AB727" s="5">
        <f t="shared" si="915"/>
        <v>5.63289709965568E-3</v>
      </c>
      <c r="AC727" s="5">
        <f t="shared" si="916"/>
        <v>2.0240332114304169E-4</v>
      </c>
      <c r="AD727" s="5">
        <f t="shared" si="917"/>
        <v>3.2599335360133562E-2</v>
      </c>
      <c r="AE727" s="5">
        <f t="shared" si="918"/>
        <v>2.0254138634700297E-2</v>
      </c>
      <c r="AF727" s="5">
        <f t="shared" si="919"/>
        <v>6.29200146723449E-3</v>
      </c>
      <c r="AG727" s="5">
        <f t="shared" si="920"/>
        <v>1.3030845424633313E-3</v>
      </c>
      <c r="AH727" s="5">
        <f t="shared" si="921"/>
        <v>6.3035446472280024E-4</v>
      </c>
      <c r="AI727" s="5">
        <f t="shared" si="922"/>
        <v>1.0502576266739679E-3</v>
      </c>
      <c r="AJ727" s="5">
        <f t="shared" si="923"/>
        <v>8.7493715371073056E-4</v>
      </c>
      <c r="AK727" s="5">
        <f t="shared" si="924"/>
        <v>4.8592205918575283E-4</v>
      </c>
      <c r="AL727" s="5">
        <f t="shared" si="925"/>
        <v>8.3809580915119946E-6</v>
      </c>
      <c r="AM727" s="5">
        <f t="shared" si="926"/>
        <v>1.0862999313105101E-2</v>
      </c>
      <c r="AN727" s="5">
        <f t="shared" si="927"/>
        <v>6.7492386469128109E-3</v>
      </c>
      <c r="AO727" s="5">
        <f t="shared" si="928"/>
        <v>2.0966687468178037E-3</v>
      </c>
      <c r="AP727" s="5">
        <f t="shared" si="929"/>
        <v>4.3422377583219067E-4</v>
      </c>
      <c r="AQ727" s="5">
        <f t="shared" si="930"/>
        <v>6.7446379328208632E-5</v>
      </c>
      <c r="AR727" s="5">
        <f t="shared" si="931"/>
        <v>7.8328509317470875E-5</v>
      </c>
      <c r="AS727" s="5">
        <f t="shared" si="932"/>
        <v>1.3050611822485147E-4</v>
      </c>
      <c r="AT727" s="5">
        <f t="shared" si="933"/>
        <v>1.0872061170657327E-4</v>
      </c>
      <c r="AU727" s="5">
        <f t="shared" si="934"/>
        <v>6.0381186571326222E-5</v>
      </c>
      <c r="AV727" s="5">
        <f t="shared" si="935"/>
        <v>2.5150849741361952E-5</v>
      </c>
      <c r="AW727" s="5">
        <f t="shared" si="936"/>
        <v>2.4099454459091433E-7</v>
      </c>
      <c r="AX727" s="5">
        <f t="shared" si="937"/>
        <v>3.0165429441247858E-3</v>
      </c>
      <c r="AY727" s="5">
        <f t="shared" si="938"/>
        <v>1.8741940077265451E-3</v>
      </c>
      <c r="AZ727" s="5">
        <f t="shared" si="939"/>
        <v>5.8222330058974666E-4</v>
      </c>
      <c r="BA727" s="5">
        <f t="shared" si="940"/>
        <v>1.2057946699652382E-4</v>
      </c>
      <c r="BB727" s="5">
        <f t="shared" si="941"/>
        <v>1.8729164368428522E-5</v>
      </c>
      <c r="BC727" s="5">
        <f t="shared" si="942"/>
        <v>2.3273056793307961E-6</v>
      </c>
      <c r="BD727" s="5">
        <f t="shared" si="943"/>
        <v>8.110985849042824E-6</v>
      </c>
      <c r="BE727" s="5">
        <f t="shared" si="944"/>
        <v>1.351402302123447E-5</v>
      </c>
      <c r="BF727" s="5">
        <f t="shared" si="945"/>
        <v>1.1258114711173321E-5</v>
      </c>
      <c r="BG727" s="5">
        <f t="shared" si="946"/>
        <v>6.2525248354139749E-6</v>
      </c>
      <c r="BH727" s="5">
        <f t="shared" si="947"/>
        <v>2.6043925528669307E-6</v>
      </c>
      <c r="BI727" s="5">
        <f t="shared" si="948"/>
        <v>8.6785556209369279E-7</v>
      </c>
      <c r="BJ727" s="8">
        <f t="shared" si="949"/>
        <v>0.62589560931024191</v>
      </c>
      <c r="BK727" s="8">
        <f t="shared" si="950"/>
        <v>0.23903515910549092</v>
      </c>
      <c r="BL727" s="8">
        <f t="shared" si="951"/>
        <v>0.13120439896043209</v>
      </c>
      <c r="BM727" s="8">
        <f t="shared" si="952"/>
        <v>0.39894814075286505</v>
      </c>
      <c r="BN727" s="8">
        <f t="shared" si="953"/>
        <v>0.5993713329045518</v>
      </c>
    </row>
    <row r="728" spans="1:66" x14ac:dyDescent="0.25">
      <c r="A728" t="s">
        <v>61</v>
      </c>
      <c r="B728" t="s">
        <v>65</v>
      </c>
      <c r="C728" t="s">
        <v>64</v>
      </c>
      <c r="D728" t="s">
        <v>551</v>
      </c>
      <c r="E728">
        <f>VLOOKUP(A728,home!$A$2:$E$405,3,FALSE)</f>
        <v>1.51315789473684</v>
      </c>
      <c r="F728">
        <f>VLOOKUP(B728,home!$B$2:$E$405,3,FALSE)</f>
        <v>0.66</v>
      </c>
      <c r="G728">
        <f>VLOOKUP(C728,away!$B$2:$E$405,4,FALSE)</f>
        <v>1.43</v>
      </c>
      <c r="H728">
        <f>VLOOKUP(A728,away!$A$2:$E$405,3,FALSE)</f>
        <v>1.30526315789474</v>
      </c>
      <c r="I728">
        <f>VLOOKUP(C728,away!$B$2:$E$405,3,FALSE)</f>
        <v>0.8</v>
      </c>
      <c r="J728">
        <f>VLOOKUP(B728,home!$B$2:$E$405,4,FALSE)</f>
        <v>0.93</v>
      </c>
      <c r="K728" s="3">
        <f t="shared" si="898"/>
        <v>1.4281184210526296</v>
      </c>
      <c r="L728" s="3">
        <f t="shared" si="899"/>
        <v>0.97111578947368671</v>
      </c>
      <c r="M728" s="5">
        <f t="shared" si="900"/>
        <v>9.078745074993122E-2</v>
      </c>
      <c r="N728" s="5">
        <f t="shared" si="901"/>
        <v>0.12965523081638514</v>
      </c>
      <c r="O728" s="5">
        <f t="shared" si="902"/>
        <v>8.8165126909322891E-2</v>
      </c>
      <c r="P728" s="5">
        <f t="shared" si="903"/>
        <v>0.12591024183364691</v>
      </c>
      <c r="Q728" s="5">
        <f t="shared" si="904"/>
        <v>9.2581511757355114E-2</v>
      </c>
      <c r="R728" s="5">
        <f t="shared" si="905"/>
        <v>4.2809273411297442E-2</v>
      </c>
      <c r="S728" s="5">
        <f t="shared" si="906"/>
        <v>4.3655232269586182E-2</v>
      </c>
      <c r="T728" s="5">
        <f t="shared" si="907"/>
        <v>8.9907367880911318E-2</v>
      </c>
      <c r="U728" s="5">
        <f t="shared" si="908"/>
        <v>6.1136711950552411E-2</v>
      </c>
      <c r="V728" s="5">
        <f t="shared" si="909"/>
        <v>6.7271177617657055E-3</v>
      </c>
      <c r="W728" s="5">
        <f t="shared" si="910"/>
        <v>4.4072454129859814E-2</v>
      </c>
      <c r="X728" s="5">
        <f t="shared" si="911"/>
        <v>4.2799456086361654E-2</v>
      </c>
      <c r="Y728" s="5">
        <f t="shared" si="912"/>
        <v>2.0781613793175741E-2</v>
      </c>
      <c r="Z728" s="5">
        <f t="shared" si="913"/>
        <v>1.385758711520234E-2</v>
      </c>
      <c r="AA728" s="5">
        <f t="shared" si="914"/>
        <v>1.979027543056203E-2</v>
      </c>
      <c r="AB728" s="5">
        <f t="shared" si="915"/>
        <v>1.4131428450045452E-2</v>
      </c>
      <c r="AC728" s="5">
        <f t="shared" si="916"/>
        <v>5.8310166853373145E-4</v>
      </c>
      <c r="AD728" s="5">
        <f t="shared" si="917"/>
        <v>1.5735170900962464E-2</v>
      </c>
      <c r="AE728" s="5">
        <f t="shared" si="918"/>
        <v>1.5280672911991543E-2</v>
      </c>
      <c r="AF728" s="5">
        <f t="shared" si="919"/>
        <v>7.4196513693089231E-3</v>
      </c>
      <c r="AG728" s="5">
        <f t="shared" si="920"/>
        <v>2.4017801990419852E-3</v>
      </c>
      <c r="AH728" s="5">
        <f t="shared" si="921"/>
        <v>3.3643304128950268E-3</v>
      </c>
      <c r="AI728" s="5">
        <f t="shared" si="922"/>
        <v>4.8046622371629866E-3</v>
      </c>
      <c r="AJ728" s="5">
        <f t="shared" si="923"/>
        <v>3.430813323914201E-3</v>
      </c>
      <c r="AK728" s="5">
        <f t="shared" si="924"/>
        <v>1.6332025690248906E-3</v>
      </c>
      <c r="AL728" s="5">
        <f t="shared" si="925"/>
        <v>3.2347409908407754E-5</v>
      </c>
      <c r="AM728" s="5">
        <f t="shared" si="926"/>
        <v>4.4943374844151575E-3</v>
      </c>
      <c r="AN728" s="5">
        <f t="shared" si="927"/>
        <v>4.3645220943390088E-3</v>
      </c>
      <c r="AO728" s="5">
        <f t="shared" si="928"/>
        <v>2.1192281596596873E-3</v>
      </c>
      <c r="AP728" s="5">
        <f t="shared" si="929"/>
        <v>6.8600530911426191E-4</v>
      </c>
      <c r="AQ728" s="5">
        <f t="shared" si="930"/>
        <v>1.6654764683590921E-4</v>
      </c>
      <c r="AR728" s="5">
        <f t="shared" si="931"/>
        <v>6.5343087699377793E-4</v>
      </c>
      <c r="AS728" s="5">
        <f t="shared" si="932"/>
        <v>9.3317667231938904E-4</v>
      </c>
      <c r="AT728" s="5">
        <f t="shared" si="933"/>
        <v>6.6634339791795674E-4</v>
      </c>
      <c r="AU728" s="5">
        <f t="shared" si="934"/>
        <v>3.1720576043781209E-4</v>
      </c>
      <c r="AV728" s="5">
        <f t="shared" si="935"/>
        <v>1.1325184743631175E-4</v>
      </c>
      <c r="AW728" s="5">
        <f t="shared" si="936"/>
        <v>1.2461555260900951E-6</v>
      </c>
      <c r="AX728" s="5">
        <f t="shared" si="937"/>
        <v>1.0697410253201047E-3</v>
      </c>
      <c r="AY728" s="5">
        <f t="shared" si="938"/>
        <v>1.0388424003361244E-3</v>
      </c>
      <c r="AZ728" s="5">
        <f t="shared" si="939"/>
        <v>5.0441812887057748E-4</v>
      </c>
      <c r="BA728" s="5">
        <f t="shared" si="940"/>
        <v>1.6328280314766358E-4</v>
      </c>
      <c r="BB728" s="5">
        <f t="shared" si="941"/>
        <v>3.9641627071554969E-5</v>
      </c>
      <c r="BC728" s="5">
        <f t="shared" si="942"/>
        <v>7.6993219939229175E-6</v>
      </c>
      <c r="BD728" s="5">
        <f t="shared" si="943"/>
        <v>1.0575950699638264E-4</v>
      </c>
      <c r="BE728" s="5">
        <f t="shared" si="944"/>
        <v>1.5103710014297849E-4</v>
      </c>
      <c r="BF728" s="5">
        <f t="shared" si="945"/>
        <v>1.078494324882792E-4</v>
      </c>
      <c r="BG728" s="5">
        <f t="shared" si="946"/>
        <v>5.1340587078861151E-5</v>
      </c>
      <c r="BH728" s="5">
        <f t="shared" si="947"/>
        <v>1.8330109538744559E-5</v>
      </c>
      <c r="BI728" s="5">
        <f t="shared" si="948"/>
        <v>5.2355134184387227E-6</v>
      </c>
      <c r="BJ728" s="8">
        <f t="shared" si="949"/>
        <v>0.47528917584645769</v>
      </c>
      <c r="BK728" s="8">
        <f t="shared" si="950"/>
        <v>0.26873433409370834</v>
      </c>
      <c r="BL728" s="8">
        <f t="shared" si="951"/>
        <v>0.24238878549954626</v>
      </c>
      <c r="BM728" s="8">
        <f t="shared" si="952"/>
        <v>0.42932345083216578</v>
      </c>
      <c r="BN728" s="8">
        <f t="shared" si="953"/>
        <v>0.56990883547793869</v>
      </c>
    </row>
    <row r="729" spans="1:66" x14ac:dyDescent="0.25">
      <c r="A729" t="s">
        <v>61</v>
      </c>
      <c r="B729" t="s">
        <v>69</v>
      </c>
      <c r="C729" t="s">
        <v>70</v>
      </c>
      <c r="D729" t="s">
        <v>551</v>
      </c>
      <c r="E729">
        <f>VLOOKUP(A729,home!$A$2:$E$405,3,FALSE)</f>
        <v>1.51315789473684</v>
      </c>
      <c r="F729">
        <f>VLOOKUP(B729,home!$B$2:$E$405,3,FALSE)</f>
        <v>1.29</v>
      </c>
      <c r="G729">
        <f>VLOOKUP(C729,away!$B$2:$E$405,4,FALSE)</f>
        <v>1.25</v>
      </c>
      <c r="H729">
        <f>VLOOKUP(A729,away!$A$2:$E$405,3,FALSE)</f>
        <v>1.30526315789474</v>
      </c>
      <c r="I729">
        <f>VLOOKUP(C729,away!$B$2:$E$405,3,FALSE)</f>
        <v>0.97</v>
      </c>
      <c r="J729">
        <f>VLOOKUP(B729,home!$B$2:$E$405,4,FALSE)</f>
        <v>0.89</v>
      </c>
      <c r="K729" s="3">
        <f t="shared" si="898"/>
        <v>2.4399671052631549</v>
      </c>
      <c r="L729" s="3">
        <f t="shared" si="899"/>
        <v>1.1268336842105291</v>
      </c>
      <c r="M729" s="5">
        <f t="shared" si="900"/>
        <v>2.8246074424398266E-2</v>
      </c>
      <c r="N729" s="5">
        <f t="shared" si="901"/>
        <v>6.8919492448346664E-2</v>
      </c>
      <c r="O729" s="5">
        <f t="shared" si="902"/>
        <v>3.1828628108129503E-2</v>
      </c>
      <c r="P729" s="5">
        <f t="shared" si="903"/>
        <v>7.7660805589490206E-2</v>
      </c>
      <c r="Q729" s="5">
        <f t="shared" si="904"/>
        <v>8.4080647242699161E-2</v>
      </c>
      <c r="R729" s="5">
        <f t="shared" si="905"/>
        <v>1.7932785137225186E-2</v>
      </c>
      <c r="S729" s="5">
        <f t="shared" si="906"/>
        <v>5.3380875464229059E-2</v>
      </c>
      <c r="T729" s="5">
        <f t="shared" si="907"/>
        <v>9.4744905503296561E-2</v>
      </c>
      <c r="U729" s="5">
        <f t="shared" si="908"/>
        <v>4.3755405840581456E-2</v>
      </c>
      <c r="V729" s="5">
        <f t="shared" si="909"/>
        <v>1.6307484515218594E-2</v>
      </c>
      <c r="W729" s="5">
        <f t="shared" si="910"/>
        <v>6.8384671153807045E-2</v>
      </c>
      <c r="X729" s="5">
        <f t="shared" si="911"/>
        <v>7.7058150939769893E-2</v>
      </c>
      <c r="Y729" s="5">
        <f t="shared" si="912"/>
        <v>4.3415860060955977E-2</v>
      </c>
      <c r="Z729" s="5">
        <f t="shared" si="913"/>
        <v>6.7357554481117573E-3</v>
      </c>
      <c r="AA729" s="5">
        <f t="shared" si="914"/>
        <v>1.6435021722489767E-2</v>
      </c>
      <c r="AB729" s="5">
        <f t="shared" si="915"/>
        <v>2.0050456188580219E-2</v>
      </c>
      <c r="AC729" s="5">
        <f t="shared" si="916"/>
        <v>2.8022752063736403E-3</v>
      </c>
      <c r="AD729" s="5">
        <f t="shared" si="917"/>
        <v>4.1714087029881851E-2</v>
      </c>
      <c r="AE729" s="5">
        <f t="shared" si="918"/>
        <v>4.7004838371360415E-2</v>
      </c>
      <c r="AF729" s="5">
        <f t="shared" si="919"/>
        <v>2.6483317598860252E-2</v>
      </c>
      <c r="AG729" s="5">
        <f t="shared" si="920"/>
        <v>9.9474314466804128E-3</v>
      </c>
      <c r="AH729" s="5">
        <f t="shared" si="921"/>
        <v>1.8975190318842284E-3</v>
      </c>
      <c r="AI729" s="5">
        <f t="shared" si="922"/>
        <v>4.6298840194083039E-3</v>
      </c>
      <c r="AJ729" s="5">
        <f t="shared" si="923"/>
        <v>5.6483823542699116E-3</v>
      </c>
      <c r="AK729" s="5">
        <f t="shared" si="924"/>
        <v>4.5939557141224802E-3</v>
      </c>
      <c r="AL729" s="5">
        <f t="shared" si="925"/>
        <v>3.0818717920314085E-4</v>
      </c>
      <c r="AM729" s="5">
        <f t="shared" si="926"/>
        <v>2.0356200035799226E-2</v>
      </c>
      <c r="AN729" s="5">
        <f t="shared" si="927"/>
        <v>2.2938051882866146E-2</v>
      </c>
      <c r="AO729" s="5">
        <f t="shared" si="928"/>
        <v>1.2923684755891163E-2</v>
      </c>
      <c r="AP729" s="5">
        <f t="shared" si="929"/>
        <v>4.8542811023520966E-3</v>
      </c>
      <c r="AQ729" s="5">
        <f t="shared" si="930"/>
        <v>1.3674918646892401E-3</v>
      </c>
      <c r="AR729" s="5">
        <f t="shared" si="931"/>
        <v>4.2763767231154067E-4</v>
      </c>
      <c r="AS729" s="5">
        <f t="shared" si="932"/>
        <v>1.0434218534114633E-3</v>
      </c>
      <c r="AT729" s="5">
        <f t="shared" si="933"/>
        <v>1.2729574996183425E-3</v>
      </c>
      <c r="AU729" s="5">
        <f t="shared" si="934"/>
        <v>1.0353248084889303E-3</v>
      </c>
      <c r="AV729" s="5">
        <f t="shared" si="935"/>
        <v>6.3153961899396652E-4</v>
      </c>
      <c r="AW729" s="5">
        <f t="shared" si="936"/>
        <v>2.3537257533420884E-5</v>
      </c>
      <c r="AX729" s="5">
        <f t="shared" si="937"/>
        <v>8.2780764125844498E-3</v>
      </c>
      <c r="AY729" s="5">
        <f t="shared" si="938"/>
        <v>9.3280153421688161E-3</v>
      </c>
      <c r="AZ729" s="5">
        <f t="shared" si="939"/>
        <v>5.255560947194214E-3</v>
      </c>
      <c r="BA729" s="5">
        <f t="shared" si="940"/>
        <v>1.9740477015732778E-3</v>
      </c>
      <c r="BB729" s="5">
        <f t="shared" si="941"/>
        <v>5.5610586109278582E-4</v>
      </c>
      <c r="BC729" s="5">
        <f t="shared" si="942"/>
        <v>1.2532776325325062E-4</v>
      </c>
      <c r="BD729" s="5">
        <f t="shared" si="943"/>
        <v>8.0312755633004694E-5</v>
      </c>
      <c r="BE729" s="5">
        <f t="shared" si="944"/>
        <v>1.9596048187756955E-4</v>
      </c>
      <c r="BF729" s="5">
        <f t="shared" si="945"/>
        <v>2.3906856485639324E-4</v>
      </c>
      <c r="BG729" s="5">
        <f t="shared" si="946"/>
        <v>1.9443981138402353E-4</v>
      </c>
      <c r="BH729" s="5">
        <f t="shared" si="947"/>
        <v>1.1860668593264747E-4</v>
      </c>
      <c r="BI729" s="5">
        <f t="shared" si="948"/>
        <v>5.7879282427987599E-5</v>
      </c>
      <c r="BJ729" s="8">
        <f t="shared" si="949"/>
        <v>0.64971024546512279</v>
      </c>
      <c r="BK729" s="8">
        <f t="shared" si="950"/>
        <v>0.18803371772108171</v>
      </c>
      <c r="BL729" s="8">
        <f t="shared" si="951"/>
        <v>0.15206918715162687</v>
      </c>
      <c r="BM729" s="8">
        <f t="shared" si="952"/>
        <v>0.67857599475101882</v>
      </c>
      <c r="BN729" s="8">
        <f t="shared" si="953"/>
        <v>0.30866843295028901</v>
      </c>
    </row>
    <row r="730" spans="1:66" x14ac:dyDescent="0.25">
      <c r="A730" t="s">
        <v>61</v>
      </c>
      <c r="B730" t="s">
        <v>239</v>
      </c>
      <c r="C730" t="s">
        <v>77</v>
      </c>
      <c r="D730" t="s">
        <v>551</v>
      </c>
      <c r="E730">
        <f>VLOOKUP(A730,home!$A$2:$E$405,3,FALSE)</f>
        <v>1.51315789473684</v>
      </c>
      <c r="F730">
        <f>VLOOKUP(B730,home!$B$2:$E$405,3,FALSE)</f>
        <v>1.7</v>
      </c>
      <c r="G730">
        <f>VLOOKUP(C730,away!$B$2:$E$405,4,FALSE)</f>
        <v>0.55000000000000004</v>
      </c>
      <c r="H730">
        <f>VLOOKUP(A730,away!$A$2:$E$405,3,FALSE)</f>
        <v>1.30526315789474</v>
      </c>
      <c r="I730">
        <f>VLOOKUP(C730,away!$B$2:$E$405,3,FALSE)</f>
        <v>1.01</v>
      </c>
      <c r="J730">
        <f>VLOOKUP(B730,home!$B$2:$E$405,4,FALSE)</f>
        <v>0.36</v>
      </c>
      <c r="K730" s="3">
        <f t="shared" si="898"/>
        <v>1.4148026315789455</v>
      </c>
      <c r="L730" s="3">
        <f t="shared" si="899"/>
        <v>0.47459368421052744</v>
      </c>
      <c r="M730" s="5">
        <f t="shared" si="900"/>
        <v>0.15116303603546041</v>
      </c>
      <c r="N730" s="5">
        <f t="shared" si="901"/>
        <v>0.21386586118043238</v>
      </c>
      <c r="O730" s="5">
        <f t="shared" si="902"/>
        <v>7.1741022188517897E-2</v>
      </c>
      <c r="P730" s="5">
        <f t="shared" si="903"/>
        <v>0.10149938698447865</v>
      </c>
      <c r="Q730" s="5">
        <f t="shared" si="904"/>
        <v>0.15128899160148659</v>
      </c>
      <c r="R730" s="5">
        <f t="shared" si="905"/>
        <v>1.7023918014738952E-2</v>
      </c>
      <c r="S730" s="5">
        <f t="shared" si="906"/>
        <v>1.7038103078004199E-2</v>
      </c>
      <c r="T730" s="5">
        <f t="shared" si="907"/>
        <v>7.1800799904645093E-2</v>
      </c>
      <c r="U730" s="5">
        <f t="shared" si="908"/>
        <v>2.4085484007036889E-2</v>
      </c>
      <c r="V730" s="5">
        <f t="shared" si="909"/>
        <v>1.2711492491458811E-3</v>
      </c>
      <c r="W730" s="5">
        <f t="shared" si="910"/>
        <v>7.1348021148902763E-2</v>
      </c>
      <c r="X730" s="5">
        <f t="shared" si="911"/>
        <v>3.3861320218188398E-2</v>
      </c>
      <c r="Y730" s="5">
        <f t="shared" si="912"/>
        <v>8.0351843572912269E-3</v>
      </c>
      <c r="Z730" s="5">
        <f t="shared" si="913"/>
        <v>2.6931479901043101E-3</v>
      </c>
      <c r="AA730" s="5">
        <f t="shared" si="914"/>
        <v>3.8102728636311258E-3</v>
      </c>
      <c r="AB730" s="5">
        <f t="shared" si="915"/>
        <v>2.695392037249581E-3</v>
      </c>
      <c r="AC730" s="5">
        <f t="shared" si="916"/>
        <v>5.3345080640208966E-5</v>
      </c>
      <c r="AD730" s="5">
        <f t="shared" si="917"/>
        <v>2.5235842019854477E-2</v>
      </c>
      <c r="AE730" s="5">
        <f t="shared" si="918"/>
        <v>1.1976771238357577E-2</v>
      </c>
      <c r="AF730" s="5">
        <f t="shared" si="919"/>
        <v>2.8420499934794017E-3</v>
      </c>
      <c r="AG730" s="5">
        <f t="shared" si="920"/>
        <v>4.4960632570529842E-4</v>
      </c>
      <c r="AH730" s="5">
        <f t="shared" si="921"/>
        <v>3.1953775668694531E-4</v>
      </c>
      <c r="AI730" s="5">
        <f t="shared" si="922"/>
        <v>4.52082859049523E-4</v>
      </c>
      <c r="AJ730" s="5">
        <f t="shared" si="923"/>
        <v>3.1980400933749939E-4</v>
      </c>
      <c r="AK730" s="5">
        <f t="shared" si="924"/>
        <v>1.5081985133339731E-4</v>
      </c>
      <c r="AL730" s="5">
        <f t="shared" si="925"/>
        <v>1.4327558179894272E-6</v>
      </c>
      <c r="AM730" s="5">
        <f t="shared" si="926"/>
        <v>7.1407471399601219E-3</v>
      </c>
      <c r="AN730" s="5">
        <f t="shared" si="927"/>
        <v>3.388953493169462E-3</v>
      </c>
      <c r="AO730" s="5">
        <f t="shared" si="928"/>
        <v>8.0418796197071569E-4</v>
      </c>
      <c r="AP730" s="5">
        <f t="shared" si="929"/>
        <v>1.2722084255647919E-4</v>
      </c>
      <c r="AQ730" s="5">
        <f t="shared" si="930"/>
        <v>1.5094552094311726E-5</v>
      </c>
      <c r="AR730" s="5">
        <f t="shared" si="931"/>
        <v>3.0330120238084896E-5</v>
      </c>
      <c r="AS730" s="5">
        <f t="shared" si="932"/>
        <v>4.2911133928948345E-5</v>
      </c>
      <c r="AT730" s="5">
        <f t="shared" si="933"/>
        <v>3.0355392603356353E-5</v>
      </c>
      <c r="AU730" s="5">
        <f t="shared" si="934"/>
        <v>1.4315629779280213E-5</v>
      </c>
      <c r="AV730" s="5">
        <f t="shared" si="935"/>
        <v>5.0634476711088915E-6</v>
      </c>
      <c r="AW730" s="5">
        <f t="shared" si="936"/>
        <v>2.6723140391694225E-8</v>
      </c>
      <c r="AX730" s="5">
        <f t="shared" si="937"/>
        <v>1.6837913075092366E-3</v>
      </c>
      <c r="AY730" s="5">
        <f t="shared" si="938"/>
        <v>7.9911672007246986E-4</v>
      </c>
      <c r="AZ730" s="5">
        <f t="shared" si="939"/>
        <v>1.8962787414671312E-4</v>
      </c>
      <c r="BA730" s="5">
        <f t="shared" si="940"/>
        <v>2.9998730473432945E-5</v>
      </c>
      <c r="BB730" s="5">
        <f t="shared" si="941"/>
        <v>3.5593020042562893E-6</v>
      </c>
      <c r="BC730" s="5">
        <f t="shared" si="942"/>
        <v>3.3784445028358135E-7</v>
      </c>
      <c r="BD730" s="5">
        <f t="shared" si="943"/>
        <v>2.3990805843901666E-6</v>
      </c>
      <c r="BE730" s="5">
        <f t="shared" si="944"/>
        <v>3.394225524165162E-6</v>
      </c>
      <c r="BF730" s="5">
        <f t="shared" si="945"/>
        <v>2.4010796018806489E-6</v>
      </c>
      <c r="BG730" s="5">
        <f t="shared" si="946"/>
        <v>1.13235124645709E-6</v>
      </c>
      <c r="BH730" s="5">
        <f t="shared" si="947"/>
        <v>4.0051338083979755E-7</v>
      </c>
      <c r="BI730" s="5">
        <f t="shared" si="948"/>
        <v>1.1332947703894508E-7</v>
      </c>
      <c r="BJ730" s="8">
        <f t="shared" si="949"/>
        <v>0.60488708375675082</v>
      </c>
      <c r="BK730" s="8">
        <f t="shared" si="950"/>
        <v>0.27182556990361983</v>
      </c>
      <c r="BL730" s="8">
        <f t="shared" si="951"/>
        <v>0.12073114989161735</v>
      </c>
      <c r="BM730" s="8">
        <f t="shared" si="952"/>
        <v>0.29275564554004513</v>
      </c>
      <c r="BN730" s="8">
        <f t="shared" si="953"/>
        <v>0.70658221600511484</v>
      </c>
    </row>
    <row r="731" spans="1:66" x14ac:dyDescent="0.25">
      <c r="A731" t="s">
        <v>61</v>
      </c>
      <c r="B731" t="s">
        <v>241</v>
      </c>
      <c r="C731" t="s">
        <v>242</v>
      </c>
      <c r="D731" t="s">
        <v>551</v>
      </c>
      <c r="E731">
        <f>VLOOKUP(A731,home!$A$2:$E$405,3,FALSE)</f>
        <v>1.51315789473684</v>
      </c>
      <c r="F731">
        <f>VLOOKUP(B731,home!$B$2:$E$405,3,FALSE)</f>
        <v>2.02</v>
      </c>
      <c r="G731">
        <f>VLOOKUP(C731,away!$B$2:$E$405,4,FALSE)</f>
        <v>1.01</v>
      </c>
      <c r="H731">
        <f>VLOOKUP(A731,away!$A$2:$E$405,3,FALSE)</f>
        <v>1.30526315789474</v>
      </c>
      <c r="I731">
        <f>VLOOKUP(C731,away!$B$2:$E$405,3,FALSE)</f>
        <v>0.8</v>
      </c>
      <c r="J731">
        <f>VLOOKUP(B731,home!$B$2:$E$405,4,FALSE)</f>
        <v>0.6</v>
      </c>
      <c r="K731" s="3">
        <f t="shared" si="898"/>
        <v>3.0871447368421014</v>
      </c>
      <c r="L731" s="3">
        <f t="shared" si="899"/>
        <v>0.62652631578947526</v>
      </c>
      <c r="M731" s="5">
        <f t="shared" si="900"/>
        <v>2.4387829731016497E-2</v>
      </c>
      <c r="N731" s="5">
        <f t="shared" si="901"/>
        <v>7.5288760197108895E-2</v>
      </c>
      <c r="O731" s="5">
        <f t="shared" si="902"/>
        <v>1.5279617111474793E-2</v>
      </c>
      <c r="P731" s="5">
        <f t="shared" si="903"/>
        <v>4.7170389546651918E-2</v>
      </c>
      <c r="Q731" s="5">
        <f t="shared" si="904"/>
        <v>0.11621364989293595</v>
      </c>
      <c r="R731" s="5">
        <f t="shared" si="905"/>
        <v>4.7865411077630624E-3</v>
      </c>
      <c r="S731" s="5">
        <f t="shared" si="906"/>
        <v>2.2808975568181365E-2</v>
      </c>
      <c r="T731" s="5">
        <f t="shared" si="907"/>
        <v>7.2810909911869101E-2</v>
      </c>
      <c r="U731" s="5">
        <f t="shared" si="908"/>
        <v>1.47767451885091E-2</v>
      </c>
      <c r="V731" s="5">
        <f t="shared" si="909"/>
        <v>4.9018450531260896E-3</v>
      </c>
      <c r="W731" s="5">
        <f t="shared" si="910"/>
        <v>0.11958945253872927</v>
      </c>
      <c r="X731" s="5">
        <f t="shared" si="911"/>
        <v>7.492593910637034E-2</v>
      </c>
      <c r="Y731" s="5">
        <f t="shared" si="912"/>
        <v>2.3471536292690387E-2</v>
      </c>
      <c r="Z731" s="5">
        <f t="shared" si="913"/>
        <v>9.9963132187388861E-4</v>
      </c>
      <c r="AA731" s="5">
        <f t="shared" si="914"/>
        <v>3.0860065741054876E-3</v>
      </c>
      <c r="AB731" s="5">
        <f t="shared" si="915"/>
        <v>4.7634744765549415E-3</v>
      </c>
      <c r="AC731" s="5">
        <f t="shared" si="916"/>
        <v>5.9256487560478222E-4</v>
      </c>
      <c r="AD731" s="5">
        <f t="shared" si="917"/>
        <v>9.2297487246691595E-2</v>
      </c>
      <c r="AE731" s="5">
        <f t="shared" si="918"/>
        <v>5.7826804641295755E-2</v>
      </c>
      <c r="AF731" s="5">
        <f t="shared" si="919"/>
        <v>1.8115007432894379E-2</v>
      </c>
      <c r="AG731" s="5">
        <f t="shared" si="920"/>
        <v>3.7831762891434254E-3</v>
      </c>
      <c r="AH731" s="5">
        <f t="shared" si="921"/>
        <v>1.565738323103526E-4</v>
      </c>
      <c r="AI731" s="5">
        <f t="shared" si="922"/>
        <v>4.8336608234410283E-4</v>
      </c>
      <c r="AJ731" s="5">
        <f t="shared" si="923"/>
        <v>7.4611052853829161E-4</v>
      </c>
      <c r="AK731" s="5">
        <f t="shared" si="924"/>
        <v>7.6778373042648835E-4</v>
      </c>
      <c r="AL731" s="5">
        <f t="shared" si="925"/>
        <v>4.5845024050487126E-5</v>
      </c>
      <c r="AM731" s="5">
        <f t="shared" si="926"/>
        <v>5.6987140395474957E-2</v>
      </c>
      <c r="AN731" s="5">
        <f t="shared" si="927"/>
        <v>3.57039431193545E-2</v>
      </c>
      <c r="AO731" s="5">
        <f t="shared" si="928"/>
        <v>1.118472997086308E-2</v>
      </c>
      <c r="AP731" s="5">
        <f t="shared" si="929"/>
        <v>2.3358425539149901E-3</v>
      </c>
      <c r="AQ731" s="5">
        <f t="shared" si="930"/>
        <v>3.6586670739215935E-4</v>
      </c>
      <c r="AR731" s="5">
        <f t="shared" si="931"/>
        <v>1.9619525261288867E-5</v>
      </c>
      <c r="AS731" s="5">
        <f t="shared" si="932"/>
        <v>6.0568314149728583E-5</v>
      </c>
      <c r="AT731" s="5">
        <f t="shared" si="933"/>
        <v>9.3491576123366817E-5</v>
      </c>
      <c r="AU731" s="5">
        <f t="shared" si="934"/>
        <v>9.6207342389441488E-5</v>
      </c>
      <c r="AV731" s="5">
        <f t="shared" si="935"/>
        <v>7.4251497675782588E-5</v>
      </c>
      <c r="AW731" s="5">
        <f t="shared" si="936"/>
        <v>2.4631225071964631E-6</v>
      </c>
      <c r="AX731" s="5">
        <f t="shared" si="937"/>
        <v>2.9321258423262095E-2</v>
      </c>
      <c r="AY731" s="5">
        <f t="shared" si="938"/>
        <v>1.8370540014237515E-2</v>
      </c>
      <c r="AZ731" s="5">
        <f t="shared" si="939"/>
        <v>5.7548133770916818E-3</v>
      </c>
      <c r="BA731" s="5">
        <f t="shared" si="940"/>
        <v>1.2018473410684133E-3</v>
      </c>
      <c r="BB731" s="5">
        <f t="shared" si="941"/>
        <v>1.8824724668524247E-4</v>
      </c>
      <c r="BC731" s="5">
        <f t="shared" si="942"/>
        <v>2.3588370784643496E-5</v>
      </c>
      <c r="BD731" s="5">
        <f t="shared" si="943"/>
        <v>2.0486914799156419E-6</v>
      </c>
      <c r="BE731" s="5">
        <f t="shared" si="944"/>
        <v>6.3246071196348297E-6</v>
      </c>
      <c r="BF731" s="5">
        <f t="shared" si="945"/>
        <v>9.7624887909873765E-6</v>
      </c>
      <c r="BG731" s="5">
        <f t="shared" si="946"/>
        <v>1.0046071963192228E-5</v>
      </c>
      <c r="BH731" s="5">
        <f t="shared" si="947"/>
        <v>7.7534195467764723E-6</v>
      </c>
      <c r="BI731" s="5">
        <f t="shared" si="948"/>
        <v>4.787185669271929E-6</v>
      </c>
      <c r="BJ731" s="8">
        <f t="shared" si="949"/>
        <v>0.81576054106985829</v>
      </c>
      <c r="BK731" s="8">
        <f t="shared" si="950"/>
        <v>0.11827798981286868</v>
      </c>
      <c r="BL731" s="8">
        <f t="shared" si="951"/>
        <v>4.5231079352196009E-2</v>
      </c>
      <c r="BM731" s="8">
        <f t="shared" si="952"/>
        <v>0.67877437707811561</v>
      </c>
      <c r="BN731" s="8">
        <f t="shared" si="953"/>
        <v>0.28312678758695115</v>
      </c>
    </row>
    <row r="732" spans="1:66" x14ac:dyDescent="0.25">
      <c r="A732" t="s">
        <v>61</v>
      </c>
      <c r="B732" t="s">
        <v>288</v>
      </c>
      <c r="C732" t="s">
        <v>68</v>
      </c>
      <c r="D732" t="s">
        <v>551</v>
      </c>
      <c r="E732">
        <f>VLOOKUP(A732,home!$A$2:$E$405,3,FALSE)</f>
        <v>1.51315789473684</v>
      </c>
      <c r="F732">
        <f>VLOOKUP(B732,home!$B$2:$E$405,3,FALSE)</f>
        <v>1.22</v>
      </c>
      <c r="G732">
        <f>VLOOKUP(C732,away!$B$2:$E$405,4,FALSE)</f>
        <v>0.71</v>
      </c>
      <c r="H732">
        <f>VLOOKUP(A732,away!$A$2:$E$405,3,FALSE)</f>
        <v>1.30526315789474</v>
      </c>
      <c r="I732">
        <f>VLOOKUP(C732,away!$B$2:$E$405,3,FALSE)</f>
        <v>1.54</v>
      </c>
      <c r="J732">
        <f>VLOOKUP(B732,home!$B$2:$E$405,4,FALSE)</f>
        <v>0.69</v>
      </c>
      <c r="K732" s="3">
        <f t="shared" si="898"/>
        <v>1.3106973684210508</v>
      </c>
      <c r="L732" s="3">
        <f t="shared" si="899"/>
        <v>1.3869726315789508</v>
      </c>
      <c r="M732" s="5">
        <f t="shared" si="900"/>
        <v>6.7362284152204105E-2</v>
      </c>
      <c r="N732" s="5">
        <f t="shared" si="901"/>
        <v>8.829156856912497E-2</v>
      </c>
      <c r="O732" s="5">
        <f t="shared" si="902"/>
        <v>9.3429644519751581E-2</v>
      </c>
      <c r="P732" s="5">
        <f t="shared" si="903"/>
        <v>0.12245798920455266</v>
      </c>
      <c r="Q732" s="5">
        <f t="shared" si="904"/>
        <v>5.7861763288659433E-2</v>
      </c>
      <c r="R732" s="5">
        <f t="shared" si="905"/>
        <v>6.4792179963522878E-2</v>
      </c>
      <c r="S732" s="5">
        <f t="shared" si="906"/>
        <v>5.5654136839166493E-2</v>
      </c>
      <c r="T732" s="5">
        <f t="shared" si="907"/>
        <v>8.0252682096270303E-2</v>
      </c>
      <c r="U732" s="5">
        <f t="shared" si="908"/>
        <v>8.4922939772452577E-2</v>
      </c>
      <c r="V732" s="5">
        <f t="shared" si="909"/>
        <v>1.1241525785227387E-2</v>
      </c>
      <c r="W732" s="5">
        <f t="shared" si="910"/>
        <v>2.5279753624882564E-2</v>
      </c>
      <c r="X732" s="5">
        <f t="shared" si="911"/>
        <v>3.5062326410770894E-2</v>
      </c>
      <c r="Y732" s="5">
        <f t="shared" si="912"/>
        <v>2.4315243565613529E-2</v>
      </c>
      <c r="Z732" s="5">
        <f t="shared" si="913"/>
        <v>2.9954993449914778E-2</v>
      </c>
      <c r="AA732" s="5">
        <f t="shared" si="914"/>
        <v>3.9261931085873114E-2</v>
      </c>
      <c r="AB732" s="5">
        <f t="shared" si="915"/>
        <v>2.5730254876691269E-2</v>
      </c>
      <c r="AC732" s="5">
        <f t="shared" si="916"/>
        <v>1.2772490761852311E-3</v>
      </c>
      <c r="AD732" s="5">
        <f t="shared" si="917"/>
        <v>8.2835266376165249E-3</v>
      </c>
      <c r="AE732" s="5">
        <f t="shared" si="918"/>
        <v>1.1489024739329331E-2</v>
      </c>
      <c r="AF732" s="5">
        <f t="shared" si="919"/>
        <v>7.9674814384916356E-3</v>
      </c>
      <c r="AG732" s="5">
        <f t="shared" si="920"/>
        <v>3.6835595659337312E-3</v>
      </c>
      <c r="AH732" s="5">
        <f t="shared" si="921"/>
        <v>1.0386689023539633E-2</v>
      </c>
      <c r="AI732" s="5">
        <f t="shared" si="922"/>
        <v>1.361380596976121E-2</v>
      </c>
      <c r="AJ732" s="5">
        <f t="shared" si="923"/>
        <v>8.921789829380404E-3</v>
      </c>
      <c r="AK732" s="5">
        <f t="shared" si="924"/>
        <v>3.8979221503248644E-3</v>
      </c>
      <c r="AL732" s="5">
        <f t="shared" si="925"/>
        <v>9.2876514240289643E-5</v>
      </c>
      <c r="AM732" s="5">
        <f t="shared" si="926"/>
        <v>2.1714393130339289E-3</v>
      </c>
      <c r="AN732" s="5">
        <f t="shared" si="927"/>
        <v>3.0117268983126575E-3</v>
      </c>
      <c r="AO732" s="5">
        <f t="shared" si="928"/>
        <v>2.0885913908749091E-3</v>
      </c>
      <c r="AP732" s="5">
        <f t="shared" si="929"/>
        <v>9.6560636589830497E-4</v>
      </c>
      <c r="AQ732" s="5">
        <f t="shared" si="930"/>
        <v>3.348174005948398E-4</v>
      </c>
      <c r="AR732" s="5">
        <f t="shared" si="931"/>
        <v>2.8812106816741901E-3</v>
      </c>
      <c r="AS732" s="5">
        <f t="shared" si="932"/>
        <v>3.776395258336983E-3</v>
      </c>
      <c r="AT732" s="5">
        <f t="shared" si="933"/>
        <v>2.4748556636100092E-3</v>
      </c>
      <c r="AU732" s="5">
        <f t="shared" si="934"/>
        <v>1.0812622685051909E-3</v>
      </c>
      <c r="AV732" s="5">
        <f t="shared" si="935"/>
        <v>3.5430190247568236E-4</v>
      </c>
      <c r="AW732" s="5">
        <f t="shared" si="936"/>
        <v>4.6900095346528194E-6</v>
      </c>
      <c r="AX732" s="5">
        <f t="shared" si="937"/>
        <v>4.7434996554659715E-4</v>
      </c>
      <c r="AY732" s="5">
        <f t="shared" si="938"/>
        <v>6.5791042000354848E-4</v>
      </c>
      <c r="AZ732" s="5">
        <f t="shared" si="939"/>
        <v>4.5625187328776726E-4</v>
      </c>
      <c r="BA732" s="5">
        <f t="shared" si="940"/>
        <v>2.1093628711892025E-4</v>
      </c>
      <c r="BB732" s="5">
        <f t="shared" si="941"/>
        <v>7.3140714310205489E-5</v>
      </c>
      <c r="BC732" s="5">
        <f t="shared" si="942"/>
        <v>2.0288833800477965E-5</v>
      </c>
      <c r="BD732" s="5">
        <f t="shared" si="943"/>
        <v>6.6602672688250645E-4</v>
      </c>
      <c r="BE732" s="5">
        <f t="shared" si="944"/>
        <v>8.7295947822298712E-4</v>
      </c>
      <c r="BF732" s="5">
        <f t="shared" si="945"/>
        <v>5.7209284542254139E-4</v>
      </c>
      <c r="BG732" s="5">
        <f t="shared" si="946"/>
        <v>2.499468623292787E-4</v>
      </c>
      <c r="BH732" s="5">
        <f t="shared" si="947"/>
        <v>8.1901173675021075E-5</v>
      </c>
      <c r="BI732" s="5">
        <f t="shared" si="948"/>
        <v>2.1469530561289093E-5</v>
      </c>
      <c r="BJ732" s="8">
        <f t="shared" si="949"/>
        <v>0.35295198939947503</v>
      </c>
      <c r="BK732" s="8">
        <f t="shared" si="950"/>
        <v>0.25874397199157972</v>
      </c>
      <c r="BL732" s="8">
        <f t="shared" si="951"/>
        <v>0.35798957958299316</v>
      </c>
      <c r="BM732" s="8">
        <f t="shared" si="952"/>
        <v>0.50479188431567812</v>
      </c>
      <c r="BN732" s="8">
        <f t="shared" si="953"/>
        <v>0.49419542969781566</v>
      </c>
    </row>
    <row r="733" spans="1:66" x14ac:dyDescent="0.25">
      <c r="A733" t="s">
        <v>72</v>
      </c>
      <c r="B733" t="s">
        <v>93</v>
      </c>
      <c r="C733" t="s">
        <v>82</v>
      </c>
      <c r="D733" t="s">
        <v>551</v>
      </c>
      <c r="E733">
        <f>VLOOKUP(A733,home!$A$2:$E$405,3,FALSE)</f>
        <v>1.4148550724637701</v>
      </c>
      <c r="F733">
        <f>VLOOKUP(B733,home!$B$2:$E$405,3,FALSE)</f>
        <v>1.42</v>
      </c>
      <c r="G733">
        <f>VLOOKUP(C733,away!$B$2:$E$405,4,FALSE)</f>
        <v>1.43</v>
      </c>
      <c r="H733">
        <f>VLOOKUP(A733,away!$A$2:$E$405,3,FALSE)</f>
        <v>1.0942028985507199</v>
      </c>
      <c r="I733">
        <f>VLOOKUP(C733,away!$B$2:$E$405,3,FALSE)</f>
        <v>0.38</v>
      </c>
      <c r="J733">
        <f>VLOOKUP(B733,home!$B$2:$E$405,4,FALSE)</f>
        <v>0.69</v>
      </c>
      <c r="K733" s="3">
        <f t="shared" si="898"/>
        <v>2.8730047101449312</v>
      </c>
      <c r="L733" s="3">
        <f t="shared" si="899"/>
        <v>0.28689999999999871</v>
      </c>
      <c r="M733" s="5">
        <f t="shared" si="900"/>
        <v>4.2429784015852491E-2</v>
      </c>
      <c r="N733" s="5">
        <f t="shared" si="901"/>
        <v>0.12190096932797632</v>
      </c>
      <c r="O733" s="5">
        <f t="shared" si="902"/>
        <v>1.2173105034148026E-2</v>
      </c>
      <c r="P733" s="5">
        <f t="shared" si="903"/>
        <v>3.4973388100196248E-2</v>
      </c>
      <c r="Q733" s="5">
        <f t="shared" si="904"/>
        <v>0.17511102952525445</v>
      </c>
      <c r="R733" s="5">
        <f t="shared" si="905"/>
        <v>1.7462319171485262E-3</v>
      </c>
      <c r="S733" s="5">
        <f t="shared" si="906"/>
        <v>7.2068353844905488E-3</v>
      </c>
      <c r="T733" s="5">
        <f t="shared" si="907"/>
        <v>5.0239354370795276E-2</v>
      </c>
      <c r="U733" s="5">
        <f t="shared" si="908"/>
        <v>5.0169325229731292E-3</v>
      </c>
      <c r="V733" s="5">
        <f t="shared" si="909"/>
        <v>6.6003805980002132E-4</v>
      </c>
      <c r="W733" s="5">
        <f t="shared" si="910"/>
        <v>0.16769827087479469</v>
      </c>
      <c r="X733" s="5">
        <f t="shared" si="911"/>
        <v>4.8112633913978381E-2</v>
      </c>
      <c r="Y733" s="5">
        <f t="shared" si="912"/>
        <v>6.9017573349601669E-3</v>
      </c>
      <c r="Z733" s="5">
        <f t="shared" si="913"/>
        <v>1.6699797900997007E-4</v>
      </c>
      <c r="AA733" s="5">
        <f t="shared" si="914"/>
        <v>4.7978598028032836E-4</v>
      </c>
      <c r="AB733" s="5">
        <f t="shared" si="915"/>
        <v>6.892136906034434E-4</v>
      </c>
      <c r="AC733" s="5">
        <f t="shared" si="916"/>
        <v>3.4002894077987451E-5</v>
      </c>
      <c r="AD733" s="5">
        <f t="shared" si="917"/>
        <v>0.12044948052661143</v>
      </c>
      <c r="AE733" s="5">
        <f t="shared" si="918"/>
        <v>3.4556955963084661E-2</v>
      </c>
      <c r="AF733" s="5">
        <f t="shared" si="919"/>
        <v>4.9571953329044715E-3</v>
      </c>
      <c r="AG733" s="5">
        <f t="shared" si="920"/>
        <v>4.7407311367009578E-4</v>
      </c>
      <c r="AH733" s="5">
        <f t="shared" si="921"/>
        <v>1.1977930044490044E-5</v>
      </c>
      <c r="AI733" s="5">
        <f t="shared" si="922"/>
        <v>3.4412649435606382E-5</v>
      </c>
      <c r="AJ733" s="5">
        <f t="shared" si="923"/>
        <v>4.9433851958531737E-5</v>
      </c>
      <c r="AK733" s="5">
        <f t="shared" si="924"/>
        <v>4.7341229839156299E-5</v>
      </c>
      <c r="AL733" s="5">
        <f t="shared" si="925"/>
        <v>1.1210958893168208E-6</v>
      </c>
      <c r="AM733" s="5">
        <f t="shared" si="926"/>
        <v>6.9210384977492906E-2</v>
      </c>
      <c r="AN733" s="5">
        <f t="shared" si="927"/>
        <v>1.9856459450042628E-2</v>
      </c>
      <c r="AO733" s="5">
        <f t="shared" si="928"/>
        <v>2.8484091081086016E-3</v>
      </c>
      <c r="AP733" s="5">
        <f t="shared" si="929"/>
        <v>2.7240285770545151E-4</v>
      </c>
      <c r="AQ733" s="5">
        <f t="shared" si="930"/>
        <v>1.9538094968923413E-5</v>
      </c>
      <c r="AR733" s="5">
        <f t="shared" si="931"/>
        <v>6.8729362595283586E-7</v>
      </c>
      <c r="AS733" s="5">
        <f t="shared" si="932"/>
        <v>1.974597824615086E-6</v>
      </c>
      <c r="AT733" s="5">
        <f t="shared" si="933"/>
        <v>2.8365144253805389E-6</v>
      </c>
      <c r="AU733" s="5">
        <f t="shared" si="934"/>
        <v>2.7164397681707769E-6</v>
      </c>
      <c r="AV733" s="5">
        <f t="shared" si="935"/>
        <v>1.9510860621949119E-6</v>
      </c>
      <c r="AW733" s="5">
        <f t="shared" si="936"/>
        <v>2.5668893354595546E-8</v>
      </c>
      <c r="AX733" s="5">
        <f t="shared" si="937"/>
        <v>3.3140293671880199E-2</v>
      </c>
      <c r="AY733" s="5">
        <f t="shared" si="938"/>
        <v>9.5079502544623863E-3</v>
      </c>
      <c r="AZ733" s="5">
        <f t="shared" si="939"/>
        <v>1.363915464002623E-3</v>
      </c>
      <c r="BA733" s="5">
        <f t="shared" si="940"/>
        <v>1.3043578220745035E-4</v>
      </c>
      <c r="BB733" s="5">
        <f t="shared" si="941"/>
        <v>9.3555064788293296E-6</v>
      </c>
      <c r="BC733" s="5">
        <f t="shared" si="942"/>
        <v>5.3681896175522469E-7</v>
      </c>
      <c r="BD733" s="5">
        <f t="shared" si="943"/>
        <v>3.2864090214311291E-8</v>
      </c>
      <c r="BE733" s="5">
        <f t="shared" si="944"/>
        <v>9.4418685980344275E-8</v>
      </c>
      <c r="BF733" s="5">
        <f t="shared" si="945"/>
        <v>1.3563266477361219E-7</v>
      </c>
      <c r="BG733" s="5">
        <f t="shared" si="946"/>
        <v>1.2989109491469876E-7</v>
      </c>
      <c r="BH733" s="5">
        <f t="shared" si="947"/>
        <v>9.3294431873952955E-8</v>
      </c>
      <c r="BI733" s="5">
        <f t="shared" si="948"/>
        <v>5.3607068440832415E-8</v>
      </c>
      <c r="BJ733" s="8">
        <f t="shared" si="949"/>
        <v>0.8667614022703416</v>
      </c>
      <c r="BK733" s="8">
        <f t="shared" si="950"/>
        <v>9.4813119804769003E-2</v>
      </c>
      <c r="BL733" s="8">
        <f t="shared" si="951"/>
        <v>2.0259140446173749E-2</v>
      </c>
      <c r="BM733" s="8">
        <f t="shared" si="952"/>
        <v>0.58415822799414907</v>
      </c>
      <c r="BN733" s="8">
        <f t="shared" si="953"/>
        <v>0.38833450792057611</v>
      </c>
    </row>
    <row r="734" spans="1:66" x14ac:dyDescent="0.25">
      <c r="A734" t="s">
        <v>72</v>
      </c>
      <c r="B734" t="s">
        <v>75</v>
      </c>
      <c r="C734" t="s">
        <v>76</v>
      </c>
      <c r="D734" t="s">
        <v>551</v>
      </c>
      <c r="E734">
        <f>VLOOKUP(A734,home!$A$2:$E$405,3,FALSE)</f>
        <v>1.4148550724637701</v>
      </c>
      <c r="F734">
        <f>VLOOKUP(B734,home!$B$2:$E$405,3,FALSE)</f>
        <v>1.1100000000000001</v>
      </c>
      <c r="G734">
        <f>VLOOKUP(C734,away!$B$2:$E$405,4,FALSE)</f>
        <v>0.89</v>
      </c>
      <c r="H734">
        <f>VLOOKUP(A734,away!$A$2:$E$405,3,FALSE)</f>
        <v>1.0942028985507199</v>
      </c>
      <c r="I734">
        <f>VLOOKUP(C734,away!$B$2:$E$405,3,FALSE)</f>
        <v>0.83</v>
      </c>
      <c r="J734">
        <f>VLOOKUP(B734,home!$B$2:$E$405,4,FALSE)</f>
        <v>1.03</v>
      </c>
      <c r="K734" s="3">
        <f t="shared" si="898"/>
        <v>1.3977353260869587</v>
      </c>
      <c r="L734" s="3">
        <f t="shared" si="899"/>
        <v>0.93543405797101042</v>
      </c>
      <c r="M734" s="5">
        <f t="shared" si="900"/>
        <v>9.6987867651610757E-2</v>
      </c>
      <c r="N734" s="5">
        <f t="shared" si="901"/>
        <v>0.13556336881850298</v>
      </c>
      <c r="O734" s="5">
        <f t="shared" si="902"/>
        <v>9.0725754611301543E-2</v>
      </c>
      <c r="P734" s="5">
        <f t="shared" si="903"/>
        <v>0.12681059220611299</v>
      </c>
      <c r="Q734" s="5">
        <f t="shared" si="904"/>
        <v>9.4740854760488449E-2</v>
      </c>
      <c r="R734" s="5">
        <f t="shared" si="905"/>
        <v>4.243398039926595E-2</v>
      </c>
      <c r="S734" s="5">
        <f t="shared" si="906"/>
        <v>4.145087082806384E-2</v>
      </c>
      <c r="T734" s="5">
        <f t="shared" si="907"/>
        <v>8.8623822224245835E-2</v>
      </c>
      <c r="U734" s="5">
        <f t="shared" si="908"/>
        <v>5.9311473430535618E-2</v>
      </c>
      <c r="V734" s="5">
        <f t="shared" si="909"/>
        <v>6.0218407890027933E-3</v>
      </c>
      <c r="W734" s="5">
        <f t="shared" si="910"/>
        <v>4.4140879840802838E-2</v>
      </c>
      <c r="X734" s="5">
        <f t="shared" si="911"/>
        <v>4.1290882351892967E-2</v>
      </c>
      <c r="Y734" s="5">
        <f t="shared" si="912"/>
        <v>1.9312448817817407E-2</v>
      </c>
      <c r="Z734" s="5">
        <f t="shared" si="913"/>
        <v>1.3231396826915889E-2</v>
      </c>
      <c r="AA734" s="5">
        <f t="shared" si="914"/>
        <v>1.8493990758455234E-2</v>
      </c>
      <c r="AB734" s="5">
        <f t="shared" si="915"/>
        <v>1.2924852101709313E-2</v>
      </c>
      <c r="AC734" s="5">
        <f t="shared" si="916"/>
        <v>4.9209324779118956E-4</v>
      </c>
      <c r="AD734" s="5">
        <f t="shared" si="917"/>
        <v>1.5424316769512463E-2</v>
      </c>
      <c r="AE734" s="5">
        <f t="shared" si="918"/>
        <v>1.4428431227135349E-2</v>
      </c>
      <c r="AF734" s="5">
        <f t="shared" si="919"/>
        <v>6.7484229864774314E-3</v>
      </c>
      <c r="AG734" s="5">
        <f t="shared" si="920"/>
        <v>2.1042348997151431E-3</v>
      </c>
      <c r="AH734" s="5">
        <f t="shared" si="921"/>
        <v>3.0942748066066701E-3</v>
      </c>
      <c r="AI734" s="5">
        <f t="shared" si="922"/>
        <v>4.3249772058150358E-3</v>
      </c>
      <c r="AJ734" s="5">
        <f t="shared" si="923"/>
        <v>3.0225867125442713E-3</v>
      </c>
      <c r="AK734" s="5">
        <f t="shared" si="924"/>
        <v>1.4082587414280584E-3</v>
      </c>
      <c r="AL734" s="5">
        <f t="shared" si="925"/>
        <v>2.5736264827343627E-5</v>
      </c>
      <c r="AM734" s="5">
        <f t="shared" si="926"/>
        <v>4.3118224859006061E-3</v>
      </c>
      <c r="AN734" s="5">
        <f t="shared" si="927"/>
        <v>4.0334256052366535E-3</v>
      </c>
      <c r="AO734" s="5">
        <f t="shared" si="928"/>
        <v>1.8865018407153507E-3</v>
      </c>
      <c r="AP734" s="5">
        <f t="shared" si="929"/>
        <v>5.8823269074338052E-4</v>
      </c>
      <c r="AQ734" s="5">
        <f t="shared" si="930"/>
        <v>1.3756322323332169E-4</v>
      </c>
      <c r="AR734" s="5">
        <f t="shared" si="931"/>
        <v>5.788980077643084E-4</v>
      </c>
      <c r="AS734" s="5">
        <f t="shared" si="932"/>
        <v>8.0914619565353651E-4</v>
      </c>
      <c r="AT734" s="5">
        <f t="shared" si="933"/>
        <v>5.6548611081690895E-4</v>
      </c>
      <c r="AU734" s="5">
        <f t="shared" si="934"/>
        <v>2.634666378334394E-4</v>
      </c>
      <c r="AV734" s="5">
        <f t="shared" si="935"/>
        <v>9.2064156736289317E-5</v>
      </c>
      <c r="AW734" s="5">
        <f t="shared" si="936"/>
        <v>9.347191397782923E-7</v>
      </c>
      <c r="AX734" s="5">
        <f t="shared" si="937"/>
        <v>1.0044644347265614E-3</v>
      </c>
      <c r="AY734" s="5">
        <f t="shared" si="938"/>
        <v>9.3961024226382446E-4</v>
      </c>
      <c r="AZ734" s="5">
        <f t="shared" si="939"/>
        <v>4.394717109159867E-4</v>
      </c>
      <c r="BA734" s="5">
        <f t="shared" si="940"/>
        <v>1.3703226863520142E-4</v>
      </c>
      <c r="BB734" s="5">
        <f t="shared" si="941"/>
        <v>3.2046162780600019E-5</v>
      </c>
      <c r="BC734" s="5">
        <f t="shared" si="942"/>
        <v>5.995414418451249E-6</v>
      </c>
      <c r="BD734" s="5">
        <f t="shared" si="943"/>
        <v>9.0253485425716704E-5</v>
      </c>
      <c r="BE734" s="5">
        <f t="shared" si="944"/>
        <v>1.2615048488199873E-4</v>
      </c>
      <c r="BF734" s="5">
        <f t="shared" si="945"/>
        <v>8.8162494561284219E-5</v>
      </c>
      <c r="BG734" s="5">
        <f t="shared" si="946"/>
        <v>4.1075944361418772E-5</v>
      </c>
      <c r="BH734" s="5">
        <f t="shared" si="947"/>
        <v>1.4353324621584367E-5</v>
      </c>
      <c r="BI734" s="5">
        <f t="shared" si="948"/>
        <v>4.0124297740764368E-6</v>
      </c>
      <c r="BJ734" s="8">
        <f t="shared" si="949"/>
        <v>0.47589382877616077</v>
      </c>
      <c r="BK734" s="8">
        <f t="shared" si="950"/>
        <v>0.27272861122967273</v>
      </c>
      <c r="BL734" s="8">
        <f t="shared" si="951"/>
        <v>0.23841321804009225</v>
      </c>
      <c r="BM734" s="8">
        <f t="shared" si="952"/>
        <v>0.41206596090243491</v>
      </c>
      <c r="BN734" s="8">
        <f t="shared" si="953"/>
        <v>0.58726241844728266</v>
      </c>
    </row>
    <row r="735" spans="1:66" x14ac:dyDescent="0.25">
      <c r="A735" t="s">
        <v>72</v>
      </c>
      <c r="B735" t="s">
        <v>103</v>
      </c>
      <c r="C735" t="s">
        <v>79</v>
      </c>
      <c r="D735" t="s">
        <v>551</v>
      </c>
      <c r="E735">
        <f>VLOOKUP(A735,home!$A$2:$E$405,3,FALSE)</f>
        <v>1.4148550724637701</v>
      </c>
      <c r="F735">
        <f>VLOOKUP(B735,home!$B$2:$E$405,3,FALSE)</f>
        <v>0.89</v>
      </c>
      <c r="G735">
        <f>VLOOKUP(C735,away!$B$2:$E$405,4,FALSE)</f>
        <v>1.48</v>
      </c>
      <c r="H735">
        <f>VLOOKUP(A735,away!$A$2:$E$405,3,FALSE)</f>
        <v>1.0942028985507199</v>
      </c>
      <c r="I735">
        <f>VLOOKUP(C735,away!$B$2:$E$405,3,FALSE)</f>
        <v>0.89</v>
      </c>
      <c r="J735">
        <f>VLOOKUP(B735,home!$B$2:$E$405,4,FALSE)</f>
        <v>1.03</v>
      </c>
      <c r="K735" s="3">
        <f t="shared" si="898"/>
        <v>1.8636471014492779</v>
      </c>
      <c r="L735" s="3">
        <f t="shared" si="899"/>
        <v>1.0030557971014451</v>
      </c>
      <c r="M735" s="5">
        <f t="shared" si="900"/>
        <v>5.6886177215385143E-2</v>
      </c>
      <c r="N735" s="5">
        <f t="shared" si="901"/>
        <v>0.10601575927998248</v>
      </c>
      <c r="O735" s="5">
        <f t="shared" si="902"/>
        <v>5.706000983083221E-2</v>
      </c>
      <c r="P735" s="5">
        <f t="shared" si="903"/>
        <v>0.10633972192989775</v>
      </c>
      <c r="Q735" s="5">
        <f t="shared" si="904"/>
        <v>9.8787981245041886E-2</v>
      </c>
      <c r="R735" s="5">
        <f t="shared" si="905"/>
        <v>2.8617186821740845E-2</v>
      </c>
      <c r="S735" s="5">
        <f t="shared" si="906"/>
        <v>4.969632788521091E-2</v>
      </c>
      <c r="T735" s="5">
        <f t="shared" si="907"/>
        <v>9.9089857271788095E-2</v>
      </c>
      <c r="U735" s="5">
        <f t="shared" si="908"/>
        <v>5.3332337271969801E-2</v>
      </c>
      <c r="V735" s="5">
        <f t="shared" si="909"/>
        <v>1.0322159377314679E-2</v>
      </c>
      <c r="W735" s="5">
        <f t="shared" si="910"/>
        <v>6.1368644968449307E-2</v>
      </c>
      <c r="X735" s="5">
        <f t="shared" si="911"/>
        <v>6.1556175095863502E-2</v>
      </c>
      <c r="Y735" s="5">
        <f t="shared" si="912"/>
        <v>3.0872139138648742E-2</v>
      </c>
      <c r="Z735" s="5">
        <f t="shared" si="913"/>
        <v>9.5682117127607446E-3</v>
      </c>
      <c r="AA735" s="5">
        <f t="shared" si="914"/>
        <v>1.7831770024539593E-2</v>
      </c>
      <c r="AB735" s="5">
        <f t="shared" si="915"/>
        <v>1.661606325997167E-2</v>
      </c>
      <c r="AC735" s="5">
        <f t="shared" si="916"/>
        <v>1.2059778970378583E-3</v>
      </c>
      <c r="AD735" s="5">
        <f t="shared" si="917"/>
        <v>2.8592374328830099E-2</v>
      </c>
      <c r="AE735" s="5">
        <f t="shared" si="918"/>
        <v>2.8679746823427568E-2</v>
      </c>
      <c r="AF735" s="5">
        <f t="shared" si="919"/>
        <v>1.4383693155320388E-2</v>
      </c>
      <c r="AG735" s="5">
        <f t="shared" si="920"/>
        <v>4.8092156010574975E-3</v>
      </c>
      <c r="AH735" s="5">
        <f t="shared" si="921"/>
        <v>2.3993625565946527E-3</v>
      </c>
      <c r="AI735" s="5">
        <f t="shared" si="922"/>
        <v>4.4715650739235542E-3</v>
      </c>
      <c r="AJ735" s="5">
        <f t="shared" si="923"/>
        <v>4.1667096444797293E-3</v>
      </c>
      <c r="AK735" s="5">
        <f t="shared" si="924"/>
        <v>2.5884254505051329E-3</v>
      </c>
      <c r="AL735" s="5">
        <f t="shared" si="925"/>
        <v>9.0175406752362867E-5</v>
      </c>
      <c r="AM735" s="5">
        <f t="shared" si="926"/>
        <v>1.0657219108295394E-2</v>
      </c>
      <c r="AN735" s="5">
        <f t="shared" si="927"/>
        <v>1.0689785407555987E-2</v>
      </c>
      <c r="AO735" s="5">
        <f t="shared" si="928"/>
        <v>5.3612256114097335E-3</v>
      </c>
      <c r="AP735" s="5">
        <f t="shared" si="929"/>
        <v>1.7925361430310908E-3</v>
      </c>
      <c r="AQ735" s="5">
        <f t="shared" si="930"/>
        <v>4.495034424453002E-4</v>
      </c>
      <c r="AR735" s="5">
        <f t="shared" si="931"/>
        <v>4.8133890434808231E-4</v>
      </c>
      <c r="AS735" s="5">
        <f t="shared" si="932"/>
        <v>8.9704585390307484E-4</v>
      </c>
      <c r="AT735" s="5">
        <f t="shared" si="933"/>
        <v>8.358884527467791E-4</v>
      </c>
      <c r="AU735" s="5">
        <f t="shared" si="934"/>
        <v>5.1926703069881883E-4</v>
      </c>
      <c r="AV735" s="5">
        <f t="shared" si="935"/>
        <v>2.4193262416000676E-4</v>
      </c>
      <c r="AW735" s="5">
        <f t="shared" si="936"/>
        <v>4.6824632725482745E-6</v>
      </c>
      <c r="AX735" s="5">
        <f t="shared" si="937"/>
        <v>3.3102159167807598E-3</v>
      </c>
      <c r="AY735" s="5">
        <f t="shared" si="938"/>
        <v>3.3203312649844156E-3</v>
      </c>
      <c r="AZ735" s="5">
        <f t="shared" si="939"/>
        <v>1.6652387618198961E-3</v>
      </c>
      <c r="BA735" s="5">
        <f t="shared" si="940"/>
        <v>5.5677579786715984E-4</v>
      </c>
      <c r="BB735" s="5">
        <f t="shared" si="941"/>
        <v>1.3961929793410927E-4</v>
      </c>
      <c r="BC735" s="5">
        <f t="shared" si="942"/>
        <v>2.8009189236008434E-5</v>
      </c>
      <c r="BD735" s="5">
        <f t="shared" si="943"/>
        <v>8.0468296396133632E-5</v>
      </c>
      <c r="BE735" s="5">
        <f t="shared" si="944"/>
        <v>1.4996450733721582E-4</v>
      </c>
      <c r="BF735" s="5">
        <f t="shared" si="945"/>
        <v>1.3974045970963566E-4</v>
      </c>
      <c r="BG735" s="5">
        <f t="shared" si="946"/>
        <v>8.6808967564350688E-5</v>
      </c>
      <c r="BH735" s="5">
        <f t="shared" si="947"/>
        <v>4.0445320195276641E-5</v>
      </c>
      <c r="BI735" s="5">
        <f t="shared" si="948"/>
        <v>1.5075160749823057E-5</v>
      </c>
      <c r="BJ735" s="8">
        <f t="shared" si="949"/>
        <v>0.57212604684976942</v>
      </c>
      <c r="BK735" s="8">
        <f t="shared" si="950"/>
        <v>0.22786087097658311</v>
      </c>
      <c r="BL735" s="8">
        <f t="shared" si="951"/>
        <v>0.1905714055123664</v>
      </c>
      <c r="BM735" s="8">
        <f t="shared" si="952"/>
        <v>0.54310404992688754</v>
      </c>
      <c r="BN735" s="8">
        <f t="shared" si="953"/>
        <v>0.45370683632288034</v>
      </c>
    </row>
    <row r="736" spans="1:66" s="14" customFormat="1" x14ac:dyDescent="0.25">
      <c r="A736" t="s">
        <v>72</v>
      </c>
      <c r="B736" t="s">
        <v>81</v>
      </c>
      <c r="C736" t="s">
        <v>80</v>
      </c>
      <c r="D736" t="s">
        <v>551</v>
      </c>
      <c r="E736">
        <f>VLOOKUP(A736,home!$A$2:$E$405,3,FALSE)</f>
        <v>1.4148550724637701</v>
      </c>
      <c r="F736">
        <f>VLOOKUP(B736,home!$B$2:$E$405,3,FALSE)</f>
        <v>0.68</v>
      </c>
      <c r="G736">
        <f>VLOOKUP(C736,away!$B$2:$E$405,4,FALSE)</f>
        <v>0.86</v>
      </c>
      <c r="H736">
        <f>VLOOKUP(A736,away!$A$2:$E$405,3,FALSE)</f>
        <v>1.0942028985507199</v>
      </c>
      <c r="I736">
        <f>VLOOKUP(C736,away!$B$2:$E$405,3,FALSE)</f>
        <v>0.57999999999999996</v>
      </c>
      <c r="J736">
        <f>VLOOKUP(B736,home!$B$2:$E$405,4,FALSE)</f>
        <v>1.1499999999999999</v>
      </c>
      <c r="K736" s="3">
        <f t="shared" si="898"/>
        <v>0.82740724637681273</v>
      </c>
      <c r="L736" s="3">
        <f t="shared" si="899"/>
        <v>0.72983333333333011</v>
      </c>
      <c r="M736" s="5">
        <f t="shared" si="900"/>
        <v>0.21071672570573358</v>
      </c>
      <c r="N736" s="5">
        <f t="shared" si="901"/>
        <v>0.17434854578171916</v>
      </c>
      <c r="O736" s="5">
        <f t="shared" si="902"/>
        <v>0.15378809031090057</v>
      </c>
      <c r="P736" s="5">
        <f t="shared" si="903"/>
        <v>0.12724538032969082</v>
      </c>
      <c r="Q736" s="5">
        <f t="shared" si="904"/>
        <v>7.212862508752696E-2</v>
      </c>
      <c r="R736" s="5">
        <f t="shared" si="905"/>
        <v>5.6119837289285865E-2</v>
      </c>
      <c r="S736" s="5">
        <f t="shared" si="906"/>
        <v>1.9209897506972197E-2</v>
      </c>
      <c r="T736" s="5">
        <f t="shared" si="907"/>
        <v>5.2641874876379863E-2</v>
      </c>
      <c r="U736" s="5">
        <f t="shared" si="908"/>
        <v>4.6433960038642787E-2</v>
      </c>
      <c r="V736" s="5">
        <f t="shared" si="909"/>
        <v>1.2889187848348206E-3</v>
      </c>
      <c r="W736" s="5">
        <f t="shared" si="910"/>
        <v>1.989324902287206E-2</v>
      </c>
      <c r="X736" s="5">
        <f t="shared" si="911"/>
        <v>1.4518756245192728E-2</v>
      </c>
      <c r="Y736" s="5">
        <f t="shared" si="912"/>
        <v>5.2981361331415552E-3</v>
      </c>
      <c r="Z736" s="5">
        <f t="shared" si="913"/>
        <v>1.3652709304987876E-2</v>
      </c>
      <c r="AA736" s="5">
        <f t="shared" si="914"/>
        <v>1.1296350611623106E-2</v>
      </c>
      <c r="AB736" s="5">
        <f t="shared" si="915"/>
        <v>4.6733411768350493E-3</v>
      </c>
      <c r="AC736" s="5">
        <f t="shared" si="916"/>
        <v>4.86461624133923E-5</v>
      </c>
      <c r="AD736" s="5">
        <f t="shared" si="917"/>
        <v>4.114954598875697E-3</v>
      </c>
      <c r="AE736" s="5">
        <f t="shared" si="918"/>
        <v>3.0032310314127668E-3</v>
      </c>
      <c r="AF736" s="5">
        <f t="shared" si="919"/>
        <v>1.0959290572130369E-3</v>
      </c>
      <c r="AG736" s="5">
        <f t="shared" si="920"/>
        <v>2.6661518564088162E-4</v>
      </c>
      <c r="AH736" s="5">
        <f t="shared" si="921"/>
        <v>2.4910505852725681E-3</v>
      </c>
      <c r="AI736" s="5">
        <f t="shared" si="922"/>
        <v>2.0611133053457229E-3</v>
      </c>
      <c r="AJ736" s="5">
        <f t="shared" si="923"/>
        <v>8.5269004222335786E-4</v>
      </c>
      <c r="AK736" s="5">
        <f t="shared" si="924"/>
        <v>2.3517397328298557E-4</v>
      </c>
      <c r="AL736" s="5">
        <f t="shared" si="925"/>
        <v>1.1750371342645794E-6</v>
      </c>
      <c r="AM736" s="5">
        <f t="shared" si="926"/>
        <v>6.8094865072426865E-4</v>
      </c>
      <c r="AN736" s="5">
        <f t="shared" si="927"/>
        <v>4.9697902358692661E-4</v>
      </c>
      <c r="AO736" s="5">
        <f t="shared" si="928"/>
        <v>1.8135592869059512E-4</v>
      </c>
      <c r="AP736" s="5">
        <f t="shared" si="929"/>
        <v>4.4119867318672925E-5</v>
      </c>
      <c r="AQ736" s="5">
        <f t="shared" si="930"/>
        <v>8.0500374578528265E-6</v>
      </c>
      <c r="AR736" s="5">
        <f t="shared" si="931"/>
        <v>3.6361035043028434E-4</v>
      </c>
      <c r="AS736" s="5">
        <f t="shared" si="932"/>
        <v>3.0085383880362943E-4</v>
      </c>
      <c r="AT736" s="5">
        <f t="shared" si="933"/>
        <v>1.2446432316320227E-4</v>
      </c>
      <c r="AU736" s="5">
        <f t="shared" si="934"/>
        <v>3.4327560966872982E-5</v>
      </c>
      <c r="AV736" s="5">
        <f t="shared" si="935"/>
        <v>7.1007181736081326E-6</v>
      </c>
      <c r="AW736" s="5">
        <f t="shared" si="936"/>
        <v>1.9710248775174304E-8</v>
      </c>
      <c r="AX736" s="5">
        <f t="shared" si="937"/>
        <v>9.3903641336628836E-5</v>
      </c>
      <c r="AY736" s="5">
        <f t="shared" si="938"/>
        <v>6.853400756884932E-5</v>
      </c>
      <c r="AZ736" s="5">
        <f t="shared" si="939"/>
        <v>2.5009201595332479E-5</v>
      </c>
      <c r="BA736" s="5">
        <f t="shared" si="940"/>
        <v>6.0841829881089147E-6</v>
      </c>
      <c r="BB736" s="5">
        <f t="shared" si="941"/>
        <v>1.1101098877053673E-6</v>
      </c>
      <c r="BC736" s="5">
        <f t="shared" si="942"/>
        <v>1.6203903994205942E-7</v>
      </c>
      <c r="BD736" s="5">
        <f t="shared" si="943"/>
        <v>4.4229159014839097E-5</v>
      </c>
      <c r="BE736" s="5">
        <f t="shared" si="944"/>
        <v>3.6595526670030197E-5</v>
      </c>
      <c r="BF736" s="5">
        <f t="shared" si="945"/>
        <v>1.513970197587945E-5</v>
      </c>
      <c r="BG736" s="5">
        <f t="shared" si="946"/>
        <v>4.175566374276002E-6</v>
      </c>
      <c r="BH736" s="5">
        <f t="shared" si="947"/>
        <v>8.6372346895082962E-7</v>
      </c>
      <c r="BI736" s="5">
        <f t="shared" si="948"/>
        <v>1.4293021141512692E-7</v>
      </c>
      <c r="BJ736" s="8">
        <f t="shared" si="949"/>
        <v>0.34891617371016947</v>
      </c>
      <c r="BK736" s="8">
        <f t="shared" si="950"/>
        <v>0.35857927753434798</v>
      </c>
      <c r="BL736" s="8">
        <f t="shared" si="951"/>
        <v>0.27888311073266503</v>
      </c>
      <c r="BM736" s="8">
        <f t="shared" si="952"/>
        <v>0.20561555247999336</v>
      </c>
      <c r="BN736" s="8">
        <f t="shared" si="953"/>
        <v>0.79434720450485685</v>
      </c>
    </row>
    <row r="737" spans="1:66" x14ac:dyDescent="0.25">
      <c r="A737" t="s">
        <v>72</v>
      </c>
      <c r="B737" t="s">
        <v>88</v>
      </c>
      <c r="C737" t="s">
        <v>63</v>
      </c>
      <c r="D737" t="s">
        <v>551</v>
      </c>
      <c r="E737">
        <f>VLOOKUP(A737,home!$A$2:$E$405,3,FALSE)</f>
        <v>1.4148550724637701</v>
      </c>
      <c r="F737">
        <f>VLOOKUP(B737,home!$B$2:$E$405,3,FALSE)</f>
        <v>1.08</v>
      </c>
      <c r="G737">
        <f>VLOOKUP(C737,away!$B$2:$E$405,4,FALSE)</f>
        <v>0.89</v>
      </c>
      <c r="H737">
        <f>VLOOKUP(A737,away!$A$2:$E$405,3,FALSE)</f>
        <v>1.0942028985507199</v>
      </c>
      <c r="I737">
        <f>VLOOKUP(C737,away!$B$2:$E$405,3,FALSE)</f>
        <v>0.57999999999999996</v>
      </c>
      <c r="J737">
        <f>VLOOKUP(B737,home!$B$2:$E$405,4,FALSE)</f>
        <v>0.91</v>
      </c>
      <c r="K737" s="3">
        <f t="shared" si="898"/>
        <v>1.3599586956521759</v>
      </c>
      <c r="L737" s="3">
        <f t="shared" si="899"/>
        <v>0.57752028985506998</v>
      </c>
      <c r="M737" s="5">
        <f t="shared" si="900"/>
        <v>0.14406668655798374</v>
      </c>
      <c r="N737" s="5">
        <f t="shared" si="901"/>
        <v>0.19592474313832639</v>
      </c>
      <c r="O737" s="5">
        <f t="shared" si="902"/>
        <v>8.3201434579426289E-2</v>
      </c>
      <c r="P737" s="5">
        <f t="shared" si="903"/>
        <v>0.1131505144470264</v>
      </c>
      <c r="Q737" s="5">
        <f t="shared" si="904"/>
        <v>0.13322477906219302</v>
      </c>
      <c r="R737" s="5">
        <f t="shared" si="905"/>
        <v>2.4025258307333954E-2</v>
      </c>
      <c r="S737" s="5">
        <f t="shared" si="906"/>
        <v>2.2217209310345643E-2</v>
      </c>
      <c r="T737" s="5">
        <f t="shared" si="907"/>
        <v>7.6940013019875381E-2</v>
      </c>
      <c r="U737" s="5">
        <f t="shared" si="908"/>
        <v>3.2673358950348487E-2</v>
      </c>
      <c r="V737" s="5">
        <f t="shared" si="909"/>
        <v>1.9388310318909062E-3</v>
      </c>
      <c r="W737" s="5">
        <f t="shared" si="910"/>
        <v>6.0393398920656434E-2</v>
      </c>
      <c r="X737" s="5">
        <f t="shared" si="911"/>
        <v>3.487841324999038E-2</v>
      </c>
      <c r="Y737" s="5">
        <f t="shared" si="912"/>
        <v>1.0071495664909677E-2</v>
      </c>
      <c r="Z737" s="5">
        <f t="shared" si="913"/>
        <v>4.6250247138314785E-3</v>
      </c>
      <c r="AA737" s="5">
        <f t="shared" si="914"/>
        <v>6.2898425771813343E-3</v>
      </c>
      <c r="AB737" s="5">
        <f t="shared" si="915"/>
        <v>4.2769630535605258E-3</v>
      </c>
      <c r="AC737" s="5">
        <f t="shared" si="916"/>
        <v>9.5172821492297042E-5</v>
      </c>
      <c r="AD737" s="5">
        <f t="shared" si="917"/>
        <v>2.0533132005534371E-2</v>
      </c>
      <c r="AE737" s="5">
        <f t="shared" si="918"/>
        <v>1.1858300347468625E-2</v>
      </c>
      <c r="AF737" s="5">
        <f t="shared" si="919"/>
        <v>3.4242045269292786E-3</v>
      </c>
      <c r="AG737" s="5">
        <f t="shared" si="920"/>
        <v>6.5918253030508003E-4</v>
      </c>
      <c r="AH737" s="5">
        <f t="shared" si="921"/>
        <v>6.6776140332970417E-4</v>
      </c>
      <c r="AI737" s="5">
        <f t="shared" si="922"/>
        <v>9.0812792707913102E-4</v>
      </c>
      <c r="AJ737" s="5">
        <f t="shared" si="923"/>
        <v>6.1750823559792486E-4</v>
      </c>
      <c r="AK737" s="5">
        <f t="shared" si="924"/>
        <v>2.7992856487941005E-4</v>
      </c>
      <c r="AL737" s="5">
        <f t="shared" si="925"/>
        <v>2.9899635982518916E-6</v>
      </c>
      <c r="AM737" s="5">
        <f t="shared" si="926"/>
        <v>5.5848422839800873E-3</v>
      </c>
      <c r="AN737" s="5">
        <f t="shared" si="927"/>
        <v>3.2253597346390312E-3</v>
      </c>
      <c r="AO737" s="5">
        <f t="shared" si="928"/>
        <v>9.3135534441780236E-4</v>
      </c>
      <c r="AP737" s="5">
        <f t="shared" si="929"/>
        <v>1.7929220282207929E-4</v>
      </c>
      <c r="AQ737" s="5">
        <f t="shared" si="930"/>
        <v>2.5886221235640301E-5</v>
      </c>
      <c r="AR737" s="5">
        <f t="shared" si="931"/>
        <v>7.7129151840999829E-5</v>
      </c>
      <c r="AS737" s="5">
        <f t="shared" si="932"/>
        <v>1.0489246073444473E-4</v>
      </c>
      <c r="AT737" s="5">
        <f t="shared" si="933"/>
        <v>7.1324707042081292E-5</v>
      </c>
      <c r="AU737" s="5">
        <f t="shared" si="934"/>
        <v>3.233288518557414E-5</v>
      </c>
      <c r="AV737" s="5">
        <f t="shared" si="935"/>
        <v>1.0992847090911248E-5</v>
      </c>
      <c r="AW737" s="5">
        <f t="shared" si="936"/>
        <v>6.5231349801159859E-8</v>
      </c>
      <c r="AX737" s="5">
        <f t="shared" si="937"/>
        <v>1.2658591379907816E-3</v>
      </c>
      <c r="AY737" s="5">
        <f t="shared" si="938"/>
        <v>7.3105933628812522E-4</v>
      </c>
      <c r="AZ737" s="5">
        <f t="shared" si="939"/>
        <v>2.1110079989718658E-4</v>
      </c>
      <c r="BA737" s="5">
        <f t="shared" si="940"/>
        <v>4.0638331715086781E-5</v>
      </c>
      <c r="BB737" s="5">
        <f t="shared" si="941"/>
        <v>5.8673652778308488E-6</v>
      </c>
      <c r="BC737" s="5">
        <f t="shared" si="942"/>
        <v>6.7770449918768916E-7</v>
      </c>
      <c r="BD737" s="5">
        <f t="shared" si="943"/>
        <v>7.4239416879149856E-6</v>
      </c>
      <c r="BE737" s="5">
        <f t="shared" si="944"/>
        <v>1.0096254054494675E-5</v>
      </c>
      <c r="BF737" s="5">
        <f t="shared" si="945"/>
        <v>6.865244247461788E-6</v>
      </c>
      <c r="BG737" s="5">
        <f t="shared" si="946"/>
        <v>3.1121495373705784E-6</v>
      </c>
      <c r="BH737" s="5">
        <f t="shared" si="947"/>
        <v>1.0580987063792542E-6</v>
      </c>
      <c r="BI737" s="5">
        <f t="shared" si="948"/>
        <v>2.8779410731975667E-7</v>
      </c>
      <c r="BJ737" s="8">
        <f t="shared" si="949"/>
        <v>0.56010960092895157</v>
      </c>
      <c r="BK737" s="8">
        <f t="shared" si="950"/>
        <v>0.28220246346862538</v>
      </c>
      <c r="BL737" s="8">
        <f t="shared" si="951"/>
        <v>0.15326569913297172</v>
      </c>
      <c r="BM737" s="8">
        <f t="shared" si="952"/>
        <v>0.30587837804715173</v>
      </c>
      <c r="BN737" s="8">
        <f t="shared" si="953"/>
        <v>0.69359341609228975</v>
      </c>
    </row>
    <row r="738" spans="1:66" x14ac:dyDescent="0.25">
      <c r="A738" t="s">
        <v>72</v>
      </c>
      <c r="B738" t="s">
        <v>102</v>
      </c>
      <c r="C738" t="s">
        <v>326</v>
      </c>
      <c r="D738" t="s">
        <v>551</v>
      </c>
      <c r="E738">
        <f>VLOOKUP(A738,home!$A$2:$E$405,3,FALSE)</f>
        <v>1.4148550724637701</v>
      </c>
      <c r="F738">
        <f>VLOOKUP(B738,home!$B$2:$E$405,3,FALSE)</f>
        <v>0.68</v>
      </c>
      <c r="G738">
        <f>VLOOKUP(C738,away!$B$2:$E$405,4,FALSE)</f>
        <v>1.01</v>
      </c>
      <c r="H738">
        <f>VLOOKUP(A738,away!$A$2:$E$405,3,FALSE)</f>
        <v>1.0942028985507199</v>
      </c>
      <c r="I738">
        <f>VLOOKUP(C738,away!$B$2:$E$405,3,FALSE)</f>
        <v>0.86</v>
      </c>
      <c r="J738">
        <f>VLOOKUP(B738,home!$B$2:$E$405,4,FALSE)</f>
        <v>1.1100000000000001</v>
      </c>
      <c r="K738" s="3">
        <f t="shared" si="898"/>
        <v>0.97172246376811733</v>
      </c>
      <c r="L738" s="3">
        <f t="shared" si="899"/>
        <v>1.0445260869565174</v>
      </c>
      <c r="M738" s="5">
        <f t="shared" si="900"/>
        <v>0.1331540499516666</v>
      </c>
      <c r="N738" s="5">
        <f t="shared" si="901"/>
        <v>0.12938878147973643</v>
      </c>
      <c r="O738" s="5">
        <f t="shared" si="902"/>
        <v>0.13908287875842695</v>
      </c>
      <c r="P738" s="5">
        <f t="shared" si="903"/>
        <v>0.13514995761510099</v>
      </c>
      <c r="Q738" s="5">
        <f t="shared" si="904"/>
        <v>6.2864992761722013E-2</v>
      </c>
      <c r="R738" s="5">
        <f t="shared" si="905"/>
        <v>7.2637847556093718E-2</v>
      </c>
      <c r="S738" s="5">
        <f t="shared" si="906"/>
        <v>3.4293945715496016E-2</v>
      </c>
      <c r="T738" s="5">
        <f t="shared" si="907"/>
        <v>6.566412489595129E-2</v>
      </c>
      <c r="U738" s="5">
        <f t="shared" si="908"/>
        <v>7.0583828190020306E-2</v>
      </c>
      <c r="V738" s="5">
        <f t="shared" si="909"/>
        <v>3.8675548372449054E-3</v>
      </c>
      <c r="W738" s="5">
        <f t="shared" si="910"/>
        <v>2.0362441883728464E-2</v>
      </c>
      <c r="X738" s="5">
        <f t="shared" si="911"/>
        <v>2.1269101741690385E-2</v>
      </c>
      <c r="Y738" s="5">
        <f t="shared" si="912"/>
        <v>1.1108065807663953E-2</v>
      </c>
      <c r="Z738" s="5">
        <f t="shared" si="913"/>
        <v>2.5290708890903534E-2</v>
      </c>
      <c r="AA738" s="5">
        <f t="shared" si="914"/>
        <v>2.4575549953911011E-2</v>
      </c>
      <c r="AB738" s="5">
        <f t="shared" si="915"/>
        <v>1.1940306974835425E-2</v>
      </c>
      <c r="AC738" s="5">
        <f t="shared" si="916"/>
        <v>2.4534546288559276E-4</v>
      </c>
      <c r="AD738" s="5">
        <f t="shared" si="917"/>
        <v>4.9466605488979309E-3</v>
      </c>
      <c r="AE738" s="5">
        <f t="shared" si="918"/>
        <v>5.1669159866425335E-3</v>
      </c>
      <c r="AF738" s="5">
        <f t="shared" si="919"/>
        <v>2.6984892685803993E-3</v>
      </c>
      <c r="AG738" s="5">
        <f t="shared" si="920"/>
        <v>9.3954747880147969E-4</v>
      </c>
      <c r="AH738" s="5">
        <f t="shared" si="921"/>
        <v>6.6042012985429678E-3</v>
      </c>
      <c r="AI738" s="5">
        <f t="shared" si="922"/>
        <v>6.417450757040772E-3</v>
      </c>
      <c r="AJ738" s="5">
        <f t="shared" si="923"/>
        <v>3.1179905303711144E-3</v>
      </c>
      <c r="AK738" s="5">
        <f t="shared" si="924"/>
        <v>1.0099404800592929E-3</v>
      </c>
      <c r="AL738" s="5">
        <f t="shared" si="925"/>
        <v>9.9609223818821429E-6</v>
      </c>
      <c r="AM738" s="5">
        <f t="shared" si="926"/>
        <v>9.6135623519992932E-4</v>
      </c>
      <c r="AN738" s="5">
        <f t="shared" si="927"/>
        <v>1.0041616665246314E-3</v>
      </c>
      <c r="AO738" s="5">
        <f t="shared" si="928"/>
        <v>5.2443652810335421E-4</v>
      </c>
      <c r="AP738" s="5">
        <f t="shared" si="929"/>
        <v>1.8259587818561943E-4</v>
      </c>
      <c r="AQ738" s="5">
        <f t="shared" si="930"/>
        <v>4.7681539533903489E-5</v>
      </c>
      <c r="AR738" s="5">
        <f t="shared" si="931"/>
        <v>1.3796521079680478E-3</v>
      </c>
      <c r="AS738" s="5">
        <f t="shared" si="932"/>
        <v>1.3406389454975881E-3</v>
      </c>
      <c r="AT738" s="5">
        <f t="shared" si="933"/>
        <v>6.5136448957120343E-4</v>
      </c>
      <c r="AU738" s="5">
        <f t="shared" si="934"/>
        <v>2.1098183553906402E-4</v>
      </c>
      <c r="AV738" s="5">
        <f t="shared" si="935"/>
        <v>5.1253947260084749E-5</v>
      </c>
      <c r="AW738" s="5">
        <f t="shared" si="936"/>
        <v>2.8083975711827834E-7</v>
      </c>
      <c r="AX738" s="5">
        <f t="shared" si="937"/>
        <v>1.5569524157121946E-4</v>
      </c>
      <c r="AY738" s="5">
        <f t="shared" si="938"/>
        <v>1.6262774143613554E-4</v>
      </c>
      <c r="AZ738" s="5">
        <f t="shared" si="939"/>
        <v>8.4934459196431459E-5</v>
      </c>
      <c r="BA738" s="5">
        <f t="shared" si="940"/>
        <v>2.957208610407218E-5</v>
      </c>
      <c r="BB738" s="5">
        <f t="shared" si="941"/>
        <v>7.7222038453569285E-6</v>
      </c>
      <c r="BC738" s="5">
        <f t="shared" si="942"/>
        <v>1.6132086730542494E-6</v>
      </c>
      <c r="BD738" s="5">
        <f t="shared" si="943"/>
        <v>2.4018043628286251E-4</v>
      </c>
      <c r="BE738" s="5">
        <f t="shared" si="944"/>
        <v>2.3338872529368447E-4</v>
      </c>
      <c r="BF738" s="5">
        <f t="shared" si="945"/>
        <v>1.133945335790397E-4</v>
      </c>
      <c r="BG738" s="5">
        <f t="shared" si="946"/>
        <v>3.6729338515753657E-5</v>
      </c>
      <c r="BH738" s="5">
        <f t="shared" si="947"/>
        <v>8.9226808287753355E-6</v>
      </c>
      <c r="BI738" s="5">
        <f t="shared" si="948"/>
        <v>1.7340738796708239E-6</v>
      </c>
      <c r="BJ738" s="8">
        <f t="shared" si="949"/>
        <v>0.32757151864178863</v>
      </c>
      <c r="BK738" s="8">
        <f t="shared" si="950"/>
        <v>0.30688344224621206</v>
      </c>
      <c r="BL738" s="8">
        <f t="shared" si="951"/>
        <v>0.34023823561351724</v>
      </c>
      <c r="BM738" s="8">
        <f t="shared" si="952"/>
        <v>0.32754305036799575</v>
      </c>
      <c r="BN738" s="8">
        <f t="shared" si="953"/>
        <v>0.67227850812274659</v>
      </c>
    </row>
    <row r="739" spans="1:66" x14ac:dyDescent="0.25">
      <c r="A739" t="s">
        <v>72</v>
      </c>
      <c r="B739" t="s">
        <v>73</v>
      </c>
      <c r="C739" t="s">
        <v>90</v>
      </c>
      <c r="D739" t="s">
        <v>551</v>
      </c>
      <c r="E739">
        <f>VLOOKUP(A739,home!$A$2:$E$405,3,FALSE)</f>
        <v>1.4148550724637701</v>
      </c>
      <c r="F739">
        <f>VLOOKUP(B739,home!$B$2:$E$405,3,FALSE)</f>
        <v>1.04</v>
      </c>
      <c r="G739">
        <f>VLOOKUP(C739,away!$B$2:$E$405,4,FALSE)</f>
        <v>1.26</v>
      </c>
      <c r="H739">
        <f>VLOOKUP(A739,away!$A$2:$E$405,3,FALSE)</f>
        <v>1.0942028985507199</v>
      </c>
      <c r="I739">
        <f>VLOOKUP(C739,away!$B$2:$E$405,3,FALSE)</f>
        <v>0.86</v>
      </c>
      <c r="J739">
        <f>VLOOKUP(B739,home!$B$2:$E$405,4,FALSE)</f>
        <v>0.83</v>
      </c>
      <c r="K739" s="3">
        <f t="shared" si="898"/>
        <v>1.8540260869565244</v>
      </c>
      <c r="L739" s="3">
        <f t="shared" si="899"/>
        <v>0.7810420289855039</v>
      </c>
      <c r="M739" s="5">
        <f t="shared" si="900"/>
        <v>7.1714084369804629E-2</v>
      </c>
      <c r="N739" s="5">
        <f t="shared" si="901"/>
        <v>0.13295978322381891</v>
      </c>
      <c r="O739" s="5">
        <f t="shared" si="902"/>
        <v>5.6011713963029813E-2</v>
      </c>
      <c r="P739" s="5">
        <f t="shared" si="903"/>
        <v>0.10384717886260428</v>
      </c>
      <c r="Q739" s="5">
        <f t="shared" si="904"/>
        <v>0.12325545330652238</v>
      </c>
      <c r="R739" s="5">
        <f t="shared" si="905"/>
        <v>2.1873751360320239E-2</v>
      </c>
      <c r="S739" s="5">
        <f t="shared" si="906"/>
        <v>3.7594555701607947E-2</v>
      </c>
      <c r="T739" s="5">
        <f t="shared" si="907"/>
        <v>9.6267689334054274E-2</v>
      </c>
      <c r="U739" s="5">
        <f t="shared" si="908"/>
        <v>4.0554505641634486E-2</v>
      </c>
      <c r="V739" s="5">
        <f t="shared" si="909"/>
        <v>6.0488482911188633E-3</v>
      </c>
      <c r="W739" s="5">
        <f t="shared" si="910"/>
        <v>7.6172941929981419E-2</v>
      </c>
      <c r="X739" s="5">
        <f t="shared" si="911"/>
        <v>5.9494269118787656E-2</v>
      </c>
      <c r="Y739" s="5">
        <f t="shared" si="912"/>
        <v>2.3233762332773755E-2</v>
      </c>
      <c r="Z739" s="5">
        <f t="shared" si="913"/>
        <v>5.6947730479963155E-3</v>
      </c>
      <c r="AA739" s="5">
        <f t="shared" si="914"/>
        <v>1.0558257790282088E-2</v>
      </c>
      <c r="AB739" s="5">
        <f t="shared" si="915"/>
        <v>9.7876426879974707E-3</v>
      </c>
      <c r="AC739" s="5">
        <f t="shared" si="916"/>
        <v>5.4744810235026278E-4</v>
      </c>
      <c r="AD739" s="5">
        <f t="shared" si="917"/>
        <v>3.5306655364602514E-2</v>
      </c>
      <c r="AE739" s="5">
        <f t="shared" si="918"/>
        <v>2.7575981742661071E-2</v>
      </c>
      <c r="AF739" s="5">
        <f t="shared" si="919"/>
        <v>1.0769000365777607E-2</v>
      </c>
      <c r="AG739" s="5">
        <f t="shared" si="920"/>
        <v>2.8036806319441921E-3</v>
      </c>
      <c r="AH739" s="5">
        <f t="shared" si="921"/>
        <v>1.111964274004751E-3</v>
      </c>
      <c r="AI739" s="5">
        <f t="shared" si="922"/>
        <v>2.0616107717684809E-3</v>
      </c>
      <c r="AJ739" s="5">
        <f t="shared" si="923"/>
        <v>1.9111400760046687E-3</v>
      </c>
      <c r="AK739" s="5">
        <f t="shared" si="924"/>
        <v>1.1811011855802434E-3</v>
      </c>
      <c r="AL739" s="5">
        <f t="shared" si="925"/>
        <v>3.1709777236839861E-5</v>
      </c>
      <c r="AM739" s="5">
        <f t="shared" si="926"/>
        <v>1.3091892017831324E-2</v>
      </c>
      <c r="AN739" s="5">
        <f t="shared" si="927"/>
        <v>1.02253179048661E-2</v>
      </c>
      <c r="AO739" s="5">
        <f t="shared" si="928"/>
        <v>3.9932015217192095E-3</v>
      </c>
      <c r="AP739" s="5">
        <f t="shared" si="929"/>
        <v>1.0396194062238578E-3</v>
      </c>
      <c r="AQ739" s="5">
        <f t="shared" si="930"/>
        <v>2.0299661260244663E-4</v>
      </c>
      <c r="AR739" s="5">
        <f t="shared" si="931"/>
        <v>1.7369816654561277E-4</v>
      </c>
      <c r="AS739" s="5">
        <f t="shared" si="932"/>
        <v>3.2204093203208508E-4</v>
      </c>
      <c r="AT739" s="5">
        <f t="shared" si="933"/>
        <v>2.9853614452763944E-4</v>
      </c>
      <c r="AU739" s="5">
        <f t="shared" si="934"/>
        <v>1.8449793328455559E-4</v>
      </c>
      <c r="AV739" s="5">
        <f t="shared" si="935"/>
        <v>8.5515995324782633E-5</v>
      </c>
      <c r="AW739" s="5">
        <f t="shared" si="936"/>
        <v>1.2755013875760105E-6</v>
      </c>
      <c r="AX739" s="5">
        <f t="shared" si="937"/>
        <v>4.0454515547795212E-3</v>
      </c>
      <c r="AY739" s="5">
        <f t="shared" si="938"/>
        <v>3.1596676905075588E-3</v>
      </c>
      <c r="AZ739" s="5">
        <f t="shared" si="939"/>
        <v>1.2339166319569822E-3</v>
      </c>
      <c r="BA739" s="5">
        <f t="shared" si="940"/>
        <v>3.2124691660754688E-4</v>
      </c>
      <c r="BB739" s="5">
        <f t="shared" si="941"/>
        <v>6.2726835888123837E-5</v>
      </c>
      <c r="BC739" s="5">
        <f t="shared" si="942"/>
        <v>9.7984590347801967E-6</v>
      </c>
      <c r="BD739" s="5">
        <f t="shared" si="943"/>
        <v>2.2610928071641217E-5</v>
      </c>
      <c r="BE739" s="5">
        <f t="shared" si="944"/>
        <v>4.1921250495120395E-5</v>
      </c>
      <c r="BF739" s="5">
        <f t="shared" si="945"/>
        <v>3.886154600789617E-5</v>
      </c>
      <c r="BG739" s="5">
        <f t="shared" si="946"/>
        <v>2.401677335936689E-5</v>
      </c>
      <c r="BH739" s="5">
        <f t="shared" si="947"/>
        <v>1.1131931083197178E-5</v>
      </c>
      <c r="BI739" s="5">
        <f t="shared" si="948"/>
        <v>4.1277781252899562E-6</v>
      </c>
      <c r="BJ739" s="8">
        <f t="shared" si="949"/>
        <v>0.62522505290294139</v>
      </c>
      <c r="BK739" s="8">
        <f t="shared" si="950"/>
        <v>0.2229434927952304</v>
      </c>
      <c r="BL739" s="8">
        <f t="shared" si="951"/>
        <v>0.14625864712947945</v>
      </c>
      <c r="BM739" s="8">
        <f t="shared" si="952"/>
        <v>0.48730160860042721</v>
      </c>
      <c r="BN739" s="8">
        <f t="shared" si="953"/>
        <v>0.50966196508610029</v>
      </c>
    </row>
    <row r="740" spans="1:66" x14ac:dyDescent="0.25">
      <c r="A740" t="s">
        <v>72</v>
      </c>
      <c r="B740" t="s">
        <v>86</v>
      </c>
      <c r="C740" t="s">
        <v>367</v>
      </c>
      <c r="D740" t="s">
        <v>551</v>
      </c>
      <c r="E740">
        <f>VLOOKUP(A740,home!$A$2:$E$405,3,FALSE)</f>
        <v>1.4148550724637701</v>
      </c>
      <c r="F740">
        <f>VLOOKUP(B740,home!$B$2:$E$405,3,FALSE)</f>
        <v>0.98</v>
      </c>
      <c r="G740">
        <f>VLOOKUP(C740,away!$B$2:$E$405,4,FALSE)</f>
        <v>1.32</v>
      </c>
      <c r="H740">
        <f>VLOOKUP(A740,away!$A$2:$E$405,3,FALSE)</f>
        <v>1.0942028985507199</v>
      </c>
      <c r="I740">
        <f>VLOOKUP(C740,away!$B$2:$E$405,3,FALSE)</f>
        <v>0.65</v>
      </c>
      <c r="J740">
        <f>VLOOKUP(B740,home!$B$2:$E$405,4,FALSE)</f>
        <v>0.64</v>
      </c>
      <c r="K740" s="3">
        <f t="shared" si="898"/>
        <v>1.8302565217391329</v>
      </c>
      <c r="L740" s="3">
        <f t="shared" si="899"/>
        <v>0.45518840579709952</v>
      </c>
      <c r="M740" s="5">
        <f t="shared" si="900"/>
        <v>0.10172879009570733</v>
      </c>
      <c r="N740" s="5">
        <f t="shared" si="901"/>
        <v>0.18618978152129964</v>
      </c>
      <c r="O740" s="5">
        <f t="shared" si="902"/>
        <v>4.6305765787332774E-2</v>
      </c>
      <c r="P740" s="5">
        <f t="shared" si="903"/>
        <v>8.4751429826390626E-2</v>
      </c>
      <c r="Q740" s="5">
        <f t="shared" si="904"/>
        <v>0.17038753095527154</v>
      </c>
      <c r="R740" s="5">
        <f t="shared" si="905"/>
        <v>1.0538923853974936E-2</v>
      </c>
      <c r="S740" s="5">
        <f t="shared" si="906"/>
        <v>1.765184873146523E-2</v>
      </c>
      <c r="T740" s="5">
        <f t="shared" si="907"/>
        <v>7.7558428583233988E-2</v>
      </c>
      <c r="U740" s="5">
        <f t="shared" si="908"/>
        <v>1.9288934115849747E-2</v>
      </c>
      <c r="V740" s="5">
        <f t="shared" si="909"/>
        <v>1.6339954475067919E-3</v>
      </c>
      <c r="W740" s="5">
        <f t="shared" si="910"/>
        <v>0.10395096325130468</v>
      </c>
      <c r="X740" s="5">
        <f t="shared" si="911"/>
        <v>4.7317273243434245E-2</v>
      </c>
      <c r="Y740" s="5">
        <f t="shared" si="912"/>
        <v>1.0769137087172292E-2</v>
      </c>
      <c r="Z740" s="5">
        <f t="shared" si="913"/>
        <v>1.5990653159692922E-3</v>
      </c>
      <c r="AA740" s="5">
        <f t="shared" si="914"/>
        <v>2.9266997232396444E-3</v>
      </c>
      <c r="AB740" s="5">
        <f t="shared" si="915"/>
        <v>2.6783056278157379E-3</v>
      </c>
      <c r="AC740" s="5">
        <f t="shared" si="916"/>
        <v>8.5081279827303101E-5</v>
      </c>
      <c r="AD740" s="5">
        <f t="shared" si="917"/>
        <v>4.7564232107941362E-2</v>
      </c>
      <c r="AE740" s="5">
        <f t="shared" si="918"/>
        <v>2.1650686986177038E-2</v>
      </c>
      <c r="AF740" s="5">
        <f t="shared" si="919"/>
        <v>4.9275708468249661E-3</v>
      </c>
      <c r="AG740" s="5">
        <f t="shared" si="920"/>
        <v>7.4765770607284016E-4</v>
      </c>
      <c r="AH740" s="5">
        <f t="shared" si="921"/>
        <v>1.8196899798537426E-4</v>
      </c>
      <c r="AI740" s="5">
        <f t="shared" si="922"/>
        <v>3.3304994531706641E-4</v>
      </c>
      <c r="AJ740" s="5">
        <f t="shared" si="923"/>
        <v>3.0478341724071126E-4</v>
      </c>
      <c r="AK740" s="5">
        <f t="shared" si="924"/>
        <v>1.8594394570758366E-4</v>
      </c>
      <c r="AL740" s="5">
        <f t="shared" si="925"/>
        <v>2.8352878708335126E-6</v>
      </c>
      <c r="AM740" s="5">
        <f t="shared" si="926"/>
        <v>1.74109492034147E-2</v>
      </c>
      <c r="AN740" s="5">
        <f t="shared" si="927"/>
        <v>7.9252622113166159E-3</v>
      </c>
      <c r="AO740" s="5">
        <f t="shared" si="928"/>
        <v>1.8037437357466025E-3</v>
      </c>
      <c r="AP740" s="5">
        <f t="shared" si="929"/>
        <v>2.7368107851366693E-4</v>
      </c>
      <c r="AQ740" s="5">
        <f t="shared" si="930"/>
        <v>3.114411345636671E-5</v>
      </c>
      <c r="AR740" s="5">
        <f t="shared" si="931"/>
        <v>1.6566035619491633E-5</v>
      </c>
      <c r="AS740" s="5">
        <f t="shared" si="932"/>
        <v>3.0320094731937336E-5</v>
      </c>
      <c r="AT740" s="5">
        <f t="shared" si="933"/>
        <v>2.7746775561438325E-5</v>
      </c>
      <c r="AU740" s="5">
        <f t="shared" si="934"/>
        <v>1.6927905642851493E-5</v>
      </c>
      <c r="AV740" s="5">
        <f t="shared" si="935"/>
        <v>7.7456024255534079E-6</v>
      </c>
      <c r="AW740" s="5">
        <f t="shared" si="936"/>
        <v>6.5614196334219075E-8</v>
      </c>
      <c r="AX740" s="5">
        <f t="shared" si="937"/>
        <v>5.311083888203086E-3</v>
      </c>
      <c r="AY740" s="5">
        <f t="shared" si="938"/>
        <v>2.4175438081258231E-3</v>
      </c>
      <c r="AZ740" s="5">
        <f t="shared" si="939"/>
        <v>5.5021895598272115E-4</v>
      </c>
      <c r="BA740" s="5">
        <f t="shared" si="940"/>
        <v>8.3484429804373111E-5</v>
      </c>
      <c r="BB740" s="5">
        <f t="shared" si="941"/>
        <v>9.5002861278831111E-6</v>
      </c>
      <c r="BC740" s="5">
        <f t="shared" si="942"/>
        <v>8.648840194334829E-7</v>
      </c>
      <c r="BD740" s="5">
        <f t="shared" si="943"/>
        <v>1.2567778906690593E-6</v>
      </c>
      <c r="BE740" s="5">
        <f t="shared" si="944"/>
        <v>2.3002259307745971E-6</v>
      </c>
      <c r="BF740" s="5">
        <f t="shared" si="945"/>
        <v>2.1050017556368374E-6</v>
      </c>
      <c r="BG740" s="5">
        <f t="shared" si="946"/>
        <v>1.2842310638422151E-6</v>
      </c>
      <c r="BH740" s="5">
        <f t="shared" si="947"/>
        <v>5.8761807000429997E-7</v>
      </c>
      <c r="BI740" s="5">
        <f t="shared" si="948"/>
        <v>2.1509836098342639E-7</v>
      </c>
      <c r="BJ740" s="8">
        <f t="shared" si="949"/>
        <v>0.70688073888344394</v>
      </c>
      <c r="BK740" s="8">
        <f t="shared" si="950"/>
        <v>0.20827152447689393</v>
      </c>
      <c r="BL740" s="8">
        <f t="shared" si="951"/>
        <v>8.2851430781516772E-2</v>
      </c>
      <c r="BM740" s="8">
        <f t="shared" si="952"/>
        <v>0.3972830592239176</v>
      </c>
      <c r="BN740" s="8">
        <f t="shared" si="953"/>
        <v>0.59990222203997678</v>
      </c>
    </row>
    <row r="741" spans="1:66" x14ac:dyDescent="0.25">
      <c r="A741" t="s">
        <v>72</v>
      </c>
      <c r="B741" t="s">
        <v>84</v>
      </c>
      <c r="C741" t="s">
        <v>74</v>
      </c>
      <c r="D741" t="s">
        <v>551</v>
      </c>
      <c r="E741">
        <f>VLOOKUP(A741,home!$A$2:$E$405,3,FALSE)</f>
        <v>1.4148550724637701</v>
      </c>
      <c r="F741">
        <f>VLOOKUP(B741,home!$B$2:$E$405,3,FALSE)</f>
        <v>1.25</v>
      </c>
      <c r="G741">
        <f>VLOOKUP(C741,away!$B$2:$E$405,4,FALSE)</f>
        <v>1.29</v>
      </c>
      <c r="H741">
        <f>VLOOKUP(A741,away!$A$2:$E$405,3,FALSE)</f>
        <v>1.0942028985507199</v>
      </c>
      <c r="I741">
        <f>VLOOKUP(C741,away!$B$2:$E$405,3,FALSE)</f>
        <v>0.71</v>
      </c>
      <c r="J741">
        <f>VLOOKUP(B741,home!$B$2:$E$405,4,FALSE)</f>
        <v>0.8</v>
      </c>
      <c r="K741" s="3">
        <f t="shared" si="898"/>
        <v>2.2814538043478292</v>
      </c>
      <c r="L741" s="3">
        <f t="shared" si="899"/>
        <v>0.62150724637680899</v>
      </c>
      <c r="M741" s="5">
        <f t="shared" si="900"/>
        <v>5.4860534489761269E-2</v>
      </c>
      <c r="N741" s="5">
        <f t="shared" si="901"/>
        <v>0.12516177512022114</v>
      </c>
      <c r="O741" s="5">
        <f t="shared" si="902"/>
        <v>3.4096219725491476E-2</v>
      </c>
      <c r="P741" s="5">
        <f t="shared" si="903"/>
        <v>7.7788950206602037E-2</v>
      </c>
      <c r="Q741" s="5">
        <f t="shared" si="904"/>
        <v>0.14277540400347805</v>
      </c>
      <c r="R741" s="5">
        <f t="shared" si="905"/>
        <v>1.0595523816724423E-2</v>
      </c>
      <c r="S741" s="5">
        <f t="shared" si="906"/>
        <v>2.757501740788975E-2</v>
      </c>
      <c r="T741" s="5">
        <f t="shared" si="907"/>
        <v>8.873594819253805E-2</v>
      </c>
      <c r="U741" s="5">
        <f t="shared" si="908"/>
        <v>2.4173198120723965E-2</v>
      </c>
      <c r="V741" s="5">
        <f t="shared" si="909"/>
        <v>4.3444135733125893E-3</v>
      </c>
      <c r="W741" s="5">
        <f t="shared" si="910"/>
        <v>0.10857849621034441</v>
      </c>
      <c r="X741" s="5">
        <f t="shared" si="911"/>
        <v>6.7482322195425937E-2</v>
      </c>
      <c r="Y741" s="5">
        <f t="shared" si="912"/>
        <v>2.0970376123395893E-2</v>
      </c>
      <c r="Z741" s="5">
        <f t="shared" si="913"/>
        <v>2.1950649437507651E-3</v>
      </c>
      <c r="AA741" s="5">
        <f t="shared" si="914"/>
        <v>5.0079392667107363E-3</v>
      </c>
      <c r="AB741" s="5">
        <f t="shared" si="915"/>
        <v>5.7126910459900449E-3</v>
      </c>
      <c r="AC741" s="5">
        <f t="shared" si="916"/>
        <v>3.8500738084584611E-4</v>
      </c>
      <c r="AD741" s="5">
        <f t="shared" si="917"/>
        <v>6.1929205812364177E-2</v>
      </c>
      <c r="AE741" s="5">
        <f t="shared" si="918"/>
        <v>3.8489450174745123E-2</v>
      </c>
      <c r="AF741" s="5">
        <f t="shared" si="919"/>
        <v>1.1960736096331616E-2</v>
      </c>
      <c r="AG741" s="5">
        <f t="shared" si="920"/>
        <v>2.4778947186235895E-3</v>
      </c>
      <c r="AH741" s="5">
        <f t="shared" si="921"/>
        <v>3.4106219220220066E-4</v>
      </c>
      <c r="AI741" s="5">
        <f t="shared" si="922"/>
        <v>7.7811763591892119E-4</v>
      </c>
      <c r="AJ741" s="5">
        <f t="shared" si="923"/>
        <v>8.8761972034868107E-4</v>
      </c>
      <c r="AK741" s="5">
        <f t="shared" si="924"/>
        <v>6.7502112926788485E-4</v>
      </c>
      <c r="AL741" s="5">
        <f t="shared" si="925"/>
        <v>2.1836695727695688E-5</v>
      </c>
      <c r="AM741" s="5">
        <f t="shared" si="926"/>
        <v>2.8257724440171592E-2</v>
      </c>
      <c r="AN741" s="5">
        <f t="shared" si="927"/>
        <v>1.7562380505685701E-2</v>
      </c>
      <c r="AO741" s="5">
        <f t="shared" si="928"/>
        <v>5.4575733739552343E-3</v>
      </c>
      <c r="AP741" s="5">
        <f t="shared" si="929"/>
        <v>1.1306404665154363E-3</v>
      </c>
      <c r="AQ741" s="5">
        <f t="shared" si="930"/>
        <v>1.7567531074654983E-4</v>
      </c>
      <c r="AR741" s="5">
        <f t="shared" si="931"/>
        <v>4.2394524783765544E-5</v>
      </c>
      <c r="AS741" s="5">
        <f t="shared" si="932"/>
        <v>9.6721149851440241E-5</v>
      </c>
      <c r="AT741" s="5">
        <f t="shared" si="933"/>
        <v>1.1033241764473242E-4</v>
      </c>
      <c r="AU741" s="5">
        <f t="shared" si="934"/>
        <v>8.3906104659489441E-5</v>
      </c>
      <c r="AV741" s="5">
        <f t="shared" si="935"/>
        <v>4.7856975420849849E-5</v>
      </c>
      <c r="AW741" s="5">
        <f t="shared" si="936"/>
        <v>8.6008683070273084E-7</v>
      </c>
      <c r="AX741" s="5">
        <f t="shared" si="937"/>
        <v>1.0744782154373678E-2</v>
      </c>
      <c r="AY741" s="5">
        <f t="shared" si="938"/>
        <v>6.6779599696834609E-3</v>
      </c>
      <c r="AZ741" s="5">
        <f t="shared" si="939"/>
        <v>2.0752002560862634E-3</v>
      </c>
      <c r="BA741" s="5">
        <f t="shared" si="940"/>
        <v>4.2991733228020756E-4</v>
      </c>
      <c r="BB741" s="5">
        <f t="shared" si="941"/>
        <v>6.6799184338783829E-5</v>
      </c>
      <c r="BC741" s="5">
        <f t="shared" si="942"/>
        <v>8.3032354237228815E-6</v>
      </c>
      <c r="BD741" s="5">
        <f t="shared" si="943"/>
        <v>4.391417393301918E-6</v>
      </c>
      <c r="BE741" s="5">
        <f t="shared" si="944"/>
        <v>1.0018815918427888E-5</v>
      </c>
      <c r="BF741" s="5">
        <f t="shared" si="945"/>
        <v>1.142873284607895E-5</v>
      </c>
      <c r="BG741" s="5">
        <f t="shared" si="946"/>
        <v>8.6913753435206046E-6</v>
      </c>
      <c r="BH741" s="5">
        <f t="shared" si="947"/>
        <v>4.9572428356225025E-6</v>
      </c>
      <c r="BI741" s="5">
        <f t="shared" si="948"/>
        <v>2.2619441052813963E-6</v>
      </c>
      <c r="BJ741" s="8">
        <f t="shared" si="949"/>
        <v>0.74114856487672887</v>
      </c>
      <c r="BK741" s="8">
        <f t="shared" si="950"/>
        <v>0.17165371972382265</v>
      </c>
      <c r="BL741" s="8">
        <f t="shared" si="951"/>
        <v>8.2690353354180873E-2</v>
      </c>
      <c r="BM741" s="8">
        <f t="shared" si="952"/>
        <v>0.54573219565335185</v>
      </c>
      <c r="BN741" s="8">
        <f t="shared" si="953"/>
        <v>0.44527840736227842</v>
      </c>
    </row>
    <row r="742" spans="1:66" x14ac:dyDescent="0.25">
      <c r="A742" t="s">
        <v>72</v>
      </c>
      <c r="B742" t="s">
        <v>87</v>
      </c>
      <c r="C742" t="s">
        <v>365</v>
      </c>
      <c r="D742" t="s">
        <v>551</v>
      </c>
      <c r="E742">
        <f>VLOOKUP(A742,home!$A$2:$E$405,3,FALSE)</f>
        <v>1.4148550724637701</v>
      </c>
      <c r="F742">
        <f>VLOOKUP(B742,home!$B$2:$E$405,3,FALSE)</f>
        <v>0.59</v>
      </c>
      <c r="G742">
        <f>VLOOKUP(C742,away!$B$2:$E$405,4,FALSE)</f>
        <v>1.04</v>
      </c>
      <c r="H742">
        <f>VLOOKUP(A742,away!$A$2:$E$405,3,FALSE)</f>
        <v>1.0942028985507199</v>
      </c>
      <c r="I742">
        <f>VLOOKUP(C742,away!$B$2:$E$405,3,FALSE)</f>
        <v>0.92</v>
      </c>
      <c r="J742">
        <f>VLOOKUP(B742,home!$B$2:$E$405,4,FALSE)</f>
        <v>1.85</v>
      </c>
      <c r="K742" s="3">
        <f t="shared" si="898"/>
        <v>0.86815507246376933</v>
      </c>
      <c r="L742" s="3">
        <f t="shared" si="899"/>
        <v>1.8623333333333254</v>
      </c>
      <c r="M742" s="5">
        <f t="shared" si="900"/>
        <v>6.5187443966416916E-2</v>
      </c>
      <c r="N742" s="5">
        <f t="shared" si="901"/>
        <v>5.659281014039258E-2</v>
      </c>
      <c r="O742" s="5">
        <f t="shared" si="902"/>
        <v>0.12140074981345658</v>
      </c>
      <c r="P742" s="5">
        <f t="shared" si="903"/>
        <v>0.10539467675145733</v>
      </c>
      <c r="Q742" s="5">
        <f t="shared" si="904"/>
        <v>2.456566759418043E-2</v>
      </c>
      <c r="R742" s="5">
        <f t="shared" si="905"/>
        <v>0.11304433153462985</v>
      </c>
      <c r="S742" s="5">
        <f t="shared" si="906"/>
        <v>4.2600373674977918E-2</v>
      </c>
      <c r="T742" s="5">
        <f t="shared" si="907"/>
        <v>4.574946161622849E-2</v>
      </c>
      <c r="U742" s="5">
        <f t="shared" si="908"/>
        <v>9.8140009835064934E-2</v>
      </c>
      <c r="V742" s="5">
        <f t="shared" si="909"/>
        <v>7.6528926768280733E-3</v>
      </c>
      <c r="W742" s="5">
        <f t="shared" si="910"/>
        <v>7.1089363101155285E-3</v>
      </c>
      <c r="X742" s="5">
        <f t="shared" si="911"/>
        <v>1.3239209054871762E-2</v>
      </c>
      <c r="Y742" s="5">
        <f t="shared" si="912"/>
        <v>1.2327910164928036E-2</v>
      </c>
      <c r="Z742" s="5">
        <f t="shared" si="913"/>
        <v>7.0175408920441593E-2</v>
      </c>
      <c r="AA742" s="5">
        <f t="shared" si="914"/>
        <v>6.0923137216500618E-2</v>
      </c>
      <c r="AB742" s="5">
        <f t="shared" si="915"/>
        <v>2.6445365302455625E-2</v>
      </c>
      <c r="AC742" s="5">
        <f t="shared" si="916"/>
        <v>7.7332199731536678E-4</v>
      </c>
      <c r="AD742" s="5">
        <f t="shared" si="917"/>
        <v>1.5429147793621666E-3</v>
      </c>
      <c r="AE742" s="5">
        <f t="shared" si="918"/>
        <v>2.8734216240987962E-3</v>
      </c>
      <c r="AF742" s="5">
        <f t="shared" si="919"/>
        <v>2.6756344356399842E-3</v>
      </c>
      <c r="AG742" s="5">
        <f t="shared" si="920"/>
        <v>1.6609743991022811E-3</v>
      </c>
      <c r="AH742" s="5">
        <f t="shared" si="921"/>
        <v>3.2672500803208777E-2</v>
      </c>
      <c r="AI742" s="5">
        <f t="shared" si="922"/>
        <v>2.836479730238228E-2</v>
      </c>
      <c r="AJ742" s="5">
        <f t="shared" si="923"/>
        <v>1.2312521328734907E-2</v>
      </c>
      <c r="AK742" s="5">
        <f t="shared" si="924"/>
        <v>3.5630592821198535E-3</v>
      </c>
      <c r="AL742" s="5">
        <f t="shared" si="925"/>
        <v>5.0012098632879989E-5</v>
      </c>
      <c r="AM742" s="5">
        <f t="shared" si="926"/>
        <v>2.6789785841651649E-4</v>
      </c>
      <c r="AN742" s="5">
        <f t="shared" si="927"/>
        <v>4.9891511165769042E-4</v>
      </c>
      <c r="AO742" s="5">
        <f t="shared" si="928"/>
        <v>4.6457312147191746E-4</v>
      </c>
      <c r="AP742" s="5">
        <f t="shared" si="929"/>
        <v>2.8839666996262136E-4</v>
      </c>
      <c r="AQ742" s="5">
        <f t="shared" si="930"/>
        <v>1.3427268292342983E-4</v>
      </c>
      <c r="AR742" s="5">
        <f t="shared" si="931"/>
        <v>1.2169417465835122E-2</v>
      </c>
      <c r="AS742" s="5">
        <f t="shared" si="932"/>
        <v>1.056494150189395E-2</v>
      </c>
      <c r="AT742" s="5">
        <f t="shared" si="933"/>
        <v>4.5860037775761128E-3</v>
      </c>
      <c r="AU742" s="5">
        <f t="shared" si="934"/>
        <v>1.3271208139469036E-3</v>
      </c>
      <c r="AV742" s="5">
        <f t="shared" si="935"/>
        <v>2.8803666660006262E-4</v>
      </c>
      <c r="AW742" s="5">
        <f t="shared" si="936"/>
        <v>2.2460907637834754E-6</v>
      </c>
      <c r="AX742" s="5">
        <f t="shared" si="937"/>
        <v>3.8762814114413239E-5</v>
      </c>
      <c r="AY742" s="5">
        <f t="shared" si="938"/>
        <v>7.2189280819075279E-5</v>
      </c>
      <c r="AZ742" s="5">
        <f t="shared" si="939"/>
        <v>6.7220251989361977E-5</v>
      </c>
      <c r="BA742" s="5">
        <f t="shared" si="940"/>
        <v>4.1728838651618201E-5</v>
      </c>
      <c r="BB742" s="5">
        <f t="shared" si="941"/>
        <v>1.9428251795549151E-5</v>
      </c>
      <c r="BC742" s="5">
        <f t="shared" si="942"/>
        <v>7.2363761854488489E-6</v>
      </c>
      <c r="BD742" s="5">
        <f t="shared" si="943"/>
        <v>3.7772519656455866E-3</v>
      </c>
      <c r="BE742" s="5">
        <f t="shared" si="944"/>
        <v>3.2792404539489593E-3</v>
      </c>
      <c r="BF742" s="5">
        <f t="shared" si="945"/>
        <v>1.4234446169620913E-3</v>
      </c>
      <c r="BG742" s="5">
        <f t="shared" si="946"/>
        <v>4.1192355486229562E-4</v>
      </c>
      <c r="BH742" s="5">
        <f t="shared" si="947"/>
        <v>8.9403380905252419E-5</v>
      </c>
      <c r="BI742" s="5">
        <f t="shared" si="948"/>
        <v>1.5523199725661079E-5</v>
      </c>
      <c r="BJ742" s="8">
        <f t="shared" si="949"/>
        <v>0.17023756137690763</v>
      </c>
      <c r="BK742" s="8">
        <f t="shared" si="950"/>
        <v>0.22173091044644755</v>
      </c>
      <c r="BL742" s="8">
        <f t="shared" si="951"/>
        <v>0.53479877981645541</v>
      </c>
      <c r="BM742" s="8">
        <f t="shared" si="952"/>
        <v>0.51068703756966338</v>
      </c>
      <c r="BN742" s="8">
        <f t="shared" si="953"/>
        <v>0.48618567980053368</v>
      </c>
    </row>
    <row r="743" spans="1:66" x14ac:dyDescent="0.25">
      <c r="A743" t="s">
        <v>72</v>
      </c>
      <c r="B743" t="s">
        <v>111</v>
      </c>
      <c r="C743" t="s">
        <v>67</v>
      </c>
      <c r="D743" t="s">
        <v>551</v>
      </c>
      <c r="E743">
        <f>VLOOKUP(A743,home!$A$2:$E$405,3,FALSE)</f>
        <v>1.4148550724637701</v>
      </c>
      <c r="F743">
        <f>VLOOKUP(B743,home!$B$2:$E$405,3,FALSE)</f>
        <v>1.04</v>
      </c>
      <c r="G743">
        <f>VLOOKUP(C743,away!$B$2:$E$405,4,FALSE)</f>
        <v>0.97</v>
      </c>
      <c r="H743">
        <f>VLOOKUP(A743,away!$A$2:$E$405,3,FALSE)</f>
        <v>1.0942028985507199</v>
      </c>
      <c r="I743">
        <f>VLOOKUP(C743,away!$B$2:$E$405,3,FALSE)</f>
        <v>0.56000000000000005</v>
      </c>
      <c r="J743">
        <f>VLOOKUP(B743,home!$B$2:$E$405,4,FALSE)</f>
        <v>0.8</v>
      </c>
      <c r="K743" s="3">
        <f t="shared" si="898"/>
        <v>1.4273057971014513</v>
      </c>
      <c r="L743" s="3">
        <f t="shared" si="899"/>
        <v>0.49020289855072258</v>
      </c>
      <c r="M743" s="5">
        <f t="shared" si="900"/>
        <v>0.146972660035773</v>
      </c>
      <c r="N743" s="5">
        <f t="shared" si="901"/>
        <v>0.20977492968447956</v>
      </c>
      <c r="O743" s="5">
        <f t="shared" si="902"/>
        <v>7.2046423957245864E-2</v>
      </c>
      <c r="P743" s="5">
        <f t="shared" si="903"/>
        <v>0.1028322785746059</v>
      </c>
      <c r="Q743" s="5">
        <f t="shared" si="904"/>
        <v>0.14970648661260355</v>
      </c>
      <c r="R743" s="5">
        <f t="shared" si="905"/>
        <v>1.7658682927028074E-2</v>
      </c>
      <c r="S743" s="5">
        <f t="shared" si="906"/>
        <v>1.7987150661680103E-2</v>
      </c>
      <c r="T743" s="5">
        <f t="shared" si="907"/>
        <v>7.3386553669343213E-2</v>
      </c>
      <c r="U743" s="5">
        <f t="shared" si="908"/>
        <v>2.520434051092359E-2</v>
      </c>
      <c r="V743" s="5">
        <f t="shared" si="909"/>
        <v>1.3983399566778762E-3</v>
      </c>
      <c r="W743" s="5">
        <f t="shared" si="910"/>
        <v>7.122564540195328E-2</v>
      </c>
      <c r="X743" s="5">
        <f t="shared" si="911"/>
        <v>3.4915017827183446E-2</v>
      </c>
      <c r="Y743" s="5">
        <f t="shared" si="912"/>
        <v>8.5577214709177396E-3</v>
      </c>
      <c r="Z743" s="5">
        <f t="shared" si="913"/>
        <v>2.885445851805773E-3</v>
      </c>
      <c r="AA743" s="5">
        <f t="shared" si="914"/>
        <v>4.1184135915047146E-3</v>
      </c>
      <c r="AB743" s="5">
        <f t="shared" si="915"/>
        <v>2.9391177970080444E-3</v>
      </c>
      <c r="AC743" s="5">
        <f t="shared" si="916"/>
        <v>6.1148483301291529E-5</v>
      </c>
      <c r="AD743" s="5">
        <f t="shared" si="917"/>
        <v>2.5415194146125072E-2</v>
      </c>
      <c r="AE743" s="5">
        <f t="shared" si="918"/>
        <v>1.2458601837659867E-2</v>
      </c>
      <c r="AF743" s="5">
        <f t="shared" si="919"/>
        <v>3.0536213663551128E-3</v>
      </c>
      <c r="AG743" s="5">
        <f t="shared" si="920"/>
        <v>4.9896468162123142E-4</v>
      </c>
      <c r="AH743" s="5">
        <f t="shared" si="921"/>
        <v>3.5361348004158717E-4</v>
      </c>
      <c r="AI743" s="5">
        <f t="shared" si="922"/>
        <v>5.0471456999657573E-4</v>
      </c>
      <c r="AJ743" s="5">
        <f t="shared" si="923"/>
        <v>3.6019101581883945E-4</v>
      </c>
      <c r="AK743" s="5">
        <f t="shared" si="924"/>
        <v>1.7136757498069672E-4</v>
      </c>
      <c r="AL743" s="5">
        <f t="shared" si="925"/>
        <v>1.7113489999357832E-6</v>
      </c>
      <c r="AM743" s="5">
        <f t="shared" si="926"/>
        <v>7.255050787844634E-3</v>
      </c>
      <c r="AN743" s="5">
        <f t="shared" si="927"/>
        <v>3.5564469253341435E-3</v>
      </c>
      <c r="AO743" s="5">
        <f t="shared" si="928"/>
        <v>8.7169029567030112E-4</v>
      </c>
      <c r="AP743" s="5">
        <f t="shared" si="929"/>
        <v>1.4243503652537265E-4</v>
      </c>
      <c r="AQ743" s="5">
        <f t="shared" si="930"/>
        <v>1.7455516939978933E-5</v>
      </c>
      <c r="AR743" s="5">
        <f t="shared" si="931"/>
        <v>3.4668470576598841E-5</v>
      </c>
      <c r="AS743" s="5">
        <f t="shared" si="932"/>
        <v>4.9482509030620618E-5</v>
      </c>
      <c r="AT743" s="5">
        <f t="shared" si="933"/>
        <v>3.5313335997264868E-5</v>
      </c>
      <c r="AU743" s="5">
        <f t="shared" si="934"/>
        <v>1.6800976394629169E-5</v>
      </c>
      <c r="AV743" s="5">
        <f t="shared" si="935"/>
        <v>5.9950327512547156E-6</v>
      </c>
      <c r="AW743" s="5">
        <f t="shared" si="936"/>
        <v>3.3260516513172443E-8</v>
      </c>
      <c r="AX743" s="5">
        <f t="shared" si="937"/>
        <v>1.7258626746260155E-3</v>
      </c>
      <c r="AY743" s="5">
        <f t="shared" si="938"/>
        <v>8.4602288560217556E-4</v>
      </c>
      <c r="AZ743" s="5">
        <f t="shared" si="939"/>
        <v>2.0736143538121641E-4</v>
      </c>
      <c r="BA743" s="5">
        <f t="shared" si="940"/>
        <v>3.3883058890503545E-5</v>
      </c>
      <c r="BB743" s="5">
        <f t="shared" si="941"/>
        <v>4.1523934199724177E-6</v>
      </c>
      <c r="BC743" s="5">
        <f t="shared" si="942"/>
        <v>4.0710305807868556E-7</v>
      </c>
      <c r="BD743" s="5">
        <f t="shared" si="943"/>
        <v>2.8324307941615295E-6</v>
      </c>
      <c r="BE743" s="5">
        <f t="shared" si="944"/>
        <v>4.0427448923954179E-6</v>
      </c>
      <c r="BF743" s="5">
        <f t="shared" si="945"/>
        <v>2.8851166105591324E-6</v>
      </c>
      <c r="BG743" s="5">
        <f t="shared" si="946"/>
        <v>1.3726478878549135E-6</v>
      </c>
      <c r="BH743" s="5">
        <f t="shared" si="947"/>
        <v>4.8979707192859536E-7</v>
      </c>
      <c r="BI743" s="5">
        <f t="shared" si="948"/>
        <v>1.3981804003340007E-7</v>
      </c>
      <c r="BJ743" s="8">
        <f t="shared" si="949"/>
        <v>0.60365350481153446</v>
      </c>
      <c r="BK743" s="8">
        <f t="shared" si="950"/>
        <v>0.27009931194664027</v>
      </c>
      <c r="BL743" s="8">
        <f t="shared" si="951"/>
        <v>0.12351088830459529</v>
      </c>
      <c r="BM743" s="8">
        <f t="shared" si="952"/>
        <v>0.30031169949775421</v>
      </c>
      <c r="BN743" s="8">
        <f t="shared" si="953"/>
        <v>0.69899146179173599</v>
      </c>
    </row>
    <row r="744" spans="1:66" x14ac:dyDescent="0.25">
      <c r="A744" t="s">
        <v>91</v>
      </c>
      <c r="B744" t="s">
        <v>94</v>
      </c>
      <c r="C744" t="s">
        <v>127</v>
      </c>
      <c r="D744" t="s">
        <v>551</v>
      </c>
      <c r="E744">
        <f>VLOOKUP(A744,home!$A$2:$E$405,3,FALSE)</f>
        <v>1.5</v>
      </c>
      <c r="F744">
        <f>VLOOKUP(B744,home!$B$2:$E$405,3,FALSE)</f>
        <v>1.19</v>
      </c>
      <c r="G744">
        <f>VLOOKUP(C744,away!$B$2:$E$405,4,FALSE)</f>
        <v>0.71</v>
      </c>
      <c r="H744">
        <f>VLOOKUP(A744,away!$A$2:$E$405,3,FALSE)</f>
        <v>1.1974637681159399</v>
      </c>
      <c r="I744">
        <f>VLOOKUP(C744,away!$B$2:$E$405,3,FALSE)</f>
        <v>0.9</v>
      </c>
      <c r="J744">
        <f>VLOOKUP(B744,home!$B$2:$E$405,4,FALSE)</f>
        <v>1.2</v>
      </c>
      <c r="K744" s="3">
        <f t="shared" si="898"/>
        <v>1.26735</v>
      </c>
      <c r="L744" s="3">
        <f t="shared" si="899"/>
        <v>1.293260869565215</v>
      </c>
      <c r="M744" s="5">
        <f t="shared" si="900"/>
        <v>7.7257531750760888E-2</v>
      </c>
      <c r="N744" s="5">
        <f t="shared" si="901"/>
        <v>9.7912332864326782E-2</v>
      </c>
      <c r="O744" s="5">
        <f t="shared" si="902"/>
        <v>9.9914142692451219E-2</v>
      </c>
      <c r="P744" s="5">
        <f t="shared" si="903"/>
        <v>0.12662618874127804</v>
      </c>
      <c r="Q744" s="5">
        <f t="shared" si="904"/>
        <v>6.2044597527802295E-2</v>
      </c>
      <c r="R744" s="5">
        <f t="shared" si="905"/>
        <v>6.4607525530151241E-2</v>
      </c>
      <c r="S744" s="5">
        <f t="shared" si="906"/>
        <v>5.1885529189792765E-2</v>
      </c>
      <c r="T744" s="5">
        <f t="shared" si="907"/>
        <v>8.0239850150629385E-2</v>
      </c>
      <c r="U744" s="5">
        <f t="shared" si="908"/>
        <v>8.1880347480637147E-2</v>
      </c>
      <c r="V744" s="5">
        <f t="shared" si="909"/>
        <v>9.4490130221195519E-3</v>
      </c>
      <c r="W744" s="5">
        <f t="shared" si="910"/>
        <v>2.6210740225620085E-2</v>
      </c>
      <c r="X744" s="5">
        <f t="shared" si="911"/>
        <v>3.3897324696133393E-2</v>
      </c>
      <c r="Y744" s="5">
        <f t="shared" si="912"/>
        <v>2.191904180622796E-2</v>
      </c>
      <c r="Z744" s="5">
        <f t="shared" si="913"/>
        <v>2.7851461549193393E-2</v>
      </c>
      <c r="AA744" s="5">
        <f t="shared" si="914"/>
        <v>3.5297549794370241E-2</v>
      </c>
      <c r="AB744" s="5">
        <f t="shared" si="915"/>
        <v>2.2367174865947567E-2</v>
      </c>
      <c r="AC744" s="5">
        <f t="shared" si="916"/>
        <v>9.679416356272617E-4</v>
      </c>
      <c r="AD744" s="5">
        <f t="shared" si="917"/>
        <v>8.3045454062349068E-3</v>
      </c>
      <c r="AE744" s="5">
        <f t="shared" si="918"/>
        <v>1.0739943613411166E-2</v>
      </c>
      <c r="AF744" s="5">
        <f t="shared" si="919"/>
        <v>6.9447744082807529E-3</v>
      </c>
      <c r="AG744" s="5">
        <f t="shared" si="920"/>
        <v>2.9938016633958048E-3</v>
      </c>
      <c r="AH744" s="5">
        <f t="shared" si="921"/>
        <v>9.0048013454430021E-3</v>
      </c>
      <c r="AI744" s="5">
        <f t="shared" si="922"/>
        <v>1.1412234985147186E-2</v>
      </c>
      <c r="AJ744" s="5">
        <f t="shared" si="923"/>
        <v>7.2316480042131457E-3</v>
      </c>
      <c r="AK744" s="5">
        <f t="shared" si="924"/>
        <v>3.0550096993798444E-3</v>
      </c>
      <c r="AL744" s="5">
        <f t="shared" si="925"/>
        <v>6.3458801991701769E-5</v>
      </c>
      <c r="AM744" s="5">
        <f t="shared" si="926"/>
        <v>2.1049531241183585E-3</v>
      </c>
      <c r="AN744" s="5">
        <f t="shared" si="927"/>
        <v>2.7222535076913239E-3</v>
      </c>
      <c r="AO744" s="5">
        <f t="shared" si="928"/>
        <v>1.7602919692669195E-3</v>
      </c>
      <c r="AP744" s="5">
        <f t="shared" si="929"/>
        <v>7.5883890762093345E-4</v>
      </c>
      <c r="AQ744" s="5">
        <f t="shared" si="930"/>
        <v>2.4534416638244167E-4</v>
      </c>
      <c r="AR744" s="5">
        <f t="shared" si="931"/>
        <v>2.329111443653924E-3</v>
      </c>
      <c r="AS744" s="5">
        <f t="shared" si="932"/>
        <v>2.9517993881148E-3</v>
      </c>
      <c r="AT744" s="5">
        <f t="shared" si="933"/>
        <v>1.8704814772636464E-3</v>
      </c>
      <c r="AU744" s="5">
        <f t="shared" si="934"/>
        <v>7.9018490007002761E-4</v>
      </c>
      <c r="AV744" s="5">
        <f t="shared" si="935"/>
        <v>2.5036020827593744E-4</v>
      </c>
      <c r="AW744" s="5">
        <f t="shared" si="936"/>
        <v>2.8891632009491912E-6</v>
      </c>
      <c r="AX744" s="5">
        <f t="shared" si="937"/>
        <v>4.4461872364190061E-4</v>
      </c>
      <c r="AY744" s="5">
        <f t="shared" si="938"/>
        <v>5.7500799716210039E-4</v>
      </c>
      <c r="AZ744" s="5">
        <f t="shared" si="939"/>
        <v>3.7181767120840541E-4</v>
      </c>
      <c r="BA744" s="5">
        <f t="shared" si="940"/>
        <v>1.602857482622318E-4</v>
      </c>
      <c r="BB744" s="5">
        <f t="shared" si="941"/>
        <v>5.1822821544131274E-5</v>
      </c>
      <c r="BC744" s="5">
        <f t="shared" si="942"/>
        <v>1.3404085450697215E-5</v>
      </c>
      <c r="BD744" s="5">
        <f t="shared" si="943"/>
        <v>5.0202478182236174E-4</v>
      </c>
      <c r="BE744" s="5">
        <f t="shared" si="944"/>
        <v>6.3624110724256992E-4</v>
      </c>
      <c r="BF744" s="5">
        <f t="shared" si="945"/>
        <v>4.0317008363193564E-4</v>
      </c>
      <c r="BG744" s="5">
        <f t="shared" si="946"/>
        <v>1.7031920183031125E-4</v>
      </c>
      <c r="BH744" s="5">
        <f t="shared" si="947"/>
        <v>5.3963510109911259E-5</v>
      </c>
      <c r="BI744" s="5">
        <f t="shared" si="948"/>
        <v>1.3678130907559185E-5</v>
      </c>
      <c r="BJ744" s="8">
        <f t="shared" si="949"/>
        <v>0.3604155910844119</v>
      </c>
      <c r="BK744" s="8">
        <f t="shared" si="950"/>
        <v>0.26682467113873226</v>
      </c>
      <c r="BL744" s="8">
        <f t="shared" si="951"/>
        <v>0.34474176863066369</v>
      </c>
      <c r="BM744" s="8">
        <f t="shared" si="952"/>
        <v>0.47089905446226971</v>
      </c>
      <c r="BN744" s="8">
        <f t="shared" si="953"/>
        <v>0.52836231910677045</v>
      </c>
    </row>
    <row r="745" spans="1:66" x14ac:dyDescent="0.25">
      <c r="A745" t="s">
        <v>91</v>
      </c>
      <c r="B745" t="s">
        <v>96</v>
      </c>
      <c r="C745" t="s">
        <v>371</v>
      </c>
      <c r="D745" t="s">
        <v>551</v>
      </c>
      <c r="E745">
        <f>VLOOKUP(A745,home!$A$2:$E$405,3,FALSE)</f>
        <v>1.5</v>
      </c>
      <c r="F745">
        <f>VLOOKUP(B745,home!$B$2:$E$405,3,FALSE)</f>
        <v>1.22</v>
      </c>
      <c r="G745">
        <f>VLOOKUP(C745,away!$B$2:$E$405,4,FALSE)</f>
        <v>0.75</v>
      </c>
      <c r="H745">
        <f>VLOOKUP(A745,away!$A$2:$E$405,3,FALSE)</f>
        <v>1.1974637681159399</v>
      </c>
      <c r="I745">
        <f>VLOOKUP(C745,away!$B$2:$E$405,3,FALSE)</f>
        <v>0.49</v>
      </c>
      <c r="J745">
        <f>VLOOKUP(B745,home!$B$2:$E$405,4,FALSE)</f>
        <v>0.78</v>
      </c>
      <c r="K745" s="3">
        <f t="shared" si="898"/>
        <v>1.3725000000000001</v>
      </c>
      <c r="L745" s="3">
        <f t="shared" si="899"/>
        <v>0.45767065217391228</v>
      </c>
      <c r="M745" s="5">
        <f t="shared" si="900"/>
        <v>0.16038619518676916</v>
      </c>
      <c r="N745" s="5">
        <f t="shared" si="901"/>
        <v>0.22013005289384074</v>
      </c>
      <c r="O745" s="5">
        <f t="shared" si="902"/>
        <v>7.3404054550821038E-2</v>
      </c>
      <c r="P745" s="5">
        <f t="shared" si="903"/>
        <v>0.10074706487100189</v>
      </c>
      <c r="Q745" s="5">
        <f t="shared" si="904"/>
        <v>0.15106424879839822</v>
      </c>
      <c r="R745" s="5">
        <f t="shared" si="905"/>
        <v>1.6797440759241847E-2</v>
      </c>
      <c r="S745" s="5">
        <f t="shared" si="906"/>
        <v>1.5821142007113292E-2</v>
      </c>
      <c r="T745" s="5">
        <f t="shared" si="907"/>
        <v>6.9137673267725047E-2</v>
      </c>
      <c r="U745" s="5">
        <f t="shared" si="908"/>
        <v>2.305448744205944E-2</v>
      </c>
      <c r="V745" s="5">
        <f t="shared" si="909"/>
        <v>1.104233038031072E-3</v>
      </c>
      <c r="W745" s="5">
        <f t="shared" si="910"/>
        <v>6.9111893825267195E-2</v>
      </c>
      <c r="X745" s="5">
        <f t="shared" si="911"/>
        <v>3.1630485519984222E-2</v>
      </c>
      <c r="Y745" s="5">
        <f t="shared" si="912"/>
        <v>7.2381724682543322E-3</v>
      </c>
      <c r="Z745" s="5">
        <f t="shared" si="913"/>
        <v>2.5625652223782904E-3</v>
      </c>
      <c r="AA745" s="5">
        <f t="shared" si="914"/>
        <v>3.5171207677142046E-3</v>
      </c>
      <c r="AB745" s="5">
        <f t="shared" si="915"/>
        <v>2.4136241268438731E-3</v>
      </c>
      <c r="AC745" s="5">
        <f t="shared" si="916"/>
        <v>4.3351703908210337E-5</v>
      </c>
      <c r="AD745" s="5">
        <f t="shared" si="917"/>
        <v>2.371401856879482E-2</v>
      </c>
      <c r="AE745" s="5">
        <f t="shared" si="918"/>
        <v>1.085321034404459E-2</v>
      </c>
      <c r="AF745" s="5">
        <f t="shared" si="919"/>
        <v>2.4835979281697691E-3</v>
      </c>
      <c r="AG745" s="5">
        <f t="shared" si="920"/>
        <v>3.788899611744118E-4</v>
      </c>
      <c r="AH745" s="5">
        <f t="shared" si="921"/>
        <v>2.9320272414101468E-4</v>
      </c>
      <c r="AI745" s="5">
        <f t="shared" si="922"/>
        <v>4.0242073888354274E-4</v>
      </c>
      <c r="AJ745" s="5">
        <f t="shared" si="923"/>
        <v>2.7616123205883122E-4</v>
      </c>
      <c r="AK745" s="5">
        <f t="shared" si="924"/>
        <v>1.263437636669153E-4</v>
      </c>
      <c r="AL745" s="5">
        <f t="shared" si="925"/>
        <v>1.0892600627686003E-6</v>
      </c>
      <c r="AM745" s="5">
        <f t="shared" si="926"/>
        <v>6.5094980971341703E-3</v>
      </c>
      <c r="AN745" s="5">
        <f t="shared" si="927"/>
        <v>2.9792062394402366E-3</v>
      </c>
      <c r="AO745" s="5">
        <f t="shared" si="928"/>
        <v>6.8174763128260076E-4</v>
      </c>
      <c r="AP745" s="5">
        <f t="shared" si="929"/>
        <v>1.0400529434237592E-4</v>
      </c>
      <c r="AQ745" s="5">
        <f t="shared" si="930"/>
        <v>1.1900042722803723E-5</v>
      </c>
      <c r="AR745" s="5">
        <f t="shared" si="931"/>
        <v>2.6838056395357188E-5</v>
      </c>
      <c r="AS745" s="5">
        <f t="shared" si="932"/>
        <v>3.683523240262775E-5</v>
      </c>
      <c r="AT745" s="5">
        <f t="shared" si="933"/>
        <v>2.5278178236303294E-5</v>
      </c>
      <c r="AU745" s="5">
        <f t="shared" si="934"/>
        <v>1.1564766543108759E-5</v>
      </c>
      <c r="AV745" s="5">
        <f t="shared" si="935"/>
        <v>3.9681605201041947E-6</v>
      </c>
      <c r="AW745" s="5">
        <f t="shared" si="936"/>
        <v>1.9006165101357774E-8</v>
      </c>
      <c r="AX745" s="5">
        <f t="shared" si="937"/>
        <v>1.4890476897194435E-3</v>
      </c>
      <c r="AY745" s="5">
        <f t="shared" si="938"/>
        <v>6.8149342727195504E-4</v>
      </c>
      <c r="AZ745" s="5">
        <f t="shared" si="939"/>
        <v>1.5594977065589514E-4</v>
      </c>
      <c r="BA745" s="5">
        <f t="shared" si="940"/>
        <v>2.3791211080818524E-5</v>
      </c>
      <c r="BB745" s="5">
        <f t="shared" si="941"/>
        <v>2.7221347728413554E-6</v>
      </c>
      <c r="BC745" s="5">
        <f t="shared" si="942"/>
        <v>2.4916823935831767E-7</v>
      </c>
      <c r="BD745" s="5">
        <f t="shared" si="943"/>
        <v>2.0471651289238921E-6</v>
      </c>
      <c r="BE745" s="5">
        <f t="shared" si="944"/>
        <v>2.8097341394480426E-6</v>
      </c>
      <c r="BF745" s="5">
        <f t="shared" si="945"/>
        <v>1.9281800531962194E-6</v>
      </c>
      <c r="BG745" s="5">
        <f t="shared" si="946"/>
        <v>8.8214237433727059E-7</v>
      </c>
      <c r="BH745" s="5">
        <f t="shared" si="947"/>
        <v>3.026851021944761E-7</v>
      </c>
      <c r="BI745" s="5">
        <f t="shared" si="948"/>
        <v>8.308706055238359E-8</v>
      </c>
      <c r="BJ745" s="8">
        <f t="shared" si="949"/>
        <v>0.59838185428231605</v>
      </c>
      <c r="BK745" s="8">
        <f t="shared" si="950"/>
        <v>0.27878456949415836</v>
      </c>
      <c r="BL745" s="8">
        <f t="shared" si="951"/>
        <v>0.12039739349338686</v>
      </c>
      <c r="BM745" s="8">
        <f t="shared" si="952"/>
        <v>0.27691585101105964</v>
      </c>
      <c r="BN745" s="8">
        <f t="shared" si="953"/>
        <v>0.72252905706007287</v>
      </c>
    </row>
    <row r="746" spans="1:66" x14ac:dyDescent="0.25">
      <c r="A746" t="s">
        <v>91</v>
      </c>
      <c r="B746" t="s">
        <v>122</v>
      </c>
      <c r="C746" t="s">
        <v>98</v>
      </c>
      <c r="D746" t="s">
        <v>551</v>
      </c>
      <c r="E746">
        <f>VLOOKUP(A746,home!$A$2:$E$405,3,FALSE)</f>
        <v>1.5</v>
      </c>
      <c r="F746">
        <f>VLOOKUP(B746,home!$B$2:$E$405,3,FALSE)</f>
        <v>0.81</v>
      </c>
      <c r="G746">
        <f>VLOOKUP(C746,away!$B$2:$E$405,4,FALSE)</f>
        <v>1.19</v>
      </c>
      <c r="H746">
        <f>VLOOKUP(A746,away!$A$2:$E$405,3,FALSE)</f>
        <v>1.1974637681159399</v>
      </c>
      <c r="I746">
        <f>VLOOKUP(C746,away!$B$2:$E$405,3,FALSE)</f>
        <v>0.49</v>
      </c>
      <c r="J746">
        <f>VLOOKUP(B746,home!$B$2:$E$405,4,FALSE)</f>
        <v>1.05</v>
      </c>
      <c r="K746" s="3">
        <f t="shared" si="898"/>
        <v>1.4458500000000001</v>
      </c>
      <c r="L746" s="3">
        <f t="shared" si="899"/>
        <v>0.61609510869565109</v>
      </c>
      <c r="M746" s="5">
        <f t="shared" si="900"/>
        <v>0.12720629902115557</v>
      </c>
      <c r="N746" s="5">
        <f t="shared" si="901"/>
        <v>0.18392122743973777</v>
      </c>
      <c r="O746" s="5">
        <f t="shared" si="902"/>
        <v>7.8371178622210338E-2</v>
      </c>
      <c r="P746" s="5">
        <f t="shared" si="903"/>
        <v>0.11331296861092281</v>
      </c>
      <c r="Q746" s="5">
        <f t="shared" si="904"/>
        <v>0.13296125334687248</v>
      </c>
      <c r="R746" s="5">
        <f t="shared" si="905"/>
        <v>2.4142049905928477E-2</v>
      </c>
      <c r="S746" s="5">
        <f t="shared" si="906"/>
        <v>2.5234263071525646E-2</v>
      </c>
      <c r="T746" s="5">
        <f t="shared" si="907"/>
        <v>8.1916777833051388E-2</v>
      </c>
      <c r="U746" s="5">
        <f t="shared" si="908"/>
        <v>3.490578285648669E-2</v>
      </c>
      <c r="V746" s="5">
        <f t="shared" si="909"/>
        <v>2.4975783269174392E-3</v>
      </c>
      <c r="W746" s="5">
        <f t="shared" si="910"/>
        <v>6.4080676050525198E-2</v>
      </c>
      <c r="X746" s="5">
        <f t="shared" si="911"/>
        <v>3.9479791076639126E-2</v>
      </c>
      <c r="Y746" s="5">
        <f t="shared" si="912"/>
        <v>1.2161653087321787E-2</v>
      </c>
      <c r="Z746" s="5">
        <f t="shared" si="913"/>
        <v>4.9579329536429467E-3</v>
      </c>
      <c r="AA746" s="5">
        <f t="shared" si="914"/>
        <v>7.1684273610246544E-3</v>
      </c>
      <c r="AB746" s="5">
        <f t="shared" si="915"/>
        <v>5.1822353499687496E-3</v>
      </c>
      <c r="AC746" s="5">
        <f t="shared" si="916"/>
        <v>1.3904972510158983E-4</v>
      </c>
      <c r="AD746" s="5">
        <f t="shared" si="917"/>
        <v>2.316276136691298E-2</v>
      </c>
      <c r="AE746" s="5">
        <f t="shared" si="918"/>
        <v>1.4270463982039681E-2</v>
      </c>
      <c r="AF746" s="5">
        <f t="shared" si="919"/>
        <v>4.3959815290760549E-3</v>
      </c>
      <c r="AG746" s="5">
        <f t="shared" si="920"/>
        <v>9.0278090599339559E-4</v>
      </c>
      <c r="AH746" s="5">
        <f t="shared" si="921"/>
        <v>7.636395604951003E-4</v>
      </c>
      <c r="AI746" s="5">
        <f t="shared" si="922"/>
        <v>1.1041082585418406E-3</v>
      </c>
      <c r="AJ746" s="5">
        <f t="shared" si="923"/>
        <v>7.9818746280636041E-4</v>
      </c>
      <c r="AK746" s="5">
        <f t="shared" si="924"/>
        <v>3.8468644769952542E-4</v>
      </c>
      <c r="AL746" s="5">
        <f t="shared" si="925"/>
        <v>4.9545147550196351E-6</v>
      </c>
      <c r="AM746" s="5">
        <f t="shared" si="926"/>
        <v>6.6979757044702175E-3</v>
      </c>
      <c r="AN746" s="5">
        <f t="shared" si="927"/>
        <v>4.1265900696864088E-3</v>
      </c>
      <c r="AO746" s="5">
        <f t="shared" si="928"/>
        <v>1.271185978762921E-3</v>
      </c>
      <c r="AP746" s="5">
        <f t="shared" si="929"/>
        <v>2.6105715458610984E-4</v>
      </c>
      <c r="AQ746" s="5">
        <f t="shared" si="930"/>
        <v>4.0209009007626677E-5</v>
      </c>
      <c r="AR746" s="5">
        <f t="shared" si="931"/>
        <v>9.4094919605505634E-5</v>
      </c>
      <c r="AS746" s="5">
        <f t="shared" si="932"/>
        <v>1.3604713951162031E-4</v>
      </c>
      <c r="AT746" s="5">
        <f t="shared" si="933"/>
        <v>9.8351878331438133E-5</v>
      </c>
      <c r="AU746" s="5">
        <f t="shared" si="934"/>
        <v>4.7400687761836618E-5</v>
      </c>
      <c r="AV746" s="5">
        <f t="shared" si="935"/>
        <v>1.7133571100112883E-5</v>
      </c>
      <c r="AW746" s="5">
        <f t="shared" si="936"/>
        <v>1.2259411576093211E-7</v>
      </c>
      <c r="AX746" s="5">
        <f t="shared" si="937"/>
        <v>1.6140446953847125E-3</v>
      </c>
      <c r="AY746" s="5">
        <f t="shared" si="938"/>
        <v>9.9440504204268343E-4</v>
      </c>
      <c r="AZ746" s="5">
        <f t="shared" si="939"/>
        <v>3.0632404123239523E-4</v>
      </c>
      <c r="BA746" s="5">
        <f t="shared" si="940"/>
        <v>6.2908247826387899E-5</v>
      </c>
      <c r="BB746" s="5">
        <f t="shared" si="941"/>
        <v>9.689365945612849E-6</v>
      </c>
      <c r="BC746" s="5">
        <f t="shared" si="942"/>
        <v>1.1939141930908579E-6</v>
      </c>
      <c r="BD746" s="5">
        <f t="shared" si="943"/>
        <v>9.661903287010424E-6</v>
      </c>
      <c r="BE746" s="5">
        <f t="shared" si="944"/>
        <v>1.396966286752402E-5</v>
      </c>
      <c r="BF746" s="5">
        <f t="shared" si="945"/>
        <v>1.0099018528504805E-5</v>
      </c>
      <c r="BG746" s="5">
        <f t="shared" si="946"/>
        <v>4.8672219798128916E-6</v>
      </c>
      <c r="BH746" s="5">
        <f t="shared" si="947"/>
        <v>1.7593182248781185E-6</v>
      </c>
      <c r="BI746" s="5">
        <f t="shared" si="948"/>
        <v>5.0874205108800489E-7</v>
      </c>
      <c r="BJ746" s="8">
        <f t="shared" si="949"/>
        <v>0.57263894984130803</v>
      </c>
      <c r="BK746" s="8">
        <f t="shared" si="950"/>
        <v>0.26938951831242075</v>
      </c>
      <c r="BL746" s="8">
        <f t="shared" si="951"/>
        <v>0.15325418988841111</v>
      </c>
      <c r="BM746" s="8">
        <f t="shared" si="952"/>
        <v>0.3393313316010283</v>
      </c>
      <c r="BN746" s="8">
        <f t="shared" si="953"/>
        <v>0.65991497694682744</v>
      </c>
    </row>
    <row r="747" spans="1:66" x14ac:dyDescent="0.25">
      <c r="A747" t="s">
        <v>91</v>
      </c>
      <c r="B747" t="s">
        <v>118</v>
      </c>
      <c r="C747" t="s">
        <v>105</v>
      </c>
      <c r="D747" t="s">
        <v>551</v>
      </c>
      <c r="E747">
        <f>VLOOKUP(A747,home!$A$2:$E$405,3,FALSE)</f>
        <v>1.5</v>
      </c>
      <c r="F747">
        <f>VLOOKUP(B747,home!$B$2:$E$405,3,FALSE)</f>
        <v>0.96</v>
      </c>
      <c r="G747">
        <f>VLOOKUP(C747,away!$B$2:$E$405,4,FALSE)</f>
        <v>0.93</v>
      </c>
      <c r="H747">
        <f>VLOOKUP(A747,away!$A$2:$E$405,3,FALSE)</f>
        <v>1.1974637681159399</v>
      </c>
      <c r="I747">
        <f>VLOOKUP(C747,away!$B$2:$E$405,3,FALSE)</f>
        <v>1.01</v>
      </c>
      <c r="J747">
        <f>VLOOKUP(B747,home!$B$2:$E$405,4,FALSE)</f>
        <v>1.0900000000000001</v>
      </c>
      <c r="K747" s="3">
        <f t="shared" si="898"/>
        <v>1.3391999999999999</v>
      </c>
      <c r="L747" s="3">
        <f t="shared" si="899"/>
        <v>1.3182878623188383</v>
      </c>
      <c r="M747" s="5">
        <f t="shared" si="900"/>
        <v>7.0124162209037874E-2</v>
      </c>
      <c r="N747" s="5">
        <f t="shared" si="901"/>
        <v>9.3910278030343519E-2</v>
      </c>
      <c r="O747" s="5">
        <f t="shared" si="902"/>
        <v>9.2443831895452008E-2</v>
      </c>
      <c r="P747" s="5">
        <f t="shared" si="903"/>
        <v>0.12380077967438934</v>
      </c>
      <c r="Q747" s="5">
        <f t="shared" si="904"/>
        <v>6.288232216911803E-2</v>
      </c>
      <c r="R747" s="5">
        <f t="shared" si="905"/>
        <v>6.093379076700875E-2</v>
      </c>
      <c r="S747" s="5">
        <f t="shared" si="906"/>
        <v>5.4641055825731269E-2</v>
      </c>
      <c r="T747" s="5">
        <f t="shared" si="907"/>
        <v>8.289700206997111E-2</v>
      </c>
      <c r="U747" s="5">
        <f t="shared" si="908"/>
        <v>8.1602532595178121E-2</v>
      </c>
      <c r="V747" s="5">
        <f t="shared" si="909"/>
        <v>1.0718456933086925E-2</v>
      </c>
      <c r="W747" s="5">
        <f t="shared" si="910"/>
        <v>2.807066861629429E-2</v>
      </c>
      <c r="X747" s="5">
        <f t="shared" si="911"/>
        <v>3.7005221724035108E-2</v>
      </c>
      <c r="Y747" s="5">
        <f t="shared" si="912"/>
        <v>2.4391767320606442E-2</v>
      </c>
      <c r="Z747" s="5">
        <f t="shared" si="913"/>
        <v>2.6776092257741121E-2</v>
      </c>
      <c r="AA747" s="5">
        <f t="shared" si="914"/>
        <v>3.5858542751566906E-2</v>
      </c>
      <c r="AB747" s="5">
        <f t="shared" si="915"/>
        <v>2.4010880226449201E-2</v>
      </c>
      <c r="AC747" s="5">
        <f t="shared" si="916"/>
        <v>1.1826819774214559E-3</v>
      </c>
      <c r="AD747" s="5">
        <f t="shared" si="917"/>
        <v>9.3980598527353288E-3</v>
      </c>
      <c r="AE747" s="5">
        <f t="shared" si="918"/>
        <v>1.2389348233206955E-2</v>
      </c>
      <c r="AF747" s="5">
        <f t="shared" si="919"/>
        <v>8.166363698939038E-3</v>
      </c>
      <c r="AG747" s="5">
        <f t="shared" si="920"/>
        <v>3.5885393811975032E-3</v>
      </c>
      <c r="AH747" s="5">
        <f t="shared" si="921"/>
        <v>8.8246493559273852E-3</v>
      </c>
      <c r="AI747" s="5">
        <f t="shared" si="922"/>
        <v>1.1817970417457956E-2</v>
      </c>
      <c r="AJ747" s="5">
        <f t="shared" si="923"/>
        <v>7.9133129915298465E-3</v>
      </c>
      <c r="AK747" s="5">
        <f t="shared" si="924"/>
        <v>3.5325029194189241E-3</v>
      </c>
      <c r="AL747" s="5">
        <f t="shared" si="925"/>
        <v>8.3518688166375578E-5</v>
      </c>
      <c r="AM747" s="5">
        <f t="shared" si="926"/>
        <v>2.5171763509566265E-3</v>
      </c>
      <c r="AN747" s="5">
        <f t="shared" si="927"/>
        <v>3.3183630307821455E-3</v>
      </c>
      <c r="AO747" s="5">
        <f t="shared" si="928"/>
        <v>2.1872788531238285E-3</v>
      </c>
      <c r="AP747" s="5">
        <f t="shared" si="929"/>
        <v>9.6115438785993772E-4</v>
      </c>
      <c r="AQ747" s="5">
        <f t="shared" si="930"/>
        <v>3.1676954083256228E-4</v>
      </c>
      <c r="AR747" s="5">
        <f t="shared" si="931"/>
        <v>2.326685627027762E-3</v>
      </c>
      <c r="AS747" s="5">
        <f t="shared" si="932"/>
        <v>3.1158973917155791E-3</v>
      </c>
      <c r="AT747" s="5">
        <f t="shared" si="933"/>
        <v>2.0864048934927516E-3</v>
      </c>
      <c r="AU747" s="5">
        <f t="shared" si="934"/>
        <v>9.3137114445516448E-4</v>
      </c>
      <c r="AV747" s="5">
        <f t="shared" si="935"/>
        <v>3.1182305916358909E-4</v>
      </c>
      <c r="AW747" s="5">
        <f t="shared" si="936"/>
        <v>4.0957822313787333E-6</v>
      </c>
      <c r="AX747" s="5">
        <f t="shared" si="937"/>
        <v>5.618337615335197E-4</v>
      </c>
      <c r="AY747" s="5">
        <f t="shared" si="938"/>
        <v>7.4065862847057565E-4</v>
      </c>
      <c r="AZ747" s="5">
        <f t="shared" si="939"/>
        <v>4.8820064001723902E-4</v>
      </c>
      <c r="BA747" s="5">
        <f t="shared" si="940"/>
        <v>2.1452965937033834E-4</v>
      </c>
      <c r="BB747" s="5">
        <f t="shared" si="941"/>
        <v>7.0702961513827977E-5</v>
      </c>
      <c r="BC747" s="5">
        <f t="shared" si="942"/>
        <v>1.8641371198735049E-5</v>
      </c>
      <c r="BD747" s="5">
        <f t="shared" si="943"/>
        <v>5.1120690359039928E-4</v>
      </c>
      <c r="BE747" s="5">
        <f t="shared" si="944"/>
        <v>6.846082852882627E-4</v>
      </c>
      <c r="BF747" s="5">
        <f t="shared" si="945"/>
        <v>4.5841370782902073E-4</v>
      </c>
      <c r="BG747" s="5">
        <f t="shared" si="946"/>
        <v>2.0463587917487488E-4</v>
      </c>
      <c r="BH747" s="5">
        <f t="shared" si="947"/>
        <v>6.8512092347748125E-5</v>
      </c>
      <c r="BI747" s="5">
        <f t="shared" si="948"/>
        <v>1.8350278814420826E-5</v>
      </c>
      <c r="BJ747" s="8">
        <f t="shared" si="949"/>
        <v>0.37409488028210663</v>
      </c>
      <c r="BK747" s="8">
        <f t="shared" si="950"/>
        <v>0.26129131393630378</v>
      </c>
      <c r="BL747" s="8">
        <f t="shared" si="951"/>
        <v>0.33765592318288873</v>
      </c>
      <c r="BM747" s="8">
        <f t="shared" si="952"/>
        <v>0.49498648206745161</v>
      </c>
      <c r="BN747" s="8">
        <f t="shared" si="953"/>
        <v>0.50409516474534954</v>
      </c>
    </row>
    <row r="748" spans="1:66" s="10" customFormat="1" x14ac:dyDescent="0.25">
      <c r="A748" t="s">
        <v>91</v>
      </c>
      <c r="B748" t="s">
        <v>83</v>
      </c>
      <c r="C748" t="s">
        <v>106</v>
      </c>
      <c r="D748" t="s">
        <v>551</v>
      </c>
      <c r="E748">
        <f>VLOOKUP(A748,home!$A$2:$E$405,3,FALSE)</f>
        <v>1.5</v>
      </c>
      <c r="F748">
        <f>VLOOKUP(B748,home!$B$2:$E$405,3,FALSE)</f>
        <v>0.92</v>
      </c>
      <c r="G748">
        <f>VLOOKUP(C748,away!$B$2:$E$405,4,FALSE)</f>
        <v>1.66</v>
      </c>
      <c r="H748">
        <f>VLOOKUP(A748,away!$A$2:$E$405,3,FALSE)</f>
        <v>1.1974637681159399</v>
      </c>
      <c r="I748">
        <f>VLOOKUP(C748,away!$B$2:$E$405,3,FALSE)</f>
        <v>0.49</v>
      </c>
      <c r="J748">
        <f>VLOOKUP(B748,home!$B$2:$E$405,4,FALSE)</f>
        <v>0.87</v>
      </c>
      <c r="K748" s="3">
        <f t="shared" si="898"/>
        <v>2.2907999999999999</v>
      </c>
      <c r="L748" s="3">
        <f t="shared" si="899"/>
        <v>0.51047880434782522</v>
      </c>
      <c r="M748" s="5">
        <f t="shared" si="900"/>
        <v>6.0732348154133871E-2</v>
      </c>
      <c r="N748" s="5">
        <f t="shared" si="901"/>
        <v>0.13912566315148986</v>
      </c>
      <c r="O748" s="5">
        <f t="shared" si="902"/>
        <v>3.1002576470958106E-2</v>
      </c>
      <c r="P748" s="5">
        <f t="shared" si="903"/>
        <v>7.1020702179670825E-2</v>
      </c>
      <c r="Q748" s="5">
        <f t="shared" si="904"/>
        <v>0.15935453457371651</v>
      </c>
      <c r="R748" s="5">
        <f t="shared" si="905"/>
        <v>7.9130790842983564E-3</v>
      </c>
      <c r="S748" s="5">
        <f t="shared" si="906"/>
        <v>2.0762988306052249E-2</v>
      </c>
      <c r="T748" s="5">
        <f t="shared" si="907"/>
        <v>8.1347112276594968E-2</v>
      </c>
      <c r="U748" s="5">
        <f t="shared" si="908"/>
        <v>1.8127281566310674E-2</v>
      </c>
      <c r="V748" s="5">
        <f t="shared" si="909"/>
        <v>2.697815457975089E-3</v>
      </c>
      <c r="W748" s="5">
        <f t="shared" si="910"/>
        <v>0.12168312260048993</v>
      </c>
      <c r="X748" s="5">
        <f t="shared" si="911"/>
        <v>6.2116654934407926E-2</v>
      </c>
      <c r="Y748" s="5">
        <f t="shared" si="912"/>
        <v>1.5854617870501499E-2</v>
      </c>
      <c r="Z748" s="5">
        <f t="shared" si="913"/>
        <v>1.3464863832208028E-3</v>
      </c>
      <c r="AA748" s="5">
        <f t="shared" si="914"/>
        <v>3.0845310066822148E-3</v>
      </c>
      <c r="AB748" s="5">
        <f t="shared" si="915"/>
        <v>3.5330218150538095E-3</v>
      </c>
      <c r="AC748" s="5">
        <f t="shared" si="916"/>
        <v>1.971774042169974E-4</v>
      </c>
      <c r="AD748" s="5">
        <f t="shared" si="917"/>
        <v>6.9687924313300592E-2</v>
      </c>
      <c r="AE748" s="5">
        <f t="shared" si="918"/>
        <v>3.5574208280935424E-2</v>
      </c>
      <c r="AF748" s="5">
        <f t="shared" si="919"/>
        <v>9.0799396544362105E-3</v>
      </c>
      <c r="AG748" s="5">
        <f t="shared" si="920"/>
        <v>1.5450389127823338E-3</v>
      </c>
      <c r="AH748" s="5">
        <f t="shared" si="921"/>
        <v>1.7183818974429575E-4</v>
      </c>
      <c r="AI748" s="5">
        <f t="shared" si="922"/>
        <v>3.936469250662327E-4</v>
      </c>
      <c r="AJ748" s="5">
        <f t="shared" si="923"/>
        <v>4.5088318797086295E-4</v>
      </c>
      <c r="AK748" s="5">
        <f t="shared" si="924"/>
        <v>3.4429440233455096E-4</v>
      </c>
      <c r="AL748" s="5">
        <f t="shared" si="925"/>
        <v>9.2232084726351945E-6</v>
      </c>
      <c r="AM748" s="5">
        <f t="shared" si="926"/>
        <v>3.1928219403381794E-2</v>
      </c>
      <c r="AN748" s="5">
        <f t="shared" si="927"/>
        <v>1.6298679265993373E-2</v>
      </c>
      <c r="AO748" s="5">
        <f t="shared" si="928"/>
        <v>4.160065152076493E-3</v>
      </c>
      <c r="AP748" s="5">
        <f t="shared" si="929"/>
        <v>7.0787502828035392E-4</v>
      </c>
      <c r="AQ748" s="5">
        <f t="shared" si="930"/>
        <v>9.0338799516059506E-5</v>
      </c>
      <c r="AR748" s="5">
        <f t="shared" si="931"/>
        <v>1.7543950728392569E-5</v>
      </c>
      <c r="AS748" s="5">
        <f t="shared" si="932"/>
        <v>4.0189682328601699E-5</v>
      </c>
      <c r="AT748" s="5">
        <f t="shared" si="933"/>
        <v>4.6033262139180389E-5</v>
      </c>
      <c r="AU748" s="5">
        <f t="shared" si="934"/>
        <v>3.515099896947815E-5</v>
      </c>
      <c r="AV748" s="5">
        <f t="shared" si="935"/>
        <v>2.013097710982014E-5</v>
      </c>
      <c r="AW748" s="5">
        <f t="shared" si="936"/>
        <v>2.9960179650957276E-7</v>
      </c>
      <c r="AX748" s="5">
        <f t="shared" si="937"/>
        <v>1.2190194168211169E-2</v>
      </c>
      <c r="AY748" s="5">
        <f t="shared" si="938"/>
        <v>6.2228357437562687E-3</v>
      </c>
      <c r="AZ748" s="5">
        <f t="shared" si="939"/>
        <v>1.5883128750628049E-3</v>
      </c>
      <c r="BA748" s="5">
        <f t="shared" si="940"/>
        <v>2.7026668579743909E-4</v>
      </c>
      <c r="BB748" s="5">
        <f t="shared" si="941"/>
        <v>3.4491353655231516E-5</v>
      </c>
      <c r="BC748" s="5">
        <f t="shared" si="942"/>
        <v>3.5214209948521168E-6</v>
      </c>
      <c r="BD748" s="5">
        <f t="shared" si="943"/>
        <v>1.4926358318944985E-6</v>
      </c>
      <c r="BE748" s="5">
        <f t="shared" si="944"/>
        <v>3.4193301637039168E-6</v>
      </c>
      <c r="BF748" s="5">
        <f t="shared" si="945"/>
        <v>3.9165007695064667E-6</v>
      </c>
      <c r="BG748" s="5">
        <f t="shared" si="946"/>
        <v>2.9906399875951382E-6</v>
      </c>
      <c r="BH748" s="5">
        <f t="shared" si="947"/>
        <v>1.712739520895736E-6</v>
      </c>
      <c r="BI748" s="5">
        <f t="shared" si="948"/>
        <v>7.8470873889359034E-7</v>
      </c>
      <c r="BJ748" s="8">
        <f t="shared" si="949"/>
        <v>0.76886361646538093</v>
      </c>
      <c r="BK748" s="8">
        <f t="shared" si="950"/>
        <v>0.16164309045427791</v>
      </c>
      <c r="BL748" s="8">
        <f t="shared" si="951"/>
        <v>6.5194518074707053E-2</v>
      </c>
      <c r="BM748" s="8">
        <f t="shared" si="952"/>
        <v>0.52167627162135943</v>
      </c>
      <c r="BN748" s="8">
        <f t="shared" si="953"/>
        <v>0.46914890361426748</v>
      </c>
    </row>
    <row r="749" spans="1:66" x14ac:dyDescent="0.25">
      <c r="A749" t="s">
        <v>91</v>
      </c>
      <c r="B749" t="s">
        <v>99</v>
      </c>
      <c r="C749" t="s">
        <v>89</v>
      </c>
      <c r="D749" t="s">
        <v>551</v>
      </c>
      <c r="E749">
        <f>VLOOKUP(A749,home!$A$2:$E$405,3,FALSE)</f>
        <v>1.5</v>
      </c>
      <c r="F749">
        <f>VLOOKUP(B749,home!$B$2:$E$405,3,FALSE)</f>
        <v>1.1000000000000001</v>
      </c>
      <c r="G749">
        <f>VLOOKUP(C749,away!$B$2:$E$405,4,FALSE)</f>
        <v>1.35</v>
      </c>
      <c r="H749">
        <f>VLOOKUP(A749,away!$A$2:$E$405,3,FALSE)</f>
        <v>1.1974637681159399</v>
      </c>
      <c r="I749">
        <f>VLOOKUP(C749,away!$B$2:$E$405,3,FALSE)</f>
        <v>0.46</v>
      </c>
      <c r="J749">
        <f>VLOOKUP(B749,home!$B$2:$E$405,4,FALSE)</f>
        <v>0.8</v>
      </c>
      <c r="K749" s="3">
        <f t="shared" si="898"/>
        <v>2.2275000000000005</v>
      </c>
      <c r="L749" s="3">
        <f t="shared" si="899"/>
        <v>0.44066666666666593</v>
      </c>
      <c r="M749" s="5">
        <f t="shared" si="900"/>
        <v>6.9379304175780185E-2</v>
      </c>
      <c r="N749" s="5">
        <f t="shared" si="901"/>
        <v>0.1545424000515504</v>
      </c>
      <c r="O749" s="5">
        <f t="shared" si="902"/>
        <v>3.0573146706793751E-2</v>
      </c>
      <c r="P749" s="5">
        <f t="shared" si="903"/>
        <v>6.8101684289383096E-2</v>
      </c>
      <c r="Q749" s="5">
        <f t="shared" si="904"/>
        <v>0.17212159805741434</v>
      </c>
      <c r="R749" s="5">
        <f t="shared" si="905"/>
        <v>6.7362833243968792E-3</v>
      </c>
      <c r="S749" s="5">
        <f t="shared" si="906"/>
        <v>1.6711897943298505E-2</v>
      </c>
      <c r="T749" s="5">
        <f t="shared" si="907"/>
        <v>7.5848250877300447E-2</v>
      </c>
      <c r="U749" s="5">
        <f t="shared" si="908"/>
        <v>1.5005071105094052E-2</v>
      </c>
      <c r="V749" s="5">
        <f t="shared" si="909"/>
        <v>1.8226831491858491E-3</v>
      </c>
      <c r="W749" s="5">
        <f t="shared" si="910"/>
        <v>0.12780028655763018</v>
      </c>
      <c r="X749" s="5">
        <f t="shared" si="911"/>
        <v>5.6317326276395595E-2</v>
      </c>
      <c r="Y749" s="5">
        <f t="shared" si="912"/>
        <v>1.2408584222899144E-2</v>
      </c>
      <c r="Z749" s="5">
        <f t="shared" si="913"/>
        <v>9.8948517276140676E-4</v>
      </c>
      <c r="AA749" s="5">
        <f t="shared" si="914"/>
        <v>2.2040782223260338E-3</v>
      </c>
      <c r="AB749" s="5">
        <f t="shared" si="915"/>
        <v>2.4547921201156214E-3</v>
      </c>
      <c r="AC749" s="5">
        <f t="shared" si="916"/>
        <v>1.1181990243709933E-4</v>
      </c>
      <c r="AD749" s="5">
        <f t="shared" si="917"/>
        <v>7.1168784576780331E-2</v>
      </c>
      <c r="AE749" s="5">
        <f t="shared" si="918"/>
        <v>3.136171107016781E-2</v>
      </c>
      <c r="AF749" s="5">
        <f t="shared" si="919"/>
        <v>6.9100303391269637E-3</v>
      </c>
      <c r="AG749" s="5">
        <f t="shared" si="920"/>
        <v>1.0150066787028701E-3</v>
      </c>
      <c r="AH749" s="5">
        <f t="shared" si="921"/>
        <v>1.0900828319921477E-4</v>
      </c>
      <c r="AI749" s="5">
        <f t="shared" si="922"/>
        <v>2.4281595082625094E-4</v>
      </c>
      <c r="AJ749" s="5">
        <f t="shared" si="923"/>
        <v>2.7043626523273707E-4</v>
      </c>
      <c r="AK749" s="5">
        <f t="shared" si="924"/>
        <v>2.0079892693530734E-4</v>
      </c>
      <c r="AL749" s="5">
        <f t="shared" si="925"/>
        <v>4.390429557348797E-6</v>
      </c>
      <c r="AM749" s="5">
        <f t="shared" si="926"/>
        <v>3.1705693528955622E-2</v>
      </c>
      <c r="AN749" s="5">
        <f t="shared" si="927"/>
        <v>1.3971642281759754E-2</v>
      </c>
      <c r="AO749" s="5">
        <f t="shared" si="928"/>
        <v>3.0784185160810606E-3</v>
      </c>
      <c r="AP749" s="5">
        <f t="shared" si="929"/>
        <v>4.5218547536212843E-4</v>
      </c>
      <c r="AQ749" s="5">
        <f t="shared" si="930"/>
        <v>4.9815766535727724E-5</v>
      </c>
      <c r="AR749" s="5">
        <f t="shared" si="931"/>
        <v>9.6072633592907806E-6</v>
      </c>
      <c r="AS749" s="5">
        <f t="shared" si="932"/>
        <v>2.1400179132820219E-5</v>
      </c>
      <c r="AT749" s="5">
        <f t="shared" si="933"/>
        <v>2.3834449509178529E-5</v>
      </c>
      <c r="AU749" s="5">
        <f t="shared" si="934"/>
        <v>1.7697078760565063E-5</v>
      </c>
      <c r="AV749" s="5">
        <f t="shared" si="935"/>
        <v>9.8550607347896727E-6</v>
      </c>
      <c r="AW749" s="5">
        <f t="shared" si="936"/>
        <v>1.1971054991806151E-7</v>
      </c>
      <c r="AX749" s="5">
        <f t="shared" si="937"/>
        <v>1.1770738722624782E-2</v>
      </c>
      <c r="AY749" s="5">
        <f t="shared" si="938"/>
        <v>5.1869721971033117E-3</v>
      </c>
      <c r="AZ749" s="5">
        <f t="shared" si="939"/>
        <v>1.1428628740950946E-3</v>
      </c>
      <c r="BA749" s="5">
        <f t="shared" si="940"/>
        <v>1.6787385772819028E-4</v>
      </c>
      <c r="BB749" s="5">
        <f t="shared" si="941"/>
        <v>1.8494103326388928E-5</v>
      </c>
      <c r="BC749" s="5">
        <f t="shared" si="942"/>
        <v>1.629946973165742E-6</v>
      </c>
      <c r="BD749" s="5">
        <f t="shared" si="943"/>
        <v>7.0560012005457738E-7</v>
      </c>
      <c r="BE749" s="5">
        <f t="shared" si="944"/>
        <v>1.5717242674215714E-6</v>
      </c>
      <c r="BF749" s="5">
        <f t="shared" si="945"/>
        <v>1.7505079028407758E-6</v>
      </c>
      <c r="BG749" s="5">
        <f t="shared" si="946"/>
        <v>1.2997521178592763E-6</v>
      </c>
      <c r="BH749" s="5">
        <f t="shared" si="947"/>
        <v>7.2379946063288482E-7</v>
      </c>
      <c r="BI749" s="5">
        <f t="shared" si="948"/>
        <v>3.2245265971195003E-7</v>
      </c>
      <c r="BJ749" s="8">
        <f t="shared" si="949"/>
        <v>0.77704030597851326</v>
      </c>
      <c r="BK749" s="8">
        <f t="shared" si="950"/>
        <v>0.1613187520867454</v>
      </c>
      <c r="BL749" s="8">
        <f t="shared" si="951"/>
        <v>5.7885198772945005E-2</v>
      </c>
      <c r="BM749" s="8">
        <f t="shared" si="952"/>
        <v>0.49059247291909308</v>
      </c>
      <c r="BN749" s="8">
        <f t="shared" si="953"/>
        <v>0.50145441660531864</v>
      </c>
    </row>
    <row r="750" spans="1:66" x14ac:dyDescent="0.25">
      <c r="A750" t="s">
        <v>91</v>
      </c>
      <c r="B750" t="s">
        <v>351</v>
      </c>
      <c r="C750" t="s">
        <v>100</v>
      </c>
      <c r="D750" t="s">
        <v>551</v>
      </c>
      <c r="E750">
        <f>VLOOKUP(A750,home!$A$2:$E$405,3,FALSE)</f>
        <v>1.5</v>
      </c>
      <c r="F750">
        <f>VLOOKUP(B750,home!$B$2:$E$405,3,FALSE)</f>
        <v>0.72</v>
      </c>
      <c r="G750">
        <f>VLOOKUP(C750,away!$B$2:$E$405,4,FALSE)</f>
        <v>1.3</v>
      </c>
      <c r="H750">
        <f>VLOOKUP(A750,away!$A$2:$E$405,3,FALSE)</f>
        <v>1.1974637681159399</v>
      </c>
      <c r="I750">
        <f>VLOOKUP(C750,away!$B$2:$E$405,3,FALSE)</f>
        <v>0.84</v>
      </c>
      <c r="J750">
        <f>VLOOKUP(B750,home!$B$2:$E$405,4,FALSE)</f>
        <v>1.05</v>
      </c>
      <c r="K750" s="3">
        <f t="shared" si="898"/>
        <v>1.4040000000000001</v>
      </c>
      <c r="L750" s="3">
        <f t="shared" si="899"/>
        <v>1.056163043478259</v>
      </c>
      <c r="M750" s="5">
        <f t="shared" si="900"/>
        <v>8.5421022491255078E-2</v>
      </c>
      <c r="N750" s="5">
        <f t="shared" si="901"/>
        <v>0.11993111557772212</v>
      </c>
      <c r="O750" s="5">
        <f t="shared" si="902"/>
        <v>9.021852709138875E-2</v>
      </c>
      <c r="P750" s="5">
        <f t="shared" si="903"/>
        <v>0.12666681203630981</v>
      </c>
      <c r="Q750" s="5">
        <f t="shared" si="904"/>
        <v>8.4191643135560962E-2</v>
      </c>
      <c r="R750" s="5">
        <f t="shared" si="905"/>
        <v>4.764273707548345E-2</v>
      </c>
      <c r="S750" s="5">
        <f t="shared" si="906"/>
        <v>4.6957062803493113E-2</v>
      </c>
      <c r="T750" s="5">
        <f t="shared" si="907"/>
        <v>8.8920102049489511E-2</v>
      </c>
      <c r="U750" s="5">
        <f t="shared" si="908"/>
        <v>6.6890402853978764E-2</v>
      </c>
      <c r="V750" s="5">
        <f t="shared" si="909"/>
        <v>7.7367130406805762E-3</v>
      </c>
      <c r="W750" s="5">
        <f t="shared" si="910"/>
        <v>3.9401688987442521E-2</v>
      </c>
      <c r="X750" s="5">
        <f t="shared" si="911"/>
        <v>4.1614607759161086E-2</v>
      </c>
      <c r="Y750" s="5">
        <f t="shared" si="912"/>
        <v>2.1975905392034773E-2</v>
      </c>
      <c r="Z750" s="5">
        <f t="shared" si="913"/>
        <v>1.6772832729759032E-2</v>
      </c>
      <c r="AA750" s="5">
        <f t="shared" si="914"/>
        <v>2.3549057152581682E-2</v>
      </c>
      <c r="AB750" s="5">
        <f t="shared" si="915"/>
        <v>1.6531438121112345E-2</v>
      </c>
      <c r="AC750" s="5">
        <f t="shared" si="916"/>
        <v>7.1702546685966512E-4</v>
      </c>
      <c r="AD750" s="5">
        <f t="shared" si="917"/>
        <v>1.3829992834592332E-2</v>
      </c>
      <c r="AE750" s="5">
        <f t="shared" si="918"/>
        <v>1.4606727323465549E-2</v>
      </c>
      <c r="AF750" s="5">
        <f t="shared" si="919"/>
        <v>7.7135427926042091E-3</v>
      </c>
      <c r="AG750" s="5">
        <f t="shared" si="920"/>
        <v>2.7155862772788837E-3</v>
      </c>
      <c r="AH750" s="5">
        <f t="shared" si="921"/>
        <v>4.4287115159035119E-3</v>
      </c>
      <c r="AI750" s="5">
        <f t="shared" si="922"/>
        <v>6.2179109683285312E-3</v>
      </c>
      <c r="AJ750" s="5">
        <f t="shared" si="923"/>
        <v>4.3649734997666303E-3</v>
      </c>
      <c r="AK750" s="5">
        <f t="shared" si="924"/>
        <v>2.0428075978907827E-3</v>
      </c>
      <c r="AL750" s="5">
        <f t="shared" si="925"/>
        <v>4.2529732090368503E-5</v>
      </c>
      <c r="AM750" s="5">
        <f t="shared" si="926"/>
        <v>3.8834619879535262E-3</v>
      </c>
      <c r="AN750" s="5">
        <f t="shared" si="927"/>
        <v>4.1015690324291256E-3</v>
      </c>
      <c r="AO750" s="5">
        <f t="shared" si="928"/>
        <v>2.1659628161632615E-3</v>
      </c>
      <c r="AP750" s="5">
        <f t="shared" si="929"/>
        <v>7.6253662665991034E-4</v>
      </c>
      <c r="AQ750" s="5">
        <f t="shared" si="930"/>
        <v>2.0134075109419391E-4</v>
      </c>
      <c r="AR750" s="5">
        <f t="shared" si="931"/>
        <v>9.3548828666477389E-4</v>
      </c>
      <c r="AS750" s="5">
        <f t="shared" si="932"/>
        <v>1.3134255544773425E-3</v>
      </c>
      <c r="AT750" s="5">
        <f t="shared" si="933"/>
        <v>9.2202473924309471E-4</v>
      </c>
      <c r="AU750" s="5">
        <f t="shared" si="934"/>
        <v>4.3150757796576826E-4</v>
      </c>
      <c r="AV750" s="5">
        <f t="shared" si="935"/>
        <v>1.5145915986598474E-4</v>
      </c>
      <c r="AW750" s="5">
        <f t="shared" si="936"/>
        <v>1.751814920032262E-6</v>
      </c>
      <c r="AX750" s="5">
        <f t="shared" si="937"/>
        <v>9.0873010518112407E-4</v>
      </c>
      <c r="AY750" s="5">
        <f t="shared" si="938"/>
        <v>9.5976715358841427E-4</v>
      </c>
      <c r="AZ750" s="5">
        <f t="shared" si="939"/>
        <v>5.0683529898220257E-4</v>
      </c>
      <c r="BA750" s="5">
        <f t="shared" si="940"/>
        <v>1.7843357063841882E-4</v>
      </c>
      <c r="BB750" s="5">
        <f t="shared" si="941"/>
        <v>4.7113735756041326E-5</v>
      </c>
      <c r="BC750" s="5">
        <f t="shared" si="942"/>
        <v>9.9519573091462189E-6</v>
      </c>
      <c r="BD750" s="5">
        <f t="shared" si="943"/>
        <v>1.6467135933035486E-4</v>
      </c>
      <c r="BE750" s="5">
        <f t="shared" si="944"/>
        <v>2.3119858849981824E-4</v>
      </c>
      <c r="BF750" s="5">
        <f t="shared" si="945"/>
        <v>1.6230140912687247E-4</v>
      </c>
      <c r="BG750" s="5">
        <f t="shared" si="946"/>
        <v>7.5957059471376301E-5</v>
      </c>
      <c r="BH750" s="5">
        <f t="shared" si="947"/>
        <v>2.6660927874453092E-5</v>
      </c>
      <c r="BI750" s="5">
        <f t="shared" si="948"/>
        <v>7.4863885471464267E-6</v>
      </c>
      <c r="BJ750" s="8">
        <f t="shared" si="949"/>
        <v>0.44862661516510732</v>
      </c>
      <c r="BK750" s="8">
        <f t="shared" si="950"/>
        <v>0.268500932724277</v>
      </c>
      <c r="BL750" s="8">
        <f t="shared" si="951"/>
        <v>0.26630874692750139</v>
      </c>
      <c r="BM750" s="8">
        <f t="shared" si="952"/>
        <v>0.44517925480025616</v>
      </c>
      <c r="BN750" s="8">
        <f t="shared" si="953"/>
        <v>0.55407185740772025</v>
      </c>
    </row>
    <row r="751" spans="1:66" x14ac:dyDescent="0.25">
      <c r="A751" t="s">
        <v>91</v>
      </c>
      <c r="B751" t="s">
        <v>129</v>
      </c>
      <c r="C751" t="s">
        <v>107</v>
      </c>
      <c r="D751" t="s">
        <v>551</v>
      </c>
      <c r="E751">
        <f>VLOOKUP(A751,home!$A$2:$E$405,3,FALSE)</f>
        <v>1.5</v>
      </c>
      <c r="F751">
        <f>VLOOKUP(B751,home!$B$2:$E$405,3,FALSE)</f>
        <v>0.96</v>
      </c>
      <c r="G751">
        <f>VLOOKUP(C751,away!$B$2:$E$405,4,FALSE)</f>
        <v>0.67</v>
      </c>
      <c r="H751">
        <f>VLOOKUP(A751,away!$A$2:$E$405,3,FALSE)</f>
        <v>1.1974637681159399</v>
      </c>
      <c r="I751">
        <f>VLOOKUP(C751,away!$B$2:$E$405,3,FALSE)</f>
        <v>1.28</v>
      </c>
      <c r="J751">
        <f>VLOOKUP(B751,home!$B$2:$E$405,4,FALSE)</f>
        <v>1.27</v>
      </c>
      <c r="K751" s="3">
        <f t="shared" si="898"/>
        <v>0.96479999999999999</v>
      </c>
      <c r="L751" s="3">
        <f t="shared" si="899"/>
        <v>1.946597101449272</v>
      </c>
      <c r="M751" s="5">
        <f t="shared" si="900"/>
        <v>5.4399674888672152E-2</v>
      </c>
      <c r="N751" s="5">
        <f t="shared" si="901"/>
        <v>5.2484806332590887E-2</v>
      </c>
      <c r="O751" s="5">
        <f t="shared" si="902"/>
        <v>0.10589424945807195</v>
      </c>
      <c r="P751" s="5">
        <f t="shared" si="903"/>
        <v>0.10216677187714782</v>
      </c>
      <c r="Q751" s="5">
        <f t="shared" si="904"/>
        <v>2.5318670574841842E-2</v>
      </c>
      <c r="R751" s="5">
        <f t="shared" si="905"/>
        <v>0.10306671952761454</v>
      </c>
      <c r="S751" s="5">
        <f t="shared" si="906"/>
        <v>4.7969263130516977E-2</v>
      </c>
      <c r="T751" s="5">
        <f t="shared" si="907"/>
        <v>4.9285250753536104E-2</v>
      </c>
      <c r="U751" s="5">
        <f t="shared" si="908"/>
        <v>9.9438771000242496E-2</v>
      </c>
      <c r="V751" s="5">
        <f t="shared" si="909"/>
        <v>1.0009996022545533E-2</v>
      </c>
      <c r="W751" s="5">
        <f t="shared" si="910"/>
        <v>8.1424844568691365E-3</v>
      </c>
      <c r="X751" s="5">
        <f t="shared" si="911"/>
        <v>1.5850136642337212E-2</v>
      </c>
      <c r="Y751" s="5">
        <f t="shared" si="912"/>
        <v>1.5426915022774261E-2</v>
      </c>
      <c r="Z751" s="5">
        <f t="shared" si="913"/>
        <v>6.687645916277983E-2</v>
      </c>
      <c r="AA751" s="5">
        <f t="shared" si="914"/>
        <v>6.4522407800249981E-2</v>
      </c>
      <c r="AB751" s="5">
        <f t="shared" si="915"/>
        <v>3.1125609522840585E-2</v>
      </c>
      <c r="AC751" s="5">
        <f t="shared" si="916"/>
        <v>1.1749713833532547E-3</v>
      </c>
      <c r="AD751" s="5">
        <f t="shared" si="917"/>
        <v>1.9639672509968354E-3</v>
      </c>
      <c r="AE751" s="5">
        <f t="shared" si="918"/>
        <v>3.8230529581317345E-3</v>
      </c>
      <c r="AF751" s="5">
        <f t="shared" si="919"/>
        <v>3.720971903493151E-3</v>
      </c>
      <c r="AG751" s="5">
        <f t="shared" si="920"/>
        <v>2.4144110406379821E-3</v>
      </c>
      <c r="AH751" s="5">
        <f t="shared" si="921"/>
        <v>3.2545380390364476E-2</v>
      </c>
      <c r="AI751" s="5">
        <f t="shared" si="922"/>
        <v>3.1399783000623641E-2</v>
      </c>
      <c r="AJ751" s="5">
        <f t="shared" si="923"/>
        <v>1.5147255319500844E-2</v>
      </c>
      <c r="AK751" s="5">
        <f t="shared" si="924"/>
        <v>4.8713573107514721E-3</v>
      </c>
      <c r="AL751" s="5">
        <f t="shared" si="925"/>
        <v>8.8267463752968766E-5</v>
      </c>
      <c r="AM751" s="5">
        <f t="shared" si="926"/>
        <v>3.7896712075234944E-4</v>
      </c>
      <c r="AN751" s="5">
        <f t="shared" si="927"/>
        <v>7.3769629880109967E-4</v>
      </c>
      <c r="AO751" s="5">
        <f t="shared" si="928"/>
        <v>7.1799873849803862E-4</v>
      </c>
      <c r="AP751" s="5">
        <f t="shared" si="929"/>
        <v>4.6588475440150515E-4</v>
      </c>
      <c r="AQ751" s="5">
        <f t="shared" si="930"/>
        <v>2.267224781318441E-4</v>
      </c>
      <c r="AR751" s="5">
        <f t="shared" si="931"/>
        <v>1.2670548626689497E-2</v>
      </c>
      <c r="AS751" s="5">
        <f t="shared" si="932"/>
        <v>1.2224545315030026E-2</v>
      </c>
      <c r="AT751" s="5">
        <f t="shared" si="933"/>
        <v>5.8971206599704841E-3</v>
      </c>
      <c r="AU751" s="5">
        <f t="shared" si="934"/>
        <v>1.8965140042465081E-3</v>
      </c>
      <c r="AV751" s="5">
        <f t="shared" si="935"/>
        <v>4.5743917782425762E-4</v>
      </c>
      <c r="AW751" s="5">
        <f t="shared" si="936"/>
        <v>4.6048078677140405E-6</v>
      </c>
      <c r="AX751" s="5">
        <f t="shared" si="937"/>
        <v>6.0937913016977773E-5</v>
      </c>
      <c r="AY751" s="5">
        <f t="shared" si="938"/>
        <v>1.1862156484721678E-4</v>
      </c>
      <c r="AZ751" s="5">
        <f t="shared" si="939"/>
        <v>1.1545419715048456E-4</v>
      </c>
      <c r="BA751" s="5">
        <f t="shared" si="940"/>
        <v>7.4914268507761999E-5</v>
      </c>
      <c r="BB751" s="5">
        <f t="shared" si="941"/>
        <v>3.6456974483600514E-5</v>
      </c>
      <c r="BC751" s="5">
        <f t="shared" si="942"/>
        <v>1.4193408171477374E-5</v>
      </c>
      <c r="BD751" s="5">
        <f t="shared" si="943"/>
        <v>4.1107422050809684E-3</v>
      </c>
      <c r="BE751" s="5">
        <f t="shared" si="944"/>
        <v>3.9660440794621176E-3</v>
      </c>
      <c r="BF751" s="5">
        <f t="shared" si="945"/>
        <v>1.9132196639325256E-3</v>
      </c>
      <c r="BG751" s="5">
        <f t="shared" si="946"/>
        <v>6.1529144392070024E-4</v>
      </c>
      <c r="BH751" s="5">
        <f t="shared" si="947"/>
        <v>1.4840829627367288E-4</v>
      </c>
      <c r="BI751" s="5">
        <f t="shared" si="948"/>
        <v>2.8636864848967925E-5</v>
      </c>
      <c r="BJ751" s="8">
        <f t="shared" si="949"/>
        <v>0.18137851465297147</v>
      </c>
      <c r="BK751" s="8">
        <f t="shared" si="950"/>
        <v>0.2159275663308359</v>
      </c>
      <c r="BL751" s="8">
        <f t="shared" si="951"/>
        <v>0.53194004366753989</v>
      </c>
      <c r="BM751" s="8">
        <f t="shared" si="952"/>
        <v>0.55267767439820847</v>
      </c>
      <c r="BN751" s="8">
        <f t="shared" si="953"/>
        <v>0.44333089265893916</v>
      </c>
    </row>
    <row r="752" spans="1:66" x14ac:dyDescent="0.25">
      <c r="A752" t="s">
        <v>91</v>
      </c>
      <c r="B752" t="s">
        <v>108</v>
      </c>
      <c r="C752" t="s">
        <v>117</v>
      </c>
      <c r="D752" t="s">
        <v>551</v>
      </c>
      <c r="E752">
        <f>VLOOKUP(A752,home!$A$2:$E$405,3,FALSE)</f>
        <v>1.5</v>
      </c>
      <c r="F752">
        <f>VLOOKUP(B752,home!$B$2:$E$405,3,FALSE)</f>
        <v>0.93</v>
      </c>
      <c r="G752">
        <f>VLOOKUP(C752,away!$B$2:$E$405,4,FALSE)</f>
        <v>0.9</v>
      </c>
      <c r="H752">
        <f>VLOOKUP(A752,away!$A$2:$E$405,3,FALSE)</f>
        <v>1.1974637681159399</v>
      </c>
      <c r="I752">
        <f>VLOOKUP(C752,away!$B$2:$E$405,3,FALSE)</f>
        <v>0.84</v>
      </c>
      <c r="J752">
        <f>VLOOKUP(B752,home!$B$2:$E$405,4,FALSE)</f>
        <v>0.69</v>
      </c>
      <c r="K752" s="3">
        <f t="shared" si="898"/>
        <v>1.2555000000000001</v>
      </c>
      <c r="L752" s="3">
        <f t="shared" si="899"/>
        <v>0.69404999999999872</v>
      </c>
      <c r="M752" s="5">
        <f t="shared" si="900"/>
        <v>0.14233810932613844</v>
      </c>
      <c r="N752" s="5">
        <f t="shared" si="901"/>
        <v>0.17870549625896684</v>
      </c>
      <c r="O752" s="5">
        <f t="shared" si="902"/>
        <v>9.878976477780621E-2</v>
      </c>
      <c r="P752" s="5">
        <f t="shared" si="903"/>
        <v>0.12403054967853572</v>
      </c>
      <c r="Q752" s="5">
        <f t="shared" si="904"/>
        <v>0.11218237527656645</v>
      </c>
      <c r="R752" s="5">
        <f t="shared" si="905"/>
        <v>3.428251812201813E-2</v>
      </c>
      <c r="S752" s="5">
        <f t="shared" si="906"/>
        <v>2.7019428118002141E-2</v>
      </c>
      <c r="T752" s="5">
        <f t="shared" si="907"/>
        <v>7.7860177560700808E-2</v>
      </c>
      <c r="U752" s="5">
        <f t="shared" si="908"/>
        <v>4.3041701502193767E-2</v>
      </c>
      <c r="V752" s="5">
        <f t="shared" si="909"/>
        <v>2.6160203548992603E-3</v>
      </c>
      <c r="W752" s="5">
        <f t="shared" si="910"/>
        <v>4.6948324053243062E-2</v>
      </c>
      <c r="X752" s="5">
        <f t="shared" si="911"/>
        <v>3.258448430915329E-2</v>
      </c>
      <c r="Y752" s="5">
        <f t="shared" si="912"/>
        <v>1.1307630667383895E-2</v>
      </c>
      <c r="Z752" s="5">
        <f t="shared" si="913"/>
        <v>7.9312605675288805E-3</v>
      </c>
      <c r="AA752" s="5">
        <f t="shared" si="914"/>
        <v>9.9576976425325113E-3</v>
      </c>
      <c r="AB752" s="5">
        <f t="shared" si="915"/>
        <v>6.2509446950997846E-3</v>
      </c>
      <c r="AC752" s="5">
        <f t="shared" si="916"/>
        <v>1.4247170176547074E-4</v>
      </c>
      <c r="AD752" s="5">
        <f t="shared" si="917"/>
        <v>1.473590521221166E-2</v>
      </c>
      <c r="AE752" s="5">
        <f t="shared" si="918"/>
        <v>1.0227455012535485E-2</v>
      </c>
      <c r="AF752" s="5">
        <f t="shared" si="919"/>
        <v>3.5491825757251187E-3</v>
      </c>
      <c r="AG752" s="5">
        <f t="shared" si="920"/>
        <v>8.2110338889400489E-4</v>
      </c>
      <c r="AH752" s="5">
        <f t="shared" si="921"/>
        <v>1.3761728492233522E-3</v>
      </c>
      <c r="AI752" s="5">
        <f t="shared" si="922"/>
        <v>1.7277850121999189E-3</v>
      </c>
      <c r="AJ752" s="5">
        <f t="shared" si="923"/>
        <v>1.0846170414084992E-3</v>
      </c>
      <c r="AK752" s="5">
        <f t="shared" si="924"/>
        <v>4.5391223182945694E-4</v>
      </c>
      <c r="AL752" s="5">
        <f t="shared" si="925"/>
        <v>4.96587837713051E-6</v>
      </c>
      <c r="AM752" s="5">
        <f t="shared" si="926"/>
        <v>3.7001857987863456E-3</v>
      </c>
      <c r="AN752" s="5">
        <f t="shared" si="927"/>
        <v>2.5681139536476586E-3</v>
      </c>
      <c r="AO752" s="5">
        <f t="shared" si="928"/>
        <v>8.911997447645768E-4</v>
      </c>
      <c r="AP752" s="5">
        <f t="shared" si="929"/>
        <v>2.0617906095128451E-4</v>
      </c>
      <c r="AQ752" s="5">
        <f t="shared" si="930"/>
        <v>3.5774644313309683E-5</v>
      </c>
      <c r="AR752" s="5">
        <f t="shared" si="931"/>
        <v>1.9102655320069325E-4</v>
      </c>
      <c r="AS752" s="5">
        <f t="shared" si="932"/>
        <v>2.398338375434704E-4</v>
      </c>
      <c r="AT752" s="5">
        <f t="shared" si="933"/>
        <v>1.5055569151791357E-4</v>
      </c>
      <c r="AU752" s="5">
        <f t="shared" si="934"/>
        <v>6.3007556900246826E-5</v>
      </c>
      <c r="AV752" s="5">
        <f t="shared" si="935"/>
        <v>1.9776496922064964E-5</v>
      </c>
      <c r="AW752" s="5">
        <f t="shared" si="936"/>
        <v>1.2019905508170402E-7</v>
      </c>
      <c r="AX752" s="5">
        <f t="shared" si="937"/>
        <v>7.7426387839604402E-4</v>
      </c>
      <c r="AY752" s="5">
        <f t="shared" si="938"/>
        <v>5.3737784480077341E-4</v>
      </c>
      <c r="AZ752" s="5">
        <f t="shared" si="939"/>
        <v>1.8648354659198799E-4</v>
      </c>
      <c r="BA752" s="5">
        <f t="shared" si="940"/>
        <v>4.3142968504056353E-5</v>
      </c>
      <c r="BB752" s="5">
        <f t="shared" si="941"/>
        <v>7.4858443225600624E-6</v>
      </c>
      <c r="BC752" s="5">
        <f t="shared" si="942"/>
        <v>1.0391100504145608E-6</v>
      </c>
      <c r="BD752" s="5">
        <f t="shared" si="943"/>
        <v>2.2096996541490139E-5</v>
      </c>
      <c r="BE752" s="5">
        <f t="shared" si="944"/>
        <v>2.7742779157840874E-5</v>
      </c>
      <c r="BF752" s="5">
        <f t="shared" si="945"/>
        <v>1.7415529616334609E-5</v>
      </c>
      <c r="BG752" s="5">
        <f t="shared" si="946"/>
        <v>7.2883991444360346E-6</v>
      </c>
      <c r="BH752" s="5">
        <f t="shared" si="947"/>
        <v>2.2876462814598593E-6</v>
      </c>
      <c r="BI752" s="5">
        <f t="shared" si="948"/>
        <v>5.7442798127457031E-7</v>
      </c>
      <c r="BJ752" s="8">
        <f t="shared" si="949"/>
        <v>0.49787338071050963</v>
      </c>
      <c r="BK752" s="8">
        <f t="shared" si="950"/>
        <v>0.29668892290251891</v>
      </c>
      <c r="BL752" s="8">
        <f t="shared" si="951"/>
        <v>0.19770671978911886</v>
      </c>
      <c r="BM752" s="8">
        <f t="shared" si="952"/>
        <v>0.30933421288389884</v>
      </c>
      <c r="BN752" s="8">
        <f t="shared" si="953"/>
        <v>0.69032881344003183</v>
      </c>
    </row>
    <row r="753" spans="1:66" x14ac:dyDescent="0.25">
      <c r="A753" t="s">
        <v>91</v>
      </c>
      <c r="B753" t="s">
        <v>124</v>
      </c>
      <c r="C753" t="s">
        <v>101</v>
      </c>
      <c r="D753" t="s">
        <v>551</v>
      </c>
      <c r="E753">
        <f>VLOOKUP(A753,home!$A$2:$E$405,3,FALSE)</f>
        <v>1.5</v>
      </c>
      <c r="F753">
        <f>VLOOKUP(B753,home!$B$2:$E$405,3,FALSE)</f>
        <v>1.1200000000000001</v>
      </c>
      <c r="G753">
        <f>VLOOKUP(C753,away!$B$2:$E$405,4,FALSE)</f>
        <v>0.75</v>
      </c>
      <c r="H753">
        <f>VLOOKUP(A753,away!$A$2:$E$405,3,FALSE)</f>
        <v>1.1974637681159399</v>
      </c>
      <c r="I753">
        <f>VLOOKUP(C753,away!$B$2:$E$405,3,FALSE)</f>
        <v>0.64</v>
      </c>
      <c r="J753">
        <f>VLOOKUP(B753,home!$B$2:$E$405,4,FALSE)</f>
        <v>0.86</v>
      </c>
      <c r="K753" s="3">
        <f t="shared" si="898"/>
        <v>1.2600000000000002</v>
      </c>
      <c r="L753" s="3">
        <f t="shared" si="899"/>
        <v>0.65908405797101333</v>
      </c>
      <c r="M753" s="5">
        <f t="shared" si="900"/>
        <v>0.14674130712542863</v>
      </c>
      <c r="N753" s="5">
        <f t="shared" si="901"/>
        <v>0.18489404697804013</v>
      </c>
      <c r="O753" s="5">
        <f t="shared" si="902"/>
        <v>9.6714856172198285E-2</v>
      </c>
      <c r="P753" s="5">
        <f t="shared" si="903"/>
        <v>0.12186071877696987</v>
      </c>
      <c r="Q753" s="5">
        <f t="shared" si="904"/>
        <v>0.11648324959616532</v>
      </c>
      <c r="R753" s="5">
        <f t="shared" si="905"/>
        <v>3.1871609936027667E-2</v>
      </c>
      <c r="S753" s="5">
        <f t="shared" si="906"/>
        <v>2.5299683967218777E-2</v>
      </c>
      <c r="T753" s="5">
        <f t="shared" si="907"/>
        <v>7.6772252829491044E-2</v>
      </c>
      <c r="U753" s="5">
        <f t="shared" si="908"/>
        <v>4.0158228519394872E-2</v>
      </c>
      <c r="V753" s="5">
        <f t="shared" si="909"/>
        <v>2.334446572429824E-3</v>
      </c>
      <c r="W753" s="5">
        <f t="shared" si="910"/>
        <v>4.8922964830389458E-2</v>
      </c>
      <c r="X753" s="5">
        <f t="shared" si="911"/>
        <v>3.2244346188386251E-2</v>
      </c>
      <c r="Y753" s="5">
        <f t="shared" si="912"/>
        <v>1.0625867266231891E-2</v>
      </c>
      <c r="Z753" s="5">
        <f t="shared" si="913"/>
        <v>7.0020233369021282E-3</v>
      </c>
      <c r="AA753" s="5">
        <f t="shared" si="914"/>
        <v>8.8225494044966834E-3</v>
      </c>
      <c r="AB753" s="5">
        <f t="shared" si="915"/>
        <v>5.5582061248329127E-3</v>
      </c>
      <c r="AC753" s="5">
        <f t="shared" si="916"/>
        <v>1.2116447595579377E-4</v>
      </c>
      <c r="AD753" s="5">
        <f t="shared" si="917"/>
        <v>1.5410733921572682E-2</v>
      </c>
      <c r="AE753" s="5">
        <f t="shared" si="918"/>
        <v>1.0156969049341671E-2</v>
      </c>
      <c r="AF753" s="5">
        <f t="shared" si="919"/>
        <v>3.3471481888630466E-3</v>
      </c>
      <c r="AG753" s="5">
        <f t="shared" si="920"/>
        <v>7.3535067031539484E-4</v>
      </c>
      <c r="AH753" s="5">
        <f t="shared" si="921"/>
        <v>1.1537304887232975E-3</v>
      </c>
      <c r="AI753" s="5">
        <f t="shared" si="922"/>
        <v>1.4537004157913552E-3</v>
      </c>
      <c r="AJ753" s="5">
        <f t="shared" si="923"/>
        <v>9.1583126194855397E-4</v>
      </c>
      <c r="AK753" s="5">
        <f t="shared" si="924"/>
        <v>3.8464913001839284E-4</v>
      </c>
      <c r="AL753" s="5">
        <f t="shared" si="925"/>
        <v>4.0248217545417436E-6</v>
      </c>
      <c r="AM753" s="5">
        <f t="shared" si="926"/>
        <v>3.8835049482363166E-3</v>
      </c>
      <c r="AN753" s="5">
        <f t="shared" si="927"/>
        <v>2.5595562004341018E-3</v>
      </c>
      <c r="AO753" s="5">
        <f t="shared" si="928"/>
        <v>8.4348134359348795E-4</v>
      </c>
      <c r="AP753" s="5">
        <f t="shared" si="929"/>
        <v>1.8530836891947954E-4</v>
      </c>
      <c r="AQ753" s="5">
        <f t="shared" si="930"/>
        <v>3.0533447940860037E-5</v>
      </c>
      <c r="AR753" s="5">
        <f t="shared" si="931"/>
        <v>1.520810744625263E-4</v>
      </c>
      <c r="AS753" s="5">
        <f t="shared" si="932"/>
        <v>1.9162215382278317E-4</v>
      </c>
      <c r="AT753" s="5">
        <f t="shared" si="933"/>
        <v>1.2072195690835344E-4</v>
      </c>
      <c r="AU753" s="5">
        <f t="shared" si="934"/>
        <v>5.0703221901508465E-5</v>
      </c>
      <c r="AV753" s="5">
        <f t="shared" si="935"/>
        <v>1.5971514898975172E-5</v>
      </c>
      <c r="AW753" s="5">
        <f t="shared" si="936"/>
        <v>9.2844354910768545E-8</v>
      </c>
      <c r="AX753" s="5">
        <f t="shared" si="937"/>
        <v>8.1553603912962701E-4</v>
      </c>
      <c r="AY753" s="5">
        <f t="shared" si="938"/>
        <v>5.375068020911617E-4</v>
      </c>
      <c r="AZ753" s="5">
        <f t="shared" si="939"/>
        <v>1.7713108215463257E-4</v>
      </c>
      <c r="BA753" s="5">
        <f t="shared" si="940"/>
        <v>3.8914757473090728E-5</v>
      </c>
      <c r="BB753" s="5">
        <f t="shared" si="941"/>
        <v>6.4120240675806122E-6</v>
      </c>
      <c r="BC753" s="5">
        <f t="shared" si="942"/>
        <v>8.452125684537667E-7</v>
      </c>
      <c r="BD753" s="5">
        <f t="shared" si="943"/>
        <v>1.6705701949558938E-5</v>
      </c>
      <c r="BE753" s="5">
        <f t="shared" si="944"/>
        <v>2.1049184456444267E-5</v>
      </c>
      <c r="BF753" s="5">
        <f t="shared" si="945"/>
        <v>1.3260986207559893E-5</v>
      </c>
      <c r="BG753" s="5">
        <f t="shared" si="946"/>
        <v>5.5696142071751575E-6</v>
      </c>
      <c r="BH753" s="5">
        <f t="shared" si="947"/>
        <v>1.754428475260175E-6</v>
      </c>
      <c r="BI753" s="5">
        <f t="shared" si="948"/>
        <v>4.4211597576556421E-7</v>
      </c>
      <c r="BJ753" s="8">
        <f t="shared" si="949"/>
        <v>0.50867165974540585</v>
      </c>
      <c r="BK753" s="8">
        <f t="shared" si="950"/>
        <v>0.29689885254184856</v>
      </c>
      <c r="BL753" s="8">
        <f t="shared" si="951"/>
        <v>0.18762324340669789</v>
      </c>
      <c r="BM753" s="8">
        <f t="shared" si="952"/>
        <v>0.30109257648828813</v>
      </c>
      <c r="BN753" s="8">
        <f t="shared" si="953"/>
        <v>0.69856578858482987</v>
      </c>
    </row>
    <row r="754" spans="1:66" x14ac:dyDescent="0.25">
      <c r="A754" t="s">
        <v>91</v>
      </c>
      <c r="B754" t="s">
        <v>370</v>
      </c>
      <c r="C754" t="s">
        <v>123</v>
      </c>
      <c r="D754" t="s">
        <v>551</v>
      </c>
      <c r="E754">
        <f>VLOOKUP(A754,home!$A$2:$E$405,3,FALSE)</f>
        <v>1.5</v>
      </c>
      <c r="F754">
        <f>VLOOKUP(B754,home!$B$2:$E$405,3,FALSE)</f>
        <v>1.39</v>
      </c>
      <c r="G754">
        <f>VLOOKUP(C754,away!$B$2:$E$405,4,FALSE)</f>
        <v>0.84</v>
      </c>
      <c r="H754">
        <f>VLOOKUP(A754,away!$A$2:$E$405,3,FALSE)</f>
        <v>1.1974637681159399</v>
      </c>
      <c r="I754">
        <f>VLOOKUP(C754,away!$B$2:$E$405,3,FALSE)</f>
        <v>1.32</v>
      </c>
      <c r="J754">
        <f>VLOOKUP(B754,home!$B$2:$E$405,4,FALSE)</f>
        <v>0.65</v>
      </c>
      <c r="K754" s="3">
        <f t="shared" si="898"/>
        <v>1.7513999999999998</v>
      </c>
      <c r="L754" s="3">
        <f t="shared" si="899"/>
        <v>1.0274239130434766</v>
      </c>
      <c r="M754" s="5">
        <f t="shared" si="900"/>
        <v>6.2111512978739784E-2</v>
      </c>
      <c r="N754" s="5">
        <f t="shared" si="901"/>
        <v>0.10878210383096486</v>
      </c>
      <c r="O754" s="5">
        <f t="shared" si="902"/>
        <v>6.381485370966751E-2</v>
      </c>
      <c r="P754" s="5">
        <f t="shared" si="903"/>
        <v>0.11176533478711166</v>
      </c>
      <c r="Q754" s="5">
        <f t="shared" si="904"/>
        <v>9.5260488324775919E-2</v>
      </c>
      <c r="R754" s="5">
        <f t="shared" si="905"/>
        <v>3.2782453354341802E-2</v>
      </c>
      <c r="S754" s="5">
        <f t="shared" si="906"/>
        <v>5.0278480836358309E-2</v>
      </c>
      <c r="T754" s="5">
        <f t="shared" si="907"/>
        <v>9.7872903673073691E-2</v>
      </c>
      <c r="U754" s="5">
        <f t="shared" si="908"/>
        <v>5.741518880479423E-2</v>
      </c>
      <c r="V754" s="5">
        <f t="shared" si="909"/>
        <v>1.0052513211531569E-2</v>
      </c>
      <c r="W754" s="5">
        <f t="shared" si="910"/>
        <v>5.5613073084004178E-2</v>
      </c>
      <c r="X754" s="5">
        <f t="shared" si="911"/>
        <v>5.7138201164340409E-2</v>
      </c>
      <c r="Y754" s="5">
        <f t="shared" si="912"/>
        <v>2.9352577112265979E-2</v>
      </c>
      <c r="Z754" s="5">
        <f t="shared" si="913"/>
        <v>1.1227158834827701E-2</v>
      </c>
      <c r="AA754" s="5">
        <f t="shared" si="914"/>
        <v>1.9663245983317236E-2</v>
      </c>
      <c r="AB754" s="5">
        <f t="shared" si="915"/>
        <v>1.7219104507590902E-2</v>
      </c>
      <c r="AC754" s="5">
        <f t="shared" si="916"/>
        <v>1.1305497671213343E-3</v>
      </c>
      <c r="AD754" s="5">
        <f t="shared" si="917"/>
        <v>2.4350184049831216E-2</v>
      </c>
      <c r="AE754" s="5">
        <f t="shared" si="918"/>
        <v>2.5017961379806435E-2</v>
      </c>
      <c r="AF754" s="5">
        <f t="shared" si="919"/>
        <v>1.285202588860565E-2</v>
      </c>
      <c r="AG754" s="5">
        <f t="shared" si="920"/>
        <v>4.4014929096690952E-3</v>
      </c>
      <c r="AH754" s="5">
        <f t="shared" si="921"/>
        <v>2.883762865609828E-3</v>
      </c>
      <c r="AI754" s="5">
        <f t="shared" si="922"/>
        <v>5.050622282829053E-3</v>
      </c>
      <c r="AJ754" s="5">
        <f t="shared" si="923"/>
        <v>4.4228299330734012E-3</v>
      </c>
      <c r="AK754" s="5">
        <f t="shared" si="924"/>
        <v>2.5820481149282514E-3</v>
      </c>
      <c r="AL754" s="5">
        <f t="shared" si="925"/>
        <v>8.1373817610308689E-5</v>
      </c>
      <c r="AM754" s="5">
        <f t="shared" si="926"/>
        <v>8.5293824689748905E-3</v>
      </c>
      <c r="AN754" s="5">
        <f t="shared" si="927"/>
        <v>8.7632915121186091E-3</v>
      </c>
      <c r="AO754" s="5">
        <f t="shared" si="928"/>
        <v>4.5018076282607932E-3</v>
      </c>
      <c r="AP754" s="5">
        <f t="shared" si="929"/>
        <v>1.5417549363988927E-3</v>
      </c>
      <c r="AQ754" s="5">
        <f t="shared" si="930"/>
        <v>3.9600897242726148E-4</v>
      </c>
      <c r="AR754" s="5">
        <f t="shared" si="931"/>
        <v>5.9256938553486405E-4</v>
      </c>
      <c r="AS754" s="5">
        <f t="shared" si="932"/>
        <v>1.0378260218257608E-3</v>
      </c>
      <c r="AT754" s="5">
        <f t="shared" si="933"/>
        <v>9.088242473128188E-4</v>
      </c>
      <c r="AU754" s="5">
        <f t="shared" si="934"/>
        <v>5.3057159558122353E-4</v>
      </c>
      <c r="AV754" s="5">
        <f t="shared" si="935"/>
        <v>2.3231077312523858E-4</v>
      </c>
      <c r="AW754" s="5">
        <f t="shared" si="936"/>
        <v>4.0674030071770339E-6</v>
      </c>
      <c r="AX754" s="5">
        <f t="shared" si="937"/>
        <v>2.4897267426937666E-3</v>
      </c>
      <c r="AY754" s="5">
        <f t="shared" si="938"/>
        <v>2.5580047923874183E-3</v>
      </c>
      <c r="AZ754" s="5">
        <f t="shared" si="939"/>
        <v>1.3140776466893237E-3</v>
      </c>
      <c r="BA754" s="5">
        <f t="shared" si="940"/>
        <v>4.500382659348361E-4</v>
      </c>
      <c r="BB754" s="5">
        <f t="shared" si="941"/>
        <v>1.1559501905151746E-4</v>
      </c>
      <c r="BC754" s="5">
        <f t="shared" si="942"/>
        <v>2.3753017360449071E-5</v>
      </c>
      <c r="BD754" s="5">
        <f t="shared" si="943"/>
        <v>1.014699928059997E-4</v>
      </c>
      <c r="BE754" s="5">
        <f t="shared" si="944"/>
        <v>1.7771454540042788E-4</v>
      </c>
      <c r="BF754" s="5">
        <f t="shared" si="945"/>
        <v>1.556246274071547E-4</v>
      </c>
      <c r="BG754" s="5">
        <f t="shared" si="946"/>
        <v>9.0853657480296897E-5</v>
      </c>
      <c r="BH754" s="5">
        <f t="shared" si="947"/>
        <v>3.9780273927747973E-5</v>
      </c>
      <c r="BI754" s="5">
        <f t="shared" si="948"/>
        <v>1.3934234351411579E-5</v>
      </c>
      <c r="BJ754" s="8">
        <f t="shared" si="949"/>
        <v>0.54132445241963534</v>
      </c>
      <c r="BK754" s="8">
        <f t="shared" si="950"/>
        <v>0.23797777019086039</v>
      </c>
      <c r="BL754" s="8">
        <f t="shared" si="951"/>
        <v>0.20971558891090517</v>
      </c>
      <c r="BM754" s="8">
        <f t="shared" si="952"/>
        <v>0.52317428598124671</v>
      </c>
      <c r="BN754" s="8">
        <f t="shared" si="953"/>
        <v>0.47451674698560153</v>
      </c>
    </row>
    <row r="755" spans="1:66" x14ac:dyDescent="0.25">
      <c r="A755" t="s">
        <v>91</v>
      </c>
      <c r="B755" t="s">
        <v>389</v>
      </c>
      <c r="C755" t="s">
        <v>97</v>
      </c>
      <c r="D755" t="s">
        <v>551</v>
      </c>
      <c r="E755">
        <f>VLOOKUP(A755,home!$A$2:$E$405,3,FALSE)</f>
        <v>1.5</v>
      </c>
      <c r="F755">
        <f>VLOOKUP(B755,home!$B$2:$E$405,3,FALSE)</f>
        <v>1.1299999999999999</v>
      </c>
      <c r="G755">
        <f>VLOOKUP(C755,away!$B$2:$E$405,4,FALSE)</f>
        <v>0.9</v>
      </c>
      <c r="H755">
        <f>VLOOKUP(A755,away!$A$2:$E$405,3,FALSE)</f>
        <v>1.1974637681159399</v>
      </c>
      <c r="I755">
        <f>VLOOKUP(C755,away!$B$2:$E$405,3,FALSE)</f>
        <v>0.67</v>
      </c>
      <c r="J755">
        <f>VLOOKUP(B755,home!$B$2:$E$405,4,FALSE)</f>
        <v>0.94</v>
      </c>
      <c r="K755" s="3">
        <f t="shared" si="898"/>
        <v>1.5254999999999999</v>
      </c>
      <c r="L755" s="3">
        <f t="shared" si="899"/>
        <v>0.75416268115941898</v>
      </c>
      <c r="M755" s="5">
        <f t="shared" si="900"/>
        <v>0.10231871492536397</v>
      </c>
      <c r="N755" s="5">
        <f t="shared" si="901"/>
        <v>0.15608719961864273</v>
      </c>
      <c r="O755" s="5">
        <f t="shared" si="902"/>
        <v>7.716495638089875E-2</v>
      </c>
      <c r="P755" s="5">
        <f t="shared" si="903"/>
        <v>0.11771514095906103</v>
      </c>
      <c r="Q755" s="5">
        <f t="shared" si="904"/>
        <v>0.11905551150911974</v>
      </c>
      <c r="R755" s="5">
        <f t="shared" si="905"/>
        <v>2.9097465197884104E-2</v>
      </c>
      <c r="S755" s="5">
        <f t="shared" si="906"/>
        <v>3.3857086704811142E-2</v>
      </c>
      <c r="T755" s="5">
        <f t="shared" si="907"/>
        <v>8.9787223766523802E-2</v>
      </c>
      <c r="U755" s="5">
        <f t="shared" si="908"/>
        <v>4.4388183159372194E-2</v>
      </c>
      <c r="V755" s="5">
        <f t="shared" si="909"/>
        <v>4.3279708429002648E-3</v>
      </c>
      <c r="W755" s="5">
        <f t="shared" si="910"/>
        <v>6.0539727602387371E-2</v>
      </c>
      <c r="X755" s="5">
        <f t="shared" si="911"/>
        <v>4.5656803285277339E-2</v>
      </c>
      <c r="Y755" s="5">
        <f t="shared" si="912"/>
        <v>1.7216328589396462E-2</v>
      </c>
      <c r="Z755" s="5">
        <f t="shared" si="913"/>
        <v>7.3147407895263871E-3</v>
      </c>
      <c r="AA755" s="5">
        <f t="shared" si="914"/>
        <v>1.1158637074422502E-2</v>
      </c>
      <c r="AB755" s="5">
        <f t="shared" si="915"/>
        <v>8.5112504285157625E-3</v>
      </c>
      <c r="AC755" s="5">
        <f t="shared" si="916"/>
        <v>3.1120143698194677E-4</v>
      </c>
      <c r="AD755" s="5">
        <f t="shared" si="917"/>
        <v>2.3088338614360489E-2</v>
      </c>
      <c r="AE755" s="5">
        <f t="shared" si="918"/>
        <v>1.741236335292265E-2</v>
      </c>
      <c r="AF755" s="5">
        <f t="shared" si="919"/>
        <v>6.565877315781077E-3</v>
      </c>
      <c r="AG755" s="5">
        <f t="shared" si="920"/>
        <v>1.6505798802110888E-3</v>
      </c>
      <c r="AH755" s="5">
        <f t="shared" si="921"/>
        <v>1.3791261314538461E-3</v>
      </c>
      <c r="AI755" s="5">
        <f t="shared" si="922"/>
        <v>2.1038569135328417E-3</v>
      </c>
      <c r="AJ755" s="5">
        <f t="shared" si="923"/>
        <v>1.604716860797175E-3</v>
      </c>
      <c r="AK755" s="5">
        <f t="shared" si="924"/>
        <v>8.1599852371536336E-4</v>
      </c>
      <c r="AL755" s="5">
        <f t="shared" si="925"/>
        <v>1.4321181045994993E-5</v>
      </c>
      <c r="AM755" s="5">
        <f t="shared" si="926"/>
        <v>7.0442521112413772E-3</v>
      </c>
      <c r="AN755" s="5">
        <f t="shared" si="927"/>
        <v>5.3125120589766943E-3</v>
      </c>
      <c r="AO755" s="5">
        <f t="shared" si="928"/>
        <v>2.0032491690448045E-3</v>
      </c>
      <c r="AP755" s="5">
        <f t="shared" si="929"/>
        <v>5.0359192145240262E-4</v>
      </c>
      <c r="AQ755" s="5">
        <f t="shared" si="930"/>
        <v>9.4947558423191854E-5</v>
      </c>
      <c r="AR755" s="5">
        <f t="shared" si="931"/>
        <v>2.0801709219085002E-4</v>
      </c>
      <c r="AS755" s="5">
        <f t="shared" si="932"/>
        <v>3.1733007413714168E-4</v>
      </c>
      <c r="AT755" s="5">
        <f t="shared" si="933"/>
        <v>2.4204351404810481E-4</v>
      </c>
      <c r="AU755" s="5">
        <f t="shared" si="934"/>
        <v>1.2307912689346127E-4</v>
      </c>
      <c r="AV755" s="5">
        <f t="shared" si="935"/>
        <v>4.6939302018993804E-5</v>
      </c>
      <c r="AW755" s="5">
        <f t="shared" si="936"/>
        <v>4.5767120000134742E-7</v>
      </c>
      <c r="AX755" s="5">
        <f t="shared" si="937"/>
        <v>1.7910010992831227E-3</v>
      </c>
      <c r="AY755" s="5">
        <f t="shared" si="938"/>
        <v>1.3507061909948266E-3</v>
      </c>
      <c r="AZ755" s="5">
        <f t="shared" si="939"/>
        <v>5.0932610122964223E-4</v>
      </c>
      <c r="BA755" s="5">
        <f t="shared" si="940"/>
        <v>1.2803824602927356E-4</v>
      </c>
      <c r="BB755" s="5">
        <f t="shared" si="941"/>
        <v>2.4140416729096563E-5</v>
      </c>
      <c r="BC755" s="5">
        <f t="shared" si="942"/>
        <v>3.641160280944232E-6</v>
      </c>
      <c r="BD755" s="5">
        <f t="shared" si="943"/>
        <v>2.6146454662272908E-5</v>
      </c>
      <c r="BE755" s="5">
        <f t="shared" si="944"/>
        <v>3.9886416587297316E-5</v>
      </c>
      <c r="BF755" s="5">
        <f t="shared" si="945"/>
        <v>3.0423364251961025E-5</v>
      </c>
      <c r="BG755" s="5">
        <f t="shared" si="946"/>
        <v>1.547028072212218E-5</v>
      </c>
      <c r="BH755" s="5">
        <f t="shared" si="947"/>
        <v>5.899978310399347E-6</v>
      </c>
      <c r="BI755" s="5">
        <f t="shared" si="948"/>
        <v>1.8000833825028388E-6</v>
      </c>
      <c r="BJ755" s="8">
        <f t="shared" si="949"/>
        <v>0.55582535956830803</v>
      </c>
      <c r="BK755" s="8">
        <f t="shared" si="950"/>
        <v>0.25989514224115917</v>
      </c>
      <c r="BL755" s="8">
        <f t="shared" si="951"/>
        <v>0.17728122635779767</v>
      </c>
      <c r="BM755" s="8">
        <f t="shared" si="952"/>
        <v>0.39752723184602623</v>
      </c>
      <c r="BN755" s="8">
        <f t="shared" si="953"/>
        <v>0.60143898859097034</v>
      </c>
    </row>
    <row r="756" spans="1:66" x14ac:dyDescent="0.25">
      <c r="A756" t="s">
        <v>114</v>
      </c>
      <c r="B756" t="s">
        <v>92</v>
      </c>
      <c r="C756" t="s">
        <v>115</v>
      </c>
      <c r="D756" t="s">
        <v>551</v>
      </c>
      <c r="E756">
        <f>VLOOKUP(A756,home!$A$2:$E$405,3,FALSE)</f>
        <v>1.35326086956522</v>
      </c>
      <c r="F756">
        <f>VLOOKUP(B756,home!$B$2:$E$405,3,FALSE)</f>
        <v>0.78</v>
      </c>
      <c r="G756">
        <f>VLOOKUP(C756,away!$B$2:$E$405,4,FALSE)</f>
        <v>0.93</v>
      </c>
      <c r="H756">
        <f>VLOOKUP(A756,away!$A$2:$E$405,3,FALSE)</f>
        <v>1.10869565217391</v>
      </c>
      <c r="I756">
        <f>VLOOKUP(C756,away!$B$2:$E$405,3,FALSE)</f>
        <v>0.61</v>
      </c>
      <c r="J756">
        <f>VLOOKUP(B756,home!$B$2:$E$405,4,FALSE)</f>
        <v>1.23</v>
      </c>
      <c r="K756" s="3">
        <f t="shared" si="898"/>
        <v>0.98165543478261075</v>
      </c>
      <c r="L756" s="3">
        <f t="shared" si="899"/>
        <v>0.83185434782608458</v>
      </c>
      <c r="M756" s="5">
        <f t="shared" si="900"/>
        <v>0.16308075317406245</v>
      </c>
      <c r="N756" s="5">
        <f t="shared" si="901"/>
        <v>0.16008910766175991</v>
      </c>
      <c r="O756" s="5">
        <f t="shared" si="902"/>
        <v>0.13565943357459639</v>
      </c>
      <c r="P756" s="5">
        <f t="shared" si="903"/>
        <v>0.13317082024803312</v>
      </c>
      <c r="Q756" s="5">
        <f t="shared" si="904"/>
        <v>7.8576171292832536E-2</v>
      </c>
      <c r="R756" s="5">
        <f t="shared" si="905"/>
        <v>5.6424444821325949E-2</v>
      </c>
      <c r="S756" s="5">
        <f t="shared" si="906"/>
        <v>2.7186634566565396E-2</v>
      </c>
      <c r="T756" s="5">
        <f t="shared" si="907"/>
        <v>6.5363929725469921E-2</v>
      </c>
      <c r="U756" s="5">
        <f t="shared" si="908"/>
        <v>5.5389362913446157E-2</v>
      </c>
      <c r="V756" s="5">
        <f t="shared" si="909"/>
        <v>2.466716883471276E-3</v>
      </c>
      <c r="W756" s="5">
        <f t="shared" si="910"/>
        <v>2.5711575198006143E-2</v>
      </c>
      <c r="X756" s="5">
        <f t="shared" si="911"/>
        <v>2.138828561791873E-2</v>
      </c>
      <c r="Y756" s="5">
        <f t="shared" si="912"/>
        <v>8.8959691919059045E-3</v>
      </c>
      <c r="Z756" s="5">
        <f t="shared" si="913"/>
        <v>1.5645639916097669E-2</v>
      </c>
      <c r="AA756" s="5">
        <f t="shared" si="914"/>
        <v>1.5358627454289026E-2</v>
      </c>
      <c r="AB756" s="5">
        <f t="shared" si="915"/>
        <v>7.5384400556521161E-3</v>
      </c>
      <c r="AC756" s="5">
        <f t="shared" si="916"/>
        <v>1.2589419056893795E-4</v>
      </c>
      <c r="AD756" s="5">
        <f t="shared" si="917"/>
        <v>6.3099768824861268E-3</v>
      </c>
      <c r="AE756" s="5">
        <f t="shared" si="918"/>
        <v>5.2489817043781676E-3</v>
      </c>
      <c r="AF756" s="5">
        <f t="shared" si="919"/>
        <v>2.1831941262232747E-3</v>
      </c>
      <c r="AG756" s="5">
        <f t="shared" si="920"/>
        <v>6.0536650868240043E-4</v>
      </c>
      <c r="AH756" s="5">
        <f t="shared" si="921"/>
        <v>3.2537233971817944E-3</v>
      </c>
      <c r="AI756" s="5">
        <f t="shared" si="922"/>
        <v>3.1940352561228478E-3</v>
      </c>
      <c r="AJ756" s="5">
        <f t="shared" si="923"/>
        <v>1.5677210340301305E-3</v>
      </c>
      <c r="AK756" s="5">
        <f t="shared" si="924"/>
        <v>5.129872910928973E-4</v>
      </c>
      <c r="AL756" s="5">
        <f t="shared" si="925"/>
        <v>4.1121793458074783E-6</v>
      </c>
      <c r="AM756" s="5">
        <f t="shared" si="926"/>
        <v>1.2388446200090287E-3</v>
      </c>
      <c r="AN756" s="5">
        <f t="shared" si="927"/>
        <v>1.0305382834354642E-3</v>
      </c>
      <c r="AO756" s="5">
        <f t="shared" si="928"/>
        <v>4.2862887583851035E-4</v>
      </c>
      <c r="AP756" s="5">
        <f t="shared" si="929"/>
        <v>1.1885226465669061E-4</v>
      </c>
      <c r="AQ756" s="5">
        <f t="shared" si="930"/>
        <v>2.4716943275911135E-5</v>
      </c>
      <c r="AR756" s="5">
        <f t="shared" si="931"/>
        <v>5.4132479091382698E-4</v>
      </c>
      <c r="AS756" s="5">
        <f t="shared" si="932"/>
        <v>5.3139442298311872E-4</v>
      </c>
      <c r="AT756" s="5">
        <f t="shared" si="933"/>
        <v>2.6082311166727393E-4</v>
      </c>
      <c r="AU756" s="5">
        <f t="shared" si="934"/>
        <v>8.5346141695030416E-5</v>
      </c>
      <c r="AV756" s="5">
        <f t="shared" si="935"/>
        <v>2.0945125958163343E-5</v>
      </c>
      <c r="AW756" s="5">
        <f t="shared" si="936"/>
        <v>9.3277288471739695E-8</v>
      </c>
      <c r="AX756" s="5">
        <f t="shared" si="937"/>
        <v>2.0268642568051012E-4</v>
      </c>
      <c r="AY756" s="5">
        <f t="shared" si="938"/>
        <v>1.6860558444766092E-4</v>
      </c>
      <c r="AZ756" s="5">
        <f t="shared" si="939"/>
        <v>7.0127644245272393E-5</v>
      </c>
      <c r="BA756" s="5">
        <f t="shared" si="940"/>
        <v>1.944532858941025E-5</v>
      </c>
      <c r="BB756" s="5">
        <f t="shared" si="941"/>
        <v>4.0439202830019434E-6</v>
      </c>
      <c r="BC756" s="5">
        <f t="shared" si="942"/>
        <v>6.7279053393545165E-7</v>
      </c>
      <c r="BD756" s="5">
        <f t="shared" si="943"/>
        <v>7.5050563484618837E-5</v>
      </c>
      <c r="BE756" s="5">
        <f t="shared" si="944"/>
        <v>7.3673793528173425E-5</v>
      </c>
      <c r="BF756" s="5">
        <f t="shared" si="945"/>
        <v>3.6161139908991681E-5</v>
      </c>
      <c r="BG756" s="5">
        <f t="shared" si="946"/>
        <v>1.1832593173198685E-5</v>
      </c>
      <c r="BH756" s="5">
        <f t="shared" si="947"/>
        <v>2.9038823490105262E-6</v>
      </c>
      <c r="BI756" s="5">
        <f t="shared" si="948"/>
        <v>5.7012237797509567E-7</v>
      </c>
      <c r="BJ756" s="8">
        <f t="shared" si="949"/>
        <v>0.37767972059065846</v>
      </c>
      <c r="BK756" s="8">
        <f t="shared" si="950"/>
        <v>0.32620353682649467</v>
      </c>
      <c r="BL756" s="8">
        <f t="shared" si="951"/>
        <v>0.2805388014857767</v>
      </c>
      <c r="BM756" s="8">
        <f t="shared" si="952"/>
        <v>0.27289845573925797</v>
      </c>
      <c r="BN756" s="8">
        <f t="shared" si="953"/>
        <v>0.7270007307726104</v>
      </c>
    </row>
    <row r="757" spans="1:66" x14ac:dyDescent="0.25">
      <c r="A757" t="s">
        <v>114</v>
      </c>
      <c r="B757" t="s">
        <v>119</v>
      </c>
      <c r="C757" t="s">
        <v>109</v>
      </c>
      <c r="D757" t="s">
        <v>551</v>
      </c>
      <c r="E757">
        <f>VLOOKUP(A757,home!$A$2:$E$405,3,FALSE)</f>
        <v>1.35326086956522</v>
      </c>
      <c r="F757">
        <f>VLOOKUP(B757,home!$B$2:$E$405,3,FALSE)</f>
        <v>0.93</v>
      </c>
      <c r="G757">
        <f>VLOOKUP(C757,away!$B$2:$E$405,4,FALSE)</f>
        <v>1.25</v>
      </c>
      <c r="H757">
        <f>VLOOKUP(A757,away!$A$2:$E$405,3,FALSE)</f>
        <v>1.10869565217391</v>
      </c>
      <c r="I757">
        <f>VLOOKUP(C757,away!$B$2:$E$405,3,FALSE)</f>
        <v>0.43</v>
      </c>
      <c r="J757">
        <f>VLOOKUP(B757,home!$B$2:$E$405,4,FALSE)</f>
        <v>1.1399999999999999</v>
      </c>
      <c r="K757" s="3">
        <f t="shared" ref="K757:K820" si="954">E757*F757*G757</f>
        <v>1.5731657608695682</v>
      </c>
      <c r="L757" s="3">
        <f t="shared" ref="L757:L820" si="955">H757*I757*J757</f>
        <v>0.54348260869565057</v>
      </c>
      <c r="M757" s="5">
        <f t="shared" ref="M757:M820" si="956">_xlfn.POISSON.DIST(0,K757,FALSE) * _xlfn.POISSON.DIST(0,L757,FALSE)</f>
        <v>0.12043460510779055</v>
      </c>
      <c r="N757" s="5">
        <f t="shared" ref="N757:N820" si="957">_xlfn.POISSON.DIST(1,K757,FALSE) * _xlfn.POISSON.DIST(0,L757,FALSE)</f>
        <v>0.18946359717942329</v>
      </c>
      <c r="O757" s="5">
        <f t="shared" ref="O757:O820" si="958">_xlfn.POISSON.DIST(0,K757,FALSE) * _xlfn.POISSON.DIST(1,L757,FALSE)</f>
        <v>6.5454113361212526E-2</v>
      </c>
      <c r="P757" s="5">
        <f t="shared" ref="P757:P820" si="959">_xlfn.POISSON.DIST(1,K757,FALSE) * _xlfn.POISSON.DIST(1,L757,FALSE)</f>
        <v>0.10297017004793486</v>
      </c>
      <c r="Q757" s="5">
        <f t="shared" ref="Q757:Q820" si="960">_xlfn.POISSON.DIST(2,K757,FALSE) * _xlfn.POISSON.DIST(0,L757,FALSE)</f>
        <v>0.14902882200692644</v>
      </c>
      <c r="R757" s="5">
        <f t="shared" ref="R757:R820" si="961">_xlfn.POISSON.DIST(0,K757,FALSE) * _xlfn.POISSON.DIST(2,L757,FALSE)</f>
        <v>1.7786586139706313E-2</v>
      </c>
      <c r="S757" s="5">
        <f t="shared" ref="S757:S820" si="962">_xlfn.POISSON.DIST(2,K757,FALSE) * _xlfn.POISSON.DIST(2,L757,FALSE)</f>
        <v>2.2009570899931399E-2</v>
      </c>
      <c r="T757" s="5">
        <f t="shared" ref="T757:T820" si="963">_xlfn.POISSON.DIST(2,K757,FALSE) * _xlfn.POISSON.DIST(1,L757,FALSE)</f>
        <v>8.0994572955164157E-2</v>
      </c>
      <c r="U757" s="5">
        <f t="shared" ref="U757:U820" si="964">_xlfn.POISSON.DIST(1,K757,FALSE) * _xlfn.POISSON.DIST(2,L757,FALSE)</f>
        <v>2.7981248317743193E-2</v>
      </c>
      <c r="V757" s="5">
        <f t="shared" ref="V757:V820" si="965">_xlfn.POISSON.DIST(3,K757,FALSE) * _xlfn.POISSON.DIST(3,L757,FALSE)</f>
        <v>2.0908804558472231E-3</v>
      </c>
      <c r="W757" s="5">
        <f t="shared" ref="W757:W820" si="966">_xlfn.POISSON.DIST(3,K757,FALSE) * _xlfn.POISSON.DIST(0,L757,FALSE)</f>
        <v>7.814901338800731E-2</v>
      </c>
      <c r="X757" s="5">
        <f t="shared" ref="X757:X820" si="967">_xlfn.POISSON.DIST(3,K757,FALSE) * _xlfn.POISSON.DIST(1,L757,FALSE)</f>
        <v>4.2472629663105527E-2</v>
      </c>
      <c r="Y757" s="5">
        <f t="shared" ref="Y757:Y820" si="968">_xlfn.POISSON.DIST(3,K757,FALSE) * _xlfn.POISSON.DIST(2,L757,FALSE)</f>
        <v>1.1541567783734432E-2</v>
      </c>
      <c r="Z757" s="5">
        <f t="shared" ref="Z757:Z820" si="969">_xlfn.POISSON.DIST(0,K757,FALSE) * _xlfn.POISSON.DIST(3,L757,FALSE)</f>
        <v>3.22223341166583E-3</v>
      </c>
      <c r="AA757" s="5">
        <f t="shared" ref="AA757:AA820" si="970">_xlfn.POISSON.DIST(1,K757,FALSE) * _xlfn.POISSON.DIST(3,L757,FALSE)</f>
        <v>5.0691072767626195E-3</v>
      </c>
      <c r="AB757" s="5">
        <f t="shared" ref="AB757:AB820" si="971">_xlfn.POISSON.DIST(2,K757,FALSE) * _xlfn.POISSON.DIST(3,L757,FALSE)</f>
        <v>3.9872730029888665E-3</v>
      </c>
      <c r="AC757" s="5">
        <f t="shared" ref="AC757:AC820" si="972">_xlfn.POISSON.DIST(4,K757,FALSE) * _xlfn.POISSON.DIST(4,L757,FALSE)</f>
        <v>1.1172988646815695E-4</v>
      </c>
      <c r="AD757" s="5">
        <f t="shared" ref="AD757:AD820" si="973">_xlfn.POISSON.DIST(4,K757,FALSE) * _xlfn.POISSON.DIST(0,L757,FALSE)</f>
        <v>3.0735338026937641E-2</v>
      </c>
      <c r="AE757" s="5">
        <f t="shared" ref="AE757:AE820" si="974">_xlfn.POISSON.DIST(4,K757,FALSE) * _xlfn.POISSON.DIST(1,L757,FALSE)</f>
        <v>1.6704121690022698E-2</v>
      </c>
      <c r="AF757" s="5">
        <f t="shared" ref="AF757:AF820" si="975">_xlfn.POISSON.DIST(4,K757,FALSE) * _xlfn.POISSON.DIST(2,L757,FALSE)</f>
        <v>4.5391998160315677E-3</v>
      </c>
      <c r="AG757" s="5">
        <f t="shared" ref="AG757:AG820" si="976">_xlfn.POISSON.DIST(4,K757,FALSE) * _xlfn.POISSON.DIST(3,L757,FALSE)</f>
        <v>8.2232538580255142E-4</v>
      </c>
      <c r="AH757" s="5">
        <f t="shared" ref="AH757:AH820" si="977">_xlfn.POISSON.DIST(0,K757,FALSE) * _xlfn.POISSON.DIST(4,L757,FALSE)</f>
        <v>4.3780695509960775E-4</v>
      </c>
      <c r="AI757" s="5">
        <f t="shared" ref="AI757:AI820" si="978">_xlfn.POISSON.DIST(1,K757,FALSE) * _xlfn.POISSON.DIST(4,L757,FALSE)</f>
        <v>6.8874291163326324E-4</v>
      </c>
      <c r="AJ757" s="5">
        <f t="shared" ref="AJ757:AJ820" si="979">_xlfn.POISSON.DIST(2,K757,FALSE) * _xlfn.POISSON.DIST(4,L757,FALSE)</f>
        <v>5.4175338331153222E-4</v>
      </c>
      <c r="AK757" s="5">
        <f t="shared" ref="AK757:AK820" si="980">_xlfn.POISSON.DIST(3,K757,FALSE) * _xlfn.POISSON.DIST(4,L757,FALSE)</f>
        <v>2.8408929115364987E-4</v>
      </c>
      <c r="AL757" s="5">
        <f t="shared" ref="AL757:AL820" si="981">_xlfn.POISSON.DIST(5,K757,FALSE) * _xlfn.POISSON.DIST(5,L757,FALSE)</f>
        <v>3.8211095220565871E-6</v>
      </c>
      <c r="AM757" s="5">
        <f t="shared" ref="AM757:AM820" si="982">_xlfn.POISSON.DIST(5,K757,FALSE) * _xlfn.POISSON.DIST(0,L757,FALSE)</f>
        <v>9.6703562865461459E-3</v>
      </c>
      <c r="AN757" s="5">
        <f t="shared" ref="AN757:AN820" si="983">_xlfn.POISSON.DIST(5,K757,FALSE) * _xlfn.POISSON.DIST(1,L757,FALSE)</f>
        <v>5.2556704616284824E-3</v>
      </c>
      <c r="AO757" s="5">
        <f t="shared" ref="AO757:AO820" si="984">_xlfn.POISSON.DIST(5,K757,FALSE) * _xlfn.POISSON.DIST(2,L757,FALSE)</f>
        <v>1.428182746465261E-3</v>
      </c>
      <c r="AP757" s="5">
        <f t="shared" ref="AP757:AP820" si="985">_xlfn.POISSON.DIST(5,K757,FALSE) * _xlfn.POISSON.DIST(3,L757,FALSE)</f>
        <v>2.587308282476864E-4</v>
      </c>
      <c r="AQ757" s="5">
        <f t="shared" ref="AQ757:AQ820" si="986">_xlfn.POISSON.DIST(5,K757,FALSE) * _xlfn.POISSON.DIST(4,L757,FALSE)</f>
        <v>3.5153926371509721E-5</v>
      </c>
      <c r="AR757" s="5">
        <f t="shared" ref="AR757:AR820" si="987">_xlfn.POISSON.DIST(0,K757,FALSE) * _xlfn.POISSON.DIST(5,L757,FALSE)</f>
        <v>4.7588093212526889E-5</v>
      </c>
      <c r="AS757" s="5">
        <f t="shared" ref="AS757:AS820" si="988">_xlfn.POISSON.DIST(1,K757,FALSE) * _xlfn.POISSON.DIST(5,L757,FALSE)</f>
        <v>7.4863958867016784E-5</v>
      </c>
      <c r="AT757" s="5">
        <f t="shared" ref="AT757:AT820" si="989">_xlfn.POISSON.DIST(2,K757,FALSE) * _xlfn.POISSON.DIST(5,L757,FALSE)</f>
        <v>5.8886708406369269E-5</v>
      </c>
      <c r="AU757" s="5">
        <f t="shared" ref="AU757:AU820" si="990">_xlfn.POISSON.DIST(3,K757,FALSE) * _xlfn.POISSON.DIST(5,L757,FALSE)</f>
        <v>3.0879517811736774E-5</v>
      </c>
      <c r="AV757" s="5">
        <f t="shared" ref="AV757:AV820" si="991">_xlfn.POISSON.DIST(4,K757,FALSE) * _xlfn.POISSON.DIST(5,L757,FALSE)</f>
        <v>1.2144650033396565E-5</v>
      </c>
      <c r="AW757" s="5">
        <f t="shared" ref="AW757:AW820" si="992">_xlfn.POISSON.DIST(6,K757,FALSE) * _xlfn.POISSON.DIST(6,L757,FALSE)</f>
        <v>9.0750102031120733E-8</v>
      </c>
      <c r="AX757" s="5">
        <f t="shared" ref="AX757:AX820" si="993">_xlfn.POISSON.DIST(6,K757,FALSE) * _xlfn.POISSON.DIST(0,L757,FALSE)</f>
        <v>2.5355122342340317E-3</v>
      </c>
      <c r="AY757" s="5">
        <f t="shared" ref="AY757:AY820" si="994">_xlfn.POISSON.DIST(6,K757,FALSE) * _xlfn.POISSON.DIST(1,L757,FALSE)</f>
        <v>1.3780068034412486E-3</v>
      </c>
      <c r="AZ757" s="5">
        <f t="shared" ref="AZ757:AZ820" si="995">_xlfn.POISSON.DIST(6,K757,FALSE) * _xlfn.POISSON.DIST(2,L757,FALSE)</f>
        <v>3.7446136616730224E-4</v>
      </c>
      <c r="BA757" s="5">
        <f t="shared" ref="BA757:BA820" si="996">_xlfn.POISSON.DIST(6,K757,FALSE) * _xlfn.POISSON.DIST(3,L757,FALSE)</f>
        <v>6.7837746713447566E-5</v>
      </c>
      <c r="BB757" s="5">
        <f t="shared" ref="BB757:BB820" si="997">_xlfn.POISSON.DIST(6,K757,FALSE) * _xlfn.POISSON.DIST(4,L757,FALSE)</f>
        <v>9.2171588879648172E-6</v>
      </c>
      <c r="BC757" s="5">
        <f t="shared" ref="BC757:BC820" si="998">_xlfn.POISSON.DIST(6,K757,FALSE) * _xlfn.POISSON.DIST(5,L757,FALSE)</f>
        <v>1.0018731114386844E-6</v>
      </c>
      <c r="BD757" s="5">
        <f t="shared" ref="BD757:BD820" si="999">_xlfn.POISSON.DIST(0,K757,FALSE) * _xlfn.POISSON.DIST(6,L757,FALSE)</f>
        <v>4.3105501736659825E-6</v>
      </c>
      <c r="BE757" s="5">
        <f t="shared" ref="BE757:BE820" si="1000">_xlfn.POISSON.DIST(1,K757,FALSE) * _xlfn.POISSON.DIST(6,L757,FALSE)</f>
        <v>6.7812099437216938E-6</v>
      </c>
      <c r="BF757" s="5">
        <f t="shared" ref="BF757:BF820" si="1001">_xlfn.POISSON.DIST(2,K757,FALSE) * _xlfn.POISSON.DIST(6,L757,FALSE)</f>
        <v>5.3339836503656106E-6</v>
      </c>
      <c r="BG757" s="5">
        <f t="shared" ref="BG757:BG820" si="1002">_xlfn.POISSON.DIST(3,K757,FALSE) * _xlfn.POISSON.DIST(6,L757,FALSE)</f>
        <v>2.7970801492644184E-6</v>
      </c>
      <c r="BH757" s="5">
        <f t="shared" ref="BH757:BH820" si="1003">_xlfn.POISSON.DIST(4,K757,FALSE) * _xlfn.POISSON.DIST(6,L757,FALSE)</f>
        <v>1.1000676803076808E-6</v>
      </c>
      <c r="BI757" s="5">
        <f t="shared" ref="BI757:BI820" si="1004">_xlfn.POISSON.DIST(5,K757,FALSE) * _xlfn.POISSON.DIST(6,L757,FALSE)</f>
        <v>3.4611776185985068E-7</v>
      </c>
      <c r="BJ757" s="8">
        <f t="shared" ref="BJ757:BJ820" si="1005">SUM(N757,Q757,T757,W757,X757,Y757,AD757,AE757,AF757,AG757,AM757,AN757,AO757,AP757,AQ757,AX757,AY757,AZ757,BA757,BB757,BC757)</f>
        <v>0.62546531932697003</v>
      </c>
      <c r="BK757" s="8">
        <f t="shared" ref="BK757:BK820" si="1006">SUM(M757,P757,S757,V757,AC757,AL757,AY757)</f>
        <v>0.24899878431093547</v>
      </c>
      <c r="BL757" s="8">
        <f t="shared" ref="BL757:BL820" si="1007">SUM(O757,R757,U757,AA757,AB757,AH757,AI757,AJ757,AK757,AR757,AS757,AT757,AU757,AV757,BD757,BE757,BF757,BG757,BH757,BI757)</f>
        <v>0.12247575257730178</v>
      </c>
      <c r="BM757" s="8">
        <f t="shared" ref="BM757:BM820" si="1008">SUM(S757:BI757)</f>
        <v>0.35364627973054019</v>
      </c>
      <c r="BN757" s="8">
        <f t="shared" ref="BN757:BN820" si="1009">SUM(M757:R757)</f>
        <v>0.64513789384299403</v>
      </c>
    </row>
    <row r="758" spans="1:66" x14ac:dyDescent="0.25">
      <c r="A758" t="s">
        <v>114</v>
      </c>
      <c r="B758" t="s">
        <v>320</v>
      </c>
      <c r="C758" t="s">
        <v>95</v>
      </c>
      <c r="D758" t="s">
        <v>551</v>
      </c>
      <c r="E758">
        <f>VLOOKUP(A758,home!$A$2:$E$405,3,FALSE)</f>
        <v>1.35326086956522</v>
      </c>
      <c r="F758">
        <f>VLOOKUP(B758,home!$B$2:$E$405,3,FALSE)</f>
        <v>0.61</v>
      </c>
      <c r="G758">
        <f>VLOOKUP(C758,away!$B$2:$E$405,4,FALSE)</f>
        <v>0.96</v>
      </c>
      <c r="H758">
        <f>VLOOKUP(A758,away!$A$2:$E$405,3,FALSE)</f>
        <v>1.10869565217391</v>
      </c>
      <c r="I758">
        <f>VLOOKUP(C758,away!$B$2:$E$405,3,FALSE)</f>
        <v>0.64</v>
      </c>
      <c r="J758">
        <f>VLOOKUP(B758,home!$B$2:$E$405,4,FALSE)</f>
        <v>0.9</v>
      </c>
      <c r="K758" s="3">
        <f t="shared" si="954"/>
        <v>0.79246956521739276</v>
      </c>
      <c r="L758" s="3">
        <f t="shared" si="955"/>
        <v>0.63860869565217215</v>
      </c>
      <c r="M758" s="5">
        <f t="shared" si="956"/>
        <v>0.23905102386301455</v>
      </c>
      <c r="N758" s="5">
        <f t="shared" si="957"/>
        <v>0.18944066094549569</v>
      </c>
      <c r="O758" s="5">
        <f t="shared" si="958"/>
        <v>0.152660062543476</v>
      </c>
      <c r="P758" s="5">
        <f t="shared" si="959"/>
        <v>0.1209784533898884</v>
      </c>
      <c r="Q758" s="5">
        <f t="shared" si="960"/>
        <v>7.5062979106986241E-2</v>
      </c>
      <c r="R758" s="5">
        <f t="shared" si="961"/>
        <v>4.8745021709534098E-2</v>
      </c>
      <c r="S758" s="5">
        <f t="shared" si="962"/>
        <v>1.5306132084374867E-2</v>
      </c>
      <c r="T758" s="5">
        <f t="shared" si="963"/>
        <v>4.7935871179278736E-2</v>
      </c>
      <c r="U758" s="5">
        <f t="shared" si="964"/>
        <v>3.8628946160666852E-2</v>
      </c>
      <c r="V758" s="5">
        <f t="shared" si="965"/>
        <v>8.6067733668353371E-4</v>
      </c>
      <c r="W758" s="5">
        <f t="shared" si="966"/>
        <v>1.9828375472278545E-2</v>
      </c>
      <c r="X758" s="5">
        <f t="shared" si="967"/>
        <v>1.2662572997253324E-2</v>
      </c>
      <c r="Y758" s="5">
        <f t="shared" si="968"/>
        <v>4.0432146126881795E-3</v>
      </c>
      <c r="Z758" s="5">
        <f t="shared" si="969"/>
        <v>1.0376331577820797E-2</v>
      </c>
      <c r="AA758" s="5">
        <f t="shared" si="970"/>
        <v>8.2229269740271491E-3</v>
      </c>
      <c r="AB758" s="5">
        <f t="shared" si="971"/>
        <v>3.258209681960833E-3</v>
      </c>
      <c r="AC758" s="5">
        <f t="shared" si="972"/>
        <v>2.7223114174823845E-5</v>
      </c>
      <c r="AD758" s="5">
        <f t="shared" si="973"/>
        <v>3.9283460223709481E-3</v>
      </c>
      <c r="AE758" s="5">
        <f t="shared" si="974"/>
        <v>2.5086759294167095E-3</v>
      </c>
      <c r="AF758" s="5">
        <f t="shared" si="975"/>
        <v>8.0103113154940256E-4</v>
      </c>
      <c r="AG758" s="5">
        <f t="shared" si="976"/>
        <v>1.7051514869851587E-4</v>
      </c>
      <c r="AH758" s="5">
        <f t="shared" si="977"/>
        <v>1.6566038936416459E-3</v>
      </c>
      <c r="AI758" s="5">
        <f t="shared" si="978"/>
        <v>1.312808167331635E-3</v>
      </c>
      <c r="AJ758" s="5">
        <f t="shared" si="979"/>
        <v>5.2018025878957145E-4</v>
      </c>
      <c r="AK758" s="5">
        <f t="shared" si="980"/>
        <v>1.3740900783921421E-4</v>
      </c>
      <c r="AL758" s="5">
        <f t="shared" si="981"/>
        <v>5.5108071843503818E-7</v>
      </c>
      <c r="AM758" s="5">
        <f t="shared" si="982"/>
        <v>6.2261893287435602E-4</v>
      </c>
      <c r="AN758" s="5">
        <f t="shared" si="983"/>
        <v>3.976098646112398E-4</v>
      </c>
      <c r="AO758" s="5">
        <f t="shared" si="984"/>
        <v>1.2695855850891025E-4</v>
      </c>
      <c r="AP758" s="5">
        <f t="shared" si="985"/>
        <v>2.7025613150418394E-5</v>
      </c>
      <c r="AQ758" s="5">
        <f t="shared" si="986"/>
        <v>4.3146978907972199E-6</v>
      </c>
      <c r="AR758" s="5">
        <f t="shared" si="987"/>
        <v>2.1158433034616027E-4</v>
      </c>
      <c r="AS758" s="5">
        <f t="shared" si="988"/>
        <v>1.676741422762348E-4</v>
      </c>
      <c r="AT758" s="5">
        <f t="shared" si="989"/>
        <v>6.6438327313923527E-5</v>
      </c>
      <c r="AU758" s="5">
        <f t="shared" si="990"/>
        <v>1.7550117453411935E-5</v>
      </c>
      <c r="AV758" s="5">
        <f t="shared" si="991"/>
        <v>3.476983486954883E-6</v>
      </c>
      <c r="AW758" s="5">
        <f t="shared" si="992"/>
        <v>7.746938978863648E-9</v>
      </c>
      <c r="AX758" s="5">
        <f t="shared" si="993"/>
        <v>8.2234425838509636E-5</v>
      </c>
      <c r="AY758" s="5">
        <f t="shared" si="994"/>
        <v>5.2515619422435925E-5</v>
      </c>
      <c r="AZ758" s="5">
        <f t="shared" si="995"/>
        <v>1.6768465610363835E-5</v>
      </c>
      <c r="BA758" s="5">
        <f t="shared" si="996"/>
        <v>3.5694959838409189E-6</v>
      </c>
      <c r="BB758" s="5">
        <f t="shared" si="997"/>
        <v>5.698777935940789E-7</v>
      </c>
      <c r="BC758" s="5">
        <f t="shared" si="998"/>
        <v>7.2785782889650514E-8</v>
      </c>
      <c r="BD758" s="5">
        <f t="shared" si="999"/>
        <v>2.2519932203799944E-5</v>
      </c>
      <c r="BE758" s="5">
        <f t="shared" si="1000"/>
        <v>1.7846360882270503E-5</v>
      </c>
      <c r="BF758" s="5">
        <f t="shared" si="1001"/>
        <v>7.0713489245427952E-6</v>
      </c>
      <c r="BG758" s="5">
        <f t="shared" si="1002"/>
        <v>1.867942935910969E-6</v>
      </c>
      <c r="BH758" s="5">
        <f t="shared" si="1003"/>
        <v>3.7007198156806642E-7</v>
      </c>
      <c r="BI758" s="5">
        <f t="shared" si="1004"/>
        <v>5.8654156466476933E-8</v>
      </c>
      <c r="BJ758" s="8">
        <f t="shared" si="1005"/>
        <v>0.35771650088348378</v>
      </c>
      <c r="BK758" s="8">
        <f t="shared" si="1006"/>
        <v>0.37627657648827706</v>
      </c>
      <c r="BL758" s="8">
        <f t="shared" si="1007"/>
        <v>0.25565862660922822</v>
      </c>
      <c r="BM758" s="8">
        <f t="shared" si="1008"/>
        <v>0.17403732612793132</v>
      </c>
      <c r="BN758" s="8">
        <f t="shared" si="1009"/>
        <v>0.82593820155839504</v>
      </c>
    </row>
    <row r="759" spans="1:66" x14ac:dyDescent="0.25">
      <c r="A759" t="s">
        <v>114</v>
      </c>
      <c r="B759" t="s">
        <v>126</v>
      </c>
      <c r="C759" t="s">
        <v>130</v>
      </c>
      <c r="D759" t="s">
        <v>551</v>
      </c>
      <c r="E759">
        <f>VLOOKUP(A759,home!$A$2:$E$405,3,FALSE)</f>
        <v>1.35326086956522</v>
      </c>
      <c r="F759">
        <f>VLOOKUP(B759,home!$B$2:$E$405,3,FALSE)</f>
        <v>1.03</v>
      </c>
      <c r="G759">
        <f>VLOOKUP(C759,away!$B$2:$E$405,4,FALSE)</f>
        <v>0.87</v>
      </c>
      <c r="H759">
        <f>VLOOKUP(A759,away!$A$2:$E$405,3,FALSE)</f>
        <v>1.10869565217391</v>
      </c>
      <c r="I759">
        <f>VLOOKUP(C759,away!$B$2:$E$405,3,FALSE)</f>
        <v>0.87</v>
      </c>
      <c r="J759">
        <f>VLOOKUP(B759,home!$B$2:$E$405,4,FALSE)</f>
        <v>1.41</v>
      </c>
      <c r="K759" s="3">
        <f t="shared" si="954"/>
        <v>1.2126570652173936</v>
      </c>
      <c r="L759" s="3">
        <f t="shared" si="955"/>
        <v>1.3600369565217352</v>
      </c>
      <c r="M759" s="5">
        <f t="shared" si="956"/>
        <v>7.6329634489527731E-2</v>
      </c>
      <c r="N759" s="5">
        <f t="shared" si="957"/>
        <v>9.2561670549187042E-2</v>
      </c>
      <c r="O759" s="5">
        <f t="shared" si="958"/>
        <v>0.10381112378355375</v>
      </c>
      <c r="P759" s="5">
        <f t="shared" si="959"/>
        <v>0.12588729270428387</v>
      </c>
      <c r="Q759" s="5">
        <f t="shared" si="960"/>
        <v>5.6122781879898234E-2</v>
      </c>
      <c r="R759" s="5">
        <f t="shared" si="961"/>
        <v>7.059348242184281E-2</v>
      </c>
      <c r="S759" s="5">
        <f t="shared" si="962"/>
        <v>5.1905169500675113E-2</v>
      </c>
      <c r="T759" s="5">
        <f t="shared" si="963"/>
        <v>7.6329057459469982E-2</v>
      </c>
      <c r="U759" s="5">
        <f t="shared" si="964"/>
        <v>8.5605685217147551E-2</v>
      </c>
      <c r="V759" s="5">
        <f t="shared" si="965"/>
        <v>9.5116708958685858E-3</v>
      </c>
      <c r="W759" s="5">
        <f t="shared" si="966"/>
        <v>2.268589598877109E-2</v>
      </c>
      <c r="X759" s="5">
        <f t="shared" si="967"/>
        <v>3.0853656936536872E-2</v>
      </c>
      <c r="Y759" s="5">
        <f t="shared" si="968"/>
        <v>2.0981056838766672E-2</v>
      </c>
      <c r="Z759" s="5">
        <f t="shared" si="969"/>
        <v>3.2003248327757888E-2</v>
      </c>
      <c r="AA759" s="5">
        <f t="shared" si="970"/>
        <v>3.8808965194562339E-2</v>
      </c>
      <c r="AB759" s="5">
        <f t="shared" si="971"/>
        <v>2.3530982918480985E-2</v>
      </c>
      <c r="AC759" s="5">
        <f t="shared" si="972"/>
        <v>9.8045020962607638E-4</v>
      </c>
      <c r="AD759" s="5">
        <f t="shared" si="973"/>
        <v>6.8775530128925514E-3</v>
      </c>
      <c r="AE759" s="5">
        <f t="shared" si="974"/>
        <v>9.3537262679712751E-3</v>
      </c>
      <c r="AF759" s="5">
        <f t="shared" si="975"/>
        <v>6.360706702814533E-3</v>
      </c>
      <c r="AG759" s="5">
        <f t="shared" si="976"/>
        <v>2.8835987284744251E-3</v>
      </c>
      <c r="AH759" s="5">
        <f t="shared" si="977"/>
        <v>1.0881400113623296E-2</v>
      </c>
      <c r="AI759" s="5">
        <f t="shared" si="978"/>
        <v>1.3195406727242639E-2</v>
      </c>
      <c r="AJ759" s="5">
        <f t="shared" si="979"/>
        <v>8.0007515981039591E-3</v>
      </c>
      <c r="AK759" s="5">
        <f t="shared" si="980"/>
        <v>3.2340559841633715E-3</v>
      </c>
      <c r="AL759" s="5">
        <f t="shared" si="981"/>
        <v>6.4680630712627373E-5</v>
      </c>
      <c r="AM759" s="5">
        <f t="shared" si="982"/>
        <v>1.6680226504982652E-3</v>
      </c>
      <c r="AN759" s="5">
        <f t="shared" si="983"/>
        <v>2.2685724489929786E-3</v>
      </c>
      <c r="AO759" s="5">
        <f t="shared" si="984"/>
        <v>1.5426711845887354E-3</v>
      </c>
      <c r="AP759" s="5">
        <f t="shared" si="985"/>
        <v>6.9936327426728092E-4</v>
      </c>
      <c r="AQ759" s="5">
        <f t="shared" si="986"/>
        <v>2.3778997475938724E-4</v>
      </c>
      <c r="AR759" s="5">
        <f t="shared" si="987"/>
        <v>2.9598212586454944E-3</v>
      </c>
      <c r="AS759" s="5">
        <f t="shared" si="988"/>
        <v>3.5892481610770972E-3</v>
      </c>
      <c r="AT759" s="5">
        <f t="shared" si="989"/>
        <v>2.176263570674341E-3</v>
      </c>
      <c r="AU759" s="5">
        <f t="shared" si="990"/>
        <v>8.7968713158449025E-4</v>
      </c>
      <c r="AV759" s="5">
        <f t="shared" si="991"/>
        <v>2.6668970382418889E-4</v>
      </c>
      <c r="AW759" s="5">
        <f t="shared" si="992"/>
        <v>2.9631965302980059E-6</v>
      </c>
      <c r="AX759" s="5">
        <f t="shared" si="993"/>
        <v>3.3712324201156047E-4</v>
      </c>
      <c r="AY759" s="5">
        <f t="shared" si="994"/>
        <v>4.5850006803814302E-4</v>
      </c>
      <c r="AZ759" s="5">
        <f t="shared" si="995"/>
        <v>3.117885185498024E-4</v>
      </c>
      <c r="BA759" s="5">
        <f t="shared" si="996"/>
        <v>1.413479692822979E-4</v>
      </c>
      <c r="BB759" s="5">
        <f t="shared" si="997"/>
        <v>4.8059615488306069E-5</v>
      </c>
      <c r="BC759" s="5">
        <f t="shared" si="998"/>
        <v>1.307257063606411E-5</v>
      </c>
      <c r="BD759" s="5">
        <f t="shared" si="999"/>
        <v>6.7091104940942496E-4</v>
      </c>
      <c r="BE759" s="5">
        <f t="shared" si="1000"/>
        <v>8.13585024198755E-4</v>
      </c>
      <c r="BF759" s="5">
        <f t="shared" si="1001"/>
        <v>4.9329981387484251E-4</v>
      </c>
      <c r="BG759" s="5">
        <f t="shared" si="1002"/>
        <v>1.9940116818858422E-4</v>
      </c>
      <c r="BH759" s="5">
        <f t="shared" si="1003"/>
        <v>6.0451308854122142E-5</v>
      </c>
      <c r="BI759" s="5">
        <f t="shared" si="1004"/>
        <v>1.4661341356718002E-5</v>
      </c>
      <c r="BJ759" s="8">
        <f t="shared" si="1005"/>
        <v>0.33273601588189544</v>
      </c>
      <c r="BK759" s="8">
        <f t="shared" si="1006"/>
        <v>0.26513739849873214</v>
      </c>
      <c r="BL759" s="8">
        <f t="shared" si="1007"/>
        <v>0.36978587349040876</v>
      </c>
      <c r="BM759" s="8">
        <f t="shared" si="1008"/>
        <v>0.47390101349899288</v>
      </c>
      <c r="BN759" s="8">
        <f t="shared" si="1009"/>
        <v>0.52530598582829335</v>
      </c>
    </row>
    <row r="760" spans="1:66" x14ac:dyDescent="0.25">
      <c r="A760" t="s">
        <v>114</v>
      </c>
      <c r="B760" t="s">
        <v>128</v>
      </c>
      <c r="C760" t="s">
        <v>345</v>
      </c>
      <c r="D760" t="s">
        <v>551</v>
      </c>
      <c r="E760">
        <f>VLOOKUP(A760,home!$A$2:$E$405,3,FALSE)</f>
        <v>1.35326086956522</v>
      </c>
      <c r="F760">
        <f>VLOOKUP(B760,home!$B$2:$E$405,3,FALSE)</f>
        <v>1.1599999999999999</v>
      </c>
      <c r="G760">
        <f>VLOOKUP(C760,away!$B$2:$E$405,4,FALSE)</f>
        <v>1.22</v>
      </c>
      <c r="H760">
        <f>VLOOKUP(A760,away!$A$2:$E$405,3,FALSE)</f>
        <v>1.10869565217391</v>
      </c>
      <c r="I760">
        <f>VLOOKUP(C760,away!$B$2:$E$405,3,FALSE)</f>
        <v>0.64</v>
      </c>
      <c r="J760">
        <f>VLOOKUP(B760,home!$B$2:$E$405,4,FALSE)</f>
        <v>0.86</v>
      </c>
      <c r="K760" s="3">
        <f t="shared" si="954"/>
        <v>1.9151347826086991</v>
      </c>
      <c r="L760" s="3">
        <f t="shared" si="955"/>
        <v>0.61022608695652003</v>
      </c>
      <c r="M760" s="5">
        <f t="shared" si="956"/>
        <v>8.0029427390436697E-2</v>
      </c>
      <c r="N760" s="5">
        <f t="shared" si="957"/>
        <v>0.15326714002768263</v>
      </c>
      <c r="O760" s="5">
        <f t="shared" si="958"/>
        <v>4.8836044317837134E-2</v>
      </c>
      <c r="P760" s="5">
        <f t="shared" si="959"/>
        <v>9.3527607118109798E-2</v>
      </c>
      <c r="Q760" s="5">
        <f t="shared" si="960"/>
        <v>0.14676361544898653</v>
      </c>
      <c r="R760" s="5">
        <f t="shared" si="961"/>
        <v>1.4900514113254472E-2</v>
      </c>
      <c r="S760" s="5">
        <f t="shared" si="962"/>
        <v>2.7325615022096222E-2</v>
      </c>
      <c r="T760" s="5">
        <f t="shared" si="963"/>
        <v>8.9558986763026524E-2</v>
      </c>
      <c r="U760" s="5">
        <f t="shared" si="964"/>
        <v>2.8536492857045452E-2</v>
      </c>
      <c r="V760" s="5">
        <f t="shared" si="965"/>
        <v>3.5482772738623532E-3</v>
      </c>
      <c r="W760" s="5">
        <f t="shared" si="966"/>
        <v>9.3690701589253828E-2</v>
      </c>
      <c r="X760" s="5">
        <f t="shared" si="967"/>
        <v>5.7172510215021378E-2</v>
      </c>
      <c r="Y760" s="5">
        <f t="shared" si="968"/>
        <v>1.7444078594997081E-2</v>
      </c>
      <c r="Z760" s="5">
        <f t="shared" si="969"/>
        <v>3.0308941403238924E-3</v>
      </c>
      <c r="AA760" s="5">
        <f t="shared" si="970"/>
        <v>5.8045707905391769E-3</v>
      </c>
      <c r="AB760" s="5">
        <f t="shared" si="971"/>
        <v>5.5582677095380268E-3</v>
      </c>
      <c r="AC760" s="5">
        <f t="shared" si="972"/>
        <v>2.5917176159220265E-4</v>
      </c>
      <c r="AD760" s="5">
        <f t="shared" si="973"/>
        <v>4.4857580355148058E-2</v>
      </c>
      <c r="AE760" s="5">
        <f t="shared" si="974"/>
        <v>2.7373265730459669E-2</v>
      </c>
      <c r="AF760" s="5">
        <f t="shared" si="975"/>
        <v>8.3519404169597033E-3</v>
      </c>
      <c r="AG760" s="5">
        <f t="shared" si="976"/>
        <v>1.6988573063784424E-3</v>
      </c>
      <c r="AH760" s="5">
        <f t="shared" si="977"/>
        <v>4.6238266780732361E-4</v>
      </c>
      <c r="AI760" s="5">
        <f t="shared" si="978"/>
        <v>8.8552512999320898E-4</v>
      </c>
      <c r="AJ760" s="5">
        <f t="shared" si="979"/>
        <v>8.4794998866204218E-4</v>
      </c>
      <c r="AK760" s="5">
        <f t="shared" si="980"/>
        <v>5.4131283906644291E-4</v>
      </c>
      <c r="AL760" s="5">
        <f t="shared" si="981"/>
        <v>1.211540078928543E-5</v>
      </c>
      <c r="AM760" s="5">
        <f t="shared" si="982"/>
        <v>1.7181662480361737E-2</v>
      </c>
      <c r="AN760" s="5">
        <f t="shared" si="983"/>
        <v>1.0484698662798801E-2</v>
      </c>
      <c r="AO760" s="5">
        <f t="shared" si="984"/>
        <v>3.1990183189589843E-3</v>
      </c>
      <c r="AP760" s="5">
        <f t="shared" si="985"/>
        <v>6.5070814362685537E-4</v>
      </c>
      <c r="AQ760" s="5">
        <f t="shared" si="986"/>
        <v>9.9269771059039277E-5</v>
      </c>
      <c r="AR760" s="5">
        <f t="shared" si="987"/>
        <v>5.6431593210515929E-5</v>
      </c>
      <c r="AS760" s="5">
        <f t="shared" si="988"/>
        <v>1.0807410699548395E-4</v>
      </c>
      <c r="AT760" s="5">
        <f t="shared" si="989"/>
        <v>1.0348824070321274E-4</v>
      </c>
      <c r="AU760" s="5">
        <f t="shared" si="990"/>
        <v>6.6064643120568013E-5</v>
      </c>
      <c r="AV760" s="5">
        <f t="shared" si="991"/>
        <v>3.1630673985207597E-5</v>
      </c>
      <c r="AW760" s="5">
        <f t="shared" si="992"/>
        <v>3.9330131498955859E-7</v>
      </c>
      <c r="AX760" s="5">
        <f t="shared" si="993"/>
        <v>5.4841999065306053E-3</v>
      </c>
      <c r="AY760" s="5">
        <f t="shared" si="994"/>
        <v>3.3466018490494846E-3</v>
      </c>
      <c r="AZ760" s="5">
        <f t="shared" si="995"/>
        <v>1.0210918754734607E-3</v>
      </c>
      <c r="BA760" s="5">
        <f t="shared" si="996"/>
        <v>2.0769896653108805E-4</v>
      </c>
      <c r="BB760" s="5">
        <f t="shared" si="997"/>
        <v>3.1685831902794765E-5</v>
      </c>
      <c r="BC760" s="5">
        <f t="shared" si="998"/>
        <v>3.8671042428009041E-6</v>
      </c>
      <c r="BD760" s="5">
        <f t="shared" si="999"/>
        <v>5.7393383842625418E-6</v>
      </c>
      <c r="BE760" s="5">
        <f t="shared" si="1000"/>
        <v>1.0991606568862404E-5</v>
      </c>
      <c r="BF760" s="5">
        <f t="shared" si="1001"/>
        <v>1.0525204028389327E-5</v>
      </c>
      <c r="BG760" s="5">
        <f t="shared" si="1002"/>
        <v>6.7190614429405313E-6</v>
      </c>
      <c r="BH760" s="5">
        <f t="shared" si="1003"/>
        <v>3.2169770689651035E-6</v>
      </c>
      <c r="BI760" s="5">
        <f t="shared" si="1004"/>
        <v>1.2321889359259301E-6</v>
      </c>
      <c r="BJ760" s="8">
        <f t="shared" si="1005"/>
        <v>0.6818891793584495</v>
      </c>
      <c r="BK760" s="8">
        <f t="shared" si="1006"/>
        <v>0.20804881581593604</v>
      </c>
      <c r="BL760" s="8">
        <f t="shared" si="1007"/>
        <v>0.1067771740481876</v>
      </c>
      <c r="BM760" s="8">
        <f t="shared" si="1008"/>
        <v>0.45907550639885536</v>
      </c>
      <c r="BN760" s="8">
        <f t="shared" si="1009"/>
        <v>0.53732434841630716</v>
      </c>
    </row>
    <row r="761" spans="1:66" x14ac:dyDescent="0.25">
      <c r="A761" t="s">
        <v>114</v>
      </c>
      <c r="B761" t="s">
        <v>104</v>
      </c>
      <c r="C761" t="s">
        <v>113</v>
      </c>
      <c r="D761" t="s">
        <v>551</v>
      </c>
      <c r="E761">
        <f>VLOOKUP(A761,home!$A$2:$E$405,3,FALSE)</f>
        <v>1.35326086956522</v>
      </c>
      <c r="F761">
        <f>VLOOKUP(B761,home!$B$2:$E$405,3,FALSE)</f>
        <v>1.03</v>
      </c>
      <c r="G761">
        <f>VLOOKUP(C761,away!$B$2:$E$405,4,FALSE)</f>
        <v>1.45</v>
      </c>
      <c r="H761">
        <f>VLOOKUP(A761,away!$A$2:$E$405,3,FALSE)</f>
        <v>1.10869565217391</v>
      </c>
      <c r="I761">
        <f>VLOOKUP(C761,away!$B$2:$E$405,3,FALSE)</f>
        <v>0.49</v>
      </c>
      <c r="J761">
        <f>VLOOKUP(B761,home!$B$2:$E$405,4,FALSE)</f>
        <v>0.59</v>
      </c>
      <c r="K761" s="3">
        <f t="shared" si="954"/>
        <v>2.0210951086956559</v>
      </c>
      <c r="L761" s="3">
        <f t="shared" si="955"/>
        <v>0.32052391304347738</v>
      </c>
      <c r="M761" s="5">
        <f t="shared" si="956"/>
        <v>9.6171807870527634E-2</v>
      </c>
      <c r="N761" s="5">
        <f t="shared" si="957"/>
        <v>0.1943723704815418</v>
      </c>
      <c r="O761" s="5">
        <f t="shared" si="958"/>
        <v>3.0825364183127014E-2</v>
      </c>
      <c r="P761" s="5">
        <f t="shared" si="959"/>
        <v>6.2300992774280278E-2</v>
      </c>
      <c r="Q761" s="5">
        <f t="shared" si="960"/>
        <v>0.19642252362291202</v>
      </c>
      <c r="R761" s="5">
        <f t="shared" si="961"/>
        <v>4.9401331744830627E-3</v>
      </c>
      <c r="S761" s="5">
        <f t="shared" si="962"/>
        <v>1.008979083009004E-2</v>
      </c>
      <c r="T761" s="5">
        <f t="shared" si="963"/>
        <v>6.2958115881490639E-2</v>
      </c>
      <c r="U761" s="5">
        <f t="shared" si="964"/>
        <v>9.9844789952528625E-3</v>
      </c>
      <c r="V761" s="5">
        <f t="shared" si="965"/>
        <v>7.2625116274049883E-4</v>
      </c>
      <c r="W761" s="5">
        <f t="shared" si="966"/>
        <v>0.13232953391064148</v>
      </c>
      <c r="X761" s="5">
        <f t="shared" si="967"/>
        <v>4.2414780020258343E-2</v>
      </c>
      <c r="Y761" s="5">
        <f t="shared" si="968"/>
        <v>6.7974756314857533E-3</v>
      </c>
      <c r="Z761" s="5">
        <f t="shared" si="969"/>
        <v>5.2781027201373584E-4</v>
      </c>
      <c r="AA761" s="5">
        <f t="shared" si="970"/>
        <v>1.0667547590862852E-3</v>
      </c>
      <c r="AB761" s="5">
        <f t="shared" si="971"/>
        <v>1.0780064128835521E-3</v>
      </c>
      <c r="AC761" s="5">
        <f t="shared" si="972"/>
        <v>2.9404516669220792E-5</v>
      </c>
      <c r="AD761" s="5">
        <f t="shared" si="973"/>
        <v>6.6862643430693369E-2</v>
      </c>
      <c r="AE761" s="5">
        <f t="shared" si="974"/>
        <v>2.14310761088366E-2</v>
      </c>
      <c r="AF761" s="5">
        <f t="shared" si="975"/>
        <v>3.4345861875684437E-3</v>
      </c>
      <c r="AG761" s="5">
        <f t="shared" si="976"/>
        <v>3.6695566817483889E-4</v>
      </c>
      <c r="AH761" s="5">
        <f t="shared" si="977"/>
        <v>4.2293953432596189E-5</v>
      </c>
      <c r="AI761" s="5">
        <f t="shared" si="978"/>
        <v>8.5480102410022006E-5</v>
      </c>
      <c r="AJ761" s="5">
        <f t="shared" si="979"/>
        <v>8.6381708435849628E-5</v>
      </c>
      <c r="AK761" s="5">
        <f t="shared" si="980"/>
        <v>5.8195216133489985E-5</v>
      </c>
      <c r="AL761" s="5">
        <f t="shared" si="981"/>
        <v>7.6194078955304031E-7</v>
      </c>
      <c r="AM761" s="5">
        <f t="shared" si="982"/>
        <v>2.7027152318447205E-2</v>
      </c>
      <c r="AN761" s="5">
        <f t="shared" si="983"/>
        <v>8.6628486195307903E-3</v>
      </c>
      <c r="AO761" s="5">
        <f t="shared" si="984"/>
        <v>1.3883250688176475E-3</v>
      </c>
      <c r="AP761" s="5">
        <f t="shared" si="985"/>
        <v>1.483304612112625E-4</v>
      </c>
      <c r="AQ761" s="5">
        <f t="shared" si="986"/>
        <v>1.1885864962744396E-5</v>
      </c>
      <c r="AR761" s="5">
        <f t="shared" si="987"/>
        <v>2.71124469045887E-6</v>
      </c>
      <c r="AS761" s="5">
        <f t="shared" si="988"/>
        <v>5.4796833823634901E-6</v>
      </c>
      <c r="AT761" s="5">
        <f t="shared" si="989"/>
        <v>5.5374806406478591E-6</v>
      </c>
      <c r="AU761" s="5">
        <f t="shared" si="990"/>
        <v>3.7305916791034252E-6</v>
      </c>
      <c r="AV761" s="5">
        <f t="shared" si="991"/>
        <v>1.8849701487941623E-6</v>
      </c>
      <c r="AW761" s="5">
        <f t="shared" si="992"/>
        <v>1.3710898314711932E-8</v>
      </c>
      <c r="AX761" s="5">
        <f t="shared" si="993"/>
        <v>9.1040742254643592E-3</v>
      </c>
      <c r="AY761" s="5">
        <f t="shared" si="994"/>
        <v>2.9180734953841024E-3</v>
      </c>
      <c r="AZ761" s="5">
        <f t="shared" si="995"/>
        <v>4.6765616764448504E-4</v>
      </c>
      <c r="BA761" s="5">
        <f t="shared" si="996"/>
        <v>4.9964994937442287E-5</v>
      </c>
      <c r="BB761" s="5">
        <f t="shared" si="997"/>
        <v>4.0037439231366337E-6</v>
      </c>
      <c r="BC761" s="5">
        <f t="shared" si="998"/>
        <v>2.5665913381355958E-7</v>
      </c>
      <c r="BD761" s="5">
        <f t="shared" si="999"/>
        <v>1.4483645956737143E-7</v>
      </c>
      <c r="BE761" s="5">
        <f t="shared" si="1000"/>
        <v>2.9272825999241052E-7</v>
      </c>
      <c r="BF761" s="5">
        <f t="shared" si="1001"/>
        <v>2.9581582722382561E-7</v>
      </c>
      <c r="BG761" s="5">
        <f t="shared" si="1002"/>
        <v>1.9929064049227773E-7</v>
      </c>
      <c r="BH761" s="5">
        <f t="shared" si="1003"/>
        <v>1.0069633467694175E-7</v>
      </c>
      <c r="BI761" s="5">
        <f t="shared" si="1004"/>
        <v>4.0703373895829523E-8</v>
      </c>
      <c r="BJ761" s="8">
        <f t="shared" si="1005"/>
        <v>0.77717263256306013</v>
      </c>
      <c r="BK761" s="8">
        <f t="shared" si="1006"/>
        <v>0.17223708259048132</v>
      </c>
      <c r="BL761" s="8">
        <f t="shared" si="1007"/>
        <v>4.8187506546681941E-2</v>
      </c>
      <c r="BM761" s="8">
        <f t="shared" si="1008"/>
        <v>0.41017378008087962</v>
      </c>
      <c r="BN761" s="8">
        <f t="shared" si="1009"/>
        <v>0.58503319210687177</v>
      </c>
    </row>
    <row r="762" spans="1:66" x14ac:dyDescent="0.25">
      <c r="A762" t="s">
        <v>114</v>
      </c>
      <c r="B762" t="s">
        <v>110</v>
      </c>
      <c r="C762" t="s">
        <v>120</v>
      </c>
      <c r="D762" t="s">
        <v>551</v>
      </c>
      <c r="E762">
        <f>VLOOKUP(A762,home!$A$2:$E$405,3,FALSE)</f>
        <v>1.35326086956522</v>
      </c>
      <c r="F762">
        <f>VLOOKUP(B762,home!$B$2:$E$405,3,FALSE)</f>
        <v>0.9</v>
      </c>
      <c r="G762">
        <f>VLOOKUP(C762,away!$B$2:$E$405,4,FALSE)</f>
        <v>1.19</v>
      </c>
      <c r="H762">
        <f>VLOOKUP(A762,away!$A$2:$E$405,3,FALSE)</f>
        <v>1.10869565217391</v>
      </c>
      <c r="I762">
        <f>VLOOKUP(C762,away!$B$2:$E$405,3,FALSE)</f>
        <v>0.9</v>
      </c>
      <c r="J762">
        <f>VLOOKUP(B762,home!$B$2:$E$405,4,FALSE)</f>
        <v>0.9</v>
      </c>
      <c r="K762" s="3">
        <f t="shared" si="954"/>
        <v>1.4493423913043504</v>
      </c>
      <c r="L762" s="3">
        <f t="shared" si="955"/>
        <v>0.89804347826086706</v>
      </c>
      <c r="M762" s="5">
        <f t="shared" si="956"/>
        <v>9.5618795790239977E-2</v>
      </c>
      <c r="N762" s="5">
        <f t="shared" si="957"/>
        <v>0.13858437414426875</v>
      </c>
      <c r="O762" s="5">
        <f t="shared" si="958"/>
        <v>8.5869835958582649E-2</v>
      </c>
      <c r="P762" s="5">
        <f t="shared" si="959"/>
        <v>0.12445479338912448</v>
      </c>
      <c r="Q762" s="5">
        <f t="shared" si="960"/>
        <v>0.10042810410983566</v>
      </c>
      <c r="R762" s="5">
        <f t="shared" si="961"/>
        <v>3.8557423080967816E-2</v>
      </c>
      <c r="S762" s="5">
        <f t="shared" si="962"/>
        <v>4.0496733590715907E-2</v>
      </c>
      <c r="T762" s="5">
        <f t="shared" si="963"/>
        <v>9.0188803929941289E-2</v>
      </c>
      <c r="U762" s="5">
        <f t="shared" si="964"/>
        <v>5.5882907770703448E-2</v>
      </c>
      <c r="V762" s="5">
        <f t="shared" si="965"/>
        <v>5.8566037848682426E-3</v>
      </c>
      <c r="W762" s="5">
        <f t="shared" si="966"/>
        <v>4.8518236188237154E-2</v>
      </c>
      <c r="X762" s="5">
        <f t="shared" si="967"/>
        <v>4.3571485585566762E-2</v>
      </c>
      <c r="Y762" s="5">
        <f t="shared" si="968"/>
        <v>1.9564544234127804E-2</v>
      </c>
      <c r="Z762" s="5">
        <f t="shared" si="969"/>
        <v>1.1542080778802727E-2</v>
      </c>
      <c r="AA762" s="5">
        <f t="shared" si="970"/>
        <v>1.6728426956577922E-2</v>
      </c>
      <c r="AB762" s="5">
        <f t="shared" si="971"/>
        <v>1.2122609164003406E-2</v>
      </c>
      <c r="AC762" s="5">
        <f t="shared" si="972"/>
        <v>4.7642464537431197E-4</v>
      </c>
      <c r="AD762" s="5">
        <f t="shared" si="973"/>
        <v>1.7579884114732228E-2</v>
      </c>
      <c r="AE762" s="5">
        <f t="shared" si="974"/>
        <v>1.5787500277817092E-2</v>
      </c>
      <c r="AF762" s="5">
        <f t="shared" si="975"/>
        <v>7.0889308312676322E-3</v>
      </c>
      <c r="AG762" s="5">
        <f t="shared" si="976"/>
        <v>2.1220560336207618E-3</v>
      </c>
      <c r="AH762" s="5">
        <f t="shared" si="977"/>
        <v>2.5913225922409738E-3</v>
      </c>
      <c r="AI762" s="5">
        <f t="shared" si="978"/>
        <v>3.7557136824795212E-3</v>
      </c>
      <c r="AJ762" s="5">
        <f t="shared" si="979"/>
        <v>2.7216575248096694E-3</v>
      </c>
      <c r="AK762" s="5">
        <f t="shared" si="980"/>
        <v>1.3148712084397084E-3</v>
      </c>
      <c r="AL762" s="5">
        <f t="shared" si="981"/>
        <v>2.4804048331928119E-5</v>
      </c>
      <c r="AM762" s="5">
        <f t="shared" si="982"/>
        <v>5.0958542563398759E-3</v>
      </c>
      <c r="AN762" s="5">
        <f t="shared" si="983"/>
        <v>4.576298681073906E-3</v>
      </c>
      <c r="AO762" s="5">
        <f t="shared" si="984"/>
        <v>2.0548575925561142E-3</v>
      </c>
      <c r="AP762" s="5">
        <f t="shared" si="985"/>
        <v>6.151171532499482E-4</v>
      </c>
      <c r="AQ762" s="5">
        <f t="shared" si="986"/>
        <v>1.3810048696062655E-4</v>
      </c>
      <c r="AR762" s="5">
        <f t="shared" si="987"/>
        <v>4.6542407080641025E-4</v>
      </c>
      <c r="AS762" s="5">
        <f t="shared" si="988"/>
        <v>6.7455883575316797E-4</v>
      </c>
      <c r="AT762" s="5">
        <f t="shared" si="989"/>
        <v>4.8883335804298755E-4</v>
      </c>
      <c r="AU762" s="5">
        <f t="shared" si="990"/>
        <v>2.3616230269845313E-4</v>
      </c>
      <c r="AV762" s="5">
        <f t="shared" si="991"/>
        <v>8.557000913222946E-5</v>
      </c>
      <c r="AW762" s="5">
        <f t="shared" si="992"/>
        <v>8.9678518772022744E-7</v>
      </c>
      <c r="AX762" s="5">
        <f t="shared" si="993"/>
        <v>1.2309395989370136E-3</v>
      </c>
      <c r="AY762" s="5">
        <f t="shared" si="994"/>
        <v>1.1054372789584322E-3</v>
      </c>
      <c r="AZ762" s="5">
        <f t="shared" si="995"/>
        <v>4.9636536949752938E-4</v>
      </c>
      <c r="BA762" s="5">
        <f t="shared" si="996"/>
        <v>1.4858589430393395E-4</v>
      </c>
      <c r="BB762" s="5">
        <f t="shared" si="997"/>
        <v>3.3359148335301592E-5</v>
      </c>
      <c r="BC762" s="5">
        <f t="shared" si="998"/>
        <v>5.9915931205708926E-6</v>
      </c>
      <c r="BD762" s="5">
        <f t="shared" si="999"/>
        <v>6.9661841902220095E-5</v>
      </c>
      <c r="BE762" s="5">
        <f t="shared" si="1000"/>
        <v>1.0096386052522927E-4</v>
      </c>
      <c r="BF762" s="5">
        <f t="shared" si="1001"/>
        <v>7.3165601524477372E-5</v>
      </c>
      <c r="BG762" s="5">
        <f t="shared" si="1002"/>
        <v>3.5347335958235751E-5</v>
      </c>
      <c r="BH762" s="5">
        <f t="shared" si="1003"/>
        <v>1.2807598105986912E-5</v>
      </c>
      <c r="BI762" s="5">
        <f t="shared" si="1004"/>
        <v>3.7125189731592296E-6</v>
      </c>
      <c r="BJ762" s="8">
        <f t="shared" si="1005"/>
        <v>0.49893482650274845</v>
      </c>
      <c r="BK762" s="8">
        <f t="shared" si="1006"/>
        <v>0.26803359252761327</v>
      </c>
      <c r="BL762" s="8">
        <f t="shared" si="1007"/>
        <v>0.22179097527222763</v>
      </c>
      <c r="BM762" s="8">
        <f t="shared" si="1008"/>
        <v>0.4156836081146022</v>
      </c>
      <c r="BN762" s="8">
        <f t="shared" si="1009"/>
        <v>0.58351332647301923</v>
      </c>
    </row>
    <row r="763" spans="1:66" x14ac:dyDescent="0.25">
      <c r="A763" t="s">
        <v>114</v>
      </c>
      <c r="B763" t="s">
        <v>131</v>
      </c>
      <c r="C763" t="s">
        <v>132</v>
      </c>
      <c r="D763" t="s">
        <v>551</v>
      </c>
      <c r="E763">
        <f>VLOOKUP(A763,home!$A$2:$E$405,3,FALSE)</f>
        <v>1.35326086956522</v>
      </c>
      <c r="F763">
        <f>VLOOKUP(B763,home!$B$2:$E$405,3,FALSE)</f>
        <v>1.06</v>
      </c>
      <c r="G763">
        <f>VLOOKUP(C763,away!$B$2:$E$405,4,FALSE)</f>
        <v>1.22</v>
      </c>
      <c r="H763">
        <f>VLOOKUP(A763,away!$A$2:$E$405,3,FALSE)</f>
        <v>1.10869565217391</v>
      </c>
      <c r="I763">
        <f>VLOOKUP(C763,away!$B$2:$E$405,3,FALSE)</f>
        <v>0.51</v>
      </c>
      <c r="J763">
        <f>VLOOKUP(B763,home!$B$2:$E$405,4,FALSE)</f>
        <v>0.82</v>
      </c>
      <c r="K763" s="3">
        <f t="shared" si="954"/>
        <v>1.7500369565217424</v>
      </c>
      <c r="L763" s="3">
        <f t="shared" si="955"/>
        <v>0.46365652173912908</v>
      </c>
      <c r="M763" s="5">
        <f t="shared" si="956"/>
        <v>0.10929621889079094</v>
      </c>
      <c r="N763" s="5">
        <f t="shared" si="957"/>
        <v>0.19127242226697394</v>
      </c>
      <c r="O763" s="5">
        <f t="shared" si="958"/>
        <v>5.0675904690142611E-2</v>
      </c>
      <c r="P763" s="5">
        <f t="shared" si="959"/>
        <v>8.8684706012923067E-2</v>
      </c>
      <c r="Q763" s="5">
        <f t="shared" si="960"/>
        <v>0.16736690386531836</v>
      </c>
      <c r="R763" s="5">
        <f t="shared" si="961"/>
        <v>1.1748106852307573E-2</v>
      </c>
      <c r="S763" s="5">
        <f t="shared" si="962"/>
        <v>1.7990048421659723E-2</v>
      </c>
      <c r="T763" s="5">
        <f t="shared" si="963"/>
        <v>7.7600756500440696E-2</v>
      </c>
      <c r="U763" s="5">
        <f t="shared" si="964"/>
        <v>2.0559621160704571E-2</v>
      </c>
      <c r="V763" s="5">
        <f t="shared" si="965"/>
        <v>1.621934888532719E-3</v>
      </c>
      <c r="W763" s="5">
        <f t="shared" si="966"/>
        <v>9.7632755687642916E-2</v>
      </c>
      <c r="X763" s="5">
        <f t="shared" si="967"/>
        <v>4.5268063909938677E-2</v>
      </c>
      <c r="Y763" s="5">
        <f t="shared" si="968"/>
        <v>1.0494416529173387E-2</v>
      </c>
      <c r="Z763" s="5">
        <f t="shared" si="969"/>
        <v>1.815695453386853E-3</v>
      </c>
      <c r="AA763" s="5">
        <f t="shared" si="970"/>
        <v>3.1775341452154929E-3</v>
      </c>
      <c r="AB763" s="5">
        <f t="shared" si="971"/>
        <v>2.7804010923684194E-3</v>
      </c>
      <c r="AC763" s="5">
        <f t="shared" si="972"/>
        <v>8.2253999853229996E-5</v>
      </c>
      <c r="AD763" s="5">
        <f t="shared" si="973"/>
        <v>4.271523265510839E-2</v>
      </c>
      <c r="AE763" s="5">
        <f t="shared" si="974"/>
        <v>1.9805196198145216E-2</v>
      </c>
      <c r="AF763" s="5">
        <f t="shared" si="975"/>
        <v>4.5914041907965178E-3</v>
      </c>
      <c r="AG763" s="5">
        <f t="shared" si="976"/>
        <v>7.096114990010581E-4</v>
      </c>
      <c r="AH763" s="5">
        <f t="shared" si="977"/>
        <v>2.1046475961372475E-4</v>
      </c>
      <c r="AI763" s="5">
        <f t="shared" si="978"/>
        <v>3.6832110736948295E-4</v>
      </c>
      <c r="AJ763" s="5">
        <f t="shared" si="979"/>
        <v>3.22287774881804E-4</v>
      </c>
      <c r="AK763" s="5">
        <f t="shared" si="980"/>
        <v>1.8800517222610557E-4</v>
      </c>
      <c r="AL763" s="5">
        <f t="shared" si="981"/>
        <v>2.6696886203024355E-6</v>
      </c>
      <c r="AM763" s="5">
        <f t="shared" si="982"/>
        <v>1.4950647150572795E-2</v>
      </c>
      <c r="AN763" s="5">
        <f t="shared" si="983"/>
        <v>6.931965055583602E-3</v>
      </c>
      <c r="AO763" s="5">
        <f t="shared" si="984"/>
        <v>1.607025403244541E-3</v>
      </c>
      <c r="AP763" s="5">
        <f t="shared" si="985"/>
        <v>2.4836926960492846E-4</v>
      </c>
      <c r="AQ763" s="5">
        <f t="shared" si="986"/>
        <v>2.8789507912977273E-5</v>
      </c>
      <c r="AR763" s="5">
        <f t="shared" si="987"/>
        <v>1.9516671678232311E-5</v>
      </c>
      <c r="AS763" s="5">
        <f t="shared" si="988"/>
        <v>3.4154896705207759E-5</v>
      </c>
      <c r="AT763" s="5">
        <f t="shared" si="989"/>
        <v>2.9886165740148143E-5</v>
      </c>
      <c r="AU763" s="5">
        <f t="shared" si="990"/>
        <v>1.7433964844664407E-5</v>
      </c>
      <c r="AV763" s="5">
        <f t="shared" si="991"/>
        <v>7.6275206942158919E-6</v>
      </c>
      <c r="AW763" s="5">
        <f t="shared" si="992"/>
        <v>6.0173005281825329E-8</v>
      </c>
      <c r="AX763" s="5">
        <f t="shared" si="993"/>
        <v>4.3606975062364765E-3</v>
      </c>
      <c r="AY763" s="5">
        <f t="shared" si="994"/>
        <v>2.0218658380980986E-3</v>
      </c>
      <c r="AZ763" s="5">
        <f t="shared" si="995"/>
        <v>4.6872564095786683E-4</v>
      </c>
      <c r="BA763" s="5">
        <f t="shared" si="996"/>
        <v>7.2442566778822817E-5</v>
      </c>
      <c r="BB763" s="5">
        <f t="shared" si="997"/>
        <v>8.3971171346308906E-6</v>
      </c>
      <c r="BC763" s="5">
        <f t="shared" si="998"/>
        <v>7.7867562465580027E-7</v>
      </c>
      <c r="BD763" s="5">
        <f t="shared" si="999"/>
        <v>1.5081720177089607E-6</v>
      </c>
      <c r="BE763" s="5">
        <f t="shared" si="1000"/>
        <v>2.6393567677826445E-6</v>
      </c>
      <c r="BF763" s="5">
        <f t="shared" si="1001"/>
        <v>2.3094859425327017E-6</v>
      </c>
      <c r="BG763" s="5">
        <f t="shared" si="1002"/>
        <v>1.3472285833332257E-6</v>
      </c>
      <c r="BH763" s="5">
        <f t="shared" si="1003"/>
        <v>5.8942495242889461E-7</v>
      </c>
      <c r="BI763" s="5">
        <f t="shared" si="1004"/>
        <v>2.0630308996932693E-7</v>
      </c>
      <c r="BJ763" s="8">
        <f t="shared" si="1005"/>
        <v>0.68815646703428845</v>
      </c>
      <c r="BK763" s="8">
        <f t="shared" si="1006"/>
        <v>0.21969969774047807</v>
      </c>
      <c r="BL763" s="8">
        <f t="shared" si="1007"/>
        <v>9.0147865945845992E-2</v>
      </c>
      <c r="BM763" s="8">
        <f t="shared" si="1008"/>
        <v>0.37875365793045007</v>
      </c>
      <c r="BN763" s="8">
        <f t="shared" si="1009"/>
        <v>0.61904426257845646</v>
      </c>
    </row>
    <row r="764" spans="1:66" x14ac:dyDescent="0.25">
      <c r="A764" t="s">
        <v>114</v>
      </c>
      <c r="B764" t="s">
        <v>377</v>
      </c>
      <c r="C764" t="s">
        <v>112</v>
      </c>
      <c r="D764" t="s">
        <v>551</v>
      </c>
      <c r="E764">
        <f>VLOOKUP(A764,home!$A$2:$E$405,3,FALSE)</f>
        <v>1.35326086956522</v>
      </c>
      <c r="F764">
        <f>VLOOKUP(B764,home!$B$2:$E$405,3,FALSE)</f>
        <v>1.34</v>
      </c>
      <c r="G764">
        <f>VLOOKUP(C764,away!$B$2:$E$405,4,FALSE)</f>
        <v>0.93</v>
      </c>
      <c r="H764">
        <f>VLOOKUP(A764,away!$A$2:$E$405,3,FALSE)</f>
        <v>1.10869565217391</v>
      </c>
      <c r="I764">
        <f>VLOOKUP(C764,away!$B$2:$E$405,3,FALSE)</f>
        <v>1.35</v>
      </c>
      <c r="J764">
        <f>VLOOKUP(B764,home!$B$2:$E$405,4,FALSE)</f>
        <v>0.62</v>
      </c>
      <c r="K764" s="3">
        <f t="shared" si="954"/>
        <v>1.6864336956521773</v>
      </c>
      <c r="L764" s="3">
        <f t="shared" si="955"/>
        <v>0.9279782608695627</v>
      </c>
      <c r="M764" s="5">
        <f t="shared" si="956"/>
        <v>7.3210827189956251E-2</v>
      </c>
      <c r="N764" s="5">
        <f t="shared" si="957"/>
        <v>0.12346520585971081</v>
      </c>
      <c r="O764" s="5">
        <f t="shared" si="958"/>
        <v>6.7938056092557694E-2</v>
      </c>
      <c r="P764" s="5">
        <f t="shared" si="959"/>
        <v>0.11457302701159697</v>
      </c>
      <c r="Q764" s="5">
        <f t="shared" si="960"/>
        <v>0.10410794170122452</v>
      </c>
      <c r="R764" s="5">
        <f t="shared" si="961"/>
        <v>3.1522519569815242E-2</v>
      </c>
      <c r="S764" s="5">
        <f t="shared" si="962"/>
        <v>4.4825946593050572E-2</v>
      </c>
      <c r="T764" s="5">
        <f t="shared" si="963"/>
        <v>9.6609906682612143E-2</v>
      </c>
      <c r="U764" s="5">
        <f t="shared" si="964"/>
        <v>5.3160639174391587E-2</v>
      </c>
      <c r="V764" s="5">
        <f t="shared" si="965"/>
        <v>7.794603592808729E-3</v>
      </c>
      <c r="W764" s="5">
        <f t="shared" si="966"/>
        <v>5.8523713623312483E-2</v>
      </c>
      <c r="X764" s="5">
        <f t="shared" si="967"/>
        <v>5.4308733987789848E-2</v>
      </c>
      <c r="Y764" s="5">
        <f t="shared" si="968"/>
        <v>2.5198662258008462E-2</v>
      </c>
      <c r="Z764" s="5">
        <f t="shared" si="969"/>
        <v>9.7507376295413017E-3</v>
      </c>
      <c r="AA764" s="5">
        <f t="shared" si="970"/>
        <v>1.6443972495922086E-2</v>
      </c>
      <c r="AB764" s="5">
        <f t="shared" si="971"/>
        <v>1.3865834653750325E-2</v>
      </c>
      <c r="AC764" s="5">
        <f t="shared" si="972"/>
        <v>7.6239690413756433E-4</v>
      </c>
      <c r="AD764" s="5">
        <f t="shared" si="973"/>
        <v>2.4674090662263153E-2</v>
      </c>
      <c r="AE764" s="5">
        <f t="shared" si="974"/>
        <v>2.2897019741304876E-2</v>
      </c>
      <c r="AF764" s="5">
        <f t="shared" si="975"/>
        <v>1.062396827931607E-2</v>
      </c>
      <c r="AG764" s="5">
        <f t="shared" si="976"/>
        <v>3.2862705357910426E-3</v>
      </c>
      <c r="AH764" s="5">
        <f t="shared" si="977"/>
        <v>2.2621181369142846E-3</v>
      </c>
      <c r="AI764" s="5">
        <f t="shared" si="978"/>
        <v>3.8149122496381744E-3</v>
      </c>
      <c r="AJ764" s="5">
        <f t="shared" si="979"/>
        <v>3.2167982818730352E-3</v>
      </c>
      <c r="AK764" s="5">
        <f t="shared" si="980"/>
        <v>1.8083056715555721E-3</v>
      </c>
      <c r="AL764" s="5">
        <f t="shared" si="981"/>
        <v>4.7725247449898802E-5</v>
      </c>
      <c r="AM764" s="5">
        <f t="shared" si="982"/>
        <v>8.3222435804834582E-3</v>
      </c>
      <c r="AN764" s="5">
        <f t="shared" si="983"/>
        <v>7.7228611243499211E-3</v>
      </c>
      <c r="AO764" s="5">
        <f t="shared" si="984"/>
        <v>3.5833236175556974E-3</v>
      </c>
      <c r="AP764" s="5">
        <f t="shared" si="985"/>
        <v>1.1084154729173888E-3</v>
      </c>
      <c r="AQ764" s="5">
        <f t="shared" si="986"/>
        <v>2.5714636571969805E-4</v>
      </c>
      <c r="AR764" s="5">
        <f t="shared" si="987"/>
        <v>4.1983929091504279E-4</v>
      </c>
      <c r="AS764" s="5">
        <f t="shared" si="988"/>
        <v>7.0803112695784509E-4</v>
      </c>
      <c r="AT764" s="5">
        <f t="shared" si="989"/>
        <v>5.9702377503614748E-4</v>
      </c>
      <c r="AU764" s="5">
        <f t="shared" si="990"/>
        <v>3.3561367044214138E-4</v>
      </c>
      <c r="AV764" s="5">
        <f t="shared" si="991"/>
        <v>1.4149755063878319E-4</v>
      </c>
      <c r="AW764" s="5">
        <f t="shared" si="992"/>
        <v>2.0746878399347528E-6</v>
      </c>
      <c r="AX764" s="5">
        <f t="shared" si="993"/>
        <v>2.3391519995920543E-3</v>
      </c>
      <c r="AY764" s="5">
        <f t="shared" si="994"/>
        <v>2.1706822044909946E-3</v>
      </c>
      <c r="AZ764" s="5">
        <f t="shared" si="995"/>
        <v>1.0071729485120306E-3</v>
      </c>
      <c r="BA764" s="5">
        <f t="shared" si="996"/>
        <v>3.1154486705168801E-4</v>
      </c>
      <c r="BB764" s="5">
        <f t="shared" si="997"/>
        <v>7.2276715977366123E-5</v>
      </c>
      <c r="BC764" s="5">
        <f t="shared" si="998"/>
        <v>1.3414244238807917E-5</v>
      </c>
      <c r="BD764" s="5">
        <f t="shared" si="999"/>
        <v>6.4933622504675286E-5</v>
      </c>
      <c r="BE764" s="5">
        <f t="shared" si="1000"/>
        <v>1.0950624897264291E-4</v>
      </c>
      <c r="BF764" s="5">
        <f t="shared" si="1001"/>
        <v>9.2337514075970832E-5</v>
      </c>
      <c r="BG764" s="5">
        <f t="shared" si="1002"/>
        <v>5.1907031703491472E-5</v>
      </c>
      <c r="BH764" s="5">
        <f t="shared" si="1003"/>
        <v>2.1884441826513478E-5</v>
      </c>
      <c r="BI764" s="5">
        <f t="shared" si="1004"/>
        <v>7.381332021354435E-6</v>
      </c>
      <c r="BJ764" s="8">
        <f t="shared" si="1005"/>
        <v>0.55060374647222254</v>
      </c>
      <c r="BK764" s="8">
        <f t="shared" si="1006"/>
        <v>0.24338520874349098</v>
      </c>
      <c r="BL764" s="8">
        <f t="shared" si="1007"/>
        <v>0.19658311193151262</v>
      </c>
      <c r="BM764" s="8">
        <f t="shared" si="1008"/>
        <v>0.48333661983525494</v>
      </c>
      <c r="BN764" s="8">
        <f t="shared" si="1009"/>
        <v>0.51481757742486145</v>
      </c>
    </row>
    <row r="765" spans="1:66" x14ac:dyDescent="0.25">
      <c r="A765" t="s">
        <v>114</v>
      </c>
      <c r="B765" t="s">
        <v>379</v>
      </c>
      <c r="C765" t="s">
        <v>356</v>
      </c>
      <c r="D765" t="s">
        <v>551</v>
      </c>
      <c r="E765">
        <f>VLOOKUP(A765,home!$A$2:$E$405,3,FALSE)</f>
        <v>1.35326086956522</v>
      </c>
      <c r="F765">
        <f>VLOOKUP(B765,home!$B$2:$E$405,3,FALSE)</f>
        <v>1.22</v>
      </c>
      <c r="G765">
        <f>VLOOKUP(C765,away!$B$2:$E$405,4,FALSE)</f>
        <v>0.9</v>
      </c>
      <c r="H765">
        <f>VLOOKUP(A765,away!$A$2:$E$405,3,FALSE)</f>
        <v>1.10869565217391</v>
      </c>
      <c r="I765">
        <f>VLOOKUP(C765,away!$B$2:$E$405,3,FALSE)</f>
        <v>0.87</v>
      </c>
      <c r="J765">
        <f>VLOOKUP(B765,home!$B$2:$E$405,4,FALSE)</f>
        <v>0.78</v>
      </c>
      <c r="K765" s="3">
        <f t="shared" si="954"/>
        <v>1.4858804347826113</v>
      </c>
      <c r="L765" s="3">
        <f t="shared" si="955"/>
        <v>0.75236086956521531</v>
      </c>
      <c r="M765" s="5">
        <f t="shared" si="956"/>
        <v>0.1066458972232308</v>
      </c>
      <c r="N765" s="5">
        <f t="shared" si="957"/>
        <v>0.15846305213383585</v>
      </c>
      <c r="O765" s="5">
        <f t="shared" si="958"/>
        <v>8.0236199970432506E-2</v>
      </c>
      <c r="P765" s="5">
        <f t="shared" si="959"/>
        <v>0.11922139969737078</v>
      </c>
      <c r="Q765" s="5">
        <f t="shared" si="960"/>
        <v>0.11772857440080184</v>
      </c>
      <c r="R765" s="5">
        <f t="shared" si="961"/>
        <v>3.0183288590181549E-2</v>
      </c>
      <c r="S765" s="5">
        <f t="shared" si="962"/>
        <v>3.3319945998597805E-2</v>
      </c>
      <c r="T765" s="5">
        <f t="shared" si="963"/>
        <v>8.8574372608860419E-2</v>
      </c>
      <c r="U765" s="5">
        <f t="shared" si="964"/>
        <v>4.4848757973547988E-2</v>
      </c>
      <c r="V765" s="5">
        <f t="shared" si="965"/>
        <v>4.1387752503330624E-3</v>
      </c>
      <c r="W765" s="5">
        <f t="shared" si="966"/>
        <v>5.8310195105666811E-2</v>
      </c>
      <c r="X765" s="5">
        <f t="shared" si="967"/>
        <v>4.3870309094216846E-2</v>
      </c>
      <c r="Y765" s="5">
        <f t="shared" si="968"/>
        <v>1.6503151949109878E-2</v>
      </c>
      <c r="Z765" s="5">
        <f t="shared" si="969"/>
        <v>7.5695750833489461E-3</v>
      </c>
      <c r="AA765" s="5">
        <f t="shared" si="970"/>
        <v>1.1247483515966151E-2</v>
      </c>
      <c r="AB765" s="5">
        <f t="shared" si="971"/>
        <v>8.3562078484570226E-3</v>
      </c>
      <c r="AC765" s="5">
        <f t="shared" si="972"/>
        <v>2.8917578595680563E-4</v>
      </c>
      <c r="AD765" s="5">
        <f t="shared" si="973"/>
        <v>2.1660494513966767E-2</v>
      </c>
      <c r="AE765" s="5">
        <f t="shared" si="974"/>
        <v>1.6296508487740613E-2</v>
      </c>
      <c r="AF765" s="5">
        <f t="shared" si="975"/>
        <v>6.1304276483567198E-3</v>
      </c>
      <c r="AG765" s="5">
        <f t="shared" si="976"/>
        <v>1.5374312921081002E-3</v>
      </c>
      <c r="AH765" s="5">
        <f t="shared" si="977"/>
        <v>1.4237630229868997E-3</v>
      </c>
      <c r="AI765" s="5">
        <f t="shared" si="978"/>
        <v>2.1155416196231795E-3</v>
      </c>
      <c r="AJ765" s="5">
        <f t="shared" si="979"/>
        <v>1.5717209507832002E-3</v>
      </c>
      <c r="AK765" s="5">
        <f t="shared" si="980"/>
        <v>7.7846313656889353E-4</v>
      </c>
      <c r="AL765" s="5">
        <f t="shared" si="981"/>
        <v>1.2930996075054916E-5</v>
      </c>
      <c r="AM765" s="5">
        <f t="shared" si="982"/>
        <v>6.4369810012038639E-3</v>
      </c>
      <c r="AN765" s="5">
        <f t="shared" si="983"/>
        <v>4.8429326234405087E-3</v>
      </c>
      <c r="AO765" s="5">
        <f t="shared" si="984"/>
        <v>1.8218164999087253E-3</v>
      </c>
      <c r="AP765" s="5">
        <f t="shared" si="985"/>
        <v>4.5688781535319528E-4</v>
      </c>
      <c r="AQ765" s="5">
        <f t="shared" si="986"/>
        <v>8.5936128513220368E-5</v>
      </c>
      <c r="AR765" s="5">
        <f t="shared" si="987"/>
        <v>2.1423671720584474E-4</v>
      </c>
      <c r="AS765" s="5">
        <f t="shared" si="988"/>
        <v>3.1833014650821991E-4</v>
      </c>
      <c r="AT765" s="5">
        <f t="shared" si="989"/>
        <v>2.3650026824902315E-4</v>
      </c>
      <c r="AU765" s="5">
        <f t="shared" si="990"/>
        <v>1.1713704047068757E-4</v>
      </c>
      <c r="AV765" s="5">
        <f t="shared" si="991"/>
        <v>4.3512909155933385E-5</v>
      </c>
      <c r="AW765" s="5">
        <f t="shared" si="992"/>
        <v>4.0154991937744653E-7</v>
      </c>
      <c r="AX765" s="5">
        <f t="shared" si="993"/>
        <v>1.5940973547927022E-3</v>
      </c>
      <c r="AY765" s="5">
        <f t="shared" si="994"/>
        <v>1.1993364720234469E-3</v>
      </c>
      <c r="AZ765" s="5">
        <f t="shared" si="995"/>
        <v>4.5116691549641899E-4</v>
      </c>
      <c r="BA765" s="5">
        <f t="shared" si="996"/>
        <v>1.1314677762064729E-4</v>
      </c>
      <c r="BB765" s="5">
        <f t="shared" si="997"/>
        <v>2.1281801999793055E-5</v>
      </c>
      <c r="BC765" s="5">
        <f t="shared" si="998"/>
        <v>3.202319011695809E-6</v>
      </c>
      <c r="BD765" s="5">
        <f t="shared" si="999"/>
        <v>2.6863887141631075E-5</v>
      </c>
      <c r="BE765" s="5">
        <f t="shared" si="1000"/>
        <v>3.9916524305957776E-5</v>
      </c>
      <c r="BF765" s="5">
        <f t="shared" si="1001"/>
        <v>2.9655591245373617E-5</v>
      </c>
      <c r="BG765" s="5">
        <f t="shared" si="1002"/>
        <v>1.4688220937803716E-5</v>
      </c>
      <c r="BH765" s="5">
        <f t="shared" si="1003"/>
        <v>5.4562350283117081E-6</v>
      </c>
      <c r="BI765" s="5">
        <f t="shared" si="1004"/>
        <v>1.6214625752287835E-6</v>
      </c>
      <c r="BJ765" s="8">
        <f t="shared" si="1005"/>
        <v>0.54610130294402803</v>
      </c>
      <c r="BK765" s="8">
        <f t="shared" si="1006"/>
        <v>0.26482746142358782</v>
      </c>
      <c r="BL765" s="8">
        <f t="shared" si="1007"/>
        <v>0.18180934563137152</v>
      </c>
      <c r="BM765" s="8">
        <f t="shared" si="1008"/>
        <v>0.38663033814437864</v>
      </c>
      <c r="BN765" s="8">
        <f t="shared" si="1009"/>
        <v>0.6124784120158534</v>
      </c>
    </row>
    <row r="766" spans="1:66" x14ac:dyDescent="0.25">
      <c r="A766" t="s">
        <v>114</v>
      </c>
      <c r="B766" t="s">
        <v>133</v>
      </c>
      <c r="C766" t="s">
        <v>121</v>
      </c>
      <c r="D766" t="s">
        <v>551</v>
      </c>
      <c r="E766">
        <f>VLOOKUP(A766,home!$A$2:$E$405,3,FALSE)</f>
        <v>1.35326086956522</v>
      </c>
      <c r="F766">
        <f>VLOOKUP(B766,home!$B$2:$E$405,3,FALSE)</f>
        <v>1.1599999999999999</v>
      </c>
      <c r="G766">
        <f>VLOOKUP(C766,away!$B$2:$E$405,4,FALSE)</f>
        <v>1.03</v>
      </c>
      <c r="H766">
        <f>VLOOKUP(A766,away!$A$2:$E$405,3,FALSE)</f>
        <v>1.10869565217391</v>
      </c>
      <c r="I766">
        <f>VLOOKUP(C766,away!$B$2:$E$405,3,FALSE)</f>
        <v>0.74</v>
      </c>
      <c r="J766">
        <f>VLOOKUP(B766,home!$B$2:$E$405,4,FALSE)</f>
        <v>0.63</v>
      </c>
      <c r="K766" s="3">
        <f t="shared" si="954"/>
        <v>1.6168760869565246</v>
      </c>
      <c r="L766" s="3">
        <f t="shared" si="955"/>
        <v>0.51687391304347685</v>
      </c>
      <c r="M766" s="5">
        <f t="shared" si="956"/>
        <v>0.11839248853169539</v>
      </c>
      <c r="N766" s="5">
        <f t="shared" si="957"/>
        <v>0.19142598358217286</v>
      </c>
      <c r="O766" s="5">
        <f t="shared" si="958"/>
        <v>6.1193988822332353E-2</v>
      </c>
      <c r="P766" s="5">
        <f t="shared" si="959"/>
        <v>9.8943097192314033E-2</v>
      </c>
      <c r="Q766" s="5">
        <f t="shared" si="960"/>
        <v>0.1547560476380738</v>
      </c>
      <c r="R766" s="5">
        <f t="shared" si="961"/>
        <v>1.5814788228668848E-2</v>
      </c>
      <c r="S766" s="5">
        <f t="shared" si="962"/>
        <v>2.0672207762967253E-2</v>
      </c>
      <c r="T766" s="5">
        <f t="shared" si="963"/>
        <v>7.9989363909833924E-2</v>
      </c>
      <c r="U766" s="5">
        <f t="shared" si="964"/>
        <v>2.5570552907216194E-2</v>
      </c>
      <c r="V766" s="5">
        <f t="shared" si="965"/>
        <v>1.919577732260347E-3</v>
      </c>
      <c r="W766" s="5">
        <f t="shared" si="966"/>
        <v>8.3407117579302109E-2</v>
      </c>
      <c r="X766" s="5">
        <f t="shared" si="967"/>
        <v>4.3110963238891249E-2</v>
      </c>
      <c r="Y766" s="5">
        <f t="shared" si="968"/>
        <v>1.1141466132179596E-2</v>
      </c>
      <c r="Z766" s="5">
        <f t="shared" si="969"/>
        <v>2.724750491901995E-3</v>
      </c>
      <c r="AA766" s="5">
        <f t="shared" si="970"/>
        <v>4.4055839132793638E-3</v>
      </c>
      <c r="AB766" s="5">
        <f t="shared" si="971"/>
        <v>3.5616416392308756E-3</v>
      </c>
      <c r="AC766" s="5">
        <f t="shared" si="972"/>
        <v>1.0026447226864738E-4</v>
      </c>
      <c r="AD766" s="5">
        <f t="shared" si="973"/>
        <v>3.3714743473986182E-2</v>
      </c>
      <c r="AE766" s="5">
        <f t="shared" si="974"/>
        <v>1.7426271386656263E-2</v>
      </c>
      <c r="AF766" s="5">
        <f t="shared" si="975"/>
        <v>4.5035925406892979E-3</v>
      </c>
      <c r="AG766" s="5">
        <f t="shared" si="976"/>
        <v>7.7592983308649721E-4</v>
      </c>
      <c r="AH766" s="5">
        <f t="shared" si="977"/>
        <v>3.5208811220413056E-4</v>
      </c>
      <c r="AI766" s="5">
        <f t="shared" si="978"/>
        <v>5.6928284912452433E-4</v>
      </c>
      <c r="AJ766" s="5">
        <f t="shared" si="979"/>
        <v>4.6022991273196134E-4</v>
      </c>
      <c r="AK766" s="5">
        <f t="shared" si="980"/>
        <v>2.4804491346613216E-4</v>
      </c>
      <c r="AL766" s="5">
        <f t="shared" si="981"/>
        <v>3.3517252817798481E-6</v>
      </c>
      <c r="AM766" s="5">
        <f t="shared" si="982"/>
        <v>1.0902512500192359E-2</v>
      </c>
      <c r="AN766" s="5">
        <f t="shared" si="983"/>
        <v>5.6352242979798451E-3</v>
      </c>
      <c r="AO766" s="5">
        <f t="shared" si="984"/>
        <v>1.4563502168872607E-3</v>
      </c>
      <c r="AP766" s="5">
        <f t="shared" si="985"/>
        <v>2.5091647845474496E-4</v>
      </c>
      <c r="AQ766" s="5">
        <f t="shared" si="986"/>
        <v>3.2423045516498303E-5</v>
      </c>
      <c r="AR766" s="5">
        <f t="shared" si="987"/>
        <v>3.6397032058207946E-5</v>
      </c>
      <c r="AS766" s="5">
        <f t="shared" si="988"/>
        <v>5.8849490771106444E-5</v>
      </c>
      <c r="AT766" s="5">
        <f t="shared" si="989"/>
        <v>4.7576167178685351E-5</v>
      </c>
      <c r="AU766" s="5">
        <f t="shared" si="990"/>
        <v>2.5641589006754073E-5</v>
      </c>
      <c r="AV766" s="5">
        <f t="shared" si="991"/>
        <v>1.0364818024146992E-5</v>
      </c>
      <c r="AW766" s="5">
        <f t="shared" si="992"/>
        <v>7.7808539965001715E-8</v>
      </c>
      <c r="AX766" s="5">
        <f t="shared" si="993"/>
        <v>2.9380019582176012E-3</v>
      </c>
      <c r="AY766" s="5">
        <f t="shared" si="994"/>
        <v>1.5185765686733291E-3</v>
      </c>
      <c r="AZ766" s="5">
        <f t="shared" si="995"/>
        <v>3.9245630665315975E-4</v>
      </c>
      <c r="BA766" s="5">
        <f t="shared" si="996"/>
        <v>6.7616808972803145E-5</v>
      </c>
      <c r="BB766" s="5">
        <f t="shared" si="997"/>
        <v>8.7373411603215062E-6</v>
      </c>
      <c r="BC766" s="5">
        <f t="shared" si="998"/>
        <v>9.0322074302624209E-7</v>
      </c>
      <c r="BD766" s="5">
        <f t="shared" si="999"/>
        <v>3.1354460638491349E-6</v>
      </c>
      <c r="BE766" s="5">
        <f t="shared" si="1000"/>
        <v>5.0696277625796266E-6</v>
      </c>
      <c r="BF766" s="5">
        <f t="shared" si="1001"/>
        <v>4.0984799495429547E-6</v>
      </c>
      <c r="BG766" s="5">
        <f t="shared" si="1002"/>
        <v>2.2089114077622624E-6</v>
      </c>
      <c r="BH766" s="5">
        <f t="shared" si="1003"/>
        <v>8.9288400835406874E-7</v>
      </c>
      <c r="BI766" s="5">
        <f t="shared" si="1004"/>
        <v>2.8873656030671666E-7</v>
      </c>
      <c r="BJ766" s="8">
        <f t="shared" si="1005"/>
        <v>0.64345519805832296</v>
      </c>
      <c r="BK766" s="8">
        <f t="shared" si="1006"/>
        <v>0.24154956398546076</v>
      </c>
      <c r="BL766" s="8">
        <f t="shared" si="1007"/>
        <v>0.11237072448104568</v>
      </c>
      <c r="BM766" s="8">
        <f t="shared" si="1008"/>
        <v>0.3580553442613405</v>
      </c>
      <c r="BN766" s="8">
        <f t="shared" si="1009"/>
        <v>0.64052639399525735</v>
      </c>
    </row>
    <row r="767" spans="1:66" x14ac:dyDescent="0.25">
      <c r="A767" t="s">
        <v>114</v>
      </c>
      <c r="B767" t="s">
        <v>134</v>
      </c>
      <c r="C767" t="s">
        <v>476</v>
      </c>
      <c r="D767" t="s">
        <v>551</v>
      </c>
      <c r="E767">
        <f>VLOOKUP(A767,home!$A$2:$E$405,3,FALSE)</f>
        <v>1.35326086956522</v>
      </c>
      <c r="F767">
        <f>VLOOKUP(B767,home!$B$2:$E$405,3,FALSE)</f>
        <v>0.96</v>
      </c>
      <c r="G767">
        <f>VLOOKUP(C767,away!$B$2:$E$405,4,FALSE)</f>
        <v>0.82</v>
      </c>
      <c r="H767">
        <f>VLOOKUP(A767,away!$A$2:$E$405,3,FALSE)</f>
        <v>1.10869565217391</v>
      </c>
      <c r="I767">
        <f>VLOOKUP(C767,away!$B$2:$E$405,3,FALSE)</f>
        <v>0.92</v>
      </c>
      <c r="J767">
        <f>VLOOKUP(B767,home!$B$2:$E$405,4,FALSE)</f>
        <v>1.1399999999999999</v>
      </c>
      <c r="K767" s="3">
        <f t="shared" si="954"/>
        <v>1.0652869565217411</v>
      </c>
      <c r="L767" s="3">
        <f t="shared" si="955"/>
        <v>1.1627999999999967</v>
      </c>
      <c r="M767" s="5">
        <f t="shared" si="956"/>
        <v>0.10773433358612441</v>
      </c>
      <c r="N767" s="5">
        <f t="shared" si="957"/>
        <v>0.11476798033886046</v>
      </c>
      <c r="O767" s="5">
        <f t="shared" si="958"/>
        <v>0.12527348309394509</v>
      </c>
      <c r="P767" s="5">
        <f t="shared" si="959"/>
        <v>0.13345220753802656</v>
      </c>
      <c r="Q767" s="5">
        <f t="shared" si="960"/>
        <v>6.1130416240665834E-2</v>
      </c>
      <c r="R767" s="5">
        <f t="shared" si="961"/>
        <v>7.2834003070819497E-2</v>
      </c>
      <c r="S767" s="5">
        <f t="shared" si="962"/>
        <v>4.1327335269901094E-2</v>
      </c>
      <c r="T767" s="5">
        <f t="shared" si="963"/>
        <v>7.1082448004646026E-2</v>
      </c>
      <c r="U767" s="5">
        <f t="shared" si="964"/>
        <v>7.7589113462608439E-2</v>
      </c>
      <c r="V767" s="5">
        <f t="shared" si="965"/>
        <v>5.6880908804387729E-3</v>
      </c>
      <c r="W767" s="5">
        <f t="shared" si="966"/>
        <v>2.1707145022642045E-2</v>
      </c>
      <c r="X767" s="5">
        <f t="shared" si="967"/>
        <v>2.5241068232328096E-2</v>
      </c>
      <c r="Y767" s="5">
        <f t="shared" si="968"/>
        <v>1.4675157070275517E-2</v>
      </c>
      <c r="Z767" s="5">
        <f t="shared" si="969"/>
        <v>2.8230459590249547E-2</v>
      </c>
      <c r="AA767" s="5">
        <f t="shared" si="970"/>
        <v>3.0073540378106937E-2</v>
      </c>
      <c r="AB767" s="5">
        <f t="shared" si="971"/>
        <v>1.6018475150613613E-2</v>
      </c>
      <c r="AC767" s="5">
        <f t="shared" si="972"/>
        <v>4.403704577059487E-4</v>
      </c>
      <c r="AD767" s="5">
        <f t="shared" si="973"/>
        <v>5.7810846139866E-3</v>
      </c>
      <c r="AE767" s="5">
        <f t="shared" si="974"/>
        <v>6.7222451891435992E-3</v>
      </c>
      <c r="AF767" s="5">
        <f t="shared" si="975"/>
        <v>3.9083133529680784E-3</v>
      </c>
      <c r="AG767" s="5">
        <f t="shared" si="976"/>
        <v>1.5148622556104224E-3</v>
      </c>
      <c r="AH767" s="5">
        <f t="shared" si="977"/>
        <v>8.2065946028855238E-3</v>
      </c>
      <c r="AI767" s="5">
        <f t="shared" si="978"/>
        <v>8.742378187915666E-3</v>
      </c>
      <c r="AJ767" s="5">
        <f t="shared" si="979"/>
        <v>4.6565707262833664E-3</v>
      </c>
      <c r="AK767" s="5">
        <f t="shared" si="980"/>
        <v>1.6535280189435473E-3</v>
      </c>
      <c r="AL767" s="5">
        <f t="shared" si="981"/>
        <v>2.1819751516227513E-5</v>
      </c>
      <c r="AM767" s="5">
        <f t="shared" si="982"/>
        <v>1.2317028067656904E-3</v>
      </c>
      <c r="AN767" s="5">
        <f t="shared" si="983"/>
        <v>1.4322240237071406E-3</v>
      </c>
      <c r="AO767" s="5">
        <f t="shared" si="984"/>
        <v>8.3269504738332941E-4</v>
      </c>
      <c r="AP767" s="5">
        <f t="shared" si="985"/>
        <v>3.2275260036577748E-4</v>
      </c>
      <c r="AQ767" s="5">
        <f t="shared" si="986"/>
        <v>9.3824180926331278E-5</v>
      </c>
      <c r="AR767" s="5">
        <f t="shared" si="987"/>
        <v>1.9085256408470494E-3</v>
      </c>
      <c r="AS767" s="5">
        <f t="shared" si="988"/>
        <v>2.0331274713816586E-3</v>
      </c>
      <c r="AT767" s="5">
        <f t="shared" si="989"/>
        <v>1.0829320881044551E-3</v>
      </c>
      <c r="AU767" s="5">
        <f t="shared" si="990"/>
        <v>3.8454447608550973E-4</v>
      </c>
      <c r="AV767" s="5">
        <f t="shared" si="991"/>
        <v>1.0241255364409501E-4</v>
      </c>
      <c r="AW767" s="5">
        <f t="shared" si="992"/>
        <v>7.5079078291847678E-7</v>
      </c>
      <c r="AX767" s="5">
        <f t="shared" si="993"/>
        <v>2.1868615572645129E-4</v>
      </c>
      <c r="AY767" s="5">
        <f t="shared" si="994"/>
        <v>2.5428826187871682E-4</v>
      </c>
      <c r="AZ767" s="5">
        <f t="shared" si="995"/>
        <v>1.4784319545628558E-4</v>
      </c>
      <c r="BA767" s="5">
        <f t="shared" si="996"/>
        <v>5.7304022558856115E-5</v>
      </c>
      <c r="BB767" s="5">
        <f t="shared" si="997"/>
        <v>1.6658279357859432E-5</v>
      </c>
      <c r="BC767" s="5">
        <f t="shared" si="998"/>
        <v>3.8740494474637734E-6</v>
      </c>
      <c r="BD767" s="5">
        <f t="shared" si="999"/>
        <v>3.6987226919615694E-4</v>
      </c>
      <c r="BE767" s="5">
        <f t="shared" si="1000"/>
        <v>3.9402010395376419E-4</v>
      </c>
      <c r="BF767" s="5">
        <f t="shared" si="1001"/>
        <v>2.0987223867464271E-4</v>
      </c>
      <c r="BG767" s="5">
        <f t="shared" si="1002"/>
        <v>7.4524719465371536E-5</v>
      </c>
      <c r="BH767" s="5">
        <f t="shared" si="1003"/>
        <v>1.9847552896225549E-5</v>
      </c>
      <c r="BI767" s="5">
        <f t="shared" si="1004"/>
        <v>4.2286678438448783E-6</v>
      </c>
      <c r="BJ767" s="8">
        <f t="shared" si="1005"/>
        <v>0.33114257294470067</v>
      </c>
      <c r="BK767" s="8">
        <f t="shared" si="1006"/>
        <v>0.28891844574559172</v>
      </c>
      <c r="BL767" s="8">
        <f t="shared" si="1007"/>
        <v>0.35163159447421449</v>
      </c>
      <c r="BM767" s="8">
        <f t="shared" si="1008"/>
        <v>0.38447711141521884</v>
      </c>
      <c r="BN767" s="8">
        <f t="shared" si="1009"/>
        <v>0.61519242386844186</v>
      </c>
    </row>
    <row r="768" spans="1:66" x14ac:dyDescent="0.25">
      <c r="A768" t="s">
        <v>136</v>
      </c>
      <c r="B768" t="s">
        <v>317</v>
      </c>
      <c r="C768" t="s">
        <v>309</v>
      </c>
      <c r="D768" t="s">
        <v>551</v>
      </c>
      <c r="E768">
        <f>VLOOKUP(A768,home!$A$2:$E$405,3,FALSE)</f>
        <v>1.4901185770751</v>
      </c>
      <c r="F768">
        <f>VLOOKUP(B768,home!$B$2:$E$405,3,FALSE)</f>
        <v>0.85</v>
      </c>
      <c r="G768">
        <f>VLOOKUP(C768,away!$B$2:$E$405,4,FALSE)</f>
        <v>1.28</v>
      </c>
      <c r="H768">
        <f>VLOOKUP(A768,away!$A$2:$E$405,3,FALSE)</f>
        <v>1.24901185770751</v>
      </c>
      <c r="I768">
        <f>VLOOKUP(C768,away!$B$2:$E$405,3,FALSE)</f>
        <v>0.7</v>
      </c>
      <c r="J768">
        <f>VLOOKUP(B768,home!$B$2:$E$405,4,FALSE)</f>
        <v>0.51</v>
      </c>
      <c r="K768" s="3">
        <f t="shared" si="954"/>
        <v>1.6212490118577088</v>
      </c>
      <c r="L768" s="3">
        <f t="shared" si="955"/>
        <v>0.44589723320158109</v>
      </c>
      <c r="M768" s="5">
        <f t="shared" si="956"/>
        <v>0.12654639931543393</v>
      </c>
      <c r="N768" s="5">
        <f t="shared" si="957"/>
        <v>0.20516322484429828</v>
      </c>
      <c r="O768" s="5">
        <f t="shared" si="958"/>
        <v>5.6426689326374443E-2</v>
      </c>
      <c r="P768" s="5">
        <f t="shared" si="959"/>
        <v>9.1481714312786483E-2</v>
      </c>
      <c r="Q768" s="5">
        <f t="shared" si="960"/>
        <v>0.16631033777417978</v>
      </c>
      <c r="R768" s="5">
        <f t="shared" si="961"/>
        <v>1.2580252324677774E-2</v>
      </c>
      <c r="S768" s="5">
        <f t="shared" si="962"/>
        <v>1.6533271785840513E-2</v>
      </c>
      <c r="T768" s="5">
        <f t="shared" si="963"/>
        <v>7.4157319466327157E-2</v>
      </c>
      <c r="U768" s="5">
        <f t="shared" si="964"/>
        <v>2.0395721650304486E-2</v>
      </c>
      <c r="V768" s="5">
        <f t="shared" si="965"/>
        <v>1.328008325053455E-3</v>
      </c>
      <c r="W768" s="5">
        <f t="shared" si="966"/>
        <v>8.9876823592703575E-2</v>
      </c>
      <c r="X768" s="5">
        <f t="shared" si="967"/>
        <v>4.0075826968933109E-2</v>
      </c>
      <c r="Y768" s="5">
        <f t="shared" si="968"/>
        <v>8.9348501818562898E-3</v>
      </c>
      <c r="Z768" s="5">
        <f t="shared" si="969"/>
        <v>1.8698332348505268E-3</v>
      </c>
      <c r="AA768" s="5">
        <f t="shared" si="970"/>
        <v>3.0314652843401197E-3</v>
      </c>
      <c r="AB768" s="5">
        <f t="shared" si="971"/>
        <v>2.4573800483586837E-3</v>
      </c>
      <c r="AC768" s="5">
        <f t="shared" si="972"/>
        <v>6.000194338536446E-5</v>
      </c>
      <c r="AD768" s="5">
        <f t="shared" si="973"/>
        <v>3.6428177859645083E-2</v>
      </c>
      <c r="AE768" s="5">
        <f t="shared" si="974"/>
        <v>1.6243223718190834E-2</v>
      </c>
      <c r="AF768" s="5">
        <f t="shared" si="975"/>
        <v>3.6214042571077955E-3</v>
      </c>
      <c r="AG768" s="5">
        <f t="shared" si="976"/>
        <v>5.3825804618293129E-4</v>
      </c>
      <c r="AH768" s="5">
        <f t="shared" si="977"/>
        <v>2.0843836649205296E-4</v>
      </c>
      <c r="AI768" s="5">
        <f t="shared" si="978"/>
        <v>3.379304957084758E-4</v>
      </c>
      <c r="AJ768" s="5">
        <f t="shared" si="979"/>
        <v>2.7393474112197605E-4</v>
      </c>
      <c r="AK768" s="5">
        <f t="shared" si="980"/>
        <v>1.4803880945250033E-4</v>
      </c>
      <c r="AL768" s="5">
        <f t="shared" si="981"/>
        <v>1.7350412726669926E-6</v>
      </c>
      <c r="AM768" s="5">
        <f t="shared" si="982"/>
        <v>1.1811829471745283E-2</v>
      </c>
      <c r="AN768" s="5">
        <f t="shared" si="983"/>
        <v>5.266862080500115E-3</v>
      </c>
      <c r="AO768" s="5">
        <f t="shared" si="984"/>
        <v>1.174239614674662E-3</v>
      </c>
      <c r="AP768" s="5">
        <f t="shared" si="985"/>
        <v>1.7453006509970758E-4</v>
      </c>
      <c r="AQ768" s="5">
        <f t="shared" si="986"/>
        <v>1.9455618284612852E-5</v>
      </c>
      <c r="AR768" s="5">
        <f t="shared" si="987"/>
        <v>1.8588418182372715E-5</v>
      </c>
      <c r="AS768" s="5">
        <f t="shared" si="988"/>
        <v>3.0136454610169629E-5</v>
      </c>
      <c r="AT768" s="5">
        <f t="shared" si="989"/>
        <v>2.4429348628816103E-5</v>
      </c>
      <c r="AU768" s="5">
        <f t="shared" si="990"/>
        <v>1.3202019108265194E-5</v>
      </c>
      <c r="AV768" s="5">
        <f t="shared" si="991"/>
        <v>5.3509401084503853E-6</v>
      </c>
      <c r="AW768" s="5">
        <f t="shared" si="992"/>
        <v>3.4841096249116848E-8</v>
      </c>
      <c r="AX768" s="5">
        <f t="shared" si="993"/>
        <v>3.1916528098831359E-3</v>
      </c>
      <c r="AY768" s="5">
        <f t="shared" si="994"/>
        <v>1.4231491572669422E-3</v>
      </c>
      <c r="AZ768" s="5">
        <f t="shared" si="995"/>
        <v>3.1728913582924564E-4</v>
      </c>
      <c r="BA768" s="5">
        <f t="shared" si="996"/>
        <v>4.7159449263727112E-5</v>
      </c>
      <c r="BB768" s="5">
        <f t="shared" si="997"/>
        <v>5.2570669865015633E-6</v>
      </c>
      <c r="BC768" s="5">
        <f t="shared" si="998"/>
        <v>4.6882232480728423E-7</v>
      </c>
      <c r="BD768" s="5">
        <f t="shared" si="999"/>
        <v>1.3814207061856598E-6</v>
      </c>
      <c r="BE768" s="5">
        <f t="shared" si="1000"/>
        <v>2.2396269548632793E-6</v>
      </c>
      <c r="BF768" s="5">
        <f t="shared" si="1001"/>
        <v>1.8154964937509905E-6</v>
      </c>
      <c r="BG768" s="5">
        <f t="shared" si="1002"/>
        <v>9.8112396550830958E-7</v>
      </c>
      <c r="BH768" s="5">
        <f t="shared" si="1003"/>
        <v>3.9766156489756596E-7</v>
      </c>
      <c r="BI768" s="5">
        <f t="shared" si="1004"/>
        <v>1.2894168382879371E-7</v>
      </c>
      <c r="BJ768" s="8">
        <f t="shared" si="1005"/>
        <v>0.66478134000128353</v>
      </c>
      <c r="BK768" s="8">
        <f t="shared" si="1006"/>
        <v>0.23737427988103935</v>
      </c>
      <c r="BL768" s="8">
        <f t="shared" si="1007"/>
        <v>9.5958502498837597E-2</v>
      </c>
      <c r="BM768" s="8">
        <f t="shared" si="1008"/>
        <v>0.34005222340208946</v>
      </c>
      <c r="BN768" s="8">
        <f t="shared" si="1009"/>
        <v>0.65850861789775073</v>
      </c>
    </row>
    <row r="769" spans="1:66" x14ac:dyDescent="0.25">
      <c r="A769" t="s">
        <v>136</v>
      </c>
      <c r="B769" t="s">
        <v>472</v>
      </c>
      <c r="C769" t="s">
        <v>116</v>
      </c>
      <c r="D769" t="s">
        <v>551</v>
      </c>
      <c r="E769">
        <f>VLOOKUP(A769,home!$A$2:$E$405,3,FALSE)</f>
        <v>1.4901185770751</v>
      </c>
      <c r="F769">
        <f>VLOOKUP(B769,home!$B$2:$E$405,3,FALSE)</f>
        <v>1.1000000000000001</v>
      </c>
      <c r="G769">
        <f>VLOOKUP(C769,away!$B$2:$E$405,4,FALSE)</f>
        <v>1.73</v>
      </c>
      <c r="H769">
        <f>VLOOKUP(A769,away!$A$2:$E$405,3,FALSE)</f>
        <v>1.24901185770751</v>
      </c>
      <c r="I769">
        <f>VLOOKUP(C769,away!$B$2:$E$405,3,FALSE)</f>
        <v>0.45</v>
      </c>
      <c r="J769">
        <f>VLOOKUP(B769,home!$B$2:$E$405,4,FALSE)</f>
        <v>0.84</v>
      </c>
      <c r="K769" s="3">
        <f t="shared" si="954"/>
        <v>2.8356956521739156</v>
      </c>
      <c r="L769" s="3">
        <f t="shared" si="955"/>
        <v>0.47212648221343878</v>
      </c>
      <c r="M769" s="5">
        <f t="shared" si="956"/>
        <v>3.6595787735672757E-2</v>
      </c>
      <c r="N769" s="5">
        <f t="shared" si="957"/>
        <v>0.10377451616992675</v>
      </c>
      <c r="O769" s="5">
        <f t="shared" si="958"/>
        <v>1.7277840527472884E-2</v>
      </c>
      <c r="P769" s="5">
        <f t="shared" si="959"/>
        <v>4.8994697262709136E-2</v>
      </c>
      <c r="Q769" s="5">
        <f t="shared" si="960"/>
        <v>0.1471364721547565</v>
      </c>
      <c r="R769" s="5">
        <f t="shared" si="961"/>
        <v>4.0786630342402787E-3</v>
      </c>
      <c r="S769" s="5">
        <f t="shared" si="962"/>
        <v>1.6398611072419841E-2</v>
      </c>
      <c r="T769" s="5">
        <f t="shared" si="963"/>
        <v>6.9467025003720775E-2</v>
      </c>
      <c r="U769" s="5">
        <f t="shared" si="964"/>
        <v>1.156584703287763E-2</v>
      </c>
      <c r="V769" s="5">
        <f t="shared" si="965"/>
        <v>2.4393972783768709E-3</v>
      </c>
      <c r="W769" s="5">
        <f t="shared" si="966"/>
        <v>0.1390780847884838</v>
      </c>
      <c r="X769" s="5">
        <f t="shared" si="967"/>
        <v>6.5662446924169227E-2</v>
      </c>
      <c r="Y769" s="5">
        <f t="shared" si="968"/>
        <v>1.5500490039917325E-2</v>
      </c>
      <c r="Z769" s="5">
        <f t="shared" si="969"/>
        <v>6.4188161016328455E-4</v>
      </c>
      <c r="AA769" s="5">
        <f t="shared" si="970"/>
        <v>1.8201808911504185E-3</v>
      </c>
      <c r="AB769" s="5">
        <f t="shared" si="971"/>
        <v>2.5807395196026429E-3</v>
      </c>
      <c r="AC769" s="5">
        <f t="shared" si="972"/>
        <v>2.0411763646955254E-4</v>
      </c>
      <c r="AD769" s="5">
        <f t="shared" si="973"/>
        <v>9.8595780086844692E-2</v>
      </c>
      <c r="AE769" s="5">
        <f t="shared" si="974"/>
        <v>4.6549678813491799E-2</v>
      </c>
      <c r="AF769" s="5">
        <f t="shared" si="975"/>
        <v>1.0988668053189661E-2</v>
      </c>
      <c r="AG769" s="5">
        <f t="shared" si="976"/>
        <v>1.7293470640545442E-3</v>
      </c>
      <c r="AH769" s="5">
        <f t="shared" si="977"/>
        <v>7.5762326650972341E-5</v>
      </c>
      <c r="AI769" s="5">
        <f t="shared" si="978"/>
        <v>2.1483890028274225E-4</v>
      </c>
      <c r="AJ769" s="5">
        <f t="shared" si="979"/>
        <v>3.0460886772479886E-4</v>
      </c>
      <c r="AK769" s="5">
        <f t="shared" si="980"/>
        <v>2.8792601394027714E-4</v>
      </c>
      <c r="AL769" s="5">
        <f t="shared" si="981"/>
        <v>1.0930964926389063E-5</v>
      </c>
      <c r="AM769" s="5">
        <f t="shared" si="982"/>
        <v>5.5917524982992198E-2</v>
      </c>
      <c r="AN769" s="5">
        <f t="shared" si="983"/>
        <v>2.6400144364302186E-2</v>
      </c>
      <c r="AO769" s="5">
        <f t="shared" si="984"/>
        <v>6.2321036443224653E-3</v>
      </c>
      <c r="AP769" s="5">
        <f t="shared" si="985"/>
        <v>9.8078039012783943E-4</v>
      </c>
      <c r="AQ769" s="5">
        <f t="shared" si="986"/>
        <v>1.157630988537452E-4</v>
      </c>
      <c r="AR769" s="5">
        <f t="shared" si="987"/>
        <v>7.1538801532058101E-6</v>
      </c>
      <c r="AS769" s="5">
        <f t="shared" si="988"/>
        <v>2.0286226846618982E-5</v>
      </c>
      <c r="AT769" s="5">
        <f t="shared" si="989"/>
        <v>2.8762782633985607E-5</v>
      </c>
      <c r="AU769" s="5">
        <f t="shared" si="990"/>
        <v>2.7187499219872129E-5</v>
      </c>
      <c r="AV769" s="5">
        <f t="shared" si="991"/>
        <v>1.9273868332818284E-5</v>
      </c>
      <c r="AW769" s="5">
        <f t="shared" si="992"/>
        <v>4.0651256947475911E-7</v>
      </c>
      <c r="AX769" s="5">
        <f t="shared" si="993"/>
        <v>2.6427513745766209E-2</v>
      </c>
      <c r="AY769" s="5">
        <f t="shared" si="994"/>
        <v>1.24771290984359E-2</v>
      </c>
      <c r="AZ769" s="5">
        <f t="shared" si="995"/>
        <v>2.9453915346837382E-3</v>
      </c>
      <c r="BA769" s="5">
        <f t="shared" si="996"/>
        <v>4.6353244800382507E-4</v>
      </c>
      <c r="BB769" s="5">
        <f t="shared" si="997"/>
        <v>5.4711486016957404E-5</v>
      </c>
      <c r="BC769" s="5">
        <f t="shared" si="998"/>
        <v>5.1661482859711708E-6</v>
      </c>
      <c r="BD769" s="5">
        <f t="shared" si="999"/>
        <v>5.6292271181826575E-7</v>
      </c>
      <c r="BE769" s="5">
        <f t="shared" si="1000"/>
        <v>1.5962774864130062E-6</v>
      </c>
      <c r="BF769" s="5">
        <f t="shared" si="1001"/>
        <v>2.2632785639422346E-6</v>
      </c>
      <c r="BG769" s="5">
        <f t="shared" si="1002"/>
        <v>2.1393230611431394E-6</v>
      </c>
      <c r="BH769" s="5">
        <f t="shared" si="1003"/>
        <v>1.5166172757697481E-6</v>
      </c>
      <c r="BI769" s="5">
        <f t="shared" si="1004"/>
        <v>8.601330029824246E-7</v>
      </c>
      <c r="BJ769" s="8">
        <f t="shared" si="1005"/>
        <v>0.83050227004034605</v>
      </c>
      <c r="BK769" s="8">
        <f t="shared" si="1006"/>
        <v>0.11712067104901046</v>
      </c>
      <c r="BL769" s="8">
        <f t="shared" si="1007"/>
        <v>3.8318009923231214E-2</v>
      </c>
      <c r="BM769" s="8">
        <f t="shared" si="1008"/>
        <v>0.61624813315210614</v>
      </c>
      <c r="BN769" s="8">
        <f t="shared" si="1009"/>
        <v>0.35785797688477833</v>
      </c>
    </row>
    <row r="770" spans="1:66" x14ac:dyDescent="0.25">
      <c r="A770" t="s">
        <v>136</v>
      </c>
      <c r="B770" t="s">
        <v>473</v>
      </c>
      <c r="C770" t="s">
        <v>125</v>
      </c>
      <c r="D770" t="s">
        <v>551</v>
      </c>
      <c r="E770">
        <f>VLOOKUP(A770,home!$A$2:$E$405,3,FALSE)</f>
        <v>1.4901185770751</v>
      </c>
      <c r="F770">
        <f>VLOOKUP(B770,home!$B$2:$E$405,3,FALSE)</f>
        <v>1.01</v>
      </c>
      <c r="G770">
        <f>VLOOKUP(C770,away!$B$2:$E$405,4,FALSE)</f>
        <v>1.04</v>
      </c>
      <c r="H770">
        <f>VLOOKUP(A770,away!$A$2:$E$405,3,FALSE)</f>
        <v>1.24901185770751</v>
      </c>
      <c r="I770">
        <f>VLOOKUP(C770,away!$B$2:$E$405,3,FALSE)</f>
        <v>0.57999999999999996</v>
      </c>
      <c r="J770">
        <f>VLOOKUP(B770,home!$B$2:$E$405,4,FALSE)</f>
        <v>1.2</v>
      </c>
      <c r="K770" s="3">
        <f t="shared" si="954"/>
        <v>1.5652205533596852</v>
      </c>
      <c r="L770" s="3">
        <f t="shared" si="955"/>
        <v>0.86931225296442682</v>
      </c>
      <c r="M770" s="5">
        <f t="shared" si="956"/>
        <v>8.7638681722966572E-2</v>
      </c>
      <c r="N770" s="5">
        <f t="shared" si="957"/>
        <v>0.13717386590213507</v>
      </c>
      <c r="O770" s="5">
        <f t="shared" si="958"/>
        <v>7.6185379855424396E-2</v>
      </c>
      <c r="P770" s="5">
        <f t="shared" si="959"/>
        <v>0.11924692241522519</v>
      </c>
      <c r="Q770" s="5">
        <f t="shared" si="960"/>
        <v>0.10735367714691357</v>
      </c>
      <c r="R770" s="5">
        <f t="shared" si="961"/>
        <v>3.3114442102534815E-2</v>
      </c>
      <c r="S770" s="5">
        <f t="shared" si="962"/>
        <v>4.0563790514480932E-2</v>
      </c>
      <c r="T770" s="5">
        <f t="shared" si="963"/>
        <v>9.332386694459914E-2</v>
      </c>
      <c r="U770" s="5">
        <f t="shared" si="964"/>
        <v>5.1831405391926808E-2</v>
      </c>
      <c r="V770" s="5">
        <f t="shared" si="965"/>
        <v>6.132638497129827E-3</v>
      </c>
      <c r="W770" s="5">
        <f t="shared" si="966"/>
        <v>5.6010727316363015E-2</v>
      </c>
      <c r="X770" s="5">
        <f t="shared" si="967"/>
        <v>4.8690811553563688E-2</v>
      </c>
      <c r="Y770" s="5">
        <f t="shared" si="968"/>
        <v>2.1163759545147397E-2</v>
      </c>
      <c r="Z770" s="5">
        <f t="shared" si="969"/>
        <v>9.5955967566048739E-3</v>
      </c>
      <c r="AA770" s="5">
        <f t="shared" si="970"/>
        <v>1.5019225265189482E-2</v>
      </c>
      <c r="AB770" s="5">
        <f t="shared" si="971"/>
        <v>1.1754200040306827E-2</v>
      </c>
      <c r="AC770" s="5">
        <f t="shared" si="972"/>
        <v>5.2152931551643542E-4</v>
      </c>
      <c r="AD770" s="5">
        <f t="shared" si="973"/>
        <v>2.191728540104905E-2</v>
      </c>
      <c r="AE770" s="5">
        <f t="shared" si="974"/>
        <v>1.905296475085029E-2</v>
      </c>
      <c r="AF770" s="5">
        <f t="shared" si="975"/>
        <v>8.2814878566067358E-3</v>
      </c>
      <c r="AG770" s="5">
        <f t="shared" si="976"/>
        <v>2.3997329555081152E-3</v>
      </c>
      <c r="AH770" s="5">
        <f t="shared" si="977"/>
        <v>2.0853924587555818E-3</v>
      </c>
      <c r="AI770" s="5">
        <f t="shared" si="978"/>
        <v>3.2640991382655265E-3</v>
      </c>
      <c r="AJ770" s="5">
        <f t="shared" si="979"/>
        <v>2.55451752970842E-3</v>
      </c>
      <c r="AK770" s="5">
        <f t="shared" si="980"/>
        <v>1.3327944471390764E-3</v>
      </c>
      <c r="AL770" s="5">
        <f t="shared" si="981"/>
        <v>2.8385075905748657E-5</v>
      </c>
      <c r="AM770" s="5">
        <f t="shared" si="982"/>
        <v>6.8610771167144213E-3</v>
      </c>
      <c r="AN770" s="5">
        <f t="shared" si="983"/>
        <v>5.9644184060936873E-3</v>
      </c>
      <c r="AO770" s="5">
        <f t="shared" si="984"/>
        <v>2.592471001111899E-3</v>
      </c>
      <c r="AP770" s="5">
        <f t="shared" si="985"/>
        <v>7.5122226890717621E-4</v>
      </c>
      <c r="AQ770" s="5">
        <f t="shared" si="986"/>
        <v>1.6326168076518643E-4</v>
      </c>
      <c r="AR770" s="5">
        <f t="shared" si="987"/>
        <v>3.6257144332716822E-4</v>
      </c>
      <c r="AS770" s="5">
        <f t="shared" si="988"/>
        <v>5.6750427515696994E-4</v>
      </c>
      <c r="AT770" s="5">
        <f t="shared" si="989"/>
        <v>4.4413467779758992E-4</v>
      </c>
      <c r="AU770" s="5">
        <f t="shared" si="990"/>
        <v>2.3172290871618969E-4</v>
      </c>
      <c r="AV770" s="5">
        <f t="shared" si="991"/>
        <v>9.0674364851717611E-5</v>
      </c>
      <c r="AW770" s="5">
        <f t="shared" si="992"/>
        <v>1.0728497450293957E-6</v>
      </c>
      <c r="AX770" s="5">
        <f t="shared" si="993"/>
        <v>1.7898498202112069E-3</v>
      </c>
      <c r="AY770" s="5">
        <f t="shared" si="994"/>
        <v>1.5559383796757784E-3</v>
      </c>
      <c r="AZ770" s="5">
        <f t="shared" si="995"/>
        <v>6.7629814915488526E-4</v>
      </c>
      <c r="BA770" s="5">
        <f t="shared" si="996"/>
        <v>1.9597142257250184E-4</v>
      </c>
      <c r="BB770" s="5">
        <f t="shared" si="997"/>
        <v>4.2590089718286312E-5</v>
      </c>
      <c r="BC770" s="5">
        <f t="shared" si="998"/>
        <v>7.4048173693921115E-6</v>
      </c>
      <c r="BD770" s="5">
        <f t="shared" si="999"/>
        <v>5.2531299709884083E-5</v>
      </c>
      <c r="BE770" s="5">
        <f t="shared" si="1000"/>
        <v>8.2223070000608231E-5</v>
      </c>
      <c r="BF770" s="5">
        <f t="shared" si="1001"/>
        <v>6.434861956264209E-5</v>
      </c>
      <c r="BG770" s="5">
        <f t="shared" si="1002"/>
        <v>3.3573260639923502E-5</v>
      </c>
      <c r="BH770" s="5">
        <f t="shared" si="1003"/>
        <v>1.3137389399227508E-5</v>
      </c>
      <c r="BI770" s="5">
        <f t="shared" si="1004"/>
        <v>4.112582381032104E-6</v>
      </c>
      <c r="BJ770" s="8">
        <f t="shared" si="1005"/>
        <v>0.53596868252503083</v>
      </c>
      <c r="BK770" s="8">
        <f t="shared" si="1006"/>
        <v>0.25568788592090042</v>
      </c>
      <c r="BL770" s="8">
        <f t="shared" si="1007"/>
        <v>0.1990879901207939</v>
      </c>
      <c r="BM770" s="8">
        <f t="shared" si="1008"/>
        <v>0.43807232064819923</v>
      </c>
      <c r="BN770" s="8">
        <f t="shared" si="1009"/>
        <v>0.56071296914519952</v>
      </c>
    </row>
    <row r="771" spans="1:66" x14ac:dyDescent="0.25">
      <c r="A771" t="s">
        <v>136</v>
      </c>
      <c r="B771" t="s">
        <v>514</v>
      </c>
      <c r="C771" t="s">
        <v>386</v>
      </c>
      <c r="D771" t="s">
        <v>551</v>
      </c>
      <c r="E771">
        <f>VLOOKUP(A771,home!$A$2:$E$405,3,FALSE)</f>
        <v>1.4901185770751</v>
      </c>
      <c r="F771" t="e">
        <f>VLOOKUP(B771,home!$B$2:$E$405,3,FALSE)</f>
        <v>#N/A</v>
      </c>
      <c r="G771">
        <f>VLOOKUP(C771,away!$B$2:$E$405,4,FALSE)</f>
        <v>1.25</v>
      </c>
      <c r="H771">
        <f>VLOOKUP(A771,away!$A$2:$E$405,3,FALSE)</f>
        <v>1.24901185770751</v>
      </c>
      <c r="I771">
        <f>VLOOKUP(C771,away!$B$2:$E$405,3,FALSE)</f>
        <v>0.82</v>
      </c>
      <c r="J771" t="e">
        <f>VLOOKUP(B771,home!$B$2:$E$405,4,FALSE)</f>
        <v>#N/A</v>
      </c>
      <c r="K771" s="3" t="e">
        <f t="shared" si="954"/>
        <v>#N/A</v>
      </c>
      <c r="L771" s="3" t="e">
        <f t="shared" si="955"/>
        <v>#N/A</v>
      </c>
      <c r="M771" s="5" t="e">
        <f t="shared" si="956"/>
        <v>#N/A</v>
      </c>
      <c r="N771" s="5" t="e">
        <f t="shared" si="957"/>
        <v>#N/A</v>
      </c>
      <c r="O771" s="5" t="e">
        <f t="shared" si="958"/>
        <v>#N/A</v>
      </c>
      <c r="P771" s="5" t="e">
        <f t="shared" si="959"/>
        <v>#N/A</v>
      </c>
      <c r="Q771" s="5" t="e">
        <f t="shared" si="960"/>
        <v>#N/A</v>
      </c>
      <c r="R771" s="5" t="e">
        <f t="shared" si="961"/>
        <v>#N/A</v>
      </c>
      <c r="S771" s="5" t="e">
        <f t="shared" si="962"/>
        <v>#N/A</v>
      </c>
      <c r="T771" s="5" t="e">
        <f t="shared" si="963"/>
        <v>#N/A</v>
      </c>
      <c r="U771" s="5" t="e">
        <f t="shared" si="964"/>
        <v>#N/A</v>
      </c>
      <c r="V771" s="5" t="e">
        <f t="shared" si="965"/>
        <v>#N/A</v>
      </c>
      <c r="W771" s="5" t="e">
        <f t="shared" si="966"/>
        <v>#N/A</v>
      </c>
      <c r="X771" s="5" t="e">
        <f t="shared" si="967"/>
        <v>#N/A</v>
      </c>
      <c r="Y771" s="5" t="e">
        <f t="shared" si="968"/>
        <v>#N/A</v>
      </c>
      <c r="Z771" s="5" t="e">
        <f t="shared" si="969"/>
        <v>#N/A</v>
      </c>
      <c r="AA771" s="5" t="e">
        <f t="shared" si="970"/>
        <v>#N/A</v>
      </c>
      <c r="AB771" s="5" t="e">
        <f t="shared" si="971"/>
        <v>#N/A</v>
      </c>
      <c r="AC771" s="5" t="e">
        <f t="shared" si="972"/>
        <v>#N/A</v>
      </c>
      <c r="AD771" s="5" t="e">
        <f t="shared" si="973"/>
        <v>#N/A</v>
      </c>
      <c r="AE771" s="5" t="e">
        <f t="shared" si="974"/>
        <v>#N/A</v>
      </c>
      <c r="AF771" s="5" t="e">
        <f t="shared" si="975"/>
        <v>#N/A</v>
      </c>
      <c r="AG771" s="5" t="e">
        <f t="shared" si="976"/>
        <v>#N/A</v>
      </c>
      <c r="AH771" s="5" t="e">
        <f t="shared" si="977"/>
        <v>#N/A</v>
      </c>
      <c r="AI771" s="5" t="e">
        <f t="shared" si="978"/>
        <v>#N/A</v>
      </c>
      <c r="AJ771" s="5" t="e">
        <f t="shared" si="979"/>
        <v>#N/A</v>
      </c>
      <c r="AK771" s="5" t="e">
        <f t="shared" si="980"/>
        <v>#N/A</v>
      </c>
      <c r="AL771" s="5" t="e">
        <f t="shared" si="981"/>
        <v>#N/A</v>
      </c>
      <c r="AM771" s="5" t="e">
        <f t="shared" si="982"/>
        <v>#N/A</v>
      </c>
      <c r="AN771" s="5" t="e">
        <f t="shared" si="983"/>
        <v>#N/A</v>
      </c>
      <c r="AO771" s="5" t="e">
        <f t="shared" si="984"/>
        <v>#N/A</v>
      </c>
      <c r="AP771" s="5" t="e">
        <f t="shared" si="985"/>
        <v>#N/A</v>
      </c>
      <c r="AQ771" s="5" t="e">
        <f t="shared" si="986"/>
        <v>#N/A</v>
      </c>
      <c r="AR771" s="5" t="e">
        <f t="shared" si="987"/>
        <v>#N/A</v>
      </c>
      <c r="AS771" s="5" t="e">
        <f t="shared" si="988"/>
        <v>#N/A</v>
      </c>
      <c r="AT771" s="5" t="e">
        <f t="shared" si="989"/>
        <v>#N/A</v>
      </c>
      <c r="AU771" s="5" t="e">
        <f t="shared" si="990"/>
        <v>#N/A</v>
      </c>
      <c r="AV771" s="5" t="e">
        <f t="shared" si="991"/>
        <v>#N/A</v>
      </c>
      <c r="AW771" s="5" t="e">
        <f t="shared" si="992"/>
        <v>#N/A</v>
      </c>
      <c r="AX771" s="5" t="e">
        <f t="shared" si="993"/>
        <v>#N/A</v>
      </c>
      <c r="AY771" s="5" t="e">
        <f t="shared" si="994"/>
        <v>#N/A</v>
      </c>
      <c r="AZ771" s="5" t="e">
        <f t="shared" si="995"/>
        <v>#N/A</v>
      </c>
      <c r="BA771" s="5" t="e">
        <f t="shared" si="996"/>
        <v>#N/A</v>
      </c>
      <c r="BB771" s="5" t="e">
        <f t="shared" si="997"/>
        <v>#N/A</v>
      </c>
      <c r="BC771" s="5" t="e">
        <f t="shared" si="998"/>
        <v>#N/A</v>
      </c>
      <c r="BD771" s="5" t="e">
        <f t="shared" si="999"/>
        <v>#N/A</v>
      </c>
      <c r="BE771" s="5" t="e">
        <f t="shared" si="1000"/>
        <v>#N/A</v>
      </c>
      <c r="BF771" s="5" t="e">
        <f t="shared" si="1001"/>
        <v>#N/A</v>
      </c>
      <c r="BG771" s="5" t="e">
        <f t="shared" si="1002"/>
        <v>#N/A</v>
      </c>
      <c r="BH771" s="5" t="e">
        <f t="shared" si="1003"/>
        <v>#N/A</v>
      </c>
      <c r="BI771" s="5" t="e">
        <f t="shared" si="1004"/>
        <v>#N/A</v>
      </c>
      <c r="BJ771" s="8" t="e">
        <f t="shared" si="1005"/>
        <v>#N/A</v>
      </c>
      <c r="BK771" s="8" t="e">
        <f t="shared" si="1006"/>
        <v>#N/A</v>
      </c>
      <c r="BL771" s="8" t="e">
        <f t="shared" si="1007"/>
        <v>#N/A</v>
      </c>
      <c r="BM771" s="8" t="e">
        <f t="shared" si="1008"/>
        <v>#N/A</v>
      </c>
      <c r="BN771" s="8" t="e">
        <f t="shared" si="1009"/>
        <v>#N/A</v>
      </c>
    </row>
    <row r="772" spans="1:66" x14ac:dyDescent="0.25">
      <c r="A772" t="s">
        <v>136</v>
      </c>
      <c r="B772" t="s">
        <v>344</v>
      </c>
      <c r="C772" t="s">
        <v>359</v>
      </c>
      <c r="D772" t="s">
        <v>551</v>
      </c>
      <c r="E772">
        <f>VLOOKUP(A772,home!$A$2:$E$405,3,FALSE)</f>
        <v>1.4901185770751</v>
      </c>
      <c r="F772">
        <f>VLOOKUP(B772,home!$B$2:$E$405,3,FALSE)</f>
        <v>1.1299999999999999</v>
      </c>
      <c r="G772">
        <f>VLOOKUP(C772,away!$B$2:$E$405,4,FALSE)</f>
        <v>0.92</v>
      </c>
      <c r="H772">
        <f>VLOOKUP(A772,away!$A$2:$E$405,3,FALSE)</f>
        <v>1.24901185770751</v>
      </c>
      <c r="I772">
        <f>VLOOKUP(C772,away!$B$2:$E$405,3,FALSE)</f>
        <v>1.04</v>
      </c>
      <c r="J772">
        <f>VLOOKUP(B772,home!$B$2:$E$405,4,FALSE)</f>
        <v>0.4</v>
      </c>
      <c r="K772" s="3">
        <f t="shared" si="954"/>
        <v>1.5491272727272738</v>
      </c>
      <c r="L772" s="3">
        <f t="shared" si="955"/>
        <v>0.51958893280632423</v>
      </c>
      <c r="M772" s="5">
        <f t="shared" si="956"/>
        <v>0.12634788234301775</v>
      </c>
      <c r="N772" s="5">
        <f t="shared" si="957"/>
        <v>0.19572895038890556</v>
      </c>
      <c r="O772" s="5">
        <f t="shared" si="958"/>
        <v>6.5648961348947613E-2</v>
      </c>
      <c r="P772" s="5">
        <f t="shared" si="959"/>
        <v>0.10169859645187342</v>
      </c>
      <c r="Q772" s="5">
        <f t="shared" si="960"/>
        <v>0.15160452755486858</v>
      </c>
      <c r="R772" s="5">
        <f t="shared" si="961"/>
        <v>1.7055236883571655E-2</v>
      </c>
      <c r="S772" s="5">
        <f t="shared" si="962"/>
        <v>2.0464538717400501E-2</v>
      </c>
      <c r="T772" s="5">
        <f t="shared" si="963"/>
        <v>7.8772034680841138E-2</v>
      </c>
      <c r="U772" s="5">
        <f t="shared" si="964"/>
        <v>2.6420732599164963E-2</v>
      </c>
      <c r="V772" s="5">
        <f t="shared" si="965"/>
        <v>1.8302332558156383E-3</v>
      </c>
      <c r="W772" s="5">
        <f t="shared" si="966"/>
        <v>7.8284902768060161E-2</v>
      </c>
      <c r="X772" s="5">
        <f t="shared" si="967"/>
        <v>4.0675969084103231E-2</v>
      </c>
      <c r="Y772" s="5">
        <f t="shared" si="968"/>
        <v>1.0567391683636115E-2</v>
      </c>
      <c r="Z772" s="5">
        <f t="shared" si="969"/>
        <v>2.9539041103646851E-3</v>
      </c>
      <c r="AA772" s="5">
        <f t="shared" si="970"/>
        <v>4.5759734183871276E-3</v>
      </c>
      <c r="AB772" s="5">
        <f t="shared" si="971"/>
        <v>3.5443826108492765E-3</v>
      </c>
      <c r="AC772" s="5">
        <f t="shared" si="972"/>
        <v>9.2073245433720857E-5</v>
      </c>
      <c r="AD772" s="5">
        <f t="shared" si="973"/>
        <v>3.0318319480201202E-2</v>
      </c>
      <c r="AE772" s="5">
        <f t="shared" si="974"/>
        <v>1.5753063263198933E-2</v>
      </c>
      <c r="AF772" s="5">
        <f t="shared" si="975"/>
        <v>4.0925586646780214E-3</v>
      </c>
      <c r="AG772" s="5">
        <f t="shared" si="976"/>
        <v>7.0881606300910946E-4</v>
      </c>
      <c r="AH772" s="5">
        <f t="shared" si="977"/>
        <v>3.8370397107915025E-4</v>
      </c>
      <c r="AI772" s="5">
        <f t="shared" si="978"/>
        <v>5.9440628625246868E-4</v>
      </c>
      <c r="AJ772" s="5">
        <f t="shared" si="979"/>
        <v>4.604054945571171E-4</v>
      </c>
      <c r="AK772" s="5">
        <f t="shared" si="980"/>
        <v>2.377422360439729E-4</v>
      </c>
      <c r="AL772" s="5">
        <f t="shared" si="981"/>
        <v>2.9644247795010964E-6</v>
      </c>
      <c r="AM772" s="5">
        <f t="shared" si="982"/>
        <v>9.3933871140076466E-3</v>
      </c>
      <c r="AN772" s="5">
        <f t="shared" si="983"/>
        <v>4.880699986003911E-3</v>
      </c>
      <c r="AO772" s="5">
        <f t="shared" si="984"/>
        <v>1.2679788485378065E-3</v>
      </c>
      <c r="AP772" s="5">
        <f t="shared" si="985"/>
        <v>2.1960925891091688E-4</v>
      </c>
      <c r="AQ772" s="5">
        <f t="shared" si="986"/>
        <v>2.8526635117977762E-5</v>
      </c>
      <c r="AR772" s="5">
        <f t="shared" si="987"/>
        <v>3.9873667369312891E-5</v>
      </c>
      <c r="AS772" s="5">
        <f t="shared" si="988"/>
        <v>6.1769385585458173E-5</v>
      </c>
      <c r="AT772" s="5">
        <f t="shared" si="989"/>
        <v>4.7844319915020098E-5</v>
      </c>
      <c r="AU772" s="5">
        <f t="shared" si="990"/>
        <v>2.4705646941815435E-5</v>
      </c>
      <c r="AV772" s="5">
        <f t="shared" si="991"/>
        <v>9.5680478669843619E-6</v>
      </c>
      <c r="AW772" s="5">
        <f t="shared" si="992"/>
        <v>6.6280370287476789E-8</v>
      </c>
      <c r="AX772" s="5">
        <f t="shared" si="993"/>
        <v>2.4252586935990302E-3</v>
      </c>
      <c r="AY772" s="5">
        <f t="shared" si="994"/>
        <v>1.2601375763863802E-3</v>
      </c>
      <c r="AZ772" s="5">
        <f t="shared" si="995"/>
        <v>3.2737676925187351E-4</v>
      </c>
      <c r="BA772" s="5">
        <f t="shared" si="996"/>
        <v>5.670044872038774E-5</v>
      </c>
      <c r="BB772" s="5">
        <f t="shared" si="997"/>
        <v>7.3652314100664934E-6</v>
      </c>
      <c r="BC772" s="5">
        <f t="shared" si="998"/>
        <v>7.6537854564561392E-7</v>
      </c>
      <c r="BD772" s="5">
        <f t="shared" si="999"/>
        <v>3.4529860459159369E-6</v>
      </c>
      <c r="BE772" s="5">
        <f t="shared" si="1000"/>
        <v>5.3491148560750885E-6</v>
      </c>
      <c r="BF772" s="5">
        <f t="shared" si="1001"/>
        <v>4.1432298542482735E-6</v>
      </c>
      <c r="BG772" s="5">
        <f t="shared" si="1002"/>
        <v>2.1394634547979497E-6</v>
      </c>
      <c r="BH772" s="5">
        <f t="shared" si="1003"/>
        <v>8.2857529670770445E-7</v>
      </c>
      <c r="BI772" s="5">
        <f t="shared" si="1004"/>
        <v>2.567137179275994E-7</v>
      </c>
      <c r="BJ772" s="8">
        <f t="shared" si="1005"/>
        <v>0.62637433957199384</v>
      </c>
      <c r="BK772" s="8">
        <f t="shared" si="1006"/>
        <v>0.25169642601470688</v>
      </c>
      <c r="BL772" s="8">
        <f t="shared" si="1007"/>
        <v>0.11912147599975759</v>
      </c>
      <c r="BM772" s="8">
        <f t="shared" si="1008"/>
        <v>0.34080191942962212</v>
      </c>
      <c r="BN772" s="8">
        <f t="shared" si="1009"/>
        <v>0.65808415497118466</v>
      </c>
    </row>
    <row r="773" spans="1:66" s="14" customFormat="1" x14ac:dyDescent="0.25">
      <c r="A773" t="s">
        <v>136</v>
      </c>
      <c r="B773" t="s">
        <v>137</v>
      </c>
      <c r="C773" t="s">
        <v>516</v>
      </c>
      <c r="D773" t="s">
        <v>551</v>
      </c>
      <c r="E773">
        <f>VLOOKUP(A773,home!$A$2:$E$405,3,FALSE)</f>
        <v>1.4901185770751</v>
      </c>
      <c r="F773">
        <f>VLOOKUP(B773,home!$B$2:$E$405,3,FALSE)</f>
        <v>0.98</v>
      </c>
      <c r="G773" t="e">
        <f>VLOOKUP(C773,away!$B$2:$E$405,4,FALSE)</f>
        <v>#N/A</v>
      </c>
      <c r="H773">
        <f>VLOOKUP(A773,away!$A$2:$E$405,3,FALSE)</f>
        <v>1.24901185770751</v>
      </c>
      <c r="I773" t="e">
        <f>VLOOKUP(C773,away!$B$2:$E$405,3,FALSE)</f>
        <v>#N/A</v>
      </c>
      <c r="J773">
        <f>VLOOKUP(B773,home!$B$2:$E$405,4,FALSE)</f>
        <v>1.27</v>
      </c>
      <c r="K773" s="3" t="e">
        <f t="shared" si="954"/>
        <v>#N/A</v>
      </c>
      <c r="L773" s="3" t="e">
        <f t="shared" si="955"/>
        <v>#N/A</v>
      </c>
      <c r="M773" s="5" t="e">
        <f t="shared" si="956"/>
        <v>#N/A</v>
      </c>
      <c r="N773" s="5" t="e">
        <f t="shared" si="957"/>
        <v>#N/A</v>
      </c>
      <c r="O773" s="5" t="e">
        <f t="shared" si="958"/>
        <v>#N/A</v>
      </c>
      <c r="P773" s="5" t="e">
        <f t="shared" si="959"/>
        <v>#N/A</v>
      </c>
      <c r="Q773" s="5" t="e">
        <f t="shared" si="960"/>
        <v>#N/A</v>
      </c>
      <c r="R773" s="5" t="e">
        <f t="shared" si="961"/>
        <v>#N/A</v>
      </c>
      <c r="S773" s="5" t="e">
        <f t="shared" si="962"/>
        <v>#N/A</v>
      </c>
      <c r="T773" s="5" t="e">
        <f t="shared" si="963"/>
        <v>#N/A</v>
      </c>
      <c r="U773" s="5" t="e">
        <f t="shared" si="964"/>
        <v>#N/A</v>
      </c>
      <c r="V773" s="5" t="e">
        <f t="shared" si="965"/>
        <v>#N/A</v>
      </c>
      <c r="W773" s="5" t="e">
        <f t="shared" si="966"/>
        <v>#N/A</v>
      </c>
      <c r="X773" s="5" t="e">
        <f t="shared" si="967"/>
        <v>#N/A</v>
      </c>
      <c r="Y773" s="5" t="e">
        <f t="shared" si="968"/>
        <v>#N/A</v>
      </c>
      <c r="Z773" s="5" t="e">
        <f t="shared" si="969"/>
        <v>#N/A</v>
      </c>
      <c r="AA773" s="5" t="e">
        <f t="shared" si="970"/>
        <v>#N/A</v>
      </c>
      <c r="AB773" s="5" t="e">
        <f t="shared" si="971"/>
        <v>#N/A</v>
      </c>
      <c r="AC773" s="5" t="e">
        <f t="shared" si="972"/>
        <v>#N/A</v>
      </c>
      <c r="AD773" s="5" t="e">
        <f t="shared" si="973"/>
        <v>#N/A</v>
      </c>
      <c r="AE773" s="5" t="e">
        <f t="shared" si="974"/>
        <v>#N/A</v>
      </c>
      <c r="AF773" s="5" t="e">
        <f t="shared" si="975"/>
        <v>#N/A</v>
      </c>
      <c r="AG773" s="5" t="e">
        <f t="shared" si="976"/>
        <v>#N/A</v>
      </c>
      <c r="AH773" s="5" t="e">
        <f t="shared" si="977"/>
        <v>#N/A</v>
      </c>
      <c r="AI773" s="5" t="e">
        <f t="shared" si="978"/>
        <v>#N/A</v>
      </c>
      <c r="AJ773" s="5" t="e">
        <f t="shared" si="979"/>
        <v>#N/A</v>
      </c>
      <c r="AK773" s="5" t="e">
        <f t="shared" si="980"/>
        <v>#N/A</v>
      </c>
      <c r="AL773" s="5" t="e">
        <f t="shared" si="981"/>
        <v>#N/A</v>
      </c>
      <c r="AM773" s="5" t="e">
        <f t="shared" si="982"/>
        <v>#N/A</v>
      </c>
      <c r="AN773" s="5" t="e">
        <f t="shared" si="983"/>
        <v>#N/A</v>
      </c>
      <c r="AO773" s="5" t="e">
        <f t="shared" si="984"/>
        <v>#N/A</v>
      </c>
      <c r="AP773" s="5" t="e">
        <f t="shared" si="985"/>
        <v>#N/A</v>
      </c>
      <c r="AQ773" s="5" t="e">
        <f t="shared" si="986"/>
        <v>#N/A</v>
      </c>
      <c r="AR773" s="5" t="e">
        <f t="shared" si="987"/>
        <v>#N/A</v>
      </c>
      <c r="AS773" s="5" t="e">
        <f t="shared" si="988"/>
        <v>#N/A</v>
      </c>
      <c r="AT773" s="5" t="e">
        <f t="shared" si="989"/>
        <v>#N/A</v>
      </c>
      <c r="AU773" s="5" t="e">
        <f t="shared" si="990"/>
        <v>#N/A</v>
      </c>
      <c r="AV773" s="5" t="e">
        <f t="shared" si="991"/>
        <v>#N/A</v>
      </c>
      <c r="AW773" s="5" t="e">
        <f t="shared" si="992"/>
        <v>#N/A</v>
      </c>
      <c r="AX773" s="5" t="e">
        <f t="shared" si="993"/>
        <v>#N/A</v>
      </c>
      <c r="AY773" s="5" t="e">
        <f t="shared" si="994"/>
        <v>#N/A</v>
      </c>
      <c r="AZ773" s="5" t="e">
        <f t="shared" si="995"/>
        <v>#N/A</v>
      </c>
      <c r="BA773" s="5" t="e">
        <f t="shared" si="996"/>
        <v>#N/A</v>
      </c>
      <c r="BB773" s="5" t="e">
        <f t="shared" si="997"/>
        <v>#N/A</v>
      </c>
      <c r="BC773" s="5" t="e">
        <f t="shared" si="998"/>
        <v>#N/A</v>
      </c>
      <c r="BD773" s="5" t="e">
        <f t="shared" si="999"/>
        <v>#N/A</v>
      </c>
      <c r="BE773" s="5" t="e">
        <f t="shared" si="1000"/>
        <v>#N/A</v>
      </c>
      <c r="BF773" s="5" t="e">
        <f t="shared" si="1001"/>
        <v>#N/A</v>
      </c>
      <c r="BG773" s="5" t="e">
        <f t="shared" si="1002"/>
        <v>#N/A</v>
      </c>
      <c r="BH773" s="5" t="e">
        <f t="shared" si="1003"/>
        <v>#N/A</v>
      </c>
      <c r="BI773" s="5" t="e">
        <f t="shared" si="1004"/>
        <v>#N/A</v>
      </c>
      <c r="BJ773" s="8" t="e">
        <f t="shared" si="1005"/>
        <v>#N/A</v>
      </c>
      <c r="BK773" s="8" t="e">
        <f t="shared" si="1006"/>
        <v>#N/A</v>
      </c>
      <c r="BL773" s="8" t="e">
        <f t="shared" si="1007"/>
        <v>#N/A</v>
      </c>
      <c r="BM773" s="8" t="e">
        <f t="shared" si="1008"/>
        <v>#N/A</v>
      </c>
      <c r="BN773" s="8" t="e">
        <f t="shared" si="1009"/>
        <v>#N/A</v>
      </c>
    </row>
    <row r="774" spans="1:66" x14ac:dyDescent="0.25">
      <c r="A774" t="s">
        <v>136</v>
      </c>
      <c r="B774" t="s">
        <v>513</v>
      </c>
      <c r="C774" t="s">
        <v>381</v>
      </c>
      <c r="D774" t="s">
        <v>551</v>
      </c>
      <c r="E774">
        <f>VLOOKUP(A774,home!$A$2:$E$405,3,FALSE)</f>
        <v>1.4901185770751</v>
      </c>
      <c r="F774" t="e">
        <f>VLOOKUP(B774,home!$B$2:$E$405,3,FALSE)</f>
        <v>#N/A</v>
      </c>
      <c r="G774">
        <f>VLOOKUP(C774,away!$B$2:$E$405,4,FALSE)</f>
        <v>0.95</v>
      </c>
      <c r="H774">
        <f>VLOOKUP(A774,away!$A$2:$E$405,3,FALSE)</f>
        <v>1.24901185770751</v>
      </c>
      <c r="I774">
        <f>VLOOKUP(C774,away!$B$2:$E$405,3,FALSE)</f>
        <v>0.82</v>
      </c>
      <c r="J774" t="e">
        <f>VLOOKUP(B774,home!$B$2:$E$405,4,FALSE)</f>
        <v>#N/A</v>
      </c>
      <c r="K774" s="3" t="e">
        <f t="shared" si="954"/>
        <v>#N/A</v>
      </c>
      <c r="L774" s="3" t="e">
        <f t="shared" si="955"/>
        <v>#N/A</v>
      </c>
      <c r="M774" s="5" t="e">
        <f t="shared" si="956"/>
        <v>#N/A</v>
      </c>
      <c r="N774" s="5" t="e">
        <f t="shared" si="957"/>
        <v>#N/A</v>
      </c>
      <c r="O774" s="5" t="e">
        <f t="shared" si="958"/>
        <v>#N/A</v>
      </c>
      <c r="P774" s="5" t="e">
        <f t="shared" si="959"/>
        <v>#N/A</v>
      </c>
      <c r="Q774" s="5" t="e">
        <f t="shared" si="960"/>
        <v>#N/A</v>
      </c>
      <c r="R774" s="5" t="e">
        <f t="shared" si="961"/>
        <v>#N/A</v>
      </c>
      <c r="S774" s="5" t="e">
        <f t="shared" si="962"/>
        <v>#N/A</v>
      </c>
      <c r="T774" s="5" t="e">
        <f t="shared" si="963"/>
        <v>#N/A</v>
      </c>
      <c r="U774" s="5" t="e">
        <f t="shared" si="964"/>
        <v>#N/A</v>
      </c>
      <c r="V774" s="5" t="e">
        <f t="shared" si="965"/>
        <v>#N/A</v>
      </c>
      <c r="W774" s="5" t="e">
        <f t="shared" si="966"/>
        <v>#N/A</v>
      </c>
      <c r="X774" s="5" t="e">
        <f t="shared" si="967"/>
        <v>#N/A</v>
      </c>
      <c r="Y774" s="5" t="e">
        <f t="shared" si="968"/>
        <v>#N/A</v>
      </c>
      <c r="Z774" s="5" t="e">
        <f t="shared" si="969"/>
        <v>#N/A</v>
      </c>
      <c r="AA774" s="5" t="e">
        <f t="shared" si="970"/>
        <v>#N/A</v>
      </c>
      <c r="AB774" s="5" t="e">
        <f t="shared" si="971"/>
        <v>#N/A</v>
      </c>
      <c r="AC774" s="5" t="e">
        <f t="shared" si="972"/>
        <v>#N/A</v>
      </c>
      <c r="AD774" s="5" t="e">
        <f t="shared" si="973"/>
        <v>#N/A</v>
      </c>
      <c r="AE774" s="5" t="e">
        <f t="shared" si="974"/>
        <v>#N/A</v>
      </c>
      <c r="AF774" s="5" t="e">
        <f t="shared" si="975"/>
        <v>#N/A</v>
      </c>
      <c r="AG774" s="5" t="e">
        <f t="shared" si="976"/>
        <v>#N/A</v>
      </c>
      <c r="AH774" s="5" t="e">
        <f t="shared" si="977"/>
        <v>#N/A</v>
      </c>
      <c r="AI774" s="5" t="e">
        <f t="shared" si="978"/>
        <v>#N/A</v>
      </c>
      <c r="AJ774" s="5" t="e">
        <f t="shared" si="979"/>
        <v>#N/A</v>
      </c>
      <c r="AK774" s="5" t="e">
        <f t="shared" si="980"/>
        <v>#N/A</v>
      </c>
      <c r="AL774" s="5" t="e">
        <f t="shared" si="981"/>
        <v>#N/A</v>
      </c>
      <c r="AM774" s="5" t="e">
        <f t="shared" si="982"/>
        <v>#N/A</v>
      </c>
      <c r="AN774" s="5" t="e">
        <f t="shared" si="983"/>
        <v>#N/A</v>
      </c>
      <c r="AO774" s="5" t="e">
        <f t="shared" si="984"/>
        <v>#N/A</v>
      </c>
      <c r="AP774" s="5" t="e">
        <f t="shared" si="985"/>
        <v>#N/A</v>
      </c>
      <c r="AQ774" s="5" t="e">
        <f t="shared" si="986"/>
        <v>#N/A</v>
      </c>
      <c r="AR774" s="5" t="e">
        <f t="shared" si="987"/>
        <v>#N/A</v>
      </c>
      <c r="AS774" s="5" t="e">
        <f t="shared" si="988"/>
        <v>#N/A</v>
      </c>
      <c r="AT774" s="5" t="e">
        <f t="shared" si="989"/>
        <v>#N/A</v>
      </c>
      <c r="AU774" s="5" t="e">
        <f t="shared" si="990"/>
        <v>#N/A</v>
      </c>
      <c r="AV774" s="5" t="e">
        <f t="shared" si="991"/>
        <v>#N/A</v>
      </c>
      <c r="AW774" s="5" t="e">
        <f t="shared" si="992"/>
        <v>#N/A</v>
      </c>
      <c r="AX774" s="5" t="e">
        <f t="shared" si="993"/>
        <v>#N/A</v>
      </c>
      <c r="AY774" s="5" t="e">
        <f t="shared" si="994"/>
        <v>#N/A</v>
      </c>
      <c r="AZ774" s="5" t="e">
        <f t="shared" si="995"/>
        <v>#N/A</v>
      </c>
      <c r="BA774" s="5" t="e">
        <f t="shared" si="996"/>
        <v>#N/A</v>
      </c>
      <c r="BB774" s="5" t="e">
        <f t="shared" si="997"/>
        <v>#N/A</v>
      </c>
      <c r="BC774" s="5" t="e">
        <f t="shared" si="998"/>
        <v>#N/A</v>
      </c>
      <c r="BD774" s="5" t="e">
        <f t="shared" si="999"/>
        <v>#N/A</v>
      </c>
      <c r="BE774" s="5" t="e">
        <f t="shared" si="1000"/>
        <v>#N/A</v>
      </c>
      <c r="BF774" s="5" t="e">
        <f t="shared" si="1001"/>
        <v>#N/A</v>
      </c>
      <c r="BG774" s="5" t="e">
        <f t="shared" si="1002"/>
        <v>#N/A</v>
      </c>
      <c r="BH774" s="5" t="e">
        <f t="shared" si="1003"/>
        <v>#N/A</v>
      </c>
      <c r="BI774" s="5" t="e">
        <f t="shared" si="1004"/>
        <v>#N/A</v>
      </c>
      <c r="BJ774" s="8" t="e">
        <f t="shared" si="1005"/>
        <v>#N/A</v>
      </c>
      <c r="BK774" s="8" t="e">
        <f t="shared" si="1006"/>
        <v>#N/A</v>
      </c>
      <c r="BL774" s="8" t="e">
        <f t="shared" si="1007"/>
        <v>#N/A</v>
      </c>
      <c r="BM774" s="8" t="e">
        <f t="shared" si="1008"/>
        <v>#N/A</v>
      </c>
      <c r="BN774" s="8" t="e">
        <f t="shared" si="1009"/>
        <v>#N/A</v>
      </c>
    </row>
    <row r="775" spans="1:66" x14ac:dyDescent="0.25">
      <c r="A775" t="s">
        <v>136</v>
      </c>
      <c r="B775" t="s">
        <v>373</v>
      </c>
      <c r="C775" t="s">
        <v>515</v>
      </c>
      <c r="D775" t="s">
        <v>551</v>
      </c>
      <c r="E775">
        <f>VLOOKUP(A775,home!$A$2:$E$405,3,FALSE)</f>
        <v>1.4901185770751</v>
      </c>
      <c r="F775">
        <f>VLOOKUP(B775,home!$B$2:$E$405,3,FALSE)</f>
        <v>1.56</v>
      </c>
      <c r="G775" t="e">
        <f>VLOOKUP(C775,away!$B$2:$E$405,4,FALSE)</f>
        <v>#N/A</v>
      </c>
      <c r="H775">
        <f>VLOOKUP(A775,away!$A$2:$E$405,3,FALSE)</f>
        <v>1.24901185770751</v>
      </c>
      <c r="I775" t="e">
        <f>VLOOKUP(C775,away!$B$2:$E$405,3,FALSE)</f>
        <v>#N/A</v>
      </c>
      <c r="J775">
        <f>VLOOKUP(B775,home!$B$2:$E$405,4,FALSE)</f>
        <v>0.87</v>
      </c>
      <c r="K775" s="3" t="e">
        <f t="shared" si="954"/>
        <v>#N/A</v>
      </c>
      <c r="L775" s="3" t="e">
        <f t="shared" si="955"/>
        <v>#N/A</v>
      </c>
      <c r="M775" s="5" t="e">
        <f t="shared" si="956"/>
        <v>#N/A</v>
      </c>
      <c r="N775" s="5" t="e">
        <f t="shared" si="957"/>
        <v>#N/A</v>
      </c>
      <c r="O775" s="5" t="e">
        <f t="shared" si="958"/>
        <v>#N/A</v>
      </c>
      <c r="P775" s="5" t="e">
        <f t="shared" si="959"/>
        <v>#N/A</v>
      </c>
      <c r="Q775" s="5" t="e">
        <f t="shared" si="960"/>
        <v>#N/A</v>
      </c>
      <c r="R775" s="5" t="e">
        <f t="shared" si="961"/>
        <v>#N/A</v>
      </c>
      <c r="S775" s="5" t="e">
        <f t="shared" si="962"/>
        <v>#N/A</v>
      </c>
      <c r="T775" s="5" t="e">
        <f t="shared" si="963"/>
        <v>#N/A</v>
      </c>
      <c r="U775" s="5" t="e">
        <f t="shared" si="964"/>
        <v>#N/A</v>
      </c>
      <c r="V775" s="5" t="e">
        <f t="shared" si="965"/>
        <v>#N/A</v>
      </c>
      <c r="W775" s="5" t="e">
        <f t="shared" si="966"/>
        <v>#N/A</v>
      </c>
      <c r="X775" s="5" t="e">
        <f t="shared" si="967"/>
        <v>#N/A</v>
      </c>
      <c r="Y775" s="5" t="e">
        <f t="shared" si="968"/>
        <v>#N/A</v>
      </c>
      <c r="Z775" s="5" t="e">
        <f t="shared" si="969"/>
        <v>#N/A</v>
      </c>
      <c r="AA775" s="5" t="e">
        <f t="shared" si="970"/>
        <v>#N/A</v>
      </c>
      <c r="AB775" s="5" t="e">
        <f t="shared" si="971"/>
        <v>#N/A</v>
      </c>
      <c r="AC775" s="5" t="e">
        <f t="shared" si="972"/>
        <v>#N/A</v>
      </c>
      <c r="AD775" s="5" t="e">
        <f t="shared" si="973"/>
        <v>#N/A</v>
      </c>
      <c r="AE775" s="5" t="e">
        <f t="shared" si="974"/>
        <v>#N/A</v>
      </c>
      <c r="AF775" s="5" t="e">
        <f t="shared" si="975"/>
        <v>#N/A</v>
      </c>
      <c r="AG775" s="5" t="e">
        <f t="shared" si="976"/>
        <v>#N/A</v>
      </c>
      <c r="AH775" s="5" t="e">
        <f t="shared" si="977"/>
        <v>#N/A</v>
      </c>
      <c r="AI775" s="5" t="e">
        <f t="shared" si="978"/>
        <v>#N/A</v>
      </c>
      <c r="AJ775" s="5" t="e">
        <f t="shared" si="979"/>
        <v>#N/A</v>
      </c>
      <c r="AK775" s="5" t="e">
        <f t="shared" si="980"/>
        <v>#N/A</v>
      </c>
      <c r="AL775" s="5" t="e">
        <f t="shared" si="981"/>
        <v>#N/A</v>
      </c>
      <c r="AM775" s="5" t="e">
        <f t="shared" si="982"/>
        <v>#N/A</v>
      </c>
      <c r="AN775" s="5" t="e">
        <f t="shared" si="983"/>
        <v>#N/A</v>
      </c>
      <c r="AO775" s="5" t="e">
        <f t="shared" si="984"/>
        <v>#N/A</v>
      </c>
      <c r="AP775" s="5" t="e">
        <f t="shared" si="985"/>
        <v>#N/A</v>
      </c>
      <c r="AQ775" s="5" t="e">
        <f t="shared" si="986"/>
        <v>#N/A</v>
      </c>
      <c r="AR775" s="5" t="e">
        <f t="shared" si="987"/>
        <v>#N/A</v>
      </c>
      <c r="AS775" s="5" t="e">
        <f t="shared" si="988"/>
        <v>#N/A</v>
      </c>
      <c r="AT775" s="5" t="e">
        <f t="shared" si="989"/>
        <v>#N/A</v>
      </c>
      <c r="AU775" s="5" t="e">
        <f t="shared" si="990"/>
        <v>#N/A</v>
      </c>
      <c r="AV775" s="5" t="e">
        <f t="shared" si="991"/>
        <v>#N/A</v>
      </c>
      <c r="AW775" s="5" t="e">
        <f t="shared" si="992"/>
        <v>#N/A</v>
      </c>
      <c r="AX775" s="5" t="e">
        <f t="shared" si="993"/>
        <v>#N/A</v>
      </c>
      <c r="AY775" s="5" t="e">
        <f t="shared" si="994"/>
        <v>#N/A</v>
      </c>
      <c r="AZ775" s="5" t="e">
        <f t="shared" si="995"/>
        <v>#N/A</v>
      </c>
      <c r="BA775" s="5" t="e">
        <f t="shared" si="996"/>
        <v>#N/A</v>
      </c>
      <c r="BB775" s="5" t="e">
        <f t="shared" si="997"/>
        <v>#N/A</v>
      </c>
      <c r="BC775" s="5" t="e">
        <f t="shared" si="998"/>
        <v>#N/A</v>
      </c>
      <c r="BD775" s="5" t="e">
        <f t="shared" si="999"/>
        <v>#N/A</v>
      </c>
      <c r="BE775" s="5" t="e">
        <f t="shared" si="1000"/>
        <v>#N/A</v>
      </c>
      <c r="BF775" s="5" t="e">
        <f t="shared" si="1001"/>
        <v>#N/A</v>
      </c>
      <c r="BG775" s="5" t="e">
        <f t="shared" si="1002"/>
        <v>#N/A</v>
      </c>
      <c r="BH775" s="5" t="e">
        <f t="shared" si="1003"/>
        <v>#N/A</v>
      </c>
      <c r="BI775" s="5" t="e">
        <f t="shared" si="1004"/>
        <v>#N/A</v>
      </c>
      <c r="BJ775" s="8" t="e">
        <f t="shared" si="1005"/>
        <v>#N/A</v>
      </c>
      <c r="BK775" s="8" t="e">
        <f t="shared" si="1006"/>
        <v>#N/A</v>
      </c>
      <c r="BL775" s="8" t="e">
        <f t="shared" si="1007"/>
        <v>#N/A</v>
      </c>
      <c r="BM775" s="8" t="e">
        <f t="shared" si="1008"/>
        <v>#N/A</v>
      </c>
      <c r="BN775" s="8" t="e">
        <f t="shared" si="1009"/>
        <v>#N/A</v>
      </c>
    </row>
    <row r="776" spans="1:66" x14ac:dyDescent="0.25">
      <c r="A776" t="s">
        <v>136</v>
      </c>
      <c r="B776" t="s">
        <v>475</v>
      </c>
      <c r="C776" t="s">
        <v>328</v>
      </c>
      <c r="D776" t="s">
        <v>551</v>
      </c>
      <c r="E776">
        <f>VLOOKUP(A776,home!$A$2:$E$405,3,FALSE)</f>
        <v>1.4901185770751</v>
      </c>
      <c r="F776">
        <f>VLOOKUP(B776,home!$B$2:$E$405,3,FALSE)</f>
        <v>0.61</v>
      </c>
      <c r="G776">
        <f>VLOOKUP(C776,away!$B$2:$E$405,4,FALSE)</f>
        <v>0.73</v>
      </c>
      <c r="H776">
        <f>VLOOKUP(A776,away!$A$2:$E$405,3,FALSE)</f>
        <v>1.24901185770751</v>
      </c>
      <c r="I776">
        <f>VLOOKUP(C776,away!$B$2:$E$405,3,FALSE)</f>
        <v>1.04</v>
      </c>
      <c r="J776">
        <f>VLOOKUP(B776,home!$B$2:$E$405,4,FALSE)</f>
        <v>0.91</v>
      </c>
      <c r="K776" s="3">
        <f t="shared" si="954"/>
        <v>0.66354980237154193</v>
      </c>
      <c r="L776" s="3">
        <f t="shared" si="955"/>
        <v>1.1820648221343875</v>
      </c>
      <c r="M776" s="5">
        <f t="shared" si="956"/>
        <v>0.15792822449683949</v>
      </c>
      <c r="N776" s="5">
        <f t="shared" si="957"/>
        <v>0.10479324215376633</v>
      </c>
      <c r="O776" s="5">
        <f t="shared" si="958"/>
        <v>0.18668139859985619</v>
      </c>
      <c r="P776" s="5">
        <f t="shared" si="959"/>
        <v>0.12387240514737759</v>
      </c>
      <c r="Q776" s="5">
        <f t="shared" si="960"/>
        <v>3.4767767560502393E-2</v>
      </c>
      <c r="R776" s="5">
        <f t="shared" si="961"/>
        <v>0.11033475711586888</v>
      </c>
      <c r="S776" s="5">
        <f t="shared" si="962"/>
        <v>2.4290105213750347E-2</v>
      </c>
      <c r="T776" s="5">
        <f t="shared" si="963"/>
        <v>4.1097754977414989E-2</v>
      </c>
      <c r="U776" s="5">
        <f t="shared" si="964"/>
        <v>7.3212606278946851E-2</v>
      </c>
      <c r="V776" s="5">
        <f t="shared" si="965"/>
        <v>2.1169066332340442E-3</v>
      </c>
      <c r="W776" s="5">
        <f t="shared" si="966"/>
        <v>7.6900484312236901E-3</v>
      </c>
      <c r="X776" s="5">
        <f t="shared" si="967"/>
        <v>9.0901357310592557E-3</v>
      </c>
      <c r="Y776" s="5">
        <f t="shared" si="968"/>
        <v>5.3725648380560011E-3</v>
      </c>
      <c r="Z776" s="5">
        <f t="shared" si="969"/>
        <v>4.347427834847014E-2</v>
      </c>
      <c r="AA776" s="5">
        <f t="shared" si="970"/>
        <v>2.8847348806372759E-2</v>
      </c>
      <c r="AB776" s="5">
        <f t="shared" si="971"/>
        <v>9.570826299705789E-3</v>
      </c>
      <c r="AC776" s="5">
        <f t="shared" si="972"/>
        <v>1.0377590712750742E-4</v>
      </c>
      <c r="AD776" s="5">
        <f t="shared" si="973"/>
        <v>1.2756825291915161E-3</v>
      </c>
      <c r="AE776" s="5">
        <f t="shared" si="974"/>
        <v>1.5079394419687149E-3</v>
      </c>
      <c r="AF776" s="5">
        <f t="shared" si="975"/>
        <v>8.912410841300885E-4</v>
      </c>
      <c r="AG776" s="5">
        <f t="shared" si="976"/>
        <v>3.5116824453036401E-4</v>
      </c>
      <c r="AH776" s="5">
        <f t="shared" si="977"/>
        <v>1.2847353775851299E-2</v>
      </c>
      <c r="AI776" s="5">
        <f t="shared" si="978"/>
        <v>8.5248590589634098E-3</v>
      </c>
      <c r="AJ776" s="5">
        <f t="shared" si="979"/>
        <v>2.8283342719102097E-3</v>
      </c>
      <c r="AK776" s="5">
        <f t="shared" si="980"/>
        <v>6.2558021572222625E-4</v>
      </c>
      <c r="AL776" s="5">
        <f t="shared" si="981"/>
        <v>3.255902167757856E-6</v>
      </c>
      <c r="AM776" s="5">
        <f t="shared" si="982"/>
        <v>1.6929577802677194E-4</v>
      </c>
      <c r="AN776" s="5">
        <f t="shared" si="983"/>
        <v>2.001185837413189E-4</v>
      </c>
      <c r="AO776" s="5">
        <f t="shared" si="984"/>
        <v>1.1827656904798385E-4</v>
      </c>
      <c r="AP776" s="5">
        <f t="shared" si="985"/>
        <v>4.660352385145689E-5</v>
      </c>
      <c r="AQ776" s="5">
        <f t="shared" si="986"/>
        <v>1.3772096533077015E-5</v>
      </c>
      <c r="AR776" s="5">
        <f t="shared" si="987"/>
        <v>3.0372809911898401E-3</v>
      </c>
      <c r="AS776" s="5">
        <f t="shared" si="988"/>
        <v>2.015387201450859E-3</v>
      </c>
      <c r="AT776" s="5">
        <f t="shared" si="989"/>
        <v>6.6865488961242623E-4</v>
      </c>
      <c r="AU776" s="5">
        <f t="shared" si="990"/>
        <v>1.4789527328569688E-4</v>
      </c>
      <c r="AV776" s="5">
        <f t="shared" si="991"/>
        <v>2.4533969840102332E-5</v>
      </c>
      <c r="AW776" s="5">
        <f t="shared" si="992"/>
        <v>7.0938771522755437E-8</v>
      </c>
      <c r="AX776" s="5">
        <f t="shared" si="993"/>
        <v>1.8722696675333482E-5</v>
      </c>
      <c r="AY776" s="5">
        <f t="shared" si="994"/>
        <v>2.2131441115404162E-5</v>
      </c>
      <c r="AZ776" s="5">
        <f t="shared" si="995"/>
        <v>1.3080399002828948E-5</v>
      </c>
      <c r="BA776" s="5">
        <f t="shared" si="996"/>
        <v>5.1539598402419407E-6</v>
      </c>
      <c r="BB776" s="5">
        <f t="shared" si="997"/>
        <v>1.523078655460841E-6</v>
      </c>
      <c r="BC776" s="5">
        <f t="shared" si="998"/>
        <v>3.6007553999279985E-7</v>
      </c>
      <c r="BD776" s="5">
        <f t="shared" si="999"/>
        <v>5.9837716910382934E-4</v>
      </c>
      <c r="BE776" s="5">
        <f t="shared" si="1000"/>
        <v>3.9705305230248859E-4</v>
      </c>
      <c r="BF776" s="5">
        <f t="shared" si="1001"/>
        <v>1.317322371931669E-4</v>
      </c>
      <c r="BG776" s="5">
        <f t="shared" si="1002"/>
        <v>2.9136966651828993E-5</v>
      </c>
      <c r="BH776" s="5">
        <f t="shared" si="1003"/>
        <v>4.8334571158818332E-6</v>
      </c>
      <c r="BI776" s="5">
        <f t="shared" si="1004"/>
        <v>6.4144790280294301E-7</v>
      </c>
      <c r="BJ776" s="8">
        <f t="shared" si="1005"/>
        <v>0.20744658319387327</v>
      </c>
      <c r="BK776" s="8">
        <f t="shared" si="1006"/>
        <v>0.30833680474161218</v>
      </c>
      <c r="BL776" s="8">
        <f t="shared" si="1007"/>
        <v>0.4405285910788464</v>
      </c>
      <c r="BM776" s="8">
        <f t="shared" si="1008"/>
        <v>0.2813864017862473</v>
      </c>
      <c r="BN776" s="8">
        <f t="shared" si="1009"/>
        <v>0.71837779507421096</v>
      </c>
    </row>
    <row r="777" spans="1:66" x14ac:dyDescent="0.25">
      <c r="A777" t="s">
        <v>136</v>
      </c>
      <c r="B777" t="s">
        <v>388</v>
      </c>
      <c r="C777" t="s">
        <v>138</v>
      </c>
      <c r="D777" t="s">
        <v>551</v>
      </c>
      <c r="E777">
        <f>VLOOKUP(A777,home!$A$2:$E$405,3,FALSE)</f>
        <v>1.4901185770751</v>
      </c>
      <c r="F777">
        <f>VLOOKUP(B777,home!$B$2:$E$405,3,FALSE)</f>
        <v>0.85</v>
      </c>
      <c r="G777">
        <f>VLOOKUP(C777,away!$B$2:$E$405,4,FALSE)</f>
        <v>0.85</v>
      </c>
      <c r="H777">
        <f>VLOOKUP(A777,away!$A$2:$E$405,3,FALSE)</f>
        <v>1.24901185770751</v>
      </c>
      <c r="I777">
        <f>VLOOKUP(C777,away!$B$2:$E$405,3,FALSE)</f>
        <v>1.34</v>
      </c>
      <c r="J777">
        <f>VLOOKUP(B777,home!$B$2:$E$405,4,FALSE)</f>
        <v>1.31</v>
      </c>
      <c r="K777" s="3">
        <f t="shared" si="954"/>
        <v>1.0766106719367596</v>
      </c>
      <c r="L777" s="3">
        <f t="shared" si="955"/>
        <v>2.1925154150197632</v>
      </c>
      <c r="M777" s="5">
        <f t="shared" si="956"/>
        <v>3.8039655904970361E-2</v>
      </c>
      <c r="N777" s="5">
        <f t="shared" si="957"/>
        <v>4.0953899504093262E-2</v>
      </c>
      <c r="O777" s="5">
        <f t="shared" si="958"/>
        <v>8.3402531953695069E-2</v>
      </c>
      <c r="P777" s="5">
        <f t="shared" si="959"/>
        <v>8.9792055967894704E-2</v>
      </c>
      <c r="Q777" s="5">
        <f t="shared" si="960"/>
        <v>2.2045702631766188E-2</v>
      </c>
      <c r="R777" s="5">
        <f t="shared" si="961"/>
        <v>9.1430668480077429E-2</v>
      </c>
      <c r="S777" s="5">
        <f t="shared" si="962"/>
        <v>5.2988211401565649E-2</v>
      </c>
      <c r="T777" s="5">
        <f t="shared" si="963"/>
        <v>4.833554285508912E-2</v>
      </c>
      <c r="U777" s="5">
        <f t="shared" si="964"/>
        <v>9.8435233427963259E-2</v>
      </c>
      <c r="V777" s="5">
        <f t="shared" si="965"/>
        <v>1.3897544930754862E-2</v>
      </c>
      <c r="W777" s="5">
        <f t="shared" si="966"/>
        <v>7.9115462412345967E-3</v>
      </c>
      <c r="X777" s="5">
        <f t="shared" si="967"/>
        <v>1.7346187090548516E-2</v>
      </c>
      <c r="Y777" s="5">
        <f t="shared" si="968"/>
        <v>1.9015891293922223E-2</v>
      </c>
      <c r="Z777" s="5">
        <f t="shared" si="969"/>
        <v>6.682105001604377E-2</v>
      </c>
      <c r="AA777" s="5">
        <f t="shared" si="970"/>
        <v>7.1940255557292707E-2</v>
      </c>
      <c r="AB777" s="5">
        <f t="shared" si="971"/>
        <v>3.8725823437419551E-2</v>
      </c>
      <c r="AC777" s="5">
        <f t="shared" si="972"/>
        <v>2.0503095758741129E-3</v>
      </c>
      <c r="AD777" s="5">
        <f t="shared" si="973"/>
        <v>2.1294137787085804E-3</v>
      </c>
      <c r="AE777" s="5">
        <f t="shared" si="974"/>
        <v>4.6687725347740452E-3</v>
      </c>
      <c r="AF777" s="5">
        <f t="shared" si="975"/>
        <v>5.1181778758564948E-3</v>
      </c>
      <c r="AG777" s="5">
        <f t="shared" si="976"/>
        <v>3.740561296542824E-3</v>
      </c>
      <c r="AH777" s="5">
        <f t="shared" si="977"/>
        <v>3.6626545551995633E-2</v>
      </c>
      <c r="AI777" s="5">
        <f t="shared" si="978"/>
        <v>3.9432529817456353E-2</v>
      </c>
      <c r="AJ777" s="5">
        <f t="shared" si="979"/>
        <v>2.1226741211468995E-2</v>
      </c>
      <c r="AK777" s="5">
        <f t="shared" si="980"/>
        <v>7.6176453729024486E-3</v>
      </c>
      <c r="AL777" s="5">
        <f t="shared" si="981"/>
        <v>1.9358904049849061E-4</v>
      </c>
      <c r="AM777" s="5">
        <f t="shared" si="982"/>
        <v>4.5850991982536801E-4</v>
      </c>
      <c r="AN777" s="5">
        <f t="shared" si="983"/>
        <v>1.005290067156595E-3</v>
      </c>
      <c r="AO777" s="5">
        <f t="shared" si="984"/>
        <v>1.1020569844035441E-3</v>
      </c>
      <c r="AP777" s="5">
        <f t="shared" si="985"/>
        <v>8.0542564217832161E-4</v>
      </c>
      <c r="AQ777" s="5">
        <f t="shared" si="986"/>
        <v>4.4147703403204044E-4</v>
      </c>
      <c r="AR777" s="5">
        <f t="shared" si="987"/>
        <v>1.6060853144334791E-2</v>
      </c>
      <c r="AS777" s="5">
        <f t="shared" si="988"/>
        <v>1.7291285895599896E-2</v>
      </c>
      <c r="AT777" s="5">
        <f t="shared" si="989"/>
        <v>9.3079914633562091E-3</v>
      </c>
      <c r="AU777" s="5">
        <f t="shared" si="990"/>
        <v>3.3403609812485179E-3</v>
      </c>
      <c r="AV777" s="5">
        <f t="shared" si="991"/>
        <v>8.9906707013332496E-4</v>
      </c>
      <c r="AW777" s="5">
        <f t="shared" si="992"/>
        <v>1.2693447831445405E-5</v>
      </c>
      <c r="AX777" s="5">
        <f t="shared" si="993"/>
        <v>8.2272778812143168E-5</v>
      </c>
      <c r="AY777" s="5">
        <f t="shared" si="994"/>
        <v>1.8038433578213524E-4</v>
      </c>
      <c r="AZ777" s="5">
        <f t="shared" si="995"/>
        <v>1.9774771841521633E-4</v>
      </c>
      <c r="BA777" s="5">
        <f t="shared" si="996"/>
        <v>1.4452164030344977E-4</v>
      </c>
      <c r="BB777" s="5">
        <f t="shared" si="997"/>
        <v>7.9216481042313752E-5</v>
      </c>
      <c r="BC777" s="5">
        <f t="shared" si="998"/>
        <v>3.4736671161778742E-5</v>
      </c>
      <c r="BD777" s="5">
        <f t="shared" si="999"/>
        <v>5.8689446828871158E-3</v>
      </c>
      <c r="BE777" s="5">
        <f t="shared" si="1000"/>
        <v>6.3185684786027695E-3</v>
      </c>
      <c r="BF777" s="5">
        <f t="shared" si="1001"/>
        <v>3.4013191277134786E-3</v>
      </c>
      <c r="BG777" s="5">
        <f t="shared" si="1002"/>
        <v>1.2206321571863205E-3</v>
      </c>
      <c r="BH777" s="5">
        <f t="shared" si="1003"/>
        <v>3.2853640173399518E-4</v>
      </c>
      <c r="BI777" s="5">
        <f t="shared" si="1004"/>
        <v>7.0741159245304381E-5</v>
      </c>
      <c r="BJ777" s="8">
        <f t="shared" si="1005"/>
        <v>0.17579733437564879</v>
      </c>
      <c r="BK777" s="8">
        <f t="shared" si="1006"/>
        <v>0.19714175115734034</v>
      </c>
      <c r="BL777" s="8">
        <f t="shared" si="1007"/>
        <v>0.55294627537231333</v>
      </c>
      <c r="BM777" s="8">
        <f t="shared" si="1008"/>
        <v>0.62687420559089846</v>
      </c>
      <c r="BN777" s="8">
        <f t="shared" si="1009"/>
        <v>0.36566451444249698</v>
      </c>
    </row>
    <row r="778" spans="1:66" x14ac:dyDescent="0.25">
      <c r="A778" t="s">
        <v>19</v>
      </c>
      <c r="B778" t="s">
        <v>152</v>
      </c>
      <c r="C778" t="s">
        <v>249</v>
      </c>
      <c r="D778" t="s">
        <v>551</v>
      </c>
      <c r="E778">
        <f>VLOOKUP(A778,home!$A$2:$E$405,3,FALSE)</f>
        <v>1.5815789473684201</v>
      </c>
      <c r="F778">
        <f>VLOOKUP(B778,home!$B$2:$E$405,3,FALSE)</f>
        <v>1.38</v>
      </c>
      <c r="G778">
        <f>VLOOKUP(C778,away!$B$2:$E$405,4,FALSE)</f>
        <v>0.83</v>
      </c>
      <c r="H778">
        <f>VLOOKUP(A778,away!$A$2:$E$405,3,FALSE)</f>
        <v>1.22631578947368</v>
      </c>
      <c r="I778">
        <f>VLOOKUP(C778,away!$B$2:$E$405,3,FALSE)</f>
        <v>0.8</v>
      </c>
      <c r="J778">
        <f>VLOOKUP(B778,home!$B$2:$E$405,4,FALSE)</f>
        <v>0.97</v>
      </c>
      <c r="K778" s="3">
        <f t="shared" si="954"/>
        <v>1.8115405263157882</v>
      </c>
      <c r="L778" s="3">
        <f t="shared" si="955"/>
        <v>0.9516210526315757</v>
      </c>
      <c r="M778" s="5">
        <f t="shared" si="956"/>
        <v>6.3091982423173501E-2</v>
      </c>
      <c r="N778" s="5">
        <f t="shared" si="957"/>
        <v>0.11429368304518217</v>
      </c>
      <c r="O778" s="5">
        <f t="shared" si="958"/>
        <v>6.0039658726153237E-2</v>
      </c>
      <c r="P778" s="5">
        <f t="shared" si="959"/>
        <v>0.10876427496859593</v>
      </c>
      <c r="Q778" s="5">
        <f t="shared" si="960"/>
        <v>0.10352381936911963</v>
      </c>
      <c r="R778" s="5">
        <f t="shared" si="961"/>
        <v>2.8567501618311252E-2</v>
      </c>
      <c r="S778" s="5">
        <f t="shared" si="962"/>
        <v>4.6874686192691833E-2</v>
      </c>
      <c r="T778" s="5">
        <f t="shared" si="963"/>
        <v>9.8515445960482714E-2</v>
      </c>
      <c r="U778" s="5">
        <f t="shared" si="964"/>
        <v>5.1751186917162698E-2</v>
      </c>
      <c r="V778" s="5">
        <f t="shared" si="965"/>
        <v>8.9785862593321514E-3</v>
      </c>
      <c r="W778" s="5">
        <f t="shared" si="966"/>
        <v>6.25125314087185E-2</v>
      </c>
      <c r="X778" s="5">
        <f t="shared" si="967"/>
        <v>5.9488240941829133E-2</v>
      </c>
      <c r="Y778" s="5">
        <f t="shared" si="968"/>
        <v>2.8305131232132113E-2</v>
      </c>
      <c r="Z778" s="5">
        <f t="shared" si="969"/>
        <v>9.0618119870238666E-3</v>
      </c>
      <c r="AA778" s="5">
        <f t="shared" si="970"/>
        <v>1.6415839656347932E-2</v>
      </c>
      <c r="AB778" s="5">
        <f t="shared" si="971"/>
        <v>1.4868979405488066E-2</v>
      </c>
      <c r="AC778" s="5">
        <f t="shared" si="972"/>
        <v>9.6738661081896831E-4</v>
      </c>
      <c r="AD778" s="5">
        <f t="shared" si="973"/>
        <v>2.8310996012370544E-2</v>
      </c>
      <c r="AE778" s="5">
        <f t="shared" si="974"/>
        <v>2.6941339826340401E-2</v>
      </c>
      <c r="AF778" s="5">
        <f t="shared" si="975"/>
        <v>1.281897308242352E-2</v>
      </c>
      <c r="AG778" s="5">
        <f t="shared" si="976"/>
        <v>4.0662682194505693E-3</v>
      </c>
      <c r="AH778" s="5">
        <f t="shared" si="977"/>
        <v>2.1558527654602705E-3</v>
      </c>
      <c r="AI778" s="5">
        <f t="shared" si="978"/>
        <v>3.9054146534012462E-3</v>
      </c>
      <c r="AJ778" s="5">
        <f t="shared" si="979"/>
        <v>3.5374084583519433E-3</v>
      </c>
      <c r="AK778" s="5">
        <f t="shared" si="980"/>
        <v>2.1360529268122661E-3</v>
      </c>
      <c r="AL778" s="5">
        <f t="shared" si="981"/>
        <v>6.6707115103364703E-5</v>
      </c>
      <c r="AM778" s="5">
        <f t="shared" si="982"/>
        <v>1.0257303323354786E-2</v>
      </c>
      <c r="AN778" s="5">
        <f t="shared" si="983"/>
        <v>9.7610657857322425E-3</v>
      </c>
      <c r="AO778" s="5">
        <f t="shared" si="984"/>
        <v>4.6444178489122865E-3</v>
      </c>
      <c r="AP778" s="5">
        <f t="shared" si="985"/>
        <v>1.4732419340809297E-3</v>
      </c>
      <c r="AQ778" s="5">
        <f t="shared" si="986"/>
        <v>3.504920100227682E-4</v>
      </c>
      <c r="AR778" s="5">
        <f t="shared" si="987"/>
        <v>4.1031097559719932E-4</v>
      </c>
      <c r="AS778" s="5">
        <f t="shared" si="988"/>
        <v>7.4329496068649501E-4</v>
      </c>
      <c r="AT778" s="5">
        <f t="shared" si="989"/>
        <v>6.7325447214494334E-4</v>
      </c>
      <c r="AU778" s="5">
        <f t="shared" si="990"/>
        <v>4.0654258693796944E-4</v>
      </c>
      <c r="AV778" s="5">
        <f t="shared" si="991"/>
        <v>1.8411709297784786E-4</v>
      </c>
      <c r="AW778" s="5">
        <f t="shared" si="992"/>
        <v>3.1943445157406599E-6</v>
      </c>
      <c r="AX778" s="5">
        <f t="shared" si="993"/>
        <v>3.0969201101618015E-3</v>
      </c>
      <c r="AY778" s="5">
        <f t="shared" si="994"/>
        <v>2.9470943751480688E-3</v>
      </c>
      <c r="AZ778" s="5">
        <f t="shared" si="995"/>
        <v>1.4022585257415002E-3</v>
      </c>
      <c r="BA778" s="5">
        <f t="shared" si="996"/>
        <v>4.448062447759094E-4</v>
      </c>
      <c r="BB778" s="5">
        <f t="shared" si="997"/>
        <v>1.0582174671768731E-4</v>
      </c>
      <c r="BC778" s="5">
        <f t="shared" si="998"/>
        <v>2.0140440400559523E-5</v>
      </c>
      <c r="BD778" s="5">
        <f t="shared" si="999"/>
        <v>6.5076760417349244E-5</v>
      </c>
      <c r="BE778" s="5">
        <f t="shared" si="1000"/>
        <v>1.1788918881737129E-4</v>
      </c>
      <c r="BF778" s="5">
        <f t="shared" si="1001"/>
        <v>1.0678052157858108E-4</v>
      </c>
      <c r="BG778" s="5">
        <f t="shared" si="1002"/>
        <v>6.4479080753579026E-5</v>
      </c>
      <c r="BH778" s="5">
        <f t="shared" si="1003"/>
        <v>2.92016169711742E-5</v>
      </c>
      <c r="BI778" s="5">
        <f t="shared" si="1004"/>
        <v>1.0579982515446597E-5</v>
      </c>
      <c r="BJ778" s="8">
        <f t="shared" si="1005"/>
        <v>0.57327999144309805</v>
      </c>
      <c r="BK778" s="8">
        <f t="shared" si="1006"/>
        <v>0.23169071794486382</v>
      </c>
      <c r="BL778" s="8">
        <f t="shared" si="1007"/>
        <v>0.18618942236688688</v>
      </c>
      <c r="BM778" s="8">
        <f t="shared" si="1008"/>
        <v>0.51899712356070438</v>
      </c>
      <c r="BN778" s="8">
        <f t="shared" si="1009"/>
        <v>0.47828092015053569</v>
      </c>
    </row>
    <row r="779" spans="1:66" x14ac:dyDescent="0.25">
      <c r="A779" t="s">
        <v>19</v>
      </c>
      <c r="B779" t="s">
        <v>246</v>
      </c>
      <c r="C779" t="s">
        <v>244</v>
      </c>
      <c r="D779" t="s">
        <v>551</v>
      </c>
      <c r="E779">
        <f>VLOOKUP(A779,home!$A$2:$E$405,3,FALSE)</f>
        <v>1.5815789473684201</v>
      </c>
      <c r="F779">
        <f>VLOOKUP(B779,home!$B$2:$E$405,3,FALSE)</f>
        <v>1.1599999999999999</v>
      </c>
      <c r="G779">
        <f>VLOOKUP(C779,away!$B$2:$E$405,4,FALSE)</f>
        <v>0.9</v>
      </c>
      <c r="H779">
        <f>VLOOKUP(A779,away!$A$2:$E$405,3,FALSE)</f>
        <v>1.22631578947368</v>
      </c>
      <c r="I779">
        <f>VLOOKUP(C779,away!$B$2:$E$405,3,FALSE)</f>
        <v>1.06</v>
      </c>
      <c r="J779">
        <f>VLOOKUP(B779,home!$B$2:$E$405,4,FALSE)</f>
        <v>0.86</v>
      </c>
      <c r="K779" s="3">
        <f t="shared" si="954"/>
        <v>1.6511684210526305</v>
      </c>
      <c r="L779" s="3">
        <f t="shared" si="955"/>
        <v>1.1179094736842068</v>
      </c>
      <c r="M779" s="5">
        <f t="shared" si="956"/>
        <v>6.2719812354782106E-2</v>
      </c>
      <c r="N779" s="5">
        <f t="shared" si="957"/>
        <v>0.10356097353456281</v>
      </c>
      <c r="O779" s="5">
        <f t="shared" si="958"/>
        <v>7.0115072419106667E-2</v>
      </c>
      <c r="P779" s="5">
        <f t="shared" si="959"/>
        <v>0.11577179341824717</v>
      </c>
      <c r="Q779" s="5">
        <f t="shared" si="960"/>
        <v>8.5498304576868703E-2</v>
      </c>
      <c r="R779" s="5">
        <f t="shared" si="961"/>
        <v>3.919115185268679E-2</v>
      </c>
      <c r="S779" s="5">
        <f t="shared" si="962"/>
        <v>5.3424538626889652E-2</v>
      </c>
      <c r="T779" s="5">
        <f t="shared" si="963"/>
        <v>9.557936467041929E-2</v>
      </c>
      <c r="U779" s="5">
        <f t="shared" si="964"/>
        <v>6.471119232383471E-2</v>
      </c>
      <c r="V779" s="5">
        <f t="shared" si="965"/>
        <v>1.0957116556533711E-2</v>
      </c>
      <c r="W779" s="5">
        <f t="shared" si="966"/>
        <v>4.7057366856955059E-2</v>
      </c>
      <c r="X779" s="5">
        <f t="shared" si="967"/>
        <v>5.2605876216023265E-2</v>
      </c>
      <c r="Y779" s="5">
        <f t="shared" si="968"/>
        <v>2.940430369667555E-2</v>
      </c>
      <c r="Z779" s="5">
        <f t="shared" si="969"/>
        <v>1.4604053313571636E-2</v>
      </c>
      <c r="AA779" s="5">
        <f t="shared" si="970"/>
        <v>2.4113751650738511E-2</v>
      </c>
      <c r="AB779" s="5">
        <f t="shared" si="971"/>
        <v>1.9907932619402591E-2</v>
      </c>
      <c r="AC779" s="5">
        <f t="shared" si="972"/>
        <v>1.264079270585101E-3</v>
      </c>
      <c r="AD779" s="5">
        <f t="shared" si="973"/>
        <v>1.9424909533023227E-2</v>
      </c>
      <c r="AE779" s="5">
        <f t="shared" si="974"/>
        <v>2.1715290392425327E-2</v>
      </c>
      <c r="AF779" s="5">
        <f t="shared" si="975"/>
        <v>1.2137864426747955E-2</v>
      </c>
      <c r="AG779" s="5">
        <f t="shared" si="976"/>
        <v>4.5230112109853528E-3</v>
      </c>
      <c r="AH779" s="5">
        <f t="shared" si="977"/>
        <v>4.0815023883577417E-3</v>
      </c>
      <c r="AI779" s="5">
        <f t="shared" si="978"/>
        <v>6.7392478541071915E-3</v>
      </c>
      <c r="AJ779" s="5">
        <f t="shared" si="979"/>
        <v>5.5638166191742519E-3</v>
      </c>
      <c r="AK779" s="5">
        <f t="shared" si="980"/>
        <v>3.0622661007027783E-3</v>
      </c>
      <c r="AL779" s="5">
        <f t="shared" si="981"/>
        <v>9.3332373732657499E-5</v>
      </c>
      <c r="AM779" s="5">
        <f t="shared" si="982"/>
        <v>6.4147594405464282E-3</v>
      </c>
      <c r="AN779" s="5">
        <f t="shared" si="983"/>
        <v>7.171120349992054E-3</v>
      </c>
      <c r="AO779" s="5">
        <f t="shared" si="984"/>
        <v>4.0083316880928609E-3</v>
      </c>
      <c r="AP779" s="5">
        <f t="shared" si="985"/>
        <v>1.4936506559292059E-3</v>
      </c>
      <c r="AQ779" s="5">
        <f t="shared" si="986"/>
        <v>4.1744155465947227E-4</v>
      </c>
      <c r="AR779" s="5">
        <f t="shared" si="987"/>
        <v>9.1255003736196675E-4</v>
      </c>
      <c r="AS779" s="5">
        <f t="shared" si="988"/>
        <v>1.5067738043224774E-3</v>
      </c>
      <c r="AT779" s="5">
        <f t="shared" si="989"/>
        <v>1.2439686616833056E-3</v>
      </c>
      <c r="AU779" s="5">
        <f t="shared" si="990"/>
        <v>6.8466725698352585E-4</v>
      </c>
      <c r="AV779" s="5">
        <f t="shared" si="991"/>
        <v>2.8262523841498112E-4</v>
      </c>
      <c r="AW779" s="5">
        <f t="shared" si="992"/>
        <v>4.785505517552427E-6</v>
      </c>
      <c r="AX779" s="5">
        <f t="shared" si="993"/>
        <v>1.7653080361465828E-3</v>
      </c>
      <c r="AY779" s="5">
        <f t="shared" si="994"/>
        <v>1.9734545775791272E-3</v>
      </c>
      <c r="AZ779" s="5">
        <f t="shared" si="995"/>
        <v>1.1030717840805854E-3</v>
      </c>
      <c r="BA779" s="5">
        <f t="shared" si="996"/>
        <v>4.1104479919247533E-4</v>
      </c>
      <c r="BB779" s="5">
        <f t="shared" si="997"/>
        <v>1.1487771878147266E-4</v>
      </c>
      <c r="BC779" s="5">
        <f t="shared" si="998"/>
        <v>2.5684578028207672E-5</v>
      </c>
      <c r="BD779" s="5">
        <f t="shared" si="999"/>
        <v>1.7002472199630314E-4</v>
      </c>
      <c r="BE779" s="5">
        <f t="shared" si="1000"/>
        <v>2.8073945175854828E-4</v>
      </c>
      <c r="BF779" s="5">
        <f t="shared" si="1001"/>
        <v>2.3177405864367173E-4</v>
      </c>
      <c r="BG779" s="5">
        <f t="shared" si="1002"/>
        <v>1.2756600215054376E-4</v>
      </c>
      <c r="BH779" s="5">
        <f t="shared" si="1003"/>
        <v>5.2658238587727472E-5</v>
      </c>
      <c r="BI779" s="5">
        <f t="shared" si="1004"/>
        <v>1.7389524132862128E-5</v>
      </c>
      <c r="BJ779" s="8">
        <f t="shared" si="1005"/>
        <v>0.49640601029771503</v>
      </c>
      <c r="BK779" s="8">
        <f t="shared" si="1006"/>
        <v>0.24620412717834952</v>
      </c>
      <c r="BL779" s="8">
        <f t="shared" si="1007"/>
        <v>0.24299667082414714</v>
      </c>
      <c r="BM779" s="8">
        <f t="shared" si="1008"/>
        <v>0.52138508438546771</v>
      </c>
      <c r="BN779" s="8">
        <f t="shared" si="1009"/>
        <v>0.47685710815625421</v>
      </c>
    </row>
    <row r="780" spans="1:66" x14ac:dyDescent="0.25">
      <c r="A780" t="s">
        <v>143</v>
      </c>
      <c r="B780" t="s">
        <v>248</v>
      </c>
      <c r="C780" t="s">
        <v>156</v>
      </c>
      <c r="D780" t="s">
        <v>551</v>
      </c>
      <c r="E780">
        <f>VLOOKUP(A780,home!$A$2:$E$405,3,FALSE)</f>
        <v>1.2578947368421101</v>
      </c>
      <c r="F780">
        <f>VLOOKUP(B780,home!$B$2:$E$405,3,FALSE)</f>
        <v>0.83</v>
      </c>
      <c r="G780">
        <f>VLOOKUP(C780,away!$B$2:$E$405,4,FALSE)</f>
        <v>1</v>
      </c>
      <c r="H780">
        <f>VLOOKUP(A780,away!$A$2:$E$405,3,FALSE)</f>
        <v>1.0263157894736801</v>
      </c>
      <c r="I780">
        <f>VLOOKUP(C780,away!$B$2:$E$405,3,FALSE)</f>
        <v>0.88</v>
      </c>
      <c r="J780">
        <f>VLOOKUP(B780,home!$B$2:$E$405,4,FALSE)</f>
        <v>1.42</v>
      </c>
      <c r="K780" s="3">
        <f t="shared" si="954"/>
        <v>1.0440526315789513</v>
      </c>
      <c r="L780" s="3">
        <f t="shared" si="955"/>
        <v>1.2824842105263106</v>
      </c>
      <c r="M780" s="5">
        <f t="shared" si="956"/>
        <v>9.763328175475991E-2</v>
      </c>
      <c r="N780" s="5">
        <f t="shared" si="957"/>
        <v>0.1019342847457463</v>
      </c>
      <c r="O780" s="5">
        <f t="shared" si="958"/>
        <v>0.12521314227234612</v>
      </c>
      <c r="P780" s="5">
        <f t="shared" si="959"/>
        <v>0.13072911069771259</v>
      </c>
      <c r="Q780" s="5">
        <f t="shared" si="960"/>
        <v>5.321237911845729E-2</v>
      </c>
      <c r="R780" s="5">
        <f t="shared" si="961"/>
        <v>8.0291938957334233E-2</v>
      </c>
      <c r="S780" s="5">
        <f t="shared" si="962"/>
        <v>4.3760949331659652E-2</v>
      </c>
      <c r="T780" s="5">
        <f t="shared" si="963"/>
        <v>6.8244036023961438E-2</v>
      </c>
      <c r="U780" s="5">
        <f t="shared" si="964"/>
        <v>8.3829010162981318E-2</v>
      </c>
      <c r="V780" s="5">
        <f t="shared" si="965"/>
        <v>6.5105644835167665E-3</v>
      </c>
      <c r="W780" s="5">
        <f t="shared" si="966"/>
        <v>1.8518841483734057E-2</v>
      </c>
      <c r="X780" s="5">
        <f t="shared" si="967"/>
        <v>2.3750121800128567E-2</v>
      </c>
      <c r="Y780" s="5">
        <f t="shared" si="968"/>
        <v>1.5229578103370804E-2</v>
      </c>
      <c r="Z780" s="5">
        <f t="shared" si="969"/>
        <v>3.4324381315107851E-2</v>
      </c>
      <c r="AA780" s="5">
        <f t="shared" si="970"/>
        <v>3.5836460639357734E-2</v>
      </c>
      <c r="AB780" s="5">
        <f t="shared" si="971"/>
        <v>1.8707575518498474E-2</v>
      </c>
      <c r="AC780" s="5">
        <f t="shared" si="972"/>
        <v>5.4484514000573137E-4</v>
      </c>
      <c r="AD780" s="5">
        <f t="shared" si="973"/>
        <v>4.8336612962214982E-3</v>
      </c>
      <c r="AE780" s="5">
        <f t="shared" si="974"/>
        <v>6.1990942914362116E-3</v>
      </c>
      <c r="AF780" s="5">
        <f t="shared" si="975"/>
        <v>3.9751202741653653E-3</v>
      </c>
      <c r="AG780" s="5">
        <f t="shared" si="976"/>
        <v>1.6993429955200338E-3</v>
      </c>
      <c r="AH780" s="5">
        <f t="shared" si="977"/>
        <v>1.100511926817753E-2</v>
      </c>
      <c r="AI780" s="5">
        <f t="shared" si="978"/>
        <v>1.1489923732780972E-2</v>
      </c>
      <c r="AJ780" s="5">
        <f t="shared" si="979"/>
        <v>5.9980425549257107E-3</v>
      </c>
      <c r="AK780" s="5">
        <f t="shared" si="980"/>
        <v>2.0874240379309085E-3</v>
      </c>
      <c r="AL780" s="5">
        <f t="shared" si="981"/>
        <v>2.9181491942402091E-5</v>
      </c>
      <c r="AM780" s="5">
        <f t="shared" si="982"/>
        <v>1.0093193592962764E-3</v>
      </c>
      <c r="AN780" s="5">
        <f t="shared" si="983"/>
        <v>1.2944361416760068E-3</v>
      </c>
      <c r="AO780" s="5">
        <f t="shared" si="984"/>
        <v>8.300469566170387E-4</v>
      </c>
      <c r="AP780" s="5">
        <f t="shared" si="985"/>
        <v>3.5484070528559001E-4</v>
      </c>
      <c r="AQ780" s="5">
        <f t="shared" si="986"/>
        <v>1.1376940044519724E-4</v>
      </c>
      <c r="AR780" s="5">
        <f t="shared" si="987"/>
        <v>2.8227783392793093E-3</v>
      </c>
      <c r="AS780" s="5">
        <f t="shared" si="988"/>
        <v>2.9471291534886247E-3</v>
      </c>
      <c r="AT780" s="5">
        <f t="shared" si="989"/>
        <v>1.538478974151423E-3</v>
      </c>
      <c r="AU780" s="5">
        <f t="shared" si="990"/>
        <v>5.3541767386389291E-4</v>
      </c>
      <c r="AV780" s="5">
        <f t="shared" si="991"/>
        <v>1.397510578478695E-4</v>
      </c>
      <c r="AW780" s="5">
        <f t="shared" si="992"/>
        <v>1.0853739916399813E-6</v>
      </c>
      <c r="AX780" s="5">
        <f t="shared" si="993"/>
        <v>1.7563042219614303E-4</v>
      </c>
      <c r="AY780" s="5">
        <f t="shared" si="994"/>
        <v>2.2524324335462313E-4</v>
      </c>
      <c r="AZ780" s="5">
        <f t="shared" si="995"/>
        <v>1.4443545156501977E-4</v>
      </c>
      <c r="BA780" s="5">
        <f t="shared" si="996"/>
        <v>6.1745395357458549E-5</v>
      </c>
      <c r="BB780" s="5">
        <f t="shared" si="997"/>
        <v>1.9796873654661278E-5</v>
      </c>
      <c r="BC780" s="5">
        <f t="shared" si="998"/>
        <v>5.0778355759774768E-6</v>
      </c>
      <c r="BD780" s="5">
        <f t="shared" si="999"/>
        <v>6.0336144165689916E-4</v>
      </c>
      <c r="BE780" s="5">
        <f t="shared" si="1000"/>
        <v>6.2994110095515555E-4</v>
      </c>
      <c r="BF780" s="5">
        <f t="shared" si="1001"/>
        <v>3.2884583209598595E-4</v>
      </c>
      <c r="BG780" s="5">
        <f t="shared" si="1002"/>
        <v>1.1444411879452805E-4</v>
      </c>
      <c r="BH780" s="5">
        <f t="shared" si="1003"/>
        <v>2.9871420849040278E-5</v>
      </c>
      <c r="BI780" s="5">
        <f t="shared" si="1004"/>
        <v>6.237467109288574E-6</v>
      </c>
      <c r="BJ780" s="8">
        <f t="shared" si="1005"/>
        <v>0.30183080191776551</v>
      </c>
      <c r="BK780" s="8">
        <f t="shared" si="1006"/>
        <v>0.27943317614295171</v>
      </c>
      <c r="BL780" s="8">
        <f t="shared" si="1007"/>
        <v>0.38415489372442502</v>
      </c>
      <c r="BM780" s="8">
        <f t="shared" si="1008"/>
        <v>0.41050495768453066</v>
      </c>
      <c r="BN780" s="8">
        <f t="shared" si="1009"/>
        <v>0.58901413754635645</v>
      </c>
    </row>
    <row r="781" spans="1:66" x14ac:dyDescent="0.25">
      <c r="A781" t="s">
        <v>143</v>
      </c>
      <c r="B781" t="s">
        <v>254</v>
      </c>
      <c r="C781" t="s">
        <v>329</v>
      </c>
      <c r="D781" t="s">
        <v>551</v>
      </c>
      <c r="E781">
        <f>VLOOKUP(A781,home!$A$2:$E$405,3,FALSE)</f>
        <v>1.2578947368421101</v>
      </c>
      <c r="F781">
        <f>VLOOKUP(B781,home!$B$2:$E$405,3,FALSE)</f>
        <v>0.7</v>
      </c>
      <c r="G781">
        <f>VLOOKUP(C781,away!$B$2:$E$405,4,FALSE)</f>
        <v>1.1299999999999999</v>
      </c>
      <c r="H781">
        <f>VLOOKUP(A781,away!$A$2:$E$405,3,FALSE)</f>
        <v>1.0263157894736801</v>
      </c>
      <c r="I781">
        <f>VLOOKUP(C781,away!$B$2:$E$405,3,FALSE)</f>
        <v>0.96</v>
      </c>
      <c r="J781">
        <f>VLOOKUP(B781,home!$B$2:$E$405,4,FALSE)</f>
        <v>1.33</v>
      </c>
      <c r="K781" s="3">
        <f t="shared" si="954"/>
        <v>0.99499473684210882</v>
      </c>
      <c r="L781" s="3">
        <f t="shared" si="955"/>
        <v>1.3103999999999947</v>
      </c>
      <c r="M781" s="5">
        <f t="shared" si="956"/>
        <v>9.9719429950721278E-2</v>
      </c>
      <c r="N781" s="5">
        <f t="shared" si="957"/>
        <v>9.9220307961863013E-2</v>
      </c>
      <c r="O781" s="5">
        <f t="shared" si="958"/>
        <v>0.13067234100742461</v>
      </c>
      <c r="P781" s="5">
        <f t="shared" si="959"/>
        <v>0.13001829155322475</v>
      </c>
      <c r="Q781" s="5">
        <f t="shared" si="960"/>
        <v>4.9361842104953438E-2</v>
      </c>
      <c r="R781" s="5">
        <f t="shared" si="961"/>
        <v>8.5616517828064301E-2</v>
      </c>
      <c r="S781" s="5">
        <f t="shared" si="962"/>
        <v>4.2380798172365328E-2</v>
      </c>
      <c r="T781" s="5">
        <f t="shared" si="963"/>
        <v>6.4683757894330715E-2</v>
      </c>
      <c r="U781" s="5">
        <f t="shared" si="964"/>
        <v>8.518798462567255E-2</v>
      </c>
      <c r="V781" s="5">
        <f t="shared" si="965"/>
        <v>6.1397585157520968E-3</v>
      </c>
      <c r="W781" s="5">
        <f t="shared" si="966"/>
        <v>1.6371591031753296E-2</v>
      </c>
      <c r="X781" s="5">
        <f t="shared" si="967"/>
        <v>2.1453332888009428E-2</v>
      </c>
      <c r="Y781" s="5">
        <f t="shared" si="968"/>
        <v>1.4056223708223726E-2</v>
      </c>
      <c r="Z781" s="5">
        <f t="shared" si="969"/>
        <v>3.7397294987298324E-2</v>
      </c>
      <c r="AA781" s="5">
        <f t="shared" si="970"/>
        <v>3.7210111684493612E-2</v>
      </c>
      <c r="AB781" s="5">
        <f t="shared" si="971"/>
        <v>1.8511932641689096E-2</v>
      </c>
      <c r="AC781" s="5">
        <f t="shared" si="972"/>
        <v>5.0032934476883088E-4</v>
      </c>
      <c r="AD781" s="5">
        <f t="shared" si="973"/>
        <v>4.0724117275814991E-3</v>
      </c>
      <c r="AE781" s="5">
        <f t="shared" si="974"/>
        <v>5.3364883278227745E-3</v>
      </c>
      <c r="AF781" s="5">
        <f t="shared" si="975"/>
        <v>3.4964671523894687E-3</v>
      </c>
      <c r="AG781" s="5">
        <f t="shared" si="976"/>
        <v>1.5272568521637136E-3</v>
      </c>
      <c r="AH781" s="5">
        <f t="shared" si="977"/>
        <v>1.2251353837838892E-2</v>
      </c>
      <c r="AI781" s="5">
        <f t="shared" si="978"/>
        <v>1.2190032587840067E-2</v>
      </c>
      <c r="AJ781" s="5">
        <f t="shared" si="979"/>
        <v>6.0645091334173284E-3</v>
      </c>
      <c r="AK781" s="5">
        <f t="shared" si="980"/>
        <v>2.0113848897603806E-3</v>
      </c>
      <c r="AL781" s="5">
        <f t="shared" si="981"/>
        <v>2.6093998593026336E-5</v>
      </c>
      <c r="AM781" s="5">
        <f t="shared" si="982"/>
        <v>8.1040564703953452E-4</v>
      </c>
      <c r="AN781" s="5">
        <f t="shared" si="983"/>
        <v>1.0619555598806016E-3</v>
      </c>
      <c r="AO781" s="5">
        <f t="shared" si="984"/>
        <v>6.9579328283376758E-4</v>
      </c>
      <c r="AP781" s="5">
        <f t="shared" si="985"/>
        <v>3.0392250594178839E-4</v>
      </c>
      <c r="AQ781" s="5">
        <f t="shared" si="986"/>
        <v>9.956501294652955E-5</v>
      </c>
      <c r="AR781" s="5">
        <f t="shared" si="987"/>
        <v>3.2108348138208008E-3</v>
      </c>
      <c r="AS781" s="5">
        <f t="shared" si="988"/>
        <v>3.1947637406211089E-3</v>
      </c>
      <c r="AT781" s="5">
        <f t="shared" si="989"/>
        <v>1.5893865536860056E-3</v>
      </c>
      <c r="AU781" s="5">
        <f t="shared" si="990"/>
        <v>5.2714375190839784E-4</v>
      </c>
      <c r="AV781" s="5">
        <f t="shared" si="991"/>
        <v>1.3112631467701455E-4</v>
      </c>
      <c r="AW781" s="5">
        <f t="shared" si="992"/>
        <v>9.4506744198144523E-7</v>
      </c>
      <c r="AX781" s="5">
        <f t="shared" si="993"/>
        <v>1.3439155891857671E-4</v>
      </c>
      <c r="AY781" s="5">
        <f t="shared" si="994"/>
        <v>1.7610669880690219E-4</v>
      </c>
      <c r="AZ781" s="5">
        <f t="shared" si="995"/>
        <v>1.1538510905828189E-4</v>
      </c>
      <c r="BA781" s="5">
        <f t="shared" si="996"/>
        <v>5.0400215636657312E-5</v>
      </c>
      <c r="BB781" s="5">
        <f t="shared" si="997"/>
        <v>1.6511110642568883E-5</v>
      </c>
      <c r="BC781" s="5">
        <f t="shared" si="998"/>
        <v>4.3272318772044307E-6</v>
      </c>
      <c r="BD781" s="5">
        <f t="shared" si="999"/>
        <v>7.0124632333846103E-4</v>
      </c>
      <c r="BE781" s="5">
        <f t="shared" si="1000"/>
        <v>6.9773640095164831E-4</v>
      </c>
      <c r="BF781" s="5">
        <f t="shared" si="1001"/>
        <v>3.4712202332502269E-4</v>
      </c>
      <c r="BG781" s="5">
        <f t="shared" si="1002"/>
        <v>1.1512819541679379E-4</v>
      </c>
      <c r="BH781" s="5">
        <f t="shared" si="1003"/>
        <v>2.8637987125459901E-5</v>
      </c>
      <c r="BI781" s="5">
        <f t="shared" si="1004"/>
        <v>5.6989292927169369E-6</v>
      </c>
      <c r="BJ781" s="8">
        <f t="shared" si="1005"/>
        <v>0.28304844358267361</v>
      </c>
      <c r="BK781" s="8">
        <f t="shared" si="1006"/>
        <v>0.27896080823423225</v>
      </c>
      <c r="BL781" s="8">
        <f t="shared" si="1007"/>
        <v>0.40026499327036424</v>
      </c>
      <c r="BM781" s="8">
        <f t="shared" si="1008"/>
        <v>0.40488764803695204</v>
      </c>
      <c r="BN781" s="8">
        <f t="shared" si="1009"/>
        <v>0.5946087304062514</v>
      </c>
    </row>
    <row r="782" spans="1:66" x14ac:dyDescent="0.25">
      <c r="A782" t="s">
        <v>143</v>
      </c>
      <c r="B782" t="s">
        <v>504</v>
      </c>
      <c r="C782" t="s">
        <v>145</v>
      </c>
      <c r="D782" t="s">
        <v>551</v>
      </c>
      <c r="E782">
        <f>VLOOKUP(A782,home!$A$2:$E$405,3,FALSE)</f>
        <v>1.2578947368421101</v>
      </c>
      <c r="F782" t="e">
        <f>VLOOKUP(B782,home!$B$2:$E$405,3,FALSE)</f>
        <v>#N/A</v>
      </c>
      <c r="G782">
        <f>VLOOKUP(C782,away!$B$2:$E$405,4,FALSE)</f>
        <v>0.96</v>
      </c>
      <c r="H782">
        <f>VLOOKUP(A782,away!$A$2:$E$405,3,FALSE)</f>
        <v>1.0263157894736801</v>
      </c>
      <c r="I782">
        <f>VLOOKUP(C782,away!$B$2:$E$405,3,FALSE)</f>
        <v>0.46</v>
      </c>
      <c r="J782" t="e">
        <f>VLOOKUP(B782,home!$B$2:$E$405,4,FALSE)</f>
        <v>#N/A</v>
      </c>
      <c r="K782" s="3" t="e">
        <f t="shared" si="954"/>
        <v>#N/A</v>
      </c>
      <c r="L782" s="3" t="e">
        <f t="shared" si="955"/>
        <v>#N/A</v>
      </c>
      <c r="M782" s="5" t="e">
        <f t="shared" si="956"/>
        <v>#N/A</v>
      </c>
      <c r="N782" s="5" t="e">
        <f t="shared" si="957"/>
        <v>#N/A</v>
      </c>
      <c r="O782" s="5" t="e">
        <f t="shared" si="958"/>
        <v>#N/A</v>
      </c>
      <c r="P782" s="5" t="e">
        <f t="shared" si="959"/>
        <v>#N/A</v>
      </c>
      <c r="Q782" s="5" t="e">
        <f t="shared" si="960"/>
        <v>#N/A</v>
      </c>
      <c r="R782" s="5" t="e">
        <f t="shared" si="961"/>
        <v>#N/A</v>
      </c>
      <c r="S782" s="5" t="e">
        <f t="shared" si="962"/>
        <v>#N/A</v>
      </c>
      <c r="T782" s="5" t="e">
        <f t="shared" si="963"/>
        <v>#N/A</v>
      </c>
      <c r="U782" s="5" t="e">
        <f t="shared" si="964"/>
        <v>#N/A</v>
      </c>
      <c r="V782" s="5" t="e">
        <f t="shared" si="965"/>
        <v>#N/A</v>
      </c>
      <c r="W782" s="5" t="e">
        <f t="shared" si="966"/>
        <v>#N/A</v>
      </c>
      <c r="X782" s="5" t="e">
        <f t="shared" si="967"/>
        <v>#N/A</v>
      </c>
      <c r="Y782" s="5" t="e">
        <f t="shared" si="968"/>
        <v>#N/A</v>
      </c>
      <c r="Z782" s="5" t="e">
        <f t="shared" si="969"/>
        <v>#N/A</v>
      </c>
      <c r="AA782" s="5" t="e">
        <f t="shared" si="970"/>
        <v>#N/A</v>
      </c>
      <c r="AB782" s="5" t="e">
        <f t="shared" si="971"/>
        <v>#N/A</v>
      </c>
      <c r="AC782" s="5" t="e">
        <f t="shared" si="972"/>
        <v>#N/A</v>
      </c>
      <c r="AD782" s="5" t="e">
        <f t="shared" si="973"/>
        <v>#N/A</v>
      </c>
      <c r="AE782" s="5" t="e">
        <f t="shared" si="974"/>
        <v>#N/A</v>
      </c>
      <c r="AF782" s="5" t="e">
        <f t="shared" si="975"/>
        <v>#N/A</v>
      </c>
      <c r="AG782" s="5" t="e">
        <f t="shared" si="976"/>
        <v>#N/A</v>
      </c>
      <c r="AH782" s="5" t="e">
        <f t="shared" si="977"/>
        <v>#N/A</v>
      </c>
      <c r="AI782" s="5" t="e">
        <f t="shared" si="978"/>
        <v>#N/A</v>
      </c>
      <c r="AJ782" s="5" t="e">
        <f t="shared" si="979"/>
        <v>#N/A</v>
      </c>
      <c r="AK782" s="5" t="e">
        <f t="shared" si="980"/>
        <v>#N/A</v>
      </c>
      <c r="AL782" s="5" t="e">
        <f t="shared" si="981"/>
        <v>#N/A</v>
      </c>
      <c r="AM782" s="5" t="e">
        <f t="shared" si="982"/>
        <v>#N/A</v>
      </c>
      <c r="AN782" s="5" t="e">
        <f t="shared" si="983"/>
        <v>#N/A</v>
      </c>
      <c r="AO782" s="5" t="e">
        <f t="shared" si="984"/>
        <v>#N/A</v>
      </c>
      <c r="AP782" s="5" t="e">
        <f t="shared" si="985"/>
        <v>#N/A</v>
      </c>
      <c r="AQ782" s="5" t="e">
        <f t="shared" si="986"/>
        <v>#N/A</v>
      </c>
      <c r="AR782" s="5" t="e">
        <f t="shared" si="987"/>
        <v>#N/A</v>
      </c>
      <c r="AS782" s="5" t="e">
        <f t="shared" si="988"/>
        <v>#N/A</v>
      </c>
      <c r="AT782" s="5" t="e">
        <f t="shared" si="989"/>
        <v>#N/A</v>
      </c>
      <c r="AU782" s="5" t="e">
        <f t="shared" si="990"/>
        <v>#N/A</v>
      </c>
      <c r="AV782" s="5" t="e">
        <f t="shared" si="991"/>
        <v>#N/A</v>
      </c>
      <c r="AW782" s="5" t="e">
        <f t="shared" si="992"/>
        <v>#N/A</v>
      </c>
      <c r="AX782" s="5" t="e">
        <f t="shared" si="993"/>
        <v>#N/A</v>
      </c>
      <c r="AY782" s="5" t="e">
        <f t="shared" si="994"/>
        <v>#N/A</v>
      </c>
      <c r="AZ782" s="5" t="e">
        <f t="shared" si="995"/>
        <v>#N/A</v>
      </c>
      <c r="BA782" s="5" t="e">
        <f t="shared" si="996"/>
        <v>#N/A</v>
      </c>
      <c r="BB782" s="5" t="e">
        <f t="shared" si="997"/>
        <v>#N/A</v>
      </c>
      <c r="BC782" s="5" t="e">
        <f t="shared" si="998"/>
        <v>#N/A</v>
      </c>
      <c r="BD782" s="5" t="e">
        <f t="shared" si="999"/>
        <v>#N/A</v>
      </c>
      <c r="BE782" s="5" t="e">
        <f t="shared" si="1000"/>
        <v>#N/A</v>
      </c>
      <c r="BF782" s="5" t="e">
        <f t="shared" si="1001"/>
        <v>#N/A</v>
      </c>
      <c r="BG782" s="5" t="e">
        <f t="shared" si="1002"/>
        <v>#N/A</v>
      </c>
      <c r="BH782" s="5" t="e">
        <f t="shared" si="1003"/>
        <v>#N/A</v>
      </c>
      <c r="BI782" s="5" t="e">
        <f t="shared" si="1004"/>
        <v>#N/A</v>
      </c>
      <c r="BJ782" s="8" t="e">
        <f t="shared" si="1005"/>
        <v>#N/A</v>
      </c>
      <c r="BK782" s="8" t="e">
        <f t="shared" si="1006"/>
        <v>#N/A</v>
      </c>
      <c r="BL782" s="8" t="e">
        <f t="shared" si="1007"/>
        <v>#N/A</v>
      </c>
      <c r="BM782" s="8" t="e">
        <f t="shared" si="1008"/>
        <v>#N/A</v>
      </c>
      <c r="BN782" s="8" t="e">
        <f t="shared" si="1009"/>
        <v>#N/A</v>
      </c>
    </row>
    <row r="783" spans="1:66" x14ac:dyDescent="0.25">
      <c r="A783" t="s">
        <v>143</v>
      </c>
      <c r="B783" t="s">
        <v>451</v>
      </c>
      <c r="C783" t="s">
        <v>158</v>
      </c>
      <c r="D783" t="s">
        <v>551</v>
      </c>
      <c r="E783">
        <f>VLOOKUP(A783,home!$A$2:$E$405,3,FALSE)</f>
        <v>1.2578947368421101</v>
      </c>
      <c r="F783">
        <f>VLOOKUP(B783,home!$B$2:$E$405,3,FALSE)</f>
        <v>0.79</v>
      </c>
      <c r="G783">
        <f>VLOOKUP(C783,away!$B$2:$E$405,4,FALSE)</f>
        <v>1.0900000000000001</v>
      </c>
      <c r="H783">
        <f>VLOOKUP(A783,away!$A$2:$E$405,3,FALSE)</f>
        <v>1.0263157894736801</v>
      </c>
      <c r="I783">
        <f>VLOOKUP(C783,away!$B$2:$E$405,3,FALSE)</f>
        <v>0.67</v>
      </c>
      <c r="J783">
        <f>VLOOKUP(B783,home!$B$2:$E$405,4,FALSE)</f>
        <v>0.62</v>
      </c>
      <c r="K783" s="3">
        <f t="shared" si="954"/>
        <v>1.0831731578947412</v>
      </c>
      <c r="L783" s="3">
        <f t="shared" si="955"/>
        <v>0.42633157894736673</v>
      </c>
      <c r="M783" s="5">
        <f t="shared" si="956"/>
        <v>0.22101941363016325</v>
      </c>
      <c r="N783" s="5">
        <f t="shared" si="957"/>
        <v>0.23940229621782796</v>
      </c>
      <c r="O783" s="5">
        <f t="shared" si="958"/>
        <v>9.4227555590968654E-2</v>
      </c>
      <c r="P783" s="5">
        <f t="shared" si="959"/>
        <v>0.10206475895017179</v>
      </c>
      <c r="Q783" s="5">
        <f t="shared" si="960"/>
        <v>0.12965707060075846</v>
      </c>
      <c r="R783" s="5">
        <f t="shared" si="961"/>
        <v>2.0086091277724216E-2</v>
      </c>
      <c r="S783" s="5">
        <f t="shared" si="962"/>
        <v>1.1783144802143975E-2</v>
      </c>
      <c r="T783" s="5">
        <f t="shared" si="963"/>
        <v>5.5276903630911554E-2</v>
      </c>
      <c r="U783" s="5">
        <f t="shared" si="964"/>
        <v>2.1756714919054558E-2</v>
      </c>
      <c r="V783" s="5">
        <f t="shared" si="965"/>
        <v>6.0459436780427181E-4</v>
      </c>
      <c r="W783" s="5">
        <f t="shared" si="966"/>
        <v>4.6813686202001659E-2</v>
      </c>
      <c r="X783" s="5">
        <f t="shared" si="967"/>
        <v>1.9958152754845922E-2</v>
      </c>
      <c r="Y783" s="5">
        <f t="shared" si="968"/>
        <v>4.2543953884230995E-3</v>
      </c>
      <c r="Z783" s="5">
        <f t="shared" si="969"/>
        <v>2.8544450031043654E-3</v>
      </c>
      <c r="AA783" s="5">
        <f t="shared" si="970"/>
        <v>3.09185820804942E-3</v>
      </c>
      <c r="AB783" s="5">
        <f t="shared" si="971"/>
        <v>1.6745089094878326E-3</v>
      </c>
      <c r="AC783" s="5">
        <f t="shared" si="972"/>
        <v>1.7449761934666373E-5</v>
      </c>
      <c r="AD783" s="5">
        <f t="shared" si="973"/>
        <v>1.26768320790289E-2</v>
      </c>
      <c r="AE783" s="5">
        <f t="shared" si="974"/>
        <v>5.4045338363030203E-3</v>
      </c>
      <c r="AF783" s="5">
        <f t="shared" si="975"/>
        <v>1.152061721952768E-3</v>
      </c>
      <c r="AG783" s="5">
        <f t="shared" si="976"/>
        <v>1.637200976549819E-4</v>
      </c>
      <c r="AH783" s="5">
        <f t="shared" si="977"/>
        <v>3.0423501129797626E-4</v>
      </c>
      <c r="AI783" s="5">
        <f t="shared" si="978"/>
        <v>3.2953919792977121E-4</v>
      </c>
      <c r="AJ783" s="5">
        <f t="shared" si="979"/>
        <v>1.784740068358452E-4</v>
      </c>
      <c r="AK783" s="5">
        <f t="shared" si="980"/>
        <v>6.4439417862170034E-5</v>
      </c>
      <c r="AL783" s="5">
        <f t="shared" si="981"/>
        <v>3.2232566657330933E-7</v>
      </c>
      <c r="AM783" s="5">
        <f t="shared" si="982"/>
        <v>2.7462408470286196E-3</v>
      </c>
      <c r="AN783" s="5">
        <f t="shared" si="983"/>
        <v>1.1708091964834652E-3</v>
      </c>
      <c r="AO783" s="5">
        <f t="shared" si="984"/>
        <v>2.4957646669144672E-4</v>
      </c>
      <c r="AP783" s="5">
        <f t="shared" si="985"/>
        <v>3.5467443037556448E-5</v>
      </c>
      <c r="AQ783" s="5">
        <f t="shared" si="986"/>
        <v>3.7802227478568067E-6</v>
      </c>
      <c r="AR783" s="5">
        <f t="shared" si="987"/>
        <v>2.5940998547547246E-5</v>
      </c>
      <c r="AS783" s="5">
        <f t="shared" si="988"/>
        <v>2.809859331568965E-5</v>
      </c>
      <c r="AT783" s="5">
        <f t="shared" si="989"/>
        <v>1.5217821027077808E-5</v>
      </c>
      <c r="AU783" s="5">
        <f t="shared" si="990"/>
        <v>5.4945117527256226E-6</v>
      </c>
      <c r="AV783" s="5">
        <f t="shared" si="991"/>
        <v>1.4878769115723952E-6</v>
      </c>
      <c r="AW783" s="5">
        <f t="shared" si="992"/>
        <v>4.1346407491640487E-9</v>
      </c>
      <c r="AX783" s="5">
        <f t="shared" si="993"/>
        <v>4.957757284359196E-4</v>
      </c>
      <c r="AY783" s="5">
        <f t="shared" si="994"/>
        <v>2.113648491078665E-4</v>
      </c>
      <c r="AZ783" s="5">
        <f t="shared" si="995"/>
        <v>4.5055754927064317E-5</v>
      </c>
      <c r="BA783" s="5">
        <f t="shared" si="996"/>
        <v>6.402897046240309E-6</v>
      </c>
      <c r="BB783" s="5">
        <f t="shared" si="997"/>
        <v>6.8243930189026526E-7</v>
      </c>
      <c r="BC783" s="5">
        <f t="shared" si="998"/>
        <v>5.8189085022123121E-8</v>
      </c>
      <c r="BD783" s="5">
        <f t="shared" si="999"/>
        <v>1.8432444783745255E-6</v>
      </c>
      <c r="BE783" s="5">
        <f t="shared" si="1000"/>
        <v>1.9965529424129801E-6</v>
      </c>
      <c r="BF783" s="5">
        <f t="shared" si="1001"/>
        <v>1.0813062777687522E-6</v>
      </c>
      <c r="BG783" s="5">
        <f t="shared" si="1002"/>
        <v>3.9041397851406259E-7</v>
      </c>
      <c r="BH783" s="5">
        <f t="shared" si="1003"/>
        <v>1.0572148549833169E-7</v>
      </c>
      <c r="BI783" s="5">
        <f t="shared" si="1004"/>
        <v>2.2902935060910214E-8</v>
      </c>
      <c r="BJ783" s="8">
        <f t="shared" si="1005"/>
        <v>0.51972486656360117</v>
      </c>
      <c r="BK783" s="8">
        <f t="shared" si="1006"/>
        <v>0.33570104868699241</v>
      </c>
      <c r="BL783" s="8">
        <f t="shared" si="1007"/>
        <v>0.14179509648286268</v>
      </c>
      <c r="BM783" s="8">
        <f t="shared" si="1008"/>
        <v>0.19340690975447919</v>
      </c>
      <c r="BN783" s="8">
        <f t="shared" si="1009"/>
        <v>0.80645718626761431</v>
      </c>
    </row>
    <row r="784" spans="1:66" x14ac:dyDescent="0.25">
      <c r="A784" t="s">
        <v>143</v>
      </c>
      <c r="B784" t="s">
        <v>151</v>
      </c>
      <c r="C784" t="s">
        <v>150</v>
      </c>
      <c r="D784" t="s">
        <v>551</v>
      </c>
      <c r="E784">
        <f>VLOOKUP(A784,home!$A$2:$E$405,3,FALSE)</f>
        <v>1.2578947368421101</v>
      </c>
      <c r="F784">
        <f>VLOOKUP(B784,home!$B$2:$E$405,3,FALSE)</f>
        <v>0.71</v>
      </c>
      <c r="G784">
        <f>VLOOKUP(C784,away!$B$2:$E$405,4,FALSE)</f>
        <v>1.05</v>
      </c>
      <c r="H784">
        <f>VLOOKUP(A784,away!$A$2:$E$405,3,FALSE)</f>
        <v>1.0263157894736801</v>
      </c>
      <c r="I784">
        <f>VLOOKUP(C784,away!$B$2:$E$405,3,FALSE)</f>
        <v>0.71</v>
      </c>
      <c r="J784">
        <f>VLOOKUP(B784,home!$B$2:$E$405,4,FALSE)</f>
        <v>1.03</v>
      </c>
      <c r="K784" s="3">
        <f t="shared" si="954"/>
        <v>0.93776052631579299</v>
      </c>
      <c r="L784" s="3">
        <f t="shared" si="955"/>
        <v>0.75054473684210221</v>
      </c>
      <c r="M784" s="5">
        <f t="shared" si="956"/>
        <v>0.18483250116044669</v>
      </c>
      <c r="N784" s="5">
        <f t="shared" si="957"/>
        <v>0.17332862356848491</v>
      </c>
      <c r="O784" s="5">
        <f t="shared" si="958"/>
        <v>0.138725060943335</v>
      </c>
      <c r="P784" s="5">
        <f t="shared" si="959"/>
        <v>0.1300908861634123</v>
      </c>
      <c r="Q784" s="5">
        <f t="shared" si="960"/>
        <v>8.127037063158718E-2</v>
      </c>
      <c r="R784" s="5">
        <f t="shared" si="961"/>
        <v>5.2059682179559981E-2</v>
      </c>
      <c r="S784" s="5">
        <f t="shared" si="962"/>
        <v>2.2890507021937484E-2</v>
      </c>
      <c r="T784" s="5">
        <f t="shared" si="963"/>
        <v>6.0997048938744705E-2</v>
      </c>
      <c r="U784" s="5">
        <f t="shared" si="964"/>
        <v>4.8819514960537075E-2</v>
      </c>
      <c r="V784" s="5">
        <f t="shared" si="965"/>
        <v>1.7901170726754953E-3</v>
      </c>
      <c r="W784" s="5">
        <f t="shared" si="966"/>
        <v>2.540404851245226E-2</v>
      </c>
      <c r="X784" s="5">
        <f t="shared" si="967"/>
        <v>1.9066874905502476E-2</v>
      </c>
      <c r="Y784" s="5">
        <f t="shared" si="968"/>
        <v>7.1552713041758186E-3</v>
      </c>
      <c r="Z784" s="5">
        <f t="shared" si="969"/>
        <v>1.3024373487180442E-2</v>
      </c>
      <c r="AA784" s="5">
        <f t="shared" si="970"/>
        <v>1.2213743336271791E-2</v>
      </c>
      <c r="AB784" s="5">
        <f t="shared" si="971"/>
        <v>5.7267831896541214E-3</v>
      </c>
      <c r="AC784" s="5">
        <f t="shared" si="972"/>
        <v>7.8746268533170263E-5</v>
      </c>
      <c r="AD784" s="5">
        <f t="shared" si="973"/>
        <v>5.9557284758972899E-3</v>
      </c>
      <c r="AE784" s="5">
        <f t="shared" si="974"/>
        <v>4.4700406616453459E-3</v>
      </c>
      <c r="AF784" s="5">
        <f t="shared" si="975"/>
        <v>1.677482746034051E-3</v>
      </c>
      <c r="AG784" s="5">
        <f t="shared" si="976"/>
        <v>4.1967528205976465E-4</v>
      </c>
      <c r="AH784" s="5">
        <f t="shared" si="977"/>
        <v>2.443843742867274E-3</v>
      </c>
      <c r="AI784" s="5">
        <f t="shared" si="978"/>
        <v>2.2917401945447722E-3</v>
      </c>
      <c r="AJ784" s="5">
        <f t="shared" si="979"/>
        <v>1.0745517455076816E-3</v>
      </c>
      <c r="AK784" s="5">
        <f t="shared" si="980"/>
        <v>3.3589073680694595E-4</v>
      </c>
      <c r="AL784" s="5">
        <f t="shared" si="981"/>
        <v>2.2169633135353273E-6</v>
      </c>
      <c r="AM784" s="5">
        <f t="shared" si="982"/>
        <v>1.1170094140302803E-3</v>
      </c>
      <c r="AN784" s="5">
        <f t="shared" si="983"/>
        <v>8.3836553670350736E-4</v>
      </c>
      <c r="AO784" s="5">
        <f t="shared" si="984"/>
        <v>3.1461542056131084E-4</v>
      </c>
      <c r="AP784" s="5">
        <f t="shared" si="985"/>
        <v>7.8710982677218796E-5</v>
      </c>
      <c r="AQ784" s="5">
        <f t="shared" si="986"/>
        <v>1.4769028445014109E-5</v>
      </c>
      <c r="AR784" s="5">
        <f t="shared" si="987"/>
        <v>3.6684281177470728E-4</v>
      </c>
      <c r="AS784" s="5">
        <f t="shared" si="988"/>
        <v>3.4401070824501489E-4</v>
      </c>
      <c r="AT784" s="5">
        <f t="shared" si="989"/>
        <v>1.6129983141105692E-4</v>
      </c>
      <c r="AU784" s="5">
        <f t="shared" si="990"/>
        <v>5.0420204932893817E-5</v>
      </c>
      <c r="AV784" s="5">
        <f t="shared" si="991"/>
        <v>1.1820519478705158E-5</v>
      </c>
      <c r="AW784" s="5">
        <f t="shared" si="992"/>
        <v>4.3343555837922553E-8</v>
      </c>
      <c r="AX784" s="5">
        <f t="shared" si="993"/>
        <v>1.7458122266678845E-4</v>
      </c>
      <c r="AY784" s="5">
        <f t="shared" si="994"/>
        <v>1.3103101782401718E-4</v>
      </c>
      <c r="AZ784" s="5">
        <f t="shared" si="995"/>
        <v>4.9172320395439884E-5</v>
      </c>
      <c r="BA784" s="5">
        <f t="shared" si="996"/>
        <v>1.2302008757036988E-5</v>
      </c>
      <c r="BB784" s="5">
        <f t="shared" si="997"/>
        <v>2.3083019812948906E-6</v>
      </c>
      <c r="BC784" s="5">
        <f t="shared" si="998"/>
        <v>3.4649678062061538E-7</v>
      </c>
      <c r="BD784" s="5">
        <f t="shared" si="999"/>
        <v>4.5888656937644073E-5</v>
      </c>
      <c r="BE784" s="5">
        <f t="shared" si="1000"/>
        <v>4.3032571081769971E-5</v>
      </c>
      <c r="BF784" s="5">
        <f t="shared" si="1001"/>
        <v>2.0177123253181187E-5</v>
      </c>
      <c r="BG784" s="5">
        <f t="shared" si="1002"/>
        <v>6.3071032404806065E-6</v>
      </c>
      <c r="BH784" s="5">
        <f t="shared" si="1003"/>
        <v>1.4786381135802838E-6</v>
      </c>
      <c r="BI784" s="5">
        <f t="shared" si="1004"/>
        <v>2.773216911243278E-7</v>
      </c>
      <c r="BJ784" s="8">
        <f t="shared" si="1005"/>
        <v>0.38247837677740626</v>
      </c>
      <c r="BK784" s="8">
        <f t="shared" si="1006"/>
        <v>0.33981600566814268</v>
      </c>
      <c r="BL784" s="8">
        <f t="shared" si="1007"/>
        <v>0.26474236651924477</v>
      </c>
      <c r="BM784" s="8">
        <f t="shared" si="1008"/>
        <v>0.23962301013088003</v>
      </c>
      <c r="BN784" s="8">
        <f t="shared" si="1009"/>
        <v>0.76030712464682604</v>
      </c>
    </row>
    <row r="785" spans="1:66" x14ac:dyDescent="0.25">
      <c r="A785" t="s">
        <v>143</v>
      </c>
      <c r="B785" t="s">
        <v>140</v>
      </c>
      <c r="C785" t="s">
        <v>505</v>
      </c>
      <c r="D785" t="s">
        <v>551</v>
      </c>
      <c r="E785">
        <f>VLOOKUP(A785,home!$A$2:$E$405,3,FALSE)</f>
        <v>1.2578947368421101</v>
      </c>
      <c r="F785">
        <f>VLOOKUP(B785,home!$B$2:$E$405,3,FALSE)</f>
        <v>0.92</v>
      </c>
      <c r="G785" t="e">
        <f>VLOOKUP(C785,away!$B$2:$E$405,4,FALSE)</f>
        <v>#N/A</v>
      </c>
      <c r="H785">
        <f>VLOOKUP(A785,away!$A$2:$E$405,3,FALSE)</f>
        <v>1.0263157894736801</v>
      </c>
      <c r="I785" t="e">
        <f>VLOOKUP(C785,away!$B$2:$E$405,3,FALSE)</f>
        <v>#N/A</v>
      </c>
      <c r="J785">
        <f>VLOOKUP(B785,home!$B$2:$E$405,4,FALSE)</f>
        <v>1.44</v>
      </c>
      <c r="K785" s="3" t="e">
        <f t="shared" si="954"/>
        <v>#N/A</v>
      </c>
      <c r="L785" s="3" t="e">
        <f t="shared" si="955"/>
        <v>#N/A</v>
      </c>
      <c r="M785" s="5" t="e">
        <f t="shared" si="956"/>
        <v>#N/A</v>
      </c>
      <c r="N785" s="5" t="e">
        <f t="shared" si="957"/>
        <v>#N/A</v>
      </c>
      <c r="O785" s="5" t="e">
        <f t="shared" si="958"/>
        <v>#N/A</v>
      </c>
      <c r="P785" s="5" t="e">
        <f t="shared" si="959"/>
        <v>#N/A</v>
      </c>
      <c r="Q785" s="5" t="e">
        <f t="shared" si="960"/>
        <v>#N/A</v>
      </c>
      <c r="R785" s="5" t="e">
        <f t="shared" si="961"/>
        <v>#N/A</v>
      </c>
      <c r="S785" s="5" t="e">
        <f t="shared" si="962"/>
        <v>#N/A</v>
      </c>
      <c r="T785" s="5" t="e">
        <f t="shared" si="963"/>
        <v>#N/A</v>
      </c>
      <c r="U785" s="5" t="e">
        <f t="shared" si="964"/>
        <v>#N/A</v>
      </c>
      <c r="V785" s="5" t="e">
        <f t="shared" si="965"/>
        <v>#N/A</v>
      </c>
      <c r="W785" s="5" t="e">
        <f t="shared" si="966"/>
        <v>#N/A</v>
      </c>
      <c r="X785" s="5" t="e">
        <f t="shared" si="967"/>
        <v>#N/A</v>
      </c>
      <c r="Y785" s="5" t="e">
        <f t="shared" si="968"/>
        <v>#N/A</v>
      </c>
      <c r="Z785" s="5" t="e">
        <f t="shared" si="969"/>
        <v>#N/A</v>
      </c>
      <c r="AA785" s="5" t="e">
        <f t="shared" si="970"/>
        <v>#N/A</v>
      </c>
      <c r="AB785" s="5" t="e">
        <f t="shared" si="971"/>
        <v>#N/A</v>
      </c>
      <c r="AC785" s="5" t="e">
        <f t="shared" si="972"/>
        <v>#N/A</v>
      </c>
      <c r="AD785" s="5" t="e">
        <f t="shared" si="973"/>
        <v>#N/A</v>
      </c>
      <c r="AE785" s="5" t="e">
        <f t="shared" si="974"/>
        <v>#N/A</v>
      </c>
      <c r="AF785" s="5" t="e">
        <f t="shared" si="975"/>
        <v>#N/A</v>
      </c>
      <c r="AG785" s="5" t="e">
        <f t="shared" si="976"/>
        <v>#N/A</v>
      </c>
      <c r="AH785" s="5" t="e">
        <f t="shared" si="977"/>
        <v>#N/A</v>
      </c>
      <c r="AI785" s="5" t="e">
        <f t="shared" si="978"/>
        <v>#N/A</v>
      </c>
      <c r="AJ785" s="5" t="e">
        <f t="shared" si="979"/>
        <v>#N/A</v>
      </c>
      <c r="AK785" s="5" t="e">
        <f t="shared" si="980"/>
        <v>#N/A</v>
      </c>
      <c r="AL785" s="5" t="e">
        <f t="shared" si="981"/>
        <v>#N/A</v>
      </c>
      <c r="AM785" s="5" t="e">
        <f t="shared" si="982"/>
        <v>#N/A</v>
      </c>
      <c r="AN785" s="5" t="e">
        <f t="shared" si="983"/>
        <v>#N/A</v>
      </c>
      <c r="AO785" s="5" t="e">
        <f t="shared" si="984"/>
        <v>#N/A</v>
      </c>
      <c r="AP785" s="5" t="e">
        <f t="shared" si="985"/>
        <v>#N/A</v>
      </c>
      <c r="AQ785" s="5" t="e">
        <f t="shared" si="986"/>
        <v>#N/A</v>
      </c>
      <c r="AR785" s="5" t="e">
        <f t="shared" si="987"/>
        <v>#N/A</v>
      </c>
      <c r="AS785" s="5" t="e">
        <f t="shared" si="988"/>
        <v>#N/A</v>
      </c>
      <c r="AT785" s="5" t="e">
        <f t="shared" si="989"/>
        <v>#N/A</v>
      </c>
      <c r="AU785" s="5" t="e">
        <f t="shared" si="990"/>
        <v>#N/A</v>
      </c>
      <c r="AV785" s="5" t="e">
        <f t="shared" si="991"/>
        <v>#N/A</v>
      </c>
      <c r="AW785" s="5" t="e">
        <f t="shared" si="992"/>
        <v>#N/A</v>
      </c>
      <c r="AX785" s="5" t="e">
        <f t="shared" si="993"/>
        <v>#N/A</v>
      </c>
      <c r="AY785" s="5" t="e">
        <f t="shared" si="994"/>
        <v>#N/A</v>
      </c>
      <c r="AZ785" s="5" t="e">
        <f t="shared" si="995"/>
        <v>#N/A</v>
      </c>
      <c r="BA785" s="5" t="e">
        <f t="shared" si="996"/>
        <v>#N/A</v>
      </c>
      <c r="BB785" s="5" t="e">
        <f t="shared" si="997"/>
        <v>#N/A</v>
      </c>
      <c r="BC785" s="5" t="e">
        <f t="shared" si="998"/>
        <v>#N/A</v>
      </c>
      <c r="BD785" s="5" t="e">
        <f t="shared" si="999"/>
        <v>#N/A</v>
      </c>
      <c r="BE785" s="5" t="e">
        <f t="shared" si="1000"/>
        <v>#N/A</v>
      </c>
      <c r="BF785" s="5" t="e">
        <f t="shared" si="1001"/>
        <v>#N/A</v>
      </c>
      <c r="BG785" s="5" t="e">
        <f t="shared" si="1002"/>
        <v>#N/A</v>
      </c>
      <c r="BH785" s="5" t="e">
        <f t="shared" si="1003"/>
        <v>#N/A</v>
      </c>
      <c r="BI785" s="5" t="e">
        <f t="shared" si="1004"/>
        <v>#N/A</v>
      </c>
      <c r="BJ785" s="8" t="e">
        <f t="shared" si="1005"/>
        <v>#N/A</v>
      </c>
      <c r="BK785" s="8" t="e">
        <f t="shared" si="1006"/>
        <v>#N/A</v>
      </c>
      <c r="BL785" s="8" t="e">
        <f t="shared" si="1007"/>
        <v>#N/A</v>
      </c>
      <c r="BM785" s="8" t="e">
        <f t="shared" si="1008"/>
        <v>#N/A</v>
      </c>
      <c r="BN785" s="8" t="e">
        <f t="shared" si="1009"/>
        <v>#N/A</v>
      </c>
    </row>
    <row r="786" spans="1:66" x14ac:dyDescent="0.25">
      <c r="A786" t="s">
        <v>143</v>
      </c>
      <c r="B786" t="s">
        <v>161</v>
      </c>
      <c r="C786" t="s">
        <v>149</v>
      </c>
      <c r="D786" t="s">
        <v>551</v>
      </c>
      <c r="E786">
        <f>VLOOKUP(A786,home!$A$2:$E$405,3,FALSE)</f>
        <v>1.2578947368421101</v>
      </c>
      <c r="F786">
        <f>VLOOKUP(B786,home!$B$2:$E$405,3,FALSE)</f>
        <v>1.26</v>
      </c>
      <c r="G786">
        <f>VLOOKUP(C786,away!$B$2:$E$405,4,FALSE)</f>
        <v>1</v>
      </c>
      <c r="H786">
        <f>VLOOKUP(A786,away!$A$2:$E$405,3,FALSE)</f>
        <v>1.0263157894736801</v>
      </c>
      <c r="I786">
        <f>VLOOKUP(C786,away!$B$2:$E$405,3,FALSE)</f>
        <v>0.88</v>
      </c>
      <c r="J786">
        <f>VLOOKUP(B786,home!$B$2:$E$405,4,FALSE)</f>
        <v>0.67</v>
      </c>
      <c r="K786" s="3">
        <f t="shared" si="954"/>
        <v>1.5849473684210587</v>
      </c>
      <c r="L786" s="3">
        <f t="shared" si="955"/>
        <v>0.60511578947368183</v>
      </c>
      <c r="M786" s="5">
        <f t="shared" si="956"/>
        <v>0.11190968041430877</v>
      </c>
      <c r="N786" s="5">
        <f t="shared" si="957"/>
        <v>0.17737095347350038</v>
      </c>
      <c r="O786" s="5">
        <f t="shared" si="958"/>
        <v>6.7718314613651881E-2</v>
      </c>
      <c r="P786" s="5">
        <f t="shared" si="959"/>
        <v>0.10732996454081686</v>
      </c>
      <c r="Q786" s="5">
        <f t="shared" si="960"/>
        <v>0.14056181297107928</v>
      </c>
      <c r="R786" s="5">
        <f t="shared" si="961"/>
        <v>2.0488710704633557E-2</v>
      </c>
      <c r="S786" s="5">
        <f t="shared" si="962"/>
        <v>2.5734416463537892E-2</v>
      </c>
      <c r="T786" s="5">
        <f t="shared" si="963"/>
        <v>8.5056172425846635E-2</v>
      </c>
      <c r="U786" s="5">
        <f t="shared" si="964"/>
        <v>3.2473528113649328E-2</v>
      </c>
      <c r="V786" s="5">
        <f t="shared" si="965"/>
        <v>2.7423642950124951E-3</v>
      </c>
      <c r="W786" s="5">
        <f t="shared" si="966"/>
        <v>7.4261025189668359E-2</v>
      </c>
      <c r="X786" s="5">
        <f t="shared" si="967"/>
        <v>4.4936518884771133E-2</v>
      </c>
      <c r="Y786" s="5">
        <f t="shared" si="968"/>
        <v>1.3595898550578647E-2</v>
      </c>
      <c r="Z786" s="5">
        <f t="shared" si="969"/>
        <v>4.1326807844440702E-3</v>
      </c>
      <c r="AA786" s="5">
        <f t="shared" si="970"/>
        <v>6.5500815338289066E-3</v>
      </c>
      <c r="AB786" s="5">
        <f t="shared" si="971"/>
        <v>5.1907672449927498E-3</v>
      </c>
      <c r="AC786" s="5">
        <f t="shared" si="972"/>
        <v>1.6438360239034072E-4</v>
      </c>
      <c r="AD786" s="5">
        <f t="shared" si="973"/>
        <v>2.9424954112653706E-2</v>
      </c>
      <c r="AE786" s="5">
        <f t="shared" si="974"/>
        <v>1.7805504338105307E-2</v>
      </c>
      <c r="AF786" s="5">
        <f t="shared" si="975"/>
        <v>5.3871959072648292E-3</v>
      </c>
      <c r="AG786" s="5">
        <f t="shared" si="976"/>
        <v>1.0866257681579816E-3</v>
      </c>
      <c r="AH786" s="5">
        <f t="shared" si="977"/>
        <v>6.2518759888039702E-4</v>
      </c>
      <c r="AI786" s="5">
        <f t="shared" si="978"/>
        <v>9.9088943961496553E-4</v>
      </c>
      <c r="AJ786" s="5">
        <f t="shared" si="979"/>
        <v>7.8525380485697878E-4</v>
      </c>
      <c r="AK786" s="5">
        <f t="shared" si="980"/>
        <v>4.148619838502306E-4</v>
      </c>
      <c r="AL786" s="5">
        <f t="shared" si="981"/>
        <v>6.3062591726930379E-6</v>
      </c>
      <c r="AM786" s="5">
        <f t="shared" si="982"/>
        <v>9.3274007173521859E-3</v>
      </c>
      <c r="AN786" s="5">
        <f t="shared" si="983"/>
        <v>5.6441574488179536E-3</v>
      </c>
      <c r="AO786" s="5">
        <f t="shared" si="984"/>
        <v>1.7076843952776187E-3</v>
      </c>
      <c r="AP786" s="5">
        <f t="shared" si="985"/>
        <v>3.4444893034010109E-4</v>
      </c>
      <c r="AQ786" s="5">
        <f t="shared" si="986"/>
        <v>5.2107871604028861E-5</v>
      </c>
      <c r="AR786" s="5">
        <f t="shared" si="987"/>
        <v>7.5662177493133426E-5</v>
      </c>
      <c r="AS786" s="5">
        <f t="shared" si="988"/>
        <v>1.1992056910674887E-4</v>
      </c>
      <c r="AT786" s="5">
        <f t="shared" si="989"/>
        <v>9.503389521264869E-5</v>
      </c>
      <c r="AU786" s="5">
        <f t="shared" si="990"/>
        <v>5.0207907376030048E-5</v>
      </c>
      <c r="AV786" s="5">
        <f t="shared" si="991"/>
        <v>1.9894222667391774E-5</v>
      </c>
      <c r="AW786" s="5">
        <f t="shared" si="992"/>
        <v>1.6800516940797626E-7</v>
      </c>
      <c r="AX786" s="5">
        <f t="shared" si="993"/>
        <v>2.463906536862669E-3</v>
      </c>
      <c r="AY786" s="5">
        <f t="shared" si="994"/>
        <v>1.4909487492430192E-3</v>
      </c>
      <c r="AZ786" s="5">
        <f t="shared" si="995"/>
        <v>4.5109831473149394E-4</v>
      </c>
      <c r="BA786" s="5">
        <f t="shared" si="996"/>
        <v>9.0988904282998461E-5</v>
      </c>
      <c r="BB786" s="5">
        <f t="shared" si="997"/>
        <v>1.3764705662137968E-5</v>
      </c>
      <c r="BC786" s="5">
        <f t="shared" si="998"/>
        <v>1.6658481467234957E-6</v>
      </c>
      <c r="BD786" s="5">
        <f t="shared" si="999"/>
        <v>7.6307297111758766E-6</v>
      </c>
      <c r="BE786" s="5">
        <f t="shared" si="1000"/>
        <v>1.209430497486059E-5</v>
      </c>
      <c r="BF786" s="5">
        <f t="shared" si="1001"/>
        <v>9.5844184213935077E-6</v>
      </c>
      <c r="BG786" s="5">
        <f t="shared" si="1002"/>
        <v>5.0635995849446512E-6</v>
      </c>
      <c r="BH786" s="5">
        <f t="shared" si="1003"/>
        <v>2.0063847092239977E-6</v>
      </c>
      <c r="BI786" s="5">
        <f t="shared" si="1004"/>
        <v>6.3600283298496563E-7</v>
      </c>
      <c r="BJ786" s="8">
        <f t="shared" si="1005"/>
        <v>0.61107483404394725</v>
      </c>
      <c r="BK786" s="8">
        <f t="shared" si="1006"/>
        <v>0.24937806432448206</v>
      </c>
      <c r="BL786" s="8">
        <f t="shared" si="1007"/>
        <v>0.13563532925004959</v>
      </c>
      <c r="BM786" s="8">
        <f t="shared" si="1008"/>
        <v>0.37335069094085843</v>
      </c>
      <c r="BN786" s="8">
        <f t="shared" si="1009"/>
        <v>0.62537943671799068</v>
      </c>
    </row>
    <row r="787" spans="1:66" x14ac:dyDescent="0.25">
      <c r="A787" t="s">
        <v>143</v>
      </c>
      <c r="B787" t="s">
        <v>452</v>
      </c>
      <c r="C787" t="s">
        <v>159</v>
      </c>
      <c r="D787" t="s">
        <v>551</v>
      </c>
      <c r="E787">
        <f>VLOOKUP(A787,home!$A$2:$E$405,3,FALSE)</f>
        <v>1.2578947368421101</v>
      </c>
      <c r="F787">
        <f>VLOOKUP(B787,home!$B$2:$E$405,3,FALSE)</f>
        <v>0.75</v>
      </c>
      <c r="G787">
        <f>VLOOKUP(C787,away!$B$2:$E$405,4,FALSE)</f>
        <v>1.21</v>
      </c>
      <c r="H787">
        <f>VLOOKUP(A787,away!$A$2:$E$405,3,FALSE)</f>
        <v>1.0263157894736801</v>
      </c>
      <c r="I787">
        <f>VLOOKUP(C787,away!$B$2:$E$405,3,FALSE)</f>
        <v>0.67</v>
      </c>
      <c r="J787">
        <f>VLOOKUP(B787,home!$B$2:$E$405,4,FALSE)</f>
        <v>1.1299999999999999</v>
      </c>
      <c r="K787" s="3">
        <f t="shared" si="954"/>
        <v>1.1415394736842148</v>
      </c>
      <c r="L787" s="3">
        <f t="shared" si="955"/>
        <v>0.77702368421052315</v>
      </c>
      <c r="M787" s="5">
        <f t="shared" si="956"/>
        <v>0.14681776459512513</v>
      </c>
      <c r="N787" s="5">
        <f t="shared" si="957"/>
        <v>0.1675982737234121</v>
      </c>
      <c r="O787" s="5">
        <f t="shared" si="958"/>
        <v>0.11408088035325743</v>
      </c>
      <c r="P787" s="5">
        <f t="shared" si="959"/>
        <v>0.13022782811588937</v>
      </c>
      <c r="Q787" s="5">
        <f t="shared" si="960"/>
        <v>9.5660022588303459E-2</v>
      </c>
      <c r="R787" s="5">
        <f t="shared" si="961"/>
        <v>4.4321772975033986E-2</v>
      </c>
      <c r="S787" s="5">
        <f t="shared" si="962"/>
        <v>2.8878125311589072E-2</v>
      </c>
      <c r="T787" s="5">
        <f t="shared" si="963"/>
        <v>7.4330103183225416E-2</v>
      </c>
      <c r="U787" s="5">
        <f t="shared" si="964"/>
        <v>5.0595053394671553E-2</v>
      </c>
      <c r="V787" s="5">
        <f t="shared" si="965"/>
        <v>2.8461099753740449E-3</v>
      </c>
      <c r="W787" s="5">
        <f t="shared" si="966"/>
        <v>3.6399897279357329E-2</v>
      </c>
      <c r="X787" s="5">
        <f t="shared" si="967"/>
        <v>2.8283582288890829E-2</v>
      </c>
      <c r="Y787" s="5">
        <f t="shared" si="968"/>
        <v>1.0988506656392727E-2</v>
      </c>
      <c r="Z787" s="5">
        <f t="shared" si="969"/>
        <v>1.1479689109267771E-2</v>
      </c>
      <c r="AA787" s="5">
        <f t="shared" si="970"/>
        <v>1.3104518263851945E-2</v>
      </c>
      <c r="AB787" s="5">
        <f t="shared" si="971"/>
        <v>7.4796624409013681E-3</v>
      </c>
      <c r="AC787" s="5">
        <f t="shared" si="972"/>
        <v>1.5778179231837149E-4</v>
      </c>
      <c r="AD787" s="5">
        <f t="shared" si="973"/>
        <v>1.0387979895609269E-2</v>
      </c>
      <c r="AE787" s="5">
        <f t="shared" si="974"/>
        <v>8.0717064099911605E-3</v>
      </c>
      <c r="AF787" s="5">
        <f t="shared" si="975"/>
        <v>3.1359535262785129E-3</v>
      </c>
      <c r="AG787" s="5">
        <f t="shared" si="976"/>
        <v>8.1223672083397078E-4</v>
      </c>
      <c r="AH787" s="5">
        <f t="shared" si="977"/>
        <v>2.2299975813186651E-3</v>
      </c>
      <c r="AI787" s="5">
        <f t="shared" si="978"/>
        <v>2.5456302652955808E-3</v>
      </c>
      <c r="AJ787" s="5">
        <f t="shared" si="979"/>
        <v>1.4529687166200636E-3</v>
      </c>
      <c r="AK787" s="5">
        <f t="shared" si="980"/>
        <v>5.5287371468336528E-4</v>
      </c>
      <c r="AL787" s="5">
        <f t="shared" si="981"/>
        <v>5.5981182349471824E-6</v>
      </c>
      <c r="AM787" s="5">
        <f t="shared" si="982"/>
        <v>2.3716578205351994E-3</v>
      </c>
      <c r="AN787" s="5">
        <f t="shared" si="983"/>
        <v>1.8428342973989601E-3</v>
      </c>
      <c r="AO787" s="5">
        <f t="shared" si="984"/>
        <v>7.1596294757722545E-4</v>
      </c>
      <c r="AP787" s="5">
        <f t="shared" si="985"/>
        <v>1.8544005576156048E-4</v>
      </c>
      <c r="AQ787" s="5">
        <f t="shared" si="986"/>
        <v>3.6022828832013135E-5</v>
      </c>
      <c r="AR787" s="5">
        <f t="shared" si="987"/>
        <v>3.4655218728335709E-4</v>
      </c>
      <c r="AS787" s="5">
        <f t="shared" si="988"/>
        <v>3.9560300147555689E-4</v>
      </c>
      <c r="AT787" s="5">
        <f t="shared" si="989"/>
        <v>2.2579822104615155E-4</v>
      </c>
      <c r="AU787" s="5">
        <f t="shared" si="990"/>
        <v>8.5919194137285256E-5</v>
      </c>
      <c r="AV787" s="5">
        <f t="shared" si="991"/>
        <v>2.4520037913712137E-5</v>
      </c>
      <c r="AW787" s="5">
        <f t="shared" si="992"/>
        <v>1.3793191195666441E-7</v>
      </c>
      <c r="AX787" s="5">
        <f t="shared" si="993"/>
        <v>4.5122350336880031E-4</v>
      </c>
      <c r="AY787" s="5">
        <f t="shared" si="994"/>
        <v>3.5061134899000461E-4</v>
      </c>
      <c r="AZ787" s="5">
        <f t="shared" si="995"/>
        <v>1.3621666105911742E-4</v>
      </c>
      <c r="BA787" s="5">
        <f t="shared" si="996"/>
        <v>3.5281190609003844E-5</v>
      </c>
      <c r="BB787" s="5">
        <f t="shared" si="997"/>
        <v>6.8535801775854678E-6</v>
      </c>
      <c r="BC787" s="5">
        <f t="shared" si="998"/>
        <v>1.0650788239239348E-6</v>
      </c>
      <c r="BD787" s="5">
        <f t="shared" si="999"/>
        <v>4.4879876222354861E-5</v>
      </c>
      <c r="BE787" s="5">
        <f t="shared" si="1000"/>
        <v>5.123215028187968E-5</v>
      </c>
      <c r="BF787" s="5">
        <f t="shared" si="1001"/>
        <v>2.9241760934243777E-5</v>
      </c>
      <c r="BG787" s="5">
        <f t="shared" si="1002"/>
        <v>1.1126874795492089E-5</v>
      </c>
      <c r="BH787" s="5">
        <f t="shared" si="1003"/>
        <v>3.1754416994490506E-6</v>
      </c>
      <c r="BI787" s="5">
        <f t="shared" si="1004"/>
        <v>7.2497840926079474E-7</v>
      </c>
      <c r="BJ787" s="8">
        <f t="shared" si="1005"/>
        <v>0.44180143158542812</v>
      </c>
      <c r="BK787" s="8">
        <f t="shared" si="1006"/>
        <v>0.30928381925752091</v>
      </c>
      <c r="BL787" s="8">
        <f t="shared" si="1007"/>
        <v>0.2375821314298327</v>
      </c>
      <c r="BM787" s="8">
        <f t="shared" si="1008"/>
        <v>0.30109005561394991</v>
      </c>
      <c r="BN787" s="8">
        <f t="shared" si="1009"/>
        <v>0.69870654235102148</v>
      </c>
    </row>
    <row r="788" spans="1:66" x14ac:dyDescent="0.25">
      <c r="A788" t="s">
        <v>143</v>
      </c>
      <c r="B788" t="s">
        <v>147</v>
      </c>
      <c r="C788" t="s">
        <v>153</v>
      </c>
      <c r="D788" t="s">
        <v>551</v>
      </c>
      <c r="E788">
        <f>VLOOKUP(A788,home!$A$2:$E$405,3,FALSE)</f>
        <v>1.2578947368421101</v>
      </c>
      <c r="F788">
        <f>VLOOKUP(B788,home!$B$2:$E$405,3,FALSE)</f>
        <v>0.92</v>
      </c>
      <c r="G788">
        <f>VLOOKUP(C788,away!$B$2:$E$405,4,FALSE)</f>
        <v>1.05</v>
      </c>
      <c r="H788">
        <f>VLOOKUP(A788,away!$A$2:$E$405,3,FALSE)</f>
        <v>1.0263157894736801</v>
      </c>
      <c r="I788">
        <f>VLOOKUP(C788,away!$B$2:$E$405,3,FALSE)</f>
        <v>0.75</v>
      </c>
      <c r="J788">
        <f>VLOOKUP(B788,home!$B$2:$E$405,4,FALSE)</f>
        <v>0.72</v>
      </c>
      <c r="K788" s="3">
        <f t="shared" si="954"/>
        <v>1.2151263157894783</v>
      </c>
      <c r="L788" s="3">
        <f t="shared" si="955"/>
        <v>0.55421052631578727</v>
      </c>
      <c r="M788" s="5">
        <f t="shared" si="956"/>
        <v>0.1704459839543476</v>
      </c>
      <c r="N788" s="5">
        <f t="shared" si="957"/>
        <v>0.20711340052355889</v>
      </c>
      <c r="O788" s="5">
        <f t="shared" si="958"/>
        <v>9.4462958475751202E-2</v>
      </c>
      <c r="P788" s="5">
        <f t="shared" si="959"/>
        <v>0.11478442671121401</v>
      </c>
      <c r="Q788" s="5">
        <f t="shared" si="960"/>
        <v>0.12583447166441139</v>
      </c>
      <c r="R788" s="5">
        <f t="shared" si="961"/>
        <v>2.6176182967096215E-2</v>
      </c>
      <c r="S788" s="5">
        <f t="shared" si="962"/>
        <v>1.9324985414368862E-2</v>
      </c>
      <c r="T788" s="5">
        <f t="shared" si="963"/>
        <v>6.973878876980244E-2</v>
      </c>
      <c r="U788" s="5">
        <f t="shared" si="964"/>
        <v>3.1807368770238917E-2</v>
      </c>
      <c r="V788" s="5">
        <f t="shared" si="965"/>
        <v>1.4460152129062839E-3</v>
      </c>
      <c r="W788" s="5">
        <f t="shared" si="966"/>
        <v>5.0968259317630563E-2</v>
      </c>
      <c r="X788" s="5">
        <f t="shared" si="967"/>
        <v>2.8247145821823555E-2</v>
      </c>
      <c r="Y788" s="5">
        <f t="shared" si="968"/>
        <v>7.8274327764158123E-3</v>
      </c>
      <c r="Z788" s="5">
        <f t="shared" si="969"/>
        <v>4.8357053797109138E-3</v>
      </c>
      <c r="AA788" s="5">
        <f t="shared" si="970"/>
        <v>5.8759928622914822E-3</v>
      </c>
      <c r="AB788" s="5">
        <f t="shared" si="971"/>
        <v>3.5700367791807602E-3</v>
      </c>
      <c r="AC788" s="5">
        <f t="shared" si="972"/>
        <v>6.0862400281604088E-5</v>
      </c>
      <c r="AD788" s="5">
        <f t="shared" si="973"/>
        <v>1.5483218291708798E-2</v>
      </c>
      <c r="AE788" s="5">
        <f t="shared" si="974"/>
        <v>8.5809625585101558E-3</v>
      </c>
      <c r="AF788" s="5">
        <f t="shared" si="975"/>
        <v>2.3778298879239892E-3</v>
      </c>
      <c r="AG788" s="5">
        <f t="shared" si="976"/>
        <v>4.3927278455858785E-4</v>
      </c>
      <c r="AH788" s="5">
        <f t="shared" si="977"/>
        <v>6.6999970589941716E-4</v>
      </c>
      <c r="AI788" s="5">
        <f t="shared" si="978"/>
        <v>8.1413427420959264E-4</v>
      </c>
      <c r="AJ788" s="5">
        <f t="shared" si="979"/>
        <v>4.9463799058912161E-4</v>
      </c>
      <c r="AK788" s="5">
        <f t="shared" si="980"/>
        <v>2.0034921305135664E-4</v>
      </c>
      <c r="AL788" s="5">
        <f t="shared" si="981"/>
        <v>1.6394767568037298E-6</v>
      </c>
      <c r="AM788" s="5">
        <f t="shared" si="982"/>
        <v>3.7628131998736734E-3</v>
      </c>
      <c r="AN788" s="5">
        <f t="shared" si="983"/>
        <v>2.0853906839299798E-3</v>
      </c>
      <c r="AO788" s="5">
        <f t="shared" si="984"/>
        <v>5.7787273425743686E-4</v>
      </c>
      <c r="AP788" s="5">
        <f t="shared" si="985"/>
        <v>1.0675438406545239E-4</v>
      </c>
      <c r="AQ788" s="5">
        <f t="shared" si="986"/>
        <v>1.4791100844858012E-5</v>
      </c>
      <c r="AR788" s="5">
        <f t="shared" si="987"/>
        <v>7.4264177927587763E-5</v>
      </c>
      <c r="AS788" s="5">
        <f t="shared" si="988"/>
        <v>9.0240356920284008E-5</v>
      </c>
      <c r="AT788" s="5">
        <f t="shared" si="989"/>
        <v>5.4826716220036139E-5</v>
      </c>
      <c r="AU788" s="5">
        <f t="shared" si="990"/>
        <v>2.2207128562429243E-5</v>
      </c>
      <c r="AV788" s="5">
        <f t="shared" si="991"/>
        <v>6.7461165785819873E-6</v>
      </c>
      <c r="AW788" s="5">
        <f t="shared" si="992"/>
        <v>3.0668953697912476E-8</v>
      </c>
      <c r="AX788" s="5">
        <f t="shared" si="993"/>
        <v>7.6204889009442002E-4</v>
      </c>
      <c r="AY788" s="5">
        <f t="shared" si="994"/>
        <v>4.2233551645758994E-4</v>
      </c>
      <c r="AZ788" s="5">
        <f t="shared" si="995"/>
        <v>1.1703139442890537E-4</v>
      </c>
      <c r="BA788" s="5">
        <f t="shared" si="996"/>
        <v>2.1620010233971385E-5</v>
      </c>
      <c r="BB788" s="5">
        <f t="shared" si="997"/>
        <v>2.995509312680496E-6</v>
      </c>
      <c r="BC788" s="5">
        <f t="shared" si="998"/>
        <v>3.3202855855290017E-7</v>
      </c>
      <c r="BD788" s="5">
        <f t="shared" si="999"/>
        <v>6.8596648559429432E-6</v>
      </c>
      <c r="BE788" s="5">
        <f t="shared" si="1000"/>
        <v>8.3353592839525094E-6</v>
      </c>
      <c r="BF788" s="5">
        <f t="shared" si="1001"/>
        <v>5.0642572087454192E-6</v>
      </c>
      <c r="BG788" s="5">
        <f t="shared" si="1002"/>
        <v>2.0512374014243758E-6</v>
      </c>
      <c r="BH788" s="5">
        <f t="shared" si="1003"/>
        <v>6.2312813660059645E-7</v>
      </c>
      <c r="BI788" s="5">
        <f t="shared" si="1004"/>
        <v>1.5143587937844907E-7</v>
      </c>
      <c r="BJ788" s="8">
        <f t="shared" si="1005"/>
        <v>0.52448476784840181</v>
      </c>
      <c r="BK788" s="8">
        <f t="shared" si="1006"/>
        <v>0.30648624868633267</v>
      </c>
      <c r="BL788" s="8">
        <f t="shared" si="1007"/>
        <v>0.16434303061728309</v>
      </c>
      <c r="BM788" s="8">
        <f t="shared" si="1008"/>
        <v>0.26091002338784514</v>
      </c>
      <c r="BN788" s="8">
        <f t="shared" si="1009"/>
        <v>0.73881742429637931</v>
      </c>
    </row>
    <row r="789" spans="1:66" x14ac:dyDescent="0.25">
      <c r="A789" t="s">
        <v>143</v>
      </c>
      <c r="B789" t="s">
        <v>160</v>
      </c>
      <c r="C789" t="s">
        <v>250</v>
      </c>
      <c r="D789" t="s">
        <v>551</v>
      </c>
      <c r="E789">
        <f>VLOOKUP(A789,home!$A$2:$E$405,3,FALSE)</f>
        <v>1.2578947368421101</v>
      </c>
      <c r="F789">
        <f>VLOOKUP(B789,home!$B$2:$E$405,3,FALSE)</f>
        <v>0.79</v>
      </c>
      <c r="G789">
        <f>VLOOKUP(C789,away!$B$2:$E$405,4,FALSE)</f>
        <v>1.3</v>
      </c>
      <c r="H789">
        <f>VLOOKUP(A789,away!$A$2:$E$405,3,FALSE)</f>
        <v>1.0263157894736801</v>
      </c>
      <c r="I789">
        <f>VLOOKUP(C789,away!$B$2:$E$405,3,FALSE)</f>
        <v>0.6</v>
      </c>
      <c r="J789">
        <f>VLOOKUP(B789,home!$B$2:$E$405,4,FALSE)</f>
        <v>1.44</v>
      </c>
      <c r="K789" s="3">
        <f t="shared" si="954"/>
        <v>1.2918578947368471</v>
      </c>
      <c r="L789" s="3">
        <f t="shared" si="955"/>
        <v>0.88673684210525949</v>
      </c>
      <c r="M789" s="5">
        <f t="shared" si="956"/>
        <v>0.11320049540627533</v>
      </c>
      <c r="N789" s="5">
        <f t="shared" si="957"/>
        <v>0.146238953678719</v>
      </c>
      <c r="O789" s="5">
        <f t="shared" si="958"/>
        <v>0.10037904982131152</v>
      </c>
      <c r="P789" s="5">
        <f t="shared" si="959"/>
        <v>0.1296754679778446</v>
      </c>
      <c r="Q789" s="5">
        <f t="shared" si="960"/>
        <v>9.4459973413954623E-2</v>
      </c>
      <c r="R789" s="5">
        <f t="shared" si="961"/>
        <v>4.4504900826038141E-2</v>
      </c>
      <c r="S789" s="5">
        <f t="shared" si="962"/>
        <v>3.7137043735810386E-2</v>
      </c>
      <c r="T789" s="5">
        <f t="shared" si="963"/>
        <v>8.3761138530436888E-2</v>
      </c>
      <c r="U789" s="5">
        <f t="shared" si="964"/>
        <v>5.749400748659781E-2</v>
      </c>
      <c r="V789" s="5">
        <f t="shared" si="965"/>
        <v>4.7268771596323395E-3</v>
      </c>
      <c r="W789" s="5">
        <f t="shared" si="966"/>
        <v>4.0676287463816664E-2</v>
      </c>
      <c r="X789" s="5">
        <f t="shared" si="967"/>
        <v>3.6069162694230543E-2</v>
      </c>
      <c r="Y789" s="5">
        <f t="shared" si="968"/>
        <v>1.5991927712431412E-2</v>
      </c>
      <c r="Z789" s="5">
        <f t="shared" si="969"/>
        <v>1.3154711738896274E-2</v>
      </c>
      <c r="AA789" s="5">
        <f t="shared" si="970"/>
        <v>1.6994018212880633E-2</v>
      </c>
      <c r="AB789" s="5">
        <f t="shared" si="971"/>
        <v>1.0976928295805806E-2</v>
      </c>
      <c r="AC789" s="5">
        <f t="shared" si="972"/>
        <v>3.3842608503456697E-4</v>
      </c>
      <c r="AD789" s="5">
        <f t="shared" si="973"/>
        <v>1.3136995772179241E-2</v>
      </c>
      <c r="AE789" s="5">
        <f t="shared" si="974"/>
        <v>1.1649058145772365E-2</v>
      </c>
      <c r="AF789" s="5">
        <f t="shared" si="975"/>
        <v>5.1648245168413676E-3</v>
      </c>
      <c r="AG789" s="5">
        <f t="shared" si="976"/>
        <v>1.5266133940305792E-3</v>
      </c>
      <c r="AH789" s="5">
        <f t="shared" si="977"/>
        <v>2.916191886538467E-3</v>
      </c>
      <c r="AI789" s="5">
        <f t="shared" si="978"/>
        <v>3.767305511192259E-3</v>
      </c>
      <c r="AJ789" s="5">
        <f t="shared" si="979"/>
        <v>2.4334116832596766E-3</v>
      </c>
      <c r="AK789" s="5">
        <f t="shared" si="980"/>
        <v>1.0478740313879648E-3</v>
      </c>
      <c r="AL789" s="5">
        <f t="shared" si="981"/>
        <v>1.5507197488937685E-5</v>
      </c>
      <c r="AM789" s="5">
        <f t="shared" si="982"/>
        <v>3.3942263402828715E-3</v>
      </c>
      <c r="AN789" s="5">
        <f t="shared" si="983"/>
        <v>3.0097855463729253E-3</v>
      </c>
      <c r="AO789" s="5">
        <f t="shared" si="984"/>
        <v>1.3344438654023902E-3</v>
      </c>
      <c r="AP789" s="5">
        <f t="shared" si="985"/>
        <v>3.9443351305788391E-4</v>
      </c>
      <c r="AQ789" s="5">
        <f t="shared" si="986"/>
        <v>8.7439681947357891E-5</v>
      </c>
      <c r="AR789" s="5">
        <f t="shared" si="987"/>
        <v>5.1717895688842004E-4</v>
      </c>
      <c r="AS789" s="5">
        <f t="shared" si="988"/>
        <v>6.6812171844807299E-4</v>
      </c>
      <c r="AT789" s="5">
        <f t="shared" si="989"/>
        <v>4.3155915831114607E-4</v>
      </c>
      <c r="AU789" s="5">
        <f t="shared" si="990"/>
        <v>1.8583770190341433E-4</v>
      </c>
      <c r="AV789" s="5">
        <f t="shared" si="991"/>
        <v>6.0018975585919606E-5</v>
      </c>
      <c r="AW789" s="5">
        <f t="shared" si="992"/>
        <v>4.9344677340111834E-7</v>
      </c>
      <c r="AX789" s="5">
        <f t="shared" si="993"/>
        <v>7.3080968236969668E-4</v>
      </c>
      <c r="AY789" s="5">
        <f t="shared" si="994"/>
        <v>6.480358699244525E-4</v>
      </c>
      <c r="AZ789" s="5">
        <f t="shared" si="995"/>
        <v>2.8731864043387184E-4</v>
      </c>
      <c r="BA789" s="5">
        <f t="shared" si="996"/>
        <v>8.4925341298769361E-5</v>
      </c>
      <c r="BB789" s="5">
        <f t="shared" si="997"/>
        <v>1.882660723949553E-5</v>
      </c>
      <c r="BC789" s="5">
        <f t="shared" si="998"/>
        <v>3.3388492502212571E-6</v>
      </c>
      <c r="BD789" s="5">
        <f t="shared" si="999"/>
        <v>7.6433605839088252E-5</v>
      </c>
      <c r="BE789" s="5">
        <f t="shared" si="1000"/>
        <v>9.8741357126430542E-5</v>
      </c>
      <c r="BF789" s="5">
        <f t="shared" si="1001"/>
        <v>6.3779900870404872E-5</v>
      </c>
      <c r="BG789" s="5">
        <f t="shared" si="1002"/>
        <v>2.7464856154988688E-5</v>
      </c>
      <c r="BH789" s="5">
        <f t="shared" si="1003"/>
        <v>8.870172812908499E-6</v>
      </c>
      <c r="BI789" s="5">
        <f t="shared" si="1004"/>
        <v>2.291800555207201E-6</v>
      </c>
      <c r="BJ789" s="8">
        <f t="shared" si="1005"/>
        <v>0.45866851925999275</v>
      </c>
      <c r="BK789" s="8">
        <f t="shared" si="1006"/>
        <v>0.28574185343201064</v>
      </c>
      <c r="BL789" s="8">
        <f t="shared" si="1007"/>
        <v>0.24265398595950818</v>
      </c>
      <c r="BM789" s="8">
        <f t="shared" si="1008"/>
        <v>0.37111268684311371</v>
      </c>
      <c r="BN789" s="8">
        <f t="shared" si="1009"/>
        <v>0.62845884112414319</v>
      </c>
    </row>
    <row r="790" spans="1:66" x14ac:dyDescent="0.25">
      <c r="A790" t="s">
        <v>477</v>
      </c>
      <c r="B790" t="s">
        <v>485</v>
      </c>
      <c r="C790" t="s">
        <v>483</v>
      </c>
      <c r="D790" t="s">
        <v>551</v>
      </c>
      <c r="E790">
        <f>VLOOKUP(A790,home!$A$2:$E$405,3,FALSE)</f>
        <v>1.30833333333333</v>
      </c>
      <c r="F790">
        <f>VLOOKUP(B790,home!$B$2:$E$405,3,FALSE)</f>
        <v>0.93</v>
      </c>
      <c r="G790">
        <f>VLOOKUP(C790,away!$B$2:$E$405,4,FALSE)</f>
        <v>0.81</v>
      </c>
      <c r="H790">
        <f>VLOOKUP(A790,away!$A$2:$E$405,3,FALSE)</f>
        <v>1.06666666666667</v>
      </c>
      <c r="I790">
        <f>VLOOKUP(C790,away!$B$2:$E$405,3,FALSE)</f>
        <v>0.45</v>
      </c>
      <c r="J790">
        <f>VLOOKUP(B790,home!$B$2:$E$405,4,FALSE)</f>
        <v>1.04</v>
      </c>
      <c r="K790" s="3">
        <f t="shared" si="954"/>
        <v>0.9855674999999976</v>
      </c>
      <c r="L790" s="3">
        <f t="shared" si="955"/>
        <v>0.49920000000000153</v>
      </c>
      <c r="M790" s="5">
        <f t="shared" si="956"/>
        <v>0.22655500859308431</v>
      </c>
      <c r="N790" s="5">
        <f t="shared" si="957"/>
        <v>0.22328525343156405</v>
      </c>
      <c r="O790" s="5">
        <f t="shared" si="958"/>
        <v>0.11309626028966803</v>
      </c>
      <c r="P790" s="5">
        <f t="shared" si="959"/>
        <v>0.11146399851303712</v>
      </c>
      <c r="Q790" s="5">
        <f t="shared" si="960"/>
        <v>0.11003134450570623</v>
      </c>
      <c r="R790" s="5">
        <f t="shared" si="961"/>
        <v>2.8228826568301224E-2</v>
      </c>
      <c r="S790" s="5">
        <f t="shared" si="962"/>
        <v>1.3709940735441319E-2</v>
      </c>
      <c r="T790" s="5">
        <f t="shared" si="963"/>
        <v>5.4927647177248719E-2</v>
      </c>
      <c r="U790" s="5">
        <f t="shared" si="964"/>
        <v>2.7821414028854144E-2</v>
      </c>
      <c r="V790" s="5">
        <f t="shared" si="965"/>
        <v>7.4946959447510174E-4</v>
      </c>
      <c r="W790" s="5">
        <f t="shared" si="966"/>
        <v>3.6147772375375795E-2</v>
      </c>
      <c r="X790" s="5">
        <f t="shared" si="967"/>
        <v>1.8044967969787652E-2</v>
      </c>
      <c r="Y790" s="5">
        <f t="shared" si="968"/>
        <v>4.5040240052590108E-3</v>
      </c>
      <c r="Z790" s="5">
        <f t="shared" si="969"/>
        <v>4.6972767409653379E-3</v>
      </c>
      <c r="AA790" s="5">
        <f t="shared" si="970"/>
        <v>4.6294832944013438E-3</v>
      </c>
      <c r="AB790" s="5">
        <f t="shared" si="971"/>
        <v>2.2813341383774426E-3</v>
      </c>
      <c r="AC790" s="5">
        <f t="shared" si="972"/>
        <v>2.3045969686048614E-5</v>
      </c>
      <c r="AD790" s="5">
        <f t="shared" si="973"/>
        <v>8.9065174126420222E-3</v>
      </c>
      <c r="AE790" s="5">
        <f t="shared" si="974"/>
        <v>4.4461334923909116E-3</v>
      </c>
      <c r="AF790" s="5">
        <f t="shared" si="975"/>
        <v>1.1097549197007746E-3</v>
      </c>
      <c r="AG790" s="5">
        <f t="shared" si="976"/>
        <v>1.8466321863820948E-4</v>
      </c>
      <c r="AH790" s="5">
        <f t="shared" si="977"/>
        <v>5.8622013727247597E-4</v>
      </c>
      <c r="AI790" s="5">
        <f t="shared" si="978"/>
        <v>5.777595151412895E-4</v>
      </c>
      <c r="AJ790" s="5">
        <f t="shared" si="979"/>
        <v>2.8471050046950571E-4</v>
      </c>
      <c r="AK790" s="5">
        <f t="shared" si="980"/>
        <v>9.3533805390492986E-5</v>
      </c>
      <c r="AL790" s="5">
        <f t="shared" si="981"/>
        <v>4.5354034709178117E-7</v>
      </c>
      <c r="AM790" s="5">
        <f t="shared" si="982"/>
        <v>1.7555948200168095E-3</v>
      </c>
      <c r="AN790" s="5">
        <f t="shared" si="983"/>
        <v>8.7639293415239404E-4</v>
      </c>
      <c r="AO790" s="5">
        <f t="shared" si="984"/>
        <v>2.1874767636443816E-4</v>
      </c>
      <c r="AP790" s="5">
        <f t="shared" si="985"/>
        <v>3.6399613347042624E-5</v>
      </c>
      <c r="AQ790" s="5">
        <f t="shared" si="986"/>
        <v>4.5426717457109334E-6</v>
      </c>
      <c r="AR790" s="5">
        <f t="shared" si="987"/>
        <v>5.8528218505284205E-5</v>
      </c>
      <c r="AS790" s="5">
        <f t="shared" si="988"/>
        <v>5.7683509991706543E-5</v>
      </c>
      <c r="AT790" s="5">
        <f t="shared" si="989"/>
        <v>2.842549636687555E-5</v>
      </c>
      <c r="AU790" s="5">
        <f t="shared" si="990"/>
        <v>9.3384151301868511E-6</v>
      </c>
      <c r="AV790" s="5">
        <f t="shared" si="991"/>
        <v>2.3009096134551014E-6</v>
      </c>
      <c r="AW790" s="5">
        <f t="shared" si="992"/>
        <v>6.1983254809823202E-9</v>
      </c>
      <c r="AX790" s="5">
        <f t="shared" si="993"/>
        <v>2.8837619962948532E-4</v>
      </c>
      <c r="AY790" s="5">
        <f t="shared" si="994"/>
        <v>1.4395739885503952E-4</v>
      </c>
      <c r="AZ790" s="5">
        <f t="shared" si="995"/>
        <v>3.5931766754217971E-5</v>
      </c>
      <c r="BA790" s="5">
        <f t="shared" si="996"/>
        <v>5.9790459879018884E-6</v>
      </c>
      <c r="BB790" s="5">
        <f t="shared" si="997"/>
        <v>7.4618493929015796E-7</v>
      </c>
      <c r="BC790" s="5">
        <f t="shared" si="998"/>
        <v>7.4499104338729631E-8</v>
      </c>
      <c r="BD790" s="5">
        <f t="shared" si="999"/>
        <v>4.8695477796396576E-6</v>
      </c>
      <c r="BE790" s="5">
        <f t="shared" si="1000"/>
        <v>4.799268031309996E-6</v>
      </c>
      <c r="BF790" s="5">
        <f t="shared" si="1001"/>
        <v>2.3650012977240511E-6</v>
      </c>
      <c r="BG790" s="5">
        <f t="shared" si="1002"/>
        <v>7.7695613883154787E-7</v>
      </c>
      <c r="BH790" s="5">
        <f t="shared" si="1003"/>
        <v>1.9143567983946491E-7</v>
      </c>
      <c r="BI790" s="5">
        <f t="shared" si="1004"/>
        <v>3.7734556878036283E-8</v>
      </c>
      <c r="BJ790" s="8">
        <f t="shared" si="1005"/>
        <v>0.46495482131921007</v>
      </c>
      <c r="BK790" s="8">
        <f t="shared" si="1006"/>
        <v>0.352645874344926</v>
      </c>
      <c r="BL790" s="8">
        <f t="shared" si="1007"/>
        <v>0.17776885877096762</v>
      </c>
      <c r="BM790" s="8">
        <f t="shared" si="1008"/>
        <v>0.18726218807417852</v>
      </c>
      <c r="BN790" s="8">
        <f t="shared" si="1009"/>
        <v>0.81266069190136103</v>
      </c>
    </row>
    <row r="791" spans="1:66" x14ac:dyDescent="0.25">
      <c r="A791" t="s">
        <v>477</v>
      </c>
      <c r="B791" t="s">
        <v>486</v>
      </c>
      <c r="C791" t="s">
        <v>482</v>
      </c>
      <c r="D791" t="s">
        <v>551</v>
      </c>
      <c r="E791">
        <f>VLOOKUP(A791,home!$A$2:$E$405,3,FALSE)</f>
        <v>1.30833333333333</v>
      </c>
      <c r="F791">
        <f>VLOOKUP(B791,home!$B$2:$E$405,3,FALSE)</f>
        <v>1.23</v>
      </c>
      <c r="G791">
        <f>VLOOKUP(C791,away!$B$2:$E$405,4,FALSE)</f>
        <v>1.29</v>
      </c>
      <c r="H791">
        <f>VLOOKUP(A791,away!$A$2:$E$405,3,FALSE)</f>
        <v>1.06666666666667</v>
      </c>
      <c r="I791">
        <f>VLOOKUP(C791,away!$B$2:$E$405,3,FALSE)</f>
        <v>1.1000000000000001</v>
      </c>
      <c r="J791">
        <f>VLOOKUP(B791,home!$B$2:$E$405,4,FALSE)</f>
        <v>0.94</v>
      </c>
      <c r="K791" s="3">
        <f t="shared" si="954"/>
        <v>2.0759324999999946</v>
      </c>
      <c r="L791" s="3">
        <f t="shared" si="955"/>
        <v>1.1029333333333369</v>
      </c>
      <c r="M791" s="5">
        <f t="shared" si="956"/>
        <v>4.1632846941659349E-2</v>
      </c>
      <c r="N791" s="5">
        <f t="shared" si="957"/>
        <v>8.6426980033716017E-2</v>
      </c>
      <c r="O791" s="5">
        <f t="shared" si="958"/>
        <v>4.5918254653520958E-2</v>
      </c>
      <c r="P791" s="5">
        <f t="shared" si="959"/>
        <v>9.5323197178520155E-2</v>
      </c>
      <c r="Q791" s="5">
        <f t="shared" si="960"/>
        <v>8.9708288364420852E-2</v>
      </c>
      <c r="R791" s="5">
        <f t="shared" si="961"/>
        <v>2.5322386832928444E-2</v>
      </c>
      <c r="S791" s="5">
        <f t="shared" si="962"/>
        <v>5.4563359149255891E-2</v>
      </c>
      <c r="T791" s="5">
        <f t="shared" si="963"/>
        <v>9.8942261513398883E-2</v>
      </c>
      <c r="U791" s="5">
        <f t="shared" si="964"/>
        <v>5.2567565804048096E-2</v>
      </c>
      <c r="V791" s="5">
        <f t="shared" si="965"/>
        <v>1.388101042801713E-2</v>
      </c>
      <c r="W791" s="5">
        <f t="shared" si="966"/>
        <v>6.2076117111690879E-2</v>
      </c>
      <c r="X791" s="5">
        <f t="shared" si="967"/>
        <v>6.8465818766387812E-2</v>
      </c>
      <c r="Y791" s="5">
        <f t="shared" si="968"/>
        <v>3.7756616855704125E-2</v>
      </c>
      <c r="Z791" s="5">
        <f t="shared" si="969"/>
        <v>9.3096348391993201E-3</v>
      </c>
      <c r="AA791" s="5">
        <f t="shared" si="970"/>
        <v>1.9326173525826093E-2</v>
      </c>
      <c r="AB791" s="5">
        <f t="shared" si="971"/>
        <v>2.0059915861450936E-2</v>
      </c>
      <c r="AC791" s="5">
        <f t="shared" si="972"/>
        <v>1.9863857375661286E-3</v>
      </c>
      <c r="AD791" s="5">
        <f t="shared" si="973"/>
        <v>3.2216457246491234E-2</v>
      </c>
      <c r="AE791" s="5">
        <f t="shared" si="974"/>
        <v>3.5532604579063515E-2</v>
      </c>
      <c r="AF791" s="5">
        <f t="shared" si="975"/>
        <v>1.9595047005200959E-2</v>
      </c>
      <c r="AG791" s="5">
        <f t="shared" si="976"/>
        <v>7.2040101700899025E-3</v>
      </c>
      <c r="AH791" s="5">
        <f t="shared" si="977"/>
        <v>2.5669766463285669E-3</v>
      </c>
      <c r="AI791" s="5">
        <f t="shared" si="978"/>
        <v>5.3288702468544643E-3</v>
      </c>
      <c r="AJ791" s="5">
        <f t="shared" si="979"/>
        <v>5.5311874668640881E-3</v>
      </c>
      <c r="AK791" s="5">
        <f t="shared" si="980"/>
        <v>3.8274572753519351E-3</v>
      </c>
      <c r="AL791" s="5">
        <f t="shared" si="981"/>
        <v>1.8192235529792411E-4</v>
      </c>
      <c r="AM791" s="5">
        <f t="shared" si="982"/>
        <v>1.3375838126570285E-2</v>
      </c>
      <c r="AN791" s="5">
        <f t="shared" si="983"/>
        <v>1.4752657731065299E-2</v>
      </c>
      <c r="AO791" s="5">
        <f t="shared" si="984"/>
        <v>8.1355989834248389E-3</v>
      </c>
      <c r="AP791" s="5">
        <f t="shared" si="985"/>
        <v>2.9910077684840203E-3</v>
      </c>
      <c r="AQ791" s="5">
        <f t="shared" si="986"/>
        <v>8.2472054202999644E-4</v>
      </c>
      <c r="AR791" s="5">
        <f t="shared" si="987"/>
        <v>5.6624082182479948E-4</v>
      </c>
      <c r="AS791" s="5">
        <f t="shared" si="988"/>
        <v>1.1754777248528074E-3</v>
      </c>
      <c r="AT791" s="5">
        <f t="shared" si="989"/>
        <v>1.2201062060239972E-3</v>
      </c>
      <c r="AU791" s="5">
        <f t="shared" si="990"/>
        <v>8.4428604217896841E-4</v>
      </c>
      <c r="AV791" s="5">
        <f t="shared" si="991"/>
        <v>4.3817020856392187E-4</v>
      </c>
      <c r="AW791" s="5">
        <f t="shared" si="992"/>
        <v>1.157033836604598E-5</v>
      </c>
      <c r="AX791" s="5">
        <f t="shared" si="993"/>
        <v>4.6278895136143876E-3</v>
      </c>
      <c r="AY791" s="5">
        <f t="shared" si="994"/>
        <v>5.1042536075491113E-3</v>
      </c>
      <c r="AZ791" s="5">
        <f t="shared" si="995"/>
        <v>2.8148257227764263E-3</v>
      </c>
      <c r="BA791" s="5">
        <f t="shared" si="996"/>
        <v>1.0348550390580742E-3</v>
      </c>
      <c r="BB791" s="5">
        <f t="shared" si="997"/>
        <v>2.8534402943628049E-4</v>
      </c>
      <c r="BC791" s="5">
        <f t="shared" si="998"/>
        <v>6.2943088306584549E-5</v>
      </c>
      <c r="BD791" s="5">
        <f t="shared" si="999"/>
        <v>1.0408764618077238E-4</v>
      </c>
      <c r="BE791" s="5">
        <f t="shared" si="1000"/>
        <v>2.160789275551657E-4</v>
      </c>
      <c r="BF791" s="5">
        <f t="shared" si="1001"/>
        <v>2.2428263413845645E-4</v>
      </c>
      <c r="BG791" s="5">
        <f t="shared" si="1002"/>
        <v>1.5519853646454336E-4</v>
      </c>
      <c r="BH791" s="5">
        <f t="shared" si="1003"/>
        <v>8.054542144979498E-5</v>
      </c>
      <c r="BI791" s="5">
        <f t="shared" si="1004"/>
        <v>3.3441371622765188E-5</v>
      </c>
      <c r="BJ791" s="8">
        <f t="shared" si="1005"/>
        <v>0.59193413579847942</v>
      </c>
      <c r="BK791" s="8">
        <f t="shared" si="1006"/>
        <v>0.21267297539786567</v>
      </c>
      <c r="BL791" s="8">
        <f t="shared" si="1007"/>
        <v>0.18550670385402959</v>
      </c>
      <c r="BM791" s="8">
        <f t="shared" si="1008"/>
        <v>0.60999881261562516</v>
      </c>
      <c r="BN791" s="8">
        <f t="shared" si="1009"/>
        <v>0.38433195400476577</v>
      </c>
    </row>
    <row r="792" spans="1:66" x14ac:dyDescent="0.25">
      <c r="A792" t="s">
        <v>22</v>
      </c>
      <c r="B792" t="s">
        <v>265</v>
      </c>
      <c r="C792" t="s">
        <v>164</v>
      </c>
      <c r="D792" t="s">
        <v>551</v>
      </c>
      <c r="E792">
        <f>VLOOKUP(A792,home!$A$2:$E$405,3,FALSE)</f>
        <v>1.5026315789473701</v>
      </c>
      <c r="F792">
        <f>VLOOKUP(B792,home!$B$2:$E$405,3,FALSE)</f>
        <v>1.22</v>
      </c>
      <c r="G792">
        <f>VLOOKUP(C792,away!$B$2:$E$405,4,FALSE)</f>
        <v>0.7</v>
      </c>
      <c r="H792">
        <f>VLOOKUP(A792,away!$A$2:$E$405,3,FALSE)</f>
        <v>1.3631578947368399</v>
      </c>
      <c r="I792">
        <f>VLOOKUP(C792,away!$B$2:$E$405,3,FALSE)</f>
        <v>0.6</v>
      </c>
      <c r="J792">
        <f>VLOOKUP(B792,home!$B$2:$E$405,4,FALSE)</f>
        <v>0.86</v>
      </c>
      <c r="K792" s="3">
        <f t="shared" si="954"/>
        <v>1.2832473684210539</v>
      </c>
      <c r="L792" s="3">
        <f t="shared" si="955"/>
        <v>0.70338947368420934</v>
      </c>
      <c r="M792" s="5">
        <f t="shared" si="956"/>
        <v>0.1371559276815956</v>
      </c>
      <c r="N792" s="5">
        <f t="shared" si="957"/>
        <v>0.17600498326075595</v>
      </c>
      <c r="O792" s="5">
        <f t="shared" si="958"/>
        <v>9.6474035784627002E-2</v>
      </c>
      <c r="P792" s="5">
        <f t="shared" si="959"/>
        <v>0.12380005254158119</v>
      </c>
      <c r="Q792" s="5">
        <f t="shared" si="960"/>
        <v>0.11292896579917837</v>
      </c>
      <c r="R792" s="5">
        <f t="shared" si="961"/>
        <v>3.3929410627370177E-2</v>
      </c>
      <c r="S792" s="5">
        <f t="shared" si="962"/>
        <v>2.7936184145242123E-2</v>
      </c>
      <c r="T792" s="5">
        <f t="shared" si="963"/>
        <v>7.9433045817186146E-2</v>
      </c>
      <c r="U792" s="5">
        <f t="shared" si="964"/>
        <v>4.3539826899650122E-2</v>
      </c>
      <c r="V792" s="5">
        <f t="shared" si="965"/>
        <v>2.8017593012993501E-3</v>
      </c>
      <c r="W792" s="5">
        <f t="shared" si="966"/>
        <v>4.8305266060102291E-2</v>
      </c>
      <c r="X792" s="5">
        <f t="shared" si="967"/>
        <v>3.3977415670191045E-2</v>
      </c>
      <c r="Y792" s="5">
        <f t="shared" si="968"/>
        <v>1.1949678262702643E-2</v>
      </c>
      <c r="Z792" s="5">
        <f t="shared" si="969"/>
        <v>7.9551967612004441E-3</v>
      </c>
      <c r="AA792" s="5">
        <f t="shared" si="970"/>
        <v>1.0208485309082162E-2</v>
      </c>
      <c r="AB792" s="5">
        <f t="shared" si="971"/>
        <v>6.5500059542223377E-3</v>
      </c>
      <c r="AC792" s="5">
        <f t="shared" si="972"/>
        <v>1.5805822001863554E-4</v>
      </c>
      <c r="AD792" s="5">
        <f t="shared" si="973"/>
        <v>1.5496901388126276E-2</v>
      </c>
      <c r="AE792" s="5">
        <f t="shared" si="974"/>
        <v>1.0900357311130236E-2</v>
      </c>
      <c r="AF792" s="5">
        <f t="shared" si="975"/>
        <v>3.8335982960228591E-3</v>
      </c>
      <c r="AG792" s="5">
        <f t="shared" si="976"/>
        <v>8.9883756258540034E-4</v>
      </c>
      <c r="AH792" s="5">
        <f t="shared" si="977"/>
        <v>1.3989004157287765E-3</v>
      </c>
      <c r="AI792" s="5">
        <f t="shared" si="978"/>
        <v>1.7951352771670708E-3</v>
      </c>
      <c r="AJ792" s="5">
        <f t="shared" si="979"/>
        <v>1.1518013101922216E-3</v>
      </c>
      <c r="AK792" s="5">
        <f t="shared" si="980"/>
        <v>4.9268200008269691E-4</v>
      </c>
      <c r="AL792" s="5">
        <f t="shared" si="981"/>
        <v>5.7066774360235194E-6</v>
      </c>
      <c r="AM792" s="5">
        <f t="shared" si="982"/>
        <v>3.9772715849987232E-3</v>
      </c>
      <c r="AN792" s="5">
        <f t="shared" si="983"/>
        <v>2.7975709668714129E-3</v>
      </c>
      <c r="AO792" s="5">
        <f t="shared" si="984"/>
        <v>9.8389098499095367E-4</v>
      </c>
      <c r="AP792" s="5">
        <f t="shared" si="985"/>
        <v>2.3068618736514179E-4</v>
      </c>
      <c r="AQ792" s="5">
        <f t="shared" si="986"/>
        <v>4.0565558979245983E-5</v>
      </c>
      <c r="AR792" s="5">
        <f t="shared" si="987"/>
        <v>1.9679436543121721E-4</v>
      </c>
      <c r="AS792" s="5">
        <f t="shared" si="988"/>
        <v>2.5253585155970076E-4</v>
      </c>
      <c r="AT792" s="5">
        <f t="shared" si="989"/>
        <v>1.6203298347297797E-4</v>
      </c>
      <c r="AU792" s="5">
        <f t="shared" si="990"/>
        <v>6.9309466546370367E-5</v>
      </c>
      <c r="AV792" s="5">
        <f t="shared" si="991"/>
        <v>2.2235297638074211E-5</v>
      </c>
      <c r="AW792" s="5">
        <f t="shared" si="992"/>
        <v>1.4308268178974871E-7</v>
      </c>
      <c r="AX792" s="5">
        <f t="shared" si="993"/>
        <v>8.5063721582424043E-4</v>
      </c>
      <c r="AY792" s="5">
        <f t="shared" si="994"/>
        <v>5.9832926353481364E-4</v>
      </c>
      <c r="AZ792" s="5">
        <f t="shared" si="995"/>
        <v>2.1042925288380655E-4</v>
      </c>
      <c r="BA792" s="5">
        <f t="shared" si="996"/>
        <v>4.9337907144567368E-5</v>
      </c>
      <c r="BB792" s="5">
        <f t="shared" si="997"/>
        <v>8.6759411347744055E-6</v>
      </c>
      <c r="BC792" s="5">
        <f t="shared" si="998"/>
        <v>1.2205131337008307E-6</v>
      </c>
      <c r="BD792" s="5">
        <f t="shared" si="999"/>
        <v>2.3070514187446972E-5</v>
      </c>
      <c r="BE792" s="5">
        <f t="shared" si="1000"/>
        <v>2.9605176619161914E-5</v>
      </c>
      <c r="BF792" s="5">
        <f t="shared" si="1001"/>
        <v>1.8995382494090024E-5</v>
      </c>
      <c r="BG792" s="5">
        <f t="shared" si="1002"/>
        <v>8.1252581992307941E-6</v>
      </c>
      <c r="BH792" s="5">
        <f t="shared" si="1003"/>
        <v>2.6066790504761269E-6</v>
      </c>
      <c r="BI792" s="5">
        <f t="shared" si="1004"/>
        <v>6.6900280636835598E-7</v>
      </c>
      <c r="BJ792" s="8">
        <f t="shared" si="1005"/>
        <v>0.50347766480484257</v>
      </c>
      <c r="BK792" s="8">
        <f t="shared" si="1006"/>
        <v>0.29245601783070774</v>
      </c>
      <c r="BL792" s="8">
        <f t="shared" si="1007"/>
        <v>0.1963262635561277</v>
      </c>
      <c r="BM792" s="8">
        <f t="shared" si="1008"/>
        <v>0.31932358107691722</v>
      </c>
      <c r="BN792" s="8">
        <f t="shared" si="1009"/>
        <v>0.68029337569510828</v>
      </c>
    </row>
    <row r="793" spans="1:66" x14ac:dyDescent="0.25">
      <c r="A793" t="s">
        <v>22</v>
      </c>
      <c r="B793" t="s">
        <v>264</v>
      </c>
      <c r="C793" t="s">
        <v>24</v>
      </c>
      <c r="D793" t="s">
        <v>551</v>
      </c>
      <c r="E793">
        <f>VLOOKUP(A793,home!$A$2:$E$405,3,FALSE)</f>
        <v>1.5026315789473701</v>
      </c>
      <c r="F793">
        <f>VLOOKUP(B793,home!$B$2:$E$405,3,FALSE)</f>
        <v>0.88</v>
      </c>
      <c r="G793">
        <f>VLOOKUP(C793,away!$B$2:$E$405,4,FALSE)</f>
        <v>0.95</v>
      </c>
      <c r="H793">
        <f>VLOOKUP(A793,away!$A$2:$E$405,3,FALSE)</f>
        <v>1.3631578947368399</v>
      </c>
      <c r="I793">
        <f>VLOOKUP(C793,away!$B$2:$E$405,3,FALSE)</f>
        <v>1.1599999999999999</v>
      </c>
      <c r="J793">
        <f>VLOOKUP(B793,home!$B$2:$E$405,4,FALSE)</f>
        <v>0.54</v>
      </c>
      <c r="K793" s="3">
        <f t="shared" si="954"/>
        <v>1.2562000000000013</v>
      </c>
      <c r="L793" s="3">
        <f t="shared" si="955"/>
        <v>0.85388210526315655</v>
      </c>
      <c r="M793" s="5">
        <f t="shared" si="956"/>
        <v>0.12122801256688093</v>
      </c>
      <c r="N793" s="5">
        <f t="shared" si="957"/>
        <v>0.15228662938651596</v>
      </c>
      <c r="O793" s="5">
        <f t="shared" si="958"/>
        <v>0.1035144305874767</v>
      </c>
      <c r="P793" s="5">
        <f t="shared" si="959"/>
        <v>0.13003482770398836</v>
      </c>
      <c r="Q793" s="5">
        <f t="shared" si="960"/>
        <v>9.565123191767079E-2</v>
      </c>
      <c r="R793" s="5">
        <f t="shared" si="961"/>
        <v>4.4194559957575742E-2</v>
      </c>
      <c r="S793" s="5">
        <f t="shared" si="962"/>
        <v>3.487035722596972E-2</v>
      </c>
      <c r="T793" s="5">
        <f t="shared" si="963"/>
        <v>8.1674875280875178E-2</v>
      </c>
      <c r="U793" s="5">
        <f t="shared" si="964"/>
        <v>5.5517206218706698E-2</v>
      </c>
      <c r="V793" s="5">
        <f t="shared" si="965"/>
        <v>4.1559526253645502E-3</v>
      </c>
      <c r="W793" s="5">
        <f t="shared" si="966"/>
        <v>4.0052359178326065E-2</v>
      </c>
      <c r="X793" s="5">
        <f t="shared" si="967"/>
        <v>3.4199992775945175E-2</v>
      </c>
      <c r="Y793" s="5">
        <f t="shared" si="968"/>
        <v>1.4601380915754405E-2</v>
      </c>
      <c r="Z793" s="5">
        <f t="shared" si="969"/>
        <v>1.2578981299251193E-2</v>
      </c>
      <c r="AA793" s="5">
        <f t="shared" si="970"/>
        <v>1.5801716308119364E-2</v>
      </c>
      <c r="AB793" s="5">
        <f t="shared" si="971"/>
        <v>9.9250580131297842E-3</v>
      </c>
      <c r="AC793" s="5">
        <f t="shared" si="972"/>
        <v>2.7861680447365173E-4</v>
      </c>
      <c r="AD793" s="5">
        <f t="shared" si="973"/>
        <v>1.257844339995331E-2</v>
      </c>
      <c r="AE793" s="5">
        <f t="shared" si="974"/>
        <v>1.0740507731285589E-2</v>
      </c>
      <c r="AF793" s="5">
        <f t="shared" si="975"/>
        <v>4.5855636765926742E-3</v>
      </c>
      <c r="AG793" s="5">
        <f t="shared" si="976"/>
        <v>1.3051769219957379E-3</v>
      </c>
      <c r="AH793" s="5">
        <f t="shared" si="977"/>
        <v>2.6852417584676204E-3</v>
      </c>
      <c r="AI793" s="5">
        <f t="shared" si="978"/>
        <v>3.3732006969870278E-3</v>
      </c>
      <c r="AJ793" s="5">
        <f t="shared" si="979"/>
        <v>2.1187073577775546E-3</v>
      </c>
      <c r="AK793" s="5">
        <f t="shared" si="980"/>
        <v>8.8717339428005587E-4</v>
      </c>
      <c r="AL793" s="5">
        <f t="shared" si="981"/>
        <v>1.1954295842367049E-5</v>
      </c>
      <c r="AM793" s="5">
        <f t="shared" si="982"/>
        <v>3.1602081198042731E-3</v>
      </c>
      <c r="AN793" s="5">
        <f t="shared" si="983"/>
        <v>2.6984451624081944E-3</v>
      </c>
      <c r="AO793" s="5">
        <f t="shared" si="984"/>
        <v>1.1520770181071447E-3</v>
      </c>
      <c r="AP793" s="5">
        <f t="shared" si="985"/>
        <v>3.2791264988220954E-4</v>
      </c>
      <c r="AQ793" s="5">
        <f t="shared" si="986"/>
        <v>6.9999685955960333E-5</v>
      </c>
      <c r="AR793" s="5">
        <f t="shared" si="987"/>
        <v>4.5857597717217458E-4</v>
      </c>
      <c r="AS793" s="5">
        <f t="shared" si="988"/>
        <v>5.7606314252368635E-4</v>
      </c>
      <c r="AT793" s="5">
        <f t="shared" si="989"/>
        <v>3.6182525981912777E-4</v>
      </c>
      <c r="AU793" s="5">
        <f t="shared" si="990"/>
        <v>1.5150829712826295E-4</v>
      </c>
      <c r="AV793" s="5">
        <f t="shared" si="991"/>
        <v>4.7581180713131014E-5</v>
      </c>
      <c r="AW793" s="5">
        <f t="shared" si="992"/>
        <v>3.561871109357999E-7</v>
      </c>
      <c r="AX793" s="5">
        <f t="shared" si="993"/>
        <v>6.6164224001635482E-4</v>
      </c>
      <c r="AY793" s="5">
        <f t="shared" si="994"/>
        <v>5.6496446883619583E-4</v>
      </c>
      <c r="AZ793" s="5">
        <f t="shared" si="995"/>
        <v>2.4120652502436594E-4</v>
      </c>
      <c r="BA793" s="5">
        <f t="shared" si="996"/>
        <v>6.8653978463671965E-5</v>
      </c>
      <c r="BB793" s="5">
        <f t="shared" si="997"/>
        <v>1.4655600916312899E-5</v>
      </c>
      <c r="BC793" s="5">
        <f t="shared" si="998"/>
        <v>2.5028310728635819E-6</v>
      </c>
      <c r="BD793" s="5">
        <f t="shared" si="999"/>
        <v>6.5261636801814253E-5</v>
      </c>
      <c r="BE793" s="5">
        <f t="shared" si="1000"/>
        <v>8.1981668150439151E-5</v>
      </c>
      <c r="BF793" s="5">
        <f t="shared" si="1001"/>
        <v>5.1492685765290888E-5</v>
      </c>
      <c r="BG793" s="5">
        <f t="shared" si="1002"/>
        <v>2.1561703952786165E-5</v>
      </c>
      <c r="BH793" s="5">
        <f t="shared" si="1003"/>
        <v>6.7714531263724996E-6</v>
      </c>
      <c r="BI793" s="5">
        <f t="shared" si="1004"/>
        <v>1.7012598834698286E-6</v>
      </c>
      <c r="BJ793" s="8">
        <f t="shared" si="1005"/>
        <v>0.45663842946540234</v>
      </c>
      <c r="BK793" s="8">
        <f t="shared" si="1006"/>
        <v>0.29114468569135582</v>
      </c>
      <c r="BL793" s="8">
        <f t="shared" si="1007"/>
        <v>0.23984161855755706</v>
      </c>
      <c r="BM793" s="8">
        <f t="shared" si="1008"/>
        <v>0.35272941461173268</v>
      </c>
      <c r="BN793" s="8">
        <f t="shared" si="1009"/>
        <v>0.6469096921201084</v>
      </c>
    </row>
    <row r="794" spans="1:66" x14ac:dyDescent="0.25">
      <c r="A794" t="s">
        <v>22</v>
      </c>
      <c r="B794" t="s">
        <v>291</v>
      </c>
      <c r="C794" t="s">
        <v>162</v>
      </c>
      <c r="D794" t="s">
        <v>551</v>
      </c>
      <c r="E794">
        <f>VLOOKUP(A794,home!$A$2:$E$405,3,FALSE)</f>
        <v>1.5026315789473701</v>
      </c>
      <c r="F794">
        <f>VLOOKUP(B794,home!$B$2:$E$405,3,FALSE)</f>
        <v>0.98</v>
      </c>
      <c r="G794">
        <f>VLOOKUP(C794,away!$B$2:$E$405,4,FALSE)</f>
        <v>1.0900000000000001</v>
      </c>
      <c r="H794">
        <f>VLOOKUP(A794,away!$A$2:$E$405,3,FALSE)</f>
        <v>1.3631578947368399</v>
      </c>
      <c r="I794">
        <f>VLOOKUP(C794,away!$B$2:$E$405,3,FALSE)</f>
        <v>0.67</v>
      </c>
      <c r="J794">
        <f>VLOOKUP(B794,home!$B$2:$E$405,4,FALSE)</f>
        <v>0.46</v>
      </c>
      <c r="K794" s="3">
        <f t="shared" si="954"/>
        <v>1.6051110526315808</v>
      </c>
      <c r="L794" s="3">
        <f t="shared" si="955"/>
        <v>0.42012526315789406</v>
      </c>
      <c r="M794" s="5">
        <f t="shared" si="956"/>
        <v>0.13196265464388929</v>
      </c>
      <c r="N794" s="5">
        <f t="shared" si="957"/>
        <v>0.21181471550351094</v>
      </c>
      <c r="O794" s="5">
        <f t="shared" si="958"/>
        <v>5.5440845009278275E-2</v>
      </c>
      <c r="P794" s="5">
        <f t="shared" si="959"/>
        <v>8.8988713091626981E-2</v>
      </c>
      <c r="Q794" s="5">
        <f t="shared" si="960"/>
        <v>0.16999307048234963</v>
      </c>
      <c r="R794" s="5">
        <f t="shared" si="961"/>
        <v>1.1646049799609526E-2</v>
      </c>
      <c r="S794" s="5">
        <f t="shared" si="962"/>
        <v>1.5002333575119927E-2</v>
      </c>
      <c r="T794" s="5">
        <f t="shared" si="963"/>
        <v>7.1418383471415561E-2</v>
      </c>
      <c r="U794" s="5">
        <f t="shared" si="964"/>
        <v>1.8693203252851058E-2</v>
      </c>
      <c r="V794" s="5">
        <f t="shared" si="965"/>
        <v>1.1240876879766784E-3</v>
      </c>
      <c r="W794" s="5">
        <f t="shared" si="966"/>
        <v>9.0952585433999575E-2</v>
      </c>
      <c r="X794" s="5">
        <f t="shared" si="967"/>
        <v>3.8211478890349905E-2</v>
      </c>
      <c r="Y794" s="5">
        <f t="shared" si="968"/>
        <v>8.0268038122302838E-3</v>
      </c>
      <c r="Z794" s="5">
        <f t="shared" si="969"/>
        <v>1.6309332456036305E-3</v>
      </c>
      <c r="AA794" s="5">
        <f t="shared" si="970"/>
        <v>2.6178289786226842E-3</v>
      </c>
      <c r="AB794" s="5">
        <f t="shared" si="971"/>
        <v>2.1009531137432566E-3</v>
      </c>
      <c r="AC794" s="5">
        <f t="shared" si="972"/>
        <v>4.7376621924365701E-5</v>
      </c>
      <c r="AD794" s="5">
        <f t="shared" si="973"/>
        <v>3.6497250036382718E-2</v>
      </c>
      <c r="AE794" s="5">
        <f t="shared" si="974"/>
        <v>1.5333416776074745E-2</v>
      </c>
      <c r="AF794" s="5">
        <f t="shared" si="975"/>
        <v>3.2209778790790347E-3</v>
      </c>
      <c r="AG794" s="5">
        <f t="shared" si="976"/>
        <v>4.5107139302461171E-4</v>
      </c>
      <c r="AH794" s="5">
        <f t="shared" si="977"/>
        <v>1.7129906475054585E-4</v>
      </c>
      <c r="AI794" s="5">
        <f t="shared" si="978"/>
        <v>2.7495402213655403E-4</v>
      </c>
      <c r="AJ794" s="5">
        <f t="shared" si="979"/>
        <v>2.206658699484456E-4</v>
      </c>
      <c r="AK794" s="5">
        <f t="shared" si="980"/>
        <v>1.1806440893093767E-4</v>
      </c>
      <c r="AL794" s="5">
        <f t="shared" si="981"/>
        <v>1.2779326475524451E-6</v>
      </c>
      <c r="AM794" s="5">
        <f t="shared" si="982"/>
        <v>1.1716427884811243E-2</v>
      </c>
      <c r="AN794" s="5">
        <f t="shared" si="983"/>
        <v>4.9223673483768113E-3</v>
      </c>
      <c r="AO794" s="5">
        <f t="shared" si="984"/>
        <v>1.0340054387983164E-3</v>
      </c>
      <c r="AP794" s="5">
        <f t="shared" si="985"/>
        <v>1.4480393569394549E-4</v>
      </c>
      <c r="AQ794" s="5">
        <f t="shared" si="986"/>
        <v>1.52089478974294E-5</v>
      </c>
      <c r="AR794" s="5">
        <f t="shared" si="987"/>
        <v>1.4393412931404842E-5</v>
      </c>
      <c r="AS794" s="5">
        <f t="shared" si="988"/>
        <v>2.3103026181288236E-5</v>
      </c>
      <c r="AT794" s="5">
        <f t="shared" si="989"/>
        <v>1.8541461336411266E-5</v>
      </c>
      <c r="AU794" s="5">
        <f t="shared" si="990"/>
        <v>9.9203681743382794E-6</v>
      </c>
      <c r="AV794" s="5">
        <f t="shared" si="991"/>
        <v>3.9808231507012387E-6</v>
      </c>
      <c r="AW794" s="5">
        <f t="shared" si="992"/>
        <v>2.3938081832140244E-8</v>
      </c>
      <c r="AX794" s="5">
        <f t="shared" si="993"/>
        <v>3.1343613158785642E-3</v>
      </c>
      <c r="AY794" s="5">
        <f t="shared" si="994"/>
        <v>1.3168243726654049E-3</v>
      </c>
      <c r="AZ794" s="5">
        <f t="shared" si="995"/>
        <v>2.7661559304939097E-4</v>
      </c>
      <c r="BA794" s="5">
        <f t="shared" si="996"/>
        <v>3.873773294115077E-5</v>
      </c>
      <c r="BB794" s="5">
        <f t="shared" si="997"/>
        <v>4.0686750615102964E-6</v>
      </c>
      <c r="BC794" s="5">
        <f t="shared" si="998"/>
        <v>3.4187063618419479E-7</v>
      </c>
      <c r="BD794" s="5">
        <f t="shared" si="999"/>
        <v>1.0078393992577822E-6</v>
      </c>
      <c r="BE794" s="5">
        <f t="shared" si="1000"/>
        <v>1.6176941590262388E-6</v>
      </c>
      <c r="BF794" s="5">
        <f t="shared" si="1001"/>
        <v>1.2982893872152832E-6</v>
      </c>
      <c r="BG794" s="5">
        <f t="shared" si="1002"/>
        <v>6.9463288164451101E-7</v>
      </c>
      <c r="BH794" s="5">
        <f t="shared" si="1003"/>
        <v>2.7874072896223241E-7</v>
      </c>
      <c r="BI794" s="5">
        <f t="shared" si="1004"/>
        <v>8.9481964975172524E-8</v>
      </c>
      <c r="BJ794" s="8">
        <f t="shared" si="1005"/>
        <v>0.66852351679422672</v>
      </c>
      <c r="BK794" s="8">
        <f t="shared" si="1006"/>
        <v>0.23844326792585019</v>
      </c>
      <c r="BL794" s="8">
        <f t="shared" si="1007"/>
        <v>9.1358789290166498E-2</v>
      </c>
      <c r="BM794" s="8">
        <f t="shared" si="1008"/>
        <v>0.3287936582909991</v>
      </c>
      <c r="BN794" s="8">
        <f t="shared" si="1009"/>
        <v>0.66984604853026453</v>
      </c>
    </row>
    <row r="795" spans="1:66" x14ac:dyDescent="0.25">
      <c r="A795" t="s">
        <v>22</v>
      </c>
      <c r="B795" t="s">
        <v>165</v>
      </c>
      <c r="C795" t="s">
        <v>259</v>
      </c>
      <c r="D795" t="s">
        <v>551</v>
      </c>
      <c r="E795">
        <f>VLOOKUP(A795,home!$A$2:$E$405,3,FALSE)</f>
        <v>1.5026315789473701</v>
      </c>
      <c r="F795">
        <f>VLOOKUP(B795,home!$B$2:$E$405,3,FALSE)</f>
        <v>0.74</v>
      </c>
      <c r="G795">
        <f>VLOOKUP(C795,away!$B$2:$E$405,4,FALSE)</f>
        <v>1.26</v>
      </c>
      <c r="H795">
        <f>VLOOKUP(A795,away!$A$2:$E$405,3,FALSE)</f>
        <v>1.3631578947368399</v>
      </c>
      <c r="I795">
        <f>VLOOKUP(C795,away!$B$2:$E$405,3,FALSE)</f>
        <v>1.3</v>
      </c>
      <c r="J795">
        <f>VLOOKUP(B795,home!$B$2:$E$405,4,FALSE)</f>
        <v>1.1599999999999999</v>
      </c>
      <c r="K795" s="3">
        <f t="shared" si="954"/>
        <v>1.4010536842105279</v>
      </c>
      <c r="L795" s="3">
        <f t="shared" si="955"/>
        <v>2.0556421052631544</v>
      </c>
      <c r="M795" s="5">
        <f t="shared" si="956"/>
        <v>3.1533784330035779E-2</v>
      </c>
      <c r="N795" s="5">
        <f t="shared" si="957"/>
        <v>4.4180524712696838E-2</v>
      </c>
      <c r="O795" s="5">
        <f t="shared" si="958"/>
        <v>6.4822174807109001E-2</v>
      </c>
      <c r="P795" s="5">
        <f t="shared" si="959"/>
        <v>9.0819346832038933E-2</v>
      </c>
      <c r="Q795" s="5">
        <f t="shared" si="960"/>
        <v>3.09496434595391E-2</v>
      </c>
      <c r="R795" s="5">
        <f t="shared" si="961"/>
        <v>6.6625595944110896E-2</v>
      </c>
      <c r="S795" s="5">
        <f t="shared" si="962"/>
        <v>6.5391404284625143E-2</v>
      </c>
      <c r="T795" s="5">
        <f t="shared" si="963"/>
        <v>6.3621390238310968E-2</v>
      </c>
      <c r="U795" s="5">
        <f t="shared" si="964"/>
        <v>9.3346036660218581E-2</v>
      </c>
      <c r="V795" s="5">
        <f t="shared" si="965"/>
        <v>2.0925721242698925E-2</v>
      </c>
      <c r="W795" s="5">
        <f t="shared" si="966"/>
        <v>1.4454037331329835E-2</v>
      </c>
      <c r="X795" s="5">
        <f t="shared" si="967"/>
        <v>2.9712327729327085E-2</v>
      </c>
      <c r="Y795" s="5">
        <f t="shared" si="968"/>
        <v>3.053895596289137E-2</v>
      </c>
      <c r="Z795" s="5">
        <f t="shared" si="969"/>
        <v>4.5652793436988137E-2</v>
      </c>
      <c r="AA795" s="5">
        <f t="shared" si="970"/>
        <v>6.3962014439394435E-2</v>
      </c>
      <c r="AB795" s="5">
        <f t="shared" si="971"/>
        <v>4.480710798992029E-2</v>
      </c>
      <c r="AC795" s="5">
        <f t="shared" si="972"/>
        <v>3.7667147624925643E-3</v>
      </c>
      <c r="AD795" s="5">
        <f t="shared" si="973"/>
        <v>5.0627205636940443E-3</v>
      </c>
      <c r="AE795" s="5">
        <f t="shared" si="974"/>
        <v>1.0407141557911089E-2</v>
      </c>
      <c r="AF795" s="5">
        <f t="shared" si="975"/>
        <v>1.0696679190938009E-2</v>
      </c>
      <c r="AG795" s="5">
        <f t="shared" si="976"/>
        <v>7.329514710461461E-3</v>
      </c>
      <c r="AH795" s="5">
        <f t="shared" si="977"/>
        <v>2.3461451102988549E-2</v>
      </c>
      <c r="AI795" s="5">
        <f t="shared" si="978"/>
        <v>3.2870752504767266E-2</v>
      </c>
      <c r="AJ795" s="5">
        <f t="shared" si="979"/>
        <v>2.3026844449788312E-2</v>
      </c>
      <c r="AK795" s="5">
        <f t="shared" si="980"/>
        <v>1.0753948417372882E-2</v>
      </c>
      <c r="AL795" s="5">
        <f t="shared" si="981"/>
        <v>4.3393532581033567E-4</v>
      </c>
      <c r="AM795" s="5">
        <f t="shared" si="982"/>
        <v>1.4186286595783883E-3</v>
      </c>
      <c r="AN795" s="5">
        <f t="shared" si="983"/>
        <v>2.9161928043623647E-3</v>
      </c>
      <c r="AO795" s="5">
        <f t="shared" si="984"/>
        <v>2.9973243578563574E-3</v>
      </c>
      <c r="AP795" s="5">
        <f t="shared" si="985"/>
        <v>2.0538087177134584E-3</v>
      </c>
      <c r="AQ795" s="5">
        <f t="shared" si="986"/>
        <v>1.0554739190720781E-3</v>
      </c>
      <c r="AR795" s="5">
        <f t="shared" si="987"/>
        <v>9.6456693475751847E-3</v>
      </c>
      <c r="AS795" s="5">
        <f t="shared" si="988"/>
        <v>1.3514100576096772E-2</v>
      </c>
      <c r="AT795" s="5">
        <f t="shared" si="989"/>
        <v>9.466990200466003E-3</v>
      </c>
      <c r="AU795" s="5">
        <f t="shared" si="990"/>
        <v>4.4212538329159506E-3</v>
      </c>
      <c r="AV795" s="5">
        <f t="shared" si="991"/>
        <v>1.5486034928592031E-3</v>
      </c>
      <c r="AW795" s="5">
        <f t="shared" si="992"/>
        <v>3.4715608896174951E-5</v>
      </c>
      <c r="AX795" s="5">
        <f t="shared" si="993"/>
        <v>3.3126248500482387E-4</v>
      </c>
      <c r="AY795" s="5">
        <f t="shared" si="994"/>
        <v>6.8095711207002019E-4</v>
      </c>
      <c r="AZ795" s="5">
        <f t="shared" si="995"/>
        <v>6.9990205572476722E-4</v>
      </c>
      <c r="BA795" s="5">
        <f t="shared" si="996"/>
        <v>4.7958271176935666E-4</v>
      </c>
      <c r="BB795" s="5">
        <f t="shared" si="997"/>
        <v>2.4646260381734321E-4</v>
      </c>
      <c r="BC795" s="5">
        <f t="shared" si="998"/>
        <v>1.013277811559444E-4</v>
      </c>
      <c r="BD795" s="5">
        <f t="shared" si="999"/>
        <v>3.3046740073869548E-3</v>
      </c>
      <c r="BE795" s="5">
        <f t="shared" si="1000"/>
        <v>4.6300256931642624E-3</v>
      </c>
      <c r="BF795" s="5">
        <f t="shared" si="1001"/>
        <v>3.2434572776985971E-3</v>
      </c>
      <c r="BG795" s="5">
        <f t="shared" si="1002"/>
        <v>1.5147525894996889E-3</v>
      </c>
      <c r="BH795" s="5">
        <f t="shared" si="1003"/>
        <v>5.3056242404649436E-4</v>
      </c>
      <c r="BI795" s="5">
        <f t="shared" si="1004"/>
        <v>1.4866928778280186E-4</v>
      </c>
      <c r="BJ795" s="8">
        <f t="shared" si="1005"/>
        <v>0.25993385866522467</v>
      </c>
      <c r="BK795" s="8">
        <f t="shared" si="1006"/>
        <v>0.21355186388977174</v>
      </c>
      <c r="BL795" s="8">
        <f t="shared" si="1007"/>
        <v>0.47564468504516194</v>
      </c>
      <c r="BM795" s="8">
        <f t="shared" si="1008"/>
        <v>0.66520588944844261</v>
      </c>
      <c r="BN795" s="8">
        <f t="shared" si="1009"/>
        <v>0.32893107008553057</v>
      </c>
    </row>
    <row r="796" spans="1:66" x14ac:dyDescent="0.25">
      <c r="A796" t="s">
        <v>25</v>
      </c>
      <c r="B796" t="s">
        <v>533</v>
      </c>
      <c r="C796" t="s">
        <v>469</v>
      </c>
      <c r="D796" t="s">
        <v>551</v>
      </c>
      <c r="E796">
        <f>VLOOKUP(A796,home!$A$2:$E$405,3,FALSE)</f>
        <v>1.37894736842105</v>
      </c>
      <c r="F796" t="e">
        <f>VLOOKUP(B796,home!$B$2:$E$405,3,FALSE)</f>
        <v>#N/A</v>
      </c>
      <c r="G796">
        <f>VLOOKUP(C796,away!$B$2:$E$405,4,FALSE)</f>
        <v>1.3</v>
      </c>
      <c r="H796">
        <f>VLOOKUP(A796,away!$A$2:$E$405,3,FALSE)</f>
        <v>1.1000000000000001</v>
      </c>
      <c r="I796">
        <f>VLOOKUP(C796,away!$B$2:$E$405,3,FALSE)</f>
        <v>1.07</v>
      </c>
      <c r="J796" t="e">
        <f>VLOOKUP(B796,home!$B$2:$E$405,4,FALSE)</f>
        <v>#N/A</v>
      </c>
      <c r="K796" s="3" t="e">
        <f t="shared" si="954"/>
        <v>#N/A</v>
      </c>
      <c r="L796" s="3" t="e">
        <f t="shared" si="955"/>
        <v>#N/A</v>
      </c>
      <c r="M796" s="5" t="e">
        <f t="shared" si="956"/>
        <v>#N/A</v>
      </c>
      <c r="N796" s="5" t="e">
        <f t="shared" si="957"/>
        <v>#N/A</v>
      </c>
      <c r="O796" s="5" t="e">
        <f t="shared" si="958"/>
        <v>#N/A</v>
      </c>
      <c r="P796" s="5" t="e">
        <f t="shared" si="959"/>
        <v>#N/A</v>
      </c>
      <c r="Q796" s="5" t="e">
        <f t="shared" si="960"/>
        <v>#N/A</v>
      </c>
      <c r="R796" s="5" t="e">
        <f t="shared" si="961"/>
        <v>#N/A</v>
      </c>
      <c r="S796" s="5" t="e">
        <f t="shared" si="962"/>
        <v>#N/A</v>
      </c>
      <c r="T796" s="5" t="e">
        <f t="shared" si="963"/>
        <v>#N/A</v>
      </c>
      <c r="U796" s="5" t="e">
        <f t="shared" si="964"/>
        <v>#N/A</v>
      </c>
      <c r="V796" s="5" t="e">
        <f t="shared" si="965"/>
        <v>#N/A</v>
      </c>
      <c r="W796" s="5" t="e">
        <f t="shared" si="966"/>
        <v>#N/A</v>
      </c>
      <c r="X796" s="5" t="e">
        <f t="shared" si="967"/>
        <v>#N/A</v>
      </c>
      <c r="Y796" s="5" t="e">
        <f t="shared" si="968"/>
        <v>#N/A</v>
      </c>
      <c r="Z796" s="5" t="e">
        <f t="shared" si="969"/>
        <v>#N/A</v>
      </c>
      <c r="AA796" s="5" t="e">
        <f t="shared" si="970"/>
        <v>#N/A</v>
      </c>
      <c r="AB796" s="5" t="e">
        <f t="shared" si="971"/>
        <v>#N/A</v>
      </c>
      <c r="AC796" s="5" t="e">
        <f t="shared" si="972"/>
        <v>#N/A</v>
      </c>
      <c r="AD796" s="5" t="e">
        <f t="shared" si="973"/>
        <v>#N/A</v>
      </c>
      <c r="AE796" s="5" t="e">
        <f t="shared" si="974"/>
        <v>#N/A</v>
      </c>
      <c r="AF796" s="5" t="e">
        <f t="shared" si="975"/>
        <v>#N/A</v>
      </c>
      <c r="AG796" s="5" t="e">
        <f t="shared" si="976"/>
        <v>#N/A</v>
      </c>
      <c r="AH796" s="5" t="e">
        <f t="shared" si="977"/>
        <v>#N/A</v>
      </c>
      <c r="AI796" s="5" t="e">
        <f t="shared" si="978"/>
        <v>#N/A</v>
      </c>
      <c r="AJ796" s="5" t="e">
        <f t="shared" si="979"/>
        <v>#N/A</v>
      </c>
      <c r="AK796" s="5" t="e">
        <f t="shared" si="980"/>
        <v>#N/A</v>
      </c>
      <c r="AL796" s="5" t="e">
        <f t="shared" si="981"/>
        <v>#N/A</v>
      </c>
      <c r="AM796" s="5" t="e">
        <f t="shared" si="982"/>
        <v>#N/A</v>
      </c>
      <c r="AN796" s="5" t="e">
        <f t="shared" si="983"/>
        <v>#N/A</v>
      </c>
      <c r="AO796" s="5" t="e">
        <f t="shared" si="984"/>
        <v>#N/A</v>
      </c>
      <c r="AP796" s="5" t="e">
        <f t="shared" si="985"/>
        <v>#N/A</v>
      </c>
      <c r="AQ796" s="5" t="e">
        <f t="shared" si="986"/>
        <v>#N/A</v>
      </c>
      <c r="AR796" s="5" t="e">
        <f t="shared" si="987"/>
        <v>#N/A</v>
      </c>
      <c r="AS796" s="5" t="e">
        <f t="shared" si="988"/>
        <v>#N/A</v>
      </c>
      <c r="AT796" s="5" t="e">
        <f t="shared" si="989"/>
        <v>#N/A</v>
      </c>
      <c r="AU796" s="5" t="e">
        <f t="shared" si="990"/>
        <v>#N/A</v>
      </c>
      <c r="AV796" s="5" t="e">
        <f t="shared" si="991"/>
        <v>#N/A</v>
      </c>
      <c r="AW796" s="5" t="e">
        <f t="shared" si="992"/>
        <v>#N/A</v>
      </c>
      <c r="AX796" s="5" t="e">
        <f t="shared" si="993"/>
        <v>#N/A</v>
      </c>
      <c r="AY796" s="5" t="e">
        <f t="shared" si="994"/>
        <v>#N/A</v>
      </c>
      <c r="AZ796" s="5" t="e">
        <f t="shared" si="995"/>
        <v>#N/A</v>
      </c>
      <c r="BA796" s="5" t="e">
        <f t="shared" si="996"/>
        <v>#N/A</v>
      </c>
      <c r="BB796" s="5" t="e">
        <f t="shared" si="997"/>
        <v>#N/A</v>
      </c>
      <c r="BC796" s="5" t="e">
        <f t="shared" si="998"/>
        <v>#N/A</v>
      </c>
      <c r="BD796" s="5" t="e">
        <f t="shared" si="999"/>
        <v>#N/A</v>
      </c>
      <c r="BE796" s="5" t="e">
        <f t="shared" si="1000"/>
        <v>#N/A</v>
      </c>
      <c r="BF796" s="5" t="e">
        <f t="shared" si="1001"/>
        <v>#N/A</v>
      </c>
      <c r="BG796" s="5" t="e">
        <f t="shared" si="1002"/>
        <v>#N/A</v>
      </c>
      <c r="BH796" s="5" t="e">
        <f t="shared" si="1003"/>
        <v>#N/A</v>
      </c>
      <c r="BI796" s="5" t="e">
        <f t="shared" si="1004"/>
        <v>#N/A</v>
      </c>
      <c r="BJ796" s="8" t="e">
        <f t="shared" si="1005"/>
        <v>#N/A</v>
      </c>
      <c r="BK796" s="8" t="e">
        <f t="shared" si="1006"/>
        <v>#N/A</v>
      </c>
      <c r="BL796" s="8" t="e">
        <f t="shared" si="1007"/>
        <v>#N/A</v>
      </c>
      <c r="BM796" s="8" t="e">
        <f t="shared" si="1008"/>
        <v>#N/A</v>
      </c>
      <c r="BN796" s="8" t="e">
        <f t="shared" si="1009"/>
        <v>#N/A</v>
      </c>
    </row>
    <row r="797" spans="1:66" x14ac:dyDescent="0.25">
      <c r="A797" t="s">
        <v>25</v>
      </c>
      <c r="B797" t="s">
        <v>530</v>
      </c>
      <c r="C797" t="s">
        <v>169</v>
      </c>
      <c r="D797" t="s">
        <v>551</v>
      </c>
      <c r="E797">
        <f>VLOOKUP(A797,home!$A$2:$E$405,3,FALSE)</f>
        <v>1.37894736842105</v>
      </c>
      <c r="F797" t="e">
        <f>VLOOKUP(B797,home!$B$2:$E$405,3,FALSE)</f>
        <v>#N/A</v>
      </c>
      <c r="G797">
        <f>VLOOKUP(C797,away!$B$2:$E$405,4,FALSE)</f>
        <v>0.92</v>
      </c>
      <c r="H797">
        <f>VLOOKUP(A797,away!$A$2:$E$405,3,FALSE)</f>
        <v>1.1000000000000001</v>
      </c>
      <c r="I797">
        <f>VLOOKUP(C797,away!$B$2:$E$405,3,FALSE)</f>
        <v>1.07</v>
      </c>
      <c r="J797" t="e">
        <f>VLOOKUP(B797,home!$B$2:$E$405,4,FALSE)</f>
        <v>#N/A</v>
      </c>
      <c r="K797" s="3" t="e">
        <f t="shared" si="954"/>
        <v>#N/A</v>
      </c>
      <c r="L797" s="3" t="e">
        <f t="shared" si="955"/>
        <v>#N/A</v>
      </c>
      <c r="M797" s="5" t="e">
        <f t="shared" si="956"/>
        <v>#N/A</v>
      </c>
      <c r="N797" s="5" t="e">
        <f t="shared" si="957"/>
        <v>#N/A</v>
      </c>
      <c r="O797" s="5" t="e">
        <f t="shared" si="958"/>
        <v>#N/A</v>
      </c>
      <c r="P797" s="5" t="e">
        <f t="shared" si="959"/>
        <v>#N/A</v>
      </c>
      <c r="Q797" s="5" t="e">
        <f t="shared" si="960"/>
        <v>#N/A</v>
      </c>
      <c r="R797" s="5" t="e">
        <f t="shared" si="961"/>
        <v>#N/A</v>
      </c>
      <c r="S797" s="5" t="e">
        <f t="shared" si="962"/>
        <v>#N/A</v>
      </c>
      <c r="T797" s="5" t="e">
        <f t="shared" si="963"/>
        <v>#N/A</v>
      </c>
      <c r="U797" s="5" t="e">
        <f t="shared" si="964"/>
        <v>#N/A</v>
      </c>
      <c r="V797" s="5" t="e">
        <f t="shared" si="965"/>
        <v>#N/A</v>
      </c>
      <c r="W797" s="5" t="e">
        <f t="shared" si="966"/>
        <v>#N/A</v>
      </c>
      <c r="X797" s="5" t="e">
        <f t="shared" si="967"/>
        <v>#N/A</v>
      </c>
      <c r="Y797" s="5" t="e">
        <f t="shared" si="968"/>
        <v>#N/A</v>
      </c>
      <c r="Z797" s="5" t="e">
        <f t="shared" si="969"/>
        <v>#N/A</v>
      </c>
      <c r="AA797" s="5" t="e">
        <f t="shared" si="970"/>
        <v>#N/A</v>
      </c>
      <c r="AB797" s="5" t="e">
        <f t="shared" si="971"/>
        <v>#N/A</v>
      </c>
      <c r="AC797" s="5" t="e">
        <f t="shared" si="972"/>
        <v>#N/A</v>
      </c>
      <c r="AD797" s="5" t="e">
        <f t="shared" si="973"/>
        <v>#N/A</v>
      </c>
      <c r="AE797" s="5" t="e">
        <f t="shared" si="974"/>
        <v>#N/A</v>
      </c>
      <c r="AF797" s="5" t="e">
        <f t="shared" si="975"/>
        <v>#N/A</v>
      </c>
      <c r="AG797" s="5" t="e">
        <f t="shared" si="976"/>
        <v>#N/A</v>
      </c>
      <c r="AH797" s="5" t="e">
        <f t="shared" si="977"/>
        <v>#N/A</v>
      </c>
      <c r="AI797" s="5" t="e">
        <f t="shared" si="978"/>
        <v>#N/A</v>
      </c>
      <c r="AJ797" s="5" t="e">
        <f t="shared" si="979"/>
        <v>#N/A</v>
      </c>
      <c r="AK797" s="5" t="e">
        <f t="shared" si="980"/>
        <v>#N/A</v>
      </c>
      <c r="AL797" s="5" t="e">
        <f t="shared" si="981"/>
        <v>#N/A</v>
      </c>
      <c r="AM797" s="5" t="e">
        <f t="shared" si="982"/>
        <v>#N/A</v>
      </c>
      <c r="AN797" s="5" t="e">
        <f t="shared" si="983"/>
        <v>#N/A</v>
      </c>
      <c r="AO797" s="5" t="e">
        <f t="shared" si="984"/>
        <v>#N/A</v>
      </c>
      <c r="AP797" s="5" t="e">
        <f t="shared" si="985"/>
        <v>#N/A</v>
      </c>
      <c r="AQ797" s="5" t="e">
        <f t="shared" si="986"/>
        <v>#N/A</v>
      </c>
      <c r="AR797" s="5" t="e">
        <f t="shared" si="987"/>
        <v>#N/A</v>
      </c>
      <c r="AS797" s="5" t="e">
        <f t="shared" si="988"/>
        <v>#N/A</v>
      </c>
      <c r="AT797" s="5" t="e">
        <f t="shared" si="989"/>
        <v>#N/A</v>
      </c>
      <c r="AU797" s="5" t="e">
        <f t="shared" si="990"/>
        <v>#N/A</v>
      </c>
      <c r="AV797" s="5" t="e">
        <f t="shared" si="991"/>
        <v>#N/A</v>
      </c>
      <c r="AW797" s="5" t="e">
        <f t="shared" si="992"/>
        <v>#N/A</v>
      </c>
      <c r="AX797" s="5" t="e">
        <f t="shared" si="993"/>
        <v>#N/A</v>
      </c>
      <c r="AY797" s="5" t="e">
        <f t="shared" si="994"/>
        <v>#N/A</v>
      </c>
      <c r="AZ797" s="5" t="e">
        <f t="shared" si="995"/>
        <v>#N/A</v>
      </c>
      <c r="BA797" s="5" t="e">
        <f t="shared" si="996"/>
        <v>#N/A</v>
      </c>
      <c r="BB797" s="5" t="e">
        <f t="shared" si="997"/>
        <v>#N/A</v>
      </c>
      <c r="BC797" s="5" t="e">
        <f t="shared" si="998"/>
        <v>#N/A</v>
      </c>
      <c r="BD797" s="5" t="e">
        <f t="shared" si="999"/>
        <v>#N/A</v>
      </c>
      <c r="BE797" s="5" t="e">
        <f t="shared" si="1000"/>
        <v>#N/A</v>
      </c>
      <c r="BF797" s="5" t="e">
        <f t="shared" si="1001"/>
        <v>#N/A</v>
      </c>
      <c r="BG797" s="5" t="e">
        <f t="shared" si="1002"/>
        <v>#N/A</v>
      </c>
      <c r="BH797" s="5" t="e">
        <f t="shared" si="1003"/>
        <v>#N/A</v>
      </c>
      <c r="BI797" s="5" t="e">
        <f t="shared" si="1004"/>
        <v>#N/A</v>
      </c>
      <c r="BJ797" s="8" t="e">
        <f t="shared" si="1005"/>
        <v>#N/A</v>
      </c>
      <c r="BK797" s="8" t="e">
        <f t="shared" si="1006"/>
        <v>#N/A</v>
      </c>
      <c r="BL797" s="8" t="e">
        <f t="shared" si="1007"/>
        <v>#N/A</v>
      </c>
      <c r="BM797" s="8" t="e">
        <f t="shared" si="1008"/>
        <v>#N/A</v>
      </c>
      <c r="BN797" s="8" t="e">
        <f t="shared" si="1009"/>
        <v>#N/A</v>
      </c>
    </row>
    <row r="798" spans="1:66" x14ac:dyDescent="0.25">
      <c r="A798" t="s">
        <v>25</v>
      </c>
      <c r="B798" t="s">
        <v>292</v>
      </c>
      <c r="C798" t="s">
        <v>290</v>
      </c>
      <c r="D798" t="s">
        <v>551</v>
      </c>
      <c r="E798">
        <f>VLOOKUP(A798,home!$A$2:$E$405,3,FALSE)</f>
        <v>1.37894736842105</v>
      </c>
      <c r="F798">
        <f>VLOOKUP(B798,home!$B$2:$E$405,3,FALSE)</f>
        <v>1.1499999999999999</v>
      </c>
      <c r="G798">
        <f>VLOOKUP(C798,away!$B$2:$E$405,4,FALSE)</f>
        <v>1.23</v>
      </c>
      <c r="H798">
        <f>VLOOKUP(A798,away!$A$2:$E$405,3,FALSE)</f>
        <v>1.1000000000000001</v>
      </c>
      <c r="I798">
        <f>VLOOKUP(C798,away!$B$2:$E$405,3,FALSE)</f>
        <v>0.49</v>
      </c>
      <c r="J798">
        <f>VLOOKUP(B798,home!$B$2:$E$405,4,FALSE)</f>
        <v>1.34</v>
      </c>
      <c r="K798" s="3">
        <f t="shared" si="954"/>
        <v>1.950521052631575</v>
      </c>
      <c r="L798" s="3">
        <f t="shared" si="955"/>
        <v>0.72226000000000012</v>
      </c>
      <c r="M798" s="5">
        <f t="shared" si="956"/>
        <v>6.905989878495887E-2</v>
      </c>
      <c r="N798" s="5">
        <f t="shared" si="957"/>
        <v>0.13470278647266798</v>
      </c>
      <c r="O798" s="5">
        <f t="shared" si="958"/>
        <v>4.9879202496424406E-2</v>
      </c>
      <c r="P798" s="5">
        <f t="shared" si="959"/>
        <v>9.7290434557749189E-2</v>
      </c>
      <c r="Q798" s="5">
        <f t="shared" si="960"/>
        <v>0.13137031043153735</v>
      </c>
      <c r="R798" s="5">
        <f t="shared" si="961"/>
        <v>1.8012876397533743E-2</v>
      </c>
      <c r="S798" s="5">
        <f t="shared" si="962"/>
        <v>3.426528572648746E-2</v>
      </c>
      <c r="T798" s="5">
        <f t="shared" si="963"/>
        <v>9.488352041228218E-2</v>
      </c>
      <c r="U798" s="5">
        <f t="shared" si="964"/>
        <v>3.5134494631839965E-2</v>
      </c>
      <c r="V798" s="5">
        <f t="shared" si="965"/>
        <v>5.3635959463021934E-3</v>
      </c>
      <c r="W798" s="5">
        <f t="shared" si="966"/>
        <v>8.5413518729152996E-2</v>
      </c>
      <c r="X798" s="5">
        <f t="shared" si="967"/>
        <v>6.1690768037318051E-2</v>
      </c>
      <c r="Y798" s="5">
        <f t="shared" si="968"/>
        <v>2.2278387061316664E-2</v>
      </c>
      <c r="Z798" s="5">
        <f t="shared" si="969"/>
        <v>4.3366600356275755E-3</v>
      </c>
      <c r="AA798" s="5">
        <f t="shared" si="970"/>
        <v>8.45874669759758E-3</v>
      </c>
      <c r="AB798" s="5">
        <f t="shared" si="971"/>
        <v>8.2494817562709481E-3</v>
      </c>
      <c r="AC798" s="5">
        <f t="shared" si="972"/>
        <v>4.7225903671029555E-4</v>
      </c>
      <c r="AD798" s="5">
        <f t="shared" si="973"/>
        <v>4.1650216615138604E-2</v>
      </c>
      <c r="AE798" s="5">
        <f t="shared" si="974"/>
        <v>3.0082285452450012E-2</v>
      </c>
      <c r="AF798" s="5">
        <f t="shared" si="975"/>
        <v>1.0863615745443271E-2</v>
      </c>
      <c r="AG798" s="5">
        <f t="shared" si="976"/>
        <v>2.6154517027679532E-3</v>
      </c>
      <c r="AH798" s="5">
        <f t="shared" si="977"/>
        <v>7.8304901933309325E-4</v>
      </c>
      <c r="AI798" s="5">
        <f t="shared" si="978"/>
        <v>1.5273535974517072E-3</v>
      </c>
      <c r="AJ798" s="5">
        <f t="shared" si="979"/>
        <v>1.4895676733210639E-3</v>
      </c>
      <c r="AK798" s="5">
        <f t="shared" si="980"/>
        <v>9.6847770204405562E-4</v>
      </c>
      <c r="AL798" s="5">
        <f t="shared" si="981"/>
        <v>2.661242643777272E-5</v>
      </c>
      <c r="AM798" s="5">
        <f t="shared" si="982"/>
        <v>1.6247924870898649E-2</v>
      </c>
      <c r="AN798" s="5">
        <f t="shared" si="983"/>
        <v>1.1735226217255259E-2</v>
      </c>
      <c r="AO798" s="5">
        <f t="shared" si="984"/>
        <v>4.237942243837391E-3</v>
      </c>
      <c r="AP798" s="5">
        <f t="shared" si="985"/>
        <v>1.0202987216779984E-3</v>
      </c>
      <c r="AQ798" s="5">
        <f t="shared" si="986"/>
        <v>1.8423023867978781E-4</v>
      </c>
      <c r="AR798" s="5">
        <f t="shared" si="987"/>
        <v>1.1311299694070405E-4</v>
      </c>
      <c r="AS798" s="5">
        <f t="shared" si="988"/>
        <v>2.2062928185909413E-4</v>
      </c>
      <c r="AT798" s="5">
        <f t="shared" si="989"/>
        <v>2.1517102954657442E-4</v>
      </c>
      <c r="AU798" s="5">
        <f t="shared" si="990"/>
        <v>1.3989854101566798E-4</v>
      </c>
      <c r="AV798" s="5">
        <f t="shared" si="991"/>
        <v>6.8218762370875647E-5</v>
      </c>
      <c r="AW798" s="5">
        <f t="shared" si="992"/>
        <v>1.0414206356125936E-6</v>
      </c>
      <c r="AX798" s="5">
        <f t="shared" si="993"/>
        <v>5.2819865870439887E-3</v>
      </c>
      <c r="AY798" s="5">
        <f t="shared" si="994"/>
        <v>3.814967632358392E-3</v>
      </c>
      <c r="AZ798" s="5">
        <f t="shared" si="995"/>
        <v>1.377699261073586E-3</v>
      </c>
      <c r="BA798" s="5">
        <f t="shared" si="996"/>
        <v>3.3168568943433619E-4</v>
      </c>
      <c r="BB798" s="5">
        <f t="shared" si="997"/>
        <v>5.9890826512710924E-5</v>
      </c>
      <c r="BC798" s="5">
        <f t="shared" si="998"/>
        <v>8.651349671414122E-6</v>
      </c>
      <c r="BD798" s="5">
        <f t="shared" si="999"/>
        <v>1.3616165528398812E-5</v>
      </c>
      <c r="BE798" s="5">
        <f t="shared" si="1000"/>
        <v>2.655861751925821E-5</v>
      </c>
      <c r="BF798" s="5">
        <f t="shared" si="1001"/>
        <v>2.5901571300051464E-5</v>
      </c>
      <c r="BG798" s="5">
        <f t="shared" si="1002"/>
        <v>1.6840520038996056E-5</v>
      </c>
      <c r="BH798" s="5">
        <f t="shared" si="1003"/>
        <v>8.2119472183314381E-6</v>
      </c>
      <c r="BI798" s="5">
        <f t="shared" si="1004"/>
        <v>3.2035151864909531E-6</v>
      </c>
      <c r="BJ798" s="8">
        <f t="shared" si="1005"/>
        <v>0.65985136429851876</v>
      </c>
      <c r="BK798" s="8">
        <f t="shared" si="1006"/>
        <v>0.21029305411100419</v>
      </c>
      <c r="BL798" s="8">
        <f t="shared" si="1007"/>
        <v>0.12535461292034103</v>
      </c>
      <c r="BM798" s="8">
        <f t="shared" si="1008"/>
        <v>0.49570625601289703</v>
      </c>
      <c r="BN798" s="8">
        <f t="shared" si="1009"/>
        <v>0.50031550914087164</v>
      </c>
    </row>
    <row r="799" spans="1:66" x14ac:dyDescent="0.25">
      <c r="A799" t="s">
        <v>178</v>
      </c>
      <c r="B799" t="s">
        <v>458</v>
      </c>
      <c r="C799" t="s">
        <v>180</v>
      </c>
      <c r="D799" t="s">
        <v>551</v>
      </c>
      <c r="E799">
        <f>VLOOKUP(A799,home!$A$2:$E$405,3,FALSE)</f>
        <v>1.5686274509803899</v>
      </c>
      <c r="F799">
        <f>VLOOKUP(B799,home!$B$2:$E$405,3,FALSE)</f>
        <v>0.94</v>
      </c>
      <c r="G799">
        <f>VLOOKUP(C799,away!$B$2:$E$405,4,FALSE)</f>
        <v>1.01</v>
      </c>
      <c r="H799">
        <f>VLOOKUP(A799,away!$A$2:$E$405,3,FALSE)</f>
        <v>1.29084967320261</v>
      </c>
      <c r="I799">
        <f>VLOOKUP(C799,away!$B$2:$E$405,3,FALSE)</f>
        <v>0.53</v>
      </c>
      <c r="J799">
        <f>VLOOKUP(B799,home!$B$2:$E$405,4,FALSE)</f>
        <v>1.0900000000000001</v>
      </c>
      <c r="K799" s="3">
        <f t="shared" si="954"/>
        <v>1.4892549019607821</v>
      </c>
      <c r="L799" s="3">
        <f t="shared" si="955"/>
        <v>0.74572385620914783</v>
      </c>
      <c r="M799" s="5">
        <f t="shared" si="956"/>
        <v>0.10699440258589404</v>
      </c>
      <c r="N799" s="5">
        <f t="shared" si="957"/>
        <v>0.15934193853340811</v>
      </c>
      <c r="O799" s="5">
        <f t="shared" si="958"/>
        <v>7.9788278489146935E-2</v>
      </c>
      <c r="P799" s="5">
        <f t="shared" si="959"/>
        <v>0.11882508485897411</v>
      </c>
      <c r="Q799" s="5">
        <f t="shared" si="960"/>
        <v>0.11865038152440585</v>
      </c>
      <c r="R799" s="5">
        <f t="shared" si="961"/>
        <v>2.9750011357608019E-2</v>
      </c>
      <c r="S799" s="5">
        <f t="shared" si="962"/>
        <v>3.2990980019743273E-2</v>
      </c>
      <c r="T799" s="5">
        <f t="shared" si="963"/>
        <v>8.8480420051066572E-2</v>
      </c>
      <c r="U799" s="5">
        <f t="shared" si="964"/>
        <v>4.4305350247706682E-2</v>
      </c>
      <c r="V799" s="5">
        <f t="shared" si="965"/>
        <v>4.0709876256061883E-3</v>
      </c>
      <c r="W799" s="5">
        <f t="shared" si="966"/>
        <v>5.890022076824613E-2</v>
      </c>
      <c r="X799" s="5">
        <f t="shared" si="967"/>
        <v>4.3923299762866644E-2</v>
      </c>
      <c r="Y799" s="5">
        <f t="shared" si="968"/>
        <v>1.6377326238297626E-2</v>
      </c>
      <c r="Z799" s="5">
        <f t="shared" si="969"/>
        <v>7.3950977306204667E-3</v>
      </c>
      <c r="AA799" s="5">
        <f t="shared" si="970"/>
        <v>1.1013185545805585E-2</v>
      </c>
      <c r="AB799" s="5">
        <f t="shared" si="971"/>
        <v>8.2007202801473011E-3</v>
      </c>
      <c r="AC799" s="5">
        <f t="shared" si="972"/>
        <v>2.8257053545637054E-4</v>
      </c>
      <c r="AD799" s="5">
        <f t="shared" si="973"/>
        <v>2.1929360626420716E-2</v>
      </c>
      <c r="AE799" s="5">
        <f t="shared" si="974"/>
        <v>1.635324737053551E-2</v>
      </c>
      <c r="AF799" s="5">
        <f t="shared" si="975"/>
        <v>6.097503345348922E-3</v>
      </c>
      <c r="AG799" s="5">
        <f t="shared" si="976"/>
        <v>1.5156845693139261E-3</v>
      </c>
      <c r="AH799" s="5">
        <f t="shared" si="977"/>
        <v>1.3786751991804527E-3</v>
      </c>
      <c r="AI799" s="5">
        <f t="shared" si="978"/>
        <v>2.053198798591247E-3</v>
      </c>
      <c r="AJ799" s="5">
        <f t="shared" si="979"/>
        <v>1.5288681877510019E-3</v>
      </c>
      <c r="AK799" s="5">
        <f t="shared" si="980"/>
        <v>7.589581476866922E-4</v>
      </c>
      <c r="AL799" s="5">
        <f t="shared" si="981"/>
        <v>1.2552607255241825E-5</v>
      </c>
      <c r="AM799" s="5">
        <f t="shared" si="982"/>
        <v>6.5316815619525584E-3</v>
      </c>
      <c r="AN799" s="5">
        <f t="shared" si="983"/>
        <v>4.8708307619094527E-3</v>
      </c>
      <c r="AO799" s="5">
        <f t="shared" si="984"/>
        <v>1.8161473493566286E-3</v>
      </c>
      <c r="AP799" s="5">
        <f t="shared" si="985"/>
        <v>4.5144813493541589E-4</v>
      </c>
      <c r="AQ799" s="5">
        <f t="shared" si="986"/>
        <v>8.4163911015616502E-5</v>
      </c>
      <c r="AR799" s="5">
        <f t="shared" si="987"/>
        <v>2.0562219719855252E-4</v>
      </c>
      <c r="AS799" s="5">
        <f t="shared" si="988"/>
        <v>3.0622386512989096E-4</v>
      </c>
      <c r="AT799" s="5">
        <f t="shared" si="989"/>
        <v>2.2802269612103379E-4</v>
      </c>
      <c r="AU799" s="5">
        <f t="shared" si="990"/>
        <v>1.1319463931885444E-4</v>
      </c>
      <c r="AV799" s="5">
        <f t="shared" si="991"/>
        <v>4.2143917870321686E-5</v>
      </c>
      <c r="AW799" s="5">
        <f t="shared" si="992"/>
        <v>3.8723848741839784E-7</v>
      </c>
      <c r="AX799" s="5">
        <f t="shared" si="993"/>
        <v>1.6212231306974498E-3</v>
      </c>
      <c r="AY799" s="5">
        <f t="shared" si="994"/>
        <v>1.2089847647991697E-3</v>
      </c>
      <c r="AZ799" s="5">
        <f t="shared" si="995"/>
        <v>4.5078439045207304E-4</v>
      </c>
      <c r="BA799" s="5">
        <f t="shared" si="996"/>
        <v>1.1205355798893671E-4</v>
      </c>
      <c r="BB799" s="5">
        <f t="shared" si="997"/>
        <v>2.0890252841366308E-5</v>
      </c>
      <c r="BC799" s="5">
        <f t="shared" si="998"/>
        <v>3.1156719812095593E-6</v>
      </c>
      <c r="BD799" s="5">
        <f t="shared" si="999"/>
        <v>2.5556229636183723E-5</v>
      </c>
      <c r="BE799" s="5">
        <f t="shared" si="1000"/>
        <v>3.8059740261322024E-5</v>
      </c>
      <c r="BF799" s="5">
        <f t="shared" si="1001"/>
        <v>2.8340327375763989E-5</v>
      </c>
      <c r="BG799" s="5">
        <f t="shared" si="1002"/>
        <v>1.4068657155843287E-5</v>
      </c>
      <c r="BH799" s="5">
        <f t="shared" si="1003"/>
        <v>5.2379541583363157E-6</v>
      </c>
      <c r="BI799" s="5">
        <f t="shared" si="1004"/>
        <v>1.5601297813096429E-6</v>
      </c>
      <c r="BJ799" s="8">
        <f t="shared" si="1005"/>
        <v>0.54874070627784</v>
      </c>
      <c r="BK799" s="8">
        <f t="shared" si="1006"/>
        <v>0.26438556299772847</v>
      </c>
      <c r="BL799" s="8">
        <f t="shared" si="1007"/>
        <v>0.1797852766076313</v>
      </c>
      <c r="BM799" s="8">
        <f t="shared" si="1008"/>
        <v>0.38574794873807139</v>
      </c>
      <c r="BN799" s="8">
        <f t="shared" si="1009"/>
        <v>0.61335009734943713</v>
      </c>
    </row>
    <row r="800" spans="1:66" x14ac:dyDescent="0.25">
      <c r="A800" t="s">
        <v>178</v>
      </c>
      <c r="B800" t="s">
        <v>179</v>
      </c>
      <c r="C800" t="s">
        <v>268</v>
      </c>
      <c r="D800" t="s">
        <v>551</v>
      </c>
      <c r="E800">
        <f>VLOOKUP(A800,home!$A$2:$E$405,3,FALSE)</f>
        <v>1.5686274509803899</v>
      </c>
      <c r="F800">
        <f>VLOOKUP(B800,home!$B$2:$E$405,3,FALSE)</f>
        <v>0.75</v>
      </c>
      <c r="G800">
        <f>VLOOKUP(C800,away!$B$2:$E$405,4,FALSE)</f>
        <v>0.98</v>
      </c>
      <c r="H800">
        <f>VLOOKUP(A800,away!$A$2:$E$405,3,FALSE)</f>
        <v>1.29084967320261</v>
      </c>
      <c r="I800">
        <f>VLOOKUP(C800,away!$B$2:$E$405,3,FALSE)</f>
        <v>0.86</v>
      </c>
      <c r="J800">
        <f>VLOOKUP(B800,home!$B$2:$E$405,4,FALSE)</f>
        <v>1.32</v>
      </c>
      <c r="K800" s="3">
        <f t="shared" si="954"/>
        <v>1.1529411764705866</v>
      </c>
      <c r="L800" s="3">
        <f t="shared" si="955"/>
        <v>1.465372549019603</v>
      </c>
      <c r="M800" s="5">
        <f t="shared" si="956"/>
        <v>7.2925732005729327E-2</v>
      </c>
      <c r="N800" s="5">
        <f t="shared" si="957"/>
        <v>8.4079079253664271E-2</v>
      </c>
      <c r="O800" s="5">
        <f t="shared" si="958"/>
        <v>0.10686336579835604</v>
      </c>
      <c r="P800" s="5">
        <f t="shared" si="959"/>
        <v>0.12320717468516325</v>
      </c>
      <c r="Q800" s="5">
        <f t="shared" si="960"/>
        <v>4.8469116275641697E-2</v>
      </c>
      <c r="R800" s="5">
        <f t="shared" si="961"/>
        <v>7.8297321368375639E-2</v>
      </c>
      <c r="S800" s="5">
        <f t="shared" si="962"/>
        <v>5.2039271586289099E-2</v>
      </c>
      <c r="T800" s="5">
        <f t="shared" si="963"/>
        <v>7.1025312465564594E-2</v>
      </c>
      <c r="U800" s="5">
        <f t="shared" si="964"/>
        <v>9.0272205812950604E-2</v>
      </c>
      <c r="V800" s="5">
        <f t="shared" si="965"/>
        <v>9.7688603467259178E-3</v>
      </c>
      <c r="W800" s="5">
        <f t="shared" si="966"/>
        <v>1.8627346647109331E-2</v>
      </c>
      <c r="X800" s="5">
        <f t="shared" si="967"/>
        <v>2.7296002437746353E-2</v>
      </c>
      <c r="Y800" s="5">
        <f t="shared" si="968"/>
        <v>1.999940633512284E-2</v>
      </c>
      <c r="Z800" s="5">
        <f t="shared" si="969"/>
        <v>3.8244915131661207E-2</v>
      </c>
      <c r="AA800" s="5">
        <f t="shared" si="970"/>
        <v>4.4094137445915213E-2</v>
      </c>
      <c r="AB800" s="5">
        <f t="shared" si="971"/>
        <v>2.5418973351174618E-2</v>
      </c>
      <c r="AC800" s="5">
        <f t="shared" si="972"/>
        <v>1.0315234846729625E-3</v>
      </c>
      <c r="AD800" s="5">
        <f t="shared" si="973"/>
        <v>5.3690587394609138E-3</v>
      </c>
      <c r="AE800" s="5">
        <f t="shared" si="974"/>
        <v>7.8676712908798165E-3</v>
      </c>
      <c r="AF800" s="5">
        <f t="shared" si="975"/>
        <v>5.7645347671824538E-3</v>
      </c>
      <c r="AG800" s="5">
        <f t="shared" si="976"/>
        <v>2.8157303352327589E-3</v>
      </c>
      <c r="AH800" s="5">
        <f t="shared" si="977"/>
        <v>1.4010762193380195E-2</v>
      </c>
      <c r="AI800" s="5">
        <f t="shared" si="978"/>
        <v>1.6153584646485378E-2</v>
      </c>
      <c r="AJ800" s="5">
        <f t="shared" si="979"/>
        <v>9.312066443268029E-3</v>
      </c>
      <c r="AK800" s="5">
        <f t="shared" si="980"/>
        <v>3.5787549468245705E-3</v>
      </c>
      <c r="AL800" s="5">
        <f t="shared" si="981"/>
        <v>6.9709876430429471E-5</v>
      </c>
      <c r="AM800" s="5">
        <f t="shared" si="982"/>
        <v>1.2380417799227519E-3</v>
      </c>
      <c r="AN800" s="5">
        <f t="shared" si="983"/>
        <v>1.8141924388381692E-3</v>
      </c>
      <c r="AO800" s="5">
        <f t="shared" si="984"/>
        <v>1.3292338992561895E-3</v>
      </c>
      <c r="AP800" s="5">
        <f t="shared" si="985"/>
        <v>6.4927428906543612E-4</v>
      </c>
      <c r="AQ800" s="5">
        <f t="shared" si="986"/>
        <v>2.3785717999517719E-4</v>
      </c>
      <c r="AR800" s="5">
        <f t="shared" si="987"/>
        <v>4.106197261804204E-3</v>
      </c>
      <c r="AS800" s="5">
        <f t="shared" si="988"/>
        <v>4.7342039018448403E-3</v>
      </c>
      <c r="AT800" s="5">
        <f t="shared" si="989"/>
        <v>2.7291293081223161E-3</v>
      </c>
      <c r="AU800" s="5">
        <f t="shared" si="990"/>
        <v>1.0488418517489669E-3</v>
      </c>
      <c r="AV800" s="5">
        <f t="shared" si="991"/>
        <v>3.0231323962176044E-4</v>
      </c>
      <c r="AW800" s="5">
        <f t="shared" si="992"/>
        <v>3.2715006709269776E-6</v>
      </c>
      <c r="AX800" s="5">
        <f t="shared" si="993"/>
        <v>2.3789822437731201E-4</v>
      </c>
      <c r="AY800" s="5">
        <f t="shared" si="994"/>
        <v>3.4860952746301917E-4</v>
      </c>
      <c r="AZ800" s="5">
        <f t="shared" si="995"/>
        <v>2.5542141593550189E-4</v>
      </c>
      <c r="BA800" s="5">
        <f t="shared" si="996"/>
        <v>1.2476251044786756E-4</v>
      </c>
      <c r="BB800" s="5">
        <f t="shared" si="997"/>
        <v>4.5705889489269143E-5</v>
      </c>
      <c r="BC800" s="5">
        <f t="shared" si="998"/>
        <v>1.339523115721972E-5</v>
      </c>
      <c r="BD800" s="5">
        <f t="shared" si="999"/>
        <v>1.0028514580512234E-3</v>
      </c>
      <c r="BE800" s="5">
        <f t="shared" si="1000"/>
        <v>1.1562287398708207E-3</v>
      </c>
      <c r="BF800" s="5">
        <f t="shared" si="1001"/>
        <v>6.6653186180788389E-4</v>
      </c>
      <c r="BG800" s="5">
        <f t="shared" si="1002"/>
        <v>2.5615734296930402E-4</v>
      </c>
      <c r="BH800" s="5">
        <f t="shared" si="1003"/>
        <v>7.3833587091152192E-5</v>
      </c>
      <c r="BI800" s="5">
        <f t="shared" si="1004"/>
        <v>1.7025156552783328E-5</v>
      </c>
      <c r="BJ800" s="8">
        <f t="shared" si="1005"/>
        <v>0.29760765093355296</v>
      </c>
      <c r="BK800" s="8">
        <f t="shared" si="1006"/>
        <v>0.25939088151247403</v>
      </c>
      <c r="BL800" s="8">
        <f t="shared" si="1007"/>
        <v>0.40409448571621553</v>
      </c>
      <c r="BM800" s="8">
        <f t="shared" si="1008"/>
        <v>0.48515080588018145</v>
      </c>
      <c r="BN800" s="8">
        <f t="shared" si="1009"/>
        <v>0.51384178938693026</v>
      </c>
    </row>
    <row r="801" spans="1:66" x14ac:dyDescent="0.25">
      <c r="A801" t="s">
        <v>178</v>
      </c>
      <c r="B801" t="s">
        <v>274</v>
      </c>
      <c r="C801" t="s">
        <v>518</v>
      </c>
      <c r="D801" t="s">
        <v>551</v>
      </c>
      <c r="E801">
        <f>VLOOKUP(A801,home!$A$2:$E$405,3,FALSE)</f>
        <v>1.5686274509803899</v>
      </c>
      <c r="F801">
        <f>VLOOKUP(B801,home!$B$2:$E$405,3,FALSE)</f>
        <v>1.46</v>
      </c>
      <c r="G801" t="e">
        <f>VLOOKUP(C801,away!$B$2:$E$405,4,FALSE)</f>
        <v>#N/A</v>
      </c>
      <c r="H801">
        <f>VLOOKUP(A801,away!$A$2:$E$405,3,FALSE)</f>
        <v>1.29084967320261</v>
      </c>
      <c r="I801" t="e">
        <f>VLOOKUP(C801,away!$B$2:$E$405,3,FALSE)</f>
        <v>#N/A</v>
      </c>
      <c r="J801">
        <f>VLOOKUP(B801,home!$B$2:$E$405,4,FALSE)</f>
        <v>0.77</v>
      </c>
      <c r="K801" s="3" t="e">
        <f t="shared" si="954"/>
        <v>#N/A</v>
      </c>
      <c r="L801" s="3" t="e">
        <f t="shared" si="955"/>
        <v>#N/A</v>
      </c>
      <c r="M801" s="5" t="e">
        <f t="shared" si="956"/>
        <v>#N/A</v>
      </c>
      <c r="N801" s="5" t="e">
        <f t="shared" si="957"/>
        <v>#N/A</v>
      </c>
      <c r="O801" s="5" t="e">
        <f t="shared" si="958"/>
        <v>#N/A</v>
      </c>
      <c r="P801" s="5" t="e">
        <f t="shared" si="959"/>
        <v>#N/A</v>
      </c>
      <c r="Q801" s="5" t="e">
        <f t="shared" si="960"/>
        <v>#N/A</v>
      </c>
      <c r="R801" s="5" t="e">
        <f t="shared" si="961"/>
        <v>#N/A</v>
      </c>
      <c r="S801" s="5" t="e">
        <f t="shared" si="962"/>
        <v>#N/A</v>
      </c>
      <c r="T801" s="5" t="e">
        <f t="shared" si="963"/>
        <v>#N/A</v>
      </c>
      <c r="U801" s="5" t="e">
        <f t="shared" si="964"/>
        <v>#N/A</v>
      </c>
      <c r="V801" s="5" t="e">
        <f t="shared" si="965"/>
        <v>#N/A</v>
      </c>
      <c r="W801" s="5" t="e">
        <f t="shared" si="966"/>
        <v>#N/A</v>
      </c>
      <c r="X801" s="5" t="e">
        <f t="shared" si="967"/>
        <v>#N/A</v>
      </c>
      <c r="Y801" s="5" t="e">
        <f t="shared" si="968"/>
        <v>#N/A</v>
      </c>
      <c r="Z801" s="5" t="e">
        <f t="shared" si="969"/>
        <v>#N/A</v>
      </c>
      <c r="AA801" s="5" t="e">
        <f t="shared" si="970"/>
        <v>#N/A</v>
      </c>
      <c r="AB801" s="5" t="e">
        <f t="shared" si="971"/>
        <v>#N/A</v>
      </c>
      <c r="AC801" s="5" t="e">
        <f t="shared" si="972"/>
        <v>#N/A</v>
      </c>
      <c r="AD801" s="5" t="e">
        <f t="shared" si="973"/>
        <v>#N/A</v>
      </c>
      <c r="AE801" s="5" t="e">
        <f t="shared" si="974"/>
        <v>#N/A</v>
      </c>
      <c r="AF801" s="5" t="e">
        <f t="shared" si="975"/>
        <v>#N/A</v>
      </c>
      <c r="AG801" s="5" t="e">
        <f t="shared" si="976"/>
        <v>#N/A</v>
      </c>
      <c r="AH801" s="5" t="e">
        <f t="shared" si="977"/>
        <v>#N/A</v>
      </c>
      <c r="AI801" s="5" t="e">
        <f t="shared" si="978"/>
        <v>#N/A</v>
      </c>
      <c r="AJ801" s="5" t="e">
        <f t="shared" si="979"/>
        <v>#N/A</v>
      </c>
      <c r="AK801" s="5" t="e">
        <f t="shared" si="980"/>
        <v>#N/A</v>
      </c>
      <c r="AL801" s="5" t="e">
        <f t="shared" si="981"/>
        <v>#N/A</v>
      </c>
      <c r="AM801" s="5" t="e">
        <f t="shared" si="982"/>
        <v>#N/A</v>
      </c>
      <c r="AN801" s="5" t="e">
        <f t="shared" si="983"/>
        <v>#N/A</v>
      </c>
      <c r="AO801" s="5" t="e">
        <f t="shared" si="984"/>
        <v>#N/A</v>
      </c>
      <c r="AP801" s="5" t="e">
        <f t="shared" si="985"/>
        <v>#N/A</v>
      </c>
      <c r="AQ801" s="5" t="e">
        <f t="shared" si="986"/>
        <v>#N/A</v>
      </c>
      <c r="AR801" s="5" t="e">
        <f t="shared" si="987"/>
        <v>#N/A</v>
      </c>
      <c r="AS801" s="5" t="e">
        <f t="shared" si="988"/>
        <v>#N/A</v>
      </c>
      <c r="AT801" s="5" t="e">
        <f t="shared" si="989"/>
        <v>#N/A</v>
      </c>
      <c r="AU801" s="5" t="e">
        <f t="shared" si="990"/>
        <v>#N/A</v>
      </c>
      <c r="AV801" s="5" t="e">
        <f t="shared" si="991"/>
        <v>#N/A</v>
      </c>
      <c r="AW801" s="5" t="e">
        <f t="shared" si="992"/>
        <v>#N/A</v>
      </c>
      <c r="AX801" s="5" t="e">
        <f t="shared" si="993"/>
        <v>#N/A</v>
      </c>
      <c r="AY801" s="5" t="e">
        <f t="shared" si="994"/>
        <v>#N/A</v>
      </c>
      <c r="AZ801" s="5" t="e">
        <f t="shared" si="995"/>
        <v>#N/A</v>
      </c>
      <c r="BA801" s="5" t="e">
        <f t="shared" si="996"/>
        <v>#N/A</v>
      </c>
      <c r="BB801" s="5" t="e">
        <f t="shared" si="997"/>
        <v>#N/A</v>
      </c>
      <c r="BC801" s="5" t="e">
        <f t="shared" si="998"/>
        <v>#N/A</v>
      </c>
      <c r="BD801" s="5" t="e">
        <f t="shared" si="999"/>
        <v>#N/A</v>
      </c>
      <c r="BE801" s="5" t="e">
        <f t="shared" si="1000"/>
        <v>#N/A</v>
      </c>
      <c r="BF801" s="5" t="e">
        <f t="shared" si="1001"/>
        <v>#N/A</v>
      </c>
      <c r="BG801" s="5" t="e">
        <f t="shared" si="1002"/>
        <v>#N/A</v>
      </c>
      <c r="BH801" s="5" t="e">
        <f t="shared" si="1003"/>
        <v>#N/A</v>
      </c>
      <c r="BI801" s="5" t="e">
        <f t="shared" si="1004"/>
        <v>#N/A</v>
      </c>
      <c r="BJ801" s="8" t="e">
        <f t="shared" si="1005"/>
        <v>#N/A</v>
      </c>
      <c r="BK801" s="8" t="e">
        <f t="shared" si="1006"/>
        <v>#N/A</v>
      </c>
      <c r="BL801" s="8" t="e">
        <f t="shared" si="1007"/>
        <v>#N/A</v>
      </c>
      <c r="BM801" s="8" t="e">
        <f t="shared" si="1008"/>
        <v>#N/A</v>
      </c>
      <c r="BN801" s="8" t="e">
        <f t="shared" si="1009"/>
        <v>#N/A</v>
      </c>
    </row>
    <row r="802" spans="1:66" x14ac:dyDescent="0.25">
      <c r="A802" t="s">
        <v>178</v>
      </c>
      <c r="B802" t="s">
        <v>272</v>
      </c>
      <c r="C802" t="s">
        <v>185</v>
      </c>
      <c r="D802" t="s">
        <v>551</v>
      </c>
      <c r="E802">
        <f>VLOOKUP(A802,home!$A$2:$E$405,3,FALSE)</f>
        <v>1.5686274509803899</v>
      </c>
      <c r="F802">
        <f>VLOOKUP(B802,home!$B$2:$E$405,3,FALSE)</f>
        <v>0.86</v>
      </c>
      <c r="G802">
        <f>VLOOKUP(C802,away!$B$2:$E$405,4,FALSE)</f>
        <v>1.35</v>
      </c>
      <c r="H802">
        <f>VLOOKUP(A802,away!$A$2:$E$405,3,FALSE)</f>
        <v>1.29084967320261</v>
      </c>
      <c r="I802">
        <f>VLOOKUP(C802,away!$B$2:$E$405,3,FALSE)</f>
        <v>0.6</v>
      </c>
      <c r="J802">
        <f>VLOOKUP(B802,home!$B$2:$E$405,4,FALSE)</f>
        <v>1.18</v>
      </c>
      <c r="K802" s="3">
        <f t="shared" si="954"/>
        <v>1.8211764705882327</v>
      </c>
      <c r="L802" s="3">
        <f t="shared" si="955"/>
        <v>0.91392156862744778</v>
      </c>
      <c r="M802" s="5">
        <f t="shared" si="956"/>
        <v>6.4887645258170701E-2</v>
      </c>
      <c r="N802" s="5">
        <f t="shared" si="957"/>
        <v>0.11817185277605659</v>
      </c>
      <c r="O802" s="5">
        <f t="shared" si="958"/>
        <v>5.930221853888875E-2</v>
      </c>
      <c r="P802" s="5">
        <f t="shared" si="959"/>
        <v>0.10799980505670546</v>
      </c>
      <c r="Q802" s="5">
        <f t="shared" si="960"/>
        <v>0.10760589888078553</v>
      </c>
      <c r="R802" s="5">
        <f t="shared" si="961"/>
        <v>2.7098788295074457E-2</v>
      </c>
      <c r="S802" s="5">
        <f t="shared" si="962"/>
        <v>4.4939055215667774E-2</v>
      </c>
      <c r="T802" s="5">
        <f t="shared" si="963"/>
        <v>9.8343351898694045E-2</v>
      </c>
      <c r="U802" s="5">
        <f t="shared" si="964"/>
        <v>4.9351675624441406E-2</v>
      </c>
      <c r="V802" s="5">
        <f t="shared" si="965"/>
        <v>8.3107914772685004E-3</v>
      </c>
      <c r="W802" s="5">
        <f t="shared" si="966"/>
        <v>6.5323110379394408E-2</v>
      </c>
      <c r="X802" s="5">
        <f t="shared" si="967"/>
        <v>5.9700199505560055E-2</v>
      </c>
      <c r="Y802" s="5">
        <f t="shared" si="968"/>
        <v>2.7280649989746514E-2</v>
      </c>
      <c r="Z802" s="5">
        <f t="shared" si="969"/>
        <v>8.2553890355125236E-3</v>
      </c>
      <c r="AA802" s="5">
        <f t="shared" si="970"/>
        <v>1.5034520267027491E-2</v>
      </c>
      <c r="AB802" s="5">
        <f t="shared" si="971"/>
        <v>1.3690257278446194E-2</v>
      </c>
      <c r="AC802" s="5">
        <f t="shared" si="972"/>
        <v>8.6453655376223654E-4</v>
      </c>
      <c r="AD802" s="5">
        <f t="shared" si="973"/>
        <v>2.9741227902147754E-2</v>
      </c>
      <c r="AE802" s="5">
        <f t="shared" si="974"/>
        <v>2.7181149657237298E-2</v>
      </c>
      <c r="AF802" s="5">
        <f t="shared" si="975"/>
        <v>1.242071946591986E-2</v>
      </c>
      <c r="AG802" s="5">
        <f t="shared" si="976"/>
        <v>3.7838544725916517E-3</v>
      </c>
      <c r="AH802" s="5">
        <f t="shared" si="977"/>
        <v>1.8861945242413594E-3</v>
      </c>
      <c r="AI802" s="5">
        <f t="shared" si="978"/>
        <v>3.4350930865007291E-3</v>
      </c>
      <c r="AJ802" s="5">
        <f t="shared" si="979"/>
        <v>3.1279553517077193E-3</v>
      </c>
      <c r="AK802" s="5">
        <f t="shared" si="980"/>
        <v>1.8988528958602128E-3</v>
      </c>
      <c r="AL802" s="5">
        <f t="shared" si="981"/>
        <v>5.7557816375813343E-5</v>
      </c>
      <c r="AM802" s="5">
        <f t="shared" si="982"/>
        <v>1.0832804892358753E-2</v>
      </c>
      <c r="AN802" s="5">
        <f t="shared" si="983"/>
        <v>9.9003340398596019E-3</v>
      </c>
      <c r="AO802" s="5">
        <f t="shared" si="984"/>
        <v>4.524064407822102E-3</v>
      </c>
      <c r="AP802" s="5">
        <f t="shared" si="985"/>
        <v>1.3782133467227938E-3</v>
      </c>
      <c r="AQ802" s="5">
        <f t="shared" si="986"/>
        <v>3.1489472593504501E-4</v>
      </c>
      <c r="AR802" s="5">
        <f t="shared" si="987"/>
        <v>3.4476677166623328E-4</v>
      </c>
      <c r="AS802" s="5">
        <f t="shared" si="988"/>
        <v>6.2788113239920971E-4</v>
      </c>
      <c r="AT802" s="5">
        <f t="shared" si="989"/>
        <v>5.7174117232586805E-4</v>
      </c>
      <c r="AU802" s="5">
        <f t="shared" si="990"/>
        <v>3.4708052343546759E-4</v>
      </c>
      <c r="AV802" s="5">
        <f t="shared" si="991"/>
        <v>1.5802372067003027E-4</v>
      </c>
      <c r="AW802" s="5">
        <f t="shared" si="992"/>
        <v>2.6611096266411931E-6</v>
      </c>
      <c r="AX802" s="5">
        <f t="shared" si="993"/>
        <v>3.2880748967394741E-3</v>
      </c>
      <c r="AY802" s="5">
        <f t="shared" si="994"/>
        <v>3.0050425673926739E-3</v>
      </c>
      <c r="AZ802" s="5">
        <f t="shared" si="995"/>
        <v>1.3731866084918825E-3</v>
      </c>
      <c r="BA802" s="5">
        <f t="shared" si="996"/>
        <v>4.1832828641703547E-4</v>
      </c>
      <c r="BB802" s="5">
        <f t="shared" si="997"/>
        <v>9.5579810930872312E-5</v>
      </c>
      <c r="BC802" s="5">
        <f t="shared" si="998"/>
        <v>1.7470490147011547E-5</v>
      </c>
      <c r="BD802" s="5">
        <f t="shared" si="999"/>
        <v>5.2514964795304153E-5</v>
      </c>
      <c r="BE802" s="5">
        <f t="shared" si="1000"/>
        <v>9.5639018238977301E-5</v>
      </c>
      <c r="BF802" s="5">
        <f t="shared" si="1001"/>
        <v>8.7087764843492171E-5</v>
      </c>
      <c r="BG802" s="5">
        <f t="shared" si="1002"/>
        <v>5.2867396069696348E-5</v>
      </c>
      <c r="BH802" s="5">
        <f t="shared" si="1003"/>
        <v>2.4070214445849941E-5</v>
      </c>
      <c r="BI802" s="5">
        <f t="shared" si="1004"/>
        <v>8.7672216381589852E-6</v>
      </c>
      <c r="BJ802" s="8">
        <f t="shared" si="1005"/>
        <v>0.58470000900095076</v>
      </c>
      <c r="BK802" s="8">
        <f t="shared" si="1006"/>
        <v>0.23006443394534315</v>
      </c>
      <c r="BL802" s="8">
        <f t="shared" si="1007"/>
        <v>0.1771959957627165</v>
      </c>
      <c r="BM802" s="8">
        <f t="shared" si="1008"/>
        <v>0.5121472374810756</v>
      </c>
      <c r="BN802" s="8">
        <f t="shared" si="1009"/>
        <v>0.48506620880568146</v>
      </c>
    </row>
    <row r="803" spans="1:66" s="10" customFormat="1" x14ac:dyDescent="0.25">
      <c r="A803" t="s">
        <v>28</v>
      </c>
      <c r="B803" t="s">
        <v>279</v>
      </c>
      <c r="C803" t="s">
        <v>293</v>
      </c>
      <c r="D803" t="s">
        <v>551</v>
      </c>
      <c r="E803">
        <f>VLOOKUP(A803,home!$A$2:$E$405,3,FALSE)</f>
        <v>1.4313725490196101</v>
      </c>
      <c r="F803">
        <f>VLOOKUP(B803,home!$B$2:$E$405,3,FALSE)</f>
        <v>0.78</v>
      </c>
      <c r="G803">
        <f>VLOOKUP(C803,away!$B$2:$E$405,4,FALSE)</f>
        <v>0.95</v>
      </c>
      <c r="H803">
        <f>VLOOKUP(A803,away!$A$2:$E$405,3,FALSE)</f>
        <v>1.20588235294118</v>
      </c>
      <c r="I803">
        <f>VLOOKUP(C803,away!$B$2:$E$405,3,FALSE)</f>
        <v>0.66</v>
      </c>
      <c r="J803">
        <f>VLOOKUP(B803,home!$B$2:$E$405,4,FALSE)</f>
        <v>0.83</v>
      </c>
      <c r="K803" s="3">
        <f t="shared" si="954"/>
        <v>1.0606470588235311</v>
      </c>
      <c r="L803" s="3">
        <f t="shared" si="955"/>
        <v>0.6605823529411784</v>
      </c>
      <c r="M803" s="5">
        <f t="shared" si="956"/>
        <v>0.17884613715220887</v>
      </c>
      <c r="N803" s="5">
        <f t="shared" si="957"/>
        <v>0.18969262935244016</v>
      </c>
      <c r="O803" s="5">
        <f t="shared" si="958"/>
        <v>0.11814260209444685</v>
      </c>
      <c r="P803" s="5">
        <f t="shared" si="959"/>
        <v>0.12530760343323377</v>
      </c>
      <c r="Q803" s="5">
        <f t="shared" si="960"/>
        <v>0.10059846470158394</v>
      </c>
      <c r="R803" s="5">
        <f t="shared" si="961"/>
        <v>3.9021459037071542E-2</v>
      </c>
      <c r="S803" s="5">
        <f t="shared" si="962"/>
        <v>2.1949027986018554E-2</v>
      </c>
      <c r="T803" s="5">
        <f t="shared" si="963"/>
        <v>6.6453570514842408E-2</v>
      </c>
      <c r="U803" s="5">
        <f t="shared" si="964"/>
        <v>4.138799575867283E-2</v>
      </c>
      <c r="V803" s="5">
        <f t="shared" si="965"/>
        <v>1.708718975745568E-3</v>
      </c>
      <c r="W803" s="5">
        <f t="shared" si="966"/>
        <v>3.5566488569299275E-2</v>
      </c>
      <c r="X803" s="5">
        <f t="shared" si="967"/>
        <v>2.3494594704963241E-2</v>
      </c>
      <c r="Y803" s="5">
        <f t="shared" si="968"/>
        <v>7.7600573258019842E-3</v>
      </c>
      <c r="Z803" s="5">
        <f t="shared" si="969"/>
        <v>8.5922957419688438E-3</v>
      </c>
      <c r="AA803" s="5">
        <f t="shared" si="970"/>
        <v>9.1133932072612039E-3</v>
      </c>
      <c r="AB803" s="5">
        <f t="shared" si="971"/>
        <v>4.8330468505919707E-3</v>
      </c>
      <c r="AC803" s="5">
        <f t="shared" si="972"/>
        <v>7.4825309062078639E-5</v>
      </c>
      <c r="AD803" s="5">
        <f t="shared" si="973"/>
        <v>9.4308728734270007E-3</v>
      </c>
      <c r="AE803" s="5">
        <f t="shared" si="974"/>
        <v>6.2298681930175416E-3</v>
      </c>
      <c r="AF803" s="5">
        <f t="shared" si="975"/>
        <v>2.0576704947284671E-3</v>
      </c>
      <c r="AG803" s="5">
        <f t="shared" si="976"/>
        <v>4.530869389951232E-4</v>
      </c>
      <c r="AH803" s="5">
        <f t="shared" si="977"/>
        <v>1.4189797345990614E-3</v>
      </c>
      <c r="AI803" s="5">
        <f t="shared" si="978"/>
        <v>1.5050366820326892E-3</v>
      </c>
      <c r="AJ803" s="5">
        <f t="shared" si="979"/>
        <v>7.9815636510974881E-4</v>
      </c>
      <c r="AK803" s="5">
        <f t="shared" si="980"/>
        <v>2.8218740037831182E-4</v>
      </c>
      <c r="AL803" s="5">
        <f t="shared" si="981"/>
        <v>2.0970383378737251E-6</v>
      </c>
      <c r="AM803" s="5">
        <f t="shared" si="982"/>
        <v>2.0005655150677954E-3</v>
      </c>
      <c r="AN803" s="5">
        <f t="shared" si="983"/>
        <v>1.3215382751564648E-3</v>
      </c>
      <c r="AO803" s="5">
        <f t="shared" si="984"/>
        <v>4.3649243165234193E-4</v>
      </c>
      <c r="AP803" s="5">
        <f t="shared" si="985"/>
        <v>9.6113065847306848E-5</v>
      </c>
      <c r="AQ803" s="5">
        <f t="shared" si="986"/>
        <v>1.587264879645109E-5</v>
      </c>
      <c r="AR803" s="5">
        <f t="shared" si="987"/>
        <v>1.874705943714594E-4</v>
      </c>
      <c r="AS803" s="5">
        <f t="shared" si="988"/>
        <v>1.9884013453598762E-4</v>
      </c>
      <c r="AT803" s="5">
        <f t="shared" si="989"/>
        <v>1.0544960193583523E-4</v>
      </c>
      <c r="AU803" s="5">
        <f t="shared" si="990"/>
        <v>3.7281603382451924E-5</v>
      </c>
      <c r="AV803" s="5">
        <f t="shared" si="991"/>
        <v>9.8856557439557591E-6</v>
      </c>
      <c r="AW803" s="5">
        <f t="shared" si="992"/>
        <v>4.0813301653646044E-8</v>
      </c>
      <c r="AX803" s="5">
        <f t="shared" si="993"/>
        <v>3.5364898825673976E-4</v>
      </c>
      <c r="AY803" s="5">
        <f t="shared" si="994"/>
        <v>2.3361428077790433E-4</v>
      </c>
      <c r="AZ803" s="5">
        <f t="shared" si="995"/>
        <v>7.7160735638464573E-5</v>
      </c>
      <c r="BA803" s="5">
        <f t="shared" si="996"/>
        <v>1.6990340100909724E-5</v>
      </c>
      <c r="BB803" s="5">
        <f t="shared" si="997"/>
        <v>2.8058797102824503E-6</v>
      </c>
      <c r="BC803" s="5">
        <f t="shared" si="998"/>
        <v>3.7070292421765864E-7</v>
      </c>
      <c r="BD803" s="5">
        <f t="shared" si="999"/>
        <v>2.0639961056196647E-5</v>
      </c>
      <c r="BE803" s="5">
        <f t="shared" si="1000"/>
        <v>2.1891713988487193E-5</v>
      </c>
      <c r="BF803" s="5">
        <f t="shared" si="1001"/>
        <v>1.1609691027247446E-5</v>
      </c>
      <c r="BG803" s="5">
        <f t="shared" si="1002"/>
        <v>4.1045948806333144E-6</v>
      </c>
      <c r="BH803" s="5">
        <f t="shared" si="1003"/>
        <v>1.0883816219514617E-6</v>
      </c>
      <c r="BI803" s="5">
        <f t="shared" si="1004"/>
        <v>2.3087775324008052E-7</v>
      </c>
      <c r="BJ803" s="8">
        <f t="shared" si="1005"/>
        <v>0.44629247653302789</v>
      </c>
      <c r="BK803" s="8">
        <f t="shared" si="1006"/>
        <v>0.32812202417538461</v>
      </c>
      <c r="BL803" s="8">
        <f t="shared" si="1007"/>
        <v>0.21710134994046165</v>
      </c>
      <c r="BM803" s="8">
        <f t="shared" si="1008"/>
        <v>0.24826567715238174</v>
      </c>
      <c r="BN803" s="8">
        <f t="shared" si="1009"/>
        <v>0.75160889577098511</v>
      </c>
    </row>
    <row r="804" spans="1:66" x14ac:dyDescent="0.25">
      <c r="A804" t="s">
        <v>28</v>
      </c>
      <c r="B804" t="s">
        <v>191</v>
      </c>
      <c r="C804" t="s">
        <v>31</v>
      </c>
      <c r="D804" t="s">
        <v>551</v>
      </c>
      <c r="E804">
        <f>VLOOKUP(A804,home!$A$2:$E$405,3,FALSE)</f>
        <v>1.4313725490196101</v>
      </c>
      <c r="F804">
        <f>VLOOKUP(B804,home!$B$2:$E$405,3,FALSE)</f>
        <v>0.82</v>
      </c>
      <c r="G804">
        <f>VLOOKUP(C804,away!$B$2:$E$405,4,FALSE)</f>
        <v>0.57999999999999996</v>
      </c>
      <c r="H804">
        <f>VLOOKUP(A804,away!$A$2:$E$405,3,FALSE)</f>
        <v>1.20588235294118</v>
      </c>
      <c r="I804">
        <f>VLOOKUP(C804,away!$B$2:$E$405,3,FALSE)</f>
        <v>1.73</v>
      </c>
      <c r="J804">
        <f>VLOOKUP(B804,home!$B$2:$E$405,4,FALSE)</f>
        <v>0.98</v>
      </c>
      <c r="K804" s="3">
        <f t="shared" si="954"/>
        <v>0.68076078431372655</v>
      </c>
      <c r="L804" s="3">
        <f t="shared" si="955"/>
        <v>2.0444529411764765</v>
      </c>
      <c r="M804" s="5">
        <f t="shared" si="956"/>
        <v>6.5532195320639738E-2</v>
      </c>
      <c r="N804" s="5">
        <f t="shared" si="957"/>
        <v>4.4611748684279029E-2</v>
      </c>
      <c r="O804" s="5">
        <f t="shared" si="958"/>
        <v>0.13397748946503324</v>
      </c>
      <c r="P804" s="5">
        <f t="shared" si="959"/>
        <v>9.1206620808600036E-2</v>
      </c>
      <c r="Q804" s="5">
        <f t="shared" si="960"/>
        <v>1.5184964511958323E-2</v>
      </c>
      <c r="R804" s="5">
        <f t="shared" si="961"/>
        <v>0.13695533619411382</v>
      </c>
      <c r="S804" s="5">
        <f t="shared" si="962"/>
        <v>3.1734964923049634E-2</v>
      </c>
      <c r="T804" s="5">
        <f t="shared" si="963"/>
        <v>3.1044945358133607E-2</v>
      </c>
      <c r="U804" s="5">
        <f t="shared" si="964"/>
        <v>9.3233822083455015E-2</v>
      </c>
      <c r="V804" s="5">
        <f t="shared" si="965"/>
        <v>4.9075774433361133E-3</v>
      </c>
      <c r="W804" s="5">
        <f t="shared" si="966"/>
        <v>3.4457761169789506E-3</v>
      </c>
      <c r="X804" s="5">
        <f t="shared" si="967"/>
        <v>7.0447271169932725E-3</v>
      </c>
      <c r="Y804" s="5">
        <f t="shared" si="968"/>
        <v>7.2013065370612897E-3</v>
      </c>
      <c r="Z804" s="5">
        <f t="shared" si="969"/>
        <v>9.3332913297289724E-2</v>
      </c>
      <c r="AA804" s="5">
        <f t="shared" si="970"/>
        <v>6.3537387258547975E-2</v>
      </c>
      <c r="AB804" s="5">
        <f t="shared" si="971"/>
        <v>2.1626880791687047E-2</v>
      </c>
      <c r="AC804" s="5">
        <f t="shared" si="972"/>
        <v>4.2689279747643044E-4</v>
      </c>
      <c r="AD804" s="5">
        <f t="shared" si="973"/>
        <v>5.8643731299102436E-4</v>
      </c>
      <c r="AE804" s="5">
        <f t="shared" si="974"/>
        <v>1.1989434893601293E-3</v>
      </c>
      <c r="AF804" s="5">
        <f t="shared" si="975"/>
        <v>1.2255917715633523E-3</v>
      </c>
      <c r="AG804" s="5">
        <f t="shared" si="976"/>
        <v>8.3522156735146131E-4</v>
      </c>
      <c r="AH804" s="5">
        <f t="shared" si="977"/>
        <v>4.7703687274803265E-2</v>
      </c>
      <c r="AI804" s="5">
        <f t="shared" si="978"/>
        <v>3.2474799563851804E-2</v>
      </c>
      <c r="AJ804" s="5">
        <f t="shared" si="979"/>
        <v>1.1053785010759409E-2</v>
      </c>
      <c r="AK804" s="5">
        <f t="shared" si="980"/>
        <v>2.5083277845199627E-3</v>
      </c>
      <c r="AL804" s="5">
        <f t="shared" si="981"/>
        <v>2.3765692154733821E-5</v>
      </c>
      <c r="AM804" s="5">
        <f t="shared" si="982"/>
        <v>7.9844705028520838E-5</v>
      </c>
      <c r="AN804" s="5">
        <f t="shared" si="983"/>
        <v>1.632387420329276E-4</v>
      </c>
      <c r="AO804" s="5">
        <f t="shared" si="984"/>
        <v>1.6686696313158352E-4</v>
      </c>
      <c r="AP804" s="5">
        <f t="shared" si="985"/>
        <v>1.137172178531842E-4</v>
      </c>
      <c r="AQ804" s="5">
        <f t="shared" si="986"/>
        <v>5.8122375125587145E-5</v>
      </c>
      <c r="AR804" s="5">
        <f t="shared" si="987"/>
        <v>1.9505588750786874E-2</v>
      </c>
      <c r="AS804" s="5">
        <f t="shared" si="988"/>
        <v>1.3278639896486673E-2</v>
      </c>
      <c r="AT804" s="5">
        <f t="shared" si="989"/>
        <v>4.5197886552759033E-3</v>
      </c>
      <c r="AU804" s="5">
        <f t="shared" si="990"/>
        <v>1.0256316232993025E-3</v>
      </c>
      <c r="AV804" s="5">
        <f t="shared" si="991"/>
        <v>1.7455244707354839E-4</v>
      </c>
      <c r="AW804" s="5">
        <f t="shared" si="992"/>
        <v>9.1879709830031792E-7</v>
      </c>
      <c r="AX804" s="5">
        <f t="shared" si="993"/>
        <v>9.0591906697523266E-6</v>
      </c>
      <c r="AY804" s="5">
        <f t="shared" si="994"/>
        <v>1.8521089009453634E-5</v>
      </c>
      <c r="AZ804" s="5">
        <f t="shared" si="995"/>
        <v>1.8932747449584402E-5</v>
      </c>
      <c r="BA804" s="5">
        <f t="shared" si="996"/>
        <v>1.2902370402618089E-5</v>
      </c>
      <c r="BB804" s="5">
        <f t="shared" si="997"/>
        <v>6.5945722794452177E-6</v>
      </c>
      <c r="BC804" s="5">
        <f t="shared" si="998"/>
        <v>2.6964585385025269E-6</v>
      </c>
      <c r="BD804" s="5">
        <f t="shared" si="999"/>
        <v>6.6463763818208283E-3</v>
      </c>
      <c r="BE804" s="5">
        <f t="shared" si="1000"/>
        <v>4.5245923985325742E-3</v>
      </c>
      <c r="BF804" s="5">
        <f t="shared" si="1001"/>
        <v>1.5400825349624803E-3</v>
      </c>
      <c r="BG804" s="5">
        <f t="shared" si="1002"/>
        <v>3.4947593146964336E-4</v>
      </c>
      <c r="BH804" s="5">
        <f t="shared" si="1003"/>
        <v>5.9477377301511133E-5</v>
      </c>
      <c r="BI804" s="5">
        <f t="shared" si="1004"/>
        <v>8.0979732041400349E-6</v>
      </c>
      <c r="BJ804" s="8">
        <f t="shared" si="1005"/>
        <v>0.11303015889819162</v>
      </c>
      <c r="BK804" s="8">
        <f t="shared" si="1006"/>
        <v>0.19385053807426617</v>
      </c>
      <c r="BL804" s="8">
        <f t="shared" si="1007"/>
        <v>0.59470381939698502</v>
      </c>
      <c r="BM804" s="8">
        <f t="shared" si="1008"/>
        <v>0.50743147239019715</v>
      </c>
      <c r="BN804" s="8">
        <f t="shared" si="1009"/>
        <v>0.48746835498462421</v>
      </c>
    </row>
    <row r="805" spans="1:66" x14ac:dyDescent="0.25">
      <c r="A805" t="s">
        <v>28</v>
      </c>
      <c r="B805" t="s">
        <v>29</v>
      </c>
      <c r="C805" t="s">
        <v>522</v>
      </c>
      <c r="D805" t="s">
        <v>551</v>
      </c>
      <c r="E805">
        <f>VLOOKUP(A805,home!$A$2:$E$405,3,FALSE)</f>
        <v>1.4313725490196101</v>
      </c>
      <c r="F805">
        <f>VLOOKUP(B805,home!$B$2:$E$405,3,FALSE)</f>
        <v>1.4</v>
      </c>
      <c r="G805" t="e">
        <f>VLOOKUP(C805,away!$B$2:$E$405,4,FALSE)</f>
        <v>#N/A</v>
      </c>
      <c r="H805">
        <f>VLOOKUP(A805,away!$A$2:$E$405,3,FALSE)</f>
        <v>1.20588235294118</v>
      </c>
      <c r="I805" t="e">
        <f>VLOOKUP(C805,away!$B$2:$E$405,3,FALSE)</f>
        <v>#N/A</v>
      </c>
      <c r="J805">
        <f>VLOOKUP(B805,home!$B$2:$E$405,4,FALSE)</f>
        <v>0.39</v>
      </c>
      <c r="K805" s="3" t="e">
        <f t="shared" si="954"/>
        <v>#N/A</v>
      </c>
      <c r="L805" s="3" t="e">
        <f t="shared" si="955"/>
        <v>#N/A</v>
      </c>
      <c r="M805" s="5" t="e">
        <f t="shared" si="956"/>
        <v>#N/A</v>
      </c>
      <c r="N805" s="5" t="e">
        <f t="shared" si="957"/>
        <v>#N/A</v>
      </c>
      <c r="O805" s="5" t="e">
        <f t="shared" si="958"/>
        <v>#N/A</v>
      </c>
      <c r="P805" s="5" t="e">
        <f t="shared" si="959"/>
        <v>#N/A</v>
      </c>
      <c r="Q805" s="5" t="e">
        <f t="shared" si="960"/>
        <v>#N/A</v>
      </c>
      <c r="R805" s="5" t="e">
        <f t="shared" si="961"/>
        <v>#N/A</v>
      </c>
      <c r="S805" s="5" t="e">
        <f t="shared" si="962"/>
        <v>#N/A</v>
      </c>
      <c r="T805" s="5" t="e">
        <f t="shared" si="963"/>
        <v>#N/A</v>
      </c>
      <c r="U805" s="5" t="e">
        <f t="shared" si="964"/>
        <v>#N/A</v>
      </c>
      <c r="V805" s="5" t="e">
        <f t="shared" si="965"/>
        <v>#N/A</v>
      </c>
      <c r="W805" s="5" t="e">
        <f t="shared" si="966"/>
        <v>#N/A</v>
      </c>
      <c r="X805" s="5" t="e">
        <f t="shared" si="967"/>
        <v>#N/A</v>
      </c>
      <c r="Y805" s="5" t="e">
        <f t="shared" si="968"/>
        <v>#N/A</v>
      </c>
      <c r="Z805" s="5" t="e">
        <f t="shared" si="969"/>
        <v>#N/A</v>
      </c>
      <c r="AA805" s="5" t="e">
        <f t="shared" si="970"/>
        <v>#N/A</v>
      </c>
      <c r="AB805" s="5" t="e">
        <f t="shared" si="971"/>
        <v>#N/A</v>
      </c>
      <c r="AC805" s="5" t="e">
        <f t="shared" si="972"/>
        <v>#N/A</v>
      </c>
      <c r="AD805" s="5" t="e">
        <f t="shared" si="973"/>
        <v>#N/A</v>
      </c>
      <c r="AE805" s="5" t="e">
        <f t="shared" si="974"/>
        <v>#N/A</v>
      </c>
      <c r="AF805" s="5" t="e">
        <f t="shared" si="975"/>
        <v>#N/A</v>
      </c>
      <c r="AG805" s="5" t="e">
        <f t="shared" si="976"/>
        <v>#N/A</v>
      </c>
      <c r="AH805" s="5" t="e">
        <f t="shared" si="977"/>
        <v>#N/A</v>
      </c>
      <c r="AI805" s="5" t="e">
        <f t="shared" si="978"/>
        <v>#N/A</v>
      </c>
      <c r="AJ805" s="5" t="e">
        <f t="shared" si="979"/>
        <v>#N/A</v>
      </c>
      <c r="AK805" s="5" t="e">
        <f t="shared" si="980"/>
        <v>#N/A</v>
      </c>
      <c r="AL805" s="5" t="e">
        <f t="shared" si="981"/>
        <v>#N/A</v>
      </c>
      <c r="AM805" s="5" t="e">
        <f t="shared" si="982"/>
        <v>#N/A</v>
      </c>
      <c r="AN805" s="5" t="e">
        <f t="shared" si="983"/>
        <v>#N/A</v>
      </c>
      <c r="AO805" s="5" t="e">
        <f t="shared" si="984"/>
        <v>#N/A</v>
      </c>
      <c r="AP805" s="5" t="e">
        <f t="shared" si="985"/>
        <v>#N/A</v>
      </c>
      <c r="AQ805" s="5" t="e">
        <f t="shared" si="986"/>
        <v>#N/A</v>
      </c>
      <c r="AR805" s="5" t="e">
        <f t="shared" si="987"/>
        <v>#N/A</v>
      </c>
      <c r="AS805" s="5" t="e">
        <f t="shared" si="988"/>
        <v>#N/A</v>
      </c>
      <c r="AT805" s="5" t="e">
        <f t="shared" si="989"/>
        <v>#N/A</v>
      </c>
      <c r="AU805" s="5" t="e">
        <f t="shared" si="990"/>
        <v>#N/A</v>
      </c>
      <c r="AV805" s="5" t="e">
        <f t="shared" si="991"/>
        <v>#N/A</v>
      </c>
      <c r="AW805" s="5" t="e">
        <f t="shared" si="992"/>
        <v>#N/A</v>
      </c>
      <c r="AX805" s="5" t="e">
        <f t="shared" si="993"/>
        <v>#N/A</v>
      </c>
      <c r="AY805" s="5" t="e">
        <f t="shared" si="994"/>
        <v>#N/A</v>
      </c>
      <c r="AZ805" s="5" t="e">
        <f t="shared" si="995"/>
        <v>#N/A</v>
      </c>
      <c r="BA805" s="5" t="e">
        <f t="shared" si="996"/>
        <v>#N/A</v>
      </c>
      <c r="BB805" s="5" t="e">
        <f t="shared" si="997"/>
        <v>#N/A</v>
      </c>
      <c r="BC805" s="5" t="e">
        <f t="shared" si="998"/>
        <v>#N/A</v>
      </c>
      <c r="BD805" s="5" t="e">
        <f t="shared" si="999"/>
        <v>#N/A</v>
      </c>
      <c r="BE805" s="5" t="e">
        <f t="shared" si="1000"/>
        <v>#N/A</v>
      </c>
      <c r="BF805" s="5" t="e">
        <f t="shared" si="1001"/>
        <v>#N/A</v>
      </c>
      <c r="BG805" s="5" t="e">
        <f t="shared" si="1002"/>
        <v>#N/A</v>
      </c>
      <c r="BH805" s="5" t="e">
        <f t="shared" si="1003"/>
        <v>#N/A</v>
      </c>
      <c r="BI805" s="5" t="e">
        <f t="shared" si="1004"/>
        <v>#N/A</v>
      </c>
      <c r="BJ805" s="8" t="e">
        <f t="shared" si="1005"/>
        <v>#N/A</v>
      </c>
      <c r="BK805" s="8" t="e">
        <f t="shared" si="1006"/>
        <v>#N/A</v>
      </c>
      <c r="BL805" s="8" t="e">
        <f t="shared" si="1007"/>
        <v>#N/A</v>
      </c>
      <c r="BM805" s="8" t="e">
        <f t="shared" si="1008"/>
        <v>#N/A</v>
      </c>
      <c r="BN805" s="8" t="e">
        <f t="shared" si="1009"/>
        <v>#N/A</v>
      </c>
    </row>
    <row r="806" spans="1:66" x14ac:dyDescent="0.25">
      <c r="A806" t="s">
        <v>192</v>
      </c>
      <c r="B806" t="s">
        <v>200</v>
      </c>
      <c r="C806" t="s">
        <v>194</v>
      </c>
      <c r="D806" t="s">
        <v>551</v>
      </c>
      <c r="E806">
        <f>VLOOKUP(A806,home!$A$2:$E$405,3,FALSE)</f>
        <v>1.40350877192982</v>
      </c>
      <c r="F806">
        <f>VLOOKUP(B806,home!$B$2:$E$405,3,FALSE)</f>
        <v>0.94</v>
      </c>
      <c r="G806">
        <f>VLOOKUP(C806,away!$B$2:$E$405,4,FALSE)</f>
        <v>0.86</v>
      </c>
      <c r="H806">
        <f>VLOOKUP(A806,away!$A$2:$E$405,3,FALSE)</f>
        <v>1.06578947368421</v>
      </c>
      <c r="I806">
        <f>VLOOKUP(C806,away!$B$2:$E$405,3,FALSE)</f>
        <v>0.71</v>
      </c>
      <c r="J806">
        <f>VLOOKUP(B806,home!$B$2:$E$405,4,FALSE)</f>
        <v>0.94</v>
      </c>
      <c r="K806" s="3">
        <f t="shared" si="954"/>
        <v>1.1345964912280664</v>
      </c>
      <c r="L806" s="3">
        <f t="shared" si="955"/>
        <v>0.71130789473684164</v>
      </c>
      <c r="M806" s="5">
        <f t="shared" si="956"/>
        <v>0.15788246961341643</v>
      </c>
      <c r="N806" s="5">
        <f t="shared" si="957"/>
        <v>0.17913289604980409</v>
      </c>
      <c r="O806" s="5">
        <f t="shared" si="958"/>
        <v>0.1123030470765726</v>
      </c>
      <c r="P806" s="5">
        <f t="shared" si="959"/>
        <v>0.12741864316729962</v>
      </c>
      <c r="Q806" s="5">
        <f t="shared" si="960"/>
        <v>0.10162177766081484</v>
      </c>
      <c r="R806" s="5">
        <f t="shared" si="961"/>
        <v>3.9941021994284627E-2</v>
      </c>
      <c r="S806" s="5">
        <f t="shared" si="962"/>
        <v>2.5708222493524991E-2</v>
      </c>
      <c r="T806" s="5">
        <f t="shared" si="963"/>
        <v>7.2284372727329613E-2</v>
      </c>
      <c r="U806" s="5">
        <f t="shared" si="964"/>
        <v>4.5316943410778368E-2</v>
      </c>
      <c r="V806" s="5">
        <f t="shared" si="965"/>
        <v>2.3053061322477189E-3</v>
      </c>
      <c r="W806" s="5">
        <f t="shared" si="966"/>
        <v>3.8433237455439737E-2</v>
      </c>
      <c r="X806" s="5">
        <f t="shared" si="967"/>
        <v>2.7337865222349964E-2</v>
      </c>
      <c r="Y806" s="5">
        <f t="shared" si="968"/>
        <v>9.7228196789546344E-3</v>
      </c>
      <c r="Z806" s="5">
        <f t="shared" si="969"/>
        <v>9.4701214227974981E-3</v>
      </c>
      <c r="AA806" s="5">
        <f t="shared" si="970"/>
        <v>1.0744766537809786E-2</v>
      </c>
      <c r="AB806" s="5">
        <f t="shared" si="971"/>
        <v>6.0954872064318613E-3</v>
      </c>
      <c r="AC806" s="5">
        <f t="shared" si="972"/>
        <v>1.162807135014321E-4</v>
      </c>
      <c r="AD806" s="5">
        <f t="shared" si="973"/>
        <v>1.0901554090869257E-2</v>
      </c>
      <c r="AE806" s="5">
        <f t="shared" si="974"/>
        <v>7.7543614897360143E-3</v>
      </c>
      <c r="AF806" s="5">
        <f t="shared" si="975"/>
        <v>2.7578692731462812E-3</v>
      </c>
      <c r="AG806" s="5">
        <f t="shared" si="976"/>
        <v>6.5389806221370183E-4</v>
      </c>
      <c r="AH806" s="5">
        <f t="shared" si="977"/>
        <v>1.6840430330380873E-3</v>
      </c>
      <c r="AI806" s="5">
        <f t="shared" si="978"/>
        <v>1.9107093163620846E-3</v>
      </c>
      <c r="AJ806" s="5">
        <f t="shared" si="979"/>
        <v>1.0839420430505994E-3</v>
      </c>
      <c r="AK806" s="5">
        <f t="shared" si="980"/>
        <v>4.0994561291326386E-4</v>
      </c>
      <c r="AL806" s="5">
        <f t="shared" si="981"/>
        <v>3.7537620933233578E-6</v>
      </c>
      <c r="AM806" s="5">
        <f t="shared" si="982"/>
        <v>2.4737730040866471E-3</v>
      </c>
      <c r="AN806" s="5">
        <f t="shared" si="983"/>
        <v>1.7596142675937051E-3</v>
      </c>
      <c r="AO806" s="5">
        <f t="shared" si="984"/>
        <v>6.258137601154939E-4</v>
      </c>
      <c r="AP806" s="5">
        <f t="shared" si="985"/>
        <v>1.4838208940169963E-4</v>
      </c>
      <c r="AQ806" s="5">
        <f t="shared" si="986"/>
        <v>2.6386337907244186E-5</v>
      </c>
      <c r="AR806" s="5">
        <f t="shared" si="987"/>
        <v>2.3957462089531356E-4</v>
      </c>
      <c r="AS806" s="5">
        <f t="shared" si="988"/>
        <v>2.7182052425511695E-4</v>
      </c>
      <c r="AT806" s="5">
        <f t="shared" si="989"/>
        <v>1.5420330653181463E-4</v>
      </c>
      <c r="AU806" s="5">
        <f t="shared" si="990"/>
        <v>5.8319510175587609E-5</v>
      </c>
      <c r="AV806" s="5">
        <f t="shared" si="991"/>
        <v>1.6542277903840306E-5</v>
      </c>
      <c r="AW806" s="5">
        <f t="shared" si="992"/>
        <v>8.415178037801808E-8</v>
      </c>
      <c r="AX806" s="5">
        <f t="shared" si="993"/>
        <v>4.6778902842190326E-4</v>
      </c>
      <c r="AY806" s="5">
        <f t="shared" si="994"/>
        <v>3.3274202898777656E-4</v>
      </c>
      <c r="AZ806" s="5">
        <f t="shared" si="995"/>
        <v>1.1834101606488022E-4</v>
      </c>
      <c r="BA806" s="5">
        <f t="shared" si="996"/>
        <v>2.8058966332709575E-5</v>
      </c>
      <c r="BB806" s="5">
        <f t="shared" si="997"/>
        <v>4.9896410676528892E-6</v>
      </c>
      <c r="BC806" s="5">
        <f t="shared" si="998"/>
        <v>7.0983421666493303E-7</v>
      </c>
      <c r="BD806" s="5">
        <f t="shared" si="999"/>
        <v>2.8401886536903734E-5</v>
      </c>
      <c r="BE806" s="5">
        <f t="shared" si="1000"/>
        <v>3.2224680809028634E-5</v>
      </c>
      <c r="BF806" s="5">
        <f t="shared" si="1001"/>
        <v>1.828100488843415E-5</v>
      </c>
      <c r="BG806" s="5">
        <f t="shared" si="1002"/>
        <v>6.9138546675135035E-6</v>
      </c>
      <c r="BH806" s="5">
        <f t="shared" si="1003"/>
        <v>1.9611088116554032E-6</v>
      </c>
      <c r="BI806" s="5">
        <f t="shared" si="1004"/>
        <v>4.4501343532413273E-7</v>
      </c>
      <c r="BJ806" s="8">
        <f t="shared" si="1005"/>
        <v>0.45658725168485459</v>
      </c>
      <c r="BK806" s="8">
        <f t="shared" si="1006"/>
        <v>0.31376741791107127</v>
      </c>
      <c r="BL806" s="8">
        <f t="shared" si="1007"/>
        <v>0.2203185940201518</v>
      </c>
      <c r="BM806" s="8">
        <f t="shared" si="1008"/>
        <v>0.28151087159947558</v>
      </c>
      <c r="BN806" s="8">
        <f t="shared" si="1009"/>
        <v>0.71829985556219222</v>
      </c>
    </row>
    <row r="807" spans="1:66" x14ac:dyDescent="0.25">
      <c r="A807" t="s">
        <v>192</v>
      </c>
      <c r="B807" t="s">
        <v>198</v>
      </c>
      <c r="C807" t="s">
        <v>280</v>
      </c>
      <c r="D807" t="s">
        <v>551</v>
      </c>
      <c r="E807">
        <f>VLOOKUP(A807,home!$A$2:$E$405,3,FALSE)</f>
        <v>1.40350877192982</v>
      </c>
      <c r="F807">
        <f>VLOOKUP(B807,home!$B$2:$E$405,3,FALSE)</f>
        <v>1.24</v>
      </c>
      <c r="G807">
        <f>VLOOKUP(C807,away!$B$2:$E$405,4,FALSE)</f>
        <v>1.24</v>
      </c>
      <c r="H807">
        <f>VLOOKUP(A807,away!$A$2:$E$405,3,FALSE)</f>
        <v>1.06578947368421</v>
      </c>
      <c r="I807">
        <f>VLOOKUP(C807,away!$B$2:$E$405,3,FALSE)</f>
        <v>0.6</v>
      </c>
      <c r="J807">
        <f>VLOOKUP(B807,home!$B$2:$E$405,4,FALSE)</f>
        <v>0.68</v>
      </c>
      <c r="K807" s="3">
        <f t="shared" si="954"/>
        <v>2.1580350877192913</v>
      </c>
      <c r="L807" s="3">
        <f t="shared" si="955"/>
        <v>0.4348421052631577</v>
      </c>
      <c r="M807" s="5">
        <f t="shared" si="956"/>
        <v>7.4804503171786788E-2</v>
      </c>
      <c r="N807" s="5">
        <f t="shared" si="957"/>
        <v>0.1614307425641249</v>
      </c>
      <c r="O807" s="5">
        <f t="shared" si="958"/>
        <v>3.252814764238432E-2</v>
      </c>
      <c r="P807" s="5">
        <f t="shared" si="959"/>
        <v>7.0196883950778916E-2</v>
      </c>
      <c r="Q807" s="5">
        <f t="shared" si="960"/>
        <v>0.17418660334498084</v>
      </c>
      <c r="R807" s="5">
        <f t="shared" si="961"/>
        <v>7.0723041005626083E-3</v>
      </c>
      <c r="S807" s="5">
        <f t="shared" si="962"/>
        <v>1.6468268310943123E-2</v>
      </c>
      <c r="T807" s="5">
        <f t="shared" si="963"/>
        <v>7.5743669307170053E-2</v>
      </c>
      <c r="U807" s="5">
        <f t="shared" si="964"/>
        <v>1.5262280400035133E-2</v>
      </c>
      <c r="V807" s="5">
        <f t="shared" si="965"/>
        <v>1.7170997147038785E-3</v>
      </c>
      <c r="W807" s="5">
        <f t="shared" si="966"/>
        <v>0.12530026727637039</v>
      </c>
      <c r="X807" s="5">
        <f t="shared" si="967"/>
        <v>5.4485832012493247E-2</v>
      </c>
      <c r="Y807" s="5">
        <f t="shared" si="968"/>
        <v>1.1846366949663656E-2</v>
      </c>
      <c r="Z807" s="5">
        <f t="shared" si="969"/>
        <v>1.0251118680499691E-3</v>
      </c>
      <c r="AA807" s="5">
        <f t="shared" si="970"/>
        <v>2.2122273800893018E-3</v>
      </c>
      <c r="AB807" s="5">
        <f t="shared" si="971"/>
        <v>2.3870321541230176E-3</v>
      </c>
      <c r="AC807" s="5">
        <f t="shared" si="972"/>
        <v>1.0070838343129039E-4</v>
      </c>
      <c r="AD807" s="5">
        <f t="shared" si="973"/>
        <v>6.7600593320753133E-2</v>
      </c>
      <c r="AE807" s="5">
        <f t="shared" si="974"/>
        <v>2.9395584316634849E-2</v>
      </c>
      <c r="AF807" s="5">
        <f t="shared" si="975"/>
        <v>6.3912188848430787E-3</v>
      </c>
      <c r="AG807" s="5">
        <f t="shared" si="976"/>
        <v>9.2639035836093839E-4</v>
      </c>
      <c r="AH807" s="5">
        <f t="shared" si="977"/>
        <v>1.1144045070827423E-4</v>
      </c>
      <c r="AI807" s="5">
        <f t="shared" si="978"/>
        <v>2.4049240281970793E-4</v>
      </c>
      <c r="AJ807" s="5">
        <f t="shared" si="979"/>
        <v>2.5949552180742582E-4</v>
      </c>
      <c r="AK807" s="5">
        <f t="shared" si="980"/>
        <v>1.866668137221505E-4</v>
      </c>
      <c r="AL807" s="5">
        <f t="shared" si="981"/>
        <v>3.7802080916770974E-6</v>
      </c>
      <c r="AM807" s="5">
        <f t="shared" si="982"/>
        <v>2.9176890467365525E-2</v>
      </c>
      <c r="AN807" s="5">
        <f t="shared" si="983"/>
        <v>1.2687340475861781E-2</v>
      </c>
      <c r="AO807" s="5">
        <f t="shared" si="984"/>
        <v>2.7584949213571045E-3</v>
      </c>
      <c r="AP807" s="5">
        <f t="shared" si="985"/>
        <v>3.9983657965355068E-4</v>
      </c>
      <c r="AQ807" s="5">
        <f t="shared" si="986"/>
        <v>4.3466445014442553E-5</v>
      </c>
      <c r="AR807" s="5">
        <f t="shared" si="987"/>
        <v>9.6918000394922243E-6</v>
      </c>
      <c r="AS807" s="5">
        <f t="shared" si="988"/>
        <v>2.0915244548383434E-5</v>
      </c>
      <c r="AT807" s="5">
        <f t="shared" si="989"/>
        <v>2.2567915801820543E-5</v>
      </c>
      <c r="AU807" s="5">
        <f t="shared" si="990"/>
        <v>1.6234118052341127E-5</v>
      </c>
      <c r="AV807" s="5">
        <f t="shared" si="991"/>
        <v>8.7584490937823255E-6</v>
      </c>
      <c r="AW807" s="5">
        <f t="shared" si="992"/>
        <v>9.8537898963954668E-8</v>
      </c>
      <c r="AX807" s="5">
        <f t="shared" si="993"/>
        <v>1.0494125563186225E-2</v>
      </c>
      <c r="AY807" s="5">
        <f t="shared" si="994"/>
        <v>4.5632876527918181E-3</v>
      </c>
      <c r="AZ807" s="5">
        <f t="shared" si="995"/>
        <v>9.9215480493068382E-4</v>
      </c>
      <c r="BA807" s="5">
        <f t="shared" si="996"/>
        <v>1.4381022804100534E-4</v>
      </c>
      <c r="BB807" s="5">
        <f t="shared" si="997"/>
        <v>1.5633685579931388E-5</v>
      </c>
      <c r="BC807" s="5">
        <f t="shared" si="998"/>
        <v>1.3596369501199274E-6</v>
      </c>
      <c r="BD807" s="5">
        <f t="shared" si="999"/>
        <v>7.0240045549372545E-7</v>
      </c>
      <c r="BE807" s="5">
        <f t="shared" si="1000"/>
        <v>1.515804828585472E-6</v>
      </c>
      <c r="BF807" s="5">
        <f t="shared" si="1001"/>
        <v>1.6355800031108877E-6</v>
      </c>
      <c r="BG807" s="5">
        <f t="shared" si="1002"/>
        <v>1.1765463451617744E-6</v>
      </c>
      <c r="BH807" s="5">
        <f t="shared" si="1003"/>
        <v>6.3475707379675018E-7</v>
      </c>
      <c r="BI807" s="5">
        <f t="shared" si="1004"/>
        <v>2.739656074862821E-7</v>
      </c>
      <c r="BJ807" s="8">
        <f t="shared" si="1005"/>
        <v>0.76858366879612716</v>
      </c>
      <c r="BK807" s="8">
        <f t="shared" si="1006"/>
        <v>0.16785453139252748</v>
      </c>
      <c r="BL807" s="8">
        <f t="shared" si="1007"/>
        <v>6.0344193448101394E-2</v>
      </c>
      <c r="BM807" s="8">
        <f t="shared" si="1008"/>
        <v>0.47302513161529497</v>
      </c>
      <c r="BN807" s="8">
        <f t="shared" si="1009"/>
        <v>0.52021918477461837</v>
      </c>
    </row>
    <row r="808" spans="1:66" s="10" customFormat="1" x14ac:dyDescent="0.25">
      <c r="A808" t="s">
        <v>192</v>
      </c>
      <c r="B808" t="s">
        <v>281</v>
      </c>
      <c r="C808" t="s">
        <v>199</v>
      </c>
      <c r="D808" t="s">
        <v>551</v>
      </c>
      <c r="E808">
        <f>VLOOKUP(A808,home!$A$2:$E$405,3,FALSE)</f>
        <v>1.40350877192982</v>
      </c>
      <c r="F808">
        <f>VLOOKUP(B808,home!$B$2:$E$405,3,FALSE)</f>
        <v>1.5</v>
      </c>
      <c r="G808">
        <f>VLOOKUP(C808,away!$B$2:$E$405,4,FALSE)</f>
        <v>1.1599999999999999</v>
      </c>
      <c r="H808">
        <f>VLOOKUP(A808,away!$A$2:$E$405,3,FALSE)</f>
        <v>1.06578947368421</v>
      </c>
      <c r="I808">
        <f>VLOOKUP(C808,away!$B$2:$E$405,3,FALSE)</f>
        <v>0.71</v>
      </c>
      <c r="J808">
        <f>VLOOKUP(B808,home!$B$2:$E$405,4,FALSE)</f>
        <v>0.59</v>
      </c>
      <c r="K808" s="3">
        <f t="shared" si="954"/>
        <v>2.4421052631578868</v>
      </c>
      <c r="L808" s="3">
        <f t="shared" si="955"/>
        <v>0.44645921052631554</v>
      </c>
      <c r="M808" s="5">
        <f t="shared" si="956"/>
        <v>5.5656051018575924E-2</v>
      </c>
      <c r="N808" s="5">
        <f t="shared" si="957"/>
        <v>0.13591793511904812</v>
      </c>
      <c r="O808" s="5">
        <f t="shared" si="958"/>
        <v>2.4848156598765749E-2</v>
      </c>
      <c r="P808" s="5">
        <f t="shared" si="959"/>
        <v>6.068181400961721E-2</v>
      </c>
      <c r="Q808" s="5">
        <f t="shared" si="960"/>
        <v>0.16596295235588981</v>
      </c>
      <c r="R808" s="5">
        <f t="shared" si="961"/>
        <v>5.5468441890596061E-3</v>
      </c>
      <c r="S808" s="5">
        <f t="shared" si="962"/>
        <v>1.6540351336949713E-2</v>
      </c>
      <c r="T808" s="5">
        <f t="shared" si="963"/>
        <v>7.4095688685427083E-2</v>
      </c>
      <c r="U808" s="5">
        <f t="shared" si="964"/>
        <v>1.3545977388019204E-2</v>
      </c>
      <c r="V808" s="5">
        <f t="shared" si="965"/>
        <v>2.003772386357433E-3</v>
      </c>
      <c r="W808" s="5">
        <f t="shared" si="966"/>
        <v>0.13509966647918006</v>
      </c>
      <c r="X808" s="5">
        <f t="shared" si="967"/>
        <v>6.0316490438663266E-2</v>
      </c>
      <c r="Y808" s="5">
        <f t="shared" si="968"/>
        <v>1.3464426351481828E-2</v>
      </c>
      <c r="Z808" s="5">
        <f t="shared" si="969"/>
        <v>8.2547989252001119E-4</v>
      </c>
      <c r="AA808" s="5">
        <f t="shared" si="970"/>
        <v>2.015908790154126E-3</v>
      </c>
      <c r="AB808" s="5">
        <f t="shared" si="971"/>
        <v>2.46153073324082E-3</v>
      </c>
      <c r="AC808" s="5">
        <f t="shared" si="972"/>
        <v>1.3654461312073401E-4</v>
      </c>
      <c r="AD808" s="5">
        <f t="shared" si="973"/>
        <v>8.2481901639920183E-2</v>
      </c>
      <c r="AE808" s="5">
        <f t="shared" si="974"/>
        <v>3.6824804688867979E-2</v>
      </c>
      <c r="AF808" s="5">
        <f t="shared" si="975"/>
        <v>8.2203866145888795E-3</v>
      </c>
      <c r="AG808" s="5">
        <f t="shared" si="976"/>
        <v>1.2233557727234815E-3</v>
      </c>
      <c r="AH808" s="5">
        <f t="shared" si="977"/>
        <v>9.213577527995796E-5</v>
      </c>
      <c r="AI808" s="5">
        <f t="shared" si="978"/>
        <v>2.2500526173631767E-4</v>
      </c>
      <c r="AJ808" s="5">
        <f t="shared" si="979"/>
        <v>2.7474326696223962E-4</v>
      </c>
      <c r="AK808" s="5">
        <f t="shared" si="980"/>
        <v>2.2365065942189262E-4</v>
      </c>
      <c r="AL808" s="5">
        <f t="shared" si="981"/>
        <v>5.9549857855650109E-6</v>
      </c>
      <c r="AM808" s="5">
        <f t="shared" si="982"/>
        <v>4.0285897222024032E-2</v>
      </c>
      <c r="AN808" s="5">
        <f t="shared" si="983"/>
        <v>1.7986009869089138E-2</v>
      </c>
      <c r="AO808" s="5">
        <f t="shared" si="984"/>
        <v>4.0150098833360275E-3</v>
      </c>
      <c r="AP808" s="5">
        <f t="shared" si="985"/>
        <v>5.9751271425651929E-4</v>
      </c>
      <c r="AQ808" s="5">
        <f t="shared" si="986"/>
        <v>6.6691263671600357E-5</v>
      </c>
      <c r="AR808" s="5">
        <f t="shared" si="987"/>
        <v>8.2269730985440135E-6</v>
      </c>
      <c r="AS808" s="5">
        <f t="shared" si="988"/>
        <v>2.0091134303812684E-5</v>
      </c>
      <c r="AT808" s="5">
        <f t="shared" si="989"/>
        <v>2.453233241307646E-5</v>
      </c>
      <c r="AU808" s="5">
        <f t="shared" si="990"/>
        <v>1.9970179367837617E-5</v>
      </c>
      <c r="AV808" s="5">
        <f t="shared" si="991"/>
        <v>1.2192320035100822E-5</v>
      </c>
      <c r="AW808" s="5">
        <f t="shared" si="992"/>
        <v>1.8035342531706318E-7</v>
      </c>
      <c r="AX808" s="5">
        <f t="shared" si="993"/>
        <v>1.6397066939490425E-2</v>
      </c>
      <c r="AY808" s="5">
        <f t="shared" si="994"/>
        <v>7.320621560752044E-3</v>
      </c>
      <c r="AZ808" s="5">
        <f t="shared" si="995"/>
        <v>1.6341794612876404E-3</v>
      </c>
      <c r="BA808" s="5">
        <f t="shared" si="996"/>
        <v>2.4319815738159997E-4</v>
      </c>
      <c r="BB808" s="5">
        <f t="shared" si="997"/>
        <v>2.7144514336510925E-5</v>
      </c>
      <c r="BC808" s="5">
        <f t="shared" si="998"/>
        <v>2.4237836881597852E-6</v>
      </c>
      <c r="BD808" s="5">
        <f t="shared" si="999"/>
        <v>6.1216798576619927E-7</v>
      </c>
      <c r="BE808" s="5">
        <f t="shared" si="1000"/>
        <v>1.4949786599763978E-6</v>
      </c>
      <c r="BF808" s="5">
        <f t="shared" si="1001"/>
        <v>1.825447626918543E-6</v>
      </c>
      <c r="BG808" s="5">
        <f t="shared" si="1002"/>
        <v>1.4859784191056163E-6</v>
      </c>
      <c r="BH808" s="5">
        <f t="shared" si="1003"/>
        <v>9.0722892955921537E-7</v>
      </c>
      <c r="BI808" s="5">
        <f t="shared" si="1004"/>
        <v>4.4310970875313098E-7</v>
      </c>
      <c r="BJ808" s="8">
        <f t="shared" si="1005"/>
        <v>0.80218336351510455</v>
      </c>
      <c r="BK808" s="8">
        <f t="shared" si="1006"/>
        <v>0.14234510991115865</v>
      </c>
      <c r="BL808" s="8">
        <f t="shared" si="1007"/>
        <v>4.9325734513188363E-2</v>
      </c>
      <c r="BM808" s="8">
        <f t="shared" si="1008"/>
        <v>0.53874549333368826</v>
      </c>
      <c r="BN808" s="8">
        <f t="shared" si="1009"/>
        <v>0.44861375329095643</v>
      </c>
    </row>
    <row r="809" spans="1:66" x14ac:dyDescent="0.25">
      <c r="A809" t="s">
        <v>192</v>
      </c>
      <c r="B809" t="s">
        <v>202</v>
      </c>
      <c r="C809" t="s">
        <v>197</v>
      </c>
      <c r="D809" t="s">
        <v>551</v>
      </c>
      <c r="E809">
        <f>VLOOKUP(A809,home!$A$2:$E$405,3,FALSE)</f>
        <v>1.40350877192982</v>
      </c>
      <c r="F809">
        <f>VLOOKUP(B809,home!$B$2:$E$405,3,FALSE)</f>
        <v>0.53</v>
      </c>
      <c r="G809">
        <f>VLOOKUP(C809,away!$B$2:$E$405,4,FALSE)</f>
        <v>0.98</v>
      </c>
      <c r="H809">
        <f>VLOOKUP(A809,away!$A$2:$E$405,3,FALSE)</f>
        <v>1.06578947368421</v>
      </c>
      <c r="I809">
        <f>VLOOKUP(C809,away!$B$2:$E$405,3,FALSE)</f>
        <v>0.6</v>
      </c>
      <c r="J809">
        <f>VLOOKUP(B809,home!$B$2:$E$405,4,FALSE)</f>
        <v>0.99</v>
      </c>
      <c r="K809" s="3">
        <f t="shared" si="954"/>
        <v>0.72898245614034851</v>
      </c>
      <c r="L809" s="3">
        <f t="shared" si="955"/>
        <v>0.63307894736842074</v>
      </c>
      <c r="M809" s="5">
        <f t="shared" si="956"/>
        <v>0.2561322404780158</v>
      </c>
      <c r="N809" s="5">
        <f t="shared" si="957"/>
        <v>0.1867159097603944</v>
      </c>
      <c r="O809" s="5">
        <f t="shared" si="958"/>
        <v>0.16215192918893745</v>
      </c>
      <c r="P809" s="5">
        <f t="shared" si="959"/>
        <v>0.11820591160804751</v>
      </c>
      <c r="Q809" s="5">
        <f t="shared" si="960"/>
        <v>6.805631124880597E-2</v>
      </c>
      <c r="R809" s="5">
        <f t="shared" si="961"/>
        <v>5.1327486322345614E-2</v>
      </c>
      <c r="S809" s="5">
        <f t="shared" si="962"/>
        <v>1.3638108885680117E-2</v>
      </c>
      <c r="T809" s="5">
        <f t="shared" si="963"/>
        <v>4.3085017887171694E-2</v>
      </c>
      <c r="U809" s="5">
        <f t="shared" si="964"/>
        <v>3.7416837046773656E-2</v>
      </c>
      <c r="V809" s="5">
        <f t="shared" si="965"/>
        <v>6.9933713860421108E-4</v>
      </c>
      <c r="W809" s="5">
        <f t="shared" si="966"/>
        <v>1.653728564333554E-2</v>
      </c>
      <c r="X809" s="5">
        <f t="shared" si="967"/>
        <v>1.0469407387413759E-2</v>
      </c>
      <c r="Y809" s="5">
        <f t="shared" si="968"/>
        <v>3.3139807041975356E-3</v>
      </c>
      <c r="Z809" s="5">
        <f t="shared" si="969"/>
        <v>1.0831450337339191E-2</v>
      </c>
      <c r="AA809" s="5">
        <f t="shared" si="970"/>
        <v>7.8959372704757308E-3</v>
      </c>
      <c r="AB809" s="5">
        <f t="shared" si="971"/>
        <v>2.8779998724807578E-3</v>
      </c>
      <c r="AC809" s="5">
        <f t="shared" si="972"/>
        <v>2.0171656210624898E-5</v>
      </c>
      <c r="AD809" s="5">
        <f t="shared" si="973"/>
        <v>3.0138477765433149E-3</v>
      </c>
      <c r="AE809" s="5">
        <f t="shared" si="974"/>
        <v>1.9080035779026972E-3</v>
      </c>
      <c r="AF809" s="5">
        <f t="shared" si="975"/>
        <v>6.0395844833691006E-4</v>
      </c>
      <c r="AG809" s="5">
        <f t="shared" si="976"/>
        <v>1.2745112624246524E-4</v>
      </c>
      <c r="AH809" s="5">
        <f t="shared" si="977"/>
        <v>1.7142907945090051E-3</v>
      </c>
      <c r="AI809" s="5">
        <f t="shared" si="978"/>
        <v>1.2496879139199642E-3</v>
      </c>
      <c r="AJ809" s="5">
        <f t="shared" si="979"/>
        <v>4.5550028244914183E-4</v>
      </c>
      <c r="AK809" s="5">
        <f t="shared" si="980"/>
        <v>1.1068390489079933E-4</v>
      </c>
      <c r="AL809" s="5">
        <f t="shared" si="981"/>
        <v>3.7237155409581591E-7</v>
      </c>
      <c r="AM809" s="5">
        <f t="shared" si="982"/>
        <v>4.3940843091553494E-4</v>
      </c>
      <c r="AN809" s="5">
        <f t="shared" si="983"/>
        <v>2.7818022690881628E-4</v>
      </c>
      <c r="AO809" s="5">
        <f t="shared" si="984"/>
        <v>8.8055022615070932E-5</v>
      </c>
      <c r="AP809" s="5">
        <f t="shared" si="985"/>
        <v>1.8581927009217195E-5</v>
      </c>
      <c r="AQ809" s="5">
        <f t="shared" si="986"/>
        <v>2.9409566977680118E-6</v>
      </c>
      <c r="AR809" s="5">
        <f t="shared" si="987"/>
        <v>2.1705628233422694E-4</v>
      </c>
      <c r="AS809" s="5">
        <f t="shared" si="988"/>
        <v>1.5823022181669772E-4</v>
      </c>
      <c r="AT809" s="5">
        <f t="shared" si="989"/>
        <v>5.7673527867784207E-5</v>
      </c>
      <c r="AU809" s="5">
        <f t="shared" si="990"/>
        <v>1.4014329999778727E-5</v>
      </c>
      <c r="AV809" s="5">
        <f t="shared" si="991"/>
        <v>2.5540501761000159E-6</v>
      </c>
      <c r="AW809" s="5">
        <f t="shared" si="992"/>
        <v>4.7736320944834651E-9</v>
      </c>
      <c r="AX809" s="5">
        <f t="shared" si="993"/>
        <v>5.3386839536263872E-5</v>
      </c>
      <c r="AY809" s="5">
        <f t="shared" si="994"/>
        <v>3.3798084176944722E-5</v>
      </c>
      <c r="AZ809" s="5">
        <f t="shared" si="995"/>
        <v>1.0698427776904721E-5</v>
      </c>
      <c r="BA809" s="5">
        <f t="shared" si="996"/>
        <v>2.2576497984999712E-6</v>
      </c>
      <c r="BB809" s="5">
        <f t="shared" si="997"/>
        <v>3.5731763949022221E-7</v>
      </c>
      <c r="BC809" s="5">
        <f t="shared" si="998"/>
        <v>4.5242055016927745E-8</v>
      </c>
      <c r="BD809" s="5">
        <f t="shared" si="999"/>
        <v>2.2902293789975846E-5</v>
      </c>
      <c r="BE809" s="5">
        <f t="shared" si="1000"/>
        <v>1.6695370378264447E-5</v>
      </c>
      <c r="BF809" s="5">
        <f t="shared" si="1001"/>
        <v>6.0853160522600156E-6</v>
      </c>
      <c r="BG809" s="5">
        <f t="shared" si="1002"/>
        <v>1.478696214055599E-6</v>
      </c>
      <c r="BH809" s="5">
        <f t="shared" si="1003"/>
        <v>2.6948589950192119E-7</v>
      </c>
      <c r="BI809" s="5">
        <f t="shared" si="1004"/>
        <v>3.9290098582820337E-8</v>
      </c>
      <c r="BJ809" s="8">
        <f t="shared" si="1005"/>
        <v>0.33475888368547374</v>
      </c>
      <c r="BK809" s="8">
        <f t="shared" si="1006"/>
        <v>0.38872994022228924</v>
      </c>
      <c r="BL809" s="8">
        <f t="shared" si="1007"/>
        <v>0.26569735146140921</v>
      </c>
      <c r="BM809" s="8">
        <f t="shared" si="1008"/>
        <v>0.15739404378942001</v>
      </c>
      <c r="BN809" s="8">
        <f t="shared" si="1009"/>
        <v>0.84258978860654665</v>
      </c>
    </row>
    <row r="810" spans="1:66" x14ac:dyDescent="0.25">
      <c r="A810" t="s">
        <v>32</v>
      </c>
      <c r="B810" t="s">
        <v>195</v>
      </c>
      <c r="C810" t="s">
        <v>208</v>
      </c>
      <c r="D810" t="s">
        <v>551</v>
      </c>
      <c r="E810">
        <f>VLOOKUP(A810,home!$A$2:$E$405,3,FALSE)</f>
        <v>1.25</v>
      </c>
      <c r="F810">
        <f>VLOOKUP(B810,home!$B$2:$E$405,3,FALSE)</f>
        <v>0.71</v>
      </c>
      <c r="G810">
        <f>VLOOKUP(C810,away!$B$2:$E$405,4,FALSE)</f>
        <v>0.62</v>
      </c>
      <c r="H810">
        <f>VLOOKUP(A810,away!$A$2:$E$405,3,FALSE)</f>
        <v>1.1499999999999999</v>
      </c>
      <c r="I810">
        <f>VLOOKUP(C810,away!$B$2:$E$405,3,FALSE)</f>
        <v>0.98</v>
      </c>
      <c r="J810">
        <f>VLOOKUP(B810,home!$B$2:$E$405,4,FALSE)</f>
        <v>1.35</v>
      </c>
      <c r="K810" s="3">
        <f t="shared" si="954"/>
        <v>0.55025000000000002</v>
      </c>
      <c r="L810" s="3">
        <f t="shared" si="955"/>
        <v>1.5214500000000002</v>
      </c>
      <c r="M810" s="5">
        <f t="shared" si="956"/>
        <v>0.1259714481113135</v>
      </c>
      <c r="N810" s="5">
        <f t="shared" si="957"/>
        <v>6.9315789323250249E-2</v>
      </c>
      <c r="O810" s="5">
        <f t="shared" si="958"/>
        <v>0.19165925972895795</v>
      </c>
      <c r="P810" s="5">
        <f t="shared" si="959"/>
        <v>0.10546050766585911</v>
      </c>
      <c r="Q810" s="5">
        <f t="shared" si="960"/>
        <v>1.9070506537559224E-2</v>
      </c>
      <c r="R810" s="5">
        <f t="shared" si="961"/>
        <v>0.14579999035731156</v>
      </c>
      <c r="S810" s="5">
        <f t="shared" si="962"/>
        <v>2.2072300596467202E-2</v>
      </c>
      <c r="T810" s="5">
        <f t="shared" si="963"/>
        <v>2.9014822171569487E-2</v>
      </c>
      <c r="U810" s="5">
        <f t="shared" si="964"/>
        <v>8.0226444694110693E-2</v>
      </c>
      <c r="V810" s="5">
        <f t="shared" si="965"/>
        <v>2.0531601593119881E-3</v>
      </c>
      <c r="W810" s="5">
        <f t="shared" si="966"/>
        <v>3.4978487407639875E-3</v>
      </c>
      <c r="X810" s="5">
        <f t="shared" si="967"/>
        <v>5.32180196663537E-3</v>
      </c>
      <c r="Y810" s="5">
        <f t="shared" si="968"/>
        <v>4.0484278010686926E-3</v>
      </c>
      <c r="Z810" s="5">
        <f t="shared" si="969"/>
        <v>7.3942465109710601E-2</v>
      </c>
      <c r="AA810" s="5">
        <f t="shared" si="970"/>
        <v>4.0686841426618256E-2</v>
      </c>
      <c r="AB810" s="5">
        <f t="shared" si="971"/>
        <v>1.1193967247498347E-2</v>
      </c>
      <c r="AC810" s="5">
        <f t="shared" si="972"/>
        <v>1.0742876459643559E-4</v>
      </c>
      <c r="AD810" s="5">
        <f t="shared" si="973"/>
        <v>4.8117281740134603E-4</v>
      </c>
      <c r="AE810" s="5">
        <f t="shared" si="974"/>
        <v>7.3208038303527805E-4</v>
      </c>
      <c r="AF810" s="5">
        <f t="shared" si="975"/>
        <v>5.5691184938451205E-4</v>
      </c>
      <c r="AG810" s="5">
        <f t="shared" si="976"/>
        <v>2.8243784441535537E-4</v>
      </c>
      <c r="AH810" s="5">
        <f t="shared" si="977"/>
        <v>2.8124940885292292E-2</v>
      </c>
      <c r="AI810" s="5">
        <f t="shared" si="978"/>
        <v>1.5475748722132084E-2</v>
      </c>
      <c r="AJ810" s="5">
        <f t="shared" si="979"/>
        <v>4.2577653671765888E-3</v>
      </c>
      <c r="AK810" s="5">
        <f t="shared" si="980"/>
        <v>7.8094513109630602E-4</v>
      </c>
      <c r="AL810" s="5">
        <f t="shared" si="981"/>
        <v>3.5974793406343861E-6</v>
      </c>
      <c r="AM810" s="5">
        <f t="shared" si="982"/>
        <v>5.2953068555018148E-5</v>
      </c>
      <c r="AN810" s="5">
        <f t="shared" si="983"/>
        <v>8.0565446153032377E-5</v>
      </c>
      <c r="AO810" s="5">
        <f t="shared" si="984"/>
        <v>6.1288149024765564E-5</v>
      </c>
      <c r="AP810" s="5">
        <f t="shared" si="985"/>
        <v>3.108228477790987E-5</v>
      </c>
      <c r="AQ810" s="5">
        <f t="shared" si="986"/>
        <v>1.1822535543837741E-5</v>
      </c>
      <c r="AR810" s="5">
        <f t="shared" si="987"/>
        <v>8.5581382619855911E-3</v>
      </c>
      <c r="AS810" s="5">
        <f t="shared" si="988"/>
        <v>4.7091155786575713E-3</v>
      </c>
      <c r="AT810" s="5">
        <f t="shared" si="989"/>
        <v>1.2955954235781642E-3</v>
      </c>
      <c r="AU810" s="5">
        <f t="shared" si="990"/>
        <v>2.3763379394129493E-4</v>
      </c>
      <c r="AV810" s="5">
        <f t="shared" si="991"/>
        <v>3.2689498779049385E-5</v>
      </c>
      <c r="AW810" s="5">
        <f t="shared" si="992"/>
        <v>8.3659168466116813E-8</v>
      </c>
      <c r="AX810" s="5">
        <f t="shared" si="993"/>
        <v>4.8562376620664529E-6</v>
      </c>
      <c r="AY810" s="5">
        <f t="shared" si="994"/>
        <v>7.3885227909510058E-6</v>
      </c>
      <c r="AZ810" s="5">
        <f t="shared" si="995"/>
        <v>5.6206340001462052E-6</v>
      </c>
      <c r="BA810" s="5">
        <f t="shared" si="996"/>
        <v>2.850504533174149E-6</v>
      </c>
      <c r="BB810" s="5">
        <f t="shared" si="997"/>
        <v>1.084225030499452E-6</v>
      </c>
      <c r="BC810" s="5">
        <f t="shared" si="998"/>
        <v>3.2991883453067825E-7</v>
      </c>
      <c r="BD810" s="5">
        <f t="shared" si="999"/>
        <v>2.1701299097829979E-3</v>
      </c>
      <c r="BE810" s="5">
        <f t="shared" si="1000"/>
        <v>1.1941139828580947E-3</v>
      </c>
      <c r="BF810" s="5">
        <f t="shared" si="1001"/>
        <v>3.2853060953383329E-4</v>
      </c>
      <c r="BG810" s="5">
        <f t="shared" si="1002"/>
        <v>6.025798929866392E-5</v>
      </c>
      <c r="BH810" s="5">
        <f t="shared" si="1003"/>
        <v>8.2892396528974547E-6</v>
      </c>
      <c r="BI810" s="5">
        <f t="shared" si="1004"/>
        <v>9.122308238013652E-7</v>
      </c>
      <c r="BJ810" s="8">
        <f t="shared" si="1005"/>
        <v>0.13258164096198941</v>
      </c>
      <c r="BK810" s="8">
        <f t="shared" si="1006"/>
        <v>0.25567583129967991</v>
      </c>
      <c r="BL810" s="8">
        <f t="shared" si="1007"/>
        <v>0.53680131007908605</v>
      </c>
      <c r="BM810" s="8">
        <f t="shared" si="1008"/>
        <v>0.34171644086259184</v>
      </c>
      <c r="BN810" s="8">
        <f t="shared" si="1009"/>
        <v>0.65727750172425159</v>
      </c>
    </row>
    <row r="811" spans="1:66" x14ac:dyDescent="0.25">
      <c r="A811" t="s">
        <v>32</v>
      </c>
      <c r="B811" t="s">
        <v>210</v>
      </c>
      <c r="C811" t="s">
        <v>33</v>
      </c>
      <c r="D811" t="s">
        <v>551</v>
      </c>
      <c r="E811">
        <f>VLOOKUP(A811,home!$A$2:$E$405,3,FALSE)</f>
        <v>1.25</v>
      </c>
      <c r="F811">
        <f>VLOOKUP(B811,home!$B$2:$E$405,3,FALSE)</f>
        <v>1.33</v>
      </c>
      <c r="G811">
        <f>VLOOKUP(C811,away!$B$2:$E$405,4,FALSE)</f>
        <v>0.89</v>
      </c>
      <c r="H811">
        <f>VLOOKUP(A811,away!$A$2:$E$405,3,FALSE)</f>
        <v>1.1499999999999999</v>
      </c>
      <c r="I811">
        <f>VLOOKUP(C811,away!$B$2:$E$405,3,FALSE)</f>
        <v>0.57999999999999996</v>
      </c>
      <c r="J811">
        <f>VLOOKUP(B811,home!$B$2:$E$405,4,FALSE)</f>
        <v>0.82</v>
      </c>
      <c r="K811" s="3">
        <f t="shared" si="954"/>
        <v>1.4796250000000002</v>
      </c>
      <c r="L811" s="3">
        <f t="shared" si="955"/>
        <v>0.54693999999999987</v>
      </c>
      <c r="M811" s="5">
        <f t="shared" si="956"/>
        <v>0.13178743438026164</v>
      </c>
      <c r="N811" s="5">
        <f t="shared" si="957"/>
        <v>0.19499598259489467</v>
      </c>
      <c r="O811" s="5">
        <f t="shared" si="958"/>
        <v>7.2079819359940289E-2</v>
      </c>
      <c r="P811" s="5">
        <f t="shared" si="959"/>
        <v>0.10665110272045167</v>
      </c>
      <c r="Q811" s="5">
        <f t="shared" si="960"/>
        <v>0.14426046537348552</v>
      </c>
      <c r="R811" s="5">
        <f t="shared" si="961"/>
        <v>1.971166820036286E-2</v>
      </c>
      <c r="S811" s="5">
        <f t="shared" si="962"/>
        <v>2.1577280423162881E-2</v>
      </c>
      <c r="T811" s="5">
        <f t="shared" si="963"/>
        <v>7.8901818931374157E-2</v>
      </c>
      <c r="U811" s="5">
        <f t="shared" si="964"/>
        <v>2.9165877060961905E-2</v>
      </c>
      <c r="V811" s="5">
        <f t="shared" si="965"/>
        <v>1.9401957247462424E-3</v>
      </c>
      <c r="W811" s="5">
        <f t="shared" si="966"/>
        <v>7.115046369274787E-2</v>
      </c>
      <c r="X811" s="5">
        <f t="shared" si="967"/>
        <v>3.8915034612111508E-2</v>
      </c>
      <c r="Y811" s="5">
        <f t="shared" si="968"/>
        <v>1.064209451537413E-2</v>
      </c>
      <c r="Z811" s="5">
        <f t="shared" si="969"/>
        <v>3.5936999351688218E-3</v>
      </c>
      <c r="AA811" s="5">
        <f t="shared" si="970"/>
        <v>5.3173282665741686E-3</v>
      </c>
      <c r="AB811" s="5">
        <f t="shared" si="971"/>
        <v>3.9338259182149027E-3</v>
      </c>
      <c r="AC811" s="5">
        <f t="shared" si="972"/>
        <v>9.8133413909473458E-5</v>
      </c>
      <c r="AD811" s="5">
        <f t="shared" si="973"/>
        <v>2.631900121034552E-2</v>
      </c>
      <c r="AE811" s="5">
        <f t="shared" si="974"/>
        <v>1.4394914521986376E-2</v>
      </c>
      <c r="AF811" s="5">
        <f t="shared" si="975"/>
        <v>3.9365772743276128E-3</v>
      </c>
      <c r="AG811" s="5">
        <f t="shared" si="976"/>
        <v>7.1769052480691493E-4</v>
      </c>
      <c r="AH811" s="5">
        <f t="shared" si="977"/>
        <v>4.9138456063530856E-4</v>
      </c>
      <c r="AI811" s="5">
        <f t="shared" si="978"/>
        <v>7.2706488053001861E-4</v>
      </c>
      <c r="AJ811" s="5">
        <f t="shared" si="979"/>
        <v>5.3789168692711445E-4</v>
      </c>
      <c r="AK811" s="5">
        <f t="shared" si="980"/>
        <v>2.6529266242317733E-4</v>
      </c>
      <c r="AL811" s="5">
        <f t="shared" si="981"/>
        <v>3.176641796354871E-6</v>
      </c>
      <c r="AM811" s="5">
        <f t="shared" si="982"/>
        <v>7.788450433171494E-3</v>
      </c>
      <c r="AN811" s="5">
        <f t="shared" si="983"/>
        <v>4.2598150799188165E-3</v>
      </c>
      <c r="AO811" s="5">
        <f t="shared" si="984"/>
        <v>1.1649316299053982E-3</v>
      </c>
      <c r="AP811" s="5">
        <f t="shared" si="985"/>
        <v>2.1238256855348619E-4</v>
      </c>
      <c r="AQ811" s="5">
        <f t="shared" si="986"/>
        <v>2.904013051116092E-5</v>
      </c>
      <c r="AR811" s="5">
        <f t="shared" si="987"/>
        <v>5.3751574318775142E-5</v>
      </c>
      <c r="AS811" s="5">
        <f t="shared" si="988"/>
        <v>7.953217315141768E-5</v>
      </c>
      <c r="AT811" s="5">
        <f t="shared" si="989"/>
        <v>5.8838895849583204E-5</v>
      </c>
      <c r="AU811" s="5">
        <f t="shared" si="990"/>
        <v>2.9019833757146526E-5</v>
      </c>
      <c r="AV811" s="5">
        <f t="shared" si="991"/>
        <v>1.0734617880729484E-5</v>
      </c>
      <c r="AW811" s="5">
        <f t="shared" si="992"/>
        <v>7.1409680824763835E-8</v>
      </c>
      <c r="AX811" s="5">
        <f t="shared" si="993"/>
        <v>1.9206643286968968E-3</v>
      </c>
      <c r="AY811" s="5">
        <f t="shared" si="994"/>
        <v>1.0504881479374804E-3</v>
      </c>
      <c r="AZ811" s="5">
        <f t="shared" si="995"/>
        <v>2.8727699381646266E-4</v>
      </c>
      <c r="BA811" s="5">
        <f t="shared" si="996"/>
        <v>5.2374426332658708E-5</v>
      </c>
      <c r="BB811" s="5">
        <f t="shared" si="997"/>
        <v>7.1614171845960844E-6</v>
      </c>
      <c r="BC811" s="5">
        <f t="shared" si="998"/>
        <v>7.8337310298859665E-7</v>
      </c>
      <c r="BD811" s="5">
        <f t="shared" si="999"/>
        <v>4.8998143429851457E-6</v>
      </c>
      <c r="BE811" s="5">
        <f t="shared" si="1000"/>
        <v>7.2498877972393973E-6</v>
      </c>
      <c r="BF811" s="5">
        <f t="shared" si="1001"/>
        <v>5.3635576159951721E-6</v>
      </c>
      <c r="BG811" s="5">
        <f t="shared" si="1002"/>
        <v>2.6453513125222866E-6</v>
      </c>
      <c r="BH811" s="5">
        <f t="shared" si="1003"/>
        <v>9.7853198394769721E-7</v>
      </c>
      <c r="BI811" s="5">
        <f t="shared" si="1004"/>
        <v>2.8957207734972215E-7</v>
      </c>
      <c r="BJ811" s="8">
        <f t="shared" si="1005"/>
        <v>0.60100741178058559</v>
      </c>
      <c r="BK811" s="8">
        <f t="shared" si="1006"/>
        <v>0.26310781145226569</v>
      </c>
      <c r="BL811" s="8">
        <f t="shared" si="1007"/>
        <v>0.1324834564066574</v>
      </c>
      <c r="BM811" s="8">
        <f t="shared" si="1008"/>
        <v>0.32965549020702439</v>
      </c>
      <c r="BN811" s="8">
        <f t="shared" si="1009"/>
        <v>0.66948647262939676</v>
      </c>
    </row>
    <row r="812" spans="1:66" x14ac:dyDescent="0.25">
      <c r="A812" t="s">
        <v>32</v>
      </c>
      <c r="B812" t="s">
        <v>362</v>
      </c>
      <c r="C812" t="s">
        <v>209</v>
      </c>
      <c r="D812" t="s">
        <v>551</v>
      </c>
      <c r="E812">
        <f>VLOOKUP(A812,home!$A$2:$E$405,3,FALSE)</f>
        <v>1.25</v>
      </c>
      <c r="F812">
        <f>VLOOKUP(B812,home!$B$2:$E$405,3,FALSE)</f>
        <v>0.76</v>
      </c>
      <c r="G812">
        <f>VLOOKUP(C812,away!$B$2:$E$405,4,FALSE)</f>
        <v>0.8</v>
      </c>
      <c r="H812">
        <f>VLOOKUP(A812,away!$A$2:$E$405,3,FALSE)</f>
        <v>1.1499999999999999</v>
      </c>
      <c r="I812">
        <f>VLOOKUP(C812,away!$B$2:$E$405,3,FALSE)</f>
        <v>0.93</v>
      </c>
      <c r="J812">
        <f>VLOOKUP(B812,home!$B$2:$E$405,4,FALSE)</f>
        <v>0.63</v>
      </c>
      <c r="K812" s="3">
        <f t="shared" si="954"/>
        <v>0.76</v>
      </c>
      <c r="L812" s="3">
        <f t="shared" si="955"/>
        <v>0.67378499999999997</v>
      </c>
      <c r="M812" s="5">
        <f t="shared" si="956"/>
        <v>0.23840485000909425</v>
      </c>
      <c r="N812" s="5">
        <f t="shared" si="957"/>
        <v>0.18118768600691162</v>
      </c>
      <c r="O812" s="5">
        <f t="shared" si="958"/>
        <v>0.16063361186337757</v>
      </c>
      <c r="P812" s="5">
        <f t="shared" si="959"/>
        <v>0.12208154501616694</v>
      </c>
      <c r="Q812" s="5">
        <f t="shared" si="960"/>
        <v>6.8851320682626407E-2</v>
      </c>
      <c r="R812" s="5">
        <f t="shared" si="961"/>
        <v>5.4116259084682913E-2</v>
      </c>
      <c r="S812" s="5">
        <f t="shared" si="962"/>
        <v>1.5628775623656423E-2</v>
      </c>
      <c r="T812" s="5">
        <f t="shared" si="963"/>
        <v>4.6390987106143436E-2</v>
      </c>
      <c r="U812" s="5">
        <f t="shared" si="964"/>
        <v>4.1128356904359016E-2</v>
      </c>
      <c r="V812" s="5">
        <f t="shared" si="965"/>
        <v>8.8923669816942923E-4</v>
      </c>
      <c r="W812" s="5">
        <f t="shared" si="966"/>
        <v>1.7442334572932025E-2</v>
      </c>
      <c r="X812" s="5">
        <f t="shared" si="967"/>
        <v>1.1752383400223006E-2</v>
      </c>
      <c r="Y812" s="5">
        <f t="shared" si="968"/>
        <v>3.9592898246596274E-3</v>
      </c>
      <c r="Z812" s="5">
        <f t="shared" si="969"/>
        <v>1.2154241209124362E-2</v>
      </c>
      <c r="AA812" s="5">
        <f t="shared" si="970"/>
        <v>9.2372233189345135E-3</v>
      </c>
      <c r="AB812" s="5">
        <f t="shared" si="971"/>
        <v>3.510144861195115E-3</v>
      </c>
      <c r="AC812" s="5">
        <f t="shared" si="972"/>
        <v>2.8459831562114211E-5</v>
      </c>
      <c r="AD812" s="5">
        <f t="shared" si="973"/>
        <v>3.3140435688570847E-3</v>
      </c>
      <c r="AE812" s="5">
        <f t="shared" si="974"/>
        <v>2.2329528460423706E-3</v>
      </c>
      <c r="AF812" s="5">
        <f t="shared" si="975"/>
        <v>7.5226506668532925E-4</v>
      </c>
      <c r="AG812" s="5">
        <f t="shared" si="976"/>
        <v>1.6895497265219153E-4</v>
      </c>
      <c r="AH812" s="5">
        <f t="shared" si="977"/>
        <v>2.0473363532724637E-3</v>
      </c>
      <c r="AI812" s="5">
        <f t="shared" si="978"/>
        <v>1.5559756284870723E-3</v>
      </c>
      <c r="AJ812" s="5">
        <f t="shared" si="979"/>
        <v>5.9127073882508745E-4</v>
      </c>
      <c r="AK812" s="5">
        <f t="shared" si="980"/>
        <v>1.4978858716902218E-4</v>
      </c>
      <c r="AL812" s="5">
        <f t="shared" si="981"/>
        <v>5.8294455131600554E-7</v>
      </c>
      <c r="AM812" s="5">
        <f t="shared" si="982"/>
        <v>5.0373462246627702E-4</v>
      </c>
      <c r="AN812" s="5">
        <f t="shared" si="983"/>
        <v>3.3940883259844047E-4</v>
      </c>
      <c r="AO812" s="5">
        <f t="shared" si="984"/>
        <v>1.1434429013617007E-4</v>
      </c>
      <c r="AP812" s="5">
        <f t="shared" si="985"/>
        <v>2.568115584313312E-5</v>
      </c>
      <c r="AQ812" s="5">
        <f t="shared" si="986"/>
        <v>4.3258943974413612E-6</v>
      </c>
      <c r="AR812" s="5">
        <f t="shared" si="987"/>
        <v>2.7589290495793744E-4</v>
      </c>
      <c r="AS812" s="5">
        <f t="shared" si="988"/>
        <v>2.0967860776803244E-4</v>
      </c>
      <c r="AT812" s="5">
        <f t="shared" si="989"/>
        <v>7.9677870951852308E-5</v>
      </c>
      <c r="AU812" s="5">
        <f t="shared" si="990"/>
        <v>2.0185060641135922E-5</v>
      </c>
      <c r="AV812" s="5">
        <f t="shared" si="991"/>
        <v>3.8351615218158247E-6</v>
      </c>
      <c r="AW812" s="5">
        <f t="shared" si="992"/>
        <v>8.2920073285118153E-9</v>
      </c>
      <c r="AX812" s="5">
        <f t="shared" si="993"/>
        <v>6.3806385512395056E-5</v>
      </c>
      <c r="AY812" s="5">
        <f t="shared" si="994"/>
        <v>4.2991785462469103E-5</v>
      </c>
      <c r="AZ812" s="5">
        <f t="shared" si="995"/>
        <v>1.4483610083914868E-5</v>
      </c>
      <c r="BA812" s="5">
        <f t="shared" si="996"/>
        <v>3.2529464067968604E-6</v>
      </c>
      <c r="BB812" s="5">
        <f t="shared" si="997"/>
        <v>5.4794662367590541E-7</v>
      </c>
      <c r="BC812" s="5">
        <f t="shared" si="998"/>
        <v>7.3839643166694E-8</v>
      </c>
      <c r="BD812" s="5">
        <f t="shared" si="999"/>
        <v>3.0982083494513965E-5</v>
      </c>
      <c r="BE812" s="5">
        <f t="shared" si="1000"/>
        <v>2.3546383455830613E-5</v>
      </c>
      <c r="BF812" s="5">
        <f t="shared" si="1001"/>
        <v>8.9476257132156318E-6</v>
      </c>
      <c r="BG812" s="5">
        <f t="shared" si="1002"/>
        <v>2.2667318473479601E-6</v>
      </c>
      <c r="BH812" s="5">
        <f t="shared" si="1003"/>
        <v>4.3067905099611242E-7</v>
      </c>
      <c r="BI812" s="5">
        <f t="shared" si="1004"/>
        <v>6.5463215751409103E-8</v>
      </c>
      <c r="BJ812" s="8">
        <f t="shared" si="1005"/>
        <v>0.33716486935690698</v>
      </c>
      <c r="BK812" s="8">
        <f t="shared" si="1006"/>
        <v>0.37707644190866296</v>
      </c>
      <c r="BL812" s="8">
        <f t="shared" si="1007"/>
        <v>0.27362547591292113</v>
      </c>
      <c r="BM812" s="8">
        <f t="shared" si="1008"/>
        <v>0.17470277223130065</v>
      </c>
      <c r="BN812" s="8">
        <f t="shared" si="1009"/>
        <v>0.82527527266285972</v>
      </c>
    </row>
    <row r="813" spans="1:66" x14ac:dyDescent="0.25">
      <c r="A813" t="s">
        <v>32</v>
      </c>
      <c r="B813" t="s">
        <v>366</v>
      </c>
      <c r="C813" t="s">
        <v>325</v>
      </c>
      <c r="D813" t="s">
        <v>551</v>
      </c>
      <c r="E813">
        <f>VLOOKUP(A813,home!$A$2:$E$405,3,FALSE)</f>
        <v>1.25</v>
      </c>
      <c r="F813">
        <f>VLOOKUP(B813,home!$B$2:$E$405,3,FALSE)</f>
        <v>1.0900000000000001</v>
      </c>
      <c r="G813">
        <f>VLOOKUP(C813,away!$B$2:$E$405,4,FALSE)</f>
        <v>0.71</v>
      </c>
      <c r="H813">
        <f>VLOOKUP(A813,away!$A$2:$E$405,3,FALSE)</f>
        <v>1.1499999999999999</v>
      </c>
      <c r="I813">
        <f>VLOOKUP(C813,away!$B$2:$E$405,3,FALSE)</f>
        <v>1.1200000000000001</v>
      </c>
      <c r="J813">
        <f>VLOOKUP(B813,home!$B$2:$E$405,4,FALSE)</f>
        <v>0.63</v>
      </c>
      <c r="K813" s="3">
        <f t="shared" si="954"/>
        <v>0.96737499999999998</v>
      </c>
      <c r="L813" s="3">
        <f t="shared" si="955"/>
        <v>0.81144000000000005</v>
      </c>
      <c r="M813" s="5">
        <f t="shared" si="956"/>
        <v>0.16883810192284299</v>
      </c>
      <c r="N813" s="5">
        <f t="shared" si="957"/>
        <v>0.16332975884761022</v>
      </c>
      <c r="O813" s="5">
        <f t="shared" si="958"/>
        <v>0.13700198942427172</v>
      </c>
      <c r="P813" s="5">
        <f t="shared" si="959"/>
        <v>0.13253229951930484</v>
      </c>
      <c r="Q813" s="5">
        <f t="shared" si="960"/>
        <v>7.900056273260346E-2</v>
      </c>
      <c r="R813" s="5">
        <f t="shared" si="961"/>
        <v>5.5584447149215517E-2</v>
      </c>
      <c r="S813" s="5">
        <f t="shared" si="962"/>
        <v>2.6008362768585314E-2</v>
      </c>
      <c r="T813" s="5">
        <f t="shared" si="963"/>
        <v>6.4104216623743757E-2</v>
      </c>
      <c r="U813" s="5">
        <f t="shared" si="964"/>
        <v>5.3771004560972356E-2</v>
      </c>
      <c r="V813" s="5">
        <f t="shared" si="965"/>
        <v>2.2684111683827419E-3</v>
      </c>
      <c r="W813" s="5">
        <f t="shared" si="966"/>
        <v>2.5474389791150763E-2</v>
      </c>
      <c r="X813" s="5">
        <f t="shared" si="967"/>
        <v>2.0670938852131376E-2</v>
      </c>
      <c r="Y813" s="5">
        <f t="shared" si="968"/>
        <v>8.3866133110867408E-3</v>
      </c>
      <c r="Z813" s="5">
        <f t="shared" si="969"/>
        <v>1.5034481264919816E-2</v>
      </c>
      <c r="AA813" s="5">
        <f t="shared" si="970"/>
        <v>1.4543981313651805E-2</v>
      </c>
      <c r="AB813" s="5">
        <f t="shared" si="971"/>
        <v>7.0347419616469562E-3</v>
      </c>
      <c r="AC813" s="5">
        <f t="shared" si="972"/>
        <v>1.1128921174233289E-4</v>
      </c>
      <c r="AD813" s="5">
        <f t="shared" si="973"/>
        <v>6.1608219560536151E-3</v>
      </c>
      <c r="AE813" s="5">
        <f t="shared" si="974"/>
        <v>4.9991373680201455E-3</v>
      </c>
      <c r="AF813" s="5">
        <f t="shared" si="975"/>
        <v>2.028250012953133E-3</v>
      </c>
      <c r="AG813" s="5">
        <f t="shared" si="976"/>
        <v>5.4860106350356353E-4</v>
      </c>
      <c r="AH813" s="5">
        <f t="shared" si="977"/>
        <v>3.0498948694016336E-3</v>
      </c>
      <c r="AI813" s="5">
        <f t="shared" si="978"/>
        <v>2.9503920492874049E-3</v>
      </c>
      <c r="AJ813" s="5">
        <f t="shared" si="979"/>
        <v>1.4270677543397016E-3</v>
      </c>
      <c r="AK813" s="5">
        <f t="shared" si="980"/>
        <v>4.60169889618123E-4</v>
      </c>
      <c r="AL813" s="5">
        <f t="shared" si="981"/>
        <v>3.4943333230890075E-6</v>
      </c>
      <c r="AM813" s="5">
        <f t="shared" si="982"/>
        <v>1.1919650279474737E-3</v>
      </c>
      <c r="AN813" s="5">
        <f t="shared" si="983"/>
        <v>9.6720810227769803E-4</v>
      </c>
      <c r="AO813" s="5">
        <f t="shared" si="984"/>
        <v>3.9241567125610757E-4</v>
      </c>
      <c r="AP813" s="5">
        <f t="shared" si="985"/>
        <v>1.06140590761352E-4</v>
      </c>
      <c r="AQ813" s="5">
        <f t="shared" si="986"/>
        <v>2.1531680241847864E-5</v>
      </c>
      <c r="AR813" s="5">
        <f t="shared" si="987"/>
        <v>4.9496133856545251E-4</v>
      </c>
      <c r="AS813" s="5">
        <f t="shared" si="988"/>
        <v>4.7881322489475448E-4</v>
      </c>
      <c r="AT813" s="5">
        <f t="shared" si="989"/>
        <v>2.3159597171628154E-4</v>
      </c>
      <c r="AU813" s="5">
        <f t="shared" si="990"/>
        <v>7.4680051046345966E-5</v>
      </c>
      <c r="AV813" s="5">
        <f t="shared" si="991"/>
        <v>1.8060903595239725E-5</v>
      </c>
      <c r="AW813" s="5">
        <f t="shared" si="992"/>
        <v>7.6192653942459518E-8</v>
      </c>
      <c r="AX813" s="5">
        <f t="shared" si="993"/>
        <v>1.9217952815178113E-4</v>
      </c>
      <c r="AY813" s="5">
        <f t="shared" si="994"/>
        <v>1.5594215632348129E-4</v>
      </c>
      <c r="AZ813" s="5">
        <f t="shared" si="995"/>
        <v>6.3268851663562825E-5</v>
      </c>
      <c r="BA813" s="5">
        <f t="shared" si="996"/>
        <v>1.7112958997960475E-5</v>
      </c>
      <c r="BB813" s="5">
        <f t="shared" si="997"/>
        <v>3.4715348623262616E-6</v>
      </c>
      <c r="BC813" s="5">
        <f t="shared" si="998"/>
        <v>5.6338844973720454E-7</v>
      </c>
      <c r="BD813" s="5">
        <f t="shared" si="999"/>
        <v>6.6938571427591783E-5</v>
      </c>
      <c r="BE813" s="5">
        <f t="shared" si="1000"/>
        <v>6.4754700534766586E-5</v>
      </c>
      <c r="BF813" s="5">
        <f t="shared" si="1001"/>
        <v>3.1321039214909911E-5</v>
      </c>
      <c r="BG813" s="5">
        <f t="shared" si="1002"/>
        <v>1.0099730103507826E-5</v>
      </c>
      <c r="BH813" s="5">
        <f t="shared" si="1003"/>
        <v>2.4425566022202201E-6</v>
      </c>
      <c r="BI813" s="5">
        <f t="shared" si="1004"/>
        <v>4.7257363861455725E-7</v>
      </c>
      <c r="BJ813" s="8">
        <f t="shared" si="1005"/>
        <v>0.37781509004979014</v>
      </c>
      <c r="BK813" s="8">
        <f t="shared" si="1006"/>
        <v>0.32991790108050478</v>
      </c>
      <c r="BL813" s="8">
        <f t="shared" si="1007"/>
        <v>0.27729782963374483</v>
      </c>
      <c r="BM813" s="8">
        <f t="shared" si="1008"/>
        <v>0.26362227646944136</v>
      </c>
      <c r="BN813" s="8">
        <f t="shared" si="1009"/>
        <v>0.73628715959584878</v>
      </c>
    </row>
    <row r="814" spans="1:66" x14ac:dyDescent="0.25">
      <c r="A814" t="s">
        <v>298</v>
      </c>
      <c r="B814" t="s">
        <v>203</v>
      </c>
      <c r="C814" t="s">
        <v>363</v>
      </c>
      <c r="D814" t="s">
        <v>551</v>
      </c>
      <c r="E814">
        <f>VLOOKUP(A814,home!$A$2:$E$405,3,FALSE)</f>
        <v>1.4833333333333301</v>
      </c>
      <c r="F814">
        <f>VLOOKUP(B814,home!$B$2:$E$405,3,FALSE)</f>
        <v>0.97</v>
      </c>
      <c r="G814">
        <f>VLOOKUP(C814,away!$B$2:$E$405,4,FALSE)</f>
        <v>1.27</v>
      </c>
      <c r="H814">
        <f>VLOOKUP(A814,away!$A$2:$E$405,3,FALSE)</f>
        <v>1.3333333333333299</v>
      </c>
      <c r="I814">
        <f>VLOOKUP(C814,away!$B$2:$E$405,3,FALSE)</f>
        <v>0.82</v>
      </c>
      <c r="J814">
        <f>VLOOKUP(B814,home!$B$2:$E$405,4,FALSE)</f>
        <v>1.25</v>
      </c>
      <c r="K814" s="3">
        <f t="shared" si="954"/>
        <v>1.8273183333333292</v>
      </c>
      <c r="L814" s="3">
        <f t="shared" si="955"/>
        <v>1.3666666666666629</v>
      </c>
      <c r="M814" s="5">
        <f t="shared" si="956"/>
        <v>4.1008127508850731E-2</v>
      </c>
      <c r="N814" s="5">
        <f t="shared" si="957"/>
        <v>7.4934903212593759E-2</v>
      </c>
      <c r="O814" s="5">
        <f t="shared" si="958"/>
        <v>5.6044440928762512E-2</v>
      </c>
      <c r="P814" s="5">
        <f t="shared" si="959"/>
        <v>0.10241103439054451</v>
      </c>
      <c r="Q814" s="5">
        <f t="shared" si="960"/>
        <v>6.8464961223465598E-2</v>
      </c>
      <c r="R814" s="5">
        <f t="shared" si="961"/>
        <v>3.8297034634654295E-2</v>
      </c>
      <c r="S814" s="5">
        <f t="shared" si="962"/>
        <v>6.3938666564802821E-2</v>
      </c>
      <c r="T814" s="5">
        <f t="shared" si="963"/>
        <v>9.3568780338736057E-2</v>
      </c>
      <c r="U814" s="5">
        <f t="shared" si="964"/>
        <v>6.9980873500205251E-2</v>
      </c>
      <c r="V814" s="5">
        <f t="shared" si="965"/>
        <v>1.77418081575288E-2</v>
      </c>
      <c r="W814" s="5">
        <f t="shared" si="966"/>
        <v>4.1702426278198063E-2</v>
      </c>
      <c r="X814" s="5">
        <f t="shared" si="967"/>
        <v>5.6993315913537193E-2</v>
      </c>
      <c r="Y814" s="5">
        <f t="shared" si="968"/>
        <v>3.8945432540916994E-2</v>
      </c>
      <c r="Z814" s="5">
        <f t="shared" si="969"/>
        <v>1.7446426889120237E-2</v>
      </c>
      <c r="AA814" s="5">
        <f t="shared" si="970"/>
        <v>3.1880175705648967E-2</v>
      </c>
      <c r="AB814" s="5">
        <f t="shared" si="971"/>
        <v>2.9127614768410092E-2</v>
      </c>
      <c r="AC814" s="5">
        <f t="shared" si="972"/>
        <v>2.7692024662961234E-3</v>
      </c>
      <c r="AD814" s="5">
        <f t="shared" si="973"/>
        <v>1.905090202065823E-2</v>
      </c>
      <c r="AE814" s="5">
        <f t="shared" si="974"/>
        <v>2.6036232761566174E-2</v>
      </c>
      <c r="AF814" s="5">
        <f t="shared" si="975"/>
        <v>1.7791425720403511E-2</v>
      </c>
      <c r="AG814" s="5">
        <f t="shared" si="976"/>
        <v>8.1049828281837977E-3</v>
      </c>
      <c r="AH814" s="5">
        <f t="shared" si="977"/>
        <v>5.9608625204493988E-3</v>
      </c>
      <c r="AI814" s="5">
        <f t="shared" si="978"/>
        <v>1.0892393366096702E-2</v>
      </c>
      <c r="AJ814" s="5">
        <f t="shared" si="979"/>
        <v>9.9519350458734217E-3</v>
      </c>
      <c r="AK814" s="5">
        <f t="shared" si="980"/>
        <v>6.0617844538223241E-3</v>
      </c>
      <c r="AL814" s="5">
        <f t="shared" si="981"/>
        <v>2.7662505580048691E-4</v>
      </c>
      <c r="AM814" s="5">
        <f t="shared" si="982"/>
        <v>6.9624125057771444E-3</v>
      </c>
      <c r="AN814" s="5">
        <f t="shared" si="983"/>
        <v>9.5152970912287371E-3</v>
      </c>
      <c r="AO814" s="5">
        <f t="shared" si="984"/>
        <v>6.5021196790062885E-3</v>
      </c>
      <c r="AP814" s="5">
        <f t="shared" si="985"/>
        <v>2.9620767426584119E-3</v>
      </c>
      <c r="AQ814" s="5">
        <f t="shared" si="986"/>
        <v>1.0120428870749546E-3</v>
      </c>
      <c r="AR814" s="5">
        <f t="shared" si="987"/>
        <v>1.6293024222561652E-3</v>
      </c>
      <c r="AS814" s="5">
        <f t="shared" si="988"/>
        <v>2.9772541867330912E-3</v>
      </c>
      <c r="AT814" s="5">
        <f t="shared" si="989"/>
        <v>2.7201955792053954E-3</v>
      </c>
      <c r="AU814" s="5">
        <f t="shared" si="990"/>
        <v>1.6568877507114313E-3</v>
      </c>
      <c r="AV814" s="5">
        <f t="shared" si="991"/>
        <v>7.5691534078760521E-4</v>
      </c>
      <c r="AW814" s="5">
        <f t="shared" si="992"/>
        <v>1.918959580821012E-5</v>
      </c>
      <c r="AX814" s="5">
        <f t="shared" si="993"/>
        <v>2.1204240026726395E-3</v>
      </c>
      <c r="AY814" s="5">
        <f t="shared" si="994"/>
        <v>2.8979128036525992E-3</v>
      </c>
      <c r="AZ814" s="5">
        <f t="shared" si="995"/>
        <v>1.9802404158292715E-3</v>
      </c>
      <c r="BA814" s="5">
        <f t="shared" si="996"/>
        <v>9.0210952276666557E-4</v>
      </c>
      <c r="BB814" s="5">
        <f t="shared" si="997"/>
        <v>3.0822075361194325E-4</v>
      </c>
      <c r="BC814" s="5">
        <f t="shared" si="998"/>
        <v>8.4247005987264282E-5</v>
      </c>
      <c r="BD814" s="5">
        <f t="shared" si="999"/>
        <v>3.7111888506945829E-4</v>
      </c>
      <c r="BE814" s="5">
        <f t="shared" si="1000"/>
        <v>6.7815234253364577E-4</v>
      </c>
      <c r="BF814" s="5">
        <f t="shared" si="1001"/>
        <v>6.1960010415233757E-4</v>
      </c>
      <c r="BG814" s="5">
        <f t="shared" si="1002"/>
        <v>3.7740220988426892E-4</v>
      </c>
      <c r="BH814" s="5">
        <f t="shared" si="1003"/>
        <v>1.7240849429050938E-4</v>
      </c>
      <c r="BI814" s="5">
        <f t="shared" si="1004"/>
        <v>6.3009040487888439E-5</v>
      </c>
      <c r="BJ814" s="8">
        <f t="shared" si="1005"/>
        <v>0.48084046624852522</v>
      </c>
      <c r="BK814" s="8">
        <f t="shared" si="1006"/>
        <v>0.23104337694747604</v>
      </c>
      <c r="BL814" s="8">
        <f t="shared" si="1007"/>
        <v>0.27021936128003476</v>
      </c>
      <c r="BM814" s="8">
        <f t="shared" si="1008"/>
        <v>0.61551040625844022</v>
      </c>
      <c r="BN814" s="8">
        <f t="shared" si="1009"/>
        <v>0.38116050189887141</v>
      </c>
    </row>
    <row r="815" spans="1:66" x14ac:dyDescent="0.25">
      <c r="A815" t="s">
        <v>298</v>
      </c>
      <c r="B815" t="s">
        <v>34</v>
      </c>
      <c r="C815" t="s">
        <v>299</v>
      </c>
      <c r="D815" t="s">
        <v>551</v>
      </c>
      <c r="E815">
        <f>VLOOKUP(A815,home!$A$2:$E$405,3,FALSE)</f>
        <v>1.4833333333333301</v>
      </c>
      <c r="F815">
        <f>VLOOKUP(B815,home!$B$2:$E$405,3,FALSE)</f>
        <v>0.98</v>
      </c>
      <c r="G815">
        <f>VLOOKUP(C815,away!$B$2:$E$405,4,FALSE)</f>
        <v>0.6</v>
      </c>
      <c r="H815">
        <f>VLOOKUP(A815,away!$A$2:$E$405,3,FALSE)</f>
        <v>1.3333333333333299</v>
      </c>
      <c r="I815">
        <f>VLOOKUP(C815,away!$B$2:$E$405,3,FALSE)</f>
        <v>1.2</v>
      </c>
      <c r="J815">
        <f>VLOOKUP(B815,home!$B$2:$E$405,4,FALSE)</f>
        <v>1.1599999999999999</v>
      </c>
      <c r="K815" s="3">
        <f t="shared" si="954"/>
        <v>0.87219999999999798</v>
      </c>
      <c r="L815" s="3">
        <f t="shared" si="955"/>
        <v>1.855999999999995</v>
      </c>
      <c r="M815" s="5">
        <f t="shared" si="956"/>
        <v>6.5336790108201565E-2</v>
      </c>
      <c r="N815" s="5">
        <f t="shared" si="957"/>
        <v>5.6986748332373272E-2</v>
      </c>
      <c r="O815" s="5">
        <f t="shared" si="958"/>
        <v>0.12126508244082178</v>
      </c>
      <c r="P815" s="5">
        <f t="shared" si="959"/>
        <v>0.10576740490488451</v>
      </c>
      <c r="Q815" s="5">
        <f t="shared" si="960"/>
        <v>2.4851920947747928E-2</v>
      </c>
      <c r="R815" s="5">
        <f t="shared" si="961"/>
        <v>0.11253399650508232</v>
      </c>
      <c r="S815" s="5">
        <f t="shared" si="962"/>
        <v>4.2804153378930475E-2</v>
      </c>
      <c r="T815" s="5">
        <f t="shared" si="963"/>
        <v>4.6125165279020032E-2</v>
      </c>
      <c r="U815" s="5">
        <f t="shared" si="964"/>
        <v>9.8152151751732572E-2</v>
      </c>
      <c r="V815" s="5">
        <f t="shared" si="965"/>
        <v>7.6990556070114565E-3</v>
      </c>
      <c r="W815" s="5">
        <f t="shared" si="966"/>
        <v>7.2252818168752298E-3</v>
      </c>
      <c r="X815" s="5">
        <f t="shared" si="967"/>
        <v>1.3410123052120391E-2</v>
      </c>
      <c r="Y815" s="5">
        <f t="shared" si="968"/>
        <v>1.2444594192367691E-2</v>
      </c>
      <c r="Z815" s="5">
        <f t="shared" si="969"/>
        <v>6.9621032504477404E-2</v>
      </c>
      <c r="AA815" s="5">
        <f t="shared" si="970"/>
        <v>6.0723464550405046E-2</v>
      </c>
      <c r="AB815" s="5">
        <f t="shared" si="971"/>
        <v>2.6481502890431583E-2</v>
      </c>
      <c r="AC815" s="5">
        <f t="shared" si="972"/>
        <v>7.7895349085050172E-4</v>
      </c>
      <c r="AD815" s="5">
        <f t="shared" si="973"/>
        <v>1.5754727001696404E-3</v>
      </c>
      <c r="AE815" s="5">
        <f t="shared" si="974"/>
        <v>2.9240773315148444E-3</v>
      </c>
      <c r="AF815" s="5">
        <f t="shared" si="975"/>
        <v>2.7135437636457687E-3</v>
      </c>
      <c r="AG815" s="5">
        <f t="shared" si="976"/>
        <v>1.6787790751088443E-3</v>
      </c>
      <c r="AH815" s="5">
        <f t="shared" si="977"/>
        <v>3.2304159082077427E-2</v>
      </c>
      <c r="AI815" s="5">
        <f t="shared" si="978"/>
        <v>2.8175687551387867E-2</v>
      </c>
      <c r="AJ815" s="5">
        <f t="shared" si="979"/>
        <v>1.2287417341160222E-2</v>
      </c>
      <c r="AK815" s="5">
        <f t="shared" si="980"/>
        <v>3.5723618016533067E-3</v>
      </c>
      <c r="AL815" s="5">
        <f t="shared" si="981"/>
        <v>5.0438896145598267E-5</v>
      </c>
      <c r="AM815" s="5">
        <f t="shared" si="982"/>
        <v>2.7482545781759148E-4</v>
      </c>
      <c r="AN815" s="5">
        <f t="shared" si="983"/>
        <v>5.100760497094484E-4</v>
      </c>
      <c r="AO815" s="5">
        <f t="shared" si="984"/>
        <v>4.7335057413036688E-4</v>
      </c>
      <c r="AP815" s="5">
        <f t="shared" si="985"/>
        <v>2.9284622186198617E-4</v>
      </c>
      <c r="AQ815" s="5">
        <f t="shared" si="986"/>
        <v>1.3588064694396122E-4</v>
      </c>
      <c r="AR815" s="5">
        <f t="shared" si="987"/>
        <v>1.1991303851267109E-2</v>
      </c>
      <c r="AS815" s="5">
        <f t="shared" si="988"/>
        <v>1.0458815219075148E-2</v>
      </c>
      <c r="AT815" s="5">
        <f t="shared" si="989"/>
        <v>4.5610893170386618E-3</v>
      </c>
      <c r="AU815" s="5">
        <f t="shared" si="990"/>
        <v>1.3260607007737038E-3</v>
      </c>
      <c r="AV815" s="5">
        <f t="shared" si="991"/>
        <v>2.8914753580370546E-4</v>
      </c>
      <c r="AW815" s="5">
        <f t="shared" si="992"/>
        <v>2.2680735134711598E-6</v>
      </c>
      <c r="AX815" s="5">
        <f t="shared" si="993"/>
        <v>3.9950460718083769E-5</v>
      </c>
      <c r="AY815" s="5">
        <f t="shared" si="994"/>
        <v>7.4148055092763273E-5</v>
      </c>
      <c r="AZ815" s="5">
        <f t="shared" si="995"/>
        <v>6.8809395126084139E-5</v>
      </c>
      <c r="BA815" s="5">
        <f t="shared" si="996"/>
        <v>4.2570079118003938E-5</v>
      </c>
      <c r="BB815" s="5">
        <f t="shared" si="997"/>
        <v>1.9752516710753777E-5</v>
      </c>
      <c r="BC815" s="5">
        <f t="shared" si="998"/>
        <v>7.3321342030317817E-6</v>
      </c>
      <c r="BD815" s="5">
        <f t="shared" si="999"/>
        <v>3.7093099913252849E-3</v>
      </c>
      <c r="BE815" s="5">
        <f t="shared" si="1000"/>
        <v>3.2352601744339059E-3</v>
      </c>
      <c r="BF815" s="5">
        <f t="shared" si="1001"/>
        <v>1.4108969620706233E-3</v>
      </c>
      <c r="BG815" s="5">
        <f t="shared" si="1002"/>
        <v>4.1019477677266486E-4</v>
      </c>
      <c r="BH815" s="5">
        <f t="shared" si="1003"/>
        <v>8.9442971075279367E-5</v>
      </c>
      <c r="BI815" s="5">
        <f t="shared" si="1004"/>
        <v>1.5602431874371698E-5</v>
      </c>
      <c r="BJ815" s="8">
        <f t="shared" si="1005"/>
        <v>0.1718752480823757</v>
      </c>
      <c r="BK815" s="8">
        <f t="shared" si="1006"/>
        <v>0.22251094444111685</v>
      </c>
      <c r="BL815" s="8">
        <f t="shared" si="1007"/>
        <v>0.5329929478462625</v>
      </c>
      <c r="BM815" s="8">
        <f t="shared" si="1008"/>
        <v>0.5101863496535417</v>
      </c>
      <c r="BN815" s="8">
        <f t="shared" si="1009"/>
        <v>0.48674194323911135</v>
      </c>
    </row>
    <row r="816" spans="1:66" x14ac:dyDescent="0.25">
      <c r="A816" t="s">
        <v>298</v>
      </c>
      <c r="B816" t="s">
        <v>338</v>
      </c>
      <c r="C816" t="s">
        <v>207</v>
      </c>
      <c r="D816" t="s">
        <v>551</v>
      </c>
      <c r="E816">
        <f>VLOOKUP(A816,home!$A$2:$E$405,3,FALSE)</f>
        <v>1.4833333333333301</v>
      </c>
      <c r="F816">
        <f>VLOOKUP(B816,home!$B$2:$E$405,3,FALSE)</f>
        <v>0.86</v>
      </c>
      <c r="G816">
        <f>VLOOKUP(C816,away!$B$2:$E$405,4,FALSE)</f>
        <v>1.56</v>
      </c>
      <c r="H816">
        <f>VLOOKUP(A816,away!$A$2:$E$405,3,FALSE)</f>
        <v>1.3333333333333299</v>
      </c>
      <c r="I816">
        <f>VLOOKUP(C816,away!$B$2:$E$405,3,FALSE)</f>
        <v>1.02</v>
      </c>
      <c r="J816">
        <f>VLOOKUP(B816,home!$B$2:$E$405,4,FALSE)</f>
        <v>1.29</v>
      </c>
      <c r="K816" s="3">
        <f t="shared" si="954"/>
        <v>1.9900399999999956</v>
      </c>
      <c r="L816" s="3">
        <f t="shared" si="955"/>
        <v>1.7543999999999955</v>
      </c>
      <c r="M816" s="5">
        <f t="shared" si="956"/>
        <v>2.3648868706703886E-2</v>
      </c>
      <c r="N816" s="5">
        <f t="shared" si="957"/>
        <v>4.7062194681088895E-2</v>
      </c>
      <c r="O816" s="5">
        <f t="shared" si="958"/>
        <v>4.1489575259041192E-2</v>
      </c>
      <c r="P816" s="5">
        <f t="shared" si="959"/>
        <v>8.2565914348502148E-2</v>
      </c>
      <c r="Q816" s="5">
        <f t="shared" si="960"/>
        <v>4.6827824951576974E-2</v>
      </c>
      <c r="R816" s="5">
        <f t="shared" si="961"/>
        <v>3.6394655417230845E-2</v>
      </c>
      <c r="S816" s="5">
        <f t="shared" si="962"/>
        <v>7.2066134502574555E-2</v>
      </c>
      <c r="T816" s="5">
        <f t="shared" si="963"/>
        <v>8.2154736095046435E-2</v>
      </c>
      <c r="U816" s="5">
        <f t="shared" si="964"/>
        <v>7.2426820066505901E-2</v>
      </c>
      <c r="V816" s="5">
        <f t="shared" si="965"/>
        <v>2.7956264643552681E-2</v>
      </c>
      <c r="W816" s="5">
        <f t="shared" si="966"/>
        <v>3.1063081588878685E-2</v>
      </c>
      <c r="X816" s="5">
        <f t="shared" si="967"/>
        <v>5.4497070339528622E-2</v>
      </c>
      <c r="Y816" s="5">
        <f t="shared" si="968"/>
        <v>4.7804830101834395E-2</v>
      </c>
      <c r="Z816" s="5">
        <f t="shared" si="969"/>
        <v>2.1283594487996545E-2</v>
      </c>
      <c r="AA816" s="5">
        <f t="shared" si="970"/>
        <v>4.2355204374892548E-2</v>
      </c>
      <c r="AB816" s="5">
        <f t="shared" si="971"/>
        <v>4.2144275457105494E-2</v>
      </c>
      <c r="AC816" s="5">
        <f t="shared" si="972"/>
        <v>6.1002774083261466E-3</v>
      </c>
      <c r="AD816" s="5">
        <f t="shared" si="973"/>
        <v>1.5454193721283002E-2</v>
      </c>
      <c r="AE816" s="5">
        <f t="shared" si="974"/>
        <v>2.711283746461883E-2</v>
      </c>
      <c r="AF816" s="5">
        <f t="shared" si="975"/>
        <v>2.378338102396358E-2</v>
      </c>
      <c r="AG816" s="5">
        <f t="shared" si="976"/>
        <v>1.3908521222813866E-2</v>
      </c>
      <c r="AH816" s="5">
        <f t="shared" si="977"/>
        <v>9.3349845424352627E-3</v>
      </c>
      <c r="AI816" s="5">
        <f t="shared" si="978"/>
        <v>1.8576992638827824E-2</v>
      </c>
      <c r="AJ816" s="5">
        <f t="shared" si="979"/>
        <v>1.8484479215486425E-2</v>
      </c>
      <c r="AK816" s="5">
        <f t="shared" si="980"/>
        <v>1.2261617672662177E-2</v>
      </c>
      <c r="AL816" s="5">
        <f t="shared" si="981"/>
        <v>8.5192232786201615E-4</v>
      </c>
      <c r="AM816" s="5">
        <f t="shared" si="982"/>
        <v>6.1508927346203921E-3</v>
      </c>
      <c r="AN816" s="5">
        <f t="shared" si="983"/>
        <v>1.0791126213617988E-2</v>
      </c>
      <c r="AO816" s="5">
        <f t="shared" si="984"/>
        <v>9.465975914585676E-3</v>
      </c>
      <c r="AP816" s="5">
        <f t="shared" si="985"/>
        <v>5.5357027148496898E-3</v>
      </c>
      <c r="AQ816" s="5">
        <f t="shared" si="986"/>
        <v>2.4279592107330681E-3</v>
      </c>
      <c r="AR816" s="5">
        <f t="shared" si="987"/>
        <v>3.2754593762496743E-3</v>
      </c>
      <c r="AS816" s="5">
        <f t="shared" si="988"/>
        <v>6.5182951771118863E-3</v>
      </c>
      <c r="AT816" s="5">
        <f t="shared" si="989"/>
        <v>6.4858340671298566E-3</v>
      </c>
      <c r="AU816" s="5">
        <f t="shared" si="990"/>
        <v>4.3023564089836909E-3</v>
      </c>
      <c r="AV816" s="5">
        <f t="shared" si="991"/>
        <v>2.1404653370334717E-3</v>
      </c>
      <c r="AW816" s="5">
        <f t="shared" si="992"/>
        <v>8.2620520088430661E-5</v>
      </c>
      <c r="AX816" s="5">
        <f t="shared" si="993"/>
        <v>2.0400870962673243E-3</v>
      </c>
      <c r="AY816" s="5">
        <f t="shared" si="994"/>
        <v>3.5791288016913843E-3</v>
      </c>
      <c r="AZ816" s="5">
        <f t="shared" si="995"/>
        <v>3.1396117848436749E-3</v>
      </c>
      <c r="BA816" s="5">
        <f t="shared" si="996"/>
        <v>1.8360449717765763E-3</v>
      </c>
      <c r="BB816" s="5">
        <f t="shared" si="997"/>
        <v>8.0528932462120442E-4</v>
      </c>
      <c r="BC816" s="5">
        <f t="shared" si="998"/>
        <v>2.8255991822308729E-4</v>
      </c>
      <c r="BD816" s="5">
        <f t="shared" si="999"/>
        <v>9.5774432161540397E-4</v>
      </c>
      <c r="BE816" s="5">
        <f t="shared" si="1000"/>
        <v>1.9059495097875142E-3</v>
      </c>
      <c r="BF816" s="5">
        <f t="shared" si="1001"/>
        <v>1.8964578812287684E-3</v>
      </c>
      <c r="BG816" s="5">
        <f t="shared" si="1002"/>
        <v>1.2580090139868302E-3</v>
      </c>
      <c r="BH816" s="5">
        <f t="shared" si="1003"/>
        <v>6.2587206454858661E-4</v>
      </c>
      <c r="BI816" s="5">
        <f t="shared" si="1004"/>
        <v>2.4910208866685333E-4</v>
      </c>
      <c r="BJ816" s="8">
        <f t="shared" si="1005"/>
        <v>0.43572304987646343</v>
      </c>
      <c r="BK816" s="8">
        <f t="shared" si="1006"/>
        <v>0.21676851073921283</v>
      </c>
      <c r="BL816" s="8">
        <f t="shared" si="1007"/>
        <v>0.32308414989053014</v>
      </c>
      <c r="BM816" s="8">
        <f t="shared" si="1008"/>
        <v>0.71537376334845615</v>
      </c>
      <c r="BN816" s="8">
        <f t="shared" si="1009"/>
        <v>0.27798903336414393</v>
      </c>
    </row>
    <row r="817" spans="1:66" x14ac:dyDescent="0.25">
      <c r="A817" t="s">
        <v>298</v>
      </c>
      <c r="B817" t="s">
        <v>506</v>
      </c>
      <c r="C817" t="s">
        <v>324</v>
      </c>
      <c r="D817" t="s">
        <v>551</v>
      </c>
      <c r="E817">
        <f>VLOOKUP(A817,home!$A$2:$E$405,3,FALSE)</f>
        <v>1.4833333333333301</v>
      </c>
      <c r="F817" t="e">
        <f>VLOOKUP(B817,home!$B$2:$E$405,3,FALSE)</f>
        <v>#N/A</v>
      </c>
      <c r="G817">
        <f>VLOOKUP(C817,away!$B$2:$E$405,4,FALSE)</f>
        <v>0.97</v>
      </c>
      <c r="H817">
        <f>VLOOKUP(A817,away!$A$2:$E$405,3,FALSE)</f>
        <v>1.3333333333333299</v>
      </c>
      <c r="I817">
        <f>VLOOKUP(C817,away!$B$2:$E$405,3,FALSE)</f>
        <v>0.6</v>
      </c>
      <c r="J817" t="e">
        <f>VLOOKUP(B817,home!$B$2:$E$405,4,FALSE)</f>
        <v>#N/A</v>
      </c>
      <c r="K817" s="3" t="e">
        <f t="shared" si="954"/>
        <v>#N/A</v>
      </c>
      <c r="L817" s="3" t="e">
        <f t="shared" si="955"/>
        <v>#N/A</v>
      </c>
      <c r="M817" s="5" t="e">
        <f t="shared" si="956"/>
        <v>#N/A</v>
      </c>
      <c r="N817" s="5" t="e">
        <f t="shared" si="957"/>
        <v>#N/A</v>
      </c>
      <c r="O817" s="5" t="e">
        <f t="shared" si="958"/>
        <v>#N/A</v>
      </c>
      <c r="P817" s="5" t="e">
        <f t="shared" si="959"/>
        <v>#N/A</v>
      </c>
      <c r="Q817" s="5" t="e">
        <f t="shared" si="960"/>
        <v>#N/A</v>
      </c>
      <c r="R817" s="5" t="e">
        <f t="shared" si="961"/>
        <v>#N/A</v>
      </c>
      <c r="S817" s="5" t="e">
        <f t="shared" si="962"/>
        <v>#N/A</v>
      </c>
      <c r="T817" s="5" t="e">
        <f t="shared" si="963"/>
        <v>#N/A</v>
      </c>
      <c r="U817" s="5" t="e">
        <f t="shared" si="964"/>
        <v>#N/A</v>
      </c>
      <c r="V817" s="5" t="e">
        <f t="shared" si="965"/>
        <v>#N/A</v>
      </c>
      <c r="W817" s="5" t="e">
        <f t="shared" si="966"/>
        <v>#N/A</v>
      </c>
      <c r="X817" s="5" t="e">
        <f t="shared" si="967"/>
        <v>#N/A</v>
      </c>
      <c r="Y817" s="5" t="e">
        <f t="shared" si="968"/>
        <v>#N/A</v>
      </c>
      <c r="Z817" s="5" t="e">
        <f t="shared" si="969"/>
        <v>#N/A</v>
      </c>
      <c r="AA817" s="5" t="e">
        <f t="shared" si="970"/>
        <v>#N/A</v>
      </c>
      <c r="AB817" s="5" t="e">
        <f t="shared" si="971"/>
        <v>#N/A</v>
      </c>
      <c r="AC817" s="5" t="e">
        <f t="shared" si="972"/>
        <v>#N/A</v>
      </c>
      <c r="AD817" s="5" t="e">
        <f t="shared" si="973"/>
        <v>#N/A</v>
      </c>
      <c r="AE817" s="5" t="e">
        <f t="shared" si="974"/>
        <v>#N/A</v>
      </c>
      <c r="AF817" s="5" t="e">
        <f t="shared" si="975"/>
        <v>#N/A</v>
      </c>
      <c r="AG817" s="5" t="e">
        <f t="shared" si="976"/>
        <v>#N/A</v>
      </c>
      <c r="AH817" s="5" t="e">
        <f t="shared" si="977"/>
        <v>#N/A</v>
      </c>
      <c r="AI817" s="5" t="e">
        <f t="shared" si="978"/>
        <v>#N/A</v>
      </c>
      <c r="AJ817" s="5" t="e">
        <f t="shared" si="979"/>
        <v>#N/A</v>
      </c>
      <c r="AK817" s="5" t="e">
        <f t="shared" si="980"/>
        <v>#N/A</v>
      </c>
      <c r="AL817" s="5" t="e">
        <f t="shared" si="981"/>
        <v>#N/A</v>
      </c>
      <c r="AM817" s="5" t="e">
        <f t="shared" si="982"/>
        <v>#N/A</v>
      </c>
      <c r="AN817" s="5" t="e">
        <f t="shared" si="983"/>
        <v>#N/A</v>
      </c>
      <c r="AO817" s="5" t="e">
        <f t="shared" si="984"/>
        <v>#N/A</v>
      </c>
      <c r="AP817" s="5" t="e">
        <f t="shared" si="985"/>
        <v>#N/A</v>
      </c>
      <c r="AQ817" s="5" t="e">
        <f t="shared" si="986"/>
        <v>#N/A</v>
      </c>
      <c r="AR817" s="5" t="e">
        <f t="shared" si="987"/>
        <v>#N/A</v>
      </c>
      <c r="AS817" s="5" t="e">
        <f t="shared" si="988"/>
        <v>#N/A</v>
      </c>
      <c r="AT817" s="5" t="e">
        <f t="shared" si="989"/>
        <v>#N/A</v>
      </c>
      <c r="AU817" s="5" t="e">
        <f t="shared" si="990"/>
        <v>#N/A</v>
      </c>
      <c r="AV817" s="5" t="e">
        <f t="shared" si="991"/>
        <v>#N/A</v>
      </c>
      <c r="AW817" s="5" t="e">
        <f t="shared" si="992"/>
        <v>#N/A</v>
      </c>
      <c r="AX817" s="5" t="e">
        <f t="shared" si="993"/>
        <v>#N/A</v>
      </c>
      <c r="AY817" s="5" t="e">
        <f t="shared" si="994"/>
        <v>#N/A</v>
      </c>
      <c r="AZ817" s="5" t="e">
        <f t="shared" si="995"/>
        <v>#N/A</v>
      </c>
      <c r="BA817" s="5" t="e">
        <f t="shared" si="996"/>
        <v>#N/A</v>
      </c>
      <c r="BB817" s="5" t="e">
        <f t="shared" si="997"/>
        <v>#N/A</v>
      </c>
      <c r="BC817" s="5" t="e">
        <f t="shared" si="998"/>
        <v>#N/A</v>
      </c>
      <c r="BD817" s="5" t="e">
        <f t="shared" si="999"/>
        <v>#N/A</v>
      </c>
      <c r="BE817" s="5" t="e">
        <f t="shared" si="1000"/>
        <v>#N/A</v>
      </c>
      <c r="BF817" s="5" t="e">
        <f t="shared" si="1001"/>
        <v>#N/A</v>
      </c>
      <c r="BG817" s="5" t="e">
        <f t="shared" si="1002"/>
        <v>#N/A</v>
      </c>
      <c r="BH817" s="5" t="e">
        <f t="shared" si="1003"/>
        <v>#N/A</v>
      </c>
      <c r="BI817" s="5" t="e">
        <f t="shared" si="1004"/>
        <v>#N/A</v>
      </c>
      <c r="BJ817" s="8" t="e">
        <f t="shared" si="1005"/>
        <v>#N/A</v>
      </c>
      <c r="BK817" s="8" t="e">
        <f t="shared" si="1006"/>
        <v>#N/A</v>
      </c>
      <c r="BL817" s="8" t="e">
        <f t="shared" si="1007"/>
        <v>#N/A</v>
      </c>
      <c r="BM817" s="8" t="e">
        <f t="shared" si="1008"/>
        <v>#N/A</v>
      </c>
      <c r="BN817" s="8" t="e">
        <f t="shared" si="1009"/>
        <v>#N/A</v>
      </c>
    </row>
    <row r="818" spans="1:66" x14ac:dyDescent="0.25">
      <c r="A818" t="s">
        <v>298</v>
      </c>
      <c r="B818" t="s">
        <v>358</v>
      </c>
      <c r="C818" t="s">
        <v>454</v>
      </c>
      <c r="D818" t="s">
        <v>551</v>
      </c>
      <c r="E818">
        <f>VLOOKUP(A818,home!$A$2:$E$405,3,FALSE)</f>
        <v>1.4833333333333301</v>
      </c>
      <c r="F818">
        <f>VLOOKUP(B818,home!$B$2:$E$405,3,FALSE)</f>
        <v>0.94</v>
      </c>
      <c r="G818">
        <f>VLOOKUP(C818,away!$B$2:$E$405,4,FALSE)</f>
        <v>0.67</v>
      </c>
      <c r="H818">
        <f>VLOOKUP(A818,away!$A$2:$E$405,3,FALSE)</f>
        <v>1.3333333333333299</v>
      </c>
      <c r="I818">
        <f>VLOOKUP(C818,away!$B$2:$E$405,3,FALSE)</f>
        <v>1.34</v>
      </c>
      <c r="J818">
        <f>VLOOKUP(B818,home!$B$2:$E$405,4,FALSE)</f>
        <v>0.83</v>
      </c>
      <c r="K818" s="3">
        <f t="shared" si="954"/>
        <v>0.93420333333333117</v>
      </c>
      <c r="L818" s="3">
        <f t="shared" si="955"/>
        <v>1.4829333333333294</v>
      </c>
      <c r="M818" s="5">
        <f t="shared" si="956"/>
        <v>8.9176594558719902E-2</v>
      </c>
      <c r="N818" s="5">
        <f t="shared" si="957"/>
        <v>8.3309071892071124E-2</v>
      </c>
      <c r="O818" s="5">
        <f t="shared" si="958"/>
        <v>0.13224294462427735</v>
      </c>
      <c r="P818" s="5">
        <f t="shared" si="959"/>
        <v>0.12354179967781501</v>
      </c>
      <c r="Q818" s="5">
        <f t="shared" si="960"/>
        <v>3.8913806329239478E-2</v>
      </c>
      <c r="R818" s="5">
        <f t="shared" si="961"/>
        <v>9.8053735340747267E-2</v>
      </c>
      <c r="S818" s="5">
        <f t="shared" si="962"/>
        <v>4.2787505912169205E-2</v>
      </c>
      <c r="T818" s="5">
        <f t="shared" si="963"/>
        <v>5.7706580532506713E-2</v>
      </c>
      <c r="U818" s="5">
        <f t="shared" si="964"/>
        <v>9.1602126401110345E-2</v>
      </c>
      <c r="V818" s="5">
        <f t="shared" si="965"/>
        <v>6.5862392484285076E-3</v>
      </c>
      <c r="W818" s="5">
        <f t="shared" si="966"/>
        <v>1.2117802528487737E-2</v>
      </c>
      <c r="X818" s="5">
        <f t="shared" si="967"/>
        <v>1.7969893296245366E-2</v>
      </c>
      <c r="Y818" s="5">
        <f t="shared" si="968"/>
        <v>1.3324076882722698E-2</v>
      </c>
      <c r="Z818" s="5">
        <f t="shared" si="969"/>
        <v>4.8469050864879473E-2</v>
      </c>
      <c r="AA818" s="5">
        <f t="shared" si="970"/>
        <v>4.5279948881473173E-2</v>
      </c>
      <c r="AB818" s="5">
        <f t="shared" si="971"/>
        <v>2.1150339589117537E-2</v>
      </c>
      <c r="AC818" s="5">
        <f t="shared" si="972"/>
        <v>5.7027004527217783E-4</v>
      </c>
      <c r="AD818" s="5">
        <f t="shared" si="973"/>
        <v>2.8301228786970774E-3</v>
      </c>
      <c r="AE818" s="5">
        <f t="shared" si="974"/>
        <v>4.1968835542491745E-3</v>
      </c>
      <c r="AF818" s="5">
        <f t="shared" si="975"/>
        <v>3.1118492593572803E-3</v>
      </c>
      <c r="AG818" s="5">
        <f t="shared" si="976"/>
        <v>1.5382216650031812E-3</v>
      </c>
      <c r="AH818" s="5">
        <f t="shared" si="977"/>
        <v>1.7969092790639598E-2</v>
      </c>
      <c r="AI818" s="5">
        <f t="shared" si="978"/>
        <v>1.678678638199144E-2</v>
      </c>
      <c r="AJ818" s="5">
        <f t="shared" si="979"/>
        <v>7.8411358970054863E-3</v>
      </c>
      <c r="AK818" s="5">
        <f t="shared" si="980"/>
        <v>2.4417384307007222E-3</v>
      </c>
      <c r="AL818" s="5">
        <f t="shared" si="981"/>
        <v>3.1601201209307643E-5</v>
      </c>
      <c r="AM818" s="5">
        <f t="shared" si="982"/>
        <v>5.2878204540434662E-4</v>
      </c>
      <c r="AN818" s="5">
        <f t="shared" si="983"/>
        <v>7.8414852119828378E-4</v>
      </c>
      <c r="AO818" s="5">
        <f t="shared" si="984"/>
        <v>5.8141999018448596E-4</v>
      </c>
      <c r="AP818" s="5">
        <f t="shared" si="985"/>
        <v>2.8740236137030377E-4</v>
      </c>
      <c r="AQ818" s="5">
        <f t="shared" si="986"/>
        <v>1.0654963543868367E-4</v>
      </c>
      <c r="AR818" s="5">
        <f t="shared" si="987"/>
        <v>5.3293933337998159E-3</v>
      </c>
      <c r="AS818" s="5">
        <f t="shared" si="988"/>
        <v>4.9787370170802214E-3</v>
      </c>
      <c r="AT818" s="5">
        <f t="shared" si="989"/>
        <v>2.3255763585731943E-3</v>
      </c>
      <c r="AU818" s="5">
        <f t="shared" si="990"/>
        <v>7.2418706203342294E-4</v>
      </c>
      <c r="AV818" s="5">
        <f t="shared" si="991"/>
        <v>1.6913449182712385E-4</v>
      </c>
      <c r="AW818" s="5">
        <f t="shared" si="992"/>
        <v>1.2160855561987368E-6</v>
      </c>
      <c r="AX818" s="5">
        <f t="shared" si="993"/>
        <v>8.2331658237259561E-5</v>
      </c>
      <c r="AY818" s="5">
        <f t="shared" si="994"/>
        <v>1.2209236038863977E-4</v>
      </c>
      <c r="AZ818" s="5">
        <f t="shared" si="995"/>
        <v>9.0527415482829886E-5</v>
      </c>
      <c r="BA818" s="5">
        <f t="shared" si="996"/>
        <v>4.4748707333334719E-5</v>
      </c>
      <c r="BB818" s="5">
        <f t="shared" si="997"/>
        <v>1.6589837432044912E-5</v>
      </c>
      <c r="BC818" s="5">
        <f t="shared" si="998"/>
        <v>4.9203245845120809E-6</v>
      </c>
      <c r="BD818" s="5">
        <f t="shared" si="999"/>
        <v>1.3171891701893629E-3</v>
      </c>
      <c r="BE818" s="5">
        <f t="shared" si="1000"/>
        <v>1.230522513421467E-3</v>
      </c>
      <c r="BF818" s="5">
        <f t="shared" si="1001"/>
        <v>5.7477911689002151E-4</v>
      </c>
      <c r="BG818" s="5">
        <f t="shared" si="1002"/>
        <v>1.7898685564301554E-4</v>
      </c>
      <c r="BH818" s="5">
        <f t="shared" si="1003"/>
        <v>4.1802529291139208E-5</v>
      </c>
      <c r="BI818" s="5">
        <f t="shared" si="1004"/>
        <v>7.8104124411092955E-6</v>
      </c>
      <c r="BJ818" s="8">
        <f t="shared" si="1005"/>
        <v>0.23766782167563461</v>
      </c>
      <c r="BK818" s="8">
        <f t="shared" si="1006"/>
        <v>0.26281610300400271</v>
      </c>
      <c r="BL818" s="8">
        <f t="shared" si="1007"/>
        <v>0.45024596719825288</v>
      </c>
      <c r="BM818" s="8">
        <f t="shared" si="1008"/>
        <v>0.43384011404506689</v>
      </c>
      <c r="BN818" s="8">
        <f t="shared" si="1009"/>
        <v>0.56523795242287012</v>
      </c>
    </row>
    <row r="819" spans="1:66" x14ac:dyDescent="0.25">
      <c r="A819" t="s">
        <v>304</v>
      </c>
      <c r="B819" t="s">
        <v>305</v>
      </c>
      <c r="C819" t="s">
        <v>310</v>
      </c>
      <c r="D819" t="s">
        <v>551</v>
      </c>
      <c r="E819">
        <f>VLOOKUP(A819,home!$A$2:$E$405,3,FALSE)</f>
        <v>1.32222222222222</v>
      </c>
      <c r="F819">
        <f>VLOOKUP(B819,home!$B$2:$E$405,3,FALSE)</f>
        <v>0.71</v>
      </c>
      <c r="G819">
        <f>VLOOKUP(C819,away!$B$2:$E$405,4,FALSE)</f>
        <v>0.92</v>
      </c>
      <c r="H819">
        <f>VLOOKUP(A819,away!$A$2:$E$405,3,FALSE)</f>
        <v>1.2777777777777799</v>
      </c>
      <c r="I819">
        <f>VLOOKUP(C819,away!$B$2:$E$405,3,FALSE)</f>
        <v>1.3</v>
      </c>
      <c r="J819">
        <f>VLOOKUP(B819,home!$B$2:$E$405,4,FALSE)</f>
        <v>1.1299999999999999</v>
      </c>
      <c r="K819" s="3">
        <f t="shared" si="954"/>
        <v>0.86367555555555409</v>
      </c>
      <c r="L819" s="3">
        <f t="shared" si="955"/>
        <v>1.8770555555555586</v>
      </c>
      <c r="M819" s="5">
        <f t="shared" si="956"/>
        <v>6.4523156048084132E-2</v>
      </c>
      <c r="N819" s="5">
        <f t="shared" si="957"/>
        <v>5.5727072646026769E-2</v>
      </c>
      <c r="O819" s="5">
        <f t="shared" si="958"/>
        <v>0.12111354852203457</v>
      </c>
      <c r="P819" s="5">
        <f t="shared" si="959"/>
        <v>0.10460281130507275</v>
      </c>
      <c r="Q819" s="5">
        <f t="shared" si="960"/>
        <v>2.4065055213520949E-2</v>
      </c>
      <c r="R819" s="5">
        <f t="shared" si="961"/>
        <v>0.11366842955316638</v>
      </c>
      <c r="S819" s="5">
        <f t="shared" si="962"/>
        <v>4.2394656442295765E-2</v>
      </c>
      <c r="T819" s="5">
        <f t="shared" si="963"/>
        <v>4.5171445583290754E-2</v>
      </c>
      <c r="U819" s="5">
        <f t="shared" si="964"/>
        <v>9.8172644043458324E-2</v>
      </c>
      <c r="V819" s="5">
        <f t="shared" si="965"/>
        <v>7.6365353322354959E-3</v>
      </c>
      <c r="W819" s="5">
        <f t="shared" si="966"/>
        <v>6.9281333103375971E-3</v>
      </c>
      <c r="X819" s="5">
        <f t="shared" si="967"/>
        <v>1.3004491119798709E-2</v>
      </c>
      <c r="Y819" s="5">
        <f t="shared" si="968"/>
        <v>1.2205076151795549E-2</v>
      </c>
      <c r="Z819" s="5">
        <f t="shared" si="969"/>
        <v>7.1120652394682168E-2</v>
      </c>
      <c r="AA819" s="5">
        <f t="shared" si="970"/>
        <v>6.1425168968450565E-2</v>
      </c>
      <c r="AB819" s="5">
        <f t="shared" si="971"/>
        <v>2.6525708466960164E-2</v>
      </c>
      <c r="AC819" s="5">
        <f t="shared" si="972"/>
        <v>7.7375619206679119E-4</v>
      </c>
      <c r="AD819" s="5">
        <f t="shared" si="973"/>
        <v>1.495914846442191E-3</v>
      </c>
      <c r="AE819" s="5">
        <f t="shared" si="974"/>
        <v>2.8079152731523547E-3</v>
      </c>
      <c r="AF819" s="5">
        <f t="shared" si="975"/>
        <v>2.6353064814999662E-3</v>
      </c>
      <c r="AG819" s="5">
        <f t="shared" si="976"/>
        <v>1.6488722238970272E-3</v>
      </c>
      <c r="AH819" s="5">
        <f t="shared" si="977"/>
        <v>3.3374353923043491E-2</v>
      </c>
      <c r="AI819" s="5">
        <f t="shared" si="978"/>
        <v>2.8824613665792271E-2</v>
      </c>
      <c r="AJ819" s="5">
        <f t="shared" si="979"/>
        <v>1.2447557110738678E-2</v>
      </c>
      <c r="AK819" s="5">
        <f t="shared" si="980"/>
        <v>3.5835502676422387E-3</v>
      </c>
      <c r="AL819" s="5">
        <f t="shared" si="981"/>
        <v>5.017552017733173E-5</v>
      </c>
      <c r="AM819" s="5">
        <f t="shared" si="982"/>
        <v>2.5839701721295215E-4</v>
      </c>
      <c r="AN819" s="5">
        <f t="shared" si="983"/>
        <v>4.8502555669855708E-4</v>
      </c>
      <c r="AO819" s="5">
        <f t="shared" si="984"/>
        <v>4.5520995789372721E-4</v>
      </c>
      <c r="AP819" s="5">
        <f t="shared" si="985"/>
        <v>2.8481812680287744E-4</v>
      </c>
      <c r="AQ819" s="5">
        <f t="shared" si="986"/>
        <v>1.3365486180956721E-4</v>
      </c>
      <c r="AR819" s="5">
        <f t="shared" si="987"/>
        <v>1.2529103288865251E-2</v>
      </c>
      <c r="AS819" s="5">
        <f t="shared" si="988"/>
        <v>1.0821080243623615E-2</v>
      </c>
      <c r="AT819" s="5">
        <f t="shared" si="989"/>
        <v>4.6729512455614287E-3</v>
      </c>
      <c r="AU819" s="5">
        <f t="shared" si="990"/>
        <v>1.3453045876980951E-3</v>
      </c>
      <c r="AV819" s="5">
        <f t="shared" si="991"/>
        <v>2.9047667179289699E-4</v>
      </c>
      <c r="AW819" s="5">
        <f t="shared" si="992"/>
        <v>2.2595249307482017E-6</v>
      </c>
      <c r="AX819" s="5">
        <f t="shared" si="993"/>
        <v>3.7195197899215745E-5</v>
      </c>
      <c r="AY819" s="5">
        <f t="shared" si="994"/>
        <v>6.9817452856711345E-5</v>
      </c>
      <c r="AZ819" s="5">
        <f t="shared" si="995"/>
        <v>6.552561887971418E-5</v>
      </c>
      <c r="BA819" s="5">
        <f t="shared" si="996"/>
        <v>4.0998408983127891E-5</v>
      </c>
      <c r="BB819" s="5">
        <f t="shared" si="997"/>
        <v>1.9239072837679789E-5</v>
      </c>
      <c r="BC819" s="5">
        <f t="shared" si="998"/>
        <v>7.2225617107409805E-6</v>
      </c>
      <c r="BD819" s="5">
        <f t="shared" si="999"/>
        <v>3.9196371557489876E-3</v>
      </c>
      <c r="BE819" s="5">
        <f t="shared" si="1000"/>
        <v>3.3852947980676988E-3</v>
      </c>
      <c r="BF819" s="5">
        <f t="shared" si="1001"/>
        <v>1.4618981827202236E-3</v>
      </c>
      <c r="BG819" s="5">
        <f t="shared" si="1002"/>
        <v>4.2086857504218138E-4</v>
      </c>
      <c r="BH819" s="5">
        <f t="shared" si="1003"/>
        <v>9.0873475091357594E-5</v>
      </c>
      <c r="BI819" s="5">
        <f t="shared" si="1004"/>
        <v>1.5697039816958418E-5</v>
      </c>
      <c r="BJ819" s="8">
        <f t="shared" si="1005"/>
        <v>0.16754638668334673</v>
      </c>
      <c r="BK819" s="8">
        <f t="shared" si="1006"/>
        <v>0.22005090829278898</v>
      </c>
      <c r="BL819" s="8">
        <f t="shared" si="1007"/>
        <v>0.53808875978531545</v>
      </c>
      <c r="BM819" s="8">
        <f t="shared" si="1008"/>
        <v>0.51303907594030163</v>
      </c>
      <c r="BN819" s="8">
        <f t="shared" si="1009"/>
        <v>0.48370007328790549</v>
      </c>
    </row>
    <row r="820" spans="1:66" x14ac:dyDescent="0.25">
      <c r="A820" t="s">
        <v>304</v>
      </c>
      <c r="B820" t="s">
        <v>507</v>
      </c>
      <c r="C820" t="s">
        <v>376</v>
      </c>
      <c r="D820" t="s">
        <v>551</v>
      </c>
      <c r="E820">
        <f>VLOOKUP(A820,home!$A$2:$E$405,3,FALSE)</f>
        <v>1.32222222222222</v>
      </c>
      <c r="F820" t="e">
        <f>VLOOKUP(B820,home!$B$2:$E$405,3,FALSE)</f>
        <v>#N/A</v>
      </c>
      <c r="G820">
        <f>VLOOKUP(C820,away!$B$2:$E$405,4,FALSE)</f>
        <v>0.84</v>
      </c>
      <c r="H820">
        <f>VLOOKUP(A820,away!$A$2:$E$405,3,FALSE)</f>
        <v>1.2777777777777799</v>
      </c>
      <c r="I820">
        <f>VLOOKUP(C820,away!$B$2:$E$405,3,FALSE)</f>
        <v>0.8</v>
      </c>
      <c r="J820" t="e">
        <f>VLOOKUP(B820,home!$B$2:$E$405,4,FALSE)</f>
        <v>#N/A</v>
      </c>
      <c r="K820" s="3" t="e">
        <f t="shared" si="954"/>
        <v>#N/A</v>
      </c>
      <c r="L820" s="3" t="e">
        <f t="shared" si="955"/>
        <v>#N/A</v>
      </c>
      <c r="M820" s="5" t="e">
        <f t="shared" si="956"/>
        <v>#N/A</v>
      </c>
      <c r="N820" s="5" t="e">
        <f t="shared" si="957"/>
        <v>#N/A</v>
      </c>
      <c r="O820" s="5" t="e">
        <f t="shared" si="958"/>
        <v>#N/A</v>
      </c>
      <c r="P820" s="5" t="e">
        <f t="shared" si="959"/>
        <v>#N/A</v>
      </c>
      <c r="Q820" s="5" t="e">
        <f t="shared" si="960"/>
        <v>#N/A</v>
      </c>
      <c r="R820" s="5" t="e">
        <f t="shared" si="961"/>
        <v>#N/A</v>
      </c>
      <c r="S820" s="5" t="e">
        <f t="shared" si="962"/>
        <v>#N/A</v>
      </c>
      <c r="T820" s="5" t="e">
        <f t="shared" si="963"/>
        <v>#N/A</v>
      </c>
      <c r="U820" s="5" t="e">
        <f t="shared" si="964"/>
        <v>#N/A</v>
      </c>
      <c r="V820" s="5" t="e">
        <f t="shared" si="965"/>
        <v>#N/A</v>
      </c>
      <c r="W820" s="5" t="e">
        <f t="shared" si="966"/>
        <v>#N/A</v>
      </c>
      <c r="X820" s="5" t="e">
        <f t="shared" si="967"/>
        <v>#N/A</v>
      </c>
      <c r="Y820" s="5" t="e">
        <f t="shared" si="968"/>
        <v>#N/A</v>
      </c>
      <c r="Z820" s="5" t="e">
        <f t="shared" si="969"/>
        <v>#N/A</v>
      </c>
      <c r="AA820" s="5" t="e">
        <f t="shared" si="970"/>
        <v>#N/A</v>
      </c>
      <c r="AB820" s="5" t="e">
        <f t="shared" si="971"/>
        <v>#N/A</v>
      </c>
      <c r="AC820" s="5" t="e">
        <f t="shared" si="972"/>
        <v>#N/A</v>
      </c>
      <c r="AD820" s="5" t="e">
        <f t="shared" si="973"/>
        <v>#N/A</v>
      </c>
      <c r="AE820" s="5" t="e">
        <f t="shared" si="974"/>
        <v>#N/A</v>
      </c>
      <c r="AF820" s="5" t="e">
        <f t="shared" si="975"/>
        <v>#N/A</v>
      </c>
      <c r="AG820" s="5" t="e">
        <f t="shared" si="976"/>
        <v>#N/A</v>
      </c>
      <c r="AH820" s="5" t="e">
        <f t="shared" si="977"/>
        <v>#N/A</v>
      </c>
      <c r="AI820" s="5" t="e">
        <f t="shared" si="978"/>
        <v>#N/A</v>
      </c>
      <c r="AJ820" s="5" t="e">
        <f t="shared" si="979"/>
        <v>#N/A</v>
      </c>
      <c r="AK820" s="5" t="e">
        <f t="shared" si="980"/>
        <v>#N/A</v>
      </c>
      <c r="AL820" s="5" t="e">
        <f t="shared" si="981"/>
        <v>#N/A</v>
      </c>
      <c r="AM820" s="5" t="e">
        <f t="shared" si="982"/>
        <v>#N/A</v>
      </c>
      <c r="AN820" s="5" t="e">
        <f t="shared" si="983"/>
        <v>#N/A</v>
      </c>
      <c r="AO820" s="5" t="e">
        <f t="shared" si="984"/>
        <v>#N/A</v>
      </c>
      <c r="AP820" s="5" t="e">
        <f t="shared" si="985"/>
        <v>#N/A</v>
      </c>
      <c r="AQ820" s="5" t="e">
        <f t="shared" si="986"/>
        <v>#N/A</v>
      </c>
      <c r="AR820" s="5" t="e">
        <f t="shared" si="987"/>
        <v>#N/A</v>
      </c>
      <c r="AS820" s="5" t="e">
        <f t="shared" si="988"/>
        <v>#N/A</v>
      </c>
      <c r="AT820" s="5" t="e">
        <f t="shared" si="989"/>
        <v>#N/A</v>
      </c>
      <c r="AU820" s="5" t="e">
        <f t="shared" si="990"/>
        <v>#N/A</v>
      </c>
      <c r="AV820" s="5" t="e">
        <f t="shared" si="991"/>
        <v>#N/A</v>
      </c>
      <c r="AW820" s="5" t="e">
        <f t="shared" si="992"/>
        <v>#N/A</v>
      </c>
      <c r="AX820" s="5" t="e">
        <f t="shared" si="993"/>
        <v>#N/A</v>
      </c>
      <c r="AY820" s="5" t="e">
        <f t="shared" si="994"/>
        <v>#N/A</v>
      </c>
      <c r="AZ820" s="5" t="e">
        <f t="shared" si="995"/>
        <v>#N/A</v>
      </c>
      <c r="BA820" s="5" t="e">
        <f t="shared" si="996"/>
        <v>#N/A</v>
      </c>
      <c r="BB820" s="5" t="e">
        <f t="shared" si="997"/>
        <v>#N/A</v>
      </c>
      <c r="BC820" s="5" t="e">
        <f t="shared" si="998"/>
        <v>#N/A</v>
      </c>
      <c r="BD820" s="5" t="e">
        <f t="shared" si="999"/>
        <v>#N/A</v>
      </c>
      <c r="BE820" s="5" t="e">
        <f t="shared" si="1000"/>
        <v>#N/A</v>
      </c>
      <c r="BF820" s="5" t="e">
        <f t="shared" si="1001"/>
        <v>#N/A</v>
      </c>
      <c r="BG820" s="5" t="e">
        <f t="shared" si="1002"/>
        <v>#N/A</v>
      </c>
      <c r="BH820" s="5" t="e">
        <f t="shared" si="1003"/>
        <v>#N/A</v>
      </c>
      <c r="BI820" s="5" t="e">
        <f t="shared" si="1004"/>
        <v>#N/A</v>
      </c>
      <c r="BJ820" s="8" t="e">
        <f t="shared" si="1005"/>
        <v>#N/A</v>
      </c>
      <c r="BK820" s="8" t="e">
        <f t="shared" si="1006"/>
        <v>#N/A</v>
      </c>
      <c r="BL820" s="8" t="e">
        <f t="shared" si="1007"/>
        <v>#N/A</v>
      </c>
      <c r="BM820" s="8" t="e">
        <f t="shared" si="1008"/>
        <v>#N/A</v>
      </c>
      <c r="BN820" s="8" t="e">
        <f t="shared" si="1009"/>
        <v>#N/A</v>
      </c>
    </row>
    <row r="821" spans="1:66" x14ac:dyDescent="0.25">
      <c r="A821" t="s">
        <v>304</v>
      </c>
      <c r="B821" t="s">
        <v>330</v>
      </c>
      <c r="C821" t="s">
        <v>335</v>
      </c>
      <c r="D821" t="s">
        <v>551</v>
      </c>
      <c r="E821">
        <f>VLOOKUP(A821,home!$A$2:$E$405,3,FALSE)</f>
        <v>1.32222222222222</v>
      </c>
      <c r="F821">
        <f>VLOOKUP(B821,home!$B$2:$E$405,3,FALSE)</f>
        <v>0.79</v>
      </c>
      <c r="G821">
        <f>VLOOKUP(C821,away!$B$2:$E$405,4,FALSE)</f>
        <v>1.26</v>
      </c>
      <c r="H821">
        <f>VLOOKUP(A821,away!$A$2:$E$405,3,FALSE)</f>
        <v>1.2777777777777799</v>
      </c>
      <c r="I821">
        <f>VLOOKUP(C821,away!$B$2:$E$405,3,FALSE)</f>
        <v>0.55000000000000004</v>
      </c>
      <c r="J821">
        <f>VLOOKUP(B821,home!$B$2:$E$405,4,FALSE)</f>
        <v>1.29</v>
      </c>
      <c r="K821" s="3">
        <f t="shared" ref="K821:K884" si="1010">E821*F821*G821</f>
        <v>1.3161399999999979</v>
      </c>
      <c r="L821" s="3">
        <f t="shared" ref="L821:L884" si="1011">H821*I821*J821</f>
        <v>0.90658333333333496</v>
      </c>
      <c r="M821" s="5">
        <f t="shared" ref="M821:M884" si="1012">_xlfn.POISSON.DIST(0,K821,FALSE) * _xlfn.POISSON.DIST(0,L821,FALSE)</f>
        <v>0.10831373240537208</v>
      </c>
      <c r="N821" s="5">
        <f t="shared" ref="N821:N884" si="1013">_xlfn.POISSON.DIST(1,K821,FALSE) * _xlfn.POISSON.DIST(0,L821,FALSE)</f>
        <v>0.14255603576800616</v>
      </c>
      <c r="O821" s="5">
        <f t="shared" ref="O821:O884" si="1014">_xlfn.POISSON.DIST(0,K821,FALSE) * _xlfn.POISSON.DIST(1,L821,FALSE)</f>
        <v>9.819542456983707E-2</v>
      </c>
      <c r="P821" s="5">
        <f t="shared" ref="P821:P884" si="1015">_xlfn.POISSON.DIST(1,K821,FALSE) * _xlfn.POISSON.DIST(1,L821,FALSE)</f>
        <v>0.12923892609334514</v>
      </c>
      <c r="Q821" s="5">
        <f t="shared" ref="Q821:Q884" si="1016">_xlfn.POISSON.DIST(2,K821,FALSE) * _xlfn.POISSON.DIST(0,L821,FALSE)</f>
        <v>9.3811850457851675E-2</v>
      </c>
      <c r="R821" s="5">
        <f t="shared" ref="R821:R884" si="1017">_xlfn.POISSON.DIST(0,K821,FALSE) * _xlfn.POISSON.DIST(2,L821,FALSE)</f>
        <v>4.4511167662302474E-2</v>
      </c>
      <c r="S821" s="5">
        <f t="shared" ref="S821:S884" si="1018">_xlfn.POISSON.DIST(2,K821,FALSE) * _xlfn.POISSON.DIST(2,L821,FALSE)</f>
        <v>3.855166756522168E-2</v>
      </c>
      <c r="T821" s="5">
        <f t="shared" ref="T821:T884" si="1019">_xlfn.POISSON.DIST(2,K821,FALSE) * _xlfn.POISSON.DIST(1,L821,FALSE)</f>
        <v>8.5048260094247513E-2</v>
      </c>
      <c r="U821" s="5">
        <f t="shared" ref="U821:U884" si="1020">_xlfn.POISSON.DIST(1,K821,FALSE) * _xlfn.POISSON.DIST(2,L821,FALSE)</f>
        <v>5.8582928207062679E-2</v>
      </c>
      <c r="V821" s="5">
        <f t="shared" ref="V821:V884" si="1021">_xlfn.POISSON.DIST(3,K821,FALSE) * _xlfn.POISSON.DIST(3,L821,FALSE)</f>
        <v>5.1110541003753299E-3</v>
      </c>
      <c r="W821" s="5">
        <f t="shared" ref="W821:W884" si="1022">_xlfn.POISSON.DIST(3,K821,FALSE) * _xlfn.POISSON.DIST(0,L821,FALSE)</f>
        <v>4.1156509620532244E-2</v>
      </c>
      <c r="X821" s="5">
        <f t="shared" ref="X821:X884" si="1023">_xlfn.POISSON.DIST(3,K821,FALSE) * _xlfn.POISSON.DIST(1,L821,FALSE)</f>
        <v>3.7311805680147594E-2</v>
      </c>
      <c r="Y821" s="5">
        <f t="shared" ref="Y821:Y884" si="1024">_xlfn.POISSON.DIST(3,K821,FALSE) * _xlfn.POISSON.DIST(2,L821,FALSE)</f>
        <v>1.691313058309693E-2</v>
      </c>
      <c r="Z821" s="5">
        <f t="shared" ref="Z821:Z884" si="1025">_xlfn.POISSON.DIST(0,K821,FALSE) * _xlfn.POISSON.DIST(3,L821,FALSE)</f>
        <v>1.3451027583283042E-2</v>
      </c>
      <c r="AA821" s="5">
        <f t="shared" ref="AA821:AA884" si="1026">_xlfn.POISSON.DIST(1,K821,FALSE) * _xlfn.POISSON.DIST(3,L821,FALSE)</f>
        <v>1.7703435443462114E-2</v>
      </c>
      <c r="AB821" s="5">
        <f t="shared" ref="AB821:AB884" si="1027">_xlfn.POISSON.DIST(2,K821,FALSE) * _xlfn.POISSON.DIST(3,L821,FALSE)</f>
        <v>1.1650099762279096E-2</v>
      </c>
      <c r="AC821" s="5">
        <f t="shared" ref="AC821:AC884" si="1028">_xlfn.POISSON.DIST(4,K821,FALSE) * _xlfn.POISSON.DIST(4,L821,FALSE)</f>
        <v>3.8115385306439578E-4</v>
      </c>
      <c r="AD821" s="5">
        <f t="shared" ref="AD821:AD884" si="1029">_xlfn.POISSON.DIST(4,K821,FALSE) * _xlfn.POISSON.DIST(0,L821,FALSE)</f>
        <v>1.3541932142991799E-2</v>
      </c>
      <c r="AE821" s="5">
        <f t="shared" ref="AE821:AE884" si="1030">_xlfn.POISSON.DIST(4,K821,FALSE) * _xlfn.POISSON.DIST(1,L821,FALSE)</f>
        <v>1.2276889981967336E-2</v>
      </c>
      <c r="AF821" s="5">
        <f t="shared" ref="AF821:AF884" si="1031">_xlfn.POISSON.DIST(4,K821,FALSE) * _xlfn.POISSON.DIST(2,L821,FALSE)</f>
        <v>5.5650119214092873E-3</v>
      </c>
      <c r="AG821" s="5">
        <f t="shared" ref="AG821:AG884" si="1032">_xlfn.POISSON.DIST(4,K821,FALSE) * _xlfn.POISSON.DIST(3,L821,FALSE)</f>
        <v>1.6817156859169932E-3</v>
      </c>
      <c r="AH821" s="5">
        <f t="shared" ref="AH821:AH884" si="1033">_xlfn.POISSON.DIST(0,K821,FALSE) * _xlfn.POISSON.DIST(4,L821,FALSE)</f>
        <v>3.0486193558028427E-3</v>
      </c>
      <c r="AI821" s="5">
        <f t="shared" ref="AI821:AI884" si="1034">_xlfn.POISSON.DIST(1,K821,FALSE) * _xlfn.POISSON.DIST(4,L821,FALSE)</f>
        <v>4.0124098789463469E-3</v>
      </c>
      <c r="AJ821" s="5">
        <f t="shared" ref="AJ821:AJ884" si="1035">_xlfn.POISSON.DIST(2,K821,FALSE) * _xlfn.POISSON.DIST(4,L821,FALSE)</f>
        <v>2.6404465690382183E-3</v>
      </c>
      <c r="AK821" s="5">
        <f t="shared" ref="AK821:AK884" si="1036">_xlfn.POISSON.DIST(3,K821,FALSE) * _xlfn.POISSON.DIST(4,L821,FALSE)</f>
        <v>1.1583991157913189E-3</v>
      </c>
      <c r="AL821" s="5">
        <f t="shared" ref="AL821:AL884" si="1037">_xlfn.POISSON.DIST(5,K821,FALSE) * _xlfn.POISSON.DIST(5,L821,FALSE)</f>
        <v>1.8191567607336935E-5</v>
      </c>
      <c r="AM821" s="5">
        <f t="shared" ref="AM821:AM884" si="1038">_xlfn.POISSON.DIST(5,K821,FALSE) * _xlfn.POISSON.DIST(0,L821,FALSE)</f>
        <v>3.5646157141354384E-3</v>
      </c>
      <c r="AN821" s="5">
        <f t="shared" ref="AN821:AN884" si="1039">_xlfn.POISSON.DIST(5,K821,FALSE) * _xlfn.POISSON.DIST(1,L821,FALSE)</f>
        <v>3.2316211961732921E-3</v>
      </c>
      <c r="AO821" s="5">
        <f t="shared" ref="AO821:AO884" si="1040">_xlfn.POISSON.DIST(5,K821,FALSE) * _xlfn.POISSON.DIST(2,L821,FALSE)</f>
        <v>1.4648669580487209E-3</v>
      </c>
      <c r="AP821" s="5">
        <f t="shared" ref="AP821:AP884" si="1041">_xlfn.POISSON.DIST(5,K821,FALSE) * _xlfn.POISSON.DIST(3,L821,FALSE)</f>
        <v>4.4267465657255739E-4</v>
      </c>
      <c r="AQ821" s="5">
        <f t="shared" ref="AQ821:AQ884" si="1042">_xlfn.POISSON.DIST(5,K821,FALSE) * _xlfn.POISSON.DIST(4,L821,FALSE)</f>
        <v>1.0033036643443458E-4</v>
      </c>
      <c r="AR821" s="5">
        <f t="shared" ref="AR821:AR884" si="1043">_xlfn.POISSON.DIST(0,K821,FALSE) * _xlfn.POISSON.DIST(5,L821,FALSE)</f>
        <v>5.527654995296533E-4</v>
      </c>
      <c r="AS821" s="5">
        <f t="shared" ref="AS821:AS884" si="1044">_xlfn.POISSON.DIST(1,K821,FALSE) * _xlfn.POISSON.DIST(5,L821,FALSE)</f>
        <v>7.2751678455095664E-4</v>
      </c>
      <c r="AT821" s="5">
        <f t="shared" ref="AT821:AT884" si="1045">_xlfn.POISSON.DIST(2,K821,FALSE) * _xlfn.POISSON.DIST(5,L821,FALSE)</f>
        <v>4.7875697040944735E-4</v>
      </c>
      <c r="AU821" s="5">
        <f t="shared" ref="AU821:AU884" si="1046">_xlfn.POISSON.DIST(3,K821,FALSE) * _xlfn.POISSON.DIST(5,L821,FALSE)</f>
        <v>2.100370663448964E-4</v>
      </c>
      <c r="AV821" s="5">
        <f t="shared" ref="AV821:AV884" si="1047">_xlfn.POISSON.DIST(4,K821,FALSE) * _xlfn.POISSON.DIST(5,L821,FALSE)</f>
        <v>6.9109546124792841E-5</v>
      </c>
      <c r="AW821" s="5">
        <f t="shared" ref="AW821:AW884" si="1048">_xlfn.POISSON.DIST(6,K821,FALSE) * _xlfn.POISSON.DIST(6,L821,FALSE)</f>
        <v>6.0294464600288768E-7</v>
      </c>
      <c r="AX821" s="5">
        <f t="shared" ref="AX821:AX884" si="1049">_xlfn.POISSON.DIST(6,K821,FALSE) * _xlfn.POISSON.DIST(0,L821,FALSE)</f>
        <v>7.8192222100036796E-4</v>
      </c>
      <c r="AY821" s="5">
        <f t="shared" ref="AY821:AY884" si="1050">_xlfn.POISSON.DIST(6,K821,FALSE) * _xlfn.POISSON.DIST(1,L821,FALSE)</f>
        <v>7.0887765352191823E-4</v>
      </c>
      <c r="AZ821" s="5">
        <f t="shared" ref="AZ821:AZ884" si="1051">_xlfn.POISSON.DIST(6,K821,FALSE) * _xlfn.POISSON.DIST(2,L821,FALSE)</f>
        <v>3.2132833302770671E-4</v>
      </c>
      <c r="BA821" s="5">
        <f t="shared" ref="BA821:BA884" si="1052">_xlfn.POISSON.DIST(6,K821,FALSE) * _xlfn.POISSON.DIST(3,L821,FALSE)</f>
        <v>9.7103637083567455E-5</v>
      </c>
      <c r="BB821" s="5">
        <f t="shared" ref="BB821:BB884" si="1053">_xlfn.POISSON.DIST(6,K821,FALSE) * _xlfn.POISSON.DIST(4,L821,FALSE)</f>
        <v>2.200813474650275E-5</v>
      </c>
      <c r="BC821" s="5">
        <f t="shared" ref="BC821:BC884" si="1054">_xlfn.POISSON.DIST(6,K821,FALSE) * _xlfn.POISSON.DIST(5,L821,FALSE)</f>
        <v>3.9904416317867317E-6</v>
      </c>
      <c r="BD821" s="5">
        <f t="shared" ref="BD821:BD884" si="1055">_xlfn.POISSON.DIST(0,K821,FALSE) * _xlfn.POISSON.DIST(6,L821,FALSE)</f>
        <v>8.3521331519209805E-5</v>
      </c>
      <c r="BE821" s="5">
        <f t="shared" ref="BE821:BE884" si="1056">_xlfn.POISSON.DIST(1,K821,FALSE) * _xlfn.POISSON.DIST(6,L821,FALSE)</f>
        <v>1.099257652656926E-4</v>
      </c>
      <c r="BF821" s="5">
        <f t="shared" ref="BF821:BF884" si="1057">_xlfn.POISSON.DIST(2,K821,FALSE) * _xlfn.POISSON.DIST(6,L821,FALSE)</f>
        <v>7.233884834839423E-5</v>
      </c>
      <c r="BG821" s="5">
        <f t="shared" ref="BG821:BG884" si="1058">_xlfn.POISSON.DIST(3,K821,FALSE) * _xlfn.POISSON.DIST(6,L821,FALSE)</f>
        <v>3.1736017288418482E-5</v>
      </c>
      <c r="BH821" s="5">
        <f t="shared" ref="BH821:BH884" si="1059">_xlfn.POISSON.DIST(4,K821,FALSE) * _xlfn.POISSON.DIST(6,L821,FALSE)</f>
        <v>1.0442260448494754E-5</v>
      </c>
      <c r="BI821" s="5">
        <f t="shared" ref="BI821:BI884" si="1060">_xlfn.POISSON.DIST(5,K821,FALSE) * _xlfn.POISSON.DIST(6,L821,FALSE)</f>
        <v>2.7486953333363716E-6</v>
      </c>
      <c r="BJ821" s="8">
        <f t="shared" ref="BJ821:BJ884" si="1061">SUM(N821,Q821,T821,W821,X821,Y821,AD821,AE821,AF821,AG821,AM821,AN821,AO821,AP821,AQ821,AX821,AY821,AZ821,BA821,BB821,BC821)</f>
        <v>0.46060248124854392</v>
      </c>
      <c r="BK821" s="8">
        <f t="shared" ref="BK821:BK884" si="1062">SUM(M821,P821,S821,V821,AC821,AL821,AY821)</f>
        <v>0.28232360323850786</v>
      </c>
      <c r="BL821" s="8">
        <f t="shared" ref="BL821:BL884" si="1063">SUM(O821,R821,U821,AA821,AB821,AH821,AI821,AJ821,AK821,AR821,AS821,AT821,AU821,AV821,BD821,BE821,BF821,BG821,BH821,BI821)</f>
        <v>0.24385182934968549</v>
      </c>
      <c r="BM821" s="8">
        <f t="shared" ref="BM821:BM884" si="1064">SUM(S821:BI821)</f>
        <v>0.3828935297544297</v>
      </c>
      <c r="BN821" s="8">
        <f t="shared" ref="BN821:BN884" si="1065">SUM(M821:R821)</f>
        <v>0.61662713695671467</v>
      </c>
    </row>
    <row r="822" spans="1:66" x14ac:dyDescent="0.25">
      <c r="A822" t="s">
        <v>304</v>
      </c>
      <c r="B822" t="s">
        <v>339</v>
      </c>
      <c r="C822" t="s">
        <v>375</v>
      </c>
      <c r="D822" t="s">
        <v>551</v>
      </c>
      <c r="E822">
        <f>VLOOKUP(A822,home!$A$2:$E$405,3,FALSE)</f>
        <v>1.32222222222222</v>
      </c>
      <c r="F822">
        <f>VLOOKUP(B822,home!$B$2:$E$405,3,FALSE)</f>
        <v>1.43</v>
      </c>
      <c r="G822">
        <f>VLOOKUP(C822,away!$B$2:$E$405,4,FALSE)</f>
        <v>0.8</v>
      </c>
      <c r="H822">
        <f>VLOOKUP(A822,away!$A$2:$E$405,3,FALSE)</f>
        <v>1.2777777777777799</v>
      </c>
      <c r="I822">
        <f>VLOOKUP(C822,away!$B$2:$E$405,3,FALSE)</f>
        <v>1.05</v>
      </c>
      <c r="J822">
        <f>VLOOKUP(B822,home!$B$2:$E$405,4,FALSE)</f>
        <v>0.74</v>
      </c>
      <c r="K822" s="3">
        <f t="shared" si="1010"/>
        <v>1.5126222222222196</v>
      </c>
      <c r="L822" s="3">
        <f t="shared" si="1011"/>
        <v>0.99283333333333501</v>
      </c>
      <c r="M822" s="5">
        <f t="shared" si="1012"/>
        <v>8.163839868669491E-2</v>
      </c>
      <c r="N822" s="5">
        <f t="shared" si="1013"/>
        <v>0.12348805604013197</v>
      </c>
      <c r="O822" s="5">
        <f t="shared" si="1014"/>
        <v>8.1053323496107069E-2</v>
      </c>
      <c r="P822" s="5">
        <f t="shared" si="1015"/>
        <v>0.12260305830517791</v>
      </c>
      <c r="Q822" s="5">
        <f t="shared" si="1016"/>
        <v>9.3395388872663243E-2</v>
      </c>
      <c r="R822" s="5">
        <f t="shared" si="1017"/>
        <v>4.0236220672192548E-2</v>
      </c>
      <c r="S822" s="5">
        <f t="shared" si="1018"/>
        <v>4.6030759261550258E-2</v>
      </c>
      <c r="T822" s="5">
        <f t="shared" si="1019"/>
        <v>9.2726055252409317E-2</v>
      </c>
      <c r="U822" s="5">
        <f t="shared" si="1020"/>
        <v>6.0862201526995494E-2</v>
      </c>
      <c r="V822" s="5">
        <f t="shared" si="1021"/>
        <v>7.6809060882594114E-3</v>
      </c>
      <c r="W822" s="5">
        <f t="shared" si="1022"/>
        <v>4.709064688729208E-2</v>
      </c>
      <c r="X822" s="5">
        <f t="shared" si="1023"/>
        <v>4.6753163917933237E-2</v>
      </c>
      <c r="Y822" s="5">
        <f t="shared" si="1024"/>
        <v>2.3209049788260726E-2</v>
      </c>
      <c r="Z822" s="5">
        <f t="shared" si="1025"/>
        <v>1.3315953696902859E-2</v>
      </c>
      <c r="AA822" s="5">
        <f t="shared" si="1026"/>
        <v>2.014200747201738E-2</v>
      </c>
      <c r="AB822" s="5">
        <f t="shared" si="1027"/>
        <v>1.5233624051169745E-2</v>
      </c>
      <c r="AC822" s="5">
        <f t="shared" si="1028"/>
        <v>7.2094029289869823E-4</v>
      </c>
      <c r="AD822" s="5">
        <f t="shared" si="1029"/>
        <v>1.78075897351344E-2</v>
      </c>
      <c r="AE822" s="5">
        <f t="shared" si="1030"/>
        <v>1.7679968675365969E-2</v>
      </c>
      <c r="AF822" s="5">
        <f t="shared" si="1031"/>
        <v>8.7766311165962691E-3</v>
      </c>
      <c r="AG822" s="5">
        <f t="shared" si="1032"/>
        <v>2.9045773089757818E-3</v>
      </c>
      <c r="AH822" s="5">
        <f t="shared" si="1033"/>
        <v>3.3051306738521016E-3</v>
      </c>
      <c r="AI822" s="5">
        <f t="shared" si="1034"/>
        <v>4.9994141046169876E-3</v>
      </c>
      <c r="AJ822" s="5">
        <f t="shared" si="1035"/>
        <v>3.7811124363674293E-3</v>
      </c>
      <c r="AK822" s="5">
        <f t="shared" si="1036"/>
        <v>1.9064648986567242E-3</v>
      </c>
      <c r="AL822" s="5">
        <f t="shared" si="1037"/>
        <v>4.3307799362417693E-5</v>
      </c>
      <c r="AM822" s="5">
        <f t="shared" si="1038"/>
        <v>5.3872311915161165E-3</v>
      </c>
      <c r="AN822" s="5">
        <f t="shared" si="1039"/>
        <v>5.3486227013102607E-3</v>
      </c>
      <c r="AO822" s="5">
        <f t="shared" si="1040"/>
        <v>2.6551454526421059E-3</v>
      </c>
      <c r="AP822" s="5">
        <f t="shared" si="1041"/>
        <v>8.7870563674383639E-4</v>
      </c>
      <c r="AQ822" s="5">
        <f t="shared" si="1042"/>
        <v>2.1810206158679336E-4</v>
      </c>
      <c r="AR822" s="5">
        <f t="shared" si="1043"/>
        <v>6.5628878080456704E-4</v>
      </c>
      <c r="AS822" s="5">
        <f t="shared" si="1044"/>
        <v>9.9271699404011524E-4</v>
      </c>
      <c r="AT822" s="5">
        <f t="shared" si="1045"/>
        <v>7.5080289278136073E-4</v>
      </c>
      <c r="AU822" s="5">
        <f t="shared" si="1046"/>
        <v>3.78560380043271E-4</v>
      </c>
      <c r="AV822" s="5">
        <f t="shared" si="1047"/>
        <v>1.4315471082658514E-4</v>
      </c>
      <c r="AW822" s="5">
        <f t="shared" si="1048"/>
        <v>1.8066350910149411E-6</v>
      </c>
      <c r="AX822" s="5">
        <f t="shared" si="1049"/>
        <v>1.358140936089327E-3</v>
      </c>
      <c r="AY822" s="5">
        <f t="shared" si="1050"/>
        <v>1.3484075927140226E-3</v>
      </c>
      <c r="AZ822" s="5">
        <f t="shared" si="1051"/>
        <v>6.6937200248312037E-4</v>
      </c>
      <c r="BA822" s="5">
        <f t="shared" si="1052"/>
        <v>2.21524945488442E-4</v>
      </c>
      <c r="BB822" s="5">
        <f t="shared" si="1053"/>
        <v>5.4984337511443782E-5</v>
      </c>
      <c r="BC822" s="5">
        <f t="shared" si="1054"/>
        <v>1.0918056618522377E-5</v>
      </c>
      <c r="BD822" s="5">
        <f t="shared" si="1055"/>
        <v>1.0859756297924474E-4</v>
      </c>
      <c r="BE822" s="5">
        <f t="shared" si="1056"/>
        <v>1.642670870415826E-4</v>
      </c>
      <c r="BF822" s="5">
        <f t="shared" si="1057"/>
        <v>1.2423702311940477E-4</v>
      </c>
      <c r="BG822" s="5">
        <f t="shared" si="1058"/>
        <v>6.2641227331049112E-5</v>
      </c>
      <c r="BH822" s="5">
        <f t="shared" si="1059"/>
        <v>2.3688128122054687E-5</v>
      </c>
      <c r="BI822" s="5">
        <f t="shared" si="1060"/>
        <v>7.1662378000534037E-6</v>
      </c>
      <c r="BJ822" s="8">
        <f t="shared" si="1061"/>
        <v>0.49198228250946702</v>
      </c>
      <c r="BK822" s="8">
        <f t="shared" si="1062"/>
        <v>0.26006577802665765</v>
      </c>
      <c r="BL822" s="8">
        <f t="shared" si="1063"/>
        <v>0.2349316203568648</v>
      </c>
      <c r="BM822" s="8">
        <f t="shared" si="1064"/>
        <v>0.4565345875593016</v>
      </c>
      <c r="BN822" s="8">
        <f t="shared" si="1065"/>
        <v>0.54241444607296774</v>
      </c>
    </row>
    <row r="823" spans="1:66" x14ac:dyDescent="0.25">
      <c r="A823" t="s">
        <v>304</v>
      </c>
      <c r="B823" t="s">
        <v>378</v>
      </c>
      <c r="C823" t="s">
        <v>331</v>
      </c>
      <c r="D823" t="s">
        <v>551</v>
      </c>
      <c r="E823">
        <f>VLOOKUP(A823,home!$A$2:$E$405,3,FALSE)</f>
        <v>1.32222222222222</v>
      </c>
      <c r="F823">
        <f>VLOOKUP(B823,home!$B$2:$E$405,3,FALSE)</f>
        <v>0.76</v>
      </c>
      <c r="G823">
        <f>VLOOKUP(C823,away!$B$2:$E$405,4,FALSE)</f>
        <v>1.65</v>
      </c>
      <c r="H823">
        <f>VLOOKUP(A823,away!$A$2:$E$405,3,FALSE)</f>
        <v>1.2777777777777799</v>
      </c>
      <c r="I823">
        <f>VLOOKUP(C823,away!$B$2:$E$405,3,FALSE)</f>
        <v>0.52</v>
      </c>
      <c r="J823">
        <f>VLOOKUP(B823,home!$B$2:$E$405,4,FALSE)</f>
        <v>1.1299999999999999</v>
      </c>
      <c r="K823" s="3">
        <f t="shared" si="1010"/>
        <v>1.6580666666666637</v>
      </c>
      <c r="L823" s="3">
        <f t="shared" si="1011"/>
        <v>0.7508222222222235</v>
      </c>
      <c r="M823" s="5">
        <f t="shared" si="1012"/>
        <v>8.991514480607421E-2</v>
      </c>
      <c r="N823" s="5">
        <f t="shared" si="1013"/>
        <v>0.14908530443145784</v>
      </c>
      <c r="O823" s="5">
        <f t="shared" si="1014"/>
        <v>6.7510288834729648E-2</v>
      </c>
      <c r="P823" s="5">
        <f t="shared" si="1015"/>
        <v>0.11193655957390386</v>
      </c>
      <c r="Q823" s="5">
        <f t="shared" si="1016"/>
        <v>0.12359668688382607</v>
      </c>
      <c r="R823" s="5">
        <f t="shared" si="1017"/>
        <v>2.5344112542877936E-2</v>
      </c>
      <c r="S823" s="5">
        <f t="shared" si="1018"/>
        <v>3.483782792171982E-2</v>
      </c>
      <c r="T823" s="5">
        <f t="shared" si="1019"/>
        <v>9.2799139105418621E-2</v>
      </c>
      <c r="U823" s="5">
        <f t="shared" si="1020"/>
        <v>4.20222282035944E-2</v>
      </c>
      <c r="V823" s="5">
        <f t="shared" si="1021"/>
        <v>4.8188972552282846E-3</v>
      </c>
      <c r="W823" s="5">
        <f t="shared" si="1022"/>
        <v>6.83105155441696E-2</v>
      </c>
      <c r="X823" s="5">
        <f t="shared" si="1023"/>
        <v>5.1289053082019156E-2</v>
      </c>
      <c r="Y823" s="5">
        <f t="shared" si="1024"/>
        <v>1.9254480405357599E-2</v>
      </c>
      <c r="Z823" s="5">
        <f t="shared" si="1025"/>
        <v>6.342974299897915E-3</v>
      </c>
      <c r="AA823" s="5">
        <f t="shared" si="1026"/>
        <v>1.0517074254184048E-2</v>
      </c>
      <c r="AB823" s="5">
        <f t="shared" si="1027"/>
        <v>8.7190051258603692E-3</v>
      </c>
      <c r="AC823" s="5">
        <f t="shared" si="1028"/>
        <v>3.7494433004985186E-4</v>
      </c>
      <c r="AD823" s="5">
        <f t="shared" si="1029"/>
        <v>2.8315847201650646E-2</v>
      </c>
      <c r="AE823" s="5">
        <f t="shared" si="1030"/>
        <v>2.1260167320048266E-2</v>
      </c>
      <c r="AF823" s="5">
        <f t="shared" si="1031"/>
        <v>7.9813030360274644E-3</v>
      </c>
      <c r="AG823" s="5">
        <f t="shared" si="1032"/>
        <v>1.9975132272463739E-3</v>
      </c>
      <c r="AH823" s="5">
        <f t="shared" si="1033"/>
        <v>1.1906115148369509E-3</v>
      </c>
      <c r="AI823" s="5">
        <f t="shared" si="1034"/>
        <v>1.9741132657006498E-3</v>
      </c>
      <c r="AJ823" s="5">
        <f t="shared" si="1035"/>
        <v>1.6366057010413597E-3</v>
      </c>
      <c r="AK823" s="5">
        <f t="shared" si="1036"/>
        <v>9.0453378645776838E-4</v>
      </c>
      <c r="AL823" s="5">
        <f t="shared" si="1037"/>
        <v>1.8670927318436556E-5</v>
      </c>
      <c r="AM823" s="5">
        <f t="shared" si="1038"/>
        <v>9.3899124766966928E-3</v>
      </c>
      <c r="AN823" s="5">
        <f t="shared" si="1039"/>
        <v>7.050154952225593E-3</v>
      </c>
      <c r="AO823" s="5">
        <f t="shared" si="1040"/>
        <v>2.6467065041205166E-3</v>
      </c>
      <c r="AP823" s="5">
        <f t="shared" si="1041"/>
        <v>6.6240201966459307E-4</v>
      </c>
      <c r="AQ823" s="5">
        <f t="shared" si="1042"/>
        <v>1.2433653910226466E-4</v>
      </c>
      <c r="AR823" s="5">
        <f t="shared" si="1043"/>
        <v>1.7878751667464954E-4</v>
      </c>
      <c r="AS823" s="5">
        <f t="shared" si="1044"/>
        <v>2.9644162181434669E-4</v>
      </c>
      <c r="AT823" s="5">
        <f t="shared" si="1045"/>
        <v>2.4575998587148684E-4</v>
      </c>
      <c r="AU823" s="5">
        <f t="shared" si="1046"/>
        <v>1.3582881352466083E-4</v>
      </c>
      <c r="AV823" s="5">
        <f t="shared" si="1047"/>
        <v>5.6303307019530539E-5</v>
      </c>
      <c r="AW823" s="5">
        <f t="shared" si="1048"/>
        <v>6.4565793689512981E-7</v>
      </c>
      <c r="AX823" s="5">
        <f t="shared" si="1049"/>
        <v>2.5948501467547005E-3</v>
      </c>
      <c r="AY823" s="5">
        <f t="shared" si="1050"/>
        <v>1.9482711535200269E-3</v>
      </c>
      <c r="AZ823" s="5">
        <f t="shared" si="1051"/>
        <v>7.3140263848868058E-4</v>
      </c>
      <c r="BA823" s="5">
        <f t="shared" si="1052"/>
        <v>1.8305111812308962E-4</v>
      </c>
      <c r="BB823" s="5">
        <f t="shared" si="1053"/>
        <v>3.4359711822360212E-5</v>
      </c>
      <c r="BC823" s="5">
        <f t="shared" si="1054"/>
        <v>5.1596070370759421E-6</v>
      </c>
      <c r="BD823" s="5">
        <f t="shared" si="1055"/>
        <v>2.237294009587552E-5</v>
      </c>
      <c r="BE823" s="5">
        <f t="shared" si="1056"/>
        <v>3.7095826208301268E-5</v>
      </c>
      <c r="BF823" s="5">
        <f t="shared" si="1057"/>
        <v>3.0753676454221985E-5</v>
      </c>
      <c r="BG823" s="5">
        <f t="shared" si="1058"/>
        <v>1.6997215268732297E-5</v>
      </c>
      <c r="BH823" s="5">
        <f t="shared" si="1059"/>
        <v>7.0456290158106688E-6</v>
      </c>
      <c r="BI823" s="5">
        <f t="shared" si="1060"/>
        <v>2.3364245233630242E-6</v>
      </c>
      <c r="BJ823" s="8">
        <f t="shared" si="1061"/>
        <v>0.58926061710477728</v>
      </c>
      <c r="BK823" s="8">
        <f t="shared" si="1062"/>
        <v>0.24385031596781451</v>
      </c>
      <c r="BL823" s="8">
        <f t="shared" si="1063"/>
        <v>0.16084829618575419</v>
      </c>
      <c r="BM823" s="8">
        <f t="shared" si="1064"/>
        <v>0.43096648098979118</v>
      </c>
      <c r="BN823" s="8">
        <f t="shared" si="1065"/>
        <v>0.56738809707286952</v>
      </c>
    </row>
    <row r="824" spans="1:66" x14ac:dyDescent="0.25">
      <c r="A824" t="s">
        <v>301</v>
      </c>
      <c r="B824" t="s">
        <v>334</v>
      </c>
      <c r="C824" t="s">
        <v>372</v>
      </c>
      <c r="D824" t="s">
        <v>551</v>
      </c>
      <c r="E824">
        <f>VLOOKUP(A824,home!$A$2:$E$405,3,FALSE)</f>
        <v>1.42105263157895</v>
      </c>
      <c r="F824">
        <f>VLOOKUP(B824,home!$B$2:$E$405,3,FALSE)</f>
        <v>0.89</v>
      </c>
      <c r="G824">
        <f>VLOOKUP(C824,away!$B$2:$E$405,4,FALSE)</f>
        <v>1.04</v>
      </c>
      <c r="H824">
        <f>VLOOKUP(A824,away!$A$2:$E$405,3,FALSE)</f>
        <v>1.0815789473684201</v>
      </c>
      <c r="I824">
        <f>VLOOKUP(C824,away!$B$2:$E$405,3,FALSE)</f>
        <v>0.89</v>
      </c>
      <c r="J824">
        <f>VLOOKUP(B824,home!$B$2:$E$405,4,FALSE)</f>
        <v>1.02</v>
      </c>
      <c r="K824" s="3">
        <f t="shared" si="1010"/>
        <v>1.3153263157894763</v>
      </c>
      <c r="L824" s="3">
        <f t="shared" si="1011"/>
        <v>0.98185736842105176</v>
      </c>
      <c r="M824" s="5">
        <f t="shared" si="1012"/>
        <v>0.10054160226919912</v>
      </c>
      <c r="N824" s="5">
        <f t="shared" si="1013"/>
        <v>0.13224501529631649</v>
      </c>
      <c r="O824" s="5">
        <f t="shared" si="1014"/>
        <v>9.871751302087188E-2</v>
      </c>
      <c r="P824" s="5">
        <f t="shared" si="1015"/>
        <v>0.12984574270564303</v>
      </c>
      <c r="Q824" s="5">
        <f t="shared" si="1016"/>
        <v>8.6972674375613485E-2</v>
      </c>
      <c r="R824" s="5">
        <f t="shared" si="1017"/>
        <v>4.8463258775872084E-2</v>
      </c>
      <c r="S824" s="5">
        <f t="shared" si="1018"/>
        <v>4.1922737747996611E-2</v>
      </c>
      <c r="T824" s="5">
        <f t="shared" si="1019"/>
        <v>8.5394761186980889E-2</v>
      </c>
      <c r="U824" s="5">
        <f t="shared" si="1020"/>
        <v>6.3744999616819814E-2</v>
      </c>
      <c r="V824" s="5">
        <f t="shared" si="1021"/>
        <v>6.0157397493887758E-3</v>
      </c>
      <c r="W824" s="5">
        <f t="shared" si="1022"/>
        <v>3.8132482453611172E-2</v>
      </c>
      <c r="X824" s="5">
        <f t="shared" si="1023"/>
        <v>3.7440658873264587E-2</v>
      </c>
      <c r="Y824" s="5">
        <f t="shared" si="1024"/>
        <v>1.8380693396626933E-2</v>
      </c>
      <c r="Z824" s="5">
        <f t="shared" si="1025"/>
        <v>1.5861335908928739E-2</v>
      </c>
      <c r="AA824" s="5">
        <f t="shared" si="1026"/>
        <v>2.0862832524590556E-2</v>
      </c>
      <c r="AB824" s="5">
        <f t="shared" si="1027"/>
        <v>1.3720716320751282E-2</v>
      </c>
      <c r="AC824" s="5">
        <f t="shared" si="1028"/>
        <v>4.8556901947402855E-4</v>
      </c>
      <c r="AD824" s="5">
        <f t="shared" si="1029"/>
        <v>1.2539164414403805E-2</v>
      </c>
      <c r="AE824" s="5">
        <f t="shared" si="1030"/>
        <v>1.2311670974125416E-2</v>
      </c>
      <c r="AF824" s="5">
        <f t="shared" si="1031"/>
        <v>6.044152431760313E-3</v>
      </c>
      <c r="AG824" s="5">
        <f t="shared" si="1032"/>
        <v>1.9781652003279609E-3</v>
      </c>
      <c r="AH824" s="5">
        <f t="shared" si="1033"/>
        <v>3.8933923837957745E-3</v>
      </c>
      <c r="AI824" s="5">
        <f t="shared" si="1034"/>
        <v>5.1210814601009022E-3</v>
      </c>
      <c r="AJ824" s="5">
        <f t="shared" si="1035"/>
        <v>3.3679466048861569E-3</v>
      </c>
      <c r="AK824" s="5">
        <f t="shared" si="1036"/>
        <v>1.476649599860195E-3</v>
      </c>
      <c r="AL824" s="5">
        <f t="shared" si="1037"/>
        <v>2.5083773699823417E-5</v>
      </c>
      <c r="AM824" s="5">
        <f t="shared" si="1038"/>
        <v>3.2986185864552499E-3</v>
      </c>
      <c r="AN824" s="5">
        <f t="shared" si="1039"/>
        <v>3.2387729647217209E-3</v>
      </c>
      <c r="AO824" s="5">
        <f t="shared" si="1040"/>
        <v>1.5900065500274582E-3</v>
      </c>
      <c r="AP824" s="5">
        <f t="shared" si="1041"/>
        <v>5.2038654899406534E-4</v>
      </c>
      <c r="AQ824" s="5">
        <f t="shared" si="1042"/>
        <v>1.2773634188925639E-4</v>
      </c>
      <c r="AR824" s="5">
        <f t="shared" si="1043"/>
        <v>7.6455120003685723E-4</v>
      </c>
      <c r="AS824" s="5">
        <f t="shared" si="1044"/>
        <v>1.0056343131769022E-3</v>
      </c>
      <c r="AT824" s="5">
        <f t="shared" si="1045"/>
        <v>6.6136863809122771E-4</v>
      </c>
      <c r="AU824" s="5">
        <f t="shared" si="1046"/>
        <v>2.8997185803974611E-4</v>
      </c>
      <c r="AV824" s="5">
        <f t="shared" si="1047"/>
        <v>9.5351903929512041E-5</v>
      </c>
      <c r="AW824" s="5">
        <f t="shared" si="1048"/>
        <v>8.9985448599377084E-7</v>
      </c>
      <c r="AX824" s="5">
        <f t="shared" si="1049"/>
        <v>7.2312663875281338E-4</v>
      </c>
      <c r="AY824" s="5">
        <f t="shared" si="1050"/>
        <v>7.1000721856099777E-4</v>
      </c>
      <c r="AZ824" s="5">
        <f t="shared" si="1051"/>
        <v>3.4856290958812586E-4</v>
      </c>
      <c r="BA824" s="5">
        <f t="shared" si="1052"/>
        <v>1.1407968704579411E-4</v>
      </c>
      <c r="BB824" s="5">
        <f t="shared" si="1053"/>
        <v>2.8002495328270134E-5</v>
      </c>
      <c r="BC824" s="5">
        <f t="shared" si="1054"/>
        <v>5.4988912744476233E-6</v>
      </c>
      <c r="BD824" s="5">
        <f t="shared" si="1055"/>
        <v>1.2511337154855757E-4</v>
      </c>
      <c r="BE824" s="5">
        <f t="shared" si="1056"/>
        <v>1.645649100549641E-4</v>
      </c>
      <c r="BF824" s="5">
        <f t="shared" si="1057"/>
        <v>1.0822827842541127E-4</v>
      </c>
      <c r="BG824" s="5">
        <f t="shared" si="1058"/>
        <v>4.7451834241844635E-5</v>
      </c>
      <c r="BH824" s="5">
        <f t="shared" si="1059"/>
        <v>1.5603661577694601E-5</v>
      </c>
      <c r="BI824" s="5">
        <f t="shared" si="1060"/>
        <v>4.1047813391629668E-6</v>
      </c>
      <c r="BJ824" s="8">
        <f t="shared" si="1061"/>
        <v>0.44214423743566922</v>
      </c>
      <c r="BK824" s="8">
        <f t="shared" si="1062"/>
        <v>0.27954648248396241</v>
      </c>
      <c r="BL824" s="8">
        <f t="shared" si="1063"/>
        <v>0.26265033505801061</v>
      </c>
      <c r="BM824" s="8">
        <f t="shared" si="1064"/>
        <v>0.40270747707897986</v>
      </c>
      <c r="BN824" s="8">
        <f t="shared" si="1065"/>
        <v>0.59678580644351609</v>
      </c>
    </row>
    <row r="825" spans="1:66" x14ac:dyDescent="0.25">
      <c r="A825" t="s">
        <v>301</v>
      </c>
      <c r="B825" t="s">
        <v>384</v>
      </c>
      <c r="C825" t="s">
        <v>355</v>
      </c>
      <c r="D825" t="s">
        <v>551</v>
      </c>
      <c r="E825">
        <f>VLOOKUP(A825,home!$A$2:$E$405,3,FALSE)</f>
        <v>1.42105263157895</v>
      </c>
      <c r="F825">
        <f>VLOOKUP(B825,home!$B$2:$E$405,3,FALSE)</f>
        <v>0.96</v>
      </c>
      <c r="G825">
        <f>VLOOKUP(C825,away!$B$2:$E$405,4,FALSE)</f>
        <v>1.41</v>
      </c>
      <c r="H825">
        <f>VLOOKUP(A825,away!$A$2:$E$405,3,FALSE)</f>
        <v>1.0815789473684201</v>
      </c>
      <c r="I825">
        <f>VLOOKUP(C825,away!$B$2:$E$405,3,FALSE)</f>
        <v>0.59</v>
      </c>
      <c r="J825">
        <f>VLOOKUP(B825,home!$B$2:$E$405,4,FALSE)</f>
        <v>1.07</v>
      </c>
      <c r="K825" s="3">
        <f t="shared" si="1010"/>
        <v>1.9235368421052665</v>
      </c>
      <c r="L825" s="3">
        <f t="shared" si="1011"/>
        <v>0.68280078947368361</v>
      </c>
      <c r="M825" s="5">
        <f t="shared" si="1012"/>
        <v>7.3804348113885934E-2</v>
      </c>
      <c r="N825" s="5">
        <f t="shared" si="1013"/>
        <v>0.14196538270462192</v>
      </c>
      <c r="O825" s="5">
        <f t="shared" si="1014"/>
        <v>5.039366715875189E-2</v>
      </c>
      <c r="P825" s="5">
        <f t="shared" si="1015"/>
        <v>9.6934075388649468E-2</v>
      </c>
      <c r="Q825" s="5">
        <f t="shared" si="1016"/>
        <v>0.13653782196795708</v>
      </c>
      <c r="R825" s="5">
        <f t="shared" si="1017"/>
        <v>1.7204417860234918E-2</v>
      </c>
      <c r="S825" s="5">
        <f t="shared" si="1018"/>
        <v>3.1828121281395519E-2</v>
      </c>
      <c r="T825" s="5">
        <f t="shared" si="1019"/>
        <v>9.3228132632738353E-2</v>
      </c>
      <c r="U825" s="5">
        <f t="shared" si="1020"/>
        <v>3.3093331601135714E-2</v>
      </c>
      <c r="V825" s="5">
        <f t="shared" si="1021"/>
        <v>4.6447572182620519E-3</v>
      </c>
      <c r="W825" s="5">
        <f t="shared" si="1022"/>
        <v>8.7545176965391741E-2</v>
      </c>
      <c r="X825" s="5">
        <f t="shared" si="1023"/>
        <v>5.9775915946582825E-2</v>
      </c>
      <c r="Y825" s="5">
        <f t="shared" si="1024"/>
        <v>2.0407521299919653E-2</v>
      </c>
      <c r="Z825" s="5">
        <f t="shared" si="1025"/>
        <v>3.9157300324678479E-3</v>
      </c>
      <c r="AA825" s="5">
        <f t="shared" si="1026"/>
        <v>7.5320509811899567E-3</v>
      </c>
      <c r="AB825" s="5">
        <f t="shared" si="1027"/>
        <v>7.2440887794670041E-3</v>
      </c>
      <c r="AC825" s="5">
        <f t="shared" si="1028"/>
        <v>3.8127432348416553E-4</v>
      </c>
      <c r="AD825" s="5">
        <f t="shared" si="1029"/>
        <v>4.2099093310389073E-2</v>
      </c>
      <c r="AE825" s="5">
        <f t="shared" si="1030"/>
        <v>2.8745294148459929E-2</v>
      </c>
      <c r="AF825" s="5">
        <f t="shared" si="1031"/>
        <v>9.8136547691108494E-3</v>
      </c>
      <c r="AG825" s="5">
        <f t="shared" si="1032"/>
        <v>2.2335904079903565E-3</v>
      </c>
      <c r="AH825" s="5">
        <f t="shared" si="1033"/>
        <v>6.6841588938371479E-4</v>
      </c>
      <c r="AI825" s="5">
        <f t="shared" si="1034"/>
        <v>1.2857225890781337E-3</v>
      </c>
      <c r="AJ825" s="5">
        <f t="shared" si="1035"/>
        <v>1.2365673844093807E-3</v>
      </c>
      <c r="AK825" s="5">
        <f t="shared" si="1036"/>
        <v>7.928609738857297E-4</v>
      </c>
      <c r="AL825" s="5">
        <f t="shared" si="1037"/>
        <v>2.0030513085402832E-5</v>
      </c>
      <c r="AM825" s="5">
        <f t="shared" si="1038"/>
        <v>1.6195831400352155E-2</v>
      </c>
      <c r="AN825" s="5">
        <f t="shared" si="1039"/>
        <v>1.1058526466343125E-2</v>
      </c>
      <c r="AO825" s="5">
        <f t="shared" si="1040"/>
        <v>3.775385300817355E-3</v>
      </c>
      <c r="AP825" s="5">
        <f t="shared" si="1041"/>
        <v>8.5927868798847695E-4</v>
      </c>
      <c r="AQ825" s="5">
        <f t="shared" si="1042"/>
        <v>1.4667904163411075E-4</v>
      </c>
      <c r="AR825" s="5">
        <f t="shared" si="1043"/>
        <v>9.1278979393590983E-5</v>
      </c>
      <c r="AS825" s="5">
        <f t="shared" si="1044"/>
        <v>1.7557847977333967E-4</v>
      </c>
      <c r="AT825" s="5">
        <f t="shared" si="1045"/>
        <v>1.6886583726242666E-4</v>
      </c>
      <c r="AU825" s="5">
        <f t="shared" si="1046"/>
        <v>1.0827321978241E-4</v>
      </c>
      <c r="AV825" s="5">
        <f t="shared" si="1047"/>
        <v>5.2066881816206582E-5</v>
      </c>
      <c r="AW825" s="5">
        <f t="shared" si="1048"/>
        <v>7.307756984489373E-7</v>
      </c>
      <c r="AX825" s="5">
        <f t="shared" si="1049"/>
        <v>5.1922130645171123E-3</v>
      </c>
      <c r="AY825" s="5">
        <f t="shared" si="1050"/>
        <v>3.545247179567858E-3</v>
      </c>
      <c r="AZ825" s="5">
        <f t="shared" si="1051"/>
        <v>1.2103487865441419E-3</v>
      </c>
      <c r="BA825" s="5">
        <f t="shared" si="1052"/>
        <v>2.7547570233028509E-4</v>
      </c>
      <c r="BB825" s="5">
        <f t="shared" si="1053"/>
        <v>4.7023756757984016E-5</v>
      </c>
      <c r="BC825" s="5">
        <f t="shared" si="1054"/>
        <v>6.4215716476739924E-6</v>
      </c>
      <c r="BD825" s="5">
        <f t="shared" si="1055"/>
        <v>1.0387559865382667E-5</v>
      </c>
      <c r="BE825" s="5">
        <f t="shared" si="1056"/>
        <v>1.9980854100637582E-5</v>
      </c>
      <c r="BF825" s="5">
        <f t="shared" si="1057"/>
        <v>1.9216954499653246E-5</v>
      </c>
      <c r="BG825" s="5">
        <f t="shared" si="1058"/>
        <v>1.2321506657714531E-5</v>
      </c>
      <c r="BH825" s="5">
        <f t="shared" si="1059"/>
        <v>5.9252180015898043E-6</v>
      </c>
      <c r="BI825" s="5">
        <f t="shared" si="1060"/>
        <v>2.2794750247126668E-6</v>
      </c>
      <c r="BJ825" s="8">
        <f t="shared" si="1061"/>
        <v>0.66466401511166218</v>
      </c>
      <c r="BK825" s="8">
        <f t="shared" si="1062"/>
        <v>0.21115785401833043</v>
      </c>
      <c r="BL825" s="8">
        <f t="shared" si="1063"/>
        <v>0.12011729818371411</v>
      </c>
      <c r="BM825" s="8">
        <f t="shared" si="1064"/>
        <v>0.47947066774820374</v>
      </c>
      <c r="BN825" s="8">
        <f t="shared" si="1065"/>
        <v>0.51683971319410127</v>
      </c>
    </row>
    <row r="826" spans="1:66" x14ac:dyDescent="0.25">
      <c r="A826" t="s">
        <v>301</v>
      </c>
      <c r="B826" t="s">
        <v>308</v>
      </c>
      <c r="C826" t="s">
        <v>369</v>
      </c>
      <c r="D826" t="s">
        <v>551</v>
      </c>
      <c r="E826">
        <f>VLOOKUP(A826,home!$A$2:$E$405,3,FALSE)</f>
        <v>1.42105263157895</v>
      </c>
      <c r="F826">
        <f>VLOOKUP(B826,home!$B$2:$E$405,3,FALSE)</f>
        <v>1.3</v>
      </c>
      <c r="G826">
        <f>VLOOKUP(C826,away!$B$2:$E$405,4,FALSE)</f>
        <v>0.48</v>
      </c>
      <c r="H826">
        <f>VLOOKUP(A826,away!$A$2:$E$405,3,FALSE)</f>
        <v>1.0815789473684201</v>
      </c>
      <c r="I826">
        <f>VLOOKUP(C826,away!$B$2:$E$405,3,FALSE)</f>
        <v>0.63</v>
      </c>
      <c r="J826">
        <f>VLOOKUP(B826,home!$B$2:$E$405,4,FALSE)</f>
        <v>0.69</v>
      </c>
      <c r="K826" s="3">
        <f t="shared" si="1010"/>
        <v>0.88673684210526482</v>
      </c>
      <c r="L826" s="3">
        <f t="shared" si="1011"/>
        <v>0.47016236842105213</v>
      </c>
      <c r="M826" s="5">
        <f t="shared" si="1012"/>
        <v>0.25745786314862418</v>
      </c>
      <c r="N826" s="5">
        <f t="shared" si="1013"/>
        <v>0.2282973725435804</v>
      </c>
      <c r="O826" s="5">
        <f t="shared" si="1014"/>
        <v>0.12104699870658023</v>
      </c>
      <c r="P826" s="5">
        <f t="shared" si="1015"/>
        <v>0.10733683337939302</v>
      </c>
      <c r="Q826" s="5">
        <f t="shared" si="1016"/>
        <v>0.10121984559511184</v>
      </c>
      <c r="R826" s="5">
        <f t="shared" si="1017"/>
        <v>2.8455871801072896E-2</v>
      </c>
      <c r="S826" s="5">
        <f t="shared" si="1018"/>
        <v>1.1187457686293967E-2</v>
      </c>
      <c r="T826" s="5">
        <f t="shared" si="1019"/>
        <v>4.758976233621097E-2</v>
      </c>
      <c r="U826" s="5">
        <f t="shared" si="1020"/>
        <v>2.5232869900235634E-2</v>
      </c>
      <c r="V826" s="5">
        <f t="shared" si="1021"/>
        <v>5.182406968257682E-4</v>
      </c>
      <c r="W826" s="5">
        <f t="shared" si="1022"/>
        <v>2.991845541379733E-2</v>
      </c>
      <c r="X826" s="5">
        <f t="shared" si="1023"/>
        <v>1.4066531856850599E-2</v>
      </c>
      <c r="Y826" s="5">
        <f t="shared" si="1024"/>
        <v>3.3067769666435291E-3</v>
      </c>
      <c r="Z826" s="5">
        <f t="shared" si="1025"/>
        <v>4.459626693826089E-3</v>
      </c>
      <c r="AA826" s="5">
        <f t="shared" si="1026"/>
        <v>3.9545152914516888E-3</v>
      </c>
      <c r="AB826" s="5">
        <f t="shared" si="1027"/>
        <v>1.7533072007994257E-3</v>
      </c>
      <c r="AC826" s="5">
        <f t="shared" si="1028"/>
        <v>1.3503742574929699E-5</v>
      </c>
      <c r="AD826" s="5">
        <f t="shared" si="1029"/>
        <v>6.6324491685744507E-3</v>
      </c>
      <c r="AE826" s="5">
        <f t="shared" si="1030"/>
        <v>3.1183280095292013E-3</v>
      </c>
      <c r="AF826" s="5">
        <f t="shared" si="1031"/>
        <v>7.3306024123697723E-4</v>
      </c>
      <c r="AG826" s="5">
        <f t="shared" si="1032"/>
        <v>1.1488577973842837E-4</v>
      </c>
      <c r="AH826" s="5">
        <f t="shared" si="1033"/>
        <v>5.2418716216075494E-4</v>
      </c>
      <c r="AI826" s="5">
        <f t="shared" si="1034"/>
        <v>4.6481606884654815E-4</v>
      </c>
      <c r="AJ826" s="5">
        <f t="shared" si="1035"/>
        <v>2.0608476652438573E-4</v>
      </c>
      <c r="AK826" s="5">
        <f t="shared" si="1036"/>
        <v>6.0914318357944878E-5</v>
      </c>
      <c r="AL826" s="5">
        <f t="shared" si="1037"/>
        <v>2.2519397139977255E-7</v>
      </c>
      <c r="AM826" s="5">
        <f t="shared" si="1038"/>
        <v>1.1762474062330798E-3</v>
      </c>
      <c r="AN826" s="5">
        <f t="shared" si="1039"/>
        <v>5.5302726636366419E-4</v>
      </c>
      <c r="AO826" s="5">
        <f t="shared" si="1040"/>
        <v>1.3000630467748019E-4</v>
      </c>
      <c r="AP826" s="5">
        <f t="shared" si="1041"/>
        <v>2.0374690705611004E-5</v>
      </c>
      <c r="AQ826" s="5">
        <f t="shared" si="1042"/>
        <v>2.394853209499116E-6</v>
      </c>
      <c r="AR826" s="5">
        <f t="shared" si="1043"/>
        <v>4.9290615531482132E-5</v>
      </c>
      <c r="AS826" s="5">
        <f t="shared" si="1044"/>
        <v>4.3707804761811187E-5</v>
      </c>
      <c r="AT826" s="5">
        <f t="shared" si="1045"/>
        <v>1.9378660384920952E-5</v>
      </c>
      <c r="AU826" s="5">
        <f t="shared" si="1046"/>
        <v>5.7279240379850685E-6</v>
      </c>
      <c r="AV826" s="5">
        <f t="shared" si="1047"/>
        <v>1.2697903183154289E-6</v>
      </c>
      <c r="AW826" s="5">
        <f t="shared" si="1048"/>
        <v>2.6079356886005903E-9</v>
      </c>
      <c r="AX826" s="5">
        <f t="shared" si="1049"/>
        <v>1.7383698508960488E-4</v>
      </c>
      <c r="AY826" s="5">
        <f t="shared" si="1050"/>
        <v>8.1731608628903739E-5</v>
      </c>
      <c r="AZ826" s="5">
        <f t="shared" si="1051"/>
        <v>1.9213563343913941E-5</v>
      </c>
      <c r="BA826" s="5">
        <f t="shared" si="1052"/>
        <v>3.0111648158608307E-6</v>
      </c>
      <c r="BB826" s="5">
        <f t="shared" si="1053"/>
        <v>3.5393409538281725E-7</v>
      </c>
      <c r="BC826" s="5">
        <f t="shared" si="1054"/>
        <v>3.3281298510029588E-8</v>
      </c>
      <c r="BD826" s="5">
        <f t="shared" si="1055"/>
        <v>3.8624320898688562E-6</v>
      </c>
      <c r="BE826" s="5">
        <f t="shared" si="1056"/>
        <v>3.4249608342163477E-6</v>
      </c>
      <c r="BF826" s="5">
        <f t="shared" si="1057"/>
        <v>1.5185194772336087E-6</v>
      </c>
      <c r="BG826" s="5">
        <f t="shared" si="1058"/>
        <v>4.48842388639156E-7</v>
      </c>
      <c r="BH826" s="5">
        <f t="shared" si="1059"/>
        <v>9.9501270576217283E-8</v>
      </c>
      <c r="BI826" s="5">
        <f t="shared" si="1060"/>
        <v>1.7646288491243286E-8</v>
      </c>
      <c r="BJ826" s="8">
        <f t="shared" si="1061"/>
        <v>0.43715769896973522</v>
      </c>
      <c r="BK826" s="8">
        <f t="shared" si="1062"/>
        <v>0.37659585545631219</v>
      </c>
      <c r="BL826" s="8">
        <f t="shared" si="1063"/>
        <v>0.18182831191341309</v>
      </c>
      <c r="BM826" s="8">
        <f t="shared" si="1064"/>
        <v>0.15614497885823081</v>
      </c>
      <c r="BN826" s="8">
        <f t="shared" si="1065"/>
        <v>0.84381478517436259</v>
      </c>
    </row>
    <row r="827" spans="1:66" s="10" customFormat="1" x14ac:dyDescent="0.25">
      <c r="A827" t="s">
        <v>303</v>
      </c>
      <c r="B827" t="s">
        <v>374</v>
      </c>
      <c r="C827" t="s">
        <v>465</v>
      </c>
      <c r="D827" t="s">
        <v>551</v>
      </c>
      <c r="E827">
        <f>VLOOKUP(A827,home!$A$2:$E$405,3,FALSE)</f>
        <v>1.3961038961039001</v>
      </c>
      <c r="F827">
        <f>VLOOKUP(B827,home!$B$2:$E$405,3,FALSE)</f>
        <v>0.82</v>
      </c>
      <c r="G827">
        <f>VLOOKUP(C827,away!$B$2:$E$405,4,FALSE)</f>
        <v>0.99</v>
      </c>
      <c r="H827">
        <f>VLOOKUP(A827,away!$A$2:$E$405,3,FALSE)</f>
        <v>1.0324675324675301</v>
      </c>
      <c r="I827">
        <f>VLOOKUP(C827,away!$B$2:$E$405,3,FALSE)</f>
        <v>0.48</v>
      </c>
      <c r="J827">
        <f>VLOOKUP(B827,home!$B$2:$E$405,4,FALSE)</f>
        <v>1.1100000000000001</v>
      </c>
      <c r="K827" s="3">
        <f t="shared" si="1010"/>
        <v>1.1333571428571461</v>
      </c>
      <c r="L827" s="3">
        <f t="shared" si="1011"/>
        <v>0.55009870129870009</v>
      </c>
      <c r="M827" s="5">
        <f t="shared" si="1012"/>
        <v>0.18573100826163699</v>
      </c>
      <c r="N827" s="5">
        <f t="shared" si="1013"/>
        <v>0.21049956486338584</v>
      </c>
      <c r="O827" s="5">
        <f t="shared" si="1014"/>
        <v>0.10217038643562464</v>
      </c>
      <c r="P827" s="5">
        <f t="shared" si="1015"/>
        <v>0.11579553725529002</v>
      </c>
      <c r="Q827" s="5">
        <f t="shared" si="1016"/>
        <v>0.11928559270311978</v>
      </c>
      <c r="R827" s="5">
        <f t="shared" si="1017"/>
        <v>2.8101898444711712E-2</v>
      </c>
      <c r="S827" s="5">
        <f t="shared" si="1018"/>
        <v>1.8048421980987588E-2</v>
      </c>
      <c r="T827" s="5">
        <f t="shared" si="1019"/>
        <v>6.5618849629631881E-2</v>
      </c>
      <c r="U827" s="5">
        <f t="shared" si="1020"/>
        <v>3.1849487330160138E-2</v>
      </c>
      <c r="V827" s="5">
        <f t="shared" si="1021"/>
        <v>1.2502709276289564E-3</v>
      </c>
      <c r="W827" s="5">
        <f t="shared" si="1022"/>
        <v>4.5064392843343022E-2</v>
      </c>
      <c r="X827" s="5">
        <f t="shared" si="1023"/>
        <v>2.4789863977937431E-2</v>
      </c>
      <c r="Y827" s="5">
        <f t="shared" si="1024"/>
        <v>6.8184359898174028E-3</v>
      </c>
      <c r="Z827" s="5">
        <f t="shared" si="1025"/>
        <v>5.1529392794879567E-3</v>
      </c>
      <c r="AA827" s="5">
        <f t="shared" si="1026"/>
        <v>5.84012053911683E-3</v>
      </c>
      <c r="AB827" s="5">
        <f t="shared" si="1027"/>
        <v>3.3094711640773945E-3</v>
      </c>
      <c r="AC827" s="5">
        <f t="shared" si="1028"/>
        <v>4.8718236098035182E-5</v>
      </c>
      <c r="AD827" s="5">
        <f t="shared" si="1029"/>
        <v>1.2768512879380817E-2</v>
      </c>
      <c r="AE827" s="5">
        <f t="shared" si="1030"/>
        <v>7.0239423524631125E-3</v>
      </c>
      <c r="AF827" s="5">
        <f t="shared" si="1031"/>
        <v>1.931930783043447E-3</v>
      </c>
      <c r="AG827" s="5">
        <f t="shared" si="1032"/>
        <v>3.5425087158372692E-4</v>
      </c>
      <c r="AH827" s="5">
        <f t="shared" si="1033"/>
        <v>7.0865630137934596E-4</v>
      </c>
      <c r="AI827" s="5">
        <f t="shared" si="1034"/>
        <v>8.0316068099900808E-4</v>
      </c>
      <c r="AJ827" s="5">
        <f t="shared" si="1035"/>
        <v>4.5513394733611795E-4</v>
      </c>
      <c r="AK827" s="5">
        <f t="shared" si="1036"/>
        <v>1.7194310339005246E-4</v>
      </c>
      <c r="AL827" s="5">
        <f t="shared" si="1037"/>
        <v>1.2149515314438277E-6</v>
      </c>
      <c r="AM827" s="5">
        <f t="shared" si="1038"/>
        <v>2.8942570551019424E-3</v>
      </c>
      <c r="AN827" s="5">
        <f t="shared" si="1039"/>
        <v>1.5921270472361788E-3</v>
      </c>
      <c r="AO827" s="5">
        <f t="shared" si="1040"/>
        <v>4.3791351049357797E-4</v>
      </c>
      <c r="AP827" s="5">
        <f t="shared" si="1041"/>
        <v>8.0298551134557286E-5</v>
      </c>
      <c r="AQ827" s="5">
        <f t="shared" si="1042"/>
        <v>1.1043032173821805E-5</v>
      </c>
      <c r="AR827" s="5">
        <f t="shared" si="1043"/>
        <v>7.7966182211183728E-5</v>
      </c>
      <c r="AS827" s="5">
        <f t="shared" si="1044"/>
        <v>8.8363529510346818E-5</v>
      </c>
      <c r="AT827" s="5">
        <f t="shared" si="1045"/>
        <v>5.0073718669309908E-5</v>
      </c>
      <c r="AU827" s="5">
        <f t="shared" si="1046"/>
        <v>1.8917135574427205E-5</v>
      </c>
      <c r="AV827" s="5">
        <f t="shared" si="1047"/>
        <v>5.3599676814185235E-6</v>
      </c>
      <c r="AW827" s="5">
        <f t="shared" si="1048"/>
        <v>2.1040877975961632E-8</v>
      </c>
      <c r="AX827" s="5">
        <f t="shared" si="1049"/>
        <v>5.4670448444407911E-4</v>
      </c>
      <c r="AY827" s="5">
        <f t="shared" si="1050"/>
        <v>3.007414268868633E-4</v>
      </c>
      <c r="AZ827" s="5">
        <f t="shared" si="1051"/>
        <v>8.2718734178590715E-5</v>
      </c>
      <c r="BA827" s="5">
        <f t="shared" si="1052"/>
        <v>1.5167822748238379E-5</v>
      </c>
      <c r="BB827" s="5">
        <f t="shared" si="1053"/>
        <v>2.0859498988337029E-6</v>
      </c>
      <c r="BC827" s="5">
        <f t="shared" si="1054"/>
        <v>2.2949566606451507E-7</v>
      </c>
      <c r="BD827" s="5">
        <f t="shared" si="1055"/>
        <v>7.1481825965983242E-6</v>
      </c>
      <c r="BE827" s="5">
        <f t="shared" si="1056"/>
        <v>8.1014438043018505E-6</v>
      </c>
      <c r="BF827" s="5">
        <f t="shared" si="1057"/>
        <v>4.5909146015306385E-6</v>
      </c>
      <c r="BG827" s="5">
        <f t="shared" si="1058"/>
        <v>1.7343819519639728E-6</v>
      </c>
      <c r="BH827" s="5">
        <f t="shared" si="1059"/>
        <v>4.9141854342522197E-7</v>
      </c>
      <c r="BI827" s="5">
        <f t="shared" si="1060"/>
        <v>1.1139054326468598E-7</v>
      </c>
      <c r="BJ827" s="8">
        <f t="shared" si="1061"/>
        <v>0.50011862400366924</v>
      </c>
      <c r="BK827" s="8">
        <f t="shared" si="1062"/>
        <v>0.32117591304005993</v>
      </c>
      <c r="BL827" s="8">
        <f t="shared" si="1063"/>
        <v>0.17367311621248299</v>
      </c>
      <c r="BM827" s="8">
        <f t="shared" si="1064"/>
        <v>0.2382358841859222</v>
      </c>
      <c r="BN827" s="8">
        <f t="shared" si="1065"/>
        <v>0.76158398796376892</v>
      </c>
    </row>
    <row r="828" spans="1:66" x14ac:dyDescent="0.25">
      <c r="A828" t="s">
        <v>303</v>
      </c>
      <c r="B828" t="s">
        <v>353</v>
      </c>
      <c r="C828" t="s">
        <v>349</v>
      </c>
      <c r="D828" t="s">
        <v>551</v>
      </c>
      <c r="E828">
        <f>VLOOKUP(A828,home!$A$2:$E$405,3,FALSE)</f>
        <v>1.3961038961039001</v>
      </c>
      <c r="F828">
        <f>VLOOKUP(B828,home!$B$2:$E$405,3,FALSE)</f>
        <v>0.75</v>
      </c>
      <c r="G828">
        <f>VLOOKUP(C828,away!$B$2:$E$405,4,FALSE)</f>
        <v>0.89</v>
      </c>
      <c r="H828">
        <f>VLOOKUP(A828,away!$A$2:$E$405,3,FALSE)</f>
        <v>1.0324675324675301</v>
      </c>
      <c r="I828">
        <f>VLOOKUP(C828,away!$B$2:$E$405,3,FALSE)</f>
        <v>0.78</v>
      </c>
      <c r="J828">
        <f>VLOOKUP(B828,home!$B$2:$E$405,4,FALSE)</f>
        <v>0.88</v>
      </c>
      <c r="K828" s="3">
        <f t="shared" si="1010"/>
        <v>0.93189935064935325</v>
      </c>
      <c r="L828" s="3">
        <f t="shared" si="1011"/>
        <v>0.70868571428571259</v>
      </c>
      <c r="M828" s="5">
        <f t="shared" si="1012"/>
        <v>0.19386658456335029</v>
      </c>
      <c r="N828" s="5">
        <f t="shared" si="1013"/>
        <v>0.18066414426719407</v>
      </c>
      <c r="O828" s="5">
        <f t="shared" si="1014"/>
        <v>0.13739047895740941</v>
      </c>
      <c r="P828" s="5">
        <f t="shared" si="1015"/>
        <v>0.12803409812581346</v>
      </c>
      <c r="Q828" s="5">
        <f t="shared" si="1016"/>
        <v>8.4180399364109593E-2</v>
      </c>
      <c r="R828" s="5">
        <f t="shared" si="1017"/>
        <v>4.8683334857993928E-2</v>
      </c>
      <c r="S828" s="5">
        <f t="shared" si="1018"/>
        <v>2.1139190025723245E-2</v>
      </c>
      <c r="T828" s="5">
        <f t="shared" si="1019"/>
        <v>5.9657446452210557E-2</v>
      </c>
      <c r="U828" s="5">
        <f t="shared" si="1020"/>
        <v>4.5367968141609566E-2</v>
      </c>
      <c r="V828" s="5">
        <f t="shared" si="1021"/>
        <v>1.5512025884247822E-3</v>
      </c>
      <c r="W828" s="5">
        <f t="shared" si="1022"/>
        <v>2.6149219834938994E-2</v>
      </c>
      <c r="X828" s="5">
        <f t="shared" si="1023"/>
        <v>1.8531578536737866E-2</v>
      </c>
      <c r="Y828" s="5">
        <f t="shared" si="1024"/>
        <v>6.5665324860749268E-3</v>
      </c>
      <c r="Z828" s="5">
        <f t="shared" si="1025"/>
        <v>1.1500394645882655E-2</v>
      </c>
      <c r="AA828" s="5">
        <f t="shared" si="1026"/>
        <v>1.0717210302709343E-2</v>
      </c>
      <c r="AB828" s="5">
        <f t="shared" si="1027"/>
        <v>4.993680660933697E-3</v>
      </c>
      <c r="AC828" s="5">
        <f t="shared" si="1028"/>
        <v>6.4028190078089191E-5</v>
      </c>
      <c r="AD828" s="5">
        <f t="shared" si="1029"/>
        <v>6.0921102460417074E-3</v>
      </c>
      <c r="AE828" s="5">
        <f t="shared" si="1030"/>
        <v>4.3173915012233756E-3</v>
      </c>
      <c r="AF828" s="5">
        <f t="shared" si="1031"/>
        <v>1.5298368399477766E-3</v>
      </c>
      <c r="AG828" s="5">
        <f t="shared" si="1032"/>
        <v>3.6139117121966255E-4</v>
      </c>
      <c r="AH828" s="5">
        <f t="shared" si="1033"/>
        <v>2.037541348546233E-3</v>
      </c>
      <c r="AI828" s="5">
        <f t="shared" si="1034"/>
        <v>1.8987834596314419E-3</v>
      </c>
      <c r="AJ828" s="5">
        <f t="shared" si="1035"/>
        <v>8.8473753652713644E-4</v>
      </c>
      <c r="AK828" s="5">
        <f t="shared" si="1036"/>
        <v>2.7482877859491566E-4</v>
      </c>
      <c r="AL828" s="5">
        <f t="shared" si="1037"/>
        <v>1.6914295137019854E-6</v>
      </c>
      <c r="AM828" s="5">
        <f t="shared" si="1038"/>
        <v>1.1354467164741081E-3</v>
      </c>
      <c r="AN828" s="5">
        <f t="shared" si="1039"/>
        <v>8.0467486729782027E-4</v>
      </c>
      <c r="AO828" s="5">
        <f t="shared" si="1040"/>
        <v>2.8513079154935837E-4</v>
      </c>
      <c r="AP828" s="5">
        <f t="shared" si="1041"/>
        <v>6.7356039558002568E-5</v>
      </c>
      <c r="AQ828" s="5">
        <f t="shared" si="1042"/>
        <v>1.1933565751404938E-5</v>
      </c>
      <c r="AR828" s="5">
        <f t="shared" si="1043"/>
        <v>2.8879528919623234E-4</v>
      </c>
      <c r="AS828" s="5">
        <f t="shared" si="1044"/>
        <v>2.6912814247256108E-4</v>
      </c>
      <c r="AT828" s="5">
        <f t="shared" si="1045"/>
        <v>1.2540017060582313E-4</v>
      </c>
      <c r="AU828" s="5">
        <f t="shared" si="1046"/>
        <v>3.895344585296157E-5</v>
      </c>
      <c r="AV828" s="5">
        <f t="shared" si="1047"/>
        <v>9.0751727239824051E-6</v>
      </c>
      <c r="AW828" s="5">
        <f t="shared" si="1048"/>
        <v>3.1029450946321445E-8</v>
      </c>
      <c r="AX828" s="5">
        <f t="shared" si="1049"/>
        <v>1.7635367629652689E-4</v>
      </c>
      <c r="AY828" s="5">
        <f t="shared" si="1050"/>
        <v>1.249793310531155E-4</v>
      </c>
      <c r="AZ828" s="5">
        <f t="shared" si="1051"/>
        <v>4.4285533249163847E-5</v>
      </c>
      <c r="BA828" s="5">
        <f t="shared" si="1052"/>
        <v>1.0461508254402454E-5</v>
      </c>
      <c r="BB828" s="5">
        <f t="shared" si="1053"/>
        <v>1.8534803624442699E-6</v>
      </c>
      <c r="BC828" s="5">
        <f t="shared" si="1054"/>
        <v>2.6270701091467187E-7</v>
      </c>
      <c r="BD828" s="5">
        <f t="shared" si="1055"/>
        <v>3.4110849301063468E-5</v>
      </c>
      <c r="BE828" s="5">
        <f t="shared" si="1056"/>
        <v>3.1787878313758989E-5</v>
      </c>
      <c r="BF828" s="5">
        <f t="shared" si="1057"/>
        <v>1.4811551579556326E-5</v>
      </c>
      <c r="BG828" s="5">
        <f t="shared" si="1058"/>
        <v>4.6009584330326488E-6</v>
      </c>
      <c r="BH828" s="5">
        <f t="shared" si="1059"/>
        <v>1.0719075440269476E-6</v>
      </c>
      <c r="BI828" s="5">
        <f t="shared" si="1060"/>
        <v>1.9978198884697113E-7</v>
      </c>
      <c r="BJ828" s="8">
        <f t="shared" si="1061"/>
        <v>0.39071278891655575</v>
      </c>
      <c r="BK828" s="8">
        <f t="shared" si="1062"/>
        <v>0.34478177425395667</v>
      </c>
      <c r="BL828" s="8">
        <f t="shared" si="1063"/>
        <v>0.25306649919196739</v>
      </c>
      <c r="BM828" s="8">
        <f t="shared" si="1064"/>
        <v>0.22711746857088974</v>
      </c>
      <c r="BN828" s="8">
        <f t="shared" si="1065"/>
        <v>0.77281904013587077</v>
      </c>
    </row>
    <row r="829" spans="1:66" x14ac:dyDescent="0.25">
      <c r="A829" t="s">
        <v>303</v>
      </c>
      <c r="B829" t="s">
        <v>357</v>
      </c>
      <c r="C829" t="s">
        <v>354</v>
      </c>
      <c r="D829" t="s">
        <v>551</v>
      </c>
      <c r="E829">
        <f>VLOOKUP(A829,home!$A$2:$E$405,3,FALSE)</f>
        <v>1.3961038961039001</v>
      </c>
      <c r="F829">
        <f>VLOOKUP(B829,home!$B$2:$E$405,3,FALSE)</f>
        <v>1.47</v>
      </c>
      <c r="G829">
        <f>VLOOKUP(C829,away!$B$2:$E$405,4,FALSE)</f>
        <v>1.1299999999999999</v>
      </c>
      <c r="H829">
        <f>VLOOKUP(A829,away!$A$2:$E$405,3,FALSE)</f>
        <v>1.0324675324675301</v>
      </c>
      <c r="I829">
        <f>VLOOKUP(C829,away!$B$2:$E$405,3,FALSE)</f>
        <v>0.61</v>
      </c>
      <c r="J829">
        <f>VLOOKUP(B829,home!$B$2:$E$405,4,FALSE)</f>
        <v>1.34</v>
      </c>
      <c r="K829" s="3">
        <f t="shared" si="1010"/>
        <v>2.3190681818181882</v>
      </c>
      <c r="L829" s="3">
        <f t="shared" si="1011"/>
        <v>0.84393896103895916</v>
      </c>
      <c r="M829" s="5">
        <f t="shared" si="1012"/>
        <v>4.229835245016382E-2</v>
      </c>
      <c r="N829" s="5">
        <f t="shared" si="1013"/>
        <v>9.8092763310506315E-2</v>
      </c>
      <c r="O829" s="5">
        <f t="shared" si="1014"/>
        <v>3.5697227620450966E-2</v>
      </c>
      <c r="P829" s="5">
        <f t="shared" si="1015"/>
        <v>8.2784304753709237E-2</v>
      </c>
      <c r="Q829" s="5">
        <f t="shared" si="1016"/>
        <v>0.1137419031300089</v>
      </c>
      <c r="R829" s="5">
        <f t="shared" si="1017"/>
        <v>1.5063140594987312E-2</v>
      </c>
      <c r="S829" s="5">
        <f t="shared" si="1018"/>
        <v>4.0505366737567002E-2</v>
      </c>
      <c r="T829" s="5">
        <f t="shared" si="1019"/>
        <v>9.5991223554133656E-2</v>
      </c>
      <c r="U829" s="5">
        <f t="shared" si="1020"/>
        <v>3.4932450072088964E-2</v>
      </c>
      <c r="V829" s="5">
        <f t="shared" si="1021"/>
        <v>8.8083510216418401E-3</v>
      </c>
      <c r="W829" s="5">
        <f t="shared" si="1022"/>
        <v>8.7925076162750082E-2</v>
      </c>
      <c r="X829" s="5">
        <f t="shared" si="1023"/>
        <v>7.4203397426062662E-2</v>
      </c>
      <c r="Y829" s="5">
        <f t="shared" si="1024"/>
        <v>3.1311569064656146E-2</v>
      </c>
      <c r="Z829" s="5">
        <f t="shared" si="1025"/>
        <v>4.2374570745724541E-3</v>
      </c>
      <c r="AA829" s="5">
        <f t="shared" si="1026"/>
        <v>9.8269518734613592E-3</v>
      </c>
      <c r="AB829" s="5">
        <f t="shared" si="1027"/>
        <v>1.1394685707001438E-2</v>
      </c>
      <c r="AC829" s="5">
        <f t="shared" si="1028"/>
        <v>1.0774551092332496E-3</v>
      </c>
      <c r="AD829" s="5">
        <f t="shared" si="1029"/>
        <v>5.0976061628243641E-2</v>
      </c>
      <c r="AE829" s="5">
        <f t="shared" si="1030"/>
        <v>4.3020684488397895E-2</v>
      </c>
      <c r="AF829" s="5">
        <f t="shared" si="1031"/>
        <v>1.815341588516169E-2</v>
      </c>
      <c r="AG829" s="5">
        <f t="shared" si="1032"/>
        <v>5.1067916471438319E-3</v>
      </c>
      <c r="AH829" s="5">
        <f t="shared" si="1033"/>
        <v>8.9403878024046576E-4</v>
      </c>
      <c r="AI829" s="5">
        <f t="shared" si="1034"/>
        <v>2.0733368885672075E-3</v>
      </c>
      <c r="AJ829" s="5">
        <f t="shared" si="1035"/>
        <v>2.4041048042330671E-3</v>
      </c>
      <c r="AK829" s="5">
        <f t="shared" si="1036"/>
        <v>1.8584276524177168E-3</v>
      </c>
      <c r="AL829" s="5">
        <f t="shared" si="1037"/>
        <v>8.4349736530564038E-5</v>
      </c>
      <c r="AM829" s="5">
        <f t="shared" si="1038"/>
        <v>2.3643392511292566E-2</v>
      </c>
      <c r="AN829" s="5">
        <f t="shared" si="1039"/>
        <v>1.9953580111416559E-2</v>
      </c>
      <c r="AO829" s="5">
        <f t="shared" si="1040"/>
        <v>8.4198018341182634E-3</v>
      </c>
      <c r="AP829" s="5">
        <f t="shared" si="1041"/>
        <v>2.3685996040132299E-3</v>
      </c>
      <c r="AQ829" s="5">
        <f t="shared" si="1042"/>
        <v>4.9973837223205367E-4</v>
      </c>
      <c r="AR829" s="5">
        <f t="shared" si="1043"/>
        <v>1.5090283186493546E-4</v>
      </c>
      <c r="AS829" s="5">
        <f t="shared" si="1044"/>
        <v>3.4995395592423161E-4</v>
      </c>
      <c r="AT829" s="5">
        <f t="shared" si="1045"/>
        <v>4.0578354214264518E-4</v>
      </c>
      <c r="AU829" s="5">
        <f t="shared" si="1046"/>
        <v>3.1367990042949608E-4</v>
      </c>
      <c r="AV829" s="5">
        <f t="shared" si="1047"/>
        <v>1.8186126909048548E-4</v>
      </c>
      <c r="AW829" s="5">
        <f t="shared" si="1048"/>
        <v>4.5857015241830252E-6</v>
      </c>
      <c r="AX829" s="5">
        <f t="shared" si="1049"/>
        <v>9.1384398805295034E-3</v>
      </c>
      <c r="AY829" s="5">
        <f t="shared" si="1050"/>
        <v>7.7122854582910589E-3</v>
      </c>
      <c r="AZ829" s="5">
        <f t="shared" si="1051"/>
        <v>3.2543490884530141E-3</v>
      </c>
      <c r="BA829" s="5">
        <f t="shared" si="1052"/>
        <v>9.1549066285570699E-4</v>
      </c>
      <c r="BB829" s="5">
        <f t="shared" si="1053"/>
        <v>1.9315455971282826E-4</v>
      </c>
      <c r="BC829" s="5">
        <f t="shared" si="1054"/>
        <v>3.2602131688796394E-5</v>
      </c>
      <c r="BD829" s="5">
        <f t="shared" si="1055"/>
        <v>2.1225463190321724E-5</v>
      </c>
      <c r="BE829" s="5">
        <f t="shared" si="1056"/>
        <v>4.9223296329028277E-5</v>
      </c>
      <c r="BF829" s="5">
        <f t="shared" si="1057"/>
        <v>5.7076090160428765E-5</v>
      </c>
      <c r="BG829" s="5">
        <f t="shared" si="1058"/>
        <v>4.4121114877878843E-5</v>
      </c>
      <c r="BH829" s="5">
        <f t="shared" si="1059"/>
        <v>2.5579968414908476E-5</v>
      </c>
      <c r="BI829" s="5">
        <f t="shared" si="1060"/>
        <v>1.1864338168585691E-5</v>
      </c>
      <c r="BJ829" s="8">
        <f t="shared" si="1061"/>
        <v>0.69465432051166842</v>
      </c>
      <c r="BK829" s="8">
        <f t="shared" si="1062"/>
        <v>0.18327046526713678</v>
      </c>
      <c r="BL829" s="8">
        <f t="shared" si="1063"/>
        <v>0.11575563576404142</v>
      </c>
      <c r="BM829" s="8">
        <f t="shared" si="1064"/>
        <v>0.60253248700082551</v>
      </c>
      <c r="BN829" s="8">
        <f t="shared" si="1065"/>
        <v>0.38767769185982653</v>
      </c>
    </row>
    <row r="830" spans="1:66" x14ac:dyDescent="0.25">
      <c r="A830" t="s">
        <v>303</v>
      </c>
      <c r="B830" t="s">
        <v>350</v>
      </c>
      <c r="C830" t="s">
        <v>380</v>
      </c>
      <c r="D830" t="s">
        <v>551</v>
      </c>
      <c r="E830">
        <f>VLOOKUP(A830,home!$A$2:$E$405,3,FALSE)</f>
        <v>1.3961038961039001</v>
      </c>
      <c r="F830">
        <f>VLOOKUP(B830,home!$B$2:$E$405,3,FALSE)</f>
        <v>1.04</v>
      </c>
      <c r="G830">
        <f>VLOOKUP(C830,away!$B$2:$E$405,4,FALSE)</f>
        <v>0.65</v>
      </c>
      <c r="H830">
        <f>VLOOKUP(A830,away!$A$2:$E$405,3,FALSE)</f>
        <v>1.0324675324675301</v>
      </c>
      <c r="I830">
        <f>VLOOKUP(C830,away!$B$2:$E$405,3,FALSE)</f>
        <v>0.89</v>
      </c>
      <c r="J830">
        <f>VLOOKUP(B830,home!$B$2:$E$405,4,FALSE)</f>
        <v>1.46</v>
      </c>
      <c r="K830" s="3">
        <f t="shared" si="1010"/>
        <v>0.94376623376623647</v>
      </c>
      <c r="L830" s="3">
        <f t="shared" si="1011"/>
        <v>1.3415883116883085</v>
      </c>
      <c r="M830" s="5">
        <f t="shared" si="1012"/>
        <v>0.10173798497104344</v>
      </c>
      <c r="N830" s="5">
        <f t="shared" si="1013"/>
        <v>9.6016874907087629E-2</v>
      </c>
      <c r="O830" s="5">
        <f t="shared" si="1014"/>
        <v>0.13649049149187267</v>
      </c>
      <c r="P830" s="5">
        <f t="shared" si="1015"/>
        <v>0.1288151171001872</v>
      </c>
      <c r="Q830" s="5">
        <f t="shared" si="1016"/>
        <v>4.5308742204532973E-2</v>
      </c>
      <c r="R830" s="5">
        <f t="shared" si="1017"/>
        <v>9.1557024021044486E-2</v>
      </c>
      <c r="S830" s="5">
        <f t="shared" si="1018"/>
        <v>4.0774678204649244E-2</v>
      </c>
      <c r="T830" s="5">
        <f t="shared" si="1019"/>
        <v>6.0785678958900198E-2</v>
      </c>
      <c r="U830" s="5">
        <f t="shared" si="1020"/>
        <v>8.6408427735185991E-2</v>
      </c>
      <c r="V830" s="5">
        <f t="shared" si="1021"/>
        <v>5.7362983825005364E-3</v>
      </c>
      <c r="W830" s="5">
        <f t="shared" si="1022"/>
        <v>1.425362032901914E-2</v>
      </c>
      <c r="X830" s="5">
        <f t="shared" si="1023"/>
        <v>1.9122490432654939E-2</v>
      </c>
      <c r="Y830" s="5">
        <f t="shared" si="1024"/>
        <v>1.282725482741069E-2</v>
      </c>
      <c r="Z830" s="5">
        <f t="shared" si="1025"/>
        <v>4.0943944426532979E-2</v>
      </c>
      <c r="AA830" s="5">
        <f t="shared" si="1026"/>
        <v>3.8641512226963111E-2</v>
      </c>
      <c r="AB830" s="5">
        <f t="shared" si="1027"/>
        <v>1.8234277230736479E-2</v>
      </c>
      <c r="AC830" s="5">
        <f t="shared" si="1028"/>
        <v>4.5393686295839517E-4</v>
      </c>
      <c r="AD830" s="5">
        <f t="shared" si="1029"/>
        <v>3.3630213938630636E-3</v>
      </c>
      <c r="AE830" s="5">
        <f t="shared" si="1030"/>
        <v>4.5117901939644095E-3</v>
      </c>
      <c r="AF830" s="5">
        <f t="shared" si="1031"/>
        <v>3.0264824945062901E-3</v>
      </c>
      <c r="AG830" s="5">
        <f t="shared" si="1032"/>
        <v>1.353431180052971E-3</v>
      </c>
      <c r="AH830" s="5">
        <f t="shared" si="1033"/>
        <v>1.373247931926308E-2</v>
      </c>
      <c r="AI830" s="5">
        <f t="shared" si="1034"/>
        <v>1.2960250287413645E-2</v>
      </c>
      <c r="AJ830" s="5">
        <f t="shared" si="1035"/>
        <v>6.1157233012100794E-3</v>
      </c>
      <c r="AK830" s="5">
        <f t="shared" si="1036"/>
        <v>1.9239377155798175E-3</v>
      </c>
      <c r="AL830" s="5">
        <f t="shared" si="1037"/>
        <v>2.2990009159202471E-5</v>
      </c>
      <c r="AM830" s="5">
        <f t="shared" si="1038"/>
        <v>6.3478120699228459E-4</v>
      </c>
      <c r="AN830" s="5">
        <f t="shared" si="1039"/>
        <v>8.5161504778024581E-4</v>
      </c>
      <c r="AO830" s="5">
        <f t="shared" si="1040"/>
        <v>5.7125839707992932E-4</v>
      </c>
      <c r="AP830" s="5">
        <f t="shared" si="1041"/>
        <v>2.5546452949207714E-4</v>
      </c>
      <c r="AQ830" s="5">
        <f t="shared" si="1042"/>
        <v>8.5682056704380975E-5</v>
      </c>
      <c r="AR830" s="5">
        <f t="shared" si="1043"/>
        <v>3.684666749044952E-3</v>
      </c>
      <c r="AS830" s="5">
        <f t="shared" si="1044"/>
        <v>3.477464060429836E-3</v>
      </c>
      <c r="AT830" s="5">
        <f t="shared" si="1045"/>
        <v>1.6409565796846554E-3</v>
      </c>
      <c r="AU830" s="5">
        <f t="shared" si="1046"/>
        <v>5.1622647032763757E-4</v>
      </c>
      <c r="AV830" s="5">
        <f t="shared" si="1047"/>
        <v>1.2179927791788805E-4</v>
      </c>
      <c r="AW830" s="5">
        <f t="shared" si="1048"/>
        <v>8.0857506521393368E-7</v>
      </c>
      <c r="AX830" s="5">
        <f t="shared" si="1049"/>
        <v>9.9847511498115667E-5</v>
      </c>
      <c r="AY830" s="5">
        <f t="shared" si="1050"/>
        <v>1.3395425437703597E-4</v>
      </c>
      <c r="AZ830" s="5">
        <f t="shared" si="1051"/>
        <v>8.9855730986576973E-5</v>
      </c>
      <c r="BA830" s="5">
        <f t="shared" si="1052"/>
        <v>4.0183132809933533E-5</v>
      </c>
      <c r="BB830" s="5">
        <f t="shared" si="1053"/>
        <v>1.3477305326206453E-5</v>
      </c>
      <c r="BC830" s="5">
        <f t="shared" si="1054"/>
        <v>3.6161990597386312E-6</v>
      </c>
      <c r="BD830" s="5">
        <f t="shared" si="1055"/>
        <v>8.2388430716421148E-4</v>
      </c>
      <c r="BE830" s="5">
        <f t="shared" si="1056"/>
        <v>7.7755418963147281E-4</v>
      </c>
      <c r="BF830" s="5">
        <f t="shared" si="1057"/>
        <v>3.6691469454882658E-4</v>
      </c>
      <c r="BG830" s="5">
        <f t="shared" si="1058"/>
        <v>1.1542723312927839E-4</v>
      </c>
      <c r="BH830" s="5">
        <f t="shared" si="1059"/>
        <v>2.7234081271119101E-5</v>
      </c>
      <c r="BI830" s="5">
        <f t="shared" si="1060"/>
        <v>5.1405212622655351E-6</v>
      </c>
      <c r="BJ830" s="8">
        <f t="shared" si="1061"/>
        <v>0.26334912229409885</v>
      </c>
      <c r="BK830" s="8">
        <f t="shared" si="1062"/>
        <v>0.27767495978487511</v>
      </c>
      <c r="BL830" s="8">
        <f t="shared" si="1063"/>
        <v>0.41762139149368155</v>
      </c>
      <c r="BM830" s="8">
        <f t="shared" si="1064"/>
        <v>0.39953003762410827</v>
      </c>
      <c r="BN830" s="8">
        <f t="shared" si="1065"/>
        <v>0.59992623469576845</v>
      </c>
    </row>
    <row r="831" spans="1:66" x14ac:dyDescent="0.25">
      <c r="A831" t="s">
        <v>35</v>
      </c>
      <c r="B831" t="s">
        <v>36</v>
      </c>
      <c r="C831" t="s">
        <v>523</v>
      </c>
      <c r="D831" t="s">
        <v>551</v>
      </c>
      <c r="E831">
        <f>VLOOKUP(A831,home!$A$2:$E$405,3,FALSE)</f>
        <v>1.5947368421052599</v>
      </c>
      <c r="F831">
        <f>VLOOKUP(B831,home!$B$2:$E$405,3,FALSE)</f>
        <v>0.96</v>
      </c>
      <c r="G831" t="e">
        <f>VLOOKUP(C831,away!$B$2:$E$405,4,FALSE)</f>
        <v>#N/A</v>
      </c>
      <c r="H831">
        <f>VLOOKUP(A831,away!$A$2:$E$405,3,FALSE)</f>
        <v>1.21315789473684</v>
      </c>
      <c r="I831" t="e">
        <f>VLOOKUP(C831,away!$B$2:$E$405,3,FALSE)</f>
        <v>#N/A</v>
      </c>
      <c r="J831">
        <f>VLOOKUP(B831,home!$B$2:$E$405,4,FALSE)</f>
        <v>0.78</v>
      </c>
      <c r="K831" s="3" t="e">
        <f t="shared" si="1010"/>
        <v>#N/A</v>
      </c>
      <c r="L831" s="3" t="e">
        <f t="shared" si="1011"/>
        <v>#N/A</v>
      </c>
      <c r="M831" s="5" t="e">
        <f t="shared" si="1012"/>
        <v>#N/A</v>
      </c>
      <c r="N831" s="5" t="e">
        <f t="shared" si="1013"/>
        <v>#N/A</v>
      </c>
      <c r="O831" s="5" t="e">
        <f t="shared" si="1014"/>
        <v>#N/A</v>
      </c>
      <c r="P831" s="5" t="e">
        <f t="shared" si="1015"/>
        <v>#N/A</v>
      </c>
      <c r="Q831" s="5" t="e">
        <f t="shared" si="1016"/>
        <v>#N/A</v>
      </c>
      <c r="R831" s="5" t="e">
        <f t="shared" si="1017"/>
        <v>#N/A</v>
      </c>
      <c r="S831" s="5" t="e">
        <f t="shared" si="1018"/>
        <v>#N/A</v>
      </c>
      <c r="T831" s="5" t="e">
        <f t="shared" si="1019"/>
        <v>#N/A</v>
      </c>
      <c r="U831" s="5" t="e">
        <f t="shared" si="1020"/>
        <v>#N/A</v>
      </c>
      <c r="V831" s="5" t="e">
        <f t="shared" si="1021"/>
        <v>#N/A</v>
      </c>
      <c r="W831" s="5" t="e">
        <f t="shared" si="1022"/>
        <v>#N/A</v>
      </c>
      <c r="X831" s="5" t="e">
        <f t="shared" si="1023"/>
        <v>#N/A</v>
      </c>
      <c r="Y831" s="5" t="e">
        <f t="shared" si="1024"/>
        <v>#N/A</v>
      </c>
      <c r="Z831" s="5" t="e">
        <f t="shared" si="1025"/>
        <v>#N/A</v>
      </c>
      <c r="AA831" s="5" t="e">
        <f t="shared" si="1026"/>
        <v>#N/A</v>
      </c>
      <c r="AB831" s="5" t="e">
        <f t="shared" si="1027"/>
        <v>#N/A</v>
      </c>
      <c r="AC831" s="5" t="e">
        <f t="shared" si="1028"/>
        <v>#N/A</v>
      </c>
      <c r="AD831" s="5" t="e">
        <f t="shared" si="1029"/>
        <v>#N/A</v>
      </c>
      <c r="AE831" s="5" t="e">
        <f t="shared" si="1030"/>
        <v>#N/A</v>
      </c>
      <c r="AF831" s="5" t="e">
        <f t="shared" si="1031"/>
        <v>#N/A</v>
      </c>
      <c r="AG831" s="5" t="e">
        <f t="shared" si="1032"/>
        <v>#N/A</v>
      </c>
      <c r="AH831" s="5" t="e">
        <f t="shared" si="1033"/>
        <v>#N/A</v>
      </c>
      <c r="AI831" s="5" t="e">
        <f t="shared" si="1034"/>
        <v>#N/A</v>
      </c>
      <c r="AJ831" s="5" t="e">
        <f t="shared" si="1035"/>
        <v>#N/A</v>
      </c>
      <c r="AK831" s="5" t="e">
        <f t="shared" si="1036"/>
        <v>#N/A</v>
      </c>
      <c r="AL831" s="5" t="e">
        <f t="shared" si="1037"/>
        <v>#N/A</v>
      </c>
      <c r="AM831" s="5" t="e">
        <f t="shared" si="1038"/>
        <v>#N/A</v>
      </c>
      <c r="AN831" s="5" t="e">
        <f t="shared" si="1039"/>
        <v>#N/A</v>
      </c>
      <c r="AO831" s="5" t="e">
        <f t="shared" si="1040"/>
        <v>#N/A</v>
      </c>
      <c r="AP831" s="5" t="e">
        <f t="shared" si="1041"/>
        <v>#N/A</v>
      </c>
      <c r="AQ831" s="5" t="e">
        <f t="shared" si="1042"/>
        <v>#N/A</v>
      </c>
      <c r="AR831" s="5" t="e">
        <f t="shared" si="1043"/>
        <v>#N/A</v>
      </c>
      <c r="AS831" s="5" t="e">
        <f t="shared" si="1044"/>
        <v>#N/A</v>
      </c>
      <c r="AT831" s="5" t="e">
        <f t="shared" si="1045"/>
        <v>#N/A</v>
      </c>
      <c r="AU831" s="5" t="e">
        <f t="shared" si="1046"/>
        <v>#N/A</v>
      </c>
      <c r="AV831" s="5" t="e">
        <f t="shared" si="1047"/>
        <v>#N/A</v>
      </c>
      <c r="AW831" s="5" t="e">
        <f t="shared" si="1048"/>
        <v>#N/A</v>
      </c>
      <c r="AX831" s="5" t="e">
        <f t="shared" si="1049"/>
        <v>#N/A</v>
      </c>
      <c r="AY831" s="5" t="e">
        <f t="shared" si="1050"/>
        <v>#N/A</v>
      </c>
      <c r="AZ831" s="5" t="e">
        <f t="shared" si="1051"/>
        <v>#N/A</v>
      </c>
      <c r="BA831" s="5" t="e">
        <f t="shared" si="1052"/>
        <v>#N/A</v>
      </c>
      <c r="BB831" s="5" t="e">
        <f t="shared" si="1053"/>
        <v>#N/A</v>
      </c>
      <c r="BC831" s="5" t="e">
        <f t="shared" si="1054"/>
        <v>#N/A</v>
      </c>
      <c r="BD831" s="5" t="e">
        <f t="shared" si="1055"/>
        <v>#N/A</v>
      </c>
      <c r="BE831" s="5" t="e">
        <f t="shared" si="1056"/>
        <v>#N/A</v>
      </c>
      <c r="BF831" s="5" t="e">
        <f t="shared" si="1057"/>
        <v>#N/A</v>
      </c>
      <c r="BG831" s="5" t="e">
        <f t="shared" si="1058"/>
        <v>#N/A</v>
      </c>
      <c r="BH831" s="5" t="e">
        <f t="shared" si="1059"/>
        <v>#N/A</v>
      </c>
      <c r="BI831" s="5" t="e">
        <f t="shared" si="1060"/>
        <v>#N/A</v>
      </c>
      <c r="BJ831" s="8" t="e">
        <f t="shared" si="1061"/>
        <v>#N/A</v>
      </c>
      <c r="BK831" s="8" t="e">
        <f t="shared" si="1062"/>
        <v>#N/A</v>
      </c>
      <c r="BL831" s="8" t="e">
        <f t="shared" si="1063"/>
        <v>#N/A</v>
      </c>
      <c r="BM831" s="8" t="e">
        <f t="shared" si="1064"/>
        <v>#N/A</v>
      </c>
      <c r="BN831" s="8" t="e">
        <f t="shared" si="1065"/>
        <v>#N/A</v>
      </c>
    </row>
    <row r="832" spans="1:66" x14ac:dyDescent="0.25">
      <c r="A832" t="s">
        <v>35</v>
      </c>
      <c r="B832" t="s">
        <v>466</v>
      </c>
      <c r="C832" t="s">
        <v>524</v>
      </c>
      <c r="D832" t="s">
        <v>551</v>
      </c>
      <c r="E832">
        <f>VLOOKUP(A832,home!$A$2:$E$405,3,FALSE)</f>
        <v>1.5947368421052599</v>
      </c>
      <c r="F832">
        <f>VLOOKUP(B832,home!$B$2:$E$405,3,FALSE)</f>
        <v>1.1599999999999999</v>
      </c>
      <c r="G832" t="e">
        <f>VLOOKUP(C832,away!$B$2:$E$405,4,FALSE)</f>
        <v>#N/A</v>
      </c>
      <c r="H832">
        <f>VLOOKUP(A832,away!$A$2:$E$405,3,FALSE)</f>
        <v>1.21315789473684</v>
      </c>
      <c r="I832" t="e">
        <f>VLOOKUP(C832,away!$B$2:$E$405,3,FALSE)</f>
        <v>#N/A</v>
      </c>
      <c r="J832">
        <f>VLOOKUP(B832,home!$B$2:$E$405,4,FALSE)</f>
        <v>0.74</v>
      </c>
      <c r="K832" s="3" t="e">
        <f t="shared" si="1010"/>
        <v>#N/A</v>
      </c>
      <c r="L832" s="3" t="e">
        <f t="shared" si="1011"/>
        <v>#N/A</v>
      </c>
      <c r="M832" s="5" t="e">
        <f t="shared" si="1012"/>
        <v>#N/A</v>
      </c>
      <c r="N832" s="5" t="e">
        <f t="shared" si="1013"/>
        <v>#N/A</v>
      </c>
      <c r="O832" s="5" t="e">
        <f t="shared" si="1014"/>
        <v>#N/A</v>
      </c>
      <c r="P832" s="5" t="e">
        <f t="shared" si="1015"/>
        <v>#N/A</v>
      </c>
      <c r="Q832" s="5" t="e">
        <f t="shared" si="1016"/>
        <v>#N/A</v>
      </c>
      <c r="R832" s="5" t="e">
        <f t="shared" si="1017"/>
        <v>#N/A</v>
      </c>
      <c r="S832" s="5" t="e">
        <f t="shared" si="1018"/>
        <v>#N/A</v>
      </c>
      <c r="T832" s="5" t="e">
        <f t="shared" si="1019"/>
        <v>#N/A</v>
      </c>
      <c r="U832" s="5" t="e">
        <f t="shared" si="1020"/>
        <v>#N/A</v>
      </c>
      <c r="V832" s="5" t="e">
        <f t="shared" si="1021"/>
        <v>#N/A</v>
      </c>
      <c r="W832" s="5" t="e">
        <f t="shared" si="1022"/>
        <v>#N/A</v>
      </c>
      <c r="X832" s="5" t="e">
        <f t="shared" si="1023"/>
        <v>#N/A</v>
      </c>
      <c r="Y832" s="5" t="e">
        <f t="shared" si="1024"/>
        <v>#N/A</v>
      </c>
      <c r="Z832" s="5" t="e">
        <f t="shared" si="1025"/>
        <v>#N/A</v>
      </c>
      <c r="AA832" s="5" t="e">
        <f t="shared" si="1026"/>
        <v>#N/A</v>
      </c>
      <c r="AB832" s="5" t="e">
        <f t="shared" si="1027"/>
        <v>#N/A</v>
      </c>
      <c r="AC832" s="5" t="e">
        <f t="shared" si="1028"/>
        <v>#N/A</v>
      </c>
      <c r="AD832" s="5" t="e">
        <f t="shared" si="1029"/>
        <v>#N/A</v>
      </c>
      <c r="AE832" s="5" t="e">
        <f t="shared" si="1030"/>
        <v>#N/A</v>
      </c>
      <c r="AF832" s="5" t="e">
        <f t="shared" si="1031"/>
        <v>#N/A</v>
      </c>
      <c r="AG832" s="5" t="e">
        <f t="shared" si="1032"/>
        <v>#N/A</v>
      </c>
      <c r="AH832" s="5" t="e">
        <f t="shared" si="1033"/>
        <v>#N/A</v>
      </c>
      <c r="AI832" s="5" t="e">
        <f t="shared" si="1034"/>
        <v>#N/A</v>
      </c>
      <c r="AJ832" s="5" t="e">
        <f t="shared" si="1035"/>
        <v>#N/A</v>
      </c>
      <c r="AK832" s="5" t="e">
        <f t="shared" si="1036"/>
        <v>#N/A</v>
      </c>
      <c r="AL832" s="5" t="e">
        <f t="shared" si="1037"/>
        <v>#N/A</v>
      </c>
      <c r="AM832" s="5" t="e">
        <f t="shared" si="1038"/>
        <v>#N/A</v>
      </c>
      <c r="AN832" s="5" t="e">
        <f t="shared" si="1039"/>
        <v>#N/A</v>
      </c>
      <c r="AO832" s="5" t="e">
        <f t="shared" si="1040"/>
        <v>#N/A</v>
      </c>
      <c r="AP832" s="5" t="e">
        <f t="shared" si="1041"/>
        <v>#N/A</v>
      </c>
      <c r="AQ832" s="5" t="e">
        <f t="shared" si="1042"/>
        <v>#N/A</v>
      </c>
      <c r="AR832" s="5" t="e">
        <f t="shared" si="1043"/>
        <v>#N/A</v>
      </c>
      <c r="AS832" s="5" t="e">
        <f t="shared" si="1044"/>
        <v>#N/A</v>
      </c>
      <c r="AT832" s="5" t="e">
        <f t="shared" si="1045"/>
        <v>#N/A</v>
      </c>
      <c r="AU832" s="5" t="e">
        <f t="shared" si="1046"/>
        <v>#N/A</v>
      </c>
      <c r="AV832" s="5" t="e">
        <f t="shared" si="1047"/>
        <v>#N/A</v>
      </c>
      <c r="AW832" s="5" t="e">
        <f t="shared" si="1048"/>
        <v>#N/A</v>
      </c>
      <c r="AX832" s="5" t="e">
        <f t="shared" si="1049"/>
        <v>#N/A</v>
      </c>
      <c r="AY832" s="5" t="e">
        <f t="shared" si="1050"/>
        <v>#N/A</v>
      </c>
      <c r="AZ832" s="5" t="e">
        <f t="shared" si="1051"/>
        <v>#N/A</v>
      </c>
      <c r="BA832" s="5" t="e">
        <f t="shared" si="1052"/>
        <v>#N/A</v>
      </c>
      <c r="BB832" s="5" t="e">
        <f t="shared" si="1053"/>
        <v>#N/A</v>
      </c>
      <c r="BC832" s="5" t="e">
        <f t="shared" si="1054"/>
        <v>#N/A</v>
      </c>
      <c r="BD832" s="5" t="e">
        <f t="shared" si="1055"/>
        <v>#N/A</v>
      </c>
      <c r="BE832" s="5" t="e">
        <f t="shared" si="1056"/>
        <v>#N/A</v>
      </c>
      <c r="BF832" s="5" t="e">
        <f t="shared" si="1057"/>
        <v>#N/A</v>
      </c>
      <c r="BG832" s="5" t="e">
        <f t="shared" si="1058"/>
        <v>#N/A</v>
      </c>
      <c r="BH832" s="5" t="e">
        <f t="shared" si="1059"/>
        <v>#N/A</v>
      </c>
      <c r="BI832" s="5" t="e">
        <f t="shared" si="1060"/>
        <v>#N/A</v>
      </c>
      <c r="BJ832" s="8" t="e">
        <f t="shared" si="1061"/>
        <v>#N/A</v>
      </c>
      <c r="BK832" s="8" t="e">
        <f t="shared" si="1062"/>
        <v>#N/A</v>
      </c>
      <c r="BL832" s="8" t="e">
        <f t="shared" si="1063"/>
        <v>#N/A</v>
      </c>
      <c r="BM832" s="8" t="e">
        <f t="shared" si="1064"/>
        <v>#N/A</v>
      </c>
      <c r="BN832" s="8" t="e">
        <f t="shared" si="1065"/>
        <v>#N/A</v>
      </c>
    </row>
    <row r="833" spans="1:66" x14ac:dyDescent="0.25">
      <c r="A833" t="s">
        <v>35</v>
      </c>
      <c r="B833" t="s">
        <v>300</v>
      </c>
      <c r="C833" t="s">
        <v>531</v>
      </c>
      <c r="D833" t="s">
        <v>551</v>
      </c>
      <c r="E833">
        <f>VLOOKUP(A833,home!$A$2:$E$405,3,FALSE)</f>
        <v>1.5947368421052599</v>
      </c>
      <c r="F833">
        <f>VLOOKUP(B833,home!$B$2:$E$405,3,FALSE)</f>
        <v>1.29</v>
      </c>
      <c r="G833" t="e">
        <f>VLOOKUP(C833,away!$B$2:$E$405,4,FALSE)</f>
        <v>#N/A</v>
      </c>
      <c r="H833">
        <f>VLOOKUP(A833,away!$A$2:$E$405,3,FALSE)</f>
        <v>1.21315789473684</v>
      </c>
      <c r="I833" t="e">
        <f>VLOOKUP(C833,away!$B$2:$E$405,3,FALSE)</f>
        <v>#N/A</v>
      </c>
      <c r="J833">
        <f>VLOOKUP(B833,home!$B$2:$E$405,4,FALSE)</f>
        <v>1.34</v>
      </c>
      <c r="K833" s="3" t="e">
        <f t="shared" si="1010"/>
        <v>#N/A</v>
      </c>
      <c r="L833" s="3" t="e">
        <f t="shared" si="1011"/>
        <v>#N/A</v>
      </c>
      <c r="M833" s="5" t="e">
        <f t="shared" si="1012"/>
        <v>#N/A</v>
      </c>
      <c r="N833" s="5" t="e">
        <f t="shared" si="1013"/>
        <v>#N/A</v>
      </c>
      <c r="O833" s="5" t="e">
        <f t="shared" si="1014"/>
        <v>#N/A</v>
      </c>
      <c r="P833" s="5" t="e">
        <f t="shared" si="1015"/>
        <v>#N/A</v>
      </c>
      <c r="Q833" s="5" t="e">
        <f t="shared" si="1016"/>
        <v>#N/A</v>
      </c>
      <c r="R833" s="5" t="e">
        <f t="shared" si="1017"/>
        <v>#N/A</v>
      </c>
      <c r="S833" s="5" t="e">
        <f t="shared" si="1018"/>
        <v>#N/A</v>
      </c>
      <c r="T833" s="5" t="e">
        <f t="shared" si="1019"/>
        <v>#N/A</v>
      </c>
      <c r="U833" s="5" t="e">
        <f t="shared" si="1020"/>
        <v>#N/A</v>
      </c>
      <c r="V833" s="5" t="e">
        <f t="shared" si="1021"/>
        <v>#N/A</v>
      </c>
      <c r="W833" s="5" t="e">
        <f t="shared" si="1022"/>
        <v>#N/A</v>
      </c>
      <c r="X833" s="5" t="e">
        <f t="shared" si="1023"/>
        <v>#N/A</v>
      </c>
      <c r="Y833" s="5" t="e">
        <f t="shared" si="1024"/>
        <v>#N/A</v>
      </c>
      <c r="Z833" s="5" t="e">
        <f t="shared" si="1025"/>
        <v>#N/A</v>
      </c>
      <c r="AA833" s="5" t="e">
        <f t="shared" si="1026"/>
        <v>#N/A</v>
      </c>
      <c r="AB833" s="5" t="e">
        <f t="shared" si="1027"/>
        <v>#N/A</v>
      </c>
      <c r="AC833" s="5" t="e">
        <f t="shared" si="1028"/>
        <v>#N/A</v>
      </c>
      <c r="AD833" s="5" t="e">
        <f t="shared" si="1029"/>
        <v>#N/A</v>
      </c>
      <c r="AE833" s="5" t="e">
        <f t="shared" si="1030"/>
        <v>#N/A</v>
      </c>
      <c r="AF833" s="5" t="e">
        <f t="shared" si="1031"/>
        <v>#N/A</v>
      </c>
      <c r="AG833" s="5" t="e">
        <f t="shared" si="1032"/>
        <v>#N/A</v>
      </c>
      <c r="AH833" s="5" t="e">
        <f t="shared" si="1033"/>
        <v>#N/A</v>
      </c>
      <c r="AI833" s="5" t="e">
        <f t="shared" si="1034"/>
        <v>#N/A</v>
      </c>
      <c r="AJ833" s="5" t="e">
        <f t="shared" si="1035"/>
        <v>#N/A</v>
      </c>
      <c r="AK833" s="5" t="e">
        <f t="shared" si="1036"/>
        <v>#N/A</v>
      </c>
      <c r="AL833" s="5" t="e">
        <f t="shared" si="1037"/>
        <v>#N/A</v>
      </c>
      <c r="AM833" s="5" t="e">
        <f t="shared" si="1038"/>
        <v>#N/A</v>
      </c>
      <c r="AN833" s="5" t="e">
        <f t="shared" si="1039"/>
        <v>#N/A</v>
      </c>
      <c r="AO833" s="5" t="e">
        <f t="shared" si="1040"/>
        <v>#N/A</v>
      </c>
      <c r="AP833" s="5" t="e">
        <f t="shared" si="1041"/>
        <v>#N/A</v>
      </c>
      <c r="AQ833" s="5" t="e">
        <f t="shared" si="1042"/>
        <v>#N/A</v>
      </c>
      <c r="AR833" s="5" t="e">
        <f t="shared" si="1043"/>
        <v>#N/A</v>
      </c>
      <c r="AS833" s="5" t="e">
        <f t="shared" si="1044"/>
        <v>#N/A</v>
      </c>
      <c r="AT833" s="5" t="e">
        <f t="shared" si="1045"/>
        <v>#N/A</v>
      </c>
      <c r="AU833" s="5" t="e">
        <f t="shared" si="1046"/>
        <v>#N/A</v>
      </c>
      <c r="AV833" s="5" t="e">
        <f t="shared" si="1047"/>
        <v>#N/A</v>
      </c>
      <c r="AW833" s="5" t="e">
        <f t="shared" si="1048"/>
        <v>#N/A</v>
      </c>
      <c r="AX833" s="5" t="e">
        <f t="shared" si="1049"/>
        <v>#N/A</v>
      </c>
      <c r="AY833" s="5" t="e">
        <f t="shared" si="1050"/>
        <v>#N/A</v>
      </c>
      <c r="AZ833" s="5" t="e">
        <f t="shared" si="1051"/>
        <v>#N/A</v>
      </c>
      <c r="BA833" s="5" t="e">
        <f t="shared" si="1052"/>
        <v>#N/A</v>
      </c>
      <c r="BB833" s="5" t="e">
        <f t="shared" si="1053"/>
        <v>#N/A</v>
      </c>
      <c r="BC833" s="5" t="e">
        <f t="shared" si="1054"/>
        <v>#N/A</v>
      </c>
      <c r="BD833" s="5" t="e">
        <f t="shared" si="1055"/>
        <v>#N/A</v>
      </c>
      <c r="BE833" s="5" t="e">
        <f t="shared" si="1056"/>
        <v>#N/A</v>
      </c>
      <c r="BF833" s="5" t="e">
        <f t="shared" si="1057"/>
        <v>#N/A</v>
      </c>
      <c r="BG833" s="5" t="e">
        <f t="shared" si="1058"/>
        <v>#N/A</v>
      </c>
      <c r="BH833" s="5" t="e">
        <f t="shared" si="1059"/>
        <v>#N/A</v>
      </c>
      <c r="BI833" s="5" t="e">
        <f t="shared" si="1060"/>
        <v>#N/A</v>
      </c>
      <c r="BJ833" s="8" t="e">
        <f t="shared" si="1061"/>
        <v>#N/A</v>
      </c>
      <c r="BK833" s="8" t="e">
        <f t="shared" si="1062"/>
        <v>#N/A</v>
      </c>
      <c r="BL833" s="8" t="e">
        <f t="shared" si="1063"/>
        <v>#N/A</v>
      </c>
      <c r="BM833" s="8" t="e">
        <f t="shared" si="1064"/>
        <v>#N/A</v>
      </c>
      <c r="BN833" s="8" t="e">
        <f t="shared" si="1065"/>
        <v>#N/A</v>
      </c>
    </row>
    <row r="834" spans="1:66" x14ac:dyDescent="0.25">
      <c r="A834" t="s">
        <v>10</v>
      </c>
      <c r="B834" t="s">
        <v>219</v>
      </c>
      <c r="C834" t="s">
        <v>220</v>
      </c>
      <c r="D834" t="s">
        <v>552</v>
      </c>
      <c r="E834">
        <f>VLOOKUP(A834,home!$A$2:$E$405,3,FALSE)</f>
        <v>1.5653594771241801</v>
      </c>
      <c r="F834">
        <f>VLOOKUP(B834,home!$B$2:$E$405,3,FALSE)</f>
        <v>1.39</v>
      </c>
      <c r="G834">
        <f>VLOOKUP(C834,away!$B$2:$E$405,4,FALSE)</f>
        <v>0.71</v>
      </c>
      <c r="H834">
        <f>VLOOKUP(A834,away!$A$2:$E$405,3,FALSE)</f>
        <v>1.3758169934640501</v>
      </c>
      <c r="I834">
        <f>VLOOKUP(C834,away!$B$2:$E$405,3,FALSE)</f>
        <v>0.94</v>
      </c>
      <c r="J834">
        <f>VLOOKUP(B834,home!$B$2:$E$405,4,FALSE)</f>
        <v>0.68</v>
      </c>
      <c r="K834" s="3">
        <f t="shared" si="1010"/>
        <v>1.5448532679738531</v>
      </c>
      <c r="L834" s="3">
        <f t="shared" si="1011"/>
        <v>0.87942222222222077</v>
      </c>
      <c r="M834" s="5">
        <f t="shared" si="1012"/>
        <v>8.854224553409723E-2</v>
      </c>
      <c r="N834" s="5">
        <f t="shared" si="1013"/>
        <v>0.13678477736709341</v>
      </c>
      <c r="O834" s="5">
        <f t="shared" si="1014"/>
        <v>7.7866018328141287E-2</v>
      </c>
      <c r="P834" s="5">
        <f t="shared" si="1015"/>
        <v>0.12029157287834101</v>
      </c>
      <c r="Q834" s="5">
        <f t="shared" si="1016"/>
        <v>0.10565620516231511</v>
      </c>
      <c r="R834" s="5">
        <f t="shared" si="1017"/>
        <v>3.4238553436865091E-2</v>
      </c>
      <c r="S834" s="5">
        <f t="shared" si="1018"/>
        <v>4.085637996376789E-2</v>
      </c>
      <c r="T834" s="5">
        <f t="shared" si="1019"/>
        <v>9.2916414735410027E-2</v>
      </c>
      <c r="U834" s="5">
        <f t="shared" si="1020"/>
        <v>5.2893541167638433E-2</v>
      </c>
      <c r="V834" s="5">
        <f t="shared" si="1021"/>
        <v>6.1673989985870734E-3</v>
      </c>
      <c r="W834" s="5">
        <f t="shared" si="1022"/>
        <v>5.4407777942239471E-2</v>
      </c>
      <c r="X834" s="5">
        <f t="shared" si="1023"/>
        <v>4.7847408984137363E-2</v>
      </c>
      <c r="Y834" s="5">
        <f t="shared" si="1024"/>
        <v>2.1039037368202763E-2</v>
      </c>
      <c r="Z834" s="5">
        <f t="shared" si="1025"/>
        <v>1.0036714916374052E-2</v>
      </c>
      <c r="AA834" s="5">
        <f t="shared" si="1026"/>
        <v>1.550525183828237E-2</v>
      </c>
      <c r="AB834" s="5">
        <f t="shared" si="1027"/>
        <v>1.1976669486564059E-2</v>
      </c>
      <c r="AC834" s="5">
        <f t="shared" si="1028"/>
        <v>5.2368090059242344E-4</v>
      </c>
      <c r="AD834" s="5">
        <f t="shared" si="1029"/>
        <v>2.1013008389316096E-2</v>
      </c>
      <c r="AE834" s="5">
        <f t="shared" si="1030"/>
        <v>1.8479306533306528E-2</v>
      </c>
      <c r="AF834" s="5">
        <f t="shared" si="1031"/>
        <v>8.1255564083230151E-3</v>
      </c>
      <c r="AG834" s="5">
        <f t="shared" si="1032"/>
        <v>2.3819316244664776E-3</v>
      </c>
      <c r="AH834" s="5">
        <f t="shared" si="1033"/>
        <v>2.2066275338921441E-3</v>
      </c>
      <c r="AI834" s="5">
        <f t="shared" si="1034"/>
        <v>3.4089157569343631E-3</v>
      </c>
      <c r="AJ834" s="5">
        <f t="shared" si="1035"/>
        <v>2.6331373236738067E-3</v>
      </c>
      <c r="AK834" s="5">
        <f t="shared" si="1036"/>
        <v>1.3559369331671354E-3</v>
      </c>
      <c r="AL834" s="5">
        <f t="shared" si="1037"/>
        <v>2.8458460179598645E-5</v>
      </c>
      <c r="AM834" s="5">
        <f t="shared" si="1038"/>
        <v>6.492402936039394E-3</v>
      </c>
      <c r="AN834" s="5">
        <f t="shared" si="1039"/>
        <v>5.7095634175738348E-3</v>
      </c>
      <c r="AO834" s="5">
        <f t="shared" si="1040"/>
        <v>2.5105584743007393E-3</v>
      </c>
      <c r="AP834" s="5">
        <f t="shared" si="1041"/>
        <v>7.3594697082946154E-4</v>
      </c>
      <c r="AQ834" s="5">
        <f t="shared" si="1042"/>
        <v>1.6180203013113921E-4</v>
      </c>
      <c r="AR834" s="5">
        <f t="shared" si="1043"/>
        <v>3.8811145789443381E-4</v>
      </c>
      <c r="AS834" s="5">
        <f t="shared" si="1044"/>
        <v>5.9957525406631256E-4</v>
      </c>
      <c r="AT834" s="5">
        <f t="shared" si="1045"/>
        <v>4.6312789532029823E-4</v>
      </c>
      <c r="AU834" s="5">
        <f t="shared" si="1046"/>
        <v>2.3848821419180513E-4</v>
      </c>
      <c r="AV834" s="5">
        <f t="shared" si="1047"/>
        <v>9.2107324266864612E-5</v>
      </c>
      <c r="AW834" s="5">
        <f t="shared" si="1048"/>
        <v>1.0739735077400145E-6</v>
      </c>
      <c r="AX834" s="5">
        <f t="shared" si="1049"/>
        <v>1.6716349821239156E-3</v>
      </c>
      <c r="AY834" s="5">
        <f t="shared" si="1050"/>
        <v>1.4700729507238161E-3</v>
      </c>
      <c r="AZ834" s="5">
        <f t="shared" si="1051"/>
        <v>6.4640741057715777E-4</v>
      </c>
      <c r="BA834" s="5">
        <f t="shared" si="1052"/>
        <v>1.8948834715689186E-4</v>
      </c>
      <c r="BB834" s="5">
        <f t="shared" si="1053"/>
        <v>4.1660065835482354E-5</v>
      </c>
      <c r="BC834" s="5">
        <f t="shared" si="1054"/>
        <v>7.327357534992786E-6</v>
      </c>
      <c r="BD834" s="5">
        <f t="shared" si="1055"/>
        <v>5.6885640128571449E-5</v>
      </c>
      <c r="BE834" s="5">
        <f t="shared" si="1056"/>
        <v>8.7879967053408167E-5</v>
      </c>
      <c r="BF834" s="5">
        <f t="shared" si="1057"/>
        <v>6.788082714594609E-5</v>
      </c>
      <c r="BG834" s="5">
        <f t="shared" si="1058"/>
        <v>3.4955305883061027E-5</v>
      </c>
      <c r="BH834" s="5">
        <f t="shared" si="1059"/>
        <v>1.3500204631618121E-5</v>
      </c>
      <c r="BI834" s="5">
        <f t="shared" si="1060"/>
        <v>4.1711670486942018E-6</v>
      </c>
      <c r="BJ834" s="8">
        <f t="shared" si="1061"/>
        <v>0.52828828945763695</v>
      </c>
      <c r="BK834" s="8">
        <f t="shared" si="1062"/>
        <v>0.2578798096862891</v>
      </c>
      <c r="BL834" s="8">
        <f t="shared" si="1063"/>
        <v>0.20413133506278974</v>
      </c>
      <c r="BM834" s="8">
        <f t="shared" si="1064"/>
        <v>0.43548777743902078</v>
      </c>
      <c r="BN834" s="8">
        <f t="shared" si="1065"/>
        <v>0.56337937270685312</v>
      </c>
    </row>
    <row r="835" spans="1:66" x14ac:dyDescent="0.25">
      <c r="A835" t="s">
        <v>10</v>
      </c>
      <c r="B835" t="s">
        <v>38</v>
      </c>
      <c r="C835" t="s">
        <v>222</v>
      </c>
      <c r="D835" t="s">
        <v>552</v>
      </c>
      <c r="E835">
        <f>VLOOKUP(A835,home!$A$2:$E$405,3,FALSE)</f>
        <v>1.5653594771241801</v>
      </c>
      <c r="F835">
        <f>VLOOKUP(B835,home!$B$2:$E$405,3,FALSE)</f>
        <v>0.86</v>
      </c>
      <c r="G835">
        <f>VLOOKUP(C835,away!$B$2:$E$405,4,FALSE)</f>
        <v>0.94</v>
      </c>
      <c r="H835">
        <f>VLOOKUP(A835,away!$A$2:$E$405,3,FALSE)</f>
        <v>1.3758169934640501</v>
      </c>
      <c r="I835">
        <f>VLOOKUP(C835,away!$B$2:$E$405,3,FALSE)</f>
        <v>0.64</v>
      </c>
      <c r="J835">
        <f>VLOOKUP(B835,home!$B$2:$E$405,4,FALSE)</f>
        <v>1.03</v>
      </c>
      <c r="K835" s="3">
        <f t="shared" si="1010"/>
        <v>1.2654366013071869</v>
      </c>
      <c r="L835" s="3">
        <f t="shared" si="1011"/>
        <v>0.90693856209150181</v>
      </c>
      <c r="M835" s="5">
        <f t="shared" si="1012"/>
        <v>0.11390674822024015</v>
      </c>
      <c r="N835" s="5">
        <f t="shared" si="1013"/>
        <v>0.14414176833377415</v>
      </c>
      <c r="O835" s="5">
        <f t="shared" si="1014"/>
        <v>0.10330642244338333</v>
      </c>
      <c r="P835" s="5">
        <f t="shared" si="1015"/>
        <v>0.1307277281099595</v>
      </c>
      <c r="Q835" s="5">
        <f t="shared" si="1016"/>
        <v>9.1201134713349535E-2</v>
      </c>
      <c r="R835" s="5">
        <f t="shared" si="1017"/>
        <v>4.6846289112809657E-2</v>
      </c>
      <c r="S835" s="5">
        <f t="shared" si="1018"/>
        <v>3.7508179198804503E-2</v>
      </c>
      <c r="T835" s="5">
        <f t="shared" si="1019"/>
        <v>8.2713825978038585E-2</v>
      </c>
      <c r="U835" s="5">
        <f t="shared" si="1020"/>
        <v>5.9281008878767721E-2</v>
      </c>
      <c r="V835" s="5">
        <f t="shared" si="1021"/>
        <v>4.7830148869965165E-3</v>
      </c>
      <c r="W835" s="5">
        <f t="shared" si="1022"/>
        <v>3.8469751315673303E-2</v>
      </c>
      <c r="X835" s="5">
        <f t="shared" si="1023"/>
        <v>3.4889700942254409E-2</v>
      </c>
      <c r="Y835" s="5">
        <f t="shared" si="1024"/>
        <v>1.5821407602185363E-2</v>
      </c>
      <c r="Z835" s="5">
        <f t="shared" si="1025"/>
        <v>1.4162235362431459E-2</v>
      </c>
      <c r="AA835" s="5">
        <f t="shared" si="1026"/>
        <v>1.7921410983947721E-2</v>
      </c>
      <c r="AB835" s="5">
        <f t="shared" si="1027"/>
        <v>1.1339204703078047E-2</v>
      </c>
      <c r="AC835" s="5">
        <f t="shared" si="1028"/>
        <v>3.4308364049039731E-4</v>
      </c>
      <c r="AD835" s="5">
        <f t="shared" si="1029"/>
        <v>1.2170257839509577E-2</v>
      </c>
      <c r="AE835" s="5">
        <f t="shared" si="1030"/>
        <v>1.1037676145247644E-2</v>
      </c>
      <c r="AF835" s="5">
        <f t="shared" si="1031"/>
        <v>5.0052470660012834E-3</v>
      </c>
      <c r="AG835" s="5">
        <f t="shared" si="1032"/>
        <v>1.5131505256506376E-3</v>
      </c>
      <c r="AH835" s="5">
        <f t="shared" si="1033"/>
        <v>3.2110693439012512E-3</v>
      </c>
      <c r="AI835" s="5">
        <f t="shared" si="1034"/>
        <v>4.0634046771080975E-3</v>
      </c>
      <c r="AJ835" s="5">
        <f t="shared" si="1035"/>
        <v>2.5709905021676993E-3</v>
      </c>
      <c r="AK835" s="5">
        <f t="shared" si="1036"/>
        <v>1.0844751610187169E-3</v>
      </c>
      <c r="AL835" s="5">
        <f t="shared" si="1037"/>
        <v>1.5749916690198079E-5</v>
      </c>
      <c r="AM835" s="5">
        <f t="shared" si="1038"/>
        <v>3.0801379434922298E-3</v>
      </c>
      <c r="AN835" s="5">
        <f t="shared" si="1039"/>
        <v>2.7934958775143182E-3</v>
      </c>
      <c r="AO835" s="5">
        <f t="shared" si="1040"/>
        <v>1.2667645671806868E-3</v>
      </c>
      <c r="AP835" s="5">
        <f t="shared" si="1041"/>
        <v>3.8295921168910531E-4</v>
      </c>
      <c r="AQ835" s="5">
        <f t="shared" si="1042"/>
        <v>8.6830119197253041E-5</v>
      </c>
      <c r="AR835" s="5">
        <f t="shared" si="1043"/>
        <v>5.824485227067807E-4</v>
      </c>
      <c r="AS835" s="5">
        <f t="shared" si="1044"/>
        <v>7.3705167901046045E-4</v>
      </c>
      <c r="AT835" s="5">
        <f t="shared" si="1045"/>
        <v>4.663460858373764E-4</v>
      </c>
      <c r="AU835" s="5">
        <f t="shared" si="1046"/>
        <v>1.9671046863165302E-4</v>
      </c>
      <c r="AV835" s="5">
        <f t="shared" si="1047"/>
        <v>6.2231156716695754E-5</v>
      </c>
      <c r="AW835" s="5">
        <f t="shared" si="1048"/>
        <v>5.0210439167741097E-7</v>
      </c>
      <c r="AX835" s="5">
        <f t="shared" si="1049"/>
        <v>6.4961988179501867E-4</v>
      </c>
      <c r="AY835" s="5">
        <f t="shared" si="1050"/>
        <v>5.891653215012256E-4</v>
      </c>
      <c r="AZ835" s="5">
        <f t="shared" si="1051"/>
        <v>2.6716837475824942E-4</v>
      </c>
      <c r="BA835" s="5">
        <f t="shared" si="1052"/>
        <v>8.0768433879856749E-5</v>
      </c>
      <c r="BB835" s="5">
        <f t="shared" si="1053"/>
        <v>1.8313001821344954E-5</v>
      </c>
      <c r="BC835" s="5">
        <f t="shared" si="1054"/>
        <v>3.3217535078859297E-6</v>
      </c>
      <c r="BD835" s="5">
        <f t="shared" si="1055"/>
        <v>8.8040837612667815E-5</v>
      </c>
      <c r="BE835" s="5">
        <f t="shared" si="1056"/>
        <v>1.1141009832481231E-4</v>
      </c>
      <c r="BF835" s="5">
        <f t="shared" si="1057"/>
        <v>7.0491208087725016E-5</v>
      </c>
      <c r="BG835" s="5">
        <f t="shared" si="1058"/>
        <v>2.9734051594856134E-5</v>
      </c>
      <c r="BH835" s="5">
        <f t="shared" si="1059"/>
        <v>9.4066392983218216E-6</v>
      </c>
      <c r="BI835" s="5">
        <f t="shared" si="1060"/>
        <v>2.3807011326781975E-6</v>
      </c>
      <c r="BJ835" s="8">
        <f t="shared" si="1061"/>
        <v>0.44618246494802166</v>
      </c>
      <c r="BK835" s="8">
        <f t="shared" si="1062"/>
        <v>0.28787366929468244</v>
      </c>
      <c r="BL835" s="8">
        <f t="shared" si="1063"/>
        <v>0.25198052725513631</v>
      </c>
      <c r="BM835" s="8">
        <f t="shared" si="1064"/>
        <v>0.36948014270964602</v>
      </c>
      <c r="BN835" s="8">
        <f t="shared" si="1065"/>
        <v>0.63013009093351635</v>
      </c>
    </row>
    <row r="836" spans="1:66" x14ac:dyDescent="0.25">
      <c r="A836" t="s">
        <v>10</v>
      </c>
      <c r="B836" t="s">
        <v>453</v>
      </c>
      <c r="C836" t="s">
        <v>12</v>
      </c>
      <c r="D836" t="s">
        <v>552</v>
      </c>
      <c r="E836">
        <f>VLOOKUP(A836,home!$A$2:$E$405,3,FALSE)</f>
        <v>1.5653594771241801</v>
      </c>
      <c r="F836">
        <f>VLOOKUP(B836,home!$B$2:$E$405,3,FALSE)</f>
        <v>1.2</v>
      </c>
      <c r="G836">
        <f>VLOOKUP(C836,away!$B$2:$E$405,4,FALSE)</f>
        <v>0.64</v>
      </c>
      <c r="H836">
        <f>VLOOKUP(A836,away!$A$2:$E$405,3,FALSE)</f>
        <v>1.3758169934640501</v>
      </c>
      <c r="I836">
        <f>VLOOKUP(C836,away!$B$2:$E$405,3,FALSE)</f>
        <v>1.1599999999999999</v>
      </c>
      <c r="J836">
        <f>VLOOKUP(B836,home!$B$2:$E$405,4,FALSE)</f>
        <v>0.6</v>
      </c>
      <c r="K836" s="3">
        <f t="shared" si="1010"/>
        <v>1.2021960784313703</v>
      </c>
      <c r="L836" s="3">
        <f t="shared" si="1011"/>
        <v>0.9575686274509787</v>
      </c>
      <c r="M836" s="5">
        <f t="shared" si="1012"/>
        <v>0.11535225955330144</v>
      </c>
      <c r="N836" s="5">
        <f t="shared" si="1013"/>
        <v>0.13867603407317658</v>
      </c>
      <c r="O836" s="5">
        <f t="shared" si="1014"/>
        <v>0.11045770485382393</v>
      </c>
      <c r="P836" s="5">
        <f t="shared" si="1015"/>
        <v>0.13279181960779687</v>
      </c>
      <c r="Q836" s="5">
        <f t="shared" si="1016"/>
        <v>8.3357892167594011E-2</v>
      </c>
      <c r="R836" s="5">
        <f t="shared" si="1017"/>
        <v>5.2885416414130727E-2</v>
      </c>
      <c r="S836" s="5">
        <f t="shared" si="1018"/>
        <v>3.8216995971807506E-2</v>
      </c>
      <c r="T836" s="5">
        <f t="shared" si="1019"/>
        <v>7.9820902390129692E-2</v>
      </c>
      <c r="U836" s="5">
        <f t="shared" si="1020"/>
        <v>6.357864021927799E-2</v>
      </c>
      <c r="V836" s="5">
        <f t="shared" si="1021"/>
        <v>4.8883157793667992E-3</v>
      </c>
      <c r="W836" s="5">
        <f t="shared" si="1022"/>
        <v>3.3404177023395522E-2</v>
      </c>
      <c r="X836" s="5">
        <f t="shared" si="1023"/>
        <v>3.1986791943422375E-2</v>
      </c>
      <c r="Y836" s="5">
        <f t="shared" si="1024"/>
        <v>1.5314774228911487E-2</v>
      </c>
      <c r="Z836" s="5">
        <f t="shared" si="1025"/>
        <v>1.6880471869284212E-2</v>
      </c>
      <c r="AA836" s="5">
        <f t="shared" si="1026"/>
        <v>2.0293637083324541E-2</v>
      </c>
      <c r="AB836" s="5">
        <f t="shared" si="1027"/>
        <v>1.21984654593411E-2</v>
      </c>
      <c r="AC836" s="5">
        <f t="shared" si="1028"/>
        <v>3.5170981352757784E-4</v>
      </c>
      <c r="AD836" s="5">
        <f t="shared" si="1029"/>
        <v>1.0039592655188343E-2</v>
      </c>
      <c r="AE836" s="5">
        <f t="shared" si="1030"/>
        <v>9.6135989589956304E-3</v>
      </c>
      <c r="AF836" s="5">
        <f t="shared" si="1031"/>
        <v>4.6028403800147995E-3</v>
      </c>
      <c r="AG836" s="5">
        <f t="shared" si="1032"/>
        <v>1.469178515022238E-3</v>
      </c>
      <c r="AH836" s="5">
        <f t="shared" si="1033"/>
        <v>4.041052569648834E-3</v>
      </c>
      <c r="AI836" s="5">
        <f t="shared" si="1034"/>
        <v>4.8581375519668405E-3</v>
      </c>
      <c r="AJ836" s="5">
        <f t="shared" si="1035"/>
        <v>2.9202169567273573E-3</v>
      </c>
      <c r="AK836" s="5">
        <f t="shared" si="1036"/>
        <v>1.1702244578488067E-3</v>
      </c>
      <c r="AL836" s="5">
        <f t="shared" si="1037"/>
        <v>1.6195325966949125E-5</v>
      </c>
      <c r="AM836" s="5">
        <f t="shared" si="1038"/>
        <v>2.4139117838231608E-3</v>
      </c>
      <c r="AN836" s="5">
        <f t="shared" si="1039"/>
        <v>2.3114861936232882E-3</v>
      </c>
      <c r="AO836" s="5">
        <f t="shared" si="1040"/>
        <v>1.1067033308998693E-3</v>
      </c>
      <c r="AP836" s="5">
        <f t="shared" si="1041"/>
        <v>3.5324812985507143E-4</v>
      </c>
      <c r="AQ836" s="5">
        <f t="shared" si="1042"/>
        <v>8.4564831713736455E-5</v>
      </c>
      <c r="AR836" s="5">
        <f t="shared" si="1043"/>
        <v>7.7391703251517702E-4</v>
      </c>
      <c r="AS836" s="5">
        <f t="shared" si="1044"/>
        <v>9.3040002152098926E-4</v>
      </c>
      <c r="AT836" s="5">
        <f t="shared" si="1045"/>
        <v>5.5926162862249805E-4</v>
      </c>
      <c r="AU836" s="5">
        <f t="shared" si="1046"/>
        <v>2.2411404558236953E-4</v>
      </c>
      <c r="AV836" s="5">
        <f t="shared" si="1047"/>
        <v>6.7357256680128499E-5</v>
      </c>
      <c r="AW836" s="5">
        <f t="shared" si="1048"/>
        <v>5.1788389866270522E-7</v>
      </c>
      <c r="AX836" s="5">
        <f t="shared" si="1049"/>
        <v>4.8366588003191337E-4</v>
      </c>
      <c r="AY836" s="5">
        <f t="shared" si="1050"/>
        <v>4.6314327288702906E-4</v>
      </c>
      <c r="AZ836" s="5">
        <f t="shared" si="1051"/>
        <v>2.2174573406579318E-4</v>
      </c>
      <c r="BA836" s="5">
        <f t="shared" si="1052"/>
        <v>7.0778919404163783E-5</v>
      </c>
      <c r="BB836" s="5">
        <f t="shared" si="1053"/>
        <v>1.6943918176577138E-5</v>
      </c>
      <c r="BC836" s="5">
        <f t="shared" si="1054"/>
        <v>3.2449928943973327E-6</v>
      </c>
      <c r="BD836" s="5">
        <f t="shared" si="1055"/>
        <v>1.2351311176441538E-4</v>
      </c>
      <c r="BE836" s="5">
        <f t="shared" si="1056"/>
        <v>1.4848697859803572E-4</v>
      </c>
      <c r="BF836" s="5">
        <f t="shared" si="1057"/>
        <v>8.9255231684340697E-5</v>
      </c>
      <c r="BG836" s="5">
        <f t="shared" si="1058"/>
        <v>3.5767429836799263E-5</v>
      </c>
      <c r="BH836" s="5">
        <f t="shared" si="1059"/>
        <v>1.0749865971342313E-5</v>
      </c>
      <c r="BI836" s="5">
        <f t="shared" si="1060"/>
        <v>2.5846893428821104E-6</v>
      </c>
      <c r="BJ836" s="8">
        <f t="shared" si="1061"/>
        <v>0.41581521932322568</v>
      </c>
      <c r="BK836" s="8">
        <f t="shared" si="1062"/>
        <v>0.29208043932465422</v>
      </c>
      <c r="BL836" s="8">
        <f t="shared" si="1063"/>
        <v>0.27536890285820909</v>
      </c>
      <c r="BM836" s="8">
        <f t="shared" si="1064"/>
        <v>0.36616128131656117</v>
      </c>
      <c r="BN836" s="8">
        <f t="shared" si="1065"/>
        <v>0.63352112666982363</v>
      </c>
    </row>
    <row r="837" spans="1:66" x14ac:dyDescent="0.25">
      <c r="A837" t="s">
        <v>10</v>
      </c>
      <c r="B837" t="s">
        <v>499</v>
      </c>
      <c r="C837" t="s">
        <v>11</v>
      </c>
      <c r="D837" t="s">
        <v>552</v>
      </c>
      <c r="E837">
        <f>VLOOKUP(A837,home!$A$2:$E$405,3,FALSE)</f>
        <v>1.5653594771241801</v>
      </c>
      <c r="F837" t="e">
        <f>VLOOKUP(B837,home!$B$2:$E$405,3,FALSE)</f>
        <v>#N/A</v>
      </c>
      <c r="G837">
        <f>VLOOKUP(C837,away!$B$2:$E$405,4,FALSE)</f>
        <v>1.2</v>
      </c>
      <c r="H837">
        <f>VLOOKUP(A837,away!$A$2:$E$405,3,FALSE)</f>
        <v>1.3758169934640501</v>
      </c>
      <c r="I837">
        <f>VLOOKUP(C837,away!$B$2:$E$405,3,FALSE)</f>
        <v>0.71</v>
      </c>
      <c r="J837" t="e">
        <f>VLOOKUP(B837,home!$B$2:$E$405,4,FALSE)</f>
        <v>#N/A</v>
      </c>
      <c r="K837" s="3" t="e">
        <f t="shared" si="1010"/>
        <v>#N/A</v>
      </c>
      <c r="L837" s="3" t="e">
        <f t="shared" si="1011"/>
        <v>#N/A</v>
      </c>
      <c r="M837" s="5" t="e">
        <f t="shared" si="1012"/>
        <v>#N/A</v>
      </c>
      <c r="N837" s="5" t="e">
        <f t="shared" si="1013"/>
        <v>#N/A</v>
      </c>
      <c r="O837" s="5" t="e">
        <f t="shared" si="1014"/>
        <v>#N/A</v>
      </c>
      <c r="P837" s="5" t="e">
        <f t="shared" si="1015"/>
        <v>#N/A</v>
      </c>
      <c r="Q837" s="5" t="e">
        <f t="shared" si="1016"/>
        <v>#N/A</v>
      </c>
      <c r="R837" s="5" t="e">
        <f t="shared" si="1017"/>
        <v>#N/A</v>
      </c>
      <c r="S837" s="5" t="e">
        <f t="shared" si="1018"/>
        <v>#N/A</v>
      </c>
      <c r="T837" s="5" t="e">
        <f t="shared" si="1019"/>
        <v>#N/A</v>
      </c>
      <c r="U837" s="5" t="e">
        <f t="shared" si="1020"/>
        <v>#N/A</v>
      </c>
      <c r="V837" s="5" t="e">
        <f t="shared" si="1021"/>
        <v>#N/A</v>
      </c>
      <c r="W837" s="5" t="e">
        <f t="shared" si="1022"/>
        <v>#N/A</v>
      </c>
      <c r="X837" s="5" t="e">
        <f t="shared" si="1023"/>
        <v>#N/A</v>
      </c>
      <c r="Y837" s="5" t="e">
        <f t="shared" si="1024"/>
        <v>#N/A</v>
      </c>
      <c r="Z837" s="5" t="e">
        <f t="shared" si="1025"/>
        <v>#N/A</v>
      </c>
      <c r="AA837" s="5" t="e">
        <f t="shared" si="1026"/>
        <v>#N/A</v>
      </c>
      <c r="AB837" s="5" t="e">
        <f t="shared" si="1027"/>
        <v>#N/A</v>
      </c>
      <c r="AC837" s="5" t="e">
        <f t="shared" si="1028"/>
        <v>#N/A</v>
      </c>
      <c r="AD837" s="5" t="e">
        <f t="shared" si="1029"/>
        <v>#N/A</v>
      </c>
      <c r="AE837" s="5" t="e">
        <f t="shared" si="1030"/>
        <v>#N/A</v>
      </c>
      <c r="AF837" s="5" t="e">
        <f t="shared" si="1031"/>
        <v>#N/A</v>
      </c>
      <c r="AG837" s="5" t="e">
        <f t="shared" si="1032"/>
        <v>#N/A</v>
      </c>
      <c r="AH837" s="5" t="e">
        <f t="shared" si="1033"/>
        <v>#N/A</v>
      </c>
      <c r="AI837" s="5" t="e">
        <f t="shared" si="1034"/>
        <v>#N/A</v>
      </c>
      <c r="AJ837" s="5" t="e">
        <f t="shared" si="1035"/>
        <v>#N/A</v>
      </c>
      <c r="AK837" s="5" t="e">
        <f t="shared" si="1036"/>
        <v>#N/A</v>
      </c>
      <c r="AL837" s="5" t="e">
        <f t="shared" si="1037"/>
        <v>#N/A</v>
      </c>
      <c r="AM837" s="5" t="e">
        <f t="shared" si="1038"/>
        <v>#N/A</v>
      </c>
      <c r="AN837" s="5" t="e">
        <f t="shared" si="1039"/>
        <v>#N/A</v>
      </c>
      <c r="AO837" s="5" t="e">
        <f t="shared" si="1040"/>
        <v>#N/A</v>
      </c>
      <c r="AP837" s="5" t="e">
        <f t="shared" si="1041"/>
        <v>#N/A</v>
      </c>
      <c r="AQ837" s="5" t="e">
        <f t="shared" si="1042"/>
        <v>#N/A</v>
      </c>
      <c r="AR837" s="5" t="e">
        <f t="shared" si="1043"/>
        <v>#N/A</v>
      </c>
      <c r="AS837" s="5" t="e">
        <f t="shared" si="1044"/>
        <v>#N/A</v>
      </c>
      <c r="AT837" s="5" t="e">
        <f t="shared" si="1045"/>
        <v>#N/A</v>
      </c>
      <c r="AU837" s="5" t="e">
        <f t="shared" si="1046"/>
        <v>#N/A</v>
      </c>
      <c r="AV837" s="5" t="e">
        <f t="shared" si="1047"/>
        <v>#N/A</v>
      </c>
      <c r="AW837" s="5" t="e">
        <f t="shared" si="1048"/>
        <v>#N/A</v>
      </c>
      <c r="AX837" s="5" t="e">
        <f t="shared" si="1049"/>
        <v>#N/A</v>
      </c>
      <c r="AY837" s="5" t="e">
        <f t="shared" si="1050"/>
        <v>#N/A</v>
      </c>
      <c r="AZ837" s="5" t="e">
        <f t="shared" si="1051"/>
        <v>#N/A</v>
      </c>
      <c r="BA837" s="5" t="e">
        <f t="shared" si="1052"/>
        <v>#N/A</v>
      </c>
      <c r="BB837" s="5" t="e">
        <f t="shared" si="1053"/>
        <v>#N/A</v>
      </c>
      <c r="BC837" s="5" t="e">
        <f t="shared" si="1054"/>
        <v>#N/A</v>
      </c>
      <c r="BD837" s="5" t="e">
        <f t="shared" si="1055"/>
        <v>#N/A</v>
      </c>
      <c r="BE837" s="5" t="e">
        <f t="shared" si="1056"/>
        <v>#N/A</v>
      </c>
      <c r="BF837" s="5" t="e">
        <f t="shared" si="1057"/>
        <v>#N/A</v>
      </c>
      <c r="BG837" s="5" t="e">
        <f t="shared" si="1058"/>
        <v>#N/A</v>
      </c>
      <c r="BH837" s="5" t="e">
        <f t="shared" si="1059"/>
        <v>#N/A</v>
      </c>
      <c r="BI837" s="5" t="e">
        <f t="shared" si="1060"/>
        <v>#N/A</v>
      </c>
      <c r="BJ837" s="8" t="e">
        <f t="shared" si="1061"/>
        <v>#N/A</v>
      </c>
      <c r="BK837" s="8" t="e">
        <f t="shared" si="1062"/>
        <v>#N/A</v>
      </c>
      <c r="BL837" s="8" t="e">
        <f t="shared" si="1063"/>
        <v>#N/A</v>
      </c>
      <c r="BM837" s="8" t="e">
        <f t="shared" si="1064"/>
        <v>#N/A</v>
      </c>
      <c r="BN837" s="8" t="e">
        <f t="shared" si="1065"/>
        <v>#N/A</v>
      </c>
    </row>
    <row r="838" spans="1:66" x14ac:dyDescent="0.25">
      <c r="A838" t="s">
        <v>13</v>
      </c>
      <c r="B838" t="s">
        <v>45</v>
      </c>
      <c r="C838" t="s">
        <v>53</v>
      </c>
      <c r="D838" t="s">
        <v>552</v>
      </c>
      <c r="E838">
        <f>VLOOKUP(A838,home!$A$2:$E$405,3,FALSE)</f>
        <v>1.76143790849673</v>
      </c>
      <c r="F838">
        <f>VLOOKUP(B838,home!$B$2:$E$405,3,FALSE)</f>
        <v>0.9</v>
      </c>
      <c r="G838">
        <f>VLOOKUP(C838,away!$B$2:$E$405,4,FALSE)</f>
        <v>0.9</v>
      </c>
      <c r="H838">
        <f>VLOOKUP(A838,away!$A$2:$E$405,3,FALSE)</f>
        <v>1.3562091503267999</v>
      </c>
      <c r="I838">
        <f>VLOOKUP(C838,away!$B$2:$E$405,3,FALSE)</f>
        <v>0.43</v>
      </c>
      <c r="J838">
        <f>VLOOKUP(B838,home!$B$2:$E$405,4,FALSE)</f>
        <v>0.91</v>
      </c>
      <c r="K838" s="3">
        <f t="shared" si="1010"/>
        <v>1.4267647058823514</v>
      </c>
      <c r="L838" s="3">
        <f t="shared" si="1011"/>
        <v>0.53068464052287678</v>
      </c>
      <c r="M838" s="5">
        <f t="shared" si="1012"/>
        <v>0.14121816054927527</v>
      </c>
      <c r="N838" s="5">
        <f t="shared" si="1013"/>
        <v>0.20148508730133338</v>
      </c>
      <c r="O838" s="5">
        <f t="shared" si="1014"/>
        <v>7.4942308766394045E-2</v>
      </c>
      <c r="P838" s="5">
        <f t="shared" si="1015"/>
        <v>0.10692504112522855</v>
      </c>
      <c r="Q838" s="5">
        <f t="shared" si="1016"/>
        <v>0.14373590566158345</v>
      </c>
      <c r="R838" s="5">
        <f t="shared" si="1017"/>
        <v>1.9885366093824131E-2</v>
      </c>
      <c r="S838" s="5">
        <f t="shared" si="1018"/>
        <v>2.0239897572597462E-2</v>
      </c>
      <c r="T838" s="5">
        <f t="shared" si="1019"/>
        <v>7.6278437426247542E-2</v>
      </c>
      <c r="U838" s="5">
        <f t="shared" si="1020"/>
        <v>2.8371738506217863E-2</v>
      </c>
      <c r="V838" s="5">
        <f t="shared" si="1021"/>
        <v>1.7027648505001979E-3</v>
      </c>
      <c r="W838" s="5">
        <f t="shared" si="1022"/>
        <v>6.8359105721994148E-2</v>
      </c>
      <c r="X838" s="5">
        <f t="shared" si="1023"/>
        <v>3.6277127446541796E-2</v>
      </c>
      <c r="Y838" s="5">
        <f t="shared" si="1024"/>
        <v>9.6258571690853081E-3</v>
      </c>
      <c r="Z838" s="5">
        <f t="shared" si="1025"/>
        <v>3.517619452388954E-3</v>
      </c>
      <c r="AA838" s="5">
        <f t="shared" si="1026"/>
        <v>5.0188152833937636E-3</v>
      </c>
      <c r="AB838" s="5">
        <f t="shared" si="1027"/>
        <v>3.5803342558445774E-3</v>
      </c>
      <c r="AC838" s="5">
        <f t="shared" si="1028"/>
        <v>8.0579314727548075E-5</v>
      </c>
      <c r="AD838" s="5">
        <f t="shared" si="1029"/>
        <v>2.4383089842455408E-2</v>
      </c>
      <c r="AE838" s="5">
        <f t="shared" si="1030"/>
        <v>1.2939731267880457E-2</v>
      </c>
      <c r="AF838" s="5">
        <f t="shared" si="1031"/>
        <v>3.4334583181788838E-3</v>
      </c>
      <c r="AG838" s="5">
        <f t="shared" si="1032"/>
        <v>6.0736119777768079E-4</v>
      </c>
      <c r="AH838" s="5">
        <f t="shared" si="1033"/>
        <v>4.6668665364682754E-4</v>
      </c>
      <c r="AI838" s="5">
        <f t="shared" si="1034"/>
        <v>6.658520461296346E-4</v>
      </c>
      <c r="AJ838" s="5">
        <f t="shared" si="1035"/>
        <v>4.750070993786551E-4</v>
      </c>
      <c r="AK838" s="5">
        <f t="shared" si="1036"/>
        <v>2.2590778814567182E-4</v>
      </c>
      <c r="AL838" s="5">
        <f t="shared" si="1037"/>
        <v>2.4404641747417311E-6</v>
      </c>
      <c r="AM838" s="5">
        <f t="shared" si="1038"/>
        <v>6.9577864015147629E-3</v>
      </c>
      <c r="AN838" s="5">
        <f t="shared" si="1039"/>
        <v>3.6923903753228226E-3</v>
      </c>
      <c r="AO838" s="5">
        <f t="shared" si="1040"/>
        <v>9.7974742949916106E-4</v>
      </c>
      <c r="AP838" s="5">
        <f t="shared" si="1041"/>
        <v>1.7331230414232497E-4</v>
      </c>
      <c r="AQ838" s="5">
        <f t="shared" si="1042"/>
        <v>2.2993544455490297E-5</v>
      </c>
      <c r="AR838" s="5">
        <f t="shared" si="1043"/>
        <v>4.9532687805478201E-5</v>
      </c>
      <c r="AS838" s="5">
        <f t="shared" si="1044"/>
        <v>7.0671490748345432E-5</v>
      </c>
      <c r="AT838" s="5">
        <f t="shared" si="1045"/>
        <v>5.0415794355915204E-5</v>
      </c>
      <c r="AU838" s="5">
        <f t="shared" si="1046"/>
        <v>2.3977158668680816E-5</v>
      </c>
      <c r="AV838" s="5">
        <f t="shared" si="1047"/>
        <v>8.5524409339537208E-6</v>
      </c>
      <c r="AW838" s="5">
        <f t="shared" si="1048"/>
        <v>5.1328528229329059E-8</v>
      </c>
      <c r="AX838" s="5">
        <f t="shared" si="1049"/>
        <v>1.6545206781249048E-3</v>
      </c>
      <c r="AY838" s="5">
        <f t="shared" si="1050"/>
        <v>8.7802871130838143E-4</v>
      </c>
      <c r="AZ838" s="5">
        <f t="shared" si="1051"/>
        <v>2.3297817551472656E-4</v>
      </c>
      <c r="BA838" s="5">
        <f t="shared" si="1052"/>
        <v>4.1212646440902792E-5</v>
      </c>
      <c r="BB838" s="5">
        <f t="shared" si="1053"/>
        <v>5.4677296153717269E-6</v>
      </c>
      <c r="BC838" s="5">
        <f t="shared" si="1054"/>
        <v>5.8032802508196652E-7</v>
      </c>
      <c r="BD838" s="5">
        <f t="shared" si="1055"/>
        <v>4.3810394370303465E-6</v>
      </c>
      <c r="BE838" s="5">
        <f t="shared" si="1056"/>
        <v>6.2507124438335834E-6</v>
      </c>
      <c r="BF838" s="5">
        <f t="shared" si="1057"/>
        <v>4.4591479507406895E-6</v>
      </c>
      <c r="BG838" s="5">
        <f t="shared" si="1058"/>
        <v>2.1207183048081425E-6</v>
      </c>
      <c r="BH838" s="5">
        <f t="shared" si="1059"/>
        <v>7.5644150710472766E-7</v>
      </c>
      <c r="BI838" s="5">
        <f t="shared" si="1060"/>
        <v>2.1585280888029576E-7</v>
      </c>
      <c r="BJ838" s="8">
        <f t="shared" si="1061"/>
        <v>0.59176417967704198</v>
      </c>
      <c r="BK838" s="8">
        <f t="shared" si="1062"/>
        <v>0.27104691258781216</v>
      </c>
      <c r="BL838" s="8">
        <f t="shared" si="1063"/>
        <v>0.13385334997793993</v>
      </c>
      <c r="BM838" s="8">
        <f t="shared" si="1064"/>
        <v>0.31111221481476398</v>
      </c>
      <c r="BN838" s="8">
        <f t="shared" si="1065"/>
        <v>0.68819186949763878</v>
      </c>
    </row>
    <row r="839" spans="1:66" x14ac:dyDescent="0.25">
      <c r="A839" t="s">
        <v>13</v>
      </c>
      <c r="B839" t="s">
        <v>49</v>
      </c>
      <c r="C839" t="s">
        <v>229</v>
      </c>
      <c r="D839" t="s">
        <v>552</v>
      </c>
      <c r="E839">
        <f>VLOOKUP(A839,home!$A$2:$E$405,3,FALSE)</f>
        <v>1.76143790849673</v>
      </c>
      <c r="F839">
        <f>VLOOKUP(B839,home!$B$2:$E$405,3,FALSE)</f>
        <v>1.1000000000000001</v>
      </c>
      <c r="G839">
        <f>VLOOKUP(C839,away!$B$2:$E$405,4,FALSE)</f>
        <v>0.9</v>
      </c>
      <c r="H839">
        <f>VLOOKUP(A839,away!$A$2:$E$405,3,FALSE)</f>
        <v>1.3562091503267999</v>
      </c>
      <c r="I839">
        <f>VLOOKUP(C839,away!$B$2:$E$405,3,FALSE)</f>
        <v>0.83</v>
      </c>
      <c r="J839">
        <f>VLOOKUP(B839,home!$B$2:$E$405,4,FALSE)</f>
        <v>0.73</v>
      </c>
      <c r="K839" s="3">
        <f t="shared" si="1010"/>
        <v>1.743823529411763</v>
      </c>
      <c r="L839" s="3">
        <f t="shared" si="1011"/>
        <v>0.82172712418300797</v>
      </c>
      <c r="M839" s="5">
        <f t="shared" si="1012"/>
        <v>7.6876837277619806E-2</v>
      </c>
      <c r="N839" s="5">
        <f t="shared" si="1013"/>
        <v>0.13405963771147275</v>
      </c>
      <c r="O839" s="5">
        <f t="shared" si="1014"/>
        <v>6.3171782412423577E-2</v>
      </c>
      <c r="P839" s="5">
        <f t="shared" si="1015"/>
        <v>0.1101604405656644</v>
      </c>
      <c r="Q839" s="5">
        <f t="shared" si="1016"/>
        <v>0.11688817529284136</v>
      </c>
      <c r="R839" s="5">
        <f t="shared" si="1017"/>
        <v>2.5954983545637769E-2</v>
      </c>
      <c r="S839" s="5">
        <f t="shared" si="1018"/>
        <v>3.9463520792998627E-2</v>
      </c>
      <c r="T839" s="5">
        <f t="shared" si="1019"/>
        <v>9.6050184134385846E-2</v>
      </c>
      <c r="U839" s="5">
        <f t="shared" si="1020"/>
        <v>4.5260911012378287E-2</v>
      </c>
      <c r="V839" s="5">
        <f t="shared" si="1021"/>
        <v>6.2832374928482133E-3</v>
      </c>
      <c r="W839" s="5">
        <f t="shared" si="1022"/>
        <v>6.7944116795221138E-2</v>
      </c>
      <c r="X839" s="5">
        <f t="shared" si="1023"/>
        <v>5.5831523699291473E-2</v>
      </c>
      <c r="Y839" s="5">
        <f t="shared" si="1024"/>
        <v>2.2939138704087116E-2</v>
      </c>
      <c r="Z839" s="5">
        <f t="shared" si="1025"/>
        <v>7.1093046623914059E-3</v>
      </c>
      <c r="AA839" s="5">
        <f t="shared" si="1026"/>
        <v>1.2397372748034883E-2</v>
      </c>
      <c r="AB839" s="5">
        <f t="shared" si="1027"/>
        <v>1.0809415150455701E-2</v>
      </c>
      <c r="AC839" s="5">
        <f t="shared" si="1028"/>
        <v>5.6272168160620417E-4</v>
      </c>
      <c r="AD839" s="5">
        <f t="shared" si="1029"/>
        <v>2.9620637388151891E-2</v>
      </c>
      <c r="AE839" s="5">
        <f t="shared" si="1030"/>
        <v>2.4340081177433734E-2</v>
      </c>
      <c r="AF839" s="5">
        <f t="shared" si="1031"/>
        <v>1.0000452454156792E-2</v>
      </c>
      <c r="AG839" s="5">
        <f t="shared" si="1032"/>
        <v>2.7392143452277216E-3</v>
      </c>
      <c r="AH839" s="5">
        <f t="shared" si="1033"/>
        <v>1.460477118791935E-3</v>
      </c>
      <c r="AI839" s="5">
        <f t="shared" si="1034"/>
        <v>2.5468143639168746E-3</v>
      </c>
      <c r="AJ839" s="5">
        <f t="shared" si="1035"/>
        <v>2.2205974064210495E-3</v>
      </c>
      <c r="AK839" s="5">
        <f t="shared" si="1036"/>
        <v>1.2907766688892537E-3</v>
      </c>
      <c r="AL839" s="5">
        <f t="shared" si="1037"/>
        <v>3.2254015933424623E-5</v>
      </c>
      <c r="AM839" s="5">
        <f t="shared" si="1038"/>
        <v>1.0330632886726612E-2</v>
      </c>
      <c r="AN839" s="5">
        <f t="shared" si="1039"/>
        <v>8.4889612530002646E-3</v>
      </c>
      <c r="AO839" s="5">
        <f t="shared" si="1040"/>
        <v>3.487804858864445E-3</v>
      </c>
      <c r="AP839" s="5">
        <f t="shared" si="1041"/>
        <v>9.5534128546206757E-4</v>
      </c>
      <c r="AQ839" s="5">
        <f t="shared" si="1042"/>
        <v>1.962574617790107E-4</v>
      </c>
      <c r="AR839" s="5">
        <f t="shared" si="1043"/>
        <v>2.4002273255199647E-4</v>
      </c>
      <c r="AS839" s="5">
        <f t="shared" si="1044"/>
        <v>4.1855728861787809E-4</v>
      </c>
      <c r="AT839" s="5">
        <f t="shared" si="1045"/>
        <v>3.6494502414932315E-4</v>
      </c>
      <c r="AU839" s="5">
        <f t="shared" si="1046"/>
        <v>2.1213324001777788E-4</v>
      </c>
      <c r="AV839" s="5">
        <f t="shared" si="1047"/>
        <v>9.2480733828338504E-5</v>
      </c>
      <c r="AW839" s="5">
        <f t="shared" si="1048"/>
        <v>1.2838416221834664E-6</v>
      </c>
      <c r="AX839" s="5">
        <f t="shared" si="1049"/>
        <v>3.0024667835981391E-3</v>
      </c>
      <c r="AY839" s="5">
        <f t="shared" si="1050"/>
        <v>2.4672083955411045E-3</v>
      </c>
      <c r="AZ839" s="5">
        <f t="shared" si="1051"/>
        <v>1.0136860298140824E-3</v>
      </c>
      <c r="BA839" s="5">
        <f t="shared" si="1052"/>
        <v>2.7765776870120561E-4</v>
      </c>
      <c r="BB839" s="5">
        <f t="shared" si="1053"/>
        <v>5.703972994547812E-5</v>
      </c>
      <c r="BC839" s="5">
        <f t="shared" si="1054"/>
        <v>9.3742186504546302E-6</v>
      </c>
      <c r="BD839" s="5">
        <f t="shared" si="1055"/>
        <v>3.2872198293083213E-5</v>
      </c>
      <c r="BE839" s="5">
        <f t="shared" si="1056"/>
        <v>5.7323312846967692E-5</v>
      </c>
      <c r="BF839" s="5">
        <f t="shared" si="1057"/>
        <v>4.9980870863186935E-5</v>
      </c>
      <c r="BG839" s="5">
        <f t="shared" si="1058"/>
        <v>2.9052606210572059E-5</v>
      </c>
      <c r="BH839" s="5">
        <f t="shared" si="1059"/>
        <v>1.2665654575182467E-5</v>
      </c>
      <c r="BI839" s="5">
        <f t="shared" si="1060"/>
        <v>4.4173332927209878E-6</v>
      </c>
      <c r="BJ839" s="8">
        <f t="shared" si="1061"/>
        <v>0.59069959237435277</v>
      </c>
      <c r="BK839" s="8">
        <f t="shared" si="1062"/>
        <v>0.2358462202222118</v>
      </c>
      <c r="BL839" s="8">
        <f t="shared" si="1063"/>
        <v>0.16662758142219639</v>
      </c>
      <c r="BM839" s="8">
        <f t="shared" si="1064"/>
        <v>0.47070491732157349</v>
      </c>
      <c r="BN839" s="8">
        <f t="shared" si="1065"/>
        <v>0.52711185680565964</v>
      </c>
    </row>
    <row r="840" spans="1:66" x14ac:dyDescent="0.25">
      <c r="A840" t="s">
        <v>16</v>
      </c>
      <c r="B840" t="s">
        <v>59</v>
      </c>
      <c r="C840" t="s">
        <v>17</v>
      </c>
      <c r="D840" t="s">
        <v>552</v>
      </c>
      <c r="E840">
        <f>VLOOKUP(A840,home!$A$2:$E$405,3,FALSE)</f>
        <v>1.5457516339869299</v>
      </c>
      <c r="F840">
        <f>VLOOKUP(B840,home!$B$2:$E$405,3,FALSE)</f>
        <v>0.61</v>
      </c>
      <c r="G840">
        <f>VLOOKUP(C840,away!$B$2:$E$405,4,FALSE)</f>
        <v>1.64</v>
      </c>
      <c r="H840">
        <f>VLOOKUP(A840,away!$A$2:$E$405,3,FALSE)</f>
        <v>1.36928104575163</v>
      </c>
      <c r="I840">
        <f>VLOOKUP(C840,away!$B$2:$E$405,3,FALSE)</f>
        <v>0.43</v>
      </c>
      <c r="J840">
        <f>VLOOKUP(B840,home!$B$2:$E$405,4,FALSE)</f>
        <v>0.82</v>
      </c>
      <c r="K840" s="3">
        <f t="shared" si="1010"/>
        <v>1.5463699346405246</v>
      </c>
      <c r="L840" s="3">
        <f t="shared" si="1011"/>
        <v>0.48280849673202475</v>
      </c>
      <c r="M840" s="5">
        <f t="shared" si="1012"/>
        <v>0.13144346662857681</v>
      </c>
      <c r="N840" s="5">
        <f t="shared" si="1013"/>
        <v>0.20326022489935627</v>
      </c>
      <c r="O840" s="5">
        <f t="shared" si="1014"/>
        <v>6.3462022528189221E-2</v>
      </c>
      <c r="P840" s="5">
        <f t="shared" si="1015"/>
        <v>9.8135763629071462E-2</v>
      </c>
      <c r="Q840" s="5">
        <f t="shared" si="1016"/>
        <v>0.15715775034631801</v>
      </c>
      <c r="R840" s="5">
        <f t="shared" si="1017"/>
        <v>1.5320001848204463E-2</v>
      </c>
      <c r="S840" s="5">
        <f t="shared" si="1018"/>
        <v>1.8317053616431361E-2</v>
      </c>
      <c r="T840" s="5">
        <f t="shared" si="1019"/>
        <v>7.5877097194492635E-2</v>
      </c>
      <c r="U840" s="5">
        <f t="shared" si="1020"/>
        <v>2.3690390256700649E-2</v>
      </c>
      <c r="V840" s="5">
        <f t="shared" si="1021"/>
        <v>1.5195024651105068E-3</v>
      </c>
      <c r="W840" s="5">
        <f t="shared" si="1022"/>
        <v>8.1008006710429223E-2</v>
      </c>
      <c r="X840" s="5">
        <f t="shared" si="1023"/>
        <v>3.9111353943120104E-2</v>
      </c>
      <c r="Y840" s="5">
        <f t="shared" si="1024"/>
        <v>9.4416470012159831E-3</v>
      </c>
      <c r="Z840" s="5">
        <f t="shared" si="1025"/>
        <v>2.4655423540878136E-3</v>
      </c>
      <c r="AA840" s="5">
        <f t="shared" si="1026"/>
        <v>3.8126405689442172E-3</v>
      </c>
      <c r="AB840" s="5">
        <f t="shared" si="1027"/>
        <v>2.9478763737030419E-3</v>
      </c>
      <c r="AC840" s="5">
        <f t="shared" si="1028"/>
        <v>7.0903835397179407E-5</v>
      </c>
      <c r="AD840" s="5">
        <f t="shared" si="1029"/>
        <v>3.1317086510541409E-2</v>
      </c>
      <c r="AE840" s="5">
        <f t="shared" si="1030"/>
        <v>1.5120155460181268E-2</v>
      </c>
      <c r="AF840" s="5">
        <f t="shared" si="1031"/>
        <v>3.6500697640423165E-3</v>
      </c>
      <c r="AG840" s="5">
        <f t="shared" si="1032"/>
        <v>5.8742823191476265E-4</v>
      </c>
      <c r="AH840" s="5">
        <f t="shared" si="1033"/>
        <v>2.9759619940156857E-4</v>
      </c>
      <c r="AI840" s="5">
        <f t="shared" si="1034"/>
        <v>4.6019381541787208E-4</v>
      </c>
      <c r="AJ840" s="5">
        <f t="shared" si="1035"/>
        <v>3.5581494013485438E-4</v>
      </c>
      <c r="AK840" s="5">
        <f t="shared" si="1036"/>
        <v>1.8340717524015232E-4</v>
      </c>
      <c r="AL840" s="5">
        <f t="shared" si="1037"/>
        <v>2.1174736818511209E-6</v>
      </c>
      <c r="AM840" s="5">
        <f t="shared" si="1038"/>
        <v>9.6855602040875101E-3</v>
      </c>
      <c r="AN840" s="5">
        <f t="shared" si="1039"/>
        <v>4.6762707621430125E-3</v>
      </c>
      <c r="AO840" s="5">
        <f t="shared" si="1040"/>
        <v>1.1288716284910938E-3</v>
      </c>
      <c r="AP840" s="5">
        <f t="shared" si="1041"/>
        <v>1.8167627131840597E-4</v>
      </c>
      <c r="AQ840" s="5">
        <f t="shared" si="1042"/>
        <v>2.1928711861779756E-5</v>
      </c>
      <c r="AR840" s="5">
        <f t="shared" si="1043"/>
        <v>2.8736394733247042E-5</v>
      </c>
      <c r="AS840" s="5">
        <f t="shared" si="1044"/>
        <v>4.4437096845455546E-5</v>
      </c>
      <c r="AT840" s="5">
        <f t="shared" si="1045"/>
        <v>3.4358095272260891E-5</v>
      </c>
      <c r="AU840" s="5">
        <f t="shared" si="1046"/>
        <v>1.7710108513512999E-5</v>
      </c>
      <c r="AV840" s="5">
        <f t="shared" si="1047"/>
        <v>6.8465948361294242E-6</v>
      </c>
      <c r="AW840" s="5">
        <f t="shared" si="1048"/>
        <v>4.3914083383109225E-8</v>
      </c>
      <c r="AX840" s="5">
        <f t="shared" si="1049"/>
        <v>2.4962431832919437E-3</v>
      </c>
      <c r="AY840" s="5">
        <f t="shared" si="1050"/>
        <v>1.2052074188027473E-3</v>
      </c>
      <c r="AZ840" s="5">
        <f t="shared" si="1051"/>
        <v>2.9094219106121907E-4</v>
      </c>
      <c r="BA840" s="5">
        <f t="shared" si="1052"/>
        <v>4.6823120634062929E-5</v>
      </c>
      <c r="BB840" s="5">
        <f t="shared" si="1053"/>
        <v>5.6516501214085403E-6</v>
      </c>
      <c r="BC840" s="5">
        <f t="shared" si="1054"/>
        <v>5.4573293983452457E-7</v>
      </c>
      <c r="BD840" s="5">
        <f t="shared" si="1055"/>
        <v>2.3123625904428467E-6</v>
      </c>
      <c r="BE840" s="5">
        <f t="shared" si="1056"/>
        <v>3.575767987848299E-6</v>
      </c>
      <c r="BF840" s="5">
        <f t="shared" si="1057"/>
        <v>2.7647300548293282E-6</v>
      </c>
      <c r="BG840" s="5">
        <f t="shared" si="1058"/>
        <v>1.4250984780617075E-6</v>
      </c>
      <c r="BH840" s="5">
        <f t="shared" si="1059"/>
        <v>5.5093236009414851E-7</v>
      </c>
      <c r="BI840" s="5">
        <f t="shared" si="1060"/>
        <v>1.7038904753402758E-7</v>
      </c>
      <c r="BJ840" s="8">
        <f t="shared" si="1061"/>
        <v>0.63627054093636504</v>
      </c>
      <c r="BK840" s="8">
        <f t="shared" si="1062"/>
        <v>0.2506940150670719</v>
      </c>
      <c r="BL840" s="8">
        <f t="shared" si="1063"/>
        <v>0.11067283127665545</v>
      </c>
      <c r="BM840" s="8">
        <f t="shared" si="1064"/>
        <v>0.33011853624974469</v>
      </c>
      <c r="BN840" s="8">
        <f t="shared" si="1065"/>
        <v>0.66877922987971627</v>
      </c>
    </row>
    <row r="841" spans="1:66" x14ac:dyDescent="0.25">
      <c r="A841" t="s">
        <v>16</v>
      </c>
      <c r="B841" t="s">
        <v>233</v>
      </c>
      <c r="C841" t="s">
        <v>236</v>
      </c>
      <c r="D841" t="s">
        <v>552</v>
      </c>
      <c r="E841">
        <f>VLOOKUP(A841,home!$A$2:$E$405,3,FALSE)</f>
        <v>1.5457516339869299</v>
      </c>
      <c r="F841">
        <f>VLOOKUP(B841,home!$B$2:$E$405,3,FALSE)</f>
        <v>0.88</v>
      </c>
      <c r="G841">
        <f>VLOOKUP(C841,away!$B$2:$E$405,4,FALSE)</f>
        <v>0.95</v>
      </c>
      <c r="H841">
        <f>VLOOKUP(A841,away!$A$2:$E$405,3,FALSE)</f>
        <v>1.36928104575163</v>
      </c>
      <c r="I841">
        <f>VLOOKUP(C841,away!$B$2:$E$405,3,FALSE)</f>
        <v>0.88</v>
      </c>
      <c r="J841">
        <f>VLOOKUP(B841,home!$B$2:$E$405,4,FALSE)</f>
        <v>0.99</v>
      </c>
      <c r="K841" s="3">
        <f t="shared" si="1010"/>
        <v>1.2922483660130732</v>
      </c>
      <c r="L841" s="3">
        <f t="shared" si="1011"/>
        <v>1.1929176470588201</v>
      </c>
      <c r="M841" s="5">
        <f t="shared" si="1012"/>
        <v>8.3311722528987997E-2</v>
      </c>
      <c r="N841" s="5">
        <f t="shared" si="1013"/>
        <v>0.10765943730781927</v>
      </c>
      <c r="O841" s="5">
        <f t="shared" si="1014"/>
        <v>9.9384024011697644E-2</v>
      </c>
      <c r="P841" s="5">
        <f t="shared" si="1015"/>
        <v>0.12842884263692031</v>
      </c>
      <c r="Q841" s="5">
        <f t="shared" si="1016"/>
        <v>6.9561365973458189E-2</v>
      </c>
      <c r="R841" s="5">
        <f t="shared" si="1017"/>
        <v>5.9278478039635825E-2</v>
      </c>
      <c r="S841" s="5">
        <f t="shared" si="1018"/>
        <v>4.9494738316447108E-2</v>
      </c>
      <c r="T841" s="5">
        <f t="shared" si="1019"/>
        <v>8.2980981023255213E-2</v>
      </c>
      <c r="U841" s="5">
        <f t="shared" si="1020"/>
        <v>7.6602516386461234E-2</v>
      </c>
      <c r="V841" s="5">
        <f t="shared" si="1021"/>
        <v>8.4776011048102416E-3</v>
      </c>
      <c r="W841" s="5">
        <f t="shared" si="1022"/>
        <v>2.9963520505612913E-2</v>
      </c>
      <c r="X841" s="5">
        <f t="shared" si="1023"/>
        <v>3.5744012379154463E-2</v>
      </c>
      <c r="Y841" s="5">
        <f t="shared" si="1024"/>
        <v>2.1319831571891143E-2</v>
      </c>
      <c r="Z841" s="5">
        <f t="shared" si="1025"/>
        <v>2.3571447514756764E-2</v>
      </c>
      <c r="AA841" s="5">
        <f t="shared" si="1026"/>
        <v>3.0460164535507345E-2</v>
      </c>
      <c r="AB841" s="5">
        <f t="shared" si="1027"/>
        <v>1.9681048924749367E-2</v>
      </c>
      <c r="AC841" s="5">
        <f t="shared" si="1028"/>
        <v>8.1678819106865725E-4</v>
      </c>
      <c r="AD841" s="5">
        <f t="shared" si="1029"/>
        <v>9.6800776033443767E-3</v>
      </c>
      <c r="AE841" s="5">
        <f t="shared" si="1030"/>
        <v>1.1547535397928356E-2</v>
      </c>
      <c r="AF841" s="5">
        <f t="shared" si="1031"/>
        <v>6.8876293781125657E-3</v>
      </c>
      <c r="AG841" s="5">
        <f t="shared" si="1032"/>
        <v>2.7387915438504152E-3</v>
      </c>
      <c r="AH841" s="5">
        <f t="shared" si="1033"/>
        <v>7.0296989267685248E-3</v>
      </c>
      <c r="AI841" s="5">
        <f t="shared" si="1034"/>
        <v>9.0841169516804807E-3</v>
      </c>
      <c r="AJ841" s="5">
        <f t="shared" si="1035"/>
        <v>5.8694676437403819E-3</v>
      </c>
      <c r="AK841" s="5">
        <f t="shared" si="1036"/>
        <v>2.5282699906633709E-3</v>
      </c>
      <c r="AL841" s="5">
        <f t="shared" si="1037"/>
        <v>5.0364658837513335E-5</v>
      </c>
      <c r="AM841" s="5">
        <f t="shared" si="1038"/>
        <v>2.5018128931603022E-3</v>
      </c>
      <c r="AN841" s="5">
        <f t="shared" si="1039"/>
        <v>2.9844567498902071E-3</v>
      </c>
      <c r="AO841" s="5">
        <f t="shared" si="1040"/>
        <v>1.7801055619139201E-3</v>
      </c>
      <c r="AP841" s="5">
        <f t="shared" si="1041"/>
        <v>7.0783977947822397E-4</v>
      </c>
      <c r="AQ841" s="5">
        <f t="shared" si="1042"/>
        <v>2.1109864105744915E-4</v>
      </c>
      <c r="AR841" s="5">
        <f t="shared" si="1043"/>
        <v>1.6771703806505243E-3</v>
      </c>
      <c r="AS841" s="5">
        <f t="shared" si="1044"/>
        <v>2.167320683921164E-3</v>
      </c>
      <c r="AT841" s="5">
        <f t="shared" si="1045"/>
        <v>1.4003583062117307E-3</v>
      </c>
      <c r="AU841" s="5">
        <f t="shared" si="1046"/>
        <v>6.0320357767831465E-4</v>
      </c>
      <c r="AV841" s="5">
        <f t="shared" si="1047"/>
        <v>1.9487220940701052E-4</v>
      </c>
      <c r="AW841" s="5">
        <f t="shared" si="1048"/>
        <v>2.1566508982956471E-6</v>
      </c>
      <c r="AX841" s="5">
        <f t="shared" si="1049"/>
        <v>5.3882727054280709E-4</v>
      </c>
      <c r="AY841" s="5">
        <f t="shared" si="1050"/>
        <v>6.4277655974705162E-4</v>
      </c>
      <c r="AZ841" s="5">
        <f t="shared" si="1051"/>
        <v>3.8338975061900802E-4</v>
      </c>
      <c r="BA841" s="5">
        <f t="shared" si="1052"/>
        <v>1.5245079973829826E-4</v>
      </c>
      <c r="BB841" s="5">
        <f t="shared" si="1053"/>
        <v>4.5465312329011516E-5</v>
      </c>
      <c r="BC841" s="5">
        <f t="shared" si="1054"/>
        <v>1.0847274681263757E-5</v>
      </c>
      <c r="BD841" s="5">
        <f t="shared" si="1055"/>
        <v>3.3345435736706179E-4</v>
      </c>
      <c r="BE841" s="5">
        <f t="shared" si="1056"/>
        <v>4.3090584844752495E-4</v>
      </c>
      <c r="BF841" s="5">
        <f t="shared" si="1057"/>
        <v>2.784186892808956E-4</v>
      </c>
      <c r="BG841" s="5">
        <f t="shared" si="1058"/>
        <v>1.1992869876357964E-4</v>
      </c>
      <c r="BH841" s="5">
        <f t="shared" si="1059"/>
        <v>3.8744416253827475E-5</v>
      </c>
      <c r="BI841" s="5">
        <f t="shared" si="1060"/>
        <v>1.0013481719227778E-5</v>
      </c>
      <c r="BJ841" s="8">
        <f t="shared" si="1061"/>
        <v>0.38804225327758457</v>
      </c>
      <c r="BK841" s="8">
        <f t="shared" si="1062"/>
        <v>0.27122283399681885</v>
      </c>
      <c r="BL841" s="8">
        <f t="shared" si="1063"/>
        <v>0.31717217606060499</v>
      </c>
      <c r="BM841" s="8">
        <f t="shared" si="1064"/>
        <v>0.45174422044239726</v>
      </c>
      <c r="BN841" s="8">
        <f t="shared" si="1065"/>
        <v>0.54762387049851924</v>
      </c>
    </row>
    <row r="842" spans="1:66" x14ac:dyDescent="0.25">
      <c r="A842" t="s">
        <v>16</v>
      </c>
      <c r="B842" t="s">
        <v>493</v>
      </c>
      <c r="C842" t="s">
        <v>494</v>
      </c>
      <c r="D842" t="s">
        <v>552</v>
      </c>
      <c r="E842">
        <f>VLOOKUP(A842,home!$A$2:$E$405,3,FALSE)</f>
        <v>1.5457516339869299</v>
      </c>
      <c r="F842" t="e">
        <f>VLOOKUP(B842,home!$B$2:$E$405,3,FALSE)</f>
        <v>#N/A</v>
      </c>
      <c r="G842" t="e">
        <f>VLOOKUP(C842,away!$B$2:$E$405,4,FALSE)</f>
        <v>#N/A</v>
      </c>
      <c r="H842">
        <f>VLOOKUP(A842,away!$A$2:$E$405,3,FALSE)</f>
        <v>1.36928104575163</v>
      </c>
      <c r="I842" t="e">
        <f>VLOOKUP(C842,away!$B$2:$E$405,3,FALSE)</f>
        <v>#N/A</v>
      </c>
      <c r="J842" t="e">
        <f>VLOOKUP(B842,home!$B$2:$E$405,4,FALSE)</f>
        <v>#N/A</v>
      </c>
      <c r="K842" s="3" t="e">
        <f t="shared" si="1010"/>
        <v>#N/A</v>
      </c>
      <c r="L842" s="3" t="e">
        <f t="shared" si="1011"/>
        <v>#N/A</v>
      </c>
      <c r="M842" s="5" t="e">
        <f t="shared" si="1012"/>
        <v>#N/A</v>
      </c>
      <c r="N842" s="5" t="e">
        <f t="shared" si="1013"/>
        <v>#N/A</v>
      </c>
      <c r="O842" s="5" t="e">
        <f t="shared" si="1014"/>
        <v>#N/A</v>
      </c>
      <c r="P842" s="5" t="e">
        <f t="shared" si="1015"/>
        <v>#N/A</v>
      </c>
      <c r="Q842" s="5" t="e">
        <f t="shared" si="1016"/>
        <v>#N/A</v>
      </c>
      <c r="R842" s="5" t="e">
        <f t="shared" si="1017"/>
        <v>#N/A</v>
      </c>
      <c r="S842" s="5" t="e">
        <f t="shared" si="1018"/>
        <v>#N/A</v>
      </c>
      <c r="T842" s="5" t="e">
        <f t="shared" si="1019"/>
        <v>#N/A</v>
      </c>
      <c r="U842" s="5" t="e">
        <f t="shared" si="1020"/>
        <v>#N/A</v>
      </c>
      <c r="V842" s="5" t="e">
        <f t="shared" si="1021"/>
        <v>#N/A</v>
      </c>
      <c r="W842" s="5" t="e">
        <f t="shared" si="1022"/>
        <v>#N/A</v>
      </c>
      <c r="X842" s="5" t="e">
        <f t="shared" si="1023"/>
        <v>#N/A</v>
      </c>
      <c r="Y842" s="5" t="e">
        <f t="shared" si="1024"/>
        <v>#N/A</v>
      </c>
      <c r="Z842" s="5" t="e">
        <f t="shared" si="1025"/>
        <v>#N/A</v>
      </c>
      <c r="AA842" s="5" t="e">
        <f t="shared" si="1026"/>
        <v>#N/A</v>
      </c>
      <c r="AB842" s="5" t="e">
        <f t="shared" si="1027"/>
        <v>#N/A</v>
      </c>
      <c r="AC842" s="5" t="e">
        <f t="shared" si="1028"/>
        <v>#N/A</v>
      </c>
      <c r="AD842" s="5" t="e">
        <f t="shared" si="1029"/>
        <v>#N/A</v>
      </c>
      <c r="AE842" s="5" t="e">
        <f t="shared" si="1030"/>
        <v>#N/A</v>
      </c>
      <c r="AF842" s="5" t="e">
        <f t="shared" si="1031"/>
        <v>#N/A</v>
      </c>
      <c r="AG842" s="5" t="e">
        <f t="shared" si="1032"/>
        <v>#N/A</v>
      </c>
      <c r="AH842" s="5" t="e">
        <f t="shared" si="1033"/>
        <v>#N/A</v>
      </c>
      <c r="AI842" s="5" t="e">
        <f t="shared" si="1034"/>
        <v>#N/A</v>
      </c>
      <c r="AJ842" s="5" t="e">
        <f t="shared" si="1035"/>
        <v>#N/A</v>
      </c>
      <c r="AK842" s="5" t="e">
        <f t="shared" si="1036"/>
        <v>#N/A</v>
      </c>
      <c r="AL842" s="5" t="e">
        <f t="shared" si="1037"/>
        <v>#N/A</v>
      </c>
      <c r="AM842" s="5" t="e">
        <f t="shared" si="1038"/>
        <v>#N/A</v>
      </c>
      <c r="AN842" s="5" t="e">
        <f t="shared" si="1039"/>
        <v>#N/A</v>
      </c>
      <c r="AO842" s="5" t="e">
        <f t="shared" si="1040"/>
        <v>#N/A</v>
      </c>
      <c r="AP842" s="5" t="e">
        <f t="shared" si="1041"/>
        <v>#N/A</v>
      </c>
      <c r="AQ842" s="5" t="e">
        <f t="shared" si="1042"/>
        <v>#N/A</v>
      </c>
      <c r="AR842" s="5" t="e">
        <f t="shared" si="1043"/>
        <v>#N/A</v>
      </c>
      <c r="AS842" s="5" t="e">
        <f t="shared" si="1044"/>
        <v>#N/A</v>
      </c>
      <c r="AT842" s="5" t="e">
        <f t="shared" si="1045"/>
        <v>#N/A</v>
      </c>
      <c r="AU842" s="5" t="e">
        <f t="shared" si="1046"/>
        <v>#N/A</v>
      </c>
      <c r="AV842" s="5" t="e">
        <f t="shared" si="1047"/>
        <v>#N/A</v>
      </c>
      <c r="AW842" s="5" t="e">
        <f t="shared" si="1048"/>
        <v>#N/A</v>
      </c>
      <c r="AX842" s="5" t="e">
        <f t="shared" si="1049"/>
        <v>#N/A</v>
      </c>
      <c r="AY842" s="5" t="e">
        <f t="shared" si="1050"/>
        <v>#N/A</v>
      </c>
      <c r="AZ842" s="5" t="e">
        <f t="shared" si="1051"/>
        <v>#N/A</v>
      </c>
      <c r="BA842" s="5" t="e">
        <f t="shared" si="1052"/>
        <v>#N/A</v>
      </c>
      <c r="BB842" s="5" t="e">
        <f t="shared" si="1053"/>
        <v>#N/A</v>
      </c>
      <c r="BC842" s="5" t="e">
        <f t="shared" si="1054"/>
        <v>#N/A</v>
      </c>
      <c r="BD842" s="5" t="e">
        <f t="shared" si="1055"/>
        <v>#N/A</v>
      </c>
      <c r="BE842" s="5" t="e">
        <f t="shared" si="1056"/>
        <v>#N/A</v>
      </c>
      <c r="BF842" s="5" t="e">
        <f t="shared" si="1057"/>
        <v>#N/A</v>
      </c>
      <c r="BG842" s="5" t="e">
        <f t="shared" si="1058"/>
        <v>#N/A</v>
      </c>
      <c r="BH842" s="5" t="e">
        <f t="shared" si="1059"/>
        <v>#N/A</v>
      </c>
      <c r="BI842" s="5" t="e">
        <f t="shared" si="1060"/>
        <v>#N/A</v>
      </c>
      <c r="BJ842" s="8" t="e">
        <f t="shared" si="1061"/>
        <v>#N/A</v>
      </c>
      <c r="BK842" s="8" t="e">
        <f t="shared" si="1062"/>
        <v>#N/A</v>
      </c>
      <c r="BL842" s="8" t="e">
        <f t="shared" si="1063"/>
        <v>#N/A</v>
      </c>
      <c r="BM842" s="8" t="e">
        <f t="shared" si="1064"/>
        <v>#N/A</v>
      </c>
      <c r="BN842" s="8" t="e">
        <f t="shared" si="1065"/>
        <v>#N/A</v>
      </c>
    </row>
    <row r="843" spans="1:66" x14ac:dyDescent="0.25">
      <c r="A843" t="s">
        <v>61</v>
      </c>
      <c r="B843" t="s">
        <v>311</v>
      </c>
      <c r="C843" t="s">
        <v>66</v>
      </c>
      <c r="D843" t="s">
        <v>552</v>
      </c>
      <c r="E843">
        <f>VLOOKUP(A843,home!$A$2:$E$405,3,FALSE)</f>
        <v>1.51315789473684</v>
      </c>
      <c r="F843">
        <f>VLOOKUP(B843,home!$B$2:$E$405,3,FALSE)</f>
        <v>1.01</v>
      </c>
      <c r="G843">
        <f>VLOOKUP(C843,away!$B$2:$E$405,4,FALSE)</f>
        <v>0.87</v>
      </c>
      <c r="H843">
        <f>VLOOKUP(A843,away!$A$2:$E$405,3,FALSE)</f>
        <v>1.30526315789474</v>
      </c>
      <c r="I843">
        <f>VLOOKUP(C843,away!$B$2:$E$405,3,FALSE)</f>
        <v>0.94</v>
      </c>
      <c r="J843">
        <f>VLOOKUP(B843,home!$B$2:$E$405,4,FALSE)</f>
        <v>1.17</v>
      </c>
      <c r="K843" s="3">
        <f t="shared" si="1010"/>
        <v>1.3296118421052614</v>
      </c>
      <c r="L843" s="3">
        <f t="shared" si="1011"/>
        <v>1.4355284210526349</v>
      </c>
      <c r="M843" s="5">
        <f t="shared" si="1012"/>
        <v>6.2967266740907704E-2</v>
      </c>
      <c r="N843" s="5">
        <f t="shared" si="1013"/>
        <v>8.372202352371165E-2</v>
      </c>
      <c r="O843" s="5">
        <f t="shared" si="1014"/>
        <v>9.0391301002575322E-2</v>
      </c>
      <c r="P843" s="5">
        <f t="shared" si="1015"/>
        <v>0.12018534423632533</v>
      </c>
      <c r="Q843" s="5">
        <f t="shared" si="1016"/>
        <v>5.5658896961071139E-2</v>
      </c>
      <c r="R843" s="5">
        <f t="shared" si="1017"/>
        <v>6.4879640802560229E-2</v>
      </c>
      <c r="S843" s="5">
        <f t="shared" si="1018"/>
        <v>5.7349309080855781E-2</v>
      </c>
      <c r="T843" s="5">
        <f t="shared" si="1019"/>
        <v>7.9899928472057749E-2</v>
      </c>
      <c r="U843" s="5">
        <f t="shared" si="1020"/>
        <v>8.6264738722619777E-2</v>
      </c>
      <c r="V843" s="5">
        <f t="shared" si="1021"/>
        <v>1.2162485915030054E-2</v>
      </c>
      <c r="W843" s="5">
        <f t="shared" si="1022"/>
        <v>2.466824283931892E-2</v>
      </c>
      <c r="X843" s="5">
        <f t="shared" si="1023"/>
        <v>3.5411963693270453E-2</v>
      </c>
      <c r="Y843" s="5">
        <f t="shared" si="1024"/>
        <v>2.541744016348689E-2</v>
      </c>
      <c r="Z843" s="5">
        <f t="shared" si="1025"/>
        <v>3.1045522773253793E-2</v>
      </c>
      <c r="AA843" s="5">
        <f t="shared" si="1026"/>
        <v>4.127849472366682E-2</v>
      </c>
      <c r="AB843" s="5">
        <f t="shared" si="1027"/>
        <v>2.7442187704433477E-2</v>
      </c>
      <c r="AC843" s="5">
        <f t="shared" si="1028"/>
        <v>1.4509052005564633E-3</v>
      </c>
      <c r="AD843" s="5">
        <f t="shared" si="1029"/>
        <v>8.1997969507716859E-3</v>
      </c>
      <c r="AE843" s="5">
        <f t="shared" si="1030"/>
        <v>1.1771041569693488E-2</v>
      </c>
      <c r="AF843" s="5">
        <f t="shared" si="1031"/>
        <v>8.4488323593435131E-3</v>
      </c>
      <c r="AG843" s="5">
        <f t="shared" si="1032"/>
        <v>4.0428463255156007E-3</v>
      </c>
      <c r="AH843" s="5">
        <f t="shared" si="1033"/>
        <v>1.1141682571860653E-2</v>
      </c>
      <c r="AI843" s="5">
        <f t="shared" si="1034"/>
        <v>1.4814113088523727E-2</v>
      </c>
      <c r="AJ843" s="5">
        <f t="shared" si="1035"/>
        <v>9.8485100963938491E-3</v>
      </c>
      <c r="AK843" s="5">
        <f t="shared" si="1036"/>
        <v>4.3648985504194989E-3</v>
      </c>
      <c r="AL843" s="5">
        <f t="shared" si="1037"/>
        <v>1.1077345421434079E-4</v>
      </c>
      <c r="AM843" s="5">
        <f t="shared" si="1038"/>
        <v>2.1805094257209287E-3</v>
      </c>
      <c r="AN843" s="5">
        <f t="shared" si="1039"/>
        <v>3.1301832529955524E-3</v>
      </c>
      <c r="AO843" s="5">
        <f t="shared" si="1040"/>
        <v>2.2467335113890534E-3</v>
      </c>
      <c r="AP843" s="5">
        <f t="shared" si="1041"/>
        <v>1.0750832700434567E-3</v>
      </c>
      <c r="AQ843" s="5">
        <f t="shared" si="1042"/>
        <v>3.8582814728639646E-4</v>
      </c>
      <c r="AR843" s="5">
        <f t="shared" si="1043"/>
        <v>3.1988403980505553E-3</v>
      </c>
      <c r="AS843" s="5">
        <f t="shared" si="1044"/>
        <v>4.2532160742527261E-3</v>
      </c>
      <c r="AT843" s="5">
        <f t="shared" si="1045"/>
        <v>2.8275632296794377E-3</v>
      </c>
      <c r="AU843" s="5">
        <f t="shared" si="1046"/>
        <v>1.2531871848277269E-3</v>
      </c>
      <c r="AV843" s="5">
        <f t="shared" si="1047"/>
        <v>4.1656313033037508E-4</v>
      </c>
      <c r="AW843" s="5">
        <f t="shared" si="1048"/>
        <v>5.8731334266888881E-6</v>
      </c>
      <c r="AX843" s="5">
        <f t="shared" si="1049"/>
        <v>4.8320519237678161E-4</v>
      </c>
      <c r="AY843" s="5">
        <f t="shared" si="1050"/>
        <v>6.9365478685707595E-4</v>
      </c>
      <c r="AZ843" s="5">
        <f t="shared" si="1051"/>
        <v>4.9788058046627023E-4</v>
      </c>
      <c r="BA843" s="5">
        <f t="shared" si="1052"/>
        <v>2.3824057451650476E-4</v>
      </c>
      <c r="BB843" s="5">
        <f t="shared" si="1053"/>
        <v>8.550027894158762E-5</v>
      </c>
      <c r="BC843" s="5">
        <f t="shared" si="1054"/>
        <v>2.4547616085715413E-5</v>
      </c>
      <c r="BD843" s="5">
        <f t="shared" si="1055"/>
        <v>7.6533771763548299E-4</v>
      </c>
      <c r="BE843" s="5">
        <f t="shared" si="1056"/>
        <v>1.0176020925779508E-3</v>
      </c>
      <c r="BF843" s="5">
        <f t="shared" si="1057"/>
        <v>6.7650789642136901E-4</v>
      </c>
      <c r="BG843" s="5">
        <f t="shared" si="1058"/>
        <v>2.9983097011985739E-4</v>
      </c>
      <c r="BH843" s="5">
        <f t="shared" si="1059"/>
        <v>9.9664702125317779E-5</v>
      </c>
      <c r="BI843" s="5">
        <f t="shared" si="1060"/>
        <v>2.6503073637143177E-5</v>
      </c>
      <c r="BJ843" s="8">
        <f t="shared" si="1061"/>
        <v>0.34828237949492047</v>
      </c>
      <c r="BK843" s="8">
        <f t="shared" si="1062"/>
        <v>0.25491973941474677</v>
      </c>
      <c r="BL843" s="8">
        <f t="shared" si="1063"/>
        <v>0.36526038373271136</v>
      </c>
      <c r="BM843" s="8">
        <f t="shared" si="1064"/>
        <v>0.52101577049505043</v>
      </c>
      <c r="BN843" s="8">
        <f t="shared" si="1065"/>
        <v>0.47780447326715136</v>
      </c>
    </row>
    <row r="844" spans="1:66" x14ac:dyDescent="0.25">
      <c r="A844" t="s">
        <v>61</v>
      </c>
      <c r="B844" t="s">
        <v>62</v>
      </c>
      <c r="C844" t="s">
        <v>289</v>
      </c>
      <c r="D844" t="s">
        <v>552</v>
      </c>
      <c r="E844">
        <f>VLOOKUP(A844,home!$A$2:$E$405,3,FALSE)</f>
        <v>1.51315789473684</v>
      </c>
      <c r="F844">
        <f>VLOOKUP(B844,home!$B$2:$E$405,3,FALSE)</f>
        <v>0.7</v>
      </c>
      <c r="G844">
        <f>VLOOKUP(C844,away!$B$2:$E$405,4,FALSE)</f>
        <v>1.22</v>
      </c>
      <c r="H844">
        <f>VLOOKUP(A844,away!$A$2:$E$405,3,FALSE)</f>
        <v>1.30526315789474</v>
      </c>
      <c r="I844">
        <f>VLOOKUP(C844,away!$B$2:$E$405,3,FALSE)</f>
        <v>0.63</v>
      </c>
      <c r="J844">
        <f>VLOOKUP(B844,home!$B$2:$E$405,4,FALSE)</f>
        <v>1.01</v>
      </c>
      <c r="K844" s="3">
        <f t="shared" si="1010"/>
        <v>1.2922368421052615</v>
      </c>
      <c r="L844" s="3">
        <f t="shared" si="1011"/>
        <v>0.83053894736842304</v>
      </c>
      <c r="M844" s="5">
        <f t="shared" si="1012"/>
        <v>0.11969890797524096</v>
      </c>
      <c r="N844" s="5">
        <f t="shared" si="1013"/>
        <v>0.15467933884537369</v>
      </c>
      <c r="O844" s="5">
        <f t="shared" si="1014"/>
        <v>9.9414605030906364E-2</v>
      </c>
      <c r="P844" s="5">
        <f t="shared" si="1015"/>
        <v>0.12846721526428029</v>
      </c>
      <c r="Q844" s="5">
        <f t="shared" si="1016"/>
        <v>9.9941170184237704E-2</v>
      </c>
      <c r="R844" s="5">
        <f t="shared" si="1017"/>
        <v>4.128385070770825E-2</v>
      </c>
      <c r="S844" s="5">
        <f t="shared" si="1018"/>
        <v>3.4469456900084364E-2</v>
      </c>
      <c r="T844" s="5">
        <f t="shared" si="1019"/>
        <v>8.3005034283585216E-2</v>
      </c>
      <c r="U844" s="5">
        <f t="shared" si="1020"/>
        <v>5.3348512868473981E-2</v>
      </c>
      <c r="V844" s="5">
        <f t="shared" si="1021"/>
        <v>4.1104943270028425E-3</v>
      </c>
      <c r="W844" s="5">
        <f t="shared" si="1022"/>
        <v>4.3049220718394607E-2</v>
      </c>
      <c r="X844" s="5">
        <f t="shared" si="1023"/>
        <v>3.5754054460486372E-2</v>
      </c>
      <c r="Y844" s="5">
        <f t="shared" si="1024"/>
        <v>1.4847567377882809E-2</v>
      </c>
      <c r="Z844" s="5">
        <f t="shared" si="1025"/>
        <v>1.1429281970031714E-2</v>
      </c>
      <c r="AA844" s="5">
        <f t="shared" si="1026"/>
        <v>1.4769339240484385E-2</v>
      </c>
      <c r="AB844" s="5">
        <f t="shared" si="1027"/>
        <v>9.5427421500524322E-3</v>
      </c>
      <c r="AC844" s="5">
        <f t="shared" si="1028"/>
        <v>2.7572502982802053E-4</v>
      </c>
      <c r="AD844" s="5">
        <f t="shared" si="1029"/>
        <v>1.3907447259057657E-2</v>
      </c>
      <c r="AE844" s="5">
        <f t="shared" si="1030"/>
        <v>1.1550676607119607E-2</v>
      </c>
      <c r="AF844" s="5">
        <f t="shared" si="1031"/>
        <v>4.7966433953350925E-3</v>
      </c>
      <c r="AG844" s="5">
        <f t="shared" si="1032"/>
        <v>1.3279330521544356E-3</v>
      </c>
      <c r="AH844" s="5">
        <f t="shared" si="1033"/>
        <v>2.3731159541417585E-3</v>
      </c>
      <c r="AI844" s="5">
        <f t="shared" si="1034"/>
        <v>3.0666278665297609E-3</v>
      </c>
      <c r="AJ844" s="5">
        <f t="shared" si="1035"/>
        <v>1.981404755078207E-3</v>
      </c>
      <c r="AK844" s="5">
        <f t="shared" si="1036"/>
        <v>8.5348140787820366E-4</v>
      </c>
      <c r="AL844" s="5">
        <f t="shared" si="1037"/>
        <v>1.1836908910812516E-5</v>
      </c>
      <c r="AM844" s="5">
        <f t="shared" si="1038"/>
        <v>3.5943431455580281E-3</v>
      </c>
      <c r="AN844" s="5">
        <f t="shared" si="1039"/>
        <v>2.9852419725926714E-3</v>
      </c>
      <c r="AO844" s="5">
        <f t="shared" si="1040"/>
        <v>1.2396798627785761E-3</v>
      </c>
      <c r="AP844" s="5">
        <f t="shared" si="1041"/>
        <v>3.4320080276864989E-4</v>
      </c>
      <c r="AQ844" s="5">
        <f t="shared" si="1042"/>
        <v>7.126040836686805E-5</v>
      </c>
      <c r="AR844" s="5">
        <f t="shared" si="1043"/>
        <v>3.9419304530722156E-4</v>
      </c>
      <c r="AS844" s="5">
        <f t="shared" si="1044"/>
        <v>5.0939077604766024E-4</v>
      </c>
      <c r="AT844" s="5">
        <f t="shared" si="1045"/>
        <v>3.2912676391868851E-4</v>
      </c>
      <c r="AU844" s="5">
        <f t="shared" si="1046"/>
        <v>1.4176991001953665E-4</v>
      </c>
      <c r="AV844" s="5">
        <f t="shared" si="1047"/>
        <v>4.5800075207298256E-5</v>
      </c>
      <c r="AW844" s="5">
        <f t="shared" si="1048"/>
        <v>3.5288884205646646E-7</v>
      </c>
      <c r="AX844" s="5">
        <f t="shared" si="1049"/>
        <v>7.7412377264309939E-4</v>
      </c>
      <c r="AY844" s="5">
        <f t="shared" si="1050"/>
        <v>6.4293994326387221E-4</v>
      </c>
      <c r="AZ844" s="5">
        <f t="shared" si="1051"/>
        <v>2.6699333184974504E-4</v>
      </c>
      <c r="BA844" s="5">
        <f t="shared" si="1052"/>
        <v>7.3916120262958434E-5</v>
      </c>
      <c r="BB844" s="5">
        <f t="shared" si="1053"/>
        <v>1.5347554179188813E-5</v>
      </c>
      <c r="BC844" s="5">
        <f t="shared" si="1054"/>
        <v>2.5493482985326647E-6</v>
      </c>
      <c r="BD844" s="5">
        <f t="shared" si="1055"/>
        <v>5.4565446151568791E-5</v>
      </c>
      <c r="BE844" s="5">
        <f t="shared" si="1056"/>
        <v>7.0511479822967942E-5</v>
      </c>
      <c r="BF844" s="5">
        <f t="shared" si="1057"/>
        <v>4.5558766009300485E-5</v>
      </c>
      <c r="BG844" s="5">
        <f t="shared" si="1058"/>
        <v>1.9624238639356994E-5</v>
      </c>
      <c r="BH844" s="5">
        <f t="shared" si="1059"/>
        <v>6.3397910420106813E-6</v>
      </c>
      <c r="BI844" s="5">
        <f t="shared" si="1060"/>
        <v>1.6385023111470215E-6</v>
      </c>
      <c r="BJ844" s="8">
        <f t="shared" si="1061"/>
        <v>0.47286868244618935</v>
      </c>
      <c r="BK844" s="8">
        <f t="shared" si="1062"/>
        <v>0.28767657634861116</v>
      </c>
      <c r="BL844" s="8">
        <f t="shared" si="1063"/>
        <v>0.22825219877573005</v>
      </c>
      <c r="BM844" s="8">
        <f t="shared" si="1064"/>
        <v>0.35609906447839335</v>
      </c>
      <c r="BN844" s="8">
        <f t="shared" si="1065"/>
        <v>0.64348508800774717</v>
      </c>
    </row>
    <row r="845" spans="1:66" x14ac:dyDescent="0.25">
      <c r="A845" t="s">
        <v>61</v>
      </c>
      <c r="B845" t="s">
        <v>85</v>
      </c>
      <c r="C845" t="s">
        <v>238</v>
      </c>
      <c r="D845" t="s">
        <v>552</v>
      </c>
      <c r="E845">
        <f>VLOOKUP(A845,home!$A$2:$E$405,3,FALSE)</f>
        <v>1.51315789473684</v>
      </c>
      <c r="F845">
        <f>VLOOKUP(B845,home!$B$2:$E$405,3,FALSE)</f>
        <v>1.32</v>
      </c>
      <c r="G845">
        <f>VLOOKUP(C845,away!$B$2:$E$405,4,FALSE)</f>
        <v>0.73</v>
      </c>
      <c r="H845">
        <f>VLOOKUP(A845,away!$A$2:$E$405,3,FALSE)</f>
        <v>1.30526315789474</v>
      </c>
      <c r="I845">
        <f>VLOOKUP(C845,away!$B$2:$E$405,3,FALSE)</f>
        <v>1.08</v>
      </c>
      <c r="J845">
        <f>VLOOKUP(B845,home!$B$2:$E$405,4,FALSE)</f>
        <v>0.87</v>
      </c>
      <c r="K845" s="3">
        <f t="shared" si="1010"/>
        <v>1.4580789473684193</v>
      </c>
      <c r="L845" s="3">
        <f t="shared" si="1011"/>
        <v>1.2264252631578978</v>
      </c>
      <c r="M845" s="5">
        <f t="shared" si="1012"/>
        <v>6.8255025732199839E-2</v>
      </c>
      <c r="N845" s="5">
        <f t="shared" si="1013"/>
        <v>9.9521216072210317E-2</v>
      </c>
      <c r="O845" s="5">
        <f t="shared" si="1014"/>
        <v>8.3709687895462265E-2</v>
      </c>
      <c r="P845" s="5">
        <f t="shared" si="1015"/>
        <v>0.12205533361115455</v>
      </c>
      <c r="Q845" s="5">
        <f t="shared" si="1016"/>
        <v>7.2554894985696713E-2</v>
      </c>
      <c r="R845" s="5">
        <f t="shared" si="1017"/>
        <v>5.1331838003028915E-2</v>
      </c>
      <c r="S845" s="5">
        <f t="shared" si="1018"/>
        <v>5.4565595365024609E-2</v>
      </c>
      <c r="T845" s="5">
        <f t="shared" si="1019"/>
        <v>8.8983156176226735E-2</v>
      </c>
      <c r="U845" s="5">
        <f t="shared" si="1020"/>
        <v>7.4845872321942633E-2</v>
      </c>
      <c r="V845" s="5">
        <f t="shared" si="1021"/>
        <v>1.0841728217119942E-2</v>
      </c>
      <c r="W845" s="5">
        <f t="shared" si="1022"/>
        <v>3.5263588302390292E-2</v>
      </c>
      <c r="X845" s="5">
        <f t="shared" si="1023"/>
        <v>4.3248155563650782E-2</v>
      </c>
      <c r="Y845" s="5">
        <f t="shared" si="1024"/>
        <v>2.6520315284122065E-2</v>
      </c>
      <c r="Z845" s="5">
        <f t="shared" si="1025"/>
        <v>2.0984887643747775E-2</v>
      </c>
      <c r="AA845" s="5">
        <f t="shared" si="1026"/>
        <v>3.0597622886240305E-2</v>
      </c>
      <c r="AB845" s="5">
        <f t="shared" si="1027"/>
        <v>2.2306874884972561E-2</v>
      </c>
      <c r="AC845" s="5">
        <f t="shared" si="1028"/>
        <v>1.2117154929861906E-3</v>
      </c>
      <c r="AD845" s="5">
        <f t="shared" si="1029"/>
        <v>1.285427392809564E-2</v>
      </c>
      <c r="AE845" s="5">
        <f t="shared" si="1030"/>
        <v>1.5764806284968399E-2</v>
      </c>
      <c r="AF845" s="5">
        <f t="shared" si="1031"/>
        <v>9.6671783483378276E-3</v>
      </c>
      <c r="AG845" s="5">
        <f t="shared" si="1032"/>
        <v>3.9520239166181848E-3</v>
      </c>
      <c r="AH845" s="5">
        <f t="shared" si="1033"/>
        <v>6.4340990877055698E-3</v>
      </c>
      <c r="AI845" s="5">
        <f t="shared" si="1034"/>
        <v>9.3814244250658447E-3</v>
      </c>
      <c r="AJ845" s="5">
        <f t="shared" si="1035"/>
        <v>6.8394287252581927E-3</v>
      </c>
      <c r="AK845" s="5">
        <f t="shared" si="1036"/>
        <v>3.3241423454419324E-3</v>
      </c>
      <c r="AL845" s="5">
        <f t="shared" si="1037"/>
        <v>8.6672790553773147E-5</v>
      </c>
      <c r="AM845" s="5">
        <f t="shared" si="1038"/>
        <v>3.7485092396525965E-3</v>
      </c>
      <c r="AN845" s="5">
        <f t="shared" si="1039"/>
        <v>4.5972664306907478E-3</v>
      </c>
      <c r="AO845" s="5">
        <f t="shared" si="1040"/>
        <v>2.8191018460334357E-3</v>
      </c>
      <c r="AP845" s="5">
        <f t="shared" si="1041"/>
        <v>1.1524725744634908E-3</v>
      </c>
      <c r="AQ845" s="5">
        <f t="shared" si="1042"/>
        <v>3.5335537010466157E-4</v>
      </c>
      <c r="AR845" s="5">
        <f t="shared" si="1043"/>
        <v>1.578188333364658E-3</v>
      </c>
      <c r="AS845" s="5">
        <f t="shared" si="1044"/>
        <v>2.3011231838614607E-3</v>
      </c>
      <c r="AT845" s="5">
        <f t="shared" si="1045"/>
        <v>1.6776096348448922E-3</v>
      </c>
      <c r="AU845" s="5">
        <f t="shared" si="1046"/>
        <v>8.1536243015658638E-4</v>
      </c>
      <c r="AV845" s="5">
        <f t="shared" si="1047"/>
        <v>2.9721569847161803E-4</v>
      </c>
      <c r="AW845" s="5">
        <f t="shared" si="1048"/>
        <v>4.3052899575145462E-6</v>
      </c>
      <c r="AX845" s="5">
        <f t="shared" si="1049"/>
        <v>9.1093706772557765E-4</v>
      </c>
      <c r="AY845" s="5">
        <f t="shared" si="1050"/>
        <v>1.1171962330056254E-3</v>
      </c>
      <c r="AZ845" s="5">
        <f t="shared" si="1051"/>
        <v>6.850788420314683E-4</v>
      </c>
      <c r="BA845" s="5">
        <f t="shared" si="1052"/>
        <v>2.8006599970745047E-4</v>
      </c>
      <c r="BB845" s="5">
        <f t="shared" si="1053"/>
        <v>8.587000434819741E-5</v>
      </c>
      <c r="BC845" s="5">
        <f t="shared" si="1054"/>
        <v>2.1062628536021559E-5</v>
      </c>
      <c r="BD845" s="5">
        <f t="shared" si="1055"/>
        <v>3.2258834034324567E-4</v>
      </c>
      <c r="BE845" s="5">
        <f t="shared" si="1056"/>
        <v>4.7035926772100509E-4</v>
      </c>
      <c r="BF845" s="5">
        <f t="shared" si="1057"/>
        <v>3.4291047298181179E-4</v>
      </c>
      <c r="BG845" s="5">
        <f t="shared" si="1058"/>
        <v>1.6666351382897568E-4</v>
      </c>
      <c r="BH845" s="5">
        <f t="shared" si="1059"/>
        <v>6.0752140202118724E-5</v>
      </c>
      <c r="BI845" s="5">
        <f t="shared" si="1060"/>
        <v>1.7716283327256758E-5</v>
      </c>
      <c r="BJ845" s="8">
        <f t="shared" si="1061"/>
        <v>0.42410052509861618</v>
      </c>
      <c r="BK845" s="8">
        <f t="shared" si="1062"/>
        <v>0.25813326744204457</v>
      </c>
      <c r="BL845" s="8">
        <f t="shared" si="1063"/>
        <v>0.29682147987422175</v>
      </c>
      <c r="BM845" s="8">
        <f t="shared" si="1064"/>
        <v>0.50149927281582973</v>
      </c>
      <c r="BN845" s="8">
        <f t="shared" si="1065"/>
        <v>0.4974279962997526</v>
      </c>
    </row>
    <row r="846" spans="1:66" x14ac:dyDescent="0.25">
      <c r="A846" t="s">
        <v>19</v>
      </c>
      <c r="B846" t="s">
        <v>245</v>
      </c>
      <c r="C846" t="s">
        <v>144</v>
      </c>
      <c r="D846" t="s">
        <v>552</v>
      </c>
      <c r="E846">
        <f>VLOOKUP(A846,home!$A$2:$E$405,3,FALSE)</f>
        <v>1.5815789473684201</v>
      </c>
      <c r="F846">
        <f>VLOOKUP(B846,home!$B$2:$E$405,3,FALSE)</f>
        <v>1.1000000000000001</v>
      </c>
      <c r="G846">
        <f>VLOOKUP(C846,away!$B$2:$E$405,4,FALSE)</f>
        <v>0.79</v>
      </c>
      <c r="H846">
        <f>VLOOKUP(A846,away!$A$2:$E$405,3,FALSE)</f>
        <v>1.22631578947368</v>
      </c>
      <c r="I846">
        <f>VLOOKUP(C846,away!$B$2:$E$405,3,FALSE)</f>
        <v>1.26</v>
      </c>
      <c r="J846">
        <f>VLOOKUP(B846,home!$B$2:$E$405,4,FALSE)</f>
        <v>0.86</v>
      </c>
      <c r="K846" s="3">
        <f t="shared" si="1010"/>
        <v>1.3743921052631571</v>
      </c>
      <c r="L846" s="3">
        <f t="shared" si="1011"/>
        <v>1.3288357894736798</v>
      </c>
      <c r="M846" s="5">
        <f t="shared" si="1012"/>
        <v>6.6988930159828888E-2</v>
      </c>
      <c r="N846" s="5">
        <f t="shared" si="1013"/>
        <v>9.2069056751693829E-2</v>
      </c>
      <c r="O846" s="5">
        <f t="shared" si="1014"/>
        <v>8.901728789493342E-2</v>
      </c>
      <c r="P846" s="5">
        <f t="shared" si="1015"/>
        <v>0.12234465771473409</v>
      </c>
      <c r="Q846" s="5">
        <f t="shared" si="1016"/>
        <v>6.32694923692768E-2</v>
      </c>
      <c r="R846" s="5">
        <f t="shared" si="1017"/>
        <v>5.914467901833486E-2</v>
      </c>
      <c r="S846" s="5">
        <f t="shared" si="1018"/>
        <v>5.5860778921318743E-2</v>
      </c>
      <c r="T846" s="5">
        <f t="shared" si="1019"/>
        <v>8.4074765842126892E-2</v>
      </c>
      <c r="U846" s="5">
        <f t="shared" si="1020"/>
        <v>8.1287979911122923E-2</v>
      </c>
      <c r="V846" s="5">
        <f t="shared" si="1021"/>
        <v>1.1335650466595829E-2</v>
      </c>
      <c r="W846" s="5">
        <f t="shared" si="1022"/>
        <v>2.8985696938780538E-2</v>
      </c>
      <c r="X846" s="5">
        <f t="shared" si="1023"/>
        <v>3.8517231475089259E-2</v>
      </c>
      <c r="Y846" s="5">
        <f t="shared" si="1024"/>
        <v>2.5591537847770358E-2</v>
      </c>
      <c r="Z846" s="5">
        <f t="shared" si="1025"/>
        <v>2.6197855412165471E-2</v>
      </c>
      <c r="AA846" s="5">
        <f t="shared" si="1026"/>
        <v>3.6006125653305895E-2</v>
      </c>
      <c r="AB846" s="5">
        <f t="shared" si="1027"/>
        <v>2.4743267419508434E-2</v>
      </c>
      <c r="AC846" s="5">
        <f t="shared" si="1028"/>
        <v>1.2939229968673852E-3</v>
      </c>
      <c r="AD846" s="5">
        <f t="shared" si="1029"/>
        <v>9.9594282595526062E-3</v>
      </c>
      <c r="AE846" s="5">
        <f t="shared" si="1030"/>
        <v>1.3234444713989064E-2</v>
      </c>
      <c r="AF846" s="5">
        <f t="shared" si="1031"/>
        <v>8.7932018948797142E-3</v>
      </c>
      <c r="AG846" s="5">
        <f t="shared" si="1032"/>
        <v>3.8949071273279823E-3</v>
      </c>
      <c r="AH846" s="5">
        <f t="shared" si="1033"/>
        <v>8.7031619697855531E-3</v>
      </c>
      <c r="AI846" s="5">
        <f t="shared" si="1034"/>
        <v>1.1961557102099812E-2</v>
      </c>
      <c r="AJ846" s="5">
        <f t="shared" si="1035"/>
        <v>8.2199348238902164E-3</v>
      </c>
      <c r="AK846" s="5">
        <f t="shared" si="1036"/>
        <v>3.7658045092441384E-3</v>
      </c>
      <c r="AL846" s="5">
        <f t="shared" si="1037"/>
        <v>9.4525806447879715E-5</v>
      </c>
      <c r="AM846" s="5">
        <f t="shared" si="1038"/>
        <v>2.7376319145727764E-3</v>
      </c>
      <c r="AN846" s="5">
        <f t="shared" si="1039"/>
        <v>3.6378632664896562E-3</v>
      </c>
      <c r="AO846" s="5">
        <f t="shared" si="1040"/>
        <v>2.4170614528615415E-3</v>
      </c>
      <c r="AP846" s="5">
        <f t="shared" si="1041"/>
        <v>1.0706259213065557E-3</v>
      </c>
      <c r="AQ846" s="5">
        <f t="shared" si="1042"/>
        <v>3.5567151034259566E-4</v>
      </c>
      <c r="AR846" s="5">
        <f t="shared" si="1043"/>
        <v>2.3130146214074554E-3</v>
      </c>
      <c r="AS846" s="5">
        <f t="shared" si="1044"/>
        <v>3.1789890350206571E-3</v>
      </c>
      <c r="AT846" s="5">
        <f t="shared" si="1045"/>
        <v>2.1845887162252669E-3</v>
      </c>
      <c r="AU846" s="5">
        <f t="shared" si="1046"/>
        <v>1.0008271616089943E-3</v>
      </c>
      <c r="AV846" s="5">
        <f t="shared" si="1047"/>
        <v>3.4388223741208386E-4</v>
      </c>
      <c r="AW846" s="5">
        <f t="shared" si="1048"/>
        <v>4.7954554280182228E-6</v>
      </c>
      <c r="AX846" s="5">
        <f t="shared" si="1049"/>
        <v>6.2709661508421484E-4</v>
      </c>
      <c r="AY846" s="5">
        <f t="shared" si="1050"/>
        <v>8.333084255817048E-4</v>
      </c>
      <c r="AZ846" s="5">
        <f t="shared" si="1051"/>
        <v>5.536650297914671E-4</v>
      </c>
      <c r="BA846" s="5">
        <f t="shared" si="1052"/>
        <v>2.4524330232230426E-4</v>
      </c>
      <c r="BB846" s="5">
        <f t="shared" si="1053"/>
        <v>8.1472019313647871E-5</v>
      </c>
      <c r="BC846" s="5">
        <f t="shared" si="1054"/>
        <v>2.1652587020933204E-5</v>
      </c>
      <c r="BD846" s="5">
        <f t="shared" si="1055"/>
        <v>5.1226943508369031E-4</v>
      </c>
      <c r="BE846" s="5">
        <f t="shared" si="1056"/>
        <v>7.0405906734664122E-4</v>
      </c>
      <c r="BF846" s="5">
        <f t="shared" si="1057"/>
        <v>4.8382661190008277E-4</v>
      </c>
      <c r="BG846" s="5">
        <f t="shared" si="1058"/>
        <v>2.2165582523723176E-4</v>
      </c>
      <c r="BH846" s="5">
        <f t="shared" si="1059"/>
        <v>7.6160504072910341E-5</v>
      </c>
      <c r="BI846" s="5">
        <f t="shared" si="1060"/>
        <v>2.093487910613409E-5</v>
      </c>
      <c r="BJ846" s="8">
        <f t="shared" si="1061"/>
        <v>0.38097105526517439</v>
      </c>
      <c r="BK846" s="8">
        <f t="shared" si="1062"/>
        <v>0.25875177449137449</v>
      </c>
      <c r="BL846" s="8">
        <f t="shared" si="1063"/>
        <v>0.33389000639664651</v>
      </c>
      <c r="BM846" s="8">
        <f t="shared" si="1064"/>
        <v>0.5061480746864051</v>
      </c>
      <c r="BN846" s="8">
        <f t="shared" si="1065"/>
        <v>0.49283410390880189</v>
      </c>
    </row>
    <row r="847" spans="1:66" x14ac:dyDescent="0.25">
      <c r="A847" t="s">
        <v>19</v>
      </c>
      <c r="B847" t="s">
        <v>243</v>
      </c>
      <c r="C847" t="s">
        <v>20</v>
      </c>
      <c r="D847" t="s">
        <v>552</v>
      </c>
      <c r="E847">
        <f>VLOOKUP(A847,home!$A$2:$E$405,3,FALSE)</f>
        <v>1.5815789473684201</v>
      </c>
      <c r="F847">
        <f>VLOOKUP(B847,home!$B$2:$E$405,3,FALSE)</f>
        <v>0.93</v>
      </c>
      <c r="G847">
        <f>VLOOKUP(C847,away!$B$2:$E$405,4,FALSE)</f>
        <v>1.1599999999999999</v>
      </c>
      <c r="H847">
        <f>VLOOKUP(A847,away!$A$2:$E$405,3,FALSE)</f>
        <v>1.22631578947368</v>
      </c>
      <c r="I847">
        <f>VLOOKUP(C847,away!$B$2:$E$405,3,FALSE)</f>
        <v>0.73</v>
      </c>
      <c r="J847">
        <f>VLOOKUP(B847,home!$B$2:$E$405,4,FALSE)</f>
        <v>1.24</v>
      </c>
      <c r="K847" s="3">
        <f t="shared" si="1010"/>
        <v>1.7062073684210517</v>
      </c>
      <c r="L847" s="3">
        <f t="shared" si="1011"/>
        <v>1.1100610526315751</v>
      </c>
      <c r="M847" s="5">
        <f t="shared" si="1012"/>
        <v>5.9828782503452249E-2</v>
      </c>
      <c r="N847" s="5">
        <f t="shared" si="1013"/>
        <v>0.10208030955105073</v>
      </c>
      <c r="O847" s="5">
        <f t="shared" si="1014"/>
        <v>6.6413601283447768E-2</v>
      </c>
      <c r="P847" s="5">
        <f t="shared" si="1015"/>
        <v>0.1133153758731964</v>
      </c>
      <c r="Q847" s="5">
        <f t="shared" si="1016"/>
        <v>8.7085088163352309E-2</v>
      </c>
      <c r="R847" s="5">
        <f t="shared" si="1017"/>
        <v>3.6861576074878888E-2</v>
      </c>
      <c r="S847" s="5">
        <f t="shared" si="1018"/>
        <v>5.365467034425641E-2</v>
      </c>
      <c r="T847" s="5">
        <f t="shared" si="1019"/>
        <v>9.6669764635124389E-2</v>
      </c>
      <c r="U847" s="5">
        <f t="shared" si="1020"/>
        <v>6.2893492710571514E-2</v>
      </c>
      <c r="V847" s="5">
        <f t="shared" si="1021"/>
        <v>1.1291293593720329E-2</v>
      </c>
      <c r="W847" s="5">
        <f t="shared" si="1022"/>
        <v>4.9528406367969555E-2</v>
      </c>
      <c r="X847" s="5">
        <f t="shared" si="1023"/>
        <v>5.4979554907992688E-2</v>
      </c>
      <c r="Y847" s="5">
        <f t="shared" si="1024"/>
        <v>3.0515331297190935E-2</v>
      </c>
      <c r="Z847" s="5">
        <f t="shared" si="1025"/>
        <v>1.3639533313112968E-2</v>
      </c>
      <c r="AA847" s="5">
        <f t="shared" si="1026"/>
        <v>2.327187224065775E-2</v>
      </c>
      <c r="AB847" s="5">
        <f t="shared" si="1027"/>
        <v>1.9853319946981793E-2</v>
      </c>
      <c r="AC847" s="5">
        <f t="shared" si="1028"/>
        <v>1.3366028900817987E-3</v>
      </c>
      <c r="AD847" s="5">
        <f t="shared" si="1029"/>
        <v>2.1126432972795442E-2</v>
      </c>
      <c r="AE847" s="5">
        <f t="shared" si="1030"/>
        <v>2.345163042413172E-2</v>
      </c>
      <c r="AF847" s="5">
        <f t="shared" si="1031"/>
        <v>1.301637077726917E-2</v>
      </c>
      <c r="AG847" s="5">
        <f t="shared" si="1032"/>
        <v>4.8163220821527582E-3</v>
      </c>
      <c r="AH847" s="5">
        <f t="shared" si="1033"/>
        <v>3.7851786767394077E-3</v>
      </c>
      <c r="AI847" s="5">
        <f t="shared" si="1034"/>
        <v>6.4582997490430236E-3</v>
      </c>
      <c r="AJ847" s="5">
        <f t="shared" si="1035"/>
        <v>5.5095993096445188E-3</v>
      </c>
      <c r="AK847" s="5">
        <f t="shared" si="1036"/>
        <v>3.1335063130543397E-3</v>
      </c>
      <c r="AL847" s="5">
        <f t="shared" si="1037"/>
        <v>1.0126073274118868E-4</v>
      </c>
      <c r="AM847" s="5">
        <f t="shared" si="1038"/>
        <v>7.2092151213274114E-3</v>
      </c>
      <c r="AN847" s="5">
        <f t="shared" si="1039"/>
        <v>8.002668926228175E-3</v>
      </c>
      <c r="AO847" s="5">
        <f t="shared" si="1040"/>
        <v>4.4417255460554236E-3</v>
      </c>
      <c r="AP847" s="5">
        <f t="shared" si="1041"/>
        <v>1.6435288450516122E-3</v>
      </c>
      <c r="AQ847" s="5">
        <f t="shared" si="1042"/>
        <v>4.5610433994208781E-4</v>
      </c>
      <c r="AR847" s="5">
        <f t="shared" si="1043"/>
        <v>8.4035588525998726E-4</v>
      </c>
      <c r="AS847" s="5">
        <f t="shared" si="1044"/>
        <v>1.4338214035265863E-3</v>
      </c>
      <c r="AT847" s="5">
        <f t="shared" si="1045"/>
        <v>1.2231983218484379E-3</v>
      </c>
      <c r="AU847" s="5">
        <f t="shared" si="1046"/>
        <v>6.9567666325935683E-4</v>
      </c>
      <c r="AV847" s="5">
        <f t="shared" si="1047"/>
        <v>2.967421622229212E-4</v>
      </c>
      <c r="AW847" s="5">
        <f t="shared" si="1048"/>
        <v>5.3274237618086566E-6</v>
      </c>
      <c r="AX847" s="5">
        <f t="shared" si="1049"/>
        <v>2.0500693267568805E-3</v>
      </c>
      <c r="AY847" s="5">
        <f t="shared" si="1050"/>
        <v>2.2757021148274471E-3</v>
      </c>
      <c r="AZ847" s="5">
        <f t="shared" si="1051"/>
        <v>1.2630841425306293E-3</v>
      </c>
      <c r="BA847" s="5">
        <f t="shared" si="1052"/>
        <v>4.6736683760659984E-4</v>
      </c>
      <c r="BB847" s="5">
        <f t="shared" si="1053"/>
        <v>1.2970143092966828E-4</v>
      </c>
      <c r="BC847" s="5">
        <f t="shared" si="1054"/>
        <v>2.8795301389121798E-5</v>
      </c>
      <c r="BD847" s="5">
        <f t="shared" si="1055"/>
        <v>1.5547438976280646E-4</v>
      </c>
      <c r="BE847" s="5">
        <f t="shared" si="1056"/>
        <v>2.6527154941406695E-4</v>
      </c>
      <c r="BF847" s="5">
        <f t="shared" si="1057"/>
        <v>2.2630413612137508E-4</v>
      </c>
      <c r="BG847" s="5">
        <f t="shared" si="1058"/>
        <v>1.287072615181503E-4</v>
      </c>
      <c r="BH847" s="5">
        <f t="shared" si="1059"/>
        <v>5.4900319492890815E-5</v>
      </c>
      <c r="BI847" s="5">
        <f t="shared" si="1060"/>
        <v>1.8734265929488049E-5</v>
      </c>
      <c r="BJ847" s="8">
        <f t="shared" si="1061"/>
        <v>0.51123717311167483</v>
      </c>
      <c r="BK847" s="8">
        <f t="shared" si="1062"/>
        <v>0.24180368805227584</v>
      </c>
      <c r="BL847" s="8">
        <f t="shared" si="1063"/>
        <v>0.23351963266337508</v>
      </c>
      <c r="BM847" s="8">
        <f t="shared" si="1064"/>
        <v>0.53234491899999448</v>
      </c>
      <c r="BN847" s="8">
        <f t="shared" si="1065"/>
        <v>0.46558473344937834</v>
      </c>
    </row>
    <row r="848" spans="1:66" x14ac:dyDescent="0.25">
      <c r="A848" t="s">
        <v>19</v>
      </c>
      <c r="B848" t="s">
        <v>352</v>
      </c>
      <c r="C848" t="s">
        <v>154</v>
      </c>
      <c r="D848" t="s">
        <v>552</v>
      </c>
      <c r="E848">
        <f>VLOOKUP(A848,home!$A$2:$E$405,3,FALSE)</f>
        <v>1.5815789473684201</v>
      </c>
      <c r="F848">
        <f>VLOOKUP(B848,home!$B$2:$E$405,3,FALSE)</f>
        <v>0.67</v>
      </c>
      <c r="G848">
        <f>VLOOKUP(C848,away!$B$2:$E$405,4,FALSE)</f>
        <v>1.2</v>
      </c>
      <c r="H848">
        <f>VLOOKUP(A848,away!$A$2:$E$405,3,FALSE)</f>
        <v>1.22631578947368</v>
      </c>
      <c r="I848">
        <f>VLOOKUP(C848,away!$B$2:$E$405,3,FALSE)</f>
        <v>0.53</v>
      </c>
      <c r="J848">
        <f>VLOOKUP(B848,home!$B$2:$E$405,4,FALSE)</f>
        <v>0.94</v>
      </c>
      <c r="K848" s="3">
        <f t="shared" si="1010"/>
        <v>1.2715894736842099</v>
      </c>
      <c r="L848" s="3">
        <f t="shared" si="1011"/>
        <v>0.61095052631578739</v>
      </c>
      <c r="M848" s="5">
        <f t="shared" si="1012"/>
        <v>0.15220301869693881</v>
      </c>
      <c r="N848" s="5">
        <f t="shared" si="1013"/>
        <v>0.19353975643798838</v>
      </c>
      <c r="O848" s="5">
        <f t="shared" si="1014"/>
        <v>9.2988514379746381E-2</v>
      </c>
      <c r="P848" s="5">
        <f t="shared" si="1015"/>
        <v>0.1182432160588183</v>
      </c>
      <c r="Q848" s="5">
        <f t="shared" si="1016"/>
        <v>0.12305155851297594</v>
      </c>
      <c r="R848" s="5">
        <f t="shared" si="1017"/>
        <v>2.8405690900814608E-2</v>
      </c>
      <c r="S848" s="5">
        <f t="shared" si="1018"/>
        <v>2.2965145934082568E-2</v>
      </c>
      <c r="T848" s="5">
        <f t="shared" si="1019"/>
        <v>7.5178414437480565E-2</v>
      </c>
      <c r="U848" s="5">
        <f t="shared" si="1020"/>
        <v>3.6120377542203201E-2</v>
      </c>
      <c r="V848" s="5">
        <f t="shared" si="1021"/>
        <v>1.9823469525214804E-3</v>
      </c>
      <c r="W848" s="5">
        <f t="shared" si="1022"/>
        <v>5.2157022175178966E-2</v>
      </c>
      <c r="X848" s="5">
        <f t="shared" si="1023"/>
        <v>3.1865360148989781E-2</v>
      </c>
      <c r="Y848" s="5">
        <f t="shared" si="1024"/>
        <v>9.7340792771337132E-3</v>
      </c>
      <c r="Z848" s="5">
        <f t="shared" si="1025"/>
        <v>5.7848239354054195E-3</v>
      </c>
      <c r="AA848" s="5">
        <f t="shared" si="1026"/>
        <v>7.355921223377998E-3</v>
      </c>
      <c r="AB848" s="5">
        <f t="shared" si="1027"/>
        <v>4.6768559984488702E-3</v>
      </c>
      <c r="AC848" s="5">
        <f t="shared" si="1028"/>
        <v>9.6252640477052768E-5</v>
      </c>
      <c r="AD848" s="5">
        <f t="shared" si="1029"/>
        <v>1.6580580094167879E-2</v>
      </c>
      <c r="AE848" s="5">
        <f t="shared" si="1030"/>
        <v>1.0129914135152933E-2</v>
      </c>
      <c r="AF848" s="5">
        <f t="shared" si="1031"/>
        <v>3.0944381862027092E-3</v>
      </c>
      <c r="AG848" s="5">
        <f t="shared" si="1032"/>
        <v>6.3018287950407197E-4</v>
      </c>
      <c r="AH848" s="5">
        <f t="shared" si="1033"/>
        <v>8.8356030699502622E-4</v>
      </c>
      <c r="AI848" s="5">
        <f t="shared" si="1034"/>
        <v>1.1235259857400644E-3</v>
      </c>
      <c r="AJ848" s="5">
        <f t="shared" si="1035"/>
        <v>7.1433190843887102E-4</v>
      </c>
      <c r="AK848" s="5">
        <f t="shared" si="1036"/>
        <v>3.0277897849587387E-4</v>
      </c>
      <c r="AL848" s="5">
        <f t="shared" si="1037"/>
        <v>2.991063347257726E-6</v>
      </c>
      <c r="AM848" s="5">
        <f t="shared" si="1038"/>
        <v>4.216738223064358E-3</v>
      </c>
      <c r="AN848" s="5">
        <f t="shared" si="1039"/>
        <v>2.5762184367170678E-3</v>
      </c>
      <c r="AO848" s="5">
        <f t="shared" si="1040"/>
        <v>7.8697100490836367E-4</v>
      </c>
      <c r="AP848" s="5">
        <f t="shared" si="1041"/>
        <v>1.6026678321467633E-4</v>
      </c>
      <c r="AQ848" s="5">
        <f t="shared" si="1042"/>
        <v>2.4478768888986167E-5</v>
      </c>
      <c r="AR848" s="5">
        <f t="shared" si="1043"/>
        <v>1.0796232691807004E-4</v>
      </c>
      <c r="AS848" s="5">
        <f t="shared" si="1044"/>
        <v>1.3728375846347132E-4</v>
      </c>
      <c r="AT848" s="5">
        <f t="shared" si="1045"/>
        <v>8.7284291084977858E-5</v>
      </c>
      <c r="AU848" s="5">
        <f t="shared" si="1046"/>
        <v>3.6996595253882138E-5</v>
      </c>
      <c r="AV848" s="5">
        <f t="shared" si="1047"/>
        <v>1.1761120271747937E-5</v>
      </c>
      <c r="AW848" s="5">
        <f t="shared" si="1048"/>
        <v>6.4547002316620806E-8</v>
      </c>
      <c r="AX848" s="5">
        <f t="shared" si="1049"/>
        <v>8.936599896217501E-4</v>
      </c>
      <c r="AY848" s="5">
        <f t="shared" si="1050"/>
        <v>5.4598204100676925E-4</v>
      </c>
      <c r="AZ848" s="5">
        <f t="shared" si="1051"/>
        <v>1.6678400765602675E-4</v>
      </c>
      <c r="BA848" s="5">
        <f t="shared" si="1052"/>
        <v>3.3965592419501955E-5</v>
      </c>
      <c r="BB848" s="5">
        <f t="shared" si="1053"/>
        <v>5.1878241413305579E-6</v>
      </c>
      <c r="BC848" s="5">
        <f t="shared" si="1054"/>
        <v>6.3390077791593076E-7</v>
      </c>
      <c r="BD848" s="5">
        <f t="shared" si="1055"/>
        <v>1.0993273408811995E-5</v>
      </c>
      <c r="BE848" s="5">
        <f t="shared" si="1056"/>
        <v>1.3978930747977865E-5</v>
      </c>
      <c r="BF848" s="5">
        <f t="shared" si="1057"/>
        <v>8.8877305962445978E-6</v>
      </c>
      <c r="BG848" s="5">
        <f t="shared" si="1058"/>
        <v>3.7671815570419078E-6</v>
      </c>
      <c r="BH848" s="5">
        <f t="shared" si="1059"/>
        <v>1.1975771033479459E-6</v>
      </c>
      <c r="BI848" s="5">
        <f t="shared" si="1060"/>
        <v>3.045652877084946E-7</v>
      </c>
      <c r="BJ848" s="8">
        <f t="shared" si="1061"/>
        <v>0.52537219285719172</v>
      </c>
      <c r="BK848" s="8">
        <f t="shared" si="1062"/>
        <v>0.29603895338719227</v>
      </c>
      <c r="BL848" s="8">
        <f t="shared" si="1063"/>
        <v>0.17299197457495413</v>
      </c>
      <c r="BM848" s="8">
        <f t="shared" si="1064"/>
        <v>0.29121027227345664</v>
      </c>
      <c r="BN848" s="8">
        <f t="shared" si="1065"/>
        <v>0.70843175498728228</v>
      </c>
    </row>
    <row r="849" spans="1:66" x14ac:dyDescent="0.25">
      <c r="A849" t="s">
        <v>19</v>
      </c>
      <c r="B849" t="s">
        <v>247</v>
      </c>
      <c r="C849" t="s">
        <v>139</v>
      </c>
      <c r="D849" t="s">
        <v>552</v>
      </c>
      <c r="E849">
        <f>VLOOKUP(A849,home!$A$2:$E$405,3,FALSE)</f>
        <v>1.5815789473684201</v>
      </c>
      <c r="F849">
        <f>VLOOKUP(B849,home!$B$2:$E$405,3,FALSE)</f>
        <v>0.9</v>
      </c>
      <c r="G849">
        <f>VLOOKUP(C849,away!$B$2:$E$405,4,FALSE)</f>
        <v>0.53</v>
      </c>
      <c r="H849">
        <f>VLOOKUP(A849,away!$A$2:$E$405,3,FALSE)</f>
        <v>1.22631578947368</v>
      </c>
      <c r="I849">
        <f>VLOOKUP(C849,away!$B$2:$E$405,3,FALSE)</f>
        <v>1</v>
      </c>
      <c r="J849">
        <f>VLOOKUP(B849,home!$B$2:$E$405,4,FALSE)</f>
        <v>0.9</v>
      </c>
      <c r="K849" s="3">
        <f t="shared" si="1010"/>
        <v>0.7544131578947364</v>
      </c>
      <c r="L849" s="3">
        <f t="shared" si="1011"/>
        <v>1.103684210526312</v>
      </c>
      <c r="M849" s="5">
        <f t="shared" si="1012"/>
        <v>0.15596909997729916</v>
      </c>
      <c r="N849" s="5">
        <f t="shared" si="1013"/>
        <v>0.11766514124787412</v>
      </c>
      <c r="O849" s="5">
        <f t="shared" si="1014"/>
        <v>0.17214063297494486</v>
      </c>
      <c r="P849" s="5">
        <f t="shared" si="1015"/>
        <v>0.12986515852462696</v>
      </c>
      <c r="Q849" s="5">
        <f t="shared" si="1016"/>
        <v>4.4384065391469461E-2</v>
      </c>
      <c r="R849" s="5">
        <f t="shared" si="1017"/>
        <v>9.4994449302225836E-2</v>
      </c>
      <c r="S849" s="5">
        <f t="shared" si="1018"/>
        <v>2.7032533048342803E-2</v>
      </c>
      <c r="T849" s="5">
        <f t="shared" si="1019"/>
        <v>4.8985992171532183E-2</v>
      </c>
      <c r="U849" s="5">
        <f t="shared" si="1020"/>
        <v>7.1665062480563632E-2</v>
      </c>
      <c r="V849" s="5">
        <f t="shared" si="1021"/>
        <v>2.5009114627022699E-3</v>
      </c>
      <c r="W849" s="5">
        <f t="shared" si="1022"/>
        <v>1.1161307644061653E-2</v>
      </c>
      <c r="X849" s="5">
        <f t="shared" si="1023"/>
        <v>1.2318559015577477E-2</v>
      </c>
      <c r="Y849" s="5">
        <f t="shared" si="1024"/>
        <v>6.7978995409647067E-3</v>
      </c>
      <c r="Z849" s="5">
        <f t="shared" si="1025"/>
        <v>3.4947957927502958E-2</v>
      </c>
      <c r="AA849" s="5">
        <f t="shared" si="1026"/>
        <v>2.6365199302059897E-2</v>
      </c>
      <c r="AB849" s="5">
        <f t="shared" si="1027"/>
        <v>9.9451266319955534E-3</v>
      </c>
      <c r="AC849" s="5">
        <f t="shared" si="1028"/>
        <v>1.3014647757438735E-4</v>
      </c>
      <c r="AD849" s="5">
        <f t="shared" si="1029"/>
        <v>2.105059336497803E-3</v>
      </c>
      <c r="AE849" s="5">
        <f t="shared" si="1030"/>
        <v>2.3233207519136197E-3</v>
      </c>
      <c r="AF849" s="5">
        <f t="shared" si="1031"/>
        <v>1.2821062149375906E-3</v>
      </c>
      <c r="AG849" s="5">
        <f t="shared" si="1032"/>
        <v>4.7168012854809088E-4</v>
      </c>
      <c r="AH849" s="5">
        <f t="shared" si="1033"/>
        <v>9.6428773386807234E-3</v>
      </c>
      <c r="AI849" s="5">
        <f t="shared" si="1034"/>
        <v>7.2747135442657171E-3</v>
      </c>
      <c r="AJ849" s="5">
        <f t="shared" si="1035"/>
        <v>2.744069808854555E-3</v>
      </c>
      <c r="AK849" s="5">
        <f t="shared" si="1036"/>
        <v>6.9005412332719021E-4</v>
      </c>
      <c r="AL849" s="5">
        <f t="shared" si="1037"/>
        <v>4.3345747187307133E-6</v>
      </c>
      <c r="AM849" s="5">
        <f t="shared" si="1038"/>
        <v>3.1761689232062131E-4</v>
      </c>
      <c r="AN849" s="5">
        <f t="shared" si="1039"/>
        <v>3.5054874905070558E-4</v>
      </c>
      <c r="AO849" s="5">
        <f t="shared" si="1040"/>
        <v>1.9344755967350716E-4</v>
      </c>
      <c r="AP849" s="5">
        <f t="shared" si="1041"/>
        <v>7.1168339058832111E-5</v>
      </c>
      <c r="AQ849" s="5">
        <f t="shared" si="1042"/>
        <v>1.9636843027154019E-5</v>
      </c>
      <c r="AR849" s="5">
        <f t="shared" si="1043"/>
        <v>2.128538292548777E-3</v>
      </c>
      <c r="AS849" s="5">
        <f t="shared" si="1044"/>
        <v>1.6057972949815929E-3</v>
      </c>
      <c r="AT849" s="5">
        <f t="shared" si="1045"/>
        <v>6.0571730412294458E-4</v>
      </c>
      <c r="AU849" s="5">
        <f t="shared" si="1046"/>
        <v>1.5232036806495902E-4</v>
      </c>
      <c r="AV849" s="5">
        <f t="shared" si="1047"/>
        <v>2.8728122470893571E-5</v>
      </c>
      <c r="AW849" s="5">
        <f t="shared" si="1048"/>
        <v>1.0025316144649701E-7</v>
      </c>
      <c r="AX849" s="5">
        <f t="shared" si="1049"/>
        <v>3.9935727122718708E-5</v>
      </c>
      <c r="AY849" s="5">
        <f t="shared" si="1050"/>
        <v>4.4076431461232027E-5</v>
      </c>
      <c r="AZ849" s="5">
        <f t="shared" si="1051"/>
        <v>2.4323230730053486E-5</v>
      </c>
      <c r="BA849" s="5">
        <f t="shared" si="1052"/>
        <v>8.9483885685828033E-6</v>
      </c>
      <c r="BB849" s="5">
        <f t="shared" si="1053"/>
        <v>2.469048793199748E-6</v>
      </c>
      <c r="BC849" s="5">
        <f t="shared" si="1054"/>
        <v>5.4501003361472066E-7</v>
      </c>
      <c r="BD849" s="5">
        <f t="shared" si="1055"/>
        <v>3.9153901749778701E-4</v>
      </c>
      <c r="BE849" s="5">
        <f t="shared" si="1056"/>
        <v>2.9538218662950792E-4</v>
      </c>
      <c r="BF849" s="5">
        <f t="shared" si="1057"/>
        <v>1.1142010410050973E-4</v>
      </c>
      <c r="BG849" s="5">
        <f t="shared" si="1058"/>
        <v>2.8018930862475275E-5</v>
      </c>
      <c r="BH849" s="5">
        <f t="shared" si="1059"/>
        <v>5.2844625281985653E-6</v>
      </c>
      <c r="BI849" s="5">
        <f t="shared" si="1060"/>
        <v>7.9733361273493664E-7</v>
      </c>
      <c r="BJ849" s="8">
        <f t="shared" si="1061"/>
        <v>0.24856784766321693</v>
      </c>
      <c r="BK849" s="8">
        <f t="shared" si="1062"/>
        <v>0.31554626049672552</v>
      </c>
      <c r="BL849" s="8">
        <f t="shared" si="1063"/>
        <v>0.40081572892433837</v>
      </c>
      <c r="BM849" s="8">
        <f t="shared" si="1064"/>
        <v>0.28481527141504354</v>
      </c>
      <c r="BN849" s="8">
        <f t="shared" si="1065"/>
        <v>0.71501854741844029</v>
      </c>
    </row>
    <row r="850" spans="1:66" x14ac:dyDescent="0.25">
      <c r="A850" t="s">
        <v>19</v>
      </c>
      <c r="B850" t="s">
        <v>146</v>
      </c>
      <c r="C850" t="s">
        <v>141</v>
      </c>
      <c r="D850" t="s">
        <v>552</v>
      </c>
      <c r="E850">
        <f>VLOOKUP(A850,home!$A$2:$E$405,3,FALSE)</f>
        <v>1.5815789473684201</v>
      </c>
      <c r="F850">
        <f>VLOOKUP(B850,home!$B$2:$E$405,3,FALSE)</f>
        <v>0.63</v>
      </c>
      <c r="G850">
        <f>VLOOKUP(C850,away!$B$2:$E$405,4,FALSE)</f>
        <v>1.06</v>
      </c>
      <c r="H850">
        <f>VLOOKUP(A850,away!$A$2:$E$405,3,FALSE)</f>
        <v>1.22631578947368</v>
      </c>
      <c r="I850">
        <f>VLOOKUP(C850,away!$B$2:$E$405,3,FALSE)</f>
        <v>0.7</v>
      </c>
      <c r="J850">
        <f>VLOOKUP(B850,home!$B$2:$E$405,4,FALSE)</f>
        <v>0.82</v>
      </c>
      <c r="K850" s="3">
        <f t="shared" si="1010"/>
        <v>1.056178421052631</v>
      </c>
      <c r="L850" s="3">
        <f t="shared" si="1011"/>
        <v>0.70390526315789226</v>
      </c>
      <c r="M850" s="5">
        <f t="shared" si="1012"/>
        <v>0.17203046698684926</v>
      </c>
      <c r="N850" s="5">
        <f t="shared" si="1013"/>
        <v>0.18169486699511722</v>
      </c>
      <c r="O850" s="5">
        <f t="shared" si="1014"/>
        <v>0.12109315113555323</v>
      </c>
      <c r="P850" s="5">
        <f t="shared" si="1015"/>
        <v>0.12789597316663623</v>
      </c>
      <c r="Q850" s="5">
        <f t="shared" si="1016"/>
        <v>9.595109886813534E-2</v>
      </c>
      <c r="R850" s="5">
        <f t="shared" si="1017"/>
        <v>4.2619053208344998E-2</v>
      </c>
      <c r="S850" s="5">
        <f t="shared" si="1018"/>
        <v>2.377105090560987E-2</v>
      </c>
      <c r="T850" s="5">
        <f t="shared" si="1019"/>
        <v>6.7540483499063747E-2</v>
      </c>
      <c r="U850" s="5">
        <f t="shared" si="1020"/>
        <v>4.5013324324347896E-2</v>
      </c>
      <c r="V850" s="5">
        <f t="shared" si="1021"/>
        <v>1.9636196760936617E-3</v>
      </c>
      <c r="W850" s="5">
        <f t="shared" si="1022"/>
        <v>3.3780493366937364E-2</v>
      </c>
      <c r="X850" s="5">
        <f t="shared" si="1023"/>
        <v>2.3778267073057482E-2</v>
      </c>
      <c r="Y850" s="5">
        <f t="shared" si="1024"/>
        <v>8.3688236707495835E-3</v>
      </c>
      <c r="Z850" s="5">
        <f t="shared" si="1025"/>
        <v>9.9999252880534351E-3</v>
      </c>
      <c r="AA850" s="5">
        <f t="shared" si="1026"/>
        <v>1.0561705301380555E-2</v>
      </c>
      <c r="AB850" s="5">
        <f t="shared" si="1027"/>
        <v>5.5775226144176579E-3</v>
      </c>
      <c r="AC850" s="5">
        <f t="shared" si="1028"/>
        <v>9.1240760213113814E-5</v>
      </c>
      <c r="AD850" s="5">
        <f t="shared" si="1029"/>
        <v>8.919557036667693E-3</v>
      </c>
      <c r="AE850" s="5">
        <f t="shared" si="1030"/>
        <v>6.278523143147403E-3</v>
      </c>
      <c r="AF850" s="5">
        <f t="shared" si="1031"/>
        <v>2.2097427426600444E-3</v>
      </c>
      <c r="AG850" s="5">
        <f t="shared" si="1032"/>
        <v>5.1848318226112051E-4</v>
      </c>
      <c r="AH850" s="5">
        <f t="shared" si="1033"/>
        <v>1.7597500103616278E-3</v>
      </c>
      <c r="AI850" s="5">
        <f t="shared" si="1034"/>
        <v>1.8586099873910955E-3</v>
      </c>
      <c r="AJ850" s="5">
        <f t="shared" si="1035"/>
        <v>9.8151188091768864E-4</v>
      </c>
      <c r="AK850" s="5">
        <f t="shared" si="1036"/>
        <v>3.4555055621068089E-4</v>
      </c>
      <c r="AL850" s="5">
        <f t="shared" si="1037"/>
        <v>2.7133160827406126E-6</v>
      </c>
      <c r="AM850" s="5">
        <f t="shared" si="1038"/>
        <v>1.8841287334953147E-3</v>
      </c>
      <c r="AN850" s="5">
        <f t="shared" si="1039"/>
        <v>1.3262481319743658E-3</v>
      </c>
      <c r="AO850" s="5">
        <f t="shared" si="1040"/>
        <v>4.667765201750394E-4</v>
      </c>
      <c r="AP850" s="5">
        <f t="shared" si="1041"/>
        <v>1.095221497565788E-4</v>
      </c>
      <c r="AQ850" s="5">
        <f t="shared" si="1042"/>
        <v>1.9273304411505663E-5</v>
      </c>
      <c r="AR850" s="5">
        <f t="shared" si="1043"/>
        <v>2.4773945882714118E-4</v>
      </c>
      <c r="AS850" s="5">
        <f t="shared" si="1044"/>
        <v>2.616570704564833E-4</v>
      </c>
      <c r="AT850" s="5">
        <f t="shared" si="1045"/>
        <v>1.3817827576599275E-4</v>
      </c>
      <c r="AU850" s="5">
        <f t="shared" si="1046"/>
        <v>4.864697104076709E-5</v>
      </c>
      <c r="AV850" s="5">
        <f t="shared" si="1047"/>
        <v>1.2844970265707611E-5</v>
      </c>
      <c r="AW850" s="5">
        <f t="shared" si="1048"/>
        <v>5.6033711642440167E-8</v>
      </c>
      <c r="AX850" s="5">
        <f t="shared" si="1049"/>
        <v>3.3166268513382899E-4</v>
      </c>
      <c r="AY850" s="5">
        <f t="shared" si="1050"/>
        <v>2.3345910965878107E-4</v>
      </c>
      <c r="AZ850" s="5">
        <f t="shared" si="1051"/>
        <v>8.2166548010485744E-5</v>
      </c>
      <c r="BA850" s="5">
        <f t="shared" si="1052"/>
        <v>1.9279155200032187E-5</v>
      </c>
      <c r="BB850" s="5">
        <f t="shared" si="1053"/>
        <v>3.3926747036351248E-6</v>
      </c>
      <c r="BC850" s="5">
        <f t="shared" si="1054"/>
        <v>4.776243160142815E-7</v>
      </c>
      <c r="BD850" s="5">
        <f t="shared" si="1055"/>
        <v>2.9064184826718761E-5</v>
      </c>
      <c r="BE850" s="5">
        <f t="shared" si="1056"/>
        <v>3.0696964839465659E-5</v>
      </c>
      <c r="BF850" s="5">
        <f t="shared" si="1057"/>
        <v>1.6210735927627485E-5</v>
      </c>
      <c r="BG850" s="5">
        <f t="shared" si="1058"/>
        <v>5.7071431587142521E-6</v>
      </c>
      <c r="BH850" s="5">
        <f t="shared" si="1059"/>
        <v>1.5069403625230357E-6</v>
      </c>
      <c r="BI850" s="5">
        <f t="shared" si="1060"/>
        <v>3.1831957854201195E-7</v>
      </c>
      <c r="BJ850" s="8">
        <f t="shared" si="1061"/>
        <v>0.43351672621463255</v>
      </c>
      <c r="BK850" s="8">
        <f t="shared" si="1062"/>
        <v>0.32598852392114364</v>
      </c>
      <c r="BL850" s="8">
        <f t="shared" si="1063"/>
        <v>0.2306027500539751</v>
      </c>
      <c r="BM850" s="8">
        <f t="shared" si="1064"/>
        <v>0.25858991204122128</v>
      </c>
      <c r="BN850" s="8">
        <f t="shared" si="1065"/>
        <v>0.74128461036063631</v>
      </c>
    </row>
    <row r="851" spans="1:66" x14ac:dyDescent="0.25">
      <c r="A851" t="s">
        <v>19</v>
      </c>
      <c r="B851" t="s">
        <v>252</v>
      </c>
      <c r="C851" t="s">
        <v>253</v>
      </c>
      <c r="D851" t="s">
        <v>552</v>
      </c>
      <c r="E851">
        <f>VLOOKUP(A851,home!$A$2:$E$405,3,FALSE)</f>
        <v>1.5815789473684201</v>
      </c>
      <c r="F851">
        <f>VLOOKUP(B851,home!$B$2:$E$405,3,FALSE)</f>
        <v>0.83</v>
      </c>
      <c r="G851">
        <f>VLOOKUP(C851,away!$B$2:$E$405,4,FALSE)</f>
        <v>0.87</v>
      </c>
      <c r="H851">
        <f>VLOOKUP(A851,away!$A$2:$E$405,3,FALSE)</f>
        <v>1.22631578947368</v>
      </c>
      <c r="I851">
        <f>VLOOKUP(C851,away!$B$2:$E$405,3,FALSE)</f>
        <v>0.8</v>
      </c>
      <c r="J851">
        <f>VLOOKUP(B851,home!$B$2:$E$405,4,FALSE)</f>
        <v>0.99</v>
      </c>
      <c r="K851" s="3">
        <f t="shared" si="1010"/>
        <v>1.142058157894736</v>
      </c>
      <c r="L851" s="3">
        <f t="shared" si="1011"/>
        <v>0.97124210526315458</v>
      </c>
      <c r="M851" s="5">
        <f t="shared" si="1012"/>
        <v>0.12083850875971137</v>
      </c>
      <c r="N851" s="5">
        <f t="shared" si="1013"/>
        <v>0.13800460471686288</v>
      </c>
      <c r="O851" s="5">
        <f t="shared" si="1014"/>
        <v>0.11736344764464224</v>
      </c>
      <c r="P851" s="5">
        <f t="shared" si="1015"/>
        <v>0.1340358828212154</v>
      </c>
      <c r="Q851" s="5">
        <f t="shared" si="1016"/>
        <v>7.8804642321965823E-2</v>
      </c>
      <c r="R851" s="5">
        <f t="shared" si="1017"/>
        <v>5.6994160985662165E-2</v>
      </c>
      <c r="S851" s="5">
        <f t="shared" si="1018"/>
        <v>3.7168651922433515E-2</v>
      </c>
      <c r="T851" s="5">
        <f t="shared" si="1019"/>
        <v>7.6538386713295978E-2</v>
      </c>
      <c r="U851" s="5">
        <f t="shared" si="1020"/>
        <v>6.509064650604135E-2</v>
      </c>
      <c r="V851" s="5">
        <f t="shared" si="1021"/>
        <v>4.580891679162446E-3</v>
      </c>
      <c r="W851" s="5">
        <f t="shared" si="1022"/>
        <v>2.9999828214592617E-2</v>
      </c>
      <c r="X851" s="5">
        <f t="shared" si="1023"/>
        <v>2.9137096312673919E-2</v>
      </c>
      <c r="Y851" s="5">
        <f t="shared" si="1024"/>
        <v>1.4149587381988354E-2</v>
      </c>
      <c r="Z851" s="5">
        <f t="shared" si="1025"/>
        <v>1.845170963447389E-2</v>
      </c>
      <c r="AA851" s="5">
        <f t="shared" si="1026"/>
        <v>2.1072925515155803E-2</v>
      </c>
      <c r="AB851" s="5">
        <f t="shared" si="1027"/>
        <v>1.203325324764591E-2</v>
      </c>
      <c r="AC851" s="5">
        <f t="shared" si="1028"/>
        <v>3.1757460154209353E-4</v>
      </c>
      <c r="AD851" s="5">
        <f t="shared" si="1029"/>
        <v>8.5653871369790399E-3</v>
      </c>
      <c r="AE851" s="5">
        <f t="shared" si="1030"/>
        <v>8.319064635313466E-3</v>
      </c>
      <c r="AF851" s="5">
        <f t="shared" si="1031"/>
        <v>4.0399129251110534E-3</v>
      </c>
      <c r="AG851" s="5">
        <f t="shared" si="1032"/>
        <v>1.3079111781548964E-3</v>
      </c>
      <c r="AH851" s="5">
        <f t="shared" si="1033"/>
        <v>4.480269327772712E-3</v>
      </c>
      <c r="AI851" s="5">
        <f t="shared" si="1034"/>
        <v>5.1167281353483906E-3</v>
      </c>
      <c r="AJ851" s="5">
        <f t="shared" si="1035"/>
        <v>2.9218005543520755E-3</v>
      </c>
      <c r="AK851" s="5">
        <f t="shared" si="1036"/>
        <v>1.11228871961305E-3</v>
      </c>
      <c r="AL851" s="5">
        <f t="shared" si="1037"/>
        <v>1.409034007989421E-5</v>
      </c>
      <c r="AM851" s="5">
        <f t="shared" si="1038"/>
        <v>1.9564340510627091E-3</v>
      </c>
      <c r="AN851" s="5">
        <f t="shared" si="1039"/>
        <v>1.9001711265626679E-3</v>
      </c>
      <c r="AO851" s="5">
        <f t="shared" si="1040"/>
        <v>9.2276310266149275E-4</v>
      </c>
      <c r="AP851" s="5">
        <f t="shared" si="1041"/>
        <v>2.987421261627029E-4</v>
      </c>
      <c r="AQ851" s="5">
        <f t="shared" si="1042"/>
        <v>7.2537732886263599E-5</v>
      </c>
      <c r="AR851" s="5">
        <f t="shared" si="1043"/>
        <v>8.7028524281038177E-4</v>
      </c>
      <c r="AS851" s="5">
        <f t="shared" si="1044"/>
        <v>9.9391636124699766E-4</v>
      </c>
      <c r="AT851" s="5">
        <f t="shared" si="1045"/>
        <v>5.6755514431359262E-4</v>
      </c>
      <c r="AU851" s="5">
        <f t="shared" si="1046"/>
        <v>2.1606032753948757E-4</v>
      </c>
      <c r="AV851" s="5">
        <f t="shared" si="1047"/>
        <v>6.1688364915970091E-5</v>
      </c>
      <c r="AW851" s="5">
        <f t="shared" si="1048"/>
        <v>4.3414489287408734E-7</v>
      </c>
      <c r="AX851" s="5">
        <f t="shared" si="1049"/>
        <v>3.723935780665362E-4</v>
      </c>
      <c r="AY851" s="5">
        <f t="shared" si="1050"/>
        <v>3.6168432274782155E-4</v>
      </c>
      <c r="AZ851" s="5">
        <f t="shared" si="1051"/>
        <v>1.7564152153313621E-4</v>
      </c>
      <c r="BA851" s="5">
        <f t="shared" si="1052"/>
        <v>5.6863480381822307E-5</v>
      </c>
      <c r="BB851" s="5">
        <f t="shared" si="1053"/>
        <v>1.3807051599657793E-5</v>
      </c>
      <c r="BC851" s="5">
        <f t="shared" si="1054"/>
        <v>2.6819979726257292E-6</v>
      </c>
      <c r="BD851" s="5">
        <f t="shared" si="1055"/>
        <v>1.4087627856776842E-4</v>
      </c>
      <c r="BE851" s="5">
        <f t="shared" si="1056"/>
        <v>1.6088890319217124E-4</v>
      </c>
      <c r="BF851" s="5">
        <f t="shared" si="1057"/>
        <v>9.1872242202677812E-5</v>
      </c>
      <c r="BG851" s="5">
        <f t="shared" si="1058"/>
        <v>3.4974481230549754E-5</v>
      </c>
      <c r="BH851" s="5">
        <f t="shared" si="1059"/>
        <v>9.9857229018714139E-6</v>
      </c>
      <c r="BI851" s="5">
        <f t="shared" si="1060"/>
        <v>2.2808552605117087E-6</v>
      </c>
      <c r="BJ851" s="8">
        <f t="shared" si="1061"/>
        <v>0.39500014162857544</v>
      </c>
      <c r="BK851" s="8">
        <f t="shared" si="1062"/>
        <v>0.29731728444689248</v>
      </c>
      <c r="BL851" s="8">
        <f t="shared" si="1063"/>
        <v>0.28933590456041597</v>
      </c>
      <c r="BM851" s="8">
        <f t="shared" si="1064"/>
        <v>0.35370254284244301</v>
      </c>
      <c r="BN851" s="8">
        <f t="shared" si="1065"/>
        <v>0.64604124725005985</v>
      </c>
    </row>
    <row r="852" spans="1:66" x14ac:dyDescent="0.25">
      <c r="A852" t="s">
        <v>19</v>
      </c>
      <c r="B852" t="s">
        <v>142</v>
      </c>
      <c r="C852" t="s">
        <v>21</v>
      </c>
      <c r="D852" t="s">
        <v>552</v>
      </c>
      <c r="E852">
        <f>VLOOKUP(A852,home!$A$2:$E$405,3,FALSE)</f>
        <v>1.5815789473684201</v>
      </c>
      <c r="F852">
        <f>VLOOKUP(B852,home!$B$2:$E$405,3,FALSE)</f>
        <v>1.63</v>
      </c>
      <c r="G852">
        <f>VLOOKUP(C852,away!$B$2:$E$405,4,FALSE)</f>
        <v>0.8</v>
      </c>
      <c r="H852">
        <f>VLOOKUP(A852,away!$A$2:$E$405,3,FALSE)</f>
        <v>1.22631578947368</v>
      </c>
      <c r="I852">
        <f>VLOOKUP(C852,away!$B$2:$E$405,3,FALSE)</f>
        <v>0.9</v>
      </c>
      <c r="J852">
        <f>VLOOKUP(B852,home!$B$2:$E$405,4,FALSE)</f>
        <v>0.52</v>
      </c>
      <c r="K852" s="3">
        <f t="shared" si="1010"/>
        <v>2.06237894736842</v>
      </c>
      <c r="L852" s="3">
        <f t="shared" si="1011"/>
        <v>0.57391578947368227</v>
      </c>
      <c r="M852" s="5">
        <f t="shared" si="1012"/>
        <v>7.1626172303498603E-2</v>
      </c>
      <c r="N852" s="5">
        <f t="shared" si="1013"/>
        <v>0.14772030983931853</v>
      </c>
      <c r="O852" s="5">
        <f t="shared" si="1014"/>
        <v>4.1107391224540393E-2</v>
      </c>
      <c r="P852" s="5">
        <f t="shared" si="1015"/>
        <v>8.4779018242729431E-2</v>
      </c>
      <c r="Q852" s="5">
        <f t="shared" si="1016"/>
        <v>0.1523276285556753</v>
      </c>
      <c r="R852" s="5">
        <f t="shared" si="1017"/>
        <v>1.1796090443917809E-2</v>
      </c>
      <c r="S852" s="5">
        <f t="shared" si="1018"/>
        <v>2.5086786376583944E-2</v>
      </c>
      <c r="T852" s="5">
        <f t="shared" si="1019"/>
        <v>8.7423231201184212E-2</v>
      </c>
      <c r="U852" s="5">
        <f t="shared" si="1020"/>
        <v>2.4328008592789885E-2</v>
      </c>
      <c r="V852" s="5">
        <f t="shared" si="1021"/>
        <v>3.2992799070086739E-3</v>
      </c>
      <c r="W852" s="5">
        <f t="shared" si="1022"/>
        <v>0.10471909807859378</v>
      </c>
      <c r="X852" s="5">
        <f t="shared" si="1023"/>
        <v>6.0099943846748112E-2</v>
      </c>
      <c r="Y852" s="5">
        <f t="shared" si="1024"/>
        <v>1.7246153360065207E-2</v>
      </c>
      <c r="Z852" s="5">
        <f t="shared" si="1025"/>
        <v>2.2566541866080162E-3</v>
      </c>
      <c r="AA852" s="5">
        <f t="shared" si="1026"/>
        <v>4.6540760859511785E-3</v>
      </c>
      <c r="AB852" s="5">
        <f t="shared" si="1027"/>
        <v>4.799234269558264E-3</v>
      </c>
      <c r="AC852" s="5">
        <f t="shared" si="1028"/>
        <v>2.4407079705355175E-4</v>
      </c>
      <c r="AD852" s="5">
        <f t="shared" si="1029"/>
        <v>5.3992615816175142E-2</v>
      </c>
      <c r="AE852" s="5">
        <f t="shared" si="1030"/>
        <v>3.0987214731889375E-2</v>
      </c>
      <c r="AF852" s="5">
        <f t="shared" si="1031"/>
        <v>8.8920259032214035E-3</v>
      </c>
      <c r="AG852" s="5">
        <f t="shared" si="1032"/>
        <v>1.7010913554225816E-3</v>
      </c>
      <c r="AH852" s="5">
        <f t="shared" si="1033"/>
        <v>3.237823672690574E-4</v>
      </c>
      <c r="AI852" s="5">
        <f t="shared" si="1034"/>
        <v>6.6776193778481368E-4</v>
      </c>
      <c r="AJ852" s="5">
        <f t="shared" si="1035"/>
        <v>6.8858908117067031E-4</v>
      </c>
      <c r="AK852" s="5">
        <f t="shared" si="1036"/>
        <v>4.7337720813138493E-4</v>
      </c>
      <c r="AL852" s="5">
        <f t="shared" si="1037"/>
        <v>1.1555598681578511E-5</v>
      </c>
      <c r="AM852" s="5">
        <f t="shared" si="1038"/>
        <v>2.2270646834526165E-2</v>
      </c>
      <c r="AN852" s="5">
        <f t="shared" si="1039"/>
        <v>1.2781475860126646E-2</v>
      </c>
      <c r="AO852" s="5">
        <f t="shared" si="1040"/>
        <v>3.6677454044516979E-3</v>
      </c>
      <c r="AP852" s="5">
        <f t="shared" si="1041"/>
        <v>7.0165899979478881E-4</v>
      </c>
      <c r="AQ852" s="5">
        <f t="shared" si="1042"/>
        <v>1.0067329470213509E-4</v>
      </c>
      <c r="AR852" s="5">
        <f t="shared" si="1043"/>
        <v>3.7164762585775782E-5</v>
      </c>
      <c r="AS852" s="5">
        <f t="shared" si="1044"/>
        <v>7.6647823940849481E-5</v>
      </c>
      <c r="AT852" s="5">
        <f t="shared" si="1045"/>
        <v>7.9038429228604575E-5</v>
      </c>
      <c r="AU852" s="5">
        <f t="shared" si="1046"/>
        <v>5.4335730824714298E-5</v>
      </c>
      <c r="AV852" s="5">
        <f t="shared" si="1047"/>
        <v>2.8015216835692016E-5</v>
      </c>
      <c r="AW852" s="5">
        <f t="shared" si="1048"/>
        <v>3.7993262639624078E-7</v>
      </c>
      <c r="AX852" s="5">
        <f t="shared" si="1049"/>
        <v>7.6550855293006509E-3</v>
      </c>
      <c r="AY852" s="5">
        <f t="shared" si="1050"/>
        <v>4.3933744550371436E-3</v>
      </c>
      <c r="AZ852" s="5">
        <f t="shared" si="1051"/>
        <v>1.2607134844080752E-3</v>
      </c>
      <c r="BA852" s="5">
        <f t="shared" si="1052"/>
        <v>2.4118112490139246E-4</v>
      </c>
      <c r="BB852" s="5">
        <f t="shared" si="1053"/>
        <v>3.4604413925983349E-5</v>
      </c>
      <c r="BC852" s="5">
        <f t="shared" si="1054"/>
        <v>3.9720039075209652E-6</v>
      </c>
      <c r="BD852" s="5">
        <f t="shared" si="1055"/>
        <v>3.5549073433362447E-6</v>
      </c>
      <c r="BE852" s="5">
        <f t="shared" si="1056"/>
        <v>7.3315660647420694E-6</v>
      </c>
      <c r="BF852" s="5">
        <f t="shared" si="1057"/>
        <v>7.5602337515823904E-6</v>
      </c>
      <c r="BG852" s="5">
        <f t="shared" si="1058"/>
        <v>5.1973556421492313E-6</v>
      </c>
      <c r="BH852" s="5">
        <f t="shared" si="1059"/>
        <v>2.6797292145887623E-6</v>
      </c>
      <c r="BI852" s="5">
        <f t="shared" si="1060"/>
        <v>1.1053234233631952E-6</v>
      </c>
      <c r="BJ852" s="8">
        <f t="shared" si="1061"/>
        <v>0.71822044409337571</v>
      </c>
      <c r="BK852" s="8">
        <f t="shared" si="1062"/>
        <v>0.18944025768059294</v>
      </c>
      <c r="BL852" s="8">
        <f t="shared" si="1063"/>
        <v>8.9140942289968841E-2</v>
      </c>
      <c r="BM852" s="8">
        <f t="shared" si="1064"/>
        <v>0.48530869311845487</v>
      </c>
      <c r="BN852" s="8">
        <f t="shared" si="1065"/>
        <v>0.50935661060968007</v>
      </c>
    </row>
    <row r="853" spans="1:66" x14ac:dyDescent="0.25">
      <c r="A853" t="s">
        <v>477</v>
      </c>
      <c r="B853" t="s">
        <v>478</v>
      </c>
      <c r="C853" t="s">
        <v>490</v>
      </c>
      <c r="D853" t="s">
        <v>552</v>
      </c>
      <c r="E853">
        <f>VLOOKUP(A853,home!$A$2:$E$405,3,FALSE)</f>
        <v>1.30833333333333</v>
      </c>
      <c r="F853">
        <f>VLOOKUP(B853,home!$B$2:$E$405,3,FALSE)</f>
        <v>0.63</v>
      </c>
      <c r="G853">
        <f>VLOOKUP(C853,away!$B$2:$E$405,4,FALSE)</f>
        <v>0.64</v>
      </c>
      <c r="H853">
        <f>VLOOKUP(A853,away!$A$2:$E$405,3,FALSE)</f>
        <v>1.06666666666667</v>
      </c>
      <c r="I853">
        <f>VLOOKUP(C853,away!$B$2:$E$405,3,FALSE)</f>
        <v>0.85</v>
      </c>
      <c r="J853">
        <f>VLOOKUP(B853,home!$B$2:$E$405,4,FALSE)</f>
        <v>1.1000000000000001</v>
      </c>
      <c r="K853" s="3">
        <f t="shared" si="1010"/>
        <v>0.52751999999999866</v>
      </c>
      <c r="L853" s="3">
        <f t="shared" si="1011"/>
        <v>0.99733333333333651</v>
      </c>
      <c r="M853" s="5">
        <f t="shared" si="1012"/>
        <v>0.2176529769609892</v>
      </c>
      <c r="N853" s="5">
        <f t="shared" si="1013"/>
        <v>0.11481629840646071</v>
      </c>
      <c r="O853" s="5">
        <f t="shared" si="1014"/>
        <v>0.21707256902242725</v>
      </c>
      <c r="P853" s="5">
        <f t="shared" si="1015"/>
        <v>0.11451012161071052</v>
      </c>
      <c r="Q853" s="5">
        <f t="shared" si="1016"/>
        <v>3.0283946867687997E-2</v>
      </c>
      <c r="R853" s="5">
        <f t="shared" si="1017"/>
        <v>0.10824685441918405</v>
      </c>
      <c r="S853" s="5">
        <f t="shared" si="1018"/>
        <v>1.5061323918452454E-2</v>
      </c>
      <c r="T853" s="5">
        <f t="shared" si="1019"/>
        <v>3.0203189676040926E-2</v>
      </c>
      <c r="U853" s="5">
        <f t="shared" si="1020"/>
        <v>5.7102380643207815E-2</v>
      </c>
      <c r="V853" s="5">
        <f t="shared" si="1021"/>
        <v>8.804402808754979E-4</v>
      </c>
      <c r="W853" s="5">
        <f t="shared" si="1022"/>
        <v>5.3251292172142445E-3</v>
      </c>
      <c r="X853" s="5">
        <f t="shared" si="1023"/>
        <v>5.3109288726350236E-3</v>
      </c>
      <c r="Y853" s="5">
        <f t="shared" si="1024"/>
        <v>2.6483831978206733E-3</v>
      </c>
      <c r="Z853" s="5">
        <f t="shared" si="1025"/>
        <v>3.5986065380244417E-2</v>
      </c>
      <c r="AA853" s="5">
        <f t="shared" si="1026"/>
        <v>1.8983369209386484E-2</v>
      </c>
      <c r="AB853" s="5">
        <f t="shared" si="1027"/>
        <v>5.0070534626677661E-3</v>
      </c>
      <c r="AC853" s="5">
        <f t="shared" si="1028"/>
        <v>2.8950707750970605E-5</v>
      </c>
      <c r="AD853" s="5">
        <f t="shared" si="1029"/>
        <v>7.0227804116621277E-4</v>
      </c>
      <c r="AE853" s="5">
        <f t="shared" si="1030"/>
        <v>7.0040529972310514E-4</v>
      </c>
      <c r="AF853" s="5">
        <f t="shared" si="1031"/>
        <v>3.4926877612858947E-4</v>
      </c>
      <c r="AG853" s="5">
        <f t="shared" si="1032"/>
        <v>1.1611246424186037E-4</v>
      </c>
      <c r="AH853" s="5">
        <f t="shared" si="1033"/>
        <v>8.9725256348076356E-3</v>
      </c>
      <c r="AI853" s="5">
        <f t="shared" si="1034"/>
        <v>4.7331867228737109E-3</v>
      </c>
      <c r="AJ853" s="5">
        <f t="shared" si="1035"/>
        <v>1.2484253300251668E-3</v>
      </c>
      <c r="AK853" s="5">
        <f t="shared" si="1036"/>
        <v>2.1952311003162482E-4</v>
      </c>
      <c r="AL853" s="5">
        <f t="shared" si="1037"/>
        <v>6.0925407252738355E-7</v>
      </c>
      <c r="AM853" s="5">
        <f t="shared" si="1038"/>
        <v>7.409314245519995E-5</v>
      </c>
      <c r="AN853" s="5">
        <f t="shared" si="1039"/>
        <v>7.3895560741986315E-5</v>
      </c>
      <c r="AO853" s="5">
        <f t="shared" si="1040"/>
        <v>3.6849252956670624E-5</v>
      </c>
      <c r="AP853" s="5">
        <f t="shared" si="1041"/>
        <v>1.2250329427373209E-5</v>
      </c>
      <c r="AQ853" s="5">
        <f t="shared" si="1042"/>
        <v>3.0544154705583958E-6</v>
      </c>
      <c r="AR853" s="5">
        <f t="shared" si="1043"/>
        <v>1.7897197799563026E-3</v>
      </c>
      <c r="AS853" s="5">
        <f t="shared" si="1044"/>
        <v>9.4411297832254623E-4</v>
      </c>
      <c r="AT853" s="5">
        <f t="shared" si="1045"/>
        <v>2.4901923916235416E-4</v>
      </c>
      <c r="AU853" s="5">
        <f t="shared" si="1046"/>
        <v>4.3787543014308248E-5</v>
      </c>
      <c r="AV853" s="5">
        <f t="shared" si="1047"/>
        <v>5.7747011727269571E-6</v>
      </c>
      <c r="AW853" s="5">
        <f t="shared" si="1048"/>
        <v>8.9037960680760985E-9</v>
      </c>
      <c r="AX853" s="5">
        <f t="shared" si="1049"/>
        <v>6.5142690846611597E-6</v>
      </c>
      <c r="AY853" s="5">
        <f t="shared" si="1050"/>
        <v>6.4968977004354174E-6</v>
      </c>
      <c r="AZ853" s="5">
        <f t="shared" si="1051"/>
        <v>3.2397863199504713E-6</v>
      </c>
      <c r="BA853" s="5">
        <f t="shared" si="1052"/>
        <v>1.0770489632546493E-6</v>
      </c>
      <c r="BB853" s="5">
        <f t="shared" si="1053"/>
        <v>2.6854420817149337E-7</v>
      </c>
      <c r="BC853" s="5">
        <f t="shared" si="1054"/>
        <v>5.3565618056607393E-8</v>
      </c>
      <c r="BD853" s="5">
        <f t="shared" si="1055"/>
        <v>2.9749119897940407E-4</v>
      </c>
      <c r="BE853" s="5">
        <f t="shared" si="1056"/>
        <v>1.569325572856148E-4</v>
      </c>
      <c r="BF853" s="5">
        <f t="shared" si="1057"/>
        <v>4.1392531309653655E-5</v>
      </c>
      <c r="BG853" s="5">
        <f t="shared" si="1058"/>
        <v>7.2784627054894804E-6</v>
      </c>
      <c r="BH853" s="5">
        <f t="shared" si="1059"/>
        <v>9.598836615999503E-7</v>
      </c>
      <c r="BI853" s="5">
        <f t="shared" si="1060"/>
        <v>1.0127156583344093E-7</v>
      </c>
      <c r="BJ853" s="8">
        <f t="shared" si="1061"/>
        <v>0.19067373363206569</v>
      </c>
      <c r="BK853" s="8">
        <f t="shared" si="1062"/>
        <v>0.3481409196305516</v>
      </c>
      <c r="BL853" s="8">
        <f t="shared" si="1063"/>
        <v>0.42512245770174745</v>
      </c>
      <c r="BM853" s="8">
        <f t="shared" si="1064"/>
        <v>0.19733392106324488</v>
      </c>
      <c r="BN853" s="8">
        <f t="shared" si="1065"/>
        <v>0.8025827672874597</v>
      </c>
    </row>
    <row r="854" spans="1:66" x14ac:dyDescent="0.25">
      <c r="A854" t="s">
        <v>477</v>
      </c>
      <c r="B854" t="s">
        <v>491</v>
      </c>
      <c r="C854" t="s">
        <v>480</v>
      </c>
      <c r="D854" t="s">
        <v>552</v>
      </c>
      <c r="E854">
        <f>VLOOKUP(A854,home!$A$2:$E$405,3,FALSE)</f>
        <v>1.30833333333333</v>
      </c>
      <c r="F854">
        <f>VLOOKUP(B854,home!$B$2:$E$405,3,FALSE)</f>
        <v>1.08</v>
      </c>
      <c r="G854">
        <f>VLOOKUP(C854,away!$B$2:$E$405,4,FALSE)</f>
        <v>0.76</v>
      </c>
      <c r="H854">
        <f>VLOOKUP(A854,away!$A$2:$E$405,3,FALSE)</f>
        <v>1.06666666666667</v>
      </c>
      <c r="I854">
        <f>VLOOKUP(C854,away!$B$2:$E$405,3,FALSE)</f>
        <v>0.68</v>
      </c>
      <c r="J854">
        <f>VLOOKUP(B854,home!$B$2:$E$405,4,FALSE)</f>
        <v>1.38</v>
      </c>
      <c r="K854" s="3">
        <f t="shared" si="1010"/>
        <v>1.0738799999999973</v>
      </c>
      <c r="L854" s="3">
        <f t="shared" si="1011"/>
        <v>1.000960000000003</v>
      </c>
      <c r="M854" s="5">
        <f t="shared" si="1012"/>
        <v>0.12557651812880408</v>
      </c>
      <c r="N854" s="5">
        <f t="shared" si="1013"/>
        <v>0.13485411128815977</v>
      </c>
      <c r="O854" s="5">
        <f t="shared" si="1014"/>
        <v>0.12569707158620808</v>
      </c>
      <c r="P854" s="5">
        <f t="shared" si="1015"/>
        <v>0.1349835712349968</v>
      </c>
      <c r="Q854" s="5">
        <f t="shared" si="1016"/>
        <v>7.2408566515064332E-2</v>
      </c>
      <c r="R854" s="5">
        <f t="shared" si="1017"/>
        <v>6.2908870387465607E-2</v>
      </c>
      <c r="S854" s="5">
        <f t="shared" si="1018"/>
        <v>3.6273828847254289E-2</v>
      </c>
      <c r="T854" s="5">
        <f t="shared" si="1019"/>
        <v>7.2478078738918997E-2</v>
      </c>
      <c r="U854" s="5">
        <f t="shared" si="1020"/>
        <v>6.7556577731691395E-2</v>
      </c>
      <c r="V854" s="5">
        <f t="shared" si="1021"/>
        <v>4.3323483235821166E-3</v>
      </c>
      <c r="W854" s="5">
        <f t="shared" si="1022"/>
        <v>2.5919370469732365E-2</v>
      </c>
      <c r="X854" s="5">
        <f t="shared" si="1023"/>
        <v>2.594425306538338E-2</v>
      </c>
      <c r="Y854" s="5">
        <f t="shared" si="1024"/>
        <v>1.2984579774163113E-2</v>
      </c>
      <c r="Z854" s="5">
        <f t="shared" si="1025"/>
        <v>2.0989754301012593E-2</v>
      </c>
      <c r="AA854" s="5">
        <f t="shared" si="1026"/>
        <v>2.2540477348771345E-2</v>
      </c>
      <c r="AB854" s="5">
        <f t="shared" si="1027"/>
        <v>1.2102883907649254E-2</v>
      </c>
      <c r="AC854" s="5">
        <f t="shared" si="1028"/>
        <v>2.9105553394108641E-4</v>
      </c>
      <c r="AD854" s="5">
        <f t="shared" si="1029"/>
        <v>6.9585733900090286E-3</v>
      </c>
      <c r="AE854" s="5">
        <f t="shared" si="1030"/>
        <v>6.9652536204634569E-3</v>
      </c>
      <c r="AF854" s="5">
        <f t="shared" si="1031"/>
        <v>3.4859701319695613E-3</v>
      </c>
      <c r="AG854" s="5">
        <f t="shared" si="1032"/>
        <v>1.1631055544320877E-3</v>
      </c>
      <c r="AH854" s="5">
        <f t="shared" si="1033"/>
        <v>5.2524761162854056E-3</v>
      </c>
      <c r="AI854" s="5">
        <f t="shared" si="1034"/>
        <v>5.6405290517565565E-3</v>
      </c>
      <c r="AJ854" s="5">
        <f t="shared" si="1035"/>
        <v>3.0286256690501578E-3</v>
      </c>
      <c r="AK854" s="5">
        <f t="shared" si="1036"/>
        <v>1.0841268444931919E-3</v>
      </c>
      <c r="AL854" s="5">
        <f t="shared" si="1037"/>
        <v>1.2514350926270852E-5</v>
      </c>
      <c r="AM854" s="5">
        <f t="shared" si="1038"/>
        <v>1.494534558412576E-3</v>
      </c>
      <c r="AN854" s="5">
        <f t="shared" si="1039"/>
        <v>1.4959693115886561E-3</v>
      </c>
      <c r="AO854" s="5">
        <f t="shared" si="1040"/>
        <v>7.4870272106389291E-4</v>
      </c>
      <c r="AP854" s="5">
        <f t="shared" si="1041"/>
        <v>2.498071585587055E-4</v>
      </c>
      <c r="AQ854" s="5">
        <f t="shared" si="1042"/>
        <v>6.2511743357730648E-5</v>
      </c>
      <c r="AR854" s="5">
        <f t="shared" si="1043"/>
        <v>1.0515036986714112E-3</v>
      </c>
      <c r="AS854" s="5">
        <f t="shared" si="1044"/>
        <v>1.1291887919292521E-3</v>
      </c>
      <c r="AT854" s="5">
        <f t="shared" si="1045"/>
        <v>6.0630662993849116E-4</v>
      </c>
      <c r="AU854" s="5">
        <f t="shared" si="1046"/>
        <v>2.1703352125278176E-4</v>
      </c>
      <c r="AV854" s="5">
        <f t="shared" si="1047"/>
        <v>5.8266989450734156E-5</v>
      </c>
      <c r="AW854" s="5">
        <f t="shared" si="1048"/>
        <v>3.7366145909526481E-7</v>
      </c>
      <c r="AX854" s="5">
        <f t="shared" si="1049"/>
        <v>2.6749179526468203E-4</v>
      </c>
      <c r="AY854" s="5">
        <f t="shared" si="1050"/>
        <v>2.6774858738813688E-4</v>
      </c>
      <c r="AZ854" s="5">
        <f t="shared" si="1051"/>
        <v>1.3400281301601514E-4</v>
      </c>
      <c r="BA854" s="5">
        <f t="shared" si="1052"/>
        <v>4.4710485238836983E-5</v>
      </c>
      <c r="BB854" s="5">
        <f t="shared" si="1053"/>
        <v>1.1188351826166596E-5</v>
      </c>
      <c r="BC854" s="5">
        <f t="shared" si="1054"/>
        <v>2.2398185287839502E-6</v>
      </c>
      <c r="BD854" s="5">
        <f t="shared" si="1055"/>
        <v>1.7541885703702308E-4</v>
      </c>
      <c r="BE854" s="5">
        <f t="shared" si="1056"/>
        <v>1.8837880219491786E-4</v>
      </c>
      <c r="BF854" s="5">
        <f t="shared" si="1057"/>
        <v>1.0114811405053895E-4</v>
      </c>
      <c r="BG854" s="5">
        <f t="shared" si="1058"/>
        <v>3.6206978905530832E-5</v>
      </c>
      <c r="BH854" s="5">
        <f t="shared" si="1059"/>
        <v>9.7204876267678355E-6</v>
      </c>
      <c r="BI854" s="5">
        <f t="shared" si="1060"/>
        <v>2.0877274505266844E-6</v>
      </c>
      <c r="BJ854" s="8">
        <f t="shared" si="1061"/>
        <v>0.36794076989254032</v>
      </c>
      <c r="BK854" s="8">
        <f t="shared" si="1062"/>
        <v>0.30173758500689274</v>
      </c>
      <c r="BL854" s="8">
        <f t="shared" si="1063"/>
        <v>0.30938689924187901</v>
      </c>
      <c r="BM854" s="8">
        <f t="shared" si="1064"/>
        <v>0.34335892437569698</v>
      </c>
      <c r="BN854" s="8">
        <f t="shared" si="1065"/>
        <v>0.65642870914069862</v>
      </c>
    </row>
    <row r="855" spans="1:66" x14ac:dyDescent="0.25">
      <c r="A855" t="s">
        <v>477</v>
      </c>
      <c r="B855" t="s">
        <v>484</v>
      </c>
      <c r="C855" t="s">
        <v>489</v>
      </c>
      <c r="D855" t="s">
        <v>552</v>
      </c>
      <c r="E855">
        <f>VLOOKUP(A855,home!$A$2:$E$405,3,FALSE)</f>
        <v>1.30833333333333</v>
      </c>
      <c r="F855">
        <f>VLOOKUP(B855,home!$B$2:$E$405,3,FALSE)</f>
        <v>1.27</v>
      </c>
      <c r="G855">
        <f>VLOOKUP(C855,away!$B$2:$E$405,4,FALSE)</f>
        <v>1.35</v>
      </c>
      <c r="H855">
        <f>VLOOKUP(A855,away!$A$2:$E$405,3,FALSE)</f>
        <v>1.06666666666667</v>
      </c>
      <c r="I855">
        <f>VLOOKUP(C855,away!$B$2:$E$405,3,FALSE)</f>
        <v>0.57999999999999996</v>
      </c>
      <c r="J855">
        <f>VLOOKUP(B855,home!$B$2:$E$405,4,FALSE)</f>
        <v>0.89</v>
      </c>
      <c r="K855" s="3">
        <f t="shared" si="1010"/>
        <v>2.2431374999999947</v>
      </c>
      <c r="L855" s="3">
        <f t="shared" si="1011"/>
        <v>0.55061333333333506</v>
      </c>
      <c r="M855" s="5">
        <f t="shared" si="1012"/>
        <v>6.1191264698658432E-2</v>
      </c>
      <c r="N855" s="5">
        <f t="shared" si="1013"/>
        <v>0.13726042051798659</v>
      </c>
      <c r="O855" s="5">
        <f t="shared" si="1014"/>
        <v>3.3692726226610757E-2</v>
      </c>
      <c r="P855" s="5">
        <f t="shared" si="1015"/>
        <v>7.5577417676143899E-2</v>
      </c>
      <c r="Q855" s="5">
        <f t="shared" si="1016"/>
        <v>0.15394699826483224</v>
      </c>
      <c r="R855" s="5">
        <f t="shared" si="1017"/>
        <v>9.2758321483608127E-3</v>
      </c>
      <c r="S855" s="5">
        <f t="shared" si="1018"/>
        <v>2.3336443897357208E-2</v>
      </c>
      <c r="T855" s="5">
        <f t="shared" si="1019"/>
        <v>8.4765269871260429E-2</v>
      </c>
      <c r="U855" s="5">
        <f t="shared" si="1020"/>
        <v>2.0806966935693651E-2</v>
      </c>
      <c r="V855" s="5">
        <f t="shared" si="1021"/>
        <v>3.2025416557811643E-3</v>
      </c>
      <c r="W855" s="5">
        <f t="shared" si="1022"/>
        <v>0.11510809494009309</v>
      </c>
      <c r="X855" s="5">
        <f t="shared" si="1023"/>
        <v>6.3380051848614657E-2</v>
      </c>
      <c r="Y855" s="5">
        <f t="shared" si="1024"/>
        <v>1.744895080760266E-2</v>
      </c>
      <c r="Z855" s="5">
        <f t="shared" si="1025"/>
        <v>1.7024656195498197E-3</v>
      </c>
      <c r="AA855" s="5">
        <f t="shared" si="1026"/>
        <v>3.8188644736729246E-3</v>
      </c>
      <c r="AB855" s="5">
        <f t="shared" si="1027"/>
        <v>4.2831190541567409E-3</v>
      </c>
      <c r="AC855" s="5">
        <f t="shared" si="1028"/>
        <v>2.4721648336589383E-4</v>
      </c>
      <c r="AD855" s="5">
        <f t="shared" si="1029"/>
        <v>6.4550821078420598E-2</v>
      </c>
      <c r="AE855" s="5">
        <f t="shared" si="1030"/>
        <v>3.554254276339288E-2</v>
      </c>
      <c r="AF855" s="5">
        <f t="shared" si="1031"/>
        <v>9.7850989730471783E-3</v>
      </c>
      <c r="AG855" s="5">
        <f t="shared" si="1032"/>
        <v>1.7959353208487007E-3</v>
      </c>
      <c r="AH855" s="5">
        <f t="shared" si="1033"/>
        <v>2.3435006741643184E-4</v>
      </c>
      <c r="AI855" s="5">
        <f t="shared" si="1034"/>
        <v>5.2567942434932513E-4</v>
      </c>
      <c r="AJ855" s="5">
        <f t="shared" si="1035"/>
        <v>5.8958561486819087E-4</v>
      </c>
      <c r="AK855" s="5">
        <f t="shared" si="1036"/>
        <v>4.4084053405713111E-4</v>
      </c>
      <c r="AL855" s="5">
        <f t="shared" si="1037"/>
        <v>1.2213497146550257E-5</v>
      </c>
      <c r="AM855" s="5">
        <f t="shared" si="1038"/>
        <v>2.8959273483359086E-2</v>
      </c>
      <c r="AN855" s="5">
        <f t="shared" si="1039"/>
        <v>1.5945362103584007E-2</v>
      </c>
      <c r="AO855" s="5">
        <f t="shared" si="1040"/>
        <v>4.3898644895307148E-3</v>
      </c>
      <c r="AP855" s="5">
        <f t="shared" si="1041"/>
        <v>8.0570597315404897E-4</v>
      </c>
      <c r="AQ855" s="5">
        <f t="shared" si="1042"/>
        <v>1.1090811289123233E-4</v>
      </c>
      <c r="AR855" s="5">
        <f t="shared" si="1043"/>
        <v>2.5807254357410675E-5</v>
      </c>
      <c r="AS855" s="5">
        <f t="shared" si="1044"/>
        <v>5.7889220021146146E-5</v>
      </c>
      <c r="AT855" s="5">
        <f t="shared" si="1045"/>
        <v>6.4926740137591712E-5</v>
      </c>
      <c r="AU855" s="5">
        <f t="shared" si="1046"/>
        <v>4.8546535185128933E-5</v>
      </c>
      <c r="AV855" s="5">
        <f t="shared" si="1047"/>
        <v>2.7224138392207967E-5</v>
      </c>
      <c r="AW855" s="5">
        <f t="shared" si="1048"/>
        <v>4.1902521166711638E-7</v>
      </c>
      <c r="AX855" s="5">
        <f t="shared" si="1049"/>
        <v>1.0826605387213036E-2</v>
      </c>
      <c r="AY855" s="5">
        <f t="shared" si="1050"/>
        <v>5.9612732809380129E-3</v>
      </c>
      <c r="AZ855" s="5">
        <f t="shared" si="1051"/>
        <v>1.6411782760641128E-3</v>
      </c>
      <c r="BA855" s="5">
        <f t="shared" si="1052"/>
        <v>3.0121821372597259E-4</v>
      </c>
      <c r="BB855" s="5">
        <f t="shared" si="1053"/>
        <v>4.1463691180092665E-5</v>
      </c>
      <c r="BC855" s="5">
        <f t="shared" si="1054"/>
        <v>4.5660922425949676E-6</v>
      </c>
      <c r="BD855" s="5">
        <f t="shared" si="1055"/>
        <v>2.3683030576525214E-6</v>
      </c>
      <c r="BE855" s="5">
        <f t="shared" si="1056"/>
        <v>5.3124293999850203E-6</v>
      </c>
      <c r="BF855" s="5">
        <f t="shared" si="1057"/>
        <v>5.958254801604436E-6</v>
      </c>
      <c r="BG855" s="5">
        <f t="shared" si="1058"/>
        <v>4.4550615933446457E-6</v>
      </c>
      <c r="BH855" s="5">
        <f t="shared" si="1059"/>
        <v>2.498328931210275E-6</v>
      </c>
      <c r="BI855" s="5">
        <f t="shared" si="1060"/>
        <v>1.1208190625865356E-6</v>
      </c>
      <c r="BJ855" s="8">
        <f t="shared" si="1061"/>
        <v>0.75257160348998198</v>
      </c>
      <c r="BK855" s="8">
        <f t="shared" si="1062"/>
        <v>0.16952837118939115</v>
      </c>
      <c r="BL855" s="8">
        <f t="shared" si="1063"/>
        <v>7.3914071564125813E-2</v>
      </c>
      <c r="BM855" s="8">
        <f t="shared" si="1064"/>
        <v>0.52081099807472964</v>
      </c>
      <c r="BN855" s="8">
        <f t="shared" si="1065"/>
        <v>0.47094465953259279</v>
      </c>
    </row>
    <row r="856" spans="1:66" x14ac:dyDescent="0.25">
      <c r="A856" t="s">
        <v>22</v>
      </c>
      <c r="B856" t="s">
        <v>267</v>
      </c>
      <c r="C856" t="s">
        <v>166</v>
      </c>
      <c r="D856" t="s">
        <v>552</v>
      </c>
      <c r="E856">
        <f>VLOOKUP(A856,home!$A$2:$E$405,3,FALSE)</f>
        <v>1.5026315789473701</v>
      </c>
      <c r="F856">
        <f>VLOOKUP(B856,home!$B$2:$E$405,3,FALSE)</f>
        <v>0.6</v>
      </c>
      <c r="G856">
        <f>VLOOKUP(C856,away!$B$2:$E$405,4,FALSE)</f>
        <v>1.0900000000000001</v>
      </c>
      <c r="H856">
        <f>VLOOKUP(A856,away!$A$2:$E$405,3,FALSE)</f>
        <v>1.3631578947368399</v>
      </c>
      <c r="I856">
        <f>VLOOKUP(C856,away!$B$2:$E$405,3,FALSE)</f>
        <v>0.6</v>
      </c>
      <c r="J856">
        <f>VLOOKUP(B856,home!$B$2:$E$405,4,FALSE)</f>
        <v>1.51</v>
      </c>
      <c r="K856" s="3">
        <f t="shared" si="1010"/>
        <v>0.98272105263158005</v>
      </c>
      <c r="L856" s="3">
        <f t="shared" si="1011"/>
        <v>1.2350210526315768</v>
      </c>
      <c r="M856" s="5">
        <f t="shared" si="1012"/>
        <v>0.10885461381806248</v>
      </c>
      <c r="N856" s="5">
        <f t="shared" si="1013"/>
        <v>0.10697372067509051</v>
      </c>
      <c r="O856" s="5">
        <f t="shared" si="1014"/>
        <v>0.13443773974138729</v>
      </c>
      <c r="P856" s="5">
        <f t="shared" si="1015"/>
        <v>0.13211479711206653</v>
      </c>
      <c r="Q856" s="5">
        <f t="shared" si="1016"/>
        <v>5.256266369287077E-2</v>
      </c>
      <c r="R856" s="5">
        <f t="shared" si="1017"/>
        <v>8.3016719424409052E-2</v>
      </c>
      <c r="S856" s="5">
        <f t="shared" si="1018"/>
        <v>4.0086311006383518E-2</v>
      </c>
      <c r="T856" s="5">
        <f t="shared" si="1019"/>
        <v>6.4915996243088803E-2</v>
      </c>
      <c r="U856" s="5">
        <f t="shared" si="1020"/>
        <v>8.1582277898775812E-2</v>
      </c>
      <c r="V856" s="5">
        <f t="shared" si="1021"/>
        <v>5.405777955490027E-3</v>
      </c>
      <c r="W856" s="5">
        <f t="shared" si="1022"/>
        <v>1.7218145397792567E-2</v>
      </c>
      <c r="X856" s="5">
        <f t="shared" si="1023"/>
        <v>2.1264772053545315E-2</v>
      </c>
      <c r="Y856" s="5">
        <f t="shared" si="1024"/>
        <v>1.3131220582770038E-2</v>
      </c>
      <c r="Z856" s="5">
        <f t="shared" si="1025"/>
        <v>3.4175798736517979E-2</v>
      </c>
      <c r="AA856" s="5">
        <f t="shared" si="1026"/>
        <v>3.3585276908875979E-2</v>
      </c>
      <c r="AB856" s="5">
        <f t="shared" si="1027"/>
        <v>1.6502479338406845E-2</v>
      </c>
      <c r="AC856" s="5">
        <f t="shared" si="1028"/>
        <v>4.1005568848471058E-4</v>
      </c>
      <c r="AD856" s="5">
        <f t="shared" si="1029"/>
        <v>4.230158492420576E-3</v>
      </c>
      <c r="AE856" s="5">
        <f t="shared" si="1030"/>
        <v>5.2243347941076631E-3</v>
      </c>
      <c r="AF856" s="5">
        <f t="shared" si="1031"/>
        <v>3.2260817283593095E-3</v>
      </c>
      <c r="AG856" s="5">
        <f t="shared" si="1032"/>
        <v>1.3280929506779371E-3</v>
      </c>
      <c r="AH856" s="5">
        <f t="shared" si="1033"/>
        <v>1.0551957732524835E-2</v>
      </c>
      <c r="AI856" s="5">
        <f t="shared" si="1034"/>
        <v>1.0369631010230747E-2</v>
      </c>
      <c r="AJ856" s="5">
        <f t="shared" si="1035"/>
        <v>5.095227350887516E-3</v>
      </c>
      <c r="AK856" s="5">
        <f t="shared" si="1036"/>
        <v>1.669062395220466E-3</v>
      </c>
      <c r="AL856" s="5">
        <f t="shared" si="1037"/>
        <v>1.9907075020027138E-5</v>
      </c>
      <c r="AM856" s="5">
        <f t="shared" si="1038"/>
        <v>8.314131612939936E-4</v>
      </c>
      <c r="AN856" s="5">
        <f t="shared" si="1039"/>
        <v>1.0268127576330548E-3</v>
      </c>
      <c r="AO856" s="5">
        <f t="shared" si="1040"/>
        <v>6.3406768639375378E-4</v>
      </c>
      <c r="AP856" s="5">
        <f t="shared" si="1041"/>
        <v>2.610289804965608E-4</v>
      </c>
      <c r="AQ856" s="5">
        <f t="shared" si="1042"/>
        <v>8.0594071565052449E-5</v>
      </c>
      <c r="AR856" s="5">
        <f t="shared" si="1043"/>
        <v>2.6063779892293456E-3</v>
      </c>
      <c r="AS856" s="5">
        <f t="shared" si="1044"/>
        <v>2.5613425211312435E-3</v>
      </c>
      <c r="AT856" s="5">
        <f t="shared" si="1045"/>
        <v>1.2585426092580601E-3</v>
      </c>
      <c r="AU856" s="5">
        <f t="shared" si="1046"/>
        <v>4.1226543925059215E-4</v>
      </c>
      <c r="AV856" s="5">
        <f t="shared" si="1047"/>
        <v>1.0128548160599063E-4</v>
      </c>
      <c r="AW856" s="5">
        <f t="shared" si="1048"/>
        <v>6.7113451325324005E-7</v>
      </c>
      <c r="AX856" s="5">
        <f t="shared" si="1049"/>
        <v>1.3617453617309711E-4</v>
      </c>
      <c r="AY856" s="5">
        <f t="shared" si="1050"/>
        <v>1.681784190061151E-4</v>
      </c>
      <c r="AZ856" s="5">
        <f t="shared" si="1051"/>
        <v>1.0385194403542334E-4</v>
      </c>
      <c r="BA856" s="5">
        <f t="shared" si="1052"/>
        <v>4.2753112413488053E-5</v>
      </c>
      <c r="BB856" s="5">
        <f t="shared" si="1053"/>
        <v>1.3200248474045534E-5</v>
      </c>
      <c r="BC856" s="5">
        <f t="shared" si="1054"/>
        <v>3.2605169530828156E-6</v>
      </c>
      <c r="BD856" s="5">
        <f t="shared" si="1055"/>
        <v>5.3648861463563308E-4</v>
      </c>
      <c r="BE856" s="5">
        <f t="shared" si="1056"/>
        <v>5.2721865609958751E-4</v>
      </c>
      <c r="BF856" s="5">
        <f t="shared" si="1057"/>
        <v>2.5905443634459673E-4</v>
      </c>
      <c r="BG856" s="5">
        <f t="shared" si="1058"/>
        <v>8.4859416124480938E-5</v>
      </c>
      <c r="BH856" s="5">
        <f t="shared" si="1059"/>
        <v>2.0848283684887793E-5</v>
      </c>
      <c r="BI856" s="5">
        <f t="shared" si="1060"/>
        <v>4.0976094576749475E-6</v>
      </c>
      <c r="BJ856" s="8">
        <f t="shared" si="1061"/>
        <v>0.29337652204516124</v>
      </c>
      <c r="BK856" s="8">
        <f t="shared" si="1062"/>
        <v>0.28705964107451343</v>
      </c>
      <c r="BL856" s="8">
        <f t="shared" si="1063"/>
        <v>0.38518275285754056</v>
      </c>
      <c r="BM856" s="8">
        <f t="shared" si="1064"/>
        <v>0.38166695296535369</v>
      </c>
      <c r="BN856" s="8">
        <f t="shared" si="1065"/>
        <v>0.61796025446388658</v>
      </c>
    </row>
    <row r="857" spans="1:66" x14ac:dyDescent="0.25">
      <c r="A857" t="s">
        <v>22</v>
      </c>
      <c r="B857" t="s">
        <v>163</v>
      </c>
      <c r="C857" t="s">
        <v>261</v>
      </c>
      <c r="D857" t="s">
        <v>552</v>
      </c>
      <c r="E857">
        <f>VLOOKUP(A857,home!$A$2:$E$405,3,FALSE)</f>
        <v>1.5026315789473701</v>
      </c>
      <c r="F857">
        <f>VLOOKUP(B857,home!$B$2:$E$405,3,FALSE)</f>
        <v>1.19</v>
      </c>
      <c r="G857">
        <f>VLOOKUP(C857,away!$B$2:$E$405,4,FALSE)</f>
        <v>0.67</v>
      </c>
      <c r="H857">
        <f>VLOOKUP(A857,away!$A$2:$E$405,3,FALSE)</f>
        <v>1.3631578947368399</v>
      </c>
      <c r="I857">
        <f>VLOOKUP(C857,away!$B$2:$E$405,3,FALSE)</f>
        <v>1.19</v>
      </c>
      <c r="J857">
        <f>VLOOKUP(B857,home!$B$2:$E$405,4,FALSE)</f>
        <v>0.97</v>
      </c>
      <c r="K857" s="3">
        <f t="shared" si="1010"/>
        <v>1.1980481578947382</v>
      </c>
      <c r="L857" s="3">
        <f t="shared" si="1011"/>
        <v>1.5734931578947342</v>
      </c>
      <c r="M857" s="5">
        <f t="shared" si="1012"/>
        <v>6.25654971982504E-2</v>
      </c>
      <c r="N857" s="5">
        <f t="shared" si="1013"/>
        <v>7.4956478666132281E-2</v>
      </c>
      <c r="O857" s="5">
        <f t="shared" si="1014"/>
        <v>9.8446381761729179E-2</v>
      </c>
      <c r="P857" s="5">
        <f t="shared" si="1015"/>
        <v>0.11794350632104178</v>
      </c>
      <c r="Q857" s="5">
        <f t="shared" si="1016"/>
        <v>4.4900735594118023E-2</v>
      </c>
      <c r="R857" s="5">
        <f t="shared" si="1017"/>
        <v>7.7452354060786904E-2</v>
      </c>
      <c r="S857" s="5">
        <f t="shared" si="1018"/>
        <v>5.558443273943417E-2</v>
      </c>
      <c r="T857" s="5">
        <f t="shared" si="1019"/>
        <v>7.0651000241785264E-2</v>
      </c>
      <c r="U857" s="5">
        <f t="shared" si="1020"/>
        <v>9.2791650107136789E-2</v>
      </c>
      <c r="V857" s="5">
        <f t="shared" si="1021"/>
        <v>1.1642595338275189E-2</v>
      </c>
      <c r="W857" s="5">
        <f t="shared" si="1022"/>
        <v>1.7931081188883931E-2</v>
      </c>
      <c r="X857" s="5">
        <f t="shared" si="1023"/>
        <v>2.8214433564363844E-2</v>
      </c>
      <c r="Y857" s="5">
        <f t="shared" si="1024"/>
        <v>2.2197609083701025E-2</v>
      </c>
      <c r="Z857" s="5">
        <f t="shared" si="1025"/>
        <v>4.0623583059162881E-2</v>
      </c>
      <c r="AA857" s="5">
        <f t="shared" si="1026"/>
        <v>4.8669008851113978E-2</v>
      </c>
      <c r="AB857" s="5">
        <f t="shared" si="1027"/>
        <v>2.9153908200319913E-2</v>
      </c>
      <c r="AC857" s="5">
        <f t="shared" si="1028"/>
        <v>1.371731004272662E-3</v>
      </c>
      <c r="AD857" s="5">
        <f t="shared" si="1029"/>
        <v>5.3705746968508465E-3</v>
      </c>
      <c r="AE857" s="5">
        <f t="shared" si="1030"/>
        <v>8.4505625394573937E-3</v>
      </c>
      <c r="AF857" s="5">
        <f t="shared" si="1031"/>
        <v>6.64845116809888E-3</v>
      </c>
      <c r="AG857" s="5">
        <f t="shared" si="1032"/>
        <v>3.487097474533614E-3</v>
      </c>
      <c r="AH857" s="5">
        <f t="shared" si="1033"/>
        <v>1.5980232498190305E-2</v>
      </c>
      <c r="AI857" s="5">
        <f t="shared" si="1034"/>
        <v>1.9145088107186525E-2</v>
      </c>
      <c r="AJ857" s="5">
        <f t="shared" si="1035"/>
        <v>1.146836876977364E-2</v>
      </c>
      <c r="AK857" s="5">
        <f t="shared" si="1036"/>
        <v>4.5798860262282843E-3</v>
      </c>
      <c r="AL857" s="5">
        <f t="shared" si="1037"/>
        <v>1.0343513381539997E-4</v>
      </c>
      <c r="AM857" s="5">
        <f t="shared" si="1038"/>
        <v>1.2868414244796491E-3</v>
      </c>
      <c r="AN857" s="5">
        <f t="shared" si="1039"/>
        <v>2.0248361767142412E-3</v>
      </c>
      <c r="AO857" s="5">
        <f t="shared" si="1040"/>
        <v>1.5930329349587958E-3</v>
      </c>
      <c r="AP857" s="5">
        <f t="shared" si="1041"/>
        <v>8.3554214115287757E-4</v>
      </c>
      <c r="AQ857" s="5">
        <f t="shared" si="1042"/>
        <v>3.2867996055919226E-4</v>
      </c>
      <c r="AR857" s="5">
        <f t="shared" si="1043"/>
        <v>5.0289572994939016E-3</v>
      </c>
      <c r="AS857" s="5">
        <f t="shared" si="1044"/>
        <v>6.0249330287899657E-3</v>
      </c>
      <c r="AT857" s="5">
        <f t="shared" si="1045"/>
        <v>3.6090799582904928E-3</v>
      </c>
      <c r="AU857" s="5">
        <f t="shared" si="1046"/>
        <v>1.4412838652415809E-3</v>
      </c>
      <c r="AV857" s="5">
        <f t="shared" si="1047"/>
        <v>4.31681869939021E-4</v>
      </c>
      <c r="AW857" s="5">
        <f t="shared" si="1048"/>
        <v>5.4163249826542299E-6</v>
      </c>
      <c r="AX857" s="5">
        <f t="shared" si="1049"/>
        <v>2.5694966635008039E-4</v>
      </c>
      <c r="AY857" s="5">
        <f t="shared" si="1050"/>
        <v>4.0430854192518635E-4</v>
      </c>
      <c r="AZ857" s="5">
        <f t="shared" si="1051"/>
        <v>3.1808836219883853E-4</v>
      </c>
      <c r="BA857" s="5">
        <f t="shared" si="1052"/>
        <v>1.6683662050860483E-4</v>
      </c>
      <c r="BB857" s="5">
        <f t="shared" si="1053"/>
        <v>6.5629070214142488E-5</v>
      </c>
      <c r="BC857" s="5">
        <f t="shared" si="1054"/>
        <v>2.0653378588189251E-5</v>
      </c>
      <c r="BD857" s="5">
        <f t="shared" si="1055"/>
        <v>1.3188383170164052E-3</v>
      </c>
      <c r="BE857" s="5">
        <f t="shared" si="1056"/>
        <v>1.5800318162625009E-3</v>
      </c>
      <c r="BF857" s="5">
        <f t="shared" si="1057"/>
        <v>9.4647710344418349E-4</v>
      </c>
      <c r="BG857" s="5">
        <f t="shared" si="1058"/>
        <v>3.7797505009028382E-4</v>
      </c>
      <c r="BH857" s="5">
        <f t="shared" si="1059"/>
        <v>1.1320807812270898E-4</v>
      </c>
      <c r="BI857" s="5">
        <f t="shared" si="1060"/>
        <v>2.7125745890743005E-5</v>
      </c>
      <c r="BJ857" s="8">
        <f t="shared" si="1061"/>
        <v>0.29010942249557492</v>
      </c>
      <c r="BK857" s="8">
        <f t="shared" si="1062"/>
        <v>0.24961550627701476</v>
      </c>
      <c r="BL857" s="8">
        <f t="shared" si="1063"/>
        <v>0.41858647051504733</v>
      </c>
      <c r="BM857" s="8">
        <f t="shared" si="1064"/>
        <v>0.52227113652779877</v>
      </c>
      <c r="BN857" s="8">
        <f t="shared" si="1065"/>
        <v>0.47626495360205856</v>
      </c>
    </row>
    <row r="858" spans="1:66" x14ac:dyDescent="0.25">
      <c r="A858" t="s">
        <v>22</v>
      </c>
      <c r="B858" t="s">
        <v>256</v>
      </c>
      <c r="C858" t="s">
        <v>255</v>
      </c>
      <c r="D858" t="s">
        <v>552</v>
      </c>
      <c r="E858">
        <f>VLOOKUP(A858,home!$A$2:$E$405,3,FALSE)</f>
        <v>1.5026315789473701</v>
      </c>
      <c r="F858">
        <f>VLOOKUP(B858,home!$B$2:$E$405,3,FALSE)</f>
        <v>1.33</v>
      </c>
      <c r="G858">
        <f>VLOOKUP(C858,away!$B$2:$E$405,4,FALSE)</f>
        <v>0.53</v>
      </c>
      <c r="H858">
        <f>VLOOKUP(A858,away!$A$2:$E$405,3,FALSE)</f>
        <v>1.3631578947368399</v>
      </c>
      <c r="I858">
        <f>VLOOKUP(C858,away!$B$2:$E$405,3,FALSE)</f>
        <v>1.3</v>
      </c>
      <c r="J858">
        <f>VLOOKUP(B858,home!$B$2:$E$405,4,FALSE)</f>
        <v>0.77</v>
      </c>
      <c r="K858" s="3">
        <f t="shared" si="1010"/>
        <v>1.0592050000000013</v>
      </c>
      <c r="L858" s="3">
        <f t="shared" si="1011"/>
        <v>1.3645210526315767</v>
      </c>
      <c r="M858" s="5">
        <f t="shared" si="1012"/>
        <v>8.8590907336925526E-2</v>
      </c>
      <c r="N858" s="5">
        <f t="shared" si="1013"/>
        <v>9.3835932005808309E-2</v>
      </c>
      <c r="O858" s="5">
        <f t="shared" si="1014"/>
        <v>0.12088415813296807</v>
      </c>
      <c r="P858" s="5">
        <f t="shared" si="1015"/>
        <v>0.12804110471523061</v>
      </c>
      <c r="Q858" s="5">
        <f t="shared" si="1016"/>
        <v>4.9695744180106145E-2</v>
      </c>
      <c r="R858" s="5">
        <f t="shared" si="1017"/>
        <v>8.2474489351039806E-2</v>
      </c>
      <c r="S858" s="5">
        <f t="shared" si="1018"/>
        <v>4.6264692928207708E-2</v>
      </c>
      <c r="T858" s="5">
        <f t="shared" si="1019"/>
        <v>6.7810889159947985E-2</v>
      </c>
      <c r="U858" s="5">
        <f t="shared" si="1020"/>
        <v>8.7357391493068218E-2</v>
      </c>
      <c r="V858" s="5">
        <f t="shared" si="1021"/>
        <v>7.4296342968290493E-3</v>
      </c>
      <c r="W858" s="5">
        <f t="shared" si="1022"/>
        <v>1.7545993571429799E-2</v>
      </c>
      <c r="X858" s="5">
        <f t="shared" si="1023"/>
        <v>2.3941877617554265E-2</v>
      </c>
      <c r="Y858" s="5">
        <f t="shared" si="1024"/>
        <v>1.6334598024340771E-2</v>
      </c>
      <c r="Z858" s="5">
        <f t="shared" si="1025"/>
        <v>3.7512725674844212E-2</v>
      </c>
      <c r="AA858" s="5">
        <f t="shared" si="1026"/>
        <v>3.9733666598423409E-2</v>
      </c>
      <c r="AB858" s="5">
        <f t="shared" si="1027"/>
        <v>2.1043049164691557E-2</v>
      </c>
      <c r="AC858" s="5">
        <f t="shared" si="1028"/>
        <v>6.7113164572452609E-4</v>
      </c>
      <c r="AD858" s="5">
        <f t="shared" si="1029"/>
        <v>4.6462010302065811E-3</v>
      </c>
      <c r="AE858" s="5">
        <f t="shared" si="1030"/>
        <v>6.3398391204753995E-3</v>
      </c>
      <c r="AF858" s="5">
        <f t="shared" si="1031"/>
        <v>4.3254219750929719E-3</v>
      </c>
      <c r="AG858" s="5">
        <f t="shared" si="1032"/>
        <v>1.9673764488432059E-3</v>
      </c>
      <c r="AH858" s="5">
        <f t="shared" si="1033"/>
        <v>1.2796725981229499E-2</v>
      </c>
      <c r="AI858" s="5">
        <f t="shared" si="1034"/>
        <v>1.3554356142948207E-2</v>
      </c>
      <c r="AJ858" s="5">
        <f t="shared" si="1035"/>
        <v>7.1784208991957348E-3</v>
      </c>
      <c r="AK858" s="5">
        <f t="shared" si="1036"/>
        <v>2.5344731028442095E-3</v>
      </c>
      <c r="AL858" s="5">
        <f t="shared" si="1037"/>
        <v>3.8799664620706139E-5</v>
      </c>
      <c r="AM858" s="5">
        <f t="shared" si="1038"/>
        <v>9.842558724399938E-4</v>
      </c>
      <c r="AN858" s="5">
        <f t="shared" si="1039"/>
        <v>1.343037859120631E-3</v>
      </c>
      <c r="AO858" s="5">
        <f t="shared" si="1040"/>
        <v>9.1630171662567157E-4</v>
      </c>
      <c r="AP858" s="5">
        <f t="shared" si="1041"/>
        <v>4.1677099429939418E-4</v>
      </c>
      <c r="AQ858" s="5">
        <f t="shared" si="1042"/>
        <v>1.4217319896192953E-4</v>
      </c>
      <c r="AR858" s="5">
        <f t="shared" si="1043"/>
        <v>3.4922804012290248E-3</v>
      </c>
      <c r="AS858" s="5">
        <f t="shared" si="1044"/>
        <v>3.6990408623837935E-3</v>
      </c>
      <c r="AT858" s="5">
        <f t="shared" si="1045"/>
        <v>1.9590212883206148E-3</v>
      </c>
      <c r="AU858" s="5">
        <f t="shared" si="1046"/>
        <v>6.9166838123187993E-4</v>
      </c>
      <c r="AV858" s="5">
        <f t="shared" si="1047"/>
        <v>1.8315465193567858E-4</v>
      </c>
      <c r="AW858" s="5">
        <f t="shared" si="1048"/>
        <v>1.5577068641673886E-6</v>
      </c>
      <c r="AX858" s="5">
        <f t="shared" si="1049"/>
        <v>1.737547902279674E-4</v>
      </c>
      <c r="AY858" s="5">
        <f t="shared" si="1050"/>
        <v>2.3709206926164484E-4</v>
      </c>
      <c r="AZ858" s="5">
        <f t="shared" si="1051"/>
        <v>1.6175855995974919E-4</v>
      </c>
      <c r="BA858" s="5">
        <f t="shared" si="1052"/>
        <v>7.357432016948169E-5</v>
      </c>
      <c r="BB858" s="5">
        <f t="shared" si="1053"/>
        <v>2.5098427201078446E-5</v>
      </c>
      <c r="BC858" s="5">
        <f t="shared" si="1054"/>
        <v>6.8494664607625127E-6</v>
      </c>
      <c r="BD858" s="5">
        <f t="shared" si="1055"/>
        <v>7.9421502152827463E-4</v>
      </c>
      <c r="BE858" s="5">
        <f t="shared" si="1056"/>
        <v>8.412365218778571E-4</v>
      </c>
      <c r="BF858" s="5">
        <f t="shared" si="1057"/>
        <v>4.4552096507781826E-4</v>
      </c>
      <c r="BG858" s="5">
        <f t="shared" si="1058"/>
        <v>1.5729934460508371E-4</v>
      </c>
      <c r="BH858" s="5">
        <f t="shared" si="1059"/>
        <v>4.1653063075606976E-5</v>
      </c>
      <c r="BI858" s="5">
        <f t="shared" si="1060"/>
        <v>8.82382653499967E-6</v>
      </c>
      <c r="BJ858" s="8">
        <f t="shared" si="1061"/>
        <v>0.29092454040853372</v>
      </c>
      <c r="BK858" s="8">
        <f t="shared" si="1062"/>
        <v>0.2712733626567998</v>
      </c>
      <c r="BL858" s="8">
        <f t="shared" si="1063"/>
        <v>0.39987064519420934</v>
      </c>
      <c r="BM858" s="8">
        <f t="shared" si="1064"/>
        <v>0.43582340384991114</v>
      </c>
      <c r="BN858" s="8">
        <f t="shared" si="1065"/>
        <v>0.56352233572207844</v>
      </c>
    </row>
    <row r="859" spans="1:66" x14ac:dyDescent="0.25">
      <c r="A859" t="s">
        <v>22</v>
      </c>
      <c r="B859" t="s">
        <v>177</v>
      </c>
      <c r="C859" t="s">
        <v>266</v>
      </c>
      <c r="D859" t="s">
        <v>552</v>
      </c>
      <c r="E859">
        <f>VLOOKUP(A859,home!$A$2:$E$405,3,FALSE)</f>
        <v>1.5026315789473701</v>
      </c>
      <c r="F859">
        <f>VLOOKUP(B859,home!$B$2:$E$405,3,FALSE)</f>
        <v>1.41</v>
      </c>
      <c r="G859">
        <f>VLOOKUP(C859,away!$B$2:$E$405,4,FALSE)</f>
        <v>0.91</v>
      </c>
      <c r="H859">
        <f>VLOOKUP(A859,away!$A$2:$E$405,3,FALSE)</f>
        <v>1.3631578947368399</v>
      </c>
      <c r="I859">
        <f>VLOOKUP(C859,away!$B$2:$E$405,3,FALSE)</f>
        <v>0.77</v>
      </c>
      <c r="J859">
        <f>VLOOKUP(B859,home!$B$2:$E$405,4,FALSE)</f>
        <v>0.67</v>
      </c>
      <c r="K859" s="3">
        <f t="shared" si="1010"/>
        <v>1.9280265789473707</v>
      </c>
      <c r="L859" s="3">
        <f t="shared" si="1011"/>
        <v>0.70325315789473575</v>
      </c>
      <c r="M859" s="5">
        <f t="shared" si="1012"/>
        <v>7.1986279772346798E-2</v>
      </c>
      <c r="N859" s="5">
        <f t="shared" si="1013"/>
        <v>0.13879146072062612</v>
      </c>
      <c r="O859" s="5">
        <f t="shared" si="1014"/>
        <v>5.0624578574996824E-2</v>
      </c>
      <c r="P859" s="5">
        <f t="shared" si="1015"/>
        <v>9.7605533040603501E-2</v>
      </c>
      <c r="Q859" s="5">
        <f t="shared" si="1016"/>
        <v>0.13379681260014861</v>
      </c>
      <c r="R859" s="5">
        <f t="shared" si="1017"/>
        <v>1.7800947374978348E-2</v>
      </c>
      <c r="S859" s="5">
        <f t="shared" si="1018"/>
        <v>3.3085610585338356E-2</v>
      </c>
      <c r="T859" s="5">
        <f t="shared" si="1019"/>
        <v>9.4093030977304676E-2</v>
      </c>
      <c r="U859" s="5">
        <f t="shared" si="1020"/>
        <v>3.432069966940169E-2</v>
      </c>
      <c r="V859" s="5">
        <f t="shared" si="1021"/>
        <v>4.9844971498093716E-3</v>
      </c>
      <c r="W859" s="5">
        <f t="shared" si="1022"/>
        <v>8.5987936957175673E-2</v>
      </c>
      <c r="X859" s="5">
        <f t="shared" si="1023"/>
        <v>6.0471288205987246E-2</v>
      </c>
      <c r="Y859" s="5">
        <f t="shared" si="1024"/>
        <v>2.1263312196411609E-2</v>
      </c>
      <c r="Z859" s="5">
        <f t="shared" si="1025"/>
        <v>4.1728574849905107E-3</v>
      </c>
      <c r="AA859" s="5">
        <f t="shared" si="1026"/>
        <v>8.0453801412211836E-3</v>
      </c>
      <c r="AB859" s="5">
        <f t="shared" si="1027"/>
        <v>7.7558533750048987E-3</v>
      </c>
      <c r="AC859" s="5">
        <f t="shared" si="1028"/>
        <v>4.2240210806931852E-4</v>
      </c>
      <c r="AD859" s="5">
        <f t="shared" si="1029"/>
        <v>4.1446756980571403E-2</v>
      </c>
      <c r="AE859" s="5">
        <f t="shared" si="1030"/>
        <v>2.9147562731082523E-2</v>
      </c>
      <c r="AF859" s="5">
        <f t="shared" si="1031"/>
        <v>1.0249057767784345E-2</v>
      </c>
      <c r="AG859" s="5">
        <f t="shared" si="1032"/>
        <v>2.4025607468799708E-3</v>
      </c>
      <c r="AH859" s="5">
        <f t="shared" si="1033"/>
        <v>7.3364380094106518E-4</v>
      </c>
      <c r="AI859" s="5">
        <f t="shared" si="1034"/>
        <v>1.414484747694348E-3</v>
      </c>
      <c r="AJ859" s="5">
        <f t="shared" si="1035"/>
        <v>1.3635820945351845E-3</v>
      </c>
      <c r="AK859" s="5">
        <f t="shared" si="1036"/>
        <v>8.7634084028018742E-4</v>
      </c>
      <c r="AL859" s="5">
        <f t="shared" si="1037"/>
        <v>2.2909244953879839E-5</v>
      </c>
      <c r="AM859" s="5">
        <f t="shared" si="1038"/>
        <v>1.5982089813942835E-2</v>
      </c>
      <c r="AN859" s="5">
        <f t="shared" si="1039"/>
        <v>1.1239455131412586E-2</v>
      </c>
      <c r="AO859" s="5">
        <f t="shared" si="1040"/>
        <v>3.9520911570910472E-3</v>
      </c>
      <c r="AP859" s="5">
        <f t="shared" si="1041"/>
        <v>9.2644019550404627E-4</v>
      </c>
      <c r="AQ859" s="5">
        <f t="shared" si="1042"/>
        <v>1.628804982722092E-4</v>
      </c>
      <c r="AR859" s="5">
        <f t="shared" si="1043"/>
        <v>1.0318746395634022E-4</v>
      </c>
      <c r="AS859" s="5">
        <f t="shared" si="1044"/>
        <v>1.9894817312199778E-4</v>
      </c>
      <c r="AT859" s="5">
        <f t="shared" si="1045"/>
        <v>1.9178868280611737E-4</v>
      </c>
      <c r="AU859" s="5">
        <f t="shared" si="1046"/>
        <v>1.2325789266383363E-4</v>
      </c>
      <c r="AV859" s="5">
        <f t="shared" si="1047"/>
        <v>5.9411123280228356E-5</v>
      </c>
      <c r="AW859" s="5">
        <f t="shared" si="1048"/>
        <v>8.6284538925436614E-7</v>
      </c>
      <c r="AX859" s="5">
        <f t="shared" si="1049"/>
        <v>5.1356489914009635E-3</v>
      </c>
      <c r="AY859" s="5">
        <f t="shared" si="1050"/>
        <v>3.6116613710416422E-3</v>
      </c>
      <c r="AZ859" s="5">
        <f t="shared" si="1051"/>
        <v>1.269956132215733E-3</v>
      </c>
      <c r="BA859" s="5">
        <f t="shared" si="1052"/>
        <v>2.9770022012283291E-4</v>
      </c>
      <c r="BB859" s="5">
        <f t="shared" si="1053"/>
        <v>5.2339654976835045E-5</v>
      </c>
      <c r="BC859" s="5">
        <f t="shared" si="1054"/>
        <v>7.361605529116035E-6</v>
      </c>
      <c r="BD859" s="5">
        <f t="shared" si="1055"/>
        <v>1.2094484980407577E-5</v>
      </c>
      <c r="BE859" s="5">
        <f t="shared" si="1056"/>
        <v>2.3318488500905582E-5</v>
      </c>
      <c r="BF859" s="5">
        <f t="shared" si="1057"/>
        <v>2.24793328053123E-5</v>
      </c>
      <c r="BG859" s="5">
        <f t="shared" si="1058"/>
        <v>1.4446917041881893E-5</v>
      </c>
      <c r="BH859" s="5">
        <f t="shared" si="1059"/>
        <v>6.963510010149005E-6</v>
      </c>
      <c r="BI859" s="5">
        <f t="shared" si="1060"/>
        <v>2.685166476466672E-6</v>
      </c>
      <c r="BJ859" s="8">
        <f t="shared" si="1061"/>
        <v>0.66028740465548208</v>
      </c>
      <c r="BK859" s="8">
        <f t="shared" si="1062"/>
        <v>0.21171889327216284</v>
      </c>
      <c r="BL859" s="8">
        <f t="shared" si="1063"/>
        <v>0.12369409185469733</v>
      </c>
      <c r="BM859" s="8">
        <f t="shared" si="1064"/>
        <v>0.4856568366579801</v>
      </c>
      <c r="BN859" s="8">
        <f t="shared" si="1065"/>
        <v>0.51060561208370026</v>
      </c>
    </row>
    <row r="860" spans="1:66" x14ac:dyDescent="0.25">
      <c r="A860" t="s">
        <v>25</v>
      </c>
      <c r="B860" t="s">
        <v>258</v>
      </c>
      <c r="C860" t="s">
        <v>27</v>
      </c>
      <c r="D860" t="s">
        <v>552</v>
      </c>
      <c r="E860">
        <f>VLOOKUP(A860,home!$A$2:$E$405,3,FALSE)</f>
        <v>1.37894736842105</v>
      </c>
      <c r="F860">
        <f>VLOOKUP(B860,home!$B$2:$E$405,3,FALSE)</f>
        <v>1.45</v>
      </c>
      <c r="G860">
        <f>VLOOKUP(C860,away!$B$2:$E$405,4,FALSE)</f>
        <v>1.1100000000000001</v>
      </c>
      <c r="H860">
        <f>VLOOKUP(A860,away!$A$2:$E$405,3,FALSE)</f>
        <v>1.1000000000000001</v>
      </c>
      <c r="I860">
        <f>VLOOKUP(C860,away!$B$2:$E$405,3,FALSE)</f>
        <v>0.92</v>
      </c>
      <c r="J860">
        <f>VLOOKUP(B860,home!$B$2:$E$405,4,FALSE)</f>
        <v>0.96</v>
      </c>
      <c r="K860" s="3">
        <f t="shared" si="1010"/>
        <v>2.2194157894736803</v>
      </c>
      <c r="L860" s="3">
        <f t="shared" si="1011"/>
        <v>0.97152000000000016</v>
      </c>
      <c r="M860" s="5">
        <f t="shared" si="1012"/>
        <v>4.1133360757152945E-2</v>
      </c>
      <c r="N860" s="5">
        <f t="shared" si="1013"/>
        <v>9.1292030338542302E-2</v>
      </c>
      <c r="O860" s="5">
        <f t="shared" si="1014"/>
        <v>3.9961882642789229E-2</v>
      </c>
      <c r="P860" s="5">
        <f t="shared" si="1015"/>
        <v>8.8692033314500623E-2</v>
      </c>
      <c r="Q860" s="5">
        <f t="shared" si="1016"/>
        <v>0.10130748679323555</v>
      </c>
      <c r="R860" s="5">
        <f t="shared" si="1017"/>
        <v>1.9411884112561298E-2</v>
      </c>
      <c r="S860" s="5">
        <f t="shared" si="1018"/>
        <v>4.7809591950814356E-2</v>
      </c>
      <c r="T860" s="5">
        <f t="shared" si="1019"/>
        <v>9.8422249569364198E-2</v>
      </c>
      <c r="U860" s="5">
        <f t="shared" si="1020"/>
        <v>4.3083042102851826E-2</v>
      </c>
      <c r="V860" s="5">
        <f t="shared" si="1021"/>
        <v>1.1454152066463826E-2</v>
      </c>
      <c r="W860" s="5">
        <f t="shared" si="1022"/>
        <v>7.4947811926934435E-2</v>
      </c>
      <c r="X860" s="5">
        <f t="shared" si="1023"/>
        <v>7.2813298243255345E-2</v>
      </c>
      <c r="Y860" s="5">
        <f t="shared" si="1024"/>
        <v>3.5369787754643722E-2</v>
      </c>
      <c r="Z860" s="5">
        <f t="shared" si="1025"/>
        <v>6.2863445510118526E-3</v>
      </c>
      <c r="AA860" s="5">
        <f t="shared" si="1026"/>
        <v>1.395201235458754E-2</v>
      </c>
      <c r="AB860" s="5">
        <f t="shared" si="1027"/>
        <v>1.5482658257351727E-2</v>
      </c>
      <c r="AC860" s="5">
        <f t="shared" si="1028"/>
        <v>1.5435950557655105E-3</v>
      </c>
      <c r="AD860" s="5">
        <f t="shared" si="1029"/>
        <v>4.1585089294285518E-2</v>
      </c>
      <c r="AE860" s="5">
        <f t="shared" si="1030"/>
        <v>4.0400745951184272E-2</v>
      </c>
      <c r="AF860" s="5">
        <f t="shared" si="1031"/>
        <v>1.9625066353247275E-2</v>
      </c>
      <c r="AG860" s="5">
        <f t="shared" si="1032"/>
        <v>6.3553814878355994E-3</v>
      </c>
      <c r="AH860" s="5">
        <f t="shared" si="1033"/>
        <v>1.5268273645497588E-3</v>
      </c>
      <c r="AI860" s="5">
        <f t="shared" si="1034"/>
        <v>3.3886647606822221E-3</v>
      </c>
      <c r="AJ860" s="5">
        <f t="shared" si="1035"/>
        <v>3.7604280375455879E-3</v>
      </c>
      <c r="AK860" s="5">
        <f t="shared" si="1036"/>
        <v>2.7819844539027343E-3</v>
      </c>
      <c r="AL860" s="5">
        <f t="shared" si="1037"/>
        <v>1.3313240794334642E-4</v>
      </c>
      <c r="AM860" s="5">
        <f t="shared" si="1038"/>
        <v>1.8458920757282025E-2</v>
      </c>
      <c r="AN860" s="5">
        <f t="shared" si="1039"/>
        <v>1.7933210694114635E-2</v>
      </c>
      <c r="AO860" s="5">
        <f t="shared" si="1040"/>
        <v>8.7112364267731262E-3</v>
      </c>
      <c r="AP860" s="5">
        <f t="shared" si="1041"/>
        <v>2.82104680444621E-3</v>
      </c>
      <c r="AQ860" s="5">
        <f t="shared" si="1042"/>
        <v>6.8517584786389552E-4</v>
      </c>
      <c r="AR860" s="5">
        <f t="shared" si="1043"/>
        <v>2.9666866424147653E-4</v>
      </c>
      <c r="AS860" s="5">
        <f t="shared" si="1044"/>
        <v>6.5843111765959876E-4</v>
      </c>
      <c r="AT860" s="5">
        <f t="shared" si="1045"/>
        <v>7.3066620940725828E-4</v>
      </c>
      <c r="AU860" s="5">
        <f t="shared" si="1046"/>
        <v>5.4055070733111717E-4</v>
      </c>
      <c r="AV860" s="5">
        <f t="shared" si="1047"/>
        <v>2.9992669371546192E-4</v>
      </c>
      <c r="AW860" s="5">
        <f t="shared" si="1048"/>
        <v>7.9739168613193561E-6</v>
      </c>
      <c r="AX860" s="5">
        <f t="shared" si="1049"/>
        <v>6.8280033642258717E-3</v>
      </c>
      <c r="AY860" s="5">
        <f t="shared" si="1050"/>
        <v>6.6335418284127201E-3</v>
      </c>
      <c r="AZ860" s="5">
        <f t="shared" si="1051"/>
        <v>3.2223092785697632E-3</v>
      </c>
      <c r="BA860" s="5">
        <f t="shared" si="1052"/>
        <v>1.0435126367720324E-3</v>
      </c>
      <c r="BB860" s="5">
        <f t="shared" si="1053"/>
        <v>2.5344834921919125E-4</v>
      </c>
      <c r="BC860" s="5">
        <f t="shared" si="1054"/>
        <v>4.9246028046685765E-5</v>
      </c>
      <c r="BD860" s="5">
        <f t="shared" si="1055"/>
        <v>4.8036590113979863E-5</v>
      </c>
      <c r="BE860" s="5">
        <f t="shared" si="1056"/>
        <v>1.066131665714422E-4</v>
      </c>
      <c r="BF860" s="5">
        <f t="shared" si="1057"/>
        <v>1.1830947262722321E-4</v>
      </c>
      <c r="BG860" s="5">
        <f t="shared" si="1058"/>
        <v>8.7525970531054462E-5</v>
      </c>
      <c r="BH860" s="5">
        <f t="shared" si="1059"/>
        <v>4.8564130246407577E-5</v>
      </c>
      <c r="BI860" s="5">
        <f t="shared" si="1060"/>
        <v>2.1556799494186645E-5</v>
      </c>
      <c r="BJ860" s="8">
        <f t="shared" si="1061"/>
        <v>0.64875859972825434</v>
      </c>
      <c r="BK860" s="8">
        <f t="shared" si="1062"/>
        <v>0.19739940738105333</v>
      </c>
      <c r="BL860" s="8">
        <f t="shared" si="1063"/>
        <v>0.1463062336087611</v>
      </c>
      <c r="BM860" s="8">
        <f t="shared" si="1064"/>
        <v>0.61032633939874759</v>
      </c>
      <c r="BN860" s="8">
        <f t="shared" si="1065"/>
        <v>0.38179867795878192</v>
      </c>
    </row>
    <row r="861" spans="1:66" x14ac:dyDescent="0.25">
      <c r="A861" t="s">
        <v>25</v>
      </c>
      <c r="B861" t="s">
        <v>168</v>
      </c>
      <c r="C861" t="s">
        <v>175</v>
      </c>
      <c r="D861" t="s">
        <v>552</v>
      </c>
      <c r="E861">
        <f>VLOOKUP(A861,home!$A$2:$E$405,3,FALSE)</f>
        <v>1.37894736842105</v>
      </c>
      <c r="F861">
        <f>VLOOKUP(B861,home!$B$2:$E$405,3,FALSE)</f>
        <v>0.84</v>
      </c>
      <c r="G861">
        <f>VLOOKUP(C861,away!$B$2:$E$405,4,FALSE)</f>
        <v>1.0900000000000001</v>
      </c>
      <c r="H861">
        <f>VLOOKUP(A861,away!$A$2:$E$405,3,FALSE)</f>
        <v>1.1000000000000001</v>
      </c>
      <c r="I861">
        <f>VLOOKUP(C861,away!$B$2:$E$405,3,FALSE)</f>
        <v>0.46</v>
      </c>
      <c r="J861">
        <f>VLOOKUP(B861,home!$B$2:$E$405,4,FALSE)</f>
        <v>0.86</v>
      </c>
      <c r="K861" s="3">
        <f t="shared" si="1010"/>
        <v>1.2625642105263135</v>
      </c>
      <c r="L861" s="3">
        <f t="shared" si="1011"/>
        <v>0.4351600000000001</v>
      </c>
      <c r="M861" s="5">
        <f t="shared" si="1012"/>
        <v>0.18309974673174331</v>
      </c>
      <c r="N861" s="5">
        <f t="shared" si="1013"/>
        <v>0.23117518717993141</v>
      </c>
      <c r="O861" s="5">
        <f t="shared" si="1014"/>
        <v>7.9677685787785432E-2</v>
      </c>
      <c r="P861" s="5">
        <f t="shared" si="1015"/>
        <v>0.10059819445321895</v>
      </c>
      <c r="Q861" s="5">
        <f t="shared" si="1016"/>
        <v>0.14593675884755145</v>
      </c>
      <c r="R861" s="5">
        <f t="shared" si="1017"/>
        <v>1.7336270873706358E-2</v>
      </c>
      <c r="S861" s="5">
        <f t="shared" si="1018"/>
        <v>1.3817600662870268E-2</v>
      </c>
      <c r="T861" s="5">
        <f t="shared" si="1019"/>
        <v>6.3505839980100495E-2</v>
      </c>
      <c r="U861" s="5">
        <f t="shared" si="1020"/>
        <v>2.1888155149131387E-2</v>
      </c>
      <c r="V861" s="5">
        <f t="shared" si="1021"/>
        <v>8.4351453430393309E-4</v>
      </c>
      <c r="W861" s="5">
        <f t="shared" si="1022"/>
        <v>6.1418176240375932E-2</v>
      </c>
      <c r="X861" s="5">
        <f t="shared" si="1023"/>
        <v>2.6726733572761993E-2</v>
      </c>
      <c r="Y861" s="5">
        <f t="shared" si="1024"/>
        <v>5.8152026907615558E-3</v>
      </c>
      <c r="Z861" s="5">
        <f t="shared" si="1025"/>
        <v>2.5146838778006865E-3</v>
      </c>
      <c r="AA861" s="5">
        <f t="shared" si="1026"/>
        <v>3.1749498648986716E-3</v>
      </c>
      <c r="AB861" s="5">
        <f t="shared" si="1027"/>
        <v>2.0042890348182089E-3</v>
      </c>
      <c r="AC861" s="5">
        <f t="shared" si="1028"/>
        <v>2.8965099850173751E-5</v>
      </c>
      <c r="AD861" s="5">
        <f t="shared" si="1029"/>
        <v>1.9386097799224056E-2</v>
      </c>
      <c r="AE861" s="5">
        <f t="shared" si="1030"/>
        <v>8.4360543183103417E-3</v>
      </c>
      <c r="AF861" s="5">
        <f t="shared" si="1031"/>
        <v>1.8355166985779645E-3</v>
      </c>
      <c r="AG861" s="5">
        <f t="shared" si="1032"/>
        <v>2.6624781551772903E-4</v>
      </c>
      <c r="AH861" s="5">
        <f t="shared" si="1033"/>
        <v>2.7357245906593677E-4</v>
      </c>
      <c r="AI861" s="5">
        <f t="shared" si="1034"/>
        <v>3.4540279580232657E-4</v>
      </c>
      <c r="AJ861" s="5">
        <f t="shared" si="1035"/>
        <v>2.1804660409787302E-4</v>
      </c>
      <c r="AK861" s="5">
        <f t="shared" si="1036"/>
        <v>9.1765946186924899E-5</v>
      </c>
      <c r="AL861" s="5">
        <f t="shared" si="1037"/>
        <v>6.3655724250753947E-7</v>
      </c>
      <c r="AM861" s="5">
        <f t="shared" si="1038"/>
        <v>4.8952386526126442E-3</v>
      </c>
      <c r="AN861" s="5">
        <f t="shared" si="1039"/>
        <v>2.1302120520709186E-3</v>
      </c>
      <c r="AO861" s="5">
        <f t="shared" si="1040"/>
        <v>4.6349153828959054E-4</v>
      </c>
      <c r="AP861" s="5">
        <f t="shared" si="1041"/>
        <v>6.723099260069942E-5</v>
      </c>
      <c r="AQ861" s="5">
        <f t="shared" si="1042"/>
        <v>7.3140596850300919E-6</v>
      </c>
      <c r="AR861" s="5">
        <f t="shared" si="1043"/>
        <v>2.380955825742663E-5</v>
      </c>
      <c r="AS861" s="5">
        <f t="shared" si="1044"/>
        <v>3.0061096124268114E-5</v>
      </c>
      <c r="AT861" s="5">
        <f t="shared" si="1045"/>
        <v>1.8977032047846102E-5</v>
      </c>
      <c r="AU861" s="5">
        <f t="shared" si="1046"/>
        <v>7.9865738285404547E-6</v>
      </c>
      <c r="AV861" s="5">
        <f t="shared" si="1047"/>
        <v>2.520890570160324E-6</v>
      </c>
      <c r="AW861" s="5">
        <f t="shared" si="1048"/>
        <v>9.7148792158682367E-9</v>
      </c>
      <c r="AX861" s="5">
        <f t="shared" si="1049"/>
        <v>1.0300921874622957E-3</v>
      </c>
      <c r="AY861" s="5">
        <f t="shared" si="1050"/>
        <v>4.4825491629609269E-4</v>
      </c>
      <c r="AZ861" s="5">
        <f t="shared" si="1051"/>
        <v>9.7531304687703871E-5</v>
      </c>
      <c r="BA861" s="5">
        <f t="shared" si="1052"/>
        <v>1.4147240849300407E-5</v>
      </c>
      <c r="BB861" s="5">
        <f t="shared" si="1053"/>
        <v>1.5390783319953917E-6</v>
      </c>
      <c r="BC861" s="5">
        <f t="shared" si="1054"/>
        <v>1.3394906539022305E-7</v>
      </c>
      <c r="BD861" s="5">
        <f t="shared" si="1055"/>
        <v>1.7268278952169609E-6</v>
      </c>
      <c r="BE861" s="5">
        <f t="shared" si="1056"/>
        <v>2.1802310982394175E-6</v>
      </c>
      <c r="BF861" s="5">
        <f t="shared" si="1057"/>
        <v>1.3763408776567841E-6</v>
      </c>
      <c r="BG861" s="5">
        <f t="shared" si="1058"/>
        <v>5.7923957787127703E-7</v>
      </c>
      <c r="BH861" s="5">
        <f t="shared" si="1059"/>
        <v>1.82831790085161E-7</v>
      </c>
      <c r="BI861" s="5">
        <f t="shared" si="1060"/>
        <v>4.6167374941596783E-8</v>
      </c>
      <c r="BJ861" s="8">
        <f t="shared" si="1061"/>
        <v>0.57365700111506457</v>
      </c>
      <c r="BK861" s="8">
        <f t="shared" si="1062"/>
        <v>0.29883691295552522</v>
      </c>
      <c r="BL861" s="8">
        <f t="shared" si="1063"/>
        <v>0.12509958530493534</v>
      </c>
      <c r="BM861" s="8">
        <f t="shared" si="1064"/>
        <v>0.24183609417797211</v>
      </c>
      <c r="BN861" s="8">
        <f t="shared" si="1065"/>
        <v>0.75782384387393686</v>
      </c>
    </row>
    <row r="862" spans="1:66" x14ac:dyDescent="0.25">
      <c r="A862" t="s">
        <v>25</v>
      </c>
      <c r="B862" t="s">
        <v>260</v>
      </c>
      <c r="C862" t="s">
        <v>171</v>
      </c>
      <c r="D862" t="s">
        <v>552</v>
      </c>
      <c r="E862">
        <f>VLOOKUP(A862,home!$A$2:$E$405,3,FALSE)</f>
        <v>1.37894736842105</v>
      </c>
      <c r="F862">
        <f>VLOOKUP(B862,home!$B$2:$E$405,3,FALSE)</f>
        <v>0.95</v>
      </c>
      <c r="G862">
        <f>VLOOKUP(C862,away!$B$2:$E$405,4,FALSE)</f>
        <v>1.37</v>
      </c>
      <c r="H862">
        <f>VLOOKUP(A862,away!$A$2:$E$405,3,FALSE)</f>
        <v>1.1000000000000001</v>
      </c>
      <c r="I862">
        <f>VLOOKUP(C862,away!$B$2:$E$405,3,FALSE)</f>
        <v>0.56999999999999995</v>
      </c>
      <c r="J862">
        <f>VLOOKUP(B862,home!$B$2:$E$405,4,FALSE)</f>
        <v>0.96</v>
      </c>
      <c r="K862" s="3">
        <f t="shared" si="1010"/>
        <v>1.7946999999999966</v>
      </c>
      <c r="L862" s="3">
        <f t="shared" si="1011"/>
        <v>0.60192000000000001</v>
      </c>
      <c r="M862" s="5">
        <f t="shared" si="1012"/>
        <v>9.1025098754955139E-2</v>
      </c>
      <c r="N862" s="5">
        <f t="shared" si="1013"/>
        <v>0.16336274473551765</v>
      </c>
      <c r="O862" s="5">
        <f t="shared" si="1014"/>
        <v>5.4789827442582595E-2</v>
      </c>
      <c r="P862" s="5">
        <f t="shared" si="1015"/>
        <v>9.8331303311202781E-2</v>
      </c>
      <c r="Q862" s="5">
        <f t="shared" si="1016"/>
        <v>0.14659355898841653</v>
      </c>
      <c r="R862" s="5">
        <f t="shared" si="1017"/>
        <v>1.6489546467119656E-2</v>
      </c>
      <c r="S862" s="5">
        <f t="shared" si="1018"/>
        <v>2.6555986599117551E-2</v>
      </c>
      <c r="T862" s="5">
        <f t="shared" si="1019"/>
        <v>8.8237595026307666E-2</v>
      </c>
      <c r="U862" s="5">
        <f t="shared" si="1020"/>
        <v>2.9593789044539586E-2</v>
      </c>
      <c r="V862" s="5">
        <f t="shared" si="1021"/>
        <v>3.1875027495142936E-3</v>
      </c>
      <c r="W862" s="5">
        <f t="shared" si="1022"/>
        <v>8.7697153438836897E-2</v>
      </c>
      <c r="X862" s="5">
        <f t="shared" si="1023"/>
        <v>5.2786670597904706E-2</v>
      </c>
      <c r="Y862" s="5">
        <f t="shared" si="1024"/>
        <v>1.5886676383145396E-2</v>
      </c>
      <c r="Z862" s="5">
        <f t="shared" si="1025"/>
        <v>3.3084626031628884E-3</v>
      </c>
      <c r="AA862" s="5">
        <f t="shared" si="1026"/>
        <v>5.9376978338964237E-3</v>
      </c>
      <c r="AB862" s="5">
        <f t="shared" si="1027"/>
        <v>5.3281931512469474E-3</v>
      </c>
      <c r="AC862" s="5">
        <f t="shared" si="1028"/>
        <v>2.1520939276289486E-4</v>
      </c>
      <c r="AD862" s="5">
        <f t="shared" si="1029"/>
        <v>3.9347520319170083E-2</v>
      </c>
      <c r="AE862" s="5">
        <f t="shared" si="1030"/>
        <v>2.3684059430514853E-2</v>
      </c>
      <c r="AF862" s="5">
        <f t="shared" si="1031"/>
        <v>7.127954526207749E-3</v>
      </c>
      <c r="AG862" s="5">
        <f t="shared" si="1032"/>
        <v>1.4301527961383233E-3</v>
      </c>
      <c r="AH862" s="5">
        <f t="shared" si="1033"/>
        <v>4.9785745252395135E-4</v>
      </c>
      <c r="AI862" s="5">
        <f t="shared" si="1034"/>
        <v>8.9350477004473375E-4</v>
      </c>
      <c r="AJ862" s="5">
        <f t="shared" si="1035"/>
        <v>8.0178650539964051E-4</v>
      </c>
      <c r="AK862" s="5">
        <f t="shared" si="1036"/>
        <v>4.7965541374691081E-4</v>
      </c>
      <c r="AL862" s="5">
        <f t="shared" si="1037"/>
        <v>9.2993340802219066E-6</v>
      </c>
      <c r="AM862" s="5">
        <f t="shared" si="1038"/>
        <v>1.4123398943362873E-2</v>
      </c>
      <c r="AN862" s="5">
        <f t="shared" si="1039"/>
        <v>8.5011562919889809E-3</v>
      </c>
      <c r="AO862" s="5">
        <f t="shared" si="1040"/>
        <v>2.5585079976370032E-3</v>
      </c>
      <c r="AP862" s="5">
        <f t="shared" si="1041"/>
        <v>5.1333904464588847E-4</v>
      </c>
      <c r="AQ862" s="5">
        <f t="shared" si="1042"/>
        <v>7.7247259438313281E-5</v>
      </c>
      <c r="AR862" s="5">
        <f t="shared" si="1043"/>
        <v>5.9934071564643371E-5</v>
      </c>
      <c r="AS862" s="5">
        <f t="shared" si="1044"/>
        <v>1.0756367823706524E-4</v>
      </c>
      <c r="AT862" s="5">
        <f t="shared" si="1045"/>
        <v>9.6522266666030331E-5</v>
      </c>
      <c r="AU862" s="5">
        <f t="shared" si="1046"/>
        <v>5.7742837328508115E-5</v>
      </c>
      <c r="AV862" s="5">
        <f t="shared" si="1047"/>
        <v>2.5907767538368337E-5</v>
      </c>
      <c r="AW862" s="5">
        <f t="shared" si="1048"/>
        <v>2.7904868868950494E-7</v>
      </c>
      <c r="AX862" s="5">
        <f t="shared" si="1049"/>
        <v>4.2245440139422148E-3</v>
      </c>
      <c r="AY862" s="5">
        <f t="shared" si="1050"/>
        <v>2.5428375328720976E-3</v>
      </c>
      <c r="AZ862" s="5">
        <f t="shared" si="1051"/>
        <v>7.6529238389318644E-4</v>
      </c>
      <c r="BA862" s="5">
        <f t="shared" si="1052"/>
        <v>1.5354826390432896E-4</v>
      </c>
      <c r="BB862" s="5">
        <f t="shared" si="1053"/>
        <v>2.3105942752323419E-5</v>
      </c>
      <c r="BC862" s="5">
        <f t="shared" si="1054"/>
        <v>2.781585812295703E-6</v>
      </c>
      <c r="BD862" s="5">
        <f t="shared" si="1055"/>
        <v>6.0125860593650231E-6</v>
      </c>
      <c r="BE862" s="5">
        <f t="shared" si="1056"/>
        <v>1.0790788200742386E-5</v>
      </c>
      <c r="BF862" s="5">
        <f t="shared" si="1057"/>
        <v>9.6831137919361639E-6</v>
      </c>
      <c r="BG862" s="5">
        <f t="shared" si="1058"/>
        <v>5.7927614407959346E-6</v>
      </c>
      <c r="BH862" s="5">
        <f t="shared" si="1059"/>
        <v>2.5990672394491118E-6</v>
      </c>
      <c r="BI862" s="5">
        <f t="shared" si="1060"/>
        <v>9.329091949278618E-7</v>
      </c>
      <c r="BJ862" s="8">
        <f t="shared" si="1061"/>
        <v>0.65963984550240973</v>
      </c>
      <c r="BK862" s="8">
        <f t="shared" si="1062"/>
        <v>0.22186723767450497</v>
      </c>
      <c r="BL862" s="8">
        <f t="shared" si="1063"/>
        <v>0.11519533992836228</v>
      </c>
      <c r="BM862" s="8">
        <f t="shared" si="1064"/>
        <v>0.42687624752446185</v>
      </c>
      <c r="BN862" s="8">
        <f t="shared" si="1065"/>
        <v>0.57059207969979431</v>
      </c>
    </row>
    <row r="863" spans="1:66" x14ac:dyDescent="0.25">
      <c r="A863" t="s">
        <v>25</v>
      </c>
      <c r="B863" t="s">
        <v>468</v>
      </c>
      <c r="C863" t="s">
        <v>529</v>
      </c>
      <c r="D863" t="s">
        <v>552</v>
      </c>
      <c r="E863">
        <f>VLOOKUP(A863,home!$A$2:$E$405,3,FALSE)</f>
        <v>1.37894736842105</v>
      </c>
      <c r="F863">
        <f>VLOOKUP(B863,home!$B$2:$E$405,3,FALSE)</f>
        <v>0.73</v>
      </c>
      <c r="G863" t="e">
        <f>VLOOKUP(C863,away!$B$2:$E$405,4,FALSE)</f>
        <v>#N/A</v>
      </c>
      <c r="H863">
        <f>VLOOKUP(A863,away!$A$2:$E$405,3,FALSE)</f>
        <v>1.1000000000000001</v>
      </c>
      <c r="I863" t="e">
        <f>VLOOKUP(C863,away!$B$2:$E$405,3,FALSE)</f>
        <v>#N/A</v>
      </c>
      <c r="J863">
        <f>VLOOKUP(B863,home!$B$2:$E$405,4,FALSE)</f>
        <v>0.77</v>
      </c>
      <c r="K863" s="3" t="e">
        <f t="shared" si="1010"/>
        <v>#N/A</v>
      </c>
      <c r="L863" s="3" t="e">
        <f t="shared" si="1011"/>
        <v>#N/A</v>
      </c>
      <c r="M863" s="5" t="e">
        <f t="shared" si="1012"/>
        <v>#N/A</v>
      </c>
      <c r="N863" s="5" t="e">
        <f t="shared" si="1013"/>
        <v>#N/A</v>
      </c>
      <c r="O863" s="5" t="e">
        <f t="shared" si="1014"/>
        <v>#N/A</v>
      </c>
      <c r="P863" s="5" t="e">
        <f t="shared" si="1015"/>
        <v>#N/A</v>
      </c>
      <c r="Q863" s="5" t="e">
        <f t="shared" si="1016"/>
        <v>#N/A</v>
      </c>
      <c r="R863" s="5" t="e">
        <f t="shared" si="1017"/>
        <v>#N/A</v>
      </c>
      <c r="S863" s="5" t="e">
        <f t="shared" si="1018"/>
        <v>#N/A</v>
      </c>
      <c r="T863" s="5" t="e">
        <f t="shared" si="1019"/>
        <v>#N/A</v>
      </c>
      <c r="U863" s="5" t="e">
        <f t="shared" si="1020"/>
        <v>#N/A</v>
      </c>
      <c r="V863" s="5" t="e">
        <f t="shared" si="1021"/>
        <v>#N/A</v>
      </c>
      <c r="W863" s="5" t="e">
        <f t="shared" si="1022"/>
        <v>#N/A</v>
      </c>
      <c r="X863" s="5" t="e">
        <f t="shared" si="1023"/>
        <v>#N/A</v>
      </c>
      <c r="Y863" s="5" t="e">
        <f t="shared" si="1024"/>
        <v>#N/A</v>
      </c>
      <c r="Z863" s="5" t="e">
        <f t="shared" si="1025"/>
        <v>#N/A</v>
      </c>
      <c r="AA863" s="5" t="e">
        <f t="shared" si="1026"/>
        <v>#N/A</v>
      </c>
      <c r="AB863" s="5" t="e">
        <f t="shared" si="1027"/>
        <v>#N/A</v>
      </c>
      <c r="AC863" s="5" t="e">
        <f t="shared" si="1028"/>
        <v>#N/A</v>
      </c>
      <c r="AD863" s="5" t="e">
        <f t="shared" si="1029"/>
        <v>#N/A</v>
      </c>
      <c r="AE863" s="5" t="e">
        <f t="shared" si="1030"/>
        <v>#N/A</v>
      </c>
      <c r="AF863" s="5" t="e">
        <f t="shared" si="1031"/>
        <v>#N/A</v>
      </c>
      <c r="AG863" s="5" t="e">
        <f t="shared" si="1032"/>
        <v>#N/A</v>
      </c>
      <c r="AH863" s="5" t="e">
        <f t="shared" si="1033"/>
        <v>#N/A</v>
      </c>
      <c r="AI863" s="5" t="e">
        <f t="shared" si="1034"/>
        <v>#N/A</v>
      </c>
      <c r="AJ863" s="5" t="e">
        <f t="shared" si="1035"/>
        <v>#N/A</v>
      </c>
      <c r="AK863" s="5" t="e">
        <f t="shared" si="1036"/>
        <v>#N/A</v>
      </c>
      <c r="AL863" s="5" t="e">
        <f t="shared" si="1037"/>
        <v>#N/A</v>
      </c>
      <c r="AM863" s="5" t="e">
        <f t="shared" si="1038"/>
        <v>#N/A</v>
      </c>
      <c r="AN863" s="5" t="e">
        <f t="shared" si="1039"/>
        <v>#N/A</v>
      </c>
      <c r="AO863" s="5" t="e">
        <f t="shared" si="1040"/>
        <v>#N/A</v>
      </c>
      <c r="AP863" s="5" t="e">
        <f t="shared" si="1041"/>
        <v>#N/A</v>
      </c>
      <c r="AQ863" s="5" t="e">
        <f t="shared" si="1042"/>
        <v>#N/A</v>
      </c>
      <c r="AR863" s="5" t="e">
        <f t="shared" si="1043"/>
        <v>#N/A</v>
      </c>
      <c r="AS863" s="5" t="e">
        <f t="shared" si="1044"/>
        <v>#N/A</v>
      </c>
      <c r="AT863" s="5" t="e">
        <f t="shared" si="1045"/>
        <v>#N/A</v>
      </c>
      <c r="AU863" s="5" t="e">
        <f t="shared" si="1046"/>
        <v>#N/A</v>
      </c>
      <c r="AV863" s="5" t="e">
        <f t="shared" si="1047"/>
        <v>#N/A</v>
      </c>
      <c r="AW863" s="5" t="e">
        <f t="shared" si="1048"/>
        <v>#N/A</v>
      </c>
      <c r="AX863" s="5" t="e">
        <f t="shared" si="1049"/>
        <v>#N/A</v>
      </c>
      <c r="AY863" s="5" t="e">
        <f t="shared" si="1050"/>
        <v>#N/A</v>
      </c>
      <c r="AZ863" s="5" t="e">
        <f t="shared" si="1051"/>
        <v>#N/A</v>
      </c>
      <c r="BA863" s="5" t="e">
        <f t="shared" si="1052"/>
        <v>#N/A</v>
      </c>
      <c r="BB863" s="5" t="e">
        <f t="shared" si="1053"/>
        <v>#N/A</v>
      </c>
      <c r="BC863" s="5" t="e">
        <f t="shared" si="1054"/>
        <v>#N/A</v>
      </c>
      <c r="BD863" s="5" t="e">
        <f t="shared" si="1055"/>
        <v>#N/A</v>
      </c>
      <c r="BE863" s="5" t="e">
        <f t="shared" si="1056"/>
        <v>#N/A</v>
      </c>
      <c r="BF863" s="5" t="e">
        <f t="shared" si="1057"/>
        <v>#N/A</v>
      </c>
      <c r="BG863" s="5" t="e">
        <f t="shared" si="1058"/>
        <v>#N/A</v>
      </c>
      <c r="BH863" s="5" t="e">
        <f t="shared" si="1059"/>
        <v>#N/A</v>
      </c>
      <c r="BI863" s="5" t="e">
        <f t="shared" si="1060"/>
        <v>#N/A</v>
      </c>
      <c r="BJ863" s="8" t="e">
        <f t="shared" si="1061"/>
        <v>#N/A</v>
      </c>
      <c r="BK863" s="8" t="e">
        <f t="shared" si="1062"/>
        <v>#N/A</v>
      </c>
      <c r="BL863" s="8" t="e">
        <f t="shared" si="1063"/>
        <v>#N/A</v>
      </c>
      <c r="BM863" s="8" t="e">
        <f t="shared" si="1064"/>
        <v>#N/A</v>
      </c>
      <c r="BN863" s="8" t="e">
        <f t="shared" si="1065"/>
        <v>#N/A</v>
      </c>
    </row>
    <row r="864" spans="1:66" x14ac:dyDescent="0.25">
      <c r="A864" t="s">
        <v>25</v>
      </c>
      <c r="B864" t="s">
        <v>172</v>
      </c>
      <c r="C864" t="s">
        <v>262</v>
      </c>
      <c r="D864" t="s">
        <v>552</v>
      </c>
      <c r="E864">
        <f>VLOOKUP(A864,home!$A$2:$E$405,3,FALSE)</f>
        <v>1.37894736842105</v>
      </c>
      <c r="F864">
        <f>VLOOKUP(B864,home!$B$2:$E$405,3,FALSE)</f>
        <v>0.99</v>
      </c>
      <c r="G864">
        <f>VLOOKUP(C864,away!$B$2:$E$405,4,FALSE)</f>
        <v>1.23</v>
      </c>
      <c r="H864">
        <f>VLOOKUP(A864,away!$A$2:$E$405,3,FALSE)</f>
        <v>1.1000000000000001</v>
      </c>
      <c r="I864">
        <f>VLOOKUP(C864,away!$B$2:$E$405,3,FALSE)</f>
        <v>0.46</v>
      </c>
      <c r="J864">
        <f>VLOOKUP(B864,home!$B$2:$E$405,4,FALSE)</f>
        <v>0.62</v>
      </c>
      <c r="K864" s="3">
        <f t="shared" si="1010"/>
        <v>1.6791442105263126</v>
      </c>
      <c r="L864" s="3">
        <f t="shared" si="1011"/>
        <v>0.31372000000000005</v>
      </c>
      <c r="M864" s="5">
        <f t="shared" si="1012"/>
        <v>0.13630446113838549</v>
      </c>
      <c r="N864" s="5">
        <f t="shared" si="1013"/>
        <v>0.22887484678942874</v>
      </c>
      <c r="O864" s="5">
        <f t="shared" si="1014"/>
        <v>4.2761435548334302E-2</v>
      </c>
      <c r="P864" s="5">
        <f t="shared" si="1015"/>
        <v>7.1802616934779601E-2</v>
      </c>
      <c r="Q864" s="5">
        <f t="shared" si="1016"/>
        <v>0.19215693696078304</v>
      </c>
      <c r="R864" s="5">
        <f t="shared" si="1017"/>
        <v>6.7075587801117189E-3</v>
      </c>
      <c r="S864" s="5">
        <f t="shared" si="1018"/>
        <v>9.456065772947022E-3</v>
      </c>
      <c r="T864" s="5">
        <f t="shared" si="1019"/>
        <v>6.028347426333687E-2</v>
      </c>
      <c r="U864" s="5">
        <f t="shared" si="1020"/>
        <v>1.1262958492389528E-2</v>
      </c>
      <c r="V864" s="5">
        <f t="shared" si="1021"/>
        <v>5.5347521499898291E-4</v>
      </c>
      <c r="W864" s="5">
        <f t="shared" si="1022"/>
        <v>0.1075530694033895</v>
      </c>
      <c r="X864" s="5">
        <f t="shared" si="1023"/>
        <v>3.3741548933231363E-2</v>
      </c>
      <c r="Y864" s="5">
        <f t="shared" si="1024"/>
        <v>5.292699365666672E-3</v>
      </c>
      <c r="Z864" s="5">
        <f t="shared" si="1025"/>
        <v>7.0143178016554965E-4</v>
      </c>
      <c r="AA864" s="5">
        <f t="shared" si="1026"/>
        <v>1.1778051127441479E-3</v>
      </c>
      <c r="AB864" s="5">
        <f t="shared" si="1027"/>
        <v>9.8885231809631353E-4</v>
      </c>
      <c r="AC864" s="5">
        <f t="shared" si="1028"/>
        <v>1.8222518412804837E-5</v>
      </c>
      <c r="AD864" s="5">
        <f t="shared" si="1029"/>
        <v>4.5149278453259035E-2</v>
      </c>
      <c r="AE864" s="5">
        <f t="shared" si="1030"/>
        <v>1.4164231636356427E-2</v>
      </c>
      <c r="AF864" s="5">
        <f t="shared" si="1031"/>
        <v>2.2218013744788696E-3</v>
      </c>
      <c r="AG864" s="5">
        <f t="shared" si="1032"/>
        <v>2.3234117573383705E-4</v>
      </c>
      <c r="AH864" s="5">
        <f t="shared" si="1033"/>
        <v>5.5013294518384056E-5</v>
      </c>
      <c r="AI864" s="5">
        <f t="shared" si="1034"/>
        <v>9.2375254992523511E-5</v>
      </c>
      <c r="AJ864" s="5">
        <f t="shared" si="1035"/>
        <v>7.7555687308293868E-5</v>
      </c>
      <c r="AK864" s="5">
        <f t="shared" si="1036"/>
        <v>4.3409061112370227E-5</v>
      </c>
      <c r="AL864" s="5">
        <f t="shared" si="1037"/>
        <v>3.8397114760703039E-7</v>
      </c>
      <c r="AM864" s="5">
        <f t="shared" si="1038"/>
        <v>1.5162429904846059E-2</v>
      </c>
      <c r="AN864" s="5">
        <f t="shared" si="1039"/>
        <v>4.7567575097483064E-3</v>
      </c>
      <c r="AO864" s="5">
        <f t="shared" si="1040"/>
        <v>7.4614498297911945E-4</v>
      </c>
      <c r="AP864" s="5">
        <f t="shared" si="1041"/>
        <v>7.8026868020069804E-5</v>
      </c>
      <c r="AQ864" s="5">
        <f t="shared" si="1042"/>
        <v>6.119647258814074E-6</v>
      </c>
      <c r="AR864" s="5">
        <f t="shared" si="1043"/>
        <v>3.4517541512614905E-6</v>
      </c>
      <c r="AS864" s="5">
        <f t="shared" si="1044"/>
        <v>5.7959929992508977E-6</v>
      </c>
      <c r="AT864" s="5">
        <f t="shared" si="1045"/>
        <v>4.8661540444715914E-6</v>
      </c>
      <c r="AU864" s="5">
        <f t="shared" si="1046"/>
        <v>2.7236581304345582E-6</v>
      </c>
      <c r="AV864" s="5">
        <f t="shared" si="1047"/>
        <v>1.143353695293027E-6</v>
      </c>
      <c r="AW864" s="5">
        <f t="shared" si="1048"/>
        <v>5.6185764401936634E-9</v>
      </c>
      <c r="AX864" s="5">
        <f t="shared" si="1049"/>
        <v>4.2433177320388834E-3</v>
      </c>
      <c r="AY864" s="5">
        <f t="shared" si="1050"/>
        <v>1.3312136388952387E-3</v>
      </c>
      <c r="AZ864" s="5">
        <f t="shared" si="1051"/>
        <v>2.0881417139710718E-4</v>
      </c>
      <c r="BA864" s="5">
        <f t="shared" si="1052"/>
        <v>2.1836393950233491E-5</v>
      </c>
      <c r="BB864" s="5">
        <f t="shared" si="1053"/>
        <v>1.7126283775168125E-6</v>
      </c>
      <c r="BC864" s="5">
        <f t="shared" si="1054"/>
        <v>1.0745715491891493E-7</v>
      </c>
      <c r="BD864" s="5">
        <f t="shared" si="1055"/>
        <v>1.8048071872229241E-7</v>
      </c>
      <c r="BE864" s="5">
        <f t="shared" si="1056"/>
        <v>3.0305315395416515E-7</v>
      </c>
      <c r="BF864" s="5">
        <f t="shared" si="1057"/>
        <v>2.5443497447193788E-7</v>
      </c>
      <c r="BG864" s="5">
        <f t="shared" si="1058"/>
        <v>1.4241100477998823E-7</v>
      </c>
      <c r="BH864" s="5">
        <f t="shared" si="1059"/>
        <v>5.9782153547888053E-8</v>
      </c>
      <c r="BI864" s="5">
        <f t="shared" si="1060"/>
        <v>2.0076571404546255E-8</v>
      </c>
      <c r="BJ864" s="8">
        <f t="shared" si="1061"/>
        <v>0.71622670929033061</v>
      </c>
      <c r="BK864" s="8">
        <f t="shared" si="1062"/>
        <v>0.21946643918956674</v>
      </c>
      <c r="BL864" s="8">
        <f t="shared" si="1063"/>
        <v>6.3185904701205192E-2</v>
      </c>
      <c r="BM864" s="8">
        <f t="shared" si="1064"/>
        <v>0.31964142078912644</v>
      </c>
      <c r="BN864" s="8">
        <f t="shared" si="1065"/>
        <v>0.67860785615182295</v>
      </c>
    </row>
    <row r="865" spans="1:66" x14ac:dyDescent="0.25">
      <c r="A865" t="s">
        <v>25</v>
      </c>
      <c r="B865" t="s">
        <v>176</v>
      </c>
      <c r="C865" t="s">
        <v>532</v>
      </c>
      <c r="D865" t="s">
        <v>552</v>
      </c>
      <c r="E865">
        <f>VLOOKUP(A865,home!$A$2:$E$405,3,FALSE)</f>
        <v>1.37894736842105</v>
      </c>
      <c r="F865">
        <f>VLOOKUP(B865,home!$B$2:$E$405,3,FALSE)</f>
        <v>0.73</v>
      </c>
      <c r="G865" t="e">
        <f>VLOOKUP(C865,away!$B$2:$E$405,4,FALSE)</f>
        <v>#N/A</v>
      </c>
      <c r="H865">
        <f>VLOOKUP(A865,away!$A$2:$E$405,3,FALSE)</f>
        <v>1.1000000000000001</v>
      </c>
      <c r="I865" t="e">
        <f>VLOOKUP(C865,away!$B$2:$E$405,3,FALSE)</f>
        <v>#N/A</v>
      </c>
      <c r="J865">
        <f>VLOOKUP(B865,home!$B$2:$E$405,4,FALSE)</f>
        <v>1.1499999999999999</v>
      </c>
      <c r="K865" s="3" t="e">
        <f t="shared" si="1010"/>
        <v>#N/A</v>
      </c>
      <c r="L865" s="3" t="e">
        <f t="shared" si="1011"/>
        <v>#N/A</v>
      </c>
      <c r="M865" s="5" t="e">
        <f t="shared" si="1012"/>
        <v>#N/A</v>
      </c>
      <c r="N865" s="5" t="e">
        <f t="shared" si="1013"/>
        <v>#N/A</v>
      </c>
      <c r="O865" s="5" t="e">
        <f t="shared" si="1014"/>
        <v>#N/A</v>
      </c>
      <c r="P865" s="5" t="e">
        <f t="shared" si="1015"/>
        <v>#N/A</v>
      </c>
      <c r="Q865" s="5" t="e">
        <f t="shared" si="1016"/>
        <v>#N/A</v>
      </c>
      <c r="R865" s="5" t="e">
        <f t="shared" si="1017"/>
        <v>#N/A</v>
      </c>
      <c r="S865" s="5" t="e">
        <f t="shared" si="1018"/>
        <v>#N/A</v>
      </c>
      <c r="T865" s="5" t="e">
        <f t="shared" si="1019"/>
        <v>#N/A</v>
      </c>
      <c r="U865" s="5" t="e">
        <f t="shared" si="1020"/>
        <v>#N/A</v>
      </c>
      <c r="V865" s="5" t="e">
        <f t="shared" si="1021"/>
        <v>#N/A</v>
      </c>
      <c r="W865" s="5" t="e">
        <f t="shared" si="1022"/>
        <v>#N/A</v>
      </c>
      <c r="X865" s="5" t="e">
        <f t="shared" si="1023"/>
        <v>#N/A</v>
      </c>
      <c r="Y865" s="5" t="e">
        <f t="shared" si="1024"/>
        <v>#N/A</v>
      </c>
      <c r="Z865" s="5" t="e">
        <f t="shared" si="1025"/>
        <v>#N/A</v>
      </c>
      <c r="AA865" s="5" t="e">
        <f t="shared" si="1026"/>
        <v>#N/A</v>
      </c>
      <c r="AB865" s="5" t="e">
        <f t="shared" si="1027"/>
        <v>#N/A</v>
      </c>
      <c r="AC865" s="5" t="e">
        <f t="shared" si="1028"/>
        <v>#N/A</v>
      </c>
      <c r="AD865" s="5" t="e">
        <f t="shared" si="1029"/>
        <v>#N/A</v>
      </c>
      <c r="AE865" s="5" t="e">
        <f t="shared" si="1030"/>
        <v>#N/A</v>
      </c>
      <c r="AF865" s="5" t="e">
        <f t="shared" si="1031"/>
        <v>#N/A</v>
      </c>
      <c r="AG865" s="5" t="e">
        <f t="shared" si="1032"/>
        <v>#N/A</v>
      </c>
      <c r="AH865" s="5" t="e">
        <f t="shared" si="1033"/>
        <v>#N/A</v>
      </c>
      <c r="AI865" s="5" t="e">
        <f t="shared" si="1034"/>
        <v>#N/A</v>
      </c>
      <c r="AJ865" s="5" t="e">
        <f t="shared" si="1035"/>
        <v>#N/A</v>
      </c>
      <c r="AK865" s="5" t="e">
        <f t="shared" si="1036"/>
        <v>#N/A</v>
      </c>
      <c r="AL865" s="5" t="e">
        <f t="shared" si="1037"/>
        <v>#N/A</v>
      </c>
      <c r="AM865" s="5" t="e">
        <f t="shared" si="1038"/>
        <v>#N/A</v>
      </c>
      <c r="AN865" s="5" t="e">
        <f t="shared" si="1039"/>
        <v>#N/A</v>
      </c>
      <c r="AO865" s="5" t="e">
        <f t="shared" si="1040"/>
        <v>#N/A</v>
      </c>
      <c r="AP865" s="5" t="e">
        <f t="shared" si="1041"/>
        <v>#N/A</v>
      </c>
      <c r="AQ865" s="5" t="e">
        <f t="shared" si="1042"/>
        <v>#N/A</v>
      </c>
      <c r="AR865" s="5" t="e">
        <f t="shared" si="1043"/>
        <v>#N/A</v>
      </c>
      <c r="AS865" s="5" t="e">
        <f t="shared" si="1044"/>
        <v>#N/A</v>
      </c>
      <c r="AT865" s="5" t="e">
        <f t="shared" si="1045"/>
        <v>#N/A</v>
      </c>
      <c r="AU865" s="5" t="e">
        <f t="shared" si="1046"/>
        <v>#N/A</v>
      </c>
      <c r="AV865" s="5" t="e">
        <f t="shared" si="1047"/>
        <v>#N/A</v>
      </c>
      <c r="AW865" s="5" t="e">
        <f t="shared" si="1048"/>
        <v>#N/A</v>
      </c>
      <c r="AX865" s="5" t="e">
        <f t="shared" si="1049"/>
        <v>#N/A</v>
      </c>
      <c r="AY865" s="5" t="e">
        <f t="shared" si="1050"/>
        <v>#N/A</v>
      </c>
      <c r="AZ865" s="5" t="e">
        <f t="shared" si="1051"/>
        <v>#N/A</v>
      </c>
      <c r="BA865" s="5" t="e">
        <f t="shared" si="1052"/>
        <v>#N/A</v>
      </c>
      <c r="BB865" s="5" t="e">
        <f t="shared" si="1053"/>
        <v>#N/A</v>
      </c>
      <c r="BC865" s="5" t="e">
        <f t="shared" si="1054"/>
        <v>#N/A</v>
      </c>
      <c r="BD865" s="5" t="e">
        <f t="shared" si="1055"/>
        <v>#N/A</v>
      </c>
      <c r="BE865" s="5" t="e">
        <f t="shared" si="1056"/>
        <v>#N/A</v>
      </c>
      <c r="BF865" s="5" t="e">
        <f t="shared" si="1057"/>
        <v>#N/A</v>
      </c>
      <c r="BG865" s="5" t="e">
        <f t="shared" si="1058"/>
        <v>#N/A</v>
      </c>
      <c r="BH865" s="5" t="e">
        <f t="shared" si="1059"/>
        <v>#N/A</v>
      </c>
      <c r="BI865" s="5" t="e">
        <f t="shared" si="1060"/>
        <v>#N/A</v>
      </c>
      <c r="BJ865" s="8" t="e">
        <f t="shared" si="1061"/>
        <v>#N/A</v>
      </c>
      <c r="BK865" s="8" t="e">
        <f t="shared" si="1062"/>
        <v>#N/A</v>
      </c>
      <c r="BL865" s="8" t="e">
        <f t="shared" si="1063"/>
        <v>#N/A</v>
      </c>
      <c r="BM865" s="8" t="e">
        <f t="shared" si="1064"/>
        <v>#N/A</v>
      </c>
      <c r="BN865" s="8" t="e">
        <f t="shared" si="1065"/>
        <v>#N/A</v>
      </c>
    </row>
    <row r="866" spans="1:66" x14ac:dyDescent="0.25">
      <c r="A866" t="s">
        <v>178</v>
      </c>
      <c r="B866" t="s">
        <v>182</v>
      </c>
      <c r="C866" t="s">
        <v>273</v>
      </c>
      <c r="D866" t="s">
        <v>552</v>
      </c>
      <c r="E866">
        <f>VLOOKUP(A866,home!$A$2:$E$405,3,FALSE)</f>
        <v>1.5686274509803899</v>
      </c>
      <c r="F866">
        <f>VLOOKUP(B866,home!$B$2:$E$405,3,FALSE)</f>
        <v>1.2</v>
      </c>
      <c r="G866">
        <f>VLOOKUP(C866,away!$B$2:$E$405,4,FALSE)</f>
        <v>0.41</v>
      </c>
      <c r="H866">
        <f>VLOOKUP(A866,away!$A$2:$E$405,3,FALSE)</f>
        <v>1.29084967320261</v>
      </c>
      <c r="I866">
        <f>VLOOKUP(C866,away!$B$2:$E$405,3,FALSE)</f>
        <v>1.35</v>
      </c>
      <c r="J866">
        <f>VLOOKUP(B866,home!$B$2:$E$405,4,FALSE)</f>
        <v>0.91</v>
      </c>
      <c r="K866" s="3">
        <f t="shared" si="1010"/>
        <v>0.7717647058823518</v>
      </c>
      <c r="L866" s="3">
        <f t="shared" si="1011"/>
        <v>1.5858088235294066</v>
      </c>
      <c r="M866" s="5">
        <f t="shared" si="1012"/>
        <v>9.4649609277565647E-2</v>
      </c>
      <c r="N866" s="5">
        <f t="shared" si="1013"/>
        <v>7.3047227865979975E-2</v>
      </c>
      <c r="O866" s="5">
        <f t="shared" si="1014"/>
        <v>0.15009618553597437</v>
      </c>
      <c r="P866" s="5">
        <f t="shared" si="1015"/>
        <v>0.11583893848423417</v>
      </c>
      <c r="Q866" s="5">
        <f t="shared" si="1016"/>
        <v>2.818763616475458E-2</v>
      </c>
      <c r="R866" s="5">
        <f t="shared" si="1017"/>
        <v>0.11901192770052754</v>
      </c>
      <c r="S866" s="5">
        <f t="shared" si="1018"/>
        <v>3.5442987487151599E-2</v>
      </c>
      <c r="T866" s="5">
        <f t="shared" si="1019"/>
        <v>4.4700202144504403E-2</v>
      </c>
      <c r="U866" s="5">
        <f t="shared" si="1020"/>
        <v>9.1849205378289361E-2</v>
      </c>
      <c r="V866" s="5">
        <f t="shared" si="1021"/>
        <v>4.8197393858594685E-3</v>
      </c>
      <c r="W866" s="5">
        <f t="shared" si="1022"/>
        <v>7.2514075780701877E-3</v>
      </c>
      <c r="X866" s="5">
        <f t="shared" si="1023"/>
        <v>1.1499346120311706E-2</v>
      </c>
      <c r="Y866" s="5">
        <f t="shared" si="1024"/>
        <v>9.117882271204478E-3</v>
      </c>
      <c r="Z866" s="5">
        <f t="shared" si="1025"/>
        <v>6.2910055017580124E-2</v>
      </c>
      <c r="AA866" s="5">
        <f t="shared" si="1026"/>
        <v>4.8551760107685298E-2</v>
      </c>
      <c r="AB866" s="5">
        <f t="shared" si="1027"/>
        <v>1.8735267429789117E-2</v>
      </c>
      <c r="AC866" s="5">
        <f t="shared" si="1028"/>
        <v>3.6867128829827495E-4</v>
      </c>
      <c r="AD866" s="5">
        <f t="shared" si="1029"/>
        <v>1.3990951091805987E-3</v>
      </c>
      <c r="AE866" s="5">
        <f t="shared" si="1030"/>
        <v>2.2186973690954317E-3</v>
      </c>
      <c r="AF866" s="5">
        <f t="shared" si="1031"/>
        <v>1.7592149323265084E-3</v>
      </c>
      <c r="AG866" s="5">
        <f t="shared" si="1032"/>
        <v>9.2992618738935498E-4</v>
      </c>
      <c r="AH866" s="5">
        <f t="shared" si="1033"/>
        <v>2.4940830083899752E-2</v>
      </c>
      <c r="AI866" s="5">
        <f t="shared" si="1034"/>
        <v>1.9248452394162601E-2</v>
      </c>
      <c r="AJ866" s="5">
        <f t="shared" si="1035"/>
        <v>7.427638100335675E-3</v>
      </c>
      <c r="AK866" s="5">
        <f t="shared" si="1036"/>
        <v>1.9107963113020375E-3</v>
      </c>
      <c r="AL866" s="5">
        <f t="shared" si="1037"/>
        <v>1.8048248064436428E-5</v>
      </c>
      <c r="AM866" s="5">
        <f t="shared" si="1038"/>
        <v>2.1595444508764041E-4</v>
      </c>
      <c r="AN866" s="5">
        <f t="shared" si="1039"/>
        <v>3.4246246450037678E-4</v>
      </c>
      <c r="AO866" s="5">
        <f t="shared" si="1040"/>
        <v>2.7153999896616191E-4</v>
      </c>
      <c r="AP866" s="5">
        <f t="shared" si="1041"/>
        <v>1.4353684210056849E-4</v>
      </c>
      <c r="AQ866" s="5">
        <f t="shared" si="1042"/>
        <v>5.6905497676157194E-5</v>
      </c>
      <c r="AR866" s="5">
        <f t="shared" si="1043"/>
        <v>7.9102776826391729E-3</v>
      </c>
      <c r="AS866" s="5">
        <f t="shared" si="1044"/>
        <v>6.104873129189752E-3</v>
      </c>
      <c r="AT866" s="5">
        <f t="shared" si="1045"/>
        <v>2.3557628074991005E-3</v>
      </c>
      <c r="AU866" s="5">
        <f t="shared" si="1046"/>
        <v>6.0603153008604227E-4</v>
      </c>
      <c r="AV866" s="5">
        <f t="shared" si="1047"/>
        <v>1.1692843639307152E-4</v>
      </c>
      <c r="AW866" s="5">
        <f t="shared" si="1048"/>
        <v>6.1357590181597985E-7</v>
      </c>
      <c r="AX866" s="5">
        <f t="shared" si="1049"/>
        <v>2.7777669799508204E-5</v>
      </c>
      <c r="AY866" s="5">
        <f t="shared" si="1050"/>
        <v>4.4050073865146421E-5</v>
      </c>
      <c r="AZ866" s="5">
        <f t="shared" si="1051"/>
        <v>3.4927497906235664E-5</v>
      </c>
      <c r="BA866" s="5">
        <f t="shared" si="1052"/>
        <v>1.8462778121171128E-5</v>
      </c>
      <c r="BB866" s="5">
        <f t="shared" si="1053"/>
        <v>7.3196091128547149E-6</v>
      </c>
      <c r="BC866" s="5">
        <f t="shared" si="1054"/>
        <v>2.3215001431902499E-6</v>
      </c>
      <c r="BD866" s="5">
        <f t="shared" si="1055"/>
        <v>2.0906980242828242E-3</v>
      </c>
      <c r="BE866" s="5">
        <f t="shared" si="1056"/>
        <v>1.613526945799448E-3</v>
      </c>
      <c r="BF866" s="5">
        <f t="shared" si="1057"/>
        <v>6.2263157437908011E-4</v>
      </c>
      <c r="BG866" s="5">
        <f t="shared" si="1058"/>
        <v>1.601750246245788E-4</v>
      </c>
      <c r="BH866" s="5">
        <f t="shared" si="1059"/>
        <v>3.0904357692271629E-5</v>
      </c>
      <c r="BI866" s="5">
        <f t="shared" si="1060"/>
        <v>4.7701785049718039E-6</v>
      </c>
      <c r="BJ866" s="8">
        <f t="shared" si="1061"/>
        <v>0.1812758941200962</v>
      </c>
      <c r="BK866" s="8">
        <f t="shared" si="1062"/>
        <v>0.25118204424503876</v>
      </c>
      <c r="BL866" s="8">
        <f t="shared" si="1063"/>
        <v>0.50338864273305606</v>
      </c>
      <c r="BM866" s="8">
        <f t="shared" si="1064"/>
        <v>0.41788167458877151</v>
      </c>
      <c r="BN866" s="8">
        <f t="shared" si="1065"/>
        <v>0.58083152502903623</v>
      </c>
    </row>
    <row r="867" spans="1:66" x14ac:dyDescent="0.25">
      <c r="A867" t="s">
        <v>178</v>
      </c>
      <c r="B867" t="s">
        <v>517</v>
      </c>
      <c r="C867" t="s">
        <v>181</v>
      </c>
      <c r="D867" t="s">
        <v>552</v>
      </c>
      <c r="E867">
        <f>VLOOKUP(A867,home!$A$2:$E$405,3,FALSE)</f>
        <v>1.5686274509803899</v>
      </c>
      <c r="F867" t="e">
        <f>VLOOKUP(B867,home!$B$2:$E$405,3,FALSE)</f>
        <v>#N/A</v>
      </c>
      <c r="G867">
        <f>VLOOKUP(C867,away!$B$2:$E$405,4,FALSE)</f>
        <v>0.75</v>
      </c>
      <c r="H867">
        <f>VLOOKUP(A867,away!$A$2:$E$405,3,FALSE)</f>
        <v>1.29084967320261</v>
      </c>
      <c r="I867">
        <f>VLOOKUP(C867,away!$B$2:$E$405,3,FALSE)</f>
        <v>1.39</v>
      </c>
      <c r="J867" t="e">
        <f>VLOOKUP(B867,home!$B$2:$E$405,4,FALSE)</f>
        <v>#N/A</v>
      </c>
      <c r="K867" s="3" t="e">
        <f t="shared" si="1010"/>
        <v>#N/A</v>
      </c>
      <c r="L867" s="3" t="e">
        <f t="shared" si="1011"/>
        <v>#N/A</v>
      </c>
      <c r="M867" s="5" t="e">
        <f t="shared" si="1012"/>
        <v>#N/A</v>
      </c>
      <c r="N867" s="5" t="e">
        <f t="shared" si="1013"/>
        <v>#N/A</v>
      </c>
      <c r="O867" s="5" t="e">
        <f t="shared" si="1014"/>
        <v>#N/A</v>
      </c>
      <c r="P867" s="5" t="e">
        <f t="shared" si="1015"/>
        <v>#N/A</v>
      </c>
      <c r="Q867" s="5" t="e">
        <f t="shared" si="1016"/>
        <v>#N/A</v>
      </c>
      <c r="R867" s="5" t="e">
        <f t="shared" si="1017"/>
        <v>#N/A</v>
      </c>
      <c r="S867" s="5" t="e">
        <f t="shared" si="1018"/>
        <v>#N/A</v>
      </c>
      <c r="T867" s="5" t="e">
        <f t="shared" si="1019"/>
        <v>#N/A</v>
      </c>
      <c r="U867" s="5" t="e">
        <f t="shared" si="1020"/>
        <v>#N/A</v>
      </c>
      <c r="V867" s="5" t="e">
        <f t="shared" si="1021"/>
        <v>#N/A</v>
      </c>
      <c r="W867" s="5" t="e">
        <f t="shared" si="1022"/>
        <v>#N/A</v>
      </c>
      <c r="X867" s="5" t="e">
        <f t="shared" si="1023"/>
        <v>#N/A</v>
      </c>
      <c r="Y867" s="5" t="e">
        <f t="shared" si="1024"/>
        <v>#N/A</v>
      </c>
      <c r="Z867" s="5" t="e">
        <f t="shared" si="1025"/>
        <v>#N/A</v>
      </c>
      <c r="AA867" s="5" t="e">
        <f t="shared" si="1026"/>
        <v>#N/A</v>
      </c>
      <c r="AB867" s="5" t="e">
        <f t="shared" si="1027"/>
        <v>#N/A</v>
      </c>
      <c r="AC867" s="5" t="e">
        <f t="shared" si="1028"/>
        <v>#N/A</v>
      </c>
      <c r="AD867" s="5" t="e">
        <f t="shared" si="1029"/>
        <v>#N/A</v>
      </c>
      <c r="AE867" s="5" t="e">
        <f t="shared" si="1030"/>
        <v>#N/A</v>
      </c>
      <c r="AF867" s="5" t="e">
        <f t="shared" si="1031"/>
        <v>#N/A</v>
      </c>
      <c r="AG867" s="5" t="e">
        <f t="shared" si="1032"/>
        <v>#N/A</v>
      </c>
      <c r="AH867" s="5" t="e">
        <f t="shared" si="1033"/>
        <v>#N/A</v>
      </c>
      <c r="AI867" s="5" t="e">
        <f t="shared" si="1034"/>
        <v>#N/A</v>
      </c>
      <c r="AJ867" s="5" t="e">
        <f t="shared" si="1035"/>
        <v>#N/A</v>
      </c>
      <c r="AK867" s="5" t="e">
        <f t="shared" si="1036"/>
        <v>#N/A</v>
      </c>
      <c r="AL867" s="5" t="e">
        <f t="shared" si="1037"/>
        <v>#N/A</v>
      </c>
      <c r="AM867" s="5" t="e">
        <f t="shared" si="1038"/>
        <v>#N/A</v>
      </c>
      <c r="AN867" s="5" t="e">
        <f t="shared" si="1039"/>
        <v>#N/A</v>
      </c>
      <c r="AO867" s="5" t="e">
        <f t="shared" si="1040"/>
        <v>#N/A</v>
      </c>
      <c r="AP867" s="5" t="e">
        <f t="shared" si="1041"/>
        <v>#N/A</v>
      </c>
      <c r="AQ867" s="5" t="e">
        <f t="shared" si="1042"/>
        <v>#N/A</v>
      </c>
      <c r="AR867" s="5" t="e">
        <f t="shared" si="1043"/>
        <v>#N/A</v>
      </c>
      <c r="AS867" s="5" t="e">
        <f t="shared" si="1044"/>
        <v>#N/A</v>
      </c>
      <c r="AT867" s="5" t="e">
        <f t="shared" si="1045"/>
        <v>#N/A</v>
      </c>
      <c r="AU867" s="5" t="e">
        <f t="shared" si="1046"/>
        <v>#N/A</v>
      </c>
      <c r="AV867" s="5" t="e">
        <f t="shared" si="1047"/>
        <v>#N/A</v>
      </c>
      <c r="AW867" s="5" t="e">
        <f t="shared" si="1048"/>
        <v>#N/A</v>
      </c>
      <c r="AX867" s="5" t="e">
        <f t="shared" si="1049"/>
        <v>#N/A</v>
      </c>
      <c r="AY867" s="5" t="e">
        <f t="shared" si="1050"/>
        <v>#N/A</v>
      </c>
      <c r="AZ867" s="5" t="e">
        <f t="shared" si="1051"/>
        <v>#N/A</v>
      </c>
      <c r="BA867" s="5" t="e">
        <f t="shared" si="1052"/>
        <v>#N/A</v>
      </c>
      <c r="BB867" s="5" t="e">
        <f t="shared" si="1053"/>
        <v>#N/A</v>
      </c>
      <c r="BC867" s="5" t="e">
        <f t="shared" si="1054"/>
        <v>#N/A</v>
      </c>
      <c r="BD867" s="5" t="e">
        <f t="shared" si="1055"/>
        <v>#N/A</v>
      </c>
      <c r="BE867" s="5" t="e">
        <f t="shared" si="1056"/>
        <v>#N/A</v>
      </c>
      <c r="BF867" s="5" t="e">
        <f t="shared" si="1057"/>
        <v>#N/A</v>
      </c>
      <c r="BG867" s="5" t="e">
        <f t="shared" si="1058"/>
        <v>#N/A</v>
      </c>
      <c r="BH867" s="5" t="e">
        <f t="shared" si="1059"/>
        <v>#N/A</v>
      </c>
      <c r="BI867" s="5" t="e">
        <f t="shared" si="1060"/>
        <v>#N/A</v>
      </c>
      <c r="BJ867" s="8" t="e">
        <f t="shared" si="1061"/>
        <v>#N/A</v>
      </c>
      <c r="BK867" s="8" t="e">
        <f t="shared" si="1062"/>
        <v>#N/A</v>
      </c>
      <c r="BL867" s="8" t="e">
        <f t="shared" si="1063"/>
        <v>#N/A</v>
      </c>
      <c r="BM867" s="8" t="e">
        <f t="shared" si="1064"/>
        <v>#N/A</v>
      </c>
      <c r="BN867" s="8" t="e">
        <f t="shared" si="1065"/>
        <v>#N/A</v>
      </c>
    </row>
    <row r="868" spans="1:66" x14ac:dyDescent="0.25">
      <c r="A868" t="s">
        <v>178</v>
      </c>
      <c r="B868" t="s">
        <v>534</v>
      </c>
      <c r="C868" t="s">
        <v>271</v>
      </c>
      <c r="D868" t="s">
        <v>552</v>
      </c>
      <c r="E868">
        <f>VLOOKUP(A868,home!$A$2:$E$405,3,FALSE)</f>
        <v>1.5686274509803899</v>
      </c>
      <c r="F868" t="e">
        <f>VLOOKUP(B868,home!$B$2:$E$405,3,FALSE)</f>
        <v>#N/A</v>
      </c>
      <c r="G868">
        <f>VLOOKUP(C868,away!$B$2:$E$405,4,FALSE)</f>
        <v>0.9</v>
      </c>
      <c r="H868">
        <f>VLOOKUP(A868,away!$A$2:$E$405,3,FALSE)</f>
        <v>1.29084967320261</v>
      </c>
      <c r="I868">
        <f>VLOOKUP(C868,away!$B$2:$E$405,3,FALSE)</f>
        <v>1.01</v>
      </c>
      <c r="J868" t="e">
        <f>VLOOKUP(B868,home!$B$2:$E$405,4,FALSE)</f>
        <v>#N/A</v>
      </c>
      <c r="K868" s="3" t="e">
        <f t="shared" si="1010"/>
        <v>#N/A</v>
      </c>
      <c r="L868" s="3" t="e">
        <f t="shared" si="1011"/>
        <v>#N/A</v>
      </c>
      <c r="M868" s="5" t="e">
        <f t="shared" si="1012"/>
        <v>#N/A</v>
      </c>
      <c r="N868" s="5" t="e">
        <f t="shared" si="1013"/>
        <v>#N/A</v>
      </c>
      <c r="O868" s="5" t="e">
        <f t="shared" si="1014"/>
        <v>#N/A</v>
      </c>
      <c r="P868" s="5" t="e">
        <f t="shared" si="1015"/>
        <v>#N/A</v>
      </c>
      <c r="Q868" s="5" t="e">
        <f t="shared" si="1016"/>
        <v>#N/A</v>
      </c>
      <c r="R868" s="5" t="e">
        <f t="shared" si="1017"/>
        <v>#N/A</v>
      </c>
      <c r="S868" s="5" t="e">
        <f t="shared" si="1018"/>
        <v>#N/A</v>
      </c>
      <c r="T868" s="5" t="e">
        <f t="shared" si="1019"/>
        <v>#N/A</v>
      </c>
      <c r="U868" s="5" t="e">
        <f t="shared" si="1020"/>
        <v>#N/A</v>
      </c>
      <c r="V868" s="5" t="e">
        <f t="shared" si="1021"/>
        <v>#N/A</v>
      </c>
      <c r="W868" s="5" t="e">
        <f t="shared" si="1022"/>
        <v>#N/A</v>
      </c>
      <c r="X868" s="5" t="e">
        <f t="shared" si="1023"/>
        <v>#N/A</v>
      </c>
      <c r="Y868" s="5" t="e">
        <f t="shared" si="1024"/>
        <v>#N/A</v>
      </c>
      <c r="Z868" s="5" t="e">
        <f t="shared" si="1025"/>
        <v>#N/A</v>
      </c>
      <c r="AA868" s="5" t="e">
        <f t="shared" si="1026"/>
        <v>#N/A</v>
      </c>
      <c r="AB868" s="5" t="e">
        <f t="shared" si="1027"/>
        <v>#N/A</v>
      </c>
      <c r="AC868" s="5" t="e">
        <f t="shared" si="1028"/>
        <v>#N/A</v>
      </c>
      <c r="AD868" s="5" t="e">
        <f t="shared" si="1029"/>
        <v>#N/A</v>
      </c>
      <c r="AE868" s="5" t="e">
        <f t="shared" si="1030"/>
        <v>#N/A</v>
      </c>
      <c r="AF868" s="5" t="e">
        <f t="shared" si="1031"/>
        <v>#N/A</v>
      </c>
      <c r="AG868" s="5" t="e">
        <f t="shared" si="1032"/>
        <v>#N/A</v>
      </c>
      <c r="AH868" s="5" t="e">
        <f t="shared" si="1033"/>
        <v>#N/A</v>
      </c>
      <c r="AI868" s="5" t="e">
        <f t="shared" si="1034"/>
        <v>#N/A</v>
      </c>
      <c r="AJ868" s="5" t="e">
        <f t="shared" si="1035"/>
        <v>#N/A</v>
      </c>
      <c r="AK868" s="5" t="e">
        <f t="shared" si="1036"/>
        <v>#N/A</v>
      </c>
      <c r="AL868" s="5" t="e">
        <f t="shared" si="1037"/>
        <v>#N/A</v>
      </c>
      <c r="AM868" s="5" t="e">
        <f t="shared" si="1038"/>
        <v>#N/A</v>
      </c>
      <c r="AN868" s="5" t="e">
        <f t="shared" si="1039"/>
        <v>#N/A</v>
      </c>
      <c r="AO868" s="5" t="e">
        <f t="shared" si="1040"/>
        <v>#N/A</v>
      </c>
      <c r="AP868" s="5" t="e">
        <f t="shared" si="1041"/>
        <v>#N/A</v>
      </c>
      <c r="AQ868" s="5" t="e">
        <f t="shared" si="1042"/>
        <v>#N/A</v>
      </c>
      <c r="AR868" s="5" t="e">
        <f t="shared" si="1043"/>
        <v>#N/A</v>
      </c>
      <c r="AS868" s="5" t="e">
        <f t="shared" si="1044"/>
        <v>#N/A</v>
      </c>
      <c r="AT868" s="5" t="e">
        <f t="shared" si="1045"/>
        <v>#N/A</v>
      </c>
      <c r="AU868" s="5" t="e">
        <f t="shared" si="1046"/>
        <v>#N/A</v>
      </c>
      <c r="AV868" s="5" t="e">
        <f t="shared" si="1047"/>
        <v>#N/A</v>
      </c>
      <c r="AW868" s="5" t="e">
        <f t="shared" si="1048"/>
        <v>#N/A</v>
      </c>
      <c r="AX868" s="5" t="e">
        <f t="shared" si="1049"/>
        <v>#N/A</v>
      </c>
      <c r="AY868" s="5" t="e">
        <f t="shared" si="1050"/>
        <v>#N/A</v>
      </c>
      <c r="AZ868" s="5" t="e">
        <f t="shared" si="1051"/>
        <v>#N/A</v>
      </c>
      <c r="BA868" s="5" t="e">
        <f t="shared" si="1052"/>
        <v>#N/A</v>
      </c>
      <c r="BB868" s="5" t="e">
        <f t="shared" si="1053"/>
        <v>#N/A</v>
      </c>
      <c r="BC868" s="5" t="e">
        <f t="shared" si="1054"/>
        <v>#N/A</v>
      </c>
      <c r="BD868" s="5" t="e">
        <f t="shared" si="1055"/>
        <v>#N/A</v>
      </c>
      <c r="BE868" s="5" t="e">
        <f t="shared" si="1056"/>
        <v>#N/A</v>
      </c>
      <c r="BF868" s="5" t="e">
        <f t="shared" si="1057"/>
        <v>#N/A</v>
      </c>
      <c r="BG868" s="5" t="e">
        <f t="shared" si="1058"/>
        <v>#N/A</v>
      </c>
      <c r="BH868" s="5" t="e">
        <f t="shared" si="1059"/>
        <v>#N/A</v>
      </c>
      <c r="BI868" s="5" t="e">
        <f t="shared" si="1060"/>
        <v>#N/A</v>
      </c>
      <c r="BJ868" s="8" t="e">
        <f t="shared" si="1061"/>
        <v>#N/A</v>
      </c>
      <c r="BK868" s="8" t="e">
        <f t="shared" si="1062"/>
        <v>#N/A</v>
      </c>
      <c r="BL868" s="8" t="e">
        <f t="shared" si="1063"/>
        <v>#N/A</v>
      </c>
      <c r="BM868" s="8" t="e">
        <f t="shared" si="1064"/>
        <v>#N/A</v>
      </c>
      <c r="BN868" s="8" t="e">
        <f t="shared" si="1065"/>
        <v>#N/A</v>
      </c>
    </row>
    <row r="869" spans="1:66" x14ac:dyDescent="0.25">
      <c r="A869" t="s">
        <v>178</v>
      </c>
      <c r="B869" t="s">
        <v>464</v>
      </c>
      <c r="C869" t="s">
        <v>186</v>
      </c>
      <c r="D869" t="s">
        <v>552</v>
      </c>
      <c r="E869">
        <f>VLOOKUP(A869,home!$A$2:$E$405,3,FALSE)</f>
        <v>1.5686274509803899</v>
      </c>
      <c r="F869">
        <f>VLOOKUP(B869,home!$B$2:$E$405,3,FALSE)</f>
        <v>1.0900000000000001</v>
      </c>
      <c r="G869">
        <f>VLOOKUP(C869,away!$B$2:$E$405,4,FALSE)</f>
        <v>0.9</v>
      </c>
      <c r="H869">
        <f>VLOOKUP(A869,away!$A$2:$E$405,3,FALSE)</f>
        <v>1.29084967320261</v>
      </c>
      <c r="I869">
        <f>VLOOKUP(C869,away!$B$2:$E$405,3,FALSE)</f>
        <v>1.05</v>
      </c>
      <c r="J869">
        <f>VLOOKUP(B869,home!$B$2:$E$405,4,FALSE)</f>
        <v>1.59</v>
      </c>
      <c r="K869" s="3">
        <f t="shared" si="1010"/>
        <v>1.5388235294117627</v>
      </c>
      <c r="L869" s="3">
        <f t="shared" si="1011"/>
        <v>2.1550735294117573</v>
      </c>
      <c r="M869" s="5">
        <f t="shared" si="1012"/>
        <v>2.4874874061028576E-2</v>
      </c>
      <c r="N869" s="5">
        <f t="shared" si="1013"/>
        <v>3.8278041496265104E-2</v>
      </c>
      <c r="O869" s="5">
        <f t="shared" si="1014"/>
        <v>5.3607182636373825E-2</v>
      </c>
      <c r="P869" s="5">
        <f t="shared" si="1015"/>
        <v>8.2491993986325729E-2</v>
      </c>
      <c r="Q869" s="5">
        <f t="shared" si="1016"/>
        <v>2.9451575457126292E-2</v>
      </c>
      <c r="R869" s="5">
        <f t="shared" si="1017"/>
        <v>5.7763710142995424E-2</v>
      </c>
      <c r="S869" s="5">
        <f t="shared" si="1018"/>
        <v>6.8391593211131821E-2</v>
      </c>
      <c r="T869" s="5">
        <f t="shared" si="1019"/>
        <v>6.3470310667125843E-2</v>
      </c>
      <c r="U869" s="5">
        <f t="shared" si="1020"/>
        <v>8.8888156314162262E-2</v>
      </c>
      <c r="V869" s="5">
        <f t="shared" si="1021"/>
        <v>2.5200614001306878E-2</v>
      </c>
      <c r="W869" s="5">
        <f t="shared" si="1022"/>
        <v>1.5106925763890638E-2</v>
      </c>
      <c r="X869" s="5">
        <f t="shared" si="1023"/>
        <v>3.2556535824549204E-2</v>
      </c>
      <c r="Y869" s="5">
        <f t="shared" si="1024"/>
        <v>3.5080864282415795E-2</v>
      </c>
      <c r="Z869" s="5">
        <f t="shared" si="1025"/>
        <v>4.1495014229927608E-2</v>
      </c>
      <c r="AA869" s="5">
        <f t="shared" si="1026"/>
        <v>6.3853504250288518E-2</v>
      </c>
      <c r="AB869" s="5">
        <f t="shared" si="1027"/>
        <v>4.9129637387868998E-2</v>
      </c>
      <c r="AC869" s="5">
        <f t="shared" si="1028"/>
        <v>5.2232648835407944E-3</v>
      </c>
      <c r="AD869" s="5">
        <f t="shared" si="1029"/>
        <v>5.8117232056379229E-3</v>
      </c>
      <c r="AE869" s="5">
        <f t="shared" si="1030"/>
        <v>1.2524690840738329E-2</v>
      </c>
      <c r="AF869" s="5">
        <f t="shared" si="1031"/>
        <v>1.3495814847470535E-2</v>
      </c>
      <c r="AG869" s="5">
        <f t="shared" si="1032"/>
        <v>9.6948244452086385E-3</v>
      </c>
      <c r="AH869" s="5">
        <f t="shared" si="1033"/>
        <v>2.2356201692370313E-2</v>
      </c>
      <c r="AI869" s="5">
        <f t="shared" si="1034"/>
        <v>3.4402249192494509E-2</v>
      </c>
      <c r="AJ869" s="5">
        <f t="shared" si="1035"/>
        <v>2.6469495261048685E-2</v>
      </c>
      <c r="AK869" s="5">
        <f t="shared" si="1036"/>
        <v>1.357729403978495E-2</v>
      </c>
      <c r="AL869" s="5">
        <f t="shared" si="1037"/>
        <v>6.9287190649473644E-4</v>
      </c>
      <c r="AM869" s="5">
        <f t="shared" si="1038"/>
        <v>1.7886432830527986E-3</v>
      </c>
      <c r="AN869" s="5">
        <f t="shared" si="1039"/>
        <v>3.8546577928672272E-3</v>
      </c>
      <c r="AO869" s="5">
        <f t="shared" si="1040"/>
        <v>4.153535487174456E-3</v>
      </c>
      <c r="AP869" s="5">
        <f t="shared" si="1041"/>
        <v>2.9837247939606781E-3</v>
      </c>
      <c r="AQ869" s="5">
        <f t="shared" si="1042"/>
        <v>1.607536580628553E-3</v>
      </c>
      <c r="AR869" s="5">
        <f t="shared" si="1043"/>
        <v>9.635851697083515E-3</v>
      </c>
      <c r="AS869" s="5">
        <f t="shared" si="1044"/>
        <v>1.4827875317394379E-2</v>
      </c>
      <c r="AT869" s="5">
        <f t="shared" si="1045"/>
        <v>1.1408741714795192E-2</v>
      </c>
      <c r="AU869" s="5">
        <f t="shared" si="1046"/>
        <v>5.8520133972361117E-3</v>
      </c>
      <c r="AV869" s="5">
        <f t="shared" si="1047"/>
        <v>2.2513039775249495E-3</v>
      </c>
      <c r="AW869" s="5">
        <f t="shared" si="1048"/>
        <v>6.3826548878676486E-5</v>
      </c>
      <c r="AX869" s="5">
        <f t="shared" si="1049"/>
        <v>4.5873439494765837E-4</v>
      </c>
      <c r="AY869" s="5">
        <f t="shared" si="1050"/>
        <v>9.8860635158241699E-4</v>
      </c>
      <c r="AZ869" s="5">
        <f t="shared" si="1051"/>
        <v>1.0652596896518003E-3</v>
      </c>
      <c r="BA869" s="5">
        <f t="shared" si="1052"/>
        <v>7.6523765303932595E-4</v>
      </c>
      <c r="BB869" s="5">
        <f t="shared" si="1053"/>
        <v>4.1228585244355777E-4</v>
      </c>
      <c r="BC869" s="5">
        <f t="shared" si="1054"/>
        <v>1.7770126543041454E-4</v>
      </c>
      <c r="BD869" s="5">
        <f t="shared" si="1055"/>
        <v>3.4609948209536729E-3</v>
      </c>
      <c r="BE869" s="5">
        <f t="shared" si="1056"/>
        <v>5.325860265655763E-3</v>
      </c>
      <c r="BF869" s="5">
        <f t="shared" si="1057"/>
        <v>4.0977795455751356E-3</v>
      </c>
      <c r="BG869" s="5">
        <f t="shared" si="1058"/>
        <v>2.1019198610244191E-3</v>
      </c>
      <c r="BH869" s="5">
        <f t="shared" si="1059"/>
        <v>8.0862093477056989E-4</v>
      </c>
      <c r="BI869" s="5">
        <f t="shared" si="1060"/>
        <v>2.4886498415997742E-4</v>
      </c>
      <c r="BJ869" s="8">
        <f t="shared" si="1061"/>
        <v>0.27372722997520721</v>
      </c>
      <c r="BK869" s="8">
        <f t="shared" si="1062"/>
        <v>0.20786381840141094</v>
      </c>
      <c r="BL869" s="8">
        <f t="shared" si="1063"/>
        <v>0.47006725743356115</v>
      </c>
      <c r="BM869" s="8">
        <f t="shared" si="1064"/>
        <v>0.70576116245728793</v>
      </c>
      <c r="BN869" s="8">
        <f t="shared" si="1065"/>
        <v>0.28646737778011494</v>
      </c>
    </row>
    <row r="870" spans="1:66" x14ac:dyDescent="0.25">
      <c r="A870" t="s">
        <v>28</v>
      </c>
      <c r="B870" t="s">
        <v>277</v>
      </c>
      <c r="C870" t="s">
        <v>276</v>
      </c>
      <c r="D870" t="s">
        <v>552</v>
      </c>
      <c r="E870">
        <f>VLOOKUP(A870,home!$A$2:$E$405,3,FALSE)</f>
        <v>1.4313725490196101</v>
      </c>
      <c r="F870">
        <f>VLOOKUP(B870,home!$B$2:$E$405,3,FALSE)</f>
        <v>0.9</v>
      </c>
      <c r="G870">
        <f>VLOOKUP(C870,away!$B$2:$E$405,4,FALSE)</f>
        <v>1.27</v>
      </c>
      <c r="H870">
        <f>VLOOKUP(A870,away!$A$2:$E$405,3,FALSE)</f>
        <v>1.20588235294118</v>
      </c>
      <c r="I870">
        <f>VLOOKUP(C870,away!$B$2:$E$405,3,FALSE)</f>
        <v>0.57999999999999996</v>
      </c>
      <c r="J870">
        <f>VLOOKUP(B870,home!$B$2:$E$405,4,FALSE)</f>
        <v>1.02</v>
      </c>
      <c r="K870" s="3">
        <f t="shared" si="1010"/>
        <v>1.6360588235294145</v>
      </c>
      <c r="L870" s="3">
        <f t="shared" si="1011"/>
        <v>0.71340000000000203</v>
      </c>
      <c r="M870" s="5">
        <f t="shared" si="1012"/>
        <v>9.5420787730156859E-2</v>
      </c>
      <c r="N870" s="5">
        <f t="shared" si="1013"/>
        <v>0.15611402171405039</v>
      </c>
      <c r="O870" s="5">
        <f t="shared" si="1014"/>
        <v>6.8073189966694092E-2</v>
      </c>
      <c r="P870" s="5">
        <f t="shared" si="1015"/>
        <v>0.11137174309080387</v>
      </c>
      <c r="Q870" s="5">
        <f t="shared" si="1016"/>
        <v>0.12770586135096743</v>
      </c>
      <c r="R870" s="5">
        <f t="shared" si="1017"/>
        <v>2.4281706861119849E-2</v>
      </c>
      <c r="S870" s="5">
        <f t="shared" si="1018"/>
        <v>3.2497282442691358E-2</v>
      </c>
      <c r="T870" s="5">
        <f t="shared" si="1019"/>
        <v>9.1105361487780423E-2</v>
      </c>
      <c r="U870" s="5">
        <f t="shared" si="1020"/>
        <v>3.9726300760489844E-2</v>
      </c>
      <c r="V870" s="5">
        <f t="shared" si="1021"/>
        <v>4.2144077796546298E-3</v>
      </c>
      <c r="W870" s="5">
        <f t="shared" si="1022"/>
        <v>6.9644767093224771E-2</v>
      </c>
      <c r="X870" s="5">
        <f t="shared" si="1023"/>
        <v>4.9684576844306695E-2</v>
      </c>
      <c r="Y870" s="5">
        <f t="shared" si="1024"/>
        <v>1.7722488560364243E-2</v>
      </c>
      <c r="Z870" s="5">
        <f t="shared" si="1025"/>
        <v>5.7741898915743177E-3</v>
      </c>
      <c r="AA870" s="5">
        <f t="shared" si="1026"/>
        <v>9.4469143208445131E-3</v>
      </c>
      <c r="AB870" s="5">
        <f t="shared" si="1027"/>
        <v>7.7278537648720292E-3</v>
      </c>
      <c r="AC870" s="5">
        <f t="shared" si="1028"/>
        <v>3.0743166117200895E-4</v>
      </c>
      <c r="AD870" s="5">
        <f t="shared" si="1029"/>
        <v>2.8485733928880333E-2</v>
      </c>
      <c r="AE870" s="5">
        <f t="shared" si="1030"/>
        <v>2.0321722584863287E-2</v>
      </c>
      <c r="AF870" s="5">
        <f t="shared" si="1031"/>
        <v>7.2487584460207543E-3</v>
      </c>
      <c r="AG870" s="5">
        <f t="shared" si="1032"/>
        <v>1.7237547584637405E-3</v>
      </c>
      <c r="AH870" s="5">
        <f t="shared" si="1033"/>
        <v>1.0298267671622822E-3</v>
      </c>
      <c r="AI870" s="5">
        <f t="shared" si="1034"/>
        <v>1.6848571691226236E-3</v>
      </c>
      <c r="AJ870" s="5">
        <f t="shared" si="1035"/>
        <v>1.3782627189649302E-3</v>
      </c>
      <c r="AK870" s="5">
        <f t="shared" si="1036"/>
        <v>7.5163962750140524E-4</v>
      </c>
      <c r="AL870" s="5">
        <f t="shared" si="1037"/>
        <v>1.4352931180092148E-5</v>
      </c>
      <c r="AM870" s="5">
        <f t="shared" si="1038"/>
        <v>9.3208672678111778E-3</v>
      </c>
      <c r="AN870" s="5">
        <f t="shared" si="1039"/>
        <v>6.6495067088565129E-3</v>
      </c>
      <c r="AO870" s="5">
        <f t="shared" si="1040"/>
        <v>2.3718790430491245E-3</v>
      </c>
      <c r="AP870" s="5">
        <f t="shared" si="1041"/>
        <v>5.6403283643708356E-4</v>
      </c>
      <c r="AQ870" s="5">
        <f t="shared" si="1042"/>
        <v>1.0059525637855412E-4</v>
      </c>
      <c r="AR870" s="5">
        <f t="shared" si="1043"/>
        <v>1.4693568313871492E-4</v>
      </c>
      <c r="AS870" s="5">
        <f t="shared" si="1044"/>
        <v>2.4039542089041672E-4</v>
      </c>
      <c r="AT870" s="5">
        <f t="shared" si="1045"/>
        <v>1.9665052474191687E-4</v>
      </c>
      <c r="AU870" s="5">
        <f t="shared" si="1046"/>
        <v>1.0724394205190086E-4</v>
      </c>
      <c r="AV870" s="5">
        <f t="shared" si="1047"/>
        <v>4.386434941602238E-5</v>
      </c>
      <c r="AW870" s="5">
        <f t="shared" si="1048"/>
        <v>4.6533971673554333E-7</v>
      </c>
      <c r="AX870" s="5">
        <f t="shared" si="1049"/>
        <v>2.5415811894081626E-3</v>
      </c>
      <c r="AY870" s="5">
        <f t="shared" si="1050"/>
        <v>1.8131640205237885E-3</v>
      </c>
      <c r="AZ870" s="5">
        <f t="shared" si="1051"/>
        <v>6.4675560612083706E-4</v>
      </c>
      <c r="BA870" s="5">
        <f t="shared" si="1052"/>
        <v>1.5379848313553553E-4</v>
      </c>
      <c r="BB870" s="5">
        <f t="shared" si="1053"/>
        <v>2.7429959467222836E-5</v>
      </c>
      <c r="BC870" s="5">
        <f t="shared" si="1054"/>
        <v>3.9137066167833672E-6</v>
      </c>
      <c r="BD870" s="5">
        <f t="shared" si="1055"/>
        <v>1.7470652725193242E-5</v>
      </c>
      <c r="BE870" s="5">
        <f t="shared" si="1056"/>
        <v>2.8583015543870611E-5</v>
      </c>
      <c r="BF870" s="5">
        <f t="shared" si="1057"/>
        <v>2.3381747391813967E-5</v>
      </c>
      <c r="BG870" s="5">
        <f t="shared" si="1058"/>
        <v>1.275130470997104E-5</v>
      </c>
      <c r="BH870" s="5">
        <f t="shared" si="1059"/>
        <v>5.2154711455650727E-6</v>
      </c>
      <c r="BI870" s="5">
        <f t="shared" si="1060"/>
        <v>1.7065635173129603E-6</v>
      </c>
      <c r="BJ870" s="8">
        <f t="shared" si="1061"/>
        <v>0.59395057084672709</v>
      </c>
      <c r="BK870" s="8">
        <f t="shared" si="1062"/>
        <v>0.24563916965618257</v>
      </c>
      <c r="BL870" s="8">
        <f t="shared" si="1063"/>
        <v>0.15492475063204428</v>
      </c>
      <c r="BM870" s="8">
        <f t="shared" si="1064"/>
        <v>0.41550867163192845</v>
      </c>
      <c r="BN870" s="8">
        <f t="shared" si="1065"/>
        <v>0.58296731071379249</v>
      </c>
    </row>
    <row r="871" spans="1:66" s="10" customFormat="1" x14ac:dyDescent="0.25">
      <c r="A871" t="s">
        <v>28</v>
      </c>
      <c r="B871" t="s">
        <v>456</v>
      </c>
      <c r="C871" t="s">
        <v>188</v>
      </c>
      <c r="D871" t="s">
        <v>552</v>
      </c>
      <c r="E871">
        <f>VLOOKUP(A871,home!$A$2:$E$405,3,FALSE)</f>
        <v>1.4313725490196101</v>
      </c>
      <c r="F871">
        <f>VLOOKUP(B871,home!$B$2:$E$405,3,FALSE)</f>
        <v>0.62</v>
      </c>
      <c r="G871">
        <f>VLOOKUP(C871,away!$B$2:$E$405,4,FALSE)</f>
        <v>0.74</v>
      </c>
      <c r="H871">
        <f>VLOOKUP(A871,away!$A$2:$E$405,3,FALSE)</f>
        <v>1.20588235294118</v>
      </c>
      <c r="I871">
        <f>VLOOKUP(C871,away!$B$2:$E$405,3,FALSE)</f>
        <v>1.03</v>
      </c>
      <c r="J871">
        <f>VLOOKUP(B871,home!$B$2:$E$405,4,FALSE)</f>
        <v>1.41</v>
      </c>
      <c r="K871" s="3">
        <f t="shared" si="1010"/>
        <v>0.65671372549019702</v>
      </c>
      <c r="L871" s="3">
        <f t="shared" si="1011"/>
        <v>1.7513029411764756</v>
      </c>
      <c r="M871" s="5">
        <f t="shared" si="1012"/>
        <v>8.9993605005878413E-2</v>
      </c>
      <c r="N871" s="5">
        <f t="shared" si="1013"/>
        <v>5.9100035613703659E-2</v>
      </c>
      <c r="O871" s="5">
        <f t="shared" si="1014"/>
        <v>0.15760606513386885</v>
      </c>
      <c r="P871" s="5">
        <f t="shared" si="1015"/>
        <v>0.10350206619391365</v>
      </c>
      <c r="Q871" s="5">
        <f t="shared" si="1016"/>
        <v>1.9405902282239328E-2</v>
      </c>
      <c r="R871" s="5">
        <f t="shared" si="1017"/>
        <v>0.13800798270809789</v>
      </c>
      <c r="S871" s="5">
        <f t="shared" si="1018"/>
        <v>2.9759552652962214E-2</v>
      </c>
      <c r="T871" s="5">
        <f t="shared" si="1019"/>
        <v>3.3985613743069007E-2</v>
      </c>
      <c r="U871" s="5">
        <f t="shared" si="1020"/>
        <v>9.0631736471621663E-2</v>
      </c>
      <c r="V871" s="5">
        <f t="shared" si="1021"/>
        <v>3.8029556388873482E-3</v>
      </c>
      <c r="W871" s="5">
        <f t="shared" si="1022"/>
        <v>4.2480407947560351E-3</v>
      </c>
      <c r="X871" s="5">
        <f t="shared" si="1023"/>
        <v>7.4396063380938963E-3</v>
      </c>
      <c r="Y871" s="5">
        <f t="shared" si="1024"/>
        <v>6.514502230549498E-3</v>
      </c>
      <c r="Z871" s="5">
        <f t="shared" si="1025"/>
        <v>8.056459534084133E-2</v>
      </c>
      <c r="AA871" s="5">
        <f t="shared" si="1026"/>
        <v>5.2907875548894083E-2</v>
      </c>
      <c r="AB871" s="5">
        <f t="shared" si="1027"/>
        <v>1.7372664029742968E-2</v>
      </c>
      <c r="AC871" s="5">
        <f t="shared" si="1028"/>
        <v>2.7336231713556518E-4</v>
      </c>
      <c r="AD871" s="5">
        <f t="shared" si="1029"/>
        <v>6.9743667408964322E-4</v>
      </c>
      <c r="AE871" s="5">
        <f t="shared" si="1030"/>
        <v>1.2214228986175309E-3</v>
      </c>
      <c r="AF871" s="5">
        <f t="shared" si="1031"/>
        <v>1.0695407573845894E-3</v>
      </c>
      <c r="AG871" s="5">
        <f t="shared" si="1032"/>
        <v>6.2436329137191559E-4</v>
      </c>
      <c r="AH871" s="5">
        <f t="shared" si="1033"/>
        <v>3.5273253193777013E-2</v>
      </c>
      <c r="AI871" s="5">
        <f t="shared" si="1034"/>
        <v>2.3164429515044292E-2</v>
      </c>
      <c r="AJ871" s="5">
        <f t="shared" si="1035"/>
        <v>7.6061994028399074E-3</v>
      </c>
      <c r="AK871" s="5">
        <f t="shared" si="1036"/>
        <v>1.6650318488867692E-3</v>
      </c>
      <c r="AL871" s="5">
        <f t="shared" si="1037"/>
        <v>1.2575811199579673E-5</v>
      </c>
      <c r="AM871" s="5">
        <f t="shared" si="1038"/>
        <v>9.1603247306980393E-5</v>
      </c>
      <c r="AN871" s="5">
        <f t="shared" si="1039"/>
        <v>1.604250364300308E-4</v>
      </c>
      <c r="AO871" s="5">
        <f t="shared" si="1040"/>
        <v>1.4047641906912814E-4</v>
      </c>
      <c r="AP871" s="5">
        <f t="shared" si="1041"/>
        <v>8.200558862723441E-5</v>
      </c>
      <c r="AQ871" s="5">
        <f t="shared" si="1042"/>
        <v>3.5904157138945953E-5</v>
      </c>
      <c r="AR871" s="5">
        <f t="shared" si="1043"/>
        <v>1.2354830412624833E-2</v>
      </c>
      <c r="AS871" s="5">
        <f t="shared" si="1044"/>
        <v>8.1135867080744419E-3</v>
      </c>
      <c r="AT871" s="5">
        <f t="shared" si="1045"/>
        <v>2.664151877073655E-3</v>
      </c>
      <c r="AU871" s="5">
        <f t="shared" si="1046"/>
        <v>5.8319503482158052E-4</v>
      </c>
      <c r="AV871" s="5">
        <f t="shared" si="1047"/>
        <v>9.5748046001266305E-5</v>
      </c>
      <c r="AW871" s="5">
        <f t="shared" si="1048"/>
        <v>4.0176386951051626E-7</v>
      </c>
      <c r="AX871" s="5">
        <f t="shared" si="1049"/>
        <v>1.0026184967661159E-5</v>
      </c>
      <c r="AY871" s="5">
        <f t="shared" si="1050"/>
        <v>1.7558887222644352E-5</v>
      </c>
      <c r="AZ871" s="5">
        <f t="shared" si="1051"/>
        <v>1.5375465418401553E-5</v>
      </c>
      <c r="BA871" s="5">
        <f t="shared" si="1052"/>
        <v>8.975699269734608E-6</v>
      </c>
      <c r="BB871" s="5">
        <f t="shared" si="1053"/>
        <v>3.9297921325504417E-6</v>
      </c>
      <c r="BC871" s="5">
        <f t="shared" si="1054"/>
        <v>1.3764513039895519E-6</v>
      </c>
      <c r="BD871" s="5">
        <f t="shared" si="1055"/>
        <v>3.6061751398944065E-3</v>
      </c>
      <c r="BE871" s="5">
        <f t="shared" si="1056"/>
        <v>2.3682247108901882E-3</v>
      </c>
      <c r="BF871" s="5">
        <f t="shared" si="1057"/>
        <v>7.7762283634332018E-4</v>
      </c>
      <c r="BG871" s="5">
        <f t="shared" si="1058"/>
        <v>1.7022519662709186E-4</v>
      </c>
      <c r="BH871" s="5">
        <f t="shared" si="1059"/>
        <v>2.7947305762319698E-5</v>
      </c>
      <c r="BI871" s="5">
        <f t="shared" si="1060"/>
        <v>3.6706758569173243E-6</v>
      </c>
      <c r="BJ871" s="8">
        <f t="shared" si="1061"/>
        <v>0.1348741215527624</v>
      </c>
      <c r="BK871" s="8">
        <f t="shared" si="1062"/>
        <v>0.22736167650719941</v>
      </c>
      <c r="BL871" s="8">
        <f t="shared" si="1063"/>
        <v>0.55500061579674365</v>
      </c>
      <c r="BM871" s="8">
        <f t="shared" si="1064"/>
        <v>0.43016819513649168</v>
      </c>
      <c r="BN871" s="8">
        <f t="shared" si="1065"/>
        <v>0.56761565693770177</v>
      </c>
    </row>
    <row r="872" spans="1:66" s="10" customFormat="1" x14ac:dyDescent="0.25">
      <c r="A872" t="s">
        <v>28</v>
      </c>
      <c r="B872" t="s">
        <v>519</v>
      </c>
      <c r="C872" t="s">
        <v>30</v>
      </c>
      <c r="D872" t="s">
        <v>552</v>
      </c>
      <c r="E872">
        <f>VLOOKUP(A872,home!$A$2:$E$405,3,FALSE)</f>
        <v>1.4313725490196101</v>
      </c>
      <c r="F872" t="e">
        <f>VLOOKUP(B872,home!$B$2:$E$405,3,FALSE)</f>
        <v>#N/A</v>
      </c>
      <c r="G872">
        <f>VLOOKUP(C872,away!$B$2:$E$405,4,FALSE)</f>
        <v>0.45</v>
      </c>
      <c r="H872">
        <f>VLOOKUP(A872,away!$A$2:$E$405,3,FALSE)</f>
        <v>1.20588235294118</v>
      </c>
      <c r="I872">
        <f>VLOOKUP(C872,away!$B$2:$E$405,3,FALSE)</f>
        <v>1.48</v>
      </c>
      <c r="J872" t="e">
        <f>VLOOKUP(B872,home!$B$2:$E$405,4,FALSE)</f>
        <v>#N/A</v>
      </c>
      <c r="K872" s="3" t="e">
        <f t="shared" si="1010"/>
        <v>#N/A</v>
      </c>
      <c r="L872" s="3" t="e">
        <f t="shared" si="1011"/>
        <v>#N/A</v>
      </c>
      <c r="M872" s="5" t="e">
        <f t="shared" si="1012"/>
        <v>#N/A</v>
      </c>
      <c r="N872" s="5" t="e">
        <f t="shared" si="1013"/>
        <v>#N/A</v>
      </c>
      <c r="O872" s="5" t="e">
        <f t="shared" si="1014"/>
        <v>#N/A</v>
      </c>
      <c r="P872" s="5" t="e">
        <f t="shared" si="1015"/>
        <v>#N/A</v>
      </c>
      <c r="Q872" s="5" t="e">
        <f t="shared" si="1016"/>
        <v>#N/A</v>
      </c>
      <c r="R872" s="5" t="e">
        <f t="shared" si="1017"/>
        <v>#N/A</v>
      </c>
      <c r="S872" s="5" t="e">
        <f t="shared" si="1018"/>
        <v>#N/A</v>
      </c>
      <c r="T872" s="5" t="e">
        <f t="shared" si="1019"/>
        <v>#N/A</v>
      </c>
      <c r="U872" s="5" t="e">
        <f t="shared" si="1020"/>
        <v>#N/A</v>
      </c>
      <c r="V872" s="5" t="e">
        <f t="shared" si="1021"/>
        <v>#N/A</v>
      </c>
      <c r="W872" s="5" t="e">
        <f t="shared" si="1022"/>
        <v>#N/A</v>
      </c>
      <c r="X872" s="5" t="e">
        <f t="shared" si="1023"/>
        <v>#N/A</v>
      </c>
      <c r="Y872" s="5" t="e">
        <f t="shared" si="1024"/>
        <v>#N/A</v>
      </c>
      <c r="Z872" s="5" t="e">
        <f t="shared" si="1025"/>
        <v>#N/A</v>
      </c>
      <c r="AA872" s="5" t="e">
        <f t="shared" si="1026"/>
        <v>#N/A</v>
      </c>
      <c r="AB872" s="5" t="e">
        <f t="shared" si="1027"/>
        <v>#N/A</v>
      </c>
      <c r="AC872" s="5" t="e">
        <f t="shared" si="1028"/>
        <v>#N/A</v>
      </c>
      <c r="AD872" s="5" t="e">
        <f t="shared" si="1029"/>
        <v>#N/A</v>
      </c>
      <c r="AE872" s="5" t="e">
        <f t="shared" si="1030"/>
        <v>#N/A</v>
      </c>
      <c r="AF872" s="5" t="e">
        <f t="shared" si="1031"/>
        <v>#N/A</v>
      </c>
      <c r="AG872" s="5" t="e">
        <f t="shared" si="1032"/>
        <v>#N/A</v>
      </c>
      <c r="AH872" s="5" t="e">
        <f t="shared" si="1033"/>
        <v>#N/A</v>
      </c>
      <c r="AI872" s="5" t="e">
        <f t="shared" si="1034"/>
        <v>#N/A</v>
      </c>
      <c r="AJ872" s="5" t="e">
        <f t="shared" si="1035"/>
        <v>#N/A</v>
      </c>
      <c r="AK872" s="5" t="e">
        <f t="shared" si="1036"/>
        <v>#N/A</v>
      </c>
      <c r="AL872" s="5" t="e">
        <f t="shared" si="1037"/>
        <v>#N/A</v>
      </c>
      <c r="AM872" s="5" t="e">
        <f t="shared" si="1038"/>
        <v>#N/A</v>
      </c>
      <c r="AN872" s="5" t="e">
        <f t="shared" si="1039"/>
        <v>#N/A</v>
      </c>
      <c r="AO872" s="5" t="e">
        <f t="shared" si="1040"/>
        <v>#N/A</v>
      </c>
      <c r="AP872" s="5" t="e">
        <f t="shared" si="1041"/>
        <v>#N/A</v>
      </c>
      <c r="AQ872" s="5" t="e">
        <f t="shared" si="1042"/>
        <v>#N/A</v>
      </c>
      <c r="AR872" s="5" t="e">
        <f t="shared" si="1043"/>
        <v>#N/A</v>
      </c>
      <c r="AS872" s="5" t="e">
        <f t="shared" si="1044"/>
        <v>#N/A</v>
      </c>
      <c r="AT872" s="5" t="e">
        <f t="shared" si="1045"/>
        <v>#N/A</v>
      </c>
      <c r="AU872" s="5" t="e">
        <f t="shared" si="1046"/>
        <v>#N/A</v>
      </c>
      <c r="AV872" s="5" t="e">
        <f t="shared" si="1047"/>
        <v>#N/A</v>
      </c>
      <c r="AW872" s="5" t="e">
        <f t="shared" si="1048"/>
        <v>#N/A</v>
      </c>
      <c r="AX872" s="5" t="e">
        <f t="shared" si="1049"/>
        <v>#N/A</v>
      </c>
      <c r="AY872" s="5" t="e">
        <f t="shared" si="1050"/>
        <v>#N/A</v>
      </c>
      <c r="AZ872" s="5" t="e">
        <f t="shared" si="1051"/>
        <v>#N/A</v>
      </c>
      <c r="BA872" s="5" t="e">
        <f t="shared" si="1052"/>
        <v>#N/A</v>
      </c>
      <c r="BB872" s="5" t="e">
        <f t="shared" si="1053"/>
        <v>#N/A</v>
      </c>
      <c r="BC872" s="5" t="e">
        <f t="shared" si="1054"/>
        <v>#N/A</v>
      </c>
      <c r="BD872" s="5" t="e">
        <f t="shared" si="1055"/>
        <v>#N/A</v>
      </c>
      <c r="BE872" s="5" t="e">
        <f t="shared" si="1056"/>
        <v>#N/A</v>
      </c>
      <c r="BF872" s="5" t="e">
        <f t="shared" si="1057"/>
        <v>#N/A</v>
      </c>
      <c r="BG872" s="5" t="e">
        <f t="shared" si="1058"/>
        <v>#N/A</v>
      </c>
      <c r="BH872" s="5" t="e">
        <f t="shared" si="1059"/>
        <v>#N/A</v>
      </c>
      <c r="BI872" s="5" t="e">
        <f t="shared" si="1060"/>
        <v>#N/A</v>
      </c>
      <c r="BJ872" s="8" t="e">
        <f t="shared" si="1061"/>
        <v>#N/A</v>
      </c>
      <c r="BK872" s="8" t="e">
        <f t="shared" si="1062"/>
        <v>#N/A</v>
      </c>
      <c r="BL872" s="8" t="e">
        <f t="shared" si="1063"/>
        <v>#N/A</v>
      </c>
      <c r="BM872" s="8" t="e">
        <f t="shared" si="1064"/>
        <v>#N/A</v>
      </c>
      <c r="BN872" s="8" t="e">
        <f t="shared" si="1065"/>
        <v>#N/A</v>
      </c>
    </row>
    <row r="873" spans="1:66" x14ac:dyDescent="0.25">
      <c r="A873" t="s">
        <v>192</v>
      </c>
      <c r="B873" t="s">
        <v>196</v>
      </c>
      <c r="C873" t="s">
        <v>193</v>
      </c>
      <c r="D873" t="s">
        <v>552</v>
      </c>
      <c r="E873">
        <f>VLOOKUP(A873,home!$A$2:$E$405,3,FALSE)</f>
        <v>1.40350877192982</v>
      </c>
      <c r="F873">
        <f>VLOOKUP(B873,home!$B$2:$E$405,3,FALSE)</f>
        <v>0.79</v>
      </c>
      <c r="G873">
        <f>VLOOKUP(C873,away!$B$2:$E$405,4,FALSE)</f>
        <v>0.6</v>
      </c>
      <c r="H873">
        <f>VLOOKUP(A873,away!$A$2:$E$405,3,FALSE)</f>
        <v>1.06578947368421</v>
      </c>
      <c r="I873">
        <f>VLOOKUP(C873,away!$B$2:$E$405,3,FALSE)</f>
        <v>1.39</v>
      </c>
      <c r="J873">
        <f>VLOOKUP(B873,home!$B$2:$E$405,4,FALSE)</f>
        <v>1.1399999999999999</v>
      </c>
      <c r="K873" s="3">
        <f t="shared" si="1010"/>
        <v>0.66526315789473478</v>
      </c>
      <c r="L873" s="3">
        <f t="shared" si="1011"/>
        <v>1.6888499999999986</v>
      </c>
      <c r="M873" s="5">
        <f t="shared" si="1012"/>
        <v>9.4977699419113812E-2</v>
      </c>
      <c r="N873" s="5">
        <f t="shared" si="1013"/>
        <v>6.3185164245136552E-2</v>
      </c>
      <c r="O873" s="5">
        <f t="shared" si="1014"/>
        <v>0.16040308766397024</v>
      </c>
      <c r="P873" s="5">
        <f t="shared" si="1015"/>
        <v>0.1067102646353988</v>
      </c>
      <c r="Q873" s="5">
        <f t="shared" si="1016"/>
        <v>2.1017380948908516E-2</v>
      </c>
      <c r="R873" s="5">
        <f t="shared" si="1017"/>
        <v>0.13544837730064799</v>
      </c>
      <c r="S873" s="5">
        <f t="shared" si="1018"/>
        <v>2.9973037481957714E-2</v>
      </c>
      <c r="T873" s="5">
        <f t="shared" si="1019"/>
        <v>3.5495203815564126E-2</v>
      </c>
      <c r="U873" s="5">
        <f t="shared" si="1020"/>
        <v>9.0108815214746563E-2</v>
      </c>
      <c r="V873" s="5">
        <f t="shared" si="1021"/>
        <v>3.7417330374371217E-3</v>
      </c>
      <c r="W873" s="5">
        <f t="shared" si="1022"/>
        <v>4.6606964069158385E-3</v>
      </c>
      <c r="X873" s="5">
        <f t="shared" si="1023"/>
        <v>7.8712171268198079E-3</v>
      </c>
      <c r="Y873" s="5">
        <f t="shared" si="1024"/>
        <v>6.6466525223148124E-3</v>
      </c>
      <c r="Z873" s="5">
        <f t="shared" si="1025"/>
        <v>7.6250664001399751E-2</v>
      </c>
      <c r="AA873" s="5">
        <f t="shared" si="1026"/>
        <v>5.0726757525141553E-2</v>
      </c>
      <c r="AB873" s="5">
        <f t="shared" si="1027"/>
        <v>1.687332145046809E-2</v>
      </c>
      <c r="AC873" s="5">
        <f t="shared" si="1028"/>
        <v>2.6274675862198767E-4</v>
      </c>
      <c r="AD873" s="5">
        <f t="shared" si="1029"/>
        <v>7.7514740241336859E-4</v>
      </c>
      <c r="AE873" s="5">
        <f t="shared" si="1030"/>
        <v>1.3091076905658167E-3</v>
      </c>
      <c r="AF873" s="5">
        <f t="shared" si="1031"/>
        <v>1.1054432616060389E-3</v>
      </c>
      <c r="AG873" s="5">
        <f t="shared" si="1032"/>
        <v>6.2230928412111935E-4</v>
      </c>
      <c r="AH873" s="5">
        <f t="shared" si="1033"/>
        <v>3.2193983474690935E-2</v>
      </c>
      <c r="AI873" s="5">
        <f t="shared" si="1034"/>
        <v>2.1417471111583791E-2</v>
      </c>
      <c r="AJ873" s="5">
        <f t="shared" si="1035"/>
        <v>7.124127232905746E-3</v>
      </c>
      <c r="AK873" s="5">
        <f t="shared" si="1036"/>
        <v>1.5798064600689181E-3</v>
      </c>
      <c r="AL873" s="5">
        <f t="shared" si="1037"/>
        <v>1.1808151309676019E-5</v>
      </c>
      <c r="AM873" s="5">
        <f t="shared" si="1038"/>
        <v>1.0313540175268373E-4</v>
      </c>
      <c r="AN873" s="5">
        <f t="shared" si="1039"/>
        <v>1.7418022325001981E-4</v>
      </c>
      <c r="AO873" s="5">
        <f t="shared" si="1040"/>
        <v>1.4708213501789786E-4</v>
      </c>
      <c r="AP873" s="5">
        <f t="shared" si="1041"/>
        <v>8.2799887908325563E-5</v>
      </c>
      <c r="AQ873" s="5">
        <f t="shared" si="1042"/>
        <v>3.4959147673493851E-5</v>
      </c>
      <c r="AR873" s="5">
        <f t="shared" si="1043"/>
        <v>1.0874161798246358E-2</v>
      </c>
      <c r="AS873" s="5">
        <f t="shared" si="1044"/>
        <v>7.2341792173596584E-3</v>
      </c>
      <c r="AT873" s="5">
        <f t="shared" si="1045"/>
        <v>2.406316455458574E-3</v>
      </c>
      <c r="AU873" s="5">
        <f t="shared" si="1046"/>
        <v>5.3361122801747851E-4</v>
      </c>
      <c r="AV873" s="5">
        <f t="shared" si="1047"/>
        <v>8.8747972659748787E-5</v>
      </c>
      <c r="AW873" s="5">
        <f t="shared" si="1048"/>
        <v>3.6852245866862091E-7</v>
      </c>
      <c r="AX873" s="5">
        <f t="shared" si="1049"/>
        <v>1.1435363843455413E-5</v>
      </c>
      <c r="AY873" s="5">
        <f t="shared" si="1050"/>
        <v>1.9312614227019663E-5</v>
      </c>
      <c r="AZ873" s="5">
        <f t="shared" si="1051"/>
        <v>1.6308054268651066E-5</v>
      </c>
      <c r="BA873" s="5">
        <f t="shared" si="1052"/>
        <v>9.1806191505371146E-6</v>
      </c>
      <c r="BB873" s="5">
        <f t="shared" si="1053"/>
        <v>3.8761721630961444E-6</v>
      </c>
      <c r="BC873" s="5">
        <f t="shared" si="1054"/>
        <v>1.3092546715289849E-6</v>
      </c>
      <c r="BD873" s="5">
        <f t="shared" si="1055"/>
        <v>3.0608046921613923E-3</v>
      </c>
      <c r="BE873" s="5">
        <f t="shared" si="1056"/>
        <v>2.0362405952063091E-3</v>
      </c>
      <c r="BF873" s="5">
        <f t="shared" si="1057"/>
        <v>6.7731792430020179E-4</v>
      </c>
      <c r="BG873" s="5">
        <f t="shared" si="1058"/>
        <v>1.5019822040621971E-4</v>
      </c>
      <c r="BH873" s="5">
        <f t="shared" si="1059"/>
        <v>2.498033560440278E-5</v>
      </c>
      <c r="BI873" s="5">
        <f t="shared" si="1060"/>
        <v>3.3236993898910561E-6</v>
      </c>
      <c r="BJ873" s="8">
        <f t="shared" si="1061"/>
        <v>0.14329190157829272</v>
      </c>
      <c r="BK873" s="8">
        <f t="shared" si="1062"/>
        <v>0.23569660209806614</v>
      </c>
      <c r="BL873" s="8">
        <f t="shared" si="1063"/>
        <v>0.54296562957303418</v>
      </c>
      <c r="BM873" s="8">
        <f t="shared" si="1064"/>
        <v>0.41644387894584822</v>
      </c>
      <c r="BN873" s="8">
        <f t="shared" si="1065"/>
        <v>0.58174197421317597</v>
      </c>
    </row>
    <row r="874" spans="1:66" x14ac:dyDescent="0.25">
      <c r="A874" t="s">
        <v>192</v>
      </c>
      <c r="B874" t="s">
        <v>204</v>
      </c>
      <c r="C874" t="s">
        <v>201</v>
      </c>
      <c r="D874" t="s">
        <v>552</v>
      </c>
      <c r="E874">
        <f>VLOOKUP(A874,home!$A$2:$E$405,3,FALSE)</f>
        <v>1.40350877192982</v>
      </c>
      <c r="F874">
        <f>VLOOKUP(B874,home!$B$2:$E$405,3,FALSE)</f>
        <v>1.2</v>
      </c>
      <c r="G874">
        <f>VLOOKUP(C874,away!$B$2:$E$405,4,FALSE)</f>
        <v>1.1299999999999999</v>
      </c>
      <c r="H874">
        <f>VLOOKUP(A874,away!$A$2:$E$405,3,FALSE)</f>
        <v>1.06578947368421</v>
      </c>
      <c r="I874">
        <f>VLOOKUP(C874,away!$B$2:$E$405,3,FALSE)</f>
        <v>0.34</v>
      </c>
      <c r="J874">
        <f>VLOOKUP(B874,home!$B$2:$E$405,4,FALSE)</f>
        <v>0.79</v>
      </c>
      <c r="K874" s="3">
        <f t="shared" si="1010"/>
        <v>1.9031578947368357</v>
      </c>
      <c r="L874" s="3">
        <f t="shared" si="1011"/>
        <v>0.28627105263157882</v>
      </c>
      <c r="M874" s="5">
        <f t="shared" si="1012"/>
        <v>0.1119806772227072</v>
      </c>
      <c r="N874" s="5">
        <f t="shared" si="1013"/>
        <v>0.21311690991437257</v>
      </c>
      <c r="O874" s="5">
        <f t="shared" si="1014"/>
        <v>3.205682634294145E-2</v>
      </c>
      <c r="P874" s="5">
        <f t="shared" si="1015"/>
        <v>6.1009202134776785E-2</v>
      </c>
      <c r="Q874" s="5">
        <f t="shared" si="1016"/>
        <v>0.20279756480272862</v>
      </c>
      <c r="R874" s="5">
        <f t="shared" si="1017"/>
        <v>4.5884707106107862E-3</v>
      </c>
      <c r="S874" s="5">
        <f t="shared" si="1018"/>
        <v>8.3097433357174066E-3</v>
      </c>
      <c r="T874" s="5">
        <f t="shared" si="1019"/>
        <v>5.8055072347197929E-2</v>
      </c>
      <c r="U874" s="5">
        <f t="shared" si="1020"/>
        <v>8.7325842576676561E-3</v>
      </c>
      <c r="V874" s="5">
        <f t="shared" si="1021"/>
        <v>5.0303401883506672E-4</v>
      </c>
      <c r="W874" s="5">
        <f t="shared" si="1022"/>
        <v>0.12865192882923931</v>
      </c>
      <c r="X874" s="5">
        <f t="shared" si="1023"/>
        <v>3.6829323089029295E-2</v>
      </c>
      <c r="Y874" s="5">
        <f t="shared" si="1024"/>
        <v>5.2715845442024619E-3</v>
      </c>
      <c r="Z874" s="5">
        <f t="shared" si="1025"/>
        <v>4.3784878009857267E-4</v>
      </c>
      <c r="AA874" s="5">
        <f t="shared" si="1026"/>
        <v>8.3329536254549131E-4</v>
      </c>
      <c r="AB874" s="5">
        <f t="shared" si="1027"/>
        <v>7.9294632393802278E-4</v>
      </c>
      <c r="AC874" s="5">
        <f t="shared" si="1028"/>
        <v>1.7128906129683205E-5</v>
      </c>
      <c r="AD874" s="5">
        <f t="shared" si="1029"/>
        <v>6.1211233506122065E-2</v>
      </c>
      <c r="AE874" s="5">
        <f t="shared" si="1030"/>
        <v>1.7523004248674926E-2</v>
      </c>
      <c r="AF874" s="5">
        <f t="shared" si="1031"/>
        <v>2.5081644357678994E-3</v>
      </c>
      <c r="AG874" s="5">
        <f t="shared" si="1032"/>
        <v>2.3933829106678877E-4</v>
      </c>
      <c r="AH874" s="5">
        <f t="shared" si="1033"/>
        <v>3.1335857793067768E-5</v>
      </c>
      <c r="AI874" s="5">
        <f t="shared" si="1034"/>
        <v>5.963708514722772E-5</v>
      </c>
      <c r="AJ874" s="5">
        <f t="shared" si="1035"/>
        <v>5.6749394708519668E-5</v>
      </c>
      <c r="AK874" s="5">
        <f t="shared" si="1036"/>
        <v>3.6001019520351999E-5</v>
      </c>
      <c r="AL874" s="5">
        <f t="shared" si="1037"/>
        <v>3.7328614983641235E-7</v>
      </c>
      <c r="AM874" s="5">
        <f t="shared" si="1038"/>
        <v>2.3298928458751221E-2</v>
      </c>
      <c r="AN874" s="5">
        <f t="shared" si="1039"/>
        <v>6.6698087750745594E-3</v>
      </c>
      <c r="AO874" s="5">
        <f t="shared" si="1040"/>
        <v>9.5468658944596746E-4</v>
      </c>
      <c r="AP874" s="5">
        <f t="shared" si="1041"/>
        <v>9.1099711631316324E-5</v>
      </c>
      <c r="AQ874" s="5">
        <f t="shared" si="1042"/>
        <v>6.5198025857825528E-6</v>
      </c>
      <c r="AR874" s="5">
        <f t="shared" si="1043"/>
        <v>1.7941097991069953E-6</v>
      </c>
      <c r="AS874" s="5">
        <f t="shared" si="1044"/>
        <v>3.4144742281951968E-6</v>
      </c>
      <c r="AT874" s="5">
        <f t="shared" si="1045"/>
        <v>3.2491417918825766E-6</v>
      </c>
      <c r="AU874" s="5">
        <f t="shared" si="1046"/>
        <v>2.0612099507802378E-6</v>
      </c>
      <c r="AV874" s="5">
        <f t="shared" si="1047"/>
        <v>9.8070199763438335E-7</v>
      </c>
      <c r="AW874" s="5">
        <f t="shared" si="1048"/>
        <v>5.6492608899414311E-9</v>
      </c>
      <c r="AX874" s="5">
        <f t="shared" si="1049"/>
        <v>7.390256605863516E-3</v>
      </c>
      <c r="AY874" s="5">
        <f t="shared" si="1050"/>
        <v>2.1156165377780273E-3</v>
      </c>
      <c r="AZ874" s="5">
        <f t="shared" si="1051"/>
        <v>3.0281988661724605E-4</v>
      </c>
      <c r="BA874" s="5">
        <f t="shared" si="1052"/>
        <v>2.8896189233231453E-5</v>
      </c>
      <c r="BB874" s="5">
        <f t="shared" si="1053"/>
        <v>2.0680356272096158E-6</v>
      </c>
      <c r="BC874" s="5">
        <f t="shared" si="1054"/>
        <v>1.1840374717618087E-7</v>
      </c>
      <c r="BD874" s="5">
        <f t="shared" si="1055"/>
        <v>8.5600283454498232E-8</v>
      </c>
      <c r="BE874" s="5">
        <f t="shared" si="1056"/>
        <v>1.6291085524813925E-7</v>
      </c>
      <c r="BF874" s="5">
        <f t="shared" si="1057"/>
        <v>1.5502254015191305E-7</v>
      </c>
      <c r="BG874" s="5">
        <f t="shared" si="1058"/>
        <v>9.8344123717423797E-8</v>
      </c>
      <c r="BH874" s="5">
        <f t="shared" si="1059"/>
        <v>4.6791098863447787E-8</v>
      </c>
      <c r="BI874" s="5">
        <f t="shared" si="1060"/>
        <v>1.7810169841076482E-8</v>
      </c>
      <c r="BJ874" s="8">
        <f t="shared" si="1061"/>
        <v>0.76706494300475714</v>
      </c>
      <c r="BK874" s="8">
        <f t="shared" si="1062"/>
        <v>0.183935775442094</v>
      </c>
      <c r="BL874" s="8">
        <f t="shared" si="1063"/>
        <v>4.7199912471711451E-2</v>
      </c>
      <c r="BM874" s="8">
        <f t="shared" si="1064"/>
        <v>0.37097321768200653</v>
      </c>
      <c r="BN874" s="8">
        <f t="shared" si="1065"/>
        <v>0.62554965112813732</v>
      </c>
    </row>
    <row r="875" spans="1:66" x14ac:dyDescent="0.25">
      <c r="A875" t="s">
        <v>301</v>
      </c>
      <c r="B875" t="s">
        <v>341</v>
      </c>
      <c r="C875" t="s">
        <v>385</v>
      </c>
      <c r="D875" t="s">
        <v>552</v>
      </c>
      <c r="E875">
        <f>VLOOKUP(A875,home!$A$2:$E$405,3,FALSE)</f>
        <v>1.42105263157895</v>
      </c>
      <c r="F875">
        <f>VLOOKUP(B875,home!$B$2:$E$405,3,FALSE)</f>
        <v>0.78</v>
      </c>
      <c r="G875">
        <f>VLOOKUP(C875,away!$B$2:$E$405,4,FALSE)</f>
        <v>0.7</v>
      </c>
      <c r="H875">
        <f>VLOOKUP(A875,away!$A$2:$E$405,3,FALSE)</f>
        <v>1.0815789473684201</v>
      </c>
      <c r="I875">
        <f>VLOOKUP(C875,away!$B$2:$E$405,3,FALSE)</f>
        <v>0.85</v>
      </c>
      <c r="J875">
        <f>VLOOKUP(B875,home!$B$2:$E$405,4,FALSE)</f>
        <v>0.73</v>
      </c>
      <c r="K875" s="3">
        <f t="shared" si="1010"/>
        <v>0.77589473684210664</v>
      </c>
      <c r="L875" s="3">
        <f t="shared" si="1011"/>
        <v>0.67111973684210469</v>
      </c>
      <c r="M875" s="5">
        <f t="shared" si="1012"/>
        <v>0.23527165030852012</v>
      </c>
      <c r="N875" s="5">
        <f t="shared" si="1013"/>
        <v>0.18254603520253737</v>
      </c>
      <c r="O875" s="5">
        <f t="shared" si="1014"/>
        <v>0.15789544804146169</v>
      </c>
      <c r="P875" s="5">
        <f t="shared" si="1015"/>
        <v>0.12251024710669645</v>
      </c>
      <c r="Q875" s="5">
        <f t="shared" si="1016"/>
        <v>7.0818253972521311E-2</v>
      </c>
      <c r="R875" s="5">
        <f t="shared" si="1017"/>
        <v>5.298337576907599E-2</v>
      </c>
      <c r="S875" s="5">
        <f t="shared" si="1018"/>
        <v>1.5948331031875596E-2</v>
      </c>
      <c r="T875" s="5">
        <f t="shared" si="1019"/>
        <v>4.7527527969655835E-2</v>
      </c>
      <c r="U875" s="5">
        <f t="shared" si="1020"/>
        <v>4.1109522399353664E-2</v>
      </c>
      <c r="V875" s="5">
        <f t="shared" si="1021"/>
        <v>9.227319299921049E-4</v>
      </c>
      <c r="W875" s="5">
        <f t="shared" si="1022"/>
        <v>1.831583684320897E-2</v>
      </c>
      <c r="X875" s="5">
        <f t="shared" si="1023"/>
        <v>1.2292119602257328E-2</v>
      </c>
      <c r="Y875" s="5">
        <f t="shared" si="1024"/>
        <v>4.1247420363493071E-3</v>
      </c>
      <c r="Z875" s="5">
        <f t="shared" si="1025"/>
        <v>1.1852729734382879E-2</v>
      </c>
      <c r="AA875" s="5">
        <f t="shared" si="1026"/>
        <v>9.1964706181196162E-3</v>
      </c>
      <c r="AB875" s="5">
        <f t="shared" si="1027"/>
        <v>3.5677465750610419E-3</v>
      </c>
      <c r="AC875" s="5">
        <f t="shared" si="1028"/>
        <v>3.0030210983859732E-5</v>
      </c>
      <c r="AD875" s="5">
        <f t="shared" si="1029"/>
        <v>3.5527903518761451E-3</v>
      </c>
      <c r="AE875" s="5">
        <f t="shared" si="1030"/>
        <v>2.384347726006287E-3</v>
      </c>
      <c r="AF875" s="5">
        <f t="shared" si="1031"/>
        <v>8.0009140920870496E-4</v>
      </c>
      <c r="AG875" s="5">
        <f t="shared" si="1032"/>
        <v>1.7898571199925832E-4</v>
      </c>
      <c r="AH875" s="5">
        <f t="shared" si="1033"/>
        <v>1.9886502150499061E-3</v>
      </c>
      <c r="AI875" s="5">
        <f t="shared" si="1034"/>
        <v>1.5429832352771458E-3</v>
      </c>
      <c r="AJ875" s="5">
        <f t="shared" si="1035"/>
        <v>5.9859628564357147E-4</v>
      </c>
      <c r="AK875" s="5">
        <f t="shared" si="1036"/>
        <v>1.5481590250802715E-4</v>
      </c>
      <c r="AL875" s="5">
        <f t="shared" si="1037"/>
        <v>6.2549118237993787E-7</v>
      </c>
      <c r="AM875" s="5">
        <f t="shared" si="1038"/>
        <v>5.5131826702482355E-4</v>
      </c>
      <c r="AN875" s="5">
        <f t="shared" si="1039"/>
        <v>3.7000057028194476E-4</v>
      </c>
      <c r="AO875" s="5">
        <f t="shared" si="1040"/>
        <v>1.2415734267952371E-4</v>
      </c>
      <c r="AP875" s="5">
        <f t="shared" si="1041"/>
        <v>2.7774814382032332E-5</v>
      </c>
      <c r="AQ875" s="5">
        <f t="shared" si="1042"/>
        <v>4.6600565297269591E-6</v>
      </c>
      <c r="AR875" s="5">
        <f t="shared" si="1043"/>
        <v>2.6692448179905766E-4</v>
      </c>
      <c r="AS875" s="5">
        <f t="shared" si="1044"/>
        <v>2.0710530056219554E-4</v>
      </c>
      <c r="AT875" s="5">
        <f t="shared" si="1045"/>
        <v>8.0345956339155034E-5</v>
      </c>
      <c r="AU875" s="5">
        <f t="shared" si="1046"/>
        <v>2.0780001550032032E-5</v>
      </c>
      <c r="AV875" s="5">
        <f t="shared" si="1047"/>
        <v>4.0307734585601663E-6</v>
      </c>
      <c r="AW875" s="5">
        <f t="shared" si="1048"/>
        <v>9.0473524276133367E-9</v>
      </c>
      <c r="AX875" s="5">
        <f t="shared" si="1049"/>
        <v>7.1294156951578604E-5</v>
      </c>
      <c r="AY875" s="5">
        <f t="shared" si="1050"/>
        <v>4.7846915851723143E-5</v>
      </c>
      <c r="AZ875" s="5">
        <f t="shared" si="1051"/>
        <v>1.605550478755738E-5</v>
      </c>
      <c r="BA875" s="5">
        <f t="shared" si="1052"/>
        <v>3.5917220492975547E-6</v>
      </c>
      <c r="BB875" s="5">
        <f t="shared" si="1053"/>
        <v>6.0261888913363975E-7</v>
      </c>
      <c r="BC875" s="5">
        <f t="shared" si="1054"/>
        <v>8.0885886058289986E-8</v>
      </c>
      <c r="BD875" s="5">
        <f t="shared" si="1055"/>
        <v>2.9856381330283112E-5</v>
      </c>
      <c r="BE875" s="5">
        <f t="shared" si="1056"/>
        <v>2.3165409135317604E-5</v>
      </c>
      <c r="BF875" s="5">
        <f t="shared" si="1057"/>
        <v>8.9869595124434897E-6</v>
      </c>
      <c r="BG875" s="5">
        <f t="shared" si="1058"/>
        <v>2.3243115286393365E-6</v>
      </c>
      <c r="BH875" s="5">
        <f t="shared" si="1059"/>
        <v>4.5085527046317302E-7</v>
      </c>
      <c r="BI875" s="5">
        <f t="shared" si="1060"/>
        <v>6.9963246285980116E-8</v>
      </c>
      <c r="BJ875" s="8">
        <f t="shared" si="1061"/>
        <v>0.34375811368093395</v>
      </c>
      <c r="BK875" s="8">
        <f t="shared" si="1062"/>
        <v>0.37473146299510229</v>
      </c>
      <c r="BL875" s="8">
        <f t="shared" si="1063"/>
        <v>0.26968164943528311</v>
      </c>
      <c r="BM875" s="8">
        <f t="shared" si="1064"/>
        <v>0.17795110757638982</v>
      </c>
      <c r="BN875" s="8">
        <f t="shared" si="1065"/>
        <v>0.82202501040081288</v>
      </c>
    </row>
    <row r="876" spans="1:66" x14ac:dyDescent="0.25">
      <c r="A876" t="s">
        <v>301</v>
      </c>
      <c r="B876" t="s">
        <v>314</v>
      </c>
      <c r="C876" t="s">
        <v>383</v>
      </c>
      <c r="D876" t="s">
        <v>552</v>
      </c>
      <c r="E876">
        <f>VLOOKUP(A876,home!$A$2:$E$405,3,FALSE)</f>
        <v>1.42105263157895</v>
      </c>
      <c r="F876">
        <f>VLOOKUP(B876,home!$B$2:$E$405,3,FALSE)</f>
        <v>1.37</v>
      </c>
      <c r="G876">
        <f>VLOOKUP(C876,away!$B$2:$E$405,4,FALSE)</f>
        <v>0.96</v>
      </c>
      <c r="H876">
        <f>VLOOKUP(A876,away!$A$2:$E$405,3,FALSE)</f>
        <v>1.0815789473684201</v>
      </c>
      <c r="I876">
        <f>VLOOKUP(C876,away!$B$2:$E$405,3,FALSE)</f>
        <v>1.06</v>
      </c>
      <c r="J876">
        <f>VLOOKUP(B876,home!$B$2:$E$405,4,FALSE)</f>
        <v>0.92</v>
      </c>
      <c r="K876" s="3">
        <f t="shared" si="1010"/>
        <v>1.8689684210526352</v>
      </c>
      <c r="L876" s="3">
        <f t="shared" si="1011"/>
        <v>1.0547557894736834</v>
      </c>
      <c r="M876" s="5">
        <f t="shared" si="1012"/>
        <v>5.3733200453726211E-2</v>
      </c>
      <c r="N876" s="5">
        <f t="shared" si="1013"/>
        <v>0.1004256548101054</v>
      </c>
      <c r="O876" s="5">
        <f t="shared" si="1014"/>
        <v>5.6675404265517669E-2</v>
      </c>
      <c r="P876" s="5">
        <f t="shared" si="1015"/>
        <v>0.10592454082264433</v>
      </c>
      <c r="Q876" s="5">
        <f t="shared" si="1016"/>
        <v>9.3846188751809861E-2</v>
      </c>
      <c r="R876" s="5">
        <f t="shared" si="1017"/>
        <v>2.9889355384908122E-2</v>
      </c>
      <c r="S876" s="5">
        <f t="shared" si="1018"/>
        <v>5.2202401186536712E-2</v>
      </c>
      <c r="T876" s="5">
        <f t="shared" si="1019"/>
        <v>9.8984810906011508E-2</v>
      </c>
      <c r="U876" s="5">
        <f t="shared" si="1020"/>
        <v>5.5862261340012806E-2</v>
      </c>
      <c r="V876" s="5">
        <f t="shared" si="1021"/>
        <v>1.1434096463497889E-2</v>
      </c>
      <c r="W876" s="5">
        <f t="shared" si="1022"/>
        <v>5.8465187737759203E-2</v>
      </c>
      <c r="X876" s="5">
        <f t="shared" si="1023"/>
        <v>6.1666495249067324E-2</v>
      </c>
      <c r="Y876" s="5">
        <f t="shared" si="1024"/>
        <v>3.2521546440252569E-2</v>
      </c>
      <c r="Z876" s="5">
        <f t="shared" si="1025"/>
        <v>1.0508656878622754E-2</v>
      </c>
      <c r="AA876" s="5">
        <f t="shared" si="1026"/>
        <v>1.964034785382348E-2</v>
      </c>
      <c r="AB876" s="5">
        <f t="shared" si="1027"/>
        <v>1.8353594958642496E-2</v>
      </c>
      <c r="AC876" s="5">
        <f t="shared" si="1028"/>
        <v>1.4087559081150066E-3</v>
      </c>
      <c r="AD876" s="5">
        <f t="shared" si="1029"/>
        <v>2.7317397403196445E-2</v>
      </c>
      <c r="AE876" s="5">
        <f t="shared" si="1030"/>
        <v>2.8813183064374814E-2</v>
      </c>
      <c r="AF876" s="5">
        <f t="shared" si="1031"/>
        <v>1.5195435825157208E-2</v>
      </c>
      <c r="AG876" s="5">
        <f t="shared" si="1032"/>
        <v>5.3424913033867953E-3</v>
      </c>
      <c r="AH876" s="5">
        <f t="shared" si="1033"/>
        <v>2.7710166705799491E-3</v>
      </c>
      <c r="AI876" s="5">
        <f t="shared" si="1034"/>
        <v>5.1789426515243368E-3</v>
      </c>
      <c r="AJ876" s="5">
        <f t="shared" si="1035"/>
        <v>4.8396401350707949E-3</v>
      </c>
      <c r="AK876" s="5">
        <f t="shared" si="1036"/>
        <v>3.0150448605687414E-3</v>
      </c>
      <c r="AL876" s="5">
        <f t="shared" si="1037"/>
        <v>1.1108351740691562E-4</v>
      </c>
      <c r="AM876" s="5">
        <f t="shared" si="1038"/>
        <v>1.0211070618383887E-2</v>
      </c>
      <c r="AN876" s="5">
        <f t="shared" si="1039"/>
        <v>1.0770185851465029E-2</v>
      </c>
      <c r="AO876" s="5">
        <f t="shared" si="1040"/>
        <v>5.679957940270145E-3</v>
      </c>
      <c r="AP876" s="5">
        <f t="shared" si="1041"/>
        <v>1.9969895071556515E-3</v>
      </c>
      <c r="AQ876" s="5">
        <f t="shared" si="1042"/>
        <v>5.2658406104765518E-4</v>
      </c>
      <c r="AR876" s="5">
        <f t="shared" si="1043"/>
        <v>5.8454917520445854E-4</v>
      </c>
      <c r="AS876" s="5">
        <f t="shared" si="1044"/>
        <v>1.0925039490094972E-3</v>
      </c>
      <c r="AT876" s="5">
        <f t="shared" si="1045"/>
        <v>1.0209276902870244E-3</v>
      </c>
      <c r="AU876" s="5">
        <f t="shared" si="1046"/>
        <v>6.360272044415512E-4</v>
      </c>
      <c r="AV876" s="5">
        <f t="shared" si="1047"/>
        <v>2.9717869000791202E-4</v>
      </c>
      <c r="AW876" s="5">
        <f t="shared" si="1048"/>
        <v>6.0827645120991787E-6</v>
      </c>
      <c r="AX876" s="5">
        <f t="shared" si="1049"/>
        <v>3.1806947551496455E-3</v>
      </c>
      <c r="AY876" s="5">
        <f t="shared" si="1050"/>
        <v>3.3548562075426682E-3</v>
      </c>
      <c r="AZ876" s="5">
        <f t="shared" si="1051"/>
        <v>1.769277003878677E-3</v>
      </c>
      <c r="BA876" s="5">
        <f t="shared" si="1052"/>
        <v>6.2205172100789584E-4</v>
      </c>
      <c r="BB876" s="5">
        <f t="shared" si="1053"/>
        <v>1.6402816352128666E-4</v>
      </c>
      <c r="BC876" s="5">
        <f t="shared" si="1054"/>
        <v>3.460193102216264E-5</v>
      </c>
      <c r="BD876" s="5">
        <f t="shared" si="1055"/>
        <v>1.027594377964948E-4</v>
      </c>
      <c r="BE876" s="5">
        <f t="shared" si="1056"/>
        <v>1.9205414420677135E-4</v>
      </c>
      <c r="BF876" s="5">
        <f t="shared" si="1057"/>
        <v>1.7947156532737232E-4</v>
      </c>
      <c r="BG876" s="5">
        <f t="shared" si="1058"/>
        <v>1.118088960245813E-4</v>
      </c>
      <c r="BH876" s="5">
        <f t="shared" si="1059"/>
        <v>5.2241823965675017E-5</v>
      </c>
      <c r="BI876" s="5">
        <f t="shared" si="1060"/>
        <v>1.9527663850007478E-5</v>
      </c>
      <c r="BJ876" s="8">
        <f t="shared" si="1061"/>
        <v>0.56088868925156576</v>
      </c>
      <c r="BK876" s="8">
        <f t="shared" si="1062"/>
        <v>0.22816893455946971</v>
      </c>
      <c r="BL876" s="8">
        <f t="shared" si="1063"/>
        <v>0.20051465836076976</v>
      </c>
      <c r="BM876" s="8">
        <f t="shared" si="1064"/>
        <v>0.55623782111868569</v>
      </c>
      <c r="BN876" s="8">
        <f t="shared" si="1065"/>
        <v>0.44049434448871161</v>
      </c>
    </row>
    <row r="877" spans="1:66" x14ac:dyDescent="0.25">
      <c r="A877" t="s">
        <v>301</v>
      </c>
      <c r="B877" t="s">
        <v>336</v>
      </c>
      <c r="C877" t="s">
        <v>368</v>
      </c>
      <c r="D877" t="s">
        <v>552</v>
      </c>
      <c r="E877">
        <f>VLOOKUP(A877,home!$A$2:$E$405,3,FALSE)</f>
        <v>1.42105263157895</v>
      </c>
      <c r="F877">
        <f>VLOOKUP(B877,home!$B$2:$E$405,3,FALSE)</f>
        <v>0.93</v>
      </c>
      <c r="G877">
        <f>VLOOKUP(C877,away!$B$2:$E$405,4,FALSE)</f>
        <v>0.67</v>
      </c>
      <c r="H877">
        <f>VLOOKUP(A877,away!$A$2:$E$405,3,FALSE)</f>
        <v>1.0815789473684201</v>
      </c>
      <c r="I877">
        <f>VLOOKUP(C877,away!$B$2:$E$405,3,FALSE)</f>
        <v>1.33</v>
      </c>
      <c r="J877">
        <f>VLOOKUP(B877,home!$B$2:$E$405,4,FALSE)</f>
        <v>0.92</v>
      </c>
      <c r="K877" s="3">
        <f t="shared" si="1010"/>
        <v>0.88545789473684389</v>
      </c>
      <c r="L877" s="3">
        <f t="shared" si="1011"/>
        <v>1.3234199999999989</v>
      </c>
      <c r="M877" s="5">
        <f t="shared" si="1012"/>
        <v>0.10982381327957412</v>
      </c>
      <c r="N877" s="5">
        <f t="shared" si="1013"/>
        <v>9.7244362498503947E-2</v>
      </c>
      <c r="O877" s="5">
        <f t="shared" si="1014"/>
        <v>0.14534303097045387</v>
      </c>
      <c r="P877" s="5">
        <f t="shared" si="1015"/>
        <v>0.12869513421776999</v>
      </c>
      <c r="Q877" s="5">
        <f t="shared" si="1016"/>
        <v>4.305289424647589E-2</v>
      </c>
      <c r="R877" s="5">
        <f t="shared" si="1017"/>
        <v>9.6174937023458987E-2</v>
      </c>
      <c r="S877" s="5">
        <f t="shared" si="1018"/>
        <v>3.7702291235252164E-2</v>
      </c>
      <c r="T877" s="5">
        <f t="shared" si="1019"/>
        <v>5.6977061303671077E-2</v>
      </c>
      <c r="U877" s="5">
        <f t="shared" si="1020"/>
        <v>8.5158857263240531E-2</v>
      </c>
      <c r="V877" s="5">
        <f t="shared" si="1021"/>
        <v>4.908975249582944E-3</v>
      </c>
      <c r="W877" s="5">
        <f t="shared" si="1022"/>
        <v>1.2707175033937508E-2</v>
      </c>
      <c r="X877" s="5">
        <f t="shared" si="1023"/>
        <v>1.6816929583413565E-2</v>
      </c>
      <c r="Y877" s="5">
        <f t="shared" si="1024"/>
        <v>1.1127930474640583E-2</v>
      </c>
      <c r="Z877" s="5">
        <f t="shared" si="1025"/>
        <v>4.242661171852867E-2</v>
      </c>
      <c r="AA877" s="5">
        <f t="shared" si="1026"/>
        <v>3.7566978293105908E-2</v>
      </c>
      <c r="AB877" s="5">
        <f t="shared" si="1027"/>
        <v>1.663198875551913E-2</v>
      </c>
      <c r="AC877" s="5">
        <f t="shared" si="1028"/>
        <v>3.5953110358710326E-4</v>
      </c>
      <c r="AD877" s="5">
        <f t="shared" si="1029"/>
        <v>2.8129171134007223E-3</v>
      </c>
      <c r="AE877" s="5">
        <f t="shared" si="1030"/>
        <v>3.722670766216781E-3</v>
      </c>
      <c r="AF877" s="5">
        <f t="shared" si="1031"/>
        <v>2.4633284727133046E-3</v>
      </c>
      <c r="AG877" s="5">
        <f t="shared" si="1032"/>
        <v>1.0866727224527466E-3</v>
      </c>
      <c r="AH877" s="5">
        <f t="shared" si="1033"/>
        <v>1.4037056620133794E-2</v>
      </c>
      <c r="AI877" s="5">
        <f t="shared" si="1034"/>
        <v>1.2429222603165547E-2</v>
      </c>
      <c r="AJ877" s="5">
        <f t="shared" si="1035"/>
        <v>5.5027766397072785E-3</v>
      </c>
      <c r="AK877" s="5">
        <f t="shared" si="1036"/>
        <v>1.6241590062007639E-3</v>
      </c>
      <c r="AL877" s="5">
        <f t="shared" si="1037"/>
        <v>1.6852411967818953E-5</v>
      </c>
      <c r="AM877" s="5">
        <f t="shared" si="1038"/>
        <v>4.9814393306020879E-4</v>
      </c>
      <c r="AN877" s="5">
        <f t="shared" si="1039"/>
        <v>6.5925364389054098E-4</v>
      </c>
      <c r="AO877" s="5">
        <f t="shared" si="1040"/>
        <v>4.3623472869880965E-4</v>
      </c>
      <c r="AP877" s="5">
        <f t="shared" si="1041"/>
        <v>1.9244058821819279E-4</v>
      </c>
      <c r="AQ877" s="5">
        <f t="shared" si="1042"/>
        <v>6.3669930814930128E-5</v>
      </c>
      <c r="AR877" s="5">
        <f t="shared" si="1043"/>
        <v>3.71538429444349E-3</v>
      </c>
      <c r="AS877" s="5">
        <f t="shared" si="1044"/>
        <v>3.2898163554962671E-3</v>
      </c>
      <c r="AT877" s="5">
        <f t="shared" si="1045"/>
        <v>1.4564969321042801E-3</v>
      </c>
      <c r="AU877" s="5">
        <f t="shared" si="1046"/>
        <v>4.2988890239724267E-4</v>
      </c>
      <c r="AV877" s="5">
        <f t="shared" si="1047"/>
        <v>9.5162130621848754E-5</v>
      </c>
      <c r="AW877" s="5">
        <f t="shared" si="1048"/>
        <v>5.4856131109908928E-7</v>
      </c>
      <c r="AX877" s="5">
        <f t="shared" si="1049"/>
        <v>7.3514246373903932E-5</v>
      </c>
      <c r="AY877" s="5">
        <f t="shared" si="1050"/>
        <v>9.7290223936151874E-5</v>
      </c>
      <c r="AZ877" s="5">
        <f t="shared" si="1051"/>
        <v>6.4377914080791023E-5</v>
      </c>
      <c r="BA877" s="5">
        <f t="shared" si="1052"/>
        <v>2.8399673017600133E-5</v>
      </c>
      <c r="BB877" s="5">
        <f t="shared" si="1053"/>
        <v>9.3961738162380864E-6</v>
      </c>
      <c r="BC877" s="5">
        <f t="shared" si="1054"/>
        <v>2.4870168703771597E-6</v>
      </c>
      <c r="BD877" s="5">
        <f t="shared" si="1055"/>
        <v>8.1950231382539943E-4</v>
      </c>
      <c r="BE877" s="5">
        <f t="shared" si="1056"/>
        <v>7.2563479353181053E-4</v>
      </c>
      <c r="BF877" s="5">
        <f t="shared" si="1057"/>
        <v>3.2125952831424062E-4</v>
      </c>
      <c r="BG877" s="5">
        <f t="shared" si="1058"/>
        <v>9.4820595201759681E-5</v>
      </c>
      <c r="BH877" s="5">
        <f t="shared" si="1059"/>
        <v>2.0989911151261152E-5</v>
      </c>
      <c r="BI877" s="5">
        <f t="shared" si="1060"/>
        <v>3.7171365077418212E-6</v>
      </c>
      <c r="BJ877" s="8">
        <f t="shared" si="1061"/>
        <v>0.25013715028820394</v>
      </c>
      <c r="BK877" s="8">
        <f t="shared" si="1062"/>
        <v>0.28160388772167028</v>
      </c>
      <c r="BL877" s="8">
        <f t="shared" si="1063"/>
        <v>0.42544168006858107</v>
      </c>
      <c r="BM877" s="8">
        <f t="shared" si="1064"/>
        <v>0.37917841589812207</v>
      </c>
      <c r="BN877" s="8">
        <f t="shared" si="1065"/>
        <v>0.62033417223623677</v>
      </c>
    </row>
    <row r="878" spans="1:66" x14ac:dyDescent="0.25">
      <c r="A878" t="s">
        <v>303</v>
      </c>
      <c r="B878" t="s">
        <v>535</v>
      </c>
      <c r="C878" t="s">
        <v>361</v>
      </c>
      <c r="D878" t="s">
        <v>552</v>
      </c>
      <c r="E878">
        <f>VLOOKUP(A878,home!$A$2:$E$405,3,FALSE)</f>
        <v>1.3961038961039001</v>
      </c>
      <c r="F878" t="e">
        <f>VLOOKUP(B878,home!$B$2:$E$405,3,FALSE)</f>
        <v>#N/A</v>
      </c>
      <c r="G878">
        <f>VLOOKUP(C878,away!$B$2:$E$405,4,FALSE)</f>
        <v>0.75</v>
      </c>
      <c r="H878">
        <f>VLOOKUP(A878,away!$A$2:$E$405,3,FALSE)</f>
        <v>1.0324675324675301</v>
      </c>
      <c r="I878">
        <f>VLOOKUP(C878,away!$B$2:$E$405,3,FALSE)</f>
        <v>0.65</v>
      </c>
      <c r="J878" t="e">
        <f>VLOOKUP(B878,home!$B$2:$E$405,4,FALSE)</f>
        <v>#N/A</v>
      </c>
      <c r="K878" s="3" t="e">
        <f t="shared" si="1010"/>
        <v>#N/A</v>
      </c>
      <c r="L878" s="3" t="e">
        <f t="shared" si="1011"/>
        <v>#N/A</v>
      </c>
      <c r="M878" s="5" t="e">
        <f t="shared" si="1012"/>
        <v>#N/A</v>
      </c>
      <c r="N878" s="5" t="e">
        <f t="shared" si="1013"/>
        <v>#N/A</v>
      </c>
      <c r="O878" s="5" t="e">
        <f t="shared" si="1014"/>
        <v>#N/A</v>
      </c>
      <c r="P878" s="5" t="e">
        <f t="shared" si="1015"/>
        <v>#N/A</v>
      </c>
      <c r="Q878" s="5" t="e">
        <f t="shared" si="1016"/>
        <v>#N/A</v>
      </c>
      <c r="R878" s="5" t="e">
        <f t="shared" si="1017"/>
        <v>#N/A</v>
      </c>
      <c r="S878" s="5" t="e">
        <f t="shared" si="1018"/>
        <v>#N/A</v>
      </c>
      <c r="T878" s="5" t="e">
        <f t="shared" si="1019"/>
        <v>#N/A</v>
      </c>
      <c r="U878" s="5" t="e">
        <f t="shared" si="1020"/>
        <v>#N/A</v>
      </c>
      <c r="V878" s="5" t="e">
        <f t="shared" si="1021"/>
        <v>#N/A</v>
      </c>
      <c r="W878" s="5" t="e">
        <f t="shared" si="1022"/>
        <v>#N/A</v>
      </c>
      <c r="X878" s="5" t="e">
        <f t="shared" si="1023"/>
        <v>#N/A</v>
      </c>
      <c r="Y878" s="5" t="e">
        <f t="shared" si="1024"/>
        <v>#N/A</v>
      </c>
      <c r="Z878" s="5" t="e">
        <f t="shared" si="1025"/>
        <v>#N/A</v>
      </c>
      <c r="AA878" s="5" t="e">
        <f t="shared" si="1026"/>
        <v>#N/A</v>
      </c>
      <c r="AB878" s="5" t="e">
        <f t="shared" si="1027"/>
        <v>#N/A</v>
      </c>
      <c r="AC878" s="5" t="e">
        <f t="shared" si="1028"/>
        <v>#N/A</v>
      </c>
      <c r="AD878" s="5" t="e">
        <f t="shared" si="1029"/>
        <v>#N/A</v>
      </c>
      <c r="AE878" s="5" t="e">
        <f t="shared" si="1030"/>
        <v>#N/A</v>
      </c>
      <c r="AF878" s="5" t="e">
        <f t="shared" si="1031"/>
        <v>#N/A</v>
      </c>
      <c r="AG878" s="5" t="e">
        <f t="shared" si="1032"/>
        <v>#N/A</v>
      </c>
      <c r="AH878" s="5" t="e">
        <f t="shared" si="1033"/>
        <v>#N/A</v>
      </c>
      <c r="AI878" s="5" t="e">
        <f t="shared" si="1034"/>
        <v>#N/A</v>
      </c>
      <c r="AJ878" s="5" t="e">
        <f t="shared" si="1035"/>
        <v>#N/A</v>
      </c>
      <c r="AK878" s="5" t="e">
        <f t="shared" si="1036"/>
        <v>#N/A</v>
      </c>
      <c r="AL878" s="5" t="e">
        <f t="shared" si="1037"/>
        <v>#N/A</v>
      </c>
      <c r="AM878" s="5" t="e">
        <f t="shared" si="1038"/>
        <v>#N/A</v>
      </c>
      <c r="AN878" s="5" t="e">
        <f t="shared" si="1039"/>
        <v>#N/A</v>
      </c>
      <c r="AO878" s="5" t="e">
        <f t="shared" si="1040"/>
        <v>#N/A</v>
      </c>
      <c r="AP878" s="5" t="e">
        <f t="shared" si="1041"/>
        <v>#N/A</v>
      </c>
      <c r="AQ878" s="5" t="e">
        <f t="shared" si="1042"/>
        <v>#N/A</v>
      </c>
      <c r="AR878" s="5" t="e">
        <f t="shared" si="1043"/>
        <v>#N/A</v>
      </c>
      <c r="AS878" s="5" t="e">
        <f t="shared" si="1044"/>
        <v>#N/A</v>
      </c>
      <c r="AT878" s="5" t="e">
        <f t="shared" si="1045"/>
        <v>#N/A</v>
      </c>
      <c r="AU878" s="5" t="e">
        <f t="shared" si="1046"/>
        <v>#N/A</v>
      </c>
      <c r="AV878" s="5" t="e">
        <f t="shared" si="1047"/>
        <v>#N/A</v>
      </c>
      <c r="AW878" s="5" t="e">
        <f t="shared" si="1048"/>
        <v>#N/A</v>
      </c>
      <c r="AX878" s="5" t="e">
        <f t="shared" si="1049"/>
        <v>#N/A</v>
      </c>
      <c r="AY878" s="5" t="e">
        <f t="shared" si="1050"/>
        <v>#N/A</v>
      </c>
      <c r="AZ878" s="5" t="e">
        <f t="shared" si="1051"/>
        <v>#N/A</v>
      </c>
      <c r="BA878" s="5" t="e">
        <f t="shared" si="1052"/>
        <v>#N/A</v>
      </c>
      <c r="BB878" s="5" t="e">
        <f t="shared" si="1053"/>
        <v>#N/A</v>
      </c>
      <c r="BC878" s="5" t="e">
        <f t="shared" si="1054"/>
        <v>#N/A</v>
      </c>
      <c r="BD878" s="5" t="e">
        <f t="shared" si="1055"/>
        <v>#N/A</v>
      </c>
      <c r="BE878" s="5" t="e">
        <f t="shared" si="1056"/>
        <v>#N/A</v>
      </c>
      <c r="BF878" s="5" t="e">
        <f t="shared" si="1057"/>
        <v>#N/A</v>
      </c>
      <c r="BG878" s="5" t="e">
        <f t="shared" si="1058"/>
        <v>#N/A</v>
      </c>
      <c r="BH878" s="5" t="e">
        <f t="shared" si="1059"/>
        <v>#N/A</v>
      </c>
      <c r="BI878" s="5" t="e">
        <f t="shared" si="1060"/>
        <v>#N/A</v>
      </c>
      <c r="BJ878" s="8" t="e">
        <f t="shared" si="1061"/>
        <v>#N/A</v>
      </c>
      <c r="BK878" s="8" t="e">
        <f t="shared" si="1062"/>
        <v>#N/A</v>
      </c>
      <c r="BL878" s="8" t="e">
        <f t="shared" si="1063"/>
        <v>#N/A</v>
      </c>
      <c r="BM878" s="8" t="e">
        <f t="shared" si="1064"/>
        <v>#N/A</v>
      </c>
      <c r="BN878" s="8" t="e">
        <f t="shared" si="1065"/>
        <v>#N/A</v>
      </c>
    </row>
    <row r="879" spans="1:66" x14ac:dyDescent="0.25">
      <c r="A879" t="s">
        <v>303</v>
      </c>
      <c r="B879" t="s">
        <v>333</v>
      </c>
      <c r="C879" t="s">
        <v>364</v>
      </c>
      <c r="D879" t="s">
        <v>552</v>
      </c>
      <c r="E879">
        <f>VLOOKUP(A879,home!$A$2:$E$405,3,FALSE)</f>
        <v>1.3961038961039001</v>
      </c>
      <c r="F879">
        <f>VLOOKUP(B879,home!$B$2:$E$405,3,FALSE)</f>
        <v>1.19</v>
      </c>
      <c r="G879">
        <f>VLOOKUP(C879,away!$B$2:$E$405,4,FALSE)</f>
        <v>1.02</v>
      </c>
      <c r="H879">
        <f>VLOOKUP(A879,away!$A$2:$E$405,3,FALSE)</f>
        <v>1.0324675324675301</v>
      </c>
      <c r="I879">
        <f>VLOOKUP(C879,away!$B$2:$E$405,3,FALSE)</f>
        <v>0.68</v>
      </c>
      <c r="J879">
        <f>VLOOKUP(B879,home!$B$2:$E$405,4,FALSE)</f>
        <v>0.88</v>
      </c>
      <c r="K879" s="3">
        <f t="shared" si="1010"/>
        <v>1.6945909090909139</v>
      </c>
      <c r="L879" s="3">
        <f t="shared" si="1011"/>
        <v>0.61782857142857006</v>
      </c>
      <c r="M879" s="5">
        <f t="shared" si="1012"/>
        <v>9.9021381193011598E-2</v>
      </c>
      <c r="N879" s="5">
        <f t="shared" si="1013"/>
        <v>0.16780073237530341</v>
      </c>
      <c r="O879" s="5">
        <f t="shared" si="1014"/>
        <v>6.1178238483362242E-2</v>
      </c>
      <c r="P879" s="5">
        <f t="shared" si="1015"/>
        <v>0.10367208676810154</v>
      </c>
      <c r="Q879" s="5">
        <f t="shared" si="1016"/>
        <v>0.14217679781099332</v>
      </c>
      <c r="R879" s="5">
        <f t="shared" si="1017"/>
        <v>1.8898831842346028E-2</v>
      </c>
      <c r="S879" s="5">
        <f t="shared" si="1018"/>
        <v>2.7135305136531725E-2</v>
      </c>
      <c r="T879" s="5">
        <f t="shared" si="1019"/>
        <v>8.7840887881854679E-2</v>
      </c>
      <c r="U879" s="5">
        <f t="shared" si="1020"/>
        <v>3.2025788632477459E-2</v>
      </c>
      <c r="V879" s="5">
        <f t="shared" si="1021"/>
        <v>3.1566400381864276E-3</v>
      </c>
      <c r="W879" s="5">
        <f t="shared" si="1022"/>
        <v>8.031050301805541E-2</v>
      </c>
      <c r="X879" s="5">
        <f t="shared" si="1023"/>
        <v>4.9618123350355051E-2</v>
      </c>
      <c r="Y879" s="5">
        <f t="shared" si="1024"/>
        <v>1.5327747133258213E-2</v>
      </c>
      <c r="Z879" s="5">
        <f t="shared" si="1025"/>
        <v>3.8920794262751394E-3</v>
      </c>
      <c r="AA879" s="5">
        <f t="shared" si="1026"/>
        <v>6.5954824132256297E-3</v>
      </c>
      <c r="AB879" s="5">
        <f t="shared" si="1027"/>
        <v>5.5883222692605788E-3</v>
      </c>
      <c r="AC879" s="5">
        <f t="shared" si="1028"/>
        <v>2.065560588984334E-4</v>
      </c>
      <c r="AD879" s="5">
        <f t="shared" si="1029"/>
        <v>3.4023362079728794E-2</v>
      </c>
      <c r="AE879" s="5">
        <f t="shared" si="1030"/>
        <v>2.1020605188915829E-2</v>
      </c>
      <c r="AF879" s="5">
        <f t="shared" si="1031"/>
        <v>6.4935652372159246E-3</v>
      </c>
      <c r="AG879" s="5">
        <f t="shared" si="1032"/>
        <v>1.3373033779957796E-3</v>
      </c>
      <c r="AH879" s="5">
        <f t="shared" si="1033"/>
        <v>6.0115946795552446E-4</v>
      </c>
      <c r="AI879" s="5">
        <f t="shared" si="1034"/>
        <v>1.0187193693113621E-3</v>
      </c>
      <c r="AJ879" s="5">
        <f t="shared" si="1035"/>
        <v>8.6315629107493208E-4</v>
      </c>
      <c r="AK879" s="5">
        <f t="shared" si="1036"/>
        <v>4.8756560132673686E-4</v>
      </c>
      <c r="AL879" s="5">
        <f t="shared" si="1037"/>
        <v>8.6502924530431619E-6</v>
      </c>
      <c r="AM879" s="5">
        <f t="shared" si="1038"/>
        <v>1.1531136015403374E-2</v>
      </c>
      <c r="AN879" s="5">
        <f t="shared" si="1039"/>
        <v>7.1242652913452017E-3</v>
      </c>
      <c r="AO879" s="5">
        <f t="shared" si="1040"/>
        <v>2.200787323714975E-3</v>
      </c>
      <c r="AP879" s="5">
        <f t="shared" si="1041"/>
        <v>4.5323642940964308E-4</v>
      </c>
      <c r="AQ879" s="5">
        <f t="shared" si="1042"/>
        <v>7.000560392538643E-5</v>
      </c>
      <c r="AR879" s="5">
        <f t="shared" si="1043"/>
        <v>7.428269905754421E-5</v>
      </c>
      <c r="AS879" s="5">
        <f t="shared" si="1044"/>
        <v>1.258787865256506E-4</v>
      </c>
      <c r="AT879" s="5">
        <f t="shared" si="1045"/>
        <v>1.0665652364688169E-4</v>
      </c>
      <c r="AU879" s="5">
        <f t="shared" si="1046"/>
        <v>6.0246391789081936E-5</v>
      </c>
      <c r="AV879" s="5">
        <f t="shared" si="1047"/>
        <v>2.5523246957826946E-5</v>
      </c>
      <c r="AW879" s="5">
        <f t="shared" si="1048"/>
        <v>2.5157133264125866E-7</v>
      </c>
      <c r="AX879" s="5">
        <f t="shared" si="1049"/>
        <v>3.2567597105322291E-3</v>
      </c>
      <c r="AY879" s="5">
        <f t="shared" si="1050"/>
        <v>2.0121191994442508E-3</v>
      </c>
      <c r="AZ879" s="5">
        <f t="shared" si="1051"/>
        <v>6.2157236526831964E-4</v>
      </c>
      <c r="BA879" s="5">
        <f t="shared" si="1052"/>
        <v>1.280083888244011E-4</v>
      </c>
      <c r="BB879" s="5">
        <f t="shared" si="1053"/>
        <v>1.9771809999563165E-5</v>
      </c>
      <c r="BC879" s="5">
        <f t="shared" si="1054"/>
        <v>2.4431178253174465E-6</v>
      </c>
      <c r="BD879" s="5">
        <f t="shared" si="1055"/>
        <v>7.6489956400968169E-6</v>
      </c>
      <c r="BE879" s="5">
        <f t="shared" si="1056"/>
        <v>1.29619184753841E-5</v>
      </c>
      <c r="BF879" s="5">
        <f t="shared" si="1057"/>
        <v>1.0982574606381732E-5</v>
      </c>
      <c r="BG879" s="5">
        <f t="shared" si="1058"/>
        <v>6.2036570287957341E-6</v>
      </c>
      <c r="BH879" s="5">
        <f t="shared" si="1059"/>
        <v>2.628165201028802E-6</v>
      </c>
      <c r="BI879" s="5">
        <f t="shared" si="1060"/>
        <v>8.907329714504992E-7</v>
      </c>
      <c r="BJ879" s="8">
        <f t="shared" si="1061"/>
        <v>0.6333697327093688</v>
      </c>
      <c r="BK879" s="8">
        <f t="shared" si="1062"/>
        <v>0.23521273868662701</v>
      </c>
      <c r="BL879" s="8">
        <f t="shared" si="1063"/>
        <v>0.12769116806224062</v>
      </c>
      <c r="BM879" s="8">
        <f t="shared" si="1064"/>
        <v>0.40540578278328204</v>
      </c>
      <c r="BN879" s="8">
        <f t="shared" si="1065"/>
        <v>0.59274806847311801</v>
      </c>
    </row>
    <row r="880" spans="1:66" x14ac:dyDescent="0.25">
      <c r="A880" t="s">
        <v>303</v>
      </c>
      <c r="B880" t="s">
        <v>459</v>
      </c>
      <c r="C880" t="s">
        <v>302</v>
      </c>
      <c r="D880" t="s">
        <v>552</v>
      </c>
      <c r="E880">
        <f>VLOOKUP(A880,home!$A$2:$E$405,3,FALSE)</f>
        <v>1.3961038961039001</v>
      </c>
      <c r="F880">
        <f>VLOOKUP(B880,home!$B$2:$E$405,3,FALSE)</f>
        <v>1.02</v>
      </c>
      <c r="G880">
        <f>VLOOKUP(C880,away!$B$2:$E$405,4,FALSE)</f>
        <v>1.63</v>
      </c>
      <c r="H880">
        <f>VLOOKUP(A880,away!$A$2:$E$405,3,FALSE)</f>
        <v>1.0324675324675301</v>
      </c>
      <c r="I880">
        <f>VLOOKUP(C880,away!$B$2:$E$405,3,FALSE)</f>
        <v>0.52</v>
      </c>
      <c r="J880">
        <f>VLOOKUP(B880,home!$B$2:$E$405,4,FALSE)</f>
        <v>1.1499999999999999</v>
      </c>
      <c r="K880" s="3">
        <f t="shared" si="1010"/>
        <v>2.3211623376623445</v>
      </c>
      <c r="L880" s="3">
        <f t="shared" si="1011"/>
        <v>0.61741558441558297</v>
      </c>
      <c r="M880" s="5">
        <f t="shared" si="1012"/>
        <v>5.2940961404701753E-2</v>
      </c>
      <c r="N880" s="5">
        <f t="shared" si="1013"/>
        <v>0.12288456573222947</v>
      </c>
      <c r="O880" s="5">
        <f t="shared" si="1014"/>
        <v>3.268657462520675E-2</v>
      </c>
      <c r="P880" s="5">
        <f t="shared" si="1015"/>
        <v>7.5870845967219575E-2</v>
      </c>
      <c r="Q880" s="5">
        <f t="shared" si="1016"/>
        <v>0.14261751292882191</v>
      </c>
      <c r="R880" s="5">
        <f t="shared" si="1017"/>
        <v>1.0090600287382795E-2</v>
      </c>
      <c r="S880" s="5">
        <f t="shared" si="1018"/>
        <v>2.7183040858369863E-2</v>
      </c>
      <c r="T880" s="5">
        <f t="shared" si="1019"/>
        <v>8.8054275092845524E-2</v>
      </c>
      <c r="U880" s="5">
        <f t="shared" si="1020"/>
        <v>2.3421921351477772E-2</v>
      </c>
      <c r="V880" s="5">
        <f t="shared" si="1021"/>
        <v>4.3285120530988149E-3</v>
      </c>
      <c r="W880" s="5">
        <f t="shared" si="1022"/>
        <v>0.11034613323381796</v>
      </c>
      <c r="X880" s="5">
        <f t="shared" si="1023"/>
        <v>6.8129422338557497E-2</v>
      </c>
      <c r="Y880" s="5">
        <f t="shared" si="1024"/>
        <v>2.1032083554528271E-2</v>
      </c>
      <c r="Z880" s="5">
        <f t="shared" si="1025"/>
        <v>2.0766979578461658E-3</v>
      </c>
      <c r="AA880" s="5">
        <f t="shared" si="1026"/>
        <v>4.8203530864528226E-3</v>
      </c>
      <c r="AB880" s="5">
        <f t="shared" si="1027"/>
        <v>5.5944110192543669E-3</v>
      </c>
      <c r="AC880" s="5">
        <f t="shared" si="1028"/>
        <v>3.8770531188675597E-4</v>
      </c>
      <c r="AD880" s="5">
        <f t="shared" si="1029"/>
        <v>6.4032822142252366E-2</v>
      </c>
      <c r="AE880" s="5">
        <f t="shared" si="1030"/>
        <v>3.9534862304737822E-2</v>
      </c>
      <c r="AF880" s="5">
        <f t="shared" si="1031"/>
        <v>1.2204720057334651E-2</v>
      </c>
      <c r="AG880" s="5">
        <f t="shared" si="1032"/>
        <v>2.5117947889426204E-3</v>
      </c>
      <c r="AH880" s="5">
        <f t="shared" si="1033"/>
        <v>3.205464208245595E-4</v>
      </c>
      <c r="AI880" s="5">
        <f t="shared" si="1034"/>
        <v>7.4404027949043217E-4</v>
      </c>
      <c r="AJ880" s="5">
        <f t="shared" si="1035"/>
        <v>8.6351913722847791E-4</v>
      </c>
      <c r="AK880" s="5">
        <f t="shared" si="1036"/>
        <v>6.6812269972847487E-4</v>
      </c>
      <c r="AL880" s="5">
        <f t="shared" si="1037"/>
        <v>2.2225157396722664E-5</v>
      </c>
      <c r="AM880" s="5">
        <f t="shared" si="1038"/>
        <v>2.9726115026165536E-2</v>
      </c>
      <c r="AN880" s="5">
        <f t="shared" si="1039"/>
        <v>1.8353366681284837E-2</v>
      </c>
      <c r="AO880" s="5">
        <f t="shared" si="1040"/>
        <v>5.665827307759482E-3</v>
      </c>
      <c r="AP880" s="5">
        <f t="shared" si="1041"/>
        <v>1.1660566928060299E-3</v>
      </c>
      <c r="AQ880" s="5">
        <f t="shared" si="1042"/>
        <v>1.799853936126342E-4</v>
      </c>
      <c r="AR880" s="5">
        <f t="shared" si="1043"/>
        <v>3.9582071149143775E-5</v>
      </c>
      <c r="AS880" s="5">
        <f t="shared" si="1044"/>
        <v>9.1876412798063811E-5</v>
      </c>
      <c r="AT880" s="5">
        <f t="shared" si="1045"/>
        <v>1.0663003455319218E-4</v>
      </c>
      <c r="AU880" s="5">
        <f t="shared" si="1046"/>
        <v>8.250187342283471E-5</v>
      </c>
      <c r="AV880" s="5">
        <f t="shared" si="1047"/>
        <v>4.7875060343917476E-5</v>
      </c>
      <c r="AW880" s="5">
        <f t="shared" si="1048"/>
        <v>8.8475993336219193E-7</v>
      </c>
      <c r="AX880" s="5">
        <f t="shared" si="1049"/>
        <v>1.1499856440625685E-2</v>
      </c>
      <c r="AY880" s="5">
        <f t="shared" si="1050"/>
        <v>7.1001905849842123E-3</v>
      </c>
      <c r="AZ880" s="5">
        <f t="shared" si="1051"/>
        <v>2.1918841597450235E-3</v>
      </c>
      <c r="BA880" s="5">
        <f t="shared" si="1052"/>
        <v>4.5110114648674421E-4</v>
      </c>
      <c r="BB880" s="5">
        <f t="shared" si="1053"/>
        <v>6.9629219497163169E-5</v>
      </c>
      <c r="BC880" s="5">
        <f t="shared" si="1054"/>
        <v>8.5980330496483838E-6</v>
      </c>
      <c r="BD880" s="5">
        <f t="shared" si="1055"/>
        <v>4.0730979318212969E-6</v>
      </c>
      <c r="BE880" s="5">
        <f t="shared" si="1056"/>
        <v>9.4543215169539818E-6</v>
      </c>
      <c r="BF880" s="5">
        <f t="shared" si="1057"/>
        <v>1.0972507516652155E-5</v>
      </c>
      <c r="BG880" s="5">
        <f t="shared" si="1058"/>
        <v>8.4896570657899876E-6</v>
      </c>
      <c r="BH880" s="5">
        <f t="shared" si="1059"/>
        <v>4.9264680601951834E-6</v>
      </c>
      <c r="BI880" s="5">
        <f t="shared" si="1060"/>
        <v>2.2870264238043062E-6</v>
      </c>
      <c r="BJ880" s="8">
        <f t="shared" si="1061"/>
        <v>0.74776080286008484</v>
      </c>
      <c r="BK880" s="8">
        <f t="shared" si="1062"/>
        <v>0.16783348133765769</v>
      </c>
      <c r="BL880" s="8">
        <f t="shared" si="1063"/>
        <v>7.9618757437828813E-2</v>
      </c>
      <c r="BM880" s="8">
        <f t="shared" si="1064"/>
        <v>0.55309937282280475</v>
      </c>
      <c r="BN880" s="8">
        <f t="shared" si="1065"/>
        <v>0.43709106094556227</v>
      </c>
    </row>
    <row r="881" spans="1:66" x14ac:dyDescent="0.25">
      <c r="A881" t="s">
        <v>35</v>
      </c>
      <c r="B881" t="s">
        <v>296</v>
      </c>
      <c r="C881" t="s">
        <v>282</v>
      </c>
      <c r="D881" t="s">
        <v>552</v>
      </c>
      <c r="E881">
        <f>VLOOKUP(A881,home!$A$2:$E$405,3,FALSE)</f>
        <v>1.5947368421052599</v>
      </c>
      <c r="F881">
        <f>VLOOKUP(B881,home!$B$2:$E$405,3,FALSE)</f>
        <v>1.19</v>
      </c>
      <c r="G881">
        <f>VLOOKUP(C881,away!$B$2:$E$405,4,FALSE)</f>
        <v>1.29</v>
      </c>
      <c r="H881">
        <f>VLOOKUP(A881,away!$A$2:$E$405,3,FALSE)</f>
        <v>1.21315789473684</v>
      </c>
      <c r="I881">
        <f>VLOOKUP(C881,away!$B$2:$E$405,3,FALSE)</f>
        <v>0.66</v>
      </c>
      <c r="J881">
        <f>VLOOKUP(B881,home!$B$2:$E$405,4,FALSE)</f>
        <v>1.26</v>
      </c>
      <c r="K881" s="3">
        <f t="shared" si="1010"/>
        <v>2.4480805263157843</v>
      </c>
      <c r="L881" s="3">
        <f t="shared" si="1011"/>
        <v>1.0088621052631561</v>
      </c>
      <c r="M881" s="5">
        <f t="shared" si="1012"/>
        <v>3.1526001424938853E-2</v>
      </c>
      <c r="N881" s="5">
        <f t="shared" si="1013"/>
        <v>7.7178190160996474E-2</v>
      </c>
      <c r="O881" s="5">
        <f t="shared" si="1014"/>
        <v>3.1805388168093071E-2</v>
      </c>
      <c r="P881" s="5">
        <f t="shared" si="1015"/>
        <v>7.7862151406223101E-2</v>
      </c>
      <c r="Q881" s="5">
        <f t="shared" si="1016"/>
        <v>9.446921219471599E-2</v>
      </c>
      <c r="R881" s="5">
        <f t="shared" si="1017"/>
        <v>1.6043625432987124E-2</v>
      </c>
      <c r="S881" s="5">
        <f t="shared" si="1018"/>
        <v>4.8075511859948558E-2</v>
      </c>
      <c r="T881" s="5">
        <f t="shared" si="1019"/>
        <v>9.5306408297312989E-2</v>
      </c>
      <c r="U881" s="5">
        <f t="shared" si="1020"/>
        <v>3.9276086994000425E-2</v>
      </c>
      <c r="V881" s="5">
        <f t="shared" si="1021"/>
        <v>1.3192858854348913E-2</v>
      </c>
      <c r="W881" s="5">
        <f t="shared" si="1022"/>
        <v>7.7089412903425941E-2</v>
      </c>
      <c r="X881" s="5">
        <f t="shared" si="1023"/>
        <v>7.7772587395251003E-2</v>
      </c>
      <c r="Y881" s="5">
        <f t="shared" si="1024"/>
        <v>3.923090812566786E-2</v>
      </c>
      <c r="Z881" s="5">
        <f t="shared" si="1025"/>
        <v>5.3952685767923014E-3</v>
      </c>
      <c r="AA881" s="5">
        <f t="shared" si="1026"/>
        <v>1.3208051937088712E-2</v>
      </c>
      <c r="AB881" s="5">
        <f t="shared" si="1027"/>
        <v>1.6167187368877178E-2</v>
      </c>
      <c r="AC881" s="5">
        <f t="shared" si="1028"/>
        <v>2.0364626165087765E-3</v>
      </c>
      <c r="AD881" s="5">
        <f t="shared" si="1029"/>
        <v>4.7180272628498457E-2</v>
      </c>
      <c r="AE881" s="5">
        <f t="shared" si="1030"/>
        <v>4.7598389170876609E-2</v>
      </c>
      <c r="AF881" s="5">
        <f t="shared" si="1031"/>
        <v>2.4010105553032794E-2</v>
      </c>
      <c r="AG881" s="5">
        <f t="shared" si="1032"/>
        <v>8.0742952119410866E-3</v>
      </c>
      <c r="AH881" s="5">
        <f t="shared" si="1033"/>
        <v>1.3607705037107084E-3</v>
      </c>
      <c r="AI881" s="5">
        <f t="shared" si="1034"/>
        <v>3.3312757709191062E-3</v>
      </c>
      <c r="AJ881" s="5">
        <f t="shared" si="1035"/>
        <v>4.0776156712873336E-3</v>
      </c>
      <c r="AK881" s="5">
        <f t="shared" si="1036"/>
        <v>3.3274438395595285E-3</v>
      </c>
      <c r="AL881" s="5">
        <f t="shared" si="1037"/>
        <v>2.0118423322062912E-4</v>
      </c>
      <c r="AM881" s="5">
        <f t="shared" si="1038"/>
        <v>2.3100221329619329E-2</v>
      </c>
      <c r="AN881" s="5">
        <f t="shared" si="1039"/>
        <v>2.3304937922644618E-2</v>
      </c>
      <c r="AO881" s="5">
        <f t="shared" si="1040"/>
        <v>1.1755734367833207E-2</v>
      </c>
      <c r="AP881" s="5">
        <f t="shared" si="1041"/>
        <v>3.9533049744155495E-3</v>
      </c>
      <c r="AQ881" s="5">
        <f t="shared" si="1042"/>
        <v>9.9708489480904465E-4</v>
      </c>
      <c r="AR881" s="5">
        <f t="shared" si="1043"/>
        <v>2.7456595903071823E-4</v>
      </c>
      <c r="AS881" s="5">
        <f t="shared" si="1044"/>
        <v>6.721595774923188E-4</v>
      </c>
      <c r="AT881" s="5">
        <f t="shared" si="1045"/>
        <v>8.2275038611779564E-4</v>
      </c>
      <c r="AU881" s="5">
        <f t="shared" si="1046"/>
        <v>6.7138639942458927E-4</v>
      </c>
      <c r="AV881" s="5">
        <f t="shared" si="1047"/>
        <v>4.1090199251615208E-4</v>
      </c>
      <c r="AW881" s="5">
        <f t="shared" si="1048"/>
        <v>1.3802220142409792E-5</v>
      </c>
      <c r="AX881" s="5">
        <f t="shared" si="1049"/>
        <v>9.4252003317709301E-3</v>
      </c>
      <c r="AY881" s="5">
        <f t="shared" si="1050"/>
        <v>9.5087274492374179E-3</v>
      </c>
      <c r="AZ881" s="5">
        <f t="shared" si="1051"/>
        <v>4.7964973964056109E-3</v>
      </c>
      <c r="BA881" s="5">
        <f t="shared" si="1052"/>
        <v>1.6130014870756706E-3</v>
      </c>
      <c r="BB881" s="5">
        <f t="shared" si="1053"/>
        <v>4.0682401901094063E-4</v>
      </c>
      <c r="BC881" s="5">
        <f t="shared" si="1054"/>
        <v>8.2085867258199186E-5</v>
      </c>
      <c r="BD881" s="5">
        <f t="shared" si="1055"/>
        <v>4.6166531910221277E-5</v>
      </c>
      <c r="BE881" s="5">
        <f t="shared" si="1056"/>
        <v>1.1301938773694898E-4</v>
      </c>
      <c r="BF881" s="5">
        <f t="shared" si="1057"/>
        <v>1.3834028110747891E-4</v>
      </c>
      <c r="BG881" s="5">
        <f t="shared" si="1058"/>
        <v>1.1288938272809016E-4</v>
      </c>
      <c r="BH881" s="5">
        <f t="shared" si="1059"/>
        <v>6.909057487111175E-5</v>
      </c>
      <c r="BI881" s="5">
        <f t="shared" si="1060"/>
        <v>3.382785817878626E-5</v>
      </c>
      <c r="BJ881" s="8">
        <f t="shared" si="1061"/>
        <v>0.67685340168180008</v>
      </c>
      <c r="BK881" s="8">
        <f t="shared" si="1062"/>
        <v>0.18240289784442623</v>
      </c>
      <c r="BL881" s="8">
        <f t="shared" si="1063"/>
        <v>0.13196254401763738</v>
      </c>
      <c r="BM881" s="8">
        <f t="shared" si="1064"/>
        <v>0.65823461810360617</v>
      </c>
      <c r="BN881" s="8">
        <f t="shared" si="1065"/>
        <v>0.32888456878795458</v>
      </c>
    </row>
    <row r="882" spans="1:66" x14ac:dyDescent="0.25">
      <c r="A882" t="s">
        <v>35</v>
      </c>
      <c r="B882" t="s">
        <v>216</v>
      </c>
      <c r="C882" t="s">
        <v>467</v>
      </c>
      <c r="D882" t="s">
        <v>552</v>
      </c>
      <c r="E882">
        <f>VLOOKUP(A882,home!$A$2:$E$405,3,FALSE)</f>
        <v>1.5947368421052599</v>
      </c>
      <c r="F882">
        <f>VLOOKUP(B882,home!$B$2:$E$405,3,FALSE)</f>
        <v>1.06</v>
      </c>
      <c r="G882">
        <f>VLOOKUP(C882,away!$B$2:$E$405,4,FALSE)</f>
        <v>0.86</v>
      </c>
      <c r="H882">
        <f>VLOOKUP(A882,away!$A$2:$E$405,3,FALSE)</f>
        <v>1.21315789473684</v>
      </c>
      <c r="I882">
        <f>VLOOKUP(C882,away!$B$2:$E$405,3,FALSE)</f>
        <v>0.59</v>
      </c>
      <c r="J882">
        <f>VLOOKUP(B882,home!$B$2:$E$405,4,FALSE)</f>
        <v>0.95</v>
      </c>
      <c r="K882" s="3">
        <f t="shared" si="1010"/>
        <v>1.4537621052631549</v>
      </c>
      <c r="L882" s="3">
        <f t="shared" si="1011"/>
        <v>0.67997499999999877</v>
      </c>
      <c r="M882" s="5">
        <f t="shared" si="1012"/>
        <v>0.11839401518152261</v>
      </c>
      <c r="N882" s="5">
        <f t="shared" si="1013"/>
        <v>0.17211673276084824</v>
      </c>
      <c r="O882" s="5">
        <f t="shared" si="1014"/>
        <v>8.0504970473055687E-2</v>
      </c>
      <c r="P882" s="5">
        <f t="shared" si="1015"/>
        <v>0.11703507535905755</v>
      </c>
      <c r="Q882" s="5">
        <f t="shared" si="1016"/>
        <v>0.12510839188471329</v>
      </c>
      <c r="R882" s="5">
        <f t="shared" si="1017"/>
        <v>2.7370683648707966E-2</v>
      </c>
      <c r="S882" s="5">
        <f t="shared" si="1018"/>
        <v>2.8922933400179932E-2</v>
      </c>
      <c r="T882" s="5">
        <f t="shared" si="1019"/>
        <v>8.5070578771807764E-2</v>
      </c>
      <c r="U882" s="5">
        <f t="shared" si="1020"/>
        <v>3.9790462683637499E-2</v>
      </c>
      <c r="V882" s="5">
        <f t="shared" si="1021"/>
        <v>3.17677252417152E-3</v>
      </c>
      <c r="W882" s="5">
        <f t="shared" si="1022"/>
        <v>6.0625946390802855E-2</v>
      </c>
      <c r="X882" s="5">
        <f t="shared" si="1023"/>
        <v>4.1224127897086092E-2</v>
      </c>
      <c r="Y882" s="5">
        <f t="shared" si="1024"/>
        <v>1.401568818341053E-2</v>
      </c>
      <c r="Z882" s="5">
        <f t="shared" si="1025"/>
        <v>6.2037935380100566E-3</v>
      </c>
      <c r="AA882" s="5">
        <f t="shared" si="1026"/>
        <v>9.0188399544354567E-3</v>
      </c>
      <c r="AB882" s="5">
        <f t="shared" si="1027"/>
        <v>6.555623879595773E-3</v>
      </c>
      <c r="AC882" s="5">
        <f t="shared" si="1028"/>
        <v>1.9626932323973484E-4</v>
      </c>
      <c r="AD882" s="5">
        <f t="shared" si="1029"/>
        <v>2.2033925864666192E-2</v>
      </c>
      <c r="AE882" s="5">
        <f t="shared" si="1030"/>
        <v>1.4982518739826364E-2</v>
      </c>
      <c r="AF882" s="5">
        <f t="shared" si="1031"/>
        <v>5.093869090056706E-3</v>
      </c>
      <c r="AG882" s="5">
        <f t="shared" si="1032"/>
        <v>1.1545678781704344E-3</v>
      </c>
      <c r="AH882" s="5">
        <f t="shared" si="1033"/>
        <v>1.0546061277520947E-3</v>
      </c>
      <c r="AI882" s="5">
        <f t="shared" si="1034"/>
        <v>1.5331464245043089E-3</v>
      </c>
      <c r="AJ882" s="5">
        <f t="shared" si="1035"/>
        <v>1.1144150868820314E-3</v>
      </c>
      <c r="AK882" s="5">
        <f t="shared" si="1036"/>
        <v>5.4003147428088112E-4</v>
      </c>
      <c r="AL882" s="5">
        <f t="shared" si="1037"/>
        <v>7.760660874898177E-6</v>
      </c>
      <c r="AM882" s="5">
        <f t="shared" si="1038"/>
        <v>6.4064172904458741E-3</v>
      </c>
      <c r="AN882" s="5">
        <f t="shared" si="1039"/>
        <v>4.3562035970709252E-3</v>
      </c>
      <c r="AO882" s="5">
        <f t="shared" si="1040"/>
        <v>1.4810547704591482E-3</v>
      </c>
      <c r="AP882" s="5">
        <f t="shared" si="1041"/>
        <v>3.356934058476526E-4</v>
      </c>
      <c r="AQ882" s="5">
        <f t="shared" si="1042"/>
        <v>5.7065780910314267E-5</v>
      </c>
      <c r="AR882" s="5">
        <f t="shared" si="1043"/>
        <v>1.4342116034364591E-4</v>
      </c>
      <c r="AS882" s="5">
        <f t="shared" si="1044"/>
        <v>2.0850024800046318E-4</v>
      </c>
      <c r="AT882" s="5">
        <f t="shared" si="1045"/>
        <v>1.5155487974052165E-4</v>
      </c>
      <c r="AU882" s="5">
        <f t="shared" si="1046"/>
        <v>7.3441580344828323E-5</v>
      </c>
      <c r="AV882" s="5">
        <f t="shared" si="1047"/>
        <v>2.6691646613987701E-5</v>
      </c>
      <c r="AW882" s="5">
        <f t="shared" si="1048"/>
        <v>2.1309953156960942E-7</v>
      </c>
      <c r="AX882" s="5">
        <f t="shared" si="1049"/>
        <v>1.5522344478921444E-3</v>
      </c>
      <c r="AY882" s="5">
        <f t="shared" si="1050"/>
        <v>1.055480618705459E-3</v>
      </c>
      <c r="AZ882" s="5">
        <f t="shared" si="1051"/>
        <v>3.5885021685212151E-4</v>
      </c>
      <c r="BA882" s="5">
        <f t="shared" si="1052"/>
        <v>8.1336392068006975E-5</v>
      </c>
      <c r="BB882" s="5">
        <f t="shared" si="1053"/>
        <v>1.3826678299110731E-5</v>
      </c>
      <c r="BC882" s="5">
        <f t="shared" si="1054"/>
        <v>1.8803591152875612E-6</v>
      </c>
      <c r="BD882" s="5">
        <f t="shared" si="1055"/>
        <v>1.6253800584111735E-5</v>
      </c>
      <c r="BE882" s="5">
        <f t="shared" si="1056"/>
        <v>2.3629159355685772E-5</v>
      </c>
      <c r="BF882" s="5">
        <f t="shared" si="1057"/>
        <v>1.7175588225260161E-5</v>
      </c>
      <c r="BG882" s="5">
        <f t="shared" si="1058"/>
        <v>8.323073099162421E-6</v>
      </c>
      <c r="BH882" s="5">
        <f t="shared" si="1059"/>
        <v>3.0249420677243744E-6</v>
      </c>
      <c r="BI882" s="5">
        <f t="shared" si="1060"/>
        <v>8.7950922973481265E-7</v>
      </c>
      <c r="BJ882" s="8">
        <f t="shared" si="1061"/>
        <v>0.55712639101905437</v>
      </c>
      <c r="BK882" s="8">
        <f t="shared" si="1062"/>
        <v>0.2687883070677517</v>
      </c>
      <c r="BL882" s="8">
        <f t="shared" si="1063"/>
        <v>0.16815567534045683</v>
      </c>
      <c r="BM882" s="8">
        <f t="shared" si="1064"/>
        <v>0.35868903013819398</v>
      </c>
      <c r="BN882" s="8">
        <f t="shared" si="1065"/>
        <v>0.64052986930790534</v>
      </c>
    </row>
    <row r="883" spans="1:66" x14ac:dyDescent="0.25">
      <c r="A883" t="s">
        <v>35</v>
      </c>
      <c r="B883" t="s">
        <v>218</v>
      </c>
      <c r="C883" t="s">
        <v>286</v>
      </c>
      <c r="D883" t="s">
        <v>552</v>
      </c>
      <c r="E883">
        <f>VLOOKUP(A883,home!$A$2:$E$405,3,FALSE)</f>
        <v>1.5947368421052599</v>
      </c>
      <c r="F883">
        <f>VLOOKUP(B883,home!$B$2:$E$405,3,FALSE)</f>
        <v>1.1599999999999999</v>
      </c>
      <c r="G883">
        <f>VLOOKUP(C883,away!$B$2:$E$405,4,FALSE)</f>
        <v>0.99</v>
      </c>
      <c r="H883">
        <f>VLOOKUP(A883,away!$A$2:$E$405,3,FALSE)</f>
        <v>1.21315789473684</v>
      </c>
      <c r="I883">
        <f>VLOOKUP(C883,away!$B$2:$E$405,3,FALSE)</f>
        <v>0.66</v>
      </c>
      <c r="J883">
        <f>VLOOKUP(B883,home!$B$2:$E$405,4,FALSE)</f>
        <v>0.74</v>
      </c>
      <c r="K883" s="3">
        <f t="shared" si="1010"/>
        <v>1.8313957894736803</v>
      </c>
      <c r="L883" s="3">
        <f t="shared" si="1011"/>
        <v>0.59250631578947266</v>
      </c>
      <c r="M883" s="5">
        <f t="shared" si="1012"/>
        <v>8.8575312047391414E-2</v>
      </c>
      <c r="N883" s="5">
        <f t="shared" si="1013"/>
        <v>0.16221645353490999</v>
      </c>
      <c r="O883" s="5">
        <f t="shared" si="1014"/>
        <v>5.248143181110277E-2</v>
      </c>
      <c r="P883" s="5">
        <f t="shared" si="1015"/>
        <v>9.6114273244403678E-2</v>
      </c>
      <c r="Q883" s="5">
        <f t="shared" si="1016"/>
        <v>0.14854126499359357</v>
      </c>
      <c r="R883" s="5">
        <f t="shared" si="1017"/>
        <v>1.5547789904876467E-2</v>
      </c>
      <c r="S883" s="5">
        <f t="shared" si="1018"/>
        <v>2.6073725589465645E-2</v>
      </c>
      <c r="T883" s="5">
        <f t="shared" si="1019"/>
        <v>8.8011637664061879E-2</v>
      </c>
      <c r="U883" s="5">
        <f t="shared" si="1020"/>
        <v>2.8474156967412154E-2</v>
      </c>
      <c r="V883" s="5">
        <f t="shared" si="1021"/>
        <v>3.1436615010043767E-3</v>
      </c>
      <c r="W883" s="5">
        <f t="shared" si="1022"/>
        <v>9.0679282424120461E-2</v>
      </c>
      <c r="X883" s="5">
        <f t="shared" si="1023"/>
        <v>5.3728047547548688E-2</v>
      </c>
      <c r="Y883" s="5">
        <f t="shared" si="1024"/>
        <v>1.5917103753479843E-2</v>
      </c>
      <c r="Z883" s="5">
        <f t="shared" si="1025"/>
        <v>3.070721238402371E-3</v>
      </c>
      <c r="AA883" s="5">
        <f t="shared" si="1026"/>
        <v>5.6237059466575073E-3</v>
      </c>
      <c r="AB883" s="5">
        <f t="shared" si="1027"/>
        <v>5.1496156959733299E-3</v>
      </c>
      <c r="AC883" s="5">
        <f t="shared" si="1028"/>
        <v>2.1320186002688304E-4</v>
      </c>
      <c r="AD883" s="5">
        <f t="shared" si="1029"/>
        <v>4.1517414006007232E-2</v>
      </c>
      <c r="AE883" s="5">
        <f t="shared" si="1030"/>
        <v>2.4599330013805595E-2</v>
      </c>
      <c r="AF883" s="5">
        <f t="shared" si="1031"/>
        <v>7.2876291986846749E-3</v>
      </c>
      <c r="AG883" s="5">
        <f t="shared" si="1032"/>
        <v>1.4393221091174814E-3</v>
      </c>
      <c r="AH883" s="5">
        <f t="shared" si="1033"/>
        <v>4.5485543194556883E-4</v>
      </c>
      <c r="AI883" s="5">
        <f t="shared" si="1034"/>
        <v>8.3302032288434693E-4</v>
      </c>
      <c r="AJ883" s="5">
        <f t="shared" si="1035"/>
        <v>7.6279495593819949E-4</v>
      </c>
      <c r="AK883" s="5">
        <f t="shared" si="1036"/>
        <v>4.6565982351232663E-4</v>
      </c>
      <c r="AL883" s="5">
        <f t="shared" si="1037"/>
        <v>9.2539292754057805E-6</v>
      </c>
      <c r="AM883" s="5">
        <f t="shared" si="1038"/>
        <v>1.5206963440087444E-2</v>
      </c>
      <c r="AN883" s="5">
        <f t="shared" si="1039"/>
        <v>9.0102218822314152E-3</v>
      </c>
      <c r="AO883" s="5">
        <f t="shared" si="1040"/>
        <v>2.6693066859433119E-3</v>
      </c>
      <c r="AP883" s="5">
        <f t="shared" si="1041"/>
        <v>5.2719369006682629E-4</v>
      </c>
      <c r="AQ883" s="5">
        <f t="shared" si="1042"/>
        <v>7.8091397752238069E-5</v>
      </c>
      <c r="AR883" s="5">
        <f t="shared" si="1043"/>
        <v>5.3900943239779654E-5</v>
      </c>
      <c r="AS883" s="5">
        <f t="shared" si="1044"/>
        <v>9.8713960497992301E-5</v>
      </c>
      <c r="AT883" s="5">
        <f t="shared" si="1045"/>
        <v>9.0392165809147172E-5</v>
      </c>
      <c r="AU883" s="5">
        <f t="shared" si="1046"/>
        <v>5.5181277288092951E-5</v>
      </c>
      <c r="AV883" s="5">
        <f t="shared" si="1047"/>
        <v>2.5264689720798267E-5</v>
      </c>
      <c r="AW883" s="5">
        <f t="shared" si="1048"/>
        <v>2.7893234030068917E-7</v>
      </c>
      <c r="AX883" s="5">
        <f t="shared" si="1049"/>
        <v>4.6416614691427247E-3</v>
      </c>
      <c r="AY883" s="5">
        <f t="shared" si="1050"/>
        <v>2.7502137362237062E-3</v>
      </c>
      <c r="AZ883" s="5">
        <f t="shared" si="1051"/>
        <v>8.1475950424175433E-4</v>
      </c>
      <c r="BA883" s="5">
        <f t="shared" si="1052"/>
        <v>1.6091671737091307E-4</v>
      </c>
      <c r="BB883" s="5">
        <f t="shared" si="1053"/>
        <v>2.3836042839593879E-5</v>
      </c>
      <c r="BC883" s="5">
        <f t="shared" si="1054"/>
        <v>2.8246011851775627E-6</v>
      </c>
      <c r="BD883" s="5">
        <f t="shared" si="1055"/>
        <v>5.3227748827632184E-6</v>
      </c>
      <c r="BE883" s="5">
        <f t="shared" si="1056"/>
        <v>9.7481075086088206E-6</v>
      </c>
      <c r="BF883" s="5">
        <f t="shared" si="1057"/>
        <v>8.9263215233014834E-6</v>
      </c>
      <c r="BG883" s="5">
        <f t="shared" si="1058"/>
        <v>5.4492092177542076E-6</v>
      </c>
      <c r="BH883" s="5">
        <f t="shared" si="1059"/>
        <v>2.4949147043390559E-6</v>
      </c>
      <c r="BI883" s="5">
        <f t="shared" si="1060"/>
        <v>9.1383525692450335E-7</v>
      </c>
      <c r="BJ883" s="8">
        <f t="shared" si="1061"/>
        <v>0.66982347441241452</v>
      </c>
      <c r="BK883" s="8">
        <f t="shared" si="1062"/>
        <v>0.21687964190779105</v>
      </c>
      <c r="BL883" s="8">
        <f t="shared" si="1063"/>
        <v>0.11014933905995215</v>
      </c>
      <c r="BM883" s="8">
        <f t="shared" si="1064"/>
        <v>0.43369671627839868</v>
      </c>
      <c r="BN883" s="8">
        <f t="shared" si="1065"/>
        <v>0.56347652553627792</v>
      </c>
    </row>
    <row r="884" spans="1:66" x14ac:dyDescent="0.25">
      <c r="A884" t="s">
        <v>477</v>
      </c>
      <c r="B884" t="s">
        <v>479</v>
      </c>
      <c r="C884" t="s">
        <v>488</v>
      </c>
      <c r="D884" t="s">
        <v>553</v>
      </c>
      <c r="E884">
        <f>VLOOKUP(A884,home!$A$2:$E$405,3,FALSE)</f>
        <v>1.30833333333333</v>
      </c>
      <c r="F884">
        <f>VLOOKUP(B884,home!$B$2:$E$405,3,FALSE)</f>
        <v>0.9</v>
      </c>
      <c r="G884">
        <f>VLOOKUP(C884,away!$B$2:$E$405,4,FALSE)</f>
        <v>0.59</v>
      </c>
      <c r="H884">
        <f>VLOOKUP(A884,away!$A$2:$E$405,3,FALSE)</f>
        <v>1.06666666666667</v>
      </c>
      <c r="I884">
        <f>VLOOKUP(C884,away!$B$2:$E$405,3,FALSE)</f>
        <v>1.27</v>
      </c>
      <c r="J884">
        <f>VLOOKUP(B884,home!$B$2:$E$405,4,FALSE)</f>
        <v>1.05</v>
      </c>
      <c r="K884" s="3">
        <f t="shared" si="1010"/>
        <v>0.69472499999999826</v>
      </c>
      <c r="L884" s="3">
        <f t="shared" si="1011"/>
        <v>1.4224000000000045</v>
      </c>
      <c r="M884" s="5">
        <f t="shared" si="1012"/>
        <v>0.12037721598738214</v>
      </c>
      <c r="N884" s="5">
        <f t="shared" si="1013"/>
        <v>8.3629061376833846E-2</v>
      </c>
      <c r="O884" s="5">
        <f t="shared" si="1014"/>
        <v>0.17122455202045286</v>
      </c>
      <c r="P884" s="5">
        <f t="shared" si="1015"/>
        <v>0.11895397690240882</v>
      </c>
      <c r="Q884" s="5">
        <f t="shared" si="1016"/>
        <v>2.9049599832510372E-2</v>
      </c>
      <c r="R884" s="5">
        <f t="shared" si="1017"/>
        <v>0.12177490139694651</v>
      </c>
      <c r="S884" s="5">
        <f t="shared" si="1018"/>
        <v>2.9386891250213865E-2</v>
      </c>
      <c r="T884" s="5">
        <f t="shared" si="1019"/>
        <v>4.1320150801762878E-2</v>
      </c>
      <c r="U884" s="5">
        <f t="shared" si="1020"/>
        <v>8.4600068372993456E-2</v>
      </c>
      <c r="V884" s="5">
        <f t="shared" si="1021"/>
        <v>3.2266050370066668E-3</v>
      </c>
      <c r="W884" s="5">
        <f t="shared" si="1022"/>
        <v>6.7271610812135747E-3</v>
      </c>
      <c r="X884" s="5">
        <f t="shared" si="1023"/>
        <v>9.5687139219182166E-3</v>
      </c>
      <c r="Y884" s="5">
        <f t="shared" si="1024"/>
        <v>6.8052693412682603E-3</v>
      </c>
      <c r="Z884" s="5">
        <f t="shared" si="1025"/>
        <v>5.7737539915672403E-2</v>
      </c>
      <c r="AA884" s="5">
        <f t="shared" si="1026"/>
        <v>4.0111712417915411E-2</v>
      </c>
      <c r="AB884" s="5">
        <f t="shared" si="1027"/>
        <v>1.3933304704768107E-2</v>
      </c>
      <c r="AC884" s="5">
        <f t="shared" si="1028"/>
        <v>1.9927852308733332E-4</v>
      </c>
      <c r="AD884" s="5">
        <f t="shared" si="1029"/>
        <v>1.1683817455365219E-3</v>
      </c>
      <c r="AE884" s="5">
        <f t="shared" si="1030"/>
        <v>1.6619061948511538E-3</v>
      </c>
      <c r="AF884" s="5">
        <f t="shared" si="1031"/>
        <v>1.1819476857781448E-3</v>
      </c>
      <c r="AG884" s="5">
        <f t="shared" si="1032"/>
        <v>5.6040079608361262E-4</v>
      </c>
      <c r="AH884" s="5">
        <f t="shared" si="1033"/>
        <v>2.0531469194013177E-2</v>
      </c>
      <c r="AI884" s="5">
        <f t="shared" si="1034"/>
        <v>1.4263724935810768E-2</v>
      </c>
      <c r="AJ884" s="5">
        <f t="shared" si="1035"/>
        <v>4.9546831530155556E-3</v>
      </c>
      <c r="AK884" s="5">
        <f t="shared" si="1036"/>
        <v>1.1473807511595746E-3</v>
      </c>
      <c r="AL884" s="5">
        <f t="shared" si="1037"/>
        <v>7.8768968489723256E-6</v>
      </c>
      <c r="AM884" s="5">
        <f t="shared" si="1038"/>
        <v>1.6234080163357164E-4</v>
      </c>
      <c r="AN884" s="5">
        <f t="shared" si="1039"/>
        <v>2.3091355624359301E-4</v>
      </c>
      <c r="AO884" s="5">
        <f t="shared" si="1040"/>
        <v>1.6422572120044392E-4</v>
      </c>
      <c r="AP884" s="5">
        <f t="shared" si="1041"/>
        <v>7.7864888611837364E-5</v>
      </c>
      <c r="AQ884" s="5">
        <f t="shared" si="1042"/>
        <v>2.7688754390369461E-5</v>
      </c>
      <c r="AR884" s="5">
        <f t="shared" si="1043"/>
        <v>5.8407923563128846E-3</v>
      </c>
      <c r="AS884" s="5">
        <f t="shared" si="1044"/>
        <v>4.0577444697394585E-3</v>
      </c>
      <c r="AT884" s="5">
        <f t="shared" si="1045"/>
        <v>1.409508263369869E-3</v>
      </c>
      <c r="AU884" s="5">
        <f t="shared" si="1046"/>
        <v>3.264068760898767E-4</v>
      </c>
      <c r="AV884" s="5">
        <f t="shared" si="1047"/>
        <v>5.6690754247884738E-5</v>
      </c>
      <c r="AW884" s="5">
        <f t="shared" si="1048"/>
        <v>2.1621575103398397E-7</v>
      </c>
      <c r="AX884" s="5">
        <f t="shared" si="1049"/>
        <v>1.8797035569147128E-5</v>
      </c>
      <c r="AY884" s="5">
        <f t="shared" si="1050"/>
        <v>2.6736903393554956E-5</v>
      </c>
      <c r="AZ884" s="5">
        <f t="shared" si="1051"/>
        <v>1.9015285693496353E-5</v>
      </c>
      <c r="BA884" s="5">
        <f t="shared" si="1052"/>
        <v>9.015780790143097E-6</v>
      </c>
      <c r="BB884" s="5">
        <f t="shared" si="1053"/>
        <v>3.2060116489748957E-6</v>
      </c>
      <c r="BC884" s="5">
        <f t="shared" si="1054"/>
        <v>9.1204619390038085E-7</v>
      </c>
      <c r="BD884" s="5">
        <f t="shared" si="1055"/>
        <v>1.3846571746032434E-3</v>
      </c>
      <c r="BE884" s="5">
        <f t="shared" si="1056"/>
        <v>9.6195595562623582E-4</v>
      </c>
      <c r="BF884" s="5">
        <f t="shared" si="1057"/>
        <v>3.3414742563621749E-4</v>
      </c>
      <c r="BG884" s="5">
        <f t="shared" si="1058"/>
        <v>7.7380190091706896E-5</v>
      </c>
      <c r="BH884" s="5">
        <f t="shared" si="1059"/>
        <v>1.3439488140365231E-5</v>
      </c>
      <c r="BI884" s="5">
        <f t="shared" si="1060"/>
        <v>1.8673496796630424E-6</v>
      </c>
      <c r="BJ884" s="8">
        <f t="shared" si="1061"/>
        <v>0.18241330956312565</v>
      </c>
      <c r="BK884" s="8">
        <f t="shared" si="1062"/>
        <v>0.2721785815003413</v>
      </c>
      <c r="BL884" s="8">
        <f t="shared" si="1063"/>
        <v>0.48700638725061274</v>
      </c>
      <c r="BM884" s="8">
        <f t="shared" si="1064"/>
        <v>0.35429999002557505</v>
      </c>
      <c r="BN884" s="8">
        <f t="shared" si="1065"/>
        <v>0.64500930751653451</v>
      </c>
    </row>
    <row r="885" spans="1:66" x14ac:dyDescent="0.25">
      <c r="A885" t="s">
        <v>25</v>
      </c>
      <c r="B885" t="s">
        <v>471</v>
      </c>
      <c r="C885" t="s">
        <v>173</v>
      </c>
      <c r="D885" t="s">
        <v>553</v>
      </c>
      <c r="E885">
        <f>VLOOKUP(A885,home!$A$2:$E$405,3,FALSE)</f>
        <v>1.37894736842105</v>
      </c>
      <c r="F885">
        <f>VLOOKUP(B885,home!$B$2:$E$405,3,FALSE)</f>
        <v>0.76</v>
      </c>
      <c r="G885">
        <f>VLOOKUP(C885,away!$B$2:$E$405,4,FALSE)</f>
        <v>0.56999999999999995</v>
      </c>
      <c r="H885">
        <f>VLOOKUP(A885,away!$A$2:$E$405,3,FALSE)</f>
        <v>1.1000000000000001</v>
      </c>
      <c r="I885">
        <f>VLOOKUP(C885,away!$B$2:$E$405,3,FALSE)</f>
        <v>0.95</v>
      </c>
      <c r="J885">
        <f>VLOOKUP(B885,home!$B$2:$E$405,4,FALSE)</f>
        <v>1</v>
      </c>
      <c r="K885" s="3">
        <f t="shared" ref="K885:K893" si="1066">E885*F885*G885</f>
        <v>0.59735999999999878</v>
      </c>
      <c r="L885" s="3">
        <f t="shared" ref="L885:L893" si="1067">H885*I885*J885</f>
        <v>1.0449999999999999</v>
      </c>
      <c r="M885" s="5">
        <f t="shared" ref="M885:M893" si="1068">_xlfn.POISSON.DIST(0,K885,FALSE) * _xlfn.POISSON.DIST(0,L885,FALSE)</f>
        <v>0.19352278916200416</v>
      </c>
      <c r="N885" s="5">
        <f t="shared" ref="N885:N893" si="1069">_xlfn.POISSON.DIST(1,K885,FALSE) * _xlfn.POISSON.DIST(0,L885,FALSE)</f>
        <v>0.11560277333381455</v>
      </c>
      <c r="O885" s="5">
        <f t="shared" ref="O885:O893" si="1070">_xlfn.POISSON.DIST(0,K885,FALSE) * _xlfn.POISSON.DIST(1,L885,FALSE)</f>
        <v>0.20223131467429431</v>
      </c>
      <c r="P885" s="5">
        <f t="shared" ref="P885:P893" si="1071">_xlfn.POISSON.DIST(1,K885,FALSE) * _xlfn.POISSON.DIST(1,L885,FALSE)</f>
        <v>0.12080489813383619</v>
      </c>
      <c r="Q885" s="5">
        <f t="shared" ref="Q885:Q893" si="1072">_xlfn.POISSON.DIST(2,K885,FALSE) * _xlfn.POISSON.DIST(0,L885,FALSE)</f>
        <v>3.4528236339343661E-2</v>
      </c>
      <c r="R885" s="5">
        <f t="shared" ref="R885:R893" si="1073">_xlfn.POISSON.DIST(0,K885,FALSE) * _xlfn.POISSON.DIST(2,L885,FALSE)</f>
        <v>0.10566586191731878</v>
      </c>
      <c r="S885" s="5">
        <f t="shared" ref="S885:S893" si="1074">_xlfn.POISSON.DIST(2,K885,FALSE) * _xlfn.POISSON.DIST(2,L885,FALSE)</f>
        <v>1.8852848644235878E-2</v>
      </c>
      <c r="T885" s="5">
        <f t="shared" ref="T885:T893" si="1075">_xlfn.POISSON.DIST(2,K885,FALSE) * _xlfn.POISSON.DIST(1,L885,FALSE)</f>
        <v>3.6082006974614118E-2</v>
      </c>
      <c r="U885" s="5">
        <f t="shared" ref="U885:U893" si="1076">_xlfn.POISSON.DIST(1,K885,FALSE) * _xlfn.POISSON.DIST(2,L885,FALSE)</f>
        <v>6.3120559274929405E-2</v>
      </c>
      <c r="V885" s="5">
        <f t="shared" ref="V885:V893" si="1077">_xlfn.POISSON.DIST(3,K885,FALSE) * _xlfn.POISSON.DIST(3,L885,FALSE)</f>
        <v>1.3076360956773502E-3</v>
      </c>
      <c r="W885" s="5">
        <f t="shared" ref="W885:W893" si="1078">_xlfn.POISSON.DIST(3,K885,FALSE) * _xlfn.POISSON.DIST(0,L885,FALSE)</f>
        <v>6.875262419890095E-3</v>
      </c>
      <c r="X885" s="5">
        <f t="shared" ref="X885:X893" si="1079">_xlfn.POISSON.DIST(3,K885,FALSE) * _xlfn.POISSON.DIST(1,L885,FALSE)</f>
        <v>7.1846492287851475E-3</v>
      </c>
      <c r="Y885" s="5">
        <f t="shared" ref="Y885:Y893" si="1080">_xlfn.POISSON.DIST(3,K885,FALSE) * _xlfn.POISSON.DIST(2,L885,FALSE)</f>
        <v>3.7539792220402397E-3</v>
      </c>
      <c r="Z885" s="5">
        <f t="shared" ref="Z885:Z893" si="1081">_xlfn.POISSON.DIST(0,K885,FALSE) * _xlfn.POISSON.DIST(3,L885,FALSE)</f>
        <v>3.6806941901199375E-2</v>
      </c>
      <c r="AA885" s="5">
        <f t="shared" ref="AA885:AA893" si="1082">_xlfn.POISSON.DIST(1,K885,FALSE) * _xlfn.POISSON.DIST(3,L885,FALSE)</f>
        <v>2.1986994814100411E-2</v>
      </c>
      <c r="AB885" s="5">
        <f t="shared" ref="AB885:AB893" si="1083">_xlfn.POISSON.DIST(2,K885,FALSE) * _xlfn.POISSON.DIST(3,L885,FALSE)</f>
        <v>6.567075611075497E-3</v>
      </c>
      <c r="AC885" s="5">
        <f t="shared" ref="AC885:AC893" si="1084">_xlfn.POISSON.DIST(4,K885,FALSE) * _xlfn.POISSON.DIST(4,L885,FALSE)</f>
        <v>5.1017520345558873E-5</v>
      </c>
      <c r="AD885" s="5">
        <f t="shared" ref="AD885:AD893" si="1085">_xlfn.POISSON.DIST(4,K885,FALSE) * _xlfn.POISSON.DIST(0,L885,FALSE)</f>
        <v>1.0267516897863847E-3</v>
      </c>
      <c r="AE885" s="5">
        <f t="shared" ref="AE885:AE893" si="1086">_xlfn.POISSON.DIST(4,K885,FALSE) * _xlfn.POISSON.DIST(1,L885,FALSE)</f>
        <v>1.0729555158267717E-3</v>
      </c>
      <c r="AF885" s="5">
        <f t="shared" ref="AF885:AF893" si="1087">_xlfn.POISSON.DIST(4,K885,FALSE) * _xlfn.POISSON.DIST(2,L885,FALSE)</f>
        <v>5.6061925701948821E-4</v>
      </c>
      <c r="AG885" s="5">
        <f t="shared" ref="AG885:AG893" si="1088">_xlfn.POISSON.DIST(4,K885,FALSE) * _xlfn.POISSON.DIST(3,L885,FALSE)</f>
        <v>1.9528237452845506E-4</v>
      </c>
      <c r="AH885" s="5">
        <f t="shared" ref="AH885:AH893" si="1089">_xlfn.POISSON.DIST(0,K885,FALSE) * _xlfn.POISSON.DIST(4,L885,FALSE)</f>
        <v>9.6158135716883329E-3</v>
      </c>
      <c r="AI885" s="5">
        <f t="shared" ref="AI885:AI893" si="1090">_xlfn.POISSON.DIST(1,K885,FALSE) * _xlfn.POISSON.DIST(4,L885,FALSE)</f>
        <v>5.7441023951837304E-3</v>
      </c>
      <c r="AJ885" s="5">
        <f t="shared" ref="AJ885:AJ893" si="1091">_xlfn.POISSON.DIST(2,K885,FALSE) * _xlfn.POISSON.DIST(4,L885,FALSE)</f>
        <v>1.7156485033934731E-3</v>
      </c>
      <c r="AK885" s="5">
        <f t="shared" ref="AK885:AK893" si="1092">_xlfn.POISSON.DIST(3,K885,FALSE) * _xlfn.POISSON.DIST(4,L885,FALSE)</f>
        <v>3.4161992999570765E-4</v>
      </c>
      <c r="AL885" s="5">
        <f t="shared" ref="AL885:AL893" si="1093">_xlfn.POISSON.DIST(5,K885,FALSE) * _xlfn.POISSON.DIST(5,L885,FALSE)</f>
        <v>1.2738895248614415E-6</v>
      </c>
      <c r="AM885" s="5">
        <f t="shared" ref="AM885:AM893" si="1094">_xlfn.POISSON.DIST(5,K885,FALSE) * _xlfn.POISSON.DIST(0,L885,FALSE)</f>
        <v>1.2266807788215871E-4</v>
      </c>
      <c r="AN885" s="5">
        <f t="shared" ref="AN885:AN893" si="1095">_xlfn.POISSON.DIST(5,K885,FALSE) * _xlfn.POISSON.DIST(1,L885,FALSE)</f>
        <v>1.2818814138685584E-4</v>
      </c>
      <c r="AO885" s="5">
        <f t="shared" ref="AO885:AO893" si="1096">_xlfn.POISSON.DIST(5,K885,FALSE) * _xlfn.POISSON.DIST(2,L885,FALSE)</f>
        <v>6.6978303874632171E-5</v>
      </c>
      <c r="AP885" s="5">
        <f t="shared" ref="AP885:AP893" si="1097">_xlfn.POISSON.DIST(5,K885,FALSE) * _xlfn.POISSON.DIST(3,L885,FALSE)</f>
        <v>2.3330775849663542E-5</v>
      </c>
      <c r="AQ885" s="5">
        <f t="shared" ref="AQ885:AQ893" si="1098">_xlfn.POISSON.DIST(5,K885,FALSE) * _xlfn.POISSON.DIST(4,L885,FALSE)</f>
        <v>6.0951651907245984E-6</v>
      </c>
      <c r="AR885" s="5">
        <f t="shared" ref="AR885:AR893" si="1099">_xlfn.POISSON.DIST(0,K885,FALSE) * _xlfn.POISSON.DIST(5,L885,FALSE)</f>
        <v>2.0097050364828624E-3</v>
      </c>
      <c r="AS885" s="5">
        <f t="shared" ref="AS885:AS893" si="1100">_xlfn.POISSON.DIST(1,K885,FALSE) * _xlfn.POISSON.DIST(5,L885,FALSE)</f>
        <v>1.2005174005933999E-3</v>
      </c>
      <c r="AT885" s="5">
        <f t="shared" ref="AT885:AT893" si="1101">_xlfn.POISSON.DIST(2,K885,FALSE) * _xlfn.POISSON.DIST(5,L885,FALSE)</f>
        <v>3.5857053720923598E-4</v>
      </c>
      <c r="AU885" s="5">
        <f t="shared" ref="AU885:AU893" si="1102">_xlfn.POISSON.DIST(3,K885,FALSE) * _xlfn.POISSON.DIST(5,L885,FALSE)</f>
        <v>7.1398565369102917E-5</v>
      </c>
      <c r="AV885" s="5">
        <f t="shared" ref="AV885:AV893" si="1103">_xlfn.POISSON.DIST(4,K885,FALSE) * _xlfn.POISSON.DIST(5,L885,FALSE)</f>
        <v>1.0662661752221807E-5</v>
      </c>
      <c r="AW885" s="5">
        <f t="shared" ref="AW885:AW893" si="1104">_xlfn.POISSON.DIST(6,K885,FALSE) * _xlfn.POISSON.DIST(6,L885,FALSE)</f>
        <v>2.2089286824081483E-8</v>
      </c>
      <c r="AX885" s="5">
        <f t="shared" ref="AX885:AX893" si="1105">_xlfn.POISSON.DIST(6,K885,FALSE) * _xlfn.POISSON.DIST(0,L885,FALSE)</f>
        <v>1.2212833833947691E-5</v>
      </c>
      <c r="AY885" s="5">
        <f t="shared" ref="AY885:AY893" si="1106">_xlfn.POISSON.DIST(6,K885,FALSE) * _xlfn.POISSON.DIST(1,L885,FALSE)</f>
        <v>1.2762411356475334E-5</v>
      </c>
      <c r="AZ885" s="5">
        <f t="shared" ref="AZ885:AZ893" si="1107">_xlfn.POISSON.DIST(6,K885,FALSE) * _xlfn.POISSON.DIST(2,L885,FALSE)</f>
        <v>6.6683599337583619E-6</v>
      </c>
      <c r="BA885" s="5">
        <f t="shared" ref="BA885:BA893" si="1108">_xlfn.POISSON.DIST(6,K885,FALSE) * _xlfn.POISSON.DIST(3,L885,FALSE)</f>
        <v>2.3228120435924959E-6</v>
      </c>
      <c r="BB885" s="5">
        <f t="shared" ref="BB885:BB893" si="1109">_xlfn.POISSON.DIST(6,K885,FALSE) * _xlfn.POISSON.DIST(4,L885,FALSE)</f>
        <v>6.0683464638853937E-7</v>
      </c>
      <c r="BC885" s="5">
        <f t="shared" ref="BC885:BC893" si="1110">_xlfn.POISSON.DIST(6,K885,FALSE) * _xlfn.POISSON.DIST(5,L885,FALSE)</f>
        <v>1.2682844109520477E-7</v>
      </c>
      <c r="BD885" s="5">
        <f t="shared" ref="BD885:BD893" si="1111">_xlfn.POISSON.DIST(0,K885,FALSE) * _xlfn.POISSON.DIST(6,L885,FALSE)</f>
        <v>3.5002362718743163E-4</v>
      </c>
      <c r="BE885" s="5">
        <f t="shared" ref="BE885:BE893" si="1112">_xlfn.POISSON.DIST(1,K885,FALSE) * _xlfn.POISSON.DIST(6,L885,FALSE)</f>
        <v>2.090901139366837E-4</v>
      </c>
      <c r="BF885" s="5">
        <f t="shared" ref="BF885:BF893" si="1113">_xlfn.POISSON.DIST(2,K885,FALSE) * _xlfn.POISSON.DIST(6,L885,FALSE)</f>
        <v>6.2451035230608567E-5</v>
      </c>
      <c r="BG885" s="5">
        <f t="shared" ref="BG885:BG893" si="1114">_xlfn.POISSON.DIST(3,K885,FALSE) * _xlfn.POISSON.DIST(6,L885,FALSE)</f>
        <v>1.2435250135118751E-5</v>
      </c>
      <c r="BH885" s="5">
        <f t="shared" ref="BH885:BH893" si="1115">_xlfn.POISSON.DIST(4,K885,FALSE) * _xlfn.POISSON.DIST(6,L885,FALSE)</f>
        <v>1.8570802551786304E-6</v>
      </c>
      <c r="BI885" s="5">
        <f t="shared" ref="BI885:BI893" si="1116">_xlfn.POISSON.DIST(5,K885,FALSE) * _xlfn.POISSON.DIST(6,L885,FALSE)</f>
        <v>2.2186909224670092E-7</v>
      </c>
      <c r="BJ885" s="8">
        <f t="shared" ref="BJ885:BJ893" si="1117">SUM(N885,Q885,T885,W885,X885,Y885,AD885,AE885,AF885,AG885,AM885,AN885,AO885,AP885,AQ885,AX885,AY885,AZ885,BA885,BB885,BC885)</f>
        <v>0.20726447690008823</v>
      </c>
      <c r="BK885" s="8">
        <f t="shared" ref="BK885:BK893" si="1118">SUM(M885,P885,S885,V885,AC885,AL885,AY885)</f>
        <v>0.3345532258569805</v>
      </c>
      <c r="BL885" s="8">
        <f t="shared" ref="BL885:BL893" si="1119">SUM(O885,R885,U885,AA885,AB885,AH885,AI885,AJ885,AK885,AR885,AS885,AT885,AU885,AV885,BD885,BE885,BF885,BG885,BH885,BI885)</f>
        <v>0.42127592386922375</v>
      </c>
      <c r="BM885" s="8">
        <f t="shared" ref="BM885:BM893" si="1120">SUM(S885:BI885)</f>
        <v>0.22753195464481055</v>
      </c>
      <c r="BN885" s="8">
        <f t="shared" ref="BN885:BN893" si="1121">SUM(M885:R885)</f>
        <v>0.77235587356061164</v>
      </c>
    </row>
    <row r="886" spans="1:66" x14ac:dyDescent="0.25">
      <c r="A886" t="s">
        <v>28</v>
      </c>
      <c r="B886" t="s">
        <v>189</v>
      </c>
      <c r="C886" t="s">
        <v>521</v>
      </c>
      <c r="D886" t="s">
        <v>553</v>
      </c>
      <c r="E886">
        <f>VLOOKUP(A886,home!$A$2:$E$405,3,FALSE)</f>
        <v>1.4313725490196101</v>
      </c>
      <c r="F886">
        <f>VLOOKUP(B886,home!$B$2:$E$405,3,FALSE)</f>
        <v>1.4</v>
      </c>
      <c r="G886" t="e">
        <f>VLOOKUP(C886,away!$B$2:$E$405,4,FALSE)</f>
        <v>#N/A</v>
      </c>
      <c r="H886">
        <f>VLOOKUP(A886,away!$A$2:$E$405,3,FALSE)</f>
        <v>1.20588235294118</v>
      </c>
      <c r="I886" t="e">
        <f>VLOOKUP(C886,away!$B$2:$E$405,3,FALSE)</f>
        <v>#N/A</v>
      </c>
      <c r="J886">
        <f>VLOOKUP(B886,home!$B$2:$E$405,4,FALSE)</f>
        <v>0.98</v>
      </c>
      <c r="K886" s="3" t="e">
        <f t="shared" si="1066"/>
        <v>#N/A</v>
      </c>
      <c r="L886" s="3" t="e">
        <f t="shared" si="1067"/>
        <v>#N/A</v>
      </c>
      <c r="M886" s="5" t="e">
        <f t="shared" si="1068"/>
        <v>#N/A</v>
      </c>
      <c r="N886" s="5" t="e">
        <f t="shared" si="1069"/>
        <v>#N/A</v>
      </c>
      <c r="O886" s="5" t="e">
        <f t="shared" si="1070"/>
        <v>#N/A</v>
      </c>
      <c r="P886" s="5" t="e">
        <f t="shared" si="1071"/>
        <v>#N/A</v>
      </c>
      <c r="Q886" s="5" t="e">
        <f t="shared" si="1072"/>
        <v>#N/A</v>
      </c>
      <c r="R886" s="5" t="e">
        <f t="shared" si="1073"/>
        <v>#N/A</v>
      </c>
      <c r="S886" s="5" t="e">
        <f t="shared" si="1074"/>
        <v>#N/A</v>
      </c>
      <c r="T886" s="5" t="e">
        <f t="shared" si="1075"/>
        <v>#N/A</v>
      </c>
      <c r="U886" s="5" t="e">
        <f t="shared" si="1076"/>
        <v>#N/A</v>
      </c>
      <c r="V886" s="5" t="e">
        <f t="shared" si="1077"/>
        <v>#N/A</v>
      </c>
      <c r="W886" s="5" t="e">
        <f t="shared" si="1078"/>
        <v>#N/A</v>
      </c>
      <c r="X886" s="5" t="e">
        <f t="shared" si="1079"/>
        <v>#N/A</v>
      </c>
      <c r="Y886" s="5" t="e">
        <f t="shared" si="1080"/>
        <v>#N/A</v>
      </c>
      <c r="Z886" s="5" t="e">
        <f t="shared" si="1081"/>
        <v>#N/A</v>
      </c>
      <c r="AA886" s="5" t="e">
        <f t="shared" si="1082"/>
        <v>#N/A</v>
      </c>
      <c r="AB886" s="5" t="e">
        <f t="shared" si="1083"/>
        <v>#N/A</v>
      </c>
      <c r="AC886" s="5" t="e">
        <f t="shared" si="1084"/>
        <v>#N/A</v>
      </c>
      <c r="AD886" s="5" t="e">
        <f t="shared" si="1085"/>
        <v>#N/A</v>
      </c>
      <c r="AE886" s="5" t="e">
        <f t="shared" si="1086"/>
        <v>#N/A</v>
      </c>
      <c r="AF886" s="5" t="e">
        <f t="shared" si="1087"/>
        <v>#N/A</v>
      </c>
      <c r="AG886" s="5" t="e">
        <f t="shared" si="1088"/>
        <v>#N/A</v>
      </c>
      <c r="AH886" s="5" t="e">
        <f t="shared" si="1089"/>
        <v>#N/A</v>
      </c>
      <c r="AI886" s="5" t="e">
        <f t="shared" si="1090"/>
        <v>#N/A</v>
      </c>
      <c r="AJ886" s="5" t="e">
        <f t="shared" si="1091"/>
        <v>#N/A</v>
      </c>
      <c r="AK886" s="5" t="e">
        <f t="shared" si="1092"/>
        <v>#N/A</v>
      </c>
      <c r="AL886" s="5" t="e">
        <f t="shared" si="1093"/>
        <v>#N/A</v>
      </c>
      <c r="AM886" s="5" t="e">
        <f t="shared" si="1094"/>
        <v>#N/A</v>
      </c>
      <c r="AN886" s="5" t="e">
        <f t="shared" si="1095"/>
        <v>#N/A</v>
      </c>
      <c r="AO886" s="5" t="e">
        <f t="shared" si="1096"/>
        <v>#N/A</v>
      </c>
      <c r="AP886" s="5" t="e">
        <f t="shared" si="1097"/>
        <v>#N/A</v>
      </c>
      <c r="AQ886" s="5" t="e">
        <f t="shared" si="1098"/>
        <v>#N/A</v>
      </c>
      <c r="AR886" s="5" t="e">
        <f t="shared" si="1099"/>
        <v>#N/A</v>
      </c>
      <c r="AS886" s="5" t="e">
        <f t="shared" si="1100"/>
        <v>#N/A</v>
      </c>
      <c r="AT886" s="5" t="e">
        <f t="shared" si="1101"/>
        <v>#N/A</v>
      </c>
      <c r="AU886" s="5" t="e">
        <f t="shared" si="1102"/>
        <v>#N/A</v>
      </c>
      <c r="AV886" s="5" t="e">
        <f t="shared" si="1103"/>
        <v>#N/A</v>
      </c>
      <c r="AW886" s="5" t="e">
        <f t="shared" si="1104"/>
        <v>#N/A</v>
      </c>
      <c r="AX886" s="5" t="e">
        <f t="shared" si="1105"/>
        <v>#N/A</v>
      </c>
      <c r="AY886" s="5" t="e">
        <f t="shared" si="1106"/>
        <v>#N/A</v>
      </c>
      <c r="AZ886" s="5" t="e">
        <f t="shared" si="1107"/>
        <v>#N/A</v>
      </c>
      <c r="BA886" s="5" t="e">
        <f t="shared" si="1108"/>
        <v>#N/A</v>
      </c>
      <c r="BB886" s="5" t="e">
        <f t="shared" si="1109"/>
        <v>#N/A</v>
      </c>
      <c r="BC886" s="5" t="e">
        <f t="shared" si="1110"/>
        <v>#N/A</v>
      </c>
      <c r="BD886" s="5" t="e">
        <f t="shared" si="1111"/>
        <v>#N/A</v>
      </c>
      <c r="BE886" s="5" t="e">
        <f t="shared" si="1112"/>
        <v>#N/A</v>
      </c>
      <c r="BF886" s="5" t="e">
        <f t="shared" si="1113"/>
        <v>#N/A</v>
      </c>
      <c r="BG886" s="5" t="e">
        <f t="shared" si="1114"/>
        <v>#N/A</v>
      </c>
      <c r="BH886" s="5" t="e">
        <f t="shared" si="1115"/>
        <v>#N/A</v>
      </c>
      <c r="BI886" s="5" t="e">
        <f t="shared" si="1116"/>
        <v>#N/A</v>
      </c>
      <c r="BJ886" s="8" t="e">
        <f t="shared" si="1117"/>
        <v>#N/A</v>
      </c>
      <c r="BK886" s="8" t="e">
        <f t="shared" si="1118"/>
        <v>#N/A</v>
      </c>
      <c r="BL886" s="8" t="e">
        <f t="shared" si="1119"/>
        <v>#N/A</v>
      </c>
      <c r="BM886" s="8" t="e">
        <f t="shared" si="1120"/>
        <v>#N/A</v>
      </c>
      <c r="BN886" s="8" t="e">
        <f t="shared" si="1121"/>
        <v>#N/A</v>
      </c>
    </row>
    <row r="887" spans="1:66" x14ac:dyDescent="0.25">
      <c r="A887" t="s">
        <v>28</v>
      </c>
      <c r="B887" t="s">
        <v>455</v>
      </c>
      <c r="C887" t="s">
        <v>278</v>
      </c>
      <c r="D887" t="s">
        <v>553</v>
      </c>
      <c r="E887">
        <f>VLOOKUP(A887,home!$A$2:$E$405,3,FALSE)</f>
        <v>1.4313725490196101</v>
      </c>
      <c r="F887">
        <f>VLOOKUP(B887,home!$B$2:$E$405,3,FALSE)</f>
        <v>0.66</v>
      </c>
      <c r="G887">
        <f>VLOOKUP(C887,away!$B$2:$E$405,4,FALSE)</f>
        <v>0.95</v>
      </c>
      <c r="H887">
        <f>VLOOKUP(A887,away!$A$2:$E$405,3,FALSE)</f>
        <v>1.20588235294118</v>
      </c>
      <c r="I887">
        <f>VLOOKUP(C887,away!$B$2:$E$405,3,FALSE)</f>
        <v>0.9</v>
      </c>
      <c r="J887">
        <f>VLOOKUP(B887,home!$B$2:$E$405,4,FALSE)</f>
        <v>1.02</v>
      </c>
      <c r="K887" s="3">
        <f t="shared" si="1066"/>
        <v>0.89747058823529557</v>
      </c>
      <c r="L887" s="3">
        <f t="shared" si="1067"/>
        <v>1.1070000000000033</v>
      </c>
      <c r="M887" s="5">
        <f t="shared" si="1068"/>
        <v>0.1347316053146953</v>
      </c>
      <c r="N887" s="5">
        <f t="shared" si="1069"/>
        <v>0.12091765307566529</v>
      </c>
      <c r="O887" s="5">
        <f t="shared" si="1070"/>
        <v>0.14914788708336815</v>
      </c>
      <c r="P887" s="5">
        <f t="shared" si="1071"/>
        <v>0.13385584195476188</v>
      </c>
      <c r="Q887" s="5">
        <f t="shared" si="1072"/>
        <v>5.4260018616924338E-2</v>
      </c>
      <c r="R887" s="5">
        <f t="shared" si="1073"/>
        <v>8.2553355500644562E-2</v>
      </c>
      <c r="S887" s="5">
        <f t="shared" si="1074"/>
        <v>3.3246442777045873E-2</v>
      </c>
      <c r="T887" s="5">
        <f t="shared" si="1075"/>
        <v>6.0065840608935425E-2</v>
      </c>
      <c r="U887" s="5">
        <f t="shared" si="1076"/>
        <v>7.408920852196095E-2</v>
      </c>
      <c r="V887" s="5">
        <f t="shared" si="1077"/>
        <v>3.6700376603691232E-3</v>
      </c>
      <c r="W887" s="5">
        <f t="shared" si="1078"/>
        <v>1.6232256941929729E-2</v>
      </c>
      <c r="X887" s="5">
        <f t="shared" si="1079"/>
        <v>1.7969108434716264E-2</v>
      </c>
      <c r="Y887" s="5">
        <f t="shared" si="1080"/>
        <v>9.9459015186154857E-3</v>
      </c>
      <c r="Z887" s="5">
        <f t="shared" si="1081"/>
        <v>3.0462188179737917E-2</v>
      </c>
      <c r="AA887" s="5">
        <f t="shared" si="1082"/>
        <v>2.733891794460366E-2</v>
      </c>
      <c r="AB887" s="5">
        <f t="shared" si="1083"/>
        <v>1.2267937384729958E-2</v>
      </c>
      <c r="AC887" s="5">
        <f t="shared" si="1084"/>
        <v>2.2788638748076078E-4</v>
      </c>
      <c r="AD887" s="5">
        <f t="shared" si="1085"/>
        <v>3.6419932965150331E-3</v>
      </c>
      <c r="AE887" s="5">
        <f t="shared" si="1086"/>
        <v>4.0316865792421538E-3</v>
      </c>
      <c r="AF887" s="5">
        <f t="shared" si="1087"/>
        <v>2.2315385216105398E-3</v>
      </c>
      <c r="AG887" s="5">
        <f t="shared" si="1088"/>
        <v>8.2343771447429125E-4</v>
      </c>
      <c r="AH887" s="5">
        <f t="shared" si="1089"/>
        <v>8.4304105787424942E-3</v>
      </c>
      <c r="AI887" s="5">
        <f t="shared" si="1090"/>
        <v>7.5660455411690856E-3</v>
      </c>
      <c r="AJ887" s="5">
        <f t="shared" si="1091"/>
        <v>3.3951516712240259E-3</v>
      </c>
      <c r="AK887" s="5">
        <f t="shared" si="1092"/>
        <v>1.0156829225071581E-3</v>
      </c>
      <c r="AL887" s="5">
        <f t="shared" si="1093"/>
        <v>9.0562045022822138E-6</v>
      </c>
      <c r="AM887" s="5">
        <f t="shared" si="1094"/>
        <v>6.5371637323447028E-4</v>
      </c>
      <c r="AN887" s="5">
        <f t="shared" si="1095"/>
        <v>7.2366402517056079E-4</v>
      </c>
      <c r="AO887" s="5">
        <f t="shared" si="1096"/>
        <v>4.0054803793190678E-4</v>
      </c>
      <c r="AP887" s="5">
        <f t="shared" si="1097"/>
        <v>1.4780222599687396E-4</v>
      </c>
      <c r="AQ887" s="5">
        <f t="shared" si="1098"/>
        <v>4.0904266044634998E-5</v>
      </c>
      <c r="AR887" s="5">
        <f t="shared" si="1099"/>
        <v>1.8664929021335937E-3</v>
      </c>
      <c r="AS887" s="5">
        <f t="shared" si="1100"/>
        <v>1.6751224828148404E-3</v>
      </c>
      <c r="AT887" s="5">
        <f t="shared" si="1101"/>
        <v>7.5168658000900155E-4</v>
      </c>
      <c r="AU887" s="5">
        <f t="shared" si="1102"/>
        <v>2.2487219904308544E-4</v>
      </c>
      <c r="AV887" s="5">
        <f t="shared" si="1103"/>
        <v>5.0454046188240585E-5</v>
      </c>
      <c r="AW887" s="5">
        <f t="shared" si="1104"/>
        <v>2.4992607334165297E-7</v>
      </c>
      <c r="AX887" s="5">
        <f t="shared" si="1105"/>
        <v>9.7781869670963964E-5</v>
      </c>
      <c r="AY887" s="5">
        <f t="shared" si="1106"/>
        <v>1.0824452972575744E-4</v>
      </c>
      <c r="AZ887" s="5">
        <f t="shared" si="1107"/>
        <v>5.9913347203206948E-5</v>
      </c>
      <c r="BA887" s="5">
        <f t="shared" si="1108"/>
        <v>2.2108025117983417E-5</v>
      </c>
      <c r="BB887" s="5">
        <f t="shared" si="1109"/>
        <v>6.1183959514019298E-6</v>
      </c>
      <c r="BC887" s="5">
        <f t="shared" si="1110"/>
        <v>1.3546128636403911E-6</v>
      </c>
      <c r="BD887" s="5">
        <f t="shared" si="1111"/>
        <v>3.4436794044364916E-4</v>
      </c>
      <c r="BE887" s="5">
        <f t="shared" si="1112"/>
        <v>3.0906009807933908E-4</v>
      </c>
      <c r="BF887" s="5">
        <f t="shared" si="1113"/>
        <v>1.3868617401166123E-4</v>
      </c>
      <c r="BG887" s="5">
        <f t="shared" si="1114"/>
        <v>4.14889207234494E-5</v>
      </c>
      <c r="BH887" s="5">
        <f t="shared" si="1115"/>
        <v>9.3087715217304186E-6</v>
      </c>
      <c r="BI887" s="5">
        <f t="shared" si="1116"/>
        <v>1.670869730671074E-6</v>
      </c>
      <c r="BJ887" s="8">
        <f t="shared" si="1117"/>
        <v>0.29238159101753997</v>
      </c>
      <c r="BK887" s="8">
        <f t="shared" si="1118"/>
        <v>0.3058491148285809</v>
      </c>
      <c r="BL887" s="8">
        <f t="shared" si="1119"/>
        <v>0.37121780813364924</v>
      </c>
      <c r="BM887" s="8">
        <f t="shared" si="1120"/>
        <v>0.32433634600979616</v>
      </c>
      <c r="BN887" s="8">
        <f t="shared" si="1121"/>
        <v>0.67546636154605944</v>
      </c>
    </row>
    <row r="888" spans="1:66" x14ac:dyDescent="0.25">
      <c r="A888" t="s">
        <v>301</v>
      </c>
      <c r="B888" t="s">
        <v>319</v>
      </c>
      <c r="C888" t="s">
        <v>312</v>
      </c>
      <c r="D888" t="s">
        <v>553</v>
      </c>
      <c r="E888">
        <f>VLOOKUP(A888,home!$A$2:$E$405,3,FALSE)</f>
        <v>1.42105263157895</v>
      </c>
      <c r="F888">
        <f>VLOOKUP(B888,home!$B$2:$E$405,3,FALSE)</f>
        <v>0.7</v>
      </c>
      <c r="G888">
        <f>VLOOKUP(C888,away!$B$2:$E$405,4,FALSE)</f>
        <v>0.67</v>
      </c>
      <c r="H888">
        <f>VLOOKUP(A888,away!$A$2:$E$405,3,FALSE)</f>
        <v>1.0815789473684201</v>
      </c>
      <c r="I888">
        <f>VLOOKUP(C888,away!$B$2:$E$405,3,FALSE)</f>
        <v>0.52</v>
      </c>
      <c r="J888">
        <f>VLOOKUP(B888,home!$B$2:$E$405,4,FALSE)</f>
        <v>1.17</v>
      </c>
      <c r="K888" s="3">
        <f t="shared" si="1066"/>
        <v>0.66647368421052755</v>
      </c>
      <c r="L888" s="3">
        <f t="shared" si="1067"/>
        <v>0.65803263157894676</v>
      </c>
      <c r="M888" s="5">
        <f t="shared" si="1068"/>
        <v>0.26593421420956426</v>
      </c>
      <c r="N888" s="5">
        <f t="shared" si="1069"/>
        <v>0.17723815550187991</v>
      </c>
      <c r="O888" s="5">
        <f t="shared" si="1070"/>
        <v>0.17499339080319892</v>
      </c>
      <c r="P888" s="5">
        <f t="shared" si="1071"/>
        <v>0.11662848988110061</v>
      </c>
      <c r="Q888" s="5">
        <f t="shared" si="1072"/>
        <v>5.9062283240008139E-2</v>
      </c>
      <c r="R888" s="5">
        <f t="shared" si="1073"/>
        <v>5.7575680729576015E-2</v>
      </c>
      <c r="S888" s="5">
        <f t="shared" si="1074"/>
        <v>1.2787189392286165E-2</v>
      </c>
      <c r="T888" s="5">
        <f t="shared" si="1075"/>
        <v>3.8864909667483676E-2</v>
      </c>
      <c r="U888" s="5">
        <f t="shared" si="1076"/>
        <v>3.8372676056769597E-2</v>
      </c>
      <c r="V888" s="5">
        <f t="shared" si="1077"/>
        <v>6.2310756610686312E-4</v>
      </c>
      <c r="W888" s="5">
        <f t="shared" si="1078"/>
        <v>1.312115250295131E-2</v>
      </c>
      <c r="X888" s="5">
        <f t="shared" si="1079"/>
        <v>8.6341465108657339E-3</v>
      </c>
      <c r="Y888" s="5">
        <f t="shared" si="1080"/>
        <v>2.8407750749915796E-3</v>
      </c>
      <c r="Z888" s="5">
        <f t="shared" si="1081"/>
        <v>1.2628892235144054E-2</v>
      </c>
      <c r="AA888" s="5">
        <f t="shared" si="1082"/>
        <v>8.4168243354541799E-3</v>
      </c>
      <c r="AB888" s="5">
        <f t="shared" si="1083"/>
        <v>2.8047959621014863E-3</v>
      </c>
      <c r="AC888" s="5">
        <f t="shared" si="1084"/>
        <v>1.7079434166767198E-5</v>
      </c>
      <c r="AD888" s="5">
        <f t="shared" si="1085"/>
        <v>2.1862257124325357E-3</v>
      </c>
      <c r="AE888" s="5">
        <f t="shared" si="1086"/>
        <v>1.438607858777539E-3</v>
      </c>
      <c r="AF888" s="5">
        <f t="shared" si="1087"/>
        <v>4.7332545756076887E-4</v>
      </c>
      <c r="AG888" s="5">
        <f t="shared" si="1088"/>
        <v>1.0382119881067396E-4</v>
      </c>
      <c r="AH888" s="5">
        <f t="shared" si="1089"/>
        <v>2.0775557978546921E-3</v>
      </c>
      <c r="AI888" s="5">
        <f t="shared" si="1090"/>
        <v>1.3846362667491584E-3</v>
      </c>
      <c r="AJ888" s="5">
        <f t="shared" si="1091"/>
        <v>4.6141181699591114E-4</v>
      </c>
      <c r="AK888" s="5">
        <f t="shared" si="1092"/>
        <v>1.0250627787051289E-4</v>
      </c>
      <c r="AL888" s="5">
        <f t="shared" si="1093"/>
        <v>2.9961524444147192E-7</v>
      </c>
      <c r="AM888" s="5">
        <f t="shared" si="1094"/>
        <v>2.914123810161396E-4</v>
      </c>
      <c r="AN888" s="5">
        <f t="shared" si="1095"/>
        <v>1.9175885595473704E-4</v>
      </c>
      <c r="AO888" s="5">
        <f t="shared" si="1096"/>
        <v>6.309179230623189E-5</v>
      </c>
      <c r="AP888" s="5">
        <f t="shared" si="1097"/>
        <v>1.3838819374100709E-5</v>
      </c>
      <c r="AQ888" s="5">
        <f t="shared" si="1098"/>
        <v>2.2765986826713003E-6</v>
      </c>
      <c r="AR888" s="5">
        <f t="shared" si="1099"/>
        <v>2.7341990178288432E-4</v>
      </c>
      <c r="AS888" s="5">
        <f t="shared" si="1100"/>
        <v>1.8222716927771948E-4</v>
      </c>
      <c r="AT888" s="5">
        <f t="shared" si="1101"/>
        <v>6.0724806435888577E-5</v>
      </c>
      <c r="AU888" s="5">
        <f t="shared" si="1102"/>
        <v>1.3490495156099275E-5</v>
      </c>
      <c r="AV888" s="5">
        <f t="shared" si="1103"/>
        <v>2.2477650021274393E-6</v>
      </c>
      <c r="AW888" s="5">
        <f t="shared" si="1104"/>
        <v>3.6499914094699323E-9</v>
      </c>
      <c r="AX888" s="5">
        <f t="shared" si="1105"/>
        <v>3.2369780533398075E-5</v>
      </c>
      <c r="AY888" s="5">
        <f t="shared" si="1106"/>
        <v>2.1300371868024895E-5</v>
      </c>
      <c r="AZ888" s="5">
        <f t="shared" si="1107"/>
        <v>7.008169876963293E-6</v>
      </c>
      <c r="BA888" s="5">
        <f t="shared" si="1108"/>
        <v>1.53720148889682E-6</v>
      </c>
      <c r="BB888" s="5">
        <f t="shared" si="1109"/>
        <v>2.5288218525146233E-7</v>
      </c>
      <c r="BC888" s="5">
        <f t="shared" si="1110"/>
        <v>3.3280945968090907E-8</v>
      </c>
      <c r="BD888" s="5">
        <f t="shared" si="1111"/>
        <v>2.998653624937475E-5</v>
      </c>
      <c r="BE888" s="5">
        <f t="shared" si="1112"/>
        <v>1.998523729083332E-5</v>
      </c>
      <c r="BF888" s="5">
        <f t="shared" si="1113"/>
        <v>6.6598173635216526E-6</v>
      </c>
      <c r="BG888" s="5">
        <f t="shared" si="1114"/>
        <v>1.4795310048118398E-6</v>
      </c>
      <c r="BH888" s="5">
        <f t="shared" si="1115"/>
        <v>2.4651711992016259E-7</v>
      </c>
      <c r="BI888" s="5">
        <f t="shared" si="1116"/>
        <v>3.2859434626831859E-8</v>
      </c>
      <c r="BJ888" s="8">
        <f t="shared" si="1117"/>
        <v>0.30458828285999434</v>
      </c>
      <c r="BK888" s="8">
        <f t="shared" si="1118"/>
        <v>0.39601168047033714</v>
      </c>
      <c r="BL888" s="8">
        <f t="shared" si="1119"/>
        <v>0.28677997868268829</v>
      </c>
      <c r="BM888" s="8">
        <f t="shared" si="1120"/>
        <v>0.14855532316095929</v>
      </c>
      <c r="BN888" s="8">
        <f t="shared" si="1121"/>
        <v>0.8514322143653279</v>
      </c>
    </row>
    <row r="889" spans="1:66" x14ac:dyDescent="0.25">
      <c r="A889" t="s">
        <v>301</v>
      </c>
      <c r="B889" t="s">
        <v>382</v>
      </c>
      <c r="C889" t="s">
        <v>313</v>
      </c>
      <c r="D889" t="s">
        <v>553</v>
      </c>
      <c r="E889">
        <f>VLOOKUP(A889,home!$A$2:$E$405,3,FALSE)</f>
        <v>1.42105263157895</v>
      </c>
      <c r="F889">
        <f>VLOOKUP(B889,home!$B$2:$E$405,3,FALSE)</f>
        <v>0.96</v>
      </c>
      <c r="G889">
        <f>VLOOKUP(C889,away!$B$2:$E$405,4,FALSE)</f>
        <v>1</v>
      </c>
      <c r="H889">
        <f>VLOOKUP(A889,away!$A$2:$E$405,3,FALSE)</f>
        <v>1.0815789473684201</v>
      </c>
      <c r="I889">
        <f>VLOOKUP(C889,away!$B$2:$E$405,3,FALSE)</f>
        <v>1.19</v>
      </c>
      <c r="J889">
        <f>VLOOKUP(B889,home!$B$2:$E$405,4,FALSE)</f>
        <v>1.17</v>
      </c>
      <c r="K889" s="3">
        <f t="shared" si="1066"/>
        <v>1.364210526315792</v>
      </c>
      <c r="L889" s="3">
        <f t="shared" si="1067"/>
        <v>1.5058823684210512</v>
      </c>
      <c r="M889" s="5">
        <f t="shared" si="1068"/>
        <v>5.6693659792615175E-2</v>
      </c>
      <c r="N889" s="5">
        <f t="shared" si="1069"/>
        <v>7.7342087464452022E-2</v>
      </c>
      <c r="O889" s="5">
        <f t="shared" si="1070"/>
        <v>8.5373982682960661E-2</v>
      </c>
      <c r="P889" s="5">
        <f t="shared" si="1071"/>
        <v>0.11646808584959711</v>
      </c>
      <c r="Q889" s="5">
        <f t="shared" si="1072"/>
        <v>5.2755444923121057E-2</v>
      </c>
      <c r="R889" s="5">
        <f t="shared" si="1073"/>
        <v>6.4281587622077307E-2</v>
      </c>
      <c r="S889" s="5">
        <f t="shared" si="1074"/>
        <v>5.9816278712157028E-2</v>
      </c>
      <c r="T889" s="5">
        <f t="shared" si="1075"/>
        <v>7.9443494347935864E-2</v>
      </c>
      <c r="U889" s="5">
        <f t="shared" si="1076"/>
        <v>8.7693618482328803E-2</v>
      </c>
      <c r="V889" s="5">
        <f t="shared" si="1077"/>
        <v>1.3653667622985635E-2</v>
      </c>
      <c r="W889" s="5">
        <f t="shared" si="1078"/>
        <v>2.3989844428198254E-2</v>
      </c>
      <c r="X889" s="5">
        <f t="shared" si="1079"/>
        <v>3.6125883745587749E-2</v>
      </c>
      <c r="Y889" s="5">
        <f t="shared" si="1080"/>
        <v>2.7200665688054616E-2</v>
      </c>
      <c r="Z889" s="5">
        <f t="shared" si="1081"/>
        <v>3.2266836471399704E-2</v>
      </c>
      <c r="AA889" s="5">
        <f t="shared" si="1082"/>
        <v>4.4018757965193785E-2</v>
      </c>
      <c r="AB889" s="5">
        <f t="shared" si="1083"/>
        <v>3.002542648573224E-2</v>
      </c>
      <c r="AC889" s="5">
        <f t="shared" si="1084"/>
        <v>1.7530802151121815E-3</v>
      </c>
      <c r="AD889" s="5">
        <f t="shared" si="1085"/>
        <v>8.1817995734065757E-3</v>
      </c>
      <c r="AE889" s="5">
        <f t="shared" si="1086"/>
        <v>1.2320827719547841E-2</v>
      </c>
      <c r="AF889" s="5">
        <f t="shared" si="1087"/>
        <v>9.2768586136102206E-3</v>
      </c>
      <c r="AG889" s="5">
        <f t="shared" si="1088"/>
        <v>4.6566192735235292E-3</v>
      </c>
      <c r="AH889" s="5">
        <f t="shared" si="1089"/>
        <v>1.2147515031751533E-2</v>
      </c>
      <c r="AI889" s="5">
        <f t="shared" si="1090"/>
        <v>1.6571767874894755E-2</v>
      </c>
      <c r="AJ889" s="5">
        <f t="shared" si="1091"/>
        <v>1.1303690087296656E-2</v>
      </c>
      <c r="AK889" s="5">
        <f t="shared" si="1092"/>
        <v>5.1402043344338571E-3</v>
      </c>
      <c r="AL889" s="5">
        <f t="shared" si="1093"/>
        <v>1.4405695292334005E-4</v>
      </c>
      <c r="AM889" s="5">
        <f t="shared" si="1094"/>
        <v>2.2323394204494616E-3</v>
      </c>
      <c r="AN889" s="5">
        <f t="shared" si="1095"/>
        <v>3.3616405735861121E-3</v>
      </c>
      <c r="AO889" s="5">
        <f t="shared" si="1096"/>
        <v>2.5311176343660777E-3</v>
      </c>
      <c r="AP889" s="5">
        <f t="shared" si="1097"/>
        <v>1.2705218059971591E-3</v>
      </c>
      <c r="AQ889" s="5">
        <f t="shared" si="1098"/>
        <v>4.7831409658639825E-4</v>
      </c>
      <c r="AR889" s="5">
        <f t="shared" si="1099"/>
        <v>3.6585457412888611E-3</v>
      </c>
      <c r="AS889" s="5">
        <f t="shared" si="1100"/>
        <v>4.9910266112740773E-3</v>
      </c>
      <c r="AT889" s="5">
        <f t="shared" si="1101"/>
        <v>3.4044055201111669E-3</v>
      </c>
      <c r="AU889" s="5">
        <f t="shared" si="1102"/>
        <v>1.5481086154610811E-3</v>
      </c>
      <c r="AV889" s="5">
        <f t="shared" si="1103"/>
        <v>5.2798651727304312E-4</v>
      </c>
      <c r="AW889" s="5">
        <f t="shared" si="1104"/>
        <v>8.220612333058864E-6</v>
      </c>
      <c r="AX889" s="5">
        <f t="shared" si="1105"/>
        <v>5.0756348928114191E-4</v>
      </c>
      <c r="AY889" s="5">
        <f t="shared" si="1106"/>
        <v>7.6433090936273878E-4</v>
      </c>
      <c r="AZ889" s="5">
        <f t="shared" si="1107"/>
        <v>5.7549622002428839E-4</v>
      </c>
      <c r="BA889" s="5">
        <f t="shared" si="1108"/>
        <v>2.8887653694251262E-4</v>
      </c>
      <c r="BB889" s="5">
        <f t="shared" si="1109"/>
        <v>1.0875352090806552E-4</v>
      </c>
      <c r="BC889" s="5">
        <f t="shared" si="1110"/>
        <v>3.2754001927833183E-5</v>
      </c>
      <c r="BD889" s="5">
        <f t="shared" si="1111"/>
        <v>9.1822325431147153E-4</v>
      </c>
      <c r="BE889" s="5">
        <f t="shared" si="1112"/>
        <v>1.2526498290396522E-3</v>
      </c>
      <c r="BF889" s="5">
        <f t="shared" si="1113"/>
        <v>8.5443904128178541E-4</v>
      </c>
      <c r="BG889" s="5">
        <f t="shared" si="1114"/>
        <v>3.8854491140392845E-4</v>
      </c>
      <c r="BH889" s="5">
        <f t="shared" si="1115"/>
        <v>1.3251426452091895E-4</v>
      </c>
      <c r="BI889" s="5">
        <f t="shared" si="1116"/>
        <v>3.615547090928659E-5</v>
      </c>
      <c r="BJ889" s="8">
        <f t="shared" si="1117"/>
        <v>0.3434452339868696</v>
      </c>
      <c r="BK889" s="8">
        <f t="shared" si="1118"/>
        <v>0.24929316005475319</v>
      </c>
      <c r="BL889" s="8">
        <f t="shared" si="1119"/>
        <v>0.37426915034354497</v>
      </c>
      <c r="BM889" s="8">
        <f t="shared" si="1120"/>
        <v>0.54560342222471425</v>
      </c>
      <c r="BN889" s="8">
        <f t="shared" si="1121"/>
        <v>0.45291484833482332</v>
      </c>
    </row>
    <row r="890" spans="1:66" x14ac:dyDescent="0.25">
      <c r="A890" t="s">
        <v>303</v>
      </c>
      <c r="B890" t="s">
        <v>343</v>
      </c>
      <c r="C890" t="s">
        <v>536</v>
      </c>
      <c r="D890" t="s">
        <v>553</v>
      </c>
      <c r="E890">
        <f>VLOOKUP(A890,home!$A$2:$E$405,3,FALSE)</f>
        <v>1.3961038961039001</v>
      </c>
      <c r="F890">
        <f>VLOOKUP(B890,home!$B$2:$E$405,3,FALSE)</f>
        <v>0.81</v>
      </c>
      <c r="G890" t="e">
        <f>VLOOKUP(C890,away!$B$2:$E$405,4,FALSE)</f>
        <v>#N/A</v>
      </c>
      <c r="H890">
        <f>VLOOKUP(A890,away!$A$2:$E$405,3,FALSE)</f>
        <v>1.0324675324675301</v>
      </c>
      <c r="I890" t="e">
        <f>VLOOKUP(C890,away!$B$2:$E$405,3,FALSE)</f>
        <v>#N/A</v>
      </c>
      <c r="J890">
        <f>VLOOKUP(B890,home!$B$2:$E$405,4,FALSE)</f>
        <v>1.41</v>
      </c>
      <c r="K890" s="3" t="e">
        <f t="shared" si="1066"/>
        <v>#N/A</v>
      </c>
      <c r="L890" s="3" t="e">
        <f t="shared" si="1067"/>
        <v>#N/A</v>
      </c>
      <c r="M890" s="5" t="e">
        <f t="shared" si="1068"/>
        <v>#N/A</v>
      </c>
      <c r="N890" s="5" t="e">
        <f t="shared" si="1069"/>
        <v>#N/A</v>
      </c>
      <c r="O890" s="5" t="e">
        <f t="shared" si="1070"/>
        <v>#N/A</v>
      </c>
      <c r="P890" s="5" t="e">
        <f t="shared" si="1071"/>
        <v>#N/A</v>
      </c>
      <c r="Q890" s="5" t="e">
        <f t="shared" si="1072"/>
        <v>#N/A</v>
      </c>
      <c r="R890" s="5" t="e">
        <f t="shared" si="1073"/>
        <v>#N/A</v>
      </c>
      <c r="S890" s="5" t="e">
        <f t="shared" si="1074"/>
        <v>#N/A</v>
      </c>
      <c r="T890" s="5" t="e">
        <f t="shared" si="1075"/>
        <v>#N/A</v>
      </c>
      <c r="U890" s="5" t="e">
        <f t="shared" si="1076"/>
        <v>#N/A</v>
      </c>
      <c r="V890" s="5" t="e">
        <f t="shared" si="1077"/>
        <v>#N/A</v>
      </c>
      <c r="W890" s="5" t="e">
        <f t="shared" si="1078"/>
        <v>#N/A</v>
      </c>
      <c r="X890" s="5" t="e">
        <f t="shared" si="1079"/>
        <v>#N/A</v>
      </c>
      <c r="Y890" s="5" t="e">
        <f t="shared" si="1080"/>
        <v>#N/A</v>
      </c>
      <c r="Z890" s="5" t="e">
        <f t="shared" si="1081"/>
        <v>#N/A</v>
      </c>
      <c r="AA890" s="5" t="e">
        <f t="shared" si="1082"/>
        <v>#N/A</v>
      </c>
      <c r="AB890" s="5" t="e">
        <f t="shared" si="1083"/>
        <v>#N/A</v>
      </c>
      <c r="AC890" s="5" t="e">
        <f t="shared" si="1084"/>
        <v>#N/A</v>
      </c>
      <c r="AD890" s="5" t="e">
        <f t="shared" si="1085"/>
        <v>#N/A</v>
      </c>
      <c r="AE890" s="5" t="e">
        <f t="shared" si="1086"/>
        <v>#N/A</v>
      </c>
      <c r="AF890" s="5" t="e">
        <f t="shared" si="1087"/>
        <v>#N/A</v>
      </c>
      <c r="AG890" s="5" t="e">
        <f t="shared" si="1088"/>
        <v>#N/A</v>
      </c>
      <c r="AH890" s="5" t="e">
        <f t="shared" si="1089"/>
        <v>#N/A</v>
      </c>
      <c r="AI890" s="5" t="e">
        <f t="shared" si="1090"/>
        <v>#N/A</v>
      </c>
      <c r="AJ890" s="5" t="e">
        <f t="shared" si="1091"/>
        <v>#N/A</v>
      </c>
      <c r="AK890" s="5" t="e">
        <f t="shared" si="1092"/>
        <v>#N/A</v>
      </c>
      <c r="AL890" s="5" t="e">
        <f t="shared" si="1093"/>
        <v>#N/A</v>
      </c>
      <c r="AM890" s="5" t="e">
        <f t="shared" si="1094"/>
        <v>#N/A</v>
      </c>
      <c r="AN890" s="5" t="e">
        <f t="shared" si="1095"/>
        <v>#N/A</v>
      </c>
      <c r="AO890" s="5" t="e">
        <f t="shared" si="1096"/>
        <v>#N/A</v>
      </c>
      <c r="AP890" s="5" t="e">
        <f t="shared" si="1097"/>
        <v>#N/A</v>
      </c>
      <c r="AQ890" s="5" t="e">
        <f t="shared" si="1098"/>
        <v>#N/A</v>
      </c>
      <c r="AR890" s="5" t="e">
        <f t="shared" si="1099"/>
        <v>#N/A</v>
      </c>
      <c r="AS890" s="5" t="e">
        <f t="shared" si="1100"/>
        <v>#N/A</v>
      </c>
      <c r="AT890" s="5" t="e">
        <f t="shared" si="1101"/>
        <v>#N/A</v>
      </c>
      <c r="AU890" s="5" t="e">
        <f t="shared" si="1102"/>
        <v>#N/A</v>
      </c>
      <c r="AV890" s="5" t="e">
        <f t="shared" si="1103"/>
        <v>#N/A</v>
      </c>
      <c r="AW890" s="5" t="e">
        <f t="shared" si="1104"/>
        <v>#N/A</v>
      </c>
      <c r="AX890" s="5" t="e">
        <f t="shared" si="1105"/>
        <v>#N/A</v>
      </c>
      <c r="AY890" s="5" t="e">
        <f t="shared" si="1106"/>
        <v>#N/A</v>
      </c>
      <c r="AZ890" s="5" t="e">
        <f t="shared" si="1107"/>
        <v>#N/A</v>
      </c>
      <c r="BA890" s="5" t="e">
        <f t="shared" si="1108"/>
        <v>#N/A</v>
      </c>
      <c r="BB890" s="5" t="e">
        <f t="shared" si="1109"/>
        <v>#N/A</v>
      </c>
      <c r="BC890" s="5" t="e">
        <f t="shared" si="1110"/>
        <v>#N/A</v>
      </c>
      <c r="BD890" s="5" t="e">
        <f t="shared" si="1111"/>
        <v>#N/A</v>
      </c>
      <c r="BE890" s="5" t="e">
        <f t="shared" si="1112"/>
        <v>#N/A</v>
      </c>
      <c r="BF890" s="5" t="e">
        <f t="shared" si="1113"/>
        <v>#N/A</v>
      </c>
      <c r="BG890" s="5" t="e">
        <f t="shared" si="1114"/>
        <v>#N/A</v>
      </c>
      <c r="BH890" s="5" t="e">
        <f t="shared" si="1115"/>
        <v>#N/A</v>
      </c>
      <c r="BI890" s="5" t="e">
        <f t="shared" si="1116"/>
        <v>#N/A</v>
      </c>
      <c r="BJ890" s="8" t="e">
        <f t="shared" si="1117"/>
        <v>#N/A</v>
      </c>
      <c r="BK890" s="8" t="e">
        <f t="shared" si="1118"/>
        <v>#N/A</v>
      </c>
      <c r="BL890" s="8" t="e">
        <f t="shared" si="1119"/>
        <v>#N/A</v>
      </c>
      <c r="BM890" s="8" t="e">
        <f t="shared" si="1120"/>
        <v>#N/A</v>
      </c>
      <c r="BN890" s="8" t="e">
        <f t="shared" si="1121"/>
        <v>#N/A</v>
      </c>
    </row>
    <row r="891" spans="1:66" x14ac:dyDescent="0.25">
      <c r="A891" t="s">
        <v>303</v>
      </c>
      <c r="B891" t="s">
        <v>348</v>
      </c>
      <c r="C891" t="s">
        <v>537</v>
      </c>
      <c r="D891" t="s">
        <v>553</v>
      </c>
      <c r="E891">
        <f>VLOOKUP(A891,home!$A$2:$E$405,3,FALSE)</f>
        <v>1.3961038961039001</v>
      </c>
      <c r="F891">
        <f>VLOOKUP(B891,home!$B$2:$E$405,3,FALSE)</f>
        <v>1.1599999999999999</v>
      </c>
      <c r="G891" t="e">
        <f>VLOOKUP(C891,away!$B$2:$E$405,4,FALSE)</f>
        <v>#N/A</v>
      </c>
      <c r="H891">
        <f>VLOOKUP(A891,away!$A$2:$E$405,3,FALSE)</f>
        <v>1.0324675324675301</v>
      </c>
      <c r="I891" t="e">
        <f>VLOOKUP(C891,away!$B$2:$E$405,3,FALSE)</f>
        <v>#N/A</v>
      </c>
      <c r="J891">
        <f>VLOOKUP(B891,home!$B$2:$E$405,4,FALSE)</f>
        <v>1.06</v>
      </c>
      <c r="K891" s="3" t="e">
        <f t="shared" si="1066"/>
        <v>#N/A</v>
      </c>
      <c r="L891" s="3" t="e">
        <f t="shared" si="1067"/>
        <v>#N/A</v>
      </c>
      <c r="M891" s="5" t="e">
        <f t="shared" si="1068"/>
        <v>#N/A</v>
      </c>
      <c r="N891" s="5" t="e">
        <f t="shared" si="1069"/>
        <v>#N/A</v>
      </c>
      <c r="O891" s="5" t="e">
        <f t="shared" si="1070"/>
        <v>#N/A</v>
      </c>
      <c r="P891" s="5" t="e">
        <f t="shared" si="1071"/>
        <v>#N/A</v>
      </c>
      <c r="Q891" s="5" t="e">
        <f t="shared" si="1072"/>
        <v>#N/A</v>
      </c>
      <c r="R891" s="5" t="e">
        <f t="shared" si="1073"/>
        <v>#N/A</v>
      </c>
      <c r="S891" s="5" t="e">
        <f t="shared" si="1074"/>
        <v>#N/A</v>
      </c>
      <c r="T891" s="5" t="e">
        <f t="shared" si="1075"/>
        <v>#N/A</v>
      </c>
      <c r="U891" s="5" t="e">
        <f t="shared" si="1076"/>
        <v>#N/A</v>
      </c>
      <c r="V891" s="5" t="e">
        <f t="shared" si="1077"/>
        <v>#N/A</v>
      </c>
      <c r="W891" s="5" t="e">
        <f t="shared" si="1078"/>
        <v>#N/A</v>
      </c>
      <c r="X891" s="5" t="e">
        <f t="shared" si="1079"/>
        <v>#N/A</v>
      </c>
      <c r="Y891" s="5" t="e">
        <f t="shared" si="1080"/>
        <v>#N/A</v>
      </c>
      <c r="Z891" s="5" t="e">
        <f t="shared" si="1081"/>
        <v>#N/A</v>
      </c>
      <c r="AA891" s="5" t="e">
        <f t="shared" si="1082"/>
        <v>#N/A</v>
      </c>
      <c r="AB891" s="5" t="e">
        <f t="shared" si="1083"/>
        <v>#N/A</v>
      </c>
      <c r="AC891" s="5" t="e">
        <f t="shared" si="1084"/>
        <v>#N/A</v>
      </c>
      <c r="AD891" s="5" t="e">
        <f t="shared" si="1085"/>
        <v>#N/A</v>
      </c>
      <c r="AE891" s="5" t="e">
        <f t="shared" si="1086"/>
        <v>#N/A</v>
      </c>
      <c r="AF891" s="5" t="e">
        <f t="shared" si="1087"/>
        <v>#N/A</v>
      </c>
      <c r="AG891" s="5" t="e">
        <f t="shared" si="1088"/>
        <v>#N/A</v>
      </c>
      <c r="AH891" s="5" t="e">
        <f t="shared" si="1089"/>
        <v>#N/A</v>
      </c>
      <c r="AI891" s="5" t="e">
        <f t="shared" si="1090"/>
        <v>#N/A</v>
      </c>
      <c r="AJ891" s="5" t="e">
        <f t="shared" si="1091"/>
        <v>#N/A</v>
      </c>
      <c r="AK891" s="5" t="e">
        <f t="shared" si="1092"/>
        <v>#N/A</v>
      </c>
      <c r="AL891" s="5" t="e">
        <f t="shared" si="1093"/>
        <v>#N/A</v>
      </c>
      <c r="AM891" s="5" t="e">
        <f t="shared" si="1094"/>
        <v>#N/A</v>
      </c>
      <c r="AN891" s="5" t="e">
        <f t="shared" si="1095"/>
        <v>#N/A</v>
      </c>
      <c r="AO891" s="5" t="e">
        <f t="shared" si="1096"/>
        <v>#N/A</v>
      </c>
      <c r="AP891" s="5" t="e">
        <f t="shared" si="1097"/>
        <v>#N/A</v>
      </c>
      <c r="AQ891" s="5" t="e">
        <f t="shared" si="1098"/>
        <v>#N/A</v>
      </c>
      <c r="AR891" s="5" t="e">
        <f t="shared" si="1099"/>
        <v>#N/A</v>
      </c>
      <c r="AS891" s="5" t="e">
        <f t="shared" si="1100"/>
        <v>#N/A</v>
      </c>
      <c r="AT891" s="5" t="e">
        <f t="shared" si="1101"/>
        <v>#N/A</v>
      </c>
      <c r="AU891" s="5" t="e">
        <f t="shared" si="1102"/>
        <v>#N/A</v>
      </c>
      <c r="AV891" s="5" t="e">
        <f t="shared" si="1103"/>
        <v>#N/A</v>
      </c>
      <c r="AW891" s="5" t="e">
        <f t="shared" si="1104"/>
        <v>#N/A</v>
      </c>
      <c r="AX891" s="5" t="e">
        <f t="shared" si="1105"/>
        <v>#N/A</v>
      </c>
      <c r="AY891" s="5" t="e">
        <f t="shared" si="1106"/>
        <v>#N/A</v>
      </c>
      <c r="AZ891" s="5" t="e">
        <f t="shared" si="1107"/>
        <v>#N/A</v>
      </c>
      <c r="BA891" s="5" t="e">
        <f t="shared" si="1108"/>
        <v>#N/A</v>
      </c>
      <c r="BB891" s="5" t="e">
        <f t="shared" si="1109"/>
        <v>#N/A</v>
      </c>
      <c r="BC891" s="5" t="e">
        <f t="shared" si="1110"/>
        <v>#N/A</v>
      </c>
      <c r="BD891" s="5" t="e">
        <f t="shared" si="1111"/>
        <v>#N/A</v>
      </c>
      <c r="BE891" s="5" t="e">
        <f t="shared" si="1112"/>
        <v>#N/A</v>
      </c>
      <c r="BF891" s="5" t="e">
        <f t="shared" si="1113"/>
        <v>#N/A</v>
      </c>
      <c r="BG891" s="5" t="e">
        <f t="shared" si="1114"/>
        <v>#N/A</v>
      </c>
      <c r="BH891" s="5" t="e">
        <f t="shared" si="1115"/>
        <v>#N/A</v>
      </c>
      <c r="BI891" s="5" t="e">
        <f t="shared" si="1116"/>
        <v>#N/A</v>
      </c>
      <c r="BJ891" s="8" t="e">
        <f t="shared" si="1117"/>
        <v>#N/A</v>
      </c>
      <c r="BK891" s="8" t="e">
        <f t="shared" si="1118"/>
        <v>#N/A</v>
      </c>
      <c r="BL891" s="8" t="e">
        <f t="shared" si="1119"/>
        <v>#N/A</v>
      </c>
      <c r="BM891" s="8" t="e">
        <f t="shared" si="1120"/>
        <v>#N/A</v>
      </c>
      <c r="BN891" s="8" t="e">
        <f t="shared" si="1121"/>
        <v>#N/A</v>
      </c>
    </row>
    <row r="892" spans="1:66" x14ac:dyDescent="0.25">
      <c r="A892" t="s">
        <v>35</v>
      </c>
      <c r="B892" t="s">
        <v>211</v>
      </c>
      <c r="C892" t="s">
        <v>295</v>
      </c>
      <c r="D892" t="s">
        <v>553</v>
      </c>
      <c r="E892">
        <f>VLOOKUP(A892,home!$A$2:$E$405,3,FALSE)</f>
        <v>1.5947368421052599</v>
      </c>
      <c r="F892">
        <f>VLOOKUP(B892,home!$B$2:$E$405,3,FALSE)</f>
        <v>1.19</v>
      </c>
      <c r="G892">
        <f>VLOOKUP(C892,away!$B$2:$E$405,4,FALSE)</f>
        <v>0.69</v>
      </c>
      <c r="H892">
        <f>VLOOKUP(A892,away!$A$2:$E$405,3,FALSE)</f>
        <v>1.21315789473684</v>
      </c>
      <c r="I892">
        <f>VLOOKUP(C892,away!$B$2:$E$405,3,FALSE)</f>
        <v>1.32</v>
      </c>
      <c r="J892">
        <f>VLOOKUP(B892,home!$B$2:$E$405,4,FALSE)</f>
        <v>0.65</v>
      </c>
      <c r="K892" s="3">
        <f t="shared" si="1066"/>
        <v>1.3094384210526286</v>
      </c>
      <c r="L892" s="3">
        <f t="shared" si="1067"/>
        <v>1.0408894736842089</v>
      </c>
      <c r="M892" s="5">
        <f t="shared" si="1068"/>
        <v>9.5337896295447977E-2</v>
      </c>
      <c r="N892" s="5">
        <f t="shared" si="1069"/>
        <v>0.12483910439159066</v>
      </c>
      <c r="O892" s="5">
        <f t="shared" si="1070"/>
        <v>9.923621269712854E-2</v>
      </c>
      <c r="P892" s="5">
        <f t="shared" si="1071"/>
        <v>0.1299437096653708</v>
      </c>
      <c r="Q892" s="5">
        <f t="shared" si="1072"/>
        <v>8.1734559870074386E-2</v>
      </c>
      <c r="R892" s="5">
        <f t="shared" si="1073"/>
        <v>5.1646964602364162E-2</v>
      </c>
      <c r="S892" s="5">
        <f t="shared" si="1074"/>
        <v>4.4277691080132409E-2</v>
      </c>
      <c r="T892" s="5">
        <f t="shared" si="1075"/>
        <v>8.5076643004972183E-2</v>
      </c>
      <c r="U892" s="5">
        <f t="shared" si="1076"/>
        <v>6.7628519781080726E-2</v>
      </c>
      <c r="V892" s="5">
        <f t="shared" si="1077"/>
        <v>6.7055152229165667E-3</v>
      </c>
      <c r="W892" s="5">
        <f t="shared" si="1078"/>
        <v>3.5675457673900589E-2</v>
      </c>
      <c r="X892" s="5">
        <f t="shared" si="1079"/>
        <v>3.7134208361629659E-2</v>
      </c>
      <c r="Y892" s="5">
        <f t="shared" si="1080"/>
        <v>1.9326303298608218E-2</v>
      </c>
      <c r="Z892" s="5">
        <f t="shared" si="1081"/>
        <v>1.7919593934113933E-2</v>
      </c>
      <c r="AA892" s="5">
        <f t="shared" si="1082"/>
        <v>2.3464604786990414E-2</v>
      </c>
      <c r="AB892" s="5">
        <f t="shared" si="1083"/>
        <v>1.5362727521450341E-2</v>
      </c>
      <c r="AC892" s="5">
        <f t="shared" si="1084"/>
        <v>5.7121797649537995E-4</v>
      </c>
      <c r="AD892" s="5">
        <f t="shared" si="1085"/>
        <v>1.167870374171057E-2</v>
      </c>
      <c r="AE892" s="5">
        <f t="shared" si="1086"/>
        <v>1.2156239791022917E-2</v>
      </c>
      <c r="AF892" s="5">
        <f t="shared" si="1087"/>
        <v>6.3266510190284394E-3</v>
      </c>
      <c r="AG892" s="5">
        <f t="shared" si="1088"/>
        <v>2.195114816460059E-3</v>
      </c>
      <c r="AH892" s="5">
        <f t="shared" si="1089"/>
        <v>4.6630791746786488E-3</v>
      </c>
      <c r="AI892" s="5">
        <f t="shared" si="1090"/>
        <v>6.1060150317346048E-3</v>
      </c>
      <c r="AJ892" s="5">
        <f t="shared" si="1091"/>
        <v>3.997725341039089E-3</v>
      </c>
      <c r="AK892" s="5">
        <f t="shared" si="1092"/>
        <v>1.744925052790769E-3</v>
      </c>
      <c r="AL892" s="5">
        <f t="shared" si="1093"/>
        <v>3.1142362387914498E-5</v>
      </c>
      <c r="AM892" s="5">
        <f t="shared" si="1094"/>
        <v>3.0585086774973843E-3</v>
      </c>
      <c r="AN892" s="5">
        <f t="shared" si="1095"/>
        <v>3.1835694875788382E-3</v>
      </c>
      <c r="AO892" s="5">
        <f t="shared" si="1096"/>
        <v>1.6568719841815215E-3</v>
      </c>
      <c r="AP892" s="5">
        <f t="shared" si="1097"/>
        <v>5.7487353585893833E-4</v>
      </c>
      <c r="AQ892" s="5">
        <f t="shared" si="1098"/>
        <v>1.4959495304379763E-4</v>
      </c>
      <c r="AR892" s="5">
        <f t="shared" si="1099"/>
        <v>9.7075000557581112E-4</v>
      </c>
      <c r="AS892" s="5">
        <f t="shared" si="1100"/>
        <v>1.2711373545380206E-3</v>
      </c>
      <c r="AT892" s="5">
        <f t="shared" si="1101"/>
        <v>8.3223804523364063E-4</v>
      </c>
      <c r="AU892" s="5">
        <f t="shared" si="1102"/>
        <v>3.6325482396355491E-4</v>
      </c>
      <c r="AV892" s="5">
        <f t="shared" si="1103"/>
        <v>1.1891495578264699E-4</v>
      </c>
      <c r="AW892" s="5">
        <f t="shared" si="1104"/>
        <v>1.1790677199710934E-6</v>
      </c>
      <c r="AX892" s="5">
        <f t="shared" si="1105"/>
        <v>6.6748812890632208E-4</v>
      </c>
      <c r="AY892" s="5">
        <f t="shared" si="1106"/>
        <v>6.9478136718775904E-4</v>
      </c>
      <c r="AZ892" s="5">
        <f t="shared" si="1107"/>
        <v>3.6159530580883077E-4</v>
      </c>
      <c r="BA892" s="5">
        <f t="shared" si="1108"/>
        <v>1.2546024918334481E-4</v>
      </c>
      <c r="BB892" s="5">
        <f t="shared" si="1109"/>
        <v>3.2647563185185371E-5</v>
      </c>
      <c r="BC892" s="5">
        <f t="shared" si="1110"/>
        <v>6.796500972179913E-6</v>
      </c>
      <c r="BD892" s="5">
        <f t="shared" si="1111"/>
        <v>1.6840724373045807E-4</v>
      </c>
      <c r="BE892" s="5">
        <f t="shared" si="1112"/>
        <v>2.2051891532423622E-4</v>
      </c>
      <c r="BF892" s="5">
        <f t="shared" si="1113"/>
        <v>1.4437797014720311E-4</v>
      </c>
      <c r="BG892" s="5">
        <f t="shared" si="1114"/>
        <v>6.3018020421445742E-5</v>
      </c>
      <c r="BH892" s="5">
        <f t="shared" si="1115"/>
        <v>2.0629554289630059E-5</v>
      </c>
      <c r="BI892" s="5">
        <f t="shared" si="1116"/>
        <v>5.4026261992065359E-6</v>
      </c>
      <c r="BJ892" s="8">
        <f t="shared" si="1117"/>
        <v>0.42665517372240186</v>
      </c>
      <c r="BK892" s="8">
        <f t="shared" si="1118"/>
        <v>0.27756195396993882</v>
      </c>
      <c r="BL892" s="8">
        <f t="shared" si="1119"/>
        <v>0.27802942350446319</v>
      </c>
      <c r="BM892" s="8">
        <f t="shared" si="1120"/>
        <v>0.41673409530947358</v>
      </c>
      <c r="BN892" s="8">
        <f t="shared" si="1121"/>
        <v>0.58273844752197657</v>
      </c>
    </row>
    <row r="893" spans="1:66" s="14" customFormat="1" x14ac:dyDescent="0.25">
      <c r="A893" s="14" t="s">
        <v>35</v>
      </c>
      <c r="B893" s="14" t="s">
        <v>285</v>
      </c>
      <c r="C893" s="14" t="s">
        <v>214</v>
      </c>
      <c r="D893" s="14" t="s">
        <v>553</v>
      </c>
      <c r="E893" s="14">
        <f>VLOOKUP(A893,home!$A$2:$E$405,3,FALSE)</f>
        <v>1.5947368421052599</v>
      </c>
      <c r="F893" s="14">
        <f>VLOOKUP(B893,home!$B$2:$E$405,3,FALSE)</f>
        <v>1.06</v>
      </c>
      <c r="G893" s="14">
        <f>VLOOKUP(C893,away!$B$2:$E$405,4,FALSE)</f>
        <v>0.96</v>
      </c>
      <c r="H893" s="14">
        <f>VLOOKUP(A893,away!$A$2:$E$405,3,FALSE)</f>
        <v>1.21315789473684</v>
      </c>
      <c r="I893" s="14">
        <f>VLOOKUP(C893,away!$B$2:$E$405,3,FALSE)</f>
        <v>0.79</v>
      </c>
      <c r="J893" s="14">
        <f>VLOOKUP(B893,home!$B$2:$E$405,4,FALSE)</f>
        <v>1</v>
      </c>
      <c r="K893" s="16">
        <f t="shared" si="1066"/>
        <v>1.6228042105263125</v>
      </c>
      <c r="L893" s="16">
        <f t="shared" si="1067"/>
        <v>0.95839473684210363</v>
      </c>
      <c r="M893" s="17">
        <f t="shared" si="1068"/>
        <v>7.5683209419979261E-2</v>
      </c>
      <c r="N893" s="17">
        <f t="shared" si="1069"/>
        <v>0.12281903091288701</v>
      </c>
      <c r="O893" s="17">
        <f t="shared" si="1070"/>
        <v>7.253438957542685E-2</v>
      </c>
      <c r="P893" s="17">
        <f t="shared" si="1071"/>
        <v>0.11770911281095855</v>
      </c>
      <c r="Q893" s="17">
        <f t="shared" si="1072"/>
        <v>9.9655620249097229E-2</v>
      </c>
      <c r="R893" s="17">
        <f t="shared" si="1073"/>
        <v>3.4758288604571912E-2</v>
      </c>
      <c r="S893" s="17">
        <f t="shared" si="1074"/>
        <v>4.5767863654726751E-2</v>
      </c>
      <c r="T893" s="17">
        <f t="shared" si="1075"/>
        <v>9.550942194347016E-2</v>
      </c>
      <c r="U893" s="17">
        <f t="shared" si="1076"/>
        <v>5.6405897098188044E-2</v>
      </c>
      <c r="V893" s="17">
        <f t="shared" si="1077"/>
        <v>7.9091293349064003E-3</v>
      </c>
      <c r="W893" s="17">
        <f t="shared" si="1078"/>
        <v>5.3907186714282067E-2</v>
      </c>
      <c r="X893" s="17">
        <f t="shared" si="1079"/>
        <v>5.1664364024932519E-2</v>
      </c>
      <c r="Y893" s="17">
        <f t="shared" si="1080"/>
        <v>2.4757427281894916E-2</v>
      </c>
      <c r="Z893" s="17">
        <f t="shared" si="1081"/>
        <v>1.1104053620086866E-2</v>
      </c>
      <c r="AA893" s="17">
        <f t="shared" si="1082"/>
        <v>1.801970496858691E-2</v>
      </c>
      <c r="AB893" s="17">
        <f t="shared" si="1083"/>
        <v>1.462122654773238E-2</v>
      </c>
      <c r="AC893" s="17">
        <f t="shared" si="1084"/>
        <v>7.6881038430929303E-4</v>
      </c>
      <c r="AD893" s="17">
        <f t="shared" si="1085"/>
        <v>2.1870202394391271E-2</v>
      </c>
      <c r="AE893" s="17">
        <f t="shared" si="1086"/>
        <v>2.096028686845617E-2</v>
      </c>
      <c r="AF893" s="17">
        <f t="shared" si="1087"/>
        <v>1.0044114308714523E-2</v>
      </c>
      <c r="AG893" s="17">
        <f t="shared" si="1088"/>
        <v>3.2087420965708218E-3</v>
      </c>
      <c r="AH893" s="17">
        <f t="shared" si="1089"/>
        <v>2.6605166367759392E-3</v>
      </c>
      <c r="AI893" s="17">
        <f t="shared" si="1090"/>
        <v>4.317497600335298E-3</v>
      </c>
      <c r="AJ893" s="17">
        <f t="shared" si="1091"/>
        <v>3.5032266423806876E-3</v>
      </c>
      <c r="AK893" s="17">
        <f t="shared" si="1092"/>
        <v>1.8950169818944451E-3</v>
      </c>
      <c r="AL893" s="17">
        <f t="shared" si="1093"/>
        <v>4.7828832286813345E-5</v>
      </c>
      <c r="AM893" s="17">
        <f t="shared" si="1094"/>
        <v>7.0982113061361591E-3</v>
      </c>
      <c r="AN893" s="17">
        <f t="shared" si="1095"/>
        <v>6.8028883567940101E-3</v>
      </c>
      <c r="AO893" s="17">
        <f t="shared" si="1096"/>
        <v>3.2599261982379025E-3</v>
      </c>
      <c r="AP893" s="17">
        <f t="shared" si="1097"/>
        <v>1.0414320369616316E-3</v>
      </c>
      <c r="AQ893" s="17">
        <f t="shared" si="1098"/>
        <v>2.4952574575069466E-4</v>
      </c>
      <c r="AR893" s="17">
        <f t="shared" si="1099"/>
        <v>5.0996502839338316E-4</v>
      </c>
      <c r="AS893" s="17">
        <f t="shared" si="1100"/>
        <v>8.2757339529795264E-4</v>
      </c>
      <c r="AT893" s="17">
        <f t="shared" si="1101"/>
        <v>6.7149479520453722E-4</v>
      </c>
      <c r="AU893" s="17">
        <f t="shared" si="1102"/>
        <v>3.6323486033480891E-4</v>
      </c>
      <c r="AV893" s="17">
        <f t="shared" si="1103"/>
        <v>1.4736476519031631E-4</v>
      </c>
      <c r="AW893" s="17">
        <f t="shared" si="1104"/>
        <v>2.066321160125231E-6</v>
      </c>
      <c r="AX893" s="17">
        <f t="shared" si="1105"/>
        <v>1.9198345324672056E-3</v>
      </c>
      <c r="AY893" s="17">
        <f t="shared" si="1106"/>
        <v>1.8399593115242909E-3</v>
      </c>
      <c r="AZ893" s="17">
        <f t="shared" si="1107"/>
        <v>8.8170366008425024E-4</v>
      </c>
      <c r="BA893" s="17">
        <f t="shared" si="1108"/>
        <v>2.8167338242638827E-4</v>
      </c>
      <c r="BB893" s="17">
        <f t="shared" si="1109"/>
        <v>6.7488571806490884E-5</v>
      </c>
      <c r="BC893" s="17">
        <f t="shared" si="1110"/>
        <v>1.2936138403266252E-5</v>
      </c>
      <c r="BD893" s="17">
        <f t="shared" si="1111"/>
        <v>8.1457966530958692E-5</v>
      </c>
      <c r="BE893" s="17">
        <f t="shared" si="1112"/>
        <v>1.3219033106735121E-4</v>
      </c>
      <c r="BF893" s="17">
        <f t="shared" si="1113"/>
        <v>1.0725951292348241E-4</v>
      </c>
      <c r="BG893" s="17">
        <f t="shared" si="1114"/>
        <v>5.8020396397076225E-5</v>
      </c>
      <c r="BH893" s="17">
        <f t="shared" si="1115"/>
        <v>2.353893589239526E-5</v>
      </c>
      <c r="BI893" s="17">
        <f t="shared" si="1116"/>
        <v>7.6398168554975945E-6</v>
      </c>
      <c r="BJ893" s="18">
        <f t="shared" si="1117"/>
        <v>0.52785197603528888</v>
      </c>
      <c r="BK893" s="18">
        <f t="shared" si="1118"/>
        <v>0.24972591374869135</v>
      </c>
      <c r="BL893" s="18">
        <f t="shared" si="1119"/>
        <v>0.2116455044599802</v>
      </c>
      <c r="BM893" s="18">
        <f t="shared" si="1120"/>
        <v>0.47532990330076258</v>
      </c>
      <c r="BN893" s="18">
        <f t="shared" si="1121"/>
        <v>0.52315965157292077</v>
      </c>
    </row>
    <row r="894" spans="1:66" x14ac:dyDescent="0.25">
      <c r="A894" t="s">
        <v>10</v>
      </c>
      <c r="B894" t="s">
        <v>12</v>
      </c>
      <c r="C894" t="s">
        <v>219</v>
      </c>
      <c r="D894" s="7" t="s">
        <v>554</v>
      </c>
      <c r="E894">
        <f>VLOOKUP(A894,home!$A$2:$E$405,3,FALSE)</f>
        <v>1.5653594771241801</v>
      </c>
      <c r="F894">
        <f>VLOOKUP(B894,home!$B$2:$E$405,3,FALSE)</f>
        <v>1.54</v>
      </c>
      <c r="G894">
        <f>VLOOKUP(C894,away!$B$2:$E$405,4,FALSE)</f>
        <v>0.53</v>
      </c>
      <c r="H894">
        <f>VLOOKUP(A894,away!$A$2:$E$405,3,FALSE)</f>
        <v>1.3758169934640501</v>
      </c>
      <c r="I894">
        <f>VLOOKUP(C894,away!$B$2:$E$405,3,FALSE)</f>
        <v>0.71</v>
      </c>
      <c r="J894">
        <f>VLOOKUP(B894,home!$B$2:$E$405,4,FALSE)</f>
        <v>0.81</v>
      </c>
      <c r="K894" s="3">
        <f t="shared" ref="K894:K952" si="1122">E894*F894*G894</f>
        <v>1.2776464052287559</v>
      </c>
      <c r="L894" s="3">
        <f t="shared" ref="L894:L952" si="1123">H894*I894*J894</f>
        <v>0.79123235294117522</v>
      </c>
      <c r="M894" s="5">
        <f t="shared" ref="M894:M952" si="1124">_xlfn.POISSON.DIST(0,K894,FALSE) * _xlfn.POISSON.DIST(0,L894,FALSE)</f>
        <v>0.12632734583082511</v>
      </c>
      <c r="N894" s="5">
        <f t="shared" ref="N894:N952" si="1125">_xlfn.POISSON.DIST(1,K894,FALSE) * _xlfn.POISSON.DIST(0,L894,FALSE)</f>
        <v>0.16140167928284357</v>
      </c>
      <c r="O894" s="5">
        <f t="shared" ref="O894:O952" si="1126">_xlfn.POISSON.DIST(0,K894,FALSE) * _xlfn.POISSON.DIST(1,L894,FALSE)</f>
        <v>9.9954283082537287E-2</v>
      </c>
      <c r="P894" s="5">
        <f t="shared" ref="P894:P952" si="1127">_xlfn.POISSON.DIST(1,K894,FALSE) * _xlfn.POISSON.DIST(1,L894,FALSE)</f>
        <v>0.12770623046762122</v>
      </c>
      <c r="Q894" s="5">
        <f t="shared" ref="Q894:Q952" si="1128">_xlfn.POISSON.DIST(2,K894,FALSE) * _xlfn.POISSON.DIST(0,L894,FALSE)</f>
        <v>0.10310713766680485</v>
      </c>
      <c r="R894" s="5">
        <f t="shared" ref="R894:R952" si="1129">_xlfn.POISSON.DIST(0,K894,FALSE) * _xlfn.POISSON.DIST(2,L894,FALSE)</f>
        <v>3.9543531294972144E-2</v>
      </c>
      <c r="S894" s="5">
        <f t="shared" ref="S894:S952" si="1130">_xlfn.POISSON.DIST(2,K894,FALSE) * _xlfn.POISSON.DIST(2,L894,FALSE)</f>
        <v>3.2275041466654615E-2</v>
      </c>
      <c r="T894" s="5">
        <f t="shared" ref="T894:T952" si="1131">_xlfn.POISSON.DIST(2,K894,FALSE) * _xlfn.POISSON.DIST(1,L894,FALSE)</f>
        <v>8.1581703141135664E-2</v>
      </c>
      <c r="U894" s="5">
        <f t="shared" ref="U894:U952" si="1132">_xlfn.POISSON.DIST(1,K894,FALSE) * _xlfn.POISSON.DIST(2,L894,FALSE)</f>
        <v>5.0522650609071976E-2</v>
      </c>
      <c r="V894" s="5">
        <f t="shared" ref="V894:V952" si="1133">_xlfn.POISSON.DIST(3,K894,FALSE) * _xlfn.POISSON.DIST(3,L894,FALSE)</f>
        <v>3.6252587863740667E-3</v>
      </c>
      <c r="W894" s="5">
        <f t="shared" ref="W894:W952" si="1134">_xlfn.POISSON.DIST(3,K894,FALSE) * _xlfn.POISSON.DIST(0,L894,FALSE)</f>
        <v>4.391148793113988E-2</v>
      </c>
      <c r="X894" s="5">
        <f t="shared" ref="X894:X952" si="1135">_xlfn.POISSON.DIST(3,K894,FALSE) * _xlfn.POISSON.DIST(1,L894,FALSE)</f>
        <v>3.4744189916903818E-2</v>
      </c>
      <c r="Y894" s="5">
        <f t="shared" ref="Y894:Y952" si="1136">_xlfn.POISSON.DIST(3,K894,FALSE) * _xlfn.POISSON.DIST(2,L894,FALSE)</f>
        <v>1.3745363569493433E-2</v>
      </c>
      <c r="Z894" s="5">
        <f t="shared" ref="Z894:Z952" si="1137">_xlfn.POISSON.DIST(0,K894,FALSE) * _xlfn.POISSON.DIST(3,L894,FALSE)</f>
        <v>1.0429373770041269E-2</v>
      </c>
      <c r="AA894" s="5">
        <f t="shared" ref="AA894:AA952" si="1138">_xlfn.POISSON.DIST(1,K894,FALSE) * _xlfn.POISSON.DIST(3,L894,FALSE)</f>
        <v>1.3325051906080305E-2</v>
      </c>
      <c r="AB894" s="5">
        <f t="shared" ref="AB894:AB952" si="1139">_xlfn.POISSON.DIST(2,K894,FALSE) * _xlfn.POISSON.DIST(3,L894,FALSE)</f>
        <v>8.5123523336450447E-3</v>
      </c>
      <c r="AC894" s="5">
        <f t="shared" ref="AC894:AC952" si="1140">_xlfn.POISSON.DIST(4,K894,FALSE) * _xlfn.POISSON.DIST(4,L894,FALSE)</f>
        <v>2.2905181922044652E-4</v>
      </c>
      <c r="AD894" s="5">
        <f t="shared" ref="AD894:AD952" si="1141">_xlfn.POISSON.DIST(4,K894,FALSE) * _xlfn.POISSON.DIST(0,L894,FALSE)</f>
        <v>1.40258386758667E-2</v>
      </c>
      <c r="AE894" s="5">
        <f t="shared" ref="AE894:AE952" si="1142">_xlfn.POISSON.DIST(4,K894,FALSE) * _xlfn.POISSON.DIST(1,L894,FALSE)</f>
        <v>1.1097697337479345E-2</v>
      </c>
      <c r="AF894" s="5">
        <f t="shared" ref="AF894:AF952" si="1143">_xlfn.POISSON.DIST(4,K894,FALSE) * _xlfn.POISSON.DIST(2,L894,FALSE)</f>
        <v>4.3904285882813985E-3</v>
      </c>
      <c r="AG894" s="5">
        <f t="shared" ref="AG894:AG952" si="1144">_xlfn.POISSON.DIST(4,K894,FALSE) * _xlfn.POISSON.DIST(3,L894,FALSE)</f>
        <v>1.1579497141086979E-3</v>
      </c>
      <c r="AH894" s="5">
        <f t="shared" ref="AH894:AH952" si="1145">_xlfn.POISSON.DIST(0,K894,FALSE) * _xlfn.POISSON.DIST(4,L894,FALSE)</f>
        <v>2.0630144869431821E-3</v>
      </c>
      <c r="AI894" s="5">
        <f t="shared" ref="AI894:AI952" si="1146">_xlfn.POISSON.DIST(1,K894,FALSE) * _xlfn.POISSON.DIST(4,L894,FALSE)</f>
        <v>2.6358030431778028E-3</v>
      </c>
      <c r="AJ894" s="5">
        <f t="shared" ref="AJ894:AJ952" si="1147">_xlfn.POISSON.DIST(2,K894,FALSE) * _xlfn.POISSON.DIST(4,L894,FALSE)</f>
        <v>1.683812141503568E-3</v>
      </c>
      <c r="AK894" s="5">
        <f t="shared" ref="AK894:AK952" si="1148">_xlfn.POISSON.DIST(3,K894,FALSE) * _xlfn.POISSON.DIST(4,L894,FALSE)</f>
        <v>7.1710550989085545E-4</v>
      </c>
      <c r="AL894" s="5">
        <f t="shared" ref="AL894:AL952" si="1149">_xlfn.POISSON.DIST(5,K894,FALSE) * _xlfn.POISSON.DIST(5,L894,FALSE)</f>
        <v>9.2620783637984439E-6</v>
      </c>
      <c r="AM894" s="5">
        <f t="shared" ref="AM894:AM952" si="1150">_xlfn.POISSON.DIST(5,K894,FALSE) * _xlfn.POISSON.DIST(0,L894,FALSE)</f>
        <v>3.5840124729079031E-3</v>
      </c>
      <c r="AN894" s="5">
        <f t="shared" ref="AN894:AN952" si="1151">_xlfn.POISSON.DIST(5,K894,FALSE) * _xlfn.POISSON.DIST(1,L894,FALSE)</f>
        <v>2.8357866219094396E-3</v>
      </c>
      <c r="AO894" s="5">
        <f t="shared" ref="AO894:AO952" si="1152">_xlfn.POISSON.DIST(5,K894,FALSE) * _xlfn.POISSON.DIST(2,L894,FALSE)</f>
        <v>1.1218830606462564E-3</v>
      </c>
      <c r="AP894" s="5">
        <f t="shared" ref="AP894:AP952" si="1153">_xlfn.POISSON.DIST(5,K894,FALSE) * _xlfn.POISSON.DIST(3,L894,FALSE)</f>
        <v>2.9589005793332821E-4</v>
      </c>
      <c r="AQ894" s="5">
        <f t="shared" ref="AQ894:AQ952" si="1154">_xlfn.POISSON.DIST(5,K894,FALSE) * _xlfn.POISSON.DIST(4,L894,FALSE)</f>
        <v>5.8529446687621985E-5</v>
      </c>
      <c r="AR894" s="5">
        <f t="shared" ref="AR894:AR952" si="1155">_xlfn.POISSON.DIST(0,K894,FALSE) * _xlfn.POISSON.DIST(5,L894,FALSE)</f>
        <v>3.2646476133115708E-4</v>
      </c>
      <c r="AS894" s="5">
        <f t="shared" ref="AS894:AS952" si="1156">_xlfn.POISSON.DIST(1,K894,FALSE) * _xlfn.POISSON.DIST(5,L894,FALSE)</f>
        <v>4.1710652874861666E-4</v>
      </c>
      <c r="AT894" s="5">
        <f t="shared" ref="AT894:AT952" si="1157">_xlfn.POISSON.DIST(2,K894,FALSE) * _xlfn.POISSON.DIST(5,L894,FALSE)</f>
        <v>2.6645732852655747E-4</v>
      </c>
      <c r="AU894" s="5">
        <f t="shared" ref="AU894:AU952" si="1158">_xlfn.POISSON.DIST(3,K894,FALSE) * _xlfn.POISSON.DIST(5,L894,FALSE)</f>
        <v>1.1347941597960456E-4</v>
      </c>
      <c r="AV894" s="5">
        <f t="shared" ref="AV894:AV952" si="1159">_xlfn.POISSON.DIST(4,K894,FALSE) * _xlfn.POISSON.DIST(5,L894,FALSE)</f>
        <v>3.6246641973450119E-5</v>
      </c>
      <c r="AW894" s="5">
        <f t="shared" ref="AW894:AW952" si="1160">_xlfn.POISSON.DIST(6,K894,FALSE) * _xlfn.POISSON.DIST(6,L894,FALSE)</f>
        <v>2.6008820936091106E-7</v>
      </c>
      <c r="AX894" s="5">
        <f t="shared" ref="AX894:AX952" si="1161">_xlfn.POISSON.DIST(6,K894,FALSE) * _xlfn.POISSON.DIST(0,L894,FALSE)</f>
        <v>7.6318344205096686E-4</v>
      </c>
      <c r="AY894" s="5">
        <f t="shared" ref="AY894:AY952" si="1162">_xlfn.POISSON.DIST(6,K894,FALSE) * _xlfn.POISSON.DIST(1,L894,FALSE)</f>
        <v>6.0385543057973141E-4</v>
      </c>
      <c r="AZ894" s="5">
        <f t="shared" ref="AZ894:AZ952" si="1163">_xlfn.POISSON.DIST(6,K894,FALSE) * _xlfn.POISSON.DIST(2,L894,FALSE)</f>
        <v>2.3889497658695371E-4</v>
      </c>
      <c r="BA894" s="5">
        <f t="shared" ref="BA894:BA952" si="1164">_xlfn.POISSON.DIST(6,K894,FALSE) * _xlfn.POISSON.DIST(3,L894,FALSE)</f>
        <v>6.3007144810240786E-5</v>
      </c>
      <c r="BB894" s="5">
        <f t="shared" ref="BB894:BB952" si="1165">_xlfn.POISSON.DIST(6,K894,FALSE) * _xlfn.POISSON.DIST(4,L894,FALSE)</f>
        <v>1.2463322860078042E-5</v>
      </c>
      <c r="BC894" s="5">
        <f t="shared" ref="BC894:BC952" si="1166">_xlfn.POISSON.DIST(6,K894,FALSE) * _xlfn.POISSON.DIST(5,L894,FALSE)</f>
        <v>1.9722768544090177E-6</v>
      </c>
      <c r="BD894" s="5">
        <f t="shared" ref="BD894:BD952" si="1167">_xlfn.POISSON.DIST(0,K894,FALSE) * _xlfn.POISSON.DIST(6,L894,FALSE)</f>
        <v>4.3051580210071759E-5</v>
      </c>
      <c r="BE894" s="5">
        <f t="shared" ref="BE894:BE952" si="1168">_xlfn.POISSON.DIST(1,K894,FALSE) * _xlfn.POISSON.DIST(6,L894,FALSE)</f>
        <v>5.5004696694815632E-5</v>
      </c>
      <c r="BF894" s="5">
        <f t="shared" ref="BF894:BF952" si="1169">_xlfn.POISSON.DIST(2,K894,FALSE) * _xlfn.POISSON.DIST(6,L894,FALSE)</f>
        <v>3.5138276501414621E-5</v>
      </c>
      <c r="BG894" s="5">
        <f t="shared" ref="BG894:BG952" si="1170">_xlfn.POISSON.DIST(3,K894,FALSE) * _xlfn.POISSON.DIST(6,L894,FALSE)</f>
        <v>1.4964764219322149E-5</v>
      </c>
      <c r="BH894" s="5">
        <f t="shared" ref="BH894:BH952" si="1171">_xlfn.POISSON.DIST(4,K894,FALSE) * _xlfn.POISSON.DIST(6,L894,FALSE)</f>
        <v>4.7799193024782158E-6</v>
      </c>
      <c r="BI894" s="5">
        <f t="shared" ref="BI894:BI952" si="1172">_xlfn.POISSON.DIST(5,K894,FALSE) * _xlfn.POISSON.DIST(6,L894,FALSE)</f>
        <v>1.2214093428189651E-6</v>
      </c>
      <c r="BJ894" s="8">
        <f t="shared" ref="BJ894:BJ952" si="1173">SUM(N894,Q894,T894,W894,X894,Y894,AD894,AE894,AF894,AG894,AM894,AN894,AO894,AP894,AQ894,AX894,AY894,AZ894,BA894,BB894,BC894)</f>
        <v>0.47874295407788425</v>
      </c>
      <c r="BK894" s="8">
        <f t="shared" ref="BK894:BK952" si="1174">SUM(M894,P894,S894,V894,AC894,AL894,AY894)</f>
        <v>0.29077604587963901</v>
      </c>
      <c r="BL894" s="8">
        <f t="shared" ref="BL894:BL952" si="1175">SUM(O894,R894,U894,AA894,AB894,AH894,AI894,AJ894,AK894,AR894,AS894,AT894,AU894,AV894,BD894,BE894,BF894,BG894,BH894,BI894)</f>
        <v>0.22027151973065251</v>
      </c>
      <c r="BM894" s="8">
        <f t="shared" ref="BM894:BM952" si="1176">SUM(S894:BI894)</f>
        <v>0.3415760904902424</v>
      </c>
      <c r="BN894" s="8">
        <f t="shared" ref="BN894:BN952" si="1177">SUM(M894:R894)</f>
        <v>0.65804020762560422</v>
      </c>
    </row>
    <row r="895" spans="1:66" x14ac:dyDescent="0.25">
      <c r="A895" t="s">
        <v>61</v>
      </c>
      <c r="B895" t="s">
        <v>70</v>
      </c>
      <c r="C895" t="s">
        <v>240</v>
      </c>
      <c r="D895" s="7" t="s">
        <v>554</v>
      </c>
      <c r="E895">
        <f>VLOOKUP(A895,home!$A$2:$E$405,3,FALSE)</f>
        <v>1.51315789473684</v>
      </c>
      <c r="F895">
        <f>VLOOKUP(B895,home!$B$2:$E$405,3,FALSE)</f>
        <v>1.18</v>
      </c>
      <c r="G895">
        <f>VLOOKUP(C895,away!$B$2:$E$405,4,FALSE)</f>
        <v>1.22</v>
      </c>
      <c r="H895">
        <f>VLOOKUP(A895,away!$A$2:$E$405,3,FALSE)</f>
        <v>1.30526315789474</v>
      </c>
      <c r="I895">
        <f>VLOOKUP(C895,away!$B$2:$E$405,3,FALSE)</f>
        <v>0.87</v>
      </c>
      <c r="J895">
        <f>VLOOKUP(B895,home!$B$2:$E$405,4,FALSE)</f>
        <v>0.93</v>
      </c>
      <c r="K895" s="3">
        <f t="shared" si="1122"/>
        <v>2.1783421052631549</v>
      </c>
      <c r="L895" s="3">
        <f t="shared" si="1123"/>
        <v>1.0560884210526342</v>
      </c>
      <c r="M895" s="5">
        <f t="shared" si="1124"/>
        <v>3.9382625924499044E-2</v>
      </c>
      <c r="N895" s="5">
        <f t="shared" si="1125"/>
        <v>8.5788832267164536E-2</v>
      </c>
      <c r="O895" s="5">
        <f t="shared" si="1126"/>
        <v>4.1591535229510736E-2</v>
      </c>
      <c r="P895" s="5">
        <f t="shared" si="1127"/>
        <v>9.0600592412979075E-2</v>
      </c>
      <c r="Q895" s="5">
        <f t="shared" si="1128"/>
        <v>9.3438712744461458E-2</v>
      </c>
      <c r="R895" s="5">
        <f t="shared" si="1129"/>
        <v>2.19621693848445E-2</v>
      </c>
      <c r="S895" s="5">
        <f t="shared" si="1130"/>
        <v>5.2107161171269581E-2</v>
      </c>
      <c r="T895" s="5">
        <f t="shared" si="1131"/>
        <v>9.8679542607488957E-2</v>
      </c>
      <c r="U895" s="5">
        <f t="shared" si="1132"/>
        <v>4.7841118293928168E-2</v>
      </c>
      <c r="V895" s="5">
        <f t="shared" si="1133"/>
        <v>1.3319296010056655E-2</v>
      </c>
      <c r="W895" s="5">
        <f t="shared" si="1134"/>
        <v>6.7847160744283125E-2</v>
      </c>
      <c r="X895" s="5">
        <f t="shared" si="1135"/>
        <v>7.1652600863334234E-2</v>
      </c>
      <c r="Y895" s="5">
        <f t="shared" si="1136"/>
        <v>3.7835741055036634E-2</v>
      </c>
      <c r="Z895" s="5">
        <f t="shared" si="1137"/>
        <v>7.7313309295103105E-3</v>
      </c>
      <c r="AA895" s="5">
        <f t="shared" si="1138"/>
        <v>1.6841483693475632E-2</v>
      </c>
      <c r="AB895" s="5">
        <f t="shared" si="1139"/>
        <v>1.8343256522300407E-2</v>
      </c>
      <c r="AC895" s="5">
        <f t="shared" si="1140"/>
        <v>1.9150832389713088E-3</v>
      </c>
      <c r="AD895" s="5">
        <f t="shared" si="1141"/>
        <v>3.6948581742957336E-2</v>
      </c>
      <c r="AE895" s="5">
        <f t="shared" si="1142"/>
        <v>3.9020969353053998E-2</v>
      </c>
      <c r="AF895" s="5">
        <f t="shared" si="1143"/>
        <v>2.0604796956005013E-2</v>
      </c>
      <c r="AG895" s="5">
        <f t="shared" si="1144"/>
        <v>7.253495827792486E-3</v>
      </c>
      <c r="AH895" s="5">
        <f t="shared" si="1145"/>
        <v>2.0412422684954845E-3</v>
      </c>
      <c r="AI895" s="5">
        <f t="shared" si="1146"/>
        <v>4.4465239805065908E-3</v>
      </c>
      <c r="AJ895" s="5">
        <f t="shared" si="1147"/>
        <v>4.8430252043999171E-3</v>
      </c>
      <c r="AK895" s="5">
        <f t="shared" si="1148"/>
        <v>3.5165885731983453E-3</v>
      </c>
      <c r="AL895" s="5">
        <f t="shared" si="1149"/>
        <v>1.7622763530659571E-4</v>
      </c>
      <c r="AM895" s="5">
        <f t="shared" si="1150"/>
        <v>1.6097330268088288E-2</v>
      </c>
      <c r="AN895" s="5">
        <f t="shared" si="1151"/>
        <v>1.700020410598814E-2</v>
      </c>
      <c r="AO895" s="5">
        <f t="shared" si="1152"/>
        <v>8.9768593559327609E-3</v>
      </c>
      <c r="AP895" s="5">
        <f t="shared" si="1153"/>
        <v>3.1601190744061989E-3</v>
      </c>
      <c r="AQ895" s="5">
        <f t="shared" si="1154"/>
        <v>8.3434129090698844E-4</v>
      </c>
      <c r="AR895" s="5">
        <f t="shared" si="1155"/>
        <v>4.3114646486425888E-4</v>
      </c>
      <c r="AS895" s="5">
        <f t="shared" si="1156"/>
        <v>9.3918449794917638E-4</v>
      </c>
      <c r="AT895" s="5">
        <f t="shared" si="1157"/>
        <v>1.0229325682465644E-3</v>
      </c>
      <c r="AU895" s="5">
        <f t="shared" si="1158"/>
        <v>7.4276569475215559E-4</v>
      </c>
      <c r="AV895" s="5">
        <f t="shared" si="1159"/>
        <v>4.0449944680591502E-4</v>
      </c>
      <c r="AW895" s="5">
        <f t="shared" si="1160"/>
        <v>1.1261542497420932E-5</v>
      </c>
      <c r="AX895" s="5">
        <f t="shared" si="1161"/>
        <v>5.844248717550622E-3</v>
      </c>
      <c r="AY895" s="5">
        <f t="shared" si="1162"/>
        <v>6.1720434003569189E-3</v>
      </c>
      <c r="AZ895" s="5">
        <f t="shared" si="1163"/>
        <v>3.2591117846756351E-3</v>
      </c>
      <c r="BA895" s="5">
        <f t="shared" si="1164"/>
        <v>1.1473034062373748E-3</v>
      </c>
      <c r="BB895" s="5">
        <f t="shared" si="1165"/>
        <v>3.0291346069038447E-4</v>
      </c>
      <c r="BC895" s="5">
        <f t="shared" si="1166"/>
        <v>6.3980679683219491E-5</v>
      </c>
      <c r="BD895" s="5">
        <f t="shared" si="1167"/>
        <v>7.5888131553486653E-5</v>
      </c>
      <c r="BE895" s="5">
        <f t="shared" si="1168"/>
        <v>1.6531031225270934E-4</v>
      </c>
      <c r="BF895" s="5">
        <f t="shared" si="1169"/>
        <v>1.8005120680713826E-4</v>
      </c>
      <c r="BG895" s="5">
        <f t="shared" si="1170"/>
        <v>1.307377082971444E-4</v>
      </c>
      <c r="BH895" s="5">
        <f t="shared" si="1171"/>
        <v>7.1197863682320435E-5</v>
      </c>
      <c r="BI895" s="5">
        <f t="shared" si="1172"/>
        <v>3.1018660852796999E-5</v>
      </c>
      <c r="BJ895" s="8">
        <f t="shared" si="1173"/>
        <v>0.62192888970609417</v>
      </c>
      <c r="BK895" s="8">
        <f t="shared" si="1174"/>
        <v>0.20367302979343915</v>
      </c>
      <c r="BL895" s="8">
        <f t="shared" si="1175"/>
        <v>0.1656216757067234</v>
      </c>
      <c r="BM895" s="8">
        <f t="shared" si="1176"/>
        <v>0.62002967631444827</v>
      </c>
      <c r="BN895" s="8">
        <f t="shared" si="1177"/>
        <v>0.37276446796345941</v>
      </c>
    </row>
    <row r="896" spans="1:66" x14ac:dyDescent="0.25">
      <c r="A896" t="s">
        <v>22</v>
      </c>
      <c r="B896" t="s">
        <v>261</v>
      </c>
      <c r="C896" t="s">
        <v>164</v>
      </c>
      <c r="D896" s="7" t="s">
        <v>554</v>
      </c>
      <c r="E896">
        <f>VLOOKUP(A896,home!$A$2:$E$405,3,FALSE)</f>
        <v>1.5026315789473701</v>
      </c>
      <c r="F896">
        <f>VLOOKUP(B896,home!$B$2:$E$405,3,FALSE)</f>
        <v>1.0900000000000001</v>
      </c>
      <c r="G896">
        <f>VLOOKUP(C896,away!$B$2:$E$405,4,FALSE)</f>
        <v>0.7</v>
      </c>
      <c r="H896">
        <f>VLOOKUP(A896,away!$A$2:$E$405,3,FALSE)</f>
        <v>1.3631578947368399</v>
      </c>
      <c r="I896">
        <f>VLOOKUP(C896,away!$B$2:$E$405,3,FALSE)</f>
        <v>0.6</v>
      </c>
      <c r="J896">
        <f>VLOOKUP(B896,home!$B$2:$E$405,4,FALSE)</f>
        <v>1.1200000000000001</v>
      </c>
      <c r="K896" s="3">
        <f t="shared" si="1122"/>
        <v>1.1465078947368434</v>
      </c>
      <c r="L896" s="3">
        <f t="shared" si="1123"/>
        <v>0.91604210526315644</v>
      </c>
      <c r="M896" s="5">
        <f t="shared" si="1124"/>
        <v>0.12712937630430601</v>
      </c>
      <c r="N896" s="5">
        <f t="shared" si="1125"/>
        <v>0.14575483358585783</v>
      </c>
      <c r="O896" s="5">
        <f t="shared" si="1126"/>
        <v>0.11645586151058851</v>
      </c>
      <c r="P896" s="5">
        <f t="shared" si="1127"/>
        <v>0.1335175646102702</v>
      </c>
      <c r="Q896" s="5">
        <f t="shared" si="1128"/>
        <v>8.3554533701120412E-2</v>
      </c>
      <c r="R896" s="5">
        <f t="shared" si="1129"/>
        <v>5.3339236274197038E-2</v>
      </c>
      <c r="S896" s="5">
        <f t="shared" si="1130"/>
        <v>3.5056689055065128E-2</v>
      </c>
      <c r="T896" s="5">
        <f t="shared" si="1131"/>
        <v>7.6539470955855698E-2</v>
      </c>
      <c r="U896" s="5">
        <f t="shared" si="1132"/>
        <v>6.115385548760071E-2</v>
      </c>
      <c r="V896" s="5">
        <f t="shared" si="1133"/>
        <v>4.0909189275444109E-3</v>
      </c>
      <c r="W896" s="5">
        <f t="shared" si="1134"/>
        <v>3.1931977509796733E-2</v>
      </c>
      <c r="X896" s="5">
        <f t="shared" si="1135"/>
        <v>2.9251035903289962E-2</v>
      </c>
      <c r="Y896" s="5">
        <f t="shared" si="1136"/>
        <v>1.3397590254988954E-2</v>
      </c>
      <c r="Z896" s="5">
        <f t="shared" si="1137"/>
        <v>1.6286995429914793E-2</v>
      </c>
      <c r="AA896" s="5">
        <f t="shared" si="1138"/>
        <v>1.8673168841940199E-2</v>
      </c>
      <c r="AB896" s="5">
        <f t="shared" si="1139"/>
        <v>1.070446774851924E-2</v>
      </c>
      <c r="AC896" s="5">
        <f t="shared" si="1140"/>
        <v>2.6853034881781676E-4</v>
      </c>
      <c r="AD896" s="5">
        <f t="shared" si="1141"/>
        <v>9.1525660773853264E-3</v>
      </c>
      <c r="AE896" s="5">
        <f t="shared" si="1142"/>
        <v>8.3841358980882037E-3</v>
      </c>
      <c r="AF896" s="5">
        <f t="shared" si="1143"/>
        <v>3.8401107494485612E-3</v>
      </c>
      <c r="AG896" s="5">
        <f t="shared" si="1144"/>
        <v>1.1725677117895128E-3</v>
      </c>
      <c r="AH896" s="5">
        <f t="shared" si="1145"/>
        <v>3.7298933955076381E-3</v>
      </c>
      <c r="AI896" s="5">
        <f t="shared" si="1146"/>
        <v>4.2763522244763184E-3</v>
      </c>
      <c r="AJ896" s="5">
        <f t="shared" si="1147"/>
        <v>2.4514357930187809E-3</v>
      </c>
      <c r="AK896" s="5">
        <f t="shared" si="1148"/>
        <v>9.3686349671216892E-4</v>
      </c>
      <c r="AL896" s="5">
        <f t="shared" si="1149"/>
        <v>1.1280954643332694E-5</v>
      </c>
      <c r="AM896" s="5">
        <f t="shared" si="1150"/>
        <v>2.0986978529645797E-3</v>
      </c>
      <c r="AN896" s="5">
        <f t="shared" si="1151"/>
        <v>1.9224955995409397E-3</v>
      </c>
      <c r="AO896" s="5">
        <f t="shared" si="1152"/>
        <v>8.805434581813181E-4</v>
      </c>
      <c r="AP896" s="5">
        <f t="shared" si="1153"/>
        <v>2.6887162773603834E-4</v>
      </c>
      <c r="AQ896" s="5">
        <f t="shared" si="1154"/>
        <v>6.1574432979213047E-5</v>
      </c>
      <c r="AR896" s="5">
        <f t="shared" si="1155"/>
        <v>6.8334787968559233E-4</v>
      </c>
      <c r="AS896" s="5">
        <f t="shared" si="1156"/>
        <v>7.8346373891121409E-4</v>
      </c>
      <c r="AT896" s="5">
        <f t="shared" si="1157"/>
        <v>4.4912368095087609E-4</v>
      </c>
      <c r="AU896" s="5">
        <f t="shared" si="1158"/>
        <v>1.7164128197448358E-4</v>
      </c>
      <c r="AV896" s="5">
        <f t="shared" si="1159"/>
        <v>4.9197021211624549E-5</v>
      </c>
      <c r="AW896" s="5">
        <f t="shared" si="1160"/>
        <v>3.2910602880017175E-7</v>
      </c>
      <c r="AX896" s="5">
        <f t="shared" si="1161"/>
        <v>4.0102894284852576E-4</v>
      </c>
      <c r="AY896" s="5">
        <f t="shared" si="1162"/>
        <v>3.6735939707842157E-4</v>
      </c>
      <c r="AZ896" s="5">
        <f t="shared" si="1163"/>
        <v>1.6825833774396055E-4</v>
      </c>
      <c r="BA896" s="5">
        <f t="shared" si="1164"/>
        <v>5.137724064501896E-5</v>
      </c>
      <c r="BB896" s="5">
        <f t="shared" si="1165"/>
        <v>1.1765928920768741E-5</v>
      </c>
      <c r="BC896" s="5">
        <f t="shared" si="1166"/>
        <v>2.1556172597915322E-6</v>
      </c>
      <c r="BD896" s="5">
        <f t="shared" si="1167"/>
        <v>1.0432923838905063E-4</v>
      </c>
      <c r="BE896" s="5">
        <f t="shared" si="1168"/>
        <v>1.1961429546492868E-4</v>
      </c>
      <c r="BF896" s="5">
        <f t="shared" si="1169"/>
        <v>6.8569367036963079E-5</v>
      </c>
      <c r="BG896" s="5">
        <f t="shared" si="1170"/>
        <v>2.6205106881662152E-5</v>
      </c>
      <c r="BH896" s="5">
        <f t="shared" si="1171"/>
        <v>7.5110904805621149E-6</v>
      </c>
      <c r="BI896" s="5">
        <f t="shared" si="1172"/>
        <v>1.7223049068094427E-6</v>
      </c>
      <c r="BJ896" s="8">
        <f t="shared" si="1173"/>
        <v>0.40921295078351988</v>
      </c>
      <c r="BK896" s="8">
        <f t="shared" si="1174"/>
        <v>0.30044171959772531</v>
      </c>
      <c r="BL896" s="8">
        <f t="shared" si="1175"/>
        <v>0.27418585977845439</v>
      </c>
      <c r="BM896" s="8">
        <f t="shared" si="1176"/>
        <v>0.34000908931222479</v>
      </c>
      <c r="BN896" s="8">
        <f t="shared" si="1177"/>
        <v>0.65975140598633997</v>
      </c>
    </row>
    <row r="897" spans="1:66" x14ac:dyDescent="0.25">
      <c r="A897" t="s">
        <v>22</v>
      </c>
      <c r="B897" t="s">
        <v>162</v>
      </c>
      <c r="C897" t="s">
        <v>267</v>
      </c>
      <c r="D897" s="7" t="s">
        <v>554</v>
      </c>
      <c r="E897">
        <f>VLOOKUP(A897,home!$A$2:$E$405,3,FALSE)</f>
        <v>1.5026315789473701</v>
      </c>
      <c r="F897">
        <f>VLOOKUP(B897,home!$B$2:$E$405,3,FALSE)</f>
        <v>0.88</v>
      </c>
      <c r="G897">
        <f>VLOOKUP(C897,away!$B$2:$E$405,4,FALSE)</f>
        <v>1.37</v>
      </c>
      <c r="H897">
        <f>VLOOKUP(A897,away!$A$2:$E$405,3,FALSE)</f>
        <v>1.3631578947368399</v>
      </c>
      <c r="I897">
        <f>VLOOKUP(C897,away!$B$2:$E$405,3,FALSE)</f>
        <v>0.56000000000000005</v>
      </c>
      <c r="J897">
        <f>VLOOKUP(B897,home!$B$2:$E$405,4,FALSE)</f>
        <v>0.93</v>
      </c>
      <c r="K897" s="3">
        <f t="shared" si="1122"/>
        <v>1.8115726315789495</v>
      </c>
      <c r="L897" s="3">
        <f t="shared" si="1123"/>
        <v>0.70993263157894626</v>
      </c>
      <c r="M897" s="5">
        <f t="shared" si="1124"/>
        <v>8.0338584975453597E-2</v>
      </c>
      <c r="N897" s="5">
        <f t="shared" si="1125"/>
        <v>0.14553918180131151</v>
      </c>
      <c r="O897" s="5">
        <f t="shared" si="1126"/>
        <v>5.7034983048952555E-2</v>
      </c>
      <c r="P897" s="5">
        <f t="shared" si="1127"/>
        <v>0.10332301433405175</v>
      </c>
      <c r="Q897" s="5">
        <f t="shared" si="1128"/>
        <v>0.13182739928682455</v>
      </c>
      <c r="R897" s="5">
        <f t="shared" si="1129"/>
        <v>2.0245497804001738E-2</v>
      </c>
      <c r="S897" s="5">
        <f t="shared" si="1130"/>
        <v>3.3220790776737202E-2</v>
      </c>
      <c r="T897" s="5">
        <f t="shared" si="1131"/>
        <v>9.3588572489903848E-2</v>
      </c>
      <c r="U897" s="5">
        <f t="shared" si="1132"/>
        <v>3.6676189734421272E-2</v>
      </c>
      <c r="V897" s="5">
        <f t="shared" si="1133"/>
        <v>4.7472307950187746E-3</v>
      </c>
      <c r="W897" s="5">
        <f t="shared" si="1134"/>
        <v>7.9604969546747215E-2</v>
      </c>
      <c r="X897" s="5">
        <f t="shared" si="1135"/>
        <v>5.6514165517084124E-2</v>
      </c>
      <c r="Y897" s="5">
        <f t="shared" si="1136"/>
        <v>2.0060625123515835E-2</v>
      </c>
      <c r="Z897" s="5">
        <f t="shared" si="1137"/>
        <v>4.7909798445402449E-3</v>
      </c>
      <c r="AA897" s="5">
        <f t="shared" si="1138"/>
        <v>8.6792079648154788E-3</v>
      </c>
      <c r="AB897" s="5">
        <f t="shared" si="1139"/>
        <v>7.8615078064208782E-3</v>
      </c>
      <c r="AC897" s="5">
        <f t="shared" si="1140"/>
        <v>3.8158672108694883E-4</v>
      </c>
      <c r="AD897" s="5">
        <f t="shared" si="1141"/>
        <v>3.6052546042140747E-2</v>
      </c>
      <c r="AE897" s="5">
        <f t="shared" si="1142"/>
        <v>2.5594878886818103E-2</v>
      </c>
      <c r="AF897" s="5">
        <f t="shared" si="1143"/>
        <v>9.0853198615315923E-3</v>
      </c>
      <c r="AG897" s="5">
        <f t="shared" si="1144"/>
        <v>2.1499883460111974E-3</v>
      </c>
      <c r="AH897" s="5">
        <f t="shared" si="1145"/>
        <v>8.5031823221903672E-4</v>
      </c>
      <c r="AI897" s="5">
        <f t="shared" si="1146"/>
        <v>1.5404132376206005E-3</v>
      </c>
      <c r="AJ897" s="5">
        <f t="shared" si="1147"/>
        <v>1.3952852312977008E-3</v>
      </c>
      <c r="AK897" s="5">
        <f t="shared" si="1148"/>
        <v>8.4255351275507289E-4</v>
      </c>
      <c r="AL897" s="5">
        <f t="shared" si="1149"/>
        <v>1.963026372177054E-5</v>
      </c>
      <c r="AM897" s="5">
        <f t="shared" si="1150"/>
        <v>1.306236114173644E-2</v>
      </c>
      <c r="AN897" s="5">
        <f t="shared" si="1151"/>
        <v>9.2733964199875184E-3</v>
      </c>
      <c r="AO897" s="5">
        <f t="shared" si="1152"/>
        <v>3.291743362058259E-3</v>
      </c>
      <c r="AP897" s="5">
        <f t="shared" si="1153"/>
        <v>7.7897200916951623E-4</v>
      </c>
      <c r="AQ897" s="5">
        <f t="shared" si="1154"/>
        <v>1.382544120990134E-4</v>
      </c>
      <c r="AR897" s="5">
        <f t="shared" si="1155"/>
        <v>1.2073373205576366E-4</v>
      </c>
      <c r="AS897" s="5">
        <f t="shared" si="1156"/>
        <v>2.1871792470060753E-4</v>
      </c>
      <c r="AT897" s="5">
        <f t="shared" si="1157"/>
        <v>1.9811170321168311E-4</v>
      </c>
      <c r="AU897" s="5">
        <f t="shared" si="1158"/>
        <v>1.1963124651125884E-4</v>
      </c>
      <c r="AV897" s="5">
        <f t="shared" si="1159"/>
        <v>5.41801730153678E-5</v>
      </c>
      <c r="AW897" s="5">
        <f t="shared" si="1160"/>
        <v>7.01288186369608E-7</v>
      </c>
      <c r="AX897" s="5">
        <f t="shared" si="1161"/>
        <v>3.9439026580283497E-3</v>
      </c>
      <c r="AY897" s="5">
        <f t="shared" si="1162"/>
        <v>2.7999051927052668E-3</v>
      </c>
      <c r="AZ897" s="5">
        <f t="shared" si="1163"/>
        <v>9.9387203081440336E-4</v>
      </c>
      <c r="BA897" s="5">
        <f t="shared" si="1164"/>
        <v>2.3519406209626036E-4</v>
      </c>
      <c r="BB897" s="5">
        <f t="shared" si="1165"/>
        <v>4.1742984858935047E-5</v>
      </c>
      <c r="BC897" s="5">
        <f t="shared" si="1166"/>
        <v>5.9269414181727745E-6</v>
      </c>
      <c r="BD897" s="5">
        <f t="shared" si="1167"/>
        <v>1.4285469353115943E-5</v>
      </c>
      <c r="BE897" s="5">
        <f t="shared" si="1168"/>
        <v>2.5879165309364678E-5</v>
      </c>
      <c r="BF897" s="5">
        <f t="shared" si="1169"/>
        <v>2.344099380127622E-5</v>
      </c>
      <c r="BG897" s="5">
        <f t="shared" si="1170"/>
        <v>1.4155020942467933E-5</v>
      </c>
      <c r="BH897" s="5">
        <f t="shared" si="1171"/>
        <v>6.4107121347004442E-6</v>
      </c>
      <c r="BI897" s="5">
        <f t="shared" si="1172"/>
        <v>2.3226941304308792E-6</v>
      </c>
      <c r="BJ897" s="8">
        <f t="shared" si="1173"/>
        <v>0.63458291811686074</v>
      </c>
      <c r="BK897" s="8">
        <f t="shared" si="1174"/>
        <v>0.22483074305877529</v>
      </c>
      <c r="BL897" s="8">
        <f t="shared" si="1175"/>
        <v>0.13592382540767034</v>
      </c>
      <c r="BM897" s="8">
        <f t="shared" si="1176"/>
        <v>0.45902060127273231</v>
      </c>
      <c r="BN897" s="8">
        <f t="shared" si="1177"/>
        <v>0.53830866125059573</v>
      </c>
    </row>
    <row r="898" spans="1:66" x14ac:dyDescent="0.25">
      <c r="A898" t="s">
        <v>178</v>
      </c>
      <c r="B898" t="s">
        <v>186</v>
      </c>
      <c r="C898" t="s">
        <v>460</v>
      </c>
      <c r="D898" s="7" t="s">
        <v>554</v>
      </c>
      <c r="E898">
        <f>VLOOKUP(A898,home!$A$2:$E$405,3,FALSE)</f>
        <v>1.5686274509803899</v>
      </c>
      <c r="F898">
        <f>VLOOKUP(B898,home!$B$2:$E$405,3,FALSE)</f>
        <v>1.35</v>
      </c>
      <c r="G898">
        <f>VLOOKUP(C898,away!$B$2:$E$405,4,FALSE)</f>
        <v>1.1299999999999999</v>
      </c>
      <c r="H898">
        <f>VLOOKUP(A898,away!$A$2:$E$405,3,FALSE)</f>
        <v>1.29084967320261</v>
      </c>
      <c r="I898">
        <f>VLOOKUP(C898,away!$B$2:$E$405,3,FALSE)</f>
        <v>0.94</v>
      </c>
      <c r="J898">
        <f>VLOOKUP(B898,home!$B$2:$E$405,4,FALSE)</f>
        <v>0.91</v>
      </c>
      <c r="K898" s="3">
        <f t="shared" si="1122"/>
        <v>2.3929411764705844</v>
      </c>
      <c r="L898" s="3">
        <f t="shared" si="1123"/>
        <v>1.1041928104575127</v>
      </c>
      <c r="M898" s="5">
        <f t="shared" si="1124"/>
        <v>3.0284053657631819E-2</v>
      </c>
      <c r="N898" s="5">
        <f t="shared" si="1125"/>
        <v>7.2467958987791778E-2</v>
      </c>
      <c r="O898" s="5">
        <f t="shared" si="1126"/>
        <v>3.3439434320266595E-2</v>
      </c>
      <c r="P898" s="5">
        <f t="shared" si="1127"/>
        <v>8.0018599302849575E-2</v>
      </c>
      <c r="Q898" s="5">
        <f t="shared" si="1128"/>
        <v>8.6705781518334274E-2</v>
      </c>
      <c r="R898" s="5">
        <f t="shared" si="1129"/>
        <v>1.8461791481102288E-2</v>
      </c>
      <c r="S898" s="5">
        <f t="shared" si="1130"/>
        <v>5.2857654945876111E-2</v>
      </c>
      <c r="T898" s="5">
        <f t="shared" si="1131"/>
        <v>9.5739900577644588E-2</v>
      </c>
      <c r="U898" s="5">
        <f t="shared" si="1132"/>
        <v>4.4177981026543515E-2</v>
      </c>
      <c r="V898" s="5">
        <f t="shared" si="1133"/>
        <v>1.5518234847725812E-2</v>
      </c>
      <c r="W898" s="5">
        <f t="shared" si="1134"/>
        <v>6.9160611611094755E-2</v>
      </c>
      <c r="X898" s="5">
        <f t="shared" si="1135"/>
        <v>7.6366650107815209E-2</v>
      </c>
      <c r="Y898" s="5">
        <f t="shared" si="1136"/>
        <v>4.2161753003886991E-2</v>
      </c>
      <c r="Z898" s="5">
        <f t="shared" si="1137"/>
        <v>6.7951258071996317E-3</v>
      </c>
      <c r="AA898" s="5">
        <f t="shared" si="1138"/>
        <v>1.6260336343345914E-2</v>
      </c>
      <c r="AB898" s="5">
        <f t="shared" si="1139"/>
        <v>1.945501418962679E-2</v>
      </c>
      <c r="AC898" s="5">
        <f t="shared" si="1140"/>
        <v>2.5627088892349295E-3</v>
      </c>
      <c r="AD898" s="5">
        <f t="shared" si="1141"/>
        <v>4.137431882851958E-2</v>
      </c>
      <c r="AE898" s="5">
        <f t="shared" si="1142"/>
        <v>4.5685225388028224E-2</v>
      </c>
      <c r="AF898" s="5">
        <f t="shared" si="1143"/>
        <v>2.5222648708795894E-2</v>
      </c>
      <c r="AG898" s="5">
        <f t="shared" si="1144"/>
        <v>9.28355578831596E-3</v>
      </c>
      <c r="AH898" s="5">
        <f t="shared" si="1145"/>
        <v>1.8757822656160353E-3</v>
      </c>
      <c r="AI898" s="5">
        <f t="shared" si="1146"/>
        <v>4.488636621485893E-3</v>
      </c>
      <c r="AJ898" s="5">
        <f t="shared" si="1147"/>
        <v>5.3705216988837023E-3</v>
      </c>
      <c r="AK898" s="5">
        <f t="shared" si="1148"/>
        <v>4.2837808374625221E-3</v>
      </c>
      <c r="AL898" s="5">
        <f t="shared" si="1149"/>
        <v>2.7085459305526305E-4</v>
      </c>
      <c r="AM898" s="5">
        <f t="shared" si="1150"/>
        <v>1.9801262234637337E-2</v>
      </c>
      <c r="AN898" s="5">
        <f t="shared" si="1151"/>
        <v>2.1864411397470411E-2</v>
      </c>
      <c r="AO898" s="5">
        <f t="shared" si="1152"/>
        <v>1.2071262934986062E-2</v>
      </c>
      <c r="AP898" s="5">
        <f t="shared" si="1153"/>
        <v>4.4430005819846193E-3</v>
      </c>
      <c r="AQ898" s="5">
        <f t="shared" si="1154"/>
        <v>1.2264823248714913E-3</v>
      </c>
      <c r="AR898" s="5">
        <f t="shared" si="1155"/>
        <v>4.1424505833538583E-4</v>
      </c>
      <c r="AS898" s="5">
        <f t="shared" si="1156"/>
        <v>9.9126405724020384E-4</v>
      </c>
      <c r="AT898" s="5">
        <f t="shared" si="1157"/>
        <v>1.1860182896626893E-3</v>
      </c>
      <c r="AU898" s="5">
        <f t="shared" si="1158"/>
        <v>9.4602400046035534E-4</v>
      </c>
      <c r="AV898" s="5">
        <f t="shared" si="1159"/>
        <v>5.6594494615775314E-4</v>
      </c>
      <c r="AW898" s="5">
        <f t="shared" si="1160"/>
        <v>1.9879737329061631E-5</v>
      </c>
      <c r="AX898" s="5">
        <f t="shared" si="1161"/>
        <v>7.8972092912259328E-3</v>
      </c>
      <c r="AY898" s="5">
        <f t="shared" si="1162"/>
        <v>8.7200417220499454E-3</v>
      </c>
      <c r="AZ898" s="5">
        <f t="shared" si="1163"/>
        <v>4.8143036881885485E-3</v>
      </c>
      <c r="BA898" s="5">
        <f t="shared" si="1164"/>
        <v>1.7719731732856268E-3</v>
      </c>
      <c r="BB898" s="5">
        <f t="shared" si="1165"/>
        <v>4.8915000956639373E-4</v>
      </c>
      <c r="BC898" s="5">
        <f t="shared" si="1166"/>
        <v>1.0802318475968702E-4</v>
      </c>
      <c r="BD898" s="5">
        <f t="shared" si="1167"/>
        <v>7.6234402530247553E-5</v>
      </c>
      <c r="BE898" s="5">
        <f t="shared" si="1168"/>
        <v>1.8242444087826265E-4</v>
      </c>
      <c r="BF898" s="5">
        <f t="shared" si="1169"/>
        <v>2.1826547808610926E-4</v>
      </c>
      <c r="BG898" s="5">
        <f t="shared" si="1170"/>
        <v>1.7409881663809626E-4</v>
      </c>
      <c r="BH898" s="5">
        <f t="shared" si="1171"/>
        <v>1.041520567770257E-4</v>
      </c>
      <c r="BI898" s="5">
        <f t="shared" si="1172"/>
        <v>4.9845949055169394E-5</v>
      </c>
      <c r="BJ898" s="8">
        <f t="shared" si="1173"/>
        <v>0.64737552506325324</v>
      </c>
      <c r="BK898" s="8">
        <f t="shared" si="1174"/>
        <v>0.19023214795842341</v>
      </c>
      <c r="BL898" s="8">
        <f t="shared" si="1175"/>
        <v>0.15272179628015453</v>
      </c>
      <c r="BM898" s="8">
        <f t="shared" si="1176"/>
        <v>0.66704681385633391</v>
      </c>
      <c r="BN898" s="8">
        <f t="shared" si="1177"/>
        <v>0.32137761926797631</v>
      </c>
    </row>
    <row r="899" spans="1:66" x14ac:dyDescent="0.25">
      <c r="A899" t="s">
        <v>61</v>
      </c>
      <c r="B899" t="s">
        <v>242</v>
      </c>
      <c r="C899" t="s">
        <v>318</v>
      </c>
      <c r="D899" t="s">
        <v>555</v>
      </c>
      <c r="E899">
        <f>VLOOKUP(A899,home!$A$2:$E$405,3,FALSE)</f>
        <v>1.51315789473684</v>
      </c>
      <c r="F899">
        <f>VLOOKUP(B899,home!$B$2:$E$405,3,FALSE)</f>
        <v>0.94</v>
      </c>
      <c r="G899">
        <f>VLOOKUP(C899,away!$B$2:$E$405,4,FALSE)</f>
        <v>1.22</v>
      </c>
      <c r="H899">
        <f>VLOOKUP(A899,away!$A$2:$E$405,3,FALSE)</f>
        <v>1.30526315789474</v>
      </c>
      <c r="I899">
        <f>VLOOKUP(C899,away!$B$2:$E$405,3,FALSE)</f>
        <v>0.9</v>
      </c>
      <c r="J899">
        <f>VLOOKUP(B899,home!$B$2:$E$405,4,FALSE)</f>
        <v>0.69</v>
      </c>
      <c r="K899" s="3">
        <f t="shared" si="1122"/>
        <v>1.7352894736842079</v>
      </c>
      <c r="L899" s="3">
        <f t="shared" si="1123"/>
        <v>0.81056842105263349</v>
      </c>
      <c r="M899" s="5">
        <f t="shared" si="1124"/>
        <v>7.8405759231617411E-2</v>
      </c>
      <c r="N899" s="5">
        <f t="shared" si="1125"/>
        <v>0.13605668867084411</v>
      </c>
      <c r="O899" s="5">
        <f t="shared" si="1126"/>
        <v>6.3553232461805068E-2</v>
      </c>
      <c r="P899" s="5">
        <f t="shared" si="1127"/>
        <v>0.11028325530957585</v>
      </c>
      <c r="Q899" s="5">
        <f t="shared" si="1128"/>
        <v>0.11804886983742263</v>
      </c>
      <c r="R899" s="5">
        <f t="shared" si="1129"/>
        <v>2.5757121644678149E-2</v>
      </c>
      <c r="S899" s="5">
        <f t="shared" si="1130"/>
        <v>3.8780303006021262E-2</v>
      </c>
      <c r="T899" s="5">
        <f t="shared" si="1131"/>
        <v>9.568668603116752E-2</v>
      </c>
      <c r="U899" s="5">
        <f t="shared" si="1132"/>
        <v>4.4696062062413666E-2</v>
      </c>
      <c r="V899" s="5">
        <f t="shared" si="1133"/>
        <v>6.0608048571217593E-3</v>
      </c>
      <c r="W899" s="5">
        <f t="shared" si="1134"/>
        <v>6.8282987069732223E-2</v>
      </c>
      <c r="X899" s="5">
        <f t="shared" si="1135"/>
        <v>5.5348033013870243E-2</v>
      </c>
      <c r="Y899" s="5">
        <f t="shared" si="1136"/>
        <v>2.2431683864210912E-2</v>
      </c>
      <c r="Z899" s="5">
        <f t="shared" si="1137"/>
        <v>6.9593031407957934E-3</v>
      </c>
      <c r="AA899" s="5">
        <f t="shared" si="1138"/>
        <v>1.2076405484400388E-2</v>
      </c>
      <c r="AB899" s="5">
        <f t="shared" si="1139"/>
        <v>1.0478029658511119E-2</v>
      </c>
      <c r="AC899" s="5">
        <f t="shared" si="1140"/>
        <v>5.3280946450067921E-4</v>
      </c>
      <c r="AD899" s="5">
        <f t="shared" si="1141"/>
        <v>2.9622687173455304E-2</v>
      </c>
      <c r="AE899" s="5">
        <f t="shared" si="1142"/>
        <v>2.4011214769523764E-2</v>
      </c>
      <c r="AF899" s="5">
        <f t="shared" si="1143"/>
        <v>9.7313662216442741E-3</v>
      </c>
      <c r="AG899" s="5">
        <f t="shared" si="1144"/>
        <v>2.6293127176543773E-3</v>
      </c>
      <c r="AH899" s="5">
        <f t="shared" si="1145"/>
        <v>1.4102478396153695E-3</v>
      </c>
      <c r="AI899" s="5">
        <f t="shared" si="1146"/>
        <v>2.4471882313704457E-3</v>
      </c>
      <c r="AJ899" s="5">
        <f t="shared" si="1147"/>
        <v>2.1232899890105046E-3</v>
      </c>
      <c r="AK899" s="5">
        <f t="shared" si="1148"/>
        <v>1.2281742558363287E-3</v>
      </c>
      <c r="AL899" s="5">
        <f t="shared" si="1149"/>
        <v>2.9977370428263934E-5</v>
      </c>
      <c r="AM899" s="5">
        <f t="shared" si="1150"/>
        <v>1.0280787446867426E-2</v>
      </c>
      <c r="AN899" s="5">
        <f t="shared" si="1151"/>
        <v>8.3332816479850646E-3</v>
      </c>
      <c r="AO899" s="5">
        <f t="shared" si="1152"/>
        <v>3.3773474737970703E-3</v>
      </c>
      <c r="AP899" s="5">
        <f t="shared" si="1153"/>
        <v>9.125237363939308E-4</v>
      </c>
      <c r="AQ899" s="5">
        <f t="shared" si="1154"/>
        <v>1.8491573104546945E-4</v>
      </c>
      <c r="AR899" s="5">
        <f t="shared" si="1155"/>
        <v>2.286204729299836E-4</v>
      </c>
      <c r="AS899" s="5">
        <f t="shared" si="1156"/>
        <v>3.9672270014410601E-4</v>
      </c>
      <c r="AT899" s="5">
        <f t="shared" si="1157"/>
        <v>3.442143627658218E-4</v>
      </c>
      <c r="AU899" s="5">
        <f t="shared" si="1158"/>
        <v>1.9910385346614932E-4</v>
      </c>
      <c r="AV899" s="5">
        <f t="shared" si="1159"/>
        <v>8.6375705272442985E-5</v>
      </c>
      <c r="AW899" s="5">
        <f t="shared" si="1160"/>
        <v>1.1712582046300059E-6</v>
      </c>
      <c r="AX899" s="5">
        <f t="shared" si="1161"/>
        <v>2.9733570396223009E-3</v>
      </c>
      <c r="AY899" s="5">
        <f t="shared" si="1162"/>
        <v>2.4101093208323812E-3</v>
      </c>
      <c r="AZ899" s="5">
        <f t="shared" si="1163"/>
        <v>9.7677925337566886E-4</v>
      </c>
      <c r="BA899" s="5">
        <f t="shared" si="1164"/>
        <v>2.6391547237522876E-4</v>
      </c>
      <c r="BB899" s="5">
        <f t="shared" si="1165"/>
        <v>5.3480386933637254E-5</v>
      </c>
      <c r="BC899" s="5">
        <f t="shared" si="1166"/>
        <v>8.6699025588164516E-6</v>
      </c>
      <c r="BD899" s="5">
        <f t="shared" si="1167"/>
        <v>3.0885422627193848E-5</v>
      </c>
      <c r="BE899" s="5">
        <f t="shared" si="1168"/>
        <v>5.3595148775257539E-5</v>
      </c>
      <c r="BF899" s="5">
        <f t="shared" si="1169"/>
        <v>4.6501548755121748E-5</v>
      </c>
      <c r="BG899" s="5">
        <f t="shared" si="1170"/>
        <v>2.6897882688258583E-5</v>
      </c>
      <c r="BH899" s="5">
        <f t="shared" si="1171"/>
        <v>1.1668903173331951E-5</v>
      </c>
      <c r="BI899" s="5">
        <f t="shared" si="1172"/>
        <v>4.0497849692246329E-6</v>
      </c>
      <c r="BJ899" s="8">
        <f t="shared" si="1173"/>
        <v>0.59162469678131258</v>
      </c>
      <c r="BK899" s="8">
        <f t="shared" si="1174"/>
        <v>0.23650301856009759</v>
      </c>
      <c r="BL899" s="8">
        <f t="shared" si="1175"/>
        <v>0.16519838741320794</v>
      </c>
      <c r="BM899" s="8">
        <f t="shared" si="1176"/>
        <v>0.46577154067684284</v>
      </c>
      <c r="BN899" s="8">
        <f t="shared" si="1177"/>
        <v>0.53210492715594326</v>
      </c>
    </row>
    <row r="900" spans="1:66" x14ac:dyDescent="0.25">
      <c r="A900" t="s">
        <v>61</v>
      </c>
      <c r="B900" t="s">
        <v>68</v>
      </c>
      <c r="C900" t="s">
        <v>65</v>
      </c>
      <c r="D900" t="s">
        <v>555</v>
      </c>
      <c r="E900">
        <f>VLOOKUP(A900,home!$A$2:$E$405,3,FALSE)</f>
        <v>1.51315789473684</v>
      </c>
      <c r="F900">
        <f>VLOOKUP(B900,home!$B$2:$E$405,3,FALSE)</f>
        <v>1.72</v>
      </c>
      <c r="G900">
        <f>VLOOKUP(C900,away!$B$2:$E$405,4,FALSE)</f>
        <v>0.73</v>
      </c>
      <c r="H900">
        <f>VLOOKUP(A900,away!$A$2:$E$405,3,FALSE)</f>
        <v>1.30526315789474</v>
      </c>
      <c r="I900">
        <f>VLOOKUP(C900,away!$B$2:$E$405,3,FALSE)</f>
        <v>0.8</v>
      </c>
      <c r="J900">
        <f>VLOOKUP(B900,home!$B$2:$E$405,4,FALSE)</f>
        <v>0.79</v>
      </c>
      <c r="K900" s="3">
        <f t="shared" si="1122"/>
        <v>1.8999210526315764</v>
      </c>
      <c r="L900" s="3">
        <f t="shared" si="1123"/>
        <v>0.82492631578947584</v>
      </c>
      <c r="M900" s="5">
        <f t="shared" si="1124"/>
        <v>6.5556207901973307E-2</v>
      </c>
      <c r="N900" s="5">
        <f t="shared" si="1125"/>
        <v>0.12455161952365157</v>
      </c>
      <c r="O900" s="5">
        <f t="shared" si="1126"/>
        <v>5.4079041061703761E-2</v>
      </c>
      <c r="P900" s="5">
        <f t="shared" si="1127"/>
        <v>0.10274590861925845</v>
      </c>
      <c r="Q900" s="5">
        <f t="shared" si="1128"/>
        <v>0.11831912203617188</v>
      </c>
      <c r="R900" s="5">
        <f t="shared" si="1129"/>
        <v>2.2305612052229532E-2</v>
      </c>
      <c r="S900" s="5">
        <f t="shared" si="1130"/>
        <v>4.0258283981978317E-2</v>
      </c>
      <c r="T900" s="5">
        <f t="shared" si="1131"/>
        <v>9.7604557428744659E-2</v>
      </c>
      <c r="U900" s="5">
        <f t="shared" si="1132"/>
        <v>4.2378901929863502E-2</v>
      </c>
      <c r="V900" s="5">
        <f t="shared" si="1133"/>
        <v>7.0107335700646247E-3</v>
      </c>
      <c r="W900" s="5">
        <f t="shared" si="1134"/>
        <v>7.4932330295135866E-2</v>
      </c>
      <c r="X900" s="5">
        <f t="shared" si="1135"/>
        <v>6.1813651163886568E-2</v>
      </c>
      <c r="Y900" s="5">
        <f t="shared" si="1136"/>
        <v>2.5495853760060392E-2</v>
      </c>
      <c r="Z900" s="5">
        <f t="shared" si="1137"/>
        <v>6.1334954572250123E-3</v>
      </c>
      <c r="AA900" s="5">
        <f t="shared" si="1138"/>
        <v>1.1653157145401936E-2</v>
      </c>
      <c r="AB900" s="5">
        <f t="shared" si="1139"/>
        <v>1.1070039295086615E-2</v>
      </c>
      <c r="AC900" s="5">
        <f t="shared" si="1140"/>
        <v>6.8674292431326021E-4</v>
      </c>
      <c r="AD900" s="5">
        <f t="shared" si="1141"/>
        <v>3.5591377962617882E-2</v>
      </c>
      <c r="AE900" s="5">
        <f t="shared" si="1142"/>
        <v>2.936026429657311E-2</v>
      </c>
      <c r="AF900" s="5">
        <f t="shared" si="1143"/>
        <v>1.2110027328388669E-2</v>
      </c>
      <c r="AG900" s="5">
        <f t="shared" si="1144"/>
        <v>3.3299600760391779E-3</v>
      </c>
      <c r="AH900" s="5">
        <f t="shared" si="1145"/>
        <v>1.2649204526100286E-3</v>
      </c>
      <c r="AI900" s="5">
        <f t="shared" si="1146"/>
        <v>2.4032489978180554E-3</v>
      </c>
      <c r="AJ900" s="5">
        <f t="shared" si="1147"/>
        <v>2.2829916828351312E-3</v>
      </c>
      <c r="AK900" s="5">
        <f t="shared" si="1148"/>
        <v>1.445834653733752E-3</v>
      </c>
      <c r="AL900" s="5">
        <f t="shared" si="1149"/>
        <v>4.3053146607821778E-5</v>
      </c>
      <c r="AM900" s="5">
        <f t="shared" si="1150"/>
        <v>1.3524161656669037E-2</v>
      </c>
      <c r="AN900" s="5">
        <f t="shared" si="1151"/>
        <v>1.1156436849577284E-2</v>
      </c>
      <c r="AO900" s="5">
        <f t="shared" si="1152"/>
        <v>4.6016191738298667E-3</v>
      </c>
      <c r="AP900" s="5">
        <f t="shared" si="1153"/>
        <v>1.2653322505778947E-3</v>
      </c>
      <c r="AQ900" s="5">
        <f t="shared" si="1154"/>
        <v>2.6095146792970702E-4</v>
      </c>
      <c r="AR900" s="5">
        <f t="shared" si="1155"/>
        <v>2.0869323374766952E-4</v>
      </c>
      <c r="AS900" s="5">
        <f t="shared" si="1156"/>
        <v>3.965006683389599E-4</v>
      </c>
      <c r="AT900" s="5">
        <f t="shared" si="1157"/>
        <v>3.7665998357984024E-4</v>
      </c>
      <c r="AU900" s="5">
        <f t="shared" si="1158"/>
        <v>2.3854141082906743E-4</v>
      </c>
      <c r="AV900" s="5">
        <f t="shared" si="1159"/>
        <v>1.1330246208964578E-4</v>
      </c>
      <c r="AW900" s="5">
        <f t="shared" si="1160"/>
        <v>1.8743604443962808E-6</v>
      </c>
      <c r="AX900" s="5">
        <f t="shared" si="1161"/>
        <v>4.2824732417830443E-3</v>
      </c>
      <c r="AY900" s="5">
        <f t="shared" si="1162"/>
        <v>3.5327248738111004E-3</v>
      </c>
      <c r="AZ900" s="5">
        <f t="shared" si="1163"/>
        <v>1.4571188574254157E-3</v>
      </c>
      <c r="BA900" s="5">
        <f t="shared" si="1164"/>
        <v>4.0067189690777295E-4</v>
      </c>
      <c r="BB900" s="5">
        <f t="shared" si="1165"/>
        <v>8.2631197939127425E-5</v>
      </c>
      <c r="BC900" s="5">
        <f t="shared" si="1166"/>
        <v>1.3632929937039069E-5</v>
      </c>
      <c r="BD900" s="5">
        <f t="shared" si="1167"/>
        <v>2.869275674094281E-5</v>
      </c>
      <c r="BE900" s="5">
        <f t="shared" si="1168"/>
        <v>5.4513972590153818E-5</v>
      </c>
      <c r="BF900" s="5">
        <f t="shared" si="1169"/>
        <v>5.178612209330699E-5</v>
      </c>
      <c r="BG900" s="5">
        <f t="shared" si="1170"/>
        <v>3.279651453307438E-5</v>
      </c>
      <c r="BH900" s="5">
        <f t="shared" si="1171"/>
        <v>1.5577697103581369E-5</v>
      </c>
      <c r="BI900" s="5">
        <f t="shared" si="1172"/>
        <v>5.9192789357224291E-6</v>
      </c>
      <c r="BJ900" s="8">
        <f t="shared" si="1173"/>
        <v>0.62368651826765675</v>
      </c>
      <c r="BK900" s="8">
        <f t="shared" si="1174"/>
        <v>0.21983365501800686</v>
      </c>
      <c r="BL900" s="8">
        <f t="shared" si="1175"/>
        <v>0.15040673137186431</v>
      </c>
      <c r="BM900" s="8">
        <f t="shared" si="1176"/>
        <v>0.50897203840639782</v>
      </c>
      <c r="BN900" s="8">
        <f t="shared" si="1177"/>
        <v>0.48755751119498852</v>
      </c>
    </row>
    <row r="901" spans="1:66" x14ac:dyDescent="0.25">
      <c r="A901" t="s">
        <v>61</v>
      </c>
      <c r="B901" t="s">
        <v>71</v>
      </c>
      <c r="C901" t="s">
        <v>69</v>
      </c>
      <c r="D901" t="s">
        <v>555</v>
      </c>
      <c r="E901">
        <f>VLOOKUP(A901,home!$A$2:$E$405,3,FALSE)</f>
        <v>1.51315789473684</v>
      </c>
      <c r="F901">
        <f>VLOOKUP(B901,home!$B$2:$E$405,3,FALSE)</f>
        <v>0.8</v>
      </c>
      <c r="G901">
        <f>VLOOKUP(C901,away!$B$2:$E$405,4,FALSE)</f>
        <v>0.38</v>
      </c>
      <c r="H901">
        <f>VLOOKUP(A901,away!$A$2:$E$405,3,FALSE)</f>
        <v>1.30526315789474</v>
      </c>
      <c r="I901">
        <f>VLOOKUP(C901,away!$B$2:$E$405,3,FALSE)</f>
        <v>1.36</v>
      </c>
      <c r="J901">
        <f>VLOOKUP(B901,home!$B$2:$E$405,4,FALSE)</f>
        <v>0.97</v>
      </c>
      <c r="K901" s="3">
        <f t="shared" si="1122"/>
        <v>0.45999999999999941</v>
      </c>
      <c r="L901" s="3">
        <f t="shared" si="1123"/>
        <v>1.721903157894741</v>
      </c>
      <c r="M901" s="5">
        <f t="shared" si="1124"/>
        <v>0.11282659934794463</v>
      </c>
      <c r="N901" s="5">
        <f t="shared" si="1125"/>
        <v>5.1900235700054455E-2</v>
      </c>
      <c r="O901" s="5">
        <f t="shared" si="1126"/>
        <v>0.19427647771175061</v>
      </c>
      <c r="P901" s="5">
        <f t="shared" si="1127"/>
        <v>8.9367179747405143E-2</v>
      </c>
      <c r="Q901" s="5">
        <f t="shared" si="1128"/>
        <v>1.1937054211012509E-2</v>
      </c>
      <c r="R901" s="5">
        <f t="shared" si="1129"/>
        <v>0.16726264023826534</v>
      </c>
      <c r="S901" s="5">
        <f t="shared" si="1130"/>
        <v>1.7696387337208422E-2</v>
      </c>
      <c r="T901" s="5">
        <f t="shared" si="1131"/>
        <v>2.0554451341903153E-2</v>
      </c>
      <c r="U901" s="5">
        <f t="shared" si="1132"/>
        <v>7.694081450960194E-2</v>
      </c>
      <c r="V901" s="5">
        <f t="shared" si="1133"/>
        <v>1.5574304455625689E-3</v>
      </c>
      <c r="W901" s="5">
        <f t="shared" si="1134"/>
        <v>1.8303483123552494E-3</v>
      </c>
      <c r="X901" s="5">
        <f t="shared" si="1135"/>
        <v>3.1516825390918136E-3</v>
      </c>
      <c r="Y901" s="5">
        <f t="shared" si="1136"/>
        <v>2.7134460583719553E-3</v>
      </c>
      <c r="Z901" s="5">
        <f t="shared" si="1137"/>
        <v>9.6003356141360338E-2</v>
      </c>
      <c r="AA901" s="5">
        <f t="shared" si="1138"/>
        <v>4.4161543825025684E-2</v>
      </c>
      <c r="AB901" s="5">
        <f t="shared" si="1139"/>
        <v>1.0157155079755894E-2</v>
      </c>
      <c r="AC901" s="5">
        <f t="shared" si="1140"/>
        <v>7.7100151569448457E-5</v>
      </c>
      <c r="AD901" s="5">
        <f t="shared" si="1141"/>
        <v>2.104900559208534E-4</v>
      </c>
      <c r="AE901" s="5">
        <f t="shared" si="1142"/>
        <v>3.6244349199555812E-4</v>
      </c>
      <c r="AF901" s="5">
        <f t="shared" si="1143"/>
        <v>3.1204629671277448E-4</v>
      </c>
      <c r="AG901" s="5">
        <f t="shared" si="1144"/>
        <v>1.7910450123969517E-4</v>
      </c>
      <c r="AH901" s="5">
        <f t="shared" si="1145"/>
        <v>4.1327120527075475E-2</v>
      </c>
      <c r="AI901" s="5">
        <f t="shared" si="1146"/>
        <v>1.901047544245469E-2</v>
      </c>
      <c r="AJ901" s="5">
        <f t="shared" si="1147"/>
        <v>4.372409351764573E-3</v>
      </c>
      <c r="AK901" s="5">
        <f t="shared" si="1148"/>
        <v>6.7043610060390048E-4</v>
      </c>
      <c r="AL901" s="5">
        <f t="shared" si="1149"/>
        <v>2.4427654980933694E-6</v>
      </c>
      <c r="AM901" s="5">
        <f t="shared" si="1150"/>
        <v>1.9365085144718494E-5</v>
      </c>
      <c r="AN901" s="5">
        <f t="shared" si="1151"/>
        <v>3.3344801263591309E-5</v>
      </c>
      <c r="AO901" s="5">
        <f t="shared" si="1152"/>
        <v>2.8708259297575223E-5</v>
      </c>
      <c r="AP901" s="5">
        <f t="shared" si="1153"/>
        <v>1.6477614114051941E-5</v>
      </c>
      <c r="AQ901" s="5">
        <f t="shared" si="1154"/>
        <v>7.0932139443892505E-6</v>
      </c>
      <c r="AR901" s="5">
        <f t="shared" si="1155"/>
        <v>1.4232259868453549E-2</v>
      </c>
      <c r="AS901" s="5">
        <f t="shared" si="1156"/>
        <v>6.5468395394886235E-3</v>
      </c>
      <c r="AT901" s="5">
        <f t="shared" si="1157"/>
        <v>1.5057730940823812E-3</v>
      </c>
      <c r="AU901" s="5">
        <f t="shared" si="1158"/>
        <v>2.3088520775929822E-4</v>
      </c>
      <c r="AV901" s="5">
        <f t="shared" si="1159"/>
        <v>2.6551798892319259E-5</v>
      </c>
      <c r="AW901" s="5">
        <f t="shared" si="1160"/>
        <v>5.3745960765975392E-8</v>
      </c>
      <c r="AX901" s="5">
        <f t="shared" si="1161"/>
        <v>1.4846565277617487E-6</v>
      </c>
      <c r="AY901" s="5">
        <f t="shared" si="1162"/>
        <v>2.5564347635419967E-6</v>
      </c>
      <c r="AZ901" s="5">
        <f t="shared" si="1163"/>
        <v>2.2009665461474301E-6</v>
      </c>
      <c r="BA901" s="5">
        <f t="shared" si="1164"/>
        <v>1.2632837487439801E-6</v>
      </c>
      <c r="BB901" s="5">
        <f t="shared" si="1165"/>
        <v>5.4381306906984174E-7</v>
      </c>
      <c r="BC901" s="5">
        <f t="shared" si="1166"/>
        <v>1.8727868818715804E-7</v>
      </c>
      <c r="BD901" s="5">
        <f t="shared" si="1167"/>
        <v>4.0844288685781315E-3</v>
      </c>
      <c r="BE901" s="5">
        <f t="shared" si="1168"/>
        <v>1.8788372795459376E-3</v>
      </c>
      <c r="BF901" s="5">
        <f t="shared" si="1169"/>
        <v>4.3213257429556504E-4</v>
      </c>
      <c r="BG901" s="5">
        <f t="shared" si="1170"/>
        <v>6.6260328058653247E-5</v>
      </c>
      <c r="BH901" s="5">
        <f t="shared" si="1171"/>
        <v>7.6199377267451124E-6</v>
      </c>
      <c r="BI901" s="5">
        <f t="shared" si="1172"/>
        <v>7.0103427086054964E-7</v>
      </c>
      <c r="BJ901" s="8">
        <f t="shared" si="1173"/>
        <v>9.3264527915765796E-2</v>
      </c>
      <c r="BK901" s="8">
        <f t="shared" si="1174"/>
        <v>0.22152969622995186</v>
      </c>
      <c r="BL901" s="8">
        <f t="shared" si="1175"/>
        <v>0.58719136231745028</v>
      </c>
      <c r="BM901" s="8">
        <f t="shared" si="1176"/>
        <v>0.37041625295929287</v>
      </c>
      <c r="BN901" s="8">
        <f t="shared" si="1177"/>
        <v>0.62757018695643274</v>
      </c>
    </row>
    <row r="902" spans="1:66" x14ac:dyDescent="0.25">
      <c r="A902" t="s">
        <v>61</v>
      </c>
      <c r="B902" t="s">
        <v>64</v>
      </c>
      <c r="C902" t="s">
        <v>337</v>
      </c>
      <c r="D902" t="s">
        <v>555</v>
      </c>
      <c r="E902">
        <f>VLOOKUP(A902,home!$A$2:$E$405,3,FALSE)</f>
        <v>1.51315789473684</v>
      </c>
      <c r="F902">
        <f>VLOOKUP(B902,home!$B$2:$E$405,3,FALSE)</f>
        <v>0.66</v>
      </c>
      <c r="G902">
        <f>VLOOKUP(C902,away!$B$2:$E$405,4,FALSE)</f>
        <v>1.43</v>
      </c>
      <c r="H902">
        <f>VLOOKUP(A902,away!$A$2:$E$405,3,FALSE)</f>
        <v>1.30526315789474</v>
      </c>
      <c r="I902">
        <f>VLOOKUP(C902,away!$B$2:$E$405,3,FALSE)</f>
        <v>0.56000000000000005</v>
      </c>
      <c r="J902">
        <f>VLOOKUP(B902,home!$B$2:$E$405,4,FALSE)</f>
        <v>1.53</v>
      </c>
      <c r="K902" s="3">
        <f t="shared" si="1122"/>
        <v>1.4281184210526296</v>
      </c>
      <c r="L902" s="3">
        <f t="shared" si="1123"/>
        <v>1.1183494736842134</v>
      </c>
      <c r="M902" s="5">
        <f t="shared" si="1124"/>
        <v>7.8357946302911846E-2</v>
      </c>
      <c r="N902" s="5">
        <f t="shared" si="1125"/>
        <v>0.1119044265510412</v>
      </c>
      <c r="O902" s="5">
        <f t="shared" si="1126"/>
        <v>8.7631568006837315E-2</v>
      </c>
      <c r="P902" s="5">
        <f t="shared" si="1127"/>
        <v>0.12514825653629064</v>
      </c>
      <c r="Q902" s="5">
        <f t="shared" si="1128"/>
        <v>7.9906386477436475E-2</v>
      </c>
      <c r="R902" s="5">
        <f t="shared" si="1129"/>
        <v>4.9001358979284461E-2</v>
      </c>
      <c r="S902" s="5">
        <f t="shared" si="1130"/>
        <v>4.9969680335698159E-2</v>
      </c>
      <c r="T902" s="5">
        <f t="shared" si="1131"/>
        <v>8.936326526104843E-2</v>
      </c>
      <c r="U902" s="5">
        <f t="shared" si="1132"/>
        <v>6.9979743414928811E-2</v>
      </c>
      <c r="V902" s="5">
        <f t="shared" si="1133"/>
        <v>8.8675944017123295E-3</v>
      </c>
      <c r="W902" s="5">
        <f t="shared" si="1134"/>
        <v>3.8038594162725925E-2</v>
      </c>
      <c r="X902" s="5">
        <f t="shared" si="1135"/>
        <v>4.2540441761571922E-2</v>
      </c>
      <c r="Y902" s="5">
        <f t="shared" si="1136"/>
        <v>2.3787540327173961E-2</v>
      </c>
      <c r="Z902" s="5">
        <f t="shared" si="1137"/>
        <v>1.8266881341431319E-2</v>
      </c>
      <c r="AA902" s="5">
        <f t="shared" si="1138"/>
        <v>2.6087269738880633E-2</v>
      </c>
      <c r="AB902" s="5">
        <f t="shared" si="1139"/>
        <v>1.8627855234532132E-2</v>
      </c>
      <c r="AC902" s="5">
        <f t="shared" si="1140"/>
        <v>8.8517185509431699E-4</v>
      </c>
      <c r="AD902" s="5">
        <f t="shared" si="1141"/>
        <v>1.3580904258683482E-2</v>
      </c>
      <c r="AE902" s="5">
        <f t="shared" si="1142"/>
        <v>1.5188197129854364E-2</v>
      </c>
      <c r="AF902" s="5">
        <f t="shared" si="1143"/>
        <v>8.4928561331923582E-3</v>
      </c>
      <c r="AG902" s="5">
        <f t="shared" si="1144"/>
        <v>3.1659937288771381E-3</v>
      </c>
      <c r="AH902" s="5">
        <f t="shared" si="1145"/>
        <v>5.1071892835104242E-3</v>
      </c>
      <c r="AI902" s="5">
        <f t="shared" si="1146"/>
        <v>7.2936710955838167E-3</v>
      </c>
      <c r="AJ902" s="5">
        <f t="shared" si="1147"/>
        <v>5.2081130243511837E-3</v>
      </c>
      <c r="AK902" s="5">
        <f t="shared" si="1148"/>
        <v>2.4792673830000157E-3</v>
      </c>
      <c r="AL902" s="5">
        <f t="shared" si="1149"/>
        <v>5.6549575187593284E-5</v>
      </c>
      <c r="AM902" s="5">
        <f t="shared" si="1150"/>
        <v>3.879027909275596E-3</v>
      </c>
      <c r="AN902" s="5">
        <f t="shared" si="1151"/>
        <v>4.3381088207447372E-3</v>
      </c>
      <c r="AO902" s="5">
        <f t="shared" si="1152"/>
        <v>2.4257608582323618E-3</v>
      </c>
      <c r="AP902" s="5">
        <f t="shared" si="1153"/>
        <v>9.0428279302930874E-4</v>
      </c>
      <c r="AQ902" s="5">
        <f t="shared" si="1154"/>
        <v>2.5282604641150452E-4</v>
      </c>
      <c r="AR902" s="5">
        <f t="shared" si="1155"/>
        <v>1.1423244894439067E-3</v>
      </c>
      <c r="AS902" s="5">
        <f t="shared" si="1156"/>
        <v>1.6313746461943833E-3</v>
      </c>
      <c r="AT902" s="5">
        <f t="shared" si="1157"/>
        <v>1.1648980919342078E-3</v>
      </c>
      <c r="AU902" s="5">
        <f t="shared" si="1158"/>
        <v>5.5453747458010061E-4</v>
      </c>
      <c r="AV902" s="5">
        <f t="shared" si="1159"/>
        <v>1.9798629565296152E-4</v>
      </c>
      <c r="AW902" s="5">
        <f t="shared" si="1160"/>
        <v>2.5088148102203922E-6</v>
      </c>
      <c r="AX902" s="5">
        <f t="shared" si="1161"/>
        <v>9.2328520216895858E-4</v>
      </c>
      <c r="AY902" s="5">
        <f t="shared" si="1162"/>
        <v>1.0325555199060775E-3</v>
      </c>
      <c r="AZ902" s="5">
        <f t="shared" si="1163"/>
        <v>5.7737896111834585E-4</v>
      </c>
      <c r="BA902" s="5">
        <f t="shared" si="1164"/>
        <v>2.1523715242767989E-4</v>
      </c>
      <c r="BB902" s="5">
        <f t="shared" si="1165"/>
        <v>6.0177589033696164E-5</v>
      </c>
      <c r="BC902" s="5">
        <f t="shared" si="1166"/>
        <v>1.3459915004683791E-5</v>
      </c>
      <c r="BD902" s="5">
        <f t="shared" si="1167"/>
        <v>2.1291966525769667E-4</v>
      </c>
      <c r="BE902" s="5">
        <f t="shared" si="1168"/>
        <v>3.0407449615887618E-4</v>
      </c>
      <c r="BF902" s="5">
        <f t="shared" si="1169"/>
        <v>2.171271946683941E-4</v>
      </c>
      <c r="BG902" s="5">
        <f t="shared" si="1170"/>
        <v>1.0336111547247131E-4</v>
      </c>
      <c r="BH902" s="5">
        <f t="shared" si="1171"/>
        <v>3.6902978256696068E-5</v>
      </c>
      <c r="BI902" s="5">
        <f t="shared" si="1172"/>
        <v>1.0540364608018459E-5</v>
      </c>
      <c r="BJ902" s="8">
        <f t="shared" si="1173"/>
        <v>0.44059070655895816</v>
      </c>
      <c r="BK902" s="8">
        <f t="shared" si="1174"/>
        <v>0.2643177545268009</v>
      </c>
      <c r="BL902" s="8">
        <f t="shared" si="1175"/>
        <v>0.27699208297313666</v>
      </c>
      <c r="BM902" s="8">
        <f t="shared" si="1176"/>
        <v>0.46718743584142924</v>
      </c>
      <c r="BN902" s="8">
        <f t="shared" si="1177"/>
        <v>0.53194994285380193</v>
      </c>
    </row>
    <row r="903" spans="1:66" x14ac:dyDescent="0.25">
      <c r="A903" t="s">
        <v>72</v>
      </c>
      <c r="B903" t="s">
        <v>74</v>
      </c>
      <c r="C903" t="s">
        <v>82</v>
      </c>
      <c r="D903" t="s">
        <v>555</v>
      </c>
      <c r="E903">
        <f>VLOOKUP(A903,home!$A$2:$E$405,3,FALSE)</f>
        <v>1.4148550724637701</v>
      </c>
      <c r="F903">
        <f>VLOOKUP(B903,home!$B$2:$E$405,3,FALSE)</f>
        <v>0.83</v>
      </c>
      <c r="G903">
        <f>VLOOKUP(C903,away!$B$2:$E$405,4,FALSE)</f>
        <v>1.43</v>
      </c>
      <c r="H903">
        <f>VLOOKUP(A903,away!$A$2:$E$405,3,FALSE)</f>
        <v>1.0942028985507199</v>
      </c>
      <c r="I903">
        <f>VLOOKUP(C903,away!$B$2:$E$405,3,FALSE)</f>
        <v>0.38</v>
      </c>
      <c r="J903">
        <f>VLOOKUP(B903,home!$B$2:$E$405,4,FALSE)</f>
        <v>1.31</v>
      </c>
      <c r="K903" s="3">
        <f t="shared" si="1122"/>
        <v>1.6792914855072485</v>
      </c>
      <c r="L903" s="3">
        <f t="shared" si="1123"/>
        <v>0.54469420289854842</v>
      </c>
      <c r="M903" s="5">
        <f t="shared" si="1124"/>
        <v>0.10817708828070026</v>
      </c>
      <c r="N903" s="5">
        <f t="shared" si="1125"/>
        <v>0.18166086327674588</v>
      </c>
      <c r="O903" s="5">
        <f t="shared" si="1126"/>
        <v>5.8923432872941925E-2</v>
      </c>
      <c r="P903" s="5">
        <f t="shared" si="1127"/>
        <v>9.8949619120389284E-2</v>
      </c>
      <c r="Q903" s="5">
        <f t="shared" si="1128"/>
        <v>0.15253077047526792</v>
      </c>
      <c r="R903" s="5">
        <f t="shared" si="1129"/>
        <v>1.6047626150386612E-2</v>
      </c>
      <c r="S903" s="5">
        <f t="shared" si="1130"/>
        <v>2.2627312492142837E-2</v>
      </c>
      <c r="T903" s="5">
        <f t="shared" si="1131"/>
        <v>8.3082626441527488E-2</v>
      </c>
      <c r="U903" s="5">
        <f t="shared" si="1132"/>
        <v>2.6948641956947701E-2</v>
      </c>
      <c r="V903" s="5">
        <f t="shared" si="1133"/>
        <v>2.2996900405521984E-3</v>
      </c>
      <c r="W903" s="5">
        <f t="shared" si="1134"/>
        <v>8.5381208045659268E-2</v>
      </c>
      <c r="X903" s="5">
        <f t="shared" si="1135"/>
        <v>4.6506649058945505E-2</v>
      </c>
      <c r="Y903" s="5">
        <f t="shared" si="1136"/>
        <v>1.2665951069322423E-2</v>
      </c>
      <c r="Z903" s="5">
        <f t="shared" si="1137"/>
        <v>2.9136829781329127E-3</v>
      </c>
      <c r="AA903" s="5">
        <f t="shared" si="1138"/>
        <v>4.8929230166460027E-3</v>
      </c>
      <c r="AB903" s="5">
        <f t="shared" si="1139"/>
        <v>4.1083219805480376E-3</v>
      </c>
      <c r="AC903" s="5">
        <f t="shared" si="1140"/>
        <v>1.3147045346211154E-4</v>
      </c>
      <c r="AD903" s="5">
        <f t="shared" si="1141"/>
        <v>3.5844983923349644E-2</v>
      </c>
      <c r="AE903" s="5">
        <f t="shared" si="1142"/>
        <v>1.9524554946040214E-2</v>
      </c>
      <c r="AF903" s="5">
        <f t="shared" si="1143"/>
        <v>5.3174559466411427E-3</v>
      </c>
      <c r="AG903" s="5">
        <f t="shared" si="1144"/>
        <v>9.6546247610128128E-4</v>
      </c>
      <c r="AH903" s="5">
        <f t="shared" si="1145"/>
        <v>3.9676655681829384E-4</v>
      </c>
      <c r="AI903" s="5">
        <f t="shared" si="1146"/>
        <v>6.6628670059898875E-4</v>
      </c>
      <c r="AJ903" s="5">
        <f t="shared" si="1147"/>
        <v>5.5944479161129971E-4</v>
      </c>
      <c r="AK903" s="5">
        <f t="shared" si="1148"/>
        <v>3.1315695838807754E-4</v>
      </c>
      <c r="AL903" s="5">
        <f t="shared" si="1149"/>
        <v>4.8102427241912419E-6</v>
      </c>
      <c r="AM903" s="5">
        <f t="shared" si="1150"/>
        <v>1.2038835260125049E-2</v>
      </c>
      <c r="AN903" s="5">
        <f t="shared" si="1151"/>
        <v>6.5574837758407521E-3</v>
      </c>
      <c r="AO903" s="5">
        <f t="shared" si="1152"/>
        <v>1.7859116991508709E-3</v>
      </c>
      <c r="AP903" s="5">
        <f t="shared" si="1153"/>
        <v>3.2425858313872536E-4</v>
      </c>
      <c r="AQ903" s="5">
        <f t="shared" si="1154"/>
        <v>4.415544261894017E-5</v>
      </c>
      <c r="AR903" s="5">
        <f t="shared" si="1155"/>
        <v>4.3223288680588443E-5</v>
      </c>
      <c r="AS903" s="5">
        <f t="shared" si="1156"/>
        <v>7.2584500656933996E-5</v>
      </c>
      <c r="AT903" s="5">
        <f t="shared" si="1157"/>
        <v>6.0945266966492288E-5</v>
      </c>
      <c r="AU903" s="5">
        <f t="shared" si="1158"/>
        <v>3.4114955966265558E-5</v>
      </c>
      <c r="AV903" s="5">
        <f t="shared" si="1159"/>
        <v>1.4322238770651113E-5</v>
      </c>
      <c r="AW903" s="5">
        <f t="shared" si="1160"/>
        <v>1.2222029559743886E-7</v>
      </c>
      <c r="AX903" s="5">
        <f t="shared" si="1161"/>
        <v>3.369452257958741E-3</v>
      </c>
      <c r="AY903" s="5">
        <f t="shared" si="1162"/>
        <v>1.8353211118535503E-3</v>
      </c>
      <c r="AZ903" s="5">
        <f t="shared" si="1163"/>
        <v>4.9984438504197361E-4</v>
      </c>
      <c r="BA903" s="5">
        <f t="shared" si="1164"/>
        <v>9.0754112961250995E-5</v>
      </c>
      <c r="BB903" s="5">
        <f t="shared" si="1165"/>
        <v>1.2358309804798356E-5</v>
      </c>
      <c r="BC903" s="5">
        <f t="shared" si="1166"/>
        <v>1.3462999416595914E-6</v>
      </c>
      <c r="BD903" s="5">
        <f t="shared" si="1167"/>
        <v>3.9239124624211612E-6</v>
      </c>
      <c r="BE903" s="5">
        <f t="shared" si="1168"/>
        <v>6.5893927880196372E-6</v>
      </c>
      <c r="BF903" s="5">
        <f t="shared" si="1169"/>
        <v>5.532755601792124E-6</v>
      </c>
      <c r="BG903" s="5">
        <f t="shared" si="1170"/>
        <v>3.0970364578273493E-6</v>
      </c>
      <c r="BH903" s="5">
        <f t="shared" si="1171"/>
        <v>1.3002067384837487E-6</v>
      </c>
      <c r="BI903" s="5">
        <f t="shared" si="1172"/>
        <v>4.3668522106698173E-7</v>
      </c>
      <c r="BJ903" s="8">
        <f t="shared" si="1173"/>
        <v>0.65004024689803708</v>
      </c>
      <c r="BK903" s="8">
        <f t="shared" si="1174"/>
        <v>0.23402531174182445</v>
      </c>
      <c r="BL903" s="8">
        <f t="shared" si="1175"/>
        <v>0.11310267122519749</v>
      </c>
      <c r="BM903" s="8">
        <f t="shared" si="1176"/>
        <v>0.3819573137752022</v>
      </c>
      <c r="BN903" s="8">
        <f t="shared" si="1177"/>
        <v>0.61628940017643186</v>
      </c>
    </row>
    <row r="904" spans="1:66" x14ac:dyDescent="0.25">
      <c r="A904" t="s">
        <v>72</v>
      </c>
      <c r="B904" t="s">
        <v>67</v>
      </c>
      <c r="C904" t="s">
        <v>86</v>
      </c>
      <c r="D904" t="s">
        <v>555</v>
      </c>
      <c r="E904">
        <f>VLOOKUP(A904,home!$A$2:$E$405,3,FALSE)</f>
        <v>1.4148550724637701</v>
      </c>
      <c r="F904">
        <f>VLOOKUP(B904,home!$B$2:$E$405,3,FALSE)</f>
        <v>0.63</v>
      </c>
      <c r="G904">
        <f>VLOOKUP(C904,away!$B$2:$E$405,4,FALSE)</f>
        <v>0.89</v>
      </c>
      <c r="H904">
        <f>VLOOKUP(A904,away!$A$2:$E$405,3,FALSE)</f>
        <v>1.0942028985507199</v>
      </c>
      <c r="I904">
        <f>VLOOKUP(C904,away!$B$2:$E$405,3,FALSE)</f>
        <v>0.65</v>
      </c>
      <c r="J904">
        <f>VLOOKUP(B904,home!$B$2:$E$405,4,FALSE)</f>
        <v>1.01</v>
      </c>
      <c r="K904" s="3">
        <f t="shared" si="1122"/>
        <v>0.79330923913043594</v>
      </c>
      <c r="L904" s="3">
        <f t="shared" si="1123"/>
        <v>0.71834420289854772</v>
      </c>
      <c r="M904" s="5">
        <f t="shared" si="1124"/>
        <v>0.22054501792047804</v>
      </c>
      <c r="N904" s="5">
        <f t="shared" si="1125"/>
        <v>0.17496040036050278</v>
      </c>
      <c r="O904" s="5">
        <f t="shared" si="1126"/>
        <v>0.15842723510133172</v>
      </c>
      <c r="P904" s="5">
        <f t="shared" si="1127"/>
        <v>0.12568178933577615</v>
      </c>
      <c r="Q904" s="5">
        <f t="shared" si="1128"/>
        <v>6.9398851043973434E-2</v>
      </c>
      <c r="R904" s="5">
        <f t="shared" si="1129"/>
        <v>5.6902642958143471E-2</v>
      </c>
      <c r="S904" s="5">
        <f t="shared" si="1130"/>
        <v>1.790554182495515E-2</v>
      </c>
      <c r="T904" s="5">
        <f t="shared" si="1131"/>
        <v>4.9852262335258149E-2</v>
      </c>
      <c r="U904" s="5">
        <f t="shared" si="1132"/>
        <v>4.5141392389635653E-2</v>
      </c>
      <c r="V904" s="5">
        <f t="shared" si="1133"/>
        <v>1.133757208899017E-3</v>
      </c>
      <c r="W904" s="5">
        <f t="shared" si="1134"/>
        <v>1.8351583239407016E-2</v>
      </c>
      <c r="X904" s="5">
        <f t="shared" si="1135"/>
        <v>1.3182753434038182E-2</v>
      </c>
      <c r="Y904" s="5">
        <f t="shared" si="1136"/>
        <v>4.7348772537911246E-3</v>
      </c>
      <c r="Z904" s="5">
        <f t="shared" si="1137"/>
        <v>1.3625227899529415E-2</v>
      </c>
      <c r="AA904" s="5">
        <f t="shared" si="1138"/>
        <v>1.0809019177954467E-2</v>
      </c>
      <c r="AB904" s="5">
        <f t="shared" si="1139"/>
        <v>4.2874473899046734E-3</v>
      </c>
      <c r="AC904" s="5">
        <f t="shared" si="1140"/>
        <v>4.038082452233809E-5</v>
      </c>
      <c r="AD904" s="5">
        <f t="shared" si="1141"/>
        <v>3.6396201341232092E-3</v>
      </c>
      <c r="AE904" s="5">
        <f t="shared" si="1142"/>
        <v>2.6145000241002423E-3</v>
      </c>
      <c r="AF904" s="5">
        <f t="shared" si="1143"/>
        <v>9.3905546789526089E-4</v>
      </c>
      <c r="AG904" s="5">
        <f t="shared" si="1144"/>
        <v>2.248550171875814E-4</v>
      </c>
      <c r="AH904" s="5">
        <f t="shared" si="1145"/>
        <v>2.4469008686996271E-3</v>
      </c>
      <c r="AI904" s="5">
        <f t="shared" si="1146"/>
        <v>1.9411490663757036E-3</v>
      </c>
      <c r="AJ904" s="5">
        <f t="shared" si="1147"/>
        <v>7.699657444426326E-4</v>
      </c>
      <c r="AK904" s="5">
        <f t="shared" si="1148"/>
        <v>2.036069796267616E-4</v>
      </c>
      <c r="AL904" s="5">
        <f t="shared" si="1149"/>
        <v>9.2047135386234589E-7</v>
      </c>
      <c r="AM904" s="5">
        <f t="shared" si="1150"/>
        <v>5.7746885586501984E-4</v>
      </c>
      <c r="AN904" s="5">
        <f t="shared" si="1151"/>
        <v>4.1482140496509402E-4</v>
      </c>
      <c r="AO904" s="5">
        <f t="shared" si="1152"/>
        <v>1.4899227574745306E-4</v>
      </c>
      <c r="AP904" s="5">
        <f t="shared" si="1153"/>
        <v>3.5675912519948269E-5</v>
      </c>
      <c r="AQ904" s="5">
        <f t="shared" si="1154"/>
        <v>6.4068962354551383E-6</v>
      </c>
      <c r="AR904" s="5">
        <f t="shared" si="1155"/>
        <v>3.5154341081955964E-4</v>
      </c>
      <c r="AS904" s="5">
        <f t="shared" si="1156"/>
        <v>2.7888263575858308E-4</v>
      </c>
      <c r="AT904" s="5">
        <f t="shared" si="1157"/>
        <v>1.1062008579016601E-4</v>
      </c>
      <c r="AU904" s="5">
        <f t="shared" si="1158"/>
        <v>2.9251978696913393E-5</v>
      </c>
      <c r="AV904" s="5">
        <f t="shared" si="1159"/>
        <v>5.8014662407770195E-6</v>
      </c>
      <c r="AW904" s="5">
        <f t="shared" si="1160"/>
        <v>1.4570782655289533E-8</v>
      </c>
      <c r="AX904" s="5">
        <f t="shared" si="1161"/>
        <v>7.6351896444633695E-5</v>
      </c>
      <c r="AY904" s="5">
        <f t="shared" si="1162"/>
        <v>5.4846942191312847E-5</v>
      </c>
      <c r="AZ904" s="5">
        <f t="shared" si="1163"/>
        <v>1.9699491484920676E-5</v>
      </c>
      <c r="BA904" s="5">
        <f t="shared" si="1164"/>
        <v>4.717005169414025E-6</v>
      </c>
      <c r="BB904" s="5">
        <f t="shared" si="1165"/>
        <v>8.4710832962276143E-7</v>
      </c>
      <c r="BC904" s="5">
        <f t="shared" si="1166"/>
        <v>1.2170307156231659E-7</v>
      </c>
      <c r="BD904" s="5">
        <f t="shared" si="1167"/>
        <v>4.2088195204902197E-5</v>
      </c>
      <c r="BE904" s="5">
        <f t="shared" si="1168"/>
        <v>3.3388954114374224E-5</v>
      </c>
      <c r="BF904" s="5">
        <f t="shared" si="1169"/>
        <v>1.3243882891917624E-5</v>
      </c>
      <c r="BG904" s="5">
        <f t="shared" si="1170"/>
        <v>3.5021648867065902E-6</v>
      </c>
      <c r="BH904" s="5">
        <f t="shared" si="1171"/>
        <v>6.9457494039563345E-7</v>
      </c>
      <c r="BI904" s="5">
        <f t="shared" si="1172"/>
        <v>1.102025434968656E-7</v>
      </c>
      <c r="BJ904" s="8">
        <f t="shared" si="1173"/>
        <v>0.33923870780230142</v>
      </c>
      <c r="BK904" s="8">
        <f t="shared" si="1174"/>
        <v>0.36536225452817589</v>
      </c>
      <c r="BL904" s="8">
        <f t="shared" si="1175"/>
        <v>0.28179848722800249</v>
      </c>
      <c r="BM904" s="8">
        <f t="shared" si="1176"/>
        <v>0.19405390836639499</v>
      </c>
      <c r="BN904" s="8">
        <f t="shared" si="1177"/>
        <v>0.80591593672020567</v>
      </c>
    </row>
    <row r="905" spans="1:66" x14ac:dyDescent="0.25">
      <c r="A905" t="s">
        <v>72</v>
      </c>
      <c r="B905" t="s">
        <v>81</v>
      </c>
      <c r="C905" t="s">
        <v>78</v>
      </c>
      <c r="D905" t="s">
        <v>555</v>
      </c>
      <c r="E905">
        <f>VLOOKUP(A905,home!$A$2:$E$405,3,FALSE)</f>
        <v>1.4148550724637701</v>
      </c>
      <c r="F905">
        <f>VLOOKUP(B905,home!$B$2:$E$405,3,FALSE)</f>
        <v>0.68</v>
      </c>
      <c r="G905">
        <f>VLOOKUP(C905,away!$B$2:$E$405,4,FALSE)</f>
        <v>1.01</v>
      </c>
      <c r="H905">
        <f>VLOOKUP(A905,away!$A$2:$E$405,3,FALSE)</f>
        <v>1.0942028985507199</v>
      </c>
      <c r="I905">
        <f>VLOOKUP(C905,away!$B$2:$E$405,3,FALSE)</f>
        <v>0.8</v>
      </c>
      <c r="J905">
        <f>VLOOKUP(B905,home!$B$2:$E$405,4,FALSE)</f>
        <v>1.1499999999999999</v>
      </c>
      <c r="K905" s="3">
        <f t="shared" si="1122"/>
        <v>0.97172246376811733</v>
      </c>
      <c r="L905" s="3">
        <f t="shared" si="1123"/>
        <v>1.0066666666666624</v>
      </c>
      <c r="M905" s="5">
        <f t="shared" si="1124"/>
        <v>0.1382918280773823</v>
      </c>
      <c r="N905" s="5">
        <f t="shared" si="1125"/>
        <v>0.13438127589835083</v>
      </c>
      <c r="O905" s="5">
        <f t="shared" si="1126"/>
        <v>0.13921377359789758</v>
      </c>
      <c r="P905" s="5">
        <f t="shared" si="1127"/>
        <v>0.13527715107100594</v>
      </c>
      <c r="Q905" s="5">
        <f t="shared" si="1128"/>
        <v>6.5290652250124301E-2</v>
      </c>
      <c r="R905" s="5">
        <f t="shared" si="1129"/>
        <v>7.0070932710941489E-2</v>
      </c>
      <c r="S905" s="5">
        <f t="shared" si="1130"/>
        <v>3.3082048043446027E-2</v>
      </c>
      <c r="T905" s="5">
        <f t="shared" si="1131"/>
        <v>6.5725923265124844E-2</v>
      </c>
      <c r="U905" s="5">
        <f t="shared" si="1132"/>
        <v>6.808949937240602E-2</v>
      </c>
      <c r="V905" s="5">
        <f t="shared" si="1133"/>
        <v>3.5956532992015874E-3</v>
      </c>
      <c r="W905" s="5">
        <f t="shared" si="1134"/>
        <v>2.1148131155172719E-2</v>
      </c>
      <c r="X905" s="5">
        <f t="shared" si="1135"/>
        <v>2.1289118696207112E-2</v>
      </c>
      <c r="Y905" s="5">
        <f t="shared" si="1136"/>
        <v>1.0715523077090868E-2</v>
      </c>
      <c r="Z905" s="5">
        <f t="shared" si="1137"/>
        <v>2.3512690754115821E-2</v>
      </c>
      <c r="AA905" s="5">
        <f t="shared" si="1138"/>
        <v>2.2847809789407258E-2</v>
      </c>
      <c r="AB905" s="5">
        <f t="shared" si="1139"/>
        <v>1.1100865010134065E-2</v>
      </c>
      <c r="AC905" s="5">
        <f t="shared" si="1140"/>
        <v>2.1982939145673861E-4</v>
      </c>
      <c r="AD905" s="5">
        <f t="shared" si="1141"/>
        <v>5.1375285275489287E-3</v>
      </c>
      <c r="AE905" s="5">
        <f t="shared" si="1142"/>
        <v>5.1717787177325654E-3</v>
      </c>
      <c r="AF905" s="5">
        <f t="shared" si="1143"/>
        <v>2.6031286212587134E-3</v>
      </c>
      <c r="AG905" s="5">
        <f t="shared" si="1144"/>
        <v>8.7349427068903135E-4</v>
      </c>
      <c r="AH905" s="5">
        <f t="shared" si="1145"/>
        <v>5.9173605064524563E-3</v>
      </c>
      <c r="AI905" s="5">
        <f t="shared" si="1146"/>
        <v>5.7500321303341354E-3</v>
      </c>
      <c r="AJ905" s="5">
        <f t="shared" si="1147"/>
        <v>2.7937176942170613E-3</v>
      </c>
      <c r="AK905" s="5">
        <f t="shared" si="1148"/>
        <v>9.0490608029906224E-4</v>
      </c>
      <c r="AL905" s="5">
        <f t="shared" si="1149"/>
        <v>8.6014898237661504E-6</v>
      </c>
      <c r="AM905" s="5">
        <f t="shared" si="1150"/>
        <v>9.984503756937668E-4</v>
      </c>
      <c r="AN905" s="5">
        <f t="shared" si="1151"/>
        <v>1.0051067115317209E-3</v>
      </c>
      <c r="AO905" s="5">
        <f t="shared" si="1152"/>
        <v>5.059037114709641E-4</v>
      </c>
      <c r="AP905" s="5">
        <f t="shared" si="1153"/>
        <v>1.6975880096025612E-4</v>
      </c>
      <c r="AQ905" s="5">
        <f t="shared" si="1154"/>
        <v>4.2722631574997604E-5</v>
      </c>
      <c r="AR905" s="5">
        <f t="shared" si="1155"/>
        <v>1.1913619152990899E-3</v>
      </c>
      <c r="AS905" s="5">
        <f t="shared" si="1156"/>
        <v>1.1576731355739346E-3</v>
      </c>
      <c r="AT905" s="5">
        <f t="shared" si="1157"/>
        <v>5.624684957690327E-4</v>
      </c>
      <c r="AU905" s="5">
        <f t="shared" si="1158"/>
        <v>1.8218775750021048E-4</v>
      </c>
      <c r="AV905" s="5">
        <f t="shared" si="1159"/>
        <v>4.4258984146623199E-5</v>
      </c>
      <c r="AW905" s="5">
        <f t="shared" si="1160"/>
        <v>2.3372173952362686E-7</v>
      </c>
      <c r="AX905" s="5">
        <f t="shared" si="1161"/>
        <v>1.6170277650322487E-4</v>
      </c>
      <c r="AY905" s="5">
        <f t="shared" si="1162"/>
        <v>1.6278079501324568E-4</v>
      </c>
      <c r="AZ905" s="5">
        <f t="shared" si="1163"/>
        <v>8.1933000156666634E-5</v>
      </c>
      <c r="BA905" s="5">
        <f t="shared" si="1164"/>
        <v>2.7493073385903578E-5</v>
      </c>
      <c r="BB905" s="5">
        <f t="shared" si="1165"/>
        <v>6.9190901354523705E-6</v>
      </c>
      <c r="BC905" s="5">
        <f t="shared" si="1166"/>
        <v>1.393043480604405E-6</v>
      </c>
      <c r="BD905" s="5">
        <f t="shared" si="1167"/>
        <v>1.9988405467795747E-4</v>
      </c>
      <c r="BE905" s="5">
        <f t="shared" si="1168"/>
        <v>1.9423182607962591E-4</v>
      </c>
      <c r="BF905" s="5">
        <f t="shared" si="1169"/>
        <v>9.4369714290137269E-5</v>
      </c>
      <c r="BG905" s="5">
        <f t="shared" si="1170"/>
        <v>3.0567057091701837E-5</v>
      </c>
      <c r="BH905" s="5">
        <f t="shared" si="1171"/>
        <v>7.4256740068223011E-6</v>
      </c>
      <c r="BI905" s="5">
        <f t="shared" si="1172"/>
        <v>1.4431388482096473E-6</v>
      </c>
      <c r="BJ905" s="8">
        <f t="shared" si="1173"/>
        <v>0.33550071848920682</v>
      </c>
      <c r="BK905" s="8">
        <f t="shared" si="1174"/>
        <v>0.31063789216732962</v>
      </c>
      <c r="BL905" s="8">
        <f t="shared" si="1175"/>
        <v>0.33035476864537244</v>
      </c>
      <c r="BM905" s="8">
        <f t="shared" si="1176"/>
        <v>0.31731790937704862</v>
      </c>
      <c r="BN905" s="8">
        <f t="shared" si="1177"/>
        <v>0.68252561360570241</v>
      </c>
    </row>
    <row r="906" spans="1:66" x14ac:dyDescent="0.25">
      <c r="A906" t="s">
        <v>72</v>
      </c>
      <c r="B906" t="s">
        <v>365</v>
      </c>
      <c r="C906" t="s">
        <v>102</v>
      </c>
      <c r="D906" t="s">
        <v>555</v>
      </c>
      <c r="E906">
        <f>VLOOKUP(A906,home!$A$2:$E$405,3,FALSE)</f>
        <v>1.4148550724637701</v>
      </c>
      <c r="F906">
        <f>VLOOKUP(B906,home!$B$2:$E$405,3,FALSE)</f>
        <v>0.92</v>
      </c>
      <c r="G906">
        <f>VLOOKUP(C906,away!$B$2:$E$405,4,FALSE)</f>
        <v>0.8</v>
      </c>
      <c r="H906">
        <f>VLOOKUP(A906,away!$A$2:$E$405,3,FALSE)</f>
        <v>1.0942028985507199</v>
      </c>
      <c r="I906">
        <f>VLOOKUP(C906,away!$B$2:$E$405,3,FALSE)</f>
        <v>0.57999999999999996</v>
      </c>
      <c r="J906">
        <f>VLOOKUP(B906,home!$B$2:$E$405,4,FALSE)</f>
        <v>0.99</v>
      </c>
      <c r="K906" s="3">
        <f t="shared" si="1122"/>
        <v>1.0413333333333348</v>
      </c>
      <c r="L906" s="3">
        <f t="shared" si="1123"/>
        <v>0.62829130434782332</v>
      </c>
      <c r="M906" s="5">
        <f t="shared" si="1124"/>
        <v>0.18831773975719077</v>
      </c>
      <c r="N906" s="5">
        <f t="shared" si="1125"/>
        <v>0.19610153966715493</v>
      </c>
      <c r="O906" s="5">
        <f t="shared" si="1126"/>
        <v>0.11831839834387936</v>
      </c>
      <c r="P906" s="5">
        <f t="shared" si="1127"/>
        <v>0.12320889214209321</v>
      </c>
      <c r="Q906" s="5">
        <f t="shared" si="1128"/>
        <v>0.1021035349866988</v>
      </c>
      <c r="R906" s="5">
        <f t="shared" si="1129"/>
        <v>3.7169210411910646E-2</v>
      </c>
      <c r="S906" s="5">
        <f t="shared" si="1130"/>
        <v>2.0152683335163991E-2</v>
      </c>
      <c r="T906" s="5">
        <f t="shared" si="1131"/>
        <v>6.4150763175316622E-2</v>
      </c>
      <c r="U906" s="5">
        <f t="shared" si="1132"/>
        <v>3.8705537775603004E-2</v>
      </c>
      <c r="V906" s="5">
        <f t="shared" si="1133"/>
        <v>1.4650120297378755E-3</v>
      </c>
      <c r="W906" s="5">
        <f t="shared" si="1134"/>
        <v>3.5441271477605285E-2</v>
      </c>
      <c r="X906" s="5">
        <f t="shared" si="1135"/>
        <v>2.2267442684409937E-2</v>
      </c>
      <c r="Y906" s="5">
        <f t="shared" si="1136"/>
        <v>6.9952203043391562E-3</v>
      </c>
      <c r="Z906" s="5">
        <f t="shared" si="1137"/>
        <v>7.7843638970926787E-3</v>
      </c>
      <c r="AA906" s="5">
        <f t="shared" si="1138"/>
        <v>8.1061176048391869E-3</v>
      </c>
      <c r="AB906" s="5">
        <f t="shared" si="1139"/>
        <v>4.2205852329196087E-3</v>
      </c>
      <c r="AC906" s="5">
        <f t="shared" si="1140"/>
        <v>5.9906235264789521E-5</v>
      </c>
      <c r="AD906" s="5">
        <f t="shared" si="1141"/>
        <v>9.2265443413365855E-3</v>
      </c>
      <c r="AE906" s="5">
        <f t="shared" si="1142"/>
        <v>5.7969575788413925E-3</v>
      </c>
      <c r="AF906" s="5">
        <f t="shared" si="1143"/>
        <v>1.8210890192296289E-3</v>
      </c>
      <c r="AG906" s="5">
        <f t="shared" si="1144"/>
        <v>3.8139146507509396E-4</v>
      </c>
      <c r="AH906" s="5">
        <f t="shared" si="1145"/>
        <v>1.222712036605616E-3</v>
      </c>
      <c r="AI906" s="5">
        <f t="shared" si="1146"/>
        <v>1.2732508007853166E-3</v>
      </c>
      <c r="AJ906" s="5">
        <f t="shared" si="1147"/>
        <v>6.6293925027555568E-4</v>
      </c>
      <c r="AK906" s="5">
        <f t="shared" si="1148"/>
        <v>2.3011357976231546E-4</v>
      </c>
      <c r="AL906" s="5">
        <f t="shared" si="1149"/>
        <v>1.5677717646558526E-6</v>
      </c>
      <c r="AM906" s="5">
        <f t="shared" si="1150"/>
        <v>1.9215816348223695E-3</v>
      </c>
      <c r="AN906" s="5">
        <f t="shared" si="1151"/>
        <v>1.2073130317533695E-3</v>
      </c>
      <c r="AO906" s="5">
        <f t="shared" si="1152"/>
        <v>3.7927213973822468E-4</v>
      </c>
      <c r="AP906" s="5">
        <f t="shared" si="1153"/>
        <v>7.9431129126306374E-5</v>
      </c>
      <c r="AQ906" s="5">
        <f t="shared" si="1154"/>
        <v>1.2476471931146853E-5</v>
      </c>
      <c r="AR906" s="5">
        <f t="shared" si="1155"/>
        <v>1.5364386806414522E-4</v>
      </c>
      <c r="AS906" s="5">
        <f t="shared" si="1156"/>
        <v>1.5999448127746344E-4</v>
      </c>
      <c r="AT906" s="5">
        <f t="shared" si="1157"/>
        <v>8.3303793251799396E-5</v>
      </c>
      <c r="AU906" s="5">
        <f t="shared" si="1158"/>
        <v>2.8915672235402415E-5</v>
      </c>
      <c r="AV906" s="5">
        <f t="shared" si="1159"/>
        <v>7.5277133386164365E-6</v>
      </c>
      <c r="AW906" s="5">
        <f t="shared" si="1160"/>
        <v>2.8492539391721518E-8</v>
      </c>
      <c r="AX906" s="5">
        <f t="shared" si="1161"/>
        <v>3.3350116817694935E-4</v>
      </c>
      <c r="AY906" s="5">
        <f t="shared" si="1162"/>
        <v>2.0953588395541834E-4</v>
      </c>
      <c r="AZ906" s="5">
        <f t="shared" si="1163"/>
        <v>6.5824786919011953E-5</v>
      </c>
      <c r="BA906" s="5">
        <f t="shared" si="1164"/>
        <v>1.3785713743921187E-5</v>
      </c>
      <c r="BB906" s="5">
        <f t="shared" si="1165"/>
        <v>2.1653610173834891E-6</v>
      </c>
      <c r="BC906" s="5">
        <f t="shared" si="1166"/>
        <v>2.7209549959916049E-7</v>
      </c>
      <c r="BD906" s="5">
        <f t="shared" si="1167"/>
        <v>1.6088851045177773E-5</v>
      </c>
      <c r="BE906" s="5">
        <f t="shared" si="1168"/>
        <v>1.6753856888378477E-5</v>
      </c>
      <c r="BF906" s="5">
        <f t="shared" si="1169"/>
        <v>8.7231748198824042E-6</v>
      </c>
      <c r="BG906" s="5">
        <f t="shared" si="1170"/>
        <v>3.0279109041458527E-6</v>
      </c>
      <c r="BH906" s="5">
        <f t="shared" si="1171"/>
        <v>7.8826613871263785E-7</v>
      </c>
      <c r="BI906" s="5">
        <f t="shared" si="1172"/>
        <v>1.6416956115588566E-7</v>
      </c>
      <c r="BJ906" s="8">
        <f t="shared" si="1173"/>
        <v>0.44851091411669103</v>
      </c>
      <c r="BK906" s="8">
        <f t="shared" si="1174"/>
        <v>0.33341533715517069</v>
      </c>
      <c r="BL906" s="8">
        <f t="shared" si="1175"/>
        <v>0.21038779679410552</v>
      </c>
      <c r="BM906" s="8">
        <f t="shared" si="1176"/>
        <v>0.23466958926271628</v>
      </c>
      <c r="BN906" s="8">
        <f t="shared" si="1177"/>
        <v>0.76521931530892773</v>
      </c>
    </row>
    <row r="907" spans="1:66" x14ac:dyDescent="0.25">
      <c r="A907" t="s">
        <v>72</v>
      </c>
      <c r="B907" t="s">
        <v>237</v>
      </c>
      <c r="C907" t="s">
        <v>367</v>
      </c>
      <c r="D907" t="s">
        <v>555</v>
      </c>
      <c r="E907">
        <f>VLOOKUP(A907,home!$A$2:$E$405,3,FALSE)</f>
        <v>1.4148550724637701</v>
      </c>
      <c r="F907">
        <f>VLOOKUP(B907,home!$B$2:$E$405,3,FALSE)</f>
        <v>1.17</v>
      </c>
      <c r="G907">
        <f>VLOOKUP(C907,away!$B$2:$E$405,4,FALSE)</f>
        <v>1.32</v>
      </c>
      <c r="H907">
        <f>VLOOKUP(A907,away!$A$2:$E$405,3,FALSE)</f>
        <v>1.0942028985507199</v>
      </c>
      <c r="I907">
        <f>VLOOKUP(C907,away!$B$2:$E$405,3,FALSE)</f>
        <v>0.65</v>
      </c>
      <c r="J907">
        <f>VLOOKUP(B907,home!$B$2:$E$405,4,FALSE)</f>
        <v>0.6</v>
      </c>
      <c r="K907" s="3">
        <f t="shared" si="1122"/>
        <v>2.1851021739130463</v>
      </c>
      <c r="L907" s="3">
        <f t="shared" si="1123"/>
        <v>0.42673913043478079</v>
      </c>
      <c r="M907" s="5">
        <f t="shared" si="1124"/>
        <v>7.339926886725727E-2</v>
      </c>
      <c r="N907" s="5">
        <f t="shared" si="1125"/>
        <v>0.16038490196547203</v>
      </c>
      <c r="O907" s="5">
        <f t="shared" si="1126"/>
        <v>3.1322340170962047E-2</v>
      </c>
      <c r="P907" s="5">
        <f t="shared" si="1127"/>
        <v>6.8442513599613106E-2</v>
      </c>
      <c r="Q907" s="5">
        <f t="shared" si="1128"/>
        <v>0.17522869897379192</v>
      </c>
      <c r="R907" s="5">
        <f t="shared" si="1129"/>
        <v>6.683234103869372E-3</v>
      </c>
      <c r="S907" s="5">
        <f t="shared" si="1130"/>
        <v>1.5955123736671451E-2</v>
      </c>
      <c r="T907" s="5">
        <f t="shared" si="1131"/>
        <v>7.4776942627293938E-2</v>
      </c>
      <c r="U907" s="5">
        <f t="shared" si="1132"/>
        <v>1.4603549369134775E-2</v>
      </c>
      <c r="V907" s="5">
        <f t="shared" si="1133"/>
        <v>1.6530724354663926E-3</v>
      </c>
      <c r="W907" s="5">
        <f t="shared" si="1134"/>
        <v>0.12763087035319584</v>
      </c>
      <c r="X907" s="5">
        <f t="shared" si="1135"/>
        <v>5.4465086631157039E-2</v>
      </c>
      <c r="Y907" s="5">
        <f t="shared" si="1136"/>
        <v>1.1621191854017478E-2</v>
      </c>
      <c r="Z907" s="5">
        <f t="shared" si="1137"/>
        <v>9.5066583665909601E-4</v>
      </c>
      <c r="AA907" s="5">
        <f t="shared" si="1138"/>
        <v>2.0773019863486557E-3</v>
      </c>
      <c r="AB907" s="5">
        <f t="shared" si="1139"/>
        <v>2.2695585431221688E-3</v>
      </c>
      <c r="AC907" s="5">
        <f t="shared" si="1140"/>
        <v>9.6339883890881088E-5</v>
      </c>
      <c r="AD907" s="5">
        <f t="shared" si="1141"/>
        <v>6.9721623066795593E-2</v>
      </c>
      <c r="AE907" s="5">
        <f t="shared" si="1142"/>
        <v>2.9752944800025907E-2</v>
      </c>
      <c r="AF907" s="5">
        <f t="shared" si="1143"/>
        <v>6.348372895918543E-3</v>
      </c>
      <c r="AG907" s="5">
        <f t="shared" si="1144"/>
        <v>9.0303304309333698E-4</v>
      </c>
      <c r="AH907" s="5">
        <f t="shared" si="1145"/>
        <v>1.0142157811748894E-4</v>
      </c>
      <c r="AI907" s="5">
        <f t="shared" si="1146"/>
        <v>2.2161651082621694E-4</v>
      </c>
      <c r="AJ907" s="5">
        <f t="shared" si="1147"/>
        <v>2.4212735979069547E-4</v>
      </c>
      <c r="AK907" s="5">
        <f t="shared" si="1148"/>
        <v>1.7635767341415832E-4</v>
      </c>
      <c r="AL907" s="5">
        <f t="shared" si="1149"/>
        <v>3.5933566724276658E-6</v>
      </c>
      <c r="AM907" s="5">
        <f t="shared" si="1150"/>
        <v>3.0469774026400217E-2</v>
      </c>
      <c r="AN907" s="5">
        <f t="shared" si="1151"/>
        <v>1.30026448725703E-2</v>
      </c>
      <c r="AO907" s="5">
        <f t="shared" si="1152"/>
        <v>2.7743686831364547E-3</v>
      </c>
      <c r="AP907" s="5">
        <f t="shared" si="1153"/>
        <v>3.9464389311571297E-4</v>
      </c>
      <c r="AQ907" s="5">
        <f t="shared" si="1154"/>
        <v>4.2102497944898962E-5</v>
      </c>
      <c r="AR907" s="5">
        <f t="shared" si="1155"/>
        <v>8.656111210636086E-6</v>
      </c>
      <c r="AS907" s="5">
        <f t="shared" si="1156"/>
        <v>1.8914487423994001E-5</v>
      </c>
      <c r="AT907" s="5">
        <f t="shared" si="1157"/>
        <v>2.0665043794310141E-5</v>
      </c>
      <c r="AU907" s="5">
        <f t="shared" si="1158"/>
        <v>1.5051744039651797E-5</v>
      </c>
      <c r="AV907" s="5">
        <f t="shared" si="1159"/>
        <v>8.2223996555564688E-6</v>
      </c>
      <c r="AW907" s="5">
        <f t="shared" si="1160"/>
        <v>9.3074785317030541E-8</v>
      </c>
      <c r="AX907" s="5">
        <f t="shared" si="1161"/>
        <v>1.1096594910621066E-2</v>
      </c>
      <c r="AY907" s="5">
        <f t="shared" si="1162"/>
        <v>4.7353512629454472E-3</v>
      </c>
      <c r="AZ907" s="5">
        <f t="shared" si="1163"/>
        <v>1.0103798401262904E-3</v>
      </c>
      <c r="BA907" s="5">
        <f t="shared" si="1164"/>
        <v>1.4372287146144206E-4</v>
      </c>
      <c r="BB907" s="5">
        <f t="shared" si="1165"/>
        <v>1.533304329776138E-5</v>
      </c>
      <c r="BC907" s="5">
        <f t="shared" si="1166"/>
        <v>1.3086419127611072E-6</v>
      </c>
      <c r="BD907" s="5">
        <f t="shared" si="1167"/>
        <v>6.1565022849560032E-7</v>
      </c>
      <c r="BE907" s="5">
        <f t="shared" si="1168"/>
        <v>1.3452586526557998E-6</v>
      </c>
      <c r="BF907" s="5">
        <f t="shared" si="1169"/>
        <v>1.4697638031967623E-6</v>
      </c>
      <c r="BG907" s="5">
        <f t="shared" si="1170"/>
        <v>1.0705280271679841E-6</v>
      </c>
      <c r="BH907" s="5">
        <f t="shared" si="1171"/>
        <v>5.8480327984990156E-7</v>
      </c>
      <c r="BI907" s="5">
        <f t="shared" si="1172"/>
        <v>2.5557098362229999E-7</v>
      </c>
      <c r="BJ907" s="8">
        <f t="shared" si="1173"/>
        <v>0.77451989075429395</v>
      </c>
      <c r="BK907" s="8">
        <f t="shared" si="1174"/>
        <v>0.16428526314251699</v>
      </c>
      <c r="BL907" s="8">
        <f t="shared" si="1175"/>
        <v>5.7774358656684711E-2</v>
      </c>
      <c r="BM907" s="8">
        <f t="shared" si="1176"/>
        <v>0.47733396252102894</v>
      </c>
      <c r="BN907" s="8">
        <f t="shared" si="1177"/>
        <v>0.51546095768096578</v>
      </c>
    </row>
    <row r="908" spans="1:66" x14ac:dyDescent="0.25">
      <c r="A908" t="s">
        <v>72</v>
      </c>
      <c r="B908" t="s">
        <v>111</v>
      </c>
      <c r="C908" t="s">
        <v>63</v>
      </c>
      <c r="D908" t="s">
        <v>555</v>
      </c>
      <c r="E908">
        <f>VLOOKUP(A908,home!$A$2:$E$405,3,FALSE)</f>
        <v>1.4148550724637701</v>
      </c>
      <c r="F908">
        <f>VLOOKUP(B908,home!$B$2:$E$405,3,FALSE)</f>
        <v>1.04</v>
      </c>
      <c r="G908">
        <f>VLOOKUP(C908,away!$B$2:$E$405,4,FALSE)</f>
        <v>0.89</v>
      </c>
      <c r="H908">
        <f>VLOOKUP(A908,away!$A$2:$E$405,3,FALSE)</f>
        <v>1.0942028985507199</v>
      </c>
      <c r="I908">
        <f>VLOOKUP(C908,away!$B$2:$E$405,3,FALSE)</f>
        <v>0.57999999999999996</v>
      </c>
      <c r="J908">
        <f>VLOOKUP(B908,home!$B$2:$E$405,4,FALSE)</f>
        <v>0.8</v>
      </c>
      <c r="K908" s="3">
        <f t="shared" si="1122"/>
        <v>1.3095898550724656</v>
      </c>
      <c r="L908" s="3">
        <f t="shared" si="1123"/>
        <v>0.50771014492753408</v>
      </c>
      <c r="M908" s="5">
        <f t="shared" si="1124"/>
        <v>0.16246381157714887</v>
      </c>
      <c r="N908" s="5">
        <f t="shared" si="1125"/>
        <v>0.21276095945783879</v>
      </c>
      <c r="O908" s="5">
        <f t="shared" si="1126"/>
        <v>8.248452532131384E-2</v>
      </c>
      <c r="P908" s="5">
        <f t="shared" si="1127"/>
        <v>0.10802089756126053</v>
      </c>
      <c r="Q908" s="5">
        <f t="shared" si="1128"/>
        <v>0.1393147970307349</v>
      </c>
      <c r="R908" s="5">
        <f t="shared" si="1129"/>
        <v>2.0939115152581553E-2</v>
      </c>
      <c r="S908" s="5">
        <f t="shared" si="1130"/>
        <v>1.7955559143704031E-2</v>
      </c>
      <c r="T908" s="5">
        <f t="shared" si="1131"/>
        <v>7.0731535791024411E-2</v>
      </c>
      <c r="U908" s="5">
        <f t="shared" si="1132"/>
        <v>2.7421652778014945E-2</v>
      </c>
      <c r="V908" s="5">
        <f t="shared" si="1133"/>
        <v>1.3265009577540876E-3</v>
      </c>
      <c r="W908" s="5">
        <f t="shared" si="1134"/>
        <v>6.0815081617643381E-2</v>
      </c>
      <c r="X908" s="5">
        <f t="shared" si="1135"/>
        <v>3.0876433901873532E-2</v>
      </c>
      <c r="Y908" s="5">
        <f t="shared" si="1136"/>
        <v>7.8381393655828184E-3</v>
      </c>
      <c r="Z908" s="5">
        <f t="shared" si="1137"/>
        <v>3.5436670629238345E-3</v>
      </c>
      <c r="AA908" s="5">
        <f t="shared" si="1138"/>
        <v>4.6407504353594949E-3</v>
      </c>
      <c r="AB908" s="5">
        <f t="shared" si="1139"/>
        <v>3.0387398450349608E-3</v>
      </c>
      <c r="AC908" s="5">
        <f t="shared" si="1140"/>
        <v>5.5123746744526715E-5</v>
      </c>
      <c r="AD908" s="5">
        <f t="shared" si="1141"/>
        <v>1.9910703480467432E-2</v>
      </c>
      <c r="AE908" s="5">
        <f t="shared" si="1142"/>
        <v>1.0108866149677277E-2</v>
      </c>
      <c r="AF908" s="5">
        <f t="shared" si="1143"/>
        <v>2.5661869489528467E-3</v>
      </c>
      <c r="AG908" s="5">
        <f t="shared" si="1144"/>
        <v>4.3429304925466538E-4</v>
      </c>
      <c r="AH908" s="5">
        <f t="shared" si="1145"/>
        <v>4.4978892952299727E-4</v>
      </c>
      <c r="AI908" s="5">
        <f t="shared" si="1146"/>
        <v>5.890390190272215E-4</v>
      </c>
      <c r="AJ908" s="5">
        <f t="shared" si="1147"/>
        <v>3.8569976177994314E-4</v>
      </c>
      <c r="AK908" s="5">
        <f t="shared" si="1148"/>
        <v>1.6836949837696014E-4</v>
      </c>
      <c r="AL908" s="5">
        <f t="shared" si="1149"/>
        <v>1.4660536503431166E-6</v>
      </c>
      <c r="AM908" s="5">
        <f t="shared" si="1150"/>
        <v>5.2149710570752314E-3</v>
      </c>
      <c r="AN908" s="5">
        <f t="shared" si="1151"/>
        <v>2.6476937111805615E-3</v>
      </c>
      <c r="AO908" s="5">
        <f t="shared" si="1152"/>
        <v>6.7213047891360165E-4</v>
      </c>
      <c r="AP908" s="5">
        <f t="shared" si="1153"/>
        <v>1.1374915428647918E-4</v>
      </c>
      <c r="AQ908" s="5">
        <f t="shared" si="1154"/>
        <v>1.4437899902043195E-5</v>
      </c>
      <c r="AR908" s="5">
        <f t="shared" si="1155"/>
        <v>4.5672480518984282E-5</v>
      </c>
      <c r="AS908" s="5">
        <f t="shared" si="1156"/>
        <v>5.9812217143656642E-5</v>
      </c>
      <c r="AT908" s="5">
        <f t="shared" si="1157"/>
        <v>3.9164736390362066E-5</v>
      </c>
      <c r="AU908" s="5">
        <f t="shared" si="1158"/>
        <v>1.7096580484468531E-5</v>
      </c>
      <c r="AV908" s="5">
        <f t="shared" si="1159"/>
        <v>5.5973770897224693E-6</v>
      </c>
      <c r="AW908" s="5">
        <f t="shared" si="1160"/>
        <v>2.7076872902352951E-8</v>
      </c>
      <c r="AX908" s="5">
        <f t="shared" si="1161"/>
        <v>1.1382455318070446E-3</v>
      </c>
      <c r="AY908" s="5">
        <f t="shared" si="1162"/>
        <v>5.7789880391687261E-4</v>
      </c>
      <c r="AZ908" s="5">
        <f t="shared" si="1163"/>
        <v>1.4670254274504199E-4</v>
      </c>
      <c r="BA908" s="5">
        <f t="shared" si="1164"/>
        <v>2.4827456412774343E-5</v>
      </c>
      <c r="BB908" s="5">
        <f t="shared" si="1165"/>
        <v>3.1512878733779242E-6</v>
      </c>
      <c r="BC908" s="5">
        <f t="shared" si="1166"/>
        <v>3.1998816458021736E-7</v>
      </c>
      <c r="BD908" s="5">
        <f t="shared" si="1167"/>
        <v>3.8647302839155785E-6</v>
      </c>
      <c r="BE908" s="5">
        <f t="shared" si="1168"/>
        <v>5.0612115724071721E-6</v>
      </c>
      <c r="BF908" s="5">
        <f t="shared" si="1169"/>
        <v>3.3140556647998967E-6</v>
      </c>
      <c r="BG908" s="5">
        <f t="shared" si="1170"/>
        <v>1.4466845592557941E-6</v>
      </c>
      <c r="BH908" s="5">
        <f t="shared" si="1171"/>
        <v>4.7364085557284206E-7</v>
      </c>
      <c r="BI908" s="5">
        <f t="shared" si="1172"/>
        <v>1.2405505188120727E-7</v>
      </c>
      <c r="BJ908" s="8">
        <f t="shared" si="1173"/>
        <v>0.56591112470532801</v>
      </c>
      <c r="BK908" s="8">
        <f t="shared" si="1174"/>
        <v>0.29040125784417936</v>
      </c>
      <c r="BL908" s="8">
        <f t="shared" si="1175"/>
        <v>0.14029930851062689</v>
      </c>
      <c r="BM908" s="8">
        <f t="shared" si="1176"/>
        <v>0.27359338029513541</v>
      </c>
      <c r="BN908" s="8">
        <f t="shared" si="1177"/>
        <v>0.72598410610087838</v>
      </c>
    </row>
    <row r="909" spans="1:66" x14ac:dyDescent="0.25">
      <c r="A909" t="s">
        <v>72</v>
      </c>
      <c r="B909" t="s">
        <v>87</v>
      </c>
      <c r="C909" t="s">
        <v>73</v>
      </c>
      <c r="D909" t="s">
        <v>555</v>
      </c>
      <c r="E909">
        <f>VLOOKUP(A909,home!$A$2:$E$405,3,FALSE)</f>
        <v>1.4148550724637701</v>
      </c>
      <c r="F909">
        <f>VLOOKUP(B909,home!$B$2:$E$405,3,FALSE)</f>
        <v>0.59</v>
      </c>
      <c r="G909">
        <f>VLOOKUP(C909,away!$B$2:$E$405,4,FALSE)</f>
        <v>0.89</v>
      </c>
      <c r="H909">
        <f>VLOOKUP(A909,away!$A$2:$E$405,3,FALSE)</f>
        <v>1.0942028985507199</v>
      </c>
      <c r="I909">
        <f>VLOOKUP(C909,away!$B$2:$E$405,3,FALSE)</f>
        <v>0.77</v>
      </c>
      <c r="J909">
        <f>VLOOKUP(B909,home!$B$2:$E$405,4,FALSE)</f>
        <v>1.85</v>
      </c>
      <c r="K909" s="3">
        <f t="shared" si="1122"/>
        <v>0.74294039855072569</v>
      </c>
      <c r="L909" s="3">
        <f t="shared" si="1123"/>
        <v>1.5586920289855006</v>
      </c>
      <c r="M909" s="5">
        <f t="shared" si="1124"/>
        <v>0.10009531193876929</v>
      </c>
      <c r="N909" s="5">
        <f t="shared" si="1125"/>
        <v>7.4364850944848473E-2</v>
      </c>
      <c r="O909" s="5">
        <f t="shared" si="1126"/>
        <v>0.15601776485777691</v>
      </c>
      <c r="P909" s="5">
        <f t="shared" si="1127"/>
        <v>0.11591190040443018</v>
      </c>
      <c r="Q909" s="5">
        <f t="shared" si="1128"/>
        <v>2.7624325999565508E-2</v>
      </c>
      <c r="R909" s="5">
        <f t="shared" si="1129"/>
        <v>0.12159182323197554</v>
      </c>
      <c r="S909" s="5">
        <f t="shared" si="1130"/>
        <v>3.3556937870340531E-2</v>
      </c>
      <c r="T909" s="5">
        <f t="shared" si="1131"/>
        <v>4.3057816741619681E-2</v>
      </c>
      <c r="U909" s="5">
        <f t="shared" si="1132"/>
        <v>9.0335477612473306E-2</v>
      </c>
      <c r="V909" s="5">
        <f t="shared" si="1133"/>
        <v>4.3177163012211523E-3</v>
      </c>
      <c r="W909" s="5">
        <f t="shared" si="1134"/>
        <v>6.8410759226041253E-3</v>
      </c>
      <c r="X909" s="5">
        <f t="shared" si="1135"/>
        <v>1.0663130510247681E-2</v>
      </c>
      <c r="Y909" s="5">
        <f t="shared" si="1136"/>
        <v>8.3102682651775787E-3</v>
      </c>
      <c r="Z909" s="5">
        <f t="shared" si="1137"/>
        <v>6.3174735220498088E-2</v>
      </c>
      <c r="AA909" s="5">
        <f t="shared" si="1138"/>
        <v>4.6935062963053421E-2</v>
      </c>
      <c r="AB909" s="5">
        <f t="shared" si="1139"/>
        <v>1.7434977191887153E-2</v>
      </c>
      <c r="AC909" s="5">
        <f t="shared" si="1140"/>
        <v>3.1249883997307187E-4</v>
      </c>
      <c r="AD909" s="5">
        <f t="shared" si="1141"/>
        <v>1.2706279181138205E-3</v>
      </c>
      <c r="AE909" s="5">
        <f t="shared" si="1142"/>
        <v>1.9805176077704535E-3</v>
      </c>
      <c r="AF909" s="5">
        <f t="shared" si="1143"/>
        <v>1.5435085042486195E-3</v>
      </c>
      <c r="AG909" s="5">
        <f t="shared" si="1144"/>
        <v>8.0195146741455191E-4</v>
      </c>
      <c r="AH909" s="5">
        <f t="shared" si="1145"/>
        <v>2.4617489055364983E-2</v>
      </c>
      <c r="AI909" s="5">
        <f t="shared" si="1146"/>
        <v>1.8289327130110989E-2</v>
      </c>
      <c r="AJ909" s="5">
        <f t="shared" si="1147"/>
        <v>6.7939399936346274E-3</v>
      </c>
      <c r="AK909" s="5">
        <f t="shared" si="1148"/>
        <v>1.682497495533542E-3</v>
      </c>
      <c r="AL909" s="5">
        <f t="shared" si="1149"/>
        <v>1.4475137232247899E-5</v>
      </c>
      <c r="AM909" s="5">
        <f t="shared" si="1150"/>
        <v>1.888001623786322E-4</v>
      </c>
      <c r="AN909" s="5">
        <f t="shared" si="1151"/>
        <v>2.942813081707422E-4</v>
      </c>
      <c r="AO909" s="5">
        <f t="shared" si="1152"/>
        <v>2.2934696466258081E-4</v>
      </c>
      <c r="AP909" s="5">
        <f t="shared" si="1153"/>
        <v>1.1916042856386132E-4</v>
      </c>
      <c r="AQ909" s="5">
        <f t="shared" si="1154"/>
        <v>4.6433602543246703E-5</v>
      </c>
      <c r="AR909" s="5">
        <f t="shared" si="1155"/>
        <v>7.6742167928470391E-3</v>
      </c>
      <c r="AS909" s="5">
        <f t="shared" si="1156"/>
        <v>5.7014856826424513E-3</v>
      </c>
      <c r="AT909" s="5">
        <f t="shared" si="1157"/>
        <v>2.1179320226968191E-3</v>
      </c>
      <c r="AU909" s="5">
        <f t="shared" si="1158"/>
        <v>5.2449908701523984E-4</v>
      </c>
      <c r="AV909" s="5">
        <f t="shared" si="1159"/>
        <v>9.7417890186648508E-5</v>
      </c>
      <c r="AW909" s="5">
        <f t="shared" si="1160"/>
        <v>4.6562305708270894E-7</v>
      </c>
      <c r="AX909" s="5">
        <f t="shared" si="1161"/>
        <v>2.3377877980670439E-5</v>
      </c>
      <c r="AY909" s="5">
        <f t="shared" si="1162"/>
        <v>3.6438912063066665E-5</v>
      </c>
      <c r="AZ909" s="5">
        <f t="shared" si="1163"/>
        <v>2.8398520888802812E-5</v>
      </c>
      <c r="BA909" s="5">
        <f t="shared" si="1164"/>
        <v>1.4754849381451725E-5</v>
      </c>
      <c r="BB909" s="5">
        <f t="shared" si="1165"/>
        <v>5.7495665299376121E-6</v>
      </c>
      <c r="BC909" s="5">
        <f t="shared" si="1166"/>
        <v>1.7923607040671157E-6</v>
      </c>
      <c r="BD909" s="5">
        <f t="shared" si="1167"/>
        <v>1.9936234239528922E-3</v>
      </c>
      <c r="BE909" s="5">
        <f t="shared" si="1168"/>
        <v>1.4811433811516242E-3</v>
      </c>
      <c r="BF909" s="5">
        <f t="shared" si="1169"/>
        <v>5.5020062695177851E-4</v>
      </c>
      <c r="BG909" s="5">
        <f t="shared" si="1170"/>
        <v>1.362554243568045E-4</v>
      </c>
      <c r="BH909" s="5">
        <f t="shared" si="1171"/>
        <v>2.5307414819085647E-5</v>
      </c>
      <c r="BI909" s="5">
        <f t="shared" si="1172"/>
        <v>3.7603801703960073E-6</v>
      </c>
      <c r="BJ909" s="8">
        <f t="shared" si="1173"/>
        <v>0.17744660843547758</v>
      </c>
      <c r="BK909" s="8">
        <f t="shared" si="1174"/>
        <v>0.25424527940402952</v>
      </c>
      <c r="BL909" s="8">
        <f t="shared" si="1175"/>
        <v>0.50400420165860116</v>
      </c>
      <c r="BM909" s="8">
        <f t="shared" si="1176"/>
        <v>0.40322887405223462</v>
      </c>
      <c r="BN909" s="8">
        <f t="shared" si="1177"/>
        <v>0.59560597737736587</v>
      </c>
    </row>
    <row r="910" spans="1:66" x14ac:dyDescent="0.25">
      <c r="A910" t="s">
        <v>136</v>
      </c>
      <c r="B910" t="s">
        <v>138</v>
      </c>
      <c r="C910" t="s">
        <v>514</v>
      </c>
      <c r="D910" t="s">
        <v>555</v>
      </c>
      <c r="E910">
        <f>VLOOKUP(A910,home!$A$2:$E$405,3,FALSE)</f>
        <v>1.4901185770751</v>
      </c>
      <c r="F910">
        <f>VLOOKUP(B910,home!$B$2:$E$405,3,FALSE)</f>
        <v>1.43</v>
      </c>
      <c r="G910" t="e">
        <f>VLOOKUP(C910,away!$B$2:$E$405,4,FALSE)</f>
        <v>#N/A</v>
      </c>
      <c r="H910">
        <f>VLOOKUP(A910,away!$A$2:$E$405,3,FALSE)</f>
        <v>1.24901185770751</v>
      </c>
      <c r="I910" t="e">
        <f>VLOOKUP(C910,away!$B$2:$E$405,3,FALSE)</f>
        <v>#N/A</v>
      </c>
      <c r="J910">
        <f>VLOOKUP(B910,home!$B$2:$E$405,4,FALSE)</f>
        <v>0.66</v>
      </c>
      <c r="K910" s="3" t="e">
        <f t="shared" si="1122"/>
        <v>#N/A</v>
      </c>
      <c r="L910" s="3" t="e">
        <f t="shared" si="1123"/>
        <v>#N/A</v>
      </c>
      <c r="M910" s="5" t="e">
        <f t="shared" si="1124"/>
        <v>#N/A</v>
      </c>
      <c r="N910" s="5" t="e">
        <f t="shared" si="1125"/>
        <v>#N/A</v>
      </c>
      <c r="O910" s="5" t="e">
        <f t="shared" si="1126"/>
        <v>#N/A</v>
      </c>
      <c r="P910" s="5" t="e">
        <f t="shared" si="1127"/>
        <v>#N/A</v>
      </c>
      <c r="Q910" s="5" t="e">
        <f t="shared" si="1128"/>
        <v>#N/A</v>
      </c>
      <c r="R910" s="5" t="e">
        <f t="shared" si="1129"/>
        <v>#N/A</v>
      </c>
      <c r="S910" s="5" t="e">
        <f t="shared" si="1130"/>
        <v>#N/A</v>
      </c>
      <c r="T910" s="5" t="e">
        <f t="shared" si="1131"/>
        <v>#N/A</v>
      </c>
      <c r="U910" s="5" t="e">
        <f t="shared" si="1132"/>
        <v>#N/A</v>
      </c>
      <c r="V910" s="5" t="e">
        <f t="shared" si="1133"/>
        <v>#N/A</v>
      </c>
      <c r="W910" s="5" t="e">
        <f t="shared" si="1134"/>
        <v>#N/A</v>
      </c>
      <c r="X910" s="5" t="e">
        <f t="shared" si="1135"/>
        <v>#N/A</v>
      </c>
      <c r="Y910" s="5" t="e">
        <f t="shared" si="1136"/>
        <v>#N/A</v>
      </c>
      <c r="Z910" s="5" t="e">
        <f t="shared" si="1137"/>
        <v>#N/A</v>
      </c>
      <c r="AA910" s="5" t="e">
        <f t="shared" si="1138"/>
        <v>#N/A</v>
      </c>
      <c r="AB910" s="5" t="e">
        <f t="shared" si="1139"/>
        <v>#N/A</v>
      </c>
      <c r="AC910" s="5" t="e">
        <f t="shared" si="1140"/>
        <v>#N/A</v>
      </c>
      <c r="AD910" s="5" t="e">
        <f t="shared" si="1141"/>
        <v>#N/A</v>
      </c>
      <c r="AE910" s="5" t="e">
        <f t="shared" si="1142"/>
        <v>#N/A</v>
      </c>
      <c r="AF910" s="5" t="e">
        <f t="shared" si="1143"/>
        <v>#N/A</v>
      </c>
      <c r="AG910" s="5" t="e">
        <f t="shared" si="1144"/>
        <v>#N/A</v>
      </c>
      <c r="AH910" s="5" t="e">
        <f t="shared" si="1145"/>
        <v>#N/A</v>
      </c>
      <c r="AI910" s="5" t="e">
        <f t="shared" si="1146"/>
        <v>#N/A</v>
      </c>
      <c r="AJ910" s="5" t="e">
        <f t="shared" si="1147"/>
        <v>#N/A</v>
      </c>
      <c r="AK910" s="5" t="e">
        <f t="shared" si="1148"/>
        <v>#N/A</v>
      </c>
      <c r="AL910" s="5" t="e">
        <f t="shared" si="1149"/>
        <v>#N/A</v>
      </c>
      <c r="AM910" s="5" t="e">
        <f t="shared" si="1150"/>
        <v>#N/A</v>
      </c>
      <c r="AN910" s="5" t="e">
        <f t="shared" si="1151"/>
        <v>#N/A</v>
      </c>
      <c r="AO910" s="5" t="e">
        <f t="shared" si="1152"/>
        <v>#N/A</v>
      </c>
      <c r="AP910" s="5" t="e">
        <f t="shared" si="1153"/>
        <v>#N/A</v>
      </c>
      <c r="AQ910" s="5" t="e">
        <f t="shared" si="1154"/>
        <v>#N/A</v>
      </c>
      <c r="AR910" s="5" t="e">
        <f t="shared" si="1155"/>
        <v>#N/A</v>
      </c>
      <c r="AS910" s="5" t="e">
        <f t="shared" si="1156"/>
        <v>#N/A</v>
      </c>
      <c r="AT910" s="5" t="e">
        <f t="shared" si="1157"/>
        <v>#N/A</v>
      </c>
      <c r="AU910" s="5" t="e">
        <f t="shared" si="1158"/>
        <v>#N/A</v>
      </c>
      <c r="AV910" s="5" t="e">
        <f t="shared" si="1159"/>
        <v>#N/A</v>
      </c>
      <c r="AW910" s="5" t="e">
        <f t="shared" si="1160"/>
        <v>#N/A</v>
      </c>
      <c r="AX910" s="5" t="e">
        <f t="shared" si="1161"/>
        <v>#N/A</v>
      </c>
      <c r="AY910" s="5" t="e">
        <f t="shared" si="1162"/>
        <v>#N/A</v>
      </c>
      <c r="AZ910" s="5" t="e">
        <f t="shared" si="1163"/>
        <v>#N/A</v>
      </c>
      <c r="BA910" s="5" t="e">
        <f t="shared" si="1164"/>
        <v>#N/A</v>
      </c>
      <c r="BB910" s="5" t="e">
        <f t="shared" si="1165"/>
        <v>#N/A</v>
      </c>
      <c r="BC910" s="5" t="e">
        <f t="shared" si="1166"/>
        <v>#N/A</v>
      </c>
      <c r="BD910" s="5" t="e">
        <f t="shared" si="1167"/>
        <v>#N/A</v>
      </c>
      <c r="BE910" s="5" t="e">
        <f t="shared" si="1168"/>
        <v>#N/A</v>
      </c>
      <c r="BF910" s="5" t="e">
        <f t="shared" si="1169"/>
        <v>#N/A</v>
      </c>
      <c r="BG910" s="5" t="e">
        <f t="shared" si="1170"/>
        <v>#N/A</v>
      </c>
      <c r="BH910" s="5" t="e">
        <f t="shared" si="1171"/>
        <v>#N/A</v>
      </c>
      <c r="BI910" s="5" t="e">
        <f t="shared" si="1172"/>
        <v>#N/A</v>
      </c>
      <c r="BJ910" s="8" t="e">
        <f t="shared" si="1173"/>
        <v>#N/A</v>
      </c>
      <c r="BK910" s="8" t="e">
        <f t="shared" si="1174"/>
        <v>#N/A</v>
      </c>
      <c r="BL910" s="8" t="e">
        <f t="shared" si="1175"/>
        <v>#N/A</v>
      </c>
      <c r="BM910" s="8" t="e">
        <f t="shared" si="1176"/>
        <v>#N/A</v>
      </c>
      <c r="BN910" s="8" t="e">
        <f t="shared" si="1177"/>
        <v>#N/A</v>
      </c>
    </row>
    <row r="911" spans="1:66" x14ac:dyDescent="0.25">
      <c r="A911" t="s">
        <v>143</v>
      </c>
      <c r="B911" t="s">
        <v>150</v>
      </c>
      <c r="C911" t="s">
        <v>161</v>
      </c>
      <c r="D911" t="s">
        <v>555</v>
      </c>
      <c r="E911">
        <f>VLOOKUP(A911,home!$A$2:$E$405,3,FALSE)</f>
        <v>1.2578947368421101</v>
      </c>
      <c r="F911">
        <f>VLOOKUP(B911,home!$B$2:$E$405,3,FALSE)</f>
        <v>1.0900000000000001</v>
      </c>
      <c r="G911">
        <f>VLOOKUP(C911,away!$B$2:$E$405,4,FALSE)</f>
        <v>0.92</v>
      </c>
      <c r="H911">
        <f>VLOOKUP(A911,away!$A$2:$E$405,3,FALSE)</f>
        <v>1.0263157894736801</v>
      </c>
      <c r="I911">
        <f>VLOOKUP(C911,away!$B$2:$E$405,3,FALSE)</f>
        <v>1</v>
      </c>
      <c r="J911">
        <f>VLOOKUP(B911,home!$B$2:$E$405,4,FALSE)</f>
        <v>0.82</v>
      </c>
      <c r="K911" s="3">
        <f t="shared" si="1122"/>
        <v>1.2614168421052683</v>
      </c>
      <c r="L911" s="3">
        <f t="shared" si="1123"/>
        <v>0.84157894736841765</v>
      </c>
      <c r="M911" s="5">
        <f t="shared" si="1124"/>
        <v>0.12209012353410482</v>
      </c>
      <c r="N911" s="5">
        <f t="shared" si="1125"/>
        <v>0.15400653808063258</v>
      </c>
      <c r="O911" s="5">
        <f t="shared" si="1126"/>
        <v>0.10274847764791201</v>
      </c>
      <c r="P911" s="5">
        <f t="shared" si="1127"/>
        <v>0.1296086602057529</v>
      </c>
      <c r="Q911" s="5">
        <f t="shared" si="1128"/>
        <v>9.7133220464618156E-2</v>
      </c>
      <c r="R911" s="5">
        <f t="shared" si="1129"/>
        <v>4.3235477831318578E-2</v>
      </c>
      <c r="S911" s="5">
        <f t="shared" si="1130"/>
        <v>3.439755058409337E-2</v>
      </c>
      <c r="T911" s="5">
        <f t="shared" si="1131"/>
        <v>8.1745273433117799E-2</v>
      </c>
      <c r="U911" s="5">
        <f t="shared" si="1132"/>
        <v>5.4537959912894209E-2</v>
      </c>
      <c r="V911" s="5">
        <f t="shared" si="1133"/>
        <v>4.057312851735384E-3</v>
      </c>
      <c r="W911" s="5">
        <f t="shared" si="1134"/>
        <v>4.08418267406645E-2</v>
      </c>
      <c r="X911" s="5">
        <f t="shared" si="1135"/>
        <v>3.437162155701172E-2</v>
      </c>
      <c r="Y911" s="5">
        <f t="shared" si="1136"/>
        <v>1.4463216544647765E-2</v>
      </c>
      <c r="Z911" s="5">
        <f t="shared" si="1137"/>
        <v>1.2128689307417218E-2</v>
      </c>
      <c r="AA911" s="5">
        <f t="shared" si="1138"/>
        <v>1.5299332965038158E-2</v>
      </c>
      <c r="AB911" s="5">
        <f t="shared" si="1139"/>
        <v>9.6494181375377328E-3</v>
      </c>
      <c r="AC911" s="5">
        <f t="shared" si="1140"/>
        <v>2.6919810727058435E-4</v>
      </c>
      <c r="AD911" s="5">
        <f t="shared" si="1141"/>
        <v>1.2879642028254878E-2</v>
      </c>
      <c r="AE911" s="5">
        <f t="shared" si="1142"/>
        <v>1.0839235580620771E-2</v>
      </c>
      <c r="AF911" s="5">
        <f t="shared" si="1143"/>
        <v>4.5610362351085629E-3</v>
      </c>
      <c r="AG911" s="5">
        <f t="shared" si="1144"/>
        <v>1.2794906912172918E-3</v>
      </c>
      <c r="AH911" s="5">
        <f t="shared" si="1145"/>
        <v>2.5518123950736904E-3</v>
      </c>
      <c r="AI911" s="5">
        <f t="shared" si="1146"/>
        <v>3.2188991330389357E-3</v>
      </c>
      <c r="AJ911" s="5">
        <f t="shared" si="1147"/>
        <v>2.0301867897266801E-3</v>
      </c>
      <c r="AK911" s="5">
        <f t="shared" si="1148"/>
        <v>8.5363726972695407E-4</v>
      </c>
      <c r="AL911" s="5">
        <f t="shared" si="1149"/>
        <v>1.1431033077304958E-5</v>
      </c>
      <c r="AM911" s="5">
        <f t="shared" si="1150"/>
        <v>3.2493194749455131E-3</v>
      </c>
      <c r="AN911" s="5">
        <f t="shared" si="1151"/>
        <v>2.7345588633883445E-3</v>
      </c>
      <c r="AO911" s="5">
        <f t="shared" si="1152"/>
        <v>1.1506735848836696E-3</v>
      </c>
      <c r="AP911" s="5">
        <f t="shared" si="1153"/>
        <v>3.2279422144368077E-4</v>
      </c>
      <c r="AQ911" s="5">
        <f t="shared" si="1154"/>
        <v>6.7914205274795182E-5</v>
      </c>
      <c r="AR911" s="5">
        <f t="shared" si="1155"/>
        <v>4.2951031786555964E-4</v>
      </c>
      <c r="AS911" s="5">
        <f t="shared" si="1156"/>
        <v>5.4179154881360417E-4</v>
      </c>
      <c r="AT911" s="5">
        <f t="shared" si="1157"/>
        <v>3.4171249229188947E-4</v>
      </c>
      <c r="AU911" s="5">
        <f t="shared" si="1158"/>
        <v>1.4368063097825205E-4</v>
      </c>
      <c r="AV911" s="5">
        <f t="shared" si="1159"/>
        <v>4.531029195006977E-5</v>
      </c>
      <c r="AW911" s="5">
        <f t="shared" si="1160"/>
        <v>3.3708270375077947E-7</v>
      </c>
      <c r="AX911" s="5">
        <f t="shared" si="1161"/>
        <v>6.8312438517948554E-4</v>
      </c>
      <c r="AY911" s="5">
        <f t="shared" si="1162"/>
        <v>5.7490310100104898E-4</v>
      </c>
      <c r="AZ911" s="5">
        <f t="shared" si="1163"/>
        <v>2.4191317328965087E-4</v>
      </c>
      <c r="BA911" s="5">
        <f t="shared" si="1164"/>
        <v>6.7863011243886014E-5</v>
      </c>
      <c r="BB911" s="5">
        <f t="shared" si="1165"/>
        <v>1.4278020391970167E-5</v>
      </c>
      <c r="BC911" s="5">
        <f t="shared" si="1166"/>
        <v>2.4032162743958122E-6</v>
      </c>
      <c r="BD911" s="5">
        <f t="shared" si="1167"/>
        <v>6.0244473532195322E-5</v>
      </c>
      <c r="BE911" s="5">
        <f t="shared" si="1168"/>
        <v>7.5993393557276235E-5</v>
      </c>
      <c r="BF911" s="5">
        <f t="shared" si="1169"/>
        <v>4.7929673260941119E-5</v>
      </c>
      <c r="BG911" s="5">
        <f t="shared" si="1170"/>
        <v>2.0153099029317893E-5</v>
      </c>
      <c r="BH911" s="5">
        <f t="shared" si="1171"/>
        <v>6.3553646340492308E-6</v>
      </c>
      <c r="BI911" s="5">
        <f t="shared" si="1172"/>
        <v>1.6033527974219776E-6</v>
      </c>
      <c r="BJ911" s="8">
        <f t="shared" si="1173"/>
        <v>0.4612308466132104</v>
      </c>
      <c r="BK911" s="8">
        <f t="shared" si="1174"/>
        <v>0.29100917941703547</v>
      </c>
      <c r="BL911" s="8">
        <f t="shared" si="1175"/>
        <v>0.23583948672097751</v>
      </c>
      <c r="BM911" s="8">
        <f t="shared" si="1176"/>
        <v>0.3508111382760043</v>
      </c>
      <c r="BN911" s="8">
        <f t="shared" si="1177"/>
        <v>0.64882249776433898</v>
      </c>
    </row>
    <row r="912" spans="1:66" x14ac:dyDescent="0.25">
      <c r="A912" t="s">
        <v>143</v>
      </c>
      <c r="B912" t="s">
        <v>248</v>
      </c>
      <c r="C912" t="s">
        <v>452</v>
      </c>
      <c r="D912" t="s">
        <v>555</v>
      </c>
      <c r="E912">
        <f>VLOOKUP(A912,home!$A$2:$E$405,3,FALSE)</f>
        <v>1.2578947368421101</v>
      </c>
      <c r="F912">
        <f>VLOOKUP(B912,home!$B$2:$E$405,3,FALSE)</f>
        <v>0.83</v>
      </c>
      <c r="G912">
        <f>VLOOKUP(C912,away!$B$2:$E$405,4,FALSE)</f>
        <v>1.17</v>
      </c>
      <c r="H912">
        <f>VLOOKUP(A912,away!$A$2:$E$405,3,FALSE)</f>
        <v>1.0263157894736801</v>
      </c>
      <c r="I912">
        <f>VLOOKUP(C912,away!$B$2:$E$405,3,FALSE)</f>
        <v>0.63</v>
      </c>
      <c r="J912">
        <f>VLOOKUP(B912,home!$B$2:$E$405,4,FALSE)</f>
        <v>1.42</v>
      </c>
      <c r="K912" s="3">
        <f t="shared" si="1122"/>
        <v>1.2215415789473729</v>
      </c>
      <c r="L912" s="3">
        <f t="shared" si="1123"/>
        <v>0.91814210526315421</v>
      </c>
      <c r="M912" s="5">
        <f t="shared" si="1124"/>
        <v>0.11769206499297319</v>
      </c>
      <c r="N912" s="5">
        <f t="shared" si="1125"/>
        <v>0.14376575090109328</v>
      </c>
      <c r="O912" s="5">
        <f t="shared" si="1126"/>
        <v>0.10805804032541638</v>
      </c>
      <c r="P912" s="5">
        <f t="shared" si="1127"/>
        <v>0.13199738919706802</v>
      </c>
      <c r="Q912" s="5">
        <f t="shared" si="1128"/>
        <v>8.7807921177138121E-2</v>
      </c>
      <c r="R912" s="5">
        <f t="shared" si="1129"/>
        <v>4.9606318317494298E-2</v>
      </c>
      <c r="S912" s="5">
        <f t="shared" si="1130"/>
        <v>3.7010376944024453E-2</v>
      </c>
      <c r="T912" s="5">
        <f t="shared" si="1131"/>
        <v>8.0620149608358699E-2</v>
      </c>
      <c r="U912" s="5">
        <f t="shared" si="1132"/>
        <v>6.0596180403317969E-2</v>
      </c>
      <c r="V912" s="5">
        <f t="shared" si="1133"/>
        <v>4.6121046951374169E-3</v>
      </c>
      <c r="W912" s="5">
        <f t="shared" si="1134"/>
        <v>3.5753675559602571E-2</v>
      </c>
      <c r="X912" s="5">
        <f t="shared" si="1135"/>
        <v>3.2826954949189288E-2</v>
      </c>
      <c r="Y912" s="5">
        <f t="shared" si="1136"/>
        <v>1.5069904763213685E-2</v>
      </c>
      <c r="Z912" s="5">
        <f t="shared" si="1137"/>
        <v>1.518188317812613E-2</v>
      </c>
      <c r="AA912" s="5">
        <f t="shared" si="1138"/>
        <v>1.854530154880275E-2</v>
      </c>
      <c r="AB912" s="5">
        <f t="shared" si="1139"/>
        <v>1.132692846798984E-2</v>
      </c>
      <c r="AC912" s="5">
        <f t="shared" si="1140"/>
        <v>3.2329376798789804E-4</v>
      </c>
      <c r="AD912" s="5">
        <f t="shared" si="1141"/>
        <v>1.0918650324062256E-2</v>
      </c>
      <c r="AE912" s="5">
        <f t="shared" si="1142"/>
        <v>1.0024872595166743E-2</v>
      </c>
      <c r="AF912" s="5">
        <f t="shared" si="1143"/>
        <v>4.6021288147606466E-3</v>
      </c>
      <c r="AG912" s="5">
        <f t="shared" si="1144"/>
        <v>1.4084694128921882E-3</v>
      </c>
      <c r="AH912" s="5">
        <f t="shared" si="1145"/>
        <v>3.484781545755997E-3</v>
      </c>
      <c r="AI912" s="5">
        <f t="shared" si="1146"/>
        <v>4.2568055516894474E-3</v>
      </c>
      <c r="AJ912" s="5">
        <f t="shared" si="1147"/>
        <v>2.5999324874413357E-3</v>
      </c>
      <c r="AK912" s="5">
        <f t="shared" si="1148"/>
        <v>1.0586418786218861E-3</v>
      </c>
      <c r="AL912" s="5">
        <f t="shared" si="1149"/>
        <v>1.450358894480542E-5</v>
      </c>
      <c r="AM912" s="5">
        <f t="shared" si="1150"/>
        <v>2.6675170713658498E-3</v>
      </c>
      <c r="AN912" s="5">
        <f t="shared" si="1151"/>
        <v>2.4491597397292451E-3</v>
      </c>
      <c r="AO912" s="5">
        <f t="shared" si="1152"/>
        <v>1.1243383397803839E-3</v>
      </c>
      <c r="AP912" s="5">
        <f t="shared" si="1153"/>
        <v>3.4410079010468043E-4</v>
      </c>
      <c r="AQ912" s="5">
        <f t="shared" si="1154"/>
        <v>7.8983355962356487E-5</v>
      </c>
      <c r="AR912" s="5">
        <f t="shared" si="1155"/>
        <v>6.399049329605201E-4</v>
      </c>
      <c r="AS912" s="5">
        <f t="shared" si="1156"/>
        <v>7.8167048218480645E-4</v>
      </c>
      <c r="AT912" s="5">
        <f t="shared" si="1157"/>
        <v>4.7742149751229152E-4</v>
      </c>
      <c r="AU912" s="5">
        <f t="shared" si="1158"/>
        <v>1.9439673663152786E-4</v>
      </c>
      <c r="AV912" s="5">
        <f t="shared" si="1159"/>
        <v>5.9365924151773301E-5</v>
      </c>
      <c r="AW912" s="5">
        <f t="shared" si="1160"/>
        <v>4.518467264589721E-7</v>
      </c>
      <c r="AX912" s="5">
        <f t="shared" si="1161"/>
        <v>5.430805025375523E-4</v>
      </c>
      <c r="AY912" s="5">
        <f t="shared" si="1162"/>
        <v>4.9862507592720012E-4</v>
      </c>
      <c r="AZ912" s="5">
        <f t="shared" si="1163"/>
        <v>2.2890433847439978E-4</v>
      </c>
      <c r="BA912" s="5">
        <f t="shared" si="1164"/>
        <v>7.0055570410251685E-5</v>
      </c>
      <c r="BB912" s="5">
        <f t="shared" si="1165"/>
        <v>1.6080242225469898E-5</v>
      </c>
      <c r="BC912" s="5">
        <f t="shared" si="1166"/>
        <v>2.952789490006881E-6</v>
      </c>
      <c r="BD912" s="5">
        <f t="shared" si="1167"/>
        <v>9.7920610386108219E-5</v>
      </c>
      <c r="BE912" s="5">
        <f t="shared" si="1168"/>
        <v>1.1961409702253715E-4</v>
      </c>
      <c r="BF912" s="5">
        <f t="shared" si="1169"/>
        <v>7.3056796470637164E-5</v>
      </c>
      <c r="BG912" s="5">
        <f t="shared" si="1170"/>
        <v>2.9747304837859648E-5</v>
      </c>
      <c r="BH912" s="5">
        <f t="shared" si="1171"/>
        <v>9.084392430266976E-6</v>
      </c>
      <c r="BI912" s="5">
        <f t="shared" si="1172"/>
        <v>2.2193926146091759E-6</v>
      </c>
      <c r="BJ912" s="8">
        <f t="shared" si="1173"/>
        <v>0.43082227592148487</v>
      </c>
      <c r="BK912" s="8">
        <f t="shared" si="1174"/>
        <v>0.29214835826206292</v>
      </c>
      <c r="BL912" s="8">
        <f t="shared" si="1175"/>
        <v>0.26201733269373279</v>
      </c>
      <c r="BM912" s="8">
        <f t="shared" si="1176"/>
        <v>0.36074419191502272</v>
      </c>
      <c r="BN912" s="8">
        <f t="shared" si="1177"/>
        <v>0.63892748491118323</v>
      </c>
    </row>
    <row r="913" spans="1:66" x14ac:dyDescent="0.25">
      <c r="A913" t="s">
        <v>143</v>
      </c>
      <c r="B913" t="s">
        <v>149</v>
      </c>
      <c r="C913" t="s">
        <v>159</v>
      </c>
      <c r="D913" t="s">
        <v>555</v>
      </c>
      <c r="E913">
        <f>VLOOKUP(A913,home!$A$2:$E$405,3,FALSE)</f>
        <v>1.2578947368421101</v>
      </c>
      <c r="F913">
        <f>VLOOKUP(B913,home!$B$2:$E$405,3,FALSE)</f>
        <v>1.26</v>
      </c>
      <c r="G913">
        <f>VLOOKUP(C913,away!$B$2:$E$405,4,FALSE)</f>
        <v>1.21</v>
      </c>
      <c r="H913">
        <f>VLOOKUP(A913,away!$A$2:$E$405,3,FALSE)</f>
        <v>1.0263157894736801</v>
      </c>
      <c r="I913">
        <f>VLOOKUP(C913,away!$B$2:$E$405,3,FALSE)</f>
        <v>0.67</v>
      </c>
      <c r="J913">
        <f>VLOOKUP(B913,home!$B$2:$E$405,4,FALSE)</f>
        <v>0.92</v>
      </c>
      <c r="K913" s="3">
        <f t="shared" si="1122"/>
        <v>1.917786315789481</v>
      </c>
      <c r="L913" s="3">
        <f t="shared" si="1123"/>
        <v>0.63262105263157653</v>
      </c>
      <c r="M913" s="5">
        <f t="shared" si="1124"/>
        <v>7.8049864474069433E-2</v>
      </c>
      <c r="N913" s="5">
        <f t="shared" si="1125"/>
        <v>0.1496829620375939</v>
      </c>
      <c r="O913" s="5">
        <f t="shared" si="1126"/>
        <v>4.9375987421337697E-2</v>
      </c>
      <c r="P913" s="5">
        <f t="shared" si="1127"/>
        <v>9.4692593005234971E-2</v>
      </c>
      <c r="Q913" s="5">
        <f t="shared" si="1128"/>
        <v>0.14352996815126701</v>
      </c>
      <c r="R913" s="5">
        <f t="shared" si="1129"/>
        <v>1.5618144568605066E-2</v>
      </c>
      <c r="S913" s="5">
        <f t="shared" si="1130"/>
        <v>2.8721020947557459E-2</v>
      </c>
      <c r="T913" s="5">
        <f t="shared" si="1131"/>
        <v>9.0800079536031197E-2</v>
      </c>
      <c r="U913" s="5">
        <f t="shared" si="1132"/>
        <v>2.9952263931692601E-2</v>
      </c>
      <c r="V913" s="5">
        <f t="shared" si="1133"/>
        <v>3.8716957359504517E-3</v>
      </c>
      <c r="W913" s="5">
        <f t="shared" si="1134"/>
        <v>9.1753269608733312E-2</v>
      </c>
      <c r="X913" s="5">
        <f t="shared" si="1135"/>
        <v>5.8045050002265709E-2</v>
      </c>
      <c r="Y913" s="5">
        <f t="shared" si="1136"/>
        <v>1.836026031624291E-2</v>
      </c>
      <c r="Z913" s="5">
        <f t="shared" si="1137"/>
        <v>3.2934556857143597E-3</v>
      </c>
      <c r="AA913" s="5">
        <f t="shared" si="1138"/>
        <v>6.31614424572206E-3</v>
      </c>
      <c r="AB913" s="5">
        <f t="shared" si="1139"/>
        <v>6.0565075014991209E-3</v>
      </c>
      <c r="AC913" s="5">
        <f t="shared" si="1140"/>
        <v>2.9357907204171258E-4</v>
      </c>
      <c r="AD913" s="5">
        <f t="shared" si="1141"/>
        <v>4.3990791221142904E-2</v>
      </c>
      <c r="AE913" s="5">
        <f t="shared" si="1142"/>
        <v>2.7829500648415339E-2</v>
      </c>
      <c r="AF913" s="5">
        <f t="shared" si="1143"/>
        <v>8.8027639972058265E-3</v>
      </c>
      <c r="AG913" s="5">
        <f t="shared" si="1144"/>
        <v>1.856271275326565E-3</v>
      </c>
      <c r="AH913" s="5">
        <f t="shared" si="1145"/>
        <v>5.2087735067301709E-4</v>
      </c>
      <c r="AI913" s="5">
        <f t="shared" si="1146"/>
        <v>9.9893145532539088E-4</v>
      </c>
      <c r="AJ913" s="5">
        <f t="shared" si="1147"/>
        <v>9.5786853771735324E-4</v>
      </c>
      <c r="AK913" s="5">
        <f t="shared" si="1148"/>
        <v>6.1232905798654016E-4</v>
      </c>
      <c r="AL913" s="5">
        <f t="shared" si="1149"/>
        <v>1.4247180963619167E-5</v>
      </c>
      <c r="AM913" s="5">
        <f t="shared" si="1150"/>
        <v>1.6872987484931976E-2</v>
      </c>
      <c r="AN913" s="5">
        <f t="shared" si="1151"/>
        <v>1.0674207103757083E-2</v>
      </c>
      <c r="AO913" s="5">
        <f t="shared" si="1152"/>
        <v>3.3763640669931282E-3</v>
      </c>
      <c r="AP913" s="5">
        <f t="shared" si="1153"/>
        <v>7.1198633004287471E-4</v>
      </c>
      <c r="AQ913" s="5">
        <f t="shared" si="1154"/>
        <v>1.1260438539275409E-4</v>
      </c>
      <c r="AR913" s="5">
        <f t="shared" si="1155"/>
        <v>6.5903595574942197E-5</v>
      </c>
      <c r="AS913" s="5">
        <f t="shared" si="1156"/>
        <v>1.2638901375494832E-4</v>
      </c>
      <c r="AT913" s="5">
        <f t="shared" si="1157"/>
        <v>1.2119356052268423E-4</v>
      </c>
      <c r="AU913" s="5">
        <f t="shared" si="1158"/>
        <v>7.7474450644069367E-5</v>
      </c>
      <c r="AV913" s="5">
        <f t="shared" si="1159"/>
        <v>3.7144860317125945E-5</v>
      </c>
      <c r="AW913" s="5">
        <f t="shared" si="1160"/>
        <v>4.8014266177095777E-7</v>
      </c>
      <c r="AX913" s="5">
        <f t="shared" si="1161"/>
        <v>5.3931307508482823E-3</v>
      </c>
      <c r="AY913" s="5">
        <f t="shared" si="1162"/>
        <v>3.4118080525813652E-3</v>
      </c>
      <c r="AZ913" s="5">
        <f t="shared" si="1163"/>
        <v>1.0791908008004562E-3</v>
      </c>
      <c r="BA913" s="5">
        <f t="shared" si="1164"/>
        <v>2.2757294013089956E-4</v>
      </c>
      <c r="BB913" s="5">
        <f t="shared" si="1165"/>
        <v>3.5991858234018102E-5</v>
      </c>
      <c r="BC913" s="5">
        <f t="shared" si="1166"/>
        <v>4.5538414484342026E-6</v>
      </c>
      <c r="BD913" s="5">
        <f t="shared" si="1167"/>
        <v>6.9486670008042694E-6</v>
      </c>
      <c r="BE913" s="5">
        <f t="shared" si="1168"/>
        <v>1.3326058487120362E-5</v>
      </c>
      <c r="BF913" s="5">
        <f t="shared" si="1169"/>
        <v>1.2778266305004855E-5</v>
      </c>
      <c r="BG913" s="5">
        <f t="shared" si="1170"/>
        <v>8.1686614197507094E-6</v>
      </c>
      <c r="BH913" s="5">
        <f t="shared" si="1171"/>
        <v>3.9164367722788461E-6</v>
      </c>
      <c r="BI913" s="5">
        <f t="shared" si="1172"/>
        <v>1.5021777697062183E-6</v>
      </c>
      <c r="BJ913" s="8">
        <f t="shared" si="1173"/>
        <v>0.67655131440938598</v>
      </c>
      <c r="BK913" s="8">
        <f t="shared" si="1174"/>
        <v>0.20905480846839902</v>
      </c>
      <c r="BL913" s="8">
        <f t="shared" si="1175"/>
        <v>0.11088379981912733</v>
      </c>
      <c r="BM913" s="8">
        <f t="shared" si="1176"/>
        <v>0.46542253081459894</v>
      </c>
      <c r="BN913" s="8">
        <f t="shared" si="1177"/>
        <v>0.5309495196581081</v>
      </c>
    </row>
    <row r="914" spans="1:66" x14ac:dyDescent="0.25">
      <c r="A914" t="s">
        <v>143</v>
      </c>
      <c r="B914" t="s">
        <v>329</v>
      </c>
      <c r="C914" t="s">
        <v>504</v>
      </c>
      <c r="D914" t="s">
        <v>555</v>
      </c>
      <c r="E914">
        <f>VLOOKUP(A914,home!$A$2:$E$405,3,FALSE)</f>
        <v>1.2578947368421101</v>
      </c>
      <c r="F914">
        <f>VLOOKUP(B914,home!$B$2:$E$405,3,FALSE)</f>
        <v>1.05</v>
      </c>
      <c r="G914" t="e">
        <f>VLOOKUP(C914,away!$B$2:$E$405,4,FALSE)</f>
        <v>#N/A</v>
      </c>
      <c r="H914">
        <f>VLOOKUP(A914,away!$A$2:$E$405,3,FALSE)</f>
        <v>1.0263157894736801</v>
      </c>
      <c r="I914" t="e">
        <f>VLOOKUP(C914,away!$B$2:$E$405,3,FALSE)</f>
        <v>#N/A</v>
      </c>
      <c r="J914">
        <f>VLOOKUP(B914,home!$B$2:$E$405,4,FALSE)</f>
        <v>1.33</v>
      </c>
      <c r="K914" s="3" t="e">
        <f t="shared" si="1122"/>
        <v>#N/A</v>
      </c>
      <c r="L914" s="3" t="e">
        <f t="shared" si="1123"/>
        <v>#N/A</v>
      </c>
      <c r="M914" s="5" t="e">
        <f t="shared" si="1124"/>
        <v>#N/A</v>
      </c>
      <c r="N914" s="5" t="e">
        <f t="shared" si="1125"/>
        <v>#N/A</v>
      </c>
      <c r="O914" s="5" t="e">
        <f t="shared" si="1126"/>
        <v>#N/A</v>
      </c>
      <c r="P914" s="5" t="e">
        <f t="shared" si="1127"/>
        <v>#N/A</v>
      </c>
      <c r="Q914" s="5" t="e">
        <f t="shared" si="1128"/>
        <v>#N/A</v>
      </c>
      <c r="R914" s="5" t="e">
        <f t="shared" si="1129"/>
        <v>#N/A</v>
      </c>
      <c r="S914" s="5" t="e">
        <f t="shared" si="1130"/>
        <v>#N/A</v>
      </c>
      <c r="T914" s="5" t="e">
        <f t="shared" si="1131"/>
        <v>#N/A</v>
      </c>
      <c r="U914" s="5" t="e">
        <f t="shared" si="1132"/>
        <v>#N/A</v>
      </c>
      <c r="V914" s="5" t="e">
        <f t="shared" si="1133"/>
        <v>#N/A</v>
      </c>
      <c r="W914" s="5" t="e">
        <f t="shared" si="1134"/>
        <v>#N/A</v>
      </c>
      <c r="X914" s="5" t="e">
        <f t="shared" si="1135"/>
        <v>#N/A</v>
      </c>
      <c r="Y914" s="5" t="e">
        <f t="shared" si="1136"/>
        <v>#N/A</v>
      </c>
      <c r="Z914" s="5" t="e">
        <f t="shared" si="1137"/>
        <v>#N/A</v>
      </c>
      <c r="AA914" s="5" t="e">
        <f t="shared" si="1138"/>
        <v>#N/A</v>
      </c>
      <c r="AB914" s="5" t="e">
        <f t="shared" si="1139"/>
        <v>#N/A</v>
      </c>
      <c r="AC914" s="5" t="e">
        <f t="shared" si="1140"/>
        <v>#N/A</v>
      </c>
      <c r="AD914" s="5" t="e">
        <f t="shared" si="1141"/>
        <v>#N/A</v>
      </c>
      <c r="AE914" s="5" t="e">
        <f t="shared" si="1142"/>
        <v>#N/A</v>
      </c>
      <c r="AF914" s="5" t="e">
        <f t="shared" si="1143"/>
        <v>#N/A</v>
      </c>
      <c r="AG914" s="5" t="e">
        <f t="shared" si="1144"/>
        <v>#N/A</v>
      </c>
      <c r="AH914" s="5" t="e">
        <f t="shared" si="1145"/>
        <v>#N/A</v>
      </c>
      <c r="AI914" s="5" t="e">
        <f t="shared" si="1146"/>
        <v>#N/A</v>
      </c>
      <c r="AJ914" s="5" t="e">
        <f t="shared" si="1147"/>
        <v>#N/A</v>
      </c>
      <c r="AK914" s="5" t="e">
        <f t="shared" si="1148"/>
        <v>#N/A</v>
      </c>
      <c r="AL914" s="5" t="e">
        <f t="shared" si="1149"/>
        <v>#N/A</v>
      </c>
      <c r="AM914" s="5" t="e">
        <f t="shared" si="1150"/>
        <v>#N/A</v>
      </c>
      <c r="AN914" s="5" t="e">
        <f t="shared" si="1151"/>
        <v>#N/A</v>
      </c>
      <c r="AO914" s="5" t="e">
        <f t="shared" si="1152"/>
        <v>#N/A</v>
      </c>
      <c r="AP914" s="5" t="e">
        <f t="shared" si="1153"/>
        <v>#N/A</v>
      </c>
      <c r="AQ914" s="5" t="e">
        <f t="shared" si="1154"/>
        <v>#N/A</v>
      </c>
      <c r="AR914" s="5" t="e">
        <f t="shared" si="1155"/>
        <v>#N/A</v>
      </c>
      <c r="AS914" s="5" t="e">
        <f t="shared" si="1156"/>
        <v>#N/A</v>
      </c>
      <c r="AT914" s="5" t="e">
        <f t="shared" si="1157"/>
        <v>#N/A</v>
      </c>
      <c r="AU914" s="5" t="e">
        <f t="shared" si="1158"/>
        <v>#N/A</v>
      </c>
      <c r="AV914" s="5" t="e">
        <f t="shared" si="1159"/>
        <v>#N/A</v>
      </c>
      <c r="AW914" s="5" t="e">
        <f t="shared" si="1160"/>
        <v>#N/A</v>
      </c>
      <c r="AX914" s="5" t="e">
        <f t="shared" si="1161"/>
        <v>#N/A</v>
      </c>
      <c r="AY914" s="5" t="e">
        <f t="shared" si="1162"/>
        <v>#N/A</v>
      </c>
      <c r="AZ914" s="5" t="e">
        <f t="shared" si="1163"/>
        <v>#N/A</v>
      </c>
      <c r="BA914" s="5" t="e">
        <f t="shared" si="1164"/>
        <v>#N/A</v>
      </c>
      <c r="BB914" s="5" t="e">
        <f t="shared" si="1165"/>
        <v>#N/A</v>
      </c>
      <c r="BC914" s="5" t="e">
        <f t="shared" si="1166"/>
        <v>#N/A</v>
      </c>
      <c r="BD914" s="5" t="e">
        <f t="shared" si="1167"/>
        <v>#N/A</v>
      </c>
      <c r="BE914" s="5" t="e">
        <f t="shared" si="1168"/>
        <v>#N/A</v>
      </c>
      <c r="BF914" s="5" t="e">
        <f t="shared" si="1169"/>
        <v>#N/A</v>
      </c>
      <c r="BG914" s="5" t="e">
        <f t="shared" si="1170"/>
        <v>#N/A</v>
      </c>
      <c r="BH914" s="5" t="e">
        <f t="shared" si="1171"/>
        <v>#N/A</v>
      </c>
      <c r="BI914" s="5" t="e">
        <f t="shared" si="1172"/>
        <v>#N/A</v>
      </c>
      <c r="BJ914" s="8" t="e">
        <f t="shared" si="1173"/>
        <v>#N/A</v>
      </c>
      <c r="BK914" s="8" t="e">
        <f t="shared" si="1174"/>
        <v>#N/A</v>
      </c>
      <c r="BL914" s="8" t="e">
        <f t="shared" si="1175"/>
        <v>#N/A</v>
      </c>
      <c r="BM914" s="8" t="e">
        <f t="shared" si="1176"/>
        <v>#N/A</v>
      </c>
      <c r="BN914" s="8" t="e">
        <f t="shared" si="1177"/>
        <v>#N/A</v>
      </c>
    </row>
    <row r="915" spans="1:66" x14ac:dyDescent="0.25">
      <c r="A915" t="s">
        <v>143</v>
      </c>
      <c r="B915" t="s">
        <v>145</v>
      </c>
      <c r="C915" t="s">
        <v>140</v>
      </c>
      <c r="D915" t="s">
        <v>555</v>
      </c>
      <c r="E915">
        <f>VLOOKUP(A915,home!$A$2:$E$405,3,FALSE)</f>
        <v>1.2578947368421101</v>
      </c>
      <c r="F915">
        <f>VLOOKUP(B915,home!$B$2:$E$405,3,FALSE)</f>
        <v>0.88</v>
      </c>
      <c r="G915">
        <f>VLOOKUP(C915,away!$B$2:$E$405,4,FALSE)</f>
        <v>0.96</v>
      </c>
      <c r="H915">
        <f>VLOOKUP(A915,away!$A$2:$E$405,3,FALSE)</f>
        <v>1.0263157894736801</v>
      </c>
      <c r="I915">
        <f>VLOOKUP(C915,away!$B$2:$E$405,3,FALSE)</f>
        <v>0.92</v>
      </c>
      <c r="J915">
        <f>VLOOKUP(B915,home!$B$2:$E$405,4,FALSE)</f>
        <v>1.08</v>
      </c>
      <c r="K915" s="3">
        <f t="shared" si="1122"/>
        <v>1.0626694736842146</v>
      </c>
      <c r="L915" s="3">
        <f t="shared" si="1123"/>
        <v>1.0197473684210487</v>
      </c>
      <c r="M915" s="5">
        <f t="shared" si="1124"/>
        <v>0.12462864017429777</v>
      </c>
      <c r="N915" s="5">
        <f t="shared" si="1125"/>
        <v>0.13243905146000037</v>
      </c>
      <c r="O915" s="5">
        <f t="shared" si="1126"/>
        <v>0.12708972784763395</v>
      </c>
      <c r="P915" s="5">
        <f t="shared" si="1127"/>
        <v>0.13505437420251523</v>
      </c>
      <c r="Q915" s="5">
        <f t="shared" si="1128"/>
        <v>7.0369468555117595E-2</v>
      </c>
      <c r="R915" s="5">
        <f t="shared" si="1129"/>
        <v>6.4799707762985992E-2</v>
      </c>
      <c r="S915" s="5">
        <f t="shared" si="1130"/>
        <v>3.6588066687007363E-2</v>
      </c>
      <c r="T915" s="5">
        <f t="shared" si="1131"/>
        <v>7.1759080376268908E-2</v>
      </c>
      <c r="U915" s="5">
        <f t="shared" si="1132"/>
        <v>6.8860671343383223E-2</v>
      </c>
      <c r="V915" s="5">
        <f t="shared" si="1133"/>
        <v>4.4054243807692068E-3</v>
      </c>
      <c r="W915" s="5">
        <f t="shared" si="1134"/>
        <v>2.4926495370968242E-2</v>
      </c>
      <c r="X915" s="5">
        <f t="shared" si="1135"/>
        <v>2.5418728058504318E-2</v>
      </c>
      <c r="Y915" s="5">
        <f t="shared" si="1136"/>
        <v>1.2960340523135024E-2</v>
      </c>
      <c r="Z915" s="5">
        <f t="shared" si="1137"/>
        <v>2.2026443821919324E-2</v>
      </c>
      <c r="AA915" s="5">
        <f t="shared" si="1138"/>
        <v>2.3406829463373927E-2</v>
      </c>
      <c r="AB915" s="5">
        <f t="shared" si="1139"/>
        <v>1.2436861573229869E-2</v>
      </c>
      <c r="AC915" s="5">
        <f t="shared" si="1140"/>
        <v>2.9837234443523471E-4</v>
      </c>
      <c r="AD915" s="5">
        <f t="shared" si="1141"/>
        <v>6.6221564291647061E-3</v>
      </c>
      <c r="AE915" s="5">
        <f t="shared" si="1142"/>
        <v>6.7529265919132374E-3</v>
      </c>
      <c r="AF915" s="5">
        <f t="shared" si="1143"/>
        <v>3.4431395606220223E-3</v>
      </c>
      <c r="AG915" s="5">
        <f t="shared" si="1144"/>
        <v>1.1703775020169046E-3</v>
      </c>
      <c r="AH915" s="5">
        <f t="shared" si="1145"/>
        <v>5.6153520307690727E-3</v>
      </c>
      <c r="AI915" s="5">
        <f t="shared" si="1146"/>
        <v>5.9672631870889559E-3</v>
      </c>
      <c r="AJ915" s="5">
        <f t="shared" si="1147"/>
        <v>3.1706142151795048E-3</v>
      </c>
      <c r="AK915" s="5">
        <f t="shared" si="1148"/>
        <v>1.1231049797668315E-3</v>
      </c>
      <c r="AL915" s="5">
        <f t="shared" si="1149"/>
        <v>1.293330014695879E-5</v>
      </c>
      <c r="AM915" s="5">
        <f t="shared" si="1150"/>
        <v>1.4074326974469998E-3</v>
      </c>
      <c r="AN915" s="5">
        <f t="shared" si="1151"/>
        <v>1.435225789451316E-3</v>
      </c>
      <c r="AO915" s="5">
        <f t="shared" si="1152"/>
        <v>7.3178386094150077E-4</v>
      </c>
      <c r="AP915" s="5">
        <f t="shared" si="1153"/>
        <v>2.4874488881603007E-4</v>
      </c>
      <c r="AQ915" s="5">
        <f t="shared" si="1154"/>
        <v>6.3414236444583245E-5</v>
      </c>
      <c r="AR915" s="5">
        <f t="shared" si="1155"/>
        <v>1.1452480912269114E-3</v>
      </c>
      <c r="AS915" s="5">
        <f t="shared" si="1156"/>
        <v>1.2170201863419532E-3</v>
      </c>
      <c r="AT915" s="5">
        <f t="shared" si="1157"/>
        <v>6.4664510044153405E-4</v>
      </c>
      <c r="AU915" s="5">
        <f t="shared" si="1158"/>
        <v>2.2905666951556042E-4</v>
      </c>
      <c r="AV915" s="5">
        <f t="shared" si="1159"/>
        <v>6.0852882609489895E-5</v>
      </c>
      <c r="AW915" s="5">
        <f t="shared" si="1160"/>
        <v>3.8931187782224979E-7</v>
      </c>
      <c r="AX915" s="5">
        <f t="shared" si="1161"/>
        <v>2.492726273069929E-4</v>
      </c>
      <c r="AY915" s="5">
        <f t="shared" si="1162"/>
        <v>2.5419510571570689E-4</v>
      </c>
      <c r="AZ915" s="5">
        <f t="shared" si="1163"/>
        <v>1.2960739505955116E-4</v>
      </c>
      <c r="BA915" s="5">
        <f t="shared" si="1164"/>
        <v>4.4055600013294852E-5</v>
      </c>
      <c r="BB915" s="5">
        <f t="shared" si="1165"/>
        <v>1.1231395544441933E-5</v>
      </c>
      <c r="BC915" s="5">
        <f t="shared" si="1166"/>
        <v>2.2906372100281116E-6</v>
      </c>
      <c r="BD915" s="5">
        <f t="shared" si="1167"/>
        <v>1.946439545363119E-4</v>
      </c>
      <c r="BE915" s="5">
        <f t="shared" si="1168"/>
        <v>2.0684218872291674E-4</v>
      </c>
      <c r="BF915" s="5">
        <f t="shared" si="1169"/>
        <v>1.0990243991293646E-4</v>
      </c>
      <c r="BG915" s="5">
        <f t="shared" si="1170"/>
        <v>3.8929989326297079E-5</v>
      </c>
      <c r="BH915" s="5">
        <f t="shared" si="1171"/>
        <v>1.0342427816977047E-5</v>
      </c>
      <c r="BI915" s="5">
        <f t="shared" si="1172"/>
        <v>2.1981164649767969E-6</v>
      </c>
      <c r="BJ915" s="8">
        <f t="shared" si="1173"/>
        <v>0.36043901866166184</v>
      </c>
      <c r="BK915" s="8">
        <f t="shared" si="1174"/>
        <v>0.3012420061948875</v>
      </c>
      <c r="BL915" s="8">
        <f t="shared" si="1175"/>
        <v>0.31633181445032715</v>
      </c>
      <c r="BM915" s="8">
        <f t="shared" si="1176"/>
        <v>0.34540450733240707</v>
      </c>
      <c r="BN915" s="8">
        <f t="shared" si="1177"/>
        <v>0.65438097000255091</v>
      </c>
    </row>
    <row r="916" spans="1:66" x14ac:dyDescent="0.25">
      <c r="A916" t="s">
        <v>143</v>
      </c>
      <c r="B916" t="s">
        <v>156</v>
      </c>
      <c r="C916" t="s">
        <v>147</v>
      </c>
      <c r="D916" t="s">
        <v>555</v>
      </c>
      <c r="E916">
        <f>VLOOKUP(A916,home!$A$2:$E$405,3,FALSE)</f>
        <v>1.2578947368421101</v>
      </c>
      <c r="F916">
        <f>VLOOKUP(B916,home!$B$2:$E$405,3,FALSE)</f>
        <v>1.3</v>
      </c>
      <c r="G916">
        <f>VLOOKUP(C916,away!$B$2:$E$405,4,FALSE)</f>
        <v>0.84</v>
      </c>
      <c r="H916">
        <f>VLOOKUP(A916,away!$A$2:$E$405,3,FALSE)</f>
        <v>1.0263157894736801</v>
      </c>
      <c r="I916">
        <f>VLOOKUP(C916,away!$B$2:$E$405,3,FALSE)</f>
        <v>1.05</v>
      </c>
      <c r="J916">
        <f>VLOOKUP(B916,home!$B$2:$E$405,4,FALSE)</f>
        <v>1.23</v>
      </c>
      <c r="K916" s="3">
        <f t="shared" si="1122"/>
        <v>1.3736210526315842</v>
      </c>
      <c r="L916" s="3">
        <f t="shared" si="1123"/>
        <v>1.3254868421052577</v>
      </c>
      <c r="M916" s="5">
        <f t="shared" si="1124"/>
        <v>6.7265493882146532E-2</v>
      </c>
      <c r="N916" s="5">
        <f t="shared" si="1125"/>
        <v>9.2397298512177511E-2</v>
      </c>
      <c r="O916" s="5">
        <f t="shared" si="1126"/>
        <v>8.9159527068496947E-2</v>
      </c>
      <c r="P916" s="5">
        <f t="shared" si="1127"/>
        <v>0.12247140342396301</v>
      </c>
      <c r="Q916" s="5">
        <f t="shared" si="1128"/>
        <v>6.3459437221306009E-2</v>
      </c>
      <c r="R916" s="5">
        <f t="shared" si="1129"/>
        <v>5.9089889988810124E-2</v>
      </c>
      <c r="S916" s="5">
        <f t="shared" si="1130"/>
        <v>5.5746430268224664E-2</v>
      </c>
      <c r="T916" s="5">
        <f t="shared" si="1131"/>
        <v>8.411464904424576E-2</v>
      </c>
      <c r="U916" s="5">
        <f t="shared" si="1132"/>
        <v>8.1167116886313881E-2</v>
      </c>
      <c r="V916" s="5">
        <f t="shared" si="1133"/>
        <v>1.1277605858341162E-2</v>
      </c>
      <c r="W916" s="5">
        <f t="shared" si="1134"/>
        <v>2.9056406318446096E-2</v>
      </c>
      <c r="X916" s="5">
        <f t="shared" si="1135"/>
        <v>3.8513884253964382E-2</v>
      </c>
      <c r="Y916" s="5">
        <f t="shared" si="1136"/>
        <v>2.5524823408497325E-2</v>
      </c>
      <c r="Z916" s="5">
        <f t="shared" si="1137"/>
        <v>2.6107623893871675E-2</v>
      </c>
      <c r="AA916" s="5">
        <f t="shared" si="1138"/>
        <v>3.5861981814809513E-2</v>
      </c>
      <c r="AB916" s="5">
        <f t="shared" si="1139"/>
        <v>2.4630386604956693E-2</v>
      </c>
      <c r="AC916" s="5">
        <f t="shared" si="1140"/>
        <v>1.283332784221869E-3</v>
      </c>
      <c r="AD916" s="5">
        <f t="shared" si="1141"/>
        <v>9.9781228582087288E-3</v>
      </c>
      <c r="AE916" s="5">
        <f t="shared" si="1142"/>
        <v>1.3225870557465378E-2</v>
      </c>
      <c r="AF916" s="5">
        <f t="shared" si="1143"/>
        <v>8.7653586996538427E-3</v>
      </c>
      <c r="AG916" s="5">
        <f t="shared" si="1144"/>
        <v>3.8727892075746742E-3</v>
      </c>
      <c r="AH916" s="5">
        <f t="shared" si="1145"/>
        <v>8.6513279874899304E-3</v>
      </c>
      <c r="AI916" s="5">
        <f t="shared" si="1146"/>
        <v>1.1883646256837006E-2</v>
      </c>
      <c r="AJ916" s="5">
        <f t="shared" si="1147"/>
        <v>8.161813340208917E-3</v>
      </c>
      <c r="AK916" s="5">
        <f t="shared" si="1148"/>
        <v>3.7370795439200933E-3</v>
      </c>
      <c r="AL916" s="5">
        <f t="shared" si="1149"/>
        <v>9.3463413749111032E-5</v>
      </c>
      <c r="AM916" s="5">
        <f t="shared" si="1150"/>
        <v>2.7412319247559869E-3</v>
      </c>
      <c r="AN916" s="5">
        <f t="shared" si="1151"/>
        <v>3.633466847422931E-3</v>
      </c>
      <c r="AO916" s="5">
        <f t="shared" si="1152"/>
        <v>2.4080562487423835E-3</v>
      </c>
      <c r="AP916" s="5">
        <f t="shared" si="1153"/>
        <v>1.0639489575857918E-3</v>
      </c>
      <c r="AQ916" s="5">
        <f t="shared" si="1154"/>
        <v>3.5256258598789282E-4</v>
      </c>
      <c r="AR916" s="5">
        <f t="shared" si="1155"/>
        <v>2.2934442828309717E-3</v>
      </c>
      <c r="AS916" s="5">
        <f t="shared" si="1156"/>
        <v>3.150323349934168E-3</v>
      </c>
      <c r="AT916" s="5">
        <f t="shared" si="1157"/>
        <v>2.1636752380332159E-3</v>
      </c>
      <c r="AU916" s="5">
        <f t="shared" si="1158"/>
        <v>9.906899526733598E-4</v>
      </c>
      <c r="AV916" s="5">
        <f t="shared" si="1159"/>
        <v>3.4020814390567849E-4</v>
      </c>
      <c r="AW916" s="5">
        <f t="shared" si="1160"/>
        <v>4.726955328646129E-6</v>
      </c>
      <c r="AX916" s="5">
        <f t="shared" si="1161"/>
        <v>6.2756898033177106E-4</v>
      </c>
      <c r="AY916" s="5">
        <f t="shared" si="1162"/>
        <v>8.3183442594317596E-4</v>
      </c>
      <c r="AZ916" s="5">
        <f t="shared" si="1163"/>
        <v>5.5129279319893003E-4</v>
      </c>
      <c r="BA916" s="5">
        <f t="shared" si="1164"/>
        <v>2.4357711451087892E-4</v>
      </c>
      <c r="BB916" s="5">
        <f t="shared" si="1165"/>
        <v>8.0714565080533879E-5</v>
      </c>
      <c r="BC916" s="5">
        <f t="shared" si="1166"/>
        <v>2.1397218796099221E-5</v>
      </c>
      <c r="BD916" s="5">
        <f t="shared" si="1167"/>
        <v>5.0665503666566286E-4</v>
      </c>
      <c r="BE916" s="5">
        <f t="shared" si="1168"/>
        <v>6.9595202478578172E-4</v>
      </c>
      <c r="BF916" s="5">
        <f t="shared" si="1169"/>
        <v>4.7798717643366404E-4</v>
      </c>
      <c r="BG916" s="5">
        <f t="shared" si="1170"/>
        <v>2.1885774947906945E-4</v>
      </c>
      <c r="BH916" s="5">
        <f t="shared" si="1171"/>
        <v>7.5156903054004686E-5</v>
      </c>
      <c r="BI916" s="5">
        <f t="shared" si="1172"/>
        <v>2.064742085711435E-5</v>
      </c>
      <c r="BJ916" s="8">
        <f t="shared" si="1173"/>
        <v>0.38146429174389612</v>
      </c>
      <c r="BK916" s="8">
        <f t="shared" si="1174"/>
        <v>0.25896956405658955</v>
      </c>
      <c r="BL916" s="8">
        <f t="shared" si="1175"/>
        <v>0.33327636677049571</v>
      </c>
      <c r="BM916" s="8">
        <f t="shared" si="1176"/>
        <v>0.50514768889733841</v>
      </c>
      <c r="BN916" s="8">
        <f t="shared" si="1177"/>
        <v>0.4938430500969001</v>
      </c>
    </row>
    <row r="917" spans="1:66" x14ac:dyDescent="0.25">
      <c r="A917" t="s">
        <v>143</v>
      </c>
      <c r="B917" t="s">
        <v>505</v>
      </c>
      <c r="C917" t="s">
        <v>151</v>
      </c>
      <c r="D917" t="s">
        <v>555</v>
      </c>
      <c r="E917">
        <f>VLOOKUP(A917,home!$A$2:$E$405,3,FALSE)</f>
        <v>1.2578947368421101</v>
      </c>
      <c r="F917" t="e">
        <f>VLOOKUP(B917,home!$B$2:$E$405,3,FALSE)</f>
        <v>#N/A</v>
      </c>
      <c r="G917">
        <f>VLOOKUP(C917,away!$B$2:$E$405,4,FALSE)</f>
        <v>0.88</v>
      </c>
      <c r="H917">
        <f>VLOOKUP(A917,away!$A$2:$E$405,3,FALSE)</f>
        <v>1.0263157894736801</v>
      </c>
      <c r="I917">
        <f>VLOOKUP(C917,away!$B$2:$E$405,3,FALSE)</f>
        <v>0.88</v>
      </c>
      <c r="J917" t="e">
        <f>VLOOKUP(B917,home!$B$2:$E$405,4,FALSE)</f>
        <v>#N/A</v>
      </c>
      <c r="K917" s="3" t="e">
        <f t="shared" si="1122"/>
        <v>#N/A</v>
      </c>
      <c r="L917" s="3" t="e">
        <f t="shared" si="1123"/>
        <v>#N/A</v>
      </c>
      <c r="M917" s="5" t="e">
        <f t="shared" si="1124"/>
        <v>#N/A</v>
      </c>
      <c r="N917" s="5" t="e">
        <f t="shared" si="1125"/>
        <v>#N/A</v>
      </c>
      <c r="O917" s="5" t="e">
        <f t="shared" si="1126"/>
        <v>#N/A</v>
      </c>
      <c r="P917" s="5" t="e">
        <f t="shared" si="1127"/>
        <v>#N/A</v>
      </c>
      <c r="Q917" s="5" t="e">
        <f t="shared" si="1128"/>
        <v>#N/A</v>
      </c>
      <c r="R917" s="5" t="e">
        <f t="shared" si="1129"/>
        <v>#N/A</v>
      </c>
      <c r="S917" s="5" t="e">
        <f t="shared" si="1130"/>
        <v>#N/A</v>
      </c>
      <c r="T917" s="5" t="e">
        <f t="shared" si="1131"/>
        <v>#N/A</v>
      </c>
      <c r="U917" s="5" t="e">
        <f t="shared" si="1132"/>
        <v>#N/A</v>
      </c>
      <c r="V917" s="5" t="e">
        <f t="shared" si="1133"/>
        <v>#N/A</v>
      </c>
      <c r="W917" s="5" t="e">
        <f t="shared" si="1134"/>
        <v>#N/A</v>
      </c>
      <c r="X917" s="5" t="e">
        <f t="shared" si="1135"/>
        <v>#N/A</v>
      </c>
      <c r="Y917" s="5" t="e">
        <f t="shared" si="1136"/>
        <v>#N/A</v>
      </c>
      <c r="Z917" s="5" t="e">
        <f t="shared" si="1137"/>
        <v>#N/A</v>
      </c>
      <c r="AA917" s="5" t="e">
        <f t="shared" si="1138"/>
        <v>#N/A</v>
      </c>
      <c r="AB917" s="5" t="e">
        <f t="shared" si="1139"/>
        <v>#N/A</v>
      </c>
      <c r="AC917" s="5" t="e">
        <f t="shared" si="1140"/>
        <v>#N/A</v>
      </c>
      <c r="AD917" s="5" t="e">
        <f t="shared" si="1141"/>
        <v>#N/A</v>
      </c>
      <c r="AE917" s="5" t="e">
        <f t="shared" si="1142"/>
        <v>#N/A</v>
      </c>
      <c r="AF917" s="5" t="e">
        <f t="shared" si="1143"/>
        <v>#N/A</v>
      </c>
      <c r="AG917" s="5" t="e">
        <f t="shared" si="1144"/>
        <v>#N/A</v>
      </c>
      <c r="AH917" s="5" t="e">
        <f t="shared" si="1145"/>
        <v>#N/A</v>
      </c>
      <c r="AI917" s="5" t="e">
        <f t="shared" si="1146"/>
        <v>#N/A</v>
      </c>
      <c r="AJ917" s="5" t="e">
        <f t="shared" si="1147"/>
        <v>#N/A</v>
      </c>
      <c r="AK917" s="5" t="e">
        <f t="shared" si="1148"/>
        <v>#N/A</v>
      </c>
      <c r="AL917" s="5" t="e">
        <f t="shared" si="1149"/>
        <v>#N/A</v>
      </c>
      <c r="AM917" s="5" t="e">
        <f t="shared" si="1150"/>
        <v>#N/A</v>
      </c>
      <c r="AN917" s="5" t="e">
        <f t="shared" si="1151"/>
        <v>#N/A</v>
      </c>
      <c r="AO917" s="5" t="e">
        <f t="shared" si="1152"/>
        <v>#N/A</v>
      </c>
      <c r="AP917" s="5" t="e">
        <f t="shared" si="1153"/>
        <v>#N/A</v>
      </c>
      <c r="AQ917" s="5" t="e">
        <f t="shared" si="1154"/>
        <v>#N/A</v>
      </c>
      <c r="AR917" s="5" t="e">
        <f t="shared" si="1155"/>
        <v>#N/A</v>
      </c>
      <c r="AS917" s="5" t="e">
        <f t="shared" si="1156"/>
        <v>#N/A</v>
      </c>
      <c r="AT917" s="5" t="e">
        <f t="shared" si="1157"/>
        <v>#N/A</v>
      </c>
      <c r="AU917" s="5" t="e">
        <f t="shared" si="1158"/>
        <v>#N/A</v>
      </c>
      <c r="AV917" s="5" t="e">
        <f t="shared" si="1159"/>
        <v>#N/A</v>
      </c>
      <c r="AW917" s="5" t="e">
        <f t="shared" si="1160"/>
        <v>#N/A</v>
      </c>
      <c r="AX917" s="5" t="e">
        <f t="shared" si="1161"/>
        <v>#N/A</v>
      </c>
      <c r="AY917" s="5" t="e">
        <f t="shared" si="1162"/>
        <v>#N/A</v>
      </c>
      <c r="AZ917" s="5" t="e">
        <f t="shared" si="1163"/>
        <v>#N/A</v>
      </c>
      <c r="BA917" s="5" t="e">
        <f t="shared" si="1164"/>
        <v>#N/A</v>
      </c>
      <c r="BB917" s="5" t="e">
        <f t="shared" si="1165"/>
        <v>#N/A</v>
      </c>
      <c r="BC917" s="5" t="e">
        <f t="shared" si="1166"/>
        <v>#N/A</v>
      </c>
      <c r="BD917" s="5" t="e">
        <f t="shared" si="1167"/>
        <v>#N/A</v>
      </c>
      <c r="BE917" s="5" t="e">
        <f t="shared" si="1168"/>
        <v>#N/A</v>
      </c>
      <c r="BF917" s="5" t="e">
        <f t="shared" si="1169"/>
        <v>#N/A</v>
      </c>
      <c r="BG917" s="5" t="e">
        <f t="shared" si="1170"/>
        <v>#N/A</v>
      </c>
      <c r="BH917" s="5" t="e">
        <f t="shared" si="1171"/>
        <v>#N/A</v>
      </c>
      <c r="BI917" s="5" t="e">
        <f t="shared" si="1172"/>
        <v>#N/A</v>
      </c>
      <c r="BJ917" s="8" t="e">
        <f t="shared" si="1173"/>
        <v>#N/A</v>
      </c>
      <c r="BK917" s="8" t="e">
        <f t="shared" si="1174"/>
        <v>#N/A</v>
      </c>
      <c r="BL917" s="8" t="e">
        <f t="shared" si="1175"/>
        <v>#N/A</v>
      </c>
      <c r="BM917" s="8" t="e">
        <f t="shared" si="1176"/>
        <v>#N/A</v>
      </c>
      <c r="BN917" s="8" t="e">
        <f t="shared" si="1177"/>
        <v>#N/A</v>
      </c>
    </row>
    <row r="918" spans="1:66" x14ac:dyDescent="0.25">
      <c r="A918" t="s">
        <v>143</v>
      </c>
      <c r="B918" t="s">
        <v>153</v>
      </c>
      <c r="C918" t="s">
        <v>160</v>
      </c>
      <c r="D918" t="s">
        <v>555</v>
      </c>
      <c r="E918">
        <f>VLOOKUP(A918,home!$A$2:$E$405,3,FALSE)</f>
        <v>1.2578947368421101</v>
      </c>
      <c r="F918">
        <f>VLOOKUP(B918,home!$B$2:$E$405,3,FALSE)</f>
        <v>0.88</v>
      </c>
      <c r="G918">
        <f>VLOOKUP(C918,away!$B$2:$E$405,4,FALSE)</f>
        <v>0.79</v>
      </c>
      <c r="H918">
        <f>VLOOKUP(A918,away!$A$2:$E$405,3,FALSE)</f>
        <v>1.0263157894736801</v>
      </c>
      <c r="I918">
        <f>VLOOKUP(C918,away!$B$2:$E$405,3,FALSE)</f>
        <v>0.63</v>
      </c>
      <c r="J918">
        <f>VLOOKUP(B918,home!$B$2:$E$405,4,FALSE)</f>
        <v>0.87</v>
      </c>
      <c r="K918" s="3">
        <f t="shared" si="1122"/>
        <v>0.87448842105263502</v>
      </c>
      <c r="L918" s="3">
        <f t="shared" si="1123"/>
        <v>0.56252368421052412</v>
      </c>
      <c r="M918" s="5">
        <f t="shared" si="1124"/>
        <v>0.23763673252746226</v>
      </c>
      <c r="N918" s="5">
        <f t="shared" si="1125"/>
        <v>0.20781057101204783</v>
      </c>
      <c r="O918" s="5">
        <f t="shared" si="1126"/>
        <v>0.13367629028509898</v>
      </c>
      <c r="P918" s="5">
        <f t="shared" si="1127"/>
        <v>0.11689836802358991</v>
      </c>
      <c r="Q918" s="5">
        <f t="shared" si="1128"/>
        <v>9.0863969061186073E-2</v>
      </c>
      <c r="R918" s="5">
        <f t="shared" si="1129"/>
        <v>3.7598039651384682E-2</v>
      </c>
      <c r="S918" s="5">
        <f t="shared" si="1130"/>
        <v>1.4376174404139574E-2</v>
      </c>
      <c r="T918" s="5">
        <f t="shared" si="1131"/>
        <v>5.1113134638289474E-2</v>
      </c>
      <c r="U918" s="5">
        <f t="shared" si="1132"/>
        <v>3.2879050329413753E-2</v>
      </c>
      <c r="V918" s="5">
        <f t="shared" si="1133"/>
        <v>7.8577046214492311E-4</v>
      </c>
      <c r="W918" s="5">
        <f t="shared" si="1134"/>
        <v>2.648649627829737E-2</v>
      </c>
      <c r="X918" s="5">
        <f t="shared" si="1135"/>
        <v>1.4899281468296173E-2</v>
      </c>
      <c r="Y918" s="5">
        <f t="shared" si="1136"/>
        <v>4.1905993518177751E-3</v>
      </c>
      <c r="Z918" s="5">
        <f t="shared" si="1137"/>
        <v>7.0499292612634283E-3</v>
      </c>
      <c r="AA918" s="5">
        <f t="shared" si="1138"/>
        <v>6.165081508215025E-3</v>
      </c>
      <c r="AB918" s="5">
        <f t="shared" si="1139"/>
        <v>2.6956461968898771E-3</v>
      </c>
      <c r="AC918" s="5">
        <f t="shared" si="1140"/>
        <v>2.4158534880352607E-5</v>
      </c>
      <c r="AD918" s="5">
        <f t="shared" si="1141"/>
        <v>5.7905335774061893E-3</v>
      </c>
      <c r="AE918" s="5">
        <f t="shared" si="1142"/>
        <v>3.2573122815072763E-3</v>
      </c>
      <c r="AF918" s="5">
        <f t="shared" si="1143"/>
        <v>9.1615765260883038E-4</v>
      </c>
      <c r="AG918" s="5">
        <f t="shared" si="1144"/>
        <v>1.7178679268772828E-4</v>
      </c>
      <c r="AH918" s="5">
        <f t="shared" si="1145"/>
        <v>9.9143804536737054E-4</v>
      </c>
      <c r="AI918" s="5">
        <f t="shared" si="1146"/>
        <v>8.6700109086482256E-4</v>
      </c>
      <c r="AJ918" s="5">
        <f t="shared" si="1147"/>
        <v>3.7909120750064532E-4</v>
      </c>
      <c r="AK918" s="5">
        <f t="shared" si="1148"/>
        <v>1.1050362382739207E-4</v>
      </c>
      <c r="AL918" s="5">
        <f t="shared" si="1149"/>
        <v>4.7536309245084079E-7</v>
      </c>
      <c r="AM918" s="5">
        <f t="shared" si="1150"/>
        <v>1.0127509130316414E-3</v>
      </c>
      <c r="AN918" s="5">
        <f t="shared" si="1151"/>
        <v>5.6969637478613102E-4</v>
      </c>
      <c r="AO918" s="5">
        <f t="shared" si="1152"/>
        <v>1.6023385181303696E-4</v>
      </c>
      <c r="AP918" s="5">
        <f t="shared" si="1153"/>
        <v>3.0045112219037581E-5</v>
      </c>
      <c r="AQ918" s="5">
        <f t="shared" si="1154"/>
        <v>4.2252718044929137E-6</v>
      </c>
      <c r="AR918" s="5">
        <f t="shared" si="1155"/>
        <v>1.1154147638930684E-4</v>
      </c>
      <c r="AS918" s="5">
        <f t="shared" si="1156"/>
        <v>9.7541729569564707E-5</v>
      </c>
      <c r="AT918" s="5">
        <f t="shared" si="1157"/>
        <v>4.2649556539015872E-5</v>
      </c>
      <c r="AU918" s="5">
        <f t="shared" si="1158"/>
        <v>1.2432181118799694E-5</v>
      </c>
      <c r="AV918" s="5">
        <f t="shared" si="1159"/>
        <v>2.7179496092048813E-6</v>
      </c>
      <c r="AW918" s="5">
        <f t="shared" si="1160"/>
        <v>6.4955784887769015E-9</v>
      </c>
      <c r="AX918" s="5">
        <f t="shared" si="1161"/>
        <v>1.4760649114277567E-4</v>
      </c>
      <c r="AY918" s="5">
        <f t="shared" si="1162"/>
        <v>8.3032147211022276E-5</v>
      </c>
      <c r="AZ918" s="5">
        <f t="shared" si="1163"/>
        <v>2.335377467852742E-5</v>
      </c>
      <c r="BA918" s="5">
        <f t="shared" si="1164"/>
        <v>4.3790171241292316E-6</v>
      </c>
      <c r="BB918" s="5">
        <f t="shared" si="1165"/>
        <v>6.1582521147153728E-7</v>
      </c>
      <c r="BC918" s="5">
        <f t="shared" si="1166"/>
        <v>6.9283253357338878E-8</v>
      </c>
      <c r="BD918" s="5">
        <f t="shared" si="1167"/>
        <v>1.0457453706799007E-5</v>
      </c>
      <c r="BE918" s="5">
        <f t="shared" si="1168"/>
        <v>9.1449221802896885E-6</v>
      </c>
      <c r="BF918" s="5">
        <f t="shared" si="1169"/>
        <v>3.9985642790453745E-6</v>
      </c>
      <c r="BG918" s="5">
        <f t="shared" si="1170"/>
        <v>1.1655660542866192E-6</v>
      </c>
      <c r="BH918" s="5">
        <f t="shared" si="1171"/>
        <v>2.5481850461141387E-7</v>
      </c>
      <c r="BI918" s="5">
        <f t="shared" si="1172"/>
        <v>4.4567166350525796E-8</v>
      </c>
      <c r="BJ918" s="8">
        <f t="shared" si="1173"/>
        <v>0.40753585017642036</v>
      </c>
      <c r="BK918" s="8">
        <f t="shared" si="1174"/>
        <v>0.36980471146252047</v>
      </c>
      <c r="BL918" s="8">
        <f t="shared" si="1175"/>
        <v>0.2156540907236798</v>
      </c>
      <c r="BM918" s="8">
        <f t="shared" si="1176"/>
        <v>0.17547758541148184</v>
      </c>
      <c r="BN918" s="8">
        <f t="shared" si="1177"/>
        <v>0.82448397056076972</v>
      </c>
    </row>
    <row r="919" spans="1:66" x14ac:dyDescent="0.25">
      <c r="A919" t="s">
        <v>143</v>
      </c>
      <c r="B919" t="s">
        <v>158</v>
      </c>
      <c r="C919" t="s">
        <v>254</v>
      </c>
      <c r="D919" t="s">
        <v>555</v>
      </c>
      <c r="E919">
        <f>VLOOKUP(A919,home!$A$2:$E$405,3,FALSE)</f>
        <v>1.2578947368421101</v>
      </c>
      <c r="F919">
        <f>VLOOKUP(B919,home!$B$2:$E$405,3,FALSE)</f>
        <v>0.67</v>
      </c>
      <c r="G919">
        <f>VLOOKUP(C919,away!$B$2:$E$405,4,FALSE)</f>
        <v>1.26</v>
      </c>
      <c r="H919">
        <f>VLOOKUP(A919,away!$A$2:$E$405,3,FALSE)</f>
        <v>1.0263157894736801</v>
      </c>
      <c r="I919">
        <f>VLOOKUP(C919,away!$B$2:$E$405,3,FALSE)</f>
        <v>0.47</v>
      </c>
      <c r="J919">
        <f>VLOOKUP(B919,home!$B$2:$E$405,4,FALSE)</f>
        <v>0.82</v>
      </c>
      <c r="K919" s="3">
        <f t="shared" si="1122"/>
        <v>1.0619147368421094</v>
      </c>
      <c r="L919" s="3">
        <f t="shared" si="1123"/>
        <v>0.39554210526315625</v>
      </c>
      <c r="M919" s="5">
        <f t="shared" si="1124"/>
        <v>0.23282763989404601</v>
      </c>
      <c r="N919" s="5">
        <f t="shared" si="1125"/>
        <v>0.24724310194765522</v>
      </c>
      <c r="O919" s="5">
        <f t="shared" si="1126"/>
        <v>9.2093134847142988E-2</v>
      </c>
      <c r="P919" s="5">
        <f t="shared" si="1127"/>
        <v>9.7795057056168713E-2</v>
      </c>
      <c r="Q919" s="5">
        <f t="shared" si="1128"/>
        <v>0.13127554677038555</v>
      </c>
      <c r="R919" s="5">
        <f t="shared" si="1129"/>
        <v>1.8213356218861335E-2</v>
      </c>
      <c r="S919" s="5">
        <f t="shared" si="1130"/>
        <v>1.0269263122036944E-2</v>
      </c>
      <c r="T919" s="5">
        <f t="shared" si="1131"/>
        <v>5.1925006139130238E-2</v>
      </c>
      <c r="U919" s="5">
        <f t="shared" si="1132"/>
        <v>1.9341031376163727E-2</v>
      </c>
      <c r="V919" s="5">
        <f t="shared" si="1133"/>
        <v>4.7926878126165046E-4</v>
      </c>
      <c r="W919" s="5">
        <f t="shared" si="1134"/>
        <v>4.6467812567492675E-2</v>
      </c>
      <c r="X919" s="5">
        <f t="shared" si="1135"/>
        <v>1.8379976409919802E-2</v>
      </c>
      <c r="Y919" s="5">
        <f t="shared" si="1136"/>
        <v>3.6350272819334131E-3</v>
      </c>
      <c r="Z919" s="5">
        <f t="shared" si="1137"/>
        <v>2.4013830875720715E-3</v>
      </c>
      <c r="AA919" s="5">
        <f t="shared" si="1138"/>
        <v>2.5500640894961877E-3</v>
      </c>
      <c r="AB919" s="5">
        <f t="shared" si="1139"/>
        <v>1.3539753182639288E-3</v>
      </c>
      <c r="AC919" s="5">
        <f t="shared" si="1140"/>
        <v>1.2581763764724448E-5</v>
      </c>
      <c r="AD919" s="5">
        <f t="shared" si="1141"/>
        <v>1.2336213738559356E-2</v>
      </c>
      <c r="AE919" s="5">
        <f t="shared" si="1142"/>
        <v>4.8794919531260396E-3</v>
      </c>
      <c r="AF919" s="5">
        <f t="shared" si="1143"/>
        <v>9.6502225987705179E-4</v>
      </c>
      <c r="AG919" s="5">
        <f t="shared" si="1144"/>
        <v>1.2723564543252596E-4</v>
      </c>
      <c r="AH919" s="5">
        <f t="shared" si="1145"/>
        <v>2.3746203050039878E-4</v>
      </c>
      <c r="AI919" s="5">
        <f t="shared" si="1146"/>
        <v>2.5216442962882387E-4</v>
      </c>
      <c r="AJ919" s="5">
        <f t="shared" si="1147"/>
        <v>1.3388856196511656E-4</v>
      </c>
      <c r="AK919" s="5">
        <f t="shared" si="1148"/>
        <v>4.7392745681785067E-5</v>
      </c>
      <c r="AL919" s="5">
        <f t="shared" si="1149"/>
        <v>2.1138973118456281E-7</v>
      </c>
      <c r="AM919" s="5">
        <f t="shared" si="1150"/>
        <v>2.620001433162056E-3</v>
      </c>
      <c r="AN919" s="5">
        <f t="shared" si="1151"/>
        <v>1.0363208826654061E-3</v>
      </c>
      <c r="AO919" s="5">
        <f t="shared" si="1152"/>
        <v>2.0495427182882353E-4</v>
      </c>
      <c r="AP919" s="5">
        <f t="shared" si="1153"/>
        <v>2.7022681387283361E-5</v>
      </c>
      <c r="AQ919" s="5">
        <f t="shared" si="1154"/>
        <v>2.672152071445391E-6</v>
      </c>
      <c r="AR919" s="5">
        <f t="shared" si="1155"/>
        <v>1.8785246292838311E-5</v>
      </c>
      <c r="AS919" s="5">
        <f t="shared" si="1156"/>
        <v>1.9948329873573603E-5</v>
      </c>
      <c r="AT919" s="5">
        <f t="shared" si="1157"/>
        <v>1.0591712734067751E-5</v>
      </c>
      <c r="AU919" s="5">
        <f t="shared" si="1158"/>
        <v>3.7491652802349253E-6</v>
      </c>
      <c r="AV919" s="5">
        <f t="shared" si="1159"/>
        <v>9.9532346548456057E-7</v>
      </c>
      <c r="AW919" s="5">
        <f t="shared" si="1160"/>
        <v>2.4664013773939985E-9</v>
      </c>
      <c r="AX919" s="5">
        <f t="shared" si="1161"/>
        <v>4.637030220703721E-4</v>
      </c>
      <c r="AY919" s="5">
        <f t="shared" si="1162"/>
        <v>1.8341406956660279E-4</v>
      </c>
      <c r="AZ919" s="5">
        <f t="shared" si="1163"/>
        <v>3.627399360562853E-5</v>
      </c>
      <c r="BA919" s="5">
        <f t="shared" si="1164"/>
        <v>4.7826305990241941E-6</v>
      </c>
      <c r="BB919" s="5">
        <f t="shared" si="1165"/>
        <v>4.7293294395850473E-7</v>
      </c>
      <c r="BC919" s="5">
        <f t="shared" si="1166"/>
        <v>3.7412978460329854E-8</v>
      </c>
      <c r="BD919" s="5">
        <f t="shared" si="1167"/>
        <v>1.2383926444260282E-6</v>
      </c>
      <c r="BE919" s="5">
        <f t="shared" si="1168"/>
        <v>1.3150673991128694E-6</v>
      </c>
      <c r="BF919" s="5">
        <f t="shared" si="1169"/>
        <v>6.982447255292899E-7</v>
      </c>
      <c r="BG919" s="5">
        <f t="shared" si="1170"/>
        <v>2.471587879872756E-7</v>
      </c>
      <c r="BH919" s="5">
        <f t="shared" si="1171"/>
        <v>6.5615389825930607E-8</v>
      </c>
      <c r="BI919" s="5">
        <f t="shared" si="1172"/>
        <v>1.393558988395911E-8</v>
      </c>
      <c r="BJ919" s="8">
        <f t="shared" si="1173"/>
        <v>0.5218140901963908</v>
      </c>
      <c r="BK919" s="8">
        <f t="shared" si="1174"/>
        <v>0.34156743607657586</v>
      </c>
      <c r="BL919" s="8">
        <f t="shared" si="1175"/>
        <v>0.13428011780988722</v>
      </c>
      <c r="BM919" s="8">
        <f t="shared" si="1176"/>
        <v>0.18043177883300102</v>
      </c>
      <c r="BN919" s="8">
        <f t="shared" si="1177"/>
        <v>0.8194478367342598</v>
      </c>
    </row>
    <row r="920" spans="1:66" x14ac:dyDescent="0.25">
      <c r="A920" t="s">
        <v>143</v>
      </c>
      <c r="B920" t="s">
        <v>250</v>
      </c>
      <c r="C920" t="s">
        <v>451</v>
      </c>
      <c r="D920" t="s">
        <v>555</v>
      </c>
      <c r="E920">
        <f>VLOOKUP(A920,home!$A$2:$E$405,3,FALSE)</f>
        <v>1.2578947368421101</v>
      </c>
      <c r="F920">
        <f>VLOOKUP(B920,home!$B$2:$E$405,3,FALSE)</f>
        <v>0.8</v>
      </c>
      <c r="G920">
        <f>VLOOKUP(C920,away!$B$2:$E$405,4,FALSE)</f>
        <v>1</v>
      </c>
      <c r="H920">
        <f>VLOOKUP(A920,away!$A$2:$E$405,3,FALSE)</f>
        <v>1.0263157894736801</v>
      </c>
      <c r="I920">
        <f>VLOOKUP(C920,away!$B$2:$E$405,3,FALSE)</f>
        <v>0.79</v>
      </c>
      <c r="J920">
        <f>VLOOKUP(B920,home!$B$2:$E$405,4,FALSE)</f>
        <v>1.63</v>
      </c>
      <c r="K920" s="3">
        <f t="shared" si="1122"/>
        <v>1.006315789473688</v>
      </c>
      <c r="L920" s="3">
        <f t="shared" si="1123"/>
        <v>1.3215868421052579</v>
      </c>
      <c r="M920" s="5">
        <f t="shared" si="1124"/>
        <v>9.7500026266444023E-2</v>
      </c>
      <c r="N920" s="5">
        <f t="shared" si="1125"/>
        <v>9.8115815906021919E-2</v>
      </c>
      <c r="O920" s="5">
        <f t="shared" si="1126"/>
        <v>0.12885475181864944</v>
      </c>
      <c r="P920" s="5">
        <f t="shared" si="1127"/>
        <v>0.12966857130382034</v>
      </c>
      <c r="Q920" s="5">
        <f t="shared" si="1128"/>
        <v>4.9367747371661753E-2</v>
      </c>
      <c r="R920" s="5">
        <f t="shared" si="1129"/>
        <v>8.5146372273132861E-2</v>
      </c>
      <c r="S920" s="5">
        <f t="shared" si="1130"/>
        <v>4.3112650908486733E-2</v>
      </c>
      <c r="T920" s="5">
        <f t="shared" si="1131"/>
        <v>6.5243765350764607E-2</v>
      </c>
      <c r="U920" s="5">
        <f t="shared" si="1132"/>
        <v>8.5684138834858231E-2</v>
      </c>
      <c r="V920" s="5">
        <f t="shared" si="1133"/>
        <v>6.3707741793567812E-3</v>
      </c>
      <c r="W920" s="5">
        <f t="shared" si="1134"/>
        <v>1.6559847890283794E-2</v>
      </c>
      <c r="X920" s="5">
        <f t="shared" si="1135"/>
        <v>2.1885277079063577E-2</v>
      </c>
      <c r="Y920" s="5">
        <f t="shared" si="1136"/>
        <v>1.4461647111759112E-2</v>
      </c>
      <c r="Z920" s="5">
        <f t="shared" si="1137"/>
        <v>3.7509441749722774E-2</v>
      </c>
      <c r="AA920" s="5">
        <f t="shared" si="1138"/>
        <v>3.7746343487089586E-2</v>
      </c>
      <c r="AB920" s="5">
        <f t="shared" si="1139"/>
        <v>1.899237072297778E-2</v>
      </c>
      <c r="AC920" s="5">
        <f t="shared" si="1140"/>
        <v>5.2954420730036552E-4</v>
      </c>
      <c r="AD920" s="5">
        <f t="shared" si="1141"/>
        <v>4.1661091008187807E-3</v>
      </c>
      <c r="AE920" s="5">
        <f t="shared" si="1142"/>
        <v>5.5058749704170679E-3</v>
      </c>
      <c r="AF920" s="5">
        <f t="shared" si="1143"/>
        <v>3.6382459575899379E-3</v>
      </c>
      <c r="AG920" s="5">
        <f t="shared" si="1144"/>
        <v>1.6027526619645017E-3</v>
      </c>
      <c r="AH920" s="5">
        <f t="shared" si="1145"/>
        <v>1.2392996167786812E-2</v>
      </c>
      <c r="AI920" s="5">
        <f t="shared" si="1146"/>
        <v>1.2471267722530776E-2</v>
      </c>
      <c r="AJ920" s="5">
        <f t="shared" si="1147"/>
        <v>6.2750168119681416E-3</v>
      </c>
      <c r="AK920" s="5">
        <f t="shared" si="1148"/>
        <v>2.1048828323654619E-3</v>
      </c>
      <c r="AL920" s="5">
        <f t="shared" si="1149"/>
        <v>2.8170347612094741E-5</v>
      </c>
      <c r="AM920" s="5">
        <f t="shared" si="1150"/>
        <v>8.3848427376479395E-4</v>
      </c>
      <c r="AN920" s="5">
        <f t="shared" si="1151"/>
        <v>1.1081297835197346E-3</v>
      </c>
      <c r="AO920" s="5">
        <f t="shared" si="1152"/>
        <v>7.3224487062231475E-4</v>
      </c>
      <c r="AP920" s="5">
        <f t="shared" si="1153"/>
        <v>3.225750620711726E-4</v>
      </c>
      <c r="AQ920" s="5">
        <f t="shared" si="1154"/>
        <v>1.0657773940613718E-4</v>
      </c>
      <c r="AR920" s="5">
        <f t="shared" si="1155"/>
        <v>3.2756841339215822E-3</v>
      </c>
      <c r="AS920" s="5">
        <f t="shared" si="1156"/>
        <v>3.2963726652937308E-3</v>
      </c>
      <c r="AT920" s="5">
        <f t="shared" si="1157"/>
        <v>1.6585959305372732E-3</v>
      </c>
      <c r="AU920" s="5">
        <f t="shared" si="1158"/>
        <v>5.5635709108548741E-4</v>
      </c>
      <c r="AV920" s="5">
        <f t="shared" si="1159"/>
        <v>1.3996773133624421E-4</v>
      </c>
      <c r="AW920" s="5">
        <f t="shared" si="1160"/>
        <v>1.0406859669310554E-6</v>
      </c>
      <c r="AX920" s="5">
        <f t="shared" si="1161"/>
        <v>1.4062999398581504E-4</v>
      </c>
      <c r="AY920" s="5">
        <f t="shared" si="1162"/>
        <v>1.8585474965699471E-4</v>
      </c>
      <c r="AZ920" s="5">
        <f t="shared" si="1163"/>
        <v>1.2281159584472549E-4</v>
      </c>
      <c r="BA920" s="5">
        <f t="shared" si="1164"/>
        <v>5.4102063042112646E-5</v>
      </c>
      <c r="BB920" s="5">
        <f t="shared" si="1165"/>
        <v>1.7875143661801314E-5</v>
      </c>
      <c r="BC920" s="5">
        <f t="shared" si="1166"/>
        <v>4.7247109328355549E-6</v>
      </c>
      <c r="BD920" s="5">
        <f t="shared" si="1167"/>
        <v>7.2151684171395392E-4</v>
      </c>
      <c r="BE920" s="5">
        <f t="shared" si="1168"/>
        <v>7.2607379018793943E-4</v>
      </c>
      <c r="BF920" s="5">
        <f t="shared" si="1169"/>
        <v>3.6532975969456465E-4</v>
      </c>
      <c r="BG920" s="5">
        <f t="shared" si="1170"/>
        <v>1.2254570184842286E-4</v>
      </c>
      <c r="BH920" s="5">
        <f t="shared" si="1171"/>
        <v>3.0829918675550711E-5</v>
      </c>
      <c r="BI920" s="5">
        <f t="shared" si="1172"/>
        <v>6.2049267902792842E-6</v>
      </c>
      <c r="BJ920" s="8">
        <f t="shared" si="1173"/>
        <v>0.28418109338685354</v>
      </c>
      <c r="BK920" s="8">
        <f t="shared" si="1174"/>
        <v>0.27739559196267738</v>
      </c>
      <c r="BL920" s="8">
        <f t="shared" si="1175"/>
        <v>0.40056761916244421</v>
      </c>
      <c r="BM920" s="8">
        <f t="shared" si="1176"/>
        <v>0.41081564725827741</v>
      </c>
      <c r="BN920" s="8">
        <f t="shared" si="1177"/>
        <v>0.58865328493973024</v>
      </c>
    </row>
    <row r="921" spans="1:66" x14ac:dyDescent="0.25">
      <c r="A921" t="s">
        <v>22</v>
      </c>
      <c r="B921" t="s">
        <v>259</v>
      </c>
      <c r="C921" t="s">
        <v>291</v>
      </c>
      <c r="D921" t="s">
        <v>555</v>
      </c>
      <c r="E921">
        <f>VLOOKUP(A921,home!$A$2:$E$405,3,FALSE)</f>
        <v>1.5026315789473701</v>
      </c>
      <c r="F921">
        <f>VLOOKUP(B921,home!$B$2:$E$405,3,FALSE)</f>
        <v>0.95</v>
      </c>
      <c r="G921">
        <f>VLOOKUP(C921,away!$B$2:$E$405,4,FALSE)</f>
        <v>0.67</v>
      </c>
      <c r="H921">
        <f>VLOOKUP(A921,away!$A$2:$E$405,3,FALSE)</f>
        <v>1.3631578947368399</v>
      </c>
      <c r="I921">
        <f>VLOOKUP(C921,away!$B$2:$E$405,3,FALSE)</f>
        <v>1.44</v>
      </c>
      <c r="J921">
        <f>VLOOKUP(B921,home!$B$2:$E$405,4,FALSE)</f>
        <v>1.1599999999999999</v>
      </c>
      <c r="K921" s="3">
        <f t="shared" si="1122"/>
        <v>0.95642500000000108</v>
      </c>
      <c r="L921" s="3">
        <f t="shared" si="1123"/>
        <v>2.277018947368417</v>
      </c>
      <c r="M921" s="5">
        <f t="shared" si="1124"/>
        <v>3.9421499166736484E-2</v>
      </c>
      <c r="N921" s="5">
        <f t="shared" si="1125"/>
        <v>3.7703707340545976E-2</v>
      </c>
      <c r="O921" s="5">
        <f t="shared" si="1126"/>
        <v>8.9763500536327229E-2</v>
      </c>
      <c r="P921" s="5">
        <f t="shared" si="1127"/>
        <v>8.5852056000456853E-2</v>
      </c>
      <c r="Q921" s="5">
        <f t="shared" si="1128"/>
        <v>1.8030384146590861E-2</v>
      </c>
      <c r="R921" s="5">
        <f t="shared" si="1129"/>
        <v>0.10219659575166612</v>
      </c>
      <c r="S921" s="5">
        <f t="shared" si="1130"/>
        <v>4.674210567393141E-2</v>
      </c>
      <c r="T921" s="5">
        <f t="shared" si="1131"/>
        <v>4.1055526330118518E-2</v>
      </c>
      <c r="U921" s="5">
        <f t="shared" si="1132"/>
        <v>9.7743379091787361E-2</v>
      </c>
      <c r="V921" s="5">
        <f t="shared" si="1133"/>
        <v>1.1310539676514856E-2</v>
      </c>
      <c r="W921" s="5">
        <f t="shared" si="1134"/>
        <v>5.7482367191343964E-3</v>
      </c>
      <c r="X921" s="5">
        <f t="shared" si="1135"/>
        <v>1.3088843923427886E-2</v>
      </c>
      <c r="Y921" s="5">
        <f t="shared" si="1136"/>
        <v>1.4901772806396638E-2</v>
      </c>
      <c r="Z921" s="5">
        <f t="shared" si="1137"/>
        <v>7.7567861627698131E-2</v>
      </c>
      <c r="AA921" s="5">
        <f t="shared" si="1138"/>
        <v>7.4187842057271261E-2</v>
      </c>
      <c r="AB921" s="5">
        <f t="shared" si="1139"/>
        <v>3.5477553419812867E-2</v>
      </c>
      <c r="AC921" s="5">
        <f t="shared" si="1140"/>
        <v>1.5395043095591035E-3</v>
      </c>
      <c r="AD921" s="5">
        <f t="shared" si="1141"/>
        <v>1.3744393260245299E-3</v>
      </c>
      <c r="AE921" s="5">
        <f t="shared" si="1142"/>
        <v>3.1296243873661315E-3</v>
      </c>
      <c r="AF921" s="5">
        <f t="shared" si="1143"/>
        <v>3.563107014089479E-3</v>
      </c>
      <c r="AG921" s="5">
        <f t="shared" si="1144"/>
        <v>2.7044207275276825E-3</v>
      </c>
      <c r="AH921" s="5">
        <f t="shared" si="1145"/>
        <v>4.4155872658280068E-2</v>
      </c>
      <c r="AI921" s="5">
        <f t="shared" si="1146"/>
        <v>4.2231780507195553E-2</v>
      </c>
      <c r="AJ921" s="5">
        <f t="shared" si="1147"/>
        <v>2.0195765335797273E-2</v>
      </c>
      <c r="AK921" s="5">
        <f t="shared" si="1148"/>
        <v>6.4385782870966454E-3</v>
      </c>
      <c r="AL921" s="5">
        <f t="shared" si="1149"/>
        <v>1.3410916681599606E-4</v>
      </c>
      <c r="AM921" s="5">
        <f t="shared" si="1150"/>
        <v>2.6290962647860258E-4</v>
      </c>
      <c r="AN921" s="5">
        <f t="shared" si="1151"/>
        <v>5.9865020093733139E-4</v>
      </c>
      <c r="AO921" s="5">
        <f t="shared" si="1152"/>
        <v>6.8156892519010705E-4</v>
      </c>
      <c r="AP921" s="5">
        <f t="shared" si="1153"/>
        <v>5.1731511886513352E-4</v>
      </c>
      <c r="AQ921" s="5">
        <f t="shared" si="1154"/>
        <v>2.9448408185401355E-4</v>
      </c>
      <c r="AR921" s="5">
        <f t="shared" si="1155"/>
        <v>2.0108751736098138E-2</v>
      </c>
      <c r="AS921" s="5">
        <f t="shared" si="1156"/>
        <v>1.923251287919768E-2</v>
      </c>
      <c r="AT921" s="5">
        <f t="shared" si="1157"/>
        <v>9.1972280652433298E-3</v>
      </c>
      <c r="AU921" s="5">
        <f t="shared" si="1158"/>
        <v>2.9321529507667882E-3</v>
      </c>
      <c r="AV921" s="5">
        <f t="shared" si="1159"/>
        <v>7.0109609648428184E-4</v>
      </c>
      <c r="AW921" s="5">
        <f t="shared" si="1160"/>
        <v>8.1128515199874455E-6</v>
      </c>
      <c r="AX921" s="5">
        <f t="shared" si="1161"/>
        <v>4.1908889917466289E-5</v>
      </c>
      <c r="AY921" s="5">
        <f t="shared" si="1162"/>
        <v>9.5427336405247944E-5</v>
      </c>
      <c r="AZ921" s="5">
        <f t="shared" si="1163"/>
        <v>1.0864492654582478E-4</v>
      </c>
      <c r="BA921" s="5">
        <f t="shared" si="1164"/>
        <v>8.24621854267643E-5</v>
      </c>
      <c r="BB921" s="5">
        <f t="shared" si="1165"/>
        <v>4.6941989664537532E-5</v>
      </c>
      <c r="BC921" s="5">
        <f t="shared" si="1166"/>
        <v>2.137755997866486E-5</v>
      </c>
      <c r="BD921" s="5">
        <f t="shared" si="1167"/>
        <v>7.6313347851705042E-3</v>
      </c>
      <c r="BE921" s="5">
        <f t="shared" si="1168"/>
        <v>7.2987993719067067E-3</v>
      </c>
      <c r="BF921" s="5">
        <f t="shared" si="1169"/>
        <v>3.4903770946379396E-3</v>
      </c>
      <c r="BG921" s="5">
        <f t="shared" si="1170"/>
        <v>1.1127613042463654E-3</v>
      </c>
      <c r="BH921" s="5">
        <f t="shared" si="1171"/>
        <v>2.6606818260345769E-4</v>
      </c>
      <c r="BI921" s="5">
        <f t="shared" si="1172"/>
        <v>5.0894852309302485E-5</v>
      </c>
      <c r="BJ921" s="8">
        <f t="shared" si="1173"/>
        <v>0.14405175356248576</v>
      </c>
      <c r="BK921" s="8">
        <f t="shared" si="1174"/>
        <v>0.18509524133041996</v>
      </c>
      <c r="BL921" s="8">
        <f t="shared" si="1175"/>
        <v>0.58441284496389889</v>
      </c>
      <c r="BM921" s="8">
        <f t="shared" si="1176"/>
        <v>0.6180726440572939</v>
      </c>
      <c r="BN921" s="8">
        <f t="shared" si="1177"/>
        <v>0.37296774294232354</v>
      </c>
    </row>
    <row r="922" spans="1:66" x14ac:dyDescent="0.25">
      <c r="A922" t="s">
        <v>22</v>
      </c>
      <c r="B922" t="s">
        <v>263</v>
      </c>
      <c r="C922" t="s">
        <v>265</v>
      </c>
      <c r="D922" t="s">
        <v>555</v>
      </c>
      <c r="E922">
        <f>VLOOKUP(A922,home!$A$2:$E$405,3,FALSE)</f>
        <v>1.5026315789473701</v>
      </c>
      <c r="F922">
        <f>VLOOKUP(B922,home!$B$2:$E$405,3,FALSE)</f>
        <v>1.68</v>
      </c>
      <c r="G922">
        <f>VLOOKUP(C922,away!$B$2:$E$405,4,FALSE)</f>
        <v>0.8</v>
      </c>
      <c r="H922">
        <f>VLOOKUP(A922,away!$A$2:$E$405,3,FALSE)</f>
        <v>1.3631578947368399</v>
      </c>
      <c r="I922">
        <f>VLOOKUP(C922,away!$B$2:$E$405,3,FALSE)</f>
        <v>0.95</v>
      </c>
      <c r="J922">
        <f>VLOOKUP(B922,home!$B$2:$E$405,4,FALSE)</f>
        <v>0.62</v>
      </c>
      <c r="K922" s="3">
        <f t="shared" si="1122"/>
        <v>2.0195368421052655</v>
      </c>
      <c r="L922" s="3">
        <f t="shared" si="1123"/>
        <v>0.80289999999999873</v>
      </c>
      <c r="M922" s="5">
        <f t="shared" si="1124"/>
        <v>5.9460869270343587E-2</v>
      </c>
      <c r="N922" s="5">
        <f t="shared" si="1125"/>
        <v>0.12008341615506371</v>
      </c>
      <c r="O922" s="5">
        <f t="shared" si="1126"/>
        <v>4.7741131937158794E-2</v>
      </c>
      <c r="P922" s="5">
        <f t="shared" si="1127"/>
        <v>9.6414974830900502E-2</v>
      </c>
      <c r="Q922" s="5">
        <f t="shared" si="1128"/>
        <v>0.12125644152550492</v>
      </c>
      <c r="R922" s="5">
        <f t="shared" si="1129"/>
        <v>1.9165677416172363E-2</v>
      </c>
      <c r="S922" s="5">
        <f t="shared" si="1130"/>
        <v>3.9083886115837227E-2</v>
      </c>
      <c r="T922" s="5">
        <f t="shared" si="1131"/>
        <v>9.7356796900827755E-2</v>
      </c>
      <c r="U922" s="5">
        <f t="shared" si="1132"/>
        <v>3.8705791645864934E-2</v>
      </c>
      <c r="V922" s="5">
        <f t="shared" si="1133"/>
        <v>7.0415532515444544E-3</v>
      </c>
      <c r="W922" s="5">
        <f t="shared" si="1134"/>
        <v>8.1627283667780007E-2</v>
      </c>
      <c r="X922" s="5">
        <f t="shared" si="1135"/>
        <v>6.5538546056860464E-2</v>
      </c>
      <c r="Y922" s="5">
        <f t="shared" si="1136"/>
        <v>2.6310449314526585E-2</v>
      </c>
      <c r="Z922" s="5">
        <f t="shared" si="1137"/>
        <v>5.129374132481589E-3</v>
      </c>
      <c r="AA922" s="5">
        <f t="shared" si="1138"/>
        <v>1.0358960037488305E-2</v>
      </c>
      <c r="AB922" s="5">
        <f t="shared" si="1139"/>
        <v>1.0460150720801888E-2</v>
      </c>
      <c r="AC922" s="5">
        <f t="shared" si="1140"/>
        <v>7.1361130842136316E-4</v>
      </c>
      <c r="AD922" s="5">
        <f t="shared" si="1141"/>
        <v>4.1212326672014792E-2</v>
      </c>
      <c r="AE922" s="5">
        <f t="shared" si="1142"/>
        <v>3.3089377084960625E-2</v>
      </c>
      <c r="AF922" s="5">
        <f t="shared" si="1143"/>
        <v>1.328373043075742E-2</v>
      </c>
      <c r="AG922" s="5">
        <f t="shared" si="1144"/>
        <v>3.5551690542850387E-3</v>
      </c>
      <c r="AH922" s="5">
        <f t="shared" si="1145"/>
        <v>1.0295936227423651E-3</v>
      </c>
      <c r="AI922" s="5">
        <f t="shared" si="1146"/>
        <v>2.0793022535248364E-3</v>
      </c>
      <c r="AJ922" s="5">
        <f t="shared" si="1147"/>
        <v>2.0996137534329555E-3</v>
      </c>
      <c r="AK922" s="5">
        <f t="shared" si="1148"/>
        <v>1.4134157764162582E-3</v>
      </c>
      <c r="AL922" s="5">
        <f t="shared" si="1149"/>
        <v>4.6284433567679066E-5</v>
      </c>
      <c r="AM922" s="5">
        <f t="shared" si="1150"/>
        <v>1.6645962412602258E-2</v>
      </c>
      <c r="AN922" s="5">
        <f t="shared" si="1151"/>
        <v>1.3365043221078335E-2</v>
      </c>
      <c r="AO922" s="5">
        <f t="shared" si="1152"/>
        <v>5.3653966011018876E-3</v>
      </c>
      <c r="AP922" s="5">
        <f t="shared" si="1153"/>
        <v>1.435958977008233E-3</v>
      </c>
      <c r="AQ922" s="5">
        <f t="shared" si="1154"/>
        <v>2.8823286565997711E-4</v>
      </c>
      <c r="AR922" s="5">
        <f t="shared" si="1155"/>
        <v>1.653321439399688E-4</v>
      </c>
      <c r="AS922" s="5">
        <f t="shared" si="1156"/>
        <v>3.3389435587101777E-4</v>
      </c>
      <c r="AT922" s="5">
        <f t="shared" si="1157"/>
        <v>3.3715597652626356E-4</v>
      </c>
      <c r="AU922" s="5">
        <f t="shared" si="1158"/>
        <v>2.2696630537692247E-4</v>
      </c>
      <c r="AV922" s="5">
        <f t="shared" si="1159"/>
        <v>1.1459170390630236E-4</v>
      </c>
      <c r="AW922" s="5">
        <f t="shared" si="1160"/>
        <v>2.0847101969238405E-6</v>
      </c>
      <c r="AX922" s="5">
        <f t="shared" si="1161"/>
        <v>5.6028557274249583E-3</v>
      </c>
      <c r="AY922" s="5">
        <f t="shared" si="1162"/>
        <v>4.4985328635494919E-3</v>
      </c>
      <c r="AZ922" s="5">
        <f t="shared" si="1163"/>
        <v>1.8059360180719404E-3</v>
      </c>
      <c r="BA922" s="5">
        <f t="shared" si="1164"/>
        <v>4.833286763033196E-4</v>
      </c>
      <c r="BB922" s="5">
        <f t="shared" si="1165"/>
        <v>9.7016148550983655E-5</v>
      </c>
      <c r="BC922" s="5">
        <f t="shared" si="1166"/>
        <v>1.5578853134316937E-5</v>
      </c>
      <c r="BD922" s="5">
        <f t="shared" si="1167"/>
        <v>2.2124196394900112E-5</v>
      </c>
      <c r="BE922" s="5">
        <f t="shared" si="1168"/>
        <v>4.4680629721473269E-5</v>
      </c>
      <c r="BF922" s="5">
        <f t="shared" si="1169"/>
        <v>4.5117088925489404E-5</v>
      </c>
      <c r="BG922" s="5">
        <f t="shared" si="1170"/>
        <v>3.0371874431188443E-5</v>
      </c>
      <c r="BH922" s="5">
        <f t="shared" si="1171"/>
        <v>1.5334279844394994E-5</v>
      </c>
      <c r="BI922" s="5">
        <f t="shared" si="1172"/>
        <v>6.1936286185815734E-6</v>
      </c>
      <c r="BJ922" s="8">
        <f t="shared" si="1173"/>
        <v>0.65291737922706672</v>
      </c>
      <c r="BK922" s="8">
        <f t="shared" si="1174"/>
        <v>0.2072597120741643</v>
      </c>
      <c r="BL922" s="8">
        <f t="shared" si="1175"/>
        <v>0.13439539934715919</v>
      </c>
      <c r="BM922" s="8">
        <f t="shared" si="1176"/>
        <v>0.53108290549237547</v>
      </c>
      <c r="BN922" s="8">
        <f t="shared" si="1177"/>
        <v>0.46412251113514386</v>
      </c>
    </row>
    <row r="923" spans="1:66" x14ac:dyDescent="0.25">
      <c r="A923" t="s">
        <v>22</v>
      </c>
      <c r="B923" t="s">
        <v>24</v>
      </c>
      <c r="C923" t="s">
        <v>170</v>
      </c>
      <c r="D923" t="s">
        <v>555</v>
      </c>
      <c r="E923">
        <f>VLOOKUP(A923,home!$A$2:$E$405,3,FALSE)</f>
        <v>1.5026315789473701</v>
      </c>
      <c r="F923">
        <f>VLOOKUP(B923,home!$B$2:$E$405,3,FALSE)</f>
        <v>0.91</v>
      </c>
      <c r="G923">
        <f>VLOOKUP(C923,away!$B$2:$E$405,4,FALSE)</f>
        <v>0.92</v>
      </c>
      <c r="H923">
        <f>VLOOKUP(A923,away!$A$2:$E$405,3,FALSE)</f>
        <v>1.3631578947368399</v>
      </c>
      <c r="I923">
        <f>VLOOKUP(C923,away!$B$2:$E$405,3,FALSE)</f>
        <v>0.88</v>
      </c>
      <c r="J923">
        <f>VLOOKUP(B923,home!$B$2:$E$405,4,FALSE)</f>
        <v>0.62</v>
      </c>
      <c r="K923" s="3">
        <f t="shared" si="1122"/>
        <v>1.2580031578947384</v>
      </c>
      <c r="L923" s="3">
        <f t="shared" si="1123"/>
        <v>0.74373894736841983</v>
      </c>
      <c r="M923" s="5">
        <f t="shared" si="1124"/>
        <v>0.13509972017479652</v>
      </c>
      <c r="N923" s="5">
        <f t="shared" si="1125"/>
        <v>0.16995587461058953</v>
      </c>
      <c r="O923" s="5">
        <f t="shared" si="1126"/>
        <v>0.10047892367257123</v>
      </c>
      <c r="P923" s="5">
        <f t="shared" si="1127"/>
        <v>0.12640280328195902</v>
      </c>
      <c r="Q923" s="5">
        <f t="shared" si="1128"/>
        <v>0.10690251348144192</v>
      </c>
      <c r="R923" s="5">
        <f t="shared" si="1129"/>
        <v>3.7365044462474961E-2</v>
      </c>
      <c r="S923" s="5">
        <f t="shared" si="1130"/>
        <v>2.9566435550098077E-2</v>
      </c>
      <c r="T923" s="5">
        <f t="shared" si="1131"/>
        <v>7.9507562847725921E-2</v>
      </c>
      <c r="U923" s="5">
        <f t="shared" si="1132"/>
        <v>4.7005343928670805E-2</v>
      </c>
      <c r="V923" s="5">
        <f t="shared" si="1133"/>
        <v>3.0736804650276514E-3</v>
      </c>
      <c r="W923" s="5">
        <f t="shared" si="1134"/>
        <v>4.4827899848846262E-2</v>
      </c>
      <c r="X923" s="5">
        <f t="shared" si="1135"/>
        <v>3.3340255046317865E-2</v>
      </c>
      <c r="Y923" s="5">
        <f t="shared" si="1136"/>
        <v>1.2398223096571546E-2</v>
      </c>
      <c r="Z923" s="5">
        <f t="shared" si="1137"/>
        <v>9.2632796122984456E-3</v>
      </c>
      <c r="AA923" s="5">
        <f t="shared" si="1138"/>
        <v>1.1653235004733392E-2</v>
      </c>
      <c r="AB923" s="5">
        <f t="shared" si="1139"/>
        <v>7.3299032178220586E-3</v>
      </c>
      <c r="AC923" s="5">
        <f t="shared" si="1140"/>
        <v>1.7973844924965788E-4</v>
      </c>
      <c r="AD923" s="5">
        <f t="shared" si="1141"/>
        <v>1.4098409892909416E-2</v>
      </c>
      <c r="AE923" s="5">
        <f t="shared" si="1142"/>
        <v>1.0485536533320966E-2</v>
      </c>
      <c r="AF923" s="5">
        <f t="shared" si="1143"/>
        <v>3.8992509519426215E-3</v>
      </c>
      <c r="AG923" s="5">
        <f t="shared" si="1144"/>
        <v>9.666749328410383E-4</v>
      </c>
      <c r="AH923" s="5">
        <f t="shared" si="1145"/>
        <v>1.722365457007547E-3</v>
      </c>
      <c r="AI923" s="5">
        <f t="shared" si="1146"/>
        <v>2.1667411839643084E-3</v>
      </c>
      <c r="AJ923" s="5">
        <f t="shared" si="1147"/>
        <v>1.3628836258838424E-3</v>
      </c>
      <c r="AK923" s="5">
        <f t="shared" si="1148"/>
        <v>5.7150396840163504E-4</v>
      </c>
      <c r="AL923" s="5">
        <f t="shared" si="1149"/>
        <v>6.7267182532469257E-6</v>
      </c>
      <c r="AM923" s="5">
        <f t="shared" si="1150"/>
        <v>3.5471688333148935E-3</v>
      </c>
      <c r="AN923" s="5">
        <f t="shared" si="1151"/>
        <v>2.6381676142276851E-3</v>
      </c>
      <c r="AO923" s="5">
        <f t="shared" si="1152"/>
        <v>9.8105400219357678E-4</v>
      </c>
      <c r="AP923" s="5">
        <f t="shared" si="1153"/>
        <v>2.4321602363434211E-4</v>
      </c>
      <c r="AQ923" s="5">
        <f t="shared" si="1154"/>
        <v>4.5222307350234566E-5</v>
      </c>
      <c r="AR923" s="5">
        <f t="shared" si="1155"/>
        <v>2.5619805439570421E-4</v>
      </c>
      <c r="AS923" s="5">
        <f t="shared" si="1156"/>
        <v>3.2229796147628382E-4</v>
      </c>
      <c r="AT923" s="5">
        <f t="shared" si="1157"/>
        <v>2.0272592666010093E-4</v>
      </c>
      <c r="AU923" s="5">
        <f t="shared" si="1158"/>
        <v>8.5009951975181368E-5</v>
      </c>
      <c r="AV923" s="5">
        <f t="shared" si="1159"/>
        <v>2.6735697009314554E-5</v>
      </c>
      <c r="AW923" s="5">
        <f t="shared" si="1160"/>
        <v>1.7482478107410358E-7</v>
      </c>
      <c r="AX923" s="5">
        <f t="shared" si="1161"/>
        <v>7.4372493231598762E-4</v>
      </c>
      <c r="AY923" s="5">
        <f t="shared" si="1162"/>
        <v>5.5313719829234184E-4</v>
      </c>
      <c r="AZ923" s="5">
        <f t="shared" si="1163"/>
        <v>2.0569483880413159E-4</v>
      </c>
      <c r="BA923" s="5">
        <f t="shared" si="1164"/>
        <v>5.0994420963767222E-5</v>
      </c>
      <c r="BB923" s="5">
        <f t="shared" si="1165"/>
        <v>9.4816342423135753E-6</v>
      </c>
      <c r="BC923" s="5">
        <f t="shared" si="1166"/>
        <v>1.4103721341421334E-6</v>
      </c>
      <c r="BD923" s="5">
        <f t="shared" si="1167"/>
        <v>3.175741188234968E-5</v>
      </c>
      <c r="BE923" s="5">
        <f t="shared" si="1168"/>
        <v>3.9950924434559787E-5</v>
      </c>
      <c r="BF923" s="5">
        <f t="shared" si="1169"/>
        <v>2.5129194549745145E-5</v>
      </c>
      <c r="BG923" s="5">
        <f t="shared" si="1170"/>
        <v>1.0537535366310214E-5</v>
      </c>
      <c r="BH923" s="5">
        <f t="shared" si="1171"/>
        <v>3.3140631918114344E-6</v>
      </c>
      <c r="BI923" s="5">
        <f t="shared" si="1172"/>
        <v>8.3382039215230026E-7</v>
      </c>
      <c r="BJ923" s="8">
        <f t="shared" si="1173"/>
        <v>0.48540147341998052</v>
      </c>
      <c r="BK923" s="8">
        <f t="shared" si="1174"/>
        <v>0.29488224183767653</v>
      </c>
      <c r="BL923" s="8">
        <f t="shared" si="1175"/>
        <v>0.21066043506286333</v>
      </c>
      <c r="BM923" s="8">
        <f t="shared" si="1176"/>
        <v>0.32344958787547423</v>
      </c>
      <c r="BN923" s="8">
        <f t="shared" si="1177"/>
        <v>0.67620487968383314</v>
      </c>
    </row>
    <row r="924" spans="1:66" x14ac:dyDescent="0.25">
      <c r="A924" t="s">
        <v>28</v>
      </c>
      <c r="B924" t="s">
        <v>31</v>
      </c>
      <c r="C924" t="s">
        <v>187</v>
      </c>
      <c r="D924" t="s">
        <v>555</v>
      </c>
      <c r="E924">
        <f>VLOOKUP(A924,home!$A$2:$E$405,3,FALSE)</f>
        <v>1.4313725490196101</v>
      </c>
      <c r="F924">
        <f>VLOOKUP(B924,home!$B$2:$E$405,3,FALSE)</f>
        <v>1.48</v>
      </c>
      <c r="G924">
        <f>VLOOKUP(C924,away!$B$2:$E$405,4,FALSE)</f>
        <v>0.9</v>
      </c>
      <c r="H924">
        <f>VLOOKUP(A924,away!$A$2:$E$405,3,FALSE)</f>
        <v>1.20588235294118</v>
      </c>
      <c r="I924">
        <f>VLOOKUP(C924,away!$B$2:$E$405,3,FALSE)</f>
        <v>0.41</v>
      </c>
      <c r="J924">
        <f>VLOOKUP(B924,home!$B$2:$E$405,4,FALSE)</f>
        <v>0.78</v>
      </c>
      <c r="K924" s="3">
        <f t="shared" si="1122"/>
        <v>1.9065882352941206</v>
      </c>
      <c r="L924" s="3">
        <f t="shared" si="1123"/>
        <v>0.38564117647058938</v>
      </c>
      <c r="M924" s="5">
        <f t="shared" si="1124"/>
        <v>0.10104094868671504</v>
      </c>
      <c r="N924" s="5">
        <f t="shared" si="1125"/>
        <v>0.1926434840490478</v>
      </c>
      <c r="O924" s="5">
        <f t="shared" si="1126"/>
        <v>3.8965550323249241E-2</v>
      </c>
      <c r="P924" s="5">
        <f t="shared" si="1127"/>
        <v>7.4291259828068015E-2</v>
      </c>
      <c r="Q924" s="5">
        <f t="shared" si="1128"/>
        <v>0.18364590014699259</v>
      </c>
      <c r="R924" s="5">
        <f t="shared" si="1129"/>
        <v>7.5133603342408947E-3</v>
      </c>
      <c r="S924" s="5">
        <f t="shared" si="1130"/>
        <v>1.3655828054312357E-2</v>
      </c>
      <c r="T924" s="5">
        <f t="shared" si="1131"/>
        <v>7.0821420986686617E-2</v>
      </c>
      <c r="U924" s="5">
        <f t="shared" si="1132"/>
        <v>1.4324884420789191E-2</v>
      </c>
      <c r="V924" s="5">
        <f t="shared" si="1133"/>
        <v>1.1156188360994771E-3</v>
      </c>
      <c r="W924" s="5">
        <f t="shared" si="1134"/>
        <v>0.11671237089341831</v>
      </c>
      <c r="X924" s="5">
        <f t="shared" si="1135"/>
        <v>4.5009096020009617E-2</v>
      </c>
      <c r="Y924" s="5">
        <f t="shared" si="1136"/>
        <v>8.6786803705171129E-3</v>
      </c>
      <c r="Z924" s="5">
        <f t="shared" si="1137"/>
        <v>9.6582037284804014E-4</v>
      </c>
      <c r="AA924" s="5">
        <f t="shared" si="1138"/>
        <v>1.8414217602794542E-3</v>
      </c>
      <c r="AB924" s="5">
        <f t="shared" si="1139"/>
        <v>1.7554165321816994E-3</v>
      </c>
      <c r="AC924" s="5">
        <f t="shared" si="1140"/>
        <v>5.1266794489634888E-5</v>
      </c>
      <c r="AD924" s="5">
        <f t="shared" si="1141"/>
        <v>5.5630608314668803E-2</v>
      </c>
      <c r="AE924" s="5">
        <f t="shared" si="1142"/>
        <v>2.1453453238243429E-2</v>
      </c>
      <c r="AF924" s="5">
        <f t="shared" si="1143"/>
        <v>4.1366674730764852E-3</v>
      </c>
      <c r="AG924" s="5">
        <f t="shared" si="1144"/>
        <v>5.3175643699494553E-4</v>
      </c>
      <c r="AH924" s="5">
        <f t="shared" si="1145"/>
        <v>9.3115026211095339E-5</v>
      </c>
      <c r="AI924" s="5">
        <f t="shared" si="1146"/>
        <v>1.7753201350317803E-4</v>
      </c>
      <c r="AJ924" s="5">
        <f t="shared" si="1147"/>
        <v>1.6924022416661816E-4</v>
      </c>
      <c r="AK924" s="5">
        <f t="shared" si="1148"/>
        <v>1.0755714011153796E-4</v>
      </c>
      <c r="AL924" s="5">
        <f t="shared" si="1149"/>
        <v>1.5077747386520327E-6</v>
      </c>
      <c r="AM924" s="5">
        <f t="shared" si="1150"/>
        <v>2.1212932667000556E-2</v>
      </c>
      <c r="AN924" s="5">
        <f t="shared" si="1151"/>
        <v>8.1805803100934923E-3</v>
      </c>
      <c r="AO924" s="5">
        <f t="shared" si="1152"/>
        <v>1.5773843074982966E-3</v>
      </c>
      <c r="AP924" s="5">
        <f t="shared" si="1153"/>
        <v>2.0276811336329641E-4</v>
      </c>
      <c r="AQ924" s="5">
        <f t="shared" si="1154"/>
        <v>1.954893344703586E-5</v>
      </c>
      <c r="AR924" s="5">
        <f t="shared" si="1155"/>
        <v>7.1817976510273156E-6</v>
      </c>
      <c r="AS924" s="5">
        <f t="shared" si="1156"/>
        <v>1.3692730909711629E-5</v>
      </c>
      <c r="AT924" s="5">
        <f t="shared" si="1157"/>
        <v>1.3053199830752179E-5</v>
      </c>
      <c r="AU924" s="5">
        <f t="shared" si="1158"/>
        <v>8.295692410085105E-6</v>
      </c>
      <c r="AV924" s="5">
        <f t="shared" si="1159"/>
        <v>3.954117388171746E-6</v>
      </c>
      <c r="AW924" s="5">
        <f t="shared" si="1160"/>
        <v>3.079457892163461E-8</v>
      </c>
      <c r="AX924" s="5">
        <f t="shared" si="1161"/>
        <v>6.7407213098316064E-3</v>
      </c>
      <c r="AY924" s="5">
        <f t="shared" si="1162"/>
        <v>2.5994996961838331E-3</v>
      </c>
      <c r="AZ924" s="5">
        <f t="shared" si="1163"/>
        <v>5.0123706053563648E-4</v>
      </c>
      <c r="BA924" s="5">
        <f t="shared" si="1164"/>
        <v>6.4432549905207655E-5</v>
      </c>
      <c r="BB924" s="5">
        <f t="shared" si="1165"/>
        <v>6.2119610871110578E-6</v>
      </c>
      <c r="BC924" s="5">
        <f t="shared" si="1166"/>
        <v>4.7911759636460605E-7</v>
      </c>
      <c r="BD924" s="5">
        <f t="shared" si="1167"/>
        <v>4.6159948255264832E-7</v>
      </c>
      <c r="BE924" s="5">
        <f t="shared" si="1168"/>
        <v>8.8008014285273286E-7</v>
      </c>
      <c r="BF924" s="5">
        <f t="shared" si="1169"/>
        <v>8.3897522323949501E-7</v>
      </c>
      <c r="BG924" s="5">
        <f t="shared" si="1170"/>
        <v>5.3319343011055985E-7</v>
      </c>
      <c r="BH924" s="5">
        <f t="shared" si="1171"/>
        <v>2.5414508024622774E-7</v>
      </c>
      <c r="BI924" s="5">
        <f t="shared" si="1172"/>
        <v>9.6910004011067571E-8</v>
      </c>
      <c r="BJ924" s="8">
        <f t="shared" si="1173"/>
        <v>0.74036923395619814</v>
      </c>
      <c r="BK924" s="8">
        <f t="shared" si="1174"/>
        <v>0.19275592967060701</v>
      </c>
      <c r="BL924" s="8">
        <f t="shared" si="1175"/>
        <v>6.4997320216285667E-2</v>
      </c>
      <c r="BM924" s="8">
        <f t="shared" si="1176"/>
        <v>0.39838833194602047</v>
      </c>
      <c r="BN924" s="8">
        <f t="shared" si="1177"/>
        <v>0.59810050336831355</v>
      </c>
    </row>
    <row r="925" spans="1:66" x14ac:dyDescent="0.25">
      <c r="A925" t="s">
        <v>10</v>
      </c>
      <c r="B925" t="s">
        <v>220</v>
      </c>
      <c r="C925" t="s">
        <v>453</v>
      </c>
      <c r="D925" t="s">
        <v>556</v>
      </c>
      <c r="E925">
        <f>VLOOKUP(A925,home!$A$2:$E$405,3,FALSE)</f>
        <v>1.5653594771241801</v>
      </c>
      <c r="F925">
        <f>VLOOKUP(B925,home!$B$2:$E$405,3,FALSE)</f>
        <v>1.1299999999999999</v>
      </c>
      <c r="G925">
        <f>VLOOKUP(C925,away!$B$2:$E$405,4,FALSE)</f>
        <v>0.49</v>
      </c>
      <c r="H925">
        <f>VLOOKUP(A925,away!$A$2:$E$405,3,FALSE)</f>
        <v>1.3758169934640501</v>
      </c>
      <c r="I925">
        <f>VLOOKUP(C925,away!$B$2:$E$405,3,FALSE)</f>
        <v>1.73</v>
      </c>
      <c r="J925">
        <f>VLOOKUP(B925,home!$B$2:$E$405,4,FALSE)</f>
        <v>0.81</v>
      </c>
      <c r="K925" s="3">
        <f t="shared" si="1122"/>
        <v>0.86673954248365837</v>
      </c>
      <c r="L925" s="3">
        <f t="shared" si="1123"/>
        <v>1.9279323529411736</v>
      </c>
      <c r="M925" s="5">
        <f t="shared" si="1124"/>
        <v>6.1134929692415428E-2</v>
      </c>
      <c r="N925" s="5">
        <f t="shared" si="1125"/>
        <v>5.298806099137477E-2</v>
      </c>
      <c r="O925" s="5">
        <f t="shared" si="1126"/>
        <v>0.11786400884879172</v>
      </c>
      <c r="P925" s="5">
        <f t="shared" si="1127"/>
        <v>0.10215739710489161</v>
      </c>
      <c r="Q925" s="5">
        <f t="shared" si="1128"/>
        <v>2.2963423870380174E-2</v>
      </c>
      <c r="R925" s="5">
        <f t="shared" si="1129"/>
        <v>0.11361691795346518</v>
      </c>
      <c r="S925" s="5">
        <f t="shared" si="1130"/>
        <v>4.2676640979850702E-2</v>
      </c>
      <c r="T925" s="5">
        <f t="shared" si="1131"/>
        <v>4.4271927814007565E-2</v>
      </c>
      <c r="U925" s="5">
        <f t="shared" si="1132"/>
        <v>9.8476275485389758E-2</v>
      </c>
      <c r="V925" s="5">
        <f t="shared" si="1133"/>
        <v>7.9237017775751189E-3</v>
      </c>
      <c r="W925" s="5">
        <f t="shared" si="1134"/>
        <v>6.6344358330905446E-3</v>
      </c>
      <c r="X925" s="5">
        <f t="shared" si="1135"/>
        <v>1.2790743486127493E-2</v>
      </c>
      <c r="Y925" s="5">
        <f t="shared" si="1136"/>
        <v>1.2329844092538384E-2</v>
      </c>
      <c r="Z925" s="5">
        <f t="shared" si="1137"/>
        <v>7.30152439879828E-2</v>
      </c>
      <c r="AA925" s="5">
        <f t="shared" si="1138"/>
        <v>6.3285199168476899E-2</v>
      </c>
      <c r="AB925" s="5">
        <f t="shared" si="1139"/>
        <v>2.7425892286636427E-2</v>
      </c>
      <c r="AC925" s="5">
        <f t="shared" si="1140"/>
        <v>8.2753913464966888E-4</v>
      </c>
      <c r="AD925" s="5">
        <f t="shared" si="1141"/>
        <v>1.4375819696525215E-3</v>
      </c>
      <c r="AE925" s="5">
        <f t="shared" si="1142"/>
        <v>2.7715607892979935E-3</v>
      </c>
      <c r="AF925" s="5">
        <f t="shared" si="1143"/>
        <v>2.6716908569153889E-3</v>
      </c>
      <c r="AG925" s="5">
        <f t="shared" si="1144"/>
        <v>1.7169464133681019E-3</v>
      </c>
      <c r="AH925" s="5">
        <f t="shared" si="1145"/>
        <v>3.519211278558141E-2</v>
      </c>
      <c r="AI925" s="5">
        <f t="shared" si="1146"/>
        <v>3.0502395734808136E-2</v>
      </c>
      <c r="AJ925" s="5">
        <f t="shared" si="1147"/>
        <v>1.3218816261921545E-2</v>
      </c>
      <c r="AK925" s="5">
        <f t="shared" si="1148"/>
        <v>3.8190902530111418E-3</v>
      </c>
      <c r="AL925" s="5">
        <f t="shared" si="1149"/>
        <v>5.531321908675244E-5</v>
      </c>
      <c r="AM925" s="5">
        <f t="shared" si="1150"/>
        <v>2.4920182773187669E-4</v>
      </c>
      <c r="AN925" s="5">
        <f t="shared" si="1151"/>
        <v>4.8044426609635812E-4</v>
      </c>
      <c r="AO925" s="5">
        <f t="shared" si="1152"/>
        <v>4.6313202219612357E-4</v>
      </c>
      <c r="AP925" s="5">
        <f t="shared" si="1153"/>
        <v>2.9762906975832546E-4</v>
      </c>
      <c r="AQ925" s="5">
        <f t="shared" si="1154"/>
        <v>1.4345217819071535E-4</v>
      </c>
      <c r="AR925" s="5">
        <f t="shared" si="1155"/>
        <v>1.3569602561535415E-2</v>
      </c>
      <c r="AS925" s="5">
        <f t="shared" si="1156"/>
        <v>1.1761311115870286E-2</v>
      </c>
      <c r="AT925" s="5">
        <f t="shared" si="1157"/>
        <v>5.0969967077886874E-3</v>
      </c>
      <c r="AU925" s="5">
        <f t="shared" si="1158"/>
        <v>1.4725895315164936E-3</v>
      </c>
      <c r="AV925" s="5">
        <f t="shared" si="1159"/>
        <v>3.1908789420320754E-4</v>
      </c>
      <c r="AW925" s="5">
        <f t="shared" si="1160"/>
        <v>2.5674786155735286E-6</v>
      </c>
      <c r="AX925" s="5">
        <f t="shared" si="1161"/>
        <v>3.5998846359069691E-5</v>
      </c>
      <c r="AY925" s="5">
        <f t="shared" si="1162"/>
        <v>6.9403340564209049E-5</v>
      </c>
      <c r="AZ925" s="5">
        <f t="shared" si="1163"/>
        <v>6.690247283796658E-5</v>
      </c>
      <c r="BA925" s="5">
        <f t="shared" si="1164"/>
        <v>4.2994480625361289E-5</v>
      </c>
      <c r="BB925" s="5">
        <f t="shared" si="1165"/>
        <v>2.0722612548884133E-5</v>
      </c>
      <c r="BC925" s="5">
        <f t="shared" si="1166"/>
        <v>7.9903590340916905E-6</v>
      </c>
      <c r="BD925" s="5">
        <f t="shared" si="1167"/>
        <v>4.3602126324895959E-3</v>
      </c>
      <c r="BE925" s="5">
        <f t="shared" si="1168"/>
        <v>3.7791687022155E-3</v>
      </c>
      <c r="BF925" s="5">
        <f t="shared" si="1169"/>
        <v>1.6377774759634115E-3</v>
      </c>
      <c r="BG925" s="5">
        <f t="shared" si="1170"/>
        <v>4.7317550006885611E-4</v>
      </c>
      <c r="BH925" s="5">
        <f t="shared" si="1171"/>
        <v>1.0252997911103913E-4</v>
      </c>
      <c r="BI925" s="5">
        <f t="shared" si="1172"/>
        <v>1.7773357437112227E-5</v>
      </c>
      <c r="BJ925" s="8">
        <f t="shared" si="1173"/>
        <v>0.16245408759269592</v>
      </c>
      <c r="BK925" s="8">
        <f t="shared" si="1174"/>
        <v>0.21484492524903348</v>
      </c>
      <c r="BL925" s="8">
        <f t="shared" si="1175"/>
        <v>0.54599093423628209</v>
      </c>
      <c r="BM925" s="8">
        <f t="shared" si="1176"/>
        <v>0.52551361674272667</v>
      </c>
      <c r="BN925" s="8">
        <f t="shared" si="1177"/>
        <v>0.4707247384613189</v>
      </c>
    </row>
    <row r="926" spans="1:66" x14ac:dyDescent="0.25">
      <c r="A926" t="s">
        <v>61</v>
      </c>
      <c r="B926" t="s">
        <v>288</v>
      </c>
      <c r="C926" t="s">
        <v>311</v>
      </c>
      <c r="D926" t="s">
        <v>556</v>
      </c>
      <c r="E926">
        <f>VLOOKUP(A926,home!$A$2:$E$405,3,FALSE)</f>
        <v>1.51315789473684</v>
      </c>
      <c r="F926">
        <f>VLOOKUP(B926,home!$B$2:$E$405,3,FALSE)</f>
        <v>1.22</v>
      </c>
      <c r="G926">
        <f>VLOOKUP(C926,away!$B$2:$E$405,4,FALSE)</f>
        <v>0.87</v>
      </c>
      <c r="H926">
        <f>VLOOKUP(A926,away!$A$2:$E$405,3,FALSE)</f>
        <v>1.30526315789474</v>
      </c>
      <c r="I926">
        <f>VLOOKUP(C926,away!$B$2:$E$405,3,FALSE)</f>
        <v>0.8</v>
      </c>
      <c r="J926">
        <f>VLOOKUP(B926,home!$B$2:$E$405,4,FALSE)</f>
        <v>0.69</v>
      </c>
      <c r="K926" s="3">
        <f t="shared" si="1122"/>
        <v>1.6060657894736818</v>
      </c>
      <c r="L926" s="3">
        <f t="shared" si="1123"/>
        <v>0.72050526315789654</v>
      </c>
      <c r="M926" s="5">
        <f t="shared" si="1124"/>
        <v>9.7629941725937489E-2</v>
      </c>
      <c r="N926" s="5">
        <f t="shared" si="1125"/>
        <v>0.15680010943433734</v>
      </c>
      <c r="O926" s="5">
        <f t="shared" si="1126"/>
        <v>7.0342886855336684E-2</v>
      </c>
      <c r="P926" s="5">
        <f t="shared" si="1127"/>
        <v>0.11297530411117419</v>
      </c>
      <c r="Q926" s="5">
        <f t="shared" si="1128"/>
        <v>0.12591564577410938</v>
      </c>
      <c r="R926" s="5">
        <f t="shared" si="1129"/>
        <v>2.5341210102495248E-2</v>
      </c>
      <c r="S926" s="5">
        <f t="shared" si="1130"/>
        <v>3.268315824371075E-2</v>
      </c>
      <c r="T926" s="5">
        <f t="shared" si="1131"/>
        <v>9.0722885494171152E-2</v>
      </c>
      <c r="U926" s="5">
        <f t="shared" si="1132"/>
        <v>4.0699650609482475E-2</v>
      </c>
      <c r="V926" s="5">
        <f t="shared" si="1133"/>
        <v>4.2022510679060677E-3</v>
      </c>
      <c r="W926" s="5">
        <f t="shared" si="1134"/>
        <v>6.740960367909446E-2</v>
      </c>
      <c r="X926" s="5">
        <f t="shared" si="1135"/>
        <v>4.8568974238175459E-2</v>
      </c>
      <c r="Y926" s="5">
        <f t="shared" si="1136"/>
        <v>1.7497100782392853E-2</v>
      </c>
      <c r="Z926" s="5">
        <f t="shared" si="1137"/>
        <v>6.0861584178792958E-3</v>
      </c>
      <c r="AA926" s="5">
        <f t="shared" si="1138"/>
        <v>9.7747708242732073E-3</v>
      </c>
      <c r="AB926" s="5">
        <f t="shared" si="1139"/>
        <v>7.8494625104053306E-3</v>
      </c>
      <c r="AC926" s="5">
        <f t="shared" si="1140"/>
        <v>3.0392225476335801E-4</v>
      </c>
      <c r="AD926" s="5">
        <f t="shared" si="1141"/>
        <v>2.7066064587743226E-2</v>
      </c>
      <c r="AE926" s="5">
        <f t="shared" si="1142"/>
        <v>1.9501241988440558E-2</v>
      </c>
      <c r="AF926" s="5">
        <f t="shared" si="1143"/>
        <v>7.025373745393592E-3</v>
      </c>
      <c r="AG926" s="5">
        <f t="shared" si="1144"/>
        <v>1.6872729197357961E-3</v>
      </c>
      <c r="AH926" s="5">
        <f t="shared" si="1145"/>
        <v>1.0962772931236923E-3</v>
      </c>
      <c r="AI926" s="5">
        <f t="shared" si="1146"/>
        <v>1.7606934562627739E-3</v>
      </c>
      <c r="AJ926" s="5">
        <f t="shared" si="1147"/>
        <v>1.4138947629269089E-3</v>
      </c>
      <c r="AK926" s="5">
        <f t="shared" si="1148"/>
        <v>7.5693600288430319E-4</v>
      </c>
      <c r="AL926" s="5">
        <f t="shared" si="1149"/>
        <v>1.4067696262455961E-5</v>
      </c>
      <c r="AM926" s="5">
        <f t="shared" si="1150"/>
        <v>8.6939760780118877E-3</v>
      </c>
      <c r="AN926" s="5">
        <f t="shared" si="1151"/>
        <v>6.2640555219764119E-3</v>
      </c>
      <c r="AO926" s="5">
        <f t="shared" si="1152"/>
        <v>2.2566424861486449E-3</v>
      </c>
      <c r="AP926" s="5">
        <f t="shared" si="1153"/>
        <v>5.4197426277860646E-4</v>
      </c>
      <c r="AQ926" s="5">
        <f t="shared" si="1154"/>
        <v>9.762382720702671E-5</v>
      </c>
      <c r="AR926" s="5">
        <f t="shared" si="1155"/>
        <v>1.5797471191522251E-4</v>
      </c>
      <c r="AS926" s="5">
        <f t="shared" si="1156"/>
        <v>2.5371778040899929E-4</v>
      </c>
      <c r="AT926" s="5">
        <f t="shared" si="1157"/>
        <v>2.0374372364804488E-4</v>
      </c>
      <c r="AU926" s="5">
        <f t="shared" si="1158"/>
        <v>1.0907527479036826E-4</v>
      </c>
      <c r="AV926" s="5">
        <f t="shared" si="1159"/>
        <v>4.3795516829562915E-5</v>
      </c>
      <c r="AW926" s="5">
        <f t="shared" si="1160"/>
        <v>4.5219001787609908E-7</v>
      </c>
      <c r="AX926" s="5">
        <f t="shared" si="1161"/>
        <v>2.3271829255662449E-3</v>
      </c>
      <c r="AY926" s="5">
        <f t="shared" si="1162"/>
        <v>1.6767475462016706E-3</v>
      </c>
      <c r="AZ926" s="5">
        <f t="shared" si="1163"/>
        <v>6.0405271601269596E-4</v>
      </c>
      <c r="BA926" s="5">
        <f t="shared" si="1164"/>
        <v>1.4507438703732325E-4</v>
      </c>
      <c r="BB926" s="5">
        <f t="shared" si="1165"/>
        <v>2.6131714852449277E-5</v>
      </c>
      <c r="BC926" s="5">
        <f t="shared" si="1166"/>
        <v>3.7656076173062168E-6</v>
      </c>
      <c r="BD926" s="5">
        <f t="shared" si="1167"/>
        <v>1.8970268563461708E-5</v>
      </c>
      <c r="BE926" s="5">
        <f t="shared" si="1168"/>
        <v>3.0467499356903895E-5</v>
      </c>
      <c r="BF926" s="5">
        <f t="shared" si="1169"/>
        <v>2.4466404203967378E-5</v>
      </c>
      <c r="BG926" s="5">
        <f t="shared" si="1170"/>
        <v>1.3098218261142355E-5</v>
      </c>
      <c r="BH926" s="5">
        <f t="shared" si="1171"/>
        <v>5.2591500630700507E-6</v>
      </c>
      <c r="BI926" s="5">
        <f t="shared" si="1172"/>
        <v>1.6893081996010311E-6</v>
      </c>
      <c r="BJ926" s="8">
        <f t="shared" si="1173"/>
        <v>0.58483149971700399</v>
      </c>
      <c r="BK926" s="8">
        <f t="shared" si="1174"/>
        <v>0.24948539264595596</v>
      </c>
      <c r="BL926" s="8">
        <f t="shared" si="1175"/>
        <v>0.15989804027343099</v>
      </c>
      <c r="BM926" s="8">
        <f t="shared" si="1176"/>
        <v>0.40961969769469603</v>
      </c>
      <c r="BN926" s="8">
        <f t="shared" si="1177"/>
        <v>0.58900509800339029</v>
      </c>
    </row>
    <row r="927" spans="1:66" x14ac:dyDescent="0.25">
      <c r="A927" t="s">
        <v>61</v>
      </c>
      <c r="B927" t="s">
        <v>77</v>
      </c>
      <c r="C927" t="s">
        <v>62</v>
      </c>
      <c r="D927" t="s">
        <v>556</v>
      </c>
      <c r="E927">
        <f>VLOOKUP(A927,home!$A$2:$E$405,3,FALSE)</f>
        <v>1.51315789473684</v>
      </c>
      <c r="F927">
        <f>VLOOKUP(B927,home!$B$2:$E$405,3,FALSE)</f>
        <v>1.26</v>
      </c>
      <c r="G927">
        <f>VLOOKUP(C927,away!$B$2:$E$405,4,FALSE)</f>
        <v>0.63</v>
      </c>
      <c r="H927">
        <f>VLOOKUP(A927,away!$A$2:$E$405,3,FALSE)</f>
        <v>1.30526315789474</v>
      </c>
      <c r="I927">
        <f>VLOOKUP(C927,away!$B$2:$E$405,3,FALSE)</f>
        <v>0.63</v>
      </c>
      <c r="J927">
        <f>VLOOKUP(B927,home!$B$2:$E$405,4,FALSE)</f>
        <v>0.83</v>
      </c>
      <c r="K927" s="3">
        <f t="shared" si="1122"/>
        <v>1.2011447368421035</v>
      </c>
      <c r="L927" s="3">
        <f t="shared" si="1123"/>
        <v>0.68252210526315948</v>
      </c>
      <c r="M927" s="5">
        <f t="shared" si="1124"/>
        <v>0.15203160652228831</v>
      </c>
      <c r="N927" s="5">
        <f t="shared" si="1125"/>
        <v>0.18261196400789623</v>
      </c>
      <c r="O927" s="5">
        <f t="shared" si="1126"/>
        <v>0.10376493215013251</v>
      </c>
      <c r="P927" s="5">
        <f t="shared" si="1127"/>
        <v>0.12463670212090963</v>
      </c>
      <c r="Q927" s="5">
        <f t="shared" si="1128"/>
        <v>0.10967169972624213</v>
      </c>
      <c r="R927" s="5">
        <f t="shared" si="1129"/>
        <v>3.5410929971798663E-2</v>
      </c>
      <c r="S927" s="5">
        <f t="shared" si="1130"/>
        <v>2.5544536216715874E-2</v>
      </c>
      <c r="T927" s="5">
        <f t="shared" si="1131"/>
        <v>7.4853359384943849E-2</v>
      </c>
      <c r="U927" s="5">
        <f t="shared" si="1132"/>
        <v>4.2533652162310268E-2</v>
      </c>
      <c r="V927" s="5">
        <f t="shared" si="1133"/>
        <v>2.3268456577246513E-3</v>
      </c>
      <c r="W927" s="5">
        <f t="shared" si="1134"/>
        <v>4.3910528302234422E-2</v>
      </c>
      <c r="X927" s="5">
        <f t="shared" si="1135"/>
        <v>2.9969906220058587E-2</v>
      </c>
      <c r="Y927" s="5">
        <f t="shared" si="1136"/>
        <v>1.0227561743926921E-2</v>
      </c>
      <c r="Z927" s="5">
        <f t="shared" si="1137"/>
        <v>8.0562474912261144E-3</v>
      </c>
      <c r="AA927" s="5">
        <f t="shared" si="1138"/>
        <v>9.6767192727836467E-3</v>
      </c>
      <c r="AB927" s="5">
        <f t="shared" si="1139"/>
        <v>5.811570212201315E-3</v>
      </c>
      <c r="AC927" s="5">
        <f t="shared" si="1140"/>
        <v>1.1922289374440164E-4</v>
      </c>
      <c r="AD927" s="5">
        <f t="shared" si="1141"/>
        <v>1.3185724990546276E-2</v>
      </c>
      <c r="AE927" s="5">
        <f t="shared" si="1142"/>
        <v>8.9995487799686986E-3</v>
      </c>
      <c r="AF927" s="5">
        <f t="shared" si="1143"/>
        <v>3.0711954898613668E-3</v>
      </c>
      <c r="AG927" s="5">
        <f t="shared" si="1144"/>
        <v>6.9871960380496684E-4</v>
      </c>
      <c r="AH927" s="5">
        <f t="shared" si="1145"/>
        <v>1.3746417495581731E-3</v>
      </c>
      <c r="AI927" s="5">
        <f t="shared" si="1146"/>
        <v>1.6511437025252208E-3</v>
      </c>
      <c r="AJ927" s="5">
        <f t="shared" si="1147"/>
        <v>9.9163128402907671E-4</v>
      </c>
      <c r="AK927" s="5">
        <f t="shared" si="1148"/>
        <v>3.9703089923316741E-4</v>
      </c>
      <c r="AL927" s="5">
        <f t="shared" si="1149"/>
        <v>3.909594493809523E-6</v>
      </c>
      <c r="AM927" s="5">
        <f t="shared" si="1150"/>
        <v>3.1675928347684118E-3</v>
      </c>
      <c r="AN927" s="5">
        <f t="shared" si="1151"/>
        <v>2.1619521302026355E-3</v>
      </c>
      <c r="AO927" s="5">
        <f t="shared" si="1152"/>
        <v>7.3779005969203744E-4</v>
      </c>
      <c r="AP927" s="5">
        <f t="shared" si="1153"/>
        <v>1.678526749277472E-4</v>
      </c>
      <c r="AQ927" s="5">
        <f t="shared" si="1154"/>
        <v>2.8640790266434682E-5</v>
      </c>
      <c r="AR927" s="5">
        <f t="shared" si="1155"/>
        <v>1.8764467617821549E-4</v>
      </c>
      <c r="AS927" s="5">
        <f t="shared" si="1156"/>
        <v>2.2538841518790441E-4</v>
      </c>
      <c r="AT927" s="5">
        <f t="shared" si="1157"/>
        <v>1.3536205432406715E-4</v>
      </c>
      <c r="AU927" s="5">
        <f t="shared" si="1158"/>
        <v>5.4196473039829368E-5</v>
      </c>
      <c r="AV927" s="5">
        <f t="shared" si="1159"/>
        <v>1.6274452086799E-5</v>
      </c>
      <c r="AW927" s="5">
        <f t="shared" si="1160"/>
        <v>8.9031005438963115E-8</v>
      </c>
      <c r="AX927" s="5">
        <f t="shared" si="1161"/>
        <v>6.3412291032347219E-4</v>
      </c>
      <c r="AY927" s="5">
        <f t="shared" si="1162"/>
        <v>4.3280290374957792E-4</v>
      </c>
      <c r="AZ927" s="5">
        <f t="shared" si="1163"/>
        <v>1.4769877451558522E-4</v>
      </c>
      <c r="BA927" s="5">
        <f t="shared" si="1164"/>
        <v>3.3602559509055312E-5</v>
      </c>
      <c r="BB927" s="5">
        <f t="shared" si="1165"/>
        <v>5.733622414587756E-6</v>
      </c>
      <c r="BC927" s="5">
        <f t="shared" si="1166"/>
        <v>7.826648082376953E-7</v>
      </c>
      <c r="BD927" s="5">
        <f t="shared" si="1167"/>
        <v>2.1345273237763243E-5</v>
      </c>
      <c r="BE927" s="5">
        <f t="shared" si="1168"/>
        <v>2.5638762605995928E-5</v>
      </c>
      <c r="BF927" s="5">
        <f t="shared" si="1169"/>
        <v>1.5397932381668077E-5</v>
      </c>
      <c r="BG927" s="5">
        <f t="shared" si="1170"/>
        <v>6.1650484794970665E-6</v>
      </c>
      <c r="BH927" s="5">
        <f t="shared" si="1171"/>
        <v>1.8512788833810786E-6</v>
      </c>
      <c r="BI927" s="5">
        <f t="shared" si="1172"/>
        <v>4.4473077744002192E-7</v>
      </c>
      <c r="BJ927" s="8">
        <f t="shared" si="1173"/>
        <v>0.4847187801746613</v>
      </c>
      <c r="BK927" s="8">
        <f t="shared" si="1174"/>
        <v>0.30509562590962624</v>
      </c>
      <c r="BL927" s="8">
        <f t="shared" si="1175"/>
        <v>0.20230196050175464</v>
      </c>
      <c r="BM927" s="8">
        <f t="shared" si="1176"/>
        <v>0.2916120657052565</v>
      </c>
      <c r="BN927" s="8">
        <f t="shared" si="1177"/>
        <v>0.70812783449926742</v>
      </c>
    </row>
    <row r="928" spans="1:66" s="10" customFormat="1" x14ac:dyDescent="0.25">
      <c r="A928" t="s">
        <v>61</v>
      </c>
      <c r="B928" t="s">
        <v>241</v>
      </c>
      <c r="C928" t="s">
        <v>85</v>
      </c>
      <c r="D928" t="s">
        <v>556</v>
      </c>
      <c r="E928">
        <f>VLOOKUP(A928,home!$A$2:$E$405,3,FALSE)</f>
        <v>1.51315789473684</v>
      </c>
      <c r="F928">
        <f>VLOOKUP(B928,home!$B$2:$E$405,3,FALSE)</f>
        <v>2.02</v>
      </c>
      <c r="G928">
        <f>VLOOKUP(C928,away!$B$2:$E$405,4,FALSE)</f>
        <v>0.55000000000000004</v>
      </c>
      <c r="H928">
        <f>VLOOKUP(A928,away!$A$2:$E$405,3,FALSE)</f>
        <v>1.30526315789474</v>
      </c>
      <c r="I928">
        <f>VLOOKUP(C928,away!$B$2:$E$405,3,FALSE)</f>
        <v>0.92</v>
      </c>
      <c r="J928">
        <f>VLOOKUP(B928,home!$B$2:$E$405,4,FALSE)</f>
        <v>0.6</v>
      </c>
      <c r="K928" s="3">
        <f t="shared" si="1122"/>
        <v>1.6811184210526295</v>
      </c>
      <c r="L928" s="3">
        <f t="shared" si="1123"/>
        <v>0.72050526315789643</v>
      </c>
      <c r="M928" s="5">
        <f t="shared" si="1124"/>
        <v>9.0570775498507214E-2</v>
      </c>
      <c r="N928" s="5">
        <f t="shared" si="1125"/>
        <v>0.15226019909956262</v>
      </c>
      <c r="O928" s="5">
        <f t="shared" si="1126"/>
        <v>6.5256720434966692E-2</v>
      </c>
      <c r="P928" s="5">
        <f t="shared" si="1127"/>
        <v>0.10970427482070406</v>
      </c>
      <c r="Q928" s="5">
        <f t="shared" si="1128"/>
        <v>0.12798371274970791</v>
      </c>
      <c r="R928" s="5">
        <f t="shared" si="1129"/>
        <v>2.3508905264908477E-2</v>
      </c>
      <c r="S928" s="5">
        <f t="shared" si="1130"/>
        <v>3.3219953808761769E-2</v>
      </c>
      <c r="T928" s="5">
        <f t="shared" si="1131"/>
        <v>9.2212938634652908E-2</v>
      </c>
      <c r="U928" s="5">
        <f t="shared" si="1132"/>
        <v>3.9521253699618786E-2</v>
      </c>
      <c r="V928" s="5">
        <f t="shared" si="1133"/>
        <v>4.470869355556655E-3</v>
      </c>
      <c r="W928" s="5">
        <f t="shared" si="1134"/>
        <v>7.1718592366080733E-2</v>
      </c>
      <c r="X928" s="5">
        <f t="shared" si="1135"/>
        <v>5.1673623266036896E-2</v>
      </c>
      <c r="Y928" s="5">
        <f t="shared" si="1136"/>
        <v>1.8615558764808957E-2</v>
      </c>
      <c r="Z928" s="5">
        <f t="shared" si="1137"/>
        <v>5.6460966581489804E-3</v>
      </c>
      <c r="AA928" s="5">
        <f t="shared" si="1138"/>
        <v>9.4917570990579406E-3</v>
      </c>
      <c r="AB928" s="5">
        <f t="shared" si="1139"/>
        <v>7.9783838536916889E-3</v>
      </c>
      <c r="AC928" s="5">
        <f t="shared" si="1140"/>
        <v>3.3846008671799385E-4</v>
      </c>
      <c r="AD928" s="5">
        <f t="shared" si="1141"/>
        <v>3.0141861689645704E-2</v>
      </c>
      <c r="AE928" s="5">
        <f t="shared" si="1142"/>
        <v>2.1717369988767093E-2</v>
      </c>
      <c r="AF928" s="5">
        <f t="shared" si="1143"/>
        <v>7.8237396894270169E-3</v>
      </c>
      <c r="AG928" s="5">
        <f t="shared" si="1144"/>
        <v>1.8790152079364978E-3</v>
      </c>
      <c r="AH928" s="5">
        <f t="shared" si="1145"/>
        <v>1.0170105896236375E-3</v>
      </c>
      <c r="AI928" s="5">
        <f t="shared" si="1146"/>
        <v>1.709715236621893E-3</v>
      </c>
      <c r="AJ928" s="5">
        <f t="shared" si="1147"/>
        <v>1.4371168895197103E-3</v>
      </c>
      <c r="AK928" s="5">
        <f t="shared" si="1148"/>
        <v>8.0532122539248041E-4</v>
      </c>
      <c r="AL928" s="5">
        <f t="shared" si="1149"/>
        <v>1.639845443070635E-5</v>
      </c>
      <c r="AM928" s="5">
        <f t="shared" si="1150"/>
        <v>1.0134407786256783E-2</v>
      </c>
      <c r="AN928" s="5">
        <f t="shared" si="1151"/>
        <v>7.3018941489863785E-3</v>
      </c>
      <c r="AO928" s="5">
        <f t="shared" si="1152"/>
        <v>2.6305265826832673E-3</v>
      </c>
      <c r="AP928" s="5">
        <f t="shared" si="1153"/>
        <v>6.3176941590001659E-4</v>
      </c>
      <c r="AQ928" s="5">
        <f t="shared" si="1154"/>
        <v>1.1379829731453796E-4</v>
      </c>
      <c r="AR928" s="5">
        <f t="shared" si="1155"/>
        <v>1.4655229650222933E-4</v>
      </c>
      <c r="AS928" s="5">
        <f t="shared" si="1156"/>
        <v>2.4637176529746456E-4</v>
      </c>
      <c r="AT928" s="5">
        <f t="shared" si="1157"/>
        <v>2.0709005653441137E-4</v>
      </c>
      <c r="AU928" s="5">
        <f t="shared" si="1158"/>
        <v>1.1604763628560979E-4</v>
      </c>
      <c r="AV928" s="5">
        <f t="shared" si="1159"/>
        <v>4.877245476983854E-5</v>
      </c>
      <c r="AW928" s="5">
        <f t="shared" si="1160"/>
        <v>5.517417921077927E-7</v>
      </c>
      <c r="AX928" s="5">
        <f t="shared" si="1161"/>
        <v>2.8395232693225812E-3</v>
      </c>
      <c r="AY928" s="5">
        <f t="shared" si="1162"/>
        <v>2.0458914604062363E-3</v>
      </c>
      <c r="AZ928" s="5">
        <f t="shared" si="1163"/>
        <v>7.370377825362442E-4</v>
      </c>
      <c r="BA928" s="5">
        <f t="shared" si="1164"/>
        <v>1.7701320048786305E-4</v>
      </c>
      <c r="BB928" s="5">
        <f t="shared" si="1165"/>
        <v>3.1884735649982305E-5</v>
      </c>
      <c r="BC928" s="5">
        <f t="shared" si="1166"/>
        <v>4.5946239700420945E-6</v>
      </c>
      <c r="BD928" s="5">
        <f t="shared" si="1167"/>
        <v>1.759861682628879E-5</v>
      </c>
      <c r="BE928" s="5">
        <f t="shared" si="1168"/>
        <v>2.9585358931720844E-5</v>
      </c>
      <c r="BF928" s="5">
        <f t="shared" si="1169"/>
        <v>2.4868245946784934E-5</v>
      </c>
      <c r="BG928" s="5">
        <f t="shared" si="1170"/>
        <v>1.3935488786802512E-5</v>
      </c>
      <c r="BH928" s="5">
        <f t="shared" si="1171"/>
        <v>5.8568017264665162E-6</v>
      </c>
      <c r="BI928" s="5">
        <f t="shared" si="1172"/>
        <v>1.9691954541631406E-6</v>
      </c>
      <c r="BJ928" s="8">
        <f t="shared" si="1173"/>
        <v>0.60267495276014038</v>
      </c>
      <c r="BK928" s="8">
        <f t="shared" si="1174"/>
        <v>0.24036662348508467</v>
      </c>
      <c r="BL928" s="8">
        <f t="shared" si="1175"/>
        <v>0.15158483221046309</v>
      </c>
      <c r="BM928" s="8">
        <f t="shared" si="1176"/>
        <v>0.42894257752686588</v>
      </c>
      <c r="BN928" s="8">
        <f t="shared" si="1177"/>
        <v>0.56928458786835701</v>
      </c>
    </row>
    <row r="929" spans="1:66" x14ac:dyDescent="0.25">
      <c r="A929" t="s">
        <v>61</v>
      </c>
      <c r="B929" t="s">
        <v>66</v>
      </c>
      <c r="C929" t="s">
        <v>238</v>
      </c>
      <c r="D929" t="s">
        <v>556</v>
      </c>
      <c r="E929">
        <f>VLOOKUP(A929,home!$A$2:$E$405,3,FALSE)</f>
        <v>1.51315789473684</v>
      </c>
      <c r="F929">
        <f>VLOOKUP(B929,home!$B$2:$E$405,3,FALSE)</f>
        <v>1.1499999999999999</v>
      </c>
      <c r="G929">
        <f>VLOOKUP(C929,away!$B$2:$E$405,4,FALSE)</f>
        <v>0.73</v>
      </c>
      <c r="H929">
        <f>VLOOKUP(A929,away!$A$2:$E$405,3,FALSE)</f>
        <v>1.30526315789474</v>
      </c>
      <c r="I929">
        <f>VLOOKUP(C929,away!$B$2:$E$405,3,FALSE)</f>
        <v>1.08</v>
      </c>
      <c r="J929">
        <f>VLOOKUP(B929,home!$B$2:$E$405,4,FALSE)</f>
        <v>1.05</v>
      </c>
      <c r="K929" s="3">
        <f t="shared" si="1122"/>
        <v>1.2702960526315772</v>
      </c>
      <c r="L929" s="3">
        <f t="shared" si="1123"/>
        <v>1.4801684210526351</v>
      </c>
      <c r="M929" s="5">
        <f t="shared" si="1124"/>
        <v>6.3898175292185805E-2</v>
      </c>
      <c r="N929" s="5">
        <f t="shared" si="1125"/>
        <v>8.1169599844024207E-2</v>
      </c>
      <c r="O929" s="5">
        <f t="shared" si="1126"/>
        <v>9.4580061230379181E-2</v>
      </c>
      <c r="P929" s="5">
        <f t="shared" si="1127"/>
        <v>0.12014467843860355</v>
      </c>
      <c r="Q929" s="5">
        <f t="shared" si="1128"/>
        <v>5.1554711137774337E-2</v>
      </c>
      <c r="R929" s="5">
        <f t="shared" si="1129"/>
        <v>6.9997209947215949E-2</v>
      </c>
      <c r="S929" s="5">
        <f t="shared" si="1130"/>
        <v>5.6475571059384763E-2</v>
      </c>
      <c r="T929" s="5">
        <f t="shared" si="1131"/>
        <v>7.6309655382624145E-2</v>
      </c>
      <c r="U929" s="5">
        <f t="shared" si="1132"/>
        <v>8.8917179491172199E-2</v>
      </c>
      <c r="V929" s="5">
        <f t="shared" si="1133"/>
        <v>1.1798701247100593E-2</v>
      </c>
      <c r="W929" s="5">
        <f t="shared" si="1134"/>
        <v>2.1829915350958646E-2</v>
      </c>
      <c r="X929" s="5">
        <f t="shared" si="1135"/>
        <v>3.231195133674114E-2</v>
      </c>
      <c r="Y929" s="5">
        <f t="shared" si="1136"/>
        <v>2.3913564995616862E-2</v>
      </c>
      <c r="Z929" s="5">
        <f t="shared" si="1137"/>
        <v>3.4535886575220151E-2</v>
      </c>
      <c r="AA929" s="5">
        <f t="shared" si="1138"/>
        <v>4.387080039063404E-2</v>
      </c>
      <c r="AB929" s="5">
        <f t="shared" si="1139"/>
        <v>2.7864452281005148E-2</v>
      </c>
      <c r="AC929" s="5">
        <f t="shared" si="1140"/>
        <v>1.3865333016592851E-3</v>
      </c>
      <c r="AD929" s="5">
        <f t="shared" si="1141"/>
        <v>6.9326138249010578E-3</v>
      </c>
      <c r="AE929" s="5">
        <f t="shared" si="1142"/>
        <v>1.0261436058971469E-2</v>
      </c>
      <c r="AF929" s="5">
        <f t="shared" si="1143"/>
        <v>7.5943268045701885E-3</v>
      </c>
      <c r="AG929" s="5">
        <f t="shared" si="1144"/>
        <v>3.7469609050927869E-3</v>
      </c>
      <c r="AH929" s="5">
        <f t="shared" si="1145"/>
        <v>1.2779732175424123E-2</v>
      </c>
      <c r="AI929" s="5">
        <f t="shared" si="1146"/>
        <v>1.6234043336130023E-2</v>
      </c>
      <c r="AJ929" s="5">
        <f t="shared" si="1147"/>
        <v>1.0311020584067968E-2</v>
      </c>
      <c r="AK929" s="5">
        <f t="shared" si="1148"/>
        <v>4.3660162488481586E-3</v>
      </c>
      <c r="AL929" s="5">
        <f t="shared" si="1149"/>
        <v>1.0428128622486145E-4</v>
      </c>
      <c r="AM929" s="5">
        <f t="shared" si="1150"/>
        <v>1.7612943952381819E-3</v>
      </c>
      <c r="AN929" s="5">
        <f t="shared" si="1151"/>
        <v>2.6070123440085557E-3</v>
      </c>
      <c r="AO929" s="5">
        <f t="shared" si="1152"/>
        <v>1.9294086724479366E-3</v>
      </c>
      <c r="AP929" s="5">
        <f t="shared" si="1153"/>
        <v>9.5194992942084118E-4</v>
      </c>
      <c r="AQ929" s="5">
        <f t="shared" si="1154"/>
        <v>3.5226155598800334E-4</v>
      </c>
      <c r="AR929" s="5">
        <f t="shared" si="1155"/>
        <v>3.7832311991146156E-3</v>
      </c>
      <c r="AS929" s="5">
        <f t="shared" si="1156"/>
        <v>4.8058236584279249E-3</v>
      </c>
      <c r="AT929" s="5">
        <f t="shared" si="1157"/>
        <v>3.0524094114722203E-3</v>
      </c>
      <c r="AU929" s="5">
        <f t="shared" si="1158"/>
        <v>1.2924878754695453E-3</v>
      </c>
      <c r="AV929" s="5">
        <f t="shared" si="1159"/>
        <v>4.1046056157078415E-4</v>
      </c>
      <c r="AW929" s="5">
        <f t="shared" si="1160"/>
        <v>5.4465307687493905E-6</v>
      </c>
      <c r="AX929" s="5">
        <f t="shared" si="1161"/>
        <v>3.72894219632197E-4</v>
      </c>
      <c r="AY929" s="5">
        <f t="shared" si="1162"/>
        <v>5.519462482926436E-4</v>
      </c>
      <c r="AZ929" s="5">
        <f t="shared" si="1163"/>
        <v>4.0848670342062405E-4</v>
      </c>
      <c r="BA929" s="5">
        <f t="shared" si="1164"/>
        <v>2.0154303960770041E-4</v>
      </c>
      <c r="BB929" s="5">
        <f t="shared" si="1165"/>
        <v>7.457941067756962E-5</v>
      </c>
      <c r="BC929" s="5">
        <f t="shared" si="1166"/>
        <v>2.2078017709130848E-5</v>
      </c>
      <c r="BD929" s="5">
        <f t="shared" si="1167"/>
        <v>9.3330322507842532E-4</v>
      </c>
      <c r="BE929" s="5">
        <f t="shared" si="1168"/>
        <v>1.1855714027254442E-3</v>
      </c>
      <c r="BF929" s="5">
        <f t="shared" si="1169"/>
        <v>7.5301333649750702E-4</v>
      </c>
      <c r="BG929" s="5">
        <f t="shared" si="1170"/>
        <v>3.1884995631057219E-4</v>
      </c>
      <c r="BH929" s="5">
        <f t="shared" si="1171"/>
        <v>1.0125846022076765E-4</v>
      </c>
      <c r="BI929" s="5">
        <f t="shared" si="1172"/>
        <v>2.5725644462798531E-5</v>
      </c>
      <c r="BJ929" s="8">
        <f t="shared" si="1173"/>
        <v>0.32485819017771822</v>
      </c>
      <c r="BK929" s="8">
        <f t="shared" si="1174"/>
        <v>0.25435988687345146</v>
      </c>
      <c r="BL929" s="8">
        <f t="shared" si="1175"/>
        <v>0.38558265041622741</v>
      </c>
      <c r="BM929" s="8">
        <f t="shared" si="1176"/>
        <v>0.51744567843491052</v>
      </c>
      <c r="BN929" s="8">
        <f t="shared" si="1177"/>
        <v>0.48134443589018294</v>
      </c>
    </row>
    <row r="930" spans="1:66" x14ac:dyDescent="0.25">
      <c r="A930" t="s">
        <v>61</v>
      </c>
      <c r="B930" t="s">
        <v>239</v>
      </c>
      <c r="C930" t="s">
        <v>289</v>
      </c>
      <c r="D930" t="s">
        <v>556</v>
      </c>
      <c r="E930">
        <f>VLOOKUP(A930,home!$A$2:$E$405,3,FALSE)</f>
        <v>1.51315789473684</v>
      </c>
      <c r="F930">
        <f>VLOOKUP(B930,home!$B$2:$E$405,3,FALSE)</f>
        <v>1.7</v>
      </c>
      <c r="G930">
        <f>VLOOKUP(C930,away!$B$2:$E$405,4,FALSE)</f>
        <v>1.22</v>
      </c>
      <c r="H930">
        <f>VLOOKUP(A930,away!$A$2:$E$405,3,FALSE)</f>
        <v>1.30526315789474</v>
      </c>
      <c r="I930">
        <f>VLOOKUP(C930,away!$B$2:$E$405,3,FALSE)</f>
        <v>0.63</v>
      </c>
      <c r="J930">
        <f>VLOOKUP(B930,home!$B$2:$E$405,4,FALSE)</f>
        <v>0.36</v>
      </c>
      <c r="K930" s="3">
        <f t="shared" si="1122"/>
        <v>3.138289473684206</v>
      </c>
      <c r="L930" s="3">
        <f t="shared" si="1123"/>
        <v>0.296033684210527</v>
      </c>
      <c r="M930" s="5">
        <f t="shared" si="1124"/>
        <v>3.2247229129562613E-2</v>
      </c>
      <c r="N930" s="5">
        <f t="shared" si="1125"/>
        <v>0.10120113973278907</v>
      </c>
      <c r="O930" s="5">
        <f t="shared" si="1126"/>
        <v>9.5462660448054452E-3</v>
      </c>
      <c r="P930" s="5">
        <f t="shared" si="1127"/>
        <v>2.9958946241401892E-2</v>
      </c>
      <c r="Q930" s="5">
        <f t="shared" si="1128"/>
        <v>0.15879923577412819</v>
      </c>
      <c r="R930" s="5">
        <f t="shared" si="1129"/>
        <v>1.4130081538488055E-3</v>
      </c>
      <c r="S930" s="5">
        <f t="shared" si="1130"/>
        <v>6.9582603228411245E-3</v>
      </c>
      <c r="T930" s="5">
        <f t="shared" si="1131"/>
        <v>4.700992281603128E-2</v>
      </c>
      <c r="U930" s="5">
        <f t="shared" si="1132"/>
        <v>4.4344286154536609E-3</v>
      </c>
      <c r="V930" s="5">
        <f t="shared" si="1133"/>
        <v>7.1827755118680065E-4</v>
      </c>
      <c r="W930" s="5">
        <f t="shared" si="1134"/>
        <v>0.1661193233530143</v>
      </c>
      <c r="X930" s="5">
        <f t="shared" si="1135"/>
        <v>4.9176915310752654E-2</v>
      </c>
      <c r="Y930" s="5">
        <f t="shared" si="1136"/>
        <v>7.2790117087755896E-3</v>
      </c>
      <c r="Z930" s="5">
        <f t="shared" si="1137"/>
        <v>1.3943266986779238E-4</v>
      </c>
      <c r="AA930" s="5">
        <f t="shared" si="1138"/>
        <v>4.3758008013377794E-4</v>
      </c>
      <c r="AB930" s="5">
        <f t="shared" si="1139"/>
        <v>6.8662647968886325E-4</v>
      </c>
      <c r="AC930" s="5">
        <f t="shared" si="1140"/>
        <v>4.1706758850413487E-5</v>
      </c>
      <c r="AD930" s="5">
        <f t="shared" si="1141"/>
        <v>0.13033263096357692</v>
      </c>
      <c r="AE930" s="5">
        <f t="shared" si="1142"/>
        <v>3.8582848916998681E-2</v>
      </c>
      <c r="AF930" s="5">
        <f t="shared" si="1143"/>
        <v>5.7109114561186298E-3</v>
      </c>
      <c r="AG930" s="5">
        <f t="shared" si="1144"/>
        <v>5.6354071951830124E-4</v>
      </c>
      <c r="AH930" s="5">
        <f t="shared" si="1145"/>
        <v>1.0319191740068178E-5</v>
      </c>
      <c r="AI930" s="5">
        <f t="shared" si="1146"/>
        <v>3.2384610814784975E-5</v>
      </c>
      <c r="AJ930" s="5">
        <f t="shared" si="1147"/>
        <v>5.0816141614699686E-5</v>
      </c>
      <c r="AK930" s="5">
        <f t="shared" si="1148"/>
        <v>5.3158587440885989E-5</v>
      </c>
      <c r="AL930" s="5">
        <f t="shared" si="1149"/>
        <v>1.5498888804150693E-6</v>
      </c>
      <c r="AM930" s="5">
        <f t="shared" si="1150"/>
        <v>8.1804304766112293E-2</v>
      </c>
      <c r="AN930" s="5">
        <f t="shared" si="1151"/>
        <v>2.4216829724192993E-2</v>
      </c>
      <c r="AO930" s="5">
        <f t="shared" si="1152"/>
        <v>3.5844986615759253E-3</v>
      </c>
      <c r="AP930" s="5">
        <f t="shared" si="1153"/>
        <v>3.5371078161134149E-4</v>
      </c>
      <c r="AQ930" s="5">
        <f t="shared" si="1154"/>
        <v>2.6177576456347633E-5</v>
      </c>
      <c r="AR930" s="5">
        <f t="shared" si="1155"/>
        <v>6.1096566977744467E-7</v>
      </c>
      <c r="AS930" s="5">
        <f t="shared" si="1156"/>
        <v>1.9173871302449757E-6</v>
      </c>
      <c r="AT930" s="5">
        <f t="shared" si="1157"/>
        <v>3.0086579239126874E-6</v>
      </c>
      <c r="AU930" s="5">
        <f t="shared" si="1158"/>
        <v>3.147346497510588E-6</v>
      </c>
      <c r="AV930" s="5">
        <f t="shared" si="1159"/>
        <v>2.4693210957935832E-6</v>
      </c>
      <c r="AW930" s="5">
        <f t="shared" si="1160"/>
        <v>3.9997439661097531E-8</v>
      </c>
      <c r="AX930" s="5">
        <f t="shared" si="1161"/>
        <v>4.2787598091590856E-2</v>
      </c>
      <c r="AY930" s="5">
        <f t="shared" si="1162"/>
        <v>1.2666570301572954E-2</v>
      </c>
      <c r="AZ930" s="5">
        <f t="shared" si="1163"/>
        <v>1.8748657363431434E-3</v>
      </c>
      <c r="BA930" s="5">
        <f t="shared" si="1164"/>
        <v>1.8500780377658115E-4</v>
      </c>
      <c r="BB930" s="5">
        <f t="shared" si="1165"/>
        <v>1.369213543991989E-5</v>
      </c>
      <c r="BC930" s="5">
        <f t="shared" si="1166"/>
        <v>8.1066665979780254E-7</v>
      </c>
      <c r="BD930" s="5">
        <f t="shared" si="1167"/>
        <v>3.0144403025061503E-8</v>
      </c>
      <c r="BE930" s="5">
        <f t="shared" si="1168"/>
        <v>9.460186270404487E-8</v>
      </c>
      <c r="BF930" s="5">
        <f t="shared" si="1169"/>
        <v>1.4844401495751124E-7</v>
      </c>
      <c r="BG930" s="5">
        <f t="shared" si="1170"/>
        <v>1.5528676319085947E-7</v>
      </c>
      <c r="BH930" s="5">
        <f t="shared" si="1171"/>
        <v>1.2183370358109156E-7</v>
      </c>
      <c r="BI930" s="5">
        <f t="shared" si="1172"/>
        <v>7.646988589770025E-8</v>
      </c>
      <c r="BJ930" s="8">
        <f t="shared" si="1173"/>
        <v>0.87228954699703587</v>
      </c>
      <c r="BK930" s="8">
        <f t="shared" si="1174"/>
        <v>8.259254019429621E-2</v>
      </c>
      <c r="BL930" s="8">
        <f t="shared" si="1175"/>
        <v>1.667636836449159E-2</v>
      </c>
      <c r="BM930" s="8">
        <f t="shared" si="1176"/>
        <v>0.62586553284502211</v>
      </c>
      <c r="BN930" s="8">
        <f t="shared" si="1177"/>
        <v>0.33316582507653603</v>
      </c>
    </row>
    <row r="931" spans="1:66" x14ac:dyDescent="0.25">
      <c r="A931" t="s">
        <v>72</v>
      </c>
      <c r="B931" t="s">
        <v>79</v>
      </c>
      <c r="C931" t="s">
        <v>88</v>
      </c>
      <c r="D931" t="s">
        <v>556</v>
      </c>
      <c r="E931">
        <f>VLOOKUP(A931,home!$A$2:$E$405,3,FALSE)</f>
        <v>1.4148550724637701</v>
      </c>
      <c r="F931">
        <f>VLOOKUP(B931,home!$B$2:$E$405,3,FALSE)</f>
        <v>1.01</v>
      </c>
      <c r="G931">
        <f>VLOOKUP(C931,away!$B$2:$E$405,4,FALSE)</f>
        <v>0.74</v>
      </c>
      <c r="H931">
        <f>VLOOKUP(A931,away!$A$2:$E$405,3,FALSE)</f>
        <v>1.0942028985507199</v>
      </c>
      <c r="I931">
        <f>VLOOKUP(C931,away!$B$2:$E$405,3,FALSE)</f>
        <v>0.89</v>
      </c>
      <c r="J931">
        <f>VLOOKUP(B931,home!$B$2:$E$405,4,FALSE)</f>
        <v>1.1499999999999999</v>
      </c>
      <c r="K931" s="3">
        <f t="shared" si="1122"/>
        <v>1.0574626811594217</v>
      </c>
      <c r="L931" s="3">
        <f t="shared" si="1123"/>
        <v>1.1199166666666618</v>
      </c>
      <c r="M931" s="5">
        <f t="shared" si="1124"/>
        <v>0.11333816168709691</v>
      </c>
      <c r="N931" s="5">
        <f t="shared" si="1125"/>
        <v>0.11985087633531755</v>
      </c>
      <c r="O931" s="5">
        <f t="shared" si="1126"/>
        <v>0.12692929624274074</v>
      </c>
      <c r="P931" s="5">
        <f t="shared" si="1127"/>
        <v>0.13422299392252712</v>
      </c>
      <c r="Q931" s="5">
        <f t="shared" si="1128"/>
        <v>6.336891451442557E-2</v>
      </c>
      <c r="R931" s="5">
        <f t="shared" si="1129"/>
        <v>7.1075117175257732E-2</v>
      </c>
      <c r="S931" s="5">
        <f t="shared" si="1130"/>
        <v>3.9739068971456987E-2</v>
      </c>
      <c r="T931" s="5">
        <f t="shared" si="1131"/>
        <v>7.0967903513280139E-2</v>
      </c>
      <c r="U931" s="5">
        <f t="shared" si="1132"/>
        <v>7.5159283971868093E-2</v>
      </c>
      <c r="V931" s="5">
        <f t="shared" si="1133"/>
        <v>5.2290878255586383E-3</v>
      </c>
      <c r="W931" s="5">
        <f t="shared" si="1134"/>
        <v>2.2336754081528885E-2</v>
      </c>
      <c r="X931" s="5">
        <f t="shared" si="1135"/>
        <v>2.5015303175138785E-2</v>
      </c>
      <c r="Y931" s="5">
        <f t="shared" si="1136"/>
        <v>1.4007527473778696E-2</v>
      </c>
      <c r="Z931" s="5">
        <f t="shared" si="1137"/>
        <v>2.6532736103285666E-2</v>
      </c>
      <c r="AA931" s="5">
        <f t="shared" si="1138"/>
        <v>2.8057378258275846E-2</v>
      </c>
      <c r="AB931" s="5">
        <f t="shared" si="1139"/>
        <v>1.4834815219650219E-2</v>
      </c>
      <c r="AC931" s="5">
        <f t="shared" si="1140"/>
        <v>3.8704076642341492E-4</v>
      </c>
      <c r="AD931" s="5">
        <f t="shared" si="1141"/>
        <v>5.9050709648630481E-3</v>
      </c>
      <c r="AE931" s="5">
        <f t="shared" si="1142"/>
        <v>6.613187391399513E-3</v>
      </c>
      <c r="AF931" s="5">
        <f t="shared" si="1143"/>
        <v>3.7031093897090701E-3</v>
      </c>
      <c r="AG931" s="5">
        <f t="shared" si="1144"/>
        <v>1.3823913080083321E-3</v>
      </c>
      <c r="AH931" s="5">
        <f t="shared" si="1145"/>
        <v>7.4286133435844783E-3</v>
      </c>
      <c r="AI931" s="5">
        <f t="shared" si="1146"/>
        <v>7.8554813836034989E-3</v>
      </c>
      <c r="AJ931" s="5">
        <f t="shared" si="1147"/>
        <v>4.1534392028516392E-3</v>
      </c>
      <c r="AK931" s="5">
        <f t="shared" si="1148"/>
        <v>1.464035651826715E-3</v>
      </c>
      <c r="AL931" s="5">
        <f t="shared" si="1149"/>
        <v>1.8334431992233202E-5</v>
      </c>
      <c r="AM931" s="5">
        <f t="shared" si="1150"/>
        <v>1.2488784349881468E-3</v>
      </c>
      <c r="AN931" s="5">
        <f t="shared" si="1151"/>
        <v>1.3986397739838027E-3</v>
      </c>
      <c r="AO931" s="5">
        <f t="shared" si="1152"/>
        <v>7.8317999677367689E-4</v>
      </c>
      <c r="AP931" s="5">
        <f t="shared" si="1153"/>
        <v>2.9236544379559424E-4</v>
      </c>
      <c r="AQ931" s="5">
        <f t="shared" si="1154"/>
        <v>8.1856233316020391E-5</v>
      </c>
      <c r="AR931" s="5">
        <f t="shared" si="1155"/>
        <v>1.6638855787405211E-3</v>
      </c>
      <c r="AS931" s="5">
        <f t="shared" si="1156"/>
        <v>1.7594969052374477E-3</v>
      </c>
      <c r="AT931" s="5">
        <f t="shared" si="1157"/>
        <v>9.3030115745204795E-4</v>
      </c>
      <c r="AU931" s="5">
        <f t="shared" si="1158"/>
        <v>3.2791958541498529E-4</v>
      </c>
      <c r="AV931" s="5">
        <f t="shared" si="1159"/>
        <v>8.6690680999404083E-5</v>
      </c>
      <c r="AW931" s="5">
        <f t="shared" si="1160"/>
        <v>6.0313664613016455E-7</v>
      </c>
      <c r="AX931" s="5">
        <f t="shared" si="1161"/>
        <v>2.2010705638412459E-4</v>
      </c>
      <c r="AY931" s="5">
        <f t="shared" si="1162"/>
        <v>2.465015608955198E-4</v>
      </c>
      <c r="AZ931" s="5">
        <f t="shared" si="1163"/>
        <v>1.3803060320311986E-4</v>
      </c>
      <c r="BA931" s="5">
        <f t="shared" si="1164"/>
        <v>5.1527591012408856E-5</v>
      </c>
      <c r="BB931" s="5">
        <f t="shared" si="1165"/>
        <v>1.4426651991995009E-5</v>
      </c>
      <c r="BC931" s="5">
        <f t="shared" si="1166"/>
        <v>3.2313296020069981E-6</v>
      </c>
      <c r="BD931" s="5">
        <f t="shared" si="1167"/>
        <v>3.1056886517630224E-4</v>
      </c>
      <c r="BE931" s="5">
        <f t="shared" si="1168"/>
        <v>3.284149848539715E-4</v>
      </c>
      <c r="BF931" s="5">
        <f t="shared" si="1169"/>
        <v>1.7364329520830576E-4</v>
      </c>
      <c r="BG931" s="5">
        <f t="shared" si="1170"/>
        <v>6.1207101505443996E-5</v>
      </c>
      <c r="BH931" s="5">
        <f t="shared" si="1171"/>
        <v>1.618105641598592E-5</v>
      </c>
      <c r="BI931" s="5">
        <f t="shared" si="1172"/>
        <v>3.4221726603280677E-6</v>
      </c>
      <c r="BJ931" s="8">
        <f t="shared" si="1173"/>
        <v>0.33762978282339595</v>
      </c>
      <c r="BK931" s="8">
        <f t="shared" si="1174"/>
        <v>0.29318118916595087</v>
      </c>
      <c r="BL931" s="8">
        <f t="shared" si="1175"/>
        <v>0.34261919183332379</v>
      </c>
      <c r="BM931" s="8">
        <f t="shared" si="1176"/>
        <v>0.37093164162434117</v>
      </c>
      <c r="BN931" s="8">
        <f t="shared" si="1177"/>
        <v>0.62878535987736561</v>
      </c>
    </row>
    <row r="932" spans="1:66" x14ac:dyDescent="0.25">
      <c r="A932" t="s">
        <v>72</v>
      </c>
      <c r="B932" t="s">
        <v>326</v>
      </c>
      <c r="C932" t="s">
        <v>80</v>
      </c>
      <c r="D932" t="s">
        <v>556</v>
      </c>
      <c r="E932">
        <f>VLOOKUP(A932,home!$A$2:$E$405,3,FALSE)</f>
        <v>1.4148550724637701</v>
      </c>
      <c r="F932">
        <f>VLOOKUP(B932,home!$B$2:$E$405,3,FALSE)</f>
        <v>0.98</v>
      </c>
      <c r="G932">
        <f>VLOOKUP(C932,away!$B$2:$E$405,4,FALSE)</f>
        <v>0.86</v>
      </c>
      <c r="H932">
        <f>VLOOKUP(A932,away!$A$2:$E$405,3,FALSE)</f>
        <v>1.0942028985507199</v>
      </c>
      <c r="I932">
        <f>VLOOKUP(C932,away!$B$2:$E$405,3,FALSE)</f>
        <v>0.57999999999999996</v>
      </c>
      <c r="J932">
        <f>VLOOKUP(B932,home!$B$2:$E$405,4,FALSE)</f>
        <v>1.03</v>
      </c>
      <c r="K932" s="3">
        <f t="shared" si="1122"/>
        <v>1.1924398550724653</v>
      </c>
      <c r="L932" s="3">
        <f t="shared" si="1123"/>
        <v>0.6536768115942001</v>
      </c>
      <c r="M932" s="5">
        <f t="shared" si="1124"/>
        <v>0.15784895776905647</v>
      </c>
      <c r="N932" s="5">
        <f t="shared" si="1125"/>
        <v>0.18822538832547336</v>
      </c>
      <c r="O932" s="5">
        <f t="shared" si="1126"/>
        <v>0.10318220342794437</v>
      </c>
      <c r="P932" s="5">
        <f t="shared" si="1127"/>
        <v>0.12303857170167561</v>
      </c>
      <c r="Q932" s="5">
        <f t="shared" si="1128"/>
        <v>0.112223727387893</v>
      </c>
      <c r="R932" s="5">
        <f t="shared" si="1129"/>
        <v>3.3723906875021407E-2</v>
      </c>
      <c r="S932" s="5">
        <f t="shared" si="1130"/>
        <v>2.3976227560110013E-2</v>
      </c>
      <c r="T932" s="5">
        <f t="shared" si="1131"/>
        <v>7.3358048304134615E-2</v>
      </c>
      <c r="U932" s="5">
        <f t="shared" si="1132"/>
        <v>4.021373062652784E-2</v>
      </c>
      <c r="V932" s="5">
        <f t="shared" si="1133"/>
        <v>2.0765285410136161E-3</v>
      </c>
      <c r="W932" s="5">
        <f t="shared" si="1134"/>
        <v>4.4606681740703681E-2</v>
      </c>
      <c r="X932" s="5">
        <f t="shared" si="1135"/>
        <v>2.9158353496060406E-2</v>
      </c>
      <c r="Y932" s="5">
        <f t="shared" si="1136"/>
        <v>9.53006977232068E-3</v>
      </c>
      <c r="Z932" s="5">
        <f t="shared" si="1137"/>
        <v>7.3481786401879074E-3</v>
      </c>
      <c r="AA932" s="5">
        <f t="shared" si="1138"/>
        <v>8.7622610727522508E-3</v>
      </c>
      <c r="AB932" s="5">
        <f t="shared" si="1139"/>
        <v>5.2242346618499007E-3</v>
      </c>
      <c r="AC932" s="5">
        <f t="shared" si="1140"/>
        <v>1.0116201802781414E-4</v>
      </c>
      <c r="AD932" s="5">
        <f t="shared" si="1141"/>
        <v>1.3297696277537061E-2</v>
      </c>
      <c r="AE932" s="5">
        <f t="shared" si="1142"/>
        <v>8.6923957042484897E-3</v>
      </c>
      <c r="AF932" s="5">
        <f t="shared" si="1143"/>
        <v>2.8410087545341369E-3</v>
      </c>
      <c r="AG932" s="5">
        <f t="shared" si="1144"/>
        <v>6.1903384812502806E-4</v>
      </c>
      <c r="AH932" s="5">
        <f t="shared" si="1145"/>
        <v>1.2008334961356587E-3</v>
      </c>
      <c r="AI932" s="5">
        <f t="shared" si="1146"/>
        <v>1.4319217200981663E-3</v>
      </c>
      <c r="AJ932" s="5">
        <f t="shared" si="1147"/>
        <v>8.5374026419448646E-4</v>
      </c>
      <c r="AK932" s="5">
        <f t="shared" si="1148"/>
        <v>3.3934463896853406E-4</v>
      </c>
      <c r="AL932" s="5">
        <f t="shared" si="1149"/>
        <v>3.1541114707420372E-6</v>
      </c>
      <c r="AM932" s="5">
        <f t="shared" si="1150"/>
        <v>3.1713406043967899E-3</v>
      </c>
      <c r="AN932" s="5">
        <f t="shared" si="1151"/>
        <v>2.0730318147613174E-3</v>
      </c>
      <c r="AO932" s="5">
        <f t="shared" si="1152"/>
        <v>6.7754641350325801E-4</v>
      </c>
      <c r="AP932" s="5">
        <f t="shared" si="1153"/>
        <v>1.4763212642863175E-4</v>
      </c>
      <c r="AQ932" s="5">
        <f t="shared" si="1154"/>
        <v>2.4125924423184953E-5</v>
      </c>
      <c r="AR932" s="5">
        <f t="shared" si="1155"/>
        <v>1.5699140220189474E-4</v>
      </c>
      <c r="AS932" s="5">
        <f t="shared" si="1156"/>
        <v>1.8720280488925044E-4</v>
      </c>
      <c r="AT932" s="5">
        <f t="shared" si="1157"/>
        <v>1.1161404276564842E-4</v>
      </c>
      <c r="AU932" s="5">
        <f t="shared" si="1158"/>
        <v>4.4364344326507266E-5</v>
      </c>
      <c r="AV932" s="5">
        <f t="shared" si="1159"/>
        <v>1.3225453079771309E-5</v>
      </c>
      <c r="AW932" s="5">
        <f t="shared" si="1160"/>
        <v>6.8292671085494727E-8</v>
      </c>
      <c r="AX932" s="5">
        <f t="shared" si="1161"/>
        <v>6.3027215511538871E-4</v>
      </c>
      <c r="AY932" s="5">
        <f t="shared" si="1162"/>
        <v>4.1199429279243244E-4</v>
      </c>
      <c r="AZ932" s="5">
        <f t="shared" si="1163"/>
        <v>1.3465555785378228E-4</v>
      </c>
      <c r="BA932" s="5">
        <f t="shared" si="1164"/>
        <v>2.9340405240432919E-5</v>
      </c>
      <c r="BB932" s="5">
        <f t="shared" si="1165"/>
        <v>4.7947856371119859E-6</v>
      </c>
      <c r="BC932" s="5">
        <f t="shared" si="1166"/>
        <v>6.2684803750900577E-7</v>
      </c>
      <c r="BD932" s="5">
        <f t="shared" si="1167"/>
        <v>1.7103606539839535E-5</v>
      </c>
      <c r="BE932" s="5">
        <f t="shared" si="1168"/>
        <v>2.0395022103582721E-5</v>
      </c>
      <c r="BF932" s="5">
        <f t="shared" si="1169"/>
        <v>1.2159918600697956E-5</v>
      </c>
      <c r="BG932" s="5">
        <f t="shared" si="1170"/>
        <v>4.8333238579697507E-6</v>
      </c>
      <c r="BH932" s="5">
        <f t="shared" si="1171"/>
        <v>1.4408620001789336E-6</v>
      </c>
      <c r="BI932" s="5">
        <f t="shared" si="1172"/>
        <v>3.436282549345579E-7</v>
      </c>
      <c r="BJ932" s="8">
        <f t="shared" si="1173"/>
        <v>0.48985776453922036</v>
      </c>
      <c r="BK932" s="8">
        <f t="shared" si="1174"/>
        <v>0.30745659599414665</v>
      </c>
      <c r="BL932" s="8">
        <f t="shared" si="1175"/>
        <v>0.19550185119211294</v>
      </c>
      <c r="BM932" s="8">
        <f t="shared" si="1176"/>
        <v>0.28150970887848226</v>
      </c>
      <c r="BN932" s="8">
        <f t="shared" si="1177"/>
        <v>0.71824275548706418</v>
      </c>
    </row>
    <row r="933" spans="1:66" x14ac:dyDescent="0.25">
      <c r="A933" t="s">
        <v>72</v>
      </c>
      <c r="B933" t="s">
        <v>76</v>
      </c>
      <c r="C933" t="s">
        <v>90</v>
      </c>
      <c r="D933" t="s">
        <v>556</v>
      </c>
      <c r="E933">
        <f>VLOOKUP(A933,home!$A$2:$E$405,3,FALSE)</f>
        <v>1.4148550724637701</v>
      </c>
      <c r="F933">
        <f>VLOOKUP(B933,home!$B$2:$E$405,3,FALSE)</f>
        <v>0.92</v>
      </c>
      <c r="G933">
        <f>VLOOKUP(C933,away!$B$2:$E$405,4,FALSE)</f>
        <v>1.26</v>
      </c>
      <c r="H933">
        <f>VLOOKUP(A933,away!$A$2:$E$405,3,FALSE)</f>
        <v>1.0942028985507199</v>
      </c>
      <c r="I933">
        <f>VLOOKUP(C933,away!$B$2:$E$405,3,FALSE)</f>
        <v>0.86</v>
      </c>
      <c r="J933">
        <f>VLOOKUP(B933,home!$B$2:$E$405,4,FALSE)</f>
        <v>0.91</v>
      </c>
      <c r="K933" s="3">
        <f t="shared" si="1122"/>
        <v>1.6401000000000023</v>
      </c>
      <c r="L933" s="3">
        <f t="shared" si="1123"/>
        <v>0.85632318840579347</v>
      </c>
      <c r="M933" s="5">
        <f t="shared" si="1124"/>
        <v>8.2379126905832045E-2</v>
      </c>
      <c r="N933" s="5">
        <f t="shared" si="1125"/>
        <v>0.13511000603825532</v>
      </c>
      <c r="O933" s="5">
        <f t="shared" si="1126"/>
        <v>7.0543156610087587E-2</v>
      </c>
      <c r="P933" s="5">
        <f t="shared" si="1127"/>
        <v>0.11569783115620481</v>
      </c>
      <c r="Q933" s="5">
        <f t="shared" si="1128"/>
        <v>0.11079696045167146</v>
      </c>
      <c r="R933" s="5">
        <f t="shared" si="1129"/>
        <v>3.020387039427971E-2</v>
      </c>
      <c r="S933" s="5">
        <f t="shared" si="1130"/>
        <v>4.0623118491991496E-2</v>
      </c>
      <c r="T933" s="5">
        <f t="shared" si="1131"/>
        <v>9.4878006439645918E-2</v>
      </c>
      <c r="U933" s="5">
        <f t="shared" si="1132"/>
        <v>4.9537367833658225E-2</v>
      </c>
      <c r="V933" s="5">
        <f t="shared" si="1133"/>
        <v>6.3392631939905141E-3</v>
      </c>
      <c r="W933" s="5">
        <f t="shared" si="1134"/>
        <v>6.0572698278928867E-2</v>
      </c>
      <c r="X933" s="5">
        <f t="shared" si="1135"/>
        <v>5.1869806120554487E-2</v>
      </c>
      <c r="Y933" s="5">
        <f t="shared" si="1136"/>
        <v>2.2208658879571776E-2</v>
      </c>
      <c r="Z933" s="5">
        <f t="shared" si="1137"/>
        <v>8.6214248660749851E-3</v>
      </c>
      <c r="AA933" s="5">
        <f t="shared" si="1138"/>
        <v>1.4139998922849603E-2</v>
      </c>
      <c r="AB933" s="5">
        <f t="shared" si="1139"/>
        <v>1.1595506116682837E-2</v>
      </c>
      <c r="AC933" s="5">
        <f t="shared" si="1140"/>
        <v>5.564508800811398E-4</v>
      </c>
      <c r="AD933" s="5">
        <f t="shared" si="1141"/>
        <v>2.4836320611817848E-2</v>
      </c>
      <c r="AE933" s="5">
        <f t="shared" si="1142"/>
        <v>2.1267917254580389E-2</v>
      </c>
      <c r="AF933" s="5">
        <f t="shared" si="1143"/>
        <v>9.1061053570964338E-3</v>
      </c>
      <c r="AG933" s="5">
        <f t="shared" si="1144"/>
        <v>2.599256391115965E-3</v>
      </c>
      <c r="AH933" s="5">
        <f t="shared" si="1145"/>
        <v>1.8456815074795803E-3</v>
      </c>
      <c r="AI933" s="5">
        <f t="shared" si="1146"/>
        <v>3.0271022404172641E-3</v>
      </c>
      <c r="AJ933" s="5">
        <f t="shared" si="1147"/>
        <v>2.4823751922541815E-3</v>
      </c>
      <c r="AK933" s="5">
        <f t="shared" si="1148"/>
        <v>1.3571145176053626E-3</v>
      </c>
      <c r="AL933" s="5">
        <f t="shared" si="1149"/>
        <v>3.1260423550709658E-5</v>
      </c>
      <c r="AM933" s="5">
        <f t="shared" si="1150"/>
        <v>8.1468098870885013E-3</v>
      </c>
      <c r="AN933" s="5">
        <f t="shared" si="1151"/>
        <v>6.9763022178474668E-3</v>
      </c>
      <c r="AO933" s="5">
        <f t="shared" si="1152"/>
        <v>2.9869846792347754E-3</v>
      </c>
      <c r="AP933" s="5">
        <f t="shared" si="1153"/>
        <v>8.5260808141385985E-4</v>
      </c>
      <c r="AQ933" s="5">
        <f t="shared" si="1154"/>
        <v>1.8252701768421567E-4</v>
      </c>
      <c r="AR933" s="5">
        <f t="shared" si="1155"/>
        <v>3.1609997465330524E-4</v>
      </c>
      <c r="AS933" s="5">
        <f t="shared" si="1156"/>
        <v>5.1843556842888668E-4</v>
      </c>
      <c r="AT933" s="5">
        <f t="shared" si="1157"/>
        <v>4.251430878901092E-4</v>
      </c>
      <c r="AU933" s="5">
        <f t="shared" si="1158"/>
        <v>2.32425726149523E-4</v>
      </c>
      <c r="AV933" s="5">
        <f t="shared" si="1159"/>
        <v>9.5300358364458333E-5</v>
      </c>
      <c r="AW933" s="5">
        <f t="shared" si="1160"/>
        <v>1.2195521897379392E-6</v>
      </c>
      <c r="AX933" s="5">
        <f t="shared" si="1161"/>
        <v>2.2269304826356457E-3</v>
      </c>
      <c r="AY933" s="5">
        <f t="shared" si="1162"/>
        <v>1.9069722112486087E-3</v>
      </c>
      <c r="AZ933" s="5">
        <f t="shared" si="1163"/>
        <v>8.164922620688274E-4</v>
      </c>
      <c r="BA933" s="5">
        <f t="shared" si="1164"/>
        <v>2.3306041905447902E-4</v>
      </c>
      <c r="BB933" s="5">
        <f t="shared" si="1165"/>
        <v>4.9893760283980451E-5</v>
      </c>
      <c r="BC933" s="5">
        <f t="shared" si="1166"/>
        <v>8.5450367775865003E-6</v>
      </c>
      <c r="BD933" s="5">
        <f t="shared" si="1167"/>
        <v>4.5113956358351446E-5</v>
      </c>
      <c r="BE933" s="5">
        <f t="shared" si="1168"/>
        <v>7.399139982333231E-5</v>
      </c>
      <c r="BF933" s="5">
        <f t="shared" si="1169"/>
        <v>6.0676647425123766E-5</v>
      </c>
      <c r="BG933" s="5">
        <f t="shared" si="1170"/>
        <v>3.3171923147315201E-5</v>
      </c>
      <c r="BH933" s="5">
        <f t="shared" si="1171"/>
        <v>1.3601317788477939E-5</v>
      </c>
      <c r="BI933" s="5">
        <f t="shared" si="1172"/>
        <v>4.4615042609765385E-6</v>
      </c>
      <c r="BJ933" s="8">
        <f t="shared" si="1173"/>
        <v>0.5576328618785763</v>
      </c>
      <c r="BK933" s="8">
        <f t="shared" si="1174"/>
        <v>0.24753402326289928</v>
      </c>
      <c r="BL933" s="8">
        <f t="shared" si="1175"/>
        <v>0.18655059479960423</v>
      </c>
      <c r="BM933" s="8">
        <f t="shared" si="1176"/>
        <v>0.45370220059176525</v>
      </c>
      <c r="BN933" s="8">
        <f t="shared" si="1177"/>
        <v>0.54473095155633089</v>
      </c>
    </row>
    <row r="934" spans="1:66" s="14" customFormat="1" x14ac:dyDescent="0.25">
      <c r="A934" t="s">
        <v>72</v>
      </c>
      <c r="B934" t="s">
        <v>93</v>
      </c>
      <c r="C934" t="s">
        <v>84</v>
      </c>
      <c r="D934" t="s">
        <v>556</v>
      </c>
      <c r="E934">
        <f>VLOOKUP(A934,home!$A$2:$E$405,3,FALSE)</f>
        <v>1.4148550724637701</v>
      </c>
      <c r="F934">
        <f>VLOOKUP(B934,home!$B$2:$E$405,3,FALSE)</f>
        <v>1.42</v>
      </c>
      <c r="G934">
        <f>VLOOKUP(C934,away!$B$2:$E$405,4,FALSE)</f>
        <v>0.32</v>
      </c>
      <c r="H934">
        <f>VLOOKUP(A934,away!$A$2:$E$405,3,FALSE)</f>
        <v>1.0942028985507199</v>
      </c>
      <c r="I934">
        <f>VLOOKUP(C934,away!$B$2:$E$405,3,FALSE)</f>
        <v>0.78</v>
      </c>
      <c r="J934">
        <f>VLOOKUP(B934,home!$B$2:$E$405,4,FALSE)</f>
        <v>0.69</v>
      </c>
      <c r="K934" s="3">
        <f t="shared" si="1122"/>
        <v>0.64291014492753706</v>
      </c>
      <c r="L934" s="3">
        <f t="shared" si="1123"/>
        <v>0.58889999999999743</v>
      </c>
      <c r="M934" s="5">
        <f t="shared" si="1124"/>
        <v>0.29176396433173957</v>
      </c>
      <c r="N934" s="5">
        <f t="shared" si="1125"/>
        <v>0.18757801259315146</v>
      </c>
      <c r="O934" s="5">
        <f t="shared" si="1126"/>
        <v>0.17181979859496072</v>
      </c>
      <c r="P934" s="5">
        <f t="shared" si="1127"/>
        <v>0.11046469161610642</v>
      </c>
      <c r="Q934" s="5">
        <f t="shared" si="1128"/>
        <v>6.0297903630741181E-2</v>
      </c>
      <c r="R934" s="5">
        <f t="shared" si="1129"/>
        <v>5.0592339696285953E-2</v>
      </c>
      <c r="S934" s="5">
        <f t="shared" si="1130"/>
        <v>1.0455753267705757E-2</v>
      </c>
      <c r="T934" s="5">
        <f t="shared" si="1131"/>
        <v>3.5509435448143327E-2</v>
      </c>
      <c r="U934" s="5">
        <f t="shared" si="1132"/>
        <v>3.2526328446362385E-2</v>
      </c>
      <c r="V934" s="5">
        <f t="shared" si="1133"/>
        <v>4.3985005443112702E-4</v>
      </c>
      <c r="W934" s="5">
        <f t="shared" si="1134"/>
        <v>1.292204465402216E-2</v>
      </c>
      <c r="X934" s="5">
        <f t="shared" si="1135"/>
        <v>7.6097920967536179E-3</v>
      </c>
      <c r="Y934" s="5">
        <f t="shared" si="1136"/>
        <v>2.2407032828890925E-3</v>
      </c>
      <c r="Z934" s="5">
        <f t="shared" si="1137"/>
        <v>9.9312762823808905E-3</v>
      </c>
      <c r="AA934" s="5">
        <f t="shared" si="1138"/>
        <v>6.38491827402091E-3</v>
      </c>
      <c r="AB934" s="5">
        <f t="shared" si="1139"/>
        <v>2.0524643664506311E-3</v>
      </c>
      <c r="AC934" s="5">
        <f t="shared" si="1140"/>
        <v>1.0408220890846749E-5</v>
      </c>
      <c r="AD934" s="5">
        <f t="shared" si="1141"/>
        <v>2.0769284003193727E-3</v>
      </c>
      <c r="AE934" s="5">
        <f t="shared" si="1142"/>
        <v>1.2231031349480735E-3</v>
      </c>
      <c r="AF934" s="5">
        <f t="shared" si="1143"/>
        <v>3.6014271808545859E-4</v>
      </c>
      <c r="AG934" s="5">
        <f t="shared" si="1144"/>
        <v>7.0696015560175221E-5</v>
      </c>
      <c r="AH934" s="5">
        <f t="shared" si="1145"/>
        <v>1.4621321506735198E-3</v>
      </c>
      <c r="AI934" s="5">
        <f t="shared" si="1146"/>
        <v>9.4001959289272412E-4</v>
      </c>
      <c r="AJ934" s="5">
        <f t="shared" si="1147"/>
        <v>3.0217406635069279E-4</v>
      </c>
      <c r="AK934" s="5">
        <f t="shared" si="1148"/>
        <v>6.4756924263622371E-5</v>
      </c>
      <c r="AL934" s="5">
        <f t="shared" si="1149"/>
        <v>1.5762617067712059E-7</v>
      </c>
      <c r="AM934" s="5">
        <f t="shared" si="1150"/>
        <v>2.6705566777068915E-4</v>
      </c>
      <c r="AN934" s="5">
        <f t="shared" si="1151"/>
        <v>1.5726908275015818E-4</v>
      </c>
      <c r="AO934" s="5">
        <f t="shared" si="1152"/>
        <v>4.6307881415783861E-5</v>
      </c>
      <c r="AP934" s="5">
        <f t="shared" si="1153"/>
        <v>9.0902371219183337E-6</v>
      </c>
      <c r="AQ934" s="5">
        <f t="shared" si="1154"/>
        <v>1.3383101602744206E-6</v>
      </c>
      <c r="AR934" s="5">
        <f t="shared" si="1155"/>
        <v>1.7220992470632642E-4</v>
      </c>
      <c r="AS934" s="5">
        <f t="shared" si="1156"/>
        <v>1.1071550765090458E-4</v>
      </c>
      <c r="AT934" s="5">
        <f t="shared" si="1157"/>
        <v>3.5590061534784446E-5</v>
      </c>
      <c r="AU934" s="5">
        <f t="shared" si="1158"/>
        <v>7.627070539769411E-6</v>
      </c>
      <c r="AV934" s="5">
        <f t="shared" si="1159"/>
        <v>1.225880256523925E-6</v>
      </c>
      <c r="AW934" s="5">
        <f t="shared" si="1160"/>
        <v>1.6577447357677235E-9</v>
      </c>
      <c r="AX934" s="5">
        <f t="shared" si="1161"/>
        <v>2.8615466345028989E-5</v>
      </c>
      <c r="AY934" s="5">
        <f t="shared" si="1162"/>
        <v>1.6851648130587501E-5</v>
      </c>
      <c r="AZ934" s="5">
        <f t="shared" si="1163"/>
        <v>4.9619677920514667E-6</v>
      </c>
      <c r="BA934" s="5">
        <f t="shared" si="1164"/>
        <v>9.7403427757969881E-7</v>
      </c>
      <c r="BB934" s="5">
        <f t="shared" si="1165"/>
        <v>1.4340219651667051E-7</v>
      </c>
      <c r="BC934" s="5">
        <f t="shared" si="1166"/>
        <v>1.6889910705733378E-8</v>
      </c>
      <c r="BD934" s="5">
        <f t="shared" si="1167"/>
        <v>1.6902404109925863E-5</v>
      </c>
      <c r="BE934" s="5">
        <f t="shared" si="1168"/>
        <v>1.0866727075936234E-5</v>
      </c>
      <c r="BF934" s="5">
        <f t="shared" si="1169"/>
        <v>3.4931645396390775E-6</v>
      </c>
      <c r="BG934" s="5">
        <f t="shared" si="1170"/>
        <v>7.4859697347836424E-7</v>
      </c>
      <c r="BH934" s="5">
        <f t="shared" si="1171"/>
        <v>1.2032014717782267E-7</v>
      </c>
      <c r="BI934" s="5">
        <f t="shared" si="1172"/>
        <v>1.5471008651959313E-8</v>
      </c>
      <c r="BJ934" s="8">
        <f t="shared" si="1173"/>
        <v>0.31042138656248514</v>
      </c>
      <c r="BK934" s="8">
        <f t="shared" si="1174"/>
        <v>0.41315167676517495</v>
      </c>
      <c r="BL934" s="8">
        <f t="shared" si="1175"/>
        <v>0.26650444724080435</v>
      </c>
      <c r="BM934" s="8">
        <f t="shared" si="1176"/>
        <v>0.12747522639747413</v>
      </c>
      <c r="BN934" s="8">
        <f t="shared" si="1177"/>
        <v>0.87251671046298529</v>
      </c>
    </row>
    <row r="935" spans="1:66" x14ac:dyDescent="0.25">
      <c r="A935" t="s">
        <v>72</v>
      </c>
      <c r="B935" t="s">
        <v>103</v>
      </c>
      <c r="C935" t="s">
        <v>75</v>
      </c>
      <c r="D935" t="s">
        <v>556</v>
      </c>
      <c r="E935">
        <f>VLOOKUP(A935,home!$A$2:$E$405,3,FALSE)</f>
        <v>1.4148550724637701</v>
      </c>
      <c r="F935">
        <f>VLOOKUP(B935,home!$B$2:$E$405,3,FALSE)</f>
        <v>0.89</v>
      </c>
      <c r="G935">
        <f>VLOOKUP(C935,away!$B$2:$E$405,4,FALSE)</f>
        <v>0.74</v>
      </c>
      <c r="H935">
        <f>VLOOKUP(A935,away!$A$2:$E$405,3,FALSE)</f>
        <v>1.0942028985507199</v>
      </c>
      <c r="I935">
        <f>VLOOKUP(C935,away!$B$2:$E$405,3,FALSE)</f>
        <v>0.71</v>
      </c>
      <c r="J935">
        <f>VLOOKUP(B935,home!$B$2:$E$405,4,FALSE)</f>
        <v>1.03</v>
      </c>
      <c r="K935" s="3">
        <f t="shared" si="1122"/>
        <v>0.93182355072463896</v>
      </c>
      <c r="L935" s="3">
        <f t="shared" si="1123"/>
        <v>0.80019057971014151</v>
      </c>
      <c r="M935" s="5">
        <f t="shared" si="1124"/>
        <v>0.17692769539957262</v>
      </c>
      <c r="N935" s="5">
        <f t="shared" si="1125"/>
        <v>0.16486539334875711</v>
      </c>
      <c r="O935" s="5">
        <f t="shared" si="1126"/>
        <v>0.14157587514856335</v>
      </c>
      <c r="P935" s="5">
        <f t="shared" si="1127"/>
        <v>0.13192373467788246</v>
      </c>
      <c r="Q935" s="5">
        <f t="shared" si="1128"/>
        <v>7.681272811092657E-2</v>
      </c>
      <c r="R935" s="5">
        <f t="shared" si="1129"/>
        <v>5.6643840804049751E-2</v>
      </c>
      <c r="S935" s="5">
        <f t="shared" si="1130"/>
        <v>2.4591785548406526E-2</v>
      </c>
      <c r="T935" s="5">
        <f t="shared" si="1131"/>
        <v>6.1464821436199808E-2</v>
      </c>
      <c r="U935" s="5">
        <f t="shared" si="1132"/>
        <v>5.278206486471082E-2</v>
      </c>
      <c r="V935" s="5">
        <f t="shared" si="1133"/>
        <v>2.0373923462014571E-3</v>
      </c>
      <c r="W935" s="5">
        <f t="shared" si="1134"/>
        <v>2.3858636349723298E-2</v>
      </c>
      <c r="X935" s="5">
        <f t="shared" si="1135"/>
        <v>1.9091456051778539E-2</v>
      </c>
      <c r="Y935" s="5">
        <f t="shared" si="1136"/>
        <v>7.6384016427916788E-3</v>
      </c>
      <c r="Z935" s="5">
        <f t="shared" si="1137"/>
        <v>1.5108622603333849E-2</v>
      </c>
      <c r="AA935" s="5">
        <f t="shared" si="1138"/>
        <v>1.4078570360797084E-2</v>
      </c>
      <c r="AB935" s="5">
        <f t="shared" si="1139"/>
        <v>6.5593717113623003E-3</v>
      </c>
      <c r="AC935" s="5">
        <f t="shared" si="1140"/>
        <v>9.4947121869479336E-5</v>
      </c>
      <c r="AD935" s="5">
        <f t="shared" si="1141"/>
        <v>5.5580098097117751E-3</v>
      </c>
      <c r="AE935" s="5">
        <f t="shared" si="1142"/>
        <v>4.4474670916679181E-3</v>
      </c>
      <c r="AF935" s="5">
        <f t="shared" si="1143"/>
        <v>1.779410635161764E-3</v>
      </c>
      <c r="AG935" s="5">
        <f t="shared" si="1144"/>
        <v>4.7462254256416109E-4</v>
      </c>
      <c r="AH935" s="5">
        <f t="shared" si="1145"/>
        <v>3.0224443698958648E-3</v>
      </c>
      <c r="AI935" s="5">
        <f t="shared" si="1146"/>
        <v>2.8163848446240585E-3</v>
      </c>
      <c r="AJ935" s="5">
        <f t="shared" si="1147"/>
        <v>1.3121868630623253E-3</v>
      </c>
      <c r="AK935" s="5">
        <f t="shared" si="1148"/>
        <v>4.0757554065098728E-4</v>
      </c>
      <c r="AL935" s="5">
        <f t="shared" si="1149"/>
        <v>2.8318413091064377E-6</v>
      </c>
      <c r="AM935" s="5">
        <f t="shared" si="1150"/>
        <v>1.0358168871696003E-3</v>
      </c>
      <c r="AN935" s="5">
        <f t="shared" si="1151"/>
        <v>8.2885091541779669E-4</v>
      </c>
      <c r="AO935" s="5">
        <f t="shared" si="1152"/>
        <v>3.3161934725072406E-4</v>
      </c>
      <c r="AP935" s="5">
        <f t="shared" si="1153"/>
        <v>8.8452892573218555E-5</v>
      </c>
      <c r="AQ935" s="5">
        <f t="shared" si="1154"/>
        <v>1.7694792846300654E-5</v>
      </c>
      <c r="AR935" s="5">
        <f t="shared" si="1155"/>
        <v>4.837063024977252E-4</v>
      </c>
      <c r="AS935" s="5">
        <f t="shared" si="1156"/>
        <v>4.5072892430131654E-4</v>
      </c>
      <c r="AT935" s="5">
        <f t="shared" si="1157"/>
        <v>2.0999991332837489E-4</v>
      </c>
      <c r="AU935" s="5">
        <f t="shared" si="1158"/>
        <v>6.5227621629837589E-5</v>
      </c>
      <c r="AV935" s="5">
        <f t="shared" si="1159"/>
        <v>1.5195158498109629E-5</v>
      </c>
      <c r="AW935" s="5">
        <f t="shared" si="1160"/>
        <v>5.8653445451060538E-8</v>
      </c>
      <c r="AX935" s="5">
        <f t="shared" si="1161"/>
        <v>1.6086642828381991E-4</v>
      </c>
      <c r="AY935" s="5">
        <f t="shared" si="1162"/>
        <v>1.2872380050432973E-4</v>
      </c>
      <c r="AZ935" s="5">
        <f t="shared" si="1163"/>
        <v>5.1501786274026106E-5</v>
      </c>
      <c r="BA935" s="5">
        <f t="shared" si="1164"/>
        <v>1.373708140490692E-5</v>
      </c>
      <c r="BB935" s="5">
        <f t="shared" si="1165"/>
        <v>2.7480707832294684E-6</v>
      </c>
      <c r="BC935" s="5">
        <f t="shared" si="1166"/>
        <v>4.3979607062337828E-7</v>
      </c>
      <c r="BD935" s="5">
        <f t="shared" si="1167"/>
        <v>6.4509537767517273E-5</v>
      </c>
      <c r="BE935" s="5">
        <f t="shared" si="1168"/>
        <v>6.0111506538133135E-5</v>
      </c>
      <c r="BF935" s="5">
        <f t="shared" si="1169"/>
        <v>2.8006658730885285E-5</v>
      </c>
      <c r="BG935" s="5">
        <f t="shared" si="1170"/>
        <v>8.699088060848914E-6</v>
      </c>
      <c r="BH935" s="5">
        <f t="shared" si="1171"/>
        <v>2.0265037812316369E-6</v>
      </c>
      <c r="BI935" s="5">
        <f t="shared" si="1172"/>
        <v>3.7766878979683425E-7</v>
      </c>
      <c r="BJ935" s="8">
        <f t="shared" si="1173"/>
        <v>0.36865139881786108</v>
      </c>
      <c r="BK935" s="8">
        <f t="shared" si="1174"/>
        <v>0.33570711073574599</v>
      </c>
      <c r="BL935" s="8">
        <f t="shared" si="1175"/>
        <v>0.28058690339164027</v>
      </c>
      <c r="BM935" s="8">
        <f t="shared" si="1176"/>
        <v>0.25117610291177056</v>
      </c>
      <c r="BN935" s="8">
        <f t="shared" si="1177"/>
        <v>0.74874926748975179</v>
      </c>
    </row>
    <row r="936" spans="1:66" x14ac:dyDescent="0.25">
      <c r="A936" t="s">
        <v>19</v>
      </c>
      <c r="B936" t="s">
        <v>141</v>
      </c>
      <c r="C936" t="s">
        <v>252</v>
      </c>
      <c r="D936" t="s">
        <v>556</v>
      </c>
      <c r="E936">
        <f>VLOOKUP(A936,home!$A$2:$E$405,3,FALSE)</f>
        <v>1.5815789473684201</v>
      </c>
      <c r="F936">
        <f>VLOOKUP(B936,home!$B$2:$E$405,3,FALSE)</f>
        <v>0.77</v>
      </c>
      <c r="G936">
        <f>VLOOKUP(C936,away!$B$2:$E$405,4,FALSE)</f>
        <v>0.7</v>
      </c>
      <c r="H936">
        <f>VLOOKUP(A936,away!$A$2:$E$405,3,FALSE)</f>
        <v>1.22631578947368</v>
      </c>
      <c r="I936">
        <f>VLOOKUP(C936,away!$B$2:$E$405,3,FALSE)</f>
        <v>0.6</v>
      </c>
      <c r="J936">
        <f>VLOOKUP(B936,home!$B$2:$E$405,4,FALSE)</f>
        <v>0.99</v>
      </c>
      <c r="K936" s="3">
        <f t="shared" si="1122"/>
        <v>0.8524710526315783</v>
      </c>
      <c r="L936" s="3">
        <f t="shared" si="1123"/>
        <v>0.72843157894736588</v>
      </c>
      <c r="M936" s="5">
        <f t="shared" si="1124"/>
        <v>0.20578926245999091</v>
      </c>
      <c r="N936" s="5">
        <f t="shared" si="1125"/>
        <v>0.17542938918954459</v>
      </c>
      <c r="O936" s="5">
        <f t="shared" si="1126"/>
        <v>0.14990339738414507</v>
      </c>
      <c r="P936" s="5">
        <f t="shared" si="1127"/>
        <v>0.12778830696111193</v>
      </c>
      <c r="Q936" s="5">
        <f t="shared" si="1128"/>
        <v>7.4774238032462942E-2</v>
      </c>
      <c r="R936" s="5">
        <f t="shared" si="1129"/>
        <v>5.4597184223053603E-2</v>
      </c>
      <c r="S936" s="5">
        <f t="shared" si="1130"/>
        <v>1.9838075126930123E-2</v>
      </c>
      <c r="T936" s="5">
        <f t="shared" si="1131"/>
        <v>5.4467916274573161E-2</v>
      </c>
      <c r="U936" s="5">
        <f t="shared" si="1132"/>
        <v>4.6542519105346701E-2</v>
      </c>
      <c r="V936" s="5">
        <f t="shared" si="1133"/>
        <v>1.3687540801765646E-3</v>
      </c>
      <c r="W936" s="5">
        <f t="shared" si="1134"/>
        <v>2.1247624468419296E-2</v>
      </c>
      <c r="X936" s="5">
        <f t="shared" si="1135"/>
        <v>1.5477440640411354E-2</v>
      </c>
      <c r="Y936" s="5">
        <f t="shared" si="1136"/>
        <v>5.637128261879485E-3</v>
      </c>
      <c r="Z936" s="5">
        <f t="shared" si="1137"/>
        <v>1.3256771036559719E-2</v>
      </c>
      <c r="AA936" s="5">
        <f t="shared" si="1138"/>
        <v>1.1301013560031882E-2</v>
      </c>
      <c r="AB936" s="5">
        <f t="shared" si="1139"/>
        <v>4.8168934626620589E-3</v>
      </c>
      <c r="AC936" s="5">
        <f t="shared" si="1140"/>
        <v>5.3121930555622096E-5</v>
      </c>
      <c r="AD936" s="5">
        <f t="shared" si="1141"/>
        <v>4.5282461991284677E-3</v>
      </c>
      <c r="AE936" s="5">
        <f t="shared" si="1142"/>
        <v>3.2985175286935585E-3</v>
      </c>
      <c r="AF936" s="5">
        <f t="shared" si="1143"/>
        <v>1.2013721658059057E-3</v>
      </c>
      <c r="AG936" s="5">
        <f t="shared" si="1144"/>
        <v>2.9170580788047092E-4</v>
      </c>
      <c r="AH936" s="5">
        <f t="shared" si="1145"/>
        <v>2.4141626644762259E-3</v>
      </c>
      <c r="AI936" s="5">
        <f t="shared" si="1146"/>
        <v>2.0580037878099042E-3</v>
      </c>
      <c r="AJ936" s="5">
        <f t="shared" si="1147"/>
        <v>8.771943276570421E-4</v>
      </c>
      <c r="AK936" s="5">
        <f t="shared" si="1148"/>
        <v>2.4926092395341612E-4</v>
      </c>
      <c r="AL936" s="5">
        <f t="shared" si="1149"/>
        <v>1.3194782831836989E-6</v>
      </c>
      <c r="AM936" s="5">
        <f t="shared" si="1150"/>
        <v>7.72039760789198E-4</v>
      </c>
      <c r="AN936" s="5">
        <f t="shared" si="1151"/>
        <v>5.6237814196182217E-4</v>
      </c>
      <c r="AO936" s="5">
        <f t="shared" si="1152"/>
        <v>2.0482699895736796E-4</v>
      </c>
      <c r="AP936" s="5">
        <f t="shared" si="1153"/>
        <v>4.973415142052201E-5</v>
      </c>
      <c r="AQ936" s="5">
        <f t="shared" si="1154"/>
        <v>9.056981611714558E-6</v>
      </c>
      <c r="AR936" s="5">
        <f t="shared" si="1155"/>
        <v>3.5171046430403953E-4</v>
      </c>
      <c r="AS936" s="5">
        <f t="shared" si="1156"/>
        <v>2.9982298972680571E-4</v>
      </c>
      <c r="AT936" s="5">
        <f t="shared" si="1157"/>
        <v>1.2779520982777846E-4</v>
      </c>
      <c r="AU936" s="5">
        <f t="shared" si="1158"/>
        <v>3.6313905681053248E-5</v>
      </c>
      <c r="AV936" s="5">
        <f t="shared" si="1159"/>
        <v>7.7391383502728273E-6</v>
      </c>
      <c r="AW936" s="5">
        <f t="shared" si="1160"/>
        <v>2.2759784810981479E-8</v>
      </c>
      <c r="AX936" s="5">
        <f t="shared" si="1161"/>
        <v>1.0969025792556653E-4</v>
      </c>
      <c r="AY936" s="5">
        <f t="shared" si="1162"/>
        <v>7.9901847775864246E-5</v>
      </c>
      <c r="AZ936" s="5">
        <f t="shared" si="1163"/>
        <v>2.9101514568092425E-5</v>
      </c>
      <c r="BA936" s="5">
        <f t="shared" si="1164"/>
        <v>7.0661540688651137E-6</v>
      </c>
      <c r="BB936" s="5">
        <f t="shared" si="1165"/>
        <v>1.2868024413671921E-6</v>
      </c>
      <c r="BC936" s="5">
        <f t="shared" si="1166"/>
        <v>1.8746950683168585E-7</v>
      </c>
      <c r="BD936" s="5">
        <f t="shared" si="1167"/>
        <v>4.2699501474217097E-5</v>
      </c>
      <c r="BE936" s="5">
        <f t="shared" si="1168"/>
        <v>3.6400088968569481E-5</v>
      </c>
      <c r="BF936" s="5">
        <f t="shared" si="1169"/>
        <v>1.5515011079459761E-5</v>
      </c>
      <c r="BG936" s="5">
        <f t="shared" si="1170"/>
        <v>4.4086992754992216E-6</v>
      </c>
      <c r="BH936" s="5">
        <f t="shared" si="1171"/>
        <v>9.3957212803022423E-7</v>
      </c>
      <c r="BI936" s="5">
        <f t="shared" si="1172"/>
        <v>1.6019160820104352E-7</v>
      </c>
      <c r="BJ936" s="8">
        <f t="shared" si="1173"/>
        <v>0.3581788486498263</v>
      </c>
      <c r="BK936" s="8">
        <f t="shared" si="1174"/>
        <v>0.3549187418848242</v>
      </c>
      <c r="BL936" s="8">
        <f t="shared" si="1175"/>
        <v>0.27368313421155982</v>
      </c>
      <c r="BM936" s="8">
        <f t="shared" si="1176"/>
        <v>0.21167583844447016</v>
      </c>
      <c r="BN936" s="8">
        <f t="shared" si="1177"/>
        <v>0.78828177825030898</v>
      </c>
    </row>
    <row r="937" spans="1:66" x14ac:dyDescent="0.25">
      <c r="A937" t="s">
        <v>19</v>
      </c>
      <c r="B937" t="s">
        <v>253</v>
      </c>
      <c r="C937" t="s">
        <v>152</v>
      </c>
      <c r="D937" t="s">
        <v>556</v>
      </c>
      <c r="E937">
        <f>VLOOKUP(A937,home!$A$2:$E$405,3,FALSE)</f>
        <v>1.5815789473684201</v>
      </c>
      <c r="F937">
        <f>VLOOKUP(B937,home!$B$2:$E$405,3,FALSE)</f>
        <v>1.4</v>
      </c>
      <c r="G937">
        <f>VLOOKUP(C937,away!$B$2:$E$405,4,FALSE)</f>
        <v>0.84</v>
      </c>
      <c r="H937">
        <f>VLOOKUP(A937,away!$A$2:$E$405,3,FALSE)</f>
        <v>1.22631578947368</v>
      </c>
      <c r="I937">
        <f>VLOOKUP(C937,away!$B$2:$E$405,3,FALSE)</f>
        <v>1.17</v>
      </c>
      <c r="J937">
        <f>VLOOKUP(B937,home!$B$2:$E$405,4,FALSE)</f>
        <v>1.07</v>
      </c>
      <c r="K937" s="3">
        <f t="shared" si="1122"/>
        <v>1.8599368421052618</v>
      </c>
      <c r="L937" s="3">
        <f t="shared" si="1123"/>
        <v>1.5352247368420999</v>
      </c>
      <c r="M937" s="5">
        <f t="shared" si="1124"/>
        <v>3.3535135162522302E-2</v>
      </c>
      <c r="N937" s="5">
        <f t="shared" si="1125"/>
        <v>6.2373233393754855E-2</v>
      </c>
      <c r="O937" s="5">
        <f t="shared" si="1126"/>
        <v>5.1483969054847548E-2</v>
      </c>
      <c r="P937" s="5">
        <f t="shared" si="1127"/>
        <v>9.5756930822918168E-2</v>
      </c>
      <c r="Q937" s="5">
        <f t="shared" si="1128"/>
        <v>5.800513737513744E-2</v>
      </c>
      <c r="R937" s="5">
        <f t="shared" si="1129"/>
        <v>3.9519731421907574E-2</v>
      </c>
      <c r="S937" s="5">
        <f t="shared" si="1130"/>
        <v>6.8356588963986997E-2</v>
      </c>
      <c r="T937" s="5">
        <f t="shared" si="1131"/>
        <v>8.9050921762235224E-2</v>
      </c>
      <c r="U937" s="5">
        <f t="shared" si="1132"/>
        <v>7.3504204461710854E-2</v>
      </c>
      <c r="V937" s="5">
        <f t="shared" si="1133"/>
        <v>2.1687426995905246E-2</v>
      </c>
      <c r="W937" s="5">
        <f t="shared" si="1134"/>
        <v>3.5961964011798339E-2</v>
      </c>
      <c r="X937" s="5">
        <f t="shared" si="1135"/>
        <v>5.5209696736338174E-2</v>
      </c>
      <c r="Y937" s="5">
        <f t="shared" si="1136"/>
        <v>4.2379646071588457E-2</v>
      </c>
      <c r="Z937" s="5">
        <f t="shared" si="1137"/>
        <v>2.0223889757422842E-2</v>
      </c>
      <c r="AA937" s="5">
        <f t="shared" si="1138"/>
        <v>3.7615157650505993E-2</v>
      </c>
      <c r="AB937" s="5">
        <f t="shared" si="1139"/>
        <v>3.4980908767886856E-2</v>
      </c>
      <c r="AC937" s="5">
        <f t="shared" si="1140"/>
        <v>3.8704209713735908E-3</v>
      </c>
      <c r="AD937" s="5">
        <f t="shared" si="1141"/>
        <v>1.672174544500182E-2</v>
      </c>
      <c r="AE937" s="5">
        <f t="shared" si="1142"/>
        <v>2.56716372503435E-2</v>
      </c>
      <c r="AF937" s="5">
        <f t="shared" si="1143"/>
        <v>1.9705866270982225E-2</v>
      </c>
      <c r="AG937" s="5">
        <f t="shared" si="1144"/>
        <v>1.0084311120038101E-2</v>
      </c>
      <c r="AH937" s="5">
        <f t="shared" si="1145"/>
        <v>7.762053957690784E-3</v>
      </c>
      <c r="AI937" s="5">
        <f t="shared" si="1146"/>
        <v>1.4436930126318047E-2</v>
      </c>
      <c r="AJ937" s="5">
        <f t="shared" si="1147"/>
        <v>1.3425889114419156E-2</v>
      </c>
      <c r="AK937" s="5">
        <f t="shared" si="1148"/>
        <v>8.3237686006427253E-3</v>
      </c>
      <c r="AL937" s="5">
        <f t="shared" si="1149"/>
        <v>4.4206726040046999E-4</v>
      </c>
      <c r="AM937" s="5">
        <f t="shared" si="1150"/>
        <v>6.2202780834929453E-3</v>
      </c>
      <c r="AN937" s="5">
        <f t="shared" si="1151"/>
        <v>9.549524783815138E-3</v>
      </c>
      <c r="AO937" s="5">
        <f t="shared" si="1152"/>
        <v>7.3303333365998527E-3</v>
      </c>
      <c r="AP937" s="5">
        <f t="shared" si="1153"/>
        <v>3.7512363558821278E-3</v>
      </c>
      <c r="AQ937" s="5">
        <f t="shared" si="1154"/>
        <v>1.439747711822915E-3</v>
      </c>
      <c r="AR937" s="5">
        <f t="shared" si="1155"/>
        <v>2.3832994489100027E-3</v>
      </c>
      <c r="AS937" s="5">
        <f t="shared" si="1156"/>
        <v>4.4327864507968809E-3</v>
      </c>
      <c r="AT937" s="5">
        <f t="shared" si="1157"/>
        <v>4.122351416511072E-3</v>
      </c>
      <c r="AU937" s="5">
        <f t="shared" si="1158"/>
        <v>2.5557710918912521E-3</v>
      </c>
      <c r="AV937" s="5">
        <f t="shared" si="1159"/>
        <v>1.1883932034490331E-3</v>
      </c>
      <c r="AW937" s="5">
        <f t="shared" si="1160"/>
        <v>3.5063560011259512E-5</v>
      </c>
      <c r="AX937" s="5">
        <f t="shared" si="1161"/>
        <v>1.9282207292714074E-3</v>
      </c>
      <c r="AY937" s="5">
        <f t="shared" si="1162"/>
        <v>2.9602521616691781E-3</v>
      </c>
      <c r="AZ937" s="5">
        <f t="shared" si="1163"/>
        <v>2.2723261729424107E-3</v>
      </c>
      <c r="BA937" s="5">
        <f t="shared" si="1164"/>
        <v>1.1628437836249765E-3</v>
      </c>
      <c r="BB937" s="5">
        <f t="shared" si="1165"/>
        <v>4.4630663542603172E-4</v>
      </c>
      <c r="BC937" s="5">
        <f t="shared" si="1166"/>
        <v>1.3703619738456249E-4</v>
      </c>
      <c r="BD937" s="5">
        <f t="shared" si="1167"/>
        <v>6.0981671154479694E-4</v>
      </c>
      <c r="BE937" s="5">
        <f t="shared" si="1168"/>
        <v>1.1342205687336448E-3</v>
      </c>
      <c r="BF937" s="5">
        <f t="shared" si="1169"/>
        <v>1.0547893114306449E-3</v>
      </c>
      <c r="BG937" s="5">
        <f t="shared" si="1170"/>
        <v>6.5394716699623237E-4</v>
      </c>
      <c r="BH937" s="5">
        <f t="shared" si="1171"/>
        <v>3.0407510717166369E-4</v>
      </c>
      <c r="BI937" s="5">
        <f t="shared" si="1172"/>
        <v>1.1311209891913663E-4</v>
      </c>
      <c r="BJ937" s="8">
        <f t="shared" si="1173"/>
        <v>0.45236226538914975</v>
      </c>
      <c r="BK937" s="8">
        <f t="shared" si="1174"/>
        <v>0.22660882233877594</v>
      </c>
      <c r="BL937" s="8">
        <f t="shared" si="1175"/>
        <v>0.29960517573228396</v>
      </c>
      <c r="BM937" s="8">
        <f t="shared" si="1176"/>
        <v>0.65520082738488661</v>
      </c>
      <c r="BN937" s="8">
        <f t="shared" si="1177"/>
        <v>0.34067413723108786</v>
      </c>
    </row>
    <row r="938" spans="1:66" x14ac:dyDescent="0.25">
      <c r="A938" t="s">
        <v>19</v>
      </c>
      <c r="B938" t="s">
        <v>21</v>
      </c>
      <c r="C938" t="s">
        <v>146</v>
      </c>
      <c r="D938" t="s">
        <v>556</v>
      </c>
      <c r="E938">
        <f>VLOOKUP(A938,home!$A$2:$E$405,3,FALSE)</f>
        <v>1.5815789473684201</v>
      </c>
      <c r="F938">
        <f>VLOOKUP(B938,home!$B$2:$E$405,3,FALSE)</f>
        <v>1.26</v>
      </c>
      <c r="G938">
        <f>VLOOKUP(C938,away!$B$2:$E$405,4,FALSE)</f>
        <v>1.1299999999999999</v>
      </c>
      <c r="H938">
        <f>VLOOKUP(A938,away!$A$2:$E$405,3,FALSE)</f>
        <v>1.22631578947368</v>
      </c>
      <c r="I938">
        <f>VLOOKUP(C938,away!$B$2:$E$405,3,FALSE)</f>
        <v>0.6</v>
      </c>
      <c r="J938">
        <f>VLOOKUP(B938,home!$B$2:$E$405,4,FALSE)</f>
        <v>0.69</v>
      </c>
      <c r="K938" s="3">
        <f t="shared" si="1122"/>
        <v>2.2518521052631564</v>
      </c>
      <c r="L938" s="3">
        <f t="shared" si="1123"/>
        <v>0.50769473684210342</v>
      </c>
      <c r="M938" s="5">
        <f t="shared" si="1124"/>
        <v>6.3320456023674754E-2</v>
      </c>
      <c r="N938" s="5">
        <f t="shared" si="1125"/>
        <v>0.14258830220313512</v>
      </c>
      <c r="O938" s="5">
        <f t="shared" si="1126"/>
        <v>3.2147462257661533E-2</v>
      </c>
      <c r="P938" s="5">
        <f t="shared" si="1127"/>
        <v>7.2391330563782982E-2</v>
      </c>
      <c r="Q938" s="5">
        <f t="shared" si="1128"/>
        <v>0.16054388425101448</v>
      </c>
      <c r="R938" s="5">
        <f t="shared" si="1129"/>
        <v>8.1605486955224626E-3</v>
      </c>
      <c r="S938" s="5">
        <f t="shared" si="1130"/>
        <v>2.0690409821257211E-2</v>
      </c>
      <c r="T938" s="5">
        <f t="shared" si="1131"/>
        <v>8.1507285066427904E-2</v>
      </c>
      <c r="U938" s="5">
        <f t="shared" si="1132"/>
        <v>1.8376348760114763E-2</v>
      </c>
      <c r="V938" s="5">
        <f t="shared" si="1133"/>
        <v>2.6282647397913059E-3</v>
      </c>
      <c r="W938" s="5">
        <f t="shared" si="1134"/>
        <v>0.12050702791259051</v>
      </c>
      <c r="X938" s="5">
        <f t="shared" si="1135"/>
        <v>6.118078382370664E-2</v>
      </c>
      <c r="Y938" s="5">
        <f t="shared" si="1136"/>
        <v>1.5530580971585183E-2</v>
      </c>
      <c r="Z938" s="5">
        <f t="shared" si="1137"/>
        <v>1.3810225408201491E-3</v>
      </c>
      <c r="AA938" s="5">
        <f t="shared" si="1138"/>
        <v>3.1098585159617257E-3</v>
      </c>
      <c r="AB938" s="5">
        <f t="shared" si="1139"/>
        <v>3.501470723119484E-3</v>
      </c>
      <c r="AC938" s="5">
        <f t="shared" si="1140"/>
        <v>1.8779829767436276E-4</v>
      </c>
      <c r="AD938" s="5">
        <f t="shared" si="1141"/>
        <v>6.7841001125993214E-2</v>
      </c>
      <c r="AE938" s="5">
        <f t="shared" si="1142"/>
        <v>3.4442519213765961E-2</v>
      </c>
      <c r="AF938" s="5">
        <f t="shared" si="1143"/>
        <v>8.7431428642060025E-3</v>
      </c>
      <c r="AG938" s="5">
        <f t="shared" si="1144"/>
        <v>1.4796158718719935E-3</v>
      </c>
      <c r="AH938" s="5">
        <f t="shared" si="1145"/>
        <v>1.7528446885867462E-4</v>
      </c>
      <c r="AI938" s="5">
        <f t="shared" si="1146"/>
        <v>3.9471470021934063E-4</v>
      </c>
      <c r="AJ938" s="5">
        <f t="shared" si="1147"/>
        <v>4.4441956433361899E-4</v>
      </c>
      <c r="AK938" s="5">
        <f t="shared" si="1148"/>
        <v>3.3358904385493159E-4</v>
      </c>
      <c r="AL938" s="5">
        <f t="shared" si="1149"/>
        <v>8.588042158873609E-6</v>
      </c>
      <c r="AM938" s="5">
        <f t="shared" si="1150"/>
        <v>3.055358024174562E-2</v>
      </c>
      <c r="AN938" s="5">
        <f t="shared" si="1151"/>
        <v>1.5511891880417131E-2</v>
      </c>
      <c r="AO938" s="5">
        <f t="shared" si="1152"/>
        <v>3.9376529330757684E-3</v>
      </c>
      <c r="AP938" s="5">
        <f t="shared" si="1153"/>
        <v>6.6637522321114626E-4</v>
      </c>
      <c r="AQ938" s="5">
        <f t="shared" si="1154"/>
        <v>8.4578798396570199E-5</v>
      </c>
      <c r="AR938" s="5">
        <f t="shared" si="1155"/>
        <v>1.7798200457942547E-5</v>
      </c>
      <c r="AS938" s="5">
        <f t="shared" si="1156"/>
        <v>4.0078915171113592E-5</v>
      </c>
      <c r="AT938" s="5">
        <f t="shared" si="1157"/>
        <v>4.5125894752367811E-5</v>
      </c>
      <c r="AU938" s="5">
        <f t="shared" si="1158"/>
        <v>3.3872280366667691E-5</v>
      </c>
      <c r="AV938" s="5">
        <f t="shared" si="1159"/>
        <v>1.9068841463436132E-5</v>
      </c>
      <c r="AW938" s="5">
        <f t="shared" si="1160"/>
        <v>2.7273080360663863E-7</v>
      </c>
      <c r="AX938" s="5">
        <f t="shared" si="1161"/>
        <v>1.1467023998450263E-2</v>
      </c>
      <c r="AY938" s="5">
        <f t="shared" si="1162"/>
        <v>5.8217477312552902E-3</v>
      </c>
      <c r="AZ938" s="5">
        <f t="shared" si="1163"/>
        <v>1.4778353411903837E-3</v>
      </c>
      <c r="BA938" s="5">
        <f t="shared" si="1164"/>
        <v>2.5009640821387064E-4</v>
      </c>
      <c r="BB938" s="5">
        <f t="shared" si="1165"/>
        <v>3.1743157538324079E-5</v>
      </c>
      <c r="BC938" s="5">
        <f t="shared" si="1166"/>
        <v>3.2231668025913768E-6</v>
      </c>
      <c r="BD938" s="5">
        <f t="shared" si="1167"/>
        <v>1.50600878295969E-6</v>
      </c>
      <c r="BE938" s="5">
        <f t="shared" si="1168"/>
        <v>3.3913090484525814E-6</v>
      </c>
      <c r="BF938" s="5">
        <f t="shared" si="1169"/>
        <v>3.8183632101779691E-6</v>
      </c>
      <c r="BG938" s="5">
        <f t="shared" si="1170"/>
        <v>2.8661297444995481E-6</v>
      </c>
      <c r="BH938" s="5">
        <f t="shared" si="1171"/>
        <v>1.613525074777165E-6</v>
      </c>
      <c r="BI938" s="5">
        <f t="shared" si="1172"/>
        <v>7.2668396730637069E-7</v>
      </c>
      <c r="BJ938" s="8">
        <f t="shared" si="1173"/>
        <v>0.76416989218459375</v>
      </c>
      <c r="BK938" s="8">
        <f t="shared" si="1174"/>
        <v>0.16504859521959481</v>
      </c>
      <c r="BL938" s="8">
        <f t="shared" si="1175"/>
        <v>6.6813562881686231E-2</v>
      </c>
      <c r="BM938" s="8">
        <f t="shared" si="1176"/>
        <v>0.51243961383145209</v>
      </c>
      <c r="BN938" s="8">
        <f t="shared" si="1177"/>
        <v>0.47915198399479136</v>
      </c>
    </row>
    <row r="939" spans="1:66" x14ac:dyDescent="0.25">
      <c r="A939" t="s">
        <v>19</v>
      </c>
      <c r="B939" t="s">
        <v>20</v>
      </c>
      <c r="C939" t="s">
        <v>148</v>
      </c>
      <c r="D939" t="s">
        <v>556</v>
      </c>
      <c r="E939">
        <f>VLOOKUP(A939,home!$A$2:$E$405,3,FALSE)</f>
        <v>1.5815789473684201</v>
      </c>
      <c r="F939">
        <f>VLOOKUP(B939,home!$B$2:$E$405,3,FALSE)</f>
        <v>0.9</v>
      </c>
      <c r="G939">
        <f>VLOOKUP(C939,away!$B$2:$E$405,4,FALSE)</f>
        <v>0.46</v>
      </c>
      <c r="H939">
        <f>VLOOKUP(A939,away!$A$2:$E$405,3,FALSE)</f>
        <v>1.22631578947368</v>
      </c>
      <c r="I939">
        <f>VLOOKUP(C939,away!$B$2:$E$405,3,FALSE)</f>
        <v>0.75</v>
      </c>
      <c r="J939">
        <f>VLOOKUP(B939,home!$B$2:$E$405,4,FALSE)</f>
        <v>1.1200000000000001</v>
      </c>
      <c r="K939" s="3">
        <f t="shared" si="1122"/>
        <v>0.65477368421052595</v>
      </c>
      <c r="L939" s="3">
        <f t="shared" si="1123"/>
        <v>1.0301052631578913</v>
      </c>
      <c r="M939" s="5">
        <f t="shared" si="1124"/>
        <v>0.18546688185125354</v>
      </c>
      <c r="N939" s="5">
        <f t="shared" si="1125"/>
        <v>0.12143883352878361</v>
      </c>
      <c r="O939" s="5">
        <f t="shared" si="1126"/>
        <v>0.1910504111364591</v>
      </c>
      <c r="P939" s="5">
        <f t="shared" si="1127"/>
        <v>0.12509478156975501</v>
      </c>
      <c r="Q939" s="5">
        <f t="shared" si="1128"/>
        <v>3.9757476217935191E-2</v>
      </c>
      <c r="R939" s="5">
        <f t="shared" si="1129"/>
        <v>9.8401017020072756E-2</v>
      </c>
      <c r="S939" s="5">
        <f t="shared" si="1130"/>
        <v>2.1093664027488131E-2</v>
      </c>
      <c r="T939" s="5">
        <f t="shared" si="1131"/>
        <v>4.0954385501969739E-2</v>
      </c>
      <c r="U939" s="5">
        <f t="shared" si="1132"/>
        <v>6.4430396444295698E-2</v>
      </c>
      <c r="V939" s="5">
        <f t="shared" si="1133"/>
        <v>1.5808196935730484E-3</v>
      </c>
      <c r="W939" s="5">
        <f t="shared" si="1134"/>
        <v>8.6773830593765977E-3</v>
      </c>
      <c r="X939" s="5">
        <f t="shared" si="1135"/>
        <v>8.9386179599009602E-3</v>
      </c>
      <c r="Y939" s="5">
        <f t="shared" si="1136"/>
        <v>4.6038587029258154E-3</v>
      </c>
      <c r="Z939" s="5">
        <f t="shared" si="1137"/>
        <v>3.3787801844155398E-2</v>
      </c>
      <c r="AA939" s="5">
        <f t="shared" si="1138"/>
        <v>2.212336349487283E-2</v>
      </c>
      <c r="AB939" s="5">
        <f t="shared" si="1139"/>
        <v>7.2428981113332692E-3</v>
      </c>
      <c r="AC939" s="5">
        <f t="shared" si="1140"/>
        <v>6.6640029036048792E-5</v>
      </c>
      <c r="AD939" s="5">
        <f t="shared" si="1141"/>
        <v>1.4204305187735049E-3</v>
      </c>
      <c r="AE939" s="5">
        <f t="shared" si="1142"/>
        <v>1.4631929533386815E-3</v>
      </c>
      <c r="AF939" s="5">
        <f t="shared" si="1143"/>
        <v>7.5362138112485726E-4</v>
      </c>
      <c r="AG939" s="5">
        <f t="shared" si="1144"/>
        <v>2.5876978370834486E-4</v>
      </c>
      <c r="AH939" s="5">
        <f t="shared" si="1145"/>
        <v>8.7012481275500937E-3</v>
      </c>
      <c r="AI939" s="5">
        <f t="shared" si="1146"/>
        <v>5.6973482937059151E-3</v>
      </c>
      <c r="AJ939" s="5">
        <f t="shared" si="1147"/>
        <v>1.8652368662501876E-3</v>
      </c>
      <c r="AK939" s="5">
        <f t="shared" si="1148"/>
        <v>4.0710267161331049E-4</v>
      </c>
      <c r="AL939" s="5">
        <f t="shared" si="1149"/>
        <v>1.7979101805900809E-6</v>
      </c>
      <c r="AM939" s="5">
        <f t="shared" si="1150"/>
        <v>1.8601210478847937E-4</v>
      </c>
      <c r="AN939" s="5">
        <f t="shared" si="1151"/>
        <v>1.9161204815368982E-4</v>
      </c>
      <c r="AO939" s="5">
        <f t="shared" si="1152"/>
        <v>9.869028964378959E-5</v>
      </c>
      <c r="AP939" s="5">
        <f t="shared" si="1153"/>
        <v>3.38871289282148E-5</v>
      </c>
      <c r="AQ939" s="5">
        <f t="shared" si="1154"/>
        <v>8.726827465566023E-6</v>
      </c>
      <c r="AR939" s="5">
        <f t="shared" si="1155"/>
        <v>1.7926402984464202E-3</v>
      </c>
      <c r="AS939" s="5">
        <f t="shared" si="1156"/>
        <v>1.1737736926780192E-3</v>
      </c>
      <c r="AT939" s="5">
        <f t="shared" si="1157"/>
        <v>3.8427806259209014E-4</v>
      </c>
      <c r="AU939" s="5">
        <f t="shared" si="1158"/>
        <v>8.3871720934901984E-5</v>
      </c>
      <c r="AV939" s="5">
        <f t="shared" si="1159"/>
        <v>1.3729248929405716E-5</v>
      </c>
      <c r="AW939" s="5">
        <f t="shared" si="1160"/>
        <v>3.3685136648717207E-8</v>
      </c>
      <c r="AX939" s="5">
        <f t="shared" si="1161"/>
        <v>2.0299305193351168E-5</v>
      </c>
      <c r="AY939" s="5">
        <f t="shared" si="1162"/>
        <v>2.0910421118119357E-5</v>
      </c>
      <c r="AZ939" s="5">
        <f t="shared" si="1163"/>
        <v>1.0769967424311333E-5</v>
      </c>
      <c r="BA939" s="5">
        <f t="shared" si="1164"/>
        <v>3.6980667092740474E-6</v>
      </c>
      <c r="BB939" s="5">
        <f t="shared" si="1165"/>
        <v>9.5234949518304482E-7</v>
      </c>
      <c r="BC939" s="5">
        <f t="shared" si="1166"/>
        <v>1.9620404547076313E-7</v>
      </c>
      <c r="BD939" s="5">
        <f t="shared" si="1167"/>
        <v>3.077680343964316E-4</v>
      </c>
      <c r="BE939" s="5">
        <f t="shared" si="1168"/>
        <v>2.0151840976398338E-4</v>
      </c>
      <c r="BF939" s="5">
        <f t="shared" si="1169"/>
        <v>6.5974475798704908E-5</v>
      </c>
      <c r="BG939" s="5">
        <f t="shared" si="1170"/>
        <v>1.4399450194192064E-5</v>
      </c>
      <c r="BH939" s="5">
        <f t="shared" si="1171"/>
        <v>2.3570952635642778E-6</v>
      </c>
      <c r="BI939" s="5">
        <f t="shared" si="1172"/>
        <v>3.0867278995183271E-7</v>
      </c>
      <c r="BJ939" s="8">
        <f t="shared" si="1173"/>
        <v>0.22884232432080276</v>
      </c>
      <c r="BK939" s="8">
        <f t="shared" si="1174"/>
        <v>0.33332549550240448</v>
      </c>
      <c r="BL939" s="8">
        <f t="shared" si="1175"/>
        <v>0.40395964132794082</v>
      </c>
      <c r="BM939" s="8">
        <f t="shared" si="1176"/>
        <v>0.23868498493506274</v>
      </c>
      <c r="BN939" s="8">
        <f t="shared" si="1177"/>
        <v>0.76120940132425918</v>
      </c>
    </row>
    <row r="940" spans="1:66" x14ac:dyDescent="0.25">
      <c r="A940" t="s">
        <v>19</v>
      </c>
      <c r="B940" t="s">
        <v>249</v>
      </c>
      <c r="C940" t="s">
        <v>245</v>
      </c>
      <c r="D940" t="s">
        <v>556</v>
      </c>
      <c r="E940">
        <f>VLOOKUP(A940,home!$A$2:$E$405,3,FALSE)</f>
        <v>1.5815789473684201</v>
      </c>
      <c r="F940">
        <f>VLOOKUP(B940,home!$B$2:$E$405,3,FALSE)</f>
        <v>1.2</v>
      </c>
      <c r="G940">
        <f>VLOOKUP(C940,away!$B$2:$E$405,4,FALSE)</f>
        <v>0.93</v>
      </c>
      <c r="H940">
        <f>VLOOKUP(A940,away!$A$2:$E$405,3,FALSE)</f>
        <v>1.22631578947368</v>
      </c>
      <c r="I940">
        <f>VLOOKUP(C940,away!$B$2:$E$405,3,FALSE)</f>
        <v>0.73</v>
      </c>
      <c r="J940">
        <f>VLOOKUP(B940,home!$B$2:$E$405,4,FALSE)</f>
        <v>0.77</v>
      </c>
      <c r="K940" s="3">
        <f t="shared" si="1122"/>
        <v>1.7650421052631569</v>
      </c>
      <c r="L940" s="3">
        <f t="shared" si="1123"/>
        <v>0.68931210526315545</v>
      </c>
      <c r="M940" s="5">
        <f t="shared" si="1124"/>
        <v>8.5918662897181836E-2</v>
      </c>
      <c r="N940" s="5">
        <f t="shared" si="1125"/>
        <v>0.15165005764143732</v>
      </c>
      <c r="O940" s="5">
        <f t="shared" si="1126"/>
        <v>5.9224774403051766E-2</v>
      </c>
      <c r="P940" s="5">
        <f t="shared" si="1127"/>
        <v>0.10453422049609802</v>
      </c>
      <c r="Q940" s="5">
        <f t="shared" si="1128"/>
        <v>0.13383436850136085</v>
      </c>
      <c r="R940" s="5">
        <f t="shared" si="1129"/>
        <v>2.0412176963751531E-2</v>
      </c>
      <c r="S940" s="5">
        <f t="shared" si="1130"/>
        <v>3.1795778956091231E-2</v>
      </c>
      <c r="T940" s="5">
        <f t="shared" si="1131"/>
        <v>9.2253650308237969E-2</v>
      </c>
      <c r="U940" s="5">
        <f t="shared" si="1132"/>
        <v>3.6028351801104114E-2</v>
      </c>
      <c r="V940" s="5">
        <f t="shared" si="1133"/>
        <v>4.2983119876459797E-3</v>
      </c>
      <c r="W940" s="5">
        <f t="shared" si="1134"/>
        <v>7.8741098512069035E-2</v>
      </c>
      <c r="X940" s="5">
        <f t="shared" si="1135"/>
        <v>5.4277192386087809E-2</v>
      </c>
      <c r="Y940" s="5">
        <f t="shared" si="1136"/>
        <v>1.8706962875713752E-2</v>
      </c>
      <c r="Z940" s="5">
        <f t="shared" si="1137"/>
        <v>4.6901202252958834E-3</v>
      </c>
      <c r="AA940" s="5">
        <f t="shared" si="1138"/>
        <v>8.2782596763935588E-3</v>
      </c>
      <c r="AB940" s="5">
        <f t="shared" si="1139"/>
        <v>7.3057384435683938E-3</v>
      </c>
      <c r="AC940" s="5">
        <f t="shared" si="1140"/>
        <v>3.26850329956328E-4</v>
      </c>
      <c r="AD940" s="5">
        <f t="shared" si="1141"/>
        <v>3.4745338572118999E-2</v>
      </c>
      <c r="AE940" s="5">
        <f t="shared" si="1142"/>
        <v>2.3950382479228462E-2</v>
      </c>
      <c r="AF940" s="5">
        <f t="shared" si="1143"/>
        <v>8.2546442843073817E-3</v>
      </c>
      <c r="AG940" s="5">
        <f t="shared" si="1144"/>
        <v>1.8966754099381314E-3</v>
      </c>
      <c r="AH940" s="5">
        <f t="shared" si="1145"/>
        <v>8.0823916160900264E-4</v>
      </c>
      <c r="AI940" s="5">
        <f t="shared" si="1146"/>
        <v>1.426576151362483E-3</v>
      </c>
      <c r="AJ940" s="5">
        <f t="shared" si="1147"/>
        <v>1.2589834867595248E-3</v>
      </c>
      <c r="AK940" s="5">
        <f t="shared" si="1148"/>
        <v>7.4071962132052718E-4</v>
      </c>
      <c r="AL940" s="5">
        <f t="shared" si="1149"/>
        <v>1.590669282261277E-5</v>
      </c>
      <c r="AM940" s="5">
        <f t="shared" si="1150"/>
        <v>1.2265397108282821E-2</v>
      </c>
      <c r="AN940" s="5">
        <f t="shared" si="1151"/>
        <v>8.4546867025990496E-3</v>
      </c>
      <c r="AO940" s="5">
        <f t="shared" si="1152"/>
        <v>2.9139589451544785E-3</v>
      </c>
      <c r="AP940" s="5">
        <f t="shared" si="1153"/>
        <v>6.6954239171161244E-4</v>
      </c>
      <c r="AQ940" s="5">
        <f t="shared" si="1154"/>
        <v>1.1538091889841497E-4</v>
      </c>
      <c r="AR940" s="5">
        <f t="shared" si="1155"/>
        <v>1.1142580760896591E-4</v>
      </c>
      <c r="AS940" s="5">
        <f t="shared" si="1156"/>
        <v>1.9667124204277668E-4</v>
      </c>
      <c r="AT940" s="5">
        <f t="shared" si="1157"/>
        <v>1.7356651154995124E-4</v>
      </c>
      <c r="AU940" s="5">
        <f t="shared" si="1158"/>
        <v>1.02117400316436E-4</v>
      </c>
      <c r="AV940" s="5">
        <f t="shared" si="1159"/>
        <v>4.5060377809630707E-5</v>
      </c>
      <c r="AW940" s="5">
        <f t="shared" si="1160"/>
        <v>5.3758651846254231E-7</v>
      </c>
      <c r="AX940" s="5">
        <f t="shared" si="1161"/>
        <v>3.6081570556486878E-3</v>
      </c>
      <c r="AY940" s="5">
        <f t="shared" si="1162"/>
        <v>2.487146336149305E-3</v>
      </c>
      <c r="AZ940" s="5">
        <f t="shared" si="1163"/>
        <v>8.5721003853431058E-4</v>
      </c>
      <c r="BA940" s="5">
        <f t="shared" si="1164"/>
        <v>1.9696175210493207E-4</v>
      </c>
      <c r="BB940" s="5">
        <f t="shared" si="1165"/>
        <v>3.3942029999942622E-5</v>
      </c>
      <c r="BC940" s="5">
        <f t="shared" si="1166"/>
        <v>4.6793304312331274E-6</v>
      </c>
      <c r="BD940" s="5">
        <f t="shared" si="1167"/>
        <v>1.2801193003930593E-5</v>
      </c>
      <c r="BE940" s="5">
        <f t="shared" si="1168"/>
        <v>2.259464464953765E-5</v>
      </c>
      <c r="BF940" s="5">
        <f t="shared" si="1169"/>
        <v>1.9940249579946434E-5</v>
      </c>
      <c r="BG940" s="5">
        <f t="shared" si="1170"/>
        <v>1.1731793366020478E-5</v>
      </c>
      <c r="BH940" s="5">
        <f t="shared" si="1171"/>
        <v>5.1767773153182821E-6</v>
      </c>
      <c r="BI940" s="5">
        <f t="shared" si="1172"/>
        <v>1.8274459862215877E-6</v>
      </c>
      <c r="BJ940" s="8">
        <f t="shared" si="1173"/>
        <v>0.6299174335800144</v>
      </c>
      <c r="BK940" s="8">
        <f t="shared" si="1174"/>
        <v>0.22937687769594534</v>
      </c>
      <c r="BL940" s="8">
        <f t="shared" si="1175"/>
        <v>0.13618673315214963</v>
      </c>
      <c r="BM940" s="8">
        <f t="shared" si="1176"/>
        <v>0.44211029500089327</v>
      </c>
      <c r="BN940" s="8">
        <f t="shared" si="1177"/>
        <v>0.55557426090288131</v>
      </c>
    </row>
    <row r="941" spans="1:66" x14ac:dyDescent="0.25">
      <c r="A941" t="s">
        <v>19</v>
      </c>
      <c r="B941" t="s">
        <v>246</v>
      </c>
      <c r="C941" t="s">
        <v>352</v>
      </c>
      <c r="D941" t="s">
        <v>556</v>
      </c>
      <c r="E941">
        <f>VLOOKUP(A941,home!$A$2:$E$405,3,FALSE)</f>
        <v>1.5815789473684201</v>
      </c>
      <c r="F941">
        <f>VLOOKUP(B941,home!$B$2:$E$405,3,FALSE)</f>
        <v>1.1599999999999999</v>
      </c>
      <c r="G941">
        <f>VLOOKUP(C941,away!$B$2:$E$405,4,FALSE)</f>
        <v>1.36</v>
      </c>
      <c r="H941">
        <f>VLOOKUP(A941,away!$A$2:$E$405,3,FALSE)</f>
        <v>1.22631578947368</v>
      </c>
      <c r="I941">
        <f>VLOOKUP(C941,away!$B$2:$E$405,3,FALSE)</f>
        <v>0.5</v>
      </c>
      <c r="J941">
        <f>VLOOKUP(B941,home!$B$2:$E$405,4,FALSE)</f>
        <v>0.86</v>
      </c>
      <c r="K941" s="3">
        <f t="shared" si="1122"/>
        <v>2.4950989473684198</v>
      </c>
      <c r="L941" s="3">
        <f t="shared" si="1123"/>
        <v>0.52731578947368241</v>
      </c>
      <c r="M941" s="5">
        <f t="shared" si="1124"/>
        <v>4.8683518426471964E-2</v>
      </c>
      <c r="N941" s="5">
        <f t="shared" si="1125"/>
        <v>0.12147019558008128</v>
      </c>
      <c r="O941" s="5">
        <f t="shared" si="1126"/>
        <v>2.567158795341163E-2</v>
      </c>
      <c r="P941" s="5">
        <f t="shared" si="1127"/>
        <v>6.405315207983317E-2</v>
      </c>
      <c r="Q941" s="5">
        <f t="shared" si="1128"/>
        <v>0.15154007856424845</v>
      </c>
      <c r="R941" s="5">
        <f t="shared" si="1129"/>
        <v>6.7685168343481631E-3</v>
      </c>
      <c r="S941" s="5">
        <f t="shared" si="1130"/>
        <v>2.1068764255190463E-2</v>
      </c>
      <c r="T941" s="5">
        <f t="shared" si="1131"/>
        <v>7.9909476165010526E-2</v>
      </c>
      <c r="U941" s="5">
        <f t="shared" si="1132"/>
        <v>1.6888119228627534E-2</v>
      </c>
      <c r="V941" s="5">
        <f t="shared" si="1133"/>
        <v>3.08003110838353E-3</v>
      </c>
      <c r="W941" s="5">
        <f t="shared" si="1134"/>
        <v>0.12603583016992798</v>
      </c>
      <c r="X941" s="5">
        <f t="shared" si="1135"/>
        <v>6.646068328802654E-2</v>
      </c>
      <c r="Y941" s="5">
        <f t="shared" si="1136"/>
        <v>1.7522883838493038E-2</v>
      </c>
      <c r="Z941" s="5">
        <f t="shared" si="1137"/>
        <v>1.1897152660234041E-3</v>
      </c>
      <c r="AA941" s="5">
        <f t="shared" si="1138"/>
        <v>2.9684573079231356E-3</v>
      </c>
      <c r="AB941" s="5">
        <f t="shared" si="1139"/>
        <v>3.7032973521535545E-3</v>
      </c>
      <c r="AC941" s="5">
        <f t="shared" si="1140"/>
        <v>2.5327578430608038E-4</v>
      </c>
      <c r="AD941" s="5">
        <f t="shared" si="1141"/>
        <v>7.8617966796923053E-2</v>
      </c>
      <c r="AE941" s="5">
        <f t="shared" si="1142"/>
        <v>4.1456495228335236E-2</v>
      </c>
      <c r="AF941" s="5">
        <f t="shared" si="1143"/>
        <v>1.0930332255070769E-2</v>
      </c>
      <c r="AG941" s="5">
        <f t="shared" si="1144"/>
        <v>1.9212455940974334E-3</v>
      </c>
      <c r="AH941" s="5">
        <f t="shared" si="1145"/>
        <v>1.5683891118800579E-4</v>
      </c>
      <c r="AI941" s="5">
        <f t="shared" si="1146"/>
        <v>3.9132860221160239E-4</v>
      </c>
      <c r="AJ941" s="5">
        <f t="shared" si="1147"/>
        <v>4.8820179172666211E-4</v>
      </c>
      <c r="AK941" s="5">
        <f t="shared" si="1148"/>
        <v>4.0603725888019039E-4</v>
      </c>
      <c r="AL941" s="5">
        <f t="shared" si="1149"/>
        <v>1.3329449353418121E-5</v>
      </c>
      <c r="AM941" s="5">
        <f t="shared" si="1150"/>
        <v>3.9231921239849636E-2</v>
      </c>
      <c r="AN941" s="5">
        <f t="shared" si="1151"/>
        <v>2.0687611521160644E-2</v>
      </c>
      <c r="AO941" s="5">
        <f t="shared" si="1152"/>
        <v>5.4544521008028351E-3</v>
      </c>
      <c r="AP941" s="5">
        <f t="shared" si="1153"/>
        <v>9.587395718937445E-4</v>
      </c>
      <c r="AQ941" s="5">
        <f t="shared" si="1154"/>
        <v>1.2638962856320249E-4</v>
      </c>
      <c r="AR941" s="5">
        <f t="shared" si="1155"/>
        <v>1.6540726854659209E-5</v>
      </c>
      <c r="AS941" s="5">
        <f t="shared" si="1156"/>
        <v>4.1270750163768753E-5</v>
      </c>
      <c r="AT941" s="5">
        <f t="shared" si="1157"/>
        <v>5.1487302645362232E-5</v>
      </c>
      <c r="AU941" s="5">
        <f t="shared" si="1158"/>
        <v>4.2821971544427518E-5</v>
      </c>
      <c r="AV941" s="5">
        <f t="shared" si="1159"/>
        <v>2.6711264031185383E-5</v>
      </c>
      <c r="AW941" s="5">
        <f t="shared" si="1160"/>
        <v>4.8715622531155586E-7</v>
      </c>
      <c r="AX941" s="5">
        <f t="shared" si="1161"/>
        <v>1.6314587564798245E-2</v>
      </c>
      <c r="AY941" s="5">
        <f t="shared" si="1162"/>
        <v>8.602939621669109E-3</v>
      </c>
      <c r="AZ941" s="5">
        <f t="shared" si="1163"/>
        <v>2.268232949197434E-3</v>
      </c>
      <c r="BA941" s="5">
        <f t="shared" si="1164"/>
        <v>3.9869168277208806E-4</v>
      </c>
      <c r="BB941" s="5">
        <f t="shared" si="1165"/>
        <v>5.2559104864388619E-5</v>
      </c>
      <c r="BC941" s="5">
        <f t="shared" si="1166"/>
        <v>5.5430491751190305E-6</v>
      </c>
      <c r="BD941" s="5">
        <f t="shared" si="1167"/>
        <v>1.4536977399721934E-6</v>
      </c>
      <c r="BE941" s="5">
        <f t="shared" si="1168"/>
        <v>3.6271197007964709E-6</v>
      </c>
      <c r="BF941" s="5">
        <f t="shared" si="1169"/>
        <v>4.5250112737182666E-6</v>
      </c>
      <c r="BG941" s="5">
        <f t="shared" si="1170"/>
        <v>3.7634502886282263E-6</v>
      </c>
      <c r="BH941" s="5">
        <f t="shared" si="1171"/>
        <v>2.347545213407416E-6</v>
      </c>
      <c r="BI941" s="5">
        <f t="shared" si="1172"/>
        <v>1.1714715181745237E-6</v>
      </c>
      <c r="BJ941" s="8">
        <f t="shared" si="1173"/>
        <v>0.7899668555149606</v>
      </c>
      <c r="BK941" s="8">
        <f t="shared" si="1174"/>
        <v>0.14575501072520775</v>
      </c>
      <c r="BL941" s="8">
        <f t="shared" si="1175"/>
        <v>5.7638105551444593E-2</v>
      </c>
      <c r="BM941" s="8">
        <f t="shared" si="1176"/>
        <v>0.56776018515379789</v>
      </c>
      <c r="BN941" s="8">
        <f t="shared" si="1177"/>
        <v>0.41818704943839463</v>
      </c>
    </row>
    <row r="942" spans="1:66" x14ac:dyDescent="0.25">
      <c r="A942" t="s">
        <v>19</v>
      </c>
      <c r="B942" t="s">
        <v>251</v>
      </c>
      <c r="C942" t="s">
        <v>247</v>
      </c>
      <c r="D942" t="s">
        <v>556</v>
      </c>
      <c r="E942">
        <f>VLOOKUP(A942,home!$A$2:$E$405,3,FALSE)</f>
        <v>1.5815789473684201</v>
      </c>
      <c r="F942">
        <f>VLOOKUP(B942,home!$B$2:$E$405,3,FALSE)</f>
        <v>0.8</v>
      </c>
      <c r="G942">
        <f>VLOOKUP(C942,away!$B$2:$E$405,4,FALSE)</f>
        <v>0.5</v>
      </c>
      <c r="H942">
        <f>VLOOKUP(A942,away!$A$2:$E$405,3,FALSE)</f>
        <v>1.22631578947368</v>
      </c>
      <c r="I942">
        <f>VLOOKUP(C942,away!$B$2:$E$405,3,FALSE)</f>
        <v>0.83</v>
      </c>
      <c r="J942">
        <f>VLOOKUP(B942,home!$B$2:$E$405,4,FALSE)</f>
        <v>0.94</v>
      </c>
      <c r="K942" s="3">
        <f t="shared" si="1122"/>
        <v>0.6326315789473681</v>
      </c>
      <c r="L942" s="3">
        <f t="shared" si="1123"/>
        <v>0.95677157894736498</v>
      </c>
      <c r="M942" s="5">
        <f t="shared" si="1124"/>
        <v>0.20404735945410737</v>
      </c>
      <c r="N942" s="5">
        <f t="shared" si="1125"/>
        <v>0.12908680319149313</v>
      </c>
      <c r="O942" s="5">
        <f t="shared" si="1126"/>
        <v>0.19522671428494684</v>
      </c>
      <c r="P942" s="5">
        <f t="shared" si="1127"/>
        <v>0.12350658451079262</v>
      </c>
      <c r="Q942" s="5">
        <f t="shared" si="1128"/>
        <v>4.0832194062151224E-2</v>
      </c>
      <c r="R942" s="5">
        <f t="shared" si="1129"/>
        <v>9.3393685839557344E-2</v>
      </c>
      <c r="S942" s="5">
        <f t="shared" si="1130"/>
        <v>1.8689137240406602E-2</v>
      </c>
      <c r="T942" s="5">
        <f t="shared" si="1131"/>
        <v>3.9067082784729645E-2</v>
      </c>
      <c r="U942" s="5">
        <f t="shared" si="1132"/>
        <v>5.9083794936393617E-2</v>
      </c>
      <c r="V942" s="5">
        <f t="shared" si="1133"/>
        <v>1.2569149056546618E-3</v>
      </c>
      <c r="W942" s="5">
        <f t="shared" si="1134"/>
        <v>8.610578467141361E-3</v>
      </c>
      <c r="X942" s="5">
        <f t="shared" si="1135"/>
        <v>8.2383567556570201E-3</v>
      </c>
      <c r="Y942" s="5">
        <f t="shared" si="1136"/>
        <v>3.9411128005208294E-3</v>
      </c>
      <c r="Z942" s="5">
        <f t="shared" si="1137"/>
        <v>2.9785474754809148E-2</v>
      </c>
      <c r="AA942" s="5">
        <f t="shared" si="1138"/>
        <v>1.8843231923831881E-2</v>
      </c>
      <c r="AB942" s="5">
        <f t="shared" si="1139"/>
        <v>5.9604117822226075E-3</v>
      </c>
      <c r="AC942" s="5">
        <f t="shared" si="1140"/>
        <v>4.7549398407256474E-5</v>
      </c>
      <c r="AD942" s="5">
        <f t="shared" si="1141"/>
        <v>1.3618309628294614E-3</v>
      </c>
      <c r="AE942" s="5">
        <f t="shared" si="1142"/>
        <v>1.3029611605657541E-3</v>
      </c>
      <c r="AF942" s="5">
        <f t="shared" si="1143"/>
        <v>6.2331810345079381E-4</v>
      </c>
      <c r="AG942" s="5">
        <f t="shared" si="1144"/>
        <v>1.9879101534169767E-4</v>
      </c>
      <c r="AH942" s="5">
        <f t="shared" si="1145"/>
        <v>7.1244739277139058E-3</v>
      </c>
      <c r="AI942" s="5">
        <f t="shared" si="1146"/>
        <v>4.5071671900590053E-3</v>
      </c>
      <c r="AJ942" s="5">
        <f t="shared" si="1147"/>
        <v>1.4256881480134004E-3</v>
      </c>
      <c r="AK942" s="5">
        <f t="shared" si="1148"/>
        <v>3.0064511472142224E-4</v>
      </c>
      <c r="AL942" s="5">
        <f t="shared" si="1149"/>
        <v>1.1512354403476618E-6</v>
      </c>
      <c r="AM942" s="5">
        <f t="shared" si="1150"/>
        <v>1.7230745445484337E-4</v>
      </c>
      <c r="AN942" s="5">
        <f t="shared" si="1151"/>
        <v>1.6485887526316168E-4</v>
      </c>
      <c r="AO942" s="5">
        <f t="shared" si="1152"/>
        <v>7.886614319451095E-5</v>
      </c>
      <c r="AP942" s="5">
        <f t="shared" si="1153"/>
        <v>2.5152294783233741E-5</v>
      </c>
      <c r="AQ942" s="5">
        <f t="shared" si="1154"/>
        <v>6.0162501984760286E-6</v>
      </c>
      <c r="AR942" s="5">
        <f t="shared" si="1155"/>
        <v>1.363298833797634E-3</v>
      </c>
      <c r="AS942" s="5">
        <f t="shared" si="1156"/>
        <v>8.624658938025028E-4</v>
      </c>
      <c r="AT942" s="5">
        <f t="shared" si="1157"/>
        <v>2.7281158009226521E-4</v>
      </c>
      <c r="AU942" s="5">
        <f t="shared" si="1158"/>
        <v>5.7529740222965379E-5</v>
      </c>
      <c r="AV942" s="5">
        <f t="shared" si="1159"/>
        <v>9.0987825984216223E-6</v>
      </c>
      <c r="AW942" s="5">
        <f t="shared" si="1160"/>
        <v>1.9356230390378925E-8</v>
      </c>
      <c r="AX942" s="5">
        <f t="shared" si="1161"/>
        <v>1.8167856162694879E-5</v>
      </c>
      <c r="AY942" s="5">
        <f t="shared" si="1162"/>
        <v>1.7382488426870194E-5</v>
      </c>
      <c r="AZ942" s="5">
        <f t="shared" si="1163"/>
        <v>8.3155354491054467E-6</v>
      </c>
      <c r="BA942" s="5">
        <f t="shared" si="1164"/>
        <v>2.6520226604778013E-6</v>
      </c>
      <c r="BB942" s="5">
        <f t="shared" si="1165"/>
        <v>6.3434497706738433E-7</v>
      </c>
      <c r="BC942" s="5">
        <f t="shared" si="1166"/>
        <v>1.213846490612183E-7</v>
      </c>
      <c r="BD942" s="5">
        <f t="shared" si="1167"/>
        <v>2.1739426296494383E-4</v>
      </c>
      <c r="BE942" s="5">
        <f t="shared" si="1168"/>
        <v>1.3753047583361176E-4</v>
      </c>
      <c r="BF942" s="5">
        <f t="shared" si="1169"/>
        <v>4.3503061040000325E-5</v>
      </c>
      <c r="BG942" s="5">
        <f t="shared" si="1170"/>
        <v>9.1738033982597147E-6</v>
      </c>
      <c r="BH942" s="5">
        <f t="shared" si="1171"/>
        <v>1.4509094321984434E-6</v>
      </c>
      <c r="BI942" s="5">
        <f t="shared" si="1172"/>
        <v>1.8357822500026615E-7</v>
      </c>
      <c r="BJ942" s="8">
        <f t="shared" si="1173"/>
        <v>0.23375750395410039</v>
      </c>
      <c r="BK942" s="8">
        <f t="shared" si="1174"/>
        <v>0.34756607923323574</v>
      </c>
      <c r="BL942" s="8">
        <f t="shared" si="1175"/>
        <v>0.38884025406886791</v>
      </c>
      <c r="BM942" s="8">
        <f t="shared" si="1176"/>
        <v>0.21383860753576811</v>
      </c>
      <c r="BN942" s="8">
        <f t="shared" si="1177"/>
        <v>0.78609334134304854</v>
      </c>
    </row>
    <row r="943" spans="1:66" x14ac:dyDescent="0.25">
      <c r="A943" t="s">
        <v>19</v>
      </c>
      <c r="B943" t="s">
        <v>139</v>
      </c>
      <c r="C943" t="s">
        <v>154</v>
      </c>
      <c r="D943" t="s">
        <v>556</v>
      </c>
      <c r="E943">
        <f>VLOOKUP(A943,home!$A$2:$E$405,3,FALSE)</f>
        <v>1.5815789473684201</v>
      </c>
      <c r="F943">
        <f>VLOOKUP(B943,home!$B$2:$E$405,3,FALSE)</f>
        <v>1.1000000000000001</v>
      </c>
      <c r="G943">
        <f>VLOOKUP(C943,away!$B$2:$E$405,4,FALSE)</f>
        <v>1.2</v>
      </c>
      <c r="H943">
        <f>VLOOKUP(A943,away!$A$2:$E$405,3,FALSE)</f>
        <v>1.22631578947368</v>
      </c>
      <c r="I943">
        <f>VLOOKUP(C943,away!$B$2:$E$405,3,FALSE)</f>
        <v>0.53</v>
      </c>
      <c r="J943">
        <f>VLOOKUP(B943,home!$B$2:$E$405,4,FALSE)</f>
        <v>0.94</v>
      </c>
      <c r="K943" s="3">
        <f t="shared" si="1122"/>
        <v>2.0876842105263145</v>
      </c>
      <c r="L943" s="3">
        <f t="shared" si="1123"/>
        <v>0.61095052631578739</v>
      </c>
      <c r="M943" s="5">
        <f t="shared" si="1124"/>
        <v>6.7297328612453522E-2</v>
      </c>
      <c r="N943" s="5">
        <f t="shared" si="1125"/>
        <v>0.14049557035481999</v>
      </c>
      <c r="O943" s="5">
        <f t="shared" si="1126"/>
        <v>4.1115338335424981E-2</v>
      </c>
      <c r="P943" s="5">
        <f t="shared" si="1127"/>
        <v>8.583584265331401E-2</v>
      </c>
      <c r="Q943" s="5">
        <f t="shared" si="1128"/>
        <v>0.14665519193932336</v>
      </c>
      <c r="R943" s="5">
        <f t="shared" si="1129"/>
        <v>1.255971879783978E-2</v>
      </c>
      <c r="S943" s="5">
        <f t="shared" si="1130"/>
        <v>2.737029847957834E-2</v>
      </c>
      <c r="T943" s="5">
        <f t="shared" si="1131"/>
        <v>8.9599066702272426E-2</v>
      </c>
      <c r="U943" s="5">
        <f t="shared" si="1132"/>
        <v>2.6220726622900654E-2</v>
      </c>
      <c r="V943" s="5">
        <f t="shared" si="1133"/>
        <v>3.8788936633999743E-3</v>
      </c>
      <c r="W943" s="5">
        <f t="shared" si="1134"/>
        <v>0.10205657620114379</v>
      </c>
      <c r="X943" s="5">
        <f t="shared" si="1135"/>
        <v>6.2351518944076062E-2</v>
      </c>
      <c r="Y943" s="5">
        <f t="shared" si="1136"/>
        <v>1.9046846657736028E-2</v>
      </c>
      <c r="Z943" s="5">
        <f t="shared" si="1137"/>
        <v>2.5577889366395008E-3</v>
      </c>
      <c r="AA943" s="5">
        <f t="shared" si="1138"/>
        <v>5.3398555768811784E-3</v>
      </c>
      <c r="AB943" s="5">
        <f t="shared" si="1139"/>
        <v>5.5739660871728606E-3</v>
      </c>
      <c r="AC943" s="5">
        <f t="shared" si="1140"/>
        <v>3.0921370972788895E-4</v>
      </c>
      <c r="AD943" s="5">
        <f t="shared" si="1141"/>
        <v>5.32654756788759E-2</v>
      </c>
      <c r="AE943" s="5">
        <f t="shared" si="1142"/>
        <v>3.2542570400470004E-2</v>
      </c>
      <c r="AF943" s="5">
        <f t="shared" si="1143"/>
        <v>9.9409502569178555E-3</v>
      </c>
      <c r="AG943" s="5">
        <f t="shared" si="1144"/>
        <v>2.0244762638476754E-3</v>
      </c>
      <c r="AH943" s="5">
        <f t="shared" si="1145"/>
        <v>3.9067062426115023E-4</v>
      </c>
      <c r="AI943" s="5">
        <f t="shared" si="1146"/>
        <v>8.1559689378646186E-4</v>
      </c>
      <c r="AJ943" s="5">
        <f t="shared" si="1147"/>
        <v>8.5135437865615214E-4</v>
      </c>
      <c r="AK943" s="5">
        <f t="shared" si="1148"/>
        <v>5.9245303129429664E-4</v>
      </c>
      <c r="AL943" s="5">
        <f t="shared" si="1149"/>
        <v>1.5775734271591284E-5</v>
      </c>
      <c r="AM943" s="5">
        <f t="shared" si="1150"/>
        <v>2.2240298508192521E-2</v>
      </c>
      <c r="AN943" s="5">
        <f t="shared" si="1151"/>
        <v>1.3587722079000442E-2</v>
      </c>
      <c r="AO943" s="5">
        <f t="shared" si="1152"/>
        <v>4.1507129777989815E-3</v>
      </c>
      <c r="AP943" s="5">
        <f t="shared" si="1153"/>
        <v>8.452934261240191E-4</v>
      </c>
      <c r="AQ943" s="5">
        <f t="shared" si="1154"/>
        <v>1.2910811589543614E-4</v>
      </c>
      <c r="AR943" s="5">
        <f t="shared" si="1155"/>
        <v>4.7736084701693411E-5</v>
      </c>
      <c r="AS943" s="5">
        <f t="shared" si="1156"/>
        <v>9.9657870304072093E-5</v>
      </c>
      <c r="AT943" s="5">
        <f t="shared" si="1157"/>
        <v>1.0402708114424532E-4</v>
      </c>
      <c r="AU943" s="5">
        <f t="shared" si="1158"/>
        <v>7.239189825732687E-5</v>
      </c>
      <c r="AV943" s="5">
        <f t="shared" si="1159"/>
        <v>3.7782855740462193E-5</v>
      </c>
      <c r="AW943" s="5">
        <f t="shared" si="1160"/>
        <v>5.5893065750830573E-7</v>
      </c>
      <c r="AX943" s="5">
        <f t="shared" si="1161"/>
        <v>7.7384533388242449E-3</v>
      </c>
      <c r="AY943" s="5">
        <f t="shared" si="1162"/>
        <v>4.727812140224834E-3</v>
      </c>
      <c r="AZ943" s="5">
        <f t="shared" si="1163"/>
        <v>1.4442296576962657E-3</v>
      </c>
      <c r="BA943" s="5">
        <f t="shared" si="1164"/>
        <v>2.941176231634677E-4</v>
      </c>
      <c r="BB943" s="5">
        <f t="shared" si="1165"/>
        <v>4.4922829167617245E-5</v>
      </c>
      <c r="BC943" s="5">
        <f t="shared" si="1166"/>
        <v>5.4891252247099946E-6</v>
      </c>
      <c r="BD943" s="5">
        <f t="shared" si="1167"/>
        <v>4.8607310121257642E-6</v>
      </c>
      <c r="BE943" s="5">
        <f t="shared" si="1168"/>
        <v>1.014767138563055E-5</v>
      </c>
      <c r="BF943" s="5">
        <f t="shared" si="1169"/>
        <v>1.0592566662695296E-5</v>
      </c>
      <c r="BG943" s="5">
        <f t="shared" si="1170"/>
        <v>7.3713113902187946E-6</v>
      </c>
      <c r="BH943" s="5">
        <f t="shared" si="1171"/>
        <v>3.8472426000581392E-6</v>
      </c>
      <c r="BI943" s="5">
        <f t="shared" si="1172"/>
        <v>1.6063655260411159E-6</v>
      </c>
      <c r="BJ943" s="8">
        <f t="shared" si="1173"/>
        <v>0.71318640322079585</v>
      </c>
      <c r="BK943" s="8">
        <f t="shared" si="1174"/>
        <v>0.18943516499297014</v>
      </c>
      <c r="BL943" s="8">
        <f t="shared" si="1175"/>
        <v>9.3859702026942063E-2</v>
      </c>
      <c r="BM943" s="8">
        <f t="shared" si="1176"/>
        <v>0.50035281527460418</v>
      </c>
      <c r="BN943" s="8">
        <f t="shared" si="1177"/>
        <v>0.49395899069317567</v>
      </c>
    </row>
    <row r="944" spans="1:66" x14ac:dyDescent="0.25">
      <c r="A944" t="s">
        <v>19</v>
      </c>
      <c r="B944" t="s">
        <v>244</v>
      </c>
      <c r="C944" t="s">
        <v>243</v>
      </c>
      <c r="D944" t="s">
        <v>556</v>
      </c>
      <c r="E944">
        <f>VLOOKUP(A944,home!$A$2:$E$405,3,FALSE)</f>
        <v>1.5815789473684201</v>
      </c>
      <c r="F944">
        <f>VLOOKUP(B944,home!$B$2:$E$405,3,FALSE)</f>
        <v>1.66</v>
      </c>
      <c r="G944">
        <f>VLOOKUP(C944,away!$B$2:$E$405,4,FALSE)</f>
        <v>0.93</v>
      </c>
      <c r="H944">
        <f>VLOOKUP(A944,away!$A$2:$E$405,3,FALSE)</f>
        <v>1.22631578947368</v>
      </c>
      <c r="I944">
        <f>VLOOKUP(C944,away!$B$2:$E$405,3,FALSE)</f>
        <v>0.7</v>
      </c>
      <c r="J944">
        <f>VLOOKUP(B944,home!$B$2:$E$405,4,FALSE)</f>
        <v>0.56000000000000005</v>
      </c>
      <c r="K944" s="3">
        <f t="shared" si="1122"/>
        <v>2.4416415789473667</v>
      </c>
      <c r="L944" s="3">
        <f t="shared" si="1123"/>
        <v>0.4807157894736826</v>
      </c>
      <c r="M944" s="5">
        <f t="shared" si="1124"/>
        <v>5.3806695471157115E-2</v>
      </c>
      <c r="N944" s="5">
        <f t="shared" si="1125"/>
        <v>0.13137666488813621</v>
      </c>
      <c r="O944" s="5">
        <f t="shared" si="1126"/>
        <v>2.5865728092387307E-2</v>
      </c>
      <c r="P944" s="5">
        <f t="shared" si="1127"/>
        <v>6.3154837180119813E-2</v>
      </c>
      <c r="Q944" s="5">
        <f t="shared" si="1128"/>
        <v>0.16038736374715398</v>
      </c>
      <c r="R944" s="5">
        <f t="shared" si="1129"/>
        <v>6.2170319501217873E-3</v>
      </c>
      <c r="S944" s="5">
        <f t="shared" si="1130"/>
        <v>1.8531771112878896E-2</v>
      </c>
      <c r="T944" s="5">
        <f t="shared" si="1131"/>
        <v>7.7100738185315806E-2</v>
      </c>
      <c r="U944" s="5">
        <f t="shared" si="1132"/>
        <v>1.5179763707061589E-2</v>
      </c>
      <c r="V944" s="5">
        <f t="shared" si="1133"/>
        <v>2.4168222871083804E-3</v>
      </c>
      <c r="W944" s="5">
        <f t="shared" si="1134"/>
        <v>0.13053615202093558</v>
      </c>
      <c r="X944" s="5">
        <f t="shared" si="1135"/>
        <v>6.2750789373600679E-2</v>
      </c>
      <c r="Y944" s="5">
        <f t="shared" si="1136"/>
        <v>1.5082647626913611E-2</v>
      </c>
      <c r="Z944" s="5">
        <f t="shared" si="1137"/>
        <v>9.9620847402863443E-4</v>
      </c>
      <c r="AA944" s="5">
        <f t="shared" si="1138"/>
        <v>2.4323840314880219E-3</v>
      </c>
      <c r="AB944" s="5">
        <f t="shared" si="1139"/>
        <v>2.9695049936243876E-3</v>
      </c>
      <c r="AC944" s="5">
        <f t="shared" si="1140"/>
        <v>1.7729440627588049E-4</v>
      </c>
      <c r="AD944" s="5">
        <f t="shared" si="1141"/>
        <v>7.9680624082527643E-2</v>
      </c>
      <c r="AE944" s="5">
        <f t="shared" si="1142"/>
        <v>3.8303734111587988E-2</v>
      </c>
      <c r="AF944" s="5">
        <f t="shared" si="1143"/>
        <v>9.206604891621022E-3</v>
      </c>
      <c r="AG944" s="5">
        <f t="shared" si="1144"/>
        <v>1.4752534462826226E-3</v>
      </c>
      <c r="AH944" s="5">
        <f t="shared" si="1145"/>
        <v>1.1972328576826191E-4</v>
      </c>
      <c r="AI944" s="5">
        <f t="shared" si="1146"/>
        <v>2.9232135249998581E-4</v>
      </c>
      <c r="AJ944" s="5">
        <f t="shared" si="1147"/>
        <v>3.5687198433904759E-4</v>
      </c>
      <c r="AK944" s="5">
        <f t="shared" si="1148"/>
        <v>2.9045115844122406E-4</v>
      </c>
      <c r="AL944" s="5">
        <f t="shared" si="1149"/>
        <v>8.323870673159148E-6</v>
      </c>
      <c r="AM944" s="5">
        <f t="shared" si="1150"/>
        <v>3.8910304959274861E-2</v>
      </c>
      <c r="AN944" s="5">
        <f t="shared" si="1151"/>
        <v>1.8704797967159556E-2</v>
      </c>
      <c r="AO944" s="5">
        <f t="shared" si="1152"/>
        <v>4.4958458608644197E-3</v>
      </c>
      <c r="AP944" s="5">
        <f t="shared" si="1153"/>
        <v>7.204080307858092E-4</v>
      </c>
      <c r="AQ944" s="5">
        <f t="shared" si="1154"/>
        <v>8.6577878815595336E-5</v>
      </c>
      <c r="AR944" s="5">
        <f t="shared" si="1155"/>
        <v>1.151057476729467E-5</v>
      </c>
      <c r="AS944" s="5">
        <f t="shared" si="1156"/>
        <v>2.810469794940908E-5</v>
      </c>
      <c r="AT944" s="5">
        <f t="shared" si="1157"/>
        <v>3.4310799538517006E-5</v>
      </c>
      <c r="AU944" s="5">
        <f t="shared" si="1158"/>
        <v>2.7924891586723751E-5</v>
      </c>
      <c r="AV944" s="5">
        <f t="shared" si="1159"/>
        <v>1.704564409643555E-5</v>
      </c>
      <c r="AW944" s="5">
        <f t="shared" si="1160"/>
        <v>2.713895508875305E-7</v>
      </c>
      <c r="AX944" s="5">
        <f t="shared" si="1161"/>
        <v>1.5834169739681249E-2</v>
      </c>
      <c r="AY944" s="5">
        <f t="shared" si="1162"/>
        <v>7.6117354070711655E-3</v>
      </c>
      <c r="AZ944" s="5">
        <f t="shared" si="1163"/>
        <v>1.829540697737499E-3</v>
      </c>
      <c r="BA944" s="5">
        <f t="shared" si="1164"/>
        <v>2.9316303362903796E-4</v>
      </c>
      <c r="BB944" s="5">
        <f t="shared" si="1165"/>
        <v>3.5232024788870688E-5</v>
      </c>
      <c r="BC944" s="5">
        <f t="shared" si="1166"/>
        <v>3.3873181222276668E-6</v>
      </c>
      <c r="BD944" s="5">
        <f t="shared" si="1167"/>
        <v>9.2221917275931699E-7</v>
      </c>
      <c r="BE944" s="5">
        <f t="shared" si="1168"/>
        <v>2.2517286771115929E-6</v>
      </c>
      <c r="BF944" s="5">
        <f t="shared" si="1169"/>
        <v>2.748957181271908E-6</v>
      </c>
      <c r="BG944" s="5">
        <f t="shared" si="1170"/>
        <v>2.2373227175131481E-6</v>
      </c>
      <c r="BH944" s="5">
        <f t="shared" si="1171"/>
        <v>1.3656850431509038E-6</v>
      </c>
      <c r="BI944" s="5">
        <f t="shared" si="1172"/>
        <v>6.6690267702075495E-7</v>
      </c>
      <c r="BJ944" s="8">
        <f t="shared" si="1173"/>
        <v>0.79442573529200522</v>
      </c>
      <c r="BK944" s="8">
        <f t="shared" si="1174"/>
        <v>0.14570747973528439</v>
      </c>
      <c r="BL944" s="8">
        <f t="shared" si="1175"/>
        <v>5.3852869979138823E-2</v>
      </c>
      <c r="BM944" s="8">
        <f t="shared" si="1176"/>
        <v>0.54656250813386076</v>
      </c>
      <c r="BN944" s="8">
        <f t="shared" si="1177"/>
        <v>0.44080832132907621</v>
      </c>
    </row>
    <row r="945" spans="1:66" x14ac:dyDescent="0.25">
      <c r="A945" t="s">
        <v>19</v>
      </c>
      <c r="B945" t="s">
        <v>144</v>
      </c>
      <c r="C945" t="s">
        <v>142</v>
      </c>
      <c r="D945" t="s">
        <v>556</v>
      </c>
      <c r="E945">
        <f>VLOOKUP(A945,home!$A$2:$E$405,3,FALSE)</f>
        <v>1.5815789473684201</v>
      </c>
      <c r="F945">
        <f>VLOOKUP(B945,home!$B$2:$E$405,3,FALSE)</f>
        <v>2.1800000000000002</v>
      </c>
      <c r="G945">
        <f>VLOOKUP(C945,away!$B$2:$E$405,4,FALSE)</f>
        <v>0.8</v>
      </c>
      <c r="H945">
        <f>VLOOKUP(A945,away!$A$2:$E$405,3,FALSE)</f>
        <v>1.22631578947368</v>
      </c>
      <c r="I945">
        <f>VLOOKUP(C945,away!$B$2:$E$405,3,FALSE)</f>
        <v>1.36</v>
      </c>
      <c r="J945">
        <f>VLOOKUP(B945,home!$B$2:$E$405,4,FALSE)</f>
        <v>0.72</v>
      </c>
      <c r="K945" s="3">
        <f t="shared" si="1122"/>
        <v>2.7582736842105251</v>
      </c>
      <c r="L945" s="3">
        <f t="shared" si="1123"/>
        <v>1.2008084210526275</v>
      </c>
      <c r="M945" s="5">
        <f t="shared" si="1124"/>
        <v>1.9080620256975454E-2</v>
      </c>
      <c r="N945" s="5">
        <f t="shared" si="1125"/>
        <v>5.2629572733229657E-2</v>
      </c>
      <c r="O945" s="5">
        <f t="shared" si="1126"/>
        <v>2.2912169483483472E-2</v>
      </c>
      <c r="P945" s="5">
        <f t="shared" si="1127"/>
        <v>6.3198034134463912E-2</v>
      </c>
      <c r="Q945" s="5">
        <f t="shared" si="1128"/>
        <v>7.2583382740655594E-2</v>
      </c>
      <c r="R945" s="5">
        <f t="shared" si="1129"/>
        <v>1.3756563030175993E-2</v>
      </c>
      <c r="S945" s="5">
        <f t="shared" si="1130"/>
        <v>5.2330472813125056E-2</v>
      </c>
      <c r="T945" s="5">
        <f t="shared" si="1131"/>
        <v>8.7158737223465177E-2</v>
      </c>
      <c r="U945" s="5">
        <f t="shared" si="1132"/>
        <v>3.7944365791317838E-2</v>
      </c>
      <c r="V945" s="5">
        <f t="shared" si="1133"/>
        <v>1.9258534241525224E-2</v>
      </c>
      <c r="W945" s="5">
        <f t="shared" si="1134"/>
        <v>6.6734944841510255E-2</v>
      </c>
      <c r="X945" s="5">
        <f t="shared" si="1135"/>
        <v>8.0135883744168107E-2</v>
      </c>
      <c r="Y945" s="5">
        <f t="shared" si="1136"/>
        <v>4.8113922014245719E-2</v>
      </c>
      <c r="Z945" s="5">
        <f t="shared" si="1137"/>
        <v>5.5063322437921957E-3</v>
      </c>
      <c r="AA945" s="5">
        <f t="shared" si="1138"/>
        <v>1.5187971324571906E-2</v>
      </c>
      <c r="AB945" s="5">
        <f t="shared" si="1139"/>
        <v>2.0946290810555386E-2</v>
      </c>
      <c r="AC945" s="5">
        <f t="shared" si="1140"/>
        <v>3.9867070880816495E-3</v>
      </c>
      <c r="AD945" s="5">
        <f t="shared" si="1141"/>
        <v>4.6018310543394669E-2</v>
      </c>
      <c r="AE945" s="5">
        <f t="shared" si="1142"/>
        <v>5.5259174823123224E-2</v>
      </c>
      <c r="AF945" s="5">
        <f t="shared" si="1143"/>
        <v>3.3177841234012857E-2</v>
      </c>
      <c r="AG945" s="5">
        <f t="shared" si="1144"/>
        <v>1.3280077048716582E-2</v>
      </c>
      <c r="AH945" s="5">
        <f t="shared" si="1145"/>
        <v>1.6530125318648195E-3</v>
      </c>
      <c r="AI945" s="5">
        <f t="shared" si="1146"/>
        <v>4.5594609663129433E-3</v>
      </c>
      <c r="AJ945" s="5">
        <f t="shared" si="1147"/>
        <v>6.2881205987830435E-3</v>
      </c>
      <c r="AK945" s="5">
        <f t="shared" si="1148"/>
        <v>5.7814525235884663E-3</v>
      </c>
      <c r="AL945" s="5">
        <f t="shared" si="1149"/>
        <v>5.2818419368643984E-4</v>
      </c>
      <c r="AM945" s="5">
        <f t="shared" si="1150"/>
        <v>2.5386218992734657E-2</v>
      </c>
      <c r="AN945" s="5">
        <f t="shared" si="1151"/>
        <v>3.0483985545161924E-2</v>
      </c>
      <c r="AO945" s="5">
        <f t="shared" si="1152"/>
        <v>1.8302713274938508E-2</v>
      </c>
      <c r="AP945" s="5">
        <f t="shared" si="1153"/>
        <v>7.3260174095526268E-3</v>
      </c>
      <c r="AQ945" s="5">
        <f t="shared" si="1154"/>
        <v>2.1992858495422374E-3</v>
      </c>
      <c r="AR945" s="5">
        <f t="shared" si="1155"/>
        <v>3.9699027367375977E-4</v>
      </c>
      <c r="AS945" s="5">
        <f t="shared" si="1156"/>
        <v>1.0950078247618661E-3</v>
      </c>
      <c r="AT945" s="5">
        <f t="shared" si="1157"/>
        <v>1.510165633522633E-3</v>
      </c>
      <c r="AU945" s="5">
        <f t="shared" si="1158"/>
        <v>1.3884833752481982E-3</v>
      </c>
      <c r="AV945" s="5">
        <f t="shared" si="1159"/>
        <v>9.5745428872772819E-4</v>
      </c>
      <c r="AW945" s="5">
        <f t="shared" si="1160"/>
        <v>4.8595267886588947E-5</v>
      </c>
      <c r="AX945" s="5">
        <f t="shared" si="1161"/>
        <v>1.1670356631544242E-2</v>
      </c>
      <c r="AY945" s="5">
        <f t="shared" si="1162"/>
        <v>1.40138625198457E-2</v>
      </c>
      <c r="AZ945" s="5">
        <f t="shared" si="1163"/>
        <v>8.4139820626522571E-3</v>
      </c>
      <c r="BA945" s="5">
        <f t="shared" si="1164"/>
        <v>3.3678601718061959E-3</v>
      </c>
      <c r="BB945" s="5">
        <f t="shared" si="1165"/>
        <v>1.0110387138081572E-3</v>
      </c>
      <c r="BC945" s="5">
        <f t="shared" si="1166"/>
        <v>2.428127603102104E-4</v>
      </c>
      <c r="BD945" s="5">
        <f t="shared" si="1167"/>
        <v>7.9451543950572948E-5</v>
      </c>
      <c r="BE945" s="5">
        <f t="shared" si="1168"/>
        <v>2.191491028487613E-4</v>
      </c>
      <c r="BF945" s="5">
        <f t="shared" si="1169"/>
        <v>3.0223660165304211E-4</v>
      </c>
      <c r="BG945" s="5">
        <f t="shared" si="1170"/>
        <v>2.7788375491493512E-4</v>
      </c>
      <c r="BH945" s="5">
        <f t="shared" si="1171"/>
        <v>1.916198621128682E-4</v>
      </c>
      <c r="BI945" s="5">
        <f t="shared" si="1172"/>
        <v>1.0570800460759477E-4</v>
      </c>
      <c r="BJ945" s="8">
        <f t="shared" si="1173"/>
        <v>0.67750998087841863</v>
      </c>
      <c r="BK945" s="8">
        <f t="shared" si="1174"/>
        <v>0.17239641524770347</v>
      </c>
      <c r="BL945" s="8">
        <f t="shared" si="1175"/>
        <v>0.13555355732667584</v>
      </c>
      <c r="BM945" s="8">
        <f t="shared" si="1176"/>
        <v>0.73284067606564707</v>
      </c>
      <c r="BN945" s="8">
        <f t="shared" si="1177"/>
        <v>0.2441603423789841</v>
      </c>
    </row>
    <row r="946" spans="1:66" x14ac:dyDescent="0.25">
      <c r="A946" t="s">
        <v>22</v>
      </c>
      <c r="B946" t="s">
        <v>266</v>
      </c>
      <c r="C946" t="s">
        <v>163</v>
      </c>
      <c r="D946" t="s">
        <v>556</v>
      </c>
      <c r="E946">
        <f>VLOOKUP(A946,home!$A$2:$E$405,3,FALSE)</f>
        <v>1.5026315789473701</v>
      </c>
      <c r="F946">
        <f>VLOOKUP(B946,home!$B$2:$E$405,3,FALSE)</f>
        <v>0.98</v>
      </c>
      <c r="G946">
        <f>VLOOKUP(C946,away!$B$2:$E$405,4,FALSE)</f>
        <v>1.19</v>
      </c>
      <c r="H946">
        <f>VLOOKUP(A946,away!$A$2:$E$405,3,FALSE)</f>
        <v>1.3631578947368399</v>
      </c>
      <c r="I946">
        <f>VLOOKUP(C946,away!$B$2:$E$405,3,FALSE)</f>
        <v>1.0900000000000001</v>
      </c>
      <c r="J946">
        <f>VLOOKUP(B946,home!$B$2:$E$405,4,FALSE)</f>
        <v>1.7</v>
      </c>
      <c r="K946" s="3">
        <f t="shared" si="1122"/>
        <v>1.752368947368423</v>
      </c>
      <c r="L946" s="3">
        <f t="shared" si="1123"/>
        <v>2.5259315789473646</v>
      </c>
      <c r="M946" s="5">
        <f t="shared" si="1124"/>
        <v>1.3866207328007134E-2</v>
      </c>
      <c r="N946" s="5">
        <f t="shared" si="1125"/>
        <v>2.4298711139372174E-2</v>
      </c>
      <c r="O946" s="5">
        <f t="shared" si="1126"/>
        <v>3.5025090970044581E-2</v>
      </c>
      <c r="P946" s="5">
        <f t="shared" si="1127"/>
        <v>6.1376881794660283E-2</v>
      </c>
      <c r="Q946" s="5">
        <f t="shared" si="1128"/>
        <v>2.12901534308555E-2</v>
      </c>
      <c r="R946" s="5">
        <f t="shared" si="1129"/>
        <v>4.4235491668369896E-2</v>
      </c>
      <c r="S946" s="5">
        <f t="shared" si="1130"/>
        <v>6.7919105955289286E-2</v>
      </c>
      <c r="T946" s="5">
        <f t="shared" si="1131"/>
        <v>5.3777470871632489E-2</v>
      </c>
      <c r="U946" s="5">
        <f t="shared" si="1132"/>
        <v>7.7516901971226002E-2</v>
      </c>
      <c r="V946" s="5">
        <f t="shared" si="1133"/>
        <v>3.3403854414680995E-2</v>
      </c>
      <c r="W946" s="5">
        <f t="shared" si="1134"/>
        <v>1.2436067918980158E-2</v>
      </c>
      <c r="X946" s="5">
        <f t="shared" si="1135"/>
        <v>3.1412656674486221E-2</v>
      </c>
      <c r="Y946" s="5">
        <f t="shared" si="1136"/>
        <v>3.9673110736358222E-2</v>
      </c>
      <c r="Z946" s="5">
        <f t="shared" si="1137"/>
        <v>3.7245275105132862E-2</v>
      </c>
      <c r="AA946" s="5">
        <f t="shared" si="1138"/>
        <v>6.5267463530429004E-2</v>
      </c>
      <c r="AB946" s="5">
        <f t="shared" si="1139"/>
        <v>5.7186338182112412E-2</v>
      </c>
      <c r="AC946" s="5">
        <f t="shared" si="1140"/>
        <v>9.2411012948492421E-3</v>
      </c>
      <c r="AD946" s="5">
        <f t="shared" si="1141"/>
        <v>5.4481448121463678E-3</v>
      </c>
      <c r="AE946" s="5">
        <f t="shared" si="1142"/>
        <v>1.3761641027678769E-2</v>
      </c>
      <c r="AF946" s="5">
        <f t="shared" si="1143"/>
        <v>1.7380481824975733E-2</v>
      </c>
      <c r="AG946" s="5">
        <f t="shared" si="1144"/>
        <v>1.4633969299675646E-2</v>
      </c>
      <c r="AH946" s="5">
        <f t="shared" si="1145"/>
        <v>2.351975413865931E-2</v>
      </c>
      <c r="AI946" s="5">
        <f t="shared" si="1146"/>
        <v>4.1215286802326528E-2</v>
      </c>
      <c r="AJ946" s="5">
        <f t="shared" si="1147"/>
        <v>3.6112194374640298E-2</v>
      </c>
      <c r="AK946" s="5">
        <f t="shared" si="1148"/>
        <v>2.1093962681150772E-2</v>
      </c>
      <c r="AL946" s="5">
        <f t="shared" si="1149"/>
        <v>1.6361791466389711E-3</v>
      </c>
      <c r="AM946" s="5">
        <f t="shared" si="1150"/>
        <v>1.9094319579143336E-3</v>
      </c>
      <c r="AN946" s="5">
        <f t="shared" si="1151"/>
        <v>4.823094480347111E-3</v>
      </c>
      <c r="AO946" s="5">
        <f t="shared" si="1152"/>
        <v>6.0914033280777486E-3</v>
      </c>
      <c r="AP946" s="5">
        <f t="shared" si="1153"/>
        <v>5.1288226754988876E-3</v>
      </c>
      <c r="AQ946" s="5">
        <f t="shared" si="1154"/>
        <v>3.2387637897159888E-3</v>
      </c>
      <c r="AR946" s="5">
        <f t="shared" si="1155"/>
        <v>1.1881857941583501E-2</v>
      </c>
      <c r="AS946" s="5">
        <f t="shared" si="1156"/>
        <v>2.082139889387382E-2</v>
      </c>
      <c r="AT946" s="5">
        <f t="shared" si="1157"/>
        <v>1.8243386431197859E-2</v>
      </c>
      <c r="AU946" s="5">
        <f t="shared" si="1158"/>
        <v>1.0656381292291187E-2</v>
      </c>
      <c r="AV946" s="5">
        <f t="shared" si="1159"/>
        <v>4.6684779169822157E-3</v>
      </c>
      <c r="AW946" s="5">
        <f t="shared" si="1160"/>
        <v>2.0117568260779242E-4</v>
      </c>
      <c r="AX946" s="5">
        <f t="shared" si="1161"/>
        <v>5.5767154502699438E-4</v>
      </c>
      <c r="AY946" s="5">
        <f t="shared" si="1162"/>
        <v>1.4086401662640525E-3</v>
      </c>
      <c r="AZ946" s="5">
        <f t="shared" si="1163"/>
        <v>1.7790643396700181E-3</v>
      </c>
      <c r="BA946" s="5">
        <f t="shared" si="1164"/>
        <v>1.4979315988505467E-3</v>
      </c>
      <c r="BB946" s="5">
        <f t="shared" si="1165"/>
        <v>9.4591818215992822E-4</v>
      </c>
      <c r="BC946" s="5">
        <f t="shared" si="1166"/>
        <v>4.7786492148364952E-4</v>
      </c>
      <c r="BD946" s="5">
        <f t="shared" si="1167"/>
        <v>5.0021266985353875E-3</v>
      </c>
      <c r="BE946" s="5">
        <f t="shared" si="1168"/>
        <v>8.7655714973159434E-3</v>
      </c>
      <c r="BF946" s="5">
        <f t="shared" si="1169"/>
        <v>7.6802576489170965E-3</v>
      </c>
      <c r="BG946" s="5">
        <f t="shared" si="1170"/>
        <v>4.4862150039170438E-3</v>
      </c>
      <c r="BH946" s="5">
        <f t="shared" si="1171"/>
        <v>1.9653759660206338E-3</v>
      </c>
      <c r="BI946" s="5">
        <f t="shared" si="1172"/>
        <v>6.8881276255175537E-4</v>
      </c>
      <c r="BJ946" s="8">
        <f t="shared" si="1173"/>
        <v>0.26197101472117063</v>
      </c>
      <c r="BK946" s="8">
        <f t="shared" si="1174"/>
        <v>0.18885197010038993</v>
      </c>
      <c r="BL946" s="8">
        <f t="shared" si="1175"/>
        <v>0.49603234637214527</v>
      </c>
      <c r="BM946" s="8">
        <f t="shared" si="1176"/>
        <v>0.78280060548387265</v>
      </c>
      <c r="BN946" s="8">
        <f t="shared" si="1177"/>
        <v>0.20009253633130958</v>
      </c>
    </row>
    <row r="947" spans="1:66" x14ac:dyDescent="0.25">
      <c r="A947" t="s">
        <v>22</v>
      </c>
      <c r="B947" t="s">
        <v>166</v>
      </c>
      <c r="C947" t="s">
        <v>23</v>
      </c>
      <c r="D947" t="s">
        <v>556</v>
      </c>
      <c r="E947">
        <f>VLOOKUP(A947,home!$A$2:$E$405,3,FALSE)</f>
        <v>1.5026315789473701</v>
      </c>
      <c r="F947">
        <f>VLOOKUP(B947,home!$B$2:$E$405,3,FALSE)</f>
        <v>1.02</v>
      </c>
      <c r="G947">
        <f>VLOOKUP(C947,away!$B$2:$E$405,4,FALSE)</f>
        <v>1.1599999999999999</v>
      </c>
      <c r="H947">
        <f>VLOOKUP(A947,away!$A$2:$E$405,3,FALSE)</f>
        <v>1.3631578947368399</v>
      </c>
      <c r="I947">
        <f>VLOOKUP(C947,away!$B$2:$E$405,3,FALSE)</f>
        <v>1.23</v>
      </c>
      <c r="J947">
        <f>VLOOKUP(B947,home!$B$2:$E$405,4,FALSE)</f>
        <v>1.24</v>
      </c>
      <c r="K947" s="3">
        <f t="shared" si="1122"/>
        <v>1.7779136842105281</v>
      </c>
      <c r="L947" s="3">
        <f t="shared" si="1123"/>
        <v>2.0790884210526284</v>
      </c>
      <c r="M947" s="5">
        <f t="shared" si="1124"/>
        <v>2.1131253935588366E-2</v>
      </c>
      <c r="N947" s="5">
        <f t="shared" si="1125"/>
        <v>3.7569545536610134E-2</v>
      </c>
      <c r="O947" s="5">
        <f t="shared" si="1126"/>
        <v>4.3933745379804552E-2</v>
      </c>
      <c r="P947" s="5">
        <f t="shared" si="1127"/>
        <v>7.8110407109375585E-2</v>
      </c>
      <c r="Q947" s="5">
        <f t="shared" si="1128"/>
        <v>3.3397704559554868E-2</v>
      </c>
      <c r="R947" s="5">
        <f t="shared" si="1129"/>
        <v>4.5671070656313026E-2</v>
      </c>
      <c r="S947" s="5">
        <f t="shared" si="1130"/>
        <v>7.2182603519294106E-2</v>
      </c>
      <c r="T947" s="5">
        <f t="shared" si="1131"/>
        <v>6.9436780839507092E-2</v>
      </c>
      <c r="U947" s="5">
        <f t="shared" si="1132"/>
        <v>8.1199221492404841E-2</v>
      </c>
      <c r="V947" s="5">
        <f t="shared" si="1133"/>
        <v>2.9646516136676751E-2</v>
      </c>
      <c r="W947" s="5">
        <f t="shared" si="1134"/>
        <v>1.9792745319217656E-2</v>
      </c>
      <c r="X947" s="5">
        <f t="shared" si="1135"/>
        <v>4.1150867614029037E-2</v>
      </c>
      <c r="Y947" s="5">
        <f t="shared" si="1136"/>
        <v>4.2778146186298688E-2</v>
      </c>
      <c r="Z947" s="5">
        <f t="shared" si="1137"/>
        <v>3.1651398059538961E-2</v>
      </c>
      <c r="AA947" s="5">
        <f t="shared" si="1138"/>
        <v>5.6273453734448878E-2</v>
      </c>
      <c r="AB947" s="5">
        <f t="shared" si="1139"/>
        <v>5.0024671726132362E-2</v>
      </c>
      <c r="AC947" s="5">
        <f t="shared" si="1140"/>
        <v>6.8491600518275639E-3</v>
      </c>
      <c r="AD947" s="5">
        <f t="shared" si="1141"/>
        <v>8.7974481877827367E-3</v>
      </c>
      <c r="AE947" s="5">
        <f t="shared" si="1142"/>
        <v>1.8290672662029515E-2</v>
      </c>
      <c r="AF947" s="5">
        <f t="shared" si="1143"/>
        <v>1.9013962872444709E-2</v>
      </c>
      <c r="AG947" s="5">
        <f t="shared" si="1144"/>
        <v>1.3177236682141458E-2</v>
      </c>
      <c r="AH947" s="5">
        <f t="shared" si="1145"/>
        <v>1.6451513803928772E-2</v>
      </c>
      <c r="AI947" s="5">
        <f t="shared" si="1146"/>
        <v>2.9249371517983361E-2</v>
      </c>
      <c r="AJ947" s="5">
        <f t="shared" si="1147"/>
        <v>2.6001428938190147E-2</v>
      </c>
      <c r="AK947" s="5">
        <f t="shared" si="1148"/>
        <v>1.5409432106078633E-2</v>
      </c>
      <c r="AL947" s="5">
        <f t="shared" si="1149"/>
        <v>1.0127003000129852E-3</v>
      </c>
      <c r="AM947" s="5">
        <f t="shared" si="1150"/>
        <v>3.1282207038384052E-3</v>
      </c>
      <c r="AN947" s="5">
        <f t="shared" si="1151"/>
        <v>6.5038474438475317E-3</v>
      </c>
      <c r="AO947" s="5">
        <f t="shared" si="1152"/>
        <v>6.761036956398069E-3</v>
      </c>
      <c r="AP947" s="5">
        <f t="shared" si="1153"/>
        <v>4.6855978834520438E-3</v>
      </c>
      <c r="AQ947" s="5">
        <f t="shared" si="1154"/>
        <v>2.4354430762984617E-3</v>
      </c>
      <c r="AR947" s="5">
        <f t="shared" si="1155"/>
        <v>6.8408303717071598E-3</v>
      </c>
      <c r="AS947" s="5">
        <f t="shared" si="1156"/>
        <v>1.2162405929221154E-2</v>
      </c>
      <c r="AT947" s="5">
        <f t="shared" si="1157"/>
        <v>1.0811853967242779E-2</v>
      </c>
      <c r="AU947" s="5">
        <f t="shared" si="1158"/>
        <v>6.4075143733489433E-3</v>
      </c>
      <c r="AV947" s="5">
        <f t="shared" si="1159"/>
        <v>2.8480018715381829E-3</v>
      </c>
      <c r="AW947" s="5">
        <f t="shared" si="1160"/>
        <v>1.0398293467596837E-4</v>
      </c>
      <c r="AX947" s="5">
        <f t="shared" si="1161"/>
        <v>9.2695106609749897E-4</v>
      </c>
      <c r="AY947" s="5">
        <f t="shared" si="1162"/>
        <v>1.9272132284056996E-3</v>
      </c>
      <c r="AZ947" s="5">
        <f t="shared" si="1163"/>
        <v>2.0034233540388723E-3</v>
      </c>
      <c r="BA947" s="5">
        <f t="shared" si="1164"/>
        <v>1.3884314326162133E-3</v>
      </c>
      <c r="BB947" s="5">
        <f t="shared" si="1165"/>
        <v>7.2166792874447038E-4</v>
      </c>
      <c r="BC947" s="5">
        <f t="shared" si="1166"/>
        <v>3.0008228689953247E-4</v>
      </c>
      <c r="BD947" s="5">
        <f t="shared" si="1167"/>
        <v>2.3704485360335824E-3</v>
      </c>
      <c r="BE947" s="5">
        <f t="shared" si="1168"/>
        <v>4.2144528899309194E-3</v>
      </c>
      <c r="BF947" s="5">
        <f t="shared" si="1169"/>
        <v>3.7464667322343946E-3</v>
      </c>
      <c r="BG947" s="5">
        <f t="shared" si="1170"/>
        <v>2.2202981568930106E-3</v>
      </c>
      <c r="BH947" s="5">
        <f t="shared" si="1171"/>
        <v>9.868746190418744E-4</v>
      </c>
      <c r="BI947" s="5">
        <f t="shared" si="1172"/>
        <v>3.5091557795891986E-4</v>
      </c>
      <c r="BJ947" s="8">
        <f t="shared" si="1173"/>
        <v>0.33418702582025261</v>
      </c>
      <c r="BK947" s="8">
        <f t="shared" si="1174"/>
        <v>0.21085985428118106</v>
      </c>
      <c r="BL947" s="8">
        <f t="shared" si="1175"/>
        <v>0.41717397238043546</v>
      </c>
      <c r="BM947" s="8">
        <f t="shared" si="1176"/>
        <v>0.73223529307043234</v>
      </c>
      <c r="BN947" s="8">
        <f t="shared" si="1177"/>
        <v>0.25981372717724655</v>
      </c>
    </row>
    <row r="948" spans="1:66" x14ac:dyDescent="0.25">
      <c r="A948" t="s">
        <v>22</v>
      </c>
      <c r="B948" t="s">
        <v>167</v>
      </c>
      <c r="C948" t="s">
        <v>256</v>
      </c>
      <c r="D948" t="s">
        <v>556</v>
      </c>
      <c r="E948">
        <f>VLOOKUP(A948,home!$A$2:$E$405,3,FALSE)</f>
        <v>1.5026315789473701</v>
      </c>
      <c r="F948">
        <f>VLOOKUP(B948,home!$B$2:$E$405,3,FALSE)</f>
        <v>1.0900000000000001</v>
      </c>
      <c r="G948">
        <f>VLOOKUP(C948,away!$B$2:$E$405,4,FALSE)</f>
        <v>1.0900000000000001</v>
      </c>
      <c r="H948">
        <f>VLOOKUP(A948,away!$A$2:$E$405,3,FALSE)</f>
        <v>1.3631578947368399</v>
      </c>
      <c r="I948">
        <f>VLOOKUP(C948,away!$B$2:$E$405,3,FALSE)</f>
        <v>0.74</v>
      </c>
      <c r="J948">
        <f>VLOOKUP(B948,home!$B$2:$E$405,4,FALSE)</f>
        <v>1.1200000000000001</v>
      </c>
      <c r="K948" s="3">
        <f t="shared" si="1122"/>
        <v>1.7852765789473706</v>
      </c>
      <c r="L948" s="3">
        <f t="shared" si="1123"/>
        <v>1.1297852631578931</v>
      </c>
      <c r="M948" s="5">
        <f t="shared" si="1124"/>
        <v>5.420067904522867E-2</v>
      </c>
      <c r="N948" s="5">
        <f t="shared" si="1125"/>
        <v>9.676320286249028E-2</v>
      </c>
      <c r="O948" s="5">
        <f t="shared" si="1126"/>
        <v>6.1235128438450172E-2</v>
      </c>
      <c r="P948" s="5">
        <f t="shared" si="1127"/>
        <v>0.10932164060999917</v>
      </c>
      <c r="Q948" s="5">
        <f t="shared" si="1128"/>
        <v>8.6374539887168547E-2</v>
      </c>
      <c r="R948" s="5">
        <f t="shared" si="1129"/>
        <v>3.4591272848670911E-2</v>
      </c>
      <c r="S948" s="5">
        <f t="shared" si="1130"/>
        <v>5.5124867973005122E-2</v>
      </c>
      <c r="T948" s="5">
        <f t="shared" si="1131"/>
        <v>9.7584682276566637E-2</v>
      </c>
      <c r="U948" s="5">
        <f t="shared" si="1132"/>
        <v>6.1754989252710273E-2</v>
      </c>
      <c r="V948" s="5">
        <f t="shared" si="1133"/>
        <v>1.2353967825117588E-2</v>
      </c>
      <c r="W948" s="5">
        <f t="shared" si="1134"/>
        <v>5.1400814359305831E-2</v>
      </c>
      <c r="X948" s="5">
        <f t="shared" si="1135"/>
        <v>5.8071882577458343E-2</v>
      </c>
      <c r="Y948" s="5">
        <f t="shared" si="1136"/>
        <v>3.2804378569924027E-2</v>
      </c>
      <c r="Z948" s="5">
        <f t="shared" si="1137"/>
        <v>1.302690343276738E-2</v>
      </c>
      <c r="AA948" s="5">
        <f t="shared" si="1138"/>
        <v>2.325662559472871E-2</v>
      </c>
      <c r="AB948" s="5">
        <f t="shared" si="1139"/>
        <v>2.0759754489808567E-2</v>
      </c>
      <c r="AC948" s="5">
        <f t="shared" si="1140"/>
        <v>1.5573559852889536E-3</v>
      </c>
      <c r="AD948" s="5">
        <f t="shared" si="1141"/>
        <v>2.29411675036226E-2</v>
      </c>
      <c r="AE948" s="5">
        <f t="shared" si="1142"/>
        <v>2.5918592965229564E-2</v>
      </c>
      <c r="AF948" s="5">
        <f t="shared" si="1143"/>
        <v>1.4641222186952102E-2</v>
      </c>
      <c r="AG948" s="5">
        <f t="shared" si="1144"/>
        <v>5.5138123538129545E-3</v>
      </c>
      <c r="AH948" s="5">
        <f t="shared" si="1145"/>
        <v>3.6794008807303912E-3</v>
      </c>
      <c r="AI948" s="5">
        <f t="shared" si="1146"/>
        <v>6.5687482169262965E-3</v>
      </c>
      <c r="AJ948" s="5">
        <f t="shared" si="1147"/>
        <v>5.8635161723404102E-3</v>
      </c>
      <c r="AK948" s="5">
        <f t="shared" si="1148"/>
        <v>3.4893326975861567E-3</v>
      </c>
      <c r="AL948" s="5">
        <f t="shared" si="1149"/>
        <v>1.2564618327642695E-4</v>
      </c>
      <c r="AM948" s="5">
        <f t="shared" si="1150"/>
        <v>8.1912658075851824E-3</v>
      </c>
      <c r="AN948" s="5">
        <f t="shared" si="1151"/>
        <v>9.2543713960188782E-3</v>
      </c>
      <c r="AO948" s="5">
        <f t="shared" si="1152"/>
        <v>5.2277262115060343E-3</v>
      </c>
      <c r="AP948" s="5">
        <f t="shared" si="1153"/>
        <v>1.9687360111945865E-3</v>
      </c>
      <c r="AQ948" s="5">
        <f t="shared" si="1154"/>
        <v>5.5606223312397451E-4</v>
      </c>
      <c r="AR948" s="5">
        <f t="shared" si="1155"/>
        <v>8.3138657845987303E-4</v>
      </c>
      <c r="AS948" s="5">
        <f t="shared" si="1156"/>
        <v>1.484254986575602E-3</v>
      </c>
      <c r="AT948" s="5">
        <f t="shared" si="1157"/>
        <v>1.3249028323596332E-3</v>
      </c>
      <c r="AU948" s="5">
        <f t="shared" si="1158"/>
        <v>7.8843933199756273E-4</v>
      </c>
      <c r="AV948" s="5">
        <f t="shared" si="1159"/>
        <v>3.5189556833403973E-4</v>
      </c>
      <c r="AW948" s="5">
        <f t="shared" si="1160"/>
        <v>7.0396037334091307E-6</v>
      </c>
      <c r="AX948" s="5">
        <f t="shared" si="1161"/>
        <v>2.4372791663690445E-3</v>
      </c>
      <c r="AY948" s="5">
        <f t="shared" si="1162"/>
        <v>2.7536020843655011E-3</v>
      </c>
      <c r="AZ948" s="5">
        <f t="shared" si="1163"/>
        <v>1.5554895277585005E-3</v>
      </c>
      <c r="BA948" s="5">
        <f t="shared" si="1164"/>
        <v>5.8578971515266145E-4</v>
      </c>
      <c r="BB948" s="5">
        <f t="shared" si="1165"/>
        <v>1.6545414687223431E-4</v>
      </c>
      <c r="BC948" s="5">
        <f t="shared" si="1166"/>
        <v>3.738553137292235E-5</v>
      </c>
      <c r="BD948" s="5">
        <f t="shared" si="1167"/>
        <v>1.5654805072187145E-4</v>
      </c>
      <c r="BE948" s="5">
        <f t="shared" si="1168"/>
        <v>2.7948156843362216E-4</v>
      </c>
      <c r="BF948" s="5">
        <f t="shared" si="1169"/>
        <v>2.4947594918601124E-4</v>
      </c>
      <c r="BG948" s="5">
        <f t="shared" si="1170"/>
        <v>1.4846118969748343E-4</v>
      </c>
      <c r="BH948" s="5">
        <f t="shared" si="1171"/>
        <v>6.6261071212394971E-5</v>
      </c>
      <c r="BI948" s="5">
        <f t="shared" si="1172"/>
        <v>2.3658867706290499E-5</v>
      </c>
      <c r="BJ948" s="8">
        <f t="shared" si="1173"/>
        <v>0.52474745737385031</v>
      </c>
      <c r="BK948" s="8">
        <f t="shared" si="1174"/>
        <v>0.23543775970628142</v>
      </c>
      <c r="BL948" s="8">
        <f t="shared" si="1175"/>
        <v>0.22690353458663631</v>
      </c>
      <c r="BM948" s="8">
        <f t="shared" si="1176"/>
        <v>0.55488262892689533</v>
      </c>
      <c r="BN948" s="8">
        <f t="shared" si="1177"/>
        <v>0.44248646369200773</v>
      </c>
    </row>
    <row r="949" spans="1:66" x14ac:dyDescent="0.25">
      <c r="A949" t="s">
        <v>22</v>
      </c>
      <c r="B949" t="s">
        <v>264</v>
      </c>
      <c r="C949" t="s">
        <v>165</v>
      </c>
      <c r="D949" t="s">
        <v>556</v>
      </c>
      <c r="E949">
        <f>VLOOKUP(A949,home!$A$2:$E$405,3,FALSE)</f>
        <v>1.5026315789473701</v>
      </c>
      <c r="F949">
        <f>VLOOKUP(B949,home!$B$2:$E$405,3,FALSE)</f>
        <v>0.88</v>
      </c>
      <c r="G949">
        <f>VLOOKUP(C949,away!$B$2:$E$405,4,FALSE)</f>
        <v>1.44</v>
      </c>
      <c r="H949">
        <f>VLOOKUP(A949,away!$A$2:$E$405,3,FALSE)</f>
        <v>1.3631578947368399</v>
      </c>
      <c r="I949">
        <f>VLOOKUP(C949,away!$B$2:$E$405,3,FALSE)</f>
        <v>0.7</v>
      </c>
      <c r="J949">
        <f>VLOOKUP(B949,home!$B$2:$E$405,4,FALSE)</f>
        <v>0.54</v>
      </c>
      <c r="K949" s="3">
        <f t="shared" si="1122"/>
        <v>1.9041347368421073</v>
      </c>
      <c r="L949" s="3">
        <f t="shared" si="1123"/>
        <v>0.51527368421052544</v>
      </c>
      <c r="M949" s="5">
        <f t="shared" si="1124"/>
        <v>8.8974237179065746E-2</v>
      </c>
      <c r="N949" s="5">
        <f t="shared" si="1125"/>
        <v>0.16941893569668762</v>
      </c>
      <c r="O949" s="5">
        <f t="shared" si="1126"/>
        <v>4.584608299107832E-2</v>
      </c>
      <c r="P949" s="5">
        <f t="shared" si="1127"/>
        <v>8.729711917145834E-2</v>
      </c>
      <c r="Q949" s="5">
        <f t="shared" si="1128"/>
        <v>0.16129824026944109</v>
      </c>
      <c r="R949" s="5">
        <f t="shared" si="1129"/>
        <v>1.1811640044717216E-2</v>
      </c>
      <c r="S949" s="5">
        <f t="shared" si="1130"/>
        <v>2.1412903491092952E-2</v>
      </c>
      <c r="T949" s="5">
        <f t="shared" si="1131"/>
        <v>8.3112738520309454E-2</v>
      </c>
      <c r="U949" s="5">
        <f t="shared" si="1132"/>
        <v>2.2490954108221318E-2</v>
      </c>
      <c r="V949" s="5">
        <f t="shared" si="1133"/>
        <v>2.3343646020274824E-3</v>
      </c>
      <c r="W949" s="5">
        <f t="shared" si="1134"/>
        <v>0.10237786076284908</v>
      </c>
      <c r="X949" s="5">
        <f t="shared" si="1135"/>
        <v>5.2752617496865446E-2</v>
      </c>
      <c r="Y949" s="5">
        <f t="shared" si="1136"/>
        <v>1.3591017784679244E-2</v>
      </c>
      <c r="Z949" s="5">
        <f t="shared" si="1137"/>
        <v>2.0287424274700048E-3</v>
      </c>
      <c r="AA949" s="5">
        <f t="shared" si="1138"/>
        <v>3.8629989282510163E-3</v>
      </c>
      <c r="AB949" s="5">
        <f t="shared" si="1139"/>
        <v>3.6778352238332956E-3</v>
      </c>
      <c r="AC949" s="5">
        <f t="shared" si="1140"/>
        <v>1.4314769035522989E-4</v>
      </c>
      <c r="AD949" s="5">
        <f t="shared" si="1141"/>
        <v>4.8735310240531383E-2</v>
      </c>
      <c r="AE949" s="5">
        <f t="shared" si="1142"/>
        <v>2.5112022858781557E-2</v>
      </c>
      <c r="AF949" s="5">
        <f t="shared" si="1143"/>
        <v>6.4697822682116529E-3</v>
      </c>
      <c r="AG949" s="5">
        <f t="shared" si="1144"/>
        <v>1.1112361817937825E-3</v>
      </c>
      <c r="AH949" s="5">
        <f t="shared" si="1145"/>
        <v>2.6133939622916853E-4</v>
      </c>
      <c r="AI949" s="5">
        <f t="shared" si="1146"/>
        <v>4.976254224653031E-4</v>
      </c>
      <c r="AJ949" s="5">
        <f t="shared" si="1147"/>
        <v>4.7377292642595615E-4</v>
      </c>
      <c r="AK949" s="5">
        <f t="shared" si="1148"/>
        <v>3.0070916219433443E-4</v>
      </c>
      <c r="AL949" s="5">
        <f t="shared" si="1149"/>
        <v>5.6179772393709161E-6</v>
      </c>
      <c r="AM949" s="5">
        <f t="shared" si="1150"/>
        <v>1.8559719427954535E-2</v>
      </c>
      <c r="AN949" s="5">
        <f t="shared" si="1151"/>
        <v>9.5633350075558007E-3</v>
      </c>
      <c r="AO949" s="5">
        <f t="shared" si="1152"/>
        <v>2.4638674313413851E-3</v>
      </c>
      <c r="AP949" s="5">
        <f t="shared" si="1153"/>
        <v>4.2318868291786642E-4</v>
      </c>
      <c r="AQ949" s="5">
        <f t="shared" si="1154"/>
        <v>5.4514497940822222E-5</v>
      </c>
      <c r="AR949" s="5">
        <f t="shared" si="1155"/>
        <v>2.6932262704871605E-5</v>
      </c>
      <c r="AS949" s="5">
        <f t="shared" si="1156"/>
        <v>5.1282656958103201E-5</v>
      </c>
      <c r="AT949" s="5">
        <f t="shared" si="1157"/>
        <v>4.8824544255740951E-5</v>
      </c>
      <c r="AU949" s="5">
        <f t="shared" si="1158"/>
        <v>3.0989503575947046E-5</v>
      </c>
      <c r="AV949" s="5">
        <f t="shared" si="1159"/>
        <v>1.4752047559113368E-5</v>
      </c>
      <c r="AW949" s="5">
        <f t="shared" si="1160"/>
        <v>1.5311336932937063E-7</v>
      </c>
      <c r="AX949" s="5">
        <f t="shared" si="1161"/>
        <v>5.890034411468595E-3</v>
      </c>
      <c r="AY949" s="5">
        <f t="shared" si="1162"/>
        <v>3.0349797313241971E-3</v>
      </c>
      <c r="AZ949" s="5">
        <f t="shared" si="1163"/>
        <v>7.8192259383184492E-4</v>
      </c>
      <c r="BA949" s="5">
        <f t="shared" si="1164"/>
        <v>1.3430137856372833E-4</v>
      </c>
      <c r="BB949" s="5">
        <f t="shared" si="1165"/>
        <v>1.7300491531771194E-5</v>
      </c>
      <c r="BC949" s="5">
        <f t="shared" si="1166"/>
        <v>1.7828976020457488E-6</v>
      </c>
      <c r="BD949" s="5">
        <f t="shared" si="1167"/>
        <v>2.3129143713441529E-6</v>
      </c>
      <c r="BE949" s="5">
        <f t="shared" si="1168"/>
        <v>4.4041005978177267E-6</v>
      </c>
      <c r="BF949" s="5">
        <f t="shared" si="1169"/>
        <v>4.193000466425912E-6</v>
      </c>
      <c r="BG949" s="5">
        <f t="shared" si="1170"/>
        <v>2.6613459465722464E-6</v>
      </c>
      <c r="BH949" s="5">
        <f t="shared" si="1171"/>
        <v>1.2668903159055384E-6</v>
      </c>
      <c r="BI949" s="5">
        <f t="shared" si="1172"/>
        <v>4.8246597165692122E-7</v>
      </c>
      <c r="BJ949" s="8">
        <f t="shared" si="1173"/>
        <v>0.70490470863218269</v>
      </c>
      <c r="BK949" s="8">
        <f t="shared" si="1174"/>
        <v>0.20320236984256332</v>
      </c>
      <c r="BL949" s="8">
        <f t="shared" si="1175"/>
        <v>8.9411059936139445E-2</v>
      </c>
      <c r="BM949" s="8">
        <f t="shared" si="1176"/>
        <v>0.43186579886795257</v>
      </c>
      <c r="BN949" s="8">
        <f t="shared" si="1177"/>
        <v>0.56464625535244839</v>
      </c>
    </row>
    <row r="950" spans="1:66" x14ac:dyDescent="0.25">
      <c r="A950" t="s">
        <v>22</v>
      </c>
      <c r="B950" t="s">
        <v>255</v>
      </c>
      <c r="C950" t="s">
        <v>177</v>
      </c>
      <c r="D950" t="s">
        <v>556</v>
      </c>
      <c r="E950">
        <f>VLOOKUP(A950,home!$A$2:$E$405,3,FALSE)</f>
        <v>1.5026315789473701</v>
      </c>
      <c r="F950">
        <f>VLOOKUP(B950,home!$B$2:$E$405,3,FALSE)</f>
        <v>1.3</v>
      </c>
      <c r="G950">
        <f>VLOOKUP(C950,away!$B$2:$E$405,4,FALSE)</f>
        <v>0.65</v>
      </c>
      <c r="H950">
        <f>VLOOKUP(A950,away!$A$2:$E$405,3,FALSE)</f>
        <v>1.3631578947368399</v>
      </c>
      <c r="I950">
        <f>VLOOKUP(C950,away!$B$2:$E$405,3,FALSE)</f>
        <v>0.84</v>
      </c>
      <c r="J950">
        <f>VLOOKUP(B950,home!$B$2:$E$405,4,FALSE)</f>
        <v>0.62</v>
      </c>
      <c r="K950" s="3">
        <f t="shared" si="1122"/>
        <v>1.2697236842105277</v>
      </c>
      <c r="L950" s="3">
        <f t="shared" si="1123"/>
        <v>0.70993263157894626</v>
      </c>
      <c r="M950" s="5">
        <f t="shared" si="1124"/>
        <v>0.13811669768293899</v>
      </c>
      <c r="N950" s="5">
        <f t="shared" si="1125"/>
        <v>0.17537004223297298</v>
      </c>
      <c r="O950" s="5">
        <f t="shared" si="1126"/>
        <v>9.8053550651042626E-2</v>
      </c>
      <c r="P950" s="5">
        <f t="shared" si="1127"/>
        <v>0.12450091558256544</v>
      </c>
      <c r="Q950" s="5">
        <f t="shared" si="1128"/>
        <v>0.11133574806210315</v>
      </c>
      <c r="R950" s="5">
        <f t="shared" si="1129"/>
        <v>3.4805707624677093E-2</v>
      </c>
      <c r="S950" s="5">
        <f t="shared" si="1130"/>
        <v>2.8056850187078788E-2</v>
      </c>
      <c r="T950" s="5">
        <f t="shared" si="1131"/>
        <v>7.904088061053946E-2</v>
      </c>
      <c r="U950" s="5">
        <f t="shared" si="1132"/>
        <v>4.4193631316759456E-2</v>
      </c>
      <c r="V950" s="5">
        <f t="shared" si="1133"/>
        <v>2.8101063933252523E-3</v>
      </c>
      <c r="W950" s="5">
        <f t="shared" si="1134"/>
        <v>4.7121878737916234E-2</v>
      </c>
      <c r="X950" s="5">
        <f t="shared" si="1135"/>
        <v>3.3453359377352866E-2</v>
      </c>
      <c r="Y950" s="5">
        <f t="shared" si="1136"/>
        <v>1.1874815728960169E-2</v>
      </c>
      <c r="Z950" s="5">
        <f t="shared" si="1137"/>
        <v>8.2365692026514694E-3</v>
      </c>
      <c r="AA950" s="5">
        <f t="shared" si="1138"/>
        <v>1.0458166993245593E-2</v>
      </c>
      <c r="AB950" s="5">
        <f t="shared" si="1139"/>
        <v>6.6394911623763667E-3</v>
      </c>
      <c r="AC950" s="5">
        <f t="shared" si="1140"/>
        <v>1.5831757886750774E-4</v>
      </c>
      <c r="AD950" s="5">
        <f t="shared" si="1141"/>
        <v>1.4957941369507186E-2</v>
      </c>
      <c r="AE950" s="5">
        <f t="shared" si="1142"/>
        <v>1.0619130679457823E-2</v>
      </c>
      <c r="AF950" s="5">
        <f t="shared" si="1143"/>
        <v>3.7694336941741075E-3</v>
      </c>
      <c r="AG950" s="5">
        <f t="shared" si="1144"/>
        <v>8.9201466068912461E-4</v>
      </c>
      <c r="AH950" s="5">
        <f t="shared" si="1145"/>
        <v>1.4618523123051152E-3</v>
      </c>
      <c r="AI950" s="5">
        <f t="shared" si="1146"/>
        <v>1.8561485037517297E-3</v>
      </c>
      <c r="AJ950" s="5">
        <f t="shared" si="1147"/>
        <v>1.1783978583127526E-3</v>
      </c>
      <c r="AK950" s="5">
        <f t="shared" si="1148"/>
        <v>4.987465567075544E-4</v>
      </c>
      <c r="AL950" s="5">
        <f t="shared" si="1149"/>
        <v>5.7084143633574614E-6</v>
      </c>
      <c r="AM950" s="5">
        <f t="shared" si="1150"/>
        <v>3.7984904847791459E-3</v>
      </c>
      <c r="AN950" s="5">
        <f t="shared" si="1151"/>
        <v>2.6966723458868463E-3</v>
      </c>
      <c r="AO950" s="5">
        <f t="shared" si="1152"/>
        <v>9.5722784751080953E-4</v>
      </c>
      <c r="AP950" s="5">
        <f t="shared" si="1153"/>
        <v>2.2652242826799981E-4</v>
      </c>
      <c r="AQ950" s="5">
        <f t="shared" si="1154"/>
        <v>4.0203915902988544E-5</v>
      </c>
      <c r="AR950" s="5">
        <f t="shared" si="1155"/>
        <v>2.0756333181090763E-4</v>
      </c>
      <c r="AS950" s="5">
        <f t="shared" si="1156"/>
        <v>2.6354807837395788E-4</v>
      </c>
      <c r="AT950" s="5">
        <f t="shared" si="1157"/>
        <v>1.6731661851979336E-4</v>
      </c>
      <c r="AU950" s="5">
        <f t="shared" si="1158"/>
        <v>7.0815291098866466E-5</v>
      </c>
      <c r="AV950" s="5">
        <f t="shared" si="1159"/>
        <v>2.2478963078123433E-5</v>
      </c>
      <c r="AW950" s="5">
        <f t="shared" si="1160"/>
        <v>1.4293525102835741E-7</v>
      </c>
      <c r="AX950" s="5">
        <f t="shared" si="1161"/>
        <v>8.038388887954015E-4</v>
      </c>
      <c r="AY950" s="5">
        <f t="shared" si="1162"/>
        <v>5.7067145768801533E-4</v>
      </c>
      <c r="AZ950" s="5">
        <f t="shared" si="1163"/>
        <v>2.0256914486172298E-4</v>
      </c>
      <c r="BA950" s="5">
        <f t="shared" si="1164"/>
        <v>4.793681536279327E-5</v>
      </c>
      <c r="BB950" s="5">
        <f t="shared" si="1165"/>
        <v>8.5079773700054697E-6</v>
      </c>
      <c r="BC950" s="5">
        <f t="shared" si="1166"/>
        <v>1.2080181527404213E-6</v>
      </c>
      <c r="BD950" s="5">
        <f t="shared" si="1167"/>
        <v>2.4559330395301937E-5</v>
      </c>
      <c r="BE950" s="5">
        <f t="shared" si="1168"/>
        <v>3.1183563471266373E-5</v>
      </c>
      <c r="BF950" s="5">
        <f t="shared" si="1169"/>
        <v>1.9797254548774586E-5</v>
      </c>
      <c r="BG950" s="5">
        <f t="shared" si="1170"/>
        <v>8.3790143276412299E-6</v>
      </c>
      <c r="BH950" s="5">
        <f t="shared" si="1171"/>
        <v>2.6597582355363554E-6</v>
      </c>
      <c r="BI950" s="5">
        <f t="shared" si="1172"/>
        <v>6.754316051869028E-7</v>
      </c>
      <c r="BJ950" s="8">
        <f t="shared" si="1173"/>
        <v>0.49778909447825154</v>
      </c>
      <c r="BK950" s="8">
        <f t="shared" si="1174"/>
        <v>0.29421926729682735</v>
      </c>
      <c r="BL950" s="8">
        <f t="shared" si="1175"/>
        <v>0.19996466961464363</v>
      </c>
      <c r="BM950" s="8">
        <f t="shared" si="1176"/>
        <v>0.3174564102336368</v>
      </c>
      <c r="BN950" s="8">
        <f t="shared" si="1177"/>
        <v>0.68218266183630027</v>
      </c>
    </row>
    <row r="951" spans="1:66" x14ac:dyDescent="0.25">
      <c r="A951" t="s">
        <v>178</v>
      </c>
      <c r="B951" t="s">
        <v>181</v>
      </c>
      <c r="C951" t="s">
        <v>534</v>
      </c>
      <c r="D951" t="s">
        <v>556</v>
      </c>
      <c r="E951">
        <f>VLOOKUP(A951,home!$A$2:$E$405,3,FALSE)</f>
        <v>1.5686274509803899</v>
      </c>
      <c r="F951">
        <f>VLOOKUP(B951,home!$B$2:$E$405,3,FALSE)</f>
        <v>1.84</v>
      </c>
      <c r="G951" t="e">
        <f>VLOOKUP(C951,away!$B$2:$E$405,4,FALSE)</f>
        <v>#N/A</v>
      </c>
      <c r="H951">
        <f>VLOOKUP(A951,away!$A$2:$E$405,3,FALSE)</f>
        <v>1.29084967320261</v>
      </c>
      <c r="I951" t="e">
        <f>VLOOKUP(C951,away!$B$2:$E$405,3,FALSE)</f>
        <v>#N/A</v>
      </c>
      <c r="J951">
        <f>VLOOKUP(B951,home!$B$2:$E$405,4,FALSE)</f>
        <v>1</v>
      </c>
      <c r="K951" s="3" t="e">
        <f t="shared" si="1122"/>
        <v>#N/A</v>
      </c>
      <c r="L951" s="3" t="e">
        <f t="shared" si="1123"/>
        <v>#N/A</v>
      </c>
      <c r="M951" s="5" t="e">
        <f t="shared" si="1124"/>
        <v>#N/A</v>
      </c>
      <c r="N951" s="5" t="e">
        <f t="shared" si="1125"/>
        <v>#N/A</v>
      </c>
      <c r="O951" s="5" t="e">
        <f t="shared" si="1126"/>
        <v>#N/A</v>
      </c>
      <c r="P951" s="5" t="e">
        <f t="shared" si="1127"/>
        <v>#N/A</v>
      </c>
      <c r="Q951" s="5" t="e">
        <f t="shared" si="1128"/>
        <v>#N/A</v>
      </c>
      <c r="R951" s="5" t="e">
        <f t="shared" si="1129"/>
        <v>#N/A</v>
      </c>
      <c r="S951" s="5" t="e">
        <f t="shared" si="1130"/>
        <v>#N/A</v>
      </c>
      <c r="T951" s="5" t="e">
        <f t="shared" si="1131"/>
        <v>#N/A</v>
      </c>
      <c r="U951" s="5" t="e">
        <f t="shared" si="1132"/>
        <v>#N/A</v>
      </c>
      <c r="V951" s="5" t="e">
        <f t="shared" si="1133"/>
        <v>#N/A</v>
      </c>
      <c r="W951" s="5" t="e">
        <f t="shared" si="1134"/>
        <v>#N/A</v>
      </c>
      <c r="X951" s="5" t="e">
        <f t="shared" si="1135"/>
        <v>#N/A</v>
      </c>
      <c r="Y951" s="5" t="e">
        <f t="shared" si="1136"/>
        <v>#N/A</v>
      </c>
      <c r="Z951" s="5" t="e">
        <f t="shared" si="1137"/>
        <v>#N/A</v>
      </c>
      <c r="AA951" s="5" t="e">
        <f t="shared" si="1138"/>
        <v>#N/A</v>
      </c>
      <c r="AB951" s="5" t="e">
        <f t="shared" si="1139"/>
        <v>#N/A</v>
      </c>
      <c r="AC951" s="5" t="e">
        <f t="shared" si="1140"/>
        <v>#N/A</v>
      </c>
      <c r="AD951" s="5" t="e">
        <f t="shared" si="1141"/>
        <v>#N/A</v>
      </c>
      <c r="AE951" s="5" t="e">
        <f t="shared" si="1142"/>
        <v>#N/A</v>
      </c>
      <c r="AF951" s="5" t="e">
        <f t="shared" si="1143"/>
        <v>#N/A</v>
      </c>
      <c r="AG951" s="5" t="e">
        <f t="shared" si="1144"/>
        <v>#N/A</v>
      </c>
      <c r="AH951" s="5" t="e">
        <f t="shared" si="1145"/>
        <v>#N/A</v>
      </c>
      <c r="AI951" s="5" t="e">
        <f t="shared" si="1146"/>
        <v>#N/A</v>
      </c>
      <c r="AJ951" s="5" t="e">
        <f t="shared" si="1147"/>
        <v>#N/A</v>
      </c>
      <c r="AK951" s="5" t="e">
        <f t="shared" si="1148"/>
        <v>#N/A</v>
      </c>
      <c r="AL951" s="5" t="e">
        <f t="shared" si="1149"/>
        <v>#N/A</v>
      </c>
      <c r="AM951" s="5" t="e">
        <f t="shared" si="1150"/>
        <v>#N/A</v>
      </c>
      <c r="AN951" s="5" t="e">
        <f t="shared" si="1151"/>
        <v>#N/A</v>
      </c>
      <c r="AO951" s="5" t="e">
        <f t="shared" si="1152"/>
        <v>#N/A</v>
      </c>
      <c r="AP951" s="5" t="e">
        <f t="shared" si="1153"/>
        <v>#N/A</v>
      </c>
      <c r="AQ951" s="5" t="e">
        <f t="shared" si="1154"/>
        <v>#N/A</v>
      </c>
      <c r="AR951" s="5" t="e">
        <f t="shared" si="1155"/>
        <v>#N/A</v>
      </c>
      <c r="AS951" s="5" t="e">
        <f t="shared" si="1156"/>
        <v>#N/A</v>
      </c>
      <c r="AT951" s="5" t="e">
        <f t="shared" si="1157"/>
        <v>#N/A</v>
      </c>
      <c r="AU951" s="5" t="e">
        <f t="shared" si="1158"/>
        <v>#N/A</v>
      </c>
      <c r="AV951" s="5" t="e">
        <f t="shared" si="1159"/>
        <v>#N/A</v>
      </c>
      <c r="AW951" s="5" t="e">
        <f t="shared" si="1160"/>
        <v>#N/A</v>
      </c>
      <c r="AX951" s="5" t="e">
        <f t="shared" si="1161"/>
        <v>#N/A</v>
      </c>
      <c r="AY951" s="5" t="e">
        <f t="shared" si="1162"/>
        <v>#N/A</v>
      </c>
      <c r="AZ951" s="5" t="e">
        <f t="shared" si="1163"/>
        <v>#N/A</v>
      </c>
      <c r="BA951" s="5" t="e">
        <f t="shared" si="1164"/>
        <v>#N/A</v>
      </c>
      <c r="BB951" s="5" t="e">
        <f t="shared" si="1165"/>
        <v>#N/A</v>
      </c>
      <c r="BC951" s="5" t="e">
        <f t="shared" si="1166"/>
        <v>#N/A</v>
      </c>
      <c r="BD951" s="5" t="e">
        <f t="shared" si="1167"/>
        <v>#N/A</v>
      </c>
      <c r="BE951" s="5" t="e">
        <f t="shared" si="1168"/>
        <v>#N/A</v>
      </c>
      <c r="BF951" s="5" t="e">
        <f t="shared" si="1169"/>
        <v>#N/A</v>
      </c>
      <c r="BG951" s="5" t="e">
        <f t="shared" si="1170"/>
        <v>#N/A</v>
      </c>
      <c r="BH951" s="5" t="e">
        <f t="shared" si="1171"/>
        <v>#N/A</v>
      </c>
      <c r="BI951" s="5" t="e">
        <f t="shared" si="1172"/>
        <v>#N/A</v>
      </c>
      <c r="BJ951" s="8" t="e">
        <f t="shared" si="1173"/>
        <v>#N/A</v>
      </c>
      <c r="BK951" s="8" t="e">
        <f t="shared" si="1174"/>
        <v>#N/A</v>
      </c>
      <c r="BL951" s="8" t="e">
        <f t="shared" si="1175"/>
        <v>#N/A</v>
      </c>
      <c r="BM951" s="8" t="e">
        <f t="shared" si="1176"/>
        <v>#N/A</v>
      </c>
      <c r="BN951" s="8" t="e">
        <f t="shared" si="1177"/>
        <v>#N/A</v>
      </c>
    </row>
    <row r="952" spans="1:66" s="14" customFormat="1" x14ac:dyDescent="0.25">
      <c r="A952" s="14" t="s">
        <v>178</v>
      </c>
      <c r="B952" s="14" t="s">
        <v>271</v>
      </c>
      <c r="C952" s="14" t="s">
        <v>517</v>
      </c>
      <c r="D952" s="14" t="s">
        <v>556</v>
      </c>
      <c r="E952" s="14">
        <f>VLOOKUP(A952,home!$A$2:$E$405,3,FALSE)</f>
        <v>1.5686274509803899</v>
      </c>
      <c r="F952" s="14">
        <f>VLOOKUP(B952,home!$B$2:$E$405,3,FALSE)</f>
        <v>1.05</v>
      </c>
      <c r="G952" s="14" t="e">
        <f>VLOOKUP(C952,away!$B$2:$E$405,4,FALSE)</f>
        <v>#N/A</v>
      </c>
      <c r="H952" s="14">
        <f>VLOOKUP(A952,away!$A$2:$E$405,3,FALSE)</f>
        <v>1.29084967320261</v>
      </c>
      <c r="I952" s="14" t="e">
        <f>VLOOKUP(C952,away!$B$2:$E$405,3,FALSE)</f>
        <v>#N/A</v>
      </c>
      <c r="J952" s="14">
        <f>VLOOKUP(B952,home!$B$2:$E$405,4,FALSE)</f>
        <v>0.59</v>
      </c>
      <c r="K952" s="16" t="e">
        <f t="shared" si="1122"/>
        <v>#N/A</v>
      </c>
      <c r="L952" s="16" t="e">
        <f t="shared" si="1123"/>
        <v>#N/A</v>
      </c>
      <c r="M952" s="17" t="e">
        <f t="shared" si="1124"/>
        <v>#N/A</v>
      </c>
      <c r="N952" s="17" t="e">
        <f t="shared" si="1125"/>
        <v>#N/A</v>
      </c>
      <c r="O952" s="17" t="e">
        <f t="shared" si="1126"/>
        <v>#N/A</v>
      </c>
      <c r="P952" s="17" t="e">
        <f t="shared" si="1127"/>
        <v>#N/A</v>
      </c>
      <c r="Q952" s="17" t="e">
        <f t="shared" si="1128"/>
        <v>#N/A</v>
      </c>
      <c r="R952" s="17" t="e">
        <f t="shared" si="1129"/>
        <v>#N/A</v>
      </c>
      <c r="S952" s="17" t="e">
        <f t="shared" si="1130"/>
        <v>#N/A</v>
      </c>
      <c r="T952" s="17" t="e">
        <f t="shared" si="1131"/>
        <v>#N/A</v>
      </c>
      <c r="U952" s="17" t="e">
        <f t="shared" si="1132"/>
        <v>#N/A</v>
      </c>
      <c r="V952" s="17" t="e">
        <f t="shared" si="1133"/>
        <v>#N/A</v>
      </c>
      <c r="W952" s="17" t="e">
        <f t="shared" si="1134"/>
        <v>#N/A</v>
      </c>
      <c r="X952" s="17" t="e">
        <f t="shared" si="1135"/>
        <v>#N/A</v>
      </c>
      <c r="Y952" s="17" t="e">
        <f t="shared" si="1136"/>
        <v>#N/A</v>
      </c>
      <c r="Z952" s="17" t="e">
        <f t="shared" si="1137"/>
        <v>#N/A</v>
      </c>
      <c r="AA952" s="17" t="e">
        <f t="shared" si="1138"/>
        <v>#N/A</v>
      </c>
      <c r="AB952" s="17" t="e">
        <f t="shared" si="1139"/>
        <v>#N/A</v>
      </c>
      <c r="AC952" s="17" t="e">
        <f t="shared" si="1140"/>
        <v>#N/A</v>
      </c>
      <c r="AD952" s="17" t="e">
        <f t="shared" si="1141"/>
        <v>#N/A</v>
      </c>
      <c r="AE952" s="17" t="e">
        <f t="shared" si="1142"/>
        <v>#N/A</v>
      </c>
      <c r="AF952" s="17" t="e">
        <f t="shared" si="1143"/>
        <v>#N/A</v>
      </c>
      <c r="AG952" s="17" t="e">
        <f t="shared" si="1144"/>
        <v>#N/A</v>
      </c>
      <c r="AH952" s="17" t="e">
        <f t="shared" si="1145"/>
        <v>#N/A</v>
      </c>
      <c r="AI952" s="17" t="e">
        <f t="shared" si="1146"/>
        <v>#N/A</v>
      </c>
      <c r="AJ952" s="17" t="e">
        <f t="shared" si="1147"/>
        <v>#N/A</v>
      </c>
      <c r="AK952" s="17" t="e">
        <f t="shared" si="1148"/>
        <v>#N/A</v>
      </c>
      <c r="AL952" s="17" t="e">
        <f t="shared" si="1149"/>
        <v>#N/A</v>
      </c>
      <c r="AM952" s="17" t="e">
        <f t="shared" si="1150"/>
        <v>#N/A</v>
      </c>
      <c r="AN952" s="17" t="e">
        <f t="shared" si="1151"/>
        <v>#N/A</v>
      </c>
      <c r="AO952" s="17" t="e">
        <f t="shared" si="1152"/>
        <v>#N/A</v>
      </c>
      <c r="AP952" s="17" t="e">
        <f t="shared" si="1153"/>
        <v>#N/A</v>
      </c>
      <c r="AQ952" s="17" t="e">
        <f t="shared" si="1154"/>
        <v>#N/A</v>
      </c>
      <c r="AR952" s="17" t="e">
        <f t="shared" si="1155"/>
        <v>#N/A</v>
      </c>
      <c r="AS952" s="17" t="e">
        <f t="shared" si="1156"/>
        <v>#N/A</v>
      </c>
      <c r="AT952" s="17" t="e">
        <f t="shared" si="1157"/>
        <v>#N/A</v>
      </c>
      <c r="AU952" s="17" t="e">
        <f t="shared" si="1158"/>
        <v>#N/A</v>
      </c>
      <c r="AV952" s="17" t="e">
        <f t="shared" si="1159"/>
        <v>#N/A</v>
      </c>
      <c r="AW952" s="17" t="e">
        <f t="shared" si="1160"/>
        <v>#N/A</v>
      </c>
      <c r="AX952" s="17" t="e">
        <f t="shared" si="1161"/>
        <v>#N/A</v>
      </c>
      <c r="AY952" s="17" t="e">
        <f t="shared" si="1162"/>
        <v>#N/A</v>
      </c>
      <c r="AZ952" s="17" t="e">
        <f t="shared" si="1163"/>
        <v>#N/A</v>
      </c>
      <c r="BA952" s="17" t="e">
        <f t="shared" si="1164"/>
        <v>#N/A</v>
      </c>
      <c r="BB952" s="17" t="e">
        <f t="shared" si="1165"/>
        <v>#N/A</v>
      </c>
      <c r="BC952" s="17" t="e">
        <f t="shared" si="1166"/>
        <v>#N/A</v>
      </c>
      <c r="BD952" s="17" t="e">
        <f t="shared" si="1167"/>
        <v>#N/A</v>
      </c>
      <c r="BE952" s="17" t="e">
        <f t="shared" si="1168"/>
        <v>#N/A</v>
      </c>
      <c r="BF952" s="17" t="e">
        <f t="shared" si="1169"/>
        <v>#N/A</v>
      </c>
      <c r="BG952" s="17" t="e">
        <f t="shared" si="1170"/>
        <v>#N/A</v>
      </c>
      <c r="BH952" s="17" t="e">
        <f t="shared" si="1171"/>
        <v>#N/A</v>
      </c>
      <c r="BI952" s="17" t="e">
        <f t="shared" si="1172"/>
        <v>#N/A</v>
      </c>
      <c r="BJ952" s="18" t="e">
        <f t="shared" si="1173"/>
        <v>#N/A</v>
      </c>
      <c r="BK952" s="18" t="e">
        <f t="shared" si="1174"/>
        <v>#N/A</v>
      </c>
      <c r="BL952" s="18" t="e">
        <f t="shared" si="1175"/>
        <v>#N/A</v>
      </c>
      <c r="BM952" s="18" t="e">
        <f t="shared" si="1176"/>
        <v>#N/A</v>
      </c>
      <c r="BN952" s="18" t="e">
        <f t="shared" si="1177"/>
        <v>#N/A</v>
      </c>
    </row>
    <row r="953" spans="1:66" x14ac:dyDescent="0.25">
      <c r="A953" t="s">
        <v>10</v>
      </c>
      <c r="B953" t="s">
        <v>224</v>
      </c>
      <c r="C953" t="s">
        <v>221</v>
      </c>
      <c r="D953" s="7" t="s">
        <v>557</v>
      </c>
      <c r="E953">
        <f>VLOOKUP(A953,home!$A$2:$E$405,3,FALSE)</f>
        <v>1.5653594771241801</v>
      </c>
      <c r="F953">
        <f>VLOOKUP(B953,home!$B$2:$E$405,3,FALSE)</f>
        <v>1.35</v>
      </c>
      <c r="G953">
        <f>VLOOKUP(C953,away!$B$2:$E$405,4,FALSE)</f>
        <v>0.98</v>
      </c>
      <c r="H953">
        <f>VLOOKUP(A953,away!$A$2:$E$405,3,FALSE)</f>
        <v>1.3758169934640501</v>
      </c>
      <c r="I953">
        <f>VLOOKUP(C953,away!$B$2:$E$405,3,FALSE)</f>
        <v>0.98</v>
      </c>
      <c r="J953">
        <f>VLOOKUP(B953,home!$B$2:$E$405,4,FALSE)</f>
        <v>0.68</v>
      </c>
      <c r="K953" s="3">
        <f t="shared" ref="K953:K1016" si="1178">E953*F953*G953</f>
        <v>2.0709705882352902</v>
      </c>
      <c r="L953" s="3">
        <f t="shared" ref="L953:L1016" si="1179">H953*I953*J953</f>
        <v>0.91684444444444302</v>
      </c>
      <c r="M953" s="5">
        <f t="shared" ref="M953:M1016" si="1180">_xlfn.POISSON.DIST(0,K953,FALSE) * _xlfn.POISSON.DIST(0,L953,FALSE)</f>
        <v>5.0397433255105213E-2</v>
      </c>
      <c r="N953" s="5">
        <f t="shared" ref="N953:N1016" si="1181">_xlfn.POISSON.DIST(1,K953,FALSE) * _xlfn.POISSON.DIST(0,L953,FALSE)</f>
        <v>0.10437160199387402</v>
      </c>
      <c r="O953" s="5">
        <f t="shared" ref="O953:O1016" si="1182">_xlfn.POISSON.DIST(0,K953,FALSE) * _xlfn.POISSON.DIST(1,L953,FALSE)</f>
        <v>4.6206606694202838E-2</v>
      </c>
      <c r="P953" s="5">
        <f t="shared" ref="P953:P1016" si="1183">_xlfn.POISSON.DIST(1,K953,FALSE) * _xlfn.POISSON.DIST(1,L953,FALSE)</f>
        <v>9.5692523445849956E-2</v>
      </c>
      <c r="Q953" s="5">
        <f t="shared" ref="Q953:Q1016" si="1184">_xlfn.POISSON.DIST(2,K953,FALSE) * _xlfn.POISSON.DIST(0,L953,FALSE)</f>
        <v>0.10807525898815647</v>
      </c>
      <c r="R953" s="5">
        <f t="shared" ref="R953:R1016" si="1185">_xlfn.POISSON.DIST(0,K953,FALSE) * _xlfn.POISSON.DIST(2,L953,FALSE)</f>
        <v>2.1182135322104639E-2</v>
      </c>
      <c r="S953" s="5">
        <f t="shared" ref="S953:S1016" si="1186">_xlfn.POISSON.DIST(2,K953,FALSE) * _xlfn.POISSON.DIST(2,L953,FALSE)</f>
        <v>4.5424233199946464E-2</v>
      </c>
      <c r="T953" s="5">
        <f t="shared" ref="T953:T1016" si="1187">_xlfn.POISSON.DIST(2,K953,FALSE) * _xlfn.POISSON.DIST(1,L953,FALSE)</f>
        <v>9.9088200785185626E-2</v>
      </c>
      <c r="U953" s="5">
        <f t="shared" ref="U953:U1016" si="1188">_xlfn.POISSON.DIST(1,K953,FALSE) * _xlfn.POISSON.DIST(2,L953,FALSE)</f>
        <v>4.3867579248098566E-2</v>
      </c>
      <c r="V953" s="5">
        <f t="shared" ref="V953:V1016" si="1189">_xlfn.POISSON.DIST(3,K953,FALSE) * _xlfn.POISSON.DIST(3,L953,FALSE)</f>
        <v>9.5832911844557708E-3</v>
      </c>
      <c r="W953" s="5">
        <f t="shared" ref="W953:W1016" si="1190">_xlfn.POISSON.DIST(3,K953,FALSE) * _xlfn.POISSON.DIST(0,L953,FALSE)</f>
        <v>7.4606894226794562E-2</v>
      </c>
      <c r="X953" s="5">
        <f t="shared" ref="X953:X1016" si="1191">_xlfn.POISSON.DIST(3,K953,FALSE) * _xlfn.POISSON.DIST(1,L953,FALSE)</f>
        <v>6.840291648909079E-2</v>
      </c>
      <c r="Y953" s="5">
        <f t="shared" ref="Y953:Y1016" si="1192">_xlfn.POISSON.DIST(3,K953,FALSE) * _xlfn.POISSON.DIST(2,L953,FALSE)</f>
        <v>3.1357416983410033E-2</v>
      </c>
      <c r="Z953" s="5">
        <f t="shared" ref="Z953:Z1016" si="1193">_xlfn.POISSON.DIST(0,K953,FALSE) * _xlfn.POISSON.DIST(3,L953,FALSE)</f>
        <v>6.4735743638473474E-3</v>
      </c>
      <c r="AA953" s="5">
        <f t="shared" ref="AA953:AA1016" si="1194">_xlfn.POISSON.DIST(1,K953,FALSE) * _xlfn.POISSON.DIST(3,L953,FALSE)</f>
        <v>1.3406582108281837E-2</v>
      </c>
      <c r="AB953" s="5">
        <f t="shared" ref="AB953:AB1016" si="1195">_xlfn.POISSON.DIST(2,K953,FALSE) * _xlfn.POISSON.DIST(3,L953,FALSE)</f>
        <v>1.388231861750658E-2</v>
      </c>
      <c r="AC953" s="5">
        <f t="shared" ref="AC953:AC1016" si="1196">_xlfn.POISSON.DIST(4,K953,FALSE) * _xlfn.POISSON.DIST(4,L953,FALSE)</f>
        <v>1.1372718523617038E-3</v>
      </c>
      <c r="AD953" s="5">
        <f t="shared" ref="AD953:AD1016" si="1197">_xlfn.POISSON.DIST(4,K953,FALSE) * _xlfn.POISSON.DIST(0,L953,FALSE)</f>
        <v>3.8627170905818221E-2</v>
      </c>
      <c r="AE953" s="5">
        <f t="shared" ref="AE953:AE1016" si="1198">_xlfn.POISSON.DIST(4,K953,FALSE) * _xlfn.POISSON.DIST(1,L953,FALSE)</f>
        <v>3.5415107049605467E-2</v>
      </c>
      <c r="AF953" s="5">
        <f t="shared" ref="AF953:AF1016" si="1199">_xlfn.POISSON.DIST(4,K953,FALSE) * _xlfn.POISSON.DIST(2,L953,FALSE)</f>
        <v>1.6235072073918E-2</v>
      </c>
      <c r="AG953" s="5">
        <f t="shared" ref="AG953:AG1016" si="1200">_xlfn.POISSON.DIST(4,K953,FALSE) * _xlfn.POISSON.DIST(3,L953,FALSE)</f>
        <v>4.9616785453756133E-3</v>
      </c>
      <c r="AH953" s="5">
        <f t="shared" ref="AH953:AH1016" si="1201">_xlfn.POISSON.DIST(0,K953,FALSE) * _xlfn.POISSON.DIST(4,L953,FALSE)</f>
        <v>1.4838151727978521E-3</v>
      </c>
      <c r="AI953" s="5">
        <f t="shared" ref="AI953:AI1016" si="1202">_xlfn.POISSON.DIST(1,K953,FALSE) * _xlfn.POISSON.DIST(4,L953,FALSE)</f>
        <v>3.0729375812416169E-3</v>
      </c>
      <c r="AJ953" s="5">
        <f t="shared" ref="AJ953:AJ1016" si="1203">_xlfn.POISSON.DIST(2,K953,FALSE) * _xlfn.POISSON.DIST(4,L953,FALSE)</f>
        <v>3.1819816751171414E-3</v>
      </c>
      <c r="AK953" s="5">
        <f t="shared" ref="AK953:AK1016" si="1204">_xlfn.POISSON.DIST(3,K953,FALSE) * _xlfn.POISSON.DIST(4,L953,FALSE)</f>
        <v>2.1965968204904194E-3</v>
      </c>
      <c r="AL953" s="5">
        <f t="shared" ref="AL953:AL1016" si="1205">_xlfn.POISSON.DIST(5,K953,FALSE) * _xlfn.POISSON.DIST(5,L953,FALSE)</f>
        <v>8.6376155583600637E-5</v>
      </c>
      <c r="AM953" s="5">
        <f t="shared" ref="AM953:AM1016" si="1206">_xlfn.POISSON.DIST(5,K953,FALSE) * _xlfn.POISSON.DIST(0,L953,FALSE)</f>
        <v>1.5999146970537465E-2</v>
      </c>
      <c r="AN953" s="5">
        <f t="shared" ref="AN953:AN1016" si="1207">_xlfn.POISSON.DIST(5,K953,FALSE) * _xlfn.POISSON.DIST(1,L953,FALSE)</f>
        <v>1.4668729015787418E-2</v>
      </c>
      <c r="AO953" s="5">
        <f t="shared" ref="AO953:AO1016" si="1208">_xlfn.POISSON.DIST(5,K953,FALSE) * _xlfn.POISSON.DIST(2,L953,FALSE)</f>
        <v>6.7244713525928482E-3</v>
      </c>
      <c r="AP953" s="5">
        <f t="shared" ref="AP953:AP1016" si="1209">_xlfn.POISSON.DIST(5,K953,FALSE) * _xlfn.POISSON.DIST(3,L953,FALSE)</f>
        <v>2.0550980671501873E-3</v>
      </c>
      <c r="AQ953" s="5">
        <f t="shared" ref="AQ953:AQ1016" si="1210">_xlfn.POISSON.DIST(5,K953,FALSE) * _xlfn.POISSON.DIST(4,L953,FALSE)</f>
        <v>4.7105131141379043E-4</v>
      </c>
      <c r="AR953" s="5">
        <f t="shared" ref="AR953:AR1016" si="1211">_xlfn.POISSON.DIST(0,K953,FALSE) * _xlfn.POISSON.DIST(5,L953,FALSE)</f>
        <v>2.7208553955241651E-4</v>
      </c>
      <c r="AS953" s="5">
        <f t="shared" ref="AS953:AS1016" si="1212">_xlfn.POISSON.DIST(1,K953,FALSE) * _xlfn.POISSON.DIST(5,L953,FALSE)</f>
        <v>5.634811498971843E-4</v>
      </c>
      <c r="AT953" s="5">
        <f t="shared" ref="AT953:AT1016" si="1213">_xlfn.POISSON.DIST(2,K953,FALSE) * _xlfn.POISSON.DIST(5,L953,FALSE)</f>
        <v>5.8347644423103497E-4</v>
      </c>
      <c r="AU953" s="5">
        <f t="shared" ref="AU953:AU1016" si="1214">_xlfn.POISSON.DIST(3,K953,FALSE) * _xlfn.POISSON.DIST(5,L953,FALSE)</f>
        <v>4.0278751831019385E-4</v>
      </c>
      <c r="AV953" s="5">
        <f t="shared" ref="AV953:AV1016" si="1215">_xlfn.POISSON.DIST(4,K953,FALSE) * _xlfn.POISSON.DIST(5,L953,FALSE)</f>
        <v>2.0854027593217384E-4</v>
      </c>
      <c r="AW953" s="5">
        <f t="shared" ref="AW953:AW1016" si="1216">_xlfn.POISSON.DIST(6,K953,FALSE) * _xlfn.POISSON.DIST(6,L953,FALSE)</f>
        <v>4.5557612756382028E-6</v>
      </c>
      <c r="AX953" s="5">
        <f t="shared" ref="AX953:AX1016" si="1217">_xlfn.POISSON.DIST(6,K953,FALSE) * _xlfn.POISSON.DIST(0,L953,FALSE)</f>
        <v>5.5222938021394809E-3</v>
      </c>
      <c r="AY953" s="5">
        <f t="shared" ref="AY953:AY1016" si="1218">_xlfn.POISSON.DIST(6,K953,FALSE) * _xlfn.POISSON.DIST(1,L953,FALSE)</f>
        <v>5.0630843930815636E-3</v>
      </c>
      <c r="AZ953" s="5">
        <f t="shared" ref="AZ953:AZ1016" si="1219">_xlfn.POISSON.DIST(6,K953,FALSE) * _xlfn.POISSON.DIST(2,L953,FALSE)</f>
        <v>2.321030398775098E-3</v>
      </c>
      <c r="BA953" s="5">
        <f t="shared" ref="BA953:BA1016" si="1220">_xlfn.POISSON.DIST(6,K953,FALSE) * _xlfn.POISSON.DIST(3,L953,FALSE)</f>
        <v>7.0934127550120621E-4</v>
      </c>
      <c r="BB953" s="5">
        <f t="shared" ref="BB953:BB1016" si="1221">_xlfn.POISSON.DIST(6,K953,FALSE) * _xlfn.POISSON.DIST(4,L953,FALSE)</f>
        <v>1.6258890191460398E-4</v>
      </c>
      <c r="BC953" s="5">
        <f t="shared" ref="BC953:BC1016" si="1222">_xlfn.POISSON.DIST(6,K953,FALSE) * _xlfn.POISSON.DIST(5,L953,FALSE)</f>
        <v>2.9813746289745432E-5</v>
      </c>
      <c r="BD953" s="5">
        <f t="shared" ref="BD953:BD1016" si="1223">_xlfn.POISSON.DIST(0,K953,FALSE) * _xlfn.POISSON.DIST(6,L953,FALSE)</f>
        <v>4.1576685892050292E-5</v>
      </c>
      <c r="BE953" s="5">
        <f t="shared" ref="BE953:BE1016" si="1224">_xlfn.POISSON.DIST(1,K953,FALSE) * _xlfn.POISSON.DIST(6,L953,FALSE)</f>
        <v>8.6104093638733284E-5</v>
      </c>
      <c r="BF953" s="5">
        <f t="shared" ref="BF953:BF1016" si="1225">_xlfn.POISSON.DIST(2,K953,FALSE) * _xlfn.POISSON.DIST(6,L953,FALSE)</f>
        <v>8.9159522726237015E-5</v>
      </c>
      <c r="BG953" s="5">
        <f t="shared" ref="BG953:BG1016" si="1226">_xlfn.POISSON.DIST(3,K953,FALSE) * _xlfn.POISSON.DIST(6,L953,FALSE)</f>
        <v>6.1548916409044245E-5</v>
      </c>
      <c r="BH953" s="5">
        <f t="shared" ref="BH953:BH1016" si="1227">_xlfn.POISSON.DIST(4,K953,FALSE) * _xlfn.POISSON.DIST(6,L953,FALSE)</f>
        <v>3.1866498905220789E-5</v>
      </c>
      <c r="BI953" s="5">
        <f t="shared" ref="BI953:BI1016" si="1228">_xlfn.POISSON.DIST(5,K953,FALSE) * _xlfn.POISSON.DIST(6,L953,FALSE)</f>
        <v>1.3198916396548844E-5</v>
      </c>
      <c r="BJ953" s="8">
        <f t="shared" ref="BJ953:BJ1016" si="1229">SUM(N953,Q953,T953,W953,X953,Y953,AD953,AE953,AF953,AG953,AM953,AN953,AO953,AP953,AQ953,AX953,AY953,AZ953,BA953,BB953,BC953)</f>
        <v>0.63486796727641215</v>
      </c>
      <c r="BK953" s="8">
        <f t="shared" ref="BK953:BK1016" si="1230">SUM(M953,P953,S953,V953,AC953,AL953,AY953)</f>
        <v>0.20738421348638428</v>
      </c>
      <c r="BL953" s="8">
        <f t="shared" ref="BL953:BL1016" si="1231">SUM(O953,R953,U953,AA953,AB953,AH953,AI953,AJ953,AK953,AR953,AS953,AT953,AU953,AV953,BD953,BE953,BF953,BG953,BH953,BI953)</f>
        <v>0.15083437880173234</v>
      </c>
      <c r="BM953" s="8">
        <f t="shared" ref="BM953:BM1016" si="1232">SUM(S953:BI953)</f>
        <v>0.56857604559727715</v>
      </c>
      <c r="BN953" s="8">
        <f t="shared" ref="BN953:BN1016" si="1233">SUM(M953:R953)</f>
        <v>0.42592555969929313</v>
      </c>
    </row>
    <row r="954" spans="1:66" x14ac:dyDescent="0.25">
      <c r="A954" t="s">
        <v>13</v>
      </c>
      <c r="B954" t="s">
        <v>43</v>
      </c>
      <c r="C954" t="s">
        <v>47</v>
      </c>
      <c r="D954" s="7" t="s">
        <v>557</v>
      </c>
      <c r="E954">
        <f>VLOOKUP(A954,home!$A$2:$E$405,3,FALSE)</f>
        <v>1.76143790849673</v>
      </c>
      <c r="F954">
        <f>VLOOKUP(B954,home!$B$2:$E$405,3,FALSE)</f>
        <v>1.74</v>
      </c>
      <c r="G954">
        <f>VLOOKUP(C954,away!$B$2:$E$405,4,FALSE)</f>
        <v>1.2</v>
      </c>
      <c r="H954">
        <f>VLOOKUP(A954,away!$A$2:$E$405,3,FALSE)</f>
        <v>1.3562091503267999</v>
      </c>
      <c r="I954">
        <f>VLOOKUP(C954,away!$B$2:$E$405,3,FALSE)</f>
        <v>0.8</v>
      </c>
      <c r="J954">
        <f>VLOOKUP(B954,home!$B$2:$E$405,4,FALSE)</f>
        <v>1.21</v>
      </c>
      <c r="K954" s="3">
        <f t="shared" si="1178"/>
        <v>3.6778823529411722</v>
      </c>
      <c r="L954" s="3">
        <f t="shared" si="1179"/>
        <v>1.3128104575163424</v>
      </c>
      <c r="M954" s="5">
        <f t="shared" si="1180"/>
        <v>6.8009510896358269E-3</v>
      </c>
      <c r="N954" s="5">
        <f t="shared" si="1181"/>
        <v>2.5013097995787645E-2</v>
      </c>
      <c r="O954" s="5">
        <f t="shared" si="1182"/>
        <v>8.9283597115310774E-3</v>
      </c>
      <c r="P954" s="5">
        <f t="shared" si="1183"/>
        <v>3.2837456623751086E-2</v>
      </c>
      <c r="Q954" s="5">
        <f t="shared" si="1184"/>
        <v>4.5997615855547784E-2</v>
      </c>
      <c r="R954" s="5">
        <f t="shared" si="1185"/>
        <v>5.8606219988827984E-3</v>
      </c>
      <c r="S954" s="5">
        <f t="shared" si="1186"/>
        <v>3.9637785337112104E-2</v>
      </c>
      <c r="T954" s="5">
        <f t="shared" si="1187"/>
        <v>6.038615111598266E-2</v>
      </c>
      <c r="U954" s="5">
        <f t="shared" si="1188"/>
        <v>2.1554678226949862E-2</v>
      </c>
      <c r="V954" s="5">
        <f t="shared" si="1189"/>
        <v>2.1265065879331843E-2</v>
      </c>
      <c r="W954" s="5">
        <f t="shared" si="1190"/>
        <v>5.6391273210828763E-2</v>
      </c>
      <c r="X954" s="5">
        <f t="shared" si="1191"/>
        <v>7.4031053183837181E-2</v>
      </c>
      <c r="Y954" s="5">
        <f t="shared" si="1192"/>
        <v>4.8594370400344991E-2</v>
      </c>
      <c r="Z954" s="5">
        <f t="shared" si="1193"/>
        <v>2.5646286158945565E-3</v>
      </c>
      <c r="AA954" s="5">
        <f t="shared" si="1194"/>
        <v>9.4324023282465336E-3</v>
      </c>
      <c r="AB954" s="5">
        <f t="shared" si="1195"/>
        <v>1.7345633034449574E-2</v>
      </c>
      <c r="AC954" s="5">
        <f t="shared" si="1196"/>
        <v>6.4172153020435148E-3</v>
      </c>
      <c r="AD954" s="5">
        <f t="shared" si="1197"/>
        <v>5.1850117150497844E-2</v>
      </c>
      <c r="AE954" s="5">
        <f t="shared" si="1198"/>
        <v>6.8069376018621036E-2</v>
      </c>
      <c r="AF954" s="5">
        <f t="shared" si="1199"/>
        <v>4.4681094336928927E-2</v>
      </c>
      <c r="AG954" s="5">
        <f t="shared" si="1200"/>
        <v>1.9552602632931508E-2</v>
      </c>
      <c r="AH954" s="5">
        <f t="shared" si="1201"/>
        <v>8.4171781664800916E-4</v>
      </c>
      <c r="AI954" s="5">
        <f t="shared" si="1202"/>
        <v>3.0957391040058865E-3</v>
      </c>
      <c r="AJ954" s="5">
        <f t="shared" si="1203"/>
        <v>5.6928821099665817E-3</v>
      </c>
      <c r="AK954" s="5">
        <f t="shared" si="1204"/>
        <v>6.9792502165402E-3</v>
      </c>
      <c r="AL954" s="5">
        <f t="shared" si="1205"/>
        <v>1.2393856467943466E-3</v>
      </c>
      <c r="AM954" s="5">
        <f t="shared" si="1206"/>
        <v>3.8139726173149681E-2</v>
      </c>
      <c r="AN954" s="5">
        <f t="shared" si="1207"/>
        <v>5.0070231366920653E-2</v>
      </c>
      <c r="AO954" s="5">
        <f t="shared" si="1208"/>
        <v>3.286636167437812E-2</v>
      </c>
      <c r="AP954" s="5">
        <f t="shared" si="1209"/>
        <v>1.4382434435545977E-2</v>
      </c>
      <c r="AQ954" s="5">
        <f t="shared" si="1210"/>
        <v>4.7203525828819785E-3</v>
      </c>
      <c r="AR954" s="5">
        <f t="shared" si="1211"/>
        <v>2.2100319039466574E-4</v>
      </c>
      <c r="AS954" s="5">
        <f t="shared" si="1212"/>
        <v>8.1282373389623909E-4</v>
      </c>
      <c r="AT954" s="5">
        <f t="shared" si="1213"/>
        <v>1.4947350334743644E-3</v>
      </c>
      <c r="AU954" s="5">
        <f t="shared" si="1214"/>
        <v>1.8324865339794326E-3</v>
      </c>
      <c r="AV954" s="5">
        <f t="shared" si="1215"/>
        <v>1.6849174713313222E-3</v>
      </c>
      <c r="AW954" s="5">
        <f t="shared" si="1216"/>
        <v>1.6622786316661248E-4</v>
      </c>
      <c r="AX954" s="5">
        <f t="shared" si="1217"/>
        <v>2.3378904306372631E-2</v>
      </c>
      <c r="AY954" s="5">
        <f t="shared" si="1218"/>
        <v>3.0692070058679844E-2</v>
      </c>
      <c r="AZ954" s="5">
        <f t="shared" si="1219"/>
        <v>2.0146435267929565E-2</v>
      </c>
      <c r="BA954" s="5">
        <f t="shared" si="1220"/>
        <v>8.8161503004713319E-3</v>
      </c>
      <c r="BB954" s="5">
        <f t="shared" si="1221"/>
        <v>2.893483577373652E-3</v>
      </c>
      <c r="BC954" s="5">
        <f t="shared" si="1222"/>
        <v>7.5971909980558476E-4</v>
      </c>
      <c r="BD954" s="5">
        <f t="shared" si="1223"/>
        <v>4.8355883249098806E-5</v>
      </c>
      <c r="BE954" s="5">
        <f t="shared" si="1224"/>
        <v>1.7784724966274414E-4</v>
      </c>
      <c r="BF954" s="5">
        <f t="shared" si="1225"/>
        <v>3.2705063052686472E-4</v>
      </c>
      <c r="BG954" s="5">
        <f t="shared" si="1226"/>
        <v>4.0095124751101313E-4</v>
      </c>
      <c r="BH954" s="5">
        <f t="shared" si="1227"/>
        <v>3.6866287940262582E-4</v>
      </c>
      <c r="BI954" s="5">
        <f t="shared" si="1228"/>
        <v>2.7117973966787938E-4</v>
      </c>
      <c r="BJ954" s="8">
        <f t="shared" si="1229"/>
        <v>0.72143262074481729</v>
      </c>
      <c r="BK954" s="8">
        <f t="shared" si="1230"/>
        <v>0.13888992993734858</v>
      </c>
      <c r="BL954" s="8">
        <f t="shared" si="1231"/>
        <v>8.7371298140316772E-2</v>
      </c>
      <c r="BM954" s="8">
        <f t="shared" si="1232"/>
        <v>0.7942945319677277</v>
      </c>
      <c r="BN954" s="8">
        <f t="shared" si="1233"/>
        <v>0.12543810327513621</v>
      </c>
    </row>
    <row r="955" spans="1:66" x14ac:dyDescent="0.25">
      <c r="A955" t="s">
        <v>16</v>
      </c>
      <c r="B955" t="s">
        <v>495</v>
      </c>
      <c r="C955" t="s">
        <v>56</v>
      </c>
      <c r="D955" s="7" t="s">
        <v>557</v>
      </c>
      <c r="E955">
        <f>VLOOKUP(A955,home!$A$2:$E$405,3,FALSE)</f>
        <v>1.5457516339869299</v>
      </c>
      <c r="F955" t="e">
        <f>VLOOKUP(B955,home!$B$2:$E$405,3,FALSE)</f>
        <v>#N/A</v>
      </c>
      <c r="G955">
        <f>VLOOKUP(C955,away!$B$2:$E$405,4,FALSE)</f>
        <v>0.99</v>
      </c>
      <c r="H955">
        <f>VLOOKUP(A955,away!$A$2:$E$405,3,FALSE)</f>
        <v>1.36928104575163</v>
      </c>
      <c r="I955">
        <f>VLOOKUP(C955,away!$B$2:$E$405,3,FALSE)</f>
        <v>0.88</v>
      </c>
      <c r="J955" t="e">
        <f>VLOOKUP(B955,home!$B$2:$E$405,4,FALSE)</f>
        <v>#N/A</v>
      </c>
      <c r="K955" s="3" t="e">
        <f t="shared" si="1178"/>
        <v>#N/A</v>
      </c>
      <c r="L955" s="3" t="e">
        <f t="shared" si="1179"/>
        <v>#N/A</v>
      </c>
      <c r="M955" s="5" t="e">
        <f t="shared" si="1180"/>
        <v>#N/A</v>
      </c>
      <c r="N955" s="5" t="e">
        <f t="shared" si="1181"/>
        <v>#N/A</v>
      </c>
      <c r="O955" s="5" t="e">
        <f t="shared" si="1182"/>
        <v>#N/A</v>
      </c>
      <c r="P955" s="5" t="e">
        <f t="shared" si="1183"/>
        <v>#N/A</v>
      </c>
      <c r="Q955" s="5" t="e">
        <f t="shared" si="1184"/>
        <v>#N/A</v>
      </c>
      <c r="R955" s="5" t="e">
        <f t="shared" si="1185"/>
        <v>#N/A</v>
      </c>
      <c r="S955" s="5" t="e">
        <f t="shared" si="1186"/>
        <v>#N/A</v>
      </c>
      <c r="T955" s="5" t="e">
        <f t="shared" si="1187"/>
        <v>#N/A</v>
      </c>
      <c r="U955" s="5" t="e">
        <f t="shared" si="1188"/>
        <v>#N/A</v>
      </c>
      <c r="V955" s="5" t="e">
        <f t="shared" si="1189"/>
        <v>#N/A</v>
      </c>
      <c r="W955" s="5" t="e">
        <f t="shared" si="1190"/>
        <v>#N/A</v>
      </c>
      <c r="X955" s="5" t="e">
        <f t="shared" si="1191"/>
        <v>#N/A</v>
      </c>
      <c r="Y955" s="5" t="e">
        <f t="shared" si="1192"/>
        <v>#N/A</v>
      </c>
      <c r="Z955" s="5" t="e">
        <f t="shared" si="1193"/>
        <v>#N/A</v>
      </c>
      <c r="AA955" s="5" t="e">
        <f t="shared" si="1194"/>
        <v>#N/A</v>
      </c>
      <c r="AB955" s="5" t="e">
        <f t="shared" si="1195"/>
        <v>#N/A</v>
      </c>
      <c r="AC955" s="5" t="e">
        <f t="shared" si="1196"/>
        <v>#N/A</v>
      </c>
      <c r="AD955" s="5" t="e">
        <f t="shared" si="1197"/>
        <v>#N/A</v>
      </c>
      <c r="AE955" s="5" t="e">
        <f t="shared" si="1198"/>
        <v>#N/A</v>
      </c>
      <c r="AF955" s="5" t="e">
        <f t="shared" si="1199"/>
        <v>#N/A</v>
      </c>
      <c r="AG955" s="5" t="e">
        <f t="shared" si="1200"/>
        <v>#N/A</v>
      </c>
      <c r="AH955" s="5" t="e">
        <f t="shared" si="1201"/>
        <v>#N/A</v>
      </c>
      <c r="AI955" s="5" t="e">
        <f t="shared" si="1202"/>
        <v>#N/A</v>
      </c>
      <c r="AJ955" s="5" t="e">
        <f t="shared" si="1203"/>
        <v>#N/A</v>
      </c>
      <c r="AK955" s="5" t="e">
        <f t="shared" si="1204"/>
        <v>#N/A</v>
      </c>
      <c r="AL955" s="5" t="e">
        <f t="shared" si="1205"/>
        <v>#N/A</v>
      </c>
      <c r="AM955" s="5" t="e">
        <f t="shared" si="1206"/>
        <v>#N/A</v>
      </c>
      <c r="AN955" s="5" t="e">
        <f t="shared" si="1207"/>
        <v>#N/A</v>
      </c>
      <c r="AO955" s="5" t="e">
        <f t="shared" si="1208"/>
        <v>#N/A</v>
      </c>
      <c r="AP955" s="5" t="e">
        <f t="shared" si="1209"/>
        <v>#N/A</v>
      </c>
      <c r="AQ955" s="5" t="e">
        <f t="shared" si="1210"/>
        <v>#N/A</v>
      </c>
      <c r="AR955" s="5" t="e">
        <f t="shared" si="1211"/>
        <v>#N/A</v>
      </c>
      <c r="AS955" s="5" t="e">
        <f t="shared" si="1212"/>
        <v>#N/A</v>
      </c>
      <c r="AT955" s="5" t="e">
        <f t="shared" si="1213"/>
        <v>#N/A</v>
      </c>
      <c r="AU955" s="5" t="e">
        <f t="shared" si="1214"/>
        <v>#N/A</v>
      </c>
      <c r="AV955" s="5" t="e">
        <f t="shared" si="1215"/>
        <v>#N/A</v>
      </c>
      <c r="AW955" s="5" t="e">
        <f t="shared" si="1216"/>
        <v>#N/A</v>
      </c>
      <c r="AX955" s="5" t="e">
        <f t="shared" si="1217"/>
        <v>#N/A</v>
      </c>
      <c r="AY955" s="5" t="e">
        <f t="shared" si="1218"/>
        <v>#N/A</v>
      </c>
      <c r="AZ955" s="5" t="e">
        <f t="shared" si="1219"/>
        <v>#N/A</v>
      </c>
      <c r="BA955" s="5" t="e">
        <f t="shared" si="1220"/>
        <v>#N/A</v>
      </c>
      <c r="BB955" s="5" t="e">
        <f t="shared" si="1221"/>
        <v>#N/A</v>
      </c>
      <c r="BC955" s="5" t="e">
        <f t="shared" si="1222"/>
        <v>#N/A</v>
      </c>
      <c r="BD955" s="5" t="e">
        <f t="shared" si="1223"/>
        <v>#N/A</v>
      </c>
      <c r="BE955" s="5" t="e">
        <f t="shared" si="1224"/>
        <v>#N/A</v>
      </c>
      <c r="BF955" s="5" t="e">
        <f t="shared" si="1225"/>
        <v>#N/A</v>
      </c>
      <c r="BG955" s="5" t="e">
        <f t="shared" si="1226"/>
        <v>#N/A</v>
      </c>
      <c r="BH955" s="5" t="e">
        <f t="shared" si="1227"/>
        <v>#N/A</v>
      </c>
      <c r="BI955" s="5" t="e">
        <f t="shared" si="1228"/>
        <v>#N/A</v>
      </c>
      <c r="BJ955" s="8" t="e">
        <f t="shared" si="1229"/>
        <v>#N/A</v>
      </c>
      <c r="BK955" s="8" t="e">
        <f t="shared" si="1230"/>
        <v>#N/A</v>
      </c>
      <c r="BL955" s="8" t="e">
        <f t="shared" si="1231"/>
        <v>#N/A</v>
      </c>
      <c r="BM955" s="8" t="e">
        <f t="shared" si="1232"/>
        <v>#N/A</v>
      </c>
      <c r="BN955" s="8" t="e">
        <f t="shared" si="1233"/>
        <v>#N/A</v>
      </c>
    </row>
    <row r="956" spans="1:66" x14ac:dyDescent="0.25">
      <c r="A956" t="s">
        <v>16</v>
      </c>
      <c r="B956" t="s">
        <v>231</v>
      </c>
      <c r="C956" t="s">
        <v>58</v>
      </c>
      <c r="D956" s="7" t="s">
        <v>557</v>
      </c>
      <c r="E956">
        <f>VLOOKUP(A956,home!$A$2:$E$405,3,FALSE)</f>
        <v>1.5457516339869299</v>
      </c>
      <c r="F956">
        <f>VLOOKUP(B956,home!$B$2:$E$405,3,FALSE)</f>
        <v>1.03</v>
      </c>
      <c r="G956">
        <f>VLOOKUP(C956,away!$B$2:$E$405,4,FALSE)</f>
        <v>0.8</v>
      </c>
      <c r="H956">
        <f>VLOOKUP(A956,away!$A$2:$E$405,3,FALSE)</f>
        <v>1.36928104575163</v>
      </c>
      <c r="I956">
        <f>VLOOKUP(C956,away!$B$2:$E$405,3,FALSE)</f>
        <v>0.65</v>
      </c>
      <c r="J956">
        <f>VLOOKUP(B956,home!$B$2:$E$405,4,FALSE)</f>
        <v>0.77</v>
      </c>
      <c r="K956" s="3">
        <f t="shared" si="1178"/>
        <v>1.2736993464052304</v>
      </c>
      <c r="L956" s="3">
        <f t="shared" si="1179"/>
        <v>0.68532516339869087</v>
      </c>
      <c r="M956" s="5">
        <f t="shared" si="1180"/>
        <v>0.14099589397059323</v>
      </c>
      <c r="N956" s="5">
        <f t="shared" si="1181"/>
        <v>0.17958637799616575</v>
      </c>
      <c r="O956" s="5">
        <f t="shared" si="1182"/>
        <v>9.6628034073941313E-2</v>
      </c>
      <c r="P956" s="5">
        <f t="shared" si="1183"/>
        <v>0.12307506384440137</v>
      </c>
      <c r="Q956" s="5">
        <f t="shared" si="1184"/>
        <v>0.11436952613849949</v>
      </c>
      <c r="R956" s="5">
        <f t="shared" si="1185"/>
        <v>3.3110811620309044E-2</v>
      </c>
      <c r="S956" s="5">
        <f t="shared" si="1186"/>
        <v>2.6858000814305096E-2</v>
      </c>
      <c r="T956" s="5">
        <f t="shared" si="1187"/>
        <v>7.8380314188698008E-2</v>
      </c>
      <c r="U956" s="5">
        <f t="shared" si="1188"/>
        <v>4.2173219119734331E-2</v>
      </c>
      <c r="V956" s="5">
        <f t="shared" si="1189"/>
        <v>2.6049223230437601E-3</v>
      </c>
      <c r="W956" s="5">
        <f t="shared" si="1190"/>
        <v>4.8557463563760922E-2</v>
      </c>
      <c r="X956" s="5">
        <f t="shared" si="1191"/>
        <v>3.3277651651060433E-2</v>
      </c>
      <c r="Y956" s="5">
        <f t="shared" si="1192"/>
        <v>1.1403006027643853E-2</v>
      </c>
      <c r="Z956" s="5">
        <f t="shared" si="1193"/>
        <v>7.5638907946505235E-3</v>
      </c>
      <c r="AA956" s="5">
        <f t="shared" si="1194"/>
        <v>9.6341227614269095E-3</v>
      </c>
      <c r="AB956" s="5">
        <f t="shared" si="1195"/>
        <v>6.1354879322086039E-3</v>
      </c>
      <c r="AC956" s="5">
        <f t="shared" si="1196"/>
        <v>1.4211450249979575E-4</v>
      </c>
      <c r="AD956" s="5">
        <f t="shared" si="1197"/>
        <v>1.5461902401064515E-2</v>
      </c>
      <c r="AE956" s="5">
        <f t="shared" si="1198"/>
        <v>1.0596430789464151E-2</v>
      </c>
      <c r="AF956" s="5">
        <f t="shared" si="1199"/>
        <v>3.6310003311162183E-3</v>
      </c>
      <c r="AG956" s="5">
        <f t="shared" si="1200"/>
        <v>8.2947196507430771E-4</v>
      </c>
      <c r="AH956" s="5">
        <f t="shared" si="1201"/>
        <v>1.2959311736934307E-3</v>
      </c>
      <c r="AI956" s="5">
        <f t="shared" si="1202"/>
        <v>1.6506266889194856E-3</v>
      </c>
      <c r="AJ956" s="5">
        <f t="shared" si="1203"/>
        <v>1.0512010674178891E-3</v>
      </c>
      <c r="AK956" s="5">
        <f t="shared" si="1204"/>
        <v>4.4630470417021548E-4</v>
      </c>
      <c r="AL956" s="5">
        <f t="shared" si="1205"/>
        <v>4.9620598092099478E-6</v>
      </c>
      <c r="AM956" s="5">
        <f t="shared" si="1206"/>
        <v>3.9387629964834654E-3</v>
      </c>
      <c r="AN956" s="5">
        <f t="shared" si="1207"/>
        <v>2.6993333941537486E-3</v>
      </c>
      <c r="AO956" s="5">
        <f t="shared" si="1208"/>
        <v>9.2496054970798015E-4</v>
      </c>
      <c r="AP956" s="5">
        <f t="shared" si="1209"/>
        <v>2.112995799553215E-4</v>
      </c>
      <c r="AQ956" s="5">
        <f t="shared" si="1210"/>
        <v>3.6202229789738856E-5</v>
      </c>
      <c r="AR956" s="5">
        <f t="shared" si="1211"/>
        <v>1.7762684867298156E-4</v>
      </c>
      <c r="AS956" s="5">
        <f t="shared" si="1212"/>
        <v>2.2624320105879735E-4</v>
      </c>
      <c r="AT956" s="5">
        <f t="shared" si="1213"/>
        <v>1.4408290865860866E-4</v>
      </c>
      <c r="AU956" s="5">
        <f t="shared" si="1214"/>
        <v>6.1172768862211477E-5</v>
      </c>
      <c r="AV956" s="5">
        <f t="shared" si="1215"/>
        <v>1.9478928929399242E-5</v>
      </c>
      <c r="AW956" s="5">
        <f t="shared" si="1216"/>
        <v>1.2031592052082979E-7</v>
      </c>
      <c r="AX956" s="5">
        <f t="shared" si="1217"/>
        <v>8.3613330904434998E-4</v>
      </c>
      <c r="AY956" s="5">
        <f t="shared" si="1218"/>
        <v>5.730231966439073E-4</v>
      </c>
      <c r="AZ956" s="5">
        <f t="shared" si="1219"/>
        <v>1.9635360793561295E-4</v>
      </c>
      <c r="BA956" s="5">
        <f t="shared" si="1220"/>
        <v>4.4855356147465479E-5</v>
      </c>
      <c r="BB956" s="5">
        <f t="shared" si="1221"/>
        <v>7.6851260702670613E-6</v>
      </c>
      <c r="BC956" s="5">
        <f t="shared" si="1222"/>
        <v>1.0533620559690629E-6</v>
      </c>
      <c r="BD956" s="5">
        <f t="shared" si="1223"/>
        <v>2.0288691515134264E-5</v>
      </c>
      <c r="BE956" s="5">
        <f t="shared" si="1224"/>
        <v>2.5841693122243854E-5</v>
      </c>
      <c r="BF956" s="5">
        <f t="shared" si="1225"/>
        <v>1.6457273819903267E-5</v>
      </c>
      <c r="BG956" s="5">
        <f t="shared" si="1226"/>
        <v>6.9872063026742357E-6</v>
      </c>
      <c r="BH956" s="5">
        <f t="shared" si="1227"/>
        <v>2.2249000252286697E-6</v>
      </c>
      <c r="BI956" s="5">
        <f t="shared" si="1228"/>
        <v>5.667707415901472E-7</v>
      </c>
      <c r="BJ956" s="8">
        <f t="shared" si="1229"/>
        <v>0.50556280776053553</v>
      </c>
      <c r="BK956" s="8">
        <f t="shared" si="1230"/>
        <v>0.29425398071129638</v>
      </c>
      <c r="BL956" s="8">
        <f t="shared" si="1231"/>
        <v>0.19282671033352999</v>
      </c>
      <c r="BM956" s="8">
        <f t="shared" si="1232"/>
        <v>0.31186877907537869</v>
      </c>
      <c r="BN956" s="8">
        <f t="shared" si="1233"/>
        <v>0.68776570764391021</v>
      </c>
    </row>
    <row r="957" spans="1:66" x14ac:dyDescent="0.25">
      <c r="A957" t="s">
        <v>72</v>
      </c>
      <c r="B957" t="s">
        <v>63</v>
      </c>
      <c r="C957" t="s">
        <v>67</v>
      </c>
      <c r="D957" s="7" t="s">
        <v>557</v>
      </c>
      <c r="E957">
        <f>VLOOKUP(A957,home!$A$2:$E$405,3,FALSE)</f>
        <v>1.4148550724637701</v>
      </c>
      <c r="F957">
        <f>VLOOKUP(B957,home!$B$2:$E$405,3,FALSE)</f>
        <v>1.01</v>
      </c>
      <c r="G957">
        <f>VLOOKUP(C957,away!$B$2:$E$405,4,FALSE)</f>
        <v>0.97</v>
      </c>
      <c r="H957">
        <f>VLOOKUP(A957,away!$A$2:$E$405,3,FALSE)</f>
        <v>1.0942028985507199</v>
      </c>
      <c r="I957">
        <f>VLOOKUP(C957,away!$B$2:$E$405,3,FALSE)</f>
        <v>0.56000000000000005</v>
      </c>
      <c r="J957">
        <f>VLOOKUP(B957,home!$B$2:$E$405,4,FALSE)</f>
        <v>0.64</v>
      </c>
      <c r="K957" s="3">
        <f t="shared" si="1178"/>
        <v>1.3861335144927556</v>
      </c>
      <c r="L957" s="3">
        <f t="shared" si="1179"/>
        <v>0.39216231884057806</v>
      </c>
      <c r="M957" s="5">
        <f t="shared" si="1180"/>
        <v>0.16892577979516957</v>
      </c>
      <c r="N957" s="5">
        <f t="shared" si="1181"/>
        <v>0.2341536848359077</v>
      </c>
      <c r="O957" s="5">
        <f t="shared" si="1182"/>
        <v>6.6246325516426563E-2</v>
      </c>
      <c r="P957" s="5">
        <f t="shared" si="1183"/>
        <v>9.1826252010315454E-2</v>
      </c>
      <c r="Q957" s="5">
        <f t="shared" si="1184"/>
        <v>0.16228413504651293</v>
      </c>
      <c r="R957" s="5">
        <f t="shared" si="1185"/>
        <v>1.2989656314594797E-2</v>
      </c>
      <c r="S957" s="5">
        <f t="shared" si="1186"/>
        <v>1.2478942776653502E-2</v>
      </c>
      <c r="T957" s="5">
        <f t="shared" si="1187"/>
        <v>6.3641722710878021E-2</v>
      </c>
      <c r="U957" s="5">
        <f t="shared" si="1188"/>
        <v>1.80053979594023E-2</v>
      </c>
      <c r="V957" s="5">
        <f t="shared" si="1189"/>
        <v>7.5371335375857054E-4</v>
      </c>
      <c r="W957" s="5">
        <f t="shared" si="1190"/>
        <v>7.4982492819480023E-2</v>
      </c>
      <c r="X957" s="5">
        <f t="shared" si="1191"/>
        <v>2.9405308256534278E-2</v>
      </c>
      <c r="Y957" s="5">
        <f t="shared" si="1192"/>
        <v>5.7658269360522391E-3</v>
      </c>
      <c r="Z957" s="5">
        <f t="shared" si="1193"/>
        <v>1.6980179137578843E-3</v>
      </c>
      <c r="AA957" s="5">
        <f t="shared" si="1194"/>
        <v>2.3536795384688728E-3</v>
      </c>
      <c r="AB957" s="5">
        <f t="shared" si="1195"/>
        <v>1.6312570453237733E-3</v>
      </c>
      <c r="AC957" s="5">
        <f t="shared" si="1196"/>
        <v>2.560690871521197E-5</v>
      </c>
      <c r="AD957" s="5">
        <f t="shared" si="1197"/>
        <v>2.5983936574323404E-2</v>
      </c>
      <c r="AE957" s="5">
        <f t="shared" si="1198"/>
        <v>1.0189920819593171E-2</v>
      </c>
      <c r="AF957" s="5">
        <f t="shared" si="1199"/>
        <v>1.9980514887067706E-3</v>
      </c>
      <c r="AG957" s="5">
        <f t="shared" si="1200"/>
        <v>2.6118683499137211E-4</v>
      </c>
      <c r="AH957" s="5">
        <f t="shared" si="1201"/>
        <v>1.6647466062303309E-4</v>
      </c>
      <c r="AI957" s="5">
        <f t="shared" si="1202"/>
        <v>2.3075610640339359E-4</v>
      </c>
      <c r="AJ957" s="5">
        <f t="shared" si="1203"/>
        <v>1.5992938637980015E-4</v>
      </c>
      <c r="AK957" s="5">
        <f t="shared" si="1204"/>
        <v>7.3894494137767455E-5</v>
      </c>
      <c r="AL957" s="5">
        <f t="shared" si="1205"/>
        <v>5.5678569742033746E-7</v>
      </c>
      <c r="AM957" s="5">
        <f t="shared" si="1206"/>
        <v>7.2034410648247433E-3</v>
      </c>
      <c r="AN957" s="5">
        <f t="shared" si="1207"/>
        <v>2.8249181516131136E-3</v>
      </c>
      <c r="AO957" s="5">
        <f t="shared" si="1208"/>
        <v>5.5391322643571919E-4</v>
      </c>
      <c r="AP957" s="5">
        <f t="shared" si="1209"/>
        <v>7.2407965105165937E-5</v>
      </c>
      <c r="AQ957" s="5">
        <f t="shared" si="1210"/>
        <v>7.098918874542381E-6</v>
      </c>
      <c r="AR957" s="5">
        <f t="shared" si="1211"/>
        <v>1.3057017787625389E-5</v>
      </c>
      <c r="AS957" s="5">
        <f t="shared" si="1212"/>
        <v>1.8098769954755605E-5</v>
      </c>
      <c r="AT957" s="5">
        <f t="shared" si="1213"/>
        <v>1.254365580269064E-5</v>
      </c>
      <c r="AU957" s="5">
        <f t="shared" si="1214"/>
        <v>5.7957272341236793E-6</v>
      </c>
      <c r="AV957" s="5">
        <f t="shared" si="1215"/>
        <v>2.0084129400193073E-6</v>
      </c>
      <c r="AW957" s="5">
        <f t="shared" si="1216"/>
        <v>8.4072990564675753E-9</v>
      </c>
      <c r="AX957" s="5">
        <f t="shared" si="1217"/>
        <v>1.6641551799378286E-3</v>
      </c>
      <c r="AY957" s="5">
        <f t="shared" si="1218"/>
        <v>6.5261895427497826E-4</v>
      </c>
      <c r="AZ957" s="5">
        <f t="shared" si="1219"/>
        <v>1.2796628121389432E-4</v>
      </c>
      <c r="BA957" s="5">
        <f t="shared" si="1220"/>
        <v>1.6727851191415435E-5</v>
      </c>
      <c r="BB957" s="5">
        <f t="shared" si="1221"/>
        <v>1.6400082281114E-6</v>
      </c>
      <c r="BC957" s="5">
        <f t="shared" si="1222"/>
        <v>1.2862988593075891E-7</v>
      </c>
      <c r="BD957" s="5">
        <f t="shared" si="1223"/>
        <v>8.534117287896411E-7</v>
      </c>
      <c r="BE957" s="5">
        <f t="shared" si="1224"/>
        <v>1.1829425989365235E-6</v>
      </c>
      <c r="BF957" s="5">
        <f t="shared" si="1225"/>
        <v>8.1985819105353898E-7</v>
      </c>
      <c r="BG957" s="5">
        <f t="shared" si="1226"/>
        <v>3.7881097191690524E-7</v>
      </c>
      <c r="BH957" s="5">
        <f t="shared" si="1227"/>
        <v>1.3127064595789905E-7</v>
      </c>
      <c r="BI957" s="5">
        <f t="shared" si="1228"/>
        <v>3.6391728366271332E-8</v>
      </c>
      <c r="BJ957" s="8">
        <f t="shared" si="1229"/>
        <v>0.62179128255456539</v>
      </c>
      <c r="BK957" s="8">
        <f t="shared" si="1230"/>
        <v>0.27466347058458473</v>
      </c>
      <c r="BL957" s="8">
        <f t="shared" si="1231"/>
        <v>0.10191227729134456</v>
      </c>
      <c r="BM957" s="8">
        <f t="shared" si="1232"/>
        <v>0.26298660427834952</v>
      </c>
      <c r="BN957" s="8">
        <f t="shared" si="1233"/>
        <v>0.73642583351892699</v>
      </c>
    </row>
    <row r="958" spans="1:66" x14ac:dyDescent="0.25">
      <c r="A958" t="s">
        <v>143</v>
      </c>
      <c r="B958" t="s">
        <v>150</v>
      </c>
      <c r="C958" t="s">
        <v>145</v>
      </c>
      <c r="D958" s="7" t="s">
        <v>557</v>
      </c>
      <c r="E958">
        <f>VLOOKUP(A958,home!$A$2:$E$405,3,FALSE)</f>
        <v>1.2578947368421101</v>
      </c>
      <c r="F958">
        <f>VLOOKUP(B958,home!$B$2:$E$405,3,FALSE)</f>
        <v>1.0900000000000001</v>
      </c>
      <c r="G958">
        <f>VLOOKUP(C958,away!$B$2:$E$405,4,FALSE)</f>
        <v>0.96</v>
      </c>
      <c r="H958">
        <f>VLOOKUP(A958,away!$A$2:$E$405,3,FALSE)</f>
        <v>1.0263157894736801</v>
      </c>
      <c r="I958">
        <f>VLOOKUP(C958,away!$B$2:$E$405,3,FALSE)</f>
        <v>0.46</v>
      </c>
      <c r="J958">
        <f>VLOOKUP(B958,home!$B$2:$E$405,4,FALSE)</f>
        <v>0.82</v>
      </c>
      <c r="K958" s="3">
        <f t="shared" si="1178"/>
        <v>1.3162610526315841</v>
      </c>
      <c r="L958" s="3">
        <f t="shared" si="1179"/>
        <v>0.3871263157894721</v>
      </c>
      <c r="M958" s="5">
        <f t="shared" si="1180"/>
        <v>0.18206575454946869</v>
      </c>
      <c r="N958" s="5">
        <f t="shared" si="1181"/>
        <v>0.23964606173144731</v>
      </c>
      <c r="O958" s="5">
        <f t="shared" si="1182"/>
        <v>7.0482444790166132E-2</v>
      </c>
      <c r="P958" s="5">
        <f t="shared" si="1183"/>
        <v>9.2773296971551594E-2</v>
      </c>
      <c r="Q958" s="5">
        <f t="shared" si="1184"/>
        <v>0.15771838873682426</v>
      </c>
      <c r="R958" s="5">
        <f t="shared" si="1185"/>
        <v>1.364280458972594E-2</v>
      </c>
      <c r="S958" s="5">
        <f t="shared" si="1186"/>
        <v>1.1818373878533463E-2</v>
      </c>
      <c r="T958" s="5">
        <f t="shared" si="1187"/>
        <v>6.1056938763938542E-2</v>
      </c>
      <c r="U958" s="5">
        <f t="shared" si="1188"/>
        <v>1.7957492330119677E-2</v>
      </c>
      <c r="V958" s="5">
        <f t="shared" si="1189"/>
        <v>6.6912913613557132E-4</v>
      </c>
      <c r="W958" s="5">
        <f t="shared" si="1190"/>
        <v>6.9199524126029865E-2</v>
      </c>
      <c r="X958" s="5">
        <f t="shared" si="1191"/>
        <v>2.6788956829294629E-2</v>
      </c>
      <c r="Y958" s="5">
        <f t="shared" si="1192"/>
        <v>5.1853550805840221E-3</v>
      </c>
      <c r="Z958" s="5">
        <f t="shared" si="1193"/>
        <v>1.7604962259521013E-3</v>
      </c>
      <c r="AA958" s="5">
        <f t="shared" si="1194"/>
        <v>2.3172726155256443E-3</v>
      </c>
      <c r="AB958" s="5">
        <f t="shared" si="1195"/>
        <v>1.5250678460730646E-3</v>
      </c>
      <c r="AC958" s="5">
        <f t="shared" si="1196"/>
        <v>2.1310060550869641E-5</v>
      </c>
      <c r="AD958" s="5">
        <f t="shared" si="1197"/>
        <v>2.2771159616933205E-2</v>
      </c>
      <c r="AE958" s="5">
        <f t="shared" si="1198"/>
        <v>8.8153151287573579E-3</v>
      </c>
      <c r="AF958" s="5">
        <f t="shared" si="1199"/>
        <v>1.7063202341595157E-3</v>
      </c>
      <c r="AG958" s="5">
        <f t="shared" si="1200"/>
        <v>2.2018715526906754E-4</v>
      </c>
      <c r="AH958" s="5">
        <f t="shared" si="1201"/>
        <v>1.7038360447852672E-4</v>
      </c>
      <c r="AI958" s="5">
        <f t="shared" si="1202"/>
        <v>2.242693025820691E-4</v>
      </c>
      <c r="AJ958" s="5">
        <f t="shared" si="1203"/>
        <v>1.475984741448128E-4</v>
      </c>
      <c r="AK958" s="5">
        <f t="shared" si="1204"/>
        <v>6.4759374314888948E-5</v>
      </c>
      <c r="AL958" s="5">
        <f t="shared" si="1205"/>
        <v>4.3434957460501595E-7</v>
      </c>
      <c r="AM958" s="5">
        <f t="shared" si="1206"/>
        <v>5.9945581054052597E-3</v>
      </c>
      <c r="AN958" s="5">
        <f t="shared" si="1207"/>
        <v>2.3206511941314561E-3</v>
      </c>
      <c r="AO958" s="5">
        <f t="shared" si="1208"/>
        <v>4.4919257350827468E-4</v>
      </c>
      <c r="AP958" s="5">
        <f t="shared" si="1209"/>
        <v>5.7964755354083334E-5</v>
      </c>
      <c r="AQ958" s="5">
        <f t="shared" si="1210"/>
        <v>5.6099205464660893E-6</v>
      </c>
      <c r="AR958" s="5">
        <f t="shared" si="1211"/>
        <v>1.3191995414540533E-5</v>
      </c>
      <c r="AS958" s="5">
        <f t="shared" si="1212"/>
        <v>1.7364109770654157E-5</v>
      </c>
      <c r="AT958" s="5">
        <f t="shared" si="1213"/>
        <v>1.1427850702365809E-5</v>
      </c>
      <c r="AU958" s="5">
        <f t="shared" si="1214"/>
        <v>5.0140115982708673E-6</v>
      </c>
      <c r="AV958" s="5">
        <f t="shared" si="1215"/>
        <v>1.6499370460617468E-6</v>
      </c>
      <c r="AW958" s="5">
        <f t="shared" si="1216"/>
        <v>6.1479683800706512E-9</v>
      </c>
      <c r="AX958" s="5">
        <f t="shared" si="1217"/>
        <v>1.3150672269803183E-3</v>
      </c>
      <c r="AY958" s="5">
        <f t="shared" si="1218"/>
        <v>5.0909713059636805E-4</v>
      </c>
      <c r="AZ958" s="5">
        <f t="shared" si="1219"/>
        <v>9.8542448273381813E-5</v>
      </c>
      <c r="BA958" s="5">
        <f t="shared" si="1220"/>
        <v>1.2716124982982976E-5</v>
      </c>
      <c r="BB958" s="5">
        <f t="shared" si="1221"/>
        <v>1.2306866539451656E-6</v>
      </c>
      <c r="BC958" s="5">
        <f t="shared" si="1222"/>
        <v>9.5286238046613017E-8</v>
      </c>
      <c r="BD958" s="5">
        <f t="shared" si="1223"/>
        <v>8.5116143045711399E-7</v>
      </c>
      <c r="BE958" s="5">
        <f t="shared" si="1224"/>
        <v>1.120350640412886E-6</v>
      </c>
      <c r="BF958" s="5">
        <f t="shared" si="1225"/>
        <v>7.3733695663316743E-7</v>
      </c>
      <c r="BG958" s="5">
        <f t="shared" si="1226"/>
        <v>3.2350930622738042E-7</v>
      </c>
      <c r="BH958" s="5">
        <f t="shared" si="1227"/>
        <v>1.0645567498774138E-7</v>
      </c>
      <c r="BI958" s="5">
        <f t="shared" si="1228"/>
        <v>2.8024691763594033E-8</v>
      </c>
      <c r="BJ958" s="8">
        <f t="shared" si="1229"/>
        <v>0.60387293285590815</v>
      </c>
      <c r="BK958" s="8">
        <f t="shared" si="1230"/>
        <v>0.2878573960764112</v>
      </c>
      <c r="BL958" s="8">
        <f t="shared" si="1231"/>
        <v>0.10658390767036313</v>
      </c>
      <c r="BM958" s="8">
        <f t="shared" si="1232"/>
        <v>0.24323689047682287</v>
      </c>
      <c r="BN958" s="8">
        <f t="shared" si="1233"/>
        <v>0.75632875136918387</v>
      </c>
    </row>
    <row r="959" spans="1:66" x14ac:dyDescent="0.25">
      <c r="A959" t="s">
        <v>143</v>
      </c>
      <c r="B959" t="s">
        <v>451</v>
      </c>
      <c r="C959" t="s">
        <v>329</v>
      </c>
      <c r="D959" s="7" t="s">
        <v>557</v>
      </c>
      <c r="E959">
        <f>VLOOKUP(A959,home!$A$2:$E$405,3,FALSE)</f>
        <v>1.2578947368421101</v>
      </c>
      <c r="F959">
        <f>VLOOKUP(B959,home!$B$2:$E$405,3,FALSE)</f>
        <v>0.79</v>
      </c>
      <c r="G959">
        <f>VLOOKUP(C959,away!$B$2:$E$405,4,FALSE)</f>
        <v>1.1299999999999999</v>
      </c>
      <c r="H959">
        <f>VLOOKUP(A959,away!$A$2:$E$405,3,FALSE)</f>
        <v>1.0263157894736801</v>
      </c>
      <c r="I959">
        <f>VLOOKUP(C959,away!$B$2:$E$405,3,FALSE)</f>
        <v>0.96</v>
      </c>
      <c r="J959">
        <f>VLOOKUP(B959,home!$B$2:$E$405,4,FALSE)</f>
        <v>0.62</v>
      </c>
      <c r="K959" s="3">
        <f t="shared" si="1178"/>
        <v>1.1229226315789516</v>
      </c>
      <c r="L959" s="3">
        <f t="shared" si="1179"/>
        <v>0.61086315789473433</v>
      </c>
      <c r="M959" s="5">
        <f t="shared" si="1180"/>
        <v>0.17661451735306</v>
      </c>
      <c r="N959" s="5">
        <f t="shared" si="1181"/>
        <v>0.19832443860114451</v>
      </c>
      <c r="O959" s="5">
        <f t="shared" si="1182"/>
        <v>0.10788730180034459</v>
      </c>
      <c r="P959" s="5">
        <f t="shared" si="1183"/>
        <v>0.12114909285159549</v>
      </c>
      <c r="Q959" s="5">
        <f t="shared" si="1184"/>
        <v>0.11135150025020775</v>
      </c>
      <c r="R959" s="5">
        <f t="shared" si="1185"/>
        <v>3.2952188937250382E-2</v>
      </c>
      <c r="S959" s="5">
        <f t="shared" si="1186"/>
        <v>2.0775617597482594E-2</v>
      </c>
      <c r="T959" s="5">
        <f t="shared" si="1187"/>
        <v>6.8020529079158204E-2</v>
      </c>
      <c r="U959" s="5">
        <f t="shared" si="1188"/>
        <v>3.7002758717704004E-2</v>
      </c>
      <c r="V959" s="5">
        <f t="shared" si="1189"/>
        <v>1.583453087604705E-3</v>
      </c>
      <c r="W959" s="5">
        <f t="shared" si="1190"/>
        <v>4.1679706563742494E-2</v>
      </c>
      <c r="X959" s="5">
        <f t="shared" si="1191"/>
        <v>2.5460597171653623E-2</v>
      </c>
      <c r="Y959" s="5">
        <f t="shared" si="1192"/>
        <v>7.7764703950810371E-3</v>
      </c>
      <c r="Z959" s="5">
        <f t="shared" si="1193"/>
        <v>6.7097593979175653E-3</v>
      </c>
      <c r="AA959" s="5">
        <f t="shared" si="1194"/>
        <v>7.5345406803711927E-3</v>
      </c>
      <c r="AB959" s="5">
        <f t="shared" si="1195"/>
        <v>4.2303531242705436E-3</v>
      </c>
      <c r="AC959" s="5">
        <f t="shared" si="1196"/>
        <v>6.7885807184554607E-5</v>
      </c>
      <c r="AD959" s="5">
        <f t="shared" si="1197"/>
        <v>1.1700771444499061E-2</v>
      </c>
      <c r="AE959" s="5">
        <f t="shared" si="1198"/>
        <v>7.1475701943912277E-3</v>
      </c>
      <c r="AF959" s="5">
        <f t="shared" si="1199"/>
        <v>2.1830936501100531E-3</v>
      </c>
      <c r="AG959" s="5">
        <f t="shared" si="1200"/>
        <v>4.4452382702872307E-4</v>
      </c>
      <c r="AH959" s="5">
        <f t="shared" si="1201"/>
        <v>1.0246862036314486E-3</v>
      </c>
      <c r="AI959" s="5">
        <f t="shared" si="1202"/>
        <v>1.1506433283244716E-3</v>
      </c>
      <c r="AJ959" s="5">
        <f t="shared" si="1203"/>
        <v>6.4604171712543984E-4</v>
      </c>
      <c r="AK959" s="5">
        <f t="shared" si="1204"/>
        <v>2.4181828836809433E-4</v>
      </c>
      <c r="AL959" s="5">
        <f t="shared" si="1205"/>
        <v>1.8626563843483791E-6</v>
      </c>
      <c r="AM959" s="5">
        <f t="shared" si="1206"/>
        <v>2.6278122123921475E-3</v>
      </c>
      <c r="AN959" s="5">
        <f t="shared" si="1207"/>
        <v>1.6052336664162156E-3</v>
      </c>
      <c r="AO959" s="5">
        <f t="shared" si="1208"/>
        <v>4.9028905331297608E-4</v>
      </c>
      <c r="AP959" s="5">
        <f t="shared" si="1209"/>
        <v>9.9833173129328098E-5</v>
      </c>
      <c r="AQ959" s="5">
        <f t="shared" si="1210"/>
        <v>1.5246101850108272E-5</v>
      </c>
      <c r="AR959" s="5">
        <f t="shared" si="1211"/>
        <v>1.2518861004029476E-4</v>
      </c>
      <c r="AS959" s="5">
        <f t="shared" si="1212"/>
        <v>1.4057712343015894E-4</v>
      </c>
      <c r="AT959" s="5">
        <f t="shared" si="1213"/>
        <v>7.8928616690996609E-5</v>
      </c>
      <c r="AU959" s="5">
        <f t="shared" si="1214"/>
        <v>2.9543576653846735E-5</v>
      </c>
      <c r="AV959" s="5">
        <f t="shared" si="1215"/>
        <v>8.2937877105980178E-6</v>
      </c>
      <c r="AW959" s="5">
        <f t="shared" si="1216"/>
        <v>3.5491472023681746E-8</v>
      </c>
      <c r="AX959" s="5">
        <f t="shared" si="1217"/>
        <v>4.9180496747244914E-4</v>
      </c>
      <c r="AY959" s="5">
        <f t="shared" si="1218"/>
        <v>3.0042553549853738E-4</v>
      </c>
      <c r="AZ959" s="5">
        <f t="shared" si="1219"/>
        <v>9.1759445663426586E-5</v>
      </c>
      <c r="BA959" s="5">
        <f t="shared" si="1220"/>
        <v>1.8684154914877017E-5</v>
      </c>
      <c r="BB959" s="5">
        <f t="shared" si="1221"/>
        <v>2.8533654684740485E-6</v>
      </c>
      <c r="BC959" s="5">
        <f t="shared" si="1222"/>
        <v>3.4860316813996922E-7</v>
      </c>
      <c r="BD959" s="5">
        <f t="shared" si="1223"/>
        <v>1.2745518276944474E-5</v>
      </c>
      <c r="BE959" s="5">
        <f t="shared" si="1224"/>
        <v>1.431223092438411E-5</v>
      </c>
      <c r="BF959" s="5">
        <f t="shared" si="1225"/>
        <v>8.0357640066875302E-6</v>
      </c>
      <c r="BG959" s="5">
        <f t="shared" si="1226"/>
        <v>3.0078470883789917E-6</v>
      </c>
      <c r="BH959" s="5">
        <f t="shared" si="1227"/>
        <v>8.4439489196740661E-7</v>
      </c>
      <c r="BI959" s="5">
        <f t="shared" si="1228"/>
        <v>1.8963802683597298E-7</v>
      </c>
      <c r="BJ959" s="8">
        <f t="shared" si="1229"/>
        <v>0.47983349145630338</v>
      </c>
      <c r="BK959" s="8">
        <f t="shared" si="1230"/>
        <v>0.32049285488881019</v>
      </c>
      <c r="BL959" s="8">
        <f t="shared" si="1231"/>
        <v>0.19309199990513123</v>
      </c>
      <c r="BM959" s="8">
        <f t="shared" si="1232"/>
        <v>0.25154867581053325</v>
      </c>
      <c r="BN959" s="8">
        <f t="shared" si="1233"/>
        <v>0.74827903979360277</v>
      </c>
    </row>
    <row r="960" spans="1:66" x14ac:dyDescent="0.25">
      <c r="A960" t="s">
        <v>143</v>
      </c>
      <c r="B960" t="s">
        <v>151</v>
      </c>
      <c r="C960" t="s">
        <v>149</v>
      </c>
      <c r="D960" s="7" t="s">
        <v>557</v>
      </c>
      <c r="E960">
        <f>VLOOKUP(A960,home!$A$2:$E$405,3,FALSE)</f>
        <v>1.2578947368421101</v>
      </c>
      <c r="F960">
        <f>VLOOKUP(B960,home!$B$2:$E$405,3,FALSE)</f>
        <v>0.71</v>
      </c>
      <c r="G960">
        <f>VLOOKUP(C960,away!$B$2:$E$405,4,FALSE)</f>
        <v>1</v>
      </c>
      <c r="H960">
        <f>VLOOKUP(A960,away!$A$2:$E$405,3,FALSE)</f>
        <v>1.0263157894736801</v>
      </c>
      <c r="I960">
        <f>VLOOKUP(C960,away!$B$2:$E$405,3,FALSE)</f>
        <v>0.88</v>
      </c>
      <c r="J960">
        <f>VLOOKUP(B960,home!$B$2:$E$405,4,FALSE)</f>
        <v>1.03</v>
      </c>
      <c r="K960" s="3">
        <f t="shared" si="1178"/>
        <v>0.89310526315789807</v>
      </c>
      <c r="L960" s="3">
        <f t="shared" si="1179"/>
        <v>0.93025263157894367</v>
      </c>
      <c r="M960" s="5">
        <f t="shared" si="1180"/>
        <v>0.16148259795321268</v>
      </c>
      <c r="N960" s="5">
        <f t="shared" si="1181"/>
        <v>0.14422095814042507</v>
      </c>
      <c r="O960" s="5">
        <f t="shared" si="1182"/>
        <v>0.15021961170018064</v>
      </c>
      <c r="P960" s="5">
        <f t="shared" si="1183"/>
        <v>0.13416192583896708</v>
      </c>
      <c r="Q960" s="5">
        <f t="shared" si="1184"/>
        <v>6.4402248386444261E-2</v>
      </c>
      <c r="R960" s="5">
        <f t="shared" si="1185"/>
        <v>6.9871094549430052E-2</v>
      </c>
      <c r="S960" s="5">
        <f t="shared" si="1186"/>
        <v>2.7865885508659548E-2</v>
      </c>
      <c r="T960" s="5">
        <f t="shared" si="1187"/>
        <v>5.9910361041090543E-2</v>
      </c>
      <c r="U960" s="5">
        <f t="shared" si="1188"/>
        <v>6.2402242284699101E-2</v>
      </c>
      <c r="V960" s="5">
        <f t="shared" si="1189"/>
        <v>2.5723727182686697E-3</v>
      </c>
      <c r="W960" s="5">
        <f t="shared" si="1190"/>
        <v>1.9172662331045209E-2</v>
      </c>
      <c r="X960" s="5">
        <f t="shared" si="1191"/>
        <v>1.783541958782929E-2</v>
      </c>
      <c r="Y960" s="5">
        <f t="shared" si="1192"/>
        <v>8.2957230034464164E-3</v>
      </c>
      <c r="Z960" s="5">
        <f t="shared" si="1193"/>
        <v>2.1665923191969499E-2</v>
      </c>
      <c r="AA960" s="5">
        <f t="shared" si="1194"/>
        <v>1.9349950033922727E-2</v>
      </c>
      <c r="AB960" s="5">
        <f t="shared" si="1195"/>
        <v>8.6407711085693673E-3</v>
      </c>
      <c r="AC960" s="5">
        <f t="shared" si="1196"/>
        <v>1.3357262726481812E-4</v>
      </c>
      <c r="AD960" s="5">
        <f t="shared" si="1197"/>
        <v>4.2808014091514123E-3</v>
      </c>
      <c r="AE960" s="5">
        <f t="shared" si="1198"/>
        <v>3.9822267761299513E-3</v>
      </c>
      <c r="AF960" s="5">
        <f t="shared" si="1199"/>
        <v>1.8522384690195098E-3</v>
      </c>
      <c r="AG960" s="5">
        <f t="shared" si="1200"/>
        <v>5.7434990337238432E-4</v>
      </c>
      <c r="AH960" s="5">
        <f t="shared" si="1201"/>
        <v>5.0386955162292227E-3</v>
      </c>
      <c r="AI960" s="5">
        <f t="shared" si="1202"/>
        <v>4.5000854849944205E-3</v>
      </c>
      <c r="AJ960" s="5">
        <f t="shared" si="1203"/>
        <v>2.0095250156544897E-3</v>
      </c>
      <c r="AK960" s="5">
        <f t="shared" si="1204"/>
        <v>5.9823912264282751E-4</v>
      </c>
      <c r="AL960" s="5">
        <f t="shared" si="1205"/>
        <v>4.4389577924454025E-6</v>
      </c>
      <c r="AM960" s="5">
        <f t="shared" si="1206"/>
        <v>7.6464125380937471E-4</v>
      </c>
      <c r="AN960" s="5">
        <f t="shared" si="1207"/>
        <v>7.1130953856999386E-4</v>
      </c>
      <c r="AO960" s="5">
        <f t="shared" si="1208"/>
        <v>3.308487850609704E-4</v>
      </c>
      <c r="AP960" s="5">
        <f t="shared" si="1209"/>
        <v>1.0259098431922135E-4</v>
      </c>
      <c r="AQ960" s="5">
        <f t="shared" si="1210"/>
        <v>2.3858883284807449E-5</v>
      </c>
      <c r="AR960" s="5">
        <f t="shared" si="1211"/>
        <v>9.3745195273945217E-4</v>
      </c>
      <c r="AS960" s="5">
        <f t="shared" si="1212"/>
        <v>8.372432729492538E-4</v>
      </c>
      <c r="AT960" s="5">
        <f t="shared" si="1213"/>
        <v>3.738731868072616E-4</v>
      </c>
      <c r="AU960" s="5">
        <f t="shared" si="1214"/>
        <v>1.113027036303938E-4</v>
      </c>
      <c r="AV960" s="5">
        <f t="shared" si="1215"/>
        <v>2.4851257604002094E-5</v>
      </c>
      <c r="AW960" s="5">
        <f t="shared" si="1216"/>
        <v>1.0244294873820013E-7</v>
      </c>
      <c r="AX960" s="5">
        <f t="shared" si="1217"/>
        <v>1.1381752136746775E-4</v>
      </c>
      <c r="AY960" s="5">
        <f t="shared" si="1218"/>
        <v>1.0587904877187951E-4</v>
      </c>
      <c r="AZ960" s="5">
        <f t="shared" si="1219"/>
        <v>4.9247131874558119E-5</v>
      </c>
      <c r="BA960" s="5">
        <f t="shared" si="1220"/>
        <v>1.5270758008007658E-5</v>
      </c>
      <c r="BB960" s="5">
        <f t="shared" si="1221"/>
        <v>3.5514157057885874E-6</v>
      </c>
      <c r="BC960" s="5">
        <f t="shared" si="1222"/>
        <v>6.6074276122812533E-7</v>
      </c>
      <c r="BD960" s="5">
        <f t="shared" si="1223"/>
        <v>1.4534452433578239E-4</v>
      </c>
      <c r="BE960" s="5">
        <f t="shared" si="1224"/>
        <v>1.2980795965546844E-4</v>
      </c>
      <c r="BF960" s="5">
        <f t="shared" si="1225"/>
        <v>5.7966085984043474E-5</v>
      </c>
      <c r="BG960" s="5">
        <f t="shared" si="1226"/>
        <v>1.7256605492337501E-5</v>
      </c>
      <c r="BH960" s="5">
        <f t="shared" si="1227"/>
        <v>3.8529912973615275E-6</v>
      </c>
      <c r="BI960" s="5">
        <f t="shared" si="1228"/>
        <v>6.882253613150318E-7</v>
      </c>
      <c r="BJ960" s="8">
        <f t="shared" si="1229"/>
        <v>0.32674866511148742</v>
      </c>
      <c r="BK960" s="8">
        <f t="shared" si="1230"/>
        <v>0.32632667265293713</v>
      </c>
      <c r="BL960" s="8">
        <f t="shared" si="1231"/>
        <v>0.32526985358217947</v>
      </c>
      <c r="BM960" s="8">
        <f t="shared" si="1232"/>
        <v>0.27554690136409055</v>
      </c>
      <c r="BN960" s="8">
        <f t="shared" si="1233"/>
        <v>0.72435843656865984</v>
      </c>
    </row>
    <row r="961" spans="1:66" x14ac:dyDescent="0.25">
      <c r="A961" t="s">
        <v>143</v>
      </c>
      <c r="B961" t="s">
        <v>254</v>
      </c>
      <c r="C961" t="s">
        <v>504</v>
      </c>
      <c r="D961" s="7" t="s">
        <v>557</v>
      </c>
      <c r="E961">
        <f>VLOOKUP(A961,home!$A$2:$E$405,3,FALSE)</f>
        <v>1.2578947368421101</v>
      </c>
      <c r="F961">
        <f>VLOOKUP(B961,home!$B$2:$E$405,3,FALSE)</f>
        <v>0.7</v>
      </c>
      <c r="G961" t="e">
        <f>VLOOKUP(C961,away!$B$2:$E$405,4,FALSE)</f>
        <v>#N/A</v>
      </c>
      <c r="H961">
        <f>VLOOKUP(A961,away!$A$2:$E$405,3,FALSE)</f>
        <v>1.0263157894736801</v>
      </c>
      <c r="I961" t="e">
        <f>VLOOKUP(C961,away!$B$2:$E$405,3,FALSE)</f>
        <v>#N/A</v>
      </c>
      <c r="J961">
        <f>VLOOKUP(B961,home!$B$2:$E$405,4,FALSE)</f>
        <v>1.33</v>
      </c>
      <c r="K961" s="3" t="e">
        <f t="shared" si="1178"/>
        <v>#N/A</v>
      </c>
      <c r="L961" s="3" t="e">
        <f t="shared" si="1179"/>
        <v>#N/A</v>
      </c>
      <c r="M961" s="5" t="e">
        <f t="shared" si="1180"/>
        <v>#N/A</v>
      </c>
      <c r="N961" s="5" t="e">
        <f t="shared" si="1181"/>
        <v>#N/A</v>
      </c>
      <c r="O961" s="5" t="e">
        <f t="shared" si="1182"/>
        <v>#N/A</v>
      </c>
      <c r="P961" s="5" t="e">
        <f t="shared" si="1183"/>
        <v>#N/A</v>
      </c>
      <c r="Q961" s="5" t="e">
        <f t="shared" si="1184"/>
        <v>#N/A</v>
      </c>
      <c r="R961" s="5" t="e">
        <f t="shared" si="1185"/>
        <v>#N/A</v>
      </c>
      <c r="S961" s="5" t="e">
        <f t="shared" si="1186"/>
        <v>#N/A</v>
      </c>
      <c r="T961" s="5" t="e">
        <f t="shared" si="1187"/>
        <v>#N/A</v>
      </c>
      <c r="U961" s="5" t="e">
        <f t="shared" si="1188"/>
        <v>#N/A</v>
      </c>
      <c r="V961" s="5" t="e">
        <f t="shared" si="1189"/>
        <v>#N/A</v>
      </c>
      <c r="W961" s="5" t="e">
        <f t="shared" si="1190"/>
        <v>#N/A</v>
      </c>
      <c r="X961" s="5" t="e">
        <f t="shared" si="1191"/>
        <v>#N/A</v>
      </c>
      <c r="Y961" s="5" t="e">
        <f t="shared" si="1192"/>
        <v>#N/A</v>
      </c>
      <c r="Z961" s="5" t="e">
        <f t="shared" si="1193"/>
        <v>#N/A</v>
      </c>
      <c r="AA961" s="5" t="e">
        <f t="shared" si="1194"/>
        <v>#N/A</v>
      </c>
      <c r="AB961" s="5" t="e">
        <f t="shared" si="1195"/>
        <v>#N/A</v>
      </c>
      <c r="AC961" s="5" t="e">
        <f t="shared" si="1196"/>
        <v>#N/A</v>
      </c>
      <c r="AD961" s="5" t="e">
        <f t="shared" si="1197"/>
        <v>#N/A</v>
      </c>
      <c r="AE961" s="5" t="e">
        <f t="shared" si="1198"/>
        <v>#N/A</v>
      </c>
      <c r="AF961" s="5" t="e">
        <f t="shared" si="1199"/>
        <v>#N/A</v>
      </c>
      <c r="AG961" s="5" t="e">
        <f t="shared" si="1200"/>
        <v>#N/A</v>
      </c>
      <c r="AH961" s="5" t="e">
        <f t="shared" si="1201"/>
        <v>#N/A</v>
      </c>
      <c r="AI961" s="5" t="e">
        <f t="shared" si="1202"/>
        <v>#N/A</v>
      </c>
      <c r="AJ961" s="5" t="e">
        <f t="shared" si="1203"/>
        <v>#N/A</v>
      </c>
      <c r="AK961" s="5" t="e">
        <f t="shared" si="1204"/>
        <v>#N/A</v>
      </c>
      <c r="AL961" s="5" t="e">
        <f t="shared" si="1205"/>
        <v>#N/A</v>
      </c>
      <c r="AM961" s="5" t="e">
        <f t="shared" si="1206"/>
        <v>#N/A</v>
      </c>
      <c r="AN961" s="5" t="e">
        <f t="shared" si="1207"/>
        <v>#N/A</v>
      </c>
      <c r="AO961" s="5" t="e">
        <f t="shared" si="1208"/>
        <v>#N/A</v>
      </c>
      <c r="AP961" s="5" t="e">
        <f t="shared" si="1209"/>
        <v>#N/A</v>
      </c>
      <c r="AQ961" s="5" t="e">
        <f t="shared" si="1210"/>
        <v>#N/A</v>
      </c>
      <c r="AR961" s="5" t="e">
        <f t="shared" si="1211"/>
        <v>#N/A</v>
      </c>
      <c r="AS961" s="5" t="e">
        <f t="shared" si="1212"/>
        <v>#N/A</v>
      </c>
      <c r="AT961" s="5" t="e">
        <f t="shared" si="1213"/>
        <v>#N/A</v>
      </c>
      <c r="AU961" s="5" t="e">
        <f t="shared" si="1214"/>
        <v>#N/A</v>
      </c>
      <c r="AV961" s="5" t="e">
        <f t="shared" si="1215"/>
        <v>#N/A</v>
      </c>
      <c r="AW961" s="5" t="e">
        <f t="shared" si="1216"/>
        <v>#N/A</v>
      </c>
      <c r="AX961" s="5" t="e">
        <f t="shared" si="1217"/>
        <v>#N/A</v>
      </c>
      <c r="AY961" s="5" t="e">
        <f t="shared" si="1218"/>
        <v>#N/A</v>
      </c>
      <c r="AZ961" s="5" t="e">
        <f t="shared" si="1219"/>
        <v>#N/A</v>
      </c>
      <c r="BA961" s="5" t="e">
        <f t="shared" si="1220"/>
        <v>#N/A</v>
      </c>
      <c r="BB961" s="5" t="e">
        <f t="shared" si="1221"/>
        <v>#N/A</v>
      </c>
      <c r="BC961" s="5" t="e">
        <f t="shared" si="1222"/>
        <v>#N/A</v>
      </c>
      <c r="BD961" s="5" t="e">
        <f t="shared" si="1223"/>
        <v>#N/A</v>
      </c>
      <c r="BE961" s="5" t="e">
        <f t="shared" si="1224"/>
        <v>#N/A</v>
      </c>
      <c r="BF961" s="5" t="e">
        <f t="shared" si="1225"/>
        <v>#N/A</v>
      </c>
      <c r="BG961" s="5" t="e">
        <f t="shared" si="1226"/>
        <v>#N/A</v>
      </c>
      <c r="BH961" s="5" t="e">
        <f t="shared" si="1227"/>
        <v>#N/A</v>
      </c>
      <c r="BI961" s="5" t="e">
        <f t="shared" si="1228"/>
        <v>#N/A</v>
      </c>
      <c r="BJ961" s="8" t="e">
        <f t="shared" si="1229"/>
        <v>#N/A</v>
      </c>
      <c r="BK961" s="8" t="e">
        <f t="shared" si="1230"/>
        <v>#N/A</v>
      </c>
      <c r="BL961" s="8" t="e">
        <f t="shared" si="1231"/>
        <v>#N/A</v>
      </c>
      <c r="BM961" s="8" t="e">
        <f t="shared" si="1232"/>
        <v>#N/A</v>
      </c>
      <c r="BN961" s="8" t="e">
        <f t="shared" si="1233"/>
        <v>#N/A</v>
      </c>
    </row>
    <row r="962" spans="1:66" x14ac:dyDescent="0.25">
      <c r="A962" t="s">
        <v>143</v>
      </c>
      <c r="B962" t="s">
        <v>452</v>
      </c>
      <c r="C962" t="s">
        <v>153</v>
      </c>
      <c r="D962" s="7" t="s">
        <v>557</v>
      </c>
      <c r="E962">
        <f>VLOOKUP(A962,home!$A$2:$E$405,3,FALSE)</f>
        <v>1.2578947368421101</v>
      </c>
      <c r="F962">
        <f>VLOOKUP(B962,home!$B$2:$E$405,3,FALSE)</f>
        <v>0.75</v>
      </c>
      <c r="G962">
        <f>VLOOKUP(C962,away!$B$2:$E$405,4,FALSE)</f>
        <v>1.05</v>
      </c>
      <c r="H962">
        <f>VLOOKUP(A962,away!$A$2:$E$405,3,FALSE)</f>
        <v>1.0263157894736801</v>
      </c>
      <c r="I962">
        <f>VLOOKUP(C962,away!$B$2:$E$405,3,FALSE)</f>
        <v>0.75</v>
      </c>
      <c r="J962">
        <f>VLOOKUP(B962,home!$B$2:$E$405,4,FALSE)</f>
        <v>1.1299999999999999</v>
      </c>
      <c r="K962" s="3">
        <f t="shared" si="1178"/>
        <v>0.99059210526316166</v>
      </c>
      <c r="L962" s="3">
        <f t="shared" si="1179"/>
        <v>0.86980263157894377</v>
      </c>
      <c r="M962" s="5">
        <f t="shared" si="1180"/>
        <v>0.15561119277212265</v>
      </c>
      <c r="N962" s="5">
        <f t="shared" si="1181"/>
        <v>0.15414721905064863</v>
      </c>
      <c r="O962" s="5">
        <f t="shared" si="1182"/>
        <v>0.13535102497633061</v>
      </c>
      <c r="P962" s="5">
        <f t="shared" si="1183"/>
        <v>0.13407765678083008</v>
      </c>
      <c r="Q962" s="5">
        <f t="shared" si="1184"/>
        <v>7.6348509119921873E-2</v>
      </c>
      <c r="R962" s="5">
        <f t="shared" si="1185"/>
        <v>5.8864338855659837E-2</v>
      </c>
      <c r="S962" s="5">
        <f t="shared" si="1186"/>
        <v>2.8880984920800906E-2</v>
      </c>
      <c r="T962" s="5">
        <f t="shared" si="1187"/>
        <v>6.6408134149637046E-2</v>
      </c>
      <c r="U962" s="5">
        <f t="shared" si="1188"/>
        <v>5.83105493519522E-2</v>
      </c>
      <c r="V962" s="5">
        <f t="shared" si="1189"/>
        <v>2.7649359168984656E-3</v>
      </c>
      <c r="W962" s="5">
        <f t="shared" si="1190"/>
        <v>2.5210076794269044E-2</v>
      </c>
      <c r="X962" s="5">
        <f t="shared" si="1191"/>
        <v>2.192779113796248E-2</v>
      </c>
      <c r="Y962" s="5">
        <f t="shared" si="1192"/>
        <v>9.5364252182566014E-3</v>
      </c>
      <c r="Z962" s="5">
        <f t="shared" si="1193"/>
        <v>1.7066785614269206E-2</v>
      </c>
      <c r="AA962" s="5">
        <f t="shared" si="1194"/>
        <v>1.6906223091713971E-2</v>
      </c>
      <c r="AB962" s="5">
        <f t="shared" si="1195"/>
        <v>8.3735855622348102E-3</v>
      </c>
      <c r="AC962" s="5">
        <f t="shared" si="1196"/>
        <v>1.4889518962406015E-4</v>
      </c>
      <c r="AD962" s="5">
        <f t="shared" si="1197"/>
        <v>6.2432257613702358E-3</v>
      </c>
      <c r="AE962" s="5">
        <f t="shared" si="1198"/>
        <v>5.4303741967812865E-3</v>
      </c>
      <c r="AF962" s="5">
        <f t="shared" si="1199"/>
        <v>2.3616768834093774E-3</v>
      </c>
      <c r="AG962" s="5">
        <f t="shared" si="1200"/>
        <v>6.847309227095452E-4</v>
      </c>
      <c r="AH962" s="5">
        <f t="shared" si="1201"/>
        <v>3.7111837599712529E-3</v>
      </c>
      <c r="AI962" s="5">
        <f t="shared" si="1202"/>
        <v>3.6762693338083792E-3</v>
      </c>
      <c r="AJ962" s="5">
        <f t="shared" si="1203"/>
        <v>1.8208416894458213E-3</v>
      </c>
      <c r="AK962" s="5">
        <f t="shared" si="1204"/>
        <v>6.0123713416635621E-4</v>
      </c>
      <c r="AL962" s="5">
        <f t="shared" si="1205"/>
        <v>5.1316406680246926E-6</v>
      </c>
      <c r="AM962" s="5">
        <f t="shared" si="1206"/>
        <v>1.2368980301177899E-3</v>
      </c>
      <c r="AN962" s="5">
        <f t="shared" si="1207"/>
        <v>1.0758571615912655E-3</v>
      </c>
      <c r="AO962" s="5">
        <f t="shared" si="1208"/>
        <v>4.678916951775677E-4</v>
      </c>
      <c r="AP962" s="5">
        <f t="shared" si="1209"/>
        <v>1.3565780925312718E-4</v>
      </c>
      <c r="AQ962" s="5">
        <f t="shared" si="1210"/>
        <v>2.9498879870651091E-5</v>
      </c>
      <c r="AR962" s="5">
        <f t="shared" si="1211"/>
        <v>6.4559948013920732E-4</v>
      </c>
      <c r="AS962" s="5">
        <f t="shared" si="1212"/>
        <v>6.3952574818789993E-4</v>
      </c>
      <c r="AT962" s="5">
        <f t="shared" si="1213"/>
        <v>3.1675457863372517E-4</v>
      </c>
      <c r="AU962" s="5">
        <f t="shared" si="1214"/>
        <v>1.0459152830017587E-4</v>
      </c>
      <c r="AV962" s="5">
        <f t="shared" si="1215"/>
        <v>2.5901885552890682E-5</v>
      </c>
      <c r="AW962" s="5">
        <f t="shared" si="1216"/>
        <v>1.2282006339592676E-7</v>
      </c>
      <c r="AX962" s="5">
        <f t="shared" si="1217"/>
        <v>2.0421023727503976E-4</v>
      </c>
      <c r="AY962" s="5">
        <f t="shared" si="1218"/>
        <v>1.7762260177719012E-4</v>
      </c>
      <c r="AZ962" s="5">
        <f t="shared" si="1219"/>
        <v>7.7248303226849354E-5</v>
      </c>
      <c r="BA962" s="5">
        <f t="shared" si="1220"/>
        <v>2.2396925810573933E-5</v>
      </c>
      <c r="BB962" s="5">
        <f t="shared" si="1221"/>
        <v>4.8702262523288931E-6</v>
      </c>
      <c r="BC962" s="5">
        <f t="shared" si="1222"/>
        <v>8.4722712213210594E-7</v>
      </c>
      <c r="BD962" s="5">
        <f t="shared" si="1223"/>
        <v>9.3590687795180026E-5</v>
      </c>
      <c r="BE962" s="5">
        <f t="shared" si="1224"/>
        <v>9.271019645605467E-5</v>
      </c>
      <c r="BF962" s="5">
        <f t="shared" si="1225"/>
        <v>4.591899434338224E-5</v>
      </c>
      <c r="BG962" s="5">
        <f t="shared" si="1226"/>
        <v>1.5162331092726081E-5</v>
      </c>
      <c r="BH962" s="5">
        <f t="shared" si="1227"/>
        <v>3.7549213694601546E-6</v>
      </c>
      <c r="BI962" s="5">
        <f t="shared" si="1228"/>
        <v>7.4391909289423396E-7</v>
      </c>
      <c r="BJ962" s="8">
        <f t="shared" si="1229"/>
        <v>0.37173116233244063</v>
      </c>
      <c r="BK962" s="8">
        <f t="shared" si="1230"/>
        <v>0.32166641982272137</v>
      </c>
      <c r="BL962" s="8">
        <f t="shared" si="1231"/>
        <v>0.28959950802624679</v>
      </c>
      <c r="BM962" s="8">
        <f t="shared" si="1232"/>
        <v>0.28548643445845046</v>
      </c>
      <c r="BN962" s="8">
        <f t="shared" si="1233"/>
        <v>0.71439994155551378</v>
      </c>
    </row>
    <row r="963" spans="1:66" x14ac:dyDescent="0.25">
      <c r="A963" t="s">
        <v>143</v>
      </c>
      <c r="B963" t="s">
        <v>147</v>
      </c>
      <c r="C963" t="s">
        <v>505</v>
      </c>
      <c r="D963" s="7" t="s">
        <v>557</v>
      </c>
      <c r="E963">
        <f>VLOOKUP(A963,home!$A$2:$E$405,3,FALSE)</f>
        <v>1.2578947368421101</v>
      </c>
      <c r="F963">
        <f>VLOOKUP(B963,home!$B$2:$E$405,3,FALSE)</f>
        <v>0.92</v>
      </c>
      <c r="G963" t="e">
        <f>VLOOKUP(C963,away!$B$2:$E$405,4,FALSE)</f>
        <v>#N/A</v>
      </c>
      <c r="H963">
        <f>VLOOKUP(A963,away!$A$2:$E$405,3,FALSE)</f>
        <v>1.0263157894736801</v>
      </c>
      <c r="I963" t="e">
        <f>VLOOKUP(C963,away!$B$2:$E$405,3,FALSE)</f>
        <v>#N/A</v>
      </c>
      <c r="J963">
        <f>VLOOKUP(B963,home!$B$2:$E$405,4,FALSE)</f>
        <v>0.72</v>
      </c>
      <c r="K963" s="3" t="e">
        <f t="shared" si="1178"/>
        <v>#N/A</v>
      </c>
      <c r="L963" s="3" t="e">
        <f t="shared" si="1179"/>
        <v>#N/A</v>
      </c>
      <c r="M963" s="5" t="e">
        <f t="shared" si="1180"/>
        <v>#N/A</v>
      </c>
      <c r="N963" s="5" t="e">
        <f t="shared" si="1181"/>
        <v>#N/A</v>
      </c>
      <c r="O963" s="5" t="e">
        <f t="shared" si="1182"/>
        <v>#N/A</v>
      </c>
      <c r="P963" s="5" t="e">
        <f t="shared" si="1183"/>
        <v>#N/A</v>
      </c>
      <c r="Q963" s="5" t="e">
        <f t="shared" si="1184"/>
        <v>#N/A</v>
      </c>
      <c r="R963" s="5" t="e">
        <f t="shared" si="1185"/>
        <v>#N/A</v>
      </c>
      <c r="S963" s="5" t="e">
        <f t="shared" si="1186"/>
        <v>#N/A</v>
      </c>
      <c r="T963" s="5" t="e">
        <f t="shared" si="1187"/>
        <v>#N/A</v>
      </c>
      <c r="U963" s="5" t="e">
        <f t="shared" si="1188"/>
        <v>#N/A</v>
      </c>
      <c r="V963" s="5" t="e">
        <f t="shared" si="1189"/>
        <v>#N/A</v>
      </c>
      <c r="W963" s="5" t="e">
        <f t="shared" si="1190"/>
        <v>#N/A</v>
      </c>
      <c r="X963" s="5" t="e">
        <f t="shared" si="1191"/>
        <v>#N/A</v>
      </c>
      <c r="Y963" s="5" t="e">
        <f t="shared" si="1192"/>
        <v>#N/A</v>
      </c>
      <c r="Z963" s="5" t="e">
        <f t="shared" si="1193"/>
        <v>#N/A</v>
      </c>
      <c r="AA963" s="5" t="e">
        <f t="shared" si="1194"/>
        <v>#N/A</v>
      </c>
      <c r="AB963" s="5" t="e">
        <f t="shared" si="1195"/>
        <v>#N/A</v>
      </c>
      <c r="AC963" s="5" t="e">
        <f t="shared" si="1196"/>
        <v>#N/A</v>
      </c>
      <c r="AD963" s="5" t="e">
        <f t="shared" si="1197"/>
        <v>#N/A</v>
      </c>
      <c r="AE963" s="5" t="e">
        <f t="shared" si="1198"/>
        <v>#N/A</v>
      </c>
      <c r="AF963" s="5" t="e">
        <f t="shared" si="1199"/>
        <v>#N/A</v>
      </c>
      <c r="AG963" s="5" t="e">
        <f t="shared" si="1200"/>
        <v>#N/A</v>
      </c>
      <c r="AH963" s="5" t="e">
        <f t="shared" si="1201"/>
        <v>#N/A</v>
      </c>
      <c r="AI963" s="5" t="e">
        <f t="shared" si="1202"/>
        <v>#N/A</v>
      </c>
      <c r="AJ963" s="5" t="e">
        <f t="shared" si="1203"/>
        <v>#N/A</v>
      </c>
      <c r="AK963" s="5" t="e">
        <f t="shared" si="1204"/>
        <v>#N/A</v>
      </c>
      <c r="AL963" s="5" t="e">
        <f t="shared" si="1205"/>
        <v>#N/A</v>
      </c>
      <c r="AM963" s="5" t="e">
        <f t="shared" si="1206"/>
        <v>#N/A</v>
      </c>
      <c r="AN963" s="5" t="e">
        <f t="shared" si="1207"/>
        <v>#N/A</v>
      </c>
      <c r="AO963" s="5" t="e">
        <f t="shared" si="1208"/>
        <v>#N/A</v>
      </c>
      <c r="AP963" s="5" t="e">
        <f t="shared" si="1209"/>
        <v>#N/A</v>
      </c>
      <c r="AQ963" s="5" t="e">
        <f t="shared" si="1210"/>
        <v>#N/A</v>
      </c>
      <c r="AR963" s="5" t="e">
        <f t="shared" si="1211"/>
        <v>#N/A</v>
      </c>
      <c r="AS963" s="5" t="e">
        <f t="shared" si="1212"/>
        <v>#N/A</v>
      </c>
      <c r="AT963" s="5" t="e">
        <f t="shared" si="1213"/>
        <v>#N/A</v>
      </c>
      <c r="AU963" s="5" t="e">
        <f t="shared" si="1214"/>
        <v>#N/A</v>
      </c>
      <c r="AV963" s="5" t="e">
        <f t="shared" si="1215"/>
        <v>#N/A</v>
      </c>
      <c r="AW963" s="5" t="e">
        <f t="shared" si="1216"/>
        <v>#N/A</v>
      </c>
      <c r="AX963" s="5" t="e">
        <f t="shared" si="1217"/>
        <v>#N/A</v>
      </c>
      <c r="AY963" s="5" t="e">
        <f t="shared" si="1218"/>
        <v>#N/A</v>
      </c>
      <c r="AZ963" s="5" t="e">
        <f t="shared" si="1219"/>
        <v>#N/A</v>
      </c>
      <c r="BA963" s="5" t="e">
        <f t="shared" si="1220"/>
        <v>#N/A</v>
      </c>
      <c r="BB963" s="5" t="e">
        <f t="shared" si="1221"/>
        <v>#N/A</v>
      </c>
      <c r="BC963" s="5" t="e">
        <f t="shared" si="1222"/>
        <v>#N/A</v>
      </c>
      <c r="BD963" s="5" t="e">
        <f t="shared" si="1223"/>
        <v>#N/A</v>
      </c>
      <c r="BE963" s="5" t="e">
        <f t="shared" si="1224"/>
        <v>#N/A</v>
      </c>
      <c r="BF963" s="5" t="e">
        <f t="shared" si="1225"/>
        <v>#N/A</v>
      </c>
      <c r="BG963" s="5" t="e">
        <f t="shared" si="1226"/>
        <v>#N/A</v>
      </c>
      <c r="BH963" s="5" t="e">
        <f t="shared" si="1227"/>
        <v>#N/A</v>
      </c>
      <c r="BI963" s="5" t="e">
        <f t="shared" si="1228"/>
        <v>#N/A</v>
      </c>
      <c r="BJ963" s="8" t="e">
        <f t="shared" si="1229"/>
        <v>#N/A</v>
      </c>
      <c r="BK963" s="8" t="e">
        <f t="shared" si="1230"/>
        <v>#N/A</v>
      </c>
      <c r="BL963" s="8" t="e">
        <f t="shared" si="1231"/>
        <v>#N/A</v>
      </c>
      <c r="BM963" s="8" t="e">
        <f t="shared" si="1232"/>
        <v>#N/A</v>
      </c>
      <c r="BN963" s="8" t="e">
        <f t="shared" si="1233"/>
        <v>#N/A</v>
      </c>
    </row>
    <row r="964" spans="1:66" x14ac:dyDescent="0.25">
      <c r="A964" t="s">
        <v>143</v>
      </c>
      <c r="B964" t="s">
        <v>160</v>
      </c>
      <c r="C964" t="s">
        <v>140</v>
      </c>
      <c r="D964" s="7" t="s">
        <v>557</v>
      </c>
      <c r="E964">
        <f>VLOOKUP(A964,home!$A$2:$E$405,3,FALSE)</f>
        <v>1.2578947368421101</v>
      </c>
      <c r="F964">
        <f>VLOOKUP(B964,home!$B$2:$E$405,3,FALSE)</f>
        <v>0.79</v>
      </c>
      <c r="G964">
        <f>VLOOKUP(C964,away!$B$2:$E$405,4,FALSE)</f>
        <v>0.96</v>
      </c>
      <c r="H964">
        <f>VLOOKUP(A964,away!$A$2:$E$405,3,FALSE)</f>
        <v>1.0263157894736801</v>
      </c>
      <c r="I964">
        <f>VLOOKUP(C964,away!$B$2:$E$405,3,FALSE)</f>
        <v>0.92</v>
      </c>
      <c r="J964">
        <f>VLOOKUP(B964,home!$B$2:$E$405,4,FALSE)</f>
        <v>1.44</v>
      </c>
      <c r="K964" s="3">
        <f t="shared" si="1178"/>
        <v>0.95398736842105636</v>
      </c>
      <c r="L964" s="3">
        <f t="shared" si="1179"/>
        <v>1.3596631578947314</v>
      </c>
      <c r="M964" s="5">
        <f t="shared" si="1180"/>
        <v>9.8899556339321959E-2</v>
      </c>
      <c r="N964" s="5">
        <f t="shared" si="1181"/>
        <v>9.4348927490159759E-2</v>
      </c>
      <c r="O964" s="5">
        <f t="shared" si="1182"/>
        <v>0.13447008308671041</v>
      </c>
      <c r="P964" s="5">
        <f t="shared" si="1183"/>
        <v>0.12828276069525166</v>
      </c>
      <c r="Q964" s="5">
        <f t="shared" si="1184"/>
        <v>4.5003842524843275E-2</v>
      </c>
      <c r="R964" s="5">
        <f t="shared" si="1185"/>
        <v>9.1417008906021793E-2</v>
      </c>
      <c r="S964" s="5">
        <f t="shared" si="1186"/>
        <v>4.1598939622978351E-2</v>
      </c>
      <c r="T964" s="5">
        <f t="shared" si="1187"/>
        <v>6.1190066644725608E-2</v>
      </c>
      <c r="U964" s="5">
        <f t="shared" si="1188"/>
        <v>8.7210671755180005E-2</v>
      </c>
      <c r="V964" s="5">
        <f t="shared" si="1189"/>
        <v>5.9953384517403181E-3</v>
      </c>
      <c r="W964" s="5">
        <f t="shared" si="1190"/>
        <v>1.4311032433036958E-2</v>
      </c>
      <c r="X964" s="5">
        <f t="shared" si="1191"/>
        <v>1.945818355063695E-2</v>
      </c>
      <c r="Y964" s="5">
        <f t="shared" si="1192"/>
        <v>1.3228287646677179E-2</v>
      </c>
      <c r="Z964" s="5">
        <f t="shared" si="1193"/>
        <v>4.1432113004817459E-2</v>
      </c>
      <c r="AA964" s="5">
        <f t="shared" si="1194"/>
        <v>3.9525712453589629E-2</v>
      </c>
      <c r="AB964" s="5">
        <f t="shared" si="1195"/>
        <v>1.8853515204283668E-2</v>
      </c>
      <c r="AC964" s="5">
        <f t="shared" si="1196"/>
        <v>4.8603514790607671E-4</v>
      </c>
      <c r="AD964" s="5">
        <f t="shared" si="1197"/>
        <v>3.4131360425453281E-3</v>
      </c>
      <c r="AE964" s="5">
        <f t="shared" si="1198"/>
        <v>4.6407153299315076E-3</v>
      </c>
      <c r="AF964" s="5">
        <f t="shared" si="1199"/>
        <v>3.1549048301925823E-3</v>
      </c>
      <c r="AG964" s="5">
        <f t="shared" si="1200"/>
        <v>1.4298692880923289E-3</v>
      </c>
      <c r="AH964" s="5">
        <f t="shared" si="1201"/>
        <v>1.4083429401595363E-2</v>
      </c>
      <c r="AI964" s="5">
        <f t="shared" si="1202"/>
        <v>1.3435413753171692E-2</v>
      </c>
      <c r="AJ964" s="5">
        <f t="shared" si="1203"/>
        <v>6.4086075050181638E-3</v>
      </c>
      <c r="AK964" s="5">
        <f t="shared" si="1204"/>
        <v>2.0379102029852371E-3</v>
      </c>
      <c r="AL964" s="5">
        <f t="shared" si="1205"/>
        <v>2.5217476347172023E-5</v>
      </c>
      <c r="AM964" s="5">
        <f t="shared" si="1206"/>
        <v>6.5121773425817536E-4</v>
      </c>
      <c r="AN964" s="5">
        <f t="shared" si="1207"/>
        <v>8.8543676103852275E-4</v>
      </c>
      <c r="AO964" s="5">
        <f t="shared" si="1208"/>
        <v>6.0194787131486035E-4</v>
      </c>
      <c r="AP964" s="5">
        <f t="shared" si="1209"/>
        <v>2.7281544786665808E-4</v>
      </c>
      <c r="AQ964" s="5">
        <f t="shared" si="1210"/>
        <v>9.2734278342211418E-5</v>
      </c>
      <c r="AR964" s="5">
        <f t="shared" si="1211"/>
        <v>3.8297440188321298E-3</v>
      </c>
      <c r="AS964" s="5">
        <f t="shared" si="1212"/>
        <v>3.6535274182519441E-3</v>
      </c>
      <c r="AT964" s="5">
        <f t="shared" si="1213"/>
        <v>1.7427095035961737E-3</v>
      </c>
      <c r="AU964" s="5">
        <f t="shared" si="1214"/>
        <v>5.5417428441935986E-4</v>
      </c>
      <c r="AV964" s="5">
        <f t="shared" si="1215"/>
        <v>1.3216881680996176E-4</v>
      </c>
      <c r="AW964" s="5">
        <f t="shared" si="1216"/>
        <v>9.0860071777250064E-7</v>
      </c>
      <c r="AX964" s="5">
        <f t="shared" si="1217"/>
        <v>1.0354224876234657E-4</v>
      </c>
      <c r="AY964" s="5">
        <f t="shared" si="1218"/>
        <v>1.4078258092773397E-4</v>
      </c>
      <c r="AZ964" s="5">
        <f t="shared" si="1219"/>
        <v>9.570844428038669E-5</v>
      </c>
      <c r="BA964" s="5">
        <f t="shared" si="1220"/>
        <v>4.3377081862487493E-5</v>
      </c>
      <c r="BB964" s="5">
        <f t="shared" si="1221"/>
        <v>1.4744555026352001E-5</v>
      </c>
      <c r="BC964" s="5">
        <f t="shared" si="1222"/>
        <v>4.0095256497764773E-6</v>
      </c>
      <c r="BD964" s="5">
        <f t="shared" si="1223"/>
        <v>8.6786030776229127E-4</v>
      </c>
      <c r="BE964" s="5">
        <f t="shared" si="1224"/>
        <v>8.279277711592363E-4</v>
      </c>
      <c r="BF964" s="5">
        <f t="shared" si="1225"/>
        <v>3.9491631782545507E-4</v>
      </c>
      <c r="BG964" s="5">
        <f t="shared" si="1226"/>
        <v>1.255817262629465E-4</v>
      </c>
      <c r="BH964" s="5">
        <f t="shared" si="1227"/>
        <v>2.9950845139840441E-5</v>
      </c>
      <c r="BI964" s="5">
        <f t="shared" si="1228"/>
        <v>5.7145455873885945E-6</v>
      </c>
      <c r="BJ964" s="8">
        <f t="shared" si="1229"/>
        <v>0.26308528231017109</v>
      </c>
      <c r="BK964" s="8">
        <f t="shared" si="1230"/>
        <v>0.27542863031447329</v>
      </c>
      <c r="BL964" s="8">
        <f t="shared" si="1231"/>
        <v>0.4196066278242026</v>
      </c>
      <c r="BM964" s="8">
        <f t="shared" si="1232"/>
        <v>0.40699060043114565</v>
      </c>
      <c r="BN964" s="8">
        <f t="shared" si="1233"/>
        <v>0.59242217904230887</v>
      </c>
    </row>
    <row r="965" spans="1:66" x14ac:dyDescent="0.25">
      <c r="A965" t="s">
        <v>25</v>
      </c>
      <c r="B965" t="s">
        <v>290</v>
      </c>
      <c r="C965" t="s">
        <v>533</v>
      </c>
      <c r="D965" s="7" t="s">
        <v>557</v>
      </c>
      <c r="E965">
        <f>VLOOKUP(A965,home!$A$2:$E$405,3,FALSE)</f>
        <v>1.37894736842105</v>
      </c>
      <c r="F965">
        <f>VLOOKUP(B965,home!$B$2:$E$405,3,FALSE)</f>
        <v>0.7</v>
      </c>
      <c r="G965" t="e">
        <f>VLOOKUP(C965,away!$B$2:$E$405,4,FALSE)</f>
        <v>#N/A</v>
      </c>
      <c r="H965">
        <f>VLOOKUP(A965,away!$A$2:$E$405,3,FALSE)</f>
        <v>1.1000000000000001</v>
      </c>
      <c r="I965" t="e">
        <f>VLOOKUP(C965,away!$B$2:$E$405,3,FALSE)</f>
        <v>#N/A</v>
      </c>
      <c r="J965">
        <f>VLOOKUP(B965,home!$B$2:$E$405,4,FALSE)</f>
        <v>1.27</v>
      </c>
      <c r="K965" s="3" t="e">
        <f t="shared" si="1178"/>
        <v>#N/A</v>
      </c>
      <c r="L965" s="3" t="e">
        <f t="shared" si="1179"/>
        <v>#N/A</v>
      </c>
      <c r="M965" s="5" t="e">
        <f t="shared" si="1180"/>
        <v>#N/A</v>
      </c>
      <c r="N965" s="5" t="e">
        <f t="shared" si="1181"/>
        <v>#N/A</v>
      </c>
      <c r="O965" s="5" t="e">
        <f t="shared" si="1182"/>
        <v>#N/A</v>
      </c>
      <c r="P965" s="5" t="e">
        <f t="shared" si="1183"/>
        <v>#N/A</v>
      </c>
      <c r="Q965" s="5" t="e">
        <f t="shared" si="1184"/>
        <v>#N/A</v>
      </c>
      <c r="R965" s="5" t="e">
        <f t="shared" si="1185"/>
        <v>#N/A</v>
      </c>
      <c r="S965" s="5" t="e">
        <f t="shared" si="1186"/>
        <v>#N/A</v>
      </c>
      <c r="T965" s="5" t="e">
        <f t="shared" si="1187"/>
        <v>#N/A</v>
      </c>
      <c r="U965" s="5" t="e">
        <f t="shared" si="1188"/>
        <v>#N/A</v>
      </c>
      <c r="V965" s="5" t="e">
        <f t="shared" si="1189"/>
        <v>#N/A</v>
      </c>
      <c r="W965" s="5" t="e">
        <f t="shared" si="1190"/>
        <v>#N/A</v>
      </c>
      <c r="X965" s="5" t="e">
        <f t="shared" si="1191"/>
        <v>#N/A</v>
      </c>
      <c r="Y965" s="5" t="e">
        <f t="shared" si="1192"/>
        <v>#N/A</v>
      </c>
      <c r="Z965" s="5" t="e">
        <f t="shared" si="1193"/>
        <v>#N/A</v>
      </c>
      <c r="AA965" s="5" t="e">
        <f t="shared" si="1194"/>
        <v>#N/A</v>
      </c>
      <c r="AB965" s="5" t="e">
        <f t="shared" si="1195"/>
        <v>#N/A</v>
      </c>
      <c r="AC965" s="5" t="e">
        <f t="shared" si="1196"/>
        <v>#N/A</v>
      </c>
      <c r="AD965" s="5" t="e">
        <f t="shared" si="1197"/>
        <v>#N/A</v>
      </c>
      <c r="AE965" s="5" t="e">
        <f t="shared" si="1198"/>
        <v>#N/A</v>
      </c>
      <c r="AF965" s="5" t="e">
        <f t="shared" si="1199"/>
        <v>#N/A</v>
      </c>
      <c r="AG965" s="5" t="e">
        <f t="shared" si="1200"/>
        <v>#N/A</v>
      </c>
      <c r="AH965" s="5" t="e">
        <f t="shared" si="1201"/>
        <v>#N/A</v>
      </c>
      <c r="AI965" s="5" t="e">
        <f t="shared" si="1202"/>
        <v>#N/A</v>
      </c>
      <c r="AJ965" s="5" t="e">
        <f t="shared" si="1203"/>
        <v>#N/A</v>
      </c>
      <c r="AK965" s="5" t="e">
        <f t="shared" si="1204"/>
        <v>#N/A</v>
      </c>
      <c r="AL965" s="5" t="e">
        <f t="shared" si="1205"/>
        <v>#N/A</v>
      </c>
      <c r="AM965" s="5" t="e">
        <f t="shared" si="1206"/>
        <v>#N/A</v>
      </c>
      <c r="AN965" s="5" t="e">
        <f t="shared" si="1207"/>
        <v>#N/A</v>
      </c>
      <c r="AO965" s="5" t="e">
        <f t="shared" si="1208"/>
        <v>#N/A</v>
      </c>
      <c r="AP965" s="5" t="e">
        <f t="shared" si="1209"/>
        <v>#N/A</v>
      </c>
      <c r="AQ965" s="5" t="e">
        <f t="shared" si="1210"/>
        <v>#N/A</v>
      </c>
      <c r="AR965" s="5" t="e">
        <f t="shared" si="1211"/>
        <v>#N/A</v>
      </c>
      <c r="AS965" s="5" t="e">
        <f t="shared" si="1212"/>
        <v>#N/A</v>
      </c>
      <c r="AT965" s="5" t="e">
        <f t="shared" si="1213"/>
        <v>#N/A</v>
      </c>
      <c r="AU965" s="5" t="e">
        <f t="shared" si="1214"/>
        <v>#N/A</v>
      </c>
      <c r="AV965" s="5" t="e">
        <f t="shared" si="1215"/>
        <v>#N/A</v>
      </c>
      <c r="AW965" s="5" t="e">
        <f t="shared" si="1216"/>
        <v>#N/A</v>
      </c>
      <c r="AX965" s="5" t="e">
        <f t="shared" si="1217"/>
        <v>#N/A</v>
      </c>
      <c r="AY965" s="5" t="e">
        <f t="shared" si="1218"/>
        <v>#N/A</v>
      </c>
      <c r="AZ965" s="5" t="e">
        <f t="shared" si="1219"/>
        <v>#N/A</v>
      </c>
      <c r="BA965" s="5" t="e">
        <f t="shared" si="1220"/>
        <v>#N/A</v>
      </c>
      <c r="BB965" s="5" t="e">
        <f t="shared" si="1221"/>
        <v>#N/A</v>
      </c>
      <c r="BC965" s="5" t="e">
        <f t="shared" si="1222"/>
        <v>#N/A</v>
      </c>
      <c r="BD965" s="5" t="e">
        <f t="shared" si="1223"/>
        <v>#N/A</v>
      </c>
      <c r="BE965" s="5" t="e">
        <f t="shared" si="1224"/>
        <v>#N/A</v>
      </c>
      <c r="BF965" s="5" t="e">
        <f t="shared" si="1225"/>
        <v>#N/A</v>
      </c>
      <c r="BG965" s="5" t="e">
        <f t="shared" si="1226"/>
        <v>#N/A</v>
      </c>
      <c r="BH965" s="5" t="e">
        <f t="shared" si="1227"/>
        <v>#N/A</v>
      </c>
      <c r="BI965" s="5" t="e">
        <f t="shared" si="1228"/>
        <v>#N/A</v>
      </c>
      <c r="BJ965" s="8" t="e">
        <f t="shared" si="1229"/>
        <v>#N/A</v>
      </c>
      <c r="BK965" s="8" t="e">
        <f t="shared" si="1230"/>
        <v>#N/A</v>
      </c>
      <c r="BL965" s="8" t="e">
        <f t="shared" si="1231"/>
        <v>#N/A</v>
      </c>
      <c r="BM965" s="8" t="e">
        <f t="shared" si="1232"/>
        <v>#N/A</v>
      </c>
      <c r="BN965" s="8" t="e">
        <f t="shared" si="1233"/>
        <v>#N/A</v>
      </c>
    </row>
    <row r="966" spans="1:66" x14ac:dyDescent="0.25">
      <c r="A966" t="s">
        <v>178</v>
      </c>
      <c r="B966" t="s">
        <v>185</v>
      </c>
      <c r="C966" t="s">
        <v>182</v>
      </c>
      <c r="D966" s="7" t="s">
        <v>557</v>
      </c>
      <c r="E966">
        <f>VLOOKUP(A966,home!$A$2:$E$405,3,FALSE)</f>
        <v>1.5686274509803899</v>
      </c>
      <c r="F966">
        <f>VLOOKUP(B966,home!$B$2:$E$405,3,FALSE)</f>
        <v>0.75</v>
      </c>
      <c r="G966">
        <f>VLOOKUP(C966,away!$B$2:$E$405,4,FALSE)</f>
        <v>0.98</v>
      </c>
      <c r="H966">
        <f>VLOOKUP(A966,away!$A$2:$E$405,3,FALSE)</f>
        <v>1.29084967320261</v>
      </c>
      <c r="I966">
        <f>VLOOKUP(C966,away!$B$2:$E$405,3,FALSE)</f>
        <v>0.71</v>
      </c>
      <c r="J966">
        <f>VLOOKUP(B966,home!$B$2:$E$405,4,FALSE)</f>
        <v>1.41</v>
      </c>
      <c r="K966" s="3">
        <f t="shared" si="1178"/>
        <v>1.1529411764705866</v>
      </c>
      <c r="L966" s="3">
        <f t="shared" si="1179"/>
        <v>1.2922696078431328</v>
      </c>
      <c r="M966" s="5">
        <f t="shared" si="1180"/>
        <v>8.6707856319391222E-2</v>
      </c>
      <c r="N966" s="5">
        <f t="shared" si="1181"/>
        <v>9.9969057874121497E-2</v>
      </c>
      <c r="O966" s="5">
        <f t="shared" si="1182"/>
        <v>0.11204992748277839</v>
      </c>
      <c r="P966" s="5">
        <f t="shared" si="1183"/>
        <v>0.12918697521543843</v>
      </c>
      <c r="Q966" s="5">
        <f t="shared" si="1184"/>
        <v>5.762922159802291E-2</v>
      </c>
      <c r="R966" s="5">
        <f t="shared" si="1185"/>
        <v>7.2399357923510779E-2</v>
      </c>
      <c r="S966" s="5">
        <f t="shared" si="1186"/>
        <v>4.8119268754145024E-2</v>
      </c>
      <c r="T966" s="5">
        <f t="shared" si="1187"/>
        <v>7.4472491594782059E-2</v>
      </c>
      <c r="U966" s="5">
        <f t="shared" si="1188"/>
        <v>8.3472200900047588E-2</v>
      </c>
      <c r="V966" s="5">
        <f t="shared" si="1189"/>
        <v>7.9659355805705677E-3</v>
      </c>
      <c r="W966" s="5">
        <f t="shared" si="1190"/>
        <v>2.2147700849436222E-2</v>
      </c>
      <c r="X966" s="5">
        <f t="shared" si="1191"/>
        <v>2.8620800691327962E-2</v>
      </c>
      <c r="Y966" s="5">
        <f t="shared" si="1192"/>
        <v>1.8492895442769431E-2</v>
      </c>
      <c r="Z966" s="5">
        <f t="shared" si="1193"/>
        <v>3.1186496623969946E-2</v>
      </c>
      <c r="AA966" s="5">
        <f t="shared" si="1194"/>
        <v>3.5956196107635889E-2</v>
      </c>
      <c r="AB966" s="5">
        <f t="shared" si="1195"/>
        <v>2.0727689520872426E-2</v>
      </c>
      <c r="AC966" s="5">
        <f t="shared" si="1196"/>
        <v>7.4178336175230995E-4</v>
      </c>
      <c r="AD966" s="5">
        <f t="shared" si="1197"/>
        <v>6.3837490683668983E-3</v>
      </c>
      <c r="AE966" s="5">
        <f t="shared" si="1198"/>
        <v>8.2495249051474547E-3</v>
      </c>
      <c r="AF966" s="5">
        <f t="shared" si="1199"/>
        <v>5.3303051570335307E-3</v>
      </c>
      <c r="AG966" s="5">
        <f t="shared" si="1200"/>
        <v>2.2960637849879823E-3</v>
      </c>
      <c r="AH966" s="5">
        <f t="shared" si="1201"/>
        <v>1.007534044056471E-2</v>
      </c>
      <c r="AI966" s="5">
        <f t="shared" si="1202"/>
        <v>1.1616274860886355E-2</v>
      </c>
      <c r="AJ966" s="5">
        <f t="shared" si="1203"/>
        <v>6.6964408021580072E-3</v>
      </c>
      <c r="AK966" s="5">
        <f t="shared" si="1204"/>
        <v>2.5735341122018968E-3</v>
      </c>
      <c r="AL966" s="5">
        <f t="shared" si="1205"/>
        <v>4.4207642923119723E-5</v>
      </c>
      <c r="AM966" s="5">
        <f t="shared" si="1206"/>
        <v>1.4720174322351905E-3</v>
      </c>
      <c r="AN966" s="5">
        <f t="shared" si="1207"/>
        <v>1.9022433898928249E-3</v>
      </c>
      <c r="AO966" s="5">
        <f t="shared" si="1208"/>
        <v>1.2291056597394966E-3</v>
      </c>
      <c r="AP966" s="5">
        <f t="shared" si="1209"/>
        <v>5.2944529630311119E-4</v>
      </c>
      <c r="AQ966" s="5">
        <f t="shared" si="1210"/>
        <v>1.7104651635700325E-4</v>
      </c>
      <c r="AR966" s="5">
        <f t="shared" si="1211"/>
        <v>2.6040112480029231E-3</v>
      </c>
      <c r="AS966" s="5">
        <f t="shared" si="1212"/>
        <v>3.0022717918151308E-3</v>
      </c>
      <c r="AT966" s="5">
        <f t="shared" si="1213"/>
        <v>1.7307213858698965E-3</v>
      </c>
      <c r="AU966" s="5">
        <f t="shared" si="1214"/>
        <v>6.6513998358921412E-4</v>
      </c>
      <c r="AV966" s="5">
        <f t="shared" si="1215"/>
        <v>1.9171681879924369E-4</v>
      </c>
      <c r="AW966" s="5">
        <f t="shared" si="1216"/>
        <v>1.8295957358251718E-6</v>
      </c>
      <c r="AX966" s="5">
        <f t="shared" si="1217"/>
        <v>2.8285825168440789E-4</v>
      </c>
      <c r="AY966" s="5">
        <f t="shared" si="1218"/>
        <v>3.6552912197940392E-4</v>
      </c>
      <c r="AZ966" s="5">
        <f t="shared" si="1219"/>
        <v>2.3618108755778456E-4</v>
      </c>
      <c r="BA966" s="5">
        <f t="shared" si="1220"/>
        <v>1.0173654713275424E-4</v>
      </c>
      <c r="BB966" s="5">
        <f t="shared" si="1221"/>
        <v>3.2867761966639689E-5</v>
      </c>
      <c r="BC966" s="5">
        <f t="shared" si="1222"/>
        <v>8.4948019734621825E-6</v>
      </c>
      <c r="BD966" s="5">
        <f t="shared" si="1223"/>
        <v>5.6084743237930668E-4</v>
      </c>
      <c r="BE966" s="5">
        <f t="shared" si="1224"/>
        <v>6.4662409850790555E-4</v>
      </c>
      <c r="BF966" s="5">
        <f t="shared" si="1225"/>
        <v>3.7275977443396857E-4</v>
      </c>
      <c r="BG966" s="5">
        <f t="shared" si="1226"/>
        <v>1.4325669762560339E-4</v>
      </c>
      <c r="BH966" s="5">
        <f t="shared" si="1227"/>
        <v>4.1291636374438546E-5</v>
      </c>
      <c r="BI966" s="5">
        <f t="shared" si="1228"/>
        <v>9.5213655639881814E-6</v>
      </c>
      <c r="BJ966" s="8">
        <f t="shared" si="1229"/>
        <v>0.32992333683281805</v>
      </c>
      <c r="BK966" s="8">
        <f t="shared" si="1230"/>
        <v>0.27313155599620004</v>
      </c>
      <c r="BL966" s="8">
        <f t="shared" si="1231"/>
        <v>0.36553512438361768</v>
      </c>
      <c r="BM966" s="8">
        <f t="shared" si="1232"/>
        <v>0.44147041789709884</v>
      </c>
      <c r="BN966" s="8">
        <f t="shared" si="1233"/>
        <v>0.55794239641326326</v>
      </c>
    </row>
    <row r="967" spans="1:66" x14ac:dyDescent="0.25">
      <c r="A967" t="s">
        <v>28</v>
      </c>
      <c r="B967" t="s">
        <v>31</v>
      </c>
      <c r="C967" t="s">
        <v>455</v>
      </c>
      <c r="D967" s="7" t="s">
        <v>557</v>
      </c>
      <c r="E967">
        <f>VLOOKUP(A967,home!$A$2:$E$405,3,FALSE)</f>
        <v>1.4313725490196101</v>
      </c>
      <c r="F967">
        <f>VLOOKUP(B967,home!$B$2:$E$405,3,FALSE)</f>
        <v>1.48</v>
      </c>
      <c r="G967">
        <f>VLOOKUP(C967,away!$B$2:$E$405,4,FALSE)</f>
        <v>1.52</v>
      </c>
      <c r="H967">
        <f>VLOOKUP(A967,away!$A$2:$E$405,3,FALSE)</f>
        <v>1.20588235294118</v>
      </c>
      <c r="I967">
        <f>VLOOKUP(C967,away!$B$2:$E$405,3,FALSE)</f>
        <v>0.86</v>
      </c>
      <c r="J967">
        <f>VLOOKUP(B967,home!$B$2:$E$405,4,FALSE)</f>
        <v>0.78</v>
      </c>
      <c r="K967" s="3">
        <f t="shared" si="1178"/>
        <v>3.2200156862745151</v>
      </c>
      <c r="L967" s="3">
        <f t="shared" si="1179"/>
        <v>0.80890588235294347</v>
      </c>
      <c r="M967" s="5">
        <f t="shared" si="1180"/>
        <v>1.779350868832319E-2</v>
      </c>
      <c r="N967" s="5">
        <f t="shared" si="1181"/>
        <v>5.7295377090262535E-2</v>
      </c>
      <c r="O967" s="5">
        <f t="shared" si="1182"/>
        <v>1.4393273845682833E-2</v>
      </c>
      <c r="P967" s="5">
        <f t="shared" si="1183"/>
        <v>4.6346567559943437E-2</v>
      </c>
      <c r="Q967" s="5">
        <f t="shared" si="1184"/>
        <v>9.2246006490829424E-2</v>
      </c>
      <c r="R967" s="5">
        <f t="shared" si="1185"/>
        <v>5.8214019400448088E-3</v>
      </c>
      <c r="S967" s="5">
        <f t="shared" si="1186"/>
        <v>3.0179605976167138E-2</v>
      </c>
      <c r="T967" s="5">
        <f t="shared" si="1187"/>
        <v>7.4618337273999719E-2</v>
      </c>
      <c r="U967" s="5">
        <f t="shared" si="1188"/>
        <v>1.8745005563053176E-2</v>
      </c>
      <c r="V967" s="5">
        <f t="shared" si="1189"/>
        <v>8.7342785244973447E-3</v>
      </c>
      <c r="W967" s="5">
        <f t="shared" si="1190"/>
        <v>9.9011195965550511E-2</v>
      </c>
      <c r="X967" s="5">
        <f t="shared" si="1191"/>
        <v>8.0090738835333825E-2</v>
      </c>
      <c r="Y967" s="5">
        <f t="shared" si="1192"/>
        <v>3.2392934882947436E-2</v>
      </c>
      <c r="Z967" s="5">
        <f t="shared" si="1193"/>
        <v>1.5696554242810275E-3</v>
      </c>
      <c r="AA967" s="5">
        <f t="shared" si="1194"/>
        <v>5.0543150882307875E-3</v>
      </c>
      <c r="AB967" s="5">
        <f t="shared" si="1195"/>
        <v>8.1374869337385476E-3</v>
      </c>
      <c r="AC967" s="5">
        <f t="shared" si="1196"/>
        <v>1.4218802935864602E-3</v>
      </c>
      <c r="AD967" s="5">
        <f t="shared" si="1197"/>
        <v>7.9704401031468156E-2</v>
      </c>
      <c r="AE967" s="5">
        <f t="shared" si="1198"/>
        <v>6.4473358843772602E-2</v>
      </c>
      <c r="AF967" s="5">
        <f t="shared" si="1199"/>
        <v>2.6076439611889917E-2</v>
      </c>
      <c r="AG967" s="5">
        <f t="shared" si="1200"/>
        <v>7.0311284642930192E-3</v>
      </c>
      <c r="AH967" s="5">
        <f t="shared" si="1201"/>
        <v>3.1742587649203209E-4</v>
      </c>
      <c r="AI967" s="5">
        <f t="shared" si="1202"/>
        <v>1.0221163015337799E-3</v>
      </c>
      <c r="AJ967" s="5">
        <f t="shared" si="1203"/>
        <v>1.6456152620678319E-3</v>
      </c>
      <c r="AK967" s="5">
        <f t="shared" si="1204"/>
        <v>1.7663023191437223E-3</v>
      </c>
      <c r="AL967" s="5">
        <f t="shared" si="1205"/>
        <v>1.4814227422633701E-4</v>
      </c>
      <c r="AM967" s="5">
        <f t="shared" si="1206"/>
        <v>5.132988431728841E-2</v>
      </c>
      <c r="AN967" s="5">
        <f t="shared" si="1207"/>
        <v>4.1521045364750687E-2</v>
      </c>
      <c r="AO967" s="5">
        <f t="shared" si="1208"/>
        <v>1.6793308918495127E-2</v>
      </c>
      <c r="AP967" s="5">
        <f t="shared" si="1209"/>
        <v>4.5280687894469511E-3</v>
      </c>
      <c r="AQ967" s="5">
        <f t="shared" si="1210"/>
        <v>9.1569536987060269E-4</v>
      </c>
      <c r="AR967" s="5">
        <f t="shared" si="1211"/>
        <v>5.135353174108875E-5</v>
      </c>
      <c r="AS967" s="5">
        <f t="shared" si="1212"/>
        <v>1.6535917775190197E-4</v>
      </c>
      <c r="AT967" s="5">
        <f t="shared" si="1213"/>
        <v>2.6622957311529008E-4</v>
      </c>
      <c r="AU967" s="5">
        <f t="shared" si="1214"/>
        <v>2.8575446719380072E-4</v>
      </c>
      <c r="AV967" s="5">
        <f t="shared" si="1215"/>
        <v>2.3003346669676366E-4</v>
      </c>
      <c r="AW967" s="5">
        <f t="shared" si="1216"/>
        <v>1.0718462372960553E-5</v>
      </c>
      <c r="AX967" s="5">
        <f t="shared" si="1217"/>
        <v>2.7547172112720831E-2</v>
      </c>
      <c r="AY967" s="5">
        <f t="shared" si="1218"/>
        <v>2.2283069564168839E-2</v>
      </c>
      <c r="AZ967" s="5">
        <f t="shared" si="1219"/>
        <v>9.0124530236680087E-3</v>
      </c>
      <c r="BA967" s="5">
        <f t="shared" si="1220"/>
        <v>2.4300754217582076E-3</v>
      </c>
      <c r="BB967" s="5">
        <f t="shared" si="1221"/>
        <v>4.91425575805381E-4</v>
      </c>
      <c r="BC967" s="5">
        <f t="shared" si="1222"/>
        <v>7.9503407801531043E-5</v>
      </c>
      <c r="BD967" s="5">
        <f t="shared" si="1223"/>
        <v>6.9233623174942108E-6</v>
      </c>
      <c r="BE967" s="5">
        <f t="shared" si="1224"/>
        <v>2.2293335264093236E-5</v>
      </c>
      <c r="BF967" s="5">
        <f t="shared" si="1225"/>
        <v>3.5892444624878515E-5</v>
      </c>
      <c r="BG967" s="5">
        <f t="shared" si="1226"/>
        <v>3.8524744903616077E-5</v>
      </c>
      <c r="BH967" s="5">
        <f t="shared" si="1227"/>
        <v>3.1012570724841993E-5</v>
      </c>
      <c r="BI967" s="5">
        <f t="shared" si="1228"/>
        <v>1.9972192841137798E-5</v>
      </c>
      <c r="BJ967" s="8">
        <f t="shared" si="1229"/>
        <v>0.78987162035612168</v>
      </c>
      <c r="BK967" s="8">
        <f t="shared" si="1230"/>
        <v>0.12690705288091275</v>
      </c>
      <c r="BL967" s="8">
        <f t="shared" si="1231"/>
        <v>5.8056291997162425E-2</v>
      </c>
      <c r="BM967" s="8">
        <f t="shared" si="1232"/>
        <v>0.72023613394159602</v>
      </c>
      <c r="BN967" s="8">
        <f t="shared" si="1233"/>
        <v>0.23389613561508621</v>
      </c>
    </row>
    <row r="968" spans="1:66" x14ac:dyDescent="0.25">
      <c r="A968" t="s">
        <v>28</v>
      </c>
      <c r="B968" t="s">
        <v>457</v>
      </c>
      <c r="C968" t="s">
        <v>29</v>
      </c>
      <c r="D968" s="7" t="s">
        <v>557</v>
      </c>
      <c r="E968">
        <f>VLOOKUP(A968,home!$A$2:$E$405,3,FALSE)</f>
        <v>1.4313725490196101</v>
      </c>
      <c r="F968">
        <f>VLOOKUP(B968,home!$B$2:$E$405,3,FALSE)</f>
        <v>0.86</v>
      </c>
      <c r="G968">
        <f>VLOOKUP(C968,away!$B$2:$E$405,4,FALSE)</f>
        <v>0.62</v>
      </c>
      <c r="H968">
        <f>VLOOKUP(A968,away!$A$2:$E$405,3,FALSE)</f>
        <v>1.20588235294118</v>
      </c>
      <c r="I968">
        <f>VLOOKUP(C968,away!$B$2:$E$405,3,FALSE)</f>
        <v>1.6</v>
      </c>
      <c r="J968">
        <f>VLOOKUP(B968,home!$B$2:$E$405,4,FALSE)</f>
        <v>1.02</v>
      </c>
      <c r="K968" s="3">
        <f t="shared" si="1178"/>
        <v>0.76320784313725609</v>
      </c>
      <c r="L968" s="3">
        <f t="shared" si="1179"/>
        <v>1.9680000000000057</v>
      </c>
      <c r="M968" s="5">
        <f t="shared" si="1180"/>
        <v>6.5140562551259842E-2</v>
      </c>
      <c r="N968" s="5">
        <f t="shared" si="1181"/>
        <v>4.9715788245494538E-2</v>
      </c>
      <c r="O968" s="5">
        <f t="shared" si="1182"/>
        <v>0.12819662710087973</v>
      </c>
      <c r="P968" s="5">
        <f t="shared" si="1183"/>
        <v>9.7840671267133528E-2</v>
      </c>
      <c r="Q968" s="5">
        <f t="shared" si="1184"/>
        <v>1.8971739758356216E-2</v>
      </c>
      <c r="R968" s="5">
        <f t="shared" si="1185"/>
        <v>0.12614548106726609</v>
      </c>
      <c r="S968" s="5">
        <f t="shared" si="1186"/>
        <v>3.6739001702934135E-2</v>
      </c>
      <c r="T968" s="5">
        <f t="shared" si="1187"/>
        <v>3.733638384444514E-2</v>
      </c>
      <c r="U968" s="5">
        <f t="shared" si="1188"/>
        <v>9.6275220526859717E-2</v>
      </c>
      <c r="V968" s="5">
        <f t="shared" si="1189"/>
        <v>6.131302742385116E-3</v>
      </c>
      <c r="W968" s="5">
        <f t="shared" si="1190"/>
        <v>4.8264601938454582E-3</v>
      </c>
      <c r="X968" s="5">
        <f t="shared" si="1191"/>
        <v>9.4984736614878891E-3</v>
      </c>
      <c r="Y968" s="5">
        <f t="shared" si="1192"/>
        <v>9.3464980829041141E-3</v>
      </c>
      <c r="Z968" s="5">
        <f t="shared" si="1193"/>
        <v>8.2751435580126792E-2</v>
      </c>
      <c r="AA968" s="5">
        <f t="shared" si="1194"/>
        <v>6.3156544665620151E-2</v>
      </c>
      <c r="AB968" s="5">
        <f t="shared" si="1195"/>
        <v>2.4100785117124865E-2</v>
      </c>
      <c r="AC968" s="5">
        <f t="shared" si="1196"/>
        <v>5.7557337602138819E-4</v>
      </c>
      <c r="AD968" s="5">
        <f t="shared" si="1197"/>
        <v>9.208980686331537E-4</v>
      </c>
      <c r="AE968" s="5">
        <f t="shared" si="1198"/>
        <v>1.8123273990700516E-3</v>
      </c>
      <c r="AF968" s="5">
        <f t="shared" si="1199"/>
        <v>1.7833301606849368E-3</v>
      </c>
      <c r="AG968" s="5">
        <f t="shared" si="1200"/>
        <v>1.1698645854093218E-3</v>
      </c>
      <c r="AH968" s="5">
        <f t="shared" si="1201"/>
        <v>4.0713706305422509E-2</v>
      </c>
      <c r="AI968" s="5">
        <f t="shared" si="1202"/>
        <v>3.1073019975485214E-2</v>
      </c>
      <c r="AJ968" s="5">
        <f t="shared" si="1203"/>
        <v>1.1857586277625471E-2</v>
      </c>
      <c r="AK968" s="5">
        <f t="shared" si="1204"/>
        <v>3.0166009492534869E-3</v>
      </c>
      <c r="AL968" s="5">
        <f t="shared" si="1205"/>
        <v>3.4580288083394045E-5</v>
      </c>
      <c r="AM968" s="5">
        <f t="shared" si="1206"/>
        <v>1.4056732574215487E-4</v>
      </c>
      <c r="AN968" s="5">
        <f t="shared" si="1207"/>
        <v>2.7663649706056157E-4</v>
      </c>
      <c r="AO968" s="5">
        <f t="shared" si="1208"/>
        <v>2.7221031310759351E-4</v>
      </c>
      <c r="AP968" s="5">
        <f t="shared" si="1209"/>
        <v>1.7856996539858185E-4</v>
      </c>
      <c r="AQ968" s="5">
        <f t="shared" si="1210"/>
        <v>8.7856422976102555E-5</v>
      </c>
      <c r="AR968" s="5">
        <f t="shared" si="1211"/>
        <v>1.6024914801814338E-2</v>
      </c>
      <c r="AS968" s="5">
        <f t="shared" si="1212"/>
        <v>1.223034066235101E-2</v>
      </c>
      <c r="AT968" s="5">
        <f t="shared" si="1213"/>
        <v>4.6671459588733966E-3</v>
      </c>
      <c r="AU968" s="5">
        <f t="shared" si="1214"/>
        <v>1.1873341336261752E-3</v>
      </c>
      <c r="AV968" s="5">
        <f t="shared" si="1215"/>
        <v>2.2654568080201893E-4</v>
      </c>
      <c r="AW968" s="5">
        <f t="shared" si="1216"/>
        <v>1.4427597738811733E-6</v>
      </c>
      <c r="AX968" s="5">
        <f t="shared" si="1217"/>
        <v>1.7880347582540341E-5</v>
      </c>
      <c r="AY968" s="5">
        <f t="shared" si="1218"/>
        <v>3.5188524042439491E-5</v>
      </c>
      <c r="AZ968" s="5">
        <f t="shared" si="1219"/>
        <v>3.462550765776057E-5</v>
      </c>
      <c r="BA968" s="5">
        <f t="shared" si="1220"/>
        <v>2.2714333023491003E-5</v>
      </c>
      <c r="BB968" s="5">
        <f t="shared" si="1221"/>
        <v>1.1175451847557609E-5</v>
      </c>
      <c r="BC968" s="5">
        <f t="shared" si="1222"/>
        <v>4.3986578471986851E-6</v>
      </c>
      <c r="BD968" s="5">
        <f t="shared" si="1223"/>
        <v>5.2561720549951195E-3</v>
      </c>
      <c r="BE968" s="5">
        <f t="shared" si="1224"/>
        <v>4.0115517372511442E-3</v>
      </c>
      <c r="BF968" s="5">
        <f t="shared" si="1225"/>
        <v>1.530823874510479E-3</v>
      </c>
      <c r="BG968" s="5">
        <f t="shared" si="1226"/>
        <v>3.8944559582938673E-4</v>
      </c>
      <c r="BH968" s="5">
        <f t="shared" si="1227"/>
        <v>7.4306983303062444E-5</v>
      </c>
      <c r="BI968" s="5">
        <f t="shared" si="1228"/>
        <v>1.1342334491353284E-5</v>
      </c>
      <c r="BJ968" s="8">
        <f t="shared" si="1229"/>
        <v>0.13646358734661684</v>
      </c>
      <c r="BK968" s="8">
        <f t="shared" si="1230"/>
        <v>0.20649688045185982</v>
      </c>
      <c r="BL968" s="8">
        <f t="shared" si="1231"/>
        <v>0.57014549580338469</v>
      </c>
      <c r="BM968" s="8">
        <f t="shared" si="1232"/>
        <v>0.5098127834273295</v>
      </c>
      <c r="BN968" s="8">
        <f t="shared" si="1233"/>
        <v>0.48601086999038989</v>
      </c>
    </row>
    <row r="969" spans="1:66" x14ac:dyDescent="0.25">
      <c r="A969" t="s">
        <v>301</v>
      </c>
      <c r="B969" t="s">
        <v>322</v>
      </c>
      <c r="C969" t="s">
        <v>319</v>
      </c>
      <c r="D969" s="7" t="s">
        <v>557</v>
      </c>
      <c r="E969">
        <f>VLOOKUP(A969,home!$A$2:$E$405,3,FALSE)</f>
        <v>1.42105263157895</v>
      </c>
      <c r="F969">
        <f>VLOOKUP(B969,home!$B$2:$E$405,3,FALSE)</f>
        <v>0.96</v>
      </c>
      <c r="G969">
        <f>VLOOKUP(C969,away!$B$2:$E$405,4,FALSE)</f>
        <v>1</v>
      </c>
      <c r="H969">
        <f>VLOOKUP(A969,away!$A$2:$E$405,3,FALSE)</f>
        <v>1.0815789473684201</v>
      </c>
      <c r="I969">
        <f>VLOOKUP(C969,away!$B$2:$E$405,3,FALSE)</f>
        <v>0.59</v>
      </c>
      <c r="J969">
        <f>VLOOKUP(B969,home!$B$2:$E$405,4,FALSE)</f>
        <v>1.1200000000000001</v>
      </c>
      <c r="K969" s="3">
        <f t="shared" si="1178"/>
        <v>1.364210526315792</v>
      </c>
      <c r="L969" s="3">
        <f t="shared" si="1179"/>
        <v>0.71470736842105198</v>
      </c>
      <c r="M969" s="5">
        <f t="shared" si="1180"/>
        <v>0.12506547300874832</v>
      </c>
      <c r="N969" s="5">
        <f t="shared" si="1181"/>
        <v>0.17061563475719807</v>
      </c>
      <c r="O969" s="5">
        <f t="shared" si="1182"/>
        <v>8.9385215094416617E-2</v>
      </c>
      <c r="P969" s="5">
        <f t="shared" si="1183"/>
        <v>0.1219402513288044</v>
      </c>
      <c r="Q969" s="5">
        <f t="shared" si="1184"/>
        <v>0.11637782244491006</v>
      </c>
      <c r="R969" s="5">
        <f t="shared" si="1185"/>
        <v>3.1942135927940096E-2</v>
      </c>
      <c r="S969" s="5">
        <f t="shared" si="1186"/>
        <v>2.9723281207059971E-2</v>
      </c>
      <c r="T969" s="5">
        <f t="shared" si="1187"/>
        <v>8.3176087222174108E-2</v>
      </c>
      <c r="U969" s="5">
        <f t="shared" si="1188"/>
        <v>4.3575798065905738E-2</v>
      </c>
      <c r="V969" s="5">
        <f t="shared" si="1189"/>
        <v>3.2200595003121016E-3</v>
      </c>
      <c r="W969" s="5">
        <f t="shared" si="1190"/>
        <v>5.2921283469685519E-2</v>
      </c>
      <c r="X969" s="5">
        <f t="shared" si="1191"/>
        <v>3.7823231242083456E-2</v>
      </c>
      <c r="Y969" s="5">
        <f t="shared" si="1192"/>
        <v>1.3516271033105192E-2</v>
      </c>
      <c r="Z969" s="5">
        <f t="shared" si="1193"/>
        <v>7.6097599702685346E-3</v>
      </c>
      <c r="AA969" s="5">
        <f t="shared" si="1194"/>
        <v>1.0381314654176885E-2</v>
      </c>
      <c r="AB969" s="5">
        <f t="shared" si="1195"/>
        <v>7.0811493641122466E-3</v>
      </c>
      <c r="AC969" s="5">
        <f t="shared" si="1196"/>
        <v>1.962246530334833E-4</v>
      </c>
      <c r="AD969" s="5">
        <f t="shared" si="1197"/>
        <v>1.8048942993871723E-2</v>
      </c>
      <c r="AE969" s="5">
        <f t="shared" si="1198"/>
        <v>1.2899712549931641E-2</v>
      </c>
      <c r="AF969" s="5">
        <f t="shared" si="1199"/>
        <v>4.6097598049748304E-3</v>
      </c>
      <c r="AG969" s="5">
        <f t="shared" si="1200"/>
        <v>1.0982097664222342E-3</v>
      </c>
      <c r="AH969" s="5">
        <f t="shared" si="1201"/>
        <v>1.3596878806666217E-3</v>
      </c>
      <c r="AI969" s="5">
        <f t="shared" si="1202"/>
        <v>1.854900519309416E-3</v>
      </c>
      <c r="AJ969" s="5">
        <f t="shared" si="1203"/>
        <v>1.2652374068552674E-3</v>
      </c>
      <c r="AK969" s="5">
        <f t="shared" si="1204"/>
        <v>5.7535006290681742E-4</v>
      </c>
      <c r="AL969" s="5">
        <f t="shared" si="1205"/>
        <v>7.6528502814319203E-6</v>
      </c>
      <c r="AM969" s="5">
        <f t="shared" si="1206"/>
        <v>4.9245116042226939E-3</v>
      </c>
      <c r="AN969" s="5">
        <f t="shared" si="1207"/>
        <v>3.5195847294129346E-3</v>
      </c>
      <c r="AO969" s="5">
        <f t="shared" si="1208"/>
        <v>1.2577365699468193E-3</v>
      </c>
      <c r="AP969" s="5">
        <f t="shared" si="1209"/>
        <v>2.996378646912039E-4</v>
      </c>
      <c r="AQ969" s="5">
        <f t="shared" si="1210"/>
        <v>5.3538347438188396E-5</v>
      </c>
      <c r="AR969" s="5">
        <f t="shared" si="1211"/>
        <v>1.9435578941304774E-4</v>
      </c>
      <c r="AS969" s="5">
        <f t="shared" si="1212"/>
        <v>2.6514221376769517E-4</v>
      </c>
      <c r="AT969" s="5">
        <f t="shared" si="1213"/>
        <v>1.8085489949628083E-4</v>
      </c>
      <c r="AU969" s="5">
        <f t="shared" si="1214"/>
        <v>8.2241385876203658E-5</v>
      </c>
      <c r="AV969" s="5">
        <f t="shared" si="1215"/>
        <v>2.8048641077778973E-5</v>
      </c>
      <c r="AW969" s="5">
        <f t="shared" si="1216"/>
        <v>2.0726710050552723E-7</v>
      </c>
      <c r="AX969" s="5">
        <f t="shared" si="1217"/>
        <v>1.1196784279074782E-3</v>
      </c>
      <c r="AY969" s="5">
        <f t="shared" si="1218"/>
        <v>8.0024242268757423E-4</v>
      </c>
      <c r="AZ969" s="5">
        <f t="shared" si="1219"/>
        <v>2.8596957800896167E-4</v>
      </c>
      <c r="BA969" s="5">
        <f t="shared" si="1220"/>
        <v>6.8128188182421247E-5</v>
      </c>
      <c r="BB969" s="5">
        <f t="shared" si="1221"/>
        <v>1.2172929522788124E-5</v>
      </c>
      <c r="BC969" s="5">
        <f t="shared" si="1222"/>
        <v>1.7400164850413668E-6</v>
      </c>
      <c r="BD969" s="5">
        <f t="shared" si="1223"/>
        <v>2.3151252464799238E-5</v>
      </c>
      <c r="BE969" s="5">
        <f t="shared" si="1224"/>
        <v>3.1583182309873556E-5</v>
      </c>
      <c r="BF969" s="5">
        <f t="shared" si="1225"/>
        <v>2.1543054880840107E-5</v>
      </c>
      <c r="BG969" s="5">
        <f t="shared" si="1226"/>
        <v>9.7964207458136261E-6</v>
      </c>
      <c r="BH969" s="5">
        <f t="shared" si="1227"/>
        <v>3.3410950754143364E-6</v>
      </c>
      <c r="BI969" s="5">
        <f t="shared" si="1228"/>
        <v>9.1159141426041876E-7</v>
      </c>
      <c r="BJ969" s="8">
        <f t="shared" si="1229"/>
        <v>0.52342989596286305</v>
      </c>
      <c r="BK969" s="8">
        <f t="shared" si="1230"/>
        <v>0.28095318497092725</v>
      </c>
      <c r="BL969" s="8">
        <f t="shared" si="1231"/>
        <v>0.18826175850281171</v>
      </c>
      <c r="BM969" s="8">
        <f t="shared" si="1232"/>
        <v>0.34412803168926609</v>
      </c>
      <c r="BN969" s="8">
        <f t="shared" si="1233"/>
        <v>0.65532653256201745</v>
      </c>
    </row>
    <row r="970" spans="1:66" x14ac:dyDescent="0.25">
      <c r="A970" t="s">
        <v>303</v>
      </c>
      <c r="B970" t="s">
        <v>349</v>
      </c>
      <c r="C970" t="s">
        <v>333</v>
      </c>
      <c r="D970" s="7" t="s">
        <v>557</v>
      </c>
      <c r="E970">
        <f>VLOOKUP(A970,home!$A$2:$E$405,3,FALSE)</f>
        <v>1.3961038961039001</v>
      </c>
      <c r="F970">
        <f>VLOOKUP(B970,home!$B$2:$E$405,3,FALSE)</f>
        <v>0.92</v>
      </c>
      <c r="G970">
        <f>VLOOKUP(C970,away!$B$2:$E$405,4,FALSE)</f>
        <v>0.89</v>
      </c>
      <c r="H970">
        <f>VLOOKUP(A970,away!$A$2:$E$405,3,FALSE)</f>
        <v>1.0324675324675301</v>
      </c>
      <c r="I970">
        <f>VLOOKUP(C970,away!$B$2:$E$405,3,FALSE)</f>
        <v>0.89</v>
      </c>
      <c r="J970">
        <f>VLOOKUP(B970,home!$B$2:$E$405,4,FALSE)</f>
        <v>1.1499999999999999</v>
      </c>
      <c r="K970" s="3">
        <f t="shared" si="1178"/>
        <v>1.1431298701298733</v>
      </c>
      <c r="L970" s="3">
        <f t="shared" si="1179"/>
        <v>1.056730519480517</v>
      </c>
      <c r="M970" s="5">
        <f t="shared" si="1180"/>
        <v>0.11081862871432863</v>
      </c>
      <c r="N970" s="5">
        <f t="shared" si="1181"/>
        <v>0.12668008465018116</v>
      </c>
      <c r="O970" s="5">
        <f t="shared" si="1182"/>
        <v>0.11710542708941102</v>
      </c>
      <c r="P970" s="5">
        <f t="shared" si="1183"/>
        <v>0.13386671166022179</v>
      </c>
      <c r="Q970" s="5">
        <f t="shared" si="1184"/>
        <v>7.2405894357101486E-2</v>
      </c>
      <c r="R970" s="5">
        <f t="shared" si="1185"/>
        <v>6.1874439401090553E-2</v>
      </c>
      <c r="S970" s="5">
        <f t="shared" si="1186"/>
        <v>4.0427085000565209E-2</v>
      </c>
      <c r="T970" s="5">
        <f t="shared" si="1187"/>
        <v>7.6513518357431282E-2</v>
      </c>
      <c r="U970" s="5">
        <f t="shared" si="1188"/>
        <v>7.073051987692737E-2</v>
      </c>
      <c r="V970" s="5">
        <f t="shared" si="1189"/>
        <v>5.4261243437135429E-3</v>
      </c>
      <c r="W970" s="5">
        <f t="shared" si="1190"/>
        <v>2.7589780204356911E-2</v>
      </c>
      <c r="X970" s="5">
        <f t="shared" si="1191"/>
        <v>2.9154962767703362E-2</v>
      </c>
      <c r="Y970" s="5">
        <f t="shared" si="1192"/>
        <v>1.5404469475475151E-2</v>
      </c>
      <c r="Z970" s="5">
        <f t="shared" si="1193"/>
        <v>2.1794869496960068E-2</v>
      </c>
      <c r="AA970" s="5">
        <f t="shared" si="1194"/>
        <v>2.4914366337557503E-2</v>
      </c>
      <c r="AB970" s="5">
        <f t="shared" si="1195"/>
        <v>1.4240178177910101E-2</v>
      </c>
      <c r="AC970" s="5">
        <f t="shared" si="1196"/>
        <v>4.0966568041150787E-4</v>
      </c>
      <c r="AD970" s="5">
        <f t="shared" si="1197"/>
        <v>7.8846754654795705E-3</v>
      </c>
      <c r="AE970" s="5">
        <f t="shared" si="1198"/>
        <v>8.3319772005715134E-3</v>
      </c>
      <c r="AF970" s="5">
        <f t="shared" si="1199"/>
        <v>4.4023272977298791E-3</v>
      </c>
      <c r="AG970" s="5">
        <f t="shared" si="1200"/>
        <v>1.5506912040844526E-3</v>
      </c>
      <c r="AH970" s="5">
        <f t="shared" si="1201"/>
        <v>5.7578259413831705E-3</v>
      </c>
      <c r="AI970" s="5">
        <f t="shared" si="1202"/>
        <v>6.5819428206037598E-3</v>
      </c>
      <c r="AJ970" s="5">
        <f t="shared" si="1203"/>
        <v>3.7620077208595148E-3</v>
      </c>
      <c r="AK970" s="5">
        <f t="shared" si="1204"/>
        <v>1.4334877991245725E-3</v>
      </c>
      <c r="AL970" s="5">
        <f t="shared" si="1205"/>
        <v>1.9794721574512703E-5</v>
      </c>
      <c r="AM970" s="5">
        <f t="shared" si="1206"/>
        <v>1.8026416081739702E-3</v>
      </c>
      <c r="AN970" s="5">
        <f t="shared" si="1207"/>
        <v>1.9049064030428739E-3</v>
      </c>
      <c r="AO970" s="5">
        <f t="shared" si="1208"/>
        <v>1.0064863664246296E-3</v>
      </c>
      <c r="AP970" s="5">
        <f t="shared" si="1209"/>
        <v>3.5452828694731899E-4</v>
      </c>
      <c r="AQ970" s="5">
        <f t="shared" si="1210"/>
        <v>9.3660215209094531E-5</v>
      </c>
      <c r="AR970" s="5">
        <f t="shared" si="1211"/>
        <v>1.2168940796232473E-3</v>
      </c>
      <c r="AS970" s="5">
        <f t="shared" si="1212"/>
        <v>1.3910679712015347E-3</v>
      </c>
      <c r="AT970" s="5">
        <f t="shared" si="1213"/>
        <v>7.9508567463071854E-4</v>
      </c>
      <c r="AU970" s="5">
        <f t="shared" si="1214"/>
        <v>3.0296206132757864E-4</v>
      </c>
      <c r="AV970" s="5">
        <f t="shared" si="1215"/>
        <v>8.6581245454918465E-5</v>
      </c>
      <c r="AW970" s="5">
        <f t="shared" si="1216"/>
        <v>6.6421200422311722E-7</v>
      </c>
      <c r="AX970" s="5">
        <f t="shared" si="1217"/>
        <v>3.4344224457376929E-4</v>
      </c>
      <c r="AY970" s="5">
        <f t="shared" si="1218"/>
        <v>3.6292590151999396E-4</v>
      </c>
      <c r="AZ970" s="5">
        <f t="shared" si="1219"/>
        <v>1.9175743822307908E-4</v>
      </c>
      <c r="BA970" s="5">
        <f t="shared" si="1220"/>
        <v>6.754531243590918E-5</v>
      </c>
      <c r="BB970" s="5">
        <f t="shared" si="1221"/>
        <v>1.7844298274718029E-5</v>
      </c>
      <c r="BC970" s="5">
        <f t="shared" si="1222"/>
        <v>3.7713229171216172E-6</v>
      </c>
      <c r="BD970" s="5">
        <f t="shared" si="1223"/>
        <v>2.1432151881883987E-4</v>
      </c>
      <c r="BE970" s="5">
        <f t="shared" si="1224"/>
        <v>2.4499732997341768E-4</v>
      </c>
      <c r="BF970" s="5">
        <f t="shared" si="1225"/>
        <v>1.4003188299733935E-4</v>
      </c>
      <c r="BG970" s="5">
        <f t="shared" si="1226"/>
        <v>5.3358209408263373E-5</v>
      </c>
      <c r="BH970" s="5">
        <f t="shared" si="1227"/>
        <v>1.5248840747807684E-5</v>
      </c>
      <c r="BI970" s="5">
        <f t="shared" si="1228"/>
        <v>3.4862810687344994E-6</v>
      </c>
      <c r="BJ970" s="8">
        <f t="shared" si="1229"/>
        <v>0.37606789037785715</v>
      </c>
      <c r="BK970" s="8">
        <f t="shared" si="1230"/>
        <v>0.29133093602233517</v>
      </c>
      <c r="BL970" s="8">
        <f t="shared" si="1231"/>
        <v>0.31086423026011989</v>
      </c>
      <c r="BM970" s="8">
        <f t="shared" si="1232"/>
        <v>0.37694447859542196</v>
      </c>
      <c r="BN970" s="8">
        <f t="shared" si="1233"/>
        <v>0.62275118587233469</v>
      </c>
    </row>
    <row r="971" spans="1:66" x14ac:dyDescent="0.25">
      <c r="A971" t="s">
        <v>35</v>
      </c>
      <c r="B971" t="s">
        <v>524</v>
      </c>
      <c r="C971" t="s">
        <v>218</v>
      </c>
      <c r="D971" s="7" t="s">
        <v>557</v>
      </c>
      <c r="E971">
        <f>VLOOKUP(A971,home!$A$2:$E$405,3,FALSE)</f>
        <v>1.5947368421052599</v>
      </c>
      <c r="F971" t="e">
        <f>VLOOKUP(B971,home!$B$2:$E$405,3,FALSE)</f>
        <v>#N/A</v>
      </c>
      <c r="G971">
        <f>VLOOKUP(C971,away!$B$2:$E$405,4,FALSE)</f>
        <v>0.63</v>
      </c>
      <c r="H971">
        <f>VLOOKUP(A971,away!$A$2:$E$405,3,FALSE)</f>
        <v>1.21315789473684</v>
      </c>
      <c r="I971">
        <f>VLOOKUP(C971,away!$B$2:$E$405,3,FALSE)</f>
        <v>1.1200000000000001</v>
      </c>
      <c r="J971" t="e">
        <f>VLOOKUP(B971,home!$B$2:$E$405,4,FALSE)</f>
        <v>#N/A</v>
      </c>
      <c r="K971" s="3" t="e">
        <f t="shared" si="1178"/>
        <v>#N/A</v>
      </c>
      <c r="L971" s="3" t="e">
        <f t="shared" si="1179"/>
        <v>#N/A</v>
      </c>
      <c r="M971" s="5" t="e">
        <f t="shared" si="1180"/>
        <v>#N/A</v>
      </c>
      <c r="N971" s="5" t="e">
        <f t="shared" si="1181"/>
        <v>#N/A</v>
      </c>
      <c r="O971" s="5" t="e">
        <f t="shared" si="1182"/>
        <v>#N/A</v>
      </c>
      <c r="P971" s="5" t="e">
        <f t="shared" si="1183"/>
        <v>#N/A</v>
      </c>
      <c r="Q971" s="5" t="e">
        <f t="shared" si="1184"/>
        <v>#N/A</v>
      </c>
      <c r="R971" s="5" t="e">
        <f t="shared" si="1185"/>
        <v>#N/A</v>
      </c>
      <c r="S971" s="5" t="e">
        <f t="shared" si="1186"/>
        <v>#N/A</v>
      </c>
      <c r="T971" s="5" t="e">
        <f t="shared" si="1187"/>
        <v>#N/A</v>
      </c>
      <c r="U971" s="5" t="e">
        <f t="shared" si="1188"/>
        <v>#N/A</v>
      </c>
      <c r="V971" s="5" t="e">
        <f t="shared" si="1189"/>
        <v>#N/A</v>
      </c>
      <c r="W971" s="5" t="e">
        <f t="shared" si="1190"/>
        <v>#N/A</v>
      </c>
      <c r="X971" s="5" t="e">
        <f t="shared" si="1191"/>
        <v>#N/A</v>
      </c>
      <c r="Y971" s="5" t="e">
        <f t="shared" si="1192"/>
        <v>#N/A</v>
      </c>
      <c r="Z971" s="5" t="e">
        <f t="shared" si="1193"/>
        <v>#N/A</v>
      </c>
      <c r="AA971" s="5" t="e">
        <f t="shared" si="1194"/>
        <v>#N/A</v>
      </c>
      <c r="AB971" s="5" t="e">
        <f t="shared" si="1195"/>
        <v>#N/A</v>
      </c>
      <c r="AC971" s="5" t="e">
        <f t="shared" si="1196"/>
        <v>#N/A</v>
      </c>
      <c r="AD971" s="5" t="e">
        <f t="shared" si="1197"/>
        <v>#N/A</v>
      </c>
      <c r="AE971" s="5" t="e">
        <f t="shared" si="1198"/>
        <v>#N/A</v>
      </c>
      <c r="AF971" s="5" t="e">
        <f t="shared" si="1199"/>
        <v>#N/A</v>
      </c>
      <c r="AG971" s="5" t="e">
        <f t="shared" si="1200"/>
        <v>#N/A</v>
      </c>
      <c r="AH971" s="5" t="e">
        <f t="shared" si="1201"/>
        <v>#N/A</v>
      </c>
      <c r="AI971" s="5" t="e">
        <f t="shared" si="1202"/>
        <v>#N/A</v>
      </c>
      <c r="AJ971" s="5" t="e">
        <f t="shared" si="1203"/>
        <v>#N/A</v>
      </c>
      <c r="AK971" s="5" t="e">
        <f t="shared" si="1204"/>
        <v>#N/A</v>
      </c>
      <c r="AL971" s="5" t="e">
        <f t="shared" si="1205"/>
        <v>#N/A</v>
      </c>
      <c r="AM971" s="5" t="e">
        <f t="shared" si="1206"/>
        <v>#N/A</v>
      </c>
      <c r="AN971" s="5" t="e">
        <f t="shared" si="1207"/>
        <v>#N/A</v>
      </c>
      <c r="AO971" s="5" t="e">
        <f t="shared" si="1208"/>
        <v>#N/A</v>
      </c>
      <c r="AP971" s="5" t="e">
        <f t="shared" si="1209"/>
        <v>#N/A</v>
      </c>
      <c r="AQ971" s="5" t="e">
        <f t="shared" si="1210"/>
        <v>#N/A</v>
      </c>
      <c r="AR971" s="5" t="e">
        <f t="shared" si="1211"/>
        <v>#N/A</v>
      </c>
      <c r="AS971" s="5" t="e">
        <f t="shared" si="1212"/>
        <v>#N/A</v>
      </c>
      <c r="AT971" s="5" t="e">
        <f t="shared" si="1213"/>
        <v>#N/A</v>
      </c>
      <c r="AU971" s="5" t="e">
        <f t="shared" si="1214"/>
        <v>#N/A</v>
      </c>
      <c r="AV971" s="5" t="e">
        <f t="shared" si="1215"/>
        <v>#N/A</v>
      </c>
      <c r="AW971" s="5" t="e">
        <f t="shared" si="1216"/>
        <v>#N/A</v>
      </c>
      <c r="AX971" s="5" t="e">
        <f t="shared" si="1217"/>
        <v>#N/A</v>
      </c>
      <c r="AY971" s="5" t="e">
        <f t="shared" si="1218"/>
        <v>#N/A</v>
      </c>
      <c r="AZ971" s="5" t="e">
        <f t="shared" si="1219"/>
        <v>#N/A</v>
      </c>
      <c r="BA971" s="5" t="e">
        <f t="shared" si="1220"/>
        <v>#N/A</v>
      </c>
      <c r="BB971" s="5" t="e">
        <f t="shared" si="1221"/>
        <v>#N/A</v>
      </c>
      <c r="BC971" s="5" t="e">
        <f t="shared" si="1222"/>
        <v>#N/A</v>
      </c>
      <c r="BD971" s="5" t="e">
        <f t="shared" si="1223"/>
        <v>#N/A</v>
      </c>
      <c r="BE971" s="5" t="e">
        <f t="shared" si="1224"/>
        <v>#N/A</v>
      </c>
      <c r="BF971" s="5" t="e">
        <f t="shared" si="1225"/>
        <v>#N/A</v>
      </c>
      <c r="BG971" s="5" t="e">
        <f t="shared" si="1226"/>
        <v>#N/A</v>
      </c>
      <c r="BH971" s="5" t="e">
        <f t="shared" si="1227"/>
        <v>#N/A</v>
      </c>
      <c r="BI971" s="5" t="e">
        <f t="shared" si="1228"/>
        <v>#N/A</v>
      </c>
      <c r="BJ971" s="8" t="e">
        <f t="shared" si="1229"/>
        <v>#N/A</v>
      </c>
      <c r="BK971" s="8" t="e">
        <f t="shared" si="1230"/>
        <v>#N/A</v>
      </c>
      <c r="BL971" s="8" t="e">
        <f t="shared" si="1231"/>
        <v>#N/A</v>
      </c>
      <c r="BM971" s="8" t="e">
        <f t="shared" si="1232"/>
        <v>#N/A</v>
      </c>
      <c r="BN971" s="8" t="e">
        <f t="shared" si="1233"/>
        <v>#N/A</v>
      </c>
    </row>
    <row r="972" spans="1:66" x14ac:dyDescent="0.25">
      <c r="A972" t="s">
        <v>10</v>
      </c>
      <c r="B972" t="s">
        <v>39</v>
      </c>
      <c r="C972" t="s">
        <v>225</v>
      </c>
      <c r="D972" s="7" t="s">
        <v>558</v>
      </c>
      <c r="E972">
        <f>VLOOKUP(A972,home!$A$2:$E$405,3,FALSE)</f>
        <v>1.5653594771241801</v>
      </c>
      <c r="F972">
        <f>VLOOKUP(B972,home!$B$2:$E$405,3,FALSE)</f>
        <v>1.47</v>
      </c>
      <c r="G972">
        <f>VLOOKUP(C972,away!$B$2:$E$405,4,FALSE)</f>
        <v>0.64</v>
      </c>
      <c r="H972">
        <f>VLOOKUP(A972,away!$A$2:$E$405,3,FALSE)</f>
        <v>1.3758169934640501</v>
      </c>
      <c r="I972">
        <f>VLOOKUP(C972,away!$B$2:$E$405,3,FALSE)</f>
        <v>0.6</v>
      </c>
      <c r="J972">
        <f>VLOOKUP(B972,home!$B$2:$E$405,4,FALSE)</f>
        <v>0.77</v>
      </c>
      <c r="K972" s="3">
        <f t="shared" si="1178"/>
        <v>1.4726901960784287</v>
      </c>
      <c r="L972" s="3">
        <f t="shared" si="1179"/>
        <v>0.63562745098039108</v>
      </c>
      <c r="M972" s="5">
        <f t="shared" si="1180"/>
        <v>0.12144210314964854</v>
      </c>
      <c r="N972" s="5">
        <f t="shared" si="1181"/>
        <v>0.17884659469963265</v>
      </c>
      <c r="O972" s="5">
        <f t="shared" si="1182"/>
        <v>7.7191934466708828E-2</v>
      </c>
      <c r="P972" s="5">
        <f t="shared" si="1183"/>
        <v>0.11367980510545063</v>
      </c>
      <c r="Q972" s="5">
        <f t="shared" si="1184"/>
        <v>0.13169281330808066</v>
      </c>
      <c r="R972" s="5">
        <f t="shared" si="1185"/>
        <v>2.4532656270659762E-2</v>
      </c>
      <c r="S972" s="5">
        <f t="shared" si="1186"/>
        <v>2.6603413794819977E-2</v>
      </c>
      <c r="T972" s="5">
        <f t="shared" si="1187"/>
        <v>8.3707567235451849E-2</v>
      </c>
      <c r="U972" s="5">
        <f t="shared" si="1188"/>
        <v>3.6129002373562612E-2</v>
      </c>
      <c r="V972" s="5">
        <f t="shared" si="1189"/>
        <v>2.7669983536728303E-3</v>
      </c>
      <c r="W972" s="5">
        <f t="shared" si="1190"/>
        <v>6.4647571684265728E-2</v>
      </c>
      <c r="X972" s="5">
        <f t="shared" si="1191"/>
        <v>4.1091771201741935E-2</v>
      </c>
      <c r="Y972" s="5">
        <f t="shared" si="1192"/>
        <v>1.3059528892616334E-2</v>
      </c>
      <c r="Z972" s="5">
        <f t="shared" si="1193"/>
        <v>5.1978765903658575E-3</v>
      </c>
      <c r="AA972" s="5">
        <f t="shared" si="1194"/>
        <v>7.6548618950573692E-3</v>
      </c>
      <c r="AB972" s="5">
        <f t="shared" si="1195"/>
        <v>5.6366200325926657E-3</v>
      </c>
      <c r="AC972" s="5">
        <f t="shared" si="1196"/>
        <v>1.6188363910384307E-4</v>
      </c>
      <c r="AD972" s="5">
        <f t="shared" si="1197"/>
        <v>2.3801461254923904E-2</v>
      </c>
      <c r="AE972" s="5">
        <f t="shared" si="1198"/>
        <v>1.5128862147075824E-2</v>
      </c>
      <c r="AF972" s="5">
        <f t="shared" si="1199"/>
        <v>4.8081600413897654E-3</v>
      </c>
      <c r="AG972" s="5">
        <f t="shared" si="1200"/>
        <v>1.0187328370047828E-3</v>
      </c>
      <c r="AH972" s="5">
        <f t="shared" si="1201"/>
        <v>8.2597826191122404E-4</v>
      </c>
      <c r="AI972" s="5">
        <f t="shared" si="1202"/>
        <v>1.2164100884905602E-3</v>
      </c>
      <c r="AJ972" s="5">
        <f t="shared" si="1203"/>
        <v>8.9569760586547117E-4</v>
      </c>
      <c r="AK972" s="5">
        <f t="shared" si="1204"/>
        <v>4.3969502760299984E-4</v>
      </c>
      <c r="AL972" s="5">
        <f t="shared" si="1205"/>
        <v>6.0614564688191456E-6</v>
      </c>
      <c r="AM972" s="5">
        <f t="shared" si="1206"/>
        <v>7.0104357284933964E-3</v>
      </c>
      <c r="AN972" s="5">
        <f t="shared" si="1207"/>
        <v>4.4560253923641192E-3</v>
      </c>
      <c r="AO972" s="5">
        <f t="shared" si="1208"/>
        <v>1.4161860308261507E-3</v>
      </c>
      <c r="AP972" s="5">
        <f t="shared" si="1209"/>
        <v>3.0005557229602131E-4</v>
      </c>
      <c r="AQ972" s="5">
        <f t="shared" si="1210"/>
        <v>4.7680889642745612E-5</v>
      </c>
      <c r="AR972" s="5">
        <f t="shared" si="1211"/>
        <v>1.0500289143676906E-4</v>
      </c>
      <c r="AS972" s="5">
        <f t="shared" si="1212"/>
        <v>1.5463672877881737E-4</v>
      </c>
      <c r="AT972" s="5">
        <f t="shared" si="1213"/>
        <v>1.1386599721310171E-4</v>
      </c>
      <c r="AU972" s="5">
        <f t="shared" si="1214"/>
        <v>5.5896445920809509E-5</v>
      </c>
      <c r="AV972" s="5">
        <f t="shared" si="1215"/>
        <v>2.0579536975801071E-5</v>
      </c>
      <c r="AW972" s="5">
        <f t="shared" si="1216"/>
        <v>1.5761172794812375E-7</v>
      </c>
      <c r="AX972" s="5">
        <f t="shared" si="1217"/>
        <v>1.7206999945983616E-3</v>
      </c>
      <c r="AY972" s="5">
        <f t="shared" si="1218"/>
        <v>1.0937241514685295E-3</v>
      </c>
      <c r="AZ972" s="5">
        <f t="shared" si="1219"/>
        <v>3.4760054723681624E-4</v>
      </c>
      <c r="BA972" s="5">
        <f t="shared" si="1220"/>
        <v>7.3648149933175518E-5</v>
      </c>
      <c r="BB972" s="5">
        <f t="shared" si="1221"/>
        <v>1.1703196452861502E-5</v>
      </c>
      <c r="BC972" s="5">
        <f t="shared" si="1222"/>
        <v>1.4877745859310226E-6</v>
      </c>
      <c r="BD972" s="5">
        <f t="shared" si="1223"/>
        <v>1.1123786704920707E-5</v>
      </c>
      <c r="BE972" s="5">
        <f t="shared" si="1224"/>
        <v>1.6381891623604292E-5</v>
      </c>
      <c r="BF972" s="5">
        <f t="shared" si="1225"/>
        <v>1.206272559365069E-5</v>
      </c>
      <c r="BG972" s="5">
        <f t="shared" si="1226"/>
        <v>5.9215525732512376E-6</v>
      </c>
      <c r="BH972" s="5">
        <f t="shared" si="1227"/>
        <v>2.1801531050475231E-6</v>
      </c>
      <c r="BI972" s="5">
        <f t="shared" si="1228"/>
        <v>6.4213802075068594E-7</v>
      </c>
      <c r="BJ972" s="8">
        <f t="shared" si="1229"/>
        <v>0.57428231073008162</v>
      </c>
      <c r="BK972" s="8">
        <f t="shared" si="1230"/>
        <v>0.26575398965063313</v>
      </c>
      <c r="BL972" s="8">
        <f t="shared" si="1231"/>
        <v>0.15502114987039803</v>
      </c>
      <c r="BM972" s="8">
        <f t="shared" si="1232"/>
        <v>0.35177585330155697</v>
      </c>
      <c r="BN972" s="8">
        <f t="shared" si="1233"/>
        <v>0.64738590700018117</v>
      </c>
    </row>
    <row r="973" spans="1:66" x14ac:dyDescent="0.25">
      <c r="A973" t="s">
        <v>10</v>
      </c>
      <c r="B973" t="s">
        <v>11</v>
      </c>
      <c r="C973" t="s">
        <v>38</v>
      </c>
      <c r="D973" s="7" t="s">
        <v>558</v>
      </c>
      <c r="E973">
        <f>VLOOKUP(A973,home!$A$2:$E$405,3,FALSE)</f>
        <v>1.5653594771241801</v>
      </c>
      <c r="F973">
        <f>VLOOKUP(B973,home!$B$2:$E$405,3,FALSE)</f>
        <v>0.68</v>
      </c>
      <c r="G973">
        <f>VLOOKUP(C973,away!$B$2:$E$405,4,FALSE)</f>
        <v>0.9</v>
      </c>
      <c r="H973">
        <f>VLOOKUP(A973,away!$A$2:$E$405,3,FALSE)</f>
        <v>1.3758169934640501</v>
      </c>
      <c r="I973">
        <f>VLOOKUP(C973,away!$B$2:$E$405,3,FALSE)</f>
        <v>0.75</v>
      </c>
      <c r="J973">
        <f>VLOOKUP(B973,home!$B$2:$E$405,4,FALSE)</f>
        <v>1.24</v>
      </c>
      <c r="K973" s="3">
        <f t="shared" si="1178"/>
        <v>0.9579999999999983</v>
      </c>
      <c r="L973" s="3">
        <f t="shared" si="1179"/>
        <v>1.2795098039215667</v>
      </c>
      <c r="M973" s="5">
        <f t="shared" si="1180"/>
        <v>0.10672393728219697</v>
      </c>
      <c r="N973" s="5">
        <f t="shared" si="1181"/>
        <v>0.1022415319163445</v>
      </c>
      <c r="O973" s="5">
        <f t="shared" si="1182"/>
        <v>0.13655432406568141</v>
      </c>
      <c r="P973" s="5">
        <f t="shared" si="1183"/>
        <v>0.13081904245492254</v>
      </c>
      <c r="Q973" s="5">
        <f t="shared" si="1184"/>
        <v>4.8973693787928922E-2</v>
      </c>
      <c r="R973" s="5">
        <f t="shared" si="1185"/>
        <v>8.7361298204961066E-2</v>
      </c>
      <c r="S973" s="5">
        <f t="shared" si="1186"/>
        <v>4.0088527242888791E-2</v>
      </c>
      <c r="T973" s="5">
        <f t="shared" si="1187"/>
        <v>6.2662321335907781E-2</v>
      </c>
      <c r="U973" s="5">
        <f t="shared" si="1188"/>
        <v>8.3692123680352531E-2</v>
      </c>
      <c r="V973" s="5">
        <f t="shared" si="1189"/>
        <v>5.4599255288340781E-3</v>
      </c>
      <c r="W973" s="5">
        <f t="shared" si="1190"/>
        <v>1.5638932882945277E-2</v>
      </c>
      <c r="X973" s="5">
        <f t="shared" si="1191"/>
        <v>2.0010167946599849E-2</v>
      </c>
      <c r="Y973" s="5">
        <f t="shared" si="1192"/>
        <v>1.2801603032895799E-2</v>
      </c>
      <c r="Z973" s="5">
        <f t="shared" si="1193"/>
        <v>3.7259879178854413E-2</v>
      </c>
      <c r="AA973" s="5">
        <f t="shared" si="1194"/>
        <v>3.5694964253342454E-2</v>
      </c>
      <c r="AB973" s="5">
        <f t="shared" si="1195"/>
        <v>1.7097887877351003E-2</v>
      </c>
      <c r="AC973" s="5">
        <f t="shared" si="1196"/>
        <v>4.1828844103913707E-4</v>
      </c>
      <c r="AD973" s="5">
        <f t="shared" si="1197"/>
        <v>3.7455244254653874E-3</v>
      </c>
      <c r="AE973" s="5">
        <f t="shared" si="1198"/>
        <v>4.792435223210656E-3</v>
      </c>
      <c r="AF973" s="5">
        <f t="shared" si="1199"/>
        <v>3.0659839263785385E-3</v>
      </c>
      <c r="AG973" s="5">
        <f t="shared" si="1200"/>
        <v>1.3076521641557594E-3</v>
      </c>
      <c r="AH973" s="5">
        <f t="shared" si="1201"/>
        <v>1.1918595175569318E-2</v>
      </c>
      <c r="AI973" s="5">
        <f t="shared" si="1202"/>
        <v>1.1418014178195384E-2</v>
      </c>
      <c r="AJ973" s="5">
        <f t="shared" si="1203"/>
        <v>5.4692287913555796E-3</v>
      </c>
      <c r="AK973" s="5">
        <f t="shared" si="1204"/>
        <v>1.7465070607062122E-3</v>
      </c>
      <c r="AL973" s="5">
        <f t="shared" si="1205"/>
        <v>2.050902345628897E-5</v>
      </c>
      <c r="AM973" s="5">
        <f t="shared" si="1206"/>
        <v>7.1764247991916701E-4</v>
      </c>
      <c r="AN973" s="5">
        <f t="shared" si="1207"/>
        <v>9.1823058876716016E-4</v>
      </c>
      <c r="AO973" s="5">
        <f t="shared" si="1208"/>
        <v>5.8744252029412699E-4</v>
      </c>
      <c r="AP973" s="5">
        <f t="shared" si="1209"/>
        <v>2.5054615465224309E-4</v>
      </c>
      <c r="AQ973" s="5">
        <f t="shared" si="1210"/>
        <v>8.0144065303098524E-5</v>
      </c>
      <c r="AR973" s="5">
        <f t="shared" si="1211"/>
        <v>3.0499918752226463E-3</v>
      </c>
      <c r="AS973" s="5">
        <f t="shared" si="1212"/>
        <v>2.9218922164632893E-3</v>
      </c>
      <c r="AT973" s="5">
        <f t="shared" si="1213"/>
        <v>1.3995863716859131E-3</v>
      </c>
      <c r="AU973" s="5">
        <f t="shared" si="1214"/>
        <v>4.4693458135836749E-4</v>
      </c>
      <c r="AV973" s="5">
        <f t="shared" si="1215"/>
        <v>1.0704083223532882E-4</v>
      </c>
      <c r="AW973" s="5">
        <f t="shared" si="1216"/>
        <v>6.9831538124359762E-7</v>
      </c>
      <c r="AX973" s="5">
        <f t="shared" si="1217"/>
        <v>1.1458358262709343E-4</v>
      </c>
      <c r="AY973" s="5">
        <f t="shared" si="1218"/>
        <v>1.4661081733982292E-4</v>
      </c>
      <c r="AZ973" s="5">
        <f t="shared" si="1219"/>
        <v>9.3794989073628748E-5</v>
      </c>
      <c r="BA973" s="5">
        <f t="shared" si="1220"/>
        <v>4.0003869359474732E-5</v>
      </c>
      <c r="BB973" s="5">
        <f t="shared" si="1221"/>
        <v>1.2796335760061372E-5</v>
      </c>
      <c r="BC973" s="5">
        <f t="shared" si="1222"/>
        <v>3.2746074118541318E-6</v>
      </c>
      <c r="BD973" s="5">
        <f t="shared" si="1223"/>
        <v>6.5041575103808274E-4</v>
      </c>
      <c r="BE973" s="5">
        <f t="shared" si="1224"/>
        <v>6.2309828949448198E-4</v>
      </c>
      <c r="BF973" s="5">
        <f t="shared" si="1225"/>
        <v>2.9846408066785631E-4</v>
      </c>
      <c r="BG973" s="5">
        <f t="shared" si="1226"/>
        <v>9.5309529759935292E-5</v>
      </c>
      <c r="BH973" s="5">
        <f t="shared" si="1227"/>
        <v>2.2826632377504465E-5</v>
      </c>
      <c r="BI973" s="5">
        <f t="shared" si="1228"/>
        <v>4.3735827635298481E-6</v>
      </c>
      <c r="BJ973" s="8">
        <f t="shared" si="1229"/>
        <v>0.27820491665234021</v>
      </c>
      <c r="BK973" s="8">
        <f t="shared" si="1230"/>
        <v>0.28367684079067762</v>
      </c>
      <c r="BL973" s="8">
        <f t="shared" si="1231"/>
        <v>0.40057287703058192</v>
      </c>
      <c r="BM973" s="8">
        <f t="shared" si="1232"/>
        <v>0.38689477343846013</v>
      </c>
      <c r="BN973" s="8">
        <f t="shared" si="1233"/>
        <v>0.61267382771203538</v>
      </c>
    </row>
    <row r="974" spans="1:66" x14ac:dyDescent="0.25">
      <c r="A974" t="s">
        <v>10</v>
      </c>
      <c r="B974" t="s">
        <v>42</v>
      </c>
      <c r="C974" t="s">
        <v>447</v>
      </c>
      <c r="D974" s="7" t="s">
        <v>558</v>
      </c>
      <c r="E974">
        <f>VLOOKUP(A974,home!$A$2:$E$405,3,FALSE)</f>
        <v>1.5653594771241801</v>
      </c>
      <c r="F974">
        <f>VLOOKUP(B974,home!$B$2:$E$405,3,FALSE)</f>
        <v>1.35</v>
      </c>
      <c r="G974">
        <f>VLOOKUP(C974,away!$B$2:$E$405,4,FALSE)</f>
        <v>1.43</v>
      </c>
      <c r="H974">
        <f>VLOOKUP(A974,away!$A$2:$E$405,3,FALSE)</f>
        <v>1.3758169934640501</v>
      </c>
      <c r="I974">
        <f>VLOOKUP(C974,away!$B$2:$E$405,3,FALSE)</f>
        <v>0.53</v>
      </c>
      <c r="J974">
        <f>VLOOKUP(B974,home!$B$2:$E$405,4,FALSE)</f>
        <v>1.03</v>
      </c>
      <c r="K974" s="3">
        <f t="shared" si="1178"/>
        <v>3.0219264705882294</v>
      </c>
      <c r="L974" s="3">
        <f t="shared" si="1179"/>
        <v>0.75105849673202496</v>
      </c>
      <c r="M974" s="5">
        <f t="shared" si="1180"/>
        <v>2.2983356226828899E-2</v>
      </c>
      <c r="N974" s="5">
        <f t="shared" si="1181"/>
        <v>6.9454012564813067E-2</v>
      </c>
      <c r="O974" s="5">
        <f t="shared" si="1182"/>
        <v>1.7261844977578739E-2</v>
      </c>
      <c r="P974" s="5">
        <f t="shared" si="1183"/>
        <v>5.2164026268935675E-2</v>
      </c>
      <c r="Q974" s="5">
        <f t="shared" si="1184"/>
        <v>0.10494245952908805</v>
      </c>
      <c r="R974" s="5">
        <f t="shared" si="1185"/>
        <v>6.4823276698407709E-3</v>
      </c>
      <c r="S974" s="5">
        <f t="shared" si="1186"/>
        <v>2.9598436469972962E-2</v>
      </c>
      <c r="T974" s="5">
        <f t="shared" si="1187"/>
        <v>7.8817925897278235E-2</v>
      </c>
      <c r="U974" s="5">
        <f t="shared" si="1188"/>
        <v>1.9589117576518343E-2</v>
      </c>
      <c r="V974" s="5">
        <f t="shared" si="1189"/>
        <v>7.4642111655892022E-3</v>
      </c>
      <c r="W974" s="5">
        <f t="shared" si="1190"/>
        <v>0.10570946544652839</v>
      </c>
      <c r="X974" s="5">
        <f t="shared" si="1191"/>
        <v>7.9393992208615538E-2</v>
      </c>
      <c r="Y974" s="5">
        <f t="shared" si="1192"/>
        <v>2.9814766218878443E-2</v>
      </c>
      <c r="Z974" s="5">
        <f t="shared" si="1193"/>
        <v>1.6228690916783399E-3</v>
      </c>
      <c r="AA974" s="5">
        <f t="shared" si="1194"/>
        <v>4.9041910664422515E-3</v>
      </c>
      <c r="AB974" s="5">
        <f t="shared" si="1195"/>
        <v>7.4100524002520792E-3</v>
      </c>
      <c r="AC974" s="5">
        <f t="shared" si="1196"/>
        <v>1.0588186715311159E-3</v>
      </c>
      <c r="AD974" s="5">
        <f t="shared" si="1197"/>
        <v>7.9861557956148979E-2</v>
      </c>
      <c r="AE974" s="5">
        <f t="shared" si="1198"/>
        <v>5.9980701665222742E-2</v>
      </c>
      <c r="AF974" s="5">
        <f t="shared" si="1199"/>
        <v>2.2524507812807126E-2</v>
      </c>
      <c r="AG974" s="5">
        <f t="shared" si="1200"/>
        <v>5.6390743258385575E-3</v>
      </c>
      <c r="AH974" s="5">
        <f t="shared" si="1201"/>
        <v>3.0471740509720012E-4</v>
      </c>
      <c r="AI974" s="5">
        <f t="shared" si="1202"/>
        <v>9.2083359251218572E-4</v>
      </c>
      <c r="AJ974" s="5">
        <f t="shared" si="1203"/>
        <v>1.3913457041097148E-3</v>
      </c>
      <c r="AK974" s="5">
        <f t="shared" si="1204"/>
        <v>1.401514804329455E-3</v>
      </c>
      <c r="AL974" s="5">
        <f t="shared" si="1205"/>
        <v>9.6125638833052679E-5</v>
      </c>
      <c r="AM974" s="5">
        <f t="shared" si="1206"/>
        <v>4.8267151194020488E-2</v>
      </c>
      <c r="AN974" s="5">
        <f t="shared" si="1207"/>
        <v>3.6251454017318392E-2</v>
      </c>
      <c r="AO974" s="5">
        <f t="shared" si="1208"/>
        <v>1.3613481279298636E-2</v>
      </c>
      <c r="AP974" s="5">
        <f t="shared" si="1209"/>
        <v>3.4081735949731996E-3</v>
      </c>
      <c r="AQ974" s="5">
        <f t="shared" si="1210"/>
        <v>6.3993443421058805E-4</v>
      </c>
      <c r="AR974" s="5">
        <f t="shared" si="1211"/>
        <v>4.5772119240077347E-5</v>
      </c>
      <c r="AS974" s="5">
        <f t="shared" si="1212"/>
        <v>1.3831997874651052E-4</v>
      </c>
      <c r="AT974" s="5">
        <f t="shared" si="1213"/>
        <v>2.0899640259264073E-4</v>
      </c>
      <c r="AU974" s="5">
        <f t="shared" si="1214"/>
        <v>2.1052392041747184E-4</v>
      </c>
      <c r="AV974" s="5">
        <f t="shared" si="1215"/>
        <v>1.59046951950392E-4</v>
      </c>
      <c r="AW974" s="5">
        <f t="shared" si="1216"/>
        <v>6.0603037883855694E-6</v>
      </c>
      <c r="AX974" s="5">
        <f t="shared" si="1217"/>
        <v>2.4309963642182485E-2</v>
      </c>
      <c r="AY974" s="5">
        <f t="shared" si="1218"/>
        <v>1.8258204748707759E-2</v>
      </c>
      <c r="AZ974" s="5">
        <f t="shared" si="1219"/>
        <v>6.8564899057949836E-3</v>
      </c>
      <c r="BA974" s="5">
        <f t="shared" si="1220"/>
        <v>1.7165416671682282E-3</v>
      </c>
      <c r="BB974" s="5">
        <f t="shared" si="1221"/>
        <v>3.2230580103031326E-4</v>
      </c>
      <c r="BC974" s="5">
        <f t="shared" si="1222"/>
        <v>4.841410208196767E-5</v>
      </c>
      <c r="BD974" s="5">
        <f t="shared" si="1223"/>
        <v>5.7295898447819115E-6</v>
      </c>
      <c r="BE974" s="5">
        <f t="shared" si="1224"/>
        <v>1.7314399217559964E-5</v>
      </c>
      <c r="BF974" s="5">
        <f t="shared" si="1225"/>
        <v>2.6161420658938292E-5</v>
      </c>
      <c r="BG974" s="5">
        <f t="shared" si="1226"/>
        <v>2.635262986581313E-5</v>
      </c>
      <c r="BH974" s="5">
        <f t="shared" si="1227"/>
        <v>1.9908927440278658E-5</v>
      </c>
      <c r="BI974" s="5">
        <f t="shared" si="1228"/>
        <v>1.2032662966559679E-5</v>
      </c>
      <c r="BJ974" s="8">
        <f t="shared" si="1229"/>
        <v>0.78983057801200651</v>
      </c>
      <c r="BK974" s="8">
        <f t="shared" si="1230"/>
        <v>0.13162317919039868</v>
      </c>
      <c r="BL974" s="8">
        <f t="shared" si="1231"/>
        <v>6.0536104199621757E-2</v>
      </c>
      <c r="BM974" s="8">
        <f t="shared" si="1232"/>
        <v>0.6920725588117006</v>
      </c>
      <c r="BN974" s="8">
        <f t="shared" si="1233"/>
        <v>0.27328802723708517</v>
      </c>
    </row>
    <row r="975" spans="1:66" x14ac:dyDescent="0.25">
      <c r="A975" t="s">
        <v>10</v>
      </c>
      <c r="B975" t="s">
        <v>222</v>
      </c>
      <c r="C975" t="s">
        <v>37</v>
      </c>
      <c r="D975" s="7" t="s">
        <v>558</v>
      </c>
      <c r="E975">
        <f>VLOOKUP(A975,home!$A$2:$E$405,3,FALSE)</f>
        <v>1.5653594771241801</v>
      </c>
      <c r="F975">
        <f>VLOOKUP(B975,home!$B$2:$E$405,3,FALSE)</f>
        <v>0.56000000000000005</v>
      </c>
      <c r="G975">
        <f>VLOOKUP(C975,away!$B$2:$E$405,4,FALSE)</f>
        <v>0.9</v>
      </c>
      <c r="H975">
        <f>VLOOKUP(A975,away!$A$2:$E$405,3,FALSE)</f>
        <v>1.3758169934640501</v>
      </c>
      <c r="I975">
        <f>VLOOKUP(C975,away!$B$2:$E$405,3,FALSE)</f>
        <v>0.56000000000000005</v>
      </c>
      <c r="J975">
        <f>VLOOKUP(B975,home!$B$2:$E$405,4,FALSE)</f>
        <v>1.1100000000000001</v>
      </c>
      <c r="K975" s="3">
        <f t="shared" si="1178"/>
        <v>0.78894117647058692</v>
      </c>
      <c r="L975" s="3">
        <f t="shared" si="1179"/>
        <v>0.85520784313725373</v>
      </c>
      <c r="M975" s="5">
        <f t="shared" si="1180"/>
        <v>0.19317688260669277</v>
      </c>
      <c r="N975" s="5">
        <f t="shared" si="1181"/>
        <v>0.15240519703064467</v>
      </c>
      <c r="O975" s="5">
        <f t="shared" si="1182"/>
        <v>0.16520638511804819</v>
      </c>
      <c r="P975" s="5">
        <f t="shared" si="1183"/>
        <v>0.13033811983548579</v>
      </c>
      <c r="Q975" s="5">
        <f t="shared" si="1184"/>
        <v>6.0119367722794186E-2</v>
      </c>
      <c r="R975" s="5">
        <f t="shared" si="1185"/>
        <v>7.0642898144654243E-2</v>
      </c>
      <c r="S975" s="5">
        <f t="shared" si="1186"/>
        <v>2.198506525860679E-2</v>
      </c>
      <c r="T975" s="5">
        <f t="shared" si="1187"/>
        <v>5.1414554800986244E-2</v>
      </c>
      <c r="U975" s="5">
        <f t="shared" si="1188"/>
        <v>5.5733091171535368E-2</v>
      </c>
      <c r="V975" s="5">
        <f t="shared" si="1189"/>
        <v>1.648168266881658E-3</v>
      </c>
      <c r="W975" s="5">
        <f t="shared" si="1190"/>
        <v>1.5810214899963031E-2</v>
      </c>
      <c r="X975" s="5">
        <f t="shared" si="1191"/>
        <v>1.3521019784133854E-2</v>
      </c>
      <c r="Y975" s="5">
        <f t="shared" si="1192"/>
        <v>5.7816410833026249E-3</v>
      </c>
      <c r="Z975" s="5">
        <f t="shared" si="1193"/>
        <v>2.0138120185084825E-2</v>
      </c>
      <c r="AA975" s="5">
        <f t="shared" si="1194"/>
        <v>1.5887792230726897E-2</v>
      </c>
      <c r="AB975" s="5">
        <f t="shared" si="1195"/>
        <v>6.2672667470149617E-3</v>
      </c>
      <c r="AC975" s="5">
        <f t="shared" si="1196"/>
        <v>6.9502089930203109E-5</v>
      </c>
      <c r="AD975" s="5">
        <f t="shared" si="1197"/>
        <v>3.1183323858574087E-3</v>
      </c>
      <c r="AE975" s="5">
        <f t="shared" si="1198"/>
        <v>2.6668223138941608E-3</v>
      </c>
      <c r="AF975" s="5">
        <f t="shared" si="1199"/>
        <v>1.1403436795478627E-3</v>
      </c>
      <c r="AG975" s="5">
        <f t="shared" si="1200"/>
        <v>3.2507695287377586E-4</v>
      </c>
      <c r="AH975" s="5">
        <f t="shared" si="1201"/>
        <v>4.305569582081295E-3</v>
      </c>
      <c r="AI975" s="5">
        <f t="shared" si="1202"/>
        <v>3.39684113146319E-3</v>
      </c>
      <c r="AJ975" s="5">
        <f t="shared" si="1203"/>
        <v>1.3399539192701241E-3</v>
      </c>
      <c r="AK975" s="5">
        <f t="shared" si="1204"/>
        <v>3.5238160716178192E-4</v>
      </c>
      <c r="AL975" s="5">
        <f t="shared" si="1205"/>
        <v>1.8757465394206919E-6</v>
      </c>
      <c r="AM975" s="5">
        <f t="shared" si="1206"/>
        <v>4.9203616422493536E-4</v>
      </c>
      <c r="AN975" s="5">
        <f t="shared" si="1207"/>
        <v>4.2079318675233455E-4</v>
      </c>
      <c r="AO975" s="5">
        <f t="shared" si="1208"/>
        <v>1.7993281682465782E-4</v>
      </c>
      <c r="AP975" s="5">
        <f t="shared" si="1209"/>
        <v>5.1293318728742074E-5</v>
      </c>
      <c r="AQ975" s="5">
        <f t="shared" si="1210"/>
        <v>1.0966612119339797E-5</v>
      </c>
      <c r="AR975" s="5">
        <f t="shared" si="1211"/>
        <v>7.3643137515382246E-4</v>
      </c>
      <c r="AS975" s="5">
        <f t="shared" si="1212"/>
        <v>5.8100103550370885E-4</v>
      </c>
      <c r="AT975" s="5">
        <f t="shared" si="1213"/>
        <v>2.291878202404626E-4</v>
      </c>
      <c r="AU975" s="5">
        <f t="shared" si="1214"/>
        <v>6.0271902844413339E-5</v>
      </c>
      <c r="AV975" s="5">
        <f t="shared" si="1215"/>
        <v>1.1887746484548091E-5</v>
      </c>
      <c r="AW975" s="5">
        <f t="shared" si="1216"/>
        <v>3.5155068754867294E-8</v>
      </c>
      <c r="AX975" s="5">
        <f t="shared" si="1217"/>
        <v>6.4697931711615866E-5</v>
      </c>
      <c r="AY975" s="5">
        <f t="shared" si="1218"/>
        <v>5.5330178634532331E-5</v>
      </c>
      <c r="AZ975" s="5">
        <f t="shared" si="1219"/>
        <v>2.3659401365218681E-5</v>
      </c>
      <c r="BA975" s="5">
        <f t="shared" si="1220"/>
        <v>6.7445685371557561E-6</v>
      </c>
      <c r="BB975" s="5">
        <f t="shared" si="1221"/>
        <v>1.4420019778880886E-6</v>
      </c>
      <c r="BC975" s="5">
        <f t="shared" si="1222"/>
        <v>2.4664228026186532E-7</v>
      </c>
      <c r="BD975" s="5">
        <f t="shared" si="1223"/>
        <v>1.04966981327317E-4</v>
      </c>
      <c r="BE975" s="5">
        <f t="shared" si="1224"/>
        <v>8.2812773738939597E-5</v>
      </c>
      <c r="BF975" s="5">
        <f t="shared" si="1225"/>
        <v>3.2667203570195759E-5</v>
      </c>
      <c r="BG975" s="5">
        <f t="shared" si="1226"/>
        <v>8.5908340055581358E-6</v>
      </c>
      <c r="BH975" s="5">
        <f t="shared" si="1227"/>
        <v>1.6944156718021398E-6</v>
      </c>
      <c r="BI975" s="5">
        <f t="shared" si="1228"/>
        <v>2.6735885870835615E-7</v>
      </c>
      <c r="BJ975" s="8">
        <f t="shared" si="1229"/>
        <v>0.30760971347715443</v>
      </c>
      <c r="BK975" s="8">
        <f t="shared" si="1230"/>
        <v>0.34727494398277114</v>
      </c>
      <c r="BL975" s="8">
        <f t="shared" si="1231"/>
        <v>0.32498195909935557</v>
      </c>
      <c r="BM975" s="8">
        <f t="shared" si="1232"/>
        <v>0.22806059126248049</v>
      </c>
      <c r="BN975" s="8">
        <f t="shared" si="1233"/>
        <v>0.7718888504583199</v>
      </c>
    </row>
    <row r="976" spans="1:66" x14ac:dyDescent="0.25">
      <c r="A976" t="s">
        <v>13</v>
      </c>
      <c r="B976" t="s">
        <v>15</v>
      </c>
      <c r="C976" t="s">
        <v>228</v>
      </c>
      <c r="D976" s="7" t="s">
        <v>558</v>
      </c>
      <c r="E976">
        <f>VLOOKUP(A976,home!$A$2:$E$405,3,FALSE)</f>
        <v>1.76143790849673</v>
      </c>
      <c r="F976">
        <f>VLOOKUP(B976,home!$B$2:$E$405,3,FALSE)</f>
        <v>1.3</v>
      </c>
      <c r="G976">
        <f>VLOOKUP(C976,away!$B$2:$E$405,4,FALSE)</f>
        <v>0.7</v>
      </c>
      <c r="H976">
        <f>VLOOKUP(A976,away!$A$2:$E$405,3,FALSE)</f>
        <v>1.3562091503267999</v>
      </c>
      <c r="I976">
        <f>VLOOKUP(C976,away!$B$2:$E$405,3,FALSE)</f>
        <v>0.87</v>
      </c>
      <c r="J976">
        <f>VLOOKUP(B976,home!$B$2:$E$405,4,FALSE)</f>
        <v>1</v>
      </c>
      <c r="K976" s="3">
        <f t="shared" si="1178"/>
        <v>1.6029084967320244</v>
      </c>
      <c r="L976" s="3">
        <f t="shared" si="1179"/>
        <v>1.179901960784316</v>
      </c>
      <c r="M976" s="5">
        <f t="shared" si="1180"/>
        <v>6.1864395569520898E-2</v>
      </c>
      <c r="N976" s="5">
        <f t="shared" si="1181"/>
        <v>9.9162965303576045E-2</v>
      </c>
      <c r="O976" s="5">
        <f t="shared" si="1182"/>
        <v>7.2993921635214259E-2</v>
      </c>
      <c r="P976" s="5">
        <f t="shared" si="1183"/>
        <v>0.11700257719887647</v>
      </c>
      <c r="Q976" s="5">
        <f t="shared" si="1184"/>
        <v>7.9474579823122504E-2</v>
      </c>
      <c r="R976" s="5">
        <f t="shared" si="1185"/>
        <v>4.3062835631363011E-2</v>
      </c>
      <c r="S976" s="5">
        <f t="shared" si="1186"/>
        <v>5.5321008736742568E-2</v>
      </c>
      <c r="T976" s="5">
        <f t="shared" si="1187"/>
        <v>9.3772212565811877E-2</v>
      </c>
      <c r="U976" s="5">
        <f t="shared" si="1188"/>
        <v>6.9025785126886341E-2</v>
      </c>
      <c r="V976" s="5">
        <f t="shared" si="1189"/>
        <v>1.1625248229262013E-2</v>
      </c>
      <c r="W976" s="5">
        <f t="shared" si="1190"/>
        <v>4.2463493090896844E-2</v>
      </c>
      <c r="X976" s="5">
        <f t="shared" si="1191"/>
        <v>5.0102758759700439E-2</v>
      </c>
      <c r="Y976" s="5">
        <f t="shared" si="1192"/>
        <v>2.9558171650637063E-2</v>
      </c>
      <c r="Z976" s="5">
        <f t="shared" si="1193"/>
        <v>1.6936641399459305E-2</v>
      </c>
      <c r="AA976" s="5">
        <f t="shared" si="1194"/>
        <v>2.7147886405296681E-2</v>
      </c>
      <c r="AB976" s="5">
        <f t="shared" si="1195"/>
        <v>2.1757788893682937E-2</v>
      </c>
      <c r="AC976" s="5">
        <f t="shared" si="1196"/>
        <v>1.3741587455903934E-3</v>
      </c>
      <c r="AD976" s="5">
        <f t="shared" si="1197"/>
        <v>1.7016273469080048E-2</v>
      </c>
      <c r="AE976" s="5">
        <f t="shared" si="1198"/>
        <v>2.007753443140968E-2</v>
      </c>
      <c r="AF976" s="5">
        <f t="shared" si="1199"/>
        <v>1.1844761121667453E-2</v>
      </c>
      <c r="AG976" s="5">
        <f t="shared" si="1200"/>
        <v>4.6585522908257522E-3</v>
      </c>
      <c r="AH976" s="5">
        <f t="shared" si="1201"/>
        <v>4.9958940990807148E-3</v>
      </c>
      <c r="AI976" s="5">
        <f t="shared" si="1202"/>
        <v>8.0079611001898591E-3</v>
      </c>
      <c r="AJ976" s="5">
        <f t="shared" si="1203"/>
        <v>6.4180144444969294E-3</v>
      </c>
      <c r="AK976" s="5">
        <f t="shared" si="1204"/>
        <v>3.4291632950776627E-3</v>
      </c>
      <c r="AL976" s="5">
        <f t="shared" si="1205"/>
        <v>1.0395647657061322E-4</v>
      </c>
      <c r="AM976" s="5">
        <f t="shared" si="1206"/>
        <v>5.455105865260824E-3</v>
      </c>
      <c r="AN976" s="5">
        <f t="shared" si="1207"/>
        <v>6.4364901067072685E-3</v>
      </c>
      <c r="AO976" s="5">
        <f t="shared" si="1208"/>
        <v>3.79721364873638E-3</v>
      </c>
      <c r="AP976" s="5">
        <f t="shared" si="1209"/>
        <v>1.4934466098870066E-3</v>
      </c>
      <c r="AQ976" s="5">
        <f t="shared" si="1210"/>
        <v>4.4053014583309225E-4</v>
      </c>
      <c r="AR976" s="5">
        <f t="shared" si="1211"/>
        <v>1.1789330486752256E-3</v>
      </c>
      <c r="AS976" s="5">
        <f t="shared" si="1212"/>
        <v>1.8897218007997083E-3</v>
      </c>
      <c r="AT976" s="5">
        <f t="shared" si="1213"/>
        <v>1.5145255654807977E-3</v>
      </c>
      <c r="AU976" s="5">
        <f t="shared" si="1214"/>
        <v>8.0921529914234789E-4</v>
      </c>
      <c r="AV976" s="5">
        <f t="shared" si="1215"/>
        <v>3.2427451967020416E-4</v>
      </c>
      <c r="AW976" s="5">
        <f t="shared" si="1216"/>
        <v>5.461396460266359E-6</v>
      </c>
      <c r="AX976" s="5">
        <f t="shared" si="1217"/>
        <v>1.4573392569998795E-3</v>
      </c>
      <c r="AY976" s="5">
        <f t="shared" si="1218"/>
        <v>1.7195174468621159E-3</v>
      </c>
      <c r="AZ976" s="5">
        <f t="shared" si="1219"/>
        <v>1.0144310035777261E-3</v>
      </c>
      <c r="BA976" s="5">
        <f t="shared" si="1220"/>
        <v>3.9897637673391999E-4</v>
      </c>
      <c r="BB976" s="5">
        <f t="shared" si="1221"/>
        <v>1.1768825230374357E-4</v>
      </c>
      <c r="BC976" s="5">
        <f t="shared" si="1222"/>
        <v>2.7772119930893261E-5</v>
      </c>
      <c r="BD976" s="5">
        <f t="shared" si="1223"/>
        <v>2.3183756929422177E-4</v>
      </c>
      <c r="BE976" s="5">
        <f t="shared" si="1224"/>
        <v>3.7161440968340757E-4</v>
      </c>
      <c r="BF976" s="5">
        <f t="shared" si="1225"/>
        <v>2.9783194739479481E-4</v>
      </c>
      <c r="BG976" s="5">
        <f t="shared" si="1226"/>
        <v>1.5913245302578725E-4</v>
      </c>
      <c r="BH976" s="5">
        <f t="shared" si="1227"/>
        <v>6.3768690265211055E-5</v>
      </c>
      <c r="BI976" s="5">
        <f t="shared" si="1228"/>
        <v>2.04430750903159E-5</v>
      </c>
      <c r="BJ976" s="8">
        <f t="shared" si="1229"/>
        <v>0.47048981333956047</v>
      </c>
      <c r="BK976" s="8">
        <f t="shared" si="1230"/>
        <v>0.24901086240342502</v>
      </c>
      <c r="BL976" s="8">
        <f t="shared" si="1231"/>
        <v>0.26370054900981044</v>
      </c>
      <c r="BM976" s="8">
        <f t="shared" si="1232"/>
        <v>0.52486253494018031</v>
      </c>
      <c r="BN976" s="8">
        <f t="shared" si="1233"/>
        <v>0.47356127516167312</v>
      </c>
    </row>
    <row r="977" spans="1:66" x14ac:dyDescent="0.25">
      <c r="A977" t="s">
        <v>13</v>
      </c>
      <c r="B977" t="s">
        <v>55</v>
      </c>
      <c r="C977" t="s">
        <v>49</v>
      </c>
      <c r="D977" s="7" t="s">
        <v>558</v>
      </c>
      <c r="E977">
        <f>VLOOKUP(A977,home!$A$2:$E$405,3,FALSE)</f>
        <v>1.76143790849673</v>
      </c>
      <c r="F977">
        <f>VLOOKUP(B977,home!$B$2:$E$405,3,FALSE)</f>
        <v>0.7</v>
      </c>
      <c r="G977">
        <f>VLOOKUP(C977,away!$B$2:$E$405,4,FALSE)</f>
        <v>0.99</v>
      </c>
      <c r="H977">
        <f>VLOOKUP(A977,away!$A$2:$E$405,3,FALSE)</f>
        <v>1.3562091503267999</v>
      </c>
      <c r="I977">
        <f>VLOOKUP(C977,away!$B$2:$E$405,3,FALSE)</f>
        <v>1.37</v>
      </c>
      <c r="J977">
        <f>VLOOKUP(B977,home!$B$2:$E$405,4,FALSE)</f>
        <v>0.74</v>
      </c>
      <c r="K977" s="3">
        <f t="shared" si="1178"/>
        <v>1.2206764705882338</v>
      </c>
      <c r="L977" s="3">
        <f t="shared" si="1179"/>
        <v>1.3749248366013098</v>
      </c>
      <c r="M977" s="5">
        <f t="shared" si="1180"/>
        <v>7.4601004464645043E-2</v>
      </c>
      <c r="N977" s="5">
        <f t="shared" si="1181"/>
        <v>9.1063690832239988E-2</v>
      </c>
      <c r="O977" s="5">
        <f t="shared" si="1182"/>
        <v>0.10257077387384567</v>
      </c>
      <c r="P977" s="5">
        <f t="shared" si="1183"/>
        <v>0.12520573023782977</v>
      </c>
      <c r="Q977" s="5">
        <f t="shared" si="1184"/>
        <v>5.5579652361918426E-2</v>
      </c>
      <c r="R977" s="5">
        <f t="shared" si="1185"/>
        <v>7.0513552254283587E-2</v>
      </c>
      <c r="S977" s="5">
        <f t="shared" si="1186"/>
        <v>5.2534396141467536E-2</v>
      </c>
      <c r="T977" s="5">
        <f t="shared" si="1187"/>
        <v>7.6417844442068297E-2</v>
      </c>
      <c r="U977" s="5">
        <f t="shared" si="1188"/>
        <v>8.6074234094397892E-2</v>
      </c>
      <c r="V977" s="5">
        <f t="shared" si="1189"/>
        <v>9.7967215778250061E-3</v>
      </c>
      <c r="W977" s="5">
        <f t="shared" si="1190"/>
        <v>2.2614924627222515E-2</v>
      </c>
      <c r="X977" s="5">
        <f t="shared" si="1191"/>
        <v>3.1093821547834858E-2</v>
      </c>
      <c r="Y977" s="5">
        <f t="shared" si="1192"/>
        <v>2.1375833755483565E-2</v>
      </c>
      <c r="Z977" s="5">
        <f t="shared" si="1193"/>
        <v>3.2316944770466274E-2</v>
      </c>
      <c r="AA977" s="5">
        <f t="shared" si="1194"/>
        <v>3.9448534082607657E-2</v>
      </c>
      <c r="AB977" s="5">
        <f t="shared" si="1195"/>
        <v>2.4076948676918588E-2</v>
      </c>
      <c r="AC977" s="5">
        <f t="shared" si="1196"/>
        <v>1.0276383742171971E-3</v>
      </c>
      <c r="AD977" s="5">
        <f t="shared" si="1197"/>
        <v>6.9013765941442293E-3</v>
      </c>
      <c r="AE977" s="5">
        <f t="shared" si="1198"/>
        <v>9.4888740860278598E-3</v>
      </c>
      <c r="AF977" s="5">
        <f t="shared" si="1199"/>
        <v>6.52324432613113E-3</v>
      </c>
      <c r="AG977" s="5">
        <f t="shared" si="1200"/>
        <v>2.9896568797387565E-3</v>
      </c>
      <c r="AH977" s="5">
        <f t="shared" si="1201"/>
        <v>1.1108342501996717E-2</v>
      </c>
      <c r="AI977" s="5">
        <f t="shared" si="1202"/>
        <v>1.3559692319422624E-2</v>
      </c>
      <c r="AJ977" s="5">
        <f t="shared" si="1203"/>
        <v>8.2759986813675974E-3</v>
      </c>
      <c r="AK977" s="5">
        <f t="shared" si="1204"/>
        <v>3.3674389536548907E-3</v>
      </c>
      <c r="AL977" s="5">
        <f t="shared" si="1205"/>
        <v>6.89889976616912E-5</v>
      </c>
      <c r="AM977" s="5">
        <f t="shared" si="1206"/>
        <v>1.6848696046280448E-3</v>
      </c>
      <c r="AN977" s="5">
        <f t="shared" si="1207"/>
        <v>2.3165690658377277E-3</v>
      </c>
      <c r="AO977" s="5">
        <f t="shared" si="1208"/>
        <v>1.5925541721612936E-3</v>
      </c>
      <c r="AP977" s="5">
        <f t="shared" si="1209"/>
        <v>7.2988076164586728E-4</v>
      </c>
      <c r="AQ977" s="5">
        <f t="shared" si="1210"/>
        <v>2.5088279673609573E-4</v>
      </c>
      <c r="AR977" s="5">
        <f t="shared" si="1211"/>
        <v>3.054627199893844E-3</v>
      </c>
      <c r="AS977" s="5">
        <f t="shared" si="1212"/>
        <v>3.7287115493292371E-3</v>
      </c>
      <c r="AT977" s="5">
        <f t="shared" si="1213"/>
        <v>2.2757752269383998E-3</v>
      </c>
      <c r="AU977" s="5">
        <f t="shared" si="1214"/>
        <v>9.2599509062376716E-4</v>
      </c>
      <c r="AV977" s="5">
        <f t="shared" si="1215"/>
        <v>2.8258510475116306E-4</v>
      </c>
      <c r="AW977" s="5">
        <f t="shared" si="1216"/>
        <v>3.2163023260265483E-6</v>
      </c>
      <c r="AX977" s="5">
        <f t="shared" si="1217"/>
        <v>3.4278011372979223E-4</v>
      </c>
      <c r="AY977" s="5">
        <f t="shared" si="1218"/>
        <v>4.7129689186011301E-4</v>
      </c>
      <c r="AZ977" s="5">
        <f t="shared" si="1219"/>
        <v>3.2399890101573558E-4</v>
      </c>
      <c r="BA977" s="5">
        <f t="shared" si="1220"/>
        <v>1.484913786793548E-4</v>
      </c>
      <c r="BB977" s="5">
        <f t="shared" si="1221"/>
        <v>5.1041121141853738E-5</v>
      </c>
      <c r="BC977" s="5">
        <f t="shared" si="1222"/>
        <v>1.4035541029182181E-5</v>
      </c>
      <c r="BD977" s="5">
        <f t="shared" si="1223"/>
        <v>6.9998046728199327E-4</v>
      </c>
      <c r="BE977" s="5">
        <f t="shared" si="1224"/>
        <v>8.5444968628248632E-4</v>
      </c>
      <c r="BF977" s="5">
        <f t="shared" si="1225"/>
        <v>5.2150331367326465E-4</v>
      </c>
      <c r="BG977" s="5">
        <f t="shared" si="1226"/>
        <v>2.1219560811158302E-4</v>
      </c>
      <c r="BH977" s="5">
        <f t="shared" si="1227"/>
        <v>6.4755546495992813E-5</v>
      </c>
      <c r="BI977" s="5">
        <f t="shared" si="1228"/>
        <v>1.5809114389548154E-5</v>
      </c>
      <c r="BJ977" s="8">
        <f t="shared" si="1229"/>
        <v>0.33197531980127465</v>
      </c>
      <c r="BK977" s="8">
        <f t="shared" si="1230"/>
        <v>0.26370577668550632</v>
      </c>
      <c r="BL977" s="8">
        <f t="shared" si="1231"/>
        <v>0.37163190334626645</v>
      </c>
      <c r="BM977" s="8">
        <f t="shared" si="1232"/>
        <v>0.47962745998921719</v>
      </c>
      <c r="BN977" s="8">
        <f t="shared" si="1233"/>
        <v>0.51953440402476248</v>
      </c>
    </row>
    <row r="978" spans="1:66" x14ac:dyDescent="0.25">
      <c r="A978" t="s">
        <v>13</v>
      </c>
      <c r="B978" t="s">
        <v>53</v>
      </c>
      <c r="C978" t="s">
        <v>230</v>
      </c>
      <c r="D978" s="7" t="s">
        <v>558</v>
      </c>
      <c r="E978">
        <f>VLOOKUP(A978,home!$A$2:$E$405,3,FALSE)</f>
        <v>1.76143790849673</v>
      </c>
      <c r="F978">
        <f>VLOOKUP(B978,home!$B$2:$E$405,3,FALSE)</f>
        <v>0.94</v>
      </c>
      <c r="G978">
        <f>VLOOKUP(C978,away!$B$2:$E$405,4,FALSE)</f>
        <v>0.65</v>
      </c>
      <c r="H978">
        <f>VLOOKUP(A978,away!$A$2:$E$405,3,FALSE)</f>
        <v>1.3562091503267999</v>
      </c>
      <c r="I978">
        <f>VLOOKUP(C978,away!$B$2:$E$405,3,FALSE)</f>
        <v>1.22</v>
      </c>
      <c r="J978">
        <f>VLOOKUP(B978,home!$B$2:$E$405,4,FALSE)</f>
        <v>1.39</v>
      </c>
      <c r="K978" s="3">
        <f t="shared" si="1178"/>
        <v>1.076238562091502</v>
      </c>
      <c r="L978" s="3">
        <f t="shared" si="1179"/>
        <v>2.2998594771241869</v>
      </c>
      <c r="M978" s="5">
        <f t="shared" si="1180"/>
        <v>3.4180566096548182E-2</v>
      </c>
      <c r="N978" s="5">
        <f t="shared" si="1181"/>
        <v>3.6786443307222562E-2</v>
      </c>
      <c r="O978" s="5">
        <f t="shared" si="1182"/>
        <v>7.8610498870616025E-2</v>
      </c>
      <c r="P978" s="5">
        <f t="shared" si="1183"/>
        <v>8.4603650269807443E-2</v>
      </c>
      <c r="Q978" s="5">
        <f t="shared" si="1184"/>
        <v>1.9795494424712883E-2</v>
      </c>
      <c r="R978" s="5">
        <f t="shared" si="1185"/>
        <v>9.0396550414523227E-2</v>
      </c>
      <c r="S978" s="5">
        <f t="shared" si="1186"/>
        <v>5.2352684993262399E-2</v>
      </c>
      <c r="T978" s="5">
        <f t="shared" si="1187"/>
        <v>4.5526855457034929E-2</v>
      </c>
      <c r="U978" s="5">
        <f t="shared" si="1188"/>
        <v>9.7288253436158462E-2</v>
      </c>
      <c r="V978" s="5">
        <f t="shared" si="1189"/>
        <v>1.4398136971700826E-2</v>
      </c>
      <c r="W978" s="5">
        <f t="shared" si="1190"/>
        <v>7.10155815184778E-3</v>
      </c>
      <c r="X978" s="5">
        <f t="shared" si="1191"/>
        <v>1.6332585817875642E-2</v>
      </c>
      <c r="Y978" s="5">
        <f t="shared" si="1192"/>
        <v>1.8781326139592693E-2</v>
      </c>
      <c r="Z978" s="5">
        <f t="shared" si="1193"/>
        <v>6.9299787723391862E-2</v>
      </c>
      <c r="AA978" s="5">
        <f t="shared" si="1194"/>
        <v>7.4583103892669589E-2</v>
      </c>
      <c r="AB978" s="5">
        <f t="shared" si="1195"/>
        <v>4.0134606244883908E-2</v>
      </c>
      <c r="AC978" s="5">
        <f t="shared" si="1196"/>
        <v>2.2273895008236458E-3</v>
      </c>
      <c r="AD978" s="5">
        <f t="shared" si="1197"/>
        <v>1.9107426834884596E-3</v>
      </c>
      <c r="AE978" s="5">
        <f t="shared" si="1198"/>
        <v>4.3944396689666347E-3</v>
      </c>
      <c r="AF978" s="5">
        <f t="shared" si="1199"/>
        <v>5.0532968596616948E-3</v>
      </c>
      <c r="AG978" s="5">
        <f t="shared" si="1200"/>
        <v>3.8739575578049471E-3</v>
      </c>
      <c r="AH978" s="5">
        <f t="shared" si="1201"/>
        <v>3.984494338958431E-2</v>
      </c>
      <c r="AI978" s="5">
        <f t="shared" si="1202"/>
        <v>4.2882664580223523E-2</v>
      </c>
      <c r="AJ978" s="5">
        <f t="shared" si="1203"/>
        <v>2.3075988633235973E-2</v>
      </c>
      <c r="AK978" s="5">
        <f t="shared" si="1204"/>
        <v>8.2784229418245755E-3</v>
      </c>
      <c r="AL978" s="5">
        <f t="shared" si="1205"/>
        <v>2.205291530983219E-4</v>
      </c>
      <c r="AM978" s="5">
        <f t="shared" si="1206"/>
        <v>4.1128299164089571E-4</v>
      </c>
      <c r="AN978" s="5">
        <f t="shared" si="1207"/>
        <v>9.4589308610530188E-4</v>
      </c>
      <c r="AO978" s="5">
        <f t="shared" si="1208"/>
        <v>1.0877105892127615E-3</v>
      </c>
      <c r="AP978" s="5">
        <f t="shared" si="1209"/>
        <v>8.3386050232310105E-4</v>
      </c>
      <c r="AQ978" s="5">
        <f t="shared" si="1210"/>
        <v>4.7944049471683003E-4</v>
      </c>
      <c r="AR978" s="5">
        <f t="shared" si="1211"/>
        <v>1.832755413400243E-2</v>
      </c>
      <c r="AS978" s="5">
        <f t="shared" si="1212"/>
        <v>1.9724820507832943E-2</v>
      </c>
      <c r="AT978" s="5">
        <f t="shared" si="1213"/>
        <v>1.0614306230431546E-2</v>
      </c>
      <c r="AU978" s="5">
        <f t="shared" si="1214"/>
        <v>3.8078418916795065E-3</v>
      </c>
      <c r="AV978" s="5">
        <f t="shared" si="1215"/>
        <v>1.0245365705432341E-3</v>
      </c>
      <c r="AW978" s="5">
        <f t="shared" si="1216"/>
        <v>1.5162588857531636E-5</v>
      </c>
      <c r="AX978" s="5">
        <f t="shared" si="1217"/>
        <v>7.3773102589381434E-5</v>
      </c>
      <c r="AY978" s="5">
        <f t="shared" si="1218"/>
        <v>1.696677691470438E-4</v>
      </c>
      <c r="AZ978" s="5">
        <f t="shared" si="1219"/>
        <v>1.9510601341767372E-4</v>
      </c>
      <c r="BA978" s="5">
        <f t="shared" si="1220"/>
        <v>1.495721380008519E-4</v>
      </c>
      <c r="BB978" s="5">
        <f t="shared" si="1221"/>
        <v>8.5998724773746538E-5</v>
      </c>
      <c r="BC978" s="5">
        <f t="shared" si="1222"/>
        <v>3.9556996438299092E-5</v>
      </c>
      <c r="BD978" s="5">
        <f t="shared" si="1223"/>
        <v>7.0251331779320053E-3</v>
      </c>
      <c r="BE978" s="5">
        <f t="shared" si="1224"/>
        <v>7.5607192299188466E-3</v>
      </c>
      <c r="BF978" s="5">
        <f t="shared" si="1225"/>
        <v>4.0685687961927132E-3</v>
      </c>
      <c r="BG978" s="5">
        <f t="shared" si="1226"/>
        <v>1.4595835436615999E-3</v>
      </c>
      <c r="BH978" s="5">
        <f t="shared" si="1227"/>
        <v>3.9271502357069479E-4</v>
      </c>
      <c r="BI978" s="5">
        <f t="shared" si="1228"/>
        <v>8.4531010455891003E-5</v>
      </c>
      <c r="BJ978" s="8">
        <f t="shared" si="1229"/>
        <v>0.16402856247657405</v>
      </c>
      <c r="BK978" s="8">
        <f t="shared" si="1230"/>
        <v>0.18815262475438785</v>
      </c>
      <c r="BL978" s="8">
        <f t="shared" si="1231"/>
        <v>0.56918534251994102</v>
      </c>
      <c r="BM978" s="8">
        <f t="shared" si="1232"/>
        <v>0.64613860891057529</v>
      </c>
      <c r="BN978" s="8">
        <f t="shared" si="1233"/>
        <v>0.3443732033834303</v>
      </c>
    </row>
    <row r="979" spans="1:66" x14ac:dyDescent="0.25">
      <c r="A979" t="s">
        <v>13</v>
      </c>
      <c r="B979" t="s">
        <v>14</v>
      </c>
      <c r="C979" t="s">
        <v>227</v>
      </c>
      <c r="D979" s="7" t="s">
        <v>558</v>
      </c>
      <c r="E979">
        <f>VLOOKUP(A979,home!$A$2:$E$405,3,FALSE)</f>
        <v>1.76143790849673</v>
      </c>
      <c r="F979">
        <f>VLOOKUP(B979,home!$B$2:$E$405,3,FALSE)</f>
        <v>0.83</v>
      </c>
      <c r="G979">
        <f>VLOOKUP(C979,away!$B$2:$E$405,4,FALSE)</f>
        <v>0.73</v>
      </c>
      <c r="H979">
        <f>VLOOKUP(A979,away!$A$2:$E$405,3,FALSE)</f>
        <v>1.3562091503267999</v>
      </c>
      <c r="I979">
        <f>VLOOKUP(C979,away!$B$2:$E$405,3,FALSE)</f>
        <v>1.64</v>
      </c>
      <c r="J979">
        <f>VLOOKUP(B979,home!$B$2:$E$405,4,FALSE)</f>
        <v>0.74</v>
      </c>
      <c r="K979" s="3">
        <f t="shared" si="1178"/>
        <v>1.0672552287581687</v>
      </c>
      <c r="L979" s="3">
        <f t="shared" si="1179"/>
        <v>1.6458954248366042</v>
      </c>
      <c r="M979" s="5">
        <f t="shared" si="1180"/>
        <v>6.6327502181935727E-2</v>
      </c>
      <c r="N979" s="5">
        <f t="shared" si="1181"/>
        <v>7.0788373514139746E-2</v>
      </c>
      <c r="O979" s="5">
        <f t="shared" si="1182"/>
        <v>0.10916813238208792</v>
      </c>
      <c r="P979" s="5">
        <f t="shared" si="1183"/>
        <v>0.11651026009854727</v>
      </c>
      <c r="Q979" s="5">
        <f t="shared" si="1184"/>
        <v>3.777463088412595E-2</v>
      </c>
      <c r="R979" s="5">
        <f t="shared" si="1185"/>
        <v>8.9839664812817632E-2</v>
      </c>
      <c r="S979" s="5">
        <f t="shared" si="1186"/>
        <v>5.1165203956407182E-2</v>
      </c>
      <c r="T979" s="5">
        <f t="shared" si="1187"/>
        <v>6.2173092147074394E-2</v>
      </c>
      <c r="U979" s="5">
        <f t="shared" si="1188"/>
        <v>9.5881852021360875E-2</v>
      </c>
      <c r="V979" s="5">
        <f t="shared" si="1189"/>
        <v>9.9862567895030764E-3</v>
      </c>
      <c r="W979" s="5">
        <f t="shared" si="1190"/>
        <v>1.3438390775164412E-2</v>
      </c>
      <c r="X979" s="5">
        <f t="shared" si="1191"/>
        <v>2.2118185894009535E-2</v>
      </c>
      <c r="Y979" s="5">
        <f t="shared" si="1192"/>
        <v>1.8202110484317906E-2</v>
      </c>
      <c r="Z979" s="5">
        <f t="shared" si="1193"/>
        <v>4.9288897761423527E-2</v>
      </c>
      <c r="AA979" s="5">
        <f t="shared" si="1194"/>
        <v>5.2603833855606054E-2</v>
      </c>
      <c r="AB979" s="5">
        <f t="shared" si="1195"/>
        <v>2.8070858367560767E-2</v>
      </c>
      <c r="AC979" s="5">
        <f t="shared" si="1196"/>
        <v>1.0963602367804507E-3</v>
      </c>
      <c r="AD979" s="5">
        <f t="shared" si="1197"/>
        <v>3.585548205222438E-3</v>
      </c>
      <c r="AE979" s="5">
        <f t="shared" si="1198"/>
        <v>5.9014373865067093E-3</v>
      </c>
      <c r="AF979" s="5">
        <f t="shared" si="1199"/>
        <v>4.8565743972055399E-3</v>
      </c>
      <c r="AG979" s="5">
        <f t="shared" si="1200"/>
        <v>2.6644711935797289E-3</v>
      </c>
      <c r="AH979" s="5">
        <f t="shared" si="1201"/>
        <v>2.0281092830191534E-2</v>
      </c>
      <c r="AI979" s="5">
        <f t="shared" si="1202"/>
        <v>2.1645102367951721E-2</v>
      </c>
      <c r="AJ979" s="5">
        <f t="shared" si="1203"/>
        <v>1.1550424339601146E-2</v>
      </c>
      <c r="AK979" s="5">
        <f t="shared" si="1204"/>
        <v>4.1090835902716479E-3</v>
      </c>
      <c r="AL979" s="5">
        <f t="shared" si="1205"/>
        <v>7.7034238978946097E-5</v>
      </c>
      <c r="AM979" s="5">
        <f t="shared" si="1206"/>
        <v>7.6533901399762324E-4</v>
      </c>
      <c r="AN979" s="5">
        <f t="shared" si="1207"/>
        <v>1.2596679815876459E-3</v>
      </c>
      <c r="AO979" s="5">
        <f t="shared" si="1208"/>
        <v>1.0366408838541332E-3</v>
      </c>
      <c r="AP979" s="5">
        <f t="shared" si="1209"/>
        <v>5.6873416264469718E-4</v>
      </c>
      <c r="AQ979" s="5">
        <f t="shared" si="1210"/>
        <v>2.3401923906129609E-4</v>
      </c>
      <c r="AR979" s="5">
        <f t="shared" si="1211"/>
        <v>6.6761115799797354E-3</v>
      </c>
      <c r="AS979" s="5">
        <f t="shared" si="1212"/>
        <v>7.1251149915063311E-3</v>
      </c>
      <c r="AT979" s="5">
        <f t="shared" si="1213"/>
        <v>3.8021581150941733E-3</v>
      </c>
      <c r="AU979" s="5">
        <f t="shared" si="1214"/>
        <v>1.3526243762998534E-3</v>
      </c>
      <c r="AV979" s="5">
        <f t="shared" si="1215"/>
        <v>3.6089885953794365E-4</v>
      </c>
      <c r="AW979" s="5">
        <f t="shared" si="1216"/>
        <v>3.7588225617312778E-6</v>
      </c>
      <c r="AX979" s="5">
        <f t="shared" si="1217"/>
        <v>1.3613534407693072E-4</v>
      </c>
      <c r="AY979" s="5">
        <f t="shared" si="1218"/>
        <v>2.2406453997477721E-4</v>
      </c>
      <c r="AZ979" s="5">
        <f t="shared" si="1219"/>
        <v>1.8439340060630213E-4</v>
      </c>
      <c r="BA979" s="5">
        <f t="shared" si="1220"/>
        <v>1.0116408480932526E-4</v>
      </c>
      <c r="BB979" s="5">
        <f t="shared" si="1221"/>
        <v>4.1626376086362672E-5</v>
      </c>
      <c r="BC979" s="5">
        <f t="shared" si="1222"/>
        <v>1.370253239061442E-5</v>
      </c>
      <c r="BD979" s="5">
        <f t="shared" si="1223"/>
        <v>1.8313635841978881E-3</v>
      </c>
      <c r="BE979" s="5">
        <f t="shared" si="1224"/>
        <v>1.9545323609924969E-3</v>
      </c>
      <c r="BF979" s="5">
        <f t="shared" si="1225"/>
        <v>1.0429924410231453E-3</v>
      </c>
      <c r="BG979" s="5">
        <f t="shared" si="1226"/>
        <v>3.7104637874573262E-4</v>
      </c>
      <c r="BH979" s="5">
        <f t="shared" si="1227"/>
        <v>9.9000296957041701E-5</v>
      </c>
      <c r="BI979" s="5">
        <f t="shared" si="1228"/>
        <v>2.1131716915202843E-5</v>
      </c>
      <c r="BJ979" s="8">
        <f t="shared" si="1229"/>
        <v>0.24606830244043607</v>
      </c>
      <c r="BK979" s="8">
        <f t="shared" si="1230"/>
        <v>0.24538668204212741</v>
      </c>
      <c r="BL979" s="8">
        <f t="shared" si="1231"/>
        <v>0.45778701926869875</v>
      </c>
      <c r="BM979" s="8">
        <f t="shared" si="1232"/>
        <v>0.50790203192161876</v>
      </c>
      <c r="BN979" s="8">
        <f t="shared" si="1233"/>
        <v>0.49040856387365428</v>
      </c>
    </row>
    <row r="980" spans="1:66" x14ac:dyDescent="0.25">
      <c r="A980" t="s">
        <v>13</v>
      </c>
      <c r="B980" t="s">
        <v>51</v>
      </c>
      <c r="C980" t="s">
        <v>45</v>
      </c>
      <c r="D980" s="7" t="s">
        <v>558</v>
      </c>
      <c r="E980">
        <f>VLOOKUP(A980,home!$A$2:$E$405,3,FALSE)</f>
        <v>1.76143790849673</v>
      </c>
      <c r="F980">
        <f>VLOOKUP(B980,home!$B$2:$E$405,3,FALSE)</f>
        <v>0.83</v>
      </c>
      <c r="G980">
        <f>VLOOKUP(C980,away!$B$2:$E$405,4,FALSE)</f>
        <v>0.94</v>
      </c>
      <c r="H980">
        <f>VLOOKUP(A980,away!$A$2:$E$405,3,FALSE)</f>
        <v>1.3562091503267999</v>
      </c>
      <c r="I980">
        <f>VLOOKUP(C980,away!$B$2:$E$405,3,FALSE)</f>
        <v>0.83</v>
      </c>
      <c r="J980">
        <f>VLOOKUP(B980,home!$B$2:$E$405,4,FALSE)</f>
        <v>0.91</v>
      </c>
      <c r="K980" s="3">
        <f t="shared" si="1178"/>
        <v>1.3742738562091485</v>
      </c>
      <c r="L980" s="3">
        <f t="shared" si="1179"/>
        <v>1.0243447712418319</v>
      </c>
      <c r="M980" s="5">
        <f t="shared" si="1180"/>
        <v>9.0843355173208781E-2</v>
      </c>
      <c r="N980" s="5">
        <f t="shared" si="1181"/>
        <v>0.12484364802486292</v>
      </c>
      <c r="O980" s="5">
        <f t="shared" si="1182"/>
        <v>9.305491587374104E-2</v>
      </c>
      <c r="P980" s="5">
        <f t="shared" si="1183"/>
        <v>0.12788293807702397</v>
      </c>
      <c r="Q980" s="5">
        <f t="shared" si="1184"/>
        <v>8.5784680797173038E-2</v>
      </c>
      <c r="R980" s="5">
        <f t="shared" si="1185"/>
        <v>4.7660158256807576E-2</v>
      </c>
      <c r="S980" s="5">
        <f t="shared" si="1186"/>
        <v>4.5006169741391926E-2</v>
      </c>
      <c r="T980" s="5">
        <f t="shared" si="1187"/>
        <v>8.7873089227233775E-2</v>
      </c>
      <c r="U980" s="5">
        <f t="shared" si="1188"/>
        <v>6.5498109475121233E-2</v>
      </c>
      <c r="V980" s="5">
        <f t="shared" si="1189"/>
        <v>7.0396162311468797E-3</v>
      </c>
      <c r="W980" s="5">
        <f t="shared" si="1190"/>
        <v>3.929721469426728E-2</v>
      </c>
      <c r="X980" s="5">
        <f t="shared" si="1191"/>
        <v>4.0253896396440371E-2</v>
      </c>
      <c r="Y980" s="5">
        <f t="shared" si="1192"/>
        <v>2.0616934147902052E-2</v>
      </c>
      <c r="Z980" s="5">
        <f t="shared" si="1193"/>
        <v>1.6273477968973021E-2</v>
      </c>
      <c r="AA980" s="5">
        <f t="shared" si="1194"/>
        <v>2.2364215322355174E-2</v>
      </c>
      <c r="AB980" s="5">
        <f t="shared" si="1195"/>
        <v>1.5367278216072389E-2</v>
      </c>
      <c r="AC980" s="5">
        <f t="shared" si="1196"/>
        <v>6.1936753991065948E-4</v>
      </c>
      <c r="AD980" s="5">
        <f t="shared" si="1197"/>
        <v>1.350128369404238E-2</v>
      </c>
      <c r="AE980" s="5">
        <f t="shared" si="1198"/>
        <v>1.3829969357044917E-2</v>
      </c>
      <c r="AF980" s="5">
        <f t="shared" si="1199"/>
        <v>7.0833283986618594E-3</v>
      </c>
      <c r="AG980" s="5">
        <f t="shared" si="1200"/>
        <v>2.4185901360526847E-3</v>
      </c>
      <c r="AH980" s="5">
        <f t="shared" si="1201"/>
        <v>4.1674130168591651E-3</v>
      </c>
      <c r="AI980" s="5">
        <f t="shared" si="1202"/>
        <v>5.7271667570952456E-3</v>
      </c>
      <c r="AJ980" s="5">
        <f t="shared" si="1203"/>
        <v>3.9353477722130648E-3</v>
      </c>
      <c r="AK980" s="5">
        <f t="shared" si="1204"/>
        <v>1.8027485194811092E-3</v>
      </c>
      <c r="AL980" s="5">
        <f t="shared" si="1205"/>
        <v>3.4876096596076809E-5</v>
      </c>
      <c r="AM980" s="5">
        <f t="shared" si="1206"/>
        <v>3.7108922411970644E-3</v>
      </c>
      <c r="AN980" s="5">
        <f t="shared" si="1207"/>
        <v>3.8012330639120959E-3</v>
      </c>
      <c r="AO980" s="5">
        <f t="shared" si="1208"/>
        <v>1.9468866066449614E-3</v>
      </c>
      <c r="AP980" s="5">
        <f t="shared" si="1209"/>
        <v>6.6476103857250645E-4</v>
      </c>
      <c r="AQ980" s="5">
        <f t="shared" si="1210"/>
        <v>1.7023612349675917E-4</v>
      </c>
      <c r="AR980" s="5">
        <f t="shared" si="1211"/>
        <v>8.5377354668496699E-4</v>
      </c>
      <c r="AS980" s="5">
        <f t="shared" si="1212"/>
        <v>1.1733186643321108E-3</v>
      </c>
      <c r="AT980" s="5">
        <f t="shared" si="1213"/>
        <v>8.0623058269692902E-4</v>
      </c>
      <c r="AU980" s="5">
        <f t="shared" si="1214"/>
        <v>3.6932720395888572E-4</v>
      </c>
      <c r="AV980" s="5">
        <f t="shared" si="1215"/>
        <v>1.2688918019688016E-4</v>
      </c>
      <c r="AW980" s="5">
        <f t="shared" si="1216"/>
        <v>1.3637815497715552E-6</v>
      </c>
      <c r="AX980" s="5">
        <f t="shared" si="1217"/>
        <v>8.4996369838108259E-4</v>
      </c>
      <c r="AY980" s="5">
        <f t="shared" si="1218"/>
        <v>8.7065587018203138E-4</v>
      </c>
      <c r="AZ980" s="5">
        <f t="shared" si="1219"/>
        <v>4.4592589408598543E-4</v>
      </c>
      <c r="BA980" s="5">
        <f t="shared" si="1220"/>
        <v>1.5226061932277271E-4</v>
      </c>
      <c r="BB980" s="5">
        <f t="shared" si="1221"/>
        <v>3.8991842317331309E-5</v>
      </c>
      <c r="BC980" s="5">
        <f t="shared" si="1222"/>
        <v>7.9882179597688658E-6</v>
      </c>
      <c r="BD980" s="5">
        <f t="shared" si="1223"/>
        <v>1.4575974472855663E-4</v>
      </c>
      <c r="BE980" s="5">
        <f t="shared" si="1224"/>
        <v>2.0031380646817461E-4</v>
      </c>
      <c r="BF980" s="5">
        <f t="shared" si="1225"/>
        <v>1.3764301363347573E-4</v>
      </c>
      <c r="BG980" s="5">
        <f t="shared" si="1226"/>
        <v>6.3053065042108344E-5</v>
      </c>
      <c r="BH980" s="5">
        <f t="shared" si="1227"/>
        <v>2.1663044710306128E-5</v>
      </c>
      <c r="BI980" s="5">
        <f t="shared" si="1228"/>
        <v>5.9541911982527209E-6</v>
      </c>
      <c r="BJ980" s="8">
        <f t="shared" si="1229"/>
        <v>0.44816243008975365</v>
      </c>
      <c r="BK980" s="8">
        <f t="shared" si="1230"/>
        <v>0.27229697872946035</v>
      </c>
      <c r="BL980" s="8">
        <f t="shared" si="1231"/>
        <v>0.26348127925339659</v>
      </c>
      <c r="BM980" s="8">
        <f t="shared" si="1232"/>
        <v>0.42927517775013385</v>
      </c>
      <c r="BN980" s="8">
        <f t="shared" si="1233"/>
        <v>0.57006969620281733</v>
      </c>
    </row>
    <row r="981" spans="1:66" x14ac:dyDescent="0.25">
      <c r="A981" t="s">
        <v>13</v>
      </c>
      <c r="B981" t="s">
        <v>229</v>
      </c>
      <c r="C981" t="s">
        <v>52</v>
      </c>
      <c r="D981" s="7" t="s">
        <v>558</v>
      </c>
      <c r="E981">
        <f>VLOOKUP(A981,home!$A$2:$E$405,3,FALSE)</f>
        <v>1.76143790849673</v>
      </c>
      <c r="F981">
        <f>VLOOKUP(B981,home!$B$2:$E$405,3,FALSE)</f>
        <v>0.67</v>
      </c>
      <c r="G981">
        <f>VLOOKUP(C981,away!$B$2:$E$405,4,FALSE)</f>
        <v>0.67</v>
      </c>
      <c r="H981">
        <f>VLOOKUP(A981,away!$A$2:$E$405,3,FALSE)</f>
        <v>1.3562091503267999</v>
      </c>
      <c r="I981">
        <f>VLOOKUP(C981,away!$B$2:$E$405,3,FALSE)</f>
        <v>0.97</v>
      </c>
      <c r="J981">
        <f>VLOOKUP(B981,home!$B$2:$E$405,4,FALSE)</f>
        <v>0.95</v>
      </c>
      <c r="K981" s="3">
        <f t="shared" si="1178"/>
        <v>0.79070947712418216</v>
      </c>
      <c r="L981" s="3">
        <f t="shared" si="1179"/>
        <v>1.2497467320261459</v>
      </c>
      <c r="M981" s="5">
        <f t="shared" si="1180"/>
        <v>0.12996940411988939</v>
      </c>
      <c r="N981" s="5">
        <f t="shared" si="1181"/>
        <v>0.10276803957377925</v>
      </c>
      <c r="O981" s="5">
        <f t="shared" si="1182"/>
        <v>0.16242883806221725</v>
      </c>
      <c r="P981" s="5">
        <f t="shared" si="1183"/>
        <v>0.12843402161406425</v>
      </c>
      <c r="Q981" s="5">
        <f t="shared" si="1184"/>
        <v>4.0629831418230129E-2</v>
      </c>
      <c r="R981" s="5">
        <f t="shared" si="1185"/>
        <v>0.10149745477753006</v>
      </c>
      <c r="S981" s="5">
        <f t="shared" si="1186"/>
        <v>3.1729194304734129E-2</v>
      </c>
      <c r="T981" s="5">
        <f t="shared" si="1187"/>
        <v>5.0776999037706327E-2</v>
      </c>
      <c r="U981" s="5">
        <f t="shared" si="1188"/>
        <v>8.0254999396576113E-2</v>
      </c>
      <c r="V981" s="5">
        <f t="shared" si="1189"/>
        <v>3.4838182405965944E-3</v>
      </c>
      <c r="W981" s="5">
        <f t="shared" si="1190"/>
        <v>1.0708797585450803E-2</v>
      </c>
      <c r="X981" s="5">
        <f t="shared" si="1191"/>
        <v>1.3383284786346624E-2</v>
      </c>
      <c r="Y981" s="5">
        <f t="shared" si="1192"/>
        <v>8.3628582127559664E-3</v>
      </c>
      <c r="Z981" s="5">
        <f t="shared" si="1193"/>
        <v>4.2282037472396575E-2</v>
      </c>
      <c r="AA981" s="5">
        <f t="shared" si="1194"/>
        <v>3.3432807741543766E-2</v>
      </c>
      <c r="AB981" s="5">
        <f t="shared" si="1195"/>
        <v>1.3217818964054691E-2</v>
      </c>
      <c r="AC981" s="5">
        <f t="shared" si="1196"/>
        <v>2.1516640312492106E-4</v>
      </c>
      <c r="AD981" s="5">
        <f t="shared" si="1197"/>
        <v>2.116886934855127E-3</v>
      </c>
      <c r="AE981" s="5">
        <f t="shared" si="1198"/>
        <v>2.6455725289040396E-3</v>
      </c>
      <c r="AF981" s="5">
        <f t="shared" si="1199"/>
        <v>1.6531478111679854E-3</v>
      </c>
      <c r="AG981" s="5">
        <f t="shared" si="1200"/>
        <v>6.8867202485445528E-4</v>
      </c>
      <c r="AH981" s="5">
        <f t="shared" si="1201"/>
        <v>1.3210459538633664E-2</v>
      </c>
      <c r="AI981" s="5">
        <f t="shared" si="1202"/>
        <v>1.0445635554363189E-2</v>
      </c>
      <c r="AJ981" s="5">
        <f t="shared" si="1203"/>
        <v>4.1297315137101423E-3</v>
      </c>
      <c r="AK981" s="5">
        <f t="shared" si="1204"/>
        <v>1.0884726152896678E-3</v>
      </c>
      <c r="AL981" s="5">
        <f t="shared" si="1205"/>
        <v>8.5049821245853106E-6</v>
      </c>
      <c r="AM981" s="5">
        <f t="shared" si="1206"/>
        <v>3.3476851227806214E-4</v>
      </c>
      <c r="AN981" s="5">
        <f t="shared" si="1207"/>
        <v>4.1837585420476288E-4</v>
      </c>
      <c r="AO981" s="5">
        <f t="shared" si="1208"/>
        <v>2.6143192827552487E-4</v>
      </c>
      <c r="AP981" s="5">
        <f t="shared" si="1209"/>
        <v>1.0890789933654365E-4</v>
      </c>
      <c r="AQ981" s="5">
        <f t="shared" si="1210"/>
        <v>3.4026822821919475E-5</v>
      </c>
      <c r="AR981" s="5">
        <f t="shared" si="1211"/>
        <v>3.3019457273942105E-3</v>
      </c>
      <c r="AS981" s="5">
        <f t="shared" si="1212"/>
        <v>2.6108797796003036E-3</v>
      </c>
      <c r="AT981" s="5">
        <f t="shared" si="1213"/>
        <v>1.0322236926809281E-3</v>
      </c>
      <c r="AU981" s="5">
        <f t="shared" si="1214"/>
        <v>2.72063018771643E-4</v>
      </c>
      <c r="AV981" s="5">
        <f t="shared" si="1215"/>
        <v>5.3780701829438089E-5</v>
      </c>
      <c r="AW981" s="5">
        <f t="shared" si="1216"/>
        <v>2.3345859003704143E-7</v>
      </c>
      <c r="AX981" s="5">
        <f t="shared" si="1217"/>
        <v>4.4117439216837791E-5</v>
      </c>
      <c r="AY981" s="5">
        <f t="shared" si="1218"/>
        <v>5.5135625486605157E-5</v>
      </c>
      <c r="AZ981" s="5">
        <f t="shared" si="1219"/>
        <v>3.4452783885051144E-5</v>
      </c>
      <c r="BA981" s="5">
        <f t="shared" si="1220"/>
        <v>1.4352418023181909E-5</v>
      </c>
      <c r="BB981" s="5">
        <f t="shared" si="1221"/>
        <v>4.484221880286187E-6</v>
      </c>
      <c r="BC981" s="5">
        <f t="shared" si="1222"/>
        <v>1.1208283281135606E-6</v>
      </c>
      <c r="BD981" s="5">
        <f t="shared" si="1223"/>
        <v>6.8776598035643374E-4</v>
      </c>
      <c r="BE981" s="5">
        <f t="shared" si="1224"/>
        <v>5.4382307871143616E-4</v>
      </c>
      <c r="BF981" s="5">
        <f t="shared" si="1225"/>
        <v>2.1500303110799136E-4</v>
      </c>
      <c r="BG981" s="5">
        <f t="shared" si="1226"/>
        <v>5.6668311435838036E-5</v>
      </c>
      <c r="BH981" s="5">
        <f t="shared" si="1227"/>
        <v>1.120204272623545E-5</v>
      </c>
      <c r="BI981" s="5">
        <f t="shared" si="1228"/>
        <v>1.7715122693568766E-6</v>
      </c>
      <c r="BJ981" s="8">
        <f t="shared" si="1229"/>
        <v>0.2350452642477876</v>
      </c>
      <c r="BK981" s="8">
        <f t="shared" si="1230"/>
        <v>0.29389524529002042</v>
      </c>
      <c r="BL981" s="8">
        <f t="shared" si="1231"/>
        <v>0.42849334504080239</v>
      </c>
      <c r="BM981" s="8">
        <f t="shared" si="1232"/>
        <v>0.33393340031839996</v>
      </c>
      <c r="BN981" s="8">
        <f t="shared" si="1233"/>
        <v>0.66572758956571032</v>
      </c>
    </row>
    <row r="982" spans="1:66" x14ac:dyDescent="0.25">
      <c r="A982" t="s">
        <v>16</v>
      </c>
      <c r="B982" t="s">
        <v>17</v>
      </c>
      <c r="C982" t="s">
        <v>60</v>
      </c>
      <c r="D982" s="7" t="s">
        <v>558</v>
      </c>
      <c r="E982">
        <f>VLOOKUP(A982,home!$A$2:$E$405,3,FALSE)</f>
        <v>1.5457516339869299</v>
      </c>
      <c r="F982">
        <f>VLOOKUP(B982,home!$B$2:$E$405,3,FALSE)</f>
        <v>0.5</v>
      </c>
      <c r="G982">
        <f>VLOOKUP(C982,away!$B$2:$E$405,4,FALSE)</f>
        <v>1.1000000000000001</v>
      </c>
      <c r="H982">
        <f>VLOOKUP(A982,away!$A$2:$E$405,3,FALSE)</f>
        <v>1.36928104575163</v>
      </c>
      <c r="I982">
        <f>VLOOKUP(C982,away!$B$2:$E$405,3,FALSE)</f>
        <v>0.91</v>
      </c>
      <c r="J982">
        <f>VLOOKUP(B982,home!$B$2:$E$405,4,FALSE)</f>
        <v>1.43</v>
      </c>
      <c r="K982" s="3">
        <f t="shared" si="1178"/>
        <v>0.85016339869281154</v>
      </c>
      <c r="L982" s="3">
        <f t="shared" si="1179"/>
        <v>1.781845424836596</v>
      </c>
      <c r="M982" s="5">
        <f t="shared" si="1180"/>
        <v>7.1933814662227188E-2</v>
      </c>
      <c r="N982" s="5">
        <f t="shared" si="1181"/>
        <v>6.1155496354177857E-2</v>
      </c>
      <c r="O982" s="5">
        <f t="shared" si="1182"/>
        <v>0.12817493854693315</v>
      </c>
      <c r="P982" s="5">
        <f t="shared" si="1183"/>
        <v>0.10896964138230295</v>
      </c>
      <c r="Q982" s="5">
        <f t="shared" si="1184"/>
        <v>2.5996082314606848E-2</v>
      </c>
      <c r="R982" s="5">
        <f t="shared" si="1185"/>
        <v>0.11419396391428237</v>
      </c>
      <c r="S982" s="5">
        <f t="shared" si="1186"/>
        <v>4.1268431261240385E-2</v>
      </c>
      <c r="T982" s="5">
        <f t="shared" si="1187"/>
        <v>4.6321000335957763E-2</v>
      </c>
      <c r="U982" s="5">
        <f t="shared" si="1188"/>
        <v>9.7083528471570577E-2</v>
      </c>
      <c r="V982" s="5">
        <f t="shared" si="1189"/>
        <v>6.9462095524333379E-3</v>
      </c>
      <c r="W982" s="5">
        <f t="shared" si="1190"/>
        <v>7.3669725644280827E-3</v>
      </c>
      <c r="X982" s="5">
        <f t="shared" si="1191"/>
        <v>1.3126806358822905E-2</v>
      </c>
      <c r="Y982" s="5">
        <f t="shared" si="1192"/>
        <v>1.1694969926592266E-2</v>
      </c>
      <c r="Z982" s="5">
        <f t="shared" si="1193"/>
        <v>6.7825330714873136E-2</v>
      </c>
      <c r="AA982" s="5">
        <f t="shared" si="1194"/>
        <v>5.7662613678020481E-2</v>
      </c>
      <c r="AB982" s="5">
        <f t="shared" si="1195"/>
        <v>2.4511321811008249E-2</v>
      </c>
      <c r="AC982" s="5">
        <f t="shared" si="1196"/>
        <v>6.5765833447837922E-4</v>
      </c>
      <c r="AD982" s="5">
        <f t="shared" si="1197"/>
        <v>1.5657826083627189E-3</v>
      </c>
      <c r="AE982" s="5">
        <f t="shared" si="1198"/>
        <v>2.7899825769998224E-3</v>
      </c>
      <c r="AF982" s="5">
        <f t="shared" si="1199"/>
        <v>2.4856588451004752E-3</v>
      </c>
      <c r="AG982" s="5">
        <f t="shared" si="1200"/>
        <v>1.4763532802822997E-3</v>
      </c>
      <c r="AH982" s="5">
        <f t="shared" si="1201"/>
        <v>3.0213563805581441E-2</v>
      </c>
      <c r="AI982" s="5">
        <f t="shared" si="1202"/>
        <v>2.5686466091575235E-2</v>
      </c>
      <c r="AJ982" s="5">
        <f t="shared" si="1203"/>
        <v>1.091884665641063E-2</v>
      </c>
      <c r="AK982" s="5">
        <f t="shared" si="1204"/>
        <v>3.0942679277399009E-3</v>
      </c>
      <c r="AL982" s="5">
        <f t="shared" si="1205"/>
        <v>3.985040593034097E-5</v>
      </c>
      <c r="AM982" s="5">
        <f t="shared" si="1206"/>
        <v>2.6623421278794895E-4</v>
      </c>
      <c r="AN982" s="5">
        <f t="shared" si="1207"/>
        <v>4.7438821399117966E-4</v>
      </c>
      <c r="AO982" s="5">
        <f t="shared" si="1208"/>
        <v>4.2264323434829386E-4</v>
      </c>
      <c r="AP982" s="5">
        <f t="shared" si="1209"/>
        <v>2.5102830448721624E-4</v>
      </c>
      <c r="AQ982" s="5">
        <f t="shared" si="1210"/>
        <v>1.1182340896375857E-4</v>
      </c>
      <c r="AR982" s="5">
        <f t="shared" si="1211"/>
        <v>1.0767180086996776E-2</v>
      </c>
      <c r="AS982" s="5">
        <f t="shared" si="1212"/>
        <v>9.1538624170987414E-3</v>
      </c>
      <c r="AT982" s="5">
        <f t="shared" si="1213"/>
        <v>3.8911393918435303E-3</v>
      </c>
      <c r="AU982" s="5">
        <f t="shared" si="1214"/>
        <v>1.1027014300523919E-3</v>
      </c>
      <c r="AV982" s="5">
        <f t="shared" si="1215"/>
        <v>2.3436909887919122E-4</v>
      </c>
      <c r="AW982" s="5">
        <f t="shared" si="1216"/>
        <v>1.6768826793378846E-6</v>
      </c>
      <c r="AX982" s="5">
        <f t="shared" si="1217"/>
        <v>3.7723763865351307E-5</v>
      </c>
      <c r="AY982" s="5">
        <f t="shared" si="1218"/>
        <v>6.7217916051092325E-5</v>
      </c>
      <c r="AZ982" s="5">
        <f t="shared" si="1219"/>
        <v>5.9885968091344638E-5</v>
      </c>
      <c r="BA982" s="5">
        <f t="shared" si="1220"/>
        <v>3.5569179418490947E-5</v>
      </c>
      <c r="BB982" s="5">
        <f t="shared" si="1221"/>
        <v>1.5844694903007528E-5</v>
      </c>
      <c r="BC982" s="5">
        <f t="shared" si="1222"/>
        <v>5.6465594241711409E-6</v>
      </c>
      <c r="BD982" s="5">
        <f t="shared" si="1223"/>
        <v>3.1975750960678163E-3</v>
      </c>
      <c r="BE982" s="5">
        <f t="shared" si="1224"/>
        <v>2.718461311248508E-3</v>
      </c>
      <c r="BF982" s="5">
        <f t="shared" si="1225"/>
        <v>1.1555681537929743E-3</v>
      </c>
      <c r="BG982" s="5">
        <f t="shared" si="1226"/>
        <v>3.2747391634993755E-4</v>
      </c>
      <c r="BH982" s="5">
        <f t="shared" si="1227"/>
        <v>6.9601584426827082E-5</v>
      </c>
      <c r="BI982" s="5">
        <f t="shared" si="1228"/>
        <v>1.1834543914143197E-5</v>
      </c>
      <c r="BJ982" s="8">
        <f t="shared" si="1229"/>
        <v>0.17572711062166294</v>
      </c>
      <c r="BK982" s="8">
        <f t="shared" si="1230"/>
        <v>0.22988282351466366</v>
      </c>
      <c r="BL982" s="8">
        <f t="shared" si="1231"/>
        <v>0.52416927793379287</v>
      </c>
      <c r="BM982" s="8">
        <f t="shared" si="1232"/>
        <v>0.48711506457709047</v>
      </c>
      <c r="BN982" s="8">
        <f t="shared" si="1233"/>
        <v>0.51042393717453027</v>
      </c>
    </row>
    <row r="983" spans="1:66" x14ac:dyDescent="0.25">
      <c r="A983" t="s">
        <v>16</v>
      </c>
      <c r="B983" t="s">
        <v>18</v>
      </c>
      <c r="C983" t="s">
        <v>494</v>
      </c>
      <c r="D983" s="7" t="s">
        <v>558</v>
      </c>
      <c r="E983">
        <f>VLOOKUP(A983,home!$A$2:$E$405,3,FALSE)</f>
        <v>1.5457516339869299</v>
      </c>
      <c r="F983">
        <f>VLOOKUP(B983,home!$B$2:$E$405,3,FALSE)</f>
        <v>0.99</v>
      </c>
      <c r="G983" t="e">
        <f>VLOOKUP(C983,away!$B$2:$E$405,4,FALSE)</f>
        <v>#N/A</v>
      </c>
      <c r="H983">
        <f>VLOOKUP(A983,away!$A$2:$E$405,3,FALSE)</f>
        <v>1.36928104575163</v>
      </c>
      <c r="I983" t="e">
        <f>VLOOKUP(C983,away!$B$2:$E$405,3,FALSE)</f>
        <v>#N/A</v>
      </c>
      <c r="J983">
        <f>VLOOKUP(B983,home!$B$2:$E$405,4,FALSE)</f>
        <v>1.03</v>
      </c>
      <c r="K983" s="3" t="e">
        <f t="shared" si="1178"/>
        <v>#N/A</v>
      </c>
      <c r="L983" s="3" t="e">
        <f t="shared" si="1179"/>
        <v>#N/A</v>
      </c>
      <c r="M983" s="5" t="e">
        <f t="shared" si="1180"/>
        <v>#N/A</v>
      </c>
      <c r="N983" s="5" t="e">
        <f t="shared" si="1181"/>
        <v>#N/A</v>
      </c>
      <c r="O983" s="5" t="e">
        <f t="shared" si="1182"/>
        <v>#N/A</v>
      </c>
      <c r="P983" s="5" t="e">
        <f t="shared" si="1183"/>
        <v>#N/A</v>
      </c>
      <c r="Q983" s="5" t="e">
        <f t="shared" si="1184"/>
        <v>#N/A</v>
      </c>
      <c r="R983" s="5" t="e">
        <f t="shared" si="1185"/>
        <v>#N/A</v>
      </c>
      <c r="S983" s="5" t="e">
        <f t="shared" si="1186"/>
        <v>#N/A</v>
      </c>
      <c r="T983" s="5" t="e">
        <f t="shared" si="1187"/>
        <v>#N/A</v>
      </c>
      <c r="U983" s="5" t="e">
        <f t="shared" si="1188"/>
        <v>#N/A</v>
      </c>
      <c r="V983" s="5" t="e">
        <f t="shared" si="1189"/>
        <v>#N/A</v>
      </c>
      <c r="W983" s="5" t="e">
        <f t="shared" si="1190"/>
        <v>#N/A</v>
      </c>
      <c r="X983" s="5" t="e">
        <f t="shared" si="1191"/>
        <v>#N/A</v>
      </c>
      <c r="Y983" s="5" t="e">
        <f t="shared" si="1192"/>
        <v>#N/A</v>
      </c>
      <c r="Z983" s="5" t="e">
        <f t="shared" si="1193"/>
        <v>#N/A</v>
      </c>
      <c r="AA983" s="5" t="e">
        <f t="shared" si="1194"/>
        <v>#N/A</v>
      </c>
      <c r="AB983" s="5" t="e">
        <f t="shared" si="1195"/>
        <v>#N/A</v>
      </c>
      <c r="AC983" s="5" t="e">
        <f t="shared" si="1196"/>
        <v>#N/A</v>
      </c>
      <c r="AD983" s="5" t="e">
        <f t="shared" si="1197"/>
        <v>#N/A</v>
      </c>
      <c r="AE983" s="5" t="e">
        <f t="shared" si="1198"/>
        <v>#N/A</v>
      </c>
      <c r="AF983" s="5" t="e">
        <f t="shared" si="1199"/>
        <v>#N/A</v>
      </c>
      <c r="AG983" s="5" t="e">
        <f t="shared" si="1200"/>
        <v>#N/A</v>
      </c>
      <c r="AH983" s="5" t="e">
        <f t="shared" si="1201"/>
        <v>#N/A</v>
      </c>
      <c r="AI983" s="5" t="e">
        <f t="shared" si="1202"/>
        <v>#N/A</v>
      </c>
      <c r="AJ983" s="5" t="e">
        <f t="shared" si="1203"/>
        <v>#N/A</v>
      </c>
      <c r="AK983" s="5" t="e">
        <f t="shared" si="1204"/>
        <v>#N/A</v>
      </c>
      <c r="AL983" s="5" t="e">
        <f t="shared" si="1205"/>
        <v>#N/A</v>
      </c>
      <c r="AM983" s="5" t="e">
        <f t="shared" si="1206"/>
        <v>#N/A</v>
      </c>
      <c r="AN983" s="5" t="e">
        <f t="shared" si="1207"/>
        <v>#N/A</v>
      </c>
      <c r="AO983" s="5" t="e">
        <f t="shared" si="1208"/>
        <v>#N/A</v>
      </c>
      <c r="AP983" s="5" t="e">
        <f t="shared" si="1209"/>
        <v>#N/A</v>
      </c>
      <c r="AQ983" s="5" t="e">
        <f t="shared" si="1210"/>
        <v>#N/A</v>
      </c>
      <c r="AR983" s="5" t="e">
        <f t="shared" si="1211"/>
        <v>#N/A</v>
      </c>
      <c r="AS983" s="5" t="e">
        <f t="shared" si="1212"/>
        <v>#N/A</v>
      </c>
      <c r="AT983" s="5" t="e">
        <f t="shared" si="1213"/>
        <v>#N/A</v>
      </c>
      <c r="AU983" s="5" t="e">
        <f t="shared" si="1214"/>
        <v>#N/A</v>
      </c>
      <c r="AV983" s="5" t="e">
        <f t="shared" si="1215"/>
        <v>#N/A</v>
      </c>
      <c r="AW983" s="5" t="e">
        <f t="shared" si="1216"/>
        <v>#N/A</v>
      </c>
      <c r="AX983" s="5" t="e">
        <f t="shared" si="1217"/>
        <v>#N/A</v>
      </c>
      <c r="AY983" s="5" t="e">
        <f t="shared" si="1218"/>
        <v>#N/A</v>
      </c>
      <c r="AZ983" s="5" t="e">
        <f t="shared" si="1219"/>
        <v>#N/A</v>
      </c>
      <c r="BA983" s="5" t="e">
        <f t="shared" si="1220"/>
        <v>#N/A</v>
      </c>
      <c r="BB983" s="5" t="e">
        <f t="shared" si="1221"/>
        <v>#N/A</v>
      </c>
      <c r="BC983" s="5" t="e">
        <f t="shared" si="1222"/>
        <v>#N/A</v>
      </c>
      <c r="BD983" s="5" t="e">
        <f t="shared" si="1223"/>
        <v>#N/A</v>
      </c>
      <c r="BE983" s="5" t="e">
        <f t="shared" si="1224"/>
        <v>#N/A</v>
      </c>
      <c r="BF983" s="5" t="e">
        <f t="shared" si="1225"/>
        <v>#N/A</v>
      </c>
      <c r="BG983" s="5" t="e">
        <f t="shared" si="1226"/>
        <v>#N/A</v>
      </c>
      <c r="BH983" s="5" t="e">
        <f t="shared" si="1227"/>
        <v>#N/A</v>
      </c>
      <c r="BI983" s="5" t="e">
        <f t="shared" si="1228"/>
        <v>#N/A</v>
      </c>
      <c r="BJ983" s="8" t="e">
        <f t="shared" si="1229"/>
        <v>#N/A</v>
      </c>
      <c r="BK983" s="8" t="e">
        <f t="shared" si="1230"/>
        <v>#N/A</v>
      </c>
      <c r="BL983" s="8" t="e">
        <f t="shared" si="1231"/>
        <v>#N/A</v>
      </c>
      <c r="BM983" s="8" t="e">
        <f t="shared" si="1232"/>
        <v>#N/A</v>
      </c>
      <c r="BN983" s="8" t="e">
        <f t="shared" si="1233"/>
        <v>#N/A</v>
      </c>
    </row>
    <row r="984" spans="1:66" x14ac:dyDescent="0.25">
      <c r="A984" s="10" t="s">
        <v>16</v>
      </c>
      <c r="B984" s="10" t="s">
        <v>235</v>
      </c>
      <c r="C984" s="10" t="s">
        <v>233</v>
      </c>
      <c r="D984" s="19" t="s">
        <v>558</v>
      </c>
      <c r="E984">
        <f>VLOOKUP(A984,home!$A$2:$E$405,3,FALSE)</f>
        <v>1.5457516339869299</v>
      </c>
      <c r="F984">
        <f>VLOOKUP(B984,home!$B$2:$E$405,3,FALSE)</f>
        <v>1.18</v>
      </c>
      <c r="G984">
        <f>VLOOKUP(C984,away!$B$2:$E$405,4,FALSE)</f>
        <v>1.18</v>
      </c>
      <c r="H984">
        <f>VLOOKUP(A984,away!$A$2:$E$405,3,FALSE)</f>
        <v>1.36928104575163</v>
      </c>
      <c r="I984">
        <f>VLOOKUP(C984,away!$B$2:$E$405,3,FALSE)</f>
        <v>0.88</v>
      </c>
      <c r="J984">
        <f>VLOOKUP(B984,home!$B$2:$E$405,4,FALSE)</f>
        <v>1.25</v>
      </c>
      <c r="K984" s="3">
        <f t="shared" si="1178"/>
        <v>2.1523045751634009</v>
      </c>
      <c r="L984" s="3">
        <f t="shared" si="1179"/>
        <v>1.5062091503267929</v>
      </c>
      <c r="M984" s="5">
        <f t="shared" si="1180"/>
        <v>2.5770786739898105E-2</v>
      </c>
      <c r="N984" s="5">
        <f t="shared" si="1181"/>
        <v>5.5466582205842982E-2</v>
      </c>
      <c r="O984" s="5">
        <f t="shared" si="1182"/>
        <v>3.8816194798754908E-2</v>
      </c>
      <c r="P984" s="5">
        <f t="shared" si="1183"/>
        <v>8.3544273655793977E-2</v>
      </c>
      <c r="Q984" s="5">
        <f t="shared" si="1184"/>
        <v>5.9690489325156394E-2</v>
      </c>
      <c r="R984" s="5">
        <f t="shared" si="1185"/>
        <v>2.9232653893375961E-2</v>
      </c>
      <c r="S984" s="5">
        <f t="shared" si="1186"/>
        <v>6.7708891962816667E-2</v>
      </c>
      <c r="T984" s="5">
        <f t="shared" si="1187"/>
        <v>8.9906361209034322E-2</v>
      </c>
      <c r="U984" s="5">
        <f t="shared" si="1188"/>
        <v>6.2917574718881264E-2</v>
      </c>
      <c r="V984" s="5">
        <f t="shared" si="1189"/>
        <v>2.4388899709342885E-2</v>
      </c>
      <c r="W984" s="5">
        <f t="shared" si="1190"/>
        <v>4.282403775609208E-2</v>
      </c>
      <c r="X984" s="5">
        <f t="shared" si="1191"/>
        <v>6.4501957522165962E-2</v>
      </c>
      <c r="Y984" s="5">
        <f t="shared" si="1192"/>
        <v>4.8576719316938244E-2</v>
      </c>
      <c r="Z984" s="5">
        <f t="shared" si="1193"/>
        <v>1.4676830260846339E-2</v>
      </c>
      <c r="AA984" s="5">
        <f t="shared" si="1194"/>
        <v>3.1589008919316215E-2</v>
      </c>
      <c r="AB984" s="5">
        <f t="shared" si="1195"/>
        <v>3.3994584210960903E-2</v>
      </c>
      <c r="AC984" s="5">
        <f t="shared" si="1196"/>
        <v>4.9415277171343981E-3</v>
      </c>
      <c r="AD984" s="5">
        <f t="shared" si="1197"/>
        <v>2.3042593097351804E-2</v>
      </c>
      <c r="AE984" s="5">
        <f t="shared" si="1198"/>
        <v>3.4706964570488288E-2</v>
      </c>
      <c r="AF984" s="5">
        <f t="shared" si="1199"/>
        <v>2.6137973808068638E-2</v>
      </c>
      <c r="AG984" s="5">
        <f t="shared" si="1200"/>
        <v>1.3123085106905009E-2</v>
      </c>
      <c r="AH984" s="5">
        <f t="shared" si="1201"/>
        <v>5.5265940091699835E-3</v>
      </c>
      <c r="AI984" s="5">
        <f t="shared" si="1202"/>
        <v>1.1894913571007195E-2</v>
      </c>
      <c r="AJ984" s="5">
        <f t="shared" si="1203"/>
        <v>1.2800738450026012E-2</v>
      </c>
      <c r="AK984" s="5">
        <f t="shared" si="1204"/>
        <v>9.1836959771536813E-3</v>
      </c>
      <c r="AL984" s="5">
        <f t="shared" si="1205"/>
        <v>6.4078190246138946E-4</v>
      </c>
      <c r="AM984" s="5">
        <f t="shared" si="1206"/>
        <v>9.9189357094117744E-3</v>
      </c>
      <c r="AN984" s="5">
        <f t="shared" si="1207"/>
        <v>1.4939991727019195E-2</v>
      </c>
      <c r="AO984" s="5">
        <f t="shared" si="1208"/>
        <v>1.125137612252145E-2</v>
      </c>
      <c r="AP984" s="5">
        <f t="shared" si="1209"/>
        <v>5.6489752231700663E-3</v>
      </c>
      <c r="AQ984" s="5">
        <f t="shared" si="1210"/>
        <v>2.1271345427770236E-3</v>
      </c>
      <c r="AR984" s="5">
        <f t="shared" si="1211"/>
        <v>1.6648412933506108E-3</v>
      </c>
      <c r="AS984" s="5">
        <f t="shared" si="1212"/>
        <v>3.5832455325994724E-3</v>
      </c>
      <c r="AT984" s="5">
        <f t="shared" si="1213"/>
        <v>3.8561178768738327E-3</v>
      </c>
      <c r="AU984" s="5">
        <f t="shared" si="1214"/>
        <v>2.7665133829216431E-3</v>
      </c>
      <c r="AV984" s="5">
        <f t="shared" si="1215"/>
        <v>1.4885948528282577E-3</v>
      </c>
      <c r="AW984" s="5">
        <f t="shared" si="1216"/>
        <v>5.7702781354312791E-5</v>
      </c>
      <c r="AX984" s="5">
        <f t="shared" si="1217"/>
        <v>3.5580951180197639E-3</v>
      </c>
      <c r="AY984" s="5">
        <f t="shared" si="1218"/>
        <v>5.3592354244944591E-3</v>
      </c>
      <c r="AZ984" s="5">
        <f t="shared" si="1219"/>
        <v>4.036064717564525E-3</v>
      </c>
      <c r="BA984" s="5">
        <f t="shared" si="1220"/>
        <v>2.0263858696356035E-3</v>
      </c>
      <c r="BB984" s="5">
        <f t="shared" si="1221"/>
        <v>7.6304023473451566E-4</v>
      </c>
      <c r="BC984" s="5">
        <f t="shared" si="1222"/>
        <v>2.2985963672492599E-4</v>
      </c>
      <c r="BD984" s="5">
        <f t="shared" si="1223"/>
        <v>4.1793319831443123E-4</v>
      </c>
      <c r="BE984" s="5">
        <f t="shared" si="1224"/>
        <v>8.9951953484482304E-4</v>
      </c>
      <c r="BF984" s="5">
        <f t="shared" si="1225"/>
        <v>9.6802000514768392E-4</v>
      </c>
      <c r="BG984" s="5">
        <f t="shared" si="1226"/>
        <v>6.9449129530968631E-4</v>
      </c>
      <c r="BH984" s="5">
        <f t="shared" si="1227"/>
        <v>3.7368919807654862E-4</v>
      </c>
      <c r="BI984" s="5">
        <f t="shared" si="1228"/>
        <v>1.6085859414185954E-4</v>
      </c>
      <c r="BJ984" s="8">
        <f t="shared" si="1229"/>
        <v>0.51783585824411704</v>
      </c>
      <c r="BK984" s="8">
        <f t="shared" si="1230"/>
        <v>0.2123543971119419</v>
      </c>
      <c r="BL984" s="8">
        <f t="shared" si="1231"/>
        <v>0.252829783313055</v>
      </c>
      <c r="BM984" s="8">
        <f t="shared" si="1232"/>
        <v>0.69987435566799783</v>
      </c>
      <c r="BN984" s="8">
        <f t="shared" si="1233"/>
        <v>0.29252098061882237</v>
      </c>
    </row>
    <row r="985" spans="1:66" x14ac:dyDescent="0.25">
      <c r="A985" t="s">
        <v>16</v>
      </c>
      <c r="B985" t="s">
        <v>287</v>
      </c>
      <c r="C985" t="s">
        <v>234</v>
      </c>
      <c r="D985" s="7" t="s">
        <v>558</v>
      </c>
      <c r="E985">
        <f>VLOOKUP(A985,home!$A$2:$E$405,3,FALSE)</f>
        <v>1.5457516339869299</v>
      </c>
      <c r="F985">
        <f>VLOOKUP(B985,home!$B$2:$E$405,3,FALSE)</f>
        <v>1.37</v>
      </c>
      <c r="G985">
        <f>VLOOKUP(C985,away!$B$2:$E$405,4,FALSE)</f>
        <v>1.1000000000000001</v>
      </c>
      <c r="H985">
        <f>VLOOKUP(A985,away!$A$2:$E$405,3,FALSE)</f>
        <v>1.36928104575163</v>
      </c>
      <c r="I985">
        <f>VLOOKUP(C985,away!$B$2:$E$405,3,FALSE)</f>
        <v>0.84</v>
      </c>
      <c r="J985">
        <f>VLOOKUP(B985,home!$B$2:$E$405,4,FALSE)</f>
        <v>0.73</v>
      </c>
      <c r="K985" s="3">
        <f t="shared" si="1178"/>
        <v>2.3294477124183035</v>
      </c>
      <c r="L985" s="3">
        <f t="shared" si="1179"/>
        <v>0.83964313725489947</v>
      </c>
      <c r="M985" s="5">
        <f t="shared" si="1180"/>
        <v>4.2041802852595581E-2</v>
      </c>
      <c r="N985" s="5">
        <f t="shared" si="1181"/>
        <v>9.7934181480920077E-2</v>
      </c>
      <c r="O985" s="5">
        <f t="shared" si="1182"/>
        <v>3.5300111243005333E-2</v>
      </c>
      <c r="P985" s="5">
        <f t="shared" si="1183"/>
        <v>8.22297633831304E-2</v>
      </c>
      <c r="Q985" s="5">
        <f t="shared" si="1184"/>
        <v>0.11406627750914415</v>
      </c>
      <c r="R985" s="5">
        <f t="shared" si="1185"/>
        <v>1.481974807476197E-2</v>
      </c>
      <c r="S985" s="5">
        <f t="shared" si="1186"/>
        <v>4.0208396924325512E-2</v>
      </c>
      <c r="T985" s="5">
        <f t="shared" si="1187"/>
        <v>9.5774967102765771E-2</v>
      </c>
      <c r="U985" s="5">
        <f t="shared" si="1188"/>
        <v>3.4521828251369825E-2</v>
      </c>
      <c r="V985" s="5">
        <f t="shared" si="1189"/>
        <v>8.7381995505090761E-3</v>
      </c>
      <c r="W985" s="5">
        <f t="shared" si="1190"/>
        <v>8.8570476402582407E-2</v>
      </c>
      <c r="X985" s="5">
        <f t="shared" si="1191"/>
        <v>7.4367592674825345E-2</v>
      </c>
      <c r="Y985" s="5">
        <f t="shared" si="1192"/>
        <v>3.1221119411792408E-2</v>
      </c>
      <c r="Z985" s="5">
        <f t="shared" si="1193"/>
        <v>4.1477665889401343E-3</v>
      </c>
      <c r="AA985" s="5">
        <f t="shared" si="1194"/>
        <v>9.6620053922516647E-3</v>
      </c>
      <c r="AB985" s="5">
        <f t="shared" si="1195"/>
        <v>1.1253568179176979E-2</v>
      </c>
      <c r="AC985" s="5">
        <f t="shared" si="1196"/>
        <v>1.068192894748471E-3</v>
      </c>
      <c r="AD985" s="5">
        <f t="shared" si="1197"/>
        <v>5.158007341094873E-2</v>
      </c>
      <c r="AE985" s="5">
        <f t="shared" si="1198"/>
        <v>4.3308854658607017E-2</v>
      </c>
      <c r="AF985" s="5">
        <f t="shared" si="1199"/>
        <v>1.8181991298234626E-2</v>
      </c>
      <c r="AG985" s="5">
        <f t="shared" si="1200"/>
        <v>5.0887947383970039E-3</v>
      </c>
      <c r="AH985" s="5">
        <f t="shared" si="1201"/>
        <v>8.7066093783468642E-4</v>
      </c>
      <c r="AI985" s="5">
        <f t="shared" si="1202"/>
        <v>2.0281591299309851E-3</v>
      </c>
      <c r="AJ985" s="5">
        <f t="shared" si="1203"/>
        <v>2.3622453228190157E-3</v>
      </c>
      <c r="AK985" s="5">
        <f t="shared" si="1204"/>
        <v>1.8342423211371976E-3</v>
      </c>
      <c r="AL985" s="5">
        <f t="shared" si="1205"/>
        <v>8.3571343779597186E-5</v>
      </c>
      <c r="AM985" s="5">
        <f t="shared" si="1206"/>
        <v>2.4030616802700518E-2</v>
      </c>
      <c r="AN985" s="5">
        <f t="shared" si="1207"/>
        <v>2.0177142482389766E-2</v>
      </c>
      <c r="AO985" s="5">
        <f t="shared" si="1208"/>
        <v>8.4707996073764245E-3</v>
      </c>
      <c r="AP985" s="5">
        <f t="shared" si="1209"/>
        <v>2.3708162524650384E-3</v>
      </c>
      <c r="AQ985" s="5">
        <f t="shared" si="1210"/>
        <v>4.9765989901866194E-4</v>
      </c>
      <c r="AR985" s="5">
        <f t="shared" si="1211"/>
        <v>1.4620889626576188E-4</v>
      </c>
      <c r="AS985" s="5">
        <f t="shared" si="1212"/>
        <v>3.4058597894148405E-4</v>
      </c>
      <c r="AT985" s="5">
        <f t="shared" si="1213"/>
        <v>3.9668861476349436E-4</v>
      </c>
      <c r="AU985" s="5">
        <f t="shared" si="1214"/>
        <v>3.0802179540106918E-4</v>
      </c>
      <c r="AV985" s="5">
        <f t="shared" si="1215"/>
        <v>1.7938016666799983E-4</v>
      </c>
      <c r="AW985" s="5">
        <f t="shared" si="1216"/>
        <v>4.5404886448514221E-6</v>
      </c>
      <c r="AX985" s="5">
        <f t="shared" si="1217"/>
        <v>9.3296775565085994E-3</v>
      </c>
      <c r="AY985" s="5">
        <f t="shared" si="1218"/>
        <v>7.8335997331235047E-3</v>
      </c>
      <c r="AZ985" s="5">
        <f t="shared" si="1219"/>
        <v>3.288714127959481E-3</v>
      </c>
      <c r="BA985" s="5">
        <f t="shared" si="1220"/>
        <v>9.2044874931147022E-4</v>
      </c>
      <c r="BB985" s="5">
        <f t="shared" si="1221"/>
        <v>1.9321211888855775E-4</v>
      </c>
      <c r="BC985" s="5">
        <f t="shared" si="1222"/>
        <v>3.2445845931851062E-5</v>
      </c>
      <c r="BD985" s="5">
        <f t="shared" si="1223"/>
        <v>2.0460549392526736E-5</v>
      </c>
      <c r="BE985" s="5">
        <f t="shared" si="1224"/>
        <v>4.7661779977243108E-5</v>
      </c>
      <c r="BF985" s="5">
        <f t="shared" si="1225"/>
        <v>5.5512812168886749E-5</v>
      </c>
      <c r="BG985" s="5">
        <f t="shared" si="1226"/>
        <v>4.3104731105573399E-5</v>
      </c>
      <c r="BH985" s="5">
        <f t="shared" si="1227"/>
        <v>2.5102554317071009E-5</v>
      </c>
      <c r="BI985" s="5">
        <f t="shared" si="1228"/>
        <v>1.1695017545951448E-5</v>
      </c>
      <c r="BJ985" s="8">
        <f t="shared" si="1229"/>
        <v>0.6972394618638913</v>
      </c>
      <c r="BK985" s="8">
        <f t="shared" si="1230"/>
        <v>0.18220352668221212</v>
      </c>
      <c r="BL985" s="8">
        <f t="shared" si="1231"/>
        <v>0.11422699174883473</v>
      </c>
      <c r="BM985" s="8">
        <f t="shared" si="1232"/>
        <v>0.60359680309584207</v>
      </c>
      <c r="BN985" s="8">
        <f t="shared" si="1233"/>
        <v>0.38639188454355755</v>
      </c>
    </row>
    <row r="986" spans="1:66" x14ac:dyDescent="0.25">
      <c r="A986" t="s">
        <v>61</v>
      </c>
      <c r="B986" t="s">
        <v>337</v>
      </c>
      <c r="C986" t="s">
        <v>239</v>
      </c>
      <c r="D986" s="7" t="s">
        <v>558</v>
      </c>
      <c r="E986">
        <f>VLOOKUP(A986,home!$A$2:$E$405,3,FALSE)</f>
        <v>1.51315789473684</v>
      </c>
      <c r="F986">
        <f>VLOOKUP(B986,home!$B$2:$E$405,3,FALSE)</f>
        <v>0.94</v>
      </c>
      <c r="G986">
        <f>VLOOKUP(C986,away!$B$2:$E$405,4,FALSE)</f>
        <v>0.59</v>
      </c>
      <c r="H986">
        <f>VLOOKUP(A986,away!$A$2:$E$405,3,FALSE)</f>
        <v>1.30526315789474</v>
      </c>
      <c r="I986">
        <f>VLOOKUP(C986,away!$B$2:$E$405,3,FALSE)</f>
        <v>1.57</v>
      </c>
      <c r="J986">
        <f>VLOOKUP(B986,home!$B$2:$E$405,4,FALSE)</f>
        <v>1.01</v>
      </c>
      <c r="K986" s="3">
        <f t="shared" si="1178"/>
        <v>0.83919736842105142</v>
      </c>
      <c r="L986" s="3">
        <f t="shared" si="1179"/>
        <v>2.0697557894736893</v>
      </c>
      <c r="M986" s="5">
        <f t="shared" si="1180"/>
        <v>5.4532787216737919E-2</v>
      </c>
      <c r="N986" s="5">
        <f t="shared" si="1181"/>
        <v>4.5763771524951619E-2</v>
      </c>
      <c r="O986" s="5">
        <f t="shared" si="1182"/>
        <v>0.11286955205798009</v>
      </c>
      <c r="P986" s="5">
        <f t="shared" si="1183"/>
        <v>9.4719831061919765E-2</v>
      </c>
      <c r="Q986" s="5">
        <f t="shared" si="1184"/>
        <v>1.9202418316380823E-2</v>
      </c>
      <c r="R986" s="5">
        <f t="shared" si="1185"/>
        <v>0.11680620441365315</v>
      </c>
      <c r="S986" s="5">
        <f t="shared" si="1186"/>
        <v>4.11305145688797E-2</v>
      </c>
      <c r="T986" s="5">
        <f t="shared" si="1187"/>
        <v>3.974431648222481E-2</v>
      </c>
      <c r="U986" s="5">
        <f t="shared" si="1188"/>
        <v>9.802345935918913E-2</v>
      </c>
      <c r="V986" s="5">
        <f t="shared" si="1189"/>
        <v>7.9378859139266223E-3</v>
      </c>
      <c r="W986" s="5">
        <f t="shared" si="1190"/>
        <v>5.3715396394756606E-3</v>
      </c>
      <c r="X986" s="5">
        <f t="shared" si="1191"/>
        <v>1.1117775267192161E-2</v>
      </c>
      <c r="Y986" s="5">
        <f t="shared" si="1192"/>
        <v>1.1505539862669186E-2</v>
      </c>
      <c r="Z986" s="5">
        <f t="shared" si="1193"/>
        <v>8.0586772610535276E-2</v>
      </c>
      <c r="AA986" s="5">
        <f t="shared" si="1194"/>
        <v>6.762820750430687E-2</v>
      </c>
      <c r="AB986" s="5">
        <f t="shared" si="1195"/>
        <v>2.837670688432356E-2</v>
      </c>
      <c r="AC986" s="5">
        <f t="shared" si="1196"/>
        <v>8.6172380315858283E-4</v>
      </c>
      <c r="AD986" s="5">
        <f t="shared" si="1197"/>
        <v>1.1269454824543342E-3</v>
      </c>
      <c r="AE986" s="5">
        <f t="shared" si="1198"/>
        <v>2.3325019367310775E-3</v>
      </c>
      <c r="AF986" s="5">
        <f t="shared" si="1199"/>
        <v>2.4138546937538712E-3</v>
      </c>
      <c r="AG986" s="5">
        <f t="shared" si="1200"/>
        <v>1.6653632424484381E-3</v>
      </c>
      <c r="AH986" s="5">
        <f t="shared" si="1201"/>
        <v>4.1698734791413797E-2</v>
      </c>
      <c r="AI986" s="5">
        <f t="shared" si="1202"/>
        <v>3.4993468503441802E-2</v>
      </c>
      <c r="AJ986" s="5">
        <f t="shared" si="1203"/>
        <v>1.4683213340006654E-2</v>
      </c>
      <c r="AK986" s="5">
        <f t="shared" si="1204"/>
        <v>4.1073713316328204E-3</v>
      </c>
      <c r="AL986" s="5">
        <f t="shared" si="1205"/>
        <v>5.9870281511789948E-5</v>
      </c>
      <c r="AM986" s="5">
        <f t="shared" si="1206"/>
        <v>1.8914593664593393E-4</v>
      </c>
      <c r="AN986" s="5">
        <f t="shared" si="1207"/>
        <v>3.9148589742834535E-4</v>
      </c>
      <c r="AO986" s="5">
        <f t="shared" si="1208"/>
        <v>4.0514010134981045E-4</v>
      </c>
      <c r="AP986" s="5">
        <f t="shared" si="1209"/>
        <v>2.7951369010557583E-4</v>
      </c>
      <c r="AQ986" s="5">
        <f t="shared" si="1210"/>
        <v>1.4463126958329261E-4</v>
      </c>
      <c r="AR986" s="5">
        <f t="shared" si="1211"/>
        <v>1.7261239549651329E-2</v>
      </c>
      <c r="AS986" s="5">
        <f t="shared" si="1212"/>
        <v>1.4485586805752772E-2</v>
      </c>
      <c r="AT986" s="5">
        <f t="shared" si="1213"/>
        <v>6.0781331637112142E-3</v>
      </c>
      <c r="AU986" s="5">
        <f t="shared" si="1214"/>
        <v>1.700251118633057E-3</v>
      </c>
      <c r="AV986" s="5">
        <f t="shared" si="1215"/>
        <v>3.567115661029525E-4</v>
      </c>
      <c r="AW986" s="5">
        <f t="shared" si="1216"/>
        <v>2.8886306751608128E-6</v>
      </c>
      <c r="AX986" s="5">
        <f t="shared" si="1217"/>
        <v>2.6455128713467104E-5</v>
      </c>
      <c r="AY986" s="5">
        <f t="shared" si="1218"/>
        <v>5.475565581597016E-5</v>
      </c>
      <c r="AZ986" s="5">
        <f t="shared" si="1219"/>
        <v>5.6665417815766482E-5</v>
      </c>
      <c r="BA986" s="5">
        <f t="shared" si="1220"/>
        <v>3.9094525529042737E-5</v>
      </c>
      <c r="BB986" s="5">
        <f t="shared" si="1221"/>
        <v>2.0229030137615797E-5</v>
      </c>
      <c r="BC986" s="5">
        <f t="shared" si="1222"/>
        <v>8.3738304485536069E-6</v>
      </c>
      <c r="BD986" s="5">
        <f t="shared" si="1223"/>
        <v>5.9544250818971724E-3</v>
      </c>
      <c r="BE986" s="5">
        <f t="shared" si="1224"/>
        <v>4.9969378591884113E-3</v>
      </c>
      <c r="BF986" s="5">
        <f t="shared" si="1225"/>
        <v>2.0967085507972182E-3</v>
      </c>
      <c r="BG986" s="5">
        <f t="shared" si="1226"/>
        <v>5.8651743272498068E-4</v>
      </c>
      <c r="BH986" s="5">
        <f t="shared" si="1227"/>
        <v>1.2305097151896869E-4</v>
      </c>
      <c r="BI986" s="5">
        <f t="shared" si="1228"/>
        <v>2.0652810296074458E-5</v>
      </c>
      <c r="BJ986" s="8">
        <f t="shared" si="1229"/>
        <v>0.14185951693185539</v>
      </c>
      <c r="BK986" s="8">
        <f t="shared" si="1230"/>
        <v>0.19929736850195037</v>
      </c>
      <c r="BL986" s="8">
        <f t="shared" si="1231"/>
        <v>0.57284713309622204</v>
      </c>
      <c r="BM986" s="8">
        <f t="shared" si="1232"/>
        <v>0.55064435952379887</v>
      </c>
      <c r="BN986" s="8">
        <f t="shared" si="1233"/>
        <v>0.44389456459162335</v>
      </c>
    </row>
    <row r="987" spans="1:66" x14ac:dyDescent="0.25">
      <c r="A987" t="s">
        <v>61</v>
      </c>
      <c r="B987" t="s">
        <v>318</v>
      </c>
      <c r="C987" t="s">
        <v>64</v>
      </c>
      <c r="D987" s="7" t="s">
        <v>558</v>
      </c>
      <c r="E987">
        <f>VLOOKUP(A987,home!$A$2:$E$405,3,FALSE)</f>
        <v>1.51315789473684</v>
      </c>
      <c r="F987">
        <f>VLOOKUP(B987,home!$B$2:$E$405,3,FALSE)</f>
        <v>0.77</v>
      </c>
      <c r="G987">
        <f>VLOOKUP(C987,away!$B$2:$E$405,4,FALSE)</f>
        <v>1.43</v>
      </c>
      <c r="H987">
        <f>VLOOKUP(A987,away!$A$2:$E$405,3,FALSE)</f>
        <v>1.30526315789474</v>
      </c>
      <c r="I987">
        <f>VLOOKUP(C987,away!$B$2:$E$405,3,FALSE)</f>
        <v>0.8</v>
      </c>
      <c r="J987">
        <f>VLOOKUP(B987,home!$B$2:$E$405,4,FALSE)</f>
        <v>0.85</v>
      </c>
      <c r="K987" s="3">
        <f t="shared" si="1178"/>
        <v>1.6661381578947345</v>
      </c>
      <c r="L987" s="3">
        <f t="shared" si="1179"/>
        <v>0.88757894736842324</v>
      </c>
      <c r="M987" s="5">
        <f t="shared" si="1180"/>
        <v>7.7791966983936048E-2</v>
      </c>
      <c r="N987" s="5">
        <f t="shared" si="1181"/>
        <v>0.12961216456962324</v>
      </c>
      <c r="O987" s="5">
        <f t="shared" si="1182"/>
        <v>6.9046512169321089E-2</v>
      </c>
      <c r="P987" s="5">
        <f t="shared" si="1183"/>
        <v>0.11504102859484901</v>
      </c>
      <c r="Q987" s="5">
        <f t="shared" si="1184"/>
        <v>0.10797588655839063</v>
      </c>
      <c r="R987" s="5">
        <f t="shared" si="1185"/>
        <v>3.0642115295353513E-2</v>
      </c>
      <c r="S987" s="5">
        <f t="shared" si="1186"/>
        <v>4.2531506700729672E-2</v>
      </c>
      <c r="T987" s="5">
        <f t="shared" si="1187"/>
        <v>9.583712373266863E-2</v>
      </c>
      <c r="U987" s="5">
        <f t="shared" si="1188"/>
        <v>5.1053997532198379E-2</v>
      </c>
      <c r="V987" s="5">
        <f t="shared" si="1189"/>
        <v>6.9885368891780975E-3</v>
      </c>
      <c r="W987" s="5">
        <f t="shared" si="1190"/>
        <v>5.9967581575815929E-2</v>
      </c>
      <c r="X987" s="5">
        <f t="shared" si="1191"/>
        <v>5.3225962931292746E-2</v>
      </c>
      <c r="Y987" s="5">
        <f t="shared" si="1192"/>
        <v>2.3621122075613763E-2</v>
      </c>
      <c r="Z987" s="5">
        <f t="shared" si="1193"/>
        <v>9.0657654796639144E-3</v>
      </c>
      <c r="AA987" s="5">
        <f t="shared" si="1194"/>
        <v>1.5104817796192908E-2</v>
      </c>
      <c r="AB987" s="5">
        <f t="shared" si="1195"/>
        <v>1.2583356649142232E-2</v>
      </c>
      <c r="AC987" s="5">
        <f t="shared" si="1196"/>
        <v>6.4592825525136924E-4</v>
      </c>
      <c r="AD987" s="5">
        <f t="shared" si="1197"/>
        <v>2.4978568975033054E-2</v>
      </c>
      <c r="AE987" s="5">
        <f t="shared" si="1198"/>
        <v>2.217045195762939E-2</v>
      </c>
      <c r="AF987" s="5">
        <f t="shared" si="1199"/>
        <v>9.8390132056174456E-3</v>
      </c>
      <c r="AG987" s="5">
        <f t="shared" si="1200"/>
        <v>2.9109669947286498E-3</v>
      </c>
      <c r="AH987" s="5">
        <f t="shared" si="1201"/>
        <v>2.0116456453822709E-3</v>
      </c>
      <c r="AI987" s="5">
        <f t="shared" si="1202"/>
        <v>3.3516795699341812E-3</v>
      </c>
      <c r="AJ987" s="5">
        <f t="shared" si="1203"/>
        <v>2.7921806122517771E-3</v>
      </c>
      <c r="AK987" s="5">
        <f t="shared" si="1204"/>
        <v>1.5507195539355226E-3</v>
      </c>
      <c r="AL987" s="5">
        <f t="shared" si="1205"/>
        <v>3.8208701367809937E-5</v>
      </c>
      <c r="AM987" s="5">
        <f t="shared" si="1206"/>
        <v>8.3235493797816102E-3</v>
      </c>
      <c r="AN987" s="5">
        <f t="shared" si="1207"/>
        <v>7.3878071968756526E-3</v>
      </c>
      <c r="AO987" s="5">
        <f t="shared" si="1208"/>
        <v>3.2786310675818765E-3</v>
      </c>
      <c r="AP987" s="5">
        <f t="shared" si="1209"/>
        <v>9.7001463725791088E-4</v>
      </c>
      <c r="AQ987" s="5">
        <f t="shared" si="1210"/>
        <v>2.1524114266733481E-4</v>
      </c>
      <c r="AR987" s="5">
        <f t="shared" si="1211"/>
        <v>3.5709886488133379E-4</v>
      </c>
      <c r="AS987" s="5">
        <f t="shared" si="1212"/>
        <v>5.9497604491968623E-4</v>
      </c>
      <c r="AT987" s="5">
        <f t="shared" si="1213"/>
        <v>4.9565614573699054E-4</v>
      </c>
      <c r="AU987" s="5">
        <f t="shared" si="1214"/>
        <v>2.7527720586914447E-4</v>
      </c>
      <c r="AV987" s="5">
        <f t="shared" si="1215"/>
        <v>1.1466246417430654E-4</v>
      </c>
      <c r="AW987" s="5">
        <f t="shared" si="1216"/>
        <v>1.569559484897983E-6</v>
      </c>
      <c r="AX987" s="5">
        <f t="shared" si="1217"/>
        <v>2.3113638717958676E-3</v>
      </c>
      <c r="AY987" s="5">
        <f t="shared" si="1218"/>
        <v>2.0515179123139788E-3</v>
      </c>
      <c r="AZ987" s="5">
        <f t="shared" si="1219"/>
        <v>9.1044205455955319E-4</v>
      </c>
      <c r="BA987" s="5">
        <f t="shared" si="1220"/>
        <v>2.6936306680863767E-4</v>
      </c>
      <c r="BB987" s="5">
        <f t="shared" si="1221"/>
        <v>5.9770246824485213E-5</v>
      </c>
      <c r="BC987" s="5">
        <f t="shared" si="1222"/>
        <v>1.0610162552085489E-5</v>
      </c>
      <c r="BD987" s="5">
        <f t="shared" si="1223"/>
        <v>5.2825572432972154E-5</v>
      </c>
      <c r="BE987" s="5">
        <f t="shared" si="1224"/>
        <v>8.8014701943207107E-5</v>
      </c>
      <c r="BF987" s="5">
        <f t="shared" si="1225"/>
        <v>7.3322326681654615E-5</v>
      </c>
      <c r="BG987" s="5">
        <f t="shared" si="1226"/>
        <v>4.0721708769975984E-5</v>
      </c>
      <c r="BH987" s="5">
        <f t="shared" si="1227"/>
        <v>1.6961998209083418E-5</v>
      </c>
      <c r="BI987" s="5">
        <f t="shared" si="1228"/>
        <v>5.6522064900591944E-6</v>
      </c>
      <c r="BJ987" s="8">
        <f t="shared" si="1229"/>
        <v>0.55592715331543263</v>
      </c>
      <c r="BK987" s="8">
        <f t="shared" si="1230"/>
        <v>0.24508869403762598</v>
      </c>
      <c r="BL987" s="8">
        <f t="shared" si="1231"/>
        <v>0.19025219406382027</v>
      </c>
      <c r="BM987" s="8">
        <f t="shared" si="1232"/>
        <v>0.46817418437224012</v>
      </c>
      <c r="BN987" s="8">
        <f t="shared" si="1233"/>
        <v>0.53010967417147359</v>
      </c>
    </row>
    <row r="988" spans="1:66" x14ac:dyDescent="0.25">
      <c r="A988" t="s">
        <v>61</v>
      </c>
      <c r="B988" t="s">
        <v>69</v>
      </c>
      <c r="C988" t="s">
        <v>66</v>
      </c>
      <c r="D988" s="7" t="s">
        <v>558</v>
      </c>
      <c r="E988">
        <f>VLOOKUP(A988,home!$A$2:$E$405,3,FALSE)</f>
        <v>1.51315789473684</v>
      </c>
      <c r="F988">
        <f>VLOOKUP(B988,home!$B$2:$E$405,3,FALSE)</f>
        <v>1.29</v>
      </c>
      <c r="G988">
        <f>VLOOKUP(C988,away!$B$2:$E$405,4,FALSE)</f>
        <v>0.87</v>
      </c>
      <c r="H988">
        <f>VLOOKUP(A988,away!$A$2:$E$405,3,FALSE)</f>
        <v>1.30526315789474</v>
      </c>
      <c r="I988">
        <f>VLOOKUP(C988,away!$B$2:$E$405,3,FALSE)</f>
        <v>0.94</v>
      </c>
      <c r="J988">
        <f>VLOOKUP(B988,home!$B$2:$E$405,4,FALSE)</f>
        <v>0.89</v>
      </c>
      <c r="K988" s="3">
        <f t="shared" si="1178"/>
        <v>1.6982171052631556</v>
      </c>
      <c r="L988" s="3">
        <f t="shared" si="1179"/>
        <v>1.0919831578947394</v>
      </c>
      <c r="M988" s="5">
        <f t="shared" si="1180"/>
        <v>6.1408914740316657E-2</v>
      </c>
      <c r="N988" s="5">
        <f t="shared" si="1181"/>
        <v>0.10428566942765247</v>
      </c>
      <c r="O988" s="5">
        <f t="shared" si="1182"/>
        <v>6.7057500641019785E-2</v>
      </c>
      <c r="P988" s="5">
        <f t="shared" si="1183"/>
        <v>0.11387819462477482</v>
      </c>
      <c r="Q988" s="5">
        <f t="shared" si="1184"/>
        <v>8.8549853827929195E-2</v>
      </c>
      <c r="R988" s="5">
        <f t="shared" si="1185"/>
        <v>3.6612830655254648E-2</v>
      </c>
      <c r="S988" s="5">
        <f t="shared" si="1186"/>
        <v>5.2794627888465534E-2</v>
      </c>
      <c r="T988" s="5">
        <f t="shared" si="1187"/>
        <v>9.6694949014139692E-2</v>
      </c>
      <c r="U988" s="5">
        <f t="shared" si="1188"/>
        <v>6.217653529085667E-2</v>
      </c>
      <c r="V988" s="5">
        <f t="shared" si="1189"/>
        <v>1.0878183359043392E-2</v>
      </c>
      <c r="W988" s="5">
        <f t="shared" si="1190"/>
        <v>5.0125625479713817E-2</v>
      </c>
      <c r="X988" s="5">
        <f t="shared" si="1191"/>
        <v>5.4736338802786902E-2</v>
      </c>
      <c r="Y988" s="5">
        <f t="shared" si="1192"/>
        <v>2.9885580048731802E-2</v>
      </c>
      <c r="Z988" s="5">
        <f t="shared" si="1193"/>
        <v>1.3326864812796766E-2</v>
      </c>
      <c r="AA988" s="5">
        <f t="shared" si="1194"/>
        <v>2.2631909784621131E-2</v>
      </c>
      <c r="AB988" s="5">
        <f t="shared" si="1195"/>
        <v>1.9216948160508094E-2</v>
      </c>
      <c r="AC988" s="5">
        <f t="shared" si="1196"/>
        <v>1.2607980931633289E-3</v>
      </c>
      <c r="AD988" s="5">
        <f t="shared" si="1197"/>
        <v>2.1281048650416183E-2</v>
      </c>
      <c r="AE988" s="5">
        <f t="shared" si="1198"/>
        <v>2.3238546708593044E-2</v>
      </c>
      <c r="AF988" s="5">
        <f t="shared" si="1199"/>
        <v>1.2688050809866918E-2</v>
      </c>
      <c r="AG988" s="5">
        <f t="shared" si="1200"/>
        <v>4.6183792636291278E-3</v>
      </c>
      <c r="AH988" s="5">
        <f t="shared" si="1201"/>
        <v>3.6381779807785238E-3</v>
      </c>
      <c r="AI988" s="5">
        <f t="shared" si="1202"/>
        <v>6.178416078949857E-3</v>
      </c>
      <c r="AJ988" s="5">
        <f t="shared" si="1203"/>
        <v>5.2461459343527816E-3</v>
      </c>
      <c r="AK988" s="5">
        <f t="shared" si="1204"/>
        <v>2.9696982541415513E-3</v>
      </c>
      <c r="AL988" s="5">
        <f t="shared" si="1205"/>
        <v>9.3522193800657424E-5</v>
      </c>
      <c r="AM988" s="5">
        <f t="shared" si="1206"/>
        <v>7.2279681672148283E-3</v>
      </c>
      <c r="AN988" s="5">
        <f t="shared" si="1207"/>
        <v>7.8928195043979008E-3</v>
      </c>
      <c r="AO988" s="5">
        <f t="shared" si="1208"/>
        <v>4.3094129835528055E-3</v>
      </c>
      <c r="AP988" s="5">
        <f t="shared" si="1209"/>
        <v>1.5686021328175279E-3</v>
      </c>
      <c r="AQ988" s="5">
        <f t="shared" si="1210"/>
        <v>4.2822177761862678E-4</v>
      </c>
      <c r="AR988" s="5">
        <f t="shared" si="1211"/>
        <v>7.9456581608672804E-4</v>
      </c>
      <c r="AS988" s="5">
        <f t="shared" si="1212"/>
        <v>1.3493452601358602E-3</v>
      </c>
      <c r="AT988" s="5">
        <f t="shared" si="1213"/>
        <v>1.1457406008342403E-3</v>
      </c>
      <c r="AU988" s="5">
        <f t="shared" si="1214"/>
        <v>6.4857209551039737E-4</v>
      </c>
      <c r="AV988" s="5">
        <f t="shared" si="1215"/>
        <v>2.7535405664803165E-4</v>
      </c>
      <c r="AW988" s="5">
        <f t="shared" si="1216"/>
        <v>4.8174957045478606E-6</v>
      </c>
      <c r="AX988" s="5">
        <f t="shared" si="1217"/>
        <v>2.0457765296436324E-3</v>
      </c>
      <c r="AY988" s="5">
        <f t="shared" si="1218"/>
        <v>2.2339535151871944E-3</v>
      </c>
      <c r="AZ988" s="5">
        <f t="shared" si="1219"/>
        <v>1.2197198070520831E-3</v>
      </c>
      <c r="BA988" s="5">
        <f t="shared" si="1220"/>
        <v>4.4397116221716535E-4</v>
      </c>
      <c r="BB988" s="5">
        <f t="shared" si="1221"/>
        <v>1.2120225793302444E-4</v>
      </c>
      <c r="BC988" s="5">
        <f t="shared" si="1222"/>
        <v>2.6470164872335364E-5</v>
      </c>
      <c r="BD988" s="5">
        <f t="shared" si="1223"/>
        <v>1.4460874816759931E-4</v>
      </c>
      <c r="BE988" s="5">
        <f t="shared" si="1224"/>
        <v>2.4557704970890916E-4</v>
      </c>
      <c r="BF988" s="5">
        <f t="shared" si="1225"/>
        <v>2.0852157323786492E-4</v>
      </c>
      <c r="BG988" s="5">
        <f t="shared" si="1226"/>
        <v>1.1803830082964201E-4</v>
      </c>
      <c r="BH988" s="5">
        <f t="shared" si="1227"/>
        <v>5.011366538627408E-5</v>
      </c>
      <c r="BI988" s="5">
        <f t="shared" si="1228"/>
        <v>1.7020776753280948E-5</v>
      </c>
      <c r="BJ988" s="8">
        <f t="shared" si="1229"/>
        <v>0.51362216003596617</v>
      </c>
      <c r="BK988" s="8">
        <f t="shared" si="1230"/>
        <v>0.24254819441475156</v>
      </c>
      <c r="BL988" s="8">
        <f t="shared" si="1231"/>
        <v>0.23072562072378186</v>
      </c>
      <c r="BM988" s="8">
        <f t="shared" si="1232"/>
        <v>0.52620074005086648</v>
      </c>
      <c r="BN988" s="8">
        <f t="shared" si="1233"/>
        <v>0.47179296391694758</v>
      </c>
    </row>
    <row r="989" spans="1:66" x14ac:dyDescent="0.25">
      <c r="A989" t="s">
        <v>61</v>
      </c>
      <c r="B989" t="s">
        <v>289</v>
      </c>
      <c r="C989" t="s">
        <v>242</v>
      </c>
      <c r="D989" s="7" t="s">
        <v>558</v>
      </c>
      <c r="E989">
        <f>VLOOKUP(A989,home!$A$2:$E$405,3,FALSE)</f>
        <v>1.51315789473684</v>
      </c>
      <c r="F989">
        <f>VLOOKUP(B989,home!$B$2:$E$405,3,FALSE)</f>
        <v>0.9</v>
      </c>
      <c r="G989">
        <f>VLOOKUP(C989,away!$B$2:$E$405,4,FALSE)</f>
        <v>1.01</v>
      </c>
      <c r="H989">
        <f>VLOOKUP(A989,away!$A$2:$E$405,3,FALSE)</f>
        <v>1.30526315789474</v>
      </c>
      <c r="I989">
        <f>VLOOKUP(C989,away!$B$2:$E$405,3,FALSE)</f>
        <v>0.8</v>
      </c>
      <c r="J989">
        <f>VLOOKUP(B989,home!$B$2:$E$405,4,FALSE)</f>
        <v>1.0900000000000001</v>
      </c>
      <c r="K989" s="3">
        <f t="shared" si="1178"/>
        <v>1.3754605263157875</v>
      </c>
      <c r="L989" s="3">
        <f t="shared" si="1179"/>
        <v>1.1381894736842135</v>
      </c>
      <c r="M989" s="5">
        <f t="shared" si="1180"/>
        <v>8.0972150857681433E-2</v>
      </c>
      <c r="N989" s="5">
        <f t="shared" si="1181"/>
        <v>0.11137399723562785</v>
      </c>
      <c r="O989" s="5">
        <f t="shared" si="1182"/>
        <v>9.2161649767783141E-2</v>
      </c>
      <c r="P989" s="5">
        <f t="shared" si="1183"/>
        <v>0.12676471129572628</v>
      </c>
      <c r="Q989" s="5">
        <f t="shared" si="1184"/>
        <v>7.6595268427804883E-2</v>
      </c>
      <c r="R989" s="5">
        <f t="shared" si="1185"/>
        <v>5.2448709821530971E-2</v>
      </c>
      <c r="S989" s="5">
        <f t="shared" si="1186"/>
        <v>4.9613638330210014E-2</v>
      </c>
      <c r="T989" s="5">
        <f t="shared" si="1187"/>
        <v>8.7179928258544273E-2</v>
      </c>
      <c r="U989" s="5">
        <f t="shared" si="1188"/>
        <v>7.2141130015707003E-2</v>
      </c>
      <c r="V989" s="5">
        <f t="shared" si="1189"/>
        <v>8.6302080031247074E-3</v>
      </c>
      <c r="W989" s="5">
        <f t="shared" si="1190"/>
        <v>3.5117922741669173E-2</v>
      </c>
      <c r="X989" s="5">
        <f t="shared" si="1191"/>
        <v>3.99708500022233E-2</v>
      </c>
      <c r="Y989" s="5">
        <f t="shared" si="1192"/>
        <v>2.2747200363370596E-2</v>
      </c>
      <c r="Z989" s="5">
        <f t="shared" si="1193"/>
        <v>1.989885647572812E-2</v>
      </c>
      <c r="AA989" s="5">
        <f t="shared" si="1194"/>
        <v>2.7370091601187318E-2</v>
      </c>
      <c r="AB989" s="5">
        <f t="shared" si="1195"/>
        <v>1.8823240299540214E-2</v>
      </c>
      <c r="AC989" s="5">
        <f t="shared" si="1196"/>
        <v>8.4443062703513753E-4</v>
      </c>
      <c r="AD989" s="5">
        <f t="shared" si="1197"/>
        <v>1.2075829124343362E-2</v>
      </c>
      <c r="AE989" s="5">
        <f t="shared" si="1198"/>
        <v>1.3744581595336865E-2</v>
      </c>
      <c r="AF989" s="5">
        <f t="shared" si="1199"/>
        <v>7.8219690460030987E-3</v>
      </c>
      <c r="AG989" s="5">
        <f t="shared" si="1200"/>
        <v>2.9676276105481581E-3</v>
      </c>
      <c r="AH989" s="5">
        <f t="shared" si="1201"/>
        <v>5.6621672447566759E-3</v>
      </c>
      <c r="AI989" s="5">
        <f t="shared" si="1202"/>
        <v>7.7880875385610308E-3</v>
      </c>
      <c r="AJ989" s="5">
        <f t="shared" si="1203"/>
        <v>5.356103492391291E-3</v>
      </c>
      <c r="AK989" s="5">
        <f t="shared" si="1204"/>
        <v>2.4557029762154511E-3</v>
      </c>
      <c r="AL989" s="5">
        <f t="shared" si="1205"/>
        <v>5.2879417682023252E-5</v>
      </c>
      <c r="AM989" s="5">
        <f t="shared" si="1206"/>
        <v>3.3219652566137663E-3</v>
      </c>
      <c r="AN989" s="5">
        <f t="shared" si="1207"/>
        <v>3.7810258870224654E-3</v>
      </c>
      <c r="AO989" s="5">
        <f t="shared" si="1208"/>
        <v>2.1517619321682435E-3</v>
      </c>
      <c r="AP989" s="5">
        <f t="shared" si="1209"/>
        <v>8.1637092702276635E-4</v>
      </c>
      <c r="AQ989" s="5">
        <f t="shared" si="1210"/>
        <v>2.3229619893978408E-4</v>
      </c>
      <c r="AR989" s="5">
        <f t="shared" si="1211"/>
        <v>1.2889238312443192E-3</v>
      </c>
      <c r="AS989" s="5">
        <f t="shared" si="1212"/>
        <v>1.7728638513042727E-3</v>
      </c>
      <c r="AT989" s="5">
        <f t="shared" si="1213"/>
        <v>1.2192521230006046E-3</v>
      </c>
      <c r="AU989" s="5">
        <f t="shared" si="1214"/>
        <v>5.5901105560468426E-4</v>
      </c>
      <c r="AV989" s="5">
        <f t="shared" si="1215"/>
        <v>1.9222441018959074E-4</v>
      </c>
      <c r="AW989" s="5">
        <f t="shared" si="1216"/>
        <v>2.2995711917084391E-6</v>
      </c>
      <c r="AX989" s="5">
        <f t="shared" si="1217"/>
        <v>7.6153868004412092E-4</v>
      </c>
      <c r="AY989" s="5">
        <f t="shared" si="1218"/>
        <v>8.6677530942958847E-4</v>
      </c>
      <c r="AZ989" s="5">
        <f t="shared" si="1219"/>
        <v>4.9327726662106743E-4</v>
      </c>
      <c r="BA989" s="5">
        <f t="shared" si="1220"/>
        <v>1.8714766415860669E-4</v>
      </c>
      <c r="BB989" s="5">
        <f t="shared" si="1221"/>
        <v>5.3252375342478653E-5</v>
      </c>
      <c r="BC989" s="5">
        <f t="shared" si="1222"/>
        <v>1.2122258612697997E-5</v>
      </c>
      <c r="BD989" s="5">
        <f t="shared" si="1223"/>
        <v>2.4450658951716823E-4</v>
      </c>
      <c r="BE989" s="5">
        <f t="shared" si="1224"/>
        <v>3.3630916230496246E-4</v>
      </c>
      <c r="BF989" s="5">
        <f t="shared" si="1225"/>
        <v>2.3128998869440266E-4</v>
      </c>
      <c r="BG989" s="5">
        <f t="shared" si="1226"/>
        <v>1.0604341652705855E-4</v>
      </c>
      <c r="BH989" s="5">
        <f t="shared" si="1227"/>
        <v>3.6464633377158056E-5</v>
      </c>
      <c r="BI989" s="5">
        <f t="shared" si="1228"/>
        <v>1.0031132763371609E-5</v>
      </c>
      <c r="BJ989" s="8">
        <f t="shared" si="1229"/>
        <v>0.42227270816144707</v>
      </c>
      <c r="BK989" s="8">
        <f t="shared" si="1230"/>
        <v>0.26774479384088917</v>
      </c>
      <c r="BL989" s="8">
        <f t="shared" si="1231"/>
        <v>0.29020380295220061</v>
      </c>
      <c r="BM989" s="8">
        <f t="shared" si="1232"/>
        <v>0.45893919828587254</v>
      </c>
      <c r="BN989" s="8">
        <f t="shared" si="1233"/>
        <v>0.54031648740615457</v>
      </c>
    </row>
    <row r="990" spans="1:66" x14ac:dyDescent="0.25">
      <c r="A990" t="s">
        <v>61</v>
      </c>
      <c r="B990" t="s">
        <v>85</v>
      </c>
      <c r="C990" t="s">
        <v>77</v>
      </c>
      <c r="D990" s="7" t="s">
        <v>558</v>
      </c>
      <c r="E990">
        <f>VLOOKUP(A990,home!$A$2:$E$405,3,FALSE)</f>
        <v>1.51315789473684</v>
      </c>
      <c r="F990">
        <f>VLOOKUP(B990,home!$B$2:$E$405,3,FALSE)</f>
        <v>1.32</v>
      </c>
      <c r="G990">
        <f>VLOOKUP(C990,away!$B$2:$E$405,4,FALSE)</f>
        <v>0.55000000000000004</v>
      </c>
      <c r="H990">
        <f>VLOOKUP(A990,away!$A$2:$E$405,3,FALSE)</f>
        <v>1.30526315789474</v>
      </c>
      <c r="I990">
        <f>VLOOKUP(C990,away!$B$2:$E$405,3,FALSE)</f>
        <v>1.01</v>
      </c>
      <c r="J990">
        <f>VLOOKUP(B990,home!$B$2:$E$405,4,FALSE)</f>
        <v>0.87</v>
      </c>
      <c r="K990" s="3">
        <f t="shared" si="1178"/>
        <v>1.098552631578946</v>
      </c>
      <c r="L990" s="3">
        <f t="shared" si="1179"/>
        <v>1.1469347368421081</v>
      </c>
      <c r="M990" s="5">
        <f t="shared" si="1180"/>
        <v>0.10587592721378108</v>
      </c>
      <c r="N990" s="5">
        <f t="shared" si="1181"/>
        <v>0.11631027846156017</v>
      </c>
      <c r="O990" s="5">
        <f t="shared" si="1182"/>
        <v>0.12143277871685219</v>
      </c>
      <c r="P990" s="5">
        <f t="shared" si="1183"/>
        <v>0.13340029861934183</v>
      </c>
      <c r="Q990" s="5">
        <f t="shared" si="1184"/>
        <v>6.3886481241813439E-2</v>
      </c>
      <c r="R990" s="5">
        <f t="shared" si="1185"/>
        <v>6.9637736050809418E-2</v>
      </c>
      <c r="S990" s="5">
        <f t="shared" si="1186"/>
        <v>4.202003264584691E-2</v>
      </c>
      <c r="T990" s="5">
        <f t="shared" si="1187"/>
        <v>7.3273624550847585E-2</v>
      </c>
      <c r="U990" s="5">
        <f t="shared" si="1188"/>
        <v>7.6500718195816747E-2</v>
      </c>
      <c r="V990" s="5">
        <f t="shared" si="1189"/>
        <v>5.8826559754776471E-3</v>
      </c>
      <c r="W990" s="5">
        <f t="shared" si="1190"/>
        <v>2.3394220696837716E-2</v>
      </c>
      <c r="X990" s="5">
        <f t="shared" si="1191"/>
        <v>2.6831644358553765E-2</v>
      </c>
      <c r="Y990" s="5">
        <f t="shared" si="1192"/>
        <v>1.538707248070945E-2</v>
      </c>
      <c r="Z990" s="5">
        <f t="shared" si="1193"/>
        <v>2.6623312823905104E-2</v>
      </c>
      <c r="AA990" s="5">
        <f t="shared" si="1194"/>
        <v>2.9247110364050456E-2</v>
      </c>
      <c r="AB990" s="5">
        <f t="shared" si="1195"/>
        <v>1.6064745028253741E-2</v>
      </c>
      <c r="AC990" s="5">
        <f t="shared" si="1196"/>
        <v>4.6324745651284604E-4</v>
      </c>
      <c r="AD990" s="5">
        <f t="shared" si="1197"/>
        <v>6.4249456775624285E-3</v>
      </c>
      <c r="AE990" s="5">
        <f t="shared" si="1198"/>
        <v>7.3689933799199036E-3</v>
      </c>
      <c r="AF990" s="5">
        <f t="shared" si="1199"/>
        <v>4.2258772414948366E-3</v>
      </c>
      <c r="AG990" s="5">
        <f t="shared" si="1200"/>
        <v>1.615601800633645E-3</v>
      </c>
      <c r="AH990" s="5">
        <f t="shared" si="1201"/>
        <v>7.6338005718876749E-3</v>
      </c>
      <c r="AI990" s="5">
        <f t="shared" si="1202"/>
        <v>8.3861317071960689E-3</v>
      </c>
      <c r="AJ990" s="5">
        <f t="shared" si="1203"/>
        <v>4.6063035278539393E-3</v>
      </c>
      <c r="AK990" s="5">
        <f t="shared" si="1204"/>
        <v>1.6867556207917763E-3</v>
      </c>
      <c r="AL990" s="5">
        <f t="shared" si="1205"/>
        <v>2.3347082064720947E-5</v>
      </c>
      <c r="AM990" s="5">
        <f t="shared" si="1206"/>
        <v>1.4116281963675965E-3</v>
      </c>
      <c r="AN990" s="5">
        <f t="shared" si="1207"/>
        <v>1.6190454139197691E-3</v>
      </c>
      <c r="AO990" s="5">
        <f t="shared" si="1208"/>
        <v>9.2846971287474623E-4</v>
      </c>
      <c r="AP990" s="5">
        <f t="shared" si="1209"/>
        <v>3.5496472193395498E-4</v>
      </c>
      <c r="AQ990" s="5">
        <f t="shared" si="1210"/>
        <v>1.0178034248488812E-4</v>
      </c>
      <c r="AR990" s="5">
        <f t="shared" si="1211"/>
        <v>1.7510942100046241E-3</v>
      </c>
      <c r="AS990" s="5">
        <f t="shared" si="1212"/>
        <v>1.9236691525432357E-3</v>
      </c>
      <c r="AT990" s="5">
        <f t="shared" si="1213"/>
        <v>1.0566259049068058E-3</v>
      </c>
      <c r="AU990" s="5">
        <f t="shared" si="1214"/>
        <v>3.8691972280995235E-4</v>
      </c>
      <c r="AV990" s="5">
        <f t="shared" si="1215"/>
        <v>1.0626291992566736E-4</v>
      </c>
      <c r="AW990" s="5">
        <f t="shared" si="1216"/>
        <v>8.1712723176318153E-7</v>
      </c>
      <c r="AX990" s="5">
        <f t="shared" si="1217"/>
        <v>2.5845797832177729E-4</v>
      </c>
      <c r="AY990" s="5">
        <f t="shared" si="1218"/>
        <v>2.9643443335123092E-4</v>
      </c>
      <c r="AZ990" s="5">
        <f t="shared" si="1219"/>
        <v>1.6999547440331675E-4</v>
      </c>
      <c r="BA990" s="5">
        <f t="shared" si="1220"/>
        <v>6.499123823303916E-5</v>
      </c>
      <c r="BB990" s="5">
        <f t="shared" si="1221"/>
        <v>1.8635177179963366E-5</v>
      </c>
      <c r="BC990" s="5">
        <f t="shared" si="1222"/>
        <v>4.2746664069814666E-6</v>
      </c>
      <c r="BD990" s="5">
        <f t="shared" si="1223"/>
        <v>3.3473179615623225E-4</v>
      </c>
      <c r="BE990" s="5">
        <f t="shared" si="1224"/>
        <v>3.6772049554057633E-4</v>
      </c>
      <c r="BF990" s="5">
        <f t="shared" si="1225"/>
        <v>2.0198015903080701E-4</v>
      </c>
      <c r="BG990" s="5">
        <f t="shared" si="1226"/>
        <v>7.396194507667571E-5</v>
      </c>
      <c r="BH990" s="5">
        <f t="shared" si="1227"/>
        <v>2.0312772350169888E-5</v>
      </c>
      <c r="BI990" s="5">
        <f t="shared" si="1228"/>
        <v>4.462929903988638E-6</v>
      </c>
      <c r="BJ990" s="8">
        <f t="shared" si="1229"/>
        <v>0.34394741724541028</v>
      </c>
      <c r="BK990" s="8">
        <f t="shared" si="1230"/>
        <v>0.28796194342637627</v>
      </c>
      <c r="BL990" s="8">
        <f t="shared" si="1231"/>
        <v>0.34142382179176078</v>
      </c>
      <c r="BM990" s="8">
        <f t="shared" si="1232"/>
        <v>0.38911737767717475</v>
      </c>
      <c r="BN990" s="8">
        <f t="shared" si="1233"/>
        <v>0.61054350030415816</v>
      </c>
    </row>
    <row r="991" spans="1:66" x14ac:dyDescent="0.25">
      <c r="A991" t="s">
        <v>61</v>
      </c>
      <c r="B991" t="s">
        <v>238</v>
      </c>
      <c r="C991" t="s">
        <v>68</v>
      </c>
      <c r="D991" s="7" t="s">
        <v>558</v>
      </c>
      <c r="E991">
        <f>VLOOKUP(A991,home!$A$2:$E$405,3,FALSE)</f>
        <v>1.51315789473684</v>
      </c>
      <c r="F991">
        <f>VLOOKUP(B991,home!$B$2:$E$405,3,FALSE)</f>
        <v>1.32</v>
      </c>
      <c r="G991">
        <f>VLOOKUP(C991,away!$B$2:$E$405,4,FALSE)</f>
        <v>0.71</v>
      </c>
      <c r="H991">
        <f>VLOOKUP(A991,away!$A$2:$E$405,3,FALSE)</f>
        <v>1.30526315789474</v>
      </c>
      <c r="I991">
        <f>VLOOKUP(C991,away!$B$2:$E$405,3,FALSE)</f>
        <v>1.54</v>
      </c>
      <c r="J991">
        <f>VLOOKUP(B991,home!$B$2:$E$405,4,FALSE)</f>
        <v>0.77</v>
      </c>
      <c r="K991" s="3">
        <f t="shared" si="1178"/>
        <v>1.4181315789473665</v>
      </c>
      <c r="L991" s="3">
        <f t="shared" si="1179"/>
        <v>1.5477810526315827</v>
      </c>
      <c r="M991" s="5">
        <f t="shared" si="1180"/>
        <v>5.1513434998389639E-2</v>
      </c>
      <c r="N991" s="5">
        <f t="shared" si="1181"/>
        <v>7.3052828911268824E-2</v>
      </c>
      <c r="O991" s="5">
        <f t="shared" si="1182"/>
        <v>7.9731518646476138E-2</v>
      </c>
      <c r="P991" s="5">
        <f t="shared" si="1183"/>
        <v>0.1130697844299986</v>
      </c>
      <c r="Q991" s="5">
        <f t="shared" si="1184"/>
        <v>5.1799261805254758E-2</v>
      </c>
      <c r="R991" s="5">
        <f t="shared" si="1185"/>
        <v>6.1703466929278757E-2</v>
      </c>
      <c r="S991" s="5">
        <f t="shared" si="1186"/>
        <v>6.2045834020998704E-2</v>
      </c>
      <c r="T991" s="5">
        <f t="shared" si="1187"/>
        <v>8.0173915962476153E-2</v>
      </c>
      <c r="U991" s="5">
        <f t="shared" si="1188"/>
        <v>8.7503634982944695E-2</v>
      </c>
      <c r="V991" s="5">
        <f t="shared" si="1189"/>
        <v>1.5131994374656526E-2</v>
      </c>
      <c r="W991" s="5">
        <f t="shared" si="1190"/>
        <v>2.4486056310731318E-2</v>
      </c>
      <c r="X991" s="5">
        <f t="shared" si="1191"/>
        <v>3.7899054011419936E-2</v>
      </c>
      <c r="Y991" s="5">
        <f t="shared" si="1192"/>
        <v>2.9329718855768377E-2</v>
      </c>
      <c r="Z991" s="5">
        <f t="shared" si="1193"/>
        <v>3.1834485664939051E-2</v>
      </c>
      <c r="AA991" s="5">
        <f t="shared" si="1194"/>
        <v>4.5145489420997324E-2</v>
      </c>
      <c r="AB991" s="5">
        <f t="shared" si="1195"/>
        <v>3.2011122097475295E-2</v>
      </c>
      <c r="AC991" s="5">
        <f t="shared" si="1196"/>
        <v>2.0758799888706829E-3</v>
      </c>
      <c r="AD991" s="5">
        <f t="shared" si="1197"/>
        <v>8.6811124245328823E-3</v>
      </c>
      <c r="AE991" s="5">
        <f t="shared" si="1198"/>
        <v>1.3436461326456619E-2</v>
      </c>
      <c r="AF991" s="5">
        <f t="shared" si="1199"/>
        <v>1.0398350127753289E-2</v>
      </c>
      <c r="AG991" s="5">
        <f t="shared" si="1200"/>
        <v>5.3647897687885814E-3</v>
      </c>
      <c r="AH991" s="5">
        <f t="shared" si="1201"/>
        <v>1.2318203433116095E-2</v>
      </c>
      <c r="AI991" s="5">
        <f t="shared" si="1202"/>
        <v>1.7468833284399798E-2</v>
      </c>
      <c r="AJ991" s="5">
        <f t="shared" si="1203"/>
        <v>1.2386552063987101E-2</v>
      </c>
      <c r="AK991" s="5">
        <f t="shared" si="1204"/>
        <v>5.8552535454052639E-3</v>
      </c>
      <c r="AL991" s="5">
        <f t="shared" si="1205"/>
        <v>1.8225870812264294E-4</v>
      </c>
      <c r="AM991" s="5">
        <f t="shared" si="1206"/>
        <v>2.4621919339244836E-3</v>
      </c>
      <c r="AN991" s="5">
        <f t="shared" si="1207"/>
        <v>3.8109340232706304E-3</v>
      </c>
      <c r="AO991" s="5">
        <f t="shared" si="1208"/>
        <v>2.9492457370236644E-3</v>
      </c>
      <c r="AP991" s="5">
        <f t="shared" si="1209"/>
        <v>1.5215955571065657E-3</v>
      </c>
      <c r="AQ991" s="5">
        <f t="shared" si="1210"/>
        <v>5.8877419326448463E-4</v>
      </c>
      <c r="AR991" s="5">
        <f t="shared" si="1211"/>
        <v>3.8131763752476799E-3</v>
      </c>
      <c r="AS991" s="5">
        <f t="shared" si="1212"/>
        <v>5.407585833834788E-3</v>
      </c>
      <c r="AT991" s="5">
        <f t="shared" si="1213"/>
        <v>3.8343341184147706E-3</v>
      </c>
      <c r="AU991" s="5">
        <f t="shared" si="1214"/>
        <v>1.8125300991864326E-3</v>
      </c>
      <c r="AV991" s="5">
        <f t="shared" si="1215"/>
        <v>6.4260154286222059E-4</v>
      </c>
      <c r="AW991" s="5">
        <f t="shared" si="1216"/>
        <v>1.1112501707651336E-5</v>
      </c>
      <c r="AX991" s="5">
        <f t="shared" si="1217"/>
        <v>5.8195202248796597E-4</v>
      </c>
      <c r="AY991" s="5">
        <f t="shared" si="1218"/>
        <v>9.0073431394750258E-4</v>
      </c>
      <c r="AZ991" s="5">
        <f t="shared" si="1219"/>
        <v>6.9706975229152598E-4</v>
      </c>
      <c r="BA991" s="5">
        <f t="shared" si="1220"/>
        <v>3.5963711831980507E-4</v>
      </c>
      <c r="BB991" s="5">
        <f t="shared" si="1221"/>
        <v>1.3915987938960416E-4</v>
      </c>
      <c r="BC991" s="5">
        <f t="shared" si="1222"/>
        <v>4.3077804921145112E-5</v>
      </c>
      <c r="BD991" s="5">
        <f t="shared" si="1223"/>
        <v>9.8366035732512362E-4</v>
      </c>
      <c r="BE991" s="5">
        <f t="shared" si="1224"/>
        <v>1.3949598156814084E-3</v>
      </c>
      <c r="BF991" s="5">
        <f t="shared" si="1225"/>
        <v>9.8911828299020179E-4</v>
      </c>
      <c r="BG991" s="5">
        <f t="shared" si="1226"/>
        <v>4.6756662414086772E-4</v>
      </c>
      <c r="BH991" s="5">
        <f t="shared" si="1227"/>
        <v>1.6576774873899465E-4</v>
      </c>
      <c r="BI991" s="5">
        <f t="shared" si="1228"/>
        <v>4.7016095851556162E-5</v>
      </c>
      <c r="BJ991" s="8">
        <f t="shared" si="1229"/>
        <v>0.34867592184039808</v>
      </c>
      <c r="BK991" s="8">
        <f t="shared" si="1230"/>
        <v>0.24491992083498429</v>
      </c>
      <c r="BL991" s="8">
        <f t="shared" si="1231"/>
        <v>0.37368239129835445</v>
      </c>
      <c r="BM991" s="8">
        <f t="shared" si="1232"/>
        <v>0.56735280210576955</v>
      </c>
      <c r="BN991" s="8">
        <f t="shared" si="1233"/>
        <v>0.43087029572066671</v>
      </c>
    </row>
    <row r="992" spans="1:66" s="10" customFormat="1" x14ac:dyDescent="0.25">
      <c r="A992" t="s">
        <v>61</v>
      </c>
      <c r="B992" t="s">
        <v>62</v>
      </c>
      <c r="C992" t="s">
        <v>71</v>
      </c>
      <c r="D992" s="7" t="s">
        <v>558</v>
      </c>
      <c r="E992">
        <f>VLOOKUP(A992,home!$A$2:$E$405,3,FALSE)</f>
        <v>1.51315789473684</v>
      </c>
      <c r="F992">
        <f>VLOOKUP(B992,home!$B$2:$E$405,3,FALSE)</f>
        <v>0.7</v>
      </c>
      <c r="G992">
        <f>VLOOKUP(C992,away!$B$2:$E$405,4,FALSE)</f>
        <v>1.5</v>
      </c>
      <c r="H992">
        <f>VLOOKUP(A992,away!$A$2:$E$405,3,FALSE)</f>
        <v>1.30526315789474</v>
      </c>
      <c r="I992">
        <f>VLOOKUP(C992,away!$B$2:$E$405,3,FALSE)</f>
        <v>0.7</v>
      </c>
      <c r="J992">
        <f>VLOOKUP(B992,home!$B$2:$E$405,4,FALSE)</f>
        <v>1.01</v>
      </c>
      <c r="K992" s="3">
        <f t="shared" si="1178"/>
        <v>1.5888157894736821</v>
      </c>
      <c r="L992" s="3">
        <f t="shared" si="1179"/>
        <v>0.92282105263158121</v>
      </c>
      <c r="M992" s="5">
        <f t="shared" si="1180"/>
        <v>8.1135324774754811E-2</v>
      </c>
      <c r="N992" s="5">
        <f t="shared" si="1181"/>
        <v>0.12890908508620566</v>
      </c>
      <c r="O992" s="5">
        <f t="shared" si="1182"/>
        <v>7.487338581424445E-2</v>
      </c>
      <c r="P992" s="5">
        <f t="shared" si="1183"/>
        <v>0.11896001759302637</v>
      </c>
      <c r="Q992" s="5">
        <f t="shared" si="1184"/>
        <v>0.10240639489578497</v>
      </c>
      <c r="R992" s="5">
        <f t="shared" si="1185"/>
        <v>3.4547368355595777E-2</v>
      </c>
      <c r="S992" s="5">
        <f t="shared" si="1186"/>
        <v>4.3604576135672195E-2</v>
      </c>
      <c r="T992" s="5">
        <f t="shared" si="1187"/>
        <v>9.4502777133933666E-2</v>
      </c>
      <c r="U992" s="5">
        <f t="shared" si="1188"/>
        <v>5.4889404328134002E-2</v>
      </c>
      <c r="V992" s="5">
        <f t="shared" si="1189"/>
        <v>7.1036343823476511E-3</v>
      </c>
      <c r="W992" s="5">
        <f t="shared" si="1190"/>
        <v>5.4234965717833421E-2</v>
      </c>
      <c r="X992" s="5">
        <f t="shared" si="1191"/>
        <v>5.0049168153168754E-2</v>
      </c>
      <c r="Y992" s="5">
        <f t="shared" si="1192"/>
        <v>2.3093213019221098E-2</v>
      </c>
      <c r="Z992" s="5">
        <f t="shared" si="1193"/>
        <v>1.062701294385396E-2</v>
      </c>
      <c r="AA992" s="5">
        <f t="shared" si="1194"/>
        <v>1.6884365960136365E-2</v>
      </c>
      <c r="AB992" s="5">
        <f t="shared" si="1195"/>
        <v>1.3413073616358314E-2</v>
      </c>
      <c r="AC992" s="5">
        <f t="shared" si="1196"/>
        <v>6.5095603660034825E-4</v>
      </c>
      <c r="AD992" s="5">
        <f t="shared" si="1197"/>
        <v>2.1542342468514386E-2</v>
      </c>
      <c r="AE992" s="5">
        <f t="shared" si="1198"/>
        <v>1.9879727152944459E-2</v>
      </c>
      <c r="AF992" s="5">
        <f t="shared" si="1199"/>
        <v>9.1727153686544157E-3</v>
      </c>
      <c r="AG992" s="5">
        <f t="shared" si="1200"/>
        <v>2.8215916173305175E-3</v>
      </c>
      <c r="AH992" s="5">
        <f t="shared" si="1201"/>
        <v>2.451707817794187E-3</v>
      </c>
      <c r="AI992" s="5">
        <f t="shared" si="1202"/>
        <v>3.8953120920874689E-3</v>
      </c>
      <c r="AJ992" s="5">
        <f t="shared" si="1203"/>
        <v>3.0944666784181668E-3</v>
      </c>
      <c r="AK992" s="5">
        <f t="shared" si="1204"/>
        <v>1.6388458395569876E-3</v>
      </c>
      <c r="AL992" s="5">
        <f t="shared" si="1205"/>
        <v>3.8177078495091643E-5</v>
      </c>
      <c r="AM992" s="5">
        <f t="shared" si="1206"/>
        <v>6.8453627712450242E-3</v>
      </c>
      <c r="AN992" s="5">
        <f t="shared" si="1207"/>
        <v>6.3170448782053712E-3</v>
      </c>
      <c r="AO992" s="5">
        <f t="shared" si="1208"/>
        <v>2.9147510020132096E-3</v>
      </c>
      <c r="AP992" s="5">
        <f t="shared" si="1209"/>
        <v>8.9659786261226217E-4</v>
      </c>
      <c r="AQ992" s="5">
        <f t="shared" si="1210"/>
        <v>2.0684984584076836E-4</v>
      </c>
      <c r="AR992" s="5">
        <f t="shared" si="1211"/>
        <v>4.5249751783238185E-4</v>
      </c>
      <c r="AS992" s="5">
        <f t="shared" si="1212"/>
        <v>7.189352010297371E-4</v>
      </c>
      <c r="AT992" s="5">
        <f t="shared" si="1213"/>
        <v>5.7112779950224126E-4</v>
      </c>
      <c r="AU992" s="5">
        <f t="shared" si="1214"/>
        <v>3.0247228855217339E-4</v>
      </c>
      <c r="AV992" s="5">
        <f t="shared" si="1215"/>
        <v>1.2014318698248313E-4</v>
      </c>
      <c r="AW992" s="5">
        <f t="shared" si="1216"/>
        <v>1.5548597845069807E-6</v>
      </c>
      <c r="AX992" s="5">
        <f t="shared" si="1217"/>
        <v>1.8126700759382363E-3</v>
      </c>
      <c r="AY992" s="5">
        <f t="shared" si="1218"/>
        <v>1.6727701075510914E-3</v>
      </c>
      <c r="AZ992" s="5">
        <f t="shared" si="1219"/>
        <v>7.7183373573047067E-4</v>
      </c>
      <c r="BA992" s="5">
        <f t="shared" si="1220"/>
        <v>2.3742147348778625E-4</v>
      </c>
      <c r="BB992" s="5">
        <f t="shared" si="1221"/>
        <v>5.4774383520334978E-5</v>
      </c>
      <c r="BC992" s="5">
        <f t="shared" si="1222"/>
        <v>1.0109390851496294E-5</v>
      </c>
      <c r="BD992" s="5">
        <f t="shared" si="1223"/>
        <v>6.9595705953209356E-5</v>
      </c>
      <c r="BE992" s="5">
        <f t="shared" si="1224"/>
        <v>1.1057475649802654E-4</v>
      </c>
      <c r="BF992" s="5">
        <f t="shared" si="1225"/>
        <v>8.7841459520636116E-5</v>
      </c>
      <c r="BG992" s="5">
        <f t="shared" si="1226"/>
        <v>4.6521299285599989E-5</v>
      </c>
      <c r="BH992" s="5">
        <f t="shared" si="1227"/>
        <v>1.8478443712947988E-5</v>
      </c>
      <c r="BI992" s="5">
        <f t="shared" si="1228"/>
        <v>5.8717686272064931E-6</v>
      </c>
      <c r="BJ992" s="8">
        <f t="shared" si="1229"/>
        <v>0.52835216614058733</v>
      </c>
      <c r="BK992" s="8">
        <f t="shared" si="1230"/>
        <v>0.25316545610844754</v>
      </c>
      <c r="BL992" s="8">
        <f t="shared" si="1231"/>
        <v>0.20819198992982238</v>
      </c>
      <c r="BM992" s="8">
        <f t="shared" si="1232"/>
        <v>0.45783383335533268</v>
      </c>
      <c r="BN992" s="8">
        <f t="shared" si="1233"/>
        <v>0.54083157651961211</v>
      </c>
    </row>
    <row r="993" spans="1:66" x14ac:dyDescent="0.25">
      <c r="A993" t="s">
        <v>61</v>
      </c>
      <c r="B993" t="s">
        <v>311</v>
      </c>
      <c r="C993" t="s">
        <v>241</v>
      </c>
      <c r="D993" s="7" t="s">
        <v>558</v>
      </c>
      <c r="E993">
        <f>VLOOKUP(A993,home!$A$2:$E$405,3,FALSE)</f>
        <v>1.51315789473684</v>
      </c>
      <c r="F993">
        <f>VLOOKUP(B993,home!$B$2:$E$405,3,FALSE)</f>
        <v>1.01</v>
      </c>
      <c r="G993">
        <f>VLOOKUP(C993,away!$B$2:$E$405,4,FALSE)</f>
        <v>0.38</v>
      </c>
      <c r="H993">
        <f>VLOOKUP(A993,away!$A$2:$E$405,3,FALSE)</f>
        <v>1.30526315789474</v>
      </c>
      <c r="I993">
        <f>VLOOKUP(C993,away!$B$2:$E$405,3,FALSE)</f>
        <v>1.43</v>
      </c>
      <c r="J993">
        <f>VLOOKUP(B993,home!$B$2:$E$405,4,FALSE)</f>
        <v>1.17</v>
      </c>
      <c r="K993" s="3">
        <f t="shared" si="1178"/>
        <v>0.58074999999999921</v>
      </c>
      <c r="L993" s="3">
        <f t="shared" si="1179"/>
        <v>2.1838357894736893</v>
      </c>
      <c r="M993" s="5">
        <f t="shared" si="1180"/>
        <v>6.3002190114433088E-2</v>
      </c>
      <c r="N993" s="5">
        <f t="shared" si="1181"/>
        <v>3.6588521908956957E-2</v>
      </c>
      <c r="O993" s="5">
        <f t="shared" si="1182"/>
        <v>0.13758643758712444</v>
      </c>
      <c r="P993" s="5">
        <f t="shared" si="1183"/>
        <v>7.9903323628722392E-2</v>
      </c>
      <c r="Q993" s="5">
        <f t="shared" si="1184"/>
        <v>1.0624392049313362E-2</v>
      </c>
      <c r="R993" s="5">
        <f t="shared" si="1185"/>
        <v>0.15023309327447523</v>
      </c>
      <c r="S993" s="5">
        <f t="shared" si="1186"/>
        <v>2.5334599937398544E-2</v>
      </c>
      <c r="T993" s="5">
        <f t="shared" si="1187"/>
        <v>2.3201927598690237E-2</v>
      </c>
      <c r="U993" s="5">
        <f t="shared" si="1188"/>
        <v>8.7247868919151358E-2</v>
      </c>
      <c r="V993" s="5">
        <f t="shared" si="1189"/>
        <v>3.5701029407343267E-3</v>
      </c>
      <c r="W993" s="5">
        <f t="shared" si="1190"/>
        <v>2.0567052275462425E-3</v>
      </c>
      <c r="X993" s="5">
        <f t="shared" si="1191"/>
        <v>4.4915064843131123E-3</v>
      </c>
      <c r="Y993" s="5">
        <f t="shared" si="1192"/>
        <v>4.9043563045480616E-3</v>
      </c>
      <c r="Z993" s="5">
        <f t="shared" si="1193"/>
        <v>0.10936146861871267</v>
      </c>
      <c r="AA993" s="5">
        <f t="shared" si="1194"/>
        <v>6.3511672900317284E-2</v>
      </c>
      <c r="AB993" s="5">
        <f t="shared" si="1195"/>
        <v>1.8442202018429606E-2</v>
      </c>
      <c r="AC993" s="5">
        <f t="shared" si="1196"/>
        <v>2.8298926011859174E-4</v>
      </c>
      <c r="AD993" s="5">
        <f t="shared" si="1197"/>
        <v>2.9860789022436959E-4</v>
      </c>
      <c r="AE993" s="5">
        <f t="shared" si="1198"/>
        <v>6.5211059769120893E-4</v>
      </c>
      <c r="AF993" s="5">
        <f t="shared" si="1199"/>
        <v>7.1205123096657053E-4</v>
      </c>
      <c r="AG993" s="5">
        <f t="shared" si="1200"/>
        <v>5.183343207078642E-4</v>
      </c>
      <c r="AH993" s="5">
        <f t="shared" si="1201"/>
        <v>5.970687228973711E-2</v>
      </c>
      <c r="AI993" s="5">
        <f t="shared" si="1202"/>
        <v>3.4674766082264774E-2</v>
      </c>
      <c r="AJ993" s="5">
        <f t="shared" si="1203"/>
        <v>1.0068685201137621E-2</v>
      </c>
      <c r="AK993" s="5">
        <f t="shared" si="1204"/>
        <v>1.9491296435202219E-3</v>
      </c>
      <c r="AL993" s="5">
        <f t="shared" si="1205"/>
        <v>1.4356188185609392E-5</v>
      </c>
      <c r="AM993" s="5">
        <f t="shared" si="1206"/>
        <v>3.4683306449560484E-5</v>
      </c>
      <c r="AN993" s="5">
        <f t="shared" si="1207"/>
        <v>7.5742645921833822E-5</v>
      </c>
      <c r="AO993" s="5">
        <f t="shared" si="1208"/>
        <v>8.2704750476767061E-5</v>
      </c>
      <c r="AP993" s="5">
        <f t="shared" si="1209"/>
        <v>6.0204531350218356E-5</v>
      </c>
      <c r="AQ993" s="5">
        <f t="shared" si="1210"/>
        <v>3.2869202562774388E-5</v>
      </c>
      <c r="AR993" s="5">
        <f t="shared" si="1211"/>
        <v>2.6078000916772537E-2</v>
      </c>
      <c r="AS993" s="5">
        <f t="shared" si="1212"/>
        <v>1.5144799032415626E-2</v>
      </c>
      <c r="AT993" s="5">
        <f t="shared" si="1213"/>
        <v>4.3976710190376817E-3</v>
      </c>
      <c r="AU993" s="5">
        <f t="shared" si="1214"/>
        <v>8.5131581476871013E-4</v>
      </c>
      <c r="AV993" s="5">
        <f t="shared" si="1215"/>
        <v>1.2360041485673189E-4</v>
      </c>
      <c r="AW993" s="5">
        <f t="shared" si="1216"/>
        <v>5.0576158480719273E-7</v>
      </c>
      <c r="AX993" s="5">
        <f t="shared" si="1217"/>
        <v>3.3570550367637043E-6</v>
      </c>
      <c r="AY993" s="5">
        <f t="shared" si="1218"/>
        <v>7.3312569365174889E-6</v>
      </c>
      <c r="AZ993" s="5">
        <f t="shared" si="1219"/>
        <v>8.0051306398970669E-6</v>
      </c>
      <c r="BA993" s="5">
        <f t="shared" si="1220"/>
        <v>5.8272969302732102E-6</v>
      </c>
      <c r="BB993" s="5">
        <f t="shared" si="1221"/>
        <v>3.1814648980552002E-6</v>
      </c>
      <c r="BC993" s="5">
        <f t="shared" si="1222"/>
        <v>1.3895593814654405E-6</v>
      </c>
      <c r="BD993" s="5">
        <f t="shared" si="1223"/>
        <v>9.4916786199959382E-3</v>
      </c>
      <c r="BE993" s="5">
        <f t="shared" si="1224"/>
        <v>5.5122923585626321E-3</v>
      </c>
      <c r="BF993" s="5">
        <f t="shared" si="1225"/>
        <v>1.6006318936176223E-3</v>
      </c>
      <c r="BG993" s="5">
        <f t="shared" si="1226"/>
        <v>3.0985565740614427E-4</v>
      </c>
      <c r="BH993" s="5">
        <f t="shared" si="1227"/>
        <v>4.4987168259654502E-5</v>
      </c>
      <c r="BI993" s="5">
        <f t="shared" si="1228"/>
        <v>5.2252595933588642E-6</v>
      </c>
      <c r="BJ993" s="8">
        <f t="shared" si="1229"/>
        <v>8.4363809813542093E-2</v>
      </c>
      <c r="BK993" s="8">
        <f t="shared" si="1230"/>
        <v>0.17211489332652904</v>
      </c>
      <c r="BL993" s="8">
        <f t="shared" si="1231"/>
        <v>0.62698078607144425</v>
      </c>
      <c r="BM993" s="8">
        <f t="shared" si="1232"/>
        <v>0.51487617377185102</v>
      </c>
      <c r="BN993" s="8">
        <f t="shared" si="1233"/>
        <v>0.47793795856302546</v>
      </c>
    </row>
    <row r="994" spans="1:66" x14ac:dyDescent="0.25">
      <c r="A994" t="s">
        <v>72</v>
      </c>
      <c r="B994" t="s">
        <v>75</v>
      </c>
      <c r="C994" t="s">
        <v>79</v>
      </c>
      <c r="D994" s="7" t="s">
        <v>558</v>
      </c>
      <c r="E994">
        <f>VLOOKUP(A994,home!$A$2:$E$405,3,FALSE)</f>
        <v>1.4148550724637701</v>
      </c>
      <c r="F994">
        <f>VLOOKUP(B994,home!$B$2:$E$405,3,FALSE)</f>
        <v>1.1100000000000001</v>
      </c>
      <c r="G994">
        <f>VLOOKUP(C994,away!$B$2:$E$405,4,FALSE)</f>
        <v>1.48</v>
      </c>
      <c r="H994">
        <f>VLOOKUP(A994,away!$A$2:$E$405,3,FALSE)</f>
        <v>1.0942028985507199</v>
      </c>
      <c r="I994">
        <f>VLOOKUP(C994,away!$B$2:$E$405,3,FALSE)</f>
        <v>0.89</v>
      </c>
      <c r="J994">
        <f>VLOOKUP(B994,home!$B$2:$E$405,4,FALSE)</f>
        <v>1.03</v>
      </c>
      <c r="K994" s="3">
        <f t="shared" si="1178"/>
        <v>2.3243239130434818</v>
      </c>
      <c r="L994" s="3">
        <f t="shared" si="1179"/>
        <v>1.0030557971014451</v>
      </c>
      <c r="M994" s="5">
        <f t="shared" si="1180"/>
        <v>3.5887016361418535E-2</v>
      </c>
      <c r="N994" s="5">
        <f t="shared" si="1181"/>
        <v>8.341305029662778E-2</v>
      </c>
      <c r="O994" s="5">
        <f t="shared" si="1182"/>
        <v>3.5996679801995272E-2</v>
      </c>
      <c r="P994" s="5">
        <f t="shared" si="1183"/>
        <v>8.3667943653946905E-2</v>
      </c>
      <c r="Q994" s="5">
        <f t="shared" si="1184"/>
        <v>9.6939473732175346E-2</v>
      </c>
      <c r="R994" s="5">
        <f t="shared" si="1185"/>
        <v>1.8053339175897926E-2</v>
      </c>
      <c r="S994" s="5">
        <f t="shared" si="1186"/>
        <v>4.8766416834292441E-2</v>
      </c>
      <c r="T994" s="5">
        <f t="shared" si="1187"/>
        <v>9.7235701095021734E-2</v>
      </c>
      <c r="U994" s="5">
        <f t="shared" si="1188"/>
        <v>4.1961807956824249E-2</v>
      </c>
      <c r="V994" s="5">
        <f t="shared" si="1189"/>
        <v>1.2632813354510141E-2</v>
      </c>
      <c r="W994" s="5">
        <f t="shared" si="1190"/>
        <v>7.510624563784854E-2</v>
      </c>
      <c r="X994" s="5">
        <f t="shared" si="1191"/>
        <v>7.5335755085569098E-2</v>
      </c>
      <c r="Y994" s="5">
        <f t="shared" si="1192"/>
        <v>3.7782982933797372E-2</v>
      </c>
      <c r="Z994" s="5">
        <f t="shared" si="1193"/>
        <v>6.0361688391410134E-3</v>
      </c>
      <c r="AA994" s="5">
        <f t="shared" si="1194"/>
        <v>1.4030011575983371E-2</v>
      </c>
      <c r="AB994" s="5">
        <f t="shared" si="1195"/>
        <v>1.630514570316751E-2</v>
      </c>
      <c r="AC994" s="5">
        <f t="shared" si="1196"/>
        <v>1.8407797984849729E-3</v>
      </c>
      <c r="AD994" s="5">
        <f t="shared" si="1197"/>
        <v>4.3642810688742283E-2</v>
      </c>
      <c r="AE994" s="5">
        <f t="shared" si="1198"/>
        <v>4.3776174263143855E-2</v>
      </c>
      <c r="AF994" s="5">
        <f t="shared" si="1199"/>
        <v>2.195497268478476E-2</v>
      </c>
      <c r="AG994" s="5">
        <f t="shared" si="1200"/>
        <v>7.3406875422257446E-3</v>
      </c>
      <c r="AH994" s="5">
        <f t="shared" si="1201"/>
        <v>1.5136535365958734E-3</v>
      </c>
      <c r="AI994" s="5">
        <f t="shared" si="1202"/>
        <v>3.5182211111726251E-3</v>
      </c>
      <c r="AJ994" s="5">
        <f t="shared" si="1203"/>
        <v>4.0887427300364725E-3</v>
      </c>
      <c r="AK994" s="5">
        <f t="shared" si="1204"/>
        <v>3.1678541672354871E-3</v>
      </c>
      <c r="AL994" s="5">
        <f t="shared" si="1205"/>
        <v>1.7166571765998612E-4</v>
      </c>
      <c r="AM994" s="5">
        <f t="shared" si="1206"/>
        <v>2.0288005703254654E-2</v>
      </c>
      <c r="AN994" s="5">
        <f t="shared" si="1207"/>
        <v>2.0350001732276763E-2</v>
      </c>
      <c r="AO994" s="5">
        <f t="shared" si="1208"/>
        <v>1.0206093604292327E-2</v>
      </c>
      <c r="AP994" s="5">
        <f t="shared" si="1209"/>
        <v>3.4124271185151339E-3</v>
      </c>
      <c r="AQ994" s="5">
        <f t="shared" si="1210"/>
        <v>8.5571370085319614E-4</v>
      </c>
      <c r="AR994" s="5">
        <f t="shared" si="1211"/>
        <v>3.0365579093711914E-4</v>
      </c>
      <c r="AS994" s="5">
        <f t="shared" si="1212"/>
        <v>7.0579441620927813E-4</v>
      </c>
      <c r="AT994" s="5">
        <f t="shared" si="1213"/>
        <v>8.2024741964389491E-4</v>
      </c>
      <c r="AU994" s="5">
        <f t="shared" si="1214"/>
        <v>6.3550689736350553E-4</v>
      </c>
      <c r="AV994" s="5">
        <f t="shared" si="1215"/>
        <v>3.6928096961151655E-4</v>
      </c>
      <c r="AW994" s="5">
        <f t="shared" si="1216"/>
        <v>1.1117389339550937E-5</v>
      </c>
      <c r="AX994" s="5">
        <f t="shared" si="1217"/>
        <v>7.8593161340062261E-3</v>
      </c>
      <c r="AY994" s="5">
        <f t="shared" si="1218"/>
        <v>7.8833326094678632E-3</v>
      </c>
      <c r="AZ994" s="5">
        <f t="shared" si="1219"/>
        <v>3.9537112372028012E-3</v>
      </c>
      <c r="BA994" s="5">
        <f t="shared" si="1220"/>
        <v>1.3219309921804654E-3</v>
      </c>
      <c r="BB994" s="5">
        <f t="shared" si="1221"/>
        <v>3.3149263626867026E-4</v>
      </c>
      <c r="BC994" s="5">
        <f t="shared" si="1222"/>
        <v>6.6501122101146108E-5</v>
      </c>
      <c r="BD994" s="5">
        <f t="shared" si="1223"/>
        <v>5.0763950237150286E-5</v>
      </c>
      <c r="BE994" s="5">
        <f t="shared" si="1224"/>
        <v>1.1799186345675773E-4</v>
      </c>
      <c r="BF994" s="5">
        <f t="shared" si="1225"/>
        <v>1.3712565488855171E-4</v>
      </c>
      <c r="BG994" s="5">
        <f t="shared" si="1226"/>
        <v>1.0624147958306951E-4</v>
      </c>
      <c r="BH994" s="5">
        <f t="shared" si="1227"/>
        <v>6.173490288801235E-5</v>
      </c>
      <c r="BI994" s="5">
        <f t="shared" si="1228"/>
        <v>2.8698382210404824E-5</v>
      </c>
      <c r="BJ994" s="8">
        <f t="shared" si="1229"/>
        <v>0.65905638055035565</v>
      </c>
      <c r="BK994" s="8">
        <f t="shared" si="1230"/>
        <v>0.19084996832978082</v>
      </c>
      <c r="BL994" s="8">
        <f t="shared" si="1231"/>
        <v>0.14197249748593804</v>
      </c>
      <c r="BM994" s="8">
        <f t="shared" si="1232"/>
        <v>0.63608529696302551</v>
      </c>
      <c r="BN994" s="8">
        <f t="shared" si="1233"/>
        <v>0.35395750302206175</v>
      </c>
    </row>
    <row r="995" spans="1:66" x14ac:dyDescent="0.25">
      <c r="A995" t="s">
        <v>72</v>
      </c>
      <c r="B995" t="s">
        <v>78</v>
      </c>
      <c r="C995" t="s">
        <v>111</v>
      </c>
      <c r="D995" s="7" t="s">
        <v>558</v>
      </c>
      <c r="E995">
        <f>VLOOKUP(A995,home!$A$2:$E$405,3,FALSE)</f>
        <v>1.4148550724637701</v>
      </c>
      <c r="F995">
        <f>VLOOKUP(B995,home!$B$2:$E$405,3,FALSE)</f>
        <v>1.1399999999999999</v>
      </c>
      <c r="G995">
        <f>VLOOKUP(C995,away!$B$2:$E$405,4,FALSE)</f>
        <v>0.64</v>
      </c>
      <c r="H995">
        <f>VLOOKUP(A995,away!$A$2:$E$405,3,FALSE)</f>
        <v>1.0942028985507199</v>
      </c>
      <c r="I995">
        <f>VLOOKUP(C995,away!$B$2:$E$405,3,FALSE)</f>
        <v>1.33</v>
      </c>
      <c r="J995">
        <f>VLOOKUP(B995,home!$B$2:$E$405,4,FALSE)</f>
        <v>0.87</v>
      </c>
      <c r="K995" s="3">
        <f t="shared" si="1178"/>
        <v>1.0322782608695666</v>
      </c>
      <c r="L995" s="3">
        <f t="shared" si="1179"/>
        <v>1.266102173913038</v>
      </c>
      <c r="M995" s="5">
        <f t="shared" si="1180"/>
        <v>0.10042135101889434</v>
      </c>
      <c r="N995" s="5">
        <f t="shared" si="1181"/>
        <v>0.10366277758395653</v>
      </c>
      <c r="O995" s="5">
        <f t="shared" si="1182"/>
        <v>0.12714369083230642</v>
      </c>
      <c r="P995" s="5">
        <f t="shared" si="1183"/>
        <v>0.13124766805291113</v>
      </c>
      <c r="Q995" s="5">
        <f t="shared" si="1184"/>
        <v>5.3504415880637674E-2</v>
      </c>
      <c r="R995" s="5">
        <f t="shared" si="1185"/>
        <v>8.0488451681055215E-2</v>
      </c>
      <c r="S995" s="5">
        <f t="shared" si="1186"/>
        <v>4.2884182981381323E-2</v>
      </c>
      <c r="T995" s="5">
        <f t="shared" si="1187"/>
        <v>6.7742057260422636E-2</v>
      </c>
      <c r="U995" s="5">
        <f t="shared" si="1188"/>
        <v>8.308647892140382E-2</v>
      </c>
      <c r="V995" s="5">
        <f t="shared" si="1189"/>
        <v>6.2275922130473347E-3</v>
      </c>
      <c r="W995" s="5">
        <f t="shared" si="1190"/>
        <v>1.8410481791368897E-2</v>
      </c>
      <c r="X995" s="5">
        <f t="shared" si="1191"/>
        <v>2.3309551018838564E-2</v>
      </c>
      <c r="Y995" s="5">
        <f t="shared" si="1192"/>
        <v>1.4756136608944193E-2</v>
      </c>
      <c r="Z995" s="5">
        <f t="shared" si="1193"/>
        <v>3.3968867882759497E-2</v>
      </c>
      <c r="AA995" s="5">
        <f t="shared" si="1194"/>
        <v>3.5065323861723049E-2</v>
      </c>
      <c r="AB995" s="5">
        <f t="shared" si="1195"/>
        <v>1.8098585766403795E-2</v>
      </c>
      <c r="AC995" s="5">
        <f t="shared" si="1196"/>
        <v>5.0870466492799473E-4</v>
      </c>
      <c r="AD995" s="5">
        <f t="shared" si="1197"/>
        <v>4.7511850313412757E-3</v>
      </c>
      <c r="AE995" s="5">
        <f t="shared" si="1198"/>
        <v>6.0154856968442751E-3</v>
      </c>
      <c r="AF995" s="5">
        <f t="shared" si="1199"/>
        <v>3.8081097589586633E-3</v>
      </c>
      <c r="AG995" s="5">
        <f t="shared" si="1200"/>
        <v>1.6071520147723391E-3</v>
      </c>
      <c r="AH995" s="5">
        <f t="shared" si="1201"/>
        <v>1.0752014367931651E-2</v>
      </c>
      <c r="AI995" s="5">
        <f t="shared" si="1202"/>
        <v>1.1099070692573078E-2</v>
      </c>
      <c r="AJ995" s="5">
        <f t="shared" si="1203"/>
        <v>5.7286646958988573E-3</v>
      </c>
      <c r="AK995" s="5">
        <f t="shared" si="1204"/>
        <v>1.9711920097957858E-3</v>
      </c>
      <c r="AL995" s="5">
        <f t="shared" si="1205"/>
        <v>2.6594464353252796E-5</v>
      </c>
      <c r="AM995" s="5">
        <f t="shared" si="1206"/>
        <v>9.8090900424449828E-4</v>
      </c>
      <c r="AN995" s="5">
        <f t="shared" si="1207"/>
        <v>1.2419310226848327E-3</v>
      </c>
      <c r="AO995" s="5">
        <f t="shared" si="1208"/>
        <v>7.8620578383565491E-4</v>
      </c>
      <c r="AP995" s="5">
        <f t="shared" si="1209"/>
        <v>3.3180561735244218E-4</v>
      </c>
      <c r="AQ995" s="5">
        <f t="shared" si="1210"/>
        <v>1.0502495336162124E-4</v>
      </c>
      <c r="AR995" s="5">
        <f t="shared" si="1211"/>
        <v>2.7226297530364946E-3</v>
      </c>
      <c r="AS995" s="5">
        <f t="shared" si="1212"/>
        <v>2.8105115064562501E-3</v>
      </c>
      <c r="AT995" s="5">
        <f t="shared" si="1213"/>
        <v>1.450614965019282E-3</v>
      </c>
      <c r="AU995" s="5">
        <f t="shared" si="1214"/>
        <v>4.9914609776049057E-4</v>
      </c>
      <c r="AV995" s="5">
        <f t="shared" si="1215"/>
        <v>1.2881441642900745E-4</v>
      </c>
      <c r="AW995" s="5">
        <f t="shared" si="1216"/>
        <v>9.6550445643553203E-7</v>
      </c>
      <c r="AX995" s="5">
        <f t="shared" si="1217"/>
        <v>1.6876184016213476E-4</v>
      </c>
      <c r="AY995" s="5">
        <f t="shared" si="1218"/>
        <v>2.1366973270284351E-4</v>
      </c>
      <c r="AZ995" s="5">
        <f t="shared" si="1219"/>
        <v>1.3526385653724401E-4</v>
      </c>
      <c r="BA995" s="5">
        <f t="shared" si="1220"/>
        <v>5.7085954271221965E-5</v>
      </c>
      <c r="BB995" s="5">
        <f t="shared" si="1221"/>
        <v>1.8069162700673615E-5</v>
      </c>
      <c r="BC995" s="5">
        <f t="shared" si="1222"/>
        <v>4.5754812352222448E-6</v>
      </c>
      <c r="BD995" s="5">
        <f t="shared" si="1223"/>
        <v>5.7452124151330343E-4</v>
      </c>
      <c r="BE995" s="5">
        <f t="shared" si="1224"/>
        <v>5.9306578802197714E-4</v>
      </c>
      <c r="BF995" s="5">
        <f t="shared" si="1225"/>
        <v>3.0610446012028283E-4</v>
      </c>
      <c r="BG995" s="5">
        <f t="shared" si="1226"/>
        <v>1.0532832657912773E-4</v>
      </c>
      <c r="BH995" s="5">
        <f t="shared" si="1227"/>
        <v>2.7182035445350924E-5</v>
      </c>
      <c r="BI995" s="5">
        <f t="shared" si="1228"/>
        <v>5.6118848552843551E-6</v>
      </c>
      <c r="BJ995" s="8">
        <f t="shared" si="1229"/>
        <v>0.30161065505517354</v>
      </c>
      <c r="BK995" s="8">
        <f t="shared" si="1230"/>
        <v>0.28152976312821826</v>
      </c>
      <c r="BL995" s="8">
        <f t="shared" si="1231"/>
        <v>0.3826570033043285</v>
      </c>
      <c r="BM995" s="8">
        <f t="shared" si="1232"/>
        <v>0.40308523009247199</v>
      </c>
      <c r="BN995" s="8">
        <f t="shared" si="1233"/>
        <v>0.59646835504976137</v>
      </c>
    </row>
    <row r="996" spans="1:66" x14ac:dyDescent="0.25">
      <c r="A996" t="s">
        <v>72</v>
      </c>
      <c r="B996" t="s">
        <v>86</v>
      </c>
      <c r="C996" t="s">
        <v>81</v>
      </c>
      <c r="D996" s="7" t="s">
        <v>558</v>
      </c>
      <c r="E996">
        <f>VLOOKUP(A996,home!$A$2:$E$405,3,FALSE)</f>
        <v>1.4148550724637701</v>
      </c>
      <c r="F996">
        <f>VLOOKUP(B996,home!$B$2:$E$405,3,FALSE)</f>
        <v>0.98</v>
      </c>
      <c r="G996">
        <f>VLOOKUP(C996,away!$B$2:$E$405,4,FALSE)</f>
        <v>1.2</v>
      </c>
      <c r="H996">
        <f>VLOOKUP(A996,away!$A$2:$E$405,3,FALSE)</f>
        <v>1.0942028985507199</v>
      </c>
      <c r="I996">
        <f>VLOOKUP(C996,away!$B$2:$E$405,3,FALSE)</f>
        <v>0.86</v>
      </c>
      <c r="J996">
        <f>VLOOKUP(B996,home!$B$2:$E$405,4,FALSE)</f>
        <v>0.64</v>
      </c>
      <c r="K996" s="3">
        <f t="shared" si="1178"/>
        <v>1.6638695652173936</v>
      </c>
      <c r="L996" s="3">
        <f t="shared" si="1179"/>
        <v>0.60224927536231632</v>
      </c>
      <c r="M996" s="5">
        <f t="shared" si="1180"/>
        <v>0.10371393024796881</v>
      </c>
      <c r="N996" s="5">
        <f t="shared" si="1181"/>
        <v>0.17256645202867493</v>
      </c>
      <c r="O996" s="5">
        <f t="shared" si="1182"/>
        <v>6.2461639336817032E-2</v>
      </c>
      <c r="P996" s="5">
        <f t="shared" si="1183"/>
        <v>0.1039280206861154</v>
      </c>
      <c r="Q996" s="5">
        <f t="shared" si="1184"/>
        <v>0.14356403375402982</v>
      </c>
      <c r="R996" s="5">
        <f t="shared" si="1185"/>
        <v>1.8808738514270205E-2</v>
      </c>
      <c r="S996" s="5">
        <f t="shared" si="1186"/>
        <v>2.6035638264574321E-2</v>
      </c>
      <c r="T996" s="5">
        <f t="shared" si="1187"/>
        <v>8.6461335296455583E-2</v>
      </c>
      <c r="U996" s="5">
        <f t="shared" si="1188"/>
        <v>3.1295287574026415E-2</v>
      </c>
      <c r="V996" s="5">
        <f t="shared" si="1189"/>
        <v>2.8988202299103415E-3</v>
      </c>
      <c r="W996" s="5">
        <f t="shared" si="1190"/>
        <v>7.9623942141057613E-2</v>
      </c>
      <c r="X996" s="5">
        <f t="shared" si="1191"/>
        <v>4.7953461455942946E-2</v>
      </c>
      <c r="Y996" s="5">
        <f t="shared" si="1192"/>
        <v>1.4439968706478203E-2</v>
      </c>
      <c r="Z996" s="5">
        <f t="shared" si="1193"/>
        <v>3.7758497135661744E-3</v>
      </c>
      <c r="AA996" s="5">
        <f t="shared" si="1194"/>
        <v>6.282521421237571E-3</v>
      </c>
      <c r="AB996" s="5">
        <f t="shared" si="1195"/>
        <v>5.2266480928117613E-3</v>
      </c>
      <c r="AC996" s="5">
        <f t="shared" si="1196"/>
        <v>1.8155025565222456E-4</v>
      </c>
      <c r="AD996" s="5">
        <f t="shared" si="1197"/>
        <v>3.3120963497784095E-2</v>
      </c>
      <c r="AE996" s="5">
        <f t="shared" si="1198"/>
        <v>1.99470762658422E-2</v>
      </c>
      <c r="AF996" s="5">
        <f t="shared" si="1199"/>
        <v>6.0065561133501623E-3</v>
      </c>
      <c r="AG996" s="5">
        <f t="shared" si="1200"/>
        <v>1.2058146888960755E-3</v>
      </c>
      <c r="AH996" s="5">
        <f t="shared" si="1201"/>
        <v>5.6850068846805947E-4</v>
      </c>
      <c r="AI996" s="5">
        <f t="shared" si="1202"/>
        <v>9.4591099334713903E-4</v>
      </c>
      <c r="AJ996" s="5">
        <f t="shared" si="1203"/>
        <v>7.8693625661742871E-4</v>
      </c>
      <c r="AK996" s="5">
        <f t="shared" si="1204"/>
        <v>4.3645309571728144E-4</v>
      </c>
      <c r="AL996" s="5">
        <f t="shared" si="1205"/>
        <v>7.2770007577119931E-6</v>
      </c>
      <c r="AM996" s="5">
        <f t="shared" si="1206"/>
        <v>1.102179262692784E-2</v>
      </c>
      <c r="AN996" s="5">
        <f t="shared" si="1207"/>
        <v>6.6378666227610121E-3</v>
      </c>
      <c r="AO996" s="5">
        <f t="shared" si="1208"/>
        <v>1.9988251817547628E-3</v>
      </c>
      <c r="AP996" s="5">
        <f t="shared" si="1209"/>
        <v>4.012636724292521E-4</v>
      </c>
      <c r="AQ996" s="5">
        <f t="shared" si="1210"/>
        <v>6.0415188987434721E-5</v>
      </c>
      <c r="AR996" s="5">
        <f t="shared" si="1211"/>
        <v>6.8475825534573356E-5</v>
      </c>
      <c r="AS996" s="5">
        <f t="shared" si="1212"/>
        <v>1.1393484206011268E-4</v>
      </c>
      <c r="AT996" s="5">
        <f t="shared" si="1213"/>
        <v>9.4786358060836064E-5</v>
      </c>
      <c r="AU996" s="5">
        <f t="shared" si="1214"/>
        <v>5.2570712125074499E-5</v>
      </c>
      <c r="AV996" s="5">
        <f t="shared" si="1215"/>
        <v>2.1867701981679107E-5</v>
      </c>
      <c r="AW996" s="5">
        <f t="shared" si="1216"/>
        <v>2.0255617314970124E-7</v>
      </c>
      <c r="AX996" s="5">
        <f t="shared" si="1217"/>
        <v>3.056470884347118E-3</v>
      </c>
      <c r="AY996" s="5">
        <f t="shared" si="1218"/>
        <v>1.8407573752640698E-3</v>
      </c>
      <c r="AZ996" s="5">
        <f t="shared" si="1219"/>
        <v>5.5429739768531278E-4</v>
      </c>
      <c r="BA996" s="5">
        <f t="shared" si="1220"/>
        <v>1.1127506869706578E-4</v>
      </c>
      <c r="BB996" s="5">
        <f t="shared" si="1221"/>
        <v>1.6753832372174954E-5</v>
      </c>
      <c r="BC996" s="5">
        <f t="shared" si="1222"/>
        <v>2.0179966811368171E-6</v>
      </c>
      <c r="BD996" s="5">
        <f t="shared" si="1223"/>
        <v>6.8732527180055342E-6</v>
      </c>
      <c r="BE996" s="5">
        <f t="shared" si="1224"/>
        <v>1.1436196011537137E-5</v>
      </c>
      <c r="BF996" s="5">
        <f t="shared" si="1225"/>
        <v>9.5141692427285952E-6</v>
      </c>
      <c r="BG996" s="5">
        <f t="shared" si="1226"/>
        <v>5.2767788804345089E-6</v>
      </c>
      <c r="BH996" s="5">
        <f t="shared" si="1227"/>
        <v>2.194967945384222E-6</v>
      </c>
      <c r="BI996" s="5">
        <f t="shared" si="1228"/>
        <v>7.3042807219051243E-7</v>
      </c>
      <c r="BJ996" s="8">
        <f t="shared" si="1229"/>
        <v>0.63059133979641879</v>
      </c>
      <c r="BK996" s="8">
        <f t="shared" si="1230"/>
        <v>0.23860599406024288</v>
      </c>
      <c r="BL996" s="8">
        <f t="shared" si="1231"/>
        <v>0.12720029720594545</v>
      </c>
      <c r="BM996" s="8">
        <f t="shared" si="1232"/>
        <v>0.39329011138920611</v>
      </c>
      <c r="BN996" s="8">
        <f t="shared" si="1233"/>
        <v>0.60504281456787623</v>
      </c>
    </row>
    <row r="997" spans="1:66" x14ac:dyDescent="0.25">
      <c r="A997" t="s">
        <v>72</v>
      </c>
      <c r="B997" t="s">
        <v>82</v>
      </c>
      <c r="C997" t="s">
        <v>326</v>
      </c>
      <c r="D997" s="7" t="s">
        <v>558</v>
      </c>
      <c r="E997">
        <f>VLOOKUP(A997,home!$A$2:$E$405,3,FALSE)</f>
        <v>1.4148550724637701</v>
      </c>
      <c r="F997">
        <f>VLOOKUP(B997,home!$B$2:$E$405,3,FALSE)</f>
        <v>0.42</v>
      </c>
      <c r="G997">
        <f>VLOOKUP(C997,away!$B$2:$E$405,4,FALSE)</f>
        <v>1.01</v>
      </c>
      <c r="H997">
        <f>VLOOKUP(A997,away!$A$2:$E$405,3,FALSE)</f>
        <v>1.0942028985507199</v>
      </c>
      <c r="I997">
        <f>VLOOKUP(C997,away!$B$2:$E$405,3,FALSE)</f>
        <v>0.86</v>
      </c>
      <c r="J997">
        <f>VLOOKUP(B997,home!$B$2:$E$405,4,FALSE)</f>
        <v>1.73</v>
      </c>
      <c r="K997" s="3">
        <f t="shared" si="1178"/>
        <v>0.6001815217391312</v>
      </c>
      <c r="L997" s="3">
        <f t="shared" si="1179"/>
        <v>1.627955072463761</v>
      </c>
      <c r="M997" s="5">
        <f t="shared" si="1180"/>
        <v>0.10772898603634555</v>
      </c>
      <c r="N997" s="5">
        <f t="shared" si="1181"/>
        <v>6.4656946774707472E-2</v>
      </c>
      <c r="O997" s="5">
        <f t="shared" si="1182"/>
        <v>0.17537794926924641</v>
      </c>
      <c r="P997" s="5">
        <f t="shared" si="1183"/>
        <v>0.10525860447190445</v>
      </c>
      <c r="Q997" s="5">
        <f t="shared" si="1184"/>
        <v>1.9402952353124971E-2</v>
      </c>
      <c r="R997" s="5">
        <f t="shared" si="1185"/>
        <v>0.14275371105558096</v>
      </c>
      <c r="S997" s="5">
        <f t="shared" si="1186"/>
        <v>2.5711218083021025E-2</v>
      </c>
      <c r="T997" s="5">
        <f t="shared" si="1187"/>
        <v>3.1587134704042466E-2</v>
      </c>
      <c r="U997" s="5">
        <f t="shared" si="1188"/>
        <v>8.5678139535246806E-2</v>
      </c>
      <c r="V997" s="5">
        <f t="shared" si="1189"/>
        <v>2.7912914045441647E-3</v>
      </c>
      <c r="W997" s="5">
        <f t="shared" si="1190"/>
        <v>3.8817644898434681E-3</v>
      </c>
      <c r="X997" s="5">
        <f t="shared" si="1191"/>
        <v>6.3193381913503764E-3</v>
      </c>
      <c r="Y997" s="5">
        <f t="shared" si="1192"/>
        <v>5.1437993316114095E-3</v>
      </c>
      <c r="Z997" s="5">
        <f t="shared" si="1193"/>
        <v>7.7465542675319687E-2</v>
      </c>
      <c r="AA997" s="5">
        <f t="shared" si="1194"/>
        <v>4.6493387285220969E-2</v>
      </c>
      <c r="AB997" s="5">
        <f t="shared" si="1195"/>
        <v>1.3952235965825347E-2</v>
      </c>
      <c r="AC997" s="5">
        <f t="shared" si="1196"/>
        <v>1.7045519080260366E-4</v>
      </c>
      <c r="AD997" s="5">
        <f t="shared" si="1197"/>
        <v>5.8244082963679366E-4</v>
      </c>
      <c r="AE997" s="5">
        <f t="shared" si="1198"/>
        <v>9.4818750301721953E-4</v>
      </c>
      <c r="AF997" s="5">
        <f t="shared" si="1199"/>
        <v>7.7180332759181538E-4</v>
      </c>
      <c r="AG997" s="5">
        <f t="shared" si="1200"/>
        <v>4.188203806991684E-4</v>
      </c>
      <c r="AH997" s="5">
        <f t="shared" si="1201"/>
        <v>3.1527605784861155E-2</v>
      </c>
      <c r="AI997" s="5">
        <f t="shared" si="1202"/>
        <v>1.8922286416749399E-2</v>
      </c>
      <c r="AJ997" s="5">
        <f t="shared" si="1203"/>
        <v>5.6784033281941735E-3</v>
      </c>
      <c r="AK997" s="5">
        <f t="shared" si="1204"/>
        <v>1.1360242501880422E-3</v>
      </c>
      <c r="AL997" s="5">
        <f t="shared" si="1205"/>
        <v>6.66185626320517E-6</v>
      </c>
      <c r="AM997" s="5">
        <f t="shared" si="1206"/>
        <v>6.9914044690882609E-5</v>
      </c>
      <c r="AN997" s="5">
        <f t="shared" si="1207"/>
        <v>1.138169236909804E-4</v>
      </c>
      <c r="AO997" s="5">
        <f t="shared" si="1208"/>
        <v>9.2644419127476218E-5</v>
      </c>
      <c r="AP997" s="5">
        <f t="shared" si="1209"/>
        <v>5.0273650684677842E-5</v>
      </c>
      <c r="AQ997" s="5">
        <f t="shared" si="1210"/>
        <v>2.0460811160848134E-5</v>
      </c>
      <c r="AR997" s="5">
        <f t="shared" si="1211"/>
        <v>1.0265105152020506E-2</v>
      </c>
      <c r="AS997" s="5">
        <f t="shared" si="1212"/>
        <v>6.1609264309518616E-3</v>
      </c>
      <c r="AT997" s="5">
        <f t="shared" si="1213"/>
        <v>1.8488371003257615E-3</v>
      </c>
      <c r="AU997" s="5">
        <f t="shared" si="1214"/>
        <v>3.698792881070928E-4</v>
      </c>
      <c r="AV997" s="5">
        <f t="shared" si="1215"/>
        <v>5.549867849897537E-5</v>
      </c>
      <c r="AW997" s="5">
        <f t="shared" si="1216"/>
        <v>1.8080806270778195E-7</v>
      </c>
      <c r="AX997" s="5">
        <f t="shared" si="1217"/>
        <v>6.9935196222519214E-6</v>
      </c>
      <c r="AY997" s="5">
        <f t="shared" si="1218"/>
        <v>1.138513574341986E-5</v>
      </c>
      <c r="AZ997" s="5">
        <f t="shared" si="1219"/>
        <v>9.2672447420944203E-6</v>
      </c>
      <c r="BA997" s="5">
        <f t="shared" si="1220"/>
        <v>5.028886028551908E-6</v>
      </c>
      <c r="BB997" s="5">
        <f t="shared" si="1221"/>
        <v>2.0467001297558043E-6</v>
      </c>
      <c r="BC997" s="5">
        <f t="shared" si="1222"/>
        <v>6.6638717160963982E-7</v>
      </c>
      <c r="BD997" s="5">
        <f t="shared" si="1223"/>
        <v>2.7851883336009443E-3</v>
      </c>
      <c r="BE997" s="5">
        <f t="shared" si="1224"/>
        <v>1.6716185723906895E-3</v>
      </c>
      <c r="BF997" s="5">
        <f t="shared" si="1225"/>
        <v>5.0163728927241904E-4</v>
      </c>
      <c r="BG997" s="5">
        <f t="shared" si="1226"/>
        <v>1.0035781054553774E-4</v>
      </c>
      <c r="BH997" s="5">
        <f t="shared" si="1227"/>
        <v>1.5058225862907067E-5</v>
      </c>
      <c r="BI997" s="5">
        <f t="shared" si="1228"/>
        <v>1.8075337826182218E-6</v>
      </c>
      <c r="BJ997" s="8">
        <f t="shared" si="1229"/>
        <v>0.13409568560841775</v>
      </c>
      <c r="BK997" s="8">
        <f t="shared" si="1230"/>
        <v>0.24167860217862444</v>
      </c>
      <c r="BL997" s="8">
        <f t="shared" si="1231"/>
        <v>0.54529565730647256</v>
      </c>
      <c r="BM997" s="8">
        <f t="shared" si="1232"/>
        <v>0.38334513348024385</v>
      </c>
      <c r="BN997" s="8">
        <f t="shared" si="1233"/>
        <v>0.61517914996090972</v>
      </c>
    </row>
    <row r="998" spans="1:66" x14ac:dyDescent="0.25">
      <c r="A998" t="s">
        <v>72</v>
      </c>
      <c r="B998" t="s">
        <v>80</v>
      </c>
      <c r="C998" t="s">
        <v>74</v>
      </c>
      <c r="D998" s="7" t="s">
        <v>558</v>
      </c>
      <c r="E998">
        <f>VLOOKUP(A998,home!$A$2:$E$405,3,FALSE)</f>
        <v>1.4148550724637701</v>
      </c>
      <c r="F998">
        <f>VLOOKUP(B998,home!$B$2:$E$405,3,FALSE)</f>
        <v>1.01</v>
      </c>
      <c r="G998">
        <f>VLOOKUP(C998,away!$B$2:$E$405,4,FALSE)</f>
        <v>1.29</v>
      </c>
      <c r="H998">
        <f>VLOOKUP(A998,away!$A$2:$E$405,3,FALSE)</f>
        <v>1.0942028985507199</v>
      </c>
      <c r="I998">
        <f>VLOOKUP(C998,away!$B$2:$E$405,3,FALSE)</f>
        <v>0.71</v>
      </c>
      <c r="J998">
        <f>VLOOKUP(B998,home!$B$2:$E$405,4,FALSE)</f>
        <v>1.1100000000000001</v>
      </c>
      <c r="K998" s="3">
        <f t="shared" si="1178"/>
        <v>1.8434146739130461</v>
      </c>
      <c r="L998" s="3">
        <f t="shared" si="1179"/>
        <v>0.86234130434782241</v>
      </c>
      <c r="M998" s="5">
        <f t="shared" si="1180"/>
        <v>6.6819790438954016E-2</v>
      </c>
      <c r="N998" s="5">
        <f t="shared" si="1181"/>
        <v>0.12317658220296251</v>
      </c>
      <c r="O998" s="5">
        <f t="shared" si="1182"/>
        <v>5.7621465243375768E-2</v>
      </c>
      <c r="P998" s="5">
        <f t="shared" si="1183"/>
        <v>0.10622025456200947</v>
      </c>
      <c r="Q998" s="5">
        <f t="shared" si="1184"/>
        <v>0.11353275955769884</v>
      </c>
      <c r="R998" s="5">
        <f t="shared" si="1185"/>
        <v>2.4844684748202679E-2</v>
      </c>
      <c r="S998" s="5">
        <f t="shared" si="1186"/>
        <v>4.2213326340516978E-2</v>
      </c>
      <c r="T998" s="5">
        <f t="shared" si="1187"/>
        <v>9.7903987963193717E-2</v>
      </c>
      <c r="U998" s="5">
        <f t="shared" si="1188"/>
        <v>4.5799056433580475E-2</v>
      </c>
      <c r="V998" s="5">
        <f t="shared" si="1189"/>
        <v>7.4560582864299681E-3</v>
      </c>
      <c r="W998" s="5">
        <f t="shared" si="1190"/>
        <v>6.9762651646167892E-2</v>
      </c>
      <c r="X998" s="5">
        <f t="shared" si="1191"/>
        <v>6.0159216015319178E-2</v>
      </c>
      <c r="Y998" s="5">
        <f t="shared" si="1192"/>
        <v>2.5938888403596368E-2</v>
      </c>
      <c r="Z998" s="5">
        <f t="shared" si="1193"/>
        <v>7.1415326172918521E-3</v>
      </c>
      <c r="AA998" s="5">
        <f t="shared" si="1194"/>
        <v>1.3164806020944442E-2</v>
      </c>
      <c r="AB998" s="5">
        <f t="shared" si="1195"/>
        <v>1.2134098299113903E-2</v>
      </c>
      <c r="AC998" s="5">
        <f t="shared" si="1196"/>
        <v>7.4078390923842496E-4</v>
      </c>
      <c r="AD998" s="5">
        <f t="shared" si="1197"/>
        <v>3.2150373933907503E-2</v>
      </c>
      <c r="AE998" s="5">
        <f t="shared" si="1198"/>
        <v>2.7724595393436028E-2</v>
      </c>
      <c r="AF998" s="5">
        <f t="shared" si="1199"/>
        <v>1.1954031877045624E-2</v>
      </c>
      <c r="AG998" s="5">
        <f t="shared" si="1200"/>
        <v>3.4361518136889913E-3</v>
      </c>
      <c r="AH998" s="5">
        <f t="shared" si="1201"/>
        <v>1.539609638059493E-3</v>
      </c>
      <c r="AI998" s="5">
        <f t="shared" si="1202"/>
        <v>2.8381389988968234E-3</v>
      </c>
      <c r="AJ998" s="5">
        <f t="shared" si="1203"/>
        <v>2.6159335385856435E-3</v>
      </c>
      <c r="AK998" s="5">
        <f t="shared" si="1204"/>
        <v>1.6074167570033517E-3</v>
      </c>
      <c r="AL998" s="5">
        <f t="shared" si="1205"/>
        <v>4.7103563119751539E-5</v>
      </c>
      <c r="AM998" s="5">
        <f t="shared" si="1206"/>
        <v>1.185329421631132E-2</v>
      </c>
      <c r="AN998" s="5">
        <f t="shared" si="1207"/>
        <v>1.0221585195312403E-2</v>
      </c>
      <c r="AO998" s="5">
        <f t="shared" si="1208"/>
        <v>4.4072475549140431E-3</v>
      </c>
      <c r="AP998" s="5">
        <f t="shared" si="1209"/>
        <v>1.2668505350294428E-3</v>
      </c>
      <c r="AQ998" s="5">
        <f t="shared" si="1210"/>
        <v>2.7311438569775653E-4</v>
      </c>
      <c r="AR998" s="5">
        <f t="shared" si="1211"/>
        <v>2.6553379669414049E-4</v>
      </c>
      <c r="AS998" s="5">
        <f t="shared" si="1212"/>
        <v>4.8948889724582207E-4</v>
      </c>
      <c r="AT998" s="5">
        <f t="shared" si="1213"/>
        <v>4.5116550795023191E-4</v>
      </c>
      <c r="AU998" s="5">
        <f t="shared" si="1214"/>
        <v>2.772283725729635E-4</v>
      </c>
      <c r="AV998" s="5">
        <f t="shared" si="1215"/>
        <v>1.2776171250650852E-4</v>
      </c>
      <c r="AW998" s="5">
        <f t="shared" si="1216"/>
        <v>2.0799528405222276E-6</v>
      </c>
      <c r="AX998" s="5">
        <f t="shared" si="1217"/>
        <v>3.6417560820928212E-3</v>
      </c>
      <c r="AY998" s="5">
        <f t="shared" si="1218"/>
        <v>3.1404366899485392E-3</v>
      </c>
      <c r="AZ998" s="5">
        <f t="shared" si="1219"/>
        <v>1.3540641357159902E-3</v>
      </c>
      <c r="BA998" s="5">
        <f t="shared" si="1220"/>
        <v>3.8922181098797809E-4</v>
      </c>
      <c r="BB998" s="5">
        <f t="shared" si="1221"/>
        <v>8.3910511041998623E-5</v>
      </c>
      <c r="BC998" s="5">
        <f t="shared" si="1222"/>
        <v>1.4471899908089896E-5</v>
      </c>
      <c r="BD998" s="5">
        <f t="shared" si="1223"/>
        <v>3.816346009827575E-5</v>
      </c>
      <c r="BE998" s="5">
        <f t="shared" si="1224"/>
        <v>7.0351082352456537E-5</v>
      </c>
      <c r="BF998" s="5">
        <f t="shared" si="1225"/>
        <v>6.4843108767091771E-5</v>
      </c>
      <c r="BG998" s="5">
        <f t="shared" si="1226"/>
        <v>3.9844246067798888E-5</v>
      </c>
      <c r="BH998" s="5">
        <f t="shared" si="1227"/>
        <v>1.8362366968095662E-5</v>
      </c>
      <c r="BI998" s="5">
        <f t="shared" si="1228"/>
        <v>6.7698913433527509E-6</v>
      </c>
      <c r="BJ998" s="8">
        <f t="shared" si="1229"/>
        <v>0.60238519182397698</v>
      </c>
      <c r="BK998" s="8">
        <f t="shared" si="1230"/>
        <v>0.22663775379021714</v>
      </c>
      <c r="BL998" s="8">
        <f t="shared" si="1231"/>
        <v>0.16401472212032928</v>
      </c>
      <c r="BM998" s="8">
        <f t="shared" si="1232"/>
        <v>0.50482530686150429</v>
      </c>
      <c r="BN998" s="8">
        <f t="shared" si="1233"/>
        <v>0.49221553675320329</v>
      </c>
    </row>
    <row r="999" spans="1:66" x14ac:dyDescent="0.25">
      <c r="A999" t="s">
        <v>72</v>
      </c>
      <c r="B999" t="s">
        <v>84</v>
      </c>
      <c r="C999" t="s">
        <v>87</v>
      </c>
      <c r="D999" s="7" t="s">
        <v>558</v>
      </c>
      <c r="E999">
        <f>VLOOKUP(A999,home!$A$2:$E$405,3,FALSE)</f>
        <v>1.4148550724637701</v>
      </c>
      <c r="F999">
        <f>VLOOKUP(B999,home!$B$2:$E$405,3,FALSE)</f>
        <v>1.25</v>
      </c>
      <c r="G999">
        <f>VLOOKUP(C999,away!$B$2:$E$405,4,FALSE)</f>
        <v>1.08</v>
      </c>
      <c r="H999">
        <f>VLOOKUP(A999,away!$A$2:$E$405,3,FALSE)</f>
        <v>1.0942028985507199</v>
      </c>
      <c r="I999">
        <f>VLOOKUP(C999,away!$B$2:$E$405,3,FALSE)</f>
        <v>0.59</v>
      </c>
      <c r="J999">
        <f>VLOOKUP(B999,home!$B$2:$E$405,4,FALSE)</f>
        <v>0.8</v>
      </c>
      <c r="K999" s="3">
        <f t="shared" si="1178"/>
        <v>1.9100543478260898</v>
      </c>
      <c r="L999" s="3">
        <f t="shared" si="1179"/>
        <v>0.51646376811593986</v>
      </c>
      <c r="M999" s="5">
        <f t="shared" si="1180"/>
        <v>8.83439009041736E-2</v>
      </c>
      <c r="N999" s="5">
        <f t="shared" si="1181"/>
        <v>0.16874165202593402</v>
      </c>
      <c r="O999" s="5">
        <f t="shared" si="1182"/>
        <v>4.5626423951030677E-2</v>
      </c>
      <c r="P999" s="5">
        <f t="shared" si="1183"/>
        <v>8.714894944342258E-2</v>
      </c>
      <c r="Q999" s="5">
        <f t="shared" si="1184"/>
        <v>0.16115286305574622</v>
      </c>
      <c r="R999" s="5">
        <f t="shared" si="1185"/>
        <v>1.1782197419702335E-2</v>
      </c>
      <c r="S999" s="5">
        <f t="shared" si="1186"/>
        <v>2.1492540264127682E-2</v>
      </c>
      <c r="T999" s="5">
        <f t="shared" si="1187"/>
        <v>8.3229614896442719E-2</v>
      </c>
      <c r="U999" s="5">
        <f t="shared" si="1188"/>
        <v>2.2504637408447783E-2</v>
      </c>
      <c r="V999" s="5">
        <f t="shared" si="1189"/>
        <v>2.3557588088758859E-3</v>
      </c>
      <c r="W999" s="5">
        <f t="shared" si="1190"/>
        <v>0.10260357558141683</v>
      </c>
      <c r="X999" s="5">
        <f t="shared" si="1191"/>
        <v>5.2991029266947161E-2</v>
      </c>
      <c r="Y999" s="5">
        <f t="shared" si="1192"/>
        <v>1.3683973325774789E-2</v>
      </c>
      <c r="Z999" s="5">
        <f t="shared" si="1193"/>
        <v>2.028359358688457E-3</v>
      </c>
      <c r="AA999" s="5">
        <f t="shared" si="1194"/>
        <v>3.8742766120166269E-3</v>
      </c>
      <c r="AB999" s="5">
        <f t="shared" si="1195"/>
        <v>3.7000394437316465E-3</v>
      </c>
      <c r="AC999" s="5">
        <f t="shared" si="1196"/>
        <v>1.4524340619047972E-4</v>
      </c>
      <c r="AD999" s="5">
        <f t="shared" si="1197"/>
        <v>4.8994601410447008E-2</v>
      </c>
      <c r="AE999" s="5">
        <f t="shared" si="1198"/>
        <v>2.5303936461778E-2</v>
      </c>
      <c r="AF999" s="5">
        <f t="shared" si="1199"/>
        <v>6.5342831866080937E-3</v>
      </c>
      <c r="AG999" s="5">
        <f t="shared" si="1200"/>
        <v>1.124906838830749E-3</v>
      </c>
      <c r="AH999" s="5">
        <f t="shared" si="1201"/>
        <v>2.6189352937036793E-4</v>
      </c>
      <c r="AI999" s="5">
        <f t="shared" si="1202"/>
        <v>5.002308744413911E-4</v>
      </c>
      <c r="AJ999" s="5">
        <f t="shared" si="1203"/>
        <v>4.7773407832181301E-4</v>
      </c>
      <c r="AK999" s="5">
        <f t="shared" si="1204"/>
        <v>3.0416601780108952E-4</v>
      </c>
      <c r="AL999" s="5">
        <f t="shared" si="1205"/>
        <v>5.7311529753772173E-6</v>
      </c>
      <c r="AM999" s="5">
        <f t="shared" si="1206"/>
        <v>1.8716470288806117E-2</v>
      </c>
      <c r="AN999" s="5">
        <f t="shared" si="1207"/>
        <v>9.6663787711868399E-3</v>
      </c>
      <c r="AO999" s="5">
        <f t="shared" si="1208"/>
        <v>2.4961672021015418E-3</v>
      </c>
      <c r="AP999" s="5">
        <f t="shared" si="1209"/>
        <v>4.2972663968159498E-4</v>
      </c>
      <c r="AQ999" s="5">
        <f t="shared" si="1210"/>
        <v>5.5484559897439324E-5</v>
      </c>
      <c r="AR999" s="5">
        <f t="shared" si="1211"/>
        <v>2.7051703804760567E-5</v>
      </c>
      <c r="AS999" s="5">
        <f t="shared" si="1212"/>
        <v>5.1670224468386503E-5</v>
      </c>
      <c r="AT999" s="5">
        <f t="shared" si="1213"/>
        <v>4.9346468449495833E-5</v>
      </c>
      <c r="AU999" s="5">
        <f t="shared" si="1214"/>
        <v>3.1418145537274157E-5</v>
      </c>
      <c r="AV999" s="5">
        <f t="shared" si="1215"/>
        <v>1.5002591371025842E-5</v>
      </c>
      <c r="AW999" s="5">
        <f t="shared" si="1216"/>
        <v>1.5704535086174111E-7</v>
      </c>
      <c r="AX999" s="5">
        <f t="shared" si="1217"/>
        <v>5.9582459085153264E-3</v>
      </c>
      <c r="AY999" s="5">
        <f t="shared" si="1218"/>
        <v>3.0772181332732063E-3</v>
      </c>
      <c r="AZ999" s="5">
        <f t="shared" si="1219"/>
        <v>7.9463583621248925E-4</v>
      </c>
      <c r="BA999" s="5">
        <f t="shared" si="1220"/>
        <v>1.3680020608342099E-4</v>
      </c>
      <c r="BB999" s="5">
        <f t="shared" si="1221"/>
        <v>1.766308747822018E-5</v>
      </c>
      <c r="BC999" s="5">
        <f t="shared" si="1222"/>
        <v>1.8244689431126143E-6</v>
      </c>
      <c r="BD999" s="5">
        <f t="shared" si="1223"/>
        <v>2.3285374801604901E-6</v>
      </c>
      <c r="BE999" s="5">
        <f t="shared" si="1224"/>
        <v>4.4476331380565523E-6</v>
      </c>
      <c r="BF999" s="5">
        <f t="shared" si="1225"/>
        <v>4.2476105064401577E-6</v>
      </c>
      <c r="BG999" s="5">
        <f t="shared" si="1226"/>
        <v>2.7043889718992667E-6</v>
      </c>
      <c r="BH999" s="5">
        <f t="shared" si="1227"/>
        <v>1.291382478497281E-6</v>
      </c>
      <c r="BI999" s="5">
        <f t="shared" si="1228"/>
        <v>4.9332214355203272E-7</v>
      </c>
      <c r="BJ999" s="8">
        <f t="shared" si="1229"/>
        <v>0.70571105115210475</v>
      </c>
      <c r="BK999" s="8">
        <f t="shared" si="1230"/>
        <v>0.20256934211303884</v>
      </c>
      <c r="BL999" s="8">
        <f t="shared" si="1231"/>
        <v>8.9221601343213275E-2</v>
      </c>
      <c r="BM999" s="8">
        <f t="shared" si="1232"/>
        <v>0.43365730607911362</v>
      </c>
      <c r="BN999" s="8">
        <f t="shared" si="1233"/>
        <v>0.56279598680000942</v>
      </c>
    </row>
    <row r="1000" spans="1:66" x14ac:dyDescent="0.25">
      <c r="A1000" t="s">
        <v>72</v>
      </c>
      <c r="B1000" t="s">
        <v>90</v>
      </c>
      <c r="C1000" t="s">
        <v>365</v>
      </c>
      <c r="D1000" s="7" t="s">
        <v>558</v>
      </c>
      <c r="E1000">
        <f>VLOOKUP(A1000,home!$A$2:$E$405,3,FALSE)</f>
        <v>1.4148550724637701</v>
      </c>
      <c r="F1000">
        <f>VLOOKUP(B1000,home!$B$2:$E$405,3,FALSE)</f>
        <v>0.92</v>
      </c>
      <c r="G1000">
        <f>VLOOKUP(C1000,away!$B$2:$E$405,4,FALSE)</f>
        <v>1.04</v>
      </c>
      <c r="H1000">
        <f>VLOOKUP(A1000,away!$A$2:$E$405,3,FALSE)</f>
        <v>1.0942028985507199</v>
      </c>
      <c r="I1000">
        <f>VLOOKUP(C1000,away!$B$2:$E$405,3,FALSE)</f>
        <v>0.92</v>
      </c>
      <c r="J1000">
        <f>VLOOKUP(B1000,home!$B$2:$E$405,4,FALSE)</f>
        <v>1.07</v>
      </c>
      <c r="K1000" s="3">
        <f t="shared" si="1178"/>
        <v>1.3537333333333352</v>
      </c>
      <c r="L1000" s="3">
        <f t="shared" si="1179"/>
        <v>1.0771333333333288</v>
      </c>
      <c r="M1000" s="5">
        <f t="shared" si="1180"/>
        <v>8.7960567047306926E-2</v>
      </c>
      <c r="N1000" s="5">
        <f t="shared" si="1181"/>
        <v>0.11907515163084113</v>
      </c>
      <c r="O1000" s="5">
        <f t="shared" si="1182"/>
        <v>9.4745258785555467E-2</v>
      </c>
      <c r="P1000" s="5">
        <f t="shared" si="1183"/>
        <v>0.12825981499329947</v>
      </c>
      <c r="Q1000" s="5">
        <f t="shared" si="1184"/>
        <v>8.0598000967195452E-2</v>
      </c>
      <c r="R1000" s="5">
        <f t="shared" si="1185"/>
        <v>5.1026638206607106E-2</v>
      </c>
      <c r="S1000" s="5">
        <f t="shared" si="1186"/>
        <v>4.6755553921304191E-2</v>
      </c>
      <c r="T1000" s="5">
        <f t="shared" si="1187"/>
        <v>8.6814793441798099E-2</v>
      </c>
      <c r="U1000" s="5">
        <f t="shared" si="1188"/>
        <v>6.9076461028224345E-2</v>
      </c>
      <c r="V1000" s="5">
        <f t="shared" si="1189"/>
        <v>7.5751857365187105E-3</v>
      </c>
      <c r="W1000" s="5">
        <f t="shared" si="1190"/>
        <v>3.6369400169774961E-2</v>
      </c>
      <c r="X1000" s="5">
        <f t="shared" si="1191"/>
        <v>3.9174693236203435E-2</v>
      </c>
      <c r="Y1000" s="5">
        <f t="shared" si="1192"/>
        <v>2.1098183953911206E-2</v>
      </c>
      <c r="Z1000" s="5">
        <f t="shared" si="1193"/>
        <v>1.8320830966758836E-2</v>
      </c>
      <c r="AA1000" s="5">
        <f t="shared" si="1194"/>
        <v>2.4801519574067028E-2</v>
      </c>
      <c r="AB1000" s="5">
        <f t="shared" si="1195"/>
        <v>1.6787321882366861E-2</v>
      </c>
      <c r="AC1000" s="5">
        <f t="shared" si="1196"/>
        <v>6.9036043203827744E-4</v>
      </c>
      <c r="AD1000" s="5">
        <f t="shared" si="1197"/>
        <v>1.2308617330790859E-2</v>
      </c>
      <c r="AE1000" s="5">
        <f t="shared" si="1198"/>
        <v>1.3258022014239137E-2</v>
      </c>
      <c r="AF1000" s="5">
        <f t="shared" si="1199"/>
        <v>7.140328722802027E-3</v>
      </c>
      <c r="AG1000" s="5">
        <f t="shared" si="1200"/>
        <v>2.5636953594291531E-3</v>
      </c>
      <c r="AH1000" s="5">
        <f t="shared" si="1201"/>
        <v>4.9334944321653539E-3</v>
      </c>
      <c r="AI1000" s="5">
        <f t="shared" si="1202"/>
        <v>6.6786358626366536E-3</v>
      </c>
      <c r="AJ1000" s="5">
        <f t="shared" si="1203"/>
        <v>4.5205459942233364E-3</v>
      </c>
      <c r="AK1000" s="5">
        <f t="shared" si="1204"/>
        <v>2.0398712657488712E-3</v>
      </c>
      <c r="AL1000" s="5">
        <f t="shared" si="1205"/>
        <v>4.0265998396441518E-5</v>
      </c>
      <c r="AM1000" s="5">
        <f t="shared" si="1206"/>
        <v>3.3325171135871897E-3</v>
      </c>
      <c r="AN1000" s="5">
        <f t="shared" si="1207"/>
        <v>3.5895652669485326E-3</v>
      </c>
      <c r="AO1000" s="5">
        <f t="shared" si="1208"/>
        <v>1.9332202006029065E-3</v>
      </c>
      <c r="AP1000" s="5">
        <f t="shared" si="1209"/>
        <v>6.9411197291424523E-4</v>
      </c>
      <c r="AQ1000" s="5">
        <f t="shared" si="1210"/>
        <v>1.869127857729235E-4</v>
      </c>
      <c r="AR1000" s="5">
        <f t="shared" si="1211"/>
        <v>1.0628062605399376E-3</v>
      </c>
      <c r="AS1000" s="5">
        <f t="shared" si="1212"/>
        <v>1.4387562617682668E-3</v>
      </c>
      <c r="AT1000" s="5">
        <f t="shared" si="1213"/>
        <v>9.7384615504888237E-4</v>
      </c>
      <c r="AU1000" s="5">
        <f t="shared" si="1214"/>
        <v>4.3944266720939186E-4</v>
      </c>
      <c r="AV1000" s="5">
        <f t="shared" si="1215"/>
        <v>1.4872204667256542E-4</v>
      </c>
      <c r="AW1000" s="5">
        <f t="shared" si="1216"/>
        <v>1.630942161613584E-6</v>
      </c>
      <c r="AX1000" s="5">
        <f t="shared" si="1217"/>
        <v>7.5188991676112973E-4</v>
      </c>
      <c r="AY1000" s="5">
        <f t="shared" si="1218"/>
        <v>8.0988569234063468E-4</v>
      </c>
      <c r="AZ1000" s="5">
        <f t="shared" si="1219"/>
        <v>4.3617743770491929E-4</v>
      </c>
      <c r="BA1000" s="5">
        <f t="shared" si="1220"/>
        <v>1.5660708579996339E-4</v>
      </c>
      <c r="BB1000" s="5">
        <f t="shared" si="1221"/>
        <v>4.2171678087833293E-5</v>
      </c>
      <c r="BC1000" s="5">
        <f t="shared" si="1222"/>
        <v>9.0849040382015986E-6</v>
      </c>
      <c r="BD1000" s="5">
        <f t="shared" si="1223"/>
        <v>1.9079734168381881E-4</v>
      </c>
      <c r="BE1000" s="5">
        <f t="shared" si="1224"/>
        <v>2.5828872134877533E-4</v>
      </c>
      <c r="BF1000" s="5">
        <f t="shared" si="1225"/>
        <v>1.7482702585694133E-4</v>
      </c>
      <c r="BG1000" s="5">
        <f t="shared" si="1226"/>
        <v>7.8889724156690121E-5</v>
      </c>
      <c r="BH1000" s="5">
        <f t="shared" si="1227"/>
        <v>2.6698912312095868E-5</v>
      </c>
      <c r="BI1000" s="5">
        <f t="shared" si="1228"/>
        <v>7.228641512125584E-6</v>
      </c>
      <c r="BJ1000" s="8">
        <f t="shared" si="1229"/>
        <v>0.43034303088154391</v>
      </c>
      <c r="BK1000" s="8">
        <f t="shared" si="1230"/>
        <v>0.27209163382120471</v>
      </c>
      <c r="BL1000" s="8">
        <f t="shared" si="1231"/>
        <v>0.27941005078970454</v>
      </c>
      <c r="BM1000" s="8">
        <f t="shared" si="1232"/>
        <v>0.43769186007822741</v>
      </c>
      <c r="BN1000" s="8">
        <f t="shared" si="1233"/>
        <v>0.56166543163080562</v>
      </c>
    </row>
    <row r="1001" spans="1:66" x14ac:dyDescent="0.25">
      <c r="A1001" t="s">
        <v>91</v>
      </c>
      <c r="B1001" t="s">
        <v>94</v>
      </c>
      <c r="C1001" t="s">
        <v>99</v>
      </c>
      <c r="D1001" s="7" t="s">
        <v>558</v>
      </c>
      <c r="E1001">
        <f>VLOOKUP(A1001,home!$A$2:$E$405,3,FALSE)</f>
        <v>1.5</v>
      </c>
      <c r="F1001">
        <f>VLOOKUP(B1001,home!$B$2:$E$405,3,FALSE)</f>
        <v>1.19</v>
      </c>
      <c r="G1001">
        <f>VLOOKUP(C1001,away!$B$2:$E$405,4,FALSE)</f>
        <v>0.7</v>
      </c>
      <c r="H1001">
        <f>VLOOKUP(A1001,away!$A$2:$E$405,3,FALSE)</f>
        <v>1.1974637681159399</v>
      </c>
      <c r="I1001">
        <f>VLOOKUP(C1001,away!$B$2:$E$405,3,FALSE)</f>
        <v>0.84</v>
      </c>
      <c r="J1001">
        <f>VLOOKUP(B1001,home!$B$2:$E$405,4,FALSE)</f>
        <v>1.2</v>
      </c>
      <c r="K1001" s="3">
        <f t="shared" si="1178"/>
        <v>1.2494999999999998</v>
      </c>
      <c r="L1001" s="3">
        <f t="shared" si="1179"/>
        <v>1.2070434782608672</v>
      </c>
      <c r="M1001" s="5">
        <f t="shared" si="1180"/>
        <v>8.5730769690018957E-2</v>
      </c>
      <c r="N1001" s="5">
        <f t="shared" si="1181"/>
        <v>0.10712059672767865</v>
      </c>
      <c r="O1001" s="5">
        <f t="shared" si="1182"/>
        <v>0.10348076644062179</v>
      </c>
      <c r="P1001" s="5">
        <f t="shared" si="1183"/>
        <v>0.12929921766755689</v>
      </c>
      <c r="Q1001" s="5">
        <f t="shared" si="1184"/>
        <v>6.6923592805617257E-2</v>
      </c>
      <c r="R1001" s="5">
        <f t="shared" si="1185"/>
        <v>6.2452892128794298E-2</v>
      </c>
      <c r="S1001" s="5">
        <f t="shared" si="1186"/>
        <v>4.8752296724651561E-2</v>
      </c>
      <c r="T1001" s="5">
        <f t="shared" si="1187"/>
        <v>8.0779686237806181E-2</v>
      </c>
      <c r="U1001" s="5">
        <f t="shared" si="1188"/>
        <v>7.8034888714928446E-2</v>
      </c>
      <c r="V1001" s="5">
        <f t="shared" si="1189"/>
        <v>8.1698060215284161E-3</v>
      </c>
      <c r="W1001" s="5">
        <f t="shared" si="1190"/>
        <v>2.7873676403539587E-2</v>
      </c>
      <c r="X1001" s="5">
        <f t="shared" si="1191"/>
        <v>3.3644739318046277E-2</v>
      </c>
      <c r="Y1001" s="5">
        <f t="shared" si="1192"/>
        <v>2.0305331585817377E-2</v>
      </c>
      <c r="Z1001" s="5">
        <f t="shared" si="1193"/>
        <v>2.5127785380863528E-2</v>
      </c>
      <c r="AA1001" s="5">
        <f t="shared" si="1194"/>
        <v>3.1397167833388966E-2</v>
      </c>
      <c r="AB1001" s="5">
        <f t="shared" si="1195"/>
        <v>1.9615380603909761E-2</v>
      </c>
      <c r="AC1001" s="5">
        <f t="shared" si="1196"/>
        <v>7.7010676191495799E-4</v>
      </c>
      <c r="AD1001" s="5">
        <f t="shared" si="1197"/>
        <v>8.7070396665556802E-3</v>
      </c>
      <c r="AE1001" s="5">
        <f t="shared" si="1198"/>
        <v>1.0509775444474708E-2</v>
      </c>
      <c r="AF1001" s="5">
        <f t="shared" si="1199"/>
        <v>6.3428779541197036E-3</v>
      </c>
      <c r="AG1001" s="5">
        <f t="shared" si="1200"/>
        <v>2.5520431559749395E-3</v>
      </c>
      <c r="AH1001" s="5">
        <f t="shared" si="1201"/>
        <v>7.5825823667775216E-3</v>
      </c>
      <c r="AI1001" s="5">
        <f t="shared" si="1202"/>
        <v>9.4744366672885102E-3</v>
      </c>
      <c r="AJ1001" s="5">
        <f t="shared" si="1203"/>
        <v>5.9191543078884979E-3</v>
      </c>
      <c r="AK1001" s="5">
        <f t="shared" si="1204"/>
        <v>2.4653277692355596E-3</v>
      </c>
      <c r="AL1001" s="5">
        <f t="shared" si="1205"/>
        <v>4.6459026179811462E-5</v>
      </c>
      <c r="AM1001" s="5">
        <f t="shared" si="1206"/>
        <v>2.175889212672262E-3</v>
      </c>
      <c r="AN1001" s="5">
        <f t="shared" si="1207"/>
        <v>2.6263928835742263E-3</v>
      </c>
      <c r="AO1001" s="5">
        <f t="shared" si="1208"/>
        <v>1.5850852007345121E-3</v>
      </c>
      <c r="AP1001" s="5">
        <f t="shared" si="1209"/>
        <v>6.3775558467813658E-4</v>
      </c>
      <c r="AQ1001" s="5">
        <f t="shared" si="1210"/>
        <v>1.9244967980254778E-4</v>
      </c>
      <c r="AR1001" s="5">
        <f t="shared" si="1211"/>
        <v>1.8305013188389305E-3</v>
      </c>
      <c r="AS1001" s="5">
        <f t="shared" si="1212"/>
        <v>2.2872113978892432E-3</v>
      </c>
      <c r="AT1001" s="5">
        <f t="shared" si="1213"/>
        <v>1.428935320831305E-3</v>
      </c>
      <c r="AU1001" s="5">
        <f t="shared" si="1214"/>
        <v>5.951515611262385E-4</v>
      </c>
      <c r="AV1001" s="5">
        <f t="shared" si="1215"/>
        <v>1.8591046890680879E-4</v>
      </c>
      <c r="AW1001" s="5">
        <f t="shared" si="1216"/>
        <v>1.9463761573218619E-6</v>
      </c>
      <c r="AX1001" s="5">
        <f t="shared" si="1217"/>
        <v>4.5312892853899864E-4</v>
      </c>
      <c r="AY1001" s="5">
        <f t="shared" si="1218"/>
        <v>5.469463180043327E-4</v>
      </c>
      <c r="AZ1001" s="5">
        <f t="shared" si="1219"/>
        <v>3.3009399305296218E-4</v>
      </c>
      <c r="BA1001" s="5">
        <f t="shared" si="1220"/>
        <v>1.3281260050922197E-4</v>
      </c>
      <c r="BB1001" s="5">
        <f t="shared" si="1221"/>
        <v>4.0077645818880581E-5</v>
      </c>
      <c r="BC1001" s="5">
        <f t="shared" si="1222"/>
        <v>9.6750922019457393E-6</v>
      </c>
      <c r="BD1001" s="5">
        <f t="shared" si="1223"/>
        <v>3.6824911314207439E-4</v>
      </c>
      <c r="BE1001" s="5">
        <f t="shared" si="1224"/>
        <v>4.6012726687102182E-4</v>
      </c>
      <c r="BF1001" s="5">
        <f t="shared" si="1225"/>
        <v>2.874645099776709E-4</v>
      </c>
      <c r="BG1001" s="5">
        <f t="shared" si="1226"/>
        <v>1.1972896840569994E-4</v>
      </c>
      <c r="BH1001" s="5">
        <f t="shared" si="1227"/>
        <v>3.7400336505730528E-5</v>
      </c>
      <c r="BI1001" s="5">
        <f t="shared" si="1228"/>
        <v>9.3463440927820469E-6</v>
      </c>
      <c r="BJ1001" s="8">
        <f t="shared" si="1229"/>
        <v>0.37348966643921849</v>
      </c>
      <c r="BK1001" s="8">
        <f t="shared" si="1230"/>
        <v>0.2733156022098549</v>
      </c>
      <c r="BL1001" s="8">
        <f t="shared" si="1231"/>
        <v>0.32803262343942086</v>
      </c>
      <c r="BM1001" s="8">
        <f t="shared" si="1232"/>
        <v>0.44441284206722292</v>
      </c>
      <c r="BN1001" s="8">
        <f t="shared" si="1233"/>
        <v>0.55500783546028787</v>
      </c>
    </row>
    <row r="1002" spans="1:66" x14ac:dyDescent="0.25">
      <c r="A1002" t="s">
        <v>91</v>
      </c>
      <c r="B1002" t="s">
        <v>117</v>
      </c>
      <c r="C1002" t="s">
        <v>97</v>
      </c>
      <c r="D1002" s="7" t="s">
        <v>558</v>
      </c>
      <c r="E1002">
        <f>VLOOKUP(A1002,home!$A$2:$E$405,3,FALSE)</f>
        <v>1.5</v>
      </c>
      <c r="F1002">
        <f>VLOOKUP(B1002,home!$B$2:$E$405,3,FALSE)</f>
        <v>1.3</v>
      </c>
      <c r="G1002">
        <f>VLOOKUP(C1002,away!$B$2:$E$405,4,FALSE)</f>
        <v>0.9</v>
      </c>
      <c r="H1002">
        <f>VLOOKUP(A1002,away!$A$2:$E$405,3,FALSE)</f>
        <v>1.1974637681159399</v>
      </c>
      <c r="I1002">
        <f>VLOOKUP(C1002,away!$B$2:$E$405,3,FALSE)</f>
        <v>0.67</v>
      </c>
      <c r="J1002">
        <f>VLOOKUP(B1002,home!$B$2:$E$405,4,FALSE)</f>
        <v>0.94</v>
      </c>
      <c r="K1002" s="3">
        <f t="shared" si="1178"/>
        <v>1.7550000000000001</v>
      </c>
      <c r="L1002" s="3">
        <f t="shared" si="1179"/>
        <v>0.75416268115941898</v>
      </c>
      <c r="M1002" s="5">
        <f t="shared" si="1180"/>
        <v>8.1336315165398673E-2</v>
      </c>
      <c r="N1002" s="5">
        <f t="shared" si="1181"/>
        <v>0.14274523311527468</v>
      </c>
      <c r="O1002" s="5">
        <f t="shared" si="1182"/>
        <v>6.1340813520764571E-2</v>
      </c>
      <c r="P1002" s="5">
        <f t="shared" si="1183"/>
        <v>0.10765312772894182</v>
      </c>
      <c r="Q1002" s="5">
        <f t="shared" si="1184"/>
        <v>0.12525894205865357</v>
      </c>
      <c r="R1002" s="5">
        <f t="shared" si="1185"/>
        <v>2.3130476194659869E-2</v>
      </c>
      <c r="S1002" s="5">
        <f t="shared" si="1186"/>
        <v>3.5621222470728645E-2</v>
      </c>
      <c r="T1002" s="5">
        <f t="shared" si="1187"/>
        <v>9.4465619582146471E-2</v>
      </c>
      <c r="U1002" s="5">
        <f t="shared" si="1188"/>
        <v>4.0593985721628076E-2</v>
      </c>
      <c r="V1002" s="5">
        <f t="shared" si="1189"/>
        <v>5.2385183457166655E-3</v>
      </c>
      <c r="W1002" s="5">
        <f t="shared" si="1190"/>
        <v>7.3276481104312313E-2</v>
      </c>
      <c r="X1002" s="5">
        <f t="shared" si="1191"/>
        <v>5.5262387455555673E-2</v>
      </c>
      <c r="Y1002" s="5">
        <f t="shared" si="1192"/>
        <v>2.0838415145376252E-2</v>
      </c>
      <c r="Z1002" s="5">
        <f t="shared" si="1193"/>
        <v>5.8147139811529341E-3</v>
      </c>
      <c r="AA1002" s="5">
        <f t="shared" si="1194"/>
        <v>1.02048230369234E-2</v>
      </c>
      <c r="AB1002" s="5">
        <f t="shared" si="1195"/>
        <v>8.9547322149002868E-3</v>
      </c>
      <c r="AC1002" s="5">
        <f t="shared" si="1196"/>
        <v>4.3334186229964961E-4</v>
      </c>
      <c r="AD1002" s="5">
        <f t="shared" si="1197"/>
        <v>3.2150056084517042E-2</v>
      </c>
      <c r="AE1002" s="5">
        <f t="shared" si="1198"/>
        <v>2.4246372496125067E-2</v>
      </c>
      <c r="AF1002" s="5">
        <f t="shared" si="1199"/>
        <v>9.142854645033836E-3</v>
      </c>
      <c r="AG1002" s="5">
        <f t="shared" si="1200"/>
        <v>2.2983999241831883E-3</v>
      </c>
      <c r="AH1002" s="5">
        <f t="shared" si="1201"/>
        <v>1.0963100715503638E-3</v>
      </c>
      <c r="AI1002" s="5">
        <f t="shared" si="1202"/>
        <v>1.9240241755708884E-3</v>
      </c>
      <c r="AJ1002" s="5">
        <f t="shared" si="1203"/>
        <v>1.6883312140634553E-3</v>
      </c>
      <c r="AK1002" s="5">
        <f t="shared" si="1204"/>
        <v>9.8767376022712095E-4</v>
      </c>
      <c r="AL1002" s="5">
        <f t="shared" si="1205"/>
        <v>2.2942080303282465E-5</v>
      </c>
      <c r="AM1002" s="5">
        <f t="shared" si="1206"/>
        <v>1.1284669685665478E-2</v>
      </c>
      <c r="AN1002" s="5">
        <f t="shared" si="1207"/>
        <v>8.5104767461398941E-3</v>
      </c>
      <c r="AO1002" s="5">
        <f t="shared" si="1208"/>
        <v>3.209141980406875E-3</v>
      </c>
      <c r="AP1002" s="5">
        <f t="shared" si="1209"/>
        <v>8.0673837338829878E-4</v>
      </c>
      <c r="AQ1002" s="5">
        <f t="shared" si="1210"/>
        <v>1.5210299366717696E-4</v>
      </c>
      <c r="AR1002" s="5">
        <f t="shared" si="1211"/>
        <v>1.6535922858849941E-4</v>
      </c>
      <c r="AS1002" s="5">
        <f t="shared" si="1212"/>
        <v>2.902054461728165E-4</v>
      </c>
      <c r="AT1002" s="5">
        <f t="shared" si="1213"/>
        <v>2.5465527901664655E-4</v>
      </c>
      <c r="AU1002" s="5">
        <f t="shared" si="1214"/>
        <v>1.4897333822473817E-4</v>
      </c>
      <c r="AV1002" s="5">
        <f t="shared" si="1215"/>
        <v>6.5362052146103911E-5</v>
      </c>
      <c r="AW1002" s="5">
        <f t="shared" si="1216"/>
        <v>8.4347546365378713E-7</v>
      </c>
      <c r="AX1002" s="5">
        <f t="shared" si="1217"/>
        <v>3.3007658830571532E-3</v>
      </c>
      <c r="AY1002" s="5">
        <f t="shared" si="1218"/>
        <v>2.4893144482459198E-3</v>
      </c>
      <c r="AZ1002" s="5">
        <f t="shared" si="1219"/>
        <v>9.3867402926901117E-4</v>
      </c>
      <c r="BA1002" s="5">
        <f t="shared" si="1220"/>
        <v>2.3597097421607747E-4</v>
      </c>
      <c r="BB1002" s="5">
        <f t="shared" si="1221"/>
        <v>4.449012564764927E-5</v>
      </c>
      <c r="BC1002" s="5">
        <f t="shared" si="1222"/>
        <v>6.7105584887101227E-6</v>
      </c>
      <c r="BD1002" s="5">
        <f t="shared" si="1223"/>
        <v>2.0784626531125987E-5</v>
      </c>
      <c r="BE1002" s="5">
        <f t="shared" si="1224"/>
        <v>3.6477019562126106E-5</v>
      </c>
      <c r="BF1002" s="5">
        <f t="shared" si="1225"/>
        <v>3.2008584665765667E-5</v>
      </c>
      <c r="BG1002" s="5">
        <f t="shared" si="1226"/>
        <v>1.8725022029472913E-5</v>
      </c>
      <c r="BH1002" s="5">
        <f t="shared" si="1227"/>
        <v>8.2156034154312439E-6</v>
      </c>
      <c r="BI1002" s="5">
        <f t="shared" si="1228"/>
        <v>2.8836767988163656E-6</v>
      </c>
      <c r="BJ1002" s="8">
        <f t="shared" si="1229"/>
        <v>0.61066381740937048</v>
      </c>
      <c r="BK1002" s="8">
        <f t="shared" si="1230"/>
        <v>0.23279478210163468</v>
      </c>
      <c r="BL1002" s="8">
        <f t="shared" si="1231"/>
        <v>0.15096481978743964</v>
      </c>
      <c r="BM1002" s="8">
        <f t="shared" si="1232"/>
        <v>0.45628475452312206</v>
      </c>
      <c r="BN1002" s="8">
        <f t="shared" si="1233"/>
        <v>0.54146490778369316</v>
      </c>
    </row>
    <row r="1003" spans="1:66" x14ac:dyDescent="0.25">
      <c r="A1003" t="s">
        <v>91</v>
      </c>
      <c r="B1003" t="s">
        <v>96</v>
      </c>
      <c r="C1003" t="s">
        <v>129</v>
      </c>
      <c r="D1003" s="7" t="s">
        <v>558</v>
      </c>
      <c r="E1003">
        <f>VLOOKUP(A1003,home!$A$2:$E$405,3,FALSE)</f>
        <v>1.5</v>
      </c>
      <c r="F1003">
        <f>VLOOKUP(B1003,home!$B$2:$E$405,3,FALSE)</f>
        <v>1.22</v>
      </c>
      <c r="G1003">
        <f>VLOOKUP(C1003,away!$B$2:$E$405,4,FALSE)</f>
        <v>1.54</v>
      </c>
      <c r="H1003">
        <f>VLOOKUP(A1003,away!$A$2:$E$405,3,FALSE)</f>
        <v>1.1974637681159399</v>
      </c>
      <c r="I1003">
        <f>VLOOKUP(C1003,away!$B$2:$E$405,3,FALSE)</f>
        <v>0.7</v>
      </c>
      <c r="J1003">
        <f>VLOOKUP(B1003,home!$B$2:$E$405,4,FALSE)</f>
        <v>0.78</v>
      </c>
      <c r="K1003" s="3">
        <f t="shared" si="1178"/>
        <v>2.8182</v>
      </c>
      <c r="L1003" s="3">
        <f t="shared" si="1179"/>
        <v>0.65381521739130311</v>
      </c>
      <c r="M1003" s="5">
        <f t="shared" si="1180"/>
        <v>3.1054386221988976E-2</v>
      </c>
      <c r="N1003" s="5">
        <f t="shared" si="1181"/>
        <v>8.7517471250809331E-2</v>
      </c>
      <c r="O1003" s="5">
        <f t="shared" si="1182"/>
        <v>2.030383027868321E-2</v>
      </c>
      <c r="P1003" s="5">
        <f t="shared" si="1183"/>
        <v>5.7220254491385021E-2</v>
      </c>
      <c r="Q1003" s="5">
        <f t="shared" si="1184"/>
        <v>0.12332086873951546</v>
      </c>
      <c r="R1003" s="5">
        <f t="shared" si="1185"/>
        <v>6.6374766037666918E-3</v>
      </c>
      <c r="S1003" s="5">
        <f t="shared" si="1186"/>
        <v>2.6358253393368503E-2</v>
      </c>
      <c r="T1003" s="5">
        <f t="shared" si="1187"/>
        <v>8.0629060603810657E-2</v>
      </c>
      <c r="U1003" s="5">
        <f t="shared" si="1188"/>
        <v>1.870573656473529E-2</v>
      </c>
      <c r="V1003" s="5">
        <f t="shared" si="1189"/>
        <v>5.3963604952634667E-3</v>
      </c>
      <c r="W1003" s="5">
        <f t="shared" si="1190"/>
        <v>0.11584762409390081</v>
      </c>
      <c r="X1003" s="5">
        <f t="shared" si="1191"/>
        <v>7.574293953121973E-2</v>
      </c>
      <c r="Y1003" s="5">
        <f t="shared" si="1192"/>
        <v>2.4760943237730371E-2</v>
      </c>
      <c r="Z1003" s="5">
        <f t="shared" si="1193"/>
        <v>1.4465610695404692E-3</v>
      </c>
      <c r="AA1003" s="5">
        <f t="shared" si="1194"/>
        <v>4.07669840617895E-3</v>
      </c>
      <c r="AB1003" s="5">
        <f t="shared" si="1195"/>
        <v>5.7444757241467605E-3</v>
      </c>
      <c r="AC1003" s="5">
        <f t="shared" si="1196"/>
        <v>6.2145231002744489E-4</v>
      </c>
      <c r="AD1003" s="5">
        <f t="shared" si="1197"/>
        <v>8.1620443555357844E-2</v>
      </c>
      <c r="AE1003" s="5">
        <f t="shared" si="1198"/>
        <v>5.3364688046720871E-2</v>
      </c>
      <c r="AF1003" s="5">
        <f t="shared" si="1199"/>
        <v>1.7445322558142937E-2</v>
      </c>
      <c r="AG1003" s="5">
        <f t="shared" si="1200"/>
        <v>3.8020057869378762E-3</v>
      </c>
      <c r="AH1003" s="5">
        <f t="shared" si="1201"/>
        <v>2.3644591003784942E-4</v>
      </c>
      <c r="AI1003" s="5">
        <f t="shared" si="1202"/>
        <v>6.6635186366866721E-4</v>
      </c>
      <c r="AJ1003" s="5">
        <f t="shared" si="1203"/>
        <v>9.3895641109551929E-4</v>
      </c>
      <c r="AK1003" s="5">
        <f t="shared" si="1204"/>
        <v>8.8205565258313073E-4</v>
      </c>
      <c r="AL1003" s="5">
        <f t="shared" si="1205"/>
        <v>4.5803074747425434E-5</v>
      </c>
      <c r="AM1003" s="5">
        <f t="shared" si="1206"/>
        <v>4.6004546805541863E-2</v>
      </c>
      <c r="AN1003" s="5">
        <f t="shared" si="1207"/>
        <v>3.007847277065373E-2</v>
      </c>
      <c r="AO1003" s="5">
        <f t="shared" si="1208"/>
        <v>9.8328816066716781E-3</v>
      </c>
      <c r="AP1003" s="5">
        <f t="shared" si="1209"/>
        <v>2.1429625417496629E-3</v>
      </c>
      <c r="AQ1003" s="5">
        <f t="shared" si="1210"/>
        <v>3.5027538002386881E-4</v>
      </c>
      <c r="AR1003" s="5">
        <f t="shared" si="1211"/>
        <v>3.0918386814536217E-5</v>
      </c>
      <c r="AS1003" s="5">
        <f t="shared" si="1212"/>
        <v>8.7134197720725964E-5</v>
      </c>
      <c r="AT1003" s="5">
        <f t="shared" si="1213"/>
        <v>1.2278079800827498E-4</v>
      </c>
      <c r="AU1003" s="5">
        <f t="shared" si="1214"/>
        <v>1.1534028164897352E-4</v>
      </c>
      <c r="AV1003" s="5">
        <f t="shared" si="1215"/>
        <v>8.1262995435784307E-5</v>
      </c>
      <c r="AW1003" s="5">
        <f t="shared" si="1216"/>
        <v>2.3443311990352911E-6</v>
      </c>
      <c r="AX1003" s="5">
        <f t="shared" si="1217"/>
        <v>2.1608335634563033E-2</v>
      </c>
      <c r="AY1003" s="5">
        <f t="shared" si="1218"/>
        <v>1.4127858660376072E-2</v>
      </c>
      <c r="AZ1003" s="5">
        <f t="shared" si="1219"/>
        <v>4.618504490653692E-3</v>
      </c>
      <c r="BA1003" s="5">
        <f t="shared" si="1220"/>
        <v>1.0065495058598178E-3</v>
      </c>
      <c r="BB1003" s="5">
        <f t="shared" si="1221"/>
        <v>1.6452434599721136E-4</v>
      </c>
      <c r="BC1003" s="5">
        <f t="shared" si="1222"/>
        <v>2.1513704208865749E-5</v>
      </c>
      <c r="BD1003" s="5">
        <f t="shared" si="1223"/>
        <v>3.3691519660890646E-6</v>
      </c>
      <c r="BE1003" s="5">
        <f t="shared" si="1224"/>
        <v>9.4949440708322017E-6</v>
      </c>
      <c r="BF1003" s="5">
        <f t="shared" si="1225"/>
        <v>1.3379325690209658E-5</v>
      </c>
      <c r="BG1003" s="5">
        <f t="shared" si="1226"/>
        <v>1.2568538553382953E-5</v>
      </c>
      <c r="BH1003" s="5">
        <f t="shared" si="1227"/>
        <v>8.8551638377859614E-6</v>
      </c>
      <c r="BI1003" s="5">
        <f t="shared" si="1228"/>
        <v>4.9911245455296759E-6</v>
      </c>
      <c r="BJ1003" s="8">
        <f t="shared" si="1229"/>
        <v>0.7940077928504452</v>
      </c>
      <c r="BK1003" s="8">
        <f t="shared" si="1230"/>
        <v>0.13482436864715691</v>
      </c>
      <c r="BL1003" s="8">
        <f t="shared" si="1231"/>
        <v>5.8682122323188188E-2</v>
      </c>
      <c r="BM1003" s="8">
        <f t="shared" si="1232"/>
        <v>0.64878104297500527</v>
      </c>
      <c r="BN1003" s="8">
        <f t="shared" si="1233"/>
        <v>0.32605428758614868</v>
      </c>
    </row>
    <row r="1004" spans="1:66" x14ac:dyDescent="0.25">
      <c r="A1004" t="s">
        <v>91</v>
      </c>
      <c r="B1004" t="s">
        <v>122</v>
      </c>
      <c r="C1004" t="s">
        <v>351</v>
      </c>
      <c r="D1004" s="7" t="s">
        <v>558</v>
      </c>
      <c r="E1004">
        <f>VLOOKUP(A1004,home!$A$2:$E$405,3,FALSE)</f>
        <v>1.5</v>
      </c>
      <c r="F1004">
        <f>VLOOKUP(B1004,home!$B$2:$E$405,3,FALSE)</f>
        <v>0.81</v>
      </c>
      <c r="G1004">
        <f>VLOOKUP(C1004,away!$B$2:$E$405,4,FALSE)</f>
        <v>0.99</v>
      </c>
      <c r="H1004">
        <f>VLOOKUP(A1004,away!$A$2:$E$405,3,FALSE)</f>
        <v>1.1974637681159399</v>
      </c>
      <c r="I1004">
        <f>VLOOKUP(C1004,away!$B$2:$E$405,3,FALSE)</f>
        <v>0.87</v>
      </c>
      <c r="J1004">
        <f>VLOOKUP(B1004,home!$B$2:$E$405,4,FALSE)</f>
        <v>1.05</v>
      </c>
      <c r="K1004" s="3">
        <f t="shared" si="1178"/>
        <v>1.20285</v>
      </c>
      <c r="L1004" s="3">
        <f t="shared" si="1179"/>
        <v>1.0938831521739112</v>
      </c>
      <c r="M1004" s="5">
        <f t="shared" si="1180"/>
        <v>0.10058690968748954</v>
      </c>
      <c r="N1004" s="5">
        <f t="shared" si="1181"/>
        <v>0.12099096431759679</v>
      </c>
      <c r="O1004" s="5">
        <f t="shared" si="1182"/>
        <v>0.11003032583638357</v>
      </c>
      <c r="P1004" s="5">
        <f t="shared" si="1183"/>
        <v>0.13234997743229399</v>
      </c>
      <c r="Q1004" s="5">
        <f t="shared" si="1184"/>
        <v>7.2766990714710655E-2</v>
      </c>
      <c r="R1004" s="5">
        <f t="shared" si="1185"/>
        <v>6.0180159830312892E-2</v>
      </c>
      <c r="S1004" s="5">
        <f t="shared" si="1186"/>
        <v>4.3535775631119066E-2</v>
      </c>
      <c r="T1004" s="5">
        <f t="shared" si="1187"/>
        <v>7.9598585177217407E-2</v>
      </c>
      <c r="U1004" s="5">
        <f t="shared" si="1188"/>
        <v>7.2387705251891865E-2</v>
      </c>
      <c r="V1004" s="5">
        <f t="shared" si="1189"/>
        <v>6.3648208302625282E-3</v>
      </c>
      <c r="W1004" s="5">
        <f t="shared" si="1190"/>
        <v>2.9175924927063227E-2</v>
      </c>
      <c r="X1004" s="5">
        <f t="shared" si="1191"/>
        <v>3.191505272680531E-2</v>
      </c>
      <c r="Y1004" s="5">
        <f t="shared" si="1192"/>
        <v>1.7455669239297186E-2</v>
      </c>
      <c r="Z1004" s="5">
        <f t="shared" si="1193"/>
        <v>2.194335431117082E-2</v>
      </c>
      <c r="AA1004" s="5">
        <f t="shared" si="1194"/>
        <v>2.6394563733191823E-2</v>
      </c>
      <c r="AB1004" s="5">
        <f t="shared" si="1195"/>
        <v>1.5874350493234893E-2</v>
      </c>
      <c r="AC1004" s="5">
        <f t="shared" si="1196"/>
        <v>5.2341794266707903E-4</v>
      </c>
      <c r="AD1004" s="5">
        <f t="shared" si="1197"/>
        <v>8.7735653246295096E-3</v>
      </c>
      <c r="AE1004" s="5">
        <f t="shared" si="1198"/>
        <v>9.5972552931094506E-3</v>
      </c>
      <c r="AF1004" s="5">
        <f t="shared" si="1199"/>
        <v>5.2491379361221599E-3</v>
      </c>
      <c r="AG1004" s="5">
        <f t="shared" si="1200"/>
        <v>1.9139811839203223E-3</v>
      </c>
      <c r="AH1004" s="5">
        <f t="shared" si="1201"/>
        <v>6.000866395793128E-3</v>
      </c>
      <c r="AI1004" s="5">
        <f t="shared" si="1202"/>
        <v>7.2181421441797648E-3</v>
      </c>
      <c r="AJ1004" s="5">
        <f t="shared" si="1203"/>
        <v>4.3411711390633151E-3</v>
      </c>
      <c r="AK1004" s="5">
        <f t="shared" si="1204"/>
        <v>1.7405925682074358E-3</v>
      </c>
      <c r="AL1004" s="5">
        <f t="shared" si="1205"/>
        <v>2.7548058933263578E-5</v>
      </c>
      <c r="AM1004" s="5">
        <f t="shared" si="1206"/>
        <v>2.1106566101461179E-3</v>
      </c>
      <c r="AN1004" s="5">
        <f t="shared" si="1207"/>
        <v>2.308811705863337E-3</v>
      </c>
      <c r="AO1004" s="5">
        <f t="shared" si="1208"/>
        <v>1.2627851132929061E-3</v>
      </c>
      <c r="AP1004" s="5">
        <f t="shared" si="1209"/>
        <v>4.6044645341571122E-4</v>
      </c>
      <c r="AQ1004" s="5">
        <f t="shared" si="1210"/>
        <v>1.2591865446741899E-4</v>
      </c>
      <c r="AR1004" s="5">
        <f t="shared" si="1211"/>
        <v>1.3128493297609374E-3</v>
      </c>
      <c r="AS1004" s="5">
        <f t="shared" si="1212"/>
        <v>1.5791608163029437E-3</v>
      </c>
      <c r="AT1004" s="5">
        <f t="shared" si="1213"/>
        <v>9.4974679394499786E-4</v>
      </c>
      <c r="AU1004" s="5">
        <f t="shared" si="1214"/>
        <v>3.8080097703224681E-4</v>
      </c>
      <c r="AV1004" s="5">
        <f t="shared" si="1215"/>
        <v>1.1451161380580962E-4</v>
      </c>
      <c r="AW1004" s="5">
        <f t="shared" si="1216"/>
        <v>1.0068642213784587E-6</v>
      </c>
      <c r="AX1004" s="5">
        <f t="shared" si="1217"/>
        <v>4.2313388391904339E-4</v>
      </c>
      <c r="AY1004" s="5">
        <f t="shared" si="1218"/>
        <v>4.6285902673295296E-4</v>
      </c>
      <c r="AZ1004" s="5">
        <f t="shared" si="1219"/>
        <v>2.5315684558739561E-4</v>
      </c>
      <c r="BA1004" s="5">
        <f t="shared" si="1220"/>
        <v>9.2308002748514792E-5</v>
      </c>
      <c r="BB1004" s="5">
        <f t="shared" si="1221"/>
        <v>2.524354225435585E-5</v>
      </c>
      <c r="BC1004" s="5">
        <f t="shared" si="1222"/>
        <v>5.522697114646021E-6</v>
      </c>
      <c r="BD1004" s="5">
        <f t="shared" si="1223"/>
        <v>2.3935062719471673E-4</v>
      </c>
      <c r="BE1004" s="5">
        <f t="shared" si="1224"/>
        <v>2.8790290192116501E-4</v>
      </c>
      <c r="BF1004" s="5">
        <f t="shared" si="1225"/>
        <v>1.731520027879367E-4</v>
      </c>
      <c r="BG1004" s="5">
        <f t="shared" si="1226"/>
        <v>6.9425295517823191E-5</v>
      </c>
      <c r="BH1004" s="5">
        <f t="shared" si="1227"/>
        <v>2.0877054178403426E-5</v>
      </c>
      <c r="BI1004" s="5">
        <f t="shared" si="1228"/>
        <v>5.0223929236985043E-6</v>
      </c>
      <c r="BJ1004" s="8">
        <f t="shared" si="1229"/>
        <v>0.38496796937601441</v>
      </c>
      <c r="BK1004" s="8">
        <f t="shared" si="1230"/>
        <v>0.28385130860949842</v>
      </c>
      <c r="BL1004" s="8">
        <f t="shared" si="1231"/>
        <v>0.30930067719762938</v>
      </c>
      <c r="BM1004" s="8">
        <f t="shared" si="1232"/>
        <v>0.40269612951301409</v>
      </c>
      <c r="BN1004" s="8">
        <f t="shared" si="1233"/>
        <v>0.59690532781878747</v>
      </c>
    </row>
    <row r="1005" spans="1:66" x14ac:dyDescent="0.25">
      <c r="A1005" t="s">
        <v>91</v>
      </c>
      <c r="B1005" t="s">
        <v>83</v>
      </c>
      <c r="C1005" t="s">
        <v>108</v>
      </c>
      <c r="D1005" s="7" t="s">
        <v>558</v>
      </c>
      <c r="E1005">
        <f>VLOOKUP(A1005,home!$A$2:$E$405,3,FALSE)</f>
        <v>1.5</v>
      </c>
      <c r="F1005">
        <f>VLOOKUP(B1005,home!$B$2:$E$405,3,FALSE)</f>
        <v>0.92</v>
      </c>
      <c r="G1005">
        <f>VLOOKUP(C1005,away!$B$2:$E$405,4,FALSE)</f>
        <v>0.84</v>
      </c>
      <c r="H1005">
        <f>VLOOKUP(A1005,away!$A$2:$E$405,3,FALSE)</f>
        <v>1.1974637681159399</v>
      </c>
      <c r="I1005">
        <f>VLOOKUP(C1005,away!$B$2:$E$405,3,FALSE)</f>
        <v>1.04</v>
      </c>
      <c r="J1005">
        <f>VLOOKUP(B1005,home!$B$2:$E$405,4,FALSE)</f>
        <v>0.87</v>
      </c>
      <c r="K1005" s="3">
        <f t="shared" si="1178"/>
        <v>1.1592</v>
      </c>
      <c r="L1005" s="3">
        <f t="shared" si="1179"/>
        <v>1.0834652173913024</v>
      </c>
      <c r="M1005" s="5">
        <f t="shared" si="1180"/>
        <v>0.10617514709404437</v>
      </c>
      <c r="N1005" s="5">
        <f t="shared" si="1181"/>
        <v>0.12307823051141623</v>
      </c>
      <c r="O1005" s="5">
        <f t="shared" si="1182"/>
        <v>0.11503707882780229</v>
      </c>
      <c r="P1005" s="5">
        <f t="shared" si="1183"/>
        <v>0.1333509817771884</v>
      </c>
      <c r="Q1005" s="5">
        <f t="shared" si="1184"/>
        <v>7.1336142404416852E-2</v>
      </c>
      <c r="R1005" s="5">
        <f t="shared" si="1185"/>
        <v>6.2319336810112591E-2</v>
      </c>
      <c r="S1005" s="5">
        <f t="shared" si="1186"/>
        <v>4.1870637403471751E-2</v>
      </c>
      <c r="T1005" s="5">
        <f t="shared" si="1187"/>
        <v>7.7290229038058419E-2</v>
      </c>
      <c r="U1005" s="5">
        <f t="shared" si="1188"/>
        <v>7.2240575230282517E-2</v>
      </c>
      <c r="V1005" s="5">
        <f t="shared" si="1189"/>
        <v>5.8430608482584415E-3</v>
      </c>
      <c r="W1005" s="5">
        <f t="shared" si="1190"/>
        <v>2.756428542506667E-2</v>
      </c>
      <c r="X1005" s="5">
        <f t="shared" si="1191"/>
        <v>2.9864944500305766E-2</v>
      </c>
      <c r="Y1005" s="5">
        <f t="shared" si="1192"/>
        <v>1.6178814292701484E-2</v>
      </c>
      <c r="Z1005" s="5">
        <f t="shared" si="1193"/>
        <v>2.2506944601550144E-2</v>
      </c>
      <c r="AA1005" s="5">
        <f t="shared" si="1194"/>
        <v>2.6090050182116929E-2</v>
      </c>
      <c r="AB1005" s="5">
        <f t="shared" si="1195"/>
        <v>1.5121793085554974E-2</v>
      </c>
      <c r="AC1005" s="5">
        <f t="shared" si="1196"/>
        <v>4.5866306877408874E-4</v>
      </c>
      <c r="AD1005" s="5">
        <f t="shared" si="1197"/>
        <v>7.9881299161843212E-3</v>
      </c>
      <c r="AE1005" s="5">
        <f t="shared" si="1198"/>
        <v>8.6548609161886114E-3</v>
      </c>
      <c r="AF1005" s="5">
        <f t="shared" si="1199"/>
        <v>4.6886203820248901E-3</v>
      </c>
      <c r="AG1005" s="5">
        <f t="shared" si="1200"/>
        <v>1.6933190338252963E-3</v>
      </c>
      <c r="AH1005" s="5">
        <f t="shared" si="1201"/>
        <v>6.0963729063831327E-3</v>
      </c>
      <c r="AI1005" s="5">
        <f t="shared" si="1202"/>
        <v>7.0669154730793275E-3</v>
      </c>
      <c r="AJ1005" s="5">
        <f t="shared" si="1203"/>
        <v>4.0959842081967788E-3</v>
      </c>
      <c r="AK1005" s="5">
        <f t="shared" si="1204"/>
        <v>1.582688298047235E-3</v>
      </c>
      <c r="AL1005" s="5">
        <f t="shared" si="1205"/>
        <v>2.3042368087058155E-5</v>
      </c>
      <c r="AM1005" s="5">
        <f t="shared" si="1206"/>
        <v>1.8519680397681728E-3</v>
      </c>
      <c r="AN1005" s="5">
        <f t="shared" si="1207"/>
        <v>2.0065429548091671E-3</v>
      </c>
      <c r="AO1005" s="5">
        <f t="shared" si="1208"/>
        <v>1.0870097493686504E-3</v>
      </c>
      <c r="AP1005" s="5">
        <f t="shared" si="1209"/>
        <v>3.925790848020566E-4</v>
      </c>
      <c r="AQ1005" s="5">
        <f t="shared" si="1210"/>
        <v>1.0633644586458471E-4</v>
      </c>
      <c r="AR1005" s="5">
        <f t="shared" si="1211"/>
        <v>1.3210415992625697E-3</v>
      </c>
      <c r="AS1005" s="5">
        <f t="shared" si="1212"/>
        <v>1.5313514218651709E-3</v>
      </c>
      <c r="AT1005" s="5">
        <f t="shared" si="1213"/>
        <v>8.8757128411305316E-4</v>
      </c>
      <c r="AU1005" s="5">
        <f t="shared" si="1214"/>
        <v>3.4295754418128371E-4</v>
      </c>
      <c r="AV1005" s="5">
        <f t="shared" si="1215"/>
        <v>9.9389096303736016E-5</v>
      </c>
      <c r="AW1005" s="5">
        <f t="shared" si="1216"/>
        <v>8.0389246002668652E-7</v>
      </c>
      <c r="AX1005" s="5">
        <f t="shared" si="1217"/>
        <v>3.5780022528321095E-4</v>
      </c>
      <c r="AY1005" s="5">
        <f t="shared" si="1218"/>
        <v>3.8766409886913116E-4</v>
      </c>
      <c r="AZ1005" s="5">
        <f t="shared" si="1219"/>
        <v>2.1001028357802324E-4</v>
      </c>
      <c r="BA1005" s="5">
        <f t="shared" si="1220"/>
        <v>7.5846279183757335E-5</v>
      </c>
      <c r="BB1005" s="5">
        <f t="shared" si="1221"/>
        <v>2.0544201341037767E-5</v>
      </c>
      <c r="BC1005" s="5">
        <f t="shared" si="1222"/>
        <v>4.4517855144196354E-6</v>
      </c>
      <c r="BD1005" s="5">
        <f t="shared" si="1223"/>
        <v>2.3855043725466222E-4</v>
      </c>
      <c r="BE1005" s="5">
        <f t="shared" si="1224"/>
        <v>2.7652766686560445E-4</v>
      </c>
      <c r="BF1005" s="5">
        <f t="shared" si="1225"/>
        <v>1.6027543571530436E-4</v>
      </c>
      <c r="BG1005" s="5">
        <f t="shared" si="1226"/>
        <v>6.1930428360393595E-5</v>
      </c>
      <c r="BH1005" s="5">
        <f t="shared" si="1227"/>
        <v>1.7947438138842064E-5</v>
      </c>
      <c r="BI1005" s="5">
        <f t="shared" si="1228"/>
        <v>4.1609340581091435E-6</v>
      </c>
      <c r="BJ1005" s="8">
        <f t="shared" si="1229"/>
        <v>0.37483832956857072</v>
      </c>
      <c r="BK1005" s="8">
        <f t="shared" si="1230"/>
        <v>0.28810919665869317</v>
      </c>
      <c r="BL1005" s="8">
        <f t="shared" si="1231"/>
        <v>0.31459249830769448</v>
      </c>
      <c r="BM1005" s="8">
        <f t="shared" si="1232"/>
        <v>0.38836319150511872</v>
      </c>
      <c r="BN1005" s="8">
        <f t="shared" si="1233"/>
        <v>0.61129691742498071</v>
      </c>
    </row>
    <row r="1006" spans="1:66" x14ac:dyDescent="0.25">
      <c r="A1006" t="s">
        <v>91</v>
      </c>
      <c r="B1006" t="s">
        <v>127</v>
      </c>
      <c r="C1006" t="s">
        <v>107</v>
      </c>
      <c r="D1006" s="7" t="s">
        <v>558</v>
      </c>
      <c r="E1006">
        <f>VLOOKUP(A1006,home!$A$2:$E$405,3,FALSE)</f>
        <v>1.5</v>
      </c>
      <c r="F1006">
        <f>VLOOKUP(B1006,home!$B$2:$E$405,3,FALSE)</f>
        <v>1.19</v>
      </c>
      <c r="G1006">
        <f>VLOOKUP(C1006,away!$B$2:$E$405,4,FALSE)</f>
        <v>0.67</v>
      </c>
      <c r="H1006">
        <f>VLOOKUP(A1006,away!$A$2:$E$405,3,FALSE)</f>
        <v>1.1974637681159399</v>
      </c>
      <c r="I1006">
        <f>VLOOKUP(C1006,away!$B$2:$E$405,3,FALSE)</f>
        <v>1.28</v>
      </c>
      <c r="J1006">
        <f>VLOOKUP(B1006,home!$B$2:$E$405,4,FALSE)</f>
        <v>0.75</v>
      </c>
      <c r="K1006" s="3">
        <f t="shared" si="1178"/>
        <v>1.1959500000000001</v>
      </c>
      <c r="L1006" s="3">
        <f t="shared" si="1179"/>
        <v>1.1495652173913022</v>
      </c>
      <c r="M1006" s="5">
        <f t="shared" si="1180"/>
        <v>9.5797832704138997E-2</v>
      </c>
      <c r="N1006" s="5">
        <f t="shared" si="1181"/>
        <v>0.11456941802251502</v>
      </c>
      <c r="O1006" s="5">
        <f t="shared" si="1182"/>
        <v>0.11012585637814915</v>
      </c>
      <c r="P1006" s="5">
        <f t="shared" si="1183"/>
        <v>0.13170501793544745</v>
      </c>
      <c r="Q1006" s="5">
        <f t="shared" si="1184"/>
        <v>6.8509647742013444E-2</v>
      </c>
      <c r="R1006" s="5">
        <f t="shared" si="1185"/>
        <v>6.3298427013875183E-2</v>
      </c>
      <c r="S1006" s="5">
        <f t="shared" si="1186"/>
        <v>4.5267756220927255E-2</v>
      </c>
      <c r="T1006" s="5">
        <f t="shared" si="1187"/>
        <v>7.8756308099949227E-2</v>
      </c>
      <c r="U1006" s="5">
        <f t="shared" si="1188"/>
        <v>7.5701753787244017E-2</v>
      </c>
      <c r="V1006" s="5">
        <f t="shared" si="1189"/>
        <v>6.915014529014149E-3</v>
      </c>
      <c r="W1006" s="5">
        <f t="shared" si="1190"/>
        <v>2.7311371072353669E-2</v>
      </c>
      <c r="X1006" s="5">
        <f t="shared" si="1191"/>
        <v>3.1396202224044767E-2</v>
      </c>
      <c r="Y1006" s="5">
        <f t="shared" si="1192"/>
        <v>1.804599101747266E-2</v>
      </c>
      <c r="Z1006" s="5">
        <f t="shared" si="1193"/>
        <v>2.4255223336910971E-2</v>
      </c>
      <c r="AA1006" s="5">
        <f t="shared" si="1194"/>
        <v>2.9008034349778673E-2</v>
      </c>
      <c r="AB1006" s="5">
        <f t="shared" si="1195"/>
        <v>1.734607934030891E-2</v>
      </c>
      <c r="AC1006" s="5">
        <f t="shared" si="1196"/>
        <v>5.9418235704012062E-4</v>
      </c>
      <c r="AD1006" s="5">
        <f t="shared" si="1197"/>
        <v>8.1657585584953389E-3</v>
      </c>
      <c r="AE1006" s="5">
        <f t="shared" si="1198"/>
        <v>9.3870720124615819E-3</v>
      </c>
      <c r="AF1006" s="5">
        <f t="shared" si="1199"/>
        <v>5.3955257393366041E-3</v>
      </c>
      <c r="AG1006" s="5">
        <f t="shared" si="1200"/>
        <v>2.0675029064936169E-3</v>
      </c>
      <c r="AH1006" s="5">
        <f t="shared" si="1201"/>
        <v>6.9707402720426579E-3</v>
      </c>
      <c r="AI1006" s="5">
        <f t="shared" si="1202"/>
        <v>8.3366568283494164E-3</v>
      </c>
      <c r="AJ1006" s="5">
        <f t="shared" si="1203"/>
        <v>4.985112366932244E-3</v>
      </c>
      <c r="AK1006" s="5">
        <f t="shared" si="1204"/>
        <v>1.9873150450775397E-3</v>
      </c>
      <c r="AL1006" s="5">
        <f t="shared" si="1205"/>
        <v>3.2675811459151902E-5</v>
      </c>
      <c r="AM1006" s="5">
        <f t="shared" si="1206"/>
        <v>1.9531677896065E-3</v>
      </c>
      <c r="AN1006" s="5">
        <f t="shared" si="1207"/>
        <v>2.2452937546606857E-3</v>
      </c>
      <c r="AO1006" s="5">
        <f t="shared" si="1208"/>
        <v>1.2905558015919223E-3</v>
      </c>
      <c r="AP1006" s="5">
        <f t="shared" si="1209"/>
        <v>4.9452602020420822E-4</v>
      </c>
      <c r="AQ1006" s="5">
        <f t="shared" si="1210"/>
        <v>1.4212247798042646E-4</v>
      </c>
      <c r="AR1006" s="5">
        <f t="shared" si="1211"/>
        <v>1.6026641112418046E-3</v>
      </c>
      <c r="AS1006" s="5">
        <f t="shared" si="1212"/>
        <v>1.9167061438396362E-3</v>
      </c>
      <c r="AT1006" s="5">
        <f t="shared" si="1213"/>
        <v>1.1461423563625067E-3</v>
      </c>
      <c r="AU1006" s="5">
        <f t="shared" si="1214"/>
        <v>4.5690965036391352E-4</v>
      </c>
      <c r="AV1006" s="5">
        <f t="shared" si="1215"/>
        <v>1.3661027408818052E-4</v>
      </c>
      <c r="AW1006" s="5">
        <f t="shared" si="1216"/>
        <v>1.2478733752817651E-6</v>
      </c>
      <c r="AX1006" s="5">
        <f t="shared" si="1217"/>
        <v>3.8931516966331562E-4</v>
      </c>
      <c r="AY1006" s="5">
        <f t="shared" si="1218"/>
        <v>4.4754317764774114E-4</v>
      </c>
      <c r="AZ1006" s="5">
        <f t="shared" si="1219"/>
        <v>2.5724003515230988E-4</v>
      </c>
      <c r="BA1006" s="5">
        <f t="shared" si="1220"/>
        <v>9.8571398977203802E-5</v>
      </c>
      <c r="BB1006" s="5">
        <f t="shared" si="1221"/>
        <v>2.8328562923448504E-5</v>
      </c>
      <c r="BC1006" s="5">
        <f t="shared" si="1222"/>
        <v>6.5131061190954515E-6</v>
      </c>
      <c r="BD1006" s="5">
        <f t="shared" si="1223"/>
        <v>3.0706115290748753E-4</v>
      </c>
      <c r="BE1006" s="5">
        <f t="shared" si="1224"/>
        <v>3.6722978581970965E-4</v>
      </c>
      <c r="BF1006" s="5">
        <f t="shared" si="1225"/>
        <v>2.1959423117554096E-4</v>
      </c>
      <c r="BG1006" s="5">
        <f t="shared" si="1226"/>
        <v>8.7541240258129439E-5</v>
      </c>
      <c r="BH1006" s="5">
        <f t="shared" si="1227"/>
        <v>2.6173736571677462E-5</v>
      </c>
      <c r="BI1006" s="5">
        <f t="shared" si="1228"/>
        <v>6.2604960505795326E-6</v>
      </c>
      <c r="BJ1006" s="8">
        <f t="shared" si="1229"/>
        <v>0.37095797468966279</v>
      </c>
      <c r="BK1006" s="8">
        <f t="shared" si="1230"/>
        <v>0.28076002273567485</v>
      </c>
      <c r="BL1006" s="8">
        <f t="shared" si="1231"/>
        <v>0.32403286856043695</v>
      </c>
      <c r="BM1006" s="8">
        <f t="shared" si="1232"/>
        <v>0.415553594222274</v>
      </c>
      <c r="BN1006" s="8">
        <f t="shared" si="1233"/>
        <v>0.58400619979613921</v>
      </c>
    </row>
    <row r="1007" spans="1:66" x14ac:dyDescent="0.25">
      <c r="A1007" t="s">
        <v>91</v>
      </c>
      <c r="B1007" t="s">
        <v>100</v>
      </c>
      <c r="C1007" t="s">
        <v>389</v>
      </c>
      <c r="D1007" s="7" t="s">
        <v>558</v>
      </c>
      <c r="E1007">
        <f>VLOOKUP(A1007,home!$A$2:$E$405,3,FALSE)</f>
        <v>1.5</v>
      </c>
      <c r="F1007">
        <f>VLOOKUP(B1007,home!$B$2:$E$405,3,FALSE)</f>
        <v>0.96</v>
      </c>
      <c r="G1007">
        <f>VLOOKUP(C1007,away!$B$2:$E$405,4,FALSE)</f>
        <v>0.72</v>
      </c>
      <c r="H1007">
        <f>VLOOKUP(A1007,away!$A$2:$E$405,3,FALSE)</f>
        <v>1.1974637681159399</v>
      </c>
      <c r="I1007">
        <f>VLOOKUP(C1007,away!$B$2:$E$405,3,FALSE)</f>
        <v>1.04</v>
      </c>
      <c r="J1007">
        <f>VLOOKUP(B1007,home!$B$2:$E$405,4,FALSE)</f>
        <v>1.34</v>
      </c>
      <c r="K1007" s="3">
        <f t="shared" si="1178"/>
        <v>1.0367999999999999</v>
      </c>
      <c r="L1007" s="3">
        <f t="shared" si="1179"/>
        <v>1.668785507246374</v>
      </c>
      <c r="M1007" s="5">
        <f t="shared" si="1180"/>
        <v>6.6831182247377441E-2</v>
      </c>
      <c r="N1007" s="5">
        <f t="shared" si="1181"/>
        <v>6.9290569754080919E-2</v>
      </c>
      <c r="O1007" s="5">
        <f t="shared" si="1182"/>
        <v>0.11152690836656462</v>
      </c>
      <c r="P1007" s="5">
        <f t="shared" si="1183"/>
        <v>0.11563109859445418</v>
      </c>
      <c r="Q1007" s="5">
        <f t="shared" si="1184"/>
        <v>3.5920231360515552E-2</v>
      </c>
      <c r="R1007" s="5">
        <f t="shared" si="1185"/>
        <v>9.3057244175058729E-2</v>
      </c>
      <c r="S1007" s="5">
        <f t="shared" si="1186"/>
        <v>5.0016139594347336E-2</v>
      </c>
      <c r="T1007" s="5">
        <f t="shared" si="1187"/>
        <v>5.9943161511365042E-2</v>
      </c>
      <c r="U1007" s="5">
        <f t="shared" si="1188"/>
        <v>9.6481750760700882E-2</v>
      </c>
      <c r="V1007" s="5">
        <f t="shared" si="1189"/>
        <v>9.6153072633744056E-3</v>
      </c>
      <c r="W1007" s="5">
        <f t="shared" si="1190"/>
        <v>1.2414031958194177E-2</v>
      </c>
      <c r="X1007" s="5">
        <f t="shared" si="1191"/>
        <v>2.0716356618327766E-2</v>
      </c>
      <c r="Y1007" s="5">
        <f t="shared" si="1192"/>
        <v>1.7285577843806445E-2</v>
      </c>
      <c r="Z1007" s="5">
        <f t="shared" si="1193"/>
        <v>5.1764193474541691E-2</v>
      </c>
      <c r="AA1007" s="5">
        <f t="shared" si="1194"/>
        <v>5.3669115794404816E-2</v>
      </c>
      <c r="AB1007" s="5">
        <f t="shared" si="1195"/>
        <v>2.7822069627819454E-2</v>
      </c>
      <c r="AC1007" s="5">
        <f t="shared" si="1196"/>
        <v>1.0397733744928316E-3</v>
      </c>
      <c r="AD1007" s="5">
        <f t="shared" si="1197"/>
        <v>3.2177170835639294E-3</v>
      </c>
      <c r="AE1007" s="5">
        <f t="shared" si="1198"/>
        <v>5.3696796354705542E-3</v>
      </c>
      <c r="AF1007" s="5">
        <f t="shared" si="1199"/>
        <v>4.4804217771146288E-3</v>
      </c>
      <c r="AG1007" s="5">
        <f t="shared" si="1200"/>
        <v>2.4922876426666453E-3</v>
      </c>
      <c r="AH1007" s="5">
        <f t="shared" si="1201"/>
        <v>2.1595833966153121E-2</v>
      </c>
      <c r="AI1007" s="5">
        <f t="shared" si="1202"/>
        <v>2.2390560656107554E-2</v>
      </c>
      <c r="AJ1007" s="5">
        <f t="shared" si="1203"/>
        <v>1.1607266644126155E-2</v>
      </c>
      <c r="AK1007" s="5">
        <f t="shared" si="1204"/>
        <v>4.0114713522099998E-3</v>
      </c>
      <c r="AL1007" s="5">
        <f t="shared" si="1205"/>
        <v>7.1960503189564339E-5</v>
      </c>
      <c r="AM1007" s="5">
        <f t="shared" si="1206"/>
        <v>6.6722581444781661E-4</v>
      </c>
      <c r="AN1007" s="5">
        <f t="shared" si="1207"/>
        <v>1.1134567692111744E-3</v>
      </c>
      <c r="AO1007" s="5">
        <f t="shared" si="1208"/>
        <v>9.2906025970248955E-4</v>
      </c>
      <c r="AP1007" s="5">
        <f t="shared" si="1209"/>
        <v>5.168007655833557E-4</v>
      </c>
      <c r="AQ1007" s="5">
        <f t="shared" si="1210"/>
        <v>2.1560740693483363E-4</v>
      </c>
      <c r="AR1007" s="5">
        <f t="shared" si="1211"/>
        <v>7.2077629479230607E-3</v>
      </c>
      <c r="AS1007" s="5">
        <f t="shared" si="1212"/>
        <v>7.4730086244066286E-3</v>
      </c>
      <c r="AT1007" s="5">
        <f t="shared" si="1213"/>
        <v>3.8740076708923959E-3</v>
      </c>
      <c r="AU1007" s="5">
        <f t="shared" si="1214"/>
        <v>1.3388570510604123E-3</v>
      </c>
      <c r="AV1007" s="5">
        <f t="shared" si="1215"/>
        <v>3.4703174763485879E-4</v>
      </c>
      <c r="AW1007" s="5">
        <f t="shared" si="1216"/>
        <v>3.4584953707267631E-6</v>
      </c>
      <c r="AX1007" s="5">
        <f t="shared" si="1217"/>
        <v>1.1529662073658267E-4</v>
      </c>
      <c r="AY1007" s="5">
        <f t="shared" si="1218"/>
        <v>1.9240532971969091E-4</v>
      </c>
      <c r="AZ1007" s="5">
        <f t="shared" si="1219"/>
        <v>1.6054161287659016E-4</v>
      </c>
      <c r="BA1007" s="5">
        <f t="shared" si="1220"/>
        <v>8.9303172292803839E-5</v>
      </c>
      <c r="BB1007" s="5">
        <f t="shared" si="1221"/>
        <v>3.7256959918339237E-5</v>
      </c>
      <c r="BC1007" s="5">
        <f t="shared" si="1222"/>
        <v>1.2434774951156714E-5</v>
      </c>
      <c r="BD1007" s="5">
        <f t="shared" si="1223"/>
        <v>2.0047017245269027E-3</v>
      </c>
      <c r="BE1007" s="5">
        <f t="shared" si="1224"/>
        <v>2.0784747479894923E-3</v>
      </c>
      <c r="BF1007" s="5">
        <f t="shared" si="1225"/>
        <v>1.0774813093577529E-3</v>
      </c>
      <c r="BG1007" s="5">
        <f t="shared" si="1226"/>
        <v>3.7237754051403947E-4</v>
      </c>
      <c r="BH1007" s="5">
        <f t="shared" si="1227"/>
        <v>9.6520258501238987E-5</v>
      </c>
      <c r="BI1007" s="5">
        <f t="shared" si="1228"/>
        <v>2.0014440802816922E-5</v>
      </c>
      <c r="BJ1007" s="8">
        <f t="shared" si="1229"/>
        <v>0.23517942467148054</v>
      </c>
      <c r="BK1007" s="8">
        <f t="shared" si="1230"/>
        <v>0.24339786690695545</v>
      </c>
      <c r="BL1007" s="8">
        <f t="shared" si="1231"/>
        <v>0.46805245940675494</v>
      </c>
      <c r="BM1007" s="8">
        <f t="shared" si="1232"/>
        <v>0.50594776312733203</v>
      </c>
      <c r="BN1007" s="8">
        <f t="shared" si="1233"/>
        <v>0.49225723449805142</v>
      </c>
    </row>
    <row r="1008" spans="1:66" x14ac:dyDescent="0.25">
      <c r="A1008" t="s">
        <v>91</v>
      </c>
      <c r="B1008" t="s">
        <v>123</v>
      </c>
      <c r="C1008" t="s">
        <v>371</v>
      </c>
      <c r="D1008" s="7" t="s">
        <v>558</v>
      </c>
      <c r="E1008">
        <f>VLOOKUP(A1008,home!$A$2:$E$405,3,FALSE)</f>
        <v>1.5</v>
      </c>
      <c r="F1008">
        <f>VLOOKUP(B1008,home!$B$2:$E$405,3,FALSE)</f>
        <v>1.0900000000000001</v>
      </c>
      <c r="G1008">
        <f>VLOOKUP(C1008,away!$B$2:$E$405,4,FALSE)</f>
        <v>0.75</v>
      </c>
      <c r="H1008">
        <f>VLOOKUP(A1008,away!$A$2:$E$405,3,FALSE)</f>
        <v>1.1974637681159399</v>
      </c>
      <c r="I1008">
        <f>VLOOKUP(C1008,away!$B$2:$E$405,3,FALSE)</f>
        <v>0.49</v>
      </c>
      <c r="J1008">
        <f>VLOOKUP(B1008,home!$B$2:$E$405,4,FALSE)</f>
        <v>0.71</v>
      </c>
      <c r="K1008" s="3">
        <f t="shared" si="1178"/>
        <v>1.2262500000000003</v>
      </c>
      <c r="L1008" s="3">
        <f t="shared" si="1179"/>
        <v>0.41659764492753548</v>
      </c>
      <c r="M1008" s="5">
        <f t="shared" si="1180"/>
        <v>0.19342844176139179</v>
      </c>
      <c r="N1008" s="5">
        <f t="shared" si="1181"/>
        <v>0.23719162670990668</v>
      </c>
      <c r="O1008" s="5">
        <f t="shared" si="1182"/>
        <v>8.0581833299798747E-2</v>
      </c>
      <c r="P1008" s="5">
        <f t="shared" si="1183"/>
        <v>9.8813473083878223E-2</v>
      </c>
      <c r="Q1008" s="5">
        <f t="shared" si="1184"/>
        <v>0.1454281161265116</v>
      </c>
      <c r="R1008" s="5">
        <f t="shared" si="1185"/>
        <v>1.6785100988319708E-2</v>
      </c>
      <c r="S1008" s="5">
        <f t="shared" si="1186"/>
        <v>1.2619786384547148E-2</v>
      </c>
      <c r="T1008" s="5">
        <f t="shared" si="1187"/>
        <v>6.0585010684552867E-2</v>
      </c>
      <c r="U1008" s="5">
        <f t="shared" si="1188"/>
        <v>2.0582730086927039E-2</v>
      </c>
      <c r="V1008" s="5">
        <f t="shared" si="1189"/>
        <v>7.1631711039338828E-4</v>
      </c>
      <c r="W1008" s="5">
        <f t="shared" si="1190"/>
        <v>5.9443742466711649E-2</v>
      </c>
      <c r="X1008" s="5">
        <f t="shared" si="1191"/>
        <v>2.4764123117310997E-2</v>
      </c>
      <c r="Y1008" s="5">
        <f t="shared" si="1192"/>
        <v>5.158337684683649E-3</v>
      </c>
      <c r="Z1008" s="5">
        <f t="shared" si="1193"/>
        <v>2.330877847201613E-3</v>
      </c>
      <c r="AA1008" s="5">
        <f t="shared" si="1194"/>
        <v>2.8582389601309781E-3</v>
      </c>
      <c r="AB1008" s="5">
        <f t="shared" si="1195"/>
        <v>1.7524577624303071E-3</v>
      </c>
      <c r="AC1008" s="5">
        <f t="shared" si="1196"/>
        <v>2.2870790375638316E-5</v>
      </c>
      <c r="AD1008" s="5">
        <f t="shared" si="1197"/>
        <v>1.822322229995129E-2</v>
      </c>
      <c r="AE1008" s="5">
        <f t="shared" si="1198"/>
        <v>7.5917514931506521E-3</v>
      </c>
      <c r="AF1008" s="5">
        <f t="shared" si="1199"/>
        <v>1.5813528964608312E-3</v>
      </c>
      <c r="AG1008" s="5">
        <f t="shared" si="1200"/>
        <v>2.1959596415497309E-4</v>
      </c>
      <c r="AH1008" s="5">
        <f t="shared" si="1201"/>
        <v>2.4275955543948892E-4</v>
      </c>
      <c r="AI1008" s="5">
        <f t="shared" si="1202"/>
        <v>2.976839048576733E-4</v>
      </c>
      <c r="AJ1008" s="5">
        <f t="shared" si="1203"/>
        <v>1.8251744416586103E-4</v>
      </c>
      <c r="AK1008" s="5">
        <f t="shared" si="1204"/>
        <v>7.4604005302795725E-5</v>
      </c>
      <c r="AL1008" s="5">
        <f t="shared" si="1205"/>
        <v>4.6734434886839734E-7</v>
      </c>
      <c r="AM1008" s="5">
        <f t="shared" si="1206"/>
        <v>4.4692452690630541E-3</v>
      </c>
      <c r="AN1008" s="5">
        <f t="shared" si="1207"/>
        <v>1.8618770536951977E-3</v>
      </c>
      <c r="AO1008" s="5">
        <f t="shared" si="1208"/>
        <v>3.8782679785701892E-4</v>
      </c>
      <c r="AP1008" s="5">
        <f t="shared" si="1209"/>
        <v>5.3855910209007156E-5</v>
      </c>
      <c r="AQ1008" s="5">
        <f t="shared" si="1210"/>
        <v>5.6090613396252974E-6</v>
      </c>
      <c r="AR1008" s="5">
        <f t="shared" si="1211"/>
        <v>2.0226611815949319E-5</v>
      </c>
      <c r="AS1008" s="5">
        <f t="shared" si="1212"/>
        <v>2.4802882739307853E-5</v>
      </c>
      <c r="AT1008" s="5">
        <f t="shared" si="1213"/>
        <v>1.5207267479538134E-5</v>
      </c>
      <c r="AU1008" s="5">
        <f t="shared" si="1214"/>
        <v>6.2159705822612153E-6</v>
      </c>
      <c r="AV1008" s="5">
        <f t="shared" si="1215"/>
        <v>1.9055834816244538E-6</v>
      </c>
      <c r="AW1008" s="5">
        <f t="shared" si="1216"/>
        <v>6.6317832833923655E-9</v>
      </c>
      <c r="AX1008" s="5">
        <f t="shared" si="1217"/>
        <v>9.1340200186476117E-4</v>
      </c>
      <c r="AY1008" s="5">
        <f t="shared" si="1218"/>
        <v>3.8052112284895576E-4</v>
      </c>
      <c r="AZ1008" s="5">
        <f t="shared" si="1219"/>
        <v>7.9262101812028183E-5</v>
      </c>
      <c r="BA1008" s="5">
        <f t="shared" si="1220"/>
        <v>1.1006801648965831E-5</v>
      </c>
      <c r="BB1008" s="5">
        <f t="shared" si="1221"/>
        <v>1.1463519112859195E-6</v>
      </c>
      <c r="BC1008" s="5">
        <f t="shared" si="1222"/>
        <v>9.5513501299978645E-8</v>
      </c>
      <c r="BD1008" s="5">
        <f t="shared" si="1223"/>
        <v>1.4043931412313243E-6</v>
      </c>
      <c r="BE1008" s="5">
        <f t="shared" si="1224"/>
        <v>1.7221370894349114E-6</v>
      </c>
      <c r="BF1008" s="5">
        <f t="shared" si="1225"/>
        <v>1.0558853029597806E-6</v>
      </c>
      <c r="BG1008" s="5">
        <f t="shared" si="1226"/>
        <v>4.3159311758481049E-7</v>
      </c>
      <c r="BH1008" s="5">
        <f t="shared" si="1227"/>
        <v>1.3231026510959347E-7</v>
      </c>
      <c r="BI1008" s="5">
        <f t="shared" si="1228"/>
        <v>3.2449092518127802E-8</v>
      </c>
      <c r="BJ1008" s="8">
        <f t="shared" si="1229"/>
        <v>0.5683507274291465</v>
      </c>
      <c r="BK1008" s="8">
        <f t="shared" si="1230"/>
        <v>0.30598187759778406</v>
      </c>
      <c r="BL1008" s="8">
        <f t="shared" si="1231"/>
        <v>0.12343106309148009</v>
      </c>
      <c r="BM1008" s="8">
        <f t="shared" si="1232"/>
        <v>0.22748543950473968</v>
      </c>
      <c r="BN1008" s="8">
        <f t="shared" si="1233"/>
        <v>0.77222859196980687</v>
      </c>
    </row>
    <row r="1009" spans="1:66" x14ac:dyDescent="0.25">
      <c r="A1009" t="s">
        <v>91</v>
      </c>
      <c r="B1009" t="s">
        <v>105</v>
      </c>
      <c r="C1009" t="s">
        <v>98</v>
      </c>
      <c r="D1009" s="7" t="s">
        <v>558</v>
      </c>
      <c r="E1009">
        <f>VLOOKUP(A1009,home!$A$2:$E$405,3,FALSE)</f>
        <v>1.5</v>
      </c>
      <c r="F1009">
        <f>VLOOKUP(B1009,home!$B$2:$E$405,3,FALSE)</f>
        <v>1.36</v>
      </c>
      <c r="G1009">
        <f>VLOOKUP(C1009,away!$B$2:$E$405,4,FALSE)</f>
        <v>1.19</v>
      </c>
      <c r="H1009">
        <f>VLOOKUP(A1009,away!$A$2:$E$405,3,FALSE)</f>
        <v>1.1974637681159399</v>
      </c>
      <c r="I1009">
        <f>VLOOKUP(C1009,away!$B$2:$E$405,3,FALSE)</f>
        <v>0.49</v>
      </c>
      <c r="J1009">
        <f>VLOOKUP(B1009,home!$B$2:$E$405,4,FALSE)</f>
        <v>0.98</v>
      </c>
      <c r="K1009" s="3">
        <f t="shared" si="1178"/>
        <v>2.4276</v>
      </c>
      <c r="L1009" s="3">
        <f t="shared" si="1179"/>
        <v>0.57502210144927435</v>
      </c>
      <c r="M1009" s="5">
        <f t="shared" si="1180"/>
        <v>4.9656692627649074E-2</v>
      </c>
      <c r="N1009" s="5">
        <f t="shared" si="1181"/>
        <v>0.12054658702288087</v>
      </c>
      <c r="O1009" s="5">
        <f t="shared" si="1182"/>
        <v>2.8553695745771459E-2</v>
      </c>
      <c r="P1009" s="5">
        <f t="shared" si="1183"/>
        <v>6.93169517924348E-2</v>
      </c>
      <c r="Q1009" s="5">
        <f t="shared" si="1184"/>
        <v>0.14631944732837285</v>
      </c>
      <c r="R1009" s="5">
        <f t="shared" si="1185"/>
        <v>8.2095030659383537E-3</v>
      </c>
      <c r="S1009" s="5">
        <f t="shared" si="1186"/>
        <v>2.4190293148517977E-2</v>
      </c>
      <c r="T1009" s="5">
        <f t="shared" si="1187"/>
        <v>8.4136916085657376E-2</v>
      </c>
      <c r="U1009" s="5">
        <f t="shared" si="1188"/>
        <v>1.9929389642871949E-2</v>
      </c>
      <c r="V1009" s="5">
        <f t="shared" si="1189"/>
        <v>3.7519780433988106E-3</v>
      </c>
      <c r="W1009" s="5">
        <f t="shared" si="1190"/>
        <v>0.11840169677811931</v>
      </c>
      <c r="X1009" s="5">
        <f t="shared" si="1191"/>
        <v>6.8083592496513939E-2</v>
      </c>
      <c r="Y1009" s="5">
        <f t="shared" si="1192"/>
        <v>1.9574785215780745E-2</v>
      </c>
      <c r="Z1009" s="5">
        <f t="shared" si="1193"/>
        <v>1.573548568276711E-3</v>
      </c>
      <c r="AA1009" s="5">
        <f t="shared" si="1194"/>
        <v>3.8199465043485437E-3</v>
      </c>
      <c r="AB1009" s="5">
        <f t="shared" si="1195"/>
        <v>4.6366510669782635E-3</v>
      </c>
      <c r="AC1009" s="5">
        <f t="shared" si="1196"/>
        <v>3.2734218113196717E-4</v>
      </c>
      <c r="AD1009" s="5">
        <f t="shared" si="1197"/>
        <v>7.1857989774640599E-2</v>
      </c>
      <c r="AE1009" s="5">
        <f t="shared" si="1198"/>
        <v>4.1319932286134307E-2</v>
      </c>
      <c r="AF1009" s="5">
        <f t="shared" si="1199"/>
        <v>1.1879937147457335E-2</v>
      </c>
      <c r="AG1009" s="5">
        <f t="shared" si="1200"/>
        <v>2.2770754745387381E-3</v>
      </c>
      <c r="AH1009" s="5">
        <f t="shared" si="1201"/>
        <v>2.2620630111574284E-4</v>
      </c>
      <c r="AI1009" s="5">
        <f t="shared" si="1202"/>
        <v>5.4913841658857723E-4</v>
      </c>
      <c r="AJ1009" s="5">
        <f t="shared" si="1203"/>
        <v>6.6654421005521533E-4</v>
      </c>
      <c r="AK1009" s="5">
        <f t="shared" si="1204"/>
        <v>5.3936757477668015E-4</v>
      </c>
      <c r="AL1009" s="5">
        <f t="shared" si="1205"/>
        <v>1.8277787736931123E-5</v>
      </c>
      <c r="AM1009" s="5">
        <f t="shared" si="1206"/>
        <v>3.4888491195383536E-2</v>
      </c>
      <c r="AN1009" s="5">
        <f t="shared" si="1207"/>
        <v>2.0061653523563948E-2</v>
      </c>
      <c r="AO1009" s="5">
        <f t="shared" si="1208"/>
        <v>5.7679470838334903E-3</v>
      </c>
      <c r="AP1009" s="5">
        <f t="shared" si="1209"/>
        <v>1.1055656843980491E-3</v>
      </c>
      <c r="AQ1009" s="5">
        <f t="shared" si="1210"/>
        <v>1.5893117578319284E-4</v>
      </c>
      <c r="AR1009" s="5">
        <f t="shared" si="1211"/>
        <v>2.6014724525728369E-5</v>
      </c>
      <c r="AS1009" s="5">
        <f t="shared" si="1212"/>
        <v>6.315334525865818E-5</v>
      </c>
      <c r="AT1009" s="5">
        <f t="shared" si="1213"/>
        <v>7.6655530474959333E-5</v>
      </c>
      <c r="AU1009" s="5">
        <f t="shared" si="1214"/>
        <v>6.2029655260337078E-5</v>
      </c>
      <c r="AV1009" s="5">
        <f t="shared" si="1215"/>
        <v>3.7645797777498572E-5</v>
      </c>
      <c r="AW1009" s="5">
        <f t="shared" si="1216"/>
        <v>7.0873322875658278E-7</v>
      </c>
      <c r="AX1009" s="5">
        <f t="shared" si="1217"/>
        <v>1.4115883537652177E-2</v>
      </c>
      <c r="AY1009" s="5">
        <f t="shared" si="1218"/>
        <v>8.1169450156339737E-3</v>
      </c>
      <c r="AZ1009" s="5">
        <f t="shared" si="1219"/>
        <v>2.33371139011903E-3</v>
      </c>
      <c r="BA1009" s="5">
        <f t="shared" si="1220"/>
        <v>4.4731187590745062E-4</v>
      </c>
      <c r="BB1009" s="5">
        <f t="shared" si="1221"/>
        <v>6.4303553721879815E-5</v>
      </c>
      <c r="BC1009" s="5">
        <f t="shared" si="1222"/>
        <v>7.3951929183623326E-6</v>
      </c>
      <c r="BD1009" s="5">
        <f t="shared" si="1223"/>
        <v>2.4931735942347152E-6</v>
      </c>
      <c r="BE1009" s="5">
        <f t="shared" si="1224"/>
        <v>6.0524282173641946E-6</v>
      </c>
      <c r="BF1009" s="5">
        <f t="shared" si="1225"/>
        <v>7.3464373702366622E-6</v>
      </c>
      <c r="BG1009" s="5">
        <f t="shared" si="1226"/>
        <v>5.9447371199955056E-6</v>
      </c>
      <c r="BH1009" s="5">
        <f t="shared" si="1227"/>
        <v>3.6078609581252726E-6</v>
      </c>
      <c r="BI1009" s="5">
        <f t="shared" si="1228"/>
        <v>1.7516886523889838E-6</v>
      </c>
      <c r="BJ1009" s="8">
        <f t="shared" si="1229"/>
        <v>0.77146609883901096</v>
      </c>
      <c r="BK1009" s="8">
        <f t="shared" si="1230"/>
        <v>0.15537848059650355</v>
      </c>
      <c r="BL1009" s="8">
        <f t="shared" si="1231"/>
        <v>6.7423137907654321E-2</v>
      </c>
      <c r="BM1009" s="8">
        <f t="shared" si="1232"/>
        <v>0.56512215204599292</v>
      </c>
      <c r="BN1009" s="8">
        <f t="shared" si="1233"/>
        <v>0.42260287758304749</v>
      </c>
    </row>
    <row r="1010" spans="1:66" x14ac:dyDescent="0.25">
      <c r="A1010" s="10" t="s">
        <v>91</v>
      </c>
      <c r="B1010" s="10" t="s">
        <v>124</v>
      </c>
      <c r="C1010" s="10" t="s">
        <v>118</v>
      </c>
      <c r="D1010" s="19" t="s">
        <v>558</v>
      </c>
      <c r="E1010">
        <f>VLOOKUP(A1010,home!$A$2:$E$405,3,FALSE)</f>
        <v>1.5</v>
      </c>
      <c r="F1010">
        <f>VLOOKUP(B1010,home!$B$2:$E$405,3,FALSE)</f>
        <v>1.1200000000000001</v>
      </c>
      <c r="G1010">
        <f>VLOOKUP(C1010,away!$B$2:$E$405,4,FALSE)</f>
        <v>1.45</v>
      </c>
      <c r="H1010">
        <f>VLOOKUP(A1010,away!$A$2:$E$405,3,FALSE)</f>
        <v>1.1974637681159399</v>
      </c>
      <c r="I1010">
        <f>VLOOKUP(C1010,away!$B$2:$E$405,3,FALSE)</f>
        <v>0.96</v>
      </c>
      <c r="J1010">
        <f>VLOOKUP(B1010,home!$B$2:$E$405,4,FALSE)</f>
        <v>0.86</v>
      </c>
      <c r="K1010" s="3">
        <f t="shared" si="1178"/>
        <v>2.4359999999999999</v>
      </c>
      <c r="L1010" s="3">
        <f t="shared" si="1179"/>
        <v>0.98862608695651988</v>
      </c>
      <c r="M1010" s="5">
        <f t="shared" si="1180"/>
        <v>3.256145386547795E-2</v>
      </c>
      <c r="N1010" s="5">
        <f t="shared" si="1181"/>
        <v>7.9319701616304292E-2</v>
      </c>
      <c r="O1010" s="5">
        <f t="shared" si="1182"/>
        <v>3.2191102720642718E-2</v>
      </c>
      <c r="P1010" s="5">
        <f t="shared" si="1183"/>
        <v>7.841752622748567E-2</v>
      </c>
      <c r="Q1010" s="5">
        <f t="shared" si="1184"/>
        <v>9.6611396568658636E-2</v>
      </c>
      <c r="R1010" s="5">
        <f t="shared" si="1185"/>
        <v>1.5912481958762194E-2</v>
      </c>
      <c r="S1010" s="5">
        <f t="shared" si="1186"/>
        <v>4.7213097770781448E-2</v>
      </c>
      <c r="T1010" s="5">
        <f t="shared" si="1187"/>
        <v>9.5512546945077548E-2</v>
      </c>
      <c r="U1010" s="5">
        <f t="shared" si="1188"/>
        <v>3.8762806051544703E-2</v>
      </c>
      <c r="V1010" s="5">
        <f t="shared" si="1189"/>
        <v>1.2633664427668428E-2</v>
      </c>
      <c r="W1010" s="5">
        <f t="shared" si="1190"/>
        <v>7.8448454013750807E-2</v>
      </c>
      <c r="X1010" s="5">
        <f t="shared" si="1191"/>
        <v>7.7556188119402972E-2</v>
      </c>
      <c r="Y1010" s="5">
        <f t="shared" si="1192"/>
        <v>3.8337035389874534E-2</v>
      </c>
      <c r="Z1010" s="5">
        <f t="shared" si="1193"/>
        <v>5.2438315908857622E-3</v>
      </c>
      <c r="AA1010" s="5">
        <f t="shared" si="1194"/>
        <v>1.2773973755397718E-2</v>
      </c>
      <c r="AB1010" s="5">
        <f t="shared" si="1195"/>
        <v>1.555870003407442E-2</v>
      </c>
      <c r="AC1010" s="5">
        <f t="shared" si="1196"/>
        <v>1.9015979670680002E-3</v>
      </c>
      <c r="AD1010" s="5">
        <f t="shared" si="1197"/>
        <v>4.7775108494374247E-2</v>
      </c>
      <c r="AE1010" s="5">
        <f t="shared" si="1198"/>
        <v>4.7231718564716418E-2</v>
      </c>
      <c r="AF1010" s="5">
        <f t="shared" si="1199"/>
        <v>2.3347254552433597E-2</v>
      </c>
      <c r="AG1010" s="5">
        <f t="shared" si="1200"/>
        <v>7.6939016364500745E-3</v>
      </c>
      <c r="AH1010" s="5">
        <f t="shared" si="1201"/>
        <v>1.2960471765890932E-3</v>
      </c>
      <c r="AI1010" s="5">
        <f t="shared" si="1202"/>
        <v>3.1571709221710309E-3</v>
      </c>
      <c r="AJ1010" s="5">
        <f t="shared" si="1203"/>
        <v>3.8454341832043163E-3</v>
      </c>
      <c r="AK1010" s="5">
        <f t="shared" si="1204"/>
        <v>3.1224925567619045E-3</v>
      </c>
      <c r="AL1010" s="5">
        <f t="shared" si="1205"/>
        <v>1.8318421416039507E-4</v>
      </c>
      <c r="AM1010" s="5">
        <f t="shared" si="1206"/>
        <v>2.3276032858459143E-2</v>
      </c>
      <c r="AN1010" s="5">
        <f t="shared" si="1207"/>
        <v>2.3011293284729846E-2</v>
      </c>
      <c r="AO1010" s="5">
        <f t="shared" si="1208"/>
        <v>1.1374782417945652E-2</v>
      </c>
      <c r="AP1010" s="5">
        <f t="shared" si="1209"/>
        <v>3.7484688772784778E-3</v>
      </c>
      <c r="AQ1010" s="5">
        <f t="shared" si="1210"/>
        <v>9.2645852955553008E-4</v>
      </c>
      <c r="AR1010" s="5">
        <f t="shared" si="1211"/>
        <v>2.5626120974046429E-4</v>
      </c>
      <c r="AS1010" s="5">
        <f t="shared" si="1212"/>
        <v>6.2425230692777101E-4</v>
      </c>
      <c r="AT1010" s="5">
        <f t="shared" si="1213"/>
        <v>7.603393098380251E-4</v>
      </c>
      <c r="AU1010" s="5">
        <f t="shared" si="1214"/>
        <v>6.1739551958847638E-4</v>
      </c>
      <c r="AV1010" s="5">
        <f t="shared" si="1215"/>
        <v>3.7599387142938219E-4</v>
      </c>
      <c r="AW1010" s="5">
        <f t="shared" si="1216"/>
        <v>1.2254480215344008E-5</v>
      </c>
      <c r="AX1010" s="5">
        <f t="shared" si="1217"/>
        <v>9.4500693405343995E-3</v>
      </c>
      <c r="AY1010" s="5">
        <f t="shared" si="1218"/>
        <v>9.3425850736003051E-3</v>
      </c>
      <c r="AZ1010" s="5">
        <f t="shared" si="1219"/>
        <v>4.6181616616859282E-3</v>
      </c>
      <c r="BA1010" s="5">
        <f t="shared" si="1220"/>
        <v>1.5218783641750598E-3</v>
      </c>
      <c r="BB1010" s="5">
        <f t="shared" si="1221"/>
        <v>3.7614216299954468E-4</v>
      </c>
      <c r="BC1010" s="5">
        <f t="shared" si="1222"/>
        <v>7.4372790949120299E-5</v>
      </c>
      <c r="BD1010" s="5">
        <f t="shared" si="1223"/>
        <v>4.2224419504076524E-5</v>
      </c>
      <c r="BE1010" s="5">
        <f t="shared" si="1224"/>
        <v>1.028586859119304E-4</v>
      </c>
      <c r="BF1010" s="5">
        <f t="shared" si="1225"/>
        <v>1.2528187944073124E-4</v>
      </c>
      <c r="BG1010" s="5">
        <f t="shared" si="1226"/>
        <v>1.0172888610587376E-4</v>
      </c>
      <c r="BH1010" s="5">
        <f t="shared" si="1227"/>
        <v>6.1952891638477128E-5</v>
      </c>
      <c r="BI1010" s="5">
        <f t="shared" si="1228"/>
        <v>3.0183448806266072E-5</v>
      </c>
      <c r="BJ1010" s="8">
        <f t="shared" si="1229"/>
        <v>0.67955355126295613</v>
      </c>
      <c r="BK1010" s="8">
        <f t="shared" si="1230"/>
        <v>0.18225310954624219</v>
      </c>
      <c r="BL1010" s="8">
        <f t="shared" si="1231"/>
        <v>0.12971868178807958</v>
      </c>
      <c r="BM1010" s="8">
        <f t="shared" si="1232"/>
        <v>0.65242518063744714</v>
      </c>
      <c r="BN1010" s="8">
        <f t="shared" si="1233"/>
        <v>0.33501366295733148</v>
      </c>
    </row>
    <row r="1011" spans="1:66" x14ac:dyDescent="0.25">
      <c r="A1011" t="s">
        <v>91</v>
      </c>
      <c r="B1011" t="s">
        <v>101</v>
      </c>
      <c r="C1011" t="s">
        <v>106</v>
      </c>
      <c r="D1011" s="7" t="s">
        <v>558</v>
      </c>
      <c r="E1011">
        <f>VLOOKUP(A1011,home!$A$2:$E$405,3,FALSE)</f>
        <v>1.5</v>
      </c>
      <c r="F1011">
        <f>VLOOKUP(B1011,home!$B$2:$E$405,3,FALSE)</f>
        <v>1.33</v>
      </c>
      <c r="G1011">
        <f>VLOOKUP(C1011,away!$B$2:$E$405,4,FALSE)</f>
        <v>1.66</v>
      </c>
      <c r="H1011">
        <f>VLOOKUP(A1011,away!$A$2:$E$405,3,FALSE)</f>
        <v>1.1974637681159399</v>
      </c>
      <c r="I1011">
        <f>VLOOKUP(C1011,away!$B$2:$E$405,3,FALSE)</f>
        <v>0.49</v>
      </c>
      <c r="J1011">
        <f>VLOOKUP(B1011,home!$B$2:$E$405,4,FALSE)</f>
        <v>0.91</v>
      </c>
      <c r="K1011" s="3">
        <f t="shared" si="1178"/>
        <v>3.3117000000000001</v>
      </c>
      <c r="L1011" s="3">
        <f t="shared" si="1179"/>
        <v>0.53394909420289771</v>
      </c>
      <c r="M1011" s="5">
        <f t="shared" si="1180"/>
        <v>2.1372524276202742E-2</v>
      </c>
      <c r="N1011" s="5">
        <f t="shared" si="1181"/>
        <v>7.0779388645500624E-2</v>
      </c>
      <c r="O1011" s="5">
        <f t="shared" si="1182"/>
        <v>1.1411839978107897E-2</v>
      </c>
      <c r="P1011" s="5">
        <f t="shared" si="1183"/>
        <v>3.7792590455499923E-2</v>
      </c>
      <c r="Q1011" s="5">
        <f t="shared" si="1184"/>
        <v>0.11720005068865225</v>
      </c>
      <c r="R1011" s="5">
        <f t="shared" si="1185"/>
        <v>3.0466708097495639E-3</v>
      </c>
      <c r="S1011" s="5">
        <f t="shared" si="1186"/>
        <v>1.6706963048434383E-2</v>
      </c>
      <c r="T1011" s="5">
        <f t="shared" si="1187"/>
        <v>6.2578860905739567E-2</v>
      </c>
      <c r="U1011" s="5">
        <f t="shared" si="1188"/>
        <v>1.0089659720647631E-2</v>
      </c>
      <c r="V1011" s="5">
        <f t="shared" si="1189"/>
        <v>3.2825083898732721E-3</v>
      </c>
      <c r="W1011" s="5">
        <f t="shared" si="1190"/>
        <v>0.1293771359552032</v>
      </c>
      <c r="X1011" s="5">
        <f t="shared" si="1191"/>
        <v>6.9080804553845909E-2</v>
      </c>
      <c r="Y1011" s="5">
        <f t="shared" si="1192"/>
        <v>1.8442816509166716E-2</v>
      </c>
      <c r="Z1011" s="5">
        <f t="shared" si="1193"/>
        <v>5.4225570640006285E-4</v>
      </c>
      <c r="AA1011" s="5">
        <f t="shared" si="1194"/>
        <v>1.7957882228850882E-3</v>
      </c>
      <c r="AB1011" s="5">
        <f t="shared" si="1195"/>
        <v>2.9735559288642742E-3</v>
      </c>
      <c r="AC1011" s="5">
        <f t="shared" si="1196"/>
        <v>3.6277445998550005E-4</v>
      </c>
      <c r="AD1011" s="5">
        <f t="shared" si="1197"/>
        <v>0.10711456528571162</v>
      </c>
      <c r="AE1011" s="5">
        <f t="shared" si="1198"/>
        <v>5.7193725110242871E-2</v>
      </c>
      <c r="AF1011" s="5">
        <f t="shared" si="1199"/>
        <v>1.5269268858351854E-2</v>
      </c>
      <c r="AG1011" s="5">
        <f t="shared" si="1200"/>
        <v>2.7176707586858292E-3</v>
      </c>
      <c r="AH1011" s="5">
        <f t="shared" si="1201"/>
        <v>7.2384235814666503E-5</v>
      </c>
      <c r="AI1011" s="5">
        <f t="shared" si="1202"/>
        <v>2.3971487374743107E-4</v>
      </c>
      <c r="AJ1011" s="5">
        <f t="shared" si="1203"/>
        <v>3.9693187369468387E-4</v>
      </c>
      <c r="AK1011" s="5">
        <f t="shared" si="1204"/>
        <v>4.3817309537156149E-4</v>
      </c>
      <c r="AL1011" s="5">
        <f t="shared" si="1205"/>
        <v>2.5659461496951527E-5</v>
      </c>
      <c r="AM1011" s="5">
        <f t="shared" si="1206"/>
        <v>7.0946261171338232E-2</v>
      </c>
      <c r="AN1011" s="5">
        <f t="shared" si="1207"/>
        <v>3.788169188951826E-2</v>
      </c>
      <c r="AO1011" s="5">
        <f t="shared" si="1208"/>
        <v>1.0113447535640765E-2</v>
      </c>
      <c r="AP1011" s="5">
        <f t="shared" si="1209"/>
        <v>1.8000220503079718E-3</v>
      </c>
      <c r="AQ1011" s="5">
        <f t="shared" si="1210"/>
        <v>2.4028003582679609E-4</v>
      </c>
      <c r="AR1011" s="5">
        <f t="shared" si="1211"/>
        <v>7.7298994295620282E-6</v>
      </c>
      <c r="AS1011" s="5">
        <f t="shared" si="1212"/>
        <v>2.5599107940880572E-5</v>
      </c>
      <c r="AT1011" s="5">
        <f t="shared" si="1213"/>
        <v>4.238828288390711E-5</v>
      </c>
      <c r="AU1011" s="5">
        <f t="shared" si="1214"/>
        <v>4.679242547554505E-5</v>
      </c>
      <c r="AV1011" s="5">
        <f t="shared" si="1215"/>
        <v>3.8740618861840637E-5</v>
      </c>
      <c r="AW1011" s="5">
        <f t="shared" si="1216"/>
        <v>1.2603636788923541E-6</v>
      </c>
      <c r="AX1011" s="5">
        <f t="shared" si="1217"/>
        <v>3.9158788853520123E-2</v>
      </c>
      <c r="AY1011" s="5">
        <f t="shared" si="1218"/>
        <v>2.09087998384196E-2</v>
      </c>
      <c r="AZ1011" s="5">
        <f t="shared" si="1219"/>
        <v>5.5821173672969196E-3</v>
      </c>
      <c r="BA1011" s="5">
        <f t="shared" si="1220"/>
        <v>9.9352217066748486E-4</v>
      </c>
      <c r="BB1011" s="5">
        <f t="shared" si="1221"/>
        <v>1.3262256577460007E-4</v>
      </c>
      <c r="BC1011" s="5">
        <f t="shared" si="1222"/>
        <v>1.4162739773242392E-5</v>
      </c>
      <c r="BD1011" s="5">
        <f t="shared" si="1223"/>
        <v>6.8789546644902305E-7</v>
      </c>
      <c r="BE1011" s="5">
        <f t="shared" si="1224"/>
        <v>2.27810341623923E-6</v>
      </c>
      <c r="BF1011" s="5">
        <f t="shared" si="1225"/>
        <v>3.7721975417797302E-6</v>
      </c>
      <c r="BG1011" s="5">
        <f t="shared" si="1226"/>
        <v>4.1641288663706438E-6</v>
      </c>
      <c r="BH1011" s="5">
        <f t="shared" si="1227"/>
        <v>3.4475863916899152E-6</v>
      </c>
      <c r="BI1011" s="5">
        <f t="shared" si="1228"/>
        <v>2.2834743706718981E-6</v>
      </c>
      <c r="BJ1011" s="8">
        <f t="shared" si="1229"/>
        <v>0.8375260034891846</v>
      </c>
      <c r="BK1011" s="8">
        <f t="shared" si="1230"/>
        <v>0.10045181992991238</v>
      </c>
      <c r="BL1011" s="8">
        <f t="shared" si="1231"/>
        <v>3.0642602459527733E-2</v>
      </c>
      <c r="BM1011" s="8">
        <f t="shared" si="1232"/>
        <v>0.68665207725657118</v>
      </c>
      <c r="BN1011" s="8">
        <f t="shared" si="1233"/>
        <v>0.26160306485371304</v>
      </c>
    </row>
    <row r="1012" spans="1:66" x14ac:dyDescent="0.25">
      <c r="A1012" t="s">
        <v>91</v>
      </c>
      <c r="B1012" t="s">
        <v>370</v>
      </c>
      <c r="C1012" t="s">
        <v>89</v>
      </c>
      <c r="D1012" s="7" t="s">
        <v>558</v>
      </c>
      <c r="E1012">
        <f>VLOOKUP(A1012,home!$A$2:$E$405,3,FALSE)</f>
        <v>1.5</v>
      </c>
      <c r="F1012">
        <f>VLOOKUP(B1012,home!$B$2:$E$405,3,FALSE)</f>
        <v>1.39</v>
      </c>
      <c r="G1012">
        <f>VLOOKUP(C1012,away!$B$2:$E$405,4,FALSE)</f>
        <v>1.35</v>
      </c>
      <c r="H1012">
        <f>VLOOKUP(A1012,away!$A$2:$E$405,3,FALSE)</f>
        <v>1.1974637681159399</v>
      </c>
      <c r="I1012">
        <f>VLOOKUP(C1012,away!$B$2:$E$405,3,FALSE)</f>
        <v>0.46</v>
      </c>
      <c r="J1012">
        <f>VLOOKUP(B1012,home!$B$2:$E$405,4,FALSE)</f>
        <v>0.65</v>
      </c>
      <c r="K1012" s="3">
        <f t="shared" si="1178"/>
        <v>2.8147500000000001</v>
      </c>
      <c r="L1012" s="3">
        <f t="shared" si="1179"/>
        <v>0.35804166666666609</v>
      </c>
      <c r="M1012" s="5">
        <f t="shared" si="1180"/>
        <v>4.1886501382573854E-2</v>
      </c>
      <c r="N1012" s="5">
        <f t="shared" si="1181"/>
        <v>0.11790002976659973</v>
      </c>
      <c r="O1012" s="5">
        <f t="shared" si="1182"/>
        <v>1.4997112765852354E-2</v>
      </c>
      <c r="P1012" s="5">
        <f t="shared" si="1183"/>
        <v>4.2213123157682907E-2</v>
      </c>
      <c r="Q1012" s="5">
        <f t="shared" si="1184"/>
        <v>0.16592955439276832</v>
      </c>
      <c r="R1012" s="5">
        <f t="shared" si="1185"/>
        <v>2.684795624936856E-3</v>
      </c>
      <c r="S1012" s="5">
        <f t="shared" si="1186"/>
        <v>1.0635572964486443E-2</v>
      </c>
      <c r="T1012" s="5">
        <f t="shared" si="1187"/>
        <v>5.9409694204043996E-2</v>
      </c>
      <c r="U1012" s="5">
        <f t="shared" si="1188"/>
        <v>7.5570284852910135E-3</v>
      </c>
      <c r="V1012" s="5">
        <f t="shared" si="1189"/>
        <v>1.1909452039924342E-3</v>
      </c>
      <c r="W1012" s="5">
        <f t="shared" si="1190"/>
        <v>0.1556834044090149</v>
      </c>
      <c r="X1012" s="5">
        <f t="shared" si="1191"/>
        <v>5.5741145586944291E-2</v>
      </c>
      <c r="Y1012" s="5">
        <f t="shared" si="1192"/>
        <v>9.9788263339294064E-3</v>
      </c>
      <c r="Z1012" s="5">
        <f t="shared" si="1193"/>
        <v>3.2042290007058838E-4</v>
      </c>
      <c r="AA1012" s="5">
        <f t="shared" si="1194"/>
        <v>9.0191035797368858E-4</v>
      </c>
      <c r="AB1012" s="5">
        <f t="shared" si="1195"/>
        <v>1.2693260900532202E-3</v>
      </c>
      <c r="AC1012" s="5">
        <f t="shared" si="1196"/>
        <v>7.5014495885868836E-5</v>
      </c>
      <c r="AD1012" s="5">
        <f t="shared" si="1197"/>
        <v>0.10955246564006868</v>
      </c>
      <c r="AE1012" s="5">
        <f t="shared" si="1198"/>
        <v>3.9224347385212861E-2</v>
      </c>
      <c r="AF1012" s="5">
        <f t="shared" si="1199"/>
        <v>7.0219753558569496E-3</v>
      </c>
      <c r="AG1012" s="5">
        <f t="shared" si="1200"/>
        <v>8.38053253234426E-4</v>
      </c>
      <c r="AH1012" s="5">
        <f t="shared" si="1201"/>
        <v>2.8681187294860009E-5</v>
      </c>
      <c r="AI1012" s="5">
        <f t="shared" si="1202"/>
        <v>8.0730371938207197E-5</v>
      </c>
      <c r="AJ1012" s="5">
        <f t="shared" si="1203"/>
        <v>1.1361790720653439E-4</v>
      </c>
      <c r="AK1012" s="5">
        <f t="shared" si="1204"/>
        <v>1.066020014365309E-4</v>
      </c>
      <c r="AL1012" s="5">
        <f t="shared" si="1205"/>
        <v>3.0239777006146302E-6</v>
      </c>
      <c r="AM1012" s="5">
        <f t="shared" si="1206"/>
        <v>6.1672560532076627E-2</v>
      </c>
      <c r="AN1012" s="5">
        <f t="shared" si="1207"/>
        <v>2.2081346360505568E-2</v>
      </c>
      <c r="AO1012" s="5">
        <f t="shared" si="1208"/>
        <v>3.9530210265796674E-3</v>
      </c>
      <c r="AP1012" s="5">
        <f t="shared" si="1209"/>
        <v>4.7178207890831984E-4</v>
      </c>
      <c r="AQ1012" s="5">
        <f t="shared" si="1210"/>
        <v>4.222941045894984E-5</v>
      </c>
      <c r="AR1012" s="5">
        <f t="shared" si="1211"/>
        <v>2.0538120202060985E-6</v>
      </c>
      <c r="AS1012" s="5">
        <f t="shared" si="1212"/>
        <v>5.7809673838751148E-6</v>
      </c>
      <c r="AT1012" s="5">
        <f t="shared" si="1213"/>
        <v>8.1359889718812417E-6</v>
      </c>
      <c r="AU1012" s="5">
        <f t="shared" si="1214"/>
        <v>7.6335916528675759E-6</v>
      </c>
      <c r="AV1012" s="5">
        <f t="shared" si="1215"/>
        <v>5.3716630262272531E-6</v>
      </c>
      <c r="AW1012" s="5">
        <f t="shared" si="1216"/>
        <v>8.4654389367469329E-8</v>
      </c>
      <c r="AX1012" s="5">
        <f t="shared" si="1217"/>
        <v>2.893213995961047E-2</v>
      </c>
      <c r="AY1012" s="5">
        <f t="shared" si="1218"/>
        <v>1.035891161137218E-2</v>
      </c>
      <c r="AZ1012" s="5">
        <f t="shared" si="1219"/>
        <v>1.8544609890941877E-3</v>
      </c>
      <c r="BA1012" s="5">
        <f t="shared" si="1220"/>
        <v>2.2132476776786571E-4</v>
      </c>
      <c r="BB1012" s="5">
        <f t="shared" si="1221"/>
        <v>1.9810872181554858E-5</v>
      </c>
      <c r="BC1012" s="5">
        <f t="shared" si="1222"/>
        <v>1.4186235388008395E-6</v>
      </c>
      <c r="BD1012" s="5">
        <f t="shared" si="1223"/>
        <v>1.2255837978910392E-7</v>
      </c>
      <c r="BE1012" s="5">
        <f t="shared" si="1224"/>
        <v>3.4497119951138016E-7</v>
      </c>
      <c r="BF1012" s="5">
        <f t="shared" si="1225"/>
        <v>4.8550384191232882E-7</v>
      </c>
      <c r="BG1012" s="5">
        <f t="shared" si="1226"/>
        <v>4.5552397967424254E-7</v>
      </c>
      <c r="BH1012" s="5">
        <f t="shared" si="1227"/>
        <v>3.2054653044701857E-7</v>
      </c>
      <c r="BI1012" s="5">
        <f t="shared" si="1228"/>
        <v>1.8045166931514898E-7</v>
      </c>
      <c r="BJ1012" s="8">
        <f t="shared" si="1229"/>
        <v>0.85088850255976745</v>
      </c>
      <c r="BK1012" s="8">
        <f t="shared" si="1230"/>
        <v>0.10636309279369432</v>
      </c>
      <c r="BL1012" s="8">
        <f t="shared" si="1231"/>
        <v>2.7770690370638975E-2</v>
      </c>
      <c r="BM1012" s="8">
        <f t="shared" si="1232"/>
        <v>0.58937276457677457</v>
      </c>
      <c r="BN1012" s="8">
        <f t="shared" si="1233"/>
        <v>0.38561111709041401</v>
      </c>
    </row>
    <row r="1013" spans="1:66" x14ac:dyDescent="0.25">
      <c r="A1013" t="s">
        <v>114</v>
      </c>
      <c r="B1013" t="s">
        <v>119</v>
      </c>
      <c r="C1013" t="s">
        <v>134</v>
      </c>
      <c r="D1013" s="7" t="s">
        <v>558</v>
      </c>
      <c r="E1013">
        <f>VLOOKUP(A1013,home!$A$2:$E$405,3,FALSE)</f>
        <v>1.35326086956522</v>
      </c>
      <c r="F1013">
        <f>VLOOKUP(B1013,home!$B$2:$E$405,3,FALSE)</f>
        <v>0.93</v>
      </c>
      <c r="G1013">
        <f>VLOOKUP(C1013,away!$B$2:$E$405,4,FALSE)</f>
        <v>1</v>
      </c>
      <c r="H1013">
        <f>VLOOKUP(A1013,away!$A$2:$E$405,3,FALSE)</f>
        <v>1.10869565217391</v>
      </c>
      <c r="I1013">
        <f>VLOOKUP(C1013,away!$B$2:$E$405,3,FALSE)</f>
        <v>0.55000000000000004</v>
      </c>
      <c r="J1013">
        <f>VLOOKUP(B1013,home!$B$2:$E$405,4,FALSE)</f>
        <v>1.1399999999999999</v>
      </c>
      <c r="K1013" s="3">
        <f t="shared" si="1178"/>
        <v>1.2585326086956545</v>
      </c>
      <c r="L1013" s="3">
        <f t="shared" si="1179"/>
        <v>0.69515217391304152</v>
      </c>
      <c r="M1013" s="5">
        <f t="shared" si="1180"/>
        <v>0.14175078724845699</v>
      </c>
      <c r="N1013" s="5">
        <f t="shared" si="1181"/>
        <v>0.17839798806046331</v>
      </c>
      <c r="O1013" s="5">
        <f t="shared" si="1182"/>
        <v>9.8538367909649927E-2</v>
      </c>
      <c r="P1013" s="5">
        <f t="shared" si="1183"/>
        <v>0.1240137492219439</v>
      </c>
      <c r="Q1013" s="5">
        <f t="shared" si="1184"/>
        <v>0.11225984264989557</v>
      </c>
      <c r="R1013" s="5">
        <f t="shared" si="1185"/>
        <v>3.4249580333118111E-2</v>
      </c>
      <c r="S1013" s="5">
        <f t="shared" si="1186"/>
        <v>2.7124029246353619E-2</v>
      </c>
      <c r="T1013" s="5">
        <f t="shared" si="1187"/>
        <v>7.803767366121088E-2</v>
      </c>
      <c r="U1013" s="5">
        <f t="shared" si="1188"/>
        <v>4.3104213683370529E-2</v>
      </c>
      <c r="V1013" s="5">
        <f t="shared" si="1189"/>
        <v>2.6366716671798194E-3</v>
      </c>
      <c r="W1013" s="5">
        <f t="shared" si="1190"/>
        <v>4.7094224207312248E-2</v>
      </c>
      <c r="X1013" s="5">
        <f t="shared" si="1191"/>
        <v>3.2737652336461295E-2</v>
      </c>
      <c r="Y1013" s="5">
        <f t="shared" si="1192"/>
        <v>1.1378825095250214E-2</v>
      </c>
      <c r="Z1013" s="5">
        <f t="shared" si="1193"/>
        <v>7.936223408058803E-3</v>
      </c>
      <c r="AA1013" s="5">
        <f t="shared" si="1194"/>
        <v>9.9879959489357645E-3</v>
      </c>
      <c r="AB1013" s="5">
        <f t="shared" si="1195"/>
        <v>6.285109298627879E-3</v>
      </c>
      <c r="AC1013" s="5">
        <f t="shared" si="1196"/>
        <v>1.4417183550677348E-4</v>
      </c>
      <c r="AD1013" s="5">
        <f t="shared" si="1197"/>
        <v>1.4817404211531691E-2</v>
      </c>
      <c r="AE1013" s="5">
        <f t="shared" si="1198"/>
        <v>1.0300350749394512E-2</v>
      </c>
      <c r="AF1013" s="5">
        <f t="shared" si="1199"/>
        <v>3.58015560775421E-3</v>
      </c>
      <c r="AG1013" s="5">
        <f t="shared" si="1200"/>
        <v>8.2958431789243521E-4</v>
      </c>
      <c r="AH1013" s="5">
        <f t="shared" si="1201"/>
        <v>1.3792207386929109E-3</v>
      </c>
      <c r="AI1013" s="5">
        <f t="shared" si="1202"/>
        <v>1.735794274234337E-3</v>
      </c>
      <c r="AJ1013" s="5">
        <f t="shared" si="1203"/>
        <v>1.0922768480555601E-3</v>
      </c>
      <c r="AK1013" s="5">
        <f t="shared" si="1204"/>
        <v>4.5822201033374367E-4</v>
      </c>
      <c r="AL1013" s="5">
        <f t="shared" si="1205"/>
        <v>5.0452742310534105E-6</v>
      </c>
      <c r="AM1013" s="5">
        <f t="shared" si="1206"/>
        <v>3.7296372752873906E-3</v>
      </c>
      <c r="AN1013" s="5">
        <f t="shared" si="1207"/>
        <v>2.5926654598231423E-3</v>
      </c>
      <c r="AO1013" s="5">
        <f t="shared" si="1208"/>
        <v>9.0114851531265631E-4</v>
      </c>
      <c r="AP1013" s="5">
        <f t="shared" si="1209"/>
        <v>2.0881178314603429E-4</v>
      </c>
      <c r="AQ1013" s="5">
        <f t="shared" si="1210"/>
        <v>3.6288991248156083E-5</v>
      </c>
      <c r="AR1013" s="5">
        <f t="shared" si="1211"/>
        <v>1.9175365896166569E-4</v>
      </c>
      <c r="AS1013" s="5">
        <f t="shared" si="1212"/>
        <v>2.4132823263996203E-4</v>
      </c>
      <c r="AT1013" s="5">
        <f t="shared" si="1213"/>
        <v>1.5185972508814161E-4</v>
      </c>
      <c r="AU1013" s="5">
        <f t="shared" si="1214"/>
        <v>6.3706805323661249E-5</v>
      </c>
      <c r="AV1013" s="5">
        <f t="shared" si="1215"/>
        <v>2.0044272973913415E-5</v>
      </c>
      <c r="AW1013" s="5">
        <f t="shared" si="1216"/>
        <v>1.2261020935854603E-7</v>
      </c>
      <c r="AX1013" s="5">
        <f t="shared" si="1217"/>
        <v>7.8231168825933217E-4</v>
      </c>
      <c r="AY1013" s="5">
        <f t="shared" si="1218"/>
        <v>5.4382567077105638E-4</v>
      </c>
      <c r="AZ1013" s="5">
        <f t="shared" si="1219"/>
        <v>1.8902079863310892E-4</v>
      </c>
      <c r="BA1013" s="5">
        <f t="shared" si="1220"/>
        <v>4.3799406361528315E-5</v>
      </c>
      <c r="BB1013" s="5">
        <f t="shared" si="1221"/>
        <v>7.6118131370792749E-6</v>
      </c>
      <c r="BC1013" s="5">
        <f t="shared" si="1222"/>
        <v>1.0582736899321018E-6</v>
      </c>
      <c r="BD1013" s="5">
        <f t="shared" si="1223"/>
        <v>2.2216328813830302E-5</v>
      </c>
      <c r="BE1013" s="5">
        <f t="shared" si="1224"/>
        <v>2.7959974257710288E-5</v>
      </c>
      <c r="BF1013" s="5">
        <f t="shared" si="1225"/>
        <v>1.7594269670809739E-5</v>
      </c>
      <c r="BG1013" s="5">
        <f t="shared" si="1226"/>
        <v>7.3809873689663376E-6</v>
      </c>
      <c r="BH1013" s="5">
        <f t="shared" si="1227"/>
        <v>2.3223033220537215E-6</v>
      </c>
      <c r="BI1013" s="5">
        <f t="shared" si="1228"/>
        <v>5.8453889161737089E-7</v>
      </c>
      <c r="BJ1013" s="8">
        <f t="shared" si="1229"/>
        <v>0.49846988057283576</v>
      </c>
      <c r="BK1013" s="8">
        <f t="shared" si="1230"/>
        <v>0.29621828016444324</v>
      </c>
      <c r="BL1013" s="8">
        <f t="shared" si="1231"/>
        <v>0.19757753214233115</v>
      </c>
      <c r="BM1013" s="8">
        <f t="shared" si="1232"/>
        <v>0.31044789780357923</v>
      </c>
      <c r="BN1013" s="8">
        <f t="shared" si="1233"/>
        <v>0.68921031542352773</v>
      </c>
    </row>
    <row r="1014" spans="1:66" x14ac:dyDescent="0.25">
      <c r="A1014" t="s">
        <v>114</v>
      </c>
      <c r="B1014" t="s">
        <v>320</v>
      </c>
      <c r="C1014" t="s">
        <v>110</v>
      </c>
      <c r="D1014" s="7" t="s">
        <v>558</v>
      </c>
      <c r="E1014">
        <f>VLOOKUP(A1014,home!$A$2:$E$405,3,FALSE)</f>
        <v>1.35326086956522</v>
      </c>
      <c r="F1014">
        <f>VLOOKUP(B1014,home!$B$2:$E$405,3,FALSE)</f>
        <v>0.61</v>
      </c>
      <c r="G1014">
        <f>VLOOKUP(C1014,away!$B$2:$E$405,4,FALSE)</f>
        <v>1.1599999999999999</v>
      </c>
      <c r="H1014">
        <f>VLOOKUP(A1014,away!$A$2:$E$405,3,FALSE)</f>
        <v>1.10869565217391</v>
      </c>
      <c r="I1014">
        <f>VLOOKUP(C1014,away!$B$2:$E$405,3,FALSE)</f>
        <v>0.74</v>
      </c>
      <c r="J1014">
        <f>VLOOKUP(B1014,home!$B$2:$E$405,4,FALSE)</f>
        <v>0.9</v>
      </c>
      <c r="K1014" s="3">
        <f t="shared" si="1178"/>
        <v>0.95756739130434954</v>
      </c>
      <c r="L1014" s="3">
        <f t="shared" si="1179"/>
        <v>0.73839130434782407</v>
      </c>
      <c r="M1014" s="5">
        <f t="shared" si="1180"/>
        <v>0.1834232975909332</v>
      </c>
      <c r="N1014" s="5">
        <f t="shared" si="1181"/>
        <v>0.1756401685785913</v>
      </c>
      <c r="O1014" s="5">
        <f t="shared" si="1182"/>
        <v>0.13543816795594826</v>
      </c>
      <c r="P1014" s="5">
        <f t="shared" si="1183"/>
        <v>0.12969117317261772</v>
      </c>
      <c r="Q1014" s="5">
        <f t="shared" si="1184"/>
        <v>8.4093649017028899E-2</v>
      </c>
      <c r="R1014" s="5">
        <f t="shared" si="1185"/>
        <v>5.0003182747736158E-2</v>
      </c>
      <c r="S1014" s="5">
        <f t="shared" si="1186"/>
        <v>2.2924841909124711E-2</v>
      </c>
      <c r="T1014" s="5">
        <f t="shared" si="1187"/>
        <v>6.2094019185052078E-2</v>
      </c>
      <c r="U1014" s="5">
        <f t="shared" si="1188"/>
        <v>4.7881417260664368E-2</v>
      </c>
      <c r="V1014" s="5">
        <f t="shared" si="1189"/>
        <v>1.8010250854718656E-3</v>
      </c>
      <c r="W1014" s="5">
        <f t="shared" si="1190"/>
        <v>2.684177870483332E-2</v>
      </c>
      <c r="X1014" s="5">
        <f t="shared" si="1191"/>
        <v>1.981973598887752E-2</v>
      </c>
      <c r="Y1014" s="5">
        <f t="shared" si="1192"/>
        <v>7.3173603543283923E-3</v>
      </c>
      <c r="Z1014" s="5">
        <f t="shared" si="1193"/>
        <v>1.2307305110214503E-2</v>
      </c>
      <c r="AA1014" s="5">
        <f t="shared" si="1194"/>
        <v>1.1785074048374792E-2</v>
      </c>
      <c r="AB1014" s="5">
        <f t="shared" si="1195"/>
        <v>5.6425013064154176E-3</v>
      </c>
      <c r="AC1014" s="5">
        <f t="shared" si="1196"/>
        <v>7.9589486217107713E-5</v>
      </c>
      <c r="AD1014" s="5">
        <f t="shared" si="1197"/>
        <v>6.4257030030889705E-3</v>
      </c>
      <c r="AE1014" s="5">
        <f t="shared" si="1198"/>
        <v>4.7446832218025949E-3</v>
      </c>
      <c r="AF1014" s="5">
        <f t="shared" si="1199"/>
        <v>1.7517164164320273E-3</v>
      </c>
      <c r="AG1014" s="5">
        <f t="shared" si="1200"/>
        <v>4.3115072319224685E-4</v>
      </c>
      <c r="AH1014" s="5">
        <f t="shared" si="1201"/>
        <v>2.2719017683344822E-3</v>
      </c>
      <c r="AI1014" s="5">
        <f t="shared" si="1202"/>
        <v>2.1754990496037885E-3</v>
      </c>
      <c r="AJ1014" s="5">
        <f t="shared" si="1203"/>
        <v>1.0415934748570956E-3</v>
      </c>
      <c r="AK1014" s="5">
        <f t="shared" si="1204"/>
        <v>3.3246531550618058E-4</v>
      </c>
      <c r="AL1014" s="5">
        <f t="shared" si="1205"/>
        <v>2.2509798864749706E-6</v>
      </c>
      <c r="AM1014" s="5">
        <f t="shared" si="1206"/>
        <v>1.2306087323928861E-3</v>
      </c>
      <c r="AN1014" s="5">
        <f t="shared" si="1207"/>
        <v>9.0867078705340551E-4</v>
      </c>
      <c r="AO1014" s="5">
        <f t="shared" si="1208"/>
        <v>3.3547730383756404E-4</v>
      </c>
      <c r="AP1014" s="5">
        <f t="shared" si="1209"/>
        <v>8.2571174653236717E-5</v>
      </c>
      <c r="AQ1014" s="5">
        <f t="shared" si="1210"/>
        <v>1.5242459338433865E-5</v>
      </c>
      <c r="AR1014" s="5">
        <f t="shared" si="1211"/>
        <v>3.3551050201412528E-4</v>
      </c>
      <c r="AS1014" s="5">
        <f t="shared" si="1212"/>
        <v>3.2127391616887862E-4</v>
      </c>
      <c r="AT1014" s="5">
        <f t="shared" si="1213"/>
        <v>1.5382071289998266E-4</v>
      </c>
      <c r="AU1014" s="5">
        <f t="shared" si="1214"/>
        <v>4.9097899593403914E-5</v>
      </c>
      <c r="AV1014" s="5">
        <f t="shared" si="1215"/>
        <v>1.1753636908044667E-5</v>
      </c>
      <c r="AW1014" s="5">
        <f t="shared" si="1216"/>
        <v>4.4210460191007919E-8</v>
      </c>
      <c r="AX1014" s="5">
        <f t="shared" si="1217"/>
        <v>1.9639846559896799E-4</v>
      </c>
      <c r="AY1014" s="5">
        <f t="shared" si="1218"/>
        <v>1.4501891918553323E-4</v>
      </c>
      <c r="AZ1014" s="5">
        <f t="shared" si="1219"/>
        <v>5.3540354446258787E-5</v>
      </c>
      <c r="BA1014" s="5">
        <f t="shared" si="1220"/>
        <v>1.3177910718272615E-5</v>
      </c>
      <c r="BB1014" s="5">
        <f t="shared" si="1221"/>
        <v>2.432613670961122E-6</v>
      </c>
      <c r="BC1014" s="5">
        <f t="shared" si="1222"/>
        <v>3.5924415629506633E-7</v>
      </c>
      <c r="BD1014" s="5">
        <f t="shared" si="1223"/>
        <v>4.128967286743386E-5</v>
      </c>
      <c r="BE1014" s="5">
        <f t="shared" si="1224"/>
        <v>3.9537644335478626E-5</v>
      </c>
      <c r="BF1014" s="5">
        <f t="shared" si="1225"/>
        <v>1.8929979472321725E-5</v>
      </c>
      <c r="BG1014" s="5">
        <f t="shared" si="1226"/>
        <v>6.042243686918668E-6</v>
      </c>
      <c r="BH1014" s="5">
        <f t="shared" si="1227"/>
        <v>1.4464638812269709E-6</v>
      </c>
      <c r="BI1014" s="5">
        <f t="shared" si="1228"/>
        <v>2.7701732907249504E-7</v>
      </c>
      <c r="BJ1014" s="8">
        <f t="shared" si="1229"/>
        <v>0.39214346315827919</v>
      </c>
      <c r="BK1014" s="8">
        <f t="shared" si="1230"/>
        <v>0.33806719714343664</v>
      </c>
      <c r="BL1014" s="8">
        <f t="shared" si="1231"/>
        <v>0.25755078261659742</v>
      </c>
      <c r="BM1014" s="8">
        <f t="shared" si="1232"/>
        <v>0.24163413425694683</v>
      </c>
      <c r="BN1014" s="8">
        <f t="shared" si="1233"/>
        <v>0.75828963906285551</v>
      </c>
    </row>
    <row r="1015" spans="1:66" x14ac:dyDescent="0.25">
      <c r="A1015" t="s">
        <v>114</v>
      </c>
      <c r="B1015" t="s">
        <v>121</v>
      </c>
      <c r="C1015" t="s">
        <v>345</v>
      </c>
      <c r="D1015" s="7" t="s">
        <v>558</v>
      </c>
      <c r="E1015">
        <f>VLOOKUP(A1015,home!$A$2:$E$405,3,FALSE)</f>
        <v>1.35326086956522</v>
      </c>
      <c r="F1015">
        <f>VLOOKUP(B1015,home!$B$2:$E$405,3,FALSE)</f>
        <v>0.8</v>
      </c>
      <c r="G1015">
        <f>VLOOKUP(C1015,away!$B$2:$E$405,4,FALSE)</f>
        <v>1.22</v>
      </c>
      <c r="H1015">
        <f>VLOOKUP(A1015,away!$A$2:$E$405,3,FALSE)</f>
        <v>1.10869565217391</v>
      </c>
      <c r="I1015">
        <f>VLOOKUP(C1015,away!$B$2:$E$405,3,FALSE)</f>
        <v>0.64</v>
      </c>
      <c r="J1015">
        <f>VLOOKUP(B1015,home!$B$2:$E$405,4,FALSE)</f>
        <v>1.1000000000000001</v>
      </c>
      <c r="K1015" s="3">
        <f t="shared" si="1178"/>
        <v>1.3207826086956549</v>
      </c>
      <c r="L1015" s="3">
        <f t="shared" si="1179"/>
        <v>0.78052173913043266</v>
      </c>
      <c r="M1015" s="5">
        <f t="shared" si="1180"/>
        <v>0.12229680660070792</v>
      </c>
      <c r="N1015" s="5">
        <f t="shared" si="1181"/>
        <v>0.16152749525723098</v>
      </c>
      <c r="O1015" s="5">
        <f t="shared" si="1182"/>
        <v>9.54553161780827E-2</v>
      </c>
      <c r="P1015" s="5">
        <f t="shared" si="1183"/>
        <v>0.12607572151555663</v>
      </c>
      <c r="Q1015" s="5">
        <f t="shared" si="1184"/>
        <v>0.10667135328096031</v>
      </c>
      <c r="R1015" s="5">
        <f t="shared" si="1185"/>
        <v>3.7252474696281221E-2</v>
      </c>
      <c r="S1015" s="5">
        <f t="shared" si="1186"/>
        <v>3.249285078956466E-2</v>
      </c>
      <c r="T1015" s="5">
        <f t="shared" si="1187"/>
        <v>8.3259310178251916E-2</v>
      </c>
      <c r="U1015" s="5">
        <f t="shared" si="1188"/>
        <v>4.920242070972318E-2</v>
      </c>
      <c r="V1015" s="5">
        <f t="shared" si="1189"/>
        <v>3.7218738768568385E-3</v>
      </c>
      <c r="W1015" s="5">
        <f t="shared" si="1190"/>
        <v>4.6963222753174196E-2</v>
      </c>
      <c r="X1015" s="5">
        <f t="shared" si="1191"/>
        <v>3.6655816298477424E-2</v>
      </c>
      <c r="Y1015" s="5">
        <f t="shared" si="1192"/>
        <v>1.4305330743266629E-2</v>
      </c>
      <c r="Z1015" s="5">
        <f t="shared" si="1193"/>
        <v>9.6921221122846183E-3</v>
      </c>
      <c r="AA1015" s="5">
        <f t="shared" si="1194"/>
        <v>1.2801186327260119E-2</v>
      </c>
      <c r="AB1015" s="5">
        <f t="shared" si="1195"/>
        <v>8.4537921358588883E-3</v>
      </c>
      <c r="AC1015" s="5">
        <f t="shared" si="1196"/>
        <v>2.3980487893413618E-4</v>
      </c>
      <c r="AD1015" s="5">
        <f t="shared" si="1197"/>
        <v>1.550705196517313E-2</v>
      </c>
      <c r="AE1015" s="5">
        <f t="shared" si="1198"/>
        <v>1.2103591168642925E-2</v>
      </c>
      <c r="AF1015" s="5">
        <f t="shared" si="1199"/>
        <v>4.7235580143364601E-3</v>
      </c>
      <c r="AG1015" s="5">
        <f t="shared" si="1200"/>
        <v>1.2289465720777958E-3</v>
      </c>
      <c r="AH1015" s="5">
        <f t="shared" si="1201"/>
        <v>1.8912280017362281E-3</v>
      </c>
      <c r="AI1015" s="5">
        <f t="shared" si="1202"/>
        <v>2.4979010537714459E-3</v>
      </c>
      <c r="AJ1015" s="5">
        <f t="shared" si="1203"/>
        <v>1.6495921350319382E-3</v>
      </c>
      <c r="AK1015" s="5">
        <f t="shared" si="1204"/>
        <v>7.2625086779710621E-4</v>
      </c>
      <c r="AL1015" s="5">
        <f t="shared" si="1205"/>
        <v>9.8885895633506818E-6</v>
      </c>
      <c r="AM1015" s="5">
        <f t="shared" si="1206"/>
        <v>4.0962889095480888E-3</v>
      </c>
      <c r="AN1015" s="5">
        <f t="shared" si="1207"/>
        <v>3.1972425436611776E-3</v>
      </c>
      <c r="AO1015" s="5">
        <f t="shared" si="1208"/>
        <v>1.2477586553001152E-3</v>
      </c>
      <c r="AP1015" s="5">
        <f t="shared" si="1209"/>
        <v>3.2463425188329869E-4</v>
      </c>
      <c r="AQ1015" s="5">
        <f t="shared" si="1210"/>
        <v>6.3346022715314804E-5</v>
      </c>
      <c r="AR1015" s="5">
        <f t="shared" si="1211"/>
        <v>2.9522891380146676E-4</v>
      </c>
      <c r="AS1015" s="5">
        <f t="shared" si="1212"/>
        <v>3.8993321493308595E-4</v>
      </c>
      <c r="AT1015" s="5">
        <f t="shared" si="1213"/>
        <v>2.5750850441820245E-4</v>
      </c>
      <c r="AU1015" s="5">
        <f t="shared" si="1214"/>
        <v>1.1337091807559667E-4</v>
      </c>
      <c r="AV1015" s="5">
        <f t="shared" si="1215"/>
        <v>3.7434584231526975E-5</v>
      </c>
      <c r="AW1015" s="5">
        <f t="shared" si="1216"/>
        <v>2.8317062277137898E-7</v>
      </c>
      <c r="AX1015" s="5">
        <f t="shared" si="1217"/>
        <v>9.017178586540011E-4</v>
      </c>
      <c r="AY1015" s="5">
        <f t="shared" si="1218"/>
        <v>7.0381039124159047E-4</v>
      </c>
      <c r="AZ1015" s="5">
        <f t="shared" si="1219"/>
        <v>2.7466965529497823E-4</v>
      </c>
      <c r="BA1015" s="5">
        <f t="shared" si="1220"/>
        <v>7.1461879012397632E-5</v>
      </c>
      <c r="BB1015" s="5">
        <f t="shared" si="1221"/>
        <v>1.3944387522071289E-5</v>
      </c>
      <c r="BC1015" s="5">
        <f t="shared" si="1222"/>
        <v>2.1767795199671579E-6</v>
      </c>
      <c r="BD1015" s="5">
        <f t="shared" si="1223"/>
        <v>3.8405430873651566E-5</v>
      </c>
      <c r="BE1015" s="5">
        <f t="shared" si="1224"/>
        <v>5.0725225177382152E-5</v>
      </c>
      <c r="BF1015" s="5">
        <f t="shared" si="1225"/>
        <v>3.349849761822867E-5</v>
      </c>
      <c r="BG1015" s="5">
        <f t="shared" si="1226"/>
        <v>1.4748077690529748E-5</v>
      </c>
      <c r="BH1015" s="5">
        <f t="shared" si="1227"/>
        <v>4.8697511313360157E-6</v>
      </c>
      <c r="BI1015" s="5">
        <f t="shared" si="1228"/>
        <v>1.2863765205889196E-6</v>
      </c>
      <c r="BJ1015" s="8">
        <f t="shared" si="1229"/>
        <v>0.49384272756594472</v>
      </c>
      <c r="BK1015" s="8">
        <f t="shared" si="1230"/>
        <v>0.28554075664242512</v>
      </c>
      <c r="BL1015" s="8">
        <f t="shared" si="1231"/>
        <v>0.21116717160001439</v>
      </c>
      <c r="BM1015" s="8">
        <f t="shared" si="1232"/>
        <v>0.35026008317123031</v>
      </c>
      <c r="BN1015" s="8">
        <f t="shared" si="1233"/>
        <v>0.64927916752881976</v>
      </c>
    </row>
    <row r="1016" spans="1:66" x14ac:dyDescent="0.25">
      <c r="A1016" t="s">
        <v>114</v>
      </c>
      <c r="B1016" t="s">
        <v>109</v>
      </c>
      <c r="C1016" t="s">
        <v>132</v>
      </c>
      <c r="D1016" s="7" t="s">
        <v>558</v>
      </c>
      <c r="E1016">
        <f>VLOOKUP(A1016,home!$A$2:$E$405,3,FALSE)</f>
        <v>1.35326086956522</v>
      </c>
      <c r="F1016">
        <f>VLOOKUP(B1016,home!$B$2:$E$405,3,FALSE)</f>
        <v>0.64</v>
      </c>
      <c r="G1016">
        <f>VLOOKUP(C1016,away!$B$2:$E$405,4,FALSE)</f>
        <v>1.22</v>
      </c>
      <c r="H1016">
        <f>VLOOKUP(A1016,away!$A$2:$E$405,3,FALSE)</f>
        <v>1.10869565217391</v>
      </c>
      <c r="I1016">
        <f>VLOOKUP(C1016,away!$B$2:$E$405,3,FALSE)</f>
        <v>0.51</v>
      </c>
      <c r="J1016">
        <f>VLOOKUP(B1016,home!$B$2:$E$405,4,FALSE)</f>
        <v>1.45</v>
      </c>
      <c r="K1016" s="3">
        <f t="shared" si="1178"/>
        <v>1.0566260869565238</v>
      </c>
      <c r="L1016" s="3">
        <f t="shared" si="1179"/>
        <v>0.81988043478260642</v>
      </c>
      <c r="M1016" s="5">
        <f t="shared" si="1180"/>
        <v>0.15312410819402433</v>
      </c>
      <c r="N1016" s="5">
        <f t="shared" si="1181"/>
        <v>0.1617949272597593</v>
      </c>
      <c r="O1016" s="5">
        <f t="shared" si="1182"/>
        <v>0.12554346040181552</v>
      </c>
      <c r="P1016" s="5">
        <f t="shared" si="1183"/>
        <v>0.13265249530735163</v>
      </c>
      <c r="Q1016" s="5">
        <f t="shared" si="1184"/>
        <v>8.5478370439947438E-2</v>
      </c>
      <c r="R1016" s="5">
        <f t="shared" si="1185"/>
        <v>5.1465313449176715E-2</v>
      </c>
      <c r="S1016" s="5">
        <f t="shared" si="1186"/>
        <v>2.8729448156148765E-2</v>
      </c>
      <c r="T1016" s="5">
        <f t="shared" si="1187"/>
        <v>7.0082043520812792E-2</v>
      </c>
      <c r="U1016" s="5">
        <f t="shared" si="1188"/>
        <v>5.4379592763794546E-2</v>
      </c>
      <c r="V1016" s="5">
        <f t="shared" si="1189"/>
        <v>2.765391515610293E-3</v>
      </c>
      <c r="W1016" s="5">
        <f t="shared" si="1190"/>
        <v>3.0106225359127287E-2</v>
      </c>
      <c r="X1016" s="5">
        <f t="shared" si="1191"/>
        <v>2.4683505137104409E-2</v>
      </c>
      <c r="Y1016" s="5">
        <f t="shared" si="1192"/>
        <v>1.0118761461883929E-2</v>
      </c>
      <c r="Z1016" s="5">
        <f t="shared" si="1193"/>
        <v>1.4065134522311378E-2</v>
      </c>
      <c r="AA1016" s="5">
        <f t="shared" si="1194"/>
        <v>1.4861588052826986E-2</v>
      </c>
      <c r="AB1016" s="5">
        <f t="shared" si="1195"/>
        <v>7.851570815109201E-3</v>
      </c>
      <c r="AC1016" s="5">
        <f t="shared" si="1196"/>
        <v>1.4972988633779686E-4</v>
      </c>
      <c r="AD1016" s="5">
        <f t="shared" si="1197"/>
        <v>7.9527557735614811E-3</v>
      </c>
      <c r="AE1016" s="5">
        <f t="shared" si="1198"/>
        <v>6.5203088613474706E-3</v>
      </c>
      <c r="AF1016" s="5">
        <f t="shared" si="1199"/>
        <v>2.6729368320792223E-3</v>
      </c>
      <c r="AG1016" s="5">
        <f t="shared" si="1200"/>
        <v>7.3049620401051862E-4</v>
      </c>
      <c r="AH1016" s="5">
        <f t="shared" si="1201"/>
        <v>2.882932151857124E-3</v>
      </c>
      <c r="AI1016" s="5">
        <f t="shared" si="1202"/>
        <v>3.0461813185779438E-3</v>
      </c>
      <c r="AJ1016" s="5">
        <f t="shared" si="1203"/>
        <v>1.6093373234045384E-3</v>
      </c>
      <c r="AK1016" s="5">
        <f t="shared" si="1204"/>
        <v>5.6682259954067441E-4</v>
      </c>
      <c r="AL1016" s="5">
        <f t="shared" si="1205"/>
        <v>5.1884822786043875E-6</v>
      </c>
      <c r="AM1016" s="5">
        <f t="shared" si="1206"/>
        <v>1.6806178427078346E-3</v>
      </c>
      <c r="AN1016" s="5">
        <f t="shared" si="1207"/>
        <v>1.3779056875827054E-3</v>
      </c>
      <c r="AO1016" s="5">
        <f t="shared" si="1208"/>
        <v>5.6485895711236723E-4</v>
      </c>
      <c r="AP1016" s="5">
        <f t="shared" si="1209"/>
        <v>1.5437226911604581E-4</v>
      </c>
      <c r="AQ1016" s="5">
        <f t="shared" si="1210"/>
        <v>3.1641700780310277E-5</v>
      </c>
      <c r="AR1016" s="5">
        <f t="shared" si="1211"/>
        <v>4.7273193322267497E-4</v>
      </c>
      <c r="AS1016" s="5">
        <f t="shared" si="1212"/>
        <v>4.9950089278046777E-4</v>
      </c>
      <c r="AT1016" s="5">
        <f t="shared" si="1213"/>
        <v>2.6389283688495793E-4</v>
      </c>
      <c r="AU1016" s="5">
        <f t="shared" si="1214"/>
        <v>9.2945351871203099E-5</v>
      </c>
      <c r="AV1016" s="5">
        <f t="shared" si="1215"/>
        <v>2.4552120862116635E-5</v>
      </c>
      <c r="AW1016" s="5">
        <f t="shared" si="1216"/>
        <v>1.248560779358033E-7</v>
      </c>
      <c r="AX1016" s="5">
        <f t="shared" si="1217"/>
        <v>2.9596410913494892E-4</v>
      </c>
      <c r="AY1016" s="5">
        <f t="shared" si="1218"/>
        <v>2.4265518247760867E-4</v>
      </c>
      <c r="AZ1016" s="5">
        <f t="shared" si="1219"/>
        <v>9.9474118255997229E-5</v>
      </c>
      <c r="BA1016" s="5">
        <f t="shared" si="1220"/>
        <v>2.7185627775114476E-5</v>
      </c>
      <c r="BB1016" s="5">
        <f t="shared" si="1221"/>
        <v>5.5722410800247382E-6</v>
      </c>
      <c r="BC1016" s="5">
        <f t="shared" si="1222"/>
        <v>9.1371428788083685E-7</v>
      </c>
      <c r="BD1016" s="5">
        <f t="shared" si="1223"/>
        <v>6.4597277157704778E-5</v>
      </c>
      <c r="BE1016" s="5">
        <f t="shared" si="1224"/>
        <v>6.8255168191191636E-5</v>
      </c>
      <c r="BF1016" s="5">
        <f t="shared" si="1225"/>
        <v>3.6060095640209101E-5</v>
      </c>
      <c r="BG1016" s="5">
        <f t="shared" si="1226"/>
        <v>1.2700679250530717E-5</v>
      </c>
      <c r="BH1016" s="5">
        <f t="shared" si="1227"/>
        <v>3.3549672545445465E-6</v>
      </c>
      <c r="BI1016" s="5">
        <f t="shared" si="1228"/>
        <v>7.0898918440733534E-7</v>
      </c>
      <c r="BJ1016" s="8">
        <f t="shared" si="1229"/>
        <v>0.40462149229994471</v>
      </c>
      <c r="BK1016" s="8">
        <f t="shared" si="1230"/>
        <v>0.31766901672422904</v>
      </c>
      <c r="BL1016" s="8">
        <f t="shared" si="1231"/>
        <v>0.26374609918840319</v>
      </c>
      <c r="BM1016" s="8">
        <f t="shared" si="1232"/>
        <v>0.28980053735641359</v>
      </c>
      <c r="BN1016" s="8">
        <f t="shared" si="1233"/>
        <v>0.71005867505207487</v>
      </c>
    </row>
    <row r="1017" spans="1:66" x14ac:dyDescent="0.25">
      <c r="A1017" t="s">
        <v>114</v>
      </c>
      <c r="B1017" t="s">
        <v>113</v>
      </c>
      <c r="C1017" t="s">
        <v>356</v>
      </c>
      <c r="D1017" s="7" t="s">
        <v>558</v>
      </c>
      <c r="E1017">
        <f>VLOOKUP(A1017,home!$A$2:$E$405,3,FALSE)</f>
        <v>1.35326086956522</v>
      </c>
      <c r="F1017">
        <f>VLOOKUP(B1017,home!$B$2:$E$405,3,FALSE)</f>
        <v>0.57999999999999996</v>
      </c>
      <c r="G1017">
        <f>VLOOKUP(C1017,away!$B$2:$E$405,4,FALSE)</f>
        <v>0.9</v>
      </c>
      <c r="H1017">
        <f>VLOOKUP(A1017,away!$A$2:$E$405,3,FALSE)</f>
        <v>1.10869565217391</v>
      </c>
      <c r="I1017">
        <f>VLOOKUP(C1017,away!$B$2:$E$405,3,FALSE)</f>
        <v>0.87</v>
      </c>
      <c r="J1017">
        <f>VLOOKUP(B1017,home!$B$2:$E$405,4,FALSE)</f>
        <v>1.1599999999999999</v>
      </c>
      <c r="K1017" s="3">
        <f t="shared" ref="K1017:K1080" si="1234">E1017*F1017*G1017</f>
        <v>0.70640217391304472</v>
      </c>
      <c r="L1017" s="3">
        <f t="shared" ref="L1017:L1080" si="1235">H1017*I1017*J1017</f>
        <v>1.1188956521739097</v>
      </c>
      <c r="M1017" s="5">
        <f t="shared" ref="M1017:M1080" si="1236">_xlfn.POISSON.DIST(0,K1017,FALSE) * _xlfn.POISSON.DIST(0,L1017,FALSE)</f>
        <v>0.16116963645900079</v>
      </c>
      <c r="N1017" s="5">
        <f t="shared" ref="N1017:N1080" si="1237">_xlfn.POISSON.DIST(1,K1017,FALSE) * _xlfn.POISSON.DIST(0,L1017,FALSE)</f>
        <v>0.11385058156341328</v>
      </c>
      <c r="O1017" s="5">
        <f t="shared" ref="O1017:O1080" si="1238">_xlfn.POISSON.DIST(0,K1017,FALSE) * _xlfn.POISSON.DIST(1,L1017,FALSE)</f>
        <v>0.18033200549642561</v>
      </c>
      <c r="P1017" s="5">
        <f t="shared" ref="P1017:P1080" si="1239">_xlfn.POISSON.DIST(1,K1017,FALSE) * _xlfn.POISSON.DIST(1,L1017,FALSE)</f>
        <v>0.12738692070877419</v>
      </c>
      <c r="Q1017" s="5">
        <f t="shared" ref="Q1017:Q1080" si="1240">_xlfn.POISSON.DIST(2,K1017,FALSE) * _xlfn.POISSON.DIST(0,L1017,FALSE)</f>
        <v>4.0212149158829771E-2</v>
      </c>
      <c r="R1017" s="5">
        <f t="shared" ref="R1017:R1080" si="1241">_xlfn.POISSON.DIST(0,K1017,FALSE) * _xlfn.POISSON.DIST(2,L1017,FALSE)</f>
        <v>0.10088634844887615</v>
      </c>
      <c r="S1017" s="5">
        <f t="shared" ref="S1017:S1080" si="1242">_xlfn.POISSON.DIST(2,K1017,FALSE) * _xlfn.POISSON.DIST(2,L1017,FALSE)</f>
        <v>2.5171347290020643E-2</v>
      </c>
      <c r="T1017" s="5">
        <f t="shared" ref="T1017:T1080" si="1243">_xlfn.POISSON.DIST(2,K1017,FALSE) * _xlfn.POISSON.DIST(1,L1017,FALSE)</f>
        <v>4.4993198858383369E-2</v>
      </c>
      <c r="U1017" s="5">
        <f t="shared" ref="U1017:U1080" si="1244">_xlfn.POISSON.DIST(1,K1017,FALSE) * _xlfn.POISSON.DIST(2,L1017,FALSE)</f>
        <v>7.126633586243504E-2</v>
      </c>
      <c r="V1017" s="5">
        <f t="shared" ref="V1017:V1080" si="1245">_xlfn.POISSON.DIST(3,K1017,FALSE) * _xlfn.POISSON.DIST(3,L1017,FALSE)</f>
        <v>2.2105765851680851E-3</v>
      </c>
      <c r="W1017" s="5">
        <f t="shared" ref="W1017:W1080" si="1246">_xlfn.POISSON.DIST(3,K1017,FALSE) * _xlfn.POISSON.DIST(0,L1017,FALSE)</f>
        <v>9.4686498611709895E-3</v>
      </c>
      <c r="X1017" s="5">
        <f t="shared" ref="X1017:X1080" si="1247">_xlfn.POISSON.DIST(3,K1017,FALSE) * _xlfn.POISSON.DIST(1,L1017,FALSE)</f>
        <v>1.0594431161621313E-2</v>
      </c>
      <c r="Y1017" s="5">
        <f t="shared" ref="Y1017:Y1080" si="1248">_xlfn.POISSON.DIST(3,K1017,FALSE) * _xlfn.POISSON.DIST(2,L1017,FALSE)</f>
        <v>5.9270314819969382E-3</v>
      </c>
      <c r="Z1017" s="5">
        <f t="shared" ref="Z1017:Z1080" si="1249">_xlfn.POISSON.DIST(0,K1017,FALSE) * _xlfn.POISSON.DIST(3,L1017,FALSE)</f>
        <v>3.7627098881049849E-2</v>
      </c>
      <c r="AA1017" s="5">
        <f t="shared" ref="AA1017:AA1080" si="1250">_xlfn.POISSON.DIST(1,K1017,FALSE) * _xlfn.POISSON.DIST(3,L1017,FALSE)</f>
        <v>2.6579864447614707E-2</v>
      </c>
      <c r="AB1017" s="5">
        <f t="shared" ref="AB1017:AB1080" si="1251">_xlfn.POISSON.DIST(2,K1017,FALSE) * _xlfn.POISSON.DIST(3,L1017,FALSE)</f>
        <v>9.3880370140545372E-3</v>
      </c>
      <c r="AC1017" s="5">
        <f t="shared" ref="AC1017:AC1080" si="1252">_xlfn.POISSON.DIST(4,K1017,FALSE) * _xlfn.POISSON.DIST(4,L1017,FALSE)</f>
        <v>1.0920114605733847E-4</v>
      </c>
      <c r="AD1017" s="5">
        <f t="shared" ref="AD1017:AD1080" si="1253">_xlfn.POISSON.DIST(4,K1017,FALSE) * _xlfn.POISSON.DIST(0,L1017,FALSE)</f>
        <v>1.6721687114881587E-3</v>
      </c>
      <c r="AE1017" s="5">
        <f t="shared" ref="AE1017:AE1080" si="1254">_xlfn.POISSON.DIST(4,K1017,FALSE) * _xlfn.POISSON.DIST(1,L1017,FALSE)</f>
        <v>1.8709823009853493E-3</v>
      </c>
      <c r="AF1017" s="5">
        <f t="shared" ref="AF1017:AF1080" si="1255">_xlfn.POISSON.DIST(4,K1017,FALSE) * _xlfn.POISSON.DIST(2,L1017,FALSE)</f>
        <v>1.0467169809334229E-3</v>
      </c>
      <c r="AG1017" s="5">
        <f t="shared" ref="AG1017:AG1080" si="1256">_xlfn.POISSON.DIST(4,K1017,FALSE) * _xlfn.POISSON.DIST(3,L1017,FALSE)</f>
        <v>3.903890263410025E-4</v>
      </c>
      <c r="AH1017" s="5">
        <f t="shared" ref="AH1017:AH1080" si="1257">_xlfn.POISSON.DIST(0,K1017,FALSE) * _xlfn.POISSON.DIST(4,L1017,FALSE)</f>
        <v>1.0525199335481121E-2</v>
      </c>
      <c r="AI1017" s="5">
        <f t="shared" ref="AI1017:AI1080" si="1258">_xlfn.POISSON.DIST(1,K1017,FALSE) * _xlfn.POISSON.DIST(4,L1017,FALSE)</f>
        <v>7.4350236914519979E-3</v>
      </c>
      <c r="AJ1017" s="5">
        <f t="shared" ref="AJ1017:AJ1080" si="1259">_xlfn.POISSON.DIST(2,K1017,FALSE) * _xlfn.POISSON.DIST(4,L1017,FALSE)</f>
        <v>2.6260584493683404E-3</v>
      </c>
      <c r="AK1017" s="5">
        <f t="shared" ref="AK1017:AK1080" si="1260">_xlfn.POISSON.DIST(3,K1017,FALSE) * _xlfn.POISSON.DIST(4,L1017,FALSE)</f>
        <v>6.1835113248550515E-4</v>
      </c>
      <c r="AL1017" s="5">
        <f t="shared" ref="AL1017:AL1080" si="1261">_xlfn.POISSON.DIST(5,K1017,FALSE) * _xlfn.POISSON.DIST(5,L1017,FALSE)</f>
        <v>3.4524611557716464E-6</v>
      </c>
      <c r="AM1017" s="5">
        <f t="shared" ref="AM1017:AM1080" si="1262">_xlfn.POISSON.DIST(5,K1017,FALSE) * _xlfn.POISSON.DIST(0,L1017,FALSE)</f>
        <v>2.3624472258892206E-4</v>
      </c>
      <c r="AN1017" s="5">
        <f t="shared" ref="AN1017:AN1080" si="1263">_xlfn.POISSON.DIST(5,K1017,FALSE) * _xlfn.POISSON.DIST(1,L1017,FALSE)</f>
        <v>2.6433319295377633E-4</v>
      </c>
      <c r="AO1017" s="5">
        <f t="shared" ref="AO1017:AO1080" si="1264">_xlfn.POISSON.DIST(5,K1017,FALSE) * _xlfn.POISSON.DIST(2,L1017,FALSE)</f>
        <v>1.4788063016061379E-4</v>
      </c>
      <c r="AP1017" s="5">
        <f t="shared" ref="AP1017:AP1080" si="1265">_xlfn.POISSON.DIST(5,K1017,FALSE) * _xlfn.POISSON.DIST(3,L1017,FALSE)</f>
        <v>5.5154331375816219E-5</v>
      </c>
      <c r="AQ1017" s="5">
        <f t="shared" ref="AQ1017:AQ1080" si="1266">_xlfn.POISSON.DIST(5,K1017,FALSE) * _xlfn.POISSON.DIST(4,L1017,FALSE)</f>
        <v>1.5427985393739963E-5</v>
      </c>
      <c r="AR1017" s="5">
        <f t="shared" ref="AR1017:AR1080" si="1267">_xlfn.POISSON.DIST(0,K1017,FALSE) * _xlfn.POISSON.DIST(5,L1017,FALSE)</f>
        <v>2.3553199549467105E-3</v>
      </c>
      <c r="AS1017" s="5">
        <f t="shared" ref="AS1017:AS1080" si="1268">_xlfn.POISSON.DIST(1,K1017,FALSE) * _xlfn.POISSON.DIST(5,L1017,FALSE)</f>
        <v>1.6638031364351307E-3</v>
      </c>
      <c r="AT1017" s="5">
        <f t="shared" ref="AT1017:AT1080" si="1269">_xlfn.POISSON.DIST(2,K1017,FALSE) * _xlfn.POISSON.DIST(5,L1017,FALSE)</f>
        <v>5.8765707627055921E-4</v>
      </c>
      <c r="AU1017" s="5">
        <f t="shared" ref="AU1017:AU1080" si="1270">_xlfn.POISSON.DIST(3,K1017,FALSE) * _xlfn.POISSON.DIST(5,L1017,FALSE)</f>
        <v>1.3837407873096901E-4</v>
      </c>
      <c r="AV1017" s="5">
        <f t="shared" ref="AV1017:AV1080" si="1271">_xlfn.POISSON.DIST(4,K1017,FALSE) * _xlfn.POISSON.DIST(5,L1017,FALSE)</f>
        <v>2.4436937507192823E-5</v>
      </c>
      <c r="AW1017" s="5">
        <f t="shared" ref="AW1017:AW1080" si="1272">_xlfn.POISSON.DIST(6,K1017,FALSE) * _xlfn.POISSON.DIST(6,L1017,FALSE)</f>
        <v>7.5799774483832199E-8</v>
      </c>
      <c r="AX1017" s="5">
        <f t="shared" ref="AX1017:AX1080" si="1273">_xlfn.POISSON.DIST(6,K1017,FALSE) * _xlfn.POISSON.DIST(0,L1017,FALSE)</f>
        <v>2.7813964268716449E-5</v>
      </c>
      <c r="AY1017" s="5">
        <f t="shared" ref="AY1017:AY1080" si="1274">_xlfn.POISSON.DIST(6,K1017,FALSE) * _xlfn.POISSON.DIST(1,L1017,FALSE)</f>
        <v>3.1120923689987311E-5</v>
      </c>
      <c r="AZ1017" s="5">
        <f t="shared" ref="AZ1017:AZ1080" si="1275">_xlfn.POISSON.DIST(6,K1017,FALSE) * _xlfn.POISSON.DIST(2,L1017,FALSE)</f>
        <v>1.7410533104181419E-5</v>
      </c>
      <c r="BA1017" s="5">
        <f t="shared" ref="BA1017:BA1080" si="1276">_xlfn.POISSON.DIST(6,K1017,FALSE) * _xlfn.POISSON.DIST(3,L1017,FALSE)</f>
        <v>6.4935232640995029E-6</v>
      </c>
      <c r="BB1017" s="5">
        <f t="shared" ref="BB1017:BB1080" si="1277">_xlfn.POISSON.DIST(6,K1017,FALSE) * _xlfn.POISSON.DIST(4,L1017,FALSE)</f>
        <v>1.8163937368727682E-6</v>
      </c>
      <c r="BC1017" s="5">
        <f t="shared" ref="BC1017:BC1080" si="1278">_xlfn.POISSON.DIST(6,K1017,FALSE) * _xlfn.POISSON.DIST(5,L1017,FALSE)</f>
        <v>4.0647101096457224E-7</v>
      </c>
      <c r="BD1017" s="5">
        <f t="shared" ref="BD1017:BD1080" si="1279">_xlfn.POISSON.DIST(0,K1017,FALSE) * _xlfn.POISSON.DIST(6,L1017,FALSE)</f>
        <v>4.3922620951138689E-4</v>
      </c>
      <c r="BE1017" s="5">
        <f t="shared" ref="BE1017:BE1080" si="1280">_xlfn.POISSON.DIST(1,K1017,FALSE) * _xlfn.POISSON.DIST(6,L1017,FALSE)</f>
        <v>3.1027034923843014E-4</v>
      </c>
      <c r="BF1017" s="5">
        <f t="shared" ref="BF1017:BF1080" si="1281">_xlfn.POISSON.DIST(2,K1017,FALSE) * _xlfn.POISSON.DIST(6,L1017,FALSE)</f>
        <v>1.0958782460139332E-4</v>
      </c>
      <c r="BG1017" s="5">
        <f t="shared" ref="BG1017:BG1080" si="1282">_xlfn.POISSON.DIST(3,K1017,FALSE) * _xlfn.POISSON.DIST(6,L1017,FALSE)</f>
        <v>2.5804359177608566E-5</v>
      </c>
      <c r="BH1017" s="5">
        <f t="shared" ref="BH1017:BH1080" si="1283">_xlfn.POISSON.DIST(4,K1017,FALSE) * _xlfn.POISSON.DIST(6,L1017,FALSE)</f>
        <v>4.5570638548739283E-6</v>
      </c>
      <c r="BI1017" s="5">
        <f t="shared" ref="BI1017:BI1080" si="1284">_xlfn.POISSON.DIST(5,K1017,FALSE) * _xlfn.POISSON.DIST(6,L1017,FALSE)</f>
        <v>6.4382396274870066E-7</v>
      </c>
      <c r="BJ1017" s="8">
        <f t="shared" ref="BJ1017:BJ1080" si="1285">SUM(N1017,Q1017,T1017,W1017,X1017,Y1017,AD1017,AE1017,AF1017,AG1017,AM1017,AN1017,AO1017,AP1017,AQ1017,AX1017,AY1017,AZ1017,BA1017,BB1017,BC1017)</f>
        <v>0.23083040177671127</v>
      </c>
      <c r="BK1017" s="8">
        <f t="shared" ref="BK1017:BK1080" si="1286">SUM(M1017,P1017,S1017,V1017,AC1017,AL1017,AY1017)</f>
        <v>0.31608225557386682</v>
      </c>
      <c r="BL1017" s="8">
        <f t="shared" ref="BL1017:BL1080" si="1287">SUM(O1017,R1017,U1017,AA1017,AB1017,AH1017,AI1017,AJ1017,AK1017,AR1017,AS1017,AT1017,AU1017,AV1017,BD1017,BE1017,BF1017,BG1017,BH1017,BI1017)</f>
        <v>0.41531690469242999</v>
      </c>
      <c r="BM1017" s="8">
        <f t="shared" ref="BM1017:BM1080" si="1288">SUM(S1017:BI1017)</f>
        <v>0.27598797396482255</v>
      </c>
      <c r="BN1017" s="8">
        <f t="shared" ref="BN1017:BN1080" si="1289">SUM(M1017:R1017)</f>
        <v>0.72383764183531973</v>
      </c>
    </row>
    <row r="1018" spans="1:66" x14ac:dyDescent="0.25">
      <c r="A1018" t="s">
        <v>114</v>
      </c>
      <c r="B1018" t="s">
        <v>95</v>
      </c>
      <c r="C1018" t="s">
        <v>112</v>
      </c>
      <c r="D1018" s="7" t="s">
        <v>558</v>
      </c>
      <c r="E1018">
        <f>VLOOKUP(A1018,home!$A$2:$E$405,3,FALSE)</f>
        <v>1.35326086956522</v>
      </c>
      <c r="F1018">
        <f>VLOOKUP(B1018,home!$B$2:$E$405,3,FALSE)</f>
        <v>0.38</v>
      </c>
      <c r="G1018">
        <f>VLOOKUP(C1018,away!$B$2:$E$405,4,FALSE)</f>
        <v>0.93</v>
      </c>
      <c r="H1018">
        <f>VLOOKUP(A1018,away!$A$2:$E$405,3,FALSE)</f>
        <v>1.10869565217391</v>
      </c>
      <c r="I1018">
        <f>VLOOKUP(C1018,away!$B$2:$E$405,3,FALSE)</f>
        <v>1.35</v>
      </c>
      <c r="J1018">
        <f>VLOOKUP(B1018,home!$B$2:$E$405,4,FALSE)</f>
        <v>1.31</v>
      </c>
      <c r="K1018" s="3">
        <f t="shared" si="1234"/>
        <v>0.47824239130434881</v>
      </c>
      <c r="L1018" s="3">
        <f t="shared" si="1235"/>
        <v>1.96072826086956</v>
      </c>
      <c r="M1018" s="5">
        <f t="shared" si="1236"/>
        <v>8.7250616486744564E-2</v>
      </c>
      <c r="N1018" s="5">
        <f t="shared" si="1237"/>
        <v>4.1726943471399359E-2</v>
      </c>
      <c r="O1018" s="5">
        <f t="shared" si="1238"/>
        <v>0.17107474952385165</v>
      </c>
      <c r="P1018" s="5">
        <f t="shared" si="1239"/>
        <v>8.181519730407931E-2</v>
      </c>
      <c r="Q1018" s="5">
        <f t="shared" si="1240"/>
        <v>9.977796613791709E-3</v>
      </c>
      <c r="R1018" s="5">
        <f t="shared" si="1241"/>
        <v>0.16771554805629862</v>
      </c>
      <c r="S1018" s="5">
        <f t="shared" si="1242"/>
        <v>1.9179596601825624E-2</v>
      </c>
      <c r="T1018" s="5">
        <f t="shared" si="1243"/>
        <v>1.956374780187E-2</v>
      </c>
      <c r="U1018" s="5">
        <f t="shared" si="1244"/>
        <v>8.0208684761363683E-2</v>
      </c>
      <c r="V1018" s="5">
        <f t="shared" si="1245"/>
        <v>1.9983080456125032E-3</v>
      </c>
      <c r="W1018" s="5">
        <f t="shared" si="1246"/>
        <v>1.5906017708427274E-3</v>
      </c>
      <c r="X1018" s="5">
        <f t="shared" si="1247"/>
        <v>3.1187378438805031E-3</v>
      </c>
      <c r="Y1018" s="5">
        <f t="shared" si="1248"/>
        <v>3.0574987143699504E-3</v>
      </c>
      <c r="Z1018" s="5">
        <f t="shared" si="1249"/>
        <v>0.10961487162040384</v>
      </c>
      <c r="AA1018" s="5">
        <f t="shared" si="1250"/>
        <v>5.2422478326261131E-2</v>
      </c>
      <c r="AB1018" s="5">
        <f t="shared" si="1251"/>
        <v>1.2535325696425761E-2</v>
      </c>
      <c r="AC1018" s="5">
        <f t="shared" si="1252"/>
        <v>1.1711376206361416E-4</v>
      </c>
      <c r="AD1018" s="5">
        <f t="shared" si="1253"/>
        <v>1.9017329862518941E-4</v>
      </c>
      <c r="AE1018" s="5">
        <f t="shared" si="1254"/>
        <v>3.7287816107719508E-4</v>
      </c>
      <c r="AF1018" s="5">
        <f t="shared" si="1255"/>
        <v>3.6555637414256427E-4</v>
      </c>
      <c r="AG1018" s="5">
        <f t="shared" si="1256"/>
        <v>2.3891890457411073E-4</v>
      </c>
      <c r="AH1018" s="5">
        <f t="shared" si="1257"/>
        <v>5.3731244149428647E-2</v>
      </c>
      <c r="AI1018" s="5">
        <f t="shared" si="1258"/>
        <v>2.5696558689780557E-2</v>
      </c>
      <c r="AJ1018" s="5">
        <f t="shared" si="1259"/>
        <v>6.1445918380465987E-3</v>
      </c>
      <c r="AK1018" s="5">
        <f t="shared" si="1260"/>
        <v>9.7953476473886338E-4</v>
      </c>
      <c r="AL1018" s="5">
        <f t="shared" si="1261"/>
        <v>4.3927187846120379E-6</v>
      </c>
      <c r="AM1018" s="5">
        <f t="shared" si="1262"/>
        <v>1.8189786619349327E-5</v>
      </c>
      <c r="AN1018" s="5">
        <f t="shared" si="1263"/>
        <v>3.5665228683745204E-5</v>
      </c>
      <c r="AO1018" s="5">
        <f t="shared" si="1264"/>
        <v>3.4964910905297445E-5</v>
      </c>
      <c r="AP1018" s="5">
        <f t="shared" si="1265"/>
        <v>2.2852229650267658E-5</v>
      </c>
      <c r="AQ1018" s="5">
        <f t="shared" si="1266"/>
        <v>1.1201753124790277E-5</v>
      </c>
      <c r="AR1018" s="5">
        <f t="shared" si="1267"/>
        <v>2.1070473779093379E-2</v>
      </c>
      <c r="AS1018" s="5">
        <f t="shared" si="1268"/>
        <v>1.0076793766029197E-2</v>
      </c>
      <c r="AT1018" s="5">
        <f t="shared" si="1269"/>
        <v>2.409574973673279E-3</v>
      </c>
      <c r="AU1018" s="5">
        <f t="shared" si="1270"/>
        <v>3.8412029914554086E-4</v>
      </c>
      <c r="AV1018" s="5">
        <f t="shared" si="1271"/>
        <v>4.5925652602976309E-5</v>
      </c>
      <c r="AW1018" s="5">
        <f t="shared" si="1272"/>
        <v>1.1441853381535496E-7</v>
      </c>
      <c r="AX1018" s="5">
        <f t="shared" si="1273"/>
        <v>1.4498545083589114E-6</v>
      </c>
      <c r="AY1018" s="5">
        <f t="shared" si="1274"/>
        <v>2.8427707086884597E-6</v>
      </c>
      <c r="AZ1018" s="5">
        <f t="shared" si="1275"/>
        <v>2.7869504338488251E-6</v>
      </c>
      <c r="BA1018" s="5">
        <f t="shared" si="1276"/>
        <v>1.821484159096691E-6</v>
      </c>
      <c r="BB1018" s="5">
        <f t="shared" si="1277"/>
        <v>8.9285886686677721E-7</v>
      </c>
      <c r="BC1018" s="5">
        <f t="shared" si="1278"/>
        <v>3.5013072264673226E-7</v>
      </c>
      <c r="BD1018" s="5">
        <f t="shared" si="1279"/>
        <v>6.8855789014299063E-3</v>
      </c>
      <c r="BE1018" s="5">
        <f t="shared" si="1280"/>
        <v>3.2929757193346093E-3</v>
      </c>
      <c r="BF1018" s="5">
        <f t="shared" si="1281"/>
        <v>7.8742029126087094E-4</v>
      </c>
      <c r="BG1018" s="5">
        <f t="shared" si="1282"/>
        <v>1.2552592101805528E-4</v>
      </c>
      <c r="BH1018" s="5">
        <f t="shared" si="1283"/>
        <v>1.500795415958889E-5</v>
      </c>
      <c r="BI1018" s="5">
        <f t="shared" si="1284"/>
        <v>1.4354879771735685E-6</v>
      </c>
      <c r="BJ1018" s="8">
        <f t="shared" si="1285"/>
        <v>8.0335870912956284E-2</v>
      </c>
      <c r="BK1018" s="8">
        <f t="shared" si="1286"/>
        <v>0.19036806768981887</v>
      </c>
      <c r="BL1018" s="8">
        <f t="shared" si="1287"/>
        <v>0.61560354855192023</v>
      </c>
      <c r="BM1018" s="8">
        <f t="shared" si="1288"/>
        <v>0.43635877896675901</v>
      </c>
      <c r="BN1018" s="8">
        <f t="shared" si="1289"/>
        <v>0.55956085145616519</v>
      </c>
    </row>
    <row r="1019" spans="1:66" x14ac:dyDescent="0.25">
      <c r="A1019" t="s">
        <v>114</v>
      </c>
      <c r="B1019" t="s">
        <v>128</v>
      </c>
      <c r="C1019" t="s">
        <v>133</v>
      </c>
      <c r="D1019" s="7" t="s">
        <v>558</v>
      </c>
      <c r="E1019">
        <f>VLOOKUP(A1019,home!$A$2:$E$405,3,FALSE)</f>
        <v>1.35326086956522</v>
      </c>
      <c r="F1019">
        <f>VLOOKUP(B1019,home!$B$2:$E$405,3,FALSE)</f>
        <v>1.1599999999999999</v>
      </c>
      <c r="G1019">
        <f>VLOOKUP(C1019,away!$B$2:$E$405,4,FALSE)</f>
        <v>0.77</v>
      </c>
      <c r="H1019">
        <f>VLOOKUP(A1019,away!$A$2:$E$405,3,FALSE)</f>
        <v>1.10869565217391</v>
      </c>
      <c r="I1019">
        <f>VLOOKUP(C1019,away!$B$2:$E$405,3,FALSE)</f>
        <v>0.55000000000000004</v>
      </c>
      <c r="J1019">
        <f>VLOOKUP(B1019,home!$B$2:$E$405,4,FALSE)</f>
        <v>0.86</v>
      </c>
      <c r="K1019" s="3">
        <f t="shared" si="1234"/>
        <v>1.2087326086956545</v>
      </c>
      <c r="L1019" s="3">
        <f t="shared" si="1235"/>
        <v>0.52441304347825946</v>
      </c>
      <c r="M1019" s="5">
        <f t="shared" si="1236"/>
        <v>0.17672761108719581</v>
      </c>
      <c r="N1019" s="5">
        <f t="shared" si="1237"/>
        <v>0.21361642637797729</v>
      </c>
      <c r="O1019" s="5">
        <f t="shared" si="1238"/>
        <v>9.2678264396878526E-2</v>
      </c>
      <c r="P1019" s="5">
        <f t="shared" si="1239"/>
        <v>0.1120232402938246</v>
      </c>
      <c r="Q1019" s="5">
        <f t="shared" si="1240"/>
        <v>0.12910257015804785</v>
      </c>
      <c r="R1019" s="5">
        <f t="shared" si="1241"/>
        <v>2.4300845348324943E-2</v>
      </c>
      <c r="S1019" s="5">
        <f t="shared" si="1242"/>
        <v>1.7752186951330858E-2</v>
      </c>
      <c r="T1019" s="5">
        <f t="shared" si="1243"/>
        <v>6.7703071737447384E-2</v>
      </c>
      <c r="U1019" s="5">
        <f t="shared" si="1244"/>
        <v>2.9373224191390473E-2</v>
      </c>
      <c r="V1019" s="5">
        <f t="shared" si="1245"/>
        <v>1.2502966774411131E-3</v>
      </c>
      <c r="W1019" s="5">
        <f t="shared" si="1246"/>
        <v>5.2016828805483667E-2</v>
      </c>
      <c r="X1019" s="5">
        <f t="shared" si="1247"/>
        <v>2.7278303505971283E-2</v>
      </c>
      <c r="Y1019" s="5">
        <f t="shared" si="1248"/>
        <v>7.1525490812450378E-3</v>
      </c>
      <c r="Z1019" s="5">
        <f t="shared" si="1249"/>
        <v>4.2478934227365298E-3</v>
      </c>
      <c r="AA1019" s="5">
        <f t="shared" si="1250"/>
        <v>5.1345672983254395E-3</v>
      </c>
      <c r="AB1019" s="5">
        <f t="shared" si="1251"/>
        <v>3.103159462514154E-3</v>
      </c>
      <c r="AC1019" s="5">
        <f t="shared" si="1252"/>
        <v>4.9533249315825216E-5</v>
      </c>
      <c r="AD1019" s="5">
        <f t="shared" si="1253"/>
        <v>1.5718609294531883E-2</v>
      </c>
      <c r="AE1019" s="5">
        <f t="shared" si="1254"/>
        <v>8.2430437393911215E-3</v>
      </c>
      <c r="AF1019" s="5">
        <f t="shared" si="1255"/>
        <v>2.1613798274492551E-3</v>
      </c>
      <c r="AG1019" s="5">
        <f t="shared" si="1256"/>
        <v>3.7781859114172648E-4</v>
      </c>
      <c r="AH1019" s="5">
        <f t="shared" si="1257"/>
        <v>5.5691267954713591E-4</v>
      </c>
      <c r="AI1019" s="5">
        <f t="shared" si="1258"/>
        <v>6.7315851596469673E-4</v>
      </c>
      <c r="AJ1019" s="5">
        <f t="shared" si="1259"/>
        <v>4.0683432453385168E-4</v>
      </c>
      <c r="AK1019" s="5">
        <f t="shared" si="1260"/>
        <v>1.6391797146691239E-4</v>
      </c>
      <c r="AL1019" s="5">
        <f t="shared" si="1261"/>
        <v>1.2559158258304868E-6</v>
      </c>
      <c r="AM1019" s="5">
        <f t="shared" si="1262"/>
        <v>3.7999191235294576E-3</v>
      </c>
      <c r="AN1019" s="5">
        <f t="shared" si="1263"/>
        <v>1.9927271525413226E-3</v>
      </c>
      <c r="AO1019" s="5">
        <f t="shared" si="1264"/>
        <v>5.2250605544298045E-4</v>
      </c>
      <c r="AP1019" s="5">
        <f t="shared" si="1265"/>
        <v>9.1336330256891205E-5</v>
      </c>
      <c r="AQ1019" s="5">
        <f t="shared" si="1266"/>
        <v>1.1974490732537933E-5</v>
      </c>
      <c r="AR1019" s="5">
        <f t="shared" si="1267"/>
        <v>5.8410454646589268E-5</v>
      </c>
      <c r="AS1019" s="5">
        <f t="shared" si="1268"/>
        <v>7.060262122007107E-5</v>
      </c>
      <c r="AT1019" s="5">
        <f t="shared" si="1269"/>
        <v>4.2669845264043838E-5</v>
      </c>
      <c r="AU1019" s="5">
        <f t="shared" si="1270"/>
        <v>1.7192144459549216E-5</v>
      </c>
      <c r="AV1019" s="5">
        <f t="shared" si="1271"/>
        <v>5.1951764054158666E-6</v>
      </c>
      <c r="AW1019" s="5">
        <f t="shared" si="1272"/>
        <v>2.2113717432204115E-8</v>
      </c>
      <c r="AX1019" s="5">
        <f t="shared" si="1273"/>
        <v>7.6551435916937709E-4</v>
      </c>
      <c r="AY1019" s="5">
        <f t="shared" si="1274"/>
        <v>4.0144571491832246E-4</v>
      </c>
      <c r="AZ1019" s="5">
        <f t="shared" si="1275"/>
        <v>1.0526168457581159E-4</v>
      </c>
      <c r="BA1019" s="5">
        <f t="shared" si="1276"/>
        <v>1.8400200123349976E-5</v>
      </c>
      <c r="BB1019" s="5">
        <f t="shared" si="1277"/>
        <v>2.4123262368237506E-6</v>
      </c>
      <c r="BC1019" s="5">
        <f t="shared" si="1278"/>
        <v>2.5301106874304009E-7</v>
      </c>
      <c r="BD1019" s="5">
        <f t="shared" si="1279"/>
        <v>5.1052007153611164E-6</v>
      </c>
      <c r="BE1019" s="5">
        <f t="shared" si="1280"/>
        <v>6.1708225785933642E-6</v>
      </c>
      <c r="BF1019" s="5">
        <f t="shared" si="1281"/>
        <v>3.7294372366106021E-6</v>
      </c>
      <c r="BG1019" s="5">
        <f t="shared" si="1282"/>
        <v>1.5026307999916823E-6</v>
      </c>
      <c r="BH1019" s="5">
        <f t="shared" si="1283"/>
        <v>4.5406971169509609E-7</v>
      </c>
      <c r="BI1019" s="5">
        <f t="shared" si="1284"/>
        <v>1.0976977342937947E-7</v>
      </c>
      <c r="BJ1019" s="8">
        <f t="shared" si="1285"/>
        <v>0.53108235156728212</v>
      </c>
      <c r="BK1019" s="8">
        <f t="shared" si="1286"/>
        <v>0.30820556988985237</v>
      </c>
      <c r="BL1019" s="8">
        <f t="shared" si="1287"/>
        <v>0.15660202636175746</v>
      </c>
      <c r="BM1019" s="8">
        <f t="shared" si="1288"/>
        <v>0.25128745997817864</v>
      </c>
      <c r="BN1019" s="8">
        <f t="shared" si="1289"/>
        <v>0.74844895766224906</v>
      </c>
    </row>
    <row r="1020" spans="1:66" x14ac:dyDescent="0.25">
      <c r="A1020" t="s">
        <v>114</v>
      </c>
      <c r="B1020" t="s">
        <v>130</v>
      </c>
      <c r="C1020" t="s">
        <v>476</v>
      </c>
      <c r="D1020" s="7" t="s">
        <v>558</v>
      </c>
      <c r="E1020">
        <f>VLOOKUP(A1020,home!$A$2:$E$405,3,FALSE)</f>
        <v>1.35326086956522</v>
      </c>
      <c r="F1020">
        <f>VLOOKUP(B1020,home!$B$2:$E$405,3,FALSE)</f>
        <v>1.29</v>
      </c>
      <c r="G1020">
        <f>VLOOKUP(C1020,away!$B$2:$E$405,4,FALSE)</f>
        <v>0.82</v>
      </c>
      <c r="H1020">
        <f>VLOOKUP(A1020,away!$A$2:$E$405,3,FALSE)</f>
        <v>1.10869565217391</v>
      </c>
      <c r="I1020">
        <f>VLOOKUP(C1020,away!$B$2:$E$405,3,FALSE)</f>
        <v>0.92</v>
      </c>
      <c r="J1020">
        <f>VLOOKUP(B1020,home!$B$2:$E$405,4,FALSE)</f>
        <v>1.22</v>
      </c>
      <c r="K1020" s="3">
        <f t="shared" si="1234"/>
        <v>1.4314793478260897</v>
      </c>
      <c r="L1020" s="3">
        <f t="shared" si="1235"/>
        <v>1.2443999999999964</v>
      </c>
      <c r="M1020" s="5">
        <f t="shared" si="1236"/>
        <v>6.8846261958296073E-2</v>
      </c>
      <c r="N1020" s="5">
        <f t="shared" si="1237"/>
        <v>9.8552002168325784E-2</v>
      </c>
      <c r="O1020" s="5">
        <f t="shared" si="1238"/>
        <v>8.5672288380903391E-2</v>
      </c>
      <c r="P1020" s="5">
        <f t="shared" si="1239"/>
        <v>0.12263811149826426</v>
      </c>
      <c r="Q1020" s="5">
        <f t="shared" si="1240"/>
        <v>7.0537577895435202E-2</v>
      </c>
      <c r="R1020" s="5">
        <f t="shared" si="1241"/>
        <v>5.3305297830597939E-2</v>
      </c>
      <c r="S1020" s="5">
        <f t="shared" si="1242"/>
        <v>5.4614825714761797E-2</v>
      </c>
      <c r="T1020" s="5">
        <f t="shared" si="1243"/>
        <v>8.7776961933079323E-2</v>
      </c>
      <c r="U1020" s="5">
        <f t="shared" si="1244"/>
        <v>7.6305432974219808E-2</v>
      </c>
      <c r="V1020" s="5">
        <f t="shared" si="1245"/>
        <v>1.0809687321912967E-2</v>
      </c>
      <c r="W1020" s="5">
        <f t="shared" si="1246"/>
        <v>3.3657695334329864E-2</v>
      </c>
      <c r="X1020" s="5">
        <f t="shared" si="1247"/>
        <v>4.1883636074039964E-2</v>
      </c>
      <c r="Y1020" s="5">
        <f t="shared" si="1248"/>
        <v>2.6059998365267595E-2</v>
      </c>
      <c r="Z1020" s="5">
        <f t="shared" si="1249"/>
        <v>2.2111037540131964E-2</v>
      </c>
      <c r="AA1020" s="5">
        <f t="shared" si="1250"/>
        <v>3.165149359770629E-2</v>
      </c>
      <c r="AB1020" s="5">
        <f t="shared" si="1251"/>
        <v>2.265422970648313E-2</v>
      </c>
      <c r="AC1020" s="5">
        <f t="shared" si="1252"/>
        <v>1.2034782293710185E-3</v>
      </c>
      <c r="AD1020" s="5">
        <f t="shared" si="1253"/>
        <v>1.2045073941628933E-2</v>
      </c>
      <c r="AE1020" s="5">
        <f t="shared" si="1254"/>
        <v>1.4988890012963E-2</v>
      </c>
      <c r="AF1020" s="5">
        <f t="shared" si="1255"/>
        <v>9.3260873660655531E-3</v>
      </c>
      <c r="AG1020" s="5">
        <f t="shared" si="1256"/>
        <v>3.8684610394439803E-3</v>
      </c>
      <c r="AH1020" s="5">
        <f t="shared" si="1257"/>
        <v>6.8787437787350319E-3</v>
      </c>
      <c r="AI1020" s="5">
        <f t="shared" si="1258"/>
        <v>9.8467796582463948E-3</v>
      </c>
      <c r="AJ1020" s="5">
        <f t="shared" si="1259"/>
        <v>7.0477308616868793E-3</v>
      </c>
      <c r="AK1020" s="5">
        <f t="shared" si="1260"/>
        <v>3.3628937258471134E-3</v>
      </c>
      <c r="AL1020" s="5">
        <f t="shared" si="1261"/>
        <v>8.5751814597423694E-5</v>
      </c>
      <c r="AM1020" s="5">
        <f t="shared" si="1262"/>
        <v>3.4484549180960025E-3</v>
      </c>
      <c r="AN1020" s="5">
        <f t="shared" si="1263"/>
        <v>4.2912573000786535E-3</v>
      </c>
      <c r="AO1020" s="5">
        <f t="shared" si="1264"/>
        <v>2.6700202921089307E-3</v>
      </c>
      <c r="AP1020" s="5">
        <f t="shared" si="1265"/>
        <v>1.1075244171667813E-3</v>
      </c>
      <c r="AQ1020" s="5">
        <f t="shared" si="1266"/>
        <v>3.4455084618058459E-4</v>
      </c>
      <c r="AR1020" s="5">
        <f t="shared" si="1267"/>
        <v>1.7119817516515711E-3</v>
      </c>
      <c r="AS1020" s="5">
        <f t="shared" si="1268"/>
        <v>2.4506665213443572E-3</v>
      </c>
      <c r="AT1020" s="5">
        <f t="shared" si="1269"/>
        <v>1.7540392568566267E-3</v>
      </c>
      <c r="AU1020" s="5">
        <f t="shared" si="1270"/>
        <v>8.3695699048882781E-4</v>
      </c>
      <c r="AV1020" s="5">
        <f t="shared" si="1271"/>
        <v>2.9952166172585843E-4</v>
      </c>
      <c r="AW1020" s="5">
        <f t="shared" si="1272"/>
        <v>4.2431257948437247E-6</v>
      </c>
      <c r="AX1020" s="5">
        <f t="shared" si="1273"/>
        <v>8.2273199952728922E-4</v>
      </c>
      <c r="AY1020" s="5">
        <f t="shared" si="1274"/>
        <v>1.0238077002117558E-3</v>
      </c>
      <c r="AZ1020" s="5">
        <f t="shared" si="1275"/>
        <v>6.3701315107175262E-4</v>
      </c>
      <c r="BA1020" s="5">
        <f t="shared" si="1276"/>
        <v>2.6423305506456229E-4</v>
      </c>
      <c r="BB1020" s="5">
        <f t="shared" si="1277"/>
        <v>8.2202903430585059E-5</v>
      </c>
      <c r="BC1020" s="5">
        <f t="shared" si="1278"/>
        <v>2.0458658605803964E-5</v>
      </c>
      <c r="BD1020" s="5">
        <f t="shared" si="1279"/>
        <v>3.5506501529253439E-4</v>
      </c>
      <c r="BE1020" s="5">
        <f t="shared" si="1280"/>
        <v>5.0826823652681764E-4</v>
      </c>
      <c r="BF1020" s="5">
        <f t="shared" si="1281"/>
        <v>3.6378774187206288E-4</v>
      </c>
      <c r="BG1020" s="5">
        <f t="shared" si="1282"/>
        <v>1.7358487982738216E-4</v>
      </c>
      <c r="BH1020" s="5">
        <f t="shared" si="1283"/>
        <v>6.2120792641942786E-5</v>
      </c>
      <c r="BI1020" s="5">
        <f t="shared" si="1284"/>
        <v>1.7784926347505601E-5</v>
      </c>
      <c r="BJ1020" s="8">
        <f t="shared" si="1285"/>
        <v>0.41340863937212197</v>
      </c>
      <c r="BK1020" s="8">
        <f t="shared" si="1286"/>
        <v>0.25922192423741525</v>
      </c>
      <c r="BL1020" s="8">
        <f t="shared" si="1287"/>
        <v>0.30525866828900144</v>
      </c>
      <c r="BM1020" s="8">
        <f t="shared" si="1288"/>
        <v>0.49942916513243102</v>
      </c>
      <c r="BN1020" s="8">
        <f t="shared" si="1289"/>
        <v>0.49955153973182265</v>
      </c>
    </row>
    <row r="1021" spans="1:66" x14ac:dyDescent="0.25">
      <c r="A1021" t="s">
        <v>114</v>
      </c>
      <c r="B1021" t="s">
        <v>104</v>
      </c>
      <c r="C1021" t="s">
        <v>115</v>
      </c>
      <c r="D1021" s="7" t="s">
        <v>558</v>
      </c>
      <c r="E1021">
        <f>VLOOKUP(A1021,home!$A$2:$E$405,3,FALSE)</f>
        <v>1.35326086956522</v>
      </c>
      <c r="F1021">
        <f>VLOOKUP(B1021,home!$B$2:$E$405,3,FALSE)</f>
        <v>1.03</v>
      </c>
      <c r="G1021">
        <f>VLOOKUP(C1021,away!$B$2:$E$405,4,FALSE)</f>
        <v>0.93</v>
      </c>
      <c r="H1021">
        <f>VLOOKUP(A1021,away!$A$2:$E$405,3,FALSE)</f>
        <v>1.10869565217391</v>
      </c>
      <c r="I1021">
        <f>VLOOKUP(C1021,away!$B$2:$E$405,3,FALSE)</f>
        <v>0.61</v>
      </c>
      <c r="J1021">
        <f>VLOOKUP(B1021,home!$B$2:$E$405,4,FALSE)</f>
        <v>0.59</v>
      </c>
      <c r="K1021" s="3">
        <f t="shared" si="1234"/>
        <v>1.2962885869565244</v>
      </c>
      <c r="L1021" s="3">
        <f t="shared" si="1235"/>
        <v>0.39901956521739018</v>
      </c>
      <c r="M1021" s="5">
        <f t="shared" si="1236"/>
        <v>0.1835426612423546</v>
      </c>
      <c r="N1021" s="5">
        <f t="shared" si="1237"/>
        <v>0.23792425698809189</v>
      </c>
      <c r="O1021" s="5">
        <f t="shared" si="1238"/>
        <v>7.3237112887767061E-2</v>
      </c>
      <c r="P1021" s="5">
        <f t="shared" si="1239"/>
        <v>9.4936433578059018E-2</v>
      </c>
      <c r="Q1021" s="5">
        <f t="shared" si="1240"/>
        <v>0.15420924944688733</v>
      </c>
      <c r="R1021" s="5">
        <f t="shared" si="1241"/>
        <v>1.4611520471126866E-2</v>
      </c>
      <c r="S1021" s="5">
        <f t="shared" si="1242"/>
        <v>1.2276337227970538E-2</v>
      </c>
      <c r="T1021" s="5">
        <f t="shared" si="1243"/>
        <v>6.1532507666797034E-2</v>
      </c>
      <c r="U1021" s="5">
        <f t="shared" si="1244"/>
        <v>1.8940747224803375E-2</v>
      </c>
      <c r="V1021" s="5">
        <f t="shared" si="1245"/>
        <v>7.0554089044312087E-4</v>
      </c>
      <c r="W1021" s="5">
        <f t="shared" si="1246"/>
        <v>6.6633230020377257E-2</v>
      </c>
      <c r="X1021" s="5">
        <f t="shared" si="1247"/>
        <v>2.6587962471761279E-2</v>
      </c>
      <c r="Y1021" s="5">
        <f t="shared" si="1248"/>
        <v>5.304558612749235E-3</v>
      </c>
      <c r="Z1021" s="5">
        <f t="shared" si="1249"/>
        <v>1.9434275151846798E-3</v>
      </c>
      <c r="AA1021" s="5">
        <f t="shared" si="1250"/>
        <v>2.5192429075111778E-3</v>
      </c>
      <c r="AB1021" s="5">
        <f t="shared" si="1251"/>
        <v>1.6328329143889555E-3</v>
      </c>
      <c r="AC1021" s="5">
        <f t="shared" si="1252"/>
        <v>2.2808571937981813E-5</v>
      </c>
      <c r="AD1021" s="5">
        <f t="shared" si="1253"/>
        <v>2.1593973896865969E-2</v>
      </c>
      <c r="AE1021" s="5">
        <f t="shared" si="1254"/>
        <v>8.6164180756431313E-3</v>
      </c>
      <c r="AF1021" s="5">
        <f t="shared" si="1255"/>
        <v>1.7190596971371917E-3</v>
      </c>
      <c r="AG1021" s="5">
        <f t="shared" si="1256"/>
        <v>2.2864615097814027E-4</v>
      </c>
      <c r="AH1021" s="5">
        <f t="shared" si="1257"/>
        <v>1.938664005351259E-4</v>
      </c>
      <c r="AI1021" s="5">
        <f t="shared" si="1258"/>
        <v>2.513068024080259E-4</v>
      </c>
      <c r="AJ1021" s="5">
        <f t="shared" si="1259"/>
        <v>1.628830698930312E-4</v>
      </c>
      <c r="AK1021" s="5">
        <f t="shared" si="1260"/>
        <v>7.0381154836926079E-5</v>
      </c>
      <c r="AL1021" s="5">
        <f t="shared" si="1261"/>
        <v>4.7190434314154049E-7</v>
      </c>
      <c r="AM1021" s="5">
        <f t="shared" si="1262"/>
        <v>5.5984043819088886E-3</v>
      </c>
      <c r="AN1021" s="5">
        <f t="shared" si="1263"/>
        <v>2.2338728823804166E-3</v>
      </c>
      <c r="AO1021" s="5">
        <f t="shared" si="1264"/>
        <v>4.4567949313917591E-4</v>
      </c>
      <c r="AP1021" s="5">
        <f t="shared" si="1265"/>
        <v>5.9278279192900282E-5</v>
      </c>
      <c r="AQ1021" s="5">
        <f t="shared" si="1266"/>
        <v>5.9132982975965321E-6</v>
      </c>
      <c r="AR1021" s="5">
        <f t="shared" si="1267"/>
        <v>1.5471297370357276E-5</v>
      </c>
      <c r="AS1021" s="5">
        <f t="shared" si="1268"/>
        <v>2.0055266206604625E-5</v>
      </c>
      <c r="AT1021" s="5">
        <f t="shared" si="1269"/>
        <v>1.2998706345998223E-5</v>
      </c>
      <c r="AU1021" s="5">
        <f t="shared" si="1270"/>
        <v>5.6166915605056141E-6</v>
      </c>
      <c r="AV1021" s="5">
        <f t="shared" si="1271"/>
        <v>1.8202132915846145E-6</v>
      </c>
      <c r="AW1021" s="5">
        <f t="shared" si="1272"/>
        <v>6.7802758323033472E-9</v>
      </c>
      <c r="AX1021" s="5">
        <f t="shared" si="1273"/>
        <v>1.2095246175726469E-3</v>
      </c>
      <c r="AY1021" s="5">
        <f t="shared" si="1274"/>
        <v>4.8262398702356765E-4</v>
      </c>
      <c r="AZ1021" s="5">
        <f t="shared" si="1275"/>
        <v>9.6288206732813645E-5</v>
      </c>
      <c r="BA1021" s="5">
        <f t="shared" si="1276"/>
        <v>1.2806959462029829E-5</v>
      </c>
      <c r="BB1021" s="5">
        <f t="shared" si="1277"/>
        <v>1.2775568490739705E-6</v>
      </c>
      <c r="BC1021" s="5">
        <f t="shared" si="1278"/>
        <v>1.0195403569159897E-7</v>
      </c>
      <c r="BD1021" s="5">
        <f t="shared" si="1279"/>
        <v>1.0288917250114849E-6</v>
      </c>
      <c r="BE1021" s="5">
        <f t="shared" si="1280"/>
        <v>1.3337406003463985E-6</v>
      </c>
      <c r="BF1021" s="5">
        <f t="shared" si="1281"/>
        <v>8.6445635909478979E-7</v>
      </c>
      <c r="BG1021" s="5">
        <f t="shared" si="1282"/>
        <v>3.7352830407218899E-7</v>
      </c>
      <c r="BH1021" s="5">
        <f t="shared" si="1283"/>
        <v>1.210501193685012E-7</v>
      </c>
      <c r="BI1021" s="5">
        <f t="shared" si="1284"/>
        <v>3.1383177637422585E-8</v>
      </c>
      <c r="BJ1021" s="8">
        <f t="shared" si="1285"/>
        <v>0.59449563464388344</v>
      </c>
      <c r="BK1021" s="8">
        <f t="shared" si="1286"/>
        <v>0.29196687740213201</v>
      </c>
      <c r="BL1021" s="8">
        <f t="shared" si="1287"/>
        <v>0.11167960905833112</v>
      </c>
      <c r="BM1021" s="8">
        <f t="shared" si="1288"/>
        <v>0.24114169679849662</v>
      </c>
      <c r="BN1021" s="8">
        <f t="shared" si="1289"/>
        <v>0.75846123461428672</v>
      </c>
    </row>
    <row r="1022" spans="1:66" x14ac:dyDescent="0.25">
      <c r="A1022" t="s">
        <v>114</v>
      </c>
      <c r="B1022" t="s">
        <v>131</v>
      </c>
      <c r="C1022" t="s">
        <v>120</v>
      </c>
      <c r="D1022" s="7" t="s">
        <v>558</v>
      </c>
      <c r="E1022">
        <f>VLOOKUP(A1022,home!$A$2:$E$405,3,FALSE)</f>
        <v>1.35326086956522</v>
      </c>
      <c r="F1022">
        <f>VLOOKUP(B1022,home!$B$2:$E$405,3,FALSE)</f>
        <v>1.06</v>
      </c>
      <c r="G1022">
        <f>VLOOKUP(C1022,away!$B$2:$E$405,4,FALSE)</f>
        <v>1.19</v>
      </c>
      <c r="H1022">
        <f>VLOOKUP(A1022,away!$A$2:$E$405,3,FALSE)</f>
        <v>1.10869565217391</v>
      </c>
      <c r="I1022">
        <f>VLOOKUP(C1022,away!$B$2:$E$405,3,FALSE)</f>
        <v>0.9</v>
      </c>
      <c r="J1022">
        <f>VLOOKUP(B1022,home!$B$2:$E$405,4,FALSE)</f>
        <v>0.82</v>
      </c>
      <c r="K1022" s="3">
        <f t="shared" si="1234"/>
        <v>1.7070032608695684</v>
      </c>
      <c r="L1022" s="3">
        <f t="shared" si="1235"/>
        <v>0.81821739130434556</v>
      </c>
      <c r="M1022" s="5">
        <f t="shared" si="1236"/>
        <v>8.0040649694735747E-2</v>
      </c>
      <c r="N1022" s="5">
        <f t="shared" si="1237"/>
        <v>0.13662965003103275</v>
      </c>
      <c r="O1022" s="5">
        <f t="shared" si="1238"/>
        <v>6.549065159153164E-2</v>
      </c>
      <c r="P1022" s="5">
        <f t="shared" si="1239"/>
        <v>0.11179275582321731</v>
      </c>
      <c r="Q1022" s="5">
        <f t="shared" si="1240"/>
        <v>0.11661362906722045</v>
      </c>
      <c r="R1022" s="5">
        <f t="shared" si="1241"/>
        <v>2.6792795050022404E-2</v>
      </c>
      <c r="S1022" s="5">
        <f t="shared" si="1242"/>
        <v>3.9035228668850543E-2</v>
      </c>
      <c r="T1022" s="5">
        <f t="shared" si="1243"/>
        <v>9.5415299365913711E-2</v>
      </c>
      <c r="U1022" s="5">
        <f t="shared" si="1244"/>
        <v>4.5735388518198271E-2</v>
      </c>
      <c r="V1022" s="5">
        <f t="shared" si="1245"/>
        <v>6.0578327022629119E-3</v>
      </c>
      <c r="W1022" s="5">
        <f t="shared" si="1246"/>
        <v>6.6353281693193197E-2</v>
      </c>
      <c r="X1022" s="5">
        <f t="shared" si="1247"/>
        <v>5.4291409051486925E-2</v>
      </c>
      <c r="Y1022" s="5">
        <f t="shared" si="1248"/>
        <v>2.2211087542172381E-2</v>
      </c>
      <c r="Z1022" s="5">
        <f t="shared" si="1249"/>
        <v>7.3074436238604384E-3</v>
      </c>
      <c r="AA1022" s="5">
        <f t="shared" si="1250"/>
        <v>1.2473830094550303E-2</v>
      </c>
      <c r="AB1022" s="5">
        <f t="shared" si="1251"/>
        <v>1.0646434323465166E-2</v>
      </c>
      <c r="AC1022" s="5">
        <f t="shared" si="1252"/>
        <v>5.2881084071407084E-4</v>
      </c>
      <c r="AD1022" s="5">
        <f t="shared" si="1253"/>
        <v>2.8316317054919462E-2</v>
      </c>
      <c r="AE1022" s="5">
        <f t="shared" si="1254"/>
        <v>2.3168903072022951E-2</v>
      </c>
      <c r="AF1022" s="5">
        <f t="shared" si="1255"/>
        <v>9.4785997154869274E-3</v>
      </c>
      <c r="AG1022" s="5">
        <f t="shared" si="1256"/>
        <v>2.5851850441412755E-3</v>
      </c>
      <c r="AH1022" s="5">
        <f t="shared" si="1257"/>
        <v>1.4947693647546648E-3</v>
      </c>
      <c r="AI1022" s="5">
        <f t="shared" si="1258"/>
        <v>2.5515761798841461E-3</v>
      </c>
      <c r="AJ1022" s="5">
        <f t="shared" si="1259"/>
        <v>2.1777744297096775E-3</v>
      </c>
      <c r="AK1022" s="5">
        <f t="shared" si="1260"/>
        <v>1.2391560176509282E-3</v>
      </c>
      <c r="AL1022" s="5">
        <f t="shared" si="1261"/>
        <v>2.9543598867867018E-5</v>
      </c>
      <c r="AM1022" s="5">
        <f t="shared" si="1262"/>
        <v>9.6672091097128147E-3</v>
      </c>
      <c r="AN1022" s="5">
        <f t="shared" si="1263"/>
        <v>7.9098786189428245E-3</v>
      </c>
      <c r="AO1022" s="5">
        <f t="shared" si="1264"/>
        <v>3.2360001245627084E-3</v>
      </c>
      <c r="AP1022" s="5">
        <f t="shared" si="1265"/>
        <v>8.8258386006007897E-4</v>
      </c>
      <c r="AQ1022" s="5">
        <f t="shared" si="1266"/>
        <v>1.805363658964193E-4</v>
      </c>
      <c r="AR1022" s="5">
        <f t="shared" si="1267"/>
        <v>2.4460925804624324E-4</v>
      </c>
      <c r="AS1022" s="5">
        <f t="shared" si="1268"/>
        <v>4.1754880112382294E-4</v>
      </c>
      <c r="AT1022" s="5">
        <f t="shared" si="1269"/>
        <v>3.5637858254527246E-4</v>
      </c>
      <c r="AU1022" s="5">
        <f t="shared" si="1270"/>
        <v>2.0277980083628492E-4</v>
      </c>
      <c r="AV1022" s="5">
        <f t="shared" si="1271"/>
        <v>8.6536445316505011E-5</v>
      </c>
      <c r="AW1022" s="5">
        <f t="shared" si="1272"/>
        <v>1.146209369506767E-6</v>
      </c>
      <c r="AX1022" s="5">
        <f t="shared" si="1273"/>
        <v>2.7503262456313009E-3</v>
      </c>
      <c r="AY1022" s="5">
        <f t="shared" si="1274"/>
        <v>2.2503647659363173E-3</v>
      </c>
      <c r="AZ1022" s="5">
        <f t="shared" si="1275"/>
        <v>9.206437941338139E-4</v>
      </c>
      <c r="BA1022" s="5">
        <f t="shared" si="1276"/>
        <v>2.5109558785223473E-4</v>
      </c>
      <c r="BB1022" s="5">
        <f t="shared" si="1277"/>
        <v>5.1362694215121641E-5</v>
      </c>
      <c r="BC1022" s="5">
        <f t="shared" si="1278"/>
        <v>8.4051699342119302E-6</v>
      </c>
      <c r="BD1022" s="5">
        <f t="shared" si="1279"/>
        <v>3.3357258167914766E-5</v>
      </c>
      <c r="BE1022" s="5">
        <f t="shared" si="1280"/>
        <v>5.6940948466298556E-5</v>
      </c>
      <c r="BF1022" s="5">
        <f t="shared" si="1281"/>
        <v>4.859919235448885E-5</v>
      </c>
      <c r="BG1022" s="5">
        <f t="shared" si="1282"/>
        <v>2.765299327491329E-5</v>
      </c>
      <c r="BH1022" s="5">
        <f t="shared" si="1283"/>
        <v>1.1800937423270311E-5</v>
      </c>
      <c r="BI1022" s="5">
        <f t="shared" si="1284"/>
        <v>4.0288477325680273E-6</v>
      </c>
      <c r="BJ1022" s="8">
        <f t="shared" si="1285"/>
        <v>0.5831717679744679</v>
      </c>
      <c r="BK1022" s="8">
        <f t="shared" si="1286"/>
        <v>0.23973518609458475</v>
      </c>
      <c r="BL1022" s="8">
        <f t="shared" si="1287"/>
        <v>0.17009260863505479</v>
      </c>
      <c r="BM1022" s="8">
        <f t="shared" si="1288"/>
        <v>0.46069765651364092</v>
      </c>
      <c r="BN1022" s="8">
        <f t="shared" si="1289"/>
        <v>0.53736013125776028</v>
      </c>
    </row>
    <row r="1023" spans="1:66" x14ac:dyDescent="0.25">
      <c r="A1023" t="s">
        <v>114</v>
      </c>
      <c r="B1023" t="s">
        <v>377</v>
      </c>
      <c r="C1023" t="s">
        <v>92</v>
      </c>
      <c r="D1023" s="7" t="s">
        <v>558</v>
      </c>
      <c r="E1023">
        <f>VLOOKUP(A1023,home!$A$2:$E$405,3,FALSE)</f>
        <v>1.35326086956522</v>
      </c>
      <c r="F1023">
        <f>VLOOKUP(B1023,home!$B$2:$E$405,3,FALSE)</f>
        <v>1.34</v>
      </c>
      <c r="G1023">
        <f>VLOOKUP(C1023,away!$B$2:$E$405,4,FALSE)</f>
        <v>1.19</v>
      </c>
      <c r="H1023">
        <f>VLOOKUP(A1023,away!$A$2:$E$405,3,FALSE)</f>
        <v>1.10869565217391</v>
      </c>
      <c r="I1023">
        <f>VLOOKUP(C1023,away!$B$2:$E$405,3,FALSE)</f>
        <v>0.64</v>
      </c>
      <c r="J1023">
        <f>VLOOKUP(B1023,home!$B$2:$E$405,4,FALSE)</f>
        <v>0.62</v>
      </c>
      <c r="K1023" s="3">
        <f t="shared" si="1234"/>
        <v>2.1579097826086997</v>
      </c>
      <c r="L1023" s="3">
        <f t="shared" si="1235"/>
        <v>0.43993043478260752</v>
      </c>
      <c r="M1023" s="5">
        <f t="shared" si="1236"/>
        <v>7.4434166352156106E-2</v>
      </c>
      <c r="N1023" s="5">
        <f t="shared" si="1237"/>
        <v>0.16062221573164095</v>
      </c>
      <c r="O1023" s="5">
        <f t="shared" si="1238"/>
        <v>3.2745855165984966E-2</v>
      </c>
      <c r="P1023" s="5">
        <f t="shared" si="1239"/>
        <v>7.066260120256658E-2</v>
      </c>
      <c r="Q1023" s="5">
        <f t="shared" si="1240"/>
        <v>0.17330412531579653</v>
      </c>
      <c r="R1023" s="5">
        <f t="shared" si="1241"/>
        <v>7.2029491502500305E-3</v>
      </c>
      <c r="S1023" s="5">
        <f t="shared" si="1242"/>
        <v>1.677053513667897E-2</v>
      </c>
      <c r="T1023" s="5">
        <f t="shared" si="1243"/>
        <v>7.6241759199797865E-2</v>
      </c>
      <c r="U1023" s="5">
        <f t="shared" si="1244"/>
        <v>1.5543314434957559E-2</v>
      </c>
      <c r="V1023" s="5">
        <f t="shared" si="1245"/>
        <v>1.7689750321111923E-3</v>
      </c>
      <c r="W1023" s="5">
        <f t="shared" si="1246"/>
        <v>0.12465822246180044</v>
      </c>
      <c r="X1023" s="5">
        <f t="shared" si="1247"/>
        <v>5.4840946006846872E-2</v>
      </c>
      <c r="Y1023" s="5">
        <f t="shared" si="1248"/>
        <v>1.2063100610340823E-2</v>
      </c>
      <c r="Z1023" s="5">
        <f t="shared" si="1249"/>
        <v>1.0562655171288365E-3</v>
      </c>
      <c r="AA1023" s="5">
        <f t="shared" si="1250"/>
        <v>2.2793256924445527E-3</v>
      </c>
      <c r="AB1023" s="5">
        <f t="shared" si="1251"/>
        <v>2.4592896047387252E-3</v>
      </c>
      <c r="AC1023" s="5">
        <f t="shared" si="1252"/>
        <v>1.0495883758540088E-4</v>
      </c>
      <c r="AD1023" s="5">
        <f t="shared" si="1253"/>
        <v>6.7250299433232699E-2</v>
      </c>
      <c r="AE1023" s="5">
        <f t="shared" si="1254"/>
        <v>2.9585453468922603E-2</v>
      </c>
      <c r="AF1023" s="5">
        <f t="shared" si="1255"/>
        <v>6.5077707039118615E-3</v>
      </c>
      <c r="AG1023" s="5">
        <f t="shared" si="1256"/>
        <v>9.5432213174582038E-4</v>
      </c>
      <c r="AH1023" s="5">
        <f t="shared" si="1257"/>
        <v>1.1617083704909117E-4</v>
      </c>
      <c r="AI1023" s="5">
        <f t="shared" si="1258"/>
        <v>2.5068618572207494E-4</v>
      </c>
      <c r="AJ1023" s="5">
        <f t="shared" si="1259"/>
        <v>2.7047908626726353E-4</v>
      </c>
      <c r="AK1023" s="5">
        <f t="shared" si="1260"/>
        <v>1.9455648874906344E-4</v>
      </c>
      <c r="AL1023" s="5">
        <f t="shared" si="1261"/>
        <v>3.9856237244026325E-6</v>
      </c>
      <c r="AM1023" s="5">
        <f t="shared" si="1262"/>
        <v>2.9024015806067418E-2</v>
      </c>
      <c r="AN1023" s="5">
        <f t="shared" si="1263"/>
        <v>1.2768547892700511E-2</v>
      </c>
      <c r="AO1023" s="5">
        <f t="shared" si="1264"/>
        <v>2.8086364129891409E-3</v>
      </c>
      <c r="AP1023" s="5">
        <f t="shared" si="1265"/>
        <v>4.1186821277085868E-4</v>
      </c>
      <c r="AQ1023" s="5">
        <f t="shared" si="1266"/>
        <v>4.5298340479354833E-5</v>
      </c>
      <c r="AR1023" s="5">
        <f t="shared" si="1267"/>
        <v>1.0221417370413227E-5</v>
      </c>
      <c r="AS1023" s="5">
        <f t="shared" si="1268"/>
        <v>2.2056896535741188E-5</v>
      </c>
      <c r="AT1023" s="5">
        <f t="shared" si="1269"/>
        <v>2.379839640423193E-5</v>
      </c>
      <c r="AU1023" s="5">
        <f t="shared" si="1270"/>
        <v>1.7118264137030595E-5</v>
      </c>
      <c r="AV1023" s="5">
        <f t="shared" si="1271"/>
        <v>9.2349174106445003E-6</v>
      </c>
      <c r="AW1023" s="5">
        <f t="shared" si="1272"/>
        <v>1.0510202564195664E-7</v>
      </c>
      <c r="AX1023" s="5">
        <f t="shared" si="1273"/>
        <v>1.0438534606417062E-2</v>
      </c>
      <c r="AY1023" s="5">
        <f t="shared" si="1274"/>
        <v>4.5922290678943522E-3</v>
      </c>
      <c r="AZ1023" s="5">
        <f t="shared" si="1275"/>
        <v>1.0101306652300455E-3</v>
      </c>
      <c r="BA1023" s="5">
        <f t="shared" si="1276"/>
        <v>1.4812907424729949E-4</v>
      </c>
      <c r="BB1023" s="5">
        <f t="shared" si="1277"/>
        <v>1.6291622009389901E-5</v>
      </c>
      <c r="BC1023" s="5">
        <f t="shared" si="1278"/>
        <v>1.4334360707809594E-6</v>
      </c>
      <c r="BD1023" s="5">
        <f t="shared" si="1279"/>
        <v>7.4945209797673102E-7</v>
      </c>
      <c r="BE1023" s="5">
        <f t="shared" si="1280"/>
        <v>1.6172500138206013E-6</v>
      </c>
      <c r="BF1023" s="5">
        <f t="shared" si="1281"/>
        <v>1.7449398128737655E-6</v>
      </c>
      <c r="BG1023" s="5">
        <f t="shared" si="1282"/>
        <v>1.2551408974212308E-6</v>
      </c>
      <c r="BH1023" s="5">
        <f t="shared" si="1283"/>
        <v>6.7712020527438433E-7</v>
      </c>
      <c r="BI1023" s="5">
        <f t="shared" si="1284"/>
        <v>2.9223286299272084E-7</v>
      </c>
      <c r="BJ1023" s="8">
        <f t="shared" si="1285"/>
        <v>0.7672933302009125</v>
      </c>
      <c r="BK1023" s="8">
        <f t="shared" si="1286"/>
        <v>0.16833745125271699</v>
      </c>
      <c r="BL1023" s="8">
        <f t="shared" si="1287"/>
        <v>6.1151392673911738E-2</v>
      </c>
      <c r="BM1023" s="8">
        <f t="shared" si="1288"/>
        <v>0.47427440276040622</v>
      </c>
      <c r="BN1023" s="8">
        <f t="shared" si="1289"/>
        <v>0.51897191291839506</v>
      </c>
    </row>
    <row r="1024" spans="1:66" x14ac:dyDescent="0.25">
      <c r="A1024" t="s">
        <v>114</v>
      </c>
      <c r="B1024" t="s">
        <v>379</v>
      </c>
      <c r="C1024" t="s">
        <v>126</v>
      </c>
      <c r="D1024" s="7" t="s">
        <v>558</v>
      </c>
      <c r="E1024">
        <f>VLOOKUP(A1024,home!$A$2:$E$405,3,FALSE)</f>
        <v>1.35326086956522</v>
      </c>
      <c r="F1024">
        <f>VLOOKUP(B1024,home!$B$2:$E$405,3,FALSE)</f>
        <v>1.22</v>
      </c>
      <c r="G1024">
        <f>VLOOKUP(C1024,away!$B$2:$E$405,4,FALSE)</f>
        <v>1.25</v>
      </c>
      <c r="H1024">
        <f>VLOOKUP(A1024,away!$A$2:$E$405,3,FALSE)</f>
        <v>1.10869565217391</v>
      </c>
      <c r="I1024">
        <f>VLOOKUP(C1024,away!$B$2:$E$405,3,FALSE)</f>
        <v>1.03</v>
      </c>
      <c r="J1024">
        <f>VLOOKUP(B1024,home!$B$2:$E$405,4,FALSE)</f>
        <v>0.78</v>
      </c>
      <c r="K1024" s="3">
        <f t="shared" si="1234"/>
        <v>2.0637228260869604</v>
      </c>
      <c r="L1024" s="3">
        <f t="shared" si="1235"/>
        <v>0.89072608695651923</v>
      </c>
      <c r="M1024" s="5">
        <f t="shared" si="1236"/>
        <v>5.2107368356037194E-2</v>
      </c>
      <c r="N1024" s="5">
        <f t="shared" si="1237"/>
        <v>0.10753516548367534</v>
      </c>
      <c r="O1024" s="5">
        <f t="shared" si="1238"/>
        <v>4.6413392317374971E-2</v>
      </c>
      <c r="P1024" s="5">
        <f t="shared" si="1239"/>
        <v>9.5784377161495876E-2</v>
      </c>
      <c r="Q1024" s="5">
        <f t="shared" si="1240"/>
        <v>0.11096138780784973</v>
      </c>
      <c r="R1024" s="5">
        <f t="shared" si="1241"/>
        <v>2.0670809660616584E-2</v>
      </c>
      <c r="S1024" s="5">
        <f t="shared" si="1242"/>
        <v>4.4017992069411011E-2</v>
      </c>
      <c r="T1024" s="5">
        <f t="shared" si="1243"/>
        <v>9.8836202765350809E-2</v>
      </c>
      <c r="U1024" s="5">
        <f t="shared" si="1244"/>
        <v>4.2658821730313302E-2</v>
      </c>
      <c r="V1024" s="5">
        <f t="shared" si="1245"/>
        <v>8.9904878401151876E-3</v>
      </c>
      <c r="W1024" s="5">
        <f t="shared" si="1246"/>
        <v>7.6331182944448919E-2</v>
      </c>
      <c r="X1024" s="5">
        <f t="shared" si="1247"/>
        <v>6.7990175896871188E-2</v>
      </c>
      <c r="Y1024" s="5">
        <f t="shared" si="1248"/>
        <v>3.0280311664052758E-2</v>
      </c>
      <c r="Z1024" s="5">
        <f t="shared" si="1249"/>
        <v>6.137343134408009E-3</v>
      </c>
      <c r="AA1024" s="5">
        <f t="shared" si="1250"/>
        <v>1.2665775118005899E-2</v>
      </c>
      <c r="AB1024" s="5">
        <f t="shared" si="1251"/>
        <v>1.3069324610556522E-2</v>
      </c>
      <c r="AC1024" s="5">
        <f t="shared" si="1252"/>
        <v>1.0329012783031654E-3</v>
      </c>
      <c r="AD1024" s="5">
        <f t="shared" si="1253"/>
        <v>3.9381601146169738E-2</v>
      </c>
      <c r="AE1024" s="5">
        <f t="shared" si="1254"/>
        <v>3.5078219487010141E-2</v>
      </c>
      <c r="AF1024" s="5">
        <f t="shared" si="1255"/>
        <v>1.562254259053323E-2</v>
      </c>
      <c r="AG1024" s="5">
        <f t="shared" si="1256"/>
        <v>4.6384687433257427E-3</v>
      </c>
      <c r="AH1024" s="5">
        <f t="shared" si="1257"/>
        <v>1.3666729086051761E-3</v>
      </c>
      <c r="AI1024" s="5">
        <f t="shared" si="1258"/>
        <v>2.8204340772831605E-3</v>
      </c>
      <c r="AJ1024" s="5">
        <f t="shared" si="1259"/>
        <v>2.9102970923813865E-3</v>
      </c>
      <c r="AK1024" s="5">
        <f t="shared" si="1260"/>
        <v>2.0020155134139925E-3</v>
      </c>
      <c r="AL1024" s="5">
        <f t="shared" si="1261"/>
        <v>7.5947650962203178E-5</v>
      </c>
      <c r="AM1024" s="5">
        <f t="shared" si="1262"/>
        <v>1.6254541842640569E-2</v>
      </c>
      <c r="AN1024" s="5">
        <f t="shared" si="1263"/>
        <v>1.4478344450766244E-2</v>
      </c>
      <c r="AO1024" s="5">
        <f t="shared" si="1264"/>
        <v>6.4481195491198247E-3</v>
      </c>
      <c r="AP1024" s="5">
        <f t="shared" si="1265"/>
        <v>1.9145027647384455E-3</v>
      </c>
      <c r="AQ1024" s="5">
        <f t="shared" si="1266"/>
        <v>4.263243890257283E-4</v>
      </c>
      <c r="AR1024" s="5">
        <f t="shared" si="1267"/>
        <v>2.434662424062747E-4</v>
      </c>
      <c r="AS1024" s="5">
        <f t="shared" si="1268"/>
        <v>5.0244684183545023E-4</v>
      </c>
      <c r="AT1024" s="5">
        <f t="shared" si="1269"/>
        <v>5.1845550819556172E-4</v>
      </c>
      <c r="AU1024" s="5">
        <f t="shared" si="1270"/>
        <v>3.5664948885789856E-4</v>
      </c>
      <c r="AV1024" s="5">
        <f t="shared" si="1271"/>
        <v>1.840064227670731E-4</v>
      </c>
      <c r="AW1024" s="5">
        <f t="shared" si="1272"/>
        <v>3.8779962485811365E-6</v>
      </c>
      <c r="AX1024" s="5">
        <f t="shared" si="1273"/>
        <v>5.5908115047071617E-3</v>
      </c>
      <c r="AY1024" s="5">
        <f t="shared" si="1274"/>
        <v>4.9798816544992996E-3</v>
      </c>
      <c r="AZ1024" s="5">
        <f t="shared" si="1275"/>
        <v>2.2178552498093584E-3</v>
      </c>
      <c r="BA1024" s="5">
        <f t="shared" si="1276"/>
        <v>6.585005093662212E-4</v>
      </c>
      <c r="BB1024" s="5">
        <f t="shared" si="1277"/>
        <v>1.4663589549166224E-4</v>
      </c>
      <c r="BC1024" s="5">
        <f t="shared" si="1278"/>
        <v>2.6122483479730689E-5</v>
      </c>
      <c r="BD1024" s="5">
        <f t="shared" si="1279"/>
        <v>3.6143622234091383E-5</v>
      </c>
      <c r="BE1024" s="5">
        <f t="shared" si="1280"/>
        <v>7.4590418221958573E-5</v>
      </c>
      <c r="BF1024" s="5">
        <f t="shared" si="1281"/>
        <v>7.6966974346014334E-5</v>
      </c>
      <c r="BG1024" s="5">
        <f t="shared" si="1282"/>
        <v>5.294616727090642E-5</v>
      </c>
      <c r="BH1024" s="5">
        <f t="shared" si="1283"/>
        <v>2.7316553487696983E-5</v>
      </c>
      <c r="BI1024" s="5">
        <f t="shared" si="1284"/>
        <v>1.127475899251712E-5</v>
      </c>
      <c r="BJ1024" s="8">
        <f t="shared" si="1285"/>
        <v>0.63979689882293178</v>
      </c>
      <c r="BK1024" s="8">
        <f t="shared" si="1286"/>
        <v>0.20698895601082393</v>
      </c>
      <c r="BL1024" s="8">
        <f t="shared" si="1287"/>
        <v>0.14666180602716647</v>
      </c>
      <c r="BM1024" s="8">
        <f t="shared" si="1288"/>
        <v>0.56113649955002953</v>
      </c>
      <c r="BN1024" s="8">
        <f t="shared" si="1289"/>
        <v>0.43347250078704963</v>
      </c>
    </row>
    <row r="1025" spans="1:66" x14ac:dyDescent="0.25">
      <c r="A1025" t="s">
        <v>136</v>
      </c>
      <c r="B1025" t="s">
        <v>307</v>
      </c>
      <c r="C1025" t="s">
        <v>315</v>
      </c>
      <c r="D1025" s="7" t="s">
        <v>558</v>
      </c>
      <c r="E1025">
        <f>VLOOKUP(A1025,home!$A$2:$E$405,3,FALSE)</f>
        <v>1.4901185770751</v>
      </c>
      <c r="F1025">
        <f>VLOOKUP(B1025,home!$B$2:$E$405,3,FALSE)</f>
        <v>0.57999999999999996</v>
      </c>
      <c r="G1025">
        <f>VLOOKUP(C1025,away!$B$2:$E$405,4,FALSE)</f>
        <v>1.43</v>
      </c>
      <c r="H1025">
        <f>VLOOKUP(A1025,away!$A$2:$E$405,3,FALSE)</f>
        <v>1.24901185770751</v>
      </c>
      <c r="I1025">
        <f>VLOOKUP(C1025,away!$B$2:$E$405,3,FALSE)</f>
        <v>0.95</v>
      </c>
      <c r="J1025">
        <f>VLOOKUP(B1025,home!$B$2:$E$405,4,FALSE)</f>
        <v>1.46</v>
      </c>
      <c r="K1025" s="3">
        <f t="shared" si="1234"/>
        <v>1.2359043478260878</v>
      </c>
      <c r="L1025" s="3">
        <f t="shared" si="1235"/>
        <v>1.7323794466403162</v>
      </c>
      <c r="M1025" s="5">
        <f t="shared" si="1236"/>
        <v>5.1391432953638655E-2</v>
      </c>
      <c r="N1025" s="5">
        <f t="shared" si="1237"/>
        <v>6.3514895428414889E-2</v>
      </c>
      <c r="O1025" s="5">
        <f t="shared" si="1238"/>
        <v>8.9029462182277433E-2</v>
      </c>
      <c r="P1025" s="5">
        <f t="shared" si="1239"/>
        <v>0.11003189939569494</v>
      </c>
      <c r="Q1025" s="5">
        <f t="shared" si="1240"/>
        <v>3.9249167705848638E-2</v>
      </c>
      <c r="R1025" s="5">
        <f t="shared" si="1241"/>
        <v>7.7116405215009384E-2</v>
      </c>
      <c r="S1025" s="5">
        <f t="shared" si="1242"/>
        <v>5.8896095072627892E-2</v>
      </c>
      <c r="T1025" s="5">
        <f t="shared" si="1243"/>
        <v>6.7994451431351036E-2</v>
      </c>
      <c r="U1025" s="5">
        <f t="shared" si="1244"/>
        <v>9.5308500493948484E-2</v>
      </c>
      <c r="V1025" s="5">
        <f t="shared" si="1245"/>
        <v>1.4011088436291688E-2</v>
      </c>
      <c r="W1025" s="5">
        <f t="shared" si="1246"/>
        <v>1.6169405672071202E-2</v>
      </c>
      <c r="X1025" s="5">
        <f t="shared" si="1247"/>
        <v>2.8011546050685499E-2</v>
      </c>
      <c r="Y1025" s="5">
        <f t="shared" si="1248"/>
        <v>2.4263313323413145E-2</v>
      </c>
      <c r="Z1025" s="5">
        <f t="shared" si="1249"/>
        <v>4.4531625131089443E-2</v>
      </c>
      <c r="AA1025" s="5">
        <f t="shared" si="1250"/>
        <v>5.503682911527491E-2</v>
      </c>
      <c r="AB1025" s="5">
        <f t="shared" si="1251"/>
        <v>3.4010128197064844E-2</v>
      </c>
      <c r="AC1025" s="5">
        <f t="shared" si="1252"/>
        <v>1.8749071886127937E-3</v>
      </c>
      <c r="AD1025" s="5">
        <f t="shared" si="1253"/>
        <v>4.995959692969152E-3</v>
      </c>
      <c r="AE1025" s="5">
        <f t="shared" si="1254"/>
        <v>8.6548978883432236E-3</v>
      </c>
      <c r="AF1025" s="5">
        <f t="shared" si="1255"/>
        <v>7.4967836072682391E-3</v>
      </c>
      <c r="AG1025" s="5">
        <f t="shared" si="1256"/>
        <v>4.3290912790471805E-3</v>
      </c>
      <c r="AH1025" s="5">
        <f t="shared" si="1257"/>
        <v>1.9286418025647685E-2</v>
      </c>
      <c r="AI1025" s="5">
        <f t="shared" si="1258"/>
        <v>2.3836167891889404E-2</v>
      </c>
      <c r="AJ1025" s="5">
        <f t="shared" si="1259"/>
        <v>1.4729611766549355E-2</v>
      </c>
      <c r="AK1025" s="5">
        <f t="shared" si="1260"/>
        <v>6.0681304080228834E-3</v>
      </c>
      <c r="AL1025" s="5">
        <f t="shared" si="1261"/>
        <v>1.6057119819158606E-4</v>
      </c>
      <c r="AM1025" s="5">
        <f t="shared" si="1262"/>
        <v>1.2349056612208915E-3</v>
      </c>
      <c r="AN1025" s="5">
        <f t="shared" si="1263"/>
        <v>2.139325186038842E-3</v>
      </c>
      <c r="AO1025" s="5">
        <f t="shared" si="1264"/>
        <v>1.8530614909868307E-3</v>
      </c>
      <c r="AP1025" s="5">
        <f t="shared" si="1265"/>
        <v>1.0700685467820814E-3</v>
      </c>
      <c r="AQ1025" s="5">
        <f t="shared" si="1266"/>
        <v>4.6344118923538743E-4</v>
      </c>
      <c r="AR1025" s="5">
        <f t="shared" si="1267"/>
        <v>6.6822788373890685E-3</v>
      </c>
      <c r="AS1025" s="5">
        <f t="shared" si="1268"/>
        <v>8.2586574685154044E-3</v>
      </c>
      <c r="AT1025" s="5">
        <f t="shared" si="1269"/>
        <v>5.1034553362722911E-3</v>
      </c>
      <c r="AU1025" s="5">
        <f t="shared" si="1270"/>
        <v>2.1024608796783909E-3</v>
      </c>
      <c r="AV1025" s="5">
        <f t="shared" si="1271"/>
        <v>6.496101355821963E-4</v>
      </c>
      <c r="AW1025" s="5">
        <f t="shared" si="1272"/>
        <v>9.5497725927725518E-6</v>
      </c>
      <c r="AX1025" s="5">
        <f t="shared" si="1273"/>
        <v>2.543708793096582E-4</v>
      </c>
      <c r="AY1025" s="5">
        <f t="shared" si="1274"/>
        <v>4.4066688313987626E-4</v>
      </c>
      <c r="AZ1025" s="5">
        <f t="shared" si="1275"/>
        <v>3.8170112558328598E-4</v>
      </c>
      <c r="BA1025" s="5">
        <f t="shared" si="1276"/>
        <v>2.2041706157331954E-4</v>
      </c>
      <c r="BB1025" s="5">
        <f t="shared" si="1277"/>
        <v>9.5461496789617974E-5</v>
      </c>
      <c r="BC1025" s="5">
        <f t="shared" si="1278"/>
        <v>3.3075106996770931E-5</v>
      </c>
      <c r="BD1025" s="5">
        <f t="shared" si="1279"/>
        <v>1.9293737524353964E-3</v>
      </c>
      <c r="BE1025" s="5">
        <f t="shared" si="1280"/>
        <v>2.3845214092164404E-3</v>
      </c>
      <c r="BF1025" s="5">
        <f t="shared" si="1281"/>
        <v>1.4735201885674944E-3</v>
      </c>
      <c r="BG1025" s="5">
        <f t="shared" si="1282"/>
        <v>6.0704333588669425E-4</v>
      </c>
      <c r="BH1025" s="5">
        <f t="shared" si="1283"/>
        <v>1.8756187453530446E-4</v>
      </c>
      <c r="BI1025" s="5">
        <f t="shared" si="1284"/>
        <v>4.6361707244918763E-5</v>
      </c>
      <c r="BJ1025" s="8">
        <f t="shared" si="1285"/>
        <v>0.27286600670706884</v>
      </c>
      <c r="BK1025" s="8">
        <f t="shared" si="1286"/>
        <v>0.2368066611281974</v>
      </c>
      <c r="BL1025" s="8">
        <f t="shared" si="1287"/>
        <v>0.44384649822100802</v>
      </c>
      <c r="BM1025" s="8">
        <f t="shared" si="1288"/>
        <v>0.56728641119593248</v>
      </c>
      <c r="BN1025" s="8">
        <f t="shared" si="1289"/>
        <v>0.43033326288088392</v>
      </c>
    </row>
    <row r="1026" spans="1:66" x14ac:dyDescent="0.25">
      <c r="A1026" t="s">
        <v>136</v>
      </c>
      <c r="B1026" t="s">
        <v>472</v>
      </c>
      <c r="C1026" t="s">
        <v>473</v>
      </c>
      <c r="D1026" s="7" t="s">
        <v>558</v>
      </c>
      <c r="E1026">
        <f>VLOOKUP(A1026,home!$A$2:$E$405,3,FALSE)</f>
        <v>1.4901185770751</v>
      </c>
      <c r="F1026">
        <f>VLOOKUP(B1026,home!$B$2:$E$405,3,FALSE)</f>
        <v>1.1000000000000001</v>
      </c>
      <c r="G1026">
        <f>VLOOKUP(C1026,away!$B$2:$E$405,4,FALSE)</f>
        <v>1.25</v>
      </c>
      <c r="H1026">
        <f>VLOOKUP(A1026,away!$A$2:$E$405,3,FALSE)</f>
        <v>1.24901185770751</v>
      </c>
      <c r="I1026">
        <f>VLOOKUP(C1026,away!$B$2:$E$405,3,FALSE)</f>
        <v>0.57999999999999996</v>
      </c>
      <c r="J1026">
        <f>VLOOKUP(B1026,home!$B$2:$E$405,4,FALSE)</f>
        <v>0.84</v>
      </c>
      <c r="K1026" s="3">
        <f t="shared" si="1234"/>
        <v>2.0489130434782625</v>
      </c>
      <c r="L1026" s="3">
        <f t="shared" si="1235"/>
        <v>0.60851857707509882</v>
      </c>
      <c r="M1026" s="5">
        <f t="shared" si="1236"/>
        <v>7.012810622663132E-2</v>
      </c>
      <c r="N1026" s="5">
        <f t="shared" si="1237"/>
        <v>0.14368639156217405</v>
      </c>
      <c r="O1026" s="5">
        <f t="shared" si="1238"/>
        <v>4.2674255414001064E-2</v>
      </c>
      <c r="P1026" s="5">
        <f t="shared" si="1239"/>
        <v>8.7435838538469632E-2</v>
      </c>
      <c r="Q1026" s="5">
        <f t="shared" si="1240"/>
        <v>0.14720046092103173</v>
      </c>
      <c r="R1026" s="5">
        <f t="shared" si="1241"/>
        <v>1.298403859113363E-2</v>
      </c>
      <c r="S1026" s="5">
        <f t="shared" si="1242"/>
        <v>2.7253786934653162E-2</v>
      </c>
      <c r="T1026" s="5">
        <f t="shared" si="1243"/>
        <v>8.9574215024464915E-2</v>
      </c>
      <c r="U1026" s="5">
        <f t="shared" si="1244"/>
        <v>2.6603166026398815E-2</v>
      </c>
      <c r="V1026" s="5">
        <f t="shared" si="1245"/>
        <v>3.7755629458390205E-3</v>
      </c>
      <c r="W1026" s="5">
        <f t="shared" si="1246"/>
        <v>0.10053364812903805</v>
      </c>
      <c r="X1026" s="5">
        <f t="shared" si="1247"/>
        <v>6.1176592507650895E-2</v>
      </c>
      <c r="Y1026" s="5">
        <f t="shared" si="1248"/>
        <v>1.8613546511529439E-2</v>
      </c>
      <c r="Z1026" s="5">
        <f t="shared" si="1249"/>
        <v>2.633676229388269E-3</v>
      </c>
      <c r="AA1026" s="5">
        <f t="shared" si="1250"/>
        <v>5.3961735786922727E-3</v>
      </c>
      <c r="AB1026" s="5">
        <f t="shared" si="1251"/>
        <v>5.5281452151276873E-3</v>
      </c>
      <c r="AC1026" s="5">
        <f t="shared" si="1252"/>
        <v>2.9421113185468939E-4</v>
      </c>
      <c r="AD1026" s="5">
        <f t="shared" si="1253"/>
        <v>5.1496175740010024E-2</v>
      </c>
      <c r="AE1026" s="5">
        <f t="shared" si="1254"/>
        <v>3.1336379586120122E-2</v>
      </c>
      <c r="AF1026" s="5">
        <f t="shared" si="1255"/>
        <v>9.5343845582154946E-3</v>
      </c>
      <c r="AG1026" s="5">
        <f t="shared" si="1256"/>
        <v>1.9339500415506956E-3</v>
      </c>
      <c r="AH1026" s="5">
        <f t="shared" si="1257"/>
        <v>4.0066022789596518E-4</v>
      </c>
      <c r="AI1026" s="5">
        <f t="shared" si="1258"/>
        <v>8.2091796693901627E-4</v>
      </c>
      <c r="AJ1026" s="5">
        <f t="shared" si="1259"/>
        <v>8.4099476504350399E-4</v>
      </c>
      <c r="AK1026" s="5">
        <f t="shared" si="1260"/>
        <v>5.7437504786485728E-4</v>
      </c>
      <c r="AL1026" s="5">
        <f t="shared" si="1261"/>
        <v>1.4672916983061521E-5</v>
      </c>
      <c r="AM1026" s="5">
        <f t="shared" si="1262"/>
        <v>2.1102237232591078E-2</v>
      </c>
      <c r="AN1026" s="5">
        <f t="shared" si="1263"/>
        <v>1.2841103373877493E-2</v>
      </c>
      <c r="AO1026" s="5">
        <f t="shared" si="1264"/>
        <v>3.9070249765730918E-3</v>
      </c>
      <c r="AP1026" s="5">
        <f t="shared" si="1265"/>
        <v>7.9249909311370956E-4</v>
      </c>
      <c r="AQ1026" s="5">
        <f t="shared" si="1266"/>
        <v>1.2056260511871519E-4</v>
      </c>
      <c r="AR1026" s="5">
        <f t="shared" si="1267"/>
        <v>4.8761838353967515E-5</v>
      </c>
      <c r="AS1026" s="5">
        <f t="shared" si="1268"/>
        <v>9.9908766627422656E-5</v>
      </c>
      <c r="AT1026" s="5">
        <f t="shared" si="1269"/>
        <v>1.0235218755037603E-4</v>
      </c>
      <c r="AU1026" s="5">
        <f t="shared" si="1270"/>
        <v>6.9903577366832957E-5</v>
      </c>
      <c r="AV1026" s="5">
        <f t="shared" si="1271"/>
        <v>3.5806587863173975E-5</v>
      </c>
      <c r="AW1026" s="5">
        <f t="shared" si="1272"/>
        <v>5.0817269726083429E-7</v>
      </c>
      <c r="AX1026" s="5">
        <f t="shared" si="1273"/>
        <v>7.206108185404749E-3</v>
      </c>
      <c r="AY1026" s="5">
        <f t="shared" si="1274"/>
        <v>4.3850506992317191E-3</v>
      </c>
      <c r="AZ1026" s="5">
        <f t="shared" si="1275"/>
        <v>1.3341924059493266E-3</v>
      </c>
      <c r="BA1026" s="5">
        <f t="shared" si="1276"/>
        <v>2.7062695480422889E-4</v>
      </c>
      <c r="BB1026" s="5">
        <f t="shared" si="1277"/>
        <v>4.1170382363909111E-5</v>
      </c>
      <c r="BC1026" s="5">
        <f t="shared" si="1278"/>
        <v>5.0105884987447439E-6</v>
      </c>
      <c r="BD1026" s="5">
        <f t="shared" si="1279"/>
        <v>4.9454140817870468E-6</v>
      </c>
      <c r="BE1026" s="5">
        <f t="shared" si="1280"/>
        <v>1.0132723417574554E-5</v>
      </c>
      <c r="BF1026" s="5">
        <f t="shared" si="1281"/>
        <v>1.0380534588113074E-5</v>
      </c>
      <c r="BG1026" s="5">
        <f t="shared" si="1282"/>
        <v>7.0896042386207093E-6</v>
      </c>
      <c r="BH1026" s="5">
        <f t="shared" si="1283"/>
        <v>3.6314956494021874E-6</v>
      </c>
      <c r="BI1026" s="5">
        <f t="shared" si="1284"/>
        <v>1.4881237606789409E-6</v>
      </c>
      <c r="BJ1026" s="8">
        <f t="shared" si="1285"/>
        <v>0.70709133107931232</v>
      </c>
      <c r="BK1026" s="8">
        <f t="shared" si="1286"/>
        <v>0.19328722939366261</v>
      </c>
      <c r="BL1026" s="8">
        <f t="shared" si="1287"/>
        <v>9.6217127686594753E-2</v>
      </c>
      <c r="BM1026" s="8">
        <f t="shared" si="1288"/>
        <v>0.4907357306089819</v>
      </c>
      <c r="BN1026" s="8">
        <f t="shared" si="1289"/>
        <v>0.5041090912534415</v>
      </c>
    </row>
    <row r="1027" spans="1:66" x14ac:dyDescent="0.25">
      <c r="A1027" t="s">
        <v>136</v>
      </c>
      <c r="B1027" t="s">
        <v>328</v>
      </c>
      <c r="C1027" t="s">
        <v>359</v>
      </c>
      <c r="D1027" s="7" t="s">
        <v>558</v>
      </c>
      <c r="E1027">
        <f>VLOOKUP(A1027,home!$A$2:$E$405,3,FALSE)</f>
        <v>1.4901185770751</v>
      </c>
      <c r="F1027">
        <f>VLOOKUP(B1027,home!$B$2:$E$405,3,FALSE)</f>
        <v>1.4</v>
      </c>
      <c r="G1027">
        <f>VLOOKUP(C1027,away!$B$2:$E$405,4,FALSE)</f>
        <v>0.92</v>
      </c>
      <c r="H1027">
        <f>VLOOKUP(A1027,away!$A$2:$E$405,3,FALSE)</f>
        <v>1.24901185770751</v>
      </c>
      <c r="I1027">
        <f>VLOOKUP(C1027,away!$B$2:$E$405,3,FALSE)</f>
        <v>1.04</v>
      </c>
      <c r="J1027">
        <f>VLOOKUP(B1027,home!$B$2:$E$405,4,FALSE)</f>
        <v>1.06</v>
      </c>
      <c r="K1027" s="3">
        <f t="shared" si="1234"/>
        <v>1.919272727272729</v>
      </c>
      <c r="L1027" s="3">
        <f t="shared" si="1235"/>
        <v>1.3769106719367592</v>
      </c>
      <c r="M1027" s="5">
        <f t="shared" si="1236"/>
        <v>3.7024204697427295E-2</v>
      </c>
      <c r="N1027" s="5">
        <f t="shared" si="1237"/>
        <v>7.1059546324735073E-2</v>
      </c>
      <c r="O1027" s="5">
        <f t="shared" si="1238"/>
        <v>5.0979022567858731E-2</v>
      </c>
      <c r="P1027" s="5">
        <f t="shared" si="1239"/>
        <v>9.7842647677512232E-2</v>
      </c>
      <c r="Q1027" s="5">
        <f t="shared" si="1240"/>
        <v>6.8191324636718564E-2</v>
      </c>
      <c r="R1027" s="5">
        <f t="shared" si="1241"/>
        <v>3.5096780109294796E-2</v>
      </c>
      <c r="S1027" s="5">
        <f t="shared" si="1242"/>
        <v>6.464138651174732E-2</v>
      </c>
      <c r="T1027" s="5">
        <f t="shared" si="1243"/>
        <v>9.3893362625801849E-2</v>
      </c>
      <c r="U1027" s="5">
        <f t="shared" si="1244"/>
        <v>6.7360292878857489E-2</v>
      </c>
      <c r="V1027" s="5">
        <f t="shared" si="1245"/>
        <v>1.8980629496424394E-2</v>
      </c>
      <c r="W1027" s="5">
        <f t="shared" si="1246"/>
        <v>4.362591653728496E-2</v>
      </c>
      <c r="X1027" s="5">
        <f t="shared" si="1247"/>
        <v>6.0068990053210009E-2</v>
      </c>
      <c r="Y1027" s="5">
        <f t="shared" si="1248"/>
        <v>4.1354816728363962E-2</v>
      </c>
      <c r="Z1027" s="5">
        <f t="shared" si="1249"/>
        <v>1.6108377027701935E-2</v>
      </c>
      <c r="AA1027" s="5">
        <f t="shared" si="1250"/>
        <v>3.0916368709894872E-2</v>
      </c>
      <c r="AB1027" s="5">
        <f t="shared" si="1251"/>
        <v>2.9668471645604603E-2</v>
      </c>
      <c r="AC1027" s="5">
        <f t="shared" si="1252"/>
        <v>3.1349678198575406E-3</v>
      </c>
      <c r="AD1027" s="5">
        <f t="shared" si="1253"/>
        <v>2.0932507953071843E-2</v>
      </c>
      <c r="AE1027" s="5">
        <f t="shared" si="1254"/>
        <v>2.8822193590985708E-2</v>
      </c>
      <c r="AF1027" s="5">
        <f t="shared" si="1255"/>
        <v>1.9842792972027744E-2</v>
      </c>
      <c r="AG1027" s="5">
        <f t="shared" si="1256"/>
        <v>9.107251134738913E-3</v>
      </c>
      <c r="AH1027" s="5">
        <f t="shared" si="1257"/>
        <v>5.5449490592559287E-3</v>
      </c>
      <c r="AI1027" s="5">
        <f t="shared" si="1258"/>
        <v>1.064226950354648E-2</v>
      </c>
      <c r="AJ1027" s="5">
        <f t="shared" si="1259"/>
        <v>1.0212708807221523E-2</v>
      </c>
      <c r="AK1027" s="5">
        <f t="shared" si="1260"/>
        <v>6.5336578284260916E-3</v>
      </c>
      <c r="AL1027" s="5">
        <f t="shared" si="1261"/>
        <v>3.3138705275143846E-4</v>
      </c>
      <c r="AM1027" s="5">
        <f t="shared" si="1262"/>
        <v>8.0350383255500517E-3</v>
      </c>
      <c r="AN1027" s="5">
        <f t="shared" si="1263"/>
        <v>1.1063530019870736E-2</v>
      </c>
      <c r="AO1027" s="5">
        <f t="shared" si="1264"/>
        <v>7.6167462768263619E-3</v>
      </c>
      <c r="AP1027" s="5">
        <f t="shared" si="1265"/>
        <v>3.4958597446656E-3</v>
      </c>
      <c r="AQ1027" s="5">
        <f t="shared" si="1266"/>
        <v>1.203371647506044E-3</v>
      </c>
      <c r="AR1027" s="5">
        <f t="shared" si="1267"/>
        <v>1.5269799070070365E-3</v>
      </c>
      <c r="AS1027" s="5">
        <f t="shared" si="1268"/>
        <v>2.9306908906120534E-3</v>
      </c>
      <c r="AT1027" s="5">
        <f t="shared" si="1269"/>
        <v>2.8123975492091698E-3</v>
      </c>
      <c r="AU1027" s="5">
        <f t="shared" si="1270"/>
        <v>1.7992526381486076E-3</v>
      </c>
      <c r="AV1027" s="5">
        <f t="shared" si="1271"/>
        <v>8.6331412946803277E-4</v>
      </c>
      <c r="AW1027" s="5">
        <f t="shared" si="1272"/>
        <v>2.4326268384744611E-5</v>
      </c>
      <c r="AX1027" s="5">
        <f t="shared" si="1273"/>
        <v>2.5702383201365591E-3</v>
      </c>
      <c r="AY1027" s="5">
        <f t="shared" si="1274"/>
        <v>3.5389885724168369E-3</v>
      </c>
      <c r="AZ1027" s="5">
        <f t="shared" si="1275"/>
        <v>2.4364355666114902E-3</v>
      </c>
      <c r="BA1027" s="5">
        <f t="shared" si="1276"/>
        <v>1.1182513777178824E-3</v>
      </c>
      <c r="BB1027" s="5">
        <f t="shared" si="1277"/>
        <v>3.8493306397193377E-4</v>
      </c>
      <c r="BC1027" s="5">
        <f t="shared" si="1278"/>
        <v>1.060036887528542E-4</v>
      </c>
      <c r="BD1027" s="5">
        <f t="shared" si="1279"/>
        <v>3.5041915496516508E-4</v>
      </c>
      <c r="BE1027" s="5">
        <f t="shared" si="1280"/>
        <v>6.7254992723859747E-4</v>
      </c>
      <c r="BF1027" s="5">
        <f t="shared" si="1281"/>
        <v>6.4540336653914942E-4</v>
      </c>
      <c r="BG1027" s="5">
        <f t="shared" si="1282"/>
        <v>4.1290169316286464E-4</v>
      </c>
      <c r="BH1027" s="5">
        <f t="shared" si="1283"/>
        <v>1.9811773968305473E-4</v>
      </c>
      <c r="BI1027" s="5">
        <f t="shared" si="1284"/>
        <v>7.6048394912520953E-5</v>
      </c>
      <c r="BJ1027" s="8">
        <f t="shared" si="1285"/>
        <v>0.49846809916096502</v>
      </c>
      <c r="BK1027" s="8">
        <f t="shared" si="1286"/>
        <v>0.22549421182813703</v>
      </c>
      <c r="BL1027" s="8">
        <f t="shared" si="1287"/>
        <v>0.25924259650090681</v>
      </c>
      <c r="BM1027" s="8">
        <f t="shared" si="1288"/>
        <v>0.63560509620013217</v>
      </c>
      <c r="BN1027" s="8">
        <f t="shared" si="1289"/>
        <v>0.36019352601354665</v>
      </c>
    </row>
    <row r="1028" spans="1:66" x14ac:dyDescent="0.25">
      <c r="A1028" t="s">
        <v>136</v>
      </c>
      <c r="B1028" t="s">
        <v>515</v>
      </c>
      <c r="C1028" t="s">
        <v>138</v>
      </c>
      <c r="D1028" s="7" t="s">
        <v>558</v>
      </c>
      <c r="E1028">
        <f>VLOOKUP(A1028,home!$A$2:$E$405,3,FALSE)</f>
        <v>1.4901185770751</v>
      </c>
      <c r="F1028" t="e">
        <f>VLOOKUP(B1028,home!$B$2:$E$405,3,FALSE)</f>
        <v>#N/A</v>
      </c>
      <c r="G1028">
        <f>VLOOKUP(C1028,away!$B$2:$E$405,4,FALSE)</f>
        <v>0.85</v>
      </c>
      <c r="H1028">
        <f>VLOOKUP(A1028,away!$A$2:$E$405,3,FALSE)</f>
        <v>1.24901185770751</v>
      </c>
      <c r="I1028">
        <f>VLOOKUP(C1028,away!$B$2:$E$405,3,FALSE)</f>
        <v>1.34</v>
      </c>
      <c r="J1028" t="e">
        <f>VLOOKUP(B1028,home!$B$2:$E$405,4,FALSE)</f>
        <v>#N/A</v>
      </c>
      <c r="K1028" s="3" t="e">
        <f t="shared" si="1234"/>
        <v>#N/A</v>
      </c>
      <c r="L1028" s="3" t="e">
        <f t="shared" si="1235"/>
        <v>#N/A</v>
      </c>
      <c r="M1028" s="5" t="e">
        <f t="shared" si="1236"/>
        <v>#N/A</v>
      </c>
      <c r="N1028" s="5" t="e">
        <f t="shared" si="1237"/>
        <v>#N/A</v>
      </c>
      <c r="O1028" s="5" t="e">
        <f t="shared" si="1238"/>
        <v>#N/A</v>
      </c>
      <c r="P1028" s="5" t="e">
        <f t="shared" si="1239"/>
        <v>#N/A</v>
      </c>
      <c r="Q1028" s="5" t="e">
        <f t="shared" si="1240"/>
        <v>#N/A</v>
      </c>
      <c r="R1028" s="5" t="e">
        <f t="shared" si="1241"/>
        <v>#N/A</v>
      </c>
      <c r="S1028" s="5" t="e">
        <f t="shared" si="1242"/>
        <v>#N/A</v>
      </c>
      <c r="T1028" s="5" t="e">
        <f t="shared" si="1243"/>
        <v>#N/A</v>
      </c>
      <c r="U1028" s="5" t="e">
        <f t="shared" si="1244"/>
        <v>#N/A</v>
      </c>
      <c r="V1028" s="5" t="e">
        <f t="shared" si="1245"/>
        <v>#N/A</v>
      </c>
      <c r="W1028" s="5" t="e">
        <f t="shared" si="1246"/>
        <v>#N/A</v>
      </c>
      <c r="X1028" s="5" t="e">
        <f t="shared" si="1247"/>
        <v>#N/A</v>
      </c>
      <c r="Y1028" s="5" t="e">
        <f t="shared" si="1248"/>
        <v>#N/A</v>
      </c>
      <c r="Z1028" s="5" t="e">
        <f t="shared" si="1249"/>
        <v>#N/A</v>
      </c>
      <c r="AA1028" s="5" t="e">
        <f t="shared" si="1250"/>
        <v>#N/A</v>
      </c>
      <c r="AB1028" s="5" t="e">
        <f t="shared" si="1251"/>
        <v>#N/A</v>
      </c>
      <c r="AC1028" s="5" t="e">
        <f t="shared" si="1252"/>
        <v>#N/A</v>
      </c>
      <c r="AD1028" s="5" t="e">
        <f t="shared" si="1253"/>
        <v>#N/A</v>
      </c>
      <c r="AE1028" s="5" t="e">
        <f t="shared" si="1254"/>
        <v>#N/A</v>
      </c>
      <c r="AF1028" s="5" t="e">
        <f t="shared" si="1255"/>
        <v>#N/A</v>
      </c>
      <c r="AG1028" s="5" t="e">
        <f t="shared" si="1256"/>
        <v>#N/A</v>
      </c>
      <c r="AH1028" s="5" t="e">
        <f t="shared" si="1257"/>
        <v>#N/A</v>
      </c>
      <c r="AI1028" s="5" t="e">
        <f t="shared" si="1258"/>
        <v>#N/A</v>
      </c>
      <c r="AJ1028" s="5" t="e">
        <f t="shared" si="1259"/>
        <v>#N/A</v>
      </c>
      <c r="AK1028" s="5" t="e">
        <f t="shared" si="1260"/>
        <v>#N/A</v>
      </c>
      <c r="AL1028" s="5" t="e">
        <f t="shared" si="1261"/>
        <v>#N/A</v>
      </c>
      <c r="AM1028" s="5" t="e">
        <f t="shared" si="1262"/>
        <v>#N/A</v>
      </c>
      <c r="AN1028" s="5" t="e">
        <f t="shared" si="1263"/>
        <v>#N/A</v>
      </c>
      <c r="AO1028" s="5" t="e">
        <f t="shared" si="1264"/>
        <v>#N/A</v>
      </c>
      <c r="AP1028" s="5" t="e">
        <f t="shared" si="1265"/>
        <v>#N/A</v>
      </c>
      <c r="AQ1028" s="5" t="e">
        <f t="shared" si="1266"/>
        <v>#N/A</v>
      </c>
      <c r="AR1028" s="5" t="e">
        <f t="shared" si="1267"/>
        <v>#N/A</v>
      </c>
      <c r="AS1028" s="5" t="e">
        <f t="shared" si="1268"/>
        <v>#N/A</v>
      </c>
      <c r="AT1028" s="5" t="e">
        <f t="shared" si="1269"/>
        <v>#N/A</v>
      </c>
      <c r="AU1028" s="5" t="e">
        <f t="shared" si="1270"/>
        <v>#N/A</v>
      </c>
      <c r="AV1028" s="5" t="e">
        <f t="shared" si="1271"/>
        <v>#N/A</v>
      </c>
      <c r="AW1028" s="5" t="e">
        <f t="shared" si="1272"/>
        <v>#N/A</v>
      </c>
      <c r="AX1028" s="5" t="e">
        <f t="shared" si="1273"/>
        <v>#N/A</v>
      </c>
      <c r="AY1028" s="5" t="e">
        <f t="shared" si="1274"/>
        <v>#N/A</v>
      </c>
      <c r="AZ1028" s="5" t="e">
        <f t="shared" si="1275"/>
        <v>#N/A</v>
      </c>
      <c r="BA1028" s="5" t="e">
        <f t="shared" si="1276"/>
        <v>#N/A</v>
      </c>
      <c r="BB1028" s="5" t="e">
        <f t="shared" si="1277"/>
        <v>#N/A</v>
      </c>
      <c r="BC1028" s="5" t="e">
        <f t="shared" si="1278"/>
        <v>#N/A</v>
      </c>
      <c r="BD1028" s="5" t="e">
        <f t="shared" si="1279"/>
        <v>#N/A</v>
      </c>
      <c r="BE1028" s="5" t="e">
        <f t="shared" si="1280"/>
        <v>#N/A</v>
      </c>
      <c r="BF1028" s="5" t="e">
        <f t="shared" si="1281"/>
        <v>#N/A</v>
      </c>
      <c r="BG1028" s="5" t="e">
        <f t="shared" si="1282"/>
        <v>#N/A</v>
      </c>
      <c r="BH1028" s="5" t="e">
        <f t="shared" si="1283"/>
        <v>#N/A</v>
      </c>
      <c r="BI1028" s="5" t="e">
        <f t="shared" si="1284"/>
        <v>#N/A</v>
      </c>
      <c r="BJ1028" s="8" t="e">
        <f t="shared" si="1285"/>
        <v>#N/A</v>
      </c>
      <c r="BK1028" s="8" t="e">
        <f t="shared" si="1286"/>
        <v>#N/A</v>
      </c>
      <c r="BL1028" s="8" t="e">
        <f t="shared" si="1287"/>
        <v>#N/A</v>
      </c>
      <c r="BM1028" s="8" t="e">
        <f t="shared" si="1288"/>
        <v>#N/A</v>
      </c>
      <c r="BN1028" s="8" t="e">
        <f t="shared" si="1289"/>
        <v>#N/A</v>
      </c>
    </row>
    <row r="1029" spans="1:66" x14ac:dyDescent="0.25">
      <c r="A1029" t="s">
        <v>136</v>
      </c>
      <c r="B1029" t="s">
        <v>514</v>
      </c>
      <c r="C1029" t="s">
        <v>513</v>
      </c>
      <c r="D1029" s="7" t="s">
        <v>558</v>
      </c>
      <c r="E1029">
        <f>VLOOKUP(A1029,home!$A$2:$E$405,3,FALSE)</f>
        <v>1.4901185770751</v>
      </c>
      <c r="F1029" t="e">
        <f>VLOOKUP(B1029,home!$B$2:$E$405,3,FALSE)</f>
        <v>#N/A</v>
      </c>
      <c r="G1029" t="e">
        <f>VLOOKUP(C1029,away!$B$2:$E$405,4,FALSE)</f>
        <v>#N/A</v>
      </c>
      <c r="H1029">
        <f>VLOOKUP(A1029,away!$A$2:$E$405,3,FALSE)</f>
        <v>1.24901185770751</v>
      </c>
      <c r="I1029" t="e">
        <f>VLOOKUP(C1029,away!$B$2:$E$405,3,FALSE)</f>
        <v>#N/A</v>
      </c>
      <c r="J1029" t="e">
        <f>VLOOKUP(B1029,home!$B$2:$E$405,4,FALSE)</f>
        <v>#N/A</v>
      </c>
      <c r="K1029" s="3" t="e">
        <f t="shared" si="1234"/>
        <v>#N/A</v>
      </c>
      <c r="L1029" s="3" t="e">
        <f t="shared" si="1235"/>
        <v>#N/A</v>
      </c>
      <c r="M1029" s="5" t="e">
        <f t="shared" si="1236"/>
        <v>#N/A</v>
      </c>
      <c r="N1029" s="5" t="e">
        <f t="shared" si="1237"/>
        <v>#N/A</v>
      </c>
      <c r="O1029" s="5" t="e">
        <f t="shared" si="1238"/>
        <v>#N/A</v>
      </c>
      <c r="P1029" s="5" t="e">
        <f t="shared" si="1239"/>
        <v>#N/A</v>
      </c>
      <c r="Q1029" s="5" t="e">
        <f t="shared" si="1240"/>
        <v>#N/A</v>
      </c>
      <c r="R1029" s="5" t="e">
        <f t="shared" si="1241"/>
        <v>#N/A</v>
      </c>
      <c r="S1029" s="5" t="e">
        <f t="shared" si="1242"/>
        <v>#N/A</v>
      </c>
      <c r="T1029" s="5" t="e">
        <f t="shared" si="1243"/>
        <v>#N/A</v>
      </c>
      <c r="U1029" s="5" t="e">
        <f t="shared" si="1244"/>
        <v>#N/A</v>
      </c>
      <c r="V1029" s="5" t="e">
        <f t="shared" si="1245"/>
        <v>#N/A</v>
      </c>
      <c r="W1029" s="5" t="e">
        <f t="shared" si="1246"/>
        <v>#N/A</v>
      </c>
      <c r="X1029" s="5" t="e">
        <f t="shared" si="1247"/>
        <v>#N/A</v>
      </c>
      <c r="Y1029" s="5" t="e">
        <f t="shared" si="1248"/>
        <v>#N/A</v>
      </c>
      <c r="Z1029" s="5" t="e">
        <f t="shared" si="1249"/>
        <v>#N/A</v>
      </c>
      <c r="AA1029" s="5" t="e">
        <f t="shared" si="1250"/>
        <v>#N/A</v>
      </c>
      <c r="AB1029" s="5" t="e">
        <f t="shared" si="1251"/>
        <v>#N/A</v>
      </c>
      <c r="AC1029" s="5" t="e">
        <f t="shared" si="1252"/>
        <v>#N/A</v>
      </c>
      <c r="AD1029" s="5" t="e">
        <f t="shared" si="1253"/>
        <v>#N/A</v>
      </c>
      <c r="AE1029" s="5" t="e">
        <f t="shared" si="1254"/>
        <v>#N/A</v>
      </c>
      <c r="AF1029" s="5" t="e">
        <f t="shared" si="1255"/>
        <v>#N/A</v>
      </c>
      <c r="AG1029" s="5" t="e">
        <f t="shared" si="1256"/>
        <v>#N/A</v>
      </c>
      <c r="AH1029" s="5" t="e">
        <f t="shared" si="1257"/>
        <v>#N/A</v>
      </c>
      <c r="AI1029" s="5" t="e">
        <f t="shared" si="1258"/>
        <v>#N/A</v>
      </c>
      <c r="AJ1029" s="5" t="e">
        <f t="shared" si="1259"/>
        <v>#N/A</v>
      </c>
      <c r="AK1029" s="5" t="e">
        <f t="shared" si="1260"/>
        <v>#N/A</v>
      </c>
      <c r="AL1029" s="5" t="e">
        <f t="shared" si="1261"/>
        <v>#N/A</v>
      </c>
      <c r="AM1029" s="5" t="e">
        <f t="shared" si="1262"/>
        <v>#N/A</v>
      </c>
      <c r="AN1029" s="5" t="e">
        <f t="shared" si="1263"/>
        <v>#N/A</v>
      </c>
      <c r="AO1029" s="5" t="e">
        <f t="shared" si="1264"/>
        <v>#N/A</v>
      </c>
      <c r="AP1029" s="5" t="e">
        <f t="shared" si="1265"/>
        <v>#N/A</v>
      </c>
      <c r="AQ1029" s="5" t="e">
        <f t="shared" si="1266"/>
        <v>#N/A</v>
      </c>
      <c r="AR1029" s="5" t="e">
        <f t="shared" si="1267"/>
        <v>#N/A</v>
      </c>
      <c r="AS1029" s="5" t="e">
        <f t="shared" si="1268"/>
        <v>#N/A</v>
      </c>
      <c r="AT1029" s="5" t="e">
        <f t="shared" si="1269"/>
        <v>#N/A</v>
      </c>
      <c r="AU1029" s="5" t="e">
        <f t="shared" si="1270"/>
        <v>#N/A</v>
      </c>
      <c r="AV1029" s="5" t="e">
        <f t="shared" si="1271"/>
        <v>#N/A</v>
      </c>
      <c r="AW1029" s="5" t="e">
        <f t="shared" si="1272"/>
        <v>#N/A</v>
      </c>
      <c r="AX1029" s="5" t="e">
        <f t="shared" si="1273"/>
        <v>#N/A</v>
      </c>
      <c r="AY1029" s="5" t="e">
        <f t="shared" si="1274"/>
        <v>#N/A</v>
      </c>
      <c r="AZ1029" s="5" t="e">
        <f t="shared" si="1275"/>
        <v>#N/A</v>
      </c>
      <c r="BA1029" s="5" t="e">
        <f t="shared" si="1276"/>
        <v>#N/A</v>
      </c>
      <c r="BB1029" s="5" t="e">
        <f t="shared" si="1277"/>
        <v>#N/A</v>
      </c>
      <c r="BC1029" s="5" t="e">
        <f t="shared" si="1278"/>
        <v>#N/A</v>
      </c>
      <c r="BD1029" s="5" t="e">
        <f t="shared" si="1279"/>
        <v>#N/A</v>
      </c>
      <c r="BE1029" s="5" t="e">
        <f t="shared" si="1280"/>
        <v>#N/A</v>
      </c>
      <c r="BF1029" s="5" t="e">
        <f t="shared" si="1281"/>
        <v>#N/A</v>
      </c>
      <c r="BG1029" s="5" t="e">
        <f t="shared" si="1282"/>
        <v>#N/A</v>
      </c>
      <c r="BH1029" s="5" t="e">
        <f t="shared" si="1283"/>
        <v>#N/A</v>
      </c>
      <c r="BI1029" s="5" t="e">
        <f t="shared" si="1284"/>
        <v>#N/A</v>
      </c>
      <c r="BJ1029" s="8" t="e">
        <f t="shared" si="1285"/>
        <v>#N/A</v>
      </c>
      <c r="BK1029" s="8" t="e">
        <f t="shared" si="1286"/>
        <v>#N/A</v>
      </c>
      <c r="BL1029" s="8" t="e">
        <f t="shared" si="1287"/>
        <v>#N/A</v>
      </c>
      <c r="BM1029" s="8" t="e">
        <f t="shared" si="1288"/>
        <v>#N/A</v>
      </c>
      <c r="BN1029" s="8" t="e">
        <f t="shared" si="1289"/>
        <v>#N/A</v>
      </c>
    </row>
    <row r="1030" spans="1:66" x14ac:dyDescent="0.25">
      <c r="A1030" t="s">
        <v>136</v>
      </c>
      <c r="B1030" t="s">
        <v>137</v>
      </c>
      <c r="C1030" t="s">
        <v>344</v>
      </c>
      <c r="D1030" s="7" t="s">
        <v>558</v>
      </c>
      <c r="E1030">
        <f>VLOOKUP(A1030,home!$A$2:$E$405,3,FALSE)</f>
        <v>1.4901185770751</v>
      </c>
      <c r="F1030">
        <f>VLOOKUP(B1030,home!$B$2:$E$405,3,FALSE)</f>
        <v>0.98</v>
      </c>
      <c r="G1030">
        <f>VLOOKUP(C1030,away!$B$2:$E$405,4,FALSE)</f>
        <v>0.73</v>
      </c>
      <c r="H1030">
        <f>VLOOKUP(A1030,away!$A$2:$E$405,3,FALSE)</f>
        <v>1.24901185770751</v>
      </c>
      <c r="I1030">
        <f>VLOOKUP(C1030,away!$B$2:$E$405,3,FALSE)</f>
        <v>0.76</v>
      </c>
      <c r="J1030">
        <f>VLOOKUP(B1030,home!$B$2:$E$405,4,FALSE)</f>
        <v>1.27</v>
      </c>
      <c r="K1030" s="3">
        <f t="shared" si="1234"/>
        <v>1.0660308300395265</v>
      </c>
      <c r="L1030" s="3">
        <f t="shared" si="1235"/>
        <v>1.2055462450592886</v>
      </c>
      <c r="M1030" s="5">
        <f t="shared" si="1236"/>
        <v>0.10314937742623802</v>
      </c>
      <c r="N1030" s="5">
        <f t="shared" si="1237"/>
        <v>0.1099604164357529</v>
      </c>
      <c r="O1030" s="5">
        <f t="shared" si="1238"/>
        <v>0.1243513446364046</v>
      </c>
      <c r="P1030" s="5">
        <f t="shared" si="1239"/>
        <v>0.1325623671392776</v>
      </c>
      <c r="Q1030" s="5">
        <f t="shared" si="1240"/>
        <v>5.861059700224882E-2</v>
      </c>
      <c r="R1030" s="5">
        <f t="shared" si="1241"/>
        <v>7.4955648297245561E-2</v>
      </c>
      <c r="S1030" s="5">
        <f t="shared" si="1242"/>
        <v>4.2590613777904046E-2</v>
      </c>
      <c r="T1030" s="5">
        <f t="shared" si="1243"/>
        <v>7.0657785136744256E-2</v>
      </c>
      <c r="U1030" s="5">
        <f t="shared" si="1244"/>
        <v>7.9905031970463503E-2</v>
      </c>
      <c r="V1030" s="5">
        <f t="shared" si="1245"/>
        <v>6.0817004977412751E-3</v>
      </c>
      <c r="W1030" s="5">
        <f t="shared" si="1246"/>
        <v>2.0826901123806502E-2</v>
      </c>
      <c r="X1030" s="5">
        <f t="shared" si="1247"/>
        <v>2.5107792446026008E-2</v>
      </c>
      <c r="Y1030" s="5">
        <f t="shared" si="1248"/>
        <v>1.5134302452517318E-2</v>
      </c>
      <c r="Z1030" s="5">
        <f t="shared" si="1249"/>
        <v>3.0120833450243002E-2</v>
      </c>
      <c r="AA1030" s="5">
        <f t="shared" si="1250"/>
        <v>3.2109737084444881E-2</v>
      </c>
      <c r="AB1030" s="5">
        <f t="shared" si="1251"/>
        <v>1.7114984838240865E-2</v>
      </c>
      <c r="AC1030" s="5">
        <f t="shared" si="1252"/>
        <v>4.8849338353327816E-4</v>
      </c>
      <c r="AD1030" s="5">
        <f t="shared" si="1253"/>
        <v>5.5505296730406469E-3</v>
      </c>
      <c r="AE1030" s="5">
        <f t="shared" si="1254"/>
        <v>6.691420205424313E-3</v>
      </c>
      <c r="AF1030" s="5">
        <f t="shared" si="1255"/>
        <v>4.0334082513815688E-3</v>
      </c>
      <c r="AG1030" s="5">
        <f t="shared" si="1256"/>
        <v>1.6208200574147329E-3</v>
      </c>
      <c r="AH1030" s="5">
        <f t="shared" si="1257"/>
        <v>9.0780144159991714E-3</v>
      </c>
      <c r="AI1030" s="5">
        <f t="shared" si="1258"/>
        <v>9.6774432429983827E-3</v>
      </c>
      <c r="AJ1030" s="5">
        <f t="shared" si="1259"/>
        <v>5.1582264264969854E-3</v>
      </c>
      <c r="AK1030" s="5">
        <f t="shared" si="1260"/>
        <v>1.832942799656801E-3</v>
      </c>
      <c r="AL1030" s="5">
        <f t="shared" si="1261"/>
        <v>2.511148040592031E-5</v>
      </c>
      <c r="AM1030" s="5">
        <f t="shared" si="1262"/>
        <v>1.183407150902109E-3</v>
      </c>
      <c r="AN1030" s="5">
        <f t="shared" si="1263"/>
        <v>1.4266520471463483E-3</v>
      </c>
      <c r="AO1030" s="5">
        <f t="shared" si="1264"/>
        <v>8.5994750922171407E-4</v>
      </c>
      <c r="AP1030" s="5">
        <f t="shared" si="1265"/>
        <v>3.4556883023010828E-4</v>
      </c>
      <c r="AQ1030" s="5">
        <f t="shared" si="1266"/>
        <v>1.041498014233595E-4</v>
      </c>
      <c r="AR1030" s="5">
        <f t="shared" si="1267"/>
        <v>2.1887932383603775E-3</v>
      </c>
      <c r="AS1030" s="5">
        <f t="shared" si="1268"/>
        <v>2.3333210726742162E-3</v>
      </c>
      <c r="AT1030" s="5">
        <f t="shared" si="1269"/>
        <v>1.2436960999258062E-3</v>
      </c>
      <c r="AU1030" s="5">
        <f t="shared" si="1270"/>
        <v>4.4193946190694317E-4</v>
      </c>
      <c r="AV1030" s="5">
        <f t="shared" si="1271"/>
        <v>1.1778027285097005E-4</v>
      </c>
      <c r="AW1030" s="5">
        <f t="shared" si="1272"/>
        <v>8.9644459974263646E-7</v>
      </c>
      <c r="AX1030" s="5">
        <f t="shared" si="1273"/>
        <v>2.1025808455848099E-4</v>
      </c>
      <c r="AY1030" s="5">
        <f t="shared" si="1274"/>
        <v>2.5347584433283517E-4</v>
      </c>
      <c r="AZ1030" s="5">
        <f t="shared" si="1275"/>
        <v>1.5278842617434115E-4</v>
      </c>
      <c r="BA1030" s="5">
        <f t="shared" si="1276"/>
        <v>6.1397837820998405E-5</v>
      </c>
      <c r="BB1030" s="5">
        <f t="shared" si="1277"/>
        <v>1.8504483209965958E-5</v>
      </c>
      <c r="BC1030" s="5">
        <f t="shared" si="1278"/>
        <v>4.4616020501074209E-6</v>
      </c>
      <c r="BD1030" s="5">
        <f t="shared" si="1279"/>
        <v>4.3978191161941839E-4</v>
      </c>
      <c r="BE1030" s="5">
        <f t="shared" si="1280"/>
        <v>4.6882107628001823E-4</v>
      </c>
      <c r="BF1030" s="5">
        <f t="shared" si="1281"/>
        <v>2.4988886054340593E-4</v>
      </c>
      <c r="BG1030" s="5">
        <f t="shared" si="1282"/>
        <v>8.8796409807572867E-5</v>
      </c>
      <c r="BH1030" s="5">
        <f t="shared" si="1283"/>
        <v>2.366492761292421E-5</v>
      </c>
      <c r="BI1030" s="5">
        <f t="shared" si="1284"/>
        <v>5.0455084852061826E-6</v>
      </c>
      <c r="BJ1030" s="8">
        <f t="shared" si="1285"/>
        <v>0.32281458440142735</v>
      </c>
      <c r="BK1030" s="8">
        <f t="shared" si="1286"/>
        <v>0.28515113954943294</v>
      </c>
      <c r="BL1030" s="8">
        <f t="shared" si="1287"/>
        <v>0.36178490255201756</v>
      </c>
      <c r="BM1030" s="8">
        <f t="shared" si="1288"/>
        <v>0.39602912961622028</v>
      </c>
      <c r="BN1030" s="8">
        <f t="shared" si="1289"/>
        <v>0.60358975093716749</v>
      </c>
    </row>
    <row r="1031" spans="1:66" x14ac:dyDescent="0.25">
      <c r="A1031" t="s">
        <v>136</v>
      </c>
      <c r="B1031" t="s">
        <v>135</v>
      </c>
      <c r="C1031" t="s">
        <v>323</v>
      </c>
      <c r="D1031" s="7" t="s">
        <v>558</v>
      </c>
      <c r="E1031">
        <f>VLOOKUP(A1031,home!$A$2:$E$405,3,FALSE)</f>
        <v>1.4901185770751</v>
      </c>
      <c r="F1031">
        <f>VLOOKUP(B1031,home!$B$2:$E$405,3,FALSE)</f>
        <v>0.93</v>
      </c>
      <c r="G1031">
        <f>VLOOKUP(C1031,away!$B$2:$E$405,4,FALSE)</f>
        <v>0.76</v>
      </c>
      <c r="H1031">
        <f>VLOOKUP(A1031,away!$A$2:$E$405,3,FALSE)</f>
        <v>1.24901185770751</v>
      </c>
      <c r="I1031">
        <f>VLOOKUP(C1031,away!$B$2:$E$405,3,FALSE)</f>
        <v>1.01</v>
      </c>
      <c r="J1031">
        <f>VLOOKUP(B1031,home!$B$2:$E$405,4,FALSE)</f>
        <v>1.65</v>
      </c>
      <c r="K1031" s="3">
        <f t="shared" si="1234"/>
        <v>1.0532158102766807</v>
      </c>
      <c r="L1031" s="3">
        <f t="shared" si="1235"/>
        <v>2.0814782608695652</v>
      </c>
      <c r="M1031" s="5">
        <f t="shared" si="1236"/>
        <v>4.3513063694962495E-2</v>
      </c>
      <c r="N1031" s="5">
        <f t="shared" si="1237"/>
        <v>4.582864663711074E-2</v>
      </c>
      <c r="O1031" s="5">
        <f t="shared" si="1238"/>
        <v>9.0571496144897151E-2</v>
      </c>
      <c r="P1031" s="5">
        <f t="shared" si="1239"/>
        <v>9.5391331700219115E-2</v>
      </c>
      <c r="Q1031" s="5">
        <f t="shared" si="1240"/>
        <v>2.4133727600894134E-2</v>
      </c>
      <c r="R1031" s="5">
        <f t="shared" si="1241"/>
        <v>9.4261300140017545E-2</v>
      </c>
      <c r="S1031" s="5">
        <f t="shared" si="1242"/>
        <v>5.2280311881341274E-2</v>
      </c>
      <c r="T1031" s="5">
        <f t="shared" si="1243"/>
        <v>5.0233829355008947E-2</v>
      </c>
      <c r="U1031" s="5">
        <f t="shared" si="1244"/>
        <v>9.9277491604701965E-2</v>
      </c>
      <c r="V1031" s="5">
        <f t="shared" si="1245"/>
        <v>1.2734588314352558E-2</v>
      </c>
      <c r="W1031" s="5">
        <f t="shared" si="1246"/>
        <v>8.4726744900574698E-3</v>
      </c>
      <c r="X1031" s="5">
        <f t="shared" si="1247"/>
        <v>1.7635687762478751E-2</v>
      </c>
      <c r="Y1031" s="5">
        <f t="shared" si="1248"/>
        <v>1.8354150346541476E-2</v>
      </c>
      <c r="Z1031" s="5">
        <f t="shared" si="1249"/>
        <v>6.5400949027582589E-2</v>
      </c>
      <c r="AA1031" s="5">
        <f t="shared" si="1250"/>
        <v>6.8881313522949295E-2</v>
      </c>
      <c r="AB1031" s="5">
        <f t="shared" si="1251"/>
        <v>3.6273444217497564E-2</v>
      </c>
      <c r="AC1031" s="5">
        <f t="shared" si="1252"/>
        <v>1.7448342446017724E-3</v>
      </c>
      <c r="AD1031" s="5">
        <f t="shared" si="1253"/>
        <v>2.2308886820641091E-3</v>
      </c>
      <c r="AE1031" s="5">
        <f t="shared" si="1254"/>
        <v>4.6435462941363985E-3</v>
      </c>
      <c r="AF1031" s="5">
        <f t="shared" si="1255"/>
        <v>4.8327203322931734E-3</v>
      </c>
      <c r="AG1031" s="5">
        <f t="shared" si="1256"/>
        <v>3.3530674375101934E-3</v>
      </c>
      <c r="AH1031" s="5">
        <f t="shared" si="1257"/>
        <v>3.403266341028794E-2</v>
      </c>
      <c r="AI1031" s="5">
        <f t="shared" si="1258"/>
        <v>3.5843739169539958E-2</v>
      </c>
      <c r="AJ1031" s="5">
        <f t="shared" si="1259"/>
        <v>1.8875596396396511E-2</v>
      </c>
      <c r="AK1031" s="5">
        <f t="shared" si="1260"/>
        <v>6.626692184362115E-3</v>
      </c>
      <c r="AL1031" s="5">
        <f t="shared" si="1261"/>
        <v>1.5300422269092301E-4</v>
      </c>
      <c r="AM1031" s="5">
        <f t="shared" si="1262"/>
        <v>4.6992144618344559E-4</v>
      </c>
      <c r="AN1031" s="5">
        <f t="shared" si="1263"/>
        <v>9.7813127454722927E-4</v>
      </c>
      <c r="AO1031" s="5">
        <f t="shared" si="1264"/>
        <v>1.0179794921233493E-3</v>
      </c>
      <c r="AP1031" s="5">
        <f t="shared" si="1265"/>
        <v>7.0630072762193068E-4</v>
      </c>
      <c r="AQ1031" s="5">
        <f t="shared" si="1266"/>
        <v>3.675374025453513E-4</v>
      </c>
      <c r="AR1031" s="5">
        <f t="shared" si="1267"/>
        <v>1.4167649809601082E-2</v>
      </c>
      <c r="AS1031" s="5">
        <f t="shared" si="1268"/>
        <v>1.4921592773935264E-2</v>
      </c>
      <c r="AT1031" s="5">
        <f t="shared" si="1269"/>
        <v>7.8578287120094469E-3</v>
      </c>
      <c r="AU1031" s="5">
        <f t="shared" si="1270"/>
        <v>2.7586631446447985E-3</v>
      </c>
      <c r="AV1031" s="5">
        <f t="shared" si="1271"/>
        <v>7.263669097918716E-4</v>
      </c>
      <c r="AW1031" s="5">
        <f t="shared" si="1272"/>
        <v>9.317301849445452E-6</v>
      </c>
      <c r="AX1031" s="5">
        <f t="shared" si="1273"/>
        <v>8.2488116118081188E-5</v>
      </c>
      <c r="AY1031" s="5">
        <f t="shared" si="1274"/>
        <v>1.716972204798704E-4</v>
      </c>
      <c r="AZ1031" s="5">
        <f t="shared" si="1275"/>
        <v>1.786920159402895E-4</v>
      </c>
      <c r="BA1031" s="5">
        <f t="shared" si="1276"/>
        <v>1.2398118219022344E-4</v>
      </c>
      <c r="BB1031" s="5">
        <f t="shared" si="1277"/>
        <v>6.4516033871464773E-5</v>
      </c>
      <c r="BC1031" s="5">
        <f t="shared" si="1278"/>
        <v>2.6857744396195689E-5</v>
      </c>
      <c r="BD1031" s="5">
        <f t="shared" si="1279"/>
        <v>4.914942514382915E-3</v>
      </c>
      <c r="BE1031" s="5">
        <f t="shared" si="1280"/>
        <v>5.1764951627491082E-3</v>
      </c>
      <c r="BF1031" s="5">
        <f t="shared" si="1281"/>
        <v>2.7259832736140598E-3</v>
      </c>
      <c r="BG1031" s="5">
        <f t="shared" si="1282"/>
        <v>9.5701622744003695E-4</v>
      </c>
      <c r="BH1031" s="5">
        <f t="shared" si="1283"/>
        <v>2.5198615535779759E-4</v>
      </c>
      <c r="BI1031" s="5">
        <f t="shared" si="1284"/>
        <v>5.3079160558733685E-5</v>
      </c>
      <c r="BJ1031" s="8">
        <f t="shared" si="1285"/>
        <v>0.18390704159411286</v>
      </c>
      <c r="BK1031" s="8">
        <f t="shared" si="1286"/>
        <v>0.20598883127864806</v>
      </c>
      <c r="BL1031" s="8">
        <f t="shared" si="1287"/>
        <v>0.53915534063473525</v>
      </c>
      <c r="BM1031" s="8">
        <f t="shared" si="1288"/>
        <v>0.60059021669834689</v>
      </c>
      <c r="BN1031" s="8">
        <f t="shared" si="1289"/>
        <v>0.39369956591810118</v>
      </c>
    </row>
    <row r="1032" spans="1:66" x14ac:dyDescent="0.25">
      <c r="A1032" t="s">
        <v>136</v>
      </c>
      <c r="B1032" t="s">
        <v>116</v>
      </c>
      <c r="C1032" t="s">
        <v>317</v>
      </c>
      <c r="D1032" s="7" t="s">
        <v>558</v>
      </c>
      <c r="E1032">
        <f>VLOOKUP(A1032,home!$A$2:$E$405,3,FALSE)</f>
        <v>1.4901185770751</v>
      </c>
      <c r="F1032">
        <f>VLOOKUP(B1032,home!$B$2:$E$405,3,FALSE)</f>
        <v>0.48</v>
      </c>
      <c r="G1032">
        <f>VLOOKUP(C1032,away!$B$2:$E$405,4,FALSE)</f>
        <v>0.79</v>
      </c>
      <c r="H1032">
        <f>VLOOKUP(A1032,away!$A$2:$E$405,3,FALSE)</f>
        <v>1.24901185770751</v>
      </c>
      <c r="I1032">
        <f>VLOOKUP(C1032,away!$B$2:$E$405,3,FALSE)</f>
        <v>0.64</v>
      </c>
      <c r="J1032">
        <f>VLOOKUP(B1032,home!$B$2:$E$405,4,FALSE)</f>
        <v>1.41</v>
      </c>
      <c r="K1032" s="3">
        <f t="shared" si="1234"/>
        <v>0.56505296442687791</v>
      </c>
      <c r="L1032" s="3">
        <f t="shared" si="1235"/>
        <v>1.1271083003952571</v>
      </c>
      <c r="M1032" s="5">
        <f t="shared" si="1236"/>
        <v>0.18412115907789051</v>
      </c>
      <c r="N1032" s="5">
        <f t="shared" si="1237"/>
        <v>0.10403820675067479</v>
      </c>
      <c r="O1032" s="5">
        <f t="shared" si="1238"/>
        <v>0.20752448667508591</v>
      </c>
      <c r="P1032" s="5">
        <f t="shared" si="1239"/>
        <v>0.11726232638692342</v>
      </c>
      <c r="Q1032" s="5">
        <f t="shared" si="1240"/>
        <v>2.9393548569062605E-2</v>
      </c>
      <c r="R1032" s="5">
        <f t="shared" si="1241"/>
        <v>0.11695128573337715</v>
      </c>
      <c r="S1032" s="5">
        <f t="shared" si="1242"/>
        <v>1.8670387013825469E-2</v>
      </c>
      <c r="T1032" s="5">
        <f t="shared" si="1243"/>
        <v>3.3129712570261594E-2</v>
      </c>
      <c r="U1032" s="5">
        <f t="shared" si="1244"/>
        <v>6.6083670697179603E-2</v>
      </c>
      <c r="V1032" s="5">
        <f t="shared" si="1245"/>
        <v>1.3211910309191839E-3</v>
      </c>
      <c r="W1032" s="5">
        <f t="shared" si="1246"/>
        <v>5.536303917991414E-3</v>
      </c>
      <c r="X1032" s="5">
        <f t="shared" si="1247"/>
        <v>6.2400140994789055E-3</v>
      </c>
      <c r="Y1032" s="5">
        <f t="shared" si="1248"/>
        <v>3.5165858430530558E-3</v>
      </c>
      <c r="Z1032" s="5">
        <f t="shared" si="1249"/>
        <v>4.3938921630662264E-2</v>
      </c>
      <c r="AA1032" s="5">
        <f t="shared" si="1250"/>
        <v>2.4827817921125983E-2</v>
      </c>
      <c r="AB1032" s="5">
        <f t="shared" si="1251"/>
        <v>7.0145160582915003E-3</v>
      </c>
      <c r="AC1032" s="5">
        <f t="shared" si="1252"/>
        <v>5.2589669304921335E-5</v>
      </c>
      <c r="AD1032" s="5">
        <f t="shared" si="1253"/>
        <v>7.8207623520729671E-4</v>
      </c>
      <c r="AE1032" s="5">
        <f t="shared" si="1254"/>
        <v>8.8148461624401749E-4</v>
      </c>
      <c r="AF1032" s="5">
        <f t="shared" si="1255"/>
        <v>4.9676431381968011E-4</v>
      </c>
      <c r="AG1032" s="5">
        <f t="shared" si="1256"/>
        <v>1.866357271487719E-4</v>
      </c>
      <c r="AH1032" s="5">
        <f t="shared" si="1257"/>
        <v>1.238098082008404E-2</v>
      </c>
      <c r="AI1032" s="5">
        <f t="shared" si="1258"/>
        <v>6.995909914900806E-3</v>
      </c>
      <c r="AJ1032" s="5">
        <f t="shared" si="1259"/>
        <v>1.9765298181390434E-3</v>
      </c>
      <c r="AK1032" s="5">
        <f t="shared" si="1260"/>
        <v>3.7228134433919488E-4</v>
      </c>
      <c r="AL1032" s="5">
        <f t="shared" si="1261"/>
        <v>1.3397236900958801E-6</v>
      </c>
      <c r="AM1032" s="5">
        <f t="shared" si="1262"/>
        <v>8.8382899022339058E-5</v>
      </c>
      <c r="AN1032" s="5">
        <f t="shared" si="1263"/>
        <v>9.9617099101074208E-5</v>
      </c>
      <c r="AO1032" s="5">
        <f t="shared" si="1264"/>
        <v>5.613962962905883E-5</v>
      </c>
      <c r="AP1032" s="5">
        <f t="shared" si="1265"/>
        <v>2.1091814178675907E-5</v>
      </c>
      <c r="AQ1032" s="5">
        <f t="shared" si="1266"/>
        <v>5.9431897077949982E-6</v>
      </c>
      <c r="AR1032" s="5">
        <f t="shared" si="1267"/>
        <v>2.7909412498702381E-3</v>
      </c>
      <c r="AS1032" s="5">
        <f t="shared" si="1268"/>
        <v>1.577029626780434E-3</v>
      </c>
      <c r="AT1032" s="5">
        <f t="shared" si="1269"/>
        <v>4.4555263280064852E-4</v>
      </c>
      <c r="AU1032" s="5">
        <f t="shared" si="1270"/>
        <v>8.392027865740223E-5</v>
      </c>
      <c r="AV1032" s="5">
        <f t="shared" si="1271"/>
        <v>1.1854850557723693E-5</v>
      </c>
      <c r="AW1032" s="5">
        <f t="shared" si="1272"/>
        <v>2.3701047572740667E-8</v>
      </c>
      <c r="AX1032" s="5">
        <f t="shared" si="1273"/>
        <v>8.3235031828690167E-6</v>
      </c>
      <c r="AY1032" s="5">
        <f t="shared" si="1274"/>
        <v>9.381489525778009E-6</v>
      </c>
      <c r="AZ1032" s="5">
        <f t="shared" si="1275"/>
        <v>5.2869773572877806E-6</v>
      </c>
      <c r="BA1032" s="5">
        <f t="shared" si="1276"/>
        <v>1.9863320211336126E-6</v>
      </c>
      <c r="BB1032" s="5">
        <f t="shared" si="1277"/>
        <v>5.5970282709014569E-7</v>
      </c>
      <c r="BC1032" s="5">
        <f t="shared" si="1278"/>
        <v>1.2616914043359884E-7</v>
      </c>
      <c r="BD1032" s="5">
        <f t="shared" si="1279"/>
        <v>5.2428217477404283E-4</v>
      </c>
      <c r="BE1032" s="5">
        <f t="shared" si="1280"/>
        <v>2.9624719705224342E-4</v>
      </c>
      <c r="BF1032" s="5">
        <f t="shared" si="1281"/>
        <v>8.3697678448761792E-5</v>
      </c>
      <c r="BG1032" s="5">
        <f t="shared" si="1282"/>
        <v>1.5764540441040156E-5</v>
      </c>
      <c r="BH1032" s="5">
        <f t="shared" si="1283"/>
        <v>2.2269500772592849E-6</v>
      </c>
      <c r="BI1032" s="5">
        <f t="shared" si="1284"/>
        <v>2.5166894855720482E-7</v>
      </c>
      <c r="BJ1032" s="8">
        <f t="shared" si="1285"/>
        <v>0.18449817144863567</v>
      </c>
      <c r="BK1032" s="8">
        <f t="shared" si="1286"/>
        <v>0.3214383743920794</v>
      </c>
      <c r="BL1032" s="8">
        <f t="shared" si="1287"/>
        <v>0.44995924783093144</v>
      </c>
      <c r="BM1032" s="8">
        <f t="shared" si="1288"/>
        <v>0.24053434432081627</v>
      </c>
      <c r="BN1032" s="8">
        <f t="shared" si="1289"/>
        <v>0.7592910131930144</v>
      </c>
    </row>
    <row r="1033" spans="1:66" x14ac:dyDescent="0.25">
      <c r="A1033" t="s">
        <v>136</v>
      </c>
      <c r="B1033" t="s">
        <v>373</v>
      </c>
      <c r="C1033" t="s">
        <v>309</v>
      </c>
      <c r="D1033" s="7" t="s">
        <v>558</v>
      </c>
      <c r="E1033">
        <f>VLOOKUP(A1033,home!$A$2:$E$405,3,FALSE)</f>
        <v>1.4901185770751</v>
      </c>
      <c r="F1033">
        <f>VLOOKUP(B1033,home!$B$2:$E$405,3,FALSE)</f>
        <v>1.56</v>
      </c>
      <c r="G1033">
        <f>VLOOKUP(C1033,away!$B$2:$E$405,4,FALSE)</f>
        <v>1.28</v>
      </c>
      <c r="H1033">
        <f>VLOOKUP(A1033,away!$A$2:$E$405,3,FALSE)</f>
        <v>1.24901185770751</v>
      </c>
      <c r="I1033">
        <f>VLOOKUP(C1033,away!$B$2:$E$405,3,FALSE)</f>
        <v>0.7</v>
      </c>
      <c r="J1033">
        <f>VLOOKUP(B1033,home!$B$2:$E$405,4,FALSE)</f>
        <v>0.87</v>
      </c>
      <c r="K1033" s="3">
        <f t="shared" si="1234"/>
        <v>2.9754687747035597</v>
      </c>
      <c r="L1033" s="3">
        <f t="shared" si="1235"/>
        <v>0.76064822134387355</v>
      </c>
      <c r="M1033" s="5">
        <f t="shared" si="1236"/>
        <v>2.3846519718521E-2</v>
      </c>
      <c r="N1033" s="5">
        <f t="shared" si="1237"/>
        <v>7.0954574807811976E-2</v>
      </c>
      <c r="O1033" s="5">
        <f t="shared" si="1238"/>
        <v>1.8138812809134611E-2</v>
      </c>
      <c r="P1033" s="5">
        <f t="shared" si="1239"/>
        <v>5.3971471123772999E-2</v>
      </c>
      <c r="Q1033" s="5">
        <f t="shared" si="1240"/>
        <v>0.10556156088150619</v>
      </c>
      <c r="R1033" s="5">
        <f t="shared" si="1241"/>
        <v>6.8986278502788535E-3</v>
      </c>
      <c r="S1033" s="5">
        <f t="shared" si="1242"/>
        <v>3.0538205675793739E-2</v>
      </c>
      <c r="T1033" s="5">
        <f t="shared" si="1243"/>
        <v>8.0295213526800704E-2</v>
      </c>
      <c r="U1033" s="5">
        <f t="shared" si="1244"/>
        <v>2.0526651756805077E-2</v>
      </c>
      <c r="V1033" s="5">
        <f t="shared" si="1245"/>
        <v>7.6796293093305381E-3</v>
      </c>
      <c r="W1033" s="5">
        <f t="shared" si="1246"/>
        <v>0.10469837607063015</v>
      </c>
      <c r="X1033" s="5">
        <f t="shared" si="1247"/>
        <v>7.9638633535716805E-2</v>
      </c>
      <c r="Y1033" s="5">
        <f t="shared" si="1248"/>
        <v>3.0288492474599766E-2</v>
      </c>
      <c r="Z1033" s="5">
        <f t="shared" si="1249"/>
        <v>1.7491430013426403E-3</v>
      </c>
      <c r="AA1033" s="5">
        <f t="shared" si="1250"/>
        <v>5.2045203829862935E-3</v>
      </c>
      <c r="AB1033" s="5">
        <f t="shared" si="1251"/>
        <v>7.7429439434419656E-3</v>
      </c>
      <c r="AC1033" s="5">
        <f t="shared" si="1252"/>
        <v>1.0863243787831876E-3</v>
      </c>
      <c r="AD1033" s="5">
        <f t="shared" si="1253"/>
        <v>7.7881687190082594E-2</v>
      </c>
      <c r="AE1033" s="5">
        <f t="shared" si="1254"/>
        <v>5.9240566836396273E-2</v>
      </c>
      <c r="AF1033" s="5">
        <f t="shared" si="1255"/>
        <v>2.2530615897753837E-2</v>
      </c>
      <c r="AG1033" s="5">
        <f t="shared" si="1256"/>
        <v>5.7126243028028205E-3</v>
      </c>
      <c r="AH1033" s="5">
        <f t="shared" si="1257"/>
        <v>3.32620628211841E-4</v>
      </c>
      <c r="AI1033" s="5">
        <f t="shared" si="1258"/>
        <v>9.8970229306661489E-4</v>
      </c>
      <c r="AJ1033" s="5">
        <f t="shared" si="1259"/>
        <v>1.4724141346361122E-3</v>
      </c>
      <c r="AK1033" s="5">
        <f t="shared" si="1260"/>
        <v>1.4603740936806383E-3</v>
      </c>
      <c r="AL1033" s="5">
        <f t="shared" si="1261"/>
        <v>9.8346468218606488E-5</v>
      </c>
      <c r="AM1033" s="5">
        <f t="shared" si="1262"/>
        <v>4.6346905671064212E-2</v>
      </c>
      <c r="AN1033" s="5">
        <f t="shared" si="1263"/>
        <v>3.5253691363487279E-2</v>
      </c>
      <c r="AO1033" s="5">
        <f t="shared" si="1264"/>
        <v>1.3407828815721235E-2</v>
      </c>
      <c r="AP1033" s="5">
        <f t="shared" si="1265"/>
        <v>3.399547046920498E-3</v>
      </c>
      <c r="AQ1033" s="5">
        <f t="shared" si="1266"/>
        <v>6.4646485365372358E-4</v>
      </c>
      <c r="AR1033" s="5">
        <f t="shared" si="1267"/>
        <v>5.0601457846323746E-5</v>
      </c>
      <c r="AS1033" s="5">
        <f t="shared" si="1268"/>
        <v>1.5056305777621476E-4</v>
      </c>
      <c r="AT1033" s="5">
        <f t="shared" si="1269"/>
        <v>2.2399783851850753E-4</v>
      </c>
      <c r="AU1033" s="5">
        <f t="shared" si="1270"/>
        <v>2.2216619137096981E-4</v>
      </c>
      <c r="AV1033" s="5">
        <f t="shared" si="1271"/>
        <v>1.6526214130478404E-4</v>
      </c>
      <c r="AW1033" s="5">
        <f t="shared" si="1272"/>
        <v>6.1829469273584256E-6</v>
      </c>
      <c r="AX1033" s="5">
        <f t="shared" si="1273"/>
        <v>2.2983961771397145E-2</v>
      </c>
      <c r="AY1033" s="5">
        <f t="shared" si="1274"/>
        <v>1.7482709640848828E-2</v>
      </c>
      <c r="AZ1033" s="5">
        <f t="shared" si="1275"/>
        <v>6.6490959962915231E-3</v>
      </c>
      <c r="BA1033" s="5">
        <f t="shared" si="1276"/>
        <v>1.6858743477079397E-3</v>
      </c>
      <c r="BB1033" s="5">
        <f t="shared" si="1277"/>
        <v>3.2058933099832681E-4</v>
      </c>
      <c r="BC1033" s="5">
        <f t="shared" si="1278"/>
        <v>4.8771140881139936E-5</v>
      </c>
      <c r="BD1033" s="5">
        <f t="shared" si="1279"/>
        <v>6.4149848180355231E-6</v>
      </c>
      <c r="BE1033" s="5">
        <f t="shared" si="1280"/>
        <v>1.9087587016262099E-5</v>
      </c>
      <c r="BF1033" s="5">
        <f t="shared" si="1281"/>
        <v>2.8397259575662484E-5</v>
      </c>
      <c r="BG1033" s="5">
        <f t="shared" si="1282"/>
        <v>2.8165053051511794E-5</v>
      </c>
      <c r="BH1033" s="5">
        <f t="shared" si="1283"/>
        <v>2.0951058973160641E-5</v>
      </c>
      <c r="BI1033" s="5">
        <f t="shared" si="1284"/>
        <v>1.2467844354322465E-5</v>
      </c>
      <c r="BJ1033" s="8">
        <f t="shared" si="1285"/>
        <v>0.78502778550307295</v>
      </c>
      <c r="BK1033" s="8">
        <f t="shared" si="1286"/>
        <v>0.13470320631526889</v>
      </c>
      <c r="BL1033" s="8">
        <f t="shared" si="1287"/>
        <v>6.3694742366847773E-2</v>
      </c>
      <c r="BM1033" s="8">
        <f t="shared" si="1288"/>
        <v>0.68832678330158481</v>
      </c>
      <c r="BN1033" s="8">
        <f t="shared" si="1289"/>
        <v>0.27937156719102563</v>
      </c>
    </row>
    <row r="1034" spans="1:66" x14ac:dyDescent="0.25">
      <c r="A1034" t="s">
        <v>136</v>
      </c>
      <c r="B1034" t="s">
        <v>125</v>
      </c>
      <c r="C1034" t="s">
        <v>381</v>
      </c>
      <c r="D1034" s="7" t="s">
        <v>558</v>
      </c>
      <c r="E1034">
        <f>VLOOKUP(A1034,home!$A$2:$E$405,3,FALSE)</f>
        <v>1.4901185770751</v>
      </c>
      <c r="F1034">
        <f>VLOOKUP(B1034,home!$B$2:$E$405,3,FALSE)</f>
        <v>0.79</v>
      </c>
      <c r="G1034">
        <f>VLOOKUP(C1034,away!$B$2:$E$405,4,FALSE)</f>
        <v>0.95</v>
      </c>
      <c r="H1034">
        <f>VLOOKUP(A1034,away!$A$2:$E$405,3,FALSE)</f>
        <v>1.24901185770751</v>
      </c>
      <c r="I1034">
        <f>VLOOKUP(C1034,away!$B$2:$E$405,3,FALSE)</f>
        <v>0.82</v>
      </c>
      <c r="J1034">
        <f>VLOOKUP(B1034,home!$B$2:$E$405,4,FALSE)</f>
        <v>0.98</v>
      </c>
      <c r="K1034" s="3">
        <f t="shared" si="1234"/>
        <v>1.1183339920948625</v>
      </c>
      <c r="L1034" s="3">
        <f t="shared" si="1235"/>
        <v>1.0037059288537551</v>
      </c>
      <c r="M1034" s="5">
        <f t="shared" si="1236"/>
        <v>0.11978702305068392</v>
      </c>
      <c r="N1034" s="5">
        <f t="shared" si="1237"/>
        <v>0.13396189968943065</v>
      </c>
      <c r="O1034" s="5">
        <f t="shared" si="1238"/>
        <v>0.12023094523571287</v>
      </c>
      <c r="P1034" s="5">
        <f t="shared" si="1239"/>
        <v>0.13445835295879355</v>
      </c>
      <c r="Q1034" s="5">
        <f t="shared" si="1240"/>
        <v>7.4907073034146274E-2</v>
      </c>
      <c r="R1034" s="5">
        <f t="shared" si="1241"/>
        <v>6.0338256282388064E-2</v>
      </c>
      <c r="S1034" s="5">
        <f t="shared" si="1242"/>
        <v>3.7731651183830574E-2</v>
      </c>
      <c r="T1034" s="5">
        <f t="shared" si="1243"/>
        <v>7.5184673317453848E-2</v>
      </c>
      <c r="U1034" s="5">
        <f t="shared" si="1244"/>
        <v>6.7478323024325951E-2</v>
      </c>
      <c r="V1034" s="5">
        <f t="shared" si="1245"/>
        <v>4.7058850722335385E-3</v>
      </c>
      <c r="W1034" s="5">
        <f t="shared" si="1246"/>
        <v>2.7923708674139413E-2</v>
      </c>
      <c r="X1034" s="5">
        <f t="shared" si="1247"/>
        <v>2.8027191951818756E-2</v>
      </c>
      <c r="Y1034" s="5">
        <f t="shared" si="1248"/>
        <v>1.4065529365581366E-2</v>
      </c>
      <c r="Z1034" s="5">
        <f t="shared" si="1249"/>
        <v>2.0187288522443416E-2</v>
      </c>
      <c r="AA1034" s="5">
        <f t="shared" si="1250"/>
        <v>2.2576130962874943E-2</v>
      </c>
      <c r="AB1034" s="5">
        <f t="shared" si="1251"/>
        <v>1.2623827332884186E-2</v>
      </c>
      <c r="AC1034" s="5">
        <f t="shared" si="1252"/>
        <v>3.3014091380237072E-4</v>
      </c>
      <c r="AD1034" s="5">
        <f t="shared" si="1253"/>
        <v>7.8070081489110699E-3</v>
      </c>
      <c r="AE1034" s="5">
        <f t="shared" si="1254"/>
        <v>7.835940365671621E-3</v>
      </c>
      <c r="AF1034" s="5">
        <f t="shared" si="1255"/>
        <v>3.9324899015845335E-3</v>
      </c>
      <c r="AG1034" s="5">
        <f t="shared" si="1256"/>
        <v>1.3156878097926388E-3</v>
      </c>
      <c r="AH1034" s="5">
        <f t="shared" si="1257"/>
        <v>5.0655252943644534E-3</v>
      </c>
      <c r="AI1034" s="5">
        <f t="shared" si="1258"/>
        <v>5.6649491245041022E-3</v>
      </c>
      <c r="AJ1034" s="5">
        <f t="shared" si="1259"/>
        <v>3.1676525847104853E-3</v>
      </c>
      <c r="AK1034" s="5">
        <f t="shared" si="1260"/>
        <v>1.1808311868762957E-3</v>
      </c>
      <c r="AL1034" s="5">
        <f t="shared" si="1261"/>
        <v>1.4823042557922332E-5</v>
      </c>
      <c r="AM1034" s="5">
        <f t="shared" si="1262"/>
        <v>1.7461685178977661E-3</v>
      </c>
      <c r="AN1034" s="5">
        <f t="shared" si="1263"/>
        <v>1.7526396941917621E-3</v>
      </c>
      <c r="AO1034" s="5">
        <f t="shared" si="1264"/>
        <v>8.795674261023518E-4</v>
      </c>
      <c r="AP1034" s="5">
        <f t="shared" si="1265"/>
        <v>2.9427568013518925E-4</v>
      </c>
      <c r="AQ1034" s="5">
        <f t="shared" si="1266"/>
        <v>7.3841561217290156E-5</v>
      </c>
      <c r="AR1034" s="5">
        <f t="shared" si="1267"/>
        <v>1.0168595541424534E-3</v>
      </c>
      <c r="AS1034" s="5">
        <f t="shared" si="1268"/>
        <v>1.1371886045839319E-3</v>
      </c>
      <c r="AT1034" s="5">
        <f t="shared" si="1269"/>
        <v>6.3587833596456746E-4</v>
      </c>
      <c r="AU1034" s="5">
        <f t="shared" si="1270"/>
        <v>2.3704145264863099E-4</v>
      </c>
      <c r="AV1034" s="5">
        <f t="shared" si="1271"/>
        <v>6.6272878508127225E-5</v>
      </c>
      <c r="AW1034" s="5">
        <f t="shared" si="1272"/>
        <v>4.6218183216099174E-7</v>
      </c>
      <c r="AX1034" s="5">
        <f t="shared" si="1273"/>
        <v>3.2546660158182955E-4</v>
      </c>
      <c r="AY1034" s="5">
        <f t="shared" si="1274"/>
        <v>3.2667275765156526E-4</v>
      </c>
      <c r="AZ1034" s="5">
        <f t="shared" si="1275"/>
        <v>1.6394169182494094E-4</v>
      </c>
      <c r="BA1034" s="5">
        <f t="shared" si="1276"/>
        <v>5.4849749357002817E-5</v>
      </c>
      <c r="BB1034" s="5">
        <f t="shared" si="1277"/>
        <v>1.3763254656441539E-5</v>
      </c>
      <c r="BC1034" s="5">
        <f t="shared" si="1278"/>
        <v>2.762852059798886E-6</v>
      </c>
      <c r="BD1034" s="5">
        <f t="shared" si="1279"/>
        <v>1.7010466055072769E-4</v>
      </c>
      <c r="BE1034" s="5">
        <f t="shared" si="1280"/>
        <v>1.9023382410763675E-4</v>
      </c>
      <c r="BF1034" s="5">
        <f t="shared" si="1281"/>
        <v>1.0637247597288268E-4</v>
      </c>
      <c r="BG1034" s="5">
        <f t="shared" si="1282"/>
        <v>3.9653318567922917E-5</v>
      </c>
      <c r="BH1034" s="5">
        <f t="shared" si="1283"/>
        <v>1.1086413513468647E-5</v>
      </c>
      <c r="BI1034" s="5">
        <f t="shared" si="1284"/>
        <v>2.4796626165063619E-6</v>
      </c>
      <c r="BJ1034" s="8">
        <f t="shared" si="1285"/>
        <v>0.38059515204520611</v>
      </c>
      <c r="BK1034" s="8">
        <f t="shared" si="1286"/>
        <v>0.29735454897955343</v>
      </c>
      <c r="BL1034" s="8">
        <f t="shared" si="1287"/>
        <v>0.30193961220981824</v>
      </c>
      <c r="BM1034" s="8">
        <f t="shared" si="1288"/>
        <v>0.35606684093004637</v>
      </c>
      <c r="BN1034" s="8">
        <f t="shared" si="1289"/>
        <v>0.64368355025115531</v>
      </c>
    </row>
    <row r="1035" spans="1:66" x14ac:dyDescent="0.25">
      <c r="A1035" t="s">
        <v>136</v>
      </c>
      <c r="B1035" t="s">
        <v>475</v>
      </c>
      <c r="C1035" t="s">
        <v>516</v>
      </c>
      <c r="D1035" s="7" t="s">
        <v>558</v>
      </c>
      <c r="E1035">
        <f>VLOOKUP(A1035,home!$A$2:$E$405,3,FALSE)</f>
        <v>1.4901185770751</v>
      </c>
      <c r="F1035">
        <f>VLOOKUP(B1035,home!$B$2:$E$405,3,FALSE)</f>
        <v>0.61</v>
      </c>
      <c r="G1035" t="e">
        <f>VLOOKUP(C1035,away!$B$2:$E$405,4,FALSE)</f>
        <v>#N/A</v>
      </c>
      <c r="H1035">
        <f>VLOOKUP(A1035,away!$A$2:$E$405,3,FALSE)</f>
        <v>1.24901185770751</v>
      </c>
      <c r="I1035" t="e">
        <f>VLOOKUP(C1035,away!$B$2:$E$405,3,FALSE)</f>
        <v>#N/A</v>
      </c>
      <c r="J1035">
        <f>VLOOKUP(B1035,home!$B$2:$E$405,4,FALSE)</f>
        <v>0.91</v>
      </c>
      <c r="K1035" s="3" t="e">
        <f t="shared" si="1234"/>
        <v>#N/A</v>
      </c>
      <c r="L1035" s="3" t="e">
        <f t="shared" si="1235"/>
        <v>#N/A</v>
      </c>
      <c r="M1035" s="5" t="e">
        <f t="shared" si="1236"/>
        <v>#N/A</v>
      </c>
      <c r="N1035" s="5" t="e">
        <f t="shared" si="1237"/>
        <v>#N/A</v>
      </c>
      <c r="O1035" s="5" t="e">
        <f t="shared" si="1238"/>
        <v>#N/A</v>
      </c>
      <c r="P1035" s="5" t="e">
        <f t="shared" si="1239"/>
        <v>#N/A</v>
      </c>
      <c r="Q1035" s="5" t="e">
        <f t="shared" si="1240"/>
        <v>#N/A</v>
      </c>
      <c r="R1035" s="5" t="e">
        <f t="shared" si="1241"/>
        <v>#N/A</v>
      </c>
      <c r="S1035" s="5" t="e">
        <f t="shared" si="1242"/>
        <v>#N/A</v>
      </c>
      <c r="T1035" s="5" t="e">
        <f t="shared" si="1243"/>
        <v>#N/A</v>
      </c>
      <c r="U1035" s="5" t="e">
        <f t="shared" si="1244"/>
        <v>#N/A</v>
      </c>
      <c r="V1035" s="5" t="e">
        <f t="shared" si="1245"/>
        <v>#N/A</v>
      </c>
      <c r="W1035" s="5" t="e">
        <f t="shared" si="1246"/>
        <v>#N/A</v>
      </c>
      <c r="X1035" s="5" t="e">
        <f t="shared" si="1247"/>
        <v>#N/A</v>
      </c>
      <c r="Y1035" s="5" t="e">
        <f t="shared" si="1248"/>
        <v>#N/A</v>
      </c>
      <c r="Z1035" s="5" t="e">
        <f t="shared" si="1249"/>
        <v>#N/A</v>
      </c>
      <c r="AA1035" s="5" t="e">
        <f t="shared" si="1250"/>
        <v>#N/A</v>
      </c>
      <c r="AB1035" s="5" t="e">
        <f t="shared" si="1251"/>
        <v>#N/A</v>
      </c>
      <c r="AC1035" s="5" t="e">
        <f t="shared" si="1252"/>
        <v>#N/A</v>
      </c>
      <c r="AD1035" s="5" t="e">
        <f t="shared" si="1253"/>
        <v>#N/A</v>
      </c>
      <c r="AE1035" s="5" t="e">
        <f t="shared" si="1254"/>
        <v>#N/A</v>
      </c>
      <c r="AF1035" s="5" t="e">
        <f t="shared" si="1255"/>
        <v>#N/A</v>
      </c>
      <c r="AG1035" s="5" t="e">
        <f t="shared" si="1256"/>
        <v>#N/A</v>
      </c>
      <c r="AH1035" s="5" t="e">
        <f t="shared" si="1257"/>
        <v>#N/A</v>
      </c>
      <c r="AI1035" s="5" t="e">
        <f t="shared" si="1258"/>
        <v>#N/A</v>
      </c>
      <c r="AJ1035" s="5" t="e">
        <f t="shared" si="1259"/>
        <v>#N/A</v>
      </c>
      <c r="AK1035" s="5" t="e">
        <f t="shared" si="1260"/>
        <v>#N/A</v>
      </c>
      <c r="AL1035" s="5" t="e">
        <f t="shared" si="1261"/>
        <v>#N/A</v>
      </c>
      <c r="AM1035" s="5" t="e">
        <f t="shared" si="1262"/>
        <v>#N/A</v>
      </c>
      <c r="AN1035" s="5" t="e">
        <f t="shared" si="1263"/>
        <v>#N/A</v>
      </c>
      <c r="AO1035" s="5" t="e">
        <f t="shared" si="1264"/>
        <v>#N/A</v>
      </c>
      <c r="AP1035" s="5" t="e">
        <f t="shared" si="1265"/>
        <v>#N/A</v>
      </c>
      <c r="AQ1035" s="5" t="e">
        <f t="shared" si="1266"/>
        <v>#N/A</v>
      </c>
      <c r="AR1035" s="5" t="e">
        <f t="shared" si="1267"/>
        <v>#N/A</v>
      </c>
      <c r="AS1035" s="5" t="e">
        <f t="shared" si="1268"/>
        <v>#N/A</v>
      </c>
      <c r="AT1035" s="5" t="e">
        <f t="shared" si="1269"/>
        <v>#N/A</v>
      </c>
      <c r="AU1035" s="5" t="e">
        <f t="shared" si="1270"/>
        <v>#N/A</v>
      </c>
      <c r="AV1035" s="5" t="e">
        <f t="shared" si="1271"/>
        <v>#N/A</v>
      </c>
      <c r="AW1035" s="5" t="e">
        <f t="shared" si="1272"/>
        <v>#N/A</v>
      </c>
      <c r="AX1035" s="5" t="e">
        <f t="shared" si="1273"/>
        <v>#N/A</v>
      </c>
      <c r="AY1035" s="5" t="e">
        <f t="shared" si="1274"/>
        <v>#N/A</v>
      </c>
      <c r="AZ1035" s="5" t="e">
        <f t="shared" si="1275"/>
        <v>#N/A</v>
      </c>
      <c r="BA1035" s="5" t="e">
        <f t="shared" si="1276"/>
        <v>#N/A</v>
      </c>
      <c r="BB1035" s="5" t="e">
        <f t="shared" si="1277"/>
        <v>#N/A</v>
      </c>
      <c r="BC1035" s="5" t="e">
        <f t="shared" si="1278"/>
        <v>#N/A</v>
      </c>
      <c r="BD1035" s="5" t="e">
        <f t="shared" si="1279"/>
        <v>#N/A</v>
      </c>
      <c r="BE1035" s="5" t="e">
        <f t="shared" si="1280"/>
        <v>#N/A</v>
      </c>
      <c r="BF1035" s="5" t="e">
        <f t="shared" si="1281"/>
        <v>#N/A</v>
      </c>
      <c r="BG1035" s="5" t="e">
        <f t="shared" si="1282"/>
        <v>#N/A</v>
      </c>
      <c r="BH1035" s="5" t="e">
        <f t="shared" si="1283"/>
        <v>#N/A</v>
      </c>
      <c r="BI1035" s="5" t="e">
        <f t="shared" si="1284"/>
        <v>#N/A</v>
      </c>
      <c r="BJ1035" s="8" t="e">
        <f t="shared" si="1285"/>
        <v>#N/A</v>
      </c>
      <c r="BK1035" s="8" t="e">
        <f t="shared" si="1286"/>
        <v>#N/A</v>
      </c>
      <c r="BL1035" s="8" t="e">
        <f t="shared" si="1287"/>
        <v>#N/A</v>
      </c>
      <c r="BM1035" s="8" t="e">
        <f t="shared" si="1288"/>
        <v>#N/A</v>
      </c>
      <c r="BN1035" s="8" t="e">
        <f t="shared" si="1289"/>
        <v>#N/A</v>
      </c>
    </row>
    <row r="1036" spans="1:66" x14ac:dyDescent="0.25">
      <c r="A1036" t="s">
        <v>19</v>
      </c>
      <c r="B1036" t="s">
        <v>152</v>
      </c>
      <c r="C1036" t="s">
        <v>139</v>
      </c>
      <c r="D1036" s="7" t="s">
        <v>558</v>
      </c>
      <c r="E1036">
        <f>VLOOKUP(A1036,home!$A$2:$E$405,3,FALSE)</f>
        <v>1.5815789473684201</v>
      </c>
      <c r="F1036">
        <f>VLOOKUP(B1036,home!$B$2:$E$405,3,FALSE)</f>
        <v>1.38</v>
      </c>
      <c r="G1036">
        <f>VLOOKUP(C1036,away!$B$2:$E$405,4,FALSE)</f>
        <v>0.53</v>
      </c>
      <c r="H1036">
        <f>VLOOKUP(A1036,away!$A$2:$E$405,3,FALSE)</f>
        <v>1.22631578947368</v>
      </c>
      <c r="I1036">
        <f>VLOOKUP(C1036,away!$B$2:$E$405,3,FALSE)</f>
        <v>1</v>
      </c>
      <c r="J1036">
        <f>VLOOKUP(B1036,home!$B$2:$E$405,4,FALSE)</f>
        <v>0.97</v>
      </c>
      <c r="K1036" s="3">
        <f t="shared" si="1234"/>
        <v>1.1567668421052624</v>
      </c>
      <c r="L1036" s="3">
        <f t="shared" si="1235"/>
        <v>1.1895263157894695</v>
      </c>
      <c r="M1036" s="5">
        <f t="shared" si="1236"/>
        <v>9.5723336670435671E-2</v>
      </c>
      <c r="N1036" s="5">
        <f t="shared" si="1237"/>
        <v>0.11072958187603872</v>
      </c>
      <c r="O1036" s="5">
        <f t="shared" si="1238"/>
        <v>0.11386542800465836</v>
      </c>
      <c r="P1036" s="5">
        <f t="shared" si="1239"/>
        <v>0.13171575157791274</v>
      </c>
      <c r="Q1036" s="5">
        <f t="shared" si="1240"/>
        <v>6.4044154377190715E-2</v>
      </c>
      <c r="R1036" s="5">
        <f t="shared" si="1241"/>
        <v>6.7722961535086196E-2</v>
      </c>
      <c r="S1036" s="5">
        <f t="shared" si="1242"/>
        <v>4.5310370013179654E-2</v>
      </c>
      <c r="T1036" s="5">
        <f t="shared" si="1243"/>
        <v>7.6182207004151695E-2</v>
      </c>
      <c r="U1036" s="5">
        <f t="shared" si="1244"/>
        <v>7.8339676352957799E-2</v>
      </c>
      <c r="V1036" s="5">
        <f t="shared" si="1245"/>
        <v>6.9274752846746213E-3</v>
      </c>
      <c r="W1036" s="5">
        <f t="shared" si="1246"/>
        <v>2.4694718071401608E-2</v>
      </c>
      <c r="X1036" s="5">
        <f t="shared" si="1247"/>
        <v>2.9375017006933984E-2</v>
      </c>
      <c r="Y1036" s="5">
        <f t="shared" si="1248"/>
        <v>1.7471177878255605E-2</v>
      </c>
      <c r="Z1036" s="5">
        <f t="shared" si="1249"/>
        <v>2.6852748309727673E-2</v>
      </c>
      <c r="AA1036" s="5">
        <f t="shared" si="1250"/>
        <v>3.1062368864091101E-2</v>
      </c>
      <c r="AB1036" s="5">
        <f t="shared" si="1251"/>
        <v>1.7965959169611748E-2</v>
      </c>
      <c r="AC1036" s="5">
        <f t="shared" si="1252"/>
        <v>5.9576486609517901E-4</v>
      </c>
      <c r="AD1036" s="5">
        <f t="shared" si="1253"/>
        <v>7.1415077600337513E-3</v>
      </c>
      <c r="AE1036" s="5">
        <f t="shared" si="1254"/>
        <v>8.4950114149748551E-3</v>
      </c>
      <c r="AF1036" s="5">
        <f t="shared" si="1255"/>
        <v>5.0525198155222653E-3</v>
      </c>
      <c r="AG1036" s="5">
        <f t="shared" si="1256"/>
        <v>2.0033684272038298E-3</v>
      </c>
      <c r="AH1036" s="5">
        <f t="shared" si="1257"/>
        <v>7.9855126914230683E-3</v>
      </c>
      <c r="AI1036" s="5">
        <f t="shared" si="1258"/>
        <v>9.2373762986489565E-3</v>
      </c>
      <c r="AJ1036" s="5">
        <f t="shared" si="1259"/>
        <v>5.3427453051630765E-3</v>
      </c>
      <c r="AK1036" s="5">
        <f t="shared" si="1260"/>
        <v>2.0601035382754027E-3</v>
      </c>
      <c r="AL1036" s="5">
        <f t="shared" si="1261"/>
        <v>3.2791007848633471E-5</v>
      </c>
      <c r="AM1036" s="5">
        <f t="shared" si="1262"/>
        <v>1.6522118758888927E-3</v>
      </c>
      <c r="AN1036" s="5">
        <f t="shared" si="1263"/>
        <v>1.9653495056297225E-3</v>
      </c>
      <c r="AO1036" s="5">
        <f t="shared" si="1264"/>
        <v>1.16891747833519E-3</v>
      </c>
      <c r="AP1036" s="5">
        <f t="shared" si="1265"/>
        <v>4.6348603382199174E-4</v>
      </c>
      <c r="AQ1036" s="5">
        <f t="shared" si="1266"/>
        <v>1.3783220855803687E-4</v>
      </c>
      <c r="AR1036" s="5">
        <f t="shared" si="1267"/>
        <v>1.8997954983037064E-3</v>
      </c>
      <c r="AS1036" s="5">
        <f t="shared" si="1268"/>
        <v>2.1976204392185716E-3</v>
      </c>
      <c r="AT1036" s="5">
        <f t="shared" si="1269"/>
        <v>1.2710672278104236E-3</v>
      </c>
      <c r="AU1036" s="5">
        <f t="shared" si="1270"/>
        <v>4.9010947440591794E-4</v>
      </c>
      <c r="AV1036" s="5">
        <f t="shared" si="1271"/>
        <v>1.4173559724860096E-4</v>
      </c>
      <c r="AW1036" s="5">
        <f t="shared" si="1272"/>
        <v>1.2533493787675151E-6</v>
      </c>
      <c r="AX1036" s="5">
        <f t="shared" si="1273"/>
        <v>3.1853731902680088E-4</v>
      </c>
      <c r="AY1036" s="5">
        <f t="shared" si="1274"/>
        <v>3.7890852354340531E-4</v>
      </c>
      <c r="AZ1036" s="5">
        <f t="shared" si="1275"/>
        <v>2.2536083001590727E-4</v>
      </c>
      <c r="BA1036" s="5">
        <f t="shared" si="1276"/>
        <v>8.9357545950693011E-5</v>
      </c>
      <c r="BB1036" s="5">
        <f t="shared" si="1277"/>
        <v>2.6573288105679028E-5</v>
      </c>
      <c r="BC1036" s="5">
        <f t="shared" si="1278"/>
        <v>6.3219250997520993E-6</v>
      </c>
      <c r="BD1036" s="5">
        <f t="shared" si="1279"/>
        <v>3.7664278997510454E-4</v>
      </c>
      <c r="BE1036" s="5">
        <f t="shared" si="1280"/>
        <v>4.3568789076121721E-4</v>
      </c>
      <c r="BF1036" s="5">
        <f t="shared" si="1281"/>
        <v>2.519946527696779E-4</v>
      </c>
      <c r="BG1036" s="5">
        <f t="shared" si="1282"/>
        <v>9.7166352903930821E-5</v>
      </c>
      <c r="BH1036" s="5">
        <f t="shared" si="1283"/>
        <v>2.8099703801891397E-5</v>
      </c>
      <c r="BI1036" s="5">
        <f t="shared" si="1284"/>
        <v>6.5009611262014252E-6</v>
      </c>
      <c r="BJ1036" s="8">
        <f t="shared" si="1285"/>
        <v>0.35162212016568301</v>
      </c>
      <c r="BK1036" s="8">
        <f t="shared" si="1286"/>
        <v>0.28068439794368993</v>
      </c>
      <c r="BL1036" s="8">
        <f t="shared" si="1287"/>
        <v>0.34077855234824095</v>
      </c>
      <c r="BM1036" s="8">
        <f t="shared" si="1288"/>
        <v>0.41575894955185461</v>
      </c>
      <c r="BN1036" s="8">
        <f t="shared" si="1289"/>
        <v>0.58380121404132235</v>
      </c>
    </row>
    <row r="1037" spans="1:66" x14ac:dyDescent="0.25">
      <c r="A1037" t="s">
        <v>19</v>
      </c>
      <c r="B1037" t="s">
        <v>253</v>
      </c>
      <c r="C1037" t="s">
        <v>141</v>
      </c>
      <c r="D1037" s="7" t="s">
        <v>558</v>
      </c>
      <c r="E1037">
        <f>VLOOKUP(A1037,home!$A$2:$E$405,3,FALSE)</f>
        <v>1.5815789473684201</v>
      </c>
      <c r="F1037">
        <f>VLOOKUP(B1037,home!$B$2:$E$405,3,FALSE)</f>
        <v>1.4</v>
      </c>
      <c r="G1037">
        <f>VLOOKUP(C1037,away!$B$2:$E$405,4,FALSE)</f>
        <v>1.06</v>
      </c>
      <c r="H1037">
        <f>VLOOKUP(A1037,away!$A$2:$E$405,3,FALSE)</f>
        <v>1.22631578947368</v>
      </c>
      <c r="I1037">
        <f>VLOOKUP(C1037,away!$B$2:$E$405,3,FALSE)</f>
        <v>0.7</v>
      </c>
      <c r="J1037">
        <f>VLOOKUP(B1037,home!$B$2:$E$405,4,FALSE)</f>
        <v>1.07</v>
      </c>
      <c r="K1037" s="3">
        <f t="shared" si="1234"/>
        <v>2.3470631578947354</v>
      </c>
      <c r="L1037" s="3">
        <f t="shared" si="1235"/>
        <v>0.91851052631578634</v>
      </c>
      <c r="M1037" s="5">
        <f t="shared" si="1236"/>
        <v>3.8175028389495193E-2</v>
      </c>
      <c r="N1037" s="5">
        <f t="shared" si="1237"/>
        <v>8.9599202684569751E-2</v>
      </c>
      <c r="O1037" s="5">
        <f t="shared" si="1238"/>
        <v>3.5064165418155317E-2</v>
      </c>
      <c r="P1037" s="5">
        <f t="shared" si="1239"/>
        <v>8.2297810815278982E-2</v>
      </c>
      <c r="Q1037" s="5">
        <f t="shared" si="1240"/>
        <v>0.10514749379884841</v>
      </c>
      <c r="R1037" s="5">
        <f t="shared" si="1241"/>
        <v>1.6103402516526814E-2</v>
      </c>
      <c r="S1037" s="5">
        <f t="shared" si="1242"/>
        <v>4.4354450741228471E-2</v>
      </c>
      <c r="T1037" s="5">
        <f t="shared" si="1243"/>
        <v>9.6579079869966139E-2</v>
      </c>
      <c r="U1037" s="5">
        <f t="shared" si="1244"/>
        <v>3.7795702763289453E-2</v>
      </c>
      <c r="V1037" s="5">
        <f t="shared" si="1245"/>
        <v>1.0624380357505861E-2</v>
      </c>
      <c r="W1037" s="5">
        <f t="shared" si="1246"/>
        <v>8.2262602946747407E-2</v>
      </c>
      <c r="X1037" s="5">
        <f t="shared" si="1247"/>
        <v>7.555906672872352E-2</v>
      </c>
      <c r="Y1037" s="5">
        <f t="shared" si="1248"/>
        <v>3.4700899074464726E-2</v>
      </c>
      <c r="Z1037" s="5">
        <f t="shared" si="1249"/>
        <v>4.9303815736433344E-3</v>
      </c>
      <c r="AA1037" s="5">
        <f t="shared" si="1250"/>
        <v>1.1571916945861339E-2</v>
      </c>
      <c r="AB1037" s="5">
        <f t="shared" si="1251"/>
        <v>1.3580009964924464E-2</v>
      </c>
      <c r="AC1037" s="5">
        <f t="shared" si="1252"/>
        <v>1.4315039201977812E-3</v>
      </c>
      <c r="AD1037" s="5">
        <f t="shared" si="1253"/>
        <v>4.8268881162208441E-2</v>
      </c>
      <c r="AE1037" s="5">
        <f t="shared" si="1254"/>
        <v>4.4335475440974222E-2</v>
      </c>
      <c r="AF1037" s="5">
        <f t="shared" si="1255"/>
        <v>2.0361300440874922E-2</v>
      </c>
      <c r="AG1037" s="5">
        <f t="shared" si="1256"/>
        <v>6.2340229281406265E-3</v>
      </c>
      <c r="AH1037" s="5">
        <f t="shared" si="1257"/>
        <v>1.1321518435361984E-3</v>
      </c>
      <c r="AI1037" s="5">
        <f t="shared" si="1258"/>
        <v>2.657231881106416E-3</v>
      </c>
      <c r="AJ1037" s="5">
        <f t="shared" si="1259"/>
        <v>3.1183455250640975E-3</v>
      </c>
      <c r="AK1037" s="5">
        <f t="shared" si="1260"/>
        <v>2.4396512984879524E-3</v>
      </c>
      <c r="AL1037" s="5">
        <f t="shared" si="1261"/>
        <v>1.2344157296101504E-4</v>
      </c>
      <c r="AM1037" s="5">
        <f t="shared" si="1262"/>
        <v>2.2658022529723734E-2</v>
      </c>
      <c r="AN1037" s="5">
        <f t="shared" si="1263"/>
        <v>2.0811632199051494E-2</v>
      </c>
      <c r="AO1037" s="5">
        <f t="shared" si="1264"/>
        <v>9.557851622320675E-3</v>
      </c>
      <c r="AP1037" s="5">
        <f t="shared" si="1265"/>
        <v>2.9263291080219855E-3</v>
      </c>
      <c r="AQ1037" s="5">
        <f t="shared" si="1266"/>
        <v>6.7196602229561975E-4</v>
      </c>
      <c r="AR1037" s="5">
        <f t="shared" si="1267"/>
        <v>2.0797867713516434E-4</v>
      </c>
      <c r="AS1037" s="5">
        <f t="shared" si="1268"/>
        <v>4.8813909073162833E-4</v>
      </c>
      <c r="AT1037" s="5">
        <f t="shared" si="1269"/>
        <v>5.7284663789222039E-4</v>
      </c>
      <c r="AU1037" s="5">
        <f t="shared" si="1270"/>
        <v>4.4816907964023223E-4</v>
      </c>
      <c r="AV1037" s="5">
        <f t="shared" si="1271"/>
        <v>2.6297028383279517E-4</v>
      </c>
      <c r="AW1037" s="5">
        <f t="shared" si="1272"/>
        <v>7.3921004608877637E-6</v>
      </c>
      <c r="AX1037" s="5">
        <f t="shared" si="1273"/>
        <v>8.8633016517105732E-3</v>
      </c>
      <c r="AY1037" s="5">
        <f t="shared" si="1274"/>
        <v>8.1410358650082573E-3</v>
      </c>
      <c r="AZ1037" s="5">
        <f t="shared" si="1275"/>
        <v>3.7388135685622131E-3</v>
      </c>
      <c r="BA1037" s="5">
        <f t="shared" si="1276"/>
        <v>1.1447132062188941E-3</v>
      </c>
      <c r="BB1037" s="5">
        <f t="shared" si="1277"/>
        <v>2.6285778238118688E-4</v>
      </c>
      <c r="BC1037" s="5">
        <f t="shared" si="1278"/>
        <v>4.8287528008228889E-5</v>
      </c>
      <c r="BD1037" s="5">
        <f t="shared" si="1279"/>
        <v>3.1838434032980125E-5</v>
      </c>
      <c r="BE1037" s="5">
        <f t="shared" si="1280"/>
        <v>7.4726815523869548E-5</v>
      </c>
      <c r="BF1037" s="5">
        <f t="shared" si="1281"/>
        <v>8.7694277811435319E-5</v>
      </c>
      <c r="BG1037" s="5">
        <f t="shared" si="1282"/>
        <v>6.8608002869801867E-5</v>
      </c>
      <c r="BH1037" s="5">
        <f t="shared" si="1283"/>
        <v>4.0256828968112059E-5</v>
      </c>
      <c r="BI1037" s="5">
        <f t="shared" si="1284"/>
        <v>1.8897064024945077E-5</v>
      </c>
      <c r="BJ1037" s="8">
        <f t="shared" si="1285"/>
        <v>0.68187283615882111</v>
      </c>
      <c r="BK1037" s="8">
        <f t="shared" si="1286"/>
        <v>0.18514765166167554</v>
      </c>
      <c r="BL1037" s="8">
        <f t="shared" si="1287"/>
        <v>0.12576470334941525</v>
      </c>
      <c r="BM1037" s="8">
        <f t="shared" si="1288"/>
        <v>0.62319482535613357</v>
      </c>
      <c r="BN1037" s="8">
        <f t="shared" si="1289"/>
        <v>0.36638710362287447</v>
      </c>
    </row>
    <row r="1038" spans="1:66" x14ac:dyDescent="0.25">
      <c r="A1038" t="s">
        <v>19</v>
      </c>
      <c r="B1038" t="s">
        <v>245</v>
      </c>
      <c r="C1038" t="s">
        <v>142</v>
      </c>
      <c r="D1038" s="7" t="s">
        <v>558</v>
      </c>
      <c r="E1038">
        <f>VLOOKUP(A1038,home!$A$2:$E$405,3,FALSE)</f>
        <v>1.5815789473684201</v>
      </c>
      <c r="F1038">
        <f>VLOOKUP(B1038,home!$B$2:$E$405,3,FALSE)</f>
        <v>1.1000000000000001</v>
      </c>
      <c r="G1038">
        <f>VLOOKUP(C1038,away!$B$2:$E$405,4,FALSE)</f>
        <v>0.8</v>
      </c>
      <c r="H1038">
        <f>VLOOKUP(A1038,away!$A$2:$E$405,3,FALSE)</f>
        <v>1.22631578947368</v>
      </c>
      <c r="I1038">
        <f>VLOOKUP(C1038,away!$B$2:$E$405,3,FALSE)</f>
        <v>1.36</v>
      </c>
      <c r="J1038">
        <f>VLOOKUP(B1038,home!$B$2:$E$405,4,FALSE)</f>
        <v>0.86</v>
      </c>
      <c r="K1038" s="3">
        <f t="shared" si="1234"/>
        <v>1.3917894736842098</v>
      </c>
      <c r="L1038" s="3">
        <f t="shared" si="1235"/>
        <v>1.4342989473684162</v>
      </c>
      <c r="M1038" s="5">
        <f t="shared" si="1236"/>
        <v>5.9244139156308745E-2</v>
      </c>
      <c r="N1038" s="5">
        <f t="shared" si="1237"/>
        <v>8.245536925523303E-2</v>
      </c>
      <c r="O1038" s="5">
        <f t="shared" si="1238"/>
        <v>8.4973806429641599E-2</v>
      </c>
      <c r="P1038" s="5">
        <f t="shared" si="1239"/>
        <v>0.11826564932765478</v>
      </c>
      <c r="Q1038" s="5">
        <f t="shared" si="1240"/>
        <v>5.7380257489088989E-2</v>
      </c>
      <c r="R1038" s="5">
        <f t="shared" si="1241"/>
        <v>6.0938920557961268E-2</v>
      </c>
      <c r="S1038" s="5">
        <f t="shared" si="1242"/>
        <v>5.9021719321422583E-2</v>
      </c>
      <c r="T1038" s="5">
        <f t="shared" si="1243"/>
        <v>8.2300442916329014E-2</v>
      </c>
      <c r="U1038" s="5">
        <f t="shared" si="1244"/>
        <v>8.4814148170248779E-2</v>
      </c>
      <c r="V1038" s="5">
        <f t="shared" si="1245"/>
        <v>1.3091293941359942E-2</v>
      </c>
      <c r="W1038" s="5">
        <f t="shared" si="1246"/>
        <v>2.6620412790201192E-2</v>
      </c>
      <c r="X1038" s="5">
        <f t="shared" si="1247"/>
        <v>3.8181630043498289E-2</v>
      </c>
      <c r="Y1038" s="5">
        <f t="shared" si="1248"/>
        <v>2.7381935890099955E-2</v>
      </c>
      <c r="Z1038" s="5">
        <f t="shared" si="1249"/>
        <v>2.9134876536683799E-2</v>
      </c>
      <c r="AA1038" s="5">
        <f t="shared" si="1250"/>
        <v>4.0549614480845569E-2</v>
      </c>
      <c r="AB1038" s="5">
        <f t="shared" si="1251"/>
        <v>2.8218263298196843E-2</v>
      </c>
      <c r="AC1038" s="5">
        <f t="shared" si="1252"/>
        <v>1.6333370698800791E-3</v>
      </c>
      <c r="AD1038" s="5">
        <f t="shared" si="1253"/>
        <v>9.2625025766326329E-3</v>
      </c>
      <c r="AE1038" s="5">
        <f t="shared" si="1254"/>
        <v>1.3285197695661428E-2</v>
      </c>
      <c r="AF1038" s="5">
        <f t="shared" si="1255"/>
        <v>9.5274725352342497E-3</v>
      </c>
      <c r="AG1038" s="5">
        <f t="shared" si="1256"/>
        <v>4.5550812761226602E-3</v>
      </c>
      <c r="AH1038" s="5">
        <f t="shared" si="1257"/>
        <v>1.0447030687068587E-2</v>
      </c>
      <c r="AI1038" s="5">
        <f t="shared" si="1258"/>
        <v>1.4540067341517976E-2</v>
      </c>
      <c r="AJ1038" s="5">
        <f t="shared" si="1259"/>
        <v>1.0118356336292138E-2</v>
      </c>
      <c r="AK1038" s="5">
        <f t="shared" si="1260"/>
        <v>4.6942072799457737E-3</v>
      </c>
      <c r="AL1038" s="5">
        <f t="shared" si="1261"/>
        <v>1.3042145393025027E-4</v>
      </c>
      <c r="AM1038" s="5">
        <f t="shared" si="1262"/>
        <v>2.5782907172260342E-3</v>
      </c>
      <c r="AN1038" s="5">
        <f t="shared" si="1263"/>
        <v>3.6980396617270592E-3</v>
      </c>
      <c r="AO1038" s="5">
        <f t="shared" si="1264"/>
        <v>2.6520471970708881E-3</v>
      </c>
      <c r="AP1038" s="5">
        <f t="shared" si="1265"/>
        <v>1.2679428343767114E-3</v>
      </c>
      <c r="AQ1038" s="5">
        <f t="shared" si="1266"/>
        <v>4.5465226816746089E-4</v>
      </c>
      <c r="AR1038" s="5">
        <f t="shared" si="1267"/>
        <v>2.9968330235176006E-3</v>
      </c>
      <c r="AS1038" s="5">
        <f t="shared" si="1268"/>
        <v>4.1709606565210194E-3</v>
      </c>
      <c r="AT1038" s="5">
        <f t="shared" si="1269"/>
        <v>2.9025495684484688E-3</v>
      </c>
      <c r="AU1038" s="5">
        <f t="shared" si="1270"/>
        <v>1.3465793120710746E-3</v>
      </c>
      <c r="AV1038" s="5">
        <f t="shared" si="1271"/>
        <v>4.6853872800536167E-4</v>
      </c>
      <c r="AW1038" s="5">
        <f t="shared" si="1272"/>
        <v>7.2320224202649028E-6</v>
      </c>
      <c r="AX1038" s="5">
        <f t="shared" si="1273"/>
        <v>5.9807298005548409E-4</v>
      </c>
      <c r="AY1038" s="5">
        <f t="shared" si="1274"/>
        <v>8.578154457430725E-4</v>
      </c>
      <c r="AZ1038" s="5">
        <f t="shared" si="1275"/>
        <v>6.1518189543282903E-4</v>
      </c>
      <c r="BA1038" s="5">
        <f t="shared" si="1276"/>
        <v>2.9411824835313792E-4</v>
      </c>
      <c r="BB1038" s="5">
        <f t="shared" si="1277"/>
        <v>1.0546337350368707E-4</v>
      </c>
      <c r="BC1038" s="5">
        <f t="shared" si="1278"/>
        <v>3.0253201120452066E-5</v>
      </c>
      <c r="BD1038" s="5">
        <f t="shared" si="1279"/>
        <v>7.1639240851170086E-4</v>
      </c>
      <c r="BE1038" s="5">
        <f t="shared" si="1280"/>
        <v>9.9706741319386337E-4</v>
      </c>
      <c r="BF1038" s="5">
        <f t="shared" si="1281"/>
        <v>6.9385396511838205E-4</v>
      </c>
      <c r="BG1038" s="5">
        <f t="shared" si="1282"/>
        <v>3.218995483086049E-4</v>
      </c>
      <c r="BH1038" s="5">
        <f t="shared" si="1283"/>
        <v>1.1200410072990455E-4</v>
      </c>
      <c r="BI1038" s="5">
        <f t="shared" si="1284"/>
        <v>3.117722568106941E-5</v>
      </c>
      <c r="BJ1038" s="8">
        <f t="shared" si="1285"/>
        <v>0.36410218029087826</v>
      </c>
      <c r="BK1038" s="8">
        <f t="shared" si="1286"/>
        <v>0.25224437571629948</v>
      </c>
      <c r="BL1038" s="8">
        <f t="shared" si="1287"/>
        <v>0.35405227053182559</v>
      </c>
      <c r="BM1038" s="8">
        <f t="shared" si="1288"/>
        <v>0.53542497743647566</v>
      </c>
      <c r="BN1038" s="8">
        <f t="shared" si="1289"/>
        <v>0.46325814221588835</v>
      </c>
    </row>
    <row r="1039" spans="1:66" x14ac:dyDescent="0.25">
      <c r="A1039" t="s">
        <v>143</v>
      </c>
      <c r="B1039" t="s">
        <v>161</v>
      </c>
      <c r="C1039" t="s">
        <v>248</v>
      </c>
      <c r="D1039" s="7" t="s">
        <v>558</v>
      </c>
      <c r="E1039">
        <f>VLOOKUP(A1039,home!$A$2:$E$405,3,FALSE)</f>
        <v>1.2578947368421101</v>
      </c>
      <c r="F1039">
        <f>VLOOKUP(B1039,home!$B$2:$E$405,3,FALSE)</f>
        <v>1.26</v>
      </c>
      <c r="G1039">
        <f>VLOOKUP(C1039,away!$B$2:$E$405,4,FALSE)</f>
        <v>1.93</v>
      </c>
      <c r="H1039">
        <f>VLOOKUP(A1039,away!$A$2:$E$405,3,FALSE)</f>
        <v>1.0263157894736801</v>
      </c>
      <c r="I1039">
        <f>VLOOKUP(C1039,away!$B$2:$E$405,3,FALSE)</f>
        <v>0.9</v>
      </c>
      <c r="J1039">
        <f>VLOOKUP(B1039,home!$B$2:$E$405,4,FALSE)</f>
        <v>0.67</v>
      </c>
      <c r="K1039" s="3">
        <f t="shared" si="1234"/>
        <v>3.058948421052643</v>
      </c>
      <c r="L1039" s="3">
        <f t="shared" si="1235"/>
        <v>0.61886842105262918</v>
      </c>
      <c r="M1039" s="5">
        <f t="shared" si="1236"/>
        <v>2.5278100724232172E-2</v>
      </c>
      <c r="N1039" s="5">
        <f t="shared" si="1237"/>
        <v>7.7324406297599665E-2</v>
      </c>
      <c r="O1039" s="5">
        <f t="shared" si="1238"/>
        <v>1.5643818282414887E-2</v>
      </c>
      <c r="P1039" s="5">
        <f t="shared" si="1239"/>
        <v>4.7853633234227477E-2</v>
      </c>
      <c r="Q1039" s="5">
        <f t="shared" si="1240"/>
        <v>0.1182656852764378</v>
      </c>
      <c r="R1039" s="5">
        <f t="shared" si="1241"/>
        <v>4.840732559836176E-3</v>
      </c>
      <c r="S1039" s="5">
        <f t="shared" si="1242"/>
        <v>2.2647767713030186E-2</v>
      </c>
      <c r="T1039" s="5">
        <f t="shared" si="1243"/>
        <v>7.3190897911736233E-2</v>
      </c>
      <c r="U1039" s="5">
        <f t="shared" si="1244"/>
        <v>1.4807551220648989E-2</v>
      </c>
      <c r="V1039" s="5">
        <f t="shared" si="1245"/>
        <v>4.7637983457022373E-3</v>
      </c>
      <c r="W1039" s="5">
        <f t="shared" si="1246"/>
        <v>0.12058954374702273</v>
      </c>
      <c r="X1039" s="5">
        <f t="shared" si="1247"/>
        <v>7.4629060534176908E-2</v>
      </c>
      <c r="Y1039" s="5">
        <f t="shared" si="1248"/>
        <v>2.309278442871357E-2</v>
      </c>
      <c r="Z1039" s="5">
        <f t="shared" si="1249"/>
        <v>9.9859217201462235E-4</v>
      </c>
      <c r="AA1039" s="5">
        <f t="shared" si="1250"/>
        <v>3.0546419478596578E-3</v>
      </c>
      <c r="AB1039" s="5">
        <f t="shared" si="1251"/>
        <v>4.6719960816432359E-3</v>
      </c>
      <c r="AC1039" s="5">
        <f t="shared" si="1252"/>
        <v>5.6364266970649495E-4</v>
      </c>
      <c r="AD1039" s="5">
        <f t="shared" si="1253"/>
        <v>9.2219298610103459E-2</v>
      </c>
      <c r="AE1039" s="5">
        <f t="shared" si="1254"/>
        <v>5.7071611721415644E-2</v>
      </c>
      <c r="AF1039" s="5">
        <f t="shared" si="1255"/>
        <v>1.7659909116480608E-2</v>
      </c>
      <c r="AG1039" s="5">
        <f t="shared" si="1256"/>
        <v>3.643053356949763E-3</v>
      </c>
      <c r="AH1039" s="5">
        <f t="shared" si="1257"/>
        <v>1.5449929019255117E-4</v>
      </c>
      <c r="AI1039" s="5">
        <f t="shared" si="1258"/>
        <v>4.7260535978825845E-4</v>
      </c>
      <c r="AJ1039" s="5">
        <f t="shared" si="1259"/>
        <v>7.2283770955265485E-4</v>
      </c>
      <c r="AK1039" s="5">
        <f t="shared" si="1260"/>
        <v>7.3704109010446753E-4</v>
      </c>
      <c r="AL1039" s="5">
        <f t="shared" si="1261"/>
        <v>4.2680974944354298E-5</v>
      </c>
      <c r="AM1039" s="5">
        <f t="shared" si="1262"/>
        <v>5.6418815574791614E-2</v>
      </c>
      <c r="AN1039" s="5">
        <f t="shared" si="1263"/>
        <v>3.4915823312430767E-2</v>
      </c>
      <c r="AO1039" s="5">
        <f t="shared" si="1264"/>
        <v>1.0804150221558305E-2</v>
      </c>
      <c r="AP1039" s="5">
        <f t="shared" si="1265"/>
        <v>2.228782462810401E-3</v>
      </c>
      <c r="AQ1039" s="5">
        <f t="shared" si="1266"/>
        <v>3.448307709073157E-4</v>
      </c>
      <c r="AR1039" s="5">
        <f t="shared" si="1267"/>
        <v>1.912294635504323E-5</v>
      </c>
      <c r="AS1039" s="5">
        <f t="shared" si="1268"/>
        <v>5.8496106558633882E-5</v>
      </c>
      <c r="AT1039" s="5">
        <f t="shared" si="1269"/>
        <v>8.9468286397630144E-5</v>
      </c>
      <c r="AU1039" s="5">
        <f t="shared" si="1270"/>
        <v>9.1226291136772131E-5</v>
      </c>
      <c r="AV1039" s="5">
        <f t="shared" si="1271"/>
        <v>6.9764129807829462E-5</v>
      </c>
      <c r="AW1039" s="5">
        <f t="shared" si="1272"/>
        <v>2.2444105795456976E-6</v>
      </c>
      <c r="AX1039" s="5">
        <f t="shared" si="1273"/>
        <v>2.8763707803361533E-2</v>
      </c>
      <c r="AY1039" s="5">
        <f t="shared" si="1274"/>
        <v>1.7800950431885541E-2</v>
      </c>
      <c r="AZ1039" s="5">
        <f t="shared" si="1275"/>
        <v>5.5082230435085601E-3</v>
      </c>
      <c r="BA1039" s="5">
        <f t="shared" si="1276"/>
        <v>1.136288432580617E-3</v>
      </c>
      <c r="BB1039" s="5">
        <f t="shared" si="1277"/>
        <v>1.758032570328833E-4</v>
      </c>
      <c r="BC1039" s="5">
        <f t="shared" si="1278"/>
        <v>2.1759816819170017E-5</v>
      </c>
      <c r="BD1039" s="5">
        <f t="shared" si="1279"/>
        <v>1.9724312694366215E-6</v>
      </c>
      <c r="BE1039" s="5">
        <f t="shared" si="1280"/>
        <v>6.0335655172780126E-6</v>
      </c>
      <c r="BF1039" s="5">
        <f t="shared" si="1281"/>
        <v>9.2281828561976268E-6</v>
      </c>
      <c r="BG1039" s="5">
        <f t="shared" si="1282"/>
        <v>9.4095117923835999E-6</v>
      </c>
      <c r="BH1039" s="5">
        <f t="shared" si="1283"/>
        <v>7.1958028100470099E-6</v>
      </c>
      <c r="BI1039" s="5">
        <f t="shared" si="1284"/>
        <v>4.402317928799893E-6</v>
      </c>
      <c r="BJ1039" s="8">
        <f t="shared" si="1285"/>
        <v>0.81580538612832332</v>
      </c>
      <c r="BK1039" s="8">
        <f t="shared" si="1286"/>
        <v>0.11895057409372847</v>
      </c>
      <c r="BL1039" s="8">
        <f t="shared" si="1287"/>
        <v>4.5472043114470943E-2</v>
      </c>
      <c r="BM1039" s="8">
        <f t="shared" si="1288"/>
        <v>0.67422151311248313</v>
      </c>
      <c r="BN1039" s="8">
        <f t="shared" si="1289"/>
        <v>0.28920637637474822</v>
      </c>
    </row>
    <row r="1040" spans="1:66" x14ac:dyDescent="0.25">
      <c r="A1040" t="s">
        <v>477</v>
      </c>
      <c r="B1040" t="s">
        <v>483</v>
      </c>
      <c r="C1040" t="s">
        <v>479</v>
      </c>
      <c r="D1040" s="7" t="s">
        <v>558</v>
      </c>
      <c r="E1040">
        <f>VLOOKUP(A1040,home!$A$2:$E$405,3,FALSE)</f>
        <v>1.30833333333333</v>
      </c>
      <c r="F1040">
        <f>VLOOKUP(B1040,home!$B$2:$E$405,3,FALSE)</f>
        <v>0.67</v>
      </c>
      <c r="G1040">
        <f>VLOOKUP(C1040,away!$B$2:$E$405,4,FALSE)</f>
        <v>0.86</v>
      </c>
      <c r="H1040">
        <f>VLOOKUP(A1040,away!$A$2:$E$405,3,FALSE)</f>
        <v>1.06666666666667</v>
      </c>
      <c r="I1040">
        <f>VLOOKUP(C1040,away!$B$2:$E$405,3,FALSE)</f>
        <v>0.62</v>
      </c>
      <c r="J1040">
        <f>VLOOKUP(B1040,home!$B$2:$E$405,4,FALSE)</f>
        <v>1.52</v>
      </c>
      <c r="K1040" s="3">
        <f t="shared" si="1234"/>
        <v>0.75386166666666476</v>
      </c>
      <c r="L1040" s="3">
        <f t="shared" si="1235"/>
        <v>1.0052266666666698</v>
      </c>
      <c r="M1040" s="5">
        <f t="shared" si="1236"/>
        <v>0.1722017829086504</v>
      </c>
      <c r="N1040" s="5">
        <f t="shared" si="1237"/>
        <v>0.12981632306648638</v>
      </c>
      <c r="O1040" s="5">
        <f t="shared" si="1238"/>
        <v>0.17310182422732015</v>
      </c>
      <c r="P1040" s="5">
        <f t="shared" si="1239"/>
        <v>0.13049482971504761</v>
      </c>
      <c r="Q1040" s="5">
        <f t="shared" si="1240"/>
        <v>4.8931774833719806E-2</v>
      </c>
      <c r="R1040" s="5">
        <f t="shared" si="1241"/>
        <v>8.7003284880974419E-2</v>
      </c>
      <c r="S1040" s="5">
        <f t="shared" si="1242"/>
        <v>2.4722305853524126E-2</v>
      </c>
      <c r="T1040" s="5">
        <f t="shared" si="1243"/>
        <v>4.9187524910184202E-2</v>
      </c>
      <c r="U1040" s="5">
        <f t="shared" si="1244"/>
        <v>6.5588441345846002E-2</v>
      </c>
      <c r="V1040" s="5">
        <f t="shared" si="1245"/>
        <v>2.0816232355286455E-3</v>
      </c>
      <c r="W1040" s="5">
        <f t="shared" si="1246"/>
        <v>1.2295929776368661E-2</v>
      </c>
      <c r="X1040" s="5">
        <f t="shared" si="1247"/>
        <v>1.2360196502666518E-2</v>
      </c>
      <c r="Y1040" s="5">
        <f t="shared" si="1248"/>
        <v>6.2123995648602466E-3</v>
      </c>
      <c r="Z1040" s="5">
        <f t="shared" si="1249"/>
        <v>2.9152674016650865E-2</v>
      </c>
      <c r="AA1040" s="5">
        <f t="shared" si="1250"/>
        <v>2.1977083421982391E-2</v>
      </c>
      <c r="AB1040" s="5">
        <f t="shared" si="1251"/>
        <v>8.283840368483987E-3</v>
      </c>
      <c r="AC1040" s="5">
        <f t="shared" si="1252"/>
        <v>9.8591121220888123E-5</v>
      </c>
      <c r="AD1040" s="5">
        <f t="shared" si="1253"/>
        <v>2.317357528607387E-3</v>
      </c>
      <c r="AE1040" s="5">
        <f t="shared" si="1254"/>
        <v>2.3294695839569156E-3</v>
      </c>
      <c r="AF1040" s="5">
        <f t="shared" si="1255"/>
        <v>1.1708224724912022E-3</v>
      </c>
      <c r="AG1040" s="5">
        <f t="shared" si="1256"/>
        <v>3.9231399042691999E-4</v>
      </c>
      <c r="AH1040" s="5">
        <f t="shared" si="1257"/>
        <v>7.3262613315444938E-3</v>
      </c>
      <c r="AI1040" s="5">
        <f t="shared" si="1258"/>
        <v>5.5229875778336707E-3</v>
      </c>
      <c r="AJ1040" s="5">
        <f t="shared" si="1259"/>
        <v>2.0817843102024884E-3</v>
      </c>
      <c r="AK1040" s="5">
        <f t="shared" si="1260"/>
        <v>5.2312579657658696E-4</v>
      </c>
      <c r="AL1040" s="5">
        <f t="shared" si="1261"/>
        <v>2.9885013634174473E-6</v>
      </c>
      <c r="AM1040" s="5">
        <f t="shared" si="1262"/>
        <v>3.4939340175570177E-4</v>
      </c>
      <c r="AN1040" s="5">
        <f t="shared" si="1263"/>
        <v>3.5121956460221264E-4</v>
      </c>
      <c r="AO1040" s="5">
        <f t="shared" si="1264"/>
        <v>1.7652763609660066E-4</v>
      </c>
      <c r="AP1040" s="5">
        <f t="shared" si="1265"/>
        <v>5.9150095735977605E-5</v>
      </c>
      <c r="AQ1040" s="5">
        <f t="shared" si="1266"/>
        <v>1.4864813392422788E-5</v>
      </c>
      <c r="AR1040" s="5">
        <f t="shared" si="1267"/>
        <v>1.4729106514874783E-3</v>
      </c>
      <c r="AS1040" s="5">
        <f t="shared" si="1268"/>
        <v>1.1103708785814334E-3</v>
      </c>
      <c r="AT1040" s="5">
        <f t="shared" si="1269"/>
        <v>4.185330205727641E-4</v>
      </c>
      <c r="AU1040" s="5">
        <f t="shared" si="1270"/>
        <v>1.0517200014800582E-4</v>
      </c>
      <c r="AV1040" s="5">
        <f t="shared" si="1271"/>
        <v>1.9821284829560595E-5</v>
      </c>
      <c r="AW1040" s="5">
        <f t="shared" si="1272"/>
        <v>6.2908107301528311E-8</v>
      </c>
      <c r="AX1040" s="5">
        <f t="shared" si="1273"/>
        <v>4.3899048694981466E-5</v>
      </c>
      <c r="AY1040" s="5">
        <f t="shared" si="1274"/>
        <v>4.4128494389494033E-5</v>
      </c>
      <c r="AZ1040" s="5">
        <f t="shared" si="1275"/>
        <v>2.2179569660084965E-5</v>
      </c>
      <c r="BA1040" s="5">
        <f t="shared" si="1276"/>
        <v>7.431831625836138E-6</v>
      </c>
      <c r="BB1040" s="5">
        <f t="shared" si="1277"/>
        <v>1.8676688331167991E-6</v>
      </c>
      <c r="BC1040" s="5">
        <f t="shared" si="1278"/>
        <v>3.7548610311024587E-7</v>
      </c>
      <c r="BD1040" s="5">
        <f t="shared" si="1279"/>
        <v>2.4676817741543176E-4</v>
      </c>
      <c r="BE1040" s="5">
        <f t="shared" si="1280"/>
        <v>1.860290695066926E-4</v>
      </c>
      <c r="BF1040" s="5">
        <f t="shared" si="1281"/>
        <v>7.0120092193382051E-5</v>
      </c>
      <c r="BG1040" s="5">
        <f t="shared" si="1282"/>
        <v>1.7620283189241063E-5</v>
      </c>
      <c r="BH1040" s="5">
        <f t="shared" si="1283"/>
        <v>3.3208140130449706E-6</v>
      </c>
      <c r="BI1040" s="5">
        <f t="shared" si="1284"/>
        <v>5.0068687731281961E-7</v>
      </c>
      <c r="BJ1040" s="8">
        <f t="shared" si="1285"/>
        <v>0.2660851498406579</v>
      </c>
      <c r="BK1040" s="8">
        <f t="shared" si="1286"/>
        <v>0.32964624982972462</v>
      </c>
      <c r="BL1040" s="8">
        <f t="shared" si="1287"/>
        <v>0.37505980021957858</v>
      </c>
      <c r="BM1040" s="8">
        <f t="shared" si="1288"/>
        <v>0.25834998868813086</v>
      </c>
      <c r="BN1040" s="8">
        <f t="shared" si="1289"/>
        <v>0.74154981963219879</v>
      </c>
    </row>
    <row r="1041" spans="1:66" x14ac:dyDescent="0.25">
      <c r="A1041" t="s">
        <v>477</v>
      </c>
      <c r="B1041" t="s">
        <v>488</v>
      </c>
      <c r="C1041" t="s">
        <v>487</v>
      </c>
      <c r="D1041" s="7" t="s">
        <v>558</v>
      </c>
      <c r="E1041">
        <f>VLOOKUP(A1041,home!$A$2:$E$405,3,FALSE)</f>
        <v>1.30833333333333</v>
      </c>
      <c r="F1041">
        <f>VLOOKUP(B1041,home!$B$2:$E$405,3,FALSE)</f>
        <v>1.36</v>
      </c>
      <c r="G1041">
        <f>VLOOKUP(C1041,away!$B$2:$E$405,4,FALSE)</f>
        <v>1.08</v>
      </c>
      <c r="H1041">
        <f>VLOOKUP(A1041,away!$A$2:$E$405,3,FALSE)</f>
        <v>1.06666666666667</v>
      </c>
      <c r="I1041">
        <f>VLOOKUP(C1041,away!$B$2:$E$405,3,FALSE)</f>
        <v>0.9</v>
      </c>
      <c r="J1041">
        <f>VLOOKUP(B1041,home!$B$2:$E$405,4,FALSE)</f>
        <v>0.63</v>
      </c>
      <c r="K1041" s="3">
        <f t="shared" si="1234"/>
        <v>1.9216799999999954</v>
      </c>
      <c r="L1041" s="3">
        <f t="shared" si="1235"/>
        <v>0.60480000000000189</v>
      </c>
      <c r="M1041" s="5">
        <f t="shared" si="1236"/>
        <v>7.9939914120421174E-2</v>
      </c>
      <c r="N1041" s="5">
        <f t="shared" si="1237"/>
        <v>0.15361893416693059</v>
      </c>
      <c r="O1041" s="5">
        <f t="shared" si="1238"/>
        <v>4.834766006003087E-2</v>
      </c>
      <c r="P1041" s="5">
        <f t="shared" si="1239"/>
        <v>9.2908731384159893E-2</v>
      </c>
      <c r="Q1041" s="5">
        <f t="shared" si="1240"/>
        <v>0.14760321670495324</v>
      </c>
      <c r="R1041" s="5">
        <f t="shared" si="1241"/>
        <v>1.4620332402153382E-2</v>
      </c>
      <c r="S1041" s="5">
        <f t="shared" si="1242"/>
        <v>2.6995376660058457E-2</v>
      </c>
      <c r="T1041" s="5">
        <f t="shared" si="1243"/>
        <v>8.9270425463155986E-2</v>
      </c>
      <c r="U1041" s="5">
        <f t="shared" si="1244"/>
        <v>2.8095600370570042E-2</v>
      </c>
      <c r="V1041" s="5">
        <f t="shared" si="1245"/>
        <v>3.4860991482307995E-3</v>
      </c>
      <c r="W1041" s="5">
        <f t="shared" si="1246"/>
        <v>9.4548716492524637E-2</v>
      </c>
      <c r="X1041" s="5">
        <f t="shared" si="1247"/>
        <v>5.7183063734679067E-2</v>
      </c>
      <c r="Y1041" s="5">
        <f t="shared" si="1248"/>
        <v>1.7292158473367007E-2</v>
      </c>
      <c r="Z1041" s="5">
        <f t="shared" si="1249"/>
        <v>2.9474590122741309E-3</v>
      </c>
      <c r="AA1041" s="5">
        <f t="shared" si="1250"/>
        <v>5.6640730347069382E-3</v>
      </c>
      <c r="AB1041" s="5">
        <f t="shared" si="1251"/>
        <v>5.4422679346678021E-3</v>
      </c>
      <c r="AC1041" s="5">
        <f t="shared" si="1252"/>
        <v>2.5322851302230789E-4</v>
      </c>
      <c r="AD1041" s="5">
        <f t="shared" si="1253"/>
        <v>4.5423094377338574E-2</v>
      </c>
      <c r="AE1041" s="5">
        <f t="shared" si="1254"/>
        <v>2.7471887479414453E-2</v>
      </c>
      <c r="AF1041" s="5">
        <f t="shared" si="1255"/>
        <v>8.3074987737749573E-3</v>
      </c>
      <c r="AG1041" s="5">
        <f t="shared" si="1256"/>
        <v>1.6747917527930366E-3</v>
      </c>
      <c r="AH1041" s="5">
        <f t="shared" si="1257"/>
        <v>4.4565580265584992E-4</v>
      </c>
      <c r="AI1041" s="5">
        <f t="shared" si="1258"/>
        <v>8.564078428476916E-4</v>
      </c>
      <c r="AJ1041" s="5">
        <f t="shared" si="1259"/>
        <v>8.228709117217741E-4</v>
      </c>
      <c r="AK1041" s="5">
        <f t="shared" si="1260"/>
        <v>5.2709819121249846E-4</v>
      </c>
      <c r="AL1041" s="5">
        <f t="shared" si="1261"/>
        <v>1.1772411894142717E-5</v>
      </c>
      <c r="AM1041" s="5">
        <f t="shared" si="1262"/>
        <v>1.7457730400608745E-2</v>
      </c>
      <c r="AN1041" s="5">
        <f t="shared" si="1263"/>
        <v>1.0558435346288199E-2</v>
      </c>
      <c r="AO1041" s="5">
        <f t="shared" si="1264"/>
        <v>3.1928708487175619E-3</v>
      </c>
      <c r="AP1041" s="5">
        <f t="shared" si="1265"/>
        <v>6.4368276310146247E-4</v>
      </c>
      <c r="AQ1041" s="5">
        <f t="shared" si="1266"/>
        <v>9.7324833780941417E-5</v>
      </c>
      <c r="AR1041" s="5">
        <f t="shared" si="1267"/>
        <v>5.3906525889251805E-5</v>
      </c>
      <c r="AS1041" s="5">
        <f t="shared" si="1268"/>
        <v>1.0359109267085716E-4</v>
      </c>
      <c r="AT1041" s="5">
        <f t="shared" si="1269"/>
        <v>9.9534465481866159E-5</v>
      </c>
      <c r="AU1041" s="5">
        <f t="shared" si="1270"/>
        <v>6.3757797209064042E-5</v>
      </c>
      <c r="AV1041" s="5">
        <f t="shared" si="1271"/>
        <v>3.0630520935178474E-5</v>
      </c>
      <c r="AW1041" s="5">
        <f t="shared" si="1272"/>
        <v>3.8006318261076838E-7</v>
      </c>
      <c r="AX1041" s="5">
        <f t="shared" si="1273"/>
        <v>5.5913618927069635E-3</v>
      </c>
      <c r="AY1041" s="5">
        <f t="shared" si="1274"/>
        <v>3.3816556727091817E-3</v>
      </c>
      <c r="AZ1041" s="5">
        <f t="shared" si="1275"/>
        <v>1.0226126754272597E-3</v>
      </c>
      <c r="BA1041" s="5">
        <f t="shared" si="1276"/>
        <v>2.0615871536613622E-4</v>
      </c>
      <c r="BB1041" s="5">
        <f t="shared" si="1277"/>
        <v>3.1171197763359891E-5</v>
      </c>
      <c r="BC1041" s="5">
        <f t="shared" si="1278"/>
        <v>3.7704680814560259E-6</v>
      </c>
      <c r="BD1041" s="5">
        <f t="shared" si="1279"/>
        <v>5.4337778096365951E-6</v>
      </c>
      <c r="BE1041" s="5">
        <f t="shared" si="1280"/>
        <v>1.0441982141222427E-5</v>
      </c>
      <c r="BF1041" s="5">
        <f t="shared" si="1281"/>
        <v>1.0033074120572134E-5</v>
      </c>
      <c r="BG1041" s="5">
        <f t="shared" si="1282"/>
        <v>6.4267859586736717E-6</v>
      </c>
      <c r="BH1041" s="5">
        <f t="shared" si="1283"/>
        <v>3.0875565102659979E-6</v>
      </c>
      <c r="BI1041" s="5">
        <f t="shared" si="1284"/>
        <v>1.1866591189295887E-6</v>
      </c>
      <c r="BJ1041" s="8">
        <f t="shared" si="1285"/>
        <v>0.68458056223348274</v>
      </c>
      <c r="BK1041" s="8">
        <f t="shared" si="1286"/>
        <v>0.20697677791049598</v>
      </c>
      <c r="BL1041" s="8">
        <f t="shared" si="1287"/>
        <v>0.10520999678841235</v>
      </c>
      <c r="BM1041" s="8">
        <f t="shared" si="1288"/>
        <v>0.45929473149648947</v>
      </c>
      <c r="BN1041" s="8">
        <f t="shared" si="1289"/>
        <v>0.53703878883864919</v>
      </c>
    </row>
    <row r="1042" spans="1:66" x14ac:dyDescent="0.25">
      <c r="A1042" t="s">
        <v>477</v>
      </c>
      <c r="B1042" t="s">
        <v>480</v>
      </c>
      <c r="C1042" t="s">
        <v>545</v>
      </c>
      <c r="D1042" s="7" t="s">
        <v>558</v>
      </c>
      <c r="E1042">
        <f>VLOOKUP(A1042,home!$A$2:$E$405,3,FALSE)</f>
        <v>1.30833333333333</v>
      </c>
      <c r="F1042">
        <f>VLOOKUP(B1042,home!$B$2:$E$405,3,FALSE)</f>
        <v>1.53</v>
      </c>
      <c r="G1042" t="e">
        <f>VLOOKUP(C1042,away!$B$2:$E$405,4,FALSE)</f>
        <v>#N/A</v>
      </c>
      <c r="H1042">
        <f>VLOOKUP(A1042,away!$A$2:$E$405,3,FALSE)</f>
        <v>1.06666666666667</v>
      </c>
      <c r="I1042" t="e">
        <f>VLOOKUP(C1042,away!$B$2:$E$405,3,FALSE)</f>
        <v>#N/A</v>
      </c>
      <c r="J1042">
        <f>VLOOKUP(B1042,home!$B$2:$E$405,4,FALSE)</f>
        <v>0.42</v>
      </c>
      <c r="K1042" s="3" t="e">
        <f t="shared" si="1234"/>
        <v>#N/A</v>
      </c>
      <c r="L1042" s="3" t="e">
        <f t="shared" si="1235"/>
        <v>#N/A</v>
      </c>
      <c r="M1042" s="5" t="e">
        <f t="shared" si="1236"/>
        <v>#N/A</v>
      </c>
      <c r="N1042" s="5" t="e">
        <f t="shared" si="1237"/>
        <v>#N/A</v>
      </c>
      <c r="O1042" s="5" t="e">
        <f t="shared" si="1238"/>
        <v>#N/A</v>
      </c>
      <c r="P1042" s="5" t="e">
        <f t="shared" si="1239"/>
        <v>#N/A</v>
      </c>
      <c r="Q1042" s="5" t="e">
        <f t="shared" si="1240"/>
        <v>#N/A</v>
      </c>
      <c r="R1042" s="5" t="e">
        <f t="shared" si="1241"/>
        <v>#N/A</v>
      </c>
      <c r="S1042" s="5" t="e">
        <f t="shared" si="1242"/>
        <v>#N/A</v>
      </c>
      <c r="T1042" s="5" t="e">
        <f t="shared" si="1243"/>
        <v>#N/A</v>
      </c>
      <c r="U1042" s="5" t="e">
        <f t="shared" si="1244"/>
        <v>#N/A</v>
      </c>
      <c r="V1042" s="5" t="e">
        <f t="shared" si="1245"/>
        <v>#N/A</v>
      </c>
      <c r="W1042" s="5" t="e">
        <f t="shared" si="1246"/>
        <v>#N/A</v>
      </c>
      <c r="X1042" s="5" t="e">
        <f t="shared" si="1247"/>
        <v>#N/A</v>
      </c>
      <c r="Y1042" s="5" t="e">
        <f t="shared" si="1248"/>
        <v>#N/A</v>
      </c>
      <c r="Z1042" s="5" t="e">
        <f t="shared" si="1249"/>
        <v>#N/A</v>
      </c>
      <c r="AA1042" s="5" t="e">
        <f t="shared" si="1250"/>
        <v>#N/A</v>
      </c>
      <c r="AB1042" s="5" t="e">
        <f t="shared" si="1251"/>
        <v>#N/A</v>
      </c>
      <c r="AC1042" s="5" t="e">
        <f t="shared" si="1252"/>
        <v>#N/A</v>
      </c>
      <c r="AD1042" s="5" t="e">
        <f t="shared" si="1253"/>
        <v>#N/A</v>
      </c>
      <c r="AE1042" s="5" t="e">
        <f t="shared" si="1254"/>
        <v>#N/A</v>
      </c>
      <c r="AF1042" s="5" t="e">
        <f t="shared" si="1255"/>
        <v>#N/A</v>
      </c>
      <c r="AG1042" s="5" t="e">
        <f t="shared" si="1256"/>
        <v>#N/A</v>
      </c>
      <c r="AH1042" s="5" t="e">
        <f t="shared" si="1257"/>
        <v>#N/A</v>
      </c>
      <c r="AI1042" s="5" t="e">
        <f t="shared" si="1258"/>
        <v>#N/A</v>
      </c>
      <c r="AJ1042" s="5" t="e">
        <f t="shared" si="1259"/>
        <v>#N/A</v>
      </c>
      <c r="AK1042" s="5" t="e">
        <f t="shared" si="1260"/>
        <v>#N/A</v>
      </c>
      <c r="AL1042" s="5" t="e">
        <f t="shared" si="1261"/>
        <v>#N/A</v>
      </c>
      <c r="AM1042" s="5" t="e">
        <f t="shared" si="1262"/>
        <v>#N/A</v>
      </c>
      <c r="AN1042" s="5" t="e">
        <f t="shared" si="1263"/>
        <v>#N/A</v>
      </c>
      <c r="AO1042" s="5" t="e">
        <f t="shared" si="1264"/>
        <v>#N/A</v>
      </c>
      <c r="AP1042" s="5" t="e">
        <f t="shared" si="1265"/>
        <v>#N/A</v>
      </c>
      <c r="AQ1042" s="5" t="e">
        <f t="shared" si="1266"/>
        <v>#N/A</v>
      </c>
      <c r="AR1042" s="5" t="e">
        <f t="shared" si="1267"/>
        <v>#N/A</v>
      </c>
      <c r="AS1042" s="5" t="e">
        <f t="shared" si="1268"/>
        <v>#N/A</v>
      </c>
      <c r="AT1042" s="5" t="e">
        <f t="shared" si="1269"/>
        <v>#N/A</v>
      </c>
      <c r="AU1042" s="5" t="e">
        <f t="shared" si="1270"/>
        <v>#N/A</v>
      </c>
      <c r="AV1042" s="5" t="e">
        <f t="shared" si="1271"/>
        <v>#N/A</v>
      </c>
      <c r="AW1042" s="5" t="e">
        <f t="shared" si="1272"/>
        <v>#N/A</v>
      </c>
      <c r="AX1042" s="5" t="e">
        <f t="shared" si="1273"/>
        <v>#N/A</v>
      </c>
      <c r="AY1042" s="5" t="e">
        <f t="shared" si="1274"/>
        <v>#N/A</v>
      </c>
      <c r="AZ1042" s="5" t="e">
        <f t="shared" si="1275"/>
        <v>#N/A</v>
      </c>
      <c r="BA1042" s="5" t="e">
        <f t="shared" si="1276"/>
        <v>#N/A</v>
      </c>
      <c r="BB1042" s="5" t="e">
        <f t="shared" si="1277"/>
        <v>#N/A</v>
      </c>
      <c r="BC1042" s="5" t="e">
        <f t="shared" si="1278"/>
        <v>#N/A</v>
      </c>
      <c r="BD1042" s="5" t="e">
        <f t="shared" si="1279"/>
        <v>#N/A</v>
      </c>
      <c r="BE1042" s="5" t="e">
        <f t="shared" si="1280"/>
        <v>#N/A</v>
      </c>
      <c r="BF1042" s="5" t="e">
        <f t="shared" si="1281"/>
        <v>#N/A</v>
      </c>
      <c r="BG1042" s="5" t="e">
        <f t="shared" si="1282"/>
        <v>#N/A</v>
      </c>
      <c r="BH1042" s="5" t="e">
        <f t="shared" si="1283"/>
        <v>#N/A</v>
      </c>
      <c r="BI1042" s="5" t="e">
        <f t="shared" si="1284"/>
        <v>#N/A</v>
      </c>
      <c r="BJ1042" s="8" t="e">
        <f t="shared" si="1285"/>
        <v>#N/A</v>
      </c>
      <c r="BK1042" s="8" t="e">
        <f t="shared" si="1286"/>
        <v>#N/A</v>
      </c>
      <c r="BL1042" s="8" t="e">
        <f t="shared" si="1287"/>
        <v>#N/A</v>
      </c>
      <c r="BM1042" s="8" t="e">
        <f t="shared" si="1288"/>
        <v>#N/A</v>
      </c>
      <c r="BN1042" s="8" t="e">
        <f t="shared" si="1289"/>
        <v>#N/A</v>
      </c>
    </row>
    <row r="1043" spans="1:66" x14ac:dyDescent="0.25">
      <c r="A1043" t="s">
        <v>22</v>
      </c>
      <c r="B1043" t="s">
        <v>256</v>
      </c>
      <c r="C1043" t="s">
        <v>264</v>
      </c>
      <c r="D1043" s="7" t="s">
        <v>558</v>
      </c>
      <c r="E1043">
        <f>VLOOKUP(A1043,home!$A$2:$E$405,3,FALSE)</f>
        <v>1.5026315789473701</v>
      </c>
      <c r="F1043">
        <f>VLOOKUP(B1043,home!$B$2:$E$405,3,FALSE)</f>
        <v>1.33</v>
      </c>
      <c r="G1043">
        <f>VLOOKUP(C1043,away!$B$2:$E$405,4,FALSE)</f>
        <v>0.81</v>
      </c>
      <c r="H1043">
        <f>VLOOKUP(A1043,away!$A$2:$E$405,3,FALSE)</f>
        <v>1.3631578947368399</v>
      </c>
      <c r="I1043">
        <f>VLOOKUP(C1043,away!$B$2:$E$405,3,FALSE)</f>
        <v>1.1200000000000001</v>
      </c>
      <c r="J1043">
        <f>VLOOKUP(B1043,home!$B$2:$E$405,4,FALSE)</f>
        <v>0.77</v>
      </c>
      <c r="K1043" s="3">
        <f t="shared" si="1234"/>
        <v>1.6187850000000021</v>
      </c>
      <c r="L1043" s="3">
        <f t="shared" si="1235"/>
        <v>1.1755873684210507</v>
      </c>
      <c r="M1043" s="5">
        <f t="shared" si="1236"/>
        <v>6.1153243997409977E-2</v>
      </c>
      <c r="N1043" s="5">
        <f t="shared" si="1237"/>
        <v>9.8993954084347441E-2</v>
      </c>
      <c r="O1043" s="5">
        <f t="shared" si="1238"/>
        <v>7.1890981181325614E-2</v>
      </c>
      <c r="P1043" s="5">
        <f t="shared" si="1239"/>
        <v>0.11637604197161235</v>
      </c>
      <c r="Q1043" s="5">
        <f t="shared" si="1240"/>
        <v>8.0124963981215297E-2</v>
      </c>
      <c r="R1043" s="5">
        <f t="shared" si="1241"/>
        <v>4.2257064690080934E-2</v>
      </c>
      <c r="S1043" s="5">
        <f t="shared" si="1242"/>
        <v>5.5366576896362533E-2</v>
      </c>
      <c r="T1043" s="5">
        <f t="shared" si="1243"/>
        <v>9.419389555150838E-2</v>
      </c>
      <c r="U1043" s="5">
        <f t="shared" si="1244"/>
        <v>6.8405102464332762E-2</v>
      </c>
      <c r="V1043" s="5">
        <f t="shared" si="1245"/>
        <v>1.1707097804235466E-2</v>
      </c>
      <c r="W1043" s="5">
        <f t="shared" si="1246"/>
        <v>4.3235029939443934E-2</v>
      </c>
      <c r="X1043" s="5">
        <f t="shared" si="1247"/>
        <v>5.0826555070116235E-2</v>
      </c>
      <c r="Y1043" s="5">
        <f t="shared" si="1248"/>
        <v>2.9875528060392786E-2</v>
      </c>
      <c r="Z1043" s="5">
        <f t="shared" si="1249"/>
        <v>1.6558957158736776E-2</v>
      </c>
      <c r="AA1043" s="5">
        <f t="shared" si="1250"/>
        <v>2.6805391464205752E-2</v>
      </c>
      <c r="AB1043" s="5">
        <f t="shared" si="1251"/>
        <v>2.1696082810692185E-2</v>
      </c>
      <c r="AC1043" s="5">
        <f t="shared" si="1252"/>
        <v>1.3924299190583218E-3</v>
      </c>
      <c r="AD1043" s="5">
        <f t="shared" si="1253"/>
        <v>1.7497054485130708E-2</v>
      </c>
      <c r="AE1043" s="5">
        <f t="shared" si="1254"/>
        <v>2.0569316237294553E-2</v>
      </c>
      <c r="AF1043" s="5">
        <f t="shared" si="1255"/>
        <v>1.2090514172810748E-2</v>
      </c>
      <c r="AG1043" s="5">
        <f t="shared" si="1256"/>
        <v>4.7378185797573337E-3</v>
      </c>
      <c r="AH1043" s="5">
        <f t="shared" si="1257"/>
        <v>4.8666252175090753E-3</v>
      </c>
      <c r="AI1043" s="5">
        <f t="shared" si="1258"/>
        <v>7.8780199027254395E-3</v>
      </c>
      <c r="AJ1043" s="5">
        <f t="shared" si="1259"/>
        <v>6.3764102241167095E-3</v>
      </c>
      <c r="AK1043" s="5">
        <f t="shared" si="1260"/>
        <v>3.4406790748822609E-3</v>
      </c>
      <c r="AL1043" s="5">
        <f t="shared" si="1261"/>
        <v>1.05993057512843E-4</v>
      </c>
      <c r="AM1043" s="5">
        <f t="shared" si="1262"/>
        <v>5.664793868942467E-3</v>
      </c>
      <c r="AN1043" s="5">
        <f t="shared" si="1263"/>
        <v>6.6594601170377778E-3</v>
      </c>
      <c r="AO1043" s="5">
        <f t="shared" si="1264"/>
        <v>3.9143885970466929E-3</v>
      </c>
      <c r="AP1043" s="5">
        <f t="shared" si="1265"/>
        <v>1.5339019299264961E-3</v>
      </c>
      <c r="AQ1043" s="5">
        <f t="shared" si="1266"/>
        <v>4.5080893330456544E-4</v>
      </c>
      <c r="AR1043" s="5">
        <f t="shared" si="1267"/>
        <v>1.1442286265086034E-3</v>
      </c>
      <c r="AS1043" s="5">
        <f t="shared" si="1268"/>
        <v>1.852260137162732E-3</v>
      </c>
      <c r="AT1043" s="5">
        <f t="shared" si="1269"/>
        <v>1.4992054630684887E-3</v>
      </c>
      <c r="AU1043" s="5">
        <f t="shared" si="1270"/>
        <v>8.0896377184444231E-4</v>
      </c>
      <c r="AV1043" s="5">
        <f t="shared" si="1271"/>
        <v>3.2738460485130181E-4</v>
      </c>
      <c r="AW1043" s="5">
        <f t="shared" si="1272"/>
        <v>5.602979091499193E-6</v>
      </c>
      <c r="AX1043" s="5">
        <f t="shared" si="1273"/>
        <v>1.5283472238560071E-3</v>
      </c>
      <c r="AY1043" s="5">
        <f t="shared" si="1274"/>
        <v>1.796705690926502E-3</v>
      </c>
      <c r="AZ1043" s="5">
        <f t="shared" si="1275"/>
        <v>1.0560922575117062E-3</v>
      </c>
      <c r="BA1043" s="5">
        <f t="shared" si="1276"/>
        <v>4.1384290593934431E-4</v>
      </c>
      <c r="BB1043" s="5">
        <f t="shared" si="1277"/>
        <v>1.2162712318323864E-4</v>
      </c>
      <c r="BC1043" s="5">
        <f t="shared" si="1278"/>
        <v>2.8596661934321292E-5</v>
      </c>
      <c r="BD1043" s="5">
        <f t="shared" si="1279"/>
        <v>2.2419011998488008E-4</v>
      </c>
      <c r="BE1043" s="5">
        <f t="shared" si="1280"/>
        <v>3.6291560337972466E-4</v>
      </c>
      <c r="BF1043" s="5">
        <f t="shared" si="1281"/>
        <v>2.9374116750852417E-4</v>
      </c>
      <c r="BG1043" s="5">
        <f t="shared" si="1282"/>
        <v>1.5850126528176234E-4</v>
      </c>
      <c r="BH1043" s="5">
        <f t="shared" si="1283"/>
        <v>6.4144867679784496E-5</v>
      </c>
      <c r="BI1043" s="5">
        <f t="shared" si="1284"/>
        <v>2.0767349925404004E-5</v>
      </c>
      <c r="BJ1043" s="8">
        <f t="shared" si="1285"/>
        <v>0.47531319547162659</v>
      </c>
      <c r="BK1043" s="8">
        <f t="shared" si="1286"/>
        <v>0.24789808933711799</v>
      </c>
      <c r="BL1043" s="8">
        <f t="shared" si="1287"/>
        <v>0.26037266000706633</v>
      </c>
      <c r="BM1043" s="8">
        <f t="shared" si="1288"/>
        <v>0.52755554935672122</v>
      </c>
      <c r="BN1043" s="8">
        <f t="shared" si="1289"/>
        <v>0.47079624990599167</v>
      </c>
    </row>
    <row r="1044" spans="1:66" x14ac:dyDescent="0.25">
      <c r="A1044" t="s">
        <v>22</v>
      </c>
      <c r="B1044" t="s">
        <v>291</v>
      </c>
      <c r="C1044" t="s">
        <v>263</v>
      </c>
      <c r="D1044" s="7" t="s">
        <v>558</v>
      </c>
      <c r="E1044">
        <f>VLOOKUP(A1044,home!$A$2:$E$405,3,FALSE)</f>
        <v>1.5026315789473701</v>
      </c>
      <c r="F1044">
        <f>VLOOKUP(B1044,home!$B$2:$E$405,3,FALSE)</f>
        <v>0.98</v>
      </c>
      <c r="G1044">
        <f>VLOOKUP(C1044,away!$B$2:$E$405,4,FALSE)</f>
        <v>0.56000000000000005</v>
      </c>
      <c r="H1044">
        <f>VLOOKUP(A1044,away!$A$2:$E$405,3,FALSE)</f>
        <v>1.3631578947368399</v>
      </c>
      <c r="I1044">
        <f>VLOOKUP(C1044,away!$B$2:$E$405,3,FALSE)</f>
        <v>1.26</v>
      </c>
      <c r="J1044">
        <f>VLOOKUP(B1044,home!$B$2:$E$405,4,FALSE)</f>
        <v>0.46</v>
      </c>
      <c r="K1044" s="3">
        <f t="shared" si="1234"/>
        <v>0.82464421052631687</v>
      </c>
      <c r="L1044" s="3">
        <f t="shared" si="1235"/>
        <v>0.79008631578947242</v>
      </c>
      <c r="M1044" s="5">
        <f t="shared" si="1236"/>
        <v>0.19894427346451624</v>
      </c>
      <c r="N1044" s="5">
        <f t="shared" si="1237"/>
        <v>0.16405824332987767</v>
      </c>
      <c r="O1044" s="5">
        <f t="shared" si="1238"/>
        <v>0.15718314806899292</v>
      </c>
      <c r="P1044" s="5">
        <f t="shared" si="1239"/>
        <v>0.12962017304739584</v>
      </c>
      <c r="Q1044" s="5">
        <f t="shared" si="1240"/>
        <v>6.7644840275550677E-2</v>
      </c>
      <c r="R1044" s="5">
        <f t="shared" si="1241"/>
        <v>6.2094127181010872E-2</v>
      </c>
      <c r="S1044" s="5">
        <f t="shared" si="1242"/>
        <v>2.1113185326032447E-2</v>
      </c>
      <c r="T1044" s="5">
        <f t="shared" si="1243"/>
        <v>5.344526263547715E-2</v>
      </c>
      <c r="U1044" s="5">
        <f t="shared" si="1244"/>
        <v>5.1205562487505428E-2</v>
      </c>
      <c r="V1044" s="5">
        <f t="shared" si="1245"/>
        <v>1.5284541120116355E-3</v>
      </c>
      <c r="W1044" s="5">
        <f t="shared" si="1246"/>
        <v>1.8594308635070098E-2</v>
      </c>
      <c r="X1044" s="5">
        <f t="shared" si="1247"/>
        <v>1.4691108804134906E-2</v>
      </c>
      <c r="Y1044" s="5">
        <f t="shared" si="1248"/>
        <v>5.8036220149606157E-3</v>
      </c>
      <c r="Z1044" s="5">
        <f t="shared" si="1249"/>
        <v>1.6353240058869272E-2</v>
      </c>
      <c r="AA1044" s="5">
        <f t="shared" si="1250"/>
        <v>1.3485604737893592E-2</v>
      </c>
      <c r="AB1044" s="5">
        <f t="shared" si="1251"/>
        <v>5.5604129362751085E-3</v>
      </c>
      <c r="AC1044" s="5">
        <f t="shared" si="1252"/>
        <v>6.2240572147358273E-5</v>
      </c>
      <c r="AD1044" s="5">
        <f t="shared" si="1253"/>
        <v>3.833422241162514E-3</v>
      </c>
      <c r="AE1044" s="5">
        <f t="shared" si="1254"/>
        <v>3.0287344553855131E-3</v>
      </c>
      <c r="AF1044" s="5">
        <f t="shared" si="1255"/>
        <v>1.1964808236800872E-3</v>
      </c>
      <c r="AG1044" s="5">
        <f t="shared" si="1256"/>
        <v>3.1510770863138444E-4</v>
      </c>
      <c r="AH1044" s="5">
        <f t="shared" si="1257"/>
        <v>3.2301177973332092E-3</v>
      </c>
      <c r="AI1044" s="5">
        <f t="shared" si="1258"/>
        <v>2.6636979408888504E-3</v>
      </c>
      <c r="AJ1044" s="5">
        <f t="shared" si="1259"/>
        <v>1.0983015427724306E-3</v>
      </c>
      <c r="AK1044" s="5">
        <f t="shared" si="1260"/>
        <v>3.0190266955313564E-4</v>
      </c>
      <c r="AL1044" s="5">
        <f t="shared" si="1261"/>
        <v>1.6220891593038903E-6</v>
      </c>
      <c r="AM1044" s="5">
        <f t="shared" si="1262"/>
        <v>6.322418915354973E-4</v>
      </c>
      <c r="AN1044" s="5">
        <f t="shared" si="1263"/>
        <v>4.9952566677104822E-4</v>
      </c>
      <c r="AO1044" s="5">
        <f t="shared" si="1264"/>
        <v>1.973341968507086E-4</v>
      </c>
      <c r="AP1044" s="5">
        <f t="shared" si="1265"/>
        <v>5.1970349523016953E-5</v>
      </c>
      <c r="AQ1044" s="5">
        <f t="shared" si="1266"/>
        <v>1.0265265496232908E-5</v>
      </c>
      <c r="AR1044" s="5">
        <f t="shared" si="1267"/>
        <v>5.1041437401220049E-4</v>
      </c>
      <c r="AS1044" s="5">
        <f t="shared" si="1268"/>
        <v>4.2091025849857528E-4</v>
      </c>
      <c r="AT1044" s="5">
        <f t="shared" si="1269"/>
        <v>1.7355060391099276E-4</v>
      </c>
      <c r="AU1044" s="5">
        <f t="shared" si="1270"/>
        <v>4.7705833582848714E-5</v>
      </c>
      <c r="AV1044" s="5">
        <f t="shared" si="1271"/>
        <v>9.8350848681070334E-6</v>
      </c>
      <c r="AW1044" s="5">
        <f t="shared" si="1272"/>
        <v>2.9357115083560786E-8</v>
      </c>
      <c r="AX1044" s="5">
        <f t="shared" si="1273"/>
        <v>8.6895769251159192E-5</v>
      </c>
      <c r="AY1044" s="5">
        <f t="shared" si="1274"/>
        <v>6.8655158185340477E-5</v>
      </c>
      <c r="AZ1044" s="5">
        <f t="shared" si="1275"/>
        <v>2.7121750495299553E-5</v>
      </c>
      <c r="BA1044" s="5">
        <f t="shared" si="1276"/>
        <v>7.1428413088641735E-6</v>
      </c>
      <c r="BB1044" s="5">
        <f t="shared" si="1277"/>
        <v>1.410865293497337E-6</v>
      </c>
      <c r="BC1044" s="5">
        <f t="shared" si="1278"/>
        <v>2.2294107236290881E-7</v>
      </c>
      <c r="BD1044" s="5">
        <f t="shared" si="1279"/>
        <v>6.7211902048214855E-5</v>
      </c>
      <c r="BE1044" s="5">
        <f t="shared" si="1280"/>
        <v>5.542590590252228E-5</v>
      </c>
      <c r="BF1044" s="5">
        <f t="shared" si="1281"/>
        <v>2.2853326207845702E-5</v>
      </c>
      <c r="BG1044" s="5">
        <f t="shared" si="1282"/>
        <v>6.2819543828564351E-6</v>
      </c>
      <c r="BH1044" s="5">
        <f t="shared" si="1283"/>
        <v>1.2950943281532453E-6</v>
      </c>
      <c r="BI1044" s="5">
        <f t="shared" si="1284"/>
        <v>2.1359840795940878E-7</v>
      </c>
      <c r="BJ1044" s="8">
        <f t="shared" si="1285"/>
        <v>0.33419391761971362</v>
      </c>
      <c r="BK1044" s="8">
        <f t="shared" si="1286"/>
        <v>0.3513386037694482</v>
      </c>
      <c r="BL1044" s="8">
        <f t="shared" si="1287"/>
        <v>0.29813857329837579</v>
      </c>
      <c r="BM1044" s="8">
        <f t="shared" si="1288"/>
        <v>0.2204109035779924</v>
      </c>
      <c r="BN1044" s="8">
        <f t="shared" si="1289"/>
        <v>0.77954480536734416</v>
      </c>
    </row>
    <row r="1045" spans="1:66" x14ac:dyDescent="0.25">
      <c r="A1045" t="s">
        <v>22</v>
      </c>
      <c r="B1045" t="s">
        <v>23</v>
      </c>
      <c r="C1045" t="s">
        <v>255</v>
      </c>
      <c r="D1045" s="7" t="s">
        <v>558</v>
      </c>
      <c r="E1045">
        <f>VLOOKUP(A1045,home!$A$2:$E$405,3,FALSE)</f>
        <v>1.5026315789473701</v>
      </c>
      <c r="F1045">
        <f>VLOOKUP(B1045,home!$B$2:$E$405,3,FALSE)</f>
        <v>1.47</v>
      </c>
      <c r="G1045">
        <f>VLOOKUP(C1045,away!$B$2:$E$405,4,FALSE)</f>
        <v>0.53</v>
      </c>
      <c r="H1045">
        <f>VLOOKUP(A1045,away!$A$2:$E$405,3,FALSE)</f>
        <v>1.3631578947368399</v>
      </c>
      <c r="I1045">
        <f>VLOOKUP(C1045,away!$B$2:$E$405,3,FALSE)</f>
        <v>1.3</v>
      </c>
      <c r="J1045">
        <f>VLOOKUP(B1045,home!$B$2:$E$405,4,FALSE)</f>
        <v>0.97</v>
      </c>
      <c r="K1045" s="3">
        <f t="shared" si="1234"/>
        <v>1.170700263157896</v>
      </c>
      <c r="L1045" s="3">
        <f t="shared" si="1235"/>
        <v>1.7189421052631551</v>
      </c>
      <c r="M1045" s="5">
        <f t="shared" si="1236"/>
        <v>5.5596091974683452E-2</v>
      </c>
      <c r="N1045" s="5">
        <f t="shared" si="1237"/>
        <v>6.508635950531251E-2</v>
      </c>
      <c r="O1045" s="5">
        <f t="shared" si="1238"/>
        <v>9.5566463383366371E-2</v>
      </c>
      <c r="P1045" s="5">
        <f t="shared" si="1239"/>
        <v>0.11187968383197644</v>
      </c>
      <c r="Q1045" s="5">
        <f t="shared" si="1240"/>
        <v>3.8098309100429398E-2</v>
      </c>
      <c r="R1045" s="5">
        <f t="shared" si="1241"/>
        <v>8.213660888037902E-2</v>
      </c>
      <c r="S1045" s="5">
        <f t="shared" si="1242"/>
        <v>5.628571725888061E-2</v>
      </c>
      <c r="T1045" s="5">
        <f t="shared" si="1243"/>
        <v>6.5488787652058525E-2</v>
      </c>
      <c r="U1045" s="5">
        <f t="shared" si="1244"/>
        <v>9.6157349631156894E-2</v>
      </c>
      <c r="V1045" s="5">
        <f t="shared" si="1245"/>
        <v>1.2585273587709332E-2</v>
      </c>
      <c r="W1045" s="5">
        <f t="shared" si="1246"/>
        <v>1.4867233496581183E-2</v>
      </c>
      <c r="X1045" s="5">
        <f t="shared" si="1247"/>
        <v>2.5555913646052156E-2</v>
      </c>
      <c r="Y1045" s="5">
        <f t="shared" si="1248"/>
        <v>2.1964568002334147E-2</v>
      </c>
      <c r="Z1045" s="5">
        <f t="shared" si="1249"/>
        <v>4.7062691796005029E-2</v>
      </c>
      <c r="AA1045" s="5">
        <f t="shared" si="1250"/>
        <v>5.5096305670502041E-2</v>
      </c>
      <c r="AB1045" s="5">
        <f t="shared" si="1251"/>
        <v>3.2250629773742316E-2</v>
      </c>
      <c r="AC1045" s="5">
        <f t="shared" si="1252"/>
        <v>1.5828860221112919E-3</v>
      </c>
      <c r="AD1045" s="5">
        <f t="shared" si="1253"/>
        <v>4.3512685417193692E-3</v>
      </c>
      <c r="AE1045" s="5">
        <f t="shared" si="1254"/>
        <v>7.4795787076684305E-3</v>
      </c>
      <c r="AF1045" s="5">
        <f t="shared" si="1255"/>
        <v>6.4284813851205212E-3</v>
      </c>
      <c r="AG1045" s="5">
        <f t="shared" si="1256"/>
        <v>3.6833957752613576E-3</v>
      </c>
      <c r="AH1045" s="5">
        <f t="shared" si="1257"/>
        <v>2.0224510628793969E-2</v>
      </c>
      <c r="AI1045" s="5">
        <f t="shared" si="1258"/>
        <v>2.3676839915368765E-2</v>
      </c>
      <c r="AJ1045" s="5">
        <f t="shared" si="1259"/>
        <v>1.3859241359834797E-2</v>
      </c>
      <c r="AK1045" s="5">
        <f t="shared" si="1260"/>
        <v>5.4083391690424639E-3</v>
      </c>
      <c r="AL1045" s="5">
        <f t="shared" si="1261"/>
        <v>1.2741383892702981E-4</v>
      </c>
      <c r="AM1045" s="5">
        <f t="shared" si="1262"/>
        <v>1.0188062453723081E-3</v>
      </c>
      <c r="AN1045" s="5">
        <f t="shared" si="1263"/>
        <v>1.7512689522755256E-3</v>
      </c>
      <c r="AO1045" s="5">
        <f t="shared" si="1264"/>
        <v>1.5051649698532463E-3</v>
      </c>
      <c r="AP1045" s="5">
        <f t="shared" si="1265"/>
        <v>8.6243048068263093E-4</v>
      </c>
      <c r="AQ1045" s="5">
        <f t="shared" si="1266"/>
        <v>3.7061701652692903E-4</v>
      </c>
      <c r="AR1045" s="5">
        <f t="shared" si="1267"/>
        <v>6.9529525756352349E-3</v>
      </c>
      <c r="AS1045" s="5">
        <f t="shared" si="1268"/>
        <v>8.1398234100205392E-3</v>
      </c>
      <c r="AT1045" s="5">
        <f t="shared" si="1269"/>
        <v>4.7646467040849249E-3</v>
      </c>
      <c r="AU1045" s="5">
        <f t="shared" si="1270"/>
        <v>1.8593243834422075E-3</v>
      </c>
      <c r="AV1045" s="5">
        <f t="shared" si="1271"/>
        <v>5.4417788624792126E-4</v>
      </c>
      <c r="AW1045" s="5">
        <f t="shared" si="1272"/>
        <v>7.1223131721928985E-6</v>
      </c>
      <c r="AX1045" s="5">
        <f t="shared" si="1273"/>
        <v>1.9878612326071178E-4</v>
      </c>
      <c r="AY1045" s="5">
        <f t="shared" si="1274"/>
        <v>3.4170183721486891E-4</v>
      </c>
      <c r="AZ1045" s="5">
        <f t="shared" si="1275"/>
        <v>2.9368283771720742E-4</v>
      </c>
      <c r="BA1045" s="5">
        <f t="shared" si="1276"/>
        <v>1.6827459844842468E-4</v>
      </c>
      <c r="BB1045" s="5">
        <f t="shared" si="1277"/>
        <v>7.2313573129811781E-5</v>
      </c>
      <c r="BC1045" s="5">
        <f t="shared" si="1278"/>
        <v>2.4860569126971962E-5</v>
      </c>
      <c r="BD1045" s="5">
        <f t="shared" si="1279"/>
        <v>1.9919538230262182E-3</v>
      </c>
      <c r="BE1045" s="5">
        <f t="shared" si="1280"/>
        <v>2.3319808648151709E-3</v>
      </c>
      <c r="BF1045" s="5">
        <f t="shared" si="1281"/>
        <v>1.3650253060591493E-3</v>
      </c>
      <c r="BG1045" s="5">
        <f t="shared" si="1282"/>
        <v>5.326784950068778E-4</v>
      </c>
      <c r="BH1045" s="5">
        <f t="shared" si="1283"/>
        <v>1.5590171357077594E-4</v>
      </c>
      <c r="BI1045" s="5">
        <f t="shared" si="1284"/>
        <v>3.6502835420814867E-5</v>
      </c>
      <c r="BJ1045" s="8">
        <f t="shared" si="1285"/>
        <v>0.25961180301614623</v>
      </c>
      <c r="BK1045" s="8">
        <f t="shared" si="1286"/>
        <v>0.23839876835150303</v>
      </c>
      <c r="BL1045" s="8">
        <f t="shared" si="1287"/>
        <v>0.4530512564095166</v>
      </c>
      <c r="BM1045" s="8">
        <f t="shared" si="1288"/>
        <v>0.54942642337298098</v>
      </c>
      <c r="BN1045" s="8">
        <f t="shared" si="1289"/>
        <v>0.44836351667614716</v>
      </c>
    </row>
    <row r="1046" spans="1:66" x14ac:dyDescent="0.25">
      <c r="A1046" t="s">
        <v>25</v>
      </c>
      <c r="B1046" t="s">
        <v>169</v>
      </c>
      <c r="C1046" t="s">
        <v>168</v>
      </c>
      <c r="D1046" s="7" t="s">
        <v>558</v>
      </c>
      <c r="E1046">
        <f>VLOOKUP(A1046,home!$A$2:$E$405,3,FALSE)</f>
        <v>1.37894736842105</v>
      </c>
      <c r="F1046">
        <f>VLOOKUP(B1046,home!$B$2:$E$405,3,FALSE)</f>
        <v>0.92</v>
      </c>
      <c r="G1046">
        <f>VLOOKUP(C1046,away!$B$2:$E$405,4,FALSE)</f>
        <v>0.69</v>
      </c>
      <c r="H1046">
        <f>VLOOKUP(A1046,away!$A$2:$E$405,3,FALSE)</f>
        <v>1.1000000000000001</v>
      </c>
      <c r="I1046">
        <f>VLOOKUP(C1046,away!$B$2:$E$405,3,FALSE)</f>
        <v>0.61</v>
      </c>
      <c r="J1046">
        <f>VLOOKUP(B1046,home!$B$2:$E$405,4,FALSE)</f>
        <v>0.86</v>
      </c>
      <c r="K1046" s="3">
        <f t="shared" si="1234"/>
        <v>0.87535578947368253</v>
      </c>
      <c r="L1046" s="3">
        <f t="shared" si="1235"/>
        <v>0.57706000000000002</v>
      </c>
      <c r="M1046" s="5">
        <f t="shared" si="1236"/>
        <v>0.23400429959077673</v>
      </c>
      <c r="N1046" s="5">
        <f t="shared" si="1237"/>
        <v>0.20483701840852048</v>
      </c>
      <c r="O1046" s="5">
        <f t="shared" si="1238"/>
        <v>0.13503452112185363</v>
      </c>
      <c r="P1046" s="5">
        <f t="shared" si="1239"/>
        <v>0.11820324984282084</v>
      </c>
      <c r="Q1046" s="5">
        <f t="shared" si="1240"/>
        <v>8.9652634981212842E-2</v>
      </c>
      <c r="R1046" s="5">
        <f t="shared" si="1241"/>
        <v>3.8961510379288432E-2</v>
      </c>
      <c r="S1046" s="5">
        <f t="shared" si="1242"/>
        <v>1.49270849914279E-2</v>
      </c>
      <c r="T1046" s="5">
        <f t="shared" si="1243"/>
        <v>5.1734949542258692E-2</v>
      </c>
      <c r="U1046" s="5">
        <f t="shared" si="1244"/>
        <v>3.4105183677149098E-2</v>
      </c>
      <c r="V1046" s="5">
        <f t="shared" si="1245"/>
        <v>8.377956016441592E-4</v>
      </c>
      <c r="W1046" s="5">
        <f t="shared" si="1246"/>
        <v>2.6159317690791817E-2</v>
      </c>
      <c r="X1046" s="5">
        <f t="shared" si="1247"/>
        <v>1.5095495866648328E-2</v>
      </c>
      <c r="Y1046" s="5">
        <f t="shared" si="1248"/>
        <v>4.3555034224040425E-3</v>
      </c>
      <c r="Z1046" s="5">
        <f t="shared" si="1249"/>
        <v>7.494376393157396E-3</v>
      </c>
      <c r="AA1046" s="5">
        <f t="shared" si="1250"/>
        <v>6.5602457642452219E-3</v>
      </c>
      <c r="AB1046" s="5">
        <f t="shared" si="1251"/>
        <v>2.8712745550511288E-3</v>
      </c>
      <c r="AC1046" s="5">
        <f t="shared" si="1252"/>
        <v>2.6449878002119885E-5</v>
      </c>
      <c r="AD1046" s="5">
        <f t="shared" si="1253"/>
        <v>5.7246775473289851E-3</v>
      </c>
      <c r="AE1046" s="5">
        <f t="shared" si="1254"/>
        <v>3.3034824254616645E-3</v>
      </c>
      <c r="AF1046" s="5">
        <f t="shared" si="1255"/>
        <v>9.5315378421845405E-4</v>
      </c>
      <c r="AG1046" s="5">
        <f t="shared" si="1256"/>
        <v>1.8334230757370042E-4</v>
      </c>
      <c r="AH1046" s="5">
        <f t="shared" si="1257"/>
        <v>1.0811762103588515E-3</v>
      </c>
      <c r="AI1046" s="5">
        <f t="shared" si="1258"/>
        <v>9.4641385517883661E-4</v>
      </c>
      <c r="AJ1046" s="5">
        <f t="shared" si="1259"/>
        <v>4.14224423684451E-4</v>
      </c>
      <c r="AK1046" s="5">
        <f t="shared" si="1260"/>
        <v>1.208645824711946E-4</v>
      </c>
      <c r="AL1046" s="5">
        <f t="shared" si="1261"/>
        <v>5.3442804995706826E-7</v>
      </c>
      <c r="AM1046" s="5">
        <f t="shared" si="1262"/>
        <v>1.0022259267848861E-3</v>
      </c>
      <c r="AN1046" s="5">
        <f t="shared" si="1263"/>
        <v>5.7834449331048638E-4</v>
      </c>
      <c r="AO1046" s="5">
        <f t="shared" si="1264"/>
        <v>1.6686973665487462E-4</v>
      </c>
      <c r="AP1046" s="5">
        <f t="shared" si="1265"/>
        <v>3.2097950078020665E-5</v>
      </c>
      <c r="AQ1046" s="5">
        <f t="shared" si="1266"/>
        <v>4.63061076800565E-6</v>
      </c>
      <c r="AR1046" s="5">
        <f t="shared" si="1267"/>
        <v>1.2478070878993582E-4</v>
      </c>
      <c r="AS1046" s="5">
        <f t="shared" si="1268"/>
        <v>1.0922751585389994E-4</v>
      </c>
      <c r="AT1046" s="5">
        <f t="shared" si="1269"/>
        <v>4.7806469186269876E-5</v>
      </c>
      <c r="AU1046" s="5">
        <f t="shared" si="1270"/>
        <v>1.3949223192165516E-5</v>
      </c>
      <c r="AV1046" s="5">
        <f t="shared" si="1271"/>
        <v>3.0526333199806613E-6</v>
      </c>
      <c r="AW1046" s="5">
        <f t="shared" si="1272"/>
        <v>7.4988095449717489E-9</v>
      </c>
      <c r="AX1046" s="5">
        <f t="shared" si="1273"/>
        <v>1.4621737789529611E-4</v>
      </c>
      <c r="AY1046" s="5">
        <f t="shared" si="1274"/>
        <v>8.4376200088259593E-5</v>
      </c>
      <c r="AZ1046" s="5">
        <f t="shared" si="1275"/>
        <v>2.4345065011465539E-5</v>
      </c>
      <c r="BA1046" s="5">
        <f t="shared" si="1276"/>
        <v>4.6828544051721029E-6</v>
      </c>
      <c r="BB1046" s="5">
        <f t="shared" si="1277"/>
        <v>6.7557199076215323E-7</v>
      </c>
      <c r="BC1046" s="5">
        <f t="shared" si="1278"/>
        <v>7.7969114597841656E-8</v>
      </c>
      <c r="BD1046" s="5">
        <f t="shared" si="1279"/>
        <v>1.2000992635720057E-5</v>
      </c>
      <c r="BE1046" s="5">
        <f t="shared" si="1280"/>
        <v>1.050513838310858E-5</v>
      </c>
      <c r="BF1046" s="5">
        <f t="shared" si="1281"/>
        <v>4.5978668514381479E-6</v>
      </c>
      <c r="BG1046" s="5">
        <f t="shared" si="1282"/>
        <v>1.3415897892118384E-6</v>
      </c>
      <c r="BH1046" s="5">
        <f t="shared" si="1283"/>
        <v>2.9359209727134002E-7</v>
      </c>
      <c r="BI1046" s="5">
        <f t="shared" si="1284"/>
        <v>5.1399508418037619E-8</v>
      </c>
      <c r="BJ1046" s="8">
        <f t="shared" si="1285"/>
        <v>0.40404411973252091</v>
      </c>
      <c r="BK1046" s="8">
        <f t="shared" si="1286"/>
        <v>0.36808379053280998</v>
      </c>
      <c r="BL1046" s="8">
        <f t="shared" si="1287"/>
        <v>0.22042302169888825</v>
      </c>
      <c r="BM1046" s="8">
        <f t="shared" si="1288"/>
        <v>0.17926770533162473</v>
      </c>
      <c r="BN1046" s="8">
        <f t="shared" si="1289"/>
        <v>0.82069323432447283</v>
      </c>
    </row>
    <row r="1047" spans="1:66" x14ac:dyDescent="0.25">
      <c r="A1047" t="s">
        <v>25</v>
      </c>
      <c r="B1047" t="s">
        <v>529</v>
      </c>
      <c r="C1047" t="s">
        <v>292</v>
      </c>
      <c r="D1047" s="7" t="s">
        <v>558</v>
      </c>
      <c r="E1047">
        <f>VLOOKUP(A1047,home!$A$2:$E$405,3,FALSE)</f>
        <v>1.37894736842105</v>
      </c>
      <c r="F1047" t="e">
        <f>VLOOKUP(B1047,home!$B$2:$E$405,3,FALSE)</f>
        <v>#N/A</v>
      </c>
      <c r="G1047">
        <f>VLOOKUP(C1047,away!$B$2:$E$405,4,FALSE)</f>
        <v>0.99</v>
      </c>
      <c r="H1047">
        <f>VLOOKUP(A1047,away!$A$2:$E$405,3,FALSE)</f>
        <v>1.1000000000000001</v>
      </c>
      <c r="I1047">
        <f>VLOOKUP(C1047,away!$B$2:$E$405,3,FALSE)</f>
        <v>0.61</v>
      </c>
      <c r="J1047" t="e">
        <f>VLOOKUP(B1047,home!$B$2:$E$405,4,FALSE)</f>
        <v>#N/A</v>
      </c>
      <c r="K1047" s="3" t="e">
        <f t="shared" si="1234"/>
        <v>#N/A</v>
      </c>
      <c r="L1047" s="3" t="e">
        <f t="shared" si="1235"/>
        <v>#N/A</v>
      </c>
      <c r="M1047" s="5" t="e">
        <f t="shared" si="1236"/>
        <v>#N/A</v>
      </c>
      <c r="N1047" s="5" t="e">
        <f t="shared" si="1237"/>
        <v>#N/A</v>
      </c>
      <c r="O1047" s="5" t="e">
        <f t="shared" si="1238"/>
        <v>#N/A</v>
      </c>
      <c r="P1047" s="5" t="e">
        <f t="shared" si="1239"/>
        <v>#N/A</v>
      </c>
      <c r="Q1047" s="5" t="e">
        <f t="shared" si="1240"/>
        <v>#N/A</v>
      </c>
      <c r="R1047" s="5" t="e">
        <f t="shared" si="1241"/>
        <v>#N/A</v>
      </c>
      <c r="S1047" s="5" t="e">
        <f t="shared" si="1242"/>
        <v>#N/A</v>
      </c>
      <c r="T1047" s="5" t="e">
        <f t="shared" si="1243"/>
        <v>#N/A</v>
      </c>
      <c r="U1047" s="5" t="e">
        <f t="shared" si="1244"/>
        <v>#N/A</v>
      </c>
      <c r="V1047" s="5" t="e">
        <f t="shared" si="1245"/>
        <v>#N/A</v>
      </c>
      <c r="W1047" s="5" t="e">
        <f t="shared" si="1246"/>
        <v>#N/A</v>
      </c>
      <c r="X1047" s="5" t="e">
        <f t="shared" si="1247"/>
        <v>#N/A</v>
      </c>
      <c r="Y1047" s="5" t="e">
        <f t="shared" si="1248"/>
        <v>#N/A</v>
      </c>
      <c r="Z1047" s="5" t="e">
        <f t="shared" si="1249"/>
        <v>#N/A</v>
      </c>
      <c r="AA1047" s="5" t="e">
        <f t="shared" si="1250"/>
        <v>#N/A</v>
      </c>
      <c r="AB1047" s="5" t="e">
        <f t="shared" si="1251"/>
        <v>#N/A</v>
      </c>
      <c r="AC1047" s="5" t="e">
        <f t="shared" si="1252"/>
        <v>#N/A</v>
      </c>
      <c r="AD1047" s="5" t="e">
        <f t="shared" si="1253"/>
        <v>#N/A</v>
      </c>
      <c r="AE1047" s="5" t="e">
        <f t="shared" si="1254"/>
        <v>#N/A</v>
      </c>
      <c r="AF1047" s="5" t="e">
        <f t="shared" si="1255"/>
        <v>#N/A</v>
      </c>
      <c r="AG1047" s="5" t="e">
        <f t="shared" si="1256"/>
        <v>#N/A</v>
      </c>
      <c r="AH1047" s="5" t="e">
        <f t="shared" si="1257"/>
        <v>#N/A</v>
      </c>
      <c r="AI1047" s="5" t="e">
        <f t="shared" si="1258"/>
        <v>#N/A</v>
      </c>
      <c r="AJ1047" s="5" t="e">
        <f t="shared" si="1259"/>
        <v>#N/A</v>
      </c>
      <c r="AK1047" s="5" t="e">
        <f t="shared" si="1260"/>
        <v>#N/A</v>
      </c>
      <c r="AL1047" s="5" t="e">
        <f t="shared" si="1261"/>
        <v>#N/A</v>
      </c>
      <c r="AM1047" s="5" t="e">
        <f t="shared" si="1262"/>
        <v>#N/A</v>
      </c>
      <c r="AN1047" s="5" t="e">
        <f t="shared" si="1263"/>
        <v>#N/A</v>
      </c>
      <c r="AO1047" s="5" t="e">
        <f t="shared" si="1264"/>
        <v>#N/A</v>
      </c>
      <c r="AP1047" s="5" t="e">
        <f t="shared" si="1265"/>
        <v>#N/A</v>
      </c>
      <c r="AQ1047" s="5" t="e">
        <f t="shared" si="1266"/>
        <v>#N/A</v>
      </c>
      <c r="AR1047" s="5" t="e">
        <f t="shared" si="1267"/>
        <v>#N/A</v>
      </c>
      <c r="AS1047" s="5" t="e">
        <f t="shared" si="1268"/>
        <v>#N/A</v>
      </c>
      <c r="AT1047" s="5" t="e">
        <f t="shared" si="1269"/>
        <v>#N/A</v>
      </c>
      <c r="AU1047" s="5" t="e">
        <f t="shared" si="1270"/>
        <v>#N/A</v>
      </c>
      <c r="AV1047" s="5" t="e">
        <f t="shared" si="1271"/>
        <v>#N/A</v>
      </c>
      <c r="AW1047" s="5" t="e">
        <f t="shared" si="1272"/>
        <v>#N/A</v>
      </c>
      <c r="AX1047" s="5" t="e">
        <f t="shared" si="1273"/>
        <v>#N/A</v>
      </c>
      <c r="AY1047" s="5" t="e">
        <f t="shared" si="1274"/>
        <v>#N/A</v>
      </c>
      <c r="AZ1047" s="5" t="e">
        <f t="shared" si="1275"/>
        <v>#N/A</v>
      </c>
      <c r="BA1047" s="5" t="e">
        <f t="shared" si="1276"/>
        <v>#N/A</v>
      </c>
      <c r="BB1047" s="5" t="e">
        <f t="shared" si="1277"/>
        <v>#N/A</v>
      </c>
      <c r="BC1047" s="5" t="e">
        <f t="shared" si="1278"/>
        <v>#N/A</v>
      </c>
      <c r="BD1047" s="5" t="e">
        <f t="shared" si="1279"/>
        <v>#N/A</v>
      </c>
      <c r="BE1047" s="5" t="e">
        <f t="shared" si="1280"/>
        <v>#N/A</v>
      </c>
      <c r="BF1047" s="5" t="e">
        <f t="shared" si="1281"/>
        <v>#N/A</v>
      </c>
      <c r="BG1047" s="5" t="e">
        <f t="shared" si="1282"/>
        <v>#N/A</v>
      </c>
      <c r="BH1047" s="5" t="e">
        <f t="shared" si="1283"/>
        <v>#N/A</v>
      </c>
      <c r="BI1047" s="5" t="e">
        <f t="shared" si="1284"/>
        <v>#N/A</v>
      </c>
      <c r="BJ1047" s="8" t="e">
        <f t="shared" si="1285"/>
        <v>#N/A</v>
      </c>
      <c r="BK1047" s="8" t="e">
        <f t="shared" si="1286"/>
        <v>#N/A</v>
      </c>
      <c r="BL1047" s="8" t="e">
        <f t="shared" si="1287"/>
        <v>#N/A</v>
      </c>
      <c r="BM1047" s="8" t="e">
        <f t="shared" si="1288"/>
        <v>#N/A</v>
      </c>
      <c r="BN1047" s="8" t="e">
        <f t="shared" si="1289"/>
        <v>#N/A</v>
      </c>
    </row>
    <row r="1048" spans="1:66" x14ac:dyDescent="0.25">
      <c r="A1048" t="s">
        <v>25</v>
      </c>
      <c r="B1048" t="s">
        <v>173</v>
      </c>
      <c r="C1048" t="s">
        <v>468</v>
      </c>
      <c r="D1048" s="7" t="s">
        <v>558</v>
      </c>
      <c r="E1048">
        <f>VLOOKUP(A1048,home!$A$2:$E$405,3,FALSE)</f>
        <v>1.37894736842105</v>
      </c>
      <c r="F1048">
        <f>VLOOKUP(B1048,home!$B$2:$E$405,3,FALSE)</f>
        <v>1.1499999999999999</v>
      </c>
      <c r="G1048">
        <f>VLOOKUP(C1048,away!$B$2:$E$405,4,FALSE)</f>
        <v>0.61</v>
      </c>
      <c r="H1048">
        <f>VLOOKUP(A1048,away!$A$2:$E$405,3,FALSE)</f>
        <v>1.1000000000000001</v>
      </c>
      <c r="I1048">
        <f>VLOOKUP(C1048,away!$B$2:$E$405,3,FALSE)</f>
        <v>0.8</v>
      </c>
      <c r="J1048">
        <f>VLOOKUP(B1048,home!$B$2:$E$405,4,FALSE)</f>
        <v>0.96</v>
      </c>
      <c r="K1048" s="3">
        <f t="shared" si="1234"/>
        <v>0.96733157894736643</v>
      </c>
      <c r="L1048" s="3">
        <f t="shared" si="1235"/>
        <v>0.84480000000000011</v>
      </c>
      <c r="M1048" s="5">
        <f t="shared" si="1236"/>
        <v>0.16330566661784415</v>
      </c>
      <c r="N1048" s="5">
        <f t="shared" si="1237"/>
        <v>0.15797072834049142</v>
      </c>
      <c r="O1048" s="5">
        <f t="shared" si="1238"/>
        <v>0.13796062715875476</v>
      </c>
      <c r="P1048" s="5">
        <f t="shared" si="1239"/>
        <v>0.13345367130204716</v>
      </c>
      <c r="Q1048" s="5">
        <f t="shared" si="1240"/>
        <v>7.6405037036536519E-2</v>
      </c>
      <c r="R1048" s="5">
        <f t="shared" si="1241"/>
        <v>5.8274568911857998E-2</v>
      </c>
      <c r="S1048" s="5">
        <f t="shared" si="1242"/>
        <v>2.7264642361848061E-2</v>
      </c>
      <c r="T1048" s="5">
        <f t="shared" si="1243"/>
        <v>6.4546975288466049E-2</v>
      </c>
      <c r="U1048" s="5">
        <f t="shared" si="1244"/>
        <v>5.6370830757984713E-2</v>
      </c>
      <c r="V1048" s="5">
        <f t="shared" si="1245"/>
        <v>2.4756347306542016E-3</v>
      </c>
      <c r="W1048" s="5">
        <f t="shared" si="1246"/>
        <v>2.4636335038694963E-2</v>
      </c>
      <c r="X1048" s="5">
        <f t="shared" si="1247"/>
        <v>2.0812775840689506E-2</v>
      </c>
      <c r="Y1048" s="5">
        <f t="shared" si="1248"/>
        <v>8.7913165151072472E-3</v>
      </c>
      <c r="Z1048" s="5">
        <f t="shared" si="1249"/>
        <v>1.6410118605579217E-2</v>
      </c>
      <c r="AA1048" s="5">
        <f t="shared" si="1250"/>
        <v>1.5874025941448502E-2</v>
      </c>
      <c r="AB1048" s="5">
        <f t="shared" si="1251"/>
        <v>7.6777232890964161E-3</v>
      </c>
      <c r="AC1048" s="5">
        <f t="shared" si="1252"/>
        <v>1.2644330967315521E-4</v>
      </c>
      <c r="AD1048" s="5">
        <f t="shared" si="1253"/>
        <v>5.9578762181142809E-3</v>
      </c>
      <c r="AE1048" s="5">
        <f t="shared" si="1254"/>
        <v>5.033213829062945E-3</v>
      </c>
      <c r="AF1048" s="5">
        <f t="shared" si="1255"/>
        <v>2.1260295213961877E-3</v>
      </c>
      <c r="AG1048" s="5">
        <f t="shared" si="1256"/>
        <v>5.9868991322516673E-4</v>
      </c>
      <c r="AH1048" s="5">
        <f t="shared" si="1257"/>
        <v>3.4658170494983312E-3</v>
      </c>
      <c r="AI1048" s="5">
        <f t="shared" si="1258"/>
        <v>3.3525942788339234E-3</v>
      </c>
      <c r="AJ1048" s="5">
        <f t="shared" si="1259"/>
        <v>1.621535158657163E-3</v>
      </c>
      <c r="AK1048" s="5">
        <f t="shared" si="1260"/>
        <v>5.2285405511416736E-4</v>
      </c>
      <c r="AL1048" s="5">
        <f t="shared" si="1261"/>
        <v>4.1331875952479398E-6</v>
      </c>
      <c r="AM1048" s="5">
        <f t="shared" si="1262"/>
        <v>1.1526483618482905E-3</v>
      </c>
      <c r="AN1048" s="5">
        <f t="shared" si="1263"/>
        <v>9.7375733608943591E-4</v>
      </c>
      <c r="AO1048" s="5">
        <f t="shared" si="1264"/>
        <v>4.1131509876417771E-4</v>
      </c>
      <c r="AP1048" s="5">
        <f t="shared" si="1265"/>
        <v>1.1582633181199247E-4</v>
      </c>
      <c r="AQ1048" s="5">
        <f t="shared" si="1266"/>
        <v>2.4462521278692812E-5</v>
      </c>
      <c r="AR1048" s="5">
        <f t="shared" si="1267"/>
        <v>5.8558444868323824E-4</v>
      </c>
      <c r="AS1048" s="5">
        <f t="shared" si="1268"/>
        <v>5.6645432935177999E-4</v>
      </c>
      <c r="AT1048" s="5">
        <f t="shared" si="1269"/>
        <v>2.7397458040671441E-4</v>
      </c>
      <c r="AU1048" s="5">
        <f t="shared" si="1270"/>
        <v>8.8341421152089765E-5</v>
      </c>
      <c r="AV1048" s="5">
        <f t="shared" si="1271"/>
        <v>2.1363861602376314E-5</v>
      </c>
      <c r="AW1048" s="5">
        <f t="shared" si="1272"/>
        <v>9.3823555644939522E-8</v>
      </c>
      <c r="AX1048" s="5">
        <f t="shared" si="1273"/>
        <v>1.8583219330630031E-4</v>
      </c>
      <c r="AY1048" s="5">
        <f t="shared" si="1274"/>
        <v>1.5699103690516251E-4</v>
      </c>
      <c r="AZ1048" s="5">
        <f t="shared" si="1275"/>
        <v>6.631301398874064E-5</v>
      </c>
      <c r="BA1048" s="5">
        <f t="shared" si="1276"/>
        <v>1.8673744739229371E-5</v>
      </c>
      <c r="BB1048" s="5">
        <f t="shared" si="1277"/>
        <v>3.9438948889252435E-6</v>
      </c>
      <c r="BC1048" s="5">
        <f t="shared" si="1278"/>
        <v>6.6636048043280936E-7</v>
      </c>
      <c r="BD1048" s="5">
        <f t="shared" si="1279"/>
        <v>8.2450290374599906E-5</v>
      </c>
      <c r="BE1048" s="5">
        <f t="shared" si="1280"/>
        <v>7.9756769572730587E-5</v>
      </c>
      <c r="BF1048" s="5">
        <f t="shared" si="1281"/>
        <v>3.8575620921265368E-5</v>
      </c>
      <c r="BG1048" s="5">
        <f t="shared" si="1282"/>
        <v>1.2438472098214232E-5</v>
      </c>
      <c r="BH1048" s="5">
        <f t="shared" si="1283"/>
        <v>3.0080317136145838E-6</v>
      </c>
      <c r="BI1048" s="5">
        <f t="shared" si="1284"/>
        <v>5.8195281341090959E-7</v>
      </c>
      <c r="BJ1048" s="8">
        <f t="shared" si="1285"/>
        <v>0.36998940743588565</v>
      </c>
      <c r="BK1048" s="8">
        <f t="shared" si="1286"/>
        <v>0.32678718254656708</v>
      </c>
      <c r="BL1048" s="8">
        <f t="shared" si="1287"/>
        <v>0.28687310637993596</v>
      </c>
      <c r="BM1048" s="8">
        <f t="shared" si="1288"/>
        <v>0.27253261838708653</v>
      </c>
      <c r="BN1048" s="8">
        <f t="shared" si="1289"/>
        <v>0.72737029936753217</v>
      </c>
    </row>
    <row r="1049" spans="1:66" x14ac:dyDescent="0.25">
      <c r="A1049" t="s">
        <v>25</v>
      </c>
      <c r="B1049" t="s">
        <v>27</v>
      </c>
      <c r="C1049" t="s">
        <v>471</v>
      </c>
      <c r="D1049" s="7" t="s">
        <v>558</v>
      </c>
      <c r="E1049">
        <f>VLOOKUP(A1049,home!$A$2:$E$405,3,FALSE)</f>
        <v>1.37894736842105</v>
      </c>
      <c r="F1049">
        <f>VLOOKUP(B1049,home!$B$2:$E$405,3,FALSE)</f>
        <v>1.3</v>
      </c>
      <c r="G1049">
        <f>VLOOKUP(C1049,away!$B$2:$E$405,4,FALSE)</f>
        <v>1.26</v>
      </c>
      <c r="H1049">
        <f>VLOOKUP(A1049,away!$A$2:$E$405,3,FALSE)</f>
        <v>1.1000000000000001</v>
      </c>
      <c r="I1049">
        <f>VLOOKUP(C1049,away!$B$2:$E$405,3,FALSE)</f>
        <v>1.1100000000000001</v>
      </c>
      <c r="J1049">
        <f>VLOOKUP(B1049,home!$B$2:$E$405,4,FALSE)</f>
        <v>0.77</v>
      </c>
      <c r="K1049" s="3">
        <f t="shared" si="1234"/>
        <v>2.2587157894736798</v>
      </c>
      <c r="L1049" s="3">
        <f t="shared" si="1235"/>
        <v>0.94017000000000028</v>
      </c>
      <c r="M1049" s="5">
        <f t="shared" si="1236"/>
        <v>4.0807646966941689E-2</v>
      </c>
      <c r="N1049" s="5">
        <f t="shared" si="1237"/>
        <v>9.2172876535498924E-2</v>
      </c>
      <c r="O1049" s="5">
        <f t="shared" si="1238"/>
        <v>3.8366125448909584E-2</v>
      </c>
      <c r="P1049" s="5">
        <f t="shared" si="1239"/>
        <v>8.6658173332380045E-2</v>
      </c>
      <c r="Q1049" s="5">
        <f t="shared" si="1240"/>
        <v>0.10409616579596975</v>
      </c>
      <c r="R1049" s="5">
        <f t="shared" si="1241"/>
        <v>1.8035340081650666E-2</v>
      </c>
      <c r="S1049" s="5">
        <f t="shared" si="1242"/>
        <v>4.6006322120143252E-2</v>
      </c>
      <c r="T1049" s="5">
        <f t="shared" si="1243"/>
        <v>9.7868092196396916E-2</v>
      </c>
      <c r="U1049" s="5">
        <f t="shared" si="1244"/>
        <v>4.0736707410951888E-2</v>
      </c>
      <c r="V1049" s="5">
        <f t="shared" si="1245"/>
        <v>1.0855328822458784E-2</v>
      </c>
      <c r="W1049" s="5">
        <f t="shared" si="1246"/>
        <v>7.8374551102342288E-2</v>
      </c>
      <c r="X1049" s="5">
        <f t="shared" si="1247"/>
        <v>7.3685401709889173E-2</v>
      </c>
      <c r="Y1049" s="5">
        <f t="shared" si="1248"/>
        <v>3.4638402062793255E-2</v>
      </c>
      <c r="Z1049" s="5">
        <f t="shared" si="1249"/>
        <v>5.6520952281885048E-3</v>
      </c>
      <c r="AA1049" s="5">
        <f t="shared" si="1250"/>
        <v>1.2766476735518218E-2</v>
      </c>
      <c r="AB1049" s="5">
        <f t="shared" si="1251"/>
        <v>1.4417921289231701E-2</v>
      </c>
      <c r="AC1049" s="5">
        <f t="shared" si="1252"/>
        <v>1.4407577938742074E-3</v>
      </c>
      <c r="AD1049" s="5">
        <f t="shared" si="1253"/>
        <v>4.4256459016943098E-2</v>
      </c>
      <c r="AE1049" s="5">
        <f t="shared" si="1254"/>
        <v>4.1608595073959406E-2</v>
      </c>
      <c r="AF1049" s="5">
        <f t="shared" si="1255"/>
        <v>1.9559576415342211E-2</v>
      </c>
      <c r="AG1049" s="5">
        <f t="shared" si="1256"/>
        <v>6.1297756528040986E-3</v>
      </c>
      <c r="AH1049" s="5">
        <f t="shared" si="1257"/>
        <v>1.3284825926714967E-3</v>
      </c>
      <c r="AI1049" s="5">
        <f t="shared" si="1258"/>
        <v>3.0006646081080406E-3</v>
      </c>
      <c r="AJ1049" s="5">
        <f t="shared" si="1259"/>
        <v>3.3888242646242421E-3</v>
      </c>
      <c r="AK1049" s="5">
        <f t="shared" si="1260"/>
        <v>2.551463624752769E-3</v>
      </c>
      <c r="AL1049" s="5">
        <f t="shared" si="1261"/>
        <v>1.2238239439061246E-4</v>
      </c>
      <c r="AM1049" s="5">
        <f t="shared" si="1262"/>
        <v>1.9992552553552815E-2</v>
      </c>
      <c r="AN1049" s="5">
        <f t="shared" si="1263"/>
        <v>1.8796398134273758E-2</v>
      </c>
      <c r="AO1049" s="5">
        <f t="shared" si="1264"/>
        <v>8.8359048169500808E-3</v>
      </c>
      <c r="AP1049" s="5">
        <f t="shared" si="1265"/>
        <v>2.7690842105839871E-3</v>
      </c>
      <c r="AQ1049" s="5">
        <f t="shared" si="1266"/>
        <v>6.5085247556618685E-4</v>
      </c>
      <c r="AR1049" s="5">
        <f t="shared" si="1267"/>
        <v>2.4979989583039238E-4</v>
      </c>
      <c r="AS1049" s="5">
        <f t="shared" si="1268"/>
        <v>5.6422696892098774E-4</v>
      </c>
      <c r="AT1049" s="5">
        <f t="shared" si="1269"/>
        <v>6.3721418177435521E-4</v>
      </c>
      <c r="AU1049" s="5">
        <f t="shared" si="1270"/>
        <v>4.7976191121676246E-4</v>
      </c>
      <c r="AV1049" s="5">
        <f t="shared" si="1271"/>
        <v>2.7091145101334292E-4</v>
      </c>
      <c r="AW1049" s="5">
        <f t="shared" si="1272"/>
        <v>7.2191226768824183E-6</v>
      </c>
      <c r="AX1049" s="5">
        <f t="shared" si="1273"/>
        <v>7.5262490207653509E-3</v>
      </c>
      <c r="AY1049" s="5">
        <f t="shared" si="1274"/>
        <v>7.0759535418529621E-3</v>
      </c>
      <c r="AZ1049" s="5">
        <f t="shared" si="1275"/>
        <v>3.3262996207219504E-3</v>
      </c>
      <c r="BA1049" s="5">
        <f t="shared" si="1276"/>
        <v>1.0424290381380525E-3</v>
      </c>
      <c r="BB1049" s="5">
        <f t="shared" si="1277"/>
        <v>2.4501512719656319E-4</v>
      </c>
      <c r="BC1049" s="5">
        <f t="shared" si="1278"/>
        <v>4.6071174427278597E-5</v>
      </c>
      <c r="BD1049" s="5">
        <f t="shared" si="1279"/>
        <v>3.9142394677143322E-5</v>
      </c>
      <c r="BE1049" s="5">
        <f t="shared" si="1280"/>
        <v>8.8411544895074148E-5</v>
      </c>
      <c r="BF1049" s="5">
        <f t="shared" si="1281"/>
        <v>9.9848276213132563E-5</v>
      </c>
      <c r="BG1049" s="5">
        <f t="shared" si="1282"/>
        <v>7.5176292678110575E-5</v>
      </c>
      <c r="BH1049" s="5">
        <f t="shared" si="1283"/>
        <v>4.2450469816535754E-5</v>
      </c>
      <c r="BI1049" s="5">
        <f t="shared" si="1284"/>
        <v>1.9176709289037017E-5</v>
      </c>
      <c r="BJ1049" s="8">
        <f t="shared" si="1285"/>
        <v>0.66269670527596813</v>
      </c>
      <c r="BK1049" s="8">
        <f t="shared" si="1286"/>
        <v>0.19296656497204157</v>
      </c>
      <c r="BL1049" s="8">
        <f t="shared" si="1287"/>
        <v>0.13715812615274353</v>
      </c>
      <c r="BM1049" s="8">
        <f t="shared" si="1288"/>
        <v>0.61126842904841483</v>
      </c>
      <c r="BN1049" s="8">
        <f t="shared" si="1289"/>
        <v>0.38013632816135062</v>
      </c>
    </row>
    <row r="1050" spans="1:66" x14ac:dyDescent="0.25">
      <c r="A1050" t="s">
        <v>25</v>
      </c>
      <c r="B1050" t="s">
        <v>176</v>
      </c>
      <c r="C1050" t="s">
        <v>530</v>
      </c>
      <c r="D1050" s="7" t="s">
        <v>558</v>
      </c>
      <c r="E1050">
        <f>VLOOKUP(A1050,home!$A$2:$E$405,3,FALSE)</f>
        <v>1.37894736842105</v>
      </c>
      <c r="F1050">
        <f>VLOOKUP(B1050,home!$B$2:$E$405,3,FALSE)</f>
        <v>0.73</v>
      </c>
      <c r="G1050" t="e">
        <f>VLOOKUP(C1050,away!$B$2:$E$405,4,FALSE)</f>
        <v>#N/A</v>
      </c>
      <c r="H1050">
        <f>VLOOKUP(A1050,away!$A$2:$E$405,3,FALSE)</f>
        <v>1.1000000000000001</v>
      </c>
      <c r="I1050" t="e">
        <f>VLOOKUP(C1050,away!$B$2:$E$405,3,FALSE)</f>
        <v>#N/A</v>
      </c>
      <c r="J1050">
        <f>VLOOKUP(B1050,home!$B$2:$E$405,4,FALSE)</f>
        <v>1.1499999999999999</v>
      </c>
      <c r="K1050" s="3" t="e">
        <f t="shared" si="1234"/>
        <v>#N/A</v>
      </c>
      <c r="L1050" s="3" t="e">
        <f t="shared" si="1235"/>
        <v>#N/A</v>
      </c>
      <c r="M1050" s="5" t="e">
        <f t="shared" si="1236"/>
        <v>#N/A</v>
      </c>
      <c r="N1050" s="5" t="e">
        <f t="shared" si="1237"/>
        <v>#N/A</v>
      </c>
      <c r="O1050" s="5" t="e">
        <f t="shared" si="1238"/>
        <v>#N/A</v>
      </c>
      <c r="P1050" s="5" t="e">
        <f t="shared" si="1239"/>
        <v>#N/A</v>
      </c>
      <c r="Q1050" s="5" t="e">
        <f t="shared" si="1240"/>
        <v>#N/A</v>
      </c>
      <c r="R1050" s="5" t="e">
        <f t="shared" si="1241"/>
        <v>#N/A</v>
      </c>
      <c r="S1050" s="5" t="e">
        <f t="shared" si="1242"/>
        <v>#N/A</v>
      </c>
      <c r="T1050" s="5" t="e">
        <f t="shared" si="1243"/>
        <v>#N/A</v>
      </c>
      <c r="U1050" s="5" t="e">
        <f t="shared" si="1244"/>
        <v>#N/A</v>
      </c>
      <c r="V1050" s="5" t="e">
        <f t="shared" si="1245"/>
        <v>#N/A</v>
      </c>
      <c r="W1050" s="5" t="e">
        <f t="shared" si="1246"/>
        <v>#N/A</v>
      </c>
      <c r="X1050" s="5" t="e">
        <f t="shared" si="1247"/>
        <v>#N/A</v>
      </c>
      <c r="Y1050" s="5" t="e">
        <f t="shared" si="1248"/>
        <v>#N/A</v>
      </c>
      <c r="Z1050" s="5" t="e">
        <f t="shared" si="1249"/>
        <v>#N/A</v>
      </c>
      <c r="AA1050" s="5" t="e">
        <f t="shared" si="1250"/>
        <v>#N/A</v>
      </c>
      <c r="AB1050" s="5" t="e">
        <f t="shared" si="1251"/>
        <v>#N/A</v>
      </c>
      <c r="AC1050" s="5" t="e">
        <f t="shared" si="1252"/>
        <v>#N/A</v>
      </c>
      <c r="AD1050" s="5" t="e">
        <f t="shared" si="1253"/>
        <v>#N/A</v>
      </c>
      <c r="AE1050" s="5" t="e">
        <f t="shared" si="1254"/>
        <v>#N/A</v>
      </c>
      <c r="AF1050" s="5" t="e">
        <f t="shared" si="1255"/>
        <v>#N/A</v>
      </c>
      <c r="AG1050" s="5" t="e">
        <f t="shared" si="1256"/>
        <v>#N/A</v>
      </c>
      <c r="AH1050" s="5" t="e">
        <f t="shared" si="1257"/>
        <v>#N/A</v>
      </c>
      <c r="AI1050" s="5" t="e">
        <f t="shared" si="1258"/>
        <v>#N/A</v>
      </c>
      <c r="AJ1050" s="5" t="e">
        <f t="shared" si="1259"/>
        <v>#N/A</v>
      </c>
      <c r="AK1050" s="5" t="e">
        <f t="shared" si="1260"/>
        <v>#N/A</v>
      </c>
      <c r="AL1050" s="5" t="e">
        <f t="shared" si="1261"/>
        <v>#N/A</v>
      </c>
      <c r="AM1050" s="5" t="e">
        <f t="shared" si="1262"/>
        <v>#N/A</v>
      </c>
      <c r="AN1050" s="5" t="e">
        <f t="shared" si="1263"/>
        <v>#N/A</v>
      </c>
      <c r="AO1050" s="5" t="e">
        <f t="shared" si="1264"/>
        <v>#N/A</v>
      </c>
      <c r="AP1050" s="5" t="e">
        <f t="shared" si="1265"/>
        <v>#N/A</v>
      </c>
      <c r="AQ1050" s="5" t="e">
        <f t="shared" si="1266"/>
        <v>#N/A</v>
      </c>
      <c r="AR1050" s="5" t="e">
        <f t="shared" si="1267"/>
        <v>#N/A</v>
      </c>
      <c r="AS1050" s="5" t="e">
        <f t="shared" si="1268"/>
        <v>#N/A</v>
      </c>
      <c r="AT1050" s="5" t="e">
        <f t="shared" si="1269"/>
        <v>#N/A</v>
      </c>
      <c r="AU1050" s="5" t="e">
        <f t="shared" si="1270"/>
        <v>#N/A</v>
      </c>
      <c r="AV1050" s="5" t="e">
        <f t="shared" si="1271"/>
        <v>#N/A</v>
      </c>
      <c r="AW1050" s="5" t="e">
        <f t="shared" si="1272"/>
        <v>#N/A</v>
      </c>
      <c r="AX1050" s="5" t="e">
        <f t="shared" si="1273"/>
        <v>#N/A</v>
      </c>
      <c r="AY1050" s="5" t="e">
        <f t="shared" si="1274"/>
        <v>#N/A</v>
      </c>
      <c r="AZ1050" s="5" t="e">
        <f t="shared" si="1275"/>
        <v>#N/A</v>
      </c>
      <c r="BA1050" s="5" t="e">
        <f t="shared" si="1276"/>
        <v>#N/A</v>
      </c>
      <c r="BB1050" s="5" t="e">
        <f t="shared" si="1277"/>
        <v>#N/A</v>
      </c>
      <c r="BC1050" s="5" t="e">
        <f t="shared" si="1278"/>
        <v>#N/A</v>
      </c>
      <c r="BD1050" s="5" t="e">
        <f t="shared" si="1279"/>
        <v>#N/A</v>
      </c>
      <c r="BE1050" s="5" t="e">
        <f t="shared" si="1280"/>
        <v>#N/A</v>
      </c>
      <c r="BF1050" s="5" t="e">
        <f t="shared" si="1281"/>
        <v>#N/A</v>
      </c>
      <c r="BG1050" s="5" t="e">
        <f t="shared" si="1282"/>
        <v>#N/A</v>
      </c>
      <c r="BH1050" s="5" t="e">
        <f t="shared" si="1283"/>
        <v>#N/A</v>
      </c>
      <c r="BI1050" s="5" t="e">
        <f t="shared" si="1284"/>
        <v>#N/A</v>
      </c>
      <c r="BJ1050" s="8" t="e">
        <f t="shared" si="1285"/>
        <v>#N/A</v>
      </c>
      <c r="BK1050" s="8" t="e">
        <f t="shared" si="1286"/>
        <v>#N/A</v>
      </c>
      <c r="BL1050" s="8" t="e">
        <f t="shared" si="1287"/>
        <v>#N/A</v>
      </c>
      <c r="BM1050" s="8" t="e">
        <f t="shared" si="1288"/>
        <v>#N/A</v>
      </c>
      <c r="BN1050" s="8" t="e">
        <f t="shared" si="1289"/>
        <v>#N/A</v>
      </c>
    </row>
    <row r="1051" spans="1:66" x14ac:dyDescent="0.25">
      <c r="A1051" t="s">
        <v>25</v>
      </c>
      <c r="B1051" t="s">
        <v>469</v>
      </c>
      <c r="C1051" t="s">
        <v>171</v>
      </c>
      <c r="D1051" s="7" t="s">
        <v>558</v>
      </c>
      <c r="E1051">
        <f>VLOOKUP(A1051,home!$A$2:$E$405,3,FALSE)</f>
        <v>1.37894736842105</v>
      </c>
      <c r="F1051">
        <f>VLOOKUP(B1051,home!$B$2:$E$405,3,FALSE)</f>
        <v>1.1499999999999999</v>
      </c>
      <c r="G1051">
        <f>VLOOKUP(C1051,away!$B$2:$E$405,4,FALSE)</f>
        <v>1.37</v>
      </c>
      <c r="H1051">
        <f>VLOOKUP(A1051,away!$A$2:$E$405,3,FALSE)</f>
        <v>1.1000000000000001</v>
      </c>
      <c r="I1051">
        <f>VLOOKUP(C1051,away!$B$2:$E$405,3,FALSE)</f>
        <v>0.56999999999999995</v>
      </c>
      <c r="J1051">
        <f>VLOOKUP(B1051,home!$B$2:$E$405,4,FALSE)</f>
        <v>1.29</v>
      </c>
      <c r="K1051" s="3">
        <f t="shared" si="1234"/>
        <v>2.172531578947364</v>
      </c>
      <c r="L1051" s="3">
        <f t="shared" si="1235"/>
        <v>0.80883000000000005</v>
      </c>
      <c r="M1051" s="5">
        <f t="shared" si="1236"/>
        <v>5.0723722472616584E-2</v>
      </c>
      <c r="N1051" s="5">
        <f t="shared" si="1237"/>
        <v>0.11019888887352161</v>
      </c>
      <c r="O1051" s="5">
        <f t="shared" si="1238"/>
        <v>4.1026868447526475E-2</v>
      </c>
      <c r="P1051" s="5">
        <f t="shared" si="1239"/>
        <v>8.913216728757048E-2</v>
      </c>
      <c r="Q1051" s="5">
        <f t="shared" si="1240"/>
        <v>0.11970528302131853</v>
      </c>
      <c r="R1051" s="5">
        <f t="shared" si="1241"/>
        <v>1.6591881003206421E-2</v>
      </c>
      <c r="S1051" s="5">
        <f t="shared" si="1242"/>
        <v>3.9155955330705206E-2</v>
      </c>
      <c r="T1051" s="5">
        <f t="shared" si="1243"/>
        <v>9.6821224066133069E-2</v>
      </c>
      <c r="U1051" s="5">
        <f t="shared" si="1244"/>
        <v>3.6046385433602814E-2</v>
      </c>
      <c r="V1051" s="5">
        <f t="shared" si="1245"/>
        <v>7.6450206699530746E-3</v>
      </c>
      <c r="W1051" s="5">
        <f t="shared" si="1246"/>
        <v>8.6687835843548736E-2</v>
      </c>
      <c r="X1051" s="5">
        <f t="shared" si="1247"/>
        <v>7.0115722265337521E-2</v>
      </c>
      <c r="Y1051" s="5">
        <f t="shared" si="1248"/>
        <v>2.8355849819936475E-2</v>
      </c>
      <c r="Z1051" s="5">
        <f t="shared" si="1249"/>
        <v>4.473337037274483E-3</v>
      </c>
      <c r="AA1051" s="5">
        <f t="shared" si="1250"/>
        <v>9.7184659767536562E-3</v>
      </c>
      <c r="AB1051" s="5">
        <f t="shared" si="1251"/>
        <v>1.0556837116711432E-2</v>
      </c>
      <c r="AC1051" s="5">
        <f t="shared" si="1252"/>
        <v>8.3961856018041885E-4</v>
      </c>
      <c r="AD1051" s="5">
        <f t="shared" si="1253"/>
        <v>4.7083015220178728E-2</v>
      </c>
      <c r="AE1051" s="5">
        <f t="shared" si="1254"/>
        <v>3.8082155200537163E-2</v>
      </c>
      <c r="AF1051" s="5">
        <f t="shared" si="1255"/>
        <v>1.5400994795425236E-2</v>
      </c>
      <c r="AG1051" s="5">
        <f t="shared" si="1256"/>
        <v>4.1522622067945983E-3</v>
      </c>
      <c r="AH1051" s="5">
        <f t="shared" si="1257"/>
        <v>9.0454229896468009E-4</v>
      </c>
      <c r="AI1051" s="5">
        <f t="shared" si="1258"/>
        <v>1.9651467089944153E-3</v>
      </c>
      <c r="AJ1051" s="5">
        <f t="shared" si="1259"/>
        <v>2.1346716412774269E-3</v>
      </c>
      <c r="AK1051" s="5">
        <f t="shared" si="1260"/>
        <v>1.5458805171195363E-3</v>
      </c>
      <c r="AL1051" s="5">
        <f t="shared" si="1261"/>
        <v>5.9015402116160685E-5</v>
      </c>
      <c r="AM1051" s="5">
        <f t="shared" si="1262"/>
        <v>2.045786747957952E-2</v>
      </c>
      <c r="AN1051" s="5">
        <f t="shared" si="1263"/>
        <v>1.6546936953508302E-2</v>
      </c>
      <c r="AO1051" s="5">
        <f t="shared" si="1264"/>
        <v>6.6918295080530604E-3</v>
      </c>
      <c r="AP1051" s="5">
        <f t="shared" si="1265"/>
        <v>1.8041841536661858E-3</v>
      </c>
      <c r="AQ1051" s="5">
        <f t="shared" si="1266"/>
        <v>3.648195672524553E-4</v>
      </c>
      <c r="AR1051" s="5">
        <f t="shared" si="1267"/>
        <v>1.4632418953432048E-4</v>
      </c>
      <c r="AS1051" s="5">
        <f t="shared" si="1268"/>
        <v>3.1789392252719063E-4</v>
      </c>
      <c r="AT1051" s="5">
        <f t="shared" si="1269"/>
        <v>3.4531729272288428E-4</v>
      </c>
      <c r="AU1051" s="5">
        <f t="shared" si="1270"/>
        <v>2.5007090773235897E-4</v>
      </c>
      <c r="AV1051" s="5">
        <f t="shared" si="1271"/>
        <v>1.3582173600614565E-4</v>
      </c>
      <c r="AW1051" s="5">
        <f t="shared" si="1272"/>
        <v>2.8806216398827081E-6</v>
      </c>
      <c r="AX1051" s="5">
        <f t="shared" si="1273"/>
        <v>7.4075605228844654E-3</v>
      </c>
      <c r="AY1051" s="5">
        <f t="shared" si="1274"/>
        <v>5.9914571777246418E-3</v>
      </c>
      <c r="AZ1051" s="5">
        <f t="shared" si="1275"/>
        <v>2.4230351545295112E-3</v>
      </c>
      <c r="BA1051" s="5">
        <f t="shared" si="1276"/>
        <v>6.5327450801270159E-4</v>
      </c>
      <c r="BB1051" s="5">
        <f t="shared" si="1277"/>
        <v>1.3209700507897838E-4</v>
      </c>
      <c r="BC1051" s="5">
        <f t="shared" si="1278"/>
        <v>2.1368804123606019E-5</v>
      </c>
      <c r="BD1051" s="5">
        <f t="shared" si="1279"/>
        <v>1.9725232370174062E-5</v>
      </c>
      <c r="BE1051" s="5">
        <f t="shared" si="1280"/>
        <v>4.2853690226277912E-5</v>
      </c>
      <c r="BF1051" s="5">
        <f t="shared" si="1281"/>
        <v>4.6550497645508399E-5</v>
      </c>
      <c r="BG1051" s="5">
        <f t="shared" si="1282"/>
        <v>3.3710808716860637E-5</v>
      </c>
      <c r="BH1051" s="5">
        <f t="shared" si="1283"/>
        <v>1.8309449122308456E-5</v>
      </c>
      <c r="BI1051" s="5">
        <f t="shared" si="1284"/>
        <v>7.9555712822690383E-6</v>
      </c>
      <c r="BJ1051" s="8">
        <f t="shared" si="1285"/>
        <v>0.67909766214714506</v>
      </c>
      <c r="BK1051" s="8">
        <f t="shared" si="1286"/>
        <v>0.19354695690086657</v>
      </c>
      <c r="BL1051" s="8">
        <f t="shared" si="1287"/>
        <v>0.12185521244204316</v>
      </c>
      <c r="BM1051" s="8">
        <f t="shared" si="1288"/>
        <v>0.5656057808654843</v>
      </c>
      <c r="BN1051" s="8">
        <f t="shared" si="1289"/>
        <v>0.42737881110576015</v>
      </c>
    </row>
    <row r="1052" spans="1:66" x14ac:dyDescent="0.25">
      <c r="A1052" t="s">
        <v>25</v>
      </c>
      <c r="B1052" t="s">
        <v>175</v>
      </c>
      <c r="C1052" t="s">
        <v>258</v>
      </c>
      <c r="D1052" s="7" t="s">
        <v>558</v>
      </c>
      <c r="E1052">
        <f>VLOOKUP(A1052,home!$A$2:$E$405,3,FALSE)</f>
        <v>1.37894736842105</v>
      </c>
      <c r="F1052">
        <f>VLOOKUP(B1052,home!$B$2:$E$405,3,FALSE)</f>
        <v>0.74</v>
      </c>
      <c r="G1052">
        <f>VLOOKUP(C1052,away!$B$2:$E$405,4,FALSE)</f>
        <v>0.73</v>
      </c>
      <c r="H1052">
        <f>VLOOKUP(A1052,away!$A$2:$E$405,3,FALSE)</f>
        <v>1.1000000000000001</v>
      </c>
      <c r="I1052">
        <f>VLOOKUP(C1052,away!$B$2:$E$405,3,FALSE)</f>
        <v>0.92</v>
      </c>
      <c r="J1052">
        <f>VLOOKUP(B1052,home!$B$2:$E$405,4,FALSE)</f>
        <v>1.47</v>
      </c>
      <c r="K1052" s="3">
        <f t="shared" si="1234"/>
        <v>0.74490736842105132</v>
      </c>
      <c r="L1052" s="3">
        <f t="shared" si="1235"/>
        <v>1.4876400000000003</v>
      </c>
      <c r="M1052" s="5">
        <f t="shared" si="1236"/>
        <v>0.10725486419305631</v>
      </c>
      <c r="N1052" s="5">
        <f t="shared" si="1237"/>
        <v>7.9894938636406815E-2</v>
      </c>
      <c r="O1052" s="5">
        <f t="shared" si="1238"/>
        <v>0.15955662616815833</v>
      </c>
      <c r="P1052" s="5">
        <f t="shared" si="1239"/>
        <v>0.11885490651306427</v>
      </c>
      <c r="Q1052" s="5">
        <f t="shared" si="1240"/>
        <v>2.975716424490359E-2</v>
      </c>
      <c r="R1052" s="5">
        <f t="shared" si="1241"/>
        <v>0.11868140967639956</v>
      </c>
      <c r="S1052" s="5">
        <f t="shared" si="1242"/>
        <v>3.2927384945455454E-2</v>
      </c>
      <c r="T1052" s="5">
        <f t="shared" si="1243"/>
        <v>4.4267947817288385E-2</v>
      </c>
      <c r="U1052" s="5">
        <f t="shared" si="1244"/>
        <v>8.8406656562547495E-2</v>
      </c>
      <c r="V1052" s="5">
        <f t="shared" si="1245"/>
        <v>4.054290361826007E-3</v>
      </c>
      <c r="W1052" s="5">
        <f t="shared" si="1246"/>
        <v>7.388776969781379E-3</v>
      </c>
      <c r="X1052" s="5">
        <f t="shared" si="1247"/>
        <v>1.0991840171325573E-2</v>
      </c>
      <c r="Y1052" s="5">
        <f t="shared" si="1248"/>
        <v>8.1759505562353906E-3</v>
      </c>
      <c r="Z1052" s="5">
        <f t="shared" si="1249"/>
        <v>5.8851737430333041E-2</v>
      </c>
      <c r="AA1052" s="5">
        <f t="shared" si="1250"/>
        <v>4.3839092856236064E-2</v>
      </c>
      <c r="AB1052" s="5">
        <f t="shared" si="1251"/>
        <v>1.6328031646752457E-2</v>
      </c>
      <c r="AC1052" s="5">
        <f t="shared" si="1252"/>
        <v>2.8079862948237043E-4</v>
      </c>
      <c r="AD1052" s="5">
        <f t="shared" si="1253"/>
        <v>1.3759886021024791E-3</v>
      </c>
      <c r="AE1052" s="5">
        <f t="shared" si="1254"/>
        <v>2.0469756840317322E-3</v>
      </c>
      <c r="AF1052" s="5">
        <f t="shared" si="1255"/>
        <v>1.5225814532964835E-3</v>
      </c>
      <c r="AG1052" s="5">
        <f t="shared" si="1256"/>
        <v>7.550176910606606E-4</v>
      </c>
      <c r="AH1052" s="5">
        <f t="shared" si="1257"/>
        <v>2.1887549667715171E-2</v>
      </c>
      <c r="AI1052" s="5">
        <f t="shared" si="1258"/>
        <v>1.6304197024162765E-2</v>
      </c>
      <c r="AJ1052" s="5">
        <f t="shared" si="1259"/>
        <v>6.0725582497437097E-3</v>
      </c>
      <c r="AK1052" s="5">
        <f t="shared" si="1260"/>
        <v>1.5078311284667111E-3</v>
      </c>
      <c r="AL1052" s="5">
        <f t="shared" si="1261"/>
        <v>1.2446724950786663E-5</v>
      </c>
      <c r="AM1052" s="5">
        <f t="shared" si="1262"/>
        <v>2.049968097139038E-4</v>
      </c>
      <c r="AN1052" s="5">
        <f t="shared" si="1263"/>
        <v>3.0496145400279193E-4</v>
      </c>
      <c r="AO1052" s="5">
        <f t="shared" si="1264"/>
        <v>2.2683642871635675E-4</v>
      </c>
      <c r="AP1052" s="5">
        <f t="shared" si="1265"/>
        <v>1.1248364827186703E-4</v>
      </c>
      <c r="AQ1052" s="5">
        <f t="shared" si="1266"/>
        <v>4.1833793628790091E-5</v>
      </c>
      <c r="AR1052" s="5">
        <f t="shared" si="1267"/>
        <v>6.5121588775359628E-3</v>
      </c>
      <c r="AS1052" s="5">
        <f t="shared" si="1268"/>
        <v>4.8509551322051007E-3</v>
      </c>
      <c r="AT1052" s="5">
        <f t="shared" si="1269"/>
        <v>1.8067561109297472E-3</v>
      </c>
      <c r="AU1052" s="5">
        <f t="shared" si="1270"/>
        <v>4.4862197999044384E-4</v>
      </c>
      <c r="AV1052" s="5">
        <f t="shared" si="1271"/>
        <v>8.354545463263075E-5</v>
      </c>
      <c r="AW1052" s="5">
        <f t="shared" si="1272"/>
        <v>3.8313577807549436E-7</v>
      </c>
      <c r="AX1052" s="5">
        <f t="shared" si="1273"/>
        <v>2.5450605676449175E-5</v>
      </c>
      <c r="AY1052" s="5">
        <f t="shared" si="1274"/>
        <v>3.786133902851286E-5</v>
      </c>
      <c r="AZ1052" s="5">
        <f t="shared" si="1275"/>
        <v>2.8162021196188443E-5</v>
      </c>
      <c r="BA1052" s="5">
        <f t="shared" si="1276"/>
        <v>1.3964983070765931E-5</v>
      </c>
      <c r="BB1052" s="5">
        <f t="shared" si="1277"/>
        <v>5.1937168538485601E-6</v>
      </c>
      <c r="BC1052" s="5">
        <f t="shared" si="1278"/>
        <v>1.5452761880918551E-6</v>
      </c>
      <c r="BD1052" s="5">
        <f t="shared" si="1279"/>
        <v>1.6146246720962658E-3</v>
      </c>
      <c r="BE1052" s="5">
        <f t="shared" si="1280"/>
        <v>1.2027458154789323E-3</v>
      </c>
      <c r="BF1052" s="5">
        <f t="shared" si="1281"/>
        <v>4.4796711014392134E-4</v>
      </c>
      <c r="BG1052" s="5">
        <f t="shared" si="1282"/>
        <v>1.1123133371883058E-4</v>
      </c>
      <c r="BH1052" s="5">
        <f t="shared" si="1283"/>
        <v>2.0714260021614458E-5</v>
      </c>
      <c r="BI1052" s="5">
        <f t="shared" si="1284"/>
        <v>3.086040984298044E-6</v>
      </c>
      <c r="BJ1052" s="8">
        <f t="shared" si="1285"/>
        <v>0.18718047190277998</v>
      </c>
      <c r="BK1052" s="8">
        <f t="shared" si="1286"/>
        <v>0.26342255270686371</v>
      </c>
      <c r="BL1052" s="8">
        <f t="shared" si="1287"/>
        <v>0.48968635976791997</v>
      </c>
      <c r="BM1052" s="8">
        <f t="shared" si="1288"/>
        <v>0.38510373417265747</v>
      </c>
      <c r="BN1052" s="8">
        <f t="shared" si="1289"/>
        <v>0.61399990943198901</v>
      </c>
    </row>
    <row r="1053" spans="1:66" x14ac:dyDescent="0.25">
      <c r="A1053" t="s">
        <v>25</v>
      </c>
      <c r="B1053" t="s">
        <v>262</v>
      </c>
      <c r="C1053" t="s">
        <v>260</v>
      </c>
      <c r="D1053" s="7" t="s">
        <v>558</v>
      </c>
      <c r="E1053">
        <f>VLOOKUP(A1053,home!$A$2:$E$405,3,FALSE)</f>
        <v>1.37894736842105</v>
      </c>
      <c r="F1053">
        <f>VLOOKUP(B1053,home!$B$2:$E$405,3,FALSE)</f>
        <v>0.49</v>
      </c>
      <c r="G1053">
        <f>VLOOKUP(C1053,away!$B$2:$E$405,4,FALSE)</f>
        <v>0.88</v>
      </c>
      <c r="H1053">
        <f>VLOOKUP(A1053,away!$A$2:$E$405,3,FALSE)</f>
        <v>1.1000000000000001</v>
      </c>
      <c r="I1053">
        <f>VLOOKUP(C1053,away!$B$2:$E$405,3,FALSE)</f>
        <v>0.88</v>
      </c>
      <c r="J1053">
        <f>VLOOKUP(B1053,home!$B$2:$E$405,4,FALSE)</f>
        <v>0.97</v>
      </c>
      <c r="K1053" s="3">
        <f t="shared" si="1234"/>
        <v>0.59460210526315682</v>
      </c>
      <c r="L1053" s="3">
        <f t="shared" si="1235"/>
        <v>0.93896000000000002</v>
      </c>
      <c r="M1053" s="5">
        <f t="shared" si="1236"/>
        <v>0.21576571661265839</v>
      </c>
      <c r="N1053" s="5">
        <f t="shared" si="1237"/>
        <v>0.12829474934150037</v>
      </c>
      <c r="O1053" s="5">
        <f t="shared" si="1238"/>
        <v>0.20259537727062171</v>
      </c>
      <c r="P1053" s="5">
        <f t="shared" si="1239"/>
        <v>0.12046363784169517</v>
      </c>
      <c r="Q1053" s="5">
        <f t="shared" si="1240"/>
        <v>3.814216402633256E-2</v>
      </c>
      <c r="R1053" s="5">
        <f t="shared" si="1241"/>
        <v>9.5114477721011462E-2</v>
      </c>
      <c r="S1053" s="5">
        <f t="shared" si="1242"/>
        <v>1.6813940914563882E-2</v>
      </c>
      <c r="T1053" s="5">
        <f t="shared" si="1243"/>
        <v>3.5813966334165212E-2</v>
      </c>
      <c r="U1053" s="5">
        <f t="shared" si="1244"/>
        <v>5.6555268693919046E-2</v>
      </c>
      <c r="V1053" s="5">
        <f t="shared" si="1245"/>
        <v>1.0430389863092917E-3</v>
      </c>
      <c r="W1053" s="5">
        <f t="shared" si="1246"/>
        <v>7.5598036764499962E-3</v>
      </c>
      <c r="X1053" s="5">
        <f t="shared" si="1247"/>
        <v>7.0983532600394873E-3</v>
      </c>
      <c r="Y1053" s="5">
        <f t="shared" si="1248"/>
        <v>3.3325348885233381E-3</v>
      </c>
      <c r="Z1053" s="5">
        <f t="shared" si="1249"/>
        <v>2.9769563333640319E-2</v>
      </c>
      <c r="AA1053" s="5">
        <f t="shared" si="1250"/>
        <v>1.7701045030947413E-2</v>
      </c>
      <c r="AB1053" s="5">
        <f t="shared" si="1251"/>
        <v>5.2625393203796361E-3</v>
      </c>
      <c r="AC1053" s="5">
        <f t="shared" si="1252"/>
        <v>3.639603659993588E-5</v>
      </c>
      <c r="AD1053" s="5">
        <f t="shared" si="1253"/>
        <v>1.1237687953483298E-3</v>
      </c>
      <c r="AE1053" s="5">
        <f t="shared" si="1254"/>
        <v>1.0551739480802677E-3</v>
      </c>
      <c r="AF1053" s="5">
        <f t="shared" si="1255"/>
        <v>4.9538306514472399E-4</v>
      </c>
      <c r="AG1053" s="5">
        <f t="shared" si="1256"/>
        <v>1.5504829428276341E-4</v>
      </c>
      <c r="AH1053" s="5">
        <f t="shared" si="1257"/>
        <v>6.9881072969387283E-3</v>
      </c>
      <c r="AI1053" s="5">
        <f t="shared" si="1258"/>
        <v>4.1551433105645958E-3</v>
      </c>
      <c r="AJ1053" s="5">
        <f t="shared" si="1259"/>
        <v>1.2353284800659158E-3</v>
      </c>
      <c r="AK1053" s="5">
        <f t="shared" si="1260"/>
        <v>2.4484297164624306E-4</v>
      </c>
      <c r="AL1053" s="5">
        <f t="shared" si="1261"/>
        <v>8.1280734320153628E-7</v>
      </c>
      <c r="AM1053" s="5">
        <f t="shared" si="1262"/>
        <v>1.3363905830863175E-4</v>
      </c>
      <c r="AN1053" s="5">
        <f t="shared" si="1263"/>
        <v>1.2548173018947286E-4</v>
      </c>
      <c r="AO1053" s="5">
        <f t="shared" si="1264"/>
        <v>5.8911162689353714E-5</v>
      </c>
      <c r="AP1053" s="5">
        <f t="shared" si="1265"/>
        <v>1.8438408439598527E-5</v>
      </c>
      <c r="AQ1053" s="5">
        <f t="shared" si="1266"/>
        <v>4.328231997111358E-6</v>
      </c>
      <c r="AR1053" s="5">
        <f t="shared" si="1267"/>
        <v>1.3123106455067179E-3</v>
      </c>
      <c r="AS1053" s="5">
        <f t="shared" si="1268"/>
        <v>7.8030267257754669E-4</v>
      </c>
      <c r="AT1053" s="5">
        <f t="shared" si="1269"/>
        <v>2.319848059285385E-4</v>
      </c>
      <c r="AU1053" s="5">
        <f t="shared" si="1270"/>
        <v>4.5979551331391289E-5</v>
      </c>
      <c r="AV1053" s="5">
        <f t="shared" si="1271"/>
        <v>6.8348845051751592E-6</v>
      </c>
      <c r="AW1053" s="5">
        <f t="shared" si="1272"/>
        <v>1.2605458643299679E-8</v>
      </c>
      <c r="AX1053" s="5">
        <f t="shared" si="1273"/>
        <v>1.3243677569283029E-5</v>
      </c>
      <c r="AY1053" s="5">
        <f t="shared" si="1274"/>
        <v>1.2435283490453992E-5</v>
      </c>
      <c r="AZ1053" s="5">
        <f t="shared" si="1275"/>
        <v>5.8381168930983391E-6</v>
      </c>
      <c r="BA1053" s="5">
        <f t="shared" si="1276"/>
        <v>1.8272527459812062E-6</v>
      </c>
      <c r="BB1053" s="5">
        <f t="shared" si="1277"/>
        <v>4.2892930959162832E-7</v>
      </c>
      <c r="BC1053" s="5">
        <f t="shared" si="1278"/>
        <v>8.0549492906831078E-8</v>
      </c>
      <c r="BD1053" s="5">
        <f t="shared" si="1279"/>
        <v>2.0536786728416454E-4</v>
      </c>
      <c r="BE1053" s="5">
        <f t="shared" si="1280"/>
        <v>1.2211216624056882E-4</v>
      </c>
      <c r="BF1053" s="5">
        <f t="shared" si="1281"/>
        <v>3.6304075562443404E-5</v>
      </c>
      <c r="BG1053" s="5">
        <f t="shared" si="1282"/>
        <v>7.1954932530205244E-6</v>
      </c>
      <c r="BH1053" s="5">
        <f t="shared" si="1283"/>
        <v>1.0696138591632108E-6</v>
      </c>
      <c r="BI1053" s="5">
        <f t="shared" si="1284"/>
        <v>1.2719893049541902E-7</v>
      </c>
      <c r="BJ1053" s="8">
        <f t="shared" si="1285"/>
        <v>0.22344559803099248</v>
      </c>
      <c r="BK1053" s="8">
        <f t="shared" si="1286"/>
        <v>0.35413597848266032</v>
      </c>
      <c r="BL1053" s="8">
        <f t="shared" si="1287"/>
        <v>0.392601719071074</v>
      </c>
      <c r="BM1053" s="8">
        <f t="shared" si="1288"/>
        <v>0.19956431342651565</v>
      </c>
      <c r="BN1053" s="8">
        <f t="shared" si="1289"/>
        <v>0.80037612281381953</v>
      </c>
    </row>
    <row r="1054" spans="1:66" x14ac:dyDescent="0.25">
      <c r="A1054" t="s">
        <v>178</v>
      </c>
      <c r="B1054" t="s">
        <v>273</v>
      </c>
      <c r="C1054" t="s">
        <v>464</v>
      </c>
      <c r="D1054" s="7" t="s">
        <v>558</v>
      </c>
      <c r="E1054">
        <f>VLOOKUP(A1054,home!$A$2:$E$405,3,FALSE)</f>
        <v>1.5686274509803899</v>
      </c>
      <c r="F1054">
        <f>VLOOKUP(B1054,home!$B$2:$E$405,3,FALSE)</f>
        <v>2.33</v>
      </c>
      <c r="G1054">
        <f>VLOOKUP(C1054,away!$B$2:$E$405,4,FALSE)</f>
        <v>1.31</v>
      </c>
      <c r="H1054">
        <f>VLOOKUP(A1054,away!$A$2:$E$405,3,FALSE)</f>
        <v>1.29084967320261</v>
      </c>
      <c r="I1054">
        <f>VLOOKUP(C1054,away!$B$2:$E$405,3,FALSE)</f>
        <v>0.9</v>
      </c>
      <c r="J1054">
        <f>VLOOKUP(B1054,home!$B$2:$E$405,4,FALSE)</f>
        <v>0.36</v>
      </c>
      <c r="K1054" s="3">
        <f t="shared" si="1234"/>
        <v>4.7879215686274446</v>
      </c>
      <c r="L1054" s="3">
        <f t="shared" si="1235"/>
        <v>0.41823529411764565</v>
      </c>
      <c r="M1054" s="5">
        <f t="shared" si="1236"/>
        <v>5.4827040346345918E-3</v>
      </c>
      <c r="N1054" s="5">
        <f t="shared" si="1237"/>
        <v>2.6250756901827672E-2</v>
      </c>
      <c r="O1054" s="5">
        <f t="shared" si="1238"/>
        <v>2.2930603344854012E-3</v>
      </c>
      <c r="P1054" s="5">
        <f t="shared" si="1239"/>
        <v>1.0978993033646715E-2</v>
      </c>
      <c r="Q1054" s="5">
        <f t="shared" si="1240"/>
        <v>6.2843282581528243E-2</v>
      </c>
      <c r="R1054" s="5">
        <f t="shared" si="1241"/>
        <v>4.7951938171150428E-4</v>
      </c>
      <c r="S1054" s="5">
        <f t="shared" si="1242"/>
        <v>5.4962974141689481E-3</v>
      </c>
      <c r="T1054" s="5">
        <f t="shared" si="1243"/>
        <v>2.6283278773803785E-2</v>
      </c>
      <c r="U1054" s="5">
        <f t="shared" si="1244"/>
        <v>2.2959011902714079E-3</v>
      </c>
      <c r="V1054" s="5">
        <f t="shared" si="1245"/>
        <v>1.2229126082437436E-3</v>
      </c>
      <c r="W1054" s="5">
        <f t="shared" si="1246"/>
        <v>0.10029623603848285</v>
      </c>
      <c r="X1054" s="5">
        <f t="shared" si="1247"/>
        <v>4.1947425778447692E-2</v>
      </c>
      <c r="Y1054" s="5">
        <f t="shared" si="1248"/>
        <v>8.77194697896359E-3</v>
      </c>
      <c r="Z1054" s="5">
        <f t="shared" si="1249"/>
        <v>6.6850643215074206E-5</v>
      </c>
      <c r="AA1054" s="5">
        <f t="shared" si="1250"/>
        <v>3.2007563652607172E-4</v>
      </c>
      <c r="AB1054" s="5">
        <f t="shared" si="1251"/>
        <v>7.662485218576687E-4</v>
      </c>
      <c r="AC1054" s="5">
        <f t="shared" si="1252"/>
        <v>1.5305345822348428E-4</v>
      </c>
      <c r="AD1054" s="5">
        <f t="shared" si="1253"/>
        <v>0.1200526279452003</v>
      </c>
      <c r="AE1054" s="5">
        <f t="shared" si="1254"/>
        <v>5.0210246158257137E-2</v>
      </c>
      <c r="AF1054" s="5">
        <f t="shared" si="1255"/>
        <v>1.0499848534859029E-2</v>
      </c>
      <c r="AG1054" s="5">
        <f t="shared" si="1256"/>
        <v>1.4638024133891659E-3</v>
      </c>
      <c r="AH1054" s="5">
        <f t="shared" si="1257"/>
        <v>6.9898246067525872E-6</v>
      </c>
      <c r="AI1054" s="5">
        <f t="shared" si="1258"/>
        <v>3.3466731995593555E-5</v>
      </c>
      <c r="AJ1054" s="5">
        <f t="shared" si="1259"/>
        <v>8.0118043976588302E-5</v>
      </c>
      <c r="AK1054" s="5">
        <f t="shared" si="1260"/>
        <v>1.278663035972498E-4</v>
      </c>
      <c r="AL1054" s="5">
        <f t="shared" si="1261"/>
        <v>1.2259446003257884E-5</v>
      </c>
      <c r="AM1054" s="5">
        <f t="shared" si="1262"/>
        <v>0.11496051334184607</v>
      </c>
      <c r="AN1054" s="5">
        <f t="shared" si="1263"/>
        <v>4.808054410944252E-2</v>
      </c>
      <c r="AO1054" s="5">
        <f t="shared" si="1264"/>
        <v>1.0054490253474562E-2</v>
      </c>
      <c r="AP1054" s="5">
        <f t="shared" si="1265"/>
        <v>1.4017142294549788E-3</v>
      </c>
      <c r="AQ1054" s="5">
        <f t="shared" si="1266"/>
        <v>1.4656159075624798E-4</v>
      </c>
      <c r="AR1054" s="5">
        <f t="shared" si="1267"/>
        <v>5.8467827004718528E-7</v>
      </c>
      <c r="AS1054" s="5">
        <f t="shared" si="1268"/>
        <v>2.7993936998667002E-6</v>
      </c>
      <c r="AT1054" s="5">
        <f t="shared" si="1269"/>
        <v>6.7016387373357788E-6</v>
      </c>
      <c r="AU1054" s="5">
        <f t="shared" si="1270"/>
        <v>1.0695640218546394E-5</v>
      </c>
      <c r="AV1054" s="5">
        <f t="shared" si="1271"/>
        <v>1.2802471623164356E-5</v>
      </c>
      <c r="AW1054" s="5">
        <f t="shared" si="1272"/>
        <v>6.8192411899048742E-7</v>
      </c>
      <c r="AX1054" s="5">
        <f t="shared" si="1273"/>
        <v>9.1736986894984621E-2</v>
      </c>
      <c r="AY1054" s="5">
        <f t="shared" si="1274"/>
        <v>3.8367645695490497E-2</v>
      </c>
      <c r="AZ1054" s="5">
        <f t="shared" si="1275"/>
        <v>8.0233517910275436E-3</v>
      </c>
      <c r="BA1054" s="5">
        <f t="shared" si="1276"/>
        <v>1.1185496320432482E-3</v>
      </c>
      <c r="BB1054" s="5">
        <f t="shared" si="1277"/>
        <v>1.1695423358569803E-4</v>
      </c>
      <c r="BC1054" s="5">
        <f t="shared" si="1278"/>
        <v>9.7828776564036555E-6</v>
      </c>
      <c r="BD1054" s="5">
        <f t="shared" si="1279"/>
        <v>4.0755514706230113E-8</v>
      </c>
      <c r="BE1054" s="5">
        <f t="shared" si="1280"/>
        <v>1.9513420790247217E-7</v>
      </c>
      <c r="BF1054" s="5">
        <f t="shared" si="1281"/>
        <v>4.6714364139663928E-7</v>
      </c>
      <c r="BG1054" s="5">
        <f t="shared" si="1282"/>
        <v>7.4554903876337807E-7</v>
      </c>
      <c r="BH1054" s="5">
        <f t="shared" si="1283"/>
        <v>8.9240758079115905E-7</v>
      </c>
      <c r="BI1054" s="5">
        <f t="shared" si="1284"/>
        <v>8.5455550081532573E-7</v>
      </c>
      <c r="BJ1054" s="8">
        <f t="shared" si="1285"/>
        <v>0.76263654675452197</v>
      </c>
      <c r="BK1054" s="8">
        <f t="shared" si="1286"/>
        <v>6.1713865690411235E-2</v>
      </c>
      <c r="BL1054" s="8">
        <f t="shared" si="1287"/>
        <v>6.4400253370615742E-3</v>
      </c>
      <c r="BM1054" s="8">
        <f t="shared" si="1288"/>
        <v>0.68416200838600394</v>
      </c>
      <c r="BN1054" s="8">
        <f t="shared" si="1289"/>
        <v>0.10832831626783412</v>
      </c>
    </row>
    <row r="1055" spans="1:66" x14ac:dyDescent="0.25">
      <c r="A1055" t="s">
        <v>178</v>
      </c>
      <c r="B1055" t="s">
        <v>271</v>
      </c>
      <c r="C1055" t="s">
        <v>181</v>
      </c>
      <c r="D1055" s="7" t="s">
        <v>558</v>
      </c>
      <c r="E1055">
        <f>VLOOKUP(A1055,home!$A$2:$E$405,3,FALSE)</f>
        <v>1.5686274509803899</v>
      </c>
      <c r="F1055">
        <f>VLOOKUP(B1055,home!$B$2:$E$405,3,FALSE)</f>
        <v>1.05</v>
      </c>
      <c r="G1055">
        <f>VLOOKUP(C1055,away!$B$2:$E$405,4,FALSE)</f>
        <v>0.75</v>
      </c>
      <c r="H1055">
        <f>VLOOKUP(A1055,away!$A$2:$E$405,3,FALSE)</f>
        <v>1.29084967320261</v>
      </c>
      <c r="I1055">
        <f>VLOOKUP(C1055,away!$B$2:$E$405,3,FALSE)</f>
        <v>1.39</v>
      </c>
      <c r="J1055">
        <f>VLOOKUP(B1055,home!$B$2:$E$405,4,FALSE)</f>
        <v>0.59</v>
      </c>
      <c r="K1055" s="3">
        <f t="shared" si="1234"/>
        <v>1.2352941176470571</v>
      </c>
      <c r="L1055" s="3">
        <f t="shared" si="1235"/>
        <v>1.0586258169934604</v>
      </c>
      <c r="M1055" s="5">
        <f t="shared" si="1236"/>
        <v>0.10087028095106795</v>
      </c>
      <c r="N1055" s="5">
        <f t="shared" si="1237"/>
        <v>0.12460446470426025</v>
      </c>
      <c r="O1055" s="5">
        <f t="shared" si="1238"/>
        <v>0.10678388358218419</v>
      </c>
      <c r="P1055" s="5">
        <f t="shared" si="1239"/>
        <v>0.13190950324858028</v>
      </c>
      <c r="Q1055" s="5">
        <f t="shared" si="1240"/>
        <v>7.6961581140866542E-2</v>
      </c>
      <c r="R1055" s="5">
        <f t="shared" si="1241"/>
        <v>5.6522087999462144E-2</v>
      </c>
      <c r="S1055" s="5">
        <f t="shared" si="1242"/>
        <v>4.3124984096475333E-2</v>
      </c>
      <c r="T1055" s="5">
        <f t="shared" si="1243"/>
        <v>8.1473516712358321E-2</v>
      </c>
      <c r="U1055" s="5">
        <f t="shared" si="1244"/>
        <v>6.9821402822864906E-2</v>
      </c>
      <c r="V1055" s="5">
        <f t="shared" si="1245"/>
        <v>6.2661284441907434E-3</v>
      </c>
      <c r="W1055" s="5">
        <f t="shared" si="1246"/>
        <v>3.1690062822709704E-2</v>
      </c>
      <c r="X1055" s="5">
        <f t="shared" si="1247"/>
        <v>3.3547918646265142E-2</v>
      </c>
      <c r="Y1055" s="5">
        <f t="shared" si="1248"/>
        <v>1.7757346392666285E-2</v>
      </c>
      <c r="Z1055" s="5">
        <f t="shared" si="1249"/>
        <v>1.9945247195535629E-2</v>
      </c>
      <c r="AA1055" s="5">
        <f t="shared" si="1250"/>
        <v>2.4638246535661625E-2</v>
      </c>
      <c r="AB1055" s="5">
        <f t="shared" si="1251"/>
        <v>1.5217740507320401E-2</v>
      </c>
      <c r="AC1055" s="5">
        <f t="shared" si="1252"/>
        <v>5.1214408902928283E-4</v>
      </c>
      <c r="AD1055" s="5">
        <f t="shared" si="1253"/>
        <v>9.7866370481897499E-3</v>
      </c>
      <c r="AE1055" s="5">
        <f t="shared" si="1254"/>
        <v>1.0360386640758341E-2</v>
      </c>
      <c r="AF1055" s="5">
        <f t="shared" si="1255"/>
        <v>5.4838863859704651E-3</v>
      </c>
      <c r="AG1055" s="5">
        <f t="shared" si="1256"/>
        <v>1.9351279018824333E-3</v>
      </c>
      <c r="AH1055" s="5">
        <f t="shared" si="1257"/>
        <v>5.2786384018776063E-3</v>
      </c>
      <c r="AI1055" s="5">
        <f t="shared" si="1258"/>
        <v>6.5206709670252699E-3</v>
      </c>
      <c r="AJ1055" s="5">
        <f t="shared" si="1259"/>
        <v>4.0274732443391333E-3</v>
      </c>
      <c r="AK1055" s="5">
        <f t="shared" si="1260"/>
        <v>1.6583713359043463E-3</v>
      </c>
      <c r="AL1055" s="5">
        <f t="shared" si="1261"/>
        <v>2.6789524818839748E-5</v>
      </c>
      <c r="AM1055" s="5">
        <f t="shared" si="1262"/>
        <v>2.4178750354351083E-3</v>
      </c>
      <c r="AN1055" s="5">
        <f t="shared" si="1263"/>
        <v>2.5596249347755833E-3</v>
      </c>
      <c r="AO1055" s="5">
        <f t="shared" si="1264"/>
        <v>1.3548425188868172E-3</v>
      </c>
      <c r="AP1055" s="5">
        <f t="shared" si="1265"/>
        <v>4.7809042281801169E-4</v>
      </c>
      <c r="AQ1055" s="5">
        <f t="shared" si="1266"/>
        <v>1.2652971611311659E-4</v>
      </c>
      <c r="AR1055" s="5">
        <f t="shared" si="1267"/>
        <v>1.1176205781601475E-3</v>
      </c>
      <c r="AS1055" s="5">
        <f t="shared" si="1268"/>
        <v>1.3805901259625333E-3</v>
      </c>
      <c r="AT1055" s="5">
        <f t="shared" si="1269"/>
        <v>8.5271743074156385E-4</v>
      </c>
      <c r="AU1055" s="5">
        <f t="shared" si="1270"/>
        <v>3.5111894207005514E-4</v>
      </c>
      <c r="AV1055" s="5">
        <f t="shared" si="1271"/>
        <v>1.0843379093339926E-4</v>
      </c>
      <c r="AW1055" s="5">
        <f t="shared" si="1272"/>
        <v>9.7314008915429033E-7</v>
      </c>
      <c r="AX1055" s="5">
        <f t="shared" si="1273"/>
        <v>4.9779780141310972E-4</v>
      </c>
      <c r="AY1055" s="5">
        <f t="shared" si="1274"/>
        <v>5.2698160421850155E-4</v>
      </c>
      <c r="AZ1055" s="5">
        <f t="shared" si="1275"/>
        <v>2.7893816565316778E-4</v>
      </c>
      <c r="BA1055" s="5">
        <f t="shared" si="1276"/>
        <v>9.8430381168414002E-5</v>
      </c>
      <c r="BB1055" s="5">
        <f t="shared" si="1277"/>
        <v>2.6050235670347494E-5</v>
      </c>
      <c r="BC1055" s="5">
        <f t="shared" si="1278"/>
        <v>5.5154904038787619E-6</v>
      </c>
      <c r="BD1055" s="5">
        <f t="shared" si="1279"/>
        <v>1.9719033294058149E-4</v>
      </c>
      <c r="BE1055" s="5">
        <f t="shared" si="1280"/>
        <v>2.4358805833836505E-4</v>
      </c>
      <c r="BF1055" s="5">
        <f t="shared" si="1281"/>
        <v>1.5045144779722531E-4</v>
      </c>
      <c r="BG1055" s="5">
        <f t="shared" si="1282"/>
        <v>6.1950596151798555E-5</v>
      </c>
      <c r="BH1055" s="5">
        <f t="shared" si="1283"/>
        <v>1.9131801752761299E-5</v>
      </c>
      <c r="BI1055" s="5">
        <f t="shared" si="1284"/>
        <v>4.726680433035132E-6</v>
      </c>
      <c r="BJ1055" s="8">
        <f t="shared" si="1285"/>
        <v>0.40197160470248328</v>
      </c>
      <c r="BK1055" s="8">
        <f t="shared" si="1286"/>
        <v>0.28323681195838085</v>
      </c>
      <c r="BL1055" s="8">
        <f t="shared" si="1287"/>
        <v>0.29495603518192104</v>
      </c>
      <c r="BM1055" s="8">
        <f t="shared" si="1288"/>
        <v>0.40193188894777021</v>
      </c>
      <c r="BN1055" s="8">
        <f t="shared" si="1289"/>
        <v>0.5976518016264214</v>
      </c>
    </row>
    <row r="1056" spans="1:66" x14ac:dyDescent="0.25">
      <c r="A1056" t="s">
        <v>178</v>
      </c>
      <c r="B1056" t="s">
        <v>180</v>
      </c>
      <c r="C1056" t="s">
        <v>534</v>
      </c>
      <c r="D1056" s="7" t="s">
        <v>558</v>
      </c>
      <c r="E1056">
        <f>VLOOKUP(A1056,home!$A$2:$E$405,3,FALSE)</f>
        <v>1.5686274509803899</v>
      </c>
      <c r="F1056">
        <f>VLOOKUP(B1056,home!$B$2:$E$405,3,FALSE)</f>
        <v>0.6</v>
      </c>
      <c r="G1056" t="e">
        <f>VLOOKUP(C1056,away!$B$2:$E$405,4,FALSE)</f>
        <v>#N/A</v>
      </c>
      <c r="H1056">
        <f>VLOOKUP(A1056,away!$A$2:$E$405,3,FALSE)</f>
        <v>1.29084967320261</v>
      </c>
      <c r="I1056" t="e">
        <f>VLOOKUP(C1056,away!$B$2:$E$405,3,FALSE)</f>
        <v>#N/A</v>
      </c>
      <c r="J1056">
        <f>VLOOKUP(B1056,home!$B$2:$E$405,4,FALSE)</f>
        <v>0.96</v>
      </c>
      <c r="K1056" s="3" t="e">
        <f t="shared" si="1234"/>
        <v>#N/A</v>
      </c>
      <c r="L1056" s="3" t="e">
        <f t="shared" si="1235"/>
        <v>#N/A</v>
      </c>
      <c r="M1056" s="5" t="e">
        <f t="shared" si="1236"/>
        <v>#N/A</v>
      </c>
      <c r="N1056" s="5" t="e">
        <f t="shared" si="1237"/>
        <v>#N/A</v>
      </c>
      <c r="O1056" s="5" t="e">
        <f t="shared" si="1238"/>
        <v>#N/A</v>
      </c>
      <c r="P1056" s="5" t="e">
        <f t="shared" si="1239"/>
        <v>#N/A</v>
      </c>
      <c r="Q1056" s="5" t="e">
        <f t="shared" si="1240"/>
        <v>#N/A</v>
      </c>
      <c r="R1056" s="5" t="e">
        <f t="shared" si="1241"/>
        <v>#N/A</v>
      </c>
      <c r="S1056" s="5" t="e">
        <f t="shared" si="1242"/>
        <v>#N/A</v>
      </c>
      <c r="T1056" s="5" t="e">
        <f t="shared" si="1243"/>
        <v>#N/A</v>
      </c>
      <c r="U1056" s="5" t="e">
        <f t="shared" si="1244"/>
        <v>#N/A</v>
      </c>
      <c r="V1056" s="5" t="e">
        <f t="shared" si="1245"/>
        <v>#N/A</v>
      </c>
      <c r="W1056" s="5" t="e">
        <f t="shared" si="1246"/>
        <v>#N/A</v>
      </c>
      <c r="X1056" s="5" t="e">
        <f t="shared" si="1247"/>
        <v>#N/A</v>
      </c>
      <c r="Y1056" s="5" t="e">
        <f t="shared" si="1248"/>
        <v>#N/A</v>
      </c>
      <c r="Z1056" s="5" t="e">
        <f t="shared" si="1249"/>
        <v>#N/A</v>
      </c>
      <c r="AA1056" s="5" t="e">
        <f t="shared" si="1250"/>
        <v>#N/A</v>
      </c>
      <c r="AB1056" s="5" t="e">
        <f t="shared" si="1251"/>
        <v>#N/A</v>
      </c>
      <c r="AC1056" s="5" t="e">
        <f t="shared" si="1252"/>
        <v>#N/A</v>
      </c>
      <c r="AD1056" s="5" t="e">
        <f t="shared" si="1253"/>
        <v>#N/A</v>
      </c>
      <c r="AE1056" s="5" t="e">
        <f t="shared" si="1254"/>
        <v>#N/A</v>
      </c>
      <c r="AF1056" s="5" t="e">
        <f t="shared" si="1255"/>
        <v>#N/A</v>
      </c>
      <c r="AG1056" s="5" t="e">
        <f t="shared" si="1256"/>
        <v>#N/A</v>
      </c>
      <c r="AH1056" s="5" t="e">
        <f t="shared" si="1257"/>
        <v>#N/A</v>
      </c>
      <c r="AI1056" s="5" t="e">
        <f t="shared" si="1258"/>
        <v>#N/A</v>
      </c>
      <c r="AJ1056" s="5" t="e">
        <f t="shared" si="1259"/>
        <v>#N/A</v>
      </c>
      <c r="AK1056" s="5" t="e">
        <f t="shared" si="1260"/>
        <v>#N/A</v>
      </c>
      <c r="AL1056" s="5" t="e">
        <f t="shared" si="1261"/>
        <v>#N/A</v>
      </c>
      <c r="AM1056" s="5" t="e">
        <f t="shared" si="1262"/>
        <v>#N/A</v>
      </c>
      <c r="AN1056" s="5" t="e">
        <f t="shared" si="1263"/>
        <v>#N/A</v>
      </c>
      <c r="AO1056" s="5" t="e">
        <f t="shared" si="1264"/>
        <v>#N/A</v>
      </c>
      <c r="AP1056" s="5" t="e">
        <f t="shared" si="1265"/>
        <v>#N/A</v>
      </c>
      <c r="AQ1056" s="5" t="e">
        <f t="shared" si="1266"/>
        <v>#N/A</v>
      </c>
      <c r="AR1056" s="5" t="e">
        <f t="shared" si="1267"/>
        <v>#N/A</v>
      </c>
      <c r="AS1056" s="5" t="e">
        <f t="shared" si="1268"/>
        <v>#N/A</v>
      </c>
      <c r="AT1056" s="5" t="e">
        <f t="shared" si="1269"/>
        <v>#N/A</v>
      </c>
      <c r="AU1056" s="5" t="e">
        <f t="shared" si="1270"/>
        <v>#N/A</v>
      </c>
      <c r="AV1056" s="5" t="e">
        <f t="shared" si="1271"/>
        <v>#N/A</v>
      </c>
      <c r="AW1056" s="5" t="e">
        <f t="shared" si="1272"/>
        <v>#N/A</v>
      </c>
      <c r="AX1056" s="5" t="e">
        <f t="shared" si="1273"/>
        <v>#N/A</v>
      </c>
      <c r="AY1056" s="5" t="e">
        <f t="shared" si="1274"/>
        <v>#N/A</v>
      </c>
      <c r="AZ1056" s="5" t="e">
        <f t="shared" si="1275"/>
        <v>#N/A</v>
      </c>
      <c r="BA1056" s="5" t="e">
        <f t="shared" si="1276"/>
        <v>#N/A</v>
      </c>
      <c r="BB1056" s="5" t="e">
        <f t="shared" si="1277"/>
        <v>#N/A</v>
      </c>
      <c r="BC1056" s="5" t="e">
        <f t="shared" si="1278"/>
        <v>#N/A</v>
      </c>
      <c r="BD1056" s="5" t="e">
        <f t="shared" si="1279"/>
        <v>#N/A</v>
      </c>
      <c r="BE1056" s="5" t="e">
        <f t="shared" si="1280"/>
        <v>#N/A</v>
      </c>
      <c r="BF1056" s="5" t="e">
        <f t="shared" si="1281"/>
        <v>#N/A</v>
      </c>
      <c r="BG1056" s="5" t="e">
        <f t="shared" si="1282"/>
        <v>#N/A</v>
      </c>
      <c r="BH1056" s="5" t="e">
        <f t="shared" si="1283"/>
        <v>#N/A</v>
      </c>
      <c r="BI1056" s="5" t="e">
        <f t="shared" si="1284"/>
        <v>#N/A</v>
      </c>
      <c r="BJ1056" s="8" t="e">
        <f t="shared" si="1285"/>
        <v>#N/A</v>
      </c>
      <c r="BK1056" s="8" t="e">
        <f t="shared" si="1286"/>
        <v>#N/A</v>
      </c>
      <c r="BL1056" s="8" t="e">
        <f t="shared" si="1287"/>
        <v>#N/A</v>
      </c>
      <c r="BM1056" s="8" t="e">
        <f t="shared" si="1288"/>
        <v>#N/A</v>
      </c>
      <c r="BN1056" s="8" t="e">
        <f t="shared" si="1289"/>
        <v>#N/A</v>
      </c>
    </row>
    <row r="1057" spans="1:66" x14ac:dyDescent="0.25">
      <c r="A1057" t="s">
        <v>178</v>
      </c>
      <c r="B1057" t="s">
        <v>458</v>
      </c>
      <c r="C1057" t="s">
        <v>274</v>
      </c>
      <c r="D1057" s="7" t="s">
        <v>558</v>
      </c>
      <c r="E1057">
        <f>VLOOKUP(A1057,home!$A$2:$E$405,3,FALSE)</f>
        <v>1.5686274509803899</v>
      </c>
      <c r="F1057">
        <f>VLOOKUP(B1057,home!$B$2:$E$405,3,FALSE)</f>
        <v>0.94</v>
      </c>
      <c r="G1057">
        <f>VLOOKUP(C1057,away!$B$2:$E$405,4,FALSE)</f>
        <v>0.64</v>
      </c>
      <c r="H1057">
        <f>VLOOKUP(A1057,away!$A$2:$E$405,3,FALSE)</f>
        <v>1.29084967320261</v>
      </c>
      <c r="I1057">
        <f>VLOOKUP(C1057,away!$B$2:$E$405,3,FALSE)</f>
        <v>1.39</v>
      </c>
      <c r="J1057">
        <f>VLOOKUP(B1057,home!$B$2:$E$405,4,FALSE)</f>
        <v>1.0900000000000001</v>
      </c>
      <c r="K1057" s="3">
        <f t="shared" si="1234"/>
        <v>0.94368627450980258</v>
      </c>
      <c r="L1057" s="3">
        <f t="shared" si="1235"/>
        <v>1.9557663398692744</v>
      </c>
      <c r="M1057" s="5">
        <f t="shared" si="1236"/>
        <v>5.5053347220719008E-2</v>
      </c>
      <c r="N1057" s="5">
        <f t="shared" si="1237"/>
        <v>5.1953088138014913E-2</v>
      </c>
      <c r="O1057" s="5">
        <f t="shared" si="1238"/>
        <v>0.10767148339141791</v>
      </c>
      <c r="P1057" s="5">
        <f t="shared" si="1239"/>
        <v>0.10160810103259124</v>
      </c>
      <c r="Q1057" s="5">
        <f t="shared" si="1240"/>
        <v>2.4513708097121351E-2</v>
      </c>
      <c r="R1057" s="5">
        <f t="shared" si="1241"/>
        <v>0.10529013149036441</v>
      </c>
      <c r="S1057" s="5">
        <f t="shared" si="1242"/>
        <v>4.6882736094399614E-2</v>
      </c>
      <c r="T1057" s="5">
        <f t="shared" si="1243"/>
        <v>4.794308516173082E-2</v>
      </c>
      <c r="U1057" s="5">
        <f t="shared" si="1244"/>
        <v>9.936085192878924E-2</v>
      </c>
      <c r="V1057" s="5">
        <f t="shared" si="1245"/>
        <v>9.6142419151406724E-3</v>
      </c>
      <c r="W1057" s="5">
        <f t="shared" si="1246"/>
        <v>7.7110832895310785E-3</v>
      </c>
      <c r="X1057" s="5">
        <f t="shared" si="1247"/>
        <v>1.5081077141593322E-2</v>
      </c>
      <c r="Y1057" s="5">
        <f t="shared" si="1248"/>
        <v>1.4747531521250079E-2</v>
      </c>
      <c r="Z1057" s="5">
        <f t="shared" si="1249"/>
        <v>6.8640965029754877E-2</v>
      </c>
      <c r="AA1057" s="5">
        <f t="shared" si="1250"/>
        <v>6.4775536567687017E-2</v>
      </c>
      <c r="AB1057" s="5">
        <f t="shared" si="1251"/>
        <v>3.0563892391467014E-2</v>
      </c>
      <c r="AC1057" s="5">
        <f t="shared" si="1252"/>
        <v>1.109020742132258E-3</v>
      </c>
      <c r="AD1057" s="5">
        <f t="shared" si="1253"/>
        <v>1.819210865483094E-3</v>
      </c>
      <c r="AE1057" s="5">
        <f t="shared" si="1254"/>
        <v>3.5579513758362854E-3</v>
      </c>
      <c r="AF1057" s="5">
        <f t="shared" si="1255"/>
        <v>3.4792607698760913E-3</v>
      </c>
      <c r="AG1057" s="5">
        <f t="shared" si="1256"/>
        <v>2.2682070337837722E-3</v>
      </c>
      <c r="AH1057" s="5">
        <f t="shared" si="1257"/>
        <v>3.3561422235334641E-2</v>
      </c>
      <c r="AI1057" s="5">
        <f t="shared" si="1258"/>
        <v>3.1671453516513397E-2</v>
      </c>
      <c r="AJ1057" s="5">
        <f t="shared" si="1259"/>
        <v>1.4943957988654452E-2</v>
      </c>
      <c r="AK1057" s="5">
        <f t="shared" si="1260"/>
        <v>4.7008026802481092E-3</v>
      </c>
      <c r="AL1057" s="5">
        <f t="shared" si="1261"/>
        <v>8.1873671485976665E-5</v>
      </c>
      <c r="AM1057" s="5">
        <f t="shared" si="1262"/>
        <v>3.4335286483909899E-4</v>
      </c>
      <c r="AN1057" s="5">
        <f t="shared" si="1263"/>
        <v>6.7151797574999431E-4</v>
      </c>
      <c r="AO1057" s="5">
        <f t="shared" si="1264"/>
        <v>6.5666612679449545E-4</v>
      </c>
      <c r="AP1057" s="5">
        <f t="shared" si="1265"/>
        <v>4.280951691056677E-4</v>
      </c>
      <c r="AQ1057" s="5">
        <f t="shared" si="1266"/>
        <v>2.0931353049937745E-4</v>
      </c>
      <c r="AR1057" s="5">
        <f t="shared" si="1267"/>
        <v>1.3127659985201547E-2</v>
      </c>
      <c r="AS1057" s="5">
        <f t="shared" si="1268"/>
        <v>1.2388392544466258E-2</v>
      </c>
      <c r="AT1057" s="5">
        <f t="shared" si="1269"/>
        <v>5.8453780037261869E-3</v>
      </c>
      <c r="AU1057" s="5">
        <f t="shared" si="1270"/>
        <v>1.8387343304793048E-3</v>
      </c>
      <c r="AV1057" s="5">
        <f t="shared" si="1271"/>
        <v>4.337970875358227E-4</v>
      </c>
      <c r="AW1057" s="5">
        <f t="shared" si="1272"/>
        <v>4.1974581142298317E-6</v>
      </c>
      <c r="AX1057" s="5">
        <f t="shared" si="1273"/>
        <v>5.4002897643712835E-5</v>
      </c>
      <c r="AY1057" s="5">
        <f t="shared" si="1274"/>
        <v>1.0561704946697932E-4</v>
      </c>
      <c r="AZ1057" s="5">
        <f t="shared" si="1275"/>
        <v>1.0328113513191315E-4</v>
      </c>
      <c r="BA1057" s="5">
        <f t="shared" si="1276"/>
        <v>6.733125587816189E-5</v>
      </c>
      <c r="BB1057" s="5">
        <f t="shared" si="1277"/>
        <v>3.2921050966908569E-5</v>
      </c>
      <c r="BC1057" s="5">
        <f t="shared" si="1278"/>
        <v>1.2877176670840127E-5</v>
      </c>
      <c r="BD1057" s="5">
        <f t="shared" si="1279"/>
        <v>4.2791059200509921E-3</v>
      </c>
      <c r="BE1057" s="5">
        <f t="shared" si="1280"/>
        <v>4.0381335239257615E-3</v>
      </c>
      <c r="BF1057" s="5">
        <f t="shared" si="1281"/>
        <v>1.9053655905833208E-3</v>
      </c>
      <c r="BG1057" s="5">
        <f t="shared" si="1282"/>
        <v>5.9935578525224819E-4</v>
      </c>
      <c r="BH1057" s="5">
        <f t="shared" si="1283"/>
        <v>1.4140095702264781E-4</v>
      </c>
      <c r="BI1057" s="5">
        <f t="shared" si="1284"/>
        <v>2.6687628468964648E-5</v>
      </c>
      <c r="BJ1057" s="8">
        <f t="shared" si="1285"/>
        <v>0.17575917962696797</v>
      </c>
      <c r="BK1057" s="8">
        <f t="shared" si="1286"/>
        <v>0.21445493772593577</v>
      </c>
      <c r="BL1057" s="8">
        <f t="shared" si="1287"/>
        <v>0.5371635435471892</v>
      </c>
      <c r="BM1057" s="8">
        <f t="shared" si="1288"/>
        <v>0.54982734696826618</v>
      </c>
      <c r="BN1057" s="8">
        <f t="shared" si="1289"/>
        <v>0.44608985937022883</v>
      </c>
    </row>
    <row r="1058" spans="1:66" x14ac:dyDescent="0.25">
      <c r="A1058" t="s">
        <v>28</v>
      </c>
      <c r="B1058" t="s">
        <v>188</v>
      </c>
      <c r="C1058" t="s">
        <v>189</v>
      </c>
      <c r="D1058" s="7" t="s">
        <v>558</v>
      </c>
      <c r="E1058">
        <f>VLOOKUP(A1058,home!$A$2:$E$405,3,FALSE)</f>
        <v>1.4313725490196101</v>
      </c>
      <c r="F1058">
        <f>VLOOKUP(B1058,home!$B$2:$E$405,3,FALSE)</f>
        <v>1.1100000000000001</v>
      </c>
      <c r="G1058">
        <f>VLOOKUP(C1058,away!$B$2:$E$405,4,FALSE)</f>
        <v>0.86</v>
      </c>
      <c r="H1058">
        <f>VLOOKUP(A1058,away!$A$2:$E$405,3,FALSE)</f>
        <v>1.20588235294118</v>
      </c>
      <c r="I1058">
        <f>VLOOKUP(C1058,away!$B$2:$E$405,3,FALSE)</f>
        <v>0.66</v>
      </c>
      <c r="J1058">
        <f>VLOOKUP(B1058,home!$B$2:$E$405,4,FALSE)</f>
        <v>0.63</v>
      </c>
      <c r="K1058" s="3">
        <f t="shared" si="1234"/>
        <v>1.3663882352941199</v>
      </c>
      <c r="L1058" s="3">
        <f t="shared" si="1235"/>
        <v>0.5014058823529427</v>
      </c>
      <c r="M1058" s="5">
        <f t="shared" si="1236"/>
        <v>0.1544640157332392</v>
      </c>
      <c r="N1058" s="5">
        <f t="shared" si="1237"/>
        <v>0.2110578138741839</v>
      </c>
      <c r="O1058" s="5">
        <f t="shared" si="1238"/>
        <v>7.7449166100503619E-2</v>
      </c>
      <c r="P1058" s="5">
        <f t="shared" si="1239"/>
        <v>0.10582562939306833</v>
      </c>
      <c r="Q1058" s="5">
        <f t="shared" si="1240"/>
        <v>0.14419345692229049</v>
      </c>
      <c r="R1058" s="5">
        <f t="shared" si="1241"/>
        <v>1.9416733733061319E-2</v>
      </c>
      <c r="S1058" s="5">
        <f t="shared" si="1242"/>
        <v>1.8125684133092745E-2</v>
      </c>
      <c r="T1058" s="5">
        <f t="shared" si="1243"/>
        <v>7.2299447497642097E-2</v>
      </c>
      <c r="U1058" s="5">
        <f t="shared" si="1244"/>
        <v>2.6530796540693468E-2</v>
      </c>
      <c r="V1058" s="5">
        <f t="shared" si="1245"/>
        <v>1.3797977638704004E-3</v>
      </c>
      <c r="W1058" s="5">
        <f t="shared" si="1246"/>
        <v>6.567474771500241E-2</v>
      </c>
      <c r="X1058" s="5">
        <f t="shared" si="1247"/>
        <v>3.2929704826347682E-2</v>
      </c>
      <c r="Y1058" s="5">
        <f t="shared" si="1248"/>
        <v>8.255573852038409E-3</v>
      </c>
      <c r="Z1058" s="5">
        <f t="shared" si="1249"/>
        <v>3.2452215032792529E-3</v>
      </c>
      <c r="AA1058" s="5">
        <f t="shared" si="1250"/>
        <v>4.43423248300427E-3</v>
      </c>
      <c r="AB1058" s="5">
        <f t="shared" si="1251"/>
        <v>3.0294415486680345E-3</v>
      </c>
      <c r="AC1058" s="5">
        <f t="shared" si="1252"/>
        <v>5.908251757844196E-5</v>
      </c>
      <c r="AD1058" s="5">
        <f t="shared" si="1253"/>
        <v>2.2434300658422179E-2</v>
      </c>
      <c r="AE1058" s="5">
        <f t="shared" si="1254"/>
        <v>1.1248690316607376E-2</v>
      </c>
      <c r="AF1058" s="5">
        <f t="shared" si="1255"/>
        <v>2.820079746756762E-3</v>
      </c>
      <c r="AG1058" s="5">
        <f t="shared" si="1256"/>
        <v>4.7133485790941252E-4</v>
      </c>
      <c r="AH1058" s="5">
        <f t="shared" si="1257"/>
        <v>4.0679328782061919E-4</v>
      </c>
      <c r="AI1058" s="5">
        <f t="shared" si="1258"/>
        <v>5.5583756267470891E-4</v>
      </c>
      <c r="AJ1058" s="5">
        <f t="shared" si="1259"/>
        <v>3.7974495318664019E-4</v>
      </c>
      <c r="AK1058" s="5">
        <f t="shared" si="1260"/>
        <v>1.7295967881551382E-4</v>
      </c>
      <c r="AL1058" s="5">
        <f t="shared" si="1261"/>
        <v>1.6191329946163426E-6</v>
      </c>
      <c r="AM1058" s="5">
        <f t="shared" si="1262"/>
        <v>6.1307928973438298E-3</v>
      </c>
      <c r="AN1058" s="5">
        <f t="shared" si="1263"/>
        <v>3.0740156222158368E-3</v>
      </c>
      <c r="AO1058" s="5">
        <f t="shared" si="1264"/>
        <v>7.7066475771193097E-4</v>
      </c>
      <c r="AP1058" s="5">
        <f t="shared" si="1265"/>
        <v>1.2880528094628919E-4</v>
      </c>
      <c r="AQ1058" s="5">
        <f t="shared" si="1266"/>
        <v>1.6145931386148201E-5</v>
      </c>
      <c r="AR1058" s="5">
        <f t="shared" si="1267"/>
        <v>4.0793709482990445E-5</v>
      </c>
      <c r="AS1058" s="5">
        <f t="shared" si="1268"/>
        <v>5.5740044711564324E-5</v>
      </c>
      <c r="AT1058" s="5">
        <f t="shared" si="1269"/>
        <v>3.8081270664324859E-5</v>
      </c>
      <c r="AU1058" s="5">
        <f t="shared" si="1270"/>
        <v>1.7344600073594861E-5</v>
      </c>
      <c r="AV1058" s="5">
        <f t="shared" si="1271"/>
        <v>5.92486437161039E-6</v>
      </c>
      <c r="AW1058" s="5">
        <f t="shared" si="1272"/>
        <v>3.0813679486193538E-8</v>
      </c>
      <c r="AX1058" s="5">
        <f t="shared" si="1273"/>
        <v>1.3961738813258941E-3</v>
      </c>
      <c r="AY1058" s="5">
        <f t="shared" si="1274"/>
        <v>7.0004979688434259E-4</v>
      </c>
      <c r="AZ1058" s="5">
        <f t="shared" si="1275"/>
        <v>1.7550454304889607E-4</v>
      </c>
      <c r="BA1058" s="5">
        <f t="shared" si="1276"/>
        <v>2.9333003421460589E-5</v>
      </c>
      <c r="BB1058" s="5">
        <f t="shared" si="1277"/>
        <v>3.676935115649833E-6</v>
      </c>
      <c r="BC1058" s="5">
        <f t="shared" si="1278"/>
        <v>3.6872737920338491E-7</v>
      </c>
      <c r="BD1058" s="5">
        <f t="shared" si="1279"/>
        <v>3.4090343162947368E-6</v>
      </c>
      <c r="BE1058" s="5">
        <f t="shared" si="1280"/>
        <v>4.6580643834990629E-6</v>
      </c>
      <c r="BF1058" s="5">
        <f t="shared" si="1281"/>
        <v>3.1823621864278385E-6</v>
      </c>
      <c r="BG1058" s="5">
        <f t="shared" si="1282"/>
        <v>1.4494474173266237E-6</v>
      </c>
      <c r="BH1058" s="5">
        <f t="shared" si="1283"/>
        <v>4.9512697467813664E-7</v>
      </c>
      <c r="BI1058" s="5">
        <f t="shared" si="1284"/>
        <v>1.353071346353949E-7</v>
      </c>
      <c r="BJ1058" s="8">
        <f t="shared" si="1285"/>
        <v>0.5838106816439802</v>
      </c>
      <c r="BK1058" s="8">
        <f t="shared" si="1286"/>
        <v>0.2805558784707281</v>
      </c>
      <c r="BL1058" s="8">
        <f t="shared" si="1287"/>
        <v>0.13254691972014512</v>
      </c>
      <c r="BM1058" s="8">
        <f t="shared" si="1288"/>
        <v>0.28705186659858078</v>
      </c>
      <c r="BN1058" s="8">
        <f t="shared" si="1289"/>
        <v>0.71240681575634679</v>
      </c>
    </row>
    <row r="1059" spans="1:66" x14ac:dyDescent="0.25">
      <c r="A1059" t="s">
        <v>28</v>
      </c>
      <c r="B1059" t="s">
        <v>278</v>
      </c>
      <c r="C1059" t="s">
        <v>30</v>
      </c>
      <c r="D1059" s="7" t="s">
        <v>558</v>
      </c>
      <c r="E1059">
        <f>VLOOKUP(A1059,home!$A$2:$E$405,3,FALSE)</f>
        <v>1.4313725490196101</v>
      </c>
      <c r="F1059">
        <f>VLOOKUP(B1059,home!$B$2:$E$405,3,FALSE)</f>
        <v>1.03</v>
      </c>
      <c r="G1059">
        <f>VLOOKUP(C1059,away!$B$2:$E$405,4,FALSE)</f>
        <v>0.45</v>
      </c>
      <c r="H1059">
        <f>VLOOKUP(A1059,away!$A$2:$E$405,3,FALSE)</f>
        <v>1.20588235294118</v>
      </c>
      <c r="I1059">
        <f>VLOOKUP(C1059,away!$B$2:$E$405,3,FALSE)</f>
        <v>1.48</v>
      </c>
      <c r="J1059">
        <f>VLOOKUP(B1059,home!$B$2:$E$405,4,FALSE)</f>
        <v>0.93</v>
      </c>
      <c r="K1059" s="3">
        <f t="shared" si="1234"/>
        <v>0.66344117647058931</v>
      </c>
      <c r="L1059" s="3">
        <f t="shared" si="1235"/>
        <v>1.6597764705882401</v>
      </c>
      <c r="M1059" s="5">
        <f t="shared" si="1236"/>
        <v>9.7957884071114096E-2</v>
      </c>
      <c r="N1059" s="5">
        <f t="shared" si="1237"/>
        <v>6.4989293852709518E-2</v>
      </c>
      <c r="O1059" s="5">
        <f t="shared" si="1238"/>
        <v>0.16258819108984573</v>
      </c>
      <c r="P1059" s="5">
        <f t="shared" si="1239"/>
        <v>0.10786770077687222</v>
      </c>
      <c r="Q1059" s="5">
        <f t="shared" si="1240"/>
        <v>2.155828678581722E-2</v>
      </c>
      <c r="R1059" s="5">
        <f t="shared" si="1241"/>
        <v>0.13493002698321527</v>
      </c>
      <c r="S1059" s="5">
        <f t="shared" si="1242"/>
        <v>2.9695008679551275E-2</v>
      </c>
      <c r="T1059" s="5">
        <f t="shared" si="1243"/>
        <v>3.5781937153292802E-2</v>
      </c>
      <c r="U1059" s="5">
        <f t="shared" si="1244"/>
        <v>8.9518135842952679E-2</v>
      </c>
      <c r="V1059" s="5">
        <f t="shared" si="1245"/>
        <v>3.6332306834220684E-3</v>
      </c>
      <c r="W1059" s="5">
        <f t="shared" si="1246"/>
        <v>4.7675517159576457E-3</v>
      </c>
      <c r="X1059" s="5">
        <f t="shared" si="1247"/>
        <v>7.9130701604590882E-3</v>
      </c>
      <c r="Y1059" s="5">
        <f t="shared" si="1248"/>
        <v>6.5669638312219536E-3</v>
      </c>
      <c r="Z1059" s="5">
        <f t="shared" si="1249"/>
        <v>7.4651227987525701E-2</v>
      </c>
      <c r="AA1059" s="5">
        <f t="shared" si="1250"/>
        <v>4.9526698521018223E-2</v>
      </c>
      <c r="AB1059" s="5">
        <f t="shared" si="1251"/>
        <v>1.6429025566744263E-2</v>
      </c>
      <c r="AC1059" s="5">
        <f t="shared" si="1252"/>
        <v>2.5004893935349961E-4</v>
      </c>
      <c r="AD1059" s="5">
        <f t="shared" si="1253"/>
        <v>7.9074752982982916E-4</v>
      </c>
      <c r="AE1059" s="5">
        <f t="shared" si="1254"/>
        <v>1.3124641441873228E-3</v>
      </c>
      <c r="AF1059" s="5">
        <f t="shared" si="1255"/>
        <v>1.0891985525064251E-3</v>
      </c>
      <c r="AG1059" s="5">
        <f t="shared" si="1256"/>
        <v>6.0260870974964493E-4</v>
      </c>
      <c r="AH1059" s="5">
        <f t="shared" si="1257"/>
        <v>3.0976087928553355E-2</v>
      </c>
      <c r="AI1059" s="5">
        <f t="shared" si="1258"/>
        <v>2.0550812217775855E-2</v>
      </c>
      <c r="AJ1059" s="5">
        <f t="shared" si="1259"/>
        <v>6.8171275175936859E-3</v>
      </c>
      <c r="AK1059" s="5">
        <f t="shared" si="1260"/>
        <v>1.5075877001407946E-3</v>
      </c>
      <c r="AL1059" s="5">
        <f t="shared" si="1261"/>
        <v>1.1013796153529279E-5</v>
      </c>
      <c r="AM1059" s="5">
        <f t="shared" si="1262"/>
        <v>1.0492289429630289E-4</v>
      </c>
      <c r="AN1059" s="5">
        <f t="shared" si="1263"/>
        <v>1.7414855117902058E-4</v>
      </c>
      <c r="AO1059" s="5">
        <f t="shared" si="1264"/>
        <v>1.4452383381698516E-4</v>
      </c>
      <c r="AP1059" s="5">
        <f t="shared" si="1265"/>
        <v>7.9959086269545691E-5</v>
      </c>
      <c r="AQ1059" s="5">
        <f t="shared" si="1266"/>
        <v>3.317855249998178E-5</v>
      </c>
      <c r="AR1059" s="5">
        <f t="shared" si="1267"/>
        <v>1.0282676378937058E-2</v>
      </c>
      <c r="AS1059" s="5">
        <f t="shared" si="1268"/>
        <v>6.8219509141083396E-3</v>
      </c>
      <c r="AT1059" s="5">
        <f t="shared" si="1269"/>
        <v>2.2629815701403246E-3</v>
      </c>
      <c r="AU1059" s="5">
        <f t="shared" si="1270"/>
        <v>5.0045171840838612E-4</v>
      </c>
      <c r="AV1059" s="5">
        <f t="shared" si="1271"/>
        <v>8.3005069206896923E-5</v>
      </c>
      <c r="AW1059" s="5">
        <f t="shared" si="1272"/>
        <v>3.368887896092303E-7</v>
      </c>
      <c r="AX1059" s="5">
        <f t="shared" si="1273"/>
        <v>1.1601694738439742E-5</v>
      </c>
      <c r="AY1059" s="5">
        <f t="shared" si="1274"/>
        <v>1.925621994580967E-5</v>
      </c>
      <c r="AZ1059" s="5">
        <f t="shared" si="1275"/>
        <v>1.5980510389263425E-5</v>
      </c>
      <c r="BA1059" s="5">
        <f t="shared" si="1276"/>
        <v>8.8413583773634524E-6</v>
      </c>
      <c r="BB1059" s="5">
        <f t="shared" si="1277"/>
        <v>3.6686696506965194E-6</v>
      </c>
      <c r="BC1059" s="5">
        <f t="shared" si="1278"/>
        <v>1.2178343129174525E-6</v>
      </c>
      <c r="BD1059" s="5">
        <f t="shared" si="1279"/>
        <v>2.8444907180722001E-3</v>
      </c>
      <c r="BE1059" s="5">
        <f t="shared" si="1280"/>
        <v>1.8871522684574915E-3</v>
      </c>
      <c r="BF1059" s="5">
        <f t="shared" si="1281"/>
        <v>6.2600726058228973E-4</v>
      </c>
      <c r="BG1059" s="5">
        <f t="shared" si="1282"/>
        <v>1.3843966447994838E-4</v>
      </c>
      <c r="BH1059" s="5">
        <f t="shared" si="1283"/>
        <v>2.2961643468192645E-5</v>
      </c>
      <c r="BI1059" s="5">
        <f t="shared" si="1284"/>
        <v>3.0467399512471911E-6</v>
      </c>
      <c r="BJ1059" s="8">
        <f t="shared" si="1285"/>
        <v>0.1459694216412078</v>
      </c>
      <c r="BK1059" s="8">
        <f t="shared" si="1286"/>
        <v>0.23943414316641246</v>
      </c>
      <c r="BL1059" s="8">
        <f t="shared" si="1287"/>
        <v>0.53831685731365209</v>
      </c>
      <c r="BM1059" s="8">
        <f t="shared" si="1288"/>
        <v>0.40846134721806787</v>
      </c>
      <c r="BN1059" s="8">
        <f t="shared" si="1289"/>
        <v>0.58989138355957405</v>
      </c>
    </row>
    <row r="1060" spans="1:66" s="10" customFormat="1" x14ac:dyDescent="0.25">
      <c r="A1060" t="s">
        <v>192</v>
      </c>
      <c r="B1060" t="s">
        <v>193</v>
      </c>
      <c r="C1060" t="s">
        <v>281</v>
      </c>
      <c r="D1060" s="7" t="s">
        <v>558</v>
      </c>
      <c r="E1060">
        <f>VLOOKUP(A1060,home!$A$2:$E$405,3,FALSE)</f>
        <v>1.40350877192982</v>
      </c>
      <c r="F1060">
        <f>VLOOKUP(B1060,home!$B$2:$E$405,3,FALSE)</f>
        <v>2.06</v>
      </c>
      <c r="G1060">
        <f>VLOOKUP(C1060,away!$B$2:$E$405,4,FALSE)</f>
        <v>0.71</v>
      </c>
      <c r="H1060">
        <f>VLOOKUP(A1060,away!$A$2:$E$405,3,FALSE)</f>
        <v>1.06578947368421</v>
      </c>
      <c r="I1060">
        <f>VLOOKUP(C1060,away!$B$2:$E$405,3,FALSE)</f>
        <v>1.5</v>
      </c>
      <c r="J1060">
        <f>VLOOKUP(B1060,home!$B$2:$E$405,4,FALSE)</f>
        <v>0.3</v>
      </c>
      <c r="K1060" s="3">
        <f t="shared" si="1234"/>
        <v>2.0527719298245546</v>
      </c>
      <c r="L1060" s="3">
        <f t="shared" si="1235"/>
        <v>0.47960526315789448</v>
      </c>
      <c r="M1060" s="5">
        <f t="shared" si="1236"/>
        <v>7.9469880322052891E-2</v>
      </c>
      <c r="N1060" s="5">
        <f t="shared" si="1237"/>
        <v>0.16313353959162688</v>
      </c>
      <c r="O1060" s="5">
        <f t="shared" si="1238"/>
        <v>3.8114172864984551E-2</v>
      </c>
      <c r="P1060" s="5">
        <f t="shared" si="1239"/>
        <v>7.8239704185721001E-2</v>
      </c>
      <c r="Q1060" s="5">
        <f t="shared" si="1240"/>
        <v>0.16743797544330719</v>
      </c>
      <c r="R1060" s="5">
        <f t="shared" si="1241"/>
        <v>9.1398789534781998E-3</v>
      </c>
      <c r="S1060" s="5">
        <f t="shared" si="1242"/>
        <v>1.9257142725841093E-2</v>
      </c>
      <c r="T1060" s="5">
        <f t="shared" si="1243"/>
        <v>8.0304134275112418E-2</v>
      </c>
      <c r="U1060" s="5">
        <f t="shared" si="1244"/>
        <v>1.8762086957694272E-2</v>
      </c>
      <c r="V1060" s="5">
        <f t="shared" si="1245"/>
        <v>2.1065607137728732E-3</v>
      </c>
      <c r="W1060" s="5">
        <f t="shared" si="1246"/>
        <v>0.11457065865889138</v>
      </c>
      <c r="X1060" s="5">
        <f t="shared" si="1247"/>
        <v>5.4948690896270899E-2</v>
      </c>
      <c r="Y1060" s="5">
        <f t="shared" si="1248"/>
        <v>1.3176840678743904E-2</v>
      </c>
      <c r="Z1060" s="5">
        <f t="shared" si="1249"/>
        <v>1.4611780169047381E-3</v>
      </c>
      <c r="AA1060" s="5">
        <f t="shared" si="1250"/>
        <v>2.9994652175787543E-3</v>
      </c>
      <c r="AB1060" s="5">
        <f t="shared" si="1251"/>
        <v>3.0786090015653841E-3</v>
      </c>
      <c r="AC1060" s="5">
        <f t="shared" si="1252"/>
        <v>1.2962197629697001E-4</v>
      </c>
      <c r="AD1060" s="5">
        <f t="shared" si="1253"/>
        <v>5.8796858019120705E-2</v>
      </c>
      <c r="AE1060" s="5">
        <f t="shared" si="1254"/>
        <v>2.8199282563117743E-2</v>
      </c>
      <c r="AF1060" s="5">
        <f t="shared" si="1255"/>
        <v>6.7622621672739566E-3</v>
      </c>
      <c r="AG1060" s="5">
        <f t="shared" si="1256"/>
        <v>1.0810721754260335E-3</v>
      </c>
      <c r="AH1060" s="5">
        <f t="shared" si="1257"/>
        <v>1.7519716682953178E-4</v>
      </c>
      <c r="AI1060" s="5">
        <f t="shared" si="1258"/>
        <v>3.5963982625245234E-4</v>
      </c>
      <c r="AJ1060" s="5">
        <f t="shared" si="1259"/>
        <v>3.6912927008900714E-4</v>
      </c>
      <c r="AK1060" s="5">
        <f t="shared" si="1260"/>
        <v>2.5257940137178017E-4</v>
      </c>
      <c r="AL1060" s="5">
        <f t="shared" si="1261"/>
        <v>5.1046182731593649E-6</v>
      </c>
      <c r="AM1060" s="5">
        <f t="shared" si="1262"/>
        <v>2.4139307940706144E-2</v>
      </c>
      <c r="AN1060" s="5">
        <f t="shared" si="1263"/>
        <v>1.1577339137351822E-2</v>
      </c>
      <c r="AO1060" s="5">
        <f t="shared" si="1264"/>
        <v>2.7762763918189061E-3</v>
      </c>
      <c r="AP1060" s="5">
        <f t="shared" si="1265"/>
        <v>4.4383892316578546E-4</v>
      </c>
      <c r="AQ1060" s="5">
        <f t="shared" si="1266"/>
        <v>5.3216870886160753E-5</v>
      </c>
      <c r="AR1060" s="5">
        <f t="shared" si="1267"/>
        <v>1.6805096660359027E-5</v>
      </c>
      <c r="AS1060" s="5">
        <f t="shared" si="1268"/>
        <v>3.4497030702373375E-5</v>
      </c>
      <c r="AT1060" s="5">
        <f t="shared" si="1269"/>
        <v>3.5407268144063961E-5</v>
      </c>
      <c r="AU1060" s="5">
        <f t="shared" si="1270"/>
        <v>2.4227682052635219E-5</v>
      </c>
      <c r="AV1060" s="5">
        <f t="shared" si="1271"/>
        <v>1.2433476410590935E-5</v>
      </c>
      <c r="AW1060" s="5">
        <f t="shared" si="1272"/>
        <v>1.3959999759744952E-7</v>
      </c>
      <c r="AX1060" s="5">
        <f t="shared" si="1273"/>
        <v>8.2587489576787538E-3</v>
      </c>
      <c r="AY1060" s="5">
        <f t="shared" si="1274"/>
        <v>3.9609394672025051E-3</v>
      </c>
      <c r="AZ1060" s="5">
        <f t="shared" si="1275"/>
        <v>9.4984370776007409E-4</v>
      </c>
      <c r="BA1060" s="5">
        <f t="shared" si="1276"/>
        <v>1.518500138063802E-4</v>
      </c>
      <c r="BB1060" s="5">
        <f t="shared" si="1277"/>
        <v>1.8207016458034717E-5</v>
      </c>
      <c r="BC1060" s="5">
        <f t="shared" si="1278"/>
        <v>1.7464361839351716E-6</v>
      </c>
      <c r="BD1060" s="5">
        <f t="shared" si="1279"/>
        <v>1.3433021343642244E-6</v>
      </c>
      <c r="BE1060" s="5">
        <f t="shared" si="1280"/>
        <v>2.7574929146962918E-6</v>
      </c>
      <c r="BF1060" s="5">
        <f t="shared" si="1281"/>
        <v>2.830252025989322E-6</v>
      </c>
      <c r="BG1060" s="5">
        <f t="shared" si="1282"/>
        <v>1.9366206377599855E-6</v>
      </c>
      <c r="BH1060" s="5">
        <f t="shared" si="1283"/>
        <v>9.9386012097815671E-7</v>
      </c>
      <c r="BI1060" s="5">
        <f t="shared" si="1284"/>
        <v>4.0803363170319905E-7</v>
      </c>
      <c r="BJ1060" s="8">
        <f t="shared" si="1285"/>
        <v>0.7407426293319096</v>
      </c>
      <c r="BK1060" s="8">
        <f t="shared" si="1286"/>
        <v>0.18316895400916047</v>
      </c>
      <c r="BL1060" s="8">
        <f t="shared" si="1287"/>
        <v>7.3384398775279455E-2</v>
      </c>
      <c r="BM1060" s="8">
        <f t="shared" si="1288"/>
        <v>0.45926120890487865</v>
      </c>
      <c r="BN1060" s="8">
        <f t="shared" si="1289"/>
        <v>0.5355351513611708</v>
      </c>
    </row>
    <row r="1061" spans="1:66" x14ac:dyDescent="0.25">
      <c r="A1061" t="s">
        <v>192</v>
      </c>
      <c r="B1061" t="s">
        <v>197</v>
      </c>
      <c r="C1061" t="s">
        <v>198</v>
      </c>
      <c r="D1061" s="7" t="s">
        <v>558</v>
      </c>
      <c r="E1061">
        <f>VLOOKUP(A1061,home!$A$2:$E$405,3,FALSE)</f>
        <v>1.40350877192982</v>
      </c>
      <c r="F1061">
        <f>VLOOKUP(B1061,home!$B$2:$E$405,3,FALSE)</f>
        <v>0.83</v>
      </c>
      <c r="G1061">
        <f>VLOOKUP(C1061,away!$B$2:$E$405,4,FALSE)</f>
        <v>0.57999999999999996</v>
      </c>
      <c r="H1061">
        <f>VLOOKUP(A1061,away!$A$2:$E$405,3,FALSE)</f>
        <v>1.06578947368421</v>
      </c>
      <c r="I1061">
        <f>VLOOKUP(C1061,away!$B$2:$E$405,3,FALSE)</f>
        <v>0.98</v>
      </c>
      <c r="J1061">
        <f>VLOOKUP(B1061,home!$B$2:$E$405,4,FALSE)</f>
        <v>0.79</v>
      </c>
      <c r="K1061" s="3">
        <f t="shared" si="1234"/>
        <v>0.67564912280701539</v>
      </c>
      <c r="L1061" s="3">
        <f t="shared" si="1235"/>
        <v>0.82513421052631541</v>
      </c>
      <c r="M1061" s="5">
        <f t="shared" si="1236"/>
        <v>0.22295544329601535</v>
      </c>
      <c r="N1061" s="5">
        <f t="shared" si="1237"/>
        <v>0.150639649688002</v>
      </c>
      <c r="O1061" s="5">
        <f t="shared" si="1238"/>
        <v>0.18396816368660232</v>
      </c>
      <c r="P1061" s="5">
        <f t="shared" si="1239"/>
        <v>0.12429792841927023</v>
      </c>
      <c r="Q1061" s="5">
        <f t="shared" si="1240"/>
        <v>5.0889773585827323E-2</v>
      </c>
      <c r="R1061" s="5">
        <f t="shared" si="1241"/>
        <v>7.5899212752760278E-2</v>
      </c>
      <c r="S1061" s="5">
        <f t="shared" si="1242"/>
        <v>1.7324061234972047E-2</v>
      </c>
      <c r="T1061" s="5">
        <f t="shared" si="1243"/>
        <v>4.1990893151604564E-2</v>
      </c>
      <c r="U1061" s="5">
        <f t="shared" si="1244"/>
        <v>5.12812365181455E-2</v>
      </c>
      <c r="V1061" s="5">
        <f t="shared" si="1245"/>
        <v>1.0731316692609489E-3</v>
      </c>
      <c r="W1061" s="5">
        <f t="shared" si="1246"/>
        <v>1.1461210294370616E-2</v>
      </c>
      <c r="X1061" s="5">
        <f t="shared" si="1247"/>
        <v>9.4570367079215775E-3</v>
      </c>
      <c r="Y1061" s="5">
        <f t="shared" si="1248"/>
        <v>3.9016622589546275E-3</v>
      </c>
      <c r="Z1061" s="5">
        <f t="shared" si="1249"/>
        <v>2.0875678998105898E-2</v>
      </c>
      <c r="AA1061" s="5">
        <f t="shared" si="1250"/>
        <v>1.410463420307108E-2</v>
      </c>
      <c r="AB1061" s="5">
        <f t="shared" si="1251"/>
        <v>4.7648918634094015E-3</v>
      </c>
      <c r="AC1061" s="5">
        <f t="shared" si="1252"/>
        <v>3.7392012457269242E-5</v>
      </c>
      <c r="AD1061" s="5">
        <f t="shared" si="1253"/>
        <v>1.9359391704245608E-3</v>
      </c>
      <c r="AE1061" s="5">
        <f t="shared" si="1254"/>
        <v>1.59740963901524E-3</v>
      </c>
      <c r="AF1061" s="5">
        <f t="shared" si="1255"/>
        <v>6.5903867068798315E-4</v>
      </c>
      <c r="AG1061" s="5">
        <f t="shared" si="1256"/>
        <v>1.8126511774814712E-4</v>
      </c>
      <c r="AH1061" s="5">
        <f t="shared" si="1257"/>
        <v>4.3063092273257237E-3</v>
      </c>
      <c r="AI1061" s="5">
        <f t="shared" si="1258"/>
        <v>2.9095540519783808E-3</v>
      </c>
      <c r="AJ1061" s="5">
        <f t="shared" si="1259"/>
        <v>9.8291882148939511E-4</v>
      </c>
      <c r="AK1061" s="5">
        <f t="shared" si="1260"/>
        <v>2.2136941317660506E-4</v>
      </c>
      <c r="AL1061" s="5">
        <f t="shared" si="1261"/>
        <v>8.3384368090001805E-7</v>
      </c>
      <c r="AM1061" s="5">
        <f t="shared" si="1262"/>
        <v>2.6160312046101915E-4</v>
      </c>
      <c r="AN1061" s="5">
        <f t="shared" si="1263"/>
        <v>2.1585768427282364E-4</v>
      </c>
      <c r="AO1061" s="5">
        <f t="shared" si="1264"/>
        <v>8.9055779949247487E-5</v>
      </c>
      <c r="AP1061" s="5">
        <f t="shared" si="1265"/>
        <v>2.4494323560409195E-5</v>
      </c>
      <c r="AQ1061" s="5">
        <f t="shared" si="1266"/>
        <v>5.0527760833485929E-6</v>
      </c>
      <c r="AR1061" s="5">
        <f t="shared" si="1267"/>
        <v>7.1065661291431982E-4</v>
      </c>
      <c r="AS1061" s="5">
        <f t="shared" si="1268"/>
        <v>4.8015451713256474E-4</v>
      </c>
      <c r="AT1061" s="5">
        <f t="shared" si="1269"/>
        <v>1.6220798915622173E-4</v>
      </c>
      <c r="AU1061" s="5">
        <f t="shared" si="1270"/>
        <v>3.6531895195230355E-5</v>
      </c>
      <c r="AV1061" s="5">
        <f t="shared" si="1271"/>
        <v>6.1706857357838033E-6</v>
      </c>
      <c r="AW1061" s="5">
        <f t="shared" si="1272"/>
        <v>1.2913023814827987E-8</v>
      </c>
      <c r="AX1061" s="5">
        <f t="shared" si="1273"/>
        <v>2.9458653143844244E-5</v>
      </c>
      <c r="AY1061" s="5">
        <f t="shared" si="1274"/>
        <v>2.4307342505014479E-5</v>
      </c>
      <c r="AZ1061" s="5">
        <f t="shared" si="1275"/>
        <v>1.0028409933933935E-5</v>
      </c>
      <c r="BA1061" s="5">
        <f t="shared" si="1276"/>
        <v>2.7582613712236121E-6</v>
      </c>
      <c r="BB1061" s="5">
        <f t="shared" si="1277"/>
        <v>5.6898395474245688E-7</v>
      </c>
      <c r="BC1061" s="5">
        <f t="shared" si="1278"/>
        <v>9.3897625259711618E-8</v>
      </c>
      <c r="BD1061" s="5">
        <f t="shared" si="1279"/>
        <v>9.7731180542060404E-5</v>
      </c>
      <c r="BE1061" s="5">
        <f t="shared" si="1280"/>
        <v>6.6031986404137141E-5</v>
      </c>
      <c r="BF1061" s="5">
        <f t="shared" si="1281"/>
        <v>2.2307226845580015E-5</v>
      </c>
      <c r="BG1061" s="5">
        <f t="shared" si="1282"/>
        <v>5.0239527501577476E-6</v>
      </c>
      <c r="BH1061" s="5">
        <f t="shared" si="1283"/>
        <v>8.4860731716699369E-7</v>
      </c>
      <c r="BI1061" s="5">
        <f t="shared" si="1284"/>
        <v>1.1467215789029883E-7</v>
      </c>
      <c r="BJ1061" s="8">
        <f t="shared" si="1285"/>
        <v>0.27337715751741754</v>
      </c>
      <c r="BK1061" s="8">
        <f t="shared" si="1286"/>
        <v>0.36571309781816175</v>
      </c>
      <c r="BL1061" s="8">
        <f t="shared" si="1287"/>
        <v>0.34002606986410983</v>
      </c>
      <c r="BM1061" s="8">
        <f t="shared" si="1288"/>
        <v>0.19131753833983628</v>
      </c>
      <c r="BN1061" s="8">
        <f t="shared" si="1289"/>
        <v>0.8086501714284775</v>
      </c>
    </row>
    <row r="1062" spans="1:66" x14ac:dyDescent="0.25">
      <c r="A1062" t="s">
        <v>192</v>
      </c>
      <c r="B1062" t="s">
        <v>194</v>
      </c>
      <c r="C1062" t="s">
        <v>204</v>
      </c>
      <c r="D1062" s="7" t="s">
        <v>558</v>
      </c>
      <c r="E1062">
        <f>VLOOKUP(A1062,home!$A$2:$E$405,3,FALSE)</f>
        <v>1.40350877192982</v>
      </c>
      <c r="F1062">
        <f>VLOOKUP(B1062,home!$B$2:$E$405,3,FALSE)</f>
        <v>0.83</v>
      </c>
      <c r="G1062">
        <f>VLOOKUP(C1062,away!$B$2:$E$405,4,FALSE)</f>
        <v>1.05</v>
      </c>
      <c r="H1062">
        <f>VLOOKUP(A1062,away!$A$2:$E$405,3,FALSE)</f>
        <v>1.06578947368421</v>
      </c>
      <c r="I1062">
        <f>VLOOKUP(C1062,away!$B$2:$E$405,3,FALSE)</f>
        <v>0.83</v>
      </c>
      <c r="J1062">
        <f>VLOOKUP(B1062,home!$B$2:$E$405,4,FALSE)</f>
        <v>1.1399999999999999</v>
      </c>
      <c r="K1062" s="3">
        <f t="shared" si="1234"/>
        <v>1.2231578947368382</v>
      </c>
      <c r="L1062" s="3">
        <f t="shared" si="1235"/>
        <v>1.0084499999999994</v>
      </c>
      <c r="M1062" s="5">
        <f t="shared" si="1236"/>
        <v>0.10735567466244647</v>
      </c>
      <c r="N1062" s="5">
        <f t="shared" si="1237"/>
        <v>0.13131294100817095</v>
      </c>
      <c r="O1062" s="5">
        <f t="shared" si="1238"/>
        <v>0.10826283011334407</v>
      </c>
      <c r="P1062" s="5">
        <f t="shared" si="1239"/>
        <v>0.13242253535968992</v>
      </c>
      <c r="Q1062" s="5">
        <f t="shared" si="1240"/>
        <v>8.0308230237628522E-2</v>
      </c>
      <c r="R1062" s="5">
        <f t="shared" si="1241"/>
        <v>5.4588825513900881E-2</v>
      </c>
      <c r="S1062" s="5">
        <f t="shared" si="1242"/>
        <v>4.0835586768526937E-2</v>
      </c>
      <c r="T1062" s="5">
        <f t="shared" si="1243"/>
        <v>8.0986834783136438E-2</v>
      </c>
      <c r="U1062" s="5">
        <f t="shared" si="1244"/>
        <v>6.6770752891739601E-2</v>
      </c>
      <c r="V1062" s="5">
        <f t="shared" si="1245"/>
        <v>5.5967148968362121E-3</v>
      </c>
      <c r="W1062" s="5">
        <f t="shared" si="1246"/>
        <v>3.2743215275833001E-2</v>
      </c>
      <c r="X1062" s="5">
        <f t="shared" si="1247"/>
        <v>3.3019895444913766E-2</v>
      </c>
      <c r="Y1062" s="5">
        <f t="shared" si="1248"/>
        <v>1.6649456780711634E-2</v>
      </c>
      <c r="Z1062" s="5">
        <f t="shared" si="1249"/>
        <v>1.8350033696497771E-2</v>
      </c>
      <c r="AA1062" s="5">
        <f t="shared" si="1250"/>
        <v>2.2444988584558255E-2</v>
      </c>
      <c r="AB1062" s="5">
        <f t="shared" si="1251"/>
        <v>1.3726882492240324E-2</v>
      </c>
      <c r="AC1062" s="5">
        <f t="shared" si="1252"/>
        <v>4.3146949302790802E-4</v>
      </c>
      <c r="AD1062" s="5">
        <f t="shared" si="1253"/>
        <v>1.0012530565925749E-2</v>
      </c>
      <c r="AE1062" s="5">
        <f t="shared" si="1254"/>
        <v>1.0097136449207816E-2</v>
      </c>
      <c r="AF1062" s="5">
        <f t="shared" si="1255"/>
        <v>5.0912286261018073E-3</v>
      </c>
      <c r="AG1062" s="5">
        <f t="shared" si="1256"/>
        <v>1.7114165026641216E-3</v>
      </c>
      <c r="AH1062" s="5">
        <f t="shared" si="1257"/>
        <v>4.6262728703082906E-3</v>
      </c>
      <c r="AI1062" s="5">
        <f t="shared" si="1258"/>
        <v>5.6586621845244383E-3</v>
      </c>
      <c r="AJ1062" s="5">
        <f t="shared" si="1259"/>
        <v>3.460718662324936E-3</v>
      </c>
      <c r="AK1062" s="5">
        <f t="shared" si="1260"/>
        <v>1.4110017844286185E-3</v>
      </c>
      <c r="AL1062" s="5">
        <f t="shared" si="1261"/>
        <v>2.1288593966463958E-5</v>
      </c>
      <c r="AM1062" s="5">
        <f t="shared" si="1262"/>
        <v>2.449381161601196E-3</v>
      </c>
      <c r="AN1062" s="5">
        <f t="shared" si="1263"/>
        <v>2.4700784324167249E-3</v>
      </c>
      <c r="AO1062" s="5">
        <f t="shared" si="1264"/>
        <v>1.2454752975853221E-3</v>
      </c>
      <c r="AP1062" s="5">
        <f t="shared" si="1265"/>
        <v>4.1866652128330579E-4</v>
      </c>
      <c r="AQ1062" s="5">
        <f t="shared" si="1266"/>
        <v>1.0555106334703735E-4</v>
      </c>
      <c r="AR1062" s="5">
        <f t="shared" si="1267"/>
        <v>9.3307297521247898E-4</v>
      </c>
      <c r="AS1062" s="5">
        <f t="shared" si="1268"/>
        <v>1.1412955759967339E-3</v>
      </c>
      <c r="AT1062" s="5">
        <f t="shared" si="1269"/>
        <v>6.9799234700431616E-4</v>
      </c>
      <c r="AU1062" s="5">
        <f t="shared" si="1270"/>
        <v>2.8458494990140802E-4</v>
      </c>
      <c r="AV1062" s="5">
        <f t="shared" si="1271"/>
        <v>8.7023082048798755E-5</v>
      </c>
      <c r="AW1062" s="5">
        <f t="shared" si="1272"/>
        <v>7.2942622117919002E-7</v>
      </c>
      <c r="AX1062" s="5">
        <f t="shared" si="1273"/>
        <v>4.9932998417203116E-4</v>
      </c>
      <c r="AY1062" s="5">
        <f t="shared" si="1274"/>
        <v>5.0354932253828444E-4</v>
      </c>
      <c r="AZ1062" s="5">
        <f t="shared" si="1275"/>
        <v>2.5390215715686632E-4</v>
      </c>
      <c r="BA1062" s="5">
        <f t="shared" si="1276"/>
        <v>8.5349210128280565E-5</v>
      </c>
      <c r="BB1062" s="5">
        <f t="shared" si="1277"/>
        <v>2.1517602738466116E-5</v>
      </c>
      <c r="BC1062" s="5">
        <f t="shared" si="1278"/>
        <v>4.3398852963212302E-6</v>
      </c>
      <c r="BD1062" s="5">
        <f t="shared" si="1279"/>
        <v>1.5682624030883725E-4</v>
      </c>
      <c r="BE1062" s="5">
        <f t="shared" si="1280"/>
        <v>1.9182325393565084E-4</v>
      </c>
      <c r="BF1062" s="5">
        <f t="shared" si="1281"/>
        <v>1.1731506372275033E-4</v>
      </c>
      <c r="BG1062" s="5">
        <f t="shared" si="1282"/>
        <v>4.7831615454679099E-5</v>
      </c>
      <c r="BH1062" s="5">
        <f t="shared" si="1283"/>
        <v>1.4626404515351835E-5</v>
      </c>
      <c r="BI1062" s="5">
        <f t="shared" si="1284"/>
        <v>3.5780804309134264E-6</v>
      </c>
      <c r="BJ1062" s="8">
        <f t="shared" si="1285"/>
        <v>0.40999002631255754</v>
      </c>
      <c r="BK1062" s="8">
        <f t="shared" si="1286"/>
        <v>0.28716681909703218</v>
      </c>
      <c r="BL1062" s="8">
        <f t="shared" si="1287"/>
        <v>0.28462690468590124</v>
      </c>
      <c r="BM1062" s="8">
        <f t="shared" si="1288"/>
        <v>0.38537992700049079</v>
      </c>
      <c r="BN1062" s="8">
        <f t="shared" si="1289"/>
        <v>0.6142510368951809</v>
      </c>
    </row>
    <row r="1063" spans="1:66" x14ac:dyDescent="0.25">
      <c r="A1063" t="s">
        <v>192</v>
      </c>
      <c r="B1063" t="s">
        <v>280</v>
      </c>
      <c r="C1063" t="s">
        <v>196</v>
      </c>
      <c r="D1063" s="7" t="s">
        <v>558</v>
      </c>
      <c r="E1063">
        <f>VLOOKUP(A1063,home!$A$2:$E$405,3,FALSE)</f>
        <v>1.40350877192982</v>
      </c>
      <c r="F1063">
        <f>VLOOKUP(B1063,home!$B$2:$E$405,3,FALSE)</f>
        <v>0.98</v>
      </c>
      <c r="G1063">
        <f>VLOOKUP(C1063,away!$B$2:$E$405,4,FALSE)</f>
        <v>0.79</v>
      </c>
      <c r="H1063">
        <f>VLOOKUP(A1063,away!$A$2:$E$405,3,FALSE)</f>
        <v>1.06578947368421</v>
      </c>
      <c r="I1063">
        <f>VLOOKUP(C1063,away!$B$2:$E$405,3,FALSE)</f>
        <v>0.6</v>
      </c>
      <c r="J1063">
        <f>VLOOKUP(B1063,home!$B$2:$E$405,4,FALSE)</f>
        <v>1.38</v>
      </c>
      <c r="K1063" s="3">
        <f t="shared" si="1234"/>
        <v>1.0865964912280668</v>
      </c>
      <c r="L1063" s="3">
        <f t="shared" si="1235"/>
        <v>0.88247368421052574</v>
      </c>
      <c r="M1063" s="5">
        <f t="shared" si="1236"/>
        <v>0.13958658692927178</v>
      </c>
      <c r="N1063" s="5">
        <f t="shared" si="1237"/>
        <v>0.15167429557984824</v>
      </c>
      <c r="O1063" s="5">
        <f t="shared" si="1238"/>
        <v>0.12318148963384727</v>
      </c>
      <c r="P1063" s="5">
        <f t="shared" si="1239"/>
        <v>0.13384857442038492</v>
      </c>
      <c r="Q1063" s="5">
        <f t="shared" si="1240"/>
        <v>8.2404378693275881E-2</v>
      </c>
      <c r="R1063" s="5">
        <f t="shared" si="1241"/>
        <v>5.4352211491860938E-2</v>
      </c>
      <c r="S1063" s="5">
        <f t="shared" si="1242"/>
        <v>3.208660887211004E-2</v>
      </c>
      <c r="T1063" s="5">
        <f t="shared" si="1243"/>
        <v>7.2719695660534517E-2</v>
      </c>
      <c r="U1063" s="5">
        <f t="shared" si="1244"/>
        <v>5.9058922297541908E-2</v>
      </c>
      <c r="V1063" s="5">
        <f t="shared" si="1245"/>
        <v>3.4186242787007286E-3</v>
      </c>
      <c r="W1063" s="5">
        <f t="shared" si="1246"/>
        <v>2.9846769583314146E-2</v>
      </c>
      <c r="X1063" s="5">
        <f t="shared" si="1247"/>
        <v>2.6338988715969892E-2</v>
      </c>
      <c r="Y1063" s="5">
        <f t="shared" si="1248"/>
        <v>1.1621732205280707E-2</v>
      </c>
      <c r="Z1063" s="5">
        <f t="shared" si="1249"/>
        <v>1.5988132106737406E-2</v>
      </c>
      <c r="AA1063" s="5">
        <f t="shared" si="1250"/>
        <v>1.7372648248471661E-2</v>
      </c>
      <c r="AB1063" s="5">
        <f t="shared" si="1251"/>
        <v>9.4385293150643645E-3</v>
      </c>
      <c r="AC1063" s="5">
        <f t="shared" si="1252"/>
        <v>2.0488088981593142E-4</v>
      </c>
      <c r="AD1063" s="5">
        <f t="shared" si="1253"/>
        <v>8.1078487759304353E-3</v>
      </c>
      <c r="AE1063" s="5">
        <f t="shared" si="1254"/>
        <v>7.1549631803171313E-3</v>
      </c>
      <c r="AF1063" s="5">
        <f t="shared" si="1255"/>
        <v>3.1570333590625597E-3</v>
      </c>
      <c r="AG1063" s="5">
        <f t="shared" si="1256"/>
        <v>9.2866628651582309E-4</v>
      </c>
      <c r="AH1063" s="5">
        <f t="shared" si="1257"/>
        <v>3.5272764609692864E-3</v>
      </c>
      <c r="AI1063" s="5">
        <f t="shared" si="1258"/>
        <v>3.8327262260805794E-3</v>
      </c>
      <c r="AJ1063" s="5">
        <f t="shared" si="1259"/>
        <v>2.0823134345484737E-3</v>
      </c>
      <c r="AK1063" s="5">
        <f t="shared" si="1260"/>
        <v>7.5421149053914551E-4</v>
      </c>
      <c r="AL1063" s="5">
        <f t="shared" si="1261"/>
        <v>7.858352476728323E-6</v>
      </c>
      <c r="AM1063" s="5">
        <f t="shared" si="1262"/>
        <v>1.7619920062667577E-3</v>
      </c>
      <c r="AN1063" s="5">
        <f t="shared" si="1263"/>
        <v>1.5549115773197215E-3</v>
      </c>
      <c r="AO1063" s="5">
        <f t="shared" si="1264"/>
        <v>6.8608427412946706E-4</v>
      </c>
      <c r="AP1063" s="5">
        <f t="shared" si="1265"/>
        <v>2.0181710568997844E-4</v>
      </c>
      <c r="AQ1063" s="5">
        <f t="shared" si="1266"/>
        <v>4.4524571198735062E-5</v>
      </c>
      <c r="AR1063" s="5">
        <f t="shared" si="1267"/>
        <v>6.2254573074812646E-4</v>
      </c>
      <c r="AS1063" s="5">
        <f t="shared" si="1268"/>
        <v>6.7645600665992703E-4</v>
      </c>
      <c r="AT1063" s="5">
        <f t="shared" si="1269"/>
        <v>3.6751736165341326E-4</v>
      </c>
      <c r="AU1063" s="5">
        <f t="shared" si="1270"/>
        <v>1.3311435854599843E-4</v>
      </c>
      <c r="AV1063" s="5">
        <f t="shared" si="1271"/>
        <v>3.616039873203918E-5</v>
      </c>
      <c r="AW1063" s="5">
        <f t="shared" si="1272"/>
        <v>2.0931437998487355E-7</v>
      </c>
      <c r="AX1063" s="5">
        <f t="shared" si="1273"/>
        <v>3.1909572193022663E-4</v>
      </c>
      <c r="AY1063" s="5">
        <f t="shared" si="1274"/>
        <v>2.8159357734758452E-4</v>
      </c>
      <c r="AZ1063" s="5">
        <f t="shared" si="1275"/>
        <v>1.2424946082597229E-4</v>
      </c>
      <c r="BA1063" s="5">
        <f t="shared" si="1276"/>
        <v>3.6548959818755728E-5</v>
      </c>
      <c r="BB1063" s="5">
        <f t="shared" si="1277"/>
        <v>8.0633738063299556E-6</v>
      </c>
      <c r="BC1063" s="5">
        <f t="shared" si="1278"/>
        <v>1.4231430380077298E-6</v>
      </c>
      <c r="BD1063" s="5">
        <f t="shared" si="1279"/>
        <v>9.1563370767138824E-5</v>
      </c>
      <c r="BE1063" s="5">
        <f t="shared" si="1280"/>
        <v>9.9492437400587581E-5</v>
      </c>
      <c r="BF1063" s="5">
        <f t="shared" si="1281"/>
        <v>5.4054066691603277E-5</v>
      </c>
      <c r="BG1063" s="5">
        <f t="shared" si="1282"/>
        <v>1.9578319734568013E-5</v>
      </c>
      <c r="BH1063" s="5">
        <f t="shared" si="1283"/>
        <v>5.3184333819307042E-6</v>
      </c>
      <c r="BI1063" s="5">
        <f t="shared" si="1284"/>
        <v>1.155798210327225E-6</v>
      </c>
      <c r="BJ1063" s="8">
        <f t="shared" si="1285"/>
        <v>0.39897467581142093</v>
      </c>
      <c r="BK1063" s="8">
        <f t="shared" si="1286"/>
        <v>0.30943472732010768</v>
      </c>
      <c r="BL1063" s="8">
        <f t="shared" si="1287"/>
        <v>0.27570728488144935</v>
      </c>
      <c r="BM1063" s="8">
        <f t="shared" si="1288"/>
        <v>0.31477589910825876</v>
      </c>
      <c r="BN1063" s="8">
        <f t="shared" si="1289"/>
        <v>0.68504753674848906</v>
      </c>
    </row>
    <row r="1064" spans="1:66" x14ac:dyDescent="0.25">
      <c r="A1064" t="s">
        <v>192</v>
      </c>
      <c r="B1064" t="s">
        <v>199</v>
      </c>
      <c r="C1064" t="s">
        <v>200</v>
      </c>
      <c r="D1064" s="7" t="s">
        <v>558</v>
      </c>
      <c r="E1064">
        <f>VLOOKUP(A1064,home!$A$2:$E$405,3,FALSE)</f>
        <v>1.40350877192982</v>
      </c>
      <c r="F1064">
        <f>VLOOKUP(B1064,home!$B$2:$E$405,3,FALSE)</f>
        <v>1.05</v>
      </c>
      <c r="G1064">
        <f>VLOOKUP(C1064,away!$B$2:$E$405,4,FALSE)</f>
        <v>1.01</v>
      </c>
      <c r="H1064">
        <f>VLOOKUP(A1064,away!$A$2:$E$405,3,FALSE)</f>
        <v>1.06578947368421</v>
      </c>
      <c r="I1064">
        <f>VLOOKUP(C1064,away!$B$2:$E$405,3,FALSE)</f>
        <v>0.6</v>
      </c>
      <c r="J1064">
        <f>VLOOKUP(B1064,home!$B$2:$E$405,4,FALSE)</f>
        <v>1.48</v>
      </c>
      <c r="K1064" s="3">
        <f t="shared" si="1234"/>
        <v>1.4884210526315742</v>
      </c>
      <c r="L1064" s="3">
        <f t="shared" si="1235"/>
        <v>0.94642105263157839</v>
      </c>
      <c r="M1064" s="5">
        <f t="shared" si="1236"/>
        <v>8.7611579363272352E-2</v>
      </c>
      <c r="N1064" s="5">
        <f t="shared" si="1237"/>
        <v>0.13040291917859653</v>
      </c>
      <c r="O1064" s="5">
        <f t="shared" si="1238"/>
        <v>8.2917443163703294E-2</v>
      </c>
      <c r="P1064" s="5">
        <f t="shared" si="1239"/>
        <v>0.12341606803523798</v>
      </c>
      <c r="Q1064" s="5">
        <f t="shared" si="1240"/>
        <v>9.7047225115018398E-2</v>
      </c>
      <c r="R1064" s="5">
        <f t="shared" si="1241"/>
        <v>3.9237406920255569E-2</v>
      </c>
      <c r="S1064" s="5">
        <f t="shared" si="1242"/>
        <v>4.3463221300127884E-2</v>
      </c>
      <c r="T1064" s="5">
        <f t="shared" si="1243"/>
        <v>9.1847536948329464E-2</v>
      </c>
      <c r="U1064" s="5">
        <f t="shared" si="1244"/>
        <v>5.8401782510780216E-2</v>
      </c>
      <c r="V1064" s="5">
        <f t="shared" si="1245"/>
        <v>6.8028296868102162E-3</v>
      </c>
      <c r="W1064" s="5">
        <f t="shared" si="1246"/>
        <v>4.8149044320222996E-2</v>
      </c>
      <c r="X1064" s="5">
        <f t="shared" si="1247"/>
        <v>4.5569269208749971E-2</v>
      </c>
      <c r="Y1064" s="5">
        <f t="shared" si="1248"/>
        <v>2.1563857866098459E-2</v>
      </c>
      <c r="Z1064" s="5">
        <f t="shared" si="1249"/>
        <v>1.237836932000062E-2</v>
      </c>
      <c r="AA1064" s="5">
        <f t="shared" si="1250"/>
        <v>1.8424225493137707E-2</v>
      </c>
      <c r="AB1064" s="5">
        <f t="shared" si="1251"/>
        <v>1.3711502551208758E-2</v>
      </c>
      <c r="AC1064" s="5">
        <f t="shared" si="1252"/>
        <v>5.9893516470742487E-4</v>
      </c>
      <c r="AD1064" s="5">
        <f t="shared" si="1253"/>
        <v>1.7916512807577667E-2</v>
      </c>
      <c r="AE1064" s="5">
        <f t="shared" si="1254"/>
        <v>1.6956564910834811E-2</v>
      </c>
      <c r="AF1064" s="5">
        <f t="shared" si="1255"/>
        <v>8.0240250059639834E-3</v>
      </c>
      <c r="AG1064" s="5">
        <f t="shared" si="1256"/>
        <v>2.5313687308288471E-3</v>
      </c>
      <c r="AH1064" s="5">
        <f t="shared" si="1257"/>
        <v>2.9287873304243549E-3</v>
      </c>
      <c r="AI1064" s="5">
        <f t="shared" si="1258"/>
        <v>4.3592687212842367E-3</v>
      </c>
      <c r="AJ1064" s="5">
        <f t="shared" si="1259"/>
        <v>3.2442136694188907E-3</v>
      </c>
      <c r="AK1064" s="5">
        <f t="shared" si="1260"/>
        <v>1.6095853082660685E-3</v>
      </c>
      <c r="AL1064" s="5">
        <f t="shared" si="1261"/>
        <v>3.3748152275504011E-5</v>
      </c>
      <c r="AM1064" s="5">
        <f t="shared" si="1262"/>
        <v>5.3334629705083627E-3</v>
      </c>
      <c r="AN1064" s="5">
        <f t="shared" si="1263"/>
        <v>5.0477016387200698E-3</v>
      </c>
      <c r="AO1064" s="5">
        <f t="shared" si="1264"/>
        <v>2.3886255491437957E-3</v>
      </c>
      <c r="AP1064" s="5">
        <f t="shared" si="1265"/>
        <v>7.5354850218778446E-4</v>
      </c>
      <c r="AQ1064" s="5">
        <f t="shared" si="1266"/>
        <v>1.78293541662378E-4</v>
      </c>
      <c r="AR1064" s="5">
        <f t="shared" si="1267"/>
        <v>5.5437319763884988E-4</v>
      </c>
      <c r="AS1064" s="5">
        <f t="shared" si="1268"/>
        <v>8.2514073838034876E-4</v>
      </c>
      <c r="AT1064" s="5">
        <f t="shared" si="1269"/>
        <v>6.1407842319463667E-4</v>
      </c>
      <c r="AU1064" s="5">
        <f t="shared" si="1270"/>
        <v>3.0466908434989939E-4</v>
      </c>
      <c r="AV1064" s="5">
        <f t="shared" si="1271"/>
        <v>1.1336896980809382E-4</v>
      </c>
      <c r="AW1064" s="5">
        <f t="shared" si="1272"/>
        <v>1.3205586545774224E-6</v>
      </c>
      <c r="AX1064" s="5">
        <f t="shared" si="1273"/>
        <v>1.3230730947892645E-3</v>
      </c>
      <c r="AY1064" s="5">
        <f t="shared" si="1274"/>
        <v>1.2521842310789758E-3</v>
      </c>
      <c r="AZ1064" s="5">
        <f t="shared" si="1275"/>
        <v>5.92546759033214E-4</v>
      </c>
      <c r="BA1064" s="5">
        <f t="shared" si="1276"/>
        <v>1.8693290913921487E-4</v>
      </c>
      <c r="BB1064" s="5">
        <f t="shared" si="1277"/>
        <v>4.4229310159754724E-5</v>
      </c>
      <c r="BC1064" s="5">
        <f t="shared" si="1278"/>
        <v>8.3719100557127308E-6</v>
      </c>
      <c r="BD1064" s="5">
        <f t="shared" si="1279"/>
        <v>8.7445077543349007E-5</v>
      </c>
      <c r="BE1064" s="5">
        <f t="shared" si="1280"/>
        <v>1.3015509436452118E-4</v>
      </c>
      <c r="BF1064" s="5">
        <f t="shared" si="1281"/>
        <v>9.6862791279701263E-5</v>
      </c>
      <c r="BG1064" s="5">
        <f t="shared" si="1282"/>
        <v>4.8057539252455126E-5</v>
      </c>
      <c r="BH1064" s="5">
        <f t="shared" si="1283"/>
        <v>1.7882463290255622E-5</v>
      </c>
      <c r="BI1064" s="5">
        <f t="shared" si="1284"/>
        <v>5.3233269668255472E-6</v>
      </c>
      <c r="BJ1064" s="8">
        <f t="shared" si="1285"/>
        <v>0.49711729450869963</v>
      </c>
      <c r="BK1064" s="8">
        <f t="shared" si="1286"/>
        <v>0.26317856593351036</v>
      </c>
      <c r="BL1064" s="8">
        <f t="shared" si="1287"/>
        <v>0.22763157237454804</v>
      </c>
      <c r="BM1064" s="8">
        <f t="shared" si="1288"/>
        <v>0.43842229668825011</v>
      </c>
      <c r="BN1064" s="8">
        <f t="shared" si="1289"/>
        <v>0.56063264177608418</v>
      </c>
    </row>
    <row r="1065" spans="1:66" x14ac:dyDescent="0.25">
      <c r="A1065" t="s">
        <v>192</v>
      </c>
      <c r="B1065" t="s">
        <v>201</v>
      </c>
      <c r="C1065" t="s">
        <v>202</v>
      </c>
      <c r="D1065" s="7" t="s">
        <v>558</v>
      </c>
      <c r="E1065">
        <f>VLOOKUP(A1065,home!$A$2:$E$405,3,FALSE)</f>
        <v>1.40350877192982</v>
      </c>
      <c r="F1065">
        <f>VLOOKUP(B1065,home!$B$2:$E$405,3,FALSE)</f>
        <v>0.56000000000000005</v>
      </c>
      <c r="G1065">
        <f>VLOOKUP(C1065,away!$B$2:$E$405,4,FALSE)</f>
        <v>1.1599999999999999</v>
      </c>
      <c r="H1065">
        <f>VLOOKUP(A1065,away!$A$2:$E$405,3,FALSE)</f>
        <v>1.06578947368421</v>
      </c>
      <c r="I1065">
        <f>VLOOKUP(C1065,away!$B$2:$E$405,3,FALSE)</f>
        <v>0.71</v>
      </c>
      <c r="J1065">
        <f>VLOOKUP(B1065,home!$B$2:$E$405,4,FALSE)</f>
        <v>1.04</v>
      </c>
      <c r="K1065" s="3">
        <f t="shared" si="1234"/>
        <v>0.91171929824561115</v>
      </c>
      <c r="L1065" s="3">
        <f t="shared" si="1235"/>
        <v>0.78697894736842067</v>
      </c>
      <c r="M1065" s="5">
        <f t="shared" si="1236"/>
        <v>0.18292148798310567</v>
      </c>
      <c r="N1065" s="5">
        <f t="shared" si="1237"/>
        <v>0.16677305065800008</v>
      </c>
      <c r="O1065" s="5">
        <f t="shared" si="1238"/>
        <v>0.14395536006400969</v>
      </c>
      <c r="P1065" s="5">
        <f t="shared" si="1239"/>
        <v>0.13124687985625319</v>
      </c>
      <c r="Q1065" s="5">
        <f t="shared" si="1240"/>
        <v>7.6025104356095788E-2</v>
      </c>
      <c r="R1065" s="5">
        <f t="shared" si="1241"/>
        <v>5.6644918865608171E-2</v>
      </c>
      <c r="S1065" s="5">
        <f t="shared" si="1242"/>
        <v>2.3542536830873449E-2</v>
      </c>
      <c r="T1065" s="5">
        <f t="shared" si="1243"/>
        <v>5.9830156599734598E-2</v>
      </c>
      <c r="U1065" s="5">
        <f t="shared" si="1244"/>
        <v>5.1644265677331859E-2</v>
      </c>
      <c r="V1065" s="5">
        <f t="shared" si="1245"/>
        <v>1.876873538005698E-3</v>
      </c>
      <c r="W1065" s="5">
        <f t="shared" si="1246"/>
        <v>2.3104518264196343E-2</v>
      </c>
      <c r="X1065" s="5">
        <f t="shared" si="1247"/>
        <v>1.8182769463011686E-2</v>
      </c>
      <c r="Y1065" s="5">
        <f t="shared" si="1248"/>
        <v>7.1547283861218003E-3</v>
      </c>
      <c r="Z1065" s="5">
        <f t="shared" si="1249"/>
        <v>1.4859452874208638E-2</v>
      </c>
      <c r="AA1065" s="5">
        <f t="shared" si="1250"/>
        <v>1.354764994678723E-2</v>
      </c>
      <c r="AB1065" s="5">
        <f t="shared" si="1251"/>
        <v>6.1758269511810208E-3</v>
      </c>
      <c r="AC1065" s="5">
        <f t="shared" si="1252"/>
        <v>8.4166504460497565E-5</v>
      </c>
      <c r="AD1065" s="5">
        <f t="shared" si="1253"/>
        <v>5.2662087945339973E-3</v>
      </c>
      <c r="AE1065" s="5">
        <f t="shared" si="1254"/>
        <v>4.1443954537446846E-3</v>
      </c>
      <c r="AF1065" s="5">
        <f t="shared" si="1255"/>
        <v>1.63077598583323E-3</v>
      </c>
      <c r="AG1065" s="5">
        <f t="shared" si="1256"/>
        <v>4.2779545624157801E-4</v>
      </c>
      <c r="AH1065" s="5">
        <f t="shared" si="1257"/>
        <v>2.9235191453538412E-3</v>
      </c>
      <c r="AI1065" s="5">
        <f t="shared" si="1258"/>
        <v>2.6654288236096133E-3</v>
      </c>
      <c r="AJ1065" s="5">
        <f t="shared" si="1259"/>
        <v>1.2150614482924905E-3</v>
      </c>
      <c r="AK1065" s="5">
        <f t="shared" si="1260"/>
        <v>3.6926499032084189E-4</v>
      </c>
      <c r="AL1065" s="5">
        <f t="shared" si="1261"/>
        <v>2.4155917865413331E-6</v>
      </c>
      <c r="AM1065" s="5">
        <f t="shared" si="1262"/>
        <v>9.6026083731348081E-4</v>
      </c>
      <c r="AN1065" s="5">
        <f t="shared" si="1263"/>
        <v>7.5570506294808139E-4</v>
      </c>
      <c r="AO1065" s="5">
        <f t="shared" si="1264"/>
        <v>2.973619874799336E-4</v>
      </c>
      <c r="AP1065" s="5">
        <f t="shared" si="1265"/>
        <v>7.8005874631446542E-5</v>
      </c>
      <c r="AQ1065" s="5">
        <f t="shared" si="1266"/>
        <v>1.5347245276502197E-5</v>
      </c>
      <c r="AR1065" s="5">
        <f t="shared" si="1267"/>
        <v>4.6014960392439826E-4</v>
      </c>
      <c r="AS1065" s="5">
        <f t="shared" si="1268"/>
        <v>4.1952727397794829E-4</v>
      </c>
      <c r="AT1065" s="5">
        <f t="shared" si="1269"/>
        <v>1.9124555591303459E-4</v>
      </c>
      <c r="AU1065" s="5">
        <f t="shared" si="1270"/>
        <v>5.8120754676541243E-5</v>
      </c>
      <c r="AV1065" s="5">
        <f t="shared" si="1271"/>
        <v>1.3247453416800373E-5</v>
      </c>
      <c r="AW1065" s="5">
        <f t="shared" si="1272"/>
        <v>4.814434756281026E-8</v>
      </c>
      <c r="AX1065" s="5">
        <f t="shared" si="1273"/>
        <v>1.4591472278803152E-4</v>
      </c>
      <c r="AY1065" s="5">
        <f t="shared" si="1274"/>
        <v>1.1483181494527996E-4</v>
      </c>
      <c r="AZ1065" s="5">
        <f t="shared" si="1275"/>
        <v>4.5185110425020848E-5</v>
      </c>
      <c r="BA1065" s="5">
        <f t="shared" si="1276"/>
        <v>1.1853243546336254E-5</v>
      </c>
      <c r="BB1065" s="5">
        <f t="shared" si="1277"/>
        <v>2.3320632822493073E-6</v>
      </c>
      <c r="BC1065" s="5">
        <f t="shared" si="1278"/>
        <v>3.6705694141222084E-7</v>
      </c>
      <c r="BD1065" s="5">
        <f t="shared" si="1279"/>
        <v>6.0354675154736424E-5</v>
      </c>
      <c r="BE1065" s="5">
        <f t="shared" si="1280"/>
        <v>5.502652207791812E-5</v>
      </c>
      <c r="BF1065" s="5">
        <f t="shared" si="1281"/>
        <v>2.5084371046888062E-5</v>
      </c>
      <c r="BG1065" s="5">
        <f t="shared" si="1282"/>
        <v>7.6233017226004392E-6</v>
      </c>
      <c r="BH1065" s="5">
        <f t="shared" si="1283"/>
        <v>1.7375778242109573E-6</v>
      </c>
      <c r="BI1065" s="5">
        <f t="shared" si="1284"/>
        <v>3.1683664690735014E-7</v>
      </c>
      <c r="BJ1065" s="8">
        <f t="shared" si="1285"/>
        <v>0.36496666843709152</v>
      </c>
      <c r="BK1065" s="8">
        <f t="shared" si="1286"/>
        <v>0.33978919211943026</v>
      </c>
      <c r="BL1065" s="8">
        <f t="shared" si="1287"/>
        <v>0.28043372983887671</v>
      </c>
      <c r="BM1065" s="8">
        <f t="shared" si="1288"/>
        <v>0.24236745781593705</v>
      </c>
      <c r="BN1065" s="8">
        <f t="shared" si="1289"/>
        <v>0.75756680178307256</v>
      </c>
    </row>
    <row r="1066" spans="1:66" x14ac:dyDescent="0.25">
      <c r="A1066" t="s">
        <v>32</v>
      </c>
      <c r="B1066" t="s">
        <v>208</v>
      </c>
      <c r="C1066" t="s">
        <v>362</v>
      </c>
      <c r="D1066" s="7" t="s">
        <v>558</v>
      </c>
      <c r="E1066">
        <f>VLOOKUP(A1066,home!$A$2:$E$405,3,FALSE)</f>
        <v>1.25</v>
      </c>
      <c r="F1066">
        <f>VLOOKUP(B1066,home!$B$2:$E$405,3,FALSE)</f>
        <v>1.42</v>
      </c>
      <c r="G1066">
        <f>VLOOKUP(C1066,away!$B$2:$E$405,4,FALSE)</f>
        <v>1.2</v>
      </c>
      <c r="H1066">
        <f>VLOOKUP(A1066,away!$A$2:$E$405,3,FALSE)</f>
        <v>1.1499999999999999</v>
      </c>
      <c r="I1066">
        <f>VLOOKUP(C1066,away!$B$2:$E$405,3,FALSE)</f>
        <v>1.29</v>
      </c>
      <c r="J1066">
        <f>VLOOKUP(B1066,home!$B$2:$E$405,4,FALSE)</f>
        <v>0.68</v>
      </c>
      <c r="K1066" s="3">
        <f t="shared" si="1234"/>
        <v>2.13</v>
      </c>
      <c r="L1066" s="3">
        <f t="shared" si="1235"/>
        <v>1.00878</v>
      </c>
      <c r="M1066" s="5">
        <f t="shared" si="1236"/>
        <v>4.333563513956766E-2</v>
      </c>
      <c r="N1066" s="5">
        <f t="shared" si="1237"/>
        <v>9.2304902847279102E-2</v>
      </c>
      <c r="O1066" s="5">
        <f t="shared" si="1238"/>
        <v>4.3716122016093067E-2</v>
      </c>
      <c r="P1066" s="5">
        <f t="shared" si="1239"/>
        <v>9.3115339894278212E-2</v>
      </c>
      <c r="Q1066" s="5">
        <f t="shared" si="1240"/>
        <v>9.8304721532352271E-2</v>
      </c>
      <c r="R1066" s="5">
        <f t="shared" si="1241"/>
        <v>2.204997478369718E-2</v>
      </c>
      <c r="S1066" s="5">
        <f t="shared" si="1242"/>
        <v>5.0019265298077875E-2</v>
      </c>
      <c r="T1066" s="5">
        <f t="shared" si="1243"/>
        <v>9.9167836987406319E-2</v>
      </c>
      <c r="U1066" s="5">
        <f t="shared" si="1244"/>
        <v>4.6966446289274988E-2</v>
      </c>
      <c r="V1066" s="5">
        <f t="shared" si="1245"/>
        <v>1.1941829485883482E-2</v>
      </c>
      <c r="W1066" s="5">
        <f t="shared" si="1246"/>
        <v>6.9796352287970098E-2</v>
      </c>
      <c r="X1066" s="5">
        <f t="shared" si="1247"/>
        <v>7.0409164261058477E-2</v>
      </c>
      <c r="Y1066" s="5">
        <f t="shared" si="1248"/>
        <v>3.5513678361635284E-2</v>
      </c>
      <c r="Z1066" s="5">
        <f t="shared" si="1249"/>
        <v>7.414524520766015E-3</v>
      </c>
      <c r="AA1066" s="5">
        <f t="shared" si="1250"/>
        <v>1.5792937229231609E-2</v>
      </c>
      <c r="AB1066" s="5">
        <f t="shared" si="1251"/>
        <v>1.6819478149131668E-2</v>
      </c>
      <c r="AC1066" s="5">
        <f t="shared" si="1252"/>
        <v>1.6037141084299447E-3</v>
      </c>
      <c r="AD1066" s="5">
        <f t="shared" si="1253"/>
        <v>3.7166557593344085E-2</v>
      </c>
      <c r="AE1066" s="5">
        <f t="shared" si="1254"/>
        <v>3.749287996901364E-2</v>
      </c>
      <c r="AF1066" s="5">
        <f t="shared" si="1255"/>
        <v>1.8911033727570793E-2</v>
      </c>
      <c r="AG1066" s="5">
        <f t="shared" si="1256"/>
        <v>6.3590242012329552E-3</v>
      </c>
      <c r="AH1066" s="5">
        <f t="shared" si="1257"/>
        <v>1.8699060115145846E-3</v>
      </c>
      <c r="AI1066" s="5">
        <f t="shared" si="1258"/>
        <v>3.9828998045260645E-3</v>
      </c>
      <c r="AJ1066" s="5">
        <f t="shared" si="1259"/>
        <v>4.2417882918202596E-3</v>
      </c>
      <c r="AK1066" s="5">
        <f t="shared" si="1260"/>
        <v>3.0116696871923844E-3</v>
      </c>
      <c r="AL1066" s="5">
        <f t="shared" si="1261"/>
        <v>1.3783610999932702E-4</v>
      </c>
      <c r="AM1066" s="5">
        <f t="shared" si="1262"/>
        <v>1.5832953534764577E-2</v>
      </c>
      <c r="AN1066" s="5">
        <f t="shared" si="1263"/>
        <v>1.597196686679981E-2</v>
      </c>
      <c r="AO1066" s="5">
        <f t="shared" si="1264"/>
        <v>8.056100367945157E-3</v>
      </c>
      <c r="AP1066" s="5">
        <f t="shared" si="1265"/>
        <v>2.7089443097252385E-3</v>
      </c>
      <c r="AQ1066" s="5">
        <f t="shared" si="1266"/>
        <v>6.8318221019115642E-4</v>
      </c>
      <c r="AR1066" s="5">
        <f t="shared" si="1267"/>
        <v>3.7726475725913673E-4</v>
      </c>
      <c r="AS1066" s="5">
        <f t="shared" si="1268"/>
        <v>8.0357393296196108E-4</v>
      </c>
      <c r="AT1066" s="5">
        <f t="shared" si="1269"/>
        <v>8.5580623860448868E-4</v>
      </c>
      <c r="AU1066" s="5">
        <f t="shared" si="1270"/>
        <v>6.0762242940918696E-4</v>
      </c>
      <c r="AV1066" s="5">
        <f t="shared" si="1271"/>
        <v>3.2355894366039206E-4</v>
      </c>
      <c r="AW1066" s="5">
        <f t="shared" si="1272"/>
        <v>8.2269067368363263E-6</v>
      </c>
      <c r="AX1066" s="5">
        <f t="shared" si="1273"/>
        <v>5.6206985048414242E-3</v>
      </c>
      <c r="AY1066" s="5">
        <f t="shared" si="1274"/>
        <v>5.6700482377139323E-3</v>
      </c>
      <c r="AZ1066" s="5">
        <f t="shared" si="1275"/>
        <v>2.8599156306205304E-3</v>
      </c>
      <c r="BA1066" s="5">
        <f t="shared" si="1276"/>
        <v>9.6167522995245958E-4</v>
      </c>
      <c r="BB1066" s="5">
        <f t="shared" si="1277"/>
        <v>2.4252968461786048E-4</v>
      </c>
      <c r="BC1066" s="5">
        <f t="shared" si="1278"/>
        <v>4.8931819049761082E-5</v>
      </c>
      <c r="BD1066" s="5">
        <f t="shared" si="1279"/>
        <v>6.3429523637978619E-5</v>
      </c>
      <c r="BE1066" s="5">
        <f t="shared" si="1280"/>
        <v>1.3510488534889444E-4</v>
      </c>
      <c r="BF1066" s="5">
        <f t="shared" si="1281"/>
        <v>1.4388670289657262E-4</v>
      </c>
      <c r="BG1066" s="5">
        <f t="shared" si="1282"/>
        <v>1.0215955905656655E-4</v>
      </c>
      <c r="BH1066" s="5">
        <f t="shared" si="1283"/>
        <v>5.4399965197621689E-5</v>
      </c>
      <c r="BI1066" s="5">
        <f t="shared" si="1284"/>
        <v>2.3174385174186839E-5</v>
      </c>
      <c r="BJ1066" s="8">
        <f t="shared" si="1285"/>
        <v>0.62408309816508467</v>
      </c>
      <c r="BK1066" s="8">
        <f t="shared" si="1286"/>
        <v>0.20582366827395043</v>
      </c>
      <c r="BL1066" s="8">
        <f t="shared" si="1287"/>
        <v>0.16194120358568878</v>
      </c>
      <c r="BM1066" s="8">
        <f t="shared" si="1288"/>
        <v>0.60077397700124535</v>
      </c>
      <c r="BN1066" s="8">
        <f t="shared" si="1289"/>
        <v>0.39282669621326749</v>
      </c>
    </row>
    <row r="1067" spans="1:66" x14ac:dyDescent="0.25">
      <c r="A1067" t="s">
        <v>32</v>
      </c>
      <c r="B1067" t="s">
        <v>325</v>
      </c>
      <c r="C1067" t="s">
        <v>195</v>
      </c>
      <c r="D1067" s="7" t="s">
        <v>558</v>
      </c>
      <c r="E1067">
        <f>VLOOKUP(A1067,home!$A$2:$E$405,3,FALSE)</f>
        <v>1.25</v>
      </c>
      <c r="F1067">
        <f>VLOOKUP(B1067,home!$B$2:$E$405,3,FALSE)</f>
        <v>1.61</v>
      </c>
      <c r="G1067">
        <f>VLOOKUP(C1067,away!$B$2:$E$405,4,FALSE)</f>
        <v>1.1100000000000001</v>
      </c>
      <c r="H1067">
        <f>VLOOKUP(A1067,away!$A$2:$E$405,3,FALSE)</f>
        <v>1.1499999999999999</v>
      </c>
      <c r="I1067">
        <f>VLOOKUP(C1067,away!$B$2:$E$405,3,FALSE)</f>
        <v>0.98</v>
      </c>
      <c r="J1067">
        <f>VLOOKUP(B1067,home!$B$2:$E$405,4,FALSE)</f>
        <v>0.54</v>
      </c>
      <c r="K1067" s="3">
        <f t="shared" si="1234"/>
        <v>2.2338750000000003</v>
      </c>
      <c r="L1067" s="3">
        <f t="shared" si="1235"/>
        <v>0.60858000000000001</v>
      </c>
      <c r="M1067" s="5">
        <f t="shared" si="1236"/>
        <v>5.8282406877039977E-2</v>
      </c>
      <c r="N1067" s="5">
        <f t="shared" si="1237"/>
        <v>0.1301956116624477</v>
      </c>
      <c r="O1067" s="5">
        <f t="shared" si="1238"/>
        <v>3.5469507177228986E-2</v>
      </c>
      <c r="P1067" s="5">
        <f t="shared" si="1239"/>
        <v>7.9234445345532409E-2</v>
      </c>
      <c r="Q1067" s="5">
        <f t="shared" si="1240"/>
        <v>0.14542036100122521</v>
      </c>
      <c r="R1067" s="5">
        <f t="shared" si="1241"/>
        <v>1.0793016338959009E-2</v>
      </c>
      <c r="S1067" s="5">
        <f t="shared" si="1242"/>
        <v>2.6929641660386649E-2</v>
      </c>
      <c r="T1067" s="5">
        <f t="shared" si="1243"/>
        <v>8.8499923298125616E-2</v>
      </c>
      <c r="U1067" s="5">
        <f t="shared" si="1244"/>
        <v>2.411024937419206E-2</v>
      </c>
      <c r="V1067" s="5">
        <f t="shared" si="1245"/>
        <v>4.0678469897181876E-3</v>
      </c>
      <c r="W1067" s="5">
        <f t="shared" si="1246"/>
        <v>0.10828363631053735</v>
      </c>
      <c r="X1067" s="5">
        <f t="shared" si="1247"/>
        <v>6.5899255385866801E-2</v>
      </c>
      <c r="Y1067" s="5">
        <f t="shared" si="1248"/>
        <v>2.0052484421365414E-2</v>
      </c>
      <c r="Z1067" s="5">
        <f t="shared" si="1249"/>
        <v>2.1894712945212244E-3</v>
      </c>
      <c r="AA1067" s="5">
        <f t="shared" si="1250"/>
        <v>4.8910051880486013E-3</v>
      </c>
      <c r="AB1067" s="5">
        <f t="shared" si="1251"/>
        <v>5.4629471072260355E-3</v>
      </c>
      <c r="AC1067" s="5">
        <f t="shared" si="1252"/>
        <v>3.4563775036436839E-4</v>
      </c>
      <c r="AD1067" s="5">
        <f t="shared" si="1253"/>
        <v>6.0473027015800415E-2</v>
      </c>
      <c r="AE1067" s="5">
        <f t="shared" si="1254"/>
        <v>3.6802674781275808E-2</v>
      </c>
      <c r="AF1067" s="5">
        <f t="shared" si="1255"/>
        <v>1.1198685909194418E-2</v>
      </c>
      <c r="AG1067" s="5">
        <f t="shared" si="1256"/>
        <v>2.2717654235391797E-3</v>
      </c>
      <c r="AH1067" s="5">
        <f t="shared" si="1257"/>
        <v>3.3311711010493164E-4</v>
      </c>
      <c r="AI1067" s="5">
        <f t="shared" si="1258"/>
        <v>7.4414198433565425E-4</v>
      </c>
      <c r="AJ1067" s="5">
        <f t="shared" si="1259"/>
        <v>8.3116008762890495E-4</v>
      </c>
      <c r="AK1067" s="5">
        <f t="shared" si="1260"/>
        <v>6.1890258025067352E-4</v>
      </c>
      <c r="AL1067" s="5">
        <f t="shared" si="1261"/>
        <v>1.8795665387241967E-5</v>
      </c>
      <c r="AM1067" s="5">
        <f t="shared" si="1262"/>
        <v>2.7017836644984229E-2</v>
      </c>
      <c r="AN1067" s="5">
        <f t="shared" si="1263"/>
        <v>1.6442515025404499E-2</v>
      </c>
      <c r="AO1067" s="5">
        <f t="shared" si="1264"/>
        <v>5.0032928970803357E-3</v>
      </c>
      <c r="AP1067" s="5">
        <f t="shared" si="1265"/>
        <v>1.0149679971017168E-3</v>
      </c>
      <c r="AQ1067" s="5">
        <f t="shared" si="1266"/>
        <v>1.5442230591904068E-4</v>
      </c>
      <c r="AR1067" s="5">
        <f t="shared" si="1267"/>
        <v>4.0545682173531882E-5</v>
      </c>
      <c r="AS1067" s="5">
        <f t="shared" si="1268"/>
        <v>9.0573985765398551E-5</v>
      </c>
      <c r="AT1067" s="5">
        <f t="shared" si="1269"/>
        <v>1.0116548122583985E-4</v>
      </c>
      <c r="AU1067" s="5">
        <f t="shared" si="1270"/>
        <v>7.5330346457791017E-5</v>
      </c>
      <c r="AV1067" s="5">
        <f t="shared" si="1271"/>
        <v>4.2069644423349488E-5</v>
      </c>
      <c r="AW1067" s="5">
        <f t="shared" si="1272"/>
        <v>7.0979305842111903E-7</v>
      </c>
      <c r="AX1067" s="5">
        <f t="shared" si="1273"/>
        <v>1.0059078305885689E-2</v>
      </c>
      <c r="AY1067" s="5">
        <f t="shared" si="1274"/>
        <v>6.1217538753959109E-3</v>
      </c>
      <c r="AZ1067" s="5">
        <f t="shared" si="1275"/>
        <v>1.862788486744222E-3</v>
      </c>
      <c r="BA1067" s="5">
        <f t="shared" si="1276"/>
        <v>3.7788527242093288E-4</v>
      </c>
      <c r="BB1067" s="5">
        <f t="shared" si="1277"/>
        <v>5.7493354772482821E-5</v>
      </c>
      <c r="BC1067" s="5">
        <f t="shared" si="1278"/>
        <v>6.997861169487523E-6</v>
      </c>
      <c r="BD1067" s="5">
        <f t="shared" si="1279"/>
        <v>4.1125485428613361E-6</v>
      </c>
      <c r="BE1067" s="5">
        <f t="shared" si="1280"/>
        <v>9.1869193761843695E-6</v>
      </c>
      <c r="BF1067" s="5">
        <f t="shared" si="1281"/>
        <v>1.026121476073693E-5</v>
      </c>
      <c r="BG1067" s="5">
        <f t="shared" si="1282"/>
        <v>7.6407570412137387E-6</v>
      </c>
      <c r="BH1067" s="5">
        <f t="shared" si="1283"/>
        <v>4.267124033860336E-6</v>
      </c>
      <c r="BI1067" s="5">
        <f t="shared" si="1284"/>
        <v>1.9064443402279516E-6</v>
      </c>
      <c r="BJ1067" s="8">
        <f t="shared" si="1285"/>
        <v>0.7372164572362564</v>
      </c>
      <c r="BK1067" s="8">
        <f t="shared" si="1286"/>
        <v>0.17500052816382469</v>
      </c>
      <c r="BL1067" s="8">
        <f t="shared" si="1287"/>
        <v>8.364110709611583E-2</v>
      </c>
      <c r="BM1067" s="8">
        <f t="shared" si="1288"/>
        <v>0.53253117130594763</v>
      </c>
      <c r="BN1067" s="8">
        <f t="shared" si="1289"/>
        <v>0.45939534840243335</v>
      </c>
    </row>
    <row r="1068" spans="1:66" x14ac:dyDescent="0.25">
      <c r="A1068" t="s">
        <v>32</v>
      </c>
      <c r="B1068" t="s">
        <v>205</v>
      </c>
      <c r="C1068" t="s">
        <v>366</v>
      </c>
      <c r="D1068" s="7" t="s">
        <v>558</v>
      </c>
      <c r="E1068">
        <f>VLOOKUP(A1068,home!$A$2:$E$405,3,FALSE)</f>
        <v>1.25</v>
      </c>
      <c r="F1068">
        <f>VLOOKUP(B1068,home!$B$2:$E$405,3,FALSE)</f>
        <v>0.75</v>
      </c>
      <c r="G1068">
        <f>VLOOKUP(C1068,away!$B$2:$E$405,4,FALSE)</f>
        <v>0.79</v>
      </c>
      <c r="H1068">
        <f>VLOOKUP(A1068,away!$A$2:$E$405,3,FALSE)</f>
        <v>1.1499999999999999</v>
      </c>
      <c r="I1068">
        <f>VLOOKUP(C1068,away!$B$2:$E$405,3,FALSE)</f>
        <v>0.82</v>
      </c>
      <c r="J1068">
        <f>VLOOKUP(B1068,home!$B$2:$E$405,4,FALSE)</f>
        <v>1.43</v>
      </c>
      <c r="K1068" s="3">
        <f t="shared" si="1234"/>
        <v>0.74062500000000009</v>
      </c>
      <c r="L1068" s="3">
        <f t="shared" si="1235"/>
        <v>1.3484899999999997</v>
      </c>
      <c r="M1068" s="5">
        <f t="shared" si="1236"/>
        <v>0.12379664738437397</v>
      </c>
      <c r="N1068" s="5">
        <f t="shared" si="1237"/>
        <v>9.1686891969051984E-2</v>
      </c>
      <c r="O1068" s="5">
        <f t="shared" si="1238"/>
        <v>0.16693854103135444</v>
      </c>
      <c r="P1068" s="5">
        <f t="shared" si="1239"/>
        <v>0.1236388569513469</v>
      </c>
      <c r="Q1068" s="5">
        <f t="shared" si="1240"/>
        <v>3.3952802182289563E-2</v>
      </c>
      <c r="R1068" s="5">
        <f t="shared" si="1241"/>
        <v>0.11255747659768557</v>
      </c>
      <c r="S1068" s="5">
        <f t="shared" si="1242"/>
        <v>3.0870316909254888E-2</v>
      </c>
      <c r="T1068" s="5">
        <f t="shared" si="1243"/>
        <v>4.5785014214795645E-2</v>
      </c>
      <c r="U1068" s="5">
        <f t="shared" si="1244"/>
        <v>8.336288110516088E-2</v>
      </c>
      <c r="V1068" s="5">
        <f t="shared" si="1245"/>
        <v>3.4256633106957597E-3</v>
      </c>
      <c r="W1068" s="5">
        <f t="shared" si="1246"/>
        <v>8.3820980387527364E-3</v>
      </c>
      <c r="X1068" s="5">
        <f t="shared" si="1247"/>
        <v>1.1303175384277676E-2</v>
      </c>
      <c r="Y1068" s="5">
        <f t="shared" si="1248"/>
        <v>7.6211094869723019E-3</v>
      </c>
      <c r="Z1068" s="5">
        <f t="shared" si="1249"/>
        <v>5.0594210539071004E-2</v>
      </c>
      <c r="AA1068" s="5">
        <f t="shared" si="1250"/>
        <v>3.747133718049947E-2</v>
      </c>
      <c r="AB1068" s="5">
        <f t="shared" si="1251"/>
        <v>1.387610454965371E-2</v>
      </c>
      <c r="AC1068" s="5">
        <f t="shared" si="1252"/>
        <v>2.1383106135314635E-4</v>
      </c>
      <c r="AD1068" s="5">
        <f t="shared" si="1253"/>
        <v>1.5519978399878114E-3</v>
      </c>
      <c r="AE1068" s="5">
        <f t="shared" si="1254"/>
        <v>2.0928535672451636E-3</v>
      </c>
      <c r="AF1068" s="5">
        <f t="shared" si="1255"/>
        <v>1.4110960534472151E-3</v>
      </c>
      <c r="AG1068" s="5">
        <f t="shared" si="1256"/>
        <v>6.3428297237101184E-4</v>
      </c>
      <c r="AH1068" s="5">
        <f t="shared" si="1257"/>
        <v>1.7056446742457959E-2</v>
      </c>
      <c r="AI1068" s="5">
        <f t="shared" si="1258"/>
        <v>1.2632430868632928E-2</v>
      </c>
      <c r="AJ1068" s="5">
        <f t="shared" si="1259"/>
        <v>4.6779470560406313E-3</v>
      </c>
      <c r="AK1068" s="5">
        <f t="shared" si="1260"/>
        <v>1.1548681794600309E-3</v>
      </c>
      <c r="AL1068" s="5">
        <f t="shared" si="1261"/>
        <v>8.54234054475158E-6</v>
      </c>
      <c r="AM1068" s="5">
        <f t="shared" si="1262"/>
        <v>2.2988968004819467E-4</v>
      </c>
      <c r="AN1068" s="5">
        <f t="shared" si="1263"/>
        <v>3.1000393464819E-4</v>
      </c>
      <c r="AO1068" s="5">
        <f t="shared" si="1264"/>
        <v>2.0901860291686885E-4</v>
      </c>
      <c r="AP1068" s="5">
        <f t="shared" si="1265"/>
        <v>9.3953165282456165E-5</v>
      </c>
      <c r="AQ1068" s="5">
        <f t="shared" si="1266"/>
        <v>3.167372596293482E-5</v>
      </c>
      <c r="AR1068" s="5">
        <f t="shared" si="1267"/>
        <v>4.6000895735474195E-3</v>
      </c>
      <c r="AS1068" s="5">
        <f t="shared" si="1268"/>
        <v>3.4069413404085578E-3</v>
      </c>
      <c r="AT1068" s="5">
        <f t="shared" si="1269"/>
        <v>1.2616329651200442E-3</v>
      </c>
      <c r="AU1068" s="5">
        <f t="shared" si="1270"/>
        <v>3.114656382640109E-4</v>
      </c>
      <c r="AV1068" s="5">
        <f t="shared" si="1271"/>
        <v>5.7669809584820772E-5</v>
      </c>
      <c r="AW1068" s="5">
        <f t="shared" si="1272"/>
        <v>2.3698479252452413E-7</v>
      </c>
      <c r="AX1068" s="5">
        <f t="shared" si="1273"/>
        <v>2.8377007380949021E-5</v>
      </c>
      <c r="AY1068" s="5">
        <f t="shared" si="1274"/>
        <v>3.8266110683135938E-5</v>
      </c>
      <c r="AZ1068" s="5">
        <f t="shared" si="1275"/>
        <v>2.5800733797550992E-5</v>
      </c>
      <c r="BA1068" s="5">
        <f t="shared" si="1276"/>
        <v>1.159734383955318E-5</v>
      </c>
      <c r="BB1068" s="5">
        <f t="shared" si="1277"/>
        <v>3.909725548549765E-6</v>
      </c>
      <c r="BC1068" s="5">
        <f t="shared" si="1278"/>
        <v>1.0544451609927729E-6</v>
      </c>
      <c r="BD1068" s="5">
        <f t="shared" si="1279"/>
        <v>1.0338624648388269E-3</v>
      </c>
      <c r="BE1068" s="5">
        <f t="shared" si="1280"/>
        <v>7.6570438802125627E-4</v>
      </c>
      <c r="BF1068" s="5">
        <f t="shared" si="1281"/>
        <v>2.8354990618912148E-4</v>
      </c>
      <c r="BG1068" s="5">
        <f t="shared" si="1282"/>
        <v>7.0001383090439372E-5</v>
      </c>
      <c r="BH1068" s="5">
        <f t="shared" si="1283"/>
        <v>1.2961193587839164E-5</v>
      </c>
      <c r="BI1068" s="5">
        <f t="shared" si="1284"/>
        <v>1.9198768001986772E-6</v>
      </c>
      <c r="BJ1068" s="8">
        <f t="shared" si="1285"/>
        <v>0.20540486618446047</v>
      </c>
      <c r="BK1068" s="8">
        <f t="shared" si="1286"/>
        <v>0.28199212406825258</v>
      </c>
      <c r="BL1068" s="8">
        <f t="shared" si="1287"/>
        <v>0.4615338318503982</v>
      </c>
      <c r="BM1068" s="8">
        <f t="shared" si="1288"/>
        <v>0.34691578740018908</v>
      </c>
      <c r="BN1068" s="8">
        <f t="shared" si="1289"/>
        <v>0.65257121611610247</v>
      </c>
    </row>
    <row r="1069" spans="1:66" x14ac:dyDescent="0.25">
      <c r="A1069" t="s">
        <v>32</v>
      </c>
      <c r="B1069" t="s">
        <v>33</v>
      </c>
      <c r="C1069" t="s">
        <v>206</v>
      </c>
      <c r="D1069" s="7" t="s">
        <v>558</v>
      </c>
      <c r="E1069">
        <f>VLOOKUP(A1069,home!$A$2:$E$405,3,FALSE)</f>
        <v>1.25</v>
      </c>
      <c r="F1069">
        <f>VLOOKUP(B1069,home!$B$2:$E$405,3,FALSE)</f>
        <v>1.02</v>
      </c>
      <c r="G1069">
        <f>VLOOKUP(C1069,away!$B$2:$E$405,4,FALSE)</f>
        <v>1.2</v>
      </c>
      <c r="H1069">
        <f>VLOOKUP(A1069,away!$A$2:$E$405,3,FALSE)</f>
        <v>1.1499999999999999</v>
      </c>
      <c r="I1069">
        <f>VLOOKUP(C1069,away!$B$2:$E$405,3,FALSE)</f>
        <v>0.8</v>
      </c>
      <c r="J1069">
        <f>VLOOKUP(B1069,home!$B$2:$E$405,4,FALSE)</f>
        <v>1.3</v>
      </c>
      <c r="K1069" s="3">
        <f t="shared" si="1234"/>
        <v>1.5299999999999998</v>
      </c>
      <c r="L1069" s="3">
        <f t="shared" si="1235"/>
        <v>1.196</v>
      </c>
      <c r="M1069" s="5">
        <f t="shared" si="1236"/>
        <v>6.5480689277486043E-2</v>
      </c>
      <c r="N1069" s="5">
        <f t="shared" si="1237"/>
        <v>0.10018545459455365</v>
      </c>
      <c r="O1069" s="5">
        <f t="shared" si="1238"/>
        <v>7.8314904375873309E-2</v>
      </c>
      <c r="P1069" s="5">
        <f t="shared" si="1239"/>
        <v>0.11982180369508615</v>
      </c>
      <c r="Q1069" s="5">
        <f t="shared" si="1240"/>
        <v>7.6641872764833543E-2</v>
      </c>
      <c r="R1069" s="5">
        <f t="shared" si="1241"/>
        <v>4.6832312816772248E-2</v>
      </c>
      <c r="S1069" s="5">
        <f t="shared" si="1242"/>
        <v>5.4814880536391074E-2</v>
      </c>
      <c r="T1069" s="5">
        <f t="shared" si="1243"/>
        <v>9.1663679826740896E-2</v>
      </c>
      <c r="U1069" s="5">
        <f t="shared" si="1244"/>
        <v>7.1653438609661529E-2</v>
      </c>
      <c r="V1069" s="5">
        <f t="shared" si="1245"/>
        <v>1.1144961510659026E-2</v>
      </c>
      <c r="W1069" s="5">
        <f t="shared" si="1246"/>
        <v>3.9087355110065093E-2</v>
      </c>
      <c r="X1069" s="5">
        <f t="shared" si="1247"/>
        <v>4.6748476711637843E-2</v>
      </c>
      <c r="Y1069" s="5">
        <f t="shared" si="1248"/>
        <v>2.7955589073559436E-2</v>
      </c>
      <c r="Z1069" s="5">
        <f t="shared" si="1249"/>
        <v>1.8670482042953199E-2</v>
      </c>
      <c r="AA1069" s="5">
        <f t="shared" si="1250"/>
        <v>2.8565837525718389E-2</v>
      </c>
      <c r="AB1069" s="5">
        <f t="shared" si="1251"/>
        <v>2.1852865707174568E-2</v>
      </c>
      <c r="AC1069" s="5">
        <f t="shared" si="1252"/>
        <v>1.2746213855702965E-3</v>
      </c>
      <c r="AD1069" s="5">
        <f t="shared" si="1253"/>
        <v>1.4950913329599894E-2</v>
      </c>
      <c r="AE1069" s="5">
        <f t="shared" si="1254"/>
        <v>1.7881292342201472E-2</v>
      </c>
      <c r="AF1069" s="5">
        <f t="shared" si="1255"/>
        <v>1.0693012820636482E-2</v>
      </c>
      <c r="AG1069" s="5">
        <f t="shared" si="1256"/>
        <v>4.2629477778270766E-3</v>
      </c>
      <c r="AH1069" s="5">
        <f t="shared" si="1257"/>
        <v>5.5824741308430088E-3</v>
      </c>
      <c r="AI1069" s="5">
        <f t="shared" si="1258"/>
        <v>8.5411854201898028E-3</v>
      </c>
      <c r="AJ1069" s="5">
        <f t="shared" si="1259"/>
        <v>6.5340068464451997E-3</v>
      </c>
      <c r="AK1069" s="5">
        <f t="shared" si="1260"/>
        <v>3.3323434916870506E-3</v>
      </c>
      <c r="AL1069" s="5">
        <f t="shared" si="1261"/>
        <v>9.3296167241094897E-5</v>
      </c>
      <c r="AM1069" s="5">
        <f t="shared" si="1262"/>
        <v>4.5749794788575689E-3</v>
      </c>
      <c r="AN1069" s="5">
        <f t="shared" si="1263"/>
        <v>5.4716754567136526E-3</v>
      </c>
      <c r="AO1069" s="5">
        <f t="shared" si="1264"/>
        <v>3.2720619231147649E-3</v>
      </c>
      <c r="AP1069" s="5">
        <f t="shared" si="1265"/>
        <v>1.3044620200150859E-3</v>
      </c>
      <c r="AQ1069" s="5">
        <f t="shared" si="1266"/>
        <v>3.9003414398451088E-4</v>
      </c>
      <c r="AR1069" s="5">
        <f t="shared" si="1267"/>
        <v>1.3353278120976462E-3</v>
      </c>
      <c r="AS1069" s="5">
        <f t="shared" si="1268"/>
        <v>2.0430515525093986E-3</v>
      </c>
      <c r="AT1069" s="5">
        <f t="shared" si="1269"/>
        <v>1.56293443766969E-3</v>
      </c>
      <c r="AU1069" s="5">
        <f t="shared" si="1270"/>
        <v>7.970965632115416E-4</v>
      </c>
      <c r="AV1069" s="5">
        <f t="shared" si="1271"/>
        <v>3.048894354284146E-4</v>
      </c>
      <c r="AW1069" s="5">
        <f t="shared" si="1272"/>
        <v>4.7422441808648527E-6</v>
      </c>
      <c r="AX1069" s="5">
        <f t="shared" si="1273"/>
        <v>1.1666197671086802E-3</v>
      </c>
      <c r="AY1069" s="5">
        <f t="shared" si="1274"/>
        <v>1.3952772414619814E-3</v>
      </c>
      <c r="AZ1069" s="5">
        <f t="shared" si="1275"/>
        <v>8.3437579039426506E-4</v>
      </c>
      <c r="BA1069" s="5">
        <f t="shared" si="1276"/>
        <v>3.3263781510384693E-4</v>
      </c>
      <c r="BB1069" s="5">
        <f t="shared" si="1277"/>
        <v>9.9458706716050286E-5</v>
      </c>
      <c r="BC1069" s="5">
        <f t="shared" si="1278"/>
        <v>2.3790522646479203E-5</v>
      </c>
      <c r="BD1069" s="5">
        <f t="shared" si="1279"/>
        <v>2.6617534387813073E-4</v>
      </c>
      <c r="BE1069" s="5">
        <f t="shared" si="1280"/>
        <v>4.0724827613354E-4</v>
      </c>
      <c r="BF1069" s="5">
        <f t="shared" si="1281"/>
        <v>3.1154493124215812E-4</v>
      </c>
      <c r="BG1069" s="5">
        <f t="shared" si="1282"/>
        <v>1.588879149335006E-4</v>
      </c>
      <c r="BH1069" s="5">
        <f t="shared" si="1283"/>
        <v>6.077462746206396E-5</v>
      </c>
      <c r="BI1069" s="5">
        <f t="shared" si="1284"/>
        <v>1.8597036003391578E-5</v>
      </c>
      <c r="BJ1069" s="8">
        <f t="shared" si="1285"/>
        <v>0.4489359672177724</v>
      </c>
      <c r="BK1069" s="8">
        <f t="shared" si="1286"/>
        <v>0.25402552981389565</v>
      </c>
      <c r="BL1069" s="8">
        <f t="shared" si="1287"/>
        <v>0.27847589685493446</v>
      </c>
      <c r="BM1069" s="8">
        <f t="shared" si="1288"/>
        <v>0.51144030340766944</v>
      </c>
      <c r="BN1069" s="8">
        <f t="shared" si="1289"/>
        <v>0.48727703752460494</v>
      </c>
    </row>
    <row r="1070" spans="1:66" x14ac:dyDescent="0.25">
      <c r="A1070" t="s">
        <v>32</v>
      </c>
      <c r="B1070" t="s">
        <v>209</v>
      </c>
      <c r="C1070" t="s">
        <v>210</v>
      </c>
      <c r="D1070" s="7" t="s">
        <v>558</v>
      </c>
      <c r="E1070">
        <f>VLOOKUP(A1070,home!$A$2:$E$405,3,FALSE)</f>
        <v>1.25</v>
      </c>
      <c r="F1070">
        <f>VLOOKUP(B1070,home!$B$2:$E$405,3,FALSE)</f>
        <v>1.02</v>
      </c>
      <c r="G1070">
        <f>VLOOKUP(C1070,away!$B$2:$E$405,4,FALSE)</f>
        <v>0.76</v>
      </c>
      <c r="H1070">
        <f>VLOOKUP(A1070,away!$A$2:$E$405,3,FALSE)</f>
        <v>1.1499999999999999</v>
      </c>
      <c r="I1070">
        <f>VLOOKUP(C1070,away!$B$2:$E$405,3,FALSE)</f>
        <v>1.02</v>
      </c>
      <c r="J1070">
        <f>VLOOKUP(B1070,home!$B$2:$E$405,4,FALSE)</f>
        <v>1.26</v>
      </c>
      <c r="K1070" s="3">
        <f t="shared" si="1234"/>
        <v>0.96899999999999997</v>
      </c>
      <c r="L1070" s="3">
        <f t="shared" si="1235"/>
        <v>1.4779799999999998</v>
      </c>
      <c r="M1070" s="5">
        <f t="shared" si="1236"/>
        <v>8.6554587043050496E-2</v>
      </c>
      <c r="N1070" s="5">
        <f t="shared" si="1237"/>
        <v>8.3871394844715924E-2</v>
      </c>
      <c r="O1070" s="5">
        <f t="shared" si="1238"/>
        <v>0.12792594855788778</v>
      </c>
      <c r="P1070" s="5">
        <f t="shared" si="1239"/>
        <v>0.12396024415259324</v>
      </c>
      <c r="Q1070" s="5">
        <f t="shared" si="1240"/>
        <v>4.0635690802264854E-2</v>
      </c>
      <c r="R1070" s="5">
        <f t="shared" si="1241"/>
        <v>9.4535996724793472E-2</v>
      </c>
      <c r="S1070" s="5">
        <f t="shared" si="1242"/>
        <v>4.4382807010354394E-2</v>
      </c>
      <c r="T1070" s="5">
        <f t="shared" si="1243"/>
        <v>6.0058738291931417E-2</v>
      </c>
      <c r="U1070" s="5">
        <f t="shared" si="1244"/>
        <v>9.160538082632487E-2</v>
      </c>
      <c r="V1070" s="5">
        <f t="shared" si="1245"/>
        <v>7.0625996856559462E-3</v>
      </c>
      <c r="W1070" s="5">
        <f t="shared" si="1246"/>
        <v>1.3125328129131551E-2</v>
      </c>
      <c r="X1070" s="5">
        <f t="shared" si="1247"/>
        <v>1.9398972468293852E-2</v>
      </c>
      <c r="Y1070" s="5">
        <f t="shared" si="1248"/>
        <v>1.4335646664344472E-2</v>
      </c>
      <c r="Z1070" s="5">
        <f t="shared" si="1249"/>
        <v>4.6574104146436743E-2</v>
      </c>
      <c r="AA1070" s="5">
        <f t="shared" si="1250"/>
        <v>4.5130306917897205E-2</v>
      </c>
      <c r="AB1070" s="5">
        <f t="shared" si="1251"/>
        <v>2.186563370172119E-2</v>
      </c>
      <c r="AC1070" s="5">
        <f t="shared" si="1252"/>
        <v>6.3217445436376265E-4</v>
      </c>
      <c r="AD1070" s="5">
        <f t="shared" si="1253"/>
        <v>3.179610739282118E-3</v>
      </c>
      <c r="AE1070" s="5">
        <f t="shared" si="1254"/>
        <v>4.6994010804441849E-3</v>
      </c>
      <c r="AF1070" s="5">
        <f t="shared" si="1255"/>
        <v>3.4728104044374477E-3</v>
      </c>
      <c r="AG1070" s="5">
        <f t="shared" si="1256"/>
        <v>1.7109147738501526E-3</v>
      </c>
      <c r="AH1070" s="5">
        <f t="shared" si="1257"/>
        <v>1.7208898611587659E-2</v>
      </c>
      <c r="AI1070" s="5">
        <f t="shared" si="1258"/>
        <v>1.6675422754628438E-2</v>
      </c>
      <c r="AJ1070" s="5">
        <f t="shared" si="1259"/>
        <v>8.0792423246174774E-3</v>
      </c>
      <c r="AK1070" s="5">
        <f t="shared" si="1260"/>
        <v>2.6095952708514456E-3</v>
      </c>
      <c r="AL1070" s="5">
        <f t="shared" si="1261"/>
        <v>3.6215064914347042E-5</v>
      </c>
      <c r="AM1070" s="5">
        <f t="shared" si="1262"/>
        <v>6.1620856127287467E-4</v>
      </c>
      <c r="AN1070" s="5">
        <f t="shared" si="1263"/>
        <v>9.1074392939008322E-4</v>
      </c>
      <c r="AO1070" s="5">
        <f t="shared" si="1264"/>
        <v>6.7303065637997763E-4</v>
      </c>
      <c r="AP1070" s="5">
        <f t="shared" si="1265"/>
        <v>3.3157528317215968E-4</v>
      </c>
      <c r="AQ1070" s="5">
        <f t="shared" si="1266"/>
        <v>1.2251540925569724E-4</v>
      </c>
      <c r="AR1070" s="5">
        <f t="shared" si="1267"/>
        <v>5.0868815939908597E-3</v>
      </c>
      <c r="AS1070" s="5">
        <f t="shared" si="1268"/>
        <v>4.9291882645771425E-3</v>
      </c>
      <c r="AT1070" s="5">
        <f t="shared" si="1269"/>
        <v>2.3881917141876253E-3</v>
      </c>
      <c r="AU1070" s="5">
        <f t="shared" si="1270"/>
        <v>7.7138592368260304E-4</v>
      </c>
      <c r="AV1070" s="5">
        <f t="shared" si="1271"/>
        <v>1.8686824001211056E-4</v>
      </c>
      <c r="AW1070" s="5">
        <f t="shared" si="1272"/>
        <v>1.4407183958667023E-6</v>
      </c>
      <c r="AX1070" s="5">
        <f t="shared" si="1273"/>
        <v>9.9517682645569198E-5</v>
      </c>
      <c r="AY1070" s="5">
        <f t="shared" si="1274"/>
        <v>1.4708514459649838E-4</v>
      </c>
      <c r="AZ1070" s="5">
        <f t="shared" si="1275"/>
        <v>1.0869445100536633E-4</v>
      </c>
      <c r="BA1070" s="5">
        <f t="shared" si="1276"/>
        <v>5.3549408232303768E-5</v>
      </c>
      <c r="BB1070" s="5">
        <f t="shared" si="1277"/>
        <v>1.9786238594795095E-5</v>
      </c>
      <c r="BC1070" s="5">
        <f t="shared" si="1278"/>
        <v>5.8487329836670439E-6</v>
      </c>
      <c r="BD1070" s="5">
        <f t="shared" si="1279"/>
        <v>1.2530515430477678E-3</v>
      </c>
      <c r="BE1070" s="5">
        <f t="shared" si="1280"/>
        <v>1.214206945213287E-3</v>
      </c>
      <c r="BF1070" s="5">
        <f t="shared" si="1281"/>
        <v>5.8828326495583743E-4</v>
      </c>
      <c r="BG1070" s="5">
        <f t="shared" si="1282"/>
        <v>1.9001549458073553E-4</v>
      </c>
      <c r="BH1070" s="5">
        <f t="shared" si="1283"/>
        <v>4.6031253562183179E-5</v>
      </c>
      <c r="BI1070" s="5">
        <f t="shared" si="1284"/>
        <v>8.9208569403511033E-6</v>
      </c>
      <c r="BJ1070" s="8">
        <f t="shared" si="1285"/>
        <v>0.24757706369622495</v>
      </c>
      <c r="BK1070" s="8">
        <f t="shared" si="1286"/>
        <v>0.26277571255552867</v>
      </c>
      <c r="BL1070" s="8">
        <f t="shared" si="1287"/>
        <v>0.44229945078506011</v>
      </c>
      <c r="BM1070" s="8">
        <f t="shared" si="1288"/>
        <v>0.44159682463174404</v>
      </c>
      <c r="BN1070" s="8">
        <f t="shared" si="1289"/>
        <v>0.55748386212530576</v>
      </c>
    </row>
    <row r="1071" spans="1:66" x14ac:dyDescent="0.25">
      <c r="A1071" t="s">
        <v>298</v>
      </c>
      <c r="B1071" t="s">
        <v>299</v>
      </c>
      <c r="C1071" t="s">
        <v>506</v>
      </c>
      <c r="D1071" s="7" t="s">
        <v>558</v>
      </c>
      <c r="E1071">
        <f>VLOOKUP(A1071,home!$A$2:$E$405,3,FALSE)</f>
        <v>1.4833333333333301</v>
      </c>
      <c r="F1071">
        <f>VLOOKUP(B1071,home!$B$2:$E$405,3,FALSE)</f>
        <v>1.35</v>
      </c>
      <c r="G1071" t="e">
        <f>VLOOKUP(C1071,away!$B$2:$E$405,4,FALSE)</f>
        <v>#N/A</v>
      </c>
      <c r="H1071">
        <f>VLOOKUP(A1071,away!$A$2:$E$405,3,FALSE)</f>
        <v>1.3333333333333299</v>
      </c>
      <c r="I1071" t="e">
        <f>VLOOKUP(C1071,away!$B$2:$E$405,3,FALSE)</f>
        <v>#N/A</v>
      </c>
      <c r="J1071">
        <f>VLOOKUP(B1071,home!$B$2:$E$405,4,FALSE)</f>
        <v>0.88</v>
      </c>
      <c r="K1071" s="3" t="e">
        <f t="shared" si="1234"/>
        <v>#N/A</v>
      </c>
      <c r="L1071" s="3" t="e">
        <f t="shared" si="1235"/>
        <v>#N/A</v>
      </c>
      <c r="M1071" s="5" t="e">
        <f t="shared" si="1236"/>
        <v>#N/A</v>
      </c>
      <c r="N1071" s="5" t="e">
        <f t="shared" si="1237"/>
        <v>#N/A</v>
      </c>
      <c r="O1071" s="5" t="e">
        <f t="shared" si="1238"/>
        <v>#N/A</v>
      </c>
      <c r="P1071" s="5" t="e">
        <f t="shared" si="1239"/>
        <v>#N/A</v>
      </c>
      <c r="Q1071" s="5" t="e">
        <f t="shared" si="1240"/>
        <v>#N/A</v>
      </c>
      <c r="R1071" s="5" t="e">
        <f t="shared" si="1241"/>
        <v>#N/A</v>
      </c>
      <c r="S1071" s="5" t="e">
        <f t="shared" si="1242"/>
        <v>#N/A</v>
      </c>
      <c r="T1071" s="5" t="e">
        <f t="shared" si="1243"/>
        <v>#N/A</v>
      </c>
      <c r="U1071" s="5" t="e">
        <f t="shared" si="1244"/>
        <v>#N/A</v>
      </c>
      <c r="V1071" s="5" t="e">
        <f t="shared" si="1245"/>
        <v>#N/A</v>
      </c>
      <c r="W1071" s="5" t="e">
        <f t="shared" si="1246"/>
        <v>#N/A</v>
      </c>
      <c r="X1071" s="5" t="e">
        <f t="shared" si="1247"/>
        <v>#N/A</v>
      </c>
      <c r="Y1071" s="5" t="e">
        <f t="shared" si="1248"/>
        <v>#N/A</v>
      </c>
      <c r="Z1071" s="5" t="e">
        <f t="shared" si="1249"/>
        <v>#N/A</v>
      </c>
      <c r="AA1071" s="5" t="e">
        <f t="shared" si="1250"/>
        <v>#N/A</v>
      </c>
      <c r="AB1071" s="5" t="e">
        <f t="shared" si="1251"/>
        <v>#N/A</v>
      </c>
      <c r="AC1071" s="5" t="e">
        <f t="shared" si="1252"/>
        <v>#N/A</v>
      </c>
      <c r="AD1071" s="5" t="e">
        <f t="shared" si="1253"/>
        <v>#N/A</v>
      </c>
      <c r="AE1071" s="5" t="e">
        <f t="shared" si="1254"/>
        <v>#N/A</v>
      </c>
      <c r="AF1071" s="5" t="e">
        <f t="shared" si="1255"/>
        <v>#N/A</v>
      </c>
      <c r="AG1071" s="5" t="e">
        <f t="shared" si="1256"/>
        <v>#N/A</v>
      </c>
      <c r="AH1071" s="5" t="e">
        <f t="shared" si="1257"/>
        <v>#N/A</v>
      </c>
      <c r="AI1071" s="5" t="e">
        <f t="shared" si="1258"/>
        <v>#N/A</v>
      </c>
      <c r="AJ1071" s="5" t="e">
        <f t="shared" si="1259"/>
        <v>#N/A</v>
      </c>
      <c r="AK1071" s="5" t="e">
        <f t="shared" si="1260"/>
        <v>#N/A</v>
      </c>
      <c r="AL1071" s="5" t="e">
        <f t="shared" si="1261"/>
        <v>#N/A</v>
      </c>
      <c r="AM1071" s="5" t="e">
        <f t="shared" si="1262"/>
        <v>#N/A</v>
      </c>
      <c r="AN1071" s="5" t="e">
        <f t="shared" si="1263"/>
        <v>#N/A</v>
      </c>
      <c r="AO1071" s="5" t="e">
        <f t="shared" si="1264"/>
        <v>#N/A</v>
      </c>
      <c r="AP1071" s="5" t="e">
        <f t="shared" si="1265"/>
        <v>#N/A</v>
      </c>
      <c r="AQ1071" s="5" t="e">
        <f t="shared" si="1266"/>
        <v>#N/A</v>
      </c>
      <c r="AR1071" s="5" t="e">
        <f t="shared" si="1267"/>
        <v>#N/A</v>
      </c>
      <c r="AS1071" s="5" t="e">
        <f t="shared" si="1268"/>
        <v>#N/A</v>
      </c>
      <c r="AT1071" s="5" t="e">
        <f t="shared" si="1269"/>
        <v>#N/A</v>
      </c>
      <c r="AU1071" s="5" t="e">
        <f t="shared" si="1270"/>
        <v>#N/A</v>
      </c>
      <c r="AV1071" s="5" t="e">
        <f t="shared" si="1271"/>
        <v>#N/A</v>
      </c>
      <c r="AW1071" s="5" t="e">
        <f t="shared" si="1272"/>
        <v>#N/A</v>
      </c>
      <c r="AX1071" s="5" t="e">
        <f t="shared" si="1273"/>
        <v>#N/A</v>
      </c>
      <c r="AY1071" s="5" t="e">
        <f t="shared" si="1274"/>
        <v>#N/A</v>
      </c>
      <c r="AZ1071" s="5" t="e">
        <f t="shared" si="1275"/>
        <v>#N/A</v>
      </c>
      <c r="BA1071" s="5" t="e">
        <f t="shared" si="1276"/>
        <v>#N/A</v>
      </c>
      <c r="BB1071" s="5" t="e">
        <f t="shared" si="1277"/>
        <v>#N/A</v>
      </c>
      <c r="BC1071" s="5" t="e">
        <f t="shared" si="1278"/>
        <v>#N/A</v>
      </c>
      <c r="BD1071" s="5" t="e">
        <f t="shared" si="1279"/>
        <v>#N/A</v>
      </c>
      <c r="BE1071" s="5" t="e">
        <f t="shared" si="1280"/>
        <v>#N/A</v>
      </c>
      <c r="BF1071" s="5" t="e">
        <f t="shared" si="1281"/>
        <v>#N/A</v>
      </c>
      <c r="BG1071" s="5" t="e">
        <f t="shared" si="1282"/>
        <v>#N/A</v>
      </c>
      <c r="BH1071" s="5" t="e">
        <f t="shared" si="1283"/>
        <v>#N/A</v>
      </c>
      <c r="BI1071" s="5" t="e">
        <f t="shared" si="1284"/>
        <v>#N/A</v>
      </c>
      <c r="BJ1071" s="8" t="e">
        <f t="shared" si="1285"/>
        <v>#N/A</v>
      </c>
      <c r="BK1071" s="8" t="e">
        <f t="shared" si="1286"/>
        <v>#N/A</v>
      </c>
      <c r="BL1071" s="8" t="e">
        <f t="shared" si="1287"/>
        <v>#N/A</v>
      </c>
      <c r="BM1071" s="8" t="e">
        <f t="shared" si="1288"/>
        <v>#N/A</v>
      </c>
      <c r="BN1071" s="8" t="e">
        <f t="shared" si="1289"/>
        <v>#N/A</v>
      </c>
    </row>
    <row r="1072" spans="1:66" x14ac:dyDescent="0.25">
      <c r="A1072" t="s">
        <v>298</v>
      </c>
      <c r="B1072" t="s">
        <v>324</v>
      </c>
      <c r="C1072" t="s">
        <v>203</v>
      </c>
      <c r="D1072" s="7" t="s">
        <v>558</v>
      </c>
      <c r="E1072">
        <f>VLOOKUP(A1072,home!$A$2:$E$405,3,FALSE)</f>
        <v>1.4833333333333301</v>
      </c>
      <c r="F1072">
        <f>VLOOKUP(B1072,home!$B$2:$E$405,3,FALSE)</f>
        <v>0.86</v>
      </c>
      <c r="G1072">
        <f>VLOOKUP(C1072,away!$B$2:$E$405,4,FALSE)</f>
        <v>1.01</v>
      </c>
      <c r="H1072">
        <f>VLOOKUP(A1072,away!$A$2:$E$405,3,FALSE)</f>
        <v>1.3333333333333299</v>
      </c>
      <c r="I1072">
        <f>VLOOKUP(C1072,away!$B$2:$E$405,3,FALSE)</f>
        <v>0.86</v>
      </c>
      <c r="J1072">
        <f>VLOOKUP(B1072,home!$B$2:$E$405,4,FALSE)</f>
        <v>1.5</v>
      </c>
      <c r="K1072" s="3">
        <f t="shared" si="1234"/>
        <v>1.2884233333333306</v>
      </c>
      <c r="L1072" s="3">
        <f t="shared" si="1235"/>
        <v>1.7199999999999953</v>
      </c>
      <c r="M1072" s="5">
        <f t="shared" si="1236"/>
        <v>4.9369456606064281E-2</v>
      </c>
      <c r="N1072" s="5">
        <f t="shared" si="1237"/>
        <v>6.3608759845240573E-2</v>
      </c>
      <c r="O1072" s="5">
        <f t="shared" si="1238"/>
        <v>8.4915465362430331E-2</v>
      </c>
      <c r="P1072" s="5">
        <f t="shared" si="1239"/>
        <v>0.10940706693381348</v>
      </c>
      <c r="Q1072" s="5">
        <f t="shared" si="1240"/>
        <v>4.0977505194502085E-2</v>
      </c>
      <c r="R1072" s="5">
        <f t="shared" si="1241"/>
        <v>7.3027300211689905E-2</v>
      </c>
      <c r="S1072" s="5">
        <f t="shared" si="1242"/>
        <v>6.0613925683707166E-2</v>
      </c>
      <c r="T1072" s="5">
        <f t="shared" si="1243"/>
        <v>7.0481308934543394E-2</v>
      </c>
      <c r="U1072" s="5">
        <f t="shared" si="1244"/>
        <v>9.4090077563079355E-2</v>
      </c>
      <c r="V1072" s="5">
        <f t="shared" si="1245"/>
        <v>1.4925089046934596E-2</v>
      </c>
      <c r="W1072" s="5">
        <f t="shared" si="1246"/>
        <v>1.7598791278128082E-2</v>
      </c>
      <c r="X1072" s="5">
        <f t="shared" si="1247"/>
        <v>3.0269920998380214E-2</v>
      </c>
      <c r="Y1072" s="5">
        <f t="shared" si="1248"/>
        <v>2.6032132058606921E-2</v>
      </c>
      <c r="Z1072" s="5">
        <f t="shared" si="1249"/>
        <v>4.1868985454702107E-2</v>
      </c>
      <c r="AA1072" s="5">
        <f t="shared" si="1250"/>
        <v>5.3944977802832028E-2</v>
      </c>
      <c r="AB1072" s="5">
        <f t="shared" si="1251"/>
        <v>3.4751984058658689E-2</v>
      </c>
      <c r="AC1072" s="5">
        <f t="shared" si="1252"/>
        <v>2.0672070453659312E-3</v>
      </c>
      <c r="AD1072" s="5">
        <f t="shared" si="1253"/>
        <v>5.6686733303008309E-3</v>
      </c>
      <c r="AE1072" s="5">
        <f t="shared" si="1254"/>
        <v>9.7501181281174024E-3</v>
      </c>
      <c r="AF1072" s="5">
        <f t="shared" si="1255"/>
        <v>8.3851015901809448E-3</v>
      </c>
      <c r="AG1072" s="5">
        <f t="shared" si="1256"/>
        <v>4.8074582450370624E-3</v>
      </c>
      <c r="AH1072" s="5">
        <f t="shared" si="1257"/>
        <v>1.8003663745521856E-2</v>
      </c>
      <c r="AI1072" s="5">
        <f t="shared" si="1258"/>
        <v>2.319634045521771E-2</v>
      </c>
      <c r="AJ1072" s="5">
        <f t="shared" si="1259"/>
        <v>1.4943353145223196E-2</v>
      </c>
      <c r="AK1072" s="5">
        <f t="shared" si="1260"/>
        <v>6.4177882901818592E-3</v>
      </c>
      <c r="AL1072" s="5">
        <f t="shared" si="1261"/>
        <v>1.8324452009513918E-4</v>
      </c>
      <c r="AM1072" s="5">
        <f t="shared" si="1262"/>
        <v>1.4607301975607895E-3</v>
      </c>
      <c r="AN1072" s="5">
        <f t="shared" si="1263"/>
        <v>2.5124559398045513E-3</v>
      </c>
      <c r="AO1072" s="5">
        <f t="shared" si="1264"/>
        <v>2.1607121082319086E-3</v>
      </c>
      <c r="AP1072" s="5">
        <f t="shared" si="1265"/>
        <v>1.2388082753862911E-3</v>
      </c>
      <c r="AQ1072" s="5">
        <f t="shared" si="1266"/>
        <v>5.3268755841610373E-4</v>
      </c>
      <c r="AR1072" s="5">
        <f t="shared" si="1267"/>
        <v>6.1932603284595017E-3</v>
      </c>
      <c r="AS1072" s="5">
        <f t="shared" si="1268"/>
        <v>7.9795411165948706E-3</v>
      </c>
      <c r="AT1072" s="5">
        <f t="shared" si="1269"/>
        <v>5.1405134819567655E-3</v>
      </c>
      <c r="AU1072" s="5">
        <f t="shared" si="1270"/>
        <v>2.2077191718225535E-3</v>
      </c>
      <c r="AV1072" s="5">
        <f t="shared" si="1271"/>
        <v>7.1111922360587846E-4</v>
      </c>
      <c r="AW1072" s="5">
        <f t="shared" si="1272"/>
        <v>1.1280166846699924E-5</v>
      </c>
      <c r="AX1072" s="5">
        <f t="shared" si="1273"/>
        <v>3.1367314504032089E-4</v>
      </c>
      <c r="AY1072" s="5">
        <f t="shared" si="1274"/>
        <v>5.3951780946935048E-4</v>
      </c>
      <c r="AZ1072" s="5">
        <f t="shared" si="1275"/>
        <v>4.6398531614364022E-4</v>
      </c>
      <c r="BA1072" s="5">
        <f t="shared" si="1276"/>
        <v>2.6601824792235303E-4</v>
      </c>
      <c r="BB1072" s="5">
        <f t="shared" si="1277"/>
        <v>1.143878466066115E-4</v>
      </c>
      <c r="BC1072" s="5">
        <f t="shared" si="1278"/>
        <v>3.934941923267425E-5</v>
      </c>
      <c r="BD1072" s="5">
        <f t="shared" si="1279"/>
        <v>1.775401294158386E-3</v>
      </c>
      <c r="BE1072" s="5">
        <f t="shared" si="1280"/>
        <v>2.287468453423857E-3</v>
      </c>
      <c r="BF1072" s="5">
        <f t="shared" si="1281"/>
        <v>1.4736138648276025E-3</v>
      </c>
      <c r="BG1072" s="5">
        <f t="shared" si="1282"/>
        <v>6.3287949592246383E-4</v>
      </c>
      <c r="BH1072" s="5">
        <f t="shared" si="1283"/>
        <v>2.0385417743368466E-4</v>
      </c>
      <c r="BI1072" s="5">
        <f t="shared" si="1284"/>
        <v>5.2530095760606435E-5</v>
      </c>
      <c r="BJ1072" s="8">
        <f t="shared" si="1285"/>
        <v>0.28722209546685218</v>
      </c>
      <c r="BK1072" s="8">
        <f t="shared" si="1286"/>
        <v>0.23710550764544991</v>
      </c>
      <c r="BL1072" s="8">
        <f t="shared" si="1287"/>
        <v>0.43194885133880118</v>
      </c>
      <c r="BM1072" s="8">
        <f t="shared" si="1288"/>
        <v>0.57631164810944202</v>
      </c>
      <c r="BN1072" s="8">
        <f t="shared" si="1289"/>
        <v>0.42130555415374066</v>
      </c>
    </row>
    <row r="1073" spans="1:66" x14ac:dyDescent="0.25">
      <c r="A1073" t="s">
        <v>298</v>
      </c>
      <c r="B1073" t="s">
        <v>454</v>
      </c>
      <c r="C1073" t="s">
        <v>338</v>
      </c>
      <c r="D1073" s="7" t="s">
        <v>558</v>
      </c>
      <c r="E1073">
        <f>VLOOKUP(A1073,home!$A$2:$E$405,3,FALSE)</f>
        <v>1.4833333333333301</v>
      </c>
      <c r="F1073">
        <f>VLOOKUP(B1073,home!$B$2:$E$405,3,FALSE)</f>
        <v>1.51</v>
      </c>
      <c r="G1073">
        <f>VLOOKUP(C1073,away!$B$2:$E$405,4,FALSE)</f>
        <v>0.9</v>
      </c>
      <c r="H1073">
        <f>VLOOKUP(A1073,away!$A$2:$E$405,3,FALSE)</f>
        <v>1.3333333333333299</v>
      </c>
      <c r="I1073">
        <f>VLOOKUP(C1073,away!$B$2:$E$405,3,FALSE)</f>
        <v>0.97</v>
      </c>
      <c r="J1073">
        <f>VLOOKUP(B1073,home!$B$2:$E$405,4,FALSE)</f>
        <v>0.52</v>
      </c>
      <c r="K1073" s="3">
        <f t="shared" si="1234"/>
        <v>2.0158499999999955</v>
      </c>
      <c r="L1073" s="3">
        <f t="shared" si="1235"/>
        <v>0.67253333333333154</v>
      </c>
      <c r="M1073" s="5">
        <f t="shared" si="1236"/>
        <v>6.7990768978757554E-2</v>
      </c>
      <c r="N1073" s="5">
        <f t="shared" si="1237"/>
        <v>0.13705919164582811</v>
      </c>
      <c r="O1073" s="5">
        <f t="shared" si="1238"/>
        <v>4.572605849718029E-2</v>
      </c>
      <c r="P1073" s="5">
        <f t="shared" si="1239"/>
        <v>9.2176875021540677E-2</v>
      </c>
      <c r="Q1073" s="5">
        <f t="shared" si="1240"/>
        <v>0.13814538573962098</v>
      </c>
      <c r="R1073" s="5">
        <f t="shared" si="1241"/>
        <v>1.5376149270651783E-2</v>
      </c>
      <c r="S1073" s="5">
        <f t="shared" si="1242"/>
        <v>3.1241653890513161E-2</v>
      </c>
      <c r="T1073" s="5">
        <f t="shared" si="1243"/>
        <v>9.2907376756086194E-2</v>
      </c>
      <c r="U1073" s="5">
        <f t="shared" si="1244"/>
        <v>3.0996010507243328E-2</v>
      </c>
      <c r="V1073" s="5">
        <f t="shared" si="1245"/>
        <v>4.7061258288554324E-3</v>
      </c>
      <c r="W1073" s="5">
        <f t="shared" si="1246"/>
        <v>9.282679194773813E-2</v>
      </c>
      <c r="X1073" s="5">
        <f t="shared" si="1247"/>
        <v>6.2429111811251978E-2</v>
      </c>
      <c r="Y1073" s="5">
        <f t="shared" si="1248"/>
        <v>2.0992829331730273E-2</v>
      </c>
      <c r="Z1073" s="5">
        <f t="shared" si="1249"/>
        <v>3.4469909742741063E-3</v>
      </c>
      <c r="AA1073" s="5">
        <f t="shared" si="1250"/>
        <v>6.9486167554904414E-3</v>
      </c>
      <c r="AB1073" s="5">
        <f t="shared" si="1251"/>
        <v>7.0036845432776881E-3</v>
      </c>
      <c r="AC1073" s="5">
        <f t="shared" si="1252"/>
        <v>3.9876366571319323E-4</v>
      </c>
      <c r="AD1073" s="5">
        <f t="shared" si="1253"/>
        <v>4.6781222136961863E-2</v>
      </c>
      <c r="AE1073" s="5">
        <f t="shared" si="1254"/>
        <v>3.1461931261178001E-2</v>
      </c>
      <c r="AF1073" s="5">
        <f t="shared" si="1255"/>
        <v>1.0579598752092093E-2</v>
      </c>
      <c r="AG1073" s="5">
        <f t="shared" si="1256"/>
        <v>2.3717109380245499E-3</v>
      </c>
      <c r="AH1073" s="5">
        <f t="shared" si="1257"/>
        <v>5.7955408247461809E-4</v>
      </c>
      <c r="AI1073" s="5">
        <f t="shared" si="1258"/>
        <v>1.1682940971564563E-3</v>
      </c>
      <c r="AJ1073" s="5">
        <f t="shared" si="1259"/>
        <v>1.1775528278764186E-3</v>
      </c>
      <c r="AK1073" s="5">
        <f t="shared" si="1260"/>
        <v>7.9125662269155777E-4</v>
      </c>
      <c r="AL1073" s="5">
        <f t="shared" si="1261"/>
        <v>2.1624575882682207E-5</v>
      </c>
      <c r="AM1073" s="5">
        <f t="shared" si="1262"/>
        <v>1.8860785328958869E-2</v>
      </c>
      <c r="AN1073" s="5">
        <f t="shared" si="1263"/>
        <v>1.2684506826569105E-2</v>
      </c>
      <c r="AO1073" s="5">
        <f t="shared" si="1264"/>
        <v>4.2653768288809591E-3</v>
      </c>
      <c r="AP1073" s="5">
        <f t="shared" si="1265"/>
        <v>9.5620269888335556E-4</v>
      </c>
      <c r="AQ1073" s="5">
        <f t="shared" si="1266"/>
        <v>1.6076954710558773E-4</v>
      </c>
      <c r="AR1073" s="5">
        <f t="shared" si="1267"/>
        <v>7.7953887786719116E-5</v>
      </c>
      <c r="AS1073" s="5">
        <f t="shared" si="1268"/>
        <v>1.571433446948574E-4</v>
      </c>
      <c r="AT1073" s="5">
        <f t="shared" si="1269"/>
        <v>1.5838870570156378E-4</v>
      </c>
      <c r="AU1073" s="5">
        <f t="shared" si="1270"/>
        <v>1.0642929079616556E-4</v>
      </c>
      <c r="AV1073" s="5">
        <f t="shared" si="1271"/>
        <v>5.3636371462862456E-5</v>
      </c>
      <c r="AW1073" s="5">
        <f t="shared" si="1272"/>
        <v>8.1436129674970429E-7</v>
      </c>
      <c r="AX1073" s="5">
        <f t="shared" si="1273"/>
        <v>6.3367523508969462E-3</v>
      </c>
      <c r="AY1073" s="5">
        <f t="shared" si="1274"/>
        <v>4.2616771810565475E-3</v>
      </c>
      <c r="AZ1073" s="5">
        <f t="shared" si="1275"/>
        <v>1.433059980083278E-3</v>
      </c>
      <c r="BA1073" s="5">
        <f t="shared" si="1276"/>
        <v>3.2126020175733488E-4</v>
      </c>
      <c r="BB1073" s="5">
        <f t="shared" si="1277"/>
        <v>5.4014548588799755E-5</v>
      </c>
      <c r="BC1073" s="5">
        <f t="shared" si="1278"/>
        <v>7.2653168821841422E-6</v>
      </c>
      <c r="BD1073" s="5">
        <f t="shared" si="1279"/>
        <v>8.7377646665824435E-6</v>
      </c>
      <c r="BE1073" s="5">
        <f t="shared" si="1280"/>
        <v>1.7614022903130179E-5</v>
      </c>
      <c r="BF1073" s="5">
        <f t="shared" si="1281"/>
        <v>1.7753614034637448E-5</v>
      </c>
      <c r="BG1073" s="5">
        <f t="shared" si="1282"/>
        <v>1.1929540950574606E-5</v>
      </c>
      <c r="BH1073" s="5">
        <f t="shared" si="1283"/>
        <v>6.0120412813039403E-6</v>
      </c>
      <c r="BI1073" s="5">
        <f t="shared" si="1284"/>
        <v>2.423874683383304E-6</v>
      </c>
      <c r="BJ1073" s="8">
        <f t="shared" si="1285"/>
        <v>0.68489682113017514</v>
      </c>
      <c r="BK1073" s="8">
        <f t="shared" si="1286"/>
        <v>0.20079748914231926</v>
      </c>
      <c r="BL1073" s="8">
        <f t="shared" si="1287"/>
        <v>0.11038519966300435</v>
      </c>
      <c r="BM1073" s="8">
        <f t="shared" si="1288"/>
        <v>0.49879120893643358</v>
      </c>
      <c r="BN1073" s="8">
        <f t="shared" si="1289"/>
        <v>0.49647442915357942</v>
      </c>
    </row>
    <row r="1074" spans="1:66" x14ac:dyDescent="0.25">
      <c r="A1074" t="s">
        <v>298</v>
      </c>
      <c r="B1074" t="s">
        <v>363</v>
      </c>
      <c r="C1074" t="s">
        <v>358</v>
      </c>
      <c r="D1074" s="7" t="s">
        <v>558</v>
      </c>
      <c r="E1074">
        <f>VLOOKUP(A1074,home!$A$2:$E$405,3,FALSE)</f>
        <v>1.4833333333333301</v>
      </c>
      <c r="F1074">
        <f>VLOOKUP(B1074,home!$B$2:$E$405,3,FALSE)</f>
        <v>0.9</v>
      </c>
      <c r="G1074">
        <f>VLOOKUP(C1074,away!$B$2:$E$405,4,FALSE)</f>
        <v>0.6</v>
      </c>
      <c r="H1074">
        <f>VLOOKUP(A1074,away!$A$2:$E$405,3,FALSE)</f>
        <v>1.3333333333333299</v>
      </c>
      <c r="I1074">
        <f>VLOOKUP(C1074,away!$B$2:$E$405,3,FALSE)</f>
        <v>1.05</v>
      </c>
      <c r="J1074">
        <f>VLOOKUP(B1074,home!$B$2:$E$405,4,FALSE)</f>
        <v>0.71</v>
      </c>
      <c r="K1074" s="3">
        <f t="shared" si="1234"/>
        <v>0.80099999999999827</v>
      </c>
      <c r="L1074" s="3">
        <f t="shared" si="1235"/>
        <v>0.99399999999999755</v>
      </c>
      <c r="M1074" s="5">
        <f t="shared" si="1236"/>
        <v>0.16612745234683374</v>
      </c>
      <c r="N1074" s="5">
        <f t="shared" si="1237"/>
        <v>0.13306808932981357</v>
      </c>
      <c r="O1074" s="5">
        <f t="shared" si="1238"/>
        <v>0.16513068763275232</v>
      </c>
      <c r="P1074" s="5">
        <f t="shared" si="1239"/>
        <v>0.13226968079383433</v>
      </c>
      <c r="Q1074" s="5">
        <f t="shared" si="1240"/>
        <v>5.32937697765902E-2</v>
      </c>
      <c r="R1074" s="5">
        <f t="shared" si="1241"/>
        <v>8.2069951753477699E-2</v>
      </c>
      <c r="S1074" s="5">
        <f t="shared" si="1242"/>
        <v>2.6328081557491403E-2</v>
      </c>
      <c r="T1074" s="5">
        <f t="shared" si="1243"/>
        <v>5.2974007157930519E-2</v>
      </c>
      <c r="U1074" s="5">
        <f t="shared" si="1244"/>
        <v>6.5738031354535501E-2</v>
      </c>
      <c r="V1074" s="5">
        <f t="shared" si="1245"/>
        <v>2.3291400630650245E-3</v>
      </c>
      <c r="W1074" s="5">
        <f t="shared" si="1246"/>
        <v>1.4229436530349556E-2</v>
      </c>
      <c r="X1074" s="5">
        <f t="shared" si="1247"/>
        <v>1.4144059911167422E-2</v>
      </c>
      <c r="Y1074" s="5">
        <f t="shared" si="1248"/>
        <v>7.0295977758501917E-3</v>
      </c>
      <c r="Z1074" s="5">
        <f t="shared" si="1249"/>
        <v>2.7192510680985549E-2</v>
      </c>
      <c r="AA1074" s="5">
        <f t="shared" si="1250"/>
        <v>2.1781201055469379E-2</v>
      </c>
      <c r="AB1074" s="5">
        <f t="shared" si="1251"/>
        <v>8.7233710227154655E-3</v>
      </c>
      <c r="AC1074" s="5">
        <f t="shared" si="1252"/>
        <v>1.1590295896074904E-4</v>
      </c>
      <c r="AD1074" s="5">
        <f t="shared" si="1253"/>
        <v>2.8494446652024916E-3</v>
      </c>
      <c r="AE1074" s="5">
        <f t="shared" si="1254"/>
        <v>2.8323479972112695E-3</v>
      </c>
      <c r="AF1074" s="5">
        <f t="shared" si="1255"/>
        <v>1.4076769546139975E-3</v>
      </c>
      <c r="AG1074" s="5">
        <f t="shared" si="1256"/>
        <v>4.664102976287701E-4</v>
      </c>
      <c r="AH1074" s="5">
        <f t="shared" si="1257"/>
        <v>6.7573389042248902E-3</v>
      </c>
      <c r="AI1074" s="5">
        <f t="shared" si="1258"/>
        <v>5.412628462284126E-3</v>
      </c>
      <c r="AJ1074" s="5">
        <f t="shared" si="1259"/>
        <v>2.167757699144787E-3</v>
      </c>
      <c r="AK1074" s="5">
        <f t="shared" si="1260"/>
        <v>5.7879130567165698E-4</v>
      </c>
      <c r="AL1074" s="5">
        <f t="shared" si="1261"/>
        <v>3.69124962027177E-6</v>
      </c>
      <c r="AM1074" s="5">
        <f t="shared" si="1262"/>
        <v>4.5648103536543829E-4</v>
      </c>
      <c r="AN1074" s="5">
        <f t="shared" si="1263"/>
        <v>4.5374214915324448E-4</v>
      </c>
      <c r="AO1074" s="5">
        <f t="shared" si="1264"/>
        <v>2.2550984812916197E-4</v>
      </c>
      <c r="AP1074" s="5">
        <f t="shared" si="1265"/>
        <v>7.4718929680128818E-5</v>
      </c>
      <c r="AQ1074" s="5">
        <f t="shared" si="1266"/>
        <v>1.8567654025511961E-5</v>
      </c>
      <c r="AR1074" s="5">
        <f t="shared" si="1267"/>
        <v>1.3433589741599053E-3</v>
      </c>
      <c r="AS1074" s="5">
        <f t="shared" si="1268"/>
        <v>1.0760305383020819E-3</v>
      </c>
      <c r="AT1074" s="5">
        <f t="shared" si="1269"/>
        <v>4.3095023058998275E-4</v>
      </c>
      <c r="AU1074" s="5">
        <f t="shared" si="1270"/>
        <v>1.1506371156752518E-4</v>
      </c>
      <c r="AV1074" s="5">
        <f t="shared" si="1271"/>
        <v>2.3041508241396863E-5</v>
      </c>
      <c r="AW1074" s="5">
        <f t="shared" si="1272"/>
        <v>8.1637522226740165E-8</v>
      </c>
      <c r="AX1074" s="5">
        <f t="shared" si="1273"/>
        <v>6.0940218221285872E-5</v>
      </c>
      <c r="AY1074" s="5">
        <f t="shared" si="1274"/>
        <v>6.0574576911957998E-5</v>
      </c>
      <c r="AZ1074" s="5">
        <f t="shared" si="1275"/>
        <v>3.010556472524305E-5</v>
      </c>
      <c r="BA1074" s="5">
        <f t="shared" si="1276"/>
        <v>9.9749771122971741E-6</v>
      </c>
      <c r="BB1074" s="5">
        <f t="shared" si="1277"/>
        <v>2.478781812405841E-6</v>
      </c>
      <c r="BC1074" s="5">
        <f t="shared" si="1278"/>
        <v>4.9278182430628012E-7</v>
      </c>
      <c r="BD1074" s="5">
        <f t="shared" si="1279"/>
        <v>2.2254980338582363E-4</v>
      </c>
      <c r="BE1074" s="5">
        <f t="shared" si="1280"/>
        <v>1.7826239251204437E-4</v>
      </c>
      <c r="BF1074" s="5">
        <f t="shared" si="1281"/>
        <v>7.1394088201073589E-5</v>
      </c>
      <c r="BG1074" s="5">
        <f t="shared" si="1282"/>
        <v>1.9062221549686611E-5</v>
      </c>
      <c r="BH1074" s="5">
        <f t="shared" si="1283"/>
        <v>3.8172098653247348E-6</v>
      </c>
      <c r="BI1074" s="5">
        <f t="shared" si="1284"/>
        <v>6.1151702042502134E-7</v>
      </c>
      <c r="BJ1074" s="8">
        <f t="shared" si="1285"/>
        <v>0.28368842691331903</v>
      </c>
      <c r="BK1074" s="8">
        <f t="shared" si="1286"/>
        <v>0.32723452354671745</v>
      </c>
      <c r="BL1074" s="8">
        <f t="shared" si="1287"/>
        <v>0.36184390138567102</v>
      </c>
      <c r="BM1074" s="8">
        <f t="shared" si="1288"/>
        <v>0.26793923795400149</v>
      </c>
      <c r="BN1074" s="8">
        <f t="shared" si="1289"/>
        <v>0.73195963163330169</v>
      </c>
    </row>
    <row r="1075" spans="1:66" x14ac:dyDescent="0.25">
      <c r="A1075" t="s">
        <v>298</v>
      </c>
      <c r="B1075" t="s">
        <v>207</v>
      </c>
      <c r="C1075" t="s">
        <v>34</v>
      </c>
      <c r="D1075" s="7" t="s">
        <v>558</v>
      </c>
      <c r="E1075">
        <f>VLOOKUP(A1075,home!$A$2:$E$405,3,FALSE)</f>
        <v>1.4833333333333301</v>
      </c>
      <c r="F1075">
        <f>VLOOKUP(B1075,home!$B$2:$E$405,3,FALSE)</f>
        <v>0.57999999999999996</v>
      </c>
      <c r="G1075">
        <f>VLOOKUP(C1075,away!$B$2:$E$405,4,FALSE)</f>
        <v>1.29</v>
      </c>
      <c r="H1075">
        <f>VLOOKUP(A1075,away!$A$2:$E$405,3,FALSE)</f>
        <v>1.3333333333333299</v>
      </c>
      <c r="I1075">
        <f>VLOOKUP(C1075,away!$B$2:$E$405,3,FALSE)</f>
        <v>0.62</v>
      </c>
      <c r="J1075">
        <f>VLOOKUP(B1075,home!$B$2:$E$405,4,FALSE)</f>
        <v>0.92</v>
      </c>
      <c r="K1075" s="3">
        <f t="shared" si="1234"/>
        <v>1.1098299999999974</v>
      </c>
      <c r="L1075" s="3">
        <f t="shared" si="1235"/>
        <v>0.7605333333333314</v>
      </c>
      <c r="M1075" s="5">
        <f t="shared" si="1236"/>
        <v>0.15406767372312527</v>
      </c>
      <c r="N1075" s="5">
        <f t="shared" si="1237"/>
        <v>0.17098892632813573</v>
      </c>
      <c r="O1075" s="5">
        <f t="shared" si="1238"/>
        <v>0.11717360145556056</v>
      </c>
      <c r="P1075" s="5">
        <f t="shared" si="1239"/>
        <v>0.13004277810342446</v>
      </c>
      <c r="Q1075" s="5">
        <f t="shared" si="1240"/>
        <v>9.4884320053377227E-2</v>
      </c>
      <c r="R1075" s="5">
        <f t="shared" si="1241"/>
        <v>4.4557214846834385E-2</v>
      </c>
      <c r="S1075" s="5">
        <f t="shared" si="1242"/>
        <v>2.7441064903802357E-2</v>
      </c>
      <c r="T1075" s="5">
        <f t="shared" si="1243"/>
        <v>7.2162688211261636E-2</v>
      </c>
      <c r="U1075" s="5">
        <f t="shared" si="1244"/>
        <v>4.9450933753462087E-2</v>
      </c>
      <c r="V1075" s="5">
        <f t="shared" si="1245"/>
        <v>2.5735532877439043E-3</v>
      </c>
      <c r="W1075" s="5">
        <f t="shared" si="1246"/>
        <v>3.5101821641613122E-2</v>
      </c>
      <c r="X1075" s="5">
        <f t="shared" si="1247"/>
        <v>2.6696105419168094E-2</v>
      </c>
      <c r="Y1075" s="5">
        <f t="shared" si="1248"/>
        <v>1.0151639020728962E-2</v>
      </c>
      <c r="Z1075" s="5">
        <f t="shared" si="1249"/>
        <v>1.1295749043837452E-2</v>
      </c>
      <c r="AA1075" s="5">
        <f t="shared" si="1250"/>
        <v>1.2536361161322089E-2</v>
      </c>
      <c r="AB1075" s="5">
        <f t="shared" si="1251"/>
        <v>6.9566148538350329E-3</v>
      </c>
      <c r="AC1075" s="5">
        <f t="shared" si="1252"/>
        <v>1.3576502254167611E-4</v>
      </c>
      <c r="AD1075" s="5">
        <f t="shared" si="1253"/>
        <v>9.7392636781278557E-3</v>
      </c>
      <c r="AE1075" s="5">
        <f t="shared" si="1254"/>
        <v>7.4070346693388195E-3</v>
      </c>
      <c r="AF1075" s="5">
        <f t="shared" si="1255"/>
        <v>2.8166483835939012E-3</v>
      </c>
      <c r="AG1075" s="5">
        <f t="shared" si="1256"/>
        <v>7.1405166133420306E-4</v>
      </c>
      <c r="AH1075" s="5">
        <f t="shared" si="1257"/>
        <v>2.1476984182016217E-3</v>
      </c>
      <c r="AI1075" s="5">
        <f t="shared" si="1258"/>
        <v>2.3835801354727001E-3</v>
      </c>
      <c r="AJ1075" s="5">
        <f t="shared" si="1259"/>
        <v>1.3226843708758307E-3</v>
      </c>
      <c r="AK1075" s="5">
        <f t="shared" si="1260"/>
        <v>4.893182651097063E-4</v>
      </c>
      <c r="AL1075" s="5">
        <f t="shared" si="1261"/>
        <v>4.583767710369104E-6</v>
      </c>
      <c r="AM1075" s="5">
        <f t="shared" si="1262"/>
        <v>2.1617854015793208E-3</v>
      </c>
      <c r="AN1075" s="5">
        <f t="shared" si="1263"/>
        <v>1.6441098574144549E-3</v>
      </c>
      <c r="AO1075" s="5">
        <f t="shared" si="1264"/>
        <v>6.2520017511280188E-4</v>
      </c>
      <c r="AP1075" s="5">
        <f t="shared" si="1265"/>
        <v>1.5849519105970721E-4</v>
      </c>
      <c r="AQ1075" s="5">
        <f t="shared" si="1266"/>
        <v>3.0135218993485582E-5</v>
      </c>
      <c r="AR1075" s="5">
        <f t="shared" si="1267"/>
        <v>3.2667924739792064E-4</v>
      </c>
      <c r="AS1075" s="5">
        <f t="shared" si="1268"/>
        <v>3.6255842913963341E-4</v>
      </c>
      <c r="AT1075" s="5">
        <f t="shared" si="1269"/>
        <v>2.0118911070601925E-4</v>
      </c>
      <c r="AU1075" s="5">
        <f t="shared" si="1270"/>
        <v>7.4428570244953579E-5</v>
      </c>
      <c r="AV1075" s="5">
        <f t="shared" si="1271"/>
        <v>2.065076502873917E-5</v>
      </c>
      <c r="AW1075" s="5">
        <f t="shared" si="1272"/>
        <v>1.0747187201579924E-7</v>
      </c>
      <c r="AX1075" s="5">
        <f t="shared" si="1273"/>
        <v>3.9986904870579516E-4</v>
      </c>
      <c r="AY1075" s="5">
        <f t="shared" si="1274"/>
        <v>3.0411374050904661E-4</v>
      </c>
      <c r="AZ1075" s="5">
        <f t="shared" si="1275"/>
        <v>1.156443183909065E-4</v>
      </c>
      <c r="BA1075" s="5">
        <f t="shared" si="1276"/>
        <v>2.931711964896573E-5</v>
      </c>
      <c r="BB1075" s="5">
        <f t="shared" si="1277"/>
        <v>5.5741616825900021E-6</v>
      </c>
      <c r="BC1075" s="5">
        <f t="shared" si="1278"/>
        <v>8.4786715299982152E-7</v>
      </c>
      <c r="BD1075" s="5">
        <f t="shared" si="1279"/>
        <v>4.1408409492394068E-5</v>
      </c>
      <c r="BE1075" s="5">
        <f t="shared" si="1280"/>
        <v>4.59562951069436E-5</v>
      </c>
      <c r="BF1075" s="5">
        <f t="shared" si="1281"/>
        <v>2.5501837499269556E-5</v>
      </c>
      <c r="BG1075" s="5">
        <f t="shared" si="1282"/>
        <v>9.434234770604751E-6</v>
      </c>
      <c r="BH1075" s="5">
        <f t="shared" si="1283"/>
        <v>2.6175991938650634E-6</v>
      </c>
      <c r="BI1075" s="5">
        <f t="shared" si="1284"/>
        <v>5.8101802266545076E-7</v>
      </c>
      <c r="BJ1075" s="8">
        <f t="shared" si="1285"/>
        <v>0.43613759116692963</v>
      </c>
      <c r="BK1075" s="8">
        <f t="shared" si="1286"/>
        <v>0.31456953254885706</v>
      </c>
      <c r="BL1075" s="8">
        <f t="shared" si="1287"/>
        <v>0.23812901277727705</v>
      </c>
      <c r="BM1075" s="8">
        <f t="shared" si="1288"/>
        <v>0.28811336475780652</v>
      </c>
      <c r="BN1075" s="8">
        <f t="shared" si="1289"/>
        <v>0.71171451451045764</v>
      </c>
    </row>
    <row r="1076" spans="1:66" x14ac:dyDescent="0.25">
      <c r="A1076" t="s">
        <v>304</v>
      </c>
      <c r="B1076" t="s">
        <v>310</v>
      </c>
      <c r="C1076" t="s">
        <v>339</v>
      </c>
      <c r="D1076" s="7" t="s">
        <v>558</v>
      </c>
      <c r="E1076">
        <f>VLOOKUP(A1076,home!$A$2:$E$405,3,FALSE)</f>
        <v>1.32222222222222</v>
      </c>
      <c r="F1076">
        <f>VLOOKUP(B1076,home!$B$2:$E$405,3,FALSE)</f>
        <v>1.39</v>
      </c>
      <c r="G1076">
        <f>VLOOKUP(C1076,away!$B$2:$E$405,4,FALSE)</f>
        <v>0.8</v>
      </c>
      <c r="H1076">
        <f>VLOOKUP(A1076,away!$A$2:$E$405,3,FALSE)</f>
        <v>1.2777777777777799</v>
      </c>
      <c r="I1076">
        <f>VLOOKUP(C1076,away!$B$2:$E$405,3,FALSE)</f>
        <v>0.97</v>
      </c>
      <c r="J1076">
        <f>VLOOKUP(B1076,home!$B$2:$E$405,4,FALSE)</f>
        <v>1.26</v>
      </c>
      <c r="K1076" s="3">
        <f t="shared" si="1234"/>
        <v>1.4703111111111085</v>
      </c>
      <c r="L1076" s="3">
        <f t="shared" si="1235"/>
        <v>1.5617000000000028</v>
      </c>
      <c r="M1076" s="5">
        <f t="shared" si="1236"/>
        <v>4.8218567651863976E-2</v>
      </c>
      <c r="N1076" s="5">
        <f t="shared" si="1237"/>
        <v>7.0896295780398258E-2</v>
      </c>
      <c r="O1076" s="5">
        <f t="shared" si="1238"/>
        <v>7.5302937101916101E-2</v>
      </c>
      <c r="P1076" s="5">
        <f t="shared" si="1239"/>
        <v>0.11071874512024815</v>
      </c>
      <c r="Q1076" s="5">
        <f t="shared" si="1240"/>
        <v>5.2119805711269597E-2</v>
      </c>
      <c r="R1076" s="5">
        <f t="shared" si="1241"/>
        <v>5.8800298436031302E-2</v>
      </c>
      <c r="S1076" s="5">
        <f t="shared" si="1242"/>
        <v>6.3557676627338619E-2</v>
      </c>
      <c r="T1076" s="5">
        <f t="shared" si="1243"/>
        <v>8.1395500579289862E-2</v>
      </c>
      <c r="U1076" s="5">
        <f t="shared" si="1244"/>
        <v>8.6454732127145939E-2</v>
      </c>
      <c r="V1076" s="5">
        <f t="shared" si="1245"/>
        <v>1.621557499441223E-2</v>
      </c>
      <c r="W1076" s="5">
        <f t="shared" si="1246"/>
        <v>2.5544109815410627E-2</v>
      </c>
      <c r="X1076" s="5">
        <f t="shared" si="1247"/>
        <v>3.9892236298726846E-2</v>
      </c>
      <c r="Y1076" s="5">
        <f t="shared" si="1248"/>
        <v>3.114985271386092E-2</v>
      </c>
      <c r="Z1076" s="5">
        <f t="shared" si="1249"/>
        <v>3.0609475355850086E-2</v>
      </c>
      <c r="AA1076" s="5">
        <f t="shared" si="1250"/>
        <v>4.5005451720988028E-2</v>
      </c>
      <c r="AB1076" s="5">
        <f t="shared" si="1251"/>
        <v>3.3086007862971639E-2</v>
      </c>
      <c r="AC1076" s="5">
        <f t="shared" si="1252"/>
        <v>2.3271223646499097E-3</v>
      </c>
      <c r="AD1076" s="5">
        <f t="shared" si="1253"/>
        <v>9.389447121260143E-3</v>
      </c>
      <c r="AE1076" s="5">
        <f t="shared" si="1254"/>
        <v>1.4663499569271989E-2</v>
      </c>
      <c r="AF1076" s="5">
        <f t="shared" si="1255"/>
        <v>1.1449993638666056E-2</v>
      </c>
      <c r="AG1076" s="5">
        <f t="shared" si="1256"/>
        <v>5.9604850218349381E-3</v>
      </c>
      <c r="AH1076" s="5">
        <f t="shared" si="1257"/>
        <v>1.195070441580779E-2</v>
      </c>
      <c r="AI1076" s="5">
        <f t="shared" si="1258"/>
        <v>1.757125348816678E-2</v>
      </c>
      <c r="AJ1076" s="5">
        <f t="shared" si="1259"/>
        <v>1.2917604619900722E-2</v>
      </c>
      <c r="AK1076" s="5">
        <f t="shared" si="1260"/>
        <v>6.3309658671934057E-3</v>
      </c>
      <c r="AL1076" s="5">
        <f t="shared" si="1261"/>
        <v>2.1374012584991615E-4</v>
      </c>
      <c r="AM1076" s="5">
        <f t="shared" si="1262"/>
        <v>2.7610816859158006E-3</v>
      </c>
      <c r="AN1076" s="5">
        <f t="shared" si="1263"/>
        <v>4.3119812688947124E-3</v>
      </c>
      <c r="AO1076" s="5">
        <f t="shared" si="1264"/>
        <v>3.3670105738164433E-3</v>
      </c>
      <c r="AP1076" s="5">
        <f t="shared" si="1265"/>
        <v>1.75275347104305E-3</v>
      </c>
      <c r="AQ1076" s="5">
        <f t="shared" si="1266"/>
        <v>6.8431877393198388E-4</v>
      </c>
      <c r="AR1076" s="5">
        <f t="shared" si="1267"/>
        <v>3.7326830172334105E-3</v>
      </c>
      <c r="AS1076" s="5">
        <f t="shared" si="1268"/>
        <v>5.4882053144940197E-3</v>
      </c>
      <c r="AT1076" s="5">
        <f t="shared" si="1269"/>
        <v>4.0346846269797973E-3</v>
      </c>
      <c r="AU1076" s="5">
        <f t="shared" si="1270"/>
        <v>1.9774138789591914E-3</v>
      </c>
      <c r="AV1076" s="5">
        <f t="shared" si="1271"/>
        <v>7.2685339937475382E-4</v>
      </c>
      <c r="AW1076" s="5">
        <f t="shared" si="1272"/>
        <v>1.3632967817390273E-5</v>
      </c>
      <c r="AX1076" s="5">
        <f t="shared" si="1273"/>
        <v>6.7660818024789808E-4</v>
      </c>
      <c r="AY1076" s="5">
        <f t="shared" si="1274"/>
        <v>1.0566589950931442E-3</v>
      </c>
      <c r="AZ1076" s="5">
        <f t="shared" si="1275"/>
        <v>8.2509217631848329E-4</v>
      </c>
      <c r="BA1076" s="5">
        <f t="shared" si="1276"/>
        <v>4.295154839188593E-4</v>
      </c>
      <c r="BB1076" s="5">
        <f t="shared" si="1277"/>
        <v>1.6769358280902091E-4</v>
      </c>
      <c r="BC1076" s="5">
        <f t="shared" si="1278"/>
        <v>5.2377413654569674E-5</v>
      </c>
      <c r="BD1076" s="5">
        <f t="shared" si="1279"/>
        <v>9.7155517800223841E-4</v>
      </c>
      <c r="BE1076" s="5">
        <f t="shared" si="1280"/>
        <v>1.4284883732742218E-3</v>
      </c>
      <c r="BF1076" s="5">
        <f t="shared" si="1281"/>
        <v>1.0501611636590607E-3</v>
      </c>
      <c r="BG1076" s="5">
        <f t="shared" si="1282"/>
        <v>5.1468787579509595E-4</v>
      </c>
      <c r="BH1076" s="5">
        <f t="shared" si="1283"/>
        <v>1.8918782563392592E-4</v>
      </c>
      <c r="BI1076" s="5">
        <f t="shared" si="1284"/>
        <v>5.5632992423302471E-5</v>
      </c>
      <c r="BJ1076" s="8">
        <f t="shared" si="1285"/>
        <v>0.35854631785563323</v>
      </c>
      <c r="BK1076" s="8">
        <f t="shared" si="1286"/>
        <v>0.2423080858794559</v>
      </c>
      <c r="BL1076" s="8">
        <f t="shared" si="1287"/>
        <v>0.36758950928595063</v>
      </c>
      <c r="BM1076" s="8">
        <f t="shared" si="1288"/>
        <v>0.58195371254788708</v>
      </c>
      <c r="BN1076" s="8">
        <f t="shared" si="1289"/>
        <v>0.41605664980172741</v>
      </c>
    </row>
    <row r="1077" spans="1:66" x14ac:dyDescent="0.25">
      <c r="A1077" t="s">
        <v>304</v>
      </c>
      <c r="B1077" t="s">
        <v>331</v>
      </c>
      <c r="C1077" t="s">
        <v>330</v>
      </c>
      <c r="D1077" s="7" t="s">
        <v>558</v>
      </c>
      <c r="E1077">
        <f>VLOOKUP(A1077,home!$A$2:$E$405,3,FALSE)</f>
        <v>1.32222222222222</v>
      </c>
      <c r="F1077">
        <f>VLOOKUP(B1077,home!$B$2:$E$405,3,FALSE)</f>
        <v>0.64</v>
      </c>
      <c r="G1077">
        <f>VLOOKUP(C1077,away!$B$2:$E$405,4,FALSE)</f>
        <v>1.5</v>
      </c>
      <c r="H1077">
        <f>VLOOKUP(A1077,away!$A$2:$E$405,3,FALSE)</f>
        <v>1.2777777777777799</v>
      </c>
      <c r="I1077">
        <f>VLOOKUP(C1077,away!$B$2:$E$405,3,FALSE)</f>
        <v>1.01</v>
      </c>
      <c r="J1077">
        <f>VLOOKUP(B1077,home!$B$2:$E$405,4,FALSE)</f>
        <v>1.08</v>
      </c>
      <c r="K1077" s="3">
        <f t="shared" si="1234"/>
        <v>1.2693333333333312</v>
      </c>
      <c r="L1077" s="3">
        <f t="shared" si="1235"/>
        <v>1.3938000000000024</v>
      </c>
      <c r="M1077" s="5">
        <f t="shared" si="1236"/>
        <v>6.9729393659555855E-2</v>
      </c>
      <c r="N1077" s="5">
        <f t="shared" si="1237"/>
        <v>8.8509843685196085E-2</v>
      </c>
      <c r="O1077" s="5">
        <f t="shared" si="1238"/>
        <v>9.7188828882689121E-2</v>
      </c>
      <c r="P1077" s="5">
        <f t="shared" si="1239"/>
        <v>0.12336502012842651</v>
      </c>
      <c r="Q1077" s="5">
        <f t="shared" si="1240"/>
        <v>5.6174247458871021E-2</v>
      </c>
      <c r="R1077" s="5">
        <f t="shared" si="1241"/>
        <v>6.7730894848346171E-2</v>
      </c>
      <c r="S1077" s="5">
        <f t="shared" si="1242"/>
        <v>5.4564249710786959E-2</v>
      </c>
      <c r="T1077" s="5">
        <f t="shared" si="1243"/>
        <v>7.8295666108174566E-2</v>
      </c>
      <c r="U1077" s="5">
        <f t="shared" si="1244"/>
        <v>8.5973082527500605E-2</v>
      </c>
      <c r="V1077" s="5">
        <f t="shared" si="1245"/>
        <v>1.0726099553636133E-2</v>
      </c>
      <c r="W1077" s="5">
        <f t="shared" si="1246"/>
        <v>2.3767948258153378E-2</v>
      </c>
      <c r="X1077" s="5">
        <f t="shared" si="1247"/>
        <v>3.3127766282214241E-2</v>
      </c>
      <c r="Y1077" s="5">
        <f t="shared" si="1248"/>
        <v>2.3086740322075146E-2</v>
      </c>
      <c r="Z1077" s="5">
        <f t="shared" si="1249"/>
        <v>3.1467773746541694E-2</v>
      </c>
      <c r="AA1077" s="5">
        <f t="shared" si="1250"/>
        <v>3.9943094142276855E-2</v>
      </c>
      <c r="AB1077" s="5">
        <f t="shared" si="1251"/>
        <v>2.5350550415631671E-2</v>
      </c>
      <c r="AC1077" s="5">
        <f t="shared" si="1252"/>
        <v>1.186036312923405E-3</v>
      </c>
      <c r="AD1077" s="5">
        <f t="shared" si="1253"/>
        <v>7.5423622472539998E-3</v>
      </c>
      <c r="AE1077" s="5">
        <f t="shared" si="1254"/>
        <v>1.0512544500222643E-2</v>
      </c>
      <c r="AF1077" s="5">
        <f t="shared" si="1255"/>
        <v>7.3261922622051738E-3</v>
      </c>
      <c r="AG1077" s="5">
        <f t="shared" si="1256"/>
        <v>3.4037489250205305E-3</v>
      </c>
      <c r="AH1077" s="5">
        <f t="shared" si="1257"/>
        <v>1.0964945761982463E-2</v>
      </c>
      <c r="AI1077" s="5">
        <f t="shared" si="1258"/>
        <v>1.3918171153876384E-2</v>
      </c>
      <c r="AJ1077" s="5">
        <f t="shared" si="1259"/>
        <v>8.8333992923268646E-3</v>
      </c>
      <c r="AK1077" s="5">
        <f t="shared" si="1260"/>
        <v>3.7375093894645144E-3</v>
      </c>
      <c r="AL1077" s="5">
        <f t="shared" si="1261"/>
        <v>8.3933265980315447E-5</v>
      </c>
      <c r="AM1077" s="5">
        <f t="shared" si="1262"/>
        <v>1.9147543625028791E-3</v>
      </c>
      <c r="AN1077" s="5">
        <f t="shared" si="1263"/>
        <v>2.6687846304565177E-3</v>
      </c>
      <c r="AO1077" s="5">
        <f t="shared" si="1264"/>
        <v>1.8598760089651506E-3</v>
      </c>
      <c r="AP1077" s="5">
        <f t="shared" si="1265"/>
        <v>8.6409839376521064E-4</v>
      </c>
      <c r="AQ1077" s="5">
        <f t="shared" si="1266"/>
        <v>3.0109508530748794E-4</v>
      </c>
      <c r="AR1077" s="5">
        <f t="shared" si="1267"/>
        <v>3.0565882806102354E-3</v>
      </c>
      <c r="AS1077" s="5">
        <f t="shared" si="1268"/>
        <v>3.8798293908545857E-3</v>
      </c>
      <c r="AT1077" s="5">
        <f t="shared" si="1269"/>
        <v>2.4623983867290396E-3</v>
      </c>
      <c r="AU1077" s="5">
        <f t="shared" si="1270"/>
        <v>1.0418681174071294E-3</v>
      </c>
      <c r="AV1077" s="5">
        <f t="shared" si="1271"/>
        <v>3.3061948259052878E-4</v>
      </c>
      <c r="AW1077" s="5">
        <f t="shared" si="1272"/>
        <v>4.1248462662756302E-6</v>
      </c>
      <c r="AX1077" s="5">
        <f t="shared" si="1273"/>
        <v>4.0507692291171855E-4</v>
      </c>
      <c r="AY1077" s="5">
        <f t="shared" si="1274"/>
        <v>5.645962151543544E-4</v>
      </c>
      <c r="AZ1077" s="5">
        <f t="shared" si="1275"/>
        <v>3.9346710234107029E-4</v>
      </c>
      <c r="BA1077" s="5">
        <f t="shared" si="1276"/>
        <v>1.8280481574766159E-4</v>
      </c>
      <c r="BB1077" s="5">
        <f t="shared" si="1277"/>
        <v>6.369833804727275E-5</v>
      </c>
      <c r="BC1077" s="5">
        <f t="shared" si="1278"/>
        <v>1.7756548714057773E-5</v>
      </c>
      <c r="BD1077" s="5">
        <f t="shared" si="1279"/>
        <v>7.1004545758575918E-4</v>
      </c>
      <c r="BE1077" s="5">
        <f t="shared" si="1280"/>
        <v>9.0128436749552221E-4</v>
      </c>
      <c r="BF1077" s="5">
        <f t="shared" si="1281"/>
        <v>5.720151452371572E-4</v>
      </c>
      <c r="BG1077" s="5">
        <f t="shared" si="1282"/>
        <v>2.4202596367367668E-4</v>
      </c>
      <c r="BH1077" s="5">
        <f t="shared" si="1283"/>
        <v>7.6802905805780007E-5</v>
      </c>
      <c r="BI1077" s="5">
        <f t="shared" si="1284"/>
        <v>1.949769768722732E-5</v>
      </c>
      <c r="BJ1077" s="8">
        <f t="shared" si="1285"/>
        <v>0.34098306847330018</v>
      </c>
      <c r="BK1077" s="8">
        <f t="shared" si="1286"/>
        <v>0.26021932884646359</v>
      </c>
      <c r="BL1077" s="8">
        <f t="shared" si="1287"/>
        <v>0.36693345160977131</v>
      </c>
      <c r="BM1077" s="8">
        <f t="shared" si="1288"/>
        <v>0.49634492264410385</v>
      </c>
      <c r="BN1077" s="8">
        <f t="shared" si="1289"/>
        <v>0.50269822866308478</v>
      </c>
    </row>
    <row r="1078" spans="1:66" x14ac:dyDescent="0.25">
      <c r="A1078" t="s">
        <v>304</v>
      </c>
      <c r="B1078" t="s">
        <v>335</v>
      </c>
      <c r="C1078" t="s">
        <v>507</v>
      </c>
      <c r="D1078" s="7" t="s">
        <v>558</v>
      </c>
      <c r="E1078">
        <f>VLOOKUP(A1078,home!$A$2:$E$405,3,FALSE)</f>
        <v>1.32222222222222</v>
      </c>
      <c r="F1078">
        <f>VLOOKUP(B1078,home!$B$2:$E$405,3,FALSE)</f>
        <v>0.84</v>
      </c>
      <c r="G1078" t="e">
        <f>VLOOKUP(C1078,away!$B$2:$E$405,4,FALSE)</f>
        <v>#N/A</v>
      </c>
      <c r="H1078">
        <f>VLOOKUP(A1078,away!$A$2:$E$405,3,FALSE)</f>
        <v>1.2777777777777799</v>
      </c>
      <c r="I1078" t="e">
        <f>VLOOKUP(C1078,away!$B$2:$E$405,3,FALSE)</f>
        <v>#N/A</v>
      </c>
      <c r="J1078">
        <f>VLOOKUP(B1078,home!$B$2:$E$405,4,FALSE)</f>
        <v>0.91</v>
      </c>
      <c r="K1078" s="3" t="e">
        <f t="shared" si="1234"/>
        <v>#N/A</v>
      </c>
      <c r="L1078" s="3" t="e">
        <f t="shared" si="1235"/>
        <v>#N/A</v>
      </c>
      <c r="M1078" s="5" t="e">
        <f t="shared" si="1236"/>
        <v>#N/A</v>
      </c>
      <c r="N1078" s="5" t="e">
        <f t="shared" si="1237"/>
        <v>#N/A</v>
      </c>
      <c r="O1078" s="5" t="e">
        <f t="shared" si="1238"/>
        <v>#N/A</v>
      </c>
      <c r="P1078" s="5" t="e">
        <f t="shared" si="1239"/>
        <v>#N/A</v>
      </c>
      <c r="Q1078" s="5" t="e">
        <f t="shared" si="1240"/>
        <v>#N/A</v>
      </c>
      <c r="R1078" s="5" t="e">
        <f t="shared" si="1241"/>
        <v>#N/A</v>
      </c>
      <c r="S1078" s="5" t="e">
        <f t="shared" si="1242"/>
        <v>#N/A</v>
      </c>
      <c r="T1078" s="5" t="e">
        <f t="shared" si="1243"/>
        <v>#N/A</v>
      </c>
      <c r="U1078" s="5" t="e">
        <f t="shared" si="1244"/>
        <v>#N/A</v>
      </c>
      <c r="V1078" s="5" t="e">
        <f t="shared" si="1245"/>
        <v>#N/A</v>
      </c>
      <c r="W1078" s="5" t="e">
        <f t="shared" si="1246"/>
        <v>#N/A</v>
      </c>
      <c r="X1078" s="5" t="e">
        <f t="shared" si="1247"/>
        <v>#N/A</v>
      </c>
      <c r="Y1078" s="5" t="e">
        <f t="shared" si="1248"/>
        <v>#N/A</v>
      </c>
      <c r="Z1078" s="5" t="e">
        <f t="shared" si="1249"/>
        <v>#N/A</v>
      </c>
      <c r="AA1078" s="5" t="e">
        <f t="shared" si="1250"/>
        <v>#N/A</v>
      </c>
      <c r="AB1078" s="5" t="e">
        <f t="shared" si="1251"/>
        <v>#N/A</v>
      </c>
      <c r="AC1078" s="5" t="e">
        <f t="shared" si="1252"/>
        <v>#N/A</v>
      </c>
      <c r="AD1078" s="5" t="e">
        <f t="shared" si="1253"/>
        <v>#N/A</v>
      </c>
      <c r="AE1078" s="5" t="e">
        <f t="shared" si="1254"/>
        <v>#N/A</v>
      </c>
      <c r="AF1078" s="5" t="e">
        <f t="shared" si="1255"/>
        <v>#N/A</v>
      </c>
      <c r="AG1078" s="5" t="e">
        <f t="shared" si="1256"/>
        <v>#N/A</v>
      </c>
      <c r="AH1078" s="5" t="e">
        <f t="shared" si="1257"/>
        <v>#N/A</v>
      </c>
      <c r="AI1078" s="5" t="e">
        <f t="shared" si="1258"/>
        <v>#N/A</v>
      </c>
      <c r="AJ1078" s="5" t="e">
        <f t="shared" si="1259"/>
        <v>#N/A</v>
      </c>
      <c r="AK1078" s="5" t="e">
        <f t="shared" si="1260"/>
        <v>#N/A</v>
      </c>
      <c r="AL1078" s="5" t="e">
        <f t="shared" si="1261"/>
        <v>#N/A</v>
      </c>
      <c r="AM1078" s="5" t="e">
        <f t="shared" si="1262"/>
        <v>#N/A</v>
      </c>
      <c r="AN1078" s="5" t="e">
        <f t="shared" si="1263"/>
        <v>#N/A</v>
      </c>
      <c r="AO1078" s="5" t="e">
        <f t="shared" si="1264"/>
        <v>#N/A</v>
      </c>
      <c r="AP1078" s="5" t="e">
        <f t="shared" si="1265"/>
        <v>#N/A</v>
      </c>
      <c r="AQ1078" s="5" t="e">
        <f t="shared" si="1266"/>
        <v>#N/A</v>
      </c>
      <c r="AR1078" s="5" t="e">
        <f t="shared" si="1267"/>
        <v>#N/A</v>
      </c>
      <c r="AS1078" s="5" t="e">
        <f t="shared" si="1268"/>
        <v>#N/A</v>
      </c>
      <c r="AT1078" s="5" t="e">
        <f t="shared" si="1269"/>
        <v>#N/A</v>
      </c>
      <c r="AU1078" s="5" t="e">
        <f t="shared" si="1270"/>
        <v>#N/A</v>
      </c>
      <c r="AV1078" s="5" t="e">
        <f t="shared" si="1271"/>
        <v>#N/A</v>
      </c>
      <c r="AW1078" s="5" t="e">
        <f t="shared" si="1272"/>
        <v>#N/A</v>
      </c>
      <c r="AX1078" s="5" t="e">
        <f t="shared" si="1273"/>
        <v>#N/A</v>
      </c>
      <c r="AY1078" s="5" t="e">
        <f t="shared" si="1274"/>
        <v>#N/A</v>
      </c>
      <c r="AZ1078" s="5" t="e">
        <f t="shared" si="1275"/>
        <v>#N/A</v>
      </c>
      <c r="BA1078" s="5" t="e">
        <f t="shared" si="1276"/>
        <v>#N/A</v>
      </c>
      <c r="BB1078" s="5" t="e">
        <f t="shared" si="1277"/>
        <v>#N/A</v>
      </c>
      <c r="BC1078" s="5" t="e">
        <f t="shared" si="1278"/>
        <v>#N/A</v>
      </c>
      <c r="BD1078" s="5" t="e">
        <f t="shared" si="1279"/>
        <v>#N/A</v>
      </c>
      <c r="BE1078" s="5" t="e">
        <f t="shared" si="1280"/>
        <v>#N/A</v>
      </c>
      <c r="BF1078" s="5" t="e">
        <f t="shared" si="1281"/>
        <v>#N/A</v>
      </c>
      <c r="BG1078" s="5" t="e">
        <f t="shared" si="1282"/>
        <v>#N/A</v>
      </c>
      <c r="BH1078" s="5" t="e">
        <f t="shared" si="1283"/>
        <v>#N/A</v>
      </c>
      <c r="BI1078" s="5" t="e">
        <f t="shared" si="1284"/>
        <v>#N/A</v>
      </c>
      <c r="BJ1078" s="8" t="e">
        <f t="shared" si="1285"/>
        <v>#N/A</v>
      </c>
      <c r="BK1078" s="8" t="e">
        <f t="shared" si="1286"/>
        <v>#N/A</v>
      </c>
      <c r="BL1078" s="8" t="e">
        <f t="shared" si="1287"/>
        <v>#N/A</v>
      </c>
      <c r="BM1078" s="8" t="e">
        <f t="shared" si="1288"/>
        <v>#N/A</v>
      </c>
      <c r="BN1078" s="8" t="e">
        <f t="shared" si="1289"/>
        <v>#N/A</v>
      </c>
    </row>
    <row r="1079" spans="1:66" x14ac:dyDescent="0.25">
      <c r="A1079" t="s">
        <v>304</v>
      </c>
      <c r="B1079" t="s">
        <v>375</v>
      </c>
      <c r="C1079" t="s">
        <v>378</v>
      </c>
      <c r="D1079" s="7" t="s">
        <v>558</v>
      </c>
      <c r="E1079">
        <f>VLOOKUP(A1079,home!$A$2:$E$405,3,FALSE)</f>
        <v>1.32222222222222</v>
      </c>
      <c r="F1079">
        <f>VLOOKUP(B1079,home!$B$2:$E$405,3,FALSE)</f>
        <v>0.92</v>
      </c>
      <c r="G1079">
        <f>VLOOKUP(C1079,away!$B$2:$E$405,4,FALSE)</f>
        <v>1.18</v>
      </c>
      <c r="H1079">
        <f>VLOOKUP(A1079,away!$A$2:$E$405,3,FALSE)</f>
        <v>1.2777777777777799</v>
      </c>
      <c r="I1079">
        <f>VLOOKUP(C1079,away!$B$2:$E$405,3,FALSE)</f>
        <v>1.34</v>
      </c>
      <c r="J1079">
        <f>VLOOKUP(B1079,home!$B$2:$E$405,4,FALSE)</f>
        <v>1.17</v>
      </c>
      <c r="K1079" s="3">
        <f t="shared" si="1234"/>
        <v>1.435404444444442</v>
      </c>
      <c r="L1079" s="3">
        <f t="shared" si="1235"/>
        <v>2.0033000000000034</v>
      </c>
      <c r="M1079" s="5">
        <f t="shared" si="1236"/>
        <v>3.2106253830412324E-2</v>
      </c>
      <c r="N1079" s="5">
        <f t="shared" si="1237"/>
        <v>4.6085459442635243E-2</v>
      </c>
      <c r="O1079" s="5">
        <f t="shared" si="1238"/>
        <v>6.4318458298465123E-2</v>
      </c>
      <c r="P1079" s="5">
        <f t="shared" si="1239"/>
        <v>9.2323000901431349E-2</v>
      </c>
      <c r="Q1079" s="5">
        <f t="shared" si="1240"/>
        <v>3.3075636654111354E-2</v>
      </c>
      <c r="R1079" s="5">
        <f t="shared" si="1241"/>
        <v>6.4424583754657719E-2</v>
      </c>
      <c r="S1079" s="5">
        <f t="shared" si="1242"/>
        <v>6.6369752606981677E-2</v>
      </c>
      <c r="T1079" s="5">
        <f t="shared" si="1243"/>
        <v>6.6260422909181382E-2</v>
      </c>
      <c r="U1079" s="5">
        <f t="shared" si="1244"/>
        <v>9.2475333852918895E-2</v>
      </c>
      <c r="V1079" s="5">
        <f t="shared" si="1245"/>
        <v>2.1205473142494036E-2</v>
      </c>
      <c r="W1079" s="5">
        <f t="shared" si="1246"/>
        <v>1.5825638618713642E-2</v>
      </c>
      <c r="X1079" s="5">
        <f t="shared" si="1247"/>
        <v>3.1703501844869093E-2</v>
      </c>
      <c r="Y1079" s="5">
        <f t="shared" si="1248"/>
        <v>3.1755812622913195E-2</v>
      </c>
      <c r="Z1079" s="5">
        <f t="shared" si="1249"/>
        <v>4.3020589545235341E-2</v>
      </c>
      <c r="AA1079" s="5">
        <f t="shared" si="1250"/>
        <v>6.1751945435850913E-2</v>
      </c>
      <c r="AB1079" s="5">
        <f t="shared" si="1251"/>
        <v>4.4319508465855535E-2</v>
      </c>
      <c r="AC1079" s="5">
        <f t="shared" si="1252"/>
        <v>3.8110817256794319E-3</v>
      </c>
      <c r="AD1079" s="5">
        <f t="shared" si="1253"/>
        <v>5.6790480023682921E-3</v>
      </c>
      <c r="AE1079" s="5">
        <f t="shared" si="1254"/>
        <v>1.1376836863144418E-2</v>
      </c>
      <c r="AF1079" s="5">
        <f t="shared" si="1255"/>
        <v>1.139560864396863E-2</v>
      </c>
      <c r="AG1079" s="5">
        <f t="shared" si="1256"/>
        <v>7.6096075988207985E-3</v>
      </c>
      <c r="AH1079" s="5">
        <f t="shared" si="1257"/>
        <v>2.1545786758992519E-2</v>
      </c>
      <c r="AI1079" s="5">
        <f t="shared" si="1258"/>
        <v>3.0926918072910075E-2</v>
      </c>
      <c r="AJ1079" s="5">
        <f t="shared" si="1259"/>
        <v>2.2196317827412129E-2</v>
      </c>
      <c r="AK1079" s="5">
        <f t="shared" si="1260"/>
        <v>1.0620231086589589E-2</v>
      </c>
      <c r="AL1079" s="5">
        <f t="shared" si="1261"/>
        <v>4.3835759033592847E-4</v>
      </c>
      <c r="AM1079" s="5">
        <f t="shared" si="1262"/>
        <v>1.6303461485625535E-3</v>
      </c>
      <c r="AN1079" s="5">
        <f t="shared" si="1263"/>
        <v>3.2660724394153687E-3</v>
      </c>
      <c r="AO1079" s="5">
        <f t="shared" si="1264"/>
        <v>3.2714614589404111E-3</v>
      </c>
      <c r="AP1079" s="5">
        <f t="shared" si="1265"/>
        <v>2.1845729135651121E-3</v>
      </c>
      <c r="AQ1079" s="5">
        <f t="shared" si="1266"/>
        <v>1.0940887294362488E-3</v>
      </c>
      <c r="AR1079" s="5">
        <f t="shared" si="1267"/>
        <v>8.6325349228579627E-3</v>
      </c>
      <c r="AS1079" s="5">
        <f t="shared" si="1268"/>
        <v>1.239117899509218E-2</v>
      </c>
      <c r="AT1079" s="5">
        <f t="shared" si="1269"/>
        <v>8.8931767007309637E-3</v>
      </c>
      <c r="AU1079" s="5">
        <f t="shared" si="1270"/>
        <v>4.2551017871529945E-3</v>
      </c>
      <c r="AV1079" s="5">
        <f t="shared" si="1271"/>
        <v>1.5269480042107246E-3</v>
      </c>
      <c r="AW1079" s="5">
        <f t="shared" si="1272"/>
        <v>3.5014369285516541E-5</v>
      </c>
      <c r="AX1079" s="5">
        <f t="shared" si="1273"/>
        <v>3.900343512715941E-4</v>
      </c>
      <c r="AY1079" s="5">
        <f t="shared" si="1274"/>
        <v>7.8135581590238576E-4</v>
      </c>
      <c r="AZ1079" s="5">
        <f t="shared" si="1275"/>
        <v>7.8264505299862632E-4</v>
      </c>
      <c r="BA1079" s="5">
        <f t="shared" si="1276"/>
        <v>5.2262427822405031E-4</v>
      </c>
      <c r="BB1079" s="5">
        <f t="shared" si="1277"/>
        <v>2.6174330414156034E-4</v>
      </c>
      <c r="BC1079" s="5">
        <f t="shared" si="1278"/>
        <v>1.048700722373578E-4</v>
      </c>
      <c r="BD1079" s="5">
        <f t="shared" si="1279"/>
        <v>2.8822595351602311E-3</v>
      </c>
      <c r="BE1079" s="5">
        <f t="shared" si="1280"/>
        <v>4.1372081468113676E-3</v>
      </c>
      <c r="BF1079" s="5">
        <f t="shared" si="1281"/>
        <v>2.9692834807623953E-3</v>
      </c>
      <c r="BG1079" s="5">
        <f t="shared" si="1282"/>
        <v>1.4207075683672682E-3</v>
      </c>
      <c r="BH1079" s="5">
        <f t="shared" si="1283"/>
        <v>5.0982248947255835E-4</v>
      </c>
      <c r="BI1079" s="5">
        <f t="shared" si="1284"/>
        <v>1.4636029345332783E-4</v>
      </c>
      <c r="BJ1079" s="8">
        <f t="shared" si="1285"/>
        <v>0.27505738776542127</v>
      </c>
      <c r="BK1079" s="8">
        <f t="shared" si="1286"/>
        <v>0.21703527561323713</v>
      </c>
      <c r="BL1079" s="8">
        <f t="shared" si="1287"/>
        <v>0.46034366547772448</v>
      </c>
      <c r="BM1079" s="8">
        <f t="shared" si="1288"/>
        <v>0.66237718407328849</v>
      </c>
      <c r="BN1079" s="8">
        <f t="shared" si="1289"/>
        <v>0.3323333928817131</v>
      </c>
    </row>
    <row r="1080" spans="1:66" x14ac:dyDescent="0.25">
      <c r="A1080" t="s">
        <v>304</v>
      </c>
      <c r="B1080" t="s">
        <v>376</v>
      </c>
      <c r="C1080" t="s">
        <v>305</v>
      </c>
      <c r="D1080" s="7" t="s">
        <v>558</v>
      </c>
      <c r="E1080">
        <f>VLOOKUP(A1080,home!$A$2:$E$405,3,FALSE)</f>
        <v>1.32222222222222</v>
      </c>
      <c r="F1080">
        <f>VLOOKUP(B1080,home!$B$2:$E$405,3,FALSE)</f>
        <v>0.92</v>
      </c>
      <c r="G1080">
        <f>VLOOKUP(C1080,away!$B$2:$E$405,4,FALSE)</f>
        <v>1.34</v>
      </c>
      <c r="H1080">
        <f>VLOOKUP(A1080,away!$A$2:$E$405,3,FALSE)</f>
        <v>1.2777777777777799</v>
      </c>
      <c r="I1080">
        <f>VLOOKUP(C1080,away!$B$2:$E$405,3,FALSE)</f>
        <v>0.84</v>
      </c>
      <c r="J1080">
        <f>VLOOKUP(B1080,home!$B$2:$E$405,4,FALSE)</f>
        <v>1.1299999999999999</v>
      </c>
      <c r="K1080" s="3">
        <f t="shared" si="1234"/>
        <v>1.630035555555553</v>
      </c>
      <c r="L1080" s="3">
        <f t="shared" si="1235"/>
        <v>1.2128666666666685</v>
      </c>
      <c r="M1080" s="5">
        <f t="shared" si="1236"/>
        <v>5.8256347517116787E-2</v>
      </c>
      <c r="N1080" s="5">
        <f t="shared" si="1237"/>
        <v>9.4959917789700823E-2</v>
      </c>
      <c r="O1080" s="5">
        <f t="shared" si="1238"/>
        <v>7.0657182025260501E-2</v>
      </c>
      <c r="P1080" s="5">
        <f t="shared" si="1239"/>
        <v>0.11517371895653532</v>
      </c>
      <c r="Q1080" s="5">
        <f t="shared" si="1240"/>
        <v>7.739402117492232E-2</v>
      </c>
      <c r="R1080" s="5">
        <f t="shared" si="1241"/>
        <v>4.2848870419518882E-2</v>
      </c>
      <c r="S1080" s="5">
        <f t="shared" si="1242"/>
        <v>5.6925065265984495E-2</v>
      </c>
      <c r="T1080" s="5">
        <f t="shared" si="1243"/>
        <v>9.3868628482357608E-2</v>
      </c>
      <c r="U1080" s="5">
        <f t="shared" si="1244"/>
        <v>6.9845182299208358E-2</v>
      </c>
      <c r="V1080" s="5">
        <f t="shared" si="1245"/>
        <v>1.2504639213779473E-2</v>
      </c>
      <c r="W1080" s="5">
        <f t="shared" si="1246"/>
        <v>4.2051668767514247E-2</v>
      </c>
      <c r="X1080" s="5">
        <f t="shared" si="1247"/>
        <v>5.1003067325825859E-2</v>
      </c>
      <c r="Y1080" s="5">
        <f t="shared" si="1248"/>
        <v>3.0929960128625048E-2</v>
      </c>
      <c r="Z1080" s="5">
        <f t="shared" si="1249"/>
        <v>1.7323322212051292E-2</v>
      </c>
      <c r="AA1080" s="5">
        <f t="shared" si="1250"/>
        <v>2.8237631145988876E-2</v>
      </c>
      <c r="AB1080" s="5">
        <f t="shared" si="1251"/>
        <v>2.3014171386312388E-2</v>
      </c>
      <c r="AC1080" s="5">
        <f t="shared" si="1252"/>
        <v>1.545116824005261E-3</v>
      </c>
      <c r="AD1080" s="5">
        <f t="shared" si="1253"/>
        <v>1.7136428815373295E-2</v>
      </c>
      <c r="AE1080" s="5">
        <f t="shared" si="1254"/>
        <v>2.0784203295872456E-2</v>
      </c>
      <c r="AF1080" s="5">
        <f t="shared" si="1255"/>
        <v>1.2604233685393608E-2</v>
      </c>
      <c r="AG1080" s="5">
        <f t="shared" si="1256"/>
        <v>5.095751631963694E-3</v>
      </c>
      <c r="AH1080" s="5">
        <f t="shared" si="1257"/>
        <v>5.2527200167308283E-3</v>
      </c>
      <c r="AI1080" s="5">
        <f t="shared" si="1258"/>
        <v>8.5621203906496093E-3</v>
      </c>
      <c r="AJ1080" s="5">
        <f t="shared" si="1259"/>
        <v>6.9782803338530337E-3</v>
      </c>
      <c r="AK1080" s="5">
        <f t="shared" si="1260"/>
        <v>3.7916150202715062E-3</v>
      </c>
      <c r="AL1080" s="5">
        <f t="shared" si="1261"/>
        <v>1.2218881438848145E-4</v>
      </c>
      <c r="AM1080" s="5">
        <f t="shared" si="1262"/>
        <v>5.5865976528610391E-3</v>
      </c>
      <c r="AN1080" s="5">
        <f t="shared" si="1263"/>
        <v>6.7757980732334033E-3</v>
      </c>
      <c r="AO1080" s="5">
        <f t="shared" si="1264"/>
        <v>4.1090698115445173E-3</v>
      </c>
      <c r="AP1080" s="5">
        <f t="shared" si="1265"/>
        <v>1.6612512684762114E-3</v>
      </c>
      <c r="AQ1080" s="5">
        <f t="shared" si="1266"/>
        <v>5.0371907212312943E-4</v>
      </c>
      <c r="AR1080" s="5">
        <f t="shared" si="1267"/>
        <v>1.2741698035251216E-3</v>
      </c>
      <c r="AS1080" s="5">
        <f t="shared" si="1268"/>
        <v>2.076942083561181E-3</v>
      </c>
      <c r="AT1080" s="5">
        <f t="shared" si="1269"/>
        <v>1.6927447215171793E-3</v>
      </c>
      <c r="AU1080" s="5">
        <f t="shared" si="1270"/>
        <v>9.1974469418399502E-4</v>
      </c>
      <c r="AV1080" s="5">
        <f t="shared" si="1271"/>
        <v>3.7480413838837011E-4</v>
      </c>
      <c r="AW1080" s="5">
        <f t="shared" si="1272"/>
        <v>6.710255986304672E-6</v>
      </c>
      <c r="AX1080" s="5">
        <f t="shared" si="1273"/>
        <v>1.5177254681244491E-3</v>
      </c>
      <c r="AY1080" s="5">
        <f t="shared" si="1274"/>
        <v>1.8407986294392098E-3</v>
      </c>
      <c r="AZ1080" s="5">
        <f t="shared" si="1275"/>
        <v>1.1163216488462534E-3</v>
      </c>
      <c r="BA1080" s="5">
        <f t="shared" si="1276"/>
        <v>4.513164390546648E-4</v>
      </c>
      <c r="BB1080" s="5">
        <f t="shared" si="1277"/>
        <v>1.3684666626202551E-4</v>
      </c>
      <c r="BC1080" s="5">
        <f t="shared" si="1278"/>
        <v>3.3195351990733791E-5</v>
      </c>
      <c r="BD1080" s="5">
        <f t="shared" si="1279"/>
        <v>2.5756634706147286E-4</v>
      </c>
      <c r="BE1080" s="5">
        <f t="shared" si="1280"/>
        <v>4.1984230362476229E-4</v>
      </c>
      <c r="BF1080" s="5">
        <f t="shared" si="1281"/>
        <v>3.4217894131735637E-4</v>
      </c>
      <c r="BG1080" s="5">
        <f t="shared" si="1282"/>
        <v>1.859212802365493E-4</v>
      </c>
      <c r="BH1080" s="5">
        <f t="shared" si="1283"/>
        <v>7.5764574329995822E-5</v>
      </c>
      <c r="BI1080" s="5">
        <f t="shared" si="1284"/>
        <v>2.4699790001884946E-5</v>
      </c>
      <c r="BJ1080" s="8">
        <f t="shared" si="1285"/>
        <v>0.46956052117950459</v>
      </c>
      <c r="BK1080" s="8">
        <f t="shared" si="1286"/>
        <v>0.24636787522124903</v>
      </c>
      <c r="BL1080" s="8">
        <f t="shared" si="1287"/>
        <v>0.26683215171554187</v>
      </c>
      <c r="BM1080" s="8">
        <f t="shared" si="1288"/>
        <v>0.53895972407183912</v>
      </c>
      <c r="BN1080" s="8">
        <f t="shared" si="1289"/>
        <v>0.45929005788305466</v>
      </c>
    </row>
    <row r="1081" spans="1:66" x14ac:dyDescent="0.25">
      <c r="A1081" t="s">
        <v>301</v>
      </c>
      <c r="B1081" t="s">
        <v>355</v>
      </c>
      <c r="C1081" t="s">
        <v>342</v>
      </c>
      <c r="D1081" s="7" t="s">
        <v>558</v>
      </c>
      <c r="E1081">
        <f>VLOOKUP(A1081,home!$A$2:$E$405,3,FALSE)</f>
        <v>1.42105263157895</v>
      </c>
      <c r="F1081">
        <f>VLOOKUP(B1081,home!$B$2:$E$405,3,FALSE)</f>
        <v>0.74</v>
      </c>
      <c r="G1081">
        <f>VLOOKUP(C1081,away!$B$2:$E$405,4,FALSE)</f>
        <v>0.89</v>
      </c>
      <c r="H1081">
        <f>VLOOKUP(A1081,away!$A$2:$E$405,3,FALSE)</f>
        <v>1.0815789473684201</v>
      </c>
      <c r="I1081">
        <f>VLOOKUP(C1081,away!$B$2:$E$405,3,FALSE)</f>
        <v>0.72</v>
      </c>
      <c r="J1081">
        <f>VLOOKUP(B1081,home!$B$2:$E$405,4,FALSE)</f>
        <v>1.22</v>
      </c>
      <c r="K1081" s="3">
        <f t="shared" ref="K1081:K1144" si="1290">E1081*F1081*G1081</f>
        <v>0.93590526315789646</v>
      </c>
      <c r="L1081" s="3">
        <f t="shared" ref="L1081:L1144" si="1291">H1081*I1081*J1081</f>
        <v>0.95005894736842011</v>
      </c>
      <c r="M1081" s="5">
        <f t="shared" ref="M1081:M1144" si="1292">_xlfn.POISSON.DIST(0,K1081,FALSE) * _xlfn.POISSON.DIST(0,L1081,FALSE)</f>
        <v>0.15168273480733496</v>
      </c>
      <c r="N1081" s="5">
        <f t="shared" ref="N1081:N1144" si="1293">_xlfn.POISSON.DIST(1,K1081,FALSE) * _xlfn.POISSON.DIST(0,L1081,FALSE)</f>
        <v>0.14196066983636824</v>
      </c>
      <c r="O1081" s="5">
        <f t="shared" ref="O1081:O1144" si="1294">_xlfn.POISSON.DIST(0,K1081,FALSE) * _xlfn.POISSON.DIST(1,L1081,FALSE)</f>
        <v>0.14410753936501985</v>
      </c>
      <c r="P1081" s="5">
        <f t="shared" ref="P1081:P1144" si="1295">_xlfn.POISSON.DIST(1,K1081,FALSE) * _xlfn.POISSON.DIST(1,L1081,FALSE)</f>
        <v>0.13487100455245582</v>
      </c>
      <c r="Q1081" s="5">
        <f t="shared" ref="Q1081:Q1144" si="1296">_xlfn.POISSON.DIST(2,K1081,FALSE) * _xlfn.POISSON.DIST(0,L1081,FALSE)</f>
        <v>6.6430869030638731E-2</v>
      </c>
      <c r="R1081" s="5">
        <f t="shared" ref="R1081:R1144" si="1297">_xlfn.POISSON.DIST(0,K1081,FALSE) * _xlfn.POISSON.DIST(2,L1081,FALSE)</f>
        <v>6.8455328578491959E-2</v>
      </c>
      <c r="S1081" s="5">
        <f t="shared" ref="S1081:S1144" si="1298">_xlfn.POISSON.DIST(2,K1081,FALSE) * _xlfn.POISSON.DIST(2,L1081,FALSE)</f>
        <v>2.9980649894158114E-2</v>
      </c>
      <c r="T1081" s="5">
        <f t="shared" ref="T1081:T1144" si="1299">_xlfn.POISSON.DIST(2,K1081,FALSE) * _xlfn.POISSON.DIST(1,L1081,FALSE)</f>
        <v>6.3113241504018008E-2</v>
      </c>
      <c r="U1081" s="5">
        <f t="shared" ref="U1081:U1144" si="1300">_xlfn.POISSON.DIST(1,K1081,FALSE) * _xlfn.POISSON.DIST(2,L1081,FALSE)</f>
        <v>6.4067702307813779E-2</v>
      </c>
      <c r="V1081" s="5">
        <f t="shared" ref="V1081:V1144" si="1301">_xlfn.POISSON.DIST(3,K1081,FALSE) * _xlfn.POISSON.DIST(3,L1081,FALSE)</f>
        <v>2.9619721816040723E-3</v>
      </c>
      <c r="W1081" s="5">
        <f t="shared" ref="W1081:W1144" si="1302">_xlfn.POISSON.DIST(3,K1081,FALSE) * _xlfn.POISSON.DIST(0,L1081,FALSE)</f>
        <v>2.0724333320642569E-2</v>
      </c>
      <c r="X1081" s="5">
        <f t="shared" ref="X1081:X1144" si="1303">_xlfn.POISSON.DIST(3,K1081,FALSE) * _xlfn.POISSON.DIST(1,L1081,FALSE)</f>
        <v>1.9689338299521953E-2</v>
      </c>
      <c r="Y1081" s="5">
        <f t="shared" ref="Y1081:Y1144" si="1304">_xlfn.POISSON.DIST(3,K1081,FALSE) * _xlfn.POISSON.DIST(2,L1081,FALSE)</f>
        <v>9.3530160096122715E-3</v>
      </c>
      <c r="Z1081" s="5">
        <f t="shared" ref="Z1081:Z1144" si="1305">_xlfn.POISSON.DIST(0,K1081,FALSE) * _xlfn.POISSON.DIST(3,L1081,FALSE)</f>
        <v>2.1678865803680468E-2</v>
      </c>
      <c r="AA1081" s="5">
        <f t="shared" ref="AA1081:AA1144" si="1306">_xlfn.POISSON.DIST(1,K1081,FALSE) * _xlfn.POISSON.DIST(3,L1081,FALSE)</f>
        <v>2.0289364604958289E-2</v>
      </c>
      <c r="AB1081" s="5">
        <f t="shared" ref="AB1081:AB1144" si="1307">_xlfn.POISSON.DIST(2,K1081,FALSE) * _xlfn.POISSON.DIST(3,L1081,FALSE)</f>
        <v>9.4944615599549999E-3</v>
      </c>
      <c r="AC1081" s="5">
        <f t="shared" ref="AC1081:AC1144" si="1308">_xlfn.POISSON.DIST(4,K1081,FALSE) * _xlfn.POISSON.DIST(4,L1081,FALSE)</f>
        <v>1.6460515599253466E-4</v>
      </c>
      <c r="AD1081" s="5">
        <f t="shared" ref="AD1081:AD1144" si="1309">_xlfn.POISSON.DIST(4,K1081,FALSE) * _xlfn.POISSON.DIST(0,L1081,FALSE)</f>
        <v>4.849003157556985E-3</v>
      </c>
      <c r="AE1081" s="5">
        <f t="shared" ref="AE1081:AE1144" si="1310">_xlfn.POISSON.DIST(4,K1081,FALSE) * _xlfn.POISSON.DIST(1,L1081,FALSE)</f>
        <v>4.606838835654734E-3</v>
      </c>
      <c r="AF1081" s="5">
        <f t="shared" ref="AF1081:AF1144" si="1311">_xlfn.POISSON.DIST(4,K1081,FALSE) * _xlfn.POISSON.DIST(2,L1081,FALSE)</f>
        <v>2.1883842274490473E-3</v>
      </c>
      <c r="AG1081" s="5">
        <f t="shared" ref="AG1081:AG1144" si="1312">_xlfn.POISSON.DIST(4,K1081,FALSE) * _xlfn.POISSON.DIST(3,L1081,FALSE)</f>
        <v>6.9303133852263179E-4</v>
      </c>
      <c r="AH1081" s="5">
        <f t="shared" ref="AH1081:AH1144" si="1313">_xlfn.POISSON.DIST(0,K1081,FALSE) * _xlfn.POISSON.DIST(4,L1081,FALSE)</f>
        <v>5.1490501063964755E-3</v>
      </c>
      <c r="AI1081" s="5">
        <f t="shared" ref="AI1081:AI1144" si="1314">_xlfn.POISSON.DIST(1,K1081,FALSE) * _xlfn.POISSON.DIST(4,L1081,FALSE)</f>
        <v>4.8190230948401873E-3</v>
      </c>
      <c r="AJ1081" s="5">
        <f t="shared" ref="AJ1081:AJ1144" si="1315">_xlfn.POISSON.DIST(2,K1081,FALSE) * _xlfn.POISSON.DIST(4,L1081,FALSE)</f>
        <v>2.255074538870193E-3</v>
      </c>
      <c r="AK1081" s="5">
        <f t="shared" ref="AK1081:AK1144" si="1316">_xlfn.POISSON.DIST(3,K1081,FALSE) * _xlfn.POISSON.DIST(4,L1081,FALSE)</f>
        <v>7.0351204324732683E-4</v>
      </c>
      <c r="AL1081" s="5">
        <f t="shared" ref="AL1081:AL1144" si="1317">_xlfn.POISSON.DIST(5,K1081,FALSE) * _xlfn.POISSON.DIST(5,L1081,FALSE)</f>
        <v>5.8544468548580818E-6</v>
      </c>
      <c r="AM1081" s="5">
        <f t="shared" ref="AM1081:AM1144" si="1318">_xlfn.POISSON.DIST(5,K1081,FALSE) * _xlfn.POISSON.DIST(0,L1081,FALSE)</f>
        <v>9.0764151524536866E-4</v>
      </c>
      <c r="AN1081" s="5">
        <f t="shared" ref="AN1081:AN1144" si="1319">_xlfn.POISSON.DIST(5,K1081,FALSE) * _xlfn.POISSON.DIST(1,L1081,FALSE)</f>
        <v>8.6231294256189264E-4</v>
      </c>
      <c r="AO1081" s="5">
        <f t="shared" ref="AO1081:AO1144" si="1320">_xlfn.POISSON.DIST(5,K1081,FALSE) * _xlfn.POISSON.DIST(2,L1081,FALSE)</f>
        <v>4.0962406325625823E-4</v>
      </c>
      <c r="AP1081" s="5">
        <f t="shared" ref="AP1081:AP1144" si="1321">_xlfn.POISSON.DIST(5,K1081,FALSE) * _xlfn.POISSON.DIST(3,L1081,FALSE)</f>
        <v>1.2972233545133864E-4</v>
      </c>
      <c r="AQ1081" s="5">
        <f t="shared" ref="AQ1081:AQ1144" si="1322">_xlfn.POISSON.DIST(5,K1081,FALSE) * _xlfn.POISSON.DIST(4,L1081,FALSE)</f>
        <v>3.0810966367267964E-5</v>
      </c>
      <c r="AR1081" s="5">
        <f t="shared" ref="AR1081:AR1144" si="1323">_xlfn.POISSON.DIST(0,K1081,FALSE) * _xlfn.POISSON.DIST(5,L1081,FALSE)</f>
        <v>9.7838022480605793E-4</v>
      </c>
      <c r="AS1081" s="5">
        <f t="shared" ref="AS1081:AS1144" si="1324">_xlfn.POISSON.DIST(1,K1081,FALSE) * _xlfn.POISSON.DIST(5,L1081,FALSE)</f>
        <v>9.156712017655954E-4</v>
      </c>
      <c r="AT1081" s="5">
        <f t="shared" ref="AT1081:AT1144" si="1325">_xlfn.POISSON.DIST(2,K1081,FALSE) * _xlfn.POISSON.DIST(5,L1081,FALSE)</f>
        <v>4.2849074852726845E-4</v>
      </c>
      <c r="AU1081" s="5">
        <f t="shared" ref="AU1081:AU1144" si="1326">_xlfn.POISSON.DIST(3,K1081,FALSE) * _xlfn.POISSON.DIST(5,L1081,FALSE)</f>
        <v>1.336755822537124E-4</v>
      </c>
      <c r="AV1081" s="5">
        <f t="shared" ref="AV1081:AV1144" si="1327">_xlfn.POISSON.DIST(4,K1081,FALSE) * _xlfn.POISSON.DIST(5,L1081,FALSE)</f>
        <v>3.1276920246736429E-5</v>
      </c>
      <c r="AW1081" s="5">
        <f t="shared" ref="AW1081:AW1144" si="1328">_xlfn.POISSON.DIST(6,K1081,FALSE) * _xlfn.POISSON.DIST(6,L1081,FALSE)</f>
        <v>1.4459917299981543E-7</v>
      </c>
      <c r="AX1081" s="5">
        <f t="shared" ref="AX1081:AX1144" si="1329">_xlfn.POISSON.DIST(6,K1081,FALSE) * _xlfn.POISSON.DIST(0,L1081,FALSE)</f>
        <v>1.4157774519645802E-4</v>
      </c>
      <c r="AY1081" s="5">
        <f t="shared" ref="AY1081:AY1144" si="1330">_xlfn.POISSON.DIST(6,K1081,FALSE) * _xlfn.POISSON.DIST(1,L1081,FALSE)</f>
        <v>1.3450720357214129E-4</v>
      </c>
      <c r="AZ1081" s="5">
        <f t="shared" ref="AZ1081:AZ1144" si="1331">_xlfn.POISSON.DIST(6,K1081,FALSE) * _xlfn.POISSON.DIST(2,L1081,FALSE)</f>
        <v>6.3894886119609176E-5</v>
      </c>
      <c r="BA1081" s="5">
        <f t="shared" ref="BA1081:BA1144" si="1332">_xlfn.POISSON.DIST(6,K1081,FALSE) * _xlfn.POISSON.DIST(3,L1081,FALSE)</f>
        <v>2.0234636083006992E-5</v>
      </c>
      <c r="BB1081" s="5">
        <f t="shared" ref="BB1081:BB1144" si="1333">_xlfn.POISSON.DIST(6,K1081,FALSE) * _xlfn.POISSON.DIST(4,L1081,FALSE)</f>
        <v>4.8060242643511682E-6</v>
      </c>
      <c r="BC1081" s="5">
        <f t="shared" ref="BC1081:BC1144" si="1334">_xlfn.POISSON.DIST(6,K1081,FALSE) * _xlfn.POISSON.DIST(5,L1081,FALSE)</f>
        <v>9.1320127072331166E-7</v>
      </c>
      <c r="BD1081" s="5">
        <f t="shared" ref="BD1081:BD1144" si="1335">_xlfn.POISSON.DIST(0,K1081,FALSE) * _xlfn.POISSON.DIST(6,L1081,FALSE)</f>
        <v>1.549198144175535E-4</v>
      </c>
      <c r="BE1081" s="5">
        <f t="shared" ref="BE1081:BE1144" si="1336">_xlfn.POISSON.DIST(1,K1081,FALSE) * _xlfn.POISSON.DIST(6,L1081,FALSE)</f>
        <v>1.4499026968083287E-4</v>
      </c>
      <c r="BF1081" s="5">
        <f t="shared" ref="BF1081:BF1144" si="1337">_xlfn.POISSON.DIST(2,K1081,FALSE) * _xlfn.POISSON.DIST(6,L1081,FALSE)</f>
        <v>6.784857825048713E-5</v>
      </c>
      <c r="BG1081" s="5">
        <f t="shared" ref="BG1081:BG1144" si="1338">_xlfn.POISSON.DIST(3,K1081,FALSE) * _xlfn.POISSON.DIST(6,L1081,FALSE)</f>
        <v>2.1166613827470434E-5</v>
      </c>
      <c r="BH1081" s="5">
        <f t="shared" ref="BH1081:BH1144" si="1339">_xlfn.POISSON.DIST(4,K1081,FALSE) * _xlfn.POISSON.DIST(6,L1081,FALSE)</f>
        <v>4.9524863210900704E-6</v>
      </c>
      <c r="BI1081" s="5">
        <f t="shared" ref="BI1081:BI1144" si="1340">_xlfn.POISSON.DIST(5,K1081,FALSE) * _xlfn.POISSON.DIST(6,L1081,FALSE)</f>
        <v>9.2701160272513731E-7</v>
      </c>
      <c r="BJ1081" s="8">
        <f t="shared" ref="BJ1081:BJ1144" si="1341">SUM(N1081,Q1081,T1081,W1081,X1081,Y1081,AD1081,AE1081,AF1081,AG1081,AM1081,AN1081,AO1081,AP1081,AQ1081,AX1081,AY1081,AZ1081,BA1081,BB1081,BC1081)</f>
        <v>0.33631477107937352</v>
      </c>
      <c r="BK1081" s="8">
        <f t="shared" ref="BK1081:BK1144" si="1342">SUM(M1081,P1081,S1081,V1081,AC1081,AL1081,AY1081)</f>
        <v>0.31980132824197249</v>
      </c>
      <c r="BL1081" s="8">
        <f t="shared" ref="BL1081:BL1144" si="1343">SUM(O1081,R1081,U1081,AA1081,AB1081,AH1081,AI1081,AJ1081,AK1081,AR1081,AS1081,AT1081,AU1081,AV1081,BD1081,BE1081,BF1081,BG1081,BH1081,BI1081)</f>
        <v>0.32222335565129251</v>
      </c>
      <c r="BM1081" s="8">
        <f t="shared" ref="BM1081:BM1144" si="1344">SUM(S1081:BI1081)</f>
        <v>0.29237581200161039</v>
      </c>
      <c r="BN1081" s="8">
        <f t="shared" ref="BN1081:BN1144" si="1345">SUM(M1081:R1081)</f>
        <v>0.70750814617030966</v>
      </c>
    </row>
    <row r="1082" spans="1:66" x14ac:dyDescent="0.25">
      <c r="A1082" t="s">
        <v>301</v>
      </c>
      <c r="B1082" t="s">
        <v>368</v>
      </c>
      <c r="C1082" t="s">
        <v>316</v>
      </c>
      <c r="D1082" s="7" t="s">
        <v>558</v>
      </c>
      <c r="E1082">
        <f>VLOOKUP(A1082,home!$A$2:$E$405,3,FALSE)</f>
        <v>1.42105263157895</v>
      </c>
      <c r="F1082">
        <f>VLOOKUP(B1082,home!$B$2:$E$405,3,FALSE)</f>
        <v>1.63</v>
      </c>
      <c r="G1082">
        <f>VLOOKUP(C1082,away!$B$2:$E$405,4,FALSE)</f>
        <v>0.67</v>
      </c>
      <c r="H1082">
        <f>VLOOKUP(A1082,away!$A$2:$E$405,3,FALSE)</f>
        <v>1.0815789473684201</v>
      </c>
      <c r="I1082">
        <f>VLOOKUP(C1082,away!$B$2:$E$405,3,FALSE)</f>
        <v>1.04</v>
      </c>
      <c r="J1082">
        <f>VLOOKUP(B1082,home!$B$2:$E$405,4,FALSE)</f>
        <v>0.63</v>
      </c>
      <c r="K1082" s="3">
        <f t="shared" si="1290"/>
        <v>1.5519315789473713</v>
      </c>
      <c r="L1082" s="3">
        <f t="shared" si="1291"/>
        <v>0.70865052631578895</v>
      </c>
      <c r="M1082" s="5">
        <f t="shared" si="1292"/>
        <v>0.10428975946434624</v>
      </c>
      <c r="N1082" s="5">
        <f t="shared" si="1293"/>
        <v>0.16185057107354445</v>
      </c>
      <c r="O1082" s="5">
        <f t="shared" si="1294"/>
        <v>7.3904992933755992E-2</v>
      </c>
      <c r="P1082" s="5">
        <f t="shared" si="1295"/>
        <v>0.11469549237577827</v>
      </c>
      <c r="Q1082" s="5">
        <f t="shared" si="1296"/>
        <v>0.12559050615984979</v>
      </c>
      <c r="R1082" s="5">
        <f t="shared" si="1297"/>
        <v>2.6186406069935424E-2</v>
      </c>
      <c r="S1082" s="5">
        <f t="shared" si="1298"/>
        <v>3.1534869863755796E-2</v>
      </c>
      <c r="T1082" s="5">
        <f t="shared" si="1299"/>
        <v>8.8999778290443893E-2</v>
      </c>
      <c r="U1082" s="5">
        <f t="shared" si="1300"/>
        <v>4.0639510519071914E-2</v>
      </c>
      <c r="V1082" s="5">
        <f t="shared" si="1301"/>
        <v>3.8534809645386571E-3</v>
      </c>
      <c r="W1082" s="5">
        <f t="shared" si="1302"/>
        <v>6.4969290841818406E-2</v>
      </c>
      <c r="X1082" s="5">
        <f t="shared" si="1303"/>
        <v>4.604052214941818E-2</v>
      </c>
      <c r="Y1082" s="5">
        <f t="shared" si="1304"/>
        <v>1.6313320126519464E-2</v>
      </c>
      <c r="Z1082" s="5">
        <f t="shared" si="1305"/>
        <v>6.1856701479262371E-3</v>
      </c>
      <c r="AA1082" s="5">
        <f t="shared" si="1306"/>
        <v>9.5997368395187854E-3</v>
      </c>
      <c r="AB1082" s="5">
        <f t="shared" si="1307"/>
        <v>7.4490673754168193E-3</v>
      </c>
      <c r="AC1082" s="5">
        <f t="shared" si="1308"/>
        <v>2.648731397853292E-4</v>
      </c>
      <c r="AD1082" s="5">
        <f t="shared" si="1309"/>
        <v>2.5206973529808559E-2</v>
      </c>
      <c r="AE1082" s="5">
        <f t="shared" si="1310"/>
        <v>1.7862935058726995E-2</v>
      </c>
      <c r="AF1082" s="5">
        <f t="shared" si="1311"/>
        <v>6.329289165455821E-3</v>
      </c>
      <c r="AG1082" s="5">
        <f t="shared" si="1312"/>
        <v>1.4950846994350297E-3</v>
      </c>
      <c r="AH1082" s="5">
        <f t="shared" si="1313"/>
        <v>1.0958696014859478E-3</v>
      </c>
      <c r="AI1082" s="5">
        <f t="shared" si="1314"/>
        <v>1.7007146409545135E-3</v>
      </c>
      <c r="AJ1082" s="5">
        <f t="shared" si="1315"/>
        <v>1.3196963790377252E-3</v>
      </c>
      <c r="AK1082" s="5">
        <f t="shared" si="1316"/>
        <v>6.8269282841704833E-4</v>
      </c>
      <c r="AL1082" s="5">
        <f t="shared" si="1317"/>
        <v>1.1652056861894543E-5</v>
      </c>
      <c r="AM1082" s="5">
        <f t="shared" si="1318"/>
        <v>7.8238996461200763E-3</v>
      </c>
      <c r="AN1082" s="5">
        <f t="shared" si="1319"/>
        <v>5.5444106020649071E-3</v>
      </c>
      <c r="AO1082" s="5">
        <f t="shared" si="1320"/>
        <v>1.9645247456320683E-3</v>
      </c>
      <c r="AP1082" s="5">
        <f t="shared" si="1321"/>
        <v>4.6405383165085227E-4</v>
      </c>
      <c r="AQ1082" s="5">
        <f t="shared" si="1322"/>
        <v>8.2212998009558735E-5</v>
      </c>
      <c r="AR1082" s="5">
        <f t="shared" si="1323"/>
        <v>1.5531771397329818E-4</v>
      </c>
      <c r="AS1082" s="5">
        <f t="shared" si="1324"/>
        <v>2.4104246508507688E-4</v>
      </c>
      <c r="AT1082" s="5">
        <f t="shared" si="1325"/>
        <v>1.8704070671642502E-4</v>
      </c>
      <c r="AU1082" s="5">
        <f t="shared" si="1326"/>
        <v>9.6758126433951197E-5</v>
      </c>
      <c r="AV1082" s="5">
        <f t="shared" si="1327"/>
        <v>3.7540497983157819E-5</v>
      </c>
      <c r="AW1082" s="5">
        <f t="shared" si="1328"/>
        <v>3.5596293491160907E-7</v>
      </c>
      <c r="AX1082" s="5">
        <f t="shared" si="1329"/>
        <v>2.0236928218881518E-3</v>
      </c>
      <c r="AY1082" s="5">
        <f t="shared" si="1330"/>
        <v>1.4340909833325231E-3</v>
      </c>
      <c r="AZ1082" s="5">
        <f t="shared" si="1331"/>
        <v>5.0813466506165986E-4</v>
      </c>
      <c r="BA1082" s="5">
        <f t="shared" si="1332"/>
        <v>1.2002996594508081E-4</v>
      </c>
      <c r="BB1082" s="5">
        <f t="shared" si="1333"/>
        <v>2.1264824635161932E-5</v>
      </c>
      <c r="BC1082" s="5">
        <f t="shared" si="1334"/>
        <v>3.013865833944092E-6</v>
      </c>
      <c r="BD1082" s="5">
        <f t="shared" si="1335"/>
        <v>1.8344329958890481E-5</v>
      </c>
      <c r="BE1082" s="5">
        <f t="shared" si="1336"/>
        <v>2.8469144957832475E-5</v>
      </c>
      <c r="BF1082" s="5">
        <f t="shared" si="1337"/>
        <v>2.2091082542845276E-5</v>
      </c>
      <c r="BG1082" s="5">
        <f t="shared" si="1338"/>
        <v>1.1427949537124858E-5</v>
      </c>
      <c r="BH1082" s="5">
        <f t="shared" si="1339"/>
        <v>4.4338489423202654E-6</v>
      </c>
      <c r="BI1082" s="5">
        <f t="shared" si="1340"/>
        <v>1.3762060379738442E-6</v>
      </c>
      <c r="BJ1082" s="8">
        <f t="shared" si="1341"/>
        <v>0.57464760004519444</v>
      </c>
      <c r="BK1082" s="8">
        <f t="shared" si="1342"/>
        <v>0.25608421884839871</v>
      </c>
      <c r="BL1082" s="8">
        <f t="shared" si="1343"/>
        <v>0.16338252925976304</v>
      </c>
      <c r="BM1082" s="8">
        <f t="shared" si="1344"/>
        <v>0.39234855520367495</v>
      </c>
      <c r="BN1082" s="8">
        <f t="shared" si="1345"/>
        <v>0.60651772807721005</v>
      </c>
    </row>
    <row r="1083" spans="1:66" x14ac:dyDescent="0.25">
      <c r="A1083" t="s">
        <v>301</v>
      </c>
      <c r="B1083" t="s">
        <v>372</v>
      </c>
      <c r="C1083" t="s">
        <v>313</v>
      </c>
      <c r="D1083" s="7" t="s">
        <v>558</v>
      </c>
      <c r="E1083">
        <f>VLOOKUP(A1083,home!$A$2:$E$405,3,FALSE)</f>
        <v>1.42105263157895</v>
      </c>
      <c r="F1083">
        <f>VLOOKUP(B1083,home!$B$2:$E$405,3,FALSE)</f>
        <v>0.59</v>
      </c>
      <c r="G1083">
        <f>VLOOKUP(C1083,away!$B$2:$E$405,4,FALSE)</f>
        <v>1</v>
      </c>
      <c r="H1083">
        <f>VLOOKUP(A1083,away!$A$2:$E$405,3,FALSE)</f>
        <v>1.0815789473684201</v>
      </c>
      <c r="I1083">
        <f>VLOOKUP(C1083,away!$B$2:$E$405,3,FALSE)</f>
        <v>1.19</v>
      </c>
      <c r="J1083">
        <f>VLOOKUP(B1083,home!$B$2:$E$405,4,FALSE)</f>
        <v>0.44</v>
      </c>
      <c r="K1083" s="3">
        <f t="shared" si="1290"/>
        <v>0.83842105263158051</v>
      </c>
      <c r="L1083" s="3">
        <f t="shared" si="1291"/>
        <v>0.56631473684210476</v>
      </c>
      <c r="M1083" s="5">
        <f t="shared" si="1292"/>
        <v>0.24543189357700024</v>
      </c>
      <c r="N1083" s="5">
        <f t="shared" si="1293"/>
        <v>0.20577526656219058</v>
      </c>
      <c r="O1083" s="5">
        <f t="shared" si="1294"/>
        <v>0.13899169822371835</v>
      </c>
      <c r="P1083" s="5">
        <f t="shared" si="1295"/>
        <v>0.11653356593178091</v>
      </c>
      <c r="Q1083" s="5">
        <f t="shared" si="1296"/>
        <v>8.6263157798307954E-2</v>
      </c>
      <c r="R1083" s="5">
        <f t="shared" si="1297"/>
        <v>3.9356523501401147E-2</v>
      </c>
      <c r="S1083" s="5">
        <f t="shared" si="1298"/>
        <v>1.3832831372133999E-2</v>
      </c>
      <c r="T1083" s="5">
        <f t="shared" si="1299"/>
        <v>4.8852097507717719E-2</v>
      </c>
      <c r="U1083" s="5">
        <f t="shared" si="1300"/>
        <v>3.2997337861964286E-2</v>
      </c>
      <c r="V1083" s="5">
        <f t="shared" si="1301"/>
        <v>7.2977437774608353E-4</v>
      </c>
      <c r="W1083" s="5">
        <f t="shared" si="1302"/>
        <v>2.4108282521527163E-2</v>
      </c>
      <c r="X1083" s="5">
        <f t="shared" si="1303"/>
        <v>1.3652875671893766E-2</v>
      </c>
      <c r="Y1083" s="5">
        <f t="shared" si="1304"/>
        <v>3.865912346633246E-3</v>
      </c>
      <c r="Z1083" s="5">
        <f t="shared" si="1305"/>
        <v>7.4293930832387009E-3</v>
      </c>
      <c r="AA1083" s="5">
        <f t="shared" si="1306"/>
        <v>6.228959569262775E-3</v>
      </c>
      <c r="AB1083" s="5">
        <f t="shared" si="1307"/>
        <v>2.611245419430426E-3</v>
      </c>
      <c r="AC1083" s="5">
        <f t="shared" si="1308"/>
        <v>2.165651978970407E-5</v>
      </c>
      <c r="AD1083" s="5">
        <f t="shared" si="1309"/>
        <v>5.0532229022095827E-3</v>
      </c>
      <c r="AE1083" s="5">
        <f t="shared" si="1310"/>
        <v>2.8617145980693163E-3</v>
      </c>
      <c r="AF1083" s="5">
        <f t="shared" si="1311"/>
        <v>8.1031557476141721E-4</v>
      </c>
      <c r="AG1083" s="5">
        <f t="shared" si="1312"/>
        <v>1.5296455049335696E-4</v>
      </c>
      <c r="AH1083" s="5">
        <f t="shared" si="1313"/>
        <v>1.0518436972077193E-3</v>
      </c>
      <c r="AI1083" s="5">
        <f t="shared" si="1314"/>
        <v>8.8188789981678947E-4</v>
      </c>
      <c r="AJ1083" s="5">
        <f t="shared" si="1315"/>
        <v>3.696966906337232E-4</v>
      </c>
      <c r="AK1083" s="5">
        <f t="shared" si="1316"/>
        <v>1.0332049617184599E-4</v>
      </c>
      <c r="AL1083" s="5">
        <f t="shared" si="1317"/>
        <v>4.1130945778644324E-7</v>
      </c>
      <c r="AM1083" s="5">
        <f t="shared" si="1318"/>
        <v>8.4734569297051409E-4</v>
      </c>
      <c r="AN1083" s="5">
        <f t="shared" si="1319"/>
        <v>4.7986435312888755E-4</v>
      </c>
      <c r="AO1083" s="5">
        <f t="shared" si="1320"/>
        <v>1.3587712743104639E-4</v>
      </c>
      <c r="AP1083" s="5">
        <f t="shared" si="1321"/>
        <v>2.5649739887991391E-5</v>
      </c>
      <c r="AQ1083" s="5">
        <f t="shared" si="1322"/>
        <v>3.63145642368407E-6</v>
      </c>
      <c r="AR1083" s="5">
        <f t="shared" si="1323"/>
        <v>1.191349173166433E-4</v>
      </c>
      <c r="AS1083" s="5">
        <f t="shared" si="1324"/>
        <v>9.9885222781796385E-5</v>
      </c>
      <c r="AT1083" s="5">
        <f t="shared" si="1325"/>
        <v>4.187293681352682E-5</v>
      </c>
      <c r="AU1083" s="5">
        <f t="shared" si="1326"/>
        <v>1.1702383919990939E-5</v>
      </c>
      <c r="AV1083" s="5">
        <f t="shared" si="1327"/>
        <v>2.4528812611244206E-6</v>
      </c>
      <c r="AW1083" s="5">
        <f t="shared" si="1328"/>
        <v>5.4248312500550999E-9</v>
      </c>
      <c r="AX1083" s="5">
        <f t="shared" si="1329"/>
        <v>1.1840541130719572E-4</v>
      </c>
      <c r="AY1083" s="5">
        <f t="shared" si="1330"/>
        <v>6.7054729345115713E-5</v>
      </c>
      <c r="AZ1083" s="5">
        <f t="shared" si="1331"/>
        <v>1.8987040701548881E-5</v>
      </c>
      <c r="BA1083" s="5">
        <f t="shared" si="1332"/>
        <v>3.584213652769329E-6</v>
      </c>
      <c r="BB1083" s="5">
        <f t="shared" si="1333"/>
        <v>5.0744825288848528E-7</v>
      </c>
      <c r="BC1083" s="5">
        <f t="shared" si="1334"/>
        <v>5.7475084759105717E-8</v>
      </c>
      <c r="BD1083" s="5">
        <f t="shared" si="1335"/>
        <v>1.1244643224813452E-5</v>
      </c>
      <c r="BE1083" s="5">
        <f t="shared" si="1336"/>
        <v>9.4277456090146657E-6</v>
      </c>
      <c r="BF1083" s="5">
        <f t="shared" si="1337"/>
        <v>3.952210198726418E-6</v>
      </c>
      <c r="BG1083" s="5">
        <f t="shared" si="1338"/>
        <v>1.1045387450124906E-6</v>
      </c>
      <c r="BH1083" s="5">
        <f t="shared" si="1339"/>
        <v>2.3151713431643423E-7</v>
      </c>
      <c r="BI1083" s="5">
        <f t="shared" si="1340"/>
        <v>3.8821767891166378E-8</v>
      </c>
      <c r="BJ1083" s="8">
        <f t="shared" si="1341"/>
        <v>0.39309677472199051</v>
      </c>
      <c r="BK1083" s="8">
        <f t="shared" si="1342"/>
        <v>0.37661718781725373</v>
      </c>
      <c r="BL1083" s="8">
        <f t="shared" si="1343"/>
        <v>0.22289356117837991</v>
      </c>
      <c r="BM1083" s="8">
        <f t="shared" si="1344"/>
        <v>0.16761776190194988</v>
      </c>
      <c r="BN1083" s="8">
        <f t="shared" si="1345"/>
        <v>0.83235210559439921</v>
      </c>
    </row>
    <row r="1084" spans="1:66" x14ac:dyDescent="0.25">
      <c r="A1084" t="s">
        <v>301</v>
      </c>
      <c r="B1084" t="s">
        <v>369</v>
      </c>
      <c r="C1084" t="s">
        <v>314</v>
      </c>
      <c r="D1084" s="7" t="s">
        <v>558</v>
      </c>
      <c r="E1084">
        <f>VLOOKUP(A1084,home!$A$2:$E$405,3,FALSE)</f>
        <v>1.42105263157895</v>
      </c>
      <c r="F1084">
        <f>VLOOKUP(B1084,home!$B$2:$E$405,3,FALSE)</f>
        <v>1.33</v>
      </c>
      <c r="G1084">
        <f>VLOOKUP(C1084,away!$B$2:$E$405,4,FALSE)</f>
        <v>0.7</v>
      </c>
      <c r="H1084">
        <f>VLOOKUP(A1084,away!$A$2:$E$405,3,FALSE)</f>
        <v>1.0815789473684201</v>
      </c>
      <c r="I1084">
        <f>VLOOKUP(C1084,away!$B$2:$E$405,3,FALSE)</f>
        <v>1.1499999999999999</v>
      </c>
      <c r="J1084">
        <f>VLOOKUP(B1084,home!$B$2:$E$405,4,FALSE)</f>
        <v>0.83</v>
      </c>
      <c r="K1084" s="3">
        <f t="shared" si="1290"/>
        <v>1.3230000000000024</v>
      </c>
      <c r="L1084" s="3">
        <f t="shared" si="1291"/>
        <v>1.0323671052631569</v>
      </c>
      <c r="M1084" s="5">
        <f t="shared" si="1292"/>
        <v>9.4858677022374396E-2</v>
      </c>
      <c r="N1084" s="5">
        <f t="shared" si="1293"/>
        <v>0.12549802970060153</v>
      </c>
      <c r="O1084" s="5">
        <f t="shared" si="1294"/>
        <v>9.7928977806681389E-2</v>
      </c>
      <c r="P1084" s="5">
        <f t="shared" si="1295"/>
        <v>0.1295600376382397</v>
      </c>
      <c r="Q1084" s="5">
        <f t="shared" si="1296"/>
        <v>8.30169466469481E-2</v>
      </c>
      <c r="R1084" s="5">
        <f t="shared" si="1297"/>
        <v>5.0549327669831785E-2</v>
      </c>
      <c r="S1084" s="5">
        <f t="shared" si="1298"/>
        <v>4.4238977075504671E-2</v>
      </c>
      <c r="T1084" s="5">
        <f t="shared" si="1299"/>
        <v>8.5703964897695745E-2</v>
      </c>
      <c r="U1084" s="5">
        <f t="shared" si="1300"/>
        <v>6.6876760507187563E-2</v>
      </c>
      <c r="V1084" s="5">
        <f t="shared" si="1301"/>
        <v>6.7136171113765727E-3</v>
      </c>
      <c r="W1084" s="5">
        <f t="shared" si="1302"/>
        <v>3.6610473471304167E-2</v>
      </c>
      <c r="X1084" s="5">
        <f t="shared" si="1303"/>
        <v>3.7795448519883881E-2</v>
      </c>
      <c r="Y1084" s="5">
        <f t="shared" si="1304"/>
        <v>1.9509388890297588E-2</v>
      </c>
      <c r="Z1084" s="5">
        <f t="shared" si="1305"/>
        <v>1.7395154359834349E-2</v>
      </c>
      <c r="AA1084" s="5">
        <f t="shared" si="1306"/>
        <v>2.3013789218060882E-2</v>
      </c>
      <c r="AB1084" s="5">
        <f t="shared" si="1307"/>
        <v>1.5223621567747307E-2</v>
      </c>
      <c r="AC1084" s="5">
        <f t="shared" si="1308"/>
        <v>5.7310023773149096E-4</v>
      </c>
      <c r="AD1084" s="5">
        <f t="shared" si="1309"/>
        <v>1.2108914100633889E-2</v>
      </c>
      <c r="AE1084" s="5">
        <f t="shared" si="1310"/>
        <v>1.2500844597951631E-2</v>
      </c>
      <c r="AF1084" s="5">
        <f t="shared" si="1311"/>
        <v>6.4527303754659468E-3</v>
      </c>
      <c r="AG1084" s="5">
        <f t="shared" si="1312"/>
        <v>2.2205288595878079E-3</v>
      </c>
      <c r="AH1084" s="5">
        <f t="shared" si="1313"/>
        <v>4.4895462880169918E-3</v>
      </c>
      <c r="AI1084" s="5">
        <f t="shared" si="1314"/>
        <v>5.9396697390464905E-3</v>
      </c>
      <c r="AJ1084" s="5">
        <f t="shared" si="1315"/>
        <v>3.9290915323792622E-3</v>
      </c>
      <c r="AK1084" s="5">
        <f t="shared" si="1316"/>
        <v>1.7327293657792573E-3</v>
      </c>
      <c r="AL1084" s="5">
        <f t="shared" si="1317"/>
        <v>3.1310109186305603E-5</v>
      </c>
      <c r="AM1084" s="5">
        <f t="shared" si="1318"/>
        <v>3.2040186710277276E-3</v>
      </c>
      <c r="AN1084" s="5">
        <f t="shared" si="1319"/>
        <v>3.3077234806180027E-3</v>
      </c>
      <c r="AO1084" s="5">
        <f t="shared" si="1320"/>
        <v>1.7073924573482899E-3</v>
      </c>
      <c r="AP1084" s="5">
        <f t="shared" si="1321"/>
        <v>5.8755193624693411E-4</v>
      </c>
      <c r="AQ1084" s="5">
        <f t="shared" si="1322"/>
        <v>1.5164232290375257E-4</v>
      </c>
      <c r="AR1084" s="5">
        <f t="shared" si="1323"/>
        <v>9.2697198106101103E-4</v>
      </c>
      <c r="AS1084" s="5">
        <f t="shared" si="1324"/>
        <v>1.2263839309437196E-3</v>
      </c>
      <c r="AT1084" s="5">
        <f t="shared" si="1325"/>
        <v>8.1125297031927235E-4</v>
      </c>
      <c r="AU1084" s="5">
        <f t="shared" si="1326"/>
        <v>3.5776255991079966E-4</v>
      </c>
      <c r="AV1084" s="5">
        <f t="shared" si="1327"/>
        <v>1.1832996669049733E-4</v>
      </c>
      <c r="AW1084" s="5">
        <f t="shared" si="1328"/>
        <v>1.1878896093906346E-6</v>
      </c>
      <c r="AX1084" s="5">
        <f t="shared" si="1329"/>
        <v>7.0648611696161486E-4</v>
      </c>
      <c r="AY1084" s="5">
        <f t="shared" si="1330"/>
        <v>7.2935302747627047E-4</v>
      </c>
      <c r="AZ1084" s="5">
        <f t="shared" si="1331"/>
        <v>3.7648003684529841E-4</v>
      </c>
      <c r="BA1084" s="5">
        <f t="shared" si="1332"/>
        <v>1.2955520194244915E-4</v>
      </c>
      <c r="BB1084" s="5">
        <f t="shared" si="1333"/>
        <v>3.3437132200277484E-5</v>
      </c>
      <c r="BC1084" s="5">
        <f t="shared" si="1334"/>
        <v>6.9038790755803943E-6</v>
      </c>
      <c r="BD1084" s="5">
        <f t="shared" si="1335"/>
        <v>1.5949589679133491E-4</v>
      </c>
      <c r="BE1084" s="5">
        <f t="shared" si="1336"/>
        <v>2.1101307145493644E-4</v>
      </c>
      <c r="BF1084" s="5">
        <f t="shared" si="1337"/>
        <v>1.3958514676744077E-4</v>
      </c>
      <c r="BG1084" s="5">
        <f t="shared" si="1338"/>
        <v>6.1557049724441477E-5</v>
      </c>
      <c r="BH1084" s="5">
        <f t="shared" si="1339"/>
        <v>2.0359994196359075E-5</v>
      </c>
      <c r="BI1084" s="5">
        <f t="shared" si="1340"/>
        <v>5.3872544643566128E-6</v>
      </c>
      <c r="BJ1084" s="8">
        <f t="shared" si="1341"/>
        <v>0.43235781432301656</v>
      </c>
      <c r="BK1084" s="8">
        <f t="shared" si="1342"/>
        <v>0.27670507222188945</v>
      </c>
      <c r="BL1084" s="8">
        <f t="shared" si="1343"/>
        <v>0.27372161351705504</v>
      </c>
      <c r="BM1084" s="8">
        <f t="shared" si="1344"/>
        <v>0.41803949279925173</v>
      </c>
      <c r="BN1084" s="8">
        <f t="shared" si="1345"/>
        <v>0.5814119964846769</v>
      </c>
    </row>
    <row r="1085" spans="1:66" x14ac:dyDescent="0.25">
      <c r="A1085" t="s">
        <v>303</v>
      </c>
      <c r="B1085" t="s">
        <v>302</v>
      </c>
      <c r="C1085" t="s">
        <v>348</v>
      </c>
      <c r="D1085" s="7" t="s">
        <v>558</v>
      </c>
      <c r="E1085">
        <f>VLOOKUP(A1085,home!$A$2:$E$405,3,FALSE)</f>
        <v>1.3961038961039001</v>
      </c>
      <c r="F1085">
        <f>VLOOKUP(B1085,home!$B$2:$E$405,3,FALSE)</f>
        <v>0.63</v>
      </c>
      <c r="G1085">
        <f>VLOOKUP(C1085,away!$B$2:$E$405,4,FALSE)</f>
        <v>0.82</v>
      </c>
      <c r="H1085">
        <f>VLOOKUP(A1085,away!$A$2:$E$405,3,FALSE)</f>
        <v>1.0324675324675301</v>
      </c>
      <c r="I1085">
        <f>VLOOKUP(C1085,away!$B$2:$E$405,3,FALSE)</f>
        <v>0.78</v>
      </c>
      <c r="J1085">
        <f>VLOOKUP(B1085,home!$B$2:$E$405,4,FALSE)</f>
        <v>1.02</v>
      </c>
      <c r="K1085" s="3">
        <f t="shared" si="1290"/>
        <v>0.72122727272727472</v>
      </c>
      <c r="L1085" s="3">
        <f t="shared" si="1291"/>
        <v>0.82143116883116696</v>
      </c>
      <c r="M1085" s="5">
        <f t="shared" si="1292"/>
        <v>0.21381193867575982</v>
      </c>
      <c r="N1085" s="5">
        <f t="shared" si="1293"/>
        <v>0.15420700140764956</v>
      </c>
      <c r="O1085" s="5">
        <f t="shared" si="1294"/>
        <v>0.17563179069648718</v>
      </c>
      <c r="P1085" s="5">
        <f t="shared" si="1295"/>
        <v>0.126670437408235</v>
      </c>
      <c r="Q1085" s="5">
        <f t="shared" si="1296"/>
        <v>5.5609147530345043E-2</v>
      </c>
      <c r="R1085" s="5">
        <f t="shared" si="1297"/>
        <v>7.2134713557863162E-2</v>
      </c>
      <c r="S1085" s="5">
        <f t="shared" si="1298"/>
        <v>1.8761112934771614E-2</v>
      </c>
      <c r="T1085" s="5">
        <f t="shared" si="1299"/>
        <v>4.5679087053556132E-2</v>
      </c>
      <c r="U1085" s="5">
        <f t="shared" si="1300"/>
        <v>5.2025522728300813E-2</v>
      </c>
      <c r="V1085" s="5">
        <f t="shared" si="1301"/>
        <v>1.234978529071176E-3</v>
      </c>
      <c r="W1085" s="5">
        <f t="shared" si="1302"/>
        <v>1.3368944603999811E-2</v>
      </c>
      <c r="X1085" s="5">
        <f t="shared" si="1303"/>
        <v>1.0981667792102688E-2</v>
      </c>
      <c r="Y1085" s="5">
        <f t="shared" si="1304"/>
        <v>4.5103421050912444E-3</v>
      </c>
      <c r="Z1085" s="5">
        <f t="shared" si="1305"/>
        <v>1.9751234023712323E-2</v>
      </c>
      <c r="AA1085" s="5">
        <f t="shared" si="1306"/>
        <v>1.4245128647920196E-2</v>
      </c>
      <c r="AB1085" s="5">
        <f t="shared" si="1307"/>
        <v>5.1369876421943255E-3</v>
      </c>
      <c r="AC1085" s="5">
        <f t="shared" si="1308"/>
        <v>4.5728056462873195E-5</v>
      </c>
      <c r="AD1085" s="5">
        <f t="shared" si="1309"/>
        <v>2.410511863996199E-3</v>
      </c>
      <c r="AE1085" s="5">
        <f t="shared" si="1310"/>
        <v>1.9800695779237931E-3</v>
      </c>
      <c r="AF1085" s="5">
        <f t="shared" si="1311"/>
        <v>8.1324543388048816E-4</v>
      </c>
      <c r="AG1085" s="5">
        <f t="shared" si="1312"/>
        <v>2.2267504909968634E-4</v>
      </c>
      <c r="AH1085" s="5">
        <f t="shared" si="1313"/>
        <v>4.0560698124889804E-3</v>
      </c>
      <c r="AI1085" s="5">
        <f t="shared" si="1314"/>
        <v>2.9253481688528561E-3</v>
      </c>
      <c r="AJ1085" s="5">
        <f t="shared" si="1315"/>
        <v>1.0549204407997361E-3</v>
      </c>
      <c r="AK1085" s="5">
        <f t="shared" si="1316"/>
        <v>2.536124641540828E-4</v>
      </c>
      <c r="AL1085" s="5">
        <f t="shared" si="1317"/>
        <v>1.0836425598786849E-6</v>
      </c>
      <c r="AM1085" s="5">
        <f t="shared" si="1318"/>
        <v>3.4770537950934373E-4</v>
      </c>
      <c r="AN1085" s="5">
        <f t="shared" si="1319"/>
        <v>2.8561603629924474E-4</v>
      </c>
      <c r="AO1085" s="5">
        <f t="shared" si="1320"/>
        <v>1.1730695726710677E-4</v>
      </c>
      <c r="AP1085" s="5">
        <f t="shared" si="1321"/>
        <v>3.2119863673315762E-5</v>
      </c>
      <c r="AQ1085" s="5">
        <f t="shared" si="1322"/>
        <v>6.5960642899673758E-6</v>
      </c>
      <c r="AR1085" s="5">
        <f t="shared" si="1323"/>
        <v>6.6635643338672733E-4</v>
      </c>
      <c r="AS1085" s="5">
        <f t="shared" si="1324"/>
        <v>4.8059443311578324E-4</v>
      </c>
      <c r="AT1085" s="5">
        <f t="shared" si="1325"/>
        <v>1.7330890614200345E-4</v>
      </c>
      <c r="AU1085" s="5">
        <f t="shared" si="1326"/>
        <v>4.166503657204814E-5</v>
      </c>
      <c r="AV1085" s="5">
        <f t="shared" si="1327"/>
        <v>7.5124901737351072E-6</v>
      </c>
      <c r="AW1085" s="5">
        <f t="shared" si="1328"/>
        <v>1.7833101097077739E-8</v>
      </c>
      <c r="AX1085" s="5">
        <f t="shared" si="1329"/>
        <v>4.1795767096020983E-5</v>
      </c>
      <c r="AY1085" s="5">
        <f t="shared" si="1330"/>
        <v>3.4332345817879747E-5</v>
      </c>
      <c r="AZ1085" s="5">
        <f t="shared" si="1331"/>
        <v>1.4100829476948389E-5</v>
      </c>
      <c r="BA1085" s="5">
        <f t="shared" si="1332"/>
        <v>3.8609536129128972E-6</v>
      </c>
      <c r="BB1085" s="5">
        <f t="shared" si="1333"/>
        <v>7.9287690976448922E-7</v>
      </c>
      <c r="BC1085" s="5">
        <f t="shared" si="1334"/>
        <v>1.3025876134541766E-7</v>
      </c>
      <c r="BD1085" s="5">
        <f t="shared" si="1335"/>
        <v>9.1227657322504477E-5</v>
      </c>
      <c r="BE1085" s="5">
        <f t="shared" si="1336"/>
        <v>6.5795874488008295E-5</v>
      </c>
      <c r="BF1085" s="5">
        <f t="shared" si="1337"/>
        <v>2.3726889556846146E-5</v>
      </c>
      <c r="BG1085" s="5">
        <f t="shared" si="1338"/>
        <v>5.7041599484618019E-6</v>
      </c>
      <c r="BH1085" s="5">
        <f t="shared" si="1339"/>
        <v>1.0284989307073141E-6</v>
      </c>
      <c r="BI1085" s="5">
        <f t="shared" si="1340"/>
        <v>1.4835629575939094E-7</v>
      </c>
      <c r="BJ1085" s="8">
        <f t="shared" si="1341"/>
        <v>0.29066704975035845</v>
      </c>
      <c r="BK1085" s="8">
        <f t="shared" si="1342"/>
        <v>0.36055961159267819</v>
      </c>
      <c r="BL1085" s="8">
        <f t="shared" si="1343"/>
        <v>0.32902116289499383</v>
      </c>
      <c r="BM1085" s="8">
        <f t="shared" si="1344"/>
        <v>0.20189971447268643</v>
      </c>
      <c r="BN1085" s="8">
        <f t="shared" si="1345"/>
        <v>0.79806502927633982</v>
      </c>
    </row>
    <row r="1086" spans="1:66" x14ac:dyDescent="0.25">
      <c r="A1086" t="s">
        <v>303</v>
      </c>
      <c r="B1086" t="s">
        <v>536</v>
      </c>
      <c r="C1086" t="s">
        <v>357</v>
      </c>
      <c r="D1086" s="7" t="s">
        <v>558</v>
      </c>
      <c r="E1086">
        <f>VLOOKUP(A1086,home!$A$2:$E$405,3,FALSE)</f>
        <v>1.3961038961039001</v>
      </c>
      <c r="F1086" t="e">
        <f>VLOOKUP(B1086,home!$B$2:$E$405,3,FALSE)</f>
        <v>#N/A</v>
      </c>
      <c r="G1086">
        <f>VLOOKUP(C1086,away!$B$2:$E$405,4,FALSE)</f>
        <v>1.1299999999999999</v>
      </c>
      <c r="H1086">
        <f>VLOOKUP(A1086,away!$A$2:$E$405,3,FALSE)</f>
        <v>1.0324675324675301</v>
      </c>
      <c r="I1086">
        <f>VLOOKUP(C1086,away!$B$2:$E$405,3,FALSE)</f>
        <v>0.51</v>
      </c>
      <c r="J1086" t="e">
        <f>VLOOKUP(B1086,home!$B$2:$E$405,4,FALSE)</f>
        <v>#N/A</v>
      </c>
      <c r="K1086" s="3" t="e">
        <f t="shared" si="1290"/>
        <v>#N/A</v>
      </c>
      <c r="L1086" s="3" t="e">
        <f t="shared" si="1291"/>
        <v>#N/A</v>
      </c>
      <c r="M1086" s="5" t="e">
        <f t="shared" si="1292"/>
        <v>#N/A</v>
      </c>
      <c r="N1086" s="5" t="e">
        <f t="shared" si="1293"/>
        <v>#N/A</v>
      </c>
      <c r="O1086" s="5" t="e">
        <f t="shared" si="1294"/>
        <v>#N/A</v>
      </c>
      <c r="P1086" s="5" t="e">
        <f t="shared" si="1295"/>
        <v>#N/A</v>
      </c>
      <c r="Q1086" s="5" t="e">
        <f t="shared" si="1296"/>
        <v>#N/A</v>
      </c>
      <c r="R1086" s="5" t="e">
        <f t="shared" si="1297"/>
        <v>#N/A</v>
      </c>
      <c r="S1086" s="5" t="e">
        <f t="shared" si="1298"/>
        <v>#N/A</v>
      </c>
      <c r="T1086" s="5" t="e">
        <f t="shared" si="1299"/>
        <v>#N/A</v>
      </c>
      <c r="U1086" s="5" t="e">
        <f t="shared" si="1300"/>
        <v>#N/A</v>
      </c>
      <c r="V1086" s="5" t="e">
        <f t="shared" si="1301"/>
        <v>#N/A</v>
      </c>
      <c r="W1086" s="5" t="e">
        <f t="shared" si="1302"/>
        <v>#N/A</v>
      </c>
      <c r="X1086" s="5" t="e">
        <f t="shared" si="1303"/>
        <v>#N/A</v>
      </c>
      <c r="Y1086" s="5" t="e">
        <f t="shared" si="1304"/>
        <v>#N/A</v>
      </c>
      <c r="Z1086" s="5" t="e">
        <f t="shared" si="1305"/>
        <v>#N/A</v>
      </c>
      <c r="AA1086" s="5" t="e">
        <f t="shared" si="1306"/>
        <v>#N/A</v>
      </c>
      <c r="AB1086" s="5" t="e">
        <f t="shared" si="1307"/>
        <v>#N/A</v>
      </c>
      <c r="AC1086" s="5" t="e">
        <f t="shared" si="1308"/>
        <v>#N/A</v>
      </c>
      <c r="AD1086" s="5" t="e">
        <f t="shared" si="1309"/>
        <v>#N/A</v>
      </c>
      <c r="AE1086" s="5" t="e">
        <f t="shared" si="1310"/>
        <v>#N/A</v>
      </c>
      <c r="AF1086" s="5" t="e">
        <f t="shared" si="1311"/>
        <v>#N/A</v>
      </c>
      <c r="AG1086" s="5" t="e">
        <f t="shared" si="1312"/>
        <v>#N/A</v>
      </c>
      <c r="AH1086" s="5" t="e">
        <f t="shared" si="1313"/>
        <v>#N/A</v>
      </c>
      <c r="AI1086" s="5" t="e">
        <f t="shared" si="1314"/>
        <v>#N/A</v>
      </c>
      <c r="AJ1086" s="5" t="e">
        <f t="shared" si="1315"/>
        <v>#N/A</v>
      </c>
      <c r="AK1086" s="5" t="e">
        <f t="shared" si="1316"/>
        <v>#N/A</v>
      </c>
      <c r="AL1086" s="5" t="e">
        <f t="shared" si="1317"/>
        <v>#N/A</v>
      </c>
      <c r="AM1086" s="5" t="e">
        <f t="shared" si="1318"/>
        <v>#N/A</v>
      </c>
      <c r="AN1086" s="5" t="e">
        <f t="shared" si="1319"/>
        <v>#N/A</v>
      </c>
      <c r="AO1086" s="5" t="e">
        <f t="shared" si="1320"/>
        <v>#N/A</v>
      </c>
      <c r="AP1086" s="5" t="e">
        <f t="shared" si="1321"/>
        <v>#N/A</v>
      </c>
      <c r="AQ1086" s="5" t="e">
        <f t="shared" si="1322"/>
        <v>#N/A</v>
      </c>
      <c r="AR1086" s="5" t="e">
        <f t="shared" si="1323"/>
        <v>#N/A</v>
      </c>
      <c r="AS1086" s="5" t="e">
        <f t="shared" si="1324"/>
        <v>#N/A</v>
      </c>
      <c r="AT1086" s="5" t="e">
        <f t="shared" si="1325"/>
        <v>#N/A</v>
      </c>
      <c r="AU1086" s="5" t="e">
        <f t="shared" si="1326"/>
        <v>#N/A</v>
      </c>
      <c r="AV1086" s="5" t="e">
        <f t="shared" si="1327"/>
        <v>#N/A</v>
      </c>
      <c r="AW1086" s="5" t="e">
        <f t="shared" si="1328"/>
        <v>#N/A</v>
      </c>
      <c r="AX1086" s="5" t="e">
        <f t="shared" si="1329"/>
        <v>#N/A</v>
      </c>
      <c r="AY1086" s="5" t="e">
        <f t="shared" si="1330"/>
        <v>#N/A</v>
      </c>
      <c r="AZ1086" s="5" t="e">
        <f t="shared" si="1331"/>
        <v>#N/A</v>
      </c>
      <c r="BA1086" s="5" t="e">
        <f t="shared" si="1332"/>
        <v>#N/A</v>
      </c>
      <c r="BB1086" s="5" t="e">
        <f t="shared" si="1333"/>
        <v>#N/A</v>
      </c>
      <c r="BC1086" s="5" t="e">
        <f t="shared" si="1334"/>
        <v>#N/A</v>
      </c>
      <c r="BD1086" s="5" t="e">
        <f t="shared" si="1335"/>
        <v>#N/A</v>
      </c>
      <c r="BE1086" s="5" t="e">
        <f t="shared" si="1336"/>
        <v>#N/A</v>
      </c>
      <c r="BF1086" s="5" t="e">
        <f t="shared" si="1337"/>
        <v>#N/A</v>
      </c>
      <c r="BG1086" s="5" t="e">
        <f t="shared" si="1338"/>
        <v>#N/A</v>
      </c>
      <c r="BH1086" s="5" t="e">
        <f t="shared" si="1339"/>
        <v>#N/A</v>
      </c>
      <c r="BI1086" s="5" t="e">
        <f t="shared" si="1340"/>
        <v>#N/A</v>
      </c>
      <c r="BJ1086" s="8" t="e">
        <f t="shared" si="1341"/>
        <v>#N/A</v>
      </c>
      <c r="BK1086" s="8" t="e">
        <f t="shared" si="1342"/>
        <v>#N/A</v>
      </c>
      <c r="BL1086" s="8" t="e">
        <f t="shared" si="1343"/>
        <v>#N/A</v>
      </c>
      <c r="BM1086" s="8" t="e">
        <f t="shared" si="1344"/>
        <v>#N/A</v>
      </c>
      <c r="BN1086" s="8" t="e">
        <f t="shared" si="1345"/>
        <v>#N/A</v>
      </c>
    </row>
    <row r="1087" spans="1:66" x14ac:dyDescent="0.25">
      <c r="A1087" t="s">
        <v>303</v>
      </c>
      <c r="B1087" t="s">
        <v>364</v>
      </c>
      <c r="C1087" t="s">
        <v>374</v>
      </c>
      <c r="D1087" s="7" t="s">
        <v>558</v>
      </c>
      <c r="E1087">
        <f>VLOOKUP(A1087,home!$A$2:$E$405,3,FALSE)</f>
        <v>1.3961038961039001</v>
      </c>
      <c r="F1087">
        <f>VLOOKUP(B1087,home!$B$2:$E$405,3,FALSE)</f>
        <v>1.26</v>
      </c>
      <c r="G1087">
        <f>VLOOKUP(C1087,away!$B$2:$E$405,4,FALSE)</f>
        <v>0.82</v>
      </c>
      <c r="H1087">
        <f>VLOOKUP(A1087,away!$A$2:$E$405,3,FALSE)</f>
        <v>1.0324675324675301</v>
      </c>
      <c r="I1087">
        <f>VLOOKUP(C1087,away!$B$2:$E$405,3,FALSE)</f>
        <v>0.65</v>
      </c>
      <c r="J1087">
        <f>VLOOKUP(B1087,home!$B$2:$E$405,4,FALSE)</f>
        <v>1.1499999999999999</v>
      </c>
      <c r="K1087" s="3">
        <f t="shared" si="1290"/>
        <v>1.4424545454545494</v>
      </c>
      <c r="L1087" s="3">
        <f t="shared" si="1291"/>
        <v>0.77176948051947869</v>
      </c>
      <c r="M1087" s="5">
        <f t="shared" si="1292"/>
        <v>0.10923824741147949</v>
      </c>
      <c r="N1087" s="5">
        <f t="shared" si="1293"/>
        <v>0.15757120651617726</v>
      </c>
      <c r="O1087" s="5">
        <f t="shared" si="1294"/>
        <v>8.4306745457615809E-2</v>
      </c>
      <c r="P1087" s="5">
        <f t="shared" si="1295"/>
        <v>0.12160864819781761</v>
      </c>
      <c r="Q1087" s="5">
        <f t="shared" si="1296"/>
        <v>0.11364465153600872</v>
      </c>
      <c r="R1087" s="5">
        <f t="shared" si="1297"/>
        <v>3.2532686573056031E-2</v>
      </c>
      <c r="S1087" s="5">
        <f t="shared" si="1298"/>
        <v>3.3844975699753123E-2</v>
      </c>
      <c r="T1087" s="5">
        <f t="shared" si="1299"/>
        <v>8.7707473679762629E-2</v>
      </c>
      <c r="U1087" s="5">
        <f t="shared" si="1300"/>
        <v>4.6926921623152866E-2</v>
      </c>
      <c r="V1087" s="5">
        <f t="shared" si="1301"/>
        <v>4.1864068682335928E-3</v>
      </c>
      <c r="W1087" s="5">
        <f t="shared" si="1302"/>
        <v>5.4642414724904713E-2</v>
      </c>
      <c r="X1087" s="5">
        <f t="shared" si="1303"/>
        <v>4.2171348026569619E-2</v>
      </c>
      <c r="Y1087" s="5">
        <f t="shared" si="1304"/>
        <v>1.6273279679635887E-2</v>
      </c>
      <c r="Z1087" s="5">
        <f t="shared" si="1305"/>
        <v>8.3692448721301577E-3</v>
      </c>
      <c r="AA1087" s="5">
        <f t="shared" si="1306"/>
        <v>1.2072255307826326E-2</v>
      </c>
      <c r="AB1087" s="5">
        <f t="shared" si="1307"/>
        <v>8.7068397713309497E-3</v>
      </c>
      <c r="AC1087" s="5">
        <f t="shared" si="1308"/>
        <v>2.9128035058445024E-4</v>
      </c>
      <c r="AD1087" s="5">
        <f t="shared" si="1309"/>
        <v>1.9704799873637859E-2</v>
      </c>
      <c r="AE1087" s="5">
        <f t="shared" si="1310"/>
        <v>1.5207563162217779E-2</v>
      </c>
      <c r="AF1087" s="5">
        <f t="shared" si="1311"/>
        <v>5.8683665608359878E-3</v>
      </c>
      <c r="AG1087" s="5">
        <f t="shared" si="1312"/>
        <v>1.5096754040514234E-3</v>
      </c>
      <c r="AH1087" s="5">
        <f t="shared" si="1313"/>
        <v>1.6147819418260506E-3</v>
      </c>
      <c r="AI1087" s="5">
        <f t="shared" si="1314"/>
        <v>2.3292495519049105E-3</v>
      </c>
      <c r="AJ1087" s="5">
        <f t="shared" si="1315"/>
        <v>1.6799183018216055E-3</v>
      </c>
      <c r="AK1087" s="5">
        <f t="shared" si="1316"/>
        <v>8.077352634849543E-4</v>
      </c>
      <c r="AL1087" s="5">
        <f t="shared" si="1317"/>
        <v>1.2970625406587754E-5</v>
      </c>
      <c r="AM1087" s="5">
        <f t="shared" si="1318"/>
        <v>5.6846556290002272E-3</v>
      </c>
      <c r="AN1087" s="5">
        <f t="shared" si="1319"/>
        <v>4.3872437217256357E-3</v>
      </c>
      <c r="AO1087" s="5">
        <f t="shared" si="1320"/>
        <v>1.6929704040142689E-3</v>
      </c>
      <c r="AP1087" s="5">
        <f t="shared" si="1321"/>
        <v>4.3552762974698146E-4</v>
      </c>
      <c r="AQ1087" s="5">
        <f t="shared" si="1322"/>
        <v>8.4031733140426916E-5</v>
      </c>
      <c r="AR1087" s="5">
        <f t="shared" si="1323"/>
        <v>2.4924788407906529E-4</v>
      </c>
      <c r="AS1087" s="5">
        <f t="shared" si="1324"/>
        <v>3.5952874333477635E-4</v>
      </c>
      <c r="AT1087" s="5">
        <f t="shared" si="1325"/>
        <v>2.5930193502240518E-4</v>
      </c>
      <c r="AU1087" s="5">
        <f t="shared" si="1326"/>
        <v>1.2467708493940952E-4</v>
      </c>
      <c r="AV1087" s="5">
        <f t="shared" si="1327"/>
        <v>4.4960256971218572E-5</v>
      </c>
      <c r="AW1087" s="5">
        <f t="shared" si="1328"/>
        <v>4.0109583597529437E-7</v>
      </c>
      <c r="AX1087" s="5">
        <f t="shared" si="1329"/>
        <v>1.3666428918991933E-3</v>
      </c>
      <c r="AY1087" s="5">
        <f t="shared" si="1330"/>
        <v>1.0547332747366785E-3</v>
      </c>
      <c r="AZ1087" s="5">
        <f t="shared" si="1331"/>
        <v>4.0700547576506748E-4</v>
      </c>
      <c r="BA1087" s="5">
        <f t="shared" si="1332"/>
        <v>1.0470480153326313E-4</v>
      </c>
      <c r="BB1087" s="5">
        <f t="shared" si="1333"/>
        <v>2.0201992571805399E-5</v>
      </c>
      <c r="BC1087" s="5">
        <f t="shared" si="1334"/>
        <v>3.118256262520125E-6</v>
      </c>
      <c r="BD1087" s="5">
        <f t="shared" si="1335"/>
        <v>3.2060318336046557E-5</v>
      </c>
      <c r="BE1087" s="5">
        <f t="shared" si="1336"/>
        <v>4.6245551912550189E-5</v>
      </c>
      <c r="BF1087" s="5">
        <f t="shared" si="1337"/>
        <v>3.3353553281656185E-5</v>
      </c>
      <c r="BG1087" s="5">
        <f t="shared" si="1338"/>
        <v>1.6036994846061823E-5</v>
      </c>
      <c r="BH1087" s="5">
        <f t="shared" si="1339"/>
        <v>5.7831590277832671E-6</v>
      </c>
      <c r="BI1087" s="5">
        <f t="shared" si="1340"/>
        <v>1.6683888053424958E-6</v>
      </c>
      <c r="BJ1087" s="8">
        <f t="shared" si="1341"/>
        <v>0.52954161497419794</v>
      </c>
      <c r="BK1087" s="8">
        <f t="shared" si="1342"/>
        <v>0.27023726242801149</v>
      </c>
      <c r="BL1087" s="8">
        <f t="shared" si="1343"/>
        <v>0.19214999766257579</v>
      </c>
      <c r="BM1087" s="8">
        <f t="shared" si="1344"/>
        <v>0.38034160206585971</v>
      </c>
      <c r="BN1087" s="8">
        <f t="shared" si="1345"/>
        <v>0.61890218569215494</v>
      </c>
    </row>
    <row r="1088" spans="1:66" x14ac:dyDescent="0.25">
      <c r="A1088" t="s">
        <v>303</v>
      </c>
      <c r="B1088" t="s">
        <v>380</v>
      </c>
      <c r="C1088" t="s">
        <v>535</v>
      </c>
      <c r="D1088" s="7" t="s">
        <v>558</v>
      </c>
      <c r="E1088">
        <f>VLOOKUP(A1088,home!$A$2:$E$405,3,FALSE)</f>
        <v>1.3961038961039001</v>
      </c>
      <c r="F1088">
        <f>VLOOKUP(B1088,home!$B$2:$E$405,3,FALSE)</f>
        <v>0.92</v>
      </c>
      <c r="G1088" t="e">
        <f>VLOOKUP(C1088,away!$B$2:$E$405,4,FALSE)</f>
        <v>#N/A</v>
      </c>
      <c r="H1088">
        <f>VLOOKUP(A1088,away!$A$2:$E$405,3,FALSE)</f>
        <v>1.0324675324675301</v>
      </c>
      <c r="I1088" t="e">
        <f>VLOOKUP(C1088,away!$B$2:$E$405,3,FALSE)</f>
        <v>#N/A</v>
      </c>
      <c r="J1088">
        <f>VLOOKUP(B1088,home!$B$2:$E$405,4,FALSE)</f>
        <v>0.83</v>
      </c>
      <c r="K1088" s="3" t="e">
        <f t="shared" si="1290"/>
        <v>#N/A</v>
      </c>
      <c r="L1088" s="3" t="e">
        <f t="shared" si="1291"/>
        <v>#N/A</v>
      </c>
      <c r="M1088" s="5" t="e">
        <f t="shared" si="1292"/>
        <v>#N/A</v>
      </c>
      <c r="N1088" s="5" t="e">
        <f t="shared" si="1293"/>
        <v>#N/A</v>
      </c>
      <c r="O1088" s="5" t="e">
        <f t="shared" si="1294"/>
        <v>#N/A</v>
      </c>
      <c r="P1088" s="5" t="e">
        <f t="shared" si="1295"/>
        <v>#N/A</v>
      </c>
      <c r="Q1088" s="5" t="e">
        <f t="shared" si="1296"/>
        <v>#N/A</v>
      </c>
      <c r="R1088" s="5" t="e">
        <f t="shared" si="1297"/>
        <v>#N/A</v>
      </c>
      <c r="S1088" s="5" t="e">
        <f t="shared" si="1298"/>
        <v>#N/A</v>
      </c>
      <c r="T1088" s="5" t="e">
        <f t="shared" si="1299"/>
        <v>#N/A</v>
      </c>
      <c r="U1088" s="5" t="e">
        <f t="shared" si="1300"/>
        <v>#N/A</v>
      </c>
      <c r="V1088" s="5" t="e">
        <f t="shared" si="1301"/>
        <v>#N/A</v>
      </c>
      <c r="W1088" s="5" t="e">
        <f t="shared" si="1302"/>
        <v>#N/A</v>
      </c>
      <c r="X1088" s="5" t="e">
        <f t="shared" si="1303"/>
        <v>#N/A</v>
      </c>
      <c r="Y1088" s="5" t="e">
        <f t="shared" si="1304"/>
        <v>#N/A</v>
      </c>
      <c r="Z1088" s="5" t="e">
        <f t="shared" si="1305"/>
        <v>#N/A</v>
      </c>
      <c r="AA1088" s="5" t="e">
        <f t="shared" si="1306"/>
        <v>#N/A</v>
      </c>
      <c r="AB1088" s="5" t="e">
        <f t="shared" si="1307"/>
        <v>#N/A</v>
      </c>
      <c r="AC1088" s="5" t="e">
        <f t="shared" si="1308"/>
        <v>#N/A</v>
      </c>
      <c r="AD1088" s="5" t="e">
        <f t="shared" si="1309"/>
        <v>#N/A</v>
      </c>
      <c r="AE1088" s="5" t="e">
        <f t="shared" si="1310"/>
        <v>#N/A</v>
      </c>
      <c r="AF1088" s="5" t="e">
        <f t="shared" si="1311"/>
        <v>#N/A</v>
      </c>
      <c r="AG1088" s="5" t="e">
        <f t="shared" si="1312"/>
        <v>#N/A</v>
      </c>
      <c r="AH1088" s="5" t="e">
        <f t="shared" si="1313"/>
        <v>#N/A</v>
      </c>
      <c r="AI1088" s="5" t="e">
        <f t="shared" si="1314"/>
        <v>#N/A</v>
      </c>
      <c r="AJ1088" s="5" t="e">
        <f t="shared" si="1315"/>
        <v>#N/A</v>
      </c>
      <c r="AK1088" s="5" t="e">
        <f t="shared" si="1316"/>
        <v>#N/A</v>
      </c>
      <c r="AL1088" s="5" t="e">
        <f t="shared" si="1317"/>
        <v>#N/A</v>
      </c>
      <c r="AM1088" s="5" t="e">
        <f t="shared" si="1318"/>
        <v>#N/A</v>
      </c>
      <c r="AN1088" s="5" t="e">
        <f t="shared" si="1319"/>
        <v>#N/A</v>
      </c>
      <c r="AO1088" s="5" t="e">
        <f t="shared" si="1320"/>
        <v>#N/A</v>
      </c>
      <c r="AP1088" s="5" t="e">
        <f t="shared" si="1321"/>
        <v>#N/A</v>
      </c>
      <c r="AQ1088" s="5" t="e">
        <f t="shared" si="1322"/>
        <v>#N/A</v>
      </c>
      <c r="AR1088" s="5" t="e">
        <f t="shared" si="1323"/>
        <v>#N/A</v>
      </c>
      <c r="AS1088" s="5" t="e">
        <f t="shared" si="1324"/>
        <v>#N/A</v>
      </c>
      <c r="AT1088" s="5" t="e">
        <f t="shared" si="1325"/>
        <v>#N/A</v>
      </c>
      <c r="AU1088" s="5" t="e">
        <f t="shared" si="1326"/>
        <v>#N/A</v>
      </c>
      <c r="AV1088" s="5" t="e">
        <f t="shared" si="1327"/>
        <v>#N/A</v>
      </c>
      <c r="AW1088" s="5" t="e">
        <f t="shared" si="1328"/>
        <v>#N/A</v>
      </c>
      <c r="AX1088" s="5" t="e">
        <f t="shared" si="1329"/>
        <v>#N/A</v>
      </c>
      <c r="AY1088" s="5" t="e">
        <f t="shared" si="1330"/>
        <v>#N/A</v>
      </c>
      <c r="AZ1088" s="5" t="e">
        <f t="shared" si="1331"/>
        <v>#N/A</v>
      </c>
      <c r="BA1088" s="5" t="e">
        <f t="shared" si="1332"/>
        <v>#N/A</v>
      </c>
      <c r="BB1088" s="5" t="e">
        <f t="shared" si="1333"/>
        <v>#N/A</v>
      </c>
      <c r="BC1088" s="5" t="e">
        <f t="shared" si="1334"/>
        <v>#N/A</v>
      </c>
      <c r="BD1088" s="5" t="e">
        <f t="shared" si="1335"/>
        <v>#N/A</v>
      </c>
      <c r="BE1088" s="5" t="e">
        <f t="shared" si="1336"/>
        <v>#N/A</v>
      </c>
      <c r="BF1088" s="5" t="e">
        <f t="shared" si="1337"/>
        <v>#N/A</v>
      </c>
      <c r="BG1088" s="5" t="e">
        <f t="shared" si="1338"/>
        <v>#N/A</v>
      </c>
      <c r="BH1088" s="5" t="e">
        <f t="shared" si="1339"/>
        <v>#N/A</v>
      </c>
      <c r="BI1088" s="5" t="e">
        <f t="shared" si="1340"/>
        <v>#N/A</v>
      </c>
      <c r="BJ1088" s="8" t="e">
        <f t="shared" si="1341"/>
        <v>#N/A</v>
      </c>
      <c r="BK1088" s="8" t="e">
        <f t="shared" si="1342"/>
        <v>#N/A</v>
      </c>
      <c r="BL1088" s="8" t="e">
        <f t="shared" si="1343"/>
        <v>#N/A</v>
      </c>
      <c r="BM1088" s="8" t="e">
        <f t="shared" si="1344"/>
        <v>#N/A</v>
      </c>
      <c r="BN1088" s="8" t="e">
        <f t="shared" si="1345"/>
        <v>#N/A</v>
      </c>
    </row>
    <row r="1089" spans="1:66" x14ac:dyDescent="0.25">
      <c r="A1089" t="s">
        <v>35</v>
      </c>
      <c r="B1089" t="s">
        <v>213</v>
      </c>
      <c r="C1089" t="s">
        <v>300</v>
      </c>
      <c r="D1089" s="7" t="s">
        <v>558</v>
      </c>
      <c r="E1089">
        <f>VLOOKUP(A1089,home!$A$2:$E$405,3,FALSE)</f>
        <v>1.5947368421052599</v>
      </c>
      <c r="F1089">
        <f>VLOOKUP(B1089,home!$B$2:$E$405,3,FALSE)</f>
        <v>0.99</v>
      </c>
      <c r="G1089">
        <f>VLOOKUP(C1089,away!$B$2:$E$405,4,FALSE)</f>
        <v>0.89</v>
      </c>
      <c r="H1089">
        <f>VLOOKUP(A1089,away!$A$2:$E$405,3,FALSE)</f>
        <v>1.21315789473684</v>
      </c>
      <c r="I1089">
        <f>VLOOKUP(C1089,away!$B$2:$E$405,3,FALSE)</f>
        <v>0.92</v>
      </c>
      <c r="J1089">
        <f>VLOOKUP(B1089,home!$B$2:$E$405,4,FALSE)</f>
        <v>0.65</v>
      </c>
      <c r="K1089" s="3">
        <f t="shared" si="1290"/>
        <v>1.4051226315789445</v>
      </c>
      <c r="L1089" s="3">
        <f t="shared" si="1291"/>
        <v>0.72546842105263043</v>
      </c>
      <c r="M1089" s="5">
        <f t="shared" si="1292"/>
        <v>0.118767075510561</v>
      </c>
      <c r="N1089" s="5">
        <f t="shared" si="1293"/>
        <v>0.16688230568633466</v>
      </c>
      <c r="O1089" s="5">
        <f t="shared" si="1294"/>
        <v>8.6161762743685213E-2</v>
      </c>
      <c r="P1089" s="5">
        <f t="shared" si="1295"/>
        <v>0.12106784280788763</v>
      </c>
      <c r="Q1089" s="5">
        <f t="shared" si="1296"/>
        <v>0.11724505226497221</v>
      </c>
      <c r="R1089" s="5">
        <f t="shared" si="1297"/>
        <v>3.1253818986386329E-2</v>
      </c>
      <c r="S1089" s="5">
        <f t="shared" si="1298"/>
        <v>3.0853295198070313E-2</v>
      </c>
      <c r="T1089" s="5">
        <f t="shared" si="1299"/>
        <v>8.5057582942902527E-2</v>
      </c>
      <c r="U1089" s="5">
        <f t="shared" si="1300"/>
        <v>4.3915448381043137E-2</v>
      </c>
      <c r="V1089" s="5">
        <f t="shared" si="1301"/>
        <v>3.4945542469836531E-3</v>
      </c>
      <c r="W1089" s="5">
        <f t="shared" si="1302"/>
        <v>5.491455879272289E-2</v>
      </c>
      <c r="X1089" s="5">
        <f t="shared" si="1303"/>
        <v>3.9838778260158518E-2</v>
      </c>
      <c r="Y1089" s="5">
        <f t="shared" si="1304"/>
        <v>1.4450887780531526E-2</v>
      </c>
      <c r="Z1089" s="5">
        <f t="shared" si="1305"/>
        <v>7.5578862373061389E-3</v>
      </c>
      <c r="AA1089" s="5">
        <f t="shared" si="1306"/>
        <v>1.0619756998937888E-2</v>
      </c>
      <c r="AB1089" s="5">
        <f t="shared" si="1307"/>
        <v>7.4610304505382599E-3</v>
      </c>
      <c r="AC1089" s="5">
        <f t="shared" si="1308"/>
        <v>2.2264069315859763E-4</v>
      </c>
      <c r="AD1089" s="5">
        <f t="shared" si="1309"/>
        <v>1.929042234070686E-2</v>
      </c>
      <c r="AE1089" s="5">
        <f t="shared" si="1310"/>
        <v>1.3994592236950992E-2</v>
      </c>
      <c r="AF1089" s="5">
        <f t="shared" si="1311"/>
        <v>5.0763173667081165E-3</v>
      </c>
      <c r="AG1089" s="5">
        <f t="shared" si="1312"/>
        <v>1.2275693149292617E-3</v>
      </c>
      <c r="AH1089" s="5">
        <f t="shared" si="1313"/>
        <v>1.3707519487684726E-3</v>
      </c>
      <c r="AI1089" s="5">
        <f t="shared" si="1314"/>
        <v>1.9260745854955226E-3</v>
      </c>
      <c r="AJ1089" s="5">
        <f t="shared" si="1315"/>
        <v>1.3531854950943965E-3</v>
      </c>
      <c r="AK1089" s="5">
        <f t="shared" si="1316"/>
        <v>6.3379718796049858E-4</v>
      </c>
      <c r="AL1089" s="5">
        <f t="shared" si="1317"/>
        <v>9.0781484097644194E-6</v>
      </c>
      <c r="AM1089" s="5">
        <f t="shared" si="1318"/>
        <v>5.4210818007286565E-3</v>
      </c>
      <c r="AN1089" s="5">
        <f t="shared" si="1319"/>
        <v>3.9328236543717697E-3</v>
      </c>
      <c r="AO1089" s="5">
        <f t="shared" si="1320"/>
        <v>1.4265696834077613E-3</v>
      </c>
      <c r="AP1089" s="5">
        <f t="shared" si="1321"/>
        <v>3.4497708524779325E-4</v>
      </c>
      <c r="AQ1089" s="5">
        <f t="shared" si="1322"/>
        <v>6.2567495333513802E-5</v>
      </c>
      <c r="AR1089" s="5">
        <f t="shared" si="1323"/>
        <v>1.9888745038557605E-4</v>
      </c>
      <c r="AS1089" s="5">
        <f t="shared" si="1324"/>
        <v>2.7946125767380737E-4</v>
      </c>
      <c r="AT1089" s="5">
        <f t="shared" si="1325"/>
        <v>1.9633866890349084E-4</v>
      </c>
      <c r="AU1089" s="5">
        <f t="shared" si="1326"/>
        <v>9.1959969043460063E-5</v>
      </c>
      <c r="AV1089" s="5">
        <f t="shared" si="1327"/>
        <v>3.2303758425566211E-5</v>
      </c>
      <c r="AW1089" s="5">
        <f t="shared" si="1328"/>
        <v>2.5705586612734218E-7</v>
      </c>
      <c r="AX1089" s="5">
        <f t="shared" si="1329"/>
        <v>1.2695474543074296E-3</v>
      </c>
      <c r="AY1089" s="5">
        <f t="shared" si="1330"/>
        <v>9.2101658712779742E-4</v>
      </c>
      <c r="AZ1089" s="5">
        <f t="shared" si="1331"/>
        <v>3.3408422461344271E-4</v>
      </c>
      <c r="BA1089" s="5">
        <f t="shared" si="1332"/>
        <v>8.0789184976302222E-5</v>
      </c>
      <c r="BB1089" s="5">
        <f t="shared" si="1333"/>
        <v>1.4652500615721713E-5</v>
      </c>
      <c r="BC1089" s="5">
        <f t="shared" si="1334"/>
        <v>2.1259852972320663E-6</v>
      </c>
      <c r="BD1089" s="5">
        <f t="shared" si="1335"/>
        <v>2.4047760766401188E-5</v>
      </c>
      <c r="BE1089" s="5">
        <f t="shared" si="1336"/>
        <v>3.3790052891666531E-5</v>
      </c>
      <c r="BF1089" s="5">
        <f t="shared" si="1337"/>
        <v>2.3739584020165102E-5</v>
      </c>
      <c r="BG1089" s="5">
        <f t="shared" si="1338"/>
        <v>1.111900892366795E-5</v>
      </c>
      <c r="BH1089" s="5">
        <f t="shared" si="1339"/>
        <v>3.9058927698435183E-6</v>
      </c>
      <c r="BI1089" s="5">
        <f t="shared" si="1340"/>
        <v>1.0976516654855394E-6</v>
      </c>
      <c r="BJ1089" s="8">
        <f t="shared" si="1341"/>
        <v>0.53178830264294508</v>
      </c>
      <c r="BK1089" s="8">
        <f t="shared" si="1342"/>
        <v>0.27533550319219874</v>
      </c>
      <c r="BL1089" s="8">
        <f t="shared" si="1343"/>
        <v>0.18559227783337881</v>
      </c>
      <c r="BM1089" s="8">
        <f t="shared" si="1344"/>
        <v>0.3579753523747401</v>
      </c>
      <c r="BN1089" s="8">
        <f t="shared" si="1345"/>
        <v>0.64137785799982705</v>
      </c>
    </row>
    <row r="1090" spans="1:66" x14ac:dyDescent="0.25">
      <c r="A1090" t="s">
        <v>35</v>
      </c>
      <c r="B1090" t="s">
        <v>214</v>
      </c>
      <c r="C1090" t="s">
        <v>36</v>
      </c>
      <c r="D1090" s="7" t="s">
        <v>558</v>
      </c>
      <c r="E1090">
        <f>VLOOKUP(A1090,home!$A$2:$E$405,3,FALSE)</f>
        <v>1.5947368421052599</v>
      </c>
      <c r="F1090">
        <f>VLOOKUP(B1090,home!$B$2:$E$405,3,FALSE)</f>
        <v>0.92</v>
      </c>
      <c r="G1090">
        <f>VLOOKUP(C1090,away!$B$2:$E$405,4,FALSE)</f>
        <v>1.1200000000000001</v>
      </c>
      <c r="H1090">
        <f>VLOOKUP(A1090,away!$A$2:$E$405,3,FALSE)</f>
        <v>1.21315789473684</v>
      </c>
      <c r="I1090">
        <f>VLOOKUP(C1090,away!$B$2:$E$405,3,FALSE)</f>
        <v>0.59</v>
      </c>
      <c r="J1090">
        <f>VLOOKUP(B1090,home!$B$2:$E$405,4,FALSE)</f>
        <v>0.91</v>
      </c>
      <c r="K1090" s="3">
        <f t="shared" si="1290"/>
        <v>1.64321684210526</v>
      </c>
      <c r="L1090" s="3">
        <f t="shared" si="1291"/>
        <v>0.65134447368420934</v>
      </c>
      <c r="M1090" s="5">
        <f t="shared" si="1292"/>
        <v>0.10080560539743405</v>
      </c>
      <c r="N1090" s="5">
        <f t="shared" si="1293"/>
        <v>0.16564546856768056</v>
      </c>
      <c r="O1090" s="5">
        <f t="shared" si="1294"/>
        <v>6.5659173992009767E-2</v>
      </c>
      <c r="P1090" s="5">
        <f t="shared" si="1295"/>
        <v>0.10789226054239014</v>
      </c>
      <c r="Q1090" s="5">
        <f t="shared" si="1296"/>
        <v>0.13609571188441508</v>
      </c>
      <c r="R1090" s="5">
        <f t="shared" si="1297"/>
        <v>2.1383370063182763E-2</v>
      </c>
      <c r="S1090" s="5">
        <f t="shared" si="1298"/>
        <v>2.8869277256588208E-2</v>
      </c>
      <c r="T1090" s="5">
        <f t="shared" si="1299"/>
        <v>8.8645189828032142E-2</v>
      </c>
      <c r="U1090" s="5">
        <f t="shared" si="1300"/>
        <v>3.5137513828791336E-2</v>
      </c>
      <c r="V1090" s="5">
        <f t="shared" si="1301"/>
        <v>3.4331992762572624E-3</v>
      </c>
      <c r="W1090" s="5">
        <f t="shared" si="1302"/>
        <v>7.4544921968925273E-2</v>
      </c>
      <c r="X1090" s="5">
        <f t="shared" si="1303"/>
        <v>4.8554422965680084E-2</v>
      </c>
      <c r="Y1090" s="5">
        <f t="shared" si="1304"/>
        <v>1.5812827535810689E-2</v>
      </c>
      <c r="Z1090" s="5">
        <f t="shared" si="1305"/>
        <v>4.6426466397994862E-3</v>
      </c>
      <c r="AA1090" s="5">
        <f t="shared" si="1306"/>
        <v>7.6288751504619088E-3</v>
      </c>
      <c r="AB1090" s="5">
        <f t="shared" si="1307"/>
        <v>6.2679480667786544E-3</v>
      </c>
      <c r="AC1090" s="5">
        <f t="shared" si="1308"/>
        <v>2.2965961896879449E-4</v>
      </c>
      <c r="AD1090" s="5">
        <f t="shared" si="1309"/>
        <v>3.0623367818190101E-2</v>
      </c>
      <c r="AE1090" s="5">
        <f t="shared" si="1310"/>
        <v>1.9946361393976986E-2</v>
      </c>
      <c r="AF1090" s="5">
        <f t="shared" si="1311"/>
        <v>6.4959761320374848E-3</v>
      </c>
      <c r="AG1090" s="5">
        <f t="shared" si="1312"/>
        <v>1.4103727182623808E-3</v>
      </c>
      <c r="AH1090" s="5">
        <f t="shared" si="1313"/>
        <v>7.5599055802548964E-4</v>
      </c>
      <c r="AI1090" s="5">
        <f t="shared" si="1314"/>
        <v>1.2422564174200386E-3</v>
      </c>
      <c r="AJ1090" s="5">
        <f t="shared" si="1315"/>
        <v>1.0206483336589749E-3</v>
      </c>
      <c r="AK1090" s="5">
        <f t="shared" si="1316"/>
        <v>5.5904884391169869E-4</v>
      </c>
      <c r="AL1090" s="5">
        <f t="shared" si="1317"/>
        <v>9.8321895288088561E-6</v>
      </c>
      <c r="AM1090" s="5">
        <f t="shared" si="1318"/>
        <v>1.0064166752166833E-2</v>
      </c>
      <c r="AN1090" s="5">
        <f t="shared" si="1319"/>
        <v>6.5552393962602252E-3</v>
      </c>
      <c r="AO1090" s="5">
        <f t="shared" si="1320"/>
        <v>2.1348594772155551E-3</v>
      </c>
      <c r="AP1090" s="5">
        <f t="shared" si="1321"/>
        <v>4.6350964085890405E-4</v>
      </c>
      <c r="AQ1090" s="5">
        <f t="shared" si="1322"/>
        <v>7.5476110768199931E-5</v>
      </c>
      <c r="AR1090" s="5">
        <f t="shared" si="1323"/>
        <v>9.8482054425468875E-5</v>
      </c>
      <c r="AS1090" s="5">
        <f t="shared" si="1324"/>
        <v>1.6182737047705734E-4</v>
      </c>
      <c r="AT1090" s="5">
        <f t="shared" si="1325"/>
        <v>1.329587303407541E-4</v>
      </c>
      <c r="AU1090" s="5">
        <f t="shared" si="1326"/>
        <v>7.2826675000286226E-5</v>
      </c>
      <c r="AV1090" s="5">
        <f t="shared" si="1327"/>
        <v>2.9917504728749106E-5</v>
      </c>
      <c r="AW1090" s="5">
        <f t="shared" si="1328"/>
        <v>2.9231651414677733E-7</v>
      </c>
      <c r="AX1090" s="5">
        <f t="shared" si="1329"/>
        <v>2.7562680514860581E-3</v>
      </c>
      <c r="AY1090" s="5">
        <f t="shared" si="1330"/>
        <v>1.7952799633277879E-3</v>
      </c>
      <c r="AZ1090" s="5">
        <f t="shared" si="1331"/>
        <v>5.8467284141477222E-4</v>
      </c>
      <c r="BA1090" s="5">
        <f t="shared" si="1332"/>
        <v>1.2694114138958536E-4</v>
      </c>
      <c r="BB1090" s="5">
        <f t="shared" si="1333"/>
        <v>2.0670602731818066E-5</v>
      </c>
      <c r="BC1090" s="5">
        <f t="shared" si="1334"/>
        <v>2.6927365714182842E-6</v>
      </c>
      <c r="BD1090" s="5">
        <f t="shared" si="1335"/>
        <v>1.0690956984516109E-5</v>
      </c>
      <c r="BE1090" s="5">
        <f t="shared" si="1336"/>
        <v>1.7567560575179737E-5</v>
      </c>
      <c r="BF1090" s="5">
        <f t="shared" si="1337"/>
        <v>1.4433655705919858E-5</v>
      </c>
      <c r="BG1090" s="5">
        <f t="shared" si="1338"/>
        <v>7.9058753830387307E-6</v>
      </c>
      <c r="BH1090" s="5">
        <f t="shared" si="1339"/>
        <v>3.2477668952486537E-6</v>
      </c>
      <c r="BI1090" s="5">
        <f t="shared" si="1340"/>
        <v>1.0673570523008991E-6</v>
      </c>
      <c r="BJ1090" s="8">
        <f t="shared" si="1341"/>
        <v>0.61235439752720189</v>
      </c>
      <c r="BK1090" s="8">
        <f t="shared" si="1342"/>
        <v>0.24303511424449506</v>
      </c>
      <c r="BL1090" s="8">
        <f t="shared" si="1343"/>
        <v>0.14020575076180919</v>
      </c>
      <c r="BM1090" s="8">
        <f t="shared" si="1344"/>
        <v>0.4009613310793797</v>
      </c>
      <c r="BN1090" s="8">
        <f t="shared" si="1345"/>
        <v>0.59748159044711235</v>
      </c>
    </row>
    <row r="1091" spans="1:66" x14ac:dyDescent="0.25">
      <c r="A1091" t="s">
        <v>35</v>
      </c>
      <c r="B1091" t="s">
        <v>295</v>
      </c>
      <c r="C1091" t="s">
        <v>216</v>
      </c>
      <c r="D1091" s="7" t="s">
        <v>558</v>
      </c>
      <c r="E1091">
        <f>VLOOKUP(A1091,home!$A$2:$E$405,3,FALSE)</f>
        <v>1.5947368421052599</v>
      </c>
      <c r="F1091">
        <f>VLOOKUP(B1091,home!$B$2:$E$405,3,FALSE)</f>
        <v>1.0900000000000001</v>
      </c>
      <c r="G1091">
        <f>VLOOKUP(C1091,away!$B$2:$E$405,4,FALSE)</f>
        <v>1.29</v>
      </c>
      <c r="H1091">
        <f>VLOOKUP(A1091,away!$A$2:$E$405,3,FALSE)</f>
        <v>1.21315789473684</v>
      </c>
      <c r="I1091">
        <f>VLOOKUP(C1091,away!$B$2:$E$405,3,FALSE)</f>
        <v>0.73</v>
      </c>
      <c r="J1091">
        <f>VLOOKUP(B1091,home!$B$2:$E$405,4,FALSE)</f>
        <v>0.74</v>
      </c>
      <c r="K1091" s="3">
        <f t="shared" si="1290"/>
        <v>2.2423594736842061</v>
      </c>
      <c r="L1091" s="3">
        <f t="shared" si="1291"/>
        <v>0.65534789473684085</v>
      </c>
      <c r="M1091" s="5">
        <f t="shared" si="1292"/>
        <v>5.5149512744268554E-2</v>
      </c>
      <c r="N1091" s="5">
        <f t="shared" si="1293"/>
        <v>0.12366503237117844</v>
      </c>
      <c r="O1091" s="5">
        <f t="shared" si="1294"/>
        <v>3.6142117072718978E-2</v>
      </c>
      <c r="P1091" s="5">
        <f t="shared" si="1295"/>
        <v>8.1043618617015076E-2</v>
      </c>
      <c r="Q1091" s="5">
        <f t="shared" si="1296"/>
        <v>0.13865072845048804</v>
      </c>
      <c r="R1091" s="5">
        <f t="shared" si="1297"/>
        <v>1.1842830167469405E-2</v>
      </c>
      <c r="S1091" s="5">
        <f t="shared" si="1298"/>
        <v>2.9773917264676028E-2</v>
      </c>
      <c r="T1091" s="5">
        <f t="shared" si="1299"/>
        <v>9.0864462993756751E-2</v>
      </c>
      <c r="U1091" s="5">
        <f t="shared" si="1300"/>
        <v>2.6555882421258128E-2</v>
      </c>
      <c r="V1091" s="5">
        <f t="shared" si="1301"/>
        <v>4.861503605706502E-3</v>
      </c>
      <c r="W1091" s="5">
        <f t="shared" si="1302"/>
        <v>0.10363492482472268</v>
      </c>
      <c r="X1091" s="5">
        <f t="shared" si="1303"/>
        <v>6.7916929805092785E-2</v>
      </c>
      <c r="Y1091" s="5">
        <f t="shared" si="1304"/>
        <v>2.2254608482378674E-2</v>
      </c>
      <c r="Z1091" s="5">
        <f t="shared" si="1305"/>
        <v>2.5870579393256748E-3</v>
      </c>
      <c r="AA1091" s="5">
        <f t="shared" si="1306"/>
        <v>5.8011138792168661E-3</v>
      </c>
      <c r="AB1091" s="5">
        <f t="shared" si="1307"/>
        <v>6.5040913324914389E-3</v>
      </c>
      <c r="AC1091" s="5">
        <f t="shared" si="1308"/>
        <v>4.4650648813650149E-4</v>
      </c>
      <c r="AD1091" s="5">
        <f t="shared" si="1309"/>
        <v>5.8096688871316873E-2</v>
      </c>
      <c r="AE1091" s="5">
        <f t="shared" si="1310"/>
        <v>3.8073542742998769E-2</v>
      </c>
      <c r="AF1091" s="5">
        <f t="shared" si="1311"/>
        <v>1.2475708040898682E-2</v>
      </c>
      <c r="AG1091" s="5">
        <f t="shared" si="1312"/>
        <v>2.7253096666514766E-3</v>
      </c>
      <c r="AH1091" s="5">
        <f t="shared" si="1313"/>
        <v>4.2385574352482748E-4</v>
      </c>
      <c r="AI1091" s="5">
        <f t="shared" si="1314"/>
        <v>9.504369419683599E-4</v>
      </c>
      <c r="AJ1091" s="5">
        <f t="shared" si="1315"/>
        <v>1.0656106404810992E-3</v>
      </c>
      <c r="AK1091" s="5">
        <f t="shared" si="1316"/>
        <v>7.9649403831382891E-4</v>
      </c>
      <c r="AL1091" s="5">
        <f t="shared" si="1317"/>
        <v>2.6246107886650808E-5</v>
      </c>
      <c r="AM1091" s="5">
        <f t="shared" si="1318"/>
        <v>2.6054732136056233E-2</v>
      </c>
      <c r="AN1091" s="5">
        <f t="shared" si="1319"/>
        <v>1.7074913853296767E-2</v>
      </c>
      <c r="AO1091" s="5">
        <f t="shared" si="1320"/>
        <v>5.5950044232854768E-3</v>
      </c>
      <c r="AP1091" s="5">
        <f t="shared" si="1321"/>
        <v>1.2222247899478166E-3</v>
      </c>
      <c r="AQ1091" s="5">
        <f t="shared" si="1322"/>
        <v>2.0024561074686971E-4</v>
      </c>
      <c r="AR1091" s="5">
        <f t="shared" si="1323"/>
        <v>5.5554593838222842E-5</v>
      </c>
      <c r="AS1091" s="5">
        <f t="shared" si="1324"/>
        <v>1.2457336979981718E-4</v>
      </c>
      <c r="AT1091" s="5">
        <f t="shared" si="1325"/>
        <v>1.3966913796969305E-4</v>
      </c>
      <c r="AU1091" s="5">
        <f t="shared" si="1326"/>
        <v>1.0439613823588255E-4</v>
      </c>
      <c r="AV1091" s="5">
        <f t="shared" si="1327"/>
        <v>5.8523417397319319E-5</v>
      </c>
      <c r="AW1091" s="5">
        <f t="shared" si="1328"/>
        <v>1.0713701777335072E-6</v>
      </c>
      <c r="AX1091" s="5">
        <f t="shared" si="1329"/>
        <v>9.7373459065983412E-3</v>
      </c>
      <c r="AY1091" s="5">
        <f t="shared" si="1330"/>
        <v>6.3813491402136182E-3</v>
      </c>
      <c r="AZ1091" s="5">
        <f t="shared" si="1331"/>
        <v>2.0910018623098718E-3</v>
      </c>
      <c r="BA1091" s="5">
        <f t="shared" si="1332"/>
        <v>4.5677788945186276E-4</v>
      </c>
      <c r="BB1091" s="5">
        <f t="shared" si="1333"/>
        <v>7.483710705365388E-5</v>
      </c>
      <c r="BC1091" s="5">
        <f t="shared" si="1334"/>
        <v>9.8088681111615371E-6</v>
      </c>
      <c r="BD1091" s="5">
        <f t="shared" si="1335"/>
        <v>6.0679310191399323E-6</v>
      </c>
      <c r="BE1091" s="5">
        <f t="shared" si="1336"/>
        <v>1.3606482606430686E-5</v>
      </c>
      <c r="BF1091" s="5">
        <f t="shared" si="1337"/>
        <v>1.5255312588024611E-5</v>
      </c>
      <c r="BG1091" s="5">
        <f t="shared" si="1338"/>
        <v>1.1402631568590302E-5</v>
      </c>
      <c r="BH1091" s="5">
        <f t="shared" si="1339"/>
        <v>6.3921997306897678E-6</v>
      </c>
      <c r="BI1091" s="5">
        <f t="shared" si="1340"/>
        <v>2.8667219247587657E-6</v>
      </c>
      <c r="BJ1091" s="8">
        <f t="shared" si="1341"/>
        <v>0.72725617783655505</v>
      </c>
      <c r="BK1091" s="8">
        <f t="shared" si="1342"/>
        <v>0.17768265396790295</v>
      </c>
      <c r="BL1091" s="8">
        <f t="shared" si="1343"/>
        <v>9.06207401741215E-2</v>
      </c>
      <c r="BM1091" s="8">
        <f t="shared" si="1344"/>
        <v>0.54527251272473043</v>
      </c>
      <c r="BN1091" s="8">
        <f t="shared" si="1345"/>
        <v>0.44649383942313847</v>
      </c>
    </row>
    <row r="1092" spans="1:66" x14ac:dyDescent="0.25">
      <c r="A1092" t="s">
        <v>35</v>
      </c>
      <c r="B1092" t="s">
        <v>467</v>
      </c>
      <c r="C1092" t="s">
        <v>211</v>
      </c>
      <c r="D1092" s="7" t="s">
        <v>558</v>
      </c>
      <c r="E1092">
        <f>VLOOKUP(A1092,home!$A$2:$E$405,3,FALSE)</f>
        <v>1.5947368421052599</v>
      </c>
      <c r="F1092">
        <f>VLOOKUP(B1092,home!$B$2:$E$405,3,FALSE)</f>
        <v>0.76</v>
      </c>
      <c r="G1092">
        <f>VLOOKUP(C1092,away!$B$2:$E$405,4,FALSE)</f>
        <v>0.99</v>
      </c>
      <c r="H1092">
        <f>VLOOKUP(A1092,away!$A$2:$E$405,3,FALSE)</f>
        <v>1.21315789473684</v>
      </c>
      <c r="I1092">
        <f>VLOOKUP(C1092,away!$B$2:$E$405,3,FALSE)</f>
        <v>0.99</v>
      </c>
      <c r="J1092">
        <f>VLOOKUP(B1092,home!$B$2:$E$405,4,FALSE)</f>
        <v>0.91</v>
      </c>
      <c r="K1092" s="3">
        <f t="shared" si="1290"/>
        <v>1.1998799999999976</v>
      </c>
      <c r="L1092" s="3">
        <f t="shared" si="1291"/>
        <v>1.0929339473684192</v>
      </c>
      <c r="M1092" s="5">
        <f t="shared" si="1292"/>
        <v>0.10098190391334268</v>
      </c>
      <c r="N1092" s="5">
        <f t="shared" si="1293"/>
        <v>0.12116616686754135</v>
      </c>
      <c r="O1092" s="5">
        <f t="shared" si="1294"/>
        <v>0.11036655085678801</v>
      </c>
      <c r="P1092" s="5">
        <f t="shared" si="1295"/>
        <v>0.1324266170420425</v>
      </c>
      <c r="Q1092" s="5">
        <f t="shared" si="1296"/>
        <v>7.2692430150512632E-2</v>
      </c>
      <c r="R1092" s="5">
        <f t="shared" si="1297"/>
        <v>6.031167504267336E-2</v>
      </c>
      <c r="S1092" s="5">
        <f t="shared" si="1298"/>
        <v>4.341572158376257E-2</v>
      </c>
      <c r="T1092" s="5">
        <f t="shared" si="1299"/>
        <v>7.9448024628202857E-2</v>
      </c>
      <c r="U1092" s="5">
        <f t="shared" si="1300"/>
        <v>7.2366772650202763E-2</v>
      </c>
      <c r="V1092" s="5">
        <f t="shared" si="1301"/>
        <v>6.3261027889057291E-3</v>
      </c>
      <c r="W1092" s="5">
        <f t="shared" si="1302"/>
        <v>2.9074064362998975E-2</v>
      </c>
      <c r="X1092" s="5">
        <f t="shared" si="1303"/>
        <v>3.1776031930295948E-2</v>
      </c>
      <c r="Y1092" s="5">
        <f t="shared" si="1304"/>
        <v>1.7364552004641643E-2</v>
      </c>
      <c r="Z1092" s="5">
        <f t="shared" si="1305"/>
        <v>2.1972225692263456E-2</v>
      </c>
      <c r="AA1092" s="5">
        <f t="shared" si="1306"/>
        <v>2.6364034163633018E-2</v>
      </c>
      <c r="AB1092" s="5">
        <f t="shared" si="1307"/>
        <v>1.5816838656129966E-2</v>
      </c>
      <c r="AC1092" s="5">
        <f t="shared" si="1308"/>
        <v>5.1849908184658762E-4</v>
      </c>
      <c r="AD1092" s="5">
        <f t="shared" si="1309"/>
        <v>8.7213470869687854E-3</v>
      </c>
      <c r="AE1092" s="5">
        <f t="shared" si="1310"/>
        <v>9.5318562981308568E-3</v>
      </c>
      <c r="AF1092" s="5">
        <f t="shared" si="1311"/>
        <v>5.2088446648323426E-3</v>
      </c>
      <c r="AG1092" s="5">
        <f t="shared" si="1312"/>
        <v>1.8976410535880477E-3</v>
      </c>
      <c r="AH1092" s="5">
        <f t="shared" si="1313"/>
        <v>6.0035478395788228E-3</v>
      </c>
      <c r="AI1092" s="5">
        <f t="shared" si="1314"/>
        <v>7.2035369817538232E-3</v>
      </c>
      <c r="AJ1092" s="5">
        <f t="shared" si="1315"/>
        <v>4.3216899768333808E-3</v>
      </c>
      <c r="AK1092" s="5">
        <f t="shared" si="1316"/>
        <v>1.7285031231342757E-3</v>
      </c>
      <c r="AL1092" s="5">
        <f t="shared" si="1317"/>
        <v>2.719817182582408E-5</v>
      </c>
      <c r="AM1092" s="5">
        <f t="shared" si="1318"/>
        <v>2.0929139885424173E-3</v>
      </c>
      <c r="AN1092" s="5">
        <f t="shared" si="1319"/>
        <v>2.2874167470002464E-3</v>
      </c>
      <c r="AO1092" s="5">
        <f t="shared" si="1320"/>
        <v>1.2499977072878041E-3</v>
      </c>
      <c r="AP1092" s="5">
        <f t="shared" si="1321"/>
        <v>4.5538830947584451E-4</v>
      </c>
      <c r="AQ1092" s="5">
        <f t="shared" si="1322"/>
        <v>1.2442733566521649E-4</v>
      </c>
      <c r="AR1092" s="5">
        <f t="shared" si="1323"/>
        <v>1.3122962477052061E-3</v>
      </c>
      <c r="AS1092" s="5">
        <f t="shared" si="1324"/>
        <v>1.5745980216965193E-3</v>
      </c>
      <c r="AT1092" s="5">
        <f t="shared" si="1325"/>
        <v>9.4466433713660824E-4</v>
      </c>
      <c r="AU1092" s="5">
        <f t="shared" si="1326"/>
        <v>3.7782794828115712E-4</v>
      </c>
      <c r="AV1092" s="5">
        <f t="shared" si="1327"/>
        <v>1.1333704964589847E-4</v>
      </c>
      <c r="AW1092" s="5">
        <f t="shared" si="1328"/>
        <v>9.9076109047576125E-7</v>
      </c>
      <c r="AX1092" s="5">
        <f t="shared" si="1329"/>
        <v>4.1854093942871116E-4</v>
      </c>
      <c r="AY1092" s="5">
        <f t="shared" si="1330"/>
        <v>4.5743760106510767E-4</v>
      </c>
      <c r="AZ1092" s="5">
        <f t="shared" si="1331"/>
        <v>2.4997454150341419E-4</v>
      </c>
      <c r="BA1092" s="5">
        <f t="shared" si="1332"/>
        <v>9.1068554128979074E-5</v>
      </c>
      <c r="BB1092" s="5">
        <f t="shared" si="1333"/>
        <v>2.4882978586329906E-5</v>
      </c>
      <c r="BC1092" s="5">
        <f t="shared" si="1334"/>
        <v>5.439090401728281E-6</v>
      </c>
      <c r="BD1092" s="5">
        <f t="shared" si="1335"/>
        <v>2.3904218635353584E-4</v>
      </c>
      <c r="BE1092" s="5">
        <f t="shared" si="1336"/>
        <v>2.8682193856187995E-4</v>
      </c>
      <c r="BF1092" s="5">
        <f t="shared" si="1337"/>
        <v>1.7207595382081399E-4</v>
      </c>
      <c r="BG1092" s="5">
        <f t="shared" si="1338"/>
        <v>6.8823498490172617E-5</v>
      </c>
      <c r="BH1092" s="5">
        <f t="shared" si="1339"/>
        <v>2.0644984842097042E-5</v>
      </c>
      <c r="BI1092" s="5">
        <f t="shared" si="1340"/>
        <v>4.9543008824670707E-6</v>
      </c>
      <c r="BJ1092" s="8">
        <f t="shared" si="1341"/>
        <v>0.38433844684079926</v>
      </c>
      <c r="BK1092" s="8">
        <f t="shared" si="1342"/>
        <v>0.28415348018279096</v>
      </c>
      <c r="BL1092" s="8">
        <f t="shared" si="1343"/>
        <v>0.30959823575814377</v>
      </c>
      <c r="BM1092" s="8">
        <f t="shared" si="1344"/>
        <v>0.4016605977611224</v>
      </c>
      <c r="BN1092" s="8">
        <f t="shared" si="1345"/>
        <v>0.59794534387290055</v>
      </c>
    </row>
    <row r="1093" spans="1:66" x14ac:dyDescent="0.25">
      <c r="A1093" t="s">
        <v>10</v>
      </c>
      <c r="B1093" t="s">
        <v>12</v>
      </c>
      <c r="C1093" t="s">
        <v>226</v>
      </c>
      <c r="D1093" s="7" t="s">
        <v>559</v>
      </c>
      <c r="E1093">
        <f>VLOOKUP(A1093,home!$A$2:$E$405,3,FALSE)</f>
        <v>1.5653594771241801</v>
      </c>
      <c r="F1093">
        <f>VLOOKUP(B1093,home!$B$2:$E$405,3,FALSE)</f>
        <v>1.54</v>
      </c>
      <c r="G1093">
        <f>VLOOKUP(C1093,away!$B$2:$E$405,4,FALSE)</f>
        <v>1.24</v>
      </c>
      <c r="H1093">
        <f>VLOOKUP(A1093,away!$A$2:$E$405,3,FALSE)</f>
        <v>1.3758169934640501</v>
      </c>
      <c r="I1093">
        <f>VLOOKUP(C1093,away!$B$2:$E$405,3,FALSE)</f>
        <v>0.83</v>
      </c>
      <c r="J1093">
        <f>VLOOKUP(B1093,home!$B$2:$E$405,4,FALSE)</f>
        <v>0.81</v>
      </c>
      <c r="K1093" s="3">
        <f t="shared" si="1290"/>
        <v>2.9892104575163345</v>
      </c>
      <c r="L1093" s="3">
        <f t="shared" si="1291"/>
        <v>0.92496176470588087</v>
      </c>
      <c r="M1093" s="5">
        <f t="shared" si="1292"/>
        <v>1.9957061822372939E-2</v>
      </c>
      <c r="N1093" s="5">
        <f t="shared" si="1293"/>
        <v>5.9655857900737179E-2</v>
      </c>
      <c r="O1093" s="5">
        <f t="shared" si="1294"/>
        <v>1.8459519121566435E-2</v>
      </c>
      <c r="P1093" s="5">
        <f t="shared" si="1295"/>
        <v>5.517938759890912E-2</v>
      </c>
      <c r="Q1093" s="5">
        <f t="shared" si="1296"/>
        <v>8.916195714449604E-2</v>
      </c>
      <c r="R1093" s="5">
        <f t="shared" si="1297"/>
        <v>8.53717469115302E-3</v>
      </c>
      <c r="S1093" s="5">
        <f t="shared" si="1298"/>
        <v>3.8141446407422834E-2</v>
      </c>
      <c r="T1093" s="5">
        <f t="shared" si="1299"/>
        <v>8.2471401225003169E-2</v>
      </c>
      <c r="U1093" s="5">
        <f t="shared" si="1300"/>
        <v>2.5519411864438388E-2</v>
      </c>
      <c r="V1093" s="5">
        <f t="shared" si="1301"/>
        <v>1.1717498929731738E-2</v>
      </c>
      <c r="W1093" s="5">
        <f t="shared" si="1302"/>
        <v>8.8841284902983597E-2</v>
      </c>
      <c r="X1093" s="5">
        <f t="shared" si="1303"/>
        <v>8.2174791662601637E-2</v>
      </c>
      <c r="Y1093" s="5">
        <f t="shared" si="1304"/>
        <v>3.8004270155289052E-2</v>
      </c>
      <c r="Z1093" s="5">
        <f t="shared" si="1305"/>
        <v>2.6321867226437611E-3</v>
      </c>
      <c r="AA1093" s="5">
        <f t="shared" si="1306"/>
        <v>7.8681600774623776E-3</v>
      </c>
      <c r="AB1093" s="5">
        <f t="shared" si="1307"/>
        <v>1.1759793192481539E-2</v>
      </c>
      <c r="AC1093" s="5">
        <f t="shared" si="1308"/>
        <v>2.0248609893336001E-3</v>
      </c>
      <c r="AD1093" s="5">
        <f t="shared" si="1309"/>
        <v>6.6391324472796651E-2</v>
      </c>
      <c r="AE1093" s="5">
        <f t="shared" si="1310"/>
        <v>6.1409436645518727E-2</v>
      </c>
      <c r="AF1093" s="5">
        <f t="shared" si="1311"/>
        <v>2.8400690444616492E-2</v>
      </c>
      <c r="AG1093" s="5">
        <f t="shared" si="1312"/>
        <v>8.7565175841726427E-3</v>
      </c>
      <c r="AH1093" s="5">
        <f t="shared" si="1313"/>
        <v>6.086680190029903E-4</v>
      </c>
      <c r="AI1093" s="5">
        <f t="shared" si="1314"/>
        <v>1.8194368075594896E-3</v>
      </c>
      <c r="AJ1093" s="5">
        <f t="shared" si="1315"/>
        <v>2.7193397659734811E-3</v>
      </c>
      <c r="AK1093" s="5">
        <f t="shared" si="1316"/>
        <v>2.7095596219959836E-3</v>
      </c>
      <c r="AL1093" s="5">
        <f t="shared" si="1317"/>
        <v>2.2394196171521288E-4</v>
      </c>
      <c r="AM1093" s="5">
        <f t="shared" si="1318"/>
        <v>3.9691528280488789E-2</v>
      </c>
      <c r="AN1093" s="5">
        <f t="shared" si="1319"/>
        <v>3.6713146042194285E-2</v>
      </c>
      <c r="AO1093" s="5">
        <f t="shared" si="1320"/>
        <v>1.6979128175546376E-2</v>
      </c>
      <c r="AP1093" s="5">
        <f t="shared" si="1321"/>
        <v>5.2350147868069075E-3</v>
      </c>
      <c r="AQ1093" s="5">
        <f t="shared" si="1322"/>
        <v>1.2105471288665741E-3</v>
      </c>
      <c r="AR1093" s="5">
        <f t="shared" si="1323"/>
        <v>1.1259892899540779E-4</v>
      </c>
      <c r="AS1093" s="5">
        <f t="shared" si="1324"/>
        <v>3.3658189605821214E-4</v>
      </c>
      <c r="AT1093" s="5">
        <f t="shared" si="1325"/>
        <v>5.0305706175394192E-4</v>
      </c>
      <c r="AU1093" s="5">
        <f t="shared" si="1326"/>
        <v>5.0124780990744116E-4</v>
      </c>
      <c r="AV1093" s="5">
        <f t="shared" si="1327"/>
        <v>3.7458379879562074E-4</v>
      </c>
      <c r="AW1093" s="5">
        <f t="shared" si="1328"/>
        <v>1.7199398186754124E-5</v>
      </c>
      <c r="AX1093" s="5">
        <f t="shared" si="1329"/>
        <v>1.9774388568473748E-2</v>
      </c>
      <c r="AY1093" s="5">
        <f t="shared" si="1330"/>
        <v>1.8290553346275273E-2</v>
      </c>
      <c r="AZ1093" s="5">
        <f t="shared" si="1331"/>
        <v>8.4590312503089148E-3</v>
      </c>
      <c r="BA1093" s="5">
        <f t="shared" si="1332"/>
        <v>2.6080934909959766E-3</v>
      </c>
      <c r="BB1093" s="5">
        <f t="shared" si="1333"/>
        <v>6.0309668948738972E-4</v>
      </c>
      <c r="BC1093" s="5">
        <f t="shared" si="1334"/>
        <v>1.1156827563930621E-4</v>
      </c>
      <c r="BD1093" s="5">
        <f t="shared" si="1335"/>
        <v>1.735828401126408E-5</v>
      </c>
      <c r="BE1093" s="5">
        <f t="shared" si="1336"/>
        <v>5.1887564091009173E-5</v>
      </c>
      <c r="BF1093" s="5">
        <f t="shared" si="1337"/>
        <v>7.7551424597946853E-5</v>
      </c>
      <c r="BG1093" s="5">
        <f t="shared" si="1338"/>
        <v>7.7272509801157399E-5</v>
      </c>
      <c r="BH1093" s="5">
        <f t="shared" si="1339"/>
        <v>5.7745948594038291E-5</v>
      </c>
      <c r="BI1093" s="5">
        <f t="shared" si="1340"/>
        <v>3.4522958683299994E-5</v>
      </c>
      <c r="BJ1093" s="8">
        <f t="shared" si="1341"/>
        <v>0.75494362817329874</v>
      </c>
      <c r="BK1093" s="8">
        <f t="shared" si="1342"/>
        <v>0.14553475105576072</v>
      </c>
      <c r="BL1093" s="8">
        <f t="shared" si="1343"/>
        <v>8.2145471346923044E-2</v>
      </c>
      <c r="BM1093" s="8">
        <f t="shared" si="1344"/>
        <v>0.7160317250713033</v>
      </c>
      <c r="BN1093" s="8">
        <f t="shared" si="1345"/>
        <v>0.25095095827923475</v>
      </c>
    </row>
    <row r="1094" spans="1:66" x14ac:dyDescent="0.25">
      <c r="A1094" t="s">
        <v>10</v>
      </c>
      <c r="B1094" t="s">
        <v>220</v>
      </c>
      <c r="C1094" t="s">
        <v>499</v>
      </c>
      <c r="D1094" s="7" t="s">
        <v>559</v>
      </c>
      <c r="E1094">
        <f>VLOOKUP(A1094,home!$A$2:$E$405,3,FALSE)</f>
        <v>1.5653594771241801</v>
      </c>
      <c r="F1094">
        <f>VLOOKUP(B1094,home!$B$2:$E$405,3,FALSE)</f>
        <v>1.1299999999999999</v>
      </c>
      <c r="G1094" t="e">
        <f>VLOOKUP(C1094,away!$B$2:$E$405,4,FALSE)</f>
        <v>#N/A</v>
      </c>
      <c r="H1094">
        <f>VLOOKUP(A1094,away!$A$2:$E$405,3,FALSE)</f>
        <v>1.3758169934640501</v>
      </c>
      <c r="I1094" t="e">
        <f>VLOOKUP(C1094,away!$B$2:$E$405,3,FALSE)</f>
        <v>#N/A</v>
      </c>
      <c r="J1094">
        <f>VLOOKUP(B1094,home!$B$2:$E$405,4,FALSE)</f>
        <v>0.81</v>
      </c>
      <c r="K1094" s="3" t="e">
        <f t="shared" si="1290"/>
        <v>#N/A</v>
      </c>
      <c r="L1094" s="3" t="e">
        <f t="shared" si="1291"/>
        <v>#N/A</v>
      </c>
      <c r="M1094" s="5" t="e">
        <f t="shared" si="1292"/>
        <v>#N/A</v>
      </c>
      <c r="N1094" s="5" t="e">
        <f t="shared" si="1293"/>
        <v>#N/A</v>
      </c>
      <c r="O1094" s="5" t="e">
        <f t="shared" si="1294"/>
        <v>#N/A</v>
      </c>
      <c r="P1094" s="5" t="e">
        <f t="shared" si="1295"/>
        <v>#N/A</v>
      </c>
      <c r="Q1094" s="5" t="e">
        <f t="shared" si="1296"/>
        <v>#N/A</v>
      </c>
      <c r="R1094" s="5" t="e">
        <f t="shared" si="1297"/>
        <v>#N/A</v>
      </c>
      <c r="S1094" s="5" t="e">
        <f t="shared" si="1298"/>
        <v>#N/A</v>
      </c>
      <c r="T1094" s="5" t="e">
        <f t="shared" si="1299"/>
        <v>#N/A</v>
      </c>
      <c r="U1094" s="5" t="e">
        <f t="shared" si="1300"/>
        <v>#N/A</v>
      </c>
      <c r="V1094" s="5" t="e">
        <f t="shared" si="1301"/>
        <v>#N/A</v>
      </c>
      <c r="W1094" s="5" t="e">
        <f t="shared" si="1302"/>
        <v>#N/A</v>
      </c>
      <c r="X1094" s="5" t="e">
        <f t="shared" si="1303"/>
        <v>#N/A</v>
      </c>
      <c r="Y1094" s="5" t="e">
        <f t="shared" si="1304"/>
        <v>#N/A</v>
      </c>
      <c r="Z1094" s="5" t="e">
        <f t="shared" si="1305"/>
        <v>#N/A</v>
      </c>
      <c r="AA1094" s="5" t="e">
        <f t="shared" si="1306"/>
        <v>#N/A</v>
      </c>
      <c r="AB1094" s="5" t="e">
        <f t="shared" si="1307"/>
        <v>#N/A</v>
      </c>
      <c r="AC1094" s="5" t="e">
        <f t="shared" si="1308"/>
        <v>#N/A</v>
      </c>
      <c r="AD1094" s="5" t="e">
        <f t="shared" si="1309"/>
        <v>#N/A</v>
      </c>
      <c r="AE1094" s="5" t="e">
        <f t="shared" si="1310"/>
        <v>#N/A</v>
      </c>
      <c r="AF1094" s="5" t="e">
        <f t="shared" si="1311"/>
        <v>#N/A</v>
      </c>
      <c r="AG1094" s="5" t="e">
        <f t="shared" si="1312"/>
        <v>#N/A</v>
      </c>
      <c r="AH1094" s="5" t="e">
        <f t="shared" si="1313"/>
        <v>#N/A</v>
      </c>
      <c r="AI1094" s="5" t="e">
        <f t="shared" si="1314"/>
        <v>#N/A</v>
      </c>
      <c r="AJ1094" s="5" t="e">
        <f t="shared" si="1315"/>
        <v>#N/A</v>
      </c>
      <c r="AK1094" s="5" t="e">
        <f t="shared" si="1316"/>
        <v>#N/A</v>
      </c>
      <c r="AL1094" s="5" t="e">
        <f t="shared" si="1317"/>
        <v>#N/A</v>
      </c>
      <c r="AM1094" s="5" t="e">
        <f t="shared" si="1318"/>
        <v>#N/A</v>
      </c>
      <c r="AN1094" s="5" t="e">
        <f t="shared" si="1319"/>
        <v>#N/A</v>
      </c>
      <c r="AO1094" s="5" t="e">
        <f t="shared" si="1320"/>
        <v>#N/A</v>
      </c>
      <c r="AP1094" s="5" t="e">
        <f t="shared" si="1321"/>
        <v>#N/A</v>
      </c>
      <c r="AQ1094" s="5" t="e">
        <f t="shared" si="1322"/>
        <v>#N/A</v>
      </c>
      <c r="AR1094" s="5" t="e">
        <f t="shared" si="1323"/>
        <v>#N/A</v>
      </c>
      <c r="AS1094" s="5" t="e">
        <f t="shared" si="1324"/>
        <v>#N/A</v>
      </c>
      <c r="AT1094" s="5" t="e">
        <f t="shared" si="1325"/>
        <v>#N/A</v>
      </c>
      <c r="AU1094" s="5" t="e">
        <f t="shared" si="1326"/>
        <v>#N/A</v>
      </c>
      <c r="AV1094" s="5" t="e">
        <f t="shared" si="1327"/>
        <v>#N/A</v>
      </c>
      <c r="AW1094" s="5" t="e">
        <f t="shared" si="1328"/>
        <v>#N/A</v>
      </c>
      <c r="AX1094" s="5" t="e">
        <f t="shared" si="1329"/>
        <v>#N/A</v>
      </c>
      <c r="AY1094" s="5" t="e">
        <f t="shared" si="1330"/>
        <v>#N/A</v>
      </c>
      <c r="AZ1094" s="5" t="e">
        <f t="shared" si="1331"/>
        <v>#N/A</v>
      </c>
      <c r="BA1094" s="5" t="e">
        <f t="shared" si="1332"/>
        <v>#N/A</v>
      </c>
      <c r="BB1094" s="5" t="e">
        <f t="shared" si="1333"/>
        <v>#N/A</v>
      </c>
      <c r="BC1094" s="5" t="e">
        <f t="shared" si="1334"/>
        <v>#N/A</v>
      </c>
      <c r="BD1094" s="5" t="e">
        <f t="shared" si="1335"/>
        <v>#N/A</v>
      </c>
      <c r="BE1094" s="5" t="e">
        <f t="shared" si="1336"/>
        <v>#N/A</v>
      </c>
      <c r="BF1094" s="5" t="e">
        <f t="shared" si="1337"/>
        <v>#N/A</v>
      </c>
      <c r="BG1094" s="5" t="e">
        <f t="shared" si="1338"/>
        <v>#N/A</v>
      </c>
      <c r="BH1094" s="5" t="e">
        <f t="shared" si="1339"/>
        <v>#N/A</v>
      </c>
      <c r="BI1094" s="5" t="e">
        <f t="shared" si="1340"/>
        <v>#N/A</v>
      </c>
      <c r="BJ1094" s="8" t="e">
        <f t="shared" si="1341"/>
        <v>#N/A</v>
      </c>
      <c r="BK1094" s="8" t="e">
        <f t="shared" si="1342"/>
        <v>#N/A</v>
      </c>
      <c r="BL1094" s="8" t="e">
        <f t="shared" si="1343"/>
        <v>#N/A</v>
      </c>
      <c r="BM1094" s="8" t="e">
        <f t="shared" si="1344"/>
        <v>#N/A</v>
      </c>
      <c r="BN1094" s="8" t="e">
        <f t="shared" si="1345"/>
        <v>#N/A</v>
      </c>
    </row>
    <row r="1095" spans="1:66" x14ac:dyDescent="0.25">
      <c r="A1095" t="s">
        <v>10</v>
      </c>
      <c r="B1095" t="s">
        <v>41</v>
      </c>
      <c r="C1095" t="s">
        <v>219</v>
      </c>
      <c r="D1095" s="7" t="s">
        <v>559</v>
      </c>
      <c r="E1095">
        <f>VLOOKUP(A1095,home!$A$2:$E$405,3,FALSE)</f>
        <v>1.5653594771241801</v>
      </c>
      <c r="F1095">
        <f>VLOOKUP(B1095,home!$B$2:$E$405,3,FALSE)</f>
        <v>0.9</v>
      </c>
      <c r="G1095">
        <f>VLOOKUP(C1095,away!$B$2:$E$405,4,FALSE)</f>
        <v>0.53</v>
      </c>
      <c r="H1095">
        <f>VLOOKUP(A1095,away!$A$2:$E$405,3,FALSE)</f>
        <v>1.3758169934640501</v>
      </c>
      <c r="I1095">
        <f>VLOOKUP(C1095,away!$B$2:$E$405,3,FALSE)</f>
        <v>0.71</v>
      </c>
      <c r="J1095">
        <f>VLOOKUP(B1095,home!$B$2:$E$405,4,FALSE)</f>
        <v>0.68</v>
      </c>
      <c r="K1095" s="3">
        <f t="shared" si="1290"/>
        <v>0.74667647058823394</v>
      </c>
      <c r="L1095" s="3">
        <f t="shared" si="1291"/>
        <v>0.66424444444444342</v>
      </c>
      <c r="M1095" s="5">
        <f t="shared" si="1292"/>
        <v>0.24391855142914809</v>
      </c>
      <c r="N1095" s="5">
        <f t="shared" si="1293"/>
        <v>0.18212824309211095</v>
      </c>
      <c r="O1095" s="5">
        <f t="shared" si="1294"/>
        <v>0.16202154268374788</v>
      </c>
      <c r="P1095" s="5">
        <f t="shared" si="1295"/>
        <v>0.12097767365036177</v>
      </c>
      <c r="Q1095" s="5">
        <f t="shared" si="1296"/>
        <v>6.7995436873226636E-2</v>
      </c>
      <c r="R1095" s="5">
        <f t="shared" si="1297"/>
        <v>5.3810954803998882E-2</v>
      </c>
      <c r="S1095" s="5">
        <f t="shared" si="1298"/>
        <v>1.5000496514207005E-2</v>
      </c>
      <c r="T1095" s="5">
        <f t="shared" si="1299"/>
        <v>4.5165591190613655E-2</v>
      </c>
      <c r="U1095" s="5">
        <f t="shared" si="1300"/>
        <v>4.0179373812032862E-2</v>
      </c>
      <c r="V1095" s="5">
        <f t="shared" si="1301"/>
        <v>8.2665352441826348E-4</v>
      </c>
      <c r="W1095" s="5">
        <f t="shared" si="1302"/>
        <v>1.6923530940201978E-2</v>
      </c>
      <c r="X1095" s="5">
        <f t="shared" si="1303"/>
        <v>1.1241361407412812E-2</v>
      </c>
      <c r="Y1095" s="5">
        <f t="shared" si="1304"/>
        <v>3.7335059314330642E-3</v>
      </c>
      <c r="Z1095" s="5">
        <f t="shared" si="1305"/>
        <v>1.1914542592935767E-2</v>
      </c>
      <c r="AA1095" s="5">
        <f t="shared" si="1306"/>
        <v>8.896308611966464E-3</v>
      </c>
      <c r="AB1095" s="5">
        <f t="shared" si="1307"/>
        <v>3.3213321578234147E-3</v>
      </c>
      <c r="AC1095" s="5">
        <f t="shared" si="1308"/>
        <v>2.5625003641851756E-5</v>
      </c>
      <c r="AD1095" s="5">
        <f t="shared" si="1309"/>
        <v>3.1591005880801963E-3</v>
      </c>
      <c r="AE1095" s="5">
        <f t="shared" si="1310"/>
        <v>2.0984150150734444E-3</v>
      </c>
      <c r="AF1095" s="5">
        <f t="shared" si="1311"/>
        <v>6.9693025795066919E-4</v>
      </c>
      <c r="AG1095" s="5">
        <f t="shared" si="1312"/>
        <v>1.5431068400298831E-4</v>
      </c>
      <c r="AH1095" s="5">
        <f t="shared" si="1313"/>
        <v>1.9785421813635685E-3</v>
      </c>
      <c r="AI1095" s="5">
        <f t="shared" si="1314"/>
        <v>1.4773308928904951E-3</v>
      </c>
      <c r="AJ1095" s="5">
        <f t="shared" si="1315"/>
        <v>5.5154410849721951E-4</v>
      </c>
      <c r="AK1095" s="5">
        <f t="shared" si="1316"/>
        <v>1.3727500276881262E-4</v>
      </c>
      <c r="AL1095" s="5">
        <f t="shared" si="1317"/>
        <v>5.0837516207105842E-7</v>
      </c>
      <c r="AM1095" s="5">
        <f t="shared" si="1318"/>
        <v>4.717652154681872E-4</v>
      </c>
      <c r="AN1095" s="5">
        <f t="shared" si="1319"/>
        <v>3.1336742345687915E-4</v>
      </c>
      <c r="AO1095" s="5">
        <f t="shared" si="1320"/>
        <v>1.0407628505055065E-4</v>
      </c>
      <c r="AP1095" s="5">
        <f t="shared" si="1321"/>
        <v>2.3044031381081522E-5</v>
      </c>
      <c r="AQ1095" s="5">
        <f t="shared" si="1322"/>
        <v>3.8267174556217032E-6</v>
      </c>
      <c r="AR1095" s="5">
        <f t="shared" si="1323"/>
        <v>2.6284713041394822E-4</v>
      </c>
      <c r="AS1095" s="5">
        <f t="shared" si="1324"/>
        <v>1.9626176764173209E-4</v>
      </c>
      <c r="AT1095" s="5">
        <f t="shared" si="1325"/>
        <v>7.327202198706828E-5</v>
      </c>
      <c r="AU1095" s="5">
        <f t="shared" si="1326"/>
        <v>1.8236831590055873E-5</v>
      </c>
      <c r="AV1095" s="5">
        <f t="shared" si="1327"/>
        <v>3.4042532615937319E-6</v>
      </c>
      <c r="AW1095" s="5">
        <f t="shared" si="1328"/>
        <v>7.0039368206033427E-9</v>
      </c>
      <c r="AX1095" s="5">
        <f t="shared" si="1329"/>
        <v>5.8709331005347267E-5</v>
      </c>
      <c r="AY1095" s="5">
        <f t="shared" si="1330"/>
        <v>3.8997346957351832E-5</v>
      </c>
      <c r="AZ1095" s="5">
        <f t="shared" si="1331"/>
        <v>1.2951885532246686E-5</v>
      </c>
      <c r="BA1095" s="5">
        <f t="shared" si="1332"/>
        <v>2.8677393366250752E-6</v>
      </c>
      <c r="BB1095" s="5">
        <f t="shared" si="1333"/>
        <v>4.7621998061699981E-7</v>
      </c>
      <c r="BC1095" s="5">
        <f t="shared" si="1334"/>
        <v>6.3265295291656541E-8</v>
      </c>
      <c r="BD1095" s="5">
        <f t="shared" si="1335"/>
        <v>2.9099124352604864E-5</v>
      </c>
      <c r="BE1095" s="5">
        <f t="shared" si="1336"/>
        <v>2.172763146881113E-5</v>
      </c>
      <c r="BF1095" s="5">
        <f t="shared" si="1337"/>
        <v>8.1117555896868681E-6</v>
      </c>
      <c r="BG1095" s="5">
        <f t="shared" si="1338"/>
        <v>2.01895234466059E-6</v>
      </c>
      <c r="BH1095" s="5">
        <f t="shared" si="1339"/>
        <v>3.7687605274925215E-7</v>
      </c>
      <c r="BI1095" s="5">
        <f t="shared" si="1340"/>
        <v>5.628089618320735E-8</v>
      </c>
      <c r="BJ1095" s="8">
        <f t="shared" si="1341"/>
        <v>0.33432657144102623</v>
      </c>
      <c r="BK1095" s="8">
        <f t="shared" si="1342"/>
        <v>0.38078850584389634</v>
      </c>
      <c r="BL1095" s="8">
        <f t="shared" si="1343"/>
        <v>0.27298961688068879</v>
      </c>
      <c r="BM1095" s="8">
        <f t="shared" si="1344"/>
        <v>0.16912784388293234</v>
      </c>
      <c r="BN1095" s="8">
        <f t="shared" si="1345"/>
        <v>0.83085240253259418</v>
      </c>
    </row>
    <row r="1096" spans="1:66" x14ac:dyDescent="0.25">
      <c r="A1096" t="s">
        <v>10</v>
      </c>
      <c r="B1096" t="s">
        <v>40</v>
      </c>
      <c r="C1096" t="s">
        <v>453</v>
      </c>
      <c r="D1096" s="7" t="s">
        <v>559</v>
      </c>
      <c r="E1096">
        <f>VLOOKUP(A1096,home!$A$2:$E$405,3,FALSE)</f>
        <v>1.5653594771241801</v>
      </c>
      <c r="F1096">
        <f>VLOOKUP(B1096,home!$B$2:$E$405,3,FALSE)</f>
        <v>0.86</v>
      </c>
      <c r="G1096">
        <f>VLOOKUP(C1096,away!$B$2:$E$405,4,FALSE)</f>
        <v>0.49</v>
      </c>
      <c r="H1096">
        <f>VLOOKUP(A1096,away!$A$2:$E$405,3,FALSE)</f>
        <v>1.3758169934640501</v>
      </c>
      <c r="I1096">
        <f>VLOOKUP(C1096,away!$B$2:$E$405,3,FALSE)</f>
        <v>1.73</v>
      </c>
      <c r="J1096">
        <f>VLOOKUP(B1096,home!$B$2:$E$405,4,FALSE)</f>
        <v>1.37</v>
      </c>
      <c r="K1096" s="3">
        <f t="shared" si="1290"/>
        <v>0.65964248366012945</v>
      </c>
      <c r="L1096" s="3">
        <f t="shared" si="1291"/>
        <v>3.2608238562091456</v>
      </c>
      <c r="M1096" s="5">
        <f t="shared" si="1292"/>
        <v>1.9831844207955539E-2</v>
      </c>
      <c r="N1096" s="5">
        <f t="shared" si="1293"/>
        <v>1.3081926968896544E-2</v>
      </c>
      <c r="O1096" s="5">
        <f t="shared" si="1294"/>
        <v>6.466815070592459E-2</v>
      </c>
      <c r="P1096" s="5">
        <f t="shared" si="1295"/>
        <v>4.2657859545363642E-2</v>
      </c>
      <c r="Q1096" s="5">
        <f t="shared" si="1296"/>
        <v>4.3146973984116719E-3</v>
      </c>
      <c r="R1096" s="5">
        <f t="shared" si="1297"/>
        <v>0.10543572427940362</v>
      </c>
      <c r="S1096" s="5">
        <f t="shared" si="1298"/>
        <v>2.2939028790146549E-2</v>
      </c>
      <c r="T1096" s="5">
        <f t="shared" si="1299"/>
        <v>1.4069468209064318E-2</v>
      </c>
      <c r="U1096" s="5">
        <f t="shared" si="1300"/>
        <v>6.9549883030170415E-2</v>
      </c>
      <c r="V1096" s="5">
        <f t="shared" si="1301"/>
        <v>5.4823716733121992E-3</v>
      </c>
      <c r="W1096" s="5">
        <f t="shared" si="1302"/>
        <v>9.4871923604339142E-4</v>
      </c>
      <c r="X1096" s="5">
        <f t="shared" si="1303"/>
        <v>3.0936063177348064E-3</v>
      </c>
      <c r="Y1096" s="5">
        <f t="shared" si="1304"/>
        <v>5.0438526412944946E-3</v>
      </c>
      <c r="Z1096" s="5">
        <f t="shared" si="1305"/>
        <v>0.11460244167565638</v>
      </c>
      <c r="AA1096" s="5">
        <f t="shared" si="1306"/>
        <v>7.5596639260445089E-2</v>
      </c>
      <c r="AB1096" s="5">
        <f t="shared" si="1307"/>
        <v>2.4933377439059427E-2</v>
      </c>
      <c r="AC1096" s="5">
        <f t="shared" si="1308"/>
        <v>7.3702878550818501E-4</v>
      </c>
      <c r="AD1096" s="5">
        <f t="shared" si="1309"/>
        <v>1.5645387828995083E-4</v>
      </c>
      <c r="AE1096" s="5">
        <f t="shared" si="1310"/>
        <v>5.1016853872431383E-4</v>
      </c>
      <c r="AF1096" s="5">
        <f t="shared" si="1311"/>
        <v>8.3178487087980113E-4</v>
      </c>
      <c r="AG1096" s="5">
        <f t="shared" si="1312"/>
        <v>9.0410131673289971E-4</v>
      </c>
      <c r="AH1096" s="5">
        <f t="shared" si="1313"/>
        <v>9.3424593948949378E-2</v>
      </c>
      <c r="AI1096" s="5">
        <f t="shared" si="1314"/>
        <v>6.1626831187424062E-2</v>
      </c>
      <c r="AJ1096" s="5">
        <f t="shared" si="1315"/>
        <v>2.0325837992287966E-2</v>
      </c>
      <c r="AK1096" s="5">
        <f t="shared" si="1316"/>
        <v>4.4692620852354176E-3</v>
      </c>
      <c r="AL1096" s="5">
        <f t="shared" si="1317"/>
        <v>6.3413306565782618E-5</v>
      </c>
      <c r="AM1096" s="5">
        <f t="shared" si="1318"/>
        <v>2.0640724970688563E-5</v>
      </c>
      <c r="AN1096" s="5">
        <f t="shared" si="1319"/>
        <v>6.7305768393873086E-5</v>
      </c>
      <c r="AO1096" s="5">
        <f t="shared" si="1320"/>
        <v>1.0973612761961447E-4</v>
      </c>
      <c r="AP1096" s="5">
        <f t="shared" si="1321"/>
        <v>1.1927672761001671E-4</v>
      </c>
      <c r="AQ1096" s="5">
        <f t="shared" si="1322"/>
        <v>9.7235099720325638E-5</v>
      </c>
      <c r="AR1096" s="5">
        <f t="shared" si="1323"/>
        <v>6.0928228941077356E-2</v>
      </c>
      <c r="AS1096" s="5">
        <f t="shared" si="1324"/>
        <v>4.0190848263705239E-2</v>
      </c>
      <c r="AT1096" s="5">
        <f t="shared" si="1325"/>
        <v>1.3255795484538964E-2</v>
      </c>
      <c r="AU1096" s="5">
        <f t="shared" si="1326"/>
        <v>2.9146952854373367E-3</v>
      </c>
      <c r="AV1096" s="5">
        <f t="shared" si="1327"/>
        <v>4.8066420929958873E-4</v>
      </c>
      <c r="AW1096" s="5">
        <f t="shared" si="1328"/>
        <v>3.788906221878102E-6</v>
      </c>
      <c r="AX1096" s="5">
        <f t="shared" si="1329"/>
        <v>2.2692498473684414E-6</v>
      </c>
      <c r="AY1096" s="5">
        <f t="shared" si="1330"/>
        <v>7.399624037997976E-6</v>
      </c>
      <c r="AZ1096" s="5">
        <f t="shared" si="1331"/>
        <v>1.2064435295041227E-5</v>
      </c>
      <c r="BA1096" s="5">
        <f t="shared" si="1332"/>
        <v>1.3113332807254018E-5</v>
      </c>
      <c r="BB1096" s="5">
        <f t="shared" si="1333"/>
        <v>1.0690067113075987E-5</v>
      </c>
      <c r="BC1096" s="5">
        <f t="shared" si="1334"/>
        <v>6.9716851733590031E-6</v>
      </c>
      <c r="BD1096" s="5">
        <f t="shared" si="1335"/>
        <v>3.3112703741272898E-2</v>
      </c>
      <c r="BE1096" s="5">
        <f t="shared" si="1336"/>
        <v>2.1842546136595312E-2</v>
      </c>
      <c r="BF1096" s="5">
        <f t="shared" si="1337"/>
        <v>7.2041356915023488E-3</v>
      </c>
      <c r="BG1096" s="5">
        <f t="shared" si="1338"/>
        <v>1.584051320055731E-3</v>
      </c>
      <c r="BH1096" s="5">
        <f t="shared" si="1339"/>
        <v>2.612268867516673E-4</v>
      </c>
      <c r="BI1096" s="5">
        <f t="shared" si="1340"/>
        <v>3.4463270475134645E-5</v>
      </c>
      <c r="BJ1096" s="8">
        <f t="shared" si="1341"/>
        <v>4.3421482218660809E-2</v>
      </c>
      <c r="BK1096" s="8">
        <f t="shared" si="1342"/>
        <v>9.1718945932889887E-2</v>
      </c>
      <c r="BL1096" s="8">
        <f t="shared" si="1343"/>
        <v>0.70183965915961133</v>
      </c>
      <c r="BM1096" s="8">
        <f t="shared" si="1344"/>
        <v>0.70158871516304699</v>
      </c>
      <c r="BN1096" s="8">
        <f t="shared" si="1345"/>
        <v>0.2499902031059556</v>
      </c>
    </row>
    <row r="1097" spans="1:66" x14ac:dyDescent="0.25">
      <c r="A1097" t="s">
        <v>13</v>
      </c>
      <c r="B1097" t="s">
        <v>50</v>
      </c>
      <c r="C1097" t="s">
        <v>46</v>
      </c>
      <c r="D1097" s="7" t="s">
        <v>559</v>
      </c>
      <c r="E1097">
        <f>VLOOKUP(A1097,home!$A$2:$E$405,3,FALSE)</f>
        <v>1.76143790849673</v>
      </c>
      <c r="F1097">
        <f>VLOOKUP(B1097,home!$B$2:$E$405,3,FALSE)</f>
        <v>0.83</v>
      </c>
      <c r="G1097">
        <f>VLOOKUP(C1097,away!$B$2:$E$405,4,FALSE)</f>
        <v>1.27</v>
      </c>
      <c r="H1097">
        <f>VLOOKUP(A1097,away!$A$2:$E$405,3,FALSE)</f>
        <v>1.3562091503267999</v>
      </c>
      <c r="I1097">
        <f>VLOOKUP(C1097,away!$B$2:$E$405,3,FALSE)</f>
        <v>0.43</v>
      </c>
      <c r="J1097">
        <f>VLOOKUP(B1097,home!$B$2:$E$405,4,FALSE)</f>
        <v>1.1299999999999999</v>
      </c>
      <c r="K1097" s="3">
        <f t="shared" si="1290"/>
        <v>1.8567316993464029</v>
      </c>
      <c r="L1097" s="3">
        <f t="shared" si="1291"/>
        <v>0.65898202614379198</v>
      </c>
      <c r="M1097" s="5">
        <f t="shared" si="1292"/>
        <v>8.0805218876099788E-2</v>
      </c>
      <c r="N1097" s="5">
        <f t="shared" si="1293"/>
        <v>0.15003361135987878</v>
      </c>
      <c r="O1097" s="5">
        <f t="shared" si="1294"/>
        <v>5.3249186857964828E-2</v>
      </c>
      <c r="P1097" s="5">
        <f t="shared" si="1295"/>
        <v>9.8869453203603172E-2</v>
      </c>
      <c r="Q1097" s="5">
        <f t="shared" si="1296"/>
        <v>0.13928608108965279</v>
      </c>
      <c r="R1097" s="5">
        <f t="shared" si="1297"/>
        <v>1.7545128523085519E-2</v>
      </c>
      <c r="S1097" s="5">
        <f t="shared" si="1298"/>
        <v>3.0242999501579017E-2</v>
      </c>
      <c r="T1097" s="5">
        <f t="shared" si="1299"/>
        <v>9.1787023930087905E-2</v>
      </c>
      <c r="U1097" s="5">
        <f t="shared" si="1300"/>
        <v>3.2576596297919619E-2</v>
      </c>
      <c r="V1097" s="5">
        <f t="shared" si="1301"/>
        <v>4.1115452491073401E-3</v>
      </c>
      <c r="W1097" s="5">
        <f t="shared" si="1302"/>
        <v>8.6205627345630614E-2</v>
      </c>
      <c r="X1097" s="5">
        <f t="shared" si="1303"/>
        <v>5.680795897322035E-2</v>
      </c>
      <c r="Y1097" s="5">
        <f t="shared" si="1304"/>
        <v>1.8717711952633075E-2</v>
      </c>
      <c r="Z1097" s="5">
        <f t="shared" si="1305"/>
        <v>3.8539747810320451E-3</v>
      </c>
      <c r="AA1097" s="5">
        <f t="shared" si="1306"/>
        <v>7.155797144423809E-3</v>
      </c>
      <c r="AB1097" s="5">
        <f t="shared" si="1307"/>
        <v>6.6431976960720802E-3</v>
      </c>
      <c r="AC1097" s="5">
        <f t="shared" si="1308"/>
        <v>3.1441829829736843E-4</v>
      </c>
      <c r="AD1097" s="5">
        <f t="shared" si="1309"/>
        <v>4.0015180238668874E-2</v>
      </c>
      <c r="AE1097" s="5">
        <f t="shared" si="1310"/>
        <v>2.6369284550187042E-2</v>
      </c>
      <c r="AF1097" s="5">
        <f t="shared" si="1311"/>
        <v>8.688442280422223E-3</v>
      </c>
      <c r="AG1097" s="5">
        <f t="shared" si="1312"/>
        <v>1.9085090993286756E-3</v>
      </c>
      <c r="AH1097" s="5">
        <f t="shared" si="1313"/>
        <v>6.3492502747789328E-4</v>
      </c>
      <c r="AI1097" s="5">
        <f t="shared" si="1314"/>
        <v>1.1788854252265902E-3</v>
      </c>
      <c r="AJ1097" s="5">
        <f t="shared" si="1315"/>
        <v>1.0944369694578372E-3</v>
      </c>
      <c r="AK1097" s="5">
        <f t="shared" si="1316"/>
        <v>6.7735860470965895E-4</v>
      </c>
      <c r="AL1097" s="5">
        <f t="shared" si="1317"/>
        <v>1.5388295786950863E-5</v>
      </c>
      <c r="AM1097" s="5">
        <f t="shared" si="1318"/>
        <v>1.4859490720839247E-2</v>
      </c>
      <c r="AN1097" s="5">
        <f t="shared" si="1319"/>
        <v>9.7921373026835234E-3</v>
      </c>
      <c r="AO1097" s="5">
        <f t="shared" si="1320"/>
        <v>3.2264212400002967E-3</v>
      </c>
      <c r="AP1097" s="5">
        <f t="shared" si="1321"/>
        <v>7.0871786864292071E-4</v>
      </c>
      <c r="AQ1097" s="5">
        <f t="shared" si="1322"/>
        <v>1.1675808426065539E-4</v>
      </c>
      <c r="AR1097" s="5">
        <f t="shared" si="1323"/>
        <v>8.3680836211357033E-5</v>
      </c>
      <c r="AS1097" s="5">
        <f t="shared" si="1324"/>
        <v>1.5537286122144093E-4</v>
      </c>
      <c r="AT1097" s="5">
        <f t="shared" si="1325"/>
        <v>1.4424285832399946E-4</v>
      </c>
      <c r="AU1097" s="5">
        <f t="shared" si="1326"/>
        <v>8.9273429151500642E-5</v>
      </c>
      <c r="AV1097" s="5">
        <f t="shared" si="1327"/>
        <v>4.1439201453736628E-5</v>
      </c>
      <c r="AW1097" s="5">
        <f t="shared" si="1328"/>
        <v>5.2301090729602455E-7</v>
      </c>
      <c r="AX1097" s="5">
        <f t="shared" si="1329"/>
        <v>4.5983479095876578E-3</v>
      </c>
      <c r="AY1097" s="5">
        <f t="shared" si="1330"/>
        <v>3.0302286223741451E-3</v>
      </c>
      <c r="AZ1097" s="5">
        <f t="shared" si="1331"/>
        <v>9.9843309862551266E-4</v>
      </c>
      <c r="BA1097" s="5">
        <f t="shared" si="1332"/>
        <v>2.1931648876708835E-4</v>
      </c>
      <c r="BB1097" s="5">
        <f t="shared" si="1333"/>
        <v>3.6131406033619504E-5</v>
      </c>
      <c r="BC1097" s="5">
        <f t="shared" si="1334"/>
        <v>4.761989431091725E-6</v>
      </c>
      <c r="BD1097" s="5">
        <f t="shared" si="1335"/>
        <v>9.1906944993278047E-6</v>
      </c>
      <c r="BE1097" s="5">
        <f t="shared" si="1336"/>
        <v>1.7064653815910552E-5</v>
      </c>
      <c r="BF1097" s="5">
        <f t="shared" si="1337"/>
        <v>1.5842241839186841E-5</v>
      </c>
      <c r="BG1097" s="5">
        <f t="shared" si="1338"/>
        <v>9.8049308705100226E-6</v>
      </c>
      <c r="BH1097" s="5">
        <f t="shared" si="1339"/>
        <v>4.5512814892940204E-6</v>
      </c>
      <c r="BI1097" s="5">
        <f t="shared" si="1340"/>
        <v>1.6901017227641421E-6</v>
      </c>
      <c r="BJ1097" s="8">
        <f t="shared" si="1341"/>
        <v>0.65741017555095616</v>
      </c>
      <c r="BK1097" s="8">
        <f t="shared" si="1342"/>
        <v>0.21738925204684778</v>
      </c>
      <c r="BL1097" s="8">
        <f t="shared" si="1343"/>
        <v>0.12132766563693688</v>
      </c>
      <c r="BM1097" s="8">
        <f t="shared" si="1344"/>
        <v>0.45716268249402092</v>
      </c>
      <c r="BN1097" s="8">
        <f t="shared" si="1345"/>
        <v>0.5397886799102849</v>
      </c>
    </row>
    <row r="1098" spans="1:66" x14ac:dyDescent="0.25">
      <c r="A1098" t="s">
        <v>13</v>
      </c>
      <c r="B1098" t="s">
        <v>54</v>
      </c>
      <c r="C1098" t="s">
        <v>44</v>
      </c>
      <c r="D1098" s="7" t="s">
        <v>559</v>
      </c>
      <c r="E1098">
        <f>VLOOKUP(A1098,home!$A$2:$E$405,3,FALSE)</f>
        <v>1.76143790849673</v>
      </c>
      <c r="F1098">
        <f>VLOOKUP(B1098,home!$B$2:$E$405,3,FALSE)</f>
        <v>1.1000000000000001</v>
      </c>
      <c r="G1098">
        <f>VLOOKUP(C1098,away!$B$2:$E$405,4,FALSE)</f>
        <v>1.1399999999999999</v>
      </c>
      <c r="H1098">
        <f>VLOOKUP(A1098,away!$A$2:$E$405,3,FALSE)</f>
        <v>1.3562091503267999</v>
      </c>
      <c r="I1098">
        <f>VLOOKUP(C1098,away!$B$2:$E$405,3,FALSE)</f>
        <v>0.56999999999999995</v>
      </c>
      <c r="J1098">
        <f>VLOOKUP(B1098,home!$B$2:$E$405,4,FALSE)</f>
        <v>1.17</v>
      </c>
      <c r="K1098" s="3">
        <f t="shared" si="1290"/>
        <v>2.2088431372548993</v>
      </c>
      <c r="L1098" s="3">
        <f t="shared" si="1291"/>
        <v>0.90445588235294272</v>
      </c>
      <c r="M1098" s="5">
        <f t="shared" si="1292"/>
        <v>4.4454058355325114E-2</v>
      </c>
      <c r="N1098" s="5">
        <f t="shared" si="1293"/>
        <v>9.8192041721288689E-2</v>
      </c>
      <c r="O1098" s="5">
        <f t="shared" si="1294"/>
        <v>4.0206734573934783E-2</v>
      </c>
      <c r="P1098" s="5">
        <f t="shared" si="1295"/>
        <v>8.8810369735065134E-2</v>
      </c>
      <c r="Q1098" s="5">
        <f t="shared" si="1296"/>
        <v>0.10844540874455764</v>
      </c>
      <c r="R1098" s="5">
        <f t="shared" si="1297"/>
        <v>1.8182608797799371E-2</v>
      </c>
      <c r="S1098" s="5">
        <f t="shared" si="1298"/>
        <v>4.4356365112017723E-2</v>
      </c>
      <c r="T1098" s="5">
        <f t="shared" si="1299"/>
        <v>9.8084087853184426E-2</v>
      </c>
      <c r="U1098" s="5">
        <f t="shared" si="1300"/>
        <v>4.0162530660409701E-2</v>
      </c>
      <c r="V1098" s="5">
        <f t="shared" si="1301"/>
        <v>9.8461331177125549E-3</v>
      </c>
      <c r="W1098" s="5">
        <f t="shared" si="1302"/>
        <v>7.9846298957406206E-2</v>
      </c>
      <c r="X1098" s="5">
        <f t="shared" si="1303"/>
        <v>7.2217454776137696E-2</v>
      </c>
      <c r="Y1098" s="5">
        <f t="shared" si="1304"/>
        <v>3.265875089041767E-2</v>
      </c>
      <c r="Z1098" s="5">
        <f t="shared" si="1305"/>
        <v>5.4817891612306702E-3</v>
      </c>
      <c r="AA1098" s="5">
        <f t="shared" si="1306"/>
        <v>1.2108412368662657E-2</v>
      </c>
      <c r="AB1098" s="5">
        <f t="shared" si="1307"/>
        <v>1.3372791781786426E-2</v>
      </c>
      <c r="AC1098" s="5">
        <f t="shared" si="1308"/>
        <v>1.2294135155997143E-3</v>
      </c>
      <c r="AD1098" s="5">
        <f t="shared" si="1309"/>
        <v>4.409198737181743E-2</v>
      </c>
      <c r="AE1098" s="5">
        <f t="shared" si="1310"/>
        <v>3.9879257343071947E-2</v>
      </c>
      <c r="AF1098" s="5">
        <f t="shared" si="1311"/>
        <v>1.8034514443904099E-2</v>
      </c>
      <c r="AG1098" s="5">
        <f t="shared" si="1312"/>
        <v>5.4371408913893911E-3</v>
      </c>
      <c r="AH1098" s="5">
        <f t="shared" si="1313"/>
        <v>1.2395091131734211E-3</v>
      </c>
      <c r="AI1098" s="5">
        <f t="shared" si="1314"/>
        <v>2.7378811981980176E-3</v>
      </c>
      <c r="AJ1098" s="5">
        <f t="shared" si="1315"/>
        <v>3.0237750476294562E-3</v>
      </c>
      <c r="AK1098" s="5">
        <f t="shared" si="1316"/>
        <v>2.2263482541863104E-3</v>
      </c>
      <c r="AL1098" s="5">
        <f t="shared" si="1317"/>
        <v>9.8244950330495778E-5</v>
      </c>
      <c r="AM1098" s="5">
        <f t="shared" si="1318"/>
        <v>1.9478456742833723E-2</v>
      </c>
      <c r="AN1098" s="5">
        <f t="shared" si="1319"/>
        <v>1.7617404780213303E-2</v>
      </c>
      <c r="AO1098" s="5">
        <f t="shared" si="1320"/>
        <v>7.9670826926283855E-3</v>
      </c>
      <c r="AP1098" s="5">
        <f t="shared" si="1321"/>
        <v>2.4019582688466884E-3</v>
      </c>
      <c r="AQ1098" s="5">
        <f t="shared" si="1322"/>
        <v>5.431163213561696E-4</v>
      </c>
      <c r="AR1098" s="5">
        <f t="shared" si="1323"/>
        <v>2.2421626172795605E-4</v>
      </c>
      <c r="AS1098" s="5">
        <f t="shared" si="1324"/>
        <v>4.9525855097874401E-4</v>
      </c>
      <c r="AT1098" s="5">
        <f t="shared" si="1325"/>
        <v>5.4697422574810227E-4</v>
      </c>
      <c r="AU1098" s="5">
        <f t="shared" si="1326"/>
        <v>4.0272675493300267E-4</v>
      </c>
      <c r="AV1098" s="5">
        <f t="shared" si="1327"/>
        <v>2.2239005720567462E-4</v>
      </c>
      <c r="AW1098" s="5">
        <f t="shared" si="1328"/>
        <v>5.4520521274354465E-6</v>
      </c>
      <c r="AX1098" s="5">
        <f t="shared" si="1329"/>
        <v>7.1708092501207785E-3</v>
      </c>
      <c r="AY1098" s="5">
        <f t="shared" si="1330"/>
        <v>6.485680607502633E-3</v>
      </c>
      <c r="AZ1098" s="5">
        <f t="shared" si="1331"/>
        <v>2.9330059882590807E-3</v>
      </c>
      <c r="BA1098" s="5">
        <f t="shared" si="1332"/>
        <v>8.8425817301911061E-4</v>
      </c>
      <c r="BB1098" s="5">
        <f t="shared" si="1333"/>
        <v>1.9994312652645021E-4</v>
      </c>
      <c r="BC1098" s="5">
        <f t="shared" si="1334"/>
        <v>3.6167947384577324E-5</v>
      </c>
      <c r="BD1098" s="5">
        <f t="shared" si="1335"/>
        <v>3.3798952806506122E-5</v>
      </c>
      <c r="BE1098" s="5">
        <f t="shared" si="1336"/>
        <v>7.4656584953053265E-5</v>
      </c>
      <c r="BF1098" s="5">
        <f t="shared" si="1337"/>
        <v>8.2452342662219552E-5</v>
      </c>
      <c r="BG1098" s="5">
        <f t="shared" si="1338"/>
        <v>6.0708097080011011E-5</v>
      </c>
      <c r="BH1098" s="5">
        <f t="shared" si="1339"/>
        <v>3.3523665902746624E-5</v>
      </c>
      <c r="BI1098" s="5">
        <f t="shared" si="1340"/>
        <v>1.4809703872981591E-5</v>
      </c>
      <c r="BJ1098" s="8">
        <f t="shared" si="1341"/>
        <v>0.66260482689186628</v>
      </c>
      <c r="BK1098" s="8">
        <f t="shared" si="1342"/>
        <v>0.19528026539355336</v>
      </c>
      <c r="BL1098" s="8">
        <f t="shared" si="1343"/>
        <v>0.13545210699365109</v>
      </c>
      <c r="BM1098" s="8">
        <f t="shared" si="1344"/>
        <v>0.59404753795695564</v>
      </c>
      <c r="BN1098" s="8">
        <f t="shared" si="1345"/>
        <v>0.39829122192797073</v>
      </c>
    </row>
    <row r="1099" spans="1:66" x14ac:dyDescent="0.25">
      <c r="A1099" t="s">
        <v>16</v>
      </c>
      <c r="B1099" t="s">
        <v>232</v>
      </c>
      <c r="C1099" t="s">
        <v>48</v>
      </c>
      <c r="D1099" s="7" t="s">
        <v>559</v>
      </c>
      <c r="E1099">
        <f>VLOOKUP(A1099,home!$A$2:$E$405,3,FALSE)</f>
        <v>1.5457516339869299</v>
      </c>
      <c r="F1099">
        <f>VLOOKUP(B1099,home!$B$2:$E$405,3,FALSE)</f>
        <v>1.6</v>
      </c>
      <c r="G1099">
        <f>VLOOKUP(C1099,away!$B$2:$E$405,4,FALSE)</f>
        <v>1</v>
      </c>
      <c r="H1099">
        <f>VLOOKUP(A1099,away!$A$2:$E$405,3,FALSE)</f>
        <v>1.36928104575163</v>
      </c>
      <c r="I1099">
        <f>VLOOKUP(C1099,away!$B$2:$E$405,3,FALSE)</f>
        <v>0.4</v>
      </c>
      <c r="J1099">
        <f>VLOOKUP(B1099,home!$B$2:$E$405,4,FALSE)</f>
        <v>0.99</v>
      </c>
      <c r="K1099" s="3">
        <f t="shared" si="1290"/>
        <v>2.4732026143790882</v>
      </c>
      <c r="L1099" s="3">
        <f t="shared" si="1291"/>
        <v>0.54223529411764548</v>
      </c>
      <c r="M1099" s="5">
        <f t="shared" si="1292"/>
        <v>4.9024362600850364E-2</v>
      </c>
      <c r="N1099" s="5">
        <f t="shared" si="1293"/>
        <v>0.12124718175269152</v>
      </c>
      <c r="O1099" s="5">
        <f t="shared" si="1294"/>
        <v>2.6582739673802196E-2</v>
      </c>
      <c r="P1099" s="5">
        <f t="shared" si="1295"/>
        <v>6.57445012586063E-2</v>
      </c>
      <c r="Q1099" s="5">
        <f t="shared" si="1296"/>
        <v>0.14993442344842658</v>
      </c>
      <c r="R1099" s="5">
        <f t="shared" si="1297"/>
        <v>7.2070498327384677E-3</v>
      </c>
      <c r="S1099" s="5">
        <f t="shared" si="1298"/>
        <v>2.2041793184211188E-2</v>
      </c>
      <c r="T1099" s="5">
        <f t="shared" si="1299"/>
        <v>8.1299736196917188E-2</v>
      </c>
      <c r="U1099" s="5">
        <f t="shared" si="1300"/>
        <v>1.7824494488289148E-2</v>
      </c>
      <c r="V1099" s="5">
        <f t="shared" si="1301"/>
        <v>3.2843686119897009E-3</v>
      </c>
      <c r="W1099" s="5">
        <f t="shared" si="1302"/>
        <v>0.12360606935268997</v>
      </c>
      <c r="X1099" s="5">
        <f t="shared" si="1303"/>
        <v>6.702357337018193E-2</v>
      </c>
      <c r="Y1099" s="5">
        <f t="shared" si="1304"/>
        <v>1.8171273509598095E-2</v>
      </c>
      <c r="Z1099" s="5">
        <f t="shared" si="1305"/>
        <v>1.3026389285918235E-3</v>
      </c>
      <c r="AA1099" s="5">
        <f t="shared" si="1306"/>
        <v>3.2216900037852722E-3</v>
      </c>
      <c r="AB1099" s="5">
        <f t="shared" si="1307"/>
        <v>3.9839460700403558E-3</v>
      </c>
      <c r="AC1099" s="5">
        <f t="shared" si="1308"/>
        <v>2.7528299819870887E-4</v>
      </c>
      <c r="AD1099" s="5">
        <f t="shared" si="1309"/>
        <v>7.6425713469048945E-2</v>
      </c>
      <c r="AE1099" s="5">
        <f t="shared" si="1310"/>
        <v>4.1440719221040645E-2</v>
      </c>
      <c r="AF1099" s="5">
        <f t="shared" si="1311"/>
        <v>1.1235310287633868E-2</v>
      </c>
      <c r="AG1099" s="5">
        <f t="shared" si="1312"/>
        <v>2.0307272594393866E-3</v>
      </c>
      <c r="AH1099" s="5">
        <f t="shared" si="1313"/>
        <v>1.7658420064352046E-4</v>
      </c>
      <c r="AI1099" s="5">
        <f t="shared" si="1314"/>
        <v>4.367285066895962E-4</v>
      </c>
      <c r="AJ1099" s="5">
        <f t="shared" si="1315"/>
        <v>5.4005904225929238E-4</v>
      </c>
      <c r="AK1099" s="5">
        <f t="shared" si="1316"/>
        <v>4.4522514507824948E-4</v>
      </c>
      <c r="AL1099" s="5">
        <f t="shared" si="1317"/>
        <v>1.4766815894294978E-5</v>
      </c>
      <c r="AM1099" s="5">
        <f t="shared" si="1318"/>
        <v>3.7803254871487786E-2</v>
      </c>
      <c r="AN1099" s="5">
        <f t="shared" si="1319"/>
        <v>2.0498259023845493E-2</v>
      </c>
      <c r="AO1099" s="5">
        <f t="shared" si="1320"/>
        <v>5.5574397553472699E-3</v>
      </c>
      <c r="AP1099" s="5">
        <f t="shared" si="1321"/>
        <v>1.0044799934272742E-3</v>
      </c>
      <c r="AQ1099" s="5">
        <f t="shared" si="1322"/>
        <v>1.3616612616783213E-4</v>
      </c>
      <c r="AR1099" s="5">
        <f t="shared" si="1323"/>
        <v>1.9150037194493733E-5</v>
      </c>
      <c r="AS1099" s="5">
        <f t="shared" si="1324"/>
        <v>4.7361922054878673E-5</v>
      </c>
      <c r="AT1099" s="5">
        <f t="shared" si="1325"/>
        <v>5.8567814724072281E-5</v>
      </c>
      <c r="AU1099" s="5">
        <f t="shared" si="1326"/>
        <v>4.8283357498015212E-5</v>
      </c>
      <c r="AV1099" s="5">
        <f t="shared" si="1327"/>
        <v>2.9853631498772843E-5</v>
      </c>
      <c r="AW1099" s="5">
        <f t="shared" si="1328"/>
        <v>5.5008757927410799E-7</v>
      </c>
      <c r="AX1099" s="5">
        <f t="shared" si="1329"/>
        <v>1.558251813003377E-2</v>
      </c>
      <c r="AY1099" s="5">
        <f t="shared" si="1330"/>
        <v>8.449391301332404E-3</v>
      </c>
      <c r="AZ1099" s="5">
        <f t="shared" si="1331"/>
        <v>2.2907790886965256E-3</v>
      </c>
      <c r="BA1099" s="5">
        <f t="shared" si="1332"/>
        <v>4.1404709097263748E-4</v>
      </c>
      <c r="BB1099" s="5">
        <f t="shared" si="1333"/>
        <v>5.6127736538025882E-5</v>
      </c>
      <c r="BC1099" s="5">
        <f t="shared" si="1334"/>
        <v>6.0868879459708377E-6</v>
      </c>
      <c r="BD1099" s="5">
        <f t="shared" si="1335"/>
        <v>1.7306376750866929E-6</v>
      </c>
      <c r="BE1099" s="5">
        <f t="shared" si="1336"/>
        <v>4.2802176225673561E-6</v>
      </c>
      <c r="BF1099" s="5">
        <f t="shared" si="1337"/>
        <v>5.2929227071225158E-6</v>
      </c>
      <c r="BG1099" s="5">
        <f t="shared" si="1338"/>
        <v>4.3634900923206162E-6</v>
      </c>
      <c r="BH1099" s="5">
        <f t="shared" si="1339"/>
        <v>2.6979487760361492E-6</v>
      </c>
      <c r="BI1099" s="5">
        <f t="shared" si="1340"/>
        <v>1.3345147932706932E-6</v>
      </c>
      <c r="BJ1099" s="8">
        <f t="shared" si="1341"/>
        <v>0.78421327787346329</v>
      </c>
      <c r="BK1099" s="8">
        <f t="shared" si="1342"/>
        <v>0.14883446677108295</v>
      </c>
      <c r="BL1099" s="8">
        <f t="shared" si="1343"/>
        <v>6.0641433457962739E-2</v>
      </c>
      <c r="BM1099" s="8">
        <f t="shared" si="1344"/>
        <v>0.56680271725023224</v>
      </c>
      <c r="BN1099" s="8">
        <f t="shared" si="1345"/>
        <v>0.41974025856711539</v>
      </c>
    </row>
    <row r="1100" spans="1:66" x14ac:dyDescent="0.25">
      <c r="A1100" t="s">
        <v>16</v>
      </c>
      <c r="B1100" t="s">
        <v>450</v>
      </c>
      <c r="C1100" t="s">
        <v>59</v>
      </c>
      <c r="D1100" s="7" t="s">
        <v>559</v>
      </c>
      <c r="E1100">
        <f>VLOOKUP(A1100,home!$A$2:$E$405,3,FALSE)</f>
        <v>1.5457516339869299</v>
      </c>
      <c r="F1100">
        <f>VLOOKUP(B1100,home!$B$2:$E$405,3,FALSE)</f>
        <v>0.65</v>
      </c>
      <c r="G1100">
        <f>VLOOKUP(C1100,away!$B$2:$E$405,4,FALSE)</f>
        <v>1.1399999999999999</v>
      </c>
      <c r="H1100">
        <f>VLOOKUP(A1100,away!$A$2:$E$405,3,FALSE)</f>
        <v>1.36928104575163</v>
      </c>
      <c r="I1100">
        <f>VLOOKUP(C1100,away!$B$2:$E$405,3,FALSE)</f>
        <v>0.72</v>
      </c>
      <c r="J1100">
        <f>VLOOKUP(B1100,home!$B$2:$E$405,4,FALSE)</f>
        <v>1.07</v>
      </c>
      <c r="K1100" s="3">
        <f t="shared" si="1290"/>
        <v>1.1454019607843151</v>
      </c>
      <c r="L1100" s="3">
        <f t="shared" si="1291"/>
        <v>1.0548941176470557</v>
      </c>
      <c r="M1100" s="5">
        <f t="shared" si="1292"/>
        <v>0.11077035679317322</v>
      </c>
      <c r="N1100" s="5">
        <f t="shared" si="1293"/>
        <v>0.1268765838676788</v>
      </c>
      <c r="O1100" s="5">
        <f t="shared" si="1294"/>
        <v>0.11685099779078401</v>
      </c>
      <c r="P1100" s="5">
        <f t="shared" si="1295"/>
        <v>0.13384136198916768</v>
      </c>
      <c r="Q1100" s="5">
        <f t="shared" si="1296"/>
        <v>7.2662343969827473E-2</v>
      </c>
      <c r="R1100" s="5">
        <f t="shared" si="1297"/>
        <v>6.1632715105343558E-2</v>
      </c>
      <c r="S1100" s="5">
        <f t="shared" si="1298"/>
        <v>4.0429386294572787E-2</v>
      </c>
      <c r="T1100" s="5">
        <f t="shared" si="1299"/>
        <v>7.6651079228217997E-2</v>
      </c>
      <c r="U1100" s="5">
        <f t="shared" si="1300"/>
        <v>7.0594232730121595E-2</v>
      </c>
      <c r="V1100" s="5">
        <f t="shared" si="1301"/>
        <v>5.4277699504783998E-3</v>
      </c>
      <c r="W1100" s="5">
        <f t="shared" si="1302"/>
        <v>2.7742530419408232E-2</v>
      </c>
      <c r="X1100" s="5">
        <f t="shared" si="1303"/>
        <v>2.9265432148078245E-2</v>
      </c>
      <c r="Y1100" s="5">
        <f t="shared" si="1304"/>
        <v>1.5435966111703385E-2</v>
      </c>
      <c r="Z1100" s="5">
        <f t="shared" si="1305"/>
        <v>2.1671996206414589E-2</v>
      </c>
      <c r="AA1100" s="5">
        <f t="shared" si="1306"/>
        <v>2.4823146948937509E-2</v>
      </c>
      <c r="AB1100" s="5">
        <f t="shared" si="1307"/>
        <v>1.421624059407511E-2</v>
      </c>
      <c r="AC1100" s="5">
        <f t="shared" si="1308"/>
        <v>4.0989086778668213E-4</v>
      </c>
      <c r="AD1100" s="5">
        <f t="shared" si="1309"/>
        <v>7.944087184877182E-3</v>
      </c>
      <c r="AE1100" s="5">
        <f t="shared" si="1310"/>
        <v>8.3801708414022961E-3</v>
      </c>
      <c r="AF1100" s="5">
        <f t="shared" si="1311"/>
        <v>4.4200964627363285E-3</v>
      </c>
      <c r="AG1100" s="5">
        <f t="shared" si="1312"/>
        <v>1.5542445859910376E-3</v>
      </c>
      <c r="AH1100" s="5">
        <f t="shared" si="1313"/>
        <v>5.7154153289540122E-3</v>
      </c>
      <c r="AI1100" s="5">
        <f t="shared" si="1314"/>
        <v>6.5464479244806573E-3</v>
      </c>
      <c r="AJ1100" s="5">
        <f t="shared" si="1315"/>
        <v>3.7491571444362788E-3</v>
      </c>
      <c r="AK1100" s="5">
        <f t="shared" si="1316"/>
        <v>1.4314306481752782E-3</v>
      </c>
      <c r="AL1100" s="5">
        <f t="shared" si="1317"/>
        <v>1.9810481287489163E-5</v>
      </c>
      <c r="AM1100" s="5">
        <f t="shared" si="1318"/>
        <v>1.8198346076399746E-3</v>
      </c>
      <c r="AN1100" s="5">
        <f t="shared" si="1319"/>
        <v>1.9197328226899467E-3</v>
      </c>
      <c r="AO1100" s="5">
        <f t="shared" si="1320"/>
        <v>1.0125574310548011E-3</v>
      </c>
      <c r="AP1100" s="5">
        <f t="shared" si="1321"/>
        <v>3.5604695926650802E-4</v>
      </c>
      <c r="AQ1100" s="5">
        <f t="shared" si="1322"/>
        <v>9.389796073409002E-5</v>
      </c>
      <c r="AR1100" s="5">
        <f t="shared" si="1323"/>
        <v>1.2058316020846804E-3</v>
      </c>
      <c r="AS1100" s="5">
        <f t="shared" si="1324"/>
        <v>1.381161881403485E-3</v>
      </c>
      <c r="AT1100" s="5">
        <f t="shared" si="1325"/>
        <v>7.9099276356005288E-4</v>
      </c>
      <c r="AU1100" s="5">
        <f t="shared" si="1326"/>
        <v>3.0200155411596273E-4</v>
      </c>
      <c r="AV1100" s="5">
        <f t="shared" si="1327"/>
        <v>8.6478293061083628E-5</v>
      </c>
      <c r="AW1100" s="5">
        <f t="shared" si="1328"/>
        <v>6.6490457122757905E-7</v>
      </c>
      <c r="AX1100" s="5">
        <f t="shared" si="1329"/>
        <v>3.4740702131566363E-4</v>
      </c>
      <c r="AY1100" s="5">
        <f t="shared" si="1330"/>
        <v>3.6647762321517883E-4</v>
      </c>
      <c r="AZ1100" s="5">
        <f t="shared" si="1331"/>
        <v>1.9329754448948303E-4</v>
      </c>
      <c r="BA1100" s="5">
        <f t="shared" si="1332"/>
        <v>6.7969480879191921E-5</v>
      </c>
      <c r="BB1100" s="5">
        <f t="shared" si="1333"/>
        <v>1.7925151389745892E-5</v>
      </c>
      <c r="BC1100" s="5">
        <f t="shared" si="1334"/>
        <v>3.7818273517951786E-6</v>
      </c>
      <c r="BD1100" s="5">
        <f t="shared" si="1335"/>
        <v>2.12004110652009E-4</v>
      </c>
      <c r="BE1100" s="5">
        <f t="shared" si="1336"/>
        <v>2.4282992403514602E-4</v>
      </c>
      <c r="BF1100" s="5">
        <f t="shared" si="1337"/>
        <v>1.3906893556348132E-4</v>
      </c>
      <c r="BG1100" s="5">
        <f t="shared" si="1338"/>
        <v>5.309661049286633E-5</v>
      </c>
      <c r="BH1100" s="5">
        <f t="shared" si="1339"/>
        <v>1.5204240442382547E-5</v>
      </c>
      <c r="BI1100" s="5">
        <f t="shared" si="1340"/>
        <v>3.4829933629882302E-6</v>
      </c>
      <c r="BJ1100" s="8">
        <f t="shared" si="1341"/>
        <v>0.37713146324994729</v>
      </c>
      <c r="BK1100" s="8">
        <f t="shared" si="1342"/>
        <v>0.29126505399968139</v>
      </c>
      <c r="BL1100" s="8">
        <f t="shared" si="1343"/>
        <v>0.30999193712408224</v>
      </c>
      <c r="BM1100" s="8">
        <f t="shared" si="1344"/>
        <v>0.37706027834550682</v>
      </c>
      <c r="BN1100" s="8">
        <f t="shared" si="1345"/>
        <v>0.62263435951597468</v>
      </c>
    </row>
    <row r="1101" spans="1:66" x14ac:dyDescent="0.25">
      <c r="A1101" t="s">
        <v>16</v>
      </c>
      <c r="B1101" t="s">
        <v>236</v>
      </c>
      <c r="C1101" t="s">
        <v>493</v>
      </c>
      <c r="D1101" s="7" t="s">
        <v>559</v>
      </c>
      <c r="E1101">
        <f>VLOOKUP(A1101,home!$A$2:$E$405,3,FALSE)</f>
        <v>1.5457516339869299</v>
      </c>
      <c r="F1101">
        <f>VLOOKUP(B1101,home!$B$2:$E$405,3,FALSE)</f>
        <v>0.72</v>
      </c>
      <c r="G1101" t="e">
        <f>VLOOKUP(C1101,away!$B$2:$E$405,4,FALSE)</f>
        <v>#N/A</v>
      </c>
      <c r="H1101">
        <f>VLOOKUP(A1101,away!$A$2:$E$405,3,FALSE)</f>
        <v>1.36928104575163</v>
      </c>
      <c r="I1101" t="e">
        <f>VLOOKUP(C1101,away!$B$2:$E$405,3,FALSE)</f>
        <v>#N/A</v>
      </c>
      <c r="J1101">
        <f>VLOOKUP(B1101,home!$B$2:$E$405,4,FALSE)</f>
        <v>1.25</v>
      </c>
      <c r="K1101" s="3" t="e">
        <f t="shared" si="1290"/>
        <v>#N/A</v>
      </c>
      <c r="L1101" s="3" t="e">
        <f t="shared" si="1291"/>
        <v>#N/A</v>
      </c>
      <c r="M1101" s="5" t="e">
        <f t="shared" si="1292"/>
        <v>#N/A</v>
      </c>
      <c r="N1101" s="5" t="e">
        <f t="shared" si="1293"/>
        <v>#N/A</v>
      </c>
      <c r="O1101" s="5" t="e">
        <f t="shared" si="1294"/>
        <v>#N/A</v>
      </c>
      <c r="P1101" s="5" t="e">
        <f t="shared" si="1295"/>
        <v>#N/A</v>
      </c>
      <c r="Q1101" s="5" t="e">
        <f t="shared" si="1296"/>
        <v>#N/A</v>
      </c>
      <c r="R1101" s="5" t="e">
        <f t="shared" si="1297"/>
        <v>#N/A</v>
      </c>
      <c r="S1101" s="5" t="e">
        <f t="shared" si="1298"/>
        <v>#N/A</v>
      </c>
      <c r="T1101" s="5" t="e">
        <f t="shared" si="1299"/>
        <v>#N/A</v>
      </c>
      <c r="U1101" s="5" t="e">
        <f t="shared" si="1300"/>
        <v>#N/A</v>
      </c>
      <c r="V1101" s="5" t="e">
        <f t="shared" si="1301"/>
        <v>#N/A</v>
      </c>
      <c r="W1101" s="5" t="e">
        <f t="shared" si="1302"/>
        <v>#N/A</v>
      </c>
      <c r="X1101" s="5" t="e">
        <f t="shared" si="1303"/>
        <v>#N/A</v>
      </c>
      <c r="Y1101" s="5" t="e">
        <f t="shared" si="1304"/>
        <v>#N/A</v>
      </c>
      <c r="Z1101" s="5" t="e">
        <f t="shared" si="1305"/>
        <v>#N/A</v>
      </c>
      <c r="AA1101" s="5" t="e">
        <f t="shared" si="1306"/>
        <v>#N/A</v>
      </c>
      <c r="AB1101" s="5" t="e">
        <f t="shared" si="1307"/>
        <v>#N/A</v>
      </c>
      <c r="AC1101" s="5" t="e">
        <f t="shared" si="1308"/>
        <v>#N/A</v>
      </c>
      <c r="AD1101" s="5" t="e">
        <f t="shared" si="1309"/>
        <v>#N/A</v>
      </c>
      <c r="AE1101" s="5" t="e">
        <f t="shared" si="1310"/>
        <v>#N/A</v>
      </c>
      <c r="AF1101" s="5" t="e">
        <f t="shared" si="1311"/>
        <v>#N/A</v>
      </c>
      <c r="AG1101" s="5" t="e">
        <f t="shared" si="1312"/>
        <v>#N/A</v>
      </c>
      <c r="AH1101" s="5" t="e">
        <f t="shared" si="1313"/>
        <v>#N/A</v>
      </c>
      <c r="AI1101" s="5" t="e">
        <f t="shared" si="1314"/>
        <v>#N/A</v>
      </c>
      <c r="AJ1101" s="5" t="e">
        <f t="shared" si="1315"/>
        <v>#N/A</v>
      </c>
      <c r="AK1101" s="5" t="e">
        <f t="shared" si="1316"/>
        <v>#N/A</v>
      </c>
      <c r="AL1101" s="5" t="e">
        <f t="shared" si="1317"/>
        <v>#N/A</v>
      </c>
      <c r="AM1101" s="5" t="e">
        <f t="shared" si="1318"/>
        <v>#N/A</v>
      </c>
      <c r="AN1101" s="5" t="e">
        <f t="shared" si="1319"/>
        <v>#N/A</v>
      </c>
      <c r="AO1101" s="5" t="e">
        <f t="shared" si="1320"/>
        <v>#N/A</v>
      </c>
      <c r="AP1101" s="5" t="e">
        <f t="shared" si="1321"/>
        <v>#N/A</v>
      </c>
      <c r="AQ1101" s="5" t="e">
        <f t="shared" si="1322"/>
        <v>#N/A</v>
      </c>
      <c r="AR1101" s="5" t="e">
        <f t="shared" si="1323"/>
        <v>#N/A</v>
      </c>
      <c r="AS1101" s="5" t="e">
        <f t="shared" si="1324"/>
        <v>#N/A</v>
      </c>
      <c r="AT1101" s="5" t="e">
        <f t="shared" si="1325"/>
        <v>#N/A</v>
      </c>
      <c r="AU1101" s="5" t="e">
        <f t="shared" si="1326"/>
        <v>#N/A</v>
      </c>
      <c r="AV1101" s="5" t="e">
        <f t="shared" si="1327"/>
        <v>#N/A</v>
      </c>
      <c r="AW1101" s="5" t="e">
        <f t="shared" si="1328"/>
        <v>#N/A</v>
      </c>
      <c r="AX1101" s="5" t="e">
        <f t="shared" si="1329"/>
        <v>#N/A</v>
      </c>
      <c r="AY1101" s="5" t="e">
        <f t="shared" si="1330"/>
        <v>#N/A</v>
      </c>
      <c r="AZ1101" s="5" t="e">
        <f t="shared" si="1331"/>
        <v>#N/A</v>
      </c>
      <c r="BA1101" s="5" t="e">
        <f t="shared" si="1332"/>
        <v>#N/A</v>
      </c>
      <c r="BB1101" s="5" t="e">
        <f t="shared" si="1333"/>
        <v>#N/A</v>
      </c>
      <c r="BC1101" s="5" t="e">
        <f t="shared" si="1334"/>
        <v>#N/A</v>
      </c>
      <c r="BD1101" s="5" t="e">
        <f t="shared" si="1335"/>
        <v>#N/A</v>
      </c>
      <c r="BE1101" s="5" t="e">
        <f t="shared" si="1336"/>
        <v>#N/A</v>
      </c>
      <c r="BF1101" s="5" t="e">
        <f t="shared" si="1337"/>
        <v>#N/A</v>
      </c>
      <c r="BG1101" s="5" t="e">
        <f t="shared" si="1338"/>
        <v>#N/A</v>
      </c>
      <c r="BH1101" s="5" t="e">
        <f t="shared" si="1339"/>
        <v>#N/A</v>
      </c>
      <c r="BI1101" s="5" t="e">
        <f t="shared" si="1340"/>
        <v>#N/A</v>
      </c>
      <c r="BJ1101" s="8" t="e">
        <f t="shared" si="1341"/>
        <v>#N/A</v>
      </c>
      <c r="BK1101" s="8" t="e">
        <f t="shared" si="1342"/>
        <v>#N/A</v>
      </c>
      <c r="BL1101" s="8" t="e">
        <f t="shared" si="1343"/>
        <v>#N/A</v>
      </c>
      <c r="BM1101" s="8" t="e">
        <f t="shared" si="1344"/>
        <v>#N/A</v>
      </c>
      <c r="BN1101" s="8" t="e">
        <f t="shared" si="1345"/>
        <v>#N/A</v>
      </c>
    </row>
    <row r="1102" spans="1:66" x14ac:dyDescent="0.25">
      <c r="A1102" t="s">
        <v>61</v>
      </c>
      <c r="B1102" t="s">
        <v>65</v>
      </c>
      <c r="C1102" t="s">
        <v>70</v>
      </c>
      <c r="D1102" s="7" t="s">
        <v>559</v>
      </c>
      <c r="E1102">
        <f>VLOOKUP(A1102,home!$A$2:$E$405,3,FALSE)</f>
        <v>1.51315789473684</v>
      </c>
      <c r="F1102">
        <f>VLOOKUP(B1102,home!$B$2:$E$405,3,FALSE)</f>
        <v>0.66</v>
      </c>
      <c r="G1102">
        <f>VLOOKUP(C1102,away!$B$2:$E$405,4,FALSE)</f>
        <v>1.25</v>
      </c>
      <c r="H1102">
        <f>VLOOKUP(A1102,away!$A$2:$E$405,3,FALSE)</f>
        <v>1.30526315789474</v>
      </c>
      <c r="I1102">
        <f>VLOOKUP(C1102,away!$B$2:$E$405,3,FALSE)</f>
        <v>0.97</v>
      </c>
      <c r="J1102">
        <f>VLOOKUP(B1102,home!$B$2:$E$405,4,FALSE)</f>
        <v>0.93</v>
      </c>
      <c r="K1102" s="3">
        <f t="shared" si="1290"/>
        <v>1.2483552631578931</v>
      </c>
      <c r="L1102" s="3">
        <f t="shared" si="1291"/>
        <v>1.1774778947368449</v>
      </c>
      <c r="M1102" s="5">
        <f t="shared" si="1292"/>
        <v>8.840443349880428E-2</v>
      </c>
      <c r="N1102" s="5">
        <f t="shared" si="1293"/>
        <v>0.11036013984472427</v>
      </c>
      <c r="O1102" s="5">
        <f t="shared" si="1294"/>
        <v>0.10409426624157547</v>
      </c>
      <c r="P1102" s="5">
        <f t="shared" si="1295"/>
        <v>0.12994662512722974</v>
      </c>
      <c r="Q1102" s="5">
        <f t="shared" si="1296"/>
        <v>6.8884330709001337E-2</v>
      </c>
      <c r="R1102" s="5">
        <f t="shared" si="1297"/>
        <v>6.1284348734153477E-2</v>
      </c>
      <c r="S1102" s="5">
        <f t="shared" si="1298"/>
        <v>4.7752484557760259E-2</v>
      </c>
      <c r="T1102" s="5">
        <f t="shared" si="1299"/>
        <v>8.1109776703591485E-2</v>
      </c>
      <c r="U1102" s="5">
        <f t="shared" si="1300"/>
        <v>7.6504639291484253E-2</v>
      </c>
      <c r="V1102" s="5">
        <f t="shared" si="1301"/>
        <v>7.7990988110404978E-3</v>
      </c>
      <c r="W1102" s="5">
        <f t="shared" si="1302"/>
        <v>2.8664038929896902E-2</v>
      </c>
      <c r="X1102" s="5">
        <f t="shared" si="1303"/>
        <v>3.3751272213829966E-2</v>
      </c>
      <c r="Y1102" s="5">
        <f t="shared" si="1304"/>
        <v>1.9870688475515347E-2</v>
      </c>
      <c r="Z1102" s="5">
        <f t="shared" si="1305"/>
        <v>2.4053655309269884E-2</v>
      </c>
      <c r="AA1102" s="5">
        <f t="shared" si="1306"/>
        <v>3.0027507203512854E-2</v>
      </c>
      <c r="AB1102" s="5">
        <f t="shared" si="1307"/>
        <v>1.8742498328508411E-2</v>
      </c>
      <c r="AC1102" s="5">
        <f t="shared" si="1308"/>
        <v>7.1649868777665072E-4</v>
      </c>
      <c r="AD1102" s="5">
        <f t="shared" si="1309"/>
        <v>8.9457259653748875E-3</v>
      </c>
      <c r="AE1102" s="5">
        <f t="shared" si="1310"/>
        <v>1.0533394576602352E-2</v>
      </c>
      <c r="AF1102" s="5">
        <f t="shared" si="1311"/>
        <v>6.2014196352451209E-3</v>
      </c>
      <c r="AG1102" s="5">
        <f t="shared" si="1312"/>
        <v>2.4340115121627187E-3</v>
      </c>
      <c r="AH1102" s="5">
        <f t="shared" si="1313"/>
        <v>7.0806618535712096E-3</v>
      </c>
      <c r="AI1102" s="5">
        <f t="shared" si="1314"/>
        <v>8.8391814915469418E-3</v>
      </c>
      <c r="AJ1102" s="5">
        <f t="shared" si="1315"/>
        <v>5.5172193684902308E-3</v>
      </c>
      <c r="AK1102" s="5">
        <f t="shared" si="1316"/>
        <v>2.2958166122171494E-3</v>
      </c>
      <c r="AL1102" s="5">
        <f t="shared" si="1317"/>
        <v>4.2127564285980605E-5</v>
      </c>
      <c r="AM1102" s="5">
        <f t="shared" si="1318"/>
        <v>2.2334888183287915E-3</v>
      </c>
      <c r="AN1102" s="5">
        <f t="shared" si="1319"/>
        <v>2.629883711724069E-3</v>
      </c>
      <c r="AO1102" s="5">
        <f t="shared" si="1320"/>
        <v>1.5483149681417886E-3</v>
      </c>
      <c r="AP1102" s="5">
        <f t="shared" si="1321"/>
        <v>6.0770221635904603E-4</v>
      </c>
      <c r="AQ1102" s="5">
        <f t="shared" si="1322"/>
        <v>1.7888898158634106E-4</v>
      </c>
      <c r="AR1102" s="5">
        <f t="shared" si="1323"/>
        <v>1.6674645625373023E-3</v>
      </c>
      <c r="AS1102" s="5">
        <f t="shared" si="1324"/>
        <v>2.0815881627727151E-3</v>
      </c>
      <c r="AT1102" s="5">
        <f t="shared" si="1325"/>
        <v>1.2992807693622441E-3</v>
      </c>
      <c r="AU1102" s="5">
        <f t="shared" si="1326"/>
        <v>5.4065466225106476E-4</v>
      </c>
      <c r="AV1102" s="5">
        <f t="shared" si="1327"/>
        <v>1.6873227329299248E-4</v>
      </c>
      <c r="AW1102" s="5">
        <f t="shared" si="1328"/>
        <v>1.7201044070147221E-6</v>
      </c>
      <c r="AX1102" s="5">
        <f t="shared" si="1329"/>
        <v>4.6469792026084152E-4</v>
      </c>
      <c r="AY1102" s="5">
        <f t="shared" si="1330"/>
        <v>5.4717152883732587E-4</v>
      </c>
      <c r="AZ1102" s="5">
        <f t="shared" si="1331"/>
        <v>3.2214118991765779E-4</v>
      </c>
      <c r="BA1102" s="5">
        <f t="shared" si="1332"/>
        <v>1.2643804337075524E-4</v>
      </c>
      <c r="BB1102" s="5">
        <f t="shared" si="1333"/>
        <v>3.7219500280710701E-5</v>
      </c>
      <c r="BC1102" s="5">
        <f t="shared" si="1334"/>
        <v>8.765027766737726E-6</v>
      </c>
      <c r="BD1102" s="5">
        <f t="shared" si="1335"/>
        <v>3.27233777107453E-4</v>
      </c>
      <c r="BE1102" s="5">
        <f t="shared" si="1336"/>
        <v>4.0850400793512583E-4</v>
      </c>
      <c r="BF1102" s="5">
        <f t="shared" si="1337"/>
        <v>2.5497906416345402E-4</v>
      </c>
      <c r="BG1102" s="5">
        <f t="shared" si="1338"/>
        <v>1.06101485581174E-4</v>
      </c>
      <c r="BH1102" s="5">
        <f t="shared" si="1339"/>
        <v>3.3113086988532479E-5</v>
      </c>
      <c r="BI1102" s="5">
        <f t="shared" si="1340"/>
        <v>8.2673792843079275E-6</v>
      </c>
      <c r="BJ1102" s="8">
        <f t="shared" si="1341"/>
        <v>0.37945951047251836</v>
      </c>
      <c r="BK1102" s="8">
        <f t="shared" si="1342"/>
        <v>0.27520843977573467</v>
      </c>
      <c r="BL1102" s="8">
        <f t="shared" si="1343"/>
        <v>0.32128205835633639</v>
      </c>
      <c r="BM1102" s="8">
        <f t="shared" si="1344"/>
        <v>0.43648406833394049</v>
      </c>
      <c r="BN1102" s="8">
        <f t="shared" si="1345"/>
        <v>0.56297414415548852</v>
      </c>
    </row>
    <row r="1103" spans="1:66" x14ac:dyDescent="0.25">
      <c r="A1103" t="s">
        <v>61</v>
      </c>
      <c r="B1103" t="s">
        <v>240</v>
      </c>
      <c r="C1103" t="s">
        <v>288</v>
      </c>
      <c r="D1103" s="7" t="s">
        <v>559</v>
      </c>
      <c r="E1103">
        <f>VLOOKUP(A1103,home!$A$2:$E$405,3,FALSE)</f>
        <v>1.51315789473684</v>
      </c>
      <c r="F1103">
        <f>VLOOKUP(B1103,home!$B$2:$E$405,3,FALSE)</f>
        <v>1.1100000000000001</v>
      </c>
      <c r="G1103">
        <f>VLOOKUP(C1103,away!$B$2:$E$405,4,FALSE)</f>
        <v>1.08</v>
      </c>
      <c r="H1103">
        <f>VLOOKUP(A1103,away!$A$2:$E$405,3,FALSE)</f>
        <v>1.30526315789474</v>
      </c>
      <c r="I1103">
        <f>VLOOKUP(C1103,away!$B$2:$E$405,3,FALSE)</f>
        <v>0.9</v>
      </c>
      <c r="J1103">
        <f>VLOOKUP(B1103,home!$B$2:$E$405,4,FALSE)</f>
        <v>0.89</v>
      </c>
      <c r="K1103" s="3">
        <f t="shared" si="1290"/>
        <v>1.8139736842105241</v>
      </c>
      <c r="L1103" s="3">
        <f t="shared" si="1291"/>
        <v>1.0455157894736866</v>
      </c>
      <c r="M1103" s="5">
        <f t="shared" si="1292"/>
        <v>5.7298004939108055E-2</v>
      </c>
      <c r="N1103" s="5">
        <f t="shared" si="1293"/>
        <v>0.10393707311730663</v>
      </c>
      <c r="O1103" s="5">
        <f t="shared" si="1294"/>
        <v>5.9905968869178747E-2</v>
      </c>
      <c r="P1103" s="5">
        <f t="shared" si="1295"/>
        <v>0.10866785105582512</v>
      </c>
      <c r="Q1103" s="5">
        <f t="shared" si="1296"/>
        <v>9.4269557724329711E-2</v>
      </c>
      <c r="R1103" s="5">
        <f t="shared" si="1297"/>
        <v>3.1316318168222758E-2</v>
      </c>
      <c r="S1103" s="5">
        <f t="shared" si="1298"/>
        <v>5.1523180718248338E-2</v>
      </c>
      <c r="T1103" s="5">
        <f t="shared" si="1299"/>
        <v>9.8560311067487832E-2</v>
      </c>
      <c r="U1103" s="5">
        <f t="shared" si="1300"/>
        <v>5.6806977043519995E-2</v>
      </c>
      <c r="V1103" s="5">
        <f t="shared" si="1301"/>
        <v>1.0857297415043933E-2</v>
      </c>
      <c r="W1103" s="5">
        <f t="shared" si="1302"/>
        <v>5.700083231136633E-2</v>
      </c>
      <c r="X1103" s="5">
        <f t="shared" si="1303"/>
        <v>5.9595270194675386E-2</v>
      </c>
      <c r="Y1103" s="5">
        <f t="shared" si="1304"/>
        <v>3.1153897983241852E-2</v>
      </c>
      <c r="Z1103" s="5">
        <f t="shared" si="1305"/>
        <v>1.0913901704352857E-2</v>
      </c>
      <c r="AA1103" s="5">
        <f t="shared" si="1306"/>
        <v>1.9797530483756466E-2</v>
      </c>
      <c r="AB1103" s="5">
        <f t="shared" si="1307"/>
        <v>1.7956099654944945E-2</v>
      </c>
      <c r="AC1103" s="5">
        <f t="shared" si="1308"/>
        <v>1.2869549075275755E-3</v>
      </c>
      <c r="AD1103" s="5">
        <f t="shared" si="1309"/>
        <v>2.5849502447728882E-2</v>
      </c>
      <c r="AE1103" s="5">
        <f t="shared" si="1310"/>
        <v>2.7026062959139254E-2</v>
      </c>
      <c r="AF1103" s="5">
        <f t="shared" si="1311"/>
        <v>1.4128087775545018E-2</v>
      </c>
      <c r="AG1103" s="5">
        <f t="shared" si="1312"/>
        <v>4.9237129481341634E-3</v>
      </c>
      <c r="AH1103" s="5">
        <f t="shared" si="1313"/>
        <v>2.8526641391661725E-3</v>
      </c>
      <c r="AI1103" s="5">
        <f t="shared" si="1314"/>
        <v>5.1746576783385043E-3</v>
      </c>
      <c r="AJ1103" s="5">
        <f t="shared" si="1315"/>
        <v>4.6933464266519891E-3</v>
      </c>
      <c r="AK1103" s="5">
        <f t="shared" si="1316"/>
        <v>2.8378689696100684E-3</v>
      </c>
      <c r="AL1103" s="5">
        <f t="shared" si="1317"/>
        <v>9.7630362073089622E-5</v>
      </c>
      <c r="AM1103" s="5">
        <f t="shared" si="1318"/>
        <v>9.378063438023148E-3</v>
      </c>
      <c r="AN1103" s="5">
        <f t="shared" si="1319"/>
        <v>9.8049133991390865E-3</v>
      </c>
      <c r="AO1103" s="5">
        <f t="shared" si="1320"/>
        <v>5.1255958866110148E-3</v>
      </c>
      <c r="AP1103" s="5">
        <f t="shared" si="1321"/>
        <v>1.7862971433043988E-3</v>
      </c>
      <c r="AQ1103" s="5">
        <f t="shared" si="1322"/>
        <v>4.6690046700412235E-4</v>
      </c>
      <c r="AR1103" s="5">
        <f t="shared" si="1323"/>
        <v>5.9650107991271928E-4</v>
      </c>
      <c r="AS1103" s="5">
        <f t="shared" si="1324"/>
        <v>1.0820372615648315E-3</v>
      </c>
      <c r="AT1103" s="5">
        <f t="shared" si="1325"/>
        <v>9.813935589069124E-4</v>
      </c>
      <c r="AU1103" s="5">
        <f t="shared" si="1326"/>
        <v>5.9340736323694986E-4</v>
      </c>
      <c r="AV1103" s="5">
        <f t="shared" si="1327"/>
        <v>2.6910633523214583E-4</v>
      </c>
      <c r="AW1103" s="5">
        <f t="shared" si="1328"/>
        <v>5.1433251159440285E-6</v>
      </c>
      <c r="AX1103" s="5">
        <f t="shared" si="1329"/>
        <v>2.8352600475718107E-3</v>
      </c>
      <c r="AY1103" s="5">
        <f t="shared" si="1330"/>
        <v>2.9643091470002436E-3</v>
      </c>
      <c r="AZ1103" s="5">
        <f t="shared" si="1331"/>
        <v>1.5496160090350151E-3</v>
      </c>
      <c r="BA1103" s="5">
        <f t="shared" si="1332"/>
        <v>5.4004933502243581E-4</v>
      </c>
      <c r="BB1103" s="5">
        <f t="shared" si="1333"/>
        <v>1.4115752671518033E-4</v>
      </c>
      <c r="BC1103" s="5">
        <f t="shared" si="1334"/>
        <v>2.951648459675497E-5</v>
      </c>
      <c r="BD1103" s="5">
        <f t="shared" si="1335"/>
        <v>1.0394188291447553E-4</v>
      </c>
      <c r="BE1103" s="5">
        <f t="shared" si="1336"/>
        <v>1.8854784029415008E-4</v>
      </c>
      <c r="BF1103" s="5">
        <f t="shared" si="1337"/>
        <v>1.7101041025415853E-4</v>
      </c>
      <c r="BG1103" s="5">
        <f t="shared" si="1338"/>
        <v>1.0340279464236302E-4</v>
      </c>
      <c r="BH1103" s="5">
        <f t="shared" si="1339"/>
        <v>4.6892487088767904E-5</v>
      </c>
      <c r="BI1103" s="5">
        <f t="shared" si="1340"/>
        <v>1.7012347513241357E-5</v>
      </c>
      <c r="BJ1103" s="8">
        <f t="shared" si="1341"/>
        <v>0.55106598741297819</v>
      </c>
      <c r="BK1103" s="8">
        <f t="shared" si="1342"/>
        <v>0.23269522854482638</v>
      </c>
      <c r="BL1103" s="8">
        <f t="shared" si="1343"/>
        <v>0.20549468479495039</v>
      </c>
      <c r="BM1103" s="8">
        <f t="shared" si="1344"/>
        <v>0.54181586276125249</v>
      </c>
      <c r="BN1103" s="8">
        <f t="shared" si="1345"/>
        <v>0.45539477387397104</v>
      </c>
    </row>
    <row r="1104" spans="1:66" x14ac:dyDescent="0.25">
      <c r="A1104" t="s">
        <v>72</v>
      </c>
      <c r="B1104" t="s">
        <v>367</v>
      </c>
      <c r="C1104" t="s">
        <v>76</v>
      </c>
      <c r="D1104" s="7" t="s">
        <v>559</v>
      </c>
      <c r="E1104">
        <f>VLOOKUP(A1104,home!$A$2:$E$405,3,FALSE)</f>
        <v>1.4148550724637701</v>
      </c>
      <c r="F1104">
        <f>VLOOKUP(B1104,home!$B$2:$E$405,3,FALSE)</f>
        <v>1.01</v>
      </c>
      <c r="G1104">
        <f>VLOOKUP(C1104,away!$B$2:$E$405,4,FALSE)</f>
        <v>0.89</v>
      </c>
      <c r="H1104">
        <f>VLOOKUP(A1104,away!$A$2:$E$405,3,FALSE)</f>
        <v>1.0942028985507199</v>
      </c>
      <c r="I1104">
        <f>VLOOKUP(C1104,away!$B$2:$E$405,3,FALSE)</f>
        <v>0.83</v>
      </c>
      <c r="J1104">
        <f>VLOOKUP(B1104,home!$B$2:$E$405,4,FALSE)</f>
        <v>1.75</v>
      </c>
      <c r="K1104" s="3">
        <f t="shared" si="1290"/>
        <v>1.271813224637683</v>
      </c>
      <c r="L1104" s="3">
        <f t="shared" si="1291"/>
        <v>1.5893297101449206</v>
      </c>
      <c r="M1104" s="5">
        <f t="shared" si="1292"/>
        <v>5.7203343198245306E-2</v>
      </c>
      <c r="N1104" s="5">
        <f t="shared" si="1293"/>
        <v>7.2751968373016437E-2</v>
      </c>
      <c r="O1104" s="5">
        <f t="shared" si="1294"/>
        <v>9.091497286458762E-2</v>
      </c>
      <c r="P1104" s="5">
        <f t="shared" si="1295"/>
        <v>0.11562686480675864</v>
      </c>
      <c r="Q1104" s="5">
        <f t="shared" si="1296"/>
        <v>4.6263457747612383E-2</v>
      </c>
      <c r="R1104" s="5">
        <f t="shared" si="1297"/>
        <v>7.2246933735354193E-2</v>
      </c>
      <c r="S1104" s="5">
        <f t="shared" si="1298"/>
        <v>5.8430028375730275E-2</v>
      </c>
      <c r="T1104" s="5">
        <f t="shared" si="1299"/>
        <v>7.352788789231457E-2</v>
      </c>
      <c r="U1104" s="5">
        <f t="shared" si="1300"/>
        <v>9.1884605764145824E-2</v>
      </c>
      <c r="V1104" s="5">
        <f t="shared" si="1301"/>
        <v>1.3122933447053184E-2</v>
      </c>
      <c r="W1104" s="5">
        <f t="shared" si="1302"/>
        <v>1.9612825793626706E-2</v>
      </c>
      <c r="X1104" s="5">
        <f t="shared" si="1303"/>
        <v>3.117124673370756E-2</v>
      </c>
      <c r="Y1104" s="5">
        <f t="shared" si="1304"/>
        <v>2.4770694268069621E-2</v>
      </c>
      <c r="Z1104" s="5">
        <f t="shared" si="1305"/>
        <v>3.827473275082327E-2</v>
      </c>
      <c r="AA1104" s="5">
        <f t="shared" si="1306"/>
        <v>4.8678311281970081E-2</v>
      </c>
      <c r="AB1104" s="5">
        <f t="shared" si="1307"/>
        <v>3.0954860020719639E-2</v>
      </c>
      <c r="AC1104" s="5">
        <f t="shared" si="1308"/>
        <v>1.6578616374438738E-3</v>
      </c>
      <c r="AD1104" s="5">
        <f t="shared" si="1309"/>
        <v>6.2359628042123767E-3</v>
      </c>
      <c r="AE1104" s="5">
        <f t="shared" si="1310"/>
        <v>9.9110009560933639E-3</v>
      </c>
      <c r="AF1104" s="5">
        <f t="shared" si="1311"/>
        <v>7.8759241383969496E-3</v>
      </c>
      <c r="AG1104" s="5">
        <f t="shared" si="1312"/>
        <v>4.1724800760006035E-3</v>
      </c>
      <c r="AH1104" s="5">
        <f t="shared" si="1313"/>
        <v>1.520779247718506E-2</v>
      </c>
      <c r="AI1104" s="5">
        <f t="shared" si="1314"/>
        <v>1.9341471590029431E-2</v>
      </c>
      <c r="AJ1104" s="5">
        <f t="shared" si="1315"/>
        <v>1.2299369676076732E-2</v>
      </c>
      <c r="AK1104" s="5">
        <f t="shared" si="1316"/>
        <v>5.2141670029140297E-3</v>
      </c>
      <c r="AL1104" s="5">
        <f t="shared" si="1317"/>
        <v>1.3404345459788744E-4</v>
      </c>
      <c r="AM1104" s="5">
        <f t="shared" si="1318"/>
        <v>1.5861959925491977E-3</v>
      </c>
      <c r="AN1104" s="5">
        <f t="shared" si="1319"/>
        <v>2.5209884170712508E-3</v>
      </c>
      <c r="AO1104" s="5">
        <f t="shared" si="1320"/>
        <v>2.0033408950912769E-3</v>
      </c>
      <c r="AP1104" s="5">
        <f t="shared" si="1321"/>
        <v>1.0613230680389621E-3</v>
      </c>
      <c r="AQ1104" s="5">
        <f t="shared" si="1322"/>
        <v>4.2169807102412031E-4</v>
      </c>
      <c r="AR1104" s="5">
        <f t="shared" si="1323"/>
        <v>4.834039281941727E-3</v>
      </c>
      <c r="AS1104" s="5">
        <f t="shared" si="1324"/>
        <v>6.1479950871915368E-3</v>
      </c>
      <c r="AT1104" s="5">
        <f t="shared" si="1325"/>
        <v>3.9095507284488511E-3</v>
      </c>
      <c r="AU1104" s="5">
        <f t="shared" si="1326"/>
        <v>1.6574061062777127E-3</v>
      </c>
      <c r="AV1104" s="5">
        <f t="shared" si="1327"/>
        <v>5.2697775113981103E-4</v>
      </c>
      <c r="AW1104" s="5">
        <f t="shared" si="1328"/>
        <v>7.5262813599445977E-6</v>
      </c>
      <c r="AX1104" s="5">
        <f t="shared" si="1329"/>
        <v>3.3622417336522732E-4</v>
      </c>
      <c r="AY1104" s="5">
        <f t="shared" si="1330"/>
        <v>5.3437106799827233E-4</v>
      </c>
      <c r="AZ1104" s="5">
        <f t="shared" si="1331"/>
        <v>4.2464590730576293E-4</v>
      </c>
      <c r="BA1104" s="5">
        <f t="shared" si="1332"/>
        <v>2.2496745225749842E-4</v>
      </c>
      <c r="BB1104" s="5">
        <f t="shared" si="1333"/>
        <v>8.9386863922112791E-5</v>
      </c>
      <c r="BC1104" s="5">
        <f t="shared" si="1334"/>
        <v>2.8413039705618995E-5</v>
      </c>
      <c r="BD1104" s="5">
        <f t="shared" si="1335"/>
        <v>1.280480375132935E-3</v>
      </c>
      <c r="BE1104" s="5">
        <f t="shared" si="1336"/>
        <v>1.6285318749830881E-3</v>
      </c>
      <c r="BF1104" s="5">
        <f t="shared" si="1337"/>
        <v>1.0355941876737467E-3</v>
      </c>
      <c r="BG1104" s="5">
        <f t="shared" si="1338"/>
        <v>4.3902746108046334E-4</v>
      </c>
      <c r="BH1104" s="5">
        <f t="shared" si="1339"/>
        <v>1.3959023274530974E-4</v>
      </c>
      <c r="BI1104" s="5">
        <f t="shared" si="1340"/>
        <v>3.5506540807147398E-5</v>
      </c>
      <c r="BJ1104" s="8">
        <f t="shared" si="1341"/>
        <v>0.30552500373137997</v>
      </c>
      <c r="BK1104" s="8">
        <f t="shared" si="1342"/>
        <v>0.24670944598782746</v>
      </c>
      <c r="BL1104" s="8">
        <f t="shared" si="1343"/>
        <v>0.40837718404040496</v>
      </c>
      <c r="BM1104" s="8">
        <f t="shared" si="1344"/>
        <v>0.54335198099822268</v>
      </c>
      <c r="BN1104" s="8">
        <f t="shared" si="1345"/>
        <v>0.45500754072557459</v>
      </c>
    </row>
    <row r="1105" spans="1:66" x14ac:dyDescent="0.25">
      <c r="A1105" t="s">
        <v>72</v>
      </c>
      <c r="B1105" t="s">
        <v>88</v>
      </c>
      <c r="C1105" t="s">
        <v>103</v>
      </c>
      <c r="D1105" s="7" t="s">
        <v>559</v>
      </c>
      <c r="E1105">
        <f>VLOOKUP(A1105,home!$A$2:$E$405,3,FALSE)</f>
        <v>1.4148550724637701</v>
      </c>
      <c r="F1105">
        <f>VLOOKUP(B1105,home!$B$2:$E$405,3,FALSE)</f>
        <v>1.08</v>
      </c>
      <c r="G1105">
        <f>VLOOKUP(C1105,away!$B$2:$E$405,4,FALSE)</f>
        <v>0.98</v>
      </c>
      <c r="H1105">
        <f>VLOOKUP(A1105,away!$A$2:$E$405,3,FALSE)</f>
        <v>1.0942028985507199</v>
      </c>
      <c r="I1105">
        <f>VLOOKUP(C1105,away!$B$2:$E$405,3,FALSE)</f>
        <v>0.77</v>
      </c>
      <c r="J1105">
        <f>VLOOKUP(B1105,home!$B$2:$E$405,4,FALSE)</f>
        <v>0.91</v>
      </c>
      <c r="K1105" s="3">
        <f t="shared" si="1290"/>
        <v>1.4974826086956543</v>
      </c>
      <c r="L1105" s="3">
        <f t="shared" si="1291"/>
        <v>0.76670797101448951</v>
      </c>
      <c r="M1105" s="5">
        <f t="shared" si="1292"/>
        <v>0.10391411069933475</v>
      </c>
      <c r="N1105" s="5">
        <f t="shared" si="1293"/>
        <v>0.15560957357032879</v>
      </c>
      <c r="O1105" s="5">
        <f t="shared" si="1294"/>
        <v>7.9671776974061997E-2</v>
      </c>
      <c r="P1105" s="5">
        <f t="shared" si="1295"/>
        <v>0.11930710042253671</v>
      </c>
      <c r="Q1105" s="5">
        <f t="shared" si="1296"/>
        <v>0.11651131508405717</v>
      </c>
      <c r="R1105" s="5">
        <f t="shared" si="1297"/>
        <v>3.0542493235450992E-2</v>
      </c>
      <c r="S1105" s="5">
        <f t="shared" si="1298"/>
        <v>3.4245070557401183E-2</v>
      </c>
      <c r="T1105" s="5">
        <f t="shared" si="1299"/>
        <v>8.933015398832736E-2</v>
      </c>
      <c r="U1105" s="5">
        <f t="shared" si="1300"/>
        <v>4.5736852446292525E-2</v>
      </c>
      <c r="V1105" s="5">
        <f t="shared" si="1301"/>
        <v>4.3686506999465174E-3</v>
      </c>
      <c r="W1105" s="5">
        <f t="shared" si="1302"/>
        <v>5.8157889351545082E-2</v>
      </c>
      <c r="X1105" s="5">
        <f t="shared" si="1303"/>
        <v>4.4590117343208314E-2</v>
      </c>
      <c r="Y1105" s="5">
        <f t="shared" si="1304"/>
        <v>1.7093799197754622E-2</v>
      </c>
      <c r="Z1105" s="5">
        <f t="shared" si="1305"/>
        <v>7.8057243394254678E-3</v>
      </c>
      <c r="AA1105" s="5">
        <f t="shared" si="1306"/>
        <v>1.1688936446562012E-2</v>
      </c>
      <c r="AB1105" s="5">
        <f t="shared" si="1307"/>
        <v>8.7519895214376985E-3</v>
      </c>
      <c r="AC1105" s="5">
        <f t="shared" si="1308"/>
        <v>3.1348668882755107E-4</v>
      </c>
      <c r="AD1105" s="5">
        <f t="shared" si="1309"/>
        <v>2.1772606965596242E-2</v>
      </c>
      <c r="AE1105" s="5">
        <f t="shared" si="1310"/>
        <v>1.6693231310288235E-2</v>
      </c>
      <c r="AF1105" s="5">
        <f t="shared" si="1311"/>
        <v>6.3994167537933192E-3</v>
      </c>
      <c r="AG1105" s="5">
        <f t="shared" si="1312"/>
        <v>1.6354946116590025E-3</v>
      </c>
      <c r="AH1105" s="5">
        <f t="shared" si="1313"/>
        <v>1.4961777676448292E-3</v>
      </c>
      <c r="AI1105" s="5">
        <f t="shared" si="1314"/>
        <v>2.2405001865652193E-3</v>
      </c>
      <c r="AJ1105" s="5">
        <f t="shared" si="1315"/>
        <v>1.6775550320803927E-3</v>
      </c>
      <c r="AK1105" s="5">
        <f t="shared" si="1316"/>
        <v>8.37369828556756E-4</v>
      </c>
      <c r="AL1105" s="5">
        <f t="shared" si="1317"/>
        <v>1.4396962111639993E-5</v>
      </c>
      <c r="AM1105" s="5">
        <f t="shared" si="1318"/>
        <v>6.5208200553892462E-3</v>
      </c>
      <c r="AN1105" s="5">
        <f t="shared" si="1319"/>
        <v>4.9995647140180796E-3</v>
      </c>
      <c r="AO1105" s="5">
        <f t="shared" si="1320"/>
        <v>1.916603058920219E-3</v>
      </c>
      <c r="AP1105" s="5">
        <f t="shared" si="1321"/>
        <v>4.8982494751496171E-4</v>
      </c>
      <c r="AQ1105" s="5">
        <f t="shared" si="1322"/>
        <v>9.3888172915368784E-5</v>
      </c>
      <c r="AR1105" s="5">
        <f t="shared" si="1323"/>
        <v>2.2942628410159112E-4</v>
      </c>
      <c r="AS1105" s="5">
        <f t="shared" si="1324"/>
        <v>3.4356187041980095E-4</v>
      </c>
      <c r="AT1105" s="5">
        <f t="shared" si="1325"/>
        <v>2.5723896298230102E-4</v>
      </c>
      <c r="AU1105" s="5">
        <f t="shared" si="1326"/>
        <v>1.284036244483003E-4</v>
      </c>
      <c r="AV1105" s="5">
        <f t="shared" si="1327"/>
        <v>4.8070548626204469E-5</v>
      </c>
      <c r="AW1105" s="5">
        <f t="shared" si="1328"/>
        <v>4.5915585500616141E-7</v>
      </c>
      <c r="AX1105" s="5">
        <f t="shared" si="1329"/>
        <v>1.627469104563203E-3</v>
      </c>
      <c r="AY1105" s="5">
        <f t="shared" si="1330"/>
        <v>1.2477935350484217E-3</v>
      </c>
      <c r="AZ1105" s="5">
        <f t="shared" si="1331"/>
        <v>4.7834662475098623E-4</v>
      </c>
      <c r="BA1105" s="5">
        <f t="shared" si="1332"/>
        <v>1.2225072336815267E-4</v>
      </c>
      <c r="BB1105" s="5">
        <f t="shared" si="1333"/>
        <v>2.3432651017162496E-5</v>
      </c>
      <c r="BC1105" s="5">
        <f t="shared" si="1334"/>
        <v>3.5932000633718547E-6</v>
      </c>
      <c r="BD1105" s="5">
        <f t="shared" si="1335"/>
        <v>2.9317160130154112E-5</v>
      </c>
      <c r="BE1105" s="5">
        <f t="shared" si="1336"/>
        <v>4.3901937431251404E-5</v>
      </c>
      <c r="BF1105" s="5">
        <f t="shared" si="1337"/>
        <v>3.2871193895671882E-5</v>
      </c>
      <c r="BG1105" s="5">
        <f t="shared" si="1338"/>
        <v>1.6408013728610462E-5</v>
      </c>
      <c r="BH1105" s="5">
        <f t="shared" si="1339"/>
        <v>6.1426788004584276E-6</v>
      </c>
      <c r="BI1105" s="5">
        <f t="shared" si="1340"/>
        <v>1.8397109348979955E-6</v>
      </c>
      <c r="BJ1105" s="8">
        <f t="shared" si="1341"/>
        <v>0.54531718496412729</v>
      </c>
      <c r="BK1105" s="8">
        <f t="shared" si="1342"/>
        <v>0.26341060956520679</v>
      </c>
      <c r="BL1105" s="8">
        <f t="shared" si="1343"/>
        <v>0.18378083342415164</v>
      </c>
      <c r="BM1105" s="8">
        <f t="shared" si="1344"/>
        <v>0.39351064792794738</v>
      </c>
      <c r="BN1105" s="8">
        <f t="shared" si="1345"/>
        <v>0.60555636998577045</v>
      </c>
    </row>
    <row r="1106" spans="1:66" x14ac:dyDescent="0.25">
      <c r="A1106" t="s">
        <v>72</v>
      </c>
      <c r="B1106" t="s">
        <v>102</v>
      </c>
      <c r="C1106" t="s">
        <v>237</v>
      </c>
      <c r="D1106" s="7" t="s">
        <v>559</v>
      </c>
      <c r="E1106">
        <f>VLOOKUP(A1106,home!$A$2:$E$405,3,FALSE)</f>
        <v>1.4148550724637701</v>
      </c>
      <c r="F1106">
        <f>VLOOKUP(B1106,home!$B$2:$E$405,3,FALSE)</f>
        <v>0.68</v>
      </c>
      <c r="G1106">
        <f>VLOOKUP(C1106,away!$B$2:$E$405,4,FALSE)</f>
        <v>0.92</v>
      </c>
      <c r="H1106">
        <f>VLOOKUP(A1106,away!$A$2:$E$405,3,FALSE)</f>
        <v>1.0942028985507199</v>
      </c>
      <c r="I1106">
        <f>VLOOKUP(C1106,away!$B$2:$E$405,3,FALSE)</f>
        <v>0.77</v>
      </c>
      <c r="J1106">
        <f>VLOOKUP(B1106,home!$B$2:$E$405,4,FALSE)</f>
        <v>1.1100000000000001</v>
      </c>
      <c r="K1106" s="3">
        <f t="shared" si="1290"/>
        <v>0.88513333333333466</v>
      </c>
      <c r="L1106" s="3">
        <f t="shared" si="1291"/>
        <v>0.93521521739130042</v>
      </c>
      <c r="M1106" s="5">
        <f t="shared" si="1292"/>
        <v>0.16196928658190027</v>
      </c>
      <c r="N1106" s="5">
        <f t="shared" si="1293"/>
        <v>0.14336441452985954</v>
      </c>
      <c r="O1106" s="5">
        <f t="shared" si="1294"/>
        <v>0.15147614156140571</v>
      </c>
      <c r="P1106" s="5">
        <f t="shared" si="1295"/>
        <v>0.13407658210071907</v>
      </c>
      <c r="Q1106" s="5">
        <f t="shared" si="1296"/>
        <v>6.3448311057098264E-2</v>
      </c>
      <c r="R1106" s="5">
        <f t="shared" si="1297"/>
        <v>7.0831396329972707E-2</v>
      </c>
      <c r="S1106" s="5">
        <f t="shared" si="1298"/>
        <v>2.7746818929650863E-2</v>
      </c>
      <c r="T1106" s="5">
        <f t="shared" si="1299"/>
        <v>5.9337826018374999E-2</v>
      </c>
      <c r="U1106" s="5">
        <f t="shared" si="1300"/>
        <v>6.2695229938203256E-2</v>
      </c>
      <c r="V1106" s="5">
        <f t="shared" si="1301"/>
        <v>2.5520604175189939E-3</v>
      </c>
      <c r="W1106" s="5">
        <f t="shared" si="1302"/>
        <v>1.8720071686779888E-2</v>
      </c>
      <c r="X1106" s="5">
        <f t="shared" si="1303"/>
        <v>1.750729591213258E-2</v>
      </c>
      <c r="Y1106" s="5">
        <f t="shared" si="1304"/>
        <v>8.1865447761994472E-3</v>
      </c>
      <c r="Z1106" s="5">
        <f t="shared" si="1305"/>
        <v>2.2080866572288263E-2</v>
      </c>
      <c r="AA1106" s="5">
        <f t="shared" si="1306"/>
        <v>1.9544511032018111E-2</v>
      </c>
      <c r="AB1106" s="5">
        <f t="shared" si="1307"/>
        <v>8.6497490990701618E-3</v>
      </c>
      <c r="AC1106" s="5">
        <f t="shared" si="1308"/>
        <v>1.3203565677344506E-4</v>
      </c>
      <c r="AD1106" s="5">
        <f t="shared" si="1309"/>
        <v>4.1424398630896149E-3</v>
      </c>
      <c r="AE1106" s="5">
        <f t="shared" si="1310"/>
        <v>3.8740727970897424E-3</v>
      </c>
      <c r="AF1106" s="5">
        <f t="shared" si="1311"/>
        <v>1.8115459165600032E-3</v>
      </c>
      <c r="AG1106" s="5">
        <f t="shared" si="1312"/>
        <v>5.6472843605666204E-4</v>
      </c>
      <c r="AH1106" s="5">
        <f t="shared" si="1313"/>
        <v>5.1625906078977156E-3</v>
      </c>
      <c r="AI1106" s="5">
        <f t="shared" si="1314"/>
        <v>4.5695810334038713E-3</v>
      </c>
      <c r="AJ1106" s="5">
        <f t="shared" si="1315"/>
        <v>2.0223442460167761E-3</v>
      </c>
      <c r="AK1106" s="5">
        <f t="shared" si="1316"/>
        <v>5.9668143454143956E-4</v>
      </c>
      <c r="AL1106" s="5">
        <f t="shared" si="1317"/>
        <v>4.3719127123908565E-6</v>
      </c>
      <c r="AM1106" s="5">
        <f t="shared" si="1318"/>
        <v>7.3332232082987895E-4</v>
      </c>
      <c r="AN1106" s="5">
        <f t="shared" si="1319"/>
        <v>6.8581419369280819E-4</v>
      </c>
      <c r="AO1106" s="5">
        <f t="shared" si="1320"/>
        <v>3.2069193512222944E-4</v>
      </c>
      <c r="AP1106" s="5">
        <f t="shared" si="1321"/>
        <v>9.9971992606990887E-5</v>
      </c>
      <c r="AQ1106" s="5">
        <f t="shared" si="1322"/>
        <v>2.337383219974711E-5</v>
      </c>
      <c r="AR1106" s="5">
        <f t="shared" si="1323"/>
        <v>9.6562665953346997E-4</v>
      </c>
      <c r="AS1106" s="5">
        <f t="shared" si="1324"/>
        <v>8.5470834390839333E-4</v>
      </c>
      <c r="AT1106" s="5">
        <f t="shared" si="1325"/>
        <v>3.7826542273572514E-4</v>
      </c>
      <c r="AU1106" s="5">
        <f t="shared" si="1326"/>
        <v>1.1160511150360514E-4</v>
      </c>
      <c r="AV1106" s="5">
        <f t="shared" si="1327"/>
        <v>2.4696351090556118E-5</v>
      </c>
      <c r="AW1106" s="5">
        <f t="shared" si="1328"/>
        <v>1.0052850932596246E-7</v>
      </c>
      <c r="AX1106" s="5">
        <f t="shared" si="1329"/>
        <v>1.0818133837398127E-4</v>
      </c>
      <c r="AY1106" s="5">
        <f t="shared" si="1330"/>
        <v>1.0117283388510473E-4</v>
      </c>
      <c r="AZ1106" s="5">
        <f t="shared" si="1331"/>
        <v>4.7309186917976062E-5</v>
      </c>
      <c r="BA1106" s="5">
        <f t="shared" si="1332"/>
        <v>1.4748090509366884E-5</v>
      </c>
      <c r="BB1106" s="5">
        <f t="shared" si="1333"/>
        <v>3.4481596679560306E-6</v>
      </c>
      <c r="BC1106" s="5">
        <f t="shared" si="1334"/>
        <v>6.4495427869348305E-7</v>
      </c>
      <c r="BD1106" s="5">
        <f t="shared" si="1335"/>
        <v>1.5051145771907148E-4</v>
      </c>
      <c r="BE1106" s="5">
        <f t="shared" si="1336"/>
        <v>1.3322270827574099E-4</v>
      </c>
      <c r="BF1106" s="5">
        <f t="shared" si="1337"/>
        <v>5.8959929925900528E-5</v>
      </c>
      <c r="BG1106" s="5">
        <f t="shared" si="1338"/>
        <v>1.7395799769470724E-5</v>
      </c>
      <c r="BH1106" s="5">
        <f t="shared" si="1339"/>
        <v>3.849400558987718E-6</v>
      </c>
      <c r="BI1106" s="5">
        <f t="shared" si="1340"/>
        <v>6.8144654962240048E-7</v>
      </c>
      <c r="BJ1106" s="8">
        <f t="shared" si="1341"/>
        <v>0.32309592983132546</v>
      </c>
      <c r="BK1106" s="8">
        <f t="shared" si="1342"/>
        <v>0.32658232843316015</v>
      </c>
      <c r="BL1106" s="8">
        <f t="shared" si="1343"/>
        <v>0.32824774791410022</v>
      </c>
      <c r="BM1106" s="8">
        <f t="shared" si="1344"/>
        <v>0.27473966828454283</v>
      </c>
      <c r="BN1106" s="8">
        <f t="shared" si="1345"/>
        <v>0.7251661321609556</v>
      </c>
    </row>
    <row r="1107" spans="1:66" x14ac:dyDescent="0.25">
      <c r="A1107" t="s">
        <v>136</v>
      </c>
      <c r="B1107" t="s">
        <v>386</v>
      </c>
      <c r="C1107" t="s">
        <v>388</v>
      </c>
      <c r="D1107" s="7" t="s">
        <v>559</v>
      </c>
      <c r="E1107">
        <f>VLOOKUP(A1107,home!$A$2:$E$405,3,FALSE)</f>
        <v>1.4901185770751</v>
      </c>
      <c r="F1107">
        <f>VLOOKUP(B1107,home!$B$2:$E$405,3,FALSE)</f>
        <v>0.73</v>
      </c>
      <c r="G1107">
        <f>VLOOKUP(C1107,away!$B$2:$E$405,4,FALSE)</f>
        <v>0.76</v>
      </c>
      <c r="H1107">
        <f>VLOOKUP(A1107,away!$A$2:$E$405,3,FALSE)</f>
        <v>1.24901185770751</v>
      </c>
      <c r="I1107">
        <f>VLOOKUP(C1107,away!$B$2:$E$405,3,FALSE)</f>
        <v>0.95</v>
      </c>
      <c r="J1107">
        <f>VLOOKUP(B1107,home!$B$2:$E$405,4,FALSE)</f>
        <v>0.87</v>
      </c>
      <c r="K1107" s="3">
        <f t="shared" si="1290"/>
        <v>0.82671778656126549</v>
      </c>
      <c r="L1107" s="3">
        <f t="shared" si="1291"/>
        <v>1.0323083003952569</v>
      </c>
      <c r="M1107" s="5">
        <f t="shared" si="1292"/>
        <v>0.15582431582545839</v>
      </c>
      <c r="N1107" s="5">
        <f t="shared" si="1293"/>
        <v>0.12882273347164655</v>
      </c>
      <c r="O1107" s="5">
        <f t="shared" si="1294"/>
        <v>0.16085873463003267</v>
      </c>
      <c r="P1107" s="5">
        <f t="shared" si="1295"/>
        <v>0.13298477704238662</v>
      </c>
      <c r="Q1107" s="5">
        <f t="shared" si="1296"/>
        <v>5.3250022537225723E-2</v>
      </c>
      <c r="R1107" s="5">
        <f t="shared" si="1297"/>
        <v>8.3027903474830342E-2</v>
      </c>
      <c r="S1107" s="5">
        <f t="shared" si="1298"/>
        <v>2.8373220879118928E-2</v>
      </c>
      <c r="T1107" s="5">
        <f t="shared" si="1299"/>
        <v>5.4970440261412609E-2</v>
      </c>
      <c r="U1107" s="5">
        <f t="shared" si="1300"/>
        <v>6.8640644583534152E-2</v>
      </c>
      <c r="V1107" s="5">
        <f t="shared" si="1301"/>
        <v>2.690498971083745E-3</v>
      </c>
      <c r="W1107" s="5">
        <f t="shared" si="1302"/>
        <v>1.4674246922104251E-2</v>
      </c>
      <c r="X1107" s="5">
        <f t="shared" si="1303"/>
        <v>1.5148346899737769E-2</v>
      </c>
      <c r="Y1107" s="5">
        <f t="shared" si="1304"/>
        <v>7.8188821209330267E-3</v>
      </c>
      <c r="Z1107" s="5">
        <f t="shared" si="1305"/>
        <v>2.8570131307161184E-2</v>
      </c>
      <c r="AA1107" s="5">
        <f t="shared" si="1306"/>
        <v>2.3619435716021011E-2</v>
      </c>
      <c r="AB1107" s="5">
        <f t="shared" si="1307"/>
        <v>9.763303807487491E-3</v>
      </c>
      <c r="AC1107" s="5">
        <f t="shared" si="1308"/>
        <v>1.4350913555554904E-4</v>
      </c>
      <c r="AD1107" s="5">
        <f t="shared" si="1309"/>
        <v>3.0328652337238723E-3</v>
      </c>
      <c r="AE1107" s="5">
        <f t="shared" si="1310"/>
        <v>3.1308519547533541E-3</v>
      </c>
      <c r="AF1107" s="5">
        <f t="shared" si="1311"/>
        <v>1.6160022301003015E-3</v>
      </c>
      <c r="AG1107" s="5">
        <f t="shared" si="1312"/>
        <v>5.5607083852992896E-4</v>
      </c>
      <c r="AH1107" s="5">
        <f t="shared" si="1313"/>
        <v>7.3732959229412184E-3</v>
      </c>
      <c r="AI1107" s="5">
        <f t="shared" si="1314"/>
        <v>6.0956348850751676E-3</v>
      </c>
      <c r="AJ1107" s="5">
        <f t="shared" si="1315"/>
        <v>2.5196848899374878E-3</v>
      </c>
      <c r="AK1107" s="5">
        <f t="shared" si="1316"/>
        <v>6.9435610501366186E-4</v>
      </c>
      <c r="AL1107" s="5">
        <f t="shared" si="1317"/>
        <v>4.8989864757121126E-6</v>
      </c>
      <c r="AM1107" s="5">
        <f t="shared" si="1318"/>
        <v>5.014647265925631E-4</v>
      </c>
      <c r="AN1107" s="5">
        <f t="shared" si="1319"/>
        <v>5.1766619961694099E-4</v>
      </c>
      <c r="AO1107" s="5">
        <f t="shared" si="1320"/>
        <v>2.6719555734931808E-4</v>
      </c>
      <c r="AP1107" s="5">
        <f t="shared" si="1321"/>
        <v>9.194273056014597E-5</v>
      </c>
      <c r="AQ1107" s="5">
        <f t="shared" si="1322"/>
        <v>2.3728310979560829E-5</v>
      </c>
      <c r="AR1107" s="5">
        <f t="shared" si="1323"/>
        <v>1.522302916504546E-3</v>
      </c>
      <c r="AS1107" s="5">
        <f t="shared" si="1324"/>
        <v>1.2585148976083972E-3</v>
      </c>
      <c r="AT1107" s="5">
        <f t="shared" si="1325"/>
        <v>5.2021832525259582E-4</v>
      </c>
      <c r="AU1107" s="5">
        <f t="shared" si="1326"/>
        <v>1.4335791412714482E-4</v>
      </c>
      <c r="AV1107" s="5">
        <f t="shared" si="1327"/>
        <v>2.9629134363308284E-5</v>
      </c>
      <c r="AW1107" s="5">
        <f t="shared" si="1328"/>
        <v>1.1613695646690632E-7</v>
      </c>
      <c r="AX1107" s="5">
        <f t="shared" si="1329"/>
        <v>6.9094968134525631E-5</v>
      </c>
      <c r="AY1107" s="5">
        <f t="shared" si="1330"/>
        <v>7.132730912081658E-5</v>
      </c>
      <c r="AZ1107" s="5">
        <f t="shared" si="1331"/>
        <v>3.6815886625138636E-5</v>
      </c>
      <c r="BA1107" s="5">
        <f t="shared" si="1332"/>
        <v>1.2668448449847111E-5</v>
      </c>
      <c r="BB1107" s="5">
        <f t="shared" si="1333"/>
        <v>3.2694361219766489E-6</v>
      </c>
      <c r="BC1107" s="5">
        <f t="shared" si="1334"/>
        <v>6.7501320926571514E-7</v>
      </c>
      <c r="BD1107" s="5">
        <f t="shared" si="1335"/>
        <v>2.6191432273725828E-4</v>
      </c>
      <c r="BE1107" s="5">
        <f t="shared" si="1336"/>
        <v>2.1652922916203912E-4</v>
      </c>
      <c r="BF1107" s="5">
        <f t="shared" si="1337"/>
        <v>8.9504282529328982E-5</v>
      </c>
      <c r="BG1107" s="5">
        <f t="shared" si="1338"/>
        <v>2.4664927446800331E-5</v>
      </c>
      <c r="BH1107" s="5">
        <f t="shared" si="1339"/>
        <v>5.0977335561282438E-6</v>
      </c>
      <c r="BI1107" s="5">
        <f t="shared" si="1340"/>
        <v>8.4287740040028636E-7</v>
      </c>
      <c r="BJ1107" s="8">
        <f t="shared" si="1341"/>
        <v>0.28461631105692742</v>
      </c>
      <c r="BK1107" s="8">
        <f t="shared" si="1342"/>
        <v>0.32009254814919974</v>
      </c>
      <c r="BL1107" s="8">
        <f t="shared" si="1343"/>
        <v>0.3666655705755611</v>
      </c>
      <c r="BM1107" s="8">
        <f t="shared" si="1344"/>
        <v>0.28510486293510495</v>
      </c>
      <c r="BN1107" s="8">
        <f t="shared" si="1345"/>
        <v>0.71476848698158035</v>
      </c>
    </row>
    <row r="1108" spans="1:66" x14ac:dyDescent="0.25">
      <c r="A1108" t="s">
        <v>19</v>
      </c>
      <c r="B1108" t="s">
        <v>20</v>
      </c>
      <c r="C1108" t="s">
        <v>251</v>
      </c>
      <c r="D1108" s="7" t="s">
        <v>559</v>
      </c>
      <c r="E1108">
        <f>VLOOKUP(A1108,home!$A$2:$E$405,3,FALSE)</f>
        <v>1.5815789473684201</v>
      </c>
      <c r="F1108">
        <f>VLOOKUP(B1108,home!$B$2:$E$405,3,FALSE)</f>
        <v>0.9</v>
      </c>
      <c r="G1108">
        <f>VLOOKUP(C1108,away!$B$2:$E$405,4,FALSE)</f>
        <v>0.87</v>
      </c>
      <c r="H1108">
        <f>VLOOKUP(A1108,away!$A$2:$E$405,3,FALSE)</f>
        <v>1.22631578947368</v>
      </c>
      <c r="I1108">
        <f>VLOOKUP(C1108,away!$B$2:$E$405,3,FALSE)</f>
        <v>0.8</v>
      </c>
      <c r="J1108">
        <f>VLOOKUP(B1108,home!$B$2:$E$405,4,FALSE)</f>
        <v>1.1200000000000001</v>
      </c>
      <c r="K1108" s="3">
        <f t="shared" si="1290"/>
        <v>1.2383763157894729</v>
      </c>
      <c r="L1108" s="3">
        <f t="shared" si="1291"/>
        <v>1.0987789473684175</v>
      </c>
      <c r="M1108" s="5">
        <f t="shared" si="1292"/>
        <v>9.6602055148778967E-2</v>
      </c>
      <c r="N1108" s="5">
        <f t="shared" si="1293"/>
        <v>0.11962969715283638</v>
      </c>
      <c r="O1108" s="5">
        <f t="shared" si="1294"/>
        <v>0.10614430447000117</v>
      </c>
      <c r="P1108" s="5">
        <f t="shared" si="1295"/>
        <v>0.13144659271159612</v>
      </c>
      <c r="Q1108" s="5">
        <f t="shared" si="1296"/>
        <v>7.4073291809569966E-2</v>
      </c>
      <c r="R1108" s="5">
        <f t="shared" si="1297"/>
        <v>5.8314563567350347E-2</v>
      </c>
      <c r="S1108" s="5">
        <f t="shared" si="1298"/>
        <v>4.4714904638616874E-2</v>
      </c>
      <c r="T1108" s="5">
        <f t="shared" si="1299"/>
        <v>8.1390173602632912E-2</v>
      </c>
      <c r="U1108" s="5">
        <f t="shared" si="1300"/>
        <v>7.2215374387406342E-2</v>
      </c>
      <c r="V1108" s="5">
        <f t="shared" si="1301"/>
        <v>6.760405814829E-3</v>
      </c>
      <c r="W1108" s="5">
        <f t="shared" si="1302"/>
        <v>3.0576870069844601E-2</v>
      </c>
      <c r="X1108" s="5">
        <f t="shared" si="1303"/>
        <v>3.3597221109164715E-2</v>
      </c>
      <c r="Y1108" s="5">
        <f t="shared" si="1304"/>
        <v>1.8457959622415993E-2</v>
      </c>
      <c r="Z1108" s="5">
        <f t="shared" si="1305"/>
        <v>2.1358271590927298E-2</v>
      </c>
      <c r="AA1108" s="5">
        <f t="shared" si="1306"/>
        <v>2.6449577684403508E-2</v>
      </c>
      <c r="AB1108" s="5">
        <f t="shared" si="1307"/>
        <v>1.6377265283499542E-2</v>
      </c>
      <c r="AC1108" s="5">
        <f t="shared" si="1308"/>
        <v>5.7493103300075468E-4</v>
      </c>
      <c r="AD1108" s="5">
        <f t="shared" si="1309"/>
        <v>9.4664179263668925E-3</v>
      </c>
      <c r="AE1108" s="5">
        <f t="shared" si="1310"/>
        <v>1.0401500724482931E-2</v>
      </c>
      <c r="AF1108" s="5">
        <f t="shared" si="1311"/>
        <v>5.7144750085495934E-3</v>
      </c>
      <c r="AG1108" s="5">
        <f t="shared" si="1312"/>
        <v>2.092981611552417E-3</v>
      </c>
      <c r="AH1108" s="5">
        <f t="shared" si="1313"/>
        <v>5.8670047940719674E-3</v>
      </c>
      <c r="AI1108" s="5">
        <f t="shared" si="1314"/>
        <v>7.265559781602017E-3</v>
      </c>
      <c r="AJ1108" s="5">
        <f t="shared" si="1315"/>
        <v>4.498748577244238E-3</v>
      </c>
      <c r="AK1108" s="5">
        <f t="shared" si="1316"/>
        <v>1.8570478962502842E-3</v>
      </c>
      <c r="AL1108" s="5">
        <f t="shared" si="1317"/>
        <v>3.1292388227441383E-5</v>
      </c>
      <c r="AM1108" s="5">
        <f t="shared" si="1318"/>
        <v>2.3445975510755271E-3</v>
      </c>
      <c r="AN1108" s="5">
        <f t="shared" si="1319"/>
        <v>2.576194429173337E-3</v>
      </c>
      <c r="AO1108" s="5">
        <f t="shared" si="1320"/>
        <v>1.4153341015517304E-3</v>
      </c>
      <c r="AP1108" s="5">
        <f t="shared" si="1321"/>
        <v>5.1837977142587849E-4</v>
      </c>
      <c r="AQ1108" s="5">
        <f t="shared" si="1322"/>
        <v>1.4239619489610187E-4</v>
      </c>
      <c r="AR1108" s="5">
        <f t="shared" si="1323"/>
        <v>1.2893082703671717E-3</v>
      </c>
      <c r="AS1108" s="5">
        <f t="shared" si="1324"/>
        <v>1.5966488257741953E-3</v>
      </c>
      <c r="AT1108" s="5">
        <f t="shared" si="1325"/>
        <v>9.8862604523591835E-4</v>
      </c>
      <c r="AU1108" s="5">
        <f t="shared" si="1326"/>
        <v>4.0809702653092444E-4</v>
      </c>
      <c r="AV1108" s="5">
        <f t="shared" si="1327"/>
        <v>1.2634442305000128E-4</v>
      </c>
      <c r="AW1108" s="5">
        <f t="shared" si="1328"/>
        <v>1.1827669377940603E-6</v>
      </c>
      <c r="AX1108" s="5">
        <f t="shared" si="1329"/>
        <v>4.8391567955165552E-4</v>
      </c>
      <c r="AY1108" s="5">
        <f t="shared" si="1330"/>
        <v>5.3171636099284055E-4</v>
      </c>
      <c r="AZ1108" s="5">
        <f t="shared" si="1331"/>
        <v>2.9211937171513938E-4</v>
      </c>
      <c r="BA1108" s="5">
        <f t="shared" si="1332"/>
        <v>1.0699153858636146E-4</v>
      </c>
      <c r="BB1108" s="5">
        <f t="shared" si="1333"/>
        <v>2.9390012536312413E-5</v>
      </c>
      <c r="BC1108" s="5">
        <f t="shared" si="1334"/>
        <v>6.4586254075587917E-6</v>
      </c>
      <c r="BD1108" s="5">
        <f t="shared" si="1335"/>
        <v>2.3611079735790584E-4</v>
      </c>
      <c r="BE1108" s="5">
        <f t="shared" si="1336"/>
        <v>2.9239401935019822E-4</v>
      </c>
      <c r="BF1108" s="5">
        <f t="shared" si="1337"/>
        <v>1.810469142208872E-4</v>
      </c>
      <c r="BG1108" s="5">
        <f t="shared" si="1338"/>
        <v>7.473473687263834E-5</v>
      </c>
      <c r="BH1108" s="5">
        <f t="shared" si="1339"/>
        <v>2.313743202745839E-5</v>
      </c>
      <c r="BI1108" s="5">
        <f t="shared" si="1340"/>
        <v>5.7305695661986468E-6</v>
      </c>
      <c r="BJ1108" s="8">
        <f t="shared" si="1341"/>
        <v>0.39384808227432877</v>
      </c>
      <c r="BK1108" s="8">
        <f t="shared" si="1342"/>
        <v>0.28066189809604208</v>
      </c>
      <c r="BL1108" s="8">
        <f t="shared" si="1343"/>
        <v>0.304211625502183</v>
      </c>
      <c r="BM1108" s="8">
        <f t="shared" si="1344"/>
        <v>0.41333883900929314</v>
      </c>
      <c r="BN1108" s="8">
        <f t="shared" si="1345"/>
        <v>0.58621050486013293</v>
      </c>
    </row>
    <row r="1109" spans="1:66" x14ac:dyDescent="0.25">
      <c r="A1109" t="s">
        <v>19</v>
      </c>
      <c r="B1109" t="s">
        <v>148</v>
      </c>
      <c r="C1109" t="s">
        <v>352</v>
      </c>
      <c r="D1109" s="7" t="s">
        <v>559</v>
      </c>
      <c r="E1109">
        <f>VLOOKUP(A1109,home!$A$2:$E$405,3,FALSE)</f>
        <v>1.5815789473684201</v>
      </c>
      <c r="F1109">
        <f>VLOOKUP(B1109,home!$B$2:$E$405,3,FALSE)</f>
        <v>0.88</v>
      </c>
      <c r="G1109">
        <f>VLOOKUP(C1109,away!$B$2:$E$405,4,FALSE)</f>
        <v>1.36</v>
      </c>
      <c r="H1109">
        <f>VLOOKUP(A1109,away!$A$2:$E$405,3,FALSE)</f>
        <v>1.22631578947368</v>
      </c>
      <c r="I1109">
        <f>VLOOKUP(C1109,away!$B$2:$E$405,3,FALSE)</f>
        <v>0.5</v>
      </c>
      <c r="J1109">
        <f>VLOOKUP(B1109,home!$B$2:$E$405,4,FALSE)</f>
        <v>0.41</v>
      </c>
      <c r="K1109" s="3">
        <f t="shared" si="1290"/>
        <v>1.8928336842105251</v>
      </c>
      <c r="L1109" s="3">
        <f t="shared" si="1291"/>
        <v>0.25139473684210439</v>
      </c>
      <c r="M1109" s="5">
        <f t="shared" si="1292"/>
        <v>0.11715839913317942</v>
      </c>
      <c r="N1109" s="5">
        <f t="shared" si="1293"/>
        <v>0.22176136426746318</v>
      </c>
      <c r="O1109" s="5">
        <f t="shared" si="1294"/>
        <v>2.9453004918927873E-2</v>
      </c>
      <c r="P1109" s="5">
        <f t="shared" si="1295"/>
        <v>5.5749639811764957E-2</v>
      </c>
      <c r="Q1109" s="5">
        <f t="shared" si="1296"/>
        <v>0.20987869007096738</v>
      </c>
      <c r="R1109" s="5">
        <f t="shared" si="1297"/>
        <v>3.7021652104015394E-3</v>
      </c>
      <c r="S1109" s="5">
        <f t="shared" si="1298"/>
        <v>6.632094587619995E-3</v>
      </c>
      <c r="T1109" s="5">
        <f t="shared" si="1299"/>
        <v>5.2762398059156432E-2</v>
      </c>
      <c r="U1109" s="5">
        <f t="shared" si="1300"/>
        <v>7.0075830147603782E-3</v>
      </c>
      <c r="V1109" s="5">
        <f t="shared" si="1301"/>
        <v>3.5065241890271369E-4</v>
      </c>
      <c r="W1109" s="5">
        <f t="shared" si="1302"/>
        <v>0.13242181805476938</v>
      </c>
      <c r="X1109" s="5">
        <f t="shared" si="1303"/>
        <v>3.3290148102031777E-2</v>
      </c>
      <c r="Y1109" s="5">
        <f t="shared" si="1304"/>
        <v>4.1844840107724797E-3</v>
      </c>
      <c r="Z1109" s="5">
        <f t="shared" si="1305"/>
        <v>3.1023494960496302E-4</v>
      </c>
      <c r="AA1109" s="5">
        <f t="shared" si="1306"/>
        <v>5.8722316263162865E-4</v>
      </c>
      <c r="AB1109" s="5">
        <f t="shared" si="1307"/>
        <v>5.5575789118889117E-4</v>
      </c>
      <c r="AC1109" s="5">
        <f t="shared" si="1308"/>
        <v>1.0428587598918349E-5</v>
      </c>
      <c r="AD1109" s="5">
        <f t="shared" si="1309"/>
        <v>6.2663119434616263E-2</v>
      </c>
      <c r="AE1109" s="5">
        <f t="shared" si="1310"/>
        <v>1.5753178419970714E-2</v>
      </c>
      <c r="AF1109" s="5">
        <f t="shared" si="1311"/>
        <v>1.9801330716576276E-3</v>
      </c>
      <c r="AG1109" s="5">
        <f t="shared" si="1312"/>
        <v>1.6593167748723905E-4</v>
      </c>
      <c r="AH1109" s="5">
        <f t="shared" si="1313"/>
        <v>1.9497858378790796E-5</v>
      </c>
      <c r="AI1109" s="5">
        <f t="shared" si="1314"/>
        <v>3.6906203109341637E-5</v>
      </c>
      <c r="AJ1109" s="5">
        <f t="shared" si="1315"/>
        <v>3.4928652200838544E-5</v>
      </c>
      <c r="AK1109" s="5">
        <f t="shared" si="1316"/>
        <v>2.2038043143273762E-5</v>
      </c>
      <c r="AL1109" s="5">
        <f t="shared" si="1317"/>
        <v>1.9849707974389226E-7</v>
      </c>
      <c r="AM1109" s="5">
        <f t="shared" si="1318"/>
        <v>2.3722172644709768E-2</v>
      </c>
      <c r="AN1109" s="5">
        <f t="shared" si="1319"/>
        <v>5.96362934933978E-3</v>
      </c>
      <c r="AO1109" s="5">
        <f t="shared" si="1320"/>
        <v>7.4961251545056209E-4</v>
      </c>
      <c r="AP1109" s="5">
        <f t="shared" si="1321"/>
        <v>6.281621368508066E-5</v>
      </c>
      <c r="AQ1109" s="5">
        <f t="shared" si="1322"/>
        <v>3.9479163771945621E-6</v>
      </c>
      <c r="AR1109" s="5">
        <f t="shared" si="1323"/>
        <v>9.8033179522414693E-7</v>
      </c>
      <c r="AS1109" s="5">
        <f t="shared" si="1324"/>
        <v>1.8556050437028396E-6</v>
      </c>
      <c r="AT1109" s="5">
        <f t="shared" si="1325"/>
        <v>1.7561758656558396E-6</v>
      </c>
      <c r="AU1109" s="5">
        <f t="shared" si="1326"/>
        <v>1.1080496113036506E-6</v>
      </c>
      <c r="AV1109" s="5">
        <f t="shared" si="1327"/>
        <v>5.2433840701298246E-7</v>
      </c>
      <c r="AW1109" s="5">
        <f t="shared" si="1328"/>
        <v>2.6237367485397484E-9</v>
      </c>
      <c r="AX1109" s="5">
        <f t="shared" si="1329"/>
        <v>7.4836879074273504E-3</v>
      </c>
      <c r="AY1109" s="5">
        <f t="shared" si="1330"/>
        <v>1.8813597520961377E-3</v>
      </c>
      <c r="AZ1109" s="5">
        <f t="shared" si="1331"/>
        <v>2.3648196989176762E-4</v>
      </c>
      <c r="BA1109" s="5">
        <f t="shared" si="1332"/>
        <v>1.9816774196281127E-5</v>
      </c>
      <c r="BB1109" s="5">
        <f t="shared" si="1333"/>
        <v>1.2454581835333745E-6</v>
      </c>
      <c r="BC1109" s="5">
        <f t="shared" si="1334"/>
        <v>6.2620326459443633E-8</v>
      </c>
      <c r="BD1109" s="5">
        <f t="shared" si="1335"/>
        <v>4.1075042279720338E-8</v>
      </c>
      <c r="BE1109" s="5">
        <f t="shared" si="1336"/>
        <v>7.7748223607426124E-8</v>
      </c>
      <c r="BF1109" s="5">
        <f t="shared" si="1337"/>
        <v>7.3582228265834087E-8</v>
      </c>
      <c r="BG1109" s="5">
        <f t="shared" si="1338"/>
        <v>4.6426306740279525E-8</v>
      </c>
      <c r="BH1109" s="5">
        <f t="shared" si="1339"/>
        <v>2.1969319307872814E-8</v>
      </c>
      <c r="BI1109" s="5">
        <f t="shared" si="1340"/>
        <v>8.3168535210236627E-9</v>
      </c>
      <c r="BJ1109" s="8">
        <f t="shared" si="1341"/>
        <v>0.77498609829057641</v>
      </c>
      <c r="BK1109" s="8">
        <f t="shared" si="1342"/>
        <v>0.1817827727882419</v>
      </c>
      <c r="BL1109" s="8">
        <f t="shared" si="1343"/>
        <v>4.1425598573439179E-2</v>
      </c>
      <c r="BM1109" s="8">
        <f t="shared" si="1344"/>
        <v>0.35892008406079873</v>
      </c>
      <c r="BN1109" s="8">
        <f t="shared" si="1345"/>
        <v>0.63770326341270434</v>
      </c>
    </row>
    <row r="1110" spans="1:66" x14ac:dyDescent="0.25">
      <c r="A1110" t="s">
        <v>19</v>
      </c>
      <c r="B1110" t="s">
        <v>243</v>
      </c>
      <c r="C1110" t="s">
        <v>249</v>
      </c>
      <c r="D1110" s="7" t="s">
        <v>559</v>
      </c>
      <c r="E1110">
        <f>VLOOKUP(A1110,home!$A$2:$E$405,3,FALSE)</f>
        <v>1.5815789473684201</v>
      </c>
      <c r="F1110">
        <f>VLOOKUP(B1110,home!$B$2:$E$405,3,FALSE)</f>
        <v>0.93</v>
      </c>
      <c r="G1110">
        <f>VLOOKUP(C1110,away!$B$2:$E$405,4,FALSE)</f>
        <v>0.83</v>
      </c>
      <c r="H1110">
        <f>VLOOKUP(A1110,away!$A$2:$E$405,3,FALSE)</f>
        <v>1.22631578947368</v>
      </c>
      <c r="I1110">
        <f>VLOOKUP(C1110,away!$B$2:$E$405,3,FALSE)</f>
        <v>0.8</v>
      </c>
      <c r="J1110">
        <f>VLOOKUP(B1110,home!$B$2:$E$405,4,FALSE)</f>
        <v>1.24</v>
      </c>
      <c r="K1110" s="3">
        <f t="shared" si="1290"/>
        <v>1.2208207894736836</v>
      </c>
      <c r="L1110" s="3">
        <f t="shared" si="1291"/>
        <v>1.2165052631578905</v>
      </c>
      <c r="M1110" s="5">
        <f t="shared" si="1292"/>
        <v>8.7394226869102948E-2</v>
      </c>
      <c r="N1110" s="5">
        <f t="shared" si="1293"/>
        <v>0.10669268904178049</v>
      </c>
      <c r="O1110" s="5">
        <f t="shared" si="1294"/>
        <v>0.10631553695587848</v>
      </c>
      <c r="P1110" s="5">
        <f t="shared" si="1295"/>
        <v>0.12979221775979413</v>
      </c>
      <c r="Q1110" s="5">
        <f t="shared" si="1296"/>
        <v>6.5126326433528337E-2</v>
      </c>
      <c r="R1110" s="5">
        <f t="shared" si="1297"/>
        <v>6.4666705131141713E-2</v>
      </c>
      <c r="S1110" s="5">
        <f t="shared" si="1298"/>
        <v>4.818973859748598E-2</v>
      </c>
      <c r="T1110" s="5">
        <f t="shared" si="1299"/>
        <v>7.922651887652607E-2</v>
      </c>
      <c r="U1110" s="5">
        <f t="shared" si="1300"/>
        <v>7.8946458010862336E-2</v>
      </c>
      <c r="V1110" s="5">
        <f t="shared" si="1301"/>
        <v>7.9520292636473307E-3</v>
      </c>
      <c r="W1110" s="5">
        <f t="shared" si="1302"/>
        <v>2.6502524417366984E-2</v>
      </c>
      <c r="X1110" s="5">
        <f t="shared" si="1303"/>
        <v>3.2240460440697442E-2</v>
      </c>
      <c r="Y1110" s="5">
        <f t="shared" si="1304"/>
        <v>1.9610344906371108E-2</v>
      </c>
      <c r="Z1110" s="5">
        <f t="shared" si="1305"/>
        <v>2.6222462381037762E-2</v>
      </c>
      <c r="AA1110" s="5">
        <f t="shared" si="1306"/>
        <v>3.2012927225962488E-2</v>
      </c>
      <c r="AB1110" s="5">
        <f t="shared" si="1307"/>
        <v>1.9541023544681554E-2</v>
      </c>
      <c r="AC1110" s="5">
        <f t="shared" si="1308"/>
        <v>7.3811476941537679E-4</v>
      </c>
      <c r="AD1110" s="5">
        <f t="shared" si="1309"/>
        <v>8.0887081955638811E-3</v>
      </c>
      <c r="AE1110" s="5">
        <f t="shared" si="1310"/>
        <v>9.8399560920518249E-3</v>
      </c>
      <c r="AF1110" s="5">
        <f t="shared" si="1311"/>
        <v>5.9851791876117987E-3</v>
      </c>
      <c r="AG1110" s="5">
        <f t="shared" si="1312"/>
        <v>2.4270006608909413E-3</v>
      </c>
      <c r="AH1110" s="5">
        <f t="shared" si="1313"/>
        <v>7.9749408748730523E-3</v>
      </c>
      <c r="AI1110" s="5">
        <f t="shared" si="1314"/>
        <v>9.7359736148684706E-3</v>
      </c>
      <c r="AJ1110" s="5">
        <f t="shared" si="1315"/>
        <v>5.9429394973993391E-3</v>
      </c>
      <c r="AK1110" s="5">
        <f t="shared" si="1316"/>
        <v>2.4184213630031345E-3</v>
      </c>
      <c r="AL1110" s="5">
        <f t="shared" si="1317"/>
        <v>4.384800063609242E-5</v>
      </c>
      <c r="AM1110" s="5">
        <f t="shared" si="1318"/>
        <v>1.97497262502611E-3</v>
      </c>
      <c r="AN1110" s="5">
        <f t="shared" si="1319"/>
        <v>2.4025645929370179E-3</v>
      </c>
      <c r="AO1110" s="5">
        <f t="shared" si="1320"/>
        <v>1.4613662361923391E-3</v>
      </c>
      <c r="AP1110" s="5">
        <f t="shared" si="1321"/>
        <v>5.9258657257640597E-4</v>
      </c>
      <c r="AQ1110" s="5">
        <f t="shared" si="1322"/>
        <v>1.8022117110397322E-4</v>
      </c>
      <c r="AR1110" s="5">
        <f t="shared" si="1323"/>
        <v>1.9403115095312118E-3</v>
      </c>
      <c r="AS1110" s="5">
        <f t="shared" si="1324"/>
        <v>2.3687726288907688E-3</v>
      </c>
      <c r="AT1110" s="5">
        <f t="shared" si="1325"/>
        <v>1.4459234354430406E-3</v>
      </c>
      <c r="AU1110" s="5">
        <f t="shared" si="1326"/>
        <v>5.8840446332535828E-4</v>
      </c>
      <c r="AV1110" s="5">
        <f t="shared" si="1327"/>
        <v>1.795841003616757E-4</v>
      </c>
      <c r="AW1110" s="5">
        <f t="shared" si="1328"/>
        <v>1.8088943536457761E-6</v>
      </c>
      <c r="AX1110" s="5">
        <f t="shared" si="1329"/>
        <v>4.0184793987888147E-4</v>
      </c>
      <c r="AY1110" s="5">
        <f t="shared" si="1330"/>
        <v>4.8885013385181481E-4</v>
      </c>
      <c r="AZ1110" s="5">
        <f t="shared" si="1331"/>
        <v>2.9734438036308614E-4</v>
      </c>
      <c r="BA1110" s="5">
        <f t="shared" si="1332"/>
        <v>1.2057366789403871E-4</v>
      </c>
      <c r="BB1110" s="5">
        <f t="shared" si="1333"/>
        <v>3.6669625397837396E-5</v>
      </c>
      <c r="BC1110" s="5">
        <f t="shared" si="1334"/>
        <v>8.9217584588994877E-6</v>
      </c>
      <c r="BD1110" s="5">
        <f t="shared" si="1335"/>
        <v>3.9339986058509175E-4</v>
      </c>
      <c r="BE1110" s="5">
        <f t="shared" si="1336"/>
        <v>4.8027072837832877E-4</v>
      </c>
      <c r="BF1110" s="5">
        <f t="shared" si="1337"/>
        <v>2.9316224488996618E-4</v>
      </c>
      <c r="BG1110" s="5">
        <f t="shared" si="1338"/>
        <v>1.1929952108348205E-4</v>
      </c>
      <c r="BH1110" s="5">
        <f t="shared" si="1339"/>
        <v>3.6410833878242219E-5</v>
      </c>
      <c r="BI1110" s="5">
        <f t="shared" si="1340"/>
        <v>8.890220592126159E-6</v>
      </c>
      <c r="BJ1110" s="8">
        <f t="shared" si="1341"/>
        <v>0.36370562695606939</v>
      </c>
      <c r="BK1110" s="8">
        <f t="shared" si="1342"/>
        <v>0.27459902539393372</v>
      </c>
      <c r="BL1110" s="8">
        <f t="shared" si="1343"/>
        <v>0.33540935576562975</v>
      </c>
      <c r="BM1110" s="8">
        <f t="shared" si="1344"/>
        <v>0.43946172706594644</v>
      </c>
      <c r="BN1110" s="8">
        <f t="shared" si="1345"/>
        <v>0.55998770219122607</v>
      </c>
    </row>
    <row r="1111" spans="1:66" x14ac:dyDescent="0.25">
      <c r="A1111" t="s">
        <v>19</v>
      </c>
      <c r="B1111" t="s">
        <v>154</v>
      </c>
      <c r="C1111" t="s">
        <v>144</v>
      </c>
      <c r="D1111" s="7" t="s">
        <v>559</v>
      </c>
      <c r="E1111">
        <f>VLOOKUP(A1111,home!$A$2:$E$405,3,FALSE)</f>
        <v>1.5815789473684201</v>
      </c>
      <c r="F1111">
        <f>VLOOKUP(B1111,home!$B$2:$E$405,3,FALSE)</f>
        <v>0.73</v>
      </c>
      <c r="G1111">
        <f>VLOOKUP(C1111,away!$B$2:$E$405,4,FALSE)</f>
        <v>0.79</v>
      </c>
      <c r="H1111">
        <f>VLOOKUP(A1111,away!$A$2:$E$405,3,FALSE)</f>
        <v>1.22631578947368</v>
      </c>
      <c r="I1111">
        <f>VLOOKUP(C1111,away!$B$2:$E$405,3,FALSE)</f>
        <v>1.26</v>
      </c>
      <c r="J1111">
        <f>VLOOKUP(B1111,home!$B$2:$E$405,4,FALSE)</f>
        <v>1.42</v>
      </c>
      <c r="K1111" s="3">
        <f t="shared" si="1290"/>
        <v>0.91209657894736795</v>
      </c>
      <c r="L1111" s="3">
        <f t="shared" si="1291"/>
        <v>2.1941242105263083</v>
      </c>
      <c r="M1111" s="5">
        <f t="shared" si="1292"/>
        <v>4.4769830646852922E-2</v>
      </c>
      <c r="N1111" s="5">
        <f t="shared" si="1293"/>
        <v>4.0834409373047574E-2</v>
      </c>
      <c r="O1111" s="5">
        <f t="shared" si="1294"/>
        <v>9.8230569323422681E-2</v>
      </c>
      <c r="P1111" s="5">
        <f t="shared" si="1295"/>
        <v>8.95957662279461E-2</v>
      </c>
      <c r="Q1111" s="5">
        <f t="shared" si="1296"/>
        <v>1.8622462546246513E-2</v>
      </c>
      <c r="R1111" s="5">
        <f t="shared" si="1297"/>
        <v>0.10776503518315234</v>
      </c>
      <c r="S1111" s="5">
        <f t="shared" si="1298"/>
        <v>4.4825953158575613E-2</v>
      </c>
      <c r="T1111" s="5">
        <f t="shared" si="1299"/>
        <v>4.0859995932338869E-2</v>
      </c>
      <c r="U1111" s="5">
        <f t="shared" si="1300"/>
        <v>9.8292119920695989E-2</v>
      </c>
      <c r="V1111" s="5">
        <f t="shared" si="1301"/>
        <v>9.9675646203721199E-3</v>
      </c>
      <c r="W1111" s="5">
        <f t="shared" si="1302"/>
        <v>5.6618281266689798E-3</v>
      </c>
      <c r="X1111" s="5">
        <f t="shared" si="1303"/>
        <v>1.2422754168563222E-2</v>
      </c>
      <c r="Y1111" s="5">
        <f t="shared" si="1304"/>
        <v>1.3628532841330596E-2</v>
      </c>
      <c r="Z1111" s="5">
        <f t="shared" si="1305"/>
        <v>7.8816624247857986E-2</v>
      </c>
      <c r="AA1111" s="5">
        <f t="shared" si="1306"/>
        <v>7.1888373340651429E-2</v>
      </c>
      <c r="AB1111" s="5">
        <f t="shared" si="1307"/>
        <v>3.2784569695049663E-2</v>
      </c>
      <c r="AC1111" s="5">
        <f t="shared" si="1308"/>
        <v>1.2467262784525179E-3</v>
      </c>
      <c r="AD1111" s="5">
        <f t="shared" si="1309"/>
        <v>1.2910335162306902E-3</v>
      </c>
      <c r="AE1111" s="5">
        <f t="shared" si="1310"/>
        <v>2.8326878945626665E-3</v>
      </c>
      <c r="AF1111" s="5">
        <f t="shared" si="1311"/>
        <v>3.107634545162372E-3</v>
      </c>
      <c r="AG1111" s="5">
        <f t="shared" si="1312"/>
        <v>2.2728453976695573E-3</v>
      </c>
      <c r="AH1111" s="5">
        <f t="shared" si="1313"/>
        <v>4.3233365863545023E-2</v>
      </c>
      <c r="AI1111" s="5">
        <f t="shared" si="1314"/>
        <v>3.9433005100519336E-2</v>
      </c>
      <c r="AJ1111" s="5">
        <f t="shared" si="1315"/>
        <v>1.7983354524898895E-2</v>
      </c>
      <c r="AK1111" s="5">
        <f t="shared" si="1316"/>
        <v>5.467518713385985E-3</v>
      </c>
      <c r="AL1111" s="5">
        <f t="shared" si="1317"/>
        <v>9.9800597483225926E-5</v>
      </c>
      <c r="AM1111" s="5">
        <f t="shared" si="1318"/>
        <v>2.3550945069208081E-4</v>
      </c>
      <c r="AN1111" s="5">
        <f t="shared" si="1319"/>
        <v>5.167369875712463E-4</v>
      </c>
      <c r="AO1111" s="5">
        <f t="shared" si="1320"/>
        <v>5.6689256745225201E-4</v>
      </c>
      <c r="AP1111" s="5">
        <f t="shared" si="1321"/>
        <v>4.1461090233813481E-4</v>
      </c>
      <c r="AQ1111" s="5">
        <f t="shared" si="1322"/>
        <v>2.274269546920651E-4</v>
      </c>
      <c r="AR1111" s="5">
        <f t="shared" si="1323"/>
        <v>1.8971874948749148E-2</v>
      </c>
      <c r="AS1111" s="5">
        <f t="shared" si="1324"/>
        <v>1.7304182236971367E-2</v>
      </c>
      <c r="AT1111" s="5">
        <f t="shared" si="1325"/>
        <v>7.8915427099116968E-3</v>
      </c>
      <c r="AU1111" s="5">
        <f t="shared" si="1326"/>
        <v>2.3992830361091676E-3</v>
      </c>
      <c r="AV1111" s="5">
        <f t="shared" si="1327"/>
        <v>5.470944622904064E-4</v>
      </c>
      <c r="AW1111" s="5">
        <f t="shared" si="1328"/>
        <v>5.5479517694064512E-6</v>
      </c>
      <c r="AX1111" s="5">
        <f t="shared" si="1329"/>
        <v>3.5801227381003442E-5</v>
      </c>
      <c r="AY1111" s="5">
        <f t="shared" si="1330"/>
        <v>7.8552339763217021E-5</v>
      </c>
      <c r="AZ1111" s="5">
        <f t="shared" si="1331"/>
        <v>8.6176795233981472E-5</v>
      </c>
      <c r="BA1111" s="5">
        <f t="shared" si="1332"/>
        <v>6.3027530936148973E-5</v>
      </c>
      <c r="BB1111" s="5">
        <f t="shared" si="1333"/>
        <v>3.4572557889175083E-5</v>
      </c>
      <c r="BC1111" s="5">
        <f t="shared" si="1334"/>
        <v>1.5171297256892271E-5</v>
      </c>
      <c r="BD1111" s="5">
        <f t="shared" si="1335"/>
        <v>6.9377750240213467E-3</v>
      </c>
      <c r="BE1111" s="5">
        <f t="shared" si="1336"/>
        <v>6.3279208649163633E-3</v>
      </c>
      <c r="BF1111" s="5">
        <f t="shared" si="1337"/>
        <v>2.8858374863699418E-3</v>
      </c>
      <c r="BG1111" s="5">
        <f t="shared" si="1338"/>
        <v>8.7738749957203205E-4</v>
      </c>
      <c r="BH1111" s="5">
        <f t="shared" si="1339"/>
        <v>2.000655341927089E-4</v>
      </c>
      <c r="BI1111" s="5">
        <f t="shared" si="1340"/>
        <v>3.6495817860489499E-5</v>
      </c>
      <c r="BJ1111" s="8">
        <f t="shared" si="1341"/>
        <v>0.1438086629530273</v>
      </c>
      <c r="BK1111" s="8">
        <f t="shared" si="1342"/>
        <v>0.19058419386944569</v>
      </c>
      <c r="BL1111" s="8">
        <f t="shared" si="1343"/>
        <v>0.57945737128628605</v>
      </c>
      <c r="BM1111" s="8">
        <f t="shared" si="1344"/>
        <v>0.59277577466795506</v>
      </c>
      <c r="BN1111" s="8">
        <f t="shared" si="1345"/>
        <v>0.3998180733006681</v>
      </c>
    </row>
    <row r="1112" spans="1:66" x14ac:dyDescent="0.25">
      <c r="A1112" t="s">
        <v>19</v>
      </c>
      <c r="B1112" t="s">
        <v>252</v>
      </c>
      <c r="C1112" t="s">
        <v>246</v>
      </c>
      <c r="D1112" s="7" t="s">
        <v>559</v>
      </c>
      <c r="E1112">
        <f>VLOOKUP(A1112,home!$A$2:$E$405,3,FALSE)</f>
        <v>1.5815789473684201</v>
      </c>
      <c r="F1112">
        <f>VLOOKUP(B1112,home!$B$2:$E$405,3,FALSE)</f>
        <v>0.83</v>
      </c>
      <c r="G1112">
        <f>VLOOKUP(C1112,away!$B$2:$E$405,4,FALSE)</f>
        <v>0.93</v>
      </c>
      <c r="H1112">
        <f>VLOOKUP(A1112,away!$A$2:$E$405,3,FALSE)</f>
        <v>1.22631578947368</v>
      </c>
      <c r="I1112">
        <f>VLOOKUP(C1112,away!$B$2:$E$405,3,FALSE)</f>
        <v>0.9</v>
      </c>
      <c r="J1112">
        <f>VLOOKUP(B1112,home!$B$2:$E$405,4,FALSE)</f>
        <v>0.99</v>
      </c>
      <c r="K1112" s="3">
        <f t="shared" si="1290"/>
        <v>1.2208207894736833</v>
      </c>
      <c r="L1112" s="3">
        <f t="shared" si="1291"/>
        <v>1.0926473684210489</v>
      </c>
      <c r="M1112" s="5">
        <f t="shared" si="1292"/>
        <v>9.8917594139967271E-2</v>
      </c>
      <c r="N1112" s="5">
        <f t="shared" si="1293"/>
        <v>0.12076065537079224</v>
      </c>
      <c r="O1112" s="5">
        <f t="shared" si="1294"/>
        <v>0.1080820489275766</v>
      </c>
      <c r="P1112" s="5">
        <f t="shared" si="1295"/>
        <v>0.13194881229969735</v>
      </c>
      <c r="Q1112" s="5">
        <f t="shared" si="1296"/>
        <v>7.3713559313564991E-2</v>
      </c>
      <c r="R1112" s="5">
        <f t="shared" si="1297"/>
        <v>5.9047783167135812E-2</v>
      </c>
      <c r="S1112" s="5">
        <f t="shared" si="1298"/>
        <v>4.4002508397710111E-2</v>
      </c>
      <c r="T1112" s="5">
        <f t="shared" si="1299"/>
        <v>8.0542926600915693E-2</v>
      </c>
      <c r="U1112" s="5">
        <f t="shared" si="1300"/>
        <v>7.2086761262773622E-2</v>
      </c>
      <c r="V1112" s="5">
        <f t="shared" si="1301"/>
        <v>6.521790825277784E-3</v>
      </c>
      <c r="W1112" s="5">
        <f t="shared" si="1302"/>
        <v>2.9997015225367209E-2</v>
      </c>
      <c r="X1112" s="5">
        <f t="shared" si="1303"/>
        <v>3.2776159746483617E-2</v>
      </c>
      <c r="Y1112" s="5">
        <f t="shared" si="1304"/>
        <v>1.7906392346971618E-2</v>
      </c>
      <c r="Z1112" s="5">
        <f t="shared" si="1305"/>
        <v>2.1506134962889219E-2</v>
      </c>
      <c r="AA1112" s="5">
        <f t="shared" si="1306"/>
        <v>2.6255136663922003E-2</v>
      </c>
      <c r="AB1112" s="5">
        <f t="shared" si="1307"/>
        <v>1.6026408334894354E-2</v>
      </c>
      <c r="AC1112" s="5">
        <f t="shared" si="1308"/>
        <v>5.4372440068953265E-4</v>
      </c>
      <c r="AD1112" s="5">
        <f t="shared" si="1309"/>
        <v>9.1552449523217214E-3</v>
      </c>
      <c r="AE1112" s="5">
        <f t="shared" si="1310"/>
        <v>1.0003454304404419E-2</v>
      </c>
      <c r="AF1112" s="5">
        <f t="shared" si="1311"/>
        <v>5.4651240104138521E-3</v>
      </c>
      <c r="AG1112" s="5">
        <f t="shared" si="1312"/>
        <v>1.9904844560244615E-3</v>
      </c>
      <c r="AH1112" s="5">
        <f t="shared" si="1313"/>
        <v>5.8746554430272029E-3</v>
      </c>
      <c r="AI1112" s="5">
        <f t="shared" si="1314"/>
        <v>7.1719014958423416E-3</v>
      </c>
      <c r="AJ1112" s="5">
        <f t="shared" si="1315"/>
        <v>4.3778032230908691E-3</v>
      </c>
      <c r="AK1112" s="5">
        <f t="shared" si="1316"/>
        <v>1.7815043956580774E-3</v>
      </c>
      <c r="AL1112" s="5">
        <f t="shared" si="1317"/>
        <v>2.901153814470334E-5</v>
      </c>
      <c r="AM1112" s="5">
        <f t="shared" si="1318"/>
        <v>2.2353826741036715E-3</v>
      </c>
      <c r="AN1112" s="5">
        <f t="shared" si="1319"/>
        <v>2.4424849962733836E-3</v>
      </c>
      <c r="AO1112" s="5">
        <f t="shared" si="1320"/>
        <v>1.3343874017930043E-3</v>
      </c>
      <c r="AP1112" s="5">
        <f t="shared" si="1321"/>
        <v>4.8600496100777564E-4</v>
      </c>
      <c r="AQ1112" s="5">
        <f t="shared" si="1322"/>
        <v>1.3275801042118011E-4</v>
      </c>
      <c r="AR1112" s="5">
        <f t="shared" si="1323"/>
        <v>1.2837853620408135E-3</v>
      </c>
      <c r="AS1112" s="5">
        <f t="shared" si="1324"/>
        <v>1.5672718592014245E-3</v>
      </c>
      <c r="AT1112" s="5">
        <f t="shared" si="1325"/>
        <v>9.5667903423508535E-4</v>
      </c>
      <c r="AU1112" s="5">
        <f t="shared" si="1326"/>
        <v>3.893112179492661E-4</v>
      </c>
      <c r="AV1112" s="5">
        <f t="shared" si="1327"/>
        <v>1.1881980711194602E-4</v>
      </c>
      <c r="AW1112" s="5">
        <f t="shared" si="1328"/>
        <v>1.0749795306508522E-6</v>
      </c>
      <c r="AX1112" s="5">
        <f t="shared" si="1329"/>
        <v>4.5483360682917266E-4</v>
      </c>
      <c r="AY1112" s="5">
        <f t="shared" si="1330"/>
        <v>4.969727435713495E-4</v>
      </c>
      <c r="AZ1112" s="5">
        <f t="shared" si="1331"/>
        <v>2.7150798022011188E-4</v>
      </c>
      <c r="BA1112" s="5">
        <f t="shared" si="1332"/>
        <v>9.8887493364273159E-5</v>
      </c>
      <c r="BB1112" s="5">
        <f t="shared" si="1333"/>
        <v>2.7012289848556745E-5</v>
      </c>
      <c r="BC1112" s="5">
        <f t="shared" si="1334"/>
        <v>5.9029814836104311E-6</v>
      </c>
      <c r="BD1112" s="5">
        <f t="shared" si="1335"/>
        <v>2.3378744957522628E-4</v>
      </c>
      <c r="BE1112" s="5">
        <f t="shared" si="1336"/>
        <v>2.854125787594667E-4</v>
      </c>
      <c r="BF1112" s="5">
        <f t="shared" si="1337"/>
        <v>1.7421880486342601E-4</v>
      </c>
      <c r="BG1112" s="5">
        <f t="shared" si="1338"/>
        <v>7.0896646298176455E-5</v>
      </c>
      <c r="BH1112" s="5">
        <f t="shared" si="1339"/>
        <v>2.1638024926194062E-5</v>
      </c>
      <c r="BI1112" s="5">
        <f t="shared" si="1340"/>
        <v>5.2832301346094943E-6</v>
      </c>
      <c r="BJ1112" s="8">
        <f t="shared" si="1341"/>
        <v>0.39029715146617583</v>
      </c>
      <c r="BK1112" s="8">
        <f t="shared" si="1342"/>
        <v>0.28246041434505814</v>
      </c>
      <c r="BL1112" s="8">
        <f t="shared" si="1343"/>
        <v>0.30581110692901642</v>
      </c>
      <c r="BM1112" s="8">
        <f t="shared" si="1344"/>
        <v>0.40710845672036489</v>
      </c>
      <c r="BN1112" s="8">
        <f t="shared" si="1345"/>
        <v>0.59247045321873426</v>
      </c>
    </row>
    <row r="1113" spans="1:66" x14ac:dyDescent="0.25">
      <c r="A1113" t="s">
        <v>19</v>
      </c>
      <c r="B1113" t="s">
        <v>146</v>
      </c>
      <c r="C1113" t="s">
        <v>244</v>
      </c>
      <c r="D1113" s="7" t="s">
        <v>559</v>
      </c>
      <c r="E1113">
        <f>VLOOKUP(A1113,home!$A$2:$E$405,3,FALSE)</f>
        <v>1.5815789473684201</v>
      </c>
      <c r="F1113">
        <f>VLOOKUP(B1113,home!$B$2:$E$405,3,FALSE)</f>
        <v>0.63</v>
      </c>
      <c r="G1113">
        <f>VLOOKUP(C1113,away!$B$2:$E$405,4,FALSE)</f>
        <v>0.9</v>
      </c>
      <c r="H1113">
        <f>VLOOKUP(A1113,away!$A$2:$E$405,3,FALSE)</f>
        <v>1.22631578947368</v>
      </c>
      <c r="I1113">
        <f>VLOOKUP(C1113,away!$B$2:$E$405,3,FALSE)</f>
        <v>1.06</v>
      </c>
      <c r="J1113">
        <f>VLOOKUP(B1113,home!$B$2:$E$405,4,FALSE)</f>
        <v>0.82</v>
      </c>
      <c r="K1113" s="3">
        <f t="shared" si="1290"/>
        <v>0.89675526315789422</v>
      </c>
      <c r="L1113" s="3">
        <f t="shared" si="1291"/>
        <v>1.0659136842105228</v>
      </c>
      <c r="M1113" s="5">
        <f t="shared" si="1292"/>
        <v>0.14048297845017085</v>
      </c>
      <c r="N1113" s="5">
        <f t="shared" si="1293"/>
        <v>0.12597885030928774</v>
      </c>
      <c r="O1113" s="5">
        <f t="shared" si="1294"/>
        <v>0.14974272912868908</v>
      </c>
      <c r="P1113" s="5">
        <f t="shared" si="1295"/>
        <v>0.13428258046577884</v>
      </c>
      <c r="Q1113" s="5">
        <f t="shared" si="1296"/>
        <v>5.6486098530717149E-2</v>
      </c>
      <c r="R1113" s="5">
        <f t="shared" si="1297"/>
        <v>7.980641204464968E-2</v>
      </c>
      <c r="S1113" s="5">
        <f t="shared" si="1298"/>
        <v>3.2088961266834609E-2</v>
      </c>
      <c r="T1113" s="5">
        <f t="shared" si="1299"/>
        <v>6.0209305391555307E-2</v>
      </c>
      <c r="U1113" s="5">
        <f t="shared" si="1300"/>
        <v>7.1566820034787162E-2</v>
      </c>
      <c r="V1113" s="5">
        <f t="shared" si="1301"/>
        <v>3.4080748278501479E-3</v>
      </c>
      <c r="W1113" s="5">
        <f t="shared" si="1302"/>
        <v>1.6884735384225334E-2</v>
      </c>
      <c r="X1113" s="5">
        <f t="shared" si="1303"/>
        <v>1.7997670500319401E-2</v>
      </c>
      <c r="Y1113" s="5">
        <f t="shared" si="1304"/>
        <v>9.5919816351012471E-3</v>
      </c>
      <c r="Z1113" s="5">
        <f t="shared" si="1305"/>
        <v>2.8355582228711856E-2</v>
      </c>
      <c r="AA1113" s="5">
        <f t="shared" si="1306"/>
        <v>2.542801760350381E-2</v>
      </c>
      <c r="AB1113" s="5">
        <f t="shared" si="1307"/>
        <v>1.1401354308806812E-2</v>
      </c>
      <c r="AC1113" s="5">
        <f t="shared" si="1308"/>
        <v>2.0360343978723946E-4</v>
      </c>
      <c r="AD1113" s="5">
        <f t="shared" si="1309"/>
        <v>3.7853688307080981E-3</v>
      </c>
      <c r="AE1113" s="5">
        <f t="shared" si="1310"/>
        <v>4.0348764364357475E-3</v>
      </c>
      <c r="AF1113" s="5">
        <f t="shared" si="1311"/>
        <v>2.1504150038477265E-3</v>
      </c>
      <c r="AG1113" s="5">
        <f t="shared" si="1312"/>
        <v>7.640522597776384E-4</v>
      </c>
      <c r="AH1113" s="5">
        <f t="shared" si="1313"/>
        <v>7.5561507803351691E-3</v>
      </c>
      <c r="AI1113" s="5">
        <f t="shared" si="1314"/>
        <v>6.7760179814801919E-3</v>
      </c>
      <c r="AJ1113" s="5">
        <f t="shared" si="1315"/>
        <v>3.0382148940724463E-3</v>
      </c>
      <c r="AK1113" s="5">
        <f t="shared" si="1316"/>
        <v>9.0817839895472347E-4</v>
      </c>
      <c r="AL1113" s="5">
        <f t="shared" si="1317"/>
        <v>7.7846855435335079E-6</v>
      </c>
      <c r="AM1113" s="5">
        <f t="shared" si="1318"/>
        <v>6.7890988438626626E-4</v>
      </c>
      <c r="AN1113" s="5">
        <f t="shared" si="1319"/>
        <v>7.236593361131051E-4</v>
      </c>
      <c r="AO1113" s="5">
        <f t="shared" si="1320"/>
        <v>3.8567919453483046E-4</v>
      </c>
      <c r="AP1113" s="5">
        <f t="shared" si="1321"/>
        <v>1.3703357705665601E-4</v>
      </c>
      <c r="AQ1113" s="5">
        <f t="shared" si="1322"/>
        <v>3.6516491245251685E-5</v>
      </c>
      <c r="AR1113" s="5">
        <f t="shared" si="1323"/>
        <v>1.6108409033434559E-3</v>
      </c>
      <c r="AS1113" s="5">
        <f t="shared" si="1324"/>
        <v>1.4445300581832608E-3</v>
      </c>
      <c r="AT1113" s="5">
        <f t="shared" si="1325"/>
        <v>6.4769496623280913E-4</v>
      </c>
      <c r="AU1113" s="5">
        <f t="shared" si="1326"/>
        <v>1.9360795663004871E-4</v>
      </c>
      <c r="AV1113" s="5">
        <f t="shared" si="1327"/>
        <v>4.3404738524310364E-5</v>
      </c>
      <c r="AW1113" s="5">
        <f t="shared" si="1328"/>
        <v>2.0669717713070893E-7</v>
      </c>
      <c r="AX1113" s="5">
        <f t="shared" si="1329"/>
        <v>1.014693353388836E-4</v>
      </c>
      <c r="AY1113" s="5">
        <f t="shared" si="1330"/>
        <v>1.0815755306546241E-4</v>
      </c>
      <c r="AZ1113" s="5">
        <f t="shared" si="1331"/>
        <v>5.7643307931601079E-5</v>
      </c>
      <c r="BA1113" s="5">
        <f t="shared" si="1332"/>
        <v>2.0480930242484849E-5</v>
      </c>
      <c r="BB1113" s="5">
        <f t="shared" si="1333"/>
        <v>5.4577259527064343E-6</v>
      </c>
      <c r="BC1113" s="5">
        <f t="shared" si="1334"/>
        <v>1.1634929555321405E-6</v>
      </c>
      <c r="BD1113" s="5">
        <f t="shared" si="1335"/>
        <v>2.8616956032663819E-4</v>
      </c>
      <c r="BE1113" s="5">
        <f t="shared" si="1336"/>
        <v>2.5662405937849333E-4</v>
      </c>
      <c r="BF1113" s="5">
        <f t="shared" si="1337"/>
        <v>1.1506448795030392E-4</v>
      </c>
      <c r="BG1113" s="5">
        <f t="shared" si="1338"/>
        <v>3.4394895057334377E-5</v>
      </c>
      <c r="BH1113" s="5">
        <f t="shared" si="1339"/>
        <v>7.7109507921070105E-6</v>
      </c>
      <c r="BI1113" s="5">
        <f t="shared" si="1340"/>
        <v>1.3829671413546991E-6</v>
      </c>
      <c r="BJ1113" s="8">
        <f t="shared" si="1341"/>
        <v>0.30013952511079828</v>
      </c>
      <c r="BK1113" s="8">
        <f t="shared" si="1342"/>
        <v>0.31058214068903067</v>
      </c>
      <c r="BL1113" s="8">
        <f t="shared" si="1343"/>
        <v>0.36086532071883914</v>
      </c>
      <c r="BM1113" s="8">
        <f t="shared" si="1344"/>
        <v>0.31305496896219831</v>
      </c>
      <c r="BN1113" s="8">
        <f t="shared" si="1345"/>
        <v>0.68677964892929333</v>
      </c>
    </row>
    <row r="1114" spans="1:66" x14ac:dyDescent="0.25">
      <c r="A1114" t="s">
        <v>19</v>
      </c>
      <c r="B1114" t="s">
        <v>247</v>
      </c>
      <c r="C1114" t="s">
        <v>21</v>
      </c>
      <c r="D1114" s="7" t="s">
        <v>559</v>
      </c>
      <c r="E1114">
        <f>VLOOKUP(A1114,home!$A$2:$E$405,3,FALSE)</f>
        <v>1.5815789473684201</v>
      </c>
      <c r="F1114">
        <f>VLOOKUP(B1114,home!$B$2:$E$405,3,FALSE)</f>
        <v>0.9</v>
      </c>
      <c r="G1114">
        <f>VLOOKUP(C1114,away!$B$2:$E$405,4,FALSE)</f>
        <v>0.8</v>
      </c>
      <c r="H1114">
        <f>VLOOKUP(A1114,away!$A$2:$E$405,3,FALSE)</f>
        <v>1.22631578947368</v>
      </c>
      <c r="I1114">
        <f>VLOOKUP(C1114,away!$B$2:$E$405,3,FALSE)</f>
        <v>0.9</v>
      </c>
      <c r="J1114">
        <f>VLOOKUP(B1114,home!$B$2:$E$405,4,FALSE)</f>
        <v>0.9</v>
      </c>
      <c r="K1114" s="3">
        <f t="shared" si="1290"/>
        <v>1.1387368421052624</v>
      </c>
      <c r="L1114" s="3">
        <f t="shared" si="1291"/>
        <v>0.99331578947368082</v>
      </c>
      <c r="M1114" s="5">
        <f t="shared" si="1292"/>
        <v>0.11859361484746002</v>
      </c>
      <c r="N1114" s="5">
        <f t="shared" si="1293"/>
        <v>0.13504691846524439</v>
      </c>
      <c r="O1114" s="5">
        <f t="shared" si="1294"/>
        <v>0.11780091015874239</v>
      </c>
      <c r="P1114" s="5">
        <f t="shared" si="1295"/>
        <v>0.13414423643129203</v>
      </c>
      <c r="Q1114" s="5">
        <f t="shared" si="1296"/>
        <v>7.6891450734579647E-2</v>
      </c>
      <c r="R1114" s="5">
        <f t="shared" si="1297"/>
        <v>5.8506752037524659E-2</v>
      </c>
      <c r="S1114" s="5">
        <f t="shared" si="1298"/>
        <v>3.7933484426796227E-2</v>
      </c>
      <c r="T1114" s="5">
        <f t="shared" si="1299"/>
        <v>7.637749209019562E-2</v>
      </c>
      <c r="U1114" s="5">
        <f t="shared" si="1300"/>
        <v>6.6623794057046451E-2</v>
      </c>
      <c r="V1114" s="5">
        <f t="shared" si="1301"/>
        <v>4.7675025994874283E-3</v>
      </c>
      <c r="W1114" s="5">
        <f t="shared" si="1302"/>
        <v>2.9186375931462533E-2</v>
      </c>
      <c r="X1114" s="5">
        <f t="shared" si="1303"/>
        <v>2.899128805023634E-2</v>
      </c>
      <c r="Y1114" s="5">
        <f t="shared" si="1304"/>
        <v>1.4398752088739695E-2</v>
      </c>
      <c r="Z1114" s="5">
        <f t="shared" si="1305"/>
        <v>1.9371893529898234E-2</v>
      </c>
      <c r="AA1114" s="5">
        <f t="shared" si="1306"/>
        <v>2.2059488863835679E-2</v>
      </c>
      <c r="AB1114" s="5">
        <f t="shared" si="1307"/>
        <v>1.2559976343630225E-2</v>
      </c>
      <c r="AC1114" s="5">
        <f t="shared" si="1308"/>
        <v>3.3704017113138531E-4</v>
      </c>
      <c r="AD1114" s="5">
        <f t="shared" si="1309"/>
        <v>8.3089003901726643E-3</v>
      </c>
      <c r="AE1114" s="5">
        <f t="shared" si="1310"/>
        <v>8.2533619507225344E-3</v>
      </c>
      <c r="AF1114" s="5">
        <f t="shared" si="1311"/>
        <v>4.0990973709469957E-3</v>
      </c>
      <c r="AG1114" s="5">
        <f t="shared" si="1312"/>
        <v>1.3572327137172352E-3</v>
      </c>
      <c r="AH1114" s="5">
        <f t="shared" si="1313"/>
        <v>4.8106019288127371E-3</v>
      </c>
      <c r="AI1114" s="5">
        <f t="shared" si="1314"/>
        <v>5.4780096490417004E-3</v>
      </c>
      <c r="AJ1114" s="5">
        <f t="shared" si="1315"/>
        <v>3.1190057043859526E-3</v>
      </c>
      <c r="AK1114" s="5">
        <f t="shared" si="1316"/>
        <v>1.1839089021069198E-3</v>
      </c>
      <c r="AL1114" s="5">
        <f t="shared" si="1317"/>
        <v>1.5249386389392113E-5</v>
      </c>
      <c r="AM1114" s="5">
        <f t="shared" si="1318"/>
        <v>1.8923301983344801E-3</v>
      </c>
      <c r="AN1114" s="5">
        <f t="shared" si="1319"/>
        <v>1.8796814649035011E-3</v>
      </c>
      <c r="AO1114" s="5">
        <f t="shared" si="1320"/>
        <v>9.3355863913483275E-4</v>
      </c>
      <c r="AP1114" s="5">
        <f t="shared" si="1321"/>
        <v>3.0910617888406388E-4</v>
      </c>
      <c r="AQ1114" s="5">
        <f t="shared" si="1322"/>
        <v>7.6760012027354173E-5</v>
      </c>
      <c r="AR1114" s="5">
        <f t="shared" si="1323"/>
        <v>9.5568937055244747E-4</v>
      </c>
      <c r="AS1114" s="5">
        <f t="shared" si="1324"/>
        <v>1.0882786958564599E-3</v>
      </c>
      <c r="AT1114" s="5">
        <f t="shared" si="1325"/>
        <v>6.1963152272500948E-4</v>
      </c>
      <c r="AU1114" s="5">
        <f t="shared" si="1326"/>
        <v>2.3519908115225081E-4</v>
      </c>
      <c r="AV1114" s="5">
        <f t="shared" si="1327"/>
        <v>6.6957464734343324E-5</v>
      </c>
      <c r="AW1114" s="5">
        <f t="shared" si="1328"/>
        <v>4.7913795918427884E-7</v>
      </c>
      <c r="AX1114" s="5">
        <f t="shared" si="1329"/>
        <v>3.5914435237863846E-4</v>
      </c>
      <c r="AY1114" s="5">
        <f t="shared" si="1330"/>
        <v>3.5674375591800107E-4</v>
      </c>
      <c r="AZ1114" s="5">
        <f t="shared" si="1331"/>
        <v>1.7717960277474762E-4</v>
      </c>
      <c r="BA1114" s="5">
        <f t="shared" si="1332"/>
        <v>5.8665099002943879E-5</v>
      </c>
      <c r="BB1114" s="5">
        <f t="shared" si="1333"/>
        <v>1.4568242282665207E-5</v>
      </c>
      <c r="BC1114" s="5">
        <f t="shared" si="1334"/>
        <v>2.8941730168498905E-6</v>
      </c>
      <c r="BD1114" s="5">
        <f t="shared" si="1335"/>
        <v>1.5821689026698487E-4</v>
      </c>
      <c r="BE1114" s="5">
        <f t="shared" si="1336"/>
        <v>1.8016740199034117E-4</v>
      </c>
      <c r="BF1114" s="5">
        <f t="shared" si="1337"/>
        <v>1.0258162919639526E-4</v>
      </c>
      <c r="BG1114" s="5">
        <f t="shared" si="1338"/>
        <v>3.893782682970538E-5</v>
      </c>
      <c r="BH1114" s="5">
        <f t="shared" si="1339"/>
        <v>1.108498449062506E-5</v>
      </c>
      <c r="BI1114" s="5">
        <f t="shared" si="1340"/>
        <v>2.5245760467280376E-6</v>
      </c>
      <c r="BJ1114" s="8">
        <f t="shared" si="1341"/>
        <v>0.38897150150467574</v>
      </c>
      <c r="BK1114" s="8">
        <f t="shared" si="1342"/>
        <v>0.2961478716184745</v>
      </c>
      <c r="BL1114" s="8">
        <f t="shared" si="1343"/>
        <v>0.29560171708896799</v>
      </c>
      <c r="BM1114" s="8">
        <f t="shared" si="1344"/>
        <v>0.35875283644921457</v>
      </c>
      <c r="BN1114" s="8">
        <f t="shared" si="1345"/>
        <v>0.64098388267484308</v>
      </c>
    </row>
    <row r="1115" spans="1:66" x14ac:dyDescent="0.25">
      <c r="A1115" t="s">
        <v>477</v>
      </c>
      <c r="B1115" t="s">
        <v>489</v>
      </c>
      <c r="C1115" t="s">
        <v>478</v>
      </c>
      <c r="D1115" s="7" t="s">
        <v>559</v>
      </c>
      <c r="E1115">
        <f>VLOOKUP(A1115,home!$A$2:$E$405,3,FALSE)</f>
        <v>1.30833333333333</v>
      </c>
      <c r="F1115">
        <f>VLOOKUP(B1115,home!$B$2:$E$405,3,FALSE)</f>
        <v>0.96</v>
      </c>
      <c r="G1115">
        <f>VLOOKUP(C1115,away!$B$2:$E$405,4,FALSE)</f>
        <v>1.34</v>
      </c>
      <c r="H1115">
        <f>VLOOKUP(A1115,away!$A$2:$E$405,3,FALSE)</f>
        <v>1.06666666666667</v>
      </c>
      <c r="I1115">
        <f>VLOOKUP(C1115,away!$B$2:$E$405,3,FALSE)</f>
        <v>0.86</v>
      </c>
      <c r="J1115">
        <f>VLOOKUP(B1115,home!$B$2:$E$405,4,FALSE)</f>
        <v>1.29</v>
      </c>
      <c r="K1115" s="3">
        <f t="shared" si="1290"/>
        <v>1.6830399999999957</v>
      </c>
      <c r="L1115" s="3">
        <f t="shared" si="1291"/>
        <v>1.1833600000000037</v>
      </c>
      <c r="M1115" s="5">
        <f t="shared" si="1292"/>
        <v>5.690341056586657E-2</v>
      </c>
      <c r="N1115" s="5">
        <f t="shared" si="1293"/>
        <v>9.5770716118775842E-2</v>
      </c>
      <c r="O1115" s="5">
        <f t="shared" si="1294"/>
        <v>6.7337219927224079E-2</v>
      </c>
      <c r="P1115" s="5">
        <f t="shared" si="1295"/>
        <v>0.11333123462631493</v>
      </c>
      <c r="Q1115" s="5">
        <f t="shared" si="1296"/>
        <v>8.0592973028272036E-2</v>
      </c>
      <c r="R1115" s="5">
        <f t="shared" si="1297"/>
        <v>3.9842086286540082E-2</v>
      </c>
      <c r="S1115" s="5">
        <f t="shared" si="1298"/>
        <v>5.6428817772960008E-2</v>
      </c>
      <c r="T1115" s="5">
        <f t="shared" si="1299"/>
        <v>9.5370500562736299E-2</v>
      </c>
      <c r="U1115" s="5">
        <f t="shared" si="1300"/>
        <v>6.7055824903698255E-2</v>
      </c>
      <c r="V1115" s="5">
        <f t="shared" si="1301"/>
        <v>1.248733506503469E-2</v>
      </c>
      <c r="W1115" s="5">
        <f t="shared" si="1302"/>
        <v>4.5213732441834201E-2</v>
      </c>
      <c r="X1115" s="5">
        <f t="shared" si="1303"/>
        <v>5.3504122422369085E-2</v>
      </c>
      <c r="Y1115" s="5">
        <f t="shared" si="1304"/>
        <v>3.1657319154867448E-2</v>
      </c>
      <c r="Z1115" s="5">
        <f t="shared" si="1305"/>
        <v>1.5715843742680074E-2</v>
      </c>
      <c r="AA1115" s="5">
        <f t="shared" si="1306"/>
        <v>2.6450393652680208E-2</v>
      </c>
      <c r="AB1115" s="5">
        <f t="shared" si="1307"/>
        <v>2.2258535266603392E-2</v>
      </c>
      <c r="AC1115" s="5">
        <f t="shared" si="1308"/>
        <v>1.5543939788050293E-3</v>
      </c>
      <c r="AD1115" s="5">
        <f t="shared" si="1309"/>
        <v>1.902413006222611E-2</v>
      </c>
      <c r="AE1115" s="5">
        <f t="shared" si="1310"/>
        <v>2.2512394550435962E-2</v>
      </c>
      <c r="AF1115" s="5">
        <f t="shared" si="1311"/>
        <v>1.3320133607601996E-2</v>
      </c>
      <c r="AG1115" s="5">
        <f t="shared" si="1312"/>
        <v>5.2541711019639826E-3</v>
      </c>
      <c r="AH1115" s="5">
        <f t="shared" si="1313"/>
        <v>4.6493752128344877E-3</v>
      </c>
      <c r="AI1115" s="5">
        <f t="shared" si="1314"/>
        <v>7.8250844582089356E-3</v>
      </c>
      <c r="AJ1115" s="5">
        <f t="shared" si="1315"/>
        <v>6.5849650732719665E-3</v>
      </c>
      <c r="AK1115" s="5">
        <f t="shared" si="1316"/>
        <v>3.6942532056398734E-3</v>
      </c>
      <c r="AL1115" s="5">
        <f t="shared" si="1317"/>
        <v>1.2383186663989114E-4</v>
      </c>
      <c r="AM1115" s="5">
        <f t="shared" si="1318"/>
        <v>6.4036743719857918E-3</v>
      </c>
      <c r="AN1115" s="5">
        <f t="shared" si="1319"/>
        <v>7.5778521048331313E-3</v>
      </c>
      <c r="AO1115" s="5">
        <f t="shared" si="1320"/>
        <v>4.4836635333876827E-3</v>
      </c>
      <c r="AP1115" s="5">
        <f t="shared" si="1321"/>
        <v>1.7685960262898883E-3</v>
      </c>
      <c r="AQ1115" s="5">
        <f t="shared" si="1322"/>
        <v>5.2322144841760213E-4</v>
      </c>
      <c r="AR1115" s="5">
        <f t="shared" si="1323"/>
        <v>1.1003769303719675E-3</v>
      </c>
      <c r="AS1115" s="5">
        <f t="shared" si="1324"/>
        <v>1.8519783888932314E-3</v>
      </c>
      <c r="AT1115" s="5">
        <f t="shared" si="1325"/>
        <v>1.5584768538214281E-3</v>
      </c>
      <c r="AU1115" s="5">
        <f t="shared" si="1326"/>
        <v>8.7432629468520314E-4</v>
      </c>
      <c r="AV1115" s="5">
        <f t="shared" si="1327"/>
        <v>3.6788153175174515E-4</v>
      </c>
      <c r="AW1115" s="5">
        <f t="shared" si="1328"/>
        <v>6.8507992524432726E-6</v>
      </c>
      <c r="AX1115" s="5">
        <f t="shared" si="1329"/>
        <v>1.7962733525044878E-3</v>
      </c>
      <c r="AY1115" s="5">
        <f t="shared" si="1330"/>
        <v>2.1256380344197171E-3</v>
      </c>
      <c r="AZ1115" s="5">
        <f t="shared" si="1331"/>
        <v>1.2576975122054626E-3</v>
      </c>
      <c r="BA1115" s="5">
        <f t="shared" si="1332"/>
        <v>4.9610297601448701E-4</v>
      </c>
      <c r="BB1115" s="5">
        <f t="shared" si="1333"/>
        <v>1.4676710442412629E-4</v>
      </c>
      <c r="BC1115" s="5">
        <f t="shared" si="1334"/>
        <v>3.4735664138266936E-5</v>
      </c>
      <c r="BD1115" s="5">
        <f t="shared" si="1335"/>
        <v>2.1702367405416231E-4</v>
      </c>
      <c r="BE1115" s="5">
        <f t="shared" si="1336"/>
        <v>3.6525952438011642E-4</v>
      </c>
      <c r="BF1115" s="5">
        <f t="shared" si="1337"/>
        <v>3.0737319495635477E-4</v>
      </c>
      <c r="BG1115" s="5">
        <f t="shared" si="1338"/>
        <v>1.7244046067978064E-4</v>
      </c>
      <c r="BH1115" s="5">
        <f t="shared" si="1339"/>
        <v>7.2556048235624331E-5</v>
      </c>
      <c r="BI1115" s="5">
        <f t="shared" si="1340"/>
        <v>2.442294628449698E-5</v>
      </c>
      <c r="BJ1115" s="8">
        <f t="shared" si="1341"/>
        <v>0.4888344151797035</v>
      </c>
      <c r="BK1115" s="8">
        <f t="shared" si="1342"/>
        <v>0.24295466191004084</v>
      </c>
      <c r="BL1115" s="8">
        <f t="shared" si="1343"/>
        <v>0.25260985383481538</v>
      </c>
      <c r="BM1115" s="8">
        <f t="shared" si="1344"/>
        <v>0.544218346879079</v>
      </c>
      <c r="BN1115" s="8">
        <f t="shared" si="1345"/>
        <v>0.45377764055299352</v>
      </c>
    </row>
    <row r="1116" spans="1:66" x14ac:dyDescent="0.25">
      <c r="A1116" t="s">
        <v>477</v>
      </c>
      <c r="B1116" t="s">
        <v>482</v>
      </c>
      <c r="C1116" t="s">
        <v>491</v>
      </c>
      <c r="D1116" s="7" t="s">
        <v>559</v>
      </c>
      <c r="E1116">
        <f>VLOOKUP(A1116,home!$A$2:$E$405,3,FALSE)</f>
        <v>1.30833333333333</v>
      </c>
      <c r="F1116">
        <f>VLOOKUP(B1116,home!$B$2:$E$405,3,FALSE)</f>
        <v>1.08</v>
      </c>
      <c r="G1116">
        <f>VLOOKUP(C1116,away!$B$2:$E$405,4,FALSE)</f>
        <v>0.96</v>
      </c>
      <c r="H1116">
        <f>VLOOKUP(A1116,away!$A$2:$E$405,3,FALSE)</f>
        <v>1.06666666666667</v>
      </c>
      <c r="I1116">
        <f>VLOOKUP(C1116,away!$B$2:$E$405,3,FALSE)</f>
        <v>0.76</v>
      </c>
      <c r="J1116">
        <f>VLOOKUP(B1116,home!$B$2:$E$405,4,FALSE)</f>
        <v>1.1599999999999999</v>
      </c>
      <c r="K1116" s="3">
        <f t="shared" si="1290"/>
        <v>1.3564799999999966</v>
      </c>
      <c r="L1116" s="3">
        <f t="shared" si="1291"/>
        <v>0.94037333333333617</v>
      </c>
      <c r="M1116" s="5">
        <f t="shared" si="1292"/>
        <v>0.10057482176244563</v>
      </c>
      <c r="N1116" s="5">
        <f t="shared" si="1293"/>
        <v>0.13642773422432192</v>
      </c>
      <c r="O1116" s="5">
        <f t="shared" si="1294"/>
        <v>9.4577880390157146E-2</v>
      </c>
      <c r="P1116" s="5">
        <f t="shared" si="1295"/>
        <v>0.12829300319164003</v>
      </c>
      <c r="Q1116" s="5">
        <f t="shared" si="1296"/>
        <v>9.2530746460303862E-2</v>
      </c>
      <c r="R1116" s="5">
        <f t="shared" si="1297"/>
        <v>4.4469258321046819E-2</v>
      </c>
      <c r="S1116" s="5">
        <f t="shared" si="1298"/>
        <v>4.0912562357818531E-2</v>
      </c>
      <c r="T1116" s="5">
        <f t="shared" si="1299"/>
        <v>8.7013446484697721E-2</v>
      </c>
      <c r="U1116" s="5">
        <f t="shared" si="1300"/>
        <v>6.032165952733344E-2</v>
      </c>
      <c r="V1116" s="5">
        <f t="shared" si="1301"/>
        <v>5.7986630154449881E-3</v>
      </c>
      <c r="W1116" s="5">
        <f t="shared" si="1302"/>
        <v>4.1838702319490884E-2</v>
      </c>
      <c r="X1116" s="5">
        <f t="shared" si="1303"/>
        <v>3.9343999962520824E-2</v>
      </c>
      <c r="Y1116" s="5">
        <f t="shared" si="1304"/>
        <v>1.8499024195711179E-2</v>
      </c>
      <c r="Z1116" s="5">
        <f t="shared" si="1305"/>
        <v>1.3939234892741334E-2</v>
      </c>
      <c r="AA1116" s="5">
        <f t="shared" si="1306"/>
        <v>1.8908293347305719E-2</v>
      </c>
      <c r="AB1116" s="5">
        <f t="shared" si="1307"/>
        <v>1.2824360879876599E-2</v>
      </c>
      <c r="AC1116" s="5">
        <f t="shared" si="1308"/>
        <v>4.6229754606529522E-4</v>
      </c>
      <c r="AD1116" s="5">
        <f t="shared" si="1309"/>
        <v>1.4188340730585716E-2</v>
      </c>
      <c r="AE1116" s="5">
        <f t="shared" si="1310"/>
        <v>1.334233726729003E-2</v>
      </c>
      <c r="AF1116" s="5">
        <f t="shared" si="1311"/>
        <v>6.2733890852495599E-3</v>
      </c>
      <c r="AG1116" s="5">
        <f t="shared" si="1312"/>
        <v>1.9664426017976994E-3</v>
      </c>
      <c r="AH1116" s="5">
        <f t="shared" si="1313"/>
        <v>3.2770211950508788E-3</v>
      </c>
      <c r="AI1116" s="5">
        <f t="shared" si="1314"/>
        <v>4.4452137106626051E-3</v>
      </c>
      <c r="AJ1116" s="5">
        <f t="shared" si="1315"/>
        <v>3.0149217471197977E-3</v>
      </c>
      <c r="AK1116" s="5">
        <f t="shared" si="1316"/>
        <v>1.3632270171776842E-3</v>
      </c>
      <c r="AL1116" s="5">
        <f t="shared" si="1317"/>
        <v>2.3588225964915719E-5</v>
      </c>
      <c r="AM1116" s="5">
        <f t="shared" si="1318"/>
        <v>3.8492400868449712E-3</v>
      </c>
      <c r="AN1116" s="5">
        <f t="shared" si="1319"/>
        <v>3.6197227312667053E-3</v>
      </c>
      <c r="AO1116" s="5">
        <f t="shared" si="1320"/>
        <v>1.7019453652718597E-3</v>
      </c>
      <c r="AP1116" s="5">
        <f t="shared" si="1321"/>
        <v>5.3348801209730714E-4</v>
      </c>
      <c r="AQ1116" s="5">
        <f t="shared" si="1322"/>
        <v>1.2541947505732997E-4</v>
      </c>
      <c r="AR1116" s="5">
        <f t="shared" si="1323"/>
        <v>6.1632466891879765E-4</v>
      </c>
      <c r="AS1116" s="5">
        <f t="shared" si="1324"/>
        <v>8.3603208689496844E-4</v>
      </c>
      <c r="AT1116" s="5">
        <f t="shared" si="1325"/>
        <v>5.6703040261564205E-4</v>
      </c>
      <c r="AU1116" s="5">
        <f t="shared" si="1326"/>
        <v>2.5638846684668802E-4</v>
      </c>
      <c r="AV1116" s="5">
        <f t="shared" si="1327"/>
        <v>8.6946456877048649E-5</v>
      </c>
      <c r="AW1116" s="5">
        <f t="shared" si="1328"/>
        <v>8.3580791338883621E-7</v>
      </c>
      <c r="AX1116" s="5">
        <f t="shared" si="1329"/>
        <v>8.7023619883390836E-4</v>
      </c>
      <c r="AY1116" s="5">
        <f t="shared" si="1330"/>
        <v>8.1834691508477419E-4</v>
      </c>
      <c r="AZ1116" s="5">
        <f t="shared" si="1331"/>
        <v>3.8477580818066081E-4</v>
      </c>
      <c r="BA1116" s="5">
        <f t="shared" si="1332"/>
        <v>1.2061096977495882E-4</v>
      </c>
      <c r="BB1116" s="5">
        <f t="shared" si="1333"/>
        <v>2.8354834920961069E-5</v>
      </c>
      <c r="BC1116" s="5">
        <f t="shared" si="1334"/>
        <v>5.3328261261481292E-6</v>
      </c>
      <c r="BD1116" s="5">
        <f t="shared" si="1335"/>
        <v>9.6595880554455732E-5</v>
      </c>
      <c r="BE1116" s="5">
        <f t="shared" si="1336"/>
        <v>1.3103038005450777E-4</v>
      </c>
      <c r="BF1116" s="5">
        <f t="shared" si="1337"/>
        <v>8.887004496816913E-5</v>
      </c>
      <c r="BG1116" s="5">
        <f t="shared" si="1338"/>
        <v>4.0183479532807253E-5</v>
      </c>
      <c r="BH1116" s="5">
        <f t="shared" si="1339"/>
        <v>1.3627021579165563E-5</v>
      </c>
      <c r="BI1116" s="5">
        <f t="shared" si="1340"/>
        <v>3.69695644634129E-6</v>
      </c>
      <c r="BJ1116" s="8">
        <f t="shared" si="1341"/>
        <v>0.46348163655542884</v>
      </c>
      <c r="BK1116" s="8">
        <f t="shared" si="1342"/>
        <v>0.27688328301446419</v>
      </c>
      <c r="BL1116" s="8">
        <f t="shared" si="1343"/>
        <v>0.24593856198101929</v>
      </c>
      <c r="BM1116" s="8">
        <f t="shared" si="1344"/>
        <v>0.40255176098656686</v>
      </c>
      <c r="BN1116" s="8">
        <f t="shared" si="1345"/>
        <v>0.59687344434991552</v>
      </c>
    </row>
    <row r="1117" spans="1:66" x14ac:dyDescent="0.25">
      <c r="A1117" t="s">
        <v>477</v>
      </c>
      <c r="B1117" t="s">
        <v>486</v>
      </c>
      <c r="C1117" t="s">
        <v>485</v>
      </c>
      <c r="D1117" s="7" t="s">
        <v>559</v>
      </c>
      <c r="E1117">
        <f>VLOOKUP(A1117,home!$A$2:$E$405,3,FALSE)</f>
        <v>1.30833333333333</v>
      </c>
      <c r="F1117">
        <f>VLOOKUP(B1117,home!$B$2:$E$405,3,FALSE)</f>
        <v>1.23</v>
      </c>
      <c r="G1117">
        <f>VLOOKUP(C1117,away!$B$2:$E$405,4,FALSE)</f>
        <v>0.93</v>
      </c>
      <c r="H1117">
        <f>VLOOKUP(A1117,away!$A$2:$E$405,3,FALSE)</f>
        <v>1.06666666666667</v>
      </c>
      <c r="I1117">
        <f>VLOOKUP(C1117,away!$B$2:$E$405,3,FALSE)</f>
        <v>0.51</v>
      </c>
      <c r="J1117">
        <f>VLOOKUP(B1117,home!$B$2:$E$405,4,FALSE)</f>
        <v>0.94</v>
      </c>
      <c r="K1117" s="3">
        <f t="shared" si="1290"/>
        <v>1.4966024999999963</v>
      </c>
      <c r="L1117" s="3">
        <f t="shared" si="1291"/>
        <v>0.51136000000000159</v>
      </c>
      <c r="M1117" s="5">
        <f t="shared" si="1292"/>
        <v>0.13426195490314022</v>
      </c>
      <c r="N1117" s="5">
        <f t="shared" si="1293"/>
        <v>0.20093677736292642</v>
      </c>
      <c r="O1117" s="5">
        <f t="shared" si="1294"/>
        <v>6.8656193259270012E-2</v>
      </c>
      <c r="P1117" s="5">
        <f t="shared" si="1295"/>
        <v>0.1027510304723064</v>
      </c>
      <c r="Q1117" s="5">
        <f t="shared" si="1296"/>
        <v>0.15036124167164919</v>
      </c>
      <c r="R1117" s="5">
        <f t="shared" si="1297"/>
        <v>1.7554015492530207E-2</v>
      </c>
      <c r="S1117" s="5">
        <f t="shared" si="1298"/>
        <v>1.9658909090697851E-2</v>
      </c>
      <c r="T1117" s="5">
        <f t="shared" si="1299"/>
        <v>7.6888724541214773E-2</v>
      </c>
      <c r="U1117" s="5">
        <f t="shared" si="1300"/>
        <v>2.6271383471159374E-2</v>
      </c>
      <c r="V1117" s="5">
        <f t="shared" si="1301"/>
        <v>1.6716683677465967E-3</v>
      </c>
      <c r="W1117" s="5">
        <f t="shared" si="1302"/>
        <v>7.5010336729631241E-2</v>
      </c>
      <c r="X1117" s="5">
        <f t="shared" si="1303"/>
        <v>3.8357285790064359E-2</v>
      </c>
      <c r="Y1117" s="5">
        <f t="shared" si="1304"/>
        <v>9.8071908308036849E-3</v>
      </c>
      <c r="Z1117" s="5">
        <f t="shared" si="1305"/>
        <v>2.9921404540867599E-3</v>
      </c>
      <c r="AA1117" s="5">
        <f t="shared" si="1306"/>
        <v>4.4780448839373691E-3</v>
      </c>
      <c r="AB1117" s="5">
        <f t="shared" si="1307"/>
        <v>3.3509265842064299E-3</v>
      </c>
      <c r="AC1117" s="5">
        <f t="shared" si="1308"/>
        <v>7.9958264944561674E-5</v>
      </c>
      <c r="AD1117" s="5">
        <f t="shared" si="1309"/>
        <v>2.8065164368851935E-2</v>
      </c>
      <c r="AE1117" s="5">
        <f t="shared" si="1310"/>
        <v>1.4351402451656172E-2</v>
      </c>
      <c r="AF1117" s="5">
        <f t="shared" si="1311"/>
        <v>3.669366578839461E-3</v>
      </c>
      <c r="AG1117" s="5">
        <f t="shared" si="1312"/>
        <v>6.254557645851179E-4</v>
      </c>
      <c r="AH1117" s="5">
        <f t="shared" si="1313"/>
        <v>3.8251523565045238E-4</v>
      </c>
      <c r="AI1117" s="5">
        <f t="shared" si="1314"/>
        <v>5.7247325796255474E-4</v>
      </c>
      <c r="AJ1117" s="5">
        <f t="shared" si="1315"/>
        <v>4.2838245452495109E-4</v>
      </c>
      <c r="AK1117" s="5">
        <f t="shared" si="1316"/>
        <v>2.1370608413272548E-4</v>
      </c>
      <c r="AL1117" s="5">
        <f t="shared" si="1317"/>
        <v>2.4476908961316635E-6</v>
      </c>
      <c r="AM1117" s="5">
        <f t="shared" si="1318"/>
        <v>8.4004790314669269E-3</v>
      </c>
      <c r="AN1117" s="5">
        <f t="shared" si="1319"/>
        <v>4.2956689575309416E-3</v>
      </c>
      <c r="AO1117" s="5">
        <f t="shared" si="1320"/>
        <v>1.0983166390615144E-3</v>
      </c>
      <c r="AP1117" s="5">
        <f t="shared" si="1321"/>
        <v>1.8721173218349936E-4</v>
      </c>
      <c r="AQ1117" s="5">
        <f t="shared" si="1322"/>
        <v>2.3933147842338618E-5</v>
      </c>
      <c r="AR1117" s="5">
        <f t="shared" si="1323"/>
        <v>3.9120598180443199E-5</v>
      </c>
      <c r="AS1117" s="5">
        <f t="shared" si="1324"/>
        <v>5.8547985038346592E-5</v>
      </c>
      <c r="AT1117" s="5">
        <f t="shared" si="1325"/>
        <v>4.381153038917595E-5</v>
      </c>
      <c r="AU1117" s="5">
        <f t="shared" si="1326"/>
        <v>2.1856148636422173E-5</v>
      </c>
      <c r="AV1117" s="5">
        <f t="shared" si="1327"/>
        <v>8.1774916724102387E-6</v>
      </c>
      <c r="AW1117" s="5">
        <f t="shared" si="1328"/>
        <v>5.2034009443341056E-8</v>
      </c>
      <c r="AX1117" s="5">
        <f t="shared" si="1329"/>
        <v>2.0953629866151575E-3</v>
      </c>
      <c r="AY1117" s="5">
        <f t="shared" si="1330"/>
        <v>1.0714848168355306E-3</v>
      </c>
      <c r="AZ1117" s="5">
        <f t="shared" si="1331"/>
        <v>2.7395723796850928E-4</v>
      </c>
      <c r="BA1117" s="5">
        <f t="shared" si="1332"/>
        <v>4.66969244025258E-5</v>
      </c>
      <c r="BB1117" s="5">
        <f t="shared" si="1333"/>
        <v>5.9697348156189138E-6</v>
      </c>
      <c r="BC1117" s="5">
        <f t="shared" si="1334"/>
        <v>6.1053671906297957E-7</v>
      </c>
      <c r="BD1117" s="5">
        <f t="shared" si="1335"/>
        <v>3.3341181809252504E-6</v>
      </c>
      <c r="BE1117" s="5">
        <f t="shared" si="1336"/>
        <v>4.9898496048681698E-6</v>
      </c>
      <c r="BF1117" s="5">
        <f t="shared" si="1337"/>
        <v>3.7339106966348484E-6</v>
      </c>
      <c r="BG1117" s="5">
        <f t="shared" si="1338"/>
        <v>1.8627266944534801E-6</v>
      </c>
      <c r="BH1117" s="5">
        <f t="shared" si="1339"/>
        <v>6.9694035693395231E-7</v>
      </c>
      <c r="BI1117" s="5">
        <f t="shared" si="1340"/>
        <v>2.0860853610764862E-7</v>
      </c>
      <c r="BJ1117" s="8">
        <f t="shared" si="1341"/>
        <v>0.61557263783566407</v>
      </c>
      <c r="BK1117" s="8">
        <f t="shared" si="1342"/>
        <v>0.25949745360656729</v>
      </c>
      <c r="BL1117" s="8">
        <f t="shared" si="1343"/>
        <v>0.12209398063136082</v>
      </c>
      <c r="BM1117" s="8">
        <f t="shared" si="1344"/>
        <v>0.32456356658303037</v>
      </c>
      <c r="BN1117" s="8">
        <f t="shared" si="1345"/>
        <v>0.67452121316182256</v>
      </c>
    </row>
    <row r="1118" spans="1:66" x14ac:dyDescent="0.25">
      <c r="A1118" t="s">
        <v>477</v>
      </c>
      <c r="B1118" t="s">
        <v>490</v>
      </c>
      <c r="C1118" t="s">
        <v>484</v>
      </c>
      <c r="D1118" s="7" t="s">
        <v>559</v>
      </c>
      <c r="E1118">
        <f>VLOOKUP(A1118,home!$A$2:$E$405,3,FALSE)</f>
        <v>1.30833333333333</v>
      </c>
      <c r="F1118">
        <f>VLOOKUP(B1118,home!$B$2:$E$405,3,FALSE)</f>
        <v>0.81</v>
      </c>
      <c r="G1118">
        <f>VLOOKUP(C1118,away!$B$2:$E$405,4,FALSE)</f>
        <v>0.68</v>
      </c>
      <c r="H1118">
        <f>VLOOKUP(A1118,away!$A$2:$E$405,3,FALSE)</f>
        <v>1.06666666666667</v>
      </c>
      <c r="I1118">
        <f>VLOOKUP(C1118,away!$B$2:$E$405,3,FALSE)</f>
        <v>1.19</v>
      </c>
      <c r="J1118">
        <f>VLOOKUP(B1118,home!$B$2:$E$405,4,FALSE)</f>
        <v>0.68</v>
      </c>
      <c r="K1118" s="3">
        <f t="shared" si="1290"/>
        <v>0.72062999999999822</v>
      </c>
      <c r="L1118" s="3">
        <f t="shared" si="1291"/>
        <v>0.86314666666666939</v>
      </c>
      <c r="M1118" s="5">
        <f t="shared" si="1292"/>
        <v>0.20519866600300521</v>
      </c>
      <c r="N1118" s="5">
        <f t="shared" si="1293"/>
        <v>0.14787231468174525</v>
      </c>
      <c r="O1118" s="5">
        <f t="shared" si="1294"/>
        <v>0.17711654456494114</v>
      </c>
      <c r="P1118" s="5">
        <f t="shared" si="1295"/>
        <v>0.12763549550983319</v>
      </c>
      <c r="Q1118" s="5">
        <f t="shared" si="1296"/>
        <v>5.3280613064552909E-2</v>
      </c>
      <c r="R1118" s="5">
        <f t="shared" si="1297"/>
        <v>7.6438777526373777E-2</v>
      </c>
      <c r="S1118" s="5">
        <f t="shared" si="1298"/>
        <v>1.9847618933597346E-2</v>
      </c>
      <c r="T1118" s="5">
        <f t="shared" si="1299"/>
        <v>4.5988983564625441E-2</v>
      </c>
      <c r="U1118" s="5">
        <f t="shared" si="1300"/>
        <v>5.5084076248830591E-2</v>
      </c>
      <c r="V1118" s="5">
        <f t="shared" si="1301"/>
        <v>1.3717116883330488E-3</v>
      </c>
      <c r="W1118" s="5">
        <f t="shared" si="1302"/>
        <v>1.2798536064236223E-2</v>
      </c>
      <c r="X1118" s="5">
        <f t="shared" si="1303"/>
        <v>1.1047013742058649E-2</v>
      </c>
      <c r="Y1118" s="5">
        <f t="shared" si="1304"/>
        <v>4.7675965440394071E-3</v>
      </c>
      <c r="Z1118" s="5">
        <f t="shared" si="1305"/>
        <v>2.1992625341988217E-2</v>
      </c>
      <c r="AA1118" s="5">
        <f t="shared" si="1306"/>
        <v>1.5848545600196925E-2</v>
      </c>
      <c r="AB1118" s="5">
        <f t="shared" si="1307"/>
        <v>5.7104687079349414E-3</v>
      </c>
      <c r="AC1118" s="5">
        <f t="shared" si="1308"/>
        <v>5.332609625568134E-5</v>
      </c>
      <c r="AD1118" s="5">
        <f t="shared" si="1309"/>
        <v>2.305752260992631E-3</v>
      </c>
      <c r="AE1118" s="5">
        <f t="shared" si="1310"/>
        <v>1.9902023782349255E-3</v>
      </c>
      <c r="AF1118" s="5">
        <f t="shared" si="1311"/>
        <v>8.589182743827771E-4</v>
      </c>
      <c r="AG1118" s="5">
        <f t="shared" si="1312"/>
        <v>2.471241484908606E-4</v>
      </c>
      <c r="AH1118" s="5">
        <f t="shared" si="1313"/>
        <v>4.7457153137965124E-3</v>
      </c>
      <c r="AI1118" s="5">
        <f t="shared" si="1314"/>
        <v>3.4199048265811717E-3</v>
      </c>
      <c r="AJ1118" s="5">
        <f t="shared" si="1315"/>
        <v>1.2322430075895918E-3</v>
      </c>
      <c r="AK1118" s="5">
        <f t="shared" si="1316"/>
        <v>2.959970928530951E-4</v>
      </c>
      <c r="AL1118" s="5">
        <f t="shared" si="1317"/>
        <v>1.326773287911974E-6</v>
      </c>
      <c r="AM1118" s="5">
        <f t="shared" si="1318"/>
        <v>3.3231885036782332E-4</v>
      </c>
      <c r="AN1118" s="5">
        <f t="shared" si="1319"/>
        <v>2.8683990796548632E-4</v>
      </c>
      <c r="AO1118" s="5">
        <f t="shared" si="1320"/>
        <v>1.2379245521369189E-4</v>
      </c>
      <c r="AP1118" s="5">
        <f t="shared" si="1321"/>
        <v>3.5617015025393705E-5</v>
      </c>
      <c r="AQ1118" s="5">
        <f t="shared" si="1322"/>
        <v>7.6856769489463143E-6</v>
      </c>
      <c r="AR1118" s="5">
        <f t="shared" si="1323"/>
        <v>8.1924967081048559E-4</v>
      </c>
      <c r="AS1118" s="5">
        <f t="shared" si="1324"/>
        <v>5.9037589027615865E-4</v>
      </c>
      <c r="AT1118" s="5">
        <f t="shared" si="1325"/>
        <v>2.127212889048536E-4</v>
      </c>
      <c r="AU1118" s="5">
        <f t="shared" si="1326"/>
        <v>5.1097780807834752E-5</v>
      </c>
      <c r="AV1118" s="5">
        <f t="shared" si="1327"/>
        <v>9.2056484458874642E-6</v>
      </c>
      <c r="AW1118" s="5">
        <f t="shared" si="1328"/>
        <v>2.2924039816637335E-8</v>
      </c>
      <c r="AX1118" s="5">
        <f t="shared" si="1329"/>
        <v>3.9913155523427296E-5</v>
      </c>
      <c r="AY1118" s="5">
        <f t="shared" si="1330"/>
        <v>3.4450907146194632E-5</v>
      </c>
      <c r="AZ1118" s="5">
        <f t="shared" si="1331"/>
        <v>1.4868092833440417E-5</v>
      </c>
      <c r="BA1118" s="5">
        <f t="shared" si="1332"/>
        <v>4.2777815896248977E-6</v>
      </c>
      <c r="BB1118" s="5">
        <f t="shared" si="1333"/>
        <v>9.230882299531941E-7</v>
      </c>
      <c r="BC1118" s="5">
        <f t="shared" si="1334"/>
        <v>1.5935210574466716E-7</v>
      </c>
      <c r="BD1118" s="5">
        <f t="shared" si="1335"/>
        <v>1.1785543708797274E-4</v>
      </c>
      <c r="BE1118" s="5">
        <f t="shared" si="1336"/>
        <v>8.4930163628705571E-5</v>
      </c>
      <c r="BF1118" s="5">
        <f t="shared" si="1337"/>
        <v>3.0601611907876976E-5</v>
      </c>
      <c r="BG1118" s="5">
        <f t="shared" si="1338"/>
        <v>7.3508131963911098E-6</v>
      </c>
      <c r="BH1118" s="5">
        <f t="shared" si="1339"/>
        <v>1.3243041284288277E-6</v>
      </c>
      <c r="BI1118" s="5">
        <f t="shared" si="1340"/>
        <v>1.9086665681393284E-7</v>
      </c>
      <c r="BJ1118" s="8">
        <f t="shared" si="1341"/>
        <v>0.28203790100630882</v>
      </c>
      <c r="BK1118" s="8">
        <f t="shared" si="1342"/>
        <v>0.35414259591145858</v>
      </c>
      <c r="BL1118" s="8">
        <f t="shared" si="1343"/>
        <v>0.34181717636494924</v>
      </c>
      <c r="BM1118" s="8">
        <f t="shared" si="1344"/>
        <v>0.21241345929114688</v>
      </c>
      <c r="BN1118" s="8">
        <f t="shared" si="1345"/>
        <v>0.78754241135045144</v>
      </c>
    </row>
    <row r="1119" spans="1:66" x14ac:dyDescent="0.25">
      <c r="A1119" t="s">
        <v>22</v>
      </c>
      <c r="B1119" t="s">
        <v>265</v>
      </c>
      <c r="C1119" t="s">
        <v>259</v>
      </c>
      <c r="D1119" s="7" t="s">
        <v>559</v>
      </c>
      <c r="E1119">
        <f>VLOOKUP(A1119,home!$A$2:$E$405,3,FALSE)</f>
        <v>1.5026315789473701</v>
      </c>
      <c r="F1119">
        <f>VLOOKUP(B1119,home!$B$2:$E$405,3,FALSE)</f>
        <v>1.22</v>
      </c>
      <c r="G1119">
        <f>VLOOKUP(C1119,away!$B$2:$E$405,4,FALSE)</f>
        <v>1.26</v>
      </c>
      <c r="H1119">
        <f>VLOOKUP(A1119,away!$A$2:$E$405,3,FALSE)</f>
        <v>1.3631578947368399</v>
      </c>
      <c r="I1119">
        <f>VLOOKUP(C1119,away!$B$2:$E$405,3,FALSE)</f>
        <v>1.3</v>
      </c>
      <c r="J1119">
        <f>VLOOKUP(B1119,home!$B$2:$E$405,4,FALSE)</f>
        <v>0.86</v>
      </c>
      <c r="K1119" s="3">
        <f t="shared" si="1290"/>
        <v>2.3098452631578974</v>
      </c>
      <c r="L1119" s="3">
        <f t="shared" si="1291"/>
        <v>1.524010526315787</v>
      </c>
      <c r="M1119" s="5">
        <f t="shared" si="1292"/>
        <v>2.162606909485831E-2</v>
      </c>
      <c r="N1119" s="5">
        <f t="shared" si="1293"/>
        <v>4.995287325948386E-2</v>
      </c>
      <c r="O1119" s="5">
        <f t="shared" si="1294"/>
        <v>3.2958356943396584E-2</v>
      </c>
      <c r="P1119" s="5">
        <f t="shared" si="1295"/>
        <v>7.6128704667171795E-2</v>
      </c>
      <c r="Q1119" s="5">
        <f t="shared" si="1296"/>
        <v>5.7691703839772811E-2</v>
      </c>
      <c r="R1119" s="5">
        <f t="shared" si="1297"/>
        <v>2.5114441455904708E-2</v>
      </c>
      <c r="S1119" s="5">
        <f t="shared" si="1298"/>
        <v>6.6997608868263905E-2</v>
      </c>
      <c r="T1119" s="5">
        <f t="shared" si="1299"/>
        <v>8.792276393290667E-2</v>
      </c>
      <c r="U1119" s="5">
        <f t="shared" si="1300"/>
        <v>5.8010473633777815E-2</v>
      </c>
      <c r="V1119" s="5">
        <f t="shared" si="1301"/>
        <v>2.6205210205468617E-2</v>
      </c>
      <c r="W1119" s="5">
        <f t="shared" si="1302"/>
        <v>4.4419636279269169E-2</v>
      </c>
      <c r="X1119" s="5">
        <f t="shared" si="1303"/>
        <v>6.7695993264724835E-2</v>
      </c>
      <c r="Y1119" s="5">
        <f t="shared" si="1304"/>
        <v>5.1584703162421641E-2</v>
      </c>
      <c r="Z1119" s="5">
        <f t="shared" si="1305"/>
        <v>1.2758224380446785E-2</v>
      </c>
      <c r="AA1119" s="5">
        <f t="shared" si="1306"/>
        <v>2.9469524151480603E-2</v>
      </c>
      <c r="AB1119" s="5">
        <f t="shared" si="1307"/>
        <v>3.4035020384407373E-2</v>
      </c>
      <c r="AC1119" s="5">
        <f t="shared" si="1308"/>
        <v>5.7655204805215545E-3</v>
      </c>
      <c r="AD1119" s="5">
        <f t="shared" si="1309"/>
        <v>2.565062161271665E-2</v>
      </c>
      <c r="AE1119" s="5">
        <f t="shared" si="1310"/>
        <v>3.9091817344323404E-2</v>
      </c>
      <c r="AF1119" s="5">
        <f t="shared" si="1311"/>
        <v>2.9788170562781466E-2</v>
      </c>
      <c r="AG1119" s="5">
        <f t="shared" si="1312"/>
        <v>1.5132495165789673E-2</v>
      </c>
      <c r="AH1119" s="5">
        <f t="shared" si="1313"/>
        <v>4.8609170632249021E-3</v>
      </c>
      <c r="AI1119" s="5">
        <f t="shared" si="1314"/>
        <v>1.1227966253093436E-2</v>
      </c>
      <c r="AJ1119" s="5">
        <f t="shared" si="1315"/>
        <v>1.2967432332302303E-2</v>
      </c>
      <c r="AK1119" s="5">
        <f t="shared" si="1316"/>
        <v>9.9842540493630134E-3</v>
      </c>
      <c r="AL1119" s="5">
        <f t="shared" si="1317"/>
        <v>8.1183797941071305E-4</v>
      </c>
      <c r="AM1119" s="5">
        <f t="shared" si="1318"/>
        <v>1.1849793365837824E-2</v>
      </c>
      <c r="AN1119" s="5">
        <f t="shared" si="1319"/>
        <v>1.8059209824203823E-2</v>
      </c>
      <c r="AO1119" s="5">
        <f t="shared" si="1320"/>
        <v>1.3761212934516053E-2</v>
      </c>
      <c r="AP1119" s="5">
        <f t="shared" si="1321"/>
        <v>6.9907444556918082E-3</v>
      </c>
      <c r="AQ1119" s="5">
        <f t="shared" si="1322"/>
        <v>2.6634920343145104E-3</v>
      </c>
      <c r="AR1119" s="5">
        <f t="shared" si="1323"/>
        <v>1.4816177543805554E-3</v>
      </c>
      <c r="AS1119" s="5">
        <f t="shared" si="1324"/>
        <v>3.4223077517665664E-3</v>
      </c>
      <c r="AT1119" s="5">
        <f t="shared" si="1325"/>
        <v>3.9525006747432798E-3</v>
      </c>
      <c r="AU1119" s="5">
        <f t="shared" si="1326"/>
        <v>3.0432216537280526E-3</v>
      </c>
      <c r="AV1119" s="5">
        <f t="shared" si="1327"/>
        <v>1.7573427804008217E-3</v>
      </c>
      <c r="AW1119" s="5">
        <f t="shared" si="1328"/>
        <v>7.9384866350499259E-5</v>
      </c>
      <c r="AX1119" s="5">
        <f t="shared" si="1329"/>
        <v>4.5618648459133963E-3</v>
      </c>
      <c r="AY1119" s="5">
        <f t="shared" si="1330"/>
        <v>6.9523300448019612E-3</v>
      </c>
      <c r="AZ1119" s="5">
        <f t="shared" si="1331"/>
        <v>5.2977120853498491E-3</v>
      </c>
      <c r="BA1119" s="5">
        <f t="shared" si="1332"/>
        <v>2.6912563278211764E-3</v>
      </c>
      <c r="BB1119" s="5">
        <f t="shared" si="1333"/>
        <v>1.0253757431533607E-3</v>
      </c>
      <c r="BC1119" s="5">
        <f t="shared" si="1334"/>
        <v>3.1253668519891907E-4</v>
      </c>
      <c r="BD1119" s="5">
        <f t="shared" si="1335"/>
        <v>3.7633350894205372E-4</v>
      </c>
      <c r="BE1119" s="5">
        <f t="shared" si="1336"/>
        <v>8.6927217299739292E-4</v>
      </c>
      <c r="BF1119" s="5">
        <f t="shared" si="1337"/>
        <v>1.0039421055965004E-3</v>
      </c>
      <c r="BG1119" s="5">
        <f t="shared" si="1338"/>
        <v>7.7298363903228074E-4</v>
      </c>
      <c r="BH1119" s="5">
        <f t="shared" si="1339"/>
        <v>4.4636814927931704E-4</v>
      </c>
      <c r="BI1119" s="5">
        <f t="shared" si="1340"/>
        <v>2.0620827104747745E-4</v>
      </c>
      <c r="BJ1119" s="8">
        <f t="shared" si="1341"/>
        <v>0.54309630677099296</v>
      </c>
      <c r="BK1119" s="8">
        <f t="shared" si="1342"/>
        <v>0.20448728134049687</v>
      </c>
      <c r="BL1119" s="8">
        <f t="shared" si="1343"/>
        <v>0.23596048472886505</v>
      </c>
      <c r="BM1119" s="8">
        <f t="shared" si="1344"/>
        <v>0.72595720278176223</v>
      </c>
      <c r="BN1119" s="8">
        <f t="shared" si="1345"/>
        <v>0.2634721492605881</v>
      </c>
    </row>
    <row r="1120" spans="1:66" x14ac:dyDescent="0.25">
      <c r="A1120" t="s">
        <v>22</v>
      </c>
      <c r="B1120" t="s">
        <v>165</v>
      </c>
      <c r="C1120" t="s">
        <v>162</v>
      </c>
      <c r="D1120" s="7" t="s">
        <v>559</v>
      </c>
      <c r="E1120">
        <f>VLOOKUP(A1120,home!$A$2:$E$405,3,FALSE)</f>
        <v>1.5026315789473701</v>
      </c>
      <c r="F1120">
        <f>VLOOKUP(B1120,home!$B$2:$E$405,3,FALSE)</f>
        <v>0.74</v>
      </c>
      <c r="G1120">
        <f>VLOOKUP(C1120,away!$B$2:$E$405,4,FALSE)</f>
        <v>1.0900000000000001</v>
      </c>
      <c r="H1120">
        <f>VLOOKUP(A1120,away!$A$2:$E$405,3,FALSE)</f>
        <v>1.3631578947368399</v>
      </c>
      <c r="I1120">
        <f>VLOOKUP(C1120,away!$B$2:$E$405,3,FALSE)</f>
        <v>0.67</v>
      </c>
      <c r="J1120">
        <f>VLOOKUP(B1120,home!$B$2:$E$405,4,FALSE)</f>
        <v>1.1599999999999999</v>
      </c>
      <c r="K1120" s="3">
        <f t="shared" si="1290"/>
        <v>1.2120226315789489</v>
      </c>
      <c r="L1120" s="3">
        <f t="shared" si="1291"/>
        <v>1.059446315789472</v>
      </c>
      <c r="M1120" s="5">
        <f t="shared" si="1292"/>
        <v>0.10316053133732336</v>
      </c>
      <c r="N1120" s="5">
        <f t="shared" si="1293"/>
        <v>0.12503289866654529</v>
      </c>
      <c r="O1120" s="5">
        <f t="shared" si="1294"/>
        <v>0.10929304486021162</v>
      </c>
      <c r="P1120" s="5">
        <f t="shared" si="1295"/>
        <v>0.13246564384474982</v>
      </c>
      <c r="Q1120" s="5">
        <f t="shared" si="1296"/>
        <v>7.5771351437885145E-2</v>
      </c>
      <c r="R1120" s="5">
        <f t="shared" si="1297"/>
        <v>5.7895056859282347E-2</v>
      </c>
      <c r="S1120" s="5">
        <f t="shared" si="1298"/>
        <v>4.2523886247316088E-2</v>
      </c>
      <c r="T1120" s="5">
        <f t="shared" si="1299"/>
        <v>8.0275679123256727E-2</v>
      </c>
      <c r="U1120" s="5">
        <f t="shared" si="1300"/>
        <v>7.0170119170000267E-2</v>
      </c>
      <c r="V1120" s="5">
        <f t="shared" si="1301"/>
        <v>6.0670856032812043E-3</v>
      </c>
      <c r="W1120" s="5">
        <f t="shared" si="1302"/>
        <v>3.0612197589346312E-2</v>
      </c>
      <c r="X1120" s="5">
        <f t="shared" si="1303"/>
        <v>3.2431979954252309E-2</v>
      </c>
      <c r="Y1120" s="5">
        <f t="shared" si="1304"/>
        <v>1.7179970838145309E-2</v>
      </c>
      <c r="Z1120" s="5">
        <f t="shared" si="1305"/>
        <v>2.0445568230662892E-2</v>
      </c>
      <c r="AA1120" s="5">
        <f t="shared" si="1306"/>
        <v>2.4780491411054994E-2</v>
      </c>
      <c r="AB1120" s="5">
        <f t="shared" si="1307"/>
        <v>1.5017258205923208E-2</v>
      </c>
      <c r="AC1120" s="5">
        <f t="shared" si="1308"/>
        <v>4.8691126725098504E-4</v>
      </c>
      <c r="AD1120" s="5">
        <f t="shared" si="1309"/>
        <v>9.2756690701635714E-3</v>
      </c>
      <c r="AE1120" s="5">
        <f t="shared" si="1310"/>
        <v>9.8270734228671532E-3</v>
      </c>
      <c r="AF1120" s="5">
        <f t="shared" si="1311"/>
        <v>5.205628366424621E-3</v>
      </c>
      <c r="AG1120" s="5">
        <f t="shared" si="1312"/>
        <v>1.8383612647259106E-3</v>
      </c>
      <c r="AH1120" s="5">
        <f t="shared" si="1313"/>
        <v>5.4152454840495183E-3</v>
      </c>
      <c r="AI1120" s="5">
        <f t="shared" si="1314"/>
        <v>6.5634000822237162E-3</v>
      </c>
      <c r="AJ1120" s="5">
        <f t="shared" si="1315"/>
        <v>3.9774947198811398E-3</v>
      </c>
      <c r="AK1120" s="5">
        <f t="shared" si="1316"/>
        <v>1.6069378724939043E-3</v>
      </c>
      <c r="AL1120" s="5">
        <f t="shared" si="1317"/>
        <v>2.5009182746746498E-5</v>
      </c>
      <c r="AM1120" s="5">
        <f t="shared" si="1318"/>
        <v>2.24846416721502E-3</v>
      </c>
      <c r="AN1120" s="5">
        <f t="shared" si="1319"/>
        <v>2.3821270781405964E-3</v>
      </c>
      <c r="AO1120" s="5">
        <f t="shared" si="1320"/>
        <v>1.2618678783391972E-3</v>
      </c>
      <c r="AP1120" s="5">
        <f t="shared" si="1321"/>
        <v>4.4562709157318001E-4</v>
      </c>
      <c r="AQ1120" s="5">
        <f t="shared" si="1322"/>
        <v>1.1802949509579581E-4</v>
      </c>
      <c r="AR1120" s="5">
        <f t="shared" si="1323"/>
        <v>1.1474323754343684E-3</v>
      </c>
      <c r="AS1120" s="5">
        <f t="shared" si="1324"/>
        <v>1.3907140072328475E-3</v>
      </c>
      <c r="AT1120" s="5">
        <f t="shared" si="1325"/>
        <v>8.4278842541003068E-4</v>
      </c>
      <c r="AU1120" s="5">
        <f t="shared" si="1326"/>
        <v>3.4049288174324804E-4</v>
      </c>
      <c r="AV1120" s="5">
        <f t="shared" si="1327"/>
        <v>1.0317126964108788E-4</v>
      </c>
      <c r="AW1120" s="5">
        <f t="shared" si="1328"/>
        <v>8.9204483634295645E-7</v>
      </c>
      <c r="AX1120" s="5">
        <f t="shared" si="1329"/>
        <v>4.5419824282648646E-4</v>
      </c>
      <c r="AY1120" s="5">
        <f t="shared" si="1330"/>
        <v>4.811986550005731E-4</v>
      </c>
      <c r="AZ1120" s="5">
        <f t="shared" si="1331"/>
        <v>2.5490207110160317E-4</v>
      </c>
      <c r="BA1120" s="5">
        <f t="shared" si="1332"/>
        <v>9.0018353371899834E-5</v>
      </c>
      <c r="BB1120" s="5">
        <f t="shared" si="1333"/>
        <v>2.3842403208323517E-5</v>
      </c>
      <c r="BC1120" s="5">
        <f t="shared" si="1334"/>
        <v>5.0519492477250902E-6</v>
      </c>
      <c r="BD1120" s="5">
        <f t="shared" si="1335"/>
        <v>2.0260716712858383E-4</v>
      </c>
      <c r="BE1120" s="5">
        <f t="shared" si="1336"/>
        <v>2.4556447187994211E-4</v>
      </c>
      <c r="BF1120" s="5">
        <f t="shared" si="1337"/>
        <v>1.4881484871511112E-4</v>
      </c>
      <c r="BG1120" s="5">
        <f t="shared" si="1338"/>
        <v>6.0122321519237386E-5</v>
      </c>
      <c r="BH1120" s="5">
        <f t="shared" si="1339"/>
        <v>1.8217403586095447E-5</v>
      </c>
      <c r="BI1120" s="5">
        <f t="shared" si="1340"/>
        <v>4.4159810869910319E-6</v>
      </c>
      <c r="BJ1120" s="8">
        <f t="shared" si="1341"/>
        <v>0.39521613711873282</v>
      </c>
      <c r="BK1120" s="8">
        <f t="shared" si="1342"/>
        <v>0.28521026613766876</v>
      </c>
      <c r="BL1120" s="8">
        <f t="shared" si="1343"/>
        <v>0.29922338981849828</v>
      </c>
      <c r="BM1120" s="8">
        <f t="shared" si="1344"/>
        <v>0.39599652768940091</v>
      </c>
      <c r="BN1120" s="8">
        <f t="shared" si="1345"/>
        <v>0.60361852700599761</v>
      </c>
    </row>
    <row r="1121" spans="1:66" x14ac:dyDescent="0.25">
      <c r="A1121" t="s">
        <v>22</v>
      </c>
      <c r="B1121" t="s">
        <v>163</v>
      </c>
      <c r="C1121" t="s">
        <v>166</v>
      </c>
      <c r="D1121" s="7" t="s">
        <v>559</v>
      </c>
      <c r="E1121">
        <f>VLOOKUP(A1121,home!$A$2:$E$405,3,FALSE)</f>
        <v>1.5026315789473701</v>
      </c>
      <c r="F1121">
        <f>VLOOKUP(B1121,home!$B$2:$E$405,3,FALSE)</f>
        <v>1.19</v>
      </c>
      <c r="G1121">
        <f>VLOOKUP(C1121,away!$B$2:$E$405,4,FALSE)</f>
        <v>1.0900000000000001</v>
      </c>
      <c r="H1121">
        <f>VLOOKUP(A1121,away!$A$2:$E$405,3,FALSE)</f>
        <v>1.3631578947368399</v>
      </c>
      <c r="I1121">
        <f>VLOOKUP(C1121,away!$B$2:$E$405,3,FALSE)</f>
        <v>0.6</v>
      </c>
      <c r="J1121">
        <f>VLOOKUP(B1121,home!$B$2:$E$405,4,FALSE)</f>
        <v>0.97</v>
      </c>
      <c r="K1121" s="3">
        <f t="shared" si="1290"/>
        <v>1.9490634210526339</v>
      </c>
      <c r="L1121" s="3">
        <f t="shared" si="1291"/>
        <v>0.79335789473684071</v>
      </c>
      <c r="M1121" s="5">
        <f t="shared" si="1292"/>
        <v>6.441419082057856E-2</v>
      </c>
      <c r="N1121" s="5">
        <f t="shared" si="1293"/>
        <v>0.125547343125094</v>
      </c>
      <c r="O1121" s="5">
        <f t="shared" si="1294"/>
        <v>5.1103506820591338E-2</v>
      </c>
      <c r="P1121" s="5">
        <f t="shared" si="1295"/>
        <v>9.9603975831528357E-2</v>
      </c>
      <c r="Q1121" s="5">
        <f t="shared" si="1296"/>
        <v>0.12234986704773232</v>
      </c>
      <c r="R1121" s="5">
        <f t="shared" si="1297"/>
        <v>2.0271685292427056E-2</v>
      </c>
      <c r="S1121" s="5">
        <f t="shared" si="1298"/>
        <v>3.850452778752525E-2</v>
      </c>
      <c r="T1121" s="5">
        <f t="shared" si="1299"/>
        <v>9.7067232942321266E-2</v>
      </c>
      <c r="U1121" s="5">
        <f t="shared" si="1300"/>
        <v>3.951080028656024E-2</v>
      </c>
      <c r="V1121" s="5">
        <f t="shared" si="1301"/>
        <v>6.615526462062757E-3</v>
      </c>
      <c r="W1121" s="5">
        <f t="shared" si="1302"/>
        <v>7.9489216811129332E-2</v>
      </c>
      <c r="X1121" s="5">
        <f t="shared" si="1303"/>
        <v>6.3063397703557858E-2</v>
      </c>
      <c r="Y1121" s="5">
        <f t="shared" si="1304"/>
        <v>2.5015922218523383E-2</v>
      </c>
      <c r="Z1121" s="5">
        <f t="shared" si="1305"/>
        <v>5.36090052212257E-3</v>
      </c>
      <c r="AA1121" s="5">
        <f t="shared" si="1306"/>
        <v>1.0448735111571066E-2</v>
      </c>
      <c r="AB1121" s="5">
        <f t="shared" si="1307"/>
        <v>1.018262370111574E-2</v>
      </c>
      <c r="AC1121" s="5">
        <f t="shared" si="1308"/>
        <v>6.3935129185619668E-4</v>
      </c>
      <c r="AD1121" s="5">
        <f t="shared" si="1309"/>
        <v>3.8732381213673596E-2</v>
      </c>
      <c r="AE1121" s="5">
        <f t="shared" si="1310"/>
        <v>3.0728640417824842E-2</v>
      </c>
      <c r="AF1121" s="5">
        <f t="shared" si="1311"/>
        <v>1.2189404735005452E-2</v>
      </c>
      <c r="AG1121" s="5">
        <f t="shared" si="1312"/>
        <v>3.2235201595530679E-3</v>
      </c>
      <c r="AH1121" s="5">
        <f t="shared" si="1313"/>
        <v>1.063278188031198E-3</v>
      </c>
      <c r="AI1121" s="5">
        <f t="shared" si="1314"/>
        <v>2.0723966226947324E-3</v>
      </c>
      <c r="AJ1121" s="5">
        <f t="shared" si="1315"/>
        <v>2.01961622560366E-3</v>
      </c>
      <c r="AK1121" s="5">
        <f t="shared" si="1316"/>
        <v>1.3121200366294921E-3</v>
      </c>
      <c r="AL1121" s="5">
        <f t="shared" si="1317"/>
        <v>3.9545280200310384E-5</v>
      </c>
      <c r="AM1121" s="5">
        <f t="shared" si="1318"/>
        <v>1.5098373486767472E-2</v>
      </c>
      <c r="AN1121" s="5">
        <f t="shared" si="1319"/>
        <v>1.1978413803412375E-2</v>
      </c>
      <c r="AO1121" s="5">
        <f t="shared" si="1320"/>
        <v>4.7515845786809761E-3</v>
      </c>
      <c r="AP1121" s="5">
        <f t="shared" si="1321"/>
        <v>1.2565690460021261E-3</v>
      </c>
      <c r="AQ1121" s="5">
        <f t="shared" si="1322"/>
        <v>2.4922724323193175E-4</v>
      </c>
      <c r="AR1121" s="5">
        <f t="shared" si="1323"/>
        <v>1.6871202895520678E-4</v>
      </c>
      <c r="AS1121" s="5">
        <f t="shared" si="1324"/>
        <v>3.2883044432816634E-4</v>
      </c>
      <c r="AT1121" s="5">
        <f t="shared" si="1325"/>
        <v>3.2045569538425683E-4</v>
      </c>
      <c r="AU1121" s="5">
        <f t="shared" si="1326"/>
        <v>2.0819615798048008E-4</v>
      </c>
      <c r="AV1121" s="5">
        <f t="shared" si="1327"/>
        <v>1.0144687898086233E-4</v>
      </c>
      <c r="AW1121" s="5">
        <f t="shared" si="1328"/>
        <v>1.6985849629066058E-6</v>
      </c>
      <c r="AX1121" s="5">
        <f t="shared" si="1329"/>
        <v>4.9046145800749003E-3</v>
      </c>
      <c r="AY1121" s="5">
        <f t="shared" si="1330"/>
        <v>3.8911146977438373E-3</v>
      </c>
      <c r="AZ1121" s="5">
        <f t="shared" si="1331"/>
        <v>1.5435232823908141E-3</v>
      </c>
      <c r="BA1121" s="5">
        <f t="shared" si="1332"/>
        <v>4.0818879393162485E-4</v>
      </c>
      <c r="BB1121" s="5">
        <f t="shared" si="1333"/>
        <v>8.0959950552190991E-5</v>
      </c>
      <c r="BC1121" s="5">
        <f t="shared" si="1334"/>
        <v>1.2846043185616995E-5</v>
      </c>
      <c r="BD1121" s="5">
        <f t="shared" si="1335"/>
        <v>2.2308170018113958E-5</v>
      </c>
      <c r="BE1121" s="5">
        <f t="shared" si="1336"/>
        <v>4.348003817292898E-5</v>
      </c>
      <c r="BF1121" s="5">
        <f t="shared" si="1337"/>
        <v>4.2372675974414044E-5</v>
      </c>
      <c r="BG1121" s="5">
        <f t="shared" si="1338"/>
        <v>2.7529010931282054E-5</v>
      </c>
      <c r="BH1121" s="5">
        <f t="shared" si="1339"/>
        <v>1.3413947055979997E-5</v>
      </c>
      <c r="BI1121" s="5">
        <f t="shared" si="1340"/>
        <v>5.2289267077494518E-6</v>
      </c>
      <c r="BJ1121" s="8">
        <f t="shared" si="1341"/>
        <v>0.64158234188038898</v>
      </c>
      <c r="BK1121" s="8">
        <f t="shared" si="1342"/>
        <v>0.21370823217149526</v>
      </c>
      <c r="BL1121" s="8">
        <f t="shared" si="1343"/>
        <v>0.13926673625971397</v>
      </c>
      <c r="BM1121" s="8">
        <f t="shared" si="1344"/>
        <v>0.51273822578298833</v>
      </c>
      <c r="BN1121" s="8">
        <f t="shared" si="1345"/>
        <v>0.48329056893795164</v>
      </c>
    </row>
    <row r="1122" spans="1:66" x14ac:dyDescent="0.25">
      <c r="A1122" t="s">
        <v>22</v>
      </c>
      <c r="B1122" t="s">
        <v>167</v>
      </c>
      <c r="C1122" t="s">
        <v>24</v>
      </c>
      <c r="D1122" s="7" t="s">
        <v>559</v>
      </c>
      <c r="E1122">
        <f>VLOOKUP(A1122,home!$A$2:$E$405,3,FALSE)</f>
        <v>1.5026315789473701</v>
      </c>
      <c r="F1122">
        <f>VLOOKUP(B1122,home!$B$2:$E$405,3,FALSE)</f>
        <v>1.0900000000000001</v>
      </c>
      <c r="G1122">
        <f>VLOOKUP(C1122,away!$B$2:$E$405,4,FALSE)</f>
        <v>0.95</v>
      </c>
      <c r="H1122">
        <f>VLOOKUP(A1122,away!$A$2:$E$405,3,FALSE)</f>
        <v>1.3631578947368399</v>
      </c>
      <c r="I1122">
        <f>VLOOKUP(C1122,away!$B$2:$E$405,3,FALSE)</f>
        <v>1.1599999999999999</v>
      </c>
      <c r="J1122">
        <f>VLOOKUP(B1122,home!$B$2:$E$405,4,FALSE)</f>
        <v>1.1200000000000001</v>
      </c>
      <c r="K1122" s="3">
        <f t="shared" si="1290"/>
        <v>1.5559750000000019</v>
      </c>
      <c r="L1122" s="3">
        <f t="shared" si="1291"/>
        <v>1.7710147368421025</v>
      </c>
      <c r="M1122" s="5">
        <f t="shared" si="1292"/>
        <v>3.5901014068906154E-2</v>
      </c>
      <c r="N1122" s="5">
        <f t="shared" si="1293"/>
        <v>5.5861080365866317E-2</v>
      </c>
      <c r="O1122" s="5">
        <f t="shared" si="1294"/>
        <v>6.358122498360845E-2</v>
      </c>
      <c r="P1122" s="5">
        <f t="shared" si="1295"/>
        <v>9.8930796543870284E-2</v>
      </c>
      <c r="Q1122" s="5">
        <f t="shared" si="1296"/>
        <v>4.3459222261139484E-2</v>
      </c>
      <c r="R1122" s="5">
        <f t="shared" si="1297"/>
        <v>5.6301643216221928E-2</v>
      </c>
      <c r="S1122" s="5">
        <f t="shared" si="1298"/>
        <v>6.8154777508648678E-2</v>
      </c>
      <c r="T1122" s="5">
        <f t="shared" si="1299"/>
        <v>7.6966923076174393E-2</v>
      </c>
      <c r="U1122" s="5">
        <f t="shared" si="1300"/>
        <v>8.7603949303361017E-2</v>
      </c>
      <c r="V1122" s="5">
        <f t="shared" si="1301"/>
        <v>2.0867892212550924E-2</v>
      </c>
      <c r="W1122" s="5">
        <f t="shared" si="1302"/>
        <v>2.2540487785925531E-2</v>
      </c>
      <c r="X1122" s="5">
        <f t="shared" si="1303"/>
        <v>3.9919536044483533E-2</v>
      </c>
      <c r="Y1122" s="5">
        <f t="shared" si="1304"/>
        <v>3.5349043311339916E-2</v>
      </c>
      <c r="Z1122" s="5">
        <f t="shared" si="1305"/>
        <v>3.3237013281451754E-2</v>
      </c>
      <c r="AA1122" s="5">
        <f t="shared" si="1306"/>
        <v>5.1715961740606955E-2</v>
      </c>
      <c r="AB1122" s="5">
        <f t="shared" si="1307"/>
        <v>4.0234371784670507E-2</v>
      </c>
      <c r="AC1122" s="5">
        <f t="shared" si="1308"/>
        <v>3.5940440199280698E-3</v>
      </c>
      <c r="AD1122" s="5">
        <f t="shared" si="1309"/>
        <v>8.7681088706763836E-3</v>
      </c>
      <c r="AE1122" s="5">
        <f t="shared" si="1310"/>
        <v>1.5528450024203841E-2</v>
      </c>
      <c r="AF1122" s="5">
        <f t="shared" si="1311"/>
        <v>1.3750556916590554E-2</v>
      </c>
      <c r="AG1122" s="5">
        <f t="shared" si="1312"/>
        <v>8.1174796463559934E-3</v>
      </c>
      <c r="AH1122" s="5">
        <f t="shared" si="1313"/>
        <v>1.4715810082516932E-2</v>
      </c>
      <c r="AI1122" s="5">
        <f t="shared" si="1314"/>
        <v>2.289743259314431E-2</v>
      </c>
      <c r="AJ1122" s="5">
        <f t="shared" si="1315"/>
        <v>1.7813916339558884E-2</v>
      </c>
      <c r="AK1122" s="5">
        <f t="shared" si="1316"/>
        <v>9.2393361588150556E-3</v>
      </c>
      <c r="AL1122" s="5">
        <f t="shared" si="1317"/>
        <v>3.961577653742862E-4</v>
      </c>
      <c r="AM1122" s="5">
        <f t="shared" si="1318"/>
        <v>2.7285916400101359E-3</v>
      </c>
      <c r="AN1122" s="5">
        <f t="shared" si="1319"/>
        <v>4.8323760052821118E-3</v>
      </c>
      <c r="AO1122" s="5">
        <f t="shared" si="1320"/>
        <v>4.2791045596583957E-3</v>
      </c>
      <c r="AP1122" s="5">
        <f t="shared" si="1321"/>
        <v>2.5261190785477524E-3</v>
      </c>
      <c r="AQ1122" s="5">
        <f t="shared" si="1322"/>
        <v>1.1184485287815151E-3</v>
      </c>
      <c r="AR1122" s="5">
        <f t="shared" si="1323"/>
        <v>5.2123833041414144E-3</v>
      </c>
      <c r="AS1122" s="5">
        <f t="shared" si="1324"/>
        <v>8.1103381116614474E-3</v>
      </c>
      <c r="AT1122" s="5">
        <f t="shared" si="1325"/>
        <v>6.3097416716462185E-3</v>
      </c>
      <c r="AU1122" s="5">
        <f t="shared" si="1326"/>
        <v>3.2726000991799122E-3</v>
      </c>
      <c r="AV1122" s="5">
        <f t="shared" si="1327"/>
        <v>1.2730209848303682E-3</v>
      </c>
      <c r="AW1122" s="5">
        <f t="shared" si="1328"/>
        <v>3.0324277509183371E-5</v>
      </c>
      <c r="AX1122" s="5">
        <f t="shared" si="1329"/>
        <v>7.0760339617746378E-4</v>
      </c>
      <c r="AY1122" s="5">
        <f t="shared" si="1330"/>
        <v>1.2531760424698091E-3</v>
      </c>
      <c r="AZ1122" s="5">
        <f t="shared" si="1331"/>
        <v>1.1096966195357485E-3</v>
      </c>
      <c r="BA1122" s="5">
        <f t="shared" si="1332"/>
        <v>6.5509635554055834E-4</v>
      </c>
      <c r="BB1122" s="5">
        <f t="shared" si="1333"/>
        <v>2.9004632492847049E-4</v>
      </c>
      <c r="BC1122" s="5">
        <f t="shared" si="1334"/>
        <v>1.0273526316304279E-4</v>
      </c>
      <c r="BD1122" s="5">
        <f t="shared" si="1335"/>
        <v>1.5385346076173614E-3</v>
      </c>
      <c r="BE1122" s="5">
        <f t="shared" si="1336"/>
        <v>2.393921386087427E-3</v>
      </c>
      <c r="BF1122" s="5">
        <f t="shared" si="1337"/>
        <v>1.8624409143586946E-3</v>
      </c>
      <c r="BG1122" s="5">
        <f t="shared" si="1338"/>
        <v>9.6597050057309114E-4</v>
      </c>
      <c r="BH1122" s="5">
        <f t="shared" si="1339"/>
        <v>3.757564874073045E-4</v>
      </c>
      <c r="BI1122" s="5">
        <f t="shared" si="1340"/>
        <v>1.1693354009871605E-4</v>
      </c>
      <c r="BJ1122" s="8">
        <f t="shared" si="1341"/>
        <v>0.33986388211685103</v>
      </c>
      <c r="BK1122" s="8">
        <f t="shared" si="1342"/>
        <v>0.22909785816174821</v>
      </c>
      <c r="BL1122" s="8">
        <f t="shared" si="1343"/>
        <v>0.39553528781010594</v>
      </c>
      <c r="BM1122" s="8">
        <f t="shared" si="1344"/>
        <v>0.64247620816558337</v>
      </c>
      <c r="BN1122" s="8">
        <f t="shared" si="1345"/>
        <v>0.35403498143961259</v>
      </c>
    </row>
    <row r="1123" spans="1:66" x14ac:dyDescent="0.25">
      <c r="A1123" t="s">
        <v>25</v>
      </c>
      <c r="B1123" t="s">
        <v>532</v>
      </c>
      <c r="C1123" t="s">
        <v>172</v>
      </c>
      <c r="D1123" s="7" t="s">
        <v>559</v>
      </c>
      <c r="E1123">
        <f>VLOOKUP(A1123,home!$A$2:$E$405,3,FALSE)</f>
        <v>1.37894736842105</v>
      </c>
      <c r="F1123" t="e">
        <f>VLOOKUP(B1123,home!$B$2:$E$405,3,FALSE)</f>
        <v>#N/A</v>
      </c>
      <c r="G1123">
        <f>VLOOKUP(C1123,away!$B$2:$E$405,4,FALSE)</f>
        <v>0.84</v>
      </c>
      <c r="H1123">
        <f>VLOOKUP(A1123,away!$A$2:$E$405,3,FALSE)</f>
        <v>1.1000000000000001</v>
      </c>
      <c r="I1123">
        <f>VLOOKUP(C1123,away!$B$2:$E$405,3,FALSE)</f>
        <v>0.84</v>
      </c>
      <c r="J1123" t="e">
        <f>VLOOKUP(B1123,home!$B$2:$E$405,4,FALSE)</f>
        <v>#N/A</v>
      </c>
      <c r="K1123" s="3" t="e">
        <f t="shared" si="1290"/>
        <v>#N/A</v>
      </c>
      <c r="L1123" s="3" t="e">
        <f t="shared" si="1291"/>
        <v>#N/A</v>
      </c>
      <c r="M1123" s="5" t="e">
        <f t="shared" si="1292"/>
        <v>#N/A</v>
      </c>
      <c r="N1123" s="5" t="e">
        <f t="shared" si="1293"/>
        <v>#N/A</v>
      </c>
      <c r="O1123" s="5" t="e">
        <f t="shared" si="1294"/>
        <v>#N/A</v>
      </c>
      <c r="P1123" s="5" t="e">
        <f t="shared" si="1295"/>
        <v>#N/A</v>
      </c>
      <c r="Q1123" s="5" t="e">
        <f t="shared" si="1296"/>
        <v>#N/A</v>
      </c>
      <c r="R1123" s="5" t="e">
        <f t="shared" si="1297"/>
        <v>#N/A</v>
      </c>
      <c r="S1123" s="5" t="e">
        <f t="shared" si="1298"/>
        <v>#N/A</v>
      </c>
      <c r="T1123" s="5" t="e">
        <f t="shared" si="1299"/>
        <v>#N/A</v>
      </c>
      <c r="U1123" s="5" t="e">
        <f t="shared" si="1300"/>
        <v>#N/A</v>
      </c>
      <c r="V1123" s="5" t="e">
        <f t="shared" si="1301"/>
        <v>#N/A</v>
      </c>
      <c r="W1123" s="5" t="e">
        <f t="shared" si="1302"/>
        <v>#N/A</v>
      </c>
      <c r="X1123" s="5" t="e">
        <f t="shared" si="1303"/>
        <v>#N/A</v>
      </c>
      <c r="Y1123" s="5" t="e">
        <f t="shared" si="1304"/>
        <v>#N/A</v>
      </c>
      <c r="Z1123" s="5" t="e">
        <f t="shared" si="1305"/>
        <v>#N/A</v>
      </c>
      <c r="AA1123" s="5" t="e">
        <f t="shared" si="1306"/>
        <v>#N/A</v>
      </c>
      <c r="AB1123" s="5" t="e">
        <f t="shared" si="1307"/>
        <v>#N/A</v>
      </c>
      <c r="AC1123" s="5" t="e">
        <f t="shared" si="1308"/>
        <v>#N/A</v>
      </c>
      <c r="AD1123" s="5" t="e">
        <f t="shared" si="1309"/>
        <v>#N/A</v>
      </c>
      <c r="AE1123" s="5" t="e">
        <f t="shared" si="1310"/>
        <v>#N/A</v>
      </c>
      <c r="AF1123" s="5" t="e">
        <f t="shared" si="1311"/>
        <v>#N/A</v>
      </c>
      <c r="AG1123" s="5" t="e">
        <f t="shared" si="1312"/>
        <v>#N/A</v>
      </c>
      <c r="AH1123" s="5" t="e">
        <f t="shared" si="1313"/>
        <v>#N/A</v>
      </c>
      <c r="AI1123" s="5" t="e">
        <f t="shared" si="1314"/>
        <v>#N/A</v>
      </c>
      <c r="AJ1123" s="5" t="e">
        <f t="shared" si="1315"/>
        <v>#N/A</v>
      </c>
      <c r="AK1123" s="5" t="e">
        <f t="shared" si="1316"/>
        <v>#N/A</v>
      </c>
      <c r="AL1123" s="5" t="e">
        <f t="shared" si="1317"/>
        <v>#N/A</v>
      </c>
      <c r="AM1123" s="5" t="e">
        <f t="shared" si="1318"/>
        <v>#N/A</v>
      </c>
      <c r="AN1123" s="5" t="e">
        <f t="shared" si="1319"/>
        <v>#N/A</v>
      </c>
      <c r="AO1123" s="5" t="e">
        <f t="shared" si="1320"/>
        <v>#N/A</v>
      </c>
      <c r="AP1123" s="5" t="e">
        <f t="shared" si="1321"/>
        <v>#N/A</v>
      </c>
      <c r="AQ1123" s="5" t="e">
        <f t="shared" si="1322"/>
        <v>#N/A</v>
      </c>
      <c r="AR1123" s="5" t="e">
        <f t="shared" si="1323"/>
        <v>#N/A</v>
      </c>
      <c r="AS1123" s="5" t="e">
        <f t="shared" si="1324"/>
        <v>#N/A</v>
      </c>
      <c r="AT1123" s="5" t="e">
        <f t="shared" si="1325"/>
        <v>#N/A</v>
      </c>
      <c r="AU1123" s="5" t="e">
        <f t="shared" si="1326"/>
        <v>#N/A</v>
      </c>
      <c r="AV1123" s="5" t="e">
        <f t="shared" si="1327"/>
        <v>#N/A</v>
      </c>
      <c r="AW1123" s="5" t="e">
        <f t="shared" si="1328"/>
        <v>#N/A</v>
      </c>
      <c r="AX1123" s="5" t="e">
        <f t="shared" si="1329"/>
        <v>#N/A</v>
      </c>
      <c r="AY1123" s="5" t="e">
        <f t="shared" si="1330"/>
        <v>#N/A</v>
      </c>
      <c r="AZ1123" s="5" t="e">
        <f t="shared" si="1331"/>
        <v>#N/A</v>
      </c>
      <c r="BA1123" s="5" t="e">
        <f t="shared" si="1332"/>
        <v>#N/A</v>
      </c>
      <c r="BB1123" s="5" t="e">
        <f t="shared" si="1333"/>
        <v>#N/A</v>
      </c>
      <c r="BC1123" s="5" t="e">
        <f t="shared" si="1334"/>
        <v>#N/A</v>
      </c>
      <c r="BD1123" s="5" t="e">
        <f t="shared" si="1335"/>
        <v>#N/A</v>
      </c>
      <c r="BE1123" s="5" t="e">
        <f t="shared" si="1336"/>
        <v>#N/A</v>
      </c>
      <c r="BF1123" s="5" t="e">
        <f t="shared" si="1337"/>
        <v>#N/A</v>
      </c>
      <c r="BG1123" s="5" t="e">
        <f t="shared" si="1338"/>
        <v>#N/A</v>
      </c>
      <c r="BH1123" s="5" t="e">
        <f t="shared" si="1339"/>
        <v>#N/A</v>
      </c>
      <c r="BI1123" s="5" t="e">
        <f t="shared" si="1340"/>
        <v>#N/A</v>
      </c>
      <c r="BJ1123" s="8" t="e">
        <f t="shared" si="1341"/>
        <v>#N/A</v>
      </c>
      <c r="BK1123" s="8" t="e">
        <f t="shared" si="1342"/>
        <v>#N/A</v>
      </c>
      <c r="BL1123" s="8" t="e">
        <f t="shared" si="1343"/>
        <v>#N/A</v>
      </c>
      <c r="BM1123" s="8" t="e">
        <f t="shared" si="1344"/>
        <v>#N/A</v>
      </c>
      <c r="BN1123" s="8" t="e">
        <f t="shared" si="1345"/>
        <v>#N/A</v>
      </c>
    </row>
    <row r="1124" spans="1:66" x14ac:dyDescent="0.25">
      <c r="A1124" t="s">
        <v>178</v>
      </c>
      <c r="B1124" t="s">
        <v>268</v>
      </c>
      <c r="C1124" t="s">
        <v>517</v>
      </c>
      <c r="D1124" s="7" t="s">
        <v>559</v>
      </c>
      <c r="E1124">
        <f>VLOOKUP(A1124,home!$A$2:$E$405,3,FALSE)</f>
        <v>1.5686274509803899</v>
      </c>
      <c r="F1124">
        <f>VLOOKUP(B1124,home!$B$2:$E$405,3,FALSE)</f>
        <v>0.64</v>
      </c>
      <c r="G1124" t="e">
        <f>VLOOKUP(C1124,away!$B$2:$E$405,4,FALSE)</f>
        <v>#N/A</v>
      </c>
      <c r="H1124">
        <f>VLOOKUP(A1124,away!$A$2:$E$405,3,FALSE)</f>
        <v>1.29084967320261</v>
      </c>
      <c r="I1124" t="e">
        <f>VLOOKUP(C1124,away!$B$2:$E$405,3,FALSE)</f>
        <v>#N/A</v>
      </c>
      <c r="J1124">
        <f>VLOOKUP(B1124,home!$B$2:$E$405,4,FALSE)</f>
        <v>1.1399999999999999</v>
      </c>
      <c r="K1124" s="3" t="e">
        <f t="shared" si="1290"/>
        <v>#N/A</v>
      </c>
      <c r="L1124" s="3" t="e">
        <f t="shared" si="1291"/>
        <v>#N/A</v>
      </c>
      <c r="M1124" s="5" t="e">
        <f t="shared" si="1292"/>
        <v>#N/A</v>
      </c>
      <c r="N1124" s="5" t="e">
        <f t="shared" si="1293"/>
        <v>#N/A</v>
      </c>
      <c r="O1124" s="5" t="e">
        <f t="shared" si="1294"/>
        <v>#N/A</v>
      </c>
      <c r="P1124" s="5" t="e">
        <f t="shared" si="1295"/>
        <v>#N/A</v>
      </c>
      <c r="Q1124" s="5" t="e">
        <f t="shared" si="1296"/>
        <v>#N/A</v>
      </c>
      <c r="R1124" s="5" t="e">
        <f t="shared" si="1297"/>
        <v>#N/A</v>
      </c>
      <c r="S1124" s="5" t="e">
        <f t="shared" si="1298"/>
        <v>#N/A</v>
      </c>
      <c r="T1124" s="5" t="e">
        <f t="shared" si="1299"/>
        <v>#N/A</v>
      </c>
      <c r="U1124" s="5" t="e">
        <f t="shared" si="1300"/>
        <v>#N/A</v>
      </c>
      <c r="V1124" s="5" t="e">
        <f t="shared" si="1301"/>
        <v>#N/A</v>
      </c>
      <c r="W1124" s="5" t="e">
        <f t="shared" si="1302"/>
        <v>#N/A</v>
      </c>
      <c r="X1124" s="5" t="e">
        <f t="shared" si="1303"/>
        <v>#N/A</v>
      </c>
      <c r="Y1124" s="5" t="e">
        <f t="shared" si="1304"/>
        <v>#N/A</v>
      </c>
      <c r="Z1124" s="5" t="e">
        <f t="shared" si="1305"/>
        <v>#N/A</v>
      </c>
      <c r="AA1124" s="5" t="e">
        <f t="shared" si="1306"/>
        <v>#N/A</v>
      </c>
      <c r="AB1124" s="5" t="e">
        <f t="shared" si="1307"/>
        <v>#N/A</v>
      </c>
      <c r="AC1124" s="5" t="e">
        <f t="shared" si="1308"/>
        <v>#N/A</v>
      </c>
      <c r="AD1124" s="5" t="e">
        <f t="shared" si="1309"/>
        <v>#N/A</v>
      </c>
      <c r="AE1124" s="5" t="e">
        <f t="shared" si="1310"/>
        <v>#N/A</v>
      </c>
      <c r="AF1124" s="5" t="e">
        <f t="shared" si="1311"/>
        <v>#N/A</v>
      </c>
      <c r="AG1124" s="5" t="e">
        <f t="shared" si="1312"/>
        <v>#N/A</v>
      </c>
      <c r="AH1124" s="5" t="e">
        <f t="shared" si="1313"/>
        <v>#N/A</v>
      </c>
      <c r="AI1124" s="5" t="e">
        <f t="shared" si="1314"/>
        <v>#N/A</v>
      </c>
      <c r="AJ1124" s="5" t="e">
        <f t="shared" si="1315"/>
        <v>#N/A</v>
      </c>
      <c r="AK1124" s="5" t="e">
        <f t="shared" si="1316"/>
        <v>#N/A</v>
      </c>
      <c r="AL1124" s="5" t="e">
        <f t="shared" si="1317"/>
        <v>#N/A</v>
      </c>
      <c r="AM1124" s="5" t="e">
        <f t="shared" si="1318"/>
        <v>#N/A</v>
      </c>
      <c r="AN1124" s="5" t="e">
        <f t="shared" si="1319"/>
        <v>#N/A</v>
      </c>
      <c r="AO1124" s="5" t="e">
        <f t="shared" si="1320"/>
        <v>#N/A</v>
      </c>
      <c r="AP1124" s="5" t="e">
        <f t="shared" si="1321"/>
        <v>#N/A</v>
      </c>
      <c r="AQ1124" s="5" t="e">
        <f t="shared" si="1322"/>
        <v>#N/A</v>
      </c>
      <c r="AR1124" s="5" t="e">
        <f t="shared" si="1323"/>
        <v>#N/A</v>
      </c>
      <c r="AS1124" s="5" t="e">
        <f t="shared" si="1324"/>
        <v>#N/A</v>
      </c>
      <c r="AT1124" s="5" t="e">
        <f t="shared" si="1325"/>
        <v>#N/A</v>
      </c>
      <c r="AU1124" s="5" t="e">
        <f t="shared" si="1326"/>
        <v>#N/A</v>
      </c>
      <c r="AV1124" s="5" t="e">
        <f t="shared" si="1327"/>
        <v>#N/A</v>
      </c>
      <c r="AW1124" s="5" t="e">
        <f t="shared" si="1328"/>
        <v>#N/A</v>
      </c>
      <c r="AX1124" s="5" t="e">
        <f t="shared" si="1329"/>
        <v>#N/A</v>
      </c>
      <c r="AY1124" s="5" t="e">
        <f t="shared" si="1330"/>
        <v>#N/A</v>
      </c>
      <c r="AZ1124" s="5" t="e">
        <f t="shared" si="1331"/>
        <v>#N/A</v>
      </c>
      <c r="BA1124" s="5" t="e">
        <f t="shared" si="1332"/>
        <v>#N/A</v>
      </c>
      <c r="BB1124" s="5" t="e">
        <f t="shared" si="1333"/>
        <v>#N/A</v>
      </c>
      <c r="BC1124" s="5" t="e">
        <f t="shared" si="1334"/>
        <v>#N/A</v>
      </c>
      <c r="BD1124" s="5" t="e">
        <f t="shared" si="1335"/>
        <v>#N/A</v>
      </c>
      <c r="BE1124" s="5" t="e">
        <f t="shared" si="1336"/>
        <v>#N/A</v>
      </c>
      <c r="BF1124" s="5" t="e">
        <f t="shared" si="1337"/>
        <v>#N/A</v>
      </c>
      <c r="BG1124" s="5" t="e">
        <f t="shared" si="1338"/>
        <v>#N/A</v>
      </c>
      <c r="BH1124" s="5" t="e">
        <f t="shared" si="1339"/>
        <v>#N/A</v>
      </c>
      <c r="BI1124" s="5" t="e">
        <f t="shared" si="1340"/>
        <v>#N/A</v>
      </c>
      <c r="BJ1124" s="8" t="e">
        <f t="shared" si="1341"/>
        <v>#N/A</v>
      </c>
      <c r="BK1124" s="8" t="e">
        <f t="shared" si="1342"/>
        <v>#N/A</v>
      </c>
      <c r="BL1124" s="8" t="e">
        <f t="shared" si="1343"/>
        <v>#N/A</v>
      </c>
      <c r="BM1124" s="8" t="e">
        <f t="shared" si="1344"/>
        <v>#N/A</v>
      </c>
      <c r="BN1124" s="8" t="e">
        <f t="shared" si="1345"/>
        <v>#N/A</v>
      </c>
    </row>
    <row r="1125" spans="1:66" x14ac:dyDescent="0.25">
      <c r="A1125" t="s">
        <v>178</v>
      </c>
      <c r="B1125" t="s">
        <v>518</v>
      </c>
      <c r="C1125" t="s">
        <v>186</v>
      </c>
      <c r="D1125" s="7" t="s">
        <v>559</v>
      </c>
      <c r="E1125">
        <f>VLOOKUP(A1125,home!$A$2:$E$405,3,FALSE)</f>
        <v>1.5686274509803899</v>
      </c>
      <c r="F1125" t="e">
        <f>VLOOKUP(B1125,home!$B$2:$E$405,3,FALSE)</f>
        <v>#N/A</v>
      </c>
      <c r="G1125">
        <f>VLOOKUP(C1125,away!$B$2:$E$405,4,FALSE)</f>
        <v>0.9</v>
      </c>
      <c r="H1125">
        <f>VLOOKUP(A1125,away!$A$2:$E$405,3,FALSE)</f>
        <v>1.29084967320261</v>
      </c>
      <c r="I1125">
        <f>VLOOKUP(C1125,away!$B$2:$E$405,3,FALSE)</f>
        <v>1.05</v>
      </c>
      <c r="J1125" t="e">
        <f>VLOOKUP(B1125,home!$B$2:$E$405,4,FALSE)</f>
        <v>#N/A</v>
      </c>
      <c r="K1125" s="3" t="e">
        <f t="shared" si="1290"/>
        <v>#N/A</v>
      </c>
      <c r="L1125" s="3" t="e">
        <f t="shared" si="1291"/>
        <v>#N/A</v>
      </c>
      <c r="M1125" s="5" t="e">
        <f t="shared" si="1292"/>
        <v>#N/A</v>
      </c>
      <c r="N1125" s="5" t="e">
        <f t="shared" si="1293"/>
        <v>#N/A</v>
      </c>
      <c r="O1125" s="5" t="e">
        <f t="shared" si="1294"/>
        <v>#N/A</v>
      </c>
      <c r="P1125" s="5" t="e">
        <f t="shared" si="1295"/>
        <v>#N/A</v>
      </c>
      <c r="Q1125" s="5" t="e">
        <f t="shared" si="1296"/>
        <v>#N/A</v>
      </c>
      <c r="R1125" s="5" t="e">
        <f t="shared" si="1297"/>
        <v>#N/A</v>
      </c>
      <c r="S1125" s="5" t="e">
        <f t="shared" si="1298"/>
        <v>#N/A</v>
      </c>
      <c r="T1125" s="5" t="e">
        <f t="shared" si="1299"/>
        <v>#N/A</v>
      </c>
      <c r="U1125" s="5" t="e">
        <f t="shared" si="1300"/>
        <v>#N/A</v>
      </c>
      <c r="V1125" s="5" t="e">
        <f t="shared" si="1301"/>
        <v>#N/A</v>
      </c>
      <c r="W1125" s="5" t="e">
        <f t="shared" si="1302"/>
        <v>#N/A</v>
      </c>
      <c r="X1125" s="5" t="e">
        <f t="shared" si="1303"/>
        <v>#N/A</v>
      </c>
      <c r="Y1125" s="5" t="e">
        <f t="shared" si="1304"/>
        <v>#N/A</v>
      </c>
      <c r="Z1125" s="5" t="e">
        <f t="shared" si="1305"/>
        <v>#N/A</v>
      </c>
      <c r="AA1125" s="5" t="e">
        <f t="shared" si="1306"/>
        <v>#N/A</v>
      </c>
      <c r="AB1125" s="5" t="e">
        <f t="shared" si="1307"/>
        <v>#N/A</v>
      </c>
      <c r="AC1125" s="5" t="e">
        <f t="shared" si="1308"/>
        <v>#N/A</v>
      </c>
      <c r="AD1125" s="5" t="e">
        <f t="shared" si="1309"/>
        <v>#N/A</v>
      </c>
      <c r="AE1125" s="5" t="e">
        <f t="shared" si="1310"/>
        <v>#N/A</v>
      </c>
      <c r="AF1125" s="5" t="e">
        <f t="shared" si="1311"/>
        <v>#N/A</v>
      </c>
      <c r="AG1125" s="5" t="e">
        <f t="shared" si="1312"/>
        <v>#N/A</v>
      </c>
      <c r="AH1125" s="5" t="e">
        <f t="shared" si="1313"/>
        <v>#N/A</v>
      </c>
      <c r="AI1125" s="5" t="e">
        <f t="shared" si="1314"/>
        <v>#N/A</v>
      </c>
      <c r="AJ1125" s="5" t="e">
        <f t="shared" si="1315"/>
        <v>#N/A</v>
      </c>
      <c r="AK1125" s="5" t="e">
        <f t="shared" si="1316"/>
        <v>#N/A</v>
      </c>
      <c r="AL1125" s="5" t="e">
        <f t="shared" si="1317"/>
        <v>#N/A</v>
      </c>
      <c r="AM1125" s="5" t="e">
        <f t="shared" si="1318"/>
        <v>#N/A</v>
      </c>
      <c r="AN1125" s="5" t="e">
        <f t="shared" si="1319"/>
        <v>#N/A</v>
      </c>
      <c r="AO1125" s="5" t="e">
        <f t="shared" si="1320"/>
        <v>#N/A</v>
      </c>
      <c r="AP1125" s="5" t="e">
        <f t="shared" si="1321"/>
        <v>#N/A</v>
      </c>
      <c r="AQ1125" s="5" t="e">
        <f t="shared" si="1322"/>
        <v>#N/A</v>
      </c>
      <c r="AR1125" s="5" t="e">
        <f t="shared" si="1323"/>
        <v>#N/A</v>
      </c>
      <c r="AS1125" s="5" t="e">
        <f t="shared" si="1324"/>
        <v>#N/A</v>
      </c>
      <c r="AT1125" s="5" t="e">
        <f t="shared" si="1325"/>
        <v>#N/A</v>
      </c>
      <c r="AU1125" s="5" t="e">
        <f t="shared" si="1326"/>
        <v>#N/A</v>
      </c>
      <c r="AV1125" s="5" t="e">
        <f t="shared" si="1327"/>
        <v>#N/A</v>
      </c>
      <c r="AW1125" s="5" t="e">
        <f t="shared" si="1328"/>
        <v>#N/A</v>
      </c>
      <c r="AX1125" s="5" t="e">
        <f t="shared" si="1329"/>
        <v>#N/A</v>
      </c>
      <c r="AY1125" s="5" t="e">
        <f t="shared" si="1330"/>
        <v>#N/A</v>
      </c>
      <c r="AZ1125" s="5" t="e">
        <f t="shared" si="1331"/>
        <v>#N/A</v>
      </c>
      <c r="BA1125" s="5" t="e">
        <f t="shared" si="1332"/>
        <v>#N/A</v>
      </c>
      <c r="BB1125" s="5" t="e">
        <f t="shared" si="1333"/>
        <v>#N/A</v>
      </c>
      <c r="BC1125" s="5" t="e">
        <f t="shared" si="1334"/>
        <v>#N/A</v>
      </c>
      <c r="BD1125" s="5" t="e">
        <f t="shared" si="1335"/>
        <v>#N/A</v>
      </c>
      <c r="BE1125" s="5" t="e">
        <f t="shared" si="1336"/>
        <v>#N/A</v>
      </c>
      <c r="BF1125" s="5" t="e">
        <f t="shared" si="1337"/>
        <v>#N/A</v>
      </c>
      <c r="BG1125" s="5" t="e">
        <f t="shared" si="1338"/>
        <v>#N/A</v>
      </c>
      <c r="BH1125" s="5" t="e">
        <f t="shared" si="1339"/>
        <v>#N/A</v>
      </c>
      <c r="BI1125" s="5" t="e">
        <f t="shared" si="1340"/>
        <v>#N/A</v>
      </c>
      <c r="BJ1125" s="8" t="e">
        <f t="shared" si="1341"/>
        <v>#N/A</v>
      </c>
      <c r="BK1125" s="8" t="e">
        <f t="shared" si="1342"/>
        <v>#N/A</v>
      </c>
      <c r="BL1125" s="8" t="e">
        <f t="shared" si="1343"/>
        <v>#N/A</v>
      </c>
      <c r="BM1125" s="8" t="e">
        <f t="shared" si="1344"/>
        <v>#N/A</v>
      </c>
      <c r="BN1125" s="8" t="e">
        <f t="shared" si="1345"/>
        <v>#N/A</v>
      </c>
    </row>
    <row r="1126" spans="1:66" x14ac:dyDescent="0.25">
      <c r="A1126" t="s">
        <v>178</v>
      </c>
      <c r="B1126" t="s">
        <v>272</v>
      </c>
      <c r="C1126" t="s">
        <v>460</v>
      </c>
      <c r="D1126" s="7" t="s">
        <v>559</v>
      </c>
      <c r="E1126">
        <f>VLOOKUP(A1126,home!$A$2:$E$405,3,FALSE)</f>
        <v>1.5686274509803899</v>
      </c>
      <c r="F1126">
        <f>VLOOKUP(B1126,home!$B$2:$E$405,3,FALSE)</f>
        <v>0.86</v>
      </c>
      <c r="G1126">
        <f>VLOOKUP(C1126,away!$B$2:$E$405,4,FALSE)</f>
        <v>1.1299999999999999</v>
      </c>
      <c r="H1126">
        <f>VLOOKUP(A1126,away!$A$2:$E$405,3,FALSE)</f>
        <v>1.29084967320261</v>
      </c>
      <c r="I1126">
        <f>VLOOKUP(C1126,away!$B$2:$E$405,3,FALSE)</f>
        <v>0.94</v>
      </c>
      <c r="J1126">
        <f>VLOOKUP(B1126,home!$B$2:$E$405,4,FALSE)</f>
        <v>1.18</v>
      </c>
      <c r="K1126" s="3">
        <f t="shared" si="1290"/>
        <v>1.5243921568627428</v>
      </c>
      <c r="L1126" s="3">
        <f t="shared" si="1291"/>
        <v>1.4318104575163351</v>
      </c>
      <c r="M1126" s="5">
        <f t="shared" si="1292"/>
        <v>5.2016067675019192E-2</v>
      </c>
      <c r="N1126" s="5">
        <f t="shared" si="1293"/>
        <v>7.9292885594640886E-2</v>
      </c>
      <c r="O1126" s="5">
        <f t="shared" si="1294"/>
        <v>7.4477149655969868E-2</v>
      </c>
      <c r="P1126" s="5">
        <f t="shared" si="1295"/>
        <v>0.11353238280105317</v>
      </c>
      <c r="Q1126" s="5">
        <f t="shared" si="1296"/>
        <v>6.0436726447742679E-2</v>
      </c>
      <c r="R1126" s="5">
        <f t="shared" si="1297"/>
        <v>5.3318580861713392E-2</v>
      </c>
      <c r="S1126" s="5">
        <f t="shared" si="1298"/>
        <v>6.1950097924622319E-2</v>
      </c>
      <c r="T1126" s="5">
        <f t="shared" si="1299"/>
        <v>8.6533936945932033E-2</v>
      </c>
      <c r="U1126" s="5">
        <f t="shared" si="1300"/>
        <v>8.1278426480647828E-2</v>
      </c>
      <c r="V1126" s="5">
        <f t="shared" si="1301"/>
        <v>1.5023866762100359E-2</v>
      </c>
      <c r="W1126" s="5">
        <f t="shared" si="1302"/>
        <v>3.0709757261132679E-2</v>
      </c>
      <c r="X1126" s="5">
        <f t="shared" si="1303"/>
        <v>4.3970551594277971E-2</v>
      </c>
      <c r="Y1126" s="5">
        <f t="shared" si="1304"/>
        <v>3.1478747797724381E-2</v>
      </c>
      <c r="Z1126" s="5">
        <f t="shared" si="1305"/>
        <v>2.5447367219243858E-2</v>
      </c>
      <c r="AA1126" s="5">
        <f t="shared" si="1306"/>
        <v>3.8791767001821395E-2</v>
      </c>
      <c r="AB1126" s="5">
        <f t="shared" si="1307"/>
        <v>2.956693268421175E-2</v>
      </c>
      <c r="AC1126" s="5">
        <f t="shared" si="1308"/>
        <v>2.0494813773739478E-3</v>
      </c>
      <c r="AD1126" s="5">
        <f t="shared" si="1309"/>
        <v>1.1703428277007327E-2</v>
      </c>
      <c r="AE1126" s="5">
        <f t="shared" si="1310"/>
        <v>1.6757090995811474E-2</v>
      </c>
      <c r="AF1126" s="5">
        <f t="shared" si="1311"/>
        <v>1.1996489062677843E-2</v>
      </c>
      <c r="AG1126" s="5">
        <f t="shared" si="1312"/>
        <v>5.7255661644741579E-3</v>
      </c>
      <c r="AH1126" s="5">
        <f t="shared" si="1313"/>
        <v>9.1089516251929327E-3</v>
      </c>
      <c r="AI1126" s="5">
        <f t="shared" si="1314"/>
        <v>1.3885614414686238E-2</v>
      </c>
      <c r="AJ1126" s="5">
        <f t="shared" si="1315"/>
        <v>1.0583560853483975E-2</v>
      </c>
      <c r="AK1126" s="5">
        <f t="shared" si="1316"/>
        <v>5.3778323855768421E-3</v>
      </c>
      <c r="AL1126" s="5">
        <f t="shared" si="1317"/>
        <v>1.7893125311461795E-4</v>
      </c>
      <c r="AM1126" s="5">
        <f t="shared" si="1318"/>
        <v>3.5681228547751239E-3</v>
      </c>
      <c r="AN1126" s="5">
        <f t="shared" si="1319"/>
        <v>5.1088756171700613E-3</v>
      </c>
      <c r="AO1126" s="5">
        <f t="shared" si="1320"/>
        <v>3.6574707674071577E-3</v>
      </c>
      <c r="AP1126" s="5">
        <f t="shared" si="1321"/>
        <v>1.7456016309446213E-3</v>
      </c>
      <c r="AQ1126" s="5">
        <f t="shared" si="1322"/>
        <v>6.2484266746101963E-4</v>
      </c>
      <c r="AR1126" s="5">
        <f t="shared" si="1323"/>
        <v>2.6084584387923312E-3</v>
      </c>
      <c r="AS1126" s="5">
        <f t="shared" si="1324"/>
        <v>3.9763135855974642E-3</v>
      </c>
      <c r="AT1126" s="5">
        <f t="shared" si="1325"/>
        <v>3.0307306215557731E-3</v>
      </c>
      <c r="AU1126" s="5">
        <f t="shared" si="1326"/>
        <v>1.5400073296877885E-3</v>
      </c>
      <c r="AV1126" s="5">
        <f t="shared" si="1327"/>
        <v>5.8689377372180007E-4</v>
      </c>
      <c r="AW1126" s="5">
        <f t="shared" si="1328"/>
        <v>1.084840620284645E-5</v>
      </c>
      <c r="AX1126" s="5">
        <f t="shared" si="1329"/>
        <v>9.0653641575698211E-4</v>
      </c>
      <c r="AY1126" s="5">
        <f t="shared" si="1330"/>
        <v>1.297988320200223E-3</v>
      </c>
      <c r="AZ1126" s="5">
        <f t="shared" si="1331"/>
        <v>9.2923662529837033E-4</v>
      </c>
      <c r="BA1126" s="5">
        <f t="shared" si="1332"/>
        <v>4.4349690586979832E-4</v>
      </c>
      <c r="BB1126" s="5">
        <f t="shared" si="1333"/>
        <v>1.5875087692512871E-4</v>
      </c>
      <c r="BC1126" s="5">
        <f t="shared" si="1334"/>
        <v>4.5460233144257591E-5</v>
      </c>
      <c r="BD1126" s="5">
        <f t="shared" si="1335"/>
        <v>6.2246967844326528E-4</v>
      </c>
      <c r="BE1126" s="5">
        <f t="shared" si="1336"/>
        <v>9.4888789570378689E-4</v>
      </c>
      <c r="BF1126" s="5">
        <f t="shared" si="1337"/>
        <v>7.2323863297642276E-4</v>
      </c>
      <c r="BG1126" s="5">
        <f t="shared" si="1338"/>
        <v>3.6749976654979686E-4</v>
      </c>
      <c r="BH1126" s="5">
        <f t="shared" si="1339"/>
        <v>1.4005344044434978E-4</v>
      </c>
      <c r="BI1126" s="5">
        <f t="shared" si="1340"/>
        <v>4.2699273231002032E-5</v>
      </c>
      <c r="BJ1126" s="8">
        <f t="shared" si="1341"/>
        <v>0.39709156305637427</v>
      </c>
      <c r="BK1126" s="8">
        <f t="shared" si="1342"/>
        <v>0.24604881611348381</v>
      </c>
      <c r="BL1126" s="8">
        <f t="shared" si="1343"/>
        <v>0.33097606840000804</v>
      </c>
      <c r="BM1126" s="8">
        <f t="shared" si="1344"/>
        <v>0.56520288183897338</v>
      </c>
      <c r="BN1126" s="8">
        <f t="shared" si="1345"/>
        <v>0.43307379303613913</v>
      </c>
    </row>
    <row r="1127" spans="1:66" x14ac:dyDescent="0.25">
      <c r="A1127" t="s">
        <v>178</v>
      </c>
      <c r="B1127" t="s">
        <v>270</v>
      </c>
      <c r="C1127" t="s">
        <v>179</v>
      </c>
      <c r="D1127" s="7" t="s">
        <v>559</v>
      </c>
      <c r="E1127">
        <f>VLOOKUP(A1127,home!$A$2:$E$405,3,FALSE)</f>
        <v>1.5686274509803899</v>
      </c>
      <c r="F1127">
        <f>VLOOKUP(B1127,home!$B$2:$E$405,3,FALSE)</f>
        <v>0.68</v>
      </c>
      <c r="G1127">
        <f>VLOOKUP(C1127,away!$B$2:$E$405,4,FALSE)</f>
        <v>0.83</v>
      </c>
      <c r="H1127">
        <f>VLOOKUP(A1127,away!$A$2:$E$405,3,FALSE)</f>
        <v>1.29084967320261</v>
      </c>
      <c r="I1127">
        <f>VLOOKUP(C1127,away!$B$2:$E$405,3,FALSE)</f>
        <v>0.83</v>
      </c>
      <c r="J1127">
        <f>VLOOKUP(B1127,home!$B$2:$E$405,4,FALSE)</f>
        <v>0.96</v>
      </c>
      <c r="K1127" s="3">
        <f t="shared" si="1290"/>
        <v>0.8853333333333322</v>
      </c>
      <c r="L1127" s="3">
        <f t="shared" si="1291"/>
        <v>1.0285490196078397</v>
      </c>
      <c r="M1127" s="5">
        <f t="shared" si="1292"/>
        <v>0.14750660081120379</v>
      </c>
      <c r="N1127" s="5">
        <f t="shared" si="1293"/>
        <v>0.13059251058485224</v>
      </c>
      <c r="O1127" s="5">
        <f t="shared" si="1294"/>
        <v>0.15171776965004863</v>
      </c>
      <c r="P1127" s="5">
        <f t="shared" si="1295"/>
        <v>0.13432079873017622</v>
      </c>
      <c r="Q1127" s="5">
        <f t="shared" si="1296"/>
        <v>5.7808951352227848E-2</v>
      </c>
      <c r="R1127" s="5">
        <f t="shared" si="1297"/>
        <v>7.8024581615322774E-2</v>
      </c>
      <c r="S1127" s="5">
        <f t="shared" si="1298"/>
        <v>3.0578423054106008E-2</v>
      </c>
      <c r="T1127" s="5">
        <f t="shared" si="1299"/>
        <v>5.9459340237891255E-2</v>
      </c>
      <c r="U1127" s="5">
        <f t="shared" si="1300"/>
        <v>6.9077762923432345E-2</v>
      </c>
      <c r="V1127" s="5">
        <f t="shared" si="1301"/>
        <v>3.0938865605175956E-3</v>
      </c>
      <c r="W1127" s="5">
        <f t="shared" si="1302"/>
        <v>1.7060063865724111E-2</v>
      </c>
      <c r="X1127" s="5">
        <f t="shared" si="1303"/>
        <v>1.7547111963537667E-2</v>
      </c>
      <c r="Y1127" s="5">
        <f t="shared" si="1304"/>
        <v>9.0240324035228293E-3</v>
      </c>
      <c r="Z1127" s="5">
        <f t="shared" si="1305"/>
        <v>2.6750702308584045E-2</v>
      </c>
      <c r="AA1127" s="5">
        <f t="shared" si="1306"/>
        <v>2.3683288443866378E-2</v>
      </c>
      <c r="AB1127" s="5">
        <f t="shared" si="1307"/>
        <v>1.0483802351151502E-2</v>
      </c>
      <c r="AC1127" s="5">
        <f t="shared" si="1308"/>
        <v>1.7608250736910255E-4</v>
      </c>
      <c r="AD1127" s="5">
        <f t="shared" si="1309"/>
        <v>3.775960802280264E-3</v>
      </c>
      <c r="AE1127" s="5">
        <f t="shared" si="1310"/>
        <v>3.8837607812629974E-3</v>
      </c>
      <c r="AF1127" s="5">
        <f t="shared" si="1311"/>
        <v>1.9973191719797165E-3</v>
      </c>
      <c r="AG1127" s="5">
        <f t="shared" si="1312"/>
        <v>6.8478022539456007E-4</v>
      </c>
      <c r="AH1127" s="5">
        <f t="shared" si="1313"/>
        <v>6.8786021583288224E-3</v>
      </c>
      <c r="AI1127" s="5">
        <f t="shared" si="1314"/>
        <v>6.0898557775071098E-3</v>
      </c>
      <c r="AJ1127" s="5">
        <f t="shared" si="1315"/>
        <v>2.6957761575098103E-3</v>
      </c>
      <c r="AK1127" s="5">
        <f t="shared" si="1316"/>
        <v>7.9555349714956084E-4</v>
      </c>
      <c r="AL1127" s="5">
        <f t="shared" si="1317"/>
        <v>6.4136907506944779E-6</v>
      </c>
      <c r="AM1127" s="5">
        <f t="shared" si="1318"/>
        <v>6.6859679272375809E-4</v>
      </c>
      <c r="AN1127" s="5">
        <f t="shared" si="1319"/>
        <v>6.876845756689675E-4</v>
      </c>
      <c r="AO1127" s="5">
        <f t="shared" si="1320"/>
        <v>3.5365864805187483E-4</v>
      </c>
      <c r="AP1127" s="5">
        <f t="shared" si="1321"/>
        <v>1.2125175190986332E-4</v>
      </c>
      <c r="AQ1127" s="5">
        <f t="shared" si="1322"/>
        <v>3.1178342638155728E-5</v>
      </c>
      <c r="AR1127" s="5">
        <f t="shared" si="1323"/>
        <v>1.4149959012442965E-3</v>
      </c>
      <c r="AS1127" s="5">
        <f t="shared" si="1324"/>
        <v>1.2527430379016156E-3</v>
      </c>
      <c r="AT1127" s="5">
        <f t="shared" si="1325"/>
        <v>5.5454758477778106E-4</v>
      </c>
      <c r="AU1127" s="5">
        <f t="shared" si="1326"/>
        <v>1.6365315390775388E-4</v>
      </c>
      <c r="AV1127" s="5">
        <f t="shared" si="1327"/>
        <v>3.6221898064916138E-5</v>
      </c>
      <c r="AW1127" s="5">
        <f t="shared" si="1328"/>
        <v>1.6223230005826869E-7</v>
      </c>
      <c r="AX1127" s="5">
        <f t="shared" si="1329"/>
        <v>9.8655171193016573E-5</v>
      </c>
      <c r="AY1127" s="5">
        <f t="shared" si="1330"/>
        <v>1.0147167960982079E-4</v>
      </c>
      <c r="AZ1127" s="5">
        <f t="shared" si="1331"/>
        <v>5.2184298290320992E-5</v>
      </c>
      <c r="BA1127" s="5">
        <f t="shared" si="1332"/>
        <v>1.7891369615144245E-5</v>
      </c>
      <c r="BB1127" s="5">
        <f t="shared" si="1333"/>
        <v>4.6005376692745255E-6</v>
      </c>
      <c r="BC1127" s="5">
        <f t="shared" si="1334"/>
        <v>9.463757018802502E-7</v>
      </c>
      <c r="BD1127" s="5">
        <f t="shared" si="1335"/>
        <v>2.4256544116232204E-4</v>
      </c>
      <c r="BE1127" s="5">
        <f t="shared" si="1336"/>
        <v>2.1475127057570884E-4</v>
      </c>
      <c r="BF1127" s="5">
        <f t="shared" si="1337"/>
        <v>9.5063229108180325E-5</v>
      </c>
      <c r="BG1127" s="5">
        <f t="shared" si="1338"/>
        <v>2.8054215167925184E-5</v>
      </c>
      <c r="BH1127" s="5">
        <f t="shared" si="1339"/>
        <v>6.2093329571674313E-6</v>
      </c>
      <c r="BI1127" s="5">
        <f t="shared" si="1340"/>
        <v>1.099465888949112E-6</v>
      </c>
      <c r="BJ1127" s="8">
        <f t="shared" si="1341"/>
        <v>0.30397195093174556</v>
      </c>
      <c r="BK1127" s="8">
        <f t="shared" si="1342"/>
        <v>0.31578367703373333</v>
      </c>
      <c r="BL1127" s="8">
        <f t="shared" si="1343"/>
        <v>0.35345689710507339</v>
      </c>
      <c r="BM1127" s="8">
        <f t="shared" si="1344"/>
        <v>0.2998907051879951</v>
      </c>
      <c r="BN1127" s="8">
        <f t="shared" si="1345"/>
        <v>0.69997121274383156</v>
      </c>
    </row>
    <row r="1128" spans="1:66" x14ac:dyDescent="0.25">
      <c r="A1128" t="s">
        <v>28</v>
      </c>
      <c r="B1128" t="s">
        <v>521</v>
      </c>
      <c r="C1128" t="s">
        <v>456</v>
      </c>
      <c r="D1128" s="7" t="s">
        <v>559</v>
      </c>
      <c r="E1128">
        <f>VLOOKUP(A1128,home!$A$2:$E$405,3,FALSE)</f>
        <v>1.4313725490196101</v>
      </c>
      <c r="F1128" t="e">
        <f>VLOOKUP(B1128,home!$B$2:$E$405,3,FALSE)</f>
        <v>#N/A</v>
      </c>
      <c r="G1128">
        <f>VLOOKUP(C1128,away!$B$2:$E$405,4,FALSE)</f>
        <v>1.03</v>
      </c>
      <c r="H1128">
        <f>VLOOKUP(A1128,away!$A$2:$E$405,3,FALSE)</f>
        <v>1.20588235294118</v>
      </c>
      <c r="I1128">
        <f>VLOOKUP(C1128,away!$B$2:$E$405,3,FALSE)</f>
        <v>0.62</v>
      </c>
      <c r="J1128" t="e">
        <f>VLOOKUP(B1128,home!$B$2:$E$405,4,FALSE)</f>
        <v>#N/A</v>
      </c>
      <c r="K1128" s="3" t="e">
        <f t="shared" si="1290"/>
        <v>#N/A</v>
      </c>
      <c r="L1128" s="3" t="e">
        <f t="shared" si="1291"/>
        <v>#N/A</v>
      </c>
      <c r="M1128" s="5" t="e">
        <f t="shared" si="1292"/>
        <v>#N/A</v>
      </c>
      <c r="N1128" s="5" t="e">
        <f t="shared" si="1293"/>
        <v>#N/A</v>
      </c>
      <c r="O1128" s="5" t="e">
        <f t="shared" si="1294"/>
        <v>#N/A</v>
      </c>
      <c r="P1128" s="5" t="e">
        <f t="shared" si="1295"/>
        <v>#N/A</v>
      </c>
      <c r="Q1128" s="5" t="e">
        <f t="shared" si="1296"/>
        <v>#N/A</v>
      </c>
      <c r="R1128" s="5" t="e">
        <f t="shared" si="1297"/>
        <v>#N/A</v>
      </c>
      <c r="S1128" s="5" t="e">
        <f t="shared" si="1298"/>
        <v>#N/A</v>
      </c>
      <c r="T1128" s="5" t="e">
        <f t="shared" si="1299"/>
        <v>#N/A</v>
      </c>
      <c r="U1128" s="5" t="e">
        <f t="shared" si="1300"/>
        <v>#N/A</v>
      </c>
      <c r="V1128" s="5" t="e">
        <f t="shared" si="1301"/>
        <v>#N/A</v>
      </c>
      <c r="W1128" s="5" t="e">
        <f t="shared" si="1302"/>
        <v>#N/A</v>
      </c>
      <c r="X1128" s="5" t="e">
        <f t="shared" si="1303"/>
        <v>#N/A</v>
      </c>
      <c r="Y1128" s="5" t="e">
        <f t="shared" si="1304"/>
        <v>#N/A</v>
      </c>
      <c r="Z1128" s="5" t="e">
        <f t="shared" si="1305"/>
        <v>#N/A</v>
      </c>
      <c r="AA1128" s="5" t="e">
        <f t="shared" si="1306"/>
        <v>#N/A</v>
      </c>
      <c r="AB1128" s="5" t="e">
        <f t="shared" si="1307"/>
        <v>#N/A</v>
      </c>
      <c r="AC1128" s="5" t="e">
        <f t="shared" si="1308"/>
        <v>#N/A</v>
      </c>
      <c r="AD1128" s="5" t="e">
        <f t="shared" si="1309"/>
        <v>#N/A</v>
      </c>
      <c r="AE1128" s="5" t="e">
        <f t="shared" si="1310"/>
        <v>#N/A</v>
      </c>
      <c r="AF1128" s="5" t="e">
        <f t="shared" si="1311"/>
        <v>#N/A</v>
      </c>
      <c r="AG1128" s="5" t="e">
        <f t="shared" si="1312"/>
        <v>#N/A</v>
      </c>
      <c r="AH1128" s="5" t="e">
        <f t="shared" si="1313"/>
        <v>#N/A</v>
      </c>
      <c r="AI1128" s="5" t="e">
        <f t="shared" si="1314"/>
        <v>#N/A</v>
      </c>
      <c r="AJ1128" s="5" t="e">
        <f t="shared" si="1315"/>
        <v>#N/A</v>
      </c>
      <c r="AK1128" s="5" t="e">
        <f t="shared" si="1316"/>
        <v>#N/A</v>
      </c>
      <c r="AL1128" s="5" t="e">
        <f t="shared" si="1317"/>
        <v>#N/A</v>
      </c>
      <c r="AM1128" s="5" t="e">
        <f t="shared" si="1318"/>
        <v>#N/A</v>
      </c>
      <c r="AN1128" s="5" t="e">
        <f t="shared" si="1319"/>
        <v>#N/A</v>
      </c>
      <c r="AO1128" s="5" t="e">
        <f t="shared" si="1320"/>
        <v>#N/A</v>
      </c>
      <c r="AP1128" s="5" t="e">
        <f t="shared" si="1321"/>
        <v>#N/A</v>
      </c>
      <c r="AQ1128" s="5" t="e">
        <f t="shared" si="1322"/>
        <v>#N/A</v>
      </c>
      <c r="AR1128" s="5" t="e">
        <f t="shared" si="1323"/>
        <v>#N/A</v>
      </c>
      <c r="AS1128" s="5" t="e">
        <f t="shared" si="1324"/>
        <v>#N/A</v>
      </c>
      <c r="AT1128" s="5" t="e">
        <f t="shared" si="1325"/>
        <v>#N/A</v>
      </c>
      <c r="AU1128" s="5" t="e">
        <f t="shared" si="1326"/>
        <v>#N/A</v>
      </c>
      <c r="AV1128" s="5" t="e">
        <f t="shared" si="1327"/>
        <v>#N/A</v>
      </c>
      <c r="AW1128" s="5" t="e">
        <f t="shared" si="1328"/>
        <v>#N/A</v>
      </c>
      <c r="AX1128" s="5" t="e">
        <f t="shared" si="1329"/>
        <v>#N/A</v>
      </c>
      <c r="AY1128" s="5" t="e">
        <f t="shared" si="1330"/>
        <v>#N/A</v>
      </c>
      <c r="AZ1128" s="5" t="e">
        <f t="shared" si="1331"/>
        <v>#N/A</v>
      </c>
      <c r="BA1128" s="5" t="e">
        <f t="shared" si="1332"/>
        <v>#N/A</v>
      </c>
      <c r="BB1128" s="5" t="e">
        <f t="shared" si="1333"/>
        <v>#N/A</v>
      </c>
      <c r="BC1128" s="5" t="e">
        <f t="shared" si="1334"/>
        <v>#N/A</v>
      </c>
      <c r="BD1128" s="5" t="e">
        <f t="shared" si="1335"/>
        <v>#N/A</v>
      </c>
      <c r="BE1128" s="5" t="e">
        <f t="shared" si="1336"/>
        <v>#N/A</v>
      </c>
      <c r="BF1128" s="5" t="e">
        <f t="shared" si="1337"/>
        <v>#N/A</v>
      </c>
      <c r="BG1128" s="5" t="e">
        <f t="shared" si="1338"/>
        <v>#N/A</v>
      </c>
      <c r="BH1128" s="5" t="e">
        <f t="shared" si="1339"/>
        <v>#N/A</v>
      </c>
      <c r="BI1128" s="5" t="e">
        <f t="shared" si="1340"/>
        <v>#N/A</v>
      </c>
      <c r="BJ1128" s="8" t="e">
        <f t="shared" si="1341"/>
        <v>#N/A</v>
      </c>
      <c r="BK1128" s="8" t="e">
        <f t="shared" si="1342"/>
        <v>#N/A</v>
      </c>
      <c r="BL1128" s="8" t="e">
        <f t="shared" si="1343"/>
        <v>#N/A</v>
      </c>
      <c r="BM1128" s="8" t="e">
        <f t="shared" si="1344"/>
        <v>#N/A</v>
      </c>
      <c r="BN1128" s="8" t="e">
        <f t="shared" si="1345"/>
        <v>#N/A</v>
      </c>
    </row>
    <row r="1129" spans="1:66" x14ac:dyDescent="0.25">
      <c r="A1129" t="s">
        <v>28</v>
      </c>
      <c r="B1129" t="s">
        <v>276</v>
      </c>
      <c r="C1129" t="s">
        <v>279</v>
      </c>
      <c r="D1129" s="7" t="s">
        <v>559</v>
      </c>
      <c r="E1129">
        <f>VLOOKUP(A1129,home!$A$2:$E$405,3,FALSE)</f>
        <v>1.4313725490196101</v>
      </c>
      <c r="F1129">
        <f>VLOOKUP(B1129,home!$B$2:$E$405,3,FALSE)</f>
        <v>0.99</v>
      </c>
      <c r="G1129">
        <f>VLOOKUP(C1129,away!$B$2:$E$405,4,FALSE)</f>
        <v>1.1100000000000001</v>
      </c>
      <c r="H1129">
        <f>VLOOKUP(A1129,away!$A$2:$E$405,3,FALSE)</f>
        <v>1.20588235294118</v>
      </c>
      <c r="I1129">
        <f>VLOOKUP(C1129,away!$B$2:$E$405,3,FALSE)</f>
        <v>0.82</v>
      </c>
      <c r="J1129">
        <f>VLOOKUP(B1129,home!$B$2:$E$405,4,FALSE)</f>
        <v>1.1200000000000001</v>
      </c>
      <c r="K1129" s="3">
        <f t="shared" si="1290"/>
        <v>1.5729352941176495</v>
      </c>
      <c r="L1129" s="3">
        <f t="shared" si="1291"/>
        <v>1.1074823529411797</v>
      </c>
      <c r="M1129" s="5">
        <f t="shared" si="1292"/>
        <v>6.853452493347241E-2</v>
      </c>
      <c r="N1129" s="5">
        <f t="shared" si="1293"/>
        <v>0.1078003731334448</v>
      </c>
      <c r="O1129" s="5">
        <f t="shared" si="1294"/>
        <v>7.5900776931027966E-2</v>
      </c>
      <c r="P1129" s="5">
        <f t="shared" si="1295"/>
        <v>0.11938701088576457</v>
      </c>
      <c r="Q1129" s="5">
        <f t="shared" si="1296"/>
        <v>8.4781505810323718E-2</v>
      </c>
      <c r="R1129" s="5">
        <f t="shared" si="1297"/>
        <v>4.2029385512819241E-2</v>
      </c>
      <c r="S1129" s="5">
        <f t="shared" si="1298"/>
        <v>5.1992985951509668E-2</v>
      </c>
      <c r="T1129" s="5">
        <f t="shared" si="1299"/>
        <v>9.3894021540713607E-2</v>
      </c>
      <c r="U1129" s="5">
        <f t="shared" si="1300"/>
        <v>6.6109503863190408E-2</v>
      </c>
      <c r="V1129" s="5">
        <f t="shared" si="1301"/>
        <v>1.0063520192198028E-2</v>
      </c>
      <c r="W1129" s="5">
        <f t="shared" si="1302"/>
        <v>4.4451940925832913E-2</v>
      </c>
      <c r="X1129" s="5">
        <f t="shared" si="1303"/>
        <v>4.9229740129343752E-2</v>
      </c>
      <c r="Y1129" s="5">
        <f t="shared" si="1304"/>
        <v>2.7260534216564224E-2</v>
      </c>
      <c r="Z1129" s="5">
        <f t="shared" si="1305"/>
        <v>1.5515600920136327E-2</v>
      </c>
      <c r="AA1129" s="5">
        <f t="shared" si="1306"/>
        <v>2.4405036296726707E-2</v>
      </c>
      <c r="AB1129" s="5">
        <f t="shared" si="1307"/>
        <v>1.9193771472671876E-2</v>
      </c>
      <c r="AC1129" s="5">
        <f t="shared" si="1308"/>
        <v>1.0956645536513616E-3</v>
      </c>
      <c r="AD1129" s="5">
        <f t="shared" si="1309"/>
        <v>1.7480006693568848E-2</v>
      </c>
      <c r="AE1129" s="5">
        <f t="shared" si="1310"/>
        <v>1.9358798942421197E-2</v>
      </c>
      <c r="AF1129" s="5">
        <f t="shared" si="1311"/>
        <v>1.0719764101433927E-2</v>
      </c>
      <c r="AG1129" s="5">
        <f t="shared" si="1312"/>
        <v>3.9573165233434786E-3</v>
      </c>
      <c r="AH1129" s="5">
        <f t="shared" si="1313"/>
        <v>4.2958135535822303E-3</v>
      </c>
      <c r="AI1129" s="5">
        <f t="shared" si="1314"/>
        <v>6.7570367553784509E-3</v>
      </c>
      <c r="AJ1129" s="5">
        <f t="shared" si="1315"/>
        <v>5.3141907980924878E-3</v>
      </c>
      <c r="AK1129" s="5">
        <f t="shared" si="1316"/>
        <v>2.7862927553316376E-3</v>
      </c>
      <c r="AL1129" s="5">
        <f t="shared" si="1317"/>
        <v>7.6345821975653275E-5</v>
      </c>
      <c r="AM1129" s="5">
        <f t="shared" si="1318"/>
        <v>5.4989838939454375E-3</v>
      </c>
      <c r="AN1129" s="5">
        <f t="shared" si="1319"/>
        <v>6.0900276216523429E-3</v>
      </c>
      <c r="AO1129" s="5">
        <f t="shared" si="1320"/>
        <v>3.3722990599521579E-3</v>
      </c>
      <c r="AP1129" s="5">
        <f t="shared" si="1321"/>
        <v>1.2449205659123812E-3</v>
      </c>
      <c r="AQ1129" s="5">
        <f t="shared" si="1322"/>
        <v>3.4468188939037743E-4</v>
      </c>
      <c r="AR1129" s="5">
        <f t="shared" si="1323"/>
        <v>9.5150754042357122E-4</v>
      </c>
      <c r="AS1129" s="5">
        <f t="shared" si="1324"/>
        <v>1.4966597929513112E-3</v>
      </c>
      <c r="AT1129" s="5">
        <f t="shared" si="1325"/>
        <v>1.1770745058099661E-3</v>
      </c>
      <c r="AU1129" s="5">
        <f t="shared" si="1326"/>
        <v>6.1715401133152856E-4</v>
      </c>
      <c r="AV1129" s="5">
        <f t="shared" si="1327"/>
        <v>2.4268583158241133E-4</v>
      </c>
      <c r="AW1129" s="5">
        <f t="shared" si="1328"/>
        <v>3.6942854261077246E-6</v>
      </c>
      <c r="AX1129" s="5">
        <f t="shared" si="1329"/>
        <v>1.4415909747618812E-3</v>
      </c>
      <c r="AY1129" s="5">
        <f t="shared" si="1330"/>
        <v>1.596536564708057E-3</v>
      </c>
      <c r="AZ1129" s="5">
        <f t="shared" si="1331"/>
        <v>8.8406803561975368E-4</v>
      </c>
      <c r="BA1129" s="5">
        <f t="shared" si="1332"/>
        <v>3.2636324941608379E-4</v>
      </c>
      <c r="BB1129" s="5">
        <f t="shared" si="1333"/>
        <v>9.0360384844213445E-5</v>
      </c>
      <c r="BC1129" s="5">
        <f t="shared" si="1334"/>
        <v>2.0014506323987991E-5</v>
      </c>
      <c r="BD1129" s="5">
        <f t="shared" si="1335"/>
        <v>1.7562963495159527E-4</v>
      </c>
      <c r="BE1129" s="5">
        <f t="shared" si="1336"/>
        <v>2.7625405150836292E-4</v>
      </c>
      <c r="BF1129" s="5">
        <f t="shared" si="1337"/>
        <v>2.1726487388024963E-4</v>
      </c>
      <c r="BG1129" s="5">
        <f t="shared" si="1338"/>
        <v>1.1391452943275482E-4</v>
      </c>
      <c r="BH1129" s="5">
        <f t="shared" si="1339"/>
        <v>4.4795045964395973E-5</v>
      </c>
      <c r="BI1129" s="5">
        <f t="shared" si="1340"/>
        <v>1.4091941759804158E-5</v>
      </c>
      <c r="BJ1129" s="8">
        <f t="shared" si="1341"/>
        <v>0.47984384876351716</v>
      </c>
      <c r="BK1129" s="8">
        <f t="shared" si="1342"/>
        <v>0.25274658890327972</v>
      </c>
      <c r="BL1129" s="8">
        <f t="shared" si="1343"/>
        <v>0.25211883969841703</v>
      </c>
      <c r="BM1129" s="8">
        <f t="shared" si="1344"/>
        <v>0.50019845879921565</v>
      </c>
      <c r="BN1129" s="8">
        <f t="shared" si="1345"/>
        <v>0.49843357720685277</v>
      </c>
    </row>
    <row r="1130" spans="1:66" x14ac:dyDescent="0.25">
      <c r="A1130" t="s">
        <v>28</v>
      </c>
      <c r="B1130" t="s">
        <v>293</v>
      </c>
      <c r="C1130" t="s">
        <v>277</v>
      </c>
      <c r="D1130" s="7" t="s">
        <v>559</v>
      </c>
      <c r="E1130">
        <f>VLOOKUP(A1130,home!$A$2:$E$405,3,FALSE)</f>
        <v>1.4313725490196101</v>
      </c>
      <c r="F1130">
        <f>VLOOKUP(B1130,home!$B$2:$E$405,3,FALSE)</f>
        <v>0.62</v>
      </c>
      <c r="G1130">
        <f>VLOOKUP(C1130,away!$B$2:$E$405,4,FALSE)</f>
        <v>1.23</v>
      </c>
      <c r="H1130">
        <f>VLOOKUP(A1130,away!$A$2:$E$405,3,FALSE)</f>
        <v>1.20588235294118</v>
      </c>
      <c r="I1130">
        <f>VLOOKUP(C1130,away!$B$2:$E$405,3,FALSE)</f>
        <v>0.95</v>
      </c>
      <c r="J1130">
        <f>VLOOKUP(B1130,home!$B$2:$E$405,4,FALSE)</f>
        <v>1.07</v>
      </c>
      <c r="K1130" s="3">
        <f t="shared" si="1290"/>
        <v>1.0915647058823545</v>
      </c>
      <c r="L1130" s="3">
        <f t="shared" si="1291"/>
        <v>1.2257794117647094</v>
      </c>
      <c r="M1130" s="5">
        <f t="shared" si="1292"/>
        <v>9.8534935589911277E-2</v>
      </c>
      <c r="N1130" s="5">
        <f t="shared" si="1293"/>
        <v>0.10755725798633825</v>
      </c>
      <c r="O1130" s="5">
        <f t="shared" si="1294"/>
        <v>0.12078209538567496</v>
      </c>
      <c r="P1130" s="5">
        <f t="shared" si="1295"/>
        <v>0.13184147242551877</v>
      </c>
      <c r="Q1130" s="5">
        <f t="shared" si="1296"/>
        <v>5.8702853339684911E-2</v>
      </c>
      <c r="R1130" s="5">
        <f t="shared" si="1297"/>
        <v>7.4026102916780842E-2</v>
      </c>
      <c r="S1130" s="5">
        <f t="shared" si="1298"/>
        <v>4.4101550752697054E-2</v>
      </c>
      <c r="T1130" s="5">
        <f t="shared" si="1299"/>
        <v>7.1956749035628959E-2</v>
      </c>
      <c r="U1130" s="5">
        <f t="shared" si="1300"/>
        <v>8.0804281257972788E-2</v>
      </c>
      <c r="V1130" s="5">
        <f t="shared" si="1301"/>
        <v>6.5565165093470646E-3</v>
      </c>
      <c r="W1130" s="5">
        <f t="shared" si="1302"/>
        <v>2.135932094672939E-2</v>
      </c>
      <c r="X1130" s="5">
        <f t="shared" si="1303"/>
        <v>2.6181815865775584E-2</v>
      </c>
      <c r="Y1130" s="5">
        <f t="shared" si="1304"/>
        <v>1.6046565425441167E-2</v>
      </c>
      <c r="Z1130" s="5">
        <f t="shared" si="1305"/>
        <v>3.0246557629521817E-2</v>
      </c>
      <c r="AA1130" s="5">
        <f t="shared" si="1306"/>
        <v>3.3016074782822667E-2</v>
      </c>
      <c r="AB1130" s="5">
        <f t="shared" si="1307"/>
        <v>1.8019590979850821E-2</v>
      </c>
      <c r="AC1130" s="5">
        <f t="shared" si="1308"/>
        <v>5.4829588193733335E-4</v>
      </c>
      <c r="AD1130" s="5">
        <f t="shared" si="1309"/>
        <v>5.8287702217658692E-3</v>
      </c>
      <c r="AE1130" s="5">
        <f t="shared" si="1310"/>
        <v>7.1447865337478204E-3</v>
      </c>
      <c r="AF1130" s="5">
        <f t="shared" si="1311"/>
        <v>4.3789661172609108E-3</v>
      </c>
      <c r="AG1130" s="5">
        <f t="shared" si="1312"/>
        <v>1.7892155037845573E-3</v>
      </c>
      <c r="AH1130" s="5">
        <f t="shared" si="1313"/>
        <v>9.2689019047556623E-3</v>
      </c>
      <c r="AI1130" s="5">
        <f t="shared" si="1314"/>
        <v>1.0117606181517009E-2</v>
      </c>
      <c r="AJ1130" s="5">
        <f t="shared" si="1315"/>
        <v>5.5220109078805519E-3</v>
      </c>
      <c r="AK1130" s="5">
        <f t="shared" si="1316"/>
        <v>2.0092107375132636E-3</v>
      </c>
      <c r="AL1130" s="5">
        <f t="shared" si="1317"/>
        <v>2.9345180353217899E-5</v>
      </c>
      <c r="AM1130" s="5">
        <f t="shared" si="1318"/>
        <v>1.2724959705555379E-3</v>
      </c>
      <c r="AN1130" s="5">
        <f t="shared" si="1319"/>
        <v>1.5597993622605299E-3</v>
      </c>
      <c r="AO1130" s="5">
        <f t="shared" si="1320"/>
        <v>9.5598497237134078E-4</v>
      </c>
      <c r="AP1130" s="5">
        <f t="shared" si="1321"/>
        <v>3.9060889902974792E-4</v>
      </c>
      <c r="AQ1130" s="5">
        <f t="shared" si="1322"/>
        <v>1.1970008662068634E-4</v>
      </c>
      <c r="AR1130" s="5">
        <f t="shared" si="1323"/>
        <v>2.2723258249032355E-3</v>
      </c>
      <c r="AS1130" s="5">
        <f t="shared" si="1324"/>
        <v>2.4803906707293786E-3</v>
      </c>
      <c r="AT1130" s="5">
        <f t="shared" si="1325"/>
        <v>1.3537534564840249E-3</v>
      </c>
      <c r="AU1130" s="5">
        <f t="shared" si="1326"/>
        <v>4.9256983118806867E-4</v>
      </c>
      <c r="AV1130" s="5">
        <f t="shared" si="1327"/>
        <v>1.3441796072683127E-4</v>
      </c>
      <c r="AW1130" s="5">
        <f t="shared" si="1328"/>
        <v>1.0906768365955586E-6</v>
      </c>
      <c r="AX1130" s="5">
        <f t="shared" si="1329"/>
        <v>2.3150194830598943E-4</v>
      </c>
      <c r="AY1130" s="5">
        <f t="shared" si="1330"/>
        <v>2.8377032201689983E-4</v>
      </c>
      <c r="AZ1130" s="5">
        <f t="shared" si="1331"/>
        <v>1.7391990919907884E-4</v>
      </c>
      <c r="BA1130" s="5">
        <f t="shared" si="1332"/>
        <v>7.1062481330739499E-5</v>
      </c>
      <c r="BB1130" s="5">
        <f t="shared" si="1333"/>
        <v>2.1776731641033636E-5</v>
      </c>
      <c r="BC1130" s="5">
        <f t="shared" si="1334"/>
        <v>5.3386938602208227E-6</v>
      </c>
      <c r="BD1130" s="5">
        <f t="shared" si="1335"/>
        <v>4.6422836883127473E-4</v>
      </c>
      <c r="BE1130" s="5">
        <f t="shared" si="1336"/>
        <v>5.0673530288555563E-4</v>
      </c>
      <c r="BF1130" s="5">
        <f t="shared" si="1337"/>
        <v>2.7656718592723864E-4</v>
      </c>
      <c r="BG1130" s="5">
        <f t="shared" si="1338"/>
        <v>1.0063032632112559E-4</v>
      </c>
      <c r="BH1130" s="5">
        <f t="shared" si="1339"/>
        <v>2.7461128138391198E-5</v>
      </c>
      <c r="BI1130" s="5">
        <f t="shared" si="1340"/>
        <v>5.9951196519161295E-6</v>
      </c>
      <c r="BJ1130" s="8">
        <f t="shared" si="1341"/>
        <v>0.32603226035334926</v>
      </c>
      <c r="BK1130" s="8">
        <f t="shared" si="1342"/>
        <v>0.28189588666178156</v>
      </c>
      <c r="BL1130" s="8">
        <f t="shared" si="1343"/>
        <v>0.36168095023055552</v>
      </c>
      <c r="BM1130" s="8">
        <f t="shared" si="1344"/>
        <v>0.40812825758611893</v>
      </c>
      <c r="BN1130" s="8">
        <f t="shared" si="1345"/>
        <v>0.59144471764390905</v>
      </c>
    </row>
    <row r="1131" spans="1:66" x14ac:dyDescent="0.25">
      <c r="A1131" t="s">
        <v>301</v>
      </c>
      <c r="B1131" t="s">
        <v>360</v>
      </c>
      <c r="C1131" t="s">
        <v>384</v>
      </c>
      <c r="D1131" s="7" t="s">
        <v>559</v>
      </c>
      <c r="E1131">
        <f>VLOOKUP(A1131,home!$A$2:$E$405,3,FALSE)</f>
        <v>1.42105263157895</v>
      </c>
      <c r="F1131">
        <f>VLOOKUP(B1131,home!$B$2:$E$405,3,FALSE)</f>
        <v>0.63</v>
      </c>
      <c r="G1131">
        <f>VLOOKUP(C1131,away!$B$2:$E$405,4,FALSE)</f>
        <v>1.04</v>
      </c>
      <c r="H1131">
        <f>VLOOKUP(A1131,away!$A$2:$E$405,3,FALSE)</f>
        <v>1.0815789473684201</v>
      </c>
      <c r="I1131">
        <f>VLOOKUP(C1131,away!$B$2:$E$405,3,FALSE)</f>
        <v>0.48</v>
      </c>
      <c r="J1131">
        <f>VLOOKUP(B1131,home!$B$2:$E$405,4,FALSE)</f>
        <v>1.27</v>
      </c>
      <c r="K1131" s="3">
        <f t="shared" si="1290"/>
        <v>0.93107368421052816</v>
      </c>
      <c r="L1131" s="3">
        <f t="shared" si="1291"/>
        <v>0.65933052631578881</v>
      </c>
      <c r="M1131" s="5">
        <f t="shared" si="1292"/>
        <v>0.20384319951243071</v>
      </c>
      <c r="N1131" s="5">
        <f t="shared" si="1293"/>
        <v>0.1897930387713006</v>
      </c>
      <c r="O1131" s="5">
        <f t="shared" si="1294"/>
        <v>0.13440004402042527</v>
      </c>
      <c r="P1131" s="5">
        <f t="shared" si="1295"/>
        <v>0.1251363441441545</v>
      </c>
      <c r="Q1131" s="5">
        <f t="shared" si="1296"/>
        <v>8.8355651923153228E-2</v>
      </c>
      <c r="R1131" s="5">
        <f t="shared" si="1297"/>
        <v>4.4307025880426079E-2</v>
      </c>
      <c r="S1131" s="5">
        <f t="shared" si="1298"/>
        <v>1.9204840611826927E-2</v>
      </c>
      <c r="T1131" s="5">
        <f t="shared" si="1299"/>
        <v>5.8255578485467238E-2</v>
      </c>
      <c r="U1131" s="5">
        <f t="shared" si="1300"/>
        <v>4.1253105822899531E-2</v>
      </c>
      <c r="V1131" s="5">
        <f t="shared" si="1301"/>
        <v>1.3099521537379072E-3</v>
      </c>
      <c r="W1131" s="5">
        <f t="shared" si="1302"/>
        <v>2.742187411897111E-2</v>
      </c>
      <c r="X1131" s="5">
        <f t="shared" si="1303"/>
        <v>1.8080078695426525E-2</v>
      </c>
      <c r="Y1131" s="5">
        <f t="shared" si="1304"/>
        <v>5.960373901043225E-3</v>
      </c>
      <c r="Z1131" s="5">
        <f t="shared" si="1305"/>
        <v>9.737658231076203E-3</v>
      </c>
      <c r="AA1131" s="5">
        <f t="shared" si="1306"/>
        <v>9.0664773247910949E-3</v>
      </c>
      <c r="AB1131" s="5">
        <f t="shared" si="1307"/>
        <v>4.2207792228022281E-3</v>
      </c>
      <c r="AC1131" s="5">
        <f t="shared" si="1308"/>
        <v>5.0260023364345435E-5</v>
      </c>
      <c r="AD1131" s="5">
        <f t="shared" si="1309"/>
        <v>6.3829463409769398E-3</v>
      </c>
      <c r="AE1131" s="5">
        <f t="shared" si="1310"/>
        <v>4.2084713704417633E-3</v>
      </c>
      <c r="AF1131" s="5">
        <f t="shared" si="1311"/>
        <v>1.3873868218291481E-3</v>
      </c>
      <c r="AG1131" s="5">
        <f t="shared" si="1312"/>
        <v>3.049154944800673E-4</v>
      </c>
      <c r="AH1131" s="5">
        <f t="shared" si="1313"/>
        <v>1.605083831644686E-3</v>
      </c>
      <c r="AI1131" s="5">
        <f t="shared" si="1314"/>
        <v>1.4944513165961689E-3</v>
      </c>
      <c r="AJ1131" s="5">
        <f t="shared" si="1315"/>
        <v>6.9572214660823463E-4</v>
      </c>
      <c r="AK1131" s="5">
        <f t="shared" si="1316"/>
        <v>2.159228607431288E-4</v>
      </c>
      <c r="AL1131" s="5">
        <f t="shared" si="1317"/>
        <v>1.2341555853631403E-6</v>
      </c>
      <c r="AM1131" s="5">
        <f t="shared" si="1318"/>
        <v>1.1885986731623023E-3</v>
      </c>
      <c r="AN1131" s="5">
        <f t="shared" si="1319"/>
        <v>7.8367938875434882E-4</v>
      </c>
      <c r="AO1131" s="5">
        <f t="shared" si="1320"/>
        <v>2.5835187192512019E-4</v>
      </c>
      <c r="AP1131" s="5">
        <f t="shared" si="1321"/>
        <v>5.6779758563686264E-5</v>
      </c>
      <c r="AQ1131" s="5">
        <f t="shared" si="1322"/>
        <v>9.359157024469668E-6</v>
      </c>
      <c r="AR1131" s="5">
        <f t="shared" si="1323"/>
        <v>2.1165615349985086E-4</v>
      </c>
      <c r="AS1131" s="5">
        <f t="shared" si="1324"/>
        <v>1.9706747462493521E-4</v>
      </c>
      <c r="AT1131" s="5">
        <f t="shared" si="1325"/>
        <v>9.1742169818551585E-5</v>
      </c>
      <c r="AU1131" s="5">
        <f t="shared" si="1326"/>
        <v>2.8472906683475591E-5</v>
      </c>
      <c r="AV1131" s="5">
        <f t="shared" si="1327"/>
        <v>6.6275935314915462E-6</v>
      </c>
      <c r="AW1131" s="5">
        <f t="shared" si="1328"/>
        <v>2.1045277070647838E-8</v>
      </c>
      <c r="AX1131" s="5">
        <f t="shared" si="1329"/>
        <v>1.8444549094482826E-4</v>
      </c>
      <c r="AY1131" s="5">
        <f t="shared" si="1330"/>
        <v>1.2161054262122766E-4</v>
      </c>
      <c r="AZ1131" s="5">
        <f t="shared" si="1331"/>
        <v>4.0090771536001344E-5</v>
      </c>
      <c r="BA1131" s="5">
        <f t="shared" si="1332"/>
        <v>8.8110231657459388E-6</v>
      </c>
      <c r="BB1131" s="5">
        <f t="shared" si="1333"/>
        <v>1.4523441353129691E-6</v>
      </c>
      <c r="BC1131" s="5">
        <f t="shared" si="1334"/>
        <v>1.9151496462550991E-7</v>
      </c>
      <c r="BD1131" s="5">
        <f t="shared" si="1335"/>
        <v>2.3258560514171993E-5</v>
      </c>
      <c r="BE1131" s="5">
        <f t="shared" si="1336"/>
        <v>2.1655433627363636E-5</v>
      </c>
      <c r="BF1131" s="5">
        <f t="shared" si="1337"/>
        <v>1.0081402185303009E-5</v>
      </c>
      <c r="BG1131" s="5">
        <f t="shared" si="1338"/>
        <v>3.1288427582260484E-6</v>
      </c>
      <c r="BH1131" s="5">
        <f t="shared" si="1339"/>
        <v>7.2829578855423933E-7</v>
      </c>
      <c r="BI1131" s="5">
        <f t="shared" si="1340"/>
        <v>1.3561940860884153E-7</v>
      </c>
      <c r="BJ1131" s="8">
        <f t="shared" si="1341"/>
        <v>0.40280368645988746</v>
      </c>
      <c r="BK1131" s="8">
        <f t="shared" si="1342"/>
        <v>0.34966744114372095</v>
      </c>
      <c r="BL1131" s="8">
        <f t="shared" si="1343"/>
        <v>0.23785316687937696</v>
      </c>
      <c r="BM1131" s="8">
        <f t="shared" si="1344"/>
        <v>0.21410505896482707</v>
      </c>
      <c r="BN1131" s="8">
        <f t="shared" si="1345"/>
        <v>0.78583530425189041</v>
      </c>
    </row>
    <row r="1132" spans="1:66" x14ac:dyDescent="0.25">
      <c r="A1132" t="s">
        <v>301</v>
      </c>
      <c r="B1132" t="s">
        <v>312</v>
      </c>
      <c r="C1132" t="s">
        <v>336</v>
      </c>
      <c r="D1132" s="7" t="s">
        <v>559</v>
      </c>
      <c r="E1132">
        <f>VLOOKUP(A1132,home!$A$2:$E$405,3,FALSE)</f>
        <v>1.42105263157895</v>
      </c>
      <c r="F1132">
        <f>VLOOKUP(B1132,home!$B$2:$E$405,3,FALSE)</f>
        <v>1.07</v>
      </c>
      <c r="G1132">
        <f>VLOOKUP(C1132,away!$B$2:$E$405,4,FALSE)</f>
        <v>1.26</v>
      </c>
      <c r="H1132">
        <f>VLOOKUP(A1132,away!$A$2:$E$405,3,FALSE)</f>
        <v>1.0815789473684201</v>
      </c>
      <c r="I1132">
        <f>VLOOKUP(C1132,away!$B$2:$E$405,3,FALSE)</f>
        <v>0.56000000000000005</v>
      </c>
      <c r="J1132">
        <f>VLOOKUP(B1132,home!$B$2:$E$405,4,FALSE)</f>
        <v>0.88</v>
      </c>
      <c r="K1132" s="3">
        <f t="shared" si="1290"/>
        <v>1.9158631578947405</v>
      </c>
      <c r="L1132" s="3">
        <f t="shared" si="1291"/>
        <v>0.53300210526315739</v>
      </c>
      <c r="M1132" s="5">
        <f t="shared" si="1292"/>
        <v>8.6391562589234833E-2</v>
      </c>
      <c r="N1132" s="5">
        <f t="shared" si="1293"/>
        <v>0.16551441191767255</v>
      </c>
      <c r="O1132" s="5">
        <f t="shared" si="1294"/>
        <v>4.6046884737035984E-2</v>
      </c>
      <c r="P1132" s="5">
        <f t="shared" si="1295"/>
        <v>8.8219530003512889E-2</v>
      </c>
      <c r="Q1132" s="5">
        <f t="shared" si="1296"/>
        <v>0.15855148194684152</v>
      </c>
      <c r="R1132" s="5">
        <f t="shared" si="1297"/>
        <v>1.2271543252825066E-2</v>
      </c>
      <c r="S1132" s="5">
        <f t="shared" si="1298"/>
        <v>2.2521543889201821E-2</v>
      </c>
      <c r="T1132" s="5">
        <f t="shared" si="1299"/>
        <v>8.4508273670260023E-2</v>
      </c>
      <c r="U1132" s="5">
        <f t="shared" si="1300"/>
        <v>2.3510597608599325E-2</v>
      </c>
      <c r="V1132" s="5">
        <f t="shared" si="1301"/>
        <v>2.555342156766555E-3</v>
      </c>
      <c r="W1132" s="5">
        <f t="shared" si="1302"/>
        <v>0.10125431429718892</v>
      </c>
      <c r="X1132" s="5">
        <f t="shared" si="1303"/>
        <v>5.3968762687379108E-2</v>
      </c>
      <c r="Y1132" s="5">
        <f t="shared" si="1304"/>
        <v>1.43827320654104E-2</v>
      </c>
      <c r="Z1132" s="5">
        <f t="shared" si="1305"/>
        <v>2.1802527961945518E-3</v>
      </c>
      <c r="AA1132" s="5">
        <f t="shared" si="1306"/>
        <v>4.1770660071261314E-3</v>
      </c>
      <c r="AB1132" s="5">
        <f t="shared" si="1307"/>
        <v>4.001343435573723E-3</v>
      </c>
      <c r="AC1132" s="5">
        <f t="shared" si="1308"/>
        <v>1.6308818051188312E-4</v>
      </c>
      <c r="AD1132" s="5">
        <f t="shared" si="1309"/>
        <v>4.8497352584969747E-2</v>
      </c>
      <c r="AE1132" s="5">
        <f t="shared" si="1310"/>
        <v>2.5849191027478499E-2</v>
      </c>
      <c r="AF1132" s="5">
        <f t="shared" si="1311"/>
        <v>6.8888366184977796E-3</v>
      </c>
      <c r="AG1132" s="5">
        <f t="shared" si="1312"/>
        <v>1.2239214734910825E-3</v>
      </c>
      <c r="AH1132" s="5">
        <f t="shared" si="1313"/>
        <v>2.9051983259439538E-4</v>
      </c>
      <c r="AI1132" s="5">
        <f t="shared" si="1314"/>
        <v>5.5659624390534961E-4</v>
      </c>
      <c r="AJ1132" s="5">
        <f t="shared" si="1315"/>
        <v>5.3318111876042725E-4</v>
      </c>
      <c r="AK1132" s="5">
        <f t="shared" si="1316"/>
        <v>3.4050068730606762E-4</v>
      </c>
      <c r="AL1132" s="5">
        <f t="shared" si="1317"/>
        <v>6.661559162806121E-6</v>
      </c>
      <c r="AM1132" s="5">
        <f t="shared" si="1318"/>
        <v>1.8582858214594943E-2</v>
      </c>
      <c r="AN1132" s="5">
        <f t="shared" si="1319"/>
        <v>9.9047025501858618E-3</v>
      </c>
      <c r="AO1132" s="5">
        <f t="shared" si="1320"/>
        <v>2.6396136556272143E-3</v>
      </c>
      <c r="AP1132" s="5">
        <f t="shared" si="1321"/>
        <v>4.6897321184356143E-4</v>
      </c>
      <c r="AQ1132" s="5">
        <f t="shared" si="1322"/>
        <v>6.2490927306160725E-5</v>
      </c>
      <c r="AR1132" s="5">
        <f t="shared" si="1323"/>
        <v>3.0969536478702561E-5</v>
      </c>
      <c r="AS1132" s="5">
        <f t="shared" si="1324"/>
        <v>5.933339395662345E-5</v>
      </c>
      <c r="AT1132" s="5">
        <f t="shared" si="1325"/>
        <v>5.6837331757174668E-5</v>
      </c>
      <c r="AU1132" s="5">
        <f t="shared" si="1326"/>
        <v>3.6297516635537229E-5</v>
      </c>
      <c r="AV1132" s="5">
        <f t="shared" si="1327"/>
        <v>1.7385268711274312E-5</v>
      </c>
      <c r="AW1132" s="5">
        <f t="shared" si="1328"/>
        <v>1.8895865934256204E-7</v>
      </c>
      <c r="AX1132" s="5">
        <f t="shared" si="1329"/>
        <v>5.9337022369540127E-3</v>
      </c>
      <c r="AY1132" s="5">
        <f t="shared" si="1330"/>
        <v>3.1626757843011949E-3</v>
      </c>
      <c r="AZ1132" s="5">
        <f t="shared" si="1331"/>
        <v>8.4285642564867224E-4</v>
      </c>
      <c r="BA1132" s="5">
        <f t="shared" si="1332"/>
        <v>1.4974808310177408E-4</v>
      </c>
      <c r="BB1132" s="5">
        <f t="shared" si="1333"/>
        <v>1.9954010888091954E-5</v>
      </c>
      <c r="BC1132" s="5">
        <f t="shared" si="1334"/>
        <v>2.1271059623593958E-6</v>
      </c>
      <c r="BD1132" s="5">
        <f t="shared" si="1335"/>
        <v>2.7511380236954358E-6</v>
      </c>
      <c r="BE1132" s="5">
        <f t="shared" si="1336"/>
        <v>5.270803981881433E-6</v>
      </c>
      <c r="BF1132" s="5">
        <f t="shared" si="1337"/>
        <v>5.0490695806857687E-6</v>
      </c>
      <c r="BG1132" s="5">
        <f t="shared" si="1338"/>
        <v>3.2244421304276366E-6</v>
      </c>
      <c r="BH1132" s="5">
        <f t="shared" si="1339"/>
        <v>1.5443974706124846E-6</v>
      </c>
      <c r="BI1132" s="5">
        <f t="shared" si="1340"/>
        <v>5.9177084301845642E-7</v>
      </c>
      <c r="BJ1132" s="8">
        <f t="shared" si="1341"/>
        <v>0.70240898049560352</v>
      </c>
      <c r="BK1132" s="8">
        <f t="shared" si="1342"/>
        <v>0.20302040416269199</v>
      </c>
      <c r="BL1132" s="8">
        <f t="shared" si="1343"/>
        <v>9.1947487593296087E-2</v>
      </c>
      <c r="BM1132" s="8">
        <f t="shared" si="1344"/>
        <v>0.43939922377502133</v>
      </c>
      <c r="BN1132" s="8">
        <f t="shared" si="1345"/>
        <v>0.55699541444712286</v>
      </c>
    </row>
    <row r="1133" spans="1:66" x14ac:dyDescent="0.25">
      <c r="A1133" t="s">
        <v>301</v>
      </c>
      <c r="B1133" t="s">
        <v>385</v>
      </c>
      <c r="C1133" t="s">
        <v>334</v>
      </c>
      <c r="D1133" s="7" t="s">
        <v>559</v>
      </c>
      <c r="E1133">
        <f>VLOOKUP(A1133,home!$A$2:$E$405,3,FALSE)</f>
        <v>1.42105263157895</v>
      </c>
      <c r="F1133">
        <f>VLOOKUP(B1133,home!$B$2:$E$405,3,FALSE)</f>
        <v>1.48</v>
      </c>
      <c r="G1133">
        <f>VLOOKUP(C1133,away!$B$2:$E$405,4,FALSE)</f>
        <v>1.1499999999999999</v>
      </c>
      <c r="H1133">
        <f>VLOOKUP(A1133,away!$A$2:$E$405,3,FALSE)</f>
        <v>1.0815789473684201</v>
      </c>
      <c r="I1133">
        <f>VLOOKUP(C1133,away!$B$2:$E$405,3,FALSE)</f>
        <v>0.59</v>
      </c>
      <c r="J1133">
        <f>VLOOKUP(B1133,home!$B$2:$E$405,4,FALSE)</f>
        <v>0.88</v>
      </c>
      <c r="K1133" s="3">
        <f t="shared" si="1290"/>
        <v>2.4186315789473727</v>
      </c>
      <c r="L1133" s="3">
        <f t="shared" si="1291"/>
        <v>0.56155578947368368</v>
      </c>
      <c r="M1133" s="5">
        <f t="shared" si="1292"/>
        <v>5.0783317783350684E-2</v>
      </c>
      <c r="N1133" s="5">
        <f t="shared" si="1293"/>
        <v>0.12282613607453167</v>
      </c>
      <c r="O1133" s="5">
        <f t="shared" si="1294"/>
        <v>2.8517666109922447E-2</v>
      </c>
      <c r="P1133" s="5">
        <f t="shared" si="1295"/>
        <v>6.8973727811335719E-2</v>
      </c>
      <c r="Q1133" s="5">
        <f t="shared" si="1296"/>
        <v>0.14853558571497472</v>
      </c>
      <c r="R1133" s="5">
        <f t="shared" si="1297"/>
        <v>8.007130253152207E-3</v>
      </c>
      <c r="S1133" s="5">
        <f t="shared" si="1298"/>
        <v>2.3419970060285886E-2</v>
      </c>
      <c r="T1133" s="5">
        <f t="shared" si="1299"/>
        <v>8.3411018101108611E-2</v>
      </c>
      <c r="U1133" s="5">
        <f t="shared" si="1300"/>
        <v>1.9366298087018802E-2</v>
      </c>
      <c r="V1133" s="5">
        <f t="shared" si="1301"/>
        <v>3.5343247673470949E-3</v>
      </c>
      <c r="W1133" s="5">
        <f t="shared" si="1302"/>
        <v>0.11975095273589402</v>
      </c>
      <c r="X1133" s="5">
        <f t="shared" si="1303"/>
        <v>6.7246840803830726E-2</v>
      </c>
      <c r="Y1133" s="5">
        <f t="shared" si="1304"/>
        <v>1.8881426388603146E-2</v>
      </c>
      <c r="Z1133" s="5">
        <f t="shared" si="1305"/>
        <v>1.4988167835758349E-3</v>
      </c>
      <c r="AA1133" s="5">
        <f t="shared" si="1306"/>
        <v>3.6250856038128445E-3</v>
      </c>
      <c r="AB1133" s="5">
        <f t="shared" si="1307"/>
        <v>4.3838732588846255E-3</v>
      </c>
      <c r="AC1133" s="5">
        <f t="shared" si="1308"/>
        <v>3.0001923508110015E-4</v>
      </c>
      <c r="AD1133" s="5">
        <f t="shared" si="1309"/>
        <v>7.2408358974016873E-2</v>
      </c>
      <c r="AE1133" s="5">
        <f t="shared" si="1310"/>
        <v>4.0661333188147922E-2</v>
      </c>
      <c r="AF1133" s="5">
        <f t="shared" si="1311"/>
        <v>1.1416803529761451E-2</v>
      </c>
      <c r="AG1133" s="5">
        <f t="shared" si="1312"/>
        <v>2.137057373140377E-3</v>
      </c>
      <c r="AH1133" s="5">
        <f t="shared" si="1313"/>
        <v>2.1041731054433375E-4</v>
      </c>
      <c r="AI1133" s="5">
        <f t="shared" si="1314"/>
        <v>5.0892195203970159E-4</v>
      </c>
      <c r="AJ1133" s="5">
        <f t="shared" si="1315"/>
        <v>6.1544735221138135E-4</v>
      </c>
      <c r="AK1133" s="5">
        <f t="shared" si="1316"/>
        <v>4.9618013374599771E-4</v>
      </c>
      <c r="AL1133" s="5">
        <f t="shared" si="1317"/>
        <v>1.6299403789984994E-5</v>
      </c>
      <c r="AM1133" s="5">
        <f t="shared" si="1318"/>
        <v>3.5025828718862922E-2</v>
      </c>
      <c r="AN1133" s="5">
        <f t="shared" si="1319"/>
        <v>1.9668956898191085E-2</v>
      </c>
      <c r="AO1133" s="5">
        <f t="shared" si="1320"/>
        <v>5.5226083095437769E-3</v>
      </c>
      <c r="AP1133" s="5">
        <f t="shared" si="1321"/>
        <v>1.0337508897399271E-3</v>
      </c>
      <c r="AQ1133" s="5">
        <f t="shared" si="1322"/>
        <v>1.4512719925175688E-4</v>
      </c>
      <c r="AR1133" s="5">
        <f t="shared" si="1323"/>
        <v>2.3632211788330532E-5</v>
      </c>
      <c r="AS1133" s="5">
        <f t="shared" si="1324"/>
        <v>5.7157613711628597E-5</v>
      </c>
      <c r="AT1133" s="5">
        <f t="shared" si="1325"/>
        <v>6.9121604750110142E-5</v>
      </c>
      <c r="AU1133" s="5">
        <f t="shared" si="1326"/>
        <v>5.5726565345378362E-5</v>
      </c>
      <c r="AV1133" s="5">
        <f t="shared" si="1327"/>
        <v>3.3695507682651596E-5</v>
      </c>
      <c r="AW1133" s="5">
        <f t="shared" si="1328"/>
        <v>6.1493872920894558E-7</v>
      </c>
      <c r="AX1133" s="5">
        <f t="shared" si="1329"/>
        <v>1.4119095903040606E-2</v>
      </c>
      <c r="AY1133" s="5">
        <f t="shared" si="1330"/>
        <v>7.9286600464866189E-3</v>
      </c>
      <c r="AZ1133" s="5">
        <f t="shared" si="1331"/>
        <v>2.2261924759366235E-3</v>
      </c>
      <c r="BA1133" s="5">
        <f t="shared" si="1332"/>
        <v>4.1671042444832169E-4</v>
      </c>
      <c r="BB1133" s="5">
        <f t="shared" si="1333"/>
        <v>5.8501537845747758E-5</v>
      </c>
      <c r="BC1133" s="5">
        <f t="shared" si="1334"/>
        <v>6.5703754540786969E-6</v>
      </c>
      <c r="BD1133" s="5">
        <f t="shared" si="1335"/>
        <v>2.2118008913008734E-6</v>
      </c>
      <c r="BE1133" s="5">
        <f t="shared" si="1336"/>
        <v>5.3495314820442378E-6</v>
      </c>
      <c r="BF1133" s="5">
        <f t="shared" si="1337"/>
        <v>6.4692728875226672E-6</v>
      </c>
      <c r="BG1133" s="5">
        <f t="shared" si="1338"/>
        <v>5.2155958995301259E-6</v>
      </c>
      <c r="BH1133" s="5">
        <f t="shared" si="1339"/>
        <v>3.1536512364079968E-6</v>
      </c>
      <c r="BI1133" s="5">
        <f t="shared" si="1340"/>
        <v>1.5255040938725616E-6</v>
      </c>
      <c r="BJ1133" s="8">
        <f t="shared" si="1341"/>
        <v>0.77342751566281087</v>
      </c>
      <c r="BK1133" s="8">
        <f t="shared" si="1342"/>
        <v>0.15495631910767713</v>
      </c>
      <c r="BL1133" s="8">
        <f t="shared" si="1343"/>
        <v>6.5994278921101088E-2</v>
      </c>
      <c r="BM1133" s="8">
        <f t="shared" si="1344"/>
        <v>0.56030532162013968</v>
      </c>
      <c r="BN1133" s="8">
        <f t="shared" si="1345"/>
        <v>0.42764356374726742</v>
      </c>
    </row>
    <row r="1134" spans="1:66" s="20" customFormat="1" x14ac:dyDescent="0.25">
      <c r="A1134" t="s">
        <v>301</v>
      </c>
      <c r="B1134" t="s">
        <v>382</v>
      </c>
      <c r="C1134" t="s">
        <v>341</v>
      </c>
      <c r="D1134" s="7" t="s">
        <v>559</v>
      </c>
      <c r="E1134">
        <f>VLOOKUP(A1134,home!$A$2:$E$405,3,FALSE)</f>
        <v>1.42105263157895</v>
      </c>
      <c r="F1134">
        <f>VLOOKUP(B1134,home!$B$2:$E$405,3,FALSE)</f>
        <v>0.96</v>
      </c>
      <c r="G1134">
        <f>VLOOKUP(C1134,away!$B$2:$E$405,4,FALSE)</f>
        <v>0.96</v>
      </c>
      <c r="H1134">
        <f>VLOOKUP(A1134,away!$A$2:$E$405,3,FALSE)</f>
        <v>1.0815789473684201</v>
      </c>
      <c r="I1134">
        <f>VLOOKUP(C1134,away!$B$2:$E$405,3,FALSE)</f>
        <v>0.44</v>
      </c>
      <c r="J1134">
        <f>VLOOKUP(B1134,home!$B$2:$E$405,4,FALSE)</f>
        <v>1.17</v>
      </c>
      <c r="K1134" s="3">
        <f t="shared" si="1290"/>
        <v>1.3096421052631602</v>
      </c>
      <c r="L1134" s="3">
        <f t="shared" si="1291"/>
        <v>0.55679684210526259</v>
      </c>
      <c r="M1134" s="5">
        <f t="shared" si="1292"/>
        <v>0.154673482676111</v>
      </c>
      <c r="N1134" s="5">
        <f t="shared" si="1293"/>
        <v>0.20256690548032696</v>
      </c>
      <c r="O1134" s="5">
        <f t="shared" si="1294"/>
        <v>8.6121706711481644E-2</v>
      </c>
      <c r="P1134" s="5">
        <f t="shared" si="1295"/>
        <v>0.11278861328648125</v>
      </c>
      <c r="Q1134" s="5">
        <f t="shared" si="1296"/>
        <v>0.13264507427494951</v>
      </c>
      <c r="R1134" s="5">
        <f t="shared" si="1297"/>
        <v>2.3976147166834282E-2</v>
      </c>
      <c r="S1134" s="5">
        <f t="shared" si="1298"/>
        <v>2.0561493584724509E-2</v>
      </c>
      <c r="T1134" s="5">
        <f t="shared" si="1299"/>
        <v>7.385635847710989E-2</v>
      </c>
      <c r="U1134" s="5">
        <f t="shared" si="1300"/>
        <v>3.1400171851672209E-2</v>
      </c>
      <c r="V1134" s="5">
        <f t="shared" si="1301"/>
        <v>1.6659483853739953E-3</v>
      </c>
      <c r="W1134" s="5">
        <f t="shared" si="1302"/>
        <v>5.7905858108744372E-2</v>
      </c>
      <c r="X1134" s="5">
        <f t="shared" si="1303"/>
        <v>3.2241798934344278E-2</v>
      </c>
      <c r="Y1134" s="5">
        <f t="shared" si="1304"/>
        <v>8.9760659152178564E-3</v>
      </c>
      <c r="Z1134" s="5">
        <f t="shared" si="1305"/>
        <v>4.4499476761147893E-3</v>
      </c>
      <c r="AA1134" s="5">
        <f t="shared" si="1306"/>
        <v>5.8278388428578808E-3</v>
      </c>
      <c r="AB1134" s="5">
        <f t="shared" si="1307"/>
        <v>3.8161915656474074E-3</v>
      </c>
      <c r="AC1134" s="5">
        <f t="shared" si="1308"/>
        <v>7.5926075426036027E-5</v>
      </c>
      <c r="AD1134" s="5">
        <f t="shared" si="1309"/>
        <v>1.8958987480151446E-2</v>
      </c>
      <c r="AE1134" s="5">
        <f t="shared" si="1310"/>
        <v>1.0556304358461535E-2</v>
      </c>
      <c r="AF1134" s="5">
        <f t="shared" si="1311"/>
        <v>2.9388584655467009E-3</v>
      </c>
      <c r="AG1134" s="5">
        <f t="shared" si="1312"/>
        <v>5.4544903767024023E-4</v>
      </c>
      <c r="AH1134" s="5">
        <f t="shared" si="1313"/>
        <v>6.1942920339859149E-4</v>
      </c>
      <c r="AI1134" s="5">
        <f t="shared" si="1314"/>
        <v>8.1123056600041366E-4</v>
      </c>
      <c r="AJ1134" s="5">
        <f t="shared" si="1315"/>
        <v>5.3121085315530352E-4</v>
      </c>
      <c r="AK1134" s="5">
        <f t="shared" si="1316"/>
        <v>2.3189870002165037E-4</v>
      </c>
      <c r="AL1134" s="5">
        <f t="shared" si="1317"/>
        <v>2.214625703494298E-6</v>
      </c>
      <c r="AM1134" s="5">
        <f t="shared" si="1318"/>
        <v>4.9658976554326851E-3</v>
      </c>
      <c r="AN1134" s="5">
        <f t="shared" si="1319"/>
        <v>2.7649961327628468E-3</v>
      </c>
      <c r="AO1134" s="5">
        <f t="shared" si="1320"/>
        <v>7.6977055757780806E-4</v>
      </c>
      <c r="AP1134" s="5">
        <f t="shared" si="1321"/>
        <v>1.4286860520164359E-4</v>
      </c>
      <c r="AQ1134" s="5">
        <f t="shared" si="1322"/>
        <v>1.9887197053064656E-5</v>
      </c>
      <c r="AR1134" s="5">
        <f t="shared" si="1323"/>
        <v>6.8979244872022864E-5</v>
      </c>
      <c r="AS1134" s="5">
        <f t="shared" si="1324"/>
        <v>9.0338123473659074E-5</v>
      </c>
      <c r="AT1134" s="5">
        <f t="shared" si="1325"/>
        <v>5.9155305105783098E-5</v>
      </c>
      <c r="AU1134" s="5">
        <f t="shared" si="1326"/>
        <v>2.5824092772074116E-5</v>
      </c>
      <c r="AV1134" s="5">
        <f t="shared" si="1327"/>
        <v>8.4550798061325729E-6</v>
      </c>
      <c r="AW1134" s="5">
        <f t="shared" si="1328"/>
        <v>4.485875624430606E-8</v>
      </c>
      <c r="AX1134" s="5">
        <f t="shared" si="1329"/>
        <v>1.0839247766637108E-3</v>
      </c>
      <c r="AY1134" s="5">
        <f t="shared" si="1330"/>
        <v>6.0352589272600612E-4</v>
      </c>
      <c r="AZ1134" s="5">
        <f t="shared" si="1331"/>
        <v>1.6802065559929982E-4</v>
      </c>
      <c r="BA1134" s="5">
        <f t="shared" si="1332"/>
        <v>3.1184456815382015E-5</v>
      </c>
      <c r="BB1134" s="5">
        <f t="shared" si="1333"/>
        <v>4.3408517693931589E-6</v>
      </c>
      <c r="BC1134" s="5">
        <f t="shared" si="1334"/>
        <v>4.8339451144903069E-7</v>
      </c>
      <c r="BD1134" s="5">
        <f t="shared" si="1335"/>
        <v>6.4012376192579893E-6</v>
      </c>
      <c r="BE1134" s="5">
        <f t="shared" si="1336"/>
        <v>8.3833303119747725E-6</v>
      </c>
      <c r="BF1134" s="5">
        <f t="shared" si="1337"/>
        <v>5.4895811794455549E-6</v>
      </c>
      <c r="BG1134" s="5">
        <f t="shared" si="1338"/>
        <v>2.3964622176206993E-6</v>
      </c>
      <c r="BH1134" s="5">
        <f t="shared" si="1339"/>
        <v>7.846269559670983E-7</v>
      </c>
      <c r="BI1134" s="5">
        <f t="shared" si="1340"/>
        <v>2.0551609969179501E-7</v>
      </c>
      <c r="BJ1134" s="8">
        <f t="shared" si="1341"/>
        <v>0.55174656070863615</v>
      </c>
      <c r="BK1134" s="8">
        <f t="shared" si="1342"/>
        <v>0.2903712045265463</v>
      </c>
      <c r="BL1134" s="8">
        <f t="shared" si="1343"/>
        <v>0.153612238061483</v>
      </c>
      <c r="BM1134" s="8">
        <f t="shared" si="1344"/>
        <v>0.28680454034262581</v>
      </c>
      <c r="BN1134" s="8">
        <f t="shared" si="1345"/>
        <v>0.71277192959618474</v>
      </c>
    </row>
    <row r="1135" spans="1:66" x14ac:dyDescent="0.25">
      <c r="A1135" t="s">
        <v>303</v>
      </c>
      <c r="B1135" t="s">
        <v>537</v>
      </c>
      <c r="C1135" t="s">
        <v>343</v>
      </c>
      <c r="D1135" s="7" t="s">
        <v>559</v>
      </c>
      <c r="E1135">
        <f>VLOOKUP(A1135,home!$A$2:$E$405,3,FALSE)</f>
        <v>1.3961038961039001</v>
      </c>
      <c r="F1135" t="e">
        <f>VLOOKUP(B1135,home!$B$2:$E$405,3,FALSE)</f>
        <v>#N/A</v>
      </c>
      <c r="G1135">
        <f>VLOOKUP(C1135,away!$B$2:$E$405,4,FALSE)</f>
        <v>1.19</v>
      </c>
      <c r="H1135">
        <f>VLOOKUP(A1135,away!$A$2:$E$405,3,FALSE)</f>
        <v>1.0324675324675301</v>
      </c>
      <c r="I1135">
        <f>VLOOKUP(C1135,away!$B$2:$E$405,3,FALSE)</f>
        <v>0.81</v>
      </c>
      <c r="J1135" t="e">
        <f>VLOOKUP(B1135,home!$B$2:$E$405,4,FALSE)</f>
        <v>#N/A</v>
      </c>
      <c r="K1135" s="3" t="e">
        <f t="shared" si="1290"/>
        <v>#N/A</v>
      </c>
      <c r="L1135" s="3" t="e">
        <f t="shared" si="1291"/>
        <v>#N/A</v>
      </c>
      <c r="M1135" s="5" t="e">
        <f t="shared" si="1292"/>
        <v>#N/A</v>
      </c>
      <c r="N1135" s="5" t="e">
        <f t="shared" si="1293"/>
        <v>#N/A</v>
      </c>
      <c r="O1135" s="5" t="e">
        <f t="shared" si="1294"/>
        <v>#N/A</v>
      </c>
      <c r="P1135" s="5" t="e">
        <f t="shared" si="1295"/>
        <v>#N/A</v>
      </c>
      <c r="Q1135" s="5" t="e">
        <f t="shared" si="1296"/>
        <v>#N/A</v>
      </c>
      <c r="R1135" s="5" t="e">
        <f t="shared" si="1297"/>
        <v>#N/A</v>
      </c>
      <c r="S1135" s="5" t="e">
        <f t="shared" si="1298"/>
        <v>#N/A</v>
      </c>
      <c r="T1135" s="5" t="e">
        <f t="shared" si="1299"/>
        <v>#N/A</v>
      </c>
      <c r="U1135" s="5" t="e">
        <f t="shared" si="1300"/>
        <v>#N/A</v>
      </c>
      <c r="V1135" s="5" t="e">
        <f t="shared" si="1301"/>
        <v>#N/A</v>
      </c>
      <c r="W1135" s="5" t="e">
        <f t="shared" si="1302"/>
        <v>#N/A</v>
      </c>
      <c r="X1135" s="5" t="e">
        <f t="shared" si="1303"/>
        <v>#N/A</v>
      </c>
      <c r="Y1135" s="5" t="e">
        <f t="shared" si="1304"/>
        <v>#N/A</v>
      </c>
      <c r="Z1135" s="5" t="e">
        <f t="shared" si="1305"/>
        <v>#N/A</v>
      </c>
      <c r="AA1135" s="5" t="e">
        <f t="shared" si="1306"/>
        <v>#N/A</v>
      </c>
      <c r="AB1135" s="5" t="e">
        <f t="shared" si="1307"/>
        <v>#N/A</v>
      </c>
      <c r="AC1135" s="5" t="e">
        <f t="shared" si="1308"/>
        <v>#N/A</v>
      </c>
      <c r="AD1135" s="5" t="e">
        <f t="shared" si="1309"/>
        <v>#N/A</v>
      </c>
      <c r="AE1135" s="5" t="e">
        <f t="shared" si="1310"/>
        <v>#N/A</v>
      </c>
      <c r="AF1135" s="5" t="e">
        <f t="shared" si="1311"/>
        <v>#N/A</v>
      </c>
      <c r="AG1135" s="5" t="e">
        <f t="shared" si="1312"/>
        <v>#N/A</v>
      </c>
      <c r="AH1135" s="5" t="e">
        <f t="shared" si="1313"/>
        <v>#N/A</v>
      </c>
      <c r="AI1135" s="5" t="e">
        <f t="shared" si="1314"/>
        <v>#N/A</v>
      </c>
      <c r="AJ1135" s="5" t="e">
        <f t="shared" si="1315"/>
        <v>#N/A</v>
      </c>
      <c r="AK1135" s="5" t="e">
        <f t="shared" si="1316"/>
        <v>#N/A</v>
      </c>
      <c r="AL1135" s="5" t="e">
        <f t="shared" si="1317"/>
        <v>#N/A</v>
      </c>
      <c r="AM1135" s="5" t="e">
        <f t="shared" si="1318"/>
        <v>#N/A</v>
      </c>
      <c r="AN1135" s="5" t="e">
        <f t="shared" si="1319"/>
        <v>#N/A</v>
      </c>
      <c r="AO1135" s="5" t="e">
        <f t="shared" si="1320"/>
        <v>#N/A</v>
      </c>
      <c r="AP1135" s="5" t="e">
        <f t="shared" si="1321"/>
        <v>#N/A</v>
      </c>
      <c r="AQ1135" s="5" t="e">
        <f t="shared" si="1322"/>
        <v>#N/A</v>
      </c>
      <c r="AR1135" s="5" t="e">
        <f t="shared" si="1323"/>
        <v>#N/A</v>
      </c>
      <c r="AS1135" s="5" t="e">
        <f t="shared" si="1324"/>
        <v>#N/A</v>
      </c>
      <c r="AT1135" s="5" t="e">
        <f t="shared" si="1325"/>
        <v>#N/A</v>
      </c>
      <c r="AU1135" s="5" t="e">
        <f t="shared" si="1326"/>
        <v>#N/A</v>
      </c>
      <c r="AV1135" s="5" t="e">
        <f t="shared" si="1327"/>
        <v>#N/A</v>
      </c>
      <c r="AW1135" s="5" t="e">
        <f t="shared" si="1328"/>
        <v>#N/A</v>
      </c>
      <c r="AX1135" s="5" t="e">
        <f t="shared" si="1329"/>
        <v>#N/A</v>
      </c>
      <c r="AY1135" s="5" t="e">
        <f t="shared" si="1330"/>
        <v>#N/A</v>
      </c>
      <c r="AZ1135" s="5" t="e">
        <f t="shared" si="1331"/>
        <v>#N/A</v>
      </c>
      <c r="BA1135" s="5" t="e">
        <f t="shared" si="1332"/>
        <v>#N/A</v>
      </c>
      <c r="BB1135" s="5" t="e">
        <f t="shared" si="1333"/>
        <v>#N/A</v>
      </c>
      <c r="BC1135" s="5" t="e">
        <f t="shared" si="1334"/>
        <v>#N/A</v>
      </c>
      <c r="BD1135" s="5" t="e">
        <f t="shared" si="1335"/>
        <v>#N/A</v>
      </c>
      <c r="BE1135" s="5" t="e">
        <f t="shared" si="1336"/>
        <v>#N/A</v>
      </c>
      <c r="BF1135" s="5" t="e">
        <f t="shared" si="1337"/>
        <v>#N/A</v>
      </c>
      <c r="BG1135" s="5" t="e">
        <f t="shared" si="1338"/>
        <v>#N/A</v>
      </c>
      <c r="BH1135" s="5" t="e">
        <f t="shared" si="1339"/>
        <v>#N/A</v>
      </c>
      <c r="BI1135" s="5" t="e">
        <f t="shared" si="1340"/>
        <v>#N/A</v>
      </c>
      <c r="BJ1135" s="8" t="e">
        <f t="shared" si="1341"/>
        <v>#N/A</v>
      </c>
      <c r="BK1135" s="8" t="e">
        <f t="shared" si="1342"/>
        <v>#N/A</v>
      </c>
      <c r="BL1135" s="8" t="e">
        <f t="shared" si="1343"/>
        <v>#N/A</v>
      </c>
      <c r="BM1135" s="8" t="e">
        <f t="shared" si="1344"/>
        <v>#N/A</v>
      </c>
      <c r="BN1135" s="8" t="e">
        <f t="shared" si="1345"/>
        <v>#N/A</v>
      </c>
    </row>
    <row r="1136" spans="1:66" x14ac:dyDescent="0.25">
      <c r="A1136" t="s">
        <v>303</v>
      </c>
      <c r="B1136" t="s">
        <v>354</v>
      </c>
      <c r="C1136" t="s">
        <v>538</v>
      </c>
      <c r="D1136" s="7" t="s">
        <v>559</v>
      </c>
      <c r="E1136">
        <f>VLOOKUP(A1136,home!$A$2:$E$405,3,FALSE)</f>
        <v>1.3961038961039001</v>
      </c>
      <c r="F1136">
        <f>VLOOKUP(B1136,home!$B$2:$E$405,3,FALSE)</f>
        <v>0.61</v>
      </c>
      <c r="G1136" t="e">
        <f>VLOOKUP(C1136,away!$B$2:$E$405,4,FALSE)</f>
        <v>#N/A</v>
      </c>
      <c r="H1136">
        <f>VLOOKUP(A1136,away!$A$2:$E$405,3,FALSE)</f>
        <v>1.0324675324675301</v>
      </c>
      <c r="I1136" t="e">
        <f>VLOOKUP(C1136,away!$B$2:$E$405,3,FALSE)</f>
        <v>#N/A</v>
      </c>
      <c r="J1136">
        <f>VLOOKUP(B1136,home!$B$2:$E$405,4,FALSE)</f>
        <v>1.1100000000000001</v>
      </c>
      <c r="K1136" s="3" t="e">
        <f t="shared" si="1290"/>
        <v>#N/A</v>
      </c>
      <c r="L1136" s="3" t="e">
        <f t="shared" si="1291"/>
        <v>#N/A</v>
      </c>
      <c r="M1136" s="5" t="e">
        <f t="shared" si="1292"/>
        <v>#N/A</v>
      </c>
      <c r="N1136" s="5" t="e">
        <f t="shared" si="1293"/>
        <v>#N/A</v>
      </c>
      <c r="O1136" s="5" t="e">
        <f t="shared" si="1294"/>
        <v>#N/A</v>
      </c>
      <c r="P1136" s="5" t="e">
        <f t="shared" si="1295"/>
        <v>#N/A</v>
      </c>
      <c r="Q1136" s="5" t="e">
        <f t="shared" si="1296"/>
        <v>#N/A</v>
      </c>
      <c r="R1136" s="5" t="e">
        <f t="shared" si="1297"/>
        <v>#N/A</v>
      </c>
      <c r="S1136" s="5" t="e">
        <f t="shared" si="1298"/>
        <v>#N/A</v>
      </c>
      <c r="T1136" s="5" t="e">
        <f t="shared" si="1299"/>
        <v>#N/A</v>
      </c>
      <c r="U1136" s="5" t="e">
        <f t="shared" si="1300"/>
        <v>#N/A</v>
      </c>
      <c r="V1136" s="5" t="e">
        <f t="shared" si="1301"/>
        <v>#N/A</v>
      </c>
      <c r="W1136" s="5" t="e">
        <f t="shared" si="1302"/>
        <v>#N/A</v>
      </c>
      <c r="X1136" s="5" t="e">
        <f t="shared" si="1303"/>
        <v>#N/A</v>
      </c>
      <c r="Y1136" s="5" t="e">
        <f t="shared" si="1304"/>
        <v>#N/A</v>
      </c>
      <c r="Z1136" s="5" t="e">
        <f t="shared" si="1305"/>
        <v>#N/A</v>
      </c>
      <c r="AA1136" s="5" t="e">
        <f t="shared" si="1306"/>
        <v>#N/A</v>
      </c>
      <c r="AB1136" s="5" t="e">
        <f t="shared" si="1307"/>
        <v>#N/A</v>
      </c>
      <c r="AC1136" s="5" t="e">
        <f t="shared" si="1308"/>
        <v>#N/A</v>
      </c>
      <c r="AD1136" s="5" t="e">
        <f t="shared" si="1309"/>
        <v>#N/A</v>
      </c>
      <c r="AE1136" s="5" t="e">
        <f t="shared" si="1310"/>
        <v>#N/A</v>
      </c>
      <c r="AF1136" s="5" t="e">
        <f t="shared" si="1311"/>
        <v>#N/A</v>
      </c>
      <c r="AG1136" s="5" t="e">
        <f t="shared" si="1312"/>
        <v>#N/A</v>
      </c>
      <c r="AH1136" s="5" t="e">
        <f t="shared" si="1313"/>
        <v>#N/A</v>
      </c>
      <c r="AI1136" s="5" t="e">
        <f t="shared" si="1314"/>
        <v>#N/A</v>
      </c>
      <c r="AJ1136" s="5" t="e">
        <f t="shared" si="1315"/>
        <v>#N/A</v>
      </c>
      <c r="AK1136" s="5" t="e">
        <f t="shared" si="1316"/>
        <v>#N/A</v>
      </c>
      <c r="AL1136" s="5" t="e">
        <f t="shared" si="1317"/>
        <v>#N/A</v>
      </c>
      <c r="AM1136" s="5" t="e">
        <f t="shared" si="1318"/>
        <v>#N/A</v>
      </c>
      <c r="AN1136" s="5" t="e">
        <f t="shared" si="1319"/>
        <v>#N/A</v>
      </c>
      <c r="AO1136" s="5" t="e">
        <f t="shared" si="1320"/>
        <v>#N/A</v>
      </c>
      <c r="AP1136" s="5" t="e">
        <f t="shared" si="1321"/>
        <v>#N/A</v>
      </c>
      <c r="AQ1136" s="5" t="e">
        <f t="shared" si="1322"/>
        <v>#N/A</v>
      </c>
      <c r="AR1136" s="5" t="e">
        <f t="shared" si="1323"/>
        <v>#N/A</v>
      </c>
      <c r="AS1136" s="5" t="e">
        <f t="shared" si="1324"/>
        <v>#N/A</v>
      </c>
      <c r="AT1136" s="5" t="e">
        <f t="shared" si="1325"/>
        <v>#N/A</v>
      </c>
      <c r="AU1136" s="5" t="e">
        <f t="shared" si="1326"/>
        <v>#N/A</v>
      </c>
      <c r="AV1136" s="5" t="e">
        <f t="shared" si="1327"/>
        <v>#N/A</v>
      </c>
      <c r="AW1136" s="5" t="e">
        <f t="shared" si="1328"/>
        <v>#N/A</v>
      </c>
      <c r="AX1136" s="5" t="e">
        <f t="shared" si="1329"/>
        <v>#N/A</v>
      </c>
      <c r="AY1136" s="5" t="e">
        <f t="shared" si="1330"/>
        <v>#N/A</v>
      </c>
      <c r="AZ1136" s="5" t="e">
        <f t="shared" si="1331"/>
        <v>#N/A</v>
      </c>
      <c r="BA1136" s="5" t="e">
        <f t="shared" si="1332"/>
        <v>#N/A</v>
      </c>
      <c r="BB1136" s="5" t="e">
        <f t="shared" si="1333"/>
        <v>#N/A</v>
      </c>
      <c r="BC1136" s="5" t="e">
        <f t="shared" si="1334"/>
        <v>#N/A</v>
      </c>
      <c r="BD1136" s="5" t="e">
        <f t="shared" si="1335"/>
        <v>#N/A</v>
      </c>
      <c r="BE1136" s="5" t="e">
        <f t="shared" si="1336"/>
        <v>#N/A</v>
      </c>
      <c r="BF1136" s="5" t="e">
        <f t="shared" si="1337"/>
        <v>#N/A</v>
      </c>
      <c r="BG1136" s="5" t="e">
        <f t="shared" si="1338"/>
        <v>#N/A</v>
      </c>
      <c r="BH1136" s="5" t="e">
        <f t="shared" si="1339"/>
        <v>#N/A</v>
      </c>
      <c r="BI1136" s="5" t="e">
        <f t="shared" si="1340"/>
        <v>#N/A</v>
      </c>
      <c r="BJ1136" s="8" t="e">
        <f t="shared" si="1341"/>
        <v>#N/A</v>
      </c>
      <c r="BK1136" s="8" t="e">
        <f t="shared" si="1342"/>
        <v>#N/A</v>
      </c>
      <c r="BL1136" s="8" t="e">
        <f t="shared" si="1343"/>
        <v>#N/A</v>
      </c>
      <c r="BM1136" s="8" t="e">
        <f t="shared" si="1344"/>
        <v>#N/A</v>
      </c>
      <c r="BN1136" s="8" t="e">
        <f t="shared" si="1345"/>
        <v>#N/A</v>
      </c>
    </row>
    <row r="1137" spans="1:66" x14ac:dyDescent="0.25">
      <c r="A1137" t="s">
        <v>303</v>
      </c>
      <c r="B1137" t="s">
        <v>465</v>
      </c>
      <c r="C1137" t="s">
        <v>321</v>
      </c>
      <c r="D1137" s="7" t="s">
        <v>559</v>
      </c>
      <c r="E1137">
        <f>VLOOKUP(A1137,home!$A$2:$E$405,3,FALSE)</f>
        <v>1.3961038961039001</v>
      </c>
      <c r="F1137">
        <f>VLOOKUP(B1137,home!$B$2:$E$405,3,FALSE)</f>
        <v>0.92</v>
      </c>
      <c r="G1137">
        <f>VLOOKUP(C1137,away!$B$2:$E$405,4,FALSE)</f>
        <v>1.26</v>
      </c>
      <c r="H1137">
        <f>VLOOKUP(A1137,away!$A$2:$E$405,3,FALSE)</f>
        <v>1.0324675324675301</v>
      </c>
      <c r="I1137">
        <f>VLOOKUP(C1137,away!$B$2:$E$405,3,FALSE)</f>
        <v>0.72</v>
      </c>
      <c r="J1137">
        <f>VLOOKUP(B1137,home!$B$2:$E$405,4,FALSE)</f>
        <v>0.55000000000000004</v>
      </c>
      <c r="K1137" s="3">
        <f t="shared" si="1290"/>
        <v>1.6183636363636409</v>
      </c>
      <c r="L1137" s="3">
        <f t="shared" si="1291"/>
        <v>0.40885714285714198</v>
      </c>
      <c r="M1137" s="5">
        <f t="shared" si="1292"/>
        <v>0.13170103925039642</v>
      </c>
      <c r="N1137" s="5">
        <f t="shared" si="1293"/>
        <v>0.21314017279414213</v>
      </c>
      <c r="O1137" s="5">
        <f t="shared" si="1294"/>
        <v>5.3846910619233385E-2</v>
      </c>
      <c r="P1137" s="5">
        <f t="shared" si="1295"/>
        <v>8.7143882076690493E-2</v>
      </c>
      <c r="Q1137" s="5">
        <f t="shared" si="1296"/>
        <v>0.17246915254915135</v>
      </c>
      <c r="R1137" s="5">
        <f t="shared" si="1297"/>
        <v>1.1007847013731829E-2</v>
      </c>
      <c r="S1137" s="5">
        <f t="shared" si="1298"/>
        <v>1.4415330787477598E-2</v>
      </c>
      <c r="T1137" s="5">
        <f t="shared" si="1299"/>
        <v>7.0515244942238584E-2</v>
      </c>
      <c r="U1137" s="5">
        <f t="shared" si="1300"/>
        <v>1.7814699321677688E-2</v>
      </c>
      <c r="V1137" s="5">
        <f t="shared" si="1301"/>
        <v>1.0598143706470014E-3</v>
      </c>
      <c r="W1137" s="5">
        <f t="shared" si="1302"/>
        <v>9.303926829333338E-2</v>
      </c>
      <c r="X1137" s="5">
        <f t="shared" si="1303"/>
        <v>3.8039769407931363E-2</v>
      </c>
      <c r="Y1137" s="5">
        <f t="shared" si="1304"/>
        <v>7.7764157175356655E-3</v>
      </c>
      <c r="Z1137" s="5">
        <f t="shared" si="1305"/>
        <v>1.5002122930143063E-3</v>
      </c>
      <c r="AA1137" s="5">
        <f t="shared" si="1306"/>
        <v>2.4278890218400687E-3</v>
      </c>
      <c r="AB1137" s="5">
        <f t="shared" si="1307"/>
        <v>1.9646036530362289E-3</v>
      </c>
      <c r="AC1137" s="5">
        <f t="shared" si="1308"/>
        <v>4.3828592329505019E-5</v>
      </c>
      <c r="AD1137" s="5">
        <f t="shared" si="1309"/>
        <v>3.7642842139952844E-2</v>
      </c>
      <c r="AE1137" s="5">
        <f t="shared" si="1310"/>
        <v>1.5390544886363544E-2</v>
      </c>
      <c r="AF1137" s="5">
        <f t="shared" si="1311"/>
        <v>3.1462671046265977E-3</v>
      </c>
      <c r="AG1137" s="5">
        <f t="shared" si="1312"/>
        <v>4.2879125968768117E-4</v>
      </c>
      <c r="AH1137" s="5">
        <f t="shared" si="1313"/>
        <v>1.5334312795024763E-4</v>
      </c>
      <c r="AI1137" s="5">
        <f t="shared" si="1314"/>
        <v>2.4816494216093785E-4</v>
      </c>
      <c r="AJ1137" s="5">
        <f t="shared" si="1315"/>
        <v>2.0081055910677403E-4</v>
      </c>
      <c r="AK1137" s="5">
        <f t="shared" si="1316"/>
        <v>1.0832816888541823E-4</v>
      </c>
      <c r="AL1137" s="5">
        <f t="shared" si="1317"/>
        <v>1.1600192992518794E-6</v>
      </c>
      <c r="AM1137" s="5">
        <f t="shared" si="1318"/>
        <v>1.2183961377735317E-2</v>
      </c>
      <c r="AN1137" s="5">
        <f t="shared" si="1319"/>
        <v>4.9814996375826285E-3</v>
      </c>
      <c r="AO1137" s="5">
        <f t="shared" si="1320"/>
        <v>1.0183608544829608E-3</v>
      </c>
      <c r="AP1137" s="5">
        <f t="shared" si="1321"/>
        <v>1.3878803645382039E-4</v>
      </c>
      <c r="AQ1137" s="5">
        <f t="shared" si="1322"/>
        <v>1.4186120011815463E-5</v>
      </c>
      <c r="AR1137" s="5">
        <f t="shared" si="1323"/>
        <v>1.2539086634103081E-5</v>
      </c>
      <c r="AS1137" s="5">
        <f t="shared" si="1324"/>
        <v>2.0292801841845791E-5</v>
      </c>
      <c r="AT1137" s="5">
        <f t="shared" si="1325"/>
        <v>1.6420566290388173E-5</v>
      </c>
      <c r="AU1137" s="5">
        <f t="shared" si="1326"/>
        <v>8.8581491242876107E-6</v>
      </c>
      <c r="AV1137" s="5">
        <f t="shared" si="1327"/>
        <v>3.5839266070583743E-6</v>
      </c>
      <c r="AW1137" s="5">
        <f t="shared" si="1328"/>
        <v>2.1321139655063846E-8</v>
      </c>
      <c r="AX1137" s="5">
        <f t="shared" si="1329"/>
        <v>3.2863466734309806E-3</v>
      </c>
      <c r="AY1137" s="5">
        <f t="shared" si="1330"/>
        <v>1.3436463113370635E-3</v>
      </c>
      <c r="AZ1137" s="5">
        <f t="shared" si="1331"/>
        <v>2.7467969593190483E-4</v>
      </c>
      <c r="BA1137" s="5">
        <f t="shared" si="1332"/>
        <v>3.7434918559862383E-5</v>
      </c>
      <c r="BB1137" s="5">
        <f t="shared" si="1333"/>
        <v>3.8263834613687816E-6</v>
      </c>
      <c r="BC1137" s="5">
        <f t="shared" si="1334"/>
        <v>3.1288884189821229E-7</v>
      </c>
      <c r="BD1137" s="5">
        <f t="shared" si="1335"/>
        <v>8.544491892095937E-7</v>
      </c>
      <c r="BE1137" s="5">
        <f t="shared" si="1336"/>
        <v>1.3828094969372028E-6</v>
      </c>
      <c r="BF1137" s="5">
        <f t="shared" si="1337"/>
        <v>1.1189443029307344E-6</v>
      </c>
      <c r="BG1137" s="5">
        <f t="shared" si="1338"/>
        <v>6.0361959032645438E-7</v>
      </c>
      <c r="BH1137" s="5">
        <f t="shared" si="1339"/>
        <v>2.4421899879526295E-7</v>
      </c>
      <c r="BI1137" s="5">
        <f t="shared" si="1340"/>
        <v>7.904702939187788E-8</v>
      </c>
      <c r="BJ1137" s="8">
        <f t="shared" si="1341"/>
        <v>0.67487151199279305</v>
      </c>
      <c r="BK1137" s="8">
        <f t="shared" si="1342"/>
        <v>0.23570870140817735</v>
      </c>
      <c r="BL1137" s="8">
        <f t="shared" si="1343"/>
        <v>8.7838574046727888E-2</v>
      </c>
      <c r="BM1137" s="8">
        <f t="shared" si="1344"/>
        <v>0.32926637044716922</v>
      </c>
      <c r="BN1137" s="8">
        <f t="shared" si="1345"/>
        <v>0.66930900430334561</v>
      </c>
    </row>
    <row r="1138" spans="1:66" x14ac:dyDescent="0.25">
      <c r="A1138" t="s">
        <v>303</v>
      </c>
      <c r="B1138" t="s">
        <v>346</v>
      </c>
      <c r="C1138" t="s">
        <v>459</v>
      </c>
      <c r="D1138" s="7" t="s">
        <v>559</v>
      </c>
      <c r="E1138">
        <f>VLOOKUP(A1138,home!$A$2:$E$405,3,FALSE)</f>
        <v>1.3961038961039001</v>
      </c>
      <c r="F1138">
        <f>VLOOKUP(B1138,home!$B$2:$E$405,3,FALSE)</f>
        <v>0.78</v>
      </c>
      <c r="G1138">
        <f>VLOOKUP(C1138,away!$B$2:$E$405,4,FALSE)</f>
        <v>1.1599999999999999</v>
      </c>
      <c r="H1138">
        <f>VLOOKUP(A1138,away!$A$2:$E$405,3,FALSE)</f>
        <v>1.0324675324675301</v>
      </c>
      <c r="I1138">
        <f>VLOOKUP(C1138,away!$B$2:$E$405,3,FALSE)</f>
        <v>0.78</v>
      </c>
      <c r="J1138">
        <f>VLOOKUP(B1138,home!$B$2:$E$405,4,FALSE)</f>
        <v>0.78</v>
      </c>
      <c r="K1138" s="3">
        <f t="shared" si="1290"/>
        <v>1.2631948051948088</v>
      </c>
      <c r="L1138" s="3">
        <f t="shared" si="1291"/>
        <v>0.62815324675324535</v>
      </c>
      <c r="M1138" s="5">
        <f t="shared" si="1292"/>
        <v>0.15086829339568583</v>
      </c>
      <c r="N1138" s="5">
        <f t="shared" si="1293"/>
        <v>0.19057604448603666</v>
      </c>
      <c r="O1138" s="5">
        <f t="shared" si="1294"/>
        <v>9.4768408328621254E-2</v>
      </c>
      <c r="P1138" s="5">
        <f t="shared" si="1295"/>
        <v>0.11971096109729483</v>
      </c>
      <c r="Q1138" s="5">
        <f t="shared" si="1296"/>
        <v>0.12036733469466813</v>
      </c>
      <c r="R1138" s="5">
        <f t="shared" si="1297"/>
        <v>2.976454169063036E-2</v>
      </c>
      <c r="S1138" s="5">
        <f t="shared" si="1298"/>
        <v>2.3747060903732319E-2</v>
      </c>
      <c r="T1138" s="5">
        <f t="shared" si="1299"/>
        <v>7.5609132091490339E-2</v>
      </c>
      <c r="U1138" s="5">
        <f t="shared" si="1300"/>
        <v>3.7598414442608585E-2</v>
      </c>
      <c r="V1138" s="5">
        <f t="shared" si="1301"/>
        <v>2.0936462158390747E-3</v>
      </c>
      <c r="W1138" s="5">
        <f t="shared" si="1302"/>
        <v>5.0682463967149906E-2</v>
      </c>
      <c r="X1138" s="5">
        <f t="shared" si="1303"/>
        <v>3.1836354294419576E-2</v>
      </c>
      <c r="Y1138" s="5">
        <f t="shared" si="1304"/>
        <v>9.9990546574131398E-3</v>
      </c>
      <c r="Z1138" s="5">
        <f t="shared" si="1305"/>
        <v>6.232231167030599E-3</v>
      </c>
      <c r="AA1138" s="5">
        <f t="shared" si="1306"/>
        <v>7.8725220349662346E-3</v>
      </c>
      <c r="AB1138" s="5">
        <f t="shared" si="1307"/>
        <v>4.9722644691755054E-3</v>
      </c>
      <c r="AC1138" s="5">
        <f t="shared" si="1308"/>
        <v>1.0382913925064683E-4</v>
      </c>
      <c r="AD1138" s="5">
        <f t="shared" si="1309"/>
        <v>1.6005456299444193E-2</v>
      </c>
      <c r="AE1138" s="5">
        <f t="shared" si="1310"/>
        <v>1.0053879340263052E-2</v>
      </c>
      <c r="AF1138" s="5">
        <f t="shared" si="1311"/>
        <v>3.1576884750258057E-3</v>
      </c>
      <c r="AG1138" s="5">
        <f t="shared" si="1312"/>
        <v>6.611707559409215E-4</v>
      </c>
      <c r="AH1138" s="5">
        <f t="shared" si="1313"/>
        <v>9.7869906052175924E-4</v>
      </c>
      <c r="AI1138" s="5">
        <f t="shared" si="1314"/>
        <v>1.2362875691001262E-3</v>
      </c>
      <c r="AJ1138" s="5">
        <f t="shared" si="1315"/>
        <v>7.8083601750709888E-4</v>
      </c>
      <c r="AK1138" s="5">
        <f t="shared" si="1316"/>
        <v>3.2878266700799014E-4</v>
      </c>
      <c r="AL1138" s="5">
        <f t="shared" si="1317"/>
        <v>3.295453476629627E-6</v>
      </c>
      <c r="AM1138" s="5">
        <f t="shared" si="1318"/>
        <v>4.043601850446085E-3</v>
      </c>
      <c r="AN1138" s="5">
        <f t="shared" si="1319"/>
        <v>2.5400016309351388E-3</v>
      </c>
      <c r="AO1138" s="5">
        <f t="shared" si="1320"/>
        <v>7.9775513561522275E-4</v>
      </c>
      <c r="AP1138" s="5">
        <f t="shared" si="1321"/>
        <v>1.6703749285025928E-4</v>
      </c>
      <c r="AQ1138" s="5">
        <f t="shared" si="1322"/>
        <v>2.6231285865853087E-5</v>
      </c>
      <c r="AR1138" s="5">
        <f t="shared" si="1323"/>
        <v>1.2295459849221883E-4</v>
      </c>
      <c r="AS1138" s="5">
        <f t="shared" si="1324"/>
        <v>1.5531561009018432E-4</v>
      </c>
      <c r="AT1138" s="5">
        <f t="shared" si="1325"/>
        <v>9.8096935915791621E-5</v>
      </c>
      <c r="AU1138" s="5">
        <f t="shared" si="1326"/>
        <v>4.1305179951452033E-5</v>
      </c>
      <c r="AV1138" s="5">
        <f t="shared" si="1327"/>
        <v>1.3044122185577729E-5</v>
      </c>
      <c r="AW1138" s="5">
        <f t="shared" si="1328"/>
        <v>7.2635448748680126E-8</v>
      </c>
      <c r="AX1138" s="5">
        <f t="shared" si="1329"/>
        <v>8.5130947529326879E-4</v>
      </c>
      <c r="AY1138" s="5">
        <f t="shared" si="1330"/>
        <v>5.3475281089726838E-4</v>
      </c>
      <c r="AZ1138" s="5">
        <f t="shared" si="1331"/>
        <v>1.6795335718777167E-4</v>
      </c>
      <c r="BA1138" s="5">
        <f t="shared" si="1332"/>
        <v>3.5166815540202104E-5</v>
      </c>
      <c r="BB1138" s="5">
        <f t="shared" si="1333"/>
        <v>5.5225373398876076E-6</v>
      </c>
      <c r="BC1138" s="5">
        <f t="shared" si="1334"/>
        <v>6.9379995207328642E-7</v>
      </c>
      <c r="BD1138" s="5">
        <f t="shared" si="1335"/>
        <v>1.287238837435482E-5</v>
      </c>
      <c r="BE1138" s="5">
        <f t="shared" si="1336"/>
        <v>1.626033412493506E-5</v>
      </c>
      <c r="BF1138" s="5">
        <f t="shared" si="1337"/>
        <v>1.0269984798674923E-5</v>
      </c>
      <c r="BG1138" s="5">
        <f t="shared" si="1338"/>
        <v>4.3243304823719403E-6</v>
      </c>
      <c r="BH1138" s="5">
        <f t="shared" si="1339"/>
        <v>1.3656179503194477E-6</v>
      </c>
      <c r="BI1138" s="5">
        <f t="shared" si="1340"/>
        <v>3.450083001448616E-7</v>
      </c>
      <c r="BJ1138" s="8">
        <f t="shared" si="1341"/>
        <v>0.51811860525377473</v>
      </c>
      <c r="BK1138" s="8">
        <f t="shared" si="1342"/>
        <v>0.29706183901617655</v>
      </c>
      <c r="BL1138" s="8">
        <f t="shared" si="1343"/>
        <v>0.17877691039080496</v>
      </c>
      <c r="BM1138" s="8">
        <f t="shared" si="1344"/>
        <v>0.29359932195940125</v>
      </c>
      <c r="BN1138" s="8">
        <f t="shared" si="1345"/>
        <v>0.70605558369293697</v>
      </c>
    </row>
    <row r="1139" spans="1:66" x14ac:dyDescent="0.25">
      <c r="A1139" t="s">
        <v>303</v>
      </c>
      <c r="B1139" t="s">
        <v>390</v>
      </c>
      <c r="C1139" t="s">
        <v>353</v>
      </c>
      <c r="D1139" s="7" t="s">
        <v>559</v>
      </c>
      <c r="E1139">
        <f>VLOOKUP(A1139,home!$A$2:$E$405,3,FALSE)</f>
        <v>1.3961038961039001</v>
      </c>
      <c r="F1139">
        <f>VLOOKUP(B1139,home!$B$2:$E$405,3,FALSE)</f>
        <v>0.55000000000000004</v>
      </c>
      <c r="G1139">
        <f>VLOOKUP(C1139,away!$B$2:$E$405,4,FALSE)</f>
        <v>1.1299999999999999</v>
      </c>
      <c r="H1139">
        <f>VLOOKUP(A1139,away!$A$2:$E$405,3,FALSE)</f>
        <v>1.0324675324675301</v>
      </c>
      <c r="I1139">
        <f>VLOOKUP(C1139,away!$B$2:$E$405,3,FALSE)</f>
        <v>0.82</v>
      </c>
      <c r="J1139">
        <f>VLOOKUP(B1139,home!$B$2:$E$405,4,FALSE)</f>
        <v>0.69</v>
      </c>
      <c r="K1139" s="3">
        <f t="shared" si="1290"/>
        <v>0.86767857142857396</v>
      </c>
      <c r="L1139" s="3">
        <f t="shared" si="1291"/>
        <v>0.5841701298701284</v>
      </c>
      <c r="M1139" s="5">
        <f t="shared" si="1292"/>
        <v>0.23413703829568691</v>
      </c>
      <c r="N1139" s="5">
        <f t="shared" si="1293"/>
        <v>0.20315569090691893</v>
      </c>
      <c r="O1139" s="5">
        <f t="shared" si="1294"/>
        <v>0.13677586406859862</v>
      </c>
      <c r="P1139" s="5">
        <f t="shared" si="1295"/>
        <v>0.11867748634095047</v>
      </c>
      <c r="Q1139" s="5">
        <f t="shared" si="1296"/>
        <v>8.8136919831850166E-2</v>
      </c>
      <c r="R1139" s="5">
        <f t="shared" si="1297"/>
        <v>3.9950187138026144E-2</v>
      </c>
      <c r="S1139" s="5">
        <f t="shared" si="1298"/>
        <v>1.5038570858681972E-2</v>
      </c>
      <c r="T1139" s="5">
        <f t="shared" si="1299"/>
        <v>5.1486955904524997E-2</v>
      </c>
      <c r="U1139" s="5">
        <f t="shared" si="1300"/>
        <v>3.4663921304226714E-2</v>
      </c>
      <c r="V1139" s="5">
        <f t="shared" si="1301"/>
        <v>8.46958782324893E-4</v>
      </c>
      <c r="W1139" s="5">
        <f t="shared" si="1302"/>
        <v>2.5491505563271503E-2</v>
      </c>
      <c r="X1139" s="5">
        <f t="shared" si="1303"/>
        <v>1.4891376115481412E-2</v>
      </c>
      <c r="Y1139" s="5">
        <f t="shared" si="1304"/>
        <v>4.3495485596628525E-3</v>
      </c>
      <c r="Z1139" s="5">
        <f t="shared" si="1305"/>
        <v>7.7792353362522238E-3</v>
      </c>
      <c r="AA1139" s="5">
        <f t="shared" si="1306"/>
        <v>6.7498758033660115E-3</v>
      </c>
      <c r="AB1139" s="5">
        <f t="shared" si="1307"/>
        <v>2.9283612971924594E-3</v>
      </c>
      <c r="AC1139" s="5">
        <f t="shared" si="1308"/>
        <v>2.6831225650043316E-5</v>
      </c>
      <c r="AD1139" s="5">
        <f t="shared" si="1309"/>
        <v>5.5296082826757397E-3</v>
      </c>
      <c r="AE1139" s="5">
        <f t="shared" si="1310"/>
        <v>3.2302319886216243E-3</v>
      </c>
      <c r="AF1139" s="5">
        <f t="shared" si="1311"/>
        <v>9.4350252015186866E-4</v>
      </c>
      <c r="AG1139" s="5">
        <f t="shared" si="1312"/>
        <v>1.8372199657663691E-4</v>
      </c>
      <c r="AH1139" s="5">
        <f t="shared" si="1313"/>
        <v>1.1360992291671883E-3</v>
      </c>
      <c r="AI1139" s="5">
        <f t="shared" si="1314"/>
        <v>9.8576895616489003E-4</v>
      </c>
      <c r="AJ1139" s="5">
        <f t="shared" si="1315"/>
        <v>4.2766529982189412E-4</v>
      </c>
      <c r="AK1139" s="5">
        <f t="shared" si="1316"/>
        <v>1.2369200546634464E-4</v>
      </c>
      <c r="AL1139" s="5">
        <f t="shared" si="1317"/>
        <v>5.4399977701479898E-7</v>
      </c>
      <c r="AM1139" s="5">
        <f t="shared" si="1318"/>
        <v>9.5958452305433951E-4</v>
      </c>
      <c r="AN1139" s="5">
        <f t="shared" si="1319"/>
        <v>5.6056061545401868E-4</v>
      </c>
      <c r="AO1139" s="5">
        <f t="shared" si="1320"/>
        <v>1.637313837649266E-4</v>
      </c>
      <c r="AP1139" s="5">
        <f t="shared" si="1321"/>
        <v>3.1882327905924341E-5</v>
      </c>
      <c r="AQ1139" s="5">
        <f t="shared" si="1322"/>
        <v>4.65617590834146E-6</v>
      </c>
      <c r="AR1139" s="5">
        <f t="shared" si="1323"/>
        <v>1.3273504684958989E-4</v>
      </c>
      <c r="AS1139" s="5">
        <f t="shared" si="1324"/>
        <v>1.1517135582895698E-4</v>
      </c>
      <c r="AT1139" s="5">
        <f t="shared" si="1325"/>
        <v>4.9965858747580675E-5</v>
      </c>
      <c r="AU1139" s="5">
        <f t="shared" si="1326"/>
        <v>1.4451434979434239E-5</v>
      </c>
      <c r="AV1139" s="5">
        <f t="shared" si="1327"/>
        <v>3.1348001145121058E-6</v>
      </c>
      <c r="AW1139" s="5">
        <f t="shared" si="1328"/>
        <v>7.6593945171903146E-9</v>
      </c>
      <c r="AX1139" s="5">
        <f t="shared" si="1329"/>
        <v>1.3876848802145975E-4</v>
      </c>
      <c r="AY1139" s="5">
        <f t="shared" si="1330"/>
        <v>8.1064405669377493E-5</v>
      </c>
      <c r="AZ1139" s="5">
        <f t="shared" si="1331"/>
        <v>2.3677702193862512E-5</v>
      </c>
      <c r="BA1139" s="5">
        <f t="shared" si="1332"/>
        <v>4.6106021218716299E-6</v>
      </c>
      <c r="BB1139" s="5">
        <f t="shared" si="1333"/>
        <v>6.7334401007830995E-7</v>
      </c>
      <c r="BC1139" s="5">
        <f t="shared" si="1334"/>
        <v>7.8669491562943889E-8</v>
      </c>
      <c r="BD1139" s="5">
        <f t="shared" si="1335"/>
        <v>1.2923308259407076E-5</v>
      </c>
      <c r="BE1139" s="5">
        <f t="shared" si="1336"/>
        <v>1.1213277648653423E-5</v>
      </c>
      <c r="BF1139" s="5">
        <f t="shared" si="1337"/>
        <v>4.8647603656077797E-6</v>
      </c>
      <c r="BG1139" s="5">
        <f t="shared" si="1338"/>
        <v>1.4070161081243021E-6</v>
      </c>
      <c r="BH1139" s="5">
        <f t="shared" si="1339"/>
        <v>3.0520943166857154E-7</v>
      </c>
      <c r="BI1139" s="5">
        <f t="shared" si="1340"/>
        <v>5.296473673134264E-8</v>
      </c>
      <c r="BJ1139" s="8">
        <f t="shared" si="1341"/>
        <v>0.39936834990733144</v>
      </c>
      <c r="BK1139" s="8">
        <f t="shared" si="1342"/>
        <v>0.36880849390874065</v>
      </c>
      <c r="BL1139" s="8">
        <f t="shared" si="1343"/>
        <v>0.22408766013510056</v>
      </c>
      <c r="BM1139" s="8">
        <f t="shared" si="1344"/>
        <v>0.17912949595911881</v>
      </c>
      <c r="BN1139" s="8">
        <f t="shared" si="1345"/>
        <v>0.82083318658203119</v>
      </c>
    </row>
    <row r="1140" spans="1:66" x14ac:dyDescent="0.25">
      <c r="A1140" t="s">
        <v>35</v>
      </c>
      <c r="B1140" t="s">
        <v>282</v>
      </c>
      <c r="C1140" t="s">
        <v>466</v>
      </c>
      <c r="D1140" s="7" t="s">
        <v>559</v>
      </c>
      <c r="E1140">
        <f>VLOOKUP(A1140,home!$A$2:$E$405,3,FALSE)</f>
        <v>1.5947368421052599</v>
      </c>
      <c r="F1140">
        <f>VLOOKUP(B1140,home!$B$2:$E$405,3,FALSE)</f>
        <v>1.19</v>
      </c>
      <c r="G1140">
        <f>VLOOKUP(C1140,away!$B$2:$E$405,4,FALSE)</f>
        <v>0.99</v>
      </c>
      <c r="H1140">
        <f>VLOOKUP(A1140,away!$A$2:$E$405,3,FALSE)</f>
        <v>1.21315789473684</v>
      </c>
      <c r="I1140">
        <f>VLOOKUP(C1140,away!$B$2:$E$405,3,FALSE)</f>
        <v>0.83</v>
      </c>
      <c r="J1140">
        <f>VLOOKUP(B1140,home!$B$2:$E$405,4,FALSE)</f>
        <v>0.91</v>
      </c>
      <c r="K1140" s="3">
        <f t="shared" si="1290"/>
        <v>1.8787594736842066</v>
      </c>
      <c r="L1140" s="3">
        <f t="shared" si="1291"/>
        <v>0.91629815789473512</v>
      </c>
      <c r="M1140" s="5">
        <f t="shared" si="1292"/>
        <v>6.1111352287375229E-2</v>
      </c>
      <c r="N1140" s="5">
        <f t="shared" si="1293"/>
        <v>0.1148135320595592</v>
      </c>
      <c r="O1140" s="5">
        <f t="shared" si="1294"/>
        <v>5.5996219527378127E-2</v>
      </c>
      <c r="P1140" s="5">
        <f t="shared" si="1295"/>
        <v>0.10520342792756221</v>
      </c>
      <c r="Q1140" s="5">
        <f t="shared" si="1296"/>
        <v>0.10785350553202115</v>
      </c>
      <c r="R1140" s="5">
        <f t="shared" si="1297"/>
        <v>2.5654616401002889E-2</v>
      </c>
      <c r="S1140" s="5">
        <f t="shared" si="1298"/>
        <v>4.5277026417545954E-2</v>
      </c>
      <c r="T1140" s="5">
        <f t="shared" si="1299"/>
        <v>9.8825968441480588E-2</v>
      </c>
      <c r="U1140" s="5">
        <f t="shared" si="1300"/>
        <v>4.8198853607118397E-2</v>
      </c>
      <c r="V1140" s="5">
        <f t="shared" si="1301"/>
        <v>8.6605083402021901E-3</v>
      </c>
      <c r="W1140" s="5">
        <f t="shared" si="1302"/>
        <v>6.7543598429445573E-2</v>
      </c>
      <c r="X1140" s="5">
        <f t="shared" si="1303"/>
        <v>6.1890074818482695E-2</v>
      </c>
      <c r="Y1140" s="5">
        <f t="shared" si="1304"/>
        <v>2.8354880774071518E-2</v>
      </c>
      <c r="Z1140" s="5">
        <f t="shared" si="1305"/>
        <v>7.8357592499116689E-3</v>
      </c>
      <c r="AA1140" s="5">
        <f t="shared" si="1306"/>
        <v>1.4721506924280198E-2</v>
      </c>
      <c r="AB1140" s="5">
        <f t="shared" si="1307"/>
        <v>1.3829085300449538E-2</v>
      </c>
      <c r="AC1140" s="5">
        <f t="shared" si="1308"/>
        <v>9.3181865038349039E-4</v>
      </c>
      <c r="AD1140" s="5">
        <f t="shared" si="1309"/>
        <v>3.1724543859010634E-2</v>
      </c>
      <c r="AE1140" s="5">
        <f t="shared" si="1310"/>
        <v>2.9069141098062169E-2</v>
      </c>
      <c r="AF1140" s="5">
        <f t="shared" si="1311"/>
        <v>1.3318000219868254E-2</v>
      </c>
      <c r="AG1140" s="5">
        <f t="shared" si="1312"/>
        <v>4.0677530227689858E-3</v>
      </c>
      <c r="AH1140" s="5">
        <f t="shared" si="1313"/>
        <v>1.794972941600173E-3</v>
      </c>
      <c r="AI1140" s="5">
        <f t="shared" si="1314"/>
        <v>3.3723224190381328E-3</v>
      </c>
      <c r="AJ1140" s="5">
        <f t="shared" si="1315"/>
        <v>3.1678913465427671E-3</v>
      </c>
      <c r="AK1140" s="5">
        <f t="shared" si="1316"/>
        <v>1.9839019596398139E-3</v>
      </c>
      <c r="AL1140" s="5">
        <f t="shared" si="1317"/>
        <v>6.4165175574051005E-5</v>
      </c>
      <c r="AM1140" s="5">
        <f t="shared" si="1318"/>
        <v>1.1920557464685268E-2</v>
      </c>
      <c r="AN1140" s="5">
        <f t="shared" si="1319"/>
        <v>1.0922784845969443E-2</v>
      </c>
      <c r="AO1140" s="5">
        <f t="shared" si="1320"/>
        <v>5.0042638167211656E-3</v>
      </c>
      <c r="AP1140" s="5">
        <f t="shared" si="1321"/>
        <v>1.52846590562696E-3</v>
      </c>
      <c r="AQ1140" s="5">
        <f t="shared" si="1322"/>
        <v>3.5013262343272283E-4</v>
      </c>
      <c r="AR1140" s="5">
        <f t="shared" si="1323"/>
        <v>3.2894607997182662E-4</v>
      </c>
      <c r="AS1140" s="5">
        <f t="shared" si="1324"/>
        <v>6.1801056407835185E-4</v>
      </c>
      <c r="AT1140" s="5">
        <f t="shared" si="1325"/>
        <v>5.8054660104956215E-4</v>
      </c>
      <c r="AU1140" s="5">
        <f t="shared" si="1326"/>
        <v>3.6356914221234347E-4</v>
      </c>
      <c r="AV1140" s="5">
        <f t="shared" si="1327"/>
        <v>1.7076474256767015E-4</v>
      </c>
      <c r="AW1140" s="5">
        <f t="shared" si="1328"/>
        <v>3.0683499015863907E-6</v>
      </c>
      <c r="AX1140" s="5">
        <f t="shared" si="1329"/>
        <v>3.7326433780624046E-3</v>
      </c>
      <c r="AY1140" s="5">
        <f t="shared" si="1330"/>
        <v>3.4202142513965624E-3</v>
      </c>
      <c r="AZ1140" s="5">
        <f t="shared" si="1331"/>
        <v>1.5669680090799954E-3</v>
      </c>
      <c r="BA1140" s="5">
        <f t="shared" si="1332"/>
        <v>4.7860330006666008E-4</v>
      </c>
      <c r="BB1140" s="5">
        <f t="shared" si="1333"/>
        <v>1.0963583055335544E-4</v>
      </c>
      <c r="BC1140" s="5">
        <f t="shared" si="1334"/>
        <v>2.0091821915059787E-5</v>
      </c>
      <c r="BD1140" s="5">
        <f t="shared" si="1335"/>
        <v>5.0235447854146464E-5</v>
      </c>
      <c r="BE1140" s="5">
        <f t="shared" si="1336"/>
        <v>9.4380323570746614E-5</v>
      </c>
      <c r="BF1140" s="5">
        <f t="shared" si="1337"/>
        <v>8.8658963518960531E-5</v>
      </c>
      <c r="BG1140" s="5">
        <f t="shared" si="1338"/>
        <v>5.5522955879423189E-5</v>
      </c>
      <c r="BH1140" s="5">
        <f t="shared" si="1339"/>
        <v>2.6078569841354123E-5</v>
      </c>
      <c r="BI1140" s="5">
        <f t="shared" si="1340"/>
        <v>9.7990720299158594E-6</v>
      </c>
      <c r="BJ1140" s="8">
        <f t="shared" si="1341"/>
        <v>0.59651535950228041</v>
      </c>
      <c r="BK1140" s="8">
        <f t="shared" si="1342"/>
        <v>0.22466851305003971</v>
      </c>
      <c r="BL1140" s="8">
        <f t="shared" si="1343"/>
        <v>0.17110588288962433</v>
      </c>
      <c r="BM1140" s="8">
        <f t="shared" si="1344"/>
        <v>0.52607571505546236</v>
      </c>
      <c r="BN1140" s="8">
        <f t="shared" si="1345"/>
        <v>0.47063265373489882</v>
      </c>
    </row>
    <row r="1141" spans="1:66" x14ac:dyDescent="0.25">
      <c r="A1141" t="s">
        <v>35</v>
      </c>
      <c r="B1141" t="s">
        <v>523</v>
      </c>
      <c r="C1141" t="s">
        <v>285</v>
      </c>
      <c r="D1141" s="7" t="s">
        <v>559</v>
      </c>
      <c r="E1141">
        <f>VLOOKUP(A1141,home!$A$2:$E$405,3,FALSE)</f>
        <v>1.5947368421052599</v>
      </c>
      <c r="F1141" t="e">
        <f>VLOOKUP(B1141,home!$B$2:$E$405,3,FALSE)</f>
        <v>#N/A</v>
      </c>
      <c r="G1141">
        <f>VLOOKUP(C1141,away!$B$2:$E$405,4,FALSE)</f>
        <v>0.83</v>
      </c>
      <c r="H1141">
        <f>VLOOKUP(A1141,away!$A$2:$E$405,3,FALSE)</f>
        <v>1.21315789473684</v>
      </c>
      <c r="I1141">
        <f>VLOOKUP(C1141,away!$B$2:$E$405,3,FALSE)</f>
        <v>0.79</v>
      </c>
      <c r="J1141" t="e">
        <f>VLOOKUP(B1141,home!$B$2:$E$405,4,FALSE)</f>
        <v>#N/A</v>
      </c>
      <c r="K1141" s="3" t="e">
        <f t="shared" si="1290"/>
        <v>#N/A</v>
      </c>
      <c r="L1141" s="3" t="e">
        <f t="shared" si="1291"/>
        <v>#N/A</v>
      </c>
      <c r="M1141" s="5" t="e">
        <f t="shared" si="1292"/>
        <v>#N/A</v>
      </c>
      <c r="N1141" s="5" t="e">
        <f t="shared" si="1293"/>
        <v>#N/A</v>
      </c>
      <c r="O1141" s="5" t="e">
        <f t="shared" si="1294"/>
        <v>#N/A</v>
      </c>
      <c r="P1141" s="5" t="e">
        <f t="shared" si="1295"/>
        <v>#N/A</v>
      </c>
      <c r="Q1141" s="5" t="e">
        <f t="shared" si="1296"/>
        <v>#N/A</v>
      </c>
      <c r="R1141" s="5" t="e">
        <f t="shared" si="1297"/>
        <v>#N/A</v>
      </c>
      <c r="S1141" s="5" t="e">
        <f t="shared" si="1298"/>
        <v>#N/A</v>
      </c>
      <c r="T1141" s="5" t="e">
        <f t="shared" si="1299"/>
        <v>#N/A</v>
      </c>
      <c r="U1141" s="5" t="e">
        <f t="shared" si="1300"/>
        <v>#N/A</v>
      </c>
      <c r="V1141" s="5" t="e">
        <f t="shared" si="1301"/>
        <v>#N/A</v>
      </c>
      <c r="W1141" s="5" t="e">
        <f t="shared" si="1302"/>
        <v>#N/A</v>
      </c>
      <c r="X1141" s="5" t="e">
        <f t="shared" si="1303"/>
        <v>#N/A</v>
      </c>
      <c r="Y1141" s="5" t="e">
        <f t="shared" si="1304"/>
        <v>#N/A</v>
      </c>
      <c r="Z1141" s="5" t="e">
        <f t="shared" si="1305"/>
        <v>#N/A</v>
      </c>
      <c r="AA1141" s="5" t="e">
        <f t="shared" si="1306"/>
        <v>#N/A</v>
      </c>
      <c r="AB1141" s="5" t="e">
        <f t="shared" si="1307"/>
        <v>#N/A</v>
      </c>
      <c r="AC1141" s="5" t="e">
        <f t="shared" si="1308"/>
        <v>#N/A</v>
      </c>
      <c r="AD1141" s="5" t="e">
        <f t="shared" si="1309"/>
        <v>#N/A</v>
      </c>
      <c r="AE1141" s="5" t="e">
        <f t="shared" si="1310"/>
        <v>#N/A</v>
      </c>
      <c r="AF1141" s="5" t="e">
        <f t="shared" si="1311"/>
        <v>#N/A</v>
      </c>
      <c r="AG1141" s="5" t="e">
        <f t="shared" si="1312"/>
        <v>#N/A</v>
      </c>
      <c r="AH1141" s="5" t="e">
        <f t="shared" si="1313"/>
        <v>#N/A</v>
      </c>
      <c r="AI1141" s="5" t="e">
        <f t="shared" si="1314"/>
        <v>#N/A</v>
      </c>
      <c r="AJ1141" s="5" t="e">
        <f t="shared" si="1315"/>
        <v>#N/A</v>
      </c>
      <c r="AK1141" s="5" t="e">
        <f t="shared" si="1316"/>
        <v>#N/A</v>
      </c>
      <c r="AL1141" s="5" t="e">
        <f t="shared" si="1317"/>
        <v>#N/A</v>
      </c>
      <c r="AM1141" s="5" t="e">
        <f t="shared" si="1318"/>
        <v>#N/A</v>
      </c>
      <c r="AN1141" s="5" t="e">
        <f t="shared" si="1319"/>
        <v>#N/A</v>
      </c>
      <c r="AO1141" s="5" t="e">
        <f t="shared" si="1320"/>
        <v>#N/A</v>
      </c>
      <c r="AP1141" s="5" t="e">
        <f t="shared" si="1321"/>
        <v>#N/A</v>
      </c>
      <c r="AQ1141" s="5" t="e">
        <f t="shared" si="1322"/>
        <v>#N/A</v>
      </c>
      <c r="AR1141" s="5" t="e">
        <f t="shared" si="1323"/>
        <v>#N/A</v>
      </c>
      <c r="AS1141" s="5" t="e">
        <f t="shared" si="1324"/>
        <v>#N/A</v>
      </c>
      <c r="AT1141" s="5" t="e">
        <f t="shared" si="1325"/>
        <v>#N/A</v>
      </c>
      <c r="AU1141" s="5" t="e">
        <f t="shared" si="1326"/>
        <v>#N/A</v>
      </c>
      <c r="AV1141" s="5" t="e">
        <f t="shared" si="1327"/>
        <v>#N/A</v>
      </c>
      <c r="AW1141" s="5" t="e">
        <f t="shared" si="1328"/>
        <v>#N/A</v>
      </c>
      <c r="AX1141" s="5" t="e">
        <f t="shared" si="1329"/>
        <v>#N/A</v>
      </c>
      <c r="AY1141" s="5" t="e">
        <f t="shared" si="1330"/>
        <v>#N/A</v>
      </c>
      <c r="AZ1141" s="5" t="e">
        <f t="shared" si="1331"/>
        <v>#N/A</v>
      </c>
      <c r="BA1141" s="5" t="e">
        <f t="shared" si="1332"/>
        <v>#N/A</v>
      </c>
      <c r="BB1141" s="5" t="e">
        <f t="shared" si="1333"/>
        <v>#N/A</v>
      </c>
      <c r="BC1141" s="5" t="e">
        <f t="shared" si="1334"/>
        <v>#N/A</v>
      </c>
      <c r="BD1141" s="5" t="e">
        <f t="shared" si="1335"/>
        <v>#N/A</v>
      </c>
      <c r="BE1141" s="5" t="e">
        <f t="shared" si="1336"/>
        <v>#N/A</v>
      </c>
      <c r="BF1141" s="5" t="e">
        <f t="shared" si="1337"/>
        <v>#N/A</v>
      </c>
      <c r="BG1141" s="5" t="e">
        <f t="shared" si="1338"/>
        <v>#N/A</v>
      </c>
      <c r="BH1141" s="5" t="e">
        <f t="shared" si="1339"/>
        <v>#N/A</v>
      </c>
      <c r="BI1141" s="5" t="e">
        <f t="shared" si="1340"/>
        <v>#N/A</v>
      </c>
      <c r="BJ1141" s="8" t="e">
        <f t="shared" si="1341"/>
        <v>#N/A</v>
      </c>
      <c r="BK1141" s="8" t="e">
        <f t="shared" si="1342"/>
        <v>#N/A</v>
      </c>
      <c r="BL1141" s="8" t="e">
        <f t="shared" si="1343"/>
        <v>#N/A</v>
      </c>
      <c r="BM1141" s="8" t="e">
        <f t="shared" si="1344"/>
        <v>#N/A</v>
      </c>
      <c r="BN1141" s="8" t="e">
        <f t="shared" si="1345"/>
        <v>#N/A</v>
      </c>
    </row>
    <row r="1142" spans="1:66" x14ac:dyDescent="0.25">
      <c r="A1142" t="s">
        <v>35</v>
      </c>
      <c r="B1142" t="s">
        <v>217</v>
      </c>
      <c r="C1142" t="s">
        <v>296</v>
      </c>
      <c r="D1142" s="7" t="s">
        <v>559</v>
      </c>
      <c r="E1142">
        <f>VLOOKUP(A1142,home!$A$2:$E$405,3,FALSE)</f>
        <v>1.5947368421052599</v>
      </c>
      <c r="F1142">
        <f>VLOOKUP(B1142,home!$B$2:$E$405,3,FALSE)</f>
        <v>1.1200000000000001</v>
      </c>
      <c r="G1142">
        <f>VLOOKUP(C1142,away!$B$2:$E$405,4,FALSE)</f>
        <v>0.92</v>
      </c>
      <c r="H1142">
        <f>VLOOKUP(A1142,away!$A$2:$E$405,3,FALSE)</f>
        <v>1.21315789473684</v>
      </c>
      <c r="I1142">
        <f>VLOOKUP(C1142,away!$B$2:$E$405,3,FALSE)</f>
        <v>1.02</v>
      </c>
      <c r="J1142">
        <f>VLOOKUP(B1142,home!$B$2:$E$405,4,FALSE)</f>
        <v>0.82</v>
      </c>
      <c r="K1142" s="3">
        <f t="shared" si="1290"/>
        <v>1.64321684210526</v>
      </c>
      <c r="L1142" s="3">
        <f t="shared" si="1291"/>
        <v>1.0146852631578929</v>
      </c>
      <c r="M1142" s="5">
        <f t="shared" si="1292"/>
        <v>7.009511978534165E-2</v>
      </c>
      <c r="N1142" s="5">
        <f t="shared" si="1293"/>
        <v>0.11518148138065905</v>
      </c>
      <c r="O1142" s="5">
        <f t="shared" si="1294"/>
        <v>7.112448506547342E-2</v>
      </c>
      <c r="P1142" s="5">
        <f t="shared" si="1295"/>
        <v>0.11687295174564998</v>
      </c>
      <c r="Q1142" s="5">
        <f t="shared" si="1296"/>
        <v>9.4634075051666197E-2</v>
      </c>
      <c r="R1142" s="5">
        <f t="shared" si="1297"/>
        <v>3.6084483422814756E-2</v>
      </c>
      <c r="S1142" s="5">
        <f t="shared" si="1298"/>
        <v>4.8716968069856509E-2</v>
      </c>
      <c r="T1142" s="5">
        <f t="shared" si="1299"/>
        <v>9.6023801347503698E-2</v>
      </c>
      <c r="U1142" s="5">
        <f t="shared" si="1300"/>
        <v>5.9294630899037269E-2</v>
      </c>
      <c r="V1142" s="5">
        <f t="shared" si="1301"/>
        <v>9.0253483423017901E-3</v>
      </c>
      <c r="W1142" s="5">
        <f t="shared" si="1302"/>
        <v>5.1834768653983683E-2</v>
      </c>
      <c r="X1142" s="5">
        <f t="shared" si="1303"/>
        <v>5.2595975872395936E-2</v>
      </c>
      <c r="Y1142" s="5">
        <f t="shared" si="1304"/>
        <v>2.6684180809564122E-2</v>
      </c>
      <c r="Z1142" s="5">
        <f t="shared" si="1305"/>
        <v>1.2204797852598471E-2</v>
      </c>
      <c r="AA1142" s="5">
        <f t="shared" si="1306"/>
        <v>2.005512938587992E-2</v>
      </c>
      <c r="AB1142" s="5">
        <f t="shared" si="1307"/>
        <v>1.6477463188739005E-2</v>
      </c>
      <c r="AC1142" s="5">
        <f t="shared" si="1308"/>
        <v>9.4052473314813376E-4</v>
      </c>
      <c r="AD1142" s="5">
        <f t="shared" si="1309"/>
        <v>2.1293941214713948E-2</v>
      </c>
      <c r="AE1142" s="5">
        <f t="shared" si="1310"/>
        <v>2.1606648345120726E-2</v>
      </c>
      <c r="AF1142" s="5">
        <f t="shared" si="1311"/>
        <v>1.0961973831014436E-2</v>
      </c>
      <c r="AG1142" s="5">
        <f t="shared" si="1312"/>
        <v>3.7076511004842726E-3</v>
      </c>
      <c r="AH1142" s="5">
        <f t="shared" si="1313"/>
        <v>3.0960071302131914E-3</v>
      </c>
      <c r="AI1142" s="5">
        <f t="shared" si="1314"/>
        <v>5.0874110596442895E-3</v>
      </c>
      <c r="AJ1142" s="5">
        <f t="shared" si="1315"/>
        <v>4.1798597679600326E-3</v>
      </c>
      <c r="AK1142" s="5">
        <f t="shared" si="1316"/>
        <v>2.2894719894500357E-3</v>
      </c>
      <c r="AL1142" s="5">
        <f t="shared" si="1317"/>
        <v>6.272727806982026E-5</v>
      </c>
      <c r="AM1142" s="5">
        <f t="shared" si="1318"/>
        <v>6.9981125677634577E-3</v>
      </c>
      <c r="AN1142" s="5">
        <f t="shared" si="1319"/>
        <v>7.1008816924296213E-3</v>
      </c>
      <c r="AO1142" s="5">
        <f t="shared" si="1320"/>
        <v>3.602580004368007E-3</v>
      </c>
      <c r="AP1142" s="5">
        <f t="shared" si="1321"/>
        <v>1.2184949465931713E-3</v>
      </c>
      <c r="AQ1142" s="5">
        <f t="shared" si="1322"/>
        <v>3.0909721638511364E-4</v>
      </c>
      <c r="AR1142" s="5">
        <f t="shared" si="1323"/>
        <v>6.282945619318171E-4</v>
      </c>
      <c r="AS1142" s="5">
        <f t="shared" si="1324"/>
        <v>1.0324242059695085E-3</v>
      </c>
      <c r="AT1142" s="5">
        <f t="shared" si="1325"/>
        <v>8.4824842172312313E-4</v>
      </c>
      <c r="AU1142" s="5">
        <f t="shared" si="1326"/>
        <v>4.6461869762154699E-4</v>
      </c>
      <c r="AV1142" s="5">
        <f t="shared" si="1327"/>
        <v>1.9086731727218427E-4</v>
      </c>
      <c r="AW1142" s="5">
        <f t="shared" si="1328"/>
        <v>2.9052276731012891E-6</v>
      </c>
      <c r="AX1142" s="5">
        <f t="shared" si="1329"/>
        <v>1.916569405716235E-3</v>
      </c>
      <c r="AY1142" s="5">
        <f t="shared" si="1330"/>
        <v>1.9447147317995445E-3</v>
      </c>
      <c r="AZ1142" s="5">
        <f t="shared" si="1331"/>
        <v>9.8663668970152586E-4</v>
      </c>
      <c r="BA1142" s="5">
        <f t="shared" si="1332"/>
        <v>3.3370856971034167E-4</v>
      </c>
      <c r="BB1142" s="5">
        <f t="shared" si="1333"/>
        <v>8.4652291968645524E-5</v>
      </c>
      <c r="BC1142" s="5">
        <f t="shared" si="1334"/>
        <v>1.7179086630624779E-5</v>
      </c>
      <c r="BD1142" s="5">
        <f t="shared" si="1335"/>
        <v>1.0625353881907643E-4</v>
      </c>
      <c r="BE1142" s="5">
        <f t="shared" si="1336"/>
        <v>1.7459760452079147E-4</v>
      </c>
      <c r="BF1142" s="5">
        <f t="shared" si="1337"/>
        <v>1.4345086216989902E-4</v>
      </c>
      <c r="BG1142" s="5">
        <f t="shared" si="1338"/>
        <v>7.8573624244032776E-5</v>
      </c>
      <c r="BH1142" s="5">
        <f t="shared" si="1339"/>
        <v>3.2278375675761209E-5</v>
      </c>
      <c r="BI1142" s="5">
        <f t="shared" si="1340"/>
        <v>1.0608074109242312E-5</v>
      </c>
      <c r="BJ1142" s="8">
        <f t="shared" si="1341"/>
        <v>0.5190371248101725</v>
      </c>
      <c r="BK1142" s="8">
        <f t="shared" si="1342"/>
        <v>0.24765835468616743</v>
      </c>
      <c r="BL1142" s="8">
        <f t="shared" si="1343"/>
        <v>0.22139915719326891</v>
      </c>
      <c r="BM1142" s="8">
        <f t="shared" si="1344"/>
        <v>0.49436502858647552</v>
      </c>
      <c r="BN1142" s="8">
        <f t="shared" si="1345"/>
        <v>0.5039925964516051</v>
      </c>
    </row>
    <row r="1143" spans="1:66" x14ac:dyDescent="0.25">
      <c r="A1143" t="s">
        <v>72</v>
      </c>
      <c r="B1143" t="s">
        <v>73</v>
      </c>
      <c r="C1143" t="s">
        <v>93</v>
      </c>
      <c r="D1143" s="7" t="s">
        <v>560</v>
      </c>
      <c r="E1143">
        <f>VLOOKUP(A1143,home!$A$2:$E$405,3,FALSE)</f>
        <v>1.4148550724637701</v>
      </c>
      <c r="F1143">
        <f>VLOOKUP(B1143,home!$B$2:$E$405,3,FALSE)</f>
        <v>1.04</v>
      </c>
      <c r="G1143">
        <f>VLOOKUP(C1143,away!$B$2:$E$405,4,FALSE)</f>
        <v>0.99</v>
      </c>
      <c r="H1143">
        <f>VLOOKUP(A1143,away!$A$2:$E$405,3,FALSE)</f>
        <v>1.0942028985507199</v>
      </c>
      <c r="I1143">
        <f>VLOOKUP(C1143,away!$B$2:$E$405,3,FALSE)</f>
        <v>0.87</v>
      </c>
      <c r="J1143">
        <f>VLOOKUP(B1143,home!$B$2:$E$405,4,FALSE)</f>
        <v>0.83</v>
      </c>
      <c r="K1143" s="3">
        <f t="shared" si="1290"/>
        <v>1.4567347826086978</v>
      </c>
      <c r="L1143" s="3">
        <f t="shared" si="1291"/>
        <v>0.79012391304347485</v>
      </c>
      <c r="M1143" s="5">
        <f t="shared" si="1292"/>
        <v>0.10573083617805448</v>
      </c>
      <c r="N1143" s="5">
        <f t="shared" si="1293"/>
        <v>0.15402178665487407</v>
      </c>
      <c r="O1143" s="5">
        <f t="shared" si="1294"/>
        <v>8.3540462010363012E-2</v>
      </c>
      <c r="P1143" s="5">
        <f t="shared" si="1295"/>
        <v>0.12169629676569635</v>
      </c>
      <c r="Q1143" s="5">
        <f t="shared" si="1296"/>
        <v>0.11218444694984561</v>
      </c>
      <c r="R1143" s="5">
        <f t="shared" si="1297"/>
        <v>3.3003658370543885E-2</v>
      </c>
      <c r="S1143" s="5">
        <f t="shared" si="1298"/>
        <v>3.5018139413803287E-2</v>
      </c>
      <c r="T1143" s="5">
        <f t="shared" si="1299"/>
        <v>8.8639614206630135E-2</v>
      </c>
      <c r="U1143" s="5">
        <f t="shared" si="1300"/>
        <v>4.807757710170598E-2</v>
      </c>
      <c r="V1143" s="5">
        <f t="shared" si="1301"/>
        <v>4.478434779747997E-3</v>
      </c>
      <c r="W1143" s="5">
        <f t="shared" si="1302"/>
        <v>5.4474328646520111E-2</v>
      </c>
      <c r="X1143" s="5">
        <f t="shared" si="1303"/>
        <v>4.3041469710604727E-2</v>
      </c>
      <c r="Y1143" s="5">
        <f t="shared" si="1304"/>
        <v>1.7004047235442601E-2</v>
      </c>
      <c r="Z1143" s="5">
        <f t="shared" si="1305"/>
        <v>8.6923265654947224E-3</v>
      </c>
      <c r="AA1143" s="5">
        <f t="shared" si="1306"/>
        <v>1.2662414449749766E-2</v>
      </c>
      <c r="AB1143" s="5">
        <f t="shared" si="1307"/>
        <v>9.2228897803787319E-3</v>
      </c>
      <c r="AC1143" s="5">
        <f t="shared" si="1308"/>
        <v>3.2216767814796589E-4</v>
      </c>
      <c r="AD1143" s="5">
        <f t="shared" si="1309"/>
        <v>1.9838662324660816E-2</v>
      </c>
      <c r="AE1143" s="5">
        <f t="shared" si="1310"/>
        <v>1.5675001505509163E-2</v>
      </c>
      <c r="AF1143" s="5">
        <f t="shared" si="1311"/>
        <v>6.192596763247629E-3</v>
      </c>
      <c r="AG1143" s="5">
        <f t="shared" si="1312"/>
        <v>1.6309729288258581E-3</v>
      </c>
      <c r="AH1143" s="5">
        <f t="shared" si="1313"/>
        <v>1.7170037698451095E-3</v>
      </c>
      <c r="AI1143" s="5">
        <f t="shared" si="1314"/>
        <v>2.5012191134036305E-3</v>
      </c>
      <c r="AJ1143" s="5">
        <f t="shared" si="1315"/>
        <v>1.821806440710379E-3</v>
      </c>
      <c r="AK1143" s="5">
        <f t="shared" si="1316"/>
        <v>8.8462960312111984E-4</v>
      </c>
      <c r="AL1143" s="5">
        <f t="shared" si="1317"/>
        <v>1.4832612617263274E-5</v>
      </c>
      <c r="AM1143" s="5">
        <f t="shared" si="1318"/>
        <v>5.7799338897524238E-3</v>
      </c>
      <c r="AN1143" s="5">
        <f t="shared" si="1319"/>
        <v>4.5668639821037776E-3</v>
      </c>
      <c r="AO1143" s="5">
        <f t="shared" si="1320"/>
        <v>1.8041942199385709E-3</v>
      </c>
      <c r="AP1143" s="5">
        <f t="shared" si="1321"/>
        <v>4.7517899898276119E-4</v>
      </c>
      <c r="AQ1143" s="5">
        <f t="shared" si="1322"/>
        <v>9.3862572518085136E-5</v>
      </c>
      <c r="AR1143" s="5">
        <f t="shared" si="1323"/>
        <v>2.7132914746808321E-4</v>
      </c>
      <c r="AS1143" s="5">
        <f t="shared" si="1324"/>
        <v>3.9525460665232158E-4</v>
      </c>
      <c r="AT1143" s="5">
        <f t="shared" si="1325"/>
        <v>2.8789056674837806E-4</v>
      </c>
      <c r="AU1143" s="5">
        <f t="shared" si="1326"/>
        <v>1.3979340072243108E-4</v>
      </c>
      <c r="AV1143" s="5">
        <f t="shared" si="1327"/>
        <v>5.0910477302880331E-5</v>
      </c>
      <c r="AW1143" s="5">
        <f t="shared" si="1328"/>
        <v>4.7423199327301334E-7</v>
      </c>
      <c r="AX1143" s="5">
        <f t="shared" si="1329"/>
        <v>1.4033051230635245E-3</v>
      </c>
      <c r="AY1143" s="5">
        <f t="shared" si="1330"/>
        <v>1.1087849350289072E-3</v>
      </c>
      <c r="AZ1143" s="5">
        <f t="shared" si="1331"/>
        <v>4.3803874579434747E-4</v>
      </c>
      <c r="BA1143" s="5">
        <f t="shared" si="1332"/>
        <v>1.1536829596389529E-4</v>
      </c>
      <c r="BB1143" s="5">
        <f t="shared" si="1333"/>
        <v>2.2788812362037664E-5</v>
      </c>
      <c r="BC1143" s="5">
        <f t="shared" si="1334"/>
        <v>3.6011971194213432E-6</v>
      </c>
      <c r="BD1143" s="5">
        <f t="shared" si="1335"/>
        <v>3.573060795337197E-5</v>
      </c>
      <c r="BE1143" s="5">
        <f t="shared" si="1336"/>
        <v>5.2050019409431939E-5</v>
      </c>
      <c r="BF1143" s="5">
        <f t="shared" si="1337"/>
        <v>3.7911536854588674E-5</v>
      </c>
      <c r="BG1143" s="5">
        <f t="shared" si="1338"/>
        <v>1.8409018132743621E-5</v>
      </c>
      <c r="BH1143" s="5">
        <f t="shared" si="1339"/>
        <v>6.7042642569104658E-6</v>
      </c>
      <c r="BI1143" s="5">
        <f t="shared" si="1340"/>
        <v>1.9532669869683449E-6</v>
      </c>
      <c r="BJ1143" s="8">
        <f t="shared" si="1341"/>
        <v>0.52851484769878865</v>
      </c>
      <c r="BK1143" s="8">
        <f t="shared" si="1342"/>
        <v>0.26836949236309626</v>
      </c>
      <c r="BL1143" s="8">
        <f t="shared" si="1343"/>
        <v>0.19472959755230967</v>
      </c>
      <c r="BM1143" s="8">
        <f t="shared" si="1344"/>
        <v>0.38902046654727601</v>
      </c>
      <c r="BN1143" s="8">
        <f t="shared" si="1345"/>
        <v>0.61017748692937746</v>
      </c>
    </row>
    <row r="1144" spans="1:66" x14ac:dyDescent="0.25">
      <c r="A1144" t="s">
        <v>143</v>
      </c>
      <c r="B1144" t="s">
        <v>159</v>
      </c>
      <c r="C1144" t="s">
        <v>250</v>
      </c>
      <c r="D1144" s="7" t="s">
        <v>560</v>
      </c>
      <c r="E1144">
        <f>VLOOKUP(A1144,home!$A$2:$E$405,3,FALSE)</f>
        <v>1.2578947368421101</v>
      </c>
      <c r="F1144">
        <f>VLOOKUP(B1144,home!$B$2:$E$405,3,FALSE)</f>
        <v>1.05</v>
      </c>
      <c r="G1144">
        <f>VLOOKUP(C1144,away!$B$2:$E$405,4,FALSE)</f>
        <v>1.3</v>
      </c>
      <c r="H1144">
        <f>VLOOKUP(A1144,away!$A$2:$E$405,3,FALSE)</f>
        <v>1.0263157894736801</v>
      </c>
      <c r="I1144">
        <f>VLOOKUP(C1144,away!$B$2:$E$405,3,FALSE)</f>
        <v>0.6</v>
      </c>
      <c r="J1144">
        <f>VLOOKUP(B1144,home!$B$2:$E$405,4,FALSE)</f>
        <v>1.03</v>
      </c>
      <c r="K1144" s="3">
        <f t="shared" si="1290"/>
        <v>1.7170263157894803</v>
      </c>
      <c r="L1144" s="3">
        <f t="shared" si="1291"/>
        <v>0.63426315789473431</v>
      </c>
      <c r="M1144" s="5">
        <f t="shared" si="1292"/>
        <v>9.5246265443692468E-2</v>
      </c>
      <c r="N1144" s="5">
        <f t="shared" si="1293"/>
        <v>0.16354034424749014</v>
      </c>
      <c r="O1144" s="5">
        <f t="shared" si="1294"/>
        <v>6.0411197097996493E-2</v>
      </c>
      <c r="P1144" s="5">
        <f t="shared" si="1295"/>
        <v>0.10372761518560505</v>
      </c>
      <c r="Q1144" s="5">
        <f t="shared" si="1296"/>
        <v>0.14040153738310571</v>
      </c>
      <c r="R1144" s="5">
        <f t="shared" si="1297"/>
        <v>1.9158298321788229E-2</v>
      </c>
      <c r="S1144" s="5">
        <f t="shared" si="1298"/>
        <v>2.8241049929809851E-2</v>
      </c>
      <c r="T1144" s="5">
        <f t="shared" si="1299"/>
        <v>8.9051522473884218E-2</v>
      </c>
      <c r="U1144" s="5">
        <f t="shared" si="1300"/>
        <v>3.2895302384255823E-2</v>
      </c>
      <c r="V1144" s="5">
        <f t="shared" si="1301"/>
        <v>3.4173130579050349E-3</v>
      </c>
      <c r="W1144" s="5">
        <f t="shared" si="1302"/>
        <v>8.0357711488030961E-2</v>
      </c>
      <c r="X1144" s="5">
        <f t="shared" si="1303"/>
        <v>5.0967935849592493E-2</v>
      </c>
      <c r="Y1144" s="5">
        <f t="shared" si="1304"/>
        <v>1.6163541971669384E-2</v>
      </c>
      <c r="Z1144" s="5">
        <f t="shared" si="1305"/>
        <v>4.0504675978222642E-3</v>
      </c>
      <c r="AA1144" s="5">
        <f t="shared" si="1306"/>
        <v>6.954759456713428E-3</v>
      </c>
      <c r="AB1144" s="5">
        <f t="shared" si="1307"/>
        <v>5.9707525035813539E-3</v>
      </c>
      <c r="AC1144" s="5">
        <f t="shared" si="1308"/>
        <v>2.3260080866941685E-4</v>
      </c>
      <c r="AD1144" s="5">
        <f t="shared" si="1309"/>
        <v>3.4494076325391955E-2</v>
      </c>
      <c r="AE1144" s="5">
        <f t="shared" si="1310"/>
        <v>2.1878321778805096E-2</v>
      </c>
      <c r="AF1144" s="5">
        <f t="shared" si="1311"/>
        <v>6.9383067304310299E-3</v>
      </c>
      <c r="AG1144" s="5">
        <f t="shared" si="1312"/>
        <v>1.4669041124284914E-3</v>
      </c>
      <c r="AH1144" s="5">
        <f t="shared" si="1313"/>
        <v>6.4226559238626194E-4</v>
      </c>
      <c r="AI1144" s="5">
        <f t="shared" si="1314"/>
        <v>1.1027869238533314E-3</v>
      </c>
      <c r="AJ1144" s="5">
        <f t="shared" si="1315"/>
        <v>9.4675708448235015E-4</v>
      </c>
      <c r="AK1144" s="5">
        <f t="shared" si="1316"/>
        <v>5.4186894290543953E-4</v>
      </c>
      <c r="AL1144" s="5">
        <f t="shared" si="1317"/>
        <v>1.0132524172419239E-5</v>
      </c>
      <c r="AM1144" s="5">
        <f t="shared" si="1318"/>
        <v>1.1845447357909782E-2</v>
      </c>
      <c r="AN1144" s="5">
        <f t="shared" si="1319"/>
        <v>7.513130847903695E-3</v>
      </c>
      <c r="AO1144" s="5">
        <f t="shared" si="1320"/>
        <v>2.3826510486338699E-3</v>
      </c>
      <c r="AP1144" s="5">
        <f t="shared" si="1321"/>
        <v>5.0374259275590626E-4</v>
      </c>
      <c r="AQ1144" s="5">
        <f t="shared" si="1322"/>
        <v>7.9876341911860551E-5</v>
      </c>
      <c r="AR1144" s="5">
        <f t="shared" si="1323"/>
        <v>8.1473080566808552E-5</v>
      </c>
      <c r="AS1144" s="5">
        <f t="shared" si="1324"/>
        <v>1.398914233616468E-4</v>
      </c>
      <c r="AT1144" s="5">
        <f t="shared" si="1325"/>
        <v>1.2009862763259745E-4</v>
      </c>
      <c r="AU1144" s="5">
        <f t="shared" si="1326"/>
        <v>6.8737501378457133E-5</v>
      </c>
      <c r="AV1144" s="5">
        <f t="shared" si="1327"/>
        <v>2.9506024687106649E-5</v>
      </c>
      <c r="AW1144" s="5">
        <f t="shared" si="1328"/>
        <v>3.0652195341538237E-7</v>
      </c>
      <c r="AX1144" s="5">
        <f t="shared" si="1329"/>
        <v>3.3898241393050099E-3</v>
      </c>
      <c r="AY1144" s="5">
        <f t="shared" si="1330"/>
        <v>2.1500405633033954E-3</v>
      </c>
      <c r="AZ1144" s="5">
        <f t="shared" si="1331"/>
        <v>6.8184575864129241E-4</v>
      </c>
      <c r="BA1144" s="5">
        <f t="shared" si="1332"/>
        <v>1.4415654802431898E-4</v>
      </c>
      <c r="BB1144" s="5">
        <f t="shared" si="1333"/>
        <v>2.2858296845277119E-5</v>
      </c>
      <c r="BC1144" s="5">
        <f t="shared" si="1334"/>
        <v>2.8996351082361422E-6</v>
      </c>
      <c r="BD1144" s="5">
        <f t="shared" si="1335"/>
        <v>8.6125622272860115E-6</v>
      </c>
      <c r="BE1144" s="5">
        <f t="shared" si="1336"/>
        <v>1.4787995990624542E-5</v>
      </c>
      <c r="BF1144" s="5">
        <f t="shared" si="1337"/>
        <v>1.2695689136845836E-5</v>
      </c>
      <c r="BG1144" s="5">
        <f t="shared" si="1338"/>
        <v>7.2662774483489739E-6</v>
      </c>
      <c r="BH1144" s="5">
        <f t="shared" si="1339"/>
        <v>3.119097399160707E-6</v>
      </c>
      <c r="BI1144" s="5">
        <f t="shared" si="1340"/>
        <v>1.0711144631738921E-6</v>
      </c>
      <c r="BJ1144" s="8">
        <f t="shared" si="1341"/>
        <v>0.63397667549117209</v>
      </c>
      <c r="BK1144" s="8">
        <f t="shared" si="1342"/>
        <v>0.23302501751315766</v>
      </c>
      <c r="BL1144" s="8">
        <f t="shared" si="1343"/>
        <v>0.12911124770225474</v>
      </c>
      <c r="BM1144" s="8">
        <f t="shared" si="1344"/>
        <v>0.41552841658337869</v>
      </c>
      <c r="BN1144" s="8">
        <f t="shared" si="1345"/>
        <v>0.58248525767967807</v>
      </c>
    </row>
    <row r="1145" spans="1:66" x14ac:dyDescent="0.25">
      <c r="A1145" t="s">
        <v>22</v>
      </c>
      <c r="B1145" t="s">
        <v>170</v>
      </c>
      <c r="C1145" t="s">
        <v>261</v>
      </c>
      <c r="D1145" s="7" t="s">
        <v>560</v>
      </c>
      <c r="E1145">
        <f>VLOOKUP(A1145,home!$A$2:$E$405,3,FALSE)</f>
        <v>1.5026315789473701</v>
      </c>
      <c r="F1145">
        <f>VLOOKUP(B1145,home!$B$2:$E$405,3,FALSE)</f>
        <v>1.41</v>
      </c>
      <c r="G1145">
        <f>VLOOKUP(C1145,away!$B$2:$E$405,4,FALSE)</f>
        <v>0.67</v>
      </c>
      <c r="H1145">
        <f>VLOOKUP(A1145,away!$A$2:$E$405,3,FALSE)</f>
        <v>1.3631578947368399</v>
      </c>
      <c r="I1145">
        <f>VLOOKUP(C1145,away!$B$2:$E$405,3,FALSE)</f>
        <v>1.19</v>
      </c>
      <c r="J1145">
        <f>VLOOKUP(B1145,home!$B$2:$E$405,4,FALSE)</f>
        <v>0.67</v>
      </c>
      <c r="K1145" s="3">
        <f t="shared" ref="K1145:K1152" si="1346">E1145*F1145*G1145</f>
        <v>1.4195360526315808</v>
      </c>
      <c r="L1145" s="3">
        <f t="shared" ref="L1145:L1152" si="1347">H1145*I1145*J1145</f>
        <v>1.0868457894736825</v>
      </c>
      <c r="M1145" s="5">
        <f t="shared" ref="M1145:M1152" si="1348">_xlfn.POISSON.DIST(0,K1145,FALSE) * _xlfn.POISSON.DIST(0,L1145,FALSE)</f>
        <v>8.1562813148389826E-2</v>
      </c>
      <c r="N1145" s="5">
        <f t="shared" ref="N1145:N1152" si="1349">_xlfn.POISSON.DIST(1,K1145,FALSE) * _xlfn.POISSON.DIST(0,L1145,FALSE)</f>
        <v>0.11578135381819249</v>
      </c>
      <c r="O1145" s="5">
        <f t="shared" ref="O1145:O1152" si="1350">_xlfn.POISSON.DIST(0,K1145,FALSE) * _xlfn.POISSON.DIST(1,L1145,FALSE)</f>
        <v>8.8646200047956189E-2</v>
      </c>
      <c r="P1145" s="5">
        <f t="shared" ref="P1145:P1152" si="1351">_xlfn.POISSON.DIST(1,K1145,FALSE) * _xlfn.POISSON.DIST(1,L1145,FALSE)</f>
        <v>0.12583647689686517</v>
      </c>
      <c r="Q1145" s="5">
        <f t="shared" ref="Q1145:Q1152" si="1352">_xlfn.POISSON.DIST(2,K1145,FALSE) * _xlfn.POISSON.DIST(0,L1145,FALSE)</f>
        <v>8.2177902983708709E-2</v>
      </c>
      <c r="R1145" s="5">
        <f t="shared" ref="R1145:R1152" si="1353">_xlfn.POISSON.DIST(0,K1145,FALSE) * _xlfn.POISSON.DIST(2,L1145,FALSE)</f>
        <v>4.8172374637481467E-2</v>
      </c>
      <c r="S1145" s="5">
        <f t="shared" ref="S1145:S1152" si="1354">_xlfn.POISSON.DIST(2,K1145,FALSE) * _xlfn.POISSON.DIST(2,L1145,FALSE)</f>
        <v>4.8535657080042392E-2</v>
      </c>
      <c r="T1145" s="5">
        <f t="shared" ref="T1145:T1152" si="1355">_xlfn.POISSON.DIST(2,K1145,FALSE) * _xlfn.POISSON.DIST(1,L1145,FALSE)</f>
        <v>8.9314707845620567E-2</v>
      </c>
      <c r="U1145" s="5">
        <f t="shared" ref="U1145:U1152" si="1356">_xlfn.POISSON.DIST(1,K1145,FALSE) * _xlfn.POISSON.DIST(2,L1145,FALSE)</f>
        <v>6.8382422538780116E-2</v>
      </c>
      <c r="V1145" s="5">
        <f t="shared" ref="V1145:V1152" si="1357">_xlfn.POISSON.DIST(3,K1145,FALSE) * _xlfn.POISSON.DIST(3,L1145,FALSE)</f>
        <v>8.320180695466986E-3</v>
      </c>
      <c r="W1145" s="5">
        <f t="shared" ref="W1145:W1152" si="1358">_xlfn.POISSON.DIST(3,K1145,FALSE) * _xlfn.POISSON.DIST(0,L1145,FALSE)</f>
        <v>3.8884832005011624E-2</v>
      </c>
      <c r="X1145" s="5">
        <f t="shared" ref="X1145:X1152" si="1359">_xlfn.POISSON.DIST(3,K1145,FALSE) * _xlfn.POISSON.DIST(1,L1145,FALSE)</f>
        <v>4.2261815939038369E-2</v>
      </c>
      <c r="Y1145" s="5">
        <f t="shared" ref="Y1145:Y1152" si="1360">_xlfn.POISSON.DIST(3,K1145,FALSE) * _xlfn.POISSON.DIST(2,L1145,FALSE)</f>
        <v>2.2966038354427808E-2</v>
      </c>
      <c r="Z1145" s="5">
        <f t="shared" ref="Z1145:Z1152" si="1361">_xlfn.POISSON.DIST(0,K1145,FALSE) * _xlfn.POISSON.DIST(3,L1145,FALSE)</f>
        <v>1.7451980847898514E-2</v>
      </c>
      <c r="AA1145" s="5">
        <f t="shared" ref="AA1145:AA1152" si="1362">_xlfn.POISSON.DIST(1,K1145,FALSE) * _xlfn.POISSON.DIST(3,L1145,FALSE)</f>
        <v>2.4773716003427804E-2</v>
      </c>
      <c r="AB1145" s="5">
        <f t="shared" ref="AB1145:AB1152" si="1363">_xlfn.POISSON.DIST(2,K1145,FALSE) * _xlfn.POISSON.DIST(3,L1145,FALSE)</f>
        <v>1.7583591512260865E-2</v>
      </c>
      <c r="AC1145" s="5">
        <f t="shared" ref="AC1145:AC1152" si="1364">_xlfn.POISSON.DIST(4,K1145,FALSE) * _xlfn.POISSON.DIST(4,L1145,FALSE)</f>
        <v>8.0228215029046646E-4</v>
      </c>
      <c r="AD1145" s="5">
        <f t="shared" ref="AD1145:AD1152" si="1365">_xlfn.POISSON.DIST(4,K1145,FALSE) * _xlfn.POISSON.DIST(0,L1145,FALSE)</f>
        <v>1.3799605232909096E-2</v>
      </c>
      <c r="AE1145" s="5">
        <f t="shared" ref="AE1145:AE1152" si="1366">_xlfn.POISSON.DIST(4,K1145,FALSE) * _xlfn.POISSON.DIST(1,L1145,FALSE)</f>
        <v>1.4998042843786245E-2</v>
      </c>
      <c r="AF1145" s="5">
        <f t="shared" ref="AF1145:AF1152" si="1367">_xlfn.POISSON.DIST(4,K1145,FALSE) * _xlfn.POISSON.DIST(2,L1145,FALSE)</f>
        <v>8.1502798575574867E-3</v>
      </c>
      <c r="AG1145" s="5">
        <f t="shared" ref="AG1145:AG1152" si="1368">_xlfn.POISSON.DIST(4,K1145,FALSE) * _xlfn.POISSON.DIST(3,L1145,FALSE)</f>
        <v>2.9526991154061729E-3</v>
      </c>
      <c r="AH1145" s="5">
        <f t="shared" ref="AH1145:AH1152" si="1369">_xlfn.POISSON.DIST(0,K1145,FALSE) * _xlfn.POISSON.DIST(4,L1145,FALSE)</f>
        <v>4.7419029756284609E-3</v>
      </c>
      <c r="AI1145" s="5">
        <f t="shared" ref="AI1145:AI1152" si="1370">_xlfn.POISSON.DIST(1,K1145,FALSE) * _xlfn.POISSON.DIST(4,L1145,FALSE)</f>
        <v>6.7313022319855729E-3</v>
      </c>
      <c r="AJ1145" s="5">
        <f t="shared" ref="AJ1145:AJ1152" si="1371">_xlfn.POISSON.DIST(2,K1145,FALSE) * _xlfn.POISSON.DIST(4,L1145,FALSE)</f>
        <v>4.7776630997314754E-3</v>
      </c>
      <c r="AK1145" s="5">
        <f t="shared" ref="AK1145:AK1152" si="1372">_xlfn.POISSON.DIST(3,K1145,FALSE) * _xlfn.POISSON.DIST(4,L1145,FALSE)</f>
        <v>2.2606883391321272E-3</v>
      </c>
      <c r="AL1145" s="5">
        <f t="shared" ref="AL1145:AL1152" si="1373">_xlfn.POISSON.DIST(5,K1145,FALSE) * _xlfn.POISSON.DIST(5,L1145,FALSE)</f>
        <v>4.9510974608548791E-5</v>
      </c>
      <c r="AM1145" s="5">
        <f t="shared" ref="AM1145:AM1152" si="1374">_xlfn.POISSON.DIST(5,K1145,FALSE) * _xlfn.POISSON.DIST(0,L1145,FALSE)</f>
        <v>3.9178074280395696E-3</v>
      </c>
      <c r="AN1145" s="5">
        <f t="shared" ref="AN1145:AN1152" si="1375">_xlfn.POISSON.DIST(5,K1145,FALSE) * _xlfn.POISSON.DIST(1,L1145,FALSE)</f>
        <v>4.2580525071335236E-3</v>
      </c>
      <c r="AO1145" s="5">
        <f t="shared" ref="AO1145:AO1152" si="1376">_xlfn.POISSON.DIST(5,K1145,FALSE) * _xlfn.POISSON.DIST(2,L1145,FALSE)</f>
        <v>2.3139232193679637E-3</v>
      </c>
      <c r="AP1145" s="5">
        <f t="shared" ref="AP1145:AP1152" si="1377">_xlfn.POISSON.DIST(5,K1145,FALSE) * _xlfn.POISSON.DIST(3,L1145,FALSE)</f>
        <v>8.3829256937848645E-4</v>
      </c>
      <c r="AQ1145" s="5">
        <f t="shared" ref="AQ1145:AQ1152" si="1378">_xlfn.POISSON.DIST(5,K1145,FALSE) * _xlfn.POISSON.DIST(4,L1145,FALSE)</f>
        <v>2.2777368734402069E-4</v>
      </c>
      <c r="AR1145" s="5">
        <f t="shared" ref="AR1145:AR1152" si="1379">_xlfn.POISSON.DIST(0,K1145,FALSE) * _xlfn.POISSON.DIST(5,L1145,FALSE)</f>
        <v>1.0307434566309041E-3</v>
      </c>
      <c r="AS1145" s="5">
        <f t="shared" ref="AS1145:AS1152" si="1380">_xlfn.POISSON.DIST(1,K1145,FALSE) * _xlfn.POISSON.DIST(5,L1145,FALSE)</f>
        <v>1.4631774977016646E-3</v>
      </c>
      <c r="AT1145" s="5">
        <f t="shared" ref="AT1145:AT1152" si="1381">_xlfn.POISSON.DIST(2,K1145,FALSE) * _xlfn.POISSON.DIST(5,L1145,FALSE)</f>
        <v>1.0385166046933876E-3</v>
      </c>
      <c r="AU1145" s="5">
        <f t="shared" ref="AU1145:AU1152" si="1382">_xlfn.POISSON.DIST(3,K1145,FALSE) * _xlfn.POISSON.DIST(5,L1145,FALSE)</f>
        <v>4.914039205396011E-4</v>
      </c>
      <c r="AV1145" s="5">
        <f t="shared" ref="AV1145:AV1152" si="1383">_xlfn.POISSON.DIST(4,K1145,FALSE) * _xlfn.POISSON.DIST(5,L1145,FALSE)</f>
        <v>1.7439139540261717E-4</v>
      </c>
      <c r="AW1145" s="5">
        <f t="shared" ref="AW1145:AW1152" si="1384">_xlfn.POISSON.DIST(6,K1145,FALSE) * _xlfn.POISSON.DIST(6,L1145,FALSE)</f>
        <v>2.1218434030493013E-6</v>
      </c>
      <c r="AX1145" s="5">
        <f t="shared" ref="AX1145:AX1152" si="1385">_xlfn.POISSON.DIST(6,K1145,FALSE) * _xlfn.POISSON.DIST(0,L1145,FALSE)</f>
        <v>9.2691148189499742E-4</v>
      </c>
      <c r="AY1145" s="5">
        <f t="shared" ref="AY1145:AY1152" si="1386">_xlfn.POISSON.DIST(6,K1145,FALSE) * _xlfn.POISSON.DIST(1,L1145,FALSE)</f>
        <v>1.0074098413123892E-3</v>
      </c>
      <c r="AZ1145" s="5">
        <f t="shared" ref="AZ1145:AZ1152" si="1387">_xlfn.POISSON.DIST(6,K1145,FALSE) * _xlfn.POISSON.DIST(2,L1145,FALSE)</f>
        <v>5.4744957215236041E-4</v>
      </c>
      <c r="BA1145" s="5">
        <f t="shared" ref="BA1145:BA1152" si="1388">_xlfn.POISSON.DIST(6,K1145,FALSE) * _xlfn.POISSON.DIST(3,L1145,FALSE)</f>
        <v>1.9833108748098729E-4</v>
      </c>
      <c r="BB1145" s="5">
        <f t="shared" ref="BB1145:BB1152" si="1389">_xlfn.POISSON.DIST(6,K1145,FALSE) * _xlfn.POISSON.DIST(4,L1145,FALSE)</f>
        <v>5.3888826837611904E-5</v>
      </c>
      <c r="BC1145" s="5">
        <f t="shared" ref="BC1145:BC1152" si="1390">_xlfn.POISSON.DIST(6,K1145,FALSE) * _xlfn.POISSON.DIST(5,L1145,FALSE)</f>
        <v>1.1713768909626978E-5</v>
      </c>
      <c r="BD1145" s="5">
        <f t="shared" ref="BD1145:BD1152" si="1391">_xlfn.POISSON.DIST(0,K1145,FALSE) * _xlfn.POISSON.DIST(6,L1145,FALSE)</f>
        <v>1.8670986431114118E-4</v>
      </c>
      <c r="BE1145" s="5">
        <f t="shared" ref="BE1145:BE1152" si="1392">_xlfn.POISSON.DIST(1,K1145,FALSE) * _xlfn.POISSON.DIST(6,L1145,FALSE)</f>
        <v>2.6504138377161544E-4</v>
      </c>
      <c r="BF1145" s="5">
        <f t="shared" ref="BF1145:BF1152" si="1393">_xlfn.POISSON.DIST(2,K1145,FALSE) * _xlfn.POISSON.DIST(6,L1145,FALSE)</f>
        <v>1.8811789985158546E-4</v>
      </c>
      <c r="BG1145" s="5">
        <f t="shared" ref="BG1145:BG1152" si="1394">_xlfn.POISSON.DIST(3,K1145,FALSE) * _xlfn.POISSON.DIST(6,L1145,FALSE)</f>
        <v>8.9013380328220899E-5</v>
      </c>
      <c r="BH1145" s="5">
        <f t="shared" ref="BH1145:BH1152" si="1395">_xlfn.POISSON.DIST(4,K1145,FALSE) * _xlfn.POISSON.DIST(6,L1145,FALSE)</f>
        <v>3.158942563562909E-5</v>
      </c>
      <c r="BI1145" s="5">
        <f t="shared" ref="BI1145:BI1152" si="1396">_xlfn.POISSON.DIST(5,K1145,FALSE) * _xlfn.POISSON.DIST(6,L1145,FALSE)</f>
        <v>8.9684657143399403E-6</v>
      </c>
      <c r="BJ1145" s="8">
        <f t="shared" ref="BJ1145:BJ1152" si="1397">SUM(N1145,Q1145,T1145,W1145,X1145,Y1145,AD1145,AE1145,AF1145,AG1145,AM1145,AN1145,AO1145,AP1145,AQ1145,AX1145,AY1145,AZ1145,BA1145,BB1145,BC1145)</f>
        <v>0.44558883198551003</v>
      </c>
      <c r="BK1145" s="8">
        <f t="shared" ref="BK1145:BK1152" si="1398">SUM(M1145,P1145,S1145,V1145,AC1145,AL1145,AY1145)</f>
        <v>0.26611433078697572</v>
      </c>
      <c r="BL1145" s="8">
        <f t="shared" ref="BL1145:BL1152" si="1399">SUM(O1145,R1145,U1145,AA1145,AB1145,AH1145,AI1145,AJ1145,AK1145,AR1145,AS1145,AT1145,AU1145,AV1145,BD1145,BE1145,BF1145,BG1145,BH1145,BI1145)</f>
        <v>0.27103753468096475</v>
      </c>
      <c r="BM1145" s="8">
        <f t="shared" ref="BM1145:BM1152" si="1400">SUM(S1145:BI1145)</f>
        <v>0.45701026877084588</v>
      </c>
      <c r="BN1145" s="8">
        <f t="shared" ref="BN1145:BN1152" si="1401">SUM(M1145:R1145)</f>
        <v>0.54217712153259379</v>
      </c>
    </row>
    <row r="1146" spans="1:66" x14ac:dyDescent="0.25">
      <c r="A1146" t="s">
        <v>22</v>
      </c>
      <c r="B1146" t="s">
        <v>267</v>
      </c>
      <c r="C1146" t="s">
        <v>266</v>
      </c>
      <c r="D1146" s="7" t="s">
        <v>560</v>
      </c>
      <c r="E1146">
        <f>VLOOKUP(A1146,home!$A$2:$E$405,3,FALSE)</f>
        <v>1.5026315789473701</v>
      </c>
      <c r="F1146">
        <f>VLOOKUP(B1146,home!$B$2:$E$405,3,FALSE)</f>
        <v>0.6</v>
      </c>
      <c r="G1146">
        <f>VLOOKUP(C1146,away!$B$2:$E$405,4,FALSE)</f>
        <v>0.91</v>
      </c>
      <c r="H1146">
        <f>VLOOKUP(A1146,away!$A$2:$E$405,3,FALSE)</f>
        <v>1.3631578947368399</v>
      </c>
      <c r="I1146">
        <f>VLOOKUP(C1146,away!$B$2:$E$405,3,FALSE)</f>
        <v>0.77</v>
      </c>
      <c r="J1146">
        <f>VLOOKUP(B1146,home!$B$2:$E$405,4,FALSE)</f>
        <v>1.51</v>
      </c>
      <c r="K1146" s="3">
        <f t="shared" si="1346"/>
        <v>0.82043684210526413</v>
      </c>
      <c r="L1146" s="3">
        <f t="shared" si="1347"/>
        <v>1.5849436842105238</v>
      </c>
      <c r="M1146" s="5">
        <f t="shared" si="1348"/>
        <v>9.0231153747702644E-2</v>
      </c>
      <c r="N1146" s="5">
        <f t="shared" si="1349"/>
        <v>7.4028962840279725E-2</v>
      </c>
      <c r="O1146" s="5">
        <f t="shared" si="1350"/>
        <v>0.14301129725145004</v>
      </c>
      <c r="P1146" s="5">
        <f t="shared" si="1351"/>
        <v>0.11733173710235691</v>
      </c>
      <c r="Q1146" s="5">
        <f t="shared" si="1352"/>
        <v>3.036804424850352E-2</v>
      </c>
      <c r="R1146" s="5">
        <f t="shared" si="1353"/>
        <v>0.11333242617471979</v>
      </c>
      <c r="S1146" s="5">
        <f t="shared" si="1354"/>
        <v>3.8142969361641098E-2</v>
      </c>
      <c r="T1146" s="5">
        <f t="shared" si="1355"/>
        <v>4.8131639933491371E-2</v>
      </c>
      <c r="U1146" s="5">
        <f t="shared" si="1356"/>
        <v>9.298209783891509E-2</v>
      </c>
      <c r="V1146" s="5">
        <f t="shared" si="1357"/>
        <v>5.5110072144471675E-3</v>
      </c>
      <c r="W1146" s="5">
        <f t="shared" si="1358"/>
        <v>8.3050207747183864E-3</v>
      </c>
      <c r="X1146" s="5">
        <f t="shared" si="1359"/>
        <v>1.3162990224127097E-2</v>
      </c>
      <c r="Y1146" s="5">
        <f t="shared" si="1360"/>
        <v>1.0431299110527556E-2</v>
      </c>
      <c r="Z1146" s="5">
        <f t="shared" si="1361"/>
        <v>5.9875171027292527E-2</v>
      </c>
      <c r="AA1146" s="5">
        <f t="shared" si="1362"/>
        <v>4.9123796238144488E-2</v>
      </c>
      <c r="AB1146" s="5">
        <f t="shared" si="1363"/>
        <v>2.0151486128922858E-2</v>
      </c>
      <c r="AC1146" s="5">
        <f t="shared" si="1364"/>
        <v>4.4788857755737342E-4</v>
      </c>
      <c r="AD1146" s="5">
        <f t="shared" si="1365"/>
        <v>1.7034362545071415E-3</v>
      </c>
      <c r="AE1146" s="5">
        <f t="shared" si="1366"/>
        <v>2.6998505330363244E-3</v>
      </c>
      <c r="AF1146" s="5">
        <f t="shared" si="1367"/>
        <v>2.1395555253241696E-3</v>
      </c>
      <c r="AG1146" s="5">
        <f t="shared" si="1368"/>
        <v>1.1303583389600906E-3</v>
      </c>
      <c r="AH1146" s="5">
        <f t="shared" si="1369"/>
        <v>2.3724693540183053E-2</v>
      </c>
      <c r="AI1146" s="5">
        <f t="shared" si="1370"/>
        <v>1.9464612648022944E-2</v>
      </c>
      <c r="AJ1146" s="5">
        <f t="shared" si="1371"/>
        <v>7.9847426668730632E-3</v>
      </c>
      <c r="AK1146" s="5">
        <f t="shared" si="1372"/>
        <v>2.1836590195441672E-3</v>
      </c>
      <c r="AL1146" s="5">
        <f t="shared" si="1373"/>
        <v>2.3296408236140197E-5</v>
      </c>
      <c r="AM1146" s="5">
        <f t="shared" si="1374"/>
        <v>2.7951237227509171E-4</v>
      </c>
      <c r="AN1146" s="5">
        <f t="shared" si="1375"/>
        <v>4.4301136909610729E-4</v>
      </c>
      <c r="AO1146" s="5">
        <f t="shared" si="1376"/>
        <v>3.5107403574116631E-4</v>
      </c>
      <c r="AP1146" s="5">
        <f t="shared" si="1377"/>
        <v>1.8547752521275374E-4</v>
      </c>
      <c r="AQ1146" s="5">
        <f t="shared" si="1378"/>
        <v>7.3492858037238043E-5</v>
      </c>
      <c r="AR1146" s="5">
        <f t="shared" si="1379"/>
        <v>7.5204606372686637E-3</v>
      </c>
      <c r="AS1146" s="5">
        <f t="shared" si="1380"/>
        <v>6.1700629764176443E-3</v>
      </c>
      <c r="AT1146" s="5">
        <f t="shared" si="1381"/>
        <v>2.5310734919813498E-3</v>
      </c>
      <c r="AU1146" s="5">
        <f t="shared" si="1382"/>
        <v>6.9219531429917408E-4</v>
      </c>
      <c r="AV1146" s="5">
        <f t="shared" si="1383"/>
        <v>1.4197563444591878E-4</v>
      </c>
      <c r="AW1146" s="5">
        <f t="shared" si="1384"/>
        <v>8.4148321439539318E-7</v>
      </c>
      <c r="AX1146" s="5">
        <f t="shared" si="1385"/>
        <v>3.8220374673121186E-5</v>
      </c>
      <c r="AY1146" s="5">
        <f t="shared" si="1386"/>
        <v>6.0577141446323288E-5</v>
      </c>
      <c r="AZ1146" s="5">
        <f t="shared" si="1387"/>
        <v>4.8005678871438833E-5</v>
      </c>
      <c r="BA1146" s="5">
        <f t="shared" si="1388"/>
        <v>2.5362099177841851E-5</v>
      </c>
      <c r="BB1146" s="5">
        <f t="shared" si="1389"/>
        <v>1.0049374727560339E-5</v>
      </c>
      <c r="BC1146" s="5">
        <f t="shared" si="1390"/>
        <v>3.1855386009423204E-6</v>
      </c>
      <c r="BD1146" s="5">
        <f t="shared" si="1391"/>
        <v>1.98658443156547E-3</v>
      </c>
      <c r="BE1146" s="5">
        <f t="shared" si="1392"/>
        <v>1.6298670576090555E-3</v>
      </c>
      <c r="BF1146" s="5">
        <f t="shared" si="1393"/>
        <v>6.6860149089808597E-4</v>
      </c>
      <c r="BG1146" s="5">
        <f t="shared" si="1394"/>
        <v>1.8284843193976574E-4</v>
      </c>
      <c r="BH1146" s="5">
        <f t="shared" si="1395"/>
        <v>3.7503897521140175E-5</v>
      </c>
      <c r="BI1146" s="5">
        <f t="shared" si="1396"/>
        <v>6.1539158497767392E-6</v>
      </c>
      <c r="BJ1146" s="8">
        <f t="shared" si="1397"/>
        <v>0.19361912615133495</v>
      </c>
      <c r="BK1146" s="8">
        <f t="shared" si="1398"/>
        <v>0.25174862955338767</v>
      </c>
      <c r="BL1146" s="8">
        <f t="shared" si="1399"/>
        <v>0.49352613878657153</v>
      </c>
      <c r="BM1146" s="8">
        <f t="shared" si="1400"/>
        <v>0.43040570849534204</v>
      </c>
      <c r="BN1146" s="8">
        <f t="shared" si="1401"/>
        <v>0.56830362136501267</v>
      </c>
    </row>
    <row r="1147" spans="1:66" x14ac:dyDescent="0.25">
      <c r="A1147" t="s">
        <v>22</v>
      </c>
      <c r="B1147" t="s">
        <v>164</v>
      </c>
      <c r="C1147" t="s">
        <v>177</v>
      </c>
      <c r="D1147" s="7" t="s">
        <v>560</v>
      </c>
      <c r="E1147">
        <f>VLOOKUP(A1147,home!$A$2:$E$405,3,FALSE)</f>
        <v>1.5026315789473701</v>
      </c>
      <c r="F1147">
        <f>VLOOKUP(B1147,home!$B$2:$E$405,3,FALSE)</f>
        <v>1.02</v>
      </c>
      <c r="G1147">
        <f>VLOOKUP(C1147,away!$B$2:$E$405,4,FALSE)</f>
        <v>0.65</v>
      </c>
      <c r="H1147">
        <f>VLOOKUP(A1147,away!$A$2:$E$405,3,FALSE)</f>
        <v>1.3631578947368399</v>
      </c>
      <c r="I1147">
        <f>VLOOKUP(C1147,away!$B$2:$E$405,3,FALSE)</f>
        <v>0.84</v>
      </c>
      <c r="J1147">
        <f>VLOOKUP(B1147,home!$B$2:$E$405,4,FALSE)</f>
        <v>0.81</v>
      </c>
      <c r="K1147" s="3">
        <f t="shared" si="1346"/>
        <v>0.99624473684210635</v>
      </c>
      <c r="L1147" s="3">
        <f t="shared" si="1347"/>
        <v>0.9274926315789459</v>
      </c>
      <c r="M1147" s="5">
        <f t="shared" si="1348"/>
        <v>0.14606006052276638</v>
      </c>
      <c r="N1147" s="5">
        <f t="shared" si="1349"/>
        <v>0.1455115665586455</v>
      </c>
      <c r="O1147" s="5">
        <f t="shared" si="1350"/>
        <v>0.13546962990284067</v>
      </c>
      <c r="P1147" s="5">
        <f t="shared" si="1351"/>
        <v>0.13496090579265305</v>
      </c>
      <c r="Q1147" s="5">
        <f t="shared" si="1352"/>
        <v>7.2482566166850199E-2</v>
      </c>
      <c r="R1147" s="5">
        <f t="shared" si="1353"/>
        <v>6.282354176880578E-2</v>
      </c>
      <c r="S1147" s="5">
        <f t="shared" si="1354"/>
        <v>3.1176294921386613E-2</v>
      </c>
      <c r="T1147" s="5">
        <f t="shared" si="1355"/>
        <v>6.7227046037686963E-2</v>
      </c>
      <c r="U1147" s="5">
        <f t="shared" si="1356"/>
        <v>6.2587622836952989E-2</v>
      </c>
      <c r="V1147" s="5">
        <f t="shared" si="1357"/>
        <v>3.2007997157621278E-3</v>
      </c>
      <c r="W1147" s="5">
        <f t="shared" si="1358"/>
        <v>2.4070125018844753E-2</v>
      </c>
      <c r="X1147" s="5">
        <f t="shared" si="1359"/>
        <v>2.2324863596162543E-2</v>
      </c>
      <c r="Y1147" s="5">
        <f t="shared" si="1360"/>
        <v>1.0353073243222903E-2</v>
      </c>
      <c r="Z1147" s="5">
        <f t="shared" si="1361"/>
        <v>1.9422790693419834E-2</v>
      </c>
      <c r="AA1147" s="5">
        <f t="shared" si="1362"/>
        <v>1.9349853003105356E-2</v>
      </c>
      <c r="AB1147" s="5">
        <f t="shared" si="1363"/>
        <v>9.6385946065060662E-3</v>
      </c>
      <c r="AC1147" s="5">
        <f t="shared" si="1364"/>
        <v>1.8484811460179679E-4</v>
      </c>
      <c r="AD1147" s="5">
        <f t="shared" si="1365"/>
        <v>5.9949338412888962E-3</v>
      </c>
      <c r="AE1147" s="5">
        <f t="shared" si="1366"/>
        <v>5.5602569645987173E-3</v>
      </c>
      <c r="AF1147" s="5">
        <f t="shared" si="1367"/>
        <v>2.5785486821754129E-3</v>
      </c>
      <c r="AG1147" s="5">
        <f t="shared" si="1368"/>
        <v>7.9719496762843233E-4</v>
      </c>
      <c r="AH1147" s="5">
        <f t="shared" si="1369"/>
        <v>4.5036238132117549E-3</v>
      </c>
      <c r="AI1147" s="5">
        <f t="shared" si="1370"/>
        <v>4.4867115206289887E-3</v>
      </c>
      <c r="AJ1147" s="5">
        <f t="shared" si="1371"/>
        <v>2.2349313690777362E-3</v>
      </c>
      <c r="AK1147" s="5">
        <f t="shared" si="1372"/>
        <v>7.421795378823394E-4</v>
      </c>
      <c r="AL1147" s="5">
        <f t="shared" si="1373"/>
        <v>6.8320576867990877E-6</v>
      </c>
      <c r="AM1147" s="5">
        <f t="shared" si="1374"/>
        <v>1.1944842574201392E-3</v>
      </c>
      <c r="AN1147" s="5">
        <f t="shared" si="1375"/>
        <v>1.1078753472942278E-3</v>
      </c>
      <c r="AO1147" s="5">
        <f t="shared" si="1376"/>
        <v>5.1377311066168102E-4</v>
      </c>
      <c r="AP1147" s="5">
        <f t="shared" si="1377"/>
        <v>1.5884025814736787E-4</v>
      </c>
      <c r="AQ1147" s="5">
        <f t="shared" si="1378"/>
        <v>3.6830792257445328E-5</v>
      </c>
      <c r="AR1147" s="5">
        <f t="shared" si="1379"/>
        <v>8.3541558043147583E-4</v>
      </c>
      <c r="AS1147" s="5">
        <f t="shared" si="1380"/>
        <v>8.3227837508075117E-4</v>
      </c>
      <c r="AT1147" s="5">
        <f t="shared" si="1381"/>
        <v>4.1457647538084932E-4</v>
      </c>
      <c r="AU1147" s="5">
        <f t="shared" si="1382"/>
        <v>1.3767321053890743E-4</v>
      </c>
      <c r="AV1147" s="5">
        <f t="shared" si="1383"/>
        <v>3.4289052850885428E-5</v>
      </c>
      <c r="AW1147" s="5">
        <f t="shared" si="1384"/>
        <v>1.7535797917230779E-7</v>
      </c>
      <c r="AX1147" s="5">
        <f t="shared" si="1385"/>
        <v>1.9833310911592748E-4</v>
      </c>
      <c r="AY1147" s="5">
        <f t="shared" si="1386"/>
        <v>1.8395249730316577E-4</v>
      </c>
      <c r="AZ1147" s="5">
        <f t="shared" si="1387"/>
        <v>8.5307292904616091E-5</v>
      </c>
      <c r="BA1147" s="5">
        <f t="shared" si="1388"/>
        <v>2.6373961862992774E-5</v>
      </c>
      <c r="BB1147" s="5">
        <f t="shared" si="1389"/>
        <v>6.1154138233674808E-6</v>
      </c>
      <c r="BC1147" s="5">
        <f t="shared" si="1390"/>
        <v>1.134400252045874E-6</v>
      </c>
      <c r="BD1147" s="5">
        <f t="shared" si="1391"/>
        <v>1.291402991927403E-4</v>
      </c>
      <c r="BE1147" s="5">
        <f t="shared" si="1392"/>
        <v>1.2865534338498243E-4</v>
      </c>
      <c r="BF1147" s="5">
        <f t="shared" si="1393"/>
        <v>6.4086104356951313E-5</v>
      </c>
      <c r="BG1147" s="5">
        <f t="shared" si="1394"/>
        <v>2.1281814723442246E-5</v>
      </c>
      <c r="BH1147" s="5">
        <f t="shared" si="1395"/>
        <v>5.3004739771695449E-6</v>
      </c>
      <c r="BI1147" s="5">
        <f t="shared" si="1396"/>
        <v>1.0561138605047415E-6</v>
      </c>
      <c r="BJ1147" s="8">
        <f t="shared" si="1397"/>
        <v>0.36041319551814738</v>
      </c>
      <c r="BK1147" s="8">
        <f t="shared" si="1398"/>
        <v>0.31577369362215996</v>
      </c>
      <c r="BL1147" s="8">
        <f t="shared" si="1399"/>
        <v>0.3044404412027904</v>
      </c>
      <c r="BM1147" s="8">
        <f t="shared" si="1400"/>
        <v>0.30255807318463207</v>
      </c>
      <c r="BN1147" s="8">
        <f t="shared" si="1401"/>
        <v>0.69730827071256163</v>
      </c>
    </row>
    <row r="1148" spans="1:66" x14ac:dyDescent="0.25">
      <c r="A1148" t="s">
        <v>28</v>
      </c>
      <c r="B1148" t="s">
        <v>191</v>
      </c>
      <c r="C1148" t="s">
        <v>187</v>
      </c>
      <c r="D1148" s="7" t="s">
        <v>560</v>
      </c>
      <c r="E1148">
        <f>VLOOKUP(A1148,home!$A$2:$E$405,3,FALSE)</f>
        <v>1.4313725490196101</v>
      </c>
      <c r="F1148">
        <f>VLOOKUP(B1148,home!$B$2:$E$405,3,FALSE)</f>
        <v>0.82</v>
      </c>
      <c r="G1148">
        <f>VLOOKUP(C1148,away!$B$2:$E$405,4,FALSE)</f>
        <v>0.9</v>
      </c>
      <c r="H1148">
        <f>VLOOKUP(A1148,away!$A$2:$E$405,3,FALSE)</f>
        <v>1.20588235294118</v>
      </c>
      <c r="I1148">
        <f>VLOOKUP(C1148,away!$B$2:$E$405,3,FALSE)</f>
        <v>0.41</v>
      </c>
      <c r="J1148">
        <f>VLOOKUP(B1148,home!$B$2:$E$405,4,FALSE)</f>
        <v>0.98</v>
      </c>
      <c r="K1148" s="3">
        <f t="shared" si="1346"/>
        <v>1.0563529411764723</v>
      </c>
      <c r="L1148" s="3">
        <f t="shared" si="1347"/>
        <v>0.48452352941176607</v>
      </c>
      <c r="M1148" s="5">
        <f t="shared" si="1348"/>
        <v>0.21419328501670623</v>
      </c>
      <c r="N1148" s="5">
        <f t="shared" si="1349"/>
        <v>0.22626370660764805</v>
      </c>
      <c r="O1148" s="5">
        <f t="shared" si="1350"/>
        <v>0.10378168643259487</v>
      </c>
      <c r="P1148" s="5">
        <f t="shared" si="1351"/>
        <v>0.10963008970332598</v>
      </c>
      <c r="Q1148" s="5">
        <f t="shared" si="1352"/>
        <v>0.11950716597823968</v>
      </c>
      <c r="R1148" s="5">
        <f t="shared" si="1353"/>
        <v>2.5142334499313034E-2</v>
      </c>
      <c r="S1148" s="5">
        <f t="shared" si="1354"/>
        <v>1.402793342403554E-2</v>
      </c>
      <c r="T1148" s="5">
        <f t="shared" si="1355"/>
        <v>5.7904033849774432E-2</v>
      </c>
      <c r="U1148" s="5">
        <f t="shared" si="1356"/>
        <v>2.655917899639201E-2</v>
      </c>
      <c r="V1148" s="5">
        <f t="shared" si="1357"/>
        <v>7.9776523106706704E-4</v>
      </c>
      <c r="W1148" s="5">
        <f t="shared" si="1358"/>
        <v>4.2080582090926112E-2</v>
      </c>
      <c r="X1148" s="5">
        <f t="shared" si="1359"/>
        <v>2.038903215439708E-2</v>
      </c>
      <c r="Y1148" s="5">
        <f t="shared" si="1360"/>
        <v>4.939482910369229E-3</v>
      </c>
      <c r="Z1148" s="5">
        <f t="shared" si="1361"/>
        <v>4.0606842164194537E-3</v>
      </c>
      <c r="AA1148" s="5">
        <f t="shared" si="1362"/>
        <v>4.2895157152035681E-3</v>
      </c>
      <c r="AB1148" s="5">
        <f t="shared" si="1363"/>
        <v>2.2656212709889936E-3</v>
      </c>
      <c r="AC1148" s="5">
        <f t="shared" si="1364"/>
        <v>2.5519904206280224E-5</v>
      </c>
      <c r="AD1148" s="5">
        <f t="shared" si="1365"/>
        <v>1.1112986664541949E-2</v>
      </c>
      <c r="AE1148" s="5">
        <f t="shared" si="1366"/>
        <v>5.3845035210097559E-3</v>
      </c>
      <c r="AF1148" s="5">
        <f t="shared" si="1367"/>
        <v>1.3044593250648641E-3</v>
      </c>
      <c r="AG1148" s="5">
        <f t="shared" si="1368"/>
        <v>2.106804120515061E-4</v>
      </c>
      <c r="AH1148" s="5">
        <f t="shared" si="1369"/>
        <v>4.9187426209155126E-4</v>
      </c>
      <c r="AI1148" s="5">
        <f t="shared" si="1370"/>
        <v>5.1959282344941709E-4</v>
      </c>
      <c r="AJ1148" s="5">
        <f t="shared" si="1371"/>
        <v>2.7443670363248959E-4</v>
      </c>
      <c r="AK1148" s="5">
        <f t="shared" si="1372"/>
        <v>9.6634006349652083E-5</v>
      </c>
      <c r="AL1148" s="5">
        <f t="shared" si="1373"/>
        <v>5.2247191355911549E-7</v>
      </c>
      <c r="AM1148" s="5">
        <f t="shared" si="1374"/>
        <v>2.3478472296687607E-3</v>
      </c>
      <c r="AN1148" s="5">
        <f t="shared" si="1375"/>
        <v>1.1375872262387452E-3</v>
      </c>
      <c r="AO1148" s="5">
        <f t="shared" si="1376"/>
        <v>2.7559388893546905E-4</v>
      </c>
      <c r="AP1148" s="5">
        <f t="shared" si="1377"/>
        <v>4.4510574583775916E-5</v>
      </c>
      <c r="AQ1148" s="5">
        <f t="shared" si="1378"/>
        <v>5.3916051733691888E-6</v>
      </c>
      <c r="AR1148" s="5">
        <f t="shared" si="1379"/>
        <v>4.7664930699081316E-5</v>
      </c>
      <c r="AS1148" s="5">
        <f t="shared" si="1380"/>
        <v>5.0350989734947269E-5</v>
      </c>
      <c r="AT1148" s="5">
        <f t="shared" si="1381"/>
        <v>2.6594208048828951E-5</v>
      </c>
      <c r="AU1148" s="5">
        <f t="shared" si="1382"/>
        <v>9.3642899635464925E-6</v>
      </c>
      <c r="AV1148" s="5">
        <f t="shared" si="1383"/>
        <v>2.4729988112554151E-6</v>
      </c>
      <c r="AW1148" s="5">
        <f t="shared" si="1384"/>
        <v>7.4282133056814972E-9</v>
      </c>
      <c r="AX1148" s="5">
        <f t="shared" si="1385"/>
        <v>4.1335922108227111E-4</v>
      </c>
      <c r="AY1148" s="5">
        <f t="shared" si="1386"/>
        <v>2.0028226871368052E-4</v>
      </c>
      <c r="AZ1148" s="5">
        <f t="shared" si="1387"/>
        <v>4.8520735857874115E-5</v>
      </c>
      <c r="BA1148" s="5">
        <f t="shared" si="1388"/>
        <v>7.8364793958377335E-6</v>
      </c>
      <c r="BB1148" s="5">
        <f t="shared" si="1389"/>
        <v>9.4923966375847061E-7</v>
      </c>
      <c r="BC1148" s="5">
        <f t="shared" si="1390"/>
        <v>9.1985790428378502E-8</v>
      </c>
      <c r="BD1148" s="5">
        <f t="shared" si="1391"/>
        <v>3.8491300752476852E-6</v>
      </c>
      <c r="BE1148" s="5">
        <f t="shared" si="1392"/>
        <v>4.0660398759587079E-6</v>
      </c>
      <c r="BF1148" s="5">
        <f t="shared" si="1393"/>
        <v>2.1475865909548995E-6</v>
      </c>
      <c r="BG1148" s="5">
        <f t="shared" si="1394"/>
        <v>7.5620313726212049E-7</v>
      </c>
      <c r="BH1148" s="5">
        <f t="shared" si="1395"/>
        <v>1.9970435204342918E-7</v>
      </c>
      <c r="BI1148" s="5">
        <f t="shared" si="1396"/>
        <v>4.2191655929363614E-8</v>
      </c>
      <c r="BJ1148" s="8">
        <f t="shared" si="1397"/>
        <v>0.49357860396912662</v>
      </c>
      <c r="BK1148" s="8">
        <f t="shared" si="1398"/>
        <v>0.3388753980199683</v>
      </c>
      <c r="BL1148" s="8">
        <f t="shared" si="1399"/>
        <v>0.16356838298296064</v>
      </c>
      <c r="BM1148" s="8">
        <f t="shared" si="1400"/>
        <v>0.2013645261101468</v>
      </c>
      <c r="BN1148" s="8">
        <f t="shared" si="1401"/>
        <v>0.7985182682378279</v>
      </c>
    </row>
    <row r="1149" spans="1:66" x14ac:dyDescent="0.25">
      <c r="A1149" t="s">
        <v>28</v>
      </c>
      <c r="B1149" t="s">
        <v>522</v>
      </c>
      <c r="C1149" t="s">
        <v>519</v>
      </c>
      <c r="D1149" s="7" t="s">
        <v>560</v>
      </c>
      <c r="E1149">
        <f>VLOOKUP(A1149,home!$A$2:$E$405,3,FALSE)</f>
        <v>1.4313725490196101</v>
      </c>
      <c r="F1149" t="e">
        <f>VLOOKUP(B1149,home!$B$2:$E$405,3,FALSE)</f>
        <v>#N/A</v>
      </c>
      <c r="G1149" t="e">
        <f>VLOOKUP(C1149,away!$B$2:$E$405,4,FALSE)</f>
        <v>#N/A</v>
      </c>
      <c r="H1149">
        <f>VLOOKUP(A1149,away!$A$2:$E$405,3,FALSE)</f>
        <v>1.20588235294118</v>
      </c>
      <c r="I1149" t="e">
        <f>VLOOKUP(C1149,away!$B$2:$E$405,3,FALSE)</f>
        <v>#N/A</v>
      </c>
      <c r="J1149" t="e">
        <f>VLOOKUP(B1149,home!$B$2:$E$405,4,FALSE)</f>
        <v>#N/A</v>
      </c>
      <c r="K1149" s="3" t="e">
        <f t="shared" si="1346"/>
        <v>#N/A</v>
      </c>
      <c r="L1149" s="3" t="e">
        <f t="shared" si="1347"/>
        <v>#N/A</v>
      </c>
      <c r="M1149" s="5" t="e">
        <f t="shared" si="1348"/>
        <v>#N/A</v>
      </c>
      <c r="N1149" s="5" t="e">
        <f t="shared" si="1349"/>
        <v>#N/A</v>
      </c>
      <c r="O1149" s="5" t="e">
        <f t="shared" si="1350"/>
        <v>#N/A</v>
      </c>
      <c r="P1149" s="5" t="e">
        <f t="shared" si="1351"/>
        <v>#N/A</v>
      </c>
      <c r="Q1149" s="5" t="e">
        <f t="shared" si="1352"/>
        <v>#N/A</v>
      </c>
      <c r="R1149" s="5" t="e">
        <f t="shared" si="1353"/>
        <v>#N/A</v>
      </c>
      <c r="S1149" s="5" t="e">
        <f t="shared" si="1354"/>
        <v>#N/A</v>
      </c>
      <c r="T1149" s="5" t="e">
        <f t="shared" si="1355"/>
        <v>#N/A</v>
      </c>
      <c r="U1149" s="5" t="e">
        <f t="shared" si="1356"/>
        <v>#N/A</v>
      </c>
      <c r="V1149" s="5" t="e">
        <f t="shared" si="1357"/>
        <v>#N/A</v>
      </c>
      <c r="W1149" s="5" t="e">
        <f t="shared" si="1358"/>
        <v>#N/A</v>
      </c>
      <c r="X1149" s="5" t="e">
        <f t="shared" si="1359"/>
        <v>#N/A</v>
      </c>
      <c r="Y1149" s="5" t="e">
        <f t="shared" si="1360"/>
        <v>#N/A</v>
      </c>
      <c r="Z1149" s="5" t="e">
        <f t="shared" si="1361"/>
        <v>#N/A</v>
      </c>
      <c r="AA1149" s="5" t="e">
        <f t="shared" si="1362"/>
        <v>#N/A</v>
      </c>
      <c r="AB1149" s="5" t="e">
        <f t="shared" si="1363"/>
        <v>#N/A</v>
      </c>
      <c r="AC1149" s="5" t="e">
        <f t="shared" si="1364"/>
        <v>#N/A</v>
      </c>
      <c r="AD1149" s="5" t="e">
        <f t="shared" si="1365"/>
        <v>#N/A</v>
      </c>
      <c r="AE1149" s="5" t="e">
        <f t="shared" si="1366"/>
        <v>#N/A</v>
      </c>
      <c r="AF1149" s="5" t="e">
        <f t="shared" si="1367"/>
        <v>#N/A</v>
      </c>
      <c r="AG1149" s="5" t="e">
        <f t="shared" si="1368"/>
        <v>#N/A</v>
      </c>
      <c r="AH1149" s="5" t="e">
        <f t="shared" si="1369"/>
        <v>#N/A</v>
      </c>
      <c r="AI1149" s="5" t="e">
        <f t="shared" si="1370"/>
        <v>#N/A</v>
      </c>
      <c r="AJ1149" s="5" t="e">
        <f t="shared" si="1371"/>
        <v>#N/A</v>
      </c>
      <c r="AK1149" s="5" t="e">
        <f t="shared" si="1372"/>
        <v>#N/A</v>
      </c>
      <c r="AL1149" s="5" t="e">
        <f t="shared" si="1373"/>
        <v>#N/A</v>
      </c>
      <c r="AM1149" s="5" t="e">
        <f t="shared" si="1374"/>
        <v>#N/A</v>
      </c>
      <c r="AN1149" s="5" t="e">
        <f t="shared" si="1375"/>
        <v>#N/A</v>
      </c>
      <c r="AO1149" s="5" t="e">
        <f t="shared" si="1376"/>
        <v>#N/A</v>
      </c>
      <c r="AP1149" s="5" t="e">
        <f t="shared" si="1377"/>
        <v>#N/A</v>
      </c>
      <c r="AQ1149" s="5" t="e">
        <f t="shared" si="1378"/>
        <v>#N/A</v>
      </c>
      <c r="AR1149" s="5" t="e">
        <f t="shared" si="1379"/>
        <v>#N/A</v>
      </c>
      <c r="AS1149" s="5" t="e">
        <f t="shared" si="1380"/>
        <v>#N/A</v>
      </c>
      <c r="AT1149" s="5" t="e">
        <f t="shared" si="1381"/>
        <v>#N/A</v>
      </c>
      <c r="AU1149" s="5" t="e">
        <f t="shared" si="1382"/>
        <v>#N/A</v>
      </c>
      <c r="AV1149" s="5" t="e">
        <f t="shared" si="1383"/>
        <v>#N/A</v>
      </c>
      <c r="AW1149" s="5" t="e">
        <f t="shared" si="1384"/>
        <v>#N/A</v>
      </c>
      <c r="AX1149" s="5" t="e">
        <f t="shared" si="1385"/>
        <v>#N/A</v>
      </c>
      <c r="AY1149" s="5" t="e">
        <f t="shared" si="1386"/>
        <v>#N/A</v>
      </c>
      <c r="AZ1149" s="5" t="e">
        <f t="shared" si="1387"/>
        <v>#N/A</v>
      </c>
      <c r="BA1149" s="5" t="e">
        <f t="shared" si="1388"/>
        <v>#N/A</v>
      </c>
      <c r="BB1149" s="5" t="e">
        <f t="shared" si="1389"/>
        <v>#N/A</v>
      </c>
      <c r="BC1149" s="5" t="e">
        <f t="shared" si="1390"/>
        <v>#N/A</v>
      </c>
      <c r="BD1149" s="5" t="e">
        <f t="shared" si="1391"/>
        <v>#N/A</v>
      </c>
      <c r="BE1149" s="5" t="e">
        <f t="shared" si="1392"/>
        <v>#N/A</v>
      </c>
      <c r="BF1149" s="5" t="e">
        <f t="shared" si="1393"/>
        <v>#N/A</v>
      </c>
      <c r="BG1149" s="5" t="e">
        <f t="shared" si="1394"/>
        <v>#N/A</v>
      </c>
      <c r="BH1149" s="5" t="e">
        <f t="shared" si="1395"/>
        <v>#N/A</v>
      </c>
      <c r="BI1149" s="5" t="e">
        <f t="shared" si="1396"/>
        <v>#N/A</v>
      </c>
      <c r="BJ1149" s="8" t="e">
        <f t="shared" si="1397"/>
        <v>#N/A</v>
      </c>
      <c r="BK1149" s="8" t="e">
        <f t="shared" si="1398"/>
        <v>#N/A</v>
      </c>
      <c r="BL1149" s="8" t="e">
        <f t="shared" si="1399"/>
        <v>#N/A</v>
      </c>
      <c r="BM1149" s="8" t="e">
        <f t="shared" si="1400"/>
        <v>#N/A</v>
      </c>
      <c r="BN1149" s="8" t="e">
        <f t="shared" si="1401"/>
        <v>#N/A</v>
      </c>
    </row>
    <row r="1150" spans="1:66" x14ac:dyDescent="0.25">
      <c r="A1150" t="s">
        <v>301</v>
      </c>
      <c r="B1150" t="s">
        <v>383</v>
      </c>
      <c r="C1150" t="s">
        <v>308</v>
      </c>
      <c r="D1150" s="7" t="s">
        <v>560</v>
      </c>
      <c r="E1150">
        <f>VLOOKUP(A1150,home!$A$2:$E$405,3,FALSE)</f>
        <v>1.42105263157895</v>
      </c>
      <c r="F1150">
        <f>VLOOKUP(B1150,home!$B$2:$E$405,3,FALSE)</f>
        <v>1.36</v>
      </c>
      <c r="G1150">
        <f>VLOOKUP(C1150,away!$B$2:$E$405,4,FALSE)</f>
        <v>0.68</v>
      </c>
      <c r="H1150">
        <f>VLOOKUP(A1150,away!$A$2:$E$405,3,FALSE)</f>
        <v>1.0815789473684201</v>
      </c>
      <c r="I1150">
        <f>VLOOKUP(C1150,away!$B$2:$E$405,3,FALSE)</f>
        <v>1.02</v>
      </c>
      <c r="J1150">
        <f>VLOOKUP(B1150,home!$B$2:$E$405,4,FALSE)</f>
        <v>0.69</v>
      </c>
      <c r="K1150" s="3">
        <f t="shared" si="1346"/>
        <v>1.3141894736842132</v>
      </c>
      <c r="L1150" s="3">
        <f t="shared" si="1347"/>
        <v>0.76121526315789401</v>
      </c>
      <c r="M1150" s="5">
        <f t="shared" si="1348"/>
        <v>0.12550562046365926</v>
      </c>
      <c r="N1150" s="5">
        <f t="shared" si="1349"/>
        <v>0.16493816530154698</v>
      </c>
      <c r="O1150" s="5">
        <f t="shared" si="1350"/>
        <v>9.5536793909039144E-2</v>
      </c>
      <c r="P1150" s="5">
        <f t="shared" si="1351"/>
        <v>0.1255534489047973</v>
      </c>
      <c r="Q1150" s="5">
        <f t="shared" si="1352"/>
        <v>0.10838000032403992</v>
      </c>
      <c r="R1150" s="5">
        <f t="shared" si="1353"/>
        <v>3.6362032858365353E-2</v>
      </c>
      <c r="S1150" s="5">
        <f t="shared" si="1354"/>
        <v>3.1400323893171767E-2</v>
      </c>
      <c r="T1150" s="5">
        <f t="shared" si="1355"/>
        <v>8.2500510467716684E-2</v>
      </c>
      <c r="U1150" s="5">
        <f t="shared" si="1356"/>
        <v>4.7786600824223237E-2</v>
      </c>
      <c r="V1150" s="5">
        <f t="shared" si="1357"/>
        <v>3.4902544576187371E-3</v>
      </c>
      <c r="W1150" s="5">
        <f t="shared" si="1358"/>
        <v>4.747728519458163E-2</v>
      </c>
      <c r="X1150" s="5">
        <f t="shared" si="1359"/>
        <v>3.6140434143415834E-2</v>
      </c>
      <c r="Y1150" s="5">
        <f t="shared" si="1360"/>
        <v>1.3755325043560409E-2</v>
      </c>
      <c r="Z1150" s="5">
        <f t="shared" si="1361"/>
        <v>9.226444803745527E-3</v>
      </c>
      <c r="AA1150" s="5">
        <f t="shared" si="1362"/>
        <v>1.2125296640610779E-2</v>
      </c>
      <c r="AB1150" s="5">
        <f t="shared" si="1363"/>
        <v>7.9674686051946202E-3</v>
      </c>
      <c r="AC1150" s="5">
        <f t="shared" si="1364"/>
        <v>2.1822403405643775E-4</v>
      </c>
      <c r="AD1150" s="5">
        <f t="shared" si="1365"/>
        <v>1.5598537110455625E-2</v>
      </c>
      <c r="AE1150" s="5">
        <f t="shared" si="1366"/>
        <v>1.1873844531413652E-2</v>
      </c>
      <c r="AF1150" s="5">
        <f t="shared" si="1367"/>
        <v>4.5192758448379814E-3</v>
      </c>
      <c r="AG1150" s="5">
        <f t="shared" si="1368"/>
        <v>1.1467139171704864E-3</v>
      </c>
      <c r="AH1150" s="5">
        <f t="shared" si="1369"/>
        <v>1.7558276523237334E-3</v>
      </c>
      <c r="AI1150" s="5">
        <f t="shared" si="1370"/>
        <v>2.3074902182875149E-3</v>
      </c>
      <c r="AJ1150" s="5">
        <f t="shared" si="1371"/>
        <v>1.5162396777513702E-3</v>
      </c>
      <c r="AK1150" s="5">
        <f t="shared" si="1372"/>
        <v>6.6420874136106467E-4</v>
      </c>
      <c r="AL1150" s="5">
        <f t="shared" si="1373"/>
        <v>8.732287847662461E-6</v>
      </c>
      <c r="AM1150" s="5">
        <f t="shared" si="1374"/>
        <v>4.0998866550866703E-3</v>
      </c>
      <c r="AN1150" s="5">
        <f t="shared" si="1375"/>
        <v>3.1208962990693372E-3</v>
      </c>
      <c r="AO1150" s="5">
        <f t="shared" si="1376"/>
        <v>1.1878369487922813E-3</v>
      </c>
      <c r="AP1150" s="5">
        <f t="shared" si="1377"/>
        <v>3.0139987185452889E-4</v>
      </c>
      <c r="AQ1150" s="5">
        <f t="shared" si="1378"/>
        <v>5.7357545692375164E-5</v>
      </c>
      <c r="AR1150" s="5">
        <f t="shared" si="1379"/>
        <v>2.6731256168470365E-4</v>
      </c>
      <c r="AS1150" s="5">
        <f t="shared" si="1380"/>
        <v>3.5129935474959945E-4</v>
      </c>
      <c r="AT1150" s="5">
        <f t="shared" si="1381"/>
        <v>2.3083695706198999E-4</v>
      </c>
      <c r="AU1150" s="5">
        <f t="shared" si="1382"/>
        <v>1.0112116636938731E-4</v>
      </c>
      <c r="AV1150" s="5">
        <f t="shared" si="1383"/>
        <v>3.3223093102329709E-5</v>
      </c>
      <c r="AW1150" s="5">
        <f t="shared" si="1384"/>
        <v>2.4265598890957154E-7</v>
      </c>
      <c r="AX1150" s="5">
        <f t="shared" si="1385"/>
        <v>8.9800464756887904E-4</v>
      </c>
      <c r="AY1150" s="5">
        <f t="shared" si="1386"/>
        <v>6.8357484411615604E-4</v>
      </c>
      <c r="AZ1150" s="5">
        <f t="shared" si="1387"/>
        <v>2.6017380242599803E-4</v>
      </c>
      <c r="BA1150" s="5">
        <f t="shared" si="1388"/>
        <v>6.6016089826832021E-5</v>
      </c>
      <c r="BB1150" s="5">
        <f t="shared" si="1389"/>
        <v>1.2563113797546772E-5</v>
      </c>
      <c r="BC1150" s="5">
        <f t="shared" si="1390"/>
        <v>1.9126467950964276E-6</v>
      </c>
      <c r="BD1150" s="5">
        <f t="shared" si="1391"/>
        <v>3.3913733664705396E-5</v>
      </c>
      <c r="BE1150" s="5">
        <f t="shared" si="1392"/>
        <v>4.4569071795485768E-5</v>
      </c>
      <c r="BF1150" s="5">
        <f t="shared" si="1393"/>
        <v>2.9286102502751686E-5</v>
      </c>
      <c r="BG1150" s="5">
        <f t="shared" si="1394"/>
        <v>1.2829162544784385E-5</v>
      </c>
      <c r="BH1150" s="5">
        <f t="shared" si="1395"/>
        <v>4.2149875931348515E-6</v>
      </c>
      <c r="BI1150" s="5">
        <f t="shared" si="1396"/>
        <v>1.1078584653214761E-6</v>
      </c>
      <c r="BJ1150" s="8">
        <f t="shared" si="1397"/>
        <v>0.4970197143437648</v>
      </c>
      <c r="BK1150" s="8">
        <f t="shared" si="1398"/>
        <v>0.28686017888526727</v>
      </c>
      <c r="BL1150" s="8">
        <f t="shared" si="1399"/>
        <v>0.20713167317669098</v>
      </c>
      <c r="BM1150" s="8">
        <f t="shared" si="1400"/>
        <v>0.34327861725989345</v>
      </c>
      <c r="BN1150" s="8">
        <f t="shared" si="1401"/>
        <v>0.65627606176144793</v>
      </c>
    </row>
    <row r="1151" spans="1:66" x14ac:dyDescent="0.25">
      <c r="A1151" t="s">
        <v>303</v>
      </c>
      <c r="B1151" t="s">
        <v>361</v>
      </c>
      <c r="C1151" t="s">
        <v>350</v>
      </c>
      <c r="D1151" s="7" t="s">
        <v>560</v>
      </c>
      <c r="E1151">
        <f>VLOOKUP(A1151,home!$A$2:$E$405,3,FALSE)</f>
        <v>1.3961038961039001</v>
      </c>
      <c r="F1151">
        <f>VLOOKUP(B1151,home!$B$2:$E$405,3,FALSE)</f>
        <v>1.3</v>
      </c>
      <c r="G1151">
        <f>VLOOKUP(C1151,away!$B$2:$E$405,4,FALSE)</f>
        <v>1.7</v>
      </c>
      <c r="H1151">
        <f>VLOOKUP(A1151,away!$A$2:$E$405,3,FALSE)</f>
        <v>1.0324675324675301</v>
      </c>
      <c r="I1151">
        <f>VLOOKUP(C1151,away!$B$2:$E$405,3,FALSE)</f>
        <v>0.85</v>
      </c>
      <c r="J1151">
        <f>VLOOKUP(B1151,home!$B$2:$E$405,4,FALSE)</f>
        <v>0.88</v>
      </c>
      <c r="K1151" s="3">
        <f t="shared" si="1346"/>
        <v>3.085389610389619</v>
      </c>
      <c r="L1151" s="3">
        <f t="shared" si="1347"/>
        <v>0.77228571428571258</v>
      </c>
      <c r="M1151" s="5">
        <f t="shared" si="1348"/>
        <v>2.1117032752760612E-2</v>
      </c>
      <c r="N1151" s="5">
        <f t="shared" si="1349"/>
        <v>6.5154273457624881E-2</v>
      </c>
      <c r="O1151" s="5">
        <f t="shared" si="1350"/>
        <v>1.6308382723060514E-2</v>
      </c>
      <c r="P1151" s="5">
        <f t="shared" si="1351"/>
        <v>5.0317714615988468E-2</v>
      </c>
      <c r="Q1151" s="5">
        <f t="shared" si="1352"/>
        <v>0.10051315919932</v>
      </c>
      <c r="R1151" s="5">
        <f t="shared" si="1353"/>
        <v>6.297365500061782E-3</v>
      </c>
      <c r="S1151" s="5">
        <f t="shared" si="1354"/>
        <v>2.9974291769816381E-2</v>
      </c>
      <c r="T1151" s="5">
        <f t="shared" si="1355"/>
        <v>7.762487694736038E-2</v>
      </c>
      <c r="U1151" s="5">
        <f t="shared" si="1356"/>
        <v>1.9429826086716648E-2</v>
      </c>
      <c r="V1151" s="5">
        <f t="shared" si="1357"/>
        <v>7.9358679936424609E-3</v>
      </c>
      <c r="W1151" s="5">
        <f t="shared" si="1358"/>
        <v>0.10337408570033989</v>
      </c>
      <c r="X1151" s="5">
        <f t="shared" si="1359"/>
        <v>7.9834329613719446E-2</v>
      </c>
      <c r="Y1151" s="5">
        <f t="shared" si="1360"/>
        <v>3.082745613512617E-2</v>
      </c>
      <c r="Z1151" s="5">
        <f t="shared" si="1361"/>
        <v>1.6211218044444721E-3</v>
      </c>
      <c r="AA1151" s="5">
        <f t="shared" si="1362"/>
        <v>5.0017923726090449E-3</v>
      </c>
      <c r="AB1151" s="5">
        <f t="shared" si="1363"/>
        <v>7.7162391098869985E-3</v>
      </c>
      <c r="AC1151" s="5">
        <f t="shared" si="1364"/>
        <v>1.1818502912123634E-3</v>
      </c>
      <c r="AD1151" s="5">
        <f t="shared" si="1365"/>
        <v>7.9737332500838684E-2</v>
      </c>
      <c r="AE1151" s="5">
        <f t="shared" si="1366"/>
        <v>6.1580002785647556E-2</v>
      </c>
      <c r="AF1151" s="5">
        <f t="shared" si="1367"/>
        <v>2.3778678218514999E-2</v>
      </c>
      <c r="AG1151" s="5">
        <f t="shared" si="1368"/>
        <v>6.1213111642519896E-3</v>
      </c>
      <c r="AH1151" s="5">
        <f t="shared" si="1369"/>
        <v>3.1299230267238553E-4</v>
      </c>
      <c r="AI1151" s="5">
        <f t="shared" si="1370"/>
        <v>9.6570319879730115E-4</v>
      </c>
      <c r="AJ1151" s="5">
        <f t="shared" si="1371"/>
        <v>1.4897853081446077E-3</v>
      </c>
      <c r="AK1151" s="5">
        <f t="shared" si="1372"/>
        <v>1.5321893704868231E-3</v>
      </c>
      <c r="AL1151" s="5">
        <f t="shared" si="1373"/>
        <v>1.1264462458964062E-4</v>
      </c>
      <c r="AM1151" s="5">
        <f t="shared" si="1374"/>
        <v>4.920414745165403E-2</v>
      </c>
      <c r="AN1151" s="5">
        <f t="shared" si="1375"/>
        <v>3.7999660160520157E-2</v>
      </c>
      <c r="AO1151" s="5">
        <f t="shared" si="1376"/>
        <v>1.4673297344840823E-2</v>
      </c>
      <c r="AP1151" s="5">
        <f t="shared" si="1377"/>
        <v>3.777325973629014E-3</v>
      </c>
      <c r="AQ1151" s="5">
        <f t="shared" si="1378"/>
        <v>7.2929372190851441E-4</v>
      </c>
      <c r="AR1151" s="5">
        <f t="shared" si="1379"/>
        <v>4.8343896807054658E-5</v>
      </c>
      <c r="AS1151" s="5">
        <f t="shared" si="1380"/>
        <v>1.4915975693423431E-4</v>
      </c>
      <c r="AT1151" s="5">
        <f t="shared" si="1381"/>
        <v>2.3010798216656383E-4</v>
      </c>
      <c r="AU1151" s="5">
        <f t="shared" si="1382"/>
        <v>2.3665759248147855E-4</v>
      </c>
      <c r="AV1151" s="5">
        <f t="shared" si="1383"/>
        <v>1.8254521926554357E-4</v>
      </c>
      <c r="AW1151" s="5">
        <f t="shared" si="1384"/>
        <v>7.4558297974280644E-6</v>
      </c>
      <c r="AX1151" s="5">
        <f t="shared" si="1385"/>
        <v>2.5302327555902029E-2</v>
      </c>
      <c r="AY1151" s="5">
        <f t="shared" si="1386"/>
        <v>1.9540626109600865E-2</v>
      </c>
      <c r="AZ1151" s="5">
        <f t="shared" si="1387"/>
        <v>7.545473196321574E-3</v>
      </c>
      <c r="BA1151" s="5">
        <f t="shared" si="1388"/>
        <v>1.9424203856816349E-3</v>
      </c>
      <c r="BB1151" s="5">
        <f t="shared" si="1389"/>
        <v>3.7502587874981762E-4</v>
      </c>
      <c r="BC1151" s="5">
        <f t="shared" si="1390"/>
        <v>5.7925425729186013E-5</v>
      </c>
      <c r="BD1151" s="5">
        <f t="shared" si="1391"/>
        <v>6.222550146165161E-6</v>
      </c>
      <c r="BE1151" s="5">
        <f t="shared" si="1392"/>
        <v>1.919899157110639E-5</v>
      </c>
      <c r="BF1151" s="5">
        <f t="shared" si="1393"/>
        <v>2.9618184561724776E-5</v>
      </c>
      <c r="BG1151" s="5">
        <f t="shared" si="1394"/>
        <v>3.0461212975115942E-5</v>
      </c>
      <c r="BH1151" s="5">
        <f t="shared" si="1395"/>
        <v>2.3496177508322043E-5</v>
      </c>
      <c r="BI1151" s="5">
        <f t="shared" si="1396"/>
        <v>1.4498972393609415E-5</v>
      </c>
      <c r="BJ1151" s="8">
        <f t="shared" si="1397"/>
        <v>0.78969302892728144</v>
      </c>
      <c r="BK1151" s="8">
        <f t="shared" si="1398"/>
        <v>0.13018002815761079</v>
      </c>
      <c r="BL1151" s="8">
        <f t="shared" si="1399"/>
        <v>6.0024586509247031E-2</v>
      </c>
      <c r="BM1151" s="8">
        <f t="shared" si="1400"/>
        <v>0.70227766686996385</v>
      </c>
      <c r="BN1151" s="8">
        <f t="shared" si="1401"/>
        <v>0.25970792824881628</v>
      </c>
    </row>
    <row r="1152" spans="1:66" s="14" customFormat="1" x14ac:dyDescent="0.25">
      <c r="A1152" s="14" t="s">
        <v>35</v>
      </c>
      <c r="B1152" s="14" t="s">
        <v>286</v>
      </c>
      <c r="C1152" s="14" t="s">
        <v>215</v>
      </c>
      <c r="D1152" s="21" t="s">
        <v>560</v>
      </c>
      <c r="E1152" s="14">
        <f>VLOOKUP(A1152,home!$A$2:$E$405,3,FALSE)</f>
        <v>1.5947368421052599</v>
      </c>
      <c r="F1152" s="14">
        <f>VLOOKUP(B1152,home!$B$2:$E$405,3,FALSE)</f>
        <v>1.02</v>
      </c>
      <c r="G1152" s="14">
        <f>VLOOKUP(C1152,away!$B$2:$E$405,4,FALSE)</f>
        <v>1.29</v>
      </c>
      <c r="H1152" s="14">
        <f>VLOOKUP(A1152,away!$A$2:$E$405,3,FALSE)</f>
        <v>1.21315789473684</v>
      </c>
      <c r="I1152" s="14">
        <f>VLOOKUP(C1152,away!$B$2:$E$405,3,FALSE)</f>
        <v>0.43</v>
      </c>
      <c r="J1152" s="14">
        <f>VLOOKUP(B1152,home!$B$2:$E$405,4,FALSE)</f>
        <v>1</v>
      </c>
      <c r="K1152" s="16">
        <f t="shared" si="1346"/>
        <v>2.0983547368421012</v>
      </c>
      <c r="L1152" s="16">
        <f t="shared" si="1347"/>
        <v>0.52165789473684121</v>
      </c>
      <c r="M1152" s="17">
        <f t="shared" si="1348"/>
        <v>7.2801943218134629E-2</v>
      </c>
      <c r="N1152" s="17">
        <f t="shared" si="1349"/>
        <v>0.15276430240308247</v>
      </c>
      <c r="O1152" s="17">
        <f t="shared" si="1350"/>
        <v>3.7977708431923163E-2</v>
      </c>
      <c r="P1152" s="17">
        <f t="shared" si="1351"/>
        <v>7.9690704382534172E-2</v>
      </c>
      <c r="Q1152" s="17">
        <f t="shared" si="1352"/>
        <v>0.16027684878394369</v>
      </c>
      <c r="R1152" s="17">
        <f t="shared" si="1353"/>
        <v>9.905685713763308E-3</v>
      </c>
      <c r="S1152" s="17">
        <f t="shared" si="1354"/>
        <v>2.1807825740160137E-2</v>
      </c>
      <c r="T1152" s="17">
        <f t="shared" si="1355"/>
        <v>8.3609683511687113E-2</v>
      </c>
      <c r="U1152" s="17">
        <f t="shared" si="1356"/>
        <v>2.0785642539144368E-2</v>
      </c>
      <c r="V1152" s="17">
        <f t="shared" si="1357"/>
        <v>2.6523727213613769E-3</v>
      </c>
      <c r="W1152" s="17">
        <f t="shared" si="1358"/>
        <v>0.1121058949506378</v>
      </c>
      <c r="X1152" s="17">
        <f t="shared" si="1359"/>
        <v>5.8480925147539192E-2</v>
      </c>
      <c r="Y1152" s="17">
        <f t="shared" si="1360"/>
        <v>1.5253518147364043E-2</v>
      </c>
      <c r="Z1152" s="17">
        <f t="shared" si="1361"/>
        <v>1.7224597184555242E-3</v>
      </c>
      <c r="AA1152" s="17">
        <f t="shared" si="1362"/>
        <v>3.6143315092408614E-3</v>
      </c>
      <c r="AB1152" s="17">
        <f t="shared" si="1363"/>
        <v>3.7920748214666121E-3</v>
      </c>
      <c r="AC1152" s="17">
        <f t="shared" si="1364"/>
        <v>1.8145931371037216E-4</v>
      </c>
      <c r="AD1152" s="17">
        <f t="shared" si="1365"/>
        <v>5.8809483924398442E-2</v>
      </c>
      <c r="AE1152" s="17">
        <f t="shared" si="1366"/>
        <v>3.0678431574561797E-2</v>
      </c>
      <c r="AF1152" s="17">
        <f t="shared" si="1367"/>
        <v>8.0018230145070708E-3</v>
      </c>
      <c r="AG1152" s="17">
        <f t="shared" si="1368"/>
        <v>1.3914047159348545E-3</v>
      </c>
      <c r="AH1152" s="17">
        <f t="shared" si="1369"/>
        <v>2.246336776246302E-4</v>
      </c>
      <c r="AI1152" s="17">
        <f t="shared" si="1370"/>
        <v>4.7136114149790427E-4</v>
      </c>
      <c r="AJ1152" s="17">
        <f t="shared" si="1371"/>
        <v>4.9454144201271379E-4</v>
      </c>
      <c r="AK1152" s="17">
        <f t="shared" si="1372"/>
        <v>3.4590779247070045E-4</v>
      </c>
      <c r="AL1152" s="17">
        <f t="shared" si="1373"/>
        <v>7.9451838163290837E-6</v>
      </c>
      <c r="AM1152" s="17">
        <f t="shared" si="1374"/>
        <v>2.4680631832800178E-2</v>
      </c>
      <c r="AN1152" s="17">
        <f t="shared" si="1375"/>
        <v>1.2874846442673607E-2</v>
      </c>
      <c r="AO1152" s="17">
        <f t="shared" si="1376"/>
        <v>3.3581326451726109E-3</v>
      </c>
      <c r="AP1152" s="17">
        <f t="shared" si="1377"/>
        <v>5.8393213530926814E-4</v>
      </c>
      <c r="AQ1152" s="17">
        <f t="shared" si="1378"/>
        <v>7.6153202093655261E-5</v>
      </c>
      <c r="AR1152" s="17">
        <f t="shared" si="1379"/>
        <v>2.3436386271331778E-5</v>
      </c>
      <c r="AS1152" s="17">
        <f t="shared" si="1380"/>
        <v>4.9177852146910225E-5</v>
      </c>
      <c r="AT1152" s="17">
        <f t="shared" si="1381"/>
        <v>5.1596289500094794E-5</v>
      </c>
      <c r="AU1152" s="17">
        <f t="shared" si="1382"/>
        <v>3.6089106158666763E-5</v>
      </c>
      <c r="AV1152" s="17">
        <f t="shared" si="1383"/>
        <v>1.8931936714108957E-5</v>
      </c>
      <c r="AW1152" s="17">
        <f t="shared" si="1384"/>
        <v>2.415828734111848E-7</v>
      </c>
      <c r="AX1152" s="17">
        <f t="shared" si="1385"/>
        <v>8.6314534524353677E-3</v>
      </c>
      <c r="AY1152" s="17">
        <f t="shared" si="1386"/>
        <v>4.5026658365164736E-3</v>
      </c>
      <c r="AZ1152" s="17">
        <f t="shared" si="1387"/>
        <v>1.1744255904903406E-3</v>
      </c>
      <c r="BA1152" s="17">
        <f t="shared" si="1388"/>
        <v>2.0421612702008763E-4</v>
      </c>
      <c r="BB1152" s="17">
        <f t="shared" si="1389"/>
        <v>2.6632738723152557E-5</v>
      </c>
      <c r="BC1152" s="17">
        <f t="shared" si="1390"/>
        <v>2.778635682679223E-6</v>
      </c>
      <c r="BD1152" s="17">
        <f t="shared" si="1391"/>
        <v>2.0376293204237234E-6</v>
      </c>
      <c r="BE1152" s="17">
        <f t="shared" si="1392"/>
        <v>4.2756691364394715E-6</v>
      </c>
      <c r="BF1152" s="17">
        <f t="shared" si="1393"/>
        <v>4.4859352928086719E-6</v>
      </c>
      <c r="BG1152" s="17">
        <f t="shared" si="1394"/>
        <v>3.1376945236107452E-6</v>
      </c>
      <c r="BH1152" s="17">
        <f t="shared" si="1395"/>
        <v>1.6459990415955313E-6</v>
      </c>
      <c r="BI1152" s="17">
        <f t="shared" si="1396"/>
        <v>6.907779771539085E-7</v>
      </c>
      <c r="BJ1152" s="18">
        <f t="shared" si="1397"/>
        <v>0.73748818481257383</v>
      </c>
      <c r="BK1152" s="18">
        <f t="shared" si="1398"/>
        <v>0.18164491639623351</v>
      </c>
      <c r="BL1152" s="18">
        <f t="shared" si="1399"/>
        <v>7.7807392345227405E-2</v>
      </c>
      <c r="BM1152" s="18">
        <f t="shared" si="1400"/>
        <v>0.48074333608546582</v>
      </c>
      <c r="BN1152" s="18">
        <f t="shared" si="1401"/>
        <v>0.51341719293338139</v>
      </c>
    </row>
    <row r="1153" spans="1:66" x14ac:dyDescent="0.25">
      <c r="A1153" t="s">
        <v>10</v>
      </c>
      <c r="B1153" t="s">
        <v>225</v>
      </c>
      <c r="C1153" t="s">
        <v>222</v>
      </c>
      <c r="D1153" s="7" t="s">
        <v>561</v>
      </c>
      <c r="E1153">
        <f>VLOOKUP(A1153,home!$A$2:$E$405,3,FALSE)</f>
        <v>1.5653594771241801</v>
      </c>
      <c r="F1153">
        <f>VLOOKUP(B1153,home!$B$2:$E$405,3,FALSE)</f>
        <v>0.98</v>
      </c>
      <c r="G1153">
        <f>VLOOKUP(C1153,away!$B$2:$E$405,4,FALSE)</f>
        <v>0.94</v>
      </c>
      <c r="H1153">
        <f>VLOOKUP(A1153,away!$A$2:$E$405,3,FALSE)</f>
        <v>1.3758169934640501</v>
      </c>
      <c r="I1153">
        <f>VLOOKUP(C1153,away!$B$2:$E$405,3,FALSE)</f>
        <v>0.64</v>
      </c>
      <c r="J1153">
        <f>VLOOKUP(B1153,home!$B$2:$E$405,4,FALSE)</f>
        <v>0.98</v>
      </c>
      <c r="K1153" s="3">
        <f t="shared" ref="K1153:K1216" si="1402">E1153*F1153*G1153</f>
        <v>1.4420091503267947</v>
      </c>
      <c r="L1153" s="3">
        <f t="shared" ref="L1153:L1216" si="1403">H1153*I1153*J1153</f>
        <v>0.86291241830065224</v>
      </c>
      <c r="M1153" s="5">
        <f t="shared" ref="M1153:M1216" si="1404">_xlfn.POISSON.DIST(0,K1153,FALSE) * _xlfn.POISSON.DIST(0,L1153,FALSE)</f>
        <v>9.9766625180118321E-2</v>
      </c>
      <c r="N1153" s="5">
        <f t="shared" ref="N1153:N1216" si="1405">_xlfn.POISSON.DIST(1,K1153,FALSE) * _xlfn.POISSON.DIST(0,L1153,FALSE)</f>
        <v>0.14386438640695423</v>
      </c>
      <c r="O1153" s="5">
        <f t="shared" ref="O1153:O1216" si="1406">_xlfn.POISSON.DIST(0,K1153,FALSE) * _xlfn.POISSON.DIST(1,L1153,FALSE)</f>
        <v>8.6089859799870633E-2</v>
      </c>
      <c r="P1153" s="5">
        <f t="shared" ref="P1153:P1216" si="1407">_xlfn.POISSON.DIST(1,K1153,FALSE) * _xlfn.POISSON.DIST(1,L1153,FALSE)</f>
        <v>0.12414236558176434</v>
      </c>
      <c r="Q1153" s="5">
        <f t="shared" ref="Q1153:Q1216" si="1408">_xlfn.POISSON.DIST(2,K1153,FALSE) * _xlfn.POISSON.DIST(0,L1153,FALSE)</f>
        <v>0.10372688080248887</v>
      </c>
      <c r="R1153" s="5">
        <f t="shared" ref="R1153:R1216" si="1409">_xlfn.POISSON.DIST(0,K1153,FALSE) * _xlfn.POISSON.DIST(2,L1153,FALSE)</f>
        <v>3.7144004555535237E-2</v>
      </c>
      <c r="S1153" s="5">
        <f t="shared" ref="S1153:S1216" si="1410">_xlfn.POISSON.DIST(2,K1153,FALSE) * _xlfn.POISSON.DIST(2,L1153,FALSE)</f>
        <v>3.8618443052505967E-2</v>
      </c>
      <c r="T1153" s="5">
        <f t="shared" ref="T1153:T1216" si="1411">_xlfn.POISSON.DIST(2,K1153,FALSE) * _xlfn.POISSON.DIST(1,L1153,FALSE)</f>
        <v>8.9507213556059159E-2</v>
      </c>
      <c r="U1153" s="5">
        <f t="shared" ref="U1153:U1216" si="1412">_xlfn.POISSON.DIST(1,K1153,FALSE) * _xlfn.POISSON.DIST(2,L1153,FALSE)</f>
        <v>5.3561994448861956E-2</v>
      </c>
      <c r="V1153" s="5">
        <f t="shared" ref="V1153:V1216" si="1413">_xlfn.POISSON.DIST(3,K1153,FALSE) * _xlfn.POISSON.DIST(3,L1153,FALSE)</f>
        <v>5.3393327421952545E-3</v>
      </c>
      <c r="W1153" s="5">
        <f t="shared" ref="W1153:W1216" si="1414">_xlfn.POISSON.DIST(3,K1153,FALSE) * _xlfn.POISSON.DIST(0,L1153,FALSE)</f>
        <v>4.9858370417348578E-2</v>
      </c>
      <c r="X1153" s="5">
        <f t="shared" ref="X1153:X1216" si="1415">_xlfn.POISSON.DIST(3,K1153,FALSE) * _xlfn.POISSON.DIST(1,L1153,FALSE)</f>
        <v>4.3023406989363952E-2</v>
      </c>
      <c r="Y1153" s="5">
        <f t="shared" ref="Y1153:Y1216" si="1416">_xlfn.POISSON.DIST(3,K1153,FALSE) * _xlfn.POISSON.DIST(2,L1153,FALSE)</f>
        <v>1.8562716084362618E-2</v>
      </c>
      <c r="Z1153" s="5">
        <f t="shared" ref="Z1153:Z1216" si="1417">_xlfn.POISSON.DIST(0,K1153,FALSE) * _xlfn.POISSON.DIST(3,L1153,FALSE)</f>
        <v>1.0684007598795788E-2</v>
      </c>
      <c r="AA1153" s="5">
        <f t="shared" ref="AA1153:AA1216" si="1418">_xlfn.POISSON.DIST(1,K1153,FALSE) * _xlfn.POISSON.DIST(3,L1153,FALSE)</f>
        <v>1.5406436719624533E-2</v>
      </c>
      <c r="AB1153" s="5">
        <f t="shared" ref="AB1153:AB1216" si="1419">_xlfn.POISSON.DIST(2,K1153,FALSE) * _xlfn.POISSON.DIST(3,L1153,FALSE)</f>
        <v>1.1108111361814652E-2</v>
      </c>
      <c r="AC1153" s="5">
        <f t="shared" ref="AC1153:AC1216" si="1420">_xlfn.POISSON.DIST(4,K1153,FALSE) * _xlfn.POISSON.DIST(4,L1153,FALSE)</f>
        <v>4.1524244458480177E-4</v>
      </c>
      <c r="AD1153" s="5">
        <f t="shared" ref="AD1153:AD1216" si="1421">_xlfn.POISSON.DIST(4,K1153,FALSE) * _xlfn.POISSON.DIST(0,L1153,FALSE)</f>
        <v>1.7974056590549858E-2</v>
      </c>
      <c r="AE1153" s="5">
        <f t="shared" ref="AE1153:AE1216" si="1422">_xlfn.POISSON.DIST(4,K1153,FALSE) * _xlfn.POISSON.DIST(1,L1153,FALSE)</f>
        <v>1.5510036639224151E-2</v>
      </c>
      <c r="AF1153" s="5">
        <f t="shared" ref="AF1153:AF1216" si="1423">_xlfn.POISSON.DIST(4,K1153,FALSE) * _xlfn.POISSON.DIST(2,L1153,FALSE)</f>
        <v>6.6919016121423161E-3</v>
      </c>
      <c r="AG1153" s="5">
        <f t="shared" ref="AG1153:AG1216" si="1424">_xlfn.POISSON.DIST(4,K1153,FALSE) * _xlfn.POISSON.DIST(3,L1153,FALSE)</f>
        <v>1.9248416677212538E-3</v>
      </c>
      <c r="AH1153" s="5">
        <f t="shared" ref="AH1153:AH1216" si="1425">_xlfn.POISSON.DIST(0,K1153,FALSE) * _xlfn.POISSON.DIST(4,L1153,FALSE)</f>
        <v>2.304840708554854E-3</v>
      </c>
      <c r="AI1153" s="5">
        <f t="shared" ref="AI1153:AI1216" si="1426">_xlfn.POISSON.DIST(1,K1153,FALSE) * _xlfn.POISSON.DIST(4,L1153,FALSE)</f>
        <v>3.3236013917817926E-3</v>
      </c>
      <c r="AJ1153" s="5">
        <f t="shared" ref="AJ1153:AJ1216" si="1427">_xlfn.POISSON.DIST(2,K1153,FALSE) * _xlfn.POISSON.DIST(4,L1153,FALSE)</f>
        <v>2.3963318094941074E-3</v>
      </c>
      <c r="AK1153" s="5">
        <f t="shared" ref="AK1153:AK1216" si="1428">_xlfn.POISSON.DIST(3,K1153,FALSE) * _xlfn.POISSON.DIST(4,L1153,FALSE)</f>
        <v>1.1518441321698898E-3</v>
      </c>
      <c r="AL1153" s="5">
        <f t="shared" ref="AL1153:AL1216" si="1429">_xlfn.POISSON.DIST(5,K1153,FALSE) * _xlfn.POISSON.DIST(5,L1153,FALSE)</f>
        <v>2.0667905431358545E-5</v>
      </c>
      <c r="AM1153" s="5">
        <f t="shared" ref="AM1153:AM1216" si="1430">_xlfn.POISSON.DIST(5,K1153,FALSE) * _xlfn.POISSON.DIST(0,L1153,FALSE)</f>
        <v>5.1837508144129034E-3</v>
      </c>
      <c r="AN1153" s="5">
        <f t="shared" ref="AN1153:AN1216" si="1431">_xlfn.POISSON.DIST(5,K1153,FALSE) * _xlfn.POISSON.DIST(1,L1153,FALSE)</f>
        <v>4.473122951133013E-3</v>
      </c>
      <c r="AO1153" s="5">
        <f t="shared" ref="AO1153:AO1216" si="1432">_xlfn.POISSON.DIST(5,K1153,FALSE) * _xlfn.POISSON.DIST(2,L1153,FALSE)</f>
        <v>1.9299566715591694E-3</v>
      </c>
      <c r="AP1153" s="5">
        <f t="shared" ref="AP1153:AP1216" si="1433">_xlfn.POISSON.DIST(5,K1153,FALSE) * _xlfn.POISSON.DIST(3,L1153,FALSE)</f>
        <v>5.5512785955686697E-4</v>
      </c>
      <c r="AQ1153" s="5">
        <f t="shared" ref="AQ1153:AQ1216" si="1434">_xlfn.POISSON.DIST(5,K1153,FALSE) * _xlfn.POISSON.DIST(4,L1153,FALSE)</f>
        <v>1.197566809390702E-4</v>
      </c>
      <c r="AR1153" s="5">
        <f t="shared" ref="AR1153:AR1216" si="1435">_xlfn.POISSON.DIST(0,K1153,FALSE) * _xlfn.POISSON.DIST(5,L1153,FALSE)</f>
        <v>3.9777513392337169E-4</v>
      </c>
      <c r="AS1153" s="5">
        <f t="shared" ref="AS1153:AS1216" si="1436">_xlfn.POISSON.DIST(1,K1153,FALSE) * _xlfn.POISSON.DIST(5,L1153,FALSE)</f>
        <v>5.735953828899682E-4</v>
      </c>
      <c r="AT1153" s="5">
        <f t="shared" ref="AT1153:AT1216" si="1437">_xlfn.POISSON.DIST(2,K1153,FALSE) * _xlfn.POISSON.DIST(5,L1153,FALSE)</f>
        <v>4.1356489535626775E-4</v>
      </c>
      <c r="AU1153" s="5">
        <f t="shared" ref="AU1153:AU1216" si="1438">_xlfn.POISSON.DIST(3,K1153,FALSE) * _xlfn.POISSON.DIST(5,L1153,FALSE)</f>
        <v>1.987881211192272E-4</v>
      </c>
      <c r="AV1153" s="5">
        <f t="shared" ref="AV1153:AV1216" si="1439">_xlfn.POISSON.DIST(4,K1153,FALSE) * _xlfn.POISSON.DIST(5,L1153,FALSE)</f>
        <v>7.1663572407549197E-5</v>
      </c>
      <c r="AW1153" s="5">
        <f t="shared" ref="AW1153:AW1216" si="1440">_xlfn.POISSON.DIST(6,K1153,FALSE) * _xlfn.POISSON.DIST(6,L1153,FALSE)</f>
        <v>7.1437903408101559E-7</v>
      </c>
      <c r="AX1153" s="5">
        <f t="shared" ref="AX1153:AX1216" si="1441">_xlfn.POISSON.DIST(6,K1153,FALSE) * _xlfn.POISSON.DIST(0,L1153,FALSE)</f>
        <v>1.2458360178995631E-3</v>
      </c>
      <c r="AY1153" s="5">
        <f t="shared" ref="AY1153:AY1216" si="1442">_xlfn.POISSON.DIST(6,K1153,FALSE) * _xlfn.POISSON.DIST(1,L1153,FALSE)</f>
        <v>1.0750473710117664E-3</v>
      </c>
      <c r="AZ1153" s="5">
        <f t="shared" ref="AZ1153:AZ1216" si="1443">_xlfn.POISSON.DIST(6,K1153,FALSE) * _xlfn.POISSON.DIST(2,L1153,FALSE)</f>
        <v>4.6383586335376089E-4</v>
      </c>
      <c r="BA1153" s="5">
        <f t="shared" ref="BA1153:BA1216" si="1444">_xlfn.POISSON.DIST(6,K1153,FALSE) * _xlfn.POISSON.DIST(3,L1153,FALSE)</f>
        <v>1.3341657551372161E-4</v>
      </c>
      <c r="BB1153" s="5">
        <f t="shared" ref="BB1153:BB1216" si="1445">_xlfn.POISSON.DIST(6,K1153,FALSE) * _xlfn.POISSON.DIST(4,L1153,FALSE)</f>
        <v>2.8781704954484267E-5</v>
      </c>
      <c r="BC1153" s="5">
        <f t="shared" ref="BC1153:BC1216" si="1446">_xlfn.POISSON.DIST(6,K1153,FALSE) * _xlfn.POISSON.DIST(5,L1153,FALSE)</f>
        <v>4.9672181250179783E-6</v>
      </c>
      <c r="BD1153" s="5">
        <f t="shared" ref="BD1153:BD1216" si="1447">_xlfn.POISSON.DIST(0,K1153,FALSE) * _xlfn.POISSON.DIST(6,L1153,FALSE)</f>
        <v>5.7207517125613723E-5</v>
      </c>
      <c r="BE1153" s="5">
        <f t="shared" ref="BE1153:BE1216" si="1448">_xlfn.POISSON.DIST(1,K1153,FALSE) * _xlfn.POISSON.DIST(6,L1153,FALSE)</f>
        <v>8.2493763162611798E-5</v>
      </c>
      <c r="BF1153" s="5">
        <f t="shared" ref="BF1153:BF1216" si="1449">_xlfn.POISSON.DIST(2,K1153,FALSE) * _xlfn.POISSON.DIST(6,L1153,FALSE)</f>
        <v>5.9478380662688845E-5</v>
      </c>
      <c r="BG1153" s="5">
        <f t="shared" ref="BG1153:BG1216" si="1450">_xlfn.POISSON.DIST(3,K1153,FALSE) * _xlfn.POISSON.DIST(6,L1153,FALSE)</f>
        <v>2.8589456387405874E-5</v>
      </c>
      <c r="BH1153" s="5">
        <f t="shared" ref="BH1153:BH1216" si="1451">_xlfn.POISSON.DIST(4,K1153,FALSE) * _xlfn.POISSON.DIST(6,L1153,FALSE)</f>
        <v>1.0306564428377025E-5</v>
      </c>
      <c r="BI1153" s="5">
        <f t="shared" ref="BI1153:BI1216" si="1452">_xlfn.POISSON.DIST(5,K1153,FALSE) * _xlfn.POISSON.DIST(6,L1153,FALSE)</f>
        <v>2.9724320428304634E-6</v>
      </c>
      <c r="BJ1153" s="8">
        <f t="shared" ref="BJ1153:BJ1216" si="1453">SUM(N1153,Q1153,T1153,W1153,X1153,Y1153,AD1153,AE1153,AF1153,AG1153,AM1153,AN1153,AO1153,AP1153,AQ1153,AX1153,AY1153,AZ1153,BA1153,BB1153,BC1153)</f>
        <v>0.50585741049467425</v>
      </c>
      <c r="BK1153" s="8">
        <f t="shared" ref="BK1153:BK1216" si="1454">SUM(M1153,P1153,S1153,V1153,AC1153,AL1153,AY1153)</f>
        <v>0.26937772427761181</v>
      </c>
      <c r="BL1153" s="8">
        <f t="shared" ref="BL1153:BL1216" si="1455">SUM(O1153,R1153,U1153,AA1153,AB1153,AH1153,AI1153,AJ1153,AK1153,AR1153,AS1153,AT1153,AU1153,AV1153,BD1153,BE1153,BF1153,BG1153,BH1153,BI1153)</f>
        <v>0.21438346014721357</v>
      </c>
      <c r="BM1153" s="8">
        <f t="shared" ref="BM1153:BM1216" si="1456">SUM(S1153:BI1153)</f>
        <v>0.40449414719958615</v>
      </c>
      <c r="BN1153" s="8">
        <f t="shared" ref="BN1153:BN1216" si="1457">SUM(M1153:R1153)</f>
        <v>0.59473412232673162</v>
      </c>
    </row>
    <row r="1154" spans="1:66" x14ac:dyDescent="0.25">
      <c r="A1154" t="s">
        <v>13</v>
      </c>
      <c r="B1154" t="s">
        <v>49</v>
      </c>
      <c r="C1154" t="s">
        <v>50</v>
      </c>
      <c r="D1154" s="7" t="s">
        <v>561</v>
      </c>
      <c r="E1154">
        <f>VLOOKUP(A1154,home!$A$2:$E$405,3,FALSE)</f>
        <v>1.76143790849673</v>
      </c>
      <c r="F1154">
        <f>VLOOKUP(B1154,home!$B$2:$E$405,3,FALSE)</f>
        <v>1.1000000000000001</v>
      </c>
      <c r="G1154">
        <f>VLOOKUP(C1154,away!$B$2:$E$405,4,FALSE)</f>
        <v>1</v>
      </c>
      <c r="H1154">
        <f>VLOOKUP(A1154,away!$A$2:$E$405,3,FALSE)</f>
        <v>1.3562091503267999</v>
      </c>
      <c r="I1154">
        <f>VLOOKUP(C1154,away!$B$2:$E$405,3,FALSE)</f>
        <v>0.47</v>
      </c>
      <c r="J1154">
        <f>VLOOKUP(B1154,home!$B$2:$E$405,4,FALSE)</f>
        <v>0.73</v>
      </c>
      <c r="K1154" s="3">
        <f t="shared" si="1402"/>
        <v>1.9375816993464032</v>
      </c>
      <c r="L1154" s="3">
        <f t="shared" si="1403"/>
        <v>0.46531535947712505</v>
      </c>
      <c r="M1154" s="5">
        <f t="shared" si="1404"/>
        <v>9.045551837063176E-2</v>
      </c>
      <c r="N1154" s="5">
        <f t="shared" si="1405"/>
        <v>0.17526495699982847</v>
      </c>
      <c r="O1154" s="5">
        <f t="shared" si="1406"/>
        <v>4.2090342047320199E-2</v>
      </c>
      <c r="P1154" s="5">
        <f t="shared" si="1407"/>
        <v>8.1553476470118041E-2</v>
      </c>
      <c r="Q1154" s="5">
        <f t="shared" si="1408"/>
        <v>0.16979508660980097</v>
      </c>
      <c r="R1154" s="5">
        <f t="shared" si="1409"/>
        <v>9.7926413201319725E-3</v>
      </c>
      <c r="S1154" s="5">
        <f t="shared" si="1410"/>
        <v>1.8381878862023828E-2</v>
      </c>
      <c r="T1154" s="5">
        <f t="shared" si="1411"/>
        <v>7.9008261763289109E-2</v>
      </c>
      <c r="U1154" s="5">
        <f t="shared" si="1412"/>
        <v>1.897404261015111E-2</v>
      </c>
      <c r="V1154" s="5">
        <f t="shared" si="1413"/>
        <v>1.8414282539134564E-3</v>
      </c>
      <c r="W1154" s="5">
        <f t="shared" si="1414"/>
        <v>0.10966395081802933</v>
      </c>
      <c r="X1154" s="5">
        <f t="shared" si="1415"/>
        <v>5.1028320696573072E-2</v>
      </c>
      <c r="Y1154" s="5">
        <f t="shared" si="1416"/>
        <v>1.1872130694219956E-2</v>
      </c>
      <c r="Z1154" s="5">
        <f t="shared" si="1417"/>
        <v>1.5188888053692523E-3</v>
      </c>
      <c r="AA1154" s="5">
        <f t="shared" si="1418"/>
        <v>2.942971152625584E-3</v>
      </c>
      <c r="AB1154" s="5">
        <f t="shared" si="1419"/>
        <v>2.8511235235158614E-3</v>
      </c>
      <c r="AC1154" s="5">
        <f t="shared" si="1420"/>
        <v>1.0376293127414306E-4</v>
      </c>
      <c r="AD1154" s="5">
        <f t="shared" si="1421"/>
        <v>5.3120716045759395E-2</v>
      </c>
      <c r="AE1154" s="5">
        <f t="shared" si="1422"/>
        <v>2.4717885082514816E-2</v>
      </c>
      <c r="AF1154" s="5">
        <f t="shared" si="1423"/>
        <v>5.7508057913423219E-3</v>
      </c>
      <c r="AG1154" s="5">
        <f t="shared" si="1424"/>
        <v>8.9197942136052838E-4</v>
      </c>
      <c r="AH1154" s="5">
        <f t="shared" si="1425"/>
        <v>1.7669057261904364E-4</v>
      </c>
      <c r="AI1154" s="5">
        <f t="shared" si="1426"/>
        <v>3.4235241995369566E-4</v>
      </c>
      <c r="AJ1154" s="5">
        <f t="shared" si="1427"/>
        <v>3.316678918146176E-4</v>
      </c>
      <c r="AK1154" s="5">
        <f t="shared" si="1428"/>
        <v>2.1421121248026866E-4</v>
      </c>
      <c r="AL1154" s="5">
        <f t="shared" si="1429"/>
        <v>3.742050425033544E-6</v>
      </c>
      <c r="AM1154" s="5">
        <f t="shared" si="1430"/>
        <v>2.0585145453288038E-2</v>
      </c>
      <c r="AN1154" s="5">
        <f t="shared" si="1431"/>
        <v>9.5785843564856286E-3</v>
      </c>
      <c r="AO1154" s="5">
        <f t="shared" si="1432"/>
        <v>2.2285312115600379E-3</v>
      </c>
      <c r="AP1154" s="5">
        <f t="shared" si="1433"/>
        <v>3.4565660060435066E-4</v>
      </c>
      <c r="AQ1154" s="5">
        <f t="shared" si="1434"/>
        <v>4.0209831341463613E-5</v>
      </c>
      <c r="AR1154" s="5">
        <f t="shared" si="1435"/>
        <v>1.6443367462889881E-5</v>
      </c>
      <c r="AS1154" s="5">
        <f t="shared" si="1436"/>
        <v>3.1860367871723531E-5</v>
      </c>
      <c r="AT1154" s="5">
        <f t="shared" si="1437"/>
        <v>3.0866032861347817E-5</v>
      </c>
      <c r="AU1154" s="5">
        <f t="shared" si="1438"/>
        <v>1.9935153467857415E-5</v>
      </c>
      <c r="AV1154" s="5">
        <f t="shared" si="1439"/>
        <v>9.6564971332456246E-6</v>
      </c>
      <c r="AW1154" s="5">
        <f t="shared" si="1440"/>
        <v>9.3716173302359696E-8</v>
      </c>
      <c r="AX1154" s="5">
        <f t="shared" si="1441"/>
        <v>6.6475668514457999E-3</v>
      </c>
      <c r="AY1154" s="5">
        <f t="shared" si="1442"/>
        <v>3.0932149591287226E-3</v>
      </c>
      <c r="AZ1154" s="5">
        <f t="shared" si="1443"/>
        <v>7.196602153235009E-4</v>
      </c>
      <c r="BA1154" s="5">
        <f t="shared" si="1444"/>
        <v>1.1162298393154667E-4</v>
      </c>
      <c r="BB1154" s="5">
        <f t="shared" si="1445"/>
        <v>1.2984972223504248E-5</v>
      </c>
      <c r="BC1154" s="5">
        <f t="shared" si="1446"/>
        <v>1.2084214035960731E-6</v>
      </c>
      <c r="BD1154" s="5">
        <f t="shared" si="1447"/>
        <v>1.2752252403348431E-6</v>
      </c>
      <c r="BE1154" s="5">
        <f t="shared" si="1448"/>
        <v>2.4708530882174105E-6</v>
      </c>
      <c r="BF1154" s="5">
        <f t="shared" si="1449"/>
        <v>2.3937398627517998E-6</v>
      </c>
      <c r="BG1154" s="5">
        <f t="shared" si="1450"/>
        <v>1.5460221836879532E-6</v>
      </c>
      <c r="BH1154" s="5">
        <f t="shared" si="1451"/>
        <v>7.4888607247433509E-7</v>
      </c>
      <c r="BI1154" s="5">
        <f t="shared" si="1452"/>
        <v>2.9020558978433503E-7</v>
      </c>
      <c r="BJ1154" s="8">
        <f t="shared" si="1453"/>
        <v>0.72447847977945434</v>
      </c>
      <c r="BK1154" s="8">
        <f t="shared" si="1454"/>
        <v>0.19543302189751499</v>
      </c>
      <c r="BL1154" s="8">
        <f t="shared" si="1455"/>
        <v>7.7833529101446683E-2</v>
      </c>
      <c r="BM1154" s="8">
        <f t="shared" si="1456"/>
        <v>0.42721877652299828</v>
      </c>
      <c r="BN1154" s="8">
        <f t="shared" si="1457"/>
        <v>0.56895202181783155</v>
      </c>
    </row>
    <row r="1155" spans="1:66" x14ac:dyDescent="0.25">
      <c r="A1155" t="s">
        <v>16</v>
      </c>
      <c r="B1155" t="s">
        <v>233</v>
      </c>
      <c r="C1155" t="s">
        <v>287</v>
      </c>
      <c r="D1155" s="7" t="s">
        <v>561</v>
      </c>
      <c r="E1155">
        <f>VLOOKUP(A1155,home!$A$2:$E$405,3,FALSE)</f>
        <v>1.5457516339869299</v>
      </c>
      <c r="F1155">
        <f>VLOOKUP(B1155,home!$B$2:$E$405,3,FALSE)</f>
        <v>0.88</v>
      </c>
      <c r="G1155">
        <f>VLOOKUP(C1155,away!$B$2:$E$405,4,FALSE)</f>
        <v>0.68</v>
      </c>
      <c r="H1155">
        <f>VLOOKUP(A1155,away!$A$2:$E$405,3,FALSE)</f>
        <v>1.36928104575163</v>
      </c>
      <c r="I1155">
        <f>VLOOKUP(C1155,away!$B$2:$E$405,3,FALSE)</f>
        <v>1.18</v>
      </c>
      <c r="J1155">
        <f>VLOOKUP(B1155,home!$B$2:$E$405,4,FALSE)</f>
        <v>0.99</v>
      </c>
      <c r="K1155" s="3">
        <f t="shared" si="1402"/>
        <v>0.9249777777777789</v>
      </c>
      <c r="L1155" s="3">
        <f t="shared" si="1403"/>
        <v>1.5995941176470541</v>
      </c>
      <c r="M1155" s="5">
        <f t="shared" si="1404"/>
        <v>8.0092593454036395E-2</v>
      </c>
      <c r="N1155" s="5">
        <f t="shared" si="1405"/>
        <v>7.4083869109573652E-2</v>
      </c>
      <c r="O1155" s="5">
        <f t="shared" si="1406"/>
        <v>0.12811564135617354</v>
      </c>
      <c r="P1155" s="5">
        <f t="shared" si="1407"/>
        <v>0.1185041212402083</v>
      </c>
      <c r="Q1155" s="5">
        <f t="shared" si="1408"/>
        <v>3.4262966309076638E-2</v>
      </c>
      <c r="R1155" s="5">
        <f t="shared" si="1409"/>
        <v>0.10246651314595745</v>
      </c>
      <c r="S1155" s="5">
        <f t="shared" si="1410"/>
        <v>4.3834348924451844E-2</v>
      </c>
      <c r="T1155" s="5">
        <f t="shared" si="1411"/>
        <v>5.4806839361138185E-2</v>
      </c>
      <c r="U1155" s="5">
        <f t="shared" si="1412"/>
        <v>9.4779247626385274E-2</v>
      </c>
      <c r="V1155" s="5">
        <f t="shared" si="1413"/>
        <v>7.2063134477109792E-3</v>
      </c>
      <c r="W1155" s="5">
        <f t="shared" si="1414"/>
        <v>1.0564160812214871E-2</v>
      </c>
      <c r="X1155" s="5">
        <f t="shared" si="1415"/>
        <v>1.6898369493096432E-2</v>
      </c>
      <c r="Y1155" s="5">
        <f t="shared" si="1416"/>
        <v>1.3515266219491746E-2</v>
      </c>
      <c r="Z1155" s="5">
        <f t="shared" si="1417"/>
        <v>5.4634943894692693E-2</v>
      </c>
      <c r="AA1155" s="5">
        <f t="shared" si="1418"/>
        <v>5.0536108992726474E-2</v>
      </c>
      <c r="AB1155" s="5">
        <f t="shared" si="1419"/>
        <v>2.3372388896813884E-2</v>
      </c>
      <c r="AC1155" s="5">
        <f t="shared" si="1420"/>
        <v>6.6639888727083635E-4</v>
      </c>
      <c r="AD1155" s="5">
        <f t="shared" si="1421"/>
        <v>2.4429034980424018E-3</v>
      </c>
      <c r="AE1155" s="5">
        <f t="shared" si="1422"/>
        <v>3.9076540654480376E-3</v>
      </c>
      <c r="AF1155" s="5">
        <f t="shared" si="1423"/>
        <v>3.1253302284451391E-3</v>
      </c>
      <c r="AG1155" s="5">
        <f t="shared" si="1424"/>
        <v>1.6664199497084561E-3</v>
      </c>
      <c r="AH1155" s="5">
        <f t="shared" si="1425"/>
        <v>2.184843371798181E-2</v>
      </c>
      <c r="AI1155" s="5">
        <f t="shared" si="1426"/>
        <v>2.0209315668383909E-2</v>
      </c>
      <c r="AJ1155" s="5">
        <f t="shared" si="1427"/>
        <v>9.3465839486756991E-3</v>
      </c>
      <c r="AK1155" s="5">
        <f t="shared" si="1428"/>
        <v>2.8817941502198349E-3</v>
      </c>
      <c r="AL1155" s="5">
        <f t="shared" si="1429"/>
        <v>3.9439858856263953E-5</v>
      </c>
      <c r="AM1155" s="5">
        <f t="shared" si="1430"/>
        <v>4.5192628978896481E-4</v>
      </c>
      <c r="AN1155" s="5">
        <f t="shared" si="1431"/>
        <v>7.2289863475648601E-4</v>
      </c>
      <c r="AO1155" s="5">
        <f t="shared" si="1432"/>
        <v>5.7817220190578078E-4</v>
      </c>
      <c r="AP1155" s="5">
        <f t="shared" si="1433"/>
        <v>3.0828028438517727E-4</v>
      </c>
      <c r="AQ1155" s="5">
        <f t="shared" si="1434"/>
        <v>1.2328083237227261E-4</v>
      </c>
      <c r="AR1155" s="5">
        <f t="shared" si="1435"/>
        <v>6.9897252110170515E-3</v>
      </c>
      <c r="AS1155" s="5">
        <f t="shared" si="1436"/>
        <v>6.4653404929638685E-3</v>
      </c>
      <c r="AT1155" s="5">
        <f t="shared" si="1437"/>
        <v>2.9901481408792043E-3</v>
      </c>
      <c r="AU1155" s="5">
        <f t="shared" si="1438"/>
        <v>9.2194019419226773E-4</v>
      </c>
      <c r="AV1155" s="5">
        <f t="shared" si="1439"/>
        <v>2.1319354801699442E-4</v>
      </c>
      <c r="AW1155" s="5">
        <f t="shared" si="1440"/>
        <v>1.6209661613861403E-6</v>
      </c>
      <c r="AX1155" s="5">
        <f t="shared" si="1441"/>
        <v>6.967029587472552E-5</v>
      </c>
      <c r="AY1155" s="5">
        <f t="shared" si="1442"/>
        <v>1.1144419545594074E-4</v>
      </c>
      <c r="AZ1155" s="5">
        <f t="shared" si="1443"/>
        <v>8.9132739748615703E-5</v>
      </c>
      <c r="BA1155" s="5">
        <f t="shared" si="1444"/>
        <v>4.7525402063883817E-5</v>
      </c>
      <c r="BB1155" s="5">
        <f t="shared" si="1445"/>
        <v>1.9005338395049925E-5</v>
      </c>
      <c r="BC1155" s="5">
        <f t="shared" si="1446"/>
        <v>6.0801655001227118E-6</v>
      </c>
      <c r="BD1155" s="5">
        <f t="shared" si="1447"/>
        <v>1.8634538885853634E-3</v>
      </c>
      <c r="BE1155" s="5">
        <f t="shared" si="1448"/>
        <v>1.7236534368550501E-3</v>
      </c>
      <c r="BF1155" s="5">
        <f t="shared" si="1449"/>
        <v>7.9717056284060771E-4</v>
      </c>
      <c r="BG1155" s="5">
        <f t="shared" si="1450"/>
        <v>2.457883519087222E-4</v>
      </c>
      <c r="BH1155" s="5">
        <f t="shared" si="1451"/>
        <v>5.683719088804813E-5</v>
      </c>
      <c r="BI1155" s="5">
        <f t="shared" si="1452"/>
        <v>1.0514627704551639E-5</v>
      </c>
      <c r="BJ1155" s="8">
        <f t="shared" si="1453"/>
        <v>0.21780119542648263</v>
      </c>
      <c r="BK1155" s="8">
        <f t="shared" si="1454"/>
        <v>0.25045466000799055</v>
      </c>
      <c r="BL1155" s="8">
        <f t="shared" si="1455"/>
        <v>0.47583379314916974</v>
      </c>
      <c r="BM1155" s="8">
        <f t="shared" si="1456"/>
        <v>0.461089064634015</v>
      </c>
      <c r="BN1155" s="8">
        <f t="shared" si="1457"/>
        <v>0.53752570461502602</v>
      </c>
    </row>
    <row r="1156" spans="1:66" x14ac:dyDescent="0.25">
      <c r="A1156" t="s">
        <v>16</v>
      </c>
      <c r="B1156" t="s">
        <v>56</v>
      </c>
      <c r="C1156" t="s">
        <v>48</v>
      </c>
      <c r="D1156" s="7" t="s">
        <v>561</v>
      </c>
      <c r="E1156">
        <f>VLOOKUP(A1156,home!$A$2:$E$405,3,FALSE)</f>
        <v>1.5457516339869299</v>
      </c>
      <c r="F1156">
        <f>VLOOKUP(B1156,home!$B$2:$E$405,3,FALSE)</f>
        <v>0.99</v>
      </c>
      <c r="G1156">
        <f>VLOOKUP(C1156,away!$B$2:$E$405,4,FALSE)</f>
        <v>1</v>
      </c>
      <c r="H1156">
        <f>VLOOKUP(A1156,away!$A$2:$E$405,3,FALSE)</f>
        <v>1.36928104575163</v>
      </c>
      <c r="I1156">
        <f>VLOOKUP(C1156,away!$B$2:$E$405,3,FALSE)</f>
        <v>0.4</v>
      </c>
      <c r="J1156">
        <f>VLOOKUP(B1156,home!$B$2:$E$405,4,FALSE)</f>
        <v>0.99</v>
      </c>
      <c r="K1156" s="3">
        <f t="shared" si="1402"/>
        <v>1.5302941176470606</v>
      </c>
      <c r="L1156" s="3">
        <f t="shared" si="1403"/>
        <v>0.54223529411764548</v>
      </c>
      <c r="M1156" s="5">
        <f t="shared" si="1404"/>
        <v>0.12586700922763952</v>
      </c>
      <c r="N1156" s="5">
        <f t="shared" si="1405"/>
        <v>0.19261354382688506</v>
      </c>
      <c r="O1156" s="5">
        <f t="shared" si="1406"/>
        <v>6.82495347682575E-2</v>
      </c>
      <c r="P1156" s="5">
        <f t="shared" si="1407"/>
        <v>0.104441861588013</v>
      </c>
      <c r="Q1156" s="5">
        <f t="shared" si="1408"/>
        <v>0.14737768654871827</v>
      </c>
      <c r="R1156" s="5">
        <f t="shared" si="1409"/>
        <v>1.8503653279229287E-2</v>
      </c>
      <c r="S1156" s="5">
        <f t="shared" si="1410"/>
        <v>2.1665928424980652E-2</v>
      </c>
      <c r="T1156" s="5">
        <f t="shared" si="1411"/>
        <v>7.9913383212122407E-2</v>
      </c>
      <c r="U1156" s="5">
        <f t="shared" si="1412"/>
        <v>2.8316031768185323E-2</v>
      </c>
      <c r="V1156" s="5">
        <f t="shared" si="1413"/>
        <v>1.9975492047987608E-3</v>
      </c>
      <c r="W1156" s="5">
        <f t="shared" si="1414"/>
        <v>7.5177068932645308E-2</v>
      </c>
      <c r="X1156" s="5">
        <f t="shared" si="1415"/>
        <v>4.0763660083595436E-2</v>
      </c>
      <c r="Y1156" s="5">
        <f t="shared" si="1416"/>
        <v>1.1051747607370047E-2</v>
      </c>
      <c r="Z1156" s="5">
        <f t="shared" si="1417"/>
        <v>3.3444446260379431E-3</v>
      </c>
      <c r="AA1156" s="5">
        <f t="shared" si="1418"/>
        <v>5.1179839380221873E-3</v>
      </c>
      <c r="AB1156" s="5">
        <f t="shared" si="1419"/>
        <v>3.9160103572837461E-3</v>
      </c>
      <c r="AC1156" s="5">
        <f t="shared" si="1420"/>
        <v>1.0359533389797923E-4</v>
      </c>
      <c r="AD1156" s="5">
        <f t="shared" si="1421"/>
        <v>2.8760756592393678E-2</v>
      </c>
      <c r="AE1156" s="5">
        <f t="shared" si="1422"/>
        <v>1.5595097309922597E-2</v>
      </c>
      <c r="AF1156" s="5">
        <f t="shared" si="1423"/>
        <v>4.2281060883195901E-3</v>
      </c>
      <c r="AG1156" s="5">
        <f t="shared" si="1424"/>
        <v>7.6420944945352687E-4</v>
      </c>
      <c r="AH1156" s="5">
        <f t="shared" si="1425"/>
        <v>4.5336897886496554E-4</v>
      </c>
      <c r="AI1156" s="5">
        <f t="shared" si="1426"/>
        <v>6.937878814807113E-4</v>
      </c>
      <c r="AJ1156" s="5">
        <f t="shared" si="1427"/>
        <v>5.3084975696237441E-4</v>
      </c>
      <c r="AK1156" s="5">
        <f t="shared" si="1428"/>
        <v>2.7078542014463111E-4</v>
      </c>
      <c r="AL1156" s="5">
        <f t="shared" si="1429"/>
        <v>3.4384512957064202E-6</v>
      </c>
      <c r="AM1156" s="5">
        <f t="shared" si="1430"/>
        <v>8.8024833264837808E-3</v>
      </c>
      <c r="AN1156" s="5">
        <f t="shared" si="1431"/>
        <v>4.7730171355016031E-3</v>
      </c>
      <c r="AO1156" s="5">
        <f t="shared" si="1432"/>
        <v>1.2940491751486365E-3</v>
      </c>
      <c r="AP1156" s="5">
        <f t="shared" si="1433"/>
        <v>2.3389304502980583E-4</v>
      </c>
      <c r="AQ1156" s="5">
        <f t="shared" si="1434"/>
        <v>3.1706266015952109E-5</v>
      </c>
      <c r="AR1156" s="5">
        <f t="shared" si="1435"/>
        <v>4.9166532319732249E-5</v>
      </c>
      <c r="AS1156" s="5">
        <f t="shared" si="1436"/>
        <v>7.5239255193990345E-5</v>
      </c>
      <c r="AT1156" s="5">
        <f t="shared" si="1437"/>
        <v>5.7569094819754754E-5</v>
      </c>
      <c r="AU1156" s="5">
        <f t="shared" si="1438"/>
        <v>2.9365882386978861E-5</v>
      </c>
      <c r="AV1156" s="5">
        <f t="shared" si="1439"/>
        <v>1.1234609269077294E-5</v>
      </c>
      <c r="AW1156" s="5">
        <f t="shared" si="1440"/>
        <v>7.9254342541332456E-8</v>
      </c>
      <c r="AX1156" s="5">
        <f t="shared" si="1441"/>
        <v>2.2450647425340787E-3</v>
      </c>
      <c r="AY1156" s="5">
        <f t="shared" si="1442"/>
        <v>1.217353340981122E-3</v>
      </c>
      <c r="AZ1156" s="5">
        <f t="shared" si="1443"/>
        <v>3.3004597344599851E-4</v>
      </c>
      <c r="BA1156" s="5">
        <f t="shared" si="1444"/>
        <v>5.9654191827945213E-5</v>
      </c>
      <c r="BB1156" s="5">
        <f t="shared" si="1445"/>
        <v>8.0866520627940764E-6</v>
      </c>
      <c r="BC1156" s="5">
        <f t="shared" si="1446"/>
        <v>8.7697363193924221E-7</v>
      </c>
      <c r="BD1156" s="5">
        <f t="shared" si="1447"/>
        <v>4.4433048521891227E-6</v>
      </c>
      <c r="BE1156" s="5">
        <f t="shared" si="1448"/>
        <v>6.7995632782176562E-6</v>
      </c>
      <c r="BF1156" s="5">
        <f t="shared" si="1449"/>
        <v>5.2026658436127225E-6</v>
      </c>
      <c r="BG1156" s="5">
        <f t="shared" si="1450"/>
        <v>2.6538696455212776E-6</v>
      </c>
      <c r="BH1156" s="5">
        <f t="shared" si="1451"/>
        <v>1.0153002768858253E-6</v>
      </c>
      <c r="BI1156" s="5">
        <f t="shared" si="1452"/>
        <v>3.1074160827276165E-7</v>
      </c>
      <c r="BJ1156" s="8">
        <f t="shared" si="1453"/>
        <v>0.6152414904740896</v>
      </c>
      <c r="BK1156" s="8">
        <f t="shared" si="1454"/>
        <v>0.2552967355716067</v>
      </c>
      <c r="BL1156" s="8">
        <f t="shared" si="1455"/>
        <v>0.12629500696792495</v>
      </c>
      <c r="BM1156" s="8">
        <f t="shared" si="1456"/>
        <v>0.34190711431427795</v>
      </c>
      <c r="BN1156" s="8">
        <f t="shared" si="1457"/>
        <v>0.65705328923874273</v>
      </c>
    </row>
    <row r="1157" spans="1:66" x14ac:dyDescent="0.25">
      <c r="A1157" t="s">
        <v>19</v>
      </c>
      <c r="B1157" t="s">
        <v>246</v>
      </c>
      <c r="C1157" t="s">
        <v>146</v>
      </c>
      <c r="D1157" s="7" t="s">
        <v>561</v>
      </c>
      <c r="E1157">
        <f>VLOOKUP(A1157,home!$A$2:$E$405,3,FALSE)</f>
        <v>1.5815789473684201</v>
      </c>
      <c r="F1157">
        <f>VLOOKUP(B1157,home!$B$2:$E$405,3,FALSE)</f>
        <v>1.1599999999999999</v>
      </c>
      <c r="G1157">
        <f>VLOOKUP(C1157,away!$B$2:$E$405,4,FALSE)</f>
        <v>1.1299999999999999</v>
      </c>
      <c r="H1157">
        <f>VLOOKUP(A1157,away!$A$2:$E$405,3,FALSE)</f>
        <v>1.22631578947368</v>
      </c>
      <c r="I1157">
        <f>VLOOKUP(C1157,away!$B$2:$E$405,3,FALSE)</f>
        <v>0.6</v>
      </c>
      <c r="J1157">
        <f>VLOOKUP(B1157,home!$B$2:$E$405,4,FALSE)</f>
        <v>0.86</v>
      </c>
      <c r="K1157" s="3">
        <f t="shared" si="1402"/>
        <v>2.073133684210525</v>
      </c>
      <c r="L1157" s="3">
        <f t="shared" si="1403"/>
        <v>0.63277894736841889</v>
      </c>
      <c r="M1157" s="5">
        <f t="shared" si="1404"/>
        <v>6.6809323716913435E-2</v>
      </c>
      <c r="N1157" s="5">
        <f t="shared" si="1405"/>
        <v>0.13850465941685836</v>
      </c>
      <c r="O1157" s="5">
        <f t="shared" si="1406"/>
        <v>4.2275533535984421E-2</v>
      </c>
      <c r="P1157" s="5">
        <f t="shared" si="1407"/>
        <v>8.7642832591420985E-2</v>
      </c>
      <c r="Q1157" s="5">
        <f t="shared" si="1408"/>
        <v>0.14356933742859782</v>
      </c>
      <c r="R1157" s="5">
        <f t="shared" si="1409"/>
        <v>1.3375533805169256E-2</v>
      </c>
      <c r="S1157" s="5">
        <f t="shared" si="1410"/>
        <v>2.8743241501721938E-2</v>
      </c>
      <c r="T1157" s="5">
        <f t="shared" si="1411"/>
        <v>9.0847654212449475E-2</v>
      </c>
      <c r="U1157" s="5">
        <f t="shared" si="1412"/>
        <v>2.7729269675792961E-2</v>
      </c>
      <c r="V1157" s="5">
        <f t="shared" si="1413"/>
        <v>4.189600032049377E-3</v>
      </c>
      <c r="W1157" s="5">
        <f t="shared" si="1414"/>
        <v>9.9212809814337652E-2</v>
      </c>
      <c r="X1157" s="5">
        <f t="shared" si="1415"/>
        <v>6.2779777359779715E-2</v>
      </c>
      <c r="Y1157" s="5">
        <f t="shared" si="1416"/>
        <v>1.986286071687255E-2</v>
      </c>
      <c r="Z1157" s="5">
        <f t="shared" si="1417"/>
        <v>2.8212520672419015E-3</v>
      </c>
      <c r="AA1157" s="5">
        <f t="shared" si="1418"/>
        <v>5.8488326922477626E-3</v>
      </c>
      <c r="AB1157" s="5">
        <f t="shared" si="1419"/>
        <v>6.0627060338052869E-3</v>
      </c>
      <c r="AC1157" s="5">
        <f t="shared" si="1420"/>
        <v>3.4350408914272387E-4</v>
      </c>
      <c r="AD1157" s="5">
        <f t="shared" si="1421"/>
        <v>5.1420354482818995E-2</v>
      </c>
      <c r="AE1157" s="5">
        <f t="shared" si="1422"/>
        <v>3.2537717782949158E-2</v>
      </c>
      <c r="AF1157" s="5">
        <f t="shared" si="1423"/>
        <v>1.0294591404232627E-2</v>
      </c>
      <c r="AG1157" s="5">
        <f t="shared" si="1424"/>
        <v>2.1714002374527649E-3</v>
      </c>
      <c r="AH1157" s="5">
        <f t="shared" si="1425"/>
        <v>4.4630722834257657E-4</v>
      </c>
      <c r="AI1157" s="5">
        <f t="shared" si="1426"/>
        <v>9.2525454858363373E-4</v>
      </c>
      <c r="AJ1157" s="5">
        <f t="shared" si="1427"/>
        <v>9.5908818556886787E-4</v>
      </c>
      <c r="AK1157" s="5">
        <f t="shared" si="1428"/>
        <v>6.6277267454372475E-4</v>
      </c>
      <c r="AL1157" s="5">
        <f t="shared" si="1429"/>
        <v>1.8024832286444945E-5</v>
      </c>
      <c r="AM1157" s="5">
        <f t="shared" si="1430"/>
        <v>2.1320253786475559E-2</v>
      </c>
      <c r="AN1157" s="5">
        <f t="shared" si="1431"/>
        <v>1.349100774863355E-2</v>
      </c>
      <c r="AO1157" s="5">
        <f t="shared" si="1432"/>
        <v>4.2684128410597601E-3</v>
      </c>
      <c r="AP1157" s="5">
        <f t="shared" si="1433"/>
        <v>9.0032059483321244E-4</v>
      </c>
      <c r="AQ1157" s="5">
        <f t="shared" si="1434"/>
        <v>1.4242597957316724E-4</v>
      </c>
      <c r="AR1157" s="5">
        <f t="shared" si="1435"/>
        <v>5.6482763630706458E-5</v>
      </c>
      <c r="AS1157" s="5">
        <f t="shared" si="1436"/>
        <v>1.1709631986011872E-4</v>
      </c>
      <c r="AT1157" s="5">
        <f t="shared" si="1437"/>
        <v>1.2137816249955105E-4</v>
      </c>
      <c r="AU1157" s="5">
        <f t="shared" si="1438"/>
        <v>8.3877719068465995E-5</v>
      </c>
      <c r="AV1157" s="5">
        <f t="shared" si="1439"/>
        <v>4.3472431188896085E-5</v>
      </c>
      <c r="AW1157" s="5">
        <f t="shared" si="1440"/>
        <v>6.5682256053523249E-7</v>
      </c>
      <c r="AX1157" s="5">
        <f t="shared" si="1441"/>
        <v>7.3666227134432357E-3</v>
      </c>
      <c r="AY1157" s="5">
        <f t="shared" si="1442"/>
        <v>4.6614437662728962E-3</v>
      </c>
      <c r="AZ1157" s="5">
        <f t="shared" si="1443"/>
        <v>1.4748317398196205E-3</v>
      </c>
      <c r="BA1157" s="5">
        <f t="shared" si="1444"/>
        <v>3.1108082528953114E-4</v>
      </c>
      <c r="BB1157" s="5">
        <f t="shared" si="1445"/>
        <v>4.9211349293302134E-5</v>
      </c>
      <c r="BC1157" s="5">
        <f t="shared" si="1446"/>
        <v>6.2279811608790641E-6</v>
      </c>
      <c r="BD1157" s="5">
        <f t="shared" si="1447"/>
        <v>5.9568506191162699E-6</v>
      </c>
      <c r="BE1157" s="5">
        <f t="shared" si="1448"/>
        <v>1.2349347670300259E-5</v>
      </c>
      <c r="BF1157" s="5">
        <f t="shared" si="1449"/>
        <v>1.2800924316663125E-5</v>
      </c>
      <c r="BG1157" s="5">
        <f t="shared" si="1450"/>
        <v>8.8460091299679724E-6</v>
      </c>
      <c r="BH1157" s="5">
        <f t="shared" si="1451"/>
        <v>4.5847398745426109E-6</v>
      </c>
      <c r="BI1157" s="5">
        <f t="shared" si="1452"/>
        <v>1.9009557334514858E-6</v>
      </c>
      <c r="BJ1157" s="8">
        <f t="shared" si="1453"/>
        <v>0.70519300218220371</v>
      </c>
      <c r="BK1157" s="8">
        <f t="shared" si="1454"/>
        <v>0.19240797052980779</v>
      </c>
      <c r="BL1157" s="8">
        <f t="shared" si="1455"/>
        <v>9.8754044603630256E-2</v>
      </c>
      <c r="BM1157" s="8">
        <f t="shared" si="1456"/>
        <v>0.50233826194422715</v>
      </c>
      <c r="BN1157" s="8">
        <f t="shared" si="1457"/>
        <v>0.49217722049494433</v>
      </c>
    </row>
    <row r="1158" spans="1:66" x14ac:dyDescent="0.25">
      <c r="A1158" t="s">
        <v>25</v>
      </c>
      <c r="B1158" t="s">
        <v>530</v>
      </c>
      <c r="C1158" t="s">
        <v>262</v>
      </c>
      <c r="D1158" s="7" t="s">
        <v>561</v>
      </c>
      <c r="E1158">
        <f>VLOOKUP(A1158,home!$A$2:$E$405,3,FALSE)</f>
        <v>1.37894736842105</v>
      </c>
      <c r="F1158" t="e">
        <f>VLOOKUP(B1158,home!$B$2:$E$405,3,FALSE)</f>
        <v>#N/A</v>
      </c>
      <c r="G1158">
        <f>VLOOKUP(C1158,away!$B$2:$E$405,4,FALSE)</f>
        <v>1.23</v>
      </c>
      <c r="H1158">
        <f>VLOOKUP(A1158,away!$A$2:$E$405,3,FALSE)</f>
        <v>1.1000000000000001</v>
      </c>
      <c r="I1158">
        <f>VLOOKUP(C1158,away!$B$2:$E$405,3,FALSE)</f>
        <v>0.46</v>
      </c>
      <c r="J1158" t="e">
        <f>VLOOKUP(B1158,home!$B$2:$E$405,4,FALSE)</f>
        <v>#N/A</v>
      </c>
      <c r="K1158" s="3" t="e">
        <f t="shared" si="1402"/>
        <v>#N/A</v>
      </c>
      <c r="L1158" s="3" t="e">
        <f t="shared" si="1403"/>
        <v>#N/A</v>
      </c>
      <c r="M1158" s="5" t="e">
        <f t="shared" si="1404"/>
        <v>#N/A</v>
      </c>
      <c r="N1158" s="5" t="e">
        <f t="shared" si="1405"/>
        <v>#N/A</v>
      </c>
      <c r="O1158" s="5" t="e">
        <f t="shared" si="1406"/>
        <v>#N/A</v>
      </c>
      <c r="P1158" s="5" t="e">
        <f t="shared" si="1407"/>
        <v>#N/A</v>
      </c>
      <c r="Q1158" s="5" t="e">
        <f t="shared" si="1408"/>
        <v>#N/A</v>
      </c>
      <c r="R1158" s="5" t="e">
        <f t="shared" si="1409"/>
        <v>#N/A</v>
      </c>
      <c r="S1158" s="5" t="e">
        <f t="shared" si="1410"/>
        <v>#N/A</v>
      </c>
      <c r="T1158" s="5" t="e">
        <f t="shared" si="1411"/>
        <v>#N/A</v>
      </c>
      <c r="U1158" s="5" t="e">
        <f t="shared" si="1412"/>
        <v>#N/A</v>
      </c>
      <c r="V1158" s="5" t="e">
        <f t="shared" si="1413"/>
        <v>#N/A</v>
      </c>
      <c r="W1158" s="5" t="e">
        <f t="shared" si="1414"/>
        <v>#N/A</v>
      </c>
      <c r="X1158" s="5" t="e">
        <f t="shared" si="1415"/>
        <v>#N/A</v>
      </c>
      <c r="Y1158" s="5" t="e">
        <f t="shared" si="1416"/>
        <v>#N/A</v>
      </c>
      <c r="Z1158" s="5" t="e">
        <f t="shared" si="1417"/>
        <v>#N/A</v>
      </c>
      <c r="AA1158" s="5" t="e">
        <f t="shared" si="1418"/>
        <v>#N/A</v>
      </c>
      <c r="AB1158" s="5" t="e">
        <f t="shared" si="1419"/>
        <v>#N/A</v>
      </c>
      <c r="AC1158" s="5" t="e">
        <f t="shared" si="1420"/>
        <v>#N/A</v>
      </c>
      <c r="AD1158" s="5" t="e">
        <f t="shared" si="1421"/>
        <v>#N/A</v>
      </c>
      <c r="AE1158" s="5" t="e">
        <f t="shared" si="1422"/>
        <v>#N/A</v>
      </c>
      <c r="AF1158" s="5" t="e">
        <f t="shared" si="1423"/>
        <v>#N/A</v>
      </c>
      <c r="AG1158" s="5" t="e">
        <f t="shared" si="1424"/>
        <v>#N/A</v>
      </c>
      <c r="AH1158" s="5" t="e">
        <f t="shared" si="1425"/>
        <v>#N/A</v>
      </c>
      <c r="AI1158" s="5" t="e">
        <f t="shared" si="1426"/>
        <v>#N/A</v>
      </c>
      <c r="AJ1158" s="5" t="e">
        <f t="shared" si="1427"/>
        <v>#N/A</v>
      </c>
      <c r="AK1158" s="5" t="e">
        <f t="shared" si="1428"/>
        <v>#N/A</v>
      </c>
      <c r="AL1158" s="5" t="e">
        <f t="shared" si="1429"/>
        <v>#N/A</v>
      </c>
      <c r="AM1158" s="5" t="e">
        <f t="shared" si="1430"/>
        <v>#N/A</v>
      </c>
      <c r="AN1158" s="5" t="e">
        <f t="shared" si="1431"/>
        <v>#N/A</v>
      </c>
      <c r="AO1158" s="5" t="e">
        <f t="shared" si="1432"/>
        <v>#N/A</v>
      </c>
      <c r="AP1158" s="5" t="e">
        <f t="shared" si="1433"/>
        <v>#N/A</v>
      </c>
      <c r="AQ1158" s="5" t="e">
        <f t="shared" si="1434"/>
        <v>#N/A</v>
      </c>
      <c r="AR1158" s="5" t="e">
        <f t="shared" si="1435"/>
        <v>#N/A</v>
      </c>
      <c r="AS1158" s="5" t="e">
        <f t="shared" si="1436"/>
        <v>#N/A</v>
      </c>
      <c r="AT1158" s="5" t="e">
        <f t="shared" si="1437"/>
        <v>#N/A</v>
      </c>
      <c r="AU1158" s="5" t="e">
        <f t="shared" si="1438"/>
        <v>#N/A</v>
      </c>
      <c r="AV1158" s="5" t="e">
        <f t="shared" si="1439"/>
        <v>#N/A</v>
      </c>
      <c r="AW1158" s="5" t="e">
        <f t="shared" si="1440"/>
        <v>#N/A</v>
      </c>
      <c r="AX1158" s="5" t="e">
        <f t="shared" si="1441"/>
        <v>#N/A</v>
      </c>
      <c r="AY1158" s="5" t="e">
        <f t="shared" si="1442"/>
        <v>#N/A</v>
      </c>
      <c r="AZ1158" s="5" t="e">
        <f t="shared" si="1443"/>
        <v>#N/A</v>
      </c>
      <c r="BA1158" s="5" t="e">
        <f t="shared" si="1444"/>
        <v>#N/A</v>
      </c>
      <c r="BB1158" s="5" t="e">
        <f t="shared" si="1445"/>
        <v>#N/A</v>
      </c>
      <c r="BC1158" s="5" t="e">
        <f t="shared" si="1446"/>
        <v>#N/A</v>
      </c>
      <c r="BD1158" s="5" t="e">
        <f t="shared" si="1447"/>
        <v>#N/A</v>
      </c>
      <c r="BE1158" s="5" t="e">
        <f t="shared" si="1448"/>
        <v>#N/A</v>
      </c>
      <c r="BF1158" s="5" t="e">
        <f t="shared" si="1449"/>
        <v>#N/A</v>
      </c>
      <c r="BG1158" s="5" t="e">
        <f t="shared" si="1450"/>
        <v>#N/A</v>
      </c>
      <c r="BH1158" s="5" t="e">
        <f t="shared" si="1451"/>
        <v>#N/A</v>
      </c>
      <c r="BI1158" s="5" t="e">
        <f t="shared" si="1452"/>
        <v>#N/A</v>
      </c>
      <c r="BJ1158" s="8" t="e">
        <f t="shared" si="1453"/>
        <v>#N/A</v>
      </c>
      <c r="BK1158" s="8" t="e">
        <f t="shared" si="1454"/>
        <v>#N/A</v>
      </c>
      <c r="BL1158" s="8" t="e">
        <f t="shared" si="1455"/>
        <v>#N/A</v>
      </c>
      <c r="BM1158" s="8" t="e">
        <f t="shared" si="1456"/>
        <v>#N/A</v>
      </c>
      <c r="BN1158" s="8" t="e">
        <f t="shared" si="1457"/>
        <v>#N/A</v>
      </c>
    </row>
    <row r="1159" spans="1:66" x14ac:dyDescent="0.25">
      <c r="A1159" t="s">
        <v>178</v>
      </c>
      <c r="B1159" t="s">
        <v>534</v>
      </c>
      <c r="C1159" t="s">
        <v>458</v>
      </c>
      <c r="D1159" s="7" t="s">
        <v>561</v>
      </c>
      <c r="E1159">
        <f>VLOOKUP(A1159,home!$A$2:$E$405,3,FALSE)</f>
        <v>1.5686274509803899</v>
      </c>
      <c r="F1159" t="e">
        <f>VLOOKUP(B1159,home!$B$2:$E$405,3,FALSE)</f>
        <v>#N/A</v>
      </c>
      <c r="G1159">
        <f>VLOOKUP(C1159,away!$B$2:$E$405,4,FALSE)</f>
        <v>1.01</v>
      </c>
      <c r="H1159">
        <f>VLOOKUP(A1159,away!$A$2:$E$405,3,FALSE)</f>
        <v>1.29084967320261</v>
      </c>
      <c r="I1159">
        <f>VLOOKUP(C1159,away!$B$2:$E$405,3,FALSE)</f>
        <v>0.45</v>
      </c>
      <c r="J1159" t="e">
        <f>VLOOKUP(B1159,home!$B$2:$E$405,4,FALSE)</f>
        <v>#N/A</v>
      </c>
      <c r="K1159" s="3" t="e">
        <f t="shared" si="1402"/>
        <v>#N/A</v>
      </c>
      <c r="L1159" s="3" t="e">
        <f t="shared" si="1403"/>
        <v>#N/A</v>
      </c>
      <c r="M1159" s="5" t="e">
        <f t="shared" si="1404"/>
        <v>#N/A</v>
      </c>
      <c r="N1159" s="5" t="e">
        <f t="shared" si="1405"/>
        <v>#N/A</v>
      </c>
      <c r="O1159" s="5" t="e">
        <f t="shared" si="1406"/>
        <v>#N/A</v>
      </c>
      <c r="P1159" s="5" t="e">
        <f t="shared" si="1407"/>
        <v>#N/A</v>
      </c>
      <c r="Q1159" s="5" t="e">
        <f t="shared" si="1408"/>
        <v>#N/A</v>
      </c>
      <c r="R1159" s="5" t="e">
        <f t="shared" si="1409"/>
        <v>#N/A</v>
      </c>
      <c r="S1159" s="5" t="e">
        <f t="shared" si="1410"/>
        <v>#N/A</v>
      </c>
      <c r="T1159" s="5" t="e">
        <f t="shared" si="1411"/>
        <v>#N/A</v>
      </c>
      <c r="U1159" s="5" t="e">
        <f t="shared" si="1412"/>
        <v>#N/A</v>
      </c>
      <c r="V1159" s="5" t="e">
        <f t="shared" si="1413"/>
        <v>#N/A</v>
      </c>
      <c r="W1159" s="5" t="e">
        <f t="shared" si="1414"/>
        <v>#N/A</v>
      </c>
      <c r="X1159" s="5" t="e">
        <f t="shared" si="1415"/>
        <v>#N/A</v>
      </c>
      <c r="Y1159" s="5" t="e">
        <f t="shared" si="1416"/>
        <v>#N/A</v>
      </c>
      <c r="Z1159" s="5" t="e">
        <f t="shared" si="1417"/>
        <v>#N/A</v>
      </c>
      <c r="AA1159" s="5" t="e">
        <f t="shared" si="1418"/>
        <v>#N/A</v>
      </c>
      <c r="AB1159" s="5" t="e">
        <f t="shared" si="1419"/>
        <v>#N/A</v>
      </c>
      <c r="AC1159" s="5" t="e">
        <f t="shared" si="1420"/>
        <v>#N/A</v>
      </c>
      <c r="AD1159" s="5" t="e">
        <f t="shared" si="1421"/>
        <v>#N/A</v>
      </c>
      <c r="AE1159" s="5" t="e">
        <f t="shared" si="1422"/>
        <v>#N/A</v>
      </c>
      <c r="AF1159" s="5" t="e">
        <f t="shared" si="1423"/>
        <v>#N/A</v>
      </c>
      <c r="AG1159" s="5" t="e">
        <f t="shared" si="1424"/>
        <v>#N/A</v>
      </c>
      <c r="AH1159" s="5" t="e">
        <f t="shared" si="1425"/>
        <v>#N/A</v>
      </c>
      <c r="AI1159" s="5" t="e">
        <f t="shared" si="1426"/>
        <v>#N/A</v>
      </c>
      <c r="AJ1159" s="5" t="e">
        <f t="shared" si="1427"/>
        <v>#N/A</v>
      </c>
      <c r="AK1159" s="5" t="e">
        <f t="shared" si="1428"/>
        <v>#N/A</v>
      </c>
      <c r="AL1159" s="5" t="e">
        <f t="shared" si="1429"/>
        <v>#N/A</v>
      </c>
      <c r="AM1159" s="5" t="e">
        <f t="shared" si="1430"/>
        <v>#N/A</v>
      </c>
      <c r="AN1159" s="5" t="e">
        <f t="shared" si="1431"/>
        <v>#N/A</v>
      </c>
      <c r="AO1159" s="5" t="e">
        <f t="shared" si="1432"/>
        <v>#N/A</v>
      </c>
      <c r="AP1159" s="5" t="e">
        <f t="shared" si="1433"/>
        <v>#N/A</v>
      </c>
      <c r="AQ1159" s="5" t="e">
        <f t="shared" si="1434"/>
        <v>#N/A</v>
      </c>
      <c r="AR1159" s="5" t="e">
        <f t="shared" si="1435"/>
        <v>#N/A</v>
      </c>
      <c r="AS1159" s="5" t="e">
        <f t="shared" si="1436"/>
        <v>#N/A</v>
      </c>
      <c r="AT1159" s="5" t="e">
        <f t="shared" si="1437"/>
        <v>#N/A</v>
      </c>
      <c r="AU1159" s="5" t="e">
        <f t="shared" si="1438"/>
        <v>#N/A</v>
      </c>
      <c r="AV1159" s="5" t="e">
        <f t="shared" si="1439"/>
        <v>#N/A</v>
      </c>
      <c r="AW1159" s="5" t="e">
        <f t="shared" si="1440"/>
        <v>#N/A</v>
      </c>
      <c r="AX1159" s="5" t="e">
        <f t="shared" si="1441"/>
        <v>#N/A</v>
      </c>
      <c r="AY1159" s="5" t="e">
        <f t="shared" si="1442"/>
        <v>#N/A</v>
      </c>
      <c r="AZ1159" s="5" t="e">
        <f t="shared" si="1443"/>
        <v>#N/A</v>
      </c>
      <c r="BA1159" s="5" t="e">
        <f t="shared" si="1444"/>
        <v>#N/A</v>
      </c>
      <c r="BB1159" s="5" t="e">
        <f t="shared" si="1445"/>
        <v>#N/A</v>
      </c>
      <c r="BC1159" s="5" t="e">
        <f t="shared" si="1446"/>
        <v>#N/A</v>
      </c>
      <c r="BD1159" s="5" t="e">
        <f t="shared" si="1447"/>
        <v>#N/A</v>
      </c>
      <c r="BE1159" s="5" t="e">
        <f t="shared" si="1448"/>
        <v>#N/A</v>
      </c>
      <c r="BF1159" s="5" t="e">
        <f t="shared" si="1449"/>
        <v>#N/A</v>
      </c>
      <c r="BG1159" s="5" t="e">
        <f t="shared" si="1450"/>
        <v>#N/A</v>
      </c>
      <c r="BH1159" s="5" t="e">
        <f t="shared" si="1451"/>
        <v>#N/A</v>
      </c>
      <c r="BI1159" s="5" t="e">
        <f t="shared" si="1452"/>
        <v>#N/A</v>
      </c>
      <c r="BJ1159" s="8" t="e">
        <f t="shared" si="1453"/>
        <v>#N/A</v>
      </c>
      <c r="BK1159" s="8" t="e">
        <f t="shared" si="1454"/>
        <v>#N/A</v>
      </c>
      <c r="BL1159" s="8" t="e">
        <f t="shared" si="1455"/>
        <v>#N/A</v>
      </c>
      <c r="BM1159" s="8" t="e">
        <f t="shared" si="1456"/>
        <v>#N/A</v>
      </c>
      <c r="BN1159" s="8" t="e">
        <f t="shared" si="1457"/>
        <v>#N/A</v>
      </c>
    </row>
    <row r="1160" spans="1:66" x14ac:dyDescent="0.25">
      <c r="A1160" t="s">
        <v>28</v>
      </c>
      <c r="B1160" t="s">
        <v>189</v>
      </c>
      <c r="C1160" t="s">
        <v>276</v>
      </c>
      <c r="D1160" s="7" t="s">
        <v>561</v>
      </c>
      <c r="E1160">
        <f>VLOOKUP(A1160,home!$A$2:$E$405,3,FALSE)</f>
        <v>1.4313725490196101</v>
      </c>
      <c r="F1160">
        <f>VLOOKUP(B1160,home!$B$2:$E$405,3,FALSE)</f>
        <v>1.4</v>
      </c>
      <c r="G1160">
        <f>VLOOKUP(C1160,away!$B$2:$E$405,4,FALSE)</f>
        <v>1.27</v>
      </c>
      <c r="H1160">
        <f>VLOOKUP(A1160,away!$A$2:$E$405,3,FALSE)</f>
        <v>1.20588235294118</v>
      </c>
      <c r="I1160">
        <f>VLOOKUP(C1160,away!$B$2:$E$405,3,FALSE)</f>
        <v>0.57999999999999996</v>
      </c>
      <c r="J1160">
        <f>VLOOKUP(B1160,home!$B$2:$E$405,4,FALSE)</f>
        <v>0.98</v>
      </c>
      <c r="K1160" s="3">
        <f t="shared" si="1402"/>
        <v>2.5449803921568668</v>
      </c>
      <c r="L1160" s="3">
        <f t="shared" si="1403"/>
        <v>0.68542352941176654</v>
      </c>
      <c r="M1160" s="5">
        <f t="shared" si="1404"/>
        <v>3.9541523887957522E-2</v>
      </c>
      <c r="N1160" s="5">
        <f t="shared" si="1405"/>
        <v>0.10063240297085424</v>
      </c>
      <c r="O1160" s="5">
        <f t="shared" si="1406"/>
        <v>2.7102690861603516E-2</v>
      </c>
      <c r="P1160" s="5">
        <f t="shared" si="1407"/>
        <v>6.8975816817470059E-2</v>
      </c>
      <c r="Q1160" s="5">
        <f t="shared" si="1408"/>
        <v>0.12805374618822626</v>
      </c>
      <c r="R1160" s="5">
        <f t="shared" si="1409"/>
        <v>9.2884110134581581E-3</v>
      </c>
      <c r="S1160" s="5">
        <f t="shared" si="1410"/>
        <v>3.0080171664085418E-2</v>
      </c>
      <c r="T1160" s="5">
        <f t="shared" si="1411"/>
        <v>8.7771050666732589E-2</v>
      </c>
      <c r="U1160" s="5">
        <f t="shared" si="1412"/>
        <v>2.3638823903544902E-2</v>
      </c>
      <c r="V1160" s="5">
        <f t="shared" si="1413"/>
        <v>5.8301704316343775E-3</v>
      </c>
      <c r="W1160" s="5">
        <f t="shared" si="1414"/>
        <v>0.10863142439708931</v>
      </c>
      <c r="X1160" s="5">
        <f t="shared" si="1415"/>
        <v>7.4458534315280434E-2</v>
      </c>
      <c r="Y1160" s="5">
        <f t="shared" si="1416"/>
        <v>2.5517815692603325E-2</v>
      </c>
      <c r="Z1160" s="5">
        <f t="shared" si="1417"/>
        <v>2.1221651531572044E-3</v>
      </c>
      <c r="AA1160" s="5">
        <f t="shared" si="1418"/>
        <v>5.4008687037036601E-3</v>
      </c>
      <c r="AB1160" s="5">
        <f t="shared" si="1419"/>
        <v>6.8725524757697462E-3</v>
      </c>
      <c r="AC1160" s="5">
        <f t="shared" si="1420"/>
        <v>6.3563048437151315E-4</v>
      </c>
      <c r="AD1160" s="5">
        <f t="shared" si="1421"/>
        <v>6.9116211265665847E-2</v>
      </c>
      <c r="AE1160" s="5">
        <f t="shared" si="1422"/>
        <v>4.7373877465281981E-2</v>
      </c>
      <c r="AF1160" s="5">
        <f t="shared" si="1423"/>
        <v>1.6235585147087065E-2</v>
      </c>
      <c r="AG1160" s="5">
        <f t="shared" si="1424"/>
        <v>3.7094173578605567E-3</v>
      </c>
      <c r="AH1160" s="5">
        <f t="shared" si="1425"/>
        <v>3.636454823179183E-4</v>
      </c>
      <c r="AI1160" s="5">
        <f t="shared" si="1426"/>
        <v>9.2547062219552867E-4</v>
      </c>
      <c r="AJ1160" s="5">
        <f t="shared" si="1427"/>
        <v>1.1776522935024183E-3</v>
      </c>
      <c r="AK1160" s="5">
        <f t="shared" si="1428"/>
        <v>9.9903399858073923E-4</v>
      </c>
      <c r="AL1160" s="5">
        <f t="shared" si="1429"/>
        <v>4.4351484255225494E-5</v>
      </c>
      <c r="AM1160" s="5">
        <f t="shared" si="1430"/>
        <v>3.5179880490258213E-2</v>
      </c>
      <c r="AN1160" s="5">
        <f t="shared" si="1431"/>
        <v>2.4113117849916932E-2</v>
      </c>
      <c r="AO1160" s="5">
        <f t="shared" si="1432"/>
        <v>8.2638491709059667E-3</v>
      </c>
      <c r="AP1160" s="5">
        <f t="shared" si="1433"/>
        <v>1.8880788884162894E-3</v>
      </c>
      <c r="AQ1160" s="5">
        <f t="shared" si="1434"/>
        <v>3.2353342387653449E-4</v>
      </c>
      <c r="AR1160" s="5">
        <f t="shared" si="1435"/>
        <v>4.9850233988998369E-5</v>
      </c>
      <c r="AS1160" s="5">
        <f t="shared" si="1436"/>
        <v>1.2686786804643263E-4</v>
      </c>
      <c r="AT1160" s="5">
        <f t="shared" si="1437"/>
        <v>1.6143811828645791E-4</v>
      </c>
      <c r="AU1160" s="5">
        <f t="shared" si="1438"/>
        <v>1.3695228186191209E-4</v>
      </c>
      <c r="AV1160" s="5">
        <f t="shared" si="1439"/>
        <v>8.7135217999926703E-5</v>
      </c>
      <c r="AW1160" s="5">
        <f t="shared" si="1440"/>
        <v>2.1490628028283811E-6</v>
      </c>
      <c r="AX1160" s="5">
        <f t="shared" si="1441"/>
        <v>1.4922017674354839E-2</v>
      </c>
      <c r="AY1160" s="5">
        <f t="shared" si="1442"/>
        <v>1.0227902020301053E-2</v>
      </c>
      <c r="AZ1160" s="5">
        <f t="shared" si="1443"/>
        <v>3.5052223506162427E-3</v>
      </c>
      <c r="BA1160" s="5">
        <f t="shared" si="1444"/>
        <v>8.0085395831079793E-4</v>
      </c>
      <c r="BB1160" s="5">
        <f t="shared" si="1445"/>
        <v>1.3723103666219271E-4</v>
      </c>
      <c r="BC1160" s="5">
        <f t="shared" si="1446"/>
        <v>1.8812276298767142E-5</v>
      </c>
      <c r="BD1160" s="5">
        <f t="shared" si="1447"/>
        <v>5.694753887123606E-6</v>
      </c>
      <c r="BE1160" s="5">
        <f t="shared" si="1448"/>
        <v>1.4493036980888676E-5</v>
      </c>
      <c r="BF1160" s="5">
        <f t="shared" si="1449"/>
        <v>1.8442247469583021E-5</v>
      </c>
      <c r="BG1160" s="5">
        <f t="shared" si="1450"/>
        <v>1.5645052732464459E-5</v>
      </c>
      <c r="BH1160" s="5">
        <f t="shared" si="1451"/>
        <v>9.9540881095955659E-6</v>
      </c>
      <c r="BI1160" s="5">
        <f t="shared" si="1452"/>
        <v>5.0665918121445041E-6</v>
      </c>
      <c r="BJ1160" s="8">
        <f t="shared" si="1453"/>
        <v>0.76088056460659936</v>
      </c>
      <c r="BK1160" s="8">
        <f t="shared" si="1454"/>
        <v>0.15533556679007518</v>
      </c>
      <c r="BL1160" s="8">
        <f t="shared" si="1455"/>
        <v>7.6400688845852119E-2</v>
      </c>
      <c r="BM1160" s="8">
        <f t="shared" si="1456"/>
        <v>0.61091864069861579</v>
      </c>
      <c r="BN1160" s="8">
        <f t="shared" si="1457"/>
        <v>0.37359459173956977</v>
      </c>
    </row>
    <row r="1161" spans="1:66" x14ac:dyDescent="0.25">
      <c r="A1161" t="s">
        <v>301</v>
      </c>
      <c r="B1161" t="s">
        <v>342</v>
      </c>
      <c r="C1161" t="s">
        <v>383</v>
      </c>
      <c r="D1161" s="7" t="s">
        <v>561</v>
      </c>
      <c r="E1161">
        <f>VLOOKUP(A1161,home!$A$2:$E$405,3,FALSE)</f>
        <v>1.42105263157895</v>
      </c>
      <c r="F1161">
        <f>VLOOKUP(B1161,home!$B$2:$E$405,3,FALSE)</f>
        <v>1.23</v>
      </c>
      <c r="G1161">
        <f>VLOOKUP(C1161,away!$B$2:$E$405,4,FALSE)</f>
        <v>0.96</v>
      </c>
      <c r="H1161">
        <f>VLOOKUP(A1161,away!$A$2:$E$405,3,FALSE)</f>
        <v>1.0815789473684201</v>
      </c>
      <c r="I1161">
        <f>VLOOKUP(C1161,away!$B$2:$E$405,3,FALSE)</f>
        <v>1.06</v>
      </c>
      <c r="J1161">
        <f>VLOOKUP(B1161,home!$B$2:$E$405,4,FALSE)</f>
        <v>0.74</v>
      </c>
      <c r="K1161" s="3">
        <f t="shared" si="1402"/>
        <v>1.6779789473684241</v>
      </c>
      <c r="L1161" s="3">
        <f t="shared" si="1403"/>
        <v>0.84839052631578882</v>
      </c>
      <c r="M1161" s="5">
        <f t="shared" si="1404"/>
        <v>7.9948750072906666E-2</v>
      </c>
      <c r="N1161" s="5">
        <f t="shared" si="1405"/>
        <v>0.13415231949075712</v>
      </c>
      <c r="O1161" s="5">
        <f t="shared" si="1406"/>
        <v>6.7827762152642732E-2</v>
      </c>
      <c r="P1161" s="5">
        <f t="shared" si="1407"/>
        <v>0.1138135569392473</v>
      </c>
      <c r="Q1161" s="5">
        <f t="shared" si="1408"/>
        <v>0.1125523839230666</v>
      </c>
      <c r="R1161" s="5">
        <f t="shared" si="1409"/>
        <v>2.8772215415751357E-2</v>
      </c>
      <c r="S1161" s="5">
        <f t="shared" si="1410"/>
        <v>4.0505716885350741E-2</v>
      </c>
      <c r="T1161" s="5">
        <f t="shared" si="1411"/>
        <v>9.5488376234587197E-2</v>
      </c>
      <c r="U1161" s="5">
        <f t="shared" si="1412"/>
        <v>4.8279171736780001E-2</v>
      </c>
      <c r="V1161" s="5">
        <f t="shared" si="1413"/>
        <v>6.4070207628037683E-3</v>
      </c>
      <c r="W1161" s="5">
        <f t="shared" si="1414"/>
        <v>6.2953510233011364E-2</v>
      </c>
      <c r="X1161" s="5">
        <f t="shared" si="1415"/>
        <v>5.3409161680010905E-2</v>
      </c>
      <c r="Y1161" s="5">
        <f t="shared" si="1416"/>
        <v>2.2655913393894753E-2</v>
      </c>
      <c r="Z1161" s="5">
        <f t="shared" si="1417"/>
        <v>8.1366916599468504E-3</v>
      </c>
      <c r="AA1161" s="5">
        <f t="shared" si="1418"/>
        <v>1.365319730661905E-2</v>
      </c>
      <c r="AB1161" s="5">
        <f t="shared" si="1419"/>
        <v>1.1454888822387019E-2</v>
      </c>
      <c r="AC1161" s="5">
        <f t="shared" si="1420"/>
        <v>5.7005724114927569E-4</v>
      </c>
      <c r="AD1161" s="5">
        <f t="shared" si="1421"/>
        <v>2.6408666208483922E-2</v>
      </c>
      <c r="AE1161" s="5">
        <f t="shared" si="1422"/>
        <v>2.240486222391366E-2</v>
      </c>
      <c r="AF1161" s="5">
        <f t="shared" si="1423"/>
        <v>9.5040364270894233E-3</v>
      </c>
      <c r="AG1161" s="5">
        <f t="shared" si="1424"/>
        <v>2.6877114888342753E-3</v>
      </c>
      <c r="AH1161" s="5">
        <f t="shared" si="1425"/>
        <v>1.725773029962899E-3</v>
      </c>
      <c r="AI1161" s="5">
        <f t="shared" si="1426"/>
        <v>2.895810812213961E-3</v>
      </c>
      <c r="AJ1161" s="5">
        <f t="shared" si="1427"/>
        <v>2.4295547892284421E-3</v>
      </c>
      <c r="AK1161" s="5">
        <f t="shared" si="1428"/>
        <v>1.3589139292678185E-3</v>
      </c>
      <c r="AL1161" s="5">
        <f t="shared" si="1429"/>
        <v>3.2460916382061221E-5</v>
      </c>
      <c r="AM1161" s="5">
        <f t="shared" si="1430"/>
        <v>8.8626371851831861E-3</v>
      </c>
      <c r="AN1161" s="5">
        <f t="shared" si="1431"/>
        <v>7.5189774260834442E-3</v>
      </c>
      <c r="AO1161" s="5">
        <f t="shared" si="1432"/>
        <v>3.1895146079357339E-3</v>
      </c>
      <c r="AP1161" s="5">
        <f t="shared" si="1433"/>
        <v>9.0198465897283159E-4</v>
      </c>
      <c r="AQ1161" s="5">
        <f t="shared" si="1434"/>
        <v>1.9130880988868192E-4</v>
      </c>
      <c r="AR1161" s="5">
        <f t="shared" si="1435"/>
        <v>2.9282589783836364E-4</v>
      </c>
      <c r="AS1161" s="5">
        <f t="shared" si="1436"/>
        <v>4.9135569181703103E-4</v>
      </c>
      <c r="AT1161" s="5">
        <f t="shared" si="1437"/>
        <v>4.122422532693128E-4</v>
      </c>
      <c r="AU1161" s="5">
        <f t="shared" si="1438"/>
        <v>2.3057794073387633E-4</v>
      </c>
      <c r="AV1161" s="5">
        <f t="shared" si="1439"/>
        <v>9.6726232569752148E-5</v>
      </c>
      <c r="AW1161" s="5">
        <f t="shared" si="1440"/>
        <v>1.283632171158537E-6</v>
      </c>
      <c r="AX1161" s="5">
        <f t="shared" si="1441"/>
        <v>2.4785531024836579E-3</v>
      </c>
      <c r="AY1161" s="5">
        <f t="shared" si="1442"/>
        <v>2.1027809711177416E-3</v>
      </c>
      <c r="AZ1161" s="5">
        <f t="shared" si="1443"/>
        <v>8.9198972740670316E-4</v>
      </c>
      <c r="BA1161" s="5">
        <f t="shared" si="1444"/>
        <v>2.5225187810095002E-4</v>
      </c>
      <c r="BB1161" s="5">
        <f t="shared" si="1445"/>
        <v>5.3502025906552779E-5</v>
      </c>
      <c r="BC1161" s="5">
        <f t="shared" si="1446"/>
        <v>9.0781223835642611E-6</v>
      </c>
      <c r="BD1161" s="5">
        <f t="shared" si="1447"/>
        <v>4.1405119597663764E-5</v>
      </c>
      <c r="BE1161" s="5">
        <f t="shared" si="1448"/>
        <v>6.9476918998151541E-5</v>
      </c>
      <c r="BF1161" s="5">
        <f t="shared" si="1449"/>
        <v>5.8290403703459801E-5</v>
      </c>
      <c r="BG1161" s="5">
        <f t="shared" si="1450"/>
        <v>3.2603356749337333E-5</v>
      </c>
      <c r="BH1161" s="5">
        <f t="shared" si="1451"/>
        <v>1.3676936559732561E-5</v>
      </c>
      <c r="BI1161" s="5">
        <f t="shared" si="1452"/>
        <v>4.5899223223449526E-6</v>
      </c>
      <c r="BJ1161" s="8">
        <f t="shared" si="1453"/>
        <v>0.5686695198191124</v>
      </c>
      <c r="BK1161" s="8">
        <f t="shared" si="1454"/>
        <v>0.24338034378895756</v>
      </c>
      <c r="BL1161" s="8">
        <f t="shared" si="1455"/>
        <v>0.18014105866901228</v>
      </c>
      <c r="BM1161" s="8">
        <f t="shared" si="1456"/>
        <v>0.46115912860371067</v>
      </c>
      <c r="BN1161" s="8">
        <f t="shared" si="1457"/>
        <v>0.5370669879943718</v>
      </c>
    </row>
    <row r="1162" spans="1:66" x14ac:dyDescent="0.25">
      <c r="A1162" t="s">
        <v>303</v>
      </c>
      <c r="B1162" t="s">
        <v>348</v>
      </c>
      <c r="C1162" t="s">
        <v>349</v>
      </c>
      <c r="D1162" s="7" t="s">
        <v>561</v>
      </c>
      <c r="E1162">
        <f>VLOOKUP(A1162,home!$A$2:$E$405,3,FALSE)</f>
        <v>1.3961038961039001</v>
      </c>
      <c r="F1162">
        <f>VLOOKUP(B1162,home!$B$2:$E$405,3,FALSE)</f>
        <v>1.1599999999999999</v>
      </c>
      <c r="G1162">
        <f>VLOOKUP(C1162,away!$B$2:$E$405,4,FALSE)</f>
        <v>0.89</v>
      </c>
      <c r="H1162">
        <f>VLOOKUP(A1162,away!$A$2:$E$405,3,FALSE)</f>
        <v>1.0324675324675301</v>
      </c>
      <c r="I1162">
        <f>VLOOKUP(C1162,away!$B$2:$E$405,3,FALSE)</f>
        <v>0.78</v>
      </c>
      <c r="J1162">
        <f>VLOOKUP(B1162,home!$B$2:$E$405,4,FALSE)</f>
        <v>1.06</v>
      </c>
      <c r="K1162" s="3">
        <f t="shared" si="1402"/>
        <v>1.4413376623376664</v>
      </c>
      <c r="L1162" s="3">
        <f t="shared" si="1403"/>
        <v>0.85364415584415387</v>
      </c>
      <c r="M1162" s="5">
        <f t="shared" si="1404"/>
        <v>0.10076322531029053</v>
      </c>
      <c r="N1162" s="5">
        <f t="shared" si="1405"/>
        <v>0.14523383161833772</v>
      </c>
      <c r="O1162" s="5">
        <f t="shared" si="1406"/>
        <v>8.6015938410137244E-2</v>
      </c>
      <c r="P1162" s="5">
        <f t="shared" si="1407"/>
        <v>0.12397801159184788</v>
      </c>
      <c r="Q1162" s="5">
        <f t="shared" si="1408"/>
        <v>0.1046654956785586</v>
      </c>
      <c r="R1162" s="5">
        <f t="shared" si="1409"/>
        <v>3.6713501566632167E-2</v>
      </c>
      <c r="S1162" s="5">
        <f t="shared" si="1410"/>
        <v>3.8135310057156944E-2</v>
      </c>
      <c r="T1162" s="5">
        <f t="shared" si="1411"/>
        <v>8.934708870453309E-2</v>
      </c>
      <c r="U1162" s="5">
        <f t="shared" si="1412"/>
        <v>5.2916552524279854E-2</v>
      </c>
      <c r="V1162" s="5">
        <f t="shared" si="1413"/>
        <v>5.2134760008653814E-3</v>
      </c>
      <c r="W1162" s="5">
        <f t="shared" si="1414"/>
        <v>5.0286106956248931E-2</v>
      </c>
      <c r="X1162" s="5">
        <f t="shared" si="1415"/>
        <v>4.2926441323355949E-2</v>
      </c>
      <c r="Y1162" s="5">
        <f t="shared" si="1416"/>
        <v>1.8321952883434897E-2</v>
      </c>
      <c r="Z1162" s="5">
        <f t="shared" si="1417"/>
        <v>1.0446755350976913E-2</v>
      </c>
      <c r="AA1162" s="5">
        <f t="shared" si="1418"/>
        <v>1.5057301936590569E-2</v>
      </c>
      <c r="AB1162" s="5">
        <f t="shared" si="1419"/>
        <v>1.0851328187198937E-2</v>
      </c>
      <c r="AC1162" s="5">
        <f t="shared" si="1420"/>
        <v>4.0091287401648604E-4</v>
      </c>
      <c r="AD1162" s="5">
        <f t="shared" si="1421"/>
        <v>1.8119814962095422E-2</v>
      </c>
      <c r="AE1162" s="5">
        <f t="shared" si="1422"/>
        <v>1.5467874147370215E-2</v>
      </c>
      <c r="AF1162" s="5">
        <f t="shared" si="1423"/>
        <v>6.60203018461773E-3</v>
      </c>
      <c r="AG1162" s="5">
        <f t="shared" si="1424"/>
        <v>1.8785948279352084E-3</v>
      </c>
      <c r="AH1162" s="5">
        <f t="shared" si="1425"/>
        <v>2.2294529132237707E-3</v>
      </c>
      <c r="AI1162" s="5">
        <f t="shared" si="1426"/>
        <v>3.2133944502378492E-3</v>
      </c>
      <c r="AJ1162" s="5">
        <f t="shared" si="1427"/>
        <v>2.3157932225373267E-3</v>
      </c>
      <c r="AK1162" s="5">
        <f t="shared" si="1428"/>
        <v>1.1126133299431207E-3</v>
      </c>
      <c r="AL1162" s="5">
        <f t="shared" si="1429"/>
        <v>1.9731159176009767E-5</v>
      </c>
      <c r="AM1162" s="5">
        <f t="shared" si="1430"/>
        <v>5.2233543478915345E-3</v>
      </c>
      <c r="AN1162" s="5">
        <f t="shared" si="1431"/>
        <v>4.4588859129807597E-3</v>
      </c>
      <c r="AO1162" s="5">
        <f t="shared" si="1432"/>
        <v>1.903150950595925E-3</v>
      </c>
      <c r="AP1162" s="5">
        <f t="shared" si="1433"/>
        <v>5.4153789555515242E-4</v>
      </c>
      <c r="AQ1162" s="5">
        <f t="shared" si="1434"/>
        <v>1.155701649271994E-4</v>
      </c>
      <c r="AR1162" s="5">
        <f t="shared" si="1435"/>
        <v>3.8063189002063926E-4</v>
      </c>
      <c r="AS1162" s="5">
        <f t="shared" si="1436"/>
        <v>5.4861907857351583E-4</v>
      </c>
      <c r="AT1162" s="5">
        <f t="shared" si="1437"/>
        <v>3.9537267011249805E-4</v>
      </c>
      <c r="AU1162" s="5">
        <f t="shared" si="1438"/>
        <v>1.8995517336404977E-4</v>
      </c>
      <c r="AV1162" s="5">
        <f t="shared" si="1439"/>
        <v>6.84473863813714E-5</v>
      </c>
      <c r="AW1162" s="5">
        <f t="shared" si="1440"/>
        <v>6.743614033765806E-7</v>
      </c>
      <c r="AX1162" s="5">
        <f t="shared" si="1441"/>
        <v>1.2547695575585445E-3</v>
      </c>
      <c r="AY1162" s="5">
        <f t="shared" si="1442"/>
        <v>1.071126699741006E-3</v>
      </c>
      <c r="AZ1162" s="5">
        <f t="shared" si="1443"/>
        <v>4.5718052370127279E-4</v>
      </c>
      <c r="BA1162" s="5">
        <f t="shared" si="1444"/>
        <v>1.3008982740778707E-4</v>
      </c>
      <c r="BB1162" s="5">
        <f t="shared" si="1445"/>
        <v>2.7762605225358013E-5</v>
      </c>
      <c r="BC1162" s="5">
        <f t="shared" si="1446"/>
        <v>4.7398771403270494E-6</v>
      </c>
      <c r="BD1162" s="5">
        <f t="shared" si="1447"/>
        <v>5.4154031407338871E-5</v>
      </c>
      <c r="BE1162" s="5">
        <f t="shared" si="1448"/>
        <v>7.8054245034814361E-5</v>
      </c>
      <c r="BF1162" s="5">
        <f t="shared" si="1449"/>
        <v>5.6251261537005385E-5</v>
      </c>
      <c r="BG1162" s="5">
        <f t="shared" si="1450"/>
        <v>2.7025687269097345E-5</v>
      </c>
      <c r="BH1162" s="5">
        <f t="shared" si="1451"/>
        <v>9.7382852278773977E-6</v>
      </c>
      <c r="BI1162" s="5">
        <f t="shared" si="1452"/>
        <v>2.807231453105246E-6</v>
      </c>
      <c r="BJ1162" s="8">
        <f t="shared" si="1453"/>
        <v>0.50803739964921257</v>
      </c>
      <c r="BK1162" s="8">
        <f t="shared" si="1454"/>
        <v>0.26958179369309426</v>
      </c>
      <c r="BL1162" s="8">
        <f t="shared" si="1455"/>
        <v>0.21223693348116213</v>
      </c>
      <c r="BM1162" s="8">
        <f t="shared" si="1456"/>
        <v>0.40186242566030428</v>
      </c>
      <c r="BN1162" s="8">
        <f t="shared" si="1457"/>
        <v>0.5973700041758041</v>
      </c>
    </row>
    <row r="1163" spans="1:66" x14ac:dyDescent="0.25">
      <c r="A1163" t="s">
        <v>35</v>
      </c>
      <c r="B1163" t="s">
        <v>300</v>
      </c>
      <c r="C1163" t="s">
        <v>523</v>
      </c>
      <c r="D1163" s="7" t="s">
        <v>561</v>
      </c>
      <c r="E1163">
        <f>VLOOKUP(A1163,home!$A$2:$E$405,3,FALSE)</f>
        <v>1.5947368421052599</v>
      </c>
      <c r="F1163">
        <f>VLOOKUP(B1163,home!$B$2:$E$405,3,FALSE)</f>
        <v>1.29</v>
      </c>
      <c r="G1163" t="e">
        <f>VLOOKUP(C1163,away!$B$2:$E$405,4,FALSE)</f>
        <v>#N/A</v>
      </c>
      <c r="H1163">
        <f>VLOOKUP(A1163,away!$A$2:$E$405,3,FALSE)</f>
        <v>1.21315789473684</v>
      </c>
      <c r="I1163" t="e">
        <f>VLOOKUP(C1163,away!$B$2:$E$405,3,FALSE)</f>
        <v>#N/A</v>
      </c>
      <c r="J1163">
        <f>VLOOKUP(B1163,home!$B$2:$E$405,4,FALSE)</f>
        <v>1.34</v>
      </c>
      <c r="K1163" s="3" t="e">
        <f t="shared" si="1402"/>
        <v>#N/A</v>
      </c>
      <c r="L1163" s="3" t="e">
        <f t="shared" si="1403"/>
        <v>#N/A</v>
      </c>
      <c r="M1163" s="5" t="e">
        <f t="shared" si="1404"/>
        <v>#N/A</v>
      </c>
      <c r="N1163" s="5" t="e">
        <f t="shared" si="1405"/>
        <v>#N/A</v>
      </c>
      <c r="O1163" s="5" t="e">
        <f t="shared" si="1406"/>
        <v>#N/A</v>
      </c>
      <c r="P1163" s="5" t="e">
        <f t="shared" si="1407"/>
        <v>#N/A</v>
      </c>
      <c r="Q1163" s="5" t="e">
        <f t="shared" si="1408"/>
        <v>#N/A</v>
      </c>
      <c r="R1163" s="5" t="e">
        <f t="shared" si="1409"/>
        <v>#N/A</v>
      </c>
      <c r="S1163" s="5" t="e">
        <f t="shared" si="1410"/>
        <v>#N/A</v>
      </c>
      <c r="T1163" s="5" t="e">
        <f t="shared" si="1411"/>
        <v>#N/A</v>
      </c>
      <c r="U1163" s="5" t="e">
        <f t="shared" si="1412"/>
        <v>#N/A</v>
      </c>
      <c r="V1163" s="5" t="e">
        <f t="shared" si="1413"/>
        <v>#N/A</v>
      </c>
      <c r="W1163" s="5" t="e">
        <f t="shared" si="1414"/>
        <v>#N/A</v>
      </c>
      <c r="X1163" s="5" t="e">
        <f t="shared" si="1415"/>
        <v>#N/A</v>
      </c>
      <c r="Y1163" s="5" t="e">
        <f t="shared" si="1416"/>
        <v>#N/A</v>
      </c>
      <c r="Z1163" s="5" t="e">
        <f t="shared" si="1417"/>
        <v>#N/A</v>
      </c>
      <c r="AA1163" s="5" t="e">
        <f t="shared" si="1418"/>
        <v>#N/A</v>
      </c>
      <c r="AB1163" s="5" t="e">
        <f t="shared" si="1419"/>
        <v>#N/A</v>
      </c>
      <c r="AC1163" s="5" t="e">
        <f t="shared" si="1420"/>
        <v>#N/A</v>
      </c>
      <c r="AD1163" s="5" t="e">
        <f t="shared" si="1421"/>
        <v>#N/A</v>
      </c>
      <c r="AE1163" s="5" t="e">
        <f t="shared" si="1422"/>
        <v>#N/A</v>
      </c>
      <c r="AF1163" s="5" t="e">
        <f t="shared" si="1423"/>
        <v>#N/A</v>
      </c>
      <c r="AG1163" s="5" t="e">
        <f t="shared" si="1424"/>
        <v>#N/A</v>
      </c>
      <c r="AH1163" s="5" t="e">
        <f t="shared" si="1425"/>
        <v>#N/A</v>
      </c>
      <c r="AI1163" s="5" t="e">
        <f t="shared" si="1426"/>
        <v>#N/A</v>
      </c>
      <c r="AJ1163" s="5" t="e">
        <f t="shared" si="1427"/>
        <v>#N/A</v>
      </c>
      <c r="AK1163" s="5" t="e">
        <f t="shared" si="1428"/>
        <v>#N/A</v>
      </c>
      <c r="AL1163" s="5" t="e">
        <f t="shared" si="1429"/>
        <v>#N/A</v>
      </c>
      <c r="AM1163" s="5" t="e">
        <f t="shared" si="1430"/>
        <v>#N/A</v>
      </c>
      <c r="AN1163" s="5" t="e">
        <f t="shared" si="1431"/>
        <v>#N/A</v>
      </c>
      <c r="AO1163" s="5" t="e">
        <f t="shared" si="1432"/>
        <v>#N/A</v>
      </c>
      <c r="AP1163" s="5" t="e">
        <f t="shared" si="1433"/>
        <v>#N/A</v>
      </c>
      <c r="AQ1163" s="5" t="e">
        <f t="shared" si="1434"/>
        <v>#N/A</v>
      </c>
      <c r="AR1163" s="5" t="e">
        <f t="shared" si="1435"/>
        <v>#N/A</v>
      </c>
      <c r="AS1163" s="5" t="e">
        <f t="shared" si="1436"/>
        <v>#N/A</v>
      </c>
      <c r="AT1163" s="5" t="e">
        <f t="shared" si="1437"/>
        <v>#N/A</v>
      </c>
      <c r="AU1163" s="5" t="e">
        <f t="shared" si="1438"/>
        <v>#N/A</v>
      </c>
      <c r="AV1163" s="5" t="e">
        <f t="shared" si="1439"/>
        <v>#N/A</v>
      </c>
      <c r="AW1163" s="5" t="e">
        <f t="shared" si="1440"/>
        <v>#N/A</v>
      </c>
      <c r="AX1163" s="5" t="e">
        <f t="shared" si="1441"/>
        <v>#N/A</v>
      </c>
      <c r="AY1163" s="5" t="e">
        <f t="shared" si="1442"/>
        <v>#N/A</v>
      </c>
      <c r="AZ1163" s="5" t="e">
        <f t="shared" si="1443"/>
        <v>#N/A</v>
      </c>
      <c r="BA1163" s="5" t="e">
        <f t="shared" si="1444"/>
        <v>#N/A</v>
      </c>
      <c r="BB1163" s="5" t="e">
        <f t="shared" si="1445"/>
        <v>#N/A</v>
      </c>
      <c r="BC1163" s="5" t="e">
        <f t="shared" si="1446"/>
        <v>#N/A</v>
      </c>
      <c r="BD1163" s="5" t="e">
        <f t="shared" si="1447"/>
        <v>#N/A</v>
      </c>
      <c r="BE1163" s="5" t="e">
        <f t="shared" si="1448"/>
        <v>#N/A</v>
      </c>
      <c r="BF1163" s="5" t="e">
        <f t="shared" si="1449"/>
        <v>#N/A</v>
      </c>
      <c r="BG1163" s="5" t="e">
        <f t="shared" si="1450"/>
        <v>#N/A</v>
      </c>
      <c r="BH1163" s="5" t="e">
        <f t="shared" si="1451"/>
        <v>#N/A</v>
      </c>
      <c r="BI1163" s="5" t="e">
        <f t="shared" si="1452"/>
        <v>#N/A</v>
      </c>
      <c r="BJ1163" s="8" t="e">
        <f t="shared" si="1453"/>
        <v>#N/A</v>
      </c>
      <c r="BK1163" s="8" t="e">
        <f t="shared" si="1454"/>
        <v>#N/A</v>
      </c>
      <c r="BL1163" s="8" t="e">
        <f t="shared" si="1455"/>
        <v>#N/A</v>
      </c>
      <c r="BM1163" s="8" t="e">
        <f t="shared" si="1456"/>
        <v>#N/A</v>
      </c>
      <c r="BN1163" s="8" t="e">
        <f t="shared" si="1457"/>
        <v>#N/A</v>
      </c>
    </row>
    <row r="1164" spans="1:66" x14ac:dyDescent="0.25">
      <c r="A1164" t="s">
        <v>10</v>
      </c>
      <c r="B1164" t="s">
        <v>38</v>
      </c>
      <c r="C1164" t="s">
        <v>42</v>
      </c>
      <c r="D1164" s="7" t="s">
        <v>562</v>
      </c>
      <c r="E1164">
        <f>VLOOKUP(A1164,home!$A$2:$E$405,3,FALSE)</f>
        <v>1.5653594771241801</v>
      </c>
      <c r="F1164">
        <f>VLOOKUP(B1164,home!$B$2:$E$405,3,FALSE)</f>
        <v>0.86</v>
      </c>
      <c r="G1164">
        <f>VLOOKUP(C1164,away!$B$2:$E$405,4,FALSE)</f>
        <v>1.39</v>
      </c>
      <c r="H1164">
        <f>VLOOKUP(A1164,away!$A$2:$E$405,3,FALSE)</f>
        <v>1.3758169934640501</v>
      </c>
      <c r="I1164">
        <f>VLOOKUP(C1164,away!$B$2:$E$405,3,FALSE)</f>
        <v>0.79</v>
      </c>
      <c r="J1164">
        <f>VLOOKUP(B1164,home!$B$2:$E$405,4,FALSE)</f>
        <v>1.03</v>
      </c>
      <c r="K1164" s="3">
        <f t="shared" si="1402"/>
        <v>1.8712307189542445</v>
      </c>
      <c r="L1164" s="3">
        <f t="shared" si="1403"/>
        <v>1.1195022875816976</v>
      </c>
      <c r="M1164" s="5">
        <f t="shared" si="1404"/>
        <v>5.0250589210181634E-2</v>
      </c>
      <c r="N1164" s="5">
        <f t="shared" si="1405"/>
        <v>9.4030446175642574E-2</v>
      </c>
      <c r="O1164" s="5">
        <f t="shared" si="1406"/>
        <v>5.6255649573126502E-2</v>
      </c>
      <c r="P1164" s="5">
        <f t="shared" si="1407"/>
        <v>0.10526729959595954</v>
      </c>
      <c r="Q1164" s="5">
        <f t="shared" si="1408"/>
        <v>8.7976329700418049E-2</v>
      </c>
      <c r="R1164" s="5">
        <f t="shared" si="1409"/>
        <v>3.1489164193254739E-2</v>
      </c>
      <c r="S1164" s="5">
        <f t="shared" si="1410"/>
        <v>5.5129723543521497E-2</v>
      </c>
      <c r="T1164" s="5">
        <f t="shared" si="1411"/>
        <v>9.8489702352659636E-2</v>
      </c>
      <c r="U1164" s="5">
        <f t="shared" si="1412"/>
        <v>5.8923491352612323E-2</v>
      </c>
      <c r="V1164" s="5">
        <f t="shared" si="1413"/>
        <v>1.2832037762283236E-2</v>
      </c>
      <c r="W1164" s="5">
        <f t="shared" si="1414"/>
        <v>5.4874670225422952E-2</v>
      </c>
      <c r="X1164" s="5">
        <f t="shared" si="1415"/>
        <v>6.1432318847652261E-2</v>
      </c>
      <c r="Y1164" s="5">
        <f t="shared" si="1416"/>
        <v>3.4386810740697479E-2</v>
      </c>
      <c r="Z1164" s="5">
        <f t="shared" si="1417"/>
        <v>1.1750730449461452E-2</v>
      </c>
      <c r="AA1164" s="5">
        <f t="shared" si="1418"/>
        <v>2.1988327787183286E-2</v>
      </c>
      <c r="AB1164" s="5">
        <f t="shared" si="1419"/>
        <v>2.0572617206906292E-2</v>
      </c>
      <c r="AC1164" s="5">
        <f t="shared" si="1420"/>
        <v>1.6800722946488879E-3</v>
      </c>
      <c r="AD1164" s="5">
        <f t="shared" si="1421"/>
        <v>2.567079215457382E-2</v>
      </c>
      <c r="AE1164" s="5">
        <f t="shared" si="1422"/>
        <v>2.8738510541079683E-2</v>
      </c>
      <c r="AF1164" s="5">
        <f t="shared" si="1423"/>
        <v>1.6086414146214721E-2</v>
      </c>
      <c r="AG1164" s="5">
        <f t="shared" si="1424"/>
        <v>6.002925811891319E-3</v>
      </c>
      <c r="AH1164" s="5">
        <f t="shared" si="1425"/>
        <v>3.2887424047320013E-3</v>
      </c>
      <c r="AI1164" s="5">
        <f t="shared" si="1426"/>
        <v>6.1539958144619742E-3</v>
      </c>
      <c r="AJ1164" s="5">
        <f t="shared" si="1427"/>
        <v>5.7577730061685473E-3</v>
      </c>
      <c r="AK1164" s="5">
        <f t="shared" si="1428"/>
        <v>3.5913739073027027E-3</v>
      </c>
      <c r="AL1164" s="5">
        <f t="shared" si="1429"/>
        <v>1.407797809844121E-4</v>
      </c>
      <c r="AM1164" s="5">
        <f t="shared" si="1430"/>
        <v>9.6071949719056318E-3</v>
      </c>
      <c r="AN1164" s="5">
        <f t="shared" si="1431"/>
        <v>1.0755276748291737E-2</v>
      </c>
      <c r="AO1164" s="5">
        <f t="shared" si="1432"/>
        <v>6.0202784616434218E-3</v>
      </c>
      <c r="AP1164" s="5">
        <f t="shared" si="1433"/>
        <v>2.2465718365628777E-3</v>
      </c>
      <c r="AQ1164" s="5">
        <f t="shared" si="1434"/>
        <v>6.2876057756218928E-4</v>
      </c>
      <c r="AR1164" s="5">
        <f t="shared" si="1435"/>
        <v>7.3635092907288198E-4</v>
      </c>
      <c r="AS1164" s="5">
        <f t="shared" si="1436"/>
        <v>1.3778824784116748E-3</v>
      </c>
      <c r="AT1164" s="5">
        <f t="shared" si="1437"/>
        <v>1.2891680103563675E-3</v>
      </c>
      <c r="AU1164" s="5">
        <f t="shared" si="1438"/>
        <v>8.0411026095731925E-4</v>
      </c>
      <c r="AV1164" s="5">
        <f t="shared" si="1439"/>
        <v>3.7616895543241246E-4</v>
      </c>
      <c r="AW1164" s="5">
        <f t="shared" si="1440"/>
        <v>8.1920031048760115E-6</v>
      </c>
      <c r="AX1164" s="5">
        <f t="shared" si="1441"/>
        <v>2.9962130590687613E-3</v>
      </c>
      <c r="AY1164" s="5">
        <f t="shared" si="1442"/>
        <v>3.3542673737096342E-3</v>
      </c>
      <c r="AZ1164" s="5">
        <f t="shared" si="1443"/>
        <v>1.8775549990142945E-3</v>
      </c>
      <c r="BA1164" s="5">
        <f t="shared" si="1444"/>
        <v>7.006423721523181E-4</v>
      </c>
      <c r="BB1164" s="5">
        <f t="shared" si="1445"/>
        <v>1.9609268460029681E-4</v>
      </c>
      <c r="BC1164" s="5">
        <f t="shared" si="1446"/>
        <v>4.3905241797613731E-5</v>
      </c>
      <c r="BD1164" s="5">
        <f t="shared" si="1447"/>
        <v>1.3739109159333307E-4</v>
      </c>
      <c r="BE1164" s="5">
        <f t="shared" si="1448"/>
        <v>2.5709043110010111E-4</v>
      </c>
      <c r="BF1164" s="5">
        <f t="shared" si="1449"/>
        <v>2.4053775611184951E-4</v>
      </c>
      <c r="BG1164" s="5">
        <f t="shared" si="1450"/>
        <v>1.500338794349389E-4</v>
      </c>
      <c r="BH1164" s="5">
        <f t="shared" si="1451"/>
        <v>7.0187001020633797E-5</v>
      </c>
      <c r="BI1164" s="5">
        <f t="shared" si="1452"/>
        <v>2.626721447621658E-5</v>
      </c>
      <c r="BJ1164" s="8">
        <f t="shared" si="1453"/>
        <v>0.5461156790225612</v>
      </c>
      <c r="BK1164" s="8">
        <f t="shared" si="1454"/>
        <v>0.22865476956128886</v>
      </c>
      <c r="BL1164" s="8">
        <f t="shared" si="1455"/>
        <v>0.21348632325371605</v>
      </c>
      <c r="BM1164" s="8">
        <f t="shared" si="1456"/>
        <v>0.57139194846783981</v>
      </c>
      <c r="BN1164" s="8">
        <f t="shared" si="1457"/>
        <v>0.42526947844858309</v>
      </c>
    </row>
    <row r="1165" spans="1:66" x14ac:dyDescent="0.25">
      <c r="A1165" t="s">
        <v>10</v>
      </c>
      <c r="B1165" t="s">
        <v>37</v>
      </c>
      <c r="C1165" t="s">
        <v>11</v>
      </c>
      <c r="D1165" s="7" t="s">
        <v>562</v>
      </c>
      <c r="E1165">
        <f>VLOOKUP(A1165,home!$A$2:$E$405,3,FALSE)</f>
        <v>1.5653594771241801</v>
      </c>
      <c r="F1165">
        <f>VLOOKUP(B1165,home!$B$2:$E$405,3,FALSE)</f>
        <v>0.71</v>
      </c>
      <c r="G1165">
        <f>VLOOKUP(C1165,away!$B$2:$E$405,4,FALSE)</f>
        <v>1.2</v>
      </c>
      <c r="H1165">
        <f>VLOOKUP(A1165,away!$A$2:$E$405,3,FALSE)</f>
        <v>1.3758169934640501</v>
      </c>
      <c r="I1165">
        <f>VLOOKUP(C1165,away!$B$2:$E$405,3,FALSE)</f>
        <v>0.71</v>
      </c>
      <c r="J1165">
        <f>VLOOKUP(B1165,home!$B$2:$E$405,4,FALSE)</f>
        <v>1.58</v>
      </c>
      <c r="K1165" s="3">
        <f t="shared" si="1402"/>
        <v>1.3336862745098013</v>
      </c>
      <c r="L1165" s="3">
        <f t="shared" si="1403"/>
        <v>1.5433915032679713</v>
      </c>
      <c r="M1165" s="5">
        <f t="shared" si="1404"/>
        <v>5.6299040997273751E-2</v>
      </c>
      <c r="N1165" s="5">
        <f t="shared" si="1405"/>
        <v>7.5085258246128578E-2</v>
      </c>
      <c r="O1165" s="5">
        <f t="shared" si="1406"/>
        <v>8.6891461517327476E-2</v>
      </c>
      <c r="P1165" s="5">
        <f t="shared" si="1407"/>
        <v>0.11588594959775622</v>
      </c>
      <c r="Q1165" s="5">
        <f t="shared" si="1408"/>
        <v>5.0070089170442804E-2</v>
      </c>
      <c r="R1165" s="5">
        <f t="shared" si="1409"/>
        <v>6.7053771706189591E-2</v>
      </c>
      <c r="S1165" s="5">
        <f t="shared" si="1410"/>
        <v>5.9634911520180363E-2</v>
      </c>
      <c r="T1165" s="5">
        <f t="shared" si="1411"/>
        <v>7.7277750193531072E-2</v>
      </c>
      <c r="U1165" s="5">
        <f t="shared" si="1412"/>
        <v>8.9428694978658685E-2</v>
      </c>
      <c r="V1165" s="5">
        <f t="shared" si="1413"/>
        <v>1.363916729954982E-2</v>
      </c>
      <c r="W1165" s="5">
        <f t="shared" si="1414"/>
        <v>2.2259263563367142E-2</v>
      </c>
      <c r="X1165" s="5">
        <f t="shared" si="1415"/>
        <v>3.4354758252703191E-2</v>
      </c>
      <c r="Y1165" s="5">
        <f t="shared" si="1416"/>
        <v>2.6511420992023669E-2</v>
      </c>
      <c r="Z1165" s="5">
        <f t="shared" si="1417"/>
        <v>3.4496740504467764E-2</v>
      </c>
      <c r="AA1165" s="5">
        <f t="shared" si="1418"/>
        <v>4.6007829326134966E-2</v>
      </c>
      <c r="AB1165" s="5">
        <f t="shared" si="1419"/>
        <v>3.0680005246127875E-2</v>
      </c>
      <c r="AC1165" s="5">
        <f t="shared" si="1420"/>
        <v>1.754678927732017E-3</v>
      </c>
      <c r="AD1165" s="5">
        <f t="shared" si="1421"/>
        <v>7.421718573789717E-3</v>
      </c>
      <c r="AE1165" s="5">
        <f t="shared" si="1422"/>
        <v>1.1454617386433134E-2</v>
      </c>
      <c r="AF1165" s="5">
        <f t="shared" si="1423"/>
        <v>8.8394795737032402E-3</v>
      </c>
      <c r="AG1165" s="5">
        <f t="shared" si="1424"/>
        <v>4.5475925557881235E-3</v>
      </c>
      <c r="AH1165" s="5">
        <f t="shared" si="1425"/>
        <v>1.3310494046258907E-2</v>
      </c>
      <c r="AI1165" s="5">
        <f t="shared" si="1426"/>
        <v>1.7752023216439927E-2</v>
      </c>
      <c r="AJ1165" s="5">
        <f t="shared" si="1427"/>
        <v>1.1837814854272639E-2</v>
      </c>
      <c r="AK1165" s="5">
        <f t="shared" si="1428"/>
        <v>5.2626437304438894E-3</v>
      </c>
      <c r="AL1165" s="5">
        <f t="shared" si="1429"/>
        <v>1.4447324869298859E-4</v>
      </c>
      <c r="AM1165" s="5">
        <f t="shared" si="1430"/>
        <v>1.9796488390275598E-3</v>
      </c>
      <c r="AN1165" s="5">
        <f t="shared" si="1431"/>
        <v>3.0553731976094389E-3</v>
      </c>
      <c r="AO1165" s="5">
        <f t="shared" si="1432"/>
        <v>2.3578185162515509E-3</v>
      </c>
      <c r="AP1165" s="5">
        <f t="shared" si="1433"/>
        <v>1.2130123547435129E-3</v>
      </c>
      <c r="AQ1165" s="5">
        <f t="shared" si="1434"/>
        <v>4.680382404175531E-4</v>
      </c>
      <c r="AR1165" s="5">
        <f t="shared" si="1435"/>
        <v>4.1086606830589801E-3</v>
      </c>
      <c r="AS1165" s="5">
        <f t="shared" si="1436"/>
        <v>5.4796643596138261E-3</v>
      </c>
      <c r="AT1165" s="5">
        <f t="shared" si="1437"/>
        <v>3.654076572668751E-3</v>
      </c>
      <c r="AU1165" s="5">
        <f t="shared" si="1438"/>
        <v>1.6244639236587105E-3</v>
      </c>
      <c r="AV1165" s="5">
        <f t="shared" si="1439"/>
        <v>5.4163130960498953E-4</v>
      </c>
      <c r="AW1165" s="5">
        <f t="shared" si="1440"/>
        <v>8.2606595658581936E-6</v>
      </c>
      <c r="AX1165" s="5">
        <f t="shared" si="1441"/>
        <v>4.4003841416005322E-4</v>
      </c>
      <c r="AY1165" s="5">
        <f t="shared" si="1442"/>
        <v>6.7915154952613859E-4</v>
      </c>
      <c r="AZ1165" s="5">
        <f t="shared" si="1443"/>
        <v>5.2409836548495976E-4</v>
      </c>
      <c r="BA1165" s="5">
        <f t="shared" si="1444"/>
        <v>2.6962965472203951E-4</v>
      </c>
      <c r="BB1165" s="5">
        <f t="shared" si="1445"/>
        <v>1.0403602953176818E-4</v>
      </c>
      <c r="BC1165" s="5">
        <f t="shared" si="1446"/>
        <v>3.2113664802613325E-5</v>
      </c>
      <c r="BD1165" s="5">
        <f t="shared" si="1447"/>
        <v>1.0568786646740691E-3</v>
      </c>
      <c r="BE1165" s="5">
        <f t="shared" si="1448"/>
        <v>1.4095445688980526E-3</v>
      </c>
      <c r="BF1165" s="5">
        <f t="shared" si="1449"/>
        <v>9.3994512242458412E-4</v>
      </c>
      <c r="BG1165" s="5">
        <f t="shared" si="1450"/>
        <v>4.1786396952336771E-4</v>
      </c>
      <c r="BH1165" s="5">
        <f t="shared" si="1451"/>
        <v>1.3932486019137426E-4</v>
      </c>
      <c r="BI1165" s="5">
        <f t="shared" si="1452"/>
        <v>3.7163130747046554E-5</v>
      </c>
      <c r="BJ1165" s="8">
        <f t="shared" si="1453"/>
        <v>0.32894490733418796</v>
      </c>
      <c r="BK1165" s="8">
        <f t="shared" si="1454"/>
        <v>0.24803737314071128</v>
      </c>
      <c r="BL1165" s="8">
        <f t="shared" si="1455"/>
        <v>0.38763395578691767</v>
      </c>
      <c r="BM1165" s="8">
        <f t="shared" si="1456"/>
        <v>0.54715651464120552</v>
      </c>
      <c r="BN1165" s="8">
        <f t="shared" si="1457"/>
        <v>0.45128557123511842</v>
      </c>
    </row>
    <row r="1166" spans="1:66" x14ac:dyDescent="0.25">
      <c r="A1166" t="s">
        <v>10</v>
      </c>
      <c r="B1166" t="s">
        <v>447</v>
      </c>
      <c r="C1166" t="s">
        <v>224</v>
      </c>
      <c r="D1166" s="7" t="s">
        <v>562</v>
      </c>
      <c r="E1166">
        <f>VLOOKUP(A1166,home!$A$2:$E$405,3,FALSE)</f>
        <v>1.5653594771241801</v>
      </c>
      <c r="F1166">
        <f>VLOOKUP(B1166,home!$B$2:$E$405,3,FALSE)</f>
        <v>0.6</v>
      </c>
      <c r="G1166">
        <f>VLOOKUP(C1166,away!$B$2:$E$405,4,FALSE)</f>
        <v>0.79</v>
      </c>
      <c r="H1166">
        <f>VLOOKUP(A1166,away!$A$2:$E$405,3,FALSE)</f>
        <v>1.3758169934640501</v>
      </c>
      <c r="I1166">
        <f>VLOOKUP(C1166,away!$B$2:$E$405,3,FALSE)</f>
        <v>1.35</v>
      </c>
      <c r="J1166">
        <f>VLOOKUP(B1166,home!$B$2:$E$405,4,FALSE)</f>
        <v>1.28</v>
      </c>
      <c r="K1166" s="3">
        <f t="shared" si="1402"/>
        <v>0.7419803921568614</v>
      </c>
      <c r="L1166" s="3">
        <f t="shared" si="1403"/>
        <v>2.377411764705879</v>
      </c>
      <c r="M1166" s="5">
        <f t="shared" si="1404"/>
        <v>4.4184017210577575E-2</v>
      </c>
      <c r="N1166" s="5">
        <f t="shared" si="1405"/>
        <v>3.278367441696986E-2</v>
      </c>
      <c r="O1166" s="5">
        <f t="shared" si="1406"/>
        <v>0.10504360232839417</v>
      </c>
      <c r="P1166" s="5">
        <f t="shared" si="1407"/>
        <v>7.79402932491913E-2</v>
      </c>
      <c r="Q1166" s="5">
        <f t="shared" si="1408"/>
        <v>1.2162421800123079E-2</v>
      </c>
      <c r="R1166" s="5">
        <f t="shared" si="1409"/>
        <v>0.1248659479913051</v>
      </c>
      <c r="S1166" s="5">
        <f t="shared" si="1410"/>
        <v>3.4371531241820089E-2</v>
      </c>
      <c r="T1166" s="5">
        <f t="shared" si="1411"/>
        <v>2.8915084674927864E-2</v>
      </c>
      <c r="U1166" s="5">
        <f t="shared" si="1412"/>
        <v>9.2648085057626811E-2</v>
      </c>
      <c r="V1166" s="5">
        <f t="shared" si="1413"/>
        <v>6.7367930596151015E-3</v>
      </c>
      <c r="W1166" s="5">
        <f t="shared" si="1414"/>
        <v>3.0080928322774947E-3</v>
      </c>
      <c r="X1166" s="5">
        <f t="shared" si="1415"/>
        <v>7.1514752887839456E-3</v>
      </c>
      <c r="Y1166" s="5">
        <f t="shared" si="1416"/>
        <v>8.5010007432791638E-3</v>
      </c>
      <c r="Z1166" s="5">
        <f t="shared" si="1417"/>
        <v>9.895259125522704E-2</v>
      </c>
      <c r="AA1166" s="5">
        <f t="shared" si="1418"/>
        <v>7.342088246449098E-2</v>
      </c>
      <c r="AB1166" s="5">
        <f t="shared" si="1419"/>
        <v>2.7238427581752916E-2</v>
      </c>
      <c r="AC1166" s="5">
        <f t="shared" si="1420"/>
        <v>7.4272845105262592E-4</v>
      </c>
      <c r="AD1166" s="5">
        <f t="shared" si="1421"/>
        <v>5.5798647483437473E-4</v>
      </c>
      <c r="AE1166" s="5">
        <f t="shared" si="1422"/>
        <v>1.3265636098180036E-3</v>
      </c>
      <c r="AF1166" s="5">
        <f t="shared" si="1423"/>
        <v>1.5768939663060107E-3</v>
      </c>
      <c r="AG1166" s="5">
        <f t="shared" si="1424"/>
        <v>1.2496420890632084E-3</v>
      </c>
      <c r="AH1166" s="5">
        <f t="shared" si="1425"/>
        <v>5.8812763649577215E-2</v>
      </c>
      <c r="AI1166" s="5">
        <f t="shared" si="1426"/>
        <v>4.3637917436542106E-2</v>
      </c>
      <c r="AJ1166" s="5">
        <f t="shared" si="1427"/>
        <v>1.6189239546237123E-2</v>
      </c>
      <c r="AK1166" s="5">
        <f t="shared" si="1428"/>
        <v>4.0040327690794644E-3</v>
      </c>
      <c r="AL1166" s="5">
        <f t="shared" si="1429"/>
        <v>5.2406708972312233E-5</v>
      </c>
      <c r="AM1166" s="5">
        <f t="shared" si="1430"/>
        <v>8.2803004683166832E-5</v>
      </c>
      <c r="AN1166" s="5">
        <f t="shared" si="1431"/>
        <v>1.9685683748675684E-4</v>
      </c>
      <c r="AO1166" s="5">
        <f t="shared" si="1432"/>
        <v>2.3400488070190456E-4</v>
      </c>
      <c r="AP1166" s="5">
        <f t="shared" si="1433"/>
        <v>1.8544198545976785E-4</v>
      </c>
      <c r="AQ1166" s="5">
        <f t="shared" si="1434"/>
        <v>1.1021798947561716E-4</v>
      </c>
      <c r="AR1166" s="5">
        <f t="shared" si="1435"/>
        <v>2.7964431243074246E-2</v>
      </c>
      <c r="AS1166" s="5">
        <f t="shared" si="1436"/>
        <v>2.0749059660179817E-2</v>
      </c>
      <c r="AT1166" s="5">
        <f t="shared" si="1437"/>
        <v>7.6976977117731655E-3</v>
      </c>
      <c r="AU1166" s="5">
        <f t="shared" si="1438"/>
        <v>1.9038469222954766E-3</v>
      </c>
      <c r="AV1166" s="5">
        <f t="shared" si="1439"/>
        <v>3.5315427150285774E-4</v>
      </c>
      <c r="AW1166" s="5">
        <f t="shared" si="1440"/>
        <v>2.5679184235206453E-6</v>
      </c>
      <c r="AX1166" s="5">
        <f t="shared" si="1441"/>
        <v>1.023970098109709E-5</v>
      </c>
      <c r="AY1166" s="5">
        <f t="shared" si="1442"/>
        <v>2.4343985579530556E-5</v>
      </c>
      <c r="AZ1166" s="5">
        <f t="shared" si="1443"/>
        <v>2.8937838858303107E-5</v>
      </c>
      <c r="BA1166" s="5">
        <f t="shared" si="1444"/>
        <v>2.293238618229758E-5</v>
      </c>
      <c r="BB1166" s="5">
        <f t="shared" si="1445"/>
        <v>1.3629931175643203E-5</v>
      </c>
      <c r="BC1166" s="5">
        <f t="shared" si="1446"/>
        <v>6.4807917458211204E-6</v>
      </c>
      <c r="BD1166" s="5">
        <f t="shared" si="1447"/>
        <v>1.1080494638432218E-2</v>
      </c>
      <c r="BE1166" s="5">
        <f t="shared" si="1448"/>
        <v>8.2215097571159378E-3</v>
      </c>
      <c r="BF1166" s="5">
        <f t="shared" si="1449"/>
        <v>3.0500995168531719E-3</v>
      </c>
      <c r="BG1166" s="5">
        <f t="shared" si="1450"/>
        <v>7.543713452107236E-4</v>
      </c>
      <c r="BH1166" s="5">
        <f t="shared" si="1451"/>
        <v>1.3993218663783792E-4</v>
      </c>
      <c r="BI1166" s="5">
        <f t="shared" si="1452"/>
        <v>2.0765387743382024E-5</v>
      </c>
      <c r="BJ1166" s="8">
        <f t="shared" si="1453"/>
        <v>9.8148725228712944E-2</v>
      </c>
      <c r="BK1166" s="8">
        <f t="shared" si="1454"/>
        <v>0.16405211390680854</v>
      </c>
      <c r="BL1166" s="8">
        <f t="shared" si="1455"/>
        <v>0.62779626146582479</v>
      </c>
      <c r="BM1166" s="8">
        <f t="shared" si="1456"/>
        <v>0.59194795879285611</v>
      </c>
      <c r="BN1166" s="8">
        <f t="shared" si="1457"/>
        <v>0.39697995699656108</v>
      </c>
    </row>
    <row r="1167" spans="1:66" x14ac:dyDescent="0.25">
      <c r="A1167" t="s">
        <v>10</v>
      </c>
      <c r="B1167" t="s">
        <v>226</v>
      </c>
      <c r="C1167" t="s">
        <v>41</v>
      </c>
      <c r="D1167" s="7" t="s">
        <v>562</v>
      </c>
      <c r="E1167">
        <f>VLOOKUP(A1167,home!$A$2:$E$405,3,FALSE)</f>
        <v>1.5653594771241801</v>
      </c>
      <c r="F1167">
        <f>VLOOKUP(B1167,home!$B$2:$E$405,3,FALSE)</f>
        <v>0.94</v>
      </c>
      <c r="G1167">
        <f>VLOOKUP(C1167,away!$B$2:$E$405,4,FALSE)</f>
        <v>1.1299999999999999</v>
      </c>
      <c r="H1167">
        <f>VLOOKUP(A1167,away!$A$2:$E$405,3,FALSE)</f>
        <v>1.3758169934640501</v>
      </c>
      <c r="I1167">
        <f>VLOOKUP(C1167,away!$B$2:$E$405,3,FALSE)</f>
        <v>1.1599999999999999</v>
      </c>
      <c r="J1167">
        <f>VLOOKUP(B1167,home!$B$2:$E$405,4,FALSE)</f>
        <v>1.07</v>
      </c>
      <c r="K1167" s="3">
        <f t="shared" si="1402"/>
        <v>1.6627248366013039</v>
      </c>
      <c r="L1167" s="3">
        <f t="shared" si="1403"/>
        <v>1.7076640522875788</v>
      </c>
      <c r="M1167" s="5">
        <f t="shared" si="1404"/>
        <v>3.4376266195731045E-2</v>
      </c>
      <c r="N1167" s="5">
        <f t="shared" si="1405"/>
        <v>5.7158271593259827E-2</v>
      </c>
      <c r="O1167" s="5">
        <f t="shared" si="1406"/>
        <v>5.8703114034318576E-2</v>
      </c>
      <c r="P1167" s="5">
        <f t="shared" si="1407"/>
        <v>9.7607125690700056E-2</v>
      </c>
      <c r="Q1167" s="5">
        <f t="shared" si="1408"/>
        <v>4.751923889765796E-2</v>
      </c>
      <c r="R1167" s="5">
        <f t="shared" si="1409"/>
        <v>5.012259879687217E-2</v>
      </c>
      <c r="S1167" s="5">
        <f t="shared" si="1410"/>
        <v>6.9285818676136798E-2</v>
      </c>
      <c r="T1167" s="5">
        <f t="shared" si="1411"/>
        <v>8.1146896057596118E-2</v>
      </c>
      <c r="U1167" s="5">
        <f t="shared" si="1412"/>
        <v>8.3340089894561986E-2</v>
      </c>
      <c r="V1167" s="5">
        <f t="shared" si="1413"/>
        <v>2.1858716817388137E-2</v>
      </c>
      <c r="W1167" s="5">
        <f t="shared" si="1414"/>
        <v>2.6337139577175549E-2</v>
      </c>
      <c r="X1167" s="5">
        <f t="shared" si="1415"/>
        <v>4.4974986496023155E-2</v>
      </c>
      <c r="Y1167" s="5">
        <f t="shared" si="1416"/>
        <v>3.8401083845689035E-2</v>
      </c>
      <c r="Z1167" s="5">
        <f t="shared" si="1417"/>
        <v>2.8530853390883747E-2</v>
      </c>
      <c r="AA1167" s="5">
        <f t="shared" si="1418"/>
        <v>4.7438958542452933E-2</v>
      </c>
      <c r="AB1167" s="5">
        <f t="shared" si="1419"/>
        <v>3.9438967295518053E-2</v>
      </c>
      <c r="AC1167" s="5">
        <f t="shared" si="1420"/>
        <v>3.8790689695692893E-3</v>
      </c>
      <c r="AD1167" s="5">
        <f t="shared" si="1421"/>
        <v>1.0947854025001241E-2</v>
      </c>
      <c r="AE1167" s="5">
        <f t="shared" si="1422"/>
        <v>1.8695256768186497E-2</v>
      </c>
      <c r="AF1167" s="5">
        <f t="shared" si="1423"/>
        <v>1.5962608965659077E-2</v>
      </c>
      <c r="AG1167" s="5">
        <f t="shared" si="1424"/>
        <v>9.0862578371264692E-3</v>
      </c>
      <c r="AH1167" s="5">
        <f t="shared" si="1425"/>
        <v>1.2180278179174836E-2</v>
      </c>
      <c r="AI1167" s="5">
        <f t="shared" si="1426"/>
        <v>2.0252451045226907E-2</v>
      </c>
      <c r="AJ1167" s="5">
        <f t="shared" si="1427"/>
        <v>1.683712667747541E-2</v>
      </c>
      <c r="AK1167" s="5">
        <f t="shared" si="1428"/>
        <v>9.3318362345469179E-3</v>
      </c>
      <c r="AL1167" s="5">
        <f t="shared" si="1429"/>
        <v>4.4056532529721058E-4</v>
      </c>
      <c r="AM1167" s="5">
        <f t="shared" si="1430"/>
        <v>3.6406537589710225E-3</v>
      </c>
      <c r="AN1167" s="5">
        <f t="shared" si="1431"/>
        <v>6.2170135510204614E-3</v>
      </c>
      <c r="AO1167" s="5">
        <f t="shared" si="1432"/>
        <v>5.308285276831198E-3</v>
      </c>
      <c r="AP1167" s="5">
        <f t="shared" si="1433"/>
        <v>3.0215893155106847E-3</v>
      </c>
      <c r="AQ1167" s="5">
        <f t="shared" si="1434"/>
        <v>1.2899648637184568E-3</v>
      </c>
      <c r="AR1167" s="5">
        <f t="shared" si="1435"/>
        <v>4.1599646386879319E-3</v>
      </c>
      <c r="AS1167" s="5">
        <f t="shared" si="1436"/>
        <v>6.9168765241295936E-3</v>
      </c>
      <c r="AT1167" s="5">
        <f t="shared" si="1437"/>
        <v>5.7504311941873887E-3</v>
      </c>
      <c r="AU1167" s="5">
        <f t="shared" si="1438"/>
        <v>3.1871282559140885E-3</v>
      </c>
      <c r="AV1167" s="5">
        <f t="shared" si="1439"/>
        <v>1.3248293271355383E-3</v>
      </c>
      <c r="AW1167" s="5">
        <f t="shared" si="1440"/>
        <v>3.4748065582679702E-5</v>
      </c>
      <c r="AX1167" s="5">
        <f t="shared" si="1441"/>
        <v>1.0089009044178365E-3</v>
      </c>
      <c r="AY1167" s="5">
        <f t="shared" si="1442"/>
        <v>1.7228638067947654E-3</v>
      </c>
      <c r="AZ1167" s="5">
        <f t="shared" si="1443"/>
        <v>1.4710362949253773E-3</v>
      </c>
      <c r="BA1167" s="5">
        <f t="shared" si="1444"/>
        <v>8.3734526681812518E-4</v>
      </c>
      <c r="BB1167" s="5">
        <f t="shared" si="1445"/>
        <v>3.5747610287461585E-4</v>
      </c>
      <c r="BC1167" s="5">
        <f t="shared" si="1446"/>
        <v>1.220898180861675E-4</v>
      </c>
      <c r="BD1167" s="5">
        <f t="shared" si="1447"/>
        <v>1.1839703453791449E-3</v>
      </c>
      <c r="BE1167" s="5">
        <f t="shared" si="1448"/>
        <v>1.9686168990613283E-3</v>
      </c>
      <c r="BF1167" s="5">
        <f t="shared" si="1449"/>
        <v>1.6366341059111567E-3</v>
      </c>
      <c r="BG1167" s="5">
        <f t="shared" si="1450"/>
        <v>9.0709072544241614E-4</v>
      </c>
      <c r="BH1167" s="5">
        <f t="shared" si="1451"/>
        <v>3.7706056956095008E-4</v>
      </c>
      <c r="BI1167" s="5">
        <f t="shared" si="1452"/>
        <v>1.2538959478240502E-4</v>
      </c>
      <c r="BJ1167" s="8">
        <f t="shared" si="1453"/>
        <v>0.37522681302334365</v>
      </c>
      <c r="BK1167" s="8">
        <f t="shared" si="1454"/>
        <v>0.22917042548161731</v>
      </c>
      <c r="BL1167" s="8">
        <f t="shared" si="1455"/>
        <v>0.36518341288033968</v>
      </c>
      <c r="BM1167" s="8">
        <f t="shared" si="1456"/>
        <v>0.65093677382643278</v>
      </c>
      <c r="BN1167" s="8">
        <f t="shared" si="1457"/>
        <v>0.34548661520853963</v>
      </c>
    </row>
    <row r="1168" spans="1:66" x14ac:dyDescent="0.25">
      <c r="A1168" t="s">
        <v>13</v>
      </c>
      <c r="B1168" t="s">
        <v>227</v>
      </c>
      <c r="C1168" t="s">
        <v>53</v>
      </c>
      <c r="D1168" s="7" t="s">
        <v>562</v>
      </c>
      <c r="E1168">
        <f>VLOOKUP(A1168,home!$A$2:$E$405,3,FALSE)</f>
        <v>1.76143790849673</v>
      </c>
      <c r="F1168">
        <f>VLOOKUP(B1168,home!$B$2:$E$405,3,FALSE)</f>
        <v>1.6</v>
      </c>
      <c r="G1168">
        <f>VLOOKUP(C1168,away!$B$2:$E$405,4,FALSE)</f>
        <v>0.9</v>
      </c>
      <c r="H1168">
        <f>VLOOKUP(A1168,away!$A$2:$E$405,3,FALSE)</f>
        <v>1.3562091503267999</v>
      </c>
      <c r="I1168">
        <f>VLOOKUP(C1168,away!$B$2:$E$405,3,FALSE)</f>
        <v>0.43</v>
      </c>
      <c r="J1168">
        <f>VLOOKUP(B1168,home!$B$2:$E$405,4,FALSE)</f>
        <v>0.65</v>
      </c>
      <c r="K1168" s="3">
        <f t="shared" si="1402"/>
        <v>2.5364705882352916</v>
      </c>
      <c r="L1168" s="3">
        <f t="shared" si="1403"/>
        <v>0.37906045751634054</v>
      </c>
      <c r="M1168" s="5">
        <f t="shared" si="1404"/>
        <v>5.4175253854247603E-2</v>
      </c>
      <c r="N1168" s="5">
        <f t="shared" si="1405"/>
        <v>0.13741393801147969</v>
      </c>
      <c r="O1168" s="5">
        <f t="shared" si="1406"/>
        <v>2.0535696512054991E-2</v>
      </c>
      <c r="P1168" s="5">
        <f t="shared" si="1407"/>
        <v>5.2088190211753552E-2</v>
      </c>
      <c r="Q1168" s="5">
        <f t="shared" si="1408"/>
        <v>0.17427320608985289</v>
      </c>
      <c r="R1168" s="5">
        <f t="shared" si="1409"/>
        <v>3.8921352576381418E-3</v>
      </c>
      <c r="S1168" s="5">
        <f t="shared" si="1410"/>
        <v>1.2520382307922916E-2</v>
      </c>
      <c r="T1168" s="5">
        <f t="shared" si="1411"/>
        <v>6.6060081233259141E-2</v>
      </c>
      <c r="U1168" s="5">
        <f t="shared" si="1412"/>
        <v>9.8722866064327366E-3</v>
      </c>
      <c r="V1168" s="5">
        <f t="shared" si="1413"/>
        <v>1.3375603738307376E-3</v>
      </c>
      <c r="W1168" s="5">
        <f t="shared" si="1414"/>
        <v>0.14734628718812645</v>
      </c>
      <c r="X1168" s="5">
        <f t="shared" si="1415"/>
        <v>5.5853151034865323E-2</v>
      </c>
      <c r="Y1168" s="5">
        <f t="shared" si="1416"/>
        <v>1.0585860492502659E-2</v>
      </c>
      <c r="Z1168" s="5">
        <f t="shared" si="1417"/>
        <v>4.9178485715859811E-4</v>
      </c>
      <c r="AA1168" s="5">
        <f t="shared" si="1418"/>
        <v>1.2473978259222782E-3</v>
      </c>
      <c r="AB1168" s="5">
        <f t="shared" si="1419"/>
        <v>1.5819939486402524E-3</v>
      </c>
      <c r="AC1168" s="5">
        <f t="shared" si="1420"/>
        <v>8.0376987433277482E-5</v>
      </c>
      <c r="AD1168" s="5">
        <f t="shared" si="1421"/>
        <v>9.3434880934588363E-2</v>
      </c>
      <c r="AE1168" s="5">
        <f t="shared" si="1422"/>
        <v>3.5417468715049874E-2</v>
      </c>
      <c r="AF1168" s="5">
        <f t="shared" si="1423"/>
        <v>6.7126809475987412E-3</v>
      </c>
      <c r="AG1168" s="5">
        <f t="shared" si="1424"/>
        <v>8.4817063705266722E-4</v>
      </c>
      <c r="AH1168" s="5">
        <f t="shared" si="1425"/>
        <v>4.6604048238536575E-5</v>
      </c>
      <c r="AI1168" s="5">
        <f t="shared" si="1426"/>
        <v>1.1820979764974678E-4</v>
      </c>
      <c r="AJ1168" s="5">
        <f t="shared" si="1427"/>
        <v>1.4991783748991399E-4</v>
      </c>
      <c r="AK1168" s="5">
        <f t="shared" si="1428"/>
        <v>1.2675406181500166E-4</v>
      </c>
      <c r="AL1168" s="5">
        <f t="shared" si="1429"/>
        <v>3.0912208155672715E-6</v>
      </c>
      <c r="AM1168" s="5">
        <f t="shared" si="1430"/>
        <v>4.7398965481169938E-2</v>
      </c>
      <c r="AN1168" s="5">
        <f t="shared" si="1431"/>
        <v>1.796707354109351E-2</v>
      </c>
      <c r="AO1168" s="5">
        <f t="shared" si="1432"/>
        <v>3.4053035583583215E-3</v>
      </c>
      <c r="AP1168" s="5">
        <f t="shared" si="1433"/>
        <v>4.3027197493777605E-4</v>
      </c>
      <c r="AQ1168" s="5">
        <f t="shared" si="1434"/>
        <v>4.0774772919093182E-5</v>
      </c>
      <c r="AR1168" s="5">
        <f t="shared" si="1435"/>
        <v>3.5331503694826565E-6</v>
      </c>
      <c r="AS1168" s="5">
        <f t="shared" si="1436"/>
        <v>8.9617319960054131E-6</v>
      </c>
      <c r="AT1168" s="5">
        <f t="shared" si="1437"/>
        <v>1.1365584813757441E-5</v>
      </c>
      <c r="AU1168" s="5">
        <f t="shared" si="1438"/>
        <v>9.6094905327298112E-6</v>
      </c>
      <c r="AV1168" s="5">
        <f t="shared" si="1439"/>
        <v>6.0935475260486646E-6</v>
      </c>
      <c r="AW1168" s="5">
        <f t="shared" si="1440"/>
        <v>8.2559269517015413E-8</v>
      </c>
      <c r="AX1168" s="5">
        <f t="shared" si="1441"/>
        <v>2.0037680309294568E-2</v>
      </c>
      <c r="AY1168" s="5">
        <f t="shared" si="1442"/>
        <v>7.5954922656073674E-3</v>
      </c>
      <c r="AZ1168" s="5">
        <f t="shared" si="1443"/>
        <v>1.4395753866314773E-3</v>
      </c>
      <c r="BA1168" s="5">
        <f t="shared" si="1444"/>
        <v>1.818953682285969E-4</v>
      </c>
      <c r="BB1168" s="5">
        <f t="shared" si="1445"/>
        <v>1.7237335375208786E-5</v>
      </c>
      <c r="BC1168" s="5">
        <f t="shared" si="1446"/>
        <v>1.3067984467378493E-6</v>
      </c>
      <c r="BD1168" s="5">
        <f t="shared" si="1447"/>
        <v>2.2321293258835398E-7</v>
      </c>
      <c r="BE1168" s="5">
        <f t="shared" si="1448"/>
        <v>5.6617303842410675E-7</v>
      </c>
      <c r="BF1168" s="5">
        <f t="shared" si="1449"/>
        <v>7.1804062990727821E-7</v>
      </c>
      <c r="BG1168" s="5">
        <f t="shared" si="1450"/>
        <v>6.0709631297258435E-7</v>
      </c>
      <c r="BH1168" s="5">
        <f t="shared" si="1451"/>
        <v>3.8497048552026209E-7</v>
      </c>
      <c r="BI1168" s="5">
        <f t="shared" si="1452"/>
        <v>1.9529326277216095E-7</v>
      </c>
      <c r="BJ1168" s="8">
        <f t="shared" si="1453"/>
        <v>0.82646130207643842</v>
      </c>
      <c r="BK1168" s="8">
        <f t="shared" si="1454"/>
        <v>0.12780034722161104</v>
      </c>
      <c r="BL1168" s="8">
        <f t="shared" si="1455"/>
        <v>3.7613254187781817E-2</v>
      </c>
      <c r="BM1168" s="8">
        <f t="shared" si="1456"/>
        <v>0.54239285869962517</v>
      </c>
      <c r="BN1168" s="8">
        <f t="shared" si="1457"/>
        <v>0.44237841993702692</v>
      </c>
    </row>
    <row r="1169" spans="1:66" x14ac:dyDescent="0.25">
      <c r="A1169" t="s">
        <v>13</v>
      </c>
      <c r="B1169" t="s">
        <v>229</v>
      </c>
      <c r="C1169" t="s">
        <v>51</v>
      </c>
      <c r="D1169" s="7" t="s">
        <v>562</v>
      </c>
      <c r="E1169">
        <f>VLOOKUP(A1169,home!$A$2:$E$405,3,FALSE)</f>
        <v>1.76143790849673</v>
      </c>
      <c r="F1169">
        <f>VLOOKUP(B1169,home!$B$2:$E$405,3,FALSE)</f>
        <v>0.67</v>
      </c>
      <c r="G1169">
        <f>VLOOKUP(C1169,away!$B$2:$E$405,4,FALSE)</f>
        <v>1.1000000000000001</v>
      </c>
      <c r="H1169">
        <f>VLOOKUP(A1169,away!$A$2:$E$405,3,FALSE)</f>
        <v>1.3562091503267999</v>
      </c>
      <c r="I1169">
        <f>VLOOKUP(C1169,away!$B$2:$E$405,3,FALSE)</f>
        <v>0.6</v>
      </c>
      <c r="J1169">
        <f>VLOOKUP(B1169,home!$B$2:$E$405,4,FALSE)</f>
        <v>0.95</v>
      </c>
      <c r="K1169" s="3">
        <f t="shared" si="1402"/>
        <v>1.2981797385620901</v>
      </c>
      <c r="L1169" s="3">
        <f t="shared" si="1403"/>
        <v>0.77303921568627587</v>
      </c>
      <c r="M1169" s="5">
        <f t="shared" si="1404"/>
        <v>0.12603206071880446</v>
      </c>
      <c r="N1169" s="5">
        <f t="shared" si="1405"/>
        <v>0.16361226763437908</v>
      </c>
      <c r="O1169" s="5">
        <f t="shared" si="1406"/>
        <v>9.7427725369389692E-2</v>
      </c>
      <c r="P1169" s="5">
        <f t="shared" si="1407"/>
        <v>0.12647869904873346</v>
      </c>
      <c r="Q1169" s="5">
        <f t="shared" si="1408"/>
        <v>0.10619906541157449</v>
      </c>
      <c r="R1169" s="5">
        <f t="shared" si="1409"/>
        <v>3.7657726202825439E-2</v>
      </c>
      <c r="S1169" s="5">
        <f t="shared" si="1410"/>
        <v>3.1731730049132836E-2</v>
      </c>
      <c r="T1169" s="5">
        <f t="shared" si="1411"/>
        <v>8.2096042232379041E-2</v>
      </c>
      <c r="U1169" s="5">
        <f t="shared" si="1412"/>
        <v>4.8886497156826705E-2</v>
      </c>
      <c r="V1169" s="5">
        <f t="shared" si="1413"/>
        <v>3.5382424936517337E-3</v>
      </c>
      <c r="W1169" s="5">
        <f t="shared" si="1414"/>
        <v>4.5955158323845377E-2</v>
      </c>
      <c r="X1169" s="5">
        <f t="shared" si="1415"/>
        <v>3.5525139547404057E-2</v>
      </c>
      <c r="Y1169" s="5">
        <f t="shared" si="1416"/>
        <v>1.3731163006435365E-2</v>
      </c>
      <c r="Z1169" s="5">
        <f t="shared" si="1417"/>
        <v>9.7036330427869005E-3</v>
      </c>
      <c r="AA1169" s="5">
        <f t="shared" si="1418"/>
        <v>1.259705980658756E-2</v>
      </c>
      <c r="AB1169" s="5">
        <f t="shared" si="1419"/>
        <v>8.1766239031834265E-3</v>
      </c>
      <c r="AC1169" s="5">
        <f t="shared" si="1420"/>
        <v>2.2192384271296732E-4</v>
      </c>
      <c r="AD1169" s="5">
        <f t="shared" si="1421"/>
        <v>1.4914513854607266E-2</v>
      </c>
      <c r="AE1169" s="5">
        <f t="shared" si="1422"/>
        <v>1.1529504092507695E-2</v>
      </c>
      <c r="AF1169" s="5">
        <f t="shared" si="1423"/>
        <v>4.4563794004619274E-3</v>
      </c>
      <c r="AG1169" s="5">
        <f t="shared" si="1424"/>
        <v>1.1483186788445218E-3</v>
      </c>
      <c r="AH1169" s="5">
        <f t="shared" si="1425"/>
        <v>1.8753222191758535E-3</v>
      </c>
      <c r="AI1169" s="5">
        <f t="shared" si="1426"/>
        <v>2.4345053082093886E-3</v>
      </c>
      <c r="AJ1169" s="5">
        <f t="shared" si="1427"/>
        <v>1.5802127322696426E-3</v>
      </c>
      <c r="AK1169" s="5">
        <f t="shared" si="1428"/>
        <v>6.8380005055009713E-4</v>
      </c>
      <c r="AL1169" s="5">
        <f t="shared" si="1429"/>
        <v>8.9084122735585404E-6</v>
      </c>
      <c r="AM1169" s="5">
        <f t="shared" si="1430"/>
        <v>3.872343939310941E-3</v>
      </c>
      <c r="AN1169" s="5">
        <f t="shared" si="1431"/>
        <v>2.9934737217124337E-3</v>
      </c>
      <c r="AO1169" s="5">
        <f t="shared" si="1432"/>
        <v>1.1570362890050282E-3</v>
      </c>
      <c r="AP1169" s="5">
        <f t="shared" si="1433"/>
        <v>2.9814480845766878E-4</v>
      </c>
      <c r="AQ1169" s="5">
        <f t="shared" si="1434"/>
        <v>5.7619407222762792E-5</v>
      </c>
      <c r="AR1169" s="5">
        <f t="shared" si="1435"/>
        <v>2.8993952349414968E-4</v>
      </c>
      <c r="AS1169" s="5">
        <f t="shared" si="1436"/>
        <v>3.7639361480845229E-4</v>
      </c>
      <c r="AT1169" s="5">
        <f t="shared" si="1437"/>
        <v>2.4431328223423838E-4</v>
      </c>
      <c r="AU1169" s="5">
        <f t="shared" si="1438"/>
        <v>1.0572085095269661E-4</v>
      </c>
      <c r="AV1169" s="5">
        <f t="shared" si="1439"/>
        <v>3.4311166662583356E-5</v>
      </c>
      <c r="AW1169" s="5">
        <f t="shared" si="1440"/>
        <v>2.4833284230380979E-7</v>
      </c>
      <c r="AX1169" s="5">
        <f t="shared" si="1441"/>
        <v>8.378330737928624E-4</v>
      </c>
      <c r="AY1169" s="5">
        <f t="shared" si="1442"/>
        <v>6.4767782224085595E-4</v>
      </c>
      <c r="AZ1169" s="5">
        <f t="shared" si="1443"/>
        <v>2.5034017786123322E-4</v>
      </c>
      <c r="BA1169" s="5">
        <f t="shared" si="1444"/>
        <v>6.4507591582870186E-5</v>
      </c>
      <c r="BB1169" s="5">
        <f t="shared" si="1445"/>
        <v>1.2466724500758141E-5</v>
      </c>
      <c r="BC1169" s="5">
        <f t="shared" si="1446"/>
        <v>1.9274533860485912E-6</v>
      </c>
      <c r="BD1169" s="5">
        <f t="shared" si="1447"/>
        <v>3.7355770306394989E-5</v>
      </c>
      <c r="BE1169" s="5">
        <f t="shared" si="1448"/>
        <v>4.8494504130141346E-5</v>
      </c>
      <c r="BF1169" s="5">
        <f t="shared" si="1449"/>
        <v>3.1477291346682548E-5</v>
      </c>
      <c r="BG1169" s="5">
        <f t="shared" si="1450"/>
        <v>1.3621060617026369E-5</v>
      </c>
      <c r="BH1169" s="5">
        <f t="shared" si="1451"/>
        <v>4.4206462276874195E-6</v>
      </c>
      <c r="BI1169" s="5">
        <f t="shared" si="1452"/>
        <v>1.1477586728269473E-6</v>
      </c>
      <c r="BJ1169" s="8">
        <f t="shared" si="1453"/>
        <v>0.48936092319151242</v>
      </c>
      <c r="BK1169" s="8">
        <f t="shared" si="1454"/>
        <v>0.28865924238754986</v>
      </c>
      <c r="BL1169" s="8">
        <f t="shared" si="1455"/>
        <v>0.21250666821847067</v>
      </c>
      <c r="BM1169" s="8">
        <f t="shared" si="1456"/>
        <v>0.3421754929652146</v>
      </c>
      <c r="BN1169" s="8">
        <f t="shared" si="1457"/>
        <v>0.6574075443857067</v>
      </c>
    </row>
    <row r="1170" spans="1:66" x14ac:dyDescent="0.25">
      <c r="A1170" t="s">
        <v>13</v>
      </c>
      <c r="B1170" t="s">
        <v>46</v>
      </c>
      <c r="C1170" t="s">
        <v>15</v>
      </c>
      <c r="D1170" s="7" t="s">
        <v>562</v>
      </c>
      <c r="E1170">
        <f>VLOOKUP(A1170,home!$A$2:$E$405,3,FALSE)</f>
        <v>1.76143790849673</v>
      </c>
      <c r="F1170">
        <f>VLOOKUP(B1170,home!$B$2:$E$405,3,FALSE)</f>
        <v>0.8</v>
      </c>
      <c r="G1170">
        <f>VLOOKUP(C1170,away!$B$2:$E$405,4,FALSE)</f>
        <v>0.8</v>
      </c>
      <c r="H1170">
        <f>VLOOKUP(A1170,away!$A$2:$E$405,3,FALSE)</f>
        <v>1.3562091503267999</v>
      </c>
      <c r="I1170">
        <f>VLOOKUP(C1170,away!$B$2:$E$405,3,FALSE)</f>
        <v>1.37</v>
      </c>
      <c r="J1170">
        <f>VLOOKUP(B1170,home!$B$2:$E$405,4,FALSE)</f>
        <v>1.43</v>
      </c>
      <c r="K1170" s="3">
        <f t="shared" si="1402"/>
        <v>1.1273202614379074</v>
      </c>
      <c r="L1170" s="3">
        <f t="shared" si="1403"/>
        <v>2.6569493464052338</v>
      </c>
      <c r="M1170" s="5">
        <f t="shared" si="1404"/>
        <v>2.2725455210748844E-2</v>
      </c>
      <c r="N1170" s="5">
        <f t="shared" si="1405"/>
        <v>2.5618866109476841E-2</v>
      </c>
      <c r="O1170" s="5">
        <f t="shared" si="1406"/>
        <v>6.0380383368960538E-2</v>
      </c>
      <c r="P1170" s="5">
        <f t="shared" si="1407"/>
        <v>6.806802956521768E-2</v>
      </c>
      <c r="Q1170" s="5">
        <f t="shared" si="1408"/>
        <v>1.4440333420139093E-2</v>
      </c>
      <c r="R1170" s="5">
        <f t="shared" si="1409"/>
        <v>8.0213810063928609E-2</v>
      </c>
      <c r="S1170" s="5">
        <f t="shared" si="1410"/>
        <v>5.0969899237704619E-2</v>
      </c>
      <c r="T1170" s="5">
        <f t="shared" si="1411"/>
        <v>3.8367234442512207E-2</v>
      </c>
      <c r="U1170" s="5">
        <f t="shared" si="1412"/>
        <v>9.0426653332198653E-2</v>
      </c>
      <c r="V1170" s="5">
        <f t="shared" si="1413"/>
        <v>1.6962968403463136E-2</v>
      </c>
      <c r="W1170" s="5">
        <f t="shared" si="1414"/>
        <v>5.4262934821472514E-3</v>
      </c>
      <c r="X1170" s="5">
        <f t="shared" si="1415"/>
        <v>1.4417386920794115E-2</v>
      </c>
      <c r="Y1170" s="5">
        <f t="shared" si="1416"/>
        <v>1.9153133378037653E-2</v>
      </c>
      <c r="Z1170" s="5">
        <f t="shared" si="1417"/>
        <v>7.1041343407342888E-2</v>
      </c>
      <c r="AA1170" s="5">
        <f t="shared" si="1418"/>
        <v>8.0086345822865959E-2</v>
      </c>
      <c r="AB1170" s="5">
        <f t="shared" si="1419"/>
        <v>4.514148015531997E-2</v>
      </c>
      <c r="AC1170" s="5">
        <f t="shared" si="1420"/>
        <v>3.1755024929452647E-3</v>
      </c>
      <c r="AD1170" s="5">
        <f t="shared" si="1421"/>
        <v>1.5292926467332633E-3</v>
      </c>
      <c r="AE1170" s="5">
        <f t="shared" si="1422"/>
        <v>4.0632530982002727E-3</v>
      </c>
      <c r="AF1170" s="5">
        <f t="shared" si="1423"/>
        <v>5.3979288317711309E-3</v>
      </c>
      <c r="AG1170" s="5">
        <f t="shared" si="1424"/>
        <v>4.7806744938387576E-3</v>
      </c>
      <c r="AH1170" s="5">
        <f t="shared" si="1425"/>
        <v>4.7188312733472369E-2</v>
      </c>
      <c r="AI1170" s="5">
        <f t="shared" si="1426"/>
        <v>5.3196341047511808E-2</v>
      </c>
      <c r="AJ1170" s="5">
        <f t="shared" si="1427"/>
        <v>2.9984656548610558E-2</v>
      </c>
      <c r="AK1170" s="5">
        <f t="shared" si="1428"/>
        <v>1.1267436953168505E-2</v>
      </c>
      <c r="AL1170" s="5">
        <f t="shared" si="1429"/>
        <v>3.8045477297543346E-4</v>
      </c>
      <c r="AM1170" s="5">
        <f t="shared" si="1430"/>
        <v>3.4480051726608254E-4</v>
      </c>
      <c r="AN1170" s="5">
        <f t="shared" si="1431"/>
        <v>9.1611750899030426E-4</v>
      </c>
      <c r="AO1170" s="5">
        <f t="shared" si="1432"/>
        <v>1.2170389083710905E-3</v>
      </c>
      <c r="AP1170" s="5">
        <f t="shared" si="1433"/>
        <v>1.0778702440487693E-3</v>
      </c>
      <c r="AQ1170" s="5">
        <f t="shared" si="1434"/>
        <v>7.1596166010875692E-4</v>
      </c>
      <c r="AR1170" s="5">
        <f t="shared" si="1435"/>
        <v>2.5075391335033028E-2</v>
      </c>
      <c r="AS1170" s="5">
        <f t="shared" si="1436"/>
        <v>2.8267996715467272E-2</v>
      </c>
      <c r="AT1170" s="5">
        <f t="shared" si="1437"/>
        <v>1.5933542723803241E-2</v>
      </c>
      <c r="AU1170" s="5">
        <f t="shared" si="1438"/>
        <v>5.9874018496766457E-3</v>
      </c>
      <c r="AV1170" s="5">
        <f t="shared" si="1439"/>
        <v>1.6874298546278219E-3</v>
      </c>
      <c r="AW1170" s="5">
        <f t="shared" si="1440"/>
        <v>3.1654184084373198E-5</v>
      </c>
      <c r="AX1170" s="5">
        <f t="shared" si="1441"/>
        <v>6.4783434878054255E-5</v>
      </c>
      <c r="AY1170" s="5">
        <f t="shared" si="1442"/>
        <v>1.7212630495713223E-4</v>
      </c>
      <c r="AZ1170" s="5">
        <f t="shared" si="1443"/>
        <v>2.2866543672750029E-4</v>
      </c>
      <c r="BA1170" s="5">
        <f t="shared" si="1444"/>
        <v>2.025174942195331E-4</v>
      </c>
      <c r="BB1170" s="5">
        <f t="shared" si="1445"/>
        <v>1.3451968097555355E-4</v>
      </c>
      <c r="BC1170" s="5">
        <f t="shared" si="1446"/>
        <v>7.1482395689327486E-5</v>
      </c>
      <c r="BD1170" s="5">
        <f t="shared" si="1447"/>
        <v>1.1104007436411925E-2</v>
      </c>
      <c r="BE1170" s="5">
        <f t="shared" si="1448"/>
        <v>1.2517772566224361E-2</v>
      </c>
      <c r="BF1170" s="5">
        <f t="shared" si="1449"/>
        <v>7.055769320988157E-3</v>
      </c>
      <c r="BG1170" s="5">
        <f t="shared" si="1450"/>
        <v>2.6513705718606449E-3</v>
      </c>
      <c r="BH1170" s="5">
        <f t="shared" si="1451"/>
        <v>7.4723594155967925E-4</v>
      </c>
      <c r="BI1170" s="5">
        <f t="shared" si="1452"/>
        <v>1.6847484339897178E-4</v>
      </c>
      <c r="BJ1170" s="8">
        <f t="shared" si="1453"/>
        <v>0.13834028040988272</v>
      </c>
      <c r="BK1170" s="8">
        <f t="shared" si="1454"/>
        <v>0.16245443598801212</v>
      </c>
      <c r="BL1170" s="8">
        <f t="shared" si="1455"/>
        <v>0.60908181318508858</v>
      </c>
      <c r="BM1170" s="8">
        <f t="shared" si="1456"/>
        <v>0.70933052313098177</v>
      </c>
      <c r="BN1170" s="8">
        <f t="shared" si="1457"/>
        <v>0.27144687773847159</v>
      </c>
    </row>
    <row r="1171" spans="1:66" x14ac:dyDescent="0.25">
      <c r="A1171" t="s">
        <v>13</v>
      </c>
      <c r="B1171" t="s">
        <v>47</v>
      </c>
      <c r="C1171" t="s">
        <v>44</v>
      </c>
      <c r="D1171" s="7" t="s">
        <v>562</v>
      </c>
      <c r="E1171">
        <f>VLOOKUP(A1171,home!$A$2:$E$405,3,FALSE)</f>
        <v>1.76143790849673</v>
      </c>
      <c r="F1171">
        <f>VLOOKUP(B1171,home!$B$2:$E$405,3,FALSE)</f>
        <v>1.1399999999999999</v>
      </c>
      <c r="G1171">
        <f>VLOOKUP(C1171,away!$B$2:$E$405,4,FALSE)</f>
        <v>1.1399999999999999</v>
      </c>
      <c r="H1171">
        <f>VLOOKUP(A1171,away!$A$2:$E$405,3,FALSE)</f>
        <v>1.3562091503267999</v>
      </c>
      <c r="I1171">
        <f>VLOOKUP(C1171,away!$B$2:$E$405,3,FALSE)</f>
        <v>0.56999999999999995</v>
      </c>
      <c r="J1171">
        <f>VLOOKUP(B1171,home!$B$2:$E$405,4,FALSE)</f>
        <v>1.04</v>
      </c>
      <c r="K1171" s="3">
        <f t="shared" si="1402"/>
        <v>2.2891647058823499</v>
      </c>
      <c r="L1171" s="3">
        <f t="shared" si="1403"/>
        <v>0.80396078431372697</v>
      </c>
      <c r="M1171" s="5">
        <f t="shared" si="1404"/>
        <v>4.5359960508084517E-2</v>
      </c>
      <c r="N1171" s="5">
        <f t="shared" si="1405"/>
        <v>0.10383642065532429</v>
      </c>
      <c r="O1171" s="5">
        <f t="shared" si="1406"/>
        <v>3.6467629426519307E-2</v>
      </c>
      <c r="P1171" s="5">
        <f t="shared" si="1407"/>
        <v>8.3480410190384602E-2</v>
      </c>
      <c r="Q1171" s="5">
        <f t="shared" si="1408"/>
        <v>0.11884933467466073</v>
      </c>
      <c r="R1171" s="5">
        <f t="shared" si="1409"/>
        <v>1.4659271977903404E-2</v>
      </c>
      <c r="S1171" s="5">
        <f t="shared" si="1410"/>
        <v>3.8409308603304375E-2</v>
      </c>
      <c r="T1171" s="5">
        <f t="shared" si="1411"/>
        <v>9.5550204320204862E-2</v>
      </c>
      <c r="U1171" s="5">
        <f t="shared" si="1412"/>
        <v>3.3557488025746617E-2</v>
      </c>
      <c r="V1171" s="5">
        <f t="shared" si="1413"/>
        <v>7.8542710879747398E-3</v>
      </c>
      <c r="W1171" s="5">
        <f t="shared" si="1414"/>
        <v>9.0688567418277549E-2</v>
      </c>
      <c r="X1171" s="5">
        <f t="shared" si="1415"/>
        <v>7.2910051789886729E-2</v>
      </c>
      <c r="Y1171" s="5">
        <f t="shared" si="1416"/>
        <v>2.9308411210675889E-2</v>
      </c>
      <c r="Z1171" s="5">
        <f t="shared" si="1417"/>
        <v>3.9284932656078212E-3</v>
      </c>
      <c r="AA1171" s="5">
        <f t="shared" si="1418"/>
        <v>8.9929681309259199E-3</v>
      </c>
      <c r="AB1171" s="5">
        <f t="shared" si="1419"/>
        <v>1.0293192623220192E-2</v>
      </c>
      <c r="AC1171" s="5">
        <f t="shared" si="1420"/>
        <v>9.0343687035087392E-4</v>
      </c>
      <c r="AD1171" s="5">
        <f t="shared" si="1421"/>
        <v>5.190026694023827E-2</v>
      </c>
      <c r="AE1171" s="5">
        <f t="shared" si="1422"/>
        <v>4.1725779315365752E-2</v>
      </c>
      <c r="AF1171" s="5">
        <f t="shared" si="1423"/>
        <v>1.6772945132241465E-2</v>
      </c>
      <c r="AG1171" s="5">
        <f t="shared" si="1424"/>
        <v>4.4949300412559868E-3</v>
      </c>
      <c r="AH1171" s="5">
        <f t="shared" si="1425"/>
        <v>7.8958863174731443E-4</v>
      </c>
      <c r="AI1171" s="5">
        <f t="shared" si="1426"/>
        <v>1.8074984279618882E-3</v>
      </c>
      <c r="AJ1171" s="5">
        <f t="shared" si="1427"/>
        <v>2.068830803614093E-3</v>
      </c>
      <c r="AK1171" s="5">
        <f t="shared" si="1428"/>
        <v>1.5786314860252002E-3</v>
      </c>
      <c r="AL1171" s="5">
        <f t="shared" si="1429"/>
        <v>6.6507359947605107E-5</v>
      </c>
      <c r="AM1171" s="5">
        <f t="shared" si="1430"/>
        <v>2.3761651861093181E-2</v>
      </c>
      <c r="AN1171" s="5">
        <f t="shared" si="1431"/>
        <v>1.9103436266834202E-2</v>
      </c>
      <c r="AO1171" s="5">
        <f t="shared" si="1432"/>
        <v>7.6792068020856601E-3</v>
      </c>
      <c r="AP1171" s="5">
        <f t="shared" si="1433"/>
        <v>2.0579270411706986E-3</v>
      </c>
      <c r="AQ1171" s="5">
        <f t="shared" si="1434"/>
        <v>4.136231595200055E-4</v>
      </c>
      <c r="AR1171" s="5">
        <f t="shared" si="1435"/>
        <v>1.2695965913295473E-4</v>
      </c>
      <c r="AS1171" s="5">
        <f t="shared" si="1436"/>
        <v>2.9063157075801368E-4</v>
      </c>
      <c r="AT1171" s="5">
        <f t="shared" si="1437"/>
        <v>3.3265176709719696E-4</v>
      </c>
      <c r="AU1171" s="5">
        <f t="shared" si="1438"/>
        <v>2.5383156152943291E-4</v>
      </c>
      <c r="AV1171" s="5">
        <f t="shared" si="1439"/>
        <v>1.4526556297304554E-4</v>
      </c>
      <c r="AW1171" s="5">
        <f t="shared" si="1440"/>
        <v>3.4000015449969901E-6</v>
      </c>
      <c r="AX1171" s="5">
        <f t="shared" si="1441"/>
        <v>9.0657224656463687E-3</v>
      </c>
      <c r="AY1171" s="5">
        <f t="shared" si="1442"/>
        <v>7.2884853438516285E-3</v>
      </c>
      <c r="AZ1171" s="5">
        <f t="shared" si="1443"/>
        <v>2.9298281967510293E-3</v>
      </c>
      <c r="BA1171" s="5">
        <f t="shared" si="1444"/>
        <v>7.8515565832147681E-4</v>
      </c>
      <c r="BB1171" s="5">
        <f t="shared" si="1445"/>
        <v>1.5780858971812376E-4</v>
      </c>
      <c r="BC1171" s="5">
        <f t="shared" si="1446"/>
        <v>2.537438351224519E-5</v>
      </c>
      <c r="BD1171" s="5">
        <f t="shared" si="1447"/>
        <v>1.7011764522122283E-5</v>
      </c>
      <c r="BE1171" s="5">
        <f t="shared" si="1448"/>
        <v>3.8942730928823849E-5</v>
      </c>
      <c r="BF1171" s="5">
        <f t="shared" si="1449"/>
        <v>4.4573162596468274E-5</v>
      </c>
      <c r="BG1171" s="5">
        <f t="shared" si="1450"/>
        <v>3.4011770215130149E-5</v>
      </c>
      <c r="BH1171" s="5">
        <f t="shared" si="1451"/>
        <v>1.9464635990264127E-5</v>
      </c>
      <c r="BI1171" s="5">
        <f t="shared" si="1452"/>
        <v>8.9115515443519904E-6</v>
      </c>
      <c r="BJ1171" s="8">
        <f t="shared" si="1453"/>
        <v>0.69930513126663618</v>
      </c>
      <c r="BK1171" s="8">
        <f t="shared" si="1454"/>
        <v>0.18336237996389834</v>
      </c>
      <c r="BL1171" s="8">
        <f t="shared" si="1455"/>
        <v>0.11152735527095173</v>
      </c>
      <c r="BM1171" s="8">
        <f t="shared" si="1456"/>
        <v>0.58818524699191055</v>
      </c>
      <c r="BN1171" s="8">
        <f t="shared" si="1457"/>
        <v>0.40265302743287684</v>
      </c>
    </row>
    <row r="1172" spans="1:66" x14ac:dyDescent="0.25">
      <c r="A1172" t="s">
        <v>13</v>
      </c>
      <c r="B1172" t="s">
        <v>52</v>
      </c>
      <c r="C1172" t="s">
        <v>43</v>
      </c>
      <c r="D1172" s="7" t="s">
        <v>562</v>
      </c>
      <c r="E1172">
        <f>VLOOKUP(A1172,home!$A$2:$E$405,3,FALSE)</f>
        <v>1.76143790849673</v>
      </c>
      <c r="F1172">
        <f>VLOOKUP(B1172,home!$B$2:$E$405,3,FALSE)</f>
        <v>1.44</v>
      </c>
      <c r="G1172">
        <f>VLOOKUP(C1172,away!$B$2:$E$405,4,FALSE)</f>
        <v>0.8</v>
      </c>
      <c r="H1172">
        <f>VLOOKUP(A1172,away!$A$2:$E$405,3,FALSE)</f>
        <v>1.3562091503267999</v>
      </c>
      <c r="I1172">
        <f>VLOOKUP(C1172,away!$B$2:$E$405,3,FALSE)</f>
        <v>1.1000000000000001</v>
      </c>
      <c r="J1172">
        <f>VLOOKUP(B1172,home!$B$2:$E$405,4,FALSE)</f>
        <v>0.74</v>
      </c>
      <c r="K1172" s="3">
        <f t="shared" si="1402"/>
        <v>2.0291764705882329</v>
      </c>
      <c r="L1172" s="3">
        <f t="shared" si="1403"/>
        <v>1.1039542483660152</v>
      </c>
      <c r="M1172" s="5">
        <f t="shared" si="1404"/>
        <v>4.3581143140679991E-2</v>
      </c>
      <c r="N1172" s="5">
        <f t="shared" si="1405"/>
        <v>8.8433830222405599E-2</v>
      </c>
      <c r="O1172" s="5">
        <f t="shared" si="1406"/>
        <v>4.8111588118801091E-2</v>
      </c>
      <c r="P1172" s="5">
        <f t="shared" si="1407"/>
        <v>9.7626902573303559E-2</v>
      </c>
      <c r="Q1172" s="5">
        <f t="shared" si="1408"/>
        <v>8.9723923745650025E-2</v>
      </c>
      <c r="R1172" s="5">
        <f t="shared" si="1409"/>
        <v>2.6556496049693186E-2</v>
      </c>
      <c r="S1172" s="5">
        <f t="shared" si="1410"/>
        <v>5.4673945078099431E-2</v>
      </c>
      <c r="T1172" s="5">
        <f t="shared" si="1411"/>
        <v>9.905110679907872E-2</v>
      </c>
      <c r="U1172" s="5">
        <f t="shared" si="1412"/>
        <v>5.3887816925306774E-2</v>
      </c>
      <c r="V1172" s="5">
        <f t="shared" si="1413"/>
        <v>1.3608454189076502E-2</v>
      </c>
      <c r="W1172" s="5">
        <f t="shared" si="1414"/>
        <v>6.0688558304508623E-2</v>
      </c>
      <c r="X1172" s="5">
        <f t="shared" si="1415"/>
        <v>6.6997391767470896E-2</v>
      </c>
      <c r="Y1172" s="5">
        <f t="shared" si="1416"/>
        <v>3.6981027635570901E-2</v>
      </c>
      <c r="Z1172" s="5">
        <f t="shared" si="1417"/>
        <v>9.7723855452580295E-3</v>
      </c>
      <c r="AA1172" s="5">
        <f t="shared" si="1418"/>
        <v>1.9829894809954157E-2</v>
      </c>
      <c r="AB1172" s="5">
        <f t="shared" si="1419"/>
        <v>2.0119177981299349E-2</v>
      </c>
      <c r="AC1172" s="5">
        <f t="shared" si="1420"/>
        <v>1.9052839363943362E-3</v>
      </c>
      <c r="AD1172" s="5">
        <f t="shared" si="1421"/>
        <v>3.078694863635776E-2</v>
      </c>
      <c r="AE1172" s="5">
        <f t="shared" si="1422"/>
        <v>3.3987382741333443E-2</v>
      </c>
      <c r="AF1172" s="5">
        <f t="shared" si="1423"/>
        <v>1.8760257784068424E-2</v>
      </c>
      <c r="AG1172" s="5">
        <f t="shared" si="1424"/>
        <v>6.9034887603879802E-3</v>
      </c>
      <c r="AH1172" s="5">
        <f t="shared" si="1425"/>
        <v>2.6970666348395595E-3</v>
      </c>
      <c r="AI1172" s="5">
        <f t="shared" si="1426"/>
        <v>5.47282415502502E-3</v>
      </c>
      <c r="AJ1172" s="5">
        <f t="shared" si="1427"/>
        <v>5.5526630015218506E-3</v>
      </c>
      <c r="AK1172" s="5">
        <f t="shared" si="1428"/>
        <v>3.7557777039313243E-3</v>
      </c>
      <c r="AL1172" s="5">
        <f t="shared" si="1429"/>
        <v>1.7072243252768231E-4</v>
      </c>
      <c r="AM1172" s="5">
        <f t="shared" si="1430"/>
        <v>1.2494430354821125E-2</v>
      </c>
      <c r="AN1172" s="5">
        <f t="shared" si="1431"/>
        <v>1.3793279471118077E-2</v>
      </c>
      <c r="AO1172" s="5">
        <f t="shared" si="1432"/>
        <v>7.6135747355202737E-3</v>
      </c>
      <c r="AP1172" s="5">
        <f t="shared" si="1433"/>
        <v>2.8016793915099218E-3</v>
      </c>
      <c r="AQ1172" s="5">
        <f t="shared" si="1434"/>
        <v>7.7323146670422256E-4</v>
      </c>
      <c r="AR1172" s="5">
        <f t="shared" si="1435"/>
        <v>5.9548763393147287E-4</v>
      </c>
      <c r="AS1172" s="5">
        <f t="shared" si="1436"/>
        <v>1.2083494953000038E-3</v>
      </c>
      <c r="AT1172" s="5">
        <f t="shared" si="1437"/>
        <v>1.2259771820549675E-3</v>
      </c>
      <c r="AU1172" s="5">
        <f t="shared" si="1438"/>
        <v>8.2924135043466879E-4</v>
      </c>
      <c r="AV1172" s="5">
        <f t="shared" si="1439"/>
        <v>4.2066925918521049E-4</v>
      </c>
      <c r="AW1172" s="5">
        <f t="shared" si="1440"/>
        <v>1.0623288655967555E-5</v>
      </c>
      <c r="AX1172" s="5">
        <f t="shared" si="1441"/>
        <v>4.2255673482343966E-3</v>
      </c>
      <c r="AY1172" s="5">
        <f t="shared" si="1442"/>
        <v>4.6648330258400785E-3</v>
      </c>
      <c r="AZ1172" s="5">
        <f t="shared" si="1443"/>
        <v>2.5748811183971248E-3</v>
      </c>
      <c r="BA1172" s="5">
        <f t="shared" si="1444"/>
        <v>9.4751698323064732E-4</v>
      </c>
      <c r="BB1172" s="5">
        <f t="shared" si="1445"/>
        <v>2.6150384975910581E-4</v>
      </c>
      <c r="BC1172" s="5">
        <f t="shared" si="1446"/>
        <v>5.7737657181126615E-5</v>
      </c>
      <c r="BD1172" s="5">
        <f t="shared" si="1447"/>
        <v>1.0956518388801271E-4</v>
      </c>
      <c r="BE1172" s="5">
        <f t="shared" si="1448"/>
        <v>2.223270931412284E-4</v>
      </c>
      <c r="BF1172" s="5">
        <f t="shared" si="1449"/>
        <v>2.2557045308822961E-4</v>
      </c>
      <c r="BG1172" s="5">
        <f t="shared" si="1450"/>
        <v>1.5257408528885412E-4</v>
      </c>
      <c r="BH1172" s="5">
        <f t="shared" si="1451"/>
        <v>7.7399935972416293E-5</v>
      </c>
      <c r="BI1172" s="5">
        <f t="shared" si="1452"/>
        <v>3.1411625780052561E-5</v>
      </c>
      <c r="BJ1172" s="8">
        <f t="shared" si="1453"/>
        <v>0.58252215179914846</v>
      </c>
      <c r="BK1172" s="8">
        <f t="shared" si="1454"/>
        <v>0.21623128437592157</v>
      </c>
      <c r="BL1172" s="8">
        <f t="shared" si="1455"/>
        <v>0.1910818786784374</v>
      </c>
      <c r="BM1172" s="8">
        <f t="shared" si="1456"/>
        <v>0.60091960681104806</v>
      </c>
      <c r="BN1172" s="8">
        <f t="shared" si="1457"/>
        <v>0.39403388385053345</v>
      </c>
    </row>
    <row r="1173" spans="1:66" x14ac:dyDescent="0.25">
      <c r="A1173" t="s">
        <v>13</v>
      </c>
      <c r="B1173" t="s">
        <v>230</v>
      </c>
      <c r="C1173" t="s">
        <v>55</v>
      </c>
      <c r="D1173" s="7" t="s">
        <v>562</v>
      </c>
      <c r="E1173">
        <f>VLOOKUP(A1173,home!$A$2:$E$405,3,FALSE)</f>
        <v>1.76143790849673</v>
      </c>
      <c r="F1173">
        <f>VLOOKUP(B1173,home!$B$2:$E$405,3,FALSE)</f>
        <v>1.52</v>
      </c>
      <c r="G1173">
        <f>VLOOKUP(C1173,away!$B$2:$E$405,4,FALSE)</f>
        <v>1.17</v>
      </c>
      <c r="H1173">
        <f>VLOOKUP(A1173,away!$A$2:$E$405,3,FALSE)</f>
        <v>1.3562091503267999</v>
      </c>
      <c r="I1173">
        <f>VLOOKUP(C1173,away!$B$2:$E$405,3,FALSE)</f>
        <v>0.56999999999999995</v>
      </c>
      <c r="J1173">
        <f>VLOOKUP(B1173,home!$B$2:$E$405,4,FALSE)</f>
        <v>1.1599999999999999</v>
      </c>
      <c r="K1173" s="3">
        <f t="shared" si="1402"/>
        <v>3.1325411764705846</v>
      </c>
      <c r="L1173" s="3">
        <f t="shared" si="1403"/>
        <v>0.89672549019607994</v>
      </c>
      <c r="M1173" s="5">
        <f t="shared" si="1404"/>
        <v>1.7787369242780494E-2</v>
      </c>
      <c r="N1173" s="5">
        <f t="shared" si="1405"/>
        <v>5.5719666574096292E-2</v>
      </c>
      <c r="O1173" s="5">
        <f t="shared" si="1406"/>
        <v>1.5950387403531011E-2</v>
      </c>
      <c r="P1173" s="5">
        <f t="shared" si="1407"/>
        <v>4.9965245322218625E-2</v>
      </c>
      <c r="Q1173" s="5">
        <f t="shared" si="1408"/>
        <v>8.7272074941284181E-2</v>
      </c>
      <c r="R1173" s="5">
        <f t="shared" si="1409"/>
        <v>7.1515594816243628E-3</v>
      </c>
      <c r="S1173" s="5">
        <f t="shared" si="1410"/>
        <v>3.5088462296395756E-2</v>
      </c>
      <c r="T1173" s="5">
        <f t="shared" si="1411"/>
        <v>7.8259094182152072E-2</v>
      </c>
      <c r="U1173" s="5">
        <f t="shared" si="1412"/>
        <v>2.2402554552166942E-2</v>
      </c>
      <c r="V1173" s="5">
        <f t="shared" si="1413"/>
        <v>1.0951614052579097E-2</v>
      </c>
      <c r="W1173" s="5">
        <f t="shared" si="1414"/>
        <v>9.1127789436533102E-2</v>
      </c>
      <c r="X1173" s="5">
        <f t="shared" si="1415"/>
        <v>8.1716611652960292E-2</v>
      </c>
      <c r="Y1173" s="5">
        <f t="shared" si="1416"/>
        <v>3.6638684320831762E-2</v>
      </c>
      <c r="Z1173" s="5">
        <f t="shared" si="1417"/>
        <v>2.1376618939420102E-3</v>
      </c>
      <c r="AA1173" s="5">
        <f t="shared" si="1418"/>
        <v>6.6963139041454414E-3</v>
      </c>
      <c r="AB1173" s="5">
        <f t="shared" si="1419"/>
        <v>1.0488239517654051E-2</v>
      </c>
      <c r="AC1173" s="5">
        <f t="shared" si="1420"/>
        <v>1.9227129492233243E-3</v>
      </c>
      <c r="AD1173" s="5">
        <f t="shared" si="1421"/>
        <v>7.1365388182670297E-2</v>
      </c>
      <c r="AE1173" s="5">
        <f t="shared" si="1422"/>
        <v>6.3995162701138544E-2</v>
      </c>
      <c r="AF1173" s="5">
        <f t="shared" si="1423"/>
        <v>2.8693046821678177E-2</v>
      </c>
      <c r="AG1173" s="5">
        <f t="shared" si="1424"/>
        <v>8.5765954921294789E-3</v>
      </c>
      <c r="AH1173" s="5">
        <f t="shared" si="1425"/>
        <v>4.7922397742965742E-4</v>
      </c>
      <c r="AI1173" s="5">
        <f t="shared" si="1426"/>
        <v>1.5011888420504117E-3</v>
      </c>
      <c r="AJ1173" s="5">
        <f t="shared" si="1427"/>
        <v>2.3512679306905565E-3</v>
      </c>
      <c r="AK1173" s="5">
        <f t="shared" si="1428"/>
        <v>2.4551478699343173E-3</v>
      </c>
      <c r="AL1173" s="5">
        <f t="shared" si="1429"/>
        <v>2.1603829747030676E-4</v>
      </c>
      <c r="AM1173" s="5">
        <f t="shared" si="1430"/>
        <v>4.4711003411404396E-2</v>
      </c>
      <c r="AN1173" s="5">
        <f t="shared" si="1431"/>
        <v>4.0093496451250203E-2</v>
      </c>
      <c r="AO1173" s="5">
        <f t="shared" si="1432"/>
        <v>1.7976430129461065E-2</v>
      </c>
      <c r="AP1173" s="5">
        <f t="shared" si="1433"/>
        <v>5.3733077066055188E-3</v>
      </c>
      <c r="AQ1173" s="5">
        <f t="shared" si="1434"/>
        <v>1.2045954967950521E-3</v>
      </c>
      <c r="AR1173" s="5">
        <f t="shared" si="1435"/>
        <v>8.5946471214864973E-5</v>
      </c>
      <c r="AS1173" s="5">
        <f t="shared" si="1436"/>
        <v>2.6923086005290831E-4</v>
      </c>
      <c r="AT1173" s="5">
        <f t="shared" si="1437"/>
        <v>4.216883775461625E-4</v>
      </c>
      <c r="AU1173" s="5">
        <f t="shared" si="1438"/>
        <v>4.4031873543414255E-4</v>
      </c>
      <c r="AV1173" s="5">
        <f t="shared" si="1439"/>
        <v>3.4482914237972731E-4</v>
      </c>
      <c r="AW1173" s="5">
        <f t="shared" si="1440"/>
        <v>1.6857165430088558E-5</v>
      </c>
      <c r="AX1173" s="5">
        <f t="shared" si="1441"/>
        <v>2.3343176537923501E-2</v>
      </c>
      <c r="AY1173" s="5">
        <f t="shared" si="1442"/>
        <v>2.0932421423703083E-2</v>
      </c>
      <c r="AZ1173" s="5">
        <f t="shared" si="1443"/>
        <v>9.3853179310805362E-3</v>
      </c>
      <c r="BA1173" s="5">
        <f t="shared" si="1444"/>
        <v>2.8053512741314174E-3</v>
      </c>
      <c r="BB1173" s="5">
        <f t="shared" si="1445"/>
        <v>6.2890749911692319E-4</v>
      </c>
      <c r="BC1173" s="5">
        <f t="shared" si="1446"/>
        <v>1.1279147708672277E-4</v>
      </c>
      <c r="BD1173" s="5">
        <f t="shared" si="1447"/>
        <v>1.2845065255128837E-5</v>
      </c>
      <c r="BE1173" s="5">
        <f t="shared" si="1448"/>
        <v>4.0237695826142712E-5</v>
      </c>
      <c r="BF1173" s="5">
        <f t="shared" si="1449"/>
        <v>6.3023119510845335E-5</v>
      </c>
      <c r="BG1173" s="5">
        <f t="shared" si="1450"/>
        <v>6.5807505645783221E-5</v>
      </c>
      <c r="BH1173" s="5">
        <f t="shared" si="1451"/>
        <v>5.1536180289059109E-5</v>
      </c>
      <c r="BI1173" s="5">
        <f t="shared" si="1452"/>
        <v>3.2287841366697881E-5</v>
      </c>
      <c r="BJ1173" s="8">
        <f t="shared" si="1453"/>
        <v>0.76993091364403277</v>
      </c>
      <c r="BK1173" s="8">
        <f t="shared" si="1454"/>
        <v>0.13686386358437067</v>
      </c>
      <c r="BL1173" s="8">
        <f t="shared" si="1455"/>
        <v>7.1303634473748212E-2</v>
      </c>
      <c r="BM1173" s="8">
        <f t="shared" si="1456"/>
        <v>0.72547420637228566</v>
      </c>
      <c r="BN1173" s="8">
        <f t="shared" si="1457"/>
        <v>0.23384630296553496</v>
      </c>
    </row>
    <row r="1174" spans="1:66" x14ac:dyDescent="0.25">
      <c r="A1174" t="s">
        <v>16</v>
      </c>
      <c r="B1174" t="s">
        <v>59</v>
      </c>
      <c r="C1174" t="s">
        <v>495</v>
      </c>
      <c r="D1174" s="7" t="s">
        <v>562</v>
      </c>
      <c r="E1174">
        <f>VLOOKUP(A1174,home!$A$2:$E$405,3,FALSE)</f>
        <v>1.5457516339869299</v>
      </c>
      <c r="F1174">
        <f>VLOOKUP(B1174,home!$B$2:$E$405,3,FALSE)</f>
        <v>0.61</v>
      </c>
      <c r="G1174" t="e">
        <f>VLOOKUP(C1174,away!$B$2:$E$405,4,FALSE)</f>
        <v>#N/A</v>
      </c>
      <c r="H1174">
        <f>VLOOKUP(A1174,away!$A$2:$E$405,3,FALSE)</f>
        <v>1.36928104575163</v>
      </c>
      <c r="I1174" t="e">
        <f>VLOOKUP(C1174,away!$B$2:$E$405,3,FALSE)</f>
        <v>#N/A</v>
      </c>
      <c r="J1174">
        <f>VLOOKUP(B1174,home!$B$2:$E$405,4,FALSE)</f>
        <v>0.82</v>
      </c>
      <c r="K1174" s="3" t="e">
        <f t="shared" si="1402"/>
        <v>#N/A</v>
      </c>
      <c r="L1174" s="3" t="e">
        <f t="shared" si="1403"/>
        <v>#N/A</v>
      </c>
      <c r="M1174" s="5" t="e">
        <f t="shared" si="1404"/>
        <v>#N/A</v>
      </c>
      <c r="N1174" s="5" t="e">
        <f t="shared" si="1405"/>
        <v>#N/A</v>
      </c>
      <c r="O1174" s="5" t="e">
        <f t="shared" si="1406"/>
        <v>#N/A</v>
      </c>
      <c r="P1174" s="5" t="e">
        <f t="shared" si="1407"/>
        <v>#N/A</v>
      </c>
      <c r="Q1174" s="5" t="e">
        <f t="shared" si="1408"/>
        <v>#N/A</v>
      </c>
      <c r="R1174" s="5" t="e">
        <f t="shared" si="1409"/>
        <v>#N/A</v>
      </c>
      <c r="S1174" s="5" t="e">
        <f t="shared" si="1410"/>
        <v>#N/A</v>
      </c>
      <c r="T1174" s="5" t="e">
        <f t="shared" si="1411"/>
        <v>#N/A</v>
      </c>
      <c r="U1174" s="5" t="e">
        <f t="shared" si="1412"/>
        <v>#N/A</v>
      </c>
      <c r="V1174" s="5" t="e">
        <f t="shared" si="1413"/>
        <v>#N/A</v>
      </c>
      <c r="W1174" s="5" t="e">
        <f t="shared" si="1414"/>
        <v>#N/A</v>
      </c>
      <c r="X1174" s="5" t="e">
        <f t="shared" si="1415"/>
        <v>#N/A</v>
      </c>
      <c r="Y1174" s="5" t="e">
        <f t="shared" si="1416"/>
        <v>#N/A</v>
      </c>
      <c r="Z1174" s="5" t="e">
        <f t="shared" si="1417"/>
        <v>#N/A</v>
      </c>
      <c r="AA1174" s="5" t="e">
        <f t="shared" si="1418"/>
        <v>#N/A</v>
      </c>
      <c r="AB1174" s="5" t="e">
        <f t="shared" si="1419"/>
        <v>#N/A</v>
      </c>
      <c r="AC1174" s="5" t="e">
        <f t="shared" si="1420"/>
        <v>#N/A</v>
      </c>
      <c r="AD1174" s="5" t="e">
        <f t="shared" si="1421"/>
        <v>#N/A</v>
      </c>
      <c r="AE1174" s="5" t="e">
        <f t="shared" si="1422"/>
        <v>#N/A</v>
      </c>
      <c r="AF1174" s="5" t="e">
        <f t="shared" si="1423"/>
        <v>#N/A</v>
      </c>
      <c r="AG1174" s="5" t="e">
        <f t="shared" si="1424"/>
        <v>#N/A</v>
      </c>
      <c r="AH1174" s="5" t="e">
        <f t="shared" si="1425"/>
        <v>#N/A</v>
      </c>
      <c r="AI1174" s="5" t="e">
        <f t="shared" si="1426"/>
        <v>#N/A</v>
      </c>
      <c r="AJ1174" s="5" t="e">
        <f t="shared" si="1427"/>
        <v>#N/A</v>
      </c>
      <c r="AK1174" s="5" t="e">
        <f t="shared" si="1428"/>
        <v>#N/A</v>
      </c>
      <c r="AL1174" s="5" t="e">
        <f t="shared" si="1429"/>
        <v>#N/A</v>
      </c>
      <c r="AM1174" s="5" t="e">
        <f t="shared" si="1430"/>
        <v>#N/A</v>
      </c>
      <c r="AN1174" s="5" t="e">
        <f t="shared" si="1431"/>
        <v>#N/A</v>
      </c>
      <c r="AO1174" s="5" t="e">
        <f t="shared" si="1432"/>
        <v>#N/A</v>
      </c>
      <c r="AP1174" s="5" t="e">
        <f t="shared" si="1433"/>
        <v>#N/A</v>
      </c>
      <c r="AQ1174" s="5" t="e">
        <f t="shared" si="1434"/>
        <v>#N/A</v>
      </c>
      <c r="AR1174" s="5" t="e">
        <f t="shared" si="1435"/>
        <v>#N/A</v>
      </c>
      <c r="AS1174" s="5" t="e">
        <f t="shared" si="1436"/>
        <v>#N/A</v>
      </c>
      <c r="AT1174" s="5" t="e">
        <f t="shared" si="1437"/>
        <v>#N/A</v>
      </c>
      <c r="AU1174" s="5" t="e">
        <f t="shared" si="1438"/>
        <v>#N/A</v>
      </c>
      <c r="AV1174" s="5" t="e">
        <f t="shared" si="1439"/>
        <v>#N/A</v>
      </c>
      <c r="AW1174" s="5" t="e">
        <f t="shared" si="1440"/>
        <v>#N/A</v>
      </c>
      <c r="AX1174" s="5" t="e">
        <f t="shared" si="1441"/>
        <v>#N/A</v>
      </c>
      <c r="AY1174" s="5" t="e">
        <f t="shared" si="1442"/>
        <v>#N/A</v>
      </c>
      <c r="AZ1174" s="5" t="e">
        <f t="shared" si="1443"/>
        <v>#N/A</v>
      </c>
      <c r="BA1174" s="5" t="e">
        <f t="shared" si="1444"/>
        <v>#N/A</v>
      </c>
      <c r="BB1174" s="5" t="e">
        <f t="shared" si="1445"/>
        <v>#N/A</v>
      </c>
      <c r="BC1174" s="5" t="e">
        <f t="shared" si="1446"/>
        <v>#N/A</v>
      </c>
      <c r="BD1174" s="5" t="e">
        <f t="shared" si="1447"/>
        <v>#N/A</v>
      </c>
      <c r="BE1174" s="5" t="e">
        <f t="shared" si="1448"/>
        <v>#N/A</v>
      </c>
      <c r="BF1174" s="5" t="e">
        <f t="shared" si="1449"/>
        <v>#N/A</v>
      </c>
      <c r="BG1174" s="5" t="e">
        <f t="shared" si="1450"/>
        <v>#N/A</v>
      </c>
      <c r="BH1174" s="5" t="e">
        <f t="shared" si="1451"/>
        <v>#N/A</v>
      </c>
      <c r="BI1174" s="5" t="e">
        <f t="shared" si="1452"/>
        <v>#N/A</v>
      </c>
      <c r="BJ1174" s="8" t="e">
        <f t="shared" si="1453"/>
        <v>#N/A</v>
      </c>
      <c r="BK1174" s="8" t="e">
        <f t="shared" si="1454"/>
        <v>#N/A</v>
      </c>
      <c r="BL1174" s="8" t="e">
        <f t="shared" si="1455"/>
        <v>#N/A</v>
      </c>
      <c r="BM1174" s="8" t="e">
        <f t="shared" si="1456"/>
        <v>#N/A</v>
      </c>
      <c r="BN1174" s="8" t="e">
        <f t="shared" si="1457"/>
        <v>#N/A</v>
      </c>
    </row>
    <row r="1175" spans="1:66" x14ac:dyDescent="0.25">
      <c r="A1175" t="s">
        <v>16</v>
      </c>
      <c r="B1175" t="s">
        <v>234</v>
      </c>
      <c r="C1175" t="s">
        <v>231</v>
      </c>
      <c r="D1175" s="7" t="s">
        <v>562</v>
      </c>
      <c r="E1175">
        <f>VLOOKUP(A1175,home!$A$2:$E$405,3,FALSE)</f>
        <v>1.5457516339869299</v>
      </c>
      <c r="F1175">
        <f>VLOOKUP(B1175,home!$B$2:$E$405,3,FALSE)</f>
        <v>1.22</v>
      </c>
      <c r="G1175">
        <f>VLOOKUP(C1175,away!$B$2:$E$405,4,FALSE)</f>
        <v>1.03</v>
      </c>
      <c r="H1175">
        <f>VLOOKUP(A1175,away!$A$2:$E$405,3,FALSE)</f>
        <v>1.36928104575163</v>
      </c>
      <c r="I1175">
        <f>VLOOKUP(C1175,away!$B$2:$E$405,3,FALSE)</f>
        <v>0.61</v>
      </c>
      <c r="J1175">
        <f>VLOOKUP(B1175,home!$B$2:$E$405,4,FALSE)</f>
        <v>1.1200000000000001</v>
      </c>
      <c r="K1175" s="3">
        <f t="shared" si="1402"/>
        <v>1.9423915032679762</v>
      </c>
      <c r="L1175" s="3">
        <f t="shared" si="1403"/>
        <v>0.93549281045751365</v>
      </c>
      <c r="M1175" s="5">
        <f t="shared" si="1404"/>
        <v>5.6253652103235234E-2</v>
      </c>
      <c r="N1175" s="5">
        <f t="shared" si="1405"/>
        <v>0.10926661587311683</v>
      </c>
      <c r="O1175" s="5">
        <f t="shared" si="1406"/>
        <v>5.2624887104554742E-2</v>
      </c>
      <c r="P1175" s="5">
        <f t="shared" si="1407"/>
        <v>0.10221813357232361</v>
      </c>
      <c r="Q1175" s="5">
        <f t="shared" si="1408"/>
        <v>0.10611927313139397</v>
      </c>
      <c r="R1175" s="5">
        <f t="shared" si="1409"/>
        <v>2.4615101768724643E-2</v>
      </c>
      <c r="S1175" s="5">
        <f t="shared" si="1410"/>
        <v>4.6434971065676303E-2</v>
      </c>
      <c r="T1175" s="5">
        <f t="shared" si="1411"/>
        <v>9.927381706539623E-2</v>
      </c>
      <c r="U1175" s="5">
        <f t="shared" si="1412"/>
        <v>4.7812164527647277E-2</v>
      </c>
      <c r="V1175" s="5">
        <f t="shared" si="1413"/>
        <v>9.3751860197403315E-3</v>
      </c>
      <c r="W1175" s="5">
        <f t="shared" si="1414"/>
        <v>6.8708391487797768E-2</v>
      </c>
      <c r="X1175" s="5">
        <f t="shared" si="1415"/>
        <v>6.4276206254935034E-2</v>
      </c>
      <c r="Y1175" s="5">
        <f t="shared" si="1416"/>
        <v>3.0064964417487995E-2</v>
      </c>
      <c r="Z1175" s="5">
        <f t="shared" si="1417"/>
        <v>7.6757502444406451E-3</v>
      </c>
      <c r="AA1175" s="5">
        <f t="shared" si="1418"/>
        <v>1.49093120560086E-2</v>
      </c>
      <c r="AB1175" s="5">
        <f t="shared" si="1419"/>
        <v>1.4479860528580954E-2</v>
      </c>
      <c r="AC1175" s="5">
        <f t="shared" si="1420"/>
        <v>1.0647242234518891E-3</v>
      </c>
      <c r="AD1175" s="5">
        <f t="shared" si="1421"/>
        <v>3.3364648957277018E-2</v>
      </c>
      <c r="AE1175" s="5">
        <f t="shared" si="1422"/>
        <v>3.1212389222971426E-2</v>
      </c>
      <c r="AF1175" s="5">
        <f t="shared" si="1423"/>
        <v>1.4599482857645675E-2</v>
      </c>
      <c r="AG1175" s="5">
        <f t="shared" si="1424"/>
        <v>4.5525704165750832E-3</v>
      </c>
      <c r="AH1175" s="5">
        <f t="shared" si="1425"/>
        <v>1.7951522921354312E-3</v>
      </c>
      <c r="AI1175" s="5">
        <f t="shared" si="1426"/>
        <v>3.4868885593158927E-3</v>
      </c>
      <c r="AJ1175" s="5">
        <f t="shared" si="1427"/>
        <v>3.3864513552287531E-3</v>
      </c>
      <c r="AK1175" s="5">
        <f t="shared" si="1428"/>
        <v>2.192604779542218E-3</v>
      </c>
      <c r="AL1175" s="5">
        <f t="shared" si="1429"/>
        <v>7.7388129532115867E-5</v>
      </c>
      <c r="AM1175" s="5">
        <f t="shared" si="1430"/>
        <v>1.2961442128826722E-2</v>
      </c>
      <c r="AN1175" s="5">
        <f t="shared" si="1431"/>
        <v>1.2125335924678526E-2</v>
      </c>
      <c r="AO1175" s="5">
        <f t="shared" si="1432"/>
        <v>5.6715822909594853E-3</v>
      </c>
      <c r="AP1175" s="5">
        <f t="shared" si="1433"/>
        <v>1.7685748190369179E-3</v>
      </c>
      <c r="AQ1175" s="5">
        <f t="shared" si="1434"/>
        <v>4.1362225699130865E-4</v>
      </c>
      <c r="AR1175" s="5">
        <f t="shared" si="1435"/>
        <v>3.3587041259380449E-4</v>
      </c>
      <c r="AS1175" s="5">
        <f t="shared" si="1436"/>
        <v>6.5239183562131519E-4</v>
      </c>
      <c r="AT1175" s="5">
        <f t="shared" si="1437"/>
        <v>6.336001791561205E-4</v>
      </c>
      <c r="AU1175" s="5">
        <f t="shared" si="1438"/>
        <v>4.1023320148730538E-4</v>
      </c>
      <c r="AV1175" s="5">
        <f t="shared" si="1439"/>
        <v>1.9920837123184036E-4</v>
      </c>
      <c r="AW1175" s="5">
        <f t="shared" si="1440"/>
        <v>3.9061514061093072E-6</v>
      </c>
      <c r="AX1175" s="5">
        <f t="shared" si="1441"/>
        <v>4.1960325101887685E-3</v>
      </c>
      <c r="AY1175" s="5">
        <f t="shared" si="1442"/>
        <v>3.9253582457275862E-3</v>
      </c>
      <c r="AZ1175" s="5">
        <f t="shared" si="1443"/>
        <v>1.8360722086741377E-3</v>
      </c>
      <c r="BA1175" s="5">
        <f t="shared" si="1444"/>
        <v>5.7254411689850121E-4</v>
      </c>
      <c r="BB1175" s="5">
        <f t="shared" si="1445"/>
        <v>1.339027262570735E-4</v>
      </c>
      <c r="BC1175" s="5">
        <f t="shared" si="1446"/>
        <v>2.5053007542830566E-5</v>
      </c>
      <c r="BD1175" s="5">
        <f t="shared" si="1447"/>
        <v>5.2367392704483788E-5</v>
      </c>
      <c r="BE1175" s="5">
        <f t="shared" si="1448"/>
        <v>1.017179786374867E-4</v>
      </c>
      <c r="BF1175" s="5">
        <f t="shared" si="1449"/>
        <v>9.8788068717523849E-5</v>
      </c>
      <c r="BG1175" s="5">
        <f t="shared" si="1450"/>
        <v>6.396170176705711E-5</v>
      </c>
      <c r="BH1175" s="5">
        <f t="shared" si="1451"/>
        <v>3.1059666511722992E-5</v>
      </c>
      <c r="BI1175" s="5">
        <f t="shared" si="1452"/>
        <v>1.2066006465341526E-5</v>
      </c>
      <c r="BJ1175" s="8">
        <f t="shared" si="1453"/>
        <v>0.6050678799203788</v>
      </c>
      <c r="BK1175" s="8">
        <f t="shared" si="1454"/>
        <v>0.21934941335968708</v>
      </c>
      <c r="BL1175" s="8">
        <f t="shared" si="1455"/>
        <v>0.16789368778663252</v>
      </c>
      <c r="BM1175" s="8">
        <f t="shared" si="1456"/>
        <v>0.54496761566346852</v>
      </c>
      <c r="BN1175" s="8">
        <f t="shared" si="1457"/>
        <v>0.45109766355334902</v>
      </c>
    </row>
    <row r="1176" spans="1:66" x14ac:dyDescent="0.25">
      <c r="A1176" t="s">
        <v>16</v>
      </c>
      <c r="B1176" t="s">
        <v>18</v>
      </c>
      <c r="C1176" t="s">
        <v>235</v>
      </c>
      <c r="D1176" s="7" t="s">
        <v>562</v>
      </c>
      <c r="E1176">
        <f>VLOOKUP(A1176,home!$A$2:$E$405,3,FALSE)</f>
        <v>1.5457516339869299</v>
      </c>
      <c r="F1176">
        <f>VLOOKUP(B1176,home!$B$2:$E$405,3,FALSE)</f>
        <v>0.99</v>
      </c>
      <c r="G1176">
        <f>VLOOKUP(C1176,away!$B$2:$E$405,4,FALSE)</f>
        <v>0.84</v>
      </c>
      <c r="H1176">
        <f>VLOOKUP(A1176,away!$A$2:$E$405,3,FALSE)</f>
        <v>1.36928104575163</v>
      </c>
      <c r="I1176">
        <f>VLOOKUP(C1176,away!$B$2:$E$405,3,FALSE)</f>
        <v>0.72</v>
      </c>
      <c r="J1176">
        <f>VLOOKUP(B1176,home!$B$2:$E$405,4,FALSE)</f>
        <v>1.03</v>
      </c>
      <c r="K1176" s="3">
        <f t="shared" si="1402"/>
        <v>1.2854470588235309</v>
      </c>
      <c r="L1176" s="3">
        <f t="shared" si="1403"/>
        <v>1.0154588235294089</v>
      </c>
      <c r="M1176" s="5">
        <f t="shared" si="1404"/>
        <v>0.10016806213047844</v>
      </c>
      <c r="N1176" s="5">
        <f t="shared" si="1405"/>
        <v>0.12876074085367623</v>
      </c>
      <c r="O1176" s="5">
        <f t="shared" si="1406"/>
        <v>0.10171654252623637</v>
      </c>
      <c r="P1176" s="5">
        <f t="shared" si="1407"/>
        <v>0.13075123042404915</v>
      </c>
      <c r="Q1176" s="5">
        <f t="shared" si="1408"/>
        <v>8.2757557811148505E-2</v>
      </c>
      <c r="R1176" s="5">
        <f t="shared" si="1409"/>
        <v>5.1644480303585531E-2</v>
      </c>
      <c r="S1176" s="5">
        <f t="shared" si="1410"/>
        <v>4.2668001890497249E-2</v>
      </c>
      <c r="T1176" s="5">
        <f t="shared" si="1411"/>
        <v>8.4036892293075899E-2</v>
      </c>
      <c r="U1176" s="5">
        <f t="shared" si="1412"/>
        <v>6.6386245310713798E-2</v>
      </c>
      <c r="V1176" s="5">
        <f t="shared" si="1413"/>
        <v>6.188370522566951E-3</v>
      </c>
      <c r="W1176" s="5">
        <f t="shared" si="1414"/>
        <v>3.5460153094586382E-2</v>
      </c>
      <c r="X1176" s="5">
        <f t="shared" si="1415"/>
        <v>3.6008325343601412E-2</v>
      </c>
      <c r="Y1176" s="5">
        <f t="shared" si="1416"/>
        <v>1.8282485845338842E-2</v>
      </c>
      <c r="Z1176" s="5">
        <f t="shared" si="1417"/>
        <v>1.7480947736955566E-2</v>
      </c>
      <c r="AA1176" s="5">
        <f t="shared" si="1418"/>
        <v>2.2470832853917391E-2</v>
      </c>
      <c r="AB1176" s="5">
        <f t="shared" si="1419"/>
        <v>1.4442533000691645E-2</v>
      </c>
      <c r="AC1176" s="5">
        <f t="shared" si="1420"/>
        <v>5.0486218045451376E-4</v>
      </c>
      <c r="AD1176" s="5">
        <f t="shared" si="1421"/>
        <v>1.1395537375217051E-2</v>
      </c>
      <c r="AE1176" s="5">
        <f t="shared" si="1422"/>
        <v>1.1571698976523315E-2</v>
      </c>
      <c r="AF1176" s="5">
        <f t="shared" si="1423"/>
        <v>5.8752919144684146E-3</v>
      </c>
      <c r="AG1176" s="5">
        <f t="shared" si="1424"/>
        <v>1.9887056717859818E-3</v>
      </c>
      <c r="AH1176" s="5">
        <f t="shared" si="1425"/>
        <v>4.4377956557869937E-3</v>
      </c>
      <c r="AI1176" s="5">
        <f t="shared" si="1426"/>
        <v>5.7045513733912341E-3</v>
      </c>
      <c r="AJ1176" s="5">
        <f t="shared" si="1427"/>
        <v>3.6664493924167493E-3</v>
      </c>
      <c r="AK1176" s="5">
        <f t="shared" si="1428"/>
        <v>1.5710088626024769E-3</v>
      </c>
      <c r="AL1176" s="5">
        <f t="shared" si="1429"/>
        <v>2.6360238936442614E-5</v>
      </c>
      <c r="AM1176" s="5">
        <f t="shared" si="1430"/>
        <v>2.9296720005372746E-3</v>
      </c>
      <c r="AN1176" s="5">
        <f t="shared" si="1431"/>
        <v>2.9749612829926306E-3</v>
      </c>
      <c r="AO1176" s="5">
        <f t="shared" si="1432"/>
        <v>1.5104753422366187E-3</v>
      </c>
      <c r="AP1176" s="5">
        <f t="shared" si="1433"/>
        <v>5.112751713325927E-4</v>
      </c>
      <c r="AQ1176" s="5">
        <f t="shared" si="1434"/>
        <v>1.2979472099529786E-4</v>
      </c>
      <c r="AR1176" s="5">
        <f t="shared" si="1435"/>
        <v>9.0127975113787678E-4</v>
      </c>
      <c r="AS1176" s="5">
        <f t="shared" si="1436"/>
        <v>1.1585474052773876E-3</v>
      </c>
      <c r="AT1176" s="5">
        <f t="shared" si="1437"/>
        <v>7.446256773107259E-4</v>
      </c>
      <c r="AU1176" s="5">
        <f t="shared" si="1438"/>
        <v>3.1905896227451728E-4</v>
      </c>
      <c r="AV1176" s="5">
        <f t="shared" si="1439"/>
        <v>1.0253335116176658E-4</v>
      </c>
      <c r="AW1176" s="5">
        <f t="shared" si="1440"/>
        <v>9.557919188526235E-7</v>
      </c>
      <c r="AX1176" s="5">
        <f t="shared" si="1441"/>
        <v>6.2765637606804778E-4</v>
      </c>
      <c r="AY1176" s="5">
        <f t="shared" si="1442"/>
        <v>6.3735920522279199E-4</v>
      </c>
      <c r="AZ1176" s="5">
        <f t="shared" si="1443"/>
        <v>3.2360601435058766E-4</v>
      </c>
      <c r="BA1176" s="5">
        <f t="shared" si="1444"/>
        <v>1.0953619420649627E-4</v>
      </c>
      <c r="BB1176" s="5">
        <f t="shared" si="1445"/>
        <v>2.7807373725704378E-5</v>
      </c>
      <c r="BC1176" s="5">
        <f t="shared" si="1446"/>
        <v>5.6474486017892745E-6</v>
      </c>
      <c r="BD1176" s="5">
        <f t="shared" si="1447"/>
        <v>1.525354126268911E-4</v>
      </c>
      <c r="BE1176" s="5">
        <f t="shared" si="1448"/>
        <v>1.9607619752767084E-4</v>
      </c>
      <c r="BF1176" s="5">
        <f t="shared" si="1449"/>
        <v>1.2602278570862313E-4</v>
      </c>
      <c r="BG1176" s="5">
        <f t="shared" si="1450"/>
        <v>5.3998539744632547E-5</v>
      </c>
      <c r="BH1176" s="5">
        <f t="shared" si="1451"/>
        <v>1.7353066023875869E-5</v>
      </c>
      <c r="BI1176" s="5">
        <f t="shared" si="1452"/>
        <v>4.4612895363923542E-6</v>
      </c>
      <c r="BJ1176" s="8">
        <f t="shared" si="1453"/>
        <v>0.4259251803096919</v>
      </c>
      <c r="BK1176" s="8">
        <f t="shared" si="1454"/>
        <v>0.28094424659220552</v>
      </c>
      <c r="BL1176" s="8">
        <f t="shared" si="1455"/>
        <v>0.27581693171767241</v>
      </c>
      <c r="BM1176" s="8">
        <f t="shared" si="1456"/>
        <v>0.40373228889404722</v>
      </c>
      <c r="BN1176" s="8">
        <f t="shared" si="1457"/>
        <v>0.59579861404917411</v>
      </c>
    </row>
    <row r="1177" spans="1:66" x14ac:dyDescent="0.25">
      <c r="A1177" t="s">
        <v>16</v>
      </c>
      <c r="B1177" t="s">
        <v>58</v>
      </c>
      <c r="C1177" t="s">
        <v>450</v>
      </c>
      <c r="D1177" s="7" t="s">
        <v>562</v>
      </c>
      <c r="E1177">
        <f>VLOOKUP(A1177,home!$A$2:$E$405,3,FALSE)</f>
        <v>1.5457516339869299</v>
      </c>
      <c r="F1177">
        <f>VLOOKUP(B1177,home!$B$2:$E$405,3,FALSE)</f>
        <v>1.07</v>
      </c>
      <c r="G1177">
        <f>VLOOKUP(C1177,away!$B$2:$E$405,4,FALSE)</f>
        <v>1.03</v>
      </c>
      <c r="H1177">
        <f>VLOOKUP(A1177,away!$A$2:$E$405,3,FALSE)</f>
        <v>1.36928104575163</v>
      </c>
      <c r="I1177">
        <f>VLOOKUP(C1177,away!$B$2:$E$405,3,FALSE)</f>
        <v>0.91</v>
      </c>
      <c r="J1177">
        <f>VLOOKUP(B1177,home!$B$2:$E$405,4,FALSE)</f>
        <v>0.9</v>
      </c>
      <c r="K1177" s="3">
        <f t="shared" si="1402"/>
        <v>1.7035728758169957</v>
      </c>
      <c r="L1177" s="3">
        <f t="shared" si="1403"/>
        <v>1.1214411764705849</v>
      </c>
      <c r="M1177" s="5">
        <f t="shared" si="1404"/>
        <v>5.930782341299267E-2</v>
      </c>
      <c r="N1177" s="5">
        <f t="shared" si="1405"/>
        <v>0.10103519929011845</v>
      </c>
      <c r="O1177" s="5">
        <f t="shared" si="1406"/>
        <v>6.6510235262176198E-2</v>
      </c>
      <c r="P1177" s="5">
        <f t="shared" si="1407"/>
        <v>0.11330503275685044</v>
      </c>
      <c r="Q1177" s="5">
        <f t="shared" si="1408"/>
        <v>8.6060412506705222E-2</v>
      </c>
      <c r="R1177" s="5">
        <f t="shared" si="1409"/>
        <v>3.7293658239875141E-2</v>
      </c>
      <c r="S1177" s="5">
        <f t="shared" si="1410"/>
        <v>5.411609172803715E-2</v>
      </c>
      <c r="T1177" s="5">
        <f t="shared" si="1411"/>
        <v>9.6511690249063337E-2</v>
      </c>
      <c r="U1177" s="5">
        <f t="shared" si="1412"/>
        <v>6.3532464617440276E-2</v>
      </c>
      <c r="V1177" s="5">
        <f t="shared" si="1413"/>
        <v>1.1487383756777141E-2</v>
      </c>
      <c r="W1177" s="5">
        <f t="shared" si="1414"/>
        <v>4.88700614760149E-2</v>
      </c>
      <c r="X1177" s="5">
        <f t="shared" si="1415"/>
        <v>5.480489923585196E-2</v>
      </c>
      <c r="Y1177" s="5">
        <f t="shared" si="1416"/>
        <v>3.073023533770285E-2</v>
      </c>
      <c r="Z1177" s="5">
        <f t="shared" si="1417"/>
        <v>1.3940881323805832E-2</v>
      </c>
      <c r="AA1177" s="5">
        <f t="shared" si="1418"/>
        <v>2.3749307288219345E-2</v>
      </c>
      <c r="AB1177" s="5">
        <f t="shared" si="1419"/>
        <v>2.0229337857826688E-2</v>
      </c>
      <c r="AC1177" s="5">
        <f t="shared" si="1420"/>
        <v>1.3716343792754661E-3</v>
      </c>
      <c r="AD1177" s="5">
        <f t="shared" si="1421"/>
        <v>2.0813427792512024E-2</v>
      </c>
      <c r="AE1177" s="5">
        <f t="shared" si="1422"/>
        <v>2.3341034950020254E-2</v>
      </c>
      <c r="AF1177" s="5">
        <f t="shared" si="1423"/>
        <v>1.3087798847195879E-2</v>
      </c>
      <c r="AG1177" s="5">
        <f t="shared" si="1424"/>
        <v>4.8923988455365705E-3</v>
      </c>
      <c r="AH1177" s="5">
        <f t="shared" si="1425"/>
        <v>3.9084695882014055E-3</v>
      </c>
      <c r="AI1177" s="5">
        <f t="shared" si="1426"/>
        <v>6.658362776415537E-3</v>
      </c>
      <c r="AJ1177" s="5">
        <f t="shared" si="1427"/>
        <v>5.6715031116255279E-3</v>
      </c>
      <c r="AK1177" s="5">
        <f t="shared" si="1428"/>
        <v>3.2206062886923127E-3</v>
      </c>
      <c r="AL1177" s="5">
        <f t="shared" si="1429"/>
        <v>1.0481792743733176E-4</v>
      </c>
      <c r="AM1177" s="5">
        <f t="shared" si="1430"/>
        <v>7.0914382080198152E-3</v>
      </c>
      <c r="AN1177" s="5">
        <f t="shared" si="1431"/>
        <v>7.9526308068701979E-3</v>
      </c>
      <c r="AO1177" s="5">
        <f t="shared" si="1432"/>
        <v>4.4592038240463669E-3</v>
      </c>
      <c r="AP1177" s="5">
        <f t="shared" si="1433"/>
        <v>1.6669115941868962E-3</v>
      </c>
      <c r="AQ1177" s="5">
        <f t="shared" si="1434"/>
        <v>4.6733582481435292E-4</v>
      </c>
      <c r="AR1177" s="5">
        <f t="shared" si="1435"/>
        <v>8.7662374663841688E-4</v>
      </c>
      <c r="AS1177" s="5">
        <f t="shared" si="1436"/>
        <v>1.4933924370702772E-3</v>
      </c>
      <c r="AT1177" s="5">
        <f t="shared" si="1437"/>
        <v>1.2720514243715823E-3</v>
      </c>
      <c r="AU1177" s="5">
        <f t="shared" si="1438"/>
        <v>7.2234410106793384E-4</v>
      </c>
      <c r="AV1177" s="5">
        <f t="shared" si="1439"/>
        <v>3.0764145439643567E-4</v>
      </c>
      <c r="AW1177" s="5">
        <f t="shared" si="1440"/>
        <v>5.5625033082295911E-6</v>
      </c>
      <c r="AX1177" s="5">
        <f t="shared" si="1441"/>
        <v>2.0134636302858075E-3</v>
      </c>
      <c r="AY1177" s="5">
        <f t="shared" si="1442"/>
        <v>2.2579810223284508E-3</v>
      </c>
      <c r="AZ1177" s="5">
        <f t="shared" si="1443"/>
        <v>1.2660964470641363E-3</v>
      </c>
      <c r="BA1177" s="5">
        <f t="shared" si="1444"/>
        <v>4.732842297069442E-4</v>
      </c>
      <c r="BB1177" s="5">
        <f t="shared" si="1445"/>
        <v>1.3269010584188257E-4</v>
      </c>
      <c r="BC1177" s="5">
        <f t="shared" si="1446"/>
        <v>2.9760829680265425E-5</v>
      </c>
      <c r="BD1177" s="5">
        <f t="shared" si="1447"/>
        <v>1.6384699429203962E-4</v>
      </c>
      <c r="BE1177" s="5">
        <f t="shared" si="1448"/>
        <v>2.7912529526006078E-4</v>
      </c>
      <c r="BF1177" s="5">
        <f t="shared" si="1449"/>
        <v>2.3775514097972497E-4</v>
      </c>
      <c r="BG1177" s="5">
        <f t="shared" si="1450"/>
        <v>1.3501106975303507E-4</v>
      </c>
      <c r="BH1177" s="5">
        <f t="shared" si="1451"/>
        <v>5.7500299091576743E-5</v>
      </c>
      <c r="BI1177" s="5">
        <f t="shared" si="1452"/>
        <v>1.9591189976754948E-5</v>
      </c>
      <c r="BJ1177" s="8">
        <f t="shared" si="1453"/>
        <v>0.50795795505356656</v>
      </c>
      <c r="BK1177" s="8">
        <f t="shared" si="1454"/>
        <v>0.24195076498369866</v>
      </c>
      <c r="BL1177" s="8">
        <f t="shared" si="1455"/>
        <v>0.23633882818337024</v>
      </c>
      <c r="BM1177" s="8">
        <f t="shared" si="1456"/>
        <v>0.53442364955670285</v>
      </c>
      <c r="BN1177" s="8">
        <f t="shared" si="1457"/>
        <v>0.4635123614687181</v>
      </c>
    </row>
    <row r="1178" spans="1:66" x14ac:dyDescent="0.25">
      <c r="A1178" t="s">
        <v>61</v>
      </c>
      <c r="B1178" t="s">
        <v>68</v>
      </c>
      <c r="C1178" t="s">
        <v>69</v>
      </c>
      <c r="D1178" s="7" t="s">
        <v>562</v>
      </c>
      <c r="E1178">
        <f>VLOOKUP(A1178,home!$A$2:$E$405,3,FALSE)</f>
        <v>1.51315789473684</v>
      </c>
      <c r="F1178">
        <f>VLOOKUP(B1178,home!$B$2:$E$405,3,FALSE)</f>
        <v>1.72</v>
      </c>
      <c r="G1178">
        <f>VLOOKUP(C1178,away!$B$2:$E$405,4,FALSE)</f>
        <v>0.38</v>
      </c>
      <c r="H1178">
        <f>VLOOKUP(A1178,away!$A$2:$E$405,3,FALSE)</f>
        <v>1.30526315789474</v>
      </c>
      <c r="I1178">
        <f>VLOOKUP(C1178,away!$B$2:$E$405,3,FALSE)</f>
        <v>1.36</v>
      </c>
      <c r="J1178">
        <f>VLOOKUP(B1178,home!$B$2:$E$405,4,FALSE)</f>
        <v>0.79</v>
      </c>
      <c r="K1178" s="3">
        <f t="shared" si="1402"/>
        <v>0.98899999999999866</v>
      </c>
      <c r="L1178" s="3">
        <f t="shared" si="1403"/>
        <v>1.4023747368421089</v>
      </c>
      <c r="M1178" s="5">
        <f t="shared" si="1404"/>
        <v>9.1503803721117216E-2</v>
      </c>
      <c r="N1178" s="5">
        <f t="shared" si="1405"/>
        <v>9.0497261880184782E-2</v>
      </c>
      <c r="O1178" s="5">
        <f t="shared" si="1406"/>
        <v>0.12832262266345373</v>
      </c>
      <c r="P1178" s="5">
        <f t="shared" si="1407"/>
        <v>0.12691107381415553</v>
      </c>
      <c r="Q1178" s="5">
        <f t="shared" si="1408"/>
        <v>4.4750895999751315E-2</v>
      </c>
      <c r="R1178" s="5">
        <f t="shared" si="1409"/>
        <v>8.9978202094275109E-2</v>
      </c>
      <c r="S1178" s="5">
        <f t="shared" si="1410"/>
        <v>4.4004784505327105E-2</v>
      </c>
      <c r="T1178" s="5">
        <f t="shared" si="1411"/>
        <v>6.2757526001099836E-2</v>
      </c>
      <c r="U1178" s="5">
        <f t="shared" si="1412"/>
        <v>8.8988441871237944E-2</v>
      </c>
      <c r="V1178" s="5">
        <f t="shared" si="1413"/>
        <v>6.7813749901618611E-3</v>
      </c>
      <c r="W1178" s="5">
        <f t="shared" si="1414"/>
        <v>1.4752878714584665E-2</v>
      </c>
      <c r="X1178" s="5">
        <f t="shared" si="1415"/>
        <v>2.0689064405029219E-2</v>
      </c>
      <c r="Y1178" s="5">
        <f t="shared" si="1416"/>
        <v>1.450691062525615E-2</v>
      </c>
      <c r="Z1178" s="5">
        <f t="shared" si="1417"/>
        <v>4.2061052494495037E-2</v>
      </c>
      <c r="AA1178" s="5">
        <f t="shared" si="1418"/>
        <v>4.1598380917055526E-2</v>
      </c>
      <c r="AB1178" s="5">
        <f t="shared" si="1419"/>
        <v>2.057039936348393E-2</v>
      </c>
      <c r="AC1178" s="5">
        <f t="shared" si="1420"/>
        <v>5.8783866553850466E-4</v>
      </c>
      <c r="AD1178" s="5">
        <f t="shared" si="1421"/>
        <v>3.6476492621810531E-3</v>
      </c>
      <c r="AE1178" s="5">
        <f t="shared" si="1422"/>
        <v>5.1153711741434675E-3</v>
      </c>
      <c r="AF1178" s="5">
        <f t="shared" si="1423"/>
        <v>3.5868336520945778E-3</v>
      </c>
      <c r="AG1178" s="5">
        <f t="shared" si="1424"/>
        <v>1.6766949663175178E-3</v>
      </c>
      <c r="AH1178" s="5">
        <f t="shared" si="1425"/>
        <v>1.4746339355817409E-2</v>
      </c>
      <c r="AI1178" s="5">
        <f t="shared" si="1426"/>
        <v>1.4584129622903395E-2</v>
      </c>
      <c r="AJ1178" s="5">
        <f t="shared" si="1427"/>
        <v>7.2118520985257192E-3</v>
      </c>
      <c r="AK1178" s="5">
        <f t="shared" si="1428"/>
        <v>2.377507241813976E-3</v>
      </c>
      <c r="AL1178" s="5">
        <f t="shared" si="1429"/>
        <v>3.2612080914295323E-5</v>
      </c>
      <c r="AM1178" s="5">
        <f t="shared" si="1430"/>
        <v>7.2150502405941169E-4</v>
      </c>
      <c r="AN1178" s="5">
        <f t="shared" si="1431"/>
        <v>1.0118204182455769E-3</v>
      </c>
      <c r="AO1178" s="5">
        <f t="shared" si="1432"/>
        <v>7.0947569638430687E-4</v>
      </c>
      <c r="AP1178" s="5">
        <f t="shared" si="1433"/>
        <v>3.3165026433760471E-4</v>
      </c>
      <c r="AQ1178" s="5">
        <f t="shared" si="1434"/>
        <v>1.1627448804351611E-4</v>
      </c>
      <c r="AR1178" s="5">
        <f t="shared" si="1435"/>
        <v>4.1359787546997682E-3</v>
      </c>
      <c r="AS1178" s="5">
        <f t="shared" si="1436"/>
        <v>4.0904829883980642E-3</v>
      </c>
      <c r="AT1178" s="5">
        <f t="shared" si="1437"/>
        <v>2.02274383776284E-3</v>
      </c>
      <c r="AU1178" s="5">
        <f t="shared" si="1438"/>
        <v>6.6683121851581547E-4</v>
      </c>
      <c r="AV1178" s="5">
        <f t="shared" si="1439"/>
        <v>1.6487401877803514E-4</v>
      </c>
      <c r="AW1178" s="5">
        <f t="shared" si="1440"/>
        <v>1.2564244568824376E-6</v>
      </c>
      <c r="AX1178" s="5">
        <f t="shared" si="1441"/>
        <v>1.1892807813245946E-4</v>
      </c>
      <c r="AY1178" s="5">
        <f t="shared" si="1442"/>
        <v>1.6678173227414561E-4</v>
      </c>
      <c r="AZ1178" s="5">
        <f t="shared" si="1443"/>
        <v>1.1694524395401302E-4</v>
      </c>
      <c r="BA1178" s="5">
        <f t="shared" si="1444"/>
        <v>5.46670185716484E-5</v>
      </c>
      <c r="BB1178" s="5">
        <f t="shared" si="1445"/>
        <v>1.9165911445839538E-5</v>
      </c>
      <c r="BC1178" s="5">
        <f t="shared" si="1446"/>
        <v>5.3755580040396686E-6</v>
      </c>
      <c r="BD1178" s="5">
        <f t="shared" si="1447"/>
        <v>9.6669868628444062E-4</v>
      </c>
      <c r="BE1178" s="5">
        <f t="shared" si="1448"/>
        <v>9.5606500073531022E-4</v>
      </c>
      <c r="BF1178" s="5">
        <f t="shared" si="1449"/>
        <v>4.7277414286361029E-4</v>
      </c>
      <c r="BG1178" s="5">
        <f t="shared" si="1450"/>
        <v>1.5585787576403667E-4</v>
      </c>
      <c r="BH1178" s="5">
        <f t="shared" si="1451"/>
        <v>3.8535859782658009E-5</v>
      </c>
      <c r="BI1178" s="5">
        <f t="shared" si="1452"/>
        <v>7.6223930650097474E-6</v>
      </c>
      <c r="BJ1178" s="8">
        <f t="shared" si="1453"/>
        <v>0.26535367611409516</v>
      </c>
      <c r="BK1178" s="8">
        <f t="shared" si="1454"/>
        <v>0.26998826950948868</v>
      </c>
      <c r="BL1178" s="8">
        <f t="shared" si="1455"/>
        <v>0.4220563400052163</v>
      </c>
      <c r="BM1178" s="8">
        <f t="shared" si="1456"/>
        <v>0.42732995264254026</v>
      </c>
      <c r="BN1178" s="8">
        <f t="shared" si="1457"/>
        <v>0.57196386017293777</v>
      </c>
    </row>
    <row r="1179" spans="1:66" x14ac:dyDescent="0.25">
      <c r="A1179" t="s">
        <v>61</v>
      </c>
      <c r="B1179" t="s">
        <v>77</v>
      </c>
      <c r="C1179" t="s">
        <v>65</v>
      </c>
      <c r="D1179" s="7" t="s">
        <v>562</v>
      </c>
      <c r="E1179">
        <f>VLOOKUP(A1179,home!$A$2:$E$405,3,FALSE)</f>
        <v>1.51315789473684</v>
      </c>
      <c r="F1179">
        <f>VLOOKUP(B1179,home!$B$2:$E$405,3,FALSE)</f>
        <v>1.26</v>
      </c>
      <c r="G1179">
        <f>VLOOKUP(C1179,away!$B$2:$E$405,4,FALSE)</f>
        <v>0.73</v>
      </c>
      <c r="H1179">
        <f>VLOOKUP(A1179,away!$A$2:$E$405,3,FALSE)</f>
        <v>1.30526315789474</v>
      </c>
      <c r="I1179">
        <f>VLOOKUP(C1179,away!$B$2:$E$405,3,FALSE)</f>
        <v>0.8</v>
      </c>
      <c r="J1179">
        <f>VLOOKUP(B1179,home!$B$2:$E$405,4,FALSE)</f>
        <v>0.83</v>
      </c>
      <c r="K1179" s="3">
        <f t="shared" si="1402"/>
        <v>1.3918026315789456</v>
      </c>
      <c r="L1179" s="3">
        <f t="shared" si="1403"/>
        <v>0.8666947368421074</v>
      </c>
      <c r="M1179" s="5">
        <f t="shared" si="1404"/>
        <v>0.10450740295403124</v>
      </c>
      <c r="N1179" s="5">
        <f t="shared" si="1405"/>
        <v>0.14545367845090196</v>
      </c>
      <c r="O1179" s="5">
        <f t="shared" si="1406"/>
        <v>9.0576016101296175E-2</v>
      </c>
      <c r="P1179" s="5">
        <f t="shared" si="1407"/>
        <v>0.12606393756772097</v>
      </c>
      <c r="Q1179" s="5">
        <f t="shared" si="1408"/>
        <v>0.10122140622040157</v>
      </c>
      <c r="R1179" s="5">
        <f t="shared" si="1409"/>
        <v>3.9250878219559679E-2</v>
      </c>
      <c r="S1179" s="5">
        <f t="shared" si="1410"/>
        <v>3.8016723949375567E-2</v>
      </c>
      <c r="T1179" s="5">
        <f t="shared" si="1411"/>
        <v>8.7728060026978985E-2</v>
      </c>
      <c r="U1179" s="5">
        <f t="shared" si="1412"/>
        <v>5.4629475597767881E-2</v>
      </c>
      <c r="V1179" s="5">
        <f t="shared" si="1413"/>
        <v>5.0953731282998389E-3</v>
      </c>
      <c r="W1179" s="5">
        <f t="shared" si="1414"/>
        <v>4.6960073183225454E-2</v>
      </c>
      <c r="X1179" s="5">
        <f t="shared" si="1415"/>
        <v>4.0700048269621682E-2</v>
      </c>
      <c r="Y1179" s="5">
        <f t="shared" si="1416"/>
        <v>1.7637258812250416E-2</v>
      </c>
      <c r="Z1179" s="5">
        <f t="shared" si="1417"/>
        <v>1.1339509856440963E-2</v>
      </c>
      <c r="AA1179" s="5">
        <f t="shared" si="1418"/>
        <v>1.5782359659009926E-2</v>
      </c>
      <c r="AB1179" s="5">
        <f t="shared" si="1419"/>
        <v>1.0982964852967703E-2</v>
      </c>
      <c r="AC1179" s="5">
        <f t="shared" si="1420"/>
        <v>3.8414910198561198E-4</v>
      </c>
      <c r="AD1179" s="5">
        <f t="shared" si="1421"/>
        <v>1.6339788358888257E-2</v>
      </c>
      <c r="AE1179" s="5">
        <f t="shared" si="1422"/>
        <v>1.4161608571762385E-2</v>
      </c>
      <c r="AF1179" s="5">
        <f t="shared" si="1423"/>
        <v>6.1368958071822653E-3</v>
      </c>
      <c r="AG1179" s="5">
        <f t="shared" si="1424"/>
        <v>1.7729384322110891E-3</v>
      </c>
      <c r="AH1179" s="5">
        <f t="shared" si="1425"/>
        <v>2.4569733777366452E-3</v>
      </c>
      <c r="AI1179" s="5">
        <f t="shared" si="1426"/>
        <v>3.4196220128532738E-3</v>
      </c>
      <c r="AJ1179" s="5">
        <f t="shared" si="1427"/>
        <v>2.379719458247239E-3</v>
      </c>
      <c r="AK1179" s="5">
        <f t="shared" si="1428"/>
        <v>1.1040332681360435E-3</v>
      </c>
      <c r="AL1179" s="5">
        <f t="shared" si="1429"/>
        <v>1.8535470996523224E-5</v>
      </c>
      <c r="AM1179" s="5">
        <f t="shared" si="1430"/>
        <v>4.54835208746874E-3</v>
      </c>
      <c r="AN1179" s="5">
        <f t="shared" si="1431"/>
        <v>3.9420328155139687E-3</v>
      </c>
      <c r="AO1179" s="5">
        <f t="shared" si="1432"/>
        <v>1.7082695468324154E-3</v>
      </c>
      <c r="AP1179" s="5">
        <f t="shared" si="1433"/>
        <v>4.9351607511576891E-4</v>
      </c>
      <c r="AQ1179" s="5">
        <f t="shared" si="1434"/>
        <v>1.0693194621245273E-4</v>
      </c>
      <c r="AR1179" s="5">
        <f t="shared" si="1435"/>
        <v>4.2588917900910522E-4</v>
      </c>
      <c r="AS1179" s="5">
        <f t="shared" si="1436"/>
        <v>5.9275368010586931E-4</v>
      </c>
      <c r="AT1179" s="5">
        <f t="shared" si="1437"/>
        <v>4.1249806592472674E-4</v>
      </c>
      <c r="AU1179" s="5">
        <f t="shared" si="1438"/>
        <v>1.9137196455842003E-4</v>
      </c>
      <c r="AV1179" s="5">
        <f t="shared" si="1439"/>
        <v>6.658800097071039E-5</v>
      </c>
      <c r="AW1179" s="5">
        <f t="shared" si="1440"/>
        <v>6.2107627265458153E-7</v>
      </c>
      <c r="AX1179" s="5">
        <f t="shared" si="1441"/>
        <v>1.055068067447763E-3</v>
      </c>
      <c r="AY1179" s="5">
        <f t="shared" si="1442"/>
        <v>9.1442194106714967E-4</v>
      </c>
      <c r="AZ1179" s="5">
        <f t="shared" si="1443"/>
        <v>3.9626234178792113E-4</v>
      </c>
      <c r="BA1179" s="5">
        <f t="shared" si="1444"/>
        <v>1.1447949534543986E-4</v>
      </c>
      <c r="BB1179" s="5">
        <f t="shared" si="1445"/>
        <v>2.480469402305831E-5</v>
      </c>
      <c r="BC1179" s="5">
        <f t="shared" si="1446"/>
        <v>4.2996195517527046E-6</v>
      </c>
      <c r="BD1179" s="5">
        <f t="shared" si="1447"/>
        <v>6.1519318320866253E-5</v>
      </c>
      <c r="BE1179" s="5">
        <f t="shared" si="1448"/>
        <v>8.562274913192449E-5</v>
      </c>
      <c r="BF1179" s="5">
        <f t="shared" si="1449"/>
        <v>5.9584983782418204E-5</v>
      </c>
      <c r="BG1179" s="5">
        <f t="shared" si="1450"/>
        <v>2.7643512410319487E-5</v>
      </c>
      <c r="BH1179" s="5">
        <f t="shared" si="1451"/>
        <v>9.6185783296919702E-6</v>
      </c>
      <c r="BI1179" s="5">
        <f t="shared" si="1452"/>
        <v>2.6774325262627009E-6</v>
      </c>
      <c r="BJ1179" s="8">
        <f t="shared" si="1453"/>
        <v>0.49142019476379051</v>
      </c>
      <c r="BK1179" s="8">
        <f t="shared" si="1454"/>
        <v>0.27500054411347685</v>
      </c>
      <c r="BL1179" s="8">
        <f t="shared" si="1455"/>
        <v>0.22251781001264492</v>
      </c>
      <c r="BM1179" s="8">
        <f t="shared" si="1456"/>
        <v>0.39229093836764706</v>
      </c>
      <c r="BN1179" s="8">
        <f t="shared" si="1457"/>
        <v>0.60707331951391152</v>
      </c>
    </row>
    <row r="1180" spans="1:66" x14ac:dyDescent="0.25">
      <c r="A1180" t="s">
        <v>61</v>
      </c>
      <c r="B1180" t="s">
        <v>70</v>
      </c>
      <c r="C1180" t="s">
        <v>311</v>
      </c>
      <c r="D1180" s="7" t="s">
        <v>562</v>
      </c>
      <c r="E1180">
        <f>VLOOKUP(A1180,home!$A$2:$E$405,3,FALSE)</f>
        <v>1.51315789473684</v>
      </c>
      <c r="F1180">
        <f>VLOOKUP(B1180,home!$B$2:$E$405,3,FALSE)</f>
        <v>1.18</v>
      </c>
      <c r="G1180">
        <f>VLOOKUP(C1180,away!$B$2:$E$405,4,FALSE)</f>
        <v>0.87</v>
      </c>
      <c r="H1180">
        <f>VLOOKUP(A1180,away!$A$2:$E$405,3,FALSE)</f>
        <v>1.30526315789474</v>
      </c>
      <c r="I1180">
        <f>VLOOKUP(C1180,away!$B$2:$E$405,3,FALSE)</f>
        <v>0.8</v>
      </c>
      <c r="J1180">
        <f>VLOOKUP(B1180,home!$B$2:$E$405,4,FALSE)</f>
        <v>0.93</v>
      </c>
      <c r="K1180" s="3">
        <f t="shared" si="1402"/>
        <v>1.5534078947368399</v>
      </c>
      <c r="L1180" s="3">
        <f t="shared" si="1403"/>
        <v>0.97111578947368671</v>
      </c>
      <c r="M1180" s="5">
        <f t="shared" si="1404"/>
        <v>8.0096454908305706E-2</v>
      </c>
      <c r="N1180" s="5">
        <f t="shared" si="1405"/>
        <v>0.12442246539499537</v>
      </c>
      <c r="O1180" s="5">
        <f t="shared" si="1406"/>
        <v>7.7782932042322839E-2</v>
      </c>
      <c r="P1180" s="5">
        <f t="shared" si="1407"/>
        <v>0.1208286207103234</v>
      </c>
      <c r="Q1180" s="5">
        <f t="shared" si="1408"/>
        <v>9.6639420013603552E-2</v>
      </c>
      <c r="R1180" s="5">
        <f t="shared" si="1409"/>
        <v>3.7768116728929227E-2</v>
      </c>
      <c r="S1180" s="5">
        <f t="shared" si="1410"/>
        <v>4.5568669672936032E-2</v>
      </c>
      <c r="T1180" s="5">
        <f t="shared" si="1411"/>
        <v>9.384806666078982E-2</v>
      </c>
      <c r="U1180" s="5">
        <f t="shared" si="1412"/>
        <v>5.8669290696061173E-2</v>
      </c>
      <c r="V1180" s="5">
        <f t="shared" si="1413"/>
        <v>7.6380124861656785E-3</v>
      </c>
      <c r="W1180" s="5">
        <f t="shared" si="1414"/>
        <v>5.0040145997307051E-2</v>
      </c>
      <c r="X1180" s="5">
        <f t="shared" si="1415"/>
        <v>4.859477588555338E-2</v>
      </c>
      <c r="Y1180" s="5">
        <f t="shared" si="1416"/>
        <v>2.3595577074198019E-2</v>
      </c>
      <c r="Z1180" s="5">
        <f t="shared" si="1417"/>
        <v>1.2225738164716156E-2</v>
      </c>
      <c r="AA1180" s="5">
        <f t="shared" si="1418"/>
        <v>1.8991558184055558E-2</v>
      </c>
      <c r="AB1180" s="5">
        <f t="shared" si="1419"/>
        <v>1.4750818208232977E-2</v>
      </c>
      <c r="AC1180" s="5">
        <f t="shared" si="1420"/>
        <v>7.2013995089432342E-4</v>
      </c>
      <c r="AD1180" s="5">
        <f t="shared" si="1421"/>
        <v>1.9433189461500206E-2</v>
      </c>
      <c r="AE1180" s="5">
        <f t="shared" si="1422"/>
        <v>1.88718771258965E-2</v>
      </c>
      <c r="AF1180" s="5">
        <f t="shared" si="1423"/>
        <v>9.1633889269826935E-3</v>
      </c>
      <c r="AG1180" s="5">
        <f t="shared" si="1424"/>
        <v>2.9662372240270795E-3</v>
      </c>
      <c r="AH1180" s="5">
        <f t="shared" si="1425"/>
        <v>2.9681518424317273E-3</v>
      </c>
      <c r="AI1180" s="5">
        <f t="shared" si="1426"/>
        <v>4.6107505048111411E-3</v>
      </c>
      <c r="AJ1180" s="5">
        <f t="shared" si="1427"/>
        <v>3.581188117417749E-3</v>
      </c>
      <c r="AK1180" s="5">
        <f t="shared" si="1428"/>
        <v>1.8543486313781646E-3</v>
      </c>
      <c r="AL1180" s="5">
        <f t="shared" si="1429"/>
        <v>4.3454366156192098E-5</v>
      </c>
      <c r="AM1180" s="5">
        <f t="shared" si="1430"/>
        <v>6.0375339858822338E-3</v>
      </c>
      <c r="AN1180" s="5">
        <f t="shared" si="1431"/>
        <v>5.8631445831742396E-3</v>
      </c>
      <c r="AO1180" s="5">
        <f t="shared" si="1432"/>
        <v>2.8468961403438106E-3</v>
      </c>
      <c r="AP1180" s="5">
        <f t="shared" si="1433"/>
        <v>9.2155526429319053E-4</v>
      </c>
      <c r="AQ1180" s="5">
        <f t="shared" si="1434"/>
        <v>2.2373421700692839E-4</v>
      </c>
      <c r="AR1180" s="5">
        <f t="shared" si="1435"/>
        <v>5.7648382394817307E-4</v>
      </c>
      <c r="AS1180" s="5">
        <f t="shared" si="1436"/>
        <v>8.9551452330917445E-4</v>
      </c>
      <c r="AT1180" s="5">
        <f t="shared" si="1437"/>
        <v>6.9554966517998494E-4</v>
      </c>
      <c r="AU1180" s="5">
        <f t="shared" si="1438"/>
        <v>3.6015744702405146E-4</v>
      </c>
      <c r="AV1180" s="5">
        <f t="shared" si="1439"/>
        <v>1.3986785538885662E-4</v>
      </c>
      <c r="AW1180" s="5">
        <f t="shared" si="1440"/>
        <v>1.8209056445010434E-6</v>
      </c>
      <c r="AX1180" s="5">
        <f t="shared" si="1441"/>
        <v>1.5631254930685771E-3</v>
      </c>
      <c r="AY1180" s="5">
        <f t="shared" si="1442"/>
        <v>1.517975847247737E-3</v>
      </c>
      <c r="AZ1180" s="5">
        <f t="shared" si="1443"/>
        <v>7.3706515665098728E-4</v>
      </c>
      <c r="BA1180" s="5">
        <f t="shared" si="1444"/>
        <v>2.3859187049822338E-4</v>
      </c>
      <c r="BB1180" s="5">
        <f t="shared" si="1445"/>
        <v>5.7925083170221448E-5</v>
      </c>
      <c r="BC1180" s="5">
        <f t="shared" si="1446"/>
        <v>1.1250392574635716E-5</v>
      </c>
      <c r="BD1180" s="5">
        <f t="shared" si="1447"/>
        <v>9.3305423968706607E-5</v>
      </c>
      <c r="BE1180" s="5">
        <f t="shared" si="1448"/>
        <v>1.449413822147568E-4</v>
      </c>
      <c r="BF1180" s="5">
        <f t="shared" si="1449"/>
        <v>1.1257654370323653E-4</v>
      </c>
      <c r="BG1180" s="5">
        <f t="shared" si="1450"/>
        <v>5.8292430583598179E-5</v>
      </c>
      <c r="BH1180" s="5">
        <f t="shared" si="1451"/>
        <v>2.2637980467990146E-5</v>
      </c>
      <c r="BI1180" s="5">
        <f t="shared" si="1452"/>
        <v>7.0332035159748536E-6</v>
      </c>
      <c r="BJ1180" s="8">
        <f t="shared" si="1453"/>
        <v>0.50759394179876449</v>
      </c>
      <c r="BK1180" s="8">
        <f t="shared" si="1454"/>
        <v>0.25641332794202909</v>
      </c>
      <c r="BL1180" s="8">
        <f t="shared" si="1455"/>
        <v>0.22408351523494513</v>
      </c>
      <c r="BM1180" s="8">
        <f t="shared" si="1456"/>
        <v>0.46126235840037139</v>
      </c>
      <c r="BN1180" s="8">
        <f t="shared" si="1457"/>
        <v>0.5375380097984801</v>
      </c>
    </row>
    <row r="1181" spans="1:66" x14ac:dyDescent="0.25">
      <c r="A1181" t="s">
        <v>61</v>
      </c>
      <c r="B1181" t="s">
        <v>239</v>
      </c>
      <c r="C1181" t="s">
        <v>62</v>
      </c>
      <c r="D1181" s="7" t="s">
        <v>562</v>
      </c>
      <c r="E1181">
        <f>VLOOKUP(A1181,home!$A$2:$E$405,3,FALSE)</f>
        <v>1.51315789473684</v>
      </c>
      <c r="F1181">
        <f>VLOOKUP(B1181,home!$B$2:$E$405,3,FALSE)</f>
        <v>1.7</v>
      </c>
      <c r="G1181">
        <f>VLOOKUP(C1181,away!$B$2:$E$405,4,FALSE)</f>
        <v>0.63</v>
      </c>
      <c r="H1181">
        <f>VLOOKUP(A1181,away!$A$2:$E$405,3,FALSE)</f>
        <v>1.30526315789474</v>
      </c>
      <c r="I1181">
        <f>VLOOKUP(C1181,away!$B$2:$E$405,3,FALSE)</f>
        <v>0.63</v>
      </c>
      <c r="J1181">
        <f>VLOOKUP(B1181,home!$B$2:$E$405,4,FALSE)</f>
        <v>0.36</v>
      </c>
      <c r="K1181" s="3">
        <f t="shared" si="1402"/>
        <v>1.6205921052631556</v>
      </c>
      <c r="L1181" s="3">
        <f t="shared" si="1403"/>
        <v>0.296033684210527</v>
      </c>
      <c r="M1181" s="5">
        <f t="shared" si="1404"/>
        <v>0.14710248040655843</v>
      </c>
      <c r="N1181" s="5">
        <f t="shared" si="1405"/>
        <v>0.23839311841149666</v>
      </c>
      <c r="O1181" s="5">
        <f t="shared" si="1406"/>
        <v>4.3547289231260354E-2</v>
      </c>
      <c r="P1181" s="5">
        <f t="shared" si="1407"/>
        <v>7.0572393133791766E-2</v>
      </c>
      <c r="Q1181" s="5">
        <f t="shared" si="1408"/>
        <v>0.19316900282336807</v>
      </c>
      <c r="R1181" s="5">
        <f t="shared" si="1409"/>
        <v>6.4457322342557043E-3</v>
      </c>
      <c r="S1181" s="5">
        <f t="shared" si="1410"/>
        <v>8.4642737818994805E-3</v>
      </c>
      <c r="T1181" s="5">
        <f t="shared" si="1411"/>
        <v>5.7184531581075337E-2</v>
      </c>
      <c r="U1181" s="5">
        <f t="shared" si="1412"/>
        <v>1.0445902771475035E-2</v>
      </c>
      <c r="V1181" s="5">
        <f t="shared" si="1413"/>
        <v>4.511926766801023E-4</v>
      </c>
      <c r="W1181" s="5">
        <f t="shared" si="1414"/>
        <v>0.10434938698570216</v>
      </c>
      <c r="X1181" s="5">
        <f t="shared" si="1415"/>
        <v>3.0890933474487427E-2</v>
      </c>
      <c r="Y1181" s="5">
        <f t="shared" si="1416"/>
        <v>4.572378422577403E-3</v>
      </c>
      <c r="Z1181" s="5">
        <f t="shared" si="1417"/>
        <v>6.360512869137561E-4</v>
      </c>
      <c r="AA1181" s="5">
        <f t="shared" si="1418"/>
        <v>1.0307796941149035E-3</v>
      </c>
      <c r="AB1181" s="5">
        <f t="shared" si="1419"/>
        <v>8.3523671727409152E-4</v>
      </c>
      <c r="AC1181" s="5">
        <f t="shared" si="1420"/>
        <v>1.3528726227861903E-5</v>
      </c>
      <c r="AD1181" s="5">
        <f t="shared" si="1421"/>
        <v>4.22769481845197E-2</v>
      </c>
      <c r="AE1181" s="5">
        <f t="shared" si="1422"/>
        <v>1.2515400728240917E-2</v>
      </c>
      <c r="AF1181" s="5">
        <f t="shared" si="1423"/>
        <v>1.8524900934761353E-3</v>
      </c>
      <c r="AG1181" s="5">
        <f t="shared" si="1424"/>
        <v>1.8279982244508134E-4</v>
      </c>
      <c r="AH1181" s="5">
        <f t="shared" si="1425"/>
        <v>4.7073151452981539E-5</v>
      </c>
      <c r="AI1181" s="5">
        <f t="shared" si="1426"/>
        <v>7.6286377614558716E-5</v>
      </c>
      <c r="AJ1181" s="5">
        <f t="shared" si="1427"/>
        <v>6.1814550650638898E-5</v>
      </c>
      <c r="AK1181" s="5">
        <f t="shared" si="1428"/>
        <v>3.3392057591604948E-5</v>
      </c>
      <c r="AL1181" s="5">
        <f t="shared" si="1429"/>
        <v>2.5961617596477798E-7</v>
      </c>
      <c r="AM1181" s="5">
        <f t="shared" si="1430"/>
        <v>1.370273769249041E-2</v>
      </c>
      <c r="AN1181" s="5">
        <f t="shared" si="1431"/>
        <v>4.0564719228783908E-3</v>
      </c>
      <c r="AO1181" s="5">
        <f t="shared" si="1432"/>
        <v>6.0042616411312537E-4</v>
      </c>
      <c r="AP1181" s="5">
        <f t="shared" si="1433"/>
        <v>5.9248789819601017E-5</v>
      </c>
      <c r="AQ1181" s="5">
        <f t="shared" si="1434"/>
        <v>4.3849093838279129E-6</v>
      </c>
      <c r="AR1181" s="5">
        <f t="shared" si="1435"/>
        <v>2.7870476904052512E-6</v>
      </c>
      <c r="AS1181" s="5">
        <f t="shared" si="1436"/>
        <v>4.5166674840626615E-6</v>
      </c>
      <c r="AT1181" s="5">
        <f t="shared" si="1437"/>
        <v>3.659837833385375E-6</v>
      </c>
      <c r="AU1181" s="5">
        <f t="shared" si="1438"/>
        <v>1.9770347664425836E-6</v>
      </c>
      <c r="AV1181" s="5">
        <f t="shared" si="1439"/>
        <v>8.0099173358190943E-7</v>
      </c>
      <c r="AW1181" s="5">
        <f t="shared" si="1440"/>
        <v>3.4597450520059182E-9</v>
      </c>
      <c r="AX1181" s="5">
        <f t="shared" si="1441"/>
        <v>3.7010914208236417E-3</v>
      </c>
      <c r="AY1181" s="5">
        <f t="shared" si="1442"/>
        <v>1.0956477289063966E-3</v>
      </c>
      <c r="AZ1181" s="5">
        <f t="shared" si="1443"/>
        <v>1.6217431689252861E-4</v>
      </c>
      <c r="BA1181" s="5">
        <f t="shared" si="1444"/>
        <v>1.6003020171340254E-5</v>
      </c>
      <c r="BB1181" s="5">
        <f t="shared" si="1445"/>
        <v>1.1843582549543084E-6</v>
      </c>
      <c r="BC1181" s="5">
        <f t="shared" si="1446"/>
        <v>7.0121987527854962E-8</v>
      </c>
      <c r="BD1181" s="5">
        <f t="shared" si="1447"/>
        <v>1.3750999931018433E-7</v>
      </c>
      <c r="BE1181" s="5">
        <f t="shared" si="1448"/>
        <v>2.228476192768267E-7</v>
      </c>
      <c r="BF1181" s="5">
        <f t="shared" si="1449"/>
        <v>1.8057254623835741E-7</v>
      </c>
      <c r="BG1181" s="5">
        <f t="shared" si="1450"/>
        <v>9.7544814287049372E-8</v>
      </c>
      <c r="BH1181" s="5">
        <f t="shared" si="1451"/>
        <v>3.9520088985738226E-8</v>
      </c>
      <c r="BI1181" s="5">
        <f t="shared" si="1452"/>
        <v>1.2809188841916937E-8</v>
      </c>
      <c r="BJ1181" s="8">
        <f t="shared" si="1453"/>
        <v>0.70878643097311045</v>
      </c>
      <c r="BK1181" s="8">
        <f t="shared" si="1454"/>
        <v>0.22769977607024</v>
      </c>
      <c r="BL1181" s="8">
        <f t="shared" si="1455"/>
        <v>6.2537939169454673E-2</v>
      </c>
      <c r="BM1181" s="8">
        <f t="shared" si="1456"/>
        <v>0.29933453698982687</v>
      </c>
      <c r="BN1181" s="8">
        <f t="shared" si="1457"/>
        <v>0.699230016240731</v>
      </c>
    </row>
    <row r="1182" spans="1:66" x14ac:dyDescent="0.25">
      <c r="A1182" t="s">
        <v>61</v>
      </c>
      <c r="B1182" t="s">
        <v>71</v>
      </c>
      <c r="C1182" t="s">
        <v>318</v>
      </c>
      <c r="D1182" s="7" t="s">
        <v>562</v>
      </c>
      <c r="E1182">
        <f>VLOOKUP(A1182,home!$A$2:$E$405,3,FALSE)</f>
        <v>1.51315789473684</v>
      </c>
      <c r="F1182">
        <f>VLOOKUP(B1182,home!$B$2:$E$405,3,FALSE)</f>
        <v>0.8</v>
      </c>
      <c r="G1182">
        <f>VLOOKUP(C1182,away!$B$2:$E$405,4,FALSE)</f>
        <v>1.22</v>
      </c>
      <c r="H1182">
        <f>VLOOKUP(A1182,away!$A$2:$E$405,3,FALSE)</f>
        <v>1.30526315789474</v>
      </c>
      <c r="I1182">
        <f>VLOOKUP(C1182,away!$B$2:$E$405,3,FALSE)</f>
        <v>0.9</v>
      </c>
      <c r="J1182">
        <f>VLOOKUP(B1182,home!$B$2:$E$405,4,FALSE)</f>
        <v>0.97</v>
      </c>
      <c r="K1182" s="3">
        <f t="shared" si="1402"/>
        <v>1.476842105263156</v>
      </c>
      <c r="L1182" s="3">
        <f t="shared" si="1403"/>
        <v>1.139494736842108</v>
      </c>
      <c r="M1182" s="5">
        <f t="shared" si="1404"/>
        <v>7.3070040266969769E-2</v>
      </c>
      <c r="N1182" s="5">
        <f t="shared" si="1405"/>
        <v>0.1079129120995352</v>
      </c>
      <c r="O1182" s="5">
        <f t="shared" si="1406"/>
        <v>8.3262926305052956E-2</v>
      </c>
      <c r="P1182" s="5">
        <f t="shared" si="1407"/>
        <v>0.12296619537472539</v>
      </c>
      <c r="Q1182" s="5">
        <f t="shared" si="1408"/>
        <v>7.9685166145077743E-2</v>
      </c>
      <c r="R1182" s="5">
        <f t="shared" si="1409"/>
        <v>4.7438833149340082E-2</v>
      </c>
      <c r="S1182" s="5">
        <f t="shared" si="1410"/>
        <v>5.1733532476819451E-2</v>
      </c>
      <c r="T1182" s="5">
        <f t="shared" si="1411"/>
        <v>9.0800827426705019E-2</v>
      </c>
      <c r="U1182" s="5">
        <f t="shared" si="1412"/>
        <v>7.0059666219498981E-2</v>
      </c>
      <c r="V1182" s="5">
        <f t="shared" si="1413"/>
        <v>9.6733302257014098E-3</v>
      </c>
      <c r="W1182" s="5">
        <f t="shared" si="1414"/>
        <v>3.9227469509313655E-2</v>
      </c>
      <c r="X1182" s="5">
        <f t="shared" si="1415"/>
        <v>4.4699495045497174E-2</v>
      </c>
      <c r="Y1182" s="5">
        <f t="shared" si="1416"/>
        <v>2.5467419671921961E-2</v>
      </c>
      <c r="Z1182" s="5">
        <f t="shared" si="1417"/>
        <v>1.8018766898534641E-2</v>
      </c>
      <c r="AA1182" s="5">
        <f t="shared" si="1418"/>
        <v>2.6610873640677962E-2</v>
      </c>
      <c r="AB1182" s="5">
        <f t="shared" si="1419"/>
        <v>1.9650029325195339E-2</v>
      </c>
      <c r="AC1182" s="5">
        <f t="shared" si="1420"/>
        <v>1.0174250367454708E-3</v>
      </c>
      <c r="AD1182" s="5">
        <f t="shared" si="1421"/>
        <v>1.4483194663570261E-2</v>
      </c>
      <c r="AE1182" s="5">
        <f t="shared" si="1422"/>
        <v>1.6503524091798016E-2</v>
      </c>
      <c r="AF1182" s="5">
        <f t="shared" si="1423"/>
        <v>9.4028394209753861E-3</v>
      </c>
      <c r="AG1182" s="5">
        <f t="shared" si="1424"/>
        <v>3.5714953438576477E-3</v>
      </c>
      <c r="AH1182" s="5">
        <f t="shared" si="1425"/>
        <v>5.133072511316253E-3</v>
      </c>
      <c r="AI1182" s="5">
        <f t="shared" si="1426"/>
        <v>7.5807376140807287E-3</v>
      </c>
      <c r="AJ1182" s="5">
        <f t="shared" si="1427"/>
        <v>5.59777624871329E-3</v>
      </c>
      <c r="AK1182" s="5">
        <f t="shared" si="1428"/>
        <v>2.7556772199806086E-3</v>
      </c>
      <c r="AL1182" s="5">
        <f t="shared" si="1429"/>
        <v>6.8487103820105328E-5</v>
      </c>
      <c r="AM1182" s="5">
        <f t="shared" si="1430"/>
        <v>4.2778783395766417E-3</v>
      </c>
      <c r="AN1182" s="5">
        <f t="shared" si="1431"/>
        <v>4.8746198527984397E-3</v>
      </c>
      <c r="AO1182" s="5">
        <f t="shared" si="1432"/>
        <v>2.7773018331849371E-3</v>
      </c>
      <c r="AP1182" s="5">
        <f t="shared" si="1433"/>
        <v>1.0549069405120575E-3</v>
      </c>
      <c r="AQ1182" s="5">
        <f t="shared" si="1434"/>
        <v>3.0051522664292503E-4</v>
      </c>
      <c r="AR1182" s="5">
        <f t="shared" si="1435"/>
        <v>1.1698218220947557E-3</v>
      </c>
      <c r="AS1182" s="5">
        <f t="shared" si="1436"/>
        <v>1.7276421225252E-3</v>
      </c>
      <c r="AT1182" s="5">
        <f t="shared" si="1437"/>
        <v>1.2757273146857119E-3</v>
      </c>
      <c r="AU1182" s="5">
        <f t="shared" si="1438"/>
        <v>6.2801593772071976E-4</v>
      </c>
      <c r="AV1182" s="5">
        <f t="shared" si="1439"/>
        <v>2.3187009490057073E-4</v>
      </c>
      <c r="AW1182" s="5">
        <f t="shared" si="1440"/>
        <v>3.2014939814453202E-6</v>
      </c>
      <c r="AX1182" s="5">
        <f t="shared" si="1441"/>
        <v>1.0529584755133369E-3</v>
      </c>
      <c r="AY1182" s="5">
        <f t="shared" si="1442"/>
        <v>1.1998406409607369E-3</v>
      </c>
      <c r="AZ1182" s="5">
        <f t="shared" si="1443"/>
        <v>6.8360604771201068E-4</v>
      </c>
      <c r="BA1182" s="5">
        <f t="shared" si="1444"/>
        <v>2.596551644804236E-4</v>
      </c>
      <c r="BB1182" s="5">
        <f t="shared" si="1445"/>
        <v>7.3968923329828631E-5</v>
      </c>
      <c r="BC1182" s="5">
        <f t="shared" si="1446"/>
        <v>1.6857439764843445E-5</v>
      </c>
      <c r="BD1182" s="5">
        <f t="shared" si="1447"/>
        <v>2.2216763488666928E-4</v>
      </c>
      <c r="BE1182" s="5">
        <f t="shared" si="1448"/>
        <v>3.2810651762736479E-4</v>
      </c>
      <c r="BF1182" s="5">
        <f t="shared" si="1449"/>
        <v>2.4228076012168016E-4</v>
      </c>
      <c r="BG1182" s="5">
        <f t="shared" si="1450"/>
        <v>1.1927014261428658E-4</v>
      </c>
      <c r="BH1182" s="5">
        <f t="shared" si="1451"/>
        <v>4.4035792128379967E-5</v>
      </c>
      <c r="BI1182" s="5">
        <f t="shared" si="1452"/>
        <v>1.3006782390761477E-5</v>
      </c>
      <c r="BJ1182" s="8">
        <f t="shared" si="1453"/>
        <v>0.44832645230272827</v>
      </c>
      <c r="BK1182" s="8">
        <f t="shared" si="1454"/>
        <v>0.25972885112574229</v>
      </c>
      <c r="BL1182" s="8">
        <f t="shared" si="1455"/>
        <v>0.27409153715555229</v>
      </c>
      <c r="BM1182" s="8">
        <f t="shared" si="1456"/>
        <v>0.48463289499487705</v>
      </c>
      <c r="BN1182" s="8">
        <f t="shared" si="1457"/>
        <v>0.51433607334070119</v>
      </c>
    </row>
    <row r="1183" spans="1:66" x14ac:dyDescent="0.25">
      <c r="A1183" t="s">
        <v>61</v>
      </c>
      <c r="B1183" t="s">
        <v>241</v>
      </c>
      <c r="C1183" t="s">
        <v>238</v>
      </c>
      <c r="D1183" s="7" t="s">
        <v>562</v>
      </c>
      <c r="E1183">
        <f>VLOOKUP(A1183,home!$A$2:$E$405,3,FALSE)</f>
        <v>1.51315789473684</v>
      </c>
      <c r="F1183">
        <f>VLOOKUP(B1183,home!$B$2:$E$405,3,FALSE)</f>
        <v>2.02</v>
      </c>
      <c r="G1183">
        <f>VLOOKUP(C1183,away!$B$2:$E$405,4,FALSE)</f>
        <v>0.73</v>
      </c>
      <c r="H1183">
        <f>VLOOKUP(A1183,away!$A$2:$E$405,3,FALSE)</f>
        <v>1.30526315789474</v>
      </c>
      <c r="I1183">
        <f>VLOOKUP(C1183,away!$B$2:$E$405,3,FALSE)</f>
        <v>1.08</v>
      </c>
      <c r="J1183">
        <f>VLOOKUP(B1183,home!$B$2:$E$405,4,FALSE)</f>
        <v>0.6</v>
      </c>
      <c r="K1183" s="3">
        <f t="shared" si="1402"/>
        <v>2.2313026315789446</v>
      </c>
      <c r="L1183" s="3">
        <f t="shared" si="1403"/>
        <v>0.84581052631579146</v>
      </c>
      <c r="M1183" s="5">
        <f t="shared" si="1404"/>
        <v>4.6092125459627944E-2</v>
      </c>
      <c r="N1183" s="5">
        <f t="shared" si="1405"/>
        <v>0.10284548083313469</v>
      </c>
      <c r="O1183" s="5">
        <f t="shared" si="1406"/>
        <v>3.8985204894021401E-2</v>
      </c>
      <c r="P1183" s="5">
        <f t="shared" si="1407"/>
        <v>8.6987790272674295E-2</v>
      </c>
      <c r="Q1183" s="5">
        <f t="shared" si="1408"/>
        <v>0.1147396960144877</v>
      </c>
      <c r="R1183" s="5">
        <f t="shared" si="1409"/>
        <v>1.6487048334970604E-2</v>
      </c>
      <c r="S1183" s="5">
        <f t="shared" si="1410"/>
        <v>4.1042128026568175E-2</v>
      </c>
      <c r="T1183" s="5">
        <f t="shared" si="1411"/>
        <v>9.7048042675327753E-2</v>
      </c>
      <c r="U1183" s="5">
        <f t="shared" si="1412"/>
        <v>3.6787594336789159E-2</v>
      </c>
      <c r="V1183" s="5">
        <f t="shared" si="1413"/>
        <v>8.606348432063194E-3</v>
      </c>
      <c r="W1183" s="5">
        <f t="shared" si="1414"/>
        <v>8.5339661887898183E-2</v>
      </c>
      <c r="X1183" s="5">
        <f t="shared" si="1415"/>
        <v>7.2181184337014842E-2</v>
      </c>
      <c r="Y1183" s="5">
        <f t="shared" si="1416"/>
        <v>3.0525802757093844E-2</v>
      </c>
      <c r="Z1183" s="5">
        <f t="shared" si="1417"/>
        <v>4.6483063431984597E-3</v>
      </c>
      <c r="AA1183" s="5">
        <f t="shared" si="1418"/>
        <v>1.0371778175963823E-2</v>
      </c>
      <c r="AB1183" s="5">
        <f t="shared" si="1419"/>
        <v>1.1571287969090576E-2</v>
      </c>
      <c r="AC1183" s="5">
        <f t="shared" si="1420"/>
        <v>1.0151506696594139E-3</v>
      </c>
      <c r="AD1183" s="5">
        <f t="shared" si="1421"/>
        <v>4.7604653037131156E-2</v>
      </c>
      <c r="AE1183" s="5">
        <f t="shared" si="1422"/>
        <v>4.0264516640416539E-2</v>
      </c>
      <c r="AF1183" s="5">
        <f t="shared" si="1423"/>
        <v>1.7028076005740828E-2</v>
      </c>
      <c r="AG1183" s="5">
        <f t="shared" si="1424"/>
        <v>4.8008419761869829E-3</v>
      </c>
      <c r="AH1183" s="5">
        <f t="shared" si="1425"/>
        <v>9.8289660865443006E-4</v>
      </c>
      <c r="AI1183" s="5">
        <f t="shared" si="1426"/>
        <v>2.1931397894606498E-3</v>
      </c>
      <c r="AJ1183" s="5">
        <f t="shared" si="1427"/>
        <v>2.4467792918220206E-3</v>
      </c>
      <c r="AK1183" s="5">
        <f t="shared" si="1428"/>
        <v>1.8198350242451136E-3</v>
      </c>
      <c r="AL1183" s="5">
        <f t="shared" si="1429"/>
        <v>7.6634099787691401E-5</v>
      </c>
      <c r="AM1183" s="5">
        <f t="shared" si="1430"/>
        <v>2.1244077519430658E-2</v>
      </c>
      <c r="AN1183" s="5">
        <f t="shared" si="1431"/>
        <v>1.7968464387803116E-2</v>
      </c>
      <c r="AO1183" s="5">
        <f t="shared" si="1432"/>
        <v>7.5989581604671546E-3</v>
      </c>
      <c r="AP1183" s="5">
        <f t="shared" si="1433"/>
        <v>2.1424262670521345E-3</v>
      </c>
      <c r="AQ1183" s="5">
        <f t="shared" si="1434"/>
        <v>4.5302167213203542E-4</v>
      </c>
      <c r="AR1183" s="5">
        <f t="shared" si="1435"/>
        <v>1.6626885957600211E-4</v>
      </c>
      <c r="AS1183" s="5">
        <f t="shared" si="1436"/>
        <v>3.7099614392156348E-4</v>
      </c>
      <c r="AT1183" s="5">
        <f t="shared" si="1437"/>
        <v>4.1390233611891282E-4</v>
      </c>
      <c r="AU1183" s="5">
        <f t="shared" si="1438"/>
        <v>3.0784712393293432E-4</v>
      </c>
      <c r="AV1183" s="5">
        <f t="shared" si="1439"/>
        <v>1.7172502443889149E-4</v>
      </c>
      <c r="AW1183" s="5">
        <f t="shared" si="1440"/>
        <v>4.0174559426074706E-6</v>
      </c>
      <c r="AX1183" s="5">
        <f t="shared" si="1441"/>
        <v>7.9003276790954521E-3</v>
      </c>
      <c r="AY1183" s="5">
        <f t="shared" si="1442"/>
        <v>6.6821803123229394E-3</v>
      </c>
      <c r="AZ1183" s="5">
        <f t="shared" si="1443"/>
        <v>2.8259292234514427E-3</v>
      </c>
      <c r="BA1183" s="5">
        <f t="shared" si="1444"/>
        <v>7.9673356127288016E-4</v>
      </c>
      <c r="BB1183" s="5">
        <f t="shared" si="1445"/>
        <v>1.6847140819841738E-4</v>
      </c>
      <c r="BC1183" s="5">
        <f t="shared" si="1446"/>
        <v>2.8498978087493204E-5</v>
      </c>
      <c r="BD1183" s="5">
        <f t="shared" si="1447"/>
        <v>2.3438658604650781E-5</v>
      </c>
      <c r="BE1183" s="5">
        <f t="shared" si="1448"/>
        <v>5.229874062523776E-5</v>
      </c>
      <c r="BF1183" s="5">
        <f t="shared" si="1449"/>
        <v>5.8347158792678851E-5</v>
      </c>
      <c r="BG1183" s="5">
        <f t="shared" si="1450"/>
        <v>4.3396722986419623E-5</v>
      </c>
      <c r="BH1183" s="5">
        <f t="shared" si="1451"/>
        <v>2.4207805550375151E-5</v>
      </c>
      <c r="BI1183" s="5">
        <f t="shared" si="1452"/>
        <v>1.0802988045860687E-5</v>
      </c>
      <c r="BJ1183" s="8">
        <f t="shared" si="1453"/>
        <v>0.6801870453337463</v>
      </c>
      <c r="BK1183" s="8">
        <f t="shared" si="1454"/>
        <v>0.19050235727270365</v>
      </c>
      <c r="BL1183" s="8">
        <f t="shared" si="1455"/>
        <v>0.1232887959876113</v>
      </c>
      <c r="BM1183" s="8">
        <f t="shared" si="1456"/>
        <v>0.58581099627196287</v>
      </c>
      <c r="BN1183" s="8">
        <f t="shared" si="1457"/>
        <v>0.40613734580891664</v>
      </c>
    </row>
    <row r="1184" spans="1:66" x14ac:dyDescent="0.25">
      <c r="A1184" t="s">
        <v>72</v>
      </c>
      <c r="B1184" t="s">
        <v>74</v>
      </c>
      <c r="C1184" t="s">
        <v>90</v>
      </c>
      <c r="D1184" s="7" t="s">
        <v>562</v>
      </c>
      <c r="E1184">
        <f>VLOOKUP(A1184,home!$A$2:$E$405,3,FALSE)</f>
        <v>1.4148550724637701</v>
      </c>
      <c r="F1184">
        <f>VLOOKUP(B1184,home!$B$2:$E$405,3,FALSE)</f>
        <v>0.83</v>
      </c>
      <c r="G1184">
        <f>VLOOKUP(C1184,away!$B$2:$E$405,4,FALSE)</f>
        <v>1.26</v>
      </c>
      <c r="H1184">
        <f>VLOOKUP(A1184,away!$A$2:$E$405,3,FALSE)</f>
        <v>1.0942028985507199</v>
      </c>
      <c r="I1184">
        <f>VLOOKUP(C1184,away!$B$2:$E$405,3,FALSE)</f>
        <v>0.86</v>
      </c>
      <c r="J1184">
        <f>VLOOKUP(B1184,home!$B$2:$E$405,4,FALSE)</f>
        <v>1.31</v>
      </c>
      <c r="K1184" s="3">
        <f t="shared" si="1402"/>
        <v>1.4796554347826105</v>
      </c>
      <c r="L1184" s="3">
        <f t="shared" si="1403"/>
        <v>1.2327289855072412</v>
      </c>
      <c r="M1184" s="5">
        <f t="shared" si="1404"/>
        <v>6.6378343998999043E-2</v>
      </c>
      <c r="N1184" s="5">
        <f t="shared" si="1405"/>
        <v>9.8217077449988602E-2</v>
      </c>
      <c r="O1184" s="5">
        <f t="shared" si="1406"/>
        <v>8.1826508657536753E-2</v>
      </c>
      <c r="P1184" s="5">
        <f t="shared" si="1407"/>
        <v>0.12107503824441057</v>
      </c>
      <c r="Q1184" s="5">
        <f t="shared" si="1408"/>
        <v>7.2663716218670127E-2</v>
      </c>
      <c r="R1184" s="5">
        <f t="shared" si="1409"/>
        <v>5.0434954502502391E-2</v>
      </c>
      <c r="S1184" s="5">
        <f t="shared" si="1410"/>
        <v>5.5210645531118353E-2</v>
      </c>
      <c r="T1184" s="5">
        <f t="shared" si="1411"/>
        <v>8.9574669177427291E-2</v>
      </c>
      <c r="U1184" s="5">
        <f t="shared" si="1412"/>
        <v>7.4626354532641354E-2</v>
      </c>
      <c r="V1184" s="5">
        <f t="shared" si="1413"/>
        <v>1.1189444254890586E-2</v>
      </c>
      <c r="W1184" s="5">
        <f t="shared" si="1414"/>
        <v>3.5839087538152209E-2</v>
      </c>
      <c r="X1184" s="5">
        <f t="shared" si="1415"/>
        <v>4.4179882022411583E-2</v>
      </c>
      <c r="Y1184" s="5">
        <f t="shared" si="1416"/>
        <v>2.7230910572658518E-2</v>
      </c>
      <c r="Z1184" s="5">
        <f t="shared" si="1417"/>
        <v>2.0724210099324552E-2</v>
      </c>
      <c r="AA1184" s="5">
        <f t="shared" si="1418"/>
        <v>3.0664690105042237E-2</v>
      </c>
      <c r="AB1184" s="5">
        <f t="shared" si="1419"/>
        <v>2.2686587684925149E-2</v>
      </c>
      <c r="AC1184" s="5">
        <f t="shared" si="1420"/>
        <v>1.2756065358407839E-3</v>
      </c>
      <c r="AD1184" s="5">
        <f t="shared" si="1421"/>
        <v>1.3257375163369152E-2</v>
      </c>
      <c r="AE1184" s="5">
        <f t="shared" si="1422"/>
        <v>1.6342750635628952E-2</v>
      </c>
      <c r="AF1184" s="5">
        <f t="shared" si="1423"/>
        <v>1.007309120572835E-2</v>
      </c>
      <c r="AG1184" s="5">
        <f t="shared" si="1424"/>
        <v>4.1391305009864749E-3</v>
      </c>
      <c r="AH1184" s="5">
        <f t="shared" si="1425"/>
        <v>6.3868336227948181E-3</v>
      </c>
      <c r="AI1184" s="5">
        <f t="shared" si="1426"/>
        <v>9.4503130810206625E-3</v>
      </c>
      <c r="AJ1184" s="5">
        <f t="shared" si="1427"/>
        <v>6.9916035553647116E-3</v>
      </c>
      <c r="AK1184" s="5">
        <f t="shared" si="1428"/>
        <v>3.4483880661802741E-3</v>
      </c>
      <c r="AL1184" s="5">
        <f t="shared" si="1429"/>
        <v>9.3068974492085629E-5</v>
      </c>
      <c r="AM1184" s="5">
        <f t="shared" si="1430"/>
        <v>3.9232694422862355E-3</v>
      </c>
      <c r="AN1184" s="5">
        <f t="shared" si="1431"/>
        <v>4.836327959461071E-3</v>
      </c>
      <c r="AO1184" s="5">
        <f t="shared" si="1432"/>
        <v>2.9809408295233763E-3</v>
      </c>
      <c r="AP1184" s="5">
        <f t="shared" si="1433"/>
        <v>1.2248973882118225E-3</v>
      </c>
      <c r="AQ1184" s="5">
        <f t="shared" si="1434"/>
        <v>3.7749162868020721E-4</v>
      </c>
      <c r="AR1184" s="5">
        <f t="shared" si="1435"/>
        <v>1.5746469864862792E-3</v>
      </c>
      <c r="AS1184" s="5">
        <f t="shared" si="1436"/>
        <v>2.3299349714184826E-3</v>
      </c>
      <c r="AT1184" s="5">
        <f t="shared" si="1437"/>
        <v>1.7237504715747125E-3</v>
      </c>
      <c r="AU1184" s="5">
        <f t="shared" si="1438"/>
        <v>8.5018558449153746E-4</v>
      </c>
      <c r="AV1184" s="5">
        <f t="shared" si="1439"/>
        <v>3.1449543016668323E-4</v>
      </c>
      <c r="AW1184" s="5">
        <f t="shared" si="1440"/>
        <v>4.7155312708310267E-6</v>
      </c>
      <c r="AX1184" s="5">
        <f t="shared" si="1441"/>
        <v>9.6751449206589437E-4</v>
      </c>
      <c r="AY1184" s="5">
        <f t="shared" si="1442"/>
        <v>1.1926831582679436E-3</v>
      </c>
      <c r="AZ1184" s="5">
        <f t="shared" si="1443"/>
        <v>7.3512754986160733E-4</v>
      </c>
      <c r="BA1184" s="5">
        <f t="shared" si="1444"/>
        <v>3.0207101291977446E-4</v>
      </c>
      <c r="BB1184" s="5">
        <f t="shared" si="1445"/>
        <v>9.3092923326934572E-5</v>
      </c>
      <c r="BC1184" s="5">
        <f t="shared" si="1446"/>
        <v>2.2951668986143091E-5</v>
      </c>
      <c r="BD1184" s="5">
        <f t="shared" si="1447"/>
        <v>3.2351883036387734E-4</v>
      </c>
      <c r="BE1184" s="5">
        <f t="shared" si="1448"/>
        <v>4.7869639560242449E-4</v>
      </c>
      <c r="BF1184" s="5">
        <f t="shared" si="1449"/>
        <v>3.5415286168198704E-4</v>
      </c>
      <c r="BG1184" s="5">
        <f t="shared" si="1450"/>
        <v>1.7467473551052219E-4</v>
      </c>
      <c r="BH1184" s="5">
        <f t="shared" si="1451"/>
        <v>6.4614605429339761E-5</v>
      </c>
      <c r="BI1184" s="5">
        <f t="shared" si="1452"/>
        <v>1.9121470417971323E-5</v>
      </c>
      <c r="BJ1184" s="8">
        <f t="shared" si="1453"/>
        <v>0.42817405853861229</v>
      </c>
      <c r="BK1184" s="8">
        <f t="shared" si="1454"/>
        <v>0.25641483069801935</v>
      </c>
      <c r="BL1184" s="8">
        <f t="shared" si="1455"/>
        <v>0.29472402615115217</v>
      </c>
      <c r="BM1184" s="8">
        <f t="shared" si="1456"/>
        <v>0.50825351878800362</v>
      </c>
      <c r="BN1184" s="8">
        <f t="shared" si="1457"/>
        <v>0.49059563907210751</v>
      </c>
    </row>
    <row r="1185" spans="1:66" x14ac:dyDescent="0.25">
      <c r="A1185" t="s">
        <v>72</v>
      </c>
      <c r="B1185" t="s">
        <v>103</v>
      </c>
      <c r="C1185" t="s">
        <v>73</v>
      </c>
      <c r="D1185" s="7" t="s">
        <v>562</v>
      </c>
      <c r="E1185">
        <f>VLOOKUP(A1185,home!$A$2:$E$405,3,FALSE)</f>
        <v>1.4148550724637701</v>
      </c>
      <c r="F1185">
        <f>VLOOKUP(B1185,home!$B$2:$E$405,3,FALSE)</f>
        <v>0.89</v>
      </c>
      <c r="G1185">
        <f>VLOOKUP(C1185,away!$B$2:$E$405,4,FALSE)</f>
        <v>0.89</v>
      </c>
      <c r="H1185">
        <f>VLOOKUP(A1185,away!$A$2:$E$405,3,FALSE)</f>
        <v>1.0942028985507199</v>
      </c>
      <c r="I1185">
        <f>VLOOKUP(C1185,away!$B$2:$E$405,3,FALSE)</f>
        <v>0.77</v>
      </c>
      <c r="J1185">
        <f>VLOOKUP(B1185,home!$B$2:$E$405,4,FALSE)</f>
        <v>1.03</v>
      </c>
      <c r="K1185" s="3">
        <f t="shared" si="1402"/>
        <v>1.1207067028985522</v>
      </c>
      <c r="L1185" s="3">
        <f t="shared" si="1403"/>
        <v>0.86781231884057597</v>
      </c>
      <c r="M1185" s="5">
        <f t="shared" si="1404"/>
        <v>0.13689801837980617</v>
      </c>
      <c r="N1185" s="5">
        <f t="shared" si="1405"/>
        <v>0.15342252681177798</v>
      </c>
      <c r="O1185" s="5">
        <f t="shared" si="1406"/>
        <v>0.11880178677485939</v>
      </c>
      <c r="P1185" s="5">
        <f t="shared" si="1407"/>
        <v>0.13314195875490947</v>
      </c>
      <c r="Q1185" s="5">
        <f t="shared" si="1408"/>
        <v>8.5970827086796223E-2</v>
      </c>
      <c r="R1185" s="5">
        <f t="shared" si="1409"/>
        <v>5.1548827031747187E-2</v>
      </c>
      <c r="S1185" s="5">
        <f t="shared" si="1410"/>
        <v>3.2372238456939005E-2</v>
      </c>
      <c r="T1185" s="5">
        <f t="shared" si="1411"/>
        <v>7.4606542806834833E-2</v>
      </c>
      <c r="U1185" s="5">
        <f t="shared" si="1412"/>
        <v>5.7771115981037152E-2</v>
      </c>
      <c r="V1185" s="5">
        <f t="shared" si="1413"/>
        <v>3.4982271137531779E-3</v>
      </c>
      <c r="W1185" s="5">
        <f t="shared" si="1414"/>
        <v>3.211602738996832E-2</v>
      </c>
      <c r="X1185" s="5">
        <f t="shared" si="1415"/>
        <v>2.7870684201235861E-2</v>
      </c>
      <c r="Y1185" s="5">
        <f t="shared" si="1416"/>
        <v>1.2093261542173946E-2</v>
      </c>
      <c r="Z1185" s="5">
        <f t="shared" si="1417"/>
        <v>1.4911569039977432E-2</v>
      </c>
      <c r="AA1185" s="5">
        <f t="shared" si="1418"/>
        <v>1.6711495373837239E-2</v>
      </c>
      <c r="AB1185" s="5">
        <f t="shared" si="1419"/>
        <v>9.3643424404587713E-3</v>
      </c>
      <c r="AC1185" s="5">
        <f t="shared" si="1420"/>
        <v>2.1264040908285705E-4</v>
      </c>
      <c r="AD1185" s="5">
        <f t="shared" si="1421"/>
        <v>8.9981617916027462E-3</v>
      </c>
      <c r="AE1185" s="5">
        <f t="shared" si="1422"/>
        <v>7.8087156496734504E-3</v>
      </c>
      <c r="AF1185" s="5">
        <f t="shared" si="1423"/>
        <v>3.3882498175549051E-3</v>
      </c>
      <c r="AG1185" s="5">
        <f t="shared" si="1424"/>
        <v>9.8012164366116043E-4</v>
      </c>
      <c r="AH1185" s="5">
        <f t="shared" si="1425"/>
        <v>3.2351108265335389E-3</v>
      </c>
      <c r="AI1185" s="5">
        <f t="shared" si="1426"/>
        <v>3.6256103879158123E-3</v>
      </c>
      <c r="AJ1185" s="5">
        <f t="shared" si="1427"/>
        <v>2.0316229319179359E-3</v>
      </c>
      <c r="AK1185" s="5">
        <f t="shared" si="1428"/>
        <v>7.5895114585428016E-4</v>
      </c>
      <c r="AL1185" s="5">
        <f t="shared" si="1429"/>
        <v>8.2722484695696768E-6</v>
      </c>
      <c r="AM1185" s="5">
        <f t="shared" si="1430"/>
        <v>2.0168600467229676E-3</v>
      </c>
      <c r="AN1185" s="5">
        <f t="shared" si="1431"/>
        <v>1.7502559939235709E-3</v>
      </c>
      <c r="AO1185" s="5">
        <f t="shared" si="1432"/>
        <v>7.594468563257153E-4</v>
      </c>
      <c r="AP1185" s="5">
        <f t="shared" si="1433"/>
        <v>2.1968577914140163E-4</v>
      </c>
      <c r="AQ1185" s="5">
        <f t="shared" si="1434"/>
        <v>4.7661506353249589E-5</v>
      </c>
      <c r="AR1185" s="5">
        <f t="shared" si="1435"/>
        <v>5.6149380561606478E-4</v>
      </c>
      <c r="AS1185" s="5">
        <f t="shared" si="1436"/>
        <v>6.2926987158994053E-4</v>
      </c>
      <c r="AT1185" s="5">
        <f t="shared" si="1437"/>
        <v>3.5261348151147879E-4</v>
      </c>
      <c r="AU1185" s="5">
        <f t="shared" si="1438"/>
        <v>1.3172543075410303E-4</v>
      </c>
      <c r="AV1185" s="5">
        <f t="shared" si="1439"/>
        <v>3.6906393297080581E-5</v>
      </c>
      <c r="AW1185" s="5">
        <f t="shared" si="1440"/>
        <v>2.234800964292675E-7</v>
      </c>
      <c r="AX1185" s="5">
        <f t="shared" si="1441"/>
        <v>3.7671809552845326E-4</v>
      </c>
      <c r="AY1185" s="5">
        <f t="shared" si="1442"/>
        <v>3.2692060402975267E-4</v>
      </c>
      <c r="AZ1185" s="5">
        <f t="shared" si="1443"/>
        <v>1.4185286372991066E-4</v>
      </c>
      <c r="BA1185" s="5">
        <f t="shared" si="1444"/>
        <v>4.1033887535876673E-5</v>
      </c>
      <c r="BB1185" s="5">
        <f t="shared" si="1445"/>
        <v>8.9024282733881351E-6</v>
      </c>
      <c r="BC1185" s="5">
        <f t="shared" si="1446"/>
        <v>1.5451273846481732E-6</v>
      </c>
      <c r="BD1185" s="5">
        <f t="shared" si="1447"/>
        <v>8.1211873577716084E-5</v>
      </c>
      <c r="BE1185" s="5">
        <f t="shared" si="1448"/>
        <v>9.1014691073496246E-5</v>
      </c>
      <c r="BF1185" s="5">
        <f t="shared" si="1449"/>
        <v>5.100038717415414E-5</v>
      </c>
      <c r="BG1185" s="5">
        <f t="shared" si="1450"/>
        <v>1.9052158585498635E-5</v>
      </c>
      <c r="BH1185" s="5">
        <f t="shared" si="1451"/>
        <v>5.3379704578636291E-6</v>
      </c>
      <c r="BI1185" s="5">
        <f t="shared" si="1452"/>
        <v>1.1964598544004439E-6</v>
      </c>
      <c r="BJ1185" s="8">
        <f t="shared" si="1453"/>
        <v>0.41294600193022846</v>
      </c>
      <c r="BK1185" s="8">
        <f t="shared" si="1454"/>
        <v>0.30645827596698999</v>
      </c>
      <c r="BL1185" s="8">
        <f t="shared" si="1455"/>
        <v>0.26580968541765315</v>
      </c>
      <c r="BM1185" s="8">
        <f t="shared" si="1456"/>
        <v>0.32001489039101932</v>
      </c>
      <c r="BN1185" s="8">
        <f t="shared" si="1457"/>
        <v>0.67978394483989657</v>
      </c>
    </row>
    <row r="1186" spans="1:66" x14ac:dyDescent="0.25">
      <c r="A1186" t="s">
        <v>72</v>
      </c>
      <c r="B1186" t="s">
        <v>79</v>
      </c>
      <c r="C1186" t="s">
        <v>80</v>
      </c>
      <c r="D1186" s="7" t="s">
        <v>562</v>
      </c>
      <c r="E1186">
        <f>VLOOKUP(A1186,home!$A$2:$E$405,3,FALSE)</f>
        <v>1.4148550724637701</v>
      </c>
      <c r="F1186">
        <f>VLOOKUP(B1186,home!$B$2:$E$405,3,FALSE)</f>
        <v>1.01</v>
      </c>
      <c r="G1186">
        <f>VLOOKUP(C1186,away!$B$2:$E$405,4,FALSE)</f>
        <v>0.86</v>
      </c>
      <c r="H1186">
        <f>VLOOKUP(A1186,away!$A$2:$E$405,3,FALSE)</f>
        <v>1.0942028985507199</v>
      </c>
      <c r="I1186">
        <f>VLOOKUP(C1186,away!$B$2:$E$405,3,FALSE)</f>
        <v>0.57999999999999996</v>
      </c>
      <c r="J1186">
        <f>VLOOKUP(B1186,home!$B$2:$E$405,4,FALSE)</f>
        <v>1.1499999999999999</v>
      </c>
      <c r="K1186" s="3">
        <f t="shared" si="1402"/>
        <v>1.2289431159420308</v>
      </c>
      <c r="L1186" s="3">
        <f t="shared" si="1403"/>
        <v>0.72983333333333011</v>
      </c>
      <c r="M1186" s="5">
        <f t="shared" si="1404"/>
        <v>0.14103087382495763</v>
      </c>
      <c r="N1186" s="5">
        <f t="shared" si="1405"/>
        <v>0.17331892152247083</v>
      </c>
      <c r="O1186" s="5">
        <f t="shared" si="1406"/>
        <v>0.10292903274658112</v>
      </c>
      <c r="P1186" s="5">
        <f t="shared" si="1407"/>
        <v>0.12649392622448274</v>
      </c>
      <c r="Q1186" s="5">
        <f t="shared" si="1408"/>
        <v>0.10649954773376881</v>
      </c>
      <c r="R1186" s="5">
        <f t="shared" si="1409"/>
        <v>3.7560519533106386E-2</v>
      </c>
      <c r="S1186" s="5">
        <f t="shared" si="1410"/>
        <v>2.8363848527848554E-2</v>
      </c>
      <c r="T1186" s="5">
        <f t="shared" si="1411"/>
        <v>7.7726919921028592E-2</v>
      </c>
      <c r="U1186" s="5">
        <f t="shared" si="1412"/>
        <v>4.6159741911417272E-2</v>
      </c>
      <c r="V1186" s="5">
        <f t="shared" si="1413"/>
        <v>2.8266896191012549E-3</v>
      </c>
      <c r="W1186" s="5">
        <f t="shared" si="1414"/>
        <v>4.3627295346118304E-2</v>
      </c>
      <c r="X1186" s="5">
        <f t="shared" si="1415"/>
        <v>3.1840654386775205E-2</v>
      </c>
      <c r="Y1186" s="5">
        <f t="shared" si="1416"/>
        <v>1.1619185463307331E-2</v>
      </c>
      <c r="Z1186" s="5">
        <f t="shared" si="1417"/>
        <v>9.1376397241928978E-3</v>
      </c>
      <c r="AA1186" s="5">
        <f t="shared" si="1418"/>
        <v>1.12296394350053E-2</v>
      </c>
      <c r="AB1186" s="5">
        <f t="shared" si="1419"/>
        <v>6.9002940390804606E-3</v>
      </c>
      <c r="AC1186" s="5">
        <f t="shared" si="1420"/>
        <v>1.5845779830002619E-4</v>
      </c>
      <c r="AD1186" s="5">
        <f t="shared" si="1421"/>
        <v>1.3403866070695474E-2</v>
      </c>
      <c r="AE1186" s="5">
        <f t="shared" si="1422"/>
        <v>9.7825882539292041E-3</v>
      </c>
      <c r="AF1186" s="5">
        <f t="shared" si="1423"/>
        <v>3.5698294969963153E-3</v>
      </c>
      <c r="AG1186" s="5">
        <f t="shared" si="1424"/>
        <v>8.6846018707482215E-4</v>
      </c>
      <c r="AH1186" s="5">
        <f t="shared" si="1425"/>
        <v>1.6672385146766883E-3</v>
      </c>
      <c r="AI1186" s="5">
        <f t="shared" si="1426"/>
        <v>2.0489412952453328E-3</v>
      </c>
      <c r="AJ1186" s="5">
        <f t="shared" si="1427"/>
        <v>1.25901614988055E-3</v>
      </c>
      <c r="AK1186" s="5">
        <f t="shared" si="1428"/>
        <v>5.1575307675184748E-4</v>
      </c>
      <c r="AL1186" s="5">
        <f t="shared" si="1429"/>
        <v>5.6849818778646351E-6</v>
      </c>
      <c r="AM1186" s="5">
        <f t="shared" si="1430"/>
        <v>3.2945177869180267E-3</v>
      </c>
      <c r="AN1186" s="5">
        <f t="shared" si="1431"/>
        <v>2.4044488981523294E-3</v>
      </c>
      <c r="AO1186" s="5">
        <f t="shared" si="1432"/>
        <v>8.774234770840834E-4</v>
      </c>
      <c r="AP1186" s="5">
        <f t="shared" si="1433"/>
        <v>2.1345763367506583E-4</v>
      </c>
      <c r="AQ1186" s="5">
        <f t="shared" si="1434"/>
        <v>3.8947124077629544E-5</v>
      </c>
      <c r="AR1186" s="5">
        <f t="shared" si="1435"/>
        <v>2.4336124852563956E-4</v>
      </c>
      <c r="AS1186" s="5">
        <f t="shared" si="1436"/>
        <v>2.9907713106264242E-4</v>
      </c>
      <c r="AT1186" s="5">
        <f t="shared" si="1437"/>
        <v>1.8377439067756348E-4</v>
      </c>
      <c r="AU1186" s="5">
        <f t="shared" si="1438"/>
        <v>7.5282757436544341E-5</v>
      </c>
      <c r="AV1186" s="5">
        <f t="shared" si="1439"/>
        <v>2.3129556625193727E-5</v>
      </c>
      <c r="AW1186" s="5">
        <f t="shared" si="1440"/>
        <v>1.4163874168169553E-7</v>
      </c>
      <c r="AX1186" s="5">
        <f t="shared" si="1441"/>
        <v>6.7479582576358116E-4</v>
      </c>
      <c r="AY1186" s="5">
        <f t="shared" si="1442"/>
        <v>4.9248848683645149E-4</v>
      </c>
      <c r="AZ1186" s="5">
        <f t="shared" si="1443"/>
        <v>1.797172569880676E-4</v>
      </c>
      <c r="BA1186" s="5">
        <f t="shared" si="1444"/>
        <v>4.3721214908374703E-5</v>
      </c>
      <c r="BB1186" s="5">
        <f t="shared" si="1445"/>
        <v>7.9773000034904981E-6</v>
      </c>
      <c r="BC1186" s="5">
        <f t="shared" si="1446"/>
        <v>1.1644198905094913E-6</v>
      </c>
      <c r="BD1186" s="5">
        <f t="shared" si="1447"/>
        <v>2.9602191869271409E-5</v>
      </c>
      <c r="BE1186" s="5">
        <f t="shared" si="1448"/>
        <v>3.6379409914536253E-5</v>
      </c>
      <c r="BF1186" s="5">
        <f t="shared" si="1449"/>
        <v>2.2354112688251298E-5</v>
      </c>
      <c r="BG1186" s="5">
        <f t="shared" si="1450"/>
        <v>9.1573109670729491E-6</v>
      </c>
      <c r="BH1186" s="5">
        <f t="shared" si="1451"/>
        <v>2.8134535683811902E-6</v>
      </c>
      <c r="BI1186" s="5">
        <f t="shared" si="1452"/>
        <v>6.9151487897691999E-7</v>
      </c>
      <c r="BJ1186" s="8">
        <f t="shared" si="1453"/>
        <v>0.48048592780646254</v>
      </c>
      <c r="BK1186" s="8">
        <f t="shared" si="1454"/>
        <v>0.29937196946340455</v>
      </c>
      <c r="BL1186" s="8">
        <f t="shared" si="1455"/>
        <v>0.211195799779959</v>
      </c>
      <c r="BM1186" s="8">
        <f t="shared" si="1456"/>
        <v>0.31186616834055675</v>
      </c>
      <c r="BN1186" s="8">
        <f t="shared" si="1457"/>
        <v>0.6878328215853674</v>
      </c>
    </row>
    <row r="1187" spans="1:66" x14ac:dyDescent="0.25">
      <c r="A1187" t="s">
        <v>72</v>
      </c>
      <c r="B1187" t="s">
        <v>81</v>
      </c>
      <c r="C1187" t="s">
        <v>102</v>
      </c>
      <c r="D1187" s="7" t="s">
        <v>562</v>
      </c>
      <c r="E1187">
        <f>VLOOKUP(A1187,home!$A$2:$E$405,3,FALSE)</f>
        <v>1.4148550724637701</v>
      </c>
      <c r="F1187">
        <f>VLOOKUP(B1187,home!$B$2:$E$405,3,FALSE)</f>
        <v>0.68</v>
      </c>
      <c r="G1187">
        <f>VLOOKUP(C1187,away!$B$2:$E$405,4,FALSE)</f>
        <v>0.8</v>
      </c>
      <c r="H1187">
        <f>VLOOKUP(A1187,away!$A$2:$E$405,3,FALSE)</f>
        <v>1.0942028985507199</v>
      </c>
      <c r="I1187">
        <f>VLOOKUP(C1187,away!$B$2:$E$405,3,FALSE)</f>
        <v>0.57999999999999996</v>
      </c>
      <c r="J1187">
        <f>VLOOKUP(B1187,home!$B$2:$E$405,4,FALSE)</f>
        <v>1.1499999999999999</v>
      </c>
      <c r="K1187" s="3">
        <f t="shared" si="1402"/>
        <v>0.76968115942029103</v>
      </c>
      <c r="L1187" s="3">
        <f t="shared" si="1403"/>
        <v>0.72983333333333011</v>
      </c>
      <c r="M1187" s="5">
        <f t="shared" si="1404"/>
        <v>0.22323851776014195</v>
      </c>
      <c r="N1187" s="5">
        <f t="shared" si="1405"/>
        <v>0.17182248117689328</v>
      </c>
      <c r="O1187" s="5">
        <f t="shared" si="1406"/>
        <v>0.16292691154527622</v>
      </c>
      <c r="P1187" s="5">
        <f t="shared" si="1407"/>
        <v>0.12540177417893539</v>
      </c>
      <c r="Q1187" s="5">
        <f t="shared" si="1408"/>
        <v>6.6124263263351163E-2</v>
      </c>
      <c r="R1187" s="5">
        <f t="shared" si="1409"/>
        <v>5.9454745471396765E-2</v>
      </c>
      <c r="S1187" s="5">
        <f t="shared" si="1410"/>
        <v>1.761076574621526E-2</v>
      </c>
      <c r="T1187" s="5">
        <f t="shared" si="1411"/>
        <v>4.8259691471702247E-2</v>
      </c>
      <c r="U1187" s="5">
        <f t="shared" si="1412"/>
        <v>4.5761197427462957E-2</v>
      </c>
      <c r="V1187" s="5">
        <f t="shared" si="1413"/>
        <v>1.0991837048866721E-3</v>
      </c>
      <c r="W1187" s="5">
        <f t="shared" si="1414"/>
        <v>1.6964866538116231E-2</v>
      </c>
      <c r="X1187" s="5">
        <f t="shared" si="1415"/>
        <v>1.2381525095068442E-2</v>
      </c>
      <c r="Y1187" s="5">
        <f t="shared" si="1416"/>
        <v>4.5182248659420372E-3</v>
      </c>
      <c r="Z1187" s="5">
        <f t="shared" si="1417"/>
        <v>1.4464018356624741E-2</v>
      </c>
      <c r="AA1187" s="5">
        <f t="shared" si="1418"/>
        <v>1.1132682418603303E-2</v>
      </c>
      <c r="AB1187" s="5">
        <f t="shared" si="1419"/>
        <v>4.2843079557042391E-3</v>
      </c>
      <c r="AC1187" s="5">
        <f t="shared" si="1420"/>
        <v>3.8590894876804306E-5</v>
      </c>
      <c r="AD1187" s="5">
        <f t="shared" si="1421"/>
        <v>3.2643845366169492E-3</v>
      </c>
      <c r="AE1187" s="5">
        <f t="shared" si="1422"/>
        <v>2.3824566476409264E-3</v>
      </c>
      <c r="AF1187" s="5">
        <f t="shared" si="1423"/>
        <v>8.6939813833496389E-4</v>
      </c>
      <c r="AG1187" s="5">
        <f t="shared" si="1424"/>
        <v>2.1150524709826618E-4</v>
      </c>
      <c r="AH1187" s="5">
        <f t="shared" si="1425"/>
        <v>2.6390806826524769E-3</v>
      </c>
      <c r="AI1187" s="5">
        <f t="shared" si="1426"/>
        <v>2.0312506796276515E-3</v>
      </c>
      <c r="AJ1187" s="5">
        <f t="shared" si="1427"/>
        <v>7.8170768908453236E-4</v>
      </c>
      <c r="AK1187" s="5">
        <f t="shared" si="1428"/>
        <v>2.0055522682077982E-4</v>
      </c>
      <c r="AL1187" s="5">
        <f t="shared" si="1429"/>
        <v>8.6712037568780042E-7</v>
      </c>
      <c r="AM1187" s="5">
        <f t="shared" si="1430"/>
        <v>5.0250705498740072E-4</v>
      </c>
      <c r="AN1187" s="5">
        <f t="shared" si="1431"/>
        <v>3.6674639896496966E-4</v>
      </c>
      <c r="AO1187" s="5">
        <f t="shared" si="1432"/>
        <v>1.3383187342229955E-4</v>
      </c>
      <c r="AP1187" s="5">
        <f t="shared" si="1433"/>
        <v>3.2558320762013734E-5</v>
      </c>
      <c r="AQ1187" s="5">
        <f t="shared" si="1434"/>
        <v>5.9405369423690621E-6</v>
      </c>
      <c r="AR1187" s="5">
        <f t="shared" si="1435"/>
        <v>3.852178103111716E-4</v>
      </c>
      <c r="AS1187" s="5">
        <f t="shared" si="1436"/>
        <v>2.964948908696483E-4</v>
      </c>
      <c r="AT1187" s="5">
        <f t="shared" si="1437"/>
        <v>1.1410326568337176E-4</v>
      </c>
      <c r="AU1187" s="5">
        <f t="shared" si="1438"/>
        <v>2.9274377941606367E-5</v>
      </c>
      <c r="AV1187" s="5">
        <f t="shared" si="1439"/>
        <v>5.6329842888508445E-6</v>
      </c>
      <c r="AW1187" s="5">
        <f t="shared" si="1440"/>
        <v>1.353042509432157E-8</v>
      </c>
      <c r="AX1187" s="5">
        <f t="shared" si="1441"/>
        <v>6.4461702116596408E-5</v>
      </c>
      <c r="AY1187" s="5">
        <f t="shared" si="1442"/>
        <v>4.704629892809574E-5</v>
      </c>
      <c r="AZ1187" s="5">
        <f t="shared" si="1443"/>
        <v>1.716797858384419E-5</v>
      </c>
      <c r="BA1187" s="5">
        <f t="shared" si="1444"/>
        <v>4.176587678814077E-6</v>
      </c>
      <c r="BB1187" s="5">
        <f t="shared" si="1445"/>
        <v>7.6205322689694831E-7</v>
      </c>
      <c r="BC1187" s="5">
        <f t="shared" si="1446"/>
        <v>1.1123436935272408E-7</v>
      </c>
      <c r="BD1187" s="5">
        <f t="shared" si="1447"/>
        <v>4.6857466426461462E-5</v>
      </c>
      <c r="BE1187" s="5">
        <f t="shared" si="1448"/>
        <v>3.6065309086616213E-5</v>
      </c>
      <c r="BF1187" s="5">
        <f t="shared" si="1449"/>
        <v>1.3879394456318961E-5</v>
      </c>
      <c r="BG1187" s="5">
        <f t="shared" si="1450"/>
        <v>3.5609028057303804E-6</v>
      </c>
      <c r="BH1187" s="5">
        <f t="shared" si="1451"/>
        <v>6.8518995002438141E-7</v>
      </c>
      <c r="BI1187" s="5">
        <f t="shared" si="1452"/>
        <v>1.0547555903157945E-7</v>
      </c>
      <c r="BJ1187" s="8">
        <f t="shared" si="1453"/>
        <v>0.32797410702074714</v>
      </c>
      <c r="BK1187" s="8">
        <f t="shared" si="1454"/>
        <v>0.3674367457043598</v>
      </c>
      <c r="BL1187" s="8">
        <f t="shared" si="1455"/>
        <v>0.29014431616400765</v>
      </c>
      <c r="BM1187" s="8">
        <f t="shared" si="1456"/>
        <v>0.19100346108124175</v>
      </c>
      <c r="BN1187" s="8">
        <f t="shared" si="1457"/>
        <v>0.80896869339599475</v>
      </c>
    </row>
    <row r="1188" spans="1:66" x14ac:dyDescent="0.25">
      <c r="A1188" t="s">
        <v>72</v>
      </c>
      <c r="B1188" t="s">
        <v>326</v>
      </c>
      <c r="C1188" t="s">
        <v>63</v>
      </c>
      <c r="D1188" s="7" t="s">
        <v>562</v>
      </c>
      <c r="E1188">
        <f>VLOOKUP(A1188,home!$A$2:$E$405,3,FALSE)</f>
        <v>1.4148550724637701</v>
      </c>
      <c r="F1188">
        <f>VLOOKUP(B1188,home!$B$2:$E$405,3,FALSE)</f>
        <v>0.98</v>
      </c>
      <c r="G1188">
        <f>VLOOKUP(C1188,away!$B$2:$E$405,4,FALSE)</f>
        <v>0.89</v>
      </c>
      <c r="H1188">
        <f>VLOOKUP(A1188,away!$A$2:$E$405,3,FALSE)</f>
        <v>1.0942028985507199</v>
      </c>
      <c r="I1188">
        <f>VLOOKUP(C1188,away!$B$2:$E$405,3,FALSE)</f>
        <v>0.57999999999999996</v>
      </c>
      <c r="J1188">
        <f>VLOOKUP(B1188,home!$B$2:$E$405,4,FALSE)</f>
        <v>1.03</v>
      </c>
      <c r="K1188" s="3">
        <f t="shared" si="1402"/>
        <v>1.2340365942029001</v>
      </c>
      <c r="L1188" s="3">
        <f t="shared" si="1403"/>
        <v>0.6536768115942001</v>
      </c>
      <c r="M1188" s="5">
        <f t="shared" si="1404"/>
        <v>0.15141764400033458</v>
      </c>
      <c r="N1188" s="5">
        <f t="shared" si="1405"/>
        <v>0.18685491370440008</v>
      </c>
      <c r="O1188" s="5">
        <f t="shared" si="1406"/>
        <v>9.8978202749244376E-2</v>
      </c>
      <c r="P1188" s="5">
        <f t="shared" si="1407"/>
        <v>0.12214272422100166</v>
      </c>
      <c r="Q1188" s="5">
        <f t="shared" si="1408"/>
        <v>0.11529290065892737</v>
      </c>
      <c r="R1188" s="5">
        <f t="shared" si="1409"/>
        <v>3.2349877995225172E-2</v>
      </c>
      <c r="S1188" s="5">
        <f t="shared" si="1410"/>
        <v>2.463194626131995E-2</v>
      </c>
      <c r="T1188" s="5">
        <f t="shared" si="1411"/>
        <v>7.5364295702174497E-2</v>
      </c>
      <c r="U1188" s="5">
        <f t="shared" si="1412"/>
        <v>3.9920933264107013E-2</v>
      </c>
      <c r="V1188" s="5">
        <f t="shared" si="1413"/>
        <v>2.2077370023567151E-3</v>
      </c>
      <c r="W1188" s="5">
        <f t="shared" si="1414"/>
        <v>4.7425219488305324E-2</v>
      </c>
      <c r="X1188" s="5">
        <f t="shared" si="1415"/>
        <v>3.1000766264270545E-2</v>
      </c>
      <c r="Y1188" s="5">
        <f t="shared" si="1416"/>
        <v>1.0132241024302706E-2</v>
      </c>
      <c r="Z1188" s="5">
        <f t="shared" si="1417"/>
        <v>7.0487883677933898E-3</v>
      </c>
      <c r="AA1188" s="5">
        <f t="shared" si="1418"/>
        <v>8.6984627906487727E-3</v>
      </c>
      <c r="AB1188" s="5">
        <f t="shared" si="1419"/>
        <v>5.3671106984864349E-3</v>
      </c>
      <c r="AC1188" s="5">
        <f t="shared" si="1420"/>
        <v>1.1130597329478058E-4</v>
      </c>
      <c r="AD1188" s="5">
        <f t="shared" si="1421"/>
        <v>1.4631114084168343E-2</v>
      </c>
      <c r="AE1188" s="5">
        <f t="shared" si="1422"/>
        <v>9.5640200046101572E-3</v>
      </c>
      <c r="AF1188" s="5">
        <f t="shared" si="1423"/>
        <v>3.1258890513183573E-3</v>
      </c>
      <c r="AG1188" s="5">
        <f t="shared" si="1424"/>
        <v>6.8110706282100092E-4</v>
      </c>
      <c r="AH1188" s="5">
        <f t="shared" si="1425"/>
        <v>1.1519073764653667E-3</v>
      </c>
      <c r="AI1188" s="5">
        <f t="shared" si="1426"/>
        <v>1.4214958556905191E-3</v>
      </c>
      <c r="AJ1188" s="5">
        <f t="shared" si="1427"/>
        <v>8.7708895221493292E-4</v>
      </c>
      <c r="AK1188" s="5">
        <f t="shared" si="1428"/>
        <v>3.607866211347685E-4</v>
      </c>
      <c r="AL1188" s="5">
        <f t="shared" si="1429"/>
        <v>3.5914479821821847E-6</v>
      </c>
      <c r="AM1188" s="5">
        <f t="shared" si="1430"/>
        <v>3.6110660387642345E-3</v>
      </c>
      <c r="AN1188" s="5">
        <f t="shared" si="1431"/>
        <v>2.3604701346755029E-3</v>
      </c>
      <c r="AO1188" s="5">
        <f t="shared" si="1432"/>
        <v>7.7149229574900735E-4</v>
      </c>
      <c r="AP1188" s="5">
        <f t="shared" si="1433"/>
        <v>1.6810220801823363E-4</v>
      </c>
      <c r="AQ1188" s="5">
        <f t="shared" si="1434"/>
        <v>2.7471128839825973E-5</v>
      </c>
      <c r="AR1188" s="5">
        <f t="shared" si="1435"/>
        <v>1.5059502821994421E-4</v>
      </c>
      <c r="AS1188" s="5">
        <f t="shared" si="1436"/>
        <v>1.8583977572842958E-4</v>
      </c>
      <c r="AT1188" s="5">
        <f t="shared" si="1437"/>
        <v>1.1466654195367104E-4</v>
      </c>
      <c r="AU1188" s="5">
        <f t="shared" si="1438"/>
        <v>4.7167569633844039E-5</v>
      </c>
      <c r="AV1188" s="5">
        <f t="shared" si="1439"/>
        <v>1.4551626746944274E-5</v>
      </c>
      <c r="AW1188" s="5">
        <f t="shared" si="1440"/>
        <v>8.0474483402413814E-8</v>
      </c>
      <c r="AX1188" s="5">
        <f t="shared" si="1441"/>
        <v>7.426979393197284E-4</v>
      </c>
      <c r="AY1188" s="5">
        <f t="shared" si="1442"/>
        <v>4.8548442095210282E-4</v>
      </c>
      <c r="AZ1188" s="5">
        <f t="shared" si="1443"/>
        <v>1.586749541833135E-4</v>
      </c>
      <c r="BA1188" s="5">
        <f t="shared" si="1444"/>
        <v>3.4574046043468054E-5</v>
      </c>
      <c r="BB1188" s="5">
        <f t="shared" si="1445"/>
        <v>5.6500630454013149E-6</v>
      </c>
      <c r="BC1188" s="5">
        <f t="shared" si="1446"/>
        <v>7.3866303936482967E-7</v>
      </c>
      <c r="BD1188" s="5">
        <f t="shared" si="1447"/>
        <v>1.640674631479195E-5</v>
      </c>
      <c r="BE1188" s="5">
        <f t="shared" si="1448"/>
        <v>2.0246525344256841E-5</v>
      </c>
      <c r="BF1188" s="5">
        <f t="shared" si="1449"/>
        <v>1.2492476590134709E-5</v>
      </c>
      <c r="BG1188" s="5">
        <f t="shared" si="1450"/>
        <v>5.1387244214830959E-6</v>
      </c>
      <c r="BH1188" s="5">
        <f t="shared" si="1451"/>
        <v>1.5853434959085688E-6</v>
      </c>
      <c r="BI1188" s="5">
        <f t="shared" si="1452"/>
        <v>3.9127437766654561E-7</v>
      </c>
      <c r="BJ1188" s="8">
        <f t="shared" si="1453"/>
        <v>0.50243888893792854</v>
      </c>
      <c r="BK1188" s="8">
        <f t="shared" si="1454"/>
        <v>0.30100043332724191</v>
      </c>
      <c r="BL1188" s="8">
        <f t="shared" si="1455"/>
        <v>0.18969494793604444</v>
      </c>
      <c r="BM1188" s="8">
        <f t="shared" si="1456"/>
        <v>0.29266139129340646</v>
      </c>
      <c r="BN1188" s="8">
        <f t="shared" si="1457"/>
        <v>0.70703626332913327</v>
      </c>
    </row>
    <row r="1189" spans="1:66" x14ac:dyDescent="0.25">
      <c r="A1189" t="s">
        <v>72</v>
      </c>
      <c r="B1189" t="s">
        <v>365</v>
      </c>
      <c r="C1189" t="s">
        <v>88</v>
      </c>
      <c r="D1189" s="7" t="s">
        <v>562</v>
      </c>
      <c r="E1189">
        <f>VLOOKUP(A1189,home!$A$2:$E$405,3,FALSE)</f>
        <v>1.4148550724637701</v>
      </c>
      <c r="F1189">
        <f>VLOOKUP(B1189,home!$B$2:$E$405,3,FALSE)</f>
        <v>0.92</v>
      </c>
      <c r="G1189">
        <f>VLOOKUP(C1189,away!$B$2:$E$405,4,FALSE)</f>
        <v>0.74</v>
      </c>
      <c r="H1189">
        <f>VLOOKUP(A1189,away!$A$2:$E$405,3,FALSE)</f>
        <v>1.0942028985507199</v>
      </c>
      <c r="I1189">
        <f>VLOOKUP(C1189,away!$B$2:$E$405,3,FALSE)</f>
        <v>0.89</v>
      </c>
      <c r="J1189">
        <f>VLOOKUP(B1189,home!$B$2:$E$405,4,FALSE)</f>
        <v>0.99</v>
      </c>
      <c r="K1189" s="3">
        <f t="shared" si="1402"/>
        <v>0.96323333333333472</v>
      </c>
      <c r="L1189" s="3">
        <f t="shared" si="1403"/>
        <v>0.96410217391303943</v>
      </c>
      <c r="M1189" s="5">
        <f t="shared" si="1404"/>
        <v>0.14553546050599681</v>
      </c>
      <c r="N1189" s="5">
        <f t="shared" si="1405"/>
        <v>0.14018460674139316</v>
      </c>
      <c r="O1189" s="5">
        <f t="shared" si="1406"/>
        <v>0.14031105385526685</v>
      </c>
      <c r="P1189" s="5">
        <f t="shared" si="1407"/>
        <v>0.1351522841085217</v>
      </c>
      <c r="Q1189" s="5">
        <f t="shared" si="1408"/>
        <v>6.7515243016767409E-2</v>
      </c>
      <c r="R1189" s="5">
        <f t="shared" si="1409"/>
        <v>6.7637096022946139E-2</v>
      </c>
      <c r="S1189" s="5">
        <f t="shared" si="1410"/>
        <v>3.137747294756027E-2</v>
      </c>
      <c r="T1189" s="5">
        <f t="shared" si="1411"/>
        <v>6.5091592564732625E-2</v>
      </c>
      <c r="U1189" s="5">
        <f t="shared" si="1412"/>
        <v>6.5150305459169236E-2</v>
      </c>
      <c r="V1189" s="5">
        <f t="shared" si="1413"/>
        <v>3.2376509047439567E-3</v>
      </c>
      <c r="W1189" s="5">
        <f t="shared" si="1414"/>
        <v>2.1677644193950341E-2</v>
      </c>
      <c r="X1189" s="5">
        <f t="shared" si="1415"/>
        <v>2.0899463892700906E-2</v>
      </c>
      <c r="Y1189" s="5">
        <f t="shared" si="1416"/>
        <v>1.0074609286285006E-2</v>
      </c>
      <c r="Z1189" s="5">
        <f t="shared" si="1417"/>
        <v>2.1736357104295792E-2</v>
      </c>
      <c r="AA1189" s="5">
        <f t="shared" si="1418"/>
        <v>2.0937183708094543E-2</v>
      </c>
      <c r="AB1189" s="5">
        <f t="shared" si="1419"/>
        <v>1.008369662688015E-2</v>
      </c>
      <c r="AC1189" s="5">
        <f t="shared" si="1420"/>
        <v>1.8791636476464486E-4</v>
      </c>
      <c r="AD1189" s="5">
        <f t="shared" si="1421"/>
        <v>5.220157368938199E-3</v>
      </c>
      <c r="AE1189" s="5">
        <f t="shared" si="1422"/>
        <v>5.0327650675614901E-3</v>
      </c>
      <c r="AF1189" s="5">
        <f t="shared" si="1423"/>
        <v>2.4260498712148182E-3</v>
      </c>
      <c r="AG1189" s="5">
        <f t="shared" si="1424"/>
        <v>7.7965331828655201E-4</v>
      </c>
      <c r="AH1189" s="5">
        <f t="shared" si="1425"/>
        <v>5.2390172843004264E-3</v>
      </c>
      <c r="AI1189" s="5">
        <f t="shared" si="1426"/>
        <v>5.046396082147654E-3</v>
      </c>
      <c r="AJ1189" s="5">
        <f t="shared" si="1427"/>
        <v>2.430428459763683E-3</v>
      </c>
      <c r="AK1189" s="5">
        <f t="shared" si="1428"/>
        <v>7.8035656890879167E-4</v>
      </c>
      <c r="AL1189" s="5">
        <f t="shared" si="1429"/>
        <v>6.9803815045517072E-6</v>
      </c>
      <c r="AM1189" s="5">
        <f t="shared" si="1430"/>
        <v>1.0056459166013826E-3</v>
      </c>
      <c r="AN1189" s="5">
        <f t="shared" si="1431"/>
        <v>9.6954541438216426E-4</v>
      </c>
      <c r="AO1189" s="5">
        <f t="shared" si="1432"/>
        <v>4.6737042085663149E-4</v>
      </c>
      <c r="AP1189" s="5">
        <f t="shared" si="1433"/>
        <v>1.501976129235102E-4</v>
      </c>
      <c r="AQ1189" s="5">
        <f t="shared" si="1434"/>
        <v>3.6201461284026345E-5</v>
      </c>
      <c r="AR1189" s="5">
        <f t="shared" si="1435"/>
        <v>1.010189590592406E-3</v>
      </c>
      <c r="AS1189" s="5">
        <f t="shared" si="1436"/>
        <v>9.7304828664495984E-4</v>
      </c>
      <c r="AT1189" s="5">
        <f t="shared" si="1437"/>
        <v>4.6863627231965747E-4</v>
      </c>
      <c r="AU1189" s="5">
        <f t="shared" si="1438"/>
        <v>1.5046869290245737E-4</v>
      </c>
      <c r="AV1189" s="5">
        <f t="shared" si="1439"/>
        <v>3.6234115156685964E-5</v>
      </c>
      <c r="AW1189" s="5">
        <f t="shared" si="1440"/>
        <v>1.8006579538320537E-7</v>
      </c>
      <c r="AX1189" s="5">
        <f t="shared" si="1441"/>
        <v>1.6144527806683434E-4</v>
      </c>
      <c r="AY1189" s="5">
        <f t="shared" si="1442"/>
        <v>1.5564974355223015E-4</v>
      </c>
      <c r="AZ1189" s="5">
        <f t="shared" si="1443"/>
        <v>7.5031128063856076E-5</v>
      </c>
      <c r="BA1189" s="5">
        <f t="shared" si="1444"/>
        <v>2.4112557892503772E-5</v>
      </c>
      <c r="BB1189" s="5">
        <f t="shared" si="1445"/>
        <v>5.8117423706917243E-6</v>
      </c>
      <c r="BC1189" s="5">
        <f t="shared" si="1446"/>
        <v>1.1206226907612828E-6</v>
      </c>
      <c r="BD1189" s="5">
        <f t="shared" si="1447"/>
        <v>1.6232099672574364E-4</v>
      </c>
      <c r="BE1189" s="5">
        <f t="shared" si="1448"/>
        <v>1.5635299474612733E-4</v>
      </c>
      <c r="BF1189" s="5">
        <f t="shared" si="1449"/>
        <v>7.5302208152980805E-5</v>
      </c>
      <c r="BG1189" s="5">
        <f t="shared" si="1450"/>
        <v>2.4177865655518776E-5</v>
      </c>
      <c r="BH1189" s="5">
        <f t="shared" si="1451"/>
        <v>5.8222315320627249E-6</v>
      </c>
      <c r="BI1189" s="5">
        <f t="shared" si="1452"/>
        <v>1.1216334972134456E-6</v>
      </c>
      <c r="BJ1189" s="8">
        <f t="shared" si="1453"/>
        <v>0.34195391722051521</v>
      </c>
      <c r="BK1189" s="8">
        <f t="shared" si="1454"/>
        <v>0.31565341495664417</v>
      </c>
      <c r="BL1189" s="8">
        <f t="shared" si="1455"/>
        <v>0.32067920895540319</v>
      </c>
      <c r="BM1189" s="8">
        <f t="shared" si="1456"/>
        <v>0.30353168430820937</v>
      </c>
      <c r="BN1189" s="8">
        <f t="shared" si="1457"/>
        <v>0.69633574425089206</v>
      </c>
    </row>
    <row r="1190" spans="1:66" x14ac:dyDescent="0.25">
      <c r="A1190" t="s">
        <v>72</v>
      </c>
      <c r="B1190" t="s">
        <v>237</v>
      </c>
      <c r="C1190" t="s">
        <v>84</v>
      </c>
      <c r="D1190" s="7" t="s">
        <v>562</v>
      </c>
      <c r="E1190">
        <f>VLOOKUP(A1190,home!$A$2:$E$405,3,FALSE)</f>
        <v>1.4148550724637701</v>
      </c>
      <c r="F1190">
        <f>VLOOKUP(B1190,home!$B$2:$E$405,3,FALSE)</f>
        <v>1.17</v>
      </c>
      <c r="G1190">
        <f>VLOOKUP(C1190,away!$B$2:$E$405,4,FALSE)</f>
        <v>0.32</v>
      </c>
      <c r="H1190">
        <f>VLOOKUP(A1190,away!$A$2:$E$405,3,FALSE)</f>
        <v>1.0942028985507199</v>
      </c>
      <c r="I1190">
        <f>VLOOKUP(C1190,away!$B$2:$E$405,3,FALSE)</f>
        <v>0.78</v>
      </c>
      <c r="J1190">
        <f>VLOOKUP(B1190,home!$B$2:$E$405,4,FALSE)</f>
        <v>0.6</v>
      </c>
      <c r="K1190" s="3">
        <f t="shared" si="1402"/>
        <v>0.52972173913043552</v>
      </c>
      <c r="L1190" s="3">
        <f t="shared" si="1403"/>
        <v>0.51208695652173697</v>
      </c>
      <c r="M1190" s="5">
        <f t="shared" si="1404"/>
        <v>0.35281596780615976</v>
      </c>
      <c r="N1190" s="5">
        <f t="shared" si="1405"/>
        <v>0.18689428805926669</v>
      </c>
      <c r="O1190" s="5">
        <f t="shared" si="1406"/>
        <v>0.18067245516612745</v>
      </c>
      <c r="P1190" s="5">
        <f t="shared" si="1407"/>
        <v>9.5706127163566676E-2</v>
      </c>
      <c r="Q1190" s="5">
        <f t="shared" si="1408"/>
        <v>4.9500983652149666E-2</v>
      </c>
      <c r="R1190" s="5">
        <f t="shared" si="1409"/>
        <v>4.6260003846666085E-2</v>
      </c>
      <c r="S1190" s="5">
        <f t="shared" si="1410"/>
        <v>6.4903969862846423E-3</v>
      </c>
      <c r="T1190" s="5">
        <f t="shared" si="1411"/>
        <v>2.5348808063261577E-2</v>
      </c>
      <c r="U1190" s="5">
        <f t="shared" si="1412"/>
        <v>2.4504929689836596E-2</v>
      </c>
      <c r="V1190" s="5">
        <f t="shared" si="1413"/>
        <v>1.9562315641774052E-4</v>
      </c>
      <c r="W1190" s="5">
        <f t="shared" si="1414"/>
        <v>8.7405823829613261E-3</v>
      </c>
      <c r="X1190" s="5">
        <f t="shared" si="1415"/>
        <v>4.475938230718176E-3</v>
      </c>
      <c r="Y1190" s="5">
        <f t="shared" si="1416"/>
        <v>1.1460347930738793E-3</v>
      </c>
      <c r="Z1190" s="5">
        <f t="shared" si="1417"/>
        <v>7.896381526174362E-3</v>
      </c>
      <c r="AA1190" s="5">
        <f t="shared" si="1418"/>
        <v>4.182884954882525E-3</v>
      </c>
      <c r="AB1190" s="5">
        <f t="shared" si="1419"/>
        <v>1.1078825464414521E-3</v>
      </c>
      <c r="AC1190" s="5">
        <f t="shared" si="1420"/>
        <v>3.3165900201228955E-6</v>
      </c>
      <c r="AD1190" s="5">
        <f t="shared" si="1421"/>
        <v>1.1575191252287799E-3</v>
      </c>
      <c r="AE1190" s="5">
        <f t="shared" si="1422"/>
        <v>5.9275044595410911E-4</v>
      </c>
      <c r="AF1190" s="5">
        <f t="shared" si="1423"/>
        <v>1.5176988592277102E-4</v>
      </c>
      <c r="AG1190" s="5">
        <f t="shared" si="1424"/>
        <v>2.590645965794768E-5</v>
      </c>
      <c r="AH1190" s="5">
        <f t="shared" si="1425"/>
        <v>1.0109084958182741E-3</v>
      </c>
      <c r="AI1190" s="5">
        <f t="shared" si="1426"/>
        <v>5.3550020650658869E-4</v>
      </c>
      <c r="AJ1190" s="5">
        <f t="shared" si="1427"/>
        <v>1.4183305034768875E-4</v>
      </c>
      <c r="AK1190" s="5">
        <f t="shared" si="1428"/>
        <v>2.5044016698784102E-5</v>
      </c>
      <c r="AL1190" s="5">
        <f t="shared" si="1429"/>
        <v>3.5986805040489595E-8</v>
      </c>
      <c r="AM1190" s="5">
        <f t="shared" si="1430"/>
        <v>1.2263260881858595E-4</v>
      </c>
      <c r="AN1190" s="5">
        <f t="shared" si="1431"/>
        <v>6.2798559420230386E-5</v>
      </c>
      <c r="AO1190" s="5">
        <f t="shared" si="1432"/>
        <v>1.6079161583727616E-5</v>
      </c>
      <c r="AP1190" s="5">
        <f t="shared" si="1433"/>
        <v>2.7446429729441025E-6</v>
      </c>
      <c r="AQ1190" s="5">
        <f t="shared" si="1434"/>
        <v>3.513739666884293E-7</v>
      </c>
      <c r="AR1190" s="5">
        <f t="shared" si="1435"/>
        <v>1.0353461098910942E-4</v>
      </c>
      <c r="AS1190" s="5">
        <f t="shared" si="1436"/>
        <v>5.4844534193344147E-5</v>
      </c>
      <c r="AT1190" s="5">
        <f t="shared" si="1437"/>
        <v>1.4526171017348448E-5</v>
      </c>
      <c r="AU1190" s="5">
        <f t="shared" si="1438"/>
        <v>2.5649428580719826E-6</v>
      </c>
      <c r="AV1190" s="5">
        <f t="shared" si="1439"/>
        <v>3.3967649788702008E-7</v>
      </c>
      <c r="AW1190" s="5">
        <f t="shared" si="1440"/>
        <v>2.7116416785779359E-10</v>
      </c>
      <c r="AX1190" s="5">
        <f t="shared" si="1441"/>
        <v>1.0826859802913953E-5</v>
      </c>
      <c r="AY1190" s="5">
        <f t="shared" si="1442"/>
        <v>5.5442936851617387E-6</v>
      </c>
      <c r="AZ1190" s="5">
        <f t="shared" si="1443"/>
        <v>1.4195802396485798E-6</v>
      </c>
      <c r="BA1190" s="5">
        <f t="shared" si="1444"/>
        <v>2.4231617482001313E-7</v>
      </c>
      <c r="BB1190" s="5">
        <f t="shared" si="1445"/>
        <v>3.1021738119892412E-8</v>
      </c>
      <c r="BC1190" s="5">
        <f t="shared" si="1446"/>
        <v>3.1771654919660115E-9</v>
      </c>
      <c r="BD1190" s="5">
        <f t="shared" si="1447"/>
        <v>8.8364539726791674E-6</v>
      </c>
      <c r="BE1190" s="5">
        <f t="shared" si="1448"/>
        <v>4.6808617661536543E-6</v>
      </c>
      <c r="BF1190" s="5">
        <f t="shared" si="1449"/>
        <v>1.2397771176980378E-6</v>
      </c>
      <c r="BG1190" s="5">
        <f t="shared" si="1450"/>
        <v>2.1891229697370774E-7</v>
      </c>
      <c r="BH1190" s="5">
        <f t="shared" si="1451"/>
        <v>2.899065066748771E-8</v>
      </c>
      <c r="BI1190" s="5">
        <f t="shared" si="1452"/>
        <v>3.0713955780209023E-9</v>
      </c>
      <c r="BJ1190" s="8">
        <f t="shared" si="1453"/>
        <v>0.27825725469376322</v>
      </c>
      <c r="BK1190" s="8">
        <f t="shared" si="1454"/>
        <v>0.45521701198293912</v>
      </c>
      <c r="BL1190" s="8">
        <f t="shared" si="1455"/>
        <v>0.25863225997608091</v>
      </c>
      <c r="BM1190" s="8">
        <f t="shared" si="1456"/>
        <v>8.8147538462500383E-2</v>
      </c>
      <c r="BN1190" s="8">
        <f t="shared" si="1457"/>
        <v>0.91184982569393624</v>
      </c>
    </row>
    <row r="1191" spans="1:66" x14ac:dyDescent="0.25">
      <c r="A1191" t="s">
        <v>72</v>
      </c>
      <c r="B1191" t="s">
        <v>76</v>
      </c>
      <c r="C1191" t="s">
        <v>78</v>
      </c>
      <c r="D1191" s="7" t="s">
        <v>562</v>
      </c>
      <c r="E1191">
        <f>VLOOKUP(A1191,home!$A$2:$E$405,3,FALSE)</f>
        <v>1.4148550724637701</v>
      </c>
      <c r="F1191">
        <f>VLOOKUP(B1191,home!$B$2:$E$405,3,FALSE)</f>
        <v>0.92</v>
      </c>
      <c r="G1191">
        <f>VLOOKUP(C1191,away!$B$2:$E$405,4,FALSE)</f>
        <v>1.01</v>
      </c>
      <c r="H1191">
        <f>VLOOKUP(A1191,away!$A$2:$E$405,3,FALSE)</f>
        <v>1.0942028985507199</v>
      </c>
      <c r="I1191">
        <f>VLOOKUP(C1191,away!$B$2:$E$405,3,FALSE)</f>
        <v>0.8</v>
      </c>
      <c r="J1191">
        <f>VLOOKUP(B1191,home!$B$2:$E$405,4,FALSE)</f>
        <v>0.91</v>
      </c>
      <c r="K1191" s="3">
        <f t="shared" si="1402"/>
        <v>1.3146833333333352</v>
      </c>
      <c r="L1191" s="3">
        <f t="shared" si="1403"/>
        <v>0.79657971014492424</v>
      </c>
      <c r="M1191" s="5">
        <f t="shared" si="1404"/>
        <v>0.12108493427404003</v>
      </c>
      <c r="N1191" s="5">
        <f t="shared" si="1405"/>
        <v>0.15918834500784274</v>
      </c>
      <c r="O1191" s="5">
        <f t="shared" si="1406"/>
        <v>9.645380184693203E-2</v>
      </c>
      <c r="P1191" s="5">
        <f t="shared" si="1407"/>
        <v>0.12680620572479759</v>
      </c>
      <c r="Q1191" s="5">
        <f t="shared" si="1408"/>
        <v>0.10464113202136389</v>
      </c>
      <c r="R1191" s="5">
        <f t="shared" si="1409"/>
        <v>3.8416570758802525E-2</v>
      </c>
      <c r="S1191" s="5">
        <f t="shared" si="1410"/>
        <v>3.3199451911019279E-2</v>
      </c>
      <c r="T1191" s="5">
        <f t="shared" si="1411"/>
        <v>8.3355002614814808E-2</v>
      </c>
      <c r="U1191" s="5">
        <f t="shared" si="1412"/>
        <v>5.0505625300418432E-2</v>
      </c>
      <c r="V1191" s="5">
        <f t="shared" si="1413"/>
        <v>3.863125365696129E-3</v>
      </c>
      <c r="W1191" s="5">
        <f t="shared" si="1414"/>
        <v>4.5856650749873405E-2</v>
      </c>
      <c r="X1191" s="5">
        <f t="shared" si="1415"/>
        <v>3.6528477562551183E-2</v>
      </c>
      <c r="Y1191" s="5">
        <f t="shared" si="1416"/>
        <v>1.4548922034406192E-2</v>
      </c>
      <c r="Z1191" s="5">
        <f t="shared" si="1417"/>
        <v>1.0200620266602962E-2</v>
      </c>
      <c r="AA1191" s="5">
        <f t="shared" si="1418"/>
        <v>1.3410585454165156E-2</v>
      </c>
      <c r="AB1191" s="5">
        <f t="shared" si="1419"/>
        <v>8.8153365934166977E-3</v>
      </c>
      <c r="AC1191" s="5">
        <f t="shared" si="1420"/>
        <v>2.5285364401449547E-4</v>
      </c>
      <c r="AD1191" s="5">
        <f t="shared" si="1421"/>
        <v>1.507174361583654E-2</v>
      </c>
      <c r="AE1191" s="5">
        <f t="shared" si="1422"/>
        <v>1.2005845160881684E-2</v>
      </c>
      <c r="AF1191" s="5">
        <f t="shared" si="1423"/>
        <v>4.7818063291499855E-3</v>
      </c>
      <c r="AG1191" s="5">
        <f t="shared" si="1424"/>
        <v>1.2696966332144865E-3</v>
      </c>
      <c r="AH1191" s="5">
        <f t="shared" si="1425"/>
        <v>2.0314017838172571E-3</v>
      </c>
      <c r="AI1191" s="5">
        <f t="shared" si="1426"/>
        <v>2.6706500684881545E-3</v>
      </c>
      <c r="AJ1191" s="5">
        <f t="shared" si="1427"/>
        <v>1.7555295671034543E-3</v>
      </c>
      <c r="AK1191" s="5">
        <f t="shared" si="1428"/>
        <v>7.6932182101493172E-4</v>
      </c>
      <c r="AL1191" s="5">
        <f t="shared" si="1429"/>
        <v>1.0592039841587821E-5</v>
      </c>
      <c r="AM1191" s="5">
        <f t="shared" si="1430"/>
        <v>3.9629140272026808E-3</v>
      </c>
      <c r="AN1191" s="5">
        <f t="shared" si="1431"/>
        <v>3.1567769071183661E-3</v>
      </c>
      <c r="AO1191" s="5">
        <f t="shared" si="1432"/>
        <v>1.2573122168322689E-3</v>
      </c>
      <c r="AP1191" s="5">
        <f t="shared" si="1433"/>
        <v>3.33849800415307E-4</v>
      </c>
      <c r="AQ1191" s="5">
        <f t="shared" si="1434"/>
        <v>6.648449431169151E-5</v>
      </c>
      <c r="AR1191" s="5">
        <f t="shared" si="1435"/>
        <v>3.236346888282066E-4</v>
      </c>
      <c r="AS1191" s="5">
        <f t="shared" si="1436"/>
        <v>4.2547713149096331E-4</v>
      </c>
      <c r="AT1191" s="5">
        <f t="shared" si="1437"/>
        <v>2.7968384674282286E-4</v>
      </c>
      <c r="AU1191" s="5">
        <f t="shared" si="1438"/>
        <v>1.2256523063844795E-4</v>
      </c>
      <c r="AV1191" s="5">
        <f t="shared" si="1439"/>
        <v>4.0283616491630945E-5</v>
      </c>
      <c r="AW1191" s="5">
        <f t="shared" si="1440"/>
        <v>3.0812540140851397E-7</v>
      </c>
      <c r="AX1191" s="5">
        <f t="shared" si="1441"/>
        <v>8.6832950383270813E-4</v>
      </c>
      <c r="AY1191" s="5">
        <f t="shared" si="1442"/>
        <v>6.9169366447334457E-4</v>
      </c>
      <c r="AZ1191" s="5">
        <f t="shared" si="1443"/>
        <v>2.7549456937762858E-4</v>
      </c>
      <c r="BA1191" s="5">
        <f t="shared" si="1444"/>
        <v>7.3151128073777378E-5</v>
      </c>
      <c r="BB1191" s="5">
        <f t="shared" si="1445"/>
        <v>1.4567676099445953E-5</v>
      </c>
      <c r="BC1191" s="5">
        <f t="shared" si="1446"/>
        <v>2.3208630409563602E-6</v>
      </c>
      <c r="BD1191" s="5">
        <f t="shared" si="1447"/>
        <v>4.2966804436602578E-5</v>
      </c>
      <c r="BE1191" s="5">
        <f t="shared" si="1448"/>
        <v>5.64877416793942E-5</v>
      </c>
      <c r="BF1191" s="5">
        <f t="shared" si="1449"/>
        <v>3.7131746261769184E-5</v>
      </c>
      <c r="BG1191" s="5">
        <f t="shared" si="1450"/>
        <v>1.6272162649303435E-5</v>
      </c>
      <c r="BH1191" s="5">
        <f t="shared" si="1451"/>
        <v>5.3481852580821084E-6</v>
      </c>
      <c r="BI1191" s="5">
        <f t="shared" si="1452"/>
        <v>1.4062340044759185E-6</v>
      </c>
      <c r="BJ1191" s="8">
        <f t="shared" si="1453"/>
        <v>0.48795051658071298</v>
      </c>
      <c r="BK1191" s="8">
        <f t="shared" si="1454"/>
        <v>0.28590885662388243</v>
      </c>
      <c r="BL1191" s="8">
        <f t="shared" si="1455"/>
        <v>0.21618008058264032</v>
      </c>
      <c r="BM1191" s="8">
        <f t="shared" si="1456"/>
        <v>0.3529576988809881</v>
      </c>
      <c r="BN1191" s="8">
        <f t="shared" si="1457"/>
        <v>0.64659098963377892</v>
      </c>
    </row>
    <row r="1192" spans="1:66" x14ac:dyDescent="0.25">
      <c r="A1192" t="s">
        <v>72</v>
      </c>
      <c r="B1192" t="s">
        <v>93</v>
      </c>
      <c r="C1192" t="s">
        <v>86</v>
      </c>
      <c r="D1192" s="7" t="s">
        <v>562</v>
      </c>
      <c r="E1192">
        <f>VLOOKUP(A1192,home!$A$2:$E$405,3,FALSE)</f>
        <v>1.4148550724637701</v>
      </c>
      <c r="F1192">
        <f>VLOOKUP(B1192,home!$B$2:$E$405,3,FALSE)</f>
        <v>1.42</v>
      </c>
      <c r="G1192">
        <f>VLOOKUP(C1192,away!$B$2:$E$405,4,FALSE)</f>
        <v>0.89</v>
      </c>
      <c r="H1192">
        <f>VLOOKUP(A1192,away!$A$2:$E$405,3,FALSE)</f>
        <v>1.0942028985507199</v>
      </c>
      <c r="I1192">
        <f>VLOOKUP(C1192,away!$B$2:$E$405,3,FALSE)</f>
        <v>0.65</v>
      </c>
      <c r="J1192">
        <f>VLOOKUP(B1192,home!$B$2:$E$405,4,FALSE)</f>
        <v>0.69</v>
      </c>
      <c r="K1192" s="3">
        <f t="shared" si="1402"/>
        <v>1.7880938405797124</v>
      </c>
      <c r="L1192" s="3">
        <f t="shared" si="1403"/>
        <v>0.49074999999999785</v>
      </c>
      <c r="M1192" s="5">
        <f t="shared" si="1404"/>
        <v>0.10240253195291692</v>
      </c>
      <c r="N1192" s="5">
        <f t="shared" si="1405"/>
        <v>0.18310533664477796</v>
      </c>
      <c r="O1192" s="5">
        <f t="shared" si="1406"/>
        <v>5.025404255589376E-2</v>
      </c>
      <c r="P1192" s="5">
        <f t="shared" si="1407"/>
        <v>8.9858943958424392E-2</v>
      </c>
      <c r="Q1192" s="5">
        <f t="shared" si="1408"/>
        <v>0.16370476231590109</v>
      </c>
      <c r="R1192" s="5">
        <f t="shared" si="1409"/>
        <v>1.2331085692152376E-2</v>
      </c>
      <c r="S1192" s="5">
        <f t="shared" si="1410"/>
        <v>1.9712964258139249E-2</v>
      </c>
      <c r="T1192" s="5">
        <f t="shared" si="1411"/>
        <v>8.0338112106528109E-2</v>
      </c>
      <c r="U1192" s="5">
        <f t="shared" si="1412"/>
        <v>2.2049138373798287E-2</v>
      </c>
      <c r="V1192" s="5">
        <f t="shared" si="1413"/>
        <v>1.9220294619505583E-3</v>
      </c>
      <c r="W1192" s="5">
        <f t="shared" si="1414"/>
        <v>9.7573159056876191E-2</v>
      </c>
      <c r="X1192" s="5">
        <f t="shared" si="1415"/>
        <v>4.7884027807161784E-2</v>
      </c>
      <c r="Y1192" s="5">
        <f t="shared" si="1416"/>
        <v>1.174954332318227E-2</v>
      </c>
      <c r="Z1192" s="5">
        <f t="shared" si="1417"/>
        <v>2.0171601011412508E-3</v>
      </c>
      <c r="AA1192" s="5">
        <f t="shared" si="1418"/>
        <v>3.6068715523138212E-3</v>
      </c>
      <c r="AB1192" s="5">
        <f t="shared" si="1419"/>
        <v>3.2247124032272652E-3</v>
      </c>
      <c r="AC1192" s="5">
        <f t="shared" si="1420"/>
        <v>1.0541215047010861E-4</v>
      </c>
      <c r="AD1192" s="5">
        <f t="shared" si="1421"/>
        <v>4.3617491178876221E-2</v>
      </c>
      <c r="AE1192" s="5">
        <f t="shared" si="1422"/>
        <v>2.1405283796033413E-2</v>
      </c>
      <c r="AF1192" s="5">
        <f t="shared" si="1423"/>
        <v>5.2523215114516752E-3</v>
      </c>
      <c r="AG1192" s="5">
        <f t="shared" si="1424"/>
        <v>8.5919226058163293E-4</v>
      </c>
      <c r="AH1192" s="5">
        <f t="shared" si="1425"/>
        <v>2.4748032990876611E-4</v>
      </c>
      <c r="AI1192" s="5">
        <f t="shared" si="1426"/>
        <v>4.4251805357449991E-4</v>
      </c>
      <c r="AJ1192" s="5">
        <f t="shared" si="1427"/>
        <v>3.9563190297094326E-4</v>
      </c>
      <c r="AK1192" s="5">
        <f t="shared" si="1428"/>
        <v>2.3580898961305803E-4</v>
      </c>
      <c r="AL1192" s="5">
        <f t="shared" si="1429"/>
        <v>3.6999962172754342E-6</v>
      </c>
      <c r="AM1192" s="5">
        <f t="shared" si="1430"/>
        <v>1.5598433463697697E-2</v>
      </c>
      <c r="AN1192" s="5">
        <f t="shared" si="1431"/>
        <v>7.6549312223096111E-3</v>
      </c>
      <c r="AO1192" s="5">
        <f t="shared" si="1432"/>
        <v>1.8783287486742123E-3</v>
      </c>
      <c r="AP1192" s="5">
        <f t="shared" si="1433"/>
        <v>3.072632778039553E-4</v>
      </c>
      <c r="AQ1192" s="5">
        <f t="shared" si="1434"/>
        <v>3.7697363395572594E-5</v>
      </c>
      <c r="AR1192" s="5">
        <f t="shared" si="1435"/>
        <v>2.4290194380545293E-5</v>
      </c>
      <c r="AS1192" s="5">
        <f t="shared" si="1436"/>
        <v>4.3433146958336988E-5</v>
      </c>
      <c r="AT1192" s="5">
        <f t="shared" si="1437"/>
        <v>3.8831271276597921E-5</v>
      </c>
      <c r="AU1192" s="5">
        <f t="shared" si="1438"/>
        <v>2.3144652330521551E-5</v>
      </c>
      <c r="AV1192" s="5">
        <f t="shared" si="1439"/>
        <v>1.0346202568641117E-5</v>
      </c>
      <c r="AW1192" s="5">
        <f t="shared" si="1440"/>
        <v>9.0188132611420319E-8</v>
      </c>
      <c r="AX1192" s="5">
        <f t="shared" si="1441"/>
        <v>4.648577133188391E-3</v>
      </c>
      <c r="AY1192" s="5">
        <f t="shared" si="1442"/>
        <v>2.2812892281121929E-3</v>
      </c>
      <c r="AZ1192" s="5">
        <f t="shared" si="1443"/>
        <v>5.597713443480268E-4</v>
      </c>
      <c r="BA1192" s="5">
        <f t="shared" si="1444"/>
        <v>9.1569262412931002E-5</v>
      </c>
      <c r="BB1192" s="5">
        <f t="shared" si="1445"/>
        <v>1.1234403882286422E-5</v>
      </c>
      <c r="BC1192" s="5">
        <f t="shared" si="1446"/>
        <v>1.1026567410464076E-6</v>
      </c>
      <c r="BD1192" s="5">
        <f t="shared" si="1447"/>
        <v>1.9867354820420905E-6</v>
      </c>
      <c r="BE1192" s="5">
        <f t="shared" si="1448"/>
        <v>3.5524694783006284E-6</v>
      </c>
      <c r="BF1192" s="5">
        <f t="shared" si="1449"/>
        <v>3.1760743964983894E-6</v>
      </c>
      <c r="BG1192" s="5">
        <f t="shared" si="1450"/>
        <v>1.8930396885338992E-6</v>
      </c>
      <c r="BH1192" s="5">
        <f t="shared" si="1451"/>
        <v>8.462331517601005E-7</v>
      </c>
      <c r="BI1192" s="5">
        <f t="shared" si="1452"/>
        <v>3.026288572713184E-7</v>
      </c>
      <c r="BJ1192" s="8">
        <f t="shared" si="1453"/>
        <v>0.6885594281059364</v>
      </c>
      <c r="BK1192" s="8">
        <f t="shared" si="1454"/>
        <v>0.21628687100623067</v>
      </c>
      <c r="BL1192" s="8">
        <f t="shared" si="1455"/>
        <v>9.2939092502021828E-2</v>
      </c>
      <c r="BM1192" s="8">
        <f t="shared" si="1456"/>
        <v>0.39586464955528383</v>
      </c>
      <c r="BN1192" s="8">
        <f t="shared" si="1457"/>
        <v>0.60165670312006658</v>
      </c>
    </row>
    <row r="1193" spans="1:66" x14ac:dyDescent="0.25">
      <c r="A1193" t="s">
        <v>72</v>
      </c>
      <c r="B1193" t="s">
        <v>87</v>
      </c>
      <c r="C1193" t="s">
        <v>367</v>
      </c>
      <c r="D1193" s="7" t="s">
        <v>562</v>
      </c>
      <c r="E1193">
        <f>VLOOKUP(A1193,home!$A$2:$E$405,3,FALSE)</f>
        <v>1.4148550724637701</v>
      </c>
      <c r="F1193">
        <f>VLOOKUP(B1193,home!$B$2:$E$405,3,FALSE)</f>
        <v>0.59</v>
      </c>
      <c r="G1193">
        <f>VLOOKUP(C1193,away!$B$2:$E$405,4,FALSE)</f>
        <v>1.32</v>
      </c>
      <c r="H1193">
        <f>VLOOKUP(A1193,away!$A$2:$E$405,3,FALSE)</f>
        <v>1.0942028985507199</v>
      </c>
      <c r="I1193">
        <f>VLOOKUP(C1193,away!$B$2:$E$405,3,FALSE)</f>
        <v>0.65</v>
      </c>
      <c r="J1193">
        <f>VLOOKUP(B1193,home!$B$2:$E$405,4,FALSE)</f>
        <v>1.85</v>
      </c>
      <c r="K1193" s="3">
        <f t="shared" si="1402"/>
        <v>1.1018891304347842</v>
      </c>
      <c r="L1193" s="3">
        <f t="shared" si="1403"/>
        <v>1.3157789855072408</v>
      </c>
      <c r="M1193" s="5">
        <f t="shared" si="1404"/>
        <v>8.9129214313375893E-2</v>
      </c>
      <c r="N1193" s="5">
        <f t="shared" si="1405"/>
        <v>9.8210512456101282E-2</v>
      </c>
      <c r="O1193" s="5">
        <f t="shared" si="1406"/>
        <v>0.11727434718831116</v>
      </c>
      <c r="P1193" s="5">
        <f t="shared" si="1407"/>
        <v>0.12922332844563517</v>
      </c>
      <c r="Q1193" s="5">
        <f t="shared" si="1408"/>
        <v>5.4108548084904007E-2</v>
      </c>
      <c r="R1193" s="5">
        <f t="shared" si="1409"/>
        <v>7.7153560784730013E-2</v>
      </c>
      <c r="S1193" s="5">
        <f t="shared" si="1410"/>
        <v>4.683837040192132E-2</v>
      </c>
      <c r="T1193" s="5">
        <f t="shared" si="1411"/>
        <v>7.1194890506424732E-2</v>
      </c>
      <c r="U1193" s="5">
        <f t="shared" si="1412"/>
        <v>8.5014670003033407E-2</v>
      </c>
      <c r="V1193" s="5">
        <f t="shared" si="1413"/>
        <v>7.5453625502320768E-3</v>
      </c>
      <c r="W1193" s="5">
        <f t="shared" si="1414"/>
        <v>1.9873873666121193E-2</v>
      </c>
      <c r="X1193" s="5">
        <f t="shared" si="1415"/>
        <v>2.6149625330508009E-2</v>
      </c>
      <c r="Y1193" s="5">
        <f t="shared" si="1416"/>
        <v>1.7203563744385138E-2</v>
      </c>
      <c r="Z1193" s="5">
        <f t="shared" si="1417"/>
        <v>3.3839011312534431E-2</v>
      </c>
      <c r="AA1193" s="5">
        <f t="shared" si="1418"/>
        <v>3.7286838749941389E-2</v>
      </c>
      <c r="AB1193" s="5">
        <f t="shared" si="1419"/>
        <v>2.0542981163417472E-2</v>
      </c>
      <c r="AC1193" s="5">
        <f t="shared" si="1420"/>
        <v>6.8372423577767107E-4</v>
      </c>
      <c r="AD1193" s="5">
        <f t="shared" si="1421"/>
        <v>5.4747013430832599E-3</v>
      </c>
      <c r="AE1193" s="5">
        <f t="shared" si="1422"/>
        <v>7.2034969791572191E-3</v>
      </c>
      <c r="AF1193" s="5">
        <f t="shared" si="1423"/>
        <v>4.7391049736699806E-3</v>
      </c>
      <c r="AG1193" s="5">
        <f t="shared" si="1424"/>
        <v>2.0785382448226023E-3</v>
      </c>
      <c r="AH1193" s="5">
        <f t="shared" si="1425"/>
        <v>1.113116499384365E-2</v>
      </c>
      <c r="AI1193" s="5">
        <f t="shared" si="1426"/>
        <v>1.226530971579249E-2</v>
      </c>
      <c r="AJ1193" s="5">
        <f t="shared" si="1427"/>
        <v>6.757505728623949E-3</v>
      </c>
      <c r="AK1193" s="5">
        <f t="shared" si="1428"/>
        <v>2.482007370407172E-3</v>
      </c>
      <c r="AL1193" s="5">
        <f t="shared" si="1429"/>
        <v>3.9651699913113432E-5</v>
      </c>
      <c r="AM1193" s="5">
        <f t="shared" si="1430"/>
        <v>1.2065027804640312E-3</v>
      </c>
      <c r="AN1193" s="5">
        <f t="shared" si="1431"/>
        <v>1.587491004490628E-3</v>
      </c>
      <c r="AO1193" s="5">
        <f t="shared" si="1432"/>
        <v>1.0443936516952746E-3</v>
      </c>
      <c r="AP1193" s="5">
        <f t="shared" si="1433"/>
        <v>4.5806373983260374E-4</v>
      </c>
      <c r="AQ1193" s="5">
        <f t="shared" si="1434"/>
        <v>1.5067766072364902E-4</v>
      </c>
      <c r="AR1193" s="5">
        <f t="shared" si="1435"/>
        <v>2.9292305966226624E-3</v>
      </c>
      <c r="AS1193" s="5">
        <f t="shared" si="1436"/>
        <v>3.2276873549555098E-3</v>
      </c>
      <c r="AT1193" s="5">
        <f t="shared" si="1437"/>
        <v>1.778276806433638E-3</v>
      </c>
      <c r="AU1193" s="5">
        <f t="shared" si="1438"/>
        <v>6.5315462797116875E-4</v>
      </c>
      <c r="AV1193" s="5">
        <f t="shared" si="1439"/>
        <v>1.7992599626365154E-4</v>
      </c>
      <c r="AW1193" s="5">
        <f t="shared" si="1440"/>
        <v>1.5969089499171239E-6</v>
      </c>
      <c r="AX1193" s="5">
        <f t="shared" si="1441"/>
        <v>2.2157204993877643E-4</v>
      </c>
      <c r="AY1193" s="5">
        <f t="shared" si="1442"/>
        <v>2.9153984708520293E-4</v>
      </c>
      <c r="AZ1193" s="5">
        <f t="shared" si="1443"/>
        <v>1.9180100211635222E-4</v>
      </c>
      <c r="BA1193" s="5">
        <f t="shared" si="1444"/>
        <v>8.412257599464203E-5</v>
      </c>
      <c r="BB1193" s="5">
        <f t="shared" si="1445"/>
        <v>2.7671679425121466E-5</v>
      </c>
      <c r="BC1193" s="5">
        <f t="shared" si="1446"/>
        <v>7.2819628562535829E-6</v>
      </c>
      <c r="BD1193" s="5">
        <f t="shared" si="1447"/>
        <v>6.4237001045682233E-4</v>
      </c>
      <c r="BE1193" s="5">
        <f t="shared" si="1448"/>
        <v>7.0782053223965118E-4</v>
      </c>
      <c r="BF1193" s="5">
        <f t="shared" si="1449"/>
        <v>3.899698753867178E-4</v>
      </c>
      <c r="BG1193" s="5">
        <f t="shared" si="1450"/>
        <v>1.4323452229521053E-4</v>
      </c>
      <c r="BH1193" s="5">
        <f t="shared" si="1451"/>
        <v>3.9457140805027812E-5</v>
      </c>
      <c r="BI1193" s="5">
        <f t="shared" si="1452"/>
        <v>8.6954789142189838E-6</v>
      </c>
      <c r="BJ1193" s="8">
        <f t="shared" si="1453"/>
        <v>0.31150797328380003</v>
      </c>
      <c r="BK1193" s="8">
        <f t="shared" si="1454"/>
        <v>0.27375119149394039</v>
      </c>
      <c r="BL1193" s="8">
        <f t="shared" si="1455"/>
        <v>0.38060820864044492</v>
      </c>
      <c r="BM1193" s="8">
        <f t="shared" si="1456"/>
        <v>0.43431693051952697</v>
      </c>
      <c r="BN1193" s="8">
        <f t="shared" si="1457"/>
        <v>0.56509951127305746</v>
      </c>
    </row>
    <row r="1194" spans="1:66" x14ac:dyDescent="0.25">
      <c r="A1194" t="s">
        <v>72</v>
      </c>
      <c r="B1194" t="s">
        <v>111</v>
      </c>
      <c r="C1194" t="s">
        <v>75</v>
      </c>
      <c r="D1194" s="7" t="s">
        <v>562</v>
      </c>
      <c r="E1194">
        <f>VLOOKUP(A1194,home!$A$2:$E$405,3,FALSE)</f>
        <v>1.4148550724637701</v>
      </c>
      <c r="F1194">
        <f>VLOOKUP(B1194,home!$B$2:$E$405,3,FALSE)</f>
        <v>1.04</v>
      </c>
      <c r="G1194">
        <f>VLOOKUP(C1194,away!$B$2:$E$405,4,FALSE)</f>
        <v>0.74</v>
      </c>
      <c r="H1194">
        <f>VLOOKUP(A1194,away!$A$2:$E$405,3,FALSE)</f>
        <v>1.0942028985507199</v>
      </c>
      <c r="I1194">
        <f>VLOOKUP(C1194,away!$B$2:$E$405,3,FALSE)</f>
        <v>0.71</v>
      </c>
      <c r="J1194">
        <f>VLOOKUP(B1194,home!$B$2:$E$405,4,FALSE)</f>
        <v>0.8</v>
      </c>
      <c r="K1194" s="3">
        <f t="shared" si="1402"/>
        <v>1.0888724637681175</v>
      </c>
      <c r="L1194" s="3">
        <f t="shared" si="1403"/>
        <v>0.62150724637680899</v>
      </c>
      <c r="M1194" s="5">
        <f t="shared" si="1404"/>
        <v>0.18079712907774145</v>
      </c>
      <c r="N1194" s="5">
        <f t="shared" si="1405"/>
        <v>0.19686501538108267</v>
      </c>
      <c r="O1194" s="5">
        <f t="shared" si="1406"/>
        <v>0.11236672584593957</v>
      </c>
      <c r="P1194" s="5">
        <f t="shared" si="1407"/>
        <v>0.12235303361742482</v>
      </c>
      <c r="Q1194" s="5">
        <f t="shared" si="1408"/>
        <v>0.10718044716387393</v>
      </c>
      <c r="R1194" s="5">
        <f t="shared" si="1409"/>
        <v>3.4918367182443857E-2</v>
      </c>
      <c r="S1194" s="5">
        <f t="shared" si="1410"/>
        <v>2.0700363041923065E-2</v>
      </c>
      <c r="T1194" s="5">
        <f t="shared" si="1411"/>
        <v>6.6613424582254332E-2</v>
      </c>
      <c r="U1194" s="5">
        <f t="shared" si="1412"/>
        <v>3.802164850470742E-2</v>
      </c>
      <c r="V1194" s="5">
        <f t="shared" si="1413"/>
        <v>1.5565341896258437E-3</v>
      </c>
      <c r="W1194" s="5">
        <f t="shared" si="1414"/>
        <v>3.890194585703198E-2</v>
      </c>
      <c r="X1194" s="5">
        <f t="shared" si="1415"/>
        <v>2.4177841248303654E-2</v>
      </c>
      <c r="Y1194" s="5">
        <f t="shared" si="1416"/>
        <v>7.5133517687844169E-3</v>
      </c>
      <c r="Z1194" s="5">
        <f t="shared" si="1417"/>
        <v>7.2340060785116731E-3</v>
      </c>
      <c r="AA1194" s="5">
        <f t="shared" si="1418"/>
        <v>7.8769100216225432E-3</v>
      </c>
      <c r="AB1194" s="5">
        <f t="shared" si="1419"/>
        <v>4.2884752110619569E-3</v>
      </c>
      <c r="AC1194" s="5">
        <f t="shared" si="1420"/>
        <v>6.5835766101985231E-5</v>
      </c>
      <c r="AD1194" s="5">
        <f t="shared" si="1421"/>
        <v>1.0589814407680078E-2</v>
      </c>
      <c r="AE1194" s="5">
        <f t="shared" si="1422"/>
        <v>6.5816463921587031E-3</v>
      </c>
      <c r="AF1194" s="5">
        <f t="shared" si="1423"/>
        <v>2.0452704629082075E-3</v>
      </c>
      <c r="AG1194" s="5">
        <f t="shared" si="1424"/>
        <v>4.237168044993006E-4</v>
      </c>
      <c r="AH1194" s="5">
        <f t="shared" si="1425"/>
        <v>1.1239967995322218E-3</v>
      </c>
      <c r="AI1194" s="5">
        <f t="shared" si="1426"/>
        <v>1.223889164374129E-3</v>
      </c>
      <c r="AJ1194" s="5">
        <f t="shared" si="1427"/>
        <v>6.6632960489558025E-4</v>
      </c>
      <c r="AK1194" s="5">
        <f t="shared" si="1428"/>
        <v>2.4184931952142894E-4</v>
      </c>
      <c r="AL1194" s="5">
        <f t="shared" si="1429"/>
        <v>1.7821534543596525E-6</v>
      </c>
      <c r="AM1194" s="5">
        <f t="shared" si="1430"/>
        <v>2.3061914609875441E-3</v>
      </c>
      <c r="AN1194" s="5">
        <f t="shared" si="1431"/>
        <v>1.4333147045360783E-3</v>
      </c>
      <c r="AO1194" s="5">
        <f t="shared" si="1432"/>
        <v>4.4540773760380376E-4</v>
      </c>
      <c r="AP1194" s="5">
        <f t="shared" si="1433"/>
        <v>9.2274712171021474E-5</v>
      </c>
      <c r="AQ1194" s="5">
        <f t="shared" si="1434"/>
        <v>1.4337350567906039E-5</v>
      </c>
      <c r="AR1194" s="5">
        <f t="shared" si="1435"/>
        <v>1.3971443116272348E-4</v>
      </c>
      <c r="AS1194" s="5">
        <f t="shared" si="1436"/>
        <v>1.5213119688411577E-4</v>
      </c>
      <c r="AT1194" s="5">
        <f t="shared" si="1437"/>
        <v>8.2825735583599844E-5</v>
      </c>
      <c r="AU1194" s="5">
        <f t="shared" si="1438"/>
        <v>3.0062220922773671E-5</v>
      </c>
      <c r="AV1194" s="5">
        <f t="shared" si="1439"/>
        <v>8.183481140630502E-6</v>
      </c>
      <c r="AW1194" s="5">
        <f t="shared" si="1440"/>
        <v>3.3501619962565831E-8</v>
      </c>
      <c r="AX1194" s="5">
        <f t="shared" si="1441"/>
        <v>4.1852472967441684E-4</v>
      </c>
      <c r="AY1194" s="5">
        <f t="shared" si="1442"/>
        <v>2.6011615228054512E-4</v>
      </c>
      <c r="AZ1194" s="5">
        <f t="shared" si="1443"/>
        <v>8.083203677100615E-5</v>
      </c>
      <c r="BA1194" s="5">
        <f t="shared" si="1444"/>
        <v>1.674589886419234E-5</v>
      </c>
      <c r="BB1194" s="5">
        <f t="shared" si="1445"/>
        <v>2.6019243727971774E-6</v>
      </c>
      <c r="BC1194" s="5">
        <f t="shared" si="1446"/>
        <v>3.2342297044357595E-7</v>
      </c>
      <c r="BD1194" s="5">
        <f t="shared" si="1447"/>
        <v>1.4472255231841084E-5</v>
      </c>
      <c r="BE1194" s="5">
        <f t="shared" si="1448"/>
        <v>1.5758440210575827E-5</v>
      </c>
      <c r="BF1194" s="5">
        <f t="shared" si="1449"/>
        <v>8.5794658086161379E-6</v>
      </c>
      <c r="BG1194" s="5">
        <f t="shared" si="1450"/>
        <v>3.1139813576140597E-6</v>
      </c>
      <c r="BH1194" s="5">
        <f t="shared" si="1451"/>
        <v>8.4768213824830194E-7</v>
      </c>
      <c r="BI1194" s="5">
        <f t="shared" si="1452"/>
        <v>1.8460354767333098E-7</v>
      </c>
      <c r="BJ1194" s="8">
        <f t="shared" si="1453"/>
        <v>0.46596314419937701</v>
      </c>
      <c r="BK1194" s="8">
        <f t="shared" si="1454"/>
        <v>0.3257347939985521</v>
      </c>
      <c r="BL1194" s="8">
        <f t="shared" si="1455"/>
        <v>0.20118406514808715</v>
      </c>
      <c r="BM1194" s="8">
        <f t="shared" si="1456"/>
        <v>0.24537520850536099</v>
      </c>
      <c r="BN1194" s="8">
        <f t="shared" si="1457"/>
        <v>0.75448071826850638</v>
      </c>
    </row>
    <row r="1195" spans="1:66" x14ac:dyDescent="0.25">
      <c r="A1195" t="s">
        <v>91</v>
      </c>
      <c r="B1195" t="s">
        <v>89</v>
      </c>
      <c r="C1195" t="s">
        <v>101</v>
      </c>
      <c r="D1195" s="7" t="s">
        <v>562</v>
      </c>
      <c r="E1195">
        <f>VLOOKUP(A1195,home!$A$2:$E$405,3,FALSE)</f>
        <v>1.5</v>
      </c>
      <c r="F1195">
        <f>VLOOKUP(B1195,home!$B$2:$E$405,3,FALSE)</f>
        <v>0.55000000000000004</v>
      </c>
      <c r="G1195">
        <f>VLOOKUP(C1195,away!$B$2:$E$405,4,FALSE)</f>
        <v>0.75</v>
      </c>
      <c r="H1195">
        <f>VLOOKUP(A1195,away!$A$2:$E$405,3,FALSE)</f>
        <v>1.1974637681159399</v>
      </c>
      <c r="I1195">
        <f>VLOOKUP(C1195,away!$B$2:$E$405,3,FALSE)</f>
        <v>0.64</v>
      </c>
      <c r="J1195">
        <f>VLOOKUP(B1195,home!$B$2:$E$405,4,FALSE)</f>
        <v>1.1499999999999999</v>
      </c>
      <c r="K1195" s="3">
        <f t="shared" si="1402"/>
        <v>0.61875000000000002</v>
      </c>
      <c r="L1195" s="3">
        <f t="shared" si="1403"/>
        <v>0.88133333333333175</v>
      </c>
      <c r="M1195" s="5">
        <f t="shared" si="1404"/>
        <v>0.22311156674315377</v>
      </c>
      <c r="N1195" s="5">
        <f t="shared" si="1405"/>
        <v>0.13805028192232643</v>
      </c>
      <c r="O1195" s="5">
        <f t="shared" si="1406"/>
        <v>0.19663566082296582</v>
      </c>
      <c r="P1195" s="5">
        <f t="shared" si="1407"/>
        <v>0.12166831513421013</v>
      </c>
      <c r="Q1195" s="5">
        <f t="shared" si="1408"/>
        <v>4.2709305969719731E-2</v>
      </c>
      <c r="R1195" s="5">
        <f t="shared" si="1409"/>
        <v>8.665078120265346E-2</v>
      </c>
      <c r="S1195" s="5">
        <f t="shared" si="1410"/>
        <v>1.6587193487640754E-2</v>
      </c>
      <c r="T1195" s="5">
        <f t="shared" si="1411"/>
        <v>3.7641134994646254E-2</v>
      </c>
      <c r="U1195" s="5">
        <f t="shared" si="1412"/>
        <v>5.3615170869141839E-2</v>
      </c>
      <c r="V1195" s="5">
        <f t="shared" si="1413"/>
        <v>1.005045698738631E-3</v>
      </c>
      <c r="W1195" s="5">
        <f t="shared" si="1414"/>
        <v>8.8087943562546959E-3</v>
      </c>
      <c r="X1195" s="5">
        <f t="shared" si="1415"/>
        <v>7.7634840926457914E-3</v>
      </c>
      <c r="Y1195" s="5">
        <f t="shared" si="1416"/>
        <v>3.4211086568259061E-3</v>
      </c>
      <c r="Z1195" s="5">
        <f t="shared" si="1417"/>
        <v>2.5456073944423924E-2</v>
      </c>
      <c r="AA1195" s="5">
        <f t="shared" si="1418"/>
        <v>1.5750945753112307E-2</v>
      </c>
      <c r="AB1195" s="5">
        <f t="shared" si="1419"/>
        <v>4.8729488423691191E-3</v>
      </c>
      <c r="AC1195" s="5">
        <f t="shared" si="1420"/>
        <v>3.4254784104040168E-5</v>
      </c>
      <c r="AD1195" s="5">
        <f t="shared" si="1421"/>
        <v>1.3626103769831478E-3</v>
      </c>
      <c r="AE1195" s="5">
        <f t="shared" si="1422"/>
        <v>1.2009139455811454E-3</v>
      </c>
      <c r="AF1195" s="5">
        <f t="shared" si="1423"/>
        <v>5.2920274535275715E-4</v>
      </c>
      <c r="AG1195" s="5">
        <f t="shared" si="1424"/>
        <v>1.5546800652363192E-4</v>
      </c>
      <c r="AH1195" s="5">
        <f t="shared" si="1425"/>
        <v>5.6088216257547266E-3</v>
      </c>
      <c r="AI1195" s="5">
        <f t="shared" si="1426"/>
        <v>3.4704583809357383E-3</v>
      </c>
      <c r="AJ1195" s="5">
        <f t="shared" si="1427"/>
        <v>1.0736730616019939E-3</v>
      </c>
      <c r="AK1195" s="5">
        <f t="shared" si="1428"/>
        <v>2.2144506895541125E-4</v>
      </c>
      <c r="AL1195" s="5">
        <f t="shared" si="1429"/>
        <v>7.4719960566142735E-7</v>
      </c>
      <c r="AM1195" s="5">
        <f t="shared" si="1430"/>
        <v>1.6862303415166461E-4</v>
      </c>
      <c r="AN1195" s="5">
        <f t="shared" si="1431"/>
        <v>1.486131007656668E-4</v>
      </c>
      <c r="AO1195" s="5">
        <f t="shared" si="1432"/>
        <v>6.5488839737403725E-5</v>
      </c>
      <c r="AP1195" s="5">
        <f t="shared" si="1433"/>
        <v>1.923916580729946E-5</v>
      </c>
      <c r="AQ1195" s="5">
        <f t="shared" si="1434"/>
        <v>4.2390295328749727E-6</v>
      </c>
      <c r="AR1195" s="5">
        <f t="shared" si="1435"/>
        <v>9.8864829189969838E-4</v>
      </c>
      <c r="AS1195" s="5">
        <f t="shared" si="1436"/>
        <v>6.1172613061293859E-4</v>
      </c>
      <c r="AT1195" s="5">
        <f t="shared" si="1437"/>
        <v>1.8925277165837784E-4</v>
      </c>
      <c r="AU1195" s="5">
        <f t="shared" si="1438"/>
        <v>3.9033384154540437E-5</v>
      </c>
      <c r="AV1195" s="5">
        <f t="shared" si="1439"/>
        <v>6.0379766114054717E-6</v>
      </c>
      <c r="AW1195" s="5">
        <f t="shared" si="1440"/>
        <v>1.1318517359925467E-8</v>
      </c>
      <c r="AX1195" s="5">
        <f t="shared" si="1441"/>
        <v>1.7389250396890406E-5</v>
      </c>
      <c r="AY1195" s="5">
        <f t="shared" si="1442"/>
        <v>1.5325726016459384E-5</v>
      </c>
      <c r="AZ1195" s="5">
        <f t="shared" si="1443"/>
        <v>6.753536597919757E-6</v>
      </c>
      <c r="BA1195" s="5">
        <f t="shared" si="1444"/>
        <v>1.9840389738777559E-6</v>
      </c>
      <c r="BB1195" s="5">
        <f t="shared" si="1445"/>
        <v>4.3714992057773136E-7</v>
      </c>
      <c r="BC1195" s="5">
        <f t="shared" si="1446"/>
        <v>7.7054959333834671E-8</v>
      </c>
      <c r="BD1195" s="5">
        <f t="shared" si="1447"/>
        <v>1.4522144909904426E-4</v>
      </c>
      <c r="BE1195" s="5">
        <f t="shared" si="1448"/>
        <v>8.9855771630033659E-5</v>
      </c>
      <c r="BF1195" s="5">
        <f t="shared" si="1449"/>
        <v>2.7799129348041659E-5</v>
      </c>
      <c r="BG1195" s="5">
        <f t="shared" si="1450"/>
        <v>5.7335704280335928E-6</v>
      </c>
      <c r="BH1195" s="5">
        <f t="shared" si="1451"/>
        <v>8.8691167558644615E-7</v>
      </c>
      <c r="BI1195" s="5">
        <f t="shared" si="1452"/>
        <v>1.0975531985382275E-7</v>
      </c>
      <c r="BJ1195" s="8">
        <f t="shared" si="1453"/>
        <v>0.24209047499371944</v>
      </c>
      <c r="BK1195" s="8">
        <f t="shared" si="1454"/>
        <v>0.36242244877346946</v>
      </c>
      <c r="BL1195" s="8">
        <f t="shared" si="1455"/>
        <v>0.37000421076992795</v>
      </c>
      <c r="BM1195" s="8">
        <f t="shared" si="1456"/>
        <v>0.1911319822790124</v>
      </c>
      <c r="BN1195" s="8">
        <f t="shared" si="1457"/>
        <v>0.80882591179502938</v>
      </c>
    </row>
    <row r="1196" spans="1:66" x14ac:dyDescent="0.25">
      <c r="A1196" t="s">
        <v>91</v>
      </c>
      <c r="B1196" t="s">
        <v>98</v>
      </c>
      <c r="C1196" t="s">
        <v>100</v>
      </c>
      <c r="D1196" s="7" t="s">
        <v>562</v>
      </c>
      <c r="E1196">
        <f>VLOOKUP(A1196,home!$A$2:$E$405,3,FALSE)</f>
        <v>1.5</v>
      </c>
      <c r="F1196">
        <f>VLOOKUP(B1196,home!$B$2:$E$405,3,FALSE)</f>
        <v>0.99</v>
      </c>
      <c r="G1196">
        <f>VLOOKUP(C1196,away!$B$2:$E$405,4,FALSE)</f>
        <v>1.3</v>
      </c>
      <c r="H1196">
        <f>VLOOKUP(A1196,away!$A$2:$E$405,3,FALSE)</f>
        <v>1.1974637681159399</v>
      </c>
      <c r="I1196">
        <f>VLOOKUP(C1196,away!$B$2:$E$405,3,FALSE)</f>
        <v>0.84</v>
      </c>
      <c r="J1196">
        <f>VLOOKUP(B1196,home!$B$2:$E$405,4,FALSE)</f>
        <v>0.94</v>
      </c>
      <c r="K1196" s="3">
        <f t="shared" si="1402"/>
        <v>1.9304999999999999</v>
      </c>
      <c r="L1196" s="3">
        <f t="shared" si="1403"/>
        <v>0.94551739130434609</v>
      </c>
      <c r="M1196" s="5">
        <f t="shared" si="1404"/>
        <v>5.6358771401873849E-2</v>
      </c>
      <c r="N1196" s="5">
        <f t="shared" si="1405"/>
        <v>0.10880060819131745</v>
      </c>
      <c r="O1196" s="5">
        <f t="shared" si="1406"/>
        <v>5.3288198513017748E-2</v>
      </c>
      <c r="P1196" s="5">
        <f t="shared" si="1407"/>
        <v>0.10287286722938076</v>
      </c>
      <c r="Q1196" s="5">
        <f t="shared" si="1408"/>
        <v>0.1050197870566692</v>
      </c>
      <c r="R1196" s="5">
        <f t="shared" si="1409"/>
        <v>2.5192459222668336E-2</v>
      </c>
      <c r="S1196" s="5">
        <f t="shared" si="1410"/>
        <v>4.6944009551465923E-2</v>
      </c>
      <c r="T1196" s="5">
        <f t="shared" si="1411"/>
        <v>9.9298035093159792E-2</v>
      </c>
      <c r="U1196" s="5">
        <f t="shared" si="1412"/>
        <v>4.8634042529361217E-2</v>
      </c>
      <c r="V1196" s="5">
        <f t="shared" si="1413"/>
        <v>9.5208779626964647E-3</v>
      </c>
      <c r="W1196" s="5">
        <f t="shared" si="1414"/>
        <v>6.7580232970966617E-2</v>
      </c>
      <c r="X1196" s="5">
        <f t="shared" si="1415"/>
        <v>6.3898285582448311E-2</v>
      </c>
      <c r="Y1196" s="5">
        <f t="shared" si="1416"/>
        <v>3.0208470146368314E-2</v>
      </c>
      <c r="Z1196" s="5">
        <f t="shared" si="1417"/>
        <v>7.9399694415861616E-3</v>
      </c>
      <c r="AA1196" s="5">
        <f t="shared" si="1418"/>
        <v>1.5328111006982083E-2</v>
      </c>
      <c r="AB1196" s="5">
        <f t="shared" si="1419"/>
        <v>1.4795459149489459E-2</v>
      </c>
      <c r="AC1196" s="5">
        <f t="shared" si="1420"/>
        <v>1.0861663479802247E-3</v>
      </c>
      <c r="AD1196" s="5">
        <f t="shared" si="1421"/>
        <v>3.2615909937612764E-2</v>
      </c>
      <c r="AE1196" s="5">
        <f t="shared" si="1422"/>
        <v>3.0838910079229124E-2</v>
      </c>
      <c r="AF1196" s="5">
        <f t="shared" si="1423"/>
        <v>1.457936290439101E-2</v>
      </c>
      <c r="AG1196" s="5">
        <f t="shared" si="1424"/>
        <v>4.595013726746382E-3</v>
      </c>
      <c r="AH1196" s="5">
        <f t="shared" si="1425"/>
        <v>1.8768447983611926E-3</v>
      </c>
      <c r="AI1196" s="5">
        <f t="shared" si="1426"/>
        <v>3.6232488832362818E-3</v>
      </c>
      <c r="AJ1196" s="5">
        <f t="shared" si="1427"/>
        <v>3.4973409845438217E-3</v>
      </c>
      <c r="AK1196" s="5">
        <f t="shared" si="1428"/>
        <v>2.2505389235539489E-3</v>
      </c>
      <c r="AL1196" s="5">
        <f t="shared" si="1429"/>
        <v>7.9304103851402235E-5</v>
      </c>
      <c r="AM1196" s="5">
        <f t="shared" si="1430"/>
        <v>1.2593002826912286E-2</v>
      </c>
      <c r="AN1196" s="5">
        <f t="shared" si="1431"/>
        <v>1.1906903181590361E-2</v>
      </c>
      <c r="AO1196" s="5">
        <f t="shared" si="1432"/>
        <v>5.6290920173853671E-3</v>
      </c>
      <c r="AP1196" s="5">
        <f t="shared" si="1433"/>
        <v>1.7741347998967774E-3</v>
      </c>
      <c r="AQ1196" s="5">
        <f t="shared" si="1434"/>
        <v>4.1936882695516465E-4</v>
      </c>
      <c r="AR1196" s="5">
        <f t="shared" si="1435"/>
        <v>3.5491787952592139E-4</v>
      </c>
      <c r="AS1196" s="5">
        <f t="shared" si="1436"/>
        <v>6.851689664247911E-4</v>
      </c>
      <c r="AT1196" s="5">
        <f t="shared" si="1437"/>
        <v>6.6135934484152982E-4</v>
      </c>
      <c r="AU1196" s="5">
        <f t="shared" si="1438"/>
        <v>4.2558473840552434E-4</v>
      </c>
      <c r="AV1196" s="5">
        <f t="shared" si="1439"/>
        <v>2.0539783437296621E-4</v>
      </c>
      <c r="AW1196" s="5">
        <f t="shared" si="1440"/>
        <v>4.0209853287160718E-6</v>
      </c>
      <c r="AX1196" s="5">
        <f t="shared" si="1441"/>
        <v>4.0517986595590251E-3</v>
      </c>
      <c r="AY1196" s="5">
        <f t="shared" si="1442"/>
        <v>3.8310460986766964E-3</v>
      </c>
      <c r="AZ1196" s="5">
        <f t="shared" si="1443"/>
        <v>1.8111603565937409E-3</v>
      </c>
      <c r="BA1196" s="5">
        <f t="shared" si="1444"/>
        <v>5.7082787186678785E-4</v>
      </c>
      <c r="BB1196" s="5">
        <f t="shared" si="1445"/>
        <v>1.3493192007282413E-4</v>
      </c>
      <c r="BC1196" s="5">
        <f t="shared" si="1446"/>
        <v>2.5516095414188653E-5</v>
      </c>
      <c r="BD1196" s="5">
        <f t="shared" si="1447"/>
        <v>5.5930171262769864E-5</v>
      </c>
      <c r="BE1196" s="5">
        <f t="shared" si="1448"/>
        <v>1.0797319562277722E-4</v>
      </c>
      <c r="BF1196" s="5">
        <f t="shared" si="1449"/>
        <v>1.0422112707488573E-4</v>
      </c>
      <c r="BG1196" s="5">
        <f t="shared" si="1450"/>
        <v>6.7066295272688947E-5</v>
      </c>
      <c r="BH1196" s="5">
        <f t="shared" si="1451"/>
        <v>3.236787075598151E-5</v>
      </c>
      <c r="BI1196" s="5">
        <f t="shared" si="1452"/>
        <v>1.2497234898884458E-5</v>
      </c>
      <c r="BJ1196" s="8">
        <f t="shared" si="1453"/>
        <v>0.60018239834383236</v>
      </c>
      <c r="BK1196" s="8">
        <f t="shared" si="1454"/>
        <v>0.22069304269592532</v>
      </c>
      <c r="BL1196" s="8">
        <f t="shared" si="1455"/>
        <v>0.17119872866967281</v>
      </c>
      <c r="BM1196" s="8">
        <f t="shared" si="1456"/>
        <v>0.5446544224227412</v>
      </c>
      <c r="BN1196" s="8">
        <f t="shared" si="1457"/>
        <v>0.45153269161492732</v>
      </c>
    </row>
    <row r="1197" spans="1:66" x14ac:dyDescent="0.25">
      <c r="A1197" t="s">
        <v>91</v>
      </c>
      <c r="B1197" t="s">
        <v>97</v>
      </c>
      <c r="C1197" t="s">
        <v>127</v>
      </c>
      <c r="D1197" s="7" t="s">
        <v>562</v>
      </c>
      <c r="E1197">
        <f>VLOOKUP(A1197,home!$A$2:$E$405,3,FALSE)</f>
        <v>1.5</v>
      </c>
      <c r="F1197">
        <f>VLOOKUP(B1197,home!$B$2:$E$405,3,FALSE)</f>
        <v>0.93</v>
      </c>
      <c r="G1197">
        <f>VLOOKUP(C1197,away!$B$2:$E$405,4,FALSE)</f>
        <v>0.71</v>
      </c>
      <c r="H1197">
        <f>VLOOKUP(A1197,away!$A$2:$E$405,3,FALSE)</f>
        <v>1.1974637681159399</v>
      </c>
      <c r="I1197">
        <f>VLOOKUP(C1197,away!$B$2:$E$405,3,FALSE)</f>
        <v>0.9</v>
      </c>
      <c r="J1197">
        <f>VLOOKUP(B1197,home!$B$2:$E$405,4,FALSE)</f>
        <v>1.02</v>
      </c>
      <c r="K1197" s="3">
        <f t="shared" si="1402"/>
        <v>0.99044999999999994</v>
      </c>
      <c r="L1197" s="3">
        <f t="shared" si="1403"/>
        <v>1.0992717391304327</v>
      </c>
      <c r="M1197" s="5">
        <f t="shared" si="1404"/>
        <v>0.12372155789635837</v>
      </c>
      <c r="N1197" s="5">
        <f t="shared" si="1405"/>
        <v>0.12254001701844813</v>
      </c>
      <c r="O1197" s="5">
        <f t="shared" si="1406"/>
        <v>0.1360036121166564</v>
      </c>
      <c r="P1197" s="5">
        <f t="shared" si="1407"/>
        <v>0.1347047776209423</v>
      </c>
      <c r="Q1197" s="5">
        <f t="shared" si="1408"/>
        <v>6.0684879927960969E-2</v>
      </c>
      <c r="R1197" s="5">
        <f t="shared" si="1409"/>
        <v>7.4752463609748826E-2</v>
      </c>
      <c r="S1197" s="5">
        <f t="shared" si="1410"/>
        <v>3.666575458318249E-2</v>
      </c>
      <c r="T1197" s="5">
        <f t="shared" si="1411"/>
        <v>6.6709173497331145E-2</v>
      </c>
      <c r="U1197" s="5">
        <f t="shared" si="1412"/>
        <v>7.4038577582275708E-2</v>
      </c>
      <c r="V1197" s="5">
        <f t="shared" si="1413"/>
        <v>4.4356343401806709E-3</v>
      </c>
      <c r="W1197" s="5">
        <f t="shared" si="1414"/>
        <v>2.0035113108216318E-2</v>
      </c>
      <c r="X1197" s="5">
        <f t="shared" si="1415"/>
        <v>2.202403363014388E-2</v>
      </c>
      <c r="Y1197" s="5">
        <f t="shared" si="1416"/>
        <v>1.2105198875637699E-2</v>
      </c>
      <c r="Z1197" s="5">
        <f t="shared" si="1417"/>
        <v>2.7391090225524328E-2</v>
      </c>
      <c r="AA1197" s="5">
        <f t="shared" si="1418"/>
        <v>2.7129505313870567E-2</v>
      </c>
      <c r="AB1197" s="5">
        <f t="shared" si="1419"/>
        <v>1.3435209269061551E-2</v>
      </c>
      <c r="AC1197" s="5">
        <f t="shared" si="1420"/>
        <v>3.0183762411801113E-4</v>
      </c>
      <c r="AD1197" s="5">
        <f t="shared" si="1421"/>
        <v>4.9609444445082116E-3</v>
      </c>
      <c r="AE1197" s="5">
        <f t="shared" si="1422"/>
        <v>5.4534260272440004E-3</v>
      </c>
      <c r="AF1197" s="5">
        <f t="shared" si="1423"/>
        <v>2.9973985565938392E-3</v>
      </c>
      <c r="AG1197" s="5">
        <f t="shared" si="1424"/>
        <v>1.0983185080579861E-3</v>
      </c>
      <c r="AH1197" s="5">
        <f t="shared" si="1425"/>
        <v>7.5275628472226807E-3</v>
      </c>
      <c r="AI1197" s="5">
        <f t="shared" si="1426"/>
        <v>7.4556746220317029E-3</v>
      </c>
      <c r="AJ1197" s="5">
        <f t="shared" si="1427"/>
        <v>3.6922364646956498E-3</v>
      </c>
      <c r="AK1197" s="5">
        <f t="shared" si="1428"/>
        <v>1.2189918688192689E-3</v>
      </c>
      <c r="AL1197" s="5">
        <f t="shared" si="1429"/>
        <v>1.3145314600228469E-5</v>
      </c>
      <c r="AM1197" s="5">
        <f t="shared" si="1430"/>
        <v>9.8271348501263191E-4</v>
      </c>
      <c r="AN1197" s="5">
        <f t="shared" si="1431"/>
        <v>1.0802691617367644E-3</v>
      </c>
      <c r="AO1197" s="5">
        <f t="shared" si="1432"/>
        <v>5.9375468007567378E-4</v>
      </c>
      <c r="AP1197" s="5">
        <f t="shared" si="1433"/>
        <v>2.1756591326120654E-4</v>
      </c>
      <c r="AQ1197" s="5">
        <f t="shared" si="1434"/>
        <v>5.9791014961536842E-5</v>
      </c>
      <c r="AR1197" s="5">
        <f t="shared" si="1435"/>
        <v>1.6549674204960219E-3</v>
      </c>
      <c r="AS1197" s="5">
        <f t="shared" si="1436"/>
        <v>1.6391624816302847E-3</v>
      </c>
      <c r="AT1197" s="5">
        <f t="shared" si="1437"/>
        <v>8.1175423996535773E-4</v>
      </c>
      <c r="AU1197" s="5">
        <f t="shared" si="1438"/>
        <v>2.6800066232456288E-4</v>
      </c>
      <c r="AV1197" s="5">
        <f t="shared" si="1439"/>
        <v>6.6360313999840799E-5</v>
      </c>
      <c r="AW1197" s="5">
        <f t="shared" si="1440"/>
        <v>3.9756313156579482E-7</v>
      </c>
      <c r="AX1197" s="5">
        <f t="shared" si="1441"/>
        <v>1.6222142853846013E-4</v>
      </c>
      <c r="AY1197" s="5">
        <f t="shared" si="1442"/>
        <v>1.7832543187369629E-4</v>
      </c>
      <c r="AZ1197" s="5">
        <f t="shared" si="1443"/>
        <v>9.8014053813491803E-5</v>
      </c>
      <c r="BA1197" s="5">
        <f t="shared" si="1444"/>
        <v>3.5914693131593654E-5</v>
      </c>
      <c r="BB1197" s="5">
        <f t="shared" si="1445"/>
        <v>9.8700017947756898E-6</v>
      </c>
      <c r="BC1197" s="5">
        <f t="shared" si="1446"/>
        <v>2.1699628076327135E-6</v>
      </c>
      <c r="BD1197" s="5">
        <f t="shared" si="1447"/>
        <v>3.0320981908881129E-4</v>
      </c>
      <c r="BE1197" s="5">
        <f t="shared" si="1448"/>
        <v>3.0031416531651312E-4</v>
      </c>
      <c r="BF1197" s="5">
        <f t="shared" si="1449"/>
        <v>1.487230825188702E-4</v>
      </c>
      <c r="BG1197" s="5">
        <f t="shared" si="1450"/>
        <v>4.9100925693604995E-5</v>
      </c>
      <c r="BH1197" s="5">
        <f t="shared" si="1451"/>
        <v>1.2158002963307764E-5</v>
      </c>
      <c r="BI1197" s="5">
        <f t="shared" si="1452"/>
        <v>2.4083788070016356E-6</v>
      </c>
      <c r="BJ1197" s="8">
        <f t="shared" si="1453"/>
        <v>0.32202911342114959</v>
      </c>
      <c r="BK1197" s="8">
        <f t="shared" si="1454"/>
        <v>0.30002103281125575</v>
      </c>
      <c r="BL1197" s="8">
        <f t="shared" si="1455"/>
        <v>0.35050999318718651</v>
      </c>
      <c r="BM1197" s="8">
        <f t="shared" si="1456"/>
        <v>0.34736599358625908</v>
      </c>
      <c r="BN1197" s="8">
        <f t="shared" si="1457"/>
        <v>0.65240730819011505</v>
      </c>
    </row>
    <row r="1198" spans="1:66" x14ac:dyDescent="0.25">
      <c r="A1198" t="s">
        <v>91</v>
      </c>
      <c r="B1198" t="s">
        <v>118</v>
      </c>
      <c r="C1198" t="s">
        <v>117</v>
      </c>
      <c r="D1198" s="7" t="s">
        <v>562</v>
      </c>
      <c r="E1198">
        <f>VLOOKUP(A1198,home!$A$2:$E$405,3,FALSE)</f>
        <v>1.5</v>
      </c>
      <c r="F1198">
        <f>VLOOKUP(B1198,home!$B$2:$E$405,3,FALSE)</f>
        <v>0.96</v>
      </c>
      <c r="G1198">
        <f>VLOOKUP(C1198,away!$B$2:$E$405,4,FALSE)</f>
        <v>0.9</v>
      </c>
      <c r="H1198">
        <f>VLOOKUP(A1198,away!$A$2:$E$405,3,FALSE)</f>
        <v>1.1974637681159399</v>
      </c>
      <c r="I1198">
        <f>VLOOKUP(C1198,away!$B$2:$E$405,3,FALSE)</f>
        <v>0.84</v>
      </c>
      <c r="J1198">
        <f>VLOOKUP(B1198,home!$B$2:$E$405,4,FALSE)</f>
        <v>1.0900000000000001</v>
      </c>
      <c r="K1198" s="3">
        <f t="shared" si="1402"/>
        <v>1.296</v>
      </c>
      <c r="L1198" s="3">
        <f t="shared" si="1403"/>
        <v>1.0963978260869547</v>
      </c>
      <c r="M1198" s="5">
        <f t="shared" si="1404"/>
        <v>9.141023503638665E-2</v>
      </c>
      <c r="N1198" s="5">
        <f t="shared" si="1405"/>
        <v>0.1184676646071571</v>
      </c>
      <c r="O1198" s="5">
        <f t="shared" si="1406"/>
        <v>0.1002219829759919</v>
      </c>
      <c r="P1198" s="5">
        <f t="shared" si="1407"/>
        <v>0.12988768993688551</v>
      </c>
      <c r="Q1198" s="5">
        <f t="shared" si="1408"/>
        <v>7.6767046665437808E-2</v>
      </c>
      <c r="R1198" s="5">
        <f t="shared" si="1409"/>
        <v>5.4941582130500648E-2</v>
      </c>
      <c r="S1198" s="5">
        <f t="shared" si="1410"/>
        <v>4.6140380205851497E-2</v>
      </c>
      <c r="T1198" s="5">
        <f t="shared" si="1411"/>
        <v>8.4167223079101822E-2</v>
      </c>
      <c r="U1198" s="5">
        <f t="shared" si="1412"/>
        <v>7.1204290441128831E-2</v>
      </c>
      <c r="V1198" s="5">
        <f t="shared" si="1413"/>
        <v>7.2847026075630447E-3</v>
      </c>
      <c r="W1198" s="5">
        <f t="shared" si="1414"/>
        <v>3.316336415946914E-2</v>
      </c>
      <c r="X1198" s="5">
        <f t="shared" si="1415"/>
        <v>3.6360240370171992E-2</v>
      </c>
      <c r="Y1198" s="5">
        <f t="shared" si="1416"/>
        <v>1.993264424892785E-2</v>
      </c>
      <c r="Z1198" s="5">
        <f t="shared" si="1417"/>
        <v>2.0079277069886263E-2</v>
      </c>
      <c r="AA1198" s="5">
        <f t="shared" si="1418"/>
        <v>2.6022743082572596E-2</v>
      </c>
      <c r="AB1198" s="5">
        <f t="shared" si="1419"/>
        <v>1.6862737517507043E-2</v>
      </c>
      <c r="AC1198" s="5">
        <f t="shared" si="1420"/>
        <v>6.4694150031238955E-4</v>
      </c>
      <c r="AD1198" s="5">
        <f t="shared" si="1421"/>
        <v>1.0744929987668003E-2</v>
      </c>
      <c r="AE1198" s="5">
        <f t="shared" si="1422"/>
        <v>1.1780717879935728E-2</v>
      </c>
      <c r="AF1198" s="5">
        <f t="shared" si="1423"/>
        <v>6.4581767366526247E-3</v>
      </c>
      <c r="AG1198" s="5">
        <f t="shared" si="1424"/>
        <v>2.3602436448504271E-3</v>
      </c>
      <c r="AH1198" s="5">
        <f t="shared" si="1425"/>
        <v>5.5037189322052326E-3</v>
      </c>
      <c r="AI1198" s="5">
        <f t="shared" si="1426"/>
        <v>7.1328197361379816E-3</v>
      </c>
      <c r="AJ1198" s="5">
        <f t="shared" si="1427"/>
        <v>4.6220671890174134E-3</v>
      </c>
      <c r="AK1198" s="5">
        <f t="shared" si="1428"/>
        <v>1.9967330256555225E-3</v>
      </c>
      <c r="AL1198" s="5">
        <f t="shared" si="1429"/>
        <v>3.6770384395765037E-5</v>
      </c>
      <c r="AM1198" s="5">
        <f t="shared" si="1430"/>
        <v>2.7850858528035457E-3</v>
      </c>
      <c r="AN1198" s="5">
        <f t="shared" si="1431"/>
        <v>3.0535620744793399E-3</v>
      </c>
      <c r="AO1198" s="5">
        <f t="shared" si="1432"/>
        <v>1.6739594101403596E-3</v>
      </c>
      <c r="AP1198" s="5">
        <f t="shared" si="1433"/>
        <v>6.1177515274523048E-4</v>
      </c>
      <c r="AQ1198" s="5">
        <f t="shared" si="1434"/>
        <v>1.676872368809713E-4</v>
      </c>
      <c r="AR1198" s="5">
        <f t="shared" si="1435"/>
        <v>1.2068530945326869E-3</v>
      </c>
      <c r="AS1198" s="5">
        <f t="shared" si="1436"/>
        <v>1.5640816105143621E-3</v>
      </c>
      <c r="AT1198" s="5">
        <f t="shared" si="1437"/>
        <v>1.0135248836133069E-3</v>
      </c>
      <c r="AU1198" s="5">
        <f t="shared" si="1438"/>
        <v>4.378427497209486E-4</v>
      </c>
      <c r="AV1198" s="5">
        <f t="shared" si="1439"/>
        <v>1.4186105090958738E-4</v>
      </c>
      <c r="AW1198" s="5">
        <f t="shared" si="1440"/>
        <v>1.451338902572343E-6</v>
      </c>
      <c r="AX1198" s="5">
        <f t="shared" si="1441"/>
        <v>6.0157854420556523E-4</v>
      </c>
      <c r="AY1198" s="5">
        <f t="shared" si="1442"/>
        <v>6.5956940808753668E-4</v>
      </c>
      <c r="AZ1198" s="5">
        <f t="shared" si="1443"/>
        <v>3.6157523259031733E-4</v>
      </c>
      <c r="BA1198" s="5">
        <f t="shared" si="1444"/>
        <v>1.3214343299296964E-4</v>
      </c>
      <c r="BB1198" s="5">
        <f t="shared" si="1445"/>
        <v>3.6220443166289766E-5</v>
      </c>
      <c r="BC1198" s="5">
        <f t="shared" si="1446"/>
        <v>7.9424030294852392E-6</v>
      </c>
      <c r="BD1198" s="5">
        <f t="shared" si="1447"/>
        <v>2.2053185154199194E-4</v>
      </c>
      <c r="BE1198" s="5">
        <f t="shared" si="1448"/>
        <v>2.8580927959842155E-4</v>
      </c>
      <c r="BF1198" s="5">
        <f t="shared" si="1449"/>
        <v>1.8520441317977719E-4</v>
      </c>
      <c r="BG1198" s="5">
        <f t="shared" si="1450"/>
        <v>8.0008306493663765E-5</v>
      </c>
      <c r="BH1198" s="5">
        <f t="shared" si="1451"/>
        <v>2.5922691303947064E-5</v>
      </c>
      <c r="BI1198" s="5">
        <f t="shared" si="1452"/>
        <v>6.7191615859830773E-6</v>
      </c>
      <c r="BJ1198" s="8">
        <f t="shared" si="1453"/>
        <v>0.4102933505704941</v>
      </c>
      <c r="BK1198" s="8">
        <f t="shared" si="1454"/>
        <v>0.27606628907948239</v>
      </c>
      <c r="BL1198" s="8">
        <f t="shared" si="1455"/>
        <v>0.29367703412371188</v>
      </c>
      <c r="BM1198" s="8">
        <f t="shared" si="1456"/>
        <v>0.42776163142203011</v>
      </c>
      <c r="BN1198" s="8">
        <f t="shared" si="1457"/>
        <v>0.57169620135235955</v>
      </c>
    </row>
    <row r="1199" spans="1:66" x14ac:dyDescent="0.25">
      <c r="A1199" t="s">
        <v>91</v>
      </c>
      <c r="B1199" t="s">
        <v>99</v>
      </c>
      <c r="C1199" t="s">
        <v>122</v>
      </c>
      <c r="D1199" s="7" t="s">
        <v>562</v>
      </c>
      <c r="E1199">
        <f>VLOOKUP(A1199,home!$A$2:$E$405,3,FALSE)</f>
        <v>1.5</v>
      </c>
      <c r="F1199">
        <f>VLOOKUP(B1199,home!$B$2:$E$405,3,FALSE)</f>
        <v>1.1000000000000001</v>
      </c>
      <c r="G1199">
        <f>VLOOKUP(C1199,away!$B$2:$E$405,4,FALSE)</f>
        <v>1.3</v>
      </c>
      <c r="H1199">
        <f>VLOOKUP(A1199,away!$A$2:$E$405,3,FALSE)</f>
        <v>1.1974637681159399</v>
      </c>
      <c r="I1199">
        <f>VLOOKUP(C1199,away!$B$2:$E$405,3,FALSE)</f>
        <v>0.81</v>
      </c>
      <c r="J1199">
        <f>VLOOKUP(B1199,home!$B$2:$E$405,4,FALSE)</f>
        <v>0.8</v>
      </c>
      <c r="K1199" s="3">
        <f t="shared" si="1402"/>
        <v>2.1450000000000005</v>
      </c>
      <c r="L1199" s="3">
        <f t="shared" si="1403"/>
        <v>0.7759565217391291</v>
      </c>
      <c r="M1199" s="5">
        <f t="shared" si="1404"/>
        <v>5.388212322099472E-2</v>
      </c>
      <c r="N1199" s="5">
        <f t="shared" si="1405"/>
        <v>0.11557715430903369</v>
      </c>
      <c r="O1199" s="5">
        <f t="shared" si="1406"/>
        <v>4.1810184918482221E-2</v>
      </c>
      <c r="P1199" s="5">
        <f t="shared" si="1407"/>
        <v>8.9682846650144393E-2</v>
      </c>
      <c r="Q1199" s="5">
        <f t="shared" si="1408"/>
        <v>0.12395649799643868</v>
      </c>
      <c r="R1199" s="5">
        <f t="shared" si="1409"/>
        <v>1.6221442831307626E-2</v>
      </c>
      <c r="S1199" s="5">
        <f t="shared" si="1410"/>
        <v>3.73176320014586E-2</v>
      </c>
      <c r="T1199" s="5">
        <f t="shared" si="1411"/>
        <v>9.6184853032279888E-2</v>
      </c>
      <c r="U1199" s="5">
        <f t="shared" si="1412"/>
        <v>3.4794994873154864E-2</v>
      </c>
      <c r="V1199" s="5">
        <f t="shared" si="1413"/>
        <v>6.9013849493619129E-3</v>
      </c>
      <c r="W1199" s="5">
        <f t="shared" si="1414"/>
        <v>8.8628896067453666E-2</v>
      </c>
      <c r="X1199" s="5">
        <f t="shared" si="1415"/>
        <v>6.877216991808012E-2</v>
      </c>
      <c r="Y1199" s="5">
        <f t="shared" si="1416"/>
        <v>2.6682106881042902E-2</v>
      </c>
      <c r="Z1199" s="5">
        <f t="shared" si="1417"/>
        <v>4.1957114523238663E-3</v>
      </c>
      <c r="AA1199" s="5">
        <f t="shared" si="1418"/>
        <v>8.9998010652346944E-3</v>
      </c>
      <c r="AB1199" s="5">
        <f t="shared" si="1419"/>
        <v>9.6522866424642133E-3</v>
      </c>
      <c r="AC1199" s="5">
        <f t="shared" si="1420"/>
        <v>7.1792810292189329E-4</v>
      </c>
      <c r="AD1199" s="5">
        <f t="shared" si="1421"/>
        <v>4.7527245516172045E-2</v>
      </c>
      <c r="AE1199" s="5">
        <f t="shared" si="1422"/>
        <v>3.6879076118570484E-2</v>
      </c>
      <c r="AF1199" s="5">
        <f t="shared" si="1423"/>
        <v>1.4308279814959262E-2</v>
      </c>
      <c r="AG1199" s="5">
        <f t="shared" si="1424"/>
        <v>3.7008676790953273E-3</v>
      </c>
      <c r="AH1199" s="5">
        <f t="shared" si="1425"/>
        <v>8.1392241619156419E-4</v>
      </c>
      <c r="AI1199" s="5">
        <f t="shared" si="1426"/>
        <v>1.7458635827309055E-3</v>
      </c>
      <c r="AJ1199" s="5">
        <f t="shared" si="1427"/>
        <v>1.8724386924788966E-3</v>
      </c>
      <c r="AK1199" s="5">
        <f t="shared" si="1428"/>
        <v>1.3387936651224112E-3</v>
      </c>
      <c r="AL1199" s="5">
        <f t="shared" si="1429"/>
        <v>4.7797549251055346E-5</v>
      </c>
      <c r="AM1199" s="5">
        <f t="shared" si="1430"/>
        <v>2.0389188326437793E-2</v>
      </c>
      <c r="AN1199" s="5">
        <f t="shared" si="1431"/>
        <v>1.5821123654866726E-2</v>
      </c>
      <c r="AO1199" s="5">
        <f t="shared" si="1432"/>
        <v>6.1382520406175192E-3</v>
      </c>
      <c r="AP1199" s="5">
        <f t="shared" si="1433"/>
        <v>1.5876722343318942E-3</v>
      </c>
      <c r="AQ1199" s="5">
        <f t="shared" si="1434"/>
        <v>3.0799115615349202E-4</v>
      </c>
      <c r="AR1199" s="5">
        <f t="shared" si="1435"/>
        <v>1.2631368140670284E-4</v>
      </c>
      <c r="AS1199" s="5">
        <f t="shared" si="1436"/>
        <v>2.7094284661737764E-4</v>
      </c>
      <c r="AT1199" s="5">
        <f t="shared" si="1437"/>
        <v>2.9058620299713761E-4</v>
      </c>
      <c r="AU1199" s="5">
        <f t="shared" si="1438"/>
        <v>2.077691351429534E-4</v>
      </c>
      <c r="AV1199" s="5">
        <f t="shared" si="1439"/>
        <v>1.114161987204088E-4</v>
      </c>
      <c r="AW1199" s="5">
        <f t="shared" si="1440"/>
        <v>2.2098755288433428E-6</v>
      </c>
      <c r="AX1199" s="5">
        <f t="shared" si="1441"/>
        <v>7.2891348267015207E-3</v>
      </c>
      <c r="AY1199" s="5">
        <f t="shared" si="1442"/>
        <v>5.6560517066148617E-3</v>
      </c>
      <c r="AZ1199" s="5">
        <f t="shared" si="1443"/>
        <v>2.194425104520766E-3</v>
      </c>
      <c r="BA1199" s="5">
        <f t="shared" si="1444"/>
        <v>5.6759282377365303E-4</v>
      </c>
      <c r="BB1199" s="5">
        <f t="shared" si="1445"/>
        <v>1.1010683832487354E-4</v>
      </c>
      <c r="BC1199" s="5">
        <f t="shared" si="1446"/>
        <v>1.708762385725231E-5</v>
      </c>
      <c r="BD1199" s="5">
        <f t="shared" si="1447"/>
        <v>1.6335654145401599E-5</v>
      </c>
      <c r="BE1199" s="5">
        <f t="shared" si="1448"/>
        <v>3.5039978141886431E-5</v>
      </c>
      <c r="BF1199" s="5">
        <f t="shared" si="1449"/>
        <v>3.7580376557173215E-5</v>
      </c>
      <c r="BG1199" s="5">
        <f t="shared" si="1450"/>
        <v>2.686996923837885E-5</v>
      </c>
      <c r="BH1199" s="5">
        <f t="shared" si="1451"/>
        <v>1.4409021004080664E-5</v>
      </c>
      <c r="BI1199" s="5">
        <f t="shared" si="1452"/>
        <v>6.1814700107506002E-6</v>
      </c>
      <c r="BJ1199" s="8">
        <f t="shared" si="1453"/>
        <v>0.68229577366932637</v>
      </c>
      <c r="BK1199" s="8">
        <f t="shared" si="1454"/>
        <v>0.19420576418074745</v>
      </c>
      <c r="BL1199" s="8">
        <f t="shared" si="1455"/>
        <v>0.11839317322114963</v>
      </c>
      <c r="BM1199" s="8">
        <f t="shared" si="1456"/>
        <v>0.55230633076606006</v>
      </c>
      <c r="BN1199" s="8">
        <f t="shared" si="1457"/>
        <v>0.44113024992640132</v>
      </c>
    </row>
    <row r="1200" spans="1:66" x14ac:dyDescent="0.25">
      <c r="A1200" t="s">
        <v>91</v>
      </c>
      <c r="B1200" t="s">
        <v>351</v>
      </c>
      <c r="C1200" t="s">
        <v>94</v>
      </c>
      <c r="D1200" s="7" t="s">
        <v>562</v>
      </c>
      <c r="E1200">
        <f>VLOOKUP(A1200,home!$A$2:$E$405,3,FALSE)</f>
        <v>1.5</v>
      </c>
      <c r="F1200">
        <f>VLOOKUP(B1200,home!$B$2:$E$405,3,FALSE)</f>
        <v>0.72</v>
      </c>
      <c r="G1200">
        <f>VLOOKUP(C1200,away!$B$2:$E$405,4,FALSE)</f>
        <v>1.36</v>
      </c>
      <c r="H1200">
        <f>VLOOKUP(A1200,away!$A$2:$E$405,3,FALSE)</f>
        <v>1.1974637681159399</v>
      </c>
      <c r="I1200">
        <f>VLOOKUP(C1200,away!$B$2:$E$405,3,FALSE)</f>
        <v>0.57999999999999996</v>
      </c>
      <c r="J1200">
        <f>VLOOKUP(B1200,home!$B$2:$E$405,4,FALSE)</f>
        <v>1.05</v>
      </c>
      <c r="K1200" s="3">
        <f t="shared" si="1402"/>
        <v>1.4688000000000001</v>
      </c>
      <c r="L1200" s="3">
        <f t="shared" si="1403"/>
        <v>0.72925543478260735</v>
      </c>
      <c r="M1200" s="5">
        <f t="shared" si="1404"/>
        <v>0.11101883195778738</v>
      </c>
      <c r="N1200" s="5">
        <f t="shared" si="1405"/>
        <v>0.16306446037959813</v>
      </c>
      <c r="O1200" s="5">
        <f t="shared" si="1406"/>
        <v>8.0961086568433455E-2</v>
      </c>
      <c r="P1200" s="5">
        <f t="shared" si="1407"/>
        <v>0.11891564395171508</v>
      </c>
      <c r="Q1200" s="5">
        <f t="shared" si="1408"/>
        <v>0.11975453970277687</v>
      </c>
      <c r="R1200" s="5">
        <f t="shared" si="1409"/>
        <v>2.9520656192967624E-2</v>
      </c>
      <c r="S1200" s="5">
        <f t="shared" si="1410"/>
        <v>3.184353980103994E-2</v>
      </c>
      <c r="T1200" s="5">
        <f t="shared" si="1411"/>
        <v>8.7331648918139562E-2</v>
      </c>
      <c r="U1200" s="5">
        <f t="shared" si="1412"/>
        <v>4.3359939816230847E-2</v>
      </c>
      <c r="V1200" s="5">
        <f t="shared" si="1413"/>
        <v>3.789842552300342E-3</v>
      </c>
      <c r="W1200" s="5">
        <f t="shared" si="1414"/>
        <v>5.8631822638479554E-2</v>
      </c>
      <c r="X1200" s="5">
        <f t="shared" si="1415"/>
        <v>4.2757575310321129E-2</v>
      </c>
      <c r="Y1200" s="5">
        <f t="shared" si="1416"/>
        <v>1.5590597086589154E-2</v>
      </c>
      <c r="Z1200" s="5">
        <f t="shared" si="1417"/>
        <v>7.176032989023493E-3</v>
      </c>
      <c r="AA1200" s="5">
        <f t="shared" si="1418"/>
        <v>1.0540157254277708E-2</v>
      </c>
      <c r="AB1200" s="5">
        <f t="shared" si="1419"/>
        <v>7.7406914875415497E-3</v>
      </c>
      <c r="AC1200" s="5">
        <f t="shared" si="1420"/>
        <v>2.5371346894201085E-4</v>
      </c>
      <c r="AD1200" s="5">
        <f t="shared" si="1421"/>
        <v>2.1529605272849698E-2</v>
      </c>
      <c r="AE1200" s="5">
        <f t="shared" si="1422"/>
        <v>1.570058165394992E-2</v>
      </c>
      <c r="AF1200" s="5">
        <f t="shared" si="1423"/>
        <v>5.7248672501955386E-3</v>
      </c>
      <c r="AG1200" s="5">
        <f t="shared" si="1424"/>
        <v>1.391630185204686E-3</v>
      </c>
      <c r="AH1200" s="5">
        <f t="shared" si="1425"/>
        <v>1.3082902643561647E-3</v>
      </c>
      <c r="AI1200" s="5">
        <f t="shared" si="1426"/>
        <v>1.921616740286335E-3</v>
      </c>
      <c r="AJ1200" s="5">
        <f t="shared" si="1427"/>
        <v>1.4112353340662847E-3</v>
      </c>
      <c r="AK1200" s="5">
        <f t="shared" si="1428"/>
        <v>6.9094081955885288E-4</v>
      </c>
      <c r="AL1200" s="5">
        <f t="shared" si="1429"/>
        <v>1.0870408202433394E-5</v>
      </c>
      <c r="AM1200" s="5">
        <f t="shared" si="1430"/>
        <v>6.3245368449523229E-3</v>
      </c>
      <c r="AN1200" s="5">
        <f t="shared" si="1431"/>
        <v>4.6122028666643255E-3</v>
      </c>
      <c r="AO1200" s="5">
        <f t="shared" si="1432"/>
        <v>1.6817370034174401E-3</v>
      </c>
      <c r="AP1200" s="5">
        <f t="shared" si="1433"/>
        <v>4.0880528320572828E-4</v>
      </c>
      <c r="AQ1200" s="5">
        <f t="shared" si="1434"/>
        <v>7.4530868636405053E-5</v>
      </c>
      <c r="AR1200" s="5">
        <f t="shared" si="1435"/>
        <v>1.908155571109815E-4</v>
      </c>
      <c r="AS1200" s="5">
        <f t="shared" si="1436"/>
        <v>2.8026989028460963E-4</v>
      </c>
      <c r="AT1200" s="5">
        <f t="shared" si="1437"/>
        <v>2.0583020742501735E-4</v>
      </c>
      <c r="AU1200" s="5">
        <f t="shared" si="1438"/>
        <v>1.0077446955528849E-4</v>
      </c>
      <c r="AV1200" s="5">
        <f t="shared" si="1439"/>
        <v>3.7004385220701942E-5</v>
      </c>
      <c r="AW1200" s="5">
        <f t="shared" si="1440"/>
        <v>3.2343401380514339E-7</v>
      </c>
      <c r="AX1200" s="5">
        <f t="shared" si="1441"/>
        <v>1.5482466196443286E-3</v>
      </c>
      <c r="AY1200" s="5">
        <f t="shared" si="1442"/>
        <v>1.1290672617594269E-3</v>
      </c>
      <c r="AZ1200" s="5">
        <f t="shared" si="1443"/>
        <v>4.1168921843658937E-4</v>
      </c>
      <c r="BA1200" s="5">
        <f t="shared" si="1444"/>
        <v>1.0007553332876228E-4</v>
      </c>
      <c r="BB1200" s="5">
        <f t="shared" si="1445"/>
        <v>1.8245156642191957E-5</v>
      </c>
      <c r="BC1200" s="5">
        <f t="shared" si="1446"/>
        <v>2.6610759279556948E-6</v>
      </c>
      <c r="BD1200" s="5">
        <f t="shared" si="1447"/>
        <v>2.3192213677375704E-5</v>
      </c>
      <c r="BE1200" s="5">
        <f t="shared" si="1448"/>
        <v>3.4064723449329439E-5</v>
      </c>
      <c r="BF1200" s="5">
        <f t="shared" si="1449"/>
        <v>2.501713290118754E-5</v>
      </c>
      <c r="BG1200" s="5">
        <f t="shared" si="1450"/>
        <v>1.2248388268421419E-5</v>
      </c>
      <c r="BH1200" s="5">
        <f t="shared" si="1451"/>
        <v>4.4976081721643459E-6</v>
      </c>
      <c r="BI1200" s="5">
        <f t="shared" si="1452"/>
        <v>1.3212173766549973E-6</v>
      </c>
      <c r="BJ1200" s="8">
        <f t="shared" si="1453"/>
        <v>0.54778912613071984</v>
      </c>
      <c r="BK1200" s="8">
        <f t="shared" si="1454"/>
        <v>0.26696150940174657</v>
      </c>
      <c r="BL1200" s="8">
        <f t="shared" si="1455"/>
        <v>0.17836965027116056</v>
      </c>
      <c r="BM1200" s="8">
        <f t="shared" si="1456"/>
        <v>0.37593235621162613</v>
      </c>
      <c r="BN1200" s="8">
        <f t="shared" si="1457"/>
        <v>0.62323521875327847</v>
      </c>
    </row>
    <row r="1201" spans="1:66" x14ac:dyDescent="0.25">
      <c r="A1201" t="s">
        <v>91</v>
      </c>
      <c r="B1201" t="s">
        <v>107</v>
      </c>
      <c r="C1201" t="s">
        <v>96</v>
      </c>
      <c r="D1201" s="7" t="s">
        <v>562</v>
      </c>
      <c r="E1201">
        <f>VLOOKUP(A1201,home!$A$2:$E$405,3,FALSE)</f>
        <v>1.5</v>
      </c>
      <c r="F1201">
        <f>VLOOKUP(B1201,home!$B$2:$E$405,3,FALSE)</f>
        <v>0.99</v>
      </c>
      <c r="G1201">
        <f>VLOOKUP(C1201,away!$B$2:$E$405,4,FALSE)</f>
        <v>0.93</v>
      </c>
      <c r="H1201">
        <f>VLOOKUP(A1201,away!$A$2:$E$405,3,FALSE)</f>
        <v>1.1974637681159399</v>
      </c>
      <c r="I1201">
        <f>VLOOKUP(C1201,away!$B$2:$E$405,3,FALSE)</f>
        <v>1.06</v>
      </c>
      <c r="J1201">
        <f>VLOOKUP(B1201,home!$B$2:$E$405,4,FALSE)</f>
        <v>0.76</v>
      </c>
      <c r="K1201" s="3">
        <f t="shared" si="1402"/>
        <v>1.3810499999999999</v>
      </c>
      <c r="L1201" s="3">
        <f t="shared" si="1403"/>
        <v>0.96467681159420116</v>
      </c>
      <c r="M1201" s="5">
        <f t="shared" si="1404"/>
        <v>9.5777564582472677E-2</v>
      </c>
      <c r="N1201" s="5">
        <f t="shared" si="1405"/>
        <v>0.13227360556662388</v>
      </c>
      <c r="O1201" s="5">
        <f t="shared" si="1406"/>
        <v>9.2394395623677433E-2</v>
      </c>
      <c r="P1201" s="5">
        <f t="shared" si="1407"/>
        <v>0.12760128007607971</v>
      </c>
      <c r="Q1201" s="5">
        <f t="shared" si="1408"/>
        <v>9.1338231483892945E-2</v>
      </c>
      <c r="R1201" s="5">
        <f t="shared" si="1409"/>
        <v>4.456536548971117E-2</v>
      </c>
      <c r="S1201" s="5">
        <f t="shared" si="1410"/>
        <v>4.249974080055529E-2</v>
      </c>
      <c r="T1201" s="5">
        <f t="shared" si="1411"/>
        <v>8.8111873924534928E-2</v>
      </c>
      <c r="U1201" s="5">
        <f t="shared" si="1412"/>
        <v>6.1546998009565611E-2</v>
      </c>
      <c r="V1201" s="5">
        <f t="shared" si="1413"/>
        <v>6.291222042208203E-3</v>
      </c>
      <c r="W1201" s="5">
        <f t="shared" si="1414"/>
        <v>4.2047554863610101E-2</v>
      </c>
      <c r="X1201" s="5">
        <f t="shared" si="1415"/>
        <v>4.0562301161159643E-2</v>
      </c>
      <c r="Y1201" s="5">
        <f t="shared" si="1416"/>
        <v>1.9564755677535618E-2</v>
      </c>
      <c r="Z1201" s="5">
        <f t="shared" si="1417"/>
        <v>1.433039156271494E-2</v>
      </c>
      <c r="AA1201" s="5">
        <f t="shared" si="1418"/>
        <v>1.9790987267687469E-2</v>
      </c>
      <c r="AB1201" s="5">
        <f t="shared" si="1419"/>
        <v>1.3666171483019888E-2</v>
      </c>
      <c r="AC1201" s="5">
        <f t="shared" si="1420"/>
        <v>5.2384918464997278E-4</v>
      </c>
      <c r="AD1201" s="5">
        <f t="shared" si="1421"/>
        <v>1.4517443911097178E-2</v>
      </c>
      <c r="AE1201" s="5">
        <f t="shared" si="1422"/>
        <v>1.4004641504654875E-2</v>
      </c>
      <c r="AF1201" s="5">
        <f t="shared" si="1423"/>
        <v>6.7549764571151394E-3</v>
      </c>
      <c r="AG1201" s="5">
        <f t="shared" si="1424"/>
        <v>2.1721230503479088E-3</v>
      </c>
      <c r="AH1201" s="5">
        <f t="shared" si="1425"/>
        <v>3.4560491104040727E-3</v>
      </c>
      <c r="AI1201" s="5">
        <f t="shared" si="1426"/>
        <v>4.7729766239235447E-3</v>
      </c>
      <c r="AJ1201" s="5">
        <f t="shared" si="1427"/>
        <v>3.2958596832348055E-3</v>
      </c>
      <c r="AK1201" s="5">
        <f t="shared" si="1428"/>
        <v>1.5172490051771419E-3</v>
      </c>
      <c r="AL1201" s="5">
        <f t="shared" si="1429"/>
        <v>2.7916277395251139E-5</v>
      </c>
      <c r="AM1201" s="5">
        <f t="shared" si="1430"/>
        <v>4.0098631826841523E-3</v>
      </c>
      <c r="AN1201" s="5">
        <f t="shared" si="1431"/>
        <v>3.8682220300007243E-3</v>
      </c>
      <c r="AO1201" s="5">
        <f t="shared" si="1432"/>
        <v>1.8657920472197732E-3</v>
      </c>
      <c r="AP1201" s="5">
        <f t="shared" si="1433"/>
        <v>5.9996210773659601E-4</v>
      </c>
      <c r="AQ1201" s="5">
        <f t="shared" si="1434"/>
        <v>1.4469238329216903E-4</v>
      </c>
      <c r="AR1201" s="5">
        <f t="shared" si="1435"/>
        <v>6.6679408730751534E-4</v>
      </c>
      <c r="AS1201" s="5">
        <f t="shared" si="1436"/>
        <v>9.2087597427604399E-4</v>
      </c>
      <c r="AT1201" s="5">
        <f t="shared" si="1437"/>
        <v>6.3588788213696527E-4</v>
      </c>
      <c r="AU1201" s="5">
        <f t="shared" si="1438"/>
        <v>2.9273098654175183E-4</v>
      </c>
      <c r="AV1201" s="5">
        <f t="shared" si="1439"/>
        <v>1.0106903224087156E-4</v>
      </c>
      <c r="AW1201" s="5">
        <f t="shared" si="1440"/>
        <v>1.0331092400633392E-6</v>
      </c>
      <c r="AX1201" s="5">
        <f t="shared" si="1441"/>
        <v>9.2297025807432337E-4</v>
      </c>
      <c r="AY1201" s="5">
        <f t="shared" si="1442"/>
        <v>8.9036800575541535E-4</v>
      </c>
      <c r="AZ1201" s="5">
        <f t="shared" si="1443"/>
        <v>4.2945868446881064E-4</v>
      </c>
      <c r="BA1201" s="5">
        <f t="shared" si="1444"/>
        <v>1.3809627814827079E-4</v>
      </c>
      <c r="BB1201" s="5">
        <f t="shared" si="1445"/>
        <v>3.3304569324274958E-5</v>
      </c>
      <c r="BC1201" s="5">
        <f t="shared" si="1446"/>
        <v>6.4256291494519214E-6</v>
      </c>
      <c r="BD1201" s="5">
        <f t="shared" si="1447"/>
        <v>1.0720679902227984E-4</v>
      </c>
      <c r="BE1201" s="5">
        <f t="shared" si="1448"/>
        <v>1.4805794978971955E-4</v>
      </c>
      <c r="BF1201" s="5">
        <f t="shared" si="1449"/>
        <v>1.0223771577854608E-4</v>
      </c>
      <c r="BG1201" s="5">
        <f t="shared" si="1450"/>
        <v>4.7065132458653676E-5</v>
      </c>
      <c r="BH1201" s="5">
        <f t="shared" si="1451"/>
        <v>1.6249825295505909E-5</v>
      </c>
      <c r="BI1201" s="5">
        <f t="shared" si="1452"/>
        <v>4.4883642448716879E-6</v>
      </c>
      <c r="BJ1201" s="8">
        <f t="shared" si="1453"/>
        <v>0.46425666277642613</v>
      </c>
      <c r="BK1201" s="8">
        <f t="shared" si="1454"/>
        <v>0.27361194096911656</v>
      </c>
      <c r="BL1201" s="8">
        <f t="shared" si="1455"/>
        <v>0.24804871604549383</v>
      </c>
      <c r="BM1201" s="8">
        <f t="shared" si="1456"/>
        <v>0.41540793363477835</v>
      </c>
      <c r="BN1201" s="8">
        <f t="shared" si="1457"/>
        <v>0.58395044282245778</v>
      </c>
    </row>
    <row r="1202" spans="1:66" x14ac:dyDescent="0.25">
      <c r="A1202" t="s">
        <v>91</v>
      </c>
      <c r="B1202" t="s">
        <v>129</v>
      </c>
      <c r="C1202" t="s">
        <v>83</v>
      </c>
      <c r="D1202" s="7" t="s">
        <v>562</v>
      </c>
      <c r="E1202">
        <f>VLOOKUP(A1202,home!$A$2:$E$405,3,FALSE)</f>
        <v>1.5</v>
      </c>
      <c r="F1202">
        <f>VLOOKUP(B1202,home!$B$2:$E$405,3,FALSE)</f>
        <v>0.96</v>
      </c>
      <c r="G1202">
        <f>VLOOKUP(C1202,away!$B$2:$E$405,4,FALSE)</f>
        <v>0.95</v>
      </c>
      <c r="H1202">
        <f>VLOOKUP(A1202,away!$A$2:$E$405,3,FALSE)</f>
        <v>1.1974637681159399</v>
      </c>
      <c r="I1202">
        <f>VLOOKUP(C1202,away!$B$2:$E$405,3,FALSE)</f>
        <v>0.46</v>
      </c>
      <c r="J1202">
        <f>VLOOKUP(B1202,home!$B$2:$E$405,4,FALSE)</f>
        <v>1.27</v>
      </c>
      <c r="K1202" s="3">
        <f t="shared" si="1402"/>
        <v>1.3679999999999999</v>
      </c>
      <c r="L1202" s="3">
        <f t="shared" si="1403"/>
        <v>0.69955833333333217</v>
      </c>
      <c r="M1202" s="5">
        <f t="shared" si="1404"/>
        <v>0.12649426177152681</v>
      </c>
      <c r="N1202" s="5">
        <f t="shared" si="1405"/>
        <v>0.17304415010344867</v>
      </c>
      <c r="O1202" s="5">
        <f t="shared" si="1406"/>
        <v>8.8490114941119552E-2</v>
      </c>
      <c r="P1202" s="5">
        <f t="shared" si="1407"/>
        <v>0.12105447723945152</v>
      </c>
      <c r="Q1202" s="5">
        <f t="shared" si="1408"/>
        <v>0.11836219867075891</v>
      </c>
      <c r="R1202" s="5">
        <f t="shared" si="1409"/>
        <v>3.095199866234229E-2</v>
      </c>
      <c r="S1202" s="5">
        <f t="shared" si="1410"/>
        <v>2.8962156572337631E-2</v>
      </c>
      <c r="T1202" s="5">
        <f t="shared" si="1411"/>
        <v>8.2801262431784858E-2</v>
      </c>
      <c r="U1202" s="5">
        <f t="shared" si="1412"/>
        <v>4.2342334170084248E-2</v>
      </c>
      <c r="V1202" s="5">
        <f t="shared" si="1413"/>
        <v>3.0796291331854973E-3</v>
      </c>
      <c r="W1202" s="5">
        <f t="shared" si="1414"/>
        <v>5.3973162593866079E-2</v>
      </c>
      <c r="X1202" s="5">
        <f t="shared" si="1415"/>
        <v>3.7757375668893908E-2</v>
      </c>
      <c r="Y1202" s="5">
        <f t="shared" si="1416"/>
        <v>1.3206743396985963E-2</v>
      </c>
      <c r="Z1202" s="5">
        <f t="shared" si="1417"/>
        <v>7.2175761991879013E-3</v>
      </c>
      <c r="AA1202" s="5">
        <f t="shared" si="1418"/>
        <v>9.8736442404890479E-3</v>
      </c>
      <c r="AB1202" s="5">
        <f t="shared" si="1419"/>
        <v>6.75357266049451E-3</v>
      </c>
      <c r="AC1202" s="5">
        <f t="shared" si="1420"/>
        <v>1.8419950912600987E-4</v>
      </c>
      <c r="AD1202" s="5">
        <f t="shared" si="1421"/>
        <v>1.8458821607102206E-2</v>
      </c>
      <c r="AE1202" s="5">
        <f t="shared" si="1422"/>
        <v>1.2913022478761721E-2</v>
      </c>
      <c r="AF1202" s="5">
        <f t="shared" si="1423"/>
        <v>4.5167062417692016E-3</v>
      </c>
      <c r="AG1202" s="5">
        <f t="shared" si="1424"/>
        <v>1.0532331635494405E-3</v>
      </c>
      <c r="AH1202" s="5">
        <f t="shared" si="1425"/>
        <v>1.2622788941525536E-3</v>
      </c>
      <c r="AI1202" s="5">
        <f t="shared" si="1426"/>
        <v>1.726797527200693E-3</v>
      </c>
      <c r="AJ1202" s="5">
        <f t="shared" si="1427"/>
        <v>1.1811295086052742E-3</v>
      </c>
      <c r="AK1202" s="5">
        <f t="shared" si="1428"/>
        <v>5.3859505592400523E-4</v>
      </c>
      <c r="AL1202" s="5">
        <f t="shared" si="1429"/>
        <v>7.0511262638261038E-6</v>
      </c>
      <c r="AM1202" s="5">
        <f t="shared" si="1430"/>
        <v>5.0503335917031567E-3</v>
      </c>
      <c r="AN1202" s="5">
        <f t="shared" si="1431"/>
        <v>3.533002950189202E-3</v>
      </c>
      <c r="AO1202" s="5">
        <f t="shared" si="1432"/>
        <v>1.2357708277480517E-3</v>
      </c>
      <c r="AP1202" s="5">
        <f t="shared" si="1433"/>
        <v>2.8816459354712653E-4</v>
      </c>
      <c r="AQ1202" s="5">
        <f t="shared" si="1434"/>
        <v>5.0396985696876223E-5</v>
      </c>
      <c r="AR1202" s="5">
        <f t="shared" si="1435"/>
        <v>1.7660754387904042E-4</v>
      </c>
      <c r="AS1202" s="5">
        <f t="shared" si="1436"/>
        <v>2.4159912002652727E-4</v>
      </c>
      <c r="AT1202" s="5">
        <f t="shared" si="1437"/>
        <v>1.6525379809814467E-4</v>
      </c>
      <c r="AU1202" s="5">
        <f t="shared" si="1438"/>
        <v>7.5355731932754002E-5</v>
      </c>
      <c r="AV1202" s="5">
        <f t="shared" si="1439"/>
        <v>2.5771660321001878E-5</v>
      </c>
      <c r="AW1202" s="5">
        <f t="shared" si="1440"/>
        <v>1.8744161721531268E-7</v>
      </c>
      <c r="AX1202" s="5">
        <f t="shared" si="1441"/>
        <v>1.1514760589083192E-3</v>
      </c>
      <c r="AY1202" s="5">
        <f t="shared" si="1442"/>
        <v>8.0552467264313776E-4</v>
      </c>
      <c r="AZ1202" s="5">
        <f t="shared" si="1443"/>
        <v>2.8175574872655571E-4</v>
      </c>
      <c r="BA1202" s="5">
        <f t="shared" si="1444"/>
        <v>6.5701527328744812E-5</v>
      </c>
      <c r="BB1202" s="5">
        <f t="shared" si="1445"/>
        <v>1.1490512738887774E-5</v>
      </c>
      <c r="BC1202" s="5">
        <f t="shared" si="1446"/>
        <v>1.607656788152351E-6</v>
      </c>
      <c r="BD1202" s="5">
        <f t="shared" si="1447"/>
        <v>2.0591213175019134E-5</v>
      </c>
      <c r="BE1202" s="5">
        <f t="shared" si="1448"/>
        <v>2.8168779623426173E-5</v>
      </c>
      <c r="BF1202" s="5">
        <f t="shared" si="1449"/>
        <v>1.9267445262423507E-5</v>
      </c>
      <c r="BG1202" s="5">
        <f t="shared" si="1450"/>
        <v>8.7859550396651219E-6</v>
      </c>
      <c r="BH1202" s="5">
        <f t="shared" si="1451"/>
        <v>3.0047966235654726E-6</v>
      </c>
      <c r="BI1202" s="5">
        <f t="shared" si="1452"/>
        <v>8.2211235620751213E-7</v>
      </c>
      <c r="BJ1202" s="8">
        <f t="shared" si="1453"/>
        <v>0.52856190148293924</v>
      </c>
      <c r="BK1202" s="8">
        <f t="shared" si="1454"/>
        <v>0.28058730002453447</v>
      </c>
      <c r="BL1202" s="8">
        <f t="shared" si="1455"/>
        <v>0.18388569381675002</v>
      </c>
      <c r="BM1202" s="8">
        <f t="shared" si="1456"/>
        <v>0.34104993290373781</v>
      </c>
      <c r="BN1202" s="8">
        <f t="shared" si="1457"/>
        <v>0.65839720138864777</v>
      </c>
    </row>
    <row r="1203" spans="1:66" x14ac:dyDescent="0.25">
      <c r="A1203" t="s">
        <v>91</v>
      </c>
      <c r="B1203" t="s">
        <v>106</v>
      </c>
      <c r="C1203" t="s">
        <v>123</v>
      </c>
      <c r="D1203" s="7" t="s">
        <v>562</v>
      </c>
      <c r="E1203">
        <f>VLOOKUP(A1203,home!$A$2:$E$405,3,FALSE)</f>
        <v>1.5</v>
      </c>
      <c r="F1203">
        <f>VLOOKUP(B1203,home!$B$2:$E$405,3,FALSE)</f>
        <v>0.83</v>
      </c>
      <c r="G1203">
        <f>VLOOKUP(C1203,away!$B$2:$E$405,4,FALSE)</f>
        <v>0.84</v>
      </c>
      <c r="H1203">
        <f>VLOOKUP(A1203,away!$A$2:$E$405,3,FALSE)</f>
        <v>1.1974637681159399</v>
      </c>
      <c r="I1203">
        <f>VLOOKUP(C1203,away!$B$2:$E$405,3,FALSE)</f>
        <v>1.32</v>
      </c>
      <c r="J1203">
        <f>VLOOKUP(B1203,home!$B$2:$E$405,4,FALSE)</f>
        <v>1.31</v>
      </c>
      <c r="K1203" s="3">
        <f t="shared" si="1402"/>
        <v>1.0457999999999998</v>
      </c>
      <c r="L1203" s="3">
        <f t="shared" si="1403"/>
        <v>2.0706543478260837</v>
      </c>
      <c r="M1203" s="5">
        <f t="shared" si="1404"/>
        <v>4.4314012272452435E-2</v>
      </c>
      <c r="N1203" s="5">
        <f t="shared" si="1405"/>
        <v>4.6343594034530755E-2</v>
      </c>
      <c r="O1203" s="5">
        <f t="shared" si="1406"/>
        <v>9.1759002181572069E-2</v>
      </c>
      <c r="P1203" s="5">
        <f t="shared" si="1407"/>
        <v>9.5961564481488071E-2</v>
      </c>
      <c r="Q1203" s="5">
        <f t="shared" si="1408"/>
        <v>2.4233065320656125E-2</v>
      </c>
      <c r="R1203" s="5">
        <f t="shared" si="1409"/>
        <v>9.5000588409727665E-2</v>
      </c>
      <c r="S1203" s="5">
        <f t="shared" si="1410"/>
        <v>5.1950959671165232E-2</v>
      </c>
      <c r="T1203" s="5">
        <f t="shared" si="1411"/>
        <v>5.017830206737009E-2</v>
      </c>
      <c r="U1203" s="5">
        <f t="shared" si="1412"/>
        <v>9.9351615358893197E-2</v>
      </c>
      <c r="V1203" s="5">
        <f t="shared" si="1413"/>
        <v>1.2499922236056324E-2</v>
      </c>
      <c r="W1203" s="5">
        <f t="shared" si="1414"/>
        <v>8.4476465707807244E-3</v>
      </c>
      <c r="X1203" s="5">
        <f t="shared" si="1415"/>
        <v>1.7492156100685212E-2</v>
      </c>
      <c r="Y1203" s="5">
        <f t="shared" si="1416"/>
        <v>1.8110104541368199E-2</v>
      </c>
      <c r="Z1203" s="5">
        <f t="shared" si="1417"/>
        <v>6.557112714554629E-2</v>
      </c>
      <c r="AA1203" s="5">
        <f t="shared" si="1418"/>
        <v>6.8574284768812305E-2</v>
      </c>
      <c r="AB1203" s="5">
        <f t="shared" si="1419"/>
        <v>3.5857493505611945E-2</v>
      </c>
      <c r="AC1203" s="5">
        <f t="shared" si="1420"/>
        <v>1.6917787853055893E-3</v>
      </c>
      <c r="AD1203" s="5">
        <f t="shared" si="1421"/>
        <v>2.2086371959306197E-3</v>
      </c>
      <c r="AE1203" s="5">
        <f t="shared" si="1422"/>
        <v>4.5733242125241477E-3</v>
      </c>
      <c r="AF1203" s="5">
        <f t="shared" si="1423"/>
        <v>4.7348868323407144E-3</v>
      </c>
      <c r="AG1203" s="5">
        <f t="shared" si="1424"/>
        <v>3.2681046686169248E-3</v>
      </c>
      <c r="AH1203" s="5">
        <f t="shared" si="1425"/>
        <v>3.3943784878945588E-2</v>
      </c>
      <c r="AI1203" s="5">
        <f t="shared" si="1426"/>
        <v>3.5498410226401295E-2</v>
      </c>
      <c r="AJ1203" s="5">
        <f t="shared" si="1427"/>
        <v>1.8562118707385233E-2</v>
      </c>
      <c r="AK1203" s="5">
        <f t="shared" si="1428"/>
        <v>6.4707545813944911E-3</v>
      </c>
      <c r="AL1203" s="5">
        <f t="shared" si="1429"/>
        <v>1.4654122312046859E-4</v>
      </c>
      <c r="AM1203" s="5">
        <f t="shared" si="1430"/>
        <v>4.6195855590084852E-4</v>
      </c>
      <c r="AN1203" s="5">
        <f t="shared" si="1431"/>
        <v>9.5655649229155096E-4</v>
      </c>
      <c r="AO1203" s="5">
        <f t="shared" si="1432"/>
        <v>9.9034892985238395E-4</v>
      </c>
      <c r="AP1203" s="5">
        <f t="shared" si="1433"/>
        <v>6.8355677248791618E-4</v>
      </c>
      <c r="AQ1203" s="5">
        <f t="shared" si="1434"/>
        <v>3.5385245073451713E-4</v>
      </c>
      <c r="AR1203" s="5">
        <f t="shared" si="1435"/>
        <v>1.4057169148252393E-2</v>
      </c>
      <c r="AS1203" s="5">
        <f t="shared" si="1436"/>
        <v>1.4700987495242351E-2</v>
      </c>
      <c r="AT1203" s="5">
        <f t="shared" si="1437"/>
        <v>7.687146361262223E-3</v>
      </c>
      <c r="AU1203" s="5">
        <f t="shared" si="1438"/>
        <v>2.6797392215360104E-3</v>
      </c>
      <c r="AV1203" s="5">
        <f t="shared" si="1439"/>
        <v>7.0061781947058975E-4</v>
      </c>
      <c r="AW1203" s="5">
        <f t="shared" si="1440"/>
        <v>8.8148222139538691E-6</v>
      </c>
      <c r="AX1203" s="5">
        <f t="shared" si="1441"/>
        <v>8.0519376293517863E-5</v>
      </c>
      <c r="AY1203" s="5">
        <f t="shared" si="1442"/>
        <v>1.6672779660641726E-4</v>
      </c>
      <c r="AZ1203" s="5">
        <f t="shared" si="1443"/>
        <v>1.7261781847327046E-4</v>
      </c>
      <c r="BA1203" s="5">
        <f t="shared" si="1444"/>
        <v>1.1914394544464374E-4</v>
      </c>
      <c r="BB1203" s="5">
        <f t="shared" si="1445"/>
        <v>6.1676482163026313E-5</v>
      </c>
      <c r="BC1203" s="5">
        <f t="shared" si="1446"/>
        <v>2.5542135189897665E-5</v>
      </c>
      <c r="BD1203" s="5">
        <f t="shared" si="1447"/>
        <v>4.8512564024925835E-3</v>
      </c>
      <c r="BE1203" s="5">
        <f t="shared" si="1448"/>
        <v>5.0734439457267438E-3</v>
      </c>
      <c r="BF1203" s="5">
        <f t="shared" si="1449"/>
        <v>2.6529038392205137E-3</v>
      </c>
      <c r="BG1203" s="5">
        <f t="shared" si="1450"/>
        <v>9.2480227835227088E-4</v>
      </c>
      <c r="BH1203" s="5">
        <f t="shared" si="1451"/>
        <v>2.4178955567520115E-4</v>
      </c>
      <c r="BI1203" s="5">
        <f t="shared" si="1452"/>
        <v>5.0572703465025085E-5</v>
      </c>
      <c r="BJ1203" s="8">
        <f t="shared" si="1453"/>
        <v>0.18366232230024152</v>
      </c>
      <c r="BK1203" s="8">
        <f t="shared" si="1454"/>
        <v>0.20673150646619454</v>
      </c>
      <c r="BL1203" s="8">
        <f t="shared" si="1455"/>
        <v>0.53863848138943971</v>
      </c>
      <c r="BM1203" s="8">
        <f t="shared" si="1456"/>
        <v>0.59683369762660232</v>
      </c>
      <c r="BN1203" s="8">
        <f t="shared" si="1457"/>
        <v>0.39761182670042705</v>
      </c>
    </row>
    <row r="1204" spans="1:66" x14ac:dyDescent="0.25">
      <c r="A1204" t="s">
        <v>91</v>
      </c>
      <c r="B1204" t="s">
        <v>108</v>
      </c>
      <c r="C1204" t="s">
        <v>370</v>
      </c>
      <c r="D1204" s="7" t="s">
        <v>562</v>
      </c>
      <c r="E1204">
        <f>VLOOKUP(A1204,home!$A$2:$E$405,3,FALSE)</f>
        <v>1.5</v>
      </c>
      <c r="F1204">
        <f>VLOOKUP(B1204,home!$B$2:$E$405,3,FALSE)</f>
        <v>0.93</v>
      </c>
      <c r="G1204">
        <f>VLOOKUP(C1204,away!$B$2:$E$405,4,FALSE)</f>
        <v>0.93</v>
      </c>
      <c r="H1204">
        <f>VLOOKUP(A1204,away!$A$2:$E$405,3,FALSE)</f>
        <v>1.1974637681159399</v>
      </c>
      <c r="I1204">
        <f>VLOOKUP(C1204,away!$B$2:$E$405,3,FALSE)</f>
        <v>0.87</v>
      </c>
      <c r="J1204">
        <f>VLOOKUP(B1204,home!$B$2:$E$405,4,FALSE)</f>
        <v>0.69</v>
      </c>
      <c r="K1204" s="3">
        <f t="shared" si="1402"/>
        <v>1.29735</v>
      </c>
      <c r="L1204" s="3">
        <f t="shared" si="1403"/>
        <v>0.71883749999999869</v>
      </c>
      <c r="M1204" s="5">
        <f t="shared" si="1404"/>
        <v>0.13316217935105473</v>
      </c>
      <c r="N1204" s="5">
        <f t="shared" si="1405"/>
        <v>0.17275795338109085</v>
      </c>
      <c r="O1204" s="5">
        <f t="shared" si="1406"/>
        <v>9.5721968099263616E-2</v>
      </c>
      <c r="P1204" s="5">
        <f t="shared" si="1407"/>
        <v>0.12418489531357965</v>
      </c>
      <c r="Q1204" s="5">
        <f t="shared" si="1408"/>
        <v>0.11206376540947911</v>
      </c>
      <c r="R1204" s="5">
        <f t="shared" si="1409"/>
        <v>3.4404270121777131E-2</v>
      </c>
      <c r="S1204" s="5">
        <f t="shared" si="1410"/>
        <v>2.8953206344325622E-2</v>
      </c>
      <c r="T1204" s="5">
        <f t="shared" si="1411"/>
        <v>8.0555636967536287E-2</v>
      </c>
      <c r="U1204" s="5">
        <f t="shared" si="1412"/>
        <v>4.4634379842487561E-2</v>
      </c>
      <c r="V1204" s="5">
        <f t="shared" si="1413"/>
        <v>3.0001435646074669E-3</v>
      </c>
      <c r="W1204" s="5">
        <f t="shared" si="1414"/>
        <v>4.8461975351329248E-2</v>
      </c>
      <c r="X1204" s="5">
        <f t="shared" si="1415"/>
        <v>3.483628520661107E-2</v>
      </c>
      <c r="Y1204" s="5">
        <f t="shared" si="1416"/>
        <v>1.2520814083603617E-2</v>
      </c>
      <c r="Z1204" s="5">
        <f t="shared" si="1417"/>
        <v>8.2436931745543101E-3</v>
      </c>
      <c r="AA1204" s="5">
        <f t="shared" si="1418"/>
        <v>1.0694955340008035E-2</v>
      </c>
      <c r="AB1204" s="5">
        <f t="shared" si="1419"/>
        <v>6.9375501551797126E-3</v>
      </c>
      <c r="AC1204" s="5">
        <f t="shared" si="1420"/>
        <v>1.7486783611916044E-4</v>
      </c>
      <c r="AD1204" s="5">
        <f t="shared" si="1421"/>
        <v>1.5718035930511746E-2</v>
      </c>
      <c r="AE1204" s="5">
        <f t="shared" si="1422"/>
        <v>1.1298713653199215E-2</v>
      </c>
      <c r="AF1204" s="5">
        <f t="shared" si="1423"/>
        <v>4.0609695378407869E-3</v>
      </c>
      <c r="AG1204" s="5">
        <f t="shared" si="1424"/>
        <v>9.7305906338587399E-4</v>
      </c>
      <c r="AH1204" s="5">
        <f t="shared" si="1425"/>
        <v>1.4814689480909179E-3</v>
      </c>
      <c r="AI1204" s="5">
        <f t="shared" si="1426"/>
        <v>1.9219837398057526E-3</v>
      </c>
      <c r="AJ1204" s="5">
        <f t="shared" si="1427"/>
        <v>1.2467428024184966E-3</v>
      </c>
      <c r="AK1204" s="5">
        <f t="shared" si="1428"/>
        <v>5.3915392490587889E-4</v>
      </c>
      <c r="AL1204" s="5">
        <f t="shared" si="1429"/>
        <v>6.5231566584444447E-6</v>
      </c>
      <c r="AM1204" s="5">
        <f t="shared" si="1430"/>
        <v>4.0783587828898812E-3</v>
      </c>
      <c r="AN1204" s="5">
        <f t="shared" si="1431"/>
        <v>2.9316772315955996E-3</v>
      </c>
      <c r="AO1204" s="5">
        <f t="shared" si="1432"/>
        <v>1.0536997659835487E-3</v>
      </c>
      <c r="AP1204" s="5">
        <f t="shared" si="1433"/>
        <v>2.5247963517673267E-4</v>
      </c>
      <c r="AQ1204" s="5">
        <f t="shared" si="1434"/>
        <v>4.537295743783855E-5</v>
      </c>
      <c r="AR1204" s="5">
        <f t="shared" si="1435"/>
        <v>2.1298708699466076E-4</v>
      </c>
      <c r="AS1204" s="5">
        <f t="shared" si="1436"/>
        <v>2.7631879731252314E-4</v>
      </c>
      <c r="AT1204" s="5">
        <f t="shared" si="1437"/>
        <v>1.7924109584670098E-4</v>
      </c>
      <c r="AU1204" s="5">
        <f t="shared" si="1438"/>
        <v>7.7512811898905839E-5</v>
      </c>
      <c r="AV1204" s="5">
        <f t="shared" si="1439"/>
        <v>2.5140311629261367E-5</v>
      </c>
      <c r="AW1204" s="5">
        <f t="shared" si="1440"/>
        <v>1.6898306734164105E-7</v>
      </c>
      <c r="AX1204" s="5">
        <f t="shared" si="1441"/>
        <v>8.8184312783036445E-4</v>
      </c>
      <c r="AY1204" s="5">
        <f t="shared" si="1442"/>
        <v>6.3390190940175841E-4</v>
      </c>
      <c r="AZ1204" s="5">
        <f t="shared" si="1443"/>
        <v>2.2783623189979278E-4</v>
      </c>
      <c r="BA1204" s="5">
        <f t="shared" si="1444"/>
        <v>5.459240911608901E-5</v>
      </c>
      <c r="BB1204" s="5">
        <f t="shared" si="1445"/>
        <v>9.8107677219966396E-6</v>
      </c>
      <c r="BC1204" s="5">
        <f t="shared" si="1446"/>
        <v>1.4104695484721499E-6</v>
      </c>
      <c r="BD1204" s="5">
        <f t="shared" si="1447"/>
        <v>2.5517184191254012E-5</v>
      </c>
      <c r="BE1204" s="5">
        <f t="shared" si="1448"/>
        <v>3.310471891052339E-5</v>
      </c>
      <c r="BF1204" s="5">
        <f t="shared" si="1449"/>
        <v>2.1474203539283763E-5</v>
      </c>
      <c r="BG1204" s="5">
        <f t="shared" si="1450"/>
        <v>9.2865193205632631E-6</v>
      </c>
      <c r="BH1204" s="5">
        <f t="shared" si="1451"/>
        <v>3.0119664601331866E-6</v>
      </c>
      <c r="BI1204" s="5">
        <f t="shared" si="1452"/>
        <v>7.8151493741075775E-7</v>
      </c>
      <c r="BJ1204" s="8">
        <f t="shared" si="1453"/>
        <v>0.50341819187318981</v>
      </c>
      <c r="BK1204" s="8">
        <f t="shared" si="1454"/>
        <v>0.29011571747574683</v>
      </c>
      <c r="BL1204" s="8">
        <f t="shared" si="1455"/>
        <v>0.19844684918497829</v>
      </c>
      <c r="BM1204" s="8">
        <f t="shared" si="1456"/>
        <v>0.32729568710588991</v>
      </c>
      <c r="BN1204" s="8">
        <f t="shared" si="1457"/>
        <v>0.67229503167624516</v>
      </c>
    </row>
    <row r="1205" spans="1:66" x14ac:dyDescent="0.25">
      <c r="A1205" t="s">
        <v>91</v>
      </c>
      <c r="B1205" t="s">
        <v>371</v>
      </c>
      <c r="C1205" t="s">
        <v>105</v>
      </c>
      <c r="D1205" s="7" t="s">
        <v>562</v>
      </c>
      <c r="E1205">
        <f>VLOOKUP(A1205,home!$A$2:$E$405,3,FALSE)</f>
        <v>1.5</v>
      </c>
      <c r="F1205">
        <f>VLOOKUP(B1205,home!$B$2:$E$405,3,FALSE)</f>
        <v>0.87</v>
      </c>
      <c r="G1205">
        <f>VLOOKUP(C1205,away!$B$2:$E$405,4,FALSE)</f>
        <v>0.93</v>
      </c>
      <c r="H1205">
        <f>VLOOKUP(A1205,away!$A$2:$E$405,3,FALSE)</f>
        <v>1.1974637681159399</v>
      </c>
      <c r="I1205">
        <f>VLOOKUP(C1205,away!$B$2:$E$405,3,FALSE)</f>
        <v>1.01</v>
      </c>
      <c r="J1205">
        <f>VLOOKUP(B1205,home!$B$2:$E$405,4,FALSE)</f>
        <v>0.91</v>
      </c>
      <c r="K1205" s="3">
        <f t="shared" si="1402"/>
        <v>1.2136499999999999</v>
      </c>
      <c r="L1205" s="3">
        <f t="shared" si="1403"/>
        <v>1.1005889492753604</v>
      </c>
      <c r="M1205" s="5">
        <f t="shared" si="1404"/>
        <v>9.884137868789189E-2</v>
      </c>
      <c r="N1205" s="5">
        <f t="shared" si="1405"/>
        <v>0.11995883924455998</v>
      </c>
      <c r="O1205" s="5">
        <f t="shared" si="1406"/>
        <v>0.10878372911503495</v>
      </c>
      <c r="P1205" s="5">
        <f t="shared" si="1407"/>
        <v>0.13202537284046215</v>
      </c>
      <c r="Q1205" s="5">
        <f t="shared" si="1408"/>
        <v>7.2794022624580124E-2</v>
      </c>
      <c r="R1205" s="5">
        <f t="shared" si="1409"/>
        <v>5.9863085062485874E-2</v>
      </c>
      <c r="S1205" s="5">
        <f t="shared" si="1410"/>
        <v>4.4087555498146622E-2</v>
      </c>
      <c r="T1205" s="5">
        <f t="shared" si="1411"/>
        <v>8.0116296873913445E-2</v>
      </c>
      <c r="U1205" s="5">
        <f t="shared" si="1412"/>
        <v>7.265283318608598E-2</v>
      </c>
      <c r="V1205" s="5">
        <f t="shared" si="1413"/>
        <v>6.5432289700890134E-3</v>
      </c>
      <c r="W1205" s="5">
        <f t="shared" si="1414"/>
        <v>2.944882185277389E-2</v>
      </c>
      <c r="X1205" s="5">
        <f t="shared" si="1415"/>
        <v>3.2411047900341688E-2</v>
      </c>
      <c r="Y1205" s="5">
        <f t="shared" si="1416"/>
        <v>1.7835620576775218E-2</v>
      </c>
      <c r="Z1205" s="5">
        <f t="shared" si="1417"/>
        <v>2.1961549963100957E-2</v>
      </c>
      <c r="AA1205" s="5">
        <f t="shared" si="1418"/>
        <v>2.6653635112717473E-2</v>
      </c>
      <c r="AB1205" s="5">
        <f t="shared" si="1419"/>
        <v>1.6174092127274782E-2</v>
      </c>
      <c r="AC1205" s="5">
        <f t="shared" si="1420"/>
        <v>5.4624911134405546E-4</v>
      </c>
      <c r="AD1205" s="5">
        <f t="shared" si="1421"/>
        <v>8.9351406604047563E-3</v>
      </c>
      <c r="AE1205" s="5">
        <f t="shared" si="1422"/>
        <v>9.8339170710624226E-3</v>
      </c>
      <c r="AF1205" s="5">
        <f t="shared" si="1423"/>
        <v>5.4115502282508108E-3</v>
      </c>
      <c r="AG1205" s="5">
        <f t="shared" si="1424"/>
        <v>1.9852974598871327E-3</v>
      </c>
      <c r="AH1205" s="5">
        <f t="shared" si="1425"/>
        <v>6.0426597995869042E-3</v>
      </c>
      <c r="AI1205" s="5">
        <f t="shared" si="1426"/>
        <v>7.333674065768645E-3</v>
      </c>
      <c r="AJ1205" s="5">
        <f t="shared" si="1427"/>
        <v>4.4502567649600585E-3</v>
      </c>
      <c r="AK1205" s="5">
        <f t="shared" si="1428"/>
        <v>1.8003513742645919E-3</v>
      </c>
      <c r="AL1205" s="5">
        <f t="shared" si="1429"/>
        <v>2.918564817542535E-5</v>
      </c>
      <c r="AM1205" s="5">
        <f t="shared" si="1430"/>
        <v>2.1688266925000452E-3</v>
      </c>
      <c r="AN1205" s="5">
        <f t="shared" si="1431"/>
        <v>2.3869866906589803E-3</v>
      </c>
      <c r="AO1205" s="5">
        <f t="shared" si="1432"/>
        <v>1.3135455869033184E-3</v>
      </c>
      <c r="AP1205" s="5">
        <f t="shared" si="1433"/>
        <v>4.8189125243840343E-4</v>
      </c>
      <c r="AQ1205" s="5">
        <f t="shared" si="1434"/>
        <v>1.3259104679654249E-4</v>
      </c>
      <c r="AR1205" s="5">
        <f t="shared" si="1435"/>
        <v>1.3300969199311612E-3</v>
      </c>
      <c r="AS1205" s="5">
        <f t="shared" si="1436"/>
        <v>1.6142721268744536E-3</v>
      </c>
      <c r="AT1205" s="5">
        <f t="shared" si="1437"/>
        <v>9.7958068339059051E-4</v>
      </c>
      <c r="AU1205" s="5">
        <f t="shared" si="1438"/>
        <v>3.962893654656634E-4</v>
      </c>
      <c r="AV1205" s="5">
        <f t="shared" si="1439"/>
        <v>1.2023914709935059E-4</v>
      </c>
      <c r="AW1205" s="5">
        <f t="shared" si="1440"/>
        <v>1.0828927601820461E-6</v>
      </c>
      <c r="AX1205" s="5">
        <f t="shared" si="1441"/>
        <v>4.3869941922544664E-4</v>
      </c>
      <c r="AY1205" s="5">
        <f t="shared" si="1442"/>
        <v>4.8282773285304525E-4</v>
      </c>
      <c r="AZ1205" s="5">
        <f t="shared" si="1443"/>
        <v>2.6569743359086874E-4</v>
      </c>
      <c r="BA1205" s="5">
        <f t="shared" si="1444"/>
        <v>9.7474553086978054E-5</v>
      </c>
      <c r="BB1205" s="5">
        <f t="shared" si="1445"/>
        <v>2.6819853990770632E-5</v>
      </c>
      <c r="BC1205" s="5">
        <f t="shared" si="1446"/>
        <v>5.9035269846841629E-6</v>
      </c>
      <c r="BD1205" s="5">
        <f t="shared" si="1447"/>
        <v>2.4398166192357156E-4</v>
      </c>
      <c r="BE1205" s="5">
        <f t="shared" si="1448"/>
        <v>2.9610834399354259E-4</v>
      </c>
      <c r="BF1205" s="5">
        <f t="shared" si="1449"/>
        <v>1.796859458438815E-4</v>
      </c>
      <c r="BG1205" s="5">
        <f t="shared" si="1450"/>
        <v>7.2691949391142266E-5</v>
      </c>
      <c r="BH1205" s="5">
        <f t="shared" si="1451"/>
        <v>2.2055646094639952E-5</v>
      </c>
      <c r="BI1205" s="5">
        <f t="shared" si="1452"/>
        <v>5.3535669765519516E-6</v>
      </c>
      <c r="BJ1205" s="8">
        <f t="shared" si="1453"/>
        <v>0.3865318182815784</v>
      </c>
      <c r="BK1205" s="8">
        <f t="shared" si="1454"/>
        <v>0.28255579848896217</v>
      </c>
      <c r="BL1205" s="8">
        <f t="shared" si="1455"/>
        <v>0.30901467196516375</v>
      </c>
      <c r="BM1205" s="8">
        <f t="shared" si="1456"/>
        <v>0.40731566628369759</v>
      </c>
      <c r="BN1205" s="8">
        <f t="shared" si="1457"/>
        <v>0.59226642757501491</v>
      </c>
    </row>
    <row r="1206" spans="1:66" x14ac:dyDescent="0.25">
      <c r="A1206" t="s">
        <v>91</v>
      </c>
      <c r="B1206" t="s">
        <v>389</v>
      </c>
      <c r="C1206" t="s">
        <v>124</v>
      </c>
      <c r="D1206" s="7" t="s">
        <v>562</v>
      </c>
      <c r="E1206">
        <f>VLOOKUP(A1206,home!$A$2:$E$405,3,FALSE)</f>
        <v>1.5</v>
      </c>
      <c r="F1206">
        <f>VLOOKUP(B1206,home!$B$2:$E$405,3,FALSE)</f>
        <v>1.1299999999999999</v>
      </c>
      <c r="G1206">
        <f>VLOOKUP(C1206,away!$B$2:$E$405,4,FALSE)</f>
        <v>0.77</v>
      </c>
      <c r="H1206">
        <f>VLOOKUP(A1206,away!$A$2:$E$405,3,FALSE)</f>
        <v>1.1974637681159399</v>
      </c>
      <c r="I1206">
        <f>VLOOKUP(C1206,away!$B$2:$E$405,3,FALSE)</f>
        <v>1.03</v>
      </c>
      <c r="J1206">
        <f>VLOOKUP(B1206,home!$B$2:$E$405,4,FALSE)</f>
        <v>0.94</v>
      </c>
      <c r="K1206" s="3">
        <f t="shared" si="1402"/>
        <v>1.3051499999999998</v>
      </c>
      <c r="L1206" s="3">
        <f t="shared" si="1403"/>
        <v>1.1593844202898531</v>
      </c>
      <c r="M1206" s="5">
        <f t="shared" si="1404"/>
        <v>8.504842997876913E-2</v>
      </c>
      <c r="N1206" s="5">
        <f t="shared" si="1405"/>
        <v>0.1110009583867905</v>
      </c>
      <c r="O1206" s="5">
        <f t="shared" si="1406"/>
        <v>9.8603824687497385E-2</v>
      </c>
      <c r="P1206" s="5">
        <f t="shared" si="1407"/>
        <v>0.1286927817908872</v>
      </c>
      <c r="Q1206" s="5">
        <f t="shared" si="1408"/>
        <v>7.2436450419259793E-2</v>
      </c>
      <c r="R1206" s="5">
        <f t="shared" si="1409"/>
        <v>5.7159869061838245E-2</v>
      </c>
      <c r="S1206" s="5">
        <f t="shared" si="1410"/>
        <v>4.8683532691935906E-2</v>
      </c>
      <c r="T1206" s="5">
        <f t="shared" si="1411"/>
        <v>8.3981692077188197E-2</v>
      </c>
      <c r="U1206" s="5">
        <f t="shared" si="1412"/>
        <v>7.4602203106058182E-2</v>
      </c>
      <c r="V1206" s="5">
        <f t="shared" si="1413"/>
        <v>8.1851654680056164E-3</v>
      </c>
      <c r="W1206" s="5">
        <f t="shared" si="1414"/>
        <v>3.1513477754898975E-2</v>
      </c>
      <c r="X1206" s="5">
        <f t="shared" si="1415"/>
        <v>3.6536235138180731E-2</v>
      </c>
      <c r="Y1206" s="5">
        <f t="shared" si="1416"/>
        <v>2.1179770897626717E-2</v>
      </c>
      <c r="Z1206" s="5">
        <f t="shared" si="1417"/>
        <v>2.2090087218701079E-2</v>
      </c>
      <c r="AA1206" s="5">
        <f t="shared" si="1418"/>
        <v>2.8830877333487707E-2</v>
      </c>
      <c r="AB1206" s="5">
        <f t="shared" si="1419"/>
        <v>1.8814309775900737E-2</v>
      </c>
      <c r="AC1206" s="5">
        <f t="shared" si="1420"/>
        <v>7.7409697168962129E-4</v>
      </c>
      <c r="AD1206" s="5">
        <f t="shared" si="1421"/>
        <v>1.0282453872951593E-2</v>
      </c>
      <c r="AE1206" s="5">
        <f t="shared" si="1422"/>
        <v>1.1921316822649136E-2</v>
      </c>
      <c r="AF1206" s="5">
        <f t="shared" si="1423"/>
        <v>6.9106944967593726E-3</v>
      </c>
      <c r="AG1206" s="5">
        <f t="shared" si="1424"/>
        <v>2.6707171776418808E-3</v>
      </c>
      <c r="AH1206" s="5">
        <f t="shared" si="1425"/>
        <v>6.4027257410515124E-3</v>
      </c>
      <c r="AI1206" s="5">
        <f t="shared" si="1426"/>
        <v>8.3565175009333789E-3</v>
      </c>
      <c r="AJ1206" s="5">
        <f t="shared" si="1427"/>
        <v>5.4532544081715992E-3</v>
      </c>
      <c r="AK1206" s="5">
        <f t="shared" si="1428"/>
        <v>2.3724383302750544E-3</v>
      </c>
      <c r="AL1206" s="5">
        <f t="shared" si="1429"/>
        <v>4.6853630425632847E-5</v>
      </c>
      <c r="AM1206" s="5">
        <f t="shared" si="1430"/>
        <v>2.6840289344565557E-3</v>
      </c>
      <c r="AN1206" s="5">
        <f t="shared" si="1431"/>
        <v>3.1118213302161056E-3</v>
      </c>
      <c r="AO1206" s="5">
        <f t="shared" si="1432"/>
        <v>1.8038985844890999E-3</v>
      </c>
      <c r="AP1206" s="5">
        <f t="shared" si="1433"/>
        <v>6.9713730487986052E-4</v>
      </c>
      <c r="AQ1206" s="5">
        <f t="shared" si="1434"/>
        <v>2.0206253252014195E-4</v>
      </c>
      <c r="AR1206" s="5">
        <f t="shared" si="1435"/>
        <v>1.4846440943127846E-3</v>
      </c>
      <c r="AS1206" s="5">
        <f t="shared" si="1436"/>
        <v>1.9376832396923306E-3</v>
      </c>
      <c r="AT1206" s="5">
        <f t="shared" si="1437"/>
        <v>1.2644836401422223E-3</v>
      </c>
      <c r="AU1206" s="5">
        <f t="shared" si="1438"/>
        <v>5.5011360764387388E-4</v>
      </c>
      <c r="AV1206" s="5">
        <f t="shared" si="1439"/>
        <v>1.7949519375410038E-4</v>
      </c>
      <c r="AW1206" s="5">
        <f t="shared" si="1440"/>
        <v>1.9693759707074051E-6</v>
      </c>
      <c r="AX1206" s="5">
        <f t="shared" si="1441"/>
        <v>5.8384339396766287E-4</v>
      </c>
      <c r="AY1206" s="5">
        <f t="shared" si="1442"/>
        <v>6.7689893485525906E-4</v>
      </c>
      <c r="AZ1206" s="5">
        <f t="shared" si="1443"/>
        <v>3.9239303959099188E-4</v>
      </c>
      <c r="BA1206" s="5">
        <f t="shared" si="1444"/>
        <v>1.516447922439918E-4</v>
      </c>
      <c r="BB1206" s="5">
        <f t="shared" si="1445"/>
        <v>4.3953652386443923E-5</v>
      </c>
      <c r="BC1206" s="5">
        <f t="shared" si="1446"/>
        <v>1.0191835958335796E-5</v>
      </c>
      <c r="BD1206" s="5">
        <f t="shared" si="1447"/>
        <v>2.8687887210359714E-4</v>
      </c>
      <c r="BE1206" s="5">
        <f t="shared" si="1448"/>
        <v>3.7441995992600974E-4</v>
      </c>
      <c r="BF1206" s="5">
        <f t="shared" si="1449"/>
        <v>2.4433710534871577E-4</v>
      </c>
      <c r="BG1206" s="5">
        <f t="shared" si="1450"/>
        <v>1.062988576819588E-4</v>
      </c>
      <c r="BH1206" s="5">
        <f t="shared" si="1451"/>
        <v>3.4683988525902105E-5</v>
      </c>
      <c r="BI1206" s="5">
        <f t="shared" si="1452"/>
        <v>9.0535615249162319E-6</v>
      </c>
      <c r="BJ1206" s="8">
        <f t="shared" si="1453"/>
        <v>0.3987916413795114</v>
      </c>
      <c r="BK1206" s="8">
        <f t="shared" si="1454"/>
        <v>0.2721077594665684</v>
      </c>
      <c r="BL1206" s="8">
        <f t="shared" si="1455"/>
        <v>0.30706811206587026</v>
      </c>
      <c r="BM1206" s="8">
        <f t="shared" si="1456"/>
        <v>0.44644035624672423</v>
      </c>
      <c r="BN1206" s="8">
        <f t="shared" si="1457"/>
        <v>0.55294231432504226</v>
      </c>
    </row>
    <row r="1207" spans="1:66" x14ac:dyDescent="0.25">
      <c r="A1207" t="s">
        <v>114</v>
      </c>
      <c r="B1207" t="s">
        <v>92</v>
      </c>
      <c r="C1207" t="s">
        <v>128</v>
      </c>
      <c r="D1207" s="7" t="s">
        <v>562</v>
      </c>
      <c r="E1207">
        <f>VLOOKUP(A1207,home!$A$2:$E$405,3,FALSE)</f>
        <v>1.35326086956522</v>
      </c>
      <c r="F1207">
        <f>VLOOKUP(B1207,home!$B$2:$E$405,3,FALSE)</f>
        <v>0.78</v>
      </c>
      <c r="G1207">
        <f>VLOOKUP(C1207,away!$B$2:$E$405,4,FALSE)</f>
        <v>0.8</v>
      </c>
      <c r="H1207">
        <f>VLOOKUP(A1207,away!$A$2:$E$405,3,FALSE)</f>
        <v>1.10869565217391</v>
      </c>
      <c r="I1207">
        <f>VLOOKUP(C1207,away!$B$2:$E$405,3,FALSE)</f>
        <v>0.84</v>
      </c>
      <c r="J1207">
        <f>VLOOKUP(B1207,home!$B$2:$E$405,4,FALSE)</f>
        <v>1.23</v>
      </c>
      <c r="K1207" s="3">
        <f t="shared" si="1402"/>
        <v>0.84443478260869742</v>
      </c>
      <c r="L1207" s="3">
        <f t="shared" si="1403"/>
        <v>1.1455043478260836</v>
      </c>
      <c r="M1207" s="5">
        <f t="shared" si="1404"/>
        <v>0.13670374628987866</v>
      </c>
      <c r="N1207" s="5">
        <f t="shared" si="1405"/>
        <v>0.11543739828008821</v>
      </c>
      <c r="O1207" s="5">
        <f t="shared" si="1406"/>
        <v>0.15659473573916985</v>
      </c>
      <c r="P1207" s="5">
        <f t="shared" si="1407"/>
        <v>0.13223404163157229</v>
      </c>
      <c r="Q1207" s="5">
        <f t="shared" si="1408"/>
        <v>4.8739677160779954E-2</v>
      </c>
      <c r="R1207" s="5">
        <f t="shared" si="1409"/>
        <v>8.9689975317947854E-2</v>
      </c>
      <c r="S1207" s="5">
        <f t="shared" si="1410"/>
        <v>3.1977619927733882E-2</v>
      </c>
      <c r="T1207" s="5">
        <f t="shared" si="1411"/>
        <v>5.5831512099313099E-2</v>
      </c>
      <c r="U1207" s="5">
        <f t="shared" si="1412"/>
        <v>7.5737334809790724E-2</v>
      </c>
      <c r="V1207" s="5">
        <f t="shared" si="1413"/>
        <v>3.4368967278710296E-3</v>
      </c>
      <c r="W1207" s="5">
        <f t="shared" si="1414"/>
        <v>1.3719159562560441E-2</v>
      </c>
      <c r="X1207" s="5">
        <f t="shared" si="1415"/>
        <v>1.5715356927432776E-2</v>
      </c>
      <c r="Y1207" s="5">
        <f t="shared" si="1416"/>
        <v>9.0010048440065053E-3</v>
      </c>
      <c r="Z1207" s="5">
        <f t="shared" si="1417"/>
        <v>3.4246752227707788E-2</v>
      </c>
      <c r="AA1207" s="5">
        <f t="shared" si="1418"/>
        <v>2.8919148772458349E-2</v>
      </c>
      <c r="AB1207" s="5">
        <f t="shared" si="1419"/>
        <v>1.2210167553449721E-2</v>
      </c>
      <c r="AC1207" s="5">
        <f t="shared" si="1420"/>
        <v>2.0778268579459965E-4</v>
      </c>
      <c r="AD1207" s="5">
        <f t="shared" si="1421"/>
        <v>2.8962338806961881E-3</v>
      </c>
      <c r="AE1207" s="5">
        <f t="shared" si="1422"/>
        <v>3.317648502658694E-3</v>
      </c>
      <c r="AF1207" s="5">
        <f t="shared" si="1423"/>
        <v>1.9001903921771156E-3</v>
      </c>
      <c r="AG1207" s="5">
        <f t="shared" si="1424"/>
        <v>7.2555878531207877E-4</v>
      </c>
      <c r="AH1207" s="5">
        <f t="shared" si="1425"/>
        <v>9.807450893940476E-3</v>
      </c>
      <c r="AI1207" s="5">
        <f t="shared" si="1426"/>
        <v>8.2817526635700998E-3</v>
      </c>
      <c r="AJ1207" s="5">
        <f t="shared" si="1427"/>
        <v>3.4967000050404092E-3</v>
      </c>
      <c r="AK1207" s="5">
        <f t="shared" si="1428"/>
        <v>9.8424503620137666E-4</v>
      </c>
      <c r="AL1207" s="5">
        <f t="shared" si="1429"/>
        <v>8.0395585547218553E-6</v>
      </c>
      <c r="AM1207" s="5">
        <f t="shared" si="1430"/>
        <v>4.8913612548592627E-4</v>
      </c>
      <c r="AN1207" s="5">
        <f t="shared" si="1431"/>
        <v>5.6030755842293323E-4</v>
      </c>
      <c r="AO1207" s="5">
        <f t="shared" si="1432"/>
        <v>3.2091737214664379E-4</v>
      </c>
      <c r="AP1207" s="5">
        <f t="shared" si="1433"/>
        <v>1.2253741502896723E-4</v>
      </c>
      <c r="AQ1207" s="5">
        <f t="shared" si="1434"/>
        <v>3.5091785421762825E-5</v>
      </c>
      <c r="AR1207" s="5">
        <f t="shared" si="1435"/>
        <v>2.2468955280199243E-3</v>
      </c>
      <c r="AS1207" s="5">
        <f t="shared" si="1436"/>
        <v>1.8973567367479589E-3</v>
      </c>
      <c r="AT1207" s="5">
        <f t="shared" si="1437"/>
        <v>8.0109701176345508E-4</v>
      </c>
      <c r="AU1207" s="5">
        <f t="shared" si="1438"/>
        <v>2.2549139365898348E-4</v>
      </c>
      <c r="AV1207" s="5">
        <f t="shared" si="1439"/>
        <v>4.7603193996138962E-5</v>
      </c>
      <c r="AW1207" s="5">
        <f t="shared" si="1440"/>
        <v>2.1601930156695997E-7</v>
      </c>
      <c r="AX1207" s="5">
        <f t="shared" si="1441"/>
        <v>6.8840592965128074E-5</v>
      </c>
      <c r="AY1207" s="5">
        <f t="shared" si="1442"/>
        <v>7.8857198548479911E-5</v>
      </c>
      <c r="AZ1207" s="5">
        <f t="shared" si="1443"/>
        <v>4.5165631897334248E-5</v>
      </c>
      <c r="BA1207" s="5">
        <f t="shared" si="1444"/>
        <v>1.7245809236902936E-5</v>
      </c>
      <c r="BB1207" s="5">
        <f t="shared" si="1445"/>
        <v>4.9387873656628895E-6</v>
      </c>
      <c r="BC1207" s="5">
        <f t="shared" si="1446"/>
        <v>1.1314804800710735E-6</v>
      </c>
      <c r="BD1207" s="5">
        <f t="shared" si="1447"/>
        <v>4.2897143274296814E-4</v>
      </c>
      <c r="BE1207" s="5">
        <f t="shared" si="1448"/>
        <v>3.6223839855364974E-4</v>
      </c>
      <c r="BF1207" s="5">
        <f t="shared" si="1449"/>
        <v>1.5294335166758695E-4</v>
      </c>
      <c r="BG1207" s="5">
        <f t="shared" si="1450"/>
        <v>4.3050228638954791E-5</v>
      </c>
      <c r="BH1207" s="5">
        <f t="shared" si="1451"/>
        <v>9.0882776154976239E-6</v>
      </c>
      <c r="BI1207" s="5">
        <f t="shared" si="1452"/>
        <v>1.534891546506046E-6</v>
      </c>
      <c r="BJ1207" s="8">
        <f t="shared" si="1453"/>
        <v>0.26902791019202493</v>
      </c>
      <c r="BK1207" s="8">
        <f t="shared" si="1454"/>
        <v>0.30464698401995366</v>
      </c>
      <c r="BL1207" s="8">
        <f t="shared" si="1455"/>
        <v>0.39193778123652045</v>
      </c>
      <c r="BM1207" s="8">
        <f t="shared" si="1456"/>
        <v>0.32038121207752313</v>
      </c>
      <c r="BN1207" s="8">
        <f t="shared" si="1457"/>
        <v>0.67939957441943688</v>
      </c>
    </row>
    <row r="1208" spans="1:66" x14ac:dyDescent="0.25">
      <c r="A1208" t="s">
        <v>114</v>
      </c>
      <c r="B1208" t="s">
        <v>115</v>
      </c>
      <c r="C1208" t="s">
        <v>121</v>
      </c>
      <c r="D1208" s="7" t="s">
        <v>562</v>
      </c>
      <c r="E1208">
        <f>VLOOKUP(A1208,home!$A$2:$E$405,3,FALSE)</f>
        <v>1.35326086956522</v>
      </c>
      <c r="F1208">
        <f>VLOOKUP(B1208,home!$B$2:$E$405,3,FALSE)</f>
        <v>0.8</v>
      </c>
      <c r="G1208">
        <f>VLOOKUP(C1208,away!$B$2:$E$405,4,FALSE)</f>
        <v>1.03</v>
      </c>
      <c r="H1208">
        <f>VLOOKUP(A1208,away!$A$2:$E$405,3,FALSE)</f>
        <v>1.10869565217391</v>
      </c>
      <c r="I1208">
        <f>VLOOKUP(C1208,away!$B$2:$E$405,3,FALSE)</f>
        <v>0.74</v>
      </c>
      <c r="J1208">
        <f>VLOOKUP(B1208,home!$B$2:$E$405,4,FALSE)</f>
        <v>1.1000000000000001</v>
      </c>
      <c r="K1208" s="3">
        <f t="shared" si="1402"/>
        <v>1.1150869565217414</v>
      </c>
      <c r="L1208" s="3">
        <f t="shared" si="1403"/>
        <v>0.90247826086956284</v>
      </c>
      <c r="M1208" s="5">
        <f t="shared" si="1404"/>
        <v>0.13297884582059413</v>
      </c>
      <c r="N1208" s="5">
        <f t="shared" si="1405"/>
        <v>0.14828297646786021</v>
      </c>
      <c r="O1208" s="5">
        <f t="shared" si="1406"/>
        <v>0.12001051750861154</v>
      </c>
      <c r="P1208" s="5">
        <f t="shared" si="1407"/>
        <v>0.1338221627192768</v>
      </c>
      <c r="Q1208" s="5">
        <f t="shared" si="1408"/>
        <v>8.267420646676564E-2</v>
      </c>
      <c r="R1208" s="5">
        <f t="shared" si="1409"/>
        <v>5.4153441563613972E-2</v>
      </c>
      <c r="S1208" s="5">
        <f t="shared" si="1410"/>
        <v>3.3667706928035251E-2</v>
      </c>
      <c r="T1208" s="5">
        <f t="shared" si="1411"/>
        <v>7.4611674070897818E-2</v>
      </c>
      <c r="U1208" s="5">
        <f t="shared" si="1412"/>
        <v>6.0385796338348278E-2</v>
      </c>
      <c r="V1208" s="5">
        <f t="shared" si="1413"/>
        <v>3.7645798532054114E-3</v>
      </c>
      <c r="W1208" s="5">
        <f t="shared" si="1414"/>
        <v>3.0729643090625244E-2</v>
      </c>
      <c r="X1208" s="5">
        <f t="shared" si="1415"/>
        <v>2.7732834853569852E-2</v>
      </c>
      <c r="Y1208" s="5">
        <f t="shared" si="1416"/>
        <v>1.2514140283816257E-2</v>
      </c>
      <c r="Z1208" s="5">
        <f t="shared" si="1417"/>
        <v>1.6290767920810616E-2</v>
      </c>
      <c r="AA1208" s="5">
        <f t="shared" si="1418"/>
        <v>1.8165622820218726E-2</v>
      </c>
      <c r="AB1208" s="5">
        <f t="shared" si="1419"/>
        <v>1.0128124531959798E-2</v>
      </c>
      <c r="AC1208" s="5">
        <f t="shared" si="1420"/>
        <v>2.367783643408576E-4</v>
      </c>
      <c r="AD1208" s="5">
        <f t="shared" si="1421"/>
        <v>8.5665560472311716E-3</v>
      </c>
      <c r="AE1208" s="5">
        <f t="shared" si="1422"/>
        <v>7.7311306031468243E-3</v>
      </c>
      <c r="AF1208" s="5">
        <f t="shared" si="1423"/>
        <v>3.4885886506416997E-3</v>
      </c>
      <c r="AG1208" s="5">
        <f t="shared" si="1424"/>
        <v>1.0494584727734721E-3</v>
      </c>
      <c r="AH1208" s="5">
        <f t="shared" si="1425"/>
        <v>3.6755159753507063E-3</v>
      </c>
      <c r="AI1208" s="5">
        <f t="shared" si="1426"/>
        <v>4.0985199226008587E-3</v>
      </c>
      <c r="AJ1208" s="5">
        <f t="shared" si="1427"/>
        <v>2.285103053368358E-3</v>
      </c>
      <c r="AK1208" s="5">
        <f t="shared" si="1428"/>
        <v>8.4936286970635337E-4</v>
      </c>
      <c r="AL1208" s="5">
        <f t="shared" si="1429"/>
        <v>9.5311980204656736E-6</v>
      </c>
      <c r="AM1208" s="5">
        <f t="shared" si="1430"/>
        <v>1.9104909821159827E-3</v>
      </c>
      <c r="AN1208" s="5">
        <f t="shared" si="1431"/>
        <v>1.7241765789470151E-3</v>
      </c>
      <c r="AO1208" s="5">
        <f t="shared" si="1432"/>
        <v>7.7801594020006728E-4</v>
      </c>
      <c r="AP1208" s="5">
        <f t="shared" si="1433"/>
        <v>2.3404749088018487E-4</v>
      </c>
      <c r="AQ1208" s="5">
        <f t="shared" si="1434"/>
        <v>5.2805693132608519E-5</v>
      </c>
      <c r="AR1208" s="5">
        <f t="shared" si="1435"/>
        <v>6.6341465304656027E-4</v>
      </c>
      <c r="AS1208" s="5">
        <f t="shared" si="1436"/>
        <v>7.3976502637761589E-4</v>
      </c>
      <c r="AT1208" s="5">
        <f t="shared" si="1437"/>
        <v>4.1245116590232084E-4</v>
      </c>
      <c r="AU1208" s="5">
        <f t="shared" si="1438"/>
        <v>1.5330630509995422E-4</v>
      </c>
      <c r="AV1208" s="5">
        <f t="shared" si="1439"/>
        <v>4.273746529237539E-5</v>
      </c>
      <c r="AW1208" s="5">
        <f t="shared" si="1440"/>
        <v>2.6643451038596034E-7</v>
      </c>
      <c r="AX1208" s="5">
        <f t="shared" si="1441"/>
        <v>3.5506059578499017E-4</v>
      </c>
      <c r="AY1208" s="5">
        <f t="shared" si="1442"/>
        <v>3.2043446898734877E-4</v>
      </c>
      <c r="AZ1208" s="5">
        <f t="shared" si="1443"/>
        <v>1.4459257114718218E-4</v>
      </c>
      <c r="BA1208" s="5">
        <f t="shared" si="1444"/>
        <v>4.3497217381189167E-5</v>
      </c>
      <c r="BB1208" s="5">
        <f t="shared" si="1445"/>
        <v>9.8138232737102287E-6</v>
      </c>
      <c r="BC1208" s="5">
        <f t="shared" si="1446"/>
        <v>1.7713524321078501E-6</v>
      </c>
      <c r="BD1208" s="5">
        <f t="shared" si="1447"/>
        <v>9.978621705280731E-5</v>
      </c>
      <c r="BE1208" s="5">
        <f t="shared" si="1448"/>
        <v>1.112703090762328E-4</v>
      </c>
      <c r="BF1208" s="5">
        <f t="shared" si="1449"/>
        <v>6.2038035149524978E-5</v>
      </c>
      <c r="BG1208" s="5">
        <f t="shared" si="1450"/>
        <v>2.3059267934490869E-5</v>
      </c>
      <c r="BH1208" s="5">
        <f t="shared" si="1451"/>
        <v>6.4282722251727044E-6</v>
      </c>
      <c r="BI1208" s="5">
        <f t="shared" si="1452"/>
        <v>1.4336165022522128E-6</v>
      </c>
      <c r="BJ1208" s="8">
        <f t="shared" si="1453"/>
        <v>0.4029559157216106</v>
      </c>
      <c r="BK1208" s="8">
        <f t="shared" si="1454"/>
        <v>0.30480003935246025</v>
      </c>
      <c r="BL1208" s="8">
        <f t="shared" si="1455"/>
        <v>0.27606769491743793</v>
      </c>
      <c r="BM1208" s="8">
        <f t="shared" si="1456"/>
        <v>0.32787209933112016</v>
      </c>
      <c r="BN1208" s="8">
        <f t="shared" si="1457"/>
        <v>0.67192215054672222</v>
      </c>
    </row>
    <row r="1209" spans="1:66" x14ac:dyDescent="0.25">
      <c r="A1209" t="s">
        <v>114</v>
      </c>
      <c r="B1209" t="s">
        <v>120</v>
      </c>
      <c r="C1209" t="s">
        <v>95</v>
      </c>
      <c r="D1209" s="7" t="s">
        <v>562</v>
      </c>
      <c r="E1209">
        <f>VLOOKUP(A1209,home!$A$2:$E$405,3,FALSE)</f>
        <v>1.35326086956522</v>
      </c>
      <c r="F1209">
        <f>VLOOKUP(B1209,home!$B$2:$E$405,3,FALSE)</f>
        <v>0.9</v>
      </c>
      <c r="G1209">
        <f>VLOOKUP(C1209,away!$B$2:$E$405,4,FALSE)</f>
        <v>0.96</v>
      </c>
      <c r="H1209">
        <f>VLOOKUP(A1209,away!$A$2:$E$405,3,FALSE)</f>
        <v>1.10869565217391</v>
      </c>
      <c r="I1209">
        <f>VLOOKUP(C1209,away!$B$2:$E$405,3,FALSE)</f>
        <v>0.64</v>
      </c>
      <c r="J1209">
        <f>VLOOKUP(B1209,home!$B$2:$E$405,4,FALSE)</f>
        <v>1.1399999999999999</v>
      </c>
      <c r="K1209" s="3">
        <f t="shared" si="1402"/>
        <v>1.16921739130435</v>
      </c>
      <c r="L1209" s="3">
        <f t="shared" si="1403"/>
        <v>0.80890434782608467</v>
      </c>
      <c r="M1209" s="5">
        <f t="shared" si="1404"/>
        <v>0.13832881105391501</v>
      </c>
      <c r="N1209" s="5">
        <f t="shared" si="1405"/>
        <v>0.16173645160269084</v>
      </c>
      <c r="O1209" s="5">
        <f t="shared" si="1406"/>
        <v>0.11189477669112478</v>
      </c>
      <c r="P1209" s="5">
        <f t="shared" si="1407"/>
        <v>0.1308293189033797</v>
      </c>
      <c r="Q1209" s="5">
        <f t="shared" si="1408"/>
        <v>9.4552536010860236E-2</v>
      </c>
      <c r="R1209" s="5">
        <f t="shared" si="1409"/>
        <v>4.5256085682239836E-2</v>
      </c>
      <c r="S1209" s="5">
        <f t="shared" si="1410"/>
        <v>3.0934102871112989E-2</v>
      </c>
      <c r="T1209" s="5">
        <f t="shared" si="1411"/>
        <v>7.6483957477167269E-2</v>
      </c>
      <c r="U1209" s="5">
        <f t="shared" si="1412"/>
        <v>5.2914202442034611E-2</v>
      </c>
      <c r="V1209" s="5">
        <f t="shared" si="1413"/>
        <v>3.250779050518507E-3</v>
      </c>
      <c r="W1209" s="5">
        <f t="shared" si="1414"/>
        <v>3.6850823165276221E-2</v>
      </c>
      <c r="X1209" s="5">
        <f t="shared" si="1415"/>
        <v>2.9808791079362126E-2</v>
      </c>
      <c r="Y1209" s="5">
        <f t="shared" si="1416"/>
        <v>1.2056230353767716E-2</v>
      </c>
      <c r="Z1209" s="5">
        <f t="shared" si="1417"/>
        <v>1.2202614824651209E-2</v>
      </c>
      <c r="AA1209" s="5">
        <f t="shared" si="1418"/>
        <v>1.4267509472370475E-2</v>
      </c>
      <c r="AB1209" s="5">
        <f t="shared" si="1419"/>
        <v>8.3409101028475569E-3</v>
      </c>
      <c r="AC1209" s="5">
        <f t="shared" si="1420"/>
        <v>1.9215863539399781E-4</v>
      </c>
      <c r="AD1209" s="5">
        <f t="shared" si="1421"/>
        <v>1.0771655832180538E-2</v>
      </c>
      <c r="AE1209" s="5">
        <f t="shared" si="1422"/>
        <v>8.7132392359370384E-3</v>
      </c>
      <c r="AF1209" s="5">
        <f t="shared" si="1423"/>
        <v>3.524088550799151E-3</v>
      </c>
      <c r="AG1209" s="5">
        <f t="shared" si="1424"/>
        <v>9.5021685028851986E-4</v>
      </c>
      <c r="AH1209" s="5">
        <f t="shared" si="1425"/>
        <v>2.4676870466268487E-3</v>
      </c>
      <c r="AI1209" s="5">
        <f t="shared" si="1426"/>
        <v>2.8852626112125801E-3</v>
      </c>
      <c r="AJ1209" s="5">
        <f t="shared" si="1427"/>
        <v>1.6867496117549752E-3</v>
      </c>
      <c r="AK1209" s="5">
        <f t="shared" si="1428"/>
        <v>6.5739232694659276E-4</v>
      </c>
      <c r="AL1209" s="5">
        <f t="shared" si="1429"/>
        <v>7.2696304402417145E-6</v>
      </c>
      <c r="AM1209" s="5">
        <f t="shared" si="1430"/>
        <v>2.5188814664260832E-3</v>
      </c>
      <c r="AN1209" s="5">
        <f t="shared" si="1431"/>
        <v>2.0375341698506025E-3</v>
      </c>
      <c r="AO1209" s="5">
        <f t="shared" si="1432"/>
        <v>8.2408512441818215E-4</v>
      </c>
      <c r="AP1209" s="5">
        <f t="shared" si="1433"/>
        <v>2.2220201337355585E-4</v>
      </c>
      <c r="AQ1209" s="5">
        <f t="shared" si="1434"/>
        <v>4.4935043678394766E-5</v>
      </c>
      <c r="AR1209" s="5">
        <f t="shared" si="1435"/>
        <v>3.9922455621811388E-4</v>
      </c>
      <c r="AS1209" s="5">
        <f t="shared" si="1436"/>
        <v>4.6678029416597996E-4</v>
      </c>
      <c r="AT1209" s="5">
        <f t="shared" si="1437"/>
        <v>2.7288381892851216E-4</v>
      </c>
      <c r="AU1209" s="5">
        <f t="shared" si="1438"/>
        <v>1.0635350229892124E-4</v>
      </c>
      <c r="AV1209" s="5">
        <f t="shared" si="1439"/>
        <v>3.1087591128506457E-5</v>
      </c>
      <c r="AW1209" s="5">
        <f t="shared" si="1440"/>
        <v>1.9098632372346452E-7</v>
      </c>
      <c r="AX1209" s="5">
        <f t="shared" si="1441"/>
        <v>4.9085333619659647E-4</v>
      </c>
      <c r="AY1209" s="5">
        <f t="shared" si="1442"/>
        <v>3.9705339779436567E-4</v>
      </c>
      <c r="AZ1209" s="5">
        <f t="shared" si="1443"/>
        <v>1.6058910989749116E-4</v>
      </c>
      <c r="BA1209" s="5">
        <f t="shared" si="1444"/>
        <v>4.3300409736533848E-5</v>
      </c>
      <c r="BB1209" s="5">
        <f t="shared" si="1445"/>
        <v>8.7564724246332866E-6</v>
      </c>
      <c r="BC1209" s="5">
        <f t="shared" si="1446"/>
        <v>1.4166297231810176E-6</v>
      </c>
      <c r="BD1209" s="5">
        <f t="shared" si="1447"/>
        <v>5.3822413213961882E-5</v>
      </c>
      <c r="BE1209" s="5">
        <f t="shared" si="1448"/>
        <v>6.2930101571733292E-5</v>
      </c>
      <c r="BF1209" s="5">
        <f t="shared" si="1449"/>
        <v>3.6789484597109886E-5</v>
      </c>
      <c r="BG1209" s="5">
        <f t="shared" si="1450"/>
        <v>1.4338301736021469E-5</v>
      </c>
      <c r="BH1209" s="5">
        <f t="shared" si="1451"/>
        <v>4.1911479378814125E-6</v>
      </c>
      <c r="BI1209" s="5">
        <f t="shared" si="1452"/>
        <v>9.8007261170006215E-7</v>
      </c>
      <c r="BJ1209" s="8">
        <f t="shared" si="1453"/>
        <v>0.44219759733184927</v>
      </c>
      <c r="BK1209" s="8">
        <f t="shared" si="1454"/>
        <v>0.30393949354255484</v>
      </c>
      <c r="BL1209" s="8">
        <f t="shared" si="1455"/>
        <v>0.24181995727156669</v>
      </c>
      <c r="BM1209" s="8">
        <f t="shared" si="1456"/>
        <v>0.31716482061494095</v>
      </c>
      <c r="BN1209" s="8">
        <f t="shared" si="1457"/>
        <v>0.68259797994421034</v>
      </c>
    </row>
    <row r="1210" spans="1:66" x14ac:dyDescent="0.25">
      <c r="A1210" t="s">
        <v>114</v>
      </c>
      <c r="B1210" t="s">
        <v>476</v>
      </c>
      <c r="C1210" t="s">
        <v>109</v>
      </c>
      <c r="D1210" s="7" t="s">
        <v>562</v>
      </c>
      <c r="E1210">
        <f>VLOOKUP(A1210,home!$A$2:$E$405,3,FALSE)</f>
        <v>1.35326086956522</v>
      </c>
      <c r="F1210">
        <f>VLOOKUP(B1210,home!$B$2:$E$405,3,FALSE)</f>
        <v>1.1599999999999999</v>
      </c>
      <c r="G1210">
        <f>VLOOKUP(C1210,away!$B$2:$E$405,4,FALSE)</f>
        <v>1.25</v>
      </c>
      <c r="H1210">
        <f>VLOOKUP(A1210,away!$A$2:$E$405,3,FALSE)</f>
        <v>1.10869565217391</v>
      </c>
      <c r="I1210">
        <f>VLOOKUP(C1210,away!$B$2:$E$405,3,FALSE)</f>
        <v>0.43</v>
      </c>
      <c r="J1210">
        <f>VLOOKUP(B1210,home!$B$2:$E$405,4,FALSE)</f>
        <v>0.69</v>
      </c>
      <c r="K1210" s="3">
        <f t="shared" si="1402"/>
        <v>1.9622282608695687</v>
      </c>
      <c r="L1210" s="3">
        <f t="shared" si="1403"/>
        <v>0.32894999999999908</v>
      </c>
      <c r="M1210" s="5">
        <f t="shared" si="1404"/>
        <v>0.10114721381092878</v>
      </c>
      <c r="N1210" s="5">
        <f t="shared" si="1405"/>
        <v>0.19847392144802123</v>
      </c>
      <c r="O1210" s="5">
        <f t="shared" si="1406"/>
        <v>3.3272375983104931E-2</v>
      </c>
      <c r="P1210" s="5">
        <f t="shared" si="1407"/>
        <v>6.5287996460326389E-2</v>
      </c>
      <c r="Q1210" s="5">
        <f t="shared" si="1408"/>
        <v>0.19472556885545705</v>
      </c>
      <c r="R1210" s="5">
        <f t="shared" si="1409"/>
        <v>5.4724740398211678E-3</v>
      </c>
      <c r="S1210" s="5">
        <f t="shared" si="1410"/>
        <v>1.0535442157040992E-2</v>
      </c>
      <c r="T1210" s="5">
        <f t="shared" si="1411"/>
        <v>6.4054975875002418E-2</v>
      </c>
      <c r="U1210" s="5">
        <f t="shared" si="1412"/>
        <v>1.0738243217812153E-2</v>
      </c>
      <c r="V1210" s="5">
        <f t="shared" si="1413"/>
        <v>7.5559604257460376E-4</v>
      </c>
      <c r="W1210" s="5">
        <f t="shared" si="1414"/>
        <v>0.12736533810736031</v>
      </c>
      <c r="X1210" s="5">
        <f t="shared" si="1415"/>
        <v>4.1896827970416058E-2</v>
      </c>
      <c r="Y1210" s="5">
        <f t="shared" si="1416"/>
        <v>6.8909807804341623E-3</v>
      </c>
      <c r="Z1210" s="5">
        <f t="shared" si="1417"/>
        <v>6.0005677846638951E-4</v>
      </c>
      <c r="AA1210" s="5">
        <f t="shared" si="1418"/>
        <v>1.1774483688330995E-3</v>
      </c>
      <c r="AB1210" s="5">
        <f t="shared" si="1419"/>
        <v>1.1552112325195418E-3</v>
      </c>
      <c r="AC1210" s="5">
        <f t="shared" si="1420"/>
        <v>3.0482396582161967E-5</v>
      </c>
      <c r="AD1210" s="5">
        <f t="shared" si="1421"/>
        <v>6.2479966472367574E-2</v>
      </c>
      <c r="AE1210" s="5">
        <f t="shared" si="1422"/>
        <v>2.0552784971085255E-2</v>
      </c>
      <c r="AF1210" s="5">
        <f t="shared" si="1423"/>
        <v>3.380419308119238E-3</v>
      </c>
      <c r="AG1210" s="5">
        <f t="shared" si="1424"/>
        <v>3.7066297713527342E-4</v>
      </c>
      <c r="AH1210" s="5">
        <f t="shared" si="1425"/>
        <v>4.9347169319129572E-5</v>
      </c>
      <c r="AI1210" s="5">
        <f t="shared" si="1426"/>
        <v>9.6830410231911761E-5</v>
      </c>
      <c r="AJ1210" s="5">
        <f t="shared" si="1427"/>
        <v>9.5001683734325553E-5</v>
      </c>
      <c r="AK1210" s="5">
        <f t="shared" si="1428"/>
        <v>6.2138329551228815E-5</v>
      </c>
      <c r="AL1210" s="5">
        <f t="shared" si="1429"/>
        <v>7.870249807883194E-7</v>
      </c>
      <c r="AM1210" s="5">
        <f t="shared" si="1430"/>
        <v>2.4519991190052551E-2</v>
      </c>
      <c r="AN1210" s="5">
        <f t="shared" si="1431"/>
        <v>8.0658511019677647E-3</v>
      </c>
      <c r="AO1210" s="5">
        <f t="shared" si="1432"/>
        <v>1.3266308599961443E-3</v>
      </c>
      <c r="AP1210" s="5">
        <f t="shared" si="1433"/>
        <v>1.4546507379857682E-4</v>
      </c>
      <c r="AQ1210" s="5">
        <f t="shared" si="1434"/>
        <v>1.196268400651043E-5</v>
      </c>
      <c r="AR1210" s="5">
        <f t="shared" si="1435"/>
        <v>3.2465502695055269E-6</v>
      </c>
      <c r="AS1210" s="5">
        <f t="shared" si="1436"/>
        <v>6.3704726891574598E-6</v>
      </c>
      <c r="AT1210" s="5">
        <f t="shared" si="1437"/>
        <v>6.2501607728812644E-6</v>
      </c>
      <c r="AU1210" s="5">
        <f t="shared" si="1438"/>
        <v>4.0880807011753342E-6</v>
      </c>
      <c r="AV1210" s="5">
        <f t="shared" si="1439"/>
        <v>2.0054368711404312E-6</v>
      </c>
      <c r="AW1210" s="5">
        <f t="shared" si="1440"/>
        <v>1.4111248299474023E-8</v>
      </c>
      <c r="AX1210" s="5">
        <f t="shared" si="1441"/>
        <v>8.018969944898988E-3</v>
      </c>
      <c r="AY1210" s="5">
        <f t="shared" si="1442"/>
        <v>2.6378401633745142E-3</v>
      </c>
      <c r="AZ1210" s="5">
        <f t="shared" si="1443"/>
        <v>4.3385876087102202E-4</v>
      </c>
      <c r="BA1210" s="5">
        <f t="shared" si="1444"/>
        <v>4.7572613129507436E-5</v>
      </c>
      <c r="BB1210" s="5">
        <f t="shared" si="1445"/>
        <v>3.9122527722378579E-6</v>
      </c>
      <c r="BC1210" s="5">
        <f t="shared" si="1446"/>
        <v>2.5738710988552805E-7</v>
      </c>
      <c r="BD1210" s="5">
        <f t="shared" si="1447"/>
        <v>1.7799211852563985E-7</v>
      </c>
      <c r="BE1210" s="5">
        <f t="shared" si="1448"/>
        <v>3.4926116518305646E-7</v>
      </c>
      <c r="BF1210" s="5">
        <f t="shared" si="1449"/>
        <v>3.4266506437321402E-7</v>
      </c>
      <c r="BG1210" s="5">
        <f t="shared" si="1450"/>
        <v>2.2412902444193686E-7</v>
      </c>
      <c r="BH1210" s="5">
        <f t="shared" si="1451"/>
        <v>1.0994807646027374E-7</v>
      </c>
      <c r="BI1210" s="5">
        <f t="shared" si="1452"/>
        <v>4.314864457171945E-8</v>
      </c>
      <c r="BJ1210" s="8">
        <f t="shared" si="1453"/>
        <v>0.76540375879737621</v>
      </c>
      <c r="BK1210" s="8">
        <f t="shared" si="1454"/>
        <v>0.18039535805580825</v>
      </c>
      <c r="BL1210" s="8">
        <f t="shared" si="1455"/>
        <v>5.2142278280324902E-2</v>
      </c>
      <c r="BM1210" s="8">
        <f t="shared" si="1456"/>
        <v>0.39752407526218997</v>
      </c>
      <c r="BN1210" s="8">
        <f t="shared" si="1457"/>
        <v>0.59837955059765957</v>
      </c>
    </row>
    <row r="1211" spans="1:66" x14ac:dyDescent="0.25">
      <c r="A1211" t="s">
        <v>114</v>
      </c>
      <c r="B1211" t="s">
        <v>126</v>
      </c>
      <c r="C1211" t="s">
        <v>320</v>
      </c>
      <c r="D1211" s="7" t="s">
        <v>562</v>
      </c>
      <c r="E1211">
        <f>VLOOKUP(A1211,home!$A$2:$E$405,3,FALSE)</f>
        <v>1.35326086956522</v>
      </c>
      <c r="F1211">
        <f>VLOOKUP(B1211,home!$B$2:$E$405,3,FALSE)</f>
        <v>1.03</v>
      </c>
      <c r="G1211">
        <f>VLOOKUP(C1211,away!$B$2:$E$405,4,FALSE)</f>
        <v>1.25</v>
      </c>
      <c r="H1211">
        <f>VLOOKUP(A1211,away!$A$2:$E$405,3,FALSE)</f>
        <v>1.10869565217391</v>
      </c>
      <c r="I1211">
        <f>VLOOKUP(C1211,away!$B$2:$E$405,3,FALSE)</f>
        <v>0.64</v>
      </c>
      <c r="J1211">
        <f>VLOOKUP(B1211,home!$B$2:$E$405,4,FALSE)</f>
        <v>1.41</v>
      </c>
      <c r="K1211" s="3">
        <f t="shared" si="1402"/>
        <v>1.7423233695652207</v>
      </c>
      <c r="L1211" s="3">
        <f t="shared" si="1403"/>
        <v>1.0004869565217362</v>
      </c>
      <c r="M1211" s="5">
        <f t="shared" si="1404"/>
        <v>6.4389137910281335E-2</v>
      </c>
      <c r="N1211" s="5">
        <f t="shared" si="1405"/>
        <v>0.11218669972724107</v>
      </c>
      <c r="O1211" s="5">
        <f t="shared" si="1406"/>
        <v>6.4420492620915717E-2</v>
      </c>
      <c r="P1211" s="5">
        <f t="shared" si="1407"/>
        <v>0.11224132977232532</v>
      </c>
      <c r="Q1211" s="5">
        <f t="shared" si="1408"/>
        <v>9.7732754344584172E-2</v>
      </c>
      <c r="R1211" s="5">
        <f t="shared" si="1409"/>
        <v>3.2225931299965468E-2</v>
      </c>
      <c r="S1211" s="5">
        <f t="shared" si="1410"/>
        <v>4.8913980361927942E-2</v>
      </c>
      <c r="T1211" s="5">
        <f t="shared" si="1411"/>
        <v>9.7780345946699515E-2</v>
      </c>
      <c r="U1211" s="5">
        <f t="shared" si="1412"/>
        <v>5.6147993209933147E-2</v>
      </c>
      <c r="V1211" s="5">
        <f t="shared" si="1413"/>
        <v>9.4739412723964956E-3</v>
      </c>
      <c r="W1211" s="5">
        <f t="shared" si="1414"/>
        <v>5.6760687288848609E-2</v>
      </c>
      <c r="X1211" s="5">
        <f t="shared" si="1415"/>
        <v>5.6788327275702148E-2</v>
      </c>
      <c r="Y1211" s="5">
        <f t="shared" si="1416"/>
        <v>2.8407990361013772E-2</v>
      </c>
      <c r="Z1211" s="5">
        <f t="shared" si="1417"/>
        <v>1.074720797579367E-2</v>
      </c>
      <c r="AA1211" s="5">
        <f t="shared" si="1418"/>
        <v>1.8725111613803042E-2</v>
      </c>
      <c r="AB1211" s="5">
        <f t="shared" si="1419"/>
        <v>1.6312599781223087E-2</v>
      </c>
      <c r="AC1211" s="5">
        <f t="shared" si="1420"/>
        <v>1.032169206940206E-3</v>
      </c>
      <c r="AD1211" s="5">
        <f t="shared" si="1421"/>
        <v>2.4723867983986125E-2</v>
      </c>
      <c r="AE1211" s="5">
        <f t="shared" si="1422"/>
        <v>2.4735907432743474E-2</v>
      </c>
      <c r="AF1211" s="5">
        <f t="shared" si="1423"/>
        <v>1.2373976372094456E-2</v>
      </c>
      <c r="AG1211" s="5">
        <f t="shared" si="1424"/>
        <v>4.126667320196219E-3</v>
      </c>
      <c r="AH1211" s="5">
        <f t="shared" si="1425"/>
        <v>2.6881103497019844E-3</v>
      </c>
      <c r="AI1211" s="5">
        <f t="shared" si="1426"/>
        <v>4.683557482255905E-3</v>
      </c>
      <c r="AJ1211" s="5">
        <f t="shared" si="1427"/>
        <v>4.0801358270182563E-3</v>
      </c>
      <c r="AK1211" s="5">
        <f t="shared" si="1428"/>
        <v>2.3696386674714087E-3</v>
      </c>
      <c r="AL1211" s="5">
        <f t="shared" si="1429"/>
        <v>7.1969930393192246E-5</v>
      </c>
      <c r="AM1211" s="5">
        <f t="shared" si="1430"/>
        <v>8.6153945949088706E-3</v>
      </c>
      <c r="AN1211" s="5">
        <f t="shared" si="1431"/>
        <v>8.6195899174941921E-3</v>
      </c>
      <c r="AO1211" s="5">
        <f t="shared" si="1432"/>
        <v>4.3118936415096039E-3</v>
      </c>
      <c r="AP1211" s="5">
        <f t="shared" si="1433"/>
        <v>1.4379977820797901E-3</v>
      </c>
      <c r="AQ1211" s="5">
        <f t="shared" si="1434"/>
        <v>3.5967450611950399E-4</v>
      </c>
      <c r="AR1211" s="5">
        <f t="shared" si="1435"/>
        <v>5.3788386851358382E-4</v>
      </c>
      <c r="AS1211" s="5">
        <f t="shared" si="1436"/>
        <v>9.3716763422336364E-4</v>
      </c>
      <c r="AT1211" s="5">
        <f t="shared" si="1437"/>
        <v>8.1642453515375871E-4</v>
      </c>
      <c r="AU1211" s="5">
        <f t="shared" si="1438"/>
        <v>4.741585156949386E-4</v>
      </c>
      <c r="AV1211" s="5">
        <f t="shared" si="1439"/>
        <v>2.0653436569341224E-4</v>
      </c>
      <c r="AW1211" s="5">
        <f t="shared" si="1440"/>
        <v>3.484887596953135E-6</v>
      </c>
      <c r="AX1211" s="5">
        <f t="shared" si="1441"/>
        <v>2.5018005567892716E-3</v>
      </c>
      <c r="AY1211" s="5">
        <f t="shared" si="1442"/>
        <v>2.5030188248864834E-3</v>
      </c>
      <c r="AZ1211" s="5">
        <f t="shared" si="1443"/>
        <v>1.2521188431136451E-3</v>
      </c>
      <c r="BA1211" s="5">
        <f t="shared" si="1444"/>
        <v>4.175761901834294E-4</v>
      </c>
      <c r="BB1211" s="5">
        <f t="shared" si="1445"/>
        <v>1.0444488290814024E-4</v>
      </c>
      <c r="BC1211" s="5">
        <f t="shared" si="1446"/>
        <v>2.0899148605006875E-5</v>
      </c>
      <c r="BD1211" s="5">
        <f t="shared" si="1447"/>
        <v>8.9690965761882185E-5</v>
      </c>
      <c r="BE1211" s="5">
        <f t="shared" si="1448"/>
        <v>1.5627066568580142E-4</v>
      </c>
      <c r="BF1211" s="5">
        <f t="shared" si="1449"/>
        <v>1.3613701640094285E-4</v>
      </c>
      <c r="BG1211" s="5">
        <f t="shared" si="1450"/>
        <v>7.9064901712748808E-5</v>
      </c>
      <c r="BH1211" s="5">
        <f t="shared" si="1451"/>
        <v>3.4439156491624875E-5</v>
      </c>
      <c r="BI1211" s="5">
        <f t="shared" si="1452"/>
        <v>1.2000829436694349E-5</v>
      </c>
      <c r="BJ1211" s="8">
        <f t="shared" si="1453"/>
        <v>0.54576163294170754</v>
      </c>
      <c r="BK1211" s="8">
        <f t="shared" si="1454"/>
        <v>0.238625547279151</v>
      </c>
      <c r="BL1211" s="8">
        <f t="shared" si="1455"/>
        <v>0.20513334330705676</v>
      </c>
      <c r="BM1211" s="8">
        <f t="shared" si="1456"/>
        <v>0.5145718518911061</v>
      </c>
      <c r="BN1211" s="8">
        <f t="shared" si="1457"/>
        <v>0.48319634567531311</v>
      </c>
    </row>
    <row r="1212" spans="1:66" x14ac:dyDescent="0.25">
      <c r="A1212" t="s">
        <v>114</v>
      </c>
      <c r="B1212" t="s">
        <v>345</v>
      </c>
      <c r="C1212" t="s">
        <v>113</v>
      </c>
      <c r="D1212" s="7" t="s">
        <v>562</v>
      </c>
      <c r="E1212">
        <f>VLOOKUP(A1212,home!$A$2:$E$405,3,FALSE)</f>
        <v>1.35326086956522</v>
      </c>
      <c r="F1212">
        <f>VLOOKUP(B1212,home!$B$2:$E$405,3,FALSE)</f>
        <v>0.77</v>
      </c>
      <c r="G1212">
        <f>VLOOKUP(C1212,away!$B$2:$E$405,4,FALSE)</f>
        <v>1.45</v>
      </c>
      <c r="H1212">
        <f>VLOOKUP(A1212,away!$A$2:$E$405,3,FALSE)</f>
        <v>1.10869565217391</v>
      </c>
      <c r="I1212">
        <f>VLOOKUP(C1212,away!$B$2:$E$405,3,FALSE)</f>
        <v>0.49</v>
      </c>
      <c r="J1212">
        <f>VLOOKUP(B1212,home!$B$2:$E$405,4,FALSE)</f>
        <v>1.02</v>
      </c>
      <c r="K1212" s="3">
        <f t="shared" si="1402"/>
        <v>1.5109157608695682</v>
      </c>
      <c r="L1212" s="3">
        <f t="shared" si="1403"/>
        <v>0.55412608695652021</v>
      </c>
      <c r="M1212" s="5">
        <f t="shared" si="1404"/>
        <v>0.12681298360926968</v>
      </c>
      <c r="N1212" s="5">
        <f t="shared" si="1405"/>
        <v>0.19160373561813979</v>
      </c>
      <c r="O1212" s="5">
        <f t="shared" si="1406"/>
        <v>7.0270382382685931E-2</v>
      </c>
      <c r="P1212" s="5">
        <f t="shared" si="1407"/>
        <v>0.10617262826433142</v>
      </c>
      <c r="Q1212" s="5">
        <f t="shared" si="1408"/>
        <v>0.14474855199346667</v>
      </c>
      <c r="R1212" s="5">
        <f t="shared" si="1409"/>
        <v>1.9469326009328075E-2</v>
      </c>
      <c r="S1212" s="5">
        <f t="shared" si="1410"/>
        <v>2.2222935443441283E-2</v>
      </c>
      <c r="T1212" s="5">
        <f t="shared" si="1411"/>
        <v>8.0208948708762093E-2</v>
      </c>
      <c r="U1212" s="5">
        <f t="shared" si="1412"/>
        <v>2.9416511521001602E-2</v>
      </c>
      <c r="V1212" s="5">
        <f t="shared" si="1413"/>
        <v>2.0673202701289198E-3</v>
      </c>
      <c r="W1212" s="5">
        <f t="shared" si="1414"/>
        <v>7.2900956189992303E-2</v>
      </c>
      <c r="X1212" s="5">
        <f t="shared" si="1415"/>
        <v>4.0396321588949145E-2</v>
      </c>
      <c r="Y1212" s="5">
        <f t="shared" si="1416"/>
        <v>1.1192327804760793E-2</v>
      </c>
      <c r="Z1212" s="5">
        <f t="shared" si="1417"/>
        <v>3.596153812409924E-3</v>
      </c>
      <c r="AA1212" s="5">
        <f t="shared" si="1418"/>
        <v>5.433485473681339E-3</v>
      </c>
      <c r="AB1212" s="5">
        <f t="shared" si="1419"/>
        <v>4.1047694193204936E-3</v>
      </c>
      <c r="AC1212" s="5">
        <f t="shared" si="1420"/>
        <v>1.0817742212619487E-4</v>
      </c>
      <c r="AD1212" s="5">
        <f t="shared" si="1421"/>
        <v>2.7536800922480342E-2</v>
      </c>
      <c r="AE1212" s="5">
        <f t="shared" si="1422"/>
        <v>1.5258859742474725E-2</v>
      </c>
      <c r="AF1212" s="5">
        <f t="shared" si="1423"/>
        <v>4.2276661202579474E-3</v>
      </c>
      <c r="AG1212" s="5">
        <f t="shared" si="1424"/>
        <v>7.8088669472573013E-4</v>
      </c>
      <c r="AH1212" s="5">
        <f t="shared" si="1425"/>
        <v>4.9818066004112069E-4</v>
      </c>
      <c r="AI1212" s="5">
        <f t="shared" si="1426"/>
        <v>7.5270901101653356E-4</v>
      </c>
      <c r="AJ1212" s="5">
        <f t="shared" si="1427"/>
        <v>5.6863995404671307E-4</v>
      </c>
      <c r="AK1212" s="5">
        <f t="shared" si="1428"/>
        <v>2.8638902294310858E-4</v>
      </c>
      <c r="AL1212" s="5">
        <f t="shared" si="1429"/>
        <v>3.6228092421156769E-6</v>
      </c>
      <c r="AM1212" s="5">
        <f t="shared" si="1430"/>
        <v>8.3211573035406432E-3</v>
      </c>
      <c r="AN1212" s="5">
        <f t="shared" si="1431"/>
        <v>4.6109703355606451E-3</v>
      </c>
      <c r="AO1212" s="5">
        <f t="shared" si="1432"/>
        <v>1.2775294745584066E-3</v>
      </c>
      <c r="AP1212" s="5">
        <f t="shared" si="1433"/>
        <v>2.3597080290288977E-4</v>
      </c>
      <c r="AQ1212" s="5">
        <f t="shared" si="1434"/>
        <v>3.2689394412141637E-5</v>
      </c>
      <c r="AR1212" s="5">
        <f t="shared" si="1435"/>
        <v>5.5210979949200536E-5</v>
      </c>
      <c r="AS1212" s="5">
        <f t="shared" si="1436"/>
        <v>8.3419139778300813E-5</v>
      </c>
      <c r="AT1212" s="5">
        <f t="shared" si="1437"/>
        <v>6.3019646524608129E-5</v>
      </c>
      <c r="AU1212" s="5">
        <f t="shared" si="1438"/>
        <v>3.1739125726153171E-5</v>
      </c>
      <c r="AV1212" s="5">
        <f t="shared" si="1439"/>
        <v>1.1988786323966412E-5</v>
      </c>
      <c r="AW1212" s="5">
        <f t="shared" si="1440"/>
        <v>8.4254249400325265E-8</v>
      </c>
      <c r="AX1212" s="5">
        <f t="shared" si="1441"/>
        <v>2.0954279530990766E-3</v>
      </c>
      <c r="AY1212" s="5">
        <f t="shared" si="1442"/>
        <v>1.161131292150102E-3</v>
      </c>
      <c r="AZ1212" s="5">
        <f t="shared" si="1443"/>
        <v>3.2170656968095199E-4</v>
      </c>
      <c r="BA1212" s="5">
        <f t="shared" si="1444"/>
        <v>5.9422000868503696E-5</v>
      </c>
      <c r="BB1212" s="5">
        <f t="shared" si="1445"/>
        <v>8.2318202050977214E-6</v>
      </c>
      <c r="BC1212" s="5">
        <f t="shared" si="1446"/>
        <v>9.1229326375608422E-7</v>
      </c>
      <c r="BD1212" s="5">
        <f t="shared" si="1447"/>
        <v>5.0989740460475659E-6</v>
      </c>
      <c r="BE1212" s="5">
        <f t="shared" si="1448"/>
        <v>7.704120250438138E-6</v>
      </c>
      <c r="BF1212" s="5">
        <f t="shared" si="1449"/>
        <v>5.8201383550106954E-6</v>
      </c>
      <c r="BG1212" s="5">
        <f t="shared" si="1450"/>
        <v>2.9312462570090471E-6</v>
      </c>
      <c r="BH1212" s="5">
        <f t="shared" si="1451"/>
        <v>1.1072165421762255E-6</v>
      </c>
      <c r="BI1212" s="5">
        <f t="shared" si="1452"/>
        <v>3.3458218485391282E-7</v>
      </c>
      <c r="BJ1212" s="8">
        <f t="shared" si="1453"/>
        <v>0.60698020462425195</v>
      </c>
      <c r="BK1212" s="8">
        <f t="shared" si="1454"/>
        <v>0.25854879911068973</v>
      </c>
      <c r="BL1212" s="8">
        <f t="shared" si="1455"/>
        <v>0.1310687674100027</v>
      </c>
      <c r="BM1212" s="8">
        <f t="shared" si="1456"/>
        <v>0.33995527004223169</v>
      </c>
      <c r="BN1212" s="8">
        <f t="shared" si="1457"/>
        <v>0.65907760787722147</v>
      </c>
    </row>
    <row r="1213" spans="1:66" x14ac:dyDescent="0.25">
      <c r="A1213" t="s">
        <v>114</v>
      </c>
      <c r="B1213" t="s">
        <v>356</v>
      </c>
      <c r="C1213" t="s">
        <v>119</v>
      </c>
      <c r="D1213" s="7" t="s">
        <v>562</v>
      </c>
      <c r="E1213">
        <f>VLOOKUP(A1213,home!$A$2:$E$405,3,FALSE)</f>
        <v>1.35326086956522</v>
      </c>
      <c r="F1213">
        <f>VLOOKUP(B1213,home!$B$2:$E$405,3,FALSE)</f>
        <v>1.29</v>
      </c>
      <c r="G1213">
        <f>VLOOKUP(C1213,away!$B$2:$E$405,4,FALSE)</f>
        <v>0.84</v>
      </c>
      <c r="H1213">
        <f>VLOOKUP(A1213,away!$A$2:$E$405,3,FALSE)</f>
        <v>1.10869565217391</v>
      </c>
      <c r="I1213">
        <f>VLOOKUP(C1213,away!$B$2:$E$405,3,FALSE)</f>
        <v>0.77</v>
      </c>
      <c r="J1213">
        <f>VLOOKUP(B1213,home!$B$2:$E$405,4,FALSE)</f>
        <v>0.94</v>
      </c>
      <c r="K1213" s="3">
        <f t="shared" si="1402"/>
        <v>1.4663934782608723</v>
      </c>
      <c r="L1213" s="3">
        <f t="shared" si="1403"/>
        <v>0.80247391304347604</v>
      </c>
      <c r="M1213" s="5">
        <f t="shared" si="1404"/>
        <v>0.10342925864621266</v>
      </c>
      <c r="N1213" s="5">
        <f t="shared" si="1405"/>
        <v>0.15166799034016318</v>
      </c>
      <c r="O1213" s="5">
        <f t="shared" si="1406"/>
        <v>8.299928190901204E-2</v>
      </c>
      <c r="P1213" s="5">
        <f t="shared" si="1407"/>
        <v>0.12170960569171085</v>
      </c>
      <c r="Q1213" s="5">
        <f t="shared" si="1408"/>
        <v>0.11120247594787416</v>
      </c>
      <c r="R1213" s="5">
        <f t="shared" si="1409"/>
        <v>3.3302379266661741E-2</v>
      </c>
      <c r="S1213" s="5">
        <f t="shared" si="1410"/>
        <v>3.5805216801131363E-2</v>
      </c>
      <c r="T1213" s="5">
        <f t="shared" si="1411"/>
        <v>8.9237086014013589E-2</v>
      </c>
      <c r="U1213" s="5">
        <f t="shared" si="1412"/>
        <v>4.8834391767202862E-2</v>
      </c>
      <c r="V1213" s="5">
        <f t="shared" si="1413"/>
        <v>4.6815023090411379E-3</v>
      </c>
      <c r="W1213" s="5">
        <f t="shared" si="1414"/>
        <v>5.4355528498808044E-2</v>
      </c>
      <c r="X1213" s="5">
        <f t="shared" si="1415"/>
        <v>4.3618893649984662E-2</v>
      </c>
      <c r="Y1213" s="5">
        <f t="shared" si="1416"/>
        <v>1.7501512134965209E-2</v>
      </c>
      <c r="Z1213" s="5">
        <f t="shared" si="1417"/>
        <v>8.9080968679253244E-3</v>
      </c>
      <c r="AA1213" s="5">
        <f t="shared" si="1418"/>
        <v>1.3062775150841798E-2</v>
      </c>
      <c r="AB1213" s="5">
        <f t="shared" si="1419"/>
        <v>9.5775841445912991E-3</v>
      </c>
      <c r="AC1213" s="5">
        <f t="shared" si="1420"/>
        <v>3.44307674356452E-4</v>
      </c>
      <c r="AD1213" s="5">
        <f t="shared" si="1421"/>
        <v>1.9926648124518779E-2</v>
      </c>
      <c r="AE1213" s="5">
        <f t="shared" si="1422"/>
        <v>1.5990615294323024E-2</v>
      </c>
      <c r="AF1213" s="5">
        <f t="shared" si="1423"/>
        <v>6.4160258136041256E-3</v>
      </c>
      <c r="AG1213" s="5">
        <f t="shared" si="1424"/>
        <v>1.7162311136102849E-3</v>
      </c>
      <c r="AH1213" s="5">
        <f t="shared" si="1425"/>
        <v>1.7871288378435921E-3</v>
      </c>
      <c r="AI1213" s="5">
        <f t="shared" si="1426"/>
        <v>2.6206340726257749E-3</v>
      </c>
      <c r="AJ1213" s="5">
        <f t="shared" si="1427"/>
        <v>1.9214403565033333E-3</v>
      </c>
      <c r="AK1213" s="5">
        <f t="shared" si="1428"/>
        <v>9.3919586921457758E-4</v>
      </c>
      <c r="AL1213" s="5">
        <f t="shared" si="1429"/>
        <v>1.6206459112655832E-5</v>
      </c>
      <c r="AM1213" s="5">
        <f t="shared" si="1430"/>
        <v>5.8440613706787136E-3</v>
      </c>
      <c r="AN1213" s="5">
        <f t="shared" si="1431"/>
        <v>4.6897067961947664E-3</v>
      </c>
      <c r="AO1213" s="5">
        <f t="shared" si="1432"/>
        <v>1.8816836818844988E-3</v>
      </c>
      <c r="AP1213" s="5">
        <f t="shared" si="1433"/>
        <v>5.0333402243730302E-4</v>
      </c>
      <c r="AQ1213" s="5">
        <f t="shared" si="1434"/>
        <v>1.0097810563829384E-4</v>
      </c>
      <c r="AR1213" s="5">
        <f t="shared" si="1435"/>
        <v>2.8682485432343749E-4</v>
      </c>
      <c r="AS1213" s="5">
        <f t="shared" si="1436"/>
        <v>4.2059809578301347E-4</v>
      </c>
      <c r="AT1213" s="5">
        <f t="shared" si="1437"/>
        <v>3.0838115231257638E-4</v>
      </c>
      <c r="AU1213" s="5">
        <f t="shared" si="1438"/>
        <v>1.507360368565782E-4</v>
      </c>
      <c r="AV1213" s="5">
        <f t="shared" si="1439"/>
        <v>5.5259585346344197E-5</v>
      </c>
      <c r="AW1213" s="5">
        <f t="shared" si="1440"/>
        <v>5.2974526155418883E-7</v>
      </c>
      <c r="AX1213" s="5">
        <f t="shared" si="1441"/>
        <v>1.4282822467532605E-3</v>
      </c>
      <c r="AY1213" s="5">
        <f t="shared" si="1442"/>
        <v>1.1461592434826166E-3</v>
      </c>
      <c r="AZ1213" s="5">
        <f t="shared" si="1443"/>
        <v>4.598814465442227E-4</v>
      </c>
      <c r="BA1213" s="5">
        <f t="shared" si="1444"/>
        <v>1.2301428798147884E-4</v>
      </c>
      <c r="BB1213" s="5">
        <f t="shared" si="1445"/>
        <v>2.4678939259188594E-5</v>
      </c>
      <c r="BC1213" s="5">
        <f t="shared" si="1446"/>
        <v>3.9608409914166678E-6</v>
      </c>
      <c r="BD1213" s="5">
        <f t="shared" si="1447"/>
        <v>3.8361577201175623E-5</v>
      </c>
      <c r="BE1213" s="5">
        <f t="shared" si="1448"/>
        <v>5.6253166623604899E-5</v>
      </c>
      <c r="BF1213" s="5">
        <f t="shared" si="1449"/>
        <v>4.1244638334188208E-5</v>
      </c>
      <c r="BG1213" s="5">
        <f t="shared" si="1450"/>
        <v>2.0160289555493979E-5</v>
      </c>
      <c r="BH1213" s="5">
        <f t="shared" si="1451"/>
        <v>7.390729281006789E-6</v>
      </c>
      <c r="BI1213" s="5">
        <f t="shared" si="1452"/>
        <v>2.1675434434520036E-6</v>
      </c>
      <c r="BJ1213" s="8">
        <f t="shared" si="1453"/>
        <v>0.52783874791371066</v>
      </c>
      <c r="BK1213" s="8">
        <f t="shared" si="1454"/>
        <v>0.26713225682504771</v>
      </c>
      <c r="BL1213" s="8">
        <f t="shared" si="1455"/>
        <v>0.19643218904355791</v>
      </c>
      <c r="BM1213" s="8">
        <f t="shared" si="1456"/>
        <v>0.3948546693503861</v>
      </c>
      <c r="BN1213" s="8">
        <f t="shared" si="1457"/>
        <v>0.60431099180163472</v>
      </c>
    </row>
    <row r="1214" spans="1:66" x14ac:dyDescent="0.25">
      <c r="A1214" t="s">
        <v>114</v>
      </c>
      <c r="B1214" t="s">
        <v>110</v>
      </c>
      <c r="C1214" t="s">
        <v>131</v>
      </c>
      <c r="D1214" s="7" t="s">
        <v>562</v>
      </c>
      <c r="E1214">
        <f>VLOOKUP(A1214,home!$A$2:$E$405,3,FALSE)</f>
        <v>1.35326086956522</v>
      </c>
      <c r="F1214">
        <f>VLOOKUP(B1214,home!$B$2:$E$405,3,FALSE)</f>
        <v>0.9</v>
      </c>
      <c r="G1214">
        <f>VLOOKUP(C1214,away!$B$2:$E$405,4,FALSE)</f>
        <v>0.8</v>
      </c>
      <c r="H1214">
        <f>VLOOKUP(A1214,away!$A$2:$E$405,3,FALSE)</f>
        <v>1.10869565217391</v>
      </c>
      <c r="I1214">
        <f>VLOOKUP(C1214,away!$B$2:$E$405,3,FALSE)</f>
        <v>0.87</v>
      </c>
      <c r="J1214">
        <f>VLOOKUP(B1214,home!$B$2:$E$405,4,FALSE)</f>
        <v>0.9</v>
      </c>
      <c r="K1214" s="3">
        <f t="shared" si="1402"/>
        <v>0.97434782608695836</v>
      </c>
      <c r="L1214" s="3">
        <f t="shared" si="1403"/>
        <v>0.86810869565217152</v>
      </c>
      <c r="M1214" s="5">
        <f t="shared" si="1404"/>
        <v>0.1584277664467994</v>
      </c>
      <c r="N1214" s="5">
        <f t="shared" si="1405"/>
        <v>0.15436374982925136</v>
      </c>
      <c r="O1214" s="5">
        <f t="shared" si="1406"/>
        <v>0.13753252168521787</v>
      </c>
      <c r="P1214" s="5">
        <f t="shared" si="1407"/>
        <v>0.1340045135202495</v>
      </c>
      <c r="Q1214" s="5">
        <f t="shared" si="1408"/>
        <v>7.5201992036381074E-2</v>
      </c>
      <c r="R1214" s="5">
        <f t="shared" si="1409"/>
        <v>5.9696589004954254E-2</v>
      </c>
      <c r="S1214" s="5">
        <f t="shared" si="1410"/>
        <v>2.8336588412721245E-2</v>
      </c>
      <c r="T1214" s="5">
        <f t="shared" si="1411"/>
        <v>6.5283503217147751E-2</v>
      </c>
      <c r="U1214" s="5">
        <f t="shared" si="1412"/>
        <v>5.8165241721783799E-2</v>
      </c>
      <c r="V1214" s="5">
        <f t="shared" si="1413"/>
        <v>2.6631349838016445E-3</v>
      </c>
      <c r="W1214" s="5">
        <f t="shared" si="1414"/>
        <v>2.4424299152685552E-2</v>
      </c>
      <c r="X1214" s="5">
        <f t="shared" si="1415"/>
        <v>2.1202946479656291E-2</v>
      </c>
      <c r="Y1214" s="5">
        <f t="shared" si="1416"/>
        <v>9.2032311062186147E-3</v>
      </c>
      <c r="Z1214" s="5">
        <f t="shared" si="1417"/>
        <v>1.7274376005324867E-2</v>
      </c>
      <c r="AA1214" s="5">
        <f t="shared" si="1418"/>
        <v>1.6831250707797001E-2</v>
      </c>
      <c r="AB1214" s="5">
        <f t="shared" si="1419"/>
        <v>8.1997462687332934E-3</v>
      </c>
      <c r="AC1214" s="5">
        <f t="shared" si="1420"/>
        <v>1.4078660102762657E-4</v>
      </c>
      <c r="AD1214" s="5">
        <f t="shared" si="1421"/>
        <v>5.9494406957791759E-3</v>
      </c>
      <c r="AE1214" s="5">
        <f t="shared" si="1422"/>
        <v>5.1647612022728082E-3</v>
      </c>
      <c r="AF1214" s="5">
        <f t="shared" si="1423"/>
        <v>2.2417870553299948E-3</v>
      </c>
      <c r="AG1214" s="5">
        <f t="shared" si="1424"/>
        <v>6.4870494551081466E-4</v>
      </c>
      <c r="AH1214" s="5">
        <f t="shared" si="1425"/>
        <v>3.7490090055469342E-3</v>
      </c>
      <c r="AI1214" s="5">
        <f t="shared" si="1426"/>
        <v>3.6528387745350848E-3</v>
      </c>
      <c r="AJ1214" s="5">
        <f t="shared" si="1427"/>
        <v>1.7795677595072044E-3</v>
      </c>
      <c r="AK1214" s="5">
        <f t="shared" si="1428"/>
        <v>5.7797265928342793E-4</v>
      </c>
      <c r="AL1214" s="5">
        <f t="shared" si="1429"/>
        <v>4.7633165332067857E-6</v>
      </c>
      <c r="AM1214" s="5">
        <f t="shared" si="1430"/>
        <v>1.1593649216731445E-3</v>
      </c>
      <c r="AN1214" s="5">
        <f t="shared" si="1431"/>
        <v>1.0064547699385553E-3</v>
      </c>
      <c r="AO1214" s="5">
        <f t="shared" si="1432"/>
        <v>4.3685606878213294E-4</v>
      </c>
      <c r="AP1214" s="5">
        <f t="shared" si="1433"/>
        <v>1.2641285068606424E-4</v>
      </c>
      <c r="AQ1214" s="5">
        <f t="shared" si="1434"/>
        <v>2.7435023730687982E-5</v>
      </c>
      <c r="AR1214" s="5">
        <f t="shared" si="1435"/>
        <v>6.5090946355871905E-4</v>
      </c>
      <c r="AS1214" s="5">
        <f t="shared" si="1436"/>
        <v>6.3421222079786609E-4</v>
      </c>
      <c r="AT1214" s="5">
        <f t="shared" si="1437"/>
        <v>3.0897164930609143E-4</v>
      </c>
      <c r="AU1214" s="5">
        <f t="shared" si="1438"/>
        <v>1.0034861827463076E-4</v>
      </c>
      <c r="AV1214" s="5">
        <f t="shared" si="1439"/>
        <v>2.4443614516679123E-5</v>
      </c>
      <c r="AW1214" s="5">
        <f t="shared" si="1440"/>
        <v>1.1191674447310023E-7</v>
      </c>
      <c r="AX1214" s="5">
        <f t="shared" si="1441"/>
        <v>1.8827078184561745E-4</v>
      </c>
      <c r="AY1214" s="5">
        <f t="shared" si="1442"/>
        <v>1.6343950285741348E-4</v>
      </c>
      <c r="AZ1214" s="5">
        <f t="shared" si="1443"/>
        <v>7.0941626821794309E-5</v>
      </c>
      <c r="BA1214" s="5">
        <f t="shared" si="1444"/>
        <v>2.0528347709236987E-5</v>
      </c>
      <c r="BB1214" s="5">
        <f t="shared" si="1445"/>
        <v>4.4552092884399904E-6</v>
      </c>
      <c r="BC1214" s="5">
        <f t="shared" si="1446"/>
        <v>7.7352118484901613E-7</v>
      </c>
      <c r="BD1214" s="5">
        <f t="shared" si="1447"/>
        <v>9.4176694232935666E-5</v>
      </c>
      <c r="BE1214" s="5">
        <f t="shared" si="1448"/>
        <v>9.1760857293917051E-5</v>
      </c>
      <c r="BF1214" s="5">
        <f t="shared" si="1449"/>
        <v>4.4703495912101845E-5</v>
      </c>
      <c r="BG1214" s="5">
        <f t="shared" si="1450"/>
        <v>1.4518918020147888E-5</v>
      </c>
      <c r="BH1214" s="5">
        <f t="shared" si="1451"/>
        <v>3.5366190525164646E-6</v>
      </c>
      <c r="BI1214" s="5">
        <f t="shared" si="1452"/>
        <v>6.8917941710342737E-7</v>
      </c>
      <c r="BJ1214" s="8">
        <f t="shared" si="1453"/>
        <v>0.36688934834475145</v>
      </c>
      <c r="BK1214" s="8">
        <f t="shared" si="1454"/>
        <v>0.32374099278399004</v>
      </c>
      <c r="BL1214" s="8">
        <f t="shared" si="1455"/>
        <v>0.29215300891774154</v>
      </c>
      <c r="BM1214" s="8">
        <f t="shared" si="1456"/>
        <v>0.28066726594284142</v>
      </c>
      <c r="BN1214" s="8">
        <f t="shared" si="1457"/>
        <v>0.71922713252285353</v>
      </c>
    </row>
    <row r="1215" spans="1:66" x14ac:dyDescent="0.25">
      <c r="A1215" t="s">
        <v>114</v>
      </c>
      <c r="B1215" t="s">
        <v>132</v>
      </c>
      <c r="C1215" t="s">
        <v>379</v>
      </c>
      <c r="D1215" s="7" t="s">
        <v>562</v>
      </c>
      <c r="E1215">
        <f>VLOOKUP(A1215,home!$A$2:$E$405,3,FALSE)</f>
        <v>1.35326086956522</v>
      </c>
      <c r="F1215">
        <f>VLOOKUP(B1215,home!$B$2:$E$405,3,FALSE)</f>
        <v>0.93</v>
      </c>
      <c r="G1215">
        <f>VLOOKUP(C1215,away!$B$2:$E$405,4,FALSE)</f>
        <v>1.06</v>
      </c>
      <c r="H1215">
        <f>VLOOKUP(A1215,away!$A$2:$E$405,3,FALSE)</f>
        <v>1.10869565217391</v>
      </c>
      <c r="I1215">
        <f>VLOOKUP(C1215,away!$B$2:$E$405,3,FALSE)</f>
        <v>1</v>
      </c>
      <c r="J1215">
        <f>VLOOKUP(B1215,home!$B$2:$E$405,4,FALSE)</f>
        <v>1.18</v>
      </c>
      <c r="K1215" s="3">
        <f t="shared" si="1402"/>
        <v>1.3340445652173938</v>
      </c>
      <c r="L1215" s="3">
        <f t="shared" si="1403"/>
        <v>1.3082608695652136</v>
      </c>
      <c r="M1215" s="5">
        <f t="shared" si="1404"/>
        <v>7.1196940301394437E-2</v>
      </c>
      <c r="N1215" s="5">
        <f t="shared" si="1405"/>
        <v>9.4979891269182493E-2</v>
      </c>
      <c r="O1215" s="5">
        <f t="shared" si="1406"/>
        <v>9.3144171029084899E-2</v>
      </c>
      <c r="P1215" s="5">
        <f t="shared" si="1407"/>
        <v>0.12425847514303014</v>
      </c>
      <c r="Q1215" s="5">
        <f t="shared" si="1408"/>
        <v>6.3353703876295964E-2</v>
      </c>
      <c r="R1215" s="5">
        <f t="shared" si="1409"/>
        <v>6.0928437092720805E-2</v>
      </c>
      <c r="S1215" s="5">
        <f t="shared" si="1410"/>
        <v>5.4216405155576027E-2</v>
      </c>
      <c r="T1215" s="5">
        <f t="shared" si="1411"/>
        <v>8.288317172338E-2</v>
      </c>
      <c r="U1215" s="5">
        <f t="shared" si="1412"/>
        <v>8.1281250370734054E-2</v>
      </c>
      <c r="V1215" s="5">
        <f t="shared" si="1413"/>
        <v>1.0513635064543546E-2</v>
      </c>
      <c r="W1215" s="5">
        <f t="shared" si="1414"/>
        <v>2.8172221447521573E-2</v>
      </c>
      <c r="X1215" s="5">
        <f t="shared" si="1415"/>
        <v>3.6856614928518334E-2</v>
      </c>
      <c r="Y1215" s="5">
        <f t="shared" si="1416"/>
        <v>2.4109033547806819E-2</v>
      </c>
      <c r="Z1215" s="5">
        <f t="shared" si="1417"/>
        <v>2.6570096697390765E-2</v>
      </c>
      <c r="AA1215" s="5">
        <f t="shared" si="1418"/>
        <v>3.5445693096454775E-2</v>
      </c>
      <c r="AB1215" s="5">
        <f t="shared" si="1419"/>
        <v>2.3643067117844595E-2</v>
      </c>
      <c r="AC1215" s="5">
        <f t="shared" si="1420"/>
        <v>1.1468261976920321E-3</v>
      </c>
      <c r="AD1215" s="5">
        <f t="shared" si="1421"/>
        <v>9.3957497280417711E-3</v>
      </c>
      <c r="AE1215" s="5">
        <f t="shared" si="1422"/>
        <v>1.2292091709425048E-2</v>
      </c>
      <c r="AF1215" s="5">
        <f t="shared" si="1423"/>
        <v>8.0406312942738842E-3</v>
      </c>
      <c r="AG1215" s="5">
        <f t="shared" si="1424"/>
        <v>3.5064144296333387E-3</v>
      </c>
      <c r="AH1215" s="5">
        <f t="shared" si="1425"/>
        <v>8.6901544524400718E-3</v>
      </c>
      <c r="AI1215" s="5">
        <f t="shared" si="1426"/>
        <v>1.1593053318177414E-2</v>
      </c>
      <c r="AJ1215" s="5">
        <f t="shared" si="1427"/>
        <v>7.7328248866950283E-3</v>
      </c>
      <c r="AK1215" s="5">
        <f t="shared" si="1428"/>
        <v>3.4386443379577688E-3</v>
      </c>
      <c r="AL1215" s="5">
        <f t="shared" si="1429"/>
        <v>8.0061235202547114E-5</v>
      </c>
      <c r="AM1215" s="5">
        <f t="shared" si="1430"/>
        <v>2.5068697721673866E-3</v>
      </c>
      <c r="AN1215" s="5">
        <f t="shared" si="1431"/>
        <v>3.2796396280224539E-3</v>
      </c>
      <c r="AO1215" s="5">
        <f t="shared" si="1432"/>
        <v>2.1453120958085949E-3</v>
      </c>
      <c r="AP1215" s="5">
        <f t="shared" si="1433"/>
        <v>9.3554262265044068E-4</v>
      </c>
      <c r="AQ1215" s="5">
        <f t="shared" si="1434"/>
        <v>3.0598345125599683E-4</v>
      </c>
      <c r="AR1215" s="5">
        <f t="shared" si="1435"/>
        <v>2.2737978041210524E-3</v>
      </c>
      <c r="AS1215" s="5">
        <f t="shared" si="1436"/>
        <v>3.0333476029909341E-3</v>
      </c>
      <c r="AT1215" s="5">
        <f t="shared" si="1437"/>
        <v>2.0233104420926324E-3</v>
      </c>
      <c r="AU1215" s="5">
        <f t="shared" si="1438"/>
        <v>8.9972876634042583E-4</v>
      </c>
      <c r="AV1215" s="5">
        <f t="shared" si="1439"/>
        <v>3.0006956772654912E-4</v>
      </c>
      <c r="AW1215" s="5">
        <f t="shared" si="1440"/>
        <v>3.881364908466251E-6</v>
      </c>
      <c r="AX1215" s="5">
        <f t="shared" si="1441"/>
        <v>5.573793325446112E-4</v>
      </c>
      <c r="AY1215" s="5">
        <f t="shared" si="1442"/>
        <v>7.2919757027249145E-4</v>
      </c>
      <c r="AZ1215" s="5">
        <f t="shared" si="1443"/>
        <v>4.769903236847654E-4</v>
      </c>
      <c r="BA1215" s="5">
        <f t="shared" si="1444"/>
        <v>2.0800925854600787E-4</v>
      </c>
      <c r="BB1215" s="5">
        <f t="shared" si="1445"/>
        <v>6.8032593365753967E-5</v>
      </c>
      <c r="BC1215" s="5">
        <f t="shared" si="1446"/>
        <v>1.7800875951091574E-5</v>
      </c>
      <c r="BD1215" s="5">
        <f t="shared" si="1447"/>
        <v>4.9578678207247895E-4</v>
      </c>
      <c r="BE1215" s="5">
        <f t="shared" si="1448"/>
        <v>6.6140166213041098E-4</v>
      </c>
      <c r="BF1215" s="5">
        <f t="shared" si="1449"/>
        <v>4.4116964639541293E-4</v>
      </c>
      <c r="BG1215" s="5">
        <f t="shared" si="1450"/>
        <v>1.9617998970422658E-4</v>
      </c>
      <c r="BH1215" s="5">
        <f t="shared" si="1451"/>
        <v>6.5428212267331992E-5</v>
      </c>
      <c r="BI1215" s="5">
        <f t="shared" si="1452"/>
        <v>1.7456830197424854E-5</v>
      </c>
      <c r="BJ1215" s="8">
        <f t="shared" si="1453"/>
        <v>0.37482028147834884</v>
      </c>
      <c r="BK1215" s="8">
        <f t="shared" si="1454"/>
        <v>0.26214154066771123</v>
      </c>
      <c r="BL1215" s="8">
        <f t="shared" si="1455"/>
        <v>0.33630497300814832</v>
      </c>
      <c r="BM1215" s="8">
        <f t="shared" si="1456"/>
        <v>0.49124995693452639</v>
      </c>
      <c r="BN1215" s="8">
        <f t="shared" si="1457"/>
        <v>0.50786161871170876</v>
      </c>
    </row>
    <row r="1216" spans="1:66" x14ac:dyDescent="0.25">
      <c r="A1216" t="s">
        <v>114</v>
      </c>
      <c r="B1216" t="s">
        <v>112</v>
      </c>
      <c r="C1216" t="s">
        <v>130</v>
      </c>
      <c r="D1216" s="7" t="s">
        <v>562</v>
      </c>
      <c r="E1216">
        <f>VLOOKUP(A1216,home!$A$2:$E$405,3,FALSE)</f>
        <v>1.35326086956522</v>
      </c>
      <c r="F1216">
        <f>VLOOKUP(B1216,home!$B$2:$E$405,3,FALSE)</f>
        <v>1.1200000000000001</v>
      </c>
      <c r="G1216">
        <f>VLOOKUP(C1216,away!$B$2:$E$405,4,FALSE)</f>
        <v>0.87</v>
      </c>
      <c r="H1216">
        <f>VLOOKUP(A1216,away!$A$2:$E$405,3,FALSE)</f>
        <v>1.10869565217391</v>
      </c>
      <c r="I1216">
        <f>VLOOKUP(C1216,away!$B$2:$E$405,3,FALSE)</f>
        <v>0.87</v>
      </c>
      <c r="J1216">
        <f>VLOOKUP(B1216,home!$B$2:$E$405,4,FALSE)</f>
        <v>0.98</v>
      </c>
      <c r="K1216" s="3">
        <f t="shared" si="1402"/>
        <v>1.3186173913043504</v>
      </c>
      <c r="L1216" s="3">
        <f t="shared" si="1403"/>
        <v>0.94527391304347563</v>
      </c>
      <c r="M1216" s="5">
        <f t="shared" si="1404"/>
        <v>0.10394521428650073</v>
      </c>
      <c r="N1216" s="5">
        <f t="shared" si="1405"/>
        <v>0.13706396730103729</v>
      </c>
      <c r="O1216" s="5">
        <f t="shared" si="1406"/>
        <v>9.825669945074314E-2</v>
      </c>
      <c r="P1216" s="5">
        <f t="shared" si="1407"/>
        <v>0.12956299270791452</v>
      </c>
      <c r="Q1216" s="5">
        <f t="shared" si="1408"/>
        <v>9.036746550215928E-2</v>
      </c>
      <c r="R1216" s="5">
        <f t="shared" si="1409"/>
        <v>4.6439747386270339E-2</v>
      </c>
      <c r="S1216" s="5">
        <f t="shared" si="1410"/>
        <v>4.0373597752088049E-2</v>
      </c>
      <c r="T1216" s="5">
        <f t="shared" si="1411"/>
        <v>8.5422007727047403E-2</v>
      </c>
      <c r="U1216" s="5">
        <f t="shared" si="1412"/>
        <v>6.123625855131682E-2</v>
      </c>
      <c r="V1216" s="5">
        <f t="shared" si="1413"/>
        <v>5.5915397217788593E-3</v>
      </c>
      <c r="W1216" s="5">
        <f t="shared" si="1414"/>
        <v>3.9720037206414385E-2</v>
      </c>
      <c r="X1216" s="5">
        <f t="shared" si="1415"/>
        <v>3.7546314996339772E-2</v>
      </c>
      <c r="Y1216" s="5">
        <f t="shared" si="1416"/>
        <v>1.7745776048476509E-2</v>
      </c>
      <c r="Z1216" s="5">
        <f t="shared" si="1417"/>
        <v>1.463276057752343E-2</v>
      </c>
      <c r="AA1216" s="5">
        <f t="shared" si="1418"/>
        <v>1.9295012580315084E-2</v>
      </c>
      <c r="AB1216" s="5">
        <f t="shared" si="1419"/>
        <v>1.2721369576919848E-2</v>
      </c>
      <c r="AC1216" s="5">
        <f t="shared" si="1420"/>
        <v>4.3560003289452371E-4</v>
      </c>
      <c r="AD1216" s="5">
        <f t="shared" si="1421"/>
        <v>1.3093882960908467E-2</v>
      </c>
      <c r="AE1216" s="5">
        <f t="shared" si="1422"/>
        <v>1.2377305983391238E-2</v>
      </c>
      <c r="AF1216" s="5">
        <f t="shared" si="1423"/>
        <v>5.8499722299283291E-3</v>
      </c>
      <c r="AG1216" s="5">
        <f t="shared" si="1424"/>
        <v>1.8432753803266731E-3</v>
      </c>
      <c r="AH1216" s="5">
        <f t="shared" si="1425"/>
        <v>3.4579917124359697E-3</v>
      </c>
      <c r="AI1216" s="5">
        <f t="shared" si="1426"/>
        <v>4.5597680110043811E-3</v>
      </c>
      <c r="AJ1216" s="5">
        <f t="shared" si="1427"/>
        <v>3.0062946998118119E-3</v>
      </c>
      <c r="AK1216" s="5">
        <f t="shared" si="1428"/>
        <v>1.3213841581859822E-3</v>
      </c>
      <c r="AL1216" s="5">
        <f t="shared" si="1429"/>
        <v>2.1718226961338803E-5</v>
      </c>
      <c r="AM1216" s="5">
        <f t="shared" si="1430"/>
        <v>3.4531643583915195E-3</v>
      </c>
      <c r="AN1216" s="5">
        <f t="shared" si="1431"/>
        <v>3.2641861854390145E-3</v>
      </c>
      <c r="AO1216" s="5">
        <f t="shared" si="1432"/>
        <v>1.5427750242061966E-3</v>
      </c>
      <c r="AP1216" s="5">
        <f t="shared" si="1433"/>
        <v>4.8611499469237811E-4</v>
      </c>
      <c r="AQ1216" s="5">
        <f t="shared" si="1434"/>
        <v>1.1487795580549315E-4</v>
      </c>
      <c r="AR1216" s="5">
        <f t="shared" si="1435"/>
        <v>6.5374987145725197E-4</v>
      </c>
      <c r="AS1216" s="5">
        <f t="shared" si="1436"/>
        <v>8.6204595006651589E-4</v>
      </c>
      <c r="AT1216" s="5">
        <f t="shared" si="1437"/>
        <v>5.6835439093059473E-4</v>
      </c>
      <c r="AU1216" s="5">
        <f t="shared" si="1438"/>
        <v>2.4981399476842463E-4</v>
      </c>
      <c r="AV1216" s="5">
        <f t="shared" si="1439"/>
        <v>8.235226952321466E-5</v>
      </c>
      <c r="AW1216" s="5">
        <f t="shared" si="1440"/>
        <v>7.5196623228019052E-7</v>
      </c>
      <c r="AX1216" s="5">
        <f t="shared" si="1441"/>
        <v>7.5890042966789801E-4</v>
      </c>
      <c r="AY1216" s="5">
        <f t="shared" si="1442"/>
        <v>7.1736877876254904E-4</v>
      </c>
      <c r="AZ1216" s="5">
        <f t="shared" si="1443"/>
        <v>3.3905499629804698E-4</v>
      </c>
      <c r="BA1216" s="5">
        <f t="shared" si="1444"/>
        <v>1.0683328102919869E-4</v>
      </c>
      <c r="BB1216" s="5">
        <f t="shared" si="1445"/>
        <v>2.5246678400435984E-5</v>
      </c>
      <c r="BC1216" s="5">
        <f t="shared" si="1446"/>
        <v>4.7730052965860659E-6</v>
      </c>
      <c r="BD1216" s="5">
        <f t="shared" si="1447"/>
        <v>1.0299544985734423E-4</v>
      </c>
      <c r="BE1216" s="5">
        <f t="shared" si="1448"/>
        <v>1.3581159140710927E-4</v>
      </c>
      <c r="BF1216" s="5">
        <f t="shared" si="1449"/>
        <v>8.9541763185067377E-5</v>
      </c>
      <c r="BG1216" s="5">
        <f t="shared" si="1450"/>
        <v>3.9357108727961824E-5</v>
      </c>
      <c r="BH1216" s="5">
        <f t="shared" si="1451"/>
        <v>1.2974242010036673E-5</v>
      </c>
      <c r="BI1216" s="5">
        <f t="shared" si="1452"/>
        <v>3.4216122306851718E-6</v>
      </c>
      <c r="BJ1216" s="8">
        <f t="shared" si="1453"/>
        <v>0.4518433010240186</v>
      </c>
      <c r="BK1216" s="8">
        <f t="shared" si="1454"/>
        <v>0.28064803150690054</v>
      </c>
      <c r="BL1216" s="8">
        <f t="shared" si="1455"/>
        <v>0.25309494437116759</v>
      </c>
      <c r="BM1216" s="8">
        <f t="shared" si="1456"/>
        <v>0.39386633403245463</v>
      </c>
      <c r="BN1216" s="8">
        <f t="shared" si="1457"/>
        <v>0.6056360866346252</v>
      </c>
    </row>
    <row r="1217" spans="1:66" x14ac:dyDescent="0.25">
      <c r="A1217" t="s">
        <v>114</v>
      </c>
      <c r="B1217" t="s">
        <v>134</v>
      </c>
      <c r="C1217" t="s">
        <v>104</v>
      </c>
      <c r="D1217" s="7" t="s">
        <v>562</v>
      </c>
      <c r="E1217">
        <f>VLOOKUP(A1217,home!$A$2:$E$405,3,FALSE)</f>
        <v>1.35326086956522</v>
      </c>
      <c r="F1217">
        <f>VLOOKUP(B1217,home!$B$2:$E$405,3,FALSE)</f>
        <v>0.96</v>
      </c>
      <c r="G1217">
        <f>VLOOKUP(C1217,away!$B$2:$E$405,4,FALSE)</f>
        <v>0.74</v>
      </c>
      <c r="H1217">
        <f>VLOOKUP(A1217,away!$A$2:$E$405,3,FALSE)</f>
        <v>1.10869565217391</v>
      </c>
      <c r="I1217">
        <f>VLOOKUP(C1217,away!$B$2:$E$405,3,FALSE)</f>
        <v>0.9</v>
      </c>
      <c r="J1217">
        <f>VLOOKUP(B1217,home!$B$2:$E$405,4,FALSE)</f>
        <v>1.1399999999999999</v>
      </c>
      <c r="K1217" s="3">
        <f t="shared" ref="K1217:K1280" si="1458">E1217*F1217*G1217</f>
        <v>0.96135652173913222</v>
      </c>
      <c r="L1217" s="3">
        <f t="shared" ref="L1217:L1280" si="1459">H1217*I1217*J1217</f>
        <v>1.1375217391304315</v>
      </c>
      <c r="M1217" s="5">
        <f t="shared" ref="M1217:M1280" si="1460">_xlfn.POISSON.DIST(0,K1217,FALSE) * _xlfn.POISSON.DIST(0,L1217,FALSE)</f>
        <v>0.12259386949252316</v>
      </c>
      <c r="N1217" s="5">
        <f t="shared" ref="N1217:N1280" si="1461">_xlfn.POISSON.DIST(1,K1217,FALSE) * _xlfn.POISSON.DIST(0,L1217,FALSE)</f>
        <v>0.11785641596187317</v>
      </c>
      <c r="O1217" s="5">
        <f t="shared" ref="O1217:O1280" si="1462">_xlfn.POISSON.DIST(0,K1217,FALSE) * _xlfn.POISSON.DIST(1,L1217,FALSE)</f>
        <v>0.13945319163186412</v>
      </c>
      <c r="P1217" s="5">
        <f t="shared" ref="P1217:P1280" si="1463">_xlfn.POISSON.DIST(1,K1217,FALSE) * _xlfn.POISSON.DIST(1,L1217,FALSE)</f>
        <v>0.13406423525262953</v>
      </c>
      <c r="Q1217" s="5">
        <f t="shared" ref="Q1217:Q1280" si="1464">_xlfn.POISSON.DIST(2,K1217,FALSE) * _xlfn.POISSON.DIST(0,L1217,FALSE)</f>
        <v>5.6651017056873358E-2</v>
      </c>
      <c r="R1217" s="5">
        <f t="shared" ref="R1217:R1280" si="1465">_xlfn.POISSON.DIST(0,K1217,FALSE) * _xlfn.POISSON.DIST(2,L1217,FALSE)</f>
        <v>7.9315518536183724E-2</v>
      </c>
      <c r="S1217" s="5">
        <f t="shared" ref="S1217:S1280" si="1466">_xlfn.POISSON.DIST(2,K1217,FALSE) * _xlfn.POISSON.DIST(2,L1217,FALSE)</f>
        <v>3.6651953413886981E-2</v>
      </c>
      <c r="T1217" s="5">
        <f t="shared" ref="T1217:T1280" si="1467">_xlfn.POISSON.DIST(2,K1217,FALSE) * _xlfn.POISSON.DIST(1,L1217,FALSE)</f>
        <v>6.4441763446042327E-2</v>
      </c>
      <c r="U1217" s="5">
        <f t="shared" ref="U1217:U1280" si="1468">_xlfn.POISSON.DIST(1,K1217,FALSE) * _xlfn.POISSON.DIST(2,L1217,FALSE)</f>
        <v>7.6250491019881253E-2</v>
      </c>
      <c r="V1217" s="5">
        <f t="shared" ref="V1217:V1280" si="1469">_xlfn.POISSON.DIST(3,K1217,FALSE) * _xlfn.POISSON.DIST(3,L1217,FALSE)</f>
        <v>4.453472741869891E-3</v>
      </c>
      <c r="W1217" s="5">
        <f t="shared" ref="W1217:W1280" si="1470">_xlfn.POISSON.DIST(3,K1217,FALSE) * _xlfn.POISSON.DIST(0,L1217,FALSE)</f>
        <v>1.8153941570260009E-2</v>
      </c>
      <c r="X1217" s="5">
        <f t="shared" ref="X1217:X1280" si="1471">_xlfn.POISSON.DIST(3,K1217,FALSE) * _xlfn.POISSON.DIST(1,L1217,FALSE)</f>
        <v>2.0650503187074405E-2</v>
      </c>
      <c r="Y1217" s="5">
        <f t="shared" ref="Y1217:Y1280" si="1472">_xlfn.POISSON.DIST(3,K1217,FALSE) * _xlfn.POISSON.DIST(2,L1217,FALSE)</f>
        <v>1.1745198149639704E-2</v>
      </c>
      <c r="Z1217" s="5">
        <f t="shared" ref="Z1217:Z1280" si="1473">_xlfn.POISSON.DIST(0,K1217,FALSE) * _xlfn.POISSON.DIST(3,L1217,FALSE)</f>
        <v>3.0074375528437215E-2</v>
      </c>
      <c r="AA1217" s="5">
        <f t="shared" ref="AA1217:AA1280" si="1474">_xlfn.POISSON.DIST(1,K1217,FALSE) * _xlfn.POISSON.DIST(3,L1217,FALSE)</f>
        <v>2.8912197051494875E-2</v>
      </c>
      <c r="AB1217" s="5">
        <f t="shared" ref="AB1217:AB1280" si="1475">_xlfn.POISSON.DIST(2,K1217,FALSE) * _xlfn.POISSON.DIST(3,L1217,FALSE)</f>
        <v>1.3897464596630752E-2</v>
      </c>
      <c r="AC1217" s="5">
        <f t="shared" ref="AC1217:AC1280" si="1476">_xlfn.POISSON.DIST(4,K1217,FALSE) * _xlfn.POISSON.DIST(4,L1217,FALSE)</f>
        <v>3.0438482559767789E-4</v>
      </c>
      <c r="AD1217" s="5">
        <f t="shared" ref="AD1217:AD1280" si="1477">_xlfn.POISSON.DIST(4,K1217,FALSE) * _xlfn.POISSON.DIST(0,L1217,FALSE)</f>
        <v>4.3631025309601498E-3</v>
      </c>
      <c r="AE1217" s="5">
        <f t="shared" ref="AE1217:AE1280" si="1478">_xlfn.POISSON.DIST(4,K1217,FALSE) * _xlfn.POISSON.DIST(1,L1217,FALSE)</f>
        <v>4.9631239790221774E-3</v>
      </c>
      <c r="AF1217" s="5">
        <f t="shared" ref="AF1217:AF1280" si="1479">_xlfn.POISSON.DIST(4,K1217,FALSE) * _xlfn.POISSON.DIST(2,L1217,FALSE)</f>
        <v>2.8228307100686282E-3</v>
      </c>
      <c r="AG1217" s="5">
        <f t="shared" ref="AG1217:AG1280" si="1480">_xlfn.POISSON.DIST(4,K1217,FALSE) * _xlfn.POISSON.DIST(3,L1217,FALSE)</f>
        <v>1.0703437661960184E-3</v>
      </c>
      <c r="AH1217" s="5">
        <f t="shared" ref="AH1217:AH1280" si="1481">_xlfn.POISSON.DIST(0,K1217,FALSE) * _xlfn.POISSON.DIST(4,L1217,FALSE)</f>
        <v>8.5525639885924033E-3</v>
      </c>
      <c r="AI1217" s="5">
        <f t="shared" ref="AI1217:AI1280" si="1482">_xlfn.POISSON.DIST(1,K1217,FALSE) * _xlfn.POISSON.DIST(4,L1217,FALSE)</f>
        <v>8.2220631680245508E-3</v>
      </c>
      <c r="AJ1217" s="5">
        <f t="shared" ref="AJ1217:AJ1280" si="1483">_xlfn.POISSON.DIST(2,K1217,FALSE) * _xlfn.POISSON.DIST(4,L1217,FALSE)</f>
        <v>3.9521670243657563E-3</v>
      </c>
      <c r="AK1217" s="5">
        <f t="shared" ref="AK1217:AK1280" si="1484">_xlfn.POISSON.DIST(3,K1217,FALSE) * _xlfn.POISSON.DIST(4,L1217,FALSE)</f>
        <v>1.2664805146254533E-3</v>
      </c>
      <c r="AL1217" s="5">
        <f t="shared" ref="AL1217:AL1280" si="1485">_xlfn.POISSON.DIST(5,K1217,FALSE) * _xlfn.POISSON.DIST(5,L1217,FALSE)</f>
        <v>1.3314570797113615E-5</v>
      </c>
      <c r="AM1217" s="5">
        <f t="shared" ref="AM1217:AM1280" si="1486">_xlfn.POISSON.DIST(5,K1217,FALSE) * _xlfn.POISSON.DIST(0,L1217,FALSE)</f>
        <v>8.3889941463101121E-4</v>
      </c>
      <c r="AN1217" s="5">
        <f t="shared" ref="AN1217:AN1280" si="1487">_xlfn.POISSON.DIST(5,K1217,FALSE) * _xlfn.POISSON.DIST(1,L1217,FALSE)</f>
        <v>9.5426632108656895E-4</v>
      </c>
      <c r="AO1217" s="5">
        <f t="shared" ref="AO1217:AO1280" si="1488">_xlfn.POISSON.DIST(5,K1217,FALSE) * _xlfn.POISSON.DIST(2,L1217,FALSE)</f>
        <v>5.4274934257799649E-4</v>
      </c>
      <c r="AP1217" s="5">
        <f t="shared" ref="AP1217:AP1280" si="1489">_xlfn.POISSON.DIST(5,K1217,FALSE) * _xlfn.POISSON.DIST(3,L1217,FALSE)</f>
        <v>2.0579639202707354E-4</v>
      </c>
      <c r="AQ1217" s="5">
        <f t="shared" ref="AQ1217:AQ1280" si="1490">_xlfn.POISSON.DIST(5,K1217,FALSE) * _xlfn.POISSON.DIST(4,L1217,FALSE)</f>
        <v>5.8524467441351228E-5</v>
      </c>
      <c r="AR1217" s="5">
        <f t="shared" ref="AR1217:AR1280" si="1491">_xlfn.POISSON.DIST(0,K1217,FALSE) * _xlfn.POISSON.DIST(5,L1217,FALSE)</f>
        <v>1.9457454924655835E-3</v>
      </c>
      <c r="AS1217" s="5">
        <f t="shared" ref="AS1217:AS1280" si="1492">_xlfn.POISSON.DIST(1,K1217,FALSE) * _xlfn.POISSON.DIST(5,L1217,FALSE)</f>
        <v>1.870555118826308E-3</v>
      </c>
      <c r="AT1217" s="5">
        <f t="shared" ref="AT1217:AT1280" si="1493">_xlfn.POISSON.DIST(2,K1217,FALSE) * _xlfn.POISSON.DIST(5,L1217,FALSE)</f>
        <v>8.9913518137809431E-4</v>
      </c>
      <c r="AU1217" s="5">
        <f t="shared" ref="AU1217:AU1280" si="1494">_xlfn.POISSON.DIST(3,K1217,FALSE) * _xlfn.POISSON.DIST(5,L1217,FALSE)</f>
        <v>2.8812982351430957E-4</v>
      </c>
      <c r="AV1217" s="5">
        <f t="shared" ref="AV1217:AV1280" si="1495">_xlfn.POISSON.DIST(4,K1217,FALSE) * _xlfn.POISSON.DIST(5,L1217,FALSE)</f>
        <v>6.9248871235756646E-5</v>
      </c>
      <c r="AW1217" s="5">
        <f t="shared" ref="AW1217:AW1280" si="1496">_xlfn.POISSON.DIST(6,K1217,FALSE) * _xlfn.POISSON.DIST(6,L1217,FALSE)</f>
        <v>4.0445373705631568E-7</v>
      </c>
      <c r="AX1217" s="5">
        <f t="shared" ref="AX1217:AX1280" si="1497">_xlfn.POISSON.DIST(6,K1217,FALSE) * _xlfn.POISSON.DIST(0,L1217,FALSE)</f>
        <v>1.3441357055644378E-4</v>
      </c>
      <c r="AY1217" s="5">
        <f t="shared" ref="AY1217:AY1280" si="1498">_xlfn.POISSON.DIST(6,K1217,FALSE) * _xlfn.POISSON.DIST(1,L1217,FALSE)</f>
        <v>1.5289835854209692E-4</v>
      </c>
      <c r="AZ1217" s="5">
        <f t="shared" ref="AZ1217:AZ1280" si="1499">_xlfn.POISSON.DIST(6,K1217,FALSE) * _xlfn.POISSON.DIST(2,L1217,FALSE)</f>
        <v>8.6962603359497196E-5</v>
      </c>
      <c r="BA1217" s="5">
        <f t="shared" ref="BA1217:BA1280" si="1500">_xlfn.POISSON.DIST(6,K1217,FALSE) * _xlfn.POISSON.DIST(3,L1217,FALSE)</f>
        <v>3.2973950604268368E-5</v>
      </c>
      <c r="BB1217" s="5">
        <f t="shared" ref="BB1217:BB1280" si="1501">_xlfn.POISSON.DIST(6,K1217,FALSE) * _xlfn.POISSON.DIST(4,L1217,FALSE)</f>
        <v>9.3771464093420815E-6</v>
      </c>
      <c r="BC1217" s="5">
        <f t="shared" ref="BC1217:BC1280" si="1502">_xlfn.POISSON.DIST(6,K1217,FALSE) * _xlfn.POISSON.DIST(5,L1217,FALSE)</f>
        <v>2.1333415783270943E-6</v>
      </c>
      <c r="BD1217" s="5">
        <f t="shared" ref="BD1217:BD1280" si="1503">_xlfn.POISSON.DIST(0,K1217,FALSE) * _xlfn.POISSON.DIST(6,L1217,FALSE)</f>
        <v>3.6888796608244113E-4</v>
      </c>
      <c r="BE1217" s="5">
        <f t="shared" ref="BE1217:BE1280" si="1504">_xlfn.POISSON.DIST(1,K1217,FALSE) * _xlfn.POISSON.DIST(6,L1217,FALSE)</f>
        <v>3.5463285198443853E-4</v>
      </c>
      <c r="BF1217" s="5">
        <f t="shared" ref="BF1217:BF1280" si="1505">_xlfn.POISSON.DIST(2,K1217,FALSE) * _xlfn.POISSON.DIST(6,L1217,FALSE)</f>
        <v>1.7046430253909417E-4</v>
      </c>
      <c r="BG1217" s="5">
        <f t="shared" ref="BG1217:BG1280" si="1506">_xlfn.POISSON.DIST(3,K1217,FALSE) * _xlfn.POISSON.DIST(6,L1217,FALSE)</f>
        <v>5.4625656323223572E-5</v>
      </c>
      <c r="BH1217" s="5">
        <f t="shared" ref="BH1217:BH1280" si="1507">_xlfn.POISSON.DIST(4,K1217,FALSE) * _xlfn.POISSON.DIST(6,L1217,FALSE)</f>
        <v>1.3128682740152857E-5</v>
      </c>
      <c r="BI1217" s="5">
        <f t="shared" ref="BI1217:BI1280" si="1508">_xlfn.POISSON.DIST(5,K1217,FALSE) * _xlfn.POISSON.DIST(6,L1217,FALSE)</f>
        <v>2.5242689548179873E-6</v>
      </c>
      <c r="BJ1217" s="8">
        <f t="shared" ref="BJ1217:BJ1280" si="1509">SUM(N1217,Q1217,T1217,W1217,X1217,Y1217,AD1217,AE1217,AF1217,AG1217,AM1217,AN1217,AO1217,AP1217,AQ1217,AX1217,AY1217,AZ1217,BA1217,BB1217,BC1217)</f>
        <v>0.30573723526682389</v>
      </c>
      <c r="BK1217" s="8">
        <f t="shared" ref="BK1217:BK1280" si="1510">SUM(M1217,P1217,S1217,V1217,AC1217,AL1217,AY1217)</f>
        <v>0.29823412865584653</v>
      </c>
      <c r="BL1217" s="8">
        <f t="shared" ref="BL1217:BL1280" si="1511">SUM(O1217,R1217,U1217,AA1217,AB1217,AH1217,AI1217,AJ1217,AK1217,AR1217,AS1217,AT1217,AU1217,AV1217,BD1217,BE1217,BF1217,BG1217,BH1217,BI1217)</f>
        <v>0.36585921574770708</v>
      </c>
      <c r="BM1217" s="8">
        <f t="shared" ref="BM1217:BM1280" si="1512">SUM(S1217:BI1217)</f>
        <v>0.34981821336206259</v>
      </c>
      <c r="BN1217" s="8">
        <f t="shared" ref="BN1217:BN1280" si="1513">SUM(M1217:R1217)</f>
        <v>0.6499342479319471</v>
      </c>
    </row>
    <row r="1218" spans="1:66" x14ac:dyDescent="0.25">
      <c r="A1218" t="s">
        <v>136</v>
      </c>
      <c r="B1218" t="s">
        <v>309</v>
      </c>
      <c r="C1218" t="s">
        <v>386</v>
      </c>
      <c r="D1218" s="7" t="s">
        <v>562</v>
      </c>
      <c r="E1218">
        <f>VLOOKUP(A1218,home!$A$2:$E$405,3,FALSE)</f>
        <v>1.4901185770751</v>
      </c>
      <c r="F1218">
        <f>VLOOKUP(B1218,home!$B$2:$E$405,3,FALSE)</f>
        <v>1.19</v>
      </c>
      <c r="G1218">
        <f>VLOOKUP(C1218,away!$B$2:$E$405,4,FALSE)</f>
        <v>1.25</v>
      </c>
      <c r="H1218">
        <f>VLOOKUP(A1218,away!$A$2:$E$405,3,FALSE)</f>
        <v>1.24901185770751</v>
      </c>
      <c r="I1218">
        <f>VLOOKUP(C1218,away!$B$2:$E$405,3,FALSE)</f>
        <v>0.82</v>
      </c>
      <c r="J1218">
        <f>VLOOKUP(B1218,home!$B$2:$E$405,4,FALSE)</f>
        <v>0.98</v>
      </c>
      <c r="K1218" s="3">
        <f t="shared" si="1458"/>
        <v>2.216551383399211</v>
      </c>
      <c r="L1218" s="3">
        <f t="shared" si="1459"/>
        <v>1.0037059288537551</v>
      </c>
      <c r="M1218" s="5">
        <f t="shared" si="1460"/>
        <v>3.9944778657186153E-2</v>
      </c>
      <c r="N1218" s="5">
        <f t="shared" si="1461"/>
        <v>8.8539654392161229E-2</v>
      </c>
      <c r="O1218" s="5">
        <f t="shared" si="1462"/>
        <v>4.0092811164968677E-2</v>
      </c>
      <c r="P1218" s="5">
        <f t="shared" si="1463"/>
        <v>8.8867776052074646E-2</v>
      </c>
      <c r="Q1218" s="5">
        <f t="shared" si="1464"/>
        <v>9.812634671431654E-2</v>
      </c>
      <c r="R1218" s="5">
        <f t="shared" si="1465"/>
        <v>2.012069613534654E-2</v>
      </c>
      <c r="S1218" s="5">
        <f t="shared" si="1466"/>
        <v>4.9427496445902323E-2</v>
      </c>
      <c r="T1218" s="5">
        <f t="shared" si="1467"/>
        <v>9.8489995973918693E-2</v>
      </c>
      <c r="U1218" s="5">
        <f t="shared" si="1468"/>
        <v>4.4598556853757527E-2</v>
      </c>
      <c r="V1218" s="5">
        <f t="shared" si="1469"/>
        <v>1.2218289105418792E-2</v>
      </c>
      <c r="W1218" s="5">
        <f t="shared" si="1470"/>
        <v>7.2500696519176303E-2</v>
      </c>
      <c r="X1218" s="5">
        <f t="shared" si="1471"/>
        <v>7.2769378942324062E-2</v>
      </c>
      <c r="Y1218" s="5">
        <f t="shared" si="1472"/>
        <v>3.6519528541708125E-2</v>
      </c>
      <c r="Z1218" s="5">
        <f t="shared" si="1473"/>
        <v>6.7317540012373882E-3</v>
      </c>
      <c r="AA1218" s="5">
        <f t="shared" si="1474"/>
        <v>1.4921278644145905E-2</v>
      </c>
      <c r="AB1218" s="5">
        <f t="shared" si="1475"/>
        <v>1.6536890410383361E-2</v>
      </c>
      <c r="AC1218" s="5">
        <f t="shared" si="1476"/>
        <v>1.6989269568848282E-3</v>
      </c>
      <c r="AD1218" s="5">
        <f t="shared" si="1477"/>
        <v>4.0175379791746658E-2</v>
      </c>
      <c r="AE1218" s="5">
        <f t="shared" si="1478"/>
        <v>4.0324266890927461E-2</v>
      </c>
      <c r="AF1218" s="5">
        <f t="shared" si="1479"/>
        <v>2.0236852877552534E-2</v>
      </c>
      <c r="AG1218" s="5">
        <f t="shared" si="1480"/>
        <v>6.7706164048468853E-3</v>
      </c>
      <c r="AH1218" s="5">
        <f t="shared" si="1481"/>
        <v>1.6891753506567385E-3</v>
      </c>
      <c r="AI1218" s="5">
        <f t="shared" si="1482"/>
        <v>3.7441439603020403E-3</v>
      </c>
      <c r="AJ1218" s="5">
        <f t="shared" si="1483"/>
        <v>4.1495437374266452E-3</v>
      </c>
      <c r="AK1218" s="5">
        <f t="shared" si="1484"/>
        <v>3.0658923038895209E-3</v>
      </c>
      <c r="AL1218" s="5">
        <f t="shared" si="1485"/>
        <v>1.5118858124513559E-4</v>
      </c>
      <c r="AM1218" s="5">
        <f t="shared" si="1486"/>
        <v>1.781015873119695E-2</v>
      </c>
      <c r="AN1218" s="5">
        <f t="shared" si="1487"/>
        <v>1.7876161912328853E-2</v>
      </c>
      <c r="AO1218" s="5">
        <f t="shared" si="1488"/>
        <v>8.9712048482770736E-3</v>
      </c>
      <c r="AP1218" s="5">
        <f t="shared" si="1489"/>
        <v>3.0014838317257509E-3</v>
      </c>
      <c r="AQ1218" s="5">
        <f t="shared" si="1490"/>
        <v>7.5315177931545556E-4</v>
      </c>
      <c r="AR1218" s="5">
        <f t="shared" si="1491"/>
        <v>3.3908706286555793E-4</v>
      </c>
      <c r="AS1218" s="5">
        <f t="shared" si="1492"/>
        <v>7.5160389828742762E-4</v>
      </c>
      <c r="AT1218" s="5">
        <f t="shared" si="1493"/>
        <v>8.3298433025861911E-4</v>
      </c>
      <c r="AU1218" s="5">
        <f t="shared" si="1494"/>
        <v>6.1545085652820234E-4</v>
      </c>
      <c r="AV1218" s="5">
        <f t="shared" si="1495"/>
        <v>3.4104461186295417E-4</v>
      </c>
      <c r="AW1218" s="5">
        <f t="shared" si="1496"/>
        <v>9.343310545340733E-6</v>
      </c>
      <c r="AX1218" s="5">
        <f t="shared" si="1497"/>
        <v>6.579521995699022E-3</v>
      </c>
      <c r="AY1218" s="5">
        <f t="shared" si="1498"/>
        <v>6.6039052361067984E-3</v>
      </c>
      <c r="AZ1218" s="5">
        <f t="shared" si="1499"/>
        <v>3.3141894195343751E-3</v>
      </c>
      <c r="BA1218" s="5">
        <f t="shared" si="1500"/>
        <v>1.1088238565770128E-3</v>
      </c>
      <c r="BB1218" s="5">
        <f t="shared" si="1501"/>
        <v>2.7823326972520828E-4</v>
      </c>
      <c r="BC1218" s="5">
        <f t="shared" si="1502"/>
        <v>5.5852876485511536E-5</v>
      </c>
      <c r="BD1218" s="5">
        <f t="shared" si="1503"/>
        <v>5.6723949232627727E-5</v>
      </c>
      <c r="BE1218" s="5">
        <f t="shared" si="1504"/>
        <v>1.2573154814344759E-4</v>
      </c>
      <c r="BF1218" s="5">
        <f t="shared" si="1505"/>
        <v>1.3934521848714168E-4</v>
      </c>
      <c r="BG1218" s="5">
        <f t="shared" si="1506"/>
        <v>1.0295527893591306E-4</v>
      </c>
      <c r="BH1218" s="5">
        <f t="shared" si="1507"/>
        <v>5.7051416488412443E-5</v>
      </c>
      <c r="BI1218" s="5">
        <f t="shared" si="1508"/>
        <v>2.5291479228455031E-5</v>
      </c>
      <c r="BJ1218" s="8">
        <f t="shared" si="1509"/>
        <v>0.64080540480565051</v>
      </c>
      <c r="BK1218" s="8">
        <f t="shared" si="1510"/>
        <v>0.19891236103481866</v>
      </c>
      <c r="BL1218" s="8">
        <f t="shared" si="1511"/>
        <v>0.15230625821119564</v>
      </c>
      <c r="BM1218" s="8">
        <f t="shared" si="1512"/>
        <v>0.61646915301128702</v>
      </c>
      <c r="BN1218" s="8">
        <f t="shared" si="1513"/>
        <v>0.3756920631160538</v>
      </c>
    </row>
    <row r="1219" spans="1:66" x14ac:dyDescent="0.25">
      <c r="A1219" t="s">
        <v>136</v>
      </c>
      <c r="B1219" t="s">
        <v>315</v>
      </c>
      <c r="C1219" t="s">
        <v>125</v>
      </c>
      <c r="D1219" s="7" t="s">
        <v>562</v>
      </c>
      <c r="E1219">
        <f>VLOOKUP(A1219,home!$A$2:$E$405,3,FALSE)</f>
        <v>1.4901185770751</v>
      </c>
      <c r="F1219">
        <f>VLOOKUP(B1219,home!$B$2:$E$405,3,FALSE)</f>
        <v>0.85</v>
      </c>
      <c r="G1219">
        <f>VLOOKUP(C1219,away!$B$2:$E$405,4,FALSE)</f>
        <v>1.04</v>
      </c>
      <c r="H1219">
        <f>VLOOKUP(A1219,away!$A$2:$E$405,3,FALSE)</f>
        <v>1.24901185770751</v>
      </c>
      <c r="I1219">
        <f>VLOOKUP(C1219,away!$B$2:$E$405,3,FALSE)</f>
        <v>0.57999999999999996</v>
      </c>
      <c r="J1219">
        <f>VLOOKUP(B1219,home!$B$2:$E$405,4,FALSE)</f>
        <v>1.53</v>
      </c>
      <c r="K1219" s="3">
        <f t="shared" si="1458"/>
        <v>1.3172648221343886</v>
      </c>
      <c r="L1219" s="3">
        <f t="shared" si="1459"/>
        <v>1.1083731225296443</v>
      </c>
      <c r="M1219" s="5">
        <f t="shared" si="1460"/>
        <v>8.8421692898453016E-2</v>
      </c>
      <c r="N1219" s="5">
        <f t="shared" si="1461"/>
        <v>0.11647478556870226</v>
      </c>
      <c r="O1219" s="5">
        <f t="shared" si="1462"/>
        <v>9.8004227857215631E-2</v>
      </c>
      <c r="P1219" s="5">
        <f t="shared" si="1463"/>
        <v>0.12909752177675327</v>
      </c>
      <c r="Q1219" s="5">
        <f t="shared" si="1464"/>
        <v>7.6714068847648823E-2</v>
      </c>
      <c r="R1219" s="5">
        <f t="shared" si="1465"/>
        <v>5.4312626025604431E-2</v>
      </c>
      <c r="S1219" s="5">
        <f t="shared" si="1466"/>
        <v>4.7121270761122443E-2</v>
      </c>
      <c r="T1219" s="5">
        <f t="shared" si="1467"/>
        <v>8.5027812030622638E-2</v>
      </c>
      <c r="U1219" s="5">
        <f t="shared" si="1468"/>
        <v>7.1544111661269408E-2</v>
      </c>
      <c r="V1219" s="5">
        <f t="shared" si="1469"/>
        <v>7.6442268090862195E-3</v>
      </c>
      <c r="W1219" s="5">
        <f t="shared" si="1470"/>
        <v>3.3684248085267786E-2</v>
      </c>
      <c r="X1219" s="5">
        <f t="shared" si="1471"/>
        <v>3.7334715230331446E-2</v>
      </c>
      <c r="Y1219" s="5">
        <f t="shared" si="1472"/>
        <v>2.0690397449298771E-2</v>
      </c>
      <c r="Z1219" s="5">
        <f t="shared" si="1473"/>
        <v>2.006621830026133E-2</v>
      </c>
      <c r="AA1219" s="5">
        <f t="shared" si="1474"/>
        <v>2.643252348020356E-2</v>
      </c>
      <c r="AB1219" s="5">
        <f t="shared" si="1475"/>
        <v>1.7409316670356698E-2</v>
      </c>
      <c r="AC1219" s="5">
        <f t="shared" si="1476"/>
        <v>6.9754569311811015E-4</v>
      </c>
      <c r="AD1219" s="5">
        <f t="shared" si="1477"/>
        <v>1.1092768765692726E-2</v>
      </c>
      <c r="AE1219" s="5">
        <f t="shared" si="1478"/>
        <v>1.2294926754330153E-2</v>
      </c>
      <c r="AF1219" s="5">
        <f t="shared" si="1479"/>
        <v>6.8136831789850898E-3</v>
      </c>
      <c r="AG1219" s="5">
        <f t="shared" si="1480"/>
        <v>2.5173677670064717E-3</v>
      </c>
      <c r="AH1219" s="5">
        <f t="shared" si="1481"/>
        <v>5.5602142587055344E-3</v>
      </c>
      <c r="AI1219" s="5">
        <f t="shared" si="1482"/>
        <v>7.3242746465228391E-3</v>
      </c>
      <c r="AJ1219" s="5">
        <f t="shared" si="1483"/>
        <v>4.8240046697576606E-3</v>
      </c>
      <c r="AK1219" s="5">
        <f t="shared" si="1484"/>
        <v>2.1181638844279278E-3</v>
      </c>
      <c r="AL1219" s="5">
        <f t="shared" si="1485"/>
        <v>4.0737252298941674E-5</v>
      </c>
      <c r="AM1219" s="5">
        <f t="shared" si="1486"/>
        <v>2.922422815023622E-3</v>
      </c>
      <c r="AN1219" s="5">
        <f t="shared" si="1487"/>
        <v>3.2391349008396046E-3</v>
      </c>
      <c r="AO1219" s="5">
        <f t="shared" si="1488"/>
        <v>1.7950850321691715E-3</v>
      </c>
      <c r="AP1219" s="5">
        <f t="shared" si="1489"/>
        <v>6.6320800077052371E-4</v>
      </c>
      <c r="AQ1219" s="5">
        <f t="shared" si="1490"/>
        <v>1.83770480675167E-4</v>
      </c>
      <c r="AR1219" s="5">
        <f t="shared" si="1491"/>
        <v>1.2325584079710603E-3</v>
      </c>
      <c r="AS1219" s="5">
        <f t="shared" si="1492"/>
        <v>1.6236058320462442E-3</v>
      </c>
      <c r="AT1219" s="5">
        <f t="shared" si="1493"/>
        <v>1.0693594237833762E-3</v>
      </c>
      <c r="AU1219" s="5">
        <f t="shared" si="1494"/>
        <v>4.6954318372258034E-4</v>
      </c>
      <c r="AV1219" s="5">
        <f t="shared" si="1495"/>
        <v>1.5462817959768487E-4</v>
      </c>
      <c r="AW1219" s="5">
        <f t="shared" si="1496"/>
        <v>1.6521455763084208E-6</v>
      </c>
      <c r="AX1219" s="5">
        <f t="shared" si="1497"/>
        <v>6.4160079493892836E-4</v>
      </c>
      <c r="AY1219" s="5">
        <f t="shared" si="1498"/>
        <v>7.1113307650396199E-4</v>
      </c>
      <c r="AZ1219" s="5">
        <f t="shared" si="1499"/>
        <v>3.9410039426940449E-4</v>
      </c>
      <c r="BA1219" s="5">
        <f t="shared" si="1500"/>
        <v>1.4560342819551456E-4</v>
      </c>
      <c r="BB1219" s="5">
        <f t="shared" si="1501"/>
        <v>4.0345731590020824E-5</v>
      </c>
      <c r="BC1219" s="5">
        <f t="shared" si="1502"/>
        <v>8.9436249006348532E-6</v>
      </c>
      <c r="BD1219" s="5">
        <f t="shared" si="1503"/>
        <v>2.2768910189050839E-4</v>
      </c>
      <c r="BE1219" s="5">
        <f t="shared" si="1504"/>
        <v>2.9992684430373928E-4</v>
      </c>
      <c r="BF1219" s="5">
        <f t="shared" si="1505"/>
        <v>1.9754154060754682E-4</v>
      </c>
      <c r="BG1219" s="5">
        <f t="shared" si="1506"/>
        <v>8.6738174117517735E-5</v>
      </c>
      <c r="BH1219" s="5">
        <f t="shared" si="1507"/>
        <v>2.8564286375293416E-5</v>
      </c>
      <c r="BI1219" s="5">
        <f t="shared" si="1508"/>
        <v>7.5253459223093137E-6</v>
      </c>
      <c r="BJ1219" s="8">
        <f t="shared" si="1509"/>
        <v>0.41339012195776265</v>
      </c>
      <c r="BK1219" s="8">
        <f t="shared" si="1510"/>
        <v>0.2737341282673359</v>
      </c>
      <c r="BL1219" s="8">
        <f t="shared" si="1511"/>
        <v>0.29292714347440157</v>
      </c>
      <c r="BM1219" s="8">
        <f t="shared" si="1512"/>
        <v>0.43638320809445641</v>
      </c>
      <c r="BN1219" s="8">
        <f t="shared" si="1513"/>
        <v>0.56302492297437745</v>
      </c>
    </row>
    <row r="1220" spans="1:66" x14ac:dyDescent="0.25">
      <c r="A1220" t="s">
        <v>136</v>
      </c>
      <c r="B1220" t="s">
        <v>317</v>
      </c>
      <c r="C1220" t="s">
        <v>135</v>
      </c>
      <c r="D1220" s="7" t="s">
        <v>562</v>
      </c>
      <c r="E1220">
        <f>VLOOKUP(A1220,home!$A$2:$E$405,3,FALSE)</f>
        <v>1.4901185770751</v>
      </c>
      <c r="F1220">
        <f>VLOOKUP(B1220,home!$B$2:$E$405,3,FALSE)</f>
        <v>0.85</v>
      </c>
      <c r="G1220">
        <f>VLOOKUP(C1220,away!$B$2:$E$405,4,FALSE)</f>
        <v>1.06</v>
      </c>
      <c r="H1220">
        <f>VLOOKUP(A1220,away!$A$2:$E$405,3,FALSE)</f>
        <v>1.24901185770751</v>
      </c>
      <c r="I1220">
        <f>VLOOKUP(C1220,away!$B$2:$E$405,3,FALSE)</f>
        <v>0.55000000000000004</v>
      </c>
      <c r="J1220">
        <f>VLOOKUP(B1220,home!$B$2:$E$405,4,FALSE)</f>
        <v>0.51</v>
      </c>
      <c r="K1220" s="3">
        <f t="shared" si="1458"/>
        <v>1.3425968379446651</v>
      </c>
      <c r="L1220" s="3">
        <f t="shared" si="1459"/>
        <v>0.35034782608695658</v>
      </c>
      <c r="M1220" s="5">
        <f t="shared" si="1460"/>
        <v>0.18397697519156439</v>
      </c>
      <c r="N1220" s="5">
        <f t="shared" si="1461"/>
        <v>0.24700690514681845</v>
      </c>
      <c r="O1220" s="5">
        <f t="shared" si="1462"/>
        <v>6.445593330841852E-2</v>
      </c>
      <c r="P1220" s="5">
        <f t="shared" si="1463"/>
        <v>8.6538332246654914E-2</v>
      </c>
      <c r="Q1220" s="5">
        <f t="shared" si="1464"/>
        <v>0.16581534490030816</v>
      </c>
      <c r="R1220" s="5">
        <f t="shared" si="1465"/>
        <v>1.1290998056505139E-2</v>
      </c>
      <c r="S1220" s="5">
        <f t="shared" si="1466"/>
        <v>1.0176386121462622E-2</v>
      </c>
      <c r="T1220" s="5">
        <f t="shared" si="1467"/>
        <v>5.8093045617681881E-2</v>
      </c>
      <c r="U1220" s="5">
        <f t="shared" si="1468"/>
        <v>1.5159258287903158E-2</v>
      </c>
      <c r="V1220" s="5">
        <f t="shared" si="1469"/>
        <v>5.3185851250765043E-4</v>
      </c>
      <c r="W1220" s="5">
        <f t="shared" si="1470"/>
        <v>7.4207719248619283E-2</v>
      </c>
      <c r="X1220" s="5">
        <f t="shared" si="1471"/>
        <v>2.5998513117624966E-2</v>
      </c>
      <c r="Y1220" s="5">
        <f t="shared" si="1472"/>
        <v>4.5542612761265647E-3</v>
      </c>
      <c r="Z1220" s="5">
        <f t="shared" si="1473"/>
        <v>1.3185922078162097E-3</v>
      </c>
      <c r="AA1220" s="5">
        <f t="shared" si="1474"/>
        <v>1.7703377287525178E-3</v>
      </c>
      <c r="AB1220" s="5">
        <f t="shared" si="1475"/>
        <v>1.1884249183586357E-3</v>
      </c>
      <c r="AC1220" s="5">
        <f t="shared" si="1476"/>
        <v>1.5635838606867246E-5</v>
      </c>
      <c r="AD1220" s="5">
        <f t="shared" si="1477"/>
        <v>2.490776230357044E-2</v>
      </c>
      <c r="AE1220" s="5">
        <f t="shared" si="1478"/>
        <v>8.7263803757465473E-3</v>
      </c>
      <c r="AF1220" s="5">
        <f t="shared" si="1479"/>
        <v>1.5286341971253409E-3</v>
      </c>
      <c r="AG1220" s="5">
        <f t="shared" si="1480"/>
        <v>1.7851788928168122E-4</v>
      </c>
      <c r="AH1220" s="5">
        <f t="shared" si="1481"/>
        <v>1.1549147837590231E-4</v>
      </c>
      <c r="AI1220" s="5">
        <f t="shared" si="1482"/>
        <v>1.5505849367704111E-4</v>
      </c>
      <c r="AJ1220" s="5">
        <f t="shared" si="1483"/>
        <v>1.0409052165362913E-4</v>
      </c>
      <c r="AK1220" s="5">
        <f t="shared" si="1484"/>
        <v>4.6583868410724405E-5</v>
      </c>
      <c r="AL1220" s="5">
        <f t="shared" si="1485"/>
        <v>2.9418885594944642E-7</v>
      </c>
      <c r="AM1220" s="5">
        <f t="shared" si="1486"/>
        <v>6.6882165818101932E-3</v>
      </c>
      <c r="AN1220" s="5">
        <f t="shared" si="1487"/>
        <v>2.3432021398359362E-3</v>
      </c>
      <c r="AO1220" s="5">
        <f t="shared" si="1488"/>
        <v>4.1046788788691251E-4</v>
      </c>
      <c r="AP1220" s="5">
        <f t="shared" si="1489"/>
        <v>4.7935510733228158E-5</v>
      </c>
      <c r="AQ1220" s="5">
        <f t="shared" si="1490"/>
        <v>4.1985254944386115E-6</v>
      </c>
      <c r="AR1220" s="5">
        <f t="shared" si="1491"/>
        <v>8.0924376761132251E-6</v>
      </c>
      <c r="AS1220" s="5">
        <f t="shared" si="1492"/>
        <v>1.086488123521389E-5</v>
      </c>
      <c r="AT1220" s="5">
        <f t="shared" si="1493"/>
        <v>7.2935775955212506E-6</v>
      </c>
      <c r="AU1220" s="5">
        <f t="shared" si="1494"/>
        <v>3.2641114056836288E-6</v>
      </c>
      <c r="AV1220" s="5">
        <f t="shared" si="1495"/>
        <v>1.0955964129924895E-6</v>
      </c>
      <c r="AW1220" s="5">
        <f t="shared" si="1496"/>
        <v>3.8438706396861692E-9</v>
      </c>
      <c r="AX1220" s="5">
        <f t="shared" si="1497"/>
        <v>1.4965964057045732E-3</v>
      </c>
      <c r="AY1220" s="5">
        <f t="shared" si="1498"/>
        <v>5.2432929726815012E-4</v>
      </c>
      <c r="AZ1220" s="5">
        <f t="shared" si="1499"/>
        <v>9.1848814725798984E-5</v>
      </c>
      <c r="BA1220" s="5">
        <f t="shared" si="1500"/>
        <v>1.0726344189282444E-5</v>
      </c>
      <c r="BB1220" s="5">
        <f t="shared" si="1501"/>
        <v>9.3948784214389016E-7</v>
      </c>
      <c r="BC1220" s="5">
        <f t="shared" si="1502"/>
        <v>6.5829504626047546E-8</v>
      </c>
      <c r="BD1220" s="5">
        <f t="shared" si="1503"/>
        <v>4.72527991261742E-7</v>
      </c>
      <c r="BE1220" s="5">
        <f t="shared" si="1504"/>
        <v>6.3441458690835907E-7</v>
      </c>
      <c r="BF1220" s="5">
        <f t="shared" si="1505"/>
        <v>4.2588150916456709E-7</v>
      </c>
      <c r="BG1220" s="5">
        <f t="shared" si="1506"/>
        <v>1.9059572251448325E-7</v>
      </c>
      <c r="BH1220" s="5">
        <f t="shared" si="1507"/>
        <v>6.3973303593431032E-8</v>
      </c>
      <c r="BI1220" s="5">
        <f t="shared" si="1508"/>
        <v>1.7178071023482899E-8</v>
      </c>
      <c r="BJ1220" s="8">
        <f t="shared" si="1509"/>
        <v>0.62263561089789865</v>
      </c>
      <c r="BK1220" s="8">
        <f t="shared" si="1510"/>
        <v>0.28176381139692047</v>
      </c>
      <c r="BL1220" s="8">
        <f t="shared" si="1511"/>
        <v>9.4318591837565247E-2</v>
      </c>
      <c r="BM1220" s="8">
        <f t="shared" si="1512"/>
        <v>0.24042779203653347</v>
      </c>
      <c r="BN1220" s="8">
        <f t="shared" si="1513"/>
        <v>0.75908448885026958</v>
      </c>
    </row>
    <row r="1221" spans="1:66" x14ac:dyDescent="0.25">
      <c r="A1221" t="s">
        <v>136</v>
      </c>
      <c r="B1221" t="s">
        <v>323</v>
      </c>
      <c r="C1221" t="s">
        <v>514</v>
      </c>
      <c r="D1221" s="7" t="s">
        <v>562</v>
      </c>
      <c r="E1221">
        <f>VLOOKUP(A1221,home!$A$2:$E$405,3,FALSE)</f>
        <v>1.4901185770751</v>
      </c>
      <c r="F1221">
        <f>VLOOKUP(B1221,home!$B$2:$E$405,3,FALSE)</f>
        <v>1.1000000000000001</v>
      </c>
      <c r="G1221" t="e">
        <f>VLOOKUP(C1221,away!$B$2:$E$405,4,FALSE)</f>
        <v>#N/A</v>
      </c>
      <c r="H1221">
        <f>VLOOKUP(A1221,away!$A$2:$E$405,3,FALSE)</f>
        <v>1.24901185770751</v>
      </c>
      <c r="I1221" t="e">
        <f>VLOOKUP(C1221,away!$B$2:$E$405,3,FALSE)</f>
        <v>#N/A</v>
      </c>
      <c r="J1221">
        <f>VLOOKUP(B1221,home!$B$2:$E$405,4,FALSE)</f>
        <v>0.95</v>
      </c>
      <c r="K1221" s="3" t="e">
        <f t="shared" si="1458"/>
        <v>#N/A</v>
      </c>
      <c r="L1221" s="3" t="e">
        <f t="shared" si="1459"/>
        <v>#N/A</v>
      </c>
      <c r="M1221" s="5" t="e">
        <f t="shared" si="1460"/>
        <v>#N/A</v>
      </c>
      <c r="N1221" s="5" t="e">
        <f t="shared" si="1461"/>
        <v>#N/A</v>
      </c>
      <c r="O1221" s="5" t="e">
        <f t="shared" si="1462"/>
        <v>#N/A</v>
      </c>
      <c r="P1221" s="5" t="e">
        <f t="shared" si="1463"/>
        <v>#N/A</v>
      </c>
      <c r="Q1221" s="5" t="e">
        <f t="shared" si="1464"/>
        <v>#N/A</v>
      </c>
      <c r="R1221" s="5" t="e">
        <f t="shared" si="1465"/>
        <v>#N/A</v>
      </c>
      <c r="S1221" s="5" t="e">
        <f t="shared" si="1466"/>
        <v>#N/A</v>
      </c>
      <c r="T1221" s="5" t="e">
        <f t="shared" si="1467"/>
        <v>#N/A</v>
      </c>
      <c r="U1221" s="5" t="e">
        <f t="shared" si="1468"/>
        <v>#N/A</v>
      </c>
      <c r="V1221" s="5" t="e">
        <f t="shared" si="1469"/>
        <v>#N/A</v>
      </c>
      <c r="W1221" s="5" t="e">
        <f t="shared" si="1470"/>
        <v>#N/A</v>
      </c>
      <c r="X1221" s="5" t="e">
        <f t="shared" si="1471"/>
        <v>#N/A</v>
      </c>
      <c r="Y1221" s="5" t="e">
        <f t="shared" si="1472"/>
        <v>#N/A</v>
      </c>
      <c r="Z1221" s="5" t="e">
        <f t="shared" si="1473"/>
        <v>#N/A</v>
      </c>
      <c r="AA1221" s="5" t="e">
        <f t="shared" si="1474"/>
        <v>#N/A</v>
      </c>
      <c r="AB1221" s="5" t="e">
        <f t="shared" si="1475"/>
        <v>#N/A</v>
      </c>
      <c r="AC1221" s="5" t="e">
        <f t="shared" si="1476"/>
        <v>#N/A</v>
      </c>
      <c r="AD1221" s="5" t="e">
        <f t="shared" si="1477"/>
        <v>#N/A</v>
      </c>
      <c r="AE1221" s="5" t="e">
        <f t="shared" si="1478"/>
        <v>#N/A</v>
      </c>
      <c r="AF1221" s="5" t="e">
        <f t="shared" si="1479"/>
        <v>#N/A</v>
      </c>
      <c r="AG1221" s="5" t="e">
        <f t="shared" si="1480"/>
        <v>#N/A</v>
      </c>
      <c r="AH1221" s="5" t="e">
        <f t="shared" si="1481"/>
        <v>#N/A</v>
      </c>
      <c r="AI1221" s="5" t="e">
        <f t="shared" si="1482"/>
        <v>#N/A</v>
      </c>
      <c r="AJ1221" s="5" t="e">
        <f t="shared" si="1483"/>
        <v>#N/A</v>
      </c>
      <c r="AK1221" s="5" t="e">
        <f t="shared" si="1484"/>
        <v>#N/A</v>
      </c>
      <c r="AL1221" s="5" t="e">
        <f t="shared" si="1485"/>
        <v>#N/A</v>
      </c>
      <c r="AM1221" s="5" t="e">
        <f t="shared" si="1486"/>
        <v>#N/A</v>
      </c>
      <c r="AN1221" s="5" t="e">
        <f t="shared" si="1487"/>
        <v>#N/A</v>
      </c>
      <c r="AO1221" s="5" t="e">
        <f t="shared" si="1488"/>
        <v>#N/A</v>
      </c>
      <c r="AP1221" s="5" t="e">
        <f t="shared" si="1489"/>
        <v>#N/A</v>
      </c>
      <c r="AQ1221" s="5" t="e">
        <f t="shared" si="1490"/>
        <v>#N/A</v>
      </c>
      <c r="AR1221" s="5" t="e">
        <f t="shared" si="1491"/>
        <v>#N/A</v>
      </c>
      <c r="AS1221" s="5" t="e">
        <f t="shared" si="1492"/>
        <v>#N/A</v>
      </c>
      <c r="AT1221" s="5" t="e">
        <f t="shared" si="1493"/>
        <v>#N/A</v>
      </c>
      <c r="AU1221" s="5" t="e">
        <f t="shared" si="1494"/>
        <v>#N/A</v>
      </c>
      <c r="AV1221" s="5" t="e">
        <f t="shared" si="1495"/>
        <v>#N/A</v>
      </c>
      <c r="AW1221" s="5" t="e">
        <f t="shared" si="1496"/>
        <v>#N/A</v>
      </c>
      <c r="AX1221" s="5" t="e">
        <f t="shared" si="1497"/>
        <v>#N/A</v>
      </c>
      <c r="AY1221" s="5" t="e">
        <f t="shared" si="1498"/>
        <v>#N/A</v>
      </c>
      <c r="AZ1221" s="5" t="e">
        <f t="shared" si="1499"/>
        <v>#N/A</v>
      </c>
      <c r="BA1221" s="5" t="e">
        <f t="shared" si="1500"/>
        <v>#N/A</v>
      </c>
      <c r="BB1221" s="5" t="e">
        <f t="shared" si="1501"/>
        <v>#N/A</v>
      </c>
      <c r="BC1221" s="5" t="e">
        <f t="shared" si="1502"/>
        <v>#N/A</v>
      </c>
      <c r="BD1221" s="5" t="e">
        <f t="shared" si="1503"/>
        <v>#N/A</v>
      </c>
      <c r="BE1221" s="5" t="e">
        <f t="shared" si="1504"/>
        <v>#N/A</v>
      </c>
      <c r="BF1221" s="5" t="e">
        <f t="shared" si="1505"/>
        <v>#N/A</v>
      </c>
      <c r="BG1221" s="5" t="e">
        <f t="shared" si="1506"/>
        <v>#N/A</v>
      </c>
      <c r="BH1221" s="5" t="e">
        <f t="shared" si="1507"/>
        <v>#N/A</v>
      </c>
      <c r="BI1221" s="5" t="e">
        <f t="shared" si="1508"/>
        <v>#N/A</v>
      </c>
      <c r="BJ1221" s="8" t="e">
        <f t="shared" si="1509"/>
        <v>#N/A</v>
      </c>
      <c r="BK1221" s="8" t="e">
        <f t="shared" si="1510"/>
        <v>#N/A</v>
      </c>
      <c r="BL1221" s="8" t="e">
        <f t="shared" si="1511"/>
        <v>#N/A</v>
      </c>
      <c r="BM1221" s="8" t="e">
        <f t="shared" si="1512"/>
        <v>#N/A</v>
      </c>
      <c r="BN1221" s="8" t="e">
        <f t="shared" si="1513"/>
        <v>#N/A</v>
      </c>
    </row>
    <row r="1222" spans="1:66" x14ac:dyDescent="0.25">
      <c r="A1222" t="s">
        <v>136</v>
      </c>
      <c r="B1222" t="s">
        <v>473</v>
      </c>
      <c r="C1222" t="s">
        <v>116</v>
      </c>
      <c r="D1222" s="7" t="s">
        <v>562</v>
      </c>
      <c r="E1222">
        <f>VLOOKUP(A1222,home!$A$2:$E$405,3,FALSE)</f>
        <v>1.4901185770751</v>
      </c>
      <c r="F1222">
        <f>VLOOKUP(B1222,home!$B$2:$E$405,3,FALSE)</f>
        <v>1.01</v>
      </c>
      <c r="G1222">
        <f>VLOOKUP(C1222,away!$B$2:$E$405,4,FALSE)</f>
        <v>1.73</v>
      </c>
      <c r="H1222">
        <f>VLOOKUP(A1222,away!$A$2:$E$405,3,FALSE)</f>
        <v>1.24901185770751</v>
      </c>
      <c r="I1222">
        <f>VLOOKUP(C1222,away!$B$2:$E$405,3,FALSE)</f>
        <v>0.45</v>
      </c>
      <c r="J1222">
        <f>VLOOKUP(B1222,home!$B$2:$E$405,4,FALSE)</f>
        <v>1.2</v>
      </c>
      <c r="K1222" s="3">
        <f t="shared" si="1458"/>
        <v>2.6036841897233223</v>
      </c>
      <c r="L1222" s="3">
        <f t="shared" si="1459"/>
        <v>0.67446640316205542</v>
      </c>
      <c r="M1222" s="5">
        <f t="shared" si="1460"/>
        <v>3.7697911162803396E-2</v>
      </c>
      <c r="N1222" s="5">
        <f t="shared" si="1461"/>
        <v>9.8153455280185542E-2</v>
      </c>
      <c r="O1222" s="5">
        <f t="shared" si="1462"/>
        <v>2.5425974548698708E-2</v>
      </c>
      <c r="P1222" s="5">
        <f t="shared" si="1463"/>
        <v>6.6201207940754403E-2</v>
      </c>
      <c r="Q1222" s="5">
        <f t="shared" si="1464"/>
        <v>0.12778029983986713</v>
      </c>
      <c r="R1222" s="5">
        <f t="shared" si="1465"/>
        <v>8.5744828003753906E-3</v>
      </c>
      <c r="S1222" s="5">
        <f t="shared" si="1466"/>
        <v>2.9063944112766412E-2</v>
      </c>
      <c r="T1222" s="5">
        <f t="shared" si="1467"/>
        <v>8.6183519227964162E-2</v>
      </c>
      <c r="U1222" s="5">
        <f t="shared" si="1468"/>
        <v>2.2325245302391959E-2</v>
      </c>
      <c r="V1222" s="5">
        <f t="shared" si="1469"/>
        <v>5.6710133221333364E-3</v>
      </c>
      <c r="W1222" s="5">
        <f t="shared" si="1470"/>
        <v>0.11089984881705588</v>
      </c>
      <c r="X1222" s="5">
        <f t="shared" si="1471"/>
        <v>7.4798222142855419E-2</v>
      </c>
      <c r="Y1222" s="5">
        <f t="shared" si="1472"/>
        <v>2.5224443925804047E-2</v>
      </c>
      <c r="Z1222" s="5">
        <f t="shared" si="1473"/>
        <v>1.9277335244480324E-3</v>
      </c>
      <c r="AA1222" s="5">
        <f t="shared" si="1474"/>
        <v>5.0192092996049591E-3</v>
      </c>
      <c r="AB1222" s="5">
        <f t="shared" si="1475"/>
        <v>6.5342179491468524E-3</v>
      </c>
      <c r="AC1222" s="5">
        <f t="shared" si="1476"/>
        <v>6.2242827353219013E-4</v>
      </c>
      <c r="AD1222" s="5">
        <f t="shared" si="1477"/>
        <v>7.2187045751918782E-2</v>
      </c>
      <c r="AE1222" s="5">
        <f t="shared" si="1478"/>
        <v>4.8687737103191402E-2</v>
      </c>
      <c r="AF1222" s="5">
        <f t="shared" si="1479"/>
        <v>1.6419121461044624E-2</v>
      </c>
      <c r="AG1222" s="5">
        <f t="shared" si="1480"/>
        <v>3.6913819316372267E-3</v>
      </c>
      <c r="AH1222" s="5">
        <f t="shared" si="1481"/>
        <v>3.2504787412234414E-4</v>
      </c>
      <c r="AI1222" s="5">
        <f t="shared" si="1482"/>
        <v>8.4632201075552401E-4</v>
      </c>
      <c r="AJ1222" s="5">
        <f t="shared" si="1483"/>
        <v>1.101777619409505E-3</v>
      </c>
      <c r="AK1222" s="5">
        <f t="shared" si="1484"/>
        <v>9.5622698941584257E-4</v>
      </c>
      <c r="AL1222" s="5">
        <f t="shared" si="1485"/>
        <v>4.3721789662411669E-5</v>
      </c>
      <c r="AM1222" s="5">
        <f t="shared" si="1486"/>
        <v>3.7590453945421001E-2</v>
      </c>
      <c r="AN1222" s="5">
        <f t="shared" si="1487"/>
        <v>2.5353498265796998E-2</v>
      </c>
      <c r="AO1222" s="5">
        <f t="shared" si="1488"/>
        <v>8.5500413914537544E-3</v>
      </c>
      <c r="AP1222" s="5">
        <f t="shared" si="1489"/>
        <v>1.9222385547268362E-3</v>
      </c>
      <c r="AQ1222" s="5">
        <f t="shared" si="1490"/>
        <v>3.2412133100650923E-4</v>
      </c>
      <c r="AR1222" s="5">
        <f t="shared" si="1491"/>
        <v>4.3846774102954019E-5</v>
      </c>
      <c r="AS1222" s="5">
        <f t="shared" si="1492"/>
        <v>1.1416315250223137E-4</v>
      </c>
      <c r="AT1222" s="5">
        <f t="shared" si="1493"/>
        <v>1.4862239760951622E-4</v>
      </c>
      <c r="AU1222" s="5">
        <f t="shared" si="1494"/>
        <v>1.2898859563155687E-4</v>
      </c>
      <c r="AV1222" s="5">
        <f t="shared" si="1495"/>
        <v>8.3961391775124879E-5</v>
      </c>
      <c r="AW1222" s="5">
        <f t="shared" si="1496"/>
        <v>2.1327701660262336E-6</v>
      </c>
      <c r="AX1222" s="5">
        <f t="shared" si="1497"/>
        <v>1.6312278437035886E-2</v>
      </c>
      <c r="AY1222" s="5">
        <f t="shared" si="1498"/>
        <v>1.100208376480555E-2</v>
      </c>
      <c r="AZ1222" s="5">
        <f t="shared" si="1499"/>
        <v>3.7102679320680219E-3</v>
      </c>
      <c r="BA1222" s="5">
        <f t="shared" si="1500"/>
        <v>8.3415035563647857E-4</v>
      </c>
      <c r="BB1222" s="5">
        <f t="shared" si="1501"/>
        <v>1.4065159751562126E-4</v>
      </c>
      <c r="BC1222" s="5">
        <f t="shared" si="1502"/>
        <v>1.897295541507164E-5</v>
      </c>
      <c r="BD1222" s="5">
        <f t="shared" si="1503"/>
        <v>4.9288626699130892E-6</v>
      </c>
      <c r="BE1222" s="5">
        <f t="shared" si="1504"/>
        <v>1.2833201806970192E-5</v>
      </c>
      <c r="BF1222" s="5">
        <f t="shared" si="1505"/>
        <v>1.6706802324168534E-5</v>
      </c>
      <c r="BG1222" s="5">
        <f t="shared" si="1506"/>
        <v>1.4499745690756821E-5</v>
      </c>
      <c r="BH1222" s="5">
        <f t="shared" si="1507"/>
        <v>9.4381896525081044E-6</v>
      </c>
      <c r="BI1222" s="5">
        <f t="shared" si="1508"/>
        <v>4.9148130355691196E-6</v>
      </c>
      <c r="BJ1222" s="8">
        <f t="shared" si="1509"/>
        <v>0.76978383401240602</v>
      </c>
      <c r="BK1222" s="8">
        <f t="shared" si="1510"/>
        <v>0.15030231036645769</v>
      </c>
      <c r="BL1222" s="8">
        <f t="shared" si="1511"/>
        <v>7.1691408320722322E-2</v>
      </c>
      <c r="BM1222" s="8">
        <f t="shared" si="1512"/>
        <v>0.61887200365671002</v>
      </c>
      <c r="BN1222" s="8">
        <f t="shared" si="1513"/>
        <v>0.36383333157268455</v>
      </c>
    </row>
    <row r="1223" spans="1:66" x14ac:dyDescent="0.25">
      <c r="A1223" t="s">
        <v>136</v>
      </c>
      <c r="B1223" t="s">
        <v>344</v>
      </c>
      <c r="C1223" t="s">
        <v>515</v>
      </c>
      <c r="D1223" s="7" t="s">
        <v>562</v>
      </c>
      <c r="E1223">
        <f>VLOOKUP(A1223,home!$A$2:$E$405,3,FALSE)</f>
        <v>1.4901185770751</v>
      </c>
      <c r="F1223">
        <f>VLOOKUP(B1223,home!$B$2:$E$405,3,FALSE)</f>
        <v>1.1299999999999999</v>
      </c>
      <c r="G1223" t="e">
        <f>VLOOKUP(C1223,away!$B$2:$E$405,4,FALSE)</f>
        <v>#N/A</v>
      </c>
      <c r="H1223">
        <f>VLOOKUP(A1223,away!$A$2:$E$405,3,FALSE)</f>
        <v>1.24901185770751</v>
      </c>
      <c r="I1223" t="e">
        <f>VLOOKUP(C1223,away!$B$2:$E$405,3,FALSE)</f>
        <v>#N/A</v>
      </c>
      <c r="J1223">
        <f>VLOOKUP(B1223,home!$B$2:$E$405,4,FALSE)</f>
        <v>0.4</v>
      </c>
      <c r="K1223" s="3" t="e">
        <f t="shared" si="1458"/>
        <v>#N/A</v>
      </c>
      <c r="L1223" s="3" t="e">
        <f t="shared" si="1459"/>
        <v>#N/A</v>
      </c>
      <c r="M1223" s="5" t="e">
        <f t="shared" si="1460"/>
        <v>#N/A</v>
      </c>
      <c r="N1223" s="5" t="e">
        <f t="shared" si="1461"/>
        <v>#N/A</v>
      </c>
      <c r="O1223" s="5" t="e">
        <f t="shared" si="1462"/>
        <v>#N/A</v>
      </c>
      <c r="P1223" s="5" t="e">
        <f t="shared" si="1463"/>
        <v>#N/A</v>
      </c>
      <c r="Q1223" s="5" t="e">
        <f t="shared" si="1464"/>
        <v>#N/A</v>
      </c>
      <c r="R1223" s="5" t="e">
        <f t="shared" si="1465"/>
        <v>#N/A</v>
      </c>
      <c r="S1223" s="5" t="e">
        <f t="shared" si="1466"/>
        <v>#N/A</v>
      </c>
      <c r="T1223" s="5" t="e">
        <f t="shared" si="1467"/>
        <v>#N/A</v>
      </c>
      <c r="U1223" s="5" t="e">
        <f t="shared" si="1468"/>
        <v>#N/A</v>
      </c>
      <c r="V1223" s="5" t="e">
        <f t="shared" si="1469"/>
        <v>#N/A</v>
      </c>
      <c r="W1223" s="5" t="e">
        <f t="shared" si="1470"/>
        <v>#N/A</v>
      </c>
      <c r="X1223" s="5" t="e">
        <f t="shared" si="1471"/>
        <v>#N/A</v>
      </c>
      <c r="Y1223" s="5" t="e">
        <f t="shared" si="1472"/>
        <v>#N/A</v>
      </c>
      <c r="Z1223" s="5" t="e">
        <f t="shared" si="1473"/>
        <v>#N/A</v>
      </c>
      <c r="AA1223" s="5" t="e">
        <f t="shared" si="1474"/>
        <v>#N/A</v>
      </c>
      <c r="AB1223" s="5" t="e">
        <f t="shared" si="1475"/>
        <v>#N/A</v>
      </c>
      <c r="AC1223" s="5" t="e">
        <f t="shared" si="1476"/>
        <v>#N/A</v>
      </c>
      <c r="AD1223" s="5" t="e">
        <f t="shared" si="1477"/>
        <v>#N/A</v>
      </c>
      <c r="AE1223" s="5" t="e">
        <f t="shared" si="1478"/>
        <v>#N/A</v>
      </c>
      <c r="AF1223" s="5" t="e">
        <f t="shared" si="1479"/>
        <v>#N/A</v>
      </c>
      <c r="AG1223" s="5" t="e">
        <f t="shared" si="1480"/>
        <v>#N/A</v>
      </c>
      <c r="AH1223" s="5" t="e">
        <f t="shared" si="1481"/>
        <v>#N/A</v>
      </c>
      <c r="AI1223" s="5" t="e">
        <f t="shared" si="1482"/>
        <v>#N/A</v>
      </c>
      <c r="AJ1223" s="5" t="e">
        <f t="shared" si="1483"/>
        <v>#N/A</v>
      </c>
      <c r="AK1223" s="5" t="e">
        <f t="shared" si="1484"/>
        <v>#N/A</v>
      </c>
      <c r="AL1223" s="5" t="e">
        <f t="shared" si="1485"/>
        <v>#N/A</v>
      </c>
      <c r="AM1223" s="5" t="e">
        <f t="shared" si="1486"/>
        <v>#N/A</v>
      </c>
      <c r="AN1223" s="5" t="e">
        <f t="shared" si="1487"/>
        <v>#N/A</v>
      </c>
      <c r="AO1223" s="5" t="e">
        <f t="shared" si="1488"/>
        <v>#N/A</v>
      </c>
      <c r="AP1223" s="5" t="e">
        <f t="shared" si="1489"/>
        <v>#N/A</v>
      </c>
      <c r="AQ1223" s="5" t="e">
        <f t="shared" si="1490"/>
        <v>#N/A</v>
      </c>
      <c r="AR1223" s="5" t="e">
        <f t="shared" si="1491"/>
        <v>#N/A</v>
      </c>
      <c r="AS1223" s="5" t="e">
        <f t="shared" si="1492"/>
        <v>#N/A</v>
      </c>
      <c r="AT1223" s="5" t="e">
        <f t="shared" si="1493"/>
        <v>#N/A</v>
      </c>
      <c r="AU1223" s="5" t="e">
        <f t="shared" si="1494"/>
        <v>#N/A</v>
      </c>
      <c r="AV1223" s="5" t="e">
        <f t="shared" si="1495"/>
        <v>#N/A</v>
      </c>
      <c r="AW1223" s="5" t="e">
        <f t="shared" si="1496"/>
        <v>#N/A</v>
      </c>
      <c r="AX1223" s="5" t="e">
        <f t="shared" si="1497"/>
        <v>#N/A</v>
      </c>
      <c r="AY1223" s="5" t="e">
        <f t="shared" si="1498"/>
        <v>#N/A</v>
      </c>
      <c r="AZ1223" s="5" t="e">
        <f t="shared" si="1499"/>
        <v>#N/A</v>
      </c>
      <c r="BA1223" s="5" t="e">
        <f t="shared" si="1500"/>
        <v>#N/A</v>
      </c>
      <c r="BB1223" s="5" t="e">
        <f t="shared" si="1501"/>
        <v>#N/A</v>
      </c>
      <c r="BC1223" s="5" t="e">
        <f t="shared" si="1502"/>
        <v>#N/A</v>
      </c>
      <c r="BD1223" s="5" t="e">
        <f t="shared" si="1503"/>
        <v>#N/A</v>
      </c>
      <c r="BE1223" s="5" t="e">
        <f t="shared" si="1504"/>
        <v>#N/A</v>
      </c>
      <c r="BF1223" s="5" t="e">
        <f t="shared" si="1505"/>
        <v>#N/A</v>
      </c>
      <c r="BG1223" s="5" t="e">
        <f t="shared" si="1506"/>
        <v>#N/A</v>
      </c>
      <c r="BH1223" s="5" t="e">
        <f t="shared" si="1507"/>
        <v>#N/A</v>
      </c>
      <c r="BI1223" s="5" t="e">
        <f t="shared" si="1508"/>
        <v>#N/A</v>
      </c>
      <c r="BJ1223" s="8" t="e">
        <f t="shared" si="1509"/>
        <v>#N/A</v>
      </c>
      <c r="BK1223" s="8" t="e">
        <f t="shared" si="1510"/>
        <v>#N/A</v>
      </c>
      <c r="BL1223" s="8" t="e">
        <f t="shared" si="1511"/>
        <v>#N/A</v>
      </c>
      <c r="BM1223" s="8" t="e">
        <f t="shared" si="1512"/>
        <v>#N/A</v>
      </c>
      <c r="BN1223" s="8" t="e">
        <f t="shared" si="1513"/>
        <v>#N/A</v>
      </c>
    </row>
    <row r="1224" spans="1:66" x14ac:dyDescent="0.25">
      <c r="A1224" t="s">
        <v>136</v>
      </c>
      <c r="B1224" t="s">
        <v>513</v>
      </c>
      <c r="C1224" t="s">
        <v>373</v>
      </c>
      <c r="D1224" s="7" t="s">
        <v>562</v>
      </c>
      <c r="E1224">
        <f>VLOOKUP(A1224,home!$A$2:$E$405,3,FALSE)</f>
        <v>1.4901185770751</v>
      </c>
      <c r="F1224" t="e">
        <f>VLOOKUP(B1224,home!$B$2:$E$405,3,FALSE)</f>
        <v>#N/A</v>
      </c>
      <c r="G1224">
        <f>VLOOKUP(C1224,away!$B$2:$E$405,4,FALSE)</f>
        <v>0.64</v>
      </c>
      <c r="H1224">
        <f>VLOOKUP(A1224,away!$A$2:$E$405,3,FALSE)</f>
        <v>1.24901185770751</v>
      </c>
      <c r="I1224">
        <f>VLOOKUP(C1224,away!$B$2:$E$405,3,FALSE)</f>
        <v>0.98</v>
      </c>
      <c r="J1224" t="e">
        <f>VLOOKUP(B1224,home!$B$2:$E$405,4,FALSE)</f>
        <v>#N/A</v>
      </c>
      <c r="K1224" s="3" t="e">
        <f t="shared" si="1458"/>
        <v>#N/A</v>
      </c>
      <c r="L1224" s="3" t="e">
        <f t="shared" si="1459"/>
        <v>#N/A</v>
      </c>
      <c r="M1224" s="5" t="e">
        <f t="shared" si="1460"/>
        <v>#N/A</v>
      </c>
      <c r="N1224" s="5" t="e">
        <f t="shared" si="1461"/>
        <v>#N/A</v>
      </c>
      <c r="O1224" s="5" t="e">
        <f t="shared" si="1462"/>
        <v>#N/A</v>
      </c>
      <c r="P1224" s="5" t="e">
        <f t="shared" si="1463"/>
        <v>#N/A</v>
      </c>
      <c r="Q1224" s="5" t="e">
        <f t="shared" si="1464"/>
        <v>#N/A</v>
      </c>
      <c r="R1224" s="5" t="e">
        <f t="shared" si="1465"/>
        <v>#N/A</v>
      </c>
      <c r="S1224" s="5" t="e">
        <f t="shared" si="1466"/>
        <v>#N/A</v>
      </c>
      <c r="T1224" s="5" t="e">
        <f t="shared" si="1467"/>
        <v>#N/A</v>
      </c>
      <c r="U1224" s="5" t="e">
        <f t="shared" si="1468"/>
        <v>#N/A</v>
      </c>
      <c r="V1224" s="5" t="e">
        <f t="shared" si="1469"/>
        <v>#N/A</v>
      </c>
      <c r="W1224" s="5" t="e">
        <f t="shared" si="1470"/>
        <v>#N/A</v>
      </c>
      <c r="X1224" s="5" t="e">
        <f t="shared" si="1471"/>
        <v>#N/A</v>
      </c>
      <c r="Y1224" s="5" t="e">
        <f t="shared" si="1472"/>
        <v>#N/A</v>
      </c>
      <c r="Z1224" s="5" t="e">
        <f t="shared" si="1473"/>
        <v>#N/A</v>
      </c>
      <c r="AA1224" s="5" t="e">
        <f t="shared" si="1474"/>
        <v>#N/A</v>
      </c>
      <c r="AB1224" s="5" t="e">
        <f t="shared" si="1475"/>
        <v>#N/A</v>
      </c>
      <c r="AC1224" s="5" t="e">
        <f t="shared" si="1476"/>
        <v>#N/A</v>
      </c>
      <c r="AD1224" s="5" t="e">
        <f t="shared" si="1477"/>
        <v>#N/A</v>
      </c>
      <c r="AE1224" s="5" t="e">
        <f t="shared" si="1478"/>
        <v>#N/A</v>
      </c>
      <c r="AF1224" s="5" t="e">
        <f t="shared" si="1479"/>
        <v>#N/A</v>
      </c>
      <c r="AG1224" s="5" t="e">
        <f t="shared" si="1480"/>
        <v>#N/A</v>
      </c>
      <c r="AH1224" s="5" t="e">
        <f t="shared" si="1481"/>
        <v>#N/A</v>
      </c>
      <c r="AI1224" s="5" t="e">
        <f t="shared" si="1482"/>
        <v>#N/A</v>
      </c>
      <c r="AJ1224" s="5" t="e">
        <f t="shared" si="1483"/>
        <v>#N/A</v>
      </c>
      <c r="AK1224" s="5" t="e">
        <f t="shared" si="1484"/>
        <v>#N/A</v>
      </c>
      <c r="AL1224" s="5" t="e">
        <f t="shared" si="1485"/>
        <v>#N/A</v>
      </c>
      <c r="AM1224" s="5" t="e">
        <f t="shared" si="1486"/>
        <v>#N/A</v>
      </c>
      <c r="AN1224" s="5" t="e">
        <f t="shared" si="1487"/>
        <v>#N/A</v>
      </c>
      <c r="AO1224" s="5" t="e">
        <f t="shared" si="1488"/>
        <v>#N/A</v>
      </c>
      <c r="AP1224" s="5" t="e">
        <f t="shared" si="1489"/>
        <v>#N/A</v>
      </c>
      <c r="AQ1224" s="5" t="e">
        <f t="shared" si="1490"/>
        <v>#N/A</v>
      </c>
      <c r="AR1224" s="5" t="e">
        <f t="shared" si="1491"/>
        <v>#N/A</v>
      </c>
      <c r="AS1224" s="5" t="e">
        <f t="shared" si="1492"/>
        <v>#N/A</v>
      </c>
      <c r="AT1224" s="5" t="e">
        <f t="shared" si="1493"/>
        <v>#N/A</v>
      </c>
      <c r="AU1224" s="5" t="e">
        <f t="shared" si="1494"/>
        <v>#N/A</v>
      </c>
      <c r="AV1224" s="5" t="e">
        <f t="shared" si="1495"/>
        <v>#N/A</v>
      </c>
      <c r="AW1224" s="5" t="e">
        <f t="shared" si="1496"/>
        <v>#N/A</v>
      </c>
      <c r="AX1224" s="5" t="e">
        <f t="shared" si="1497"/>
        <v>#N/A</v>
      </c>
      <c r="AY1224" s="5" t="e">
        <f t="shared" si="1498"/>
        <v>#N/A</v>
      </c>
      <c r="AZ1224" s="5" t="e">
        <f t="shared" si="1499"/>
        <v>#N/A</v>
      </c>
      <c r="BA1224" s="5" t="e">
        <f t="shared" si="1500"/>
        <v>#N/A</v>
      </c>
      <c r="BB1224" s="5" t="e">
        <f t="shared" si="1501"/>
        <v>#N/A</v>
      </c>
      <c r="BC1224" s="5" t="e">
        <f t="shared" si="1502"/>
        <v>#N/A</v>
      </c>
      <c r="BD1224" s="5" t="e">
        <f t="shared" si="1503"/>
        <v>#N/A</v>
      </c>
      <c r="BE1224" s="5" t="e">
        <f t="shared" si="1504"/>
        <v>#N/A</v>
      </c>
      <c r="BF1224" s="5" t="e">
        <f t="shared" si="1505"/>
        <v>#N/A</v>
      </c>
      <c r="BG1224" s="5" t="e">
        <f t="shared" si="1506"/>
        <v>#N/A</v>
      </c>
      <c r="BH1224" s="5" t="e">
        <f t="shared" si="1507"/>
        <v>#N/A</v>
      </c>
      <c r="BI1224" s="5" t="e">
        <f t="shared" si="1508"/>
        <v>#N/A</v>
      </c>
      <c r="BJ1224" s="8" t="e">
        <f t="shared" si="1509"/>
        <v>#N/A</v>
      </c>
      <c r="BK1224" s="8" t="e">
        <f t="shared" si="1510"/>
        <v>#N/A</v>
      </c>
      <c r="BL1224" s="8" t="e">
        <f t="shared" si="1511"/>
        <v>#N/A</v>
      </c>
      <c r="BM1224" s="8" t="e">
        <f t="shared" si="1512"/>
        <v>#N/A</v>
      </c>
      <c r="BN1224" s="8" t="e">
        <f t="shared" si="1513"/>
        <v>#N/A</v>
      </c>
    </row>
    <row r="1225" spans="1:66" x14ac:dyDescent="0.25">
      <c r="A1225" t="s">
        <v>136</v>
      </c>
      <c r="B1225" t="s">
        <v>381</v>
      </c>
      <c r="C1225" t="s">
        <v>307</v>
      </c>
      <c r="D1225" s="7" t="s">
        <v>562</v>
      </c>
      <c r="E1225">
        <f>VLOOKUP(A1225,home!$A$2:$E$405,3,FALSE)</f>
        <v>1.4901185770751</v>
      </c>
      <c r="F1225">
        <f>VLOOKUP(B1225,home!$B$2:$E$405,3,FALSE)</f>
        <v>1.19</v>
      </c>
      <c r="G1225">
        <f>VLOOKUP(C1225,away!$B$2:$E$405,4,FALSE)</f>
        <v>1.01</v>
      </c>
      <c r="H1225">
        <f>VLOOKUP(A1225,away!$A$2:$E$405,3,FALSE)</f>
        <v>1.24901185770751</v>
      </c>
      <c r="I1225">
        <f>VLOOKUP(C1225,away!$B$2:$E$405,3,FALSE)</f>
        <v>0.82</v>
      </c>
      <c r="J1225">
        <f>VLOOKUP(B1225,home!$B$2:$E$405,4,FALSE)</f>
        <v>0.84</v>
      </c>
      <c r="K1225" s="3">
        <f t="shared" si="1458"/>
        <v>1.7909735177865627</v>
      </c>
      <c r="L1225" s="3">
        <f t="shared" si="1459"/>
        <v>0.8603193675889329</v>
      </c>
      <c r="M1225" s="5">
        <f t="shared" si="1460"/>
        <v>7.0559928163472493E-2</v>
      </c>
      <c r="N1225" s="5">
        <f t="shared" si="1461"/>
        <v>0.12637096275770152</v>
      </c>
      <c r="O1225" s="5">
        <f t="shared" si="1462"/>
        <v>6.0704072774719196E-2</v>
      </c>
      <c r="P1225" s="5">
        <f t="shared" si="1463"/>
        <v>0.10871938676131035</v>
      </c>
      <c r="Q1225" s="5">
        <f t="shared" si="1464"/>
        <v>0.1131635238581177</v>
      </c>
      <c r="R1225" s="5">
        <f t="shared" si="1465"/>
        <v>2.611244474980948E-2</v>
      </c>
      <c r="S1225" s="5">
        <f t="shared" si="1466"/>
        <v>4.1878957948947845E-2</v>
      </c>
      <c r="T1225" s="5">
        <f t="shared" si="1467"/>
        <v>9.7356771279750939E-2</v>
      </c>
      <c r="U1225" s="5">
        <f t="shared" si="1468"/>
        <v>4.6766697031573552E-2</v>
      </c>
      <c r="V1225" s="5">
        <f t="shared" si="1469"/>
        <v>7.169720429961393E-3</v>
      </c>
      <c r="W1225" s="5">
        <f t="shared" si="1470"/>
        <v>6.7557624803098876E-2</v>
      </c>
      <c r="X1225" s="5">
        <f t="shared" si="1471"/>
        <v>5.8121133046412435E-2</v>
      </c>
      <c r="Y1225" s="5">
        <f t="shared" si="1472"/>
        <v>2.5001368213020882E-2</v>
      </c>
      <c r="Z1225" s="5">
        <f t="shared" si="1473"/>
        <v>7.4883473177856825E-3</v>
      </c>
      <c r="AA1225" s="5">
        <f t="shared" si="1474"/>
        <v>1.3411431738142196E-2</v>
      </c>
      <c r="AB1225" s="5">
        <f t="shared" si="1475"/>
        <v>1.2009759539307444E-2</v>
      </c>
      <c r="AC1225" s="5">
        <f t="shared" si="1476"/>
        <v>6.9044820187239627E-4</v>
      </c>
      <c r="AD1225" s="5">
        <f t="shared" si="1477"/>
        <v>3.0248479236727677E-2</v>
      </c>
      <c r="AE1225" s="5">
        <f t="shared" si="1478"/>
        <v>2.6023352527468523E-2</v>
      </c>
      <c r="AF1225" s="5">
        <f t="shared" si="1479"/>
        <v>1.1194197094487787E-2</v>
      </c>
      <c r="AG1225" s="5">
        <f t="shared" si="1480"/>
        <v>3.2101948549985346E-3</v>
      </c>
      <c r="AH1225" s="5">
        <f t="shared" si="1481"/>
        <v>1.6105925571809148E-3</v>
      </c>
      <c r="AI1225" s="5">
        <f t="shared" si="1482"/>
        <v>2.8845286178551589E-3</v>
      </c>
      <c r="AJ1225" s="5">
        <f t="shared" si="1483"/>
        <v>2.5830571829380334E-3</v>
      </c>
      <c r="AK1225" s="5">
        <f t="shared" si="1484"/>
        <v>1.5420623365234591E-3</v>
      </c>
      <c r="AL1225" s="5">
        <f t="shared" si="1485"/>
        <v>4.2553957778475234E-5</v>
      </c>
      <c r="AM1225" s="5">
        <f t="shared" si="1486"/>
        <v>1.0834845053259193E-2</v>
      </c>
      <c r="AN1225" s="5">
        <f t="shared" si="1487"/>
        <v>9.3214270441440272E-3</v>
      </c>
      <c r="AO1225" s="5">
        <f t="shared" si="1488"/>
        <v>4.0097021098221813E-3</v>
      </c>
      <c r="AP1225" s="5">
        <f t="shared" si="1489"/>
        <v>1.1498747944474099E-3</v>
      </c>
      <c r="AQ1225" s="5">
        <f t="shared" si="1490"/>
        <v>2.4731488899136246E-4</v>
      </c>
      <c r="AR1225" s="5">
        <f t="shared" si="1491"/>
        <v>2.7712479404746549E-4</v>
      </c>
      <c r="AS1225" s="5">
        <f t="shared" si="1492"/>
        <v>4.9632316726106601E-4</v>
      </c>
      <c r="AT1225" s="5">
        <f t="shared" si="1493"/>
        <v>4.4445082441426005E-4</v>
      </c>
      <c r="AU1225" s="5">
        <f t="shared" si="1494"/>
        <v>2.65333218828115E-4</v>
      </c>
      <c r="AV1225" s="5">
        <f t="shared" si="1495"/>
        <v>1.1880119207755521E-4</v>
      </c>
      <c r="AW1225" s="5">
        <f t="shared" si="1496"/>
        <v>1.8213202727726496E-6</v>
      </c>
      <c r="AX1225" s="5">
        <f t="shared" si="1497"/>
        <v>3.2341534266179901E-3</v>
      </c>
      <c r="AY1225" s="5">
        <f t="shared" si="1498"/>
        <v>2.7824048306735695E-3</v>
      </c>
      <c r="AZ1225" s="5">
        <f t="shared" si="1499"/>
        <v>1.1968783821507383E-3</v>
      </c>
      <c r="BA1225" s="5">
        <f t="shared" si="1500"/>
        <v>3.4323255093759617E-4</v>
      </c>
      <c r="BB1225" s="5">
        <f t="shared" si="1501"/>
        <v>7.3822402789642229E-5</v>
      </c>
      <c r="BC1225" s="5">
        <f t="shared" si="1502"/>
        <v>1.2702168576376099E-5</v>
      </c>
      <c r="BD1225" s="5">
        <f t="shared" si="1503"/>
        <v>3.9735971259688112E-5</v>
      </c>
      <c r="BE1225" s="5">
        <f t="shared" si="1504"/>
        <v>7.1166072229629385E-5</v>
      </c>
      <c r="BF1225" s="5">
        <f t="shared" si="1505"/>
        <v>6.372827536407598E-5</v>
      </c>
      <c r="BG1225" s="5">
        <f t="shared" si="1506"/>
        <v>3.8045217837089959E-5</v>
      </c>
      <c r="BH1225" s="5">
        <f t="shared" si="1507"/>
        <v>1.7034494406162267E-5</v>
      </c>
      <c r="BI1225" s="5">
        <f t="shared" si="1508"/>
        <v>6.1016656740639918E-6</v>
      </c>
      <c r="BJ1225" s="8">
        <f t="shared" si="1509"/>
        <v>0.59145396532419514</v>
      </c>
      <c r="BK1225" s="8">
        <f t="shared" si="1510"/>
        <v>0.23184340029401651</v>
      </c>
      <c r="BL1225" s="8">
        <f t="shared" si="1511"/>
        <v>0.16946249142144856</v>
      </c>
      <c r="BM1225" s="8">
        <f t="shared" si="1512"/>
        <v>0.49183730178191404</v>
      </c>
      <c r="BN1225" s="8">
        <f t="shared" si="1513"/>
        <v>0.50563031906513067</v>
      </c>
    </row>
    <row r="1226" spans="1:66" x14ac:dyDescent="0.25">
      <c r="A1226" t="s">
        <v>136</v>
      </c>
      <c r="B1226" t="s">
        <v>388</v>
      </c>
      <c r="C1226" t="s">
        <v>475</v>
      </c>
      <c r="D1226" s="7" t="s">
        <v>562</v>
      </c>
      <c r="E1226">
        <f>VLOOKUP(A1226,home!$A$2:$E$405,3,FALSE)</f>
        <v>1.4901185770751</v>
      </c>
      <c r="F1226">
        <f>VLOOKUP(B1226,home!$B$2:$E$405,3,FALSE)</f>
        <v>0.85</v>
      </c>
      <c r="G1226">
        <f>VLOOKUP(C1226,away!$B$2:$E$405,4,FALSE)</f>
        <v>0.64</v>
      </c>
      <c r="H1226">
        <f>VLOOKUP(A1226,away!$A$2:$E$405,3,FALSE)</f>
        <v>1.24901185770751</v>
      </c>
      <c r="I1226">
        <f>VLOOKUP(C1226,away!$B$2:$E$405,3,FALSE)</f>
        <v>0.7</v>
      </c>
      <c r="J1226">
        <f>VLOOKUP(B1226,home!$B$2:$E$405,4,FALSE)</f>
        <v>1.31</v>
      </c>
      <c r="K1226" s="3">
        <f t="shared" si="1458"/>
        <v>0.81062450592885438</v>
      </c>
      <c r="L1226" s="3">
        <f t="shared" si="1459"/>
        <v>1.1453438735177868</v>
      </c>
      <c r="M1226" s="5">
        <f t="shared" si="1460"/>
        <v>0.14142745491977171</v>
      </c>
      <c r="N1226" s="5">
        <f t="shared" si="1461"/>
        <v>0.11464456076911528</v>
      </c>
      <c r="O1226" s="5">
        <f t="shared" si="1462"/>
        <v>0.16198306903957349</v>
      </c>
      <c r="P1226" s="5">
        <f t="shared" si="1463"/>
        <v>0.13130744530904376</v>
      </c>
      <c r="Q1226" s="5">
        <f t="shared" si="1464"/>
        <v>4.6466845215447292E-2</v>
      </c>
      <c r="R1226" s="5">
        <f t="shared" si="1465"/>
        <v>9.2763157869042101E-2</v>
      </c>
      <c r="S1226" s="5">
        <f t="shared" si="1466"/>
        <v>3.0477896253185567E-2</v>
      </c>
      <c r="T1226" s="5">
        <f t="shared" si="1467"/>
        <v>5.3220516489211833E-2</v>
      </c>
      <c r="U1226" s="5">
        <f t="shared" si="1468"/>
        <v>7.5196089015992576E-2</v>
      </c>
      <c r="V1226" s="5">
        <f t="shared" si="1469"/>
        <v>3.1441126851690661E-3</v>
      </c>
      <c r="W1226" s="5">
        <f t="shared" si="1470"/>
        <v>1.2555721148281504E-2</v>
      </c>
      <c r="X1226" s="5">
        <f t="shared" si="1471"/>
        <v>1.4380618294781929E-2</v>
      </c>
      <c r="Y1226" s="5">
        <f t="shared" si="1472"/>
        <v>8.2353765306631445E-3</v>
      </c>
      <c r="Z1226" s="5">
        <f t="shared" si="1473"/>
        <v>3.5415238184490216E-2</v>
      </c>
      <c r="AA1226" s="5">
        <f t="shared" si="1474"/>
        <v>2.8708459955655082E-2</v>
      </c>
      <c r="AB1226" s="5">
        <f t="shared" si="1475"/>
        <v>1.16358905837656E-2</v>
      </c>
      <c r="AC1226" s="5">
        <f t="shared" si="1476"/>
        <v>1.8244574784273012E-4</v>
      </c>
      <c r="AD1226" s="5">
        <f t="shared" si="1477"/>
        <v>2.5444938131015406E-3</v>
      </c>
      <c r="AE1226" s="5">
        <f t="shared" si="1478"/>
        <v>2.9143204000397615E-3</v>
      </c>
      <c r="AF1226" s="5">
        <f t="shared" si="1479"/>
        <v>1.6689495078267235E-3</v>
      </c>
      <c r="AG1226" s="5">
        <f t="shared" si="1480"/>
        <v>6.3717369799995449E-4</v>
      </c>
      <c r="AH1226" s="5">
        <f t="shared" si="1481"/>
        <v>1.0140656520944766E-2</v>
      </c>
      <c r="AI1226" s="5">
        <f t="shared" si="1482"/>
        <v>8.2202646820850669E-3</v>
      </c>
      <c r="AJ1226" s="5">
        <f t="shared" si="1483"/>
        <v>3.3317739982598091E-3</v>
      </c>
      <c r="AK1226" s="5">
        <f t="shared" si="1484"/>
        <v>9.0027255040198715E-4</v>
      </c>
      <c r="AL1226" s="5">
        <f t="shared" si="1485"/>
        <v>6.7756250214123678E-6</v>
      </c>
      <c r="AM1226" s="5">
        <f t="shared" si="1486"/>
        <v>4.1252580801689277E-4</v>
      </c>
      <c r="AN1226" s="5">
        <f t="shared" si="1487"/>
        <v>4.7248390688012275E-4</v>
      </c>
      <c r="AO1226" s="5">
        <f t="shared" si="1488"/>
        <v>2.7057827404044853E-4</v>
      </c>
      <c r="AP1226" s="5">
        <f t="shared" si="1489"/>
        <v>1.0330172282641487E-4</v>
      </c>
      <c r="AQ1226" s="5">
        <f t="shared" si="1490"/>
        <v>2.95789988407667E-5</v>
      </c>
      <c r="AR1226" s="5">
        <f t="shared" si="1491"/>
        <v>2.3229077639424552E-3</v>
      </c>
      <c r="AS1226" s="5">
        <f t="shared" si="1492"/>
        <v>1.8830059584641528E-3</v>
      </c>
      <c r="AT1226" s="5">
        <f t="shared" si="1493"/>
        <v>7.6320538737054632E-4</v>
      </c>
      <c r="AU1226" s="5">
        <f t="shared" si="1494"/>
        <v>2.0622433001982968E-4</v>
      </c>
      <c r="AV1226" s="5">
        <f t="shared" si="1495"/>
        <v>4.1792623908208364E-5</v>
      </c>
      <c r="AW1226" s="5">
        <f t="shared" si="1496"/>
        <v>1.7474408668827429E-7</v>
      </c>
      <c r="AX1226" s="5">
        <f t="shared" si="1497"/>
        <v>5.5733921551099161E-5</v>
      </c>
      <c r="AY1226" s="5">
        <f t="shared" si="1498"/>
        <v>6.3834505595672356E-5</v>
      </c>
      <c r="AZ1226" s="5">
        <f t="shared" si="1499"/>
        <v>3.6556229951520113E-5</v>
      </c>
      <c r="BA1226" s="5">
        <f t="shared" si="1500"/>
        <v>1.395648467129366E-5</v>
      </c>
      <c r="BB1226" s="5">
        <f t="shared" si="1501"/>
        <v>3.9962435535277751E-6</v>
      </c>
      <c r="BC1226" s="5">
        <f t="shared" si="1502"/>
        <v>9.1541461422359692E-7</v>
      </c>
      <c r="BD1226" s="5">
        <f t="shared" si="1503"/>
        <v>4.4342136269639906E-4</v>
      </c>
      <c r="BE1226" s="5">
        <f t="shared" si="1504"/>
        <v>3.5944822305406784E-4</v>
      </c>
      <c r="BF1226" s="5">
        <f t="shared" si="1505"/>
        <v>1.4568876911010418E-4</v>
      </c>
      <c r="BG1226" s="5">
        <f t="shared" si="1506"/>
        <v>3.9366295493087046E-5</v>
      </c>
      <c r="BH1226" s="5">
        <f t="shared" si="1507"/>
        <v>7.9778209585832441E-6</v>
      </c>
      <c r="BI1226" s="5">
        <f t="shared" si="1508"/>
        <v>1.2934034345880807E-6</v>
      </c>
      <c r="BJ1226" s="8">
        <f t="shared" si="1509"/>
        <v>0.25873203737701095</v>
      </c>
      <c r="BK1226" s="8">
        <f t="shared" si="1510"/>
        <v>0.30660996504562993</v>
      </c>
      <c r="BL1226" s="8">
        <f t="shared" si="1511"/>
        <v>0.39909396615417231</v>
      </c>
      <c r="BM1226" s="8">
        <f t="shared" si="1512"/>
        <v>0.3111950138778008</v>
      </c>
      <c r="BN1226" s="8">
        <f t="shared" si="1513"/>
        <v>0.68859253312199364</v>
      </c>
    </row>
    <row r="1227" spans="1:66" x14ac:dyDescent="0.25">
      <c r="A1227" t="s">
        <v>136</v>
      </c>
      <c r="B1227" t="s">
        <v>138</v>
      </c>
      <c r="C1227" t="s">
        <v>137</v>
      </c>
      <c r="D1227" s="7" t="s">
        <v>562</v>
      </c>
      <c r="E1227">
        <f>VLOOKUP(A1227,home!$A$2:$E$405,3,FALSE)</f>
        <v>1.4901185770751</v>
      </c>
      <c r="F1227">
        <f>VLOOKUP(B1227,home!$B$2:$E$405,3,FALSE)</f>
        <v>1.43</v>
      </c>
      <c r="G1227">
        <f>VLOOKUP(C1227,away!$B$2:$E$405,4,FALSE)</f>
        <v>0.98</v>
      </c>
      <c r="H1227">
        <f>VLOOKUP(A1227,away!$A$2:$E$405,3,FALSE)</f>
        <v>1.24901185770751</v>
      </c>
      <c r="I1227">
        <f>VLOOKUP(C1227,away!$B$2:$E$405,3,FALSE)</f>
        <v>0.49</v>
      </c>
      <c r="J1227">
        <f>VLOOKUP(B1227,home!$B$2:$E$405,4,FALSE)</f>
        <v>0.66</v>
      </c>
      <c r="K1227" s="3">
        <f t="shared" si="1458"/>
        <v>2.0882521739130451</v>
      </c>
      <c r="L1227" s="3">
        <f t="shared" si="1459"/>
        <v>0.4039304347826087</v>
      </c>
      <c r="M1227" s="5">
        <f t="shared" si="1460"/>
        <v>8.2729203900022127E-2</v>
      </c>
      <c r="N1227" s="5">
        <f t="shared" si="1461"/>
        <v>0.17275943989031678</v>
      </c>
      <c r="O1227" s="5">
        <f t="shared" si="1462"/>
        <v>3.3416843300555027E-2</v>
      </c>
      <c r="P1227" s="5">
        <f t="shared" si="1463"/>
        <v>6.9782795667695616E-2</v>
      </c>
      <c r="Q1227" s="5">
        <f t="shared" si="1464"/>
        <v>0.18038263795747705</v>
      </c>
      <c r="R1227" s="5">
        <f t="shared" si="1465"/>
        <v>6.7490400217277476E-3</v>
      </c>
      <c r="S1227" s="5">
        <f t="shared" si="1466"/>
        <v>1.471559721849945E-2</v>
      </c>
      <c r="T1227" s="5">
        <f t="shared" si="1467"/>
        <v>7.2862037377397604E-2</v>
      </c>
      <c r="U1227" s="5">
        <f t="shared" si="1468"/>
        <v>1.4093697497199114E-2</v>
      </c>
      <c r="V1227" s="5">
        <f t="shared" si="1469"/>
        <v>1.3791925481862967E-3</v>
      </c>
      <c r="W1227" s="5">
        <f t="shared" si="1470"/>
        <v>0.1255614786169571</v>
      </c>
      <c r="X1227" s="5">
        <f t="shared" si="1471"/>
        <v>5.0718102649694709E-2</v>
      </c>
      <c r="Y1227" s="5">
        <f t="shared" si="1472"/>
        <v>1.0243292627320079E-2</v>
      </c>
      <c r="Z1227" s="5">
        <f t="shared" si="1473"/>
        <v>9.0871422344723882E-4</v>
      </c>
      <c r="AA1227" s="5">
        <f t="shared" si="1474"/>
        <v>1.8976244525794009E-3</v>
      </c>
      <c r="AB1227" s="5">
        <f t="shared" si="1475"/>
        <v>1.9813591941847436E-3</v>
      </c>
      <c r="AC1227" s="5">
        <f t="shared" si="1476"/>
        <v>7.2710049202216371E-5</v>
      </c>
      <c r="AD1227" s="5">
        <f t="shared" si="1477"/>
        <v>6.5551007670399258E-2</v>
      </c>
      <c r="AE1227" s="5">
        <f t="shared" si="1478"/>
        <v>2.6478047028742492E-2</v>
      </c>
      <c r="AF1227" s="5">
        <f t="shared" si="1479"/>
        <v>5.3476445242571571E-3</v>
      </c>
      <c r="AG1227" s="5">
        <f t="shared" si="1480"/>
        <v>7.2002545924867674E-4</v>
      </c>
      <c r="AH1227" s="5">
        <f t="shared" si="1481"/>
        <v>9.1764332842545949E-5</v>
      </c>
      <c r="AI1227" s="5">
        <f t="shared" si="1482"/>
        <v>1.916270675461268E-4</v>
      </c>
      <c r="AJ1227" s="5">
        <f t="shared" si="1483"/>
        <v>2.0008282019189064E-4</v>
      </c>
      <c r="AK1227" s="5">
        <f t="shared" si="1484"/>
        <v>1.3927446140945621E-4</v>
      </c>
      <c r="AL1227" s="5">
        <f t="shared" si="1485"/>
        <v>2.4532620971903248E-6</v>
      </c>
      <c r="AM1227" s="5">
        <f t="shared" si="1486"/>
        <v>2.7377406853980366E-2</v>
      </c>
      <c r="AN1227" s="5">
        <f t="shared" si="1487"/>
        <v>1.1058567853748662E-2</v>
      </c>
      <c r="AO1227" s="5">
        <f t="shared" si="1488"/>
        <v>2.2334460606188381E-3</v>
      </c>
      <c r="AP1227" s="5">
        <f t="shared" si="1489"/>
        <v>3.0071894610975733E-4</v>
      </c>
      <c r="AQ1227" s="5">
        <f t="shared" si="1490"/>
        <v>3.0367383662370536E-5</v>
      </c>
      <c r="AR1227" s="5">
        <f t="shared" si="1491"/>
        <v>7.4132813725251227E-6</v>
      </c>
      <c r="AS1227" s="5">
        <f t="shared" si="1492"/>
        <v>1.5480800942004669E-5</v>
      </c>
      <c r="AT1227" s="5">
        <f t="shared" si="1493"/>
        <v>1.6163908110528186E-5</v>
      </c>
      <c r="AU1227" s="5">
        <f t="shared" si="1494"/>
        <v>1.1251438750247064E-5</v>
      </c>
      <c r="AV1227" s="5">
        <f t="shared" si="1495"/>
        <v>5.873960357463228E-6</v>
      </c>
      <c r="AW1227" s="5">
        <f t="shared" si="1496"/>
        <v>5.7481880499882998E-8</v>
      </c>
      <c r="AX1227" s="5">
        <f t="shared" si="1497"/>
        <v>9.5284882298210787E-3</v>
      </c>
      <c r="AY1227" s="5">
        <f t="shared" si="1498"/>
        <v>3.8488463934925978E-3</v>
      </c>
      <c r="AZ1227" s="5">
        <f t="shared" si="1499"/>
        <v>7.7733309856747011E-4</v>
      </c>
      <c r="BA1227" s="5">
        <f t="shared" si="1500"/>
        <v>1.0466283215842356E-4</v>
      </c>
      <c r="BB1227" s="5">
        <f t="shared" si="1501"/>
        <v>1.0569125824832805E-5</v>
      </c>
      <c r="BC1227" s="5">
        <f t="shared" si="1502"/>
        <v>8.5383831793936288E-7</v>
      </c>
      <c r="BD1227" s="5">
        <f t="shared" si="1503"/>
        <v>4.9907499466164766E-7</v>
      </c>
      <c r="BE1227" s="5">
        <f t="shared" si="1504"/>
        <v>1.0421944425478269E-6</v>
      </c>
      <c r="BF1227" s="5">
        <f t="shared" si="1505"/>
        <v>1.0881824051452971E-6</v>
      </c>
      <c r="BG1227" s="5">
        <f t="shared" si="1506"/>
        <v>7.574664243861977E-7</v>
      </c>
      <c r="BH1227" s="5">
        <f t="shared" si="1507"/>
        <v>3.9544522684765473E-7</v>
      </c>
      <c r="BI1227" s="5">
        <f t="shared" si="1508"/>
        <v>1.6515787092563031E-7</v>
      </c>
      <c r="BJ1227" s="8">
        <f t="shared" si="1509"/>
        <v>0.76589497441811305</v>
      </c>
      <c r="BK1227" s="8">
        <f t="shared" si="1510"/>
        <v>0.17253079903919549</v>
      </c>
      <c r="BL1227" s="8">
        <f t="shared" si="1511"/>
        <v>5.8821444059133345E-2</v>
      </c>
      <c r="BM1227" s="8">
        <f t="shared" si="1512"/>
        <v>0.44848718209048272</v>
      </c>
      <c r="BN1227" s="8">
        <f t="shared" si="1513"/>
        <v>0.54581996073779437</v>
      </c>
    </row>
    <row r="1228" spans="1:66" x14ac:dyDescent="0.25">
      <c r="A1228" t="s">
        <v>136</v>
      </c>
      <c r="B1228" t="s">
        <v>516</v>
      </c>
      <c r="C1228" t="s">
        <v>328</v>
      </c>
      <c r="D1228" s="7" t="s">
        <v>562</v>
      </c>
      <c r="E1228">
        <f>VLOOKUP(A1228,home!$A$2:$E$405,3,FALSE)</f>
        <v>1.4901185770751</v>
      </c>
      <c r="F1228" t="e">
        <f>VLOOKUP(B1228,home!$B$2:$E$405,3,FALSE)</f>
        <v>#N/A</v>
      </c>
      <c r="G1228">
        <f>VLOOKUP(C1228,away!$B$2:$E$405,4,FALSE)</f>
        <v>0.73</v>
      </c>
      <c r="H1228">
        <f>VLOOKUP(A1228,away!$A$2:$E$405,3,FALSE)</f>
        <v>1.24901185770751</v>
      </c>
      <c r="I1228">
        <f>VLOOKUP(C1228,away!$B$2:$E$405,3,FALSE)</f>
        <v>1.04</v>
      </c>
      <c r="J1228" t="e">
        <f>VLOOKUP(B1228,home!$B$2:$E$405,4,FALSE)</f>
        <v>#N/A</v>
      </c>
      <c r="K1228" s="3" t="e">
        <f t="shared" si="1458"/>
        <v>#N/A</v>
      </c>
      <c r="L1228" s="3" t="e">
        <f t="shared" si="1459"/>
        <v>#N/A</v>
      </c>
      <c r="M1228" s="5" t="e">
        <f t="shared" si="1460"/>
        <v>#N/A</v>
      </c>
      <c r="N1228" s="5" t="e">
        <f t="shared" si="1461"/>
        <v>#N/A</v>
      </c>
      <c r="O1228" s="5" t="e">
        <f t="shared" si="1462"/>
        <v>#N/A</v>
      </c>
      <c r="P1228" s="5" t="e">
        <f t="shared" si="1463"/>
        <v>#N/A</v>
      </c>
      <c r="Q1228" s="5" t="e">
        <f t="shared" si="1464"/>
        <v>#N/A</v>
      </c>
      <c r="R1228" s="5" t="e">
        <f t="shared" si="1465"/>
        <v>#N/A</v>
      </c>
      <c r="S1228" s="5" t="e">
        <f t="shared" si="1466"/>
        <v>#N/A</v>
      </c>
      <c r="T1228" s="5" t="e">
        <f t="shared" si="1467"/>
        <v>#N/A</v>
      </c>
      <c r="U1228" s="5" t="e">
        <f t="shared" si="1468"/>
        <v>#N/A</v>
      </c>
      <c r="V1228" s="5" t="e">
        <f t="shared" si="1469"/>
        <v>#N/A</v>
      </c>
      <c r="W1228" s="5" t="e">
        <f t="shared" si="1470"/>
        <v>#N/A</v>
      </c>
      <c r="X1228" s="5" t="e">
        <f t="shared" si="1471"/>
        <v>#N/A</v>
      </c>
      <c r="Y1228" s="5" t="e">
        <f t="shared" si="1472"/>
        <v>#N/A</v>
      </c>
      <c r="Z1228" s="5" t="e">
        <f t="shared" si="1473"/>
        <v>#N/A</v>
      </c>
      <c r="AA1228" s="5" t="e">
        <f t="shared" si="1474"/>
        <v>#N/A</v>
      </c>
      <c r="AB1228" s="5" t="e">
        <f t="shared" si="1475"/>
        <v>#N/A</v>
      </c>
      <c r="AC1228" s="5" t="e">
        <f t="shared" si="1476"/>
        <v>#N/A</v>
      </c>
      <c r="AD1228" s="5" t="e">
        <f t="shared" si="1477"/>
        <v>#N/A</v>
      </c>
      <c r="AE1228" s="5" t="e">
        <f t="shared" si="1478"/>
        <v>#N/A</v>
      </c>
      <c r="AF1228" s="5" t="e">
        <f t="shared" si="1479"/>
        <v>#N/A</v>
      </c>
      <c r="AG1228" s="5" t="e">
        <f t="shared" si="1480"/>
        <v>#N/A</v>
      </c>
      <c r="AH1228" s="5" t="e">
        <f t="shared" si="1481"/>
        <v>#N/A</v>
      </c>
      <c r="AI1228" s="5" t="e">
        <f t="shared" si="1482"/>
        <v>#N/A</v>
      </c>
      <c r="AJ1228" s="5" t="e">
        <f t="shared" si="1483"/>
        <v>#N/A</v>
      </c>
      <c r="AK1228" s="5" t="e">
        <f t="shared" si="1484"/>
        <v>#N/A</v>
      </c>
      <c r="AL1228" s="5" t="e">
        <f t="shared" si="1485"/>
        <v>#N/A</v>
      </c>
      <c r="AM1228" s="5" t="e">
        <f t="shared" si="1486"/>
        <v>#N/A</v>
      </c>
      <c r="AN1228" s="5" t="e">
        <f t="shared" si="1487"/>
        <v>#N/A</v>
      </c>
      <c r="AO1228" s="5" t="e">
        <f t="shared" si="1488"/>
        <v>#N/A</v>
      </c>
      <c r="AP1228" s="5" t="e">
        <f t="shared" si="1489"/>
        <v>#N/A</v>
      </c>
      <c r="AQ1228" s="5" t="e">
        <f t="shared" si="1490"/>
        <v>#N/A</v>
      </c>
      <c r="AR1228" s="5" t="e">
        <f t="shared" si="1491"/>
        <v>#N/A</v>
      </c>
      <c r="AS1228" s="5" t="e">
        <f t="shared" si="1492"/>
        <v>#N/A</v>
      </c>
      <c r="AT1228" s="5" t="e">
        <f t="shared" si="1493"/>
        <v>#N/A</v>
      </c>
      <c r="AU1228" s="5" t="e">
        <f t="shared" si="1494"/>
        <v>#N/A</v>
      </c>
      <c r="AV1228" s="5" t="e">
        <f t="shared" si="1495"/>
        <v>#N/A</v>
      </c>
      <c r="AW1228" s="5" t="e">
        <f t="shared" si="1496"/>
        <v>#N/A</v>
      </c>
      <c r="AX1228" s="5" t="e">
        <f t="shared" si="1497"/>
        <v>#N/A</v>
      </c>
      <c r="AY1228" s="5" t="e">
        <f t="shared" si="1498"/>
        <v>#N/A</v>
      </c>
      <c r="AZ1228" s="5" t="e">
        <f t="shared" si="1499"/>
        <v>#N/A</v>
      </c>
      <c r="BA1228" s="5" t="e">
        <f t="shared" si="1500"/>
        <v>#N/A</v>
      </c>
      <c r="BB1228" s="5" t="e">
        <f t="shared" si="1501"/>
        <v>#N/A</v>
      </c>
      <c r="BC1228" s="5" t="e">
        <f t="shared" si="1502"/>
        <v>#N/A</v>
      </c>
      <c r="BD1228" s="5" t="e">
        <f t="shared" si="1503"/>
        <v>#N/A</v>
      </c>
      <c r="BE1228" s="5" t="e">
        <f t="shared" si="1504"/>
        <v>#N/A</v>
      </c>
      <c r="BF1228" s="5" t="e">
        <f t="shared" si="1505"/>
        <v>#N/A</v>
      </c>
      <c r="BG1228" s="5" t="e">
        <f t="shared" si="1506"/>
        <v>#N/A</v>
      </c>
      <c r="BH1228" s="5" t="e">
        <f t="shared" si="1507"/>
        <v>#N/A</v>
      </c>
      <c r="BI1228" s="5" t="e">
        <f t="shared" si="1508"/>
        <v>#N/A</v>
      </c>
      <c r="BJ1228" s="8" t="e">
        <f t="shared" si="1509"/>
        <v>#N/A</v>
      </c>
      <c r="BK1228" s="8" t="e">
        <f t="shared" si="1510"/>
        <v>#N/A</v>
      </c>
      <c r="BL1228" s="8" t="e">
        <f t="shared" si="1511"/>
        <v>#N/A</v>
      </c>
      <c r="BM1228" s="8" t="e">
        <f t="shared" si="1512"/>
        <v>#N/A</v>
      </c>
      <c r="BN1228" s="8" t="e">
        <f t="shared" si="1513"/>
        <v>#N/A</v>
      </c>
    </row>
    <row r="1229" spans="1:66" x14ac:dyDescent="0.25">
      <c r="A1229" t="s">
        <v>136</v>
      </c>
      <c r="B1229" t="s">
        <v>359</v>
      </c>
      <c r="C1229" t="s">
        <v>472</v>
      </c>
      <c r="D1229" s="7" t="s">
        <v>562</v>
      </c>
      <c r="E1229">
        <f>VLOOKUP(A1229,home!$A$2:$E$405,3,FALSE)</f>
        <v>1.4901185770751</v>
      </c>
      <c r="F1229">
        <f>VLOOKUP(B1229,home!$B$2:$E$405,3,FALSE)</f>
        <v>1.43</v>
      </c>
      <c r="G1229">
        <f>VLOOKUP(C1229,away!$B$2:$E$405,4,FALSE)</f>
        <v>0.92</v>
      </c>
      <c r="H1229">
        <f>VLOOKUP(A1229,away!$A$2:$E$405,3,FALSE)</f>
        <v>1.24901185770751</v>
      </c>
      <c r="I1229">
        <f>VLOOKUP(C1229,away!$B$2:$E$405,3,FALSE)</f>
        <v>0.76</v>
      </c>
      <c r="J1229">
        <f>VLOOKUP(B1229,home!$B$2:$E$405,4,FALSE)</f>
        <v>0.8</v>
      </c>
      <c r="K1229" s="3">
        <f t="shared" si="1458"/>
        <v>1.9604000000000017</v>
      </c>
      <c r="L1229" s="3">
        <f t="shared" si="1459"/>
        <v>0.75939920948616613</v>
      </c>
      <c r="M1229" s="5">
        <f t="shared" si="1460"/>
        <v>6.5887982780212337E-2</v>
      </c>
      <c r="N1229" s="5">
        <f t="shared" si="1461"/>
        <v>0.12916680144232837</v>
      </c>
      <c r="O1229" s="5">
        <f t="shared" si="1462"/>
        <v>5.0035282037931374E-2</v>
      </c>
      <c r="P1229" s="5">
        <f t="shared" si="1463"/>
        <v>9.8089166907160741E-2</v>
      </c>
      <c r="Q1229" s="5">
        <f t="shared" si="1464"/>
        <v>0.12660929877377042</v>
      </c>
      <c r="R1229" s="5">
        <f t="shared" si="1465"/>
        <v>1.8998376813011229E-2</v>
      </c>
      <c r="S1229" s="5">
        <f t="shared" si="1466"/>
        <v>3.6506978429723579E-2</v>
      </c>
      <c r="T1229" s="5">
        <f t="shared" si="1467"/>
        <v>9.6147001402399068E-2</v>
      </c>
      <c r="U1229" s="5">
        <f t="shared" si="1468"/>
        <v>3.7244417904227237E-2</v>
      </c>
      <c r="V1229" s="5">
        <f t="shared" si="1469"/>
        <v>6.0387661829261049E-3</v>
      </c>
      <c r="W1229" s="5">
        <f t="shared" si="1470"/>
        <v>8.2734956438699908E-2</v>
      </c>
      <c r="X1229" s="5">
        <f t="shared" si="1471"/>
        <v>6.2828860516421087E-2</v>
      </c>
      <c r="Y1229" s="5">
        <f t="shared" si="1472"/>
        <v>2.3856093504543388E-2</v>
      </c>
      <c r="Z1229" s="5">
        <f t="shared" si="1473"/>
        <v>4.8091174444403464E-3</v>
      </c>
      <c r="AA1229" s="5">
        <f t="shared" si="1474"/>
        <v>9.4277938380808602E-3</v>
      </c>
      <c r="AB1229" s="5">
        <f t="shared" si="1475"/>
        <v>9.2411235200868715E-3</v>
      </c>
      <c r="AC1229" s="5">
        <f t="shared" si="1476"/>
        <v>5.6187934339090983E-4</v>
      </c>
      <c r="AD1229" s="5">
        <f t="shared" si="1477"/>
        <v>4.0548402150606851E-2</v>
      </c>
      <c r="AE1229" s="5">
        <f t="shared" si="1478"/>
        <v>3.0792424539097998E-2</v>
      </c>
      <c r="AF1229" s="5">
        <f t="shared" si="1479"/>
        <v>1.1691871426576723E-2</v>
      </c>
      <c r="AG1229" s="5">
        <f t="shared" si="1480"/>
        <v>2.959599306252086E-3</v>
      </c>
      <c r="AH1229" s="5">
        <f t="shared" si="1481"/>
        <v>9.1300999640853229E-4</v>
      </c>
      <c r="AI1229" s="5">
        <f t="shared" si="1482"/>
        <v>1.789864796959288E-3</v>
      </c>
      <c r="AJ1229" s="5">
        <f t="shared" si="1483"/>
        <v>1.7544254739794963E-3</v>
      </c>
      <c r="AK1229" s="5">
        <f t="shared" si="1484"/>
        <v>1.1464585663964689E-3</v>
      </c>
      <c r="AL1229" s="5">
        <f t="shared" si="1485"/>
        <v>3.3459380220764005E-5</v>
      </c>
      <c r="AM1229" s="5">
        <f t="shared" si="1486"/>
        <v>1.5898217515209961E-2</v>
      </c>
      <c r="AN1229" s="5">
        <f t="shared" si="1487"/>
        <v>1.2073093813289564E-2</v>
      </c>
      <c r="AO1229" s="5">
        <f t="shared" si="1488"/>
        <v>4.5841489489322085E-3</v>
      </c>
      <c r="AP1229" s="5">
        <f t="shared" si="1489"/>
        <v>1.1603996959953199E-3</v>
      </c>
      <c r="AQ1229" s="5">
        <f t="shared" si="1490"/>
        <v>2.2030165295670829E-4</v>
      </c>
      <c r="AR1229" s="5">
        <f t="shared" si="1491"/>
        <v>1.3866781390512139E-4</v>
      </c>
      <c r="AS1229" s="5">
        <f t="shared" si="1492"/>
        <v>2.7184438237960019E-4</v>
      </c>
      <c r="AT1229" s="5">
        <f t="shared" si="1493"/>
        <v>2.6646186360848443E-4</v>
      </c>
      <c r="AU1229" s="5">
        <f t="shared" si="1494"/>
        <v>1.7412394580602441E-4</v>
      </c>
      <c r="AV1229" s="5">
        <f t="shared" si="1495"/>
        <v>8.5338145839532632E-5</v>
      </c>
      <c r="AW1229" s="5">
        <f t="shared" si="1496"/>
        <v>1.3836626753962357E-6</v>
      </c>
      <c r="AX1229" s="5">
        <f t="shared" si="1497"/>
        <v>5.1944776028029337E-3</v>
      </c>
      <c r="AY1229" s="5">
        <f t="shared" si="1498"/>
        <v>3.944682185262143E-3</v>
      </c>
      <c r="AZ1229" s="5">
        <f t="shared" si="1499"/>
        <v>1.4977942665811168E-3</v>
      </c>
      <c r="BA1229" s="5">
        <f t="shared" si="1500"/>
        <v>3.7914126067153746E-4</v>
      </c>
      <c r="BB1229" s="5">
        <f t="shared" si="1501"/>
        <v>7.1979893409388485E-5</v>
      </c>
      <c r="BC1229" s="5">
        <f t="shared" si="1502"/>
        <v>1.0932294830797625E-5</v>
      </c>
      <c r="BD1229" s="5">
        <f t="shared" si="1503"/>
        <v>1.7550704710120658E-5</v>
      </c>
      <c r="BE1229" s="5">
        <f t="shared" si="1504"/>
        <v>3.4406401513720562E-5</v>
      </c>
      <c r="BF1229" s="5">
        <f t="shared" si="1505"/>
        <v>3.3725154763748935E-5</v>
      </c>
      <c r="BG1229" s="5">
        <f t="shared" si="1506"/>
        <v>2.2038264466284489E-5</v>
      </c>
      <c r="BH1229" s="5">
        <f t="shared" si="1507"/>
        <v>1.0800953414926035E-5</v>
      </c>
      <c r="BI1229" s="5">
        <f t="shared" si="1508"/>
        <v>4.2348378149242068E-6</v>
      </c>
      <c r="BJ1229" s="8">
        <f t="shared" si="1509"/>
        <v>0.65237047863063757</v>
      </c>
      <c r="BK1229" s="8">
        <f t="shared" si="1510"/>
        <v>0.21106291520889658</v>
      </c>
      <c r="BL1229" s="8">
        <f t="shared" si="1511"/>
        <v>0.13160994541530383</v>
      </c>
      <c r="BM1229" s="8">
        <f t="shared" si="1512"/>
        <v>0.50712224942227713</v>
      </c>
      <c r="BN1229" s="8">
        <f t="shared" si="1513"/>
        <v>0.48878690875441444</v>
      </c>
    </row>
    <row r="1230" spans="1:66" x14ac:dyDescent="0.25">
      <c r="A1230" t="s">
        <v>19</v>
      </c>
      <c r="B1230" t="s">
        <v>142</v>
      </c>
      <c r="C1230" t="s">
        <v>243</v>
      </c>
      <c r="D1230" s="7" t="s">
        <v>562</v>
      </c>
      <c r="E1230">
        <f>VLOOKUP(A1230,home!$A$2:$E$405,3,FALSE)</f>
        <v>1.5815789473684201</v>
      </c>
      <c r="F1230">
        <f>VLOOKUP(B1230,home!$B$2:$E$405,3,FALSE)</f>
        <v>1.63</v>
      </c>
      <c r="G1230">
        <f>VLOOKUP(C1230,away!$B$2:$E$405,4,FALSE)</f>
        <v>0.93</v>
      </c>
      <c r="H1230">
        <f>VLOOKUP(A1230,away!$A$2:$E$405,3,FALSE)</f>
        <v>1.22631578947368</v>
      </c>
      <c r="I1230">
        <f>VLOOKUP(C1230,away!$B$2:$E$405,3,FALSE)</f>
        <v>0.7</v>
      </c>
      <c r="J1230">
        <f>VLOOKUP(B1230,home!$B$2:$E$405,4,FALSE)</f>
        <v>0.52</v>
      </c>
      <c r="K1230" s="3">
        <f t="shared" si="1458"/>
        <v>2.3975155263157881</v>
      </c>
      <c r="L1230" s="3">
        <f t="shared" si="1459"/>
        <v>0.44637894736841954</v>
      </c>
      <c r="M1230" s="5">
        <f t="shared" si="1460"/>
        <v>5.8198571240160965E-2</v>
      </c>
      <c r="N1230" s="5">
        <f t="shared" si="1461"/>
        <v>0.1395319781576814</v>
      </c>
      <c r="O1230" s="5">
        <f t="shared" si="1462"/>
        <v>2.5978616968529024E-2</v>
      </c>
      <c r="P1230" s="5">
        <f t="shared" si="1463"/>
        <v>6.2284137534259119E-2</v>
      </c>
      <c r="Q1230" s="5">
        <f t="shared" si="1464"/>
        <v>0.16726504202529835</v>
      </c>
      <c r="R1230" s="5">
        <f t="shared" si="1465"/>
        <v>5.7981538482496731E-3</v>
      </c>
      <c r="S1230" s="5">
        <f t="shared" si="1466"/>
        <v>1.6664128112261617E-2</v>
      </c>
      <c r="T1230" s="5">
        <f t="shared" si="1467"/>
        <v>7.4663593390787111E-2</v>
      </c>
      <c r="U1230" s="5">
        <f t="shared" si="1468"/>
        <v>1.3901163875146226E-2</v>
      </c>
      <c r="V1230" s="5">
        <f t="shared" si="1469"/>
        <v>1.9815508355763506E-3</v>
      </c>
      <c r="W1230" s="5">
        <f t="shared" si="1470"/>
        <v>0.13367351175517184</v>
      </c>
      <c r="X1230" s="5">
        <f t="shared" si="1471"/>
        <v>5.9669041468313644E-2</v>
      </c>
      <c r="Y1230" s="5">
        <f t="shared" si="1472"/>
        <v>1.3317501960554208E-2</v>
      </c>
      <c r="Z1230" s="5">
        <f t="shared" si="1473"/>
        <v>8.6272460382061345E-4</v>
      </c>
      <c r="AA1230" s="5">
        <f t="shared" si="1474"/>
        <v>2.0683956325945577E-3</v>
      </c>
      <c r="AB1230" s="5">
        <f t="shared" si="1475"/>
        <v>2.4795053218546101E-3</v>
      </c>
      <c r="AC1230" s="5">
        <f t="shared" si="1476"/>
        <v>1.3254103810476787E-4</v>
      </c>
      <c r="AD1230" s="5">
        <f t="shared" si="1477"/>
        <v>8.0121079972545153E-2</v>
      </c>
      <c r="AE1230" s="5">
        <f t="shared" si="1478"/>
        <v>3.576436334016566E-2</v>
      </c>
      <c r="AF1230" s="5">
        <f t="shared" si="1479"/>
        <v>7.9822294305424181E-3</v>
      </c>
      <c r="AG1230" s="5">
        <f t="shared" si="1480"/>
        <v>1.1876997236195815E-3</v>
      </c>
      <c r="AH1230" s="5">
        <f t="shared" si="1481"/>
        <v>9.627552513057052E-5</v>
      </c>
      <c r="AI1230" s="5">
        <f t="shared" si="1482"/>
        <v>2.3082206630474866E-4</v>
      </c>
      <c r="AJ1230" s="5">
        <f t="shared" si="1483"/>
        <v>2.7669974389096368E-4</v>
      </c>
      <c r="AK1230" s="5">
        <f t="shared" si="1484"/>
        <v>2.2113064403539583E-4</v>
      </c>
      <c r="AL1230" s="5">
        <f t="shared" si="1485"/>
        <v>5.6738191817012745E-6</v>
      </c>
      <c r="AM1230" s="5">
        <f t="shared" si="1486"/>
        <v>3.8418306643873162E-2</v>
      </c>
      <c r="AN1230" s="5">
        <f t="shared" si="1487"/>
        <v>1.7149123279369259E-2</v>
      </c>
      <c r="AO1230" s="5">
        <f t="shared" si="1488"/>
        <v>3.8275037988680541E-3</v>
      </c>
      <c r="AP1230" s="5">
        <f t="shared" si="1489"/>
        <v>5.6950570559578307E-4</v>
      </c>
      <c r="AQ1230" s="5">
        <f t="shared" si="1490"/>
        <v>6.3553839346038656E-5</v>
      </c>
      <c r="AR1230" s="5">
        <f t="shared" si="1491"/>
        <v>8.5950735130251772E-6</v>
      </c>
      <c r="AS1230" s="5">
        <f t="shared" si="1492"/>
        <v>2.0606822197303448E-5</v>
      </c>
      <c r="AT1230" s="5">
        <f t="shared" si="1493"/>
        <v>2.4702588083031926E-5</v>
      </c>
      <c r="AU1230" s="5">
        <f t="shared" si="1494"/>
        <v>1.9741612823084131E-5</v>
      </c>
      <c r="AV1230" s="5">
        <f t="shared" si="1495"/>
        <v>1.1832705814464771E-5</v>
      </c>
      <c r="AW1230" s="5">
        <f t="shared" si="1496"/>
        <v>1.6867010780084883E-7</v>
      </c>
      <c r="AX1230" s="5">
        <f t="shared" si="1497"/>
        <v>1.5351414445574486E-2</v>
      </c>
      <c r="AY1230" s="5">
        <f t="shared" si="1498"/>
        <v>6.8525482208318875E-3</v>
      </c>
      <c r="AZ1230" s="5">
        <f t="shared" si="1499"/>
        <v>1.529416630803137E-3</v>
      </c>
      <c r="BA1230" s="5">
        <f t="shared" si="1500"/>
        <v>2.2756646191521968E-4</v>
      </c>
      <c r="BB1230" s="5">
        <f t="shared" si="1501"/>
        <v>2.5395219431517817E-5</v>
      </c>
      <c r="BC1230" s="5">
        <f t="shared" si="1502"/>
        <v>2.2671782636061911E-6</v>
      </c>
      <c r="BD1230" s="5">
        <f t="shared" si="1503"/>
        <v>6.3944331121639379E-7</v>
      </c>
      <c r="BE1230" s="5">
        <f t="shared" si="1504"/>
        <v>1.5330752668400827E-6</v>
      </c>
      <c r="BF1230" s="5">
        <f t="shared" si="1505"/>
        <v>1.8377858776299095E-6</v>
      </c>
      <c r="BG1230" s="5">
        <f t="shared" si="1506"/>
        <v>1.4687067252205315E-6</v>
      </c>
      <c r="BH1230" s="5">
        <f t="shared" si="1507"/>
        <v>8.8031179433016039E-7</v>
      </c>
      <c r="BI1230" s="5">
        <f t="shared" si="1508"/>
        <v>4.2211223898109378E-7</v>
      </c>
      <c r="BJ1230" s="8">
        <f t="shared" si="1509"/>
        <v>0.7971926426485515</v>
      </c>
      <c r="BK1230" s="8">
        <f t="shared" si="1510"/>
        <v>0.14611915080037641</v>
      </c>
      <c r="BL1230" s="8">
        <f t="shared" si="1511"/>
        <v>5.1143023863380897E-2</v>
      </c>
      <c r="BM1230" s="8">
        <f t="shared" si="1512"/>
        <v>0.52940866259122676</v>
      </c>
      <c r="BN1230" s="8">
        <f t="shared" si="1513"/>
        <v>0.45905649977417851</v>
      </c>
    </row>
    <row r="1231" spans="1:66" x14ac:dyDescent="0.25">
      <c r="A1231" t="s">
        <v>19</v>
      </c>
      <c r="B1231" t="s">
        <v>139</v>
      </c>
      <c r="C1231" t="s">
        <v>251</v>
      </c>
      <c r="D1231" s="7" t="s">
        <v>562</v>
      </c>
      <c r="E1231">
        <f>VLOOKUP(A1231,home!$A$2:$E$405,3,FALSE)</f>
        <v>1.5815789473684201</v>
      </c>
      <c r="F1231">
        <f>VLOOKUP(B1231,home!$B$2:$E$405,3,FALSE)</f>
        <v>1.1000000000000001</v>
      </c>
      <c r="G1231">
        <f>VLOOKUP(C1231,away!$B$2:$E$405,4,FALSE)</f>
        <v>0.87</v>
      </c>
      <c r="H1231">
        <f>VLOOKUP(A1231,away!$A$2:$E$405,3,FALSE)</f>
        <v>1.22631578947368</v>
      </c>
      <c r="I1231">
        <f>VLOOKUP(C1231,away!$B$2:$E$405,3,FALSE)</f>
        <v>0.8</v>
      </c>
      <c r="J1231">
        <f>VLOOKUP(B1231,home!$B$2:$E$405,4,FALSE)</f>
        <v>0.94</v>
      </c>
      <c r="K1231" s="3">
        <f t="shared" si="1458"/>
        <v>1.513571052631578</v>
      </c>
      <c r="L1231" s="3">
        <f t="shared" si="1459"/>
        <v>0.92218947368420734</v>
      </c>
      <c r="M1231" s="5">
        <f t="shared" si="1460"/>
        <v>8.7531151983083672E-2</v>
      </c>
      <c r="N1231" s="5">
        <f t="shared" si="1461"/>
        <v>0.13248461784509058</v>
      </c>
      <c r="O1231" s="5">
        <f t="shared" si="1462"/>
        <v>8.0720306978252276E-2</v>
      </c>
      <c r="P1231" s="5">
        <f t="shared" si="1463"/>
        <v>0.12217592000181741</v>
      </c>
      <c r="Q1231" s="5">
        <f t="shared" si="1464"/>
        <v>0.10026244124464305</v>
      </c>
      <c r="R1231" s="5">
        <f t="shared" si="1465"/>
        <v>3.7219708703951061E-2</v>
      </c>
      <c r="S1231" s="5">
        <f t="shared" si="1466"/>
        <v>4.2633265672018361E-2</v>
      </c>
      <c r="T1231" s="5">
        <f t="shared" si="1467"/>
        <v>9.2460967921691131E-2</v>
      </c>
      <c r="U1231" s="5">
        <f t="shared" si="1468"/>
        <v>5.6334673681679916E-2</v>
      </c>
      <c r="V1231" s="5">
        <f t="shared" si="1469"/>
        <v>6.6119424509032652E-3</v>
      </c>
      <c r="W1231" s="5">
        <f t="shared" si="1470"/>
        <v>5.0584776244688733E-2</v>
      </c>
      <c r="X1231" s="5">
        <f t="shared" si="1471"/>
        <v>4.6648748181522891E-2</v>
      </c>
      <c r="Y1231" s="5">
        <f t="shared" si="1472"/>
        <v>2.1509492266772859E-2</v>
      </c>
      <c r="Z1231" s="5">
        <f t="shared" si="1473"/>
        <v>1.1441207860125382E-2</v>
      </c>
      <c r="AA1231" s="5">
        <f t="shared" si="1474"/>
        <v>1.7317081024226657E-2</v>
      </c>
      <c r="AB1231" s="5">
        <f t="shared" si="1475"/>
        <v>1.3105316277172534E-2</v>
      </c>
      <c r="AC1231" s="5">
        <f t="shared" si="1476"/>
        <v>5.7680903715163676E-4</v>
      </c>
      <c r="AD1231" s="5">
        <f t="shared" si="1477"/>
        <v>1.9140913256951577E-2</v>
      </c>
      <c r="AE1231" s="5">
        <f t="shared" si="1478"/>
        <v>1.7651548722263238E-2</v>
      </c>
      <c r="AF1231" s="5">
        <f t="shared" si="1479"/>
        <v>8.1390362129475403E-3</v>
      </c>
      <c r="AG1231" s="5">
        <f t="shared" si="1480"/>
        <v>2.5019111738382657E-3</v>
      </c>
      <c r="AH1231" s="5">
        <f t="shared" si="1481"/>
        <v>2.63774036371016E-3</v>
      </c>
      <c r="AI1231" s="5">
        <f t="shared" si="1482"/>
        <v>3.9924074588695881E-3</v>
      </c>
      <c r="AJ1231" s="5">
        <f t="shared" si="1483"/>
        <v>3.0213961800277028E-3</v>
      </c>
      <c r="AK1231" s="5">
        <f t="shared" si="1484"/>
        <v>1.5243659322071871E-3</v>
      </c>
      <c r="AL1231" s="5">
        <f t="shared" si="1485"/>
        <v>3.2204385836477167E-5</v>
      </c>
      <c r="AM1231" s="5">
        <f t="shared" si="1486"/>
        <v>5.7942264453307857E-3</v>
      </c>
      <c r="AN1231" s="5">
        <f t="shared" si="1487"/>
        <v>5.3433746360267119E-3</v>
      </c>
      <c r="AO1231" s="5">
        <f t="shared" si="1488"/>
        <v>2.4638019216475082E-3</v>
      </c>
      <c r="AP1231" s="5">
        <f t="shared" si="1489"/>
        <v>7.5736406579541822E-4</v>
      </c>
      <c r="AQ1231" s="5">
        <f t="shared" si="1490"/>
        <v>1.7460829230580199E-4</v>
      </c>
      <c r="AR1231" s="5">
        <f t="shared" si="1491"/>
        <v>4.8649927954509252E-4</v>
      </c>
      <c r="AS1231" s="5">
        <f t="shared" si="1492"/>
        <v>7.3635122664557004E-4</v>
      </c>
      <c r="AT1231" s="5">
        <f t="shared" si="1493"/>
        <v>5.5725995061024455E-4</v>
      </c>
      <c r="AU1231" s="5">
        <f t="shared" si="1494"/>
        <v>2.8115084334485649E-4</v>
      </c>
      <c r="AV1231" s="5">
        <f t="shared" si="1495"/>
        <v>1.063854444774325E-4</v>
      </c>
      <c r="AW1231" s="5">
        <f t="shared" si="1496"/>
        <v>1.2486349711958979E-6</v>
      </c>
      <c r="AX1231" s="5">
        <f t="shared" si="1497"/>
        <v>1.4616622366741732E-3</v>
      </c>
      <c r="AY1231" s="5">
        <f t="shared" si="1498"/>
        <v>1.3479295287426368E-3</v>
      </c>
      <c r="AZ1231" s="5">
        <f t="shared" si="1499"/>
        <v>6.2152321133728688E-4</v>
      </c>
      <c r="BA1231" s="5">
        <f t="shared" si="1500"/>
        <v>1.910540543818837E-4</v>
      </c>
      <c r="BB1231" s="5">
        <f t="shared" si="1501"/>
        <v>4.4047009463915803E-5</v>
      </c>
      <c r="BC1231" s="5">
        <f t="shared" si="1502"/>
        <v>8.1239376949783646E-6</v>
      </c>
      <c r="BD1231" s="5">
        <f t="shared" si="1503"/>
        <v>7.4774085758572457E-5</v>
      </c>
      <c r="BE1231" s="5">
        <f t="shared" si="1504"/>
        <v>1.1317589169116639E-4</v>
      </c>
      <c r="BF1231" s="5">
        <f t="shared" si="1505"/>
        <v>8.564987675975809E-5</v>
      </c>
      <c r="BG1231" s="5">
        <f t="shared" si="1506"/>
        <v>4.321239137501068E-5</v>
      </c>
      <c r="BH1231" s="5">
        <f t="shared" si="1507"/>
        <v>1.6351256175050648E-5</v>
      </c>
      <c r="BI1231" s="5">
        <f t="shared" si="1508"/>
        <v>4.9497576041440002E-6</v>
      </c>
      <c r="BJ1231" s="8">
        <f t="shared" si="1509"/>
        <v>0.50959216840981092</v>
      </c>
      <c r="BK1231" s="8">
        <f t="shared" si="1510"/>
        <v>0.26090922305955339</v>
      </c>
      <c r="BL1231" s="8">
        <f t="shared" si="1511"/>
        <v>0.21837875660408396</v>
      </c>
      <c r="BM1231" s="8">
        <f t="shared" si="1512"/>
        <v>0.43858052828296412</v>
      </c>
      <c r="BN1231" s="8">
        <f t="shared" si="1513"/>
        <v>0.56039414675683807</v>
      </c>
    </row>
    <row r="1232" spans="1:66" x14ac:dyDescent="0.25">
      <c r="A1232" t="s">
        <v>143</v>
      </c>
      <c r="B1232" t="s">
        <v>250</v>
      </c>
      <c r="C1232" t="s">
        <v>248</v>
      </c>
      <c r="D1232" s="7" t="s">
        <v>562</v>
      </c>
      <c r="E1232">
        <f>VLOOKUP(A1232,home!$A$2:$E$405,3,FALSE)</f>
        <v>1.2578947368421101</v>
      </c>
      <c r="F1232">
        <f>VLOOKUP(B1232,home!$B$2:$E$405,3,FALSE)</f>
        <v>0.8</v>
      </c>
      <c r="G1232">
        <f>VLOOKUP(C1232,away!$B$2:$E$405,4,FALSE)</f>
        <v>1.93</v>
      </c>
      <c r="H1232">
        <f>VLOOKUP(A1232,away!$A$2:$E$405,3,FALSE)</f>
        <v>1.0263157894736801</v>
      </c>
      <c r="I1232">
        <f>VLOOKUP(C1232,away!$B$2:$E$405,3,FALSE)</f>
        <v>0.9</v>
      </c>
      <c r="J1232">
        <f>VLOOKUP(B1232,home!$B$2:$E$405,4,FALSE)</f>
        <v>1.63</v>
      </c>
      <c r="K1232" s="3">
        <f t="shared" si="1458"/>
        <v>1.9421894736842178</v>
      </c>
      <c r="L1232" s="3">
        <f t="shared" si="1459"/>
        <v>1.5056052631578887</v>
      </c>
      <c r="M1232" s="5">
        <f t="shared" si="1460"/>
        <v>3.1815721109631684E-2</v>
      </c>
      <c r="N1232" s="5">
        <f t="shared" si="1461"/>
        <v>6.1792158636799419E-2</v>
      </c>
      <c r="O1232" s="5">
        <f t="shared" si="1462"/>
        <v>4.790191715382501E-2</v>
      </c>
      <c r="P1232" s="5">
        <f t="shared" si="1463"/>
        <v>9.3034599265452392E-2</v>
      </c>
      <c r="Q1232" s="5">
        <f t="shared" si="1464"/>
        <v>6.0006040030308593E-2</v>
      </c>
      <c r="R1232" s="5">
        <f t="shared" si="1465"/>
        <v>3.6060689291076045E-2</v>
      </c>
      <c r="S1232" s="5">
        <f t="shared" si="1466"/>
        <v>6.8012262166384063E-2</v>
      </c>
      <c r="T1232" s="5">
        <f t="shared" si="1467"/>
        <v>9.0345409690895578E-2</v>
      </c>
      <c r="U1232" s="5">
        <f t="shared" si="1468"/>
        <v>7.0036691154925085E-2</v>
      </c>
      <c r="V1232" s="5">
        <f t="shared" si="1469"/>
        <v>2.2097718203815519E-2</v>
      </c>
      <c r="W1232" s="5">
        <f t="shared" si="1470"/>
        <v>3.8847699768113059E-2</v>
      </c>
      <c r="X1232" s="5">
        <f t="shared" si="1471"/>
        <v>5.8489301232448512E-2</v>
      </c>
      <c r="Y1232" s="5">
        <f t="shared" si="1472"/>
        <v>4.4030899887000839E-2</v>
      </c>
      <c r="Z1232" s="5">
        <f t="shared" si="1473"/>
        <v>1.8097721196581804E-2</v>
      </c>
      <c r="AA1232" s="5">
        <f t="shared" si="1474"/>
        <v>3.5149203605672925E-2</v>
      </c>
      <c r="AB1232" s="5">
        <f t="shared" si="1475"/>
        <v>3.4133206625660661E-2</v>
      </c>
      <c r="AC1232" s="5">
        <f t="shared" si="1476"/>
        <v>4.0385937479790694E-3</v>
      </c>
      <c r="AD1232" s="5">
        <f t="shared" si="1477"/>
        <v>1.886239839161849E-2</v>
      </c>
      <c r="AE1232" s="5">
        <f t="shared" si="1478"/>
        <v>2.8399326294201693E-2</v>
      </c>
      <c r="AF1232" s="5">
        <f t="shared" si="1479"/>
        <v>2.1379087569344146E-2</v>
      </c>
      <c r="AG1232" s="5">
        <f t="shared" si="1480"/>
        <v>1.0729488921972648E-2</v>
      </c>
      <c r="AH1232" s="5">
        <f t="shared" si="1481"/>
        <v>6.8120060711844115E-3</v>
      </c>
      <c r="AI1232" s="5">
        <f t="shared" si="1482"/>
        <v>1.3230206486127346E-2</v>
      </c>
      <c r="AJ1232" s="5">
        <f t="shared" si="1483"/>
        <v>1.2847783886012602E-2</v>
      </c>
      <c r="AK1232" s="5">
        <f t="shared" si="1484"/>
        <v>8.3176102078611324E-3</v>
      </c>
      <c r="AL1232" s="5">
        <f t="shared" si="1485"/>
        <v>4.7238149925251706E-4</v>
      </c>
      <c r="AM1232" s="5">
        <f t="shared" si="1486"/>
        <v>7.3268703209279067E-3</v>
      </c>
      <c r="AN1232" s="5">
        <f t="shared" si="1487"/>
        <v>1.1031374517664385E-2</v>
      </c>
      <c r="AO1232" s="5">
        <f t="shared" si="1488"/>
        <v>8.3044477668306593E-3</v>
      </c>
      <c r="AP1232" s="5">
        <f t="shared" si="1489"/>
        <v>4.167740088453338E-3</v>
      </c>
      <c r="AQ1232" s="5">
        <f t="shared" si="1490"/>
        <v>1.5687428531623675E-3</v>
      </c>
      <c r="AR1232" s="5">
        <f t="shared" si="1491"/>
        <v>2.0512384386877497E-3</v>
      </c>
      <c r="AS1232" s="5">
        <f t="shared" si="1492"/>
        <v>3.9838937036357968E-3</v>
      </c>
      <c r="AT1232" s="5">
        <f t="shared" si="1493"/>
        <v>3.8687382077391397E-3</v>
      </c>
      <c r="AU1232" s="5">
        <f t="shared" si="1494"/>
        <v>2.504607541170302E-3</v>
      </c>
      <c r="AV1232" s="5">
        <f t="shared" si="1495"/>
        <v>1.2161056005427671E-3</v>
      </c>
      <c r="AW1232" s="5">
        <f t="shared" si="1496"/>
        <v>3.8370114897962482E-5</v>
      </c>
      <c r="AX1232" s="5">
        <f t="shared" si="1497"/>
        <v>2.3716950687259161E-3</v>
      </c>
      <c r="AY1232" s="5">
        <f t="shared" si="1498"/>
        <v>3.57083657807935E-3</v>
      </c>
      <c r="AZ1232" s="5">
        <f t="shared" si="1499"/>
        <v>2.6881351729164875E-3</v>
      </c>
      <c r="BA1232" s="5">
        <f t="shared" si="1500"/>
        <v>1.3490901548076351E-3</v>
      </c>
      <c r="BB1232" s="5">
        <f t="shared" si="1501"/>
        <v>5.077993093882164E-4</v>
      </c>
      <c r="BC1232" s="5">
        <f t="shared" si="1502"/>
        <v>1.5290906256856807E-4</v>
      </c>
      <c r="BD1232" s="5">
        <f t="shared" si="1503"/>
        <v>5.1472589821334078E-4</v>
      </c>
      <c r="BE1232" s="5">
        <f t="shared" si="1504"/>
        <v>9.996952213426045E-4</v>
      </c>
      <c r="BF1232" s="5">
        <f t="shared" si="1505"/>
        <v>9.7079876789201065E-4</v>
      </c>
      <c r="BG1232" s="5">
        <f t="shared" si="1506"/>
        <v>6.2849171602182398E-4</v>
      </c>
      <c r="BH1232" s="5">
        <f t="shared" si="1507"/>
        <v>3.0516249878882908E-4</v>
      </c>
      <c r="BI1232" s="5">
        <f t="shared" si="1508"/>
        <v>1.1853667858216728E-4</v>
      </c>
      <c r="BJ1232" s="8">
        <f t="shared" si="1509"/>
        <v>0.47592145131622776</v>
      </c>
      <c r="BK1232" s="8">
        <f t="shared" si="1510"/>
        <v>0.22304211257059461</v>
      </c>
      <c r="BL1232" s="8">
        <f t="shared" si="1511"/>
        <v>0.28165130875496175</v>
      </c>
      <c r="BM1232" s="8">
        <f t="shared" si="1512"/>
        <v>0.66456900188809143</v>
      </c>
      <c r="BN1232" s="8">
        <f t="shared" si="1513"/>
        <v>0.33061112548709309</v>
      </c>
    </row>
    <row r="1233" spans="1:66" x14ac:dyDescent="0.25">
      <c r="A1233" t="s">
        <v>143</v>
      </c>
      <c r="B1233" t="s">
        <v>504</v>
      </c>
      <c r="C1233" t="s">
        <v>452</v>
      </c>
      <c r="D1233" s="7" t="s">
        <v>562</v>
      </c>
      <c r="E1233">
        <f>VLOOKUP(A1233,home!$A$2:$E$405,3,FALSE)</f>
        <v>1.2578947368421101</v>
      </c>
      <c r="F1233" t="e">
        <f>VLOOKUP(B1233,home!$B$2:$E$405,3,FALSE)</f>
        <v>#N/A</v>
      </c>
      <c r="G1233">
        <f>VLOOKUP(C1233,away!$B$2:$E$405,4,FALSE)</f>
        <v>1.17</v>
      </c>
      <c r="H1233">
        <f>VLOOKUP(A1233,away!$A$2:$E$405,3,FALSE)</f>
        <v>1.0263157894736801</v>
      </c>
      <c r="I1233">
        <f>VLOOKUP(C1233,away!$B$2:$E$405,3,FALSE)</f>
        <v>0.63</v>
      </c>
      <c r="J1233" t="e">
        <f>VLOOKUP(B1233,home!$B$2:$E$405,4,FALSE)</f>
        <v>#N/A</v>
      </c>
      <c r="K1233" s="3" t="e">
        <f t="shared" si="1458"/>
        <v>#N/A</v>
      </c>
      <c r="L1233" s="3" t="e">
        <f t="shared" si="1459"/>
        <v>#N/A</v>
      </c>
      <c r="M1233" s="5" t="e">
        <f t="shared" si="1460"/>
        <v>#N/A</v>
      </c>
      <c r="N1233" s="5" t="e">
        <f t="shared" si="1461"/>
        <v>#N/A</v>
      </c>
      <c r="O1233" s="5" t="e">
        <f t="shared" si="1462"/>
        <v>#N/A</v>
      </c>
      <c r="P1233" s="5" t="e">
        <f t="shared" si="1463"/>
        <v>#N/A</v>
      </c>
      <c r="Q1233" s="5" t="e">
        <f t="shared" si="1464"/>
        <v>#N/A</v>
      </c>
      <c r="R1233" s="5" t="e">
        <f t="shared" si="1465"/>
        <v>#N/A</v>
      </c>
      <c r="S1233" s="5" t="e">
        <f t="shared" si="1466"/>
        <v>#N/A</v>
      </c>
      <c r="T1233" s="5" t="e">
        <f t="shared" si="1467"/>
        <v>#N/A</v>
      </c>
      <c r="U1233" s="5" t="e">
        <f t="shared" si="1468"/>
        <v>#N/A</v>
      </c>
      <c r="V1233" s="5" t="e">
        <f t="shared" si="1469"/>
        <v>#N/A</v>
      </c>
      <c r="W1233" s="5" t="e">
        <f t="shared" si="1470"/>
        <v>#N/A</v>
      </c>
      <c r="X1233" s="5" t="e">
        <f t="shared" si="1471"/>
        <v>#N/A</v>
      </c>
      <c r="Y1233" s="5" t="e">
        <f t="shared" si="1472"/>
        <v>#N/A</v>
      </c>
      <c r="Z1233" s="5" t="e">
        <f t="shared" si="1473"/>
        <v>#N/A</v>
      </c>
      <c r="AA1233" s="5" t="e">
        <f t="shared" si="1474"/>
        <v>#N/A</v>
      </c>
      <c r="AB1233" s="5" t="e">
        <f t="shared" si="1475"/>
        <v>#N/A</v>
      </c>
      <c r="AC1233" s="5" t="e">
        <f t="shared" si="1476"/>
        <v>#N/A</v>
      </c>
      <c r="AD1233" s="5" t="e">
        <f t="shared" si="1477"/>
        <v>#N/A</v>
      </c>
      <c r="AE1233" s="5" t="e">
        <f t="shared" si="1478"/>
        <v>#N/A</v>
      </c>
      <c r="AF1233" s="5" t="e">
        <f t="shared" si="1479"/>
        <v>#N/A</v>
      </c>
      <c r="AG1233" s="5" t="e">
        <f t="shared" si="1480"/>
        <v>#N/A</v>
      </c>
      <c r="AH1233" s="5" t="e">
        <f t="shared" si="1481"/>
        <v>#N/A</v>
      </c>
      <c r="AI1233" s="5" t="e">
        <f t="shared" si="1482"/>
        <v>#N/A</v>
      </c>
      <c r="AJ1233" s="5" t="e">
        <f t="shared" si="1483"/>
        <v>#N/A</v>
      </c>
      <c r="AK1233" s="5" t="e">
        <f t="shared" si="1484"/>
        <v>#N/A</v>
      </c>
      <c r="AL1233" s="5" t="e">
        <f t="shared" si="1485"/>
        <v>#N/A</v>
      </c>
      <c r="AM1233" s="5" t="e">
        <f t="shared" si="1486"/>
        <v>#N/A</v>
      </c>
      <c r="AN1233" s="5" t="e">
        <f t="shared" si="1487"/>
        <v>#N/A</v>
      </c>
      <c r="AO1233" s="5" t="e">
        <f t="shared" si="1488"/>
        <v>#N/A</v>
      </c>
      <c r="AP1233" s="5" t="e">
        <f t="shared" si="1489"/>
        <v>#N/A</v>
      </c>
      <c r="AQ1233" s="5" t="e">
        <f t="shared" si="1490"/>
        <v>#N/A</v>
      </c>
      <c r="AR1233" s="5" t="e">
        <f t="shared" si="1491"/>
        <v>#N/A</v>
      </c>
      <c r="AS1233" s="5" t="e">
        <f t="shared" si="1492"/>
        <v>#N/A</v>
      </c>
      <c r="AT1233" s="5" t="e">
        <f t="shared" si="1493"/>
        <v>#N/A</v>
      </c>
      <c r="AU1233" s="5" t="e">
        <f t="shared" si="1494"/>
        <v>#N/A</v>
      </c>
      <c r="AV1233" s="5" t="e">
        <f t="shared" si="1495"/>
        <v>#N/A</v>
      </c>
      <c r="AW1233" s="5" t="e">
        <f t="shared" si="1496"/>
        <v>#N/A</v>
      </c>
      <c r="AX1233" s="5" t="e">
        <f t="shared" si="1497"/>
        <v>#N/A</v>
      </c>
      <c r="AY1233" s="5" t="e">
        <f t="shared" si="1498"/>
        <v>#N/A</v>
      </c>
      <c r="AZ1233" s="5" t="e">
        <f t="shared" si="1499"/>
        <v>#N/A</v>
      </c>
      <c r="BA1233" s="5" t="e">
        <f t="shared" si="1500"/>
        <v>#N/A</v>
      </c>
      <c r="BB1233" s="5" t="e">
        <f t="shared" si="1501"/>
        <v>#N/A</v>
      </c>
      <c r="BC1233" s="5" t="e">
        <f t="shared" si="1502"/>
        <v>#N/A</v>
      </c>
      <c r="BD1233" s="5" t="e">
        <f t="shared" si="1503"/>
        <v>#N/A</v>
      </c>
      <c r="BE1233" s="5" t="e">
        <f t="shared" si="1504"/>
        <v>#N/A</v>
      </c>
      <c r="BF1233" s="5" t="e">
        <f t="shared" si="1505"/>
        <v>#N/A</v>
      </c>
      <c r="BG1233" s="5" t="e">
        <f t="shared" si="1506"/>
        <v>#N/A</v>
      </c>
      <c r="BH1233" s="5" t="e">
        <f t="shared" si="1507"/>
        <v>#N/A</v>
      </c>
      <c r="BI1233" s="5" t="e">
        <f t="shared" si="1508"/>
        <v>#N/A</v>
      </c>
      <c r="BJ1233" s="8" t="e">
        <f t="shared" si="1509"/>
        <v>#N/A</v>
      </c>
      <c r="BK1233" s="8" t="e">
        <f t="shared" si="1510"/>
        <v>#N/A</v>
      </c>
      <c r="BL1233" s="8" t="e">
        <f t="shared" si="1511"/>
        <v>#N/A</v>
      </c>
      <c r="BM1233" s="8" t="e">
        <f t="shared" si="1512"/>
        <v>#N/A</v>
      </c>
      <c r="BN1233" s="8" t="e">
        <f t="shared" si="1513"/>
        <v>#N/A</v>
      </c>
    </row>
    <row r="1234" spans="1:66" x14ac:dyDescent="0.25">
      <c r="A1234" t="s">
        <v>143</v>
      </c>
      <c r="B1234" t="s">
        <v>149</v>
      </c>
      <c r="C1234" t="s">
        <v>150</v>
      </c>
      <c r="D1234" s="7" t="s">
        <v>562</v>
      </c>
      <c r="E1234">
        <f>VLOOKUP(A1234,home!$A$2:$E$405,3,FALSE)</f>
        <v>1.2578947368421101</v>
      </c>
      <c r="F1234">
        <f>VLOOKUP(B1234,home!$B$2:$E$405,3,FALSE)</f>
        <v>1.26</v>
      </c>
      <c r="G1234">
        <f>VLOOKUP(C1234,away!$B$2:$E$405,4,FALSE)</f>
        <v>1.05</v>
      </c>
      <c r="H1234">
        <f>VLOOKUP(A1234,away!$A$2:$E$405,3,FALSE)</f>
        <v>1.0263157894736801</v>
      </c>
      <c r="I1234">
        <f>VLOOKUP(C1234,away!$B$2:$E$405,3,FALSE)</f>
        <v>0.71</v>
      </c>
      <c r="J1234">
        <f>VLOOKUP(B1234,home!$B$2:$E$405,4,FALSE)</f>
        <v>0.92</v>
      </c>
      <c r="K1234" s="3">
        <f t="shared" si="1458"/>
        <v>1.6641947368421117</v>
      </c>
      <c r="L1234" s="3">
        <f t="shared" si="1459"/>
        <v>0.67038947368420787</v>
      </c>
      <c r="M1234" s="5">
        <f t="shared" si="1460"/>
        <v>9.6850743675537587E-2</v>
      </c>
      <c r="N1234" s="5">
        <f t="shared" si="1461"/>
        <v>0.1611784978840741</v>
      </c>
      <c r="O1234" s="5">
        <f t="shared" si="1462"/>
        <v>6.4927719078567772E-2</v>
      </c>
      <c r="P1234" s="5">
        <f t="shared" si="1463"/>
        <v>0.10805236836571563</v>
      </c>
      <c r="Q1234" s="5">
        <f t="shared" si="1464"/>
        <v>0.1341162039353968</v>
      </c>
      <c r="R1234" s="5">
        <f t="shared" si="1465"/>
        <v>2.1763429710298571E-2</v>
      </c>
      <c r="S1234" s="5">
        <f t="shared" si="1466"/>
        <v>3.0137389415805901E-2</v>
      </c>
      <c r="T1234" s="5">
        <f t="shared" si="1467"/>
        <v>8.991009136877455E-2</v>
      </c>
      <c r="U1234" s="5">
        <f t="shared" si="1468"/>
        <v>3.6218585179512125E-2</v>
      </c>
      <c r="V1234" s="5">
        <f t="shared" si="1469"/>
        <v>3.7358931889018517E-3</v>
      </c>
      <c r="W1234" s="5">
        <f t="shared" si="1470"/>
        <v>7.4398493571510238E-2</v>
      </c>
      <c r="X1234" s="5">
        <f t="shared" si="1471"/>
        <v>4.9875966948302666E-2</v>
      </c>
      <c r="Y1234" s="5">
        <f t="shared" si="1472"/>
        <v>1.6718161615981785E-2</v>
      </c>
      <c r="Z1234" s="5">
        <f t="shared" si="1473"/>
        <v>4.8633247296834374E-3</v>
      </c>
      <c r="AA1234" s="5">
        <f t="shared" si="1474"/>
        <v>8.0935194186932628E-3</v>
      </c>
      <c r="AB1234" s="5">
        <f t="shared" si="1475"/>
        <v>6.7345962095593792E-3</v>
      </c>
      <c r="AC1234" s="5">
        <f t="shared" si="1476"/>
        <v>2.6049884318295988E-4</v>
      </c>
      <c r="AD1234" s="5">
        <f t="shared" si="1477"/>
        <v>3.0953395357672227E-2</v>
      </c>
      <c r="AE1234" s="5">
        <f t="shared" si="1478"/>
        <v>2.0750830422569089E-2</v>
      </c>
      <c r="AF1234" s="5">
        <f t="shared" si="1479"/>
        <v>6.9555691427481683E-3</v>
      </c>
      <c r="AG1234" s="5">
        <f t="shared" si="1480"/>
        <v>1.5543134455936873E-3</v>
      </c>
      <c r="AH1234" s="5">
        <f t="shared" si="1481"/>
        <v>8.1508042647196791E-4</v>
      </c>
      <c r="AI1234" s="5">
        <f t="shared" si="1482"/>
        <v>1.3564525558376727E-3</v>
      </c>
      <c r="AJ1234" s="5">
        <f t="shared" si="1483"/>
        <v>1.1287006021005431E-3</v>
      </c>
      <c r="AK1234" s="5">
        <f t="shared" si="1484"/>
        <v>6.2612586716208221E-4</v>
      </c>
      <c r="AL1234" s="5">
        <f t="shared" si="1485"/>
        <v>1.1625111339050031E-5</v>
      </c>
      <c r="AM1234" s="5">
        <f t="shared" si="1486"/>
        <v>1.0302495528326244E-2</v>
      </c>
      <c r="AN1234" s="5">
        <f t="shared" si="1487"/>
        <v>6.9066845548685354E-3</v>
      </c>
      <c r="AO1234" s="5">
        <f t="shared" si="1488"/>
        <v>2.3150843118205822E-3</v>
      </c>
      <c r="AP1234" s="5">
        <f t="shared" si="1489"/>
        <v>5.1733605111198896E-4</v>
      </c>
      <c r="AQ1234" s="5">
        <f t="shared" si="1490"/>
        <v>8.6704160755708158E-5</v>
      </c>
      <c r="AR1234" s="5">
        <f t="shared" si="1491"/>
        <v>1.0928426762256847E-4</v>
      </c>
      <c r="AS1234" s="5">
        <f t="shared" si="1492"/>
        <v>1.8187030299712323E-4</v>
      </c>
      <c r="AT1234" s="5">
        <f t="shared" si="1493"/>
        <v>1.5133380051784634E-4</v>
      </c>
      <c r="AU1234" s="5">
        <f t="shared" si="1494"/>
        <v>8.3949638109371324E-5</v>
      </c>
      <c r="AV1234" s="5">
        <f t="shared" si="1495"/>
        <v>3.4927136475353906E-5</v>
      </c>
      <c r="AW1234" s="5">
        <f t="shared" si="1496"/>
        <v>3.6026821759987257E-7</v>
      </c>
      <c r="AX1234" s="5">
        <f t="shared" si="1497"/>
        <v>2.857559805763318E-3</v>
      </c>
      <c r="AY1234" s="5">
        <f t="shared" si="1498"/>
        <v>1.9156780142068179E-3</v>
      </c>
      <c r="AZ1234" s="5">
        <f t="shared" si="1499"/>
        <v>6.4212518784625841E-4</v>
      </c>
      <c r="BA1234" s="5">
        <f t="shared" si="1500"/>
        <v>1.4349132223987545E-4</v>
      </c>
      <c r="BB1234" s="5">
        <f t="shared" si="1501"/>
        <v>2.404876799866029E-5</v>
      </c>
      <c r="BC1234" s="5">
        <f t="shared" si="1502"/>
        <v>3.2244081842750994E-6</v>
      </c>
      <c r="BD1234" s="5">
        <f t="shared" si="1503"/>
        <v>1.2210503775576295E-5</v>
      </c>
      <c r="BE1234" s="5">
        <f t="shared" si="1504"/>
        <v>2.0320656117504805E-5</v>
      </c>
      <c r="BF1234" s="5">
        <f t="shared" si="1505"/>
        <v>1.6908764479964983E-5</v>
      </c>
      <c r="BG1234" s="5">
        <f t="shared" si="1506"/>
        <v>9.3798256180201915E-6</v>
      </c>
      <c r="BH1234" s="5">
        <f t="shared" si="1507"/>
        <v>3.9024641065014989E-6</v>
      </c>
      <c r="BI1234" s="5">
        <f t="shared" si="1508"/>
        <v>1.2988920453510109E-6</v>
      </c>
      <c r="BJ1234" s="8">
        <f t="shared" si="1509"/>
        <v>0.61212595580574569</v>
      </c>
      <c r="BK1234" s="8">
        <f t="shared" si="1510"/>
        <v>0.24096419661468979</v>
      </c>
      <c r="BL1234" s="8">
        <f t="shared" si="1511"/>
        <v>0.14228959530006854</v>
      </c>
      <c r="BM1234" s="8">
        <f t="shared" si="1512"/>
        <v>0.4114387920546077</v>
      </c>
      <c r="BN1234" s="8">
        <f t="shared" si="1513"/>
        <v>0.58688896264959045</v>
      </c>
    </row>
    <row r="1235" spans="1:66" x14ac:dyDescent="0.25">
      <c r="A1235" t="s">
        <v>143</v>
      </c>
      <c r="B1235" t="s">
        <v>329</v>
      </c>
      <c r="C1235" t="s">
        <v>147</v>
      </c>
      <c r="D1235" s="7" t="s">
        <v>562</v>
      </c>
      <c r="E1235">
        <f>VLOOKUP(A1235,home!$A$2:$E$405,3,FALSE)</f>
        <v>1.2578947368421101</v>
      </c>
      <c r="F1235">
        <f>VLOOKUP(B1235,home!$B$2:$E$405,3,FALSE)</f>
        <v>1.05</v>
      </c>
      <c r="G1235">
        <f>VLOOKUP(C1235,away!$B$2:$E$405,4,FALSE)</f>
        <v>0.84</v>
      </c>
      <c r="H1235">
        <f>VLOOKUP(A1235,away!$A$2:$E$405,3,FALSE)</f>
        <v>1.0263157894736801</v>
      </c>
      <c r="I1235">
        <f>VLOOKUP(C1235,away!$B$2:$E$405,3,FALSE)</f>
        <v>1.05</v>
      </c>
      <c r="J1235">
        <f>VLOOKUP(B1235,home!$B$2:$E$405,4,FALSE)</f>
        <v>1.33</v>
      </c>
      <c r="K1235" s="3">
        <f t="shared" si="1458"/>
        <v>1.1094631578947411</v>
      </c>
      <c r="L1235" s="3">
        <f t="shared" si="1459"/>
        <v>1.4332499999999944</v>
      </c>
      <c r="M1235" s="5">
        <f t="shared" si="1460"/>
        <v>7.8652712809796257E-2</v>
      </c>
      <c r="N1235" s="5">
        <f t="shared" si="1461"/>
        <v>8.7262287130944707E-2</v>
      </c>
      <c r="O1235" s="5">
        <f t="shared" si="1462"/>
        <v>0.11272900063464004</v>
      </c>
      <c r="P1235" s="5">
        <f t="shared" si="1463"/>
        <v>0.12506867303042601</v>
      </c>
      <c r="Q1235" s="5">
        <f t="shared" si="1464"/>
        <v>4.8407146322707796E-2</v>
      </c>
      <c r="R1235" s="5">
        <f t="shared" si="1465"/>
        <v>8.0784420079798608E-2</v>
      </c>
      <c r="S1235" s="5">
        <f t="shared" si="1466"/>
        <v>4.9719114620428502E-2</v>
      </c>
      <c r="T1235" s="5">
        <f t="shared" si="1467"/>
        <v>6.9379542467020675E-2</v>
      </c>
      <c r="U1235" s="5">
        <f t="shared" si="1468"/>
        <v>8.9627337810428698E-2</v>
      </c>
      <c r="V1235" s="5">
        <f t="shared" si="1469"/>
        <v>8.7844730018858726E-3</v>
      </c>
      <c r="W1235" s="5">
        <f t="shared" si="1470"/>
        <v>1.7901981807954728E-2</v>
      </c>
      <c r="X1235" s="5">
        <f t="shared" si="1471"/>
        <v>2.5658015426251016E-2</v>
      </c>
      <c r="Y1235" s="5">
        <f t="shared" si="1472"/>
        <v>1.8387175304837064E-2</v>
      </c>
      <c r="Z1235" s="5">
        <f t="shared" si="1473"/>
        <v>3.8594756693123636E-2</v>
      </c>
      <c r="AA1235" s="5">
        <f t="shared" si="1474"/>
        <v>4.281946063893214E-2</v>
      </c>
      <c r="AB1235" s="5">
        <f t="shared" si="1475"/>
        <v>2.3753307009909623E-2</v>
      </c>
      <c r="AC1235" s="5">
        <f t="shared" si="1476"/>
        <v>8.7303280965204543E-4</v>
      </c>
      <c r="AD1235" s="5">
        <f t="shared" si="1477"/>
        <v>4.9653973173069159E-3</v>
      </c>
      <c r="AE1235" s="5">
        <f t="shared" si="1478"/>
        <v>7.1166557050301085E-3</v>
      </c>
      <c r="AF1235" s="5">
        <f t="shared" si="1479"/>
        <v>5.0999733946171825E-3</v>
      </c>
      <c r="AG1235" s="5">
        <f t="shared" si="1480"/>
        <v>2.4365122892783492E-3</v>
      </c>
      <c r="AH1235" s="5">
        <f t="shared" si="1481"/>
        <v>1.3828983757604814E-2</v>
      </c>
      <c r="AI1235" s="5">
        <f t="shared" si="1482"/>
        <v>1.5342747990187318E-2</v>
      </c>
      <c r="AJ1235" s="5">
        <f t="shared" si="1483"/>
        <v>8.5111068179882111E-3</v>
      </c>
      <c r="AK1235" s="5">
        <f t="shared" si="1484"/>
        <v>3.1475864824882203E-3</v>
      </c>
      <c r="AL1235" s="5">
        <f t="shared" si="1485"/>
        <v>5.5529708316230433E-5</v>
      </c>
      <c r="AM1235" s="5">
        <f t="shared" si="1486"/>
        <v>1.1017850775722812E-3</v>
      </c>
      <c r="AN1235" s="5">
        <f t="shared" si="1487"/>
        <v>1.5791334624304658E-3</v>
      </c>
      <c r="AO1235" s="5">
        <f t="shared" si="1488"/>
        <v>1.1316465175142281E-3</v>
      </c>
      <c r="AP1235" s="5">
        <f t="shared" si="1489"/>
        <v>5.4064412374242045E-4</v>
      </c>
      <c r="AQ1235" s="5">
        <f t="shared" si="1490"/>
        <v>1.9371954758845531E-4</v>
      </c>
      <c r="AR1235" s="5">
        <f t="shared" si="1491"/>
        <v>3.9640781941173995E-3</v>
      </c>
      <c r="AS1235" s="5">
        <f t="shared" si="1492"/>
        <v>4.3979987113871716E-3</v>
      </c>
      <c r="AT1235" s="5">
        <f t="shared" si="1493"/>
        <v>2.4397087693763084E-3</v>
      </c>
      <c r="AU1235" s="5">
        <f t="shared" si="1494"/>
        <v>9.0225566520524378E-4</v>
      </c>
      <c r="AV1235" s="5">
        <f t="shared" si="1495"/>
        <v>2.5025485488675751E-4</v>
      </c>
      <c r="AW1235" s="5">
        <f t="shared" si="1496"/>
        <v>2.4527750907801738E-6</v>
      </c>
      <c r="AX1235" s="5">
        <f t="shared" si="1497"/>
        <v>2.0373165858077454E-4</v>
      </c>
      <c r="AY1235" s="5">
        <f t="shared" si="1498"/>
        <v>2.9199839966089397E-4</v>
      </c>
      <c r="AZ1235" s="5">
        <f t="shared" si="1499"/>
        <v>2.0925335315698733E-4</v>
      </c>
      <c r="BA1235" s="5">
        <f t="shared" si="1500"/>
        <v>9.9970789470750309E-5</v>
      </c>
      <c r="BB1235" s="5">
        <f t="shared" si="1501"/>
        <v>3.5820783502238091E-5</v>
      </c>
      <c r="BC1235" s="5">
        <f t="shared" si="1502"/>
        <v>1.0268027590916497E-5</v>
      </c>
      <c r="BD1235" s="5">
        <f t="shared" si="1503"/>
        <v>9.4691917861979209E-4</v>
      </c>
      <c r="BE1235" s="5">
        <f t="shared" si="1504"/>
        <v>1.0505719421826088E-3</v>
      </c>
      <c r="BF1235" s="5">
        <f t="shared" si="1505"/>
        <v>5.8278543228476457E-4</v>
      </c>
      <c r="BG1235" s="5">
        <f t="shared" si="1506"/>
        <v>2.1552632202590221E-4</v>
      </c>
      <c r="BH1235" s="5">
        <f t="shared" si="1507"/>
        <v>5.9779628461074093E-5</v>
      </c>
      <c r="BI1235" s="5">
        <f t="shared" si="1508"/>
        <v>1.3264659074039521E-5</v>
      </c>
      <c r="BJ1235" s="8">
        <f t="shared" si="1509"/>
        <v>0.29201265890675904</v>
      </c>
      <c r="BK1235" s="8">
        <f t="shared" si="1510"/>
        <v>0.26344553438016582</v>
      </c>
      <c r="BL1235" s="8">
        <f t="shared" si="1511"/>
        <v>0.40536709457959885</v>
      </c>
      <c r="BM1235" s="8">
        <f t="shared" si="1512"/>
        <v>0.46622625892676378</v>
      </c>
      <c r="BN1235" s="8">
        <f t="shared" si="1513"/>
        <v>0.53290424000831349</v>
      </c>
    </row>
    <row r="1236" spans="1:66" x14ac:dyDescent="0.25">
      <c r="A1236" t="s">
        <v>143</v>
      </c>
      <c r="B1236" t="s">
        <v>145</v>
      </c>
      <c r="C1236" t="s">
        <v>161</v>
      </c>
      <c r="D1236" s="7" t="s">
        <v>562</v>
      </c>
      <c r="E1236">
        <f>VLOOKUP(A1236,home!$A$2:$E$405,3,FALSE)</f>
        <v>1.2578947368421101</v>
      </c>
      <c r="F1236">
        <f>VLOOKUP(B1236,home!$B$2:$E$405,3,FALSE)</f>
        <v>0.88</v>
      </c>
      <c r="G1236">
        <f>VLOOKUP(C1236,away!$B$2:$E$405,4,FALSE)</f>
        <v>0.92</v>
      </c>
      <c r="H1236">
        <f>VLOOKUP(A1236,away!$A$2:$E$405,3,FALSE)</f>
        <v>1.0263157894736801</v>
      </c>
      <c r="I1236">
        <f>VLOOKUP(C1236,away!$B$2:$E$405,3,FALSE)</f>
        <v>1</v>
      </c>
      <c r="J1236">
        <f>VLOOKUP(B1236,home!$B$2:$E$405,4,FALSE)</f>
        <v>1.08</v>
      </c>
      <c r="K1236" s="3">
        <f t="shared" si="1458"/>
        <v>1.0183915789473723</v>
      </c>
      <c r="L1236" s="3">
        <f t="shared" si="1459"/>
        <v>1.1084210526315745</v>
      </c>
      <c r="M1236" s="5">
        <f t="shared" si="1460"/>
        <v>0.11921667638484099</v>
      </c>
      <c r="N1236" s="5">
        <f t="shared" si="1461"/>
        <v>0.12140925930041613</v>
      </c>
      <c r="O1236" s="5">
        <f t="shared" si="1462"/>
        <v>0.13214227392972322</v>
      </c>
      <c r="P1236" s="5">
        <f t="shared" si="1463"/>
        <v>0.13457257899298702</v>
      </c>
      <c r="Q1236" s="5">
        <f t="shared" si="1464"/>
        <v>6.1821083638890863E-2</v>
      </c>
      <c r="R1236" s="5">
        <f t="shared" si="1465"/>
        <v>7.3234639183156869E-2</v>
      </c>
      <c r="S1236" s="5">
        <f t="shared" si="1466"/>
        <v>3.7976606054600785E-2</v>
      </c>
      <c r="T1236" s="5">
        <f t="shared" si="1467"/>
        <v>6.852379060184402E-2</v>
      </c>
      <c r="U1236" s="5">
        <f t="shared" si="1468"/>
        <v>7.458153983137622E-2</v>
      </c>
      <c r="V1236" s="5">
        <f t="shared" si="1469"/>
        <v>4.7631384515282376E-3</v>
      </c>
      <c r="W1236" s="5">
        <f t="shared" si="1470"/>
        <v>2.098602365974921E-2</v>
      </c>
      <c r="X1236" s="5">
        <f t="shared" si="1471"/>
        <v>2.3261350435490349E-2</v>
      </c>
      <c r="Y1236" s="5">
        <f t="shared" si="1472"/>
        <v>1.2891685267669076E-2</v>
      </c>
      <c r="Z1236" s="5">
        <f t="shared" si="1473"/>
        <v>2.7058271950829417E-2</v>
      </c>
      <c r="AA1236" s="5">
        <f t="shared" si="1474"/>
        <v>2.7555916295592564E-2</v>
      </c>
      <c r="AB1236" s="5">
        <f t="shared" si="1475"/>
        <v>1.4031356552805069E-2</v>
      </c>
      <c r="AC1236" s="5">
        <f t="shared" si="1476"/>
        <v>3.3604140217643395E-4</v>
      </c>
      <c r="AD1236" s="5">
        <f t="shared" si="1477"/>
        <v>5.3429974426697276E-3</v>
      </c>
      <c r="AE1236" s="5">
        <f t="shared" si="1478"/>
        <v>5.92229084961179E-3</v>
      </c>
      <c r="AF1236" s="5">
        <f t="shared" si="1479"/>
        <v>3.2821959287585223E-3</v>
      </c>
      <c r="AG1236" s="5">
        <f t="shared" si="1480"/>
        <v>1.212685022099196E-3</v>
      </c>
      <c r="AH1236" s="5">
        <f t="shared" si="1481"/>
        <v>7.4979895695324421E-3</v>
      </c>
      <c r="AI1236" s="5">
        <f t="shared" si="1482"/>
        <v>7.6358894366470717E-3</v>
      </c>
      <c r="AJ1236" s="5">
        <f t="shared" si="1483"/>
        <v>3.8881627500272865E-3</v>
      </c>
      <c r="AK1236" s="5">
        <f t="shared" si="1484"/>
        <v>1.3198907340682151E-3</v>
      </c>
      <c r="AL1236" s="5">
        <f t="shared" si="1485"/>
        <v>1.517303099218172E-5</v>
      </c>
      <c r="AM1236" s="5">
        <f t="shared" si="1486"/>
        <v>1.0882527203904392E-3</v>
      </c>
      <c r="AN1236" s="5">
        <f t="shared" si="1487"/>
        <v>1.2062422258643454E-3</v>
      </c>
      <c r="AO1236" s="5">
        <f t="shared" si="1488"/>
        <v>6.6851213886060575E-4</v>
      </c>
      <c r="AP1236" s="5">
        <f t="shared" si="1489"/>
        <v>2.4699764288428589E-4</v>
      </c>
      <c r="AQ1236" s="5">
        <f t="shared" si="1490"/>
        <v>6.8444346830829516E-5</v>
      </c>
      <c r="AR1236" s="5">
        <f t="shared" si="1491"/>
        <v>1.6621858982563426E-3</v>
      </c>
      <c r="AS1236" s="5">
        <f t="shared" si="1492"/>
        <v>1.6927561214293331E-3</v>
      </c>
      <c r="AT1236" s="5">
        <f t="shared" si="1493"/>
        <v>8.6194428963762423E-4</v>
      </c>
      <c r="AU1236" s="5">
        <f t="shared" si="1494"/>
        <v>2.9259893536291042E-4</v>
      </c>
      <c r="AV1236" s="5">
        <f t="shared" si="1495"/>
        <v>7.4495072945638622E-5</v>
      </c>
      <c r="AW1236" s="5">
        <f t="shared" si="1496"/>
        <v>4.7576162573073663E-7</v>
      </c>
      <c r="AX1236" s="5">
        <f t="shared" si="1497"/>
        <v>1.8471123436869874E-4</v>
      </c>
      <c r="AY1236" s="5">
        <f t="shared" si="1498"/>
        <v>2.0473782083183054E-4</v>
      </c>
      <c r="AZ1236" s="5">
        <f t="shared" si="1499"/>
        <v>1.1346785543995618E-4</v>
      </c>
      <c r="BA1236" s="5">
        <f t="shared" si="1500"/>
        <v>4.1923386588867836E-5</v>
      </c>
      <c r="BB1236" s="5">
        <f t="shared" si="1501"/>
        <v>1.1617191073178337E-5</v>
      </c>
      <c r="BC1236" s="5">
        <f t="shared" si="1502"/>
        <v>2.575347831590892E-6</v>
      </c>
      <c r="BD1236" s="5">
        <f t="shared" si="1503"/>
        <v>3.0706697383577579E-4</v>
      </c>
      <c r="BE1236" s="5">
        <f t="shared" si="1504"/>
        <v>3.1271442032720719E-4</v>
      </c>
      <c r="BF1236" s="5">
        <f t="shared" si="1505"/>
        <v>1.5923286613831838E-4</v>
      </c>
      <c r="BG1236" s="5">
        <f t="shared" si="1506"/>
        <v>5.4053803322305878E-5</v>
      </c>
      <c r="BH1236" s="5">
        <f t="shared" si="1507"/>
        <v>1.376198452837845E-5</v>
      </c>
      <c r="BI1236" s="5">
        <f t="shared" si="1508"/>
        <v>2.8030178306609281E-6</v>
      </c>
      <c r="BJ1236" s="8">
        <f t="shared" si="1509"/>
        <v>0.32849084405816353</v>
      </c>
      <c r="BK1236" s="8">
        <f t="shared" si="1510"/>
        <v>0.29708495213795755</v>
      </c>
      <c r="BL1236" s="8">
        <f t="shared" si="1511"/>
        <v>0.34732127166654359</v>
      </c>
      <c r="BM1236" s="8">
        <f t="shared" si="1512"/>
        <v>0.35735456632427282</v>
      </c>
      <c r="BN1236" s="8">
        <f t="shared" si="1513"/>
        <v>0.64239651143001508</v>
      </c>
    </row>
    <row r="1237" spans="1:66" x14ac:dyDescent="0.25">
      <c r="A1237" t="s">
        <v>143</v>
      </c>
      <c r="B1237" t="s">
        <v>505</v>
      </c>
      <c r="C1237" t="s">
        <v>159</v>
      </c>
      <c r="D1237" s="7" t="s">
        <v>562</v>
      </c>
      <c r="E1237">
        <f>VLOOKUP(A1237,home!$A$2:$E$405,3,FALSE)</f>
        <v>1.2578947368421101</v>
      </c>
      <c r="F1237" t="e">
        <f>VLOOKUP(B1237,home!$B$2:$E$405,3,FALSE)</f>
        <v>#N/A</v>
      </c>
      <c r="G1237">
        <f>VLOOKUP(C1237,away!$B$2:$E$405,4,FALSE)</f>
        <v>1.21</v>
      </c>
      <c r="H1237">
        <f>VLOOKUP(A1237,away!$A$2:$E$405,3,FALSE)</f>
        <v>1.0263157894736801</v>
      </c>
      <c r="I1237">
        <f>VLOOKUP(C1237,away!$B$2:$E$405,3,FALSE)</f>
        <v>0.67</v>
      </c>
      <c r="J1237" t="e">
        <f>VLOOKUP(B1237,home!$B$2:$E$405,4,FALSE)</f>
        <v>#N/A</v>
      </c>
      <c r="K1237" s="3" t="e">
        <f t="shared" si="1458"/>
        <v>#N/A</v>
      </c>
      <c r="L1237" s="3" t="e">
        <f t="shared" si="1459"/>
        <v>#N/A</v>
      </c>
      <c r="M1237" s="5" t="e">
        <f t="shared" si="1460"/>
        <v>#N/A</v>
      </c>
      <c r="N1237" s="5" t="e">
        <f t="shared" si="1461"/>
        <v>#N/A</v>
      </c>
      <c r="O1237" s="5" t="e">
        <f t="shared" si="1462"/>
        <v>#N/A</v>
      </c>
      <c r="P1237" s="5" t="e">
        <f t="shared" si="1463"/>
        <v>#N/A</v>
      </c>
      <c r="Q1237" s="5" t="e">
        <f t="shared" si="1464"/>
        <v>#N/A</v>
      </c>
      <c r="R1237" s="5" t="e">
        <f t="shared" si="1465"/>
        <v>#N/A</v>
      </c>
      <c r="S1237" s="5" t="e">
        <f t="shared" si="1466"/>
        <v>#N/A</v>
      </c>
      <c r="T1237" s="5" t="e">
        <f t="shared" si="1467"/>
        <v>#N/A</v>
      </c>
      <c r="U1237" s="5" t="e">
        <f t="shared" si="1468"/>
        <v>#N/A</v>
      </c>
      <c r="V1237" s="5" t="e">
        <f t="shared" si="1469"/>
        <v>#N/A</v>
      </c>
      <c r="W1237" s="5" t="e">
        <f t="shared" si="1470"/>
        <v>#N/A</v>
      </c>
      <c r="X1237" s="5" t="e">
        <f t="shared" si="1471"/>
        <v>#N/A</v>
      </c>
      <c r="Y1237" s="5" t="e">
        <f t="shared" si="1472"/>
        <v>#N/A</v>
      </c>
      <c r="Z1237" s="5" t="e">
        <f t="shared" si="1473"/>
        <v>#N/A</v>
      </c>
      <c r="AA1237" s="5" t="e">
        <f t="shared" si="1474"/>
        <v>#N/A</v>
      </c>
      <c r="AB1237" s="5" t="e">
        <f t="shared" si="1475"/>
        <v>#N/A</v>
      </c>
      <c r="AC1237" s="5" t="e">
        <f t="shared" si="1476"/>
        <v>#N/A</v>
      </c>
      <c r="AD1237" s="5" t="e">
        <f t="shared" si="1477"/>
        <v>#N/A</v>
      </c>
      <c r="AE1237" s="5" t="e">
        <f t="shared" si="1478"/>
        <v>#N/A</v>
      </c>
      <c r="AF1237" s="5" t="e">
        <f t="shared" si="1479"/>
        <v>#N/A</v>
      </c>
      <c r="AG1237" s="5" t="e">
        <f t="shared" si="1480"/>
        <v>#N/A</v>
      </c>
      <c r="AH1237" s="5" t="e">
        <f t="shared" si="1481"/>
        <v>#N/A</v>
      </c>
      <c r="AI1237" s="5" t="e">
        <f t="shared" si="1482"/>
        <v>#N/A</v>
      </c>
      <c r="AJ1237" s="5" t="e">
        <f t="shared" si="1483"/>
        <v>#N/A</v>
      </c>
      <c r="AK1237" s="5" t="e">
        <f t="shared" si="1484"/>
        <v>#N/A</v>
      </c>
      <c r="AL1237" s="5" t="e">
        <f t="shared" si="1485"/>
        <v>#N/A</v>
      </c>
      <c r="AM1237" s="5" t="e">
        <f t="shared" si="1486"/>
        <v>#N/A</v>
      </c>
      <c r="AN1237" s="5" t="e">
        <f t="shared" si="1487"/>
        <v>#N/A</v>
      </c>
      <c r="AO1237" s="5" t="e">
        <f t="shared" si="1488"/>
        <v>#N/A</v>
      </c>
      <c r="AP1237" s="5" t="e">
        <f t="shared" si="1489"/>
        <v>#N/A</v>
      </c>
      <c r="AQ1237" s="5" t="e">
        <f t="shared" si="1490"/>
        <v>#N/A</v>
      </c>
      <c r="AR1237" s="5" t="e">
        <f t="shared" si="1491"/>
        <v>#N/A</v>
      </c>
      <c r="AS1237" s="5" t="e">
        <f t="shared" si="1492"/>
        <v>#N/A</v>
      </c>
      <c r="AT1237" s="5" t="e">
        <f t="shared" si="1493"/>
        <v>#N/A</v>
      </c>
      <c r="AU1237" s="5" t="e">
        <f t="shared" si="1494"/>
        <v>#N/A</v>
      </c>
      <c r="AV1237" s="5" t="e">
        <f t="shared" si="1495"/>
        <v>#N/A</v>
      </c>
      <c r="AW1237" s="5" t="e">
        <f t="shared" si="1496"/>
        <v>#N/A</v>
      </c>
      <c r="AX1237" s="5" t="e">
        <f t="shared" si="1497"/>
        <v>#N/A</v>
      </c>
      <c r="AY1237" s="5" t="e">
        <f t="shared" si="1498"/>
        <v>#N/A</v>
      </c>
      <c r="AZ1237" s="5" t="e">
        <f t="shared" si="1499"/>
        <v>#N/A</v>
      </c>
      <c r="BA1237" s="5" t="e">
        <f t="shared" si="1500"/>
        <v>#N/A</v>
      </c>
      <c r="BB1237" s="5" t="e">
        <f t="shared" si="1501"/>
        <v>#N/A</v>
      </c>
      <c r="BC1237" s="5" t="e">
        <f t="shared" si="1502"/>
        <v>#N/A</v>
      </c>
      <c r="BD1237" s="5" t="e">
        <f t="shared" si="1503"/>
        <v>#N/A</v>
      </c>
      <c r="BE1237" s="5" t="e">
        <f t="shared" si="1504"/>
        <v>#N/A</v>
      </c>
      <c r="BF1237" s="5" t="e">
        <f t="shared" si="1505"/>
        <v>#N/A</v>
      </c>
      <c r="BG1237" s="5" t="e">
        <f t="shared" si="1506"/>
        <v>#N/A</v>
      </c>
      <c r="BH1237" s="5" t="e">
        <f t="shared" si="1507"/>
        <v>#N/A</v>
      </c>
      <c r="BI1237" s="5" t="e">
        <f t="shared" si="1508"/>
        <v>#N/A</v>
      </c>
      <c r="BJ1237" s="8" t="e">
        <f t="shared" si="1509"/>
        <v>#N/A</v>
      </c>
      <c r="BK1237" s="8" t="e">
        <f t="shared" si="1510"/>
        <v>#N/A</v>
      </c>
      <c r="BL1237" s="8" t="e">
        <f t="shared" si="1511"/>
        <v>#N/A</v>
      </c>
      <c r="BM1237" s="8" t="e">
        <f t="shared" si="1512"/>
        <v>#N/A</v>
      </c>
      <c r="BN1237" s="8" t="e">
        <f t="shared" si="1513"/>
        <v>#N/A</v>
      </c>
    </row>
    <row r="1238" spans="1:66" x14ac:dyDescent="0.25">
      <c r="A1238" t="s">
        <v>143</v>
      </c>
      <c r="B1238" t="s">
        <v>140</v>
      </c>
      <c r="C1238" t="s">
        <v>451</v>
      </c>
      <c r="D1238" s="7" t="s">
        <v>562</v>
      </c>
      <c r="E1238">
        <f>VLOOKUP(A1238,home!$A$2:$E$405,3,FALSE)</f>
        <v>1.2578947368421101</v>
      </c>
      <c r="F1238">
        <f>VLOOKUP(B1238,home!$B$2:$E$405,3,FALSE)</f>
        <v>0.92</v>
      </c>
      <c r="G1238">
        <f>VLOOKUP(C1238,away!$B$2:$E$405,4,FALSE)</f>
        <v>1</v>
      </c>
      <c r="H1238">
        <f>VLOOKUP(A1238,away!$A$2:$E$405,3,FALSE)</f>
        <v>1.0263157894736801</v>
      </c>
      <c r="I1238">
        <f>VLOOKUP(C1238,away!$B$2:$E$405,3,FALSE)</f>
        <v>0.79</v>
      </c>
      <c r="J1238">
        <f>VLOOKUP(B1238,home!$B$2:$E$405,4,FALSE)</f>
        <v>1.44</v>
      </c>
      <c r="K1238" s="3">
        <f t="shared" si="1458"/>
        <v>1.1572631578947412</v>
      </c>
      <c r="L1238" s="3">
        <f t="shared" si="1459"/>
        <v>1.1675368421052585</v>
      </c>
      <c r="M1238" s="5">
        <f t="shared" si="1460"/>
        <v>9.7803002695959637E-2</v>
      </c>
      <c r="N1238" s="5">
        <f t="shared" si="1461"/>
        <v>0.11318381175151412</v>
      </c>
      <c r="O1238" s="5">
        <f t="shared" si="1462"/>
        <v>0.1141886089160528</v>
      </c>
      <c r="P1238" s="5">
        <f t="shared" si="1463"/>
        <v>0.13214627014979885</v>
      </c>
      <c r="Q1238" s="5">
        <f t="shared" si="1464"/>
        <v>6.5491727705060607E-2</v>
      </c>
      <c r="R1238" s="5">
        <f t="shared" si="1465"/>
        <v>6.6659703929120337E-2</v>
      </c>
      <c r="S1238" s="5">
        <f t="shared" si="1466"/>
        <v>4.4637271436312034E-2</v>
      </c>
      <c r="T1238" s="5">
        <f t="shared" si="1467"/>
        <v>7.6464004948783929E-2</v>
      </c>
      <c r="U1238" s="5">
        <f t="shared" si="1468"/>
        <v>7.7142819473342283E-2</v>
      </c>
      <c r="V1238" s="5">
        <f t="shared" si="1469"/>
        <v>6.7012813369452806E-3</v>
      </c>
      <c r="W1238" s="5">
        <f t="shared" si="1470"/>
        <v>2.5263721206646984E-2</v>
      </c>
      <c r="X1238" s="5">
        <f t="shared" si="1471"/>
        <v>2.9496325277436269E-2</v>
      </c>
      <c r="Y1238" s="5">
        <f t="shared" si="1472"/>
        <v>1.721902323406373E-2</v>
      </c>
      <c r="Z1238" s="5">
        <f t="shared" si="1473"/>
        <v>2.5942553407025549E-2</v>
      </c>
      <c r="AA1238" s="5">
        <f t="shared" si="1474"/>
        <v>3.0022361279667363E-2</v>
      </c>
      <c r="AB1238" s="5">
        <f t="shared" si="1475"/>
        <v>1.7371886310982333E-2</v>
      </c>
      <c r="AC1238" s="5">
        <f t="shared" si="1476"/>
        <v>5.6590116707273157E-4</v>
      </c>
      <c r="AD1238" s="5">
        <f t="shared" si="1477"/>
        <v>7.3091934459441595E-3</v>
      </c>
      <c r="AE1238" s="5">
        <f t="shared" si="1478"/>
        <v>8.5337526342140965E-3</v>
      </c>
      <c r="AF1238" s="5">
        <f t="shared" si="1479"/>
        <v>4.9817353009288801E-3</v>
      </c>
      <c r="AG1238" s="5">
        <f t="shared" si="1480"/>
        <v>1.9387865004835978E-3</v>
      </c>
      <c r="AH1238" s="5">
        <f t="shared" si="1481"/>
        <v>7.5722217202464099E-3</v>
      </c>
      <c r="AI1238" s="5">
        <f t="shared" si="1482"/>
        <v>8.7630532202515096E-3</v>
      </c>
      <c r="AJ1238" s="5">
        <f t="shared" si="1483"/>
        <v>5.0705793212339739E-3</v>
      </c>
      <c r="AK1238" s="5">
        <f t="shared" si="1484"/>
        <v>1.9559982125490006E-3</v>
      </c>
      <c r="AL1238" s="5">
        <f t="shared" si="1485"/>
        <v>3.0584635007394849E-5</v>
      </c>
      <c r="AM1238" s="5">
        <f t="shared" si="1486"/>
        <v>1.691732057783376E-3</v>
      </c>
      <c r="AN1238" s="5">
        <f t="shared" si="1487"/>
        <v>1.9751595044326335E-3</v>
      </c>
      <c r="AO1238" s="5">
        <f t="shared" si="1488"/>
        <v>1.1530357452297325E-3</v>
      </c>
      <c r="AP1238" s="5">
        <f t="shared" si="1489"/>
        <v>4.4873723760666833E-4</v>
      </c>
      <c r="AQ1238" s="5">
        <f t="shared" si="1490"/>
        <v>1.3097931433258173E-4</v>
      </c>
      <c r="AR1238" s="5">
        <f t="shared" si="1491"/>
        <v>1.7681695669954655E-3</v>
      </c>
      <c r="AS1238" s="5">
        <f t="shared" si="1492"/>
        <v>2.0462374967945497E-3</v>
      </c>
      <c r="AT1238" s="5">
        <f t="shared" si="1493"/>
        <v>1.1840176336715459E-3</v>
      </c>
      <c r="AU1238" s="5">
        <f t="shared" si="1494"/>
        <v>4.5673999524859735E-4</v>
      </c>
      <c r="AV1238" s="5">
        <f t="shared" si="1495"/>
        <v>1.3214209230955526E-4</v>
      </c>
      <c r="AW1238" s="5">
        <f t="shared" si="1496"/>
        <v>1.1478985899976429E-6</v>
      </c>
      <c r="AX1238" s="5">
        <f t="shared" si="1497"/>
        <v>3.2629653058369293E-4</v>
      </c>
      <c r="AY1238" s="5">
        <f t="shared" si="1498"/>
        <v>3.8096322090758677E-4</v>
      </c>
      <c r="AZ1238" s="5">
        <f t="shared" si="1499"/>
        <v>2.2239429794834598E-4</v>
      </c>
      <c r="BA1238" s="5">
        <f t="shared" si="1500"/>
        <v>8.6551178776275934E-5</v>
      </c>
      <c r="BB1238" s="5">
        <f t="shared" si="1501"/>
        <v>2.5262922487235234E-5</v>
      </c>
      <c r="BC1238" s="5">
        <f t="shared" si="1502"/>
        <v>5.8990785486193002E-6</v>
      </c>
      <c r="BD1238" s="5">
        <f t="shared" si="1503"/>
        <v>3.4406718542608511E-4</v>
      </c>
      <c r="BE1238" s="5">
        <f t="shared" si="1504"/>
        <v>3.9817627753414674E-4</v>
      </c>
      <c r="BF1238" s="5">
        <f t="shared" si="1505"/>
        <v>2.3039736816896986E-4</v>
      </c>
      <c r="BG1238" s="5">
        <f t="shared" si="1506"/>
        <v>8.8876795285953135E-5</v>
      </c>
      <c r="BH1238" s="5">
        <f t="shared" si="1507"/>
        <v>2.571346019404665E-5</v>
      </c>
      <c r="BI1238" s="5">
        <f t="shared" si="1508"/>
        <v>5.9514480289126276E-6</v>
      </c>
      <c r="BJ1238" s="8">
        <f t="shared" si="1509"/>
        <v>0.35632909309371313</v>
      </c>
      <c r="BK1238" s="8">
        <f t="shared" si="1510"/>
        <v>0.28226527464200346</v>
      </c>
      <c r="BL1238" s="8">
        <f t="shared" si="1511"/>
        <v>0.33542772170310381</v>
      </c>
      <c r="BM1238" s="8">
        <f t="shared" si="1512"/>
        <v>0.41011170237602207</v>
      </c>
      <c r="BN1238" s="8">
        <f t="shared" si="1513"/>
        <v>0.58947312514750638</v>
      </c>
    </row>
    <row r="1239" spans="1:66" x14ac:dyDescent="0.25">
      <c r="A1239" t="s">
        <v>143</v>
      </c>
      <c r="B1239" t="s">
        <v>153</v>
      </c>
      <c r="C1239" t="s">
        <v>151</v>
      </c>
      <c r="D1239" s="7" t="s">
        <v>562</v>
      </c>
      <c r="E1239">
        <f>VLOOKUP(A1239,home!$A$2:$E$405,3,FALSE)</f>
        <v>1.2578947368421101</v>
      </c>
      <c r="F1239">
        <f>VLOOKUP(B1239,home!$B$2:$E$405,3,FALSE)</f>
        <v>0.88</v>
      </c>
      <c r="G1239">
        <f>VLOOKUP(C1239,away!$B$2:$E$405,4,FALSE)</f>
        <v>0.88</v>
      </c>
      <c r="H1239">
        <f>VLOOKUP(A1239,away!$A$2:$E$405,3,FALSE)</f>
        <v>1.0263157894736801</v>
      </c>
      <c r="I1239">
        <f>VLOOKUP(C1239,away!$B$2:$E$405,3,FALSE)</f>
        <v>0.88</v>
      </c>
      <c r="J1239">
        <f>VLOOKUP(B1239,home!$B$2:$E$405,4,FALSE)</f>
        <v>0.87</v>
      </c>
      <c r="K1239" s="3">
        <f t="shared" si="1458"/>
        <v>0.97411368421053013</v>
      </c>
      <c r="L1239" s="3">
        <f t="shared" si="1459"/>
        <v>0.78574736842104953</v>
      </c>
      <c r="M1239" s="5">
        <f t="shared" si="1460"/>
        <v>0.17206877066498688</v>
      </c>
      <c r="N1239" s="5">
        <f t="shared" si="1461"/>
        <v>0.16761454413004717</v>
      </c>
      <c r="O1239" s="5">
        <f t="shared" si="1462"/>
        <v>0.13520258373745853</v>
      </c>
      <c r="P1239" s="5">
        <f t="shared" si="1463"/>
        <v>0.13170268695927845</v>
      </c>
      <c r="Q1239" s="5">
        <f t="shared" si="1464"/>
        <v>8.1637810554894358E-2</v>
      </c>
      <c r="R1239" s="5">
        <f t="shared" si="1465"/>
        <v>5.3117537187717306E-2</v>
      </c>
      <c r="S1239" s="5">
        <f t="shared" si="1466"/>
        <v>2.5201548318818819E-2</v>
      </c>
      <c r="T1239" s="5">
        <f t="shared" si="1467"/>
        <v>6.4146694807164423E-2</v>
      </c>
      <c r="U1239" s="5">
        <f t="shared" si="1468"/>
        <v>5.1742519846117142E-2</v>
      </c>
      <c r="V1239" s="5">
        <f t="shared" si="1469"/>
        <v>2.1432720161152206E-3</v>
      </c>
      <c r="W1239" s="5">
        <f t="shared" si="1470"/>
        <v>2.6508169470169818E-2</v>
      </c>
      <c r="X1239" s="5">
        <f t="shared" si="1471"/>
        <v>2.0828724402845143E-2</v>
      </c>
      <c r="Y1239" s="5">
        <f t="shared" si="1472"/>
        <v>8.1830576935514321E-3</v>
      </c>
      <c r="Z1239" s="5">
        <f t="shared" si="1473"/>
        <v>1.3912321687418707E-2</v>
      </c>
      <c r="AA1239" s="5">
        <f t="shared" si="1474"/>
        <v>1.3552182934853496E-2</v>
      </c>
      <c r="AB1239" s="5">
        <f t="shared" si="1475"/>
        <v>6.6006834238826056E-3</v>
      </c>
      <c r="AC1239" s="5">
        <f t="shared" si="1476"/>
        <v>1.0252974810453307E-4</v>
      </c>
      <c r="AD1239" s="5">
        <f t="shared" si="1477"/>
        <v>6.4554926560660541E-3</v>
      </c>
      <c r="AE1239" s="5">
        <f t="shared" si="1478"/>
        <v>5.072386366365313E-3</v>
      </c>
      <c r="AF1239" s="5">
        <f t="shared" si="1479"/>
        <v>1.9928071194931767E-3</v>
      </c>
      <c r="AG1239" s="5">
        <f t="shared" si="1480"/>
        <v>5.2194764997083207E-4</v>
      </c>
      <c r="AH1239" s="5">
        <f t="shared" si="1481"/>
        <v>2.7328925386290851E-3</v>
      </c>
      <c r="AI1239" s="5">
        <f t="shared" si="1482"/>
        <v>2.6621480193554465E-3</v>
      </c>
      <c r="AJ1239" s="5">
        <f t="shared" si="1483"/>
        <v>1.2966174075240498E-3</v>
      </c>
      <c r="AK1239" s="5">
        <f t="shared" si="1484"/>
        <v>4.2101758661825287E-4</v>
      </c>
      <c r="AL1239" s="5">
        <f t="shared" si="1485"/>
        <v>3.1390805586484543E-6</v>
      </c>
      <c r="AM1239" s="5">
        <f t="shared" si="1486"/>
        <v>1.2576767469189053E-3</v>
      </c>
      <c r="AN1239" s="5">
        <f t="shared" si="1487"/>
        <v>9.8821619421587611E-4</v>
      </c>
      <c r="AO1239" s="5">
        <f t="shared" si="1488"/>
        <v>3.8824413701809462E-4</v>
      </c>
      <c r="AP1239" s="5">
        <f t="shared" si="1489"/>
        <v>1.0168726965562311E-4</v>
      </c>
      <c r="AQ1239" s="5">
        <f t="shared" si="1490"/>
        <v>1.997512613345687E-5</v>
      </c>
      <c r="AR1239" s="5">
        <f t="shared" si="1491"/>
        <v>4.2947262408106506E-4</v>
      </c>
      <c r="AS1239" s="5">
        <f t="shared" si="1492"/>
        <v>4.1835516011117034E-4</v>
      </c>
      <c r="AT1239" s="5">
        <f t="shared" si="1493"/>
        <v>2.0376274316218914E-4</v>
      </c>
      <c r="AU1239" s="5">
        <f t="shared" si="1494"/>
        <v>6.6162692148854705E-5</v>
      </c>
      <c r="AV1239" s="5">
        <f t="shared" si="1495"/>
        <v>1.6112495951601992E-5</v>
      </c>
      <c r="AW1239" s="5">
        <f t="shared" si="1496"/>
        <v>6.6740973933123533E-8</v>
      </c>
      <c r="AX1239" s="5">
        <f t="shared" si="1497"/>
        <v>2.0418668824784814E-4</v>
      </c>
      <c r="AY1239" s="5">
        <f t="shared" si="1498"/>
        <v>1.6043915295735591E-4</v>
      </c>
      <c r="AZ1239" s="5">
        <f t="shared" si="1499"/>
        <v>6.3032321113972315E-5</v>
      </c>
      <c r="BA1239" s="5">
        <f t="shared" si="1500"/>
        <v>1.6509160146924775E-5</v>
      </c>
      <c r="BB1239" s="5">
        <f t="shared" si="1501"/>
        <v>3.243007285071951E-6</v>
      </c>
      <c r="BC1239" s="5">
        <f t="shared" si="1502"/>
        <v>5.0963688800311564E-7</v>
      </c>
      <c r="BD1239" s="5">
        <f t="shared" si="1503"/>
        <v>5.6242830696763243E-5</v>
      </c>
      <c r="BE1239" s="5">
        <f t="shared" si="1504"/>
        <v>5.4786911020453141E-5</v>
      </c>
      <c r="BF1239" s="5">
        <f t="shared" si="1505"/>
        <v>2.6684339870324047E-5</v>
      </c>
      <c r="BG1239" s="5">
        <f t="shared" si="1506"/>
        <v>8.6645268739357666E-6</v>
      </c>
      <c r="BH1239" s="5">
        <f t="shared" si="1507"/>
        <v>2.1100585487776791E-6</v>
      </c>
      <c r="BI1239" s="5">
        <f t="shared" si="1508"/>
        <v>4.1108738136995004E-7</v>
      </c>
      <c r="BJ1239" s="8">
        <f t="shared" si="1509"/>
        <v>0.3861653542911489</v>
      </c>
      <c r="BK1239" s="8">
        <f t="shared" si="1510"/>
        <v>0.33138238594081992</v>
      </c>
      <c r="BL1239" s="8">
        <f t="shared" si="1511"/>
        <v>0.26861094815200243</v>
      </c>
      <c r="BM1239" s="8">
        <f t="shared" si="1512"/>
        <v>0.25856670442502383</v>
      </c>
      <c r="BN1239" s="8">
        <f t="shared" si="1513"/>
        <v>0.74134393323438263</v>
      </c>
    </row>
    <row r="1240" spans="1:66" x14ac:dyDescent="0.25">
      <c r="A1240" t="s">
        <v>143</v>
      </c>
      <c r="B1240" t="s">
        <v>158</v>
      </c>
      <c r="C1240" t="s">
        <v>160</v>
      </c>
      <c r="D1240" s="7" t="s">
        <v>562</v>
      </c>
      <c r="E1240">
        <f>VLOOKUP(A1240,home!$A$2:$E$405,3,FALSE)</f>
        <v>1.2578947368421101</v>
      </c>
      <c r="F1240">
        <f>VLOOKUP(B1240,home!$B$2:$E$405,3,FALSE)</f>
        <v>0.67</v>
      </c>
      <c r="G1240">
        <f>VLOOKUP(C1240,away!$B$2:$E$405,4,FALSE)</f>
        <v>0.79</v>
      </c>
      <c r="H1240">
        <f>VLOOKUP(A1240,away!$A$2:$E$405,3,FALSE)</f>
        <v>1.0263157894736801</v>
      </c>
      <c r="I1240">
        <f>VLOOKUP(C1240,away!$B$2:$E$405,3,FALSE)</f>
        <v>0.63</v>
      </c>
      <c r="J1240">
        <f>VLOOKUP(B1240,home!$B$2:$E$405,4,FALSE)</f>
        <v>0.82</v>
      </c>
      <c r="K1240" s="3">
        <f t="shared" si="1458"/>
        <v>0.66580368421052893</v>
      </c>
      <c r="L1240" s="3">
        <f t="shared" si="1459"/>
        <v>0.53019473684210316</v>
      </c>
      <c r="M1240" s="5">
        <f t="shared" si="1460"/>
        <v>0.30240187900577375</v>
      </c>
      <c r="N1240" s="5">
        <f t="shared" si="1461"/>
        <v>0.20134028515423075</v>
      </c>
      <c r="O1240" s="5">
        <f t="shared" si="1462"/>
        <v>0.16033188466002371</v>
      </c>
      <c r="P1240" s="5">
        <f t="shared" si="1463"/>
        <v>0.10674955950306136</v>
      </c>
      <c r="Q1240" s="5">
        <f t="shared" si="1464"/>
        <v>6.7026551817842644E-2</v>
      </c>
      <c r="R1240" s="5">
        <f t="shared" si="1465"/>
        <v>4.2503560697359846E-2</v>
      </c>
      <c r="S1240" s="5">
        <f t="shared" si="1466"/>
        <v>9.4207983194112901E-3</v>
      </c>
      <c r="T1240" s="5">
        <f t="shared" si="1467"/>
        <v>3.553712500249466E-2</v>
      </c>
      <c r="U1240" s="5">
        <f t="shared" si="1468"/>
        <v>2.8299027304368021E-2</v>
      </c>
      <c r="V1240" s="5">
        <f t="shared" si="1469"/>
        <v>3.6951051659053096E-4</v>
      </c>
      <c r="W1240" s="5">
        <f t="shared" si="1470"/>
        <v>1.4875508380082517E-2</v>
      </c>
      <c r="X1240" s="5">
        <f t="shared" si="1471"/>
        <v>7.8869162509703494E-3</v>
      </c>
      <c r="Y1240" s="5">
        <f t="shared" si="1472"/>
        <v>2.0908007430894653E-3</v>
      </c>
      <c r="Z1240" s="5">
        <f t="shared" si="1473"/>
        <v>7.5117213929296878E-3</v>
      </c>
      <c r="AA1240" s="5">
        <f t="shared" si="1474"/>
        <v>5.0013317781756319E-3</v>
      </c>
      <c r="AB1240" s="5">
        <f t="shared" si="1475"/>
        <v>1.6649525619342658E-3</v>
      </c>
      <c r="AC1240" s="5">
        <f t="shared" si="1476"/>
        <v>8.1524553120077308E-6</v>
      </c>
      <c r="AD1240" s="5">
        <f t="shared" si="1477"/>
        <v>2.4760420709908837E-3</v>
      </c>
      <c r="AE1240" s="5">
        <f t="shared" si="1478"/>
        <v>1.3127844742389875E-3</v>
      </c>
      <c r="AF1240" s="5">
        <f t="shared" si="1479"/>
        <v>3.4801570942476933E-4</v>
      </c>
      <c r="AG1240" s="5">
        <f t="shared" si="1480"/>
        <v>6.1505365825127815E-5</v>
      </c>
      <c r="AH1240" s="5">
        <f t="shared" si="1481"/>
        <v>9.9566878678888806E-4</v>
      </c>
      <c r="AI1240" s="5">
        <f t="shared" si="1482"/>
        <v>6.6291994649746925E-4</v>
      </c>
      <c r="AJ1240" s="5">
        <f t="shared" si="1483"/>
        <v>2.2068727135733085E-4</v>
      </c>
      <c r="AK1240" s="5">
        <f t="shared" si="1484"/>
        <v>4.897813277602654E-5</v>
      </c>
      <c r="AL1240" s="5">
        <f t="shared" si="1485"/>
        <v>1.1511449813558901E-7</v>
      </c>
      <c r="AM1240" s="5">
        <f t="shared" si="1486"/>
        <v>3.2971158662519986E-4</v>
      </c>
      <c r="AN1240" s="5">
        <f t="shared" si="1487"/>
        <v>1.7481134790454011E-4</v>
      </c>
      <c r="AO1240" s="5">
        <f t="shared" si="1488"/>
        <v>4.6342028299630486E-5</v>
      </c>
      <c r="AP1240" s="5">
        <f t="shared" si="1489"/>
        <v>8.190099833017295E-6</v>
      </c>
      <c r="AQ1240" s="5">
        <f t="shared" si="1490"/>
        <v>1.0855869564192893E-6</v>
      </c>
      <c r="AR1240" s="5">
        <f t="shared" si="1491"/>
        <v>1.0557967007868617E-4</v>
      </c>
      <c r="AS1240" s="5">
        <f t="shared" si="1492"/>
        <v>7.0295333316121384E-5</v>
      </c>
      <c r="AT1240" s="5">
        <f t="shared" si="1493"/>
        <v>2.3401445952340375E-5</v>
      </c>
      <c r="AU1240" s="5">
        <f t="shared" si="1494"/>
        <v>5.193589643640597E-6</v>
      </c>
      <c r="AV1240" s="5">
        <f t="shared" si="1495"/>
        <v>8.6447777975338923E-7</v>
      </c>
      <c r="AW1240" s="5">
        <f t="shared" si="1496"/>
        <v>1.1287795426396315E-9</v>
      </c>
      <c r="AX1240" s="5">
        <f t="shared" si="1497"/>
        <v>3.6587198183659473E-5</v>
      </c>
      <c r="AY1240" s="5">
        <f t="shared" si="1498"/>
        <v>1.9398339912775206E-5</v>
      </c>
      <c r="AZ1240" s="5">
        <f t="shared" si="1499"/>
        <v>5.1424488626137581E-6</v>
      </c>
      <c r="BA1240" s="5">
        <f t="shared" si="1500"/>
        <v>9.0883310714582478E-7</v>
      </c>
      <c r="BB1240" s="5">
        <f t="shared" si="1501"/>
        <v>1.2046463251914287E-7</v>
      </c>
      <c r="BC1240" s="5">
        <f t="shared" si="1502"/>
        <v>1.2773942827453528E-8</v>
      </c>
      <c r="BD1240" s="5">
        <f t="shared" si="1503"/>
        <v>9.3296308988741724E-6</v>
      </c>
      <c r="BE1240" s="5">
        <f t="shared" si="1504"/>
        <v>6.2117026247948129E-6</v>
      </c>
      <c r="BF1240" s="5">
        <f t="shared" si="1505"/>
        <v>2.0678872464042992E-6</v>
      </c>
      <c r="BG1240" s="5">
        <f t="shared" si="1506"/>
        <v>4.5893564906264941E-7</v>
      </c>
      <c r="BH1240" s="5">
        <f t="shared" si="1507"/>
        <v>7.6390261490365576E-8</v>
      </c>
      <c r="BI1240" s="5">
        <f t="shared" si="1508"/>
        <v>1.0172183507618223E-8</v>
      </c>
      <c r="BJ1240" s="8">
        <f t="shared" si="1509"/>
        <v>0.33357784567745058</v>
      </c>
      <c r="BK1240" s="8">
        <f t="shared" si="1510"/>
        <v>0.41896941325455983</v>
      </c>
      <c r="BL1240" s="8">
        <f t="shared" si="1511"/>
        <v>0.23995250037491586</v>
      </c>
      <c r="BM1240" s="8">
        <f t="shared" si="1512"/>
        <v>0.11963836265043065</v>
      </c>
      <c r="BN1240" s="8">
        <f t="shared" si="1513"/>
        <v>0.880353720838292</v>
      </c>
    </row>
    <row r="1241" spans="1:66" x14ac:dyDescent="0.25">
      <c r="A1241" t="s">
        <v>477</v>
      </c>
      <c r="B1241" t="s">
        <v>491</v>
      </c>
      <c r="C1241" t="s">
        <v>478</v>
      </c>
      <c r="D1241" s="7" t="s">
        <v>562</v>
      </c>
      <c r="E1241">
        <f>VLOOKUP(A1241,home!$A$2:$E$405,3,FALSE)</f>
        <v>1.30833333333333</v>
      </c>
      <c r="F1241">
        <f>VLOOKUP(B1241,home!$B$2:$E$405,3,FALSE)</f>
        <v>1.08</v>
      </c>
      <c r="G1241">
        <f>VLOOKUP(C1241,away!$B$2:$E$405,4,FALSE)</f>
        <v>1.34</v>
      </c>
      <c r="H1241">
        <f>VLOOKUP(A1241,away!$A$2:$E$405,3,FALSE)</f>
        <v>1.06666666666667</v>
      </c>
      <c r="I1241">
        <f>VLOOKUP(C1241,away!$B$2:$E$405,3,FALSE)</f>
        <v>0.86</v>
      </c>
      <c r="J1241">
        <f>VLOOKUP(B1241,home!$B$2:$E$405,4,FALSE)</f>
        <v>1.38</v>
      </c>
      <c r="K1241" s="3">
        <f t="shared" si="1458"/>
        <v>1.8934199999999954</v>
      </c>
      <c r="L1241" s="3">
        <f t="shared" si="1459"/>
        <v>1.2659200000000039</v>
      </c>
      <c r="M1241" s="5">
        <f t="shared" si="1460"/>
        <v>4.2453751311984166E-2</v>
      </c>
      <c r="N1241" s="5">
        <f t="shared" si="1461"/>
        <v>8.0382781809136869E-2</v>
      </c>
      <c r="O1241" s="5">
        <f t="shared" si="1462"/>
        <v>5.3743052860867155E-2</v>
      </c>
      <c r="P1241" s="5">
        <f t="shared" si="1463"/>
        <v>0.10175817114782286</v>
      </c>
      <c r="Q1241" s="5">
        <f t="shared" si="1464"/>
        <v>7.6099183366527795E-2</v>
      </c>
      <c r="R1241" s="5">
        <f t="shared" si="1465"/>
        <v>3.4017202738814589E-2</v>
      </c>
      <c r="S1241" s="5">
        <f t="shared" si="1466"/>
        <v>6.0976504286127733E-2</v>
      </c>
      <c r="T1241" s="5">
        <f t="shared" si="1467"/>
        <v>9.6335478207355163E-2</v>
      </c>
      <c r="U1241" s="5">
        <f t="shared" si="1468"/>
        <v>6.4408852009726181E-2</v>
      </c>
      <c r="V1241" s="5">
        <f t="shared" si="1469"/>
        <v>1.623952174723416E-2</v>
      </c>
      <c r="W1241" s="5">
        <f t="shared" si="1470"/>
        <v>4.8029238589950229E-2</v>
      </c>
      <c r="X1241" s="5">
        <f t="shared" si="1471"/>
        <v>6.0801173715789983E-2</v>
      </c>
      <c r="Y1241" s="5">
        <f t="shared" si="1472"/>
        <v>3.8484710915146554E-2</v>
      </c>
      <c r="Z1241" s="5">
        <f t="shared" si="1473"/>
        <v>1.4354352430373436E-2</v>
      </c>
      <c r="AA1241" s="5">
        <f t="shared" si="1474"/>
        <v>2.7178817978717604E-2</v>
      </c>
      <c r="AB1241" s="5">
        <f t="shared" si="1475"/>
        <v>2.5730458768631687E-2</v>
      </c>
      <c r="AC1241" s="5">
        <f t="shared" si="1476"/>
        <v>2.4328003742971993E-3</v>
      </c>
      <c r="AD1241" s="5">
        <f t="shared" si="1477"/>
        <v>2.2734880232745835E-2</v>
      </c>
      <c r="AE1241" s="5">
        <f t="shared" si="1478"/>
        <v>2.8780539584237694E-2</v>
      </c>
      <c r="AF1241" s="5">
        <f t="shared" si="1479"/>
        <v>1.8216930335239152E-2</v>
      </c>
      <c r="AG1241" s="5">
        <f t="shared" si="1480"/>
        <v>7.6870588166620072E-3</v>
      </c>
      <c r="AH1241" s="5">
        <f t="shared" si="1481"/>
        <v>4.5428654571645979E-3</v>
      </c>
      <c r="AI1241" s="5">
        <f t="shared" si="1482"/>
        <v>8.6015523139045726E-3</v>
      </c>
      <c r="AJ1241" s="5">
        <f t="shared" si="1483"/>
        <v>8.1431755910965804E-3</v>
      </c>
      <c r="AK1241" s="5">
        <f t="shared" si="1484"/>
        <v>5.1394838425646823E-3</v>
      </c>
      <c r="AL1241" s="5">
        <f t="shared" si="1485"/>
        <v>2.3324894428006863E-4</v>
      </c>
      <c r="AM1241" s="5">
        <f t="shared" si="1486"/>
        <v>8.6093353860571108E-3</v>
      </c>
      <c r="AN1241" s="5">
        <f t="shared" si="1487"/>
        <v>1.0898729851917451E-2</v>
      </c>
      <c r="AO1241" s="5">
        <f t="shared" si="1488"/>
        <v>6.8984600470696931E-3</v>
      </c>
      <c r="AP1241" s="5">
        <f t="shared" si="1489"/>
        <v>2.910966180928831E-3</v>
      </c>
      <c r="AQ1241" s="5">
        <f t="shared" si="1490"/>
        <v>9.2126257694035915E-4</v>
      </c>
      <c r="AR1241" s="5">
        <f t="shared" si="1491"/>
        <v>1.1501808479067652E-3</v>
      </c>
      <c r="AS1241" s="5">
        <f t="shared" si="1492"/>
        <v>2.1777754210436221E-3</v>
      </c>
      <c r="AT1241" s="5">
        <f t="shared" si="1493"/>
        <v>2.061721768856203E-3</v>
      </c>
      <c r="AU1241" s="5">
        <f t="shared" si="1494"/>
        <v>1.3012350771959007E-3</v>
      </c>
      <c r="AV1241" s="5">
        <f t="shared" si="1495"/>
        <v>6.1594612996606398E-4</v>
      </c>
      <c r="AW1241" s="5">
        <f t="shared" si="1496"/>
        <v>1.5529962513845366E-5</v>
      </c>
      <c r="AX1241" s="5">
        <f t="shared" si="1497"/>
        <v>2.7168479677780349E-3</v>
      </c>
      <c r="AY1241" s="5">
        <f t="shared" si="1498"/>
        <v>3.4393121793695803E-3</v>
      </c>
      <c r="AZ1241" s="5">
        <f t="shared" si="1499"/>
        <v>2.176947037053777E-3</v>
      </c>
      <c r="BA1241" s="5">
        <f t="shared" si="1500"/>
        <v>9.1861359771570872E-4</v>
      </c>
      <c r="BB1241" s="5">
        <f t="shared" si="1501"/>
        <v>2.9072283140506831E-4</v>
      </c>
      <c r="BC1241" s="5">
        <f t="shared" si="1502"/>
        <v>7.3606369346461049E-5</v>
      </c>
      <c r="BD1241" s="5">
        <f t="shared" si="1503"/>
        <v>2.4267282316368927E-4</v>
      </c>
      <c r="BE1241" s="5">
        <f t="shared" si="1504"/>
        <v>4.5948157683459146E-4</v>
      </c>
      <c r="BF1241" s="5">
        <f t="shared" si="1505"/>
        <v>4.3499580360507515E-4</v>
      </c>
      <c r="BG1241" s="5">
        <f t="shared" si="1506"/>
        <v>2.7454325148730643E-4</v>
      </c>
      <c r="BH1241" s="5">
        <f t="shared" si="1507"/>
        <v>1.2995642080777361E-4</v>
      </c>
      <c r="BI1241" s="5">
        <f t="shared" si="1508"/>
        <v>4.9212417257170861E-5</v>
      </c>
      <c r="BJ1241" s="8">
        <f t="shared" si="1509"/>
        <v>0.51740677959837333</v>
      </c>
      <c r="BK1241" s="8">
        <f t="shared" si="1510"/>
        <v>0.22753330999111573</v>
      </c>
      <c r="BL1241" s="8">
        <f t="shared" si="1511"/>
        <v>0.24040318309961181</v>
      </c>
      <c r="BM1241" s="8">
        <f t="shared" si="1512"/>
        <v>0.60781969966746541</v>
      </c>
      <c r="BN1241" s="8">
        <f t="shared" si="1513"/>
        <v>0.38845414323515348</v>
      </c>
    </row>
    <row r="1242" spans="1:66" x14ac:dyDescent="0.25">
      <c r="A1242" t="s">
        <v>477</v>
      </c>
      <c r="B1242" t="s">
        <v>485</v>
      </c>
      <c r="C1242" t="s">
        <v>545</v>
      </c>
      <c r="D1242" s="7" t="s">
        <v>562</v>
      </c>
      <c r="E1242">
        <f>VLOOKUP(A1242,home!$A$2:$E$405,3,FALSE)</f>
        <v>1.30833333333333</v>
      </c>
      <c r="F1242">
        <f>VLOOKUP(B1242,home!$B$2:$E$405,3,FALSE)</f>
        <v>0.93</v>
      </c>
      <c r="G1242" t="e">
        <f>VLOOKUP(C1242,away!$B$2:$E$405,4,FALSE)</f>
        <v>#N/A</v>
      </c>
      <c r="H1242">
        <f>VLOOKUP(A1242,away!$A$2:$E$405,3,FALSE)</f>
        <v>1.06666666666667</v>
      </c>
      <c r="I1242" t="e">
        <f>VLOOKUP(C1242,away!$B$2:$E$405,3,FALSE)</f>
        <v>#N/A</v>
      </c>
      <c r="J1242">
        <f>VLOOKUP(B1242,home!$B$2:$E$405,4,FALSE)</f>
        <v>1.04</v>
      </c>
      <c r="K1242" s="3" t="e">
        <f t="shared" si="1458"/>
        <v>#N/A</v>
      </c>
      <c r="L1242" s="3" t="e">
        <f t="shared" si="1459"/>
        <v>#N/A</v>
      </c>
      <c r="M1242" s="5" t="e">
        <f t="shared" si="1460"/>
        <v>#N/A</v>
      </c>
      <c r="N1242" s="5" t="e">
        <f t="shared" si="1461"/>
        <v>#N/A</v>
      </c>
      <c r="O1242" s="5" t="e">
        <f t="shared" si="1462"/>
        <v>#N/A</v>
      </c>
      <c r="P1242" s="5" t="e">
        <f t="shared" si="1463"/>
        <v>#N/A</v>
      </c>
      <c r="Q1242" s="5" t="e">
        <f t="shared" si="1464"/>
        <v>#N/A</v>
      </c>
      <c r="R1242" s="5" t="e">
        <f t="shared" si="1465"/>
        <v>#N/A</v>
      </c>
      <c r="S1242" s="5" t="e">
        <f t="shared" si="1466"/>
        <v>#N/A</v>
      </c>
      <c r="T1242" s="5" t="e">
        <f t="shared" si="1467"/>
        <v>#N/A</v>
      </c>
      <c r="U1242" s="5" t="e">
        <f t="shared" si="1468"/>
        <v>#N/A</v>
      </c>
      <c r="V1242" s="5" t="e">
        <f t="shared" si="1469"/>
        <v>#N/A</v>
      </c>
      <c r="W1242" s="5" t="e">
        <f t="shared" si="1470"/>
        <v>#N/A</v>
      </c>
      <c r="X1242" s="5" t="e">
        <f t="shared" si="1471"/>
        <v>#N/A</v>
      </c>
      <c r="Y1242" s="5" t="e">
        <f t="shared" si="1472"/>
        <v>#N/A</v>
      </c>
      <c r="Z1242" s="5" t="e">
        <f t="shared" si="1473"/>
        <v>#N/A</v>
      </c>
      <c r="AA1242" s="5" t="e">
        <f t="shared" si="1474"/>
        <v>#N/A</v>
      </c>
      <c r="AB1242" s="5" t="e">
        <f t="shared" si="1475"/>
        <v>#N/A</v>
      </c>
      <c r="AC1242" s="5" t="e">
        <f t="shared" si="1476"/>
        <v>#N/A</v>
      </c>
      <c r="AD1242" s="5" t="e">
        <f t="shared" si="1477"/>
        <v>#N/A</v>
      </c>
      <c r="AE1242" s="5" t="e">
        <f t="shared" si="1478"/>
        <v>#N/A</v>
      </c>
      <c r="AF1242" s="5" t="e">
        <f t="shared" si="1479"/>
        <v>#N/A</v>
      </c>
      <c r="AG1242" s="5" t="e">
        <f t="shared" si="1480"/>
        <v>#N/A</v>
      </c>
      <c r="AH1242" s="5" t="e">
        <f t="shared" si="1481"/>
        <v>#N/A</v>
      </c>
      <c r="AI1242" s="5" t="e">
        <f t="shared" si="1482"/>
        <v>#N/A</v>
      </c>
      <c r="AJ1242" s="5" t="e">
        <f t="shared" si="1483"/>
        <v>#N/A</v>
      </c>
      <c r="AK1242" s="5" t="e">
        <f t="shared" si="1484"/>
        <v>#N/A</v>
      </c>
      <c r="AL1242" s="5" t="e">
        <f t="shared" si="1485"/>
        <v>#N/A</v>
      </c>
      <c r="AM1242" s="5" t="e">
        <f t="shared" si="1486"/>
        <v>#N/A</v>
      </c>
      <c r="AN1242" s="5" t="e">
        <f t="shared" si="1487"/>
        <v>#N/A</v>
      </c>
      <c r="AO1242" s="5" t="e">
        <f t="shared" si="1488"/>
        <v>#N/A</v>
      </c>
      <c r="AP1242" s="5" t="e">
        <f t="shared" si="1489"/>
        <v>#N/A</v>
      </c>
      <c r="AQ1242" s="5" t="e">
        <f t="shared" si="1490"/>
        <v>#N/A</v>
      </c>
      <c r="AR1242" s="5" t="e">
        <f t="shared" si="1491"/>
        <v>#N/A</v>
      </c>
      <c r="AS1242" s="5" t="e">
        <f t="shared" si="1492"/>
        <v>#N/A</v>
      </c>
      <c r="AT1242" s="5" t="e">
        <f t="shared" si="1493"/>
        <v>#N/A</v>
      </c>
      <c r="AU1242" s="5" t="e">
        <f t="shared" si="1494"/>
        <v>#N/A</v>
      </c>
      <c r="AV1242" s="5" t="e">
        <f t="shared" si="1495"/>
        <v>#N/A</v>
      </c>
      <c r="AW1242" s="5" t="e">
        <f t="shared" si="1496"/>
        <v>#N/A</v>
      </c>
      <c r="AX1242" s="5" t="e">
        <f t="shared" si="1497"/>
        <v>#N/A</v>
      </c>
      <c r="AY1242" s="5" t="e">
        <f t="shared" si="1498"/>
        <v>#N/A</v>
      </c>
      <c r="AZ1242" s="5" t="e">
        <f t="shared" si="1499"/>
        <v>#N/A</v>
      </c>
      <c r="BA1242" s="5" t="e">
        <f t="shared" si="1500"/>
        <v>#N/A</v>
      </c>
      <c r="BB1242" s="5" t="e">
        <f t="shared" si="1501"/>
        <v>#N/A</v>
      </c>
      <c r="BC1242" s="5" t="e">
        <f t="shared" si="1502"/>
        <v>#N/A</v>
      </c>
      <c r="BD1242" s="5" t="e">
        <f t="shared" si="1503"/>
        <v>#N/A</v>
      </c>
      <c r="BE1242" s="5" t="e">
        <f t="shared" si="1504"/>
        <v>#N/A</v>
      </c>
      <c r="BF1242" s="5" t="e">
        <f t="shared" si="1505"/>
        <v>#N/A</v>
      </c>
      <c r="BG1242" s="5" t="e">
        <f t="shared" si="1506"/>
        <v>#N/A</v>
      </c>
      <c r="BH1242" s="5" t="e">
        <f t="shared" si="1507"/>
        <v>#N/A</v>
      </c>
      <c r="BI1242" s="5" t="e">
        <f t="shared" si="1508"/>
        <v>#N/A</v>
      </c>
      <c r="BJ1242" s="8" t="e">
        <f t="shared" si="1509"/>
        <v>#N/A</v>
      </c>
      <c r="BK1242" s="8" t="e">
        <f t="shared" si="1510"/>
        <v>#N/A</v>
      </c>
      <c r="BL1242" s="8" t="e">
        <f t="shared" si="1511"/>
        <v>#N/A</v>
      </c>
      <c r="BM1242" s="8" t="e">
        <f t="shared" si="1512"/>
        <v>#N/A</v>
      </c>
      <c r="BN1242" s="8" t="e">
        <f t="shared" si="1513"/>
        <v>#N/A</v>
      </c>
    </row>
    <row r="1243" spans="1:66" x14ac:dyDescent="0.25">
      <c r="A1243" t="s">
        <v>477</v>
      </c>
      <c r="B1243" t="s">
        <v>487</v>
      </c>
      <c r="C1243" t="s">
        <v>489</v>
      </c>
      <c r="D1243" s="7" t="s">
        <v>562</v>
      </c>
      <c r="E1243">
        <f>VLOOKUP(A1243,home!$A$2:$E$405,3,FALSE)</f>
        <v>1.30833333333333</v>
      </c>
      <c r="F1243">
        <f>VLOOKUP(B1243,home!$B$2:$E$405,3,FALSE)</f>
        <v>1.1499999999999999</v>
      </c>
      <c r="G1243">
        <f>VLOOKUP(C1243,away!$B$2:$E$405,4,FALSE)</f>
        <v>1.35</v>
      </c>
      <c r="H1243">
        <f>VLOOKUP(A1243,away!$A$2:$E$405,3,FALSE)</f>
        <v>1.06666666666667</v>
      </c>
      <c r="I1243">
        <f>VLOOKUP(C1243,away!$B$2:$E$405,3,FALSE)</f>
        <v>0.57999999999999996</v>
      </c>
      <c r="J1243">
        <f>VLOOKUP(B1243,home!$B$2:$E$405,4,FALSE)</f>
        <v>1.05</v>
      </c>
      <c r="K1243" s="3">
        <f t="shared" si="1458"/>
        <v>2.0311874999999948</v>
      </c>
      <c r="L1243" s="3">
        <f t="shared" si="1459"/>
        <v>0.64960000000000206</v>
      </c>
      <c r="M1243" s="5">
        <f t="shared" si="1460"/>
        <v>6.8509181924736276E-2</v>
      </c>
      <c r="N1243" s="5">
        <f t="shared" si="1461"/>
        <v>0.13915499396074993</v>
      </c>
      <c r="O1243" s="5">
        <f t="shared" si="1462"/>
        <v>4.4503564578308827E-2</v>
      </c>
      <c r="P1243" s="5">
        <f t="shared" si="1463"/>
        <v>9.0395084076903429E-2</v>
      </c>
      <c r="Q1243" s="5">
        <f t="shared" si="1464"/>
        <v>0.14132494214782501</v>
      </c>
      <c r="R1243" s="5">
        <f t="shared" si="1465"/>
        <v>1.445475777503475E-2</v>
      </c>
      <c r="S1243" s="5">
        <f t="shared" si="1466"/>
        <v>2.9818160849765157E-2</v>
      </c>
      <c r="T1243" s="5">
        <f t="shared" si="1467"/>
        <v>9.1804682419227415E-2</v>
      </c>
      <c r="U1243" s="5">
        <f t="shared" si="1468"/>
        <v>2.9360323308178324E-2</v>
      </c>
      <c r="V1243" s="5">
        <f t="shared" si="1469"/>
        <v>4.3715391804371841E-3</v>
      </c>
      <c r="W1243" s="5">
        <f t="shared" si="1470"/>
        <v>9.5685818642961537E-2</v>
      </c>
      <c r="X1243" s="5">
        <f t="shared" si="1471"/>
        <v>6.2157507790468004E-2</v>
      </c>
      <c r="Y1243" s="5">
        <f t="shared" si="1472"/>
        <v>2.0188758530344068E-2</v>
      </c>
      <c r="Z1243" s="5">
        <f t="shared" si="1473"/>
        <v>3.1299368835542023E-3</v>
      </c>
      <c r="AA1243" s="5">
        <f t="shared" si="1474"/>
        <v>6.3574886736642352E-3</v>
      </c>
      <c r="AB1243" s="5">
        <f t="shared" si="1475"/>
        <v>6.4566257626691706E-3</v>
      </c>
      <c r="AC1243" s="5">
        <f t="shared" si="1476"/>
        <v>3.6050427900600893E-4</v>
      </c>
      <c r="AD1243" s="5">
        <f t="shared" si="1477"/>
        <v>4.8588959688712505E-2</v>
      </c>
      <c r="AE1243" s="5">
        <f t="shared" si="1478"/>
        <v>3.1563388213787742E-2</v>
      </c>
      <c r="AF1243" s="5">
        <f t="shared" si="1479"/>
        <v>1.0251788491838288E-2</v>
      </c>
      <c r="AG1243" s="5">
        <f t="shared" si="1480"/>
        <v>2.2198539347660588E-3</v>
      </c>
      <c r="AH1243" s="5">
        <f t="shared" si="1481"/>
        <v>5.0830174988920386E-4</v>
      </c>
      <c r="AI1243" s="5">
        <f t="shared" si="1482"/>
        <v>1.0324561606030746E-3</v>
      </c>
      <c r="AJ1243" s="5">
        <f t="shared" si="1483"/>
        <v>1.0485560238574763E-3</v>
      </c>
      <c r="AK1243" s="5">
        <f t="shared" si="1484"/>
        <v>7.0993796290300083E-4</v>
      </c>
      <c r="AL1243" s="5">
        <f t="shared" si="1485"/>
        <v>1.902683038698804E-5</v>
      </c>
      <c r="AM1243" s="5">
        <f t="shared" si="1486"/>
        <v>1.9738657511543276E-2</v>
      </c>
      <c r="AN1243" s="5">
        <f t="shared" si="1487"/>
        <v>1.2822231919498552E-2</v>
      </c>
      <c r="AO1243" s="5">
        <f t="shared" si="1488"/>
        <v>4.1646609274531426E-3</v>
      </c>
      <c r="AP1243" s="5">
        <f t="shared" si="1489"/>
        <v>9.0178791282452357E-4</v>
      </c>
      <c r="AQ1243" s="5">
        <f t="shared" si="1490"/>
        <v>1.4645035704270306E-4</v>
      </c>
      <c r="AR1243" s="5">
        <f t="shared" si="1491"/>
        <v>6.6038563345605577E-5</v>
      </c>
      <c r="AS1243" s="5">
        <f t="shared" si="1492"/>
        <v>1.341367043855519E-4</v>
      </c>
      <c r="AT1243" s="5">
        <f t="shared" si="1493"/>
        <v>1.3622839861956377E-4</v>
      </c>
      <c r="AU1243" s="5">
        <f t="shared" si="1494"/>
        <v>9.2235140140358154E-5</v>
      </c>
      <c r="AV1243" s="5">
        <f t="shared" si="1495"/>
        <v>4.6836715928460833E-5</v>
      </c>
      <c r="AW1243" s="5">
        <f t="shared" si="1496"/>
        <v>6.9736472795325124E-7</v>
      </c>
      <c r="AX1243" s="5">
        <f t="shared" si="1497"/>
        <v>6.6821524007046234E-3</v>
      </c>
      <c r="AY1243" s="5">
        <f t="shared" si="1498"/>
        <v>4.3407261994977374E-3</v>
      </c>
      <c r="AZ1243" s="5">
        <f t="shared" si="1499"/>
        <v>1.4098678695968693E-3</v>
      </c>
      <c r="BA1243" s="5">
        <f t="shared" si="1500"/>
        <v>3.052833893633765E-4</v>
      </c>
      <c r="BB1243" s="5">
        <f t="shared" si="1501"/>
        <v>4.9578022432612481E-5</v>
      </c>
      <c r="BC1243" s="5">
        <f t="shared" si="1502"/>
        <v>6.4411766744450346E-6</v>
      </c>
      <c r="BD1243" s="5">
        <f t="shared" si="1503"/>
        <v>7.149775124884253E-6</v>
      </c>
      <c r="BE1243" s="5">
        <f t="shared" si="1504"/>
        <v>1.4522533861475796E-5</v>
      </c>
      <c r="BF1243" s="5">
        <f t="shared" si="1505"/>
        <v>1.4748994623878149E-5</v>
      </c>
      <c r="BG1243" s="5">
        <f t="shared" si="1506"/>
        <v>9.9859911725294739E-6</v>
      </c>
      <c r="BH1243" s="5">
        <f t="shared" si="1507"/>
        <v>5.0708551111880417E-6</v>
      </c>
      <c r="BI1243" s="5">
        <f t="shared" si="1508"/>
        <v>2.0599715032312449E-6</v>
      </c>
      <c r="BJ1243" s="8">
        <f t="shared" si="1509"/>
        <v>0.69350853150731251</v>
      </c>
      <c r="BK1243" s="8">
        <f t="shared" si="1510"/>
        <v>0.19781422334073276</v>
      </c>
      <c r="BL1243" s="8">
        <f t="shared" si="1511"/>
        <v>0.10496102563892479</v>
      </c>
      <c r="BM1243" s="8">
        <f t="shared" si="1512"/>
        <v>0.49673116407219614</v>
      </c>
      <c r="BN1243" s="8">
        <f t="shared" si="1513"/>
        <v>0.49834252446355826</v>
      </c>
    </row>
    <row r="1244" spans="1:66" x14ac:dyDescent="0.25">
      <c r="A1244" t="s">
        <v>22</v>
      </c>
      <c r="B1244" t="s">
        <v>255</v>
      </c>
      <c r="C1244" t="s">
        <v>165</v>
      </c>
      <c r="D1244" s="7" t="s">
        <v>562</v>
      </c>
      <c r="E1244">
        <f>VLOOKUP(A1244,home!$A$2:$E$405,3,FALSE)</f>
        <v>1.5026315789473701</v>
      </c>
      <c r="F1244">
        <f>VLOOKUP(B1244,home!$B$2:$E$405,3,FALSE)</f>
        <v>1.3</v>
      </c>
      <c r="G1244">
        <f>VLOOKUP(C1244,away!$B$2:$E$405,4,FALSE)</f>
        <v>1.44</v>
      </c>
      <c r="H1244">
        <f>VLOOKUP(A1244,away!$A$2:$E$405,3,FALSE)</f>
        <v>1.3631578947368399</v>
      </c>
      <c r="I1244">
        <f>VLOOKUP(C1244,away!$B$2:$E$405,3,FALSE)</f>
        <v>0.7</v>
      </c>
      <c r="J1244">
        <f>VLOOKUP(B1244,home!$B$2:$E$405,4,FALSE)</f>
        <v>0.62</v>
      </c>
      <c r="K1244" s="3">
        <f t="shared" si="1458"/>
        <v>2.8129263157894768</v>
      </c>
      <c r="L1244" s="3">
        <f t="shared" si="1459"/>
        <v>0.59161052631578848</v>
      </c>
      <c r="M1244" s="5">
        <f t="shared" si="1460"/>
        <v>3.3222203645105086E-2</v>
      </c>
      <c r="N1244" s="5">
        <f t="shared" si="1461"/>
        <v>9.3451610901833182E-2</v>
      </c>
      <c r="O1244" s="5">
        <f t="shared" si="1462"/>
        <v>1.9654605383850922E-2</v>
      </c>
      <c r="P1244" s="5">
        <f t="shared" si="1463"/>
        <v>5.5286956710691795E-2</v>
      </c>
      <c r="Q1244" s="5">
        <f t="shared" si="1464"/>
        <v>0.13143624777934265</v>
      </c>
      <c r="R1244" s="5">
        <f t="shared" si="1465"/>
        <v>5.813935717834587E-3</v>
      </c>
      <c r="S1244" s="5">
        <f t="shared" si="1466"/>
        <v>2.3001541491515957E-2</v>
      </c>
      <c r="T1244" s="5">
        <f t="shared" si="1467"/>
        <v>7.7759067725709285E-2</v>
      </c>
      <c r="U1244" s="5">
        <f t="shared" si="1468"/>
        <v>1.6354172779005294E-2</v>
      </c>
      <c r="V1244" s="5">
        <f t="shared" si="1469"/>
        <v>4.2531302335073956E-3</v>
      </c>
      <c r="W1244" s="5">
        <f t="shared" si="1470"/>
        <v>0.12324016007571306</v>
      </c>
      <c r="X1244" s="5">
        <f t="shared" si="1471"/>
        <v>7.2910175965634622E-2</v>
      </c>
      <c r="Y1244" s="5">
        <f t="shared" si="1472"/>
        <v>2.1567213788402925E-2</v>
      </c>
      <c r="Z1244" s="5">
        <f t="shared" si="1473"/>
        <v>1.1465285233314274E-3</v>
      </c>
      <c r="AA1244" s="5">
        <f t="shared" si="1474"/>
        <v>3.2251002550822212E-3</v>
      </c>
      <c r="AB1244" s="5">
        <f t="shared" si="1475"/>
        <v>4.5359846892900676E-3</v>
      </c>
      <c r="AC1244" s="5">
        <f t="shared" si="1476"/>
        <v>4.4236722979148211E-4</v>
      </c>
      <c r="AD1244" s="5">
        <f t="shared" si="1477"/>
        <v>8.6666372359770233E-2</v>
      </c>
      <c r="AE1244" s="5">
        <f t="shared" si="1478"/>
        <v>5.1272738165643768E-2</v>
      </c>
      <c r="AF1244" s="5">
        <f t="shared" si="1479"/>
        <v>1.5166745805914062E-2</v>
      </c>
      <c r="AG1244" s="5">
        <f t="shared" si="1480"/>
        <v>2.9909354895781993E-3</v>
      </c>
      <c r="AH1244" s="5">
        <f t="shared" si="1481"/>
        <v>1.6957458578104235E-4</v>
      </c>
      <c r="AI1244" s="5">
        <f t="shared" si="1482"/>
        <v>4.7700081483259408E-4</v>
      </c>
      <c r="AJ1244" s="5">
        <f t="shared" si="1483"/>
        <v>6.7088407234781368E-4</v>
      </c>
      <c r="AK1244" s="5">
        <f t="shared" si="1484"/>
        <v>6.2904915398372552E-4</v>
      </c>
      <c r="AL1244" s="5">
        <f t="shared" si="1485"/>
        <v>2.9446737663729649E-5</v>
      </c>
      <c r="AM1244" s="5">
        <f t="shared" si="1486"/>
        <v>4.875722390096144E-2</v>
      </c>
      <c r="AN1244" s="5">
        <f t="shared" si="1487"/>
        <v>2.8845286893744538E-2</v>
      </c>
      <c r="AO1244" s="5">
        <f t="shared" si="1488"/>
        <v>8.5325876804690608E-3</v>
      </c>
      <c r="AP1244" s="5">
        <f t="shared" si="1489"/>
        <v>1.682656229492638E-3</v>
      </c>
      <c r="AQ1244" s="5">
        <f t="shared" si="1490"/>
        <v>2.4886928438466987E-4</v>
      </c>
      <c r="AR1244" s="5">
        <f t="shared" si="1491"/>
        <v>2.0064421988740863E-5</v>
      </c>
      <c r="AS1244" s="5">
        <f t="shared" si="1492"/>
        <v>5.6439740623234209E-5</v>
      </c>
      <c r="AT1244" s="5">
        <f t="shared" si="1493"/>
        <v>7.9380415827713939E-5</v>
      </c>
      <c r="AU1244" s="5">
        <f t="shared" si="1494"/>
        <v>7.4430420213362686E-5</v>
      </c>
      <c r="AV1244" s="5">
        <f t="shared" si="1495"/>
        <v>5.2341821928359235E-5</v>
      </c>
      <c r="AW1244" s="5">
        <f t="shared" si="1496"/>
        <v>1.3612219237780669E-6</v>
      </c>
      <c r="AX1244" s="5">
        <f t="shared" si="1497"/>
        <v>2.2858413032642369E-2</v>
      </c>
      <c r="AY1244" s="5">
        <f t="shared" si="1498"/>
        <v>1.3523277764985228E-2</v>
      </c>
      <c r="AZ1244" s="5">
        <f t="shared" si="1499"/>
        <v>4.0002567380287551E-3</v>
      </c>
      <c r="BA1244" s="5">
        <f t="shared" si="1500"/>
        <v>7.888646647278238E-4</v>
      </c>
      <c r="BB1244" s="5">
        <f t="shared" si="1501"/>
        <v>1.1667515987288894E-4</v>
      </c>
      <c r="BC1244" s="5">
        <f t="shared" si="1502"/>
        <v>1.3805250548075723E-5</v>
      </c>
      <c r="BD1244" s="5">
        <f t="shared" si="1503"/>
        <v>1.9783872088301759E-6</v>
      </c>
      <c r="BE1244" s="5">
        <f t="shared" si="1504"/>
        <v>5.5650574425396928E-6</v>
      </c>
      <c r="BF1244" s="5">
        <f t="shared" si="1505"/>
        <v>7.8270482644999946E-6</v>
      </c>
      <c r="BG1244" s="5">
        <f t="shared" si="1506"/>
        <v>7.3389700127221299E-6</v>
      </c>
      <c r="BH1244" s="5">
        <f t="shared" si="1507"/>
        <v>5.1609954698939778E-6</v>
      </c>
      <c r="BI1244" s="5">
        <f t="shared" si="1508"/>
        <v>2.9034999945870065E-6</v>
      </c>
      <c r="BJ1244" s="8">
        <f t="shared" si="1509"/>
        <v>0.8058291846573995</v>
      </c>
      <c r="BK1244" s="8">
        <f t="shared" si="1510"/>
        <v>0.12975892381326065</v>
      </c>
      <c r="BL1244" s="8">
        <f t="shared" si="1511"/>
        <v>5.1843738230982754E-2</v>
      </c>
      <c r="BM1244" s="8">
        <f t="shared" si="1512"/>
        <v>0.6361908985432545</v>
      </c>
      <c r="BN1244" s="8">
        <f t="shared" si="1513"/>
        <v>0.33886556013865821</v>
      </c>
    </row>
    <row r="1245" spans="1:66" x14ac:dyDescent="0.25">
      <c r="A1245" t="s">
        <v>22</v>
      </c>
      <c r="B1245" t="s">
        <v>263</v>
      </c>
      <c r="C1245" t="s">
        <v>164</v>
      </c>
      <c r="D1245" s="7" t="s">
        <v>562</v>
      </c>
      <c r="E1245">
        <f>VLOOKUP(A1245,home!$A$2:$E$405,3,FALSE)</f>
        <v>1.5026315789473701</v>
      </c>
      <c r="F1245">
        <f>VLOOKUP(B1245,home!$B$2:$E$405,3,FALSE)</f>
        <v>1.68</v>
      </c>
      <c r="G1245">
        <f>VLOOKUP(C1245,away!$B$2:$E$405,4,FALSE)</f>
        <v>0.7</v>
      </c>
      <c r="H1245">
        <f>VLOOKUP(A1245,away!$A$2:$E$405,3,FALSE)</f>
        <v>1.3631578947368399</v>
      </c>
      <c r="I1245">
        <f>VLOOKUP(C1245,away!$B$2:$E$405,3,FALSE)</f>
        <v>0.6</v>
      </c>
      <c r="J1245">
        <f>VLOOKUP(B1245,home!$B$2:$E$405,4,FALSE)</f>
        <v>0.62</v>
      </c>
      <c r="K1245" s="3">
        <f t="shared" si="1458"/>
        <v>1.7670947368421071</v>
      </c>
      <c r="L1245" s="3">
        <f t="shared" si="1459"/>
        <v>0.50709473684210438</v>
      </c>
      <c r="M1245" s="5">
        <f t="shared" si="1460"/>
        <v>0.1028802618102436</v>
      </c>
      <c r="N1245" s="5">
        <f t="shared" si="1461"/>
        <v>0.1817991691698195</v>
      </c>
      <c r="O1245" s="5">
        <f t="shared" si="1462"/>
        <v>5.2170039288912264E-2</v>
      </c>
      <c r="P1245" s="5">
        <f t="shared" si="1463"/>
        <v>9.2189401848282809E-2</v>
      </c>
      <c r="Q1245" s="5">
        <f t="shared" si="1464"/>
        <v>0.16062817750112793</v>
      </c>
      <c r="R1245" s="5">
        <f t="shared" si="1465"/>
        <v>1.3227576172126604E-2</v>
      </c>
      <c r="S1245" s="5">
        <f t="shared" si="1466"/>
        <v>2.0652372145056965E-2</v>
      </c>
      <c r="T1245" s="5">
        <f t="shared" si="1467"/>
        <v>8.1453703399361282E-2</v>
      </c>
      <c r="U1245" s="5">
        <f t="shared" si="1468"/>
        <v>2.3374380234942989E-2</v>
      </c>
      <c r="V1245" s="5">
        <f t="shared" si="1469"/>
        <v>2.0562521488574131E-3</v>
      </c>
      <c r="W1245" s="5">
        <f t="shared" si="1470"/>
        <v>9.4615069016927636E-2</v>
      </c>
      <c r="X1245" s="5">
        <f t="shared" si="1471"/>
        <v>4.797880352443646E-2</v>
      </c>
      <c r="Y1245" s="5">
        <f t="shared" si="1472"/>
        <v>1.2164899373611567E-2</v>
      </c>
      <c r="Z1245" s="5">
        <f t="shared" si="1473"/>
        <v>2.2358780860211444E-3</v>
      </c>
      <c r="AA1245" s="5">
        <f t="shared" si="1474"/>
        <v>3.9510083980285682E-3</v>
      </c>
      <c r="AB1245" s="5">
        <f t="shared" si="1475"/>
        <v>3.4909030726876242E-3</v>
      </c>
      <c r="AC1245" s="5">
        <f t="shared" si="1476"/>
        <v>1.1516097227793045E-4</v>
      </c>
      <c r="AD1245" s="5">
        <f t="shared" si="1477"/>
        <v>4.1798447621441373E-2</v>
      </c>
      <c r="AE1245" s="5">
        <f t="shared" si="1478"/>
        <v>2.1195772797003291E-2</v>
      </c>
      <c r="AF1245" s="5">
        <f t="shared" si="1479"/>
        <v>5.3741324143307088E-3</v>
      </c>
      <c r="AG1245" s="5">
        <f t="shared" si="1480"/>
        <v>9.0839808746655162E-4</v>
      </c>
      <c r="AH1245" s="5">
        <f t="shared" si="1481"/>
        <v>2.8345050241048E-4</v>
      </c>
      <c r="AI1245" s="5">
        <f t="shared" si="1482"/>
        <v>5.0088389096481021E-4</v>
      </c>
      <c r="AJ1245" s="5">
        <f t="shared" si="1483"/>
        <v>4.4255464374645594E-4</v>
      </c>
      <c r="AK1245" s="5">
        <f t="shared" si="1484"/>
        <v>2.6067866057646535E-4</v>
      </c>
      <c r="AL1245" s="5">
        <f t="shared" si="1485"/>
        <v>4.1277582166930353E-6</v>
      </c>
      <c r="AM1245" s="5">
        <f t="shared" si="1486"/>
        <v>1.4772363360003911E-2</v>
      </c>
      <c r="AN1245" s="5">
        <f t="shared" si="1487"/>
        <v>7.4909877105771268E-3</v>
      </c>
      <c r="AO1245" s="5">
        <f t="shared" si="1488"/>
        <v>1.8993202208912729E-3</v>
      </c>
      <c r="AP1245" s="5">
        <f t="shared" si="1489"/>
        <v>3.2104509586391598E-4</v>
      </c>
      <c r="AQ1245" s="5">
        <f t="shared" si="1490"/>
        <v>4.0700069600390148E-5</v>
      </c>
      <c r="AR1245" s="5">
        <f t="shared" si="1491"/>
        <v>2.8747251585520931E-5</v>
      </c>
      <c r="AS1245" s="5">
        <f t="shared" si="1492"/>
        <v>5.0799116975449956E-5</v>
      </c>
      <c r="AT1245" s="5">
        <f t="shared" si="1493"/>
        <v>4.4883426121772075E-5</v>
      </c>
      <c r="AU1245" s="5">
        <f t="shared" si="1494"/>
        <v>2.6437755357074992E-5</v>
      </c>
      <c r="AV1245" s="5">
        <f t="shared" si="1495"/>
        <v>1.1679504586351607E-5</v>
      </c>
      <c r="AW1245" s="5">
        <f t="shared" si="1496"/>
        <v>1.0274499756521157E-7</v>
      </c>
      <c r="AX1245" s="5">
        <f t="shared" si="1497"/>
        <v>4.3506942573636777E-3</v>
      </c>
      <c r="AY1245" s="5">
        <f t="shared" si="1498"/>
        <v>2.2062141595182885E-3</v>
      </c>
      <c r="AZ1245" s="5">
        <f t="shared" si="1499"/>
        <v>5.5937979431912538E-4</v>
      </c>
      <c r="BA1245" s="5">
        <f t="shared" si="1500"/>
        <v>9.4552849865015831E-5</v>
      </c>
      <c r="BB1245" s="5">
        <f t="shared" si="1501"/>
        <v>1.1986813129992799E-5</v>
      </c>
      <c r="BC1245" s="5">
        <f t="shared" si="1502"/>
        <v>1.2156899699458362E-6</v>
      </c>
      <c r="BD1245" s="5">
        <f t="shared" si="1503"/>
        <v>2.429596662948917E-6</v>
      </c>
      <c r="BE1245" s="5">
        <f t="shared" si="1504"/>
        <v>4.2933274757461783E-6</v>
      </c>
      <c r="BF1245" s="5">
        <f t="shared" si="1505"/>
        <v>3.7933581929653401E-6</v>
      </c>
      <c r="BG1245" s="5">
        <f t="shared" si="1506"/>
        <v>2.234407765915313E-6</v>
      </c>
      <c r="BH1245" s="5">
        <f t="shared" si="1507"/>
        <v>9.8710255077701972E-7</v>
      </c>
      <c r="BI1245" s="5">
        <f t="shared" si="1508"/>
        <v>3.4886074444029812E-7</v>
      </c>
      <c r="BJ1245" s="8">
        <f t="shared" si="1509"/>
        <v>0.67966503292662883</v>
      </c>
      <c r="BK1245" s="8">
        <f t="shared" si="1510"/>
        <v>0.22010379084245371</v>
      </c>
      <c r="BL1245" s="8">
        <f t="shared" si="1511"/>
        <v>9.7878108572415232E-2</v>
      </c>
      <c r="BM1245" s="8">
        <f t="shared" si="1512"/>
        <v>0.3947820732224856</v>
      </c>
      <c r="BN1245" s="8">
        <f t="shared" si="1513"/>
        <v>0.60289462579051267</v>
      </c>
    </row>
    <row r="1246" spans="1:66" x14ac:dyDescent="0.25">
      <c r="A1246" t="s">
        <v>22</v>
      </c>
      <c r="B1246" t="s">
        <v>166</v>
      </c>
      <c r="C1246" t="s">
        <v>291</v>
      </c>
      <c r="D1246" s="7" t="s">
        <v>562</v>
      </c>
      <c r="E1246">
        <f>VLOOKUP(A1246,home!$A$2:$E$405,3,FALSE)</f>
        <v>1.5026315789473701</v>
      </c>
      <c r="F1246">
        <f>VLOOKUP(B1246,home!$B$2:$E$405,3,FALSE)</f>
        <v>1.02</v>
      </c>
      <c r="G1246">
        <f>VLOOKUP(C1246,away!$B$2:$E$405,4,FALSE)</f>
        <v>0.67</v>
      </c>
      <c r="H1246">
        <f>VLOOKUP(A1246,away!$A$2:$E$405,3,FALSE)</f>
        <v>1.3631578947368399</v>
      </c>
      <c r="I1246">
        <f>VLOOKUP(C1246,away!$B$2:$E$405,3,FALSE)</f>
        <v>1.44</v>
      </c>
      <c r="J1246">
        <f>VLOOKUP(B1246,home!$B$2:$E$405,4,FALSE)</f>
        <v>1.24</v>
      </c>
      <c r="K1246" s="3">
        <f t="shared" si="1458"/>
        <v>1.0268984210526326</v>
      </c>
      <c r="L1246" s="3">
        <f t="shared" si="1459"/>
        <v>2.4340547368421013</v>
      </c>
      <c r="M1246" s="5">
        <f t="shared" si="1460"/>
        <v>3.1399818765161368E-2</v>
      </c>
      <c r="N1246" s="5">
        <f t="shared" si="1461"/>
        <v>3.2244424311283028E-2</v>
      </c>
      <c r="O1246" s="5">
        <f t="shared" si="1462"/>
        <v>7.6428877601324524E-2</v>
      </c>
      <c r="P1246" s="5">
        <f t="shared" si="1463"/>
        <v>7.8484693731625074E-2</v>
      </c>
      <c r="Q1246" s="5">
        <f t="shared" si="1464"/>
        <v>1.655587420650383E-2</v>
      </c>
      <c r="R1246" s="5">
        <f t="shared" si="1465"/>
        <v>9.3016035778514597E-2</v>
      </c>
      <c r="S1246" s="5">
        <f t="shared" si="1466"/>
        <v>4.9043652100481581E-2</v>
      </c>
      <c r="T1246" s="5">
        <f t="shared" si="1467"/>
        <v>4.0297904034902611E-2</v>
      </c>
      <c r="U1246" s="5">
        <f t="shared" si="1468"/>
        <v>9.5518020273531817E-2</v>
      </c>
      <c r="V1246" s="5">
        <f t="shared" si="1469"/>
        <v>1.3620658993022223E-2</v>
      </c>
      <c r="W1246" s="5">
        <f t="shared" si="1470"/>
        <v>5.6670670272682645E-3</v>
      </c>
      <c r="X1246" s="5">
        <f t="shared" si="1471"/>
        <v>1.3793951341724004E-2</v>
      </c>
      <c r="Y1246" s="5">
        <f t="shared" si="1472"/>
        <v>1.678761630154639E-2</v>
      </c>
      <c r="Z1246" s="5">
        <f t="shared" si="1473"/>
        <v>7.546870749632259E-2</v>
      </c>
      <c r="AA1246" s="5">
        <f t="shared" si="1474"/>
        <v>7.7498696566856651E-2</v>
      </c>
      <c r="AB1246" s="5">
        <f t="shared" si="1475"/>
        <v>3.9791644569071083E-2</v>
      </c>
      <c r="AC1246" s="5">
        <f t="shared" si="1476"/>
        <v>2.1278252780003747E-3</v>
      </c>
      <c r="AD1246" s="5">
        <f t="shared" si="1477"/>
        <v>1.4548755455753039E-3</v>
      </c>
      <c r="AE1246" s="5">
        <f t="shared" si="1478"/>
        <v>3.5412467132233051E-3</v>
      </c>
      <c r="AF1246" s="5">
        <f t="shared" si="1479"/>
        <v>4.3097941683238553E-3</v>
      </c>
      <c r="AG1246" s="5">
        <f t="shared" si="1480"/>
        <v>3.4967583034077143E-3</v>
      </c>
      <c r="AH1246" s="5">
        <f t="shared" si="1481"/>
        <v>4.5923741241193763E-2</v>
      </c>
      <c r="AI1246" s="5">
        <f t="shared" si="1482"/>
        <v>4.7159017369411541E-2</v>
      </c>
      <c r="AJ1246" s="5">
        <f t="shared" si="1483"/>
        <v>2.4213760237521191E-2</v>
      </c>
      <c r="AK1246" s="5">
        <f t="shared" si="1484"/>
        <v>8.2883573852191774E-3</v>
      </c>
      <c r="AL1246" s="5">
        <f t="shared" si="1485"/>
        <v>2.1274226645353852E-4</v>
      </c>
      <c r="AM1246" s="5">
        <f t="shared" si="1486"/>
        <v>2.9880188011587353E-4</v>
      </c>
      <c r="AN1246" s="5">
        <f t="shared" si="1487"/>
        <v>7.2730013167336769E-4</v>
      </c>
      <c r="AO1246" s="5">
        <f t="shared" si="1488"/>
        <v>8.851441653027225E-4</v>
      </c>
      <c r="AP1246" s="5">
        <f t="shared" si="1489"/>
        <v>7.1816311611441308E-4</v>
      </c>
      <c r="AQ1246" s="5">
        <f t="shared" si="1490"/>
        <v>4.3701208365089293E-4</v>
      </c>
      <c r="AR1246" s="5">
        <f t="shared" si="1491"/>
        <v>2.2356179980327729E-2</v>
      </c>
      <c r="AS1246" s="5">
        <f t="shared" si="1492"/>
        <v>2.2957525922567019E-2</v>
      </c>
      <c r="AT1246" s="5">
        <f t="shared" si="1493"/>
        <v>1.1787523560579476E-2</v>
      </c>
      <c r="AU1246" s="5">
        <f t="shared" si="1494"/>
        <v>4.0348631108265906E-3</v>
      </c>
      <c r="AV1246" s="5">
        <f t="shared" si="1495"/>
        <v>1.0358486394178347E-3</v>
      </c>
      <c r="AW1246" s="5">
        <f t="shared" si="1496"/>
        <v>1.4770973105905088E-5</v>
      </c>
      <c r="AX1246" s="5">
        <f t="shared" si="1497"/>
        <v>5.1139863149758075E-5</v>
      </c>
      <c r="AY1246" s="5">
        <f t="shared" si="1498"/>
        <v>1.2447722614112547E-4</v>
      </c>
      <c r="AZ1246" s="5">
        <f t="shared" si="1499"/>
        <v>1.5149219095888597E-4</v>
      </c>
      <c r="BA1246" s="5">
        <f t="shared" si="1500"/>
        <v>1.2291342833268819E-4</v>
      </c>
      <c r="BB1246" s="5">
        <f t="shared" si="1501"/>
        <v>7.4794503113670465E-5</v>
      </c>
      <c r="BC1246" s="5">
        <f t="shared" si="1502"/>
        <v>3.6410782918716178E-5</v>
      </c>
      <c r="BD1246" s="5">
        <f t="shared" si="1503"/>
        <v>9.0693609631352038E-3</v>
      </c>
      <c r="BE1246" s="5">
        <f t="shared" si="1504"/>
        <v>9.3133124529999247E-3</v>
      </c>
      <c r="BF1246" s="5">
        <f t="shared" si="1505"/>
        <v>4.7819129263777212E-3</v>
      </c>
      <c r="BG1246" s="5">
        <f t="shared" si="1506"/>
        <v>1.6368462779028188E-3</v>
      </c>
      <c r="BH1246" s="5">
        <f t="shared" si="1507"/>
        <v>4.2021871457107075E-4</v>
      </c>
      <c r="BI1246" s="5">
        <f t="shared" si="1508"/>
        <v>8.6304386897959924E-5</v>
      </c>
      <c r="BJ1246" s="8">
        <f t="shared" si="1509"/>
        <v>0.14177716132523047</v>
      </c>
      <c r="BK1246" s="8">
        <f t="shared" si="1510"/>
        <v>0.17501386836088528</v>
      </c>
      <c r="BL1246" s="8">
        <f t="shared" si="1511"/>
        <v>0.59531804795824772</v>
      </c>
      <c r="BM1246" s="8">
        <f t="shared" si="1512"/>
        <v>0.6593383544932383</v>
      </c>
      <c r="BN1246" s="8">
        <f t="shared" si="1513"/>
        <v>0.3281297243944124</v>
      </c>
    </row>
    <row r="1247" spans="1:66" x14ac:dyDescent="0.25">
      <c r="A1247" t="s">
        <v>25</v>
      </c>
      <c r="B1247" t="s">
        <v>258</v>
      </c>
      <c r="C1247" t="s">
        <v>290</v>
      </c>
      <c r="D1247" s="7" t="s">
        <v>562</v>
      </c>
      <c r="E1247">
        <f>VLOOKUP(A1247,home!$A$2:$E$405,3,FALSE)</f>
        <v>1.37894736842105</v>
      </c>
      <c r="F1247">
        <f>VLOOKUP(B1247,home!$B$2:$E$405,3,FALSE)</f>
        <v>1.45</v>
      </c>
      <c r="G1247">
        <f>VLOOKUP(C1247,away!$B$2:$E$405,4,FALSE)</f>
        <v>1.23</v>
      </c>
      <c r="H1247">
        <f>VLOOKUP(A1247,away!$A$2:$E$405,3,FALSE)</f>
        <v>1.1000000000000001</v>
      </c>
      <c r="I1247">
        <f>VLOOKUP(C1247,away!$B$2:$E$405,3,FALSE)</f>
        <v>0.49</v>
      </c>
      <c r="J1247">
        <f>VLOOKUP(B1247,home!$B$2:$E$405,4,FALSE)</f>
        <v>0.96</v>
      </c>
      <c r="K1247" s="3">
        <f t="shared" si="1458"/>
        <v>2.4593526315789425</v>
      </c>
      <c r="L1247" s="3">
        <f t="shared" si="1459"/>
        <v>0.51744000000000001</v>
      </c>
      <c r="M1247" s="5">
        <f t="shared" si="1460"/>
        <v>5.0956006734123961E-2</v>
      </c>
      <c r="N1247" s="5">
        <f t="shared" si="1461"/>
        <v>0.12531878925632206</v>
      </c>
      <c r="O1247" s="5">
        <f t="shared" si="1462"/>
        <v>2.6366676124505099E-2</v>
      </c>
      <c r="P1247" s="5">
        <f t="shared" si="1463"/>
        <v>6.4844954312791289E-2</v>
      </c>
      <c r="Q1247" s="5">
        <f t="shared" si="1464"/>
        <v>0.15410154707191132</v>
      </c>
      <c r="R1247" s="5">
        <f t="shared" si="1465"/>
        <v>6.8215864469319586E-3</v>
      </c>
      <c r="S1247" s="5">
        <f t="shared" si="1466"/>
        <v>2.0629894144609723E-2</v>
      </c>
      <c r="T1247" s="5">
        <f t="shared" si="1467"/>
        <v>7.9738304516889777E-2</v>
      </c>
      <c r="U1247" s="5">
        <f t="shared" si="1468"/>
        <v>1.6776686579805359E-2</v>
      </c>
      <c r="V1247" s="5">
        <f t="shared" si="1469"/>
        <v>2.9169923648604116E-3</v>
      </c>
      <c r="W1247" s="5">
        <f t="shared" si="1470"/>
        <v>0.12633001510723046</v>
      </c>
      <c r="X1247" s="5">
        <f t="shared" si="1471"/>
        <v>6.5368203017085319E-2</v>
      </c>
      <c r="Y1247" s="5">
        <f t="shared" si="1472"/>
        <v>1.6912061484580312E-2</v>
      </c>
      <c r="Z1247" s="5">
        <f t="shared" si="1473"/>
        <v>1.1765872303668239E-3</v>
      </c>
      <c r="AA1247" s="5">
        <f t="shared" si="1474"/>
        <v>2.8936429012848281E-3</v>
      </c>
      <c r="AB1247" s="5">
        <f t="shared" si="1475"/>
        <v>3.5582441420622841E-3</v>
      </c>
      <c r="AC1247" s="5">
        <f t="shared" si="1476"/>
        <v>2.3200434153068149E-4</v>
      </c>
      <c r="AD1247" s="5">
        <f t="shared" si="1477"/>
        <v>7.7672513775343691E-2</v>
      </c>
      <c r="AE1247" s="5">
        <f t="shared" si="1478"/>
        <v>4.0190865527913837E-2</v>
      </c>
      <c r="AF1247" s="5">
        <f t="shared" si="1479"/>
        <v>1.0398180729381866E-2</v>
      </c>
      <c r="AG1247" s="5">
        <f t="shared" si="1480"/>
        <v>1.7934782122037839E-3</v>
      </c>
      <c r="AH1247" s="5">
        <f t="shared" si="1481"/>
        <v>1.5220332412025235E-4</v>
      </c>
      <c r="AI1247" s="5">
        <f t="shared" si="1482"/>
        <v>3.743216457102053E-4</v>
      </c>
      <c r="AJ1247" s="5">
        <f t="shared" si="1483"/>
        <v>4.6029446221717706E-4</v>
      </c>
      <c r="AK1247" s="5">
        <f t="shared" si="1484"/>
        <v>3.7734213231834283E-4</v>
      </c>
      <c r="AL1247" s="5">
        <f t="shared" si="1485"/>
        <v>1.1809646705970376E-5</v>
      </c>
      <c r="AM1247" s="5">
        <f t="shared" si="1486"/>
        <v>3.8204820230948656E-2</v>
      </c>
      <c r="AN1247" s="5">
        <f t="shared" si="1487"/>
        <v>1.9768702180302071E-2</v>
      </c>
      <c r="AO1247" s="5">
        <f t="shared" si="1488"/>
        <v>5.114558628087751E-3</v>
      </c>
      <c r="AP1247" s="5">
        <f t="shared" si="1489"/>
        <v>8.8215907217257508E-4</v>
      </c>
      <c r="AQ1247" s="5">
        <f t="shared" si="1490"/>
        <v>1.141160975762443E-4</v>
      </c>
      <c r="AR1247" s="5">
        <f t="shared" si="1491"/>
        <v>1.5751217606556681E-5</v>
      </c>
      <c r="AS1247" s="5">
        <f t="shared" si="1492"/>
        <v>3.8737798471257746E-5</v>
      </c>
      <c r="AT1247" s="5">
        <f t="shared" si="1493"/>
        <v>4.7634953305931243E-5</v>
      </c>
      <c r="AU1247" s="5">
        <f t="shared" si="1494"/>
        <v>3.9050382589360685E-5</v>
      </c>
      <c r="AV1247" s="5">
        <f t="shared" si="1495"/>
        <v>2.4009665296327178E-5</v>
      </c>
      <c r="AW1247" s="5">
        <f t="shared" si="1496"/>
        <v>4.1746032519046388E-7</v>
      </c>
      <c r="AX1247" s="5">
        <f t="shared" si="1497"/>
        <v>1.5659854195664E-2</v>
      </c>
      <c r="AY1247" s="5">
        <f t="shared" si="1498"/>
        <v>8.1030349550043797E-3</v>
      </c>
      <c r="AZ1247" s="5">
        <f t="shared" si="1499"/>
        <v>2.096417203558733E-3</v>
      </c>
      <c r="BA1247" s="5">
        <f t="shared" si="1500"/>
        <v>3.6159003926981018E-4</v>
      </c>
      <c r="BB1247" s="5">
        <f t="shared" si="1501"/>
        <v>4.6775287479942641E-5</v>
      </c>
      <c r="BC1247" s="5">
        <f t="shared" si="1502"/>
        <v>4.8406809507243061E-6</v>
      </c>
      <c r="BD1247" s="5">
        <f t="shared" si="1503"/>
        <v>1.3583850063894471E-6</v>
      </c>
      <c r="BE1247" s="5">
        <f t="shared" si="1504"/>
        <v>3.3407477401612653E-6</v>
      </c>
      <c r="BF1247" s="5">
        <f t="shared" si="1505"/>
        <v>4.1080383731035071E-6</v>
      </c>
      <c r="BG1247" s="5">
        <f t="shared" si="1506"/>
        <v>3.3677049945064627E-6</v>
      </c>
      <c r="BH1247" s="5">
        <f t="shared" si="1507"/>
        <v>2.070593535155254E-6</v>
      </c>
      <c r="BI1247" s="5">
        <f t="shared" si="1508"/>
        <v>1.0184639319228845E-6</v>
      </c>
      <c r="BJ1247" s="8">
        <f t="shared" si="1509"/>
        <v>0.78818082726987726</v>
      </c>
      <c r="BK1247" s="8">
        <f t="shared" si="1510"/>
        <v>0.14769469649962641</v>
      </c>
      <c r="BL1247" s="8">
        <f t="shared" si="1511"/>
        <v>5.7961445709806179E-2</v>
      </c>
      <c r="BM1247" s="8">
        <f t="shared" si="1512"/>
        <v>0.55850137926841203</v>
      </c>
      <c r="BN1247" s="8">
        <f t="shared" si="1513"/>
        <v>0.42840955994658569</v>
      </c>
    </row>
    <row r="1248" spans="1:66" x14ac:dyDescent="0.25">
      <c r="A1248" t="s">
        <v>25</v>
      </c>
      <c r="B1248" t="s">
        <v>168</v>
      </c>
      <c r="C1248" t="s">
        <v>27</v>
      </c>
      <c r="D1248" s="7" t="s">
        <v>562</v>
      </c>
      <c r="E1248">
        <f>VLOOKUP(A1248,home!$A$2:$E$405,3,FALSE)</f>
        <v>1.37894736842105</v>
      </c>
      <c r="F1248">
        <f>VLOOKUP(B1248,home!$B$2:$E$405,3,FALSE)</f>
        <v>0.84</v>
      </c>
      <c r="G1248">
        <f>VLOOKUP(C1248,away!$B$2:$E$405,4,FALSE)</f>
        <v>1.1100000000000001</v>
      </c>
      <c r="H1248">
        <f>VLOOKUP(A1248,away!$A$2:$E$405,3,FALSE)</f>
        <v>1.1000000000000001</v>
      </c>
      <c r="I1248">
        <f>VLOOKUP(C1248,away!$B$2:$E$405,3,FALSE)</f>
        <v>0.92</v>
      </c>
      <c r="J1248">
        <f>VLOOKUP(B1248,home!$B$2:$E$405,4,FALSE)</f>
        <v>0.86</v>
      </c>
      <c r="K1248" s="3">
        <f t="shared" si="1458"/>
        <v>1.285730526315787</v>
      </c>
      <c r="L1248" s="3">
        <f t="shared" si="1459"/>
        <v>0.8703200000000002</v>
      </c>
      <c r="M1248" s="5">
        <f t="shared" si="1460"/>
        <v>0.11578149519436805</v>
      </c>
      <c r="N1248" s="5">
        <f t="shared" si="1461"/>
        <v>0.14886380275388361</v>
      </c>
      <c r="O1248" s="5">
        <f t="shared" si="1462"/>
        <v>0.10076695089756241</v>
      </c>
      <c r="P1248" s="5">
        <f t="shared" si="1463"/>
        <v>0.12955914481275999</v>
      </c>
      <c r="Q1248" s="5">
        <f t="shared" si="1464"/>
        <v>9.5699367732060142E-2</v>
      </c>
      <c r="R1248" s="5">
        <f t="shared" si="1465"/>
        <v>4.384974635258327E-2</v>
      </c>
      <c r="S1248" s="5">
        <f t="shared" si="1466"/>
        <v>3.6244073321982408E-2</v>
      </c>
      <c r="T1248" s="5">
        <f t="shared" si="1467"/>
        <v>8.3289073724566592E-2</v>
      </c>
      <c r="U1248" s="5">
        <f t="shared" si="1468"/>
        <v>5.6378957456720655E-2</v>
      </c>
      <c r="V1248" s="5">
        <f t="shared" si="1469"/>
        <v>4.5063343347685712E-3</v>
      </c>
      <c r="W1248" s="5">
        <f t="shared" si="1470"/>
        <v>4.1014532814076556E-2</v>
      </c>
      <c r="X1248" s="5">
        <f t="shared" si="1471"/>
        <v>3.5695768198747112E-2</v>
      </c>
      <c r="Y1248" s="5">
        <f t="shared" si="1472"/>
        <v>1.5533370489366797E-2</v>
      </c>
      <c r="Z1248" s="5">
        <f t="shared" si="1473"/>
        <v>1.2721103748526761E-2</v>
      </c>
      <c r="AA1248" s="5">
        <f t="shared" si="1474"/>
        <v>1.6355911417911043E-2</v>
      </c>
      <c r="AB1248" s="5">
        <f t="shared" si="1475"/>
        <v>1.051464729786258E-2</v>
      </c>
      <c r="AC1248" s="5">
        <f t="shared" si="1476"/>
        <v>3.1516091025215158E-4</v>
      </c>
      <c r="AD1248" s="5">
        <f t="shared" si="1477"/>
        <v>1.3183409215409706E-2</v>
      </c>
      <c r="AE1248" s="5">
        <f t="shared" si="1478"/>
        <v>1.1473784708355377E-2</v>
      </c>
      <c r="AF1248" s="5">
        <f t="shared" si="1479"/>
        <v>4.9929321536879264E-3</v>
      </c>
      <c r="AG1248" s="5">
        <f t="shared" si="1480"/>
        <v>1.4484829039992258E-3</v>
      </c>
      <c r="AH1248" s="5">
        <f t="shared" si="1481"/>
        <v>2.767857753604453E-3</v>
      </c>
      <c r="AI1248" s="5">
        <f t="shared" si="1482"/>
        <v>3.5587192063090854E-3</v>
      </c>
      <c r="AJ1248" s="5">
        <f t="shared" si="1483"/>
        <v>2.2877769590689402E-3</v>
      </c>
      <c r="AK1248" s="5">
        <f t="shared" si="1484"/>
        <v>9.8048822455894594E-4</v>
      </c>
      <c r="AL1248" s="5">
        <f t="shared" si="1485"/>
        <v>1.4106564418479172E-5</v>
      </c>
      <c r="AM1248" s="5">
        <f t="shared" si="1486"/>
        <v>3.3900623338330199E-3</v>
      </c>
      <c r="AN1248" s="5">
        <f t="shared" si="1487"/>
        <v>2.9504390503815544E-3</v>
      </c>
      <c r="AO1248" s="5">
        <f t="shared" si="1488"/>
        <v>1.2839130571640374E-3</v>
      </c>
      <c r="AP1248" s="5">
        <f t="shared" si="1489"/>
        <v>3.7247173730366851E-4</v>
      </c>
      <c r="AQ1248" s="5">
        <f t="shared" si="1490"/>
        <v>8.10424006025322E-5</v>
      </c>
      <c r="AR1248" s="5">
        <f t="shared" si="1491"/>
        <v>4.8178439202340573E-4</v>
      </c>
      <c r="AS1248" s="5">
        <f t="shared" si="1492"/>
        <v>6.1944489992698496E-4</v>
      </c>
      <c r="AT1248" s="5">
        <f t="shared" si="1493"/>
        <v>3.9821960860337625E-4</v>
      </c>
      <c r="AU1248" s="5">
        <f t="shared" si="1494"/>
        <v>1.7066770231962845E-4</v>
      </c>
      <c r="AV1248" s="5">
        <f t="shared" si="1495"/>
        <v>5.4858168682130542E-5</v>
      </c>
      <c r="AW1248" s="5">
        <f t="shared" si="1496"/>
        <v>4.3847786519390837E-7</v>
      </c>
      <c r="AX1248" s="5">
        <f t="shared" si="1497"/>
        <v>7.2645110478707542E-4</v>
      </c>
      <c r="AY1248" s="5">
        <f t="shared" si="1498"/>
        <v>6.3224492551828756E-4</v>
      </c>
      <c r="AZ1248" s="5">
        <f t="shared" si="1499"/>
        <v>2.7512770178853805E-4</v>
      </c>
      <c r="BA1248" s="5">
        <f t="shared" si="1500"/>
        <v>7.9816380473533507E-5</v>
      </c>
      <c r="BB1248" s="5">
        <f t="shared" si="1501"/>
        <v>1.7366448063431423E-5</v>
      </c>
      <c r="BC1248" s="5">
        <f t="shared" si="1502"/>
        <v>3.0228734157131286E-6</v>
      </c>
      <c r="BD1248" s="5">
        <f t="shared" si="1503"/>
        <v>6.9884432010968405E-5</v>
      </c>
      <c r="BE1248" s="5">
        <f t="shared" si="1504"/>
        <v>8.9852547550742262E-5</v>
      </c>
      <c r="BF1248" s="5">
        <f t="shared" si="1505"/>
        <v>5.7763081626615063E-5</v>
      </c>
      <c r="BG1248" s="5">
        <f t="shared" si="1506"/>
        <v>2.4755919113803169E-5</v>
      </c>
      <c r="BH1248" s="5">
        <f t="shared" si="1507"/>
        <v>7.9573602279053089E-6</v>
      </c>
      <c r="BI1248" s="5">
        <f t="shared" si="1508"/>
        <v>2.0462041907817989E-6</v>
      </c>
      <c r="BJ1248" s="8">
        <f t="shared" si="1509"/>
        <v>0.46100648270748446</v>
      </c>
      <c r="BK1248" s="8">
        <f t="shared" si="1510"/>
        <v>0.28705256006406787</v>
      </c>
      <c r="BL1248" s="8">
        <f t="shared" si="1511"/>
        <v>0.23943828988245772</v>
      </c>
      <c r="BM1248" s="8">
        <f t="shared" si="1512"/>
        <v>0.36506612221166618</v>
      </c>
      <c r="BN1248" s="8">
        <f t="shared" si="1513"/>
        <v>0.63452050774321744</v>
      </c>
    </row>
    <row r="1249" spans="1:66" x14ac:dyDescent="0.25">
      <c r="A1249" t="s">
        <v>25</v>
      </c>
      <c r="B1249" t="s">
        <v>471</v>
      </c>
      <c r="C1249" t="s">
        <v>532</v>
      </c>
      <c r="D1249" s="7" t="s">
        <v>562</v>
      </c>
      <c r="E1249">
        <f>VLOOKUP(A1249,home!$A$2:$E$405,3,FALSE)</f>
        <v>1.37894736842105</v>
      </c>
      <c r="F1249">
        <f>VLOOKUP(B1249,home!$B$2:$E$405,3,FALSE)</f>
        <v>0.76</v>
      </c>
      <c r="G1249" t="e">
        <f>VLOOKUP(C1249,away!$B$2:$E$405,4,FALSE)</f>
        <v>#N/A</v>
      </c>
      <c r="H1249">
        <f>VLOOKUP(A1249,away!$A$2:$E$405,3,FALSE)</f>
        <v>1.1000000000000001</v>
      </c>
      <c r="I1249" t="e">
        <f>VLOOKUP(C1249,away!$B$2:$E$405,3,FALSE)</f>
        <v>#N/A</v>
      </c>
      <c r="J1249">
        <f>VLOOKUP(B1249,home!$B$2:$E$405,4,FALSE)</f>
        <v>1</v>
      </c>
      <c r="K1249" s="3" t="e">
        <f t="shared" si="1458"/>
        <v>#N/A</v>
      </c>
      <c r="L1249" s="3" t="e">
        <f t="shared" si="1459"/>
        <v>#N/A</v>
      </c>
      <c r="M1249" s="5" t="e">
        <f t="shared" si="1460"/>
        <v>#N/A</v>
      </c>
      <c r="N1249" s="5" t="e">
        <f t="shared" si="1461"/>
        <v>#N/A</v>
      </c>
      <c r="O1249" s="5" t="e">
        <f t="shared" si="1462"/>
        <v>#N/A</v>
      </c>
      <c r="P1249" s="5" t="e">
        <f t="shared" si="1463"/>
        <v>#N/A</v>
      </c>
      <c r="Q1249" s="5" t="e">
        <f t="shared" si="1464"/>
        <v>#N/A</v>
      </c>
      <c r="R1249" s="5" t="e">
        <f t="shared" si="1465"/>
        <v>#N/A</v>
      </c>
      <c r="S1249" s="5" t="e">
        <f t="shared" si="1466"/>
        <v>#N/A</v>
      </c>
      <c r="T1249" s="5" t="e">
        <f t="shared" si="1467"/>
        <v>#N/A</v>
      </c>
      <c r="U1249" s="5" t="e">
        <f t="shared" si="1468"/>
        <v>#N/A</v>
      </c>
      <c r="V1249" s="5" t="e">
        <f t="shared" si="1469"/>
        <v>#N/A</v>
      </c>
      <c r="W1249" s="5" t="e">
        <f t="shared" si="1470"/>
        <v>#N/A</v>
      </c>
      <c r="X1249" s="5" t="e">
        <f t="shared" si="1471"/>
        <v>#N/A</v>
      </c>
      <c r="Y1249" s="5" t="e">
        <f t="shared" si="1472"/>
        <v>#N/A</v>
      </c>
      <c r="Z1249" s="5" t="e">
        <f t="shared" si="1473"/>
        <v>#N/A</v>
      </c>
      <c r="AA1249" s="5" t="e">
        <f t="shared" si="1474"/>
        <v>#N/A</v>
      </c>
      <c r="AB1249" s="5" t="e">
        <f t="shared" si="1475"/>
        <v>#N/A</v>
      </c>
      <c r="AC1249" s="5" t="e">
        <f t="shared" si="1476"/>
        <v>#N/A</v>
      </c>
      <c r="AD1249" s="5" t="e">
        <f t="shared" si="1477"/>
        <v>#N/A</v>
      </c>
      <c r="AE1249" s="5" t="e">
        <f t="shared" si="1478"/>
        <v>#N/A</v>
      </c>
      <c r="AF1249" s="5" t="e">
        <f t="shared" si="1479"/>
        <v>#N/A</v>
      </c>
      <c r="AG1249" s="5" t="e">
        <f t="shared" si="1480"/>
        <v>#N/A</v>
      </c>
      <c r="AH1249" s="5" t="e">
        <f t="shared" si="1481"/>
        <v>#N/A</v>
      </c>
      <c r="AI1249" s="5" t="e">
        <f t="shared" si="1482"/>
        <v>#N/A</v>
      </c>
      <c r="AJ1249" s="5" t="e">
        <f t="shared" si="1483"/>
        <v>#N/A</v>
      </c>
      <c r="AK1249" s="5" t="e">
        <f t="shared" si="1484"/>
        <v>#N/A</v>
      </c>
      <c r="AL1249" s="5" t="e">
        <f t="shared" si="1485"/>
        <v>#N/A</v>
      </c>
      <c r="AM1249" s="5" t="e">
        <f t="shared" si="1486"/>
        <v>#N/A</v>
      </c>
      <c r="AN1249" s="5" t="e">
        <f t="shared" si="1487"/>
        <v>#N/A</v>
      </c>
      <c r="AO1249" s="5" t="e">
        <f t="shared" si="1488"/>
        <v>#N/A</v>
      </c>
      <c r="AP1249" s="5" t="e">
        <f t="shared" si="1489"/>
        <v>#N/A</v>
      </c>
      <c r="AQ1249" s="5" t="e">
        <f t="shared" si="1490"/>
        <v>#N/A</v>
      </c>
      <c r="AR1249" s="5" t="e">
        <f t="shared" si="1491"/>
        <v>#N/A</v>
      </c>
      <c r="AS1249" s="5" t="e">
        <f t="shared" si="1492"/>
        <v>#N/A</v>
      </c>
      <c r="AT1249" s="5" t="e">
        <f t="shared" si="1493"/>
        <v>#N/A</v>
      </c>
      <c r="AU1249" s="5" t="e">
        <f t="shared" si="1494"/>
        <v>#N/A</v>
      </c>
      <c r="AV1249" s="5" t="e">
        <f t="shared" si="1495"/>
        <v>#N/A</v>
      </c>
      <c r="AW1249" s="5" t="e">
        <f t="shared" si="1496"/>
        <v>#N/A</v>
      </c>
      <c r="AX1249" s="5" t="e">
        <f t="shared" si="1497"/>
        <v>#N/A</v>
      </c>
      <c r="AY1249" s="5" t="e">
        <f t="shared" si="1498"/>
        <v>#N/A</v>
      </c>
      <c r="AZ1249" s="5" t="e">
        <f t="shared" si="1499"/>
        <v>#N/A</v>
      </c>
      <c r="BA1249" s="5" t="e">
        <f t="shared" si="1500"/>
        <v>#N/A</v>
      </c>
      <c r="BB1249" s="5" t="e">
        <f t="shared" si="1501"/>
        <v>#N/A</v>
      </c>
      <c r="BC1249" s="5" t="e">
        <f t="shared" si="1502"/>
        <v>#N/A</v>
      </c>
      <c r="BD1249" s="5" t="e">
        <f t="shared" si="1503"/>
        <v>#N/A</v>
      </c>
      <c r="BE1249" s="5" t="e">
        <f t="shared" si="1504"/>
        <v>#N/A</v>
      </c>
      <c r="BF1249" s="5" t="e">
        <f t="shared" si="1505"/>
        <v>#N/A</v>
      </c>
      <c r="BG1249" s="5" t="e">
        <f t="shared" si="1506"/>
        <v>#N/A</v>
      </c>
      <c r="BH1249" s="5" t="e">
        <f t="shared" si="1507"/>
        <v>#N/A</v>
      </c>
      <c r="BI1249" s="5" t="e">
        <f t="shared" si="1508"/>
        <v>#N/A</v>
      </c>
      <c r="BJ1249" s="8" t="e">
        <f t="shared" si="1509"/>
        <v>#N/A</v>
      </c>
      <c r="BK1249" s="8" t="e">
        <f t="shared" si="1510"/>
        <v>#N/A</v>
      </c>
      <c r="BL1249" s="8" t="e">
        <f t="shared" si="1511"/>
        <v>#N/A</v>
      </c>
      <c r="BM1249" s="8" t="e">
        <f t="shared" si="1512"/>
        <v>#N/A</v>
      </c>
      <c r="BN1249" s="8" t="e">
        <f t="shared" si="1513"/>
        <v>#N/A</v>
      </c>
    </row>
    <row r="1250" spans="1:66" x14ac:dyDescent="0.25">
      <c r="A1250" t="s">
        <v>25</v>
      </c>
      <c r="B1250" t="s">
        <v>171</v>
      </c>
      <c r="C1250" t="s">
        <v>529</v>
      </c>
      <c r="D1250" s="7" t="s">
        <v>562</v>
      </c>
      <c r="E1250">
        <f>VLOOKUP(A1250,home!$A$2:$E$405,3,FALSE)</f>
        <v>1.37894736842105</v>
      </c>
      <c r="F1250">
        <f>VLOOKUP(B1250,home!$B$2:$E$405,3,FALSE)</f>
        <v>0.8</v>
      </c>
      <c r="G1250" t="e">
        <f>VLOOKUP(C1250,away!$B$2:$E$405,4,FALSE)</f>
        <v>#N/A</v>
      </c>
      <c r="H1250">
        <f>VLOOKUP(A1250,away!$A$2:$E$405,3,FALSE)</f>
        <v>1.1000000000000001</v>
      </c>
      <c r="I1250" t="e">
        <f>VLOOKUP(C1250,away!$B$2:$E$405,3,FALSE)</f>
        <v>#N/A</v>
      </c>
      <c r="J1250">
        <f>VLOOKUP(B1250,home!$B$2:$E$405,4,FALSE)</f>
        <v>1.1000000000000001</v>
      </c>
      <c r="K1250" s="3" t="e">
        <f t="shared" si="1458"/>
        <v>#N/A</v>
      </c>
      <c r="L1250" s="3" t="e">
        <f t="shared" si="1459"/>
        <v>#N/A</v>
      </c>
      <c r="M1250" s="5" t="e">
        <f t="shared" si="1460"/>
        <v>#N/A</v>
      </c>
      <c r="N1250" s="5" t="e">
        <f t="shared" si="1461"/>
        <v>#N/A</v>
      </c>
      <c r="O1250" s="5" t="e">
        <f t="shared" si="1462"/>
        <v>#N/A</v>
      </c>
      <c r="P1250" s="5" t="e">
        <f t="shared" si="1463"/>
        <v>#N/A</v>
      </c>
      <c r="Q1250" s="5" t="e">
        <f t="shared" si="1464"/>
        <v>#N/A</v>
      </c>
      <c r="R1250" s="5" t="e">
        <f t="shared" si="1465"/>
        <v>#N/A</v>
      </c>
      <c r="S1250" s="5" t="e">
        <f t="shared" si="1466"/>
        <v>#N/A</v>
      </c>
      <c r="T1250" s="5" t="e">
        <f t="shared" si="1467"/>
        <v>#N/A</v>
      </c>
      <c r="U1250" s="5" t="e">
        <f t="shared" si="1468"/>
        <v>#N/A</v>
      </c>
      <c r="V1250" s="5" t="e">
        <f t="shared" si="1469"/>
        <v>#N/A</v>
      </c>
      <c r="W1250" s="5" t="e">
        <f t="shared" si="1470"/>
        <v>#N/A</v>
      </c>
      <c r="X1250" s="5" t="e">
        <f t="shared" si="1471"/>
        <v>#N/A</v>
      </c>
      <c r="Y1250" s="5" t="e">
        <f t="shared" si="1472"/>
        <v>#N/A</v>
      </c>
      <c r="Z1250" s="5" t="e">
        <f t="shared" si="1473"/>
        <v>#N/A</v>
      </c>
      <c r="AA1250" s="5" t="e">
        <f t="shared" si="1474"/>
        <v>#N/A</v>
      </c>
      <c r="AB1250" s="5" t="e">
        <f t="shared" si="1475"/>
        <v>#N/A</v>
      </c>
      <c r="AC1250" s="5" t="e">
        <f t="shared" si="1476"/>
        <v>#N/A</v>
      </c>
      <c r="AD1250" s="5" t="e">
        <f t="shared" si="1477"/>
        <v>#N/A</v>
      </c>
      <c r="AE1250" s="5" t="e">
        <f t="shared" si="1478"/>
        <v>#N/A</v>
      </c>
      <c r="AF1250" s="5" t="e">
        <f t="shared" si="1479"/>
        <v>#N/A</v>
      </c>
      <c r="AG1250" s="5" t="e">
        <f t="shared" si="1480"/>
        <v>#N/A</v>
      </c>
      <c r="AH1250" s="5" t="e">
        <f t="shared" si="1481"/>
        <v>#N/A</v>
      </c>
      <c r="AI1250" s="5" t="e">
        <f t="shared" si="1482"/>
        <v>#N/A</v>
      </c>
      <c r="AJ1250" s="5" t="e">
        <f t="shared" si="1483"/>
        <v>#N/A</v>
      </c>
      <c r="AK1250" s="5" t="e">
        <f t="shared" si="1484"/>
        <v>#N/A</v>
      </c>
      <c r="AL1250" s="5" t="e">
        <f t="shared" si="1485"/>
        <v>#N/A</v>
      </c>
      <c r="AM1250" s="5" t="e">
        <f t="shared" si="1486"/>
        <v>#N/A</v>
      </c>
      <c r="AN1250" s="5" t="e">
        <f t="shared" si="1487"/>
        <v>#N/A</v>
      </c>
      <c r="AO1250" s="5" t="e">
        <f t="shared" si="1488"/>
        <v>#N/A</v>
      </c>
      <c r="AP1250" s="5" t="e">
        <f t="shared" si="1489"/>
        <v>#N/A</v>
      </c>
      <c r="AQ1250" s="5" t="e">
        <f t="shared" si="1490"/>
        <v>#N/A</v>
      </c>
      <c r="AR1250" s="5" t="e">
        <f t="shared" si="1491"/>
        <v>#N/A</v>
      </c>
      <c r="AS1250" s="5" t="e">
        <f t="shared" si="1492"/>
        <v>#N/A</v>
      </c>
      <c r="AT1250" s="5" t="e">
        <f t="shared" si="1493"/>
        <v>#N/A</v>
      </c>
      <c r="AU1250" s="5" t="e">
        <f t="shared" si="1494"/>
        <v>#N/A</v>
      </c>
      <c r="AV1250" s="5" t="e">
        <f t="shared" si="1495"/>
        <v>#N/A</v>
      </c>
      <c r="AW1250" s="5" t="e">
        <f t="shared" si="1496"/>
        <v>#N/A</v>
      </c>
      <c r="AX1250" s="5" t="e">
        <f t="shared" si="1497"/>
        <v>#N/A</v>
      </c>
      <c r="AY1250" s="5" t="e">
        <f t="shared" si="1498"/>
        <v>#N/A</v>
      </c>
      <c r="AZ1250" s="5" t="e">
        <f t="shared" si="1499"/>
        <v>#N/A</v>
      </c>
      <c r="BA1250" s="5" t="e">
        <f t="shared" si="1500"/>
        <v>#N/A</v>
      </c>
      <c r="BB1250" s="5" t="e">
        <f t="shared" si="1501"/>
        <v>#N/A</v>
      </c>
      <c r="BC1250" s="5" t="e">
        <f t="shared" si="1502"/>
        <v>#N/A</v>
      </c>
      <c r="BD1250" s="5" t="e">
        <f t="shared" si="1503"/>
        <v>#N/A</v>
      </c>
      <c r="BE1250" s="5" t="e">
        <f t="shared" si="1504"/>
        <v>#N/A</v>
      </c>
      <c r="BF1250" s="5" t="e">
        <f t="shared" si="1505"/>
        <v>#N/A</v>
      </c>
      <c r="BG1250" s="5" t="e">
        <f t="shared" si="1506"/>
        <v>#N/A</v>
      </c>
      <c r="BH1250" s="5" t="e">
        <f t="shared" si="1507"/>
        <v>#N/A</v>
      </c>
      <c r="BI1250" s="5" t="e">
        <f t="shared" si="1508"/>
        <v>#N/A</v>
      </c>
      <c r="BJ1250" s="8" t="e">
        <f t="shared" si="1509"/>
        <v>#N/A</v>
      </c>
      <c r="BK1250" s="8" t="e">
        <f t="shared" si="1510"/>
        <v>#N/A</v>
      </c>
      <c r="BL1250" s="8" t="e">
        <f t="shared" si="1511"/>
        <v>#N/A</v>
      </c>
      <c r="BM1250" s="8" t="e">
        <f t="shared" si="1512"/>
        <v>#N/A</v>
      </c>
      <c r="BN1250" s="8" t="e">
        <f t="shared" si="1513"/>
        <v>#N/A</v>
      </c>
    </row>
    <row r="1251" spans="1:66" s="14" customFormat="1" x14ac:dyDescent="0.25">
      <c r="A1251" t="s">
        <v>25</v>
      </c>
      <c r="B1251" t="s">
        <v>533</v>
      </c>
      <c r="C1251" t="s">
        <v>173</v>
      </c>
      <c r="D1251" s="7" t="s">
        <v>562</v>
      </c>
      <c r="E1251">
        <f>VLOOKUP(A1251,home!$A$2:$E$405,3,FALSE)</f>
        <v>1.37894736842105</v>
      </c>
      <c r="F1251" t="e">
        <f>VLOOKUP(B1251,home!$B$2:$E$405,3,FALSE)</f>
        <v>#N/A</v>
      </c>
      <c r="G1251">
        <f>VLOOKUP(C1251,away!$B$2:$E$405,4,FALSE)</f>
        <v>0.56999999999999995</v>
      </c>
      <c r="H1251">
        <f>VLOOKUP(A1251,away!$A$2:$E$405,3,FALSE)</f>
        <v>1.1000000000000001</v>
      </c>
      <c r="I1251">
        <f>VLOOKUP(C1251,away!$B$2:$E$405,3,FALSE)</f>
        <v>0.95</v>
      </c>
      <c r="J1251" t="e">
        <f>VLOOKUP(B1251,home!$B$2:$E$405,4,FALSE)</f>
        <v>#N/A</v>
      </c>
      <c r="K1251" s="3" t="e">
        <f t="shared" si="1458"/>
        <v>#N/A</v>
      </c>
      <c r="L1251" s="3" t="e">
        <f t="shared" si="1459"/>
        <v>#N/A</v>
      </c>
      <c r="M1251" s="5" t="e">
        <f t="shared" si="1460"/>
        <v>#N/A</v>
      </c>
      <c r="N1251" s="5" t="e">
        <f t="shared" si="1461"/>
        <v>#N/A</v>
      </c>
      <c r="O1251" s="5" t="e">
        <f t="shared" si="1462"/>
        <v>#N/A</v>
      </c>
      <c r="P1251" s="5" t="e">
        <f t="shared" si="1463"/>
        <v>#N/A</v>
      </c>
      <c r="Q1251" s="5" t="e">
        <f t="shared" si="1464"/>
        <v>#N/A</v>
      </c>
      <c r="R1251" s="5" t="e">
        <f t="shared" si="1465"/>
        <v>#N/A</v>
      </c>
      <c r="S1251" s="5" t="e">
        <f t="shared" si="1466"/>
        <v>#N/A</v>
      </c>
      <c r="T1251" s="5" t="e">
        <f t="shared" si="1467"/>
        <v>#N/A</v>
      </c>
      <c r="U1251" s="5" t="e">
        <f t="shared" si="1468"/>
        <v>#N/A</v>
      </c>
      <c r="V1251" s="5" t="e">
        <f t="shared" si="1469"/>
        <v>#N/A</v>
      </c>
      <c r="W1251" s="5" t="e">
        <f t="shared" si="1470"/>
        <v>#N/A</v>
      </c>
      <c r="X1251" s="5" t="e">
        <f t="shared" si="1471"/>
        <v>#N/A</v>
      </c>
      <c r="Y1251" s="5" t="e">
        <f t="shared" si="1472"/>
        <v>#N/A</v>
      </c>
      <c r="Z1251" s="5" t="e">
        <f t="shared" si="1473"/>
        <v>#N/A</v>
      </c>
      <c r="AA1251" s="5" t="e">
        <f t="shared" si="1474"/>
        <v>#N/A</v>
      </c>
      <c r="AB1251" s="5" t="e">
        <f t="shared" si="1475"/>
        <v>#N/A</v>
      </c>
      <c r="AC1251" s="5" t="e">
        <f t="shared" si="1476"/>
        <v>#N/A</v>
      </c>
      <c r="AD1251" s="5" t="e">
        <f t="shared" si="1477"/>
        <v>#N/A</v>
      </c>
      <c r="AE1251" s="5" t="e">
        <f t="shared" si="1478"/>
        <v>#N/A</v>
      </c>
      <c r="AF1251" s="5" t="e">
        <f t="shared" si="1479"/>
        <v>#N/A</v>
      </c>
      <c r="AG1251" s="5" t="e">
        <f t="shared" si="1480"/>
        <v>#N/A</v>
      </c>
      <c r="AH1251" s="5" t="e">
        <f t="shared" si="1481"/>
        <v>#N/A</v>
      </c>
      <c r="AI1251" s="5" t="e">
        <f t="shared" si="1482"/>
        <v>#N/A</v>
      </c>
      <c r="AJ1251" s="5" t="e">
        <f t="shared" si="1483"/>
        <v>#N/A</v>
      </c>
      <c r="AK1251" s="5" t="e">
        <f t="shared" si="1484"/>
        <v>#N/A</v>
      </c>
      <c r="AL1251" s="5" t="e">
        <f t="shared" si="1485"/>
        <v>#N/A</v>
      </c>
      <c r="AM1251" s="5" t="e">
        <f t="shared" si="1486"/>
        <v>#N/A</v>
      </c>
      <c r="AN1251" s="5" t="e">
        <f t="shared" si="1487"/>
        <v>#N/A</v>
      </c>
      <c r="AO1251" s="5" t="e">
        <f t="shared" si="1488"/>
        <v>#N/A</v>
      </c>
      <c r="AP1251" s="5" t="e">
        <f t="shared" si="1489"/>
        <v>#N/A</v>
      </c>
      <c r="AQ1251" s="5" t="e">
        <f t="shared" si="1490"/>
        <v>#N/A</v>
      </c>
      <c r="AR1251" s="5" t="e">
        <f t="shared" si="1491"/>
        <v>#N/A</v>
      </c>
      <c r="AS1251" s="5" t="e">
        <f t="shared" si="1492"/>
        <v>#N/A</v>
      </c>
      <c r="AT1251" s="5" t="e">
        <f t="shared" si="1493"/>
        <v>#N/A</v>
      </c>
      <c r="AU1251" s="5" t="e">
        <f t="shared" si="1494"/>
        <v>#N/A</v>
      </c>
      <c r="AV1251" s="5" t="e">
        <f t="shared" si="1495"/>
        <v>#N/A</v>
      </c>
      <c r="AW1251" s="5" t="e">
        <f t="shared" si="1496"/>
        <v>#N/A</v>
      </c>
      <c r="AX1251" s="5" t="e">
        <f t="shared" si="1497"/>
        <v>#N/A</v>
      </c>
      <c r="AY1251" s="5" t="e">
        <f t="shared" si="1498"/>
        <v>#N/A</v>
      </c>
      <c r="AZ1251" s="5" t="e">
        <f t="shared" si="1499"/>
        <v>#N/A</v>
      </c>
      <c r="BA1251" s="5" t="e">
        <f t="shared" si="1500"/>
        <v>#N/A</v>
      </c>
      <c r="BB1251" s="5" t="e">
        <f t="shared" si="1501"/>
        <v>#N/A</v>
      </c>
      <c r="BC1251" s="5" t="e">
        <f t="shared" si="1502"/>
        <v>#N/A</v>
      </c>
      <c r="BD1251" s="5" t="e">
        <f t="shared" si="1503"/>
        <v>#N/A</v>
      </c>
      <c r="BE1251" s="5" t="e">
        <f t="shared" si="1504"/>
        <v>#N/A</v>
      </c>
      <c r="BF1251" s="5" t="e">
        <f t="shared" si="1505"/>
        <v>#N/A</v>
      </c>
      <c r="BG1251" s="5" t="e">
        <f t="shared" si="1506"/>
        <v>#N/A</v>
      </c>
      <c r="BH1251" s="5" t="e">
        <f t="shared" si="1507"/>
        <v>#N/A</v>
      </c>
      <c r="BI1251" s="5" t="e">
        <f t="shared" si="1508"/>
        <v>#N/A</v>
      </c>
      <c r="BJ1251" s="8" t="e">
        <f t="shared" si="1509"/>
        <v>#N/A</v>
      </c>
      <c r="BK1251" s="8" t="e">
        <f t="shared" si="1510"/>
        <v>#N/A</v>
      </c>
      <c r="BL1251" s="8" t="e">
        <f t="shared" si="1511"/>
        <v>#N/A</v>
      </c>
      <c r="BM1251" s="8" t="e">
        <f t="shared" si="1512"/>
        <v>#N/A</v>
      </c>
      <c r="BN1251" s="8" t="e">
        <f t="shared" si="1513"/>
        <v>#N/A</v>
      </c>
    </row>
    <row r="1252" spans="1:66" x14ac:dyDescent="0.25">
      <c r="A1252" t="s">
        <v>25</v>
      </c>
      <c r="B1252" t="s">
        <v>260</v>
      </c>
      <c r="C1252" t="s">
        <v>469</v>
      </c>
      <c r="D1252" s="7" t="s">
        <v>562</v>
      </c>
      <c r="E1252">
        <f>VLOOKUP(A1252,home!$A$2:$E$405,3,FALSE)</f>
        <v>1.37894736842105</v>
      </c>
      <c r="F1252">
        <f>VLOOKUP(B1252,home!$B$2:$E$405,3,FALSE)</f>
        <v>0.95</v>
      </c>
      <c r="G1252">
        <f>VLOOKUP(C1252,away!$B$2:$E$405,4,FALSE)</f>
        <v>1.3</v>
      </c>
      <c r="H1252">
        <f>VLOOKUP(A1252,away!$A$2:$E$405,3,FALSE)</f>
        <v>1.1000000000000001</v>
      </c>
      <c r="I1252">
        <f>VLOOKUP(C1252,away!$B$2:$E$405,3,FALSE)</f>
        <v>1.07</v>
      </c>
      <c r="J1252">
        <f>VLOOKUP(B1252,home!$B$2:$E$405,4,FALSE)</f>
        <v>0.96</v>
      </c>
      <c r="K1252" s="3">
        <f t="shared" si="1458"/>
        <v>1.7029999999999967</v>
      </c>
      <c r="L1252" s="3">
        <f t="shared" si="1459"/>
        <v>1.1299200000000003</v>
      </c>
      <c r="M1252" s="5">
        <f t="shared" si="1460"/>
        <v>5.8840787475634954E-2</v>
      </c>
      <c r="N1252" s="5">
        <f t="shared" si="1461"/>
        <v>0.10020586107100612</v>
      </c>
      <c r="O1252" s="5">
        <f t="shared" si="1462"/>
        <v>6.6485382584469468E-2</v>
      </c>
      <c r="P1252" s="5">
        <f t="shared" si="1463"/>
        <v>0.11322460654135127</v>
      </c>
      <c r="Q1252" s="5">
        <f t="shared" si="1464"/>
        <v>8.532529070196157E-2</v>
      </c>
      <c r="R1252" s="5">
        <f t="shared" si="1465"/>
        <v>3.7561581744921892E-2</v>
      </c>
      <c r="S1252" s="5">
        <f t="shared" si="1466"/>
        <v>5.4468218715428882E-2</v>
      </c>
      <c r="T1252" s="5">
        <f t="shared" si="1467"/>
        <v>9.6410752469960448E-2</v>
      </c>
      <c r="U1252" s="5">
        <f t="shared" si="1468"/>
        <v>6.3967373711601855E-2</v>
      </c>
      <c r="V1252" s="5">
        <f t="shared" si="1469"/>
        <v>1.1645630518185134E-2</v>
      </c>
      <c r="W1252" s="5">
        <f t="shared" si="1470"/>
        <v>4.8436323355146756E-2</v>
      </c>
      <c r="X1252" s="5">
        <f t="shared" si="1471"/>
        <v>5.472917048544744E-2</v>
      </c>
      <c r="Y1252" s="5">
        <f t="shared" si="1472"/>
        <v>3.0919792157458402E-2</v>
      </c>
      <c r="Z1252" s="5">
        <f t="shared" si="1473"/>
        <v>1.4147194148407382E-2</v>
      </c>
      <c r="AA1252" s="5">
        <f t="shared" si="1474"/>
        <v>2.4092671634737724E-2</v>
      </c>
      <c r="AB1252" s="5">
        <f t="shared" si="1475"/>
        <v>2.0514909896979138E-2</v>
      </c>
      <c r="AC1252" s="5">
        <f t="shared" si="1476"/>
        <v>1.4005717695117787E-3</v>
      </c>
      <c r="AD1252" s="5">
        <f t="shared" si="1477"/>
        <v>2.0621764668453689E-2</v>
      </c>
      <c r="AE1252" s="5">
        <f t="shared" si="1478"/>
        <v>2.3300944334179195E-2</v>
      </c>
      <c r="AF1252" s="5">
        <f t="shared" si="1479"/>
        <v>1.3164101511037887E-2</v>
      </c>
      <c r="AG1252" s="5">
        <f t="shared" si="1480"/>
        <v>4.95812719311731E-3</v>
      </c>
      <c r="AH1252" s="5">
        <f t="shared" si="1481"/>
        <v>3.9962994030421197E-3</v>
      </c>
      <c r="AI1252" s="5">
        <f t="shared" si="1482"/>
        <v>6.805697883380717E-3</v>
      </c>
      <c r="AJ1252" s="5">
        <f t="shared" si="1483"/>
        <v>5.7950517476986702E-3</v>
      </c>
      <c r="AK1252" s="5">
        <f t="shared" si="1484"/>
        <v>3.2896577087769387E-3</v>
      </c>
      <c r="AL1252" s="5">
        <f t="shared" si="1485"/>
        <v>1.0780221974531543E-4</v>
      </c>
      <c r="AM1252" s="5">
        <f t="shared" si="1486"/>
        <v>7.0237730460753116E-3</v>
      </c>
      <c r="AN1252" s="5">
        <f t="shared" si="1487"/>
        <v>7.9363016402214191E-3</v>
      </c>
      <c r="AO1252" s="5">
        <f t="shared" si="1488"/>
        <v>4.4836929746594955E-3</v>
      </c>
      <c r="AP1252" s="5">
        <f t="shared" si="1489"/>
        <v>1.6887381219757526E-3</v>
      </c>
      <c r="AQ1252" s="5">
        <f t="shared" si="1490"/>
        <v>4.7703474469571085E-4</v>
      </c>
      <c r="AR1252" s="5">
        <f t="shared" si="1491"/>
        <v>9.0309972429706957E-4</v>
      </c>
      <c r="AS1252" s="5">
        <f t="shared" si="1492"/>
        <v>1.5379788304779065E-3</v>
      </c>
      <c r="AT1252" s="5">
        <f t="shared" si="1493"/>
        <v>1.3095889741519351E-3</v>
      </c>
      <c r="AU1252" s="5">
        <f t="shared" si="1494"/>
        <v>7.4341000766024702E-4</v>
      </c>
      <c r="AV1252" s="5">
        <f t="shared" si="1495"/>
        <v>3.1650681076134953E-4</v>
      </c>
      <c r="AW1252" s="5">
        <f t="shared" si="1496"/>
        <v>5.7621896300352556E-6</v>
      </c>
      <c r="AX1252" s="5">
        <f t="shared" si="1497"/>
        <v>1.9935809162443738E-3</v>
      </c>
      <c r="AY1252" s="5">
        <f t="shared" si="1498"/>
        <v>2.2525869488828434E-3</v>
      </c>
      <c r="AZ1252" s="5">
        <f t="shared" si="1499"/>
        <v>1.2726215226408519E-3</v>
      </c>
      <c r="BA1252" s="5">
        <f t="shared" si="1500"/>
        <v>4.7932017028745052E-4</v>
      </c>
      <c r="BB1252" s="5">
        <f t="shared" si="1501"/>
        <v>1.3539836170279912E-4</v>
      </c>
      <c r="BC1252" s="5">
        <f t="shared" si="1502"/>
        <v>3.0597863371045323E-5</v>
      </c>
      <c r="BD1252" s="5">
        <f t="shared" si="1503"/>
        <v>1.7007174007962415E-4</v>
      </c>
      <c r="BE1252" s="5">
        <f t="shared" si="1504"/>
        <v>2.8963217335559936E-4</v>
      </c>
      <c r="BF1252" s="5">
        <f t="shared" si="1505"/>
        <v>2.4662179561229239E-4</v>
      </c>
      <c r="BG1252" s="5">
        <f t="shared" si="1506"/>
        <v>1.3999897264257771E-4</v>
      </c>
      <c r="BH1252" s="5">
        <f t="shared" si="1507"/>
        <v>5.9604562602577339E-5</v>
      </c>
      <c r="BI1252" s="5">
        <f t="shared" si="1508"/>
        <v>2.0301314022437801E-5</v>
      </c>
      <c r="BJ1252" s="8">
        <f t="shared" si="1509"/>
        <v>0.50584577425852584</v>
      </c>
      <c r="BK1252" s="8">
        <f t="shared" si="1510"/>
        <v>0.24194020418874018</v>
      </c>
      <c r="BL1252" s="8">
        <f t="shared" si="1511"/>
        <v>0.23824544122127209</v>
      </c>
      <c r="BM1252" s="8">
        <f t="shared" si="1512"/>
        <v>0.5362882789383473</v>
      </c>
      <c r="BN1252" s="8">
        <f t="shared" si="1513"/>
        <v>0.46164351011934529</v>
      </c>
    </row>
    <row r="1253" spans="1:66" x14ac:dyDescent="0.25">
      <c r="A1253" t="s">
        <v>25</v>
      </c>
      <c r="B1253" t="s">
        <v>172</v>
      </c>
      <c r="C1253" t="s">
        <v>176</v>
      </c>
      <c r="D1253" s="7" t="s">
        <v>562</v>
      </c>
      <c r="E1253">
        <f>VLOOKUP(A1253,home!$A$2:$E$405,3,FALSE)</f>
        <v>1.37894736842105</v>
      </c>
      <c r="F1253">
        <f>VLOOKUP(B1253,home!$B$2:$E$405,3,FALSE)</f>
        <v>0.99</v>
      </c>
      <c r="G1253">
        <f>VLOOKUP(C1253,away!$B$2:$E$405,4,FALSE)</f>
        <v>0.95</v>
      </c>
      <c r="H1253">
        <f>VLOOKUP(A1253,away!$A$2:$E$405,3,FALSE)</f>
        <v>1.1000000000000001</v>
      </c>
      <c r="I1253">
        <f>VLOOKUP(C1253,away!$B$2:$E$405,3,FALSE)</f>
        <v>0.46</v>
      </c>
      <c r="J1253">
        <f>VLOOKUP(B1253,home!$B$2:$E$405,4,FALSE)</f>
        <v>0.62</v>
      </c>
      <c r="K1253" s="3">
        <f t="shared" si="1458"/>
        <v>1.2968999999999975</v>
      </c>
      <c r="L1253" s="3">
        <f t="shared" si="1459"/>
        <v>0.31372000000000005</v>
      </c>
      <c r="M1253" s="5">
        <f t="shared" si="1460"/>
        <v>0.19976372216487925</v>
      </c>
      <c r="N1253" s="5">
        <f t="shared" si="1461"/>
        <v>0.25907357127563135</v>
      </c>
      <c r="O1253" s="5">
        <f t="shared" si="1462"/>
        <v>6.2669874917565926E-2</v>
      </c>
      <c r="P1253" s="5">
        <f t="shared" si="1463"/>
        <v>8.1276560780591089E-2</v>
      </c>
      <c r="Q1253" s="5">
        <f t="shared" si="1464"/>
        <v>0.16799625729368284</v>
      </c>
      <c r="R1253" s="5">
        <f t="shared" si="1465"/>
        <v>9.8303965795693924E-3</v>
      </c>
      <c r="S1253" s="5">
        <f t="shared" si="1466"/>
        <v>8.2671158465760057E-3</v>
      </c>
      <c r="T1253" s="5">
        <f t="shared" si="1467"/>
        <v>5.2703785838174193E-2</v>
      </c>
      <c r="U1253" s="5">
        <f t="shared" si="1468"/>
        <v>1.274904132404352E-2</v>
      </c>
      <c r="V1253" s="5">
        <f t="shared" si="1469"/>
        <v>3.7373193596618485E-4</v>
      </c>
      <c r="W1253" s="5">
        <f t="shared" si="1470"/>
        <v>7.2624782028058957E-2</v>
      </c>
      <c r="X1253" s="5">
        <f t="shared" si="1471"/>
        <v>2.2783846617842659E-2</v>
      </c>
      <c r="Y1253" s="5">
        <f t="shared" si="1472"/>
        <v>3.5738741804748004E-3</v>
      </c>
      <c r="Z1253" s="5">
        <f t="shared" si="1473"/>
        <v>1.0279973383141702E-3</v>
      </c>
      <c r="AA1253" s="5">
        <f t="shared" si="1474"/>
        <v>1.3332097480596447E-3</v>
      </c>
      <c r="AB1253" s="5">
        <f t="shared" si="1475"/>
        <v>8.6451986112927499E-4</v>
      </c>
      <c r="AC1253" s="5">
        <f t="shared" si="1476"/>
        <v>9.5036169730972271E-6</v>
      </c>
      <c r="AD1253" s="5">
        <f t="shared" si="1477"/>
        <v>2.3546769953047376E-2</v>
      </c>
      <c r="AE1253" s="5">
        <f t="shared" si="1478"/>
        <v>7.3870926696700239E-3</v>
      </c>
      <c r="AF1253" s="5">
        <f t="shared" si="1479"/>
        <v>1.1587393561644402E-3</v>
      </c>
      <c r="AG1253" s="5">
        <f t="shared" si="1480"/>
        <v>1.2117323693863608E-4</v>
      </c>
      <c r="AH1253" s="5">
        <f t="shared" si="1481"/>
        <v>8.0625831243980368E-5</v>
      </c>
      <c r="AI1253" s="5">
        <f t="shared" si="1482"/>
        <v>1.0456364054031792E-4</v>
      </c>
      <c r="AJ1253" s="5">
        <f t="shared" si="1483"/>
        <v>6.7804292708369034E-5</v>
      </c>
      <c r="AK1253" s="5">
        <f t="shared" si="1484"/>
        <v>2.9311795737827875E-5</v>
      </c>
      <c r="AL1253" s="5">
        <f t="shared" si="1485"/>
        <v>1.5466698240871982E-7</v>
      </c>
      <c r="AM1253" s="5">
        <f t="shared" si="1486"/>
        <v>6.1075611904214183E-3</v>
      </c>
      <c r="AN1253" s="5">
        <f t="shared" si="1487"/>
        <v>1.9160640966590077E-3</v>
      </c>
      <c r="AO1253" s="5">
        <f t="shared" si="1488"/>
        <v>3.0055381420193201E-4</v>
      </c>
      <c r="AP1253" s="5">
        <f t="shared" si="1489"/>
        <v>3.1429914197143375E-5</v>
      </c>
      <c r="AQ1253" s="5">
        <f t="shared" si="1490"/>
        <v>2.4650481704819547E-6</v>
      </c>
      <c r="AR1253" s="5">
        <f t="shared" si="1491"/>
        <v>5.0587871555723053E-6</v>
      </c>
      <c r="AS1253" s="5">
        <f t="shared" si="1492"/>
        <v>6.5607410620617095E-6</v>
      </c>
      <c r="AT1253" s="5">
        <f t="shared" si="1493"/>
        <v>4.2543125416939077E-6</v>
      </c>
      <c r="AU1253" s="5">
        <f t="shared" si="1494"/>
        <v>1.8391393117742729E-6</v>
      </c>
      <c r="AV1253" s="5">
        <f t="shared" si="1495"/>
        <v>5.962949433600126E-7</v>
      </c>
      <c r="AW1253" s="5">
        <f t="shared" si="1496"/>
        <v>1.7480095791085138E-9</v>
      </c>
      <c r="AX1253" s="5">
        <f t="shared" si="1497"/>
        <v>1.320149351309585E-3</v>
      </c>
      <c r="AY1253" s="5">
        <f t="shared" si="1498"/>
        <v>4.1415725449284304E-4</v>
      </c>
      <c r="AZ1253" s="5">
        <f t="shared" si="1499"/>
        <v>6.4964706939747379E-5</v>
      </c>
      <c r="BA1253" s="5">
        <f t="shared" si="1500"/>
        <v>6.7935759537125173E-6</v>
      </c>
      <c r="BB1253" s="5">
        <f t="shared" si="1501"/>
        <v>5.3282016204967264E-7</v>
      </c>
      <c r="BC1253" s="5">
        <f t="shared" si="1502"/>
        <v>3.343126824764467E-8</v>
      </c>
      <c r="BD1253" s="5">
        <f t="shared" si="1503"/>
        <v>2.6450711774102386E-7</v>
      </c>
      <c r="BE1253" s="5">
        <f t="shared" si="1504"/>
        <v>3.4303928099833316E-7</v>
      </c>
      <c r="BF1253" s="5">
        <f t="shared" si="1505"/>
        <v>2.2244382176336871E-7</v>
      </c>
      <c r="BG1253" s="5">
        <f t="shared" si="1506"/>
        <v>9.6162464148304114E-8</v>
      </c>
      <c r="BH1253" s="5">
        <f t="shared" si="1507"/>
        <v>3.117827493848385E-8</v>
      </c>
      <c r="BI1253" s="5">
        <f t="shared" si="1508"/>
        <v>8.0870209535439271E-9</v>
      </c>
      <c r="BJ1253" s="8">
        <f t="shared" si="1509"/>
        <v>0.62113459765346124</v>
      </c>
      <c r="BK1253" s="8">
        <f t="shared" si="1510"/>
        <v>0.29010494626646088</v>
      </c>
      <c r="BL1253" s="8">
        <f t="shared" si="1511"/>
        <v>8.774862268359325E-2</v>
      </c>
      <c r="BM1253" s="8">
        <f t="shared" si="1512"/>
        <v>0.21899162542342668</v>
      </c>
      <c r="BN1253" s="8">
        <f t="shared" si="1513"/>
        <v>0.78061038301191987</v>
      </c>
    </row>
    <row r="1254" spans="1:66" x14ac:dyDescent="0.25">
      <c r="A1254" t="s">
        <v>25</v>
      </c>
      <c r="B1254" t="s">
        <v>468</v>
      </c>
      <c r="C1254" t="s">
        <v>169</v>
      </c>
      <c r="D1254" s="7" t="s">
        <v>562</v>
      </c>
      <c r="E1254">
        <f>VLOOKUP(A1254,home!$A$2:$E$405,3,FALSE)</f>
        <v>1.37894736842105</v>
      </c>
      <c r="F1254">
        <f>VLOOKUP(B1254,home!$B$2:$E$405,3,FALSE)</f>
        <v>0.73</v>
      </c>
      <c r="G1254">
        <f>VLOOKUP(C1254,away!$B$2:$E$405,4,FALSE)</f>
        <v>0.92</v>
      </c>
      <c r="H1254">
        <f>VLOOKUP(A1254,away!$A$2:$E$405,3,FALSE)</f>
        <v>1.1000000000000001</v>
      </c>
      <c r="I1254">
        <f>VLOOKUP(C1254,away!$B$2:$E$405,3,FALSE)</f>
        <v>1.07</v>
      </c>
      <c r="J1254">
        <f>VLOOKUP(B1254,home!$B$2:$E$405,4,FALSE)</f>
        <v>0.77</v>
      </c>
      <c r="K1254" s="3">
        <f t="shared" si="1458"/>
        <v>0.92610105263157727</v>
      </c>
      <c r="L1254" s="3">
        <f t="shared" si="1459"/>
        <v>0.90629000000000026</v>
      </c>
      <c r="M1254" s="5">
        <f t="shared" si="1460"/>
        <v>0.16003046867937276</v>
      </c>
      <c r="N1254" s="5">
        <f t="shared" si="1461"/>
        <v>0.14820438549709178</v>
      </c>
      <c r="O1254" s="5">
        <f t="shared" si="1462"/>
        <v>0.14503401345942879</v>
      </c>
      <c r="P1254" s="5">
        <f t="shared" si="1463"/>
        <v>0.13431615253215937</v>
      </c>
      <c r="Q1254" s="5">
        <f t="shared" si="1464"/>
        <v>6.8626118706736378E-2</v>
      </c>
      <c r="R1254" s="5">
        <f t="shared" si="1465"/>
        <v>6.5721438029072862E-2</v>
      </c>
      <c r="S1254" s="5">
        <f t="shared" si="1466"/>
        <v>2.8183428099538645E-2</v>
      </c>
      <c r="T1254" s="5">
        <f t="shared" si="1467"/>
        <v>6.2195165122728137E-2</v>
      </c>
      <c r="U1254" s="5">
        <f t="shared" si="1468"/>
        <v>6.0864692939185359E-2</v>
      </c>
      <c r="V1254" s="5">
        <f t="shared" si="1469"/>
        <v>2.6283117338952596E-3</v>
      </c>
      <c r="W1254" s="5">
        <f t="shared" si="1470"/>
        <v>2.1184906924109383E-2</v>
      </c>
      <c r="X1254" s="5">
        <f t="shared" si="1471"/>
        <v>1.9199669296251099E-2</v>
      </c>
      <c r="Y1254" s="5">
        <f t="shared" si="1472"/>
        <v>8.7002341432497049E-3</v>
      </c>
      <c r="Z1254" s="5">
        <f t="shared" si="1473"/>
        <v>1.9854227357122826E-2</v>
      </c>
      <c r="AA1254" s="5">
        <f t="shared" si="1474"/>
        <v>1.8387020854618109E-2</v>
      </c>
      <c r="AB1254" s="5">
        <f t="shared" si="1475"/>
        <v>8.5141196841102967E-3</v>
      </c>
      <c r="AC1254" s="5">
        <f t="shared" si="1476"/>
        <v>1.3787402590629416E-4</v>
      </c>
      <c r="AD1254" s="5">
        <f t="shared" si="1477"/>
        <v>4.904841150579921E-3</v>
      </c>
      <c r="AE1254" s="5">
        <f t="shared" si="1478"/>
        <v>4.445208486359078E-3</v>
      </c>
      <c r="AF1254" s="5">
        <f t="shared" si="1479"/>
        <v>2.0143239995511846E-3</v>
      </c>
      <c r="AG1254" s="5">
        <f t="shared" si="1480"/>
        <v>6.0852056585108125E-4</v>
      </c>
      <c r="AH1254" s="5">
        <f t="shared" si="1481"/>
        <v>4.4984219278717133E-3</v>
      </c>
      <c r="AI1254" s="5">
        <f t="shared" si="1482"/>
        <v>4.1659932825829629E-3</v>
      </c>
      <c r="AJ1254" s="5">
        <f t="shared" si="1483"/>
        <v>1.9290653821280809E-3</v>
      </c>
      <c r="AK1254" s="5">
        <f t="shared" si="1484"/>
        <v>5.955031603279839E-4</v>
      </c>
      <c r="AL1254" s="5">
        <f t="shared" si="1485"/>
        <v>4.6287957153848387E-6</v>
      </c>
      <c r="AM1254" s="5">
        <f t="shared" si="1486"/>
        <v>9.0847571050854854E-4</v>
      </c>
      <c r="AN1254" s="5">
        <f t="shared" si="1487"/>
        <v>8.2334245167679277E-4</v>
      </c>
      <c r="AO1254" s="5">
        <f t="shared" si="1488"/>
        <v>3.7309351526508029E-4</v>
      </c>
      <c r="AP1254" s="5">
        <f t="shared" si="1489"/>
        <v>1.1271030731652991E-4</v>
      </c>
      <c r="AQ1254" s="5">
        <f t="shared" si="1490"/>
        <v>2.5537056104474487E-5</v>
      </c>
      <c r="AR1254" s="5">
        <f t="shared" si="1491"/>
        <v>8.1537496180217144E-4</v>
      </c>
      <c r="AS1254" s="5">
        <f t="shared" si="1492"/>
        <v>7.5511961041442306E-4</v>
      </c>
      <c r="AT1254" s="5">
        <f t="shared" si="1493"/>
        <v>3.4965853303377188E-4</v>
      </c>
      <c r="AU1254" s="5">
        <f t="shared" si="1494"/>
        <v>1.0793971183472976E-4</v>
      </c>
      <c r="AV1254" s="5">
        <f t="shared" si="1495"/>
        <v>2.499077018772308E-5</v>
      </c>
      <c r="AW1254" s="5">
        <f t="shared" si="1496"/>
        <v>1.0791730205408558E-7</v>
      </c>
      <c r="AX1254" s="5">
        <f t="shared" si="1497"/>
        <v>1.4022338529869776E-4</v>
      </c>
      <c r="AY1254" s="5">
        <f t="shared" si="1498"/>
        <v>1.2708305186235683E-4</v>
      </c>
      <c r="AZ1254" s="5">
        <f t="shared" si="1499"/>
        <v>5.7587049536167692E-5</v>
      </c>
      <c r="BA1254" s="5">
        <f t="shared" si="1500"/>
        <v>1.7396855708044479E-5</v>
      </c>
      <c r="BB1254" s="5">
        <f t="shared" si="1501"/>
        <v>3.9416490899109096E-6</v>
      </c>
      <c r="BC1254" s="5">
        <f t="shared" si="1502"/>
        <v>7.1445543073907203E-7</v>
      </c>
      <c r="BD1254" s="5">
        <f t="shared" si="1503"/>
        <v>1.2316102902194831E-4</v>
      </c>
      <c r="BE1254" s="5">
        <f t="shared" si="1504"/>
        <v>1.1405955862041456E-4</v>
      </c>
      <c r="BF1254" s="5">
        <f t="shared" si="1505"/>
        <v>5.2815338650529509E-5</v>
      </c>
      <c r="BG1254" s="5">
        <f t="shared" si="1506"/>
        <v>1.6304113573116205E-5</v>
      </c>
      <c r="BH1254" s="5">
        <f t="shared" si="1507"/>
        <v>3.7748141855719246E-6</v>
      </c>
      <c r="BI1254" s="5">
        <f t="shared" si="1508"/>
        <v>6.9917187814935411E-7</v>
      </c>
      <c r="BJ1254" s="8">
        <f t="shared" si="1509"/>
        <v>0.34267347938030529</v>
      </c>
      <c r="BK1254" s="8">
        <f t="shared" si="1510"/>
        <v>0.32542794691845012</v>
      </c>
      <c r="BL1254" s="8">
        <f t="shared" si="1511"/>
        <v>0.31207416633252866</v>
      </c>
      <c r="BM1254" s="8">
        <f t="shared" si="1512"/>
        <v>0.27797026794998447</v>
      </c>
      <c r="BN1254" s="8">
        <f t="shared" si="1513"/>
        <v>0.72193257690386192</v>
      </c>
    </row>
    <row r="1255" spans="1:66" x14ac:dyDescent="0.25">
      <c r="A1255" t="s">
        <v>178</v>
      </c>
      <c r="B1255" t="s">
        <v>460</v>
      </c>
      <c r="C1255" t="s">
        <v>185</v>
      </c>
      <c r="D1255" s="7" t="s">
        <v>562</v>
      </c>
      <c r="E1255">
        <f>VLOOKUP(A1255,home!$A$2:$E$405,3,FALSE)</f>
        <v>1.5686274509803899</v>
      </c>
      <c r="F1255">
        <f>VLOOKUP(B1255,home!$B$2:$E$405,3,FALSE)</f>
        <v>0.49</v>
      </c>
      <c r="G1255">
        <f>VLOOKUP(C1255,away!$B$2:$E$405,4,FALSE)</f>
        <v>1.35</v>
      </c>
      <c r="H1255">
        <f>VLOOKUP(A1255,away!$A$2:$E$405,3,FALSE)</f>
        <v>1.29084967320261</v>
      </c>
      <c r="I1255">
        <f>VLOOKUP(C1255,away!$B$2:$E$405,3,FALSE)</f>
        <v>0.6</v>
      </c>
      <c r="J1255">
        <f>VLOOKUP(B1255,home!$B$2:$E$405,4,FALSE)</f>
        <v>1</v>
      </c>
      <c r="K1255" s="3">
        <f t="shared" si="1458"/>
        <v>1.037647058823528</v>
      </c>
      <c r="L1255" s="3">
        <f t="shared" si="1459"/>
        <v>0.77450980392156599</v>
      </c>
      <c r="M1255" s="5">
        <f t="shared" si="1460"/>
        <v>0.16330153768259942</v>
      </c>
      <c r="N1255" s="5">
        <f t="shared" si="1461"/>
        <v>0.16944936027770879</v>
      </c>
      <c r="O1255" s="5">
        <f t="shared" si="1462"/>
        <v>0.12647864193064029</v>
      </c>
      <c r="P1255" s="5">
        <f t="shared" si="1463"/>
        <v>0.13124019080332303</v>
      </c>
      <c r="Q1255" s="5">
        <f t="shared" si="1464"/>
        <v>8.7914315155846454E-2</v>
      </c>
      <c r="R1255" s="5">
        <f t="shared" si="1465"/>
        <v>4.8979474080983083E-2</v>
      </c>
      <c r="S1255" s="5">
        <f t="shared" si="1466"/>
        <v>2.636837951209314E-2</v>
      </c>
      <c r="T1255" s="5">
        <f t="shared" si="1467"/>
        <v>6.8090498993253395E-2</v>
      </c>
      <c r="U1255" s="5">
        <f t="shared" si="1468"/>
        <v>5.0823407222855319E-2</v>
      </c>
      <c r="V1255" s="5">
        <f t="shared" si="1469"/>
        <v>2.3546020090268061E-3</v>
      </c>
      <c r="W1255" s="5">
        <f t="shared" si="1470"/>
        <v>3.0408010183316264E-2</v>
      </c>
      <c r="X1255" s="5">
        <f t="shared" si="1471"/>
        <v>2.3551302004725262E-2</v>
      </c>
      <c r="Y1255" s="5">
        <f t="shared" si="1472"/>
        <v>9.120357148888673E-3</v>
      </c>
      <c r="Z1255" s="5">
        <f t="shared" si="1473"/>
        <v>1.2645027622214543E-2</v>
      </c>
      <c r="AA1255" s="5">
        <f t="shared" si="1474"/>
        <v>1.3121075720933189E-2</v>
      </c>
      <c r="AB1255" s="5">
        <f t="shared" si="1475"/>
        <v>6.8075228152135641E-3</v>
      </c>
      <c r="AC1255" s="5">
        <f t="shared" si="1476"/>
        <v>1.1826986648282077E-4</v>
      </c>
      <c r="AD1255" s="5">
        <f t="shared" si="1477"/>
        <v>7.888195582848501E-3</v>
      </c>
      <c r="AE1255" s="5">
        <f t="shared" si="1478"/>
        <v>6.1094848141669553E-3</v>
      </c>
      <c r="AF1255" s="5">
        <f t="shared" si="1479"/>
        <v>2.3659279427411173E-3</v>
      </c>
      <c r="AG1255" s="5">
        <f t="shared" si="1480"/>
        <v>6.1081146234165883E-4</v>
      </c>
      <c r="AH1255" s="5">
        <f t="shared" si="1481"/>
        <v>2.4484244660660428E-3</v>
      </c>
      <c r="AI1255" s="5">
        <f t="shared" si="1482"/>
        <v>2.5406004459649959E-3</v>
      </c>
      <c r="AJ1255" s="5">
        <f t="shared" si="1483"/>
        <v>1.3181232902006608E-3</v>
      </c>
      <c r="AK1255" s="5">
        <f t="shared" si="1484"/>
        <v>4.5591558508116921E-4</v>
      </c>
      <c r="AL1255" s="5">
        <f t="shared" si="1485"/>
        <v>3.801987431044961E-6</v>
      </c>
      <c r="AM1255" s="5">
        <f t="shared" si="1486"/>
        <v>1.6370325891934994E-3</v>
      </c>
      <c r="AN1255" s="5">
        <f t="shared" si="1487"/>
        <v>1.2678977896694705E-3</v>
      </c>
      <c r="AO1255" s="5">
        <f t="shared" si="1488"/>
        <v>4.9099963423474436E-4</v>
      </c>
      <c r="AP1255" s="5">
        <f t="shared" si="1489"/>
        <v>1.2676134347890415E-4</v>
      </c>
      <c r="AQ1255" s="5">
        <f t="shared" si="1490"/>
        <v>2.4544475820670077E-5</v>
      </c>
      <c r="AR1255" s="5">
        <f t="shared" si="1491"/>
        <v>3.7926575062591521E-4</v>
      </c>
      <c r="AS1255" s="5">
        <f t="shared" si="1492"/>
        <v>3.9354399064947852E-4</v>
      </c>
      <c r="AT1255" s="5">
        <f t="shared" si="1493"/>
        <v>2.0417988220755272E-4</v>
      </c>
      <c r="AU1255" s="5">
        <f t="shared" si="1494"/>
        <v>7.0622218081200494E-5</v>
      </c>
      <c r="AV1255" s="5">
        <f t="shared" si="1495"/>
        <v>1.8320234219887867E-5</v>
      </c>
      <c r="AW1255" s="5">
        <f t="shared" si="1496"/>
        <v>8.4875970851066646E-8</v>
      </c>
      <c r="AX1255" s="5">
        <f t="shared" si="1497"/>
        <v>2.8311034189581639E-4</v>
      </c>
      <c r="AY1255" s="5">
        <f t="shared" si="1498"/>
        <v>2.1927173538989624E-4</v>
      </c>
      <c r="AZ1255" s="5">
        <f t="shared" si="1499"/>
        <v>8.4914054391185031E-5</v>
      </c>
      <c r="BA1255" s="5">
        <f t="shared" si="1500"/>
        <v>2.1922255872233968E-5</v>
      </c>
      <c r="BB1255" s="5">
        <f t="shared" si="1501"/>
        <v>4.2447505242805815E-6</v>
      </c>
      <c r="BC1255" s="5">
        <f t="shared" si="1502"/>
        <v>6.5752017925130376E-7</v>
      </c>
      <c r="BD1255" s="5">
        <f t="shared" si="1503"/>
        <v>4.8957507025240497E-5</v>
      </c>
      <c r="BE1255" s="5">
        <f t="shared" si="1504"/>
        <v>5.0800613172073007E-5</v>
      </c>
      <c r="BF1255" s="5">
        <f t="shared" si="1505"/>
        <v>2.6356553422216667E-5</v>
      </c>
      <c r="BG1255" s="5">
        <f t="shared" si="1506"/>
        <v>9.1162667130961062E-6</v>
      </c>
      <c r="BH1255" s="5">
        <f t="shared" si="1507"/>
        <v>2.364866835573751E-6</v>
      </c>
      <c r="BI1255" s="5">
        <f t="shared" si="1508"/>
        <v>4.9077942328848156E-7</v>
      </c>
      <c r="BJ1255" s="8">
        <f t="shared" si="1509"/>
        <v>0.40966962005648705</v>
      </c>
      <c r="BK1255" s="8">
        <f t="shared" si="1510"/>
        <v>0.32360605359634614</v>
      </c>
      <c r="BL1255" s="8">
        <f t="shared" si="1511"/>
        <v>0.25417720422031381</v>
      </c>
      <c r="BM1255" s="8">
        <f t="shared" si="1512"/>
        <v>0.27251519870484137</v>
      </c>
      <c r="BN1255" s="8">
        <f t="shared" si="1513"/>
        <v>0.72736351993110115</v>
      </c>
    </row>
    <row r="1256" spans="1:66" x14ac:dyDescent="0.25">
      <c r="A1256" t="s">
        <v>178</v>
      </c>
      <c r="B1256" t="s">
        <v>273</v>
      </c>
      <c r="C1256" t="s">
        <v>272</v>
      </c>
      <c r="D1256" s="7" t="s">
        <v>562</v>
      </c>
      <c r="E1256">
        <f>VLOOKUP(A1256,home!$A$2:$E$405,3,FALSE)</f>
        <v>1.5686274509803899</v>
      </c>
      <c r="F1256">
        <f>VLOOKUP(B1256,home!$B$2:$E$405,3,FALSE)</f>
        <v>2.33</v>
      </c>
      <c r="G1256">
        <f>VLOOKUP(C1256,away!$B$2:$E$405,4,FALSE)</f>
        <v>0.9</v>
      </c>
      <c r="H1256">
        <f>VLOOKUP(A1256,away!$A$2:$E$405,3,FALSE)</f>
        <v>1.29084967320261</v>
      </c>
      <c r="I1256">
        <f>VLOOKUP(C1256,away!$B$2:$E$405,3,FALSE)</f>
        <v>0.53</v>
      </c>
      <c r="J1256">
        <f>VLOOKUP(B1256,home!$B$2:$E$405,4,FALSE)</f>
        <v>0.36</v>
      </c>
      <c r="K1256" s="3">
        <f t="shared" si="1458"/>
        <v>3.289411764705878</v>
      </c>
      <c r="L1256" s="3">
        <f t="shared" si="1459"/>
        <v>0.24629411764705797</v>
      </c>
      <c r="M1256" s="5">
        <f t="shared" si="1460"/>
        <v>2.913818160016125E-2</v>
      </c>
      <c r="N1256" s="5">
        <f t="shared" si="1461"/>
        <v>9.5847477357706781E-2</v>
      </c>
      <c r="O1256" s="5">
        <f t="shared" si="1462"/>
        <v>7.1765627270514538E-3</v>
      </c>
      <c r="P1256" s="5">
        <f t="shared" si="1463"/>
        <v>2.3606669864512757E-2</v>
      </c>
      <c r="Q1256" s="5">
        <f t="shared" si="1464"/>
        <v>0.15764090981891049</v>
      </c>
      <c r="R1256" s="5">
        <f t="shared" si="1465"/>
        <v>8.8377259229895121E-4</v>
      </c>
      <c r="S1256" s="5">
        <f t="shared" si="1466"/>
        <v>4.781311251154146E-3</v>
      </c>
      <c r="T1256" s="5">
        <f t="shared" si="1467"/>
        <v>3.8826028788927991E-2</v>
      </c>
      <c r="U1256" s="5">
        <f t="shared" si="1468"/>
        <v>2.907091962432782E-3</v>
      </c>
      <c r="V1256" s="5">
        <f t="shared" si="1469"/>
        <v>4.3040448429985516E-4</v>
      </c>
      <c r="W1256" s="5">
        <f t="shared" si="1470"/>
        <v>0.1728486211190875</v>
      </c>
      <c r="X1256" s="5">
        <f t="shared" si="1471"/>
        <v>4.2571598625036282E-2</v>
      </c>
      <c r="Y1256" s="5">
        <f t="shared" si="1472"/>
        <v>5.2425671600890098E-3</v>
      </c>
      <c r="Z1256" s="5">
        <f t="shared" si="1473"/>
        <v>7.2555996940307772E-5</v>
      </c>
      <c r="AA1256" s="5">
        <f t="shared" si="1474"/>
        <v>2.3866654993541213E-4</v>
      </c>
      <c r="AB1256" s="5">
        <f t="shared" si="1475"/>
        <v>3.9253627859965379E-4</v>
      </c>
      <c r="AC1256" s="5">
        <f t="shared" si="1476"/>
        <v>2.1793605526966703E-5</v>
      </c>
      <c r="AD1256" s="5">
        <f t="shared" si="1477"/>
        <v>0.14214257195557883</v>
      </c>
      <c r="AE1256" s="5">
        <f t="shared" si="1478"/>
        <v>3.5008879339882733E-2</v>
      </c>
      <c r="AF1256" s="5">
        <f t="shared" si="1479"/>
        <v>4.3112405234143683E-3</v>
      </c>
      <c r="AG1256" s="5">
        <f t="shared" si="1480"/>
        <v>3.5394439355952749E-4</v>
      </c>
      <c r="AH1256" s="5">
        <f t="shared" si="1481"/>
        <v>4.4675288116039332E-6</v>
      </c>
      <c r="AI1256" s="5">
        <f t="shared" si="1482"/>
        <v>1.4695541832052452E-5</v>
      </c>
      <c r="AJ1256" s="5">
        <f t="shared" si="1483"/>
        <v>2.4169844095540353E-5</v>
      </c>
      <c r="AK1256" s="5">
        <f t="shared" si="1484"/>
        <v>2.6501523172992449E-5</v>
      </c>
      <c r="AL1256" s="5">
        <f t="shared" si="1485"/>
        <v>7.0625471128188235E-7</v>
      </c>
      <c r="AM1256" s="5">
        <f t="shared" si="1486"/>
        <v>9.3513089691246568E-2</v>
      </c>
      <c r="AN1256" s="5">
        <f t="shared" si="1487"/>
        <v>2.3031723913955762E-2</v>
      </c>
      <c r="AO1256" s="5">
        <f t="shared" si="1488"/>
        <v>2.8362890596391899E-3</v>
      </c>
      <c r="AP1256" s="5">
        <f t="shared" si="1489"/>
        <v>2.3285377044527942E-4</v>
      </c>
      <c r="AQ1256" s="5">
        <f t="shared" si="1490"/>
        <v>1.4337628483152665E-5</v>
      </c>
      <c r="AR1256" s="5">
        <f t="shared" si="1491"/>
        <v>2.2006521334336006E-7</v>
      </c>
      <c r="AS1256" s="5">
        <f t="shared" si="1492"/>
        <v>7.2388510177415764E-7</v>
      </c>
      <c r="AT1256" s="5">
        <f t="shared" si="1493"/>
        <v>1.1905780850356132E-6</v>
      </c>
      <c r="AU1256" s="5">
        <f t="shared" si="1494"/>
        <v>1.3054338532390472E-6</v>
      </c>
      <c r="AV1256" s="5">
        <f t="shared" si="1495"/>
        <v>1.0735273687224621E-6</v>
      </c>
      <c r="AW1256" s="5">
        <f t="shared" si="1496"/>
        <v>1.5893924220068598E-8</v>
      </c>
      <c r="AX1256" s="5">
        <f t="shared" si="1497"/>
        <v>5.1267176230730384E-2</v>
      </c>
      <c r="AY1256" s="5">
        <f t="shared" si="1498"/>
        <v>1.2626803934003962E-2</v>
      </c>
      <c r="AZ1256" s="5">
        <f t="shared" si="1499"/>
        <v>1.5549537668139535E-3</v>
      </c>
      <c r="BA1256" s="5">
        <f t="shared" si="1500"/>
        <v>1.2765865532647064E-4</v>
      </c>
      <c r="BB1256" s="5">
        <f t="shared" si="1501"/>
        <v>7.8603939684107418E-6</v>
      </c>
      <c r="BC1256" s="5">
        <f t="shared" si="1502"/>
        <v>3.8719375936159603E-7</v>
      </c>
      <c r="BD1256" s="5">
        <f t="shared" si="1503"/>
        <v>9.033461257535739E-9</v>
      </c>
      <c r="BE1256" s="5">
        <f t="shared" si="1504"/>
        <v>2.9714773736552821E-8</v>
      </c>
      <c r="BF1256" s="5">
        <f t="shared" si="1505"/>
        <v>4.887206315729505E-8</v>
      </c>
      <c r="BG1256" s="5">
        <f t="shared" si="1506"/>
        <v>5.3586779838351681E-8</v>
      </c>
      <c r="BH1256" s="5">
        <f t="shared" si="1507"/>
        <v>4.4067246008244436E-8</v>
      </c>
      <c r="BI1256" s="5">
        <f t="shared" si="1508"/>
        <v>2.8991063491541479E-8</v>
      </c>
      <c r="BJ1256" s="8">
        <f t="shared" si="1509"/>
        <v>0.88000697332056588</v>
      </c>
      <c r="BK1256" s="8">
        <f t="shared" si="1510"/>
        <v>7.0605870994370212E-2</v>
      </c>
      <c r="BL1256" s="8">
        <f t="shared" si="1511"/>
        <v>1.1673192303240047E-2</v>
      </c>
      <c r="BM1256" s="8">
        <f t="shared" si="1512"/>
        <v>0.63543823061439497</v>
      </c>
      <c r="BN1256" s="8">
        <f t="shared" si="1513"/>
        <v>0.31429357396064167</v>
      </c>
    </row>
    <row r="1257" spans="1:66" x14ac:dyDescent="0.25">
      <c r="A1257" t="s">
        <v>178</v>
      </c>
      <c r="B1257" t="s">
        <v>517</v>
      </c>
      <c r="C1257" t="s">
        <v>518</v>
      </c>
      <c r="D1257" s="7" t="s">
        <v>562</v>
      </c>
      <c r="E1257">
        <f>VLOOKUP(A1257,home!$A$2:$E$405,3,FALSE)</f>
        <v>1.5686274509803899</v>
      </c>
      <c r="F1257" t="e">
        <f>VLOOKUP(B1257,home!$B$2:$E$405,3,FALSE)</f>
        <v>#N/A</v>
      </c>
      <c r="G1257" t="e">
        <f>VLOOKUP(C1257,away!$B$2:$E$405,4,FALSE)</f>
        <v>#N/A</v>
      </c>
      <c r="H1257">
        <f>VLOOKUP(A1257,away!$A$2:$E$405,3,FALSE)</f>
        <v>1.29084967320261</v>
      </c>
      <c r="I1257" t="e">
        <f>VLOOKUP(C1257,away!$B$2:$E$405,3,FALSE)</f>
        <v>#N/A</v>
      </c>
      <c r="J1257" t="e">
        <f>VLOOKUP(B1257,home!$B$2:$E$405,4,FALSE)</f>
        <v>#N/A</v>
      </c>
      <c r="K1257" s="3" t="e">
        <f t="shared" si="1458"/>
        <v>#N/A</v>
      </c>
      <c r="L1257" s="3" t="e">
        <f t="shared" si="1459"/>
        <v>#N/A</v>
      </c>
      <c r="M1257" s="5" t="e">
        <f t="shared" si="1460"/>
        <v>#N/A</v>
      </c>
      <c r="N1257" s="5" t="e">
        <f t="shared" si="1461"/>
        <v>#N/A</v>
      </c>
      <c r="O1257" s="5" t="e">
        <f t="shared" si="1462"/>
        <v>#N/A</v>
      </c>
      <c r="P1257" s="5" t="e">
        <f t="shared" si="1463"/>
        <v>#N/A</v>
      </c>
      <c r="Q1257" s="5" t="e">
        <f t="shared" si="1464"/>
        <v>#N/A</v>
      </c>
      <c r="R1257" s="5" t="e">
        <f t="shared" si="1465"/>
        <v>#N/A</v>
      </c>
      <c r="S1257" s="5" t="e">
        <f t="shared" si="1466"/>
        <v>#N/A</v>
      </c>
      <c r="T1257" s="5" t="e">
        <f t="shared" si="1467"/>
        <v>#N/A</v>
      </c>
      <c r="U1257" s="5" t="e">
        <f t="shared" si="1468"/>
        <v>#N/A</v>
      </c>
      <c r="V1257" s="5" t="e">
        <f t="shared" si="1469"/>
        <v>#N/A</v>
      </c>
      <c r="W1257" s="5" t="e">
        <f t="shared" si="1470"/>
        <v>#N/A</v>
      </c>
      <c r="X1257" s="5" t="e">
        <f t="shared" si="1471"/>
        <v>#N/A</v>
      </c>
      <c r="Y1257" s="5" t="e">
        <f t="shared" si="1472"/>
        <v>#N/A</v>
      </c>
      <c r="Z1257" s="5" t="e">
        <f t="shared" si="1473"/>
        <v>#N/A</v>
      </c>
      <c r="AA1257" s="5" t="e">
        <f t="shared" si="1474"/>
        <v>#N/A</v>
      </c>
      <c r="AB1257" s="5" t="e">
        <f t="shared" si="1475"/>
        <v>#N/A</v>
      </c>
      <c r="AC1257" s="5" t="e">
        <f t="shared" si="1476"/>
        <v>#N/A</v>
      </c>
      <c r="AD1257" s="5" t="e">
        <f t="shared" si="1477"/>
        <v>#N/A</v>
      </c>
      <c r="AE1257" s="5" t="e">
        <f t="shared" si="1478"/>
        <v>#N/A</v>
      </c>
      <c r="AF1257" s="5" t="e">
        <f t="shared" si="1479"/>
        <v>#N/A</v>
      </c>
      <c r="AG1257" s="5" t="e">
        <f t="shared" si="1480"/>
        <v>#N/A</v>
      </c>
      <c r="AH1257" s="5" t="e">
        <f t="shared" si="1481"/>
        <v>#N/A</v>
      </c>
      <c r="AI1257" s="5" t="e">
        <f t="shared" si="1482"/>
        <v>#N/A</v>
      </c>
      <c r="AJ1257" s="5" t="e">
        <f t="shared" si="1483"/>
        <v>#N/A</v>
      </c>
      <c r="AK1257" s="5" t="e">
        <f t="shared" si="1484"/>
        <v>#N/A</v>
      </c>
      <c r="AL1257" s="5" t="e">
        <f t="shared" si="1485"/>
        <v>#N/A</v>
      </c>
      <c r="AM1257" s="5" t="e">
        <f t="shared" si="1486"/>
        <v>#N/A</v>
      </c>
      <c r="AN1257" s="5" t="e">
        <f t="shared" si="1487"/>
        <v>#N/A</v>
      </c>
      <c r="AO1257" s="5" t="e">
        <f t="shared" si="1488"/>
        <v>#N/A</v>
      </c>
      <c r="AP1257" s="5" t="e">
        <f t="shared" si="1489"/>
        <v>#N/A</v>
      </c>
      <c r="AQ1257" s="5" t="e">
        <f t="shared" si="1490"/>
        <v>#N/A</v>
      </c>
      <c r="AR1257" s="5" t="e">
        <f t="shared" si="1491"/>
        <v>#N/A</v>
      </c>
      <c r="AS1257" s="5" t="e">
        <f t="shared" si="1492"/>
        <v>#N/A</v>
      </c>
      <c r="AT1257" s="5" t="e">
        <f t="shared" si="1493"/>
        <v>#N/A</v>
      </c>
      <c r="AU1257" s="5" t="e">
        <f t="shared" si="1494"/>
        <v>#N/A</v>
      </c>
      <c r="AV1257" s="5" t="e">
        <f t="shared" si="1495"/>
        <v>#N/A</v>
      </c>
      <c r="AW1257" s="5" t="e">
        <f t="shared" si="1496"/>
        <v>#N/A</v>
      </c>
      <c r="AX1257" s="5" t="e">
        <f t="shared" si="1497"/>
        <v>#N/A</v>
      </c>
      <c r="AY1257" s="5" t="e">
        <f t="shared" si="1498"/>
        <v>#N/A</v>
      </c>
      <c r="AZ1257" s="5" t="e">
        <f t="shared" si="1499"/>
        <v>#N/A</v>
      </c>
      <c r="BA1257" s="5" t="e">
        <f t="shared" si="1500"/>
        <v>#N/A</v>
      </c>
      <c r="BB1257" s="5" t="e">
        <f t="shared" si="1501"/>
        <v>#N/A</v>
      </c>
      <c r="BC1257" s="5" t="e">
        <f t="shared" si="1502"/>
        <v>#N/A</v>
      </c>
      <c r="BD1257" s="5" t="e">
        <f t="shared" si="1503"/>
        <v>#N/A</v>
      </c>
      <c r="BE1257" s="5" t="e">
        <f t="shared" si="1504"/>
        <v>#N/A</v>
      </c>
      <c r="BF1257" s="5" t="e">
        <f t="shared" si="1505"/>
        <v>#N/A</v>
      </c>
      <c r="BG1257" s="5" t="e">
        <f t="shared" si="1506"/>
        <v>#N/A</v>
      </c>
      <c r="BH1257" s="5" t="e">
        <f t="shared" si="1507"/>
        <v>#N/A</v>
      </c>
      <c r="BI1257" s="5" t="e">
        <f t="shared" si="1508"/>
        <v>#N/A</v>
      </c>
      <c r="BJ1257" s="8" t="e">
        <f t="shared" si="1509"/>
        <v>#N/A</v>
      </c>
      <c r="BK1257" s="8" t="e">
        <f t="shared" si="1510"/>
        <v>#N/A</v>
      </c>
      <c r="BL1257" s="8" t="e">
        <f t="shared" si="1511"/>
        <v>#N/A</v>
      </c>
      <c r="BM1257" s="8" t="e">
        <f t="shared" si="1512"/>
        <v>#N/A</v>
      </c>
      <c r="BN1257" s="8" t="e">
        <f t="shared" si="1513"/>
        <v>#N/A</v>
      </c>
    </row>
    <row r="1258" spans="1:66" x14ac:dyDescent="0.25">
      <c r="A1258" t="s">
        <v>28</v>
      </c>
      <c r="B1258" t="s">
        <v>277</v>
      </c>
      <c r="C1258" t="s">
        <v>31</v>
      </c>
      <c r="D1258" s="7" t="s">
        <v>562</v>
      </c>
      <c r="E1258">
        <f>VLOOKUP(A1258,home!$A$2:$E$405,3,FALSE)</f>
        <v>1.4313725490196101</v>
      </c>
      <c r="F1258">
        <f>VLOOKUP(B1258,home!$B$2:$E$405,3,FALSE)</f>
        <v>0.9</v>
      </c>
      <c r="G1258">
        <f>VLOOKUP(C1258,away!$B$2:$E$405,4,FALSE)</f>
        <v>0.57999999999999996</v>
      </c>
      <c r="H1258">
        <f>VLOOKUP(A1258,away!$A$2:$E$405,3,FALSE)</f>
        <v>1.20588235294118</v>
      </c>
      <c r="I1258">
        <f>VLOOKUP(C1258,away!$B$2:$E$405,3,FALSE)</f>
        <v>1.73</v>
      </c>
      <c r="J1258">
        <f>VLOOKUP(B1258,home!$B$2:$E$405,4,FALSE)</f>
        <v>1.02</v>
      </c>
      <c r="K1258" s="3">
        <f t="shared" si="1458"/>
        <v>0.74717647058823644</v>
      </c>
      <c r="L1258" s="3">
        <f t="shared" si="1459"/>
        <v>2.1279000000000061</v>
      </c>
      <c r="M1258" s="5">
        <f t="shared" si="1460"/>
        <v>5.6411825493352677E-2</v>
      </c>
      <c r="N1258" s="5">
        <f t="shared" si="1461"/>
        <v>4.2149588671562759E-2</v>
      </c>
      <c r="O1258" s="5">
        <f t="shared" si="1462"/>
        <v>0.12003872346730549</v>
      </c>
      <c r="P1258" s="5">
        <f t="shared" si="1463"/>
        <v>8.9690109734218634E-2</v>
      </c>
      <c r="Q1258" s="5">
        <f t="shared" si="1464"/>
        <v>1.5746590450182084E-2</v>
      </c>
      <c r="R1258" s="5">
        <f t="shared" si="1465"/>
        <v>0.12771519983304008</v>
      </c>
      <c r="S1258" s="5">
        <f t="shared" si="1466"/>
        <v>3.5649953328864045E-2</v>
      </c>
      <c r="T1258" s="5">
        <f t="shared" si="1467"/>
        <v>3.3507169818942549E-2</v>
      </c>
      <c r="U1258" s="5">
        <f t="shared" si="1468"/>
        <v>9.5425792251722222E-2</v>
      </c>
      <c r="V1258" s="5">
        <f t="shared" si="1469"/>
        <v>6.2978289040209259E-3</v>
      </c>
      <c r="W1258" s="5">
        <f t="shared" si="1470"/>
        <v>3.9218272921218277E-3</v>
      </c>
      <c r="X1258" s="5">
        <f t="shared" si="1471"/>
        <v>8.3452562949060585E-3</v>
      </c>
      <c r="Y1258" s="5">
        <f t="shared" si="1472"/>
        <v>8.8789354349653304E-3</v>
      </c>
      <c r="Z1258" s="5">
        <f t="shared" si="1473"/>
        <v>9.0588391241575583E-2</v>
      </c>
      <c r="AA1258" s="5">
        <f t="shared" si="1474"/>
        <v>6.7685514444146763E-2</v>
      </c>
      <c r="AB1258" s="5">
        <f t="shared" si="1475"/>
        <v>2.5286511896163332E-2</v>
      </c>
      <c r="AC1258" s="5">
        <f t="shared" si="1476"/>
        <v>6.2581400325753794E-4</v>
      </c>
      <c r="AD1258" s="5">
        <f t="shared" si="1477"/>
        <v>7.3257426859605181E-4</v>
      </c>
      <c r="AE1258" s="5">
        <f t="shared" si="1478"/>
        <v>1.5588447861455427E-3</v>
      </c>
      <c r="AF1258" s="5">
        <f t="shared" si="1479"/>
        <v>1.6585329102195556E-3</v>
      </c>
      <c r="AG1258" s="5">
        <f t="shared" si="1480"/>
        <v>1.1763973932187341E-3</v>
      </c>
      <c r="AH1258" s="5">
        <f t="shared" si="1481"/>
        <v>4.819075943073732E-2</v>
      </c>
      <c r="AI1258" s="5">
        <f t="shared" si="1482"/>
        <v>3.6007001546425083E-2</v>
      </c>
      <c r="AJ1258" s="5">
        <f t="shared" si="1483"/>
        <v>1.345179216596153E-2</v>
      </c>
      <c r="AK1258" s="5">
        <f t="shared" si="1484"/>
        <v>3.3502875312165425E-3</v>
      </c>
      <c r="AL1258" s="5">
        <f t="shared" si="1485"/>
        <v>3.9799688192677456E-5</v>
      </c>
      <c r="AM1258" s="5">
        <f t="shared" si="1486"/>
        <v>1.0947245129067138E-4</v>
      </c>
      <c r="AN1258" s="5">
        <f t="shared" si="1487"/>
        <v>2.3294642910142024E-4</v>
      </c>
      <c r="AO1258" s="5">
        <f t="shared" si="1488"/>
        <v>2.4784335324245691E-4</v>
      </c>
      <c r="AP1258" s="5">
        <f t="shared" si="1489"/>
        <v>1.7579529045487515E-4</v>
      </c>
      <c r="AQ1258" s="5">
        <f t="shared" si="1490"/>
        <v>9.3518699639732496E-5</v>
      </c>
      <c r="AR1258" s="5">
        <f t="shared" si="1491"/>
        <v>2.0509023398533239E-2</v>
      </c>
      <c r="AS1258" s="5">
        <f t="shared" si="1492"/>
        <v>1.5323859718127626E-2</v>
      </c>
      <c r="AT1258" s="5">
        <f t="shared" si="1493"/>
        <v>5.7248137099899224E-3</v>
      </c>
      <c r="AU1258" s="5">
        <f t="shared" si="1494"/>
        <v>1.4258153675351397E-3</v>
      </c>
      <c r="AV1258" s="5">
        <f t="shared" si="1495"/>
        <v>2.6633392350634366E-4</v>
      </c>
      <c r="AW1258" s="5">
        <f t="shared" si="1496"/>
        <v>1.7577275933480934E-6</v>
      </c>
      <c r="AX1258" s="5">
        <f t="shared" si="1497"/>
        <v>1.3632539963667738E-5</v>
      </c>
      <c r="AY1258" s="5">
        <f t="shared" si="1498"/>
        <v>2.9008681788688654E-5</v>
      </c>
      <c r="AZ1258" s="5">
        <f t="shared" si="1499"/>
        <v>3.0863786989075395E-5</v>
      </c>
      <c r="BA1258" s="5">
        <f t="shared" si="1500"/>
        <v>2.1891684111351238E-5</v>
      </c>
      <c r="BB1258" s="5">
        <f t="shared" si="1501"/>
        <v>1.1645828655136111E-5</v>
      </c>
      <c r="BC1258" s="5">
        <f t="shared" si="1502"/>
        <v>4.9562317590528385E-6</v>
      </c>
      <c r="BD1258" s="5">
        <f t="shared" si="1503"/>
        <v>7.2735251482898312E-3</v>
      </c>
      <c r="BE1258" s="5">
        <f t="shared" si="1504"/>
        <v>5.4346068490339757E-3</v>
      </c>
      <c r="BF1258" s="5">
        <f t="shared" si="1505"/>
        <v>2.0303051822479312E-3</v>
      </c>
      <c r="BG1258" s="5">
        <f t="shared" si="1506"/>
        <v>5.0566542009633855E-4</v>
      </c>
      <c r="BH1258" s="5">
        <f t="shared" si="1507"/>
        <v>9.4455325971525017E-5</v>
      </c>
      <c r="BI1258" s="5">
        <f t="shared" si="1508"/>
        <v>1.4114959417533095E-5</v>
      </c>
      <c r="BJ1258" s="8">
        <f t="shared" si="1509"/>
        <v>0.11864729229785662</v>
      </c>
      <c r="BK1258" s="8">
        <f t="shared" si="1510"/>
        <v>0.18874433983369518</v>
      </c>
      <c r="BL1258" s="8">
        <f t="shared" si="1511"/>
        <v>0.59575410156946773</v>
      </c>
      <c r="BM1258" s="8">
        <f t="shared" si="1512"/>
        <v>0.54195483633873798</v>
      </c>
      <c r="BN1258" s="8">
        <f t="shared" si="1513"/>
        <v>0.45175203764966171</v>
      </c>
    </row>
    <row r="1259" spans="1:66" x14ac:dyDescent="0.25">
      <c r="A1259" t="s">
        <v>28</v>
      </c>
      <c r="B1259" t="s">
        <v>29</v>
      </c>
      <c r="C1259" t="s">
        <v>293</v>
      </c>
      <c r="D1259" s="7" t="s">
        <v>562</v>
      </c>
      <c r="E1259">
        <f>VLOOKUP(A1259,home!$A$2:$E$405,3,FALSE)</f>
        <v>1.4313725490196101</v>
      </c>
      <c r="F1259">
        <f>VLOOKUP(B1259,home!$B$2:$E$405,3,FALSE)</f>
        <v>1.4</v>
      </c>
      <c r="G1259">
        <f>VLOOKUP(C1259,away!$B$2:$E$405,4,FALSE)</f>
        <v>0.95</v>
      </c>
      <c r="H1259">
        <f>VLOOKUP(A1259,away!$A$2:$E$405,3,FALSE)</f>
        <v>1.20588235294118</v>
      </c>
      <c r="I1259">
        <f>VLOOKUP(C1259,away!$B$2:$E$405,3,FALSE)</f>
        <v>0.66</v>
      </c>
      <c r="J1259">
        <f>VLOOKUP(B1259,home!$B$2:$E$405,4,FALSE)</f>
        <v>0.39</v>
      </c>
      <c r="K1259" s="3">
        <f t="shared" si="1458"/>
        <v>1.9037254901960812</v>
      </c>
      <c r="L1259" s="3">
        <f t="shared" si="1459"/>
        <v>0.31039411764705976</v>
      </c>
      <c r="M1259" s="5">
        <f t="shared" si="1460"/>
        <v>0.10924965446063659</v>
      </c>
      <c r="N1259" s="5">
        <f t="shared" si="1461"/>
        <v>0.20798135199182788</v>
      </c>
      <c r="O1259" s="5">
        <f t="shared" si="1462"/>
        <v>3.3910450099555463E-2</v>
      </c>
      <c r="P1259" s="5">
        <f t="shared" si="1463"/>
        <v>6.4556188238545975E-2</v>
      </c>
      <c r="Q1259" s="5">
        <f t="shared" si="1464"/>
        <v>0.19796970063614314</v>
      </c>
      <c r="R1259" s="5">
        <f t="shared" si="1465"/>
        <v>5.2628021188330844E-3</v>
      </c>
      <c r="S1259" s="5">
        <f t="shared" si="1466"/>
        <v>9.5366467300639426E-3</v>
      </c>
      <c r="T1259" s="5">
        <f t="shared" si="1467"/>
        <v>6.1448630549808224E-2</v>
      </c>
      <c r="U1259" s="5">
        <f t="shared" si="1468"/>
        <v>1.0018930543480489E-2</v>
      </c>
      <c r="V1259" s="5">
        <f t="shared" si="1469"/>
        <v>6.2613934266222298E-4</v>
      </c>
      <c r="W1259" s="5">
        <f t="shared" si="1470"/>
        <v>0.12562665512917101</v>
      </c>
      <c r="X1259" s="5">
        <f t="shared" si="1471"/>
        <v>3.8993774771770517E-2</v>
      </c>
      <c r="Y1259" s="5">
        <f t="shared" si="1472"/>
        <v>6.0517191570059444E-3</v>
      </c>
      <c r="Z1259" s="5">
        <f t="shared" si="1473"/>
        <v>5.4451427334209067E-4</v>
      </c>
      <c r="AA1259" s="5">
        <f t="shared" si="1474"/>
        <v>1.0366057019369345E-3</v>
      </c>
      <c r="AB1259" s="5">
        <f t="shared" si="1475"/>
        <v>9.8670634902997176E-4</v>
      </c>
      <c r="AC1259" s="5">
        <f t="shared" si="1476"/>
        <v>2.3124311850241327E-5</v>
      </c>
      <c r="AD1259" s="5">
        <f t="shared" si="1477"/>
        <v>5.9789666404368808E-2</v>
      </c>
      <c r="AE1259" s="5">
        <f t="shared" si="1478"/>
        <v>1.8558360747996109E-2</v>
      </c>
      <c r="AF1259" s="5">
        <f t="shared" si="1479"/>
        <v>2.8802030046750403E-3</v>
      </c>
      <c r="AG1259" s="5">
        <f t="shared" si="1480"/>
        <v>2.9799935676017318E-4</v>
      </c>
      <c r="AH1259" s="5">
        <f t="shared" si="1481"/>
        <v>4.2253506855062028E-5</v>
      </c>
      <c r="AI1259" s="5">
        <f t="shared" si="1482"/>
        <v>8.0439078050156433E-5</v>
      </c>
      <c r="AJ1259" s="5">
        <f t="shared" si="1483"/>
        <v>7.656696164597746E-5</v>
      </c>
      <c r="AK1259" s="5">
        <f t="shared" si="1484"/>
        <v>4.8587492197437661E-5</v>
      </c>
      <c r="AL1259" s="5">
        <f t="shared" si="1485"/>
        <v>5.4657103898809714E-7</v>
      </c>
      <c r="AM1259" s="5">
        <f t="shared" si="1486"/>
        <v>2.2764622396863426E-2</v>
      </c>
      <c r="AN1259" s="5">
        <f t="shared" si="1487"/>
        <v>7.0660048824429189E-3</v>
      </c>
      <c r="AO1259" s="5">
        <f t="shared" si="1488"/>
        <v>1.096623175387843E-3</v>
      </c>
      <c r="AP1259" s="5">
        <f t="shared" si="1489"/>
        <v>1.1346179430527547E-4</v>
      </c>
      <c r="AQ1259" s="5">
        <f t="shared" si="1490"/>
        <v>8.8044683825095412E-6</v>
      </c>
      <c r="AR1259" s="5">
        <f t="shared" si="1491"/>
        <v>2.6230479955541949E-6</v>
      </c>
      <c r="AS1259" s="5">
        <f t="shared" si="1492"/>
        <v>4.9935633311442582E-6</v>
      </c>
      <c r="AT1259" s="5">
        <f t="shared" si="1493"/>
        <v>4.7531869002038893E-6</v>
      </c>
      <c r="AU1259" s="5">
        <f t="shared" si="1494"/>
        <v>3.016254353861414E-6</v>
      </c>
      <c r="AV1259" s="5">
        <f t="shared" si="1495"/>
        <v>1.4355300745902216E-6</v>
      </c>
      <c r="AW1259" s="5">
        <f t="shared" si="1496"/>
        <v>8.971435158422838E-9</v>
      </c>
      <c r="AX1259" s="5">
        <f t="shared" si="1497"/>
        <v>7.2229319885995912E-3</v>
      </c>
      <c r="AY1259" s="5">
        <f t="shared" si="1498"/>
        <v>2.2419556014260929E-3</v>
      </c>
      <c r="AZ1259" s="5">
        <f t="shared" si="1499"/>
        <v>3.4794491535426769E-4</v>
      </c>
      <c r="BA1259" s="5">
        <f t="shared" si="1500"/>
        <v>3.6000018330389609E-5</v>
      </c>
      <c r="BB1259" s="5">
        <f t="shared" si="1501"/>
        <v>2.7935484812348145E-6</v>
      </c>
      <c r="BC1259" s="5">
        <f t="shared" si="1502"/>
        <v>1.734202031874329E-7</v>
      </c>
      <c r="BD1259" s="5">
        <f t="shared" si="1503"/>
        <v>1.3569644468765544E-7</v>
      </c>
      <c r="BE1259" s="5">
        <f t="shared" si="1504"/>
        <v>2.5832878068087227E-7</v>
      </c>
      <c r="BF1259" s="5">
        <f t="shared" si="1505"/>
        <v>2.4589354231672481E-7</v>
      </c>
      <c r="BG1259" s="5">
        <f t="shared" si="1506"/>
        <v>1.5603793479431926E-7</v>
      </c>
      <c r="BH1259" s="5">
        <f t="shared" si="1507"/>
        <v>7.4263348476374916E-8</v>
      </c>
      <c r="BI1259" s="5">
        <f t="shared" si="1508"/>
        <v>2.827540589635784E-8</v>
      </c>
      <c r="BJ1259" s="8">
        <f t="shared" si="1509"/>
        <v>0.76049937795930356</v>
      </c>
      <c r="BK1259" s="8">
        <f t="shared" si="1510"/>
        <v>0.18623425525622406</v>
      </c>
      <c r="BL1259" s="8">
        <f t="shared" si="1511"/>
        <v>5.1481061929696793E-2</v>
      </c>
      <c r="BM1259" s="8">
        <f t="shared" si="1512"/>
        <v>0.37758711524303346</v>
      </c>
      <c r="BN1259" s="8">
        <f t="shared" si="1513"/>
        <v>0.61893014754554221</v>
      </c>
    </row>
    <row r="1260" spans="1:66" x14ac:dyDescent="0.25">
      <c r="A1260" t="s">
        <v>28</v>
      </c>
      <c r="B1260" t="s">
        <v>30</v>
      </c>
      <c r="C1260" t="s">
        <v>522</v>
      </c>
      <c r="D1260" s="7" t="s">
        <v>562</v>
      </c>
      <c r="E1260">
        <f>VLOOKUP(A1260,home!$A$2:$E$405,3,FALSE)</f>
        <v>1.4313725490196101</v>
      </c>
      <c r="F1260">
        <f>VLOOKUP(B1260,home!$B$2:$E$405,3,FALSE)</f>
        <v>2.0499999999999998</v>
      </c>
      <c r="G1260" t="e">
        <f>VLOOKUP(C1260,away!$B$2:$E$405,4,FALSE)</f>
        <v>#N/A</v>
      </c>
      <c r="H1260">
        <f>VLOOKUP(A1260,away!$A$2:$E$405,3,FALSE)</f>
        <v>1.20588235294118</v>
      </c>
      <c r="I1260" t="e">
        <f>VLOOKUP(C1260,away!$B$2:$E$405,3,FALSE)</f>
        <v>#N/A</v>
      </c>
      <c r="J1260">
        <f>VLOOKUP(B1260,home!$B$2:$E$405,4,FALSE)</f>
        <v>0.54</v>
      </c>
      <c r="K1260" s="3" t="e">
        <f t="shared" si="1458"/>
        <v>#N/A</v>
      </c>
      <c r="L1260" s="3" t="e">
        <f t="shared" si="1459"/>
        <v>#N/A</v>
      </c>
      <c r="M1260" s="5" t="e">
        <f t="shared" si="1460"/>
        <v>#N/A</v>
      </c>
      <c r="N1260" s="5" t="e">
        <f t="shared" si="1461"/>
        <v>#N/A</v>
      </c>
      <c r="O1260" s="5" t="e">
        <f t="shared" si="1462"/>
        <v>#N/A</v>
      </c>
      <c r="P1260" s="5" t="e">
        <f t="shared" si="1463"/>
        <v>#N/A</v>
      </c>
      <c r="Q1260" s="5" t="e">
        <f t="shared" si="1464"/>
        <v>#N/A</v>
      </c>
      <c r="R1260" s="5" t="e">
        <f t="shared" si="1465"/>
        <v>#N/A</v>
      </c>
      <c r="S1260" s="5" t="e">
        <f t="shared" si="1466"/>
        <v>#N/A</v>
      </c>
      <c r="T1260" s="5" t="e">
        <f t="shared" si="1467"/>
        <v>#N/A</v>
      </c>
      <c r="U1260" s="5" t="e">
        <f t="shared" si="1468"/>
        <v>#N/A</v>
      </c>
      <c r="V1260" s="5" t="e">
        <f t="shared" si="1469"/>
        <v>#N/A</v>
      </c>
      <c r="W1260" s="5" t="e">
        <f t="shared" si="1470"/>
        <v>#N/A</v>
      </c>
      <c r="X1260" s="5" t="e">
        <f t="shared" si="1471"/>
        <v>#N/A</v>
      </c>
      <c r="Y1260" s="5" t="e">
        <f t="shared" si="1472"/>
        <v>#N/A</v>
      </c>
      <c r="Z1260" s="5" t="e">
        <f t="shared" si="1473"/>
        <v>#N/A</v>
      </c>
      <c r="AA1260" s="5" t="e">
        <f t="shared" si="1474"/>
        <v>#N/A</v>
      </c>
      <c r="AB1260" s="5" t="e">
        <f t="shared" si="1475"/>
        <v>#N/A</v>
      </c>
      <c r="AC1260" s="5" t="e">
        <f t="shared" si="1476"/>
        <v>#N/A</v>
      </c>
      <c r="AD1260" s="5" t="e">
        <f t="shared" si="1477"/>
        <v>#N/A</v>
      </c>
      <c r="AE1260" s="5" t="e">
        <f t="shared" si="1478"/>
        <v>#N/A</v>
      </c>
      <c r="AF1260" s="5" t="e">
        <f t="shared" si="1479"/>
        <v>#N/A</v>
      </c>
      <c r="AG1260" s="5" t="e">
        <f t="shared" si="1480"/>
        <v>#N/A</v>
      </c>
      <c r="AH1260" s="5" t="e">
        <f t="shared" si="1481"/>
        <v>#N/A</v>
      </c>
      <c r="AI1260" s="5" t="e">
        <f t="shared" si="1482"/>
        <v>#N/A</v>
      </c>
      <c r="AJ1260" s="5" t="e">
        <f t="shared" si="1483"/>
        <v>#N/A</v>
      </c>
      <c r="AK1260" s="5" t="e">
        <f t="shared" si="1484"/>
        <v>#N/A</v>
      </c>
      <c r="AL1260" s="5" t="e">
        <f t="shared" si="1485"/>
        <v>#N/A</v>
      </c>
      <c r="AM1260" s="5" t="e">
        <f t="shared" si="1486"/>
        <v>#N/A</v>
      </c>
      <c r="AN1260" s="5" t="e">
        <f t="shared" si="1487"/>
        <v>#N/A</v>
      </c>
      <c r="AO1260" s="5" t="e">
        <f t="shared" si="1488"/>
        <v>#N/A</v>
      </c>
      <c r="AP1260" s="5" t="e">
        <f t="shared" si="1489"/>
        <v>#N/A</v>
      </c>
      <c r="AQ1260" s="5" t="e">
        <f t="shared" si="1490"/>
        <v>#N/A</v>
      </c>
      <c r="AR1260" s="5" t="e">
        <f t="shared" si="1491"/>
        <v>#N/A</v>
      </c>
      <c r="AS1260" s="5" t="e">
        <f t="shared" si="1492"/>
        <v>#N/A</v>
      </c>
      <c r="AT1260" s="5" t="e">
        <f t="shared" si="1493"/>
        <v>#N/A</v>
      </c>
      <c r="AU1260" s="5" t="e">
        <f t="shared" si="1494"/>
        <v>#N/A</v>
      </c>
      <c r="AV1260" s="5" t="e">
        <f t="shared" si="1495"/>
        <v>#N/A</v>
      </c>
      <c r="AW1260" s="5" t="e">
        <f t="shared" si="1496"/>
        <v>#N/A</v>
      </c>
      <c r="AX1260" s="5" t="e">
        <f t="shared" si="1497"/>
        <v>#N/A</v>
      </c>
      <c r="AY1260" s="5" t="e">
        <f t="shared" si="1498"/>
        <v>#N/A</v>
      </c>
      <c r="AZ1260" s="5" t="e">
        <f t="shared" si="1499"/>
        <v>#N/A</v>
      </c>
      <c r="BA1260" s="5" t="e">
        <f t="shared" si="1500"/>
        <v>#N/A</v>
      </c>
      <c r="BB1260" s="5" t="e">
        <f t="shared" si="1501"/>
        <v>#N/A</v>
      </c>
      <c r="BC1260" s="5" t="e">
        <f t="shared" si="1502"/>
        <v>#N/A</v>
      </c>
      <c r="BD1260" s="5" t="e">
        <f t="shared" si="1503"/>
        <v>#N/A</v>
      </c>
      <c r="BE1260" s="5" t="e">
        <f t="shared" si="1504"/>
        <v>#N/A</v>
      </c>
      <c r="BF1260" s="5" t="e">
        <f t="shared" si="1505"/>
        <v>#N/A</v>
      </c>
      <c r="BG1260" s="5" t="e">
        <f t="shared" si="1506"/>
        <v>#N/A</v>
      </c>
      <c r="BH1260" s="5" t="e">
        <f t="shared" si="1507"/>
        <v>#N/A</v>
      </c>
      <c r="BI1260" s="5" t="e">
        <f t="shared" si="1508"/>
        <v>#N/A</v>
      </c>
      <c r="BJ1260" s="8" t="e">
        <f t="shared" si="1509"/>
        <v>#N/A</v>
      </c>
      <c r="BK1260" s="8" t="e">
        <f t="shared" si="1510"/>
        <v>#N/A</v>
      </c>
      <c r="BL1260" s="8" t="e">
        <f t="shared" si="1511"/>
        <v>#N/A</v>
      </c>
      <c r="BM1260" s="8" t="e">
        <f t="shared" si="1512"/>
        <v>#N/A</v>
      </c>
      <c r="BN1260" s="8" t="e">
        <f t="shared" si="1513"/>
        <v>#N/A</v>
      </c>
    </row>
    <row r="1261" spans="1:66" x14ac:dyDescent="0.25">
      <c r="A1261" t="s">
        <v>192</v>
      </c>
      <c r="B1261" t="s">
        <v>200</v>
      </c>
      <c r="C1261" t="s">
        <v>281</v>
      </c>
      <c r="D1261" s="7" t="s">
        <v>562</v>
      </c>
      <c r="E1261">
        <f>VLOOKUP(A1261,home!$A$2:$E$405,3,FALSE)</f>
        <v>1.40350877192982</v>
      </c>
      <c r="F1261">
        <f>VLOOKUP(B1261,home!$B$2:$E$405,3,FALSE)</f>
        <v>0.94</v>
      </c>
      <c r="G1261">
        <f>VLOOKUP(C1261,away!$B$2:$E$405,4,FALSE)</f>
        <v>0.71</v>
      </c>
      <c r="H1261">
        <f>VLOOKUP(A1261,away!$A$2:$E$405,3,FALSE)</f>
        <v>1.06578947368421</v>
      </c>
      <c r="I1261">
        <f>VLOOKUP(C1261,away!$B$2:$E$405,3,FALSE)</f>
        <v>1.5</v>
      </c>
      <c r="J1261">
        <f>VLOOKUP(B1261,home!$B$2:$E$405,4,FALSE)</f>
        <v>0.94</v>
      </c>
      <c r="K1261" s="3">
        <f t="shared" si="1458"/>
        <v>0.93670175438596182</v>
      </c>
      <c r="L1261" s="3">
        <f t="shared" si="1459"/>
        <v>1.502763157894736</v>
      </c>
      <c r="M1261" s="5">
        <f t="shared" si="1460"/>
        <v>8.7207502643326551E-2</v>
      </c>
      <c r="N1261" s="5">
        <f t="shared" si="1461"/>
        <v>8.168742072162237E-2</v>
      </c>
      <c r="O1261" s="5">
        <f t="shared" si="1462"/>
        <v>0.13105222206439893</v>
      </c>
      <c r="P1261" s="5">
        <f t="shared" si="1463"/>
        <v>0.12275684632390113</v>
      </c>
      <c r="Q1261" s="5">
        <f t="shared" si="1464"/>
        <v>3.8258375150603915E-2</v>
      </c>
      <c r="R1261" s="5">
        <f t="shared" si="1465"/>
        <v>9.8470225539309203E-2</v>
      </c>
      <c r="S1261" s="5">
        <f t="shared" si="1466"/>
        <v>4.3199388993577142E-2</v>
      </c>
      <c r="T1261" s="5">
        <f t="shared" si="1467"/>
        <v>5.7493276657243041E-2</v>
      </c>
      <c r="U1261" s="5">
        <f t="shared" si="1468"/>
        <v>9.2237233017452264E-2</v>
      </c>
      <c r="V1261" s="5">
        <f t="shared" si="1469"/>
        <v>6.7565806906673236E-3</v>
      </c>
      <c r="W1261" s="5">
        <f t="shared" si="1470"/>
        <v>1.1945562374508995E-2</v>
      </c>
      <c r="X1261" s="5">
        <f t="shared" si="1471"/>
        <v>1.795135103674568E-2</v>
      </c>
      <c r="Y1261" s="5">
        <f t="shared" si="1472"/>
        <v>1.3488314486228444E-2</v>
      </c>
      <c r="Z1261" s="5">
        <f t="shared" si="1473"/>
        <v>4.9325809030019728E-2</v>
      </c>
      <c r="AA1261" s="5">
        <f t="shared" si="1474"/>
        <v>4.6203571854926399E-2</v>
      </c>
      <c r="AB1261" s="5">
        <f t="shared" si="1475"/>
        <v>2.1639483407703698E-2</v>
      </c>
      <c r="AC1261" s="5">
        <f t="shared" si="1476"/>
        <v>5.944274520389819E-4</v>
      </c>
      <c r="AD1261" s="5">
        <f t="shared" si="1477"/>
        <v>2.7973573083323769E-3</v>
      </c>
      <c r="AE1261" s="5">
        <f t="shared" si="1478"/>
        <v>4.2037655024294816E-3</v>
      </c>
      <c r="AF1261" s="5">
        <f t="shared" si="1479"/>
        <v>3.1586319607399406E-3</v>
      </c>
      <c r="AG1261" s="5">
        <f t="shared" si="1480"/>
        <v>1.5822252466495984E-3</v>
      </c>
      <c r="AH1261" s="5">
        <f t="shared" si="1481"/>
        <v>1.853125213591628E-2</v>
      </c>
      <c r="AI1261" s="5">
        <f t="shared" si="1482"/>
        <v>1.735825638668138E-2</v>
      </c>
      <c r="AJ1261" s="5">
        <f t="shared" si="1483"/>
        <v>8.1297546052428865E-3</v>
      </c>
      <c r="AK1261" s="5">
        <f t="shared" si="1484"/>
        <v>2.5383851338194557E-3</v>
      </c>
      <c r="AL1261" s="5">
        <f t="shared" si="1485"/>
        <v>3.3469615420178035E-5</v>
      </c>
      <c r="AM1261" s="5">
        <f t="shared" si="1486"/>
        <v>5.2405789967186606E-4</v>
      </c>
      <c r="AN1261" s="5">
        <f t="shared" si="1487"/>
        <v>7.8753490423057626E-4</v>
      </c>
      <c r="AO1261" s="5">
        <f t="shared" si="1488"/>
        <v>5.9173921981693482E-4</v>
      </c>
      <c r="AP1261" s="5">
        <f t="shared" si="1489"/>
        <v>2.9641463287408809E-4</v>
      </c>
      <c r="AQ1261" s="5">
        <f t="shared" si="1490"/>
        <v>1.1136024743601836E-4</v>
      </c>
      <c r="AR1261" s="5">
        <f t="shared" si="1491"/>
        <v>5.5696165959026262E-3</v>
      </c>
      <c r="AS1261" s="5">
        <f t="shared" si="1492"/>
        <v>5.2170696366391576E-3</v>
      </c>
      <c r="AT1261" s="5">
        <f t="shared" si="1493"/>
        <v>2.4434191406968154E-3</v>
      </c>
      <c r="AU1261" s="5">
        <f t="shared" si="1494"/>
        <v>7.6291833193031561E-4</v>
      </c>
      <c r="AV1261" s="5">
        <f t="shared" si="1495"/>
        <v>1.7865673499308448E-4</v>
      </c>
      <c r="AW1261" s="5">
        <f t="shared" si="1496"/>
        <v>1.3086999755115646E-6</v>
      </c>
      <c r="AX1261" s="5">
        <f t="shared" si="1497"/>
        <v>8.1814325670409842E-5</v>
      </c>
      <c r="AY1261" s="5">
        <f t="shared" si="1498"/>
        <v>1.2294755440549348E-4</v>
      </c>
      <c r="AZ1261" s="5">
        <f t="shared" si="1499"/>
        <v>9.2380527556917144E-5</v>
      </c>
      <c r="BA1261" s="5">
        <f t="shared" si="1500"/>
        <v>4.6275351106471499E-5</v>
      </c>
      <c r="BB1261" s="5">
        <f t="shared" si="1501"/>
        <v>1.7385223190362192E-5</v>
      </c>
      <c r="BC1261" s="5">
        <f t="shared" si="1502"/>
        <v>5.2251745804506978E-6</v>
      </c>
      <c r="BD1261" s="5">
        <f t="shared" si="1503"/>
        <v>1.3949691039869254E-3</v>
      </c>
      <c r="BE1261" s="5">
        <f t="shared" si="1504"/>
        <v>1.3066700070187662E-3</v>
      </c>
      <c r="BF1261" s="5">
        <f t="shared" si="1505"/>
        <v>6.1198004398899759E-4</v>
      </c>
      <c r="BG1261" s="5">
        <f t="shared" si="1506"/>
        <v>1.9108092695123077E-4</v>
      </c>
      <c r="BH1261" s="5">
        <f t="shared" si="1507"/>
        <v>4.4746459876228401E-5</v>
      </c>
      <c r="BI1261" s="5">
        <f t="shared" si="1508"/>
        <v>8.3828174937248411E-6</v>
      </c>
      <c r="BJ1261" s="8">
        <f t="shared" si="1509"/>
        <v>0.23524341550564346</v>
      </c>
      <c r="BK1261" s="8">
        <f t="shared" si="1510"/>
        <v>0.26067116327333678</v>
      </c>
      <c r="BL1261" s="8">
        <f t="shared" si="1511"/>
        <v>0.45388989394492829</v>
      </c>
      <c r="BM1261" s="8">
        <f t="shared" si="1512"/>
        <v>0.43957605045633602</v>
      </c>
      <c r="BN1261" s="8">
        <f t="shared" si="1513"/>
        <v>0.55943259244316212</v>
      </c>
    </row>
    <row r="1262" spans="1:66" x14ac:dyDescent="0.25">
      <c r="A1262" t="s">
        <v>192</v>
      </c>
      <c r="B1262" t="s">
        <v>193</v>
      </c>
      <c r="C1262" t="s">
        <v>194</v>
      </c>
      <c r="D1262" s="7" t="s">
        <v>562</v>
      </c>
      <c r="E1262">
        <f>VLOOKUP(A1262,home!$A$2:$E$405,3,FALSE)</f>
        <v>1.40350877192982</v>
      </c>
      <c r="F1262">
        <f>VLOOKUP(B1262,home!$B$2:$E$405,3,FALSE)</f>
        <v>2.06</v>
      </c>
      <c r="G1262">
        <f>VLOOKUP(C1262,away!$B$2:$E$405,4,FALSE)</f>
        <v>0.86</v>
      </c>
      <c r="H1262">
        <f>VLOOKUP(A1262,away!$A$2:$E$405,3,FALSE)</f>
        <v>1.06578947368421</v>
      </c>
      <c r="I1262">
        <f>VLOOKUP(C1262,away!$B$2:$E$405,3,FALSE)</f>
        <v>0.71</v>
      </c>
      <c r="J1262">
        <f>VLOOKUP(B1262,home!$B$2:$E$405,4,FALSE)</f>
        <v>0.3</v>
      </c>
      <c r="K1262" s="3">
        <f t="shared" si="1458"/>
        <v>2.4864561403508691</v>
      </c>
      <c r="L1262" s="3">
        <f t="shared" si="1459"/>
        <v>0.22701315789473669</v>
      </c>
      <c r="M1262" s="5">
        <f t="shared" si="1460"/>
        <v>6.6306370645066739E-2</v>
      </c>
      <c r="N1262" s="5">
        <f t="shared" si="1461"/>
        <v>0.1648678824348068</v>
      </c>
      <c r="O1262" s="5">
        <f t="shared" si="1462"/>
        <v>1.5052418588675471E-2</v>
      </c>
      <c r="P1262" s="5">
        <f t="shared" si="1463"/>
        <v>3.742717862694369E-2</v>
      </c>
      <c r="Q1262" s="5">
        <f t="shared" si="1464"/>
        <v>0.20496837931333534</v>
      </c>
      <c r="R1262" s="5">
        <f t="shared" si="1465"/>
        <v>1.7085485388843272E-3</v>
      </c>
      <c r="S1262" s="5">
        <f t="shared" si="1466"/>
        <v>5.2815200347471102E-3</v>
      </c>
      <c r="T1262" s="5">
        <f t="shared" si="1467"/>
        <v>4.6530519056486482E-2</v>
      </c>
      <c r="U1262" s="5">
        <f t="shared" si="1468"/>
        <v>4.2482310055964407E-3</v>
      </c>
      <c r="V1262" s="5">
        <f t="shared" si="1469"/>
        <v>3.3124417900185751E-4</v>
      </c>
      <c r="W1262" s="5">
        <f t="shared" si="1470"/>
        <v>0.16988162844046956</v>
      </c>
      <c r="X1262" s="5">
        <f t="shared" si="1471"/>
        <v>3.8565364940571313E-2</v>
      </c>
      <c r="Y1262" s="5">
        <f t="shared" si="1472"/>
        <v>4.3774226402610297E-3</v>
      </c>
      <c r="Z1262" s="5">
        <f t="shared" si="1473"/>
        <v>1.292876664095232E-4</v>
      </c>
      <c r="AA1262" s="5">
        <f t="shared" si="1474"/>
        <v>3.2146811201559373E-4</v>
      </c>
      <c r="AB1262" s="5">
        <f t="shared" si="1475"/>
        <v>3.9965818052408716E-4</v>
      </c>
      <c r="AC1262" s="5">
        <f t="shared" si="1476"/>
        <v>1.1685844565186037E-5</v>
      </c>
      <c r="AD1262" s="5">
        <f t="shared" si="1477"/>
        <v>0.10560080454215259</v>
      </c>
      <c r="AE1262" s="5">
        <f t="shared" si="1478"/>
        <v>2.3972772115338919E-2</v>
      </c>
      <c r="AF1262" s="5">
        <f t="shared" si="1479"/>
        <v>2.7210673506969873E-3</v>
      </c>
      <c r="AG1262" s="5">
        <f t="shared" si="1480"/>
        <v>2.0590603070866278E-4</v>
      </c>
      <c r="AH1262" s="5">
        <f t="shared" si="1481"/>
        <v>7.3375003571167812E-6</v>
      </c>
      <c r="AI1262" s="5">
        <f t="shared" si="1482"/>
        <v>1.8244372817779713E-5</v>
      </c>
      <c r="AJ1262" s="5">
        <f t="shared" si="1483"/>
        <v>2.2681916409809435E-5</v>
      </c>
      <c r="AK1262" s="5">
        <f t="shared" si="1484"/>
        <v>1.879919677736527E-5</v>
      </c>
      <c r="AL1262" s="5">
        <f t="shared" si="1485"/>
        <v>2.6384685977708974E-7</v>
      </c>
      <c r="AM1262" s="5">
        <f t="shared" si="1486"/>
        <v>5.2514353775965417E-2</v>
      </c>
      <c r="AN1262" s="5">
        <f t="shared" si="1487"/>
        <v>1.1921449285483301E-2</v>
      </c>
      <c r="AO1262" s="5">
        <f t="shared" si="1488"/>
        <v>1.3531629244897582E-3</v>
      </c>
      <c r="AP1262" s="5">
        <f t="shared" si="1489"/>
        <v>1.0239526287816575E-4</v>
      </c>
      <c r="AQ1262" s="5">
        <f t="shared" si="1490"/>
        <v>5.8112679948585267E-6</v>
      </c>
      <c r="AR1262" s="5">
        <f t="shared" si="1491"/>
        <v>3.3314182542456778E-7</v>
      </c>
      <c r="AS1262" s="5">
        <f t="shared" si="1492"/>
        <v>8.2834253743461388E-7</v>
      </c>
      <c r="AT1262" s="5">
        <f t="shared" si="1493"/>
        <v>1.029818694259058E-6</v>
      </c>
      <c r="AU1262" s="5">
        <f t="shared" si="1494"/>
        <v>8.5353300526284961E-7</v>
      </c>
      <c r="AV1262" s="5">
        <f t="shared" si="1495"/>
        <v>5.3056809548198583E-7</v>
      </c>
      <c r="AW1262" s="5">
        <f t="shared" si="1496"/>
        <v>4.1369594299600677E-9</v>
      </c>
      <c r="AX1262" s="5">
        <f t="shared" si="1497"/>
        <v>2.1762439567134511E-2</v>
      </c>
      <c r="AY1262" s="5">
        <f t="shared" si="1498"/>
        <v>4.940360129628573E-3</v>
      </c>
      <c r="AZ1262" s="5">
        <f t="shared" si="1499"/>
        <v>5.6076337708211655E-4</v>
      </c>
      <c r="BA1262" s="5">
        <f t="shared" si="1500"/>
        <v>4.2433555021042782E-5</v>
      </c>
      <c r="BB1262" s="5">
        <f t="shared" si="1501"/>
        <v>2.4082438315067446E-6</v>
      </c>
      <c r="BC1262" s="5">
        <f t="shared" si="1502"/>
        <v>1.0934060743417326E-7</v>
      </c>
      <c r="BD1262" s="5">
        <f t="shared" si="1503"/>
        <v>1.2604596302741374E-8</v>
      </c>
      <c r="BE1262" s="5">
        <f t="shared" si="1504"/>
        <v>3.1340775873595153E-8</v>
      </c>
      <c r="BF1262" s="5">
        <f t="shared" si="1505"/>
        <v>3.8963732307130532E-8</v>
      </c>
      <c r="BG1262" s="5">
        <f t="shared" si="1506"/>
        <v>3.2293870482017416E-8</v>
      </c>
      <c r="BH1262" s="5">
        <f t="shared" si="1507"/>
        <v>2.0074323138926971E-8</v>
      </c>
      <c r="BI1262" s="5">
        <f t="shared" si="1508"/>
        <v>9.9827848064344924E-9</v>
      </c>
      <c r="BJ1262" s="8">
        <f t="shared" si="1509"/>
        <v>0.8548974335949443</v>
      </c>
      <c r="BK1262" s="8">
        <f t="shared" si="1510"/>
        <v>0.11429862330681294</v>
      </c>
      <c r="BL1262" s="8">
        <f t="shared" si="1511"/>
        <v>2.1801108076298762E-2</v>
      </c>
      <c r="BM1262" s="8">
        <f t="shared" si="1512"/>
        <v>0.49585531850408415</v>
      </c>
      <c r="BN1262" s="8">
        <f t="shared" si="1513"/>
        <v>0.49033077814771237</v>
      </c>
    </row>
    <row r="1263" spans="1:66" x14ac:dyDescent="0.25">
      <c r="A1263" t="s">
        <v>192</v>
      </c>
      <c r="B1263" t="s">
        <v>196</v>
      </c>
      <c r="C1263" t="s">
        <v>197</v>
      </c>
      <c r="D1263" s="7" t="s">
        <v>562</v>
      </c>
      <c r="E1263">
        <f>VLOOKUP(A1263,home!$A$2:$E$405,3,FALSE)</f>
        <v>1.40350877192982</v>
      </c>
      <c r="F1263">
        <f>VLOOKUP(B1263,home!$B$2:$E$405,3,FALSE)</f>
        <v>0.79</v>
      </c>
      <c r="G1263">
        <f>VLOOKUP(C1263,away!$B$2:$E$405,4,FALSE)</f>
        <v>0.98</v>
      </c>
      <c r="H1263">
        <f>VLOOKUP(A1263,away!$A$2:$E$405,3,FALSE)</f>
        <v>1.06578947368421</v>
      </c>
      <c r="I1263">
        <f>VLOOKUP(C1263,away!$B$2:$E$405,3,FALSE)</f>
        <v>0.6</v>
      </c>
      <c r="J1263">
        <f>VLOOKUP(B1263,home!$B$2:$E$405,4,FALSE)</f>
        <v>1.1399999999999999</v>
      </c>
      <c r="K1263" s="3">
        <f t="shared" si="1458"/>
        <v>1.0865964912280668</v>
      </c>
      <c r="L1263" s="3">
        <f t="shared" si="1459"/>
        <v>0.72899999999999954</v>
      </c>
      <c r="M1263" s="5">
        <f t="shared" si="1460"/>
        <v>0.16274080596949572</v>
      </c>
      <c r="N1263" s="5">
        <f t="shared" si="1461"/>
        <v>0.17683358874608165</v>
      </c>
      <c r="O1263" s="5">
        <f t="shared" si="1462"/>
        <v>0.1186380475517623</v>
      </c>
      <c r="P1263" s="5">
        <f t="shared" si="1463"/>
        <v>0.12891168619589347</v>
      </c>
      <c r="Q1263" s="5">
        <f t="shared" si="1464"/>
        <v>9.607337853137965E-2</v>
      </c>
      <c r="R1263" s="5">
        <f t="shared" si="1465"/>
        <v>4.3243568332617326E-2</v>
      </c>
      <c r="S1263" s="5">
        <f t="shared" si="1466"/>
        <v>2.552866618004743E-2</v>
      </c>
      <c r="T1263" s="5">
        <f t="shared" si="1467"/>
        <v>7.0037492949375724E-2</v>
      </c>
      <c r="U1263" s="5">
        <f t="shared" si="1468"/>
        <v>4.6988309618403126E-2</v>
      </c>
      <c r="V1263" s="5">
        <f t="shared" si="1469"/>
        <v>2.2468880868547433E-3</v>
      </c>
      <c r="W1263" s="5">
        <f t="shared" si="1470"/>
        <v>3.4797665337541001E-2</v>
      </c>
      <c r="X1263" s="5">
        <f t="shared" si="1471"/>
        <v>2.5367498031067373E-2</v>
      </c>
      <c r="Y1263" s="5">
        <f t="shared" si="1472"/>
        <v>9.2464530323240514E-3</v>
      </c>
      <c r="Z1263" s="5">
        <f t="shared" si="1473"/>
        <v>1.0508187104826004E-2</v>
      </c>
      <c r="AA1263" s="5">
        <f t="shared" si="1474"/>
        <v>1.1418159237271954E-2</v>
      </c>
      <c r="AB1263" s="5">
        <f t="shared" si="1475"/>
        <v>6.2034658817515225E-3</v>
      </c>
      <c r="AC1263" s="5">
        <f t="shared" si="1476"/>
        <v>1.1123905366127189E-4</v>
      </c>
      <c r="AD1263" s="5">
        <f t="shared" si="1477"/>
        <v>9.4527552646751431E-3</v>
      </c>
      <c r="AE1263" s="5">
        <f t="shared" si="1478"/>
        <v>6.8910585879481748E-3</v>
      </c>
      <c r="AF1263" s="5">
        <f t="shared" si="1479"/>
        <v>2.511790855307108E-3</v>
      </c>
      <c r="AG1263" s="5">
        <f t="shared" si="1480"/>
        <v>6.103651778396269E-4</v>
      </c>
      <c r="AH1263" s="5">
        <f t="shared" si="1481"/>
        <v>1.9151170998545377E-3</v>
      </c>
      <c r="AI1263" s="5">
        <f t="shared" si="1482"/>
        <v>2.0809595209928117E-3</v>
      </c>
      <c r="AJ1263" s="5">
        <f t="shared" si="1483"/>
        <v>1.1305816569492139E-3</v>
      </c>
      <c r="AK1263" s="5">
        <f t="shared" si="1484"/>
        <v>4.0949535382927654E-4</v>
      </c>
      <c r="AL1263" s="5">
        <f t="shared" si="1485"/>
        <v>3.5246265109435307E-6</v>
      </c>
      <c r="AM1263" s="5">
        <f t="shared" si="1486"/>
        <v>2.0542661406067297E-3</v>
      </c>
      <c r="AN1263" s="5">
        <f t="shared" si="1487"/>
        <v>1.4975600165023049E-3</v>
      </c>
      <c r="AO1263" s="5">
        <f t="shared" si="1488"/>
        <v>5.4586062601508982E-4</v>
      </c>
      <c r="AP1263" s="5">
        <f t="shared" si="1489"/>
        <v>1.3264413212166676E-4</v>
      </c>
      <c r="AQ1263" s="5">
        <f t="shared" si="1490"/>
        <v>2.4174393079173739E-5</v>
      </c>
      <c r="AR1263" s="5">
        <f t="shared" si="1491"/>
        <v>2.7922407315879153E-4</v>
      </c>
      <c r="AS1263" s="5">
        <f t="shared" si="1492"/>
        <v>3.0340389816075188E-4</v>
      </c>
      <c r="AT1263" s="5">
        <f t="shared" si="1493"/>
        <v>1.6483880558319536E-4</v>
      </c>
      <c r="AU1263" s="5">
        <f t="shared" si="1494"/>
        <v>5.9704422588308513E-5</v>
      </c>
      <c r="AV1263" s="5">
        <f t="shared" si="1495"/>
        <v>1.6218654023813439E-5</v>
      </c>
      <c r="AW1263" s="5">
        <f t="shared" si="1496"/>
        <v>7.7554397693533311E-8</v>
      </c>
      <c r="AX1263" s="5">
        <f t="shared" si="1497"/>
        <v>3.7202639673864901E-4</v>
      </c>
      <c r="AY1263" s="5">
        <f t="shared" si="1498"/>
        <v>2.7120724322247491E-4</v>
      </c>
      <c r="AZ1263" s="5">
        <f t="shared" si="1499"/>
        <v>9.8855040154592042E-5</v>
      </c>
      <c r="BA1263" s="5">
        <f t="shared" si="1500"/>
        <v>2.4021774757565851E-5</v>
      </c>
      <c r="BB1263" s="5">
        <f t="shared" si="1501"/>
        <v>4.3779684495663724E-6</v>
      </c>
      <c r="BC1263" s="5">
        <f t="shared" si="1502"/>
        <v>6.3830779994677702E-7</v>
      </c>
      <c r="BD1263" s="5">
        <f t="shared" si="1503"/>
        <v>3.3925724888793134E-5</v>
      </c>
      <c r="BE1263" s="5">
        <f t="shared" si="1504"/>
        <v>3.6863573626531308E-5</v>
      </c>
      <c r="BF1263" s="5">
        <f t="shared" si="1505"/>
        <v>2.0027914878358211E-5</v>
      </c>
      <c r="BG1263" s="5">
        <f t="shared" si="1506"/>
        <v>7.2540873444794753E-6</v>
      </c>
      <c r="BH1263" s="5">
        <f t="shared" si="1507"/>
        <v>1.9705664638933303E-6</v>
      </c>
      <c r="BI1263" s="5">
        <f t="shared" si="1508"/>
        <v>4.2824212107963851E-7</v>
      </c>
      <c r="BJ1263" s="8">
        <f t="shared" si="1509"/>
        <v>0.43684767855298734</v>
      </c>
      <c r="BK1263" s="8">
        <f t="shared" si="1510"/>
        <v>0.3198140173556861</v>
      </c>
      <c r="BL1263" s="8">
        <f t="shared" si="1511"/>
        <v>0.23295156421627006</v>
      </c>
      <c r="BM1263" s="8">
        <f t="shared" si="1512"/>
        <v>0.2734092422137146</v>
      </c>
      <c r="BN1263" s="8">
        <f t="shared" si="1513"/>
        <v>0.72644107532723012</v>
      </c>
    </row>
    <row r="1264" spans="1:66" x14ac:dyDescent="0.25">
      <c r="A1264" t="s">
        <v>192</v>
      </c>
      <c r="B1264" t="s">
        <v>198</v>
      </c>
      <c r="C1264" t="s">
        <v>201</v>
      </c>
      <c r="D1264" s="7" t="s">
        <v>562</v>
      </c>
      <c r="E1264">
        <f>VLOOKUP(A1264,home!$A$2:$E$405,3,FALSE)</f>
        <v>1.40350877192982</v>
      </c>
      <c r="F1264">
        <f>VLOOKUP(B1264,home!$B$2:$E$405,3,FALSE)</f>
        <v>1.24</v>
      </c>
      <c r="G1264">
        <f>VLOOKUP(C1264,away!$B$2:$E$405,4,FALSE)</f>
        <v>1.1299999999999999</v>
      </c>
      <c r="H1264">
        <f>VLOOKUP(A1264,away!$A$2:$E$405,3,FALSE)</f>
        <v>1.06578947368421</v>
      </c>
      <c r="I1264">
        <f>VLOOKUP(C1264,away!$B$2:$E$405,3,FALSE)</f>
        <v>0.34</v>
      </c>
      <c r="J1264">
        <f>VLOOKUP(B1264,home!$B$2:$E$405,4,FALSE)</f>
        <v>0.68</v>
      </c>
      <c r="K1264" s="3">
        <f t="shared" si="1458"/>
        <v>1.9665964912280636</v>
      </c>
      <c r="L1264" s="3">
        <f t="shared" si="1459"/>
        <v>0.24641052631578936</v>
      </c>
      <c r="M1264" s="5">
        <f t="shared" si="1460"/>
        <v>0.10937127220920827</v>
      </c>
      <c r="N1264" s="5">
        <f t="shared" si="1461"/>
        <v>0.21508916016777835</v>
      </c>
      <c r="O1264" s="5">
        <f t="shared" si="1462"/>
        <v>2.6950232748898472E-2</v>
      </c>
      <c r="P1264" s="5">
        <f t="shared" si="1463"/>
        <v>5.3000233161763381E-2</v>
      </c>
      <c r="Q1264" s="5">
        <f t="shared" si="1464"/>
        <v>0.21149679384357201</v>
      </c>
      <c r="R1264" s="5">
        <f t="shared" si="1465"/>
        <v>3.3204105179945472E-3</v>
      </c>
      <c r="S1264" s="5">
        <f t="shared" si="1466"/>
        <v>6.4208467599885521E-3</v>
      </c>
      <c r="T1264" s="5">
        <f t="shared" si="1467"/>
        <v>5.2115036285096575E-2</v>
      </c>
      <c r="U1264" s="5">
        <f t="shared" si="1468"/>
        <v>6.5299076741248329E-3</v>
      </c>
      <c r="V1264" s="5">
        <f t="shared" si="1469"/>
        <v>3.4571984692490513E-4</v>
      </c>
      <c r="W1264" s="5">
        <f t="shared" si="1470"/>
        <v>0.13864295089291795</v>
      </c>
      <c r="X1264" s="5">
        <f t="shared" si="1471"/>
        <v>3.4163082499498044E-2</v>
      </c>
      <c r="Y1264" s="5">
        <f t="shared" si="1472"/>
        <v>4.2090715696355228E-3</v>
      </c>
      <c r="Z1264" s="5">
        <f t="shared" si="1473"/>
        <v>2.7272803444117319E-4</v>
      </c>
      <c r="AA1264" s="5">
        <f t="shared" si="1474"/>
        <v>5.3634599559153763E-4</v>
      </c>
      <c r="AB1264" s="5">
        <f t="shared" si="1475"/>
        <v>5.273880765072703E-4</v>
      </c>
      <c r="AC1264" s="5">
        <f t="shared" si="1476"/>
        <v>1.0470775440819107E-5</v>
      </c>
      <c r="AD1264" s="5">
        <f t="shared" si="1477"/>
        <v>6.8163685189879294E-2</v>
      </c>
      <c r="AE1264" s="5">
        <f t="shared" si="1478"/>
        <v>1.6796249543261931E-2</v>
      </c>
      <c r="AF1264" s="5">
        <f t="shared" si="1479"/>
        <v>2.0693863450432543E-3</v>
      </c>
      <c r="AG1264" s="5">
        <f t="shared" si="1480"/>
        <v>1.6997285947760541E-4</v>
      </c>
      <c r="AH1264" s="5">
        <f t="shared" si="1481"/>
        <v>1.6800764626930042E-5</v>
      </c>
      <c r="AI1264" s="5">
        <f t="shared" si="1482"/>
        <v>3.3040324765269184E-5</v>
      </c>
      <c r="AJ1264" s="5">
        <f t="shared" si="1483"/>
        <v>3.2488493376207041E-5</v>
      </c>
      <c r="AK1264" s="5">
        <f t="shared" si="1484"/>
        <v>2.1297252359644984E-5</v>
      </c>
      <c r="AL1264" s="5">
        <f t="shared" si="1485"/>
        <v>2.0296135485609001E-7</v>
      </c>
      <c r="AM1264" s="5">
        <f t="shared" si="1486"/>
        <v>2.6810092824718183E-2</v>
      </c>
      <c r="AN1264" s="5">
        <f t="shared" si="1487"/>
        <v>6.6062890835139748E-3</v>
      </c>
      <c r="AO1264" s="5">
        <f t="shared" si="1488"/>
        <v>8.13929585031466E-4</v>
      </c>
      <c r="AP1264" s="5">
        <f t="shared" si="1489"/>
        <v>6.6853605810531885E-5</v>
      </c>
      <c r="AQ1264" s="5">
        <f t="shared" si="1490"/>
        <v>4.1183580484703664E-6</v>
      </c>
      <c r="AR1264" s="5">
        <f t="shared" si="1491"/>
        <v>8.2797705084590547E-7</v>
      </c>
      <c r="AS1264" s="5">
        <f t="shared" si="1492"/>
        <v>1.6282967630109176E-6</v>
      </c>
      <c r="AT1264" s="5">
        <f t="shared" si="1493"/>
        <v>1.6011013504076425E-6</v>
      </c>
      <c r="AU1264" s="5">
        <f t="shared" si="1494"/>
        <v>1.0495734326040614E-6</v>
      </c>
      <c r="AV1264" s="5">
        <f t="shared" si="1495"/>
        <v>5.1602185746133543E-7</v>
      </c>
      <c r="AW1264" s="5">
        <f t="shared" si="1496"/>
        <v>2.7320294018605376E-9</v>
      </c>
      <c r="AX1264" s="5">
        <f t="shared" si="1497"/>
        <v>8.7874390797649075E-3</v>
      </c>
      <c r="AY1264" s="5">
        <f t="shared" si="1498"/>
        <v>2.1653174886128064E-3</v>
      </c>
      <c r="AZ1264" s="5">
        <f t="shared" si="1499"/>
        <v>2.6677851100493239E-4</v>
      </c>
      <c r="BA1264" s="5">
        <f t="shared" si="1500"/>
        <v>2.1912344435489343E-5</v>
      </c>
      <c r="BB1264" s="5">
        <f t="shared" si="1501"/>
        <v>1.3498580812904458E-6</v>
      </c>
      <c r="BC1264" s="5">
        <f t="shared" si="1502"/>
        <v>6.6523848052480056E-8</v>
      </c>
      <c r="BD1264" s="5">
        <f t="shared" si="1503"/>
        <v>3.4003710146055808E-8</v>
      </c>
      <c r="BE1264" s="5">
        <f t="shared" si="1504"/>
        <v>6.6871577061969452E-8</v>
      </c>
      <c r="BF1264" s="5">
        <f t="shared" si="1505"/>
        <v>6.5754704406478109E-8</v>
      </c>
      <c r="BG1264" s="5">
        <f t="shared" si="1506"/>
        <v>4.3104323655839447E-8</v>
      </c>
      <c r="BH1264" s="5">
        <f t="shared" si="1507"/>
        <v>2.119220291458317E-8</v>
      </c>
      <c r="BI1264" s="5">
        <f t="shared" si="1508"/>
        <v>8.3353023786424798E-9</v>
      </c>
      <c r="BJ1264" s="8">
        <f t="shared" si="1509"/>
        <v>0.78845953645903077</v>
      </c>
      <c r="BK1264" s="8">
        <f t="shared" si="1510"/>
        <v>0.17131406320329359</v>
      </c>
      <c r="BL1264" s="8">
        <f t="shared" si="1511"/>
        <v>3.79737740805196E-2</v>
      </c>
      <c r="BM1264" s="8">
        <f t="shared" si="1512"/>
        <v>0.37662668437148666</v>
      </c>
      <c r="BN1264" s="8">
        <f t="shared" si="1513"/>
        <v>0.61922810264921513</v>
      </c>
    </row>
    <row r="1265" spans="1:66" x14ac:dyDescent="0.25">
      <c r="A1265" t="s">
        <v>192</v>
      </c>
      <c r="B1265" t="s">
        <v>199</v>
      </c>
      <c r="C1265" t="s">
        <v>280</v>
      </c>
      <c r="D1265" s="7" t="s">
        <v>562</v>
      </c>
      <c r="E1265">
        <f>VLOOKUP(A1265,home!$A$2:$E$405,3,FALSE)</f>
        <v>1.40350877192982</v>
      </c>
      <c r="F1265">
        <f>VLOOKUP(B1265,home!$B$2:$E$405,3,FALSE)</f>
        <v>1.05</v>
      </c>
      <c r="G1265">
        <f>VLOOKUP(C1265,away!$B$2:$E$405,4,FALSE)</f>
        <v>1.24</v>
      </c>
      <c r="H1265">
        <f>VLOOKUP(A1265,away!$A$2:$E$405,3,FALSE)</f>
        <v>1.06578947368421</v>
      </c>
      <c r="I1265">
        <f>VLOOKUP(C1265,away!$B$2:$E$405,3,FALSE)</f>
        <v>0.6</v>
      </c>
      <c r="J1265">
        <f>VLOOKUP(B1265,home!$B$2:$E$405,4,FALSE)</f>
        <v>1.48</v>
      </c>
      <c r="K1265" s="3">
        <f t="shared" si="1458"/>
        <v>1.8273684210526258</v>
      </c>
      <c r="L1265" s="3">
        <f t="shared" si="1459"/>
        <v>0.94642105263157839</v>
      </c>
      <c r="M1265" s="5">
        <f t="shared" si="1460"/>
        <v>6.2424998073071114E-2</v>
      </c>
      <c r="N1265" s="5">
        <f t="shared" si="1461"/>
        <v>0.11407347016300116</v>
      </c>
      <c r="O1265" s="5">
        <f t="shared" si="1462"/>
        <v>5.9080332386840219E-2</v>
      </c>
      <c r="P1265" s="5">
        <f t="shared" si="1463"/>
        <v>0.10796153370900452</v>
      </c>
      <c r="Q1265" s="5">
        <f t="shared" si="1464"/>
        <v>0.10422712852787866</v>
      </c>
      <c r="R1265" s="5">
        <f t="shared" si="1465"/>
        <v>2.7957435183688425E-2</v>
      </c>
      <c r="S1265" s="5">
        <f t="shared" si="1466"/>
        <v>4.6678787026781472E-2</v>
      </c>
      <c r="T1265" s="5">
        <f t="shared" si="1467"/>
        <v>9.8642748694121735E-2</v>
      </c>
      <c r="U1265" s="5">
        <f t="shared" si="1468"/>
        <v>5.1088534188297847E-2</v>
      </c>
      <c r="V1265" s="5">
        <f t="shared" si="1469"/>
        <v>8.9698991583616414E-3</v>
      </c>
      <c r="W1265" s="5">
        <f t="shared" si="1470"/>
        <v>6.3487121096279547E-2</v>
      </c>
      <c r="X1265" s="5">
        <f t="shared" si="1471"/>
        <v>6.0085547976489379E-2</v>
      </c>
      <c r="Y1265" s="5">
        <f t="shared" si="1472"/>
        <v>2.8433113781927141E-2</v>
      </c>
      <c r="Z1265" s="5">
        <f t="shared" si="1473"/>
        <v>8.8198350784751758E-3</v>
      </c>
      <c r="AA1265" s="5">
        <f t="shared" si="1474"/>
        <v>1.6117088101297743E-2</v>
      </c>
      <c r="AB1265" s="5">
        <f t="shared" si="1475"/>
        <v>1.4725928917817264E-2</v>
      </c>
      <c r="AC1265" s="5">
        <f t="shared" si="1476"/>
        <v>9.6956758134204683E-4</v>
      </c>
      <c r="AD1265" s="5">
        <f t="shared" si="1477"/>
        <v>2.9003590058721315E-2</v>
      </c>
      <c r="AE1265" s="5">
        <f t="shared" si="1478"/>
        <v>2.744960823346981E-2</v>
      </c>
      <c r="AF1265" s="5">
        <f t="shared" si="1479"/>
        <v>1.298944355932247E-2</v>
      </c>
      <c r="AG1265" s="5">
        <f t="shared" si="1480"/>
        <v>4.0978276155041495E-3</v>
      </c>
      <c r="AH1265" s="5">
        <f t="shared" si="1481"/>
        <v>2.0868193997518486E-3</v>
      </c>
      <c r="AI1265" s="5">
        <f t="shared" si="1482"/>
        <v>3.8133878715465234E-3</v>
      </c>
      <c r="AJ1265" s="5">
        <f t="shared" si="1483"/>
        <v>3.4842322868446031E-3</v>
      </c>
      <c r="AK1265" s="5">
        <f t="shared" si="1484"/>
        <v>2.122325350863933E-3</v>
      </c>
      <c r="AL1265" s="5">
        <f t="shared" si="1485"/>
        <v>6.7073131820486194E-5</v>
      </c>
      <c r="AM1265" s="5">
        <f t="shared" si="1486"/>
        <v>1.0600048914092639E-2</v>
      </c>
      <c r="AN1265" s="5">
        <f t="shared" si="1487"/>
        <v>1.0032109451221774E-2</v>
      </c>
      <c r="AO1265" s="5">
        <f t="shared" si="1488"/>
        <v>4.7472997934702591E-3</v>
      </c>
      <c r="AP1265" s="5">
        <f t="shared" si="1489"/>
        <v>1.4976481558979327E-3</v>
      </c>
      <c r="AQ1265" s="5">
        <f t="shared" si="1490"/>
        <v>3.5435143604416582E-4</v>
      </c>
      <c r="AR1265" s="5">
        <f t="shared" si="1491"/>
        <v>3.9500196259302875E-4</v>
      </c>
      <c r="AS1265" s="5">
        <f t="shared" si="1492"/>
        <v>7.2181411269631136E-4</v>
      </c>
      <c r="AT1265" s="5">
        <f t="shared" si="1493"/>
        <v>6.5951015770568042E-4</v>
      </c>
      <c r="AU1265" s="5">
        <f t="shared" si="1494"/>
        <v>4.0172267851826569E-4</v>
      </c>
      <c r="AV1265" s="5">
        <f t="shared" si="1495"/>
        <v>1.8352383418623877E-4</v>
      </c>
      <c r="AW1265" s="5">
        <f t="shared" si="1496"/>
        <v>3.2222304122859596E-6</v>
      </c>
      <c r="AX1265" s="5">
        <f t="shared" si="1497"/>
        <v>3.228365774537677E-3</v>
      </c>
      <c r="AY1265" s="5">
        <f t="shared" si="1498"/>
        <v>3.055393334617709E-3</v>
      </c>
      <c r="AZ1265" s="5">
        <f t="shared" si="1499"/>
        <v>1.4458442879762003E-3</v>
      </c>
      <c r="BA1265" s="5">
        <f t="shared" si="1500"/>
        <v>4.5612582432259682E-4</v>
      </c>
      <c r="BB1265" s="5">
        <f t="shared" si="1501"/>
        <v>1.0792177069695961E-4</v>
      </c>
      <c r="BC1265" s="5">
        <f t="shared" si="1502"/>
        <v>2.0427887164976078E-5</v>
      </c>
      <c r="BD1265" s="5">
        <f t="shared" si="1503"/>
        <v>6.2306362204805573E-5</v>
      </c>
      <c r="BE1265" s="5">
        <f t="shared" si="1504"/>
        <v>1.1385667872372856E-4</v>
      </c>
      <c r="BF1265" s="5">
        <f t="shared" si="1505"/>
        <v>1.0402904961283801E-4</v>
      </c>
      <c r="BG1265" s="5">
        <f t="shared" si="1506"/>
        <v>6.3366466711538993E-5</v>
      </c>
      <c r="BH1265" s="5">
        <f t="shared" si="1507"/>
        <v>2.8948470055587208E-5</v>
      </c>
      <c r="BI1265" s="5">
        <f t="shared" si="1508"/>
        <v>1.0579904003473522E-5</v>
      </c>
      <c r="BJ1265" s="8">
        <f t="shared" si="1509"/>
        <v>0.57803513633675807</v>
      </c>
      <c r="BK1265" s="8">
        <f t="shared" si="1510"/>
        <v>0.23012725201499898</v>
      </c>
      <c r="BL1265" s="8">
        <f t="shared" si="1511"/>
        <v>0.18322074336395994</v>
      </c>
      <c r="BM1265" s="8">
        <f t="shared" si="1512"/>
        <v>0.52142589764650271</v>
      </c>
      <c r="BN1265" s="8">
        <f t="shared" si="1513"/>
        <v>0.47572489804348406</v>
      </c>
    </row>
    <row r="1266" spans="1:66" x14ac:dyDescent="0.25">
      <c r="A1266" t="s">
        <v>32</v>
      </c>
      <c r="B1266" t="s">
        <v>208</v>
      </c>
      <c r="C1266" t="s">
        <v>209</v>
      </c>
      <c r="D1266" s="7" t="s">
        <v>562</v>
      </c>
      <c r="E1266">
        <f>VLOOKUP(A1266,home!$A$2:$E$405,3,FALSE)</f>
        <v>1.25</v>
      </c>
      <c r="F1266">
        <f>VLOOKUP(B1266,home!$B$2:$E$405,3,FALSE)</f>
        <v>1.42</v>
      </c>
      <c r="G1266">
        <f>VLOOKUP(C1266,away!$B$2:$E$405,4,FALSE)</f>
        <v>0.8</v>
      </c>
      <c r="H1266">
        <f>VLOOKUP(A1266,away!$A$2:$E$405,3,FALSE)</f>
        <v>1.1499999999999999</v>
      </c>
      <c r="I1266">
        <f>VLOOKUP(C1266,away!$B$2:$E$405,3,FALSE)</f>
        <v>0.93</v>
      </c>
      <c r="J1266">
        <f>VLOOKUP(B1266,home!$B$2:$E$405,4,FALSE)</f>
        <v>0.68</v>
      </c>
      <c r="K1266" s="3">
        <f t="shared" si="1458"/>
        <v>1.42</v>
      </c>
      <c r="L1266" s="3">
        <f t="shared" si="1459"/>
        <v>0.72726000000000002</v>
      </c>
      <c r="M1266" s="5">
        <f t="shared" si="1460"/>
        <v>0.11680376202366402</v>
      </c>
      <c r="N1266" s="5">
        <f t="shared" si="1461"/>
        <v>0.1658613420736029</v>
      </c>
      <c r="O1266" s="5">
        <f t="shared" si="1462"/>
        <v>8.4946703969329893E-2</v>
      </c>
      <c r="P1266" s="5">
        <f t="shared" si="1463"/>
        <v>0.12062431963644844</v>
      </c>
      <c r="Q1266" s="5">
        <f t="shared" si="1464"/>
        <v>0.11776155287225809</v>
      </c>
      <c r="R1266" s="5">
        <f t="shared" si="1465"/>
        <v>3.0889169964367424E-2</v>
      </c>
      <c r="S1266" s="5">
        <f t="shared" si="1466"/>
        <v>3.1142461158075244E-2</v>
      </c>
      <c r="T1266" s="5">
        <f t="shared" si="1467"/>
        <v>8.5643266941878418E-2</v>
      </c>
      <c r="U1266" s="5">
        <f t="shared" si="1468"/>
        <v>4.3862621349401734E-2</v>
      </c>
      <c r="V1266" s="5">
        <f t="shared" si="1469"/>
        <v>3.5734562387318837E-3</v>
      </c>
      <c r="W1266" s="5">
        <f t="shared" si="1470"/>
        <v>5.5740468359535479E-2</v>
      </c>
      <c r="X1266" s="5">
        <f t="shared" si="1471"/>
        <v>4.0537813019155773E-2</v>
      </c>
      <c r="Y1266" s="5">
        <f t="shared" si="1472"/>
        <v>1.474076494815561E-2</v>
      </c>
      <c r="Z1266" s="5">
        <f t="shared" si="1473"/>
        <v>7.4881525827619529E-3</v>
      </c>
      <c r="AA1266" s="5">
        <f t="shared" si="1474"/>
        <v>1.0633176667521973E-2</v>
      </c>
      <c r="AB1266" s="5">
        <f t="shared" si="1475"/>
        <v>7.5495554339406025E-3</v>
      </c>
      <c r="AC1266" s="5">
        <f t="shared" si="1476"/>
        <v>2.306463208459883E-4</v>
      </c>
      <c r="AD1266" s="5">
        <f t="shared" si="1477"/>
        <v>1.9787866267635099E-2</v>
      </c>
      <c r="AE1266" s="5">
        <f t="shared" si="1478"/>
        <v>1.43909236218003E-2</v>
      </c>
      <c r="AF1266" s="5">
        <f t="shared" si="1479"/>
        <v>5.2329715565952424E-3</v>
      </c>
      <c r="AG1266" s="5">
        <f t="shared" si="1480"/>
        <v>1.2685769647498191E-3</v>
      </c>
      <c r="AH1266" s="5">
        <f t="shared" si="1481"/>
        <v>1.3614584618348643E-3</v>
      </c>
      <c r="AI1266" s="5">
        <f t="shared" si="1482"/>
        <v>1.9332710158055069E-3</v>
      </c>
      <c r="AJ1266" s="5">
        <f t="shared" si="1483"/>
        <v>1.3726224212219104E-3</v>
      </c>
      <c r="AK1266" s="5">
        <f t="shared" si="1484"/>
        <v>6.4970794604503736E-4</v>
      </c>
      <c r="AL1266" s="5">
        <f t="shared" si="1485"/>
        <v>9.5276230993521566E-6</v>
      </c>
      <c r="AM1266" s="5">
        <f t="shared" si="1486"/>
        <v>5.6197540200083659E-3</v>
      </c>
      <c r="AN1266" s="5">
        <f t="shared" si="1487"/>
        <v>4.0870223085912837E-3</v>
      </c>
      <c r="AO1266" s="5">
        <f t="shared" si="1488"/>
        <v>1.4861639220730483E-3</v>
      </c>
      <c r="AP1266" s="5">
        <f t="shared" si="1489"/>
        <v>3.6027585798894846E-4</v>
      </c>
      <c r="AQ1266" s="5">
        <f t="shared" si="1490"/>
        <v>6.5503555120260645E-5</v>
      </c>
      <c r="AR1266" s="5">
        <f t="shared" si="1491"/>
        <v>1.9802685619080477E-4</v>
      </c>
      <c r="AS1266" s="5">
        <f t="shared" si="1492"/>
        <v>2.811981357909427E-4</v>
      </c>
      <c r="AT1266" s="5">
        <f t="shared" si="1493"/>
        <v>1.9965067641156939E-4</v>
      </c>
      <c r="AU1266" s="5">
        <f t="shared" si="1494"/>
        <v>9.4501320168142807E-5</v>
      </c>
      <c r="AV1266" s="5">
        <f t="shared" si="1495"/>
        <v>3.3547968659690703E-5</v>
      </c>
      <c r="AW1266" s="5">
        <f t="shared" si="1496"/>
        <v>2.7331288968981871E-7</v>
      </c>
      <c r="AX1266" s="5">
        <f t="shared" si="1497"/>
        <v>1.3300084514019791E-3</v>
      </c>
      <c r="AY1266" s="5">
        <f t="shared" si="1498"/>
        <v>9.6726194636660321E-4</v>
      </c>
      <c r="AZ1266" s="5">
        <f t="shared" si="1499"/>
        <v>3.5172546155728788E-4</v>
      </c>
      <c r="BA1266" s="5">
        <f t="shared" si="1500"/>
        <v>8.5265286390717745E-5</v>
      </c>
      <c r="BB1266" s="5">
        <f t="shared" si="1501"/>
        <v>1.5502508045128345E-5</v>
      </c>
      <c r="BC1266" s="5">
        <f t="shared" si="1502"/>
        <v>2.2548708001800091E-6</v>
      </c>
      <c r="BD1266" s="5">
        <f t="shared" si="1503"/>
        <v>2.4002835238887431E-5</v>
      </c>
      <c r="BE1266" s="5">
        <f t="shared" si="1504"/>
        <v>3.4084026039220152E-5</v>
      </c>
      <c r="BF1266" s="5">
        <f t="shared" si="1505"/>
        <v>2.4199658487846312E-5</v>
      </c>
      <c r="BG1266" s="5">
        <f t="shared" si="1506"/>
        <v>1.1454505017580584E-5</v>
      </c>
      <c r="BH1266" s="5">
        <f t="shared" si="1507"/>
        <v>4.0663492812411078E-6</v>
      </c>
      <c r="BI1266" s="5">
        <f t="shared" si="1508"/>
        <v>1.1548431958724742E-6</v>
      </c>
      <c r="BJ1266" s="8">
        <f t="shared" si="1509"/>
        <v>0.53533628481371043</v>
      </c>
      <c r="BK1266" s="8">
        <f t="shared" si="1510"/>
        <v>0.27335143494723152</v>
      </c>
      <c r="BL1266" s="8">
        <f t="shared" si="1511"/>
        <v>0.18410417440395074</v>
      </c>
      <c r="BM1266" s="8">
        <f t="shared" si="1512"/>
        <v>0.36242620757450694</v>
      </c>
      <c r="BN1266" s="8">
        <f t="shared" si="1513"/>
        <v>0.63688685053967076</v>
      </c>
    </row>
    <row r="1267" spans="1:66" x14ac:dyDescent="0.25">
      <c r="A1267" t="s">
        <v>32</v>
      </c>
      <c r="B1267" t="s">
        <v>206</v>
      </c>
      <c r="C1267" t="s">
        <v>362</v>
      </c>
      <c r="D1267" s="7" t="s">
        <v>562</v>
      </c>
      <c r="E1267">
        <f>VLOOKUP(A1267,home!$A$2:$E$405,3,FALSE)</f>
        <v>1.25</v>
      </c>
      <c r="F1267">
        <f>VLOOKUP(B1267,home!$B$2:$E$405,3,FALSE)</f>
        <v>0.93</v>
      </c>
      <c r="G1267">
        <f>VLOOKUP(C1267,away!$B$2:$E$405,4,FALSE)</f>
        <v>1.2</v>
      </c>
      <c r="H1267">
        <f>VLOOKUP(A1267,away!$A$2:$E$405,3,FALSE)</f>
        <v>1.1499999999999999</v>
      </c>
      <c r="I1267">
        <f>VLOOKUP(C1267,away!$B$2:$E$405,3,FALSE)</f>
        <v>1.29</v>
      </c>
      <c r="J1267">
        <f>VLOOKUP(B1267,home!$B$2:$E$405,4,FALSE)</f>
        <v>1.21</v>
      </c>
      <c r="K1267" s="3">
        <f t="shared" si="1458"/>
        <v>1.395</v>
      </c>
      <c r="L1267" s="3">
        <f t="shared" si="1459"/>
        <v>1.7950349999999997</v>
      </c>
      <c r="M1267" s="5">
        <f t="shared" si="1460"/>
        <v>4.1170429948802358E-2</v>
      </c>
      <c r="N1267" s="5">
        <f t="shared" si="1461"/>
        <v>5.743274977857929E-2</v>
      </c>
      <c r="O1267" s="5">
        <f t="shared" si="1462"/>
        <v>7.3902362723148429E-2</v>
      </c>
      <c r="P1267" s="5">
        <f t="shared" si="1463"/>
        <v>0.10309379599879205</v>
      </c>
      <c r="Q1267" s="5">
        <f t="shared" si="1464"/>
        <v>4.0059342970559061E-2</v>
      </c>
      <c r="R1267" s="5">
        <f t="shared" si="1465"/>
        <v>6.6328663835373364E-2</v>
      </c>
      <c r="S1267" s="5">
        <f t="shared" si="1466"/>
        <v>6.4538619020116247E-2</v>
      </c>
      <c r="T1267" s="5">
        <f t="shared" si="1467"/>
        <v>7.1907922709157468E-2</v>
      </c>
      <c r="U1267" s="5">
        <f t="shared" si="1468"/>
        <v>9.2528486050345846E-2</v>
      </c>
      <c r="V1267" s="5">
        <f t="shared" si="1469"/>
        <v>1.7956607398880022E-2</v>
      </c>
      <c r="W1267" s="5">
        <f t="shared" si="1470"/>
        <v>1.8627594481309968E-2</v>
      </c>
      <c r="X1267" s="5">
        <f t="shared" si="1471"/>
        <v>3.3437184059758235E-2</v>
      </c>
      <c r="Y1267" s="5">
        <f t="shared" si="1472"/>
        <v>3.0010457844354063E-2</v>
      </c>
      <c r="Z1267" s="5">
        <f t="shared" si="1473"/>
        <v>3.9687424362576461E-2</v>
      </c>
      <c r="AA1267" s="5">
        <f t="shared" si="1474"/>
        <v>5.5363956985794167E-2</v>
      </c>
      <c r="AB1267" s="5">
        <f t="shared" si="1475"/>
        <v>3.8616359997591436E-2</v>
      </c>
      <c r="AC1267" s="5">
        <f t="shared" si="1476"/>
        <v>2.8102919108335491E-3</v>
      </c>
      <c r="AD1267" s="5">
        <f t="shared" si="1477"/>
        <v>6.4963735753568487E-3</v>
      </c>
      <c r="AE1267" s="5">
        <f t="shared" si="1478"/>
        <v>1.1661217940840679E-2</v>
      </c>
      <c r="AF1267" s="5">
        <f t="shared" si="1479"/>
        <v>1.0466147173218475E-2</v>
      </c>
      <c r="AG1267" s="5">
        <f t="shared" si="1480"/>
        <v>6.2623668303594055E-3</v>
      </c>
      <c r="AH1267" s="5">
        <f t="shared" si="1481"/>
        <v>1.7810078947669363E-2</v>
      </c>
      <c r="AI1267" s="5">
        <f t="shared" si="1482"/>
        <v>2.4845060131998761E-2</v>
      </c>
      <c r="AJ1267" s="5">
        <f t="shared" si="1483"/>
        <v>1.7329429442069139E-2</v>
      </c>
      <c r="AK1267" s="5">
        <f t="shared" si="1484"/>
        <v>8.0581846905621521E-3</v>
      </c>
      <c r="AL1267" s="5">
        <f t="shared" si="1485"/>
        <v>2.8148713658110089E-4</v>
      </c>
      <c r="AM1267" s="5">
        <f t="shared" si="1486"/>
        <v>1.8124882275245605E-3</v>
      </c>
      <c r="AN1267" s="5">
        <f t="shared" si="1487"/>
        <v>3.2534798054945488E-3</v>
      </c>
      <c r="AO1267" s="5">
        <f t="shared" si="1488"/>
        <v>2.9200550613279535E-3</v>
      </c>
      <c r="AP1267" s="5">
        <f t="shared" si="1489"/>
        <v>1.7472003456702736E-3</v>
      </c>
      <c r="AQ1267" s="5">
        <f t="shared" si="1490"/>
        <v>7.8407144312256003E-4</v>
      </c>
      <c r="AR1267" s="5">
        <f t="shared" si="1491"/>
        <v>6.3939430127659342E-3</v>
      </c>
      <c r="AS1267" s="5">
        <f t="shared" si="1492"/>
        <v>8.9195505028084789E-3</v>
      </c>
      <c r="AT1267" s="5">
        <f t="shared" si="1493"/>
        <v>6.2213864757089147E-3</v>
      </c>
      <c r="AU1267" s="5">
        <f t="shared" si="1494"/>
        <v>2.8929447112046461E-3</v>
      </c>
      <c r="AV1267" s="5">
        <f t="shared" si="1495"/>
        <v>1.0089144680326199E-3</v>
      </c>
      <c r="AW1267" s="5">
        <f t="shared" si="1496"/>
        <v>1.9579571410748223E-5</v>
      </c>
      <c r="AX1267" s="5">
        <f t="shared" si="1497"/>
        <v>4.2140351289946123E-4</v>
      </c>
      <c r="AY1267" s="5">
        <f t="shared" si="1498"/>
        <v>7.5643405477748425E-4</v>
      </c>
      <c r="AZ1267" s="5">
        <f t="shared" si="1499"/>
        <v>6.7891280175875069E-4</v>
      </c>
      <c r="BA1267" s="5">
        <f t="shared" si="1500"/>
        <v>4.0622408036833954E-4</v>
      </c>
      <c r="BB1267" s="5">
        <f t="shared" si="1501"/>
        <v>1.8229661052599562E-4</v>
      </c>
      <c r="BC1267" s="5">
        <f t="shared" si="1502"/>
        <v>6.5445759255106101E-5</v>
      </c>
      <c r="BD1267" s="5">
        <f t="shared" si="1503"/>
        <v>1.9128919159867158E-3</v>
      </c>
      <c r="BE1267" s="5">
        <f t="shared" si="1504"/>
        <v>2.6684842228014687E-3</v>
      </c>
      <c r="BF1267" s="5">
        <f t="shared" si="1505"/>
        <v>1.8612677454040247E-3</v>
      </c>
      <c r="BG1267" s="5">
        <f t="shared" si="1506"/>
        <v>8.6548950161287178E-4</v>
      </c>
      <c r="BH1267" s="5">
        <f t="shared" si="1507"/>
        <v>3.0183946368748889E-4</v>
      </c>
      <c r="BI1267" s="5">
        <f t="shared" si="1508"/>
        <v>8.4213210368809383E-5</v>
      </c>
      <c r="BJ1267" s="8">
        <f t="shared" si="1509"/>
        <v>0.29938936906621855</v>
      </c>
      <c r="BK1267" s="8">
        <f t="shared" si="1510"/>
        <v>0.23060766546878284</v>
      </c>
      <c r="BL1267" s="8">
        <f t="shared" si="1511"/>
        <v>0.42791350803493461</v>
      </c>
      <c r="BM1267" s="8">
        <f t="shared" si="1512"/>
        <v>0.6148737671938912</v>
      </c>
      <c r="BN1267" s="8">
        <f t="shared" si="1513"/>
        <v>0.38198734525525457</v>
      </c>
    </row>
    <row r="1268" spans="1:66" x14ac:dyDescent="0.25">
      <c r="A1268" t="s">
        <v>32</v>
      </c>
      <c r="B1268" t="s">
        <v>210</v>
      </c>
      <c r="C1268" t="s">
        <v>195</v>
      </c>
      <c r="D1268" s="7" t="s">
        <v>562</v>
      </c>
      <c r="E1268">
        <f>VLOOKUP(A1268,home!$A$2:$E$405,3,FALSE)</f>
        <v>1.25</v>
      </c>
      <c r="F1268">
        <f>VLOOKUP(B1268,home!$B$2:$E$405,3,FALSE)</f>
        <v>1.33</v>
      </c>
      <c r="G1268">
        <f>VLOOKUP(C1268,away!$B$2:$E$405,4,FALSE)</f>
        <v>1.1100000000000001</v>
      </c>
      <c r="H1268">
        <f>VLOOKUP(A1268,away!$A$2:$E$405,3,FALSE)</f>
        <v>1.1499999999999999</v>
      </c>
      <c r="I1268">
        <f>VLOOKUP(C1268,away!$B$2:$E$405,3,FALSE)</f>
        <v>0.98</v>
      </c>
      <c r="J1268">
        <f>VLOOKUP(B1268,home!$B$2:$E$405,4,FALSE)</f>
        <v>0.82</v>
      </c>
      <c r="K1268" s="3">
        <f t="shared" si="1458"/>
        <v>1.8453750000000002</v>
      </c>
      <c r="L1268" s="3">
        <f t="shared" si="1459"/>
        <v>0.92413999999999996</v>
      </c>
      <c r="M1268" s="5">
        <f t="shared" si="1460"/>
        <v>6.2692403185479723E-2</v>
      </c>
      <c r="N1268" s="5">
        <f t="shared" si="1461"/>
        <v>0.11569099352840466</v>
      </c>
      <c r="O1268" s="5">
        <f t="shared" si="1462"/>
        <v>5.7936557479829232E-2</v>
      </c>
      <c r="P1268" s="5">
        <f t="shared" si="1463"/>
        <v>0.10691467475933987</v>
      </c>
      <c r="Q1268" s="5">
        <f t="shared" si="1464"/>
        <v>0.10674663359123988</v>
      </c>
      <c r="R1268" s="5">
        <f t="shared" si="1465"/>
        <v>2.6770745114704689E-2</v>
      </c>
      <c r="S1268" s="5">
        <f t="shared" si="1466"/>
        <v>4.5582666711135582E-2</v>
      </c>
      <c r="T1268" s="5">
        <f t="shared" si="1467"/>
        <v>9.8648833967008423E-2</v>
      </c>
      <c r="U1268" s="5">
        <f t="shared" si="1468"/>
        <v>4.9402063766048172E-2</v>
      </c>
      <c r="V1268" s="5">
        <f t="shared" si="1469"/>
        <v>8.6373321495251815E-3</v>
      </c>
      <c r="W1268" s="5">
        <f t="shared" si="1470"/>
        <v>6.5662522987811445E-2</v>
      </c>
      <c r="X1268" s="5">
        <f t="shared" si="1471"/>
        <v>6.0681363993956065E-2</v>
      </c>
      <c r="Y1268" s="5">
        <f t="shared" si="1472"/>
        <v>2.8039037860687278E-2</v>
      </c>
      <c r="Z1268" s="5">
        <f t="shared" si="1473"/>
        <v>8.2466387967677305E-3</v>
      </c>
      <c r="AA1268" s="5">
        <f t="shared" si="1474"/>
        <v>1.5218141069585253E-2</v>
      </c>
      <c r="AB1268" s="5">
        <f t="shared" si="1475"/>
        <v>1.4041588538142944E-2</v>
      </c>
      <c r="AC1268" s="5">
        <f t="shared" si="1476"/>
        <v>9.2062346336321908E-4</v>
      </c>
      <c r="AD1268" s="5">
        <f t="shared" si="1477"/>
        <v>3.0292994589658142E-2</v>
      </c>
      <c r="AE1268" s="5">
        <f t="shared" si="1478"/>
        <v>2.799496802008667E-2</v>
      </c>
      <c r="AF1268" s="5">
        <f t="shared" si="1479"/>
        <v>1.2935634873041448E-2</v>
      </c>
      <c r="AG1268" s="5">
        <f t="shared" si="1480"/>
        <v>3.9847792038575081E-3</v>
      </c>
      <c r="AH1268" s="5">
        <f t="shared" si="1481"/>
        <v>1.9052621944112324E-3</v>
      </c>
      <c r="AI1268" s="5">
        <f t="shared" si="1482"/>
        <v>3.5159232220116281E-3</v>
      </c>
      <c r="AJ1268" s="5">
        <f t="shared" si="1483"/>
        <v>3.2440984079098543E-3</v>
      </c>
      <c r="AK1268" s="5">
        <f t="shared" si="1484"/>
        <v>1.9955260331655498E-3</v>
      </c>
      <c r="AL1268" s="5">
        <f t="shared" si="1485"/>
        <v>6.2800692371028994E-5</v>
      </c>
      <c r="AM1268" s="5">
        <f t="shared" si="1486"/>
        <v>1.1180386978178089E-2</v>
      </c>
      <c r="AN1268" s="5">
        <f t="shared" si="1487"/>
        <v>1.0332242822013497E-2</v>
      </c>
      <c r="AO1268" s="5">
        <f t="shared" si="1488"/>
        <v>4.774219440767777E-3</v>
      </c>
      <c r="AP1268" s="5">
        <f t="shared" si="1489"/>
        <v>1.4706823846637111E-3</v>
      </c>
      <c r="AQ1268" s="5">
        <f t="shared" si="1490"/>
        <v>3.3977910474078041E-4</v>
      </c>
      <c r="AR1268" s="5">
        <f t="shared" si="1491"/>
        <v>3.5214580086863941E-4</v>
      </c>
      <c r="AS1268" s="5">
        <f t="shared" si="1492"/>
        <v>6.4984105727796553E-4</v>
      </c>
      <c r="AT1268" s="5">
        <f t="shared" si="1493"/>
        <v>5.9960022053716291E-4</v>
      </c>
      <c r="AU1268" s="5">
        <f t="shared" si="1494"/>
        <v>3.6882908565792237E-4</v>
      </c>
      <c r="AV1268" s="5">
        <f t="shared" si="1495"/>
        <v>1.7015699348649715E-4</v>
      </c>
      <c r="AW1268" s="5">
        <f t="shared" si="1496"/>
        <v>2.9749819304462498E-6</v>
      </c>
      <c r="AX1268" s="5">
        <f t="shared" si="1497"/>
        <v>3.4386677699758958E-3</v>
      </c>
      <c r="AY1268" s="5">
        <f t="shared" si="1498"/>
        <v>3.1778104329455237E-3</v>
      </c>
      <c r="AZ1268" s="5">
        <f t="shared" si="1499"/>
        <v>1.4683708667511382E-3</v>
      </c>
      <c r="BA1268" s="5">
        <f t="shared" si="1500"/>
        <v>4.5232675093313226E-4</v>
      </c>
      <c r="BB1268" s="5">
        <f t="shared" si="1501"/>
        <v>1.0450331090183619E-4</v>
      </c>
      <c r="BC1268" s="5">
        <f t="shared" si="1502"/>
        <v>1.9315137947364588E-5</v>
      </c>
      <c r="BD1268" s="5">
        <f t="shared" si="1503"/>
        <v>5.4238670069124032E-5</v>
      </c>
      <c r="BE1268" s="5">
        <f t="shared" si="1504"/>
        <v>1.0009068577880977E-4</v>
      </c>
      <c r="BF1268" s="5">
        <f t="shared" si="1505"/>
        <v>9.2352424634535555E-5</v>
      </c>
      <c r="BG1268" s="5">
        <f t="shared" si="1506"/>
        <v>5.6808285203318694E-5</v>
      </c>
      <c r="BH1268" s="5">
        <f t="shared" si="1507"/>
        <v>2.6208147326768559E-5</v>
      </c>
      <c r="BI1268" s="5">
        <f t="shared" si="1508"/>
        <v>9.6727719746271145E-6</v>
      </c>
      <c r="BJ1268" s="8">
        <f t="shared" si="1509"/>
        <v>0.58743606761557043</v>
      </c>
      <c r="BK1268" s="8">
        <f t="shared" si="1510"/>
        <v>0.22798831139416012</v>
      </c>
      <c r="BL1268" s="8">
        <f t="shared" si="1511"/>
        <v>0.17650984996862393</v>
      </c>
      <c r="BM1268" s="8">
        <f t="shared" si="1512"/>
        <v>0.52025402466510884</v>
      </c>
      <c r="BN1268" s="8">
        <f t="shared" si="1513"/>
        <v>0.476752007658998</v>
      </c>
    </row>
    <row r="1269" spans="1:66" x14ac:dyDescent="0.25">
      <c r="A1269" t="s">
        <v>32</v>
      </c>
      <c r="B1269" t="s">
        <v>366</v>
      </c>
      <c r="C1269" t="s">
        <v>33</v>
      </c>
      <c r="D1269" s="7" t="s">
        <v>562</v>
      </c>
      <c r="E1269">
        <f>VLOOKUP(A1269,home!$A$2:$E$405,3,FALSE)</f>
        <v>1.25</v>
      </c>
      <c r="F1269">
        <f>VLOOKUP(B1269,home!$B$2:$E$405,3,FALSE)</f>
        <v>1.0900000000000001</v>
      </c>
      <c r="G1269">
        <f>VLOOKUP(C1269,away!$B$2:$E$405,4,FALSE)</f>
        <v>0.89</v>
      </c>
      <c r="H1269">
        <f>VLOOKUP(A1269,away!$A$2:$E$405,3,FALSE)</f>
        <v>1.1499999999999999</v>
      </c>
      <c r="I1269">
        <f>VLOOKUP(C1269,away!$B$2:$E$405,3,FALSE)</f>
        <v>0.57999999999999996</v>
      </c>
      <c r="J1269">
        <f>VLOOKUP(B1269,home!$B$2:$E$405,4,FALSE)</f>
        <v>0.63</v>
      </c>
      <c r="K1269" s="3">
        <f t="shared" si="1458"/>
        <v>1.2126250000000001</v>
      </c>
      <c r="L1269" s="3">
        <f t="shared" si="1459"/>
        <v>0.42020999999999997</v>
      </c>
      <c r="M1269" s="5">
        <f t="shared" si="1460"/>
        <v>0.19537490040576236</v>
      </c>
      <c r="N1269" s="5">
        <f t="shared" si="1461"/>
        <v>0.23691648860453754</v>
      </c>
      <c r="O1269" s="5">
        <f t="shared" si="1462"/>
        <v>8.2098486899505385E-2</v>
      </c>
      <c r="P1269" s="5">
        <f t="shared" si="1463"/>
        <v>9.9554677676512701E-2</v>
      </c>
      <c r="Q1269" s="5">
        <f t="shared" si="1464"/>
        <v>0.14364542849703871</v>
      </c>
      <c r="R1269" s="5">
        <f t="shared" si="1465"/>
        <v>1.7249302590020579E-2</v>
      </c>
      <c r="S1269" s="5">
        <f t="shared" si="1466"/>
        <v>1.2682199487613949E-2</v>
      </c>
      <c r="T1269" s="5">
        <f t="shared" si="1467"/>
        <v>6.0361245508740627E-2</v>
      </c>
      <c r="U1269" s="5">
        <f t="shared" si="1468"/>
        <v>2.0916935553223701E-2</v>
      </c>
      <c r="V1269" s="5">
        <f t="shared" si="1469"/>
        <v>7.1803393805475256E-4</v>
      </c>
      <c r="W1269" s="5">
        <f t="shared" si="1470"/>
        <v>5.8062679243740513E-2</v>
      </c>
      <c r="X1269" s="5">
        <f t="shared" si="1471"/>
        <v>2.4398518445012198E-2</v>
      </c>
      <c r="Y1269" s="5">
        <f t="shared" si="1472"/>
        <v>5.1262507178892877E-3</v>
      </c>
      <c r="Z1269" s="5">
        <f t="shared" si="1473"/>
        <v>2.4161098137841829E-3</v>
      </c>
      <c r="AA1269" s="5">
        <f t="shared" si="1474"/>
        <v>2.9298351629400443E-3</v>
      </c>
      <c r="AB1269" s="5">
        <f t="shared" si="1475"/>
        <v>1.7763956822300861E-3</v>
      </c>
      <c r="AC1269" s="5">
        <f t="shared" si="1476"/>
        <v>2.2867457998499917E-5</v>
      </c>
      <c r="AD1269" s="5">
        <f t="shared" si="1477"/>
        <v>1.7602064104485216E-2</v>
      </c>
      <c r="AE1269" s="5">
        <f t="shared" si="1478"/>
        <v>7.3965633573457312E-3</v>
      </c>
      <c r="AF1269" s="5">
        <f t="shared" si="1479"/>
        <v>1.5540549441951249E-3</v>
      </c>
      <c r="AG1269" s="5">
        <f t="shared" si="1480"/>
        <v>2.1767647603341116E-4</v>
      </c>
      <c r="AH1269" s="5">
        <f t="shared" si="1481"/>
        <v>2.5381837621256279E-4</v>
      </c>
      <c r="AI1269" s="5">
        <f t="shared" si="1482"/>
        <v>3.0778650845475887E-4</v>
      </c>
      <c r="AJ1269" s="5">
        <f t="shared" si="1483"/>
        <v>1.8661480740747604E-4</v>
      </c>
      <c r="AK1269" s="5">
        <f t="shared" si="1484"/>
        <v>7.5431260277496865E-5</v>
      </c>
      <c r="AL1269" s="5">
        <f t="shared" si="1485"/>
        <v>4.6609107016178576E-7</v>
      </c>
      <c r="AM1269" s="5">
        <f t="shared" si="1486"/>
        <v>4.2689405969402764E-3</v>
      </c>
      <c r="AN1269" s="5">
        <f t="shared" si="1487"/>
        <v>1.7938515282402733E-3</v>
      </c>
      <c r="AO1269" s="5">
        <f t="shared" si="1488"/>
        <v>3.7689717534092261E-4</v>
      </c>
      <c r="AP1269" s="5">
        <f t="shared" si="1489"/>
        <v>5.2791987350003036E-5</v>
      </c>
      <c r="AQ1269" s="5">
        <f t="shared" si="1490"/>
        <v>5.5459302510861927E-6</v>
      </c>
      <c r="AR1269" s="5">
        <f t="shared" si="1491"/>
        <v>2.1331403973656199E-5</v>
      </c>
      <c r="AS1269" s="5">
        <f t="shared" si="1492"/>
        <v>2.5866993743554844E-5</v>
      </c>
      <c r="AT1269" s="5">
        <f t="shared" si="1493"/>
        <v>1.5683481644139101E-5</v>
      </c>
      <c r="AU1269" s="5">
        <f t="shared" si="1494"/>
        <v>6.3393939762413917E-6</v>
      </c>
      <c r="AV1269" s="5">
        <f t="shared" si="1495"/>
        <v>1.9218269051099301E-6</v>
      </c>
      <c r="AW1269" s="5">
        <f t="shared" si="1496"/>
        <v>6.5972232759639805E-9</v>
      </c>
      <c r="AX1269" s="5">
        <f t="shared" si="1497"/>
        <v>8.627706818941167E-4</v>
      </c>
      <c r="AY1269" s="5">
        <f t="shared" si="1498"/>
        <v>3.625448682387267E-4</v>
      </c>
      <c r="AZ1269" s="5">
        <f t="shared" si="1499"/>
        <v>7.6172489541297678E-5</v>
      </c>
      <c r="BA1269" s="5">
        <f t="shared" si="1500"/>
        <v>1.0669480610049567E-5</v>
      </c>
      <c r="BB1269" s="5">
        <f t="shared" si="1501"/>
        <v>1.1208556117872317E-6</v>
      </c>
      <c r="BC1269" s="5">
        <f t="shared" si="1502"/>
        <v>9.4198947325822527E-8</v>
      </c>
      <c r="BD1269" s="5">
        <f t="shared" si="1503"/>
        <v>1.4939448772950119E-6</v>
      </c>
      <c r="BE1269" s="5">
        <f t="shared" si="1504"/>
        <v>1.8115949068298637E-6</v>
      </c>
      <c r="BF1269" s="5">
        <f t="shared" si="1505"/>
        <v>1.098392636947282E-6</v>
      </c>
      <c r="BG1269" s="5">
        <f t="shared" si="1506"/>
        <v>4.4397945712606584E-7</v>
      </c>
      <c r="BH1269" s="5">
        <f t="shared" si="1507"/>
        <v>1.3459514729937395E-7</v>
      </c>
      <c r="BI1269" s="5">
        <f t="shared" si="1508"/>
        <v>3.2642688098780668E-8</v>
      </c>
      <c r="BJ1269" s="8">
        <f t="shared" si="1509"/>
        <v>0.56309236969198417</v>
      </c>
      <c r="BK1269" s="8">
        <f t="shared" si="1510"/>
        <v>0.30871568992525117</v>
      </c>
      <c r="BL1269" s="8">
        <f t="shared" si="1511"/>
        <v>0.1258707650902284</v>
      </c>
      <c r="BM1269" s="8">
        <f t="shared" si="1512"/>
        <v>0.22489311157685524</v>
      </c>
      <c r="BN1269" s="8">
        <f t="shared" si="1513"/>
        <v>0.77483928467337726</v>
      </c>
    </row>
    <row r="1270" spans="1:66" x14ac:dyDescent="0.25">
      <c r="A1270" t="s">
        <v>298</v>
      </c>
      <c r="B1270" t="s">
        <v>324</v>
      </c>
      <c r="C1270" t="s">
        <v>34</v>
      </c>
      <c r="D1270" s="7" t="s">
        <v>562</v>
      </c>
      <c r="E1270">
        <f>VLOOKUP(A1270,home!$A$2:$E$405,3,FALSE)</f>
        <v>1.4833333333333301</v>
      </c>
      <c r="F1270">
        <f>VLOOKUP(B1270,home!$B$2:$E$405,3,FALSE)</f>
        <v>0.86</v>
      </c>
      <c r="G1270">
        <f>VLOOKUP(C1270,away!$B$2:$E$405,4,FALSE)</f>
        <v>1.29</v>
      </c>
      <c r="H1270">
        <f>VLOOKUP(A1270,away!$A$2:$E$405,3,FALSE)</f>
        <v>1.3333333333333299</v>
      </c>
      <c r="I1270">
        <f>VLOOKUP(C1270,away!$B$2:$E$405,3,FALSE)</f>
        <v>0.62</v>
      </c>
      <c r="J1270">
        <f>VLOOKUP(B1270,home!$B$2:$E$405,4,FALSE)</f>
        <v>1.5</v>
      </c>
      <c r="K1270" s="3">
        <f t="shared" si="1458"/>
        <v>1.6456099999999965</v>
      </c>
      <c r="L1270" s="3">
        <f t="shared" si="1459"/>
        <v>1.2399999999999969</v>
      </c>
      <c r="M1270" s="5">
        <f t="shared" si="1460"/>
        <v>5.5820728504538675E-2</v>
      </c>
      <c r="N1270" s="5">
        <f t="shared" si="1461"/>
        <v>9.1859149034353688E-2</v>
      </c>
      <c r="O1270" s="5">
        <f t="shared" si="1462"/>
        <v>6.9217703345627782E-2</v>
      </c>
      <c r="P1270" s="5">
        <f t="shared" si="1463"/>
        <v>0.11390534480259829</v>
      </c>
      <c r="Q1270" s="5">
        <f t="shared" si="1464"/>
        <v>7.5582167121211227E-2</v>
      </c>
      <c r="R1270" s="5">
        <f t="shared" si="1465"/>
        <v>4.2914976074289117E-2</v>
      </c>
      <c r="S1270" s="5">
        <f t="shared" si="1466"/>
        <v>5.8107570082786907E-2</v>
      </c>
      <c r="T1270" s="5">
        <f t="shared" si="1467"/>
        <v>9.3721887230301684E-2</v>
      </c>
      <c r="U1270" s="5">
        <f t="shared" si="1468"/>
        <v>7.0621313777610759E-2</v>
      </c>
      <c r="V1270" s="5">
        <f t="shared" si="1469"/>
        <v>1.3174641557875424E-2</v>
      </c>
      <c r="W1270" s="5">
        <f t="shared" si="1470"/>
        <v>4.1459590012112059E-2</v>
      </c>
      <c r="X1270" s="5">
        <f t="shared" si="1471"/>
        <v>5.140989161501882E-2</v>
      </c>
      <c r="Y1270" s="5">
        <f t="shared" si="1472"/>
        <v>3.1874132801311593E-2</v>
      </c>
      <c r="Z1270" s="5">
        <f t="shared" si="1473"/>
        <v>1.7738190110706122E-2</v>
      </c>
      <c r="AA1270" s="5">
        <f t="shared" si="1474"/>
        <v>2.9190143028079037E-2</v>
      </c>
      <c r="AB1270" s="5">
        <f t="shared" si="1475"/>
        <v>2.4017795634218523E-2</v>
      </c>
      <c r="AC1270" s="5">
        <f t="shared" si="1476"/>
        <v>1.6802249467892845E-3</v>
      </c>
      <c r="AD1270" s="5">
        <f t="shared" si="1477"/>
        <v>1.7056578979957899E-2</v>
      </c>
      <c r="AE1270" s="5">
        <f t="shared" si="1478"/>
        <v>2.1150157935147743E-2</v>
      </c>
      <c r="AF1270" s="5">
        <f t="shared" si="1479"/>
        <v>1.3113097919791568E-2</v>
      </c>
      <c r="AG1270" s="5">
        <f t="shared" si="1480"/>
        <v>5.4200804735138339E-3</v>
      </c>
      <c r="AH1270" s="5">
        <f t="shared" si="1481"/>
        <v>5.4988389343188851E-3</v>
      </c>
      <c r="AI1270" s="5">
        <f t="shared" si="1482"/>
        <v>9.0489443387044791E-3</v>
      </c>
      <c r="AJ1270" s="5">
        <f t="shared" si="1483"/>
        <v>7.4455166466077241E-3</v>
      </c>
      <c r="AK1270" s="5">
        <f t="shared" si="1484"/>
        <v>4.0841388829413712E-3</v>
      </c>
      <c r="AL1270" s="5">
        <f t="shared" si="1485"/>
        <v>1.3714375074442073E-4</v>
      </c>
      <c r="AM1270" s="5">
        <f t="shared" si="1486"/>
        <v>5.613695387041687E-3</v>
      </c>
      <c r="AN1270" s="5">
        <f t="shared" si="1487"/>
        <v>6.9609822799316743E-3</v>
      </c>
      <c r="AO1270" s="5">
        <f t="shared" si="1488"/>
        <v>4.3158090135576276E-3</v>
      </c>
      <c r="AP1270" s="5">
        <f t="shared" si="1489"/>
        <v>1.7838677256038146E-3</v>
      </c>
      <c r="AQ1270" s="5">
        <f t="shared" si="1490"/>
        <v>5.5299899493718122E-4</v>
      </c>
      <c r="AR1270" s="5">
        <f t="shared" si="1491"/>
        <v>1.3637120557110816E-3</v>
      </c>
      <c r="AS1270" s="5">
        <f t="shared" si="1492"/>
        <v>2.2441381959987078E-3</v>
      </c>
      <c r="AT1270" s="5">
        <f t="shared" si="1493"/>
        <v>1.8464881283587131E-3</v>
      </c>
      <c r="AU1270" s="5">
        <f t="shared" si="1494"/>
        <v>1.0128664429694587E-3</v>
      </c>
      <c r="AV1270" s="5">
        <f t="shared" si="1495"/>
        <v>4.1669578680374192E-4</v>
      </c>
      <c r="AW1270" s="5">
        <f t="shared" si="1496"/>
        <v>7.7735988417091867E-6</v>
      </c>
      <c r="AX1270" s="5">
        <f t="shared" si="1497"/>
        <v>1.5396588776449426E-3</v>
      </c>
      <c r="AY1270" s="5">
        <f t="shared" si="1498"/>
        <v>1.9091770082797241E-3</v>
      </c>
      <c r="AZ1270" s="5">
        <f t="shared" si="1499"/>
        <v>1.183689745133426E-3</v>
      </c>
      <c r="BA1270" s="5">
        <f t="shared" si="1500"/>
        <v>4.8925842798848147E-4</v>
      </c>
      <c r="BB1270" s="5">
        <f t="shared" si="1501"/>
        <v>1.5167011267642889E-4</v>
      </c>
      <c r="BC1270" s="5">
        <f t="shared" si="1502"/>
        <v>3.7614187943754312E-5</v>
      </c>
      <c r="BD1270" s="5">
        <f t="shared" si="1503"/>
        <v>2.8183382484695549E-4</v>
      </c>
      <c r="BE1270" s="5">
        <f t="shared" si="1504"/>
        <v>4.6378856050639734E-4</v>
      </c>
      <c r="BF1270" s="5">
        <f t="shared" si="1505"/>
        <v>3.8160754652746549E-4</v>
      </c>
      <c r="BG1270" s="5">
        <f t="shared" si="1506"/>
        <v>2.0932573154702042E-4</v>
      </c>
      <c r="BH1270" s="5">
        <f t="shared" si="1507"/>
        <v>8.6117129272772909E-5</v>
      </c>
      <c r="BI1270" s="5">
        <f t="shared" si="1508"/>
        <v>2.8343041820513482E-5</v>
      </c>
      <c r="BJ1270" s="8">
        <f t="shared" si="1509"/>
        <v>0.4671851548834588</v>
      </c>
      <c r="BK1270" s="8">
        <f t="shared" si="1510"/>
        <v>0.24473483065361273</v>
      </c>
      <c r="BL1270" s="8">
        <f t="shared" si="1511"/>
        <v>0.27037428710676042</v>
      </c>
      <c r="BM1270" s="8">
        <f t="shared" si="1512"/>
        <v>0.54883099046248163</v>
      </c>
      <c r="BN1270" s="8">
        <f t="shared" si="1513"/>
        <v>0.44930006888261881</v>
      </c>
    </row>
    <row r="1271" spans="1:66" x14ac:dyDescent="0.25">
      <c r="A1271" t="s">
        <v>298</v>
      </c>
      <c r="B1271" t="s">
        <v>338</v>
      </c>
      <c r="C1271" t="s">
        <v>203</v>
      </c>
      <c r="D1271" s="7" t="s">
        <v>562</v>
      </c>
      <c r="E1271">
        <f>VLOOKUP(A1271,home!$A$2:$E$405,3,FALSE)</f>
        <v>1.4833333333333301</v>
      </c>
      <c r="F1271">
        <f>VLOOKUP(B1271,home!$B$2:$E$405,3,FALSE)</f>
        <v>0.86</v>
      </c>
      <c r="G1271">
        <f>VLOOKUP(C1271,away!$B$2:$E$405,4,FALSE)</f>
        <v>1.01</v>
      </c>
      <c r="H1271">
        <f>VLOOKUP(A1271,away!$A$2:$E$405,3,FALSE)</f>
        <v>1.3333333333333299</v>
      </c>
      <c r="I1271">
        <f>VLOOKUP(C1271,away!$B$2:$E$405,3,FALSE)</f>
        <v>0.86</v>
      </c>
      <c r="J1271">
        <f>VLOOKUP(B1271,home!$B$2:$E$405,4,FALSE)</f>
        <v>1.29</v>
      </c>
      <c r="K1271" s="3">
        <f t="shared" si="1458"/>
        <v>1.2884233333333306</v>
      </c>
      <c r="L1271" s="3">
        <f t="shared" si="1459"/>
        <v>1.4791999999999961</v>
      </c>
      <c r="M1271" s="5">
        <f t="shared" si="1460"/>
        <v>6.2811108554936657E-2</v>
      </c>
      <c r="N1271" s="5">
        <f t="shared" si="1461"/>
        <v>8.092729785471317E-2</v>
      </c>
      <c r="O1271" s="5">
        <f t="shared" si="1462"/>
        <v>9.2910191774462053E-2</v>
      </c>
      <c r="P1271" s="5">
        <f t="shared" si="1463"/>
        <v>0.1197076589866914</v>
      </c>
      <c r="Q1271" s="5">
        <f t="shared" si="1464"/>
        <v>5.2134309429814424E-2</v>
      </c>
      <c r="R1271" s="5">
        <f t="shared" si="1465"/>
        <v>6.8716377836391979E-2</v>
      </c>
      <c r="S1271" s="5">
        <f t="shared" si="1466"/>
        <v>5.7035785348146593E-2</v>
      </c>
      <c r="T1271" s="5">
        <f t="shared" si="1467"/>
        <v>7.7117070508581298E-2</v>
      </c>
      <c r="U1271" s="5">
        <f t="shared" si="1468"/>
        <v>8.8535784586556754E-2</v>
      </c>
      <c r="V1271" s="5">
        <f t="shared" si="1469"/>
        <v>1.2077871254824644E-2</v>
      </c>
      <c r="W1271" s="5">
        <f t="shared" si="1470"/>
        <v>2.2390353578864264E-2</v>
      </c>
      <c r="X1271" s="5">
        <f t="shared" si="1471"/>
        <v>3.3119811013855929E-2</v>
      </c>
      <c r="Y1271" s="5">
        <f t="shared" si="1472"/>
        <v>2.4495412225847786E-2</v>
      </c>
      <c r="Z1271" s="5">
        <f t="shared" si="1473"/>
        <v>3.3881755365196893E-2</v>
      </c>
      <c r="AA1271" s="5">
        <f t="shared" si="1474"/>
        <v>4.3654044186811451E-2</v>
      </c>
      <c r="AB1271" s="5">
        <f t="shared" si="1475"/>
        <v>2.8122444562326057E-2</v>
      </c>
      <c r="AC1271" s="5">
        <f t="shared" si="1476"/>
        <v>1.4386524600512693E-3</v>
      </c>
      <c r="AD1271" s="5">
        <f t="shared" si="1477"/>
        <v>7.2120634981480388E-3</v>
      </c>
      <c r="AE1271" s="5">
        <f t="shared" si="1478"/>
        <v>1.0668084326460551E-2</v>
      </c>
      <c r="AF1271" s="5">
        <f t="shared" si="1479"/>
        <v>7.8901151678502039E-3</v>
      </c>
      <c r="AG1271" s="5">
        <f t="shared" si="1480"/>
        <v>3.8903527854279953E-3</v>
      </c>
      <c r="AH1271" s="5">
        <f t="shared" si="1481"/>
        <v>1.2529473134049784E-2</v>
      </c>
      <c r="AI1271" s="5">
        <f t="shared" si="1482"/>
        <v>1.6143265540282836E-2</v>
      </c>
      <c r="AJ1271" s="5">
        <f t="shared" si="1483"/>
        <v>1.0399679999148153E-2</v>
      </c>
      <c r="AK1271" s="5">
        <f t="shared" si="1484"/>
        <v>4.4663967900341432E-3</v>
      </c>
      <c r="AL1271" s="5">
        <f t="shared" si="1485"/>
        <v>1.0967341417803812E-4</v>
      </c>
      <c r="AM1271" s="5">
        <f t="shared" si="1486"/>
        <v>1.8584381784991072E-3</v>
      </c>
      <c r="AN1271" s="5">
        <f t="shared" si="1487"/>
        <v>2.7490017536358721E-3</v>
      </c>
      <c r="AO1271" s="5">
        <f t="shared" si="1488"/>
        <v>2.0331616969890861E-3</v>
      </c>
      <c r="AP1271" s="5">
        <f t="shared" si="1489"/>
        <v>1.002484260728749E-3</v>
      </c>
      <c r="AQ1271" s="5">
        <f t="shared" si="1490"/>
        <v>3.7071867961749051E-4</v>
      </c>
      <c r="AR1271" s="5">
        <f t="shared" si="1491"/>
        <v>3.7067193319772784E-3</v>
      </c>
      <c r="AS1271" s="5">
        <f t="shared" si="1492"/>
        <v>4.7758236774372619E-3</v>
      </c>
      <c r="AT1271" s="5">
        <f t="shared" si="1493"/>
        <v>3.0766413309479814E-3</v>
      </c>
      <c r="AU1271" s="5">
        <f t="shared" si="1494"/>
        <v>1.3213388263636975E-3</v>
      </c>
      <c r="AV1271" s="5">
        <f t="shared" si="1495"/>
        <v>4.2561094378156645E-4</v>
      </c>
      <c r="AW1271" s="5">
        <f t="shared" si="1496"/>
        <v>5.8060977351057395E-6</v>
      </c>
      <c r="AX1271" s="5">
        <f t="shared" si="1497"/>
        <v>3.9907585212262348E-4</v>
      </c>
      <c r="AY1271" s="5">
        <f t="shared" si="1498"/>
        <v>5.9031300045978301E-4</v>
      </c>
      <c r="AZ1271" s="5">
        <f t="shared" si="1499"/>
        <v>4.3659549514005452E-4</v>
      </c>
      <c r="BA1271" s="5">
        <f t="shared" si="1500"/>
        <v>2.1527068547038888E-4</v>
      </c>
      <c r="BB1271" s="5">
        <f t="shared" si="1501"/>
        <v>7.9607099486949629E-5</v>
      </c>
      <c r="BC1271" s="5">
        <f t="shared" si="1502"/>
        <v>2.3550964312219116E-5</v>
      </c>
      <c r="BD1271" s="5">
        <f t="shared" si="1503"/>
        <v>9.1382987264346292E-4</v>
      </c>
      <c r="BE1271" s="5">
        <f t="shared" si="1504"/>
        <v>1.1773997306108637E-3</v>
      </c>
      <c r="BF1271" s="5">
        <f t="shared" si="1505"/>
        <v>7.5849464278970728E-4</v>
      </c>
      <c r="BG1271" s="5">
        <f t="shared" si="1506"/>
        <v>3.2575406532619615E-4</v>
      </c>
      <c r="BH1271" s="5">
        <f t="shared" si="1507"/>
        <v>1.0492728467361527E-4</v>
      </c>
      <c r="BI1271" s="5">
        <f t="shared" si="1508"/>
        <v>2.7038152375358934E-5</v>
      </c>
      <c r="BJ1271" s="8">
        <f t="shared" si="1509"/>
        <v>0.32960308805602595</v>
      </c>
      <c r="BK1271" s="8">
        <f t="shared" si="1510"/>
        <v>0.25377106301928842</v>
      </c>
      <c r="BL1271" s="8">
        <f t="shared" si="1511"/>
        <v>0.38209123626899028</v>
      </c>
      <c r="BM1271" s="8">
        <f t="shared" si="1512"/>
        <v>0.52155569136976687</v>
      </c>
      <c r="BN1271" s="8">
        <f t="shared" si="1513"/>
        <v>0.47720694443700962</v>
      </c>
    </row>
    <row r="1272" spans="1:66" x14ac:dyDescent="0.25">
      <c r="A1272" t="s">
        <v>298</v>
      </c>
      <c r="B1272" t="s">
        <v>506</v>
      </c>
      <c r="C1272" t="s">
        <v>363</v>
      </c>
      <c r="D1272" s="7" t="s">
        <v>562</v>
      </c>
      <c r="E1272">
        <f>VLOOKUP(A1272,home!$A$2:$E$405,3,FALSE)</f>
        <v>1.4833333333333301</v>
      </c>
      <c r="F1272" t="e">
        <f>VLOOKUP(B1272,home!$B$2:$E$405,3,FALSE)</f>
        <v>#N/A</v>
      </c>
      <c r="G1272">
        <f>VLOOKUP(C1272,away!$B$2:$E$405,4,FALSE)</f>
        <v>1.27</v>
      </c>
      <c r="H1272">
        <f>VLOOKUP(A1272,away!$A$2:$E$405,3,FALSE)</f>
        <v>1.3333333333333299</v>
      </c>
      <c r="I1272">
        <f>VLOOKUP(C1272,away!$B$2:$E$405,3,FALSE)</f>
        <v>0.82</v>
      </c>
      <c r="J1272" t="e">
        <f>VLOOKUP(B1272,home!$B$2:$E$405,4,FALSE)</f>
        <v>#N/A</v>
      </c>
      <c r="K1272" s="3" t="e">
        <f t="shared" si="1458"/>
        <v>#N/A</v>
      </c>
      <c r="L1272" s="3" t="e">
        <f t="shared" si="1459"/>
        <v>#N/A</v>
      </c>
      <c r="M1272" s="5" t="e">
        <f t="shared" si="1460"/>
        <v>#N/A</v>
      </c>
      <c r="N1272" s="5" t="e">
        <f t="shared" si="1461"/>
        <v>#N/A</v>
      </c>
      <c r="O1272" s="5" t="e">
        <f t="shared" si="1462"/>
        <v>#N/A</v>
      </c>
      <c r="P1272" s="5" t="e">
        <f t="shared" si="1463"/>
        <v>#N/A</v>
      </c>
      <c r="Q1272" s="5" t="e">
        <f t="shared" si="1464"/>
        <v>#N/A</v>
      </c>
      <c r="R1272" s="5" t="e">
        <f t="shared" si="1465"/>
        <v>#N/A</v>
      </c>
      <c r="S1272" s="5" t="e">
        <f t="shared" si="1466"/>
        <v>#N/A</v>
      </c>
      <c r="T1272" s="5" t="e">
        <f t="shared" si="1467"/>
        <v>#N/A</v>
      </c>
      <c r="U1272" s="5" t="e">
        <f t="shared" si="1468"/>
        <v>#N/A</v>
      </c>
      <c r="V1272" s="5" t="e">
        <f t="shared" si="1469"/>
        <v>#N/A</v>
      </c>
      <c r="W1272" s="5" t="e">
        <f t="shared" si="1470"/>
        <v>#N/A</v>
      </c>
      <c r="X1272" s="5" t="e">
        <f t="shared" si="1471"/>
        <v>#N/A</v>
      </c>
      <c r="Y1272" s="5" t="e">
        <f t="shared" si="1472"/>
        <v>#N/A</v>
      </c>
      <c r="Z1272" s="5" t="e">
        <f t="shared" si="1473"/>
        <v>#N/A</v>
      </c>
      <c r="AA1272" s="5" t="e">
        <f t="shared" si="1474"/>
        <v>#N/A</v>
      </c>
      <c r="AB1272" s="5" t="e">
        <f t="shared" si="1475"/>
        <v>#N/A</v>
      </c>
      <c r="AC1272" s="5" t="e">
        <f t="shared" si="1476"/>
        <v>#N/A</v>
      </c>
      <c r="AD1272" s="5" t="e">
        <f t="shared" si="1477"/>
        <v>#N/A</v>
      </c>
      <c r="AE1272" s="5" t="e">
        <f t="shared" si="1478"/>
        <v>#N/A</v>
      </c>
      <c r="AF1272" s="5" t="e">
        <f t="shared" si="1479"/>
        <v>#N/A</v>
      </c>
      <c r="AG1272" s="5" t="e">
        <f t="shared" si="1480"/>
        <v>#N/A</v>
      </c>
      <c r="AH1272" s="5" t="e">
        <f t="shared" si="1481"/>
        <v>#N/A</v>
      </c>
      <c r="AI1272" s="5" t="e">
        <f t="shared" si="1482"/>
        <v>#N/A</v>
      </c>
      <c r="AJ1272" s="5" t="e">
        <f t="shared" si="1483"/>
        <v>#N/A</v>
      </c>
      <c r="AK1272" s="5" t="e">
        <f t="shared" si="1484"/>
        <v>#N/A</v>
      </c>
      <c r="AL1272" s="5" t="e">
        <f t="shared" si="1485"/>
        <v>#N/A</v>
      </c>
      <c r="AM1272" s="5" t="e">
        <f t="shared" si="1486"/>
        <v>#N/A</v>
      </c>
      <c r="AN1272" s="5" t="e">
        <f t="shared" si="1487"/>
        <v>#N/A</v>
      </c>
      <c r="AO1272" s="5" t="e">
        <f t="shared" si="1488"/>
        <v>#N/A</v>
      </c>
      <c r="AP1272" s="5" t="e">
        <f t="shared" si="1489"/>
        <v>#N/A</v>
      </c>
      <c r="AQ1272" s="5" t="e">
        <f t="shared" si="1490"/>
        <v>#N/A</v>
      </c>
      <c r="AR1272" s="5" t="e">
        <f t="shared" si="1491"/>
        <v>#N/A</v>
      </c>
      <c r="AS1272" s="5" t="e">
        <f t="shared" si="1492"/>
        <v>#N/A</v>
      </c>
      <c r="AT1272" s="5" t="e">
        <f t="shared" si="1493"/>
        <v>#N/A</v>
      </c>
      <c r="AU1272" s="5" t="e">
        <f t="shared" si="1494"/>
        <v>#N/A</v>
      </c>
      <c r="AV1272" s="5" t="e">
        <f t="shared" si="1495"/>
        <v>#N/A</v>
      </c>
      <c r="AW1272" s="5" t="e">
        <f t="shared" si="1496"/>
        <v>#N/A</v>
      </c>
      <c r="AX1272" s="5" t="e">
        <f t="shared" si="1497"/>
        <v>#N/A</v>
      </c>
      <c r="AY1272" s="5" t="e">
        <f t="shared" si="1498"/>
        <v>#N/A</v>
      </c>
      <c r="AZ1272" s="5" t="e">
        <f t="shared" si="1499"/>
        <v>#N/A</v>
      </c>
      <c r="BA1272" s="5" t="e">
        <f t="shared" si="1500"/>
        <v>#N/A</v>
      </c>
      <c r="BB1272" s="5" t="e">
        <f t="shared" si="1501"/>
        <v>#N/A</v>
      </c>
      <c r="BC1272" s="5" t="e">
        <f t="shared" si="1502"/>
        <v>#N/A</v>
      </c>
      <c r="BD1272" s="5" t="e">
        <f t="shared" si="1503"/>
        <v>#N/A</v>
      </c>
      <c r="BE1272" s="5" t="e">
        <f t="shared" si="1504"/>
        <v>#N/A</v>
      </c>
      <c r="BF1272" s="5" t="e">
        <f t="shared" si="1505"/>
        <v>#N/A</v>
      </c>
      <c r="BG1272" s="5" t="e">
        <f t="shared" si="1506"/>
        <v>#N/A</v>
      </c>
      <c r="BH1272" s="5" t="e">
        <f t="shared" si="1507"/>
        <v>#N/A</v>
      </c>
      <c r="BI1272" s="5" t="e">
        <f t="shared" si="1508"/>
        <v>#N/A</v>
      </c>
      <c r="BJ1272" s="8" t="e">
        <f t="shared" si="1509"/>
        <v>#N/A</v>
      </c>
      <c r="BK1272" s="8" t="e">
        <f t="shared" si="1510"/>
        <v>#N/A</v>
      </c>
      <c r="BL1272" s="8" t="e">
        <f t="shared" si="1511"/>
        <v>#N/A</v>
      </c>
      <c r="BM1272" s="8" t="e">
        <f t="shared" si="1512"/>
        <v>#N/A</v>
      </c>
      <c r="BN1272" s="8" t="e">
        <f t="shared" si="1513"/>
        <v>#N/A</v>
      </c>
    </row>
    <row r="1273" spans="1:66" x14ac:dyDescent="0.25">
      <c r="A1273" t="s">
        <v>298</v>
      </c>
      <c r="B1273" t="s">
        <v>454</v>
      </c>
      <c r="C1273" t="s">
        <v>207</v>
      </c>
      <c r="D1273" s="7" t="s">
        <v>562</v>
      </c>
      <c r="E1273">
        <f>VLOOKUP(A1273,home!$A$2:$E$405,3,FALSE)</f>
        <v>1.4833333333333301</v>
      </c>
      <c r="F1273">
        <f>VLOOKUP(B1273,home!$B$2:$E$405,3,FALSE)</f>
        <v>1.51</v>
      </c>
      <c r="G1273">
        <f>VLOOKUP(C1273,away!$B$2:$E$405,4,FALSE)</f>
        <v>1.56</v>
      </c>
      <c r="H1273">
        <f>VLOOKUP(A1273,away!$A$2:$E$405,3,FALSE)</f>
        <v>1.3333333333333299</v>
      </c>
      <c r="I1273">
        <f>VLOOKUP(C1273,away!$B$2:$E$405,3,FALSE)</f>
        <v>1.02</v>
      </c>
      <c r="J1273">
        <f>VLOOKUP(B1273,home!$B$2:$E$405,4,FALSE)</f>
        <v>0.52</v>
      </c>
      <c r="K1273" s="3">
        <f t="shared" si="1458"/>
        <v>3.4941399999999927</v>
      </c>
      <c r="L1273" s="3">
        <f t="shared" si="1459"/>
        <v>0.70719999999999827</v>
      </c>
      <c r="M1273" s="5">
        <f t="shared" si="1460"/>
        <v>1.4975496204555799E-2</v>
      </c>
      <c r="N1273" s="5">
        <f t="shared" si="1461"/>
        <v>5.2326480308186492E-2</v>
      </c>
      <c r="O1273" s="5">
        <f t="shared" si="1462"/>
        <v>1.0590670915861834E-2</v>
      </c>
      <c r="P1273" s="5">
        <f t="shared" si="1463"/>
        <v>3.700528687394939E-2</v>
      </c>
      <c r="Q1273" s="5">
        <f t="shared" si="1464"/>
        <v>9.1418023952023197E-2</v>
      </c>
      <c r="R1273" s="5">
        <f t="shared" si="1465"/>
        <v>3.744861235848735E-3</v>
      </c>
      <c r="S1273" s="5">
        <f t="shared" si="1466"/>
        <v>2.2860532264144601E-2</v>
      </c>
      <c r="T1273" s="5">
        <f t="shared" si="1467"/>
        <v>6.4650826538870637E-2</v>
      </c>
      <c r="U1273" s="5">
        <f t="shared" si="1468"/>
        <v>1.3085069438628472E-2</v>
      </c>
      <c r="V1273" s="5">
        <f t="shared" si="1469"/>
        <v>6.2766278916984069E-3</v>
      </c>
      <c r="W1273" s="5">
        <f t="shared" si="1470"/>
        <v>0.10647579140390721</v>
      </c>
      <c r="X1273" s="5">
        <f t="shared" si="1471"/>
        <v>7.5299679680842987E-2</v>
      </c>
      <c r="Y1273" s="5">
        <f t="shared" si="1472"/>
        <v>2.6625966735146014E-2</v>
      </c>
      <c r="Z1273" s="5">
        <f t="shared" si="1473"/>
        <v>8.8278862199740662E-4</v>
      </c>
      <c r="AA1273" s="5">
        <f t="shared" si="1474"/>
        <v>3.084587035666012E-3</v>
      </c>
      <c r="AB1273" s="5">
        <f t="shared" si="1475"/>
        <v>5.3889894724010092E-3</v>
      </c>
      <c r="AC1273" s="5">
        <f t="shared" si="1476"/>
        <v>9.6936861290225441E-4</v>
      </c>
      <c r="AD1273" s="5">
        <f t="shared" si="1477"/>
        <v>9.3010330444011899E-2</v>
      </c>
      <c r="AE1273" s="5">
        <f t="shared" si="1478"/>
        <v>6.577690569000505E-2</v>
      </c>
      <c r="AF1273" s="5">
        <f t="shared" si="1479"/>
        <v>2.3258713851985725E-2</v>
      </c>
      <c r="AG1273" s="5">
        <f t="shared" si="1480"/>
        <v>5.4828541453747571E-3</v>
      </c>
      <c r="AH1273" s="5">
        <f t="shared" si="1481"/>
        <v>1.5607702836914106E-4</v>
      </c>
      <c r="AI1273" s="5">
        <f t="shared" si="1482"/>
        <v>5.4535498790574946E-4</v>
      </c>
      <c r="AJ1273" s="5">
        <f t="shared" si="1483"/>
        <v>9.5277333872049585E-4</v>
      </c>
      <c r="AK1273" s="5">
        <f t="shared" si="1484"/>
        <v>1.1097078112522754E-3</v>
      </c>
      <c r="AL1273" s="5">
        <f t="shared" si="1485"/>
        <v>9.5814557640200347E-5</v>
      </c>
      <c r="AM1273" s="5">
        <f t="shared" si="1486"/>
        <v>6.49982232035278E-2</v>
      </c>
      <c r="AN1273" s="5">
        <f t="shared" si="1487"/>
        <v>4.596674344953474E-2</v>
      </c>
      <c r="AO1273" s="5">
        <f t="shared" si="1488"/>
        <v>1.6253840483755444E-2</v>
      </c>
      <c r="AP1273" s="5">
        <f t="shared" si="1489"/>
        <v>3.8315719967039418E-3</v>
      </c>
      <c r="AQ1273" s="5">
        <f t="shared" si="1490"/>
        <v>6.7742192901725504E-4</v>
      </c>
      <c r="AR1273" s="5">
        <f t="shared" si="1491"/>
        <v>2.2075534892531263E-5</v>
      </c>
      <c r="AS1273" s="5">
        <f t="shared" si="1492"/>
        <v>7.7135009489389024E-5</v>
      </c>
      <c r="AT1273" s="5">
        <f t="shared" si="1493"/>
        <v>1.3476026102862663E-4</v>
      </c>
      <c r="AU1273" s="5">
        <f t="shared" si="1494"/>
        <v>1.5695707282352149E-4</v>
      </c>
      <c r="AV1273" s="5">
        <f t="shared" si="1495"/>
        <v>1.3710749660889455E-4</v>
      </c>
      <c r="AW1273" s="5">
        <f t="shared" si="1496"/>
        <v>6.5767533096601811E-6</v>
      </c>
      <c r="AX1273" s="5">
        <f t="shared" si="1497"/>
        <v>3.785214860406233E-2</v>
      </c>
      <c r="AY1273" s="5">
        <f t="shared" si="1498"/>
        <v>2.6769039492792811E-2</v>
      </c>
      <c r="AZ1273" s="5">
        <f t="shared" si="1499"/>
        <v>9.4655323646515143E-3</v>
      </c>
      <c r="BA1273" s="5">
        <f t="shared" si="1500"/>
        <v>2.2313414960938457E-3</v>
      </c>
      <c r="BB1273" s="5">
        <f t="shared" si="1501"/>
        <v>3.9450117650939083E-4</v>
      </c>
      <c r="BC1273" s="5">
        <f t="shared" si="1502"/>
        <v>5.5798246405488112E-5</v>
      </c>
      <c r="BD1273" s="5">
        <f t="shared" si="1503"/>
        <v>2.6019697126663444E-6</v>
      </c>
      <c r="BE1273" s="5">
        <f t="shared" si="1504"/>
        <v>9.0916464518159616E-6</v>
      </c>
      <c r="BF1273" s="5">
        <f t="shared" si="1505"/>
        <v>1.5883742766574084E-5</v>
      </c>
      <c r="BG1273" s="5">
        <f t="shared" si="1506"/>
        <v>1.8500006983465681E-5</v>
      </c>
      <c r="BH1273" s="5">
        <f t="shared" si="1507"/>
        <v>1.6160403600301662E-5</v>
      </c>
      <c r="BI1273" s="5">
        <f t="shared" si="1508"/>
        <v>1.1293342527191584E-5</v>
      </c>
      <c r="BJ1273" s="8">
        <f t="shared" si="1509"/>
        <v>0.81282173519340839</v>
      </c>
      <c r="BK1273" s="8">
        <f t="shared" si="1510"/>
        <v>0.10895216589768346</v>
      </c>
      <c r="BL1273" s="8">
        <f t="shared" si="1511"/>
        <v>3.9259657751538696E-2</v>
      </c>
      <c r="BM1273" s="8">
        <f t="shared" si="1512"/>
        <v>0.72509306523471928</v>
      </c>
      <c r="BN1273" s="8">
        <f t="shared" si="1513"/>
        <v>0.21006081949042546</v>
      </c>
    </row>
    <row r="1274" spans="1:66" x14ac:dyDescent="0.25">
      <c r="A1274" t="s">
        <v>298</v>
      </c>
      <c r="B1274" t="s">
        <v>358</v>
      </c>
      <c r="C1274" t="s">
        <v>299</v>
      </c>
      <c r="D1274" s="7" t="s">
        <v>562</v>
      </c>
      <c r="E1274">
        <f>VLOOKUP(A1274,home!$A$2:$E$405,3,FALSE)</f>
        <v>1.4833333333333301</v>
      </c>
      <c r="F1274">
        <f>VLOOKUP(B1274,home!$B$2:$E$405,3,FALSE)</f>
        <v>0.94</v>
      </c>
      <c r="G1274">
        <f>VLOOKUP(C1274,away!$B$2:$E$405,4,FALSE)</f>
        <v>0.6</v>
      </c>
      <c r="H1274">
        <f>VLOOKUP(A1274,away!$A$2:$E$405,3,FALSE)</f>
        <v>1.3333333333333299</v>
      </c>
      <c r="I1274">
        <f>VLOOKUP(C1274,away!$B$2:$E$405,3,FALSE)</f>
        <v>1.2</v>
      </c>
      <c r="J1274">
        <f>VLOOKUP(B1274,home!$B$2:$E$405,4,FALSE)</f>
        <v>0.83</v>
      </c>
      <c r="K1274" s="3">
        <f t="shared" si="1458"/>
        <v>0.83659999999999801</v>
      </c>
      <c r="L1274" s="3">
        <f t="shared" si="1459"/>
        <v>1.3279999999999965</v>
      </c>
      <c r="M1274" s="5">
        <f t="shared" si="1460"/>
        <v>0.11479584375233719</v>
      </c>
      <c r="N1274" s="5">
        <f t="shared" si="1461"/>
        <v>9.6038202883205054E-2</v>
      </c>
      <c r="O1274" s="5">
        <f t="shared" si="1462"/>
        <v>0.15244888050310337</v>
      </c>
      <c r="P1274" s="5">
        <f t="shared" si="1463"/>
        <v>0.12753873342889599</v>
      </c>
      <c r="Q1274" s="5">
        <f t="shared" si="1464"/>
        <v>4.017278026604458E-2</v>
      </c>
      <c r="R1274" s="5">
        <f t="shared" si="1465"/>
        <v>0.10122605665406043</v>
      </c>
      <c r="S1274" s="5">
        <f t="shared" si="1466"/>
        <v>3.5424036256355811E-2</v>
      </c>
      <c r="T1274" s="5">
        <f t="shared" si="1467"/>
        <v>5.3349452193307063E-2</v>
      </c>
      <c r="U1274" s="5">
        <f t="shared" si="1468"/>
        <v>8.4685718996786744E-2</v>
      </c>
      <c r="V1274" s="5">
        <f t="shared" si="1469"/>
        <v>4.372919368465014E-3</v>
      </c>
      <c r="W1274" s="5">
        <f t="shared" si="1470"/>
        <v>1.1202849323524271E-2</v>
      </c>
      <c r="X1274" s="5">
        <f t="shared" si="1471"/>
        <v>1.4877383901640194E-2</v>
      </c>
      <c r="Y1274" s="5">
        <f t="shared" si="1472"/>
        <v>9.8785829106890662E-3</v>
      </c>
      <c r="Z1274" s="5">
        <f t="shared" si="1473"/>
        <v>4.4809401078863949E-2</v>
      </c>
      <c r="AA1274" s="5">
        <f t="shared" si="1474"/>
        <v>3.7487544942577486E-2</v>
      </c>
      <c r="AB1274" s="5">
        <f t="shared" si="1475"/>
        <v>1.5681040049480125E-2</v>
      </c>
      <c r="AC1274" s="5">
        <f t="shared" si="1476"/>
        <v>3.0364590052359841E-4</v>
      </c>
      <c r="AD1274" s="5">
        <f t="shared" si="1477"/>
        <v>2.3430759360150953E-3</v>
      </c>
      <c r="AE1274" s="5">
        <f t="shared" si="1478"/>
        <v>3.1116048430280385E-3</v>
      </c>
      <c r="AF1274" s="5">
        <f t="shared" si="1479"/>
        <v>2.0661056157706128E-3</v>
      </c>
      <c r="AG1274" s="5">
        <f t="shared" si="1480"/>
        <v>9.1459608591445529E-4</v>
      </c>
      <c r="AH1274" s="5">
        <f t="shared" si="1481"/>
        <v>1.4876721158182794E-2</v>
      </c>
      <c r="AI1274" s="5">
        <f t="shared" si="1482"/>
        <v>1.2445864920935695E-2</v>
      </c>
      <c r="AJ1274" s="5">
        <f t="shared" si="1483"/>
        <v>5.2061052964273886E-3</v>
      </c>
      <c r="AK1274" s="5">
        <f t="shared" si="1484"/>
        <v>1.4518092303303809E-3</v>
      </c>
      <c r="AL1274" s="5">
        <f t="shared" si="1485"/>
        <v>1.3494082119281535E-5</v>
      </c>
      <c r="AM1274" s="5">
        <f t="shared" si="1486"/>
        <v>3.92043465614045E-4</v>
      </c>
      <c r="AN1274" s="5">
        <f t="shared" si="1487"/>
        <v>5.2063372233545041E-4</v>
      </c>
      <c r="AO1274" s="5">
        <f t="shared" si="1488"/>
        <v>3.4570079163073828E-4</v>
      </c>
      <c r="AP1274" s="5">
        <f t="shared" si="1489"/>
        <v>1.5303021709520636E-4</v>
      </c>
      <c r="AQ1274" s="5">
        <f t="shared" si="1490"/>
        <v>5.0806032075608385E-5</v>
      </c>
      <c r="AR1274" s="5">
        <f t="shared" si="1491"/>
        <v>3.9512571396133345E-3</v>
      </c>
      <c r="AS1274" s="5">
        <f t="shared" si="1492"/>
        <v>3.3056217230005075E-3</v>
      </c>
      <c r="AT1274" s="5">
        <f t="shared" si="1493"/>
        <v>1.3827415667311091E-3</v>
      </c>
      <c r="AU1274" s="5">
        <f t="shared" si="1494"/>
        <v>3.8560053157574766E-4</v>
      </c>
      <c r="AV1274" s="5">
        <f t="shared" si="1495"/>
        <v>8.0648351179067425E-5</v>
      </c>
      <c r="AW1274" s="5">
        <f t="shared" si="1496"/>
        <v>4.1644416683655204E-7</v>
      </c>
      <c r="AX1274" s="5">
        <f t="shared" si="1497"/>
        <v>5.4663927222118179E-5</v>
      </c>
      <c r="AY1274" s="5">
        <f t="shared" si="1498"/>
        <v>7.2593695350972752E-5</v>
      </c>
      <c r="AZ1274" s="5">
        <f t="shared" si="1499"/>
        <v>4.8202213713045806E-5</v>
      </c>
      <c r="BA1274" s="5">
        <f t="shared" si="1500"/>
        <v>2.1337513270308213E-5</v>
      </c>
      <c r="BB1274" s="5">
        <f t="shared" si="1501"/>
        <v>7.0840544057423093E-6</v>
      </c>
      <c r="BC1274" s="5">
        <f t="shared" si="1502"/>
        <v>1.8815248501651499E-6</v>
      </c>
      <c r="BD1274" s="5">
        <f t="shared" si="1503"/>
        <v>8.745449135677489E-4</v>
      </c>
      <c r="BE1274" s="5">
        <f t="shared" si="1504"/>
        <v>7.31644274690777E-4</v>
      </c>
      <c r="BF1274" s="5">
        <f t="shared" si="1505"/>
        <v>3.060468001031513E-4</v>
      </c>
      <c r="BG1274" s="5">
        <f t="shared" si="1506"/>
        <v>8.5346250988765245E-5</v>
      </c>
      <c r="BH1274" s="5">
        <f t="shared" si="1507"/>
        <v>1.7850168394300206E-5</v>
      </c>
      <c r="BI1274" s="5">
        <f t="shared" si="1508"/>
        <v>2.9866901757343049E-6</v>
      </c>
      <c r="BJ1274" s="8">
        <f t="shared" si="1509"/>
        <v>0.23562261111670185</v>
      </c>
      <c r="BK1274" s="8">
        <f t="shared" si="1510"/>
        <v>0.28252126648404785</v>
      </c>
      <c r="BL1274" s="8">
        <f t="shared" si="1511"/>
        <v>0.43663403016190477</v>
      </c>
      <c r="BM1274" s="8">
        <f t="shared" si="1512"/>
        <v>0.36729463410268764</v>
      </c>
      <c r="BN1274" s="8">
        <f t="shared" si="1513"/>
        <v>0.63222049748764664</v>
      </c>
    </row>
    <row r="1275" spans="1:66" x14ac:dyDescent="0.25">
      <c r="A1275" t="s">
        <v>304</v>
      </c>
      <c r="B1275" t="s">
        <v>507</v>
      </c>
      <c r="C1275" t="s">
        <v>310</v>
      </c>
      <c r="D1275" s="7" t="s">
        <v>562</v>
      </c>
      <c r="E1275">
        <f>VLOOKUP(A1275,home!$A$2:$E$405,3,FALSE)</f>
        <v>1.32222222222222</v>
      </c>
      <c r="F1275" t="e">
        <f>VLOOKUP(B1275,home!$B$2:$E$405,3,FALSE)</f>
        <v>#N/A</v>
      </c>
      <c r="G1275">
        <f>VLOOKUP(C1275,away!$B$2:$E$405,4,FALSE)</f>
        <v>0.92</v>
      </c>
      <c r="H1275">
        <f>VLOOKUP(A1275,away!$A$2:$E$405,3,FALSE)</f>
        <v>1.2777777777777799</v>
      </c>
      <c r="I1275">
        <f>VLOOKUP(C1275,away!$B$2:$E$405,3,FALSE)</f>
        <v>1.3</v>
      </c>
      <c r="J1275" t="e">
        <f>VLOOKUP(B1275,home!$B$2:$E$405,4,FALSE)</f>
        <v>#N/A</v>
      </c>
      <c r="K1275" s="3" t="e">
        <f t="shared" si="1458"/>
        <v>#N/A</v>
      </c>
      <c r="L1275" s="3" t="e">
        <f t="shared" si="1459"/>
        <v>#N/A</v>
      </c>
      <c r="M1275" s="5" t="e">
        <f t="shared" si="1460"/>
        <v>#N/A</v>
      </c>
      <c r="N1275" s="5" t="e">
        <f t="shared" si="1461"/>
        <v>#N/A</v>
      </c>
      <c r="O1275" s="5" t="e">
        <f t="shared" si="1462"/>
        <v>#N/A</v>
      </c>
      <c r="P1275" s="5" t="e">
        <f t="shared" si="1463"/>
        <v>#N/A</v>
      </c>
      <c r="Q1275" s="5" t="e">
        <f t="shared" si="1464"/>
        <v>#N/A</v>
      </c>
      <c r="R1275" s="5" t="e">
        <f t="shared" si="1465"/>
        <v>#N/A</v>
      </c>
      <c r="S1275" s="5" t="e">
        <f t="shared" si="1466"/>
        <v>#N/A</v>
      </c>
      <c r="T1275" s="5" t="e">
        <f t="shared" si="1467"/>
        <v>#N/A</v>
      </c>
      <c r="U1275" s="5" t="e">
        <f t="shared" si="1468"/>
        <v>#N/A</v>
      </c>
      <c r="V1275" s="5" t="e">
        <f t="shared" si="1469"/>
        <v>#N/A</v>
      </c>
      <c r="W1275" s="5" t="e">
        <f t="shared" si="1470"/>
        <v>#N/A</v>
      </c>
      <c r="X1275" s="5" t="e">
        <f t="shared" si="1471"/>
        <v>#N/A</v>
      </c>
      <c r="Y1275" s="5" t="e">
        <f t="shared" si="1472"/>
        <v>#N/A</v>
      </c>
      <c r="Z1275" s="5" t="e">
        <f t="shared" si="1473"/>
        <v>#N/A</v>
      </c>
      <c r="AA1275" s="5" t="e">
        <f t="shared" si="1474"/>
        <v>#N/A</v>
      </c>
      <c r="AB1275" s="5" t="e">
        <f t="shared" si="1475"/>
        <v>#N/A</v>
      </c>
      <c r="AC1275" s="5" t="e">
        <f t="shared" si="1476"/>
        <v>#N/A</v>
      </c>
      <c r="AD1275" s="5" t="e">
        <f t="shared" si="1477"/>
        <v>#N/A</v>
      </c>
      <c r="AE1275" s="5" t="e">
        <f t="shared" si="1478"/>
        <v>#N/A</v>
      </c>
      <c r="AF1275" s="5" t="e">
        <f t="shared" si="1479"/>
        <v>#N/A</v>
      </c>
      <c r="AG1275" s="5" t="e">
        <f t="shared" si="1480"/>
        <v>#N/A</v>
      </c>
      <c r="AH1275" s="5" t="e">
        <f t="shared" si="1481"/>
        <v>#N/A</v>
      </c>
      <c r="AI1275" s="5" t="e">
        <f t="shared" si="1482"/>
        <v>#N/A</v>
      </c>
      <c r="AJ1275" s="5" t="e">
        <f t="shared" si="1483"/>
        <v>#N/A</v>
      </c>
      <c r="AK1275" s="5" t="e">
        <f t="shared" si="1484"/>
        <v>#N/A</v>
      </c>
      <c r="AL1275" s="5" t="e">
        <f t="shared" si="1485"/>
        <v>#N/A</v>
      </c>
      <c r="AM1275" s="5" t="e">
        <f t="shared" si="1486"/>
        <v>#N/A</v>
      </c>
      <c r="AN1275" s="5" t="e">
        <f t="shared" si="1487"/>
        <v>#N/A</v>
      </c>
      <c r="AO1275" s="5" t="e">
        <f t="shared" si="1488"/>
        <v>#N/A</v>
      </c>
      <c r="AP1275" s="5" t="e">
        <f t="shared" si="1489"/>
        <v>#N/A</v>
      </c>
      <c r="AQ1275" s="5" t="e">
        <f t="shared" si="1490"/>
        <v>#N/A</v>
      </c>
      <c r="AR1275" s="5" t="e">
        <f t="shared" si="1491"/>
        <v>#N/A</v>
      </c>
      <c r="AS1275" s="5" t="e">
        <f t="shared" si="1492"/>
        <v>#N/A</v>
      </c>
      <c r="AT1275" s="5" t="e">
        <f t="shared" si="1493"/>
        <v>#N/A</v>
      </c>
      <c r="AU1275" s="5" t="e">
        <f t="shared" si="1494"/>
        <v>#N/A</v>
      </c>
      <c r="AV1275" s="5" t="e">
        <f t="shared" si="1495"/>
        <v>#N/A</v>
      </c>
      <c r="AW1275" s="5" t="e">
        <f t="shared" si="1496"/>
        <v>#N/A</v>
      </c>
      <c r="AX1275" s="5" t="e">
        <f t="shared" si="1497"/>
        <v>#N/A</v>
      </c>
      <c r="AY1275" s="5" t="e">
        <f t="shared" si="1498"/>
        <v>#N/A</v>
      </c>
      <c r="AZ1275" s="5" t="e">
        <f t="shared" si="1499"/>
        <v>#N/A</v>
      </c>
      <c r="BA1275" s="5" t="e">
        <f t="shared" si="1500"/>
        <v>#N/A</v>
      </c>
      <c r="BB1275" s="5" t="e">
        <f t="shared" si="1501"/>
        <v>#N/A</v>
      </c>
      <c r="BC1275" s="5" t="e">
        <f t="shared" si="1502"/>
        <v>#N/A</v>
      </c>
      <c r="BD1275" s="5" t="e">
        <f t="shared" si="1503"/>
        <v>#N/A</v>
      </c>
      <c r="BE1275" s="5" t="e">
        <f t="shared" si="1504"/>
        <v>#N/A</v>
      </c>
      <c r="BF1275" s="5" t="e">
        <f t="shared" si="1505"/>
        <v>#N/A</v>
      </c>
      <c r="BG1275" s="5" t="e">
        <f t="shared" si="1506"/>
        <v>#N/A</v>
      </c>
      <c r="BH1275" s="5" t="e">
        <f t="shared" si="1507"/>
        <v>#N/A</v>
      </c>
      <c r="BI1275" s="5" t="e">
        <f t="shared" si="1508"/>
        <v>#N/A</v>
      </c>
      <c r="BJ1275" s="8" t="e">
        <f t="shared" si="1509"/>
        <v>#N/A</v>
      </c>
      <c r="BK1275" s="8" t="e">
        <f t="shared" si="1510"/>
        <v>#N/A</v>
      </c>
      <c r="BL1275" s="8" t="e">
        <f t="shared" si="1511"/>
        <v>#N/A</v>
      </c>
      <c r="BM1275" s="8" t="e">
        <f t="shared" si="1512"/>
        <v>#N/A</v>
      </c>
      <c r="BN1275" s="8" t="e">
        <f t="shared" si="1513"/>
        <v>#N/A</v>
      </c>
    </row>
    <row r="1276" spans="1:66" x14ac:dyDescent="0.25">
      <c r="A1276" t="s">
        <v>304</v>
      </c>
      <c r="B1276" t="s">
        <v>331</v>
      </c>
      <c r="C1276" t="s">
        <v>375</v>
      </c>
      <c r="D1276" s="7" t="s">
        <v>562</v>
      </c>
      <c r="E1276">
        <f>VLOOKUP(A1276,home!$A$2:$E$405,3,FALSE)</f>
        <v>1.32222222222222</v>
      </c>
      <c r="F1276">
        <f>VLOOKUP(B1276,home!$B$2:$E$405,3,FALSE)</f>
        <v>0.64</v>
      </c>
      <c r="G1276">
        <f>VLOOKUP(C1276,away!$B$2:$E$405,4,FALSE)</f>
        <v>0.8</v>
      </c>
      <c r="H1276">
        <f>VLOOKUP(A1276,away!$A$2:$E$405,3,FALSE)</f>
        <v>1.2777777777777799</v>
      </c>
      <c r="I1276">
        <f>VLOOKUP(C1276,away!$B$2:$E$405,3,FALSE)</f>
        <v>1.05</v>
      </c>
      <c r="J1276">
        <f>VLOOKUP(B1276,home!$B$2:$E$405,4,FALSE)</f>
        <v>1.08</v>
      </c>
      <c r="K1276" s="3">
        <f t="shared" si="1458"/>
        <v>0.67697777777777668</v>
      </c>
      <c r="L1276" s="3">
        <f t="shared" si="1459"/>
        <v>1.4490000000000027</v>
      </c>
      <c r="M1276" s="5">
        <f t="shared" si="1460"/>
        <v>0.11931624643771881</v>
      </c>
      <c r="N1276" s="5">
        <f t="shared" si="1461"/>
        <v>8.0774447366192423E-2</v>
      </c>
      <c r="O1276" s="5">
        <f t="shared" si="1462"/>
        <v>0.17288924108825487</v>
      </c>
      <c r="P1276" s="5">
        <f t="shared" si="1463"/>
        <v>0.11704217423361304</v>
      </c>
      <c r="Q1276" s="5">
        <f t="shared" si="1464"/>
        <v>2.7341252939596463E-2</v>
      </c>
      <c r="R1276" s="5">
        <f t="shared" si="1465"/>
        <v>0.12525825516844091</v>
      </c>
      <c r="S1276" s="5">
        <f t="shared" si="1466"/>
        <v>2.8702861006614955E-2</v>
      </c>
      <c r="T1276" s="5">
        <f t="shared" si="1467"/>
        <v>3.961747550947535E-2</v>
      </c>
      <c r="U1276" s="5">
        <f t="shared" si="1468"/>
        <v>8.4797055232252838E-2</v>
      </c>
      <c r="V1276" s="5">
        <f t="shared" si="1469"/>
        <v>3.1284230486797425E-3</v>
      </c>
      <c r="W1276" s="5">
        <f t="shared" si="1470"/>
        <v>6.1698068855693729E-3</v>
      </c>
      <c r="X1276" s="5">
        <f t="shared" si="1471"/>
        <v>8.9400501771900384E-3</v>
      </c>
      <c r="Y1276" s="5">
        <f t="shared" si="1472"/>
        <v>6.4770663533741972E-3</v>
      </c>
      <c r="Z1276" s="5">
        <f t="shared" si="1473"/>
        <v>6.0499737246357072E-2</v>
      </c>
      <c r="AA1276" s="5">
        <f t="shared" si="1474"/>
        <v>4.0956977677178194E-2</v>
      </c>
      <c r="AB1276" s="5">
        <f t="shared" si="1475"/>
        <v>1.3863481866195048E-2</v>
      </c>
      <c r="AC1276" s="5">
        <f t="shared" si="1476"/>
        <v>1.9179986300689675E-4</v>
      </c>
      <c r="AD1276" s="5">
        <f t="shared" si="1477"/>
        <v>1.0442055386776948E-3</v>
      </c>
      <c r="AE1276" s="5">
        <f t="shared" si="1478"/>
        <v>1.5130538255439827E-3</v>
      </c>
      <c r="AF1276" s="5">
        <f t="shared" si="1479"/>
        <v>1.0962074966066179E-3</v>
      </c>
      <c r="AG1276" s="5">
        <f t="shared" si="1480"/>
        <v>5.294682208609973E-4</v>
      </c>
      <c r="AH1276" s="5">
        <f t="shared" si="1481"/>
        <v>2.19160298174929E-2</v>
      </c>
      <c r="AI1276" s="5">
        <f t="shared" si="1482"/>
        <v>1.4836665163557835E-2</v>
      </c>
      <c r="AJ1276" s="5">
        <f t="shared" si="1483"/>
        <v>5.0220463060291678E-3</v>
      </c>
      <c r="AK1276" s="5">
        <f t="shared" si="1484"/>
        <v>1.1332712493842395E-3</v>
      </c>
      <c r="AL1276" s="5">
        <f t="shared" si="1485"/>
        <v>7.5257724423150291E-6</v>
      </c>
      <c r="AM1276" s="5">
        <f t="shared" si="1486"/>
        <v>1.4138078902345443E-4</v>
      </c>
      <c r="AN1276" s="5">
        <f t="shared" si="1487"/>
        <v>2.0486076329498588E-4</v>
      </c>
      <c r="AO1276" s="5">
        <f t="shared" si="1488"/>
        <v>1.4842162300721757E-4</v>
      </c>
      <c r="AP1276" s="5">
        <f t="shared" si="1489"/>
        <v>7.1687643912486218E-5</v>
      </c>
      <c r="AQ1276" s="5">
        <f t="shared" si="1490"/>
        <v>2.5968849007298194E-5</v>
      </c>
      <c r="AR1276" s="5">
        <f t="shared" si="1491"/>
        <v>6.3512654411094528E-3</v>
      </c>
      <c r="AS1276" s="5">
        <f t="shared" si="1492"/>
        <v>4.2996655643990677E-3</v>
      </c>
      <c r="AT1276" s="5">
        <f t="shared" si="1493"/>
        <v>1.4553890194872552E-3</v>
      </c>
      <c r="AU1276" s="5">
        <f t="shared" si="1494"/>
        <v>3.2842200807155312E-4</v>
      </c>
      <c r="AV1276" s="5">
        <f t="shared" si="1495"/>
        <v>5.5583600299398765E-5</v>
      </c>
      <c r="AW1276" s="5">
        <f t="shared" si="1496"/>
        <v>2.0506492333840179E-7</v>
      </c>
      <c r="AX1276" s="5">
        <f t="shared" si="1497"/>
        <v>1.5951942062261137E-5</v>
      </c>
      <c r="AY1276" s="5">
        <f t="shared" si="1498"/>
        <v>2.3114364048216431E-5</v>
      </c>
      <c r="AZ1276" s="5">
        <f t="shared" si="1499"/>
        <v>1.6746356752932841E-5</v>
      </c>
      <c r="BA1276" s="5">
        <f t="shared" si="1500"/>
        <v>8.0884903116665758E-6</v>
      </c>
      <c r="BB1276" s="5">
        <f t="shared" si="1501"/>
        <v>2.930055615401224E-6</v>
      </c>
      <c r="BC1276" s="5">
        <f t="shared" si="1502"/>
        <v>8.4913011734327612E-7</v>
      </c>
      <c r="BD1276" s="5">
        <f t="shared" si="1503"/>
        <v>1.5338306040279374E-3</v>
      </c>
      <c r="BE1276" s="5">
        <f t="shared" si="1504"/>
        <v>1.038369233802378E-3</v>
      </c>
      <c r="BF1276" s="5">
        <f t="shared" si="1505"/>
        <v>3.5147644820617317E-4</v>
      </c>
      <c r="BG1276" s="5">
        <f t="shared" si="1506"/>
        <v>7.9313914949280312E-5</v>
      </c>
      <c r="BH1276" s="5">
        <f t="shared" si="1507"/>
        <v>1.3423439472304842E-5</v>
      </c>
      <c r="BI1276" s="5">
        <f t="shared" si="1508"/>
        <v>1.8174740448190849E-6</v>
      </c>
      <c r="BJ1276" s="8">
        <f t="shared" si="1509"/>
        <v>0.17416303432024041</v>
      </c>
      <c r="BK1276" s="8">
        <f t="shared" si="1510"/>
        <v>0.26841214472612396</v>
      </c>
      <c r="BL1276" s="8">
        <f t="shared" si="1511"/>
        <v>0.49618158031665571</v>
      </c>
      <c r="BM1276" s="8">
        <f t="shared" si="1512"/>
        <v>0.35661197007643575</v>
      </c>
      <c r="BN1276" s="8">
        <f t="shared" si="1513"/>
        <v>0.6426216172338165</v>
      </c>
    </row>
    <row r="1277" spans="1:66" x14ac:dyDescent="0.25">
      <c r="A1277" t="s">
        <v>304</v>
      </c>
      <c r="B1277" t="s">
        <v>335</v>
      </c>
      <c r="C1277" t="s">
        <v>305</v>
      </c>
      <c r="D1277" s="7" t="s">
        <v>562</v>
      </c>
      <c r="E1277">
        <f>VLOOKUP(A1277,home!$A$2:$E$405,3,FALSE)</f>
        <v>1.32222222222222</v>
      </c>
      <c r="F1277">
        <f>VLOOKUP(B1277,home!$B$2:$E$405,3,FALSE)</f>
        <v>0.84</v>
      </c>
      <c r="G1277">
        <f>VLOOKUP(C1277,away!$B$2:$E$405,4,FALSE)</f>
        <v>1.34</v>
      </c>
      <c r="H1277">
        <f>VLOOKUP(A1277,away!$A$2:$E$405,3,FALSE)</f>
        <v>1.2777777777777799</v>
      </c>
      <c r="I1277">
        <f>VLOOKUP(C1277,away!$B$2:$E$405,3,FALSE)</f>
        <v>0.84</v>
      </c>
      <c r="J1277">
        <f>VLOOKUP(B1277,home!$B$2:$E$405,4,FALSE)</f>
        <v>0.91</v>
      </c>
      <c r="K1277" s="3">
        <f t="shared" si="1458"/>
        <v>1.4882933333333308</v>
      </c>
      <c r="L1277" s="3">
        <f t="shared" si="1459"/>
        <v>0.9767333333333349</v>
      </c>
      <c r="M1277" s="5">
        <f t="shared" si="1460"/>
        <v>8.5006575499461473E-2</v>
      </c>
      <c r="N1277" s="5">
        <f t="shared" si="1461"/>
        <v>0.12651471960534497</v>
      </c>
      <c r="O1277" s="5">
        <f t="shared" si="1462"/>
        <v>8.3028755842840793E-2</v>
      </c>
      <c r="P1277" s="5">
        <f t="shared" si="1463"/>
        <v>0.1235711437958608</v>
      </c>
      <c r="Q1277" s="5">
        <f t="shared" si="1464"/>
        <v>9.4145506878585319E-2</v>
      </c>
      <c r="R1277" s="5">
        <f t="shared" si="1465"/>
        <v>4.0548476728448746E-2</v>
      </c>
      <c r="S1277" s="5">
        <f t="shared" si="1466"/>
        <v>4.4907783572325083E-2</v>
      </c>
      <c r="T1277" s="5">
        <f t="shared" si="1467"/>
        <v>9.1955054751877041E-2</v>
      </c>
      <c r="U1277" s="5">
        <f t="shared" si="1468"/>
        <v>6.0348027591771977E-2</v>
      </c>
      <c r="V1277" s="5">
        <f t="shared" si="1469"/>
        <v>7.2534338912593026E-3</v>
      </c>
      <c r="W1277" s="5">
        <f t="shared" si="1470"/>
        <v>4.670537675022858E-2</v>
      </c>
      <c r="X1277" s="5">
        <f t="shared" si="1471"/>
        <v>4.5618698317839997E-2</v>
      </c>
      <c r="Y1277" s="5">
        <f t="shared" si="1472"/>
        <v>2.2278651635155827E-2</v>
      </c>
      <c r="Z1277" s="5">
        <f t="shared" si="1473"/>
        <v>1.3201682945522302E-2</v>
      </c>
      <c r="AA1277" s="5">
        <f t="shared" si="1474"/>
        <v>1.9647976716601175E-2</v>
      </c>
      <c r="AB1277" s="5">
        <f t="shared" si="1475"/>
        <v>1.4620976380403021E-2</v>
      </c>
      <c r="AC1277" s="5">
        <f t="shared" si="1476"/>
        <v>6.5900425726202476E-4</v>
      </c>
      <c r="AD1277" s="5">
        <f t="shared" si="1477"/>
        <v>1.7377825212046689E-2</v>
      </c>
      <c r="AE1277" s="5">
        <f t="shared" si="1478"/>
        <v>1.6973501145446428E-2</v>
      </c>
      <c r="AF1277" s="5">
        <f t="shared" si="1479"/>
        <v>8.2892921760645329E-3</v>
      </c>
      <c r="AG1277" s="5">
        <f t="shared" si="1480"/>
        <v>2.6988093260338153E-3</v>
      </c>
      <c r="AH1277" s="5">
        <f t="shared" si="1481"/>
        <v>3.2236309472474592E-3</v>
      </c>
      <c r="AI1277" s="5">
        <f t="shared" si="1482"/>
        <v>4.7977084479154039E-3</v>
      </c>
      <c r="AJ1277" s="5">
        <f t="shared" si="1483"/>
        <v>3.5701987491547496E-3</v>
      </c>
      <c r="AK1277" s="5">
        <f t="shared" si="1484"/>
        <v>1.77116766568067E-3</v>
      </c>
      <c r="AL1277" s="5">
        <f t="shared" si="1485"/>
        <v>3.8318875620028234E-5</v>
      </c>
      <c r="AM1277" s="5">
        <f t="shared" si="1486"/>
        <v>5.1726602821841891E-3</v>
      </c>
      <c r="AN1277" s="5">
        <f t="shared" si="1487"/>
        <v>5.0523097196187115E-3</v>
      </c>
      <c r="AO1277" s="5">
        <f t="shared" si="1488"/>
        <v>2.4673796567377952E-3</v>
      </c>
      <c r="AP1277" s="5">
        <f t="shared" si="1489"/>
        <v>8.0332398557478887E-4</v>
      </c>
      <c r="AQ1277" s="5">
        <f t="shared" si="1490"/>
        <v>1.9615832854427082E-4</v>
      </c>
      <c r="AR1277" s="5">
        <f t="shared" si="1491"/>
        <v>6.2972556010830157E-4</v>
      </c>
      <c r="AS1277" s="5">
        <f t="shared" si="1492"/>
        <v>9.3721635293878296E-4</v>
      </c>
      <c r="AT1277" s="5">
        <f t="shared" si="1493"/>
        <v>6.9742642498488465E-4</v>
      </c>
      <c r="AU1277" s="5">
        <f t="shared" si="1494"/>
        <v>3.4599169959850063E-4</v>
      </c>
      <c r="AV1277" s="5">
        <f t="shared" si="1495"/>
        <v>1.2873428497527927E-4</v>
      </c>
      <c r="AW1277" s="5">
        <f t="shared" si="1496"/>
        <v>1.5473009854161897E-6</v>
      </c>
      <c r="AX1277" s="5">
        <f t="shared" si="1497"/>
        <v>1.2830726355954718E-3</v>
      </c>
      <c r="AY1277" s="5">
        <f t="shared" si="1498"/>
        <v>1.2532198122739524E-3</v>
      </c>
      <c r="AZ1277" s="5">
        <f t="shared" si="1499"/>
        <v>6.1203078232085681E-4</v>
      </c>
      <c r="BA1277" s="5">
        <f t="shared" si="1500"/>
        <v>1.9926362203961974E-4</v>
      </c>
      <c r="BB1277" s="5">
        <f t="shared" si="1501"/>
        <v>4.865685544170789E-5</v>
      </c>
      <c r="BC1277" s="5">
        <f t="shared" si="1502"/>
        <v>9.5049545210195175E-6</v>
      </c>
      <c r="BD1277" s="5">
        <f t="shared" si="1503"/>
        <v>1.0251232423496373E-4</v>
      </c>
      <c r="BE1277" s="5">
        <f t="shared" si="1504"/>
        <v>1.5256840874340138E-4</v>
      </c>
      <c r="BF1277" s="5">
        <f t="shared" si="1505"/>
        <v>1.1353327280503949E-4</v>
      </c>
      <c r="BG1277" s="5">
        <f t="shared" si="1506"/>
        <v>5.63236043424182E-5</v>
      </c>
      <c r="BH1277" s="5">
        <f t="shared" si="1507"/>
        <v>2.0956511213031316E-5</v>
      </c>
      <c r="BI1277" s="5">
        <f t="shared" si="1508"/>
        <v>6.237887185655936E-6</v>
      </c>
      <c r="BJ1277" s="8">
        <f t="shared" si="1509"/>
        <v>0.4896550164334757</v>
      </c>
      <c r="BK1277" s="8">
        <f t="shared" si="1510"/>
        <v>0.26268947970406265</v>
      </c>
      <c r="BL1277" s="8">
        <f t="shared" si="1511"/>
        <v>0.23474814540119424</v>
      </c>
      <c r="BM1277" s="8">
        <f t="shared" si="1512"/>
        <v>0.44622747362242432</v>
      </c>
      <c r="BN1277" s="8">
        <f t="shared" si="1513"/>
        <v>0.55281517835054217</v>
      </c>
    </row>
    <row r="1278" spans="1:66" x14ac:dyDescent="0.25">
      <c r="A1278" t="s">
        <v>304</v>
      </c>
      <c r="B1278" t="s">
        <v>339</v>
      </c>
      <c r="C1278" t="s">
        <v>376</v>
      </c>
      <c r="D1278" s="7" t="s">
        <v>562</v>
      </c>
      <c r="E1278">
        <f>VLOOKUP(A1278,home!$A$2:$E$405,3,FALSE)</f>
        <v>1.32222222222222</v>
      </c>
      <c r="F1278">
        <f>VLOOKUP(B1278,home!$B$2:$E$405,3,FALSE)</f>
        <v>1.43</v>
      </c>
      <c r="G1278">
        <f>VLOOKUP(C1278,away!$B$2:$E$405,4,FALSE)</f>
        <v>0.84</v>
      </c>
      <c r="H1278">
        <f>VLOOKUP(A1278,away!$A$2:$E$405,3,FALSE)</f>
        <v>1.2777777777777799</v>
      </c>
      <c r="I1278">
        <f>VLOOKUP(C1278,away!$B$2:$E$405,3,FALSE)</f>
        <v>0.8</v>
      </c>
      <c r="J1278">
        <f>VLOOKUP(B1278,home!$B$2:$E$405,4,FALSE)</f>
        <v>0.74</v>
      </c>
      <c r="K1278" s="3">
        <f t="shared" si="1458"/>
        <v>1.5882533333333306</v>
      </c>
      <c r="L1278" s="3">
        <f t="shared" si="1459"/>
        <v>0.7564444444444457</v>
      </c>
      <c r="M1278" s="5">
        <f t="shared" si="1460"/>
        <v>9.5876173662620356E-2</v>
      </c>
      <c r="N1278" s="5">
        <f t="shared" si="1461"/>
        <v>0.15227565240690205</v>
      </c>
      <c r="O1278" s="5">
        <f t="shared" si="1462"/>
        <v>7.2524998921680045E-2</v>
      </c>
      <c r="P1278" s="5">
        <f t="shared" si="1463"/>
        <v>0.11518807128735455</v>
      </c>
      <c r="Q1278" s="5">
        <f t="shared" si="1464"/>
        <v>0.12092615626038491</v>
      </c>
      <c r="R1278" s="5">
        <f t="shared" si="1465"/>
        <v>2.7430566258822144E-2</v>
      </c>
      <c r="S1278" s="5">
        <f t="shared" si="1466"/>
        <v>3.4597468954045356E-2</v>
      </c>
      <c r="T1278" s="5">
        <f t="shared" si="1467"/>
        <v>9.1473919091189099E-2</v>
      </c>
      <c r="U1278" s="5">
        <f t="shared" si="1468"/>
        <v>4.3566688295795054E-2</v>
      </c>
      <c r="V1278" s="5">
        <f t="shared" si="1469"/>
        <v>4.6184753706544537E-3</v>
      </c>
      <c r="W1278" s="5">
        <f t="shared" si="1470"/>
        <v>6.4020456922581168E-2</v>
      </c>
      <c r="X1278" s="5">
        <f t="shared" si="1471"/>
        <v>4.8427918969881481E-2</v>
      </c>
      <c r="Y1278" s="5">
        <f t="shared" si="1472"/>
        <v>1.8316515130386315E-2</v>
      </c>
      <c r="Z1278" s="5">
        <f t="shared" si="1473"/>
        <v>6.9165664848170917E-3</v>
      </c>
      <c r="AA1278" s="5">
        <f t="shared" si="1474"/>
        <v>1.0985259774732343E-2</v>
      </c>
      <c r="AB1278" s="5">
        <f t="shared" si="1475"/>
        <v>8.7236877273755998E-3</v>
      </c>
      <c r="AC1278" s="5">
        <f t="shared" si="1476"/>
        <v>3.4679710421712336E-4</v>
      </c>
      <c r="AD1278" s="5">
        <f t="shared" si="1477"/>
        <v>2.5420176027203114E-2</v>
      </c>
      <c r="AE1278" s="5">
        <f t="shared" si="1478"/>
        <v>1.9228950932577676E-2</v>
      </c>
      <c r="AF1278" s="5">
        <f t="shared" si="1479"/>
        <v>7.2728165527216129E-3</v>
      </c>
      <c r="AG1278" s="5">
        <f t="shared" si="1480"/>
        <v>1.8338272255899566E-3</v>
      </c>
      <c r="AH1278" s="5">
        <f t="shared" si="1481"/>
        <v>1.307999573017634E-3</v>
      </c>
      <c r="AI1278" s="5">
        <f t="shared" si="1482"/>
        <v>2.0774346818438305E-3</v>
      </c>
      <c r="AJ1278" s="5">
        <f t="shared" si="1483"/>
        <v>1.6497462791103656E-3</v>
      </c>
      <c r="AK1278" s="5">
        <f t="shared" si="1484"/>
        <v>8.7340500898376561E-4</v>
      </c>
      <c r="AL1278" s="5">
        <f t="shared" si="1485"/>
        <v>1.6666034129972549E-5</v>
      </c>
      <c r="AM1278" s="5">
        <f t="shared" si="1486"/>
        <v>8.0747358618250744E-3</v>
      </c>
      <c r="AN1278" s="5">
        <f t="shared" si="1487"/>
        <v>6.1080890830339111E-3</v>
      </c>
      <c r="AO1278" s="5">
        <f t="shared" si="1488"/>
        <v>2.3102150265163855E-3</v>
      </c>
      <c r="AP1278" s="5">
        <f t="shared" si="1489"/>
        <v>5.8251644076013254E-4</v>
      </c>
      <c r="AQ1278" s="5">
        <f t="shared" si="1490"/>
        <v>1.1016033135263855E-4</v>
      </c>
      <c r="AR1278" s="5">
        <f t="shared" si="1491"/>
        <v>1.9788580206897931E-4</v>
      </c>
      <c r="AS1278" s="5">
        <f t="shared" si="1492"/>
        <v>3.1429278475539606E-4</v>
      </c>
      <c r="AT1278" s="5">
        <f t="shared" si="1493"/>
        <v>2.4958828151518646E-4</v>
      </c>
      <c r="AU1278" s="5">
        <f t="shared" si="1494"/>
        <v>1.3213647335914418E-4</v>
      </c>
      <c r="AV1278" s="5">
        <f t="shared" si="1495"/>
        <v>5.2466548566892895E-5</v>
      </c>
      <c r="AW1278" s="5">
        <f t="shared" si="1496"/>
        <v>5.5619435816246784E-7</v>
      </c>
      <c r="AX1278" s="5">
        <f t="shared" si="1497"/>
        <v>2.1374543580549746E-3</v>
      </c>
      <c r="AY1278" s="5">
        <f t="shared" si="1498"/>
        <v>1.6168654744042545E-3</v>
      </c>
      <c r="AZ1278" s="5">
        <f t="shared" si="1499"/>
        <v>6.1153445276356574E-4</v>
      </c>
      <c r="BA1278" s="5">
        <f t="shared" si="1500"/>
        <v>1.5419727979312456E-4</v>
      </c>
      <c r="BB1278" s="5">
        <f t="shared" si="1501"/>
        <v>2.9160418911988704E-5</v>
      </c>
      <c r="BC1278" s="5">
        <f t="shared" si="1502"/>
        <v>4.4116473767293218E-6</v>
      </c>
      <c r="BD1278" s="5">
        <f t="shared" si="1503"/>
        <v>2.4948269268252093E-5</v>
      </c>
      <c r="BE1278" s="5">
        <f t="shared" si="1504"/>
        <v>3.9624171826198884E-5</v>
      </c>
      <c r="BF1278" s="5">
        <f t="shared" si="1505"/>
        <v>3.1466611491766517E-5</v>
      </c>
      <c r="BG1278" s="5">
        <f t="shared" si="1506"/>
        <v>1.6658983530167681E-5</v>
      </c>
      <c r="BH1278" s="5">
        <f t="shared" si="1507"/>
        <v>6.6146715304334693E-6</v>
      </c>
      <c r="BI1278" s="5">
        <f t="shared" si="1508"/>
        <v>2.1011548214232088E-6</v>
      </c>
      <c r="BJ1278" s="8">
        <f t="shared" si="1509"/>
        <v>0.57093572989421026</v>
      </c>
      <c r="BK1278" s="8">
        <f t="shared" si="1510"/>
        <v>0.25226051788742609</v>
      </c>
      <c r="BL1278" s="8">
        <f t="shared" si="1511"/>
        <v>0.17020757027409456</v>
      </c>
      <c r="BM1278" s="8">
        <f t="shared" si="1512"/>
        <v>0.41448245646273768</v>
      </c>
      <c r="BN1278" s="8">
        <f t="shared" si="1513"/>
        <v>0.58422161879776402</v>
      </c>
    </row>
    <row r="1279" spans="1:66" x14ac:dyDescent="0.25">
      <c r="A1279" t="s">
        <v>304</v>
      </c>
      <c r="B1279" t="s">
        <v>378</v>
      </c>
      <c r="C1279" t="s">
        <v>330</v>
      </c>
      <c r="D1279" s="7" t="s">
        <v>562</v>
      </c>
      <c r="E1279">
        <f>VLOOKUP(A1279,home!$A$2:$E$405,3,FALSE)</f>
        <v>1.32222222222222</v>
      </c>
      <c r="F1279">
        <f>VLOOKUP(B1279,home!$B$2:$E$405,3,FALSE)</f>
        <v>0.76</v>
      </c>
      <c r="G1279">
        <f>VLOOKUP(C1279,away!$B$2:$E$405,4,FALSE)</f>
        <v>1.5</v>
      </c>
      <c r="H1279">
        <f>VLOOKUP(A1279,away!$A$2:$E$405,3,FALSE)</f>
        <v>1.2777777777777799</v>
      </c>
      <c r="I1279">
        <f>VLOOKUP(C1279,away!$B$2:$E$405,3,FALSE)</f>
        <v>1.01</v>
      </c>
      <c r="J1279">
        <f>VLOOKUP(B1279,home!$B$2:$E$405,4,FALSE)</f>
        <v>1.1299999999999999</v>
      </c>
      <c r="K1279" s="3">
        <f t="shared" si="1458"/>
        <v>1.5073333333333307</v>
      </c>
      <c r="L1279" s="3">
        <f t="shared" si="1459"/>
        <v>1.4583277777777801</v>
      </c>
      <c r="M1279" s="5">
        <f t="shared" si="1460"/>
        <v>5.1526393311232543E-2</v>
      </c>
      <c r="N1279" s="5">
        <f t="shared" si="1461"/>
        <v>7.7667450184464373E-2</v>
      </c>
      <c r="O1279" s="5">
        <f t="shared" si="1462"/>
        <v>7.5142370654473614E-2</v>
      </c>
      <c r="P1279" s="5">
        <f t="shared" si="1463"/>
        <v>0.11326460003317636</v>
      </c>
      <c r="Q1279" s="5">
        <f t="shared" si="1464"/>
        <v>5.8535368289024572E-2</v>
      </c>
      <c r="R1279" s="5">
        <f t="shared" si="1465"/>
        <v>5.4791103206746405E-2</v>
      </c>
      <c r="S1279" s="5">
        <f t="shared" si="1466"/>
        <v>6.2244166514749948E-2</v>
      </c>
      <c r="T1279" s="5">
        <f t="shared" si="1467"/>
        <v>8.5363753558337141E-2</v>
      </c>
      <c r="U1279" s="5">
        <f t="shared" si="1468"/>
        <v>8.2588456233635602E-2</v>
      </c>
      <c r="V1279" s="5">
        <f t="shared" si="1469"/>
        <v>1.5202695532726344E-2</v>
      </c>
      <c r="W1279" s="5">
        <f t="shared" si="1470"/>
        <v>2.9410770600329848E-2</v>
      </c>
      <c r="X1279" s="5">
        <f t="shared" si="1471"/>
        <v>4.289054373231109E-2</v>
      </c>
      <c r="Y1279" s="5">
        <f t="shared" si="1472"/>
        <v>3.1274235664410968E-2</v>
      </c>
      <c r="Z1279" s="5">
        <f t="shared" si="1473"/>
        <v>2.6634462593829154E-2</v>
      </c>
      <c r="AA1279" s="5">
        <f t="shared" si="1474"/>
        <v>4.0147013283098408E-2</v>
      </c>
      <c r="AB1279" s="5">
        <f t="shared" si="1475"/>
        <v>3.0257465677695123E-2</v>
      </c>
      <c r="AC1279" s="5">
        <f t="shared" si="1476"/>
        <v>2.0886470970075573E-3</v>
      </c>
      <c r="AD1279" s="5">
        <f t="shared" si="1477"/>
        <v>1.108295872122428E-2</v>
      </c>
      <c r="AE1279" s="5">
        <f t="shared" si="1478"/>
        <v>1.6162586563125872E-2</v>
      </c>
      <c r="AF1279" s="5">
        <f t="shared" si="1479"/>
        <v>1.1785174472872183E-2</v>
      </c>
      <c r="AG1279" s="5">
        <f t="shared" si="1480"/>
        <v>5.728882433249035E-3</v>
      </c>
      <c r="AH1279" s="5">
        <f t="shared" si="1481"/>
        <v>9.7104441616910724E-3</v>
      </c>
      <c r="AI1279" s="5">
        <f t="shared" si="1482"/>
        <v>1.4636876166388984E-2</v>
      </c>
      <c r="AJ1279" s="5">
        <f t="shared" si="1483"/>
        <v>1.103132567073515E-2</v>
      </c>
      <c r="AK1279" s="5">
        <f t="shared" si="1484"/>
        <v>5.5426282981182505E-3</v>
      </c>
      <c r="AL1279" s="5">
        <f t="shared" si="1485"/>
        <v>1.8364939818246083E-4</v>
      </c>
      <c r="AM1279" s="5">
        <f t="shared" si="1486"/>
        <v>3.3411426224917396E-3</v>
      </c>
      <c r="AN1279" s="5">
        <f t="shared" si="1487"/>
        <v>4.8724810958970027E-3</v>
      </c>
      <c r="AO1279" s="5">
        <f t="shared" si="1488"/>
        <v>3.5528372644218604E-3</v>
      </c>
      <c r="AP1279" s="5">
        <f t="shared" si="1489"/>
        <v>1.7270670908768057E-3</v>
      </c>
      <c r="AQ1279" s="5">
        <f t="shared" si="1490"/>
        <v>6.2965747817787701E-4</v>
      </c>
      <c r="AR1279" s="5">
        <f t="shared" si="1491"/>
        <v>2.8322020911108314E-3</v>
      </c>
      <c r="AS1279" s="5">
        <f t="shared" si="1492"/>
        <v>4.2690726186677182E-3</v>
      </c>
      <c r="AT1279" s="5">
        <f t="shared" si="1493"/>
        <v>3.2174577302692331E-3</v>
      </c>
      <c r="AU1279" s="5">
        <f t="shared" si="1494"/>
        <v>1.6165937618086049E-3</v>
      </c>
      <c r="AV1279" s="5">
        <f t="shared" si="1495"/>
        <v>6.0918641590820832E-4</v>
      </c>
      <c r="AW1279" s="5">
        <f t="shared" si="1496"/>
        <v>1.1213765247682952E-5</v>
      </c>
      <c r="AX1279" s="5">
        <f t="shared" si="1497"/>
        <v>8.3936927438375624E-4</v>
      </c>
      <c r="AY1279" s="5">
        <f t="shared" si="1498"/>
        <v>1.224075528647011E-3</v>
      </c>
      <c r="AZ1279" s="5">
        <f t="shared" si="1499"/>
        <v>8.9255167276197861E-4</v>
      </c>
      <c r="BA1279" s="5">
        <f t="shared" si="1500"/>
        <v>4.3387763249693871E-4</v>
      </c>
      <c r="BB1279" s="5">
        <f t="shared" si="1501"/>
        <v>1.5818395090668629E-4</v>
      </c>
      <c r="BC1279" s="5">
        <f t="shared" si="1502"/>
        <v>4.6136809921171444E-5</v>
      </c>
      <c r="BD1279" s="5">
        <f t="shared" si="1503"/>
        <v>6.8837983029120594E-4</v>
      </c>
      <c r="BE1279" s="5">
        <f t="shared" si="1504"/>
        <v>1.0376178641922759E-3</v>
      </c>
      <c r="BF1279" s="5">
        <f t="shared" si="1505"/>
        <v>7.8201799697957754E-4</v>
      </c>
      <c r="BG1279" s="5">
        <f t="shared" si="1506"/>
        <v>3.9292059803796035E-4</v>
      </c>
      <c r="BH1279" s="5">
        <f t="shared" si="1507"/>
        <v>1.4806557869397117E-4</v>
      </c>
      <c r="BI1279" s="5">
        <f t="shared" si="1508"/>
        <v>4.4636836456942418E-5</v>
      </c>
      <c r="BJ1279" s="8">
        <f t="shared" si="1509"/>
        <v>0.38761910464033217</v>
      </c>
      <c r="BK1279" s="8">
        <f t="shared" si="1510"/>
        <v>0.24573422741572223</v>
      </c>
      <c r="BL1279" s="8">
        <f t="shared" si="1511"/>
        <v>0.3394858346749991</v>
      </c>
      <c r="BM1279" s="8">
        <f t="shared" si="1512"/>
        <v>0.56733348188236565</v>
      </c>
      <c r="BN1279" s="8">
        <f t="shared" si="1513"/>
        <v>0.43092728567911781</v>
      </c>
    </row>
    <row r="1280" spans="1:66" x14ac:dyDescent="0.25">
      <c r="A1280" t="s">
        <v>301</v>
      </c>
      <c r="B1280" t="s">
        <v>384</v>
      </c>
      <c r="C1280" t="s">
        <v>382</v>
      </c>
      <c r="D1280" s="7" t="s">
        <v>562</v>
      </c>
      <c r="E1280">
        <f>VLOOKUP(A1280,home!$A$2:$E$405,3,FALSE)</f>
        <v>1.42105263157895</v>
      </c>
      <c r="F1280">
        <f>VLOOKUP(B1280,home!$B$2:$E$405,3,FALSE)</f>
        <v>0.96</v>
      </c>
      <c r="G1280">
        <f>VLOOKUP(C1280,away!$B$2:$E$405,4,FALSE)</f>
        <v>1.07</v>
      </c>
      <c r="H1280">
        <f>VLOOKUP(A1280,away!$A$2:$E$405,3,FALSE)</f>
        <v>1.0815789473684201</v>
      </c>
      <c r="I1280">
        <f>VLOOKUP(C1280,away!$B$2:$E$405,3,FALSE)</f>
        <v>0.81</v>
      </c>
      <c r="J1280">
        <f>VLOOKUP(B1280,home!$B$2:$E$405,4,FALSE)</f>
        <v>1.07</v>
      </c>
      <c r="K1280" s="3">
        <f t="shared" si="1458"/>
        <v>1.4597052631578975</v>
      </c>
      <c r="L1280" s="3">
        <f t="shared" si="1459"/>
        <v>0.93740447368420976</v>
      </c>
      <c r="M1280" s="5">
        <f t="shared" si="1460"/>
        <v>9.0980531324585126E-2</v>
      </c>
      <c r="N1280" s="5">
        <f t="shared" si="1461"/>
        <v>0.1328047604193989</v>
      </c>
      <c r="O1280" s="5">
        <f t="shared" si="1462"/>
        <v>8.5285557081832483E-2</v>
      </c>
      <c r="P1280" s="5">
        <f t="shared" si="1463"/>
        <v>0.12449177654370419</v>
      </c>
      <c r="Q1280" s="5">
        <f t="shared" si="1464"/>
        <v>9.6927903878310101E-2</v>
      </c>
      <c r="R1280" s="5">
        <f t="shared" si="1465"/>
        <v>3.9973531374579895E-2</v>
      </c>
      <c r="S1280" s="5">
        <f t="shared" si="1466"/>
        <v>4.2586590233562378E-2</v>
      </c>
      <c r="T1280" s="5">
        <f t="shared" si="1467"/>
        <v>9.0860650720360953E-2</v>
      </c>
      <c r="U1280" s="5">
        <f t="shared" si="1468"/>
        <v>5.8349574134481628E-2</v>
      </c>
      <c r="V1280" s="5">
        <f t="shared" si="1469"/>
        <v>6.4747433054911192E-3</v>
      </c>
      <c r="W1280" s="5">
        <f t="shared" si="1470"/>
        <v>4.7162057146010683E-2</v>
      </c>
      <c r="X1280" s="5">
        <f t="shared" si="1471"/>
        <v>4.4209923356820773E-2</v>
      </c>
      <c r="Y1280" s="5">
        <f t="shared" si="1472"/>
        <v>2.0721289967959911E-2</v>
      </c>
      <c r="Z1280" s="5">
        <f t="shared" si="1473"/>
        <v>1.249045571316244E-2</v>
      </c>
      <c r="AA1280" s="5">
        <f t="shared" si="1474"/>
        <v>1.8232383943743845E-2</v>
      </c>
      <c r="AB1280" s="5">
        <f t="shared" si="1475"/>
        <v>1.3306953401299219E-2</v>
      </c>
      <c r="AC1280" s="5">
        <f t="shared" si="1476"/>
        <v>5.537258116034094E-4</v>
      </c>
      <c r="AD1280" s="5">
        <f t="shared" si="1477"/>
        <v>1.7210675759346334E-2</v>
      </c>
      <c r="AE1280" s="5">
        <f t="shared" si="1478"/>
        <v>1.6133364451939639E-2</v>
      </c>
      <c r="AF1280" s="5">
        <f t="shared" si="1479"/>
        <v>7.5617440064130069E-3</v>
      </c>
      <c r="AG1280" s="5">
        <f t="shared" si="1480"/>
        <v>2.3628042201554377E-3</v>
      </c>
      <c r="AH1280" s="5">
        <f t="shared" si="1481"/>
        <v>2.9271522659682419E-3</v>
      </c>
      <c r="AI1280" s="5">
        <f t="shared" si="1482"/>
        <v>4.2727795686984087E-3</v>
      </c>
      <c r="AJ1280" s="5">
        <f t="shared" si="1483"/>
        <v>3.1184994123712997E-3</v>
      </c>
      <c r="AK1280" s="5">
        <f t="shared" si="1484"/>
        <v>1.5173633351310658E-3</v>
      </c>
      <c r="AL1280" s="5">
        <f t="shared" si="1485"/>
        <v>3.0307279590918437E-5</v>
      </c>
      <c r="AM1280" s="5">
        <f t="shared" si="1486"/>
        <v>5.0245027976843744E-3</v>
      </c>
      <c r="AN1280" s="5">
        <f t="shared" si="1487"/>
        <v>4.7099914005881609E-3</v>
      </c>
      <c r="AO1280" s="5">
        <f t="shared" si="1488"/>
        <v>2.2075835049627491E-3</v>
      </c>
      <c r="AP1280" s="5">
        <f t="shared" si="1489"/>
        <v>6.8979955119451641E-4</v>
      </c>
      <c r="AQ1280" s="5">
        <f t="shared" si="1490"/>
        <v>1.6165529630877493E-4</v>
      </c>
      <c r="AR1280" s="5">
        <f t="shared" si="1491"/>
        <v>5.4878512585470056E-4</v>
      </c>
      <c r="AS1280" s="5">
        <f t="shared" si="1492"/>
        <v>8.0106453655287557E-4</v>
      </c>
      <c r="AT1280" s="5">
        <f t="shared" si="1493"/>
        <v>5.8465906006768733E-4</v>
      </c>
      <c r="AU1280" s="5">
        <f t="shared" si="1494"/>
        <v>2.8447663571125087E-4</v>
      </c>
      <c r="AV1280" s="5">
        <f t="shared" si="1495"/>
        <v>1.0381301059829121E-4</v>
      </c>
      <c r="AW1280" s="5">
        <f t="shared" si="1496"/>
        <v>1.1519580140293608E-6</v>
      </c>
      <c r="AX1280" s="5">
        <f t="shared" si="1497"/>
        <v>1.2223821964219112E-3</v>
      </c>
      <c r="AY1280" s="5">
        <f t="shared" si="1498"/>
        <v>1.14586653947783E-3</v>
      </c>
      <c r="AZ1280" s="5">
        <f t="shared" si="1499"/>
        <v>5.3707021017578092E-4</v>
      </c>
      <c r="BA1280" s="5">
        <f t="shared" si="1500"/>
        <v>1.678173392337653E-4</v>
      </c>
      <c r="BB1280" s="5">
        <f t="shared" si="1501"/>
        <v>3.9328181139878061E-5</v>
      </c>
      <c r="BC1280" s="5">
        <f t="shared" si="1502"/>
        <v>7.3732825884769339E-6</v>
      </c>
      <c r="BD1280" s="5">
        <f t="shared" si="1503"/>
        <v>8.5738938677924694E-5</v>
      </c>
      <c r="BE1280" s="5">
        <f t="shared" si="1504"/>
        <v>1.2515358004573892E-4</v>
      </c>
      <c r="BF1280" s="5">
        <f t="shared" si="1505"/>
        <v>9.134366974790916E-5</v>
      </c>
      <c r="BG1280" s="5">
        <f t="shared" si="1506"/>
        <v>4.444494516239328E-5</v>
      </c>
      <c r="BH1280" s="5">
        <f t="shared" si="1507"/>
        <v>1.6219130093577402E-5</v>
      </c>
      <c r="BI1280" s="5">
        <f t="shared" si="1508"/>
        <v>4.7350299122875131E-6</v>
      </c>
      <c r="BJ1280" s="8">
        <f t="shared" si="1509"/>
        <v>0.49186854422649201</v>
      </c>
      <c r="BK1280" s="8">
        <f t="shared" si="1510"/>
        <v>0.26626354103801497</v>
      </c>
      <c r="BL1280" s="8">
        <f t="shared" si="1511"/>
        <v>0.22967422818053074</v>
      </c>
      <c r="BM1280" s="8">
        <f t="shared" si="1512"/>
        <v>0.4286879939543255</v>
      </c>
      <c r="BN1280" s="8">
        <f t="shared" si="1513"/>
        <v>0.57046406062241073</v>
      </c>
    </row>
    <row r="1281" spans="1:66" x14ac:dyDescent="0.25">
      <c r="A1281" t="s">
        <v>301</v>
      </c>
      <c r="B1281" t="s">
        <v>336</v>
      </c>
      <c r="C1281" t="s">
        <v>369</v>
      </c>
      <c r="D1281" s="7" t="s">
        <v>562</v>
      </c>
      <c r="E1281">
        <f>VLOOKUP(A1281,home!$A$2:$E$405,3,FALSE)</f>
        <v>1.42105263157895</v>
      </c>
      <c r="F1281">
        <f>VLOOKUP(B1281,home!$B$2:$E$405,3,FALSE)</f>
        <v>0.93</v>
      </c>
      <c r="G1281">
        <f>VLOOKUP(C1281,away!$B$2:$E$405,4,FALSE)</f>
        <v>0.48</v>
      </c>
      <c r="H1281">
        <f>VLOOKUP(A1281,away!$A$2:$E$405,3,FALSE)</f>
        <v>1.0815789473684201</v>
      </c>
      <c r="I1281">
        <f>VLOOKUP(C1281,away!$B$2:$E$405,3,FALSE)</f>
        <v>0.63</v>
      </c>
      <c r="J1281">
        <f>VLOOKUP(B1281,home!$B$2:$E$405,4,FALSE)</f>
        <v>0.92</v>
      </c>
      <c r="K1281" s="3">
        <f t="shared" ref="K1281:K1344" si="1514">E1281*F1281*G1281</f>
        <v>0.63435789473684334</v>
      </c>
      <c r="L1281" s="3">
        <f t="shared" ref="L1281:L1344" si="1515">H1281*I1281*J1281</f>
        <v>0.62688315789473625</v>
      </c>
      <c r="M1281" s="5">
        <f t="shared" ref="M1281:M1344" si="1516">_xlfn.POISSON.DIST(0,K1281,FALSE) * _xlfn.POISSON.DIST(0,L1281,FALSE)</f>
        <v>0.28330221527700195</v>
      </c>
      <c r="N1281" s="5">
        <f t="shared" ref="N1281:N1344" si="1517">_xlfn.POISSON.DIST(1,K1281,FALSE) * _xlfn.POISSON.DIST(0,L1281,FALSE)</f>
        <v>0.17971499685740291</v>
      </c>
      <c r="O1281" s="5">
        <f t="shared" ref="O1281:O1344" si="1518">_xlfn.POISSON.DIST(0,K1281,FALSE) * _xlfn.POISSON.DIST(1,L1281,FALSE)</f>
        <v>0.17759738735142136</v>
      </c>
      <c r="P1281" s="5">
        <f t="shared" ref="P1281:P1344" si="1519">_xlfn.POISSON.DIST(1,K1281,FALSE) * _xlfn.POISSON.DIST(1,L1281,FALSE)</f>
        <v>0.11266030475101134</v>
      </c>
      <c r="Q1281" s="5">
        <f t="shared" ref="Q1281:Q1344" si="1520">_xlfn.POISSON.DIST(2,K1281,FALSE) * _xlfn.POISSON.DIST(0,L1281,FALSE)</f>
        <v>5.7001813529550263E-2</v>
      </c>
      <c r="R1281" s="5">
        <f t="shared" ref="R1281:R1344" si="1521">_xlfn.POISSON.DIST(0,K1281,FALSE) * _xlfn.POISSON.DIST(2,L1281,FALSE)</f>
        <v>5.5666405508356845E-2</v>
      </c>
      <c r="S1281" s="5">
        <f t="shared" ref="S1281:S1344" si="1522">_xlfn.POISSON.DIST(2,K1281,FALSE) * _xlfn.POISSON.DIST(2,L1281,FALSE)</f>
        <v>1.1200357411766674E-2</v>
      </c>
      <c r="T1281" s="5">
        <f t="shared" ref="T1281:T1344" si="1523">_xlfn.POISSON.DIST(2,K1281,FALSE) * _xlfn.POISSON.DIST(1,L1281,FALSE)</f>
        <v>3.5733476871131369E-2</v>
      </c>
      <c r="U1281" s="5">
        <f t="shared" ref="U1281:U1344" si="1524">_xlfn.POISSON.DIST(1,K1281,FALSE) * _xlfn.POISSON.DIST(2,L1281,FALSE)</f>
        <v>3.5312423805848668E-2</v>
      </c>
      <c r="V1281" s="5">
        <f t="shared" ref="V1281:V1344" si="1525">_xlfn.POISSON.DIST(3,K1281,FALSE) * _xlfn.POISSON.DIST(3,L1281,FALSE)</f>
        <v>4.9489187450546741E-4</v>
      </c>
      <c r="W1281" s="5">
        <f t="shared" ref="W1281:W1344" si="1526">_xlfn.POISSON.DIST(3,K1281,FALSE) * _xlfn.POISSON.DIST(0,L1281,FALSE)</f>
        <v>1.2053183475595875E-2</v>
      </c>
      <c r="X1281" s="5">
        <f t="shared" ref="X1281:X1344" si="1527">_xlfn.POISSON.DIST(3,K1281,FALSE) * _xlfn.POISSON.DIST(1,L1281,FALSE)</f>
        <v>7.5559377198661948E-3</v>
      </c>
      <c r="Y1281" s="5">
        <f t="shared" ref="Y1281:Y1344" si="1528">_xlfn.POISSON.DIST(3,K1281,FALSE) * _xlfn.POISSON.DIST(2,L1281,FALSE)</f>
        <v>2.3683450493428362E-3</v>
      </c>
      <c r="Z1281" s="5">
        <f t="shared" ref="Z1281:Z1344" si="1529">_xlfn.POISSON.DIST(0,K1281,FALSE) * _xlfn.POISSON.DIST(3,L1281,FALSE)</f>
        <v>1.1632110691242563E-2</v>
      </c>
      <c r="AA1281" s="5">
        <f t="shared" ref="AA1281:AA1344" si="1530">_xlfn.POISSON.DIST(1,K1281,FALSE) * _xlfn.POISSON.DIST(3,L1281,FALSE)</f>
        <v>7.3789212494425587E-3</v>
      </c>
      <c r="AB1281" s="5">
        <f t="shared" ref="AB1281:AB1344" si="1531">_xlfn.POISSON.DIST(2,K1281,FALSE) * _xlfn.POISSON.DIST(3,L1281,FALSE)</f>
        <v>2.3404384746126697E-3</v>
      </c>
      <c r="AC1281" s="5">
        <f t="shared" ref="AC1281:AC1344" si="1532">_xlfn.POISSON.DIST(4,K1281,FALSE) * _xlfn.POISSON.DIST(4,L1281,FALSE)</f>
        <v>1.2300175041446118E-5</v>
      </c>
      <c r="AD1281" s="5">
        <f t="shared" ref="AD1281:AD1344" si="1533">_xlfn.POISSON.DIST(4,K1281,FALSE) * _xlfn.POISSON.DIST(0,L1281,FALSE)</f>
        <v>1.9115080236139764E-3</v>
      </c>
      <c r="AE1281" s="5">
        <f t="shared" ref="AE1281:AE1344" si="1534">_xlfn.POISSON.DIST(4,K1281,FALSE) * _xlfn.POISSON.DIST(1,L1281,FALSE)</f>
        <v>1.1982921861842554E-3</v>
      </c>
      <c r="AF1281" s="5">
        <f t="shared" ref="AF1281:AF1344" si="1535">_xlfn.POISSON.DIST(4,K1281,FALSE) * _xlfn.POISSON.DIST(2,L1281,FALSE)</f>
        <v>3.7559459487788657E-4</v>
      </c>
      <c r="AG1281" s="5">
        <f t="shared" ref="AG1281:AG1344" si="1536">_xlfn.POISSON.DIST(4,K1281,FALSE) * _xlfn.POISSON.DIST(3,L1281,FALSE)</f>
        <v>7.8484641908414568E-5</v>
      </c>
      <c r="AH1281" s="5">
        <f t="shared" ref="AH1281:AH1344" si="1537">_xlfn.POISSON.DIST(0,K1281,FALSE) * _xlfn.POISSON.DIST(4,L1281,FALSE)</f>
        <v>1.8229935707768147E-3</v>
      </c>
      <c r="AI1281" s="5">
        <f t="shared" ref="AI1281:AI1344" si="1538">_xlfn.POISSON.DIST(1,K1281,FALSE) * _xlfn.POISSON.DIST(4,L1281,FALSE)</f>
        <v>1.1564303636767807E-3</v>
      </c>
      <c r="AJ1281" s="5">
        <f t="shared" ref="AJ1281:AJ1344" si="1539">_xlfn.POISSON.DIST(2,K1281,FALSE) * _xlfn.POISSON.DIST(4,L1281,FALSE)</f>
        <v>3.6679536545588235E-4</v>
      </c>
      <c r="AK1281" s="5">
        <f t="shared" ref="AK1281:AK1344" si="1540">_xlfn.POISSON.DIST(3,K1281,FALSE) * _xlfn.POISSON.DIST(4,L1281,FALSE)</f>
        <v>7.7559845276608223E-5</v>
      </c>
      <c r="AL1281" s="5">
        <f t="shared" ref="AL1281:AL1344" si="1541">_xlfn.POISSON.DIST(5,K1281,FALSE) * _xlfn.POISSON.DIST(5,L1281,FALSE)</f>
        <v>1.9565557823897427E-7</v>
      </c>
      <c r="AM1281" s="5">
        <f t="shared" ref="AM1281:AM1344" si="1542">_xlfn.POISSON.DIST(5,K1281,FALSE) * _xlfn.POISSON.DIST(0,L1281,FALSE)</f>
        <v>2.4251604112646941E-4</v>
      </c>
      <c r="AN1281" s="5">
        <f t="shared" ref="AN1281:AN1344" si="1543">_xlfn.POISSON.DIST(5,K1281,FALSE) * _xlfn.POISSON.DIST(1,L1281,FALSE)</f>
        <v>1.5202922170149086E-4</v>
      </c>
      <c r="AO1281" s="5">
        <f t="shared" ref="AO1281:AO1344" si="1544">_xlfn.POISSON.DIST(5,K1281,FALSE) * _xlfn.POISSON.DIST(2,L1281,FALSE)</f>
        <v>4.7652279296254768E-5</v>
      </c>
      <c r="AP1281" s="5">
        <f t="shared" ref="AP1281:AP1344" si="1545">_xlfn.POISSON.DIST(5,K1281,FALSE) * _xlfn.POISSON.DIST(3,L1281,FALSE)</f>
        <v>9.9574704420393854E-6</v>
      </c>
      <c r="AQ1281" s="5">
        <f t="shared" ref="AQ1281:AQ1344" si="1546">_xlfn.POISSON.DIST(5,K1281,FALSE) * _xlfn.POISSON.DIST(4,L1281,FALSE)</f>
        <v>1.5605426288372859E-6</v>
      </c>
      <c r="AR1281" s="5">
        <f t="shared" ref="AR1281:AR1344" si="1547">_xlfn.POISSON.DIST(0,K1281,FALSE) * _xlfn.POISSON.DIST(5,L1281,FALSE)</f>
        <v>2.2856079329407425E-4</v>
      </c>
      <c r="AS1281" s="5">
        <f t="shared" ref="AS1281:AS1344" si="1548">_xlfn.POISSON.DIST(1,K1281,FALSE) * _xlfn.POISSON.DIST(5,L1281,FALSE)</f>
        <v>1.4498934365341176E-4</v>
      </c>
      <c r="AT1281" s="5">
        <f t="shared" ref="AT1281:AT1344" si="1549">_xlfn.POISSON.DIST(2,K1281,FALSE) * _xlfn.POISSON.DIST(5,L1281,FALSE)</f>
        <v>4.5987567399627491E-5</v>
      </c>
      <c r="AU1281" s="5">
        <f t="shared" ref="AU1281:AU1344" si="1550">_xlfn.POISSON.DIST(3,K1281,FALSE) * _xlfn.POISSON.DIST(5,L1281,FALSE)</f>
        <v>9.7241921465654624E-6</v>
      </c>
      <c r="AV1281" s="5">
        <f t="shared" ref="AV1281:AV1344" si="1551">_xlfn.POISSON.DIST(4,K1281,FALSE) * _xlfn.POISSON.DIST(5,L1281,FALSE)</f>
        <v>1.5421545145279527E-6</v>
      </c>
      <c r="AW1281" s="5">
        <f t="shared" ref="AW1281:AW1344" si="1552">_xlfn.POISSON.DIST(6,K1281,FALSE) * _xlfn.POISSON.DIST(6,L1281,FALSE)</f>
        <v>2.1612782590851241E-9</v>
      </c>
      <c r="AX1281" s="5">
        <f t="shared" ref="AX1281:AX1344" si="1553">_xlfn.POISSON.DIST(6,K1281,FALSE) * _xlfn.POISSON.DIST(0,L1281,FALSE)</f>
        <v>2.5640327548150124E-5</v>
      </c>
      <c r="AY1281" s="5">
        <f t="shared" ref="AY1281:AY1344" si="1554">_xlfn.POISSON.DIST(6,K1281,FALSE) * _xlfn.POISSON.DIST(1,L1281,FALSE)</f>
        <v>1.6073489502839748E-5</v>
      </c>
      <c r="AZ1281" s="5">
        <f t="shared" ref="AZ1281:AZ1344" si="1555">_xlfn.POISSON.DIST(6,K1281,FALSE) * _xlfn.POISSON.DIST(2,L1281,FALSE)</f>
        <v>5.0380999289640368E-6</v>
      </c>
      <c r="BA1281" s="5">
        <f t="shared" ref="BA1281:BA1344" si="1556">_xlfn.POISSON.DIST(6,K1281,FALSE) * _xlfn.POISSON.DIST(3,L1281,FALSE)</f>
        <v>1.0527666644194074E-6</v>
      </c>
      <c r="BB1281" s="5">
        <f t="shared" ref="BB1281:BB1344" si="1557">_xlfn.POISSON.DIST(6,K1281,FALSE) * _xlfn.POISSON.DIST(4,L1281,FALSE)</f>
        <v>1.6499042277938651E-7</v>
      </c>
      <c r="BC1281" s="5">
        <f t="shared" ref="BC1281:BC1344" si="1558">_xlfn.POISSON.DIST(6,K1281,FALSE) * _xlfn.POISSON.DIST(5,L1281,FALSE)</f>
        <v>2.0685943450865896E-8</v>
      </c>
      <c r="BD1281" s="5">
        <f t="shared" ref="BD1281:BD1344" si="1559">_xlfn.POISSON.DIST(0,K1281,FALSE) * _xlfn.POISSON.DIST(6,L1281,FALSE)</f>
        <v>2.3880151978519211E-5</v>
      </c>
      <c r="BE1281" s="5">
        <f t="shared" ref="BE1281:BE1344" si="1560">_xlfn.POISSON.DIST(1,K1281,FALSE) * _xlfn.POISSON.DIST(6,L1281,FALSE)</f>
        <v>1.514856293508931E-5</v>
      </c>
      <c r="BF1281" s="5">
        <f t="shared" ref="BF1281:BF1344" si="1561">_xlfn.POISSON.DIST(2,K1281,FALSE) * _xlfn.POISSON.DIST(6,L1281,FALSE)</f>
        <v>4.8048052458959156E-6</v>
      </c>
      <c r="BG1281" s="5">
        <f t="shared" ref="BG1281:BG1344" si="1562">_xlfn.POISSON.DIST(3,K1281,FALSE) * _xlfn.POISSON.DIST(6,L1281,FALSE)</f>
        <v>1.0159887134690247E-6</v>
      </c>
      <c r="BH1281" s="5">
        <f t="shared" ref="BH1281:BH1344" si="1563">_xlfn.POISSON.DIST(4,K1281,FALSE) * _xlfn.POISSON.DIST(6,L1281,FALSE)</f>
        <v>1.6112511533815107E-7</v>
      </c>
      <c r="BI1281" s="5">
        <f t="shared" ref="BI1281:BI1344" si="1564">_xlfn.POISSON.DIST(5,K1281,FALSE) * _xlfn.POISSON.DIST(6,L1281,FALSE)</f>
        <v>2.044219779102813E-8</v>
      </c>
      <c r="BJ1281" s="8">
        <f t="shared" ref="BJ1281:BJ1344" si="1565">SUM(N1281,Q1281,T1281,W1281,X1281,Y1281,AD1281,AE1281,AF1281,AG1281,AM1281,AN1281,AO1281,AP1281,AQ1281,AX1281,AY1281,AZ1281,BA1281,BB1281,BC1281)</f>
        <v>0.29849333886467966</v>
      </c>
      <c r="BK1281" s="8">
        <f t="shared" ref="BK1281:BK1344" si="1566">SUM(M1281,P1281,S1281,V1281,AC1281,AL1281,AY1281)</f>
        <v>0.40768633863440795</v>
      </c>
      <c r="BL1281" s="8">
        <f t="shared" ref="BL1281:BL1344" si="1567">SUM(O1281,R1281,U1281,AA1281,AB1281,AH1281,AI1281,AJ1281,AK1281,AR1281,AS1281,AT1281,AU1281,AV1281,BD1281,BE1281,BF1281,BG1281,BH1281,BI1281)</f>
        <v>0.28219519066206261</v>
      </c>
      <c r="BM1281" s="8">
        <f t="shared" ref="BM1281:BM1344" si="1568">SUM(S1281:BI1281)</f>
        <v>0.13404778424942346</v>
      </c>
      <c r="BN1281" s="8">
        <f t="shared" ref="BN1281:BN1344" si="1569">SUM(M1281:R1281)</f>
        <v>0.86594312327474465</v>
      </c>
    </row>
    <row r="1282" spans="1:66" x14ac:dyDescent="0.25">
      <c r="A1282" t="s">
        <v>301</v>
      </c>
      <c r="B1282" t="s">
        <v>319</v>
      </c>
      <c r="C1282" t="s">
        <v>314</v>
      </c>
      <c r="D1282" s="7" t="s">
        <v>562</v>
      </c>
      <c r="E1282">
        <f>VLOOKUP(A1282,home!$A$2:$E$405,3,FALSE)</f>
        <v>1.42105263157895</v>
      </c>
      <c r="F1282">
        <f>VLOOKUP(B1282,home!$B$2:$E$405,3,FALSE)</f>
        <v>0.7</v>
      </c>
      <c r="G1282">
        <f>VLOOKUP(C1282,away!$B$2:$E$405,4,FALSE)</f>
        <v>0.7</v>
      </c>
      <c r="H1282">
        <f>VLOOKUP(A1282,away!$A$2:$E$405,3,FALSE)</f>
        <v>1.0815789473684201</v>
      </c>
      <c r="I1282">
        <f>VLOOKUP(C1282,away!$B$2:$E$405,3,FALSE)</f>
        <v>1.1499999999999999</v>
      </c>
      <c r="J1282">
        <f>VLOOKUP(B1282,home!$B$2:$E$405,4,FALSE)</f>
        <v>1.17</v>
      </c>
      <c r="K1282" s="3">
        <f t="shared" si="1514"/>
        <v>0.69631578947368544</v>
      </c>
      <c r="L1282" s="3">
        <f t="shared" si="1515"/>
        <v>1.4552644736842091</v>
      </c>
      <c r="M1282" s="5">
        <f t="shared" si="1516"/>
        <v>0.11630022751786878</v>
      </c>
      <c r="N1282" s="5">
        <f t="shared" si="1517"/>
        <v>8.0981684740074042E-2</v>
      </c>
      <c r="O1282" s="5">
        <f t="shared" si="1518"/>
        <v>0.16924758938814508</v>
      </c>
      <c r="P1282" s="5">
        <f t="shared" si="1519"/>
        <v>0.1178497688213244</v>
      </c>
      <c r="Q1282" s="5">
        <f t="shared" si="1520"/>
        <v>2.8194412871346875E-2</v>
      </c>
      <c r="R1282" s="5">
        <f t="shared" si="1521"/>
        <v>0.12315000204663006</v>
      </c>
      <c r="S1282" s="5">
        <f t="shared" si="1522"/>
        <v>2.9854988910287629E-2</v>
      </c>
      <c r="T1282" s="5">
        <f t="shared" si="1523"/>
        <v>4.10303274080559E-2</v>
      </c>
      <c r="U1282" s="5">
        <f t="shared" si="1524"/>
        <v>8.5751290898785193E-2</v>
      </c>
      <c r="V1282" s="5">
        <f t="shared" si="1525"/>
        <v>3.3614184180718529E-3</v>
      </c>
      <c r="W1282" s="5">
        <f t="shared" si="1526"/>
        <v>6.5440716190863137E-3</v>
      </c>
      <c r="X1282" s="5">
        <f t="shared" si="1527"/>
        <v>9.5233549405014141E-3</v>
      </c>
      <c r="Y1282" s="5">
        <f t="shared" si="1528"/>
        <v>6.9295000575983522E-3</v>
      </c>
      <c r="Z1282" s="5">
        <f t="shared" si="1529"/>
        <v>5.9738607637532769E-2</v>
      </c>
      <c r="AA1282" s="5">
        <f t="shared" si="1530"/>
        <v>4.1596935739187366E-2</v>
      </c>
      <c r="AB1282" s="5">
        <f t="shared" si="1531"/>
        <v>1.4482301574459204E-2</v>
      </c>
      <c r="AC1282" s="5">
        <f t="shared" si="1532"/>
        <v>2.1288779477056762E-4</v>
      </c>
      <c r="AD1282" s="5">
        <f t="shared" si="1533"/>
        <v>1.139185098954106E-3</v>
      </c>
      <c r="AE1282" s="5">
        <f t="shared" si="1534"/>
        <v>1.6578156034583408E-3</v>
      </c>
      <c r="AF1282" s="5">
        <f t="shared" si="1535"/>
        <v>1.206280075816136E-3</v>
      </c>
      <c r="AG1282" s="5">
        <f t="shared" si="1536"/>
        <v>5.8515217988277211E-4</v>
      </c>
      <c r="AH1282" s="5">
        <f t="shared" si="1537"/>
        <v>2.173386835056541E-2</v>
      </c>
      <c r="AI1282" s="5">
        <f t="shared" si="1538"/>
        <v>1.5133635698841101E-2</v>
      </c>
      <c r="AJ1282" s="5">
        <f t="shared" si="1539"/>
        <v>5.2688947446228439E-3</v>
      </c>
      <c r="AK1282" s="5">
        <f t="shared" si="1540"/>
        <v>1.2229382012519361E-3</v>
      </c>
      <c r="AL1282" s="5">
        <f t="shared" si="1541"/>
        <v>8.6289693267326477E-6</v>
      </c>
      <c r="AM1282" s="5">
        <f t="shared" si="1542"/>
        <v>1.5864651430697746E-4</v>
      </c>
      <c r="AN1282" s="5">
        <f t="shared" si="1543"/>
        <v>2.3087263614477788E-4</v>
      </c>
      <c r="AO1282" s="5">
        <f t="shared" si="1544"/>
        <v>1.6799037266365807E-4</v>
      </c>
      <c r="AP1282" s="5">
        <f t="shared" si="1545"/>
        <v>8.1490140419464136E-5</v>
      </c>
      <c r="AQ1282" s="5">
        <f t="shared" si="1546"/>
        <v>2.9647426576995958E-5</v>
      </c>
      <c r="AR1282" s="5">
        <f t="shared" si="1547"/>
        <v>6.3257052972614898E-3</v>
      </c>
      <c r="AS1282" s="5">
        <f t="shared" si="1548"/>
        <v>4.4046884780405086E-3</v>
      </c>
      <c r="AT1282" s="5">
        <f t="shared" si="1549"/>
        <v>1.5335270674862111E-3</v>
      </c>
      <c r="AU1282" s="5">
        <f t="shared" si="1550"/>
        <v>3.5593970355864228E-4</v>
      </c>
      <c r="AV1282" s="5">
        <f t="shared" si="1551"/>
        <v>6.1961608922116369E-5</v>
      </c>
      <c r="AW1282" s="5">
        <f t="shared" si="1552"/>
        <v>2.4288718136034276E-7</v>
      </c>
      <c r="AX1282" s="5">
        <f t="shared" si="1553"/>
        <v>1.8411345476151878E-5</v>
      </c>
      <c r="AY1282" s="5">
        <f t="shared" si="1554"/>
        <v>2.6793376984170306E-5</v>
      </c>
      <c r="AZ1282" s="5">
        <f t="shared" si="1555"/>
        <v>1.9495724827545602E-5</v>
      </c>
      <c r="BA1282" s="5">
        <f t="shared" si="1556"/>
        <v>9.4571452434167702E-6</v>
      </c>
      <c r="BB1282" s="5">
        <f t="shared" si="1557"/>
        <v>3.4406618738040088E-6</v>
      </c>
      <c r="BC1282" s="5">
        <f t="shared" si="1558"/>
        <v>1.0014145981813426E-6</v>
      </c>
      <c r="BD1282" s="5">
        <f t="shared" si="1559"/>
        <v>1.5342623650167774E-3</v>
      </c>
      <c r="BE1282" s="5">
        <f t="shared" si="1560"/>
        <v>1.0683311099564212E-3</v>
      </c>
      <c r="BF1282" s="5">
        <f t="shared" si="1561"/>
        <v>3.7194791012430195E-4</v>
      </c>
      <c r="BG1282" s="5">
        <f t="shared" si="1562"/>
        <v>8.6331067560430243E-5</v>
      </c>
      <c r="BH1282" s="5">
        <f t="shared" si="1563"/>
        <v>1.5028421366111761E-5</v>
      </c>
      <c r="BI1282" s="5">
        <f t="shared" si="1564"/>
        <v>2.0929054176174637E-6</v>
      </c>
      <c r="BJ1282" s="8">
        <f t="shared" si="1565"/>
        <v>0.17853903135388938</v>
      </c>
      <c r="BK1282" s="8">
        <f t="shared" si="1566"/>
        <v>0.26761471380863422</v>
      </c>
      <c r="BL1282" s="8">
        <f t="shared" si="1567"/>
        <v>0.49334727257719879</v>
      </c>
      <c r="BM1282" s="8">
        <f t="shared" si="1568"/>
        <v>0.36348938950206316</v>
      </c>
      <c r="BN1282" s="8">
        <f t="shared" si="1569"/>
        <v>0.63572368538538926</v>
      </c>
    </row>
    <row r="1283" spans="1:66" x14ac:dyDescent="0.25">
      <c r="A1283" t="s">
        <v>301</v>
      </c>
      <c r="B1283" t="s">
        <v>313</v>
      </c>
      <c r="C1283" t="s">
        <v>322</v>
      </c>
      <c r="D1283" s="7" t="s">
        <v>562</v>
      </c>
      <c r="E1283">
        <f>VLOOKUP(A1283,home!$A$2:$E$405,3,FALSE)</f>
        <v>1.42105263157895</v>
      </c>
      <c r="F1283">
        <f>VLOOKUP(B1283,home!$B$2:$E$405,3,FALSE)</f>
        <v>1.22</v>
      </c>
      <c r="G1283">
        <f>VLOOKUP(C1283,away!$B$2:$E$405,4,FALSE)</f>
        <v>0.74</v>
      </c>
      <c r="H1283">
        <f>VLOOKUP(A1283,away!$A$2:$E$405,3,FALSE)</f>
        <v>1.0815789473684201</v>
      </c>
      <c r="I1283">
        <f>VLOOKUP(C1283,away!$B$2:$E$405,3,FALSE)</f>
        <v>0.63</v>
      </c>
      <c r="J1283">
        <f>VLOOKUP(B1283,home!$B$2:$E$405,4,FALSE)</f>
        <v>0.78</v>
      </c>
      <c r="K1283" s="3">
        <f t="shared" si="1514"/>
        <v>1.2829263157894761</v>
      </c>
      <c r="L1283" s="3">
        <f t="shared" si="1515"/>
        <v>0.53148789473684166</v>
      </c>
      <c r="M1283" s="5">
        <f t="shared" si="1516"/>
        <v>0.16293332506716232</v>
      </c>
      <c r="N1283" s="5">
        <f t="shared" si="1517"/>
        <v>0.20903145044774366</v>
      </c>
      <c r="O1283" s="5">
        <f t="shared" si="1518"/>
        <v>8.6597089922419573E-2</v>
      </c>
      <c r="P1283" s="5">
        <f t="shared" si="1519"/>
        <v>0.11109768553225971</v>
      </c>
      <c r="Q1283" s="5">
        <f t="shared" si="1520"/>
        <v>0.13408597430352712</v>
      </c>
      <c r="R1283" s="5">
        <f t="shared" si="1521"/>
        <v>2.301265250660187E-2</v>
      </c>
      <c r="S1283" s="5">
        <f t="shared" si="1522"/>
        <v>1.8938261594945535E-2</v>
      </c>
      <c r="T1283" s="5">
        <f t="shared" si="1523"/>
        <v>7.1265072196319876E-2</v>
      </c>
      <c r="U1283" s="5">
        <f t="shared" si="1524"/>
        <v>2.9523537496838188E-2</v>
      </c>
      <c r="V1283" s="5">
        <f t="shared" si="1525"/>
        <v>1.4348043766680139E-3</v>
      </c>
      <c r="W1283" s="5">
        <f t="shared" si="1526"/>
        <v>5.7340808337422132E-2</v>
      </c>
      <c r="X1283" s="5">
        <f t="shared" si="1527"/>
        <v>3.0475945505765222E-2</v>
      </c>
      <c r="Y1283" s="5">
        <f t="shared" si="1528"/>
        <v>8.0987980584869331E-3</v>
      </c>
      <c r="Z1283" s="5">
        <f t="shared" si="1529"/>
        <v>4.0769820776814436E-3</v>
      </c>
      <c r="AA1283" s="5">
        <f t="shared" si="1530"/>
        <v>5.2304675964595778E-3</v>
      </c>
      <c r="AB1283" s="5">
        <f t="shared" si="1531"/>
        <v>3.3551522616910617E-3</v>
      </c>
      <c r="AC1283" s="5">
        <f t="shared" si="1532"/>
        <v>6.1145964681283597E-5</v>
      </c>
      <c r="AD1283" s="5">
        <f t="shared" si="1533"/>
        <v>1.8391007996179865E-2</v>
      </c>
      <c r="AE1283" s="5">
        <f t="shared" si="1534"/>
        <v>9.7745981219780568E-3</v>
      </c>
      <c r="AF1283" s="5">
        <f t="shared" si="1535"/>
        <v>2.5975402888744011E-3</v>
      </c>
      <c r="AG1283" s="5">
        <f t="shared" si="1536"/>
        <v>4.6018707320932774E-4</v>
      </c>
      <c r="AH1283" s="5">
        <f t="shared" si="1537"/>
        <v>5.417166553366861E-4</v>
      </c>
      <c r="AI1283" s="5">
        <f t="shared" si="1538"/>
        <v>6.9498255283289222E-4</v>
      </c>
      <c r="AJ1283" s="5">
        <f t="shared" si="1539"/>
        <v>4.4580570302193371E-4</v>
      </c>
      <c r="AK1283" s="5">
        <f t="shared" si="1540"/>
        <v>1.9064528937862222E-4</v>
      </c>
      <c r="AL1283" s="5">
        <f t="shared" si="1541"/>
        <v>1.6677190262772101E-6</v>
      </c>
      <c r="AM1283" s="5">
        <f t="shared" si="1542"/>
        <v>4.7188616264387633E-3</v>
      </c>
      <c r="AN1283" s="5">
        <f t="shared" si="1543"/>
        <v>2.5080178313904066E-3</v>
      </c>
      <c r="AO1283" s="5">
        <f t="shared" si="1544"/>
        <v>6.6649055858407314E-4</v>
      </c>
      <c r="AP1283" s="5">
        <f t="shared" si="1545"/>
        <v>1.1807722128127689E-4</v>
      </c>
      <c r="AQ1283" s="5">
        <f t="shared" si="1546"/>
        <v>1.5689153438790511E-5</v>
      </c>
      <c r="AR1283" s="5">
        <f t="shared" si="1547"/>
        <v>5.758316893775574E-5</v>
      </c>
      <c r="AS1283" s="5">
        <f t="shared" si="1548"/>
        <v>7.3874962776797974E-5</v>
      </c>
      <c r="AT1283" s="5">
        <f t="shared" si="1549"/>
        <v>4.7388066912161055E-5</v>
      </c>
      <c r="AU1283" s="5">
        <f t="shared" si="1550"/>
        <v>2.0265132698667982E-5</v>
      </c>
      <c r="AV1283" s="5">
        <f t="shared" si="1551"/>
        <v>6.4996680080217406E-6</v>
      </c>
      <c r="AW1283" s="5">
        <f t="shared" si="1552"/>
        <v>3.1587515912676047E-8</v>
      </c>
      <c r="AX1283" s="5">
        <f t="shared" si="1553"/>
        <v>1.0089919601879017E-3</v>
      </c>
      <c r="AY1283" s="5">
        <f t="shared" si="1554"/>
        <v>5.3626701272666704E-4</v>
      </c>
      <c r="AZ1283" s="5">
        <f t="shared" si="1555"/>
        <v>1.4250971280545564E-4</v>
      </c>
      <c r="BA1283" s="5">
        <f t="shared" si="1556"/>
        <v>2.5247395746174516E-5</v>
      </c>
      <c r="BB1283" s="5">
        <f t="shared" si="1557"/>
        <v>3.3546713031805455E-6</v>
      </c>
      <c r="BC1283" s="5">
        <f t="shared" si="1558"/>
        <v>3.5659343769230519E-7</v>
      </c>
      <c r="BD1283" s="5">
        <f t="shared" si="1559"/>
        <v>5.100792871833945E-6</v>
      </c>
      <c r="BE1283" s="5">
        <f t="shared" si="1560"/>
        <v>6.543941406667145E-6</v>
      </c>
      <c r="BF1283" s="5">
        <f t="shared" si="1561"/>
        <v>4.1976973197988416E-6</v>
      </c>
      <c r="BG1283" s="5">
        <f t="shared" si="1562"/>
        <v>1.7951121190962951E-6</v>
      </c>
      <c r="BH1283" s="5">
        <f t="shared" si="1563"/>
        <v>5.7574914434531238E-7</v>
      </c>
      <c r="BI1283" s="5">
        <f t="shared" si="1564"/>
        <v>1.4772874571477491E-7</v>
      </c>
      <c r="BJ1283" s="8">
        <f t="shared" si="1565"/>
        <v>0.55126524606684679</v>
      </c>
      <c r="BK1283" s="8">
        <f t="shared" si="1566"/>
        <v>0.29500315726746978</v>
      </c>
      <c r="BL1283" s="8">
        <f t="shared" si="1567"/>
        <v>0.14981602200552127</v>
      </c>
      <c r="BM1283" s="8">
        <f t="shared" si="1568"/>
        <v>0.27286699421259453</v>
      </c>
      <c r="BN1283" s="8">
        <f t="shared" si="1569"/>
        <v>0.7267581777797143</v>
      </c>
    </row>
    <row r="1284" spans="1:66" x14ac:dyDescent="0.25">
      <c r="A1284" t="s">
        <v>303</v>
      </c>
      <c r="B1284" t="s">
        <v>353</v>
      </c>
      <c r="C1284" t="s">
        <v>302</v>
      </c>
      <c r="D1284" s="7" t="s">
        <v>562</v>
      </c>
      <c r="E1284">
        <f>VLOOKUP(A1284,home!$A$2:$E$405,3,FALSE)</f>
        <v>1.3961038961039001</v>
      </c>
      <c r="F1284">
        <f>VLOOKUP(B1284,home!$B$2:$E$405,3,FALSE)</f>
        <v>0.75</v>
      </c>
      <c r="G1284">
        <f>VLOOKUP(C1284,away!$B$2:$E$405,4,FALSE)</f>
        <v>1.63</v>
      </c>
      <c r="H1284">
        <f>VLOOKUP(A1284,away!$A$2:$E$405,3,FALSE)</f>
        <v>1.0324675324675301</v>
      </c>
      <c r="I1284">
        <f>VLOOKUP(C1284,away!$B$2:$E$405,3,FALSE)</f>
        <v>0.52</v>
      </c>
      <c r="J1284">
        <f>VLOOKUP(B1284,home!$B$2:$E$405,4,FALSE)</f>
        <v>0.88</v>
      </c>
      <c r="K1284" s="3">
        <f t="shared" si="1514"/>
        <v>1.7067370129870176</v>
      </c>
      <c r="L1284" s="3">
        <f t="shared" si="1515"/>
        <v>0.47245714285714174</v>
      </c>
      <c r="M1284" s="5">
        <f t="shared" si="1516"/>
        <v>0.11313266121087097</v>
      </c>
      <c r="N1284" s="5">
        <f t="shared" si="1517"/>
        <v>0.19308770026631419</v>
      </c>
      <c r="O1284" s="5">
        <f t="shared" si="1518"/>
        <v>5.345033387951309E-2</v>
      </c>
      <c r="P1284" s="5">
        <f t="shared" si="1519"/>
        <v>9.1225663188678974E-2</v>
      </c>
      <c r="Q1284" s="5">
        <f t="shared" si="1520"/>
        <v>0.16477496239853084</v>
      </c>
      <c r="R1284" s="5">
        <f t="shared" si="1521"/>
        <v>1.2626496014737518E-2</v>
      </c>
      <c r="S1284" s="5">
        <f t="shared" si="1522"/>
        <v>1.8390183557828788E-2</v>
      </c>
      <c r="T1284" s="5">
        <f t="shared" si="1523"/>
        <v>7.7849107949202856E-2</v>
      </c>
      <c r="U1284" s="5">
        <f t="shared" si="1524"/>
        <v>2.1550108092685597E-2</v>
      </c>
      <c r="V1284" s="5">
        <f t="shared" si="1525"/>
        <v>1.6476789021827526E-3</v>
      </c>
      <c r="W1284" s="5">
        <f t="shared" si="1526"/>
        <v>9.3742509046372199E-2</v>
      </c>
      <c r="X1284" s="5">
        <f t="shared" si="1527"/>
        <v>4.4289317988308777E-2</v>
      </c>
      <c r="Y1284" s="5">
        <f t="shared" si="1528"/>
        <v>1.0462402317923888E-2</v>
      </c>
      <c r="Z1284" s="5">
        <f t="shared" si="1529"/>
        <v>1.9884927438066588E-3</v>
      </c>
      <c r="AA1284" s="5">
        <f t="shared" si="1530"/>
        <v>3.3938341659109357E-3</v>
      </c>
      <c r="AB1284" s="5">
        <f t="shared" si="1531"/>
        <v>2.8961911934500591E-3</v>
      </c>
      <c r="AC1284" s="5">
        <f t="shared" si="1532"/>
        <v>8.3038907025624625E-5</v>
      </c>
      <c r="AD1284" s="5">
        <f t="shared" si="1533"/>
        <v>3.9998452469928447E-2</v>
      </c>
      <c r="AE1284" s="5">
        <f t="shared" si="1534"/>
        <v>1.8897554572649581E-2</v>
      </c>
      <c r="AF1284" s="5">
        <f t="shared" si="1535"/>
        <v>4.464142320190467E-3</v>
      </c>
      <c r="AG1284" s="5">
        <f t="shared" si="1536"/>
        <v>7.0303864196827998E-4</v>
      </c>
      <c r="AH1284" s="5">
        <f t="shared" si="1537"/>
        <v>2.34869400082763E-4</v>
      </c>
      <c r="AI1284" s="5">
        <f t="shared" si="1538"/>
        <v>4.0086029833930775E-4</v>
      </c>
      <c r="AJ1284" s="5">
        <f t="shared" si="1539"/>
        <v>3.4208155410635747E-4</v>
      </c>
      <c r="AK1284" s="5">
        <f t="shared" si="1540"/>
        <v>1.9461441661781375E-4</v>
      </c>
      <c r="AL1284" s="5">
        <f t="shared" si="1541"/>
        <v>2.6783704308894127E-6</v>
      </c>
      <c r="AM1284" s="5">
        <f t="shared" si="1542"/>
        <v>1.3653367858525776E-2</v>
      </c>
      <c r="AN1284" s="5">
        <f t="shared" si="1543"/>
        <v>6.4506311688166205E-3</v>
      </c>
      <c r="AO1284" s="5">
        <f t="shared" si="1544"/>
        <v>1.5238233858221625E-3</v>
      </c>
      <c r="AP1284" s="5">
        <f t="shared" si="1545"/>
        <v>2.3998041436147833E-4</v>
      </c>
      <c r="AQ1284" s="5">
        <f t="shared" si="1546"/>
        <v>2.8345115227724251E-5</v>
      </c>
      <c r="AR1284" s="5">
        <f t="shared" si="1547"/>
        <v>2.2193145141534634E-5</v>
      </c>
      <c r="AS1284" s="5">
        <f t="shared" si="1548"/>
        <v>3.7877862247650168E-5</v>
      </c>
      <c r="AT1284" s="5">
        <f t="shared" si="1549"/>
        <v>3.2323774735444087E-5</v>
      </c>
      <c r="AU1284" s="5">
        <f t="shared" si="1550"/>
        <v>1.838939424681235E-5</v>
      </c>
      <c r="AV1284" s="5">
        <f t="shared" si="1551"/>
        <v>7.8464649518612908E-6</v>
      </c>
      <c r="AW1284" s="5">
        <f t="shared" si="1552"/>
        <v>5.9992528586370927E-8</v>
      </c>
      <c r="AX1284" s="5">
        <f t="shared" si="1553"/>
        <v>3.8837847126788677E-3</v>
      </c>
      <c r="AY1284" s="5">
        <f t="shared" si="1554"/>
        <v>1.8349218288245032E-3</v>
      </c>
      <c r="AZ1284" s="5">
        <f t="shared" si="1555"/>
        <v>4.3346096230631296E-4</v>
      </c>
      <c r="BA1284" s="5">
        <f t="shared" si="1556"/>
        <v>6.8263909263782628E-5</v>
      </c>
      <c r="BB1284" s="5">
        <f t="shared" si="1557"/>
        <v>8.0629428827564756E-6</v>
      </c>
      <c r="BC1284" s="5">
        <f t="shared" si="1558"/>
        <v>7.6187899148149025E-7</v>
      </c>
      <c r="BD1284" s="5">
        <f t="shared" si="1559"/>
        <v>1.7475516574305516E-6</v>
      </c>
      <c r="BE1284" s="5">
        <f t="shared" si="1560"/>
        <v>2.9826110958435319E-6</v>
      </c>
      <c r="BF1284" s="5">
        <f t="shared" si="1561"/>
        <v>2.5452663763109627E-6</v>
      </c>
      <c r="BG1284" s="5">
        <f t="shared" si="1562"/>
        <v>1.4480334441204207E-6</v>
      </c>
      <c r="BH1284" s="5">
        <f t="shared" si="1563"/>
        <v>6.1785306878084765E-7</v>
      </c>
      <c r="BI1284" s="5">
        <f t="shared" si="1564"/>
        <v>2.1090254021517728E-7</v>
      </c>
      <c r="BJ1284" s="8">
        <f t="shared" si="1565"/>
        <v>0.67639459214909092</v>
      </c>
      <c r="BK1284" s="8">
        <f t="shared" si="1566"/>
        <v>0.22631682596584249</v>
      </c>
      <c r="BL1284" s="8">
        <f t="shared" si="1567"/>
        <v>9.5217571874949433E-2</v>
      </c>
      <c r="BM1284" s="8">
        <f t="shared" si="1568"/>
        <v>0.36978480393874807</v>
      </c>
      <c r="BN1284" s="8">
        <f t="shared" si="1569"/>
        <v>0.62829781695864562</v>
      </c>
    </row>
    <row r="1285" spans="1:66" x14ac:dyDescent="0.25">
      <c r="A1285" t="s">
        <v>303</v>
      </c>
      <c r="B1285" t="s">
        <v>465</v>
      </c>
      <c r="C1285" t="s">
        <v>361</v>
      </c>
      <c r="D1285" s="7" t="s">
        <v>562</v>
      </c>
      <c r="E1285">
        <f>VLOOKUP(A1285,home!$A$2:$E$405,3,FALSE)</f>
        <v>1.3961038961039001</v>
      </c>
      <c r="F1285">
        <f>VLOOKUP(B1285,home!$B$2:$E$405,3,FALSE)</f>
        <v>0.92</v>
      </c>
      <c r="G1285">
        <f>VLOOKUP(C1285,away!$B$2:$E$405,4,FALSE)</f>
        <v>0.75</v>
      </c>
      <c r="H1285">
        <f>VLOOKUP(A1285,away!$A$2:$E$405,3,FALSE)</f>
        <v>1.0324675324675301</v>
      </c>
      <c r="I1285">
        <f>VLOOKUP(C1285,away!$B$2:$E$405,3,FALSE)</f>
        <v>0.65</v>
      </c>
      <c r="J1285">
        <f>VLOOKUP(B1285,home!$B$2:$E$405,4,FALSE)</f>
        <v>0.55000000000000004</v>
      </c>
      <c r="K1285" s="3">
        <f t="shared" si="1514"/>
        <v>0.96331168831169101</v>
      </c>
      <c r="L1285" s="3">
        <f t="shared" si="1515"/>
        <v>0.36910714285714202</v>
      </c>
      <c r="M1285" s="5">
        <f t="shared" si="1516"/>
        <v>0.26383830852771378</v>
      </c>
      <c r="N1285" s="5">
        <f t="shared" si="1517"/>
        <v>0.25415852642913273</v>
      </c>
      <c r="O1285" s="5">
        <f t="shared" si="1518"/>
        <v>9.7384604236925534E-2</v>
      </c>
      <c r="P1285" s="5">
        <f t="shared" si="1519"/>
        <v>9.3811727523038582E-2</v>
      </c>
      <c r="Q1285" s="5">
        <f t="shared" si="1520"/>
        <v>0.12241693959662969</v>
      </c>
      <c r="R1285" s="5">
        <f t="shared" si="1521"/>
        <v>1.7972676514082558E-2</v>
      </c>
      <c r="S1285" s="5">
        <f t="shared" si="1522"/>
        <v>8.3390470000041829E-3</v>
      </c>
      <c r="T1285" s="5">
        <f t="shared" si="1523"/>
        <v>4.5184966811827314E-2</v>
      </c>
      <c r="U1285" s="5">
        <f t="shared" si="1524"/>
        <v>1.7313289356260742E-2</v>
      </c>
      <c r="V1285" s="5">
        <f t="shared" si="1525"/>
        <v>3.2945279138392008E-4</v>
      </c>
      <c r="W1285" s="5">
        <f t="shared" si="1526"/>
        <v>3.9308556253593217E-2</v>
      </c>
      <c r="X1285" s="5">
        <f t="shared" si="1527"/>
        <v>1.4509068888603033E-2</v>
      </c>
      <c r="Y1285" s="5">
        <f t="shared" si="1528"/>
        <v>2.6777004814948573E-3</v>
      </c>
      <c r="Z1285" s="5">
        <f t="shared" si="1529"/>
        <v>2.2112810925362237E-3</v>
      </c>
      <c r="AA1285" s="5">
        <f t="shared" si="1530"/>
        <v>2.1301529225827899E-3</v>
      </c>
      <c r="AB1285" s="5">
        <f t="shared" si="1531"/>
        <v>1.0260006041076552E-3</v>
      </c>
      <c r="AC1285" s="5">
        <f t="shared" si="1532"/>
        <v>7.3213722425013069E-6</v>
      </c>
      <c r="AD1285" s="5">
        <f t="shared" si="1533"/>
        <v>9.4665979224359906E-3</v>
      </c>
      <c r="AE1285" s="5">
        <f t="shared" si="1534"/>
        <v>3.4941889117277047E-3</v>
      </c>
      <c r="AF1285" s="5">
        <f t="shared" si="1535"/>
        <v>6.4486504290545978E-4</v>
      </c>
      <c r="AG1285" s="5">
        <f t="shared" si="1536"/>
        <v>7.934143117176085E-5</v>
      </c>
      <c r="AH1285" s="5">
        <f t="shared" si="1537"/>
        <v>2.0404991153001625E-4</v>
      </c>
      <c r="AI1285" s="5">
        <f t="shared" si="1538"/>
        <v>1.9656366477583108E-4</v>
      </c>
      <c r="AJ1285" s="5">
        <f t="shared" si="1539"/>
        <v>9.4676037887969562E-5</v>
      </c>
      <c r="AK1285" s="5">
        <f t="shared" si="1540"/>
        <v>3.0400844633507196E-5</v>
      </c>
      <c r="AL1285" s="5">
        <f t="shared" si="1541"/>
        <v>1.041290147349661E-7</v>
      </c>
      <c r="AM1285" s="5">
        <f t="shared" si="1542"/>
        <v>1.8238568854459525E-3</v>
      </c>
      <c r="AN1285" s="5">
        <f t="shared" si="1543"/>
        <v>6.731986039672812E-4</v>
      </c>
      <c r="AO1285" s="5">
        <f t="shared" si="1544"/>
        <v>1.2424120664288992E-4</v>
      </c>
      <c r="AP1285" s="5">
        <f t="shared" si="1545"/>
        <v>1.5286105603026956E-5</v>
      </c>
      <c r="AQ1285" s="5">
        <f t="shared" si="1546"/>
        <v>1.4105526911364573E-6</v>
      </c>
      <c r="AR1285" s="5">
        <f t="shared" si="1547"/>
        <v>1.506325596901938E-5</v>
      </c>
      <c r="AS1285" s="5">
        <f t="shared" si="1548"/>
        <v>1.4510610538987212E-5</v>
      </c>
      <c r="AT1285" s="5">
        <f t="shared" si="1549"/>
        <v>6.9891203683725945E-6</v>
      </c>
      <c r="AU1285" s="5">
        <f t="shared" si="1550"/>
        <v>2.2442337806235443E-6</v>
      </c>
      <c r="AV1285" s="5">
        <f t="shared" si="1551"/>
        <v>5.4047415804464892E-7</v>
      </c>
      <c r="AW1285" s="5">
        <f t="shared" si="1552"/>
        <v>1.0284626819010221E-9</v>
      </c>
      <c r="AX1285" s="5">
        <f t="shared" si="1553"/>
        <v>2.9282377592630704E-4</v>
      </c>
      <c r="AY1285" s="5">
        <f t="shared" si="1554"/>
        <v>1.0808334729279913E-4</v>
      </c>
      <c r="AZ1285" s="5">
        <f t="shared" si="1555"/>
        <v>1.9947167754840652E-5</v>
      </c>
      <c r="BA1285" s="5">
        <f t="shared" si="1556"/>
        <v>2.4542140326937816E-6</v>
      </c>
      <c r="BB1285" s="5">
        <f t="shared" si="1557"/>
        <v>2.2646698239187656E-7</v>
      </c>
      <c r="BC1285" s="5">
        <f t="shared" si="1558"/>
        <v>1.671811616442885E-8</v>
      </c>
      <c r="BD1285" s="5">
        <f t="shared" si="1559"/>
        <v>9.2665922880842198E-7</v>
      </c>
      <c r="BE1285" s="5">
        <f t="shared" si="1560"/>
        <v>8.9266166619305036E-7</v>
      </c>
      <c r="BF1285" s="5">
        <f t="shared" si="1561"/>
        <v>4.2995570837577729E-7</v>
      </c>
      <c r="BG1285" s="5">
        <f t="shared" si="1562"/>
        <v>1.3806045311157304E-7</v>
      </c>
      <c r="BH1285" s="5">
        <f t="shared" si="1563"/>
        <v>3.324881204399662E-8</v>
      </c>
      <c r="BI1285" s="5">
        <f t="shared" si="1564"/>
        <v>6.4057938528920948E-9</v>
      </c>
      <c r="BJ1285" s="8">
        <f t="shared" si="1565"/>
        <v>0.49500229681397728</v>
      </c>
      <c r="BK1285" s="8">
        <f t="shared" si="1566"/>
        <v>0.36643404469069052</v>
      </c>
      <c r="BL1285" s="8">
        <f t="shared" si="1567"/>
        <v>0.13639418877926399</v>
      </c>
      <c r="BM1285" s="8">
        <f t="shared" si="1568"/>
        <v>0.15035094623011491</v>
      </c>
      <c r="BN1285" s="8">
        <f t="shared" si="1569"/>
        <v>0.84958278282752275</v>
      </c>
    </row>
    <row r="1286" spans="1:66" x14ac:dyDescent="0.25">
      <c r="A1286" t="s">
        <v>303</v>
      </c>
      <c r="B1286" t="s">
        <v>321</v>
      </c>
      <c r="C1286" t="s">
        <v>538</v>
      </c>
      <c r="D1286" s="7" t="s">
        <v>562</v>
      </c>
      <c r="E1286">
        <f>VLOOKUP(A1286,home!$A$2:$E$405,3,FALSE)</f>
        <v>1.3961038961039001</v>
      </c>
      <c r="F1286">
        <f>VLOOKUP(B1286,home!$B$2:$E$405,3,FALSE)</f>
        <v>1.43</v>
      </c>
      <c r="G1286" t="e">
        <f>VLOOKUP(C1286,away!$B$2:$E$405,4,FALSE)</f>
        <v>#N/A</v>
      </c>
      <c r="H1286">
        <f>VLOOKUP(A1286,away!$A$2:$E$405,3,FALSE)</f>
        <v>1.0324675324675301</v>
      </c>
      <c r="I1286" t="e">
        <f>VLOOKUP(C1286,away!$B$2:$E$405,3,FALSE)</f>
        <v>#N/A</v>
      </c>
      <c r="J1286">
        <f>VLOOKUP(B1286,home!$B$2:$E$405,4,FALSE)</f>
        <v>0.92</v>
      </c>
      <c r="K1286" s="3" t="e">
        <f t="shared" si="1514"/>
        <v>#N/A</v>
      </c>
      <c r="L1286" s="3" t="e">
        <f t="shared" si="1515"/>
        <v>#N/A</v>
      </c>
      <c r="M1286" s="5" t="e">
        <f t="shared" si="1516"/>
        <v>#N/A</v>
      </c>
      <c r="N1286" s="5" t="e">
        <f t="shared" si="1517"/>
        <v>#N/A</v>
      </c>
      <c r="O1286" s="5" t="e">
        <f t="shared" si="1518"/>
        <v>#N/A</v>
      </c>
      <c r="P1286" s="5" t="e">
        <f t="shared" si="1519"/>
        <v>#N/A</v>
      </c>
      <c r="Q1286" s="5" t="e">
        <f t="shared" si="1520"/>
        <v>#N/A</v>
      </c>
      <c r="R1286" s="5" t="e">
        <f t="shared" si="1521"/>
        <v>#N/A</v>
      </c>
      <c r="S1286" s="5" t="e">
        <f t="shared" si="1522"/>
        <v>#N/A</v>
      </c>
      <c r="T1286" s="5" t="e">
        <f t="shared" si="1523"/>
        <v>#N/A</v>
      </c>
      <c r="U1286" s="5" t="e">
        <f t="shared" si="1524"/>
        <v>#N/A</v>
      </c>
      <c r="V1286" s="5" t="e">
        <f t="shared" si="1525"/>
        <v>#N/A</v>
      </c>
      <c r="W1286" s="5" t="e">
        <f t="shared" si="1526"/>
        <v>#N/A</v>
      </c>
      <c r="X1286" s="5" t="e">
        <f t="shared" si="1527"/>
        <v>#N/A</v>
      </c>
      <c r="Y1286" s="5" t="e">
        <f t="shared" si="1528"/>
        <v>#N/A</v>
      </c>
      <c r="Z1286" s="5" t="e">
        <f t="shared" si="1529"/>
        <v>#N/A</v>
      </c>
      <c r="AA1286" s="5" t="e">
        <f t="shared" si="1530"/>
        <v>#N/A</v>
      </c>
      <c r="AB1286" s="5" t="e">
        <f t="shared" si="1531"/>
        <v>#N/A</v>
      </c>
      <c r="AC1286" s="5" t="e">
        <f t="shared" si="1532"/>
        <v>#N/A</v>
      </c>
      <c r="AD1286" s="5" t="e">
        <f t="shared" si="1533"/>
        <v>#N/A</v>
      </c>
      <c r="AE1286" s="5" t="e">
        <f t="shared" si="1534"/>
        <v>#N/A</v>
      </c>
      <c r="AF1286" s="5" t="e">
        <f t="shared" si="1535"/>
        <v>#N/A</v>
      </c>
      <c r="AG1286" s="5" t="e">
        <f t="shared" si="1536"/>
        <v>#N/A</v>
      </c>
      <c r="AH1286" s="5" t="e">
        <f t="shared" si="1537"/>
        <v>#N/A</v>
      </c>
      <c r="AI1286" s="5" t="e">
        <f t="shared" si="1538"/>
        <v>#N/A</v>
      </c>
      <c r="AJ1286" s="5" t="e">
        <f t="shared" si="1539"/>
        <v>#N/A</v>
      </c>
      <c r="AK1286" s="5" t="e">
        <f t="shared" si="1540"/>
        <v>#N/A</v>
      </c>
      <c r="AL1286" s="5" t="e">
        <f t="shared" si="1541"/>
        <v>#N/A</v>
      </c>
      <c r="AM1286" s="5" t="e">
        <f t="shared" si="1542"/>
        <v>#N/A</v>
      </c>
      <c r="AN1286" s="5" t="e">
        <f t="shared" si="1543"/>
        <v>#N/A</v>
      </c>
      <c r="AO1286" s="5" t="e">
        <f t="shared" si="1544"/>
        <v>#N/A</v>
      </c>
      <c r="AP1286" s="5" t="e">
        <f t="shared" si="1545"/>
        <v>#N/A</v>
      </c>
      <c r="AQ1286" s="5" t="e">
        <f t="shared" si="1546"/>
        <v>#N/A</v>
      </c>
      <c r="AR1286" s="5" t="e">
        <f t="shared" si="1547"/>
        <v>#N/A</v>
      </c>
      <c r="AS1286" s="5" t="e">
        <f t="shared" si="1548"/>
        <v>#N/A</v>
      </c>
      <c r="AT1286" s="5" t="e">
        <f t="shared" si="1549"/>
        <v>#N/A</v>
      </c>
      <c r="AU1286" s="5" t="e">
        <f t="shared" si="1550"/>
        <v>#N/A</v>
      </c>
      <c r="AV1286" s="5" t="e">
        <f t="shared" si="1551"/>
        <v>#N/A</v>
      </c>
      <c r="AW1286" s="5" t="e">
        <f t="shared" si="1552"/>
        <v>#N/A</v>
      </c>
      <c r="AX1286" s="5" t="e">
        <f t="shared" si="1553"/>
        <v>#N/A</v>
      </c>
      <c r="AY1286" s="5" t="e">
        <f t="shared" si="1554"/>
        <v>#N/A</v>
      </c>
      <c r="AZ1286" s="5" t="e">
        <f t="shared" si="1555"/>
        <v>#N/A</v>
      </c>
      <c r="BA1286" s="5" t="e">
        <f t="shared" si="1556"/>
        <v>#N/A</v>
      </c>
      <c r="BB1286" s="5" t="e">
        <f t="shared" si="1557"/>
        <v>#N/A</v>
      </c>
      <c r="BC1286" s="5" t="e">
        <f t="shared" si="1558"/>
        <v>#N/A</v>
      </c>
      <c r="BD1286" s="5" t="e">
        <f t="shared" si="1559"/>
        <v>#N/A</v>
      </c>
      <c r="BE1286" s="5" t="e">
        <f t="shared" si="1560"/>
        <v>#N/A</v>
      </c>
      <c r="BF1286" s="5" t="e">
        <f t="shared" si="1561"/>
        <v>#N/A</v>
      </c>
      <c r="BG1286" s="5" t="e">
        <f t="shared" si="1562"/>
        <v>#N/A</v>
      </c>
      <c r="BH1286" s="5" t="e">
        <f t="shared" si="1563"/>
        <v>#N/A</v>
      </c>
      <c r="BI1286" s="5" t="e">
        <f t="shared" si="1564"/>
        <v>#N/A</v>
      </c>
      <c r="BJ1286" s="8" t="e">
        <f t="shared" si="1565"/>
        <v>#N/A</v>
      </c>
      <c r="BK1286" s="8" t="e">
        <f t="shared" si="1566"/>
        <v>#N/A</v>
      </c>
      <c r="BL1286" s="8" t="e">
        <f t="shared" si="1567"/>
        <v>#N/A</v>
      </c>
      <c r="BM1286" s="8" t="e">
        <f t="shared" si="1568"/>
        <v>#N/A</v>
      </c>
      <c r="BN1286" s="8" t="e">
        <f t="shared" si="1569"/>
        <v>#N/A</v>
      </c>
    </row>
    <row r="1287" spans="1:66" x14ac:dyDescent="0.25">
      <c r="A1287" t="s">
        <v>303</v>
      </c>
      <c r="B1287" t="s">
        <v>350</v>
      </c>
      <c r="C1287" t="s">
        <v>536</v>
      </c>
      <c r="D1287" s="7" t="s">
        <v>562</v>
      </c>
      <c r="E1287">
        <f>VLOOKUP(A1287,home!$A$2:$E$405,3,FALSE)</f>
        <v>1.3961038961039001</v>
      </c>
      <c r="F1287">
        <f>VLOOKUP(B1287,home!$B$2:$E$405,3,FALSE)</f>
        <v>1.04</v>
      </c>
      <c r="G1287" t="e">
        <f>VLOOKUP(C1287,away!$B$2:$E$405,4,FALSE)</f>
        <v>#N/A</v>
      </c>
      <c r="H1287">
        <f>VLOOKUP(A1287,away!$A$2:$E$405,3,FALSE)</f>
        <v>1.0324675324675301</v>
      </c>
      <c r="I1287" t="e">
        <f>VLOOKUP(C1287,away!$B$2:$E$405,3,FALSE)</f>
        <v>#N/A</v>
      </c>
      <c r="J1287">
        <f>VLOOKUP(B1287,home!$B$2:$E$405,4,FALSE)</f>
        <v>1.46</v>
      </c>
      <c r="K1287" s="3" t="e">
        <f t="shared" si="1514"/>
        <v>#N/A</v>
      </c>
      <c r="L1287" s="3" t="e">
        <f t="shared" si="1515"/>
        <v>#N/A</v>
      </c>
      <c r="M1287" s="5" t="e">
        <f t="shared" si="1516"/>
        <v>#N/A</v>
      </c>
      <c r="N1287" s="5" t="e">
        <f t="shared" si="1517"/>
        <v>#N/A</v>
      </c>
      <c r="O1287" s="5" t="e">
        <f t="shared" si="1518"/>
        <v>#N/A</v>
      </c>
      <c r="P1287" s="5" t="e">
        <f t="shared" si="1519"/>
        <v>#N/A</v>
      </c>
      <c r="Q1287" s="5" t="e">
        <f t="shared" si="1520"/>
        <v>#N/A</v>
      </c>
      <c r="R1287" s="5" t="e">
        <f t="shared" si="1521"/>
        <v>#N/A</v>
      </c>
      <c r="S1287" s="5" t="e">
        <f t="shared" si="1522"/>
        <v>#N/A</v>
      </c>
      <c r="T1287" s="5" t="e">
        <f t="shared" si="1523"/>
        <v>#N/A</v>
      </c>
      <c r="U1287" s="5" t="e">
        <f t="shared" si="1524"/>
        <v>#N/A</v>
      </c>
      <c r="V1287" s="5" t="e">
        <f t="shared" si="1525"/>
        <v>#N/A</v>
      </c>
      <c r="W1287" s="5" t="e">
        <f t="shared" si="1526"/>
        <v>#N/A</v>
      </c>
      <c r="X1287" s="5" t="e">
        <f t="shared" si="1527"/>
        <v>#N/A</v>
      </c>
      <c r="Y1287" s="5" t="e">
        <f t="shared" si="1528"/>
        <v>#N/A</v>
      </c>
      <c r="Z1287" s="5" t="e">
        <f t="shared" si="1529"/>
        <v>#N/A</v>
      </c>
      <c r="AA1287" s="5" t="e">
        <f t="shared" si="1530"/>
        <v>#N/A</v>
      </c>
      <c r="AB1287" s="5" t="e">
        <f t="shared" si="1531"/>
        <v>#N/A</v>
      </c>
      <c r="AC1287" s="5" t="e">
        <f t="shared" si="1532"/>
        <v>#N/A</v>
      </c>
      <c r="AD1287" s="5" t="e">
        <f t="shared" si="1533"/>
        <v>#N/A</v>
      </c>
      <c r="AE1287" s="5" t="e">
        <f t="shared" si="1534"/>
        <v>#N/A</v>
      </c>
      <c r="AF1287" s="5" t="e">
        <f t="shared" si="1535"/>
        <v>#N/A</v>
      </c>
      <c r="AG1287" s="5" t="e">
        <f t="shared" si="1536"/>
        <v>#N/A</v>
      </c>
      <c r="AH1287" s="5" t="e">
        <f t="shared" si="1537"/>
        <v>#N/A</v>
      </c>
      <c r="AI1287" s="5" t="e">
        <f t="shared" si="1538"/>
        <v>#N/A</v>
      </c>
      <c r="AJ1287" s="5" t="e">
        <f t="shared" si="1539"/>
        <v>#N/A</v>
      </c>
      <c r="AK1287" s="5" t="e">
        <f t="shared" si="1540"/>
        <v>#N/A</v>
      </c>
      <c r="AL1287" s="5" t="e">
        <f t="shared" si="1541"/>
        <v>#N/A</v>
      </c>
      <c r="AM1287" s="5" t="e">
        <f t="shared" si="1542"/>
        <v>#N/A</v>
      </c>
      <c r="AN1287" s="5" t="e">
        <f t="shared" si="1543"/>
        <v>#N/A</v>
      </c>
      <c r="AO1287" s="5" t="e">
        <f t="shared" si="1544"/>
        <v>#N/A</v>
      </c>
      <c r="AP1287" s="5" t="e">
        <f t="shared" si="1545"/>
        <v>#N/A</v>
      </c>
      <c r="AQ1287" s="5" t="e">
        <f t="shared" si="1546"/>
        <v>#N/A</v>
      </c>
      <c r="AR1287" s="5" t="e">
        <f t="shared" si="1547"/>
        <v>#N/A</v>
      </c>
      <c r="AS1287" s="5" t="e">
        <f t="shared" si="1548"/>
        <v>#N/A</v>
      </c>
      <c r="AT1287" s="5" t="e">
        <f t="shared" si="1549"/>
        <v>#N/A</v>
      </c>
      <c r="AU1287" s="5" t="e">
        <f t="shared" si="1550"/>
        <v>#N/A</v>
      </c>
      <c r="AV1287" s="5" t="e">
        <f t="shared" si="1551"/>
        <v>#N/A</v>
      </c>
      <c r="AW1287" s="5" t="e">
        <f t="shared" si="1552"/>
        <v>#N/A</v>
      </c>
      <c r="AX1287" s="5" t="e">
        <f t="shared" si="1553"/>
        <v>#N/A</v>
      </c>
      <c r="AY1287" s="5" t="e">
        <f t="shared" si="1554"/>
        <v>#N/A</v>
      </c>
      <c r="AZ1287" s="5" t="e">
        <f t="shared" si="1555"/>
        <v>#N/A</v>
      </c>
      <c r="BA1287" s="5" t="e">
        <f t="shared" si="1556"/>
        <v>#N/A</v>
      </c>
      <c r="BB1287" s="5" t="e">
        <f t="shared" si="1557"/>
        <v>#N/A</v>
      </c>
      <c r="BC1287" s="5" t="e">
        <f t="shared" si="1558"/>
        <v>#N/A</v>
      </c>
      <c r="BD1287" s="5" t="e">
        <f t="shared" si="1559"/>
        <v>#N/A</v>
      </c>
      <c r="BE1287" s="5" t="e">
        <f t="shared" si="1560"/>
        <v>#N/A</v>
      </c>
      <c r="BF1287" s="5" t="e">
        <f t="shared" si="1561"/>
        <v>#N/A</v>
      </c>
      <c r="BG1287" s="5" t="e">
        <f t="shared" si="1562"/>
        <v>#N/A</v>
      </c>
      <c r="BH1287" s="5" t="e">
        <f t="shared" si="1563"/>
        <v>#N/A</v>
      </c>
      <c r="BI1287" s="5" t="e">
        <f t="shared" si="1564"/>
        <v>#N/A</v>
      </c>
      <c r="BJ1287" s="8" t="e">
        <f t="shared" si="1565"/>
        <v>#N/A</v>
      </c>
      <c r="BK1287" s="8" t="e">
        <f t="shared" si="1566"/>
        <v>#N/A</v>
      </c>
      <c r="BL1287" s="8" t="e">
        <f t="shared" si="1567"/>
        <v>#N/A</v>
      </c>
      <c r="BM1287" s="8" t="e">
        <f t="shared" si="1568"/>
        <v>#N/A</v>
      </c>
      <c r="BN1287" s="8" t="e">
        <f t="shared" si="1569"/>
        <v>#N/A</v>
      </c>
    </row>
    <row r="1288" spans="1:66" x14ac:dyDescent="0.25">
      <c r="A1288" t="s">
        <v>35</v>
      </c>
      <c r="B1288" t="s">
        <v>211</v>
      </c>
      <c r="C1288" t="s">
        <v>282</v>
      </c>
      <c r="D1288" s="7" t="s">
        <v>562</v>
      </c>
      <c r="E1288">
        <f>VLOOKUP(A1288,home!$A$2:$E$405,3,FALSE)</f>
        <v>1.5947368421052599</v>
      </c>
      <c r="F1288">
        <f>VLOOKUP(B1288,home!$B$2:$E$405,3,FALSE)</f>
        <v>1.19</v>
      </c>
      <c r="G1288">
        <f>VLOOKUP(C1288,away!$B$2:$E$405,4,FALSE)</f>
        <v>1.29</v>
      </c>
      <c r="H1288">
        <f>VLOOKUP(A1288,away!$A$2:$E$405,3,FALSE)</f>
        <v>1.21315789473684</v>
      </c>
      <c r="I1288">
        <f>VLOOKUP(C1288,away!$B$2:$E$405,3,FALSE)</f>
        <v>0.66</v>
      </c>
      <c r="J1288">
        <f>VLOOKUP(B1288,home!$B$2:$E$405,4,FALSE)</f>
        <v>0.65</v>
      </c>
      <c r="K1288" s="3">
        <f t="shared" si="1514"/>
        <v>2.4480805263157843</v>
      </c>
      <c r="L1288" s="3">
        <f t="shared" si="1515"/>
        <v>0.52044473684210446</v>
      </c>
      <c r="M1288" s="5">
        <f t="shared" si="1516"/>
        <v>5.1379025029692681E-2</v>
      </c>
      <c r="N1288" s="5">
        <f t="shared" si="1517"/>
        <v>0.12577999063628192</v>
      </c>
      <c r="O1288" s="5">
        <f t="shared" si="1518"/>
        <v>2.6739943160782299E-2</v>
      </c>
      <c r="P1288" s="5">
        <f t="shared" si="1519"/>
        <v>6.5461534126702095E-2</v>
      </c>
      <c r="Q1288" s="5">
        <f t="shared" si="1520"/>
        <v>0.15395977283843176</v>
      </c>
      <c r="R1288" s="5">
        <f t="shared" si="1521"/>
        <v>6.9583313407430873E-3</v>
      </c>
      <c r="S1288" s="5">
        <f t="shared" si="1522"/>
        <v>2.0850981736929119E-2</v>
      </c>
      <c r="T1288" s="5">
        <f t="shared" si="1523"/>
        <v>8.0127553459167791E-2</v>
      </c>
      <c r="U1288" s="5">
        <f t="shared" si="1524"/>
        <v>1.7034555450925956E-2</v>
      </c>
      <c r="V1288" s="5">
        <f t="shared" si="1525"/>
        <v>2.9517822621161734E-3</v>
      </c>
      <c r="W1288" s="5">
        <f t="shared" si="1526"/>
        <v>0.12563530724058888</v>
      </c>
      <c r="X1288" s="5">
        <f t="shared" si="1527"/>
        <v>6.5386234414905209E-2</v>
      </c>
      <c r="Y1288" s="5">
        <f t="shared" si="1528"/>
        <v>1.7014960781580747E-2</v>
      </c>
      <c r="Z1288" s="5">
        <f t="shared" si="1529"/>
        <v>1.2071423078310682E-3</v>
      </c>
      <c r="AA1288" s="5">
        <f t="shared" si="1530"/>
        <v>2.955181576293132E-3</v>
      </c>
      <c r="AB1288" s="5">
        <f t="shared" si="1531"/>
        <v>3.6172612343252004E-3</v>
      </c>
      <c r="AC1288" s="5">
        <f t="shared" si="1532"/>
        <v>2.3505238175311138E-4</v>
      </c>
      <c r="AD1288" s="5">
        <f t="shared" si="1533"/>
        <v>7.689133726834653E-2</v>
      </c>
      <c r="AE1288" s="5">
        <f t="shared" si="1534"/>
        <v>4.00176917900621E-2</v>
      </c>
      <c r="AF1288" s="5">
        <f t="shared" si="1535"/>
        <v>1.0413498536353658E-2</v>
      </c>
      <c r="AG1288" s="5">
        <f t="shared" si="1536"/>
        <v>1.8065501684527399E-3</v>
      </c>
      <c r="AH1288" s="5">
        <f t="shared" si="1537"/>
        <v>1.570627151825277E-4</v>
      </c>
      <c r="AI1288" s="5">
        <f t="shared" si="1538"/>
        <v>3.8450217444862856E-4</v>
      </c>
      <c r="AJ1288" s="5">
        <f t="shared" si="1539"/>
        <v>4.7064614279688116E-4</v>
      </c>
      <c r="AK1288" s="5">
        <f t="shared" si="1540"/>
        <v>3.8405988565556084E-4</v>
      </c>
      <c r="AL1288" s="5">
        <f t="shared" si="1541"/>
        <v>1.1979121441717979E-5</v>
      </c>
      <c r="AM1288" s="5">
        <f t="shared" si="1542"/>
        <v>3.764723708180364E-2</v>
      </c>
      <c r="AN1288" s="5">
        <f t="shared" si="1543"/>
        <v>1.9593306395871608E-2</v>
      </c>
      <c r="AO1288" s="5">
        <f t="shared" si="1544"/>
        <v>5.0986165955330606E-3</v>
      </c>
      <c r="AP1288" s="5">
        <f t="shared" si="1545"/>
        <v>8.8451605744033007E-4</v>
      </c>
      <c r="AQ1288" s="5">
        <f t="shared" si="1546"/>
        <v>1.1508543168678707E-4</v>
      </c>
      <c r="AR1288" s="5">
        <f t="shared" si="1547"/>
        <v>1.6348492694175409E-5</v>
      </c>
      <c r="AS1288" s="5">
        <f t="shared" si="1548"/>
        <v>4.0022426599226699E-5</v>
      </c>
      <c r="AT1288" s="5">
        <f t="shared" si="1549"/>
        <v>4.8989061586734879E-5</v>
      </c>
      <c r="AU1288" s="5">
        <f t="shared" si="1550"/>
        <v>3.9976389224323431E-5</v>
      </c>
      <c r="AV1288" s="5">
        <f t="shared" si="1551"/>
        <v>2.4466354993121591E-5</v>
      </c>
      <c r="AW1288" s="5">
        <f t="shared" si="1552"/>
        <v>4.2395795355732648E-7</v>
      </c>
      <c r="AX1288" s="5">
        <f t="shared" si="1553"/>
        <v>1.5360577994926157E-2</v>
      </c>
      <c r="AY1288" s="5">
        <f t="shared" si="1554"/>
        <v>7.9943319723119622E-3</v>
      </c>
      <c r="AZ1288" s="5">
        <f t="shared" si="1555"/>
        <v>2.0803039997791609E-3</v>
      </c>
      <c r="BA1288" s="5">
        <f t="shared" si="1556"/>
        <v>3.608944225722142E-4</v>
      </c>
      <c r="BB1288" s="5">
        <f t="shared" si="1557"/>
        <v>4.6956400695844806E-5</v>
      </c>
      <c r="BC1288" s="5">
        <f t="shared" si="1558"/>
        <v>4.8876423206402737E-6</v>
      </c>
      <c r="BD1288" s="5">
        <f t="shared" si="1559"/>
        <v>1.4180811629975309E-6</v>
      </c>
      <c r="BE1288" s="5">
        <f t="shared" si="1560"/>
        <v>3.471576879869495E-6</v>
      </c>
      <c r="BF1288" s="5">
        <f t="shared" si="1561"/>
        <v>4.2493498776083116E-6</v>
      </c>
      <c r="BG1288" s="5">
        <f t="shared" si="1562"/>
        <v>3.4675835616250896E-6</v>
      </c>
      <c r="BH1288" s="5">
        <f t="shared" si="1563"/>
        <v>2.1222309476467782E-6</v>
      </c>
      <c r="BI1288" s="5">
        <f t="shared" si="1564"/>
        <v>1.0390784510557536E-6</v>
      </c>
      <c r="BJ1288" s="8">
        <f t="shared" si="1565"/>
        <v>0.78621961112911276</v>
      </c>
      <c r="BK1288" s="8">
        <f t="shared" si="1566"/>
        <v>0.14888468663094687</v>
      </c>
      <c r="BL1288" s="8">
        <f t="shared" si="1567"/>
        <v>5.8887114307131665E-2</v>
      </c>
      <c r="BM1288" s="8">
        <f t="shared" si="1568"/>
        <v>0.55692604922803013</v>
      </c>
      <c r="BN1288" s="8">
        <f t="shared" si="1569"/>
        <v>0.43027859713263383</v>
      </c>
    </row>
    <row r="1289" spans="1:66" x14ac:dyDescent="0.25">
      <c r="A1289" t="s">
        <v>35</v>
      </c>
      <c r="B1289" t="s">
        <v>36</v>
      </c>
      <c r="C1289" t="s">
        <v>467</v>
      </c>
      <c r="D1289" s="7" t="s">
        <v>562</v>
      </c>
      <c r="E1289">
        <f>VLOOKUP(A1289,home!$A$2:$E$405,3,FALSE)</f>
        <v>1.5947368421052599</v>
      </c>
      <c r="F1289">
        <f>VLOOKUP(B1289,home!$B$2:$E$405,3,FALSE)</f>
        <v>0.96</v>
      </c>
      <c r="G1289">
        <f>VLOOKUP(C1289,away!$B$2:$E$405,4,FALSE)</f>
        <v>0.86</v>
      </c>
      <c r="H1289">
        <f>VLOOKUP(A1289,away!$A$2:$E$405,3,FALSE)</f>
        <v>1.21315789473684</v>
      </c>
      <c r="I1289">
        <f>VLOOKUP(C1289,away!$B$2:$E$405,3,FALSE)</f>
        <v>0.59</v>
      </c>
      <c r="J1289">
        <f>VLOOKUP(B1289,home!$B$2:$E$405,4,FALSE)</f>
        <v>0.78</v>
      </c>
      <c r="K1289" s="3">
        <f t="shared" si="1514"/>
        <v>1.3166147368421026</v>
      </c>
      <c r="L1289" s="3">
        <f t="shared" si="1515"/>
        <v>0.5582952631578938</v>
      </c>
      <c r="M1289" s="5">
        <f t="shared" si="1516"/>
        <v>0.15336876941305133</v>
      </c>
      <c r="N1289" s="5">
        <f t="shared" si="1517"/>
        <v>0.20192758198056168</v>
      </c>
      <c r="O1289" s="5">
        <f t="shared" si="1518"/>
        <v>8.5625057479661815E-2</v>
      </c>
      <c r="P1289" s="5">
        <f t="shared" si="1519"/>
        <v>0.11273521252067484</v>
      </c>
      <c r="Q1289" s="5">
        <f t="shared" si="1520"/>
        <v>0.13293041510524967</v>
      </c>
      <c r="R1289" s="5">
        <f t="shared" si="1521"/>
        <v>2.3902031999258784E-2</v>
      </c>
      <c r="S1289" s="5">
        <f t="shared" si="1522"/>
        <v>2.0716779874286776E-2</v>
      </c>
      <c r="T1289" s="5">
        <f t="shared" si="1523"/>
        <v>7.4214421082873419E-2</v>
      </c>
      <c r="U1289" s="5">
        <f t="shared" si="1524"/>
        <v>3.1469767570695618E-2</v>
      </c>
      <c r="V1289" s="5">
        <f t="shared" si="1525"/>
        <v>1.6920079410994208E-3</v>
      </c>
      <c r="W1289" s="5">
        <f t="shared" si="1526"/>
        <v>5.8339381167369912E-2</v>
      </c>
      <c r="X1289" s="5">
        <f t="shared" si="1527"/>
        <v>3.2570600161305453E-2</v>
      </c>
      <c r="Y1289" s="5">
        <f t="shared" si="1528"/>
        <v>9.0920058941332833E-3</v>
      </c>
      <c r="Z1289" s="5">
        <f t="shared" si="1529"/>
        <v>4.4481304150115267E-3</v>
      </c>
      <c r="AA1289" s="5">
        <f t="shared" si="1530"/>
        <v>5.8564740557997541E-3</v>
      </c>
      <c r="AB1289" s="5">
        <f t="shared" si="1531"/>
        <v>3.8553600238996977E-3</v>
      </c>
      <c r="AC1289" s="5">
        <f t="shared" si="1532"/>
        <v>7.7732935605353642E-5</v>
      </c>
      <c r="AD1289" s="5">
        <f t="shared" si="1533"/>
        <v>1.9202622245801975E-2</v>
      </c>
      <c r="AE1289" s="5">
        <f t="shared" si="1534"/>
        <v>1.0720733040041638E-2</v>
      </c>
      <c r="AF1289" s="5">
        <f t="shared" si="1535"/>
        <v>2.9926672369177862E-3</v>
      </c>
      <c r="AG1289" s="5">
        <f t="shared" si="1536"/>
        <v>5.5693064752634078E-4</v>
      </c>
      <c r="AH1289" s="5">
        <f t="shared" si="1537"/>
        <v>6.2084253515237286E-4</v>
      </c>
      <c r="AI1289" s="5">
        <f t="shared" si="1538"/>
        <v>8.1741043104002515E-4</v>
      </c>
      <c r="AJ1289" s="5">
        <f t="shared" si="1539"/>
        <v>5.3810730977787633E-4</v>
      </c>
      <c r="AK1289" s="5">
        <f t="shared" si="1540"/>
        <v>2.3616000468533677E-4</v>
      </c>
      <c r="AL1289" s="5">
        <f t="shared" si="1541"/>
        <v>2.2855341537557517E-6</v>
      </c>
      <c r="AM1289" s="5">
        <f t="shared" si="1542"/>
        <v>5.0564910869669751E-3</v>
      </c>
      <c r="AN1289" s="5">
        <f t="shared" si="1543"/>
        <v>2.8230150220537715E-3</v>
      </c>
      <c r="AO1289" s="5">
        <f t="shared" si="1544"/>
        <v>7.8803795731809882E-4</v>
      </c>
      <c r="AP1289" s="5">
        <f t="shared" si="1545"/>
        <v>1.46652619586439E-4</v>
      </c>
      <c r="AQ1289" s="5">
        <f t="shared" si="1546"/>
        <v>2.0468865711201362E-5</v>
      </c>
      <c r="AR1289" s="5">
        <f t="shared" si="1547"/>
        <v>6.932268930850162E-5</v>
      </c>
      <c r="AS1289" s="5">
        <f t="shared" si="1548"/>
        <v>9.1271274341099697E-5</v>
      </c>
      <c r="AT1289" s="5">
        <f t="shared" si="1549"/>
        <v>6.0084552423925177E-5</v>
      </c>
      <c r="AU1289" s="5">
        <f t="shared" si="1550"/>
        <v>2.6369402392633917E-5</v>
      </c>
      <c r="AV1289" s="5">
        <f t="shared" si="1551"/>
        <v>8.6795859479653082E-6</v>
      </c>
      <c r="AW1289" s="5">
        <f t="shared" si="1552"/>
        <v>4.6666783656475512E-8</v>
      </c>
      <c r="AX1289" s="5">
        <f t="shared" si="1553"/>
        <v>1.1095751136352416E-3</v>
      </c>
      <c r="AY1289" s="5">
        <f t="shared" si="1554"/>
        <v>6.1947053006043706E-4</v>
      </c>
      <c r="AZ1289" s="5">
        <f t="shared" si="1555"/>
        <v>1.7292373129932582E-4</v>
      </c>
      <c r="BA1289" s="5">
        <f t="shared" si="1556"/>
        <v>3.2180833357334007E-5</v>
      </c>
      <c r="BB1289" s="5">
        <f t="shared" si="1557"/>
        <v>4.4916017069682785E-6</v>
      </c>
      <c r="BC1289" s="5">
        <f t="shared" si="1558"/>
        <v>5.0152799139846027E-7</v>
      </c>
      <c r="BD1289" s="5">
        <f t="shared" si="1559"/>
        <v>6.4504215117171319E-6</v>
      </c>
      <c r="BE1289" s="5">
        <f t="shared" si="1560"/>
        <v>8.4927200211700898E-6</v>
      </c>
      <c r="BF1289" s="5">
        <f t="shared" si="1561"/>
        <v>5.5908201678732578E-6</v>
      </c>
      <c r="BG1289" s="5">
        <f t="shared" si="1562"/>
        <v>2.4536520746853228E-6</v>
      </c>
      <c r="BH1289" s="5">
        <f t="shared" si="1563"/>
        <v>8.0762862015347428E-7</v>
      </c>
      <c r="BI1289" s="5">
        <f t="shared" si="1564"/>
        <v>2.1266714863790341E-7</v>
      </c>
      <c r="BJ1289" s="8">
        <f t="shared" si="1565"/>
        <v>0.55332116745146809</v>
      </c>
      <c r="BK1289" s="8">
        <f t="shared" si="1566"/>
        <v>0.28921225874893197</v>
      </c>
      <c r="BL1289" s="8">
        <f t="shared" si="1567"/>
        <v>0.15320094682392968</v>
      </c>
      <c r="BM1289" s="8">
        <f t="shared" si="1568"/>
        <v>0.2890740110776065</v>
      </c>
      <c r="BN1289" s="8">
        <f t="shared" si="1569"/>
        <v>0.71048906849845805</v>
      </c>
    </row>
    <row r="1290" spans="1:66" x14ac:dyDescent="0.25">
      <c r="A1290" t="s">
        <v>10</v>
      </c>
      <c r="B1290" t="s">
        <v>499</v>
      </c>
      <c r="C1290" t="s">
        <v>12</v>
      </c>
      <c r="D1290" s="7" t="s">
        <v>563</v>
      </c>
      <c r="E1290">
        <f>VLOOKUP(A1290,home!$A$2:$E$405,3,FALSE)</f>
        <v>1.5653594771241801</v>
      </c>
      <c r="F1290" t="e">
        <f>VLOOKUP(B1290,home!$B$2:$E$405,3,FALSE)</f>
        <v>#N/A</v>
      </c>
      <c r="G1290">
        <f>VLOOKUP(C1290,away!$B$2:$E$405,4,FALSE)</f>
        <v>0.64</v>
      </c>
      <c r="H1290">
        <f>VLOOKUP(A1290,away!$A$2:$E$405,3,FALSE)</f>
        <v>1.3758169934640501</v>
      </c>
      <c r="I1290">
        <f>VLOOKUP(C1290,away!$B$2:$E$405,3,FALSE)</f>
        <v>1.1599999999999999</v>
      </c>
      <c r="J1290" t="e">
        <f>VLOOKUP(B1290,home!$B$2:$E$405,4,FALSE)</f>
        <v>#N/A</v>
      </c>
      <c r="K1290" s="3" t="e">
        <f t="shared" si="1514"/>
        <v>#N/A</v>
      </c>
      <c r="L1290" s="3" t="e">
        <f t="shared" si="1515"/>
        <v>#N/A</v>
      </c>
      <c r="M1290" s="5" t="e">
        <f t="shared" si="1516"/>
        <v>#N/A</v>
      </c>
      <c r="N1290" s="5" t="e">
        <f t="shared" si="1517"/>
        <v>#N/A</v>
      </c>
      <c r="O1290" s="5" t="e">
        <f t="shared" si="1518"/>
        <v>#N/A</v>
      </c>
      <c r="P1290" s="5" t="e">
        <f t="shared" si="1519"/>
        <v>#N/A</v>
      </c>
      <c r="Q1290" s="5" t="e">
        <f t="shared" si="1520"/>
        <v>#N/A</v>
      </c>
      <c r="R1290" s="5" t="e">
        <f t="shared" si="1521"/>
        <v>#N/A</v>
      </c>
      <c r="S1290" s="5" t="e">
        <f t="shared" si="1522"/>
        <v>#N/A</v>
      </c>
      <c r="T1290" s="5" t="e">
        <f t="shared" si="1523"/>
        <v>#N/A</v>
      </c>
      <c r="U1290" s="5" t="e">
        <f t="shared" si="1524"/>
        <v>#N/A</v>
      </c>
      <c r="V1290" s="5" t="e">
        <f t="shared" si="1525"/>
        <v>#N/A</v>
      </c>
      <c r="W1290" s="5" t="e">
        <f t="shared" si="1526"/>
        <v>#N/A</v>
      </c>
      <c r="X1290" s="5" t="e">
        <f t="shared" si="1527"/>
        <v>#N/A</v>
      </c>
      <c r="Y1290" s="5" t="e">
        <f t="shared" si="1528"/>
        <v>#N/A</v>
      </c>
      <c r="Z1290" s="5" t="e">
        <f t="shared" si="1529"/>
        <v>#N/A</v>
      </c>
      <c r="AA1290" s="5" t="e">
        <f t="shared" si="1530"/>
        <v>#N/A</v>
      </c>
      <c r="AB1290" s="5" t="e">
        <f t="shared" si="1531"/>
        <v>#N/A</v>
      </c>
      <c r="AC1290" s="5" t="e">
        <f t="shared" si="1532"/>
        <v>#N/A</v>
      </c>
      <c r="AD1290" s="5" t="e">
        <f t="shared" si="1533"/>
        <v>#N/A</v>
      </c>
      <c r="AE1290" s="5" t="e">
        <f t="shared" si="1534"/>
        <v>#N/A</v>
      </c>
      <c r="AF1290" s="5" t="e">
        <f t="shared" si="1535"/>
        <v>#N/A</v>
      </c>
      <c r="AG1290" s="5" t="e">
        <f t="shared" si="1536"/>
        <v>#N/A</v>
      </c>
      <c r="AH1290" s="5" t="e">
        <f t="shared" si="1537"/>
        <v>#N/A</v>
      </c>
      <c r="AI1290" s="5" t="e">
        <f t="shared" si="1538"/>
        <v>#N/A</v>
      </c>
      <c r="AJ1290" s="5" t="e">
        <f t="shared" si="1539"/>
        <v>#N/A</v>
      </c>
      <c r="AK1290" s="5" t="e">
        <f t="shared" si="1540"/>
        <v>#N/A</v>
      </c>
      <c r="AL1290" s="5" t="e">
        <f t="shared" si="1541"/>
        <v>#N/A</v>
      </c>
      <c r="AM1290" s="5" t="e">
        <f t="shared" si="1542"/>
        <v>#N/A</v>
      </c>
      <c r="AN1290" s="5" t="e">
        <f t="shared" si="1543"/>
        <v>#N/A</v>
      </c>
      <c r="AO1290" s="5" t="e">
        <f t="shared" si="1544"/>
        <v>#N/A</v>
      </c>
      <c r="AP1290" s="5" t="e">
        <f t="shared" si="1545"/>
        <v>#N/A</v>
      </c>
      <c r="AQ1290" s="5" t="e">
        <f t="shared" si="1546"/>
        <v>#N/A</v>
      </c>
      <c r="AR1290" s="5" t="e">
        <f t="shared" si="1547"/>
        <v>#N/A</v>
      </c>
      <c r="AS1290" s="5" t="e">
        <f t="shared" si="1548"/>
        <v>#N/A</v>
      </c>
      <c r="AT1290" s="5" t="e">
        <f t="shared" si="1549"/>
        <v>#N/A</v>
      </c>
      <c r="AU1290" s="5" t="e">
        <f t="shared" si="1550"/>
        <v>#N/A</v>
      </c>
      <c r="AV1290" s="5" t="e">
        <f t="shared" si="1551"/>
        <v>#N/A</v>
      </c>
      <c r="AW1290" s="5" t="e">
        <f t="shared" si="1552"/>
        <v>#N/A</v>
      </c>
      <c r="AX1290" s="5" t="e">
        <f t="shared" si="1553"/>
        <v>#N/A</v>
      </c>
      <c r="AY1290" s="5" t="e">
        <f t="shared" si="1554"/>
        <v>#N/A</v>
      </c>
      <c r="AZ1290" s="5" t="e">
        <f t="shared" si="1555"/>
        <v>#N/A</v>
      </c>
      <c r="BA1290" s="5" t="e">
        <f t="shared" si="1556"/>
        <v>#N/A</v>
      </c>
      <c r="BB1290" s="5" t="e">
        <f t="shared" si="1557"/>
        <v>#N/A</v>
      </c>
      <c r="BC1290" s="5" t="e">
        <f t="shared" si="1558"/>
        <v>#N/A</v>
      </c>
      <c r="BD1290" s="5" t="e">
        <f t="shared" si="1559"/>
        <v>#N/A</v>
      </c>
      <c r="BE1290" s="5" t="e">
        <f t="shared" si="1560"/>
        <v>#N/A</v>
      </c>
      <c r="BF1290" s="5" t="e">
        <f t="shared" si="1561"/>
        <v>#N/A</v>
      </c>
      <c r="BG1290" s="5" t="e">
        <f t="shared" si="1562"/>
        <v>#N/A</v>
      </c>
      <c r="BH1290" s="5" t="e">
        <f t="shared" si="1563"/>
        <v>#N/A</v>
      </c>
      <c r="BI1290" s="5" t="e">
        <f t="shared" si="1564"/>
        <v>#N/A</v>
      </c>
      <c r="BJ1290" s="8" t="e">
        <f t="shared" si="1565"/>
        <v>#N/A</v>
      </c>
      <c r="BK1290" s="8" t="e">
        <f t="shared" si="1566"/>
        <v>#N/A</v>
      </c>
      <c r="BL1290" s="8" t="e">
        <f t="shared" si="1567"/>
        <v>#N/A</v>
      </c>
      <c r="BM1290" s="8" t="e">
        <f t="shared" si="1568"/>
        <v>#N/A</v>
      </c>
      <c r="BN1290" s="8" t="e">
        <f t="shared" si="1569"/>
        <v>#N/A</v>
      </c>
    </row>
    <row r="1291" spans="1:66" x14ac:dyDescent="0.25">
      <c r="A1291" t="s">
        <v>10</v>
      </c>
      <c r="B1291" t="s">
        <v>221</v>
      </c>
      <c r="C1291" t="s">
        <v>220</v>
      </c>
      <c r="D1291" s="7" t="s">
        <v>563</v>
      </c>
      <c r="E1291">
        <f>VLOOKUP(A1291,home!$A$2:$E$405,3,FALSE)</f>
        <v>1.5653594771241801</v>
      </c>
      <c r="F1291">
        <f>VLOOKUP(B1291,home!$B$2:$E$405,3,FALSE)</f>
        <v>0.86</v>
      </c>
      <c r="G1291">
        <f>VLOOKUP(C1291,away!$B$2:$E$405,4,FALSE)</f>
        <v>0.71</v>
      </c>
      <c r="H1291">
        <f>VLOOKUP(A1291,away!$A$2:$E$405,3,FALSE)</f>
        <v>1.3758169934640501</v>
      </c>
      <c r="I1291">
        <f>VLOOKUP(C1291,away!$B$2:$E$405,3,FALSE)</f>
        <v>0.94</v>
      </c>
      <c r="J1291">
        <f>VLOOKUP(B1291,home!$B$2:$E$405,4,FALSE)</f>
        <v>0.86</v>
      </c>
      <c r="K1291" s="3">
        <f t="shared" si="1514"/>
        <v>0.95580849673202428</v>
      </c>
      <c r="L1291" s="3">
        <f t="shared" si="1515"/>
        <v>1.1122104575163381</v>
      </c>
      <c r="M1291" s="5">
        <f t="shared" si="1516"/>
        <v>0.1264360092861101</v>
      </c>
      <c r="N1291" s="5">
        <f t="shared" si="1517"/>
        <v>0.12084861196855312</v>
      </c>
      <c r="O1291" s="5">
        <f t="shared" si="1518"/>
        <v>0.14062345173464447</v>
      </c>
      <c r="P1291" s="5">
        <f t="shared" si="1519"/>
        <v>0.13440909000775889</v>
      </c>
      <c r="Q1291" s="5">
        <f t="shared" si="1520"/>
        <v>5.7754065068907241E-2</v>
      </c>
      <c r="R1291" s="5">
        <f t="shared" si="1521"/>
        <v>7.8201436795657817E-2</v>
      </c>
      <c r="S1291" s="5">
        <f t="shared" si="1522"/>
        <v>3.572123870944275E-2</v>
      </c>
      <c r="T1291" s="5">
        <f t="shared" si="1523"/>
        <v>6.4234675133717681E-2</v>
      </c>
      <c r="U1291" s="5">
        <f t="shared" si="1524"/>
        <v>7.4745597745942097E-2</v>
      </c>
      <c r="V1291" s="5">
        <f t="shared" si="1525"/>
        <v>4.2193141512587773E-3</v>
      </c>
      <c r="W1291" s="5">
        <f t="shared" si="1526"/>
        <v>1.8400608704558584E-2</v>
      </c>
      <c r="X1291" s="5">
        <f t="shared" si="1527"/>
        <v>2.0465349425876217E-2</v>
      </c>
      <c r="Y1291" s="5">
        <f t="shared" si="1528"/>
        <v>1.138088782409276E-2</v>
      </c>
      <c r="Z1291" s="5">
        <f t="shared" si="1529"/>
        <v>2.8992151932311198E-2</v>
      </c>
      <c r="AA1291" s="5">
        <f t="shared" si="1530"/>
        <v>2.7710945155448814E-2</v>
      </c>
      <c r="AB1291" s="5">
        <f t="shared" si="1531"/>
        <v>1.3243178416026551E-2</v>
      </c>
      <c r="AC1291" s="5">
        <f t="shared" si="1532"/>
        <v>2.803365605305121E-4</v>
      </c>
      <c r="AD1291" s="5">
        <f t="shared" si="1533"/>
        <v>4.3968645362145835E-3</v>
      </c>
      <c r="AE1291" s="5">
        <f t="shared" si="1534"/>
        <v>4.8902387174605839E-3</v>
      </c>
      <c r="AF1291" s="5">
        <f t="shared" si="1535"/>
        <v>2.7194873206554736E-3</v>
      </c>
      <c r="AG1291" s="5">
        <f t="shared" si="1536"/>
        <v>1.0082140790387017E-3</v>
      </c>
      <c r="AH1291" s="5">
        <f t="shared" si="1537"/>
        <v>8.0613436412547597E-3</v>
      </c>
      <c r="AI1291" s="5">
        <f t="shared" si="1538"/>
        <v>7.7051007473879739E-3</v>
      </c>
      <c r="AJ1291" s="5">
        <f t="shared" si="1539"/>
        <v>3.6823003812648481E-3</v>
      </c>
      <c r="AK1291" s="5">
        <f t="shared" si="1540"/>
        <v>1.1731913306441716E-3</v>
      </c>
      <c r="AL1291" s="5">
        <f t="shared" si="1541"/>
        <v>1.1920585665289748E-5</v>
      </c>
      <c r="AM1291" s="5">
        <f t="shared" si="1542"/>
        <v>8.405120965387224E-4</v>
      </c>
      <c r="AN1291" s="5">
        <f t="shared" si="1543"/>
        <v>9.3482634343934905E-4</v>
      </c>
      <c r="AO1291" s="5">
        <f t="shared" si="1544"/>
        <v>5.1986181756750202E-4</v>
      </c>
      <c r="AP1291" s="5">
        <f t="shared" si="1545"/>
        <v>1.9273191665400885E-4</v>
      </c>
      <c r="AQ1291" s="5">
        <f t="shared" si="1546"/>
        <v>5.358961329993901E-5</v>
      </c>
      <c r="AR1291" s="5">
        <f t="shared" si="1547"/>
        <v>1.793182139887274E-3</v>
      </c>
      <c r="AS1291" s="5">
        <f t="shared" si="1548"/>
        <v>1.7139387254923697E-3</v>
      </c>
      <c r="AT1291" s="5">
        <f t="shared" si="1549"/>
        <v>8.1909859835183172E-4</v>
      </c>
      <c r="AU1291" s="5">
        <f t="shared" si="1550"/>
        <v>2.6096713332199084E-4</v>
      </c>
      <c r="AV1291" s="5">
        <f t="shared" si="1551"/>
        <v>6.2358650849239427E-5</v>
      </c>
      <c r="AW1291" s="5">
        <f t="shared" si="1552"/>
        <v>3.5200834017798142E-7</v>
      </c>
      <c r="AX1291" s="5">
        <f t="shared" si="1553"/>
        <v>1.3389476724629302E-4</v>
      </c>
      <c r="AY1291" s="5">
        <f t="shared" si="1554"/>
        <v>1.4891916033804315E-4</v>
      </c>
      <c r="AZ1291" s="5">
        <f t="shared" si="1555"/>
        <v>8.2814723726261954E-5</v>
      </c>
      <c r="BA1291" s="5">
        <f t="shared" si="1556"/>
        <v>3.0702467254891651E-5</v>
      </c>
      <c r="BB1291" s="5">
        <f t="shared" si="1557"/>
        <v>8.536901288110863E-6</v>
      </c>
      <c r="BC1291" s="5">
        <f t="shared" si="1558"/>
        <v>1.8989661774843177E-6</v>
      </c>
      <c r="BD1291" s="5">
        <f t="shared" si="1559"/>
        <v>3.3239932136902578E-4</v>
      </c>
      <c r="BE1291" s="5">
        <f t="shared" si="1560"/>
        <v>3.1771009567247349E-4</v>
      </c>
      <c r="BF1291" s="5">
        <f t="shared" si="1561"/>
        <v>1.5183500447064725E-4</v>
      </c>
      <c r="BG1291" s="5">
        <f t="shared" si="1562"/>
        <v>4.8375062458129858E-5</v>
      </c>
      <c r="BH1291" s="5">
        <f t="shared" si="1563"/>
        <v>1.1559323931855715E-5</v>
      </c>
      <c r="BI1291" s="5">
        <f t="shared" si="1564"/>
        <v>2.2097000061091059E-6</v>
      </c>
      <c r="BJ1291" s="8">
        <f t="shared" si="1565"/>
        <v>0.30904729155260552</v>
      </c>
      <c r="BK1291" s="8">
        <f t="shared" si="1566"/>
        <v>0.30122682846110438</v>
      </c>
      <c r="BL1291" s="8">
        <f t="shared" si="1567"/>
        <v>0.36066017970408243</v>
      </c>
      <c r="BM1291" s="8">
        <f t="shared" si="1568"/>
        <v>0.34150521963647412</v>
      </c>
      <c r="BN1291" s="8">
        <f t="shared" si="1569"/>
        <v>0.65827266486163161</v>
      </c>
    </row>
    <row r="1292" spans="1:66" x14ac:dyDescent="0.25">
      <c r="A1292" t="s">
        <v>10</v>
      </c>
      <c r="B1292" t="s">
        <v>453</v>
      </c>
      <c r="C1292" t="s">
        <v>39</v>
      </c>
      <c r="D1292" s="7" t="s">
        <v>563</v>
      </c>
      <c r="E1292">
        <f>VLOOKUP(A1292,home!$A$2:$E$405,3,FALSE)</f>
        <v>1.5653594771241801</v>
      </c>
      <c r="F1292">
        <f>VLOOKUP(B1292,home!$B$2:$E$405,3,FALSE)</f>
        <v>1.2</v>
      </c>
      <c r="G1292">
        <f>VLOOKUP(C1292,away!$B$2:$E$405,4,FALSE)</f>
        <v>1.0900000000000001</v>
      </c>
      <c r="H1292">
        <f>VLOOKUP(A1292,away!$A$2:$E$405,3,FALSE)</f>
        <v>1.3758169934640501</v>
      </c>
      <c r="I1292">
        <f>VLOOKUP(C1292,away!$B$2:$E$405,3,FALSE)</f>
        <v>1.01</v>
      </c>
      <c r="J1292">
        <f>VLOOKUP(B1292,home!$B$2:$E$405,4,FALSE)</f>
        <v>0.6</v>
      </c>
      <c r="K1292" s="3">
        <f t="shared" si="1514"/>
        <v>2.0474901960784275</v>
      </c>
      <c r="L1292" s="3">
        <f t="shared" si="1515"/>
        <v>0.83374509803921437</v>
      </c>
      <c r="M1292" s="5">
        <f t="shared" si="1516"/>
        <v>5.6065462703643654E-2</v>
      </c>
      <c r="N1292" s="5">
        <f t="shared" si="1517"/>
        <v>0.11479348522431108</v>
      </c>
      <c r="O1292" s="5">
        <f t="shared" si="1518"/>
        <v>4.6744304698463295E-2</v>
      </c>
      <c r="P1292" s="5">
        <f t="shared" si="1519"/>
        <v>9.5708505592606366E-2</v>
      </c>
      <c r="Q1292" s="5">
        <f t="shared" si="1520"/>
        <v>0.11751926778522542</v>
      </c>
      <c r="R1292" s="5">
        <f t="shared" si="1521"/>
        <v>1.9486417451797591E-2</v>
      </c>
      <c r="S1292" s="5">
        <f t="shared" si="1522"/>
        <v>4.0845636515966253E-2</v>
      </c>
      <c r="T1292" s="5">
        <f t="shared" si="1523"/>
        <v>9.7981113441089465E-2</v>
      </c>
      <c r="U1292" s="5">
        <f t="shared" si="1524"/>
        <v>3.9898248689247136E-2</v>
      </c>
      <c r="V1292" s="5">
        <f t="shared" si="1525"/>
        <v>7.7474411011006781E-3</v>
      </c>
      <c r="W1292" s="5">
        <f t="shared" si="1526"/>
        <v>8.0206516213521484E-2</v>
      </c>
      <c r="X1292" s="5">
        <f t="shared" si="1527"/>
        <v>6.6871789723826305E-2</v>
      </c>
      <c r="Y1292" s="5">
        <f t="shared" si="1528"/>
        <v>2.7877013439674643E-2</v>
      </c>
      <c r="Z1292" s="5">
        <f t="shared" si="1529"/>
        <v>5.4155683429273479E-3</v>
      </c>
      <c r="AA1292" s="5">
        <f t="shared" si="1530"/>
        <v>1.1088323088336438E-2</v>
      </c>
      <c r="AB1292" s="5">
        <f t="shared" si="1531"/>
        <v>1.1351616407159468E-2</v>
      </c>
      <c r="AC1292" s="5">
        <f t="shared" si="1532"/>
        <v>8.2659623923973834E-4</v>
      </c>
      <c r="AD1292" s="5">
        <f t="shared" si="1533"/>
        <v>4.1055513902197659E-2</v>
      </c>
      <c r="AE1292" s="5">
        <f t="shared" si="1534"/>
        <v>3.4229833463438115E-2</v>
      </c>
      <c r="AF1292" s="5">
        <f t="shared" si="1535"/>
        <v>1.4269477928420095E-2</v>
      </c>
      <c r="AG1292" s="5">
        <f t="shared" si="1536"/>
        <v>3.9657024247996735E-3</v>
      </c>
      <c r="AH1292" s="5">
        <f t="shared" si="1537"/>
        <v>1.1288008897530068E-3</v>
      </c>
      <c r="AI1292" s="5">
        <f t="shared" si="1538"/>
        <v>2.3112087550938866E-3</v>
      </c>
      <c r="AJ1292" s="5">
        <f t="shared" si="1539"/>
        <v>2.366088633572681E-3</v>
      </c>
      <c r="AK1292" s="5">
        <f t="shared" si="1540"/>
        <v>1.6148477600975558E-3</v>
      </c>
      <c r="AL1292" s="5">
        <f t="shared" si="1541"/>
        <v>5.6442798807731942E-5</v>
      </c>
      <c r="AM1292" s="5">
        <f t="shared" si="1542"/>
        <v>1.6812152441942264E-2</v>
      </c>
      <c r="AN1292" s="5">
        <f t="shared" si="1543"/>
        <v>1.4017049685957371E-2</v>
      </c>
      <c r="AO1292" s="5">
        <f t="shared" si="1544"/>
        <v>5.8433232323195326E-3</v>
      </c>
      <c r="AP1292" s="5">
        <f t="shared" si="1545"/>
        <v>1.6239473670683561E-3</v>
      </c>
      <c r="AQ1292" s="5">
        <f t="shared" si="1546"/>
        <v>3.3848953919173264E-4</v>
      </c>
      <c r="AR1292" s="5">
        <f t="shared" si="1547"/>
        <v>1.8822644169877467E-4</v>
      </c>
      <c r="AS1292" s="5">
        <f t="shared" si="1548"/>
        <v>3.8539179402096878E-4</v>
      </c>
      <c r="AT1292" s="5">
        <f t="shared" si="1549"/>
        <v>3.9454295995350525E-4</v>
      </c>
      <c r="AU1292" s="5">
        <f t="shared" si="1550"/>
        <v>2.6927428081218856E-4</v>
      </c>
      <c r="AV1292" s="5">
        <f t="shared" si="1551"/>
        <v>1.3783411250475636E-4</v>
      </c>
      <c r="AW1292" s="5">
        <f t="shared" si="1552"/>
        <v>2.6764625100972905E-6</v>
      </c>
      <c r="AX1292" s="5">
        <f t="shared" si="1553"/>
        <v>5.7371195499754607E-3</v>
      </c>
      <c r="AY1292" s="5">
        <f t="shared" si="1554"/>
        <v>4.783295301656984E-3</v>
      </c>
      <c r="AZ1292" s="5">
        <f t="shared" si="1555"/>
        <v>1.9940245051152574E-3</v>
      </c>
      <c r="BA1292" s="5">
        <f t="shared" si="1556"/>
        <v>5.5416938550330557E-4</v>
      </c>
      <c r="BB1292" s="5">
        <f t="shared" si="1557"/>
        <v>1.1550900216169615E-4</v>
      </c>
      <c r="BC1292" s="5">
        <f t="shared" si="1558"/>
        <v>1.9261012866343042E-5</v>
      </c>
      <c r="BD1292" s="5">
        <f t="shared" si="1559"/>
        <v>2.615547884795288E-5</v>
      </c>
      <c r="BE1292" s="5">
        <f t="shared" si="1560"/>
        <v>5.3553086514920194E-5</v>
      </c>
      <c r="BF1292" s="5">
        <f t="shared" si="1561"/>
        <v>5.4824709804519484E-5</v>
      </c>
      <c r="BG1292" s="5">
        <f t="shared" si="1562"/>
        <v>3.7417685275866168E-5</v>
      </c>
      <c r="BH1292" s="5">
        <f t="shared" si="1563"/>
        <v>1.9153085940571023E-5</v>
      </c>
      <c r="BI1292" s="5">
        <f t="shared" si="1564"/>
        <v>7.8431511375933506E-6</v>
      </c>
      <c r="BJ1292" s="8">
        <f t="shared" si="1565"/>
        <v>0.65060805457026227</v>
      </c>
      <c r="BK1292" s="8">
        <f t="shared" si="1566"/>
        <v>0.20603338025302143</v>
      </c>
      <c r="BL1292" s="8">
        <f t="shared" si="1567"/>
        <v>0.13756407316003266</v>
      </c>
      <c r="BM1292" s="8">
        <f t="shared" si="1568"/>
        <v>0.54452301403104941</v>
      </c>
      <c r="BN1292" s="8">
        <f t="shared" si="1569"/>
        <v>0.45031744345604741</v>
      </c>
    </row>
    <row r="1293" spans="1:66" x14ac:dyDescent="0.25">
      <c r="A1293" t="s">
        <v>10</v>
      </c>
      <c r="B1293" t="s">
        <v>219</v>
      </c>
      <c r="C1293" t="s">
        <v>40</v>
      </c>
      <c r="D1293" s="7" t="s">
        <v>563</v>
      </c>
      <c r="E1293">
        <f>VLOOKUP(A1293,home!$A$2:$E$405,3,FALSE)</f>
        <v>1.5653594771241801</v>
      </c>
      <c r="F1293">
        <f>VLOOKUP(B1293,home!$B$2:$E$405,3,FALSE)</f>
        <v>1.39</v>
      </c>
      <c r="G1293">
        <f>VLOOKUP(C1293,away!$B$2:$E$405,4,FALSE)</f>
        <v>1.39</v>
      </c>
      <c r="H1293">
        <f>VLOOKUP(A1293,away!$A$2:$E$405,3,FALSE)</f>
        <v>1.3758169934640501</v>
      </c>
      <c r="I1293">
        <f>VLOOKUP(C1293,away!$B$2:$E$405,3,FALSE)</f>
        <v>0.71</v>
      </c>
      <c r="J1293">
        <f>VLOOKUP(B1293,home!$B$2:$E$405,4,FALSE)</f>
        <v>0.68</v>
      </c>
      <c r="K1293" s="3">
        <f t="shared" si="1514"/>
        <v>3.0244310457516277</v>
      </c>
      <c r="L1293" s="3">
        <f t="shared" si="1515"/>
        <v>0.66424444444444342</v>
      </c>
      <c r="M1293" s="5">
        <f t="shared" si="1516"/>
        <v>2.5005099617997986E-2</v>
      </c>
      <c r="N1293" s="5">
        <f t="shared" si="1517"/>
        <v>7.5626199586785278E-2</v>
      </c>
      <c r="O1293" s="5">
        <f t="shared" si="1518"/>
        <v>1.6609498504035036E-2</v>
      </c>
      <c r="P1293" s="5">
        <f t="shared" si="1519"/>
        <v>5.0234282929968781E-2</v>
      </c>
      <c r="Q1293" s="5">
        <f t="shared" si="1520"/>
        <v>0.11436311295124117</v>
      </c>
      <c r="R1293" s="5">
        <f t="shared" si="1521"/>
        <v>5.5163835531567822E-3</v>
      </c>
      <c r="S1293" s="5">
        <f t="shared" si="1522"/>
        <v>2.522968534458286E-2</v>
      </c>
      <c r="T1293" s="5">
        <f t="shared" si="1523"/>
        <v>7.5965062427234331E-2</v>
      </c>
      <c r="U1293" s="5">
        <f t="shared" si="1524"/>
        <v>1.6683921678441047E-2</v>
      </c>
      <c r="V1293" s="5">
        <f t="shared" si="1525"/>
        <v>5.631718556951327E-3</v>
      </c>
      <c r="W1293" s="5">
        <f t="shared" si="1526"/>
        <v>0.11529444976617793</v>
      </c>
      <c r="X1293" s="5">
        <f t="shared" si="1527"/>
        <v>7.6583697732462652E-2</v>
      </c>
      <c r="Y1293" s="5">
        <f t="shared" si="1528"/>
        <v>2.5435147876900412E-2</v>
      </c>
      <c r="Z1293" s="5">
        <f t="shared" si="1529"/>
        <v>1.2214090428696975E-3</v>
      </c>
      <c r="AA1293" s="5">
        <f t="shared" si="1530"/>
        <v>3.694067428816894E-3</v>
      </c>
      <c r="AB1293" s="5">
        <f t="shared" si="1531"/>
        <v>5.5862261084068535E-3</v>
      </c>
      <c r="AC1293" s="5">
        <f t="shared" si="1532"/>
        <v>7.0711911693460347E-4</v>
      </c>
      <c r="AD1293" s="5">
        <f t="shared" si="1533"/>
        <v>8.7175028318920003E-2</v>
      </c>
      <c r="AE1293" s="5">
        <f t="shared" si="1534"/>
        <v>5.7905528255129644E-2</v>
      </c>
      <c r="AF1293" s="5">
        <f t="shared" si="1535"/>
        <v>1.9231712723045302E-2</v>
      </c>
      <c r="AG1293" s="5">
        <f t="shared" si="1536"/>
        <v>4.2581861111447876E-3</v>
      </c>
      <c r="AH1293" s="5">
        <f t="shared" si="1537"/>
        <v>2.0282854278010036E-4</v>
      </c>
      <c r="AI1293" s="5">
        <f t="shared" si="1538"/>
        <v>6.1344094174869762E-4</v>
      </c>
      <c r="AJ1293" s="5">
        <f t="shared" si="1539"/>
        <v>9.2765491447993869E-4</v>
      </c>
      <c r="AK1293" s="5">
        <f t="shared" si="1540"/>
        <v>9.3520944103239907E-4</v>
      </c>
      <c r="AL1293" s="5">
        <f t="shared" si="1541"/>
        <v>5.6823003831930441E-5</v>
      </c>
      <c r="AM1293" s="5">
        <f t="shared" si="1542"/>
        <v>5.2730972412403793E-2</v>
      </c>
      <c r="AN1293" s="5">
        <f t="shared" si="1543"/>
        <v>3.502625547509243E-2</v>
      </c>
      <c r="AO1293" s="5">
        <f t="shared" si="1544"/>
        <v>1.1632997804510955E-2</v>
      </c>
      <c r="AP1293" s="5">
        <f t="shared" si="1545"/>
        <v>2.5757180546269369E-3</v>
      </c>
      <c r="AQ1293" s="5">
        <f t="shared" si="1546"/>
        <v>4.2772660206029801E-4</v>
      </c>
      <c r="AR1293" s="5">
        <f t="shared" si="1547"/>
        <v>2.6945546543288759E-5</v>
      </c>
      <c r="AS1293" s="5">
        <f t="shared" si="1548"/>
        <v>8.1494947510267975E-5</v>
      </c>
      <c r="AT1293" s="5">
        <f t="shared" si="1549"/>
        <v>1.2323792466097691E-4</v>
      </c>
      <c r="AU1293" s="5">
        <f t="shared" si="1550"/>
        <v>1.242415351195529E-4</v>
      </c>
      <c r="AV1293" s="5">
        <f t="shared" si="1551"/>
        <v>9.393998899685423E-5</v>
      </c>
      <c r="AW1293" s="5">
        <f t="shared" si="1552"/>
        <v>3.1709785592977029E-6</v>
      </c>
      <c r="AX1293" s="5">
        <f t="shared" si="1553"/>
        <v>2.6580198339457763E-2</v>
      </c>
      <c r="AY1293" s="5">
        <f t="shared" si="1554"/>
        <v>1.765574907921624E-2</v>
      </c>
      <c r="AZ1293" s="5">
        <f t="shared" si="1555"/>
        <v>5.8638666191872411E-3</v>
      </c>
      <c r="BA1293" s="5">
        <f t="shared" si="1556"/>
        <v>1.2983469415861154E-3</v>
      </c>
      <c r="BB1293" s="5">
        <f t="shared" si="1557"/>
        <v>2.1560493572750282E-4</v>
      </c>
      <c r="BC1293" s="5">
        <f t="shared" si="1558"/>
        <v>2.8642876150359011E-5</v>
      </c>
      <c r="BD1293" s="5">
        <f t="shared" si="1559"/>
        <v>2.9830715989831223E-6</v>
      </c>
      <c r="BE1293" s="5">
        <f t="shared" si="1560"/>
        <v>9.0220943556645045E-6</v>
      </c>
      <c r="BF1293" s="5">
        <f t="shared" si="1561"/>
        <v>1.3643351133486129E-5</v>
      </c>
      <c r="BG1293" s="5">
        <f t="shared" si="1562"/>
        <v>1.3754458245402035E-5</v>
      </c>
      <c r="BH1293" s="5">
        <f t="shared" si="1563"/>
        <v>1.0399852633722094E-5</v>
      </c>
      <c r="BI1293" s="5">
        <f t="shared" si="1564"/>
        <v>6.2907274353341853E-6</v>
      </c>
      <c r="BJ1293" s="8">
        <f t="shared" si="1565"/>
        <v>0.80587420488906114</v>
      </c>
      <c r="BK1293" s="8">
        <f t="shared" si="1566"/>
        <v>0.12452047764948374</v>
      </c>
      <c r="BL1293" s="8">
        <f t="shared" si="1567"/>
        <v>5.1275184611131272E-2</v>
      </c>
      <c r="BM1293" s="8">
        <f t="shared" si="1568"/>
        <v>0.67788412094870398</v>
      </c>
      <c r="BN1293" s="8">
        <f t="shared" si="1569"/>
        <v>0.28735457714318502</v>
      </c>
    </row>
    <row r="1294" spans="1:66" x14ac:dyDescent="0.25">
      <c r="A1294" t="s">
        <v>13</v>
      </c>
      <c r="B1294" t="s">
        <v>45</v>
      </c>
      <c r="C1294" t="s">
        <v>14</v>
      </c>
      <c r="D1294" s="7" t="s">
        <v>563</v>
      </c>
      <c r="E1294">
        <f>VLOOKUP(A1294,home!$A$2:$E$405,3,FALSE)</f>
        <v>1.76143790849673</v>
      </c>
      <c r="F1294">
        <f>VLOOKUP(B1294,home!$B$2:$E$405,3,FALSE)</f>
        <v>0.9</v>
      </c>
      <c r="G1294">
        <f>VLOOKUP(C1294,away!$B$2:$E$405,4,FALSE)</f>
        <v>0.9</v>
      </c>
      <c r="H1294">
        <f>VLOOKUP(A1294,away!$A$2:$E$405,3,FALSE)</f>
        <v>1.3562091503267999</v>
      </c>
      <c r="I1294">
        <f>VLOOKUP(C1294,away!$B$2:$E$405,3,FALSE)</f>
        <v>0.83</v>
      </c>
      <c r="J1294">
        <f>VLOOKUP(B1294,home!$B$2:$E$405,4,FALSE)</f>
        <v>0.91</v>
      </c>
      <c r="K1294" s="3">
        <f t="shared" si="1514"/>
        <v>1.4267647058823514</v>
      </c>
      <c r="L1294" s="3">
        <f t="shared" si="1515"/>
        <v>1.0243447712418319</v>
      </c>
      <c r="M1294" s="5">
        <f t="shared" si="1516"/>
        <v>8.6197898830640968E-2</v>
      </c>
      <c r="N1294" s="5">
        <f t="shared" si="1517"/>
        <v>0.12298411977277612</v>
      </c>
      <c r="O1294" s="5">
        <f t="shared" si="1518"/>
        <v>8.8296366959199499E-2</v>
      </c>
      <c r="P1294" s="5">
        <f t="shared" si="1519"/>
        <v>0.12597814003502242</v>
      </c>
      <c r="Q1294" s="5">
        <f t="shared" si="1520"/>
        <v>8.7734700737902432E-2</v>
      </c>
      <c r="R1294" s="5">
        <f t="shared" si="1521"/>
        <v>4.5222960907153019E-2</v>
      </c>
      <c r="S1294" s="5">
        <f t="shared" si="1522"/>
        <v>4.602923035822945E-2</v>
      </c>
      <c r="T1294" s="5">
        <f t="shared" si="1523"/>
        <v>8.9870581957337242E-2</v>
      </c>
      <c r="U1294" s="5">
        <f t="shared" si="1524"/>
        <v>6.452252451782324E-2</v>
      </c>
      <c r="V1294" s="5">
        <f t="shared" si="1525"/>
        <v>7.4746302873814167E-3</v>
      </c>
      <c r="W1294" s="5">
        <f t="shared" si="1526"/>
        <v>4.1725591497996477E-2</v>
      </c>
      <c r="X1294" s="5">
        <f t="shared" si="1527"/>
        <v>4.2741391477945326E-2</v>
      </c>
      <c r="Y1294" s="5">
        <f t="shared" si="1528"/>
        <v>2.1890960438016742E-2</v>
      </c>
      <c r="Z1294" s="5">
        <f t="shared" si="1529"/>
        <v>1.5441301181771987E-2</v>
      </c>
      <c r="AA1294" s="5">
        <f t="shared" si="1530"/>
        <v>2.2031103539051713E-2</v>
      </c>
      <c r="AB1294" s="5">
        <f t="shared" si="1531"/>
        <v>1.5716600480579379E-2</v>
      </c>
      <c r="AC1294" s="5">
        <f t="shared" si="1532"/>
        <v>6.8276027738786791E-4</v>
      </c>
      <c r="AD1294" s="5">
        <f t="shared" si="1533"/>
        <v>1.4883150320351535E-2</v>
      </c>
      <c r="AE1294" s="5">
        <f t="shared" si="1534"/>
        <v>1.5245477210258289E-2</v>
      </c>
      <c r="AF1294" s="5">
        <f t="shared" si="1535"/>
        <v>7.8083124327072932E-3</v>
      </c>
      <c r="AG1294" s="5">
        <f t="shared" si="1536"/>
        <v>2.6661346708887678E-3</v>
      </c>
      <c r="AH1294" s="5">
        <f t="shared" si="1537"/>
        <v>3.9543040316796134E-3</v>
      </c>
      <c r="AI1294" s="5">
        <f t="shared" si="1538"/>
        <v>5.6418614287287597E-3</v>
      </c>
      <c r="AJ1294" s="5">
        <f t="shared" si="1539"/>
        <v>4.0248043809945865E-3</v>
      </c>
      <c r="AK1294" s="5">
        <f t="shared" si="1540"/>
        <v>1.9141496129612462E-3</v>
      </c>
      <c r="AL1294" s="5">
        <f t="shared" si="1541"/>
        <v>3.9914137584311671E-5</v>
      </c>
      <c r="AM1294" s="5">
        <f t="shared" si="1542"/>
        <v>4.2469507178838333E-3</v>
      </c>
      <c r="AN1294" s="5">
        <f t="shared" si="1543"/>
        <v>4.3503417615860492E-3</v>
      </c>
      <c r="AO1294" s="5">
        <f t="shared" si="1544"/>
        <v>2.2281249182978242E-3</v>
      </c>
      <c r="AP1294" s="5">
        <f t="shared" si="1545"/>
        <v>7.6078936991067013E-4</v>
      </c>
      <c r="AQ1294" s="5">
        <f t="shared" si="1546"/>
        <v>1.9482765327109069E-4</v>
      </c>
      <c r="AR1294" s="5">
        <f t="shared" si="1547"/>
        <v>8.1011413175030166E-4</v>
      </c>
      <c r="AS1294" s="5">
        <f t="shared" si="1548"/>
        <v>1.1558422509178555E-3</v>
      </c>
      <c r="AT1294" s="5">
        <f t="shared" si="1549"/>
        <v>8.2455746458860474E-4</v>
      </c>
      <c r="AU1294" s="5">
        <f t="shared" si="1550"/>
        <v>3.9214982948228587E-4</v>
      </c>
      <c r="AV1294" s="5">
        <f t="shared" si="1551"/>
        <v>1.3987638403077708E-4</v>
      </c>
      <c r="AW1294" s="5">
        <f t="shared" si="1552"/>
        <v>1.6204019671874914E-6</v>
      </c>
      <c r="AX1294" s="5">
        <f t="shared" si="1553"/>
        <v>1.0098998986497274E-3</v>
      </c>
      <c r="AY1294" s="5">
        <f t="shared" si="1554"/>
        <v>1.0344856806595042E-3</v>
      </c>
      <c r="AZ1294" s="5">
        <f t="shared" si="1555"/>
        <v>5.2983499895405519E-4</v>
      </c>
      <c r="BA1294" s="5">
        <f t="shared" si="1556"/>
        <v>1.8091123693316931E-4</v>
      </c>
      <c r="BB1294" s="5">
        <f t="shared" si="1557"/>
        <v>4.632886990284604E-5</v>
      </c>
      <c r="BC1294" s="5">
        <f t="shared" si="1558"/>
        <v>9.4913471285046867E-6</v>
      </c>
      <c r="BD1294" s="5">
        <f t="shared" si="1559"/>
        <v>1.383060291612563E-4</v>
      </c>
      <c r="BE1294" s="5">
        <f t="shared" si="1560"/>
        <v>1.9733016101801574E-4</v>
      </c>
      <c r="BF1294" s="5">
        <f t="shared" si="1561"/>
        <v>1.4077185457329316E-4</v>
      </c>
      <c r="BG1294" s="5">
        <f t="shared" si="1562"/>
        <v>6.6949437895592575E-5</v>
      </c>
      <c r="BH1294" s="5">
        <f t="shared" si="1563"/>
        <v>2.3880273767023491E-5</v>
      </c>
      <c r="BI1294" s="5">
        <f t="shared" si="1564"/>
        <v>6.8143063555194561E-6</v>
      </c>
      <c r="BJ1294" s="8">
        <f t="shared" si="1565"/>
        <v>0.46214240696935754</v>
      </c>
      <c r="BK1294" s="8">
        <f t="shared" si="1566"/>
        <v>0.267437059606906</v>
      </c>
      <c r="BL1294" s="8">
        <f t="shared" si="1567"/>
        <v>0.25522126798171163</v>
      </c>
      <c r="BM1294" s="8">
        <f t="shared" si="1568"/>
        <v>0.44279498321836031</v>
      </c>
      <c r="BN1294" s="8">
        <f t="shared" si="1569"/>
        <v>0.55641418724269454</v>
      </c>
    </row>
    <row r="1295" spans="1:66" x14ac:dyDescent="0.25">
      <c r="A1295" t="s">
        <v>13</v>
      </c>
      <c r="B1295" t="s">
        <v>228</v>
      </c>
      <c r="C1295" t="s">
        <v>54</v>
      </c>
      <c r="D1295" s="7" t="s">
        <v>563</v>
      </c>
      <c r="E1295">
        <f>VLOOKUP(A1295,home!$A$2:$E$405,3,FALSE)</f>
        <v>1.76143790849673</v>
      </c>
      <c r="F1295">
        <f>VLOOKUP(B1295,home!$B$2:$E$405,3,FALSE)</f>
        <v>1.07</v>
      </c>
      <c r="G1295">
        <f>VLOOKUP(C1295,away!$B$2:$E$405,4,FALSE)</f>
        <v>1.1399999999999999</v>
      </c>
      <c r="H1295">
        <f>VLOOKUP(A1295,away!$A$2:$E$405,3,FALSE)</f>
        <v>1.3562091503267999</v>
      </c>
      <c r="I1295">
        <f>VLOOKUP(C1295,away!$B$2:$E$405,3,FALSE)</f>
        <v>0.7</v>
      </c>
      <c r="J1295">
        <f>VLOOKUP(B1295,home!$B$2:$E$405,4,FALSE)</f>
        <v>1.08</v>
      </c>
      <c r="K1295" s="3">
        <f t="shared" si="1514"/>
        <v>2.148601960784311</v>
      </c>
      <c r="L1295" s="3">
        <f t="shared" si="1515"/>
        <v>1.0252941176470607</v>
      </c>
      <c r="M1295" s="5">
        <f t="shared" si="1516"/>
        <v>4.18402669732768E-2</v>
      </c>
      <c r="N1295" s="5">
        <f t="shared" si="1517"/>
        <v>8.989807965852159E-2</v>
      </c>
      <c r="O1295" s="5">
        <f t="shared" si="1518"/>
        <v>4.2898579608483298E-2</v>
      </c>
      <c r="P1295" s="5">
        <f t="shared" si="1519"/>
        <v>9.2171972261649068E-2</v>
      </c>
      <c r="Q1295" s="5">
        <f t="shared" si="1520"/>
        <v>9.6577595112521841E-2</v>
      </c>
      <c r="R1295" s="5">
        <f t="shared" si="1521"/>
        <v>2.1991830663996036E-2</v>
      </c>
      <c r="S1295" s="5">
        <f t="shared" si="1522"/>
        <v>5.0762537414187361E-2</v>
      </c>
      <c r="T1295" s="5">
        <f t="shared" si="1523"/>
        <v>9.9020440165368165E-2</v>
      </c>
      <c r="U1295" s="5">
        <f t="shared" si="1524"/>
        <v>4.7251690485898418E-2</v>
      </c>
      <c r="V1295" s="5">
        <f t="shared" si="1525"/>
        <v>1.2425253174995763E-2</v>
      </c>
      <c r="W1295" s="5">
        <f t="shared" si="1526"/>
        <v>6.9168936742199247E-2</v>
      </c>
      <c r="X1295" s="5">
        <f t="shared" si="1527"/>
        <v>7.0918503965678545E-2</v>
      </c>
      <c r="Y1295" s="5">
        <f t="shared" si="1528"/>
        <v>3.6356162474169972E-2</v>
      </c>
      <c r="Z1295" s="5">
        <f t="shared" si="1529"/>
        <v>7.5160315386951313E-3</v>
      </c>
      <c r="AA1295" s="5">
        <f t="shared" si="1530"/>
        <v>1.6148960101357079E-2</v>
      </c>
      <c r="AB1295" s="5">
        <f t="shared" si="1531"/>
        <v>1.7348843669201714E-2</v>
      </c>
      <c r="AC1295" s="5">
        <f t="shared" si="1532"/>
        <v>1.7107624034180232E-3</v>
      </c>
      <c r="AD1295" s="5">
        <f t="shared" si="1533"/>
        <v>3.7154128277413823E-2</v>
      </c>
      <c r="AE1295" s="5">
        <f t="shared" si="1534"/>
        <v>3.8093909169136714E-2</v>
      </c>
      <c r="AF1295" s="5">
        <f t="shared" si="1535"/>
        <v>1.952873049464865E-2</v>
      </c>
      <c r="AG1295" s="5">
        <f t="shared" si="1536"/>
        <v>6.674230833759346E-3</v>
      </c>
      <c r="AH1295" s="5">
        <f t="shared" si="1537"/>
        <v>1.9265357311684754E-3</v>
      </c>
      <c r="AI1295" s="5">
        <f t="shared" si="1538"/>
        <v>4.1393584495096223E-3</v>
      </c>
      <c r="AJ1295" s="5">
        <f t="shared" si="1539"/>
        <v>4.4469168405027407E-3</v>
      </c>
      <c r="AK1295" s="5">
        <f t="shared" si="1540"/>
        <v>3.1848847476496542E-3</v>
      </c>
      <c r="AL1295" s="5">
        <f t="shared" si="1541"/>
        <v>1.5074888971892126E-4</v>
      </c>
      <c r="AM1295" s="5">
        <f t="shared" si="1542"/>
        <v>1.5965886573616632E-2</v>
      </c>
      <c r="AN1295" s="5">
        <f t="shared" si="1543"/>
        <v>1.6369729586949319E-2</v>
      </c>
      <c r="AO1295" s="5">
        <f t="shared" si="1544"/>
        <v>8.3918937264860927E-3</v>
      </c>
      <c r="AP1295" s="5">
        <f t="shared" si="1545"/>
        <v>2.8680530912284881E-3</v>
      </c>
      <c r="AQ1295" s="5">
        <f t="shared" si="1546"/>
        <v>7.3514949088400916E-4</v>
      </c>
      <c r="AR1295" s="5">
        <f t="shared" si="1547"/>
        <v>3.9505315052078353E-4</v>
      </c>
      <c r="AS1295" s="5">
        <f t="shared" si="1548"/>
        <v>8.4881197382297494E-4</v>
      </c>
      <c r="AT1295" s="5">
        <f t="shared" si="1549"/>
        <v>9.1187953564662275E-4</v>
      </c>
      <c r="AU1295" s="5">
        <f t="shared" si="1550"/>
        <v>6.5308871942980698E-4</v>
      </c>
      <c r="AV1295" s="5">
        <f t="shared" si="1551"/>
        <v>3.5080692578324954E-4</v>
      </c>
      <c r="AW1295" s="5">
        <f t="shared" si="1552"/>
        <v>9.2247807931859215E-6</v>
      </c>
      <c r="AX1295" s="5">
        <f t="shared" si="1553"/>
        <v>5.7173891996220938E-3</v>
      </c>
      <c r="AY1295" s="5">
        <f t="shared" si="1554"/>
        <v>5.8620055146713698E-3</v>
      </c>
      <c r="AZ1295" s="5">
        <f t="shared" si="1555"/>
        <v>3.0051398859035931E-3</v>
      </c>
      <c r="BA1295" s="5">
        <f t="shared" si="1556"/>
        <v>1.0270507492411713E-3</v>
      </c>
      <c r="BB1295" s="5">
        <f t="shared" si="1557"/>
        <v>2.632572729304947E-4</v>
      </c>
      <c r="BC1295" s="5">
        <f t="shared" si="1558"/>
        <v>5.3983226672688623E-5</v>
      </c>
      <c r="BD1295" s="5">
        <f t="shared" si="1559"/>
        <v>6.7507611897816341E-5</v>
      </c>
      <c r="BE1295" s="5">
        <f t="shared" si="1560"/>
        <v>1.4504698729151446E-4</v>
      </c>
      <c r="BF1295" s="5">
        <f t="shared" si="1561"/>
        <v>1.5582412065020252E-4</v>
      </c>
      <c r="BG1295" s="5">
        <f t="shared" si="1562"/>
        <v>1.116013370555054E-4</v>
      </c>
      <c r="BH1295" s="5">
        <f t="shared" si="1563"/>
        <v>5.9946712905902434E-5</v>
      </c>
      <c r="BI1295" s="5">
        <f t="shared" si="1564"/>
        <v>2.576032497843923E-5</v>
      </c>
      <c r="BJ1295" s="8">
        <f t="shared" si="1565"/>
        <v>0.62365025521162387</v>
      </c>
      <c r="BK1295" s="8">
        <f t="shared" si="1566"/>
        <v>0.20492354663191731</v>
      </c>
      <c r="BL1295" s="8">
        <f t="shared" si="1567"/>
        <v>0.16306292769774988</v>
      </c>
      <c r="BM1295" s="8">
        <f t="shared" si="1568"/>
        <v>0.60792165606765947</v>
      </c>
      <c r="BN1295" s="8">
        <f t="shared" si="1569"/>
        <v>0.38537832427844865</v>
      </c>
    </row>
    <row r="1296" spans="1:66" x14ac:dyDescent="0.25">
      <c r="A1296" t="s">
        <v>16</v>
      </c>
      <c r="B1296" t="s">
        <v>493</v>
      </c>
      <c r="C1296" t="s">
        <v>232</v>
      </c>
      <c r="D1296" s="7" t="s">
        <v>563</v>
      </c>
      <c r="E1296">
        <f>VLOOKUP(A1296,home!$A$2:$E$405,3,FALSE)</f>
        <v>1.5457516339869299</v>
      </c>
      <c r="F1296" t="e">
        <f>VLOOKUP(B1296,home!$B$2:$E$405,3,FALSE)</f>
        <v>#N/A</v>
      </c>
      <c r="G1296">
        <f>VLOOKUP(C1296,away!$B$2:$E$405,4,FALSE)</f>
        <v>0.88</v>
      </c>
      <c r="H1296">
        <f>VLOOKUP(A1296,away!$A$2:$E$405,3,FALSE)</f>
        <v>1.36928104575163</v>
      </c>
      <c r="I1296">
        <f>VLOOKUP(C1296,away!$B$2:$E$405,3,FALSE)</f>
        <v>1.1000000000000001</v>
      </c>
      <c r="J1296" t="e">
        <f>VLOOKUP(B1296,home!$B$2:$E$405,4,FALSE)</f>
        <v>#N/A</v>
      </c>
      <c r="K1296" s="3" t="e">
        <f t="shared" si="1514"/>
        <v>#N/A</v>
      </c>
      <c r="L1296" s="3" t="e">
        <f t="shared" si="1515"/>
        <v>#N/A</v>
      </c>
      <c r="M1296" s="5" t="e">
        <f t="shared" si="1516"/>
        <v>#N/A</v>
      </c>
      <c r="N1296" s="5" t="e">
        <f t="shared" si="1517"/>
        <v>#N/A</v>
      </c>
      <c r="O1296" s="5" t="e">
        <f t="shared" si="1518"/>
        <v>#N/A</v>
      </c>
      <c r="P1296" s="5" t="e">
        <f t="shared" si="1519"/>
        <v>#N/A</v>
      </c>
      <c r="Q1296" s="5" t="e">
        <f t="shared" si="1520"/>
        <v>#N/A</v>
      </c>
      <c r="R1296" s="5" t="e">
        <f t="shared" si="1521"/>
        <v>#N/A</v>
      </c>
      <c r="S1296" s="5" t="e">
        <f t="shared" si="1522"/>
        <v>#N/A</v>
      </c>
      <c r="T1296" s="5" t="e">
        <f t="shared" si="1523"/>
        <v>#N/A</v>
      </c>
      <c r="U1296" s="5" t="e">
        <f t="shared" si="1524"/>
        <v>#N/A</v>
      </c>
      <c r="V1296" s="5" t="e">
        <f t="shared" si="1525"/>
        <v>#N/A</v>
      </c>
      <c r="W1296" s="5" t="e">
        <f t="shared" si="1526"/>
        <v>#N/A</v>
      </c>
      <c r="X1296" s="5" t="e">
        <f t="shared" si="1527"/>
        <v>#N/A</v>
      </c>
      <c r="Y1296" s="5" t="e">
        <f t="shared" si="1528"/>
        <v>#N/A</v>
      </c>
      <c r="Z1296" s="5" t="e">
        <f t="shared" si="1529"/>
        <v>#N/A</v>
      </c>
      <c r="AA1296" s="5" t="e">
        <f t="shared" si="1530"/>
        <v>#N/A</v>
      </c>
      <c r="AB1296" s="5" t="e">
        <f t="shared" si="1531"/>
        <v>#N/A</v>
      </c>
      <c r="AC1296" s="5" t="e">
        <f t="shared" si="1532"/>
        <v>#N/A</v>
      </c>
      <c r="AD1296" s="5" t="e">
        <f t="shared" si="1533"/>
        <v>#N/A</v>
      </c>
      <c r="AE1296" s="5" t="e">
        <f t="shared" si="1534"/>
        <v>#N/A</v>
      </c>
      <c r="AF1296" s="5" t="e">
        <f t="shared" si="1535"/>
        <v>#N/A</v>
      </c>
      <c r="AG1296" s="5" t="e">
        <f t="shared" si="1536"/>
        <v>#N/A</v>
      </c>
      <c r="AH1296" s="5" t="e">
        <f t="shared" si="1537"/>
        <v>#N/A</v>
      </c>
      <c r="AI1296" s="5" t="e">
        <f t="shared" si="1538"/>
        <v>#N/A</v>
      </c>
      <c r="AJ1296" s="5" t="e">
        <f t="shared" si="1539"/>
        <v>#N/A</v>
      </c>
      <c r="AK1296" s="5" t="e">
        <f t="shared" si="1540"/>
        <v>#N/A</v>
      </c>
      <c r="AL1296" s="5" t="e">
        <f t="shared" si="1541"/>
        <v>#N/A</v>
      </c>
      <c r="AM1296" s="5" t="e">
        <f t="shared" si="1542"/>
        <v>#N/A</v>
      </c>
      <c r="AN1296" s="5" t="e">
        <f t="shared" si="1543"/>
        <v>#N/A</v>
      </c>
      <c r="AO1296" s="5" t="e">
        <f t="shared" si="1544"/>
        <v>#N/A</v>
      </c>
      <c r="AP1296" s="5" t="e">
        <f t="shared" si="1545"/>
        <v>#N/A</v>
      </c>
      <c r="AQ1296" s="5" t="e">
        <f t="shared" si="1546"/>
        <v>#N/A</v>
      </c>
      <c r="AR1296" s="5" t="e">
        <f t="shared" si="1547"/>
        <v>#N/A</v>
      </c>
      <c r="AS1296" s="5" t="e">
        <f t="shared" si="1548"/>
        <v>#N/A</v>
      </c>
      <c r="AT1296" s="5" t="e">
        <f t="shared" si="1549"/>
        <v>#N/A</v>
      </c>
      <c r="AU1296" s="5" t="e">
        <f t="shared" si="1550"/>
        <v>#N/A</v>
      </c>
      <c r="AV1296" s="5" t="e">
        <f t="shared" si="1551"/>
        <v>#N/A</v>
      </c>
      <c r="AW1296" s="5" t="e">
        <f t="shared" si="1552"/>
        <v>#N/A</v>
      </c>
      <c r="AX1296" s="5" t="e">
        <f t="shared" si="1553"/>
        <v>#N/A</v>
      </c>
      <c r="AY1296" s="5" t="e">
        <f t="shared" si="1554"/>
        <v>#N/A</v>
      </c>
      <c r="AZ1296" s="5" t="e">
        <f t="shared" si="1555"/>
        <v>#N/A</v>
      </c>
      <c r="BA1296" s="5" t="e">
        <f t="shared" si="1556"/>
        <v>#N/A</v>
      </c>
      <c r="BB1296" s="5" t="e">
        <f t="shared" si="1557"/>
        <v>#N/A</v>
      </c>
      <c r="BC1296" s="5" t="e">
        <f t="shared" si="1558"/>
        <v>#N/A</v>
      </c>
      <c r="BD1296" s="5" t="e">
        <f t="shared" si="1559"/>
        <v>#N/A</v>
      </c>
      <c r="BE1296" s="5" t="e">
        <f t="shared" si="1560"/>
        <v>#N/A</v>
      </c>
      <c r="BF1296" s="5" t="e">
        <f t="shared" si="1561"/>
        <v>#N/A</v>
      </c>
      <c r="BG1296" s="5" t="e">
        <f t="shared" si="1562"/>
        <v>#N/A</v>
      </c>
      <c r="BH1296" s="5" t="e">
        <f t="shared" si="1563"/>
        <v>#N/A</v>
      </c>
      <c r="BI1296" s="5" t="e">
        <f t="shared" si="1564"/>
        <v>#N/A</v>
      </c>
      <c r="BJ1296" s="8" t="e">
        <f t="shared" si="1565"/>
        <v>#N/A</v>
      </c>
      <c r="BK1296" s="8" t="e">
        <f t="shared" si="1566"/>
        <v>#N/A</v>
      </c>
      <c r="BL1296" s="8" t="e">
        <f t="shared" si="1567"/>
        <v>#N/A</v>
      </c>
      <c r="BM1296" s="8" t="e">
        <f t="shared" si="1568"/>
        <v>#N/A</v>
      </c>
      <c r="BN1296" s="8" t="e">
        <f t="shared" si="1569"/>
        <v>#N/A</v>
      </c>
    </row>
    <row r="1297" spans="1:66" x14ac:dyDescent="0.25">
      <c r="A1297" t="s">
        <v>16</v>
      </c>
      <c r="B1297" t="s">
        <v>494</v>
      </c>
      <c r="C1297" t="s">
        <v>17</v>
      </c>
      <c r="D1297" s="7" t="s">
        <v>563</v>
      </c>
      <c r="E1297">
        <f>VLOOKUP(A1297,home!$A$2:$E$405,3,FALSE)</f>
        <v>1.5457516339869299</v>
      </c>
      <c r="F1297" t="e">
        <f>VLOOKUP(B1297,home!$B$2:$E$405,3,FALSE)</f>
        <v>#N/A</v>
      </c>
      <c r="G1297">
        <f>VLOOKUP(C1297,away!$B$2:$E$405,4,FALSE)</f>
        <v>1.64</v>
      </c>
      <c r="H1297">
        <f>VLOOKUP(A1297,away!$A$2:$E$405,3,FALSE)</f>
        <v>1.36928104575163</v>
      </c>
      <c r="I1297">
        <f>VLOOKUP(C1297,away!$B$2:$E$405,3,FALSE)</f>
        <v>0.43</v>
      </c>
      <c r="J1297" t="e">
        <f>VLOOKUP(B1297,home!$B$2:$E$405,4,FALSE)</f>
        <v>#N/A</v>
      </c>
      <c r="K1297" s="3" t="e">
        <f t="shared" si="1514"/>
        <v>#N/A</v>
      </c>
      <c r="L1297" s="3" t="e">
        <f t="shared" si="1515"/>
        <v>#N/A</v>
      </c>
      <c r="M1297" s="5" t="e">
        <f t="shared" si="1516"/>
        <v>#N/A</v>
      </c>
      <c r="N1297" s="5" t="e">
        <f t="shared" si="1517"/>
        <v>#N/A</v>
      </c>
      <c r="O1297" s="5" t="e">
        <f t="shared" si="1518"/>
        <v>#N/A</v>
      </c>
      <c r="P1297" s="5" t="e">
        <f t="shared" si="1519"/>
        <v>#N/A</v>
      </c>
      <c r="Q1297" s="5" t="e">
        <f t="shared" si="1520"/>
        <v>#N/A</v>
      </c>
      <c r="R1297" s="5" t="e">
        <f t="shared" si="1521"/>
        <v>#N/A</v>
      </c>
      <c r="S1297" s="5" t="e">
        <f t="shared" si="1522"/>
        <v>#N/A</v>
      </c>
      <c r="T1297" s="5" t="e">
        <f t="shared" si="1523"/>
        <v>#N/A</v>
      </c>
      <c r="U1297" s="5" t="e">
        <f t="shared" si="1524"/>
        <v>#N/A</v>
      </c>
      <c r="V1297" s="5" t="e">
        <f t="shared" si="1525"/>
        <v>#N/A</v>
      </c>
      <c r="W1297" s="5" t="e">
        <f t="shared" si="1526"/>
        <v>#N/A</v>
      </c>
      <c r="X1297" s="5" t="e">
        <f t="shared" si="1527"/>
        <v>#N/A</v>
      </c>
      <c r="Y1297" s="5" t="e">
        <f t="shared" si="1528"/>
        <v>#N/A</v>
      </c>
      <c r="Z1297" s="5" t="e">
        <f t="shared" si="1529"/>
        <v>#N/A</v>
      </c>
      <c r="AA1297" s="5" t="e">
        <f t="shared" si="1530"/>
        <v>#N/A</v>
      </c>
      <c r="AB1297" s="5" t="e">
        <f t="shared" si="1531"/>
        <v>#N/A</v>
      </c>
      <c r="AC1297" s="5" t="e">
        <f t="shared" si="1532"/>
        <v>#N/A</v>
      </c>
      <c r="AD1297" s="5" t="e">
        <f t="shared" si="1533"/>
        <v>#N/A</v>
      </c>
      <c r="AE1297" s="5" t="e">
        <f t="shared" si="1534"/>
        <v>#N/A</v>
      </c>
      <c r="AF1297" s="5" t="e">
        <f t="shared" si="1535"/>
        <v>#N/A</v>
      </c>
      <c r="AG1297" s="5" t="e">
        <f t="shared" si="1536"/>
        <v>#N/A</v>
      </c>
      <c r="AH1297" s="5" t="e">
        <f t="shared" si="1537"/>
        <v>#N/A</v>
      </c>
      <c r="AI1297" s="5" t="e">
        <f t="shared" si="1538"/>
        <v>#N/A</v>
      </c>
      <c r="AJ1297" s="5" t="e">
        <f t="shared" si="1539"/>
        <v>#N/A</v>
      </c>
      <c r="AK1297" s="5" t="e">
        <f t="shared" si="1540"/>
        <v>#N/A</v>
      </c>
      <c r="AL1297" s="5" t="e">
        <f t="shared" si="1541"/>
        <v>#N/A</v>
      </c>
      <c r="AM1297" s="5" t="e">
        <f t="shared" si="1542"/>
        <v>#N/A</v>
      </c>
      <c r="AN1297" s="5" t="e">
        <f t="shared" si="1543"/>
        <v>#N/A</v>
      </c>
      <c r="AO1297" s="5" t="e">
        <f t="shared" si="1544"/>
        <v>#N/A</v>
      </c>
      <c r="AP1297" s="5" t="e">
        <f t="shared" si="1545"/>
        <v>#N/A</v>
      </c>
      <c r="AQ1297" s="5" t="e">
        <f t="shared" si="1546"/>
        <v>#N/A</v>
      </c>
      <c r="AR1297" s="5" t="e">
        <f t="shared" si="1547"/>
        <v>#N/A</v>
      </c>
      <c r="AS1297" s="5" t="e">
        <f t="shared" si="1548"/>
        <v>#N/A</v>
      </c>
      <c r="AT1297" s="5" t="e">
        <f t="shared" si="1549"/>
        <v>#N/A</v>
      </c>
      <c r="AU1297" s="5" t="e">
        <f t="shared" si="1550"/>
        <v>#N/A</v>
      </c>
      <c r="AV1297" s="5" t="e">
        <f t="shared" si="1551"/>
        <v>#N/A</v>
      </c>
      <c r="AW1297" s="5" t="e">
        <f t="shared" si="1552"/>
        <v>#N/A</v>
      </c>
      <c r="AX1297" s="5" t="e">
        <f t="shared" si="1553"/>
        <v>#N/A</v>
      </c>
      <c r="AY1297" s="5" t="e">
        <f t="shared" si="1554"/>
        <v>#N/A</v>
      </c>
      <c r="AZ1297" s="5" t="e">
        <f t="shared" si="1555"/>
        <v>#N/A</v>
      </c>
      <c r="BA1297" s="5" t="e">
        <f t="shared" si="1556"/>
        <v>#N/A</v>
      </c>
      <c r="BB1297" s="5" t="e">
        <f t="shared" si="1557"/>
        <v>#N/A</v>
      </c>
      <c r="BC1297" s="5" t="e">
        <f t="shared" si="1558"/>
        <v>#N/A</v>
      </c>
      <c r="BD1297" s="5" t="e">
        <f t="shared" si="1559"/>
        <v>#N/A</v>
      </c>
      <c r="BE1297" s="5" t="e">
        <f t="shared" si="1560"/>
        <v>#N/A</v>
      </c>
      <c r="BF1297" s="5" t="e">
        <f t="shared" si="1561"/>
        <v>#N/A</v>
      </c>
      <c r="BG1297" s="5" t="e">
        <f t="shared" si="1562"/>
        <v>#N/A</v>
      </c>
      <c r="BH1297" s="5" t="e">
        <f t="shared" si="1563"/>
        <v>#N/A</v>
      </c>
      <c r="BI1297" s="5" t="e">
        <f t="shared" si="1564"/>
        <v>#N/A</v>
      </c>
      <c r="BJ1297" s="8" t="e">
        <f t="shared" si="1565"/>
        <v>#N/A</v>
      </c>
      <c r="BK1297" s="8" t="e">
        <f t="shared" si="1566"/>
        <v>#N/A</v>
      </c>
      <c r="BL1297" s="8" t="e">
        <f t="shared" si="1567"/>
        <v>#N/A</v>
      </c>
      <c r="BM1297" s="8" t="e">
        <f t="shared" si="1568"/>
        <v>#N/A</v>
      </c>
      <c r="BN1297" s="8" t="e">
        <f t="shared" si="1569"/>
        <v>#N/A</v>
      </c>
    </row>
    <row r="1298" spans="1:66" x14ac:dyDescent="0.25">
      <c r="A1298" t="s">
        <v>16</v>
      </c>
      <c r="B1298" t="s">
        <v>60</v>
      </c>
      <c r="C1298" t="s">
        <v>236</v>
      </c>
      <c r="D1298" s="7" t="s">
        <v>563</v>
      </c>
      <c r="E1298">
        <f>VLOOKUP(A1298,home!$A$2:$E$405,3,FALSE)</f>
        <v>1.5457516339869299</v>
      </c>
      <c r="F1298">
        <f>VLOOKUP(B1298,home!$B$2:$E$405,3,FALSE)</f>
        <v>1.41</v>
      </c>
      <c r="G1298">
        <f>VLOOKUP(C1298,away!$B$2:$E$405,4,FALSE)</f>
        <v>0.95</v>
      </c>
      <c r="H1298">
        <f>VLOOKUP(A1298,away!$A$2:$E$405,3,FALSE)</f>
        <v>1.36928104575163</v>
      </c>
      <c r="I1298">
        <f>VLOOKUP(C1298,away!$B$2:$E$405,3,FALSE)</f>
        <v>0.88</v>
      </c>
      <c r="J1298">
        <f>VLOOKUP(B1298,home!$B$2:$E$405,4,FALSE)</f>
        <v>0.73</v>
      </c>
      <c r="K1298" s="3">
        <f t="shared" si="1514"/>
        <v>2.0705343137254926</v>
      </c>
      <c r="L1298" s="3">
        <f t="shared" si="1515"/>
        <v>0.87962614379084703</v>
      </c>
      <c r="M1298" s="5">
        <f t="shared" si="1516"/>
        <v>5.2331308322959048E-2</v>
      </c>
      <c r="N1298" s="5">
        <f t="shared" si="1517"/>
        <v>0.10835376956483517</v>
      </c>
      <c r="O1298" s="5">
        <f t="shared" si="1518"/>
        <v>4.6031986939654324E-2</v>
      </c>
      <c r="P1298" s="5">
        <f t="shared" si="1519"/>
        <v>9.5310808487517995E-2</v>
      </c>
      <c r="Q1298" s="5">
        <f t="shared" si="1520"/>
        <v>0.11217509895274809</v>
      </c>
      <c r="R1298" s="5">
        <f t="shared" si="1521"/>
        <v>2.0245469581379384E-2</v>
      </c>
      <c r="S1298" s="5">
        <f t="shared" si="1522"/>
        <v>4.3397301279389629E-2</v>
      </c>
      <c r="T1298" s="5">
        <f t="shared" si="1523"/>
        <v>9.8672149721162478E-2</v>
      </c>
      <c r="U1298" s="5">
        <f t="shared" si="1524"/>
        <v>4.1918939465731692E-2</v>
      </c>
      <c r="V1298" s="5">
        <f t="shared" si="1525"/>
        <v>8.7821484640992781E-3</v>
      </c>
      <c r="W1298" s="5">
        <f t="shared" si="1526"/>
        <v>7.7420797175739159E-2</v>
      </c>
      <c r="X1298" s="5">
        <f t="shared" si="1527"/>
        <v>6.810135726890873E-2</v>
      </c>
      <c r="Y1298" s="5">
        <f t="shared" si="1528"/>
        <v>2.995186714068648E-2</v>
      </c>
      <c r="Z1298" s="5">
        <f t="shared" si="1529"/>
        <v>5.9361481123678802E-3</v>
      </c>
      <c r="AA1298" s="5">
        <f t="shared" si="1530"/>
        <v>1.2290998358014508E-2</v>
      </c>
      <c r="AB1298" s="5">
        <f t="shared" si="1531"/>
        <v>1.2724466925106365E-2</v>
      </c>
      <c r="AC1298" s="5">
        <f t="shared" si="1532"/>
        <v>9.9968080437266762E-4</v>
      </c>
      <c r="AD1298" s="5">
        <f t="shared" si="1533"/>
        <v>4.0075604287087403E-2</v>
      </c>
      <c r="AE1298" s="5">
        <f t="shared" si="1534"/>
        <v>3.5251549259138627E-2</v>
      </c>
      <c r="AF1298" s="5">
        <f t="shared" si="1535"/>
        <v>1.5504092168734602E-2</v>
      </c>
      <c r="AG1298" s="5">
        <f t="shared" si="1536"/>
        <v>4.5459349357872963E-3</v>
      </c>
      <c r="AH1298" s="5">
        <f t="shared" si="1537"/>
        <v>1.3053977682633685E-3</v>
      </c>
      <c r="AI1298" s="5">
        <f t="shared" si="1538"/>
        <v>2.7028708722499828E-3</v>
      </c>
      <c r="AJ1298" s="5">
        <f t="shared" si="1539"/>
        <v>2.7981934432813717E-3</v>
      </c>
      <c r="AK1298" s="5">
        <f t="shared" si="1540"/>
        <v>1.931251846918589E-3</v>
      </c>
      <c r="AL1298" s="5">
        <f t="shared" si="1541"/>
        <v>7.2828590568533083E-5</v>
      </c>
      <c r="AM1298" s="5">
        <f t="shared" si="1542"/>
        <v>1.6595582763939784E-2</v>
      </c>
      <c r="AN1298" s="5">
        <f t="shared" si="1543"/>
        <v>1.45979084706062E-2</v>
      </c>
      <c r="AO1298" s="5">
        <f t="shared" si="1544"/>
        <v>6.4203509677055364E-3</v>
      </c>
      <c r="AP1298" s="5">
        <f t="shared" si="1545"/>
        <v>1.8825028545022182E-3</v>
      </c>
      <c r="AQ1298" s="5">
        <f t="shared" si="1546"/>
        <v>4.1397468164526194E-4</v>
      </c>
      <c r="AR1298" s="5">
        <f t="shared" si="1547"/>
        <v>2.2965240100213699E-4</v>
      </c>
      <c r="AS1298" s="5">
        <f t="shared" si="1548"/>
        <v>4.7550317650437129E-4</v>
      </c>
      <c r="AT1298" s="5">
        <f t="shared" si="1549"/>
        <v>4.9227282161888521E-4</v>
      </c>
      <c r="AU1298" s="5">
        <f t="shared" si="1550"/>
        <v>3.3975592295879003E-4</v>
      </c>
      <c r="AV1298" s="5">
        <f t="shared" si="1551"/>
        <v>1.7586907419441241E-4</v>
      </c>
      <c r="AW1298" s="5">
        <f t="shared" si="1552"/>
        <v>3.6845119163418727E-6</v>
      </c>
      <c r="AX1298" s="5">
        <f t="shared" si="1553"/>
        <v>5.7269539281681152E-3</v>
      </c>
      <c r="AY1298" s="5">
        <f t="shared" si="1554"/>
        <v>5.0375783995023626E-3</v>
      </c>
      <c r="AZ1298" s="5">
        <f t="shared" si="1555"/>
        <v>2.2155928307991653E-3</v>
      </c>
      <c r="BA1298" s="5">
        <f t="shared" si="1556"/>
        <v>6.4963112598883873E-4</v>
      </c>
      <c r="BB1298" s="5">
        <f t="shared" si="1557"/>
        <v>1.4285813056001703E-4</v>
      </c>
      <c r="BC1298" s="5">
        <f t="shared" si="1558"/>
        <v>2.5132349298735433E-5</v>
      </c>
      <c r="BD1298" s="5">
        <f t="shared" si="1559"/>
        <v>3.3668042650969816E-5</v>
      </c>
      <c r="BE1298" s="5">
        <f t="shared" si="1560"/>
        <v>6.9710837584806398E-5</v>
      </c>
      <c r="BF1298" s="5">
        <f t="shared" si="1561"/>
        <v>7.2169340628943217E-5</v>
      </c>
      <c r="BG1298" s="5">
        <f t="shared" si="1562"/>
        <v>4.9809698723723408E-5</v>
      </c>
      <c r="BH1298" s="5">
        <f t="shared" si="1563"/>
        <v>2.5783172590949545E-5</v>
      </c>
      <c r="BI1298" s="5">
        <f t="shared" si="1564"/>
        <v>1.0676988713253529E-5</v>
      </c>
      <c r="BJ1298" s="8">
        <f t="shared" si="1565"/>
        <v>0.64376028697754417</v>
      </c>
      <c r="BK1298" s="8">
        <f t="shared" si="1566"/>
        <v>0.20593165434840949</v>
      </c>
      <c r="BL1298" s="8">
        <f t="shared" si="1567"/>
        <v>0.14392444667777085</v>
      </c>
      <c r="BM1298" s="8">
        <f t="shared" si="1568"/>
        <v>0.56007020037941235</v>
      </c>
      <c r="BN1298" s="8">
        <f t="shared" si="1569"/>
        <v>0.43444844184909398</v>
      </c>
    </row>
    <row r="1299" spans="1:66" x14ac:dyDescent="0.25">
      <c r="A1299" t="s">
        <v>61</v>
      </c>
      <c r="B1299" t="s">
        <v>288</v>
      </c>
      <c r="C1299" t="s">
        <v>337</v>
      </c>
      <c r="D1299" s="7" t="s">
        <v>563</v>
      </c>
      <c r="E1299">
        <f>VLOOKUP(A1299,home!$A$2:$E$405,3,FALSE)</f>
        <v>1.51315789473684</v>
      </c>
      <c r="F1299">
        <f>VLOOKUP(B1299,home!$B$2:$E$405,3,FALSE)</f>
        <v>1.22</v>
      </c>
      <c r="G1299">
        <f>VLOOKUP(C1299,away!$B$2:$E$405,4,FALSE)</f>
        <v>1.43</v>
      </c>
      <c r="H1299">
        <f>VLOOKUP(A1299,away!$A$2:$E$405,3,FALSE)</f>
        <v>1.30526315789474</v>
      </c>
      <c r="I1299">
        <f>VLOOKUP(C1299,away!$B$2:$E$405,3,FALSE)</f>
        <v>0.56000000000000005</v>
      </c>
      <c r="J1299">
        <f>VLOOKUP(B1299,home!$B$2:$E$405,4,FALSE)</f>
        <v>0.69</v>
      </c>
      <c r="K1299" s="3">
        <f t="shared" si="1514"/>
        <v>2.6398552631578909</v>
      </c>
      <c r="L1299" s="3">
        <f t="shared" si="1515"/>
        <v>0.50435368421052751</v>
      </c>
      <c r="M1299" s="5">
        <f t="shared" si="1516"/>
        <v>4.310100572885716E-2</v>
      </c>
      <c r="N1299" s="5">
        <f t="shared" si="1517"/>
        <v>0.11378041682072197</v>
      </c>
      <c r="O1299" s="5">
        <f t="shared" si="1518"/>
        <v>2.1738151032528158E-2</v>
      </c>
      <c r="P1299" s="5">
        <f t="shared" si="1519"/>
        <v>5.7385572414540599E-2</v>
      </c>
      <c r="Q1299" s="5">
        <f t="shared" si="1520"/>
        <v>0.15018191609424078</v>
      </c>
      <c r="R1299" s="5">
        <f t="shared" si="1521"/>
        <v>5.481858280590229E-3</v>
      </c>
      <c r="S1299" s="5">
        <f t="shared" si="1522"/>
        <v>1.9101085146718925E-2</v>
      </c>
      <c r="T1299" s="5">
        <f t="shared" si="1523"/>
        <v>7.5744802683926651E-2</v>
      </c>
      <c r="U1299" s="5">
        <f t="shared" si="1524"/>
        <v>1.4471312433901783E-2</v>
      </c>
      <c r="V1299" s="5">
        <f t="shared" si="1525"/>
        <v>2.8257311874420338E-3</v>
      </c>
      <c r="W1299" s="5">
        <f t="shared" si="1526"/>
        <v>0.13215284054417276</v>
      </c>
      <c r="X1299" s="5">
        <f t="shared" si="1527"/>
        <v>6.6651772007339891E-2</v>
      </c>
      <c r="Y1299" s="5">
        <f t="shared" si="1528"/>
        <v>1.6808033385530989E-2</v>
      </c>
      <c r="Z1299" s="5">
        <f t="shared" si="1529"/>
        <v>9.2159847337855666E-4</v>
      </c>
      <c r="AA1299" s="5">
        <f t="shared" si="1530"/>
        <v>2.4328865804666604E-3</v>
      </c>
      <c r="AB1299" s="5">
        <f t="shared" si="1531"/>
        <v>3.2112342220555587E-3</v>
      </c>
      <c r="AC1299" s="5">
        <f t="shared" si="1532"/>
        <v>2.3513981712672239E-4</v>
      </c>
      <c r="AD1299" s="5">
        <f t="shared" si="1533"/>
        <v>8.7216092912949975E-2</v>
      </c>
      <c r="AE1299" s="5">
        <f t="shared" si="1534"/>
        <v>4.3987757783093995E-2</v>
      </c>
      <c r="AF1299" s="5">
        <f t="shared" si="1535"/>
        <v>1.1092693849031878E-2</v>
      </c>
      <c r="AG1299" s="5">
        <f t="shared" si="1536"/>
        <v>1.8648803368595621E-3</v>
      </c>
      <c r="AH1299" s="5">
        <f t="shared" si="1537"/>
        <v>1.1620289635281818E-4</v>
      </c>
      <c r="AI1299" s="5">
        <f t="shared" si="1538"/>
        <v>3.0675882753117799E-4</v>
      </c>
      <c r="AJ1299" s="5">
        <f t="shared" si="1539"/>
        <v>4.0489945268916199E-4</v>
      </c>
      <c r="AK1299" s="5">
        <f t="shared" si="1540"/>
        <v>3.5629198374374457E-4</v>
      </c>
      <c r="AL1299" s="5">
        <f t="shared" si="1541"/>
        <v>1.2522801057733145E-5</v>
      </c>
      <c r="AM1299" s="5">
        <f t="shared" si="1542"/>
        <v>4.6047572381663737E-2</v>
      </c>
      <c r="AN1299" s="5">
        <f t="shared" si="1543"/>
        <v>2.3224262779643037E-2</v>
      </c>
      <c r="AO1299" s="5">
        <f t="shared" si="1544"/>
        <v>5.8566212479931956E-3</v>
      </c>
      <c r="AP1299" s="5">
        <f t="shared" si="1545"/>
        <v>9.8460283448367531E-4</v>
      </c>
      <c r="AQ1299" s="5">
        <f t="shared" si="1546"/>
        <v>1.2414701676399245E-4</v>
      </c>
      <c r="AR1299" s="5">
        <f t="shared" si="1547"/>
        <v>1.1721471778295587E-5</v>
      </c>
      <c r="AS1299" s="5">
        <f t="shared" si="1548"/>
        <v>3.094298896589029E-5</v>
      </c>
      <c r="AT1299" s="5">
        <f t="shared" si="1549"/>
        <v>4.0842506139721016E-5</v>
      </c>
      <c r="AU1299" s="5">
        <f t="shared" si="1550"/>
        <v>3.5939434931166998E-5</v>
      </c>
      <c r="AV1299" s="5">
        <f t="shared" si="1551"/>
        <v>2.3718726614490431E-5</v>
      </c>
      <c r="AW1299" s="5">
        <f t="shared" si="1552"/>
        <v>4.6314213605093323E-7</v>
      </c>
      <c r="AX1299" s="5">
        <f t="shared" si="1553"/>
        <v>2.0259821051229827E-2</v>
      </c>
      <c r="AY1299" s="5">
        <f t="shared" si="1554"/>
        <v>1.0218115388633766E-2</v>
      </c>
      <c r="AZ1299" s="5">
        <f t="shared" si="1555"/>
        <v>2.5767720709728623E-3</v>
      </c>
      <c r="BA1299" s="5">
        <f t="shared" si="1556"/>
        <v>4.3320149578865143E-4</v>
      </c>
      <c r="BB1299" s="5">
        <f t="shared" si="1557"/>
        <v>5.4621692601629407E-5</v>
      </c>
      <c r="BC1299" s="5">
        <f t="shared" si="1558"/>
        <v>5.5097303802893418E-6</v>
      </c>
      <c r="BD1299" s="5">
        <f t="shared" si="1559"/>
        <v>9.8529457929218342E-7</v>
      </c>
      <c r="BE1299" s="5">
        <f t="shared" si="1560"/>
        <v>2.6010350809054104E-6</v>
      </c>
      <c r="BF1299" s="5">
        <f t="shared" si="1561"/>
        <v>3.4331780739932291E-6</v>
      </c>
      <c r="BG1299" s="5">
        <f t="shared" si="1562"/>
        <v>3.0210310693297655E-6</v>
      </c>
      <c r="BH1299" s="5">
        <f t="shared" si="1563"/>
        <v>1.9937711921334229E-6</v>
      </c>
      <c r="BI1299" s="5">
        <f t="shared" si="1564"/>
        <v>1.0526534750172001E-6</v>
      </c>
      <c r="BJ1299" s="8">
        <f t="shared" si="1565"/>
        <v>0.80926645410802311</v>
      </c>
      <c r="BK1299" s="8">
        <f t="shared" si="1566"/>
        <v>0.13287917248437695</v>
      </c>
      <c r="BL1299" s="8">
        <f t="shared" si="1567"/>
        <v>4.8675847801759542E-2</v>
      </c>
      <c r="BM1299" s="8">
        <f t="shared" si="1568"/>
        <v>0.58985650024956149</v>
      </c>
      <c r="BN1299" s="8">
        <f t="shared" si="1569"/>
        <v>0.39166892037147888</v>
      </c>
    </row>
    <row r="1300" spans="1:66" x14ac:dyDescent="0.25">
      <c r="A1300" t="s">
        <v>61</v>
      </c>
      <c r="B1300" t="s">
        <v>66</v>
      </c>
      <c r="C1300" t="s">
        <v>289</v>
      </c>
      <c r="D1300" s="7" t="s">
        <v>563</v>
      </c>
      <c r="E1300">
        <f>VLOOKUP(A1300,home!$A$2:$E$405,3,FALSE)</f>
        <v>1.51315789473684</v>
      </c>
      <c r="F1300">
        <f>VLOOKUP(B1300,home!$B$2:$E$405,3,FALSE)</f>
        <v>1.1499999999999999</v>
      </c>
      <c r="G1300">
        <f>VLOOKUP(C1300,away!$B$2:$E$405,4,FALSE)</f>
        <v>1.22</v>
      </c>
      <c r="H1300">
        <f>VLOOKUP(A1300,away!$A$2:$E$405,3,FALSE)</f>
        <v>1.30526315789474</v>
      </c>
      <c r="I1300">
        <f>VLOOKUP(C1300,away!$B$2:$E$405,3,FALSE)</f>
        <v>0.63</v>
      </c>
      <c r="J1300">
        <f>VLOOKUP(B1300,home!$B$2:$E$405,4,FALSE)</f>
        <v>1.05</v>
      </c>
      <c r="K1300" s="3">
        <f t="shared" si="1514"/>
        <v>2.1229605263157865</v>
      </c>
      <c r="L1300" s="3">
        <f t="shared" si="1515"/>
        <v>0.86343157894737055</v>
      </c>
      <c r="M1300" s="5">
        <f t="shared" si="1516"/>
        <v>5.046919618922386E-2</v>
      </c>
      <c r="N1300" s="5">
        <f t="shared" si="1517"/>
        <v>0.10714411130460938</v>
      </c>
      <c r="O1300" s="5">
        <f t="shared" si="1518"/>
        <v>4.3576697753866175E-2</v>
      </c>
      <c r="P1300" s="5">
        <f t="shared" si="1519"/>
        <v>9.2511609198651687E-2</v>
      </c>
      <c r="Q1300" s="5">
        <f t="shared" si="1520"/>
        <v>0.11373135946343538</v>
      </c>
      <c r="R1300" s="5">
        <f t="shared" si="1521"/>
        <v>1.8812748473466499E-2</v>
      </c>
      <c r="S1300" s="5">
        <f t="shared" si="1522"/>
        <v>4.2394165564060622E-2</v>
      </c>
      <c r="T1300" s="5">
        <f t="shared" si="1523"/>
        <v>9.819924727734497E-2</v>
      </c>
      <c r="U1300" s="5">
        <f t="shared" si="1524"/>
        <v>3.9938722400676953E-2</v>
      </c>
      <c r="V1300" s="5">
        <f t="shared" si="1525"/>
        <v>8.6344251611765559E-3</v>
      </c>
      <c r="W1300" s="5">
        <f t="shared" si="1526"/>
        <v>8.048239558170156E-2</v>
      </c>
      <c r="X1300" s="5">
        <f t="shared" si="1527"/>
        <v>6.9491041894575445E-2</v>
      </c>
      <c r="Y1300" s="5">
        <f t="shared" si="1528"/>
        <v>3.0000380012865573E-2</v>
      </c>
      <c r="Z1300" s="5">
        <f t="shared" si="1529"/>
        <v>5.4145070395949738E-3</v>
      </c>
      <c r="AA1300" s="5">
        <f t="shared" si="1530"/>
        <v>1.1494784714519077E-2</v>
      </c>
      <c r="AB1300" s="5">
        <f t="shared" si="1531"/>
        <v>1.220148710371104E-2</v>
      </c>
      <c r="AC1300" s="5">
        <f t="shared" si="1532"/>
        <v>9.8919814768162295E-4</v>
      </c>
      <c r="AD1300" s="5">
        <f t="shared" si="1533"/>
        <v>4.2715237220821128E-2</v>
      </c>
      <c r="AE1300" s="5">
        <f t="shared" si="1534"/>
        <v>3.6881684718685082E-2</v>
      </c>
      <c r="AF1300" s="5">
        <f t="shared" si="1535"/>
        <v>1.5922405635446682E-2</v>
      </c>
      <c r="AG1300" s="5">
        <f t="shared" si="1536"/>
        <v>4.5826359461514149E-3</v>
      </c>
      <c r="AH1300" s="5">
        <f t="shared" si="1537"/>
        <v>1.1687640906047848E-3</v>
      </c>
      <c r="AI1300" s="5">
        <f t="shared" si="1538"/>
        <v>2.4812400289293255E-3</v>
      </c>
      <c r="AJ1300" s="5">
        <f t="shared" si="1539"/>
        <v>2.6337873188657995E-3</v>
      </c>
      <c r="AK1300" s="5">
        <f t="shared" si="1540"/>
        <v>1.8638088375543939E-3</v>
      </c>
      <c r="AL1300" s="5">
        <f t="shared" si="1541"/>
        <v>7.2529241096090327E-5</v>
      </c>
      <c r="AM1300" s="5">
        <f t="shared" si="1542"/>
        <v>1.8136552498403628E-2</v>
      </c>
      <c r="AN1300" s="5">
        <f t="shared" si="1543"/>
        <v>1.5659672160358521E-2</v>
      </c>
      <c r="AO1300" s="5">
        <f t="shared" si="1544"/>
        <v>6.7605277296082693E-3</v>
      </c>
      <c r="AP1300" s="5">
        <f t="shared" si="1545"/>
        <v>1.9457510440310508E-3</v>
      </c>
      <c r="AQ1300" s="5">
        <f t="shared" si="1546"/>
        <v>4.2000572404655604E-4</v>
      </c>
      <c r="AR1300" s="5">
        <f t="shared" si="1547"/>
        <v>2.018295648335755E-4</v>
      </c>
      <c r="AS1300" s="5">
        <f t="shared" si="1548"/>
        <v>4.2847619918517357E-4</v>
      </c>
      <c r="AT1300" s="5">
        <f t="shared" si="1549"/>
        <v>4.5481902866797199E-4</v>
      </c>
      <c r="AU1300" s="5">
        <f t="shared" si="1550"/>
        <v>3.2185428149313083E-4</v>
      </c>
      <c r="AV1300" s="5">
        <f t="shared" si="1551"/>
        <v>1.7082098370891166E-4</v>
      </c>
      <c r="AW1300" s="5">
        <f t="shared" si="1552"/>
        <v>3.6930099691124717E-6</v>
      </c>
      <c r="AX1300" s="5">
        <f t="shared" si="1553"/>
        <v>6.4171975062608045E-3</v>
      </c>
      <c r="AY1300" s="5">
        <f t="shared" si="1554"/>
        <v>5.5408109752478948E-3</v>
      </c>
      <c r="AZ1300" s="5">
        <f t="shared" si="1555"/>
        <v>2.3920555845036045E-3</v>
      </c>
      <c r="BA1300" s="5">
        <f t="shared" si="1556"/>
        <v>6.8845877675260785E-4</v>
      </c>
      <c r="BB1300" s="5">
        <f t="shared" si="1557"/>
        <v>1.486092621629198E-4</v>
      </c>
      <c r="BC1300" s="5">
        <f t="shared" si="1558"/>
        <v>2.5662785975106728E-5</v>
      </c>
      <c r="BD1300" s="5">
        <f t="shared" si="1559"/>
        <v>2.9044336640419119E-5</v>
      </c>
      <c r="BE1300" s="5">
        <f t="shared" si="1560"/>
        <v>6.1659980200637061E-5</v>
      </c>
      <c r="BF1300" s="5">
        <f t="shared" si="1561"/>
        <v>6.5450852009682714E-5</v>
      </c>
      <c r="BG1300" s="5">
        <f t="shared" si="1562"/>
        <v>4.6316525076764222E-5</v>
      </c>
      <c r="BH1300" s="5">
        <f t="shared" si="1563"/>
        <v>2.4582038613521434E-5</v>
      </c>
      <c r="BI1300" s="5">
        <f t="shared" si="1564"/>
        <v>1.0437339526575295E-5</v>
      </c>
      <c r="BJ1300" s="8">
        <f t="shared" si="1565"/>
        <v>0.65728580310298756</v>
      </c>
      <c r="BK1300" s="8">
        <f t="shared" si="1566"/>
        <v>0.20061193447713832</v>
      </c>
      <c r="BL1300" s="8">
        <f t="shared" si="1567"/>
        <v>0.13598733185215042</v>
      </c>
      <c r="BM1300" s="8">
        <f t="shared" si="1568"/>
        <v>0.56751673612333975</v>
      </c>
      <c r="BN1300" s="8">
        <f t="shared" si="1569"/>
        <v>0.42624572238325298</v>
      </c>
    </row>
    <row r="1301" spans="1:66" x14ac:dyDescent="0.25">
      <c r="A1301" t="s">
        <v>61</v>
      </c>
      <c r="B1301" t="s">
        <v>242</v>
      </c>
      <c r="C1301" t="s">
        <v>240</v>
      </c>
      <c r="D1301" s="7" t="s">
        <v>563</v>
      </c>
      <c r="E1301">
        <f>VLOOKUP(A1301,home!$A$2:$E$405,3,FALSE)</f>
        <v>1.51315789473684</v>
      </c>
      <c r="F1301">
        <f>VLOOKUP(B1301,home!$B$2:$E$405,3,FALSE)</f>
        <v>0.94</v>
      </c>
      <c r="G1301">
        <f>VLOOKUP(C1301,away!$B$2:$E$405,4,FALSE)</f>
        <v>1.22</v>
      </c>
      <c r="H1301">
        <f>VLOOKUP(A1301,away!$A$2:$E$405,3,FALSE)</f>
        <v>1.30526315789474</v>
      </c>
      <c r="I1301">
        <f>VLOOKUP(C1301,away!$B$2:$E$405,3,FALSE)</f>
        <v>0.87</v>
      </c>
      <c r="J1301">
        <f>VLOOKUP(B1301,home!$B$2:$E$405,4,FALSE)</f>
        <v>0.69</v>
      </c>
      <c r="K1301" s="3">
        <f t="shared" si="1514"/>
        <v>1.7352894736842079</v>
      </c>
      <c r="L1301" s="3">
        <f t="shared" si="1515"/>
        <v>0.78354947368421246</v>
      </c>
      <c r="M1301" s="5">
        <f t="shared" si="1516"/>
        <v>8.0553078840192888E-2</v>
      </c>
      <c r="N1301" s="5">
        <f t="shared" si="1517"/>
        <v>0.13978290978424082</v>
      </c>
      <c r="O1301" s="5">
        <f t="shared" si="1518"/>
        <v>6.3117322528876002E-2</v>
      </c>
      <c r="P1301" s="5">
        <f t="shared" si="1519"/>
        <v>0.10952682539148965</v>
      </c>
      <c r="Q1301" s="5">
        <f t="shared" si="1520"/>
        <v>0.12128190597477122</v>
      </c>
      <c r="R1301" s="5">
        <f t="shared" si="1521"/>
        <v>2.4727772423928734E-2</v>
      </c>
      <c r="S1301" s="5">
        <f t="shared" si="1522"/>
        <v>3.7230499606776844E-2</v>
      </c>
      <c r="T1301" s="5">
        <f t="shared" si="1523"/>
        <v>9.5030373593950127E-2</v>
      </c>
      <c r="U1301" s="5">
        <f t="shared" si="1524"/>
        <v>4.2909843194902167E-2</v>
      </c>
      <c r="V1301" s="5">
        <f t="shared" si="1525"/>
        <v>5.6246397315228482E-3</v>
      </c>
      <c r="W1301" s="5">
        <f t="shared" si="1526"/>
        <v>7.0153071595459443E-2</v>
      </c>
      <c r="X1301" s="5">
        <f t="shared" si="1527"/>
        <v>5.4968402325953118E-2</v>
      </c>
      <c r="Y1301" s="5">
        <f t="shared" si="1528"/>
        <v>2.1535231355881299E-2</v>
      </c>
      <c r="Z1301" s="5">
        <f t="shared" si="1529"/>
        <v>6.4584776893841156E-3</v>
      </c>
      <c r="AA1301" s="5">
        <f t="shared" si="1530"/>
        <v>1.1207328350412561E-2</v>
      </c>
      <c r="AB1301" s="5">
        <f t="shared" si="1531"/>
        <v>9.7239794572967601E-3</v>
      </c>
      <c r="AC1301" s="5">
        <f t="shared" si="1532"/>
        <v>4.7798369614982471E-4</v>
      </c>
      <c r="AD1301" s="5">
        <f t="shared" si="1533"/>
        <v>3.0433971671553848E-2</v>
      </c>
      <c r="AE1301" s="5">
        <f t="shared" si="1534"/>
        <v>2.3846522485366246E-2</v>
      </c>
      <c r="AF1301" s="5">
        <f t="shared" si="1535"/>
        <v>9.342465071303728E-3</v>
      </c>
      <c r="AG1301" s="5">
        <f t="shared" si="1536"/>
        <v>2.4400945298443922E-3</v>
      </c>
      <c r="AH1301" s="5">
        <f t="shared" si="1537"/>
        <v>1.2651341985795378E-3</v>
      </c>
      <c r="AI1301" s="5">
        <f t="shared" si="1538"/>
        <v>2.1953740575929785E-3</v>
      </c>
      <c r="AJ1301" s="5">
        <f t="shared" si="1539"/>
        <v>1.9048047464702421E-3</v>
      </c>
      <c r="AK1301" s="5">
        <f t="shared" si="1540"/>
        <v>1.1017958753245091E-3</v>
      </c>
      <c r="AL1301" s="5">
        <f t="shared" si="1541"/>
        <v>2.5996293416439342E-5</v>
      </c>
      <c r="AM1301" s="5">
        <f t="shared" si="1542"/>
        <v>1.0562350136810141E-2</v>
      </c>
      <c r="AN1301" s="5">
        <f t="shared" si="1543"/>
        <v>8.2761238905659559E-3</v>
      </c>
      <c r="AO1301" s="5">
        <f t="shared" si="1544"/>
        <v>3.242376259299145E-3</v>
      </c>
      <c r="AP1301" s="5">
        <f t="shared" si="1545"/>
        <v>8.4685407048667701E-4</v>
      </c>
      <c r="AQ1301" s="5">
        <f t="shared" si="1546"/>
        <v>1.6588801530429214E-4</v>
      </c>
      <c r="AR1301" s="5">
        <f t="shared" si="1547"/>
        <v>1.9825904708737897E-4</v>
      </c>
      <c r="AS1301" s="5">
        <f t="shared" si="1548"/>
        <v>3.4403683747339048E-4</v>
      </c>
      <c r="AT1301" s="5">
        <f t="shared" si="1549"/>
        <v>2.9850175131358964E-4</v>
      </c>
      <c r="AU1301" s="5">
        <f t="shared" si="1550"/>
        <v>1.7266231564359109E-4</v>
      </c>
      <c r="AV1301" s="5">
        <f t="shared" si="1551"/>
        <v>7.4904774709565948E-5</v>
      </c>
      <c r="AW1301" s="5">
        <f t="shared" si="1552"/>
        <v>9.818548392231026E-7</v>
      </c>
      <c r="AX1301" s="5">
        <f t="shared" si="1553"/>
        <v>3.0547891682956019E-3</v>
      </c>
      <c r="AY1301" s="5">
        <f t="shared" si="1554"/>
        <v>2.3935784450342516E-3</v>
      </c>
      <c r="AZ1301" s="5">
        <f t="shared" si="1555"/>
        <v>9.377435654142316E-4</v>
      </c>
      <c r="BA1301" s="5">
        <f t="shared" si="1556"/>
        <v>2.4492282571035936E-4</v>
      </c>
      <c r="BB1301" s="5">
        <f t="shared" si="1557"/>
        <v>4.7977287794650536E-5</v>
      </c>
      <c r="BC1301" s="5">
        <f t="shared" si="1558"/>
        <v>7.5185157200588853E-6</v>
      </c>
      <c r="BD1301" s="5">
        <f t="shared" si="1559"/>
        <v>2.5890961999741542E-5</v>
      </c>
      <c r="BE1301" s="5">
        <f t="shared" si="1560"/>
        <v>4.4928313821709336E-5</v>
      </c>
      <c r="BF1301" s="5">
        <f t="shared" si="1561"/>
        <v>3.8981815022596462E-5</v>
      </c>
      <c r="BG1301" s="5">
        <f t="shared" si="1562"/>
        <v>2.2548244424605523E-5</v>
      </c>
      <c r="BH1301" s="5">
        <f t="shared" si="1563"/>
        <v>9.7819328000191487E-6</v>
      </c>
      <c r="BI1301" s="5">
        <f t="shared" si="1564"/>
        <v>3.3948970040318997E-6</v>
      </c>
      <c r="BJ1301" s="8">
        <f t="shared" si="1565"/>
        <v>0.59859507056875949</v>
      </c>
      <c r="BK1301" s="8">
        <f t="shared" si="1566"/>
        <v>0.23583260200458273</v>
      </c>
      <c r="BL1301" s="8">
        <f t="shared" si="1567"/>
        <v>0.15938724572468366</v>
      </c>
      <c r="BM1301" s="8">
        <f t="shared" si="1568"/>
        <v>0.45889098445371579</v>
      </c>
      <c r="BN1301" s="8">
        <f t="shared" si="1569"/>
        <v>0.5389898149434994</v>
      </c>
    </row>
    <row r="1302" spans="1:66" x14ac:dyDescent="0.25">
      <c r="A1302" t="s">
        <v>19</v>
      </c>
      <c r="B1302" t="s">
        <v>249</v>
      </c>
      <c r="C1302" t="s">
        <v>154</v>
      </c>
      <c r="D1302" s="7" t="s">
        <v>563</v>
      </c>
      <c r="E1302">
        <f>VLOOKUP(A1302,home!$A$2:$E$405,3,FALSE)</f>
        <v>1.5815789473684201</v>
      </c>
      <c r="F1302">
        <f>VLOOKUP(B1302,home!$B$2:$E$405,3,FALSE)</f>
        <v>1.2</v>
      </c>
      <c r="G1302">
        <f>VLOOKUP(C1302,away!$B$2:$E$405,4,FALSE)</f>
        <v>1.2</v>
      </c>
      <c r="H1302">
        <f>VLOOKUP(A1302,away!$A$2:$E$405,3,FALSE)</f>
        <v>1.22631578947368</v>
      </c>
      <c r="I1302">
        <f>VLOOKUP(C1302,away!$B$2:$E$405,3,FALSE)</f>
        <v>0.53</v>
      </c>
      <c r="J1302">
        <f>VLOOKUP(B1302,home!$B$2:$E$405,4,FALSE)</f>
        <v>0.77</v>
      </c>
      <c r="K1302" s="3">
        <f t="shared" si="1514"/>
        <v>2.2774736842105248</v>
      </c>
      <c r="L1302" s="3">
        <f t="shared" si="1515"/>
        <v>0.50045947368420884</v>
      </c>
      <c r="M1302" s="5">
        <f t="shared" si="1516"/>
        <v>6.2166863777066289E-2</v>
      </c>
      <c r="N1302" s="5">
        <f t="shared" si="1517"/>
        <v>0.14158339628216898</v>
      </c>
      <c r="O1302" s="5">
        <f t="shared" si="1518"/>
        <v>3.1111995926468503E-2</v>
      </c>
      <c r="P1302" s="5">
        <f t="shared" si="1519"/>
        <v>7.0856751985797051E-2</v>
      </c>
      <c r="Q1302" s="5">
        <f t="shared" si="1520"/>
        <v>0.16122622957689506</v>
      </c>
      <c r="R1302" s="5">
        <f t="shared" si="1521"/>
        <v>7.7851465533128371E-3</v>
      </c>
      <c r="S1302" s="5">
        <f t="shared" si="1522"/>
        <v>2.019033532068298E-2</v>
      </c>
      <c r="T1302" s="5">
        <f t="shared" si="1523"/>
        <v>8.0687193998142323E-2</v>
      </c>
      <c r="U1302" s="5">
        <f t="shared" si="1524"/>
        <v>1.7730466402892255E-2</v>
      </c>
      <c r="V1302" s="5">
        <f t="shared" si="1525"/>
        <v>2.55695629366152E-3</v>
      </c>
      <c r="W1302" s="5">
        <f t="shared" si="1526"/>
        <v>0.12239616502195437</v>
      </c>
      <c r="X1302" s="5">
        <f t="shared" si="1527"/>
        <v>6.1254320327852857E-2</v>
      </c>
      <c r="Y1302" s="5">
        <f t="shared" si="1528"/>
        <v>1.5327652456080587E-2</v>
      </c>
      <c r="Z1302" s="5">
        <f t="shared" si="1529"/>
        <v>1.2987167822084583E-3</v>
      </c>
      <c r="AA1302" s="5">
        <f t="shared" si="1530"/>
        <v>2.9577932947223349E-3</v>
      </c>
      <c r="AB1302" s="5">
        <f t="shared" si="1531"/>
        <v>3.3681481960322317E-3</v>
      </c>
      <c r="AC1302" s="5">
        <f t="shared" si="1532"/>
        <v>1.8214850216287444E-4</v>
      </c>
      <c r="AD1302" s="5">
        <f t="shared" si="1533"/>
        <v>6.9688511221447466E-2</v>
      </c>
      <c r="AE1302" s="5">
        <f t="shared" si="1534"/>
        <v>3.487627564772168E-2</v>
      </c>
      <c r="AF1302" s="5">
        <f t="shared" si="1535"/>
        <v>8.7270812773620893E-3</v>
      </c>
      <c r="AG1302" s="5">
        <f t="shared" si="1536"/>
        <v>1.455850167622648E-3</v>
      </c>
      <c r="AH1302" s="5">
        <f t="shared" si="1537"/>
        <v>1.6248877932222361E-4</v>
      </c>
      <c r="AI1302" s="5">
        <f t="shared" si="1538"/>
        <v>3.7006391888585549E-4</v>
      </c>
      <c r="AJ1302" s="5">
        <f t="shared" si="1539"/>
        <v>4.2140541836917711E-4</v>
      </c>
      <c r="AK1302" s="5">
        <f t="shared" si="1540"/>
        <v>3.1991325023984248E-4</v>
      </c>
      <c r="AL1302" s="5">
        <f t="shared" si="1541"/>
        <v>8.3043926993791713E-6</v>
      </c>
      <c r="AM1302" s="5">
        <f t="shared" si="1542"/>
        <v>3.1742750079731291E-2</v>
      </c>
      <c r="AN1302" s="5">
        <f t="shared" si="1543"/>
        <v>1.5885959998191698E-2</v>
      </c>
      <c r="AO1302" s="5">
        <f t="shared" si="1544"/>
        <v>3.975139589831706E-3</v>
      </c>
      <c r="AP1302" s="5">
        <f t="shared" si="1545"/>
        <v>6.6313208898281242E-4</v>
      </c>
      <c r="AQ1302" s="5">
        <f t="shared" si="1546"/>
        <v>8.2967684058862079E-5</v>
      </c>
      <c r="AR1302" s="5">
        <f t="shared" si="1547"/>
        <v>1.6263809795837923E-5</v>
      </c>
      <c r="AS1302" s="5">
        <f t="shared" si="1548"/>
        <v>3.7040398815026215E-5</v>
      </c>
      <c r="AT1302" s="5">
        <f t="shared" si="1549"/>
        <v>4.217926677694246E-5</v>
      </c>
      <c r="AU1302" s="5">
        <f t="shared" si="1550"/>
        <v>3.2020723367927246E-5</v>
      </c>
      <c r="AV1302" s="5">
        <f t="shared" si="1551"/>
        <v>1.823158870495983E-5</v>
      </c>
      <c r="AW1302" s="5">
        <f t="shared" si="1552"/>
        <v>2.6292244334300699E-7</v>
      </c>
      <c r="AX1302" s="5">
        <f t="shared" si="1553"/>
        <v>1.2048879661843261E-2</v>
      </c>
      <c r="AY1302" s="5">
        <f t="shared" si="1554"/>
        <v>6.0299759740504461E-3</v>
      </c>
      <c r="AZ1302" s="5">
        <f t="shared" si="1555"/>
        <v>1.5088793011508554E-3</v>
      </c>
      <c r="BA1302" s="5">
        <f t="shared" si="1556"/>
        <v>2.5171098030231793E-4</v>
      </c>
      <c r="BB1302" s="5">
        <f t="shared" si="1557"/>
        <v>3.1492786180658581E-5</v>
      </c>
      <c r="BC1302" s="5">
        <f t="shared" si="1558"/>
        <v>3.1521726393643449E-6</v>
      </c>
      <c r="BD1302" s="5">
        <f t="shared" si="1559"/>
        <v>1.3565629484208531E-6</v>
      </c>
      <c r="BE1302" s="5">
        <f t="shared" si="1560"/>
        <v>3.0895364160035323E-6</v>
      </c>
      <c r="BF1302" s="5">
        <f t="shared" si="1561"/>
        <v>3.5181689419290731E-6</v>
      </c>
      <c r="BG1302" s="5">
        <f t="shared" si="1562"/>
        <v>2.6708457272834171E-6</v>
      </c>
      <c r="BH1302" s="5">
        <f t="shared" si="1563"/>
        <v>1.5206952146185258E-6</v>
      </c>
      <c r="BI1302" s="5">
        <f t="shared" si="1564"/>
        <v>6.9266866659971373E-7</v>
      </c>
      <c r="BJ1302" s="8">
        <f t="shared" si="1565"/>
        <v>0.76944671629421124</v>
      </c>
      <c r="BK1302" s="8">
        <f t="shared" si="1566"/>
        <v>0.16199133624612055</v>
      </c>
      <c r="BL1302" s="8">
        <f t="shared" si="1567"/>
        <v>6.4386006005620805E-2</v>
      </c>
      <c r="BM1302" s="8">
        <f t="shared" si="1568"/>
        <v>0.51636267817484538</v>
      </c>
      <c r="BN1302" s="8">
        <f t="shared" si="1569"/>
        <v>0.47473038410170876</v>
      </c>
    </row>
    <row r="1303" spans="1:66" x14ac:dyDescent="0.25">
      <c r="A1303" t="s">
        <v>19</v>
      </c>
      <c r="B1303" t="s">
        <v>148</v>
      </c>
      <c r="C1303" t="s">
        <v>247</v>
      </c>
      <c r="D1303" s="7" t="s">
        <v>563</v>
      </c>
      <c r="E1303">
        <f>VLOOKUP(A1303,home!$A$2:$E$405,3,FALSE)</f>
        <v>1.5815789473684201</v>
      </c>
      <c r="F1303">
        <f>VLOOKUP(B1303,home!$B$2:$E$405,3,FALSE)</f>
        <v>0.88</v>
      </c>
      <c r="G1303">
        <f>VLOOKUP(C1303,away!$B$2:$E$405,4,FALSE)</f>
        <v>0.5</v>
      </c>
      <c r="H1303">
        <f>VLOOKUP(A1303,away!$A$2:$E$405,3,FALSE)</f>
        <v>1.22631578947368</v>
      </c>
      <c r="I1303">
        <f>VLOOKUP(C1303,away!$B$2:$E$405,3,FALSE)</f>
        <v>0.83</v>
      </c>
      <c r="J1303">
        <f>VLOOKUP(B1303,home!$B$2:$E$405,4,FALSE)</f>
        <v>0.41</v>
      </c>
      <c r="K1303" s="3">
        <f t="shared" si="1514"/>
        <v>0.69589473684210479</v>
      </c>
      <c r="L1303" s="3">
        <f t="shared" si="1515"/>
        <v>0.41731526315789325</v>
      </c>
      <c r="M1303" s="5">
        <f t="shared" si="1516"/>
        <v>0.32850277289908325</v>
      </c>
      <c r="N1303" s="5">
        <f t="shared" si="1517"/>
        <v>0.22860335069850921</v>
      </c>
      <c r="O1303" s="5">
        <f t="shared" si="1518"/>
        <v>0.13708922112047858</v>
      </c>
      <c r="P1303" s="5">
        <f t="shared" si="1519"/>
        <v>9.5399667455524528E-2</v>
      </c>
      <c r="Q1303" s="5">
        <f t="shared" si="1520"/>
        <v>7.9541934287781224E-2</v>
      </c>
      <c r="R1303" s="5">
        <f t="shared" si="1521"/>
        <v>2.8604712194001559E-2</v>
      </c>
      <c r="S1303" s="5">
        <f t="shared" si="1522"/>
        <v>6.9261946180135762E-3</v>
      </c>
      <c r="T1303" s="5">
        <f t="shared" si="1523"/>
        <v>3.3194063239393279E-2</v>
      </c>
      <c r="U1303" s="5">
        <f t="shared" si="1524"/>
        <v>1.9905868664688856E-2</v>
      </c>
      <c r="V1303" s="5">
        <f t="shared" si="1525"/>
        <v>2.2349098117006866E-4</v>
      </c>
      <c r="W1303" s="5">
        <f t="shared" si="1526"/>
        <v>1.8450937809702507E-2</v>
      </c>
      <c r="X1303" s="5">
        <f t="shared" si="1527"/>
        <v>7.6998579675659241E-3</v>
      </c>
      <c r="Y1303" s="5">
        <f t="shared" si="1528"/>
        <v>1.6066341270065869E-3</v>
      </c>
      <c r="Z1303" s="5">
        <f t="shared" si="1529"/>
        <v>3.9790609989318534E-3</v>
      </c>
      <c r="AA1303" s="5">
        <f t="shared" si="1530"/>
        <v>2.7690076067303643E-3</v>
      </c>
      <c r="AB1303" s="5">
        <f t="shared" si="1531"/>
        <v>9.6346890989970656E-4</v>
      </c>
      <c r="AC1303" s="5">
        <f t="shared" si="1532"/>
        <v>4.0564660030821271E-6</v>
      </c>
      <c r="AD1303" s="5">
        <f t="shared" si="1533"/>
        <v>3.2099776278932406E-3</v>
      </c>
      <c r="AE1303" s="5">
        <f t="shared" si="1534"/>
        <v>1.3395726585152176E-3</v>
      </c>
      <c r="AF1303" s="5">
        <f t="shared" si="1535"/>
        <v>2.795120582536983E-4</v>
      </c>
      <c r="AG1303" s="5">
        <f t="shared" si="1536"/>
        <v>3.888154938198217E-5</v>
      </c>
      <c r="AH1303" s="5">
        <f t="shared" si="1537"/>
        <v>4.1513072197263894E-4</v>
      </c>
      <c r="AI1303" s="5">
        <f t="shared" si="1538"/>
        <v>2.888872845222225E-4</v>
      </c>
      <c r="AJ1303" s="5">
        <f t="shared" si="1539"/>
        <v>1.0051757041981113E-4</v>
      </c>
      <c r="AK1303" s="5">
        <f t="shared" si="1540"/>
        <v>2.3316549405100737E-5</v>
      </c>
      <c r="AL1303" s="5">
        <f t="shared" si="1541"/>
        <v>4.7121125258514461E-8</v>
      </c>
      <c r="AM1303" s="5">
        <f t="shared" si="1542"/>
        <v>4.4676130732636222E-4</v>
      </c>
      <c r="AN1303" s="5">
        <f t="shared" si="1543"/>
        <v>1.8644031253566527E-4</v>
      </c>
      <c r="AO1303" s="5">
        <f t="shared" si="1544"/>
        <v>3.8902194044530499E-5</v>
      </c>
      <c r="AP1303" s="5">
        <f t="shared" si="1545"/>
        <v>5.4114931150375578E-6</v>
      </c>
      <c r="AQ1303" s="5">
        <f t="shared" si="1546"/>
        <v>5.6457466834475646E-7</v>
      </c>
      <c r="AR1303" s="5">
        <f t="shared" si="1547"/>
        <v>3.4648077296987602E-5</v>
      </c>
      <c r="AS1303" s="5">
        <f t="shared" si="1548"/>
        <v>2.4111414632672089E-5</v>
      </c>
      <c r="AT1303" s="5">
        <f t="shared" si="1549"/>
        <v>8.3895032703471091E-6</v>
      </c>
      <c r="AU1303" s="5">
        <f t="shared" si="1550"/>
        <v>1.9460703901847267E-6</v>
      </c>
      <c r="AV1303" s="5">
        <f t="shared" si="1551"/>
        <v>3.3856503551345304E-7</v>
      </c>
      <c r="AW1303" s="5">
        <f t="shared" si="1552"/>
        <v>3.8012022108337083E-10</v>
      </c>
      <c r="AX1303" s="5">
        <f t="shared" si="1553"/>
        <v>5.1816473732185573E-5</v>
      </c>
      <c r="AY1303" s="5">
        <f t="shared" si="1554"/>
        <v>2.1623805371461086E-5</v>
      </c>
      <c r="AZ1303" s="5">
        <f t="shared" si="1555"/>
        <v>4.511972014533173E-6</v>
      </c>
      <c r="BA1303" s="5">
        <f t="shared" si="1556"/>
        <v>6.276382628686537E-7</v>
      </c>
      <c r="BB1303" s="5">
        <f t="shared" si="1557"/>
        <v>6.5480756709248789E-8</v>
      </c>
      <c r="BC1303" s="5">
        <f t="shared" si="1558"/>
        <v>5.4652238435796283E-9</v>
      </c>
      <c r="BD1303" s="5">
        <f t="shared" si="1559"/>
        <v>2.4098619158512342E-6</v>
      </c>
      <c r="BE1303" s="5">
        <f t="shared" si="1560"/>
        <v>1.6770102237571049E-6</v>
      </c>
      <c r="BF1303" s="5">
        <f t="shared" si="1561"/>
        <v>5.8351129417148489E-7</v>
      </c>
      <c r="BG1303" s="5">
        <f t="shared" si="1562"/>
        <v>1.3535414616728716E-7</v>
      </c>
      <c r="BH1303" s="5">
        <f t="shared" si="1563"/>
        <v>2.3548059481893017E-8</v>
      </c>
      <c r="BI1303" s="5">
        <f t="shared" si="1564"/>
        <v>3.2773941312588349E-9</v>
      </c>
      <c r="BJ1303" s="8">
        <f t="shared" si="1565"/>
        <v>0.37472145274105445</v>
      </c>
      <c r="BK1303" s="8">
        <f t="shared" si="1566"/>
        <v>0.43107785334629128</v>
      </c>
      <c r="BL1303" s="8">
        <f t="shared" si="1567"/>
        <v>0.19023439681577811</v>
      </c>
      <c r="BM1303" s="8">
        <f t="shared" si="1568"/>
        <v>0.102249481821426</v>
      </c>
      <c r="BN1303" s="8">
        <f t="shared" si="1569"/>
        <v>0.89774165865537836</v>
      </c>
    </row>
    <row r="1304" spans="1:66" x14ac:dyDescent="0.25">
      <c r="A1304" t="s">
        <v>19</v>
      </c>
      <c r="B1304" t="s">
        <v>141</v>
      </c>
      <c r="C1304" t="s">
        <v>20</v>
      </c>
      <c r="D1304" s="7" t="s">
        <v>563</v>
      </c>
      <c r="E1304">
        <f>VLOOKUP(A1304,home!$A$2:$E$405,3,FALSE)</f>
        <v>1.5815789473684201</v>
      </c>
      <c r="F1304">
        <f>VLOOKUP(B1304,home!$B$2:$E$405,3,FALSE)</f>
        <v>0.77</v>
      </c>
      <c r="G1304">
        <f>VLOOKUP(C1304,away!$B$2:$E$405,4,FALSE)</f>
        <v>1.1599999999999999</v>
      </c>
      <c r="H1304">
        <f>VLOOKUP(A1304,away!$A$2:$E$405,3,FALSE)</f>
        <v>1.22631578947368</v>
      </c>
      <c r="I1304">
        <f>VLOOKUP(C1304,away!$B$2:$E$405,3,FALSE)</f>
        <v>0.73</v>
      </c>
      <c r="J1304">
        <f>VLOOKUP(B1304,home!$B$2:$E$405,4,FALSE)</f>
        <v>0.99</v>
      </c>
      <c r="K1304" s="3">
        <f t="shared" si="1514"/>
        <v>1.4126663157894725</v>
      </c>
      <c r="L1304" s="3">
        <f t="shared" si="1515"/>
        <v>0.88625842105262853</v>
      </c>
      <c r="M1304" s="5">
        <f t="shared" si="1516"/>
        <v>0.10036670634367109</v>
      </c>
      <c r="N1304" s="5">
        <f t="shared" si="1517"/>
        <v>0.14178466527843772</v>
      </c>
      <c r="O1304" s="5">
        <f t="shared" si="1518"/>
        <v>8.8950838690394773E-2</v>
      </c>
      <c r="P1304" s="5">
        <f t="shared" si="1519"/>
        <v>0.12565785357914366</v>
      </c>
      <c r="Q1304" s="5">
        <f t="shared" si="1520"/>
        <v>0.1001472103671671</v>
      </c>
      <c r="R1304" s="5">
        <f t="shared" si="1521"/>
        <v>3.9416714924528161E-2</v>
      </c>
      <c r="S1304" s="5">
        <f t="shared" si="1522"/>
        <v>3.9330512929383346E-2</v>
      </c>
      <c r="T1304" s="5">
        <f t="shared" si="1523"/>
        <v>8.8756308532830952E-2</v>
      </c>
      <c r="U1304" s="5">
        <f t="shared" si="1524"/>
        <v>5.5682665452957109E-2</v>
      </c>
      <c r="V1304" s="5">
        <f t="shared" si="1525"/>
        <v>5.4712563723297901E-3</v>
      </c>
      <c r="W1304" s="5">
        <f t="shared" si="1526"/>
        <v>4.7158196901993077E-2</v>
      </c>
      <c r="X1304" s="5">
        <f t="shared" si="1527"/>
        <v>4.1794349126049346E-2</v>
      </c>
      <c r="Y1304" s="5">
        <f t="shared" si="1528"/>
        <v>1.8520296932687395E-2</v>
      </c>
      <c r="Z1304" s="5">
        <f t="shared" si="1529"/>
        <v>1.1644465177364637E-2</v>
      </c>
      <c r="AA1304" s="5">
        <f t="shared" si="1530"/>
        <v>1.6449743721446506E-2</v>
      </c>
      <c r="AB1304" s="5">
        <f t="shared" si="1531"/>
        <v>1.1618999429328425E-2</v>
      </c>
      <c r="AC1304" s="5">
        <f t="shared" si="1532"/>
        <v>4.2812150884854045E-4</v>
      </c>
      <c r="AD1304" s="5">
        <f t="shared" si="1533"/>
        <v>1.665469906920327E-2</v>
      </c>
      <c r="AE1304" s="5">
        <f t="shared" si="1534"/>
        <v>1.4760367300178772E-2</v>
      </c>
      <c r="AF1304" s="5">
        <f t="shared" si="1535"/>
        <v>6.540749908806643E-3</v>
      </c>
      <c r="AG1304" s="5">
        <f t="shared" si="1536"/>
        <v>1.9322648955596999E-3</v>
      </c>
      <c r="AH1304" s="5">
        <f t="shared" si="1537"/>
        <v>2.5800013305233749E-3</v>
      </c>
      <c r="AI1304" s="5">
        <f t="shared" si="1538"/>
        <v>3.6446809743223927E-3</v>
      </c>
      <c r="AJ1304" s="5">
        <f t="shared" si="1539"/>
        <v>2.5743590221120006E-3</v>
      </c>
      <c r="AK1304" s="5">
        <f t="shared" si="1540"/>
        <v>1.2122367584287831E-3</v>
      </c>
      <c r="AL1304" s="5">
        <f t="shared" si="1541"/>
        <v>2.1440109706803884E-5</v>
      </c>
      <c r="AM1304" s="5">
        <f t="shared" si="1542"/>
        <v>4.705506474934746E-3</v>
      </c>
      <c r="AN1304" s="5">
        <f t="shared" si="1543"/>
        <v>4.1702947387285876E-3</v>
      </c>
      <c r="AO1304" s="5">
        <f t="shared" si="1544"/>
        <v>1.8479794152348409E-3</v>
      </c>
      <c r="AP1304" s="5">
        <f t="shared" si="1545"/>
        <v>5.4592910622793E-4</v>
      </c>
      <c r="AQ1304" s="5">
        <f t="shared" si="1546"/>
        <v>1.2095856692305949E-4</v>
      </c>
      <c r="AR1304" s="5">
        <f t="shared" si="1547"/>
        <v>4.5730958110066551E-4</v>
      </c>
      <c r="AS1304" s="5">
        <f t="shared" si="1548"/>
        <v>6.4602584110870411E-4</v>
      </c>
      <c r="AT1304" s="5">
        <f t="shared" si="1549"/>
        <v>4.5630947243191418E-4</v>
      </c>
      <c r="AU1304" s="5">
        <f t="shared" si="1550"/>
        <v>2.1487100709341006E-4</v>
      </c>
      <c r="AV1304" s="5">
        <f t="shared" si="1551"/>
        <v>7.5885258490155302E-5</v>
      </c>
      <c r="AW1304" s="5">
        <f t="shared" si="1552"/>
        <v>7.4563187789729982E-7</v>
      </c>
      <c r="AX1304" s="5">
        <f t="shared" si="1553"/>
        <v>1.1078850826449298E-3</v>
      </c>
      <c r="AY1304" s="5">
        <f t="shared" si="1554"/>
        <v>9.8187248405265642E-4</v>
      </c>
      <c r="AZ1304" s="5">
        <f t="shared" si="1555"/>
        <v>4.3509637869576468E-4</v>
      </c>
      <c r="BA1304" s="5">
        <f t="shared" si="1556"/>
        <v>1.285359431962083E-4</v>
      </c>
      <c r="BB1304" s="5">
        <f t="shared" si="1557"/>
        <v>2.8479015516395483E-5</v>
      </c>
      <c r="BC1304" s="5">
        <f t="shared" si="1558"/>
        <v>5.0479534649387949E-6</v>
      </c>
      <c r="BD1304" s="5">
        <f t="shared" si="1559"/>
        <v>6.7549077879752424E-5</v>
      </c>
      <c r="BE1304" s="5">
        <f t="shared" si="1560"/>
        <v>9.5424306983366E-5</v>
      </c>
      <c r="BF1304" s="5">
        <f t="shared" si="1561"/>
        <v>6.7401352091477665E-5</v>
      </c>
      <c r="BG1304" s="5">
        <f t="shared" si="1562"/>
        <v>3.1738539912765605E-5</v>
      </c>
      <c r="BH1304" s="5">
        <f t="shared" si="1563"/>
        <v>1.1208991561775928E-5</v>
      </c>
      <c r="BI1304" s="5">
        <f t="shared" si="1564"/>
        <v>3.1669129626578557E-6</v>
      </c>
      <c r="BJ1304" s="8">
        <f t="shared" si="1565"/>
        <v>0.49212669347253407</v>
      </c>
      <c r="BK1304" s="8">
        <f t="shared" si="1566"/>
        <v>0.27225776332713592</v>
      </c>
      <c r="BL1304" s="8">
        <f t="shared" si="1567"/>
        <v>0.22425713064565816</v>
      </c>
      <c r="BM1304" s="8">
        <f t="shared" si="1568"/>
        <v>0.40298093658717554</v>
      </c>
      <c r="BN1304" s="8">
        <f t="shared" si="1569"/>
        <v>0.59632398918334251</v>
      </c>
    </row>
    <row r="1305" spans="1:66" x14ac:dyDescent="0.25">
      <c r="A1305" t="s">
        <v>19</v>
      </c>
      <c r="B1305" t="s">
        <v>352</v>
      </c>
      <c r="C1305" t="s">
        <v>245</v>
      </c>
      <c r="D1305" s="7" t="s">
        <v>563</v>
      </c>
      <c r="E1305">
        <f>VLOOKUP(A1305,home!$A$2:$E$405,3,FALSE)</f>
        <v>1.5815789473684201</v>
      </c>
      <c r="F1305">
        <f>VLOOKUP(B1305,home!$B$2:$E$405,3,FALSE)</f>
        <v>0.67</v>
      </c>
      <c r="G1305">
        <f>VLOOKUP(C1305,away!$B$2:$E$405,4,FALSE)</f>
        <v>0.93</v>
      </c>
      <c r="H1305">
        <f>VLOOKUP(A1305,away!$A$2:$E$405,3,FALSE)</f>
        <v>1.22631578947368</v>
      </c>
      <c r="I1305">
        <f>VLOOKUP(C1305,away!$B$2:$E$405,3,FALSE)</f>
        <v>0.73</v>
      </c>
      <c r="J1305">
        <f>VLOOKUP(B1305,home!$B$2:$E$405,4,FALSE)</f>
        <v>0.94</v>
      </c>
      <c r="K1305" s="3">
        <f t="shared" si="1514"/>
        <v>0.98548184210526268</v>
      </c>
      <c r="L1305" s="3">
        <f t="shared" si="1515"/>
        <v>0.84149789473683911</v>
      </c>
      <c r="M1305" s="5">
        <f t="shared" si="1516"/>
        <v>0.16089879134653878</v>
      </c>
      <c r="N1305" s="5">
        <f t="shared" si="1517"/>
        <v>0.15856283728869733</v>
      </c>
      <c r="O1305" s="5">
        <f t="shared" si="1518"/>
        <v>0.13539599418381432</v>
      </c>
      <c r="P1305" s="5">
        <f t="shared" si="1519"/>
        <v>0.13343029376193877</v>
      </c>
      <c r="Q1305" s="5">
        <f t="shared" si="1520"/>
        <v>7.8130398490351236E-2</v>
      </c>
      <c r="R1305" s="5">
        <f t="shared" si="1521"/>
        <v>5.696772203074052E-2</v>
      </c>
      <c r="S1305" s="5">
        <f t="shared" si="1522"/>
        <v>2.7662798372195884E-2</v>
      </c>
      <c r="T1305" s="5">
        <f t="shared" si="1523"/>
        <v>6.574656584458087E-2</v>
      </c>
      <c r="U1305" s="5">
        <f t="shared" si="1524"/>
        <v>5.6140655647394726E-2</v>
      </c>
      <c r="V1305" s="5">
        <f t="shared" si="1525"/>
        <v>2.5489144671417842E-3</v>
      </c>
      <c r="W1305" s="5">
        <f t="shared" si="1526"/>
        <v>2.5665363009563194E-2</v>
      </c>
      <c r="X1305" s="5">
        <f t="shared" si="1527"/>
        <v>2.1597348940204174E-2</v>
      </c>
      <c r="Y1305" s="5">
        <f t="shared" si="1528"/>
        <v>9.0870618325393556E-3</v>
      </c>
      <c r="Z1305" s="5">
        <f t="shared" si="1529"/>
        <v>1.5979406052273867E-2</v>
      </c>
      <c r="AA1305" s="5">
        <f t="shared" si="1530"/>
        <v>1.5747414512142836E-2</v>
      </c>
      <c r="AB1305" s="5">
        <f t="shared" si="1531"/>
        <v>7.7593955309108332E-3</v>
      </c>
      <c r="AC1305" s="5">
        <f t="shared" si="1532"/>
        <v>1.3211037948083535E-4</v>
      </c>
      <c r="AD1305" s="5">
        <f t="shared" si="1533"/>
        <v>6.3231873042411497E-3</v>
      </c>
      <c r="AE1305" s="5">
        <f t="shared" si="1534"/>
        <v>5.3209488045456365E-3</v>
      </c>
      <c r="AF1305" s="5">
        <f t="shared" si="1535"/>
        <v>2.2387836085138268E-3</v>
      </c>
      <c r="AG1305" s="5">
        <f t="shared" si="1536"/>
        <v>6.2797723111190972E-4</v>
      </c>
      <c r="AH1305" s="5">
        <f t="shared" si="1537"/>
        <v>3.3616591380333911E-3</v>
      </c>
      <c r="AI1305" s="5">
        <f t="shared" si="1538"/>
        <v>3.3128540398791356E-3</v>
      </c>
      <c r="AJ1305" s="5">
        <f t="shared" si="1539"/>
        <v>1.6323787509229758E-3</v>
      </c>
      <c r="AK1305" s="5">
        <f t="shared" si="1540"/>
        <v>5.3622653949102076E-4</v>
      </c>
      <c r="AL1305" s="5">
        <f t="shared" si="1541"/>
        <v>4.3822645516742181E-6</v>
      </c>
      <c r="AM1305" s="5">
        <f t="shared" si="1542"/>
        <v>1.2462772545120361E-3</v>
      </c>
      <c r="AN1305" s="5">
        <f t="shared" si="1543"/>
        <v>1.0487396859302862E-3</v>
      </c>
      <c r="AO1305" s="5">
        <f t="shared" si="1544"/>
        <v>4.4125611891865471E-4</v>
      </c>
      <c r="AP1305" s="5">
        <f t="shared" si="1545"/>
        <v>1.2377203170326544E-4</v>
      </c>
      <c r="AQ1305" s="5">
        <f t="shared" si="1546"/>
        <v>2.6038476026399793E-5</v>
      </c>
      <c r="AR1305" s="5">
        <f t="shared" si="1547"/>
        <v>5.6576581749559138E-4</v>
      </c>
      <c r="AS1305" s="5">
        <f t="shared" si="1548"/>
        <v>5.5755194002574517E-4</v>
      </c>
      <c r="AT1305" s="5">
        <f t="shared" si="1549"/>
        <v>2.7472865646296717E-4</v>
      </c>
      <c r="AU1305" s="5">
        <f t="shared" si="1550"/>
        <v>9.0246700816742925E-5</v>
      </c>
      <c r="AV1305" s="5">
        <f t="shared" si="1551"/>
        <v>2.2234121241201582E-5</v>
      </c>
      <c r="AW1305" s="5">
        <f t="shared" si="1552"/>
        <v>1.0094800753990317E-7</v>
      </c>
      <c r="AX1305" s="5">
        <f t="shared" si="1553"/>
        <v>2.0469726742506836E-4</v>
      </c>
      <c r="AY1305" s="5">
        <f t="shared" si="1554"/>
        <v>1.7225231959657879E-4</v>
      </c>
      <c r="AZ1305" s="5">
        <f t="shared" si="1555"/>
        <v>7.2474982152029096E-5</v>
      </c>
      <c r="BA1305" s="5">
        <f t="shared" si="1556"/>
        <v>2.0329181634007495E-5</v>
      </c>
      <c r="BB1305" s="5">
        <f t="shared" si="1557"/>
        <v>4.2767408866850298E-6</v>
      </c>
      <c r="BC1305" s="5">
        <f t="shared" si="1558"/>
        <v>7.1977369049608331E-7</v>
      </c>
      <c r="BD1305" s="5">
        <f t="shared" si="1559"/>
        <v>7.9348457389434433E-5</v>
      </c>
      <c r="BE1305" s="5">
        <f t="shared" si="1560"/>
        <v>7.819646395635079E-5</v>
      </c>
      <c r="BF1305" s="5">
        <f t="shared" si="1561"/>
        <v>3.8530597672911175E-5</v>
      </c>
      <c r="BG1305" s="5">
        <f t="shared" si="1562"/>
        <v>1.2657068124039087E-5</v>
      </c>
      <c r="BH1305" s="5">
        <f t="shared" si="1563"/>
        <v>3.1183277026324594E-6</v>
      </c>
      <c r="BI1305" s="5">
        <f t="shared" si="1564"/>
        <v>6.1461106573562177E-7</v>
      </c>
      <c r="BJ1305" s="8">
        <f t="shared" si="1565"/>
        <v>0.37666130618682414</v>
      </c>
      <c r="BK1305" s="8">
        <f t="shared" si="1566"/>
        <v>0.3248495429114443</v>
      </c>
      <c r="BL1305" s="8">
        <f t="shared" si="1567"/>
        <v>0.28257729313528301</v>
      </c>
      <c r="BM1305" s="8">
        <f t="shared" si="1568"/>
        <v>0.27650935981215541</v>
      </c>
      <c r="BN1305" s="8">
        <f t="shared" si="1569"/>
        <v>0.72338603710208083</v>
      </c>
    </row>
    <row r="1306" spans="1:66" x14ac:dyDescent="0.25">
      <c r="A1306" t="s">
        <v>19</v>
      </c>
      <c r="B1306" t="s">
        <v>144</v>
      </c>
      <c r="C1306" t="s">
        <v>252</v>
      </c>
      <c r="D1306" s="7" t="s">
        <v>563</v>
      </c>
      <c r="E1306">
        <f>VLOOKUP(A1306,home!$A$2:$E$405,3,FALSE)</f>
        <v>1.5815789473684201</v>
      </c>
      <c r="F1306">
        <f>VLOOKUP(B1306,home!$B$2:$E$405,3,FALSE)</f>
        <v>2.1800000000000002</v>
      </c>
      <c r="G1306">
        <f>VLOOKUP(C1306,away!$B$2:$E$405,4,FALSE)</f>
        <v>0.7</v>
      </c>
      <c r="H1306">
        <f>VLOOKUP(A1306,away!$A$2:$E$405,3,FALSE)</f>
        <v>1.22631578947368</v>
      </c>
      <c r="I1306">
        <f>VLOOKUP(C1306,away!$B$2:$E$405,3,FALSE)</f>
        <v>0.6</v>
      </c>
      <c r="J1306">
        <f>VLOOKUP(B1306,home!$B$2:$E$405,4,FALSE)</f>
        <v>0.72</v>
      </c>
      <c r="K1306" s="3">
        <f t="shared" si="1514"/>
        <v>2.413489473684209</v>
      </c>
      <c r="L1306" s="3">
        <f t="shared" si="1515"/>
        <v>0.52976842105262978</v>
      </c>
      <c r="M1306" s="5">
        <f t="shared" si="1516"/>
        <v>5.2693778009710111E-2</v>
      </c>
      <c r="N1306" s="5">
        <f t="shared" si="1517"/>
        <v>0.12717587855508777</v>
      </c>
      <c r="O1306" s="5">
        <f t="shared" si="1518"/>
        <v>2.7915499575501906E-2</v>
      </c>
      <c r="P1306" s="5">
        <f t="shared" si="1519"/>
        <v>6.7373764378109852E-2</v>
      </c>
      <c r="Q1306" s="5">
        <f t="shared" si="1520"/>
        <v>0.1534688220996229</v>
      </c>
      <c r="R1306" s="5">
        <f t="shared" si="1521"/>
        <v>7.3943750665044997E-3</v>
      </c>
      <c r="S1306" s="5">
        <f t="shared" si="1522"/>
        <v>2.1535863900480824E-2</v>
      </c>
      <c r="T1306" s="5">
        <f t="shared" si="1523"/>
        <v>8.1302935564524156E-2</v>
      </c>
      <c r="U1306" s="5">
        <f t="shared" si="1524"/>
        <v>1.7846246387481581E-2</v>
      </c>
      <c r="V1306" s="5">
        <f t="shared" si="1525"/>
        <v>3.0595056842546292E-3</v>
      </c>
      <c r="W1306" s="5">
        <f t="shared" si="1526"/>
        <v>0.12346512889205145</v>
      </c>
      <c r="X1306" s="5">
        <f t="shared" si="1527"/>
        <v>6.5407926388201518E-2</v>
      </c>
      <c r="Y1306" s="5">
        <f t="shared" si="1528"/>
        <v>1.7325526943502072E-2</v>
      </c>
      <c r="Z1306" s="5">
        <f t="shared" si="1529"/>
        <v>1.3057688012176744E-3</v>
      </c>
      <c r="AA1306" s="5">
        <f t="shared" si="1530"/>
        <v>3.151459256804105E-3</v>
      </c>
      <c r="AB1306" s="5">
        <f t="shared" si="1531"/>
        <v>3.8030068715206849E-3</v>
      </c>
      <c r="AC1306" s="5">
        <f t="shared" si="1532"/>
        <v>2.4449093288404306E-4</v>
      </c>
      <c r="AD1306" s="5">
        <f t="shared" si="1533"/>
        <v>7.4495447237007559E-2</v>
      </c>
      <c r="AE1306" s="5">
        <f t="shared" si="1534"/>
        <v>3.9465335458358987E-2</v>
      </c>
      <c r="AF1306" s="5">
        <f t="shared" si="1535"/>
        <v>1.04537442260436E-2</v>
      </c>
      <c r="AG1306" s="5">
        <f t="shared" si="1536"/>
        <v>1.8460211909063877E-3</v>
      </c>
      <c r="AH1306" s="5">
        <f t="shared" si="1537"/>
        <v>1.7293876902021811E-4</v>
      </c>
      <c r="AI1306" s="5">
        <f t="shared" si="1538"/>
        <v>4.1738589862220116E-4</v>
      </c>
      <c r="AJ1306" s="5">
        <f t="shared" si="1539"/>
        <v>5.0367823639445362E-4</v>
      </c>
      <c r="AK1306" s="5">
        <f t="shared" si="1540"/>
        <v>4.0520737388728012E-4</v>
      </c>
      <c r="AL1306" s="5">
        <f t="shared" si="1541"/>
        <v>1.2504151440178295E-5</v>
      </c>
      <c r="AM1306" s="5">
        <f t="shared" si="1542"/>
        <v>3.5958795548783042E-2</v>
      </c>
      <c r="AN1306" s="5">
        <f t="shared" si="1543"/>
        <v>1.9049834340833124E-2</v>
      </c>
      <c r="AO1306" s="5">
        <f t="shared" si="1544"/>
        <v>5.0460003300286634E-3</v>
      </c>
      <c r="AP1306" s="5">
        <f t="shared" si="1545"/>
        <v>8.910705424901112E-4</v>
      </c>
      <c r="AQ1306" s="5">
        <f t="shared" si="1546"/>
        <v>1.180152585853741E-4</v>
      </c>
      <c r="AR1306" s="5">
        <f t="shared" si="1547"/>
        <v>1.8323499720525286E-5</v>
      </c>
      <c r="AS1306" s="5">
        <f t="shared" si="1548"/>
        <v>4.4223573696543315E-5</v>
      </c>
      <c r="AT1306" s="5">
        <f t="shared" si="1549"/>
        <v>5.3366564802652595E-5</v>
      </c>
      <c r="AU1306" s="5">
        <f t="shared" si="1550"/>
        <v>4.2933214132629418E-5</v>
      </c>
      <c r="AV1306" s="5">
        <f t="shared" si="1551"/>
        <v>2.5904715095132802E-5</v>
      </c>
      <c r="AW1306" s="5">
        <f t="shared" si="1552"/>
        <v>4.441024816184878E-7</v>
      </c>
      <c r="AX1306" s="5">
        <f t="shared" si="1553"/>
        <v>1.4464362423891739E-2</v>
      </c>
      <c r="AY1306" s="5">
        <f t="shared" si="1554"/>
        <v>7.6627624428381152E-3</v>
      </c>
      <c r="AZ1306" s="5">
        <f t="shared" si="1555"/>
        <v>2.0297447801218699E-3</v>
      </c>
      <c r="BA1306" s="5">
        <f t="shared" si="1556"/>
        <v>3.5843156243499342E-4</v>
      </c>
      <c r="BB1306" s="5">
        <f t="shared" si="1557"/>
        <v>4.7471430721653378E-5</v>
      </c>
      <c r="BC1306" s="5">
        <f t="shared" si="1558"/>
        <v>5.0297729797039242E-6</v>
      </c>
      <c r="BD1306" s="5">
        <f t="shared" si="1559"/>
        <v>1.6178685858501626E-6</v>
      </c>
      <c r="BE1306" s="5">
        <f t="shared" si="1560"/>
        <v>3.9047088017537239E-6</v>
      </c>
      <c r="BF1306" s="5">
        <f t="shared" si="1561"/>
        <v>4.7119867954173488E-6</v>
      </c>
      <c r="BG1306" s="5">
        <f t="shared" si="1562"/>
        <v>3.7907768436262527E-6</v>
      </c>
      <c r="BH1306" s="5">
        <f t="shared" si="1563"/>
        <v>2.287250002294453E-6</v>
      </c>
      <c r="BI1306" s="5">
        <f t="shared" si="1564"/>
        <v>1.1040507608443693E-6</v>
      </c>
      <c r="BJ1306" s="8">
        <f t="shared" si="1565"/>
        <v>0.78003828498901473</v>
      </c>
      <c r="BK1306" s="8">
        <f t="shared" si="1566"/>
        <v>0.15258266949971777</v>
      </c>
      <c r="BL1306" s="8">
        <f t="shared" si="1567"/>
        <v>6.1811965644974209E-2</v>
      </c>
      <c r="BM1306" s="8">
        <f t="shared" si="1568"/>
        <v>0.55205425291003085</v>
      </c>
      <c r="BN1306" s="8">
        <f t="shared" si="1569"/>
        <v>0.43602211768453697</v>
      </c>
    </row>
    <row r="1307" spans="1:66" x14ac:dyDescent="0.25">
      <c r="A1307" t="s">
        <v>19</v>
      </c>
      <c r="B1307" t="s">
        <v>244</v>
      </c>
      <c r="C1307" t="s">
        <v>152</v>
      </c>
      <c r="D1307" s="7" t="s">
        <v>563</v>
      </c>
      <c r="E1307">
        <f>VLOOKUP(A1307,home!$A$2:$E$405,3,FALSE)</f>
        <v>1.5815789473684201</v>
      </c>
      <c r="F1307">
        <f>VLOOKUP(B1307,home!$B$2:$E$405,3,FALSE)</f>
        <v>1.66</v>
      </c>
      <c r="G1307">
        <f>VLOOKUP(C1307,away!$B$2:$E$405,4,FALSE)</f>
        <v>0.84</v>
      </c>
      <c r="H1307">
        <f>VLOOKUP(A1307,away!$A$2:$E$405,3,FALSE)</f>
        <v>1.22631578947368</v>
      </c>
      <c r="I1307">
        <f>VLOOKUP(C1307,away!$B$2:$E$405,3,FALSE)</f>
        <v>1.17</v>
      </c>
      <c r="J1307">
        <f>VLOOKUP(B1307,home!$B$2:$E$405,4,FALSE)</f>
        <v>0.56000000000000005</v>
      </c>
      <c r="K1307" s="3">
        <f t="shared" si="1514"/>
        <v>2.2053536842105248</v>
      </c>
      <c r="L1307" s="3">
        <f t="shared" si="1515"/>
        <v>0.80348210526315511</v>
      </c>
      <c r="M1307" s="5">
        <f t="shared" si="1516"/>
        <v>4.9349098069331528E-2</v>
      </c>
      <c r="N1307" s="5">
        <f t="shared" si="1517"/>
        <v>0.10883221523966678</v>
      </c>
      <c r="O1307" s="5">
        <f t="shared" si="1518"/>
        <v>3.9651117209584398E-2</v>
      </c>
      <c r="P1307" s="5">
        <f t="shared" si="1519"/>
        <v>8.7444737421220289E-2</v>
      </c>
      <c r="Q1307" s="5">
        <f t="shared" si="1520"/>
        <v>0.12000676341979601</v>
      </c>
      <c r="R1307" s="5">
        <f t="shared" si="1521"/>
        <v>1.5929481565796495E-2</v>
      </c>
      <c r="S1307" s="5">
        <f t="shared" si="1522"/>
        <v>3.8737192784776588E-2</v>
      </c>
      <c r="T1307" s="5">
        <f t="shared" si="1523"/>
        <v>9.6423286918355069E-2</v>
      </c>
      <c r="U1307" s="5">
        <f t="shared" si="1524"/>
        <v>3.513014085869294E-2</v>
      </c>
      <c r="V1307" s="5">
        <f t="shared" si="1525"/>
        <v>7.6267602404157071E-3</v>
      </c>
      <c r="W1307" s="5">
        <f t="shared" si="1526"/>
        <v>8.8219119279342673E-2</v>
      </c>
      <c r="X1307" s="5">
        <f t="shared" si="1527"/>
        <v>7.0882483683027631E-2</v>
      </c>
      <c r="Y1307" s="5">
        <f t="shared" si="1528"/>
        <v>2.8476403607960141E-2</v>
      </c>
      <c r="Z1307" s="5">
        <f t="shared" si="1529"/>
        <v>4.2663511280789301E-3</v>
      </c>
      <c r="AA1307" s="5">
        <f t="shared" si="1530"/>
        <v>9.4088131784445962E-3</v>
      </c>
      <c r="AB1307" s="5">
        <f t="shared" si="1531"/>
        <v>1.0374880403565667E-2</v>
      </c>
      <c r="AC1307" s="5">
        <f t="shared" si="1532"/>
        <v>8.4464568843384085E-4</v>
      </c>
      <c r="AD1307" s="5">
        <f t="shared" si="1533"/>
        <v>4.8638589930126527E-2</v>
      </c>
      <c r="AE1307" s="5">
        <f t="shared" si="1534"/>
        <v>3.9080236634089355E-2</v>
      </c>
      <c r="AF1307" s="5">
        <f t="shared" si="1535"/>
        <v>1.5700135402470197E-2</v>
      </c>
      <c r="AG1307" s="5">
        <f t="shared" si="1536"/>
        <v>4.2049259486977826E-3</v>
      </c>
      <c r="AH1307" s="5">
        <f t="shared" si="1537"/>
        <v>8.5698419654517378E-4</v>
      </c>
      <c r="AI1307" s="5">
        <f t="shared" si="1538"/>
        <v>1.8899532551610954E-3</v>
      </c>
      <c r="AJ1307" s="5">
        <f t="shared" si="1539"/>
        <v>2.084007687127598E-3</v>
      </c>
      <c r="AK1307" s="5">
        <f t="shared" si="1540"/>
        <v>1.5319913435766347E-3</v>
      </c>
      <c r="AL1307" s="5">
        <f t="shared" si="1541"/>
        <v>5.9867210002740818E-5</v>
      </c>
      <c r="AM1307" s="5">
        <f t="shared" si="1542"/>
        <v>2.145305869944188E-2</v>
      </c>
      <c r="AN1307" s="5">
        <f t="shared" si="1543"/>
        <v>1.7237148768161605E-2</v>
      </c>
      <c r="AO1307" s="5">
        <f t="shared" si="1544"/>
        <v>6.9248702904883431E-3</v>
      </c>
      <c r="AP1307" s="5">
        <f t="shared" si="1545"/>
        <v>1.8546697865586168E-3</v>
      </c>
      <c r="AQ1307" s="5">
        <f t="shared" si="1546"/>
        <v>3.72548496168021E-4</v>
      </c>
      <c r="AR1307" s="5">
        <f t="shared" si="1547"/>
        <v>1.3771429328347399E-4</v>
      </c>
      <c r="AS1307" s="5">
        <f t="shared" si="1548"/>
        <v>3.0370872406115812E-4</v>
      </c>
      <c r="AT1307" s="5">
        <f t="shared" si="1549"/>
        <v>3.348925767675764E-4</v>
      </c>
      <c r="AU1307" s="5">
        <f t="shared" si="1550"/>
        <v>2.4618552599637694E-4</v>
      </c>
      <c r="AV1307" s="5">
        <f t="shared" si="1551"/>
        <v>1.3573153918885396E-4</v>
      </c>
      <c r="AW1307" s="5">
        <f t="shared" si="1552"/>
        <v>2.9467342889967917E-6</v>
      </c>
      <c r="AX1307" s="5">
        <f t="shared" si="1553"/>
        <v>7.8852636733998047E-3</v>
      </c>
      <c r="AY1307" s="5">
        <f t="shared" si="1554"/>
        <v>6.3356682568583541E-3</v>
      </c>
      <c r="AZ1307" s="5">
        <f t="shared" si="1555"/>
        <v>2.5452980346347474E-3</v>
      </c>
      <c r="BA1307" s="5">
        <f t="shared" si="1556"/>
        <v>6.8170047446349934E-4</v>
      </c>
      <c r="BB1307" s="5">
        <f t="shared" si="1557"/>
        <v>1.3693353309520603E-4</v>
      </c>
      <c r="BC1307" s="5">
        <f t="shared" si="1558"/>
        <v>2.2004728690491622E-5</v>
      </c>
      <c r="BD1307" s="5">
        <f t="shared" si="1559"/>
        <v>1.844182838203887E-5</v>
      </c>
      <c r="BE1307" s="5">
        <f t="shared" si="1560"/>
        <v>4.0670754165907643E-5</v>
      </c>
      <c r="BF1307" s="5">
        <f t="shared" si="1561"/>
        <v>4.4846698769702492E-5</v>
      </c>
      <c r="BG1307" s="5">
        <f t="shared" si="1562"/>
        <v>3.2967610785481008E-5</v>
      </c>
      <c r="BH1307" s="5">
        <f t="shared" si="1563"/>
        <v>1.8176310476344792E-5</v>
      </c>
      <c r="BI1307" s="5">
        <f t="shared" si="1564"/>
        <v>8.0170386548722647E-6</v>
      </c>
      <c r="BJ1307" s="8">
        <f t="shared" si="1565"/>
        <v>0.68591332480549272</v>
      </c>
      <c r="BK1307" s="8">
        <f t="shared" si="1566"/>
        <v>0.19039796967103903</v>
      </c>
      <c r="BL1307" s="8">
        <f t="shared" si="1567"/>
        <v>0.11817872259902641</v>
      </c>
      <c r="BM1307" s="8">
        <f t="shared" si="1568"/>
        <v>0.57121023375567226</v>
      </c>
      <c r="BN1307" s="8">
        <f t="shared" si="1569"/>
        <v>0.42121341292539549</v>
      </c>
    </row>
    <row r="1308" spans="1:66" x14ac:dyDescent="0.25">
      <c r="A1308" t="s">
        <v>19</v>
      </c>
      <c r="B1308" t="s">
        <v>21</v>
      </c>
      <c r="C1308" t="s">
        <v>253</v>
      </c>
      <c r="D1308" s="7" t="s">
        <v>563</v>
      </c>
      <c r="E1308">
        <f>VLOOKUP(A1308,home!$A$2:$E$405,3,FALSE)</f>
        <v>1.5815789473684201</v>
      </c>
      <c r="F1308">
        <f>VLOOKUP(B1308,home!$B$2:$E$405,3,FALSE)</f>
        <v>1.26</v>
      </c>
      <c r="G1308">
        <f>VLOOKUP(C1308,away!$B$2:$E$405,4,FALSE)</f>
        <v>0.87</v>
      </c>
      <c r="H1308">
        <f>VLOOKUP(A1308,away!$A$2:$E$405,3,FALSE)</f>
        <v>1.22631578947368</v>
      </c>
      <c r="I1308">
        <f>VLOOKUP(C1308,away!$B$2:$E$405,3,FALSE)</f>
        <v>0.8</v>
      </c>
      <c r="J1308">
        <f>VLOOKUP(B1308,home!$B$2:$E$405,4,FALSE)</f>
        <v>0.69</v>
      </c>
      <c r="K1308" s="3">
        <f t="shared" si="1514"/>
        <v>1.7337268421052621</v>
      </c>
      <c r="L1308" s="3">
        <f t="shared" si="1515"/>
        <v>0.67692631578947138</v>
      </c>
      <c r="M1308" s="5">
        <f t="shared" si="1516"/>
        <v>8.9756650157646056E-2</v>
      </c>
      <c r="N1308" s="5">
        <f t="shared" si="1517"/>
        <v>0.15561351363576245</v>
      </c>
      <c r="O1308" s="5">
        <f t="shared" si="1518"/>
        <v>6.0758638508819816E-2</v>
      </c>
      <c r="P1308" s="5">
        <f t="shared" si="1519"/>
        <v>0.10533888247251133</v>
      </c>
      <c r="Q1308" s="5">
        <f t="shared" si="1520"/>
        <v>0.13489566279231729</v>
      </c>
      <c r="R1308" s="5">
        <f t="shared" si="1521"/>
        <v>2.0564560659079849E-2</v>
      </c>
      <c r="S1308" s="5">
        <f t="shared" si="1522"/>
        <v>3.0906568318526718E-2</v>
      </c>
      <c r="T1308" s="5">
        <f t="shared" si="1523"/>
        <v>9.131442402998223E-2</v>
      </c>
      <c r="U1308" s="5">
        <f t="shared" si="1524"/>
        <v>3.5653330810748611E-2</v>
      </c>
      <c r="V1308" s="5">
        <f t="shared" si="1525"/>
        <v>4.0302347910412002E-3</v>
      </c>
      <c r="W1308" s="5">
        <f t="shared" si="1526"/>
        <v>7.7957410488873516E-2</v>
      </c>
      <c r="X1308" s="5">
        <f t="shared" si="1527"/>
        <v>5.2771422670720644E-2</v>
      </c>
      <c r="Y1308" s="5">
        <f t="shared" si="1528"/>
        <v>1.7861182363729956E-2</v>
      </c>
      <c r="Z1308" s="5">
        <f t="shared" si="1529"/>
        <v>4.6402307609266754E-3</v>
      </c>
      <c r="AA1308" s="5">
        <f t="shared" si="1530"/>
        <v>8.0448926237811011E-3</v>
      </c>
      <c r="AB1308" s="5">
        <f t="shared" si="1531"/>
        <v>6.9738231418519639E-3</v>
      </c>
      <c r="AC1308" s="5">
        <f t="shared" si="1532"/>
        <v>2.9561906293605042E-4</v>
      </c>
      <c r="AD1308" s="5">
        <f t="shared" si="1533"/>
        <v>3.3789213776394607E-2</v>
      </c>
      <c r="AE1308" s="5">
        <f t="shared" si="1534"/>
        <v>2.2872807995077651E-2</v>
      </c>
      <c r="AF1308" s="5">
        <f t="shared" si="1535"/>
        <v>7.7416028239339395E-3</v>
      </c>
      <c r="AG1308" s="5">
        <f t="shared" si="1536"/>
        <v>1.7468315593036567E-3</v>
      </c>
      <c r="AH1308" s="5">
        <f t="shared" si="1537"/>
        <v>7.8527357835176737E-4</v>
      </c>
      <c r="AI1308" s="5">
        <f t="shared" si="1538"/>
        <v>1.3614498811845086E-3</v>
      </c>
      <c r="AJ1308" s="5">
        <f t="shared" si="1539"/>
        <v>1.1801911015953013E-3</v>
      </c>
      <c r="AK1308" s="5">
        <f t="shared" si="1540"/>
        <v>6.8204299721651737E-4</v>
      </c>
      <c r="AL1308" s="5">
        <f t="shared" si="1541"/>
        <v>1.3877604243278152E-5</v>
      </c>
      <c r="AM1308" s="5">
        <f t="shared" si="1542"/>
        <v>1.171625337955364E-2</v>
      </c>
      <c r="AN1308" s="5">
        <f t="shared" si="1543"/>
        <v>7.9310402350771889E-3</v>
      </c>
      <c r="AO1308" s="5">
        <f t="shared" si="1544"/>
        <v>2.6843649233544318E-3</v>
      </c>
      <c r="AP1308" s="5">
        <f t="shared" si="1545"/>
        <v>6.0570575260026748E-4</v>
      </c>
      <c r="AQ1308" s="5">
        <f t="shared" si="1546"/>
        <v>1.0250454089004702E-4</v>
      </c>
      <c r="AR1308" s="5">
        <f t="shared" si="1547"/>
        <v>1.0631447005609535E-4</v>
      </c>
      <c r="AS1308" s="5">
        <f t="shared" si="1548"/>
        <v>1.8432025044044862E-4</v>
      </c>
      <c r="AT1308" s="5">
        <f t="shared" si="1549"/>
        <v>1.5978048286608503E-4</v>
      </c>
      <c r="AU1308" s="5">
        <f t="shared" si="1550"/>
        <v>9.2338570663157173E-5</v>
      </c>
      <c r="AV1308" s="5">
        <f t="shared" si="1551"/>
        <v>4.0022464630087298E-5</v>
      </c>
      <c r="AW1308" s="5">
        <f t="shared" si="1552"/>
        <v>4.5241195060172516E-7</v>
      </c>
      <c r="AX1308" s="5">
        <f t="shared" si="1553"/>
        <v>3.3854638288397746E-3</v>
      </c>
      <c r="AY1308" s="5">
        <f t="shared" si="1554"/>
        <v>2.291709556895026E-3</v>
      </c>
      <c r="AZ1308" s="5">
        <f t="shared" si="1555"/>
        <v>7.7565925360423597E-4</v>
      </c>
      <c r="BA1308" s="5">
        <f t="shared" si="1556"/>
        <v>1.7502138695010892E-4</v>
      </c>
      <c r="BB1308" s="5">
        <f t="shared" si="1557"/>
        <v>2.9619145663125169E-5</v>
      </c>
      <c r="BC1308" s="5">
        <f t="shared" si="1558"/>
        <v>4.0099958301142047E-6</v>
      </c>
      <c r="BD1308" s="5">
        <f t="shared" si="1559"/>
        <v>1.1994510421697114E-5</v>
      </c>
      <c r="BE1308" s="5">
        <f t="shared" si="1560"/>
        <v>2.0795204676007591E-5</v>
      </c>
      <c r="BF1308" s="5">
        <f t="shared" si="1561"/>
        <v>1.8026602266933614E-5</v>
      </c>
      <c r="BG1308" s="5">
        <f t="shared" si="1562"/>
        <v>1.0417734740712789E-5</v>
      </c>
      <c r="BH1308" s="5">
        <f t="shared" si="1563"/>
        <v>4.5153765884765697E-6</v>
      </c>
      <c r="BI1308" s="5">
        <f t="shared" si="1564"/>
        <v>1.5656859187311019E-6</v>
      </c>
      <c r="BJ1308" s="8">
        <f t="shared" si="1565"/>
        <v>0.62626542413535391</v>
      </c>
      <c r="BK1308" s="8">
        <f t="shared" si="1566"/>
        <v>0.23263354196379968</v>
      </c>
      <c r="BL1308" s="8">
        <f t="shared" si="1567"/>
        <v>0.13665429465589787</v>
      </c>
      <c r="BM1308" s="8">
        <f t="shared" si="1568"/>
        <v>0.43097432614489695</v>
      </c>
      <c r="BN1308" s="8">
        <f t="shared" si="1569"/>
        <v>0.56692790822613681</v>
      </c>
    </row>
    <row r="1309" spans="1:66" x14ac:dyDescent="0.25">
      <c r="A1309" t="s">
        <v>477</v>
      </c>
      <c r="B1309" t="s">
        <v>488</v>
      </c>
      <c r="C1309" t="s">
        <v>482</v>
      </c>
      <c r="D1309" s="7" t="s">
        <v>563</v>
      </c>
      <c r="E1309">
        <f>VLOOKUP(A1309,home!$A$2:$E$405,3,FALSE)</f>
        <v>1.30833333333333</v>
      </c>
      <c r="F1309">
        <f>VLOOKUP(B1309,home!$B$2:$E$405,3,FALSE)</f>
        <v>1.36</v>
      </c>
      <c r="G1309">
        <f>VLOOKUP(C1309,away!$B$2:$E$405,4,FALSE)</f>
        <v>1.29</v>
      </c>
      <c r="H1309">
        <f>VLOOKUP(A1309,away!$A$2:$E$405,3,FALSE)</f>
        <v>1.06666666666667</v>
      </c>
      <c r="I1309">
        <f>VLOOKUP(C1309,away!$B$2:$E$405,3,FALSE)</f>
        <v>1.1000000000000001</v>
      </c>
      <c r="J1309">
        <f>VLOOKUP(B1309,home!$B$2:$E$405,4,FALSE)</f>
        <v>0.63</v>
      </c>
      <c r="K1309" s="3">
        <f t="shared" si="1514"/>
        <v>2.2953399999999946</v>
      </c>
      <c r="L1309" s="3">
        <f t="shared" si="1515"/>
        <v>0.73920000000000241</v>
      </c>
      <c r="M1309" s="5">
        <f t="shared" si="1516"/>
        <v>4.8096782307597424E-2</v>
      </c>
      <c r="N1309" s="5">
        <f t="shared" si="1517"/>
        <v>0.1103984683019204</v>
      </c>
      <c r="O1309" s="5">
        <f t="shared" si="1518"/>
        <v>3.5553141481776122E-2</v>
      </c>
      <c r="P1309" s="5">
        <f t="shared" si="1519"/>
        <v>8.1606547768779819E-2</v>
      </c>
      <c r="Q1309" s="5">
        <f t="shared" si="1520"/>
        <v>0.12670101011606472</v>
      </c>
      <c r="R1309" s="5">
        <f t="shared" si="1521"/>
        <v>1.3140441091664498E-2</v>
      </c>
      <c r="S1309" s="5">
        <f t="shared" si="1522"/>
        <v>3.4615770116113269E-2</v>
      </c>
      <c r="T1309" s="5">
        <f t="shared" si="1523"/>
        <v>9.3657386677795329E-2</v>
      </c>
      <c r="U1309" s="5">
        <f t="shared" si="1524"/>
        <v>3.016178005534112E-2</v>
      </c>
      <c r="V1309" s="5">
        <f t="shared" si="1525"/>
        <v>6.5259008607259751E-3</v>
      </c>
      <c r="W1309" s="5">
        <f t="shared" si="1526"/>
        <v>9.6940632186602441E-2</v>
      </c>
      <c r="X1309" s="5">
        <f t="shared" si="1527"/>
        <v>7.1658515312336746E-2</v>
      </c>
      <c r="Y1309" s="5">
        <f t="shared" si="1528"/>
        <v>2.6484987259439745E-2</v>
      </c>
      <c r="Z1309" s="5">
        <f t="shared" si="1529"/>
        <v>3.2378046849861433E-3</v>
      </c>
      <c r="AA1309" s="5">
        <f t="shared" si="1530"/>
        <v>7.4318626056360769E-3</v>
      </c>
      <c r="AB1309" s="5">
        <f t="shared" si="1531"/>
        <v>8.5293257566103377E-3</v>
      </c>
      <c r="AC1309" s="5">
        <f t="shared" si="1532"/>
        <v>6.9203725121263517E-4</v>
      </c>
      <c r="AD1309" s="5">
        <f t="shared" si="1533"/>
        <v>5.5627927670798875E-2</v>
      </c>
      <c r="AE1309" s="5">
        <f t="shared" si="1534"/>
        <v>4.1120164134254657E-2</v>
      </c>
      <c r="AF1309" s="5">
        <f t="shared" si="1535"/>
        <v>1.519801266402057E-2</v>
      </c>
      <c r="AG1309" s="5">
        <f t="shared" si="1536"/>
        <v>3.7447903204146813E-3</v>
      </c>
      <c r="AH1309" s="5">
        <f t="shared" si="1537"/>
        <v>5.9834630578544116E-4</v>
      </c>
      <c r="AI1309" s="5">
        <f t="shared" si="1538"/>
        <v>1.3734082095215512E-3</v>
      </c>
      <c r="AJ1309" s="5">
        <f t="shared" si="1539"/>
        <v>1.5762193998215951E-3</v>
      </c>
      <c r="AK1309" s="5">
        <f t="shared" si="1540"/>
        <v>1.2059864790621639E-3</v>
      </c>
      <c r="AL1309" s="5">
        <f t="shared" si="1541"/>
        <v>4.6967608467178633E-5</v>
      </c>
      <c r="AM1309" s="5">
        <f t="shared" si="1542"/>
        <v>2.5537001499978229E-2</v>
      </c>
      <c r="AN1309" s="5">
        <f t="shared" si="1543"/>
        <v>1.8876951508783966E-2</v>
      </c>
      <c r="AO1309" s="5">
        <f t="shared" si="1544"/>
        <v>6.9769212776465764E-3</v>
      </c>
      <c r="AP1309" s="5">
        <f t="shared" si="1545"/>
        <v>1.7191134028121222E-3</v>
      </c>
      <c r="AQ1309" s="5">
        <f t="shared" si="1546"/>
        <v>3.1769215683968117E-4</v>
      </c>
      <c r="AR1309" s="5">
        <f t="shared" si="1547"/>
        <v>8.8459517847319945E-5</v>
      </c>
      <c r="AS1309" s="5">
        <f t="shared" si="1548"/>
        <v>2.0304466969566689E-4</v>
      </c>
      <c r="AT1309" s="5">
        <f t="shared" si="1549"/>
        <v>2.330282760696255E-4</v>
      </c>
      <c r="AU1309" s="5">
        <f t="shared" si="1550"/>
        <v>1.7829304106455098E-4</v>
      </c>
      <c r="AV1309" s="5">
        <f t="shared" si="1551"/>
        <v>1.0231078721927637E-4</v>
      </c>
      <c r="AW1309" s="5">
        <f t="shared" si="1552"/>
        <v>2.2136294779379073E-6</v>
      </c>
      <c r="AX1309" s="5">
        <f t="shared" si="1553"/>
        <v>9.7693501704933204E-3</v>
      </c>
      <c r="AY1309" s="5">
        <f t="shared" si="1554"/>
        <v>7.2215036460286852E-3</v>
      </c>
      <c r="AZ1309" s="5">
        <f t="shared" si="1555"/>
        <v>2.6690677475722105E-3</v>
      </c>
      <c r="BA1309" s="5">
        <f t="shared" si="1556"/>
        <v>6.576582930017949E-4</v>
      </c>
      <c r="BB1309" s="5">
        <f t="shared" si="1557"/>
        <v>1.2153525254673207E-4</v>
      </c>
      <c r="BC1309" s="5">
        <f t="shared" si="1558"/>
        <v>1.7967771736508936E-5</v>
      </c>
      <c r="BD1309" s="5">
        <f t="shared" si="1559"/>
        <v>1.0898212598789848E-5</v>
      </c>
      <c r="BE1309" s="5">
        <f t="shared" si="1560"/>
        <v>2.501510330650623E-5</v>
      </c>
      <c r="BF1309" s="5">
        <f t="shared" si="1561"/>
        <v>2.8709083611777941E-5</v>
      </c>
      <c r="BG1309" s="5">
        <f t="shared" si="1562"/>
        <v>2.1965702659152743E-5</v>
      </c>
      <c r="BH1309" s="5">
        <f t="shared" si="1563"/>
        <v>1.2604688985414883E-5</v>
      </c>
      <c r="BI1309" s="5">
        <f t="shared" si="1564"/>
        <v>5.7864093631564245E-6</v>
      </c>
      <c r="BJ1309" s="8">
        <f t="shared" si="1565"/>
        <v>0.71541665737108784</v>
      </c>
      <c r="BK1309" s="8">
        <f t="shared" si="1566"/>
        <v>0.17880550955892499</v>
      </c>
      <c r="BL1309" s="8">
        <f t="shared" si="1567"/>
        <v>0.10048062687764012</v>
      </c>
      <c r="BM1309" s="8">
        <f t="shared" si="1568"/>
        <v>0.57522491740828552</v>
      </c>
      <c r="BN1309" s="8">
        <f t="shared" si="1569"/>
        <v>0.41549639106780301</v>
      </c>
    </row>
    <row r="1310" spans="1:66" x14ac:dyDescent="0.25">
      <c r="A1310" t="s">
        <v>477</v>
      </c>
      <c r="B1310" t="s">
        <v>479</v>
      </c>
      <c r="C1310" t="s">
        <v>490</v>
      </c>
      <c r="D1310" s="7" t="s">
        <v>563</v>
      </c>
      <c r="E1310">
        <f>VLOOKUP(A1310,home!$A$2:$E$405,3,FALSE)</f>
        <v>1.30833333333333</v>
      </c>
      <c r="F1310">
        <f>VLOOKUP(B1310,home!$B$2:$E$405,3,FALSE)</f>
        <v>0.9</v>
      </c>
      <c r="G1310">
        <f>VLOOKUP(C1310,away!$B$2:$E$405,4,FALSE)</f>
        <v>0.64</v>
      </c>
      <c r="H1310">
        <f>VLOOKUP(A1310,away!$A$2:$E$405,3,FALSE)</f>
        <v>1.06666666666667</v>
      </c>
      <c r="I1310">
        <f>VLOOKUP(C1310,away!$B$2:$E$405,3,FALSE)</f>
        <v>0.85</v>
      </c>
      <c r="J1310">
        <f>VLOOKUP(B1310,home!$B$2:$E$405,4,FALSE)</f>
        <v>1.05</v>
      </c>
      <c r="K1310" s="3">
        <f t="shared" si="1514"/>
        <v>0.75359999999999816</v>
      </c>
      <c r="L1310" s="3">
        <f t="shared" si="1515"/>
        <v>0.95200000000000307</v>
      </c>
      <c r="M1310" s="5">
        <f t="shared" si="1516"/>
        <v>0.18166335545614876</v>
      </c>
      <c r="N1310" s="5">
        <f t="shared" si="1517"/>
        <v>0.13690150467175338</v>
      </c>
      <c r="O1310" s="5">
        <f t="shared" si="1518"/>
        <v>0.17294351439425415</v>
      </c>
      <c r="P1310" s="5">
        <f t="shared" si="1519"/>
        <v>0.13033023244750963</v>
      </c>
      <c r="Q1310" s="5">
        <f t="shared" si="1520"/>
        <v>5.1584486960316533E-2</v>
      </c>
      <c r="R1310" s="5">
        <f t="shared" si="1521"/>
        <v>8.232111285166524E-2</v>
      </c>
      <c r="S1310" s="5">
        <f t="shared" si="1522"/>
        <v>2.3375613435041503E-2</v>
      </c>
      <c r="T1310" s="5">
        <f t="shared" si="1523"/>
        <v>4.9108431586221496E-2</v>
      </c>
      <c r="U1310" s="5">
        <f t="shared" si="1524"/>
        <v>6.2037190645014777E-2</v>
      </c>
      <c r="V1310" s="5">
        <f t="shared" si="1525"/>
        <v>1.8633667661093589E-3</v>
      </c>
      <c r="W1310" s="5">
        <f t="shared" si="1526"/>
        <v>1.2958023124431485E-2</v>
      </c>
      <c r="X1310" s="5">
        <f t="shared" si="1527"/>
        <v>1.2336038014458813E-2</v>
      </c>
      <c r="Y1310" s="5">
        <f t="shared" si="1528"/>
        <v>5.8719540948824131E-3</v>
      </c>
      <c r="Z1310" s="5">
        <f t="shared" si="1529"/>
        <v>2.6123233144928523E-2</v>
      </c>
      <c r="AA1310" s="5">
        <f t="shared" si="1530"/>
        <v>1.9686468498018087E-2</v>
      </c>
      <c r="AB1310" s="5">
        <f t="shared" si="1531"/>
        <v>7.4178613300531961E-3</v>
      </c>
      <c r="AC1310" s="5">
        <f t="shared" si="1532"/>
        <v>8.3551875098930806E-5</v>
      </c>
      <c r="AD1310" s="5">
        <f t="shared" si="1533"/>
        <v>2.4412915566428849E-3</v>
      </c>
      <c r="AE1310" s="5">
        <f t="shared" si="1534"/>
        <v>2.3241095619240338E-3</v>
      </c>
      <c r="AF1310" s="5">
        <f t="shared" si="1535"/>
        <v>1.1062761514758436E-3</v>
      </c>
      <c r="AG1310" s="5">
        <f t="shared" si="1536"/>
        <v>3.5105829873500224E-4</v>
      </c>
      <c r="AH1310" s="5">
        <f t="shared" si="1537"/>
        <v>6.2173294884930088E-3</v>
      </c>
      <c r="AI1310" s="5">
        <f t="shared" si="1538"/>
        <v>4.6853795025283201E-3</v>
      </c>
      <c r="AJ1310" s="5">
        <f t="shared" si="1539"/>
        <v>1.7654509965526663E-3</v>
      </c>
      <c r="AK1310" s="5">
        <f t="shared" si="1540"/>
        <v>4.4348129033402881E-4</v>
      </c>
      <c r="AL1310" s="5">
        <f t="shared" si="1541"/>
        <v>2.3976955122790293E-6</v>
      </c>
      <c r="AM1310" s="5">
        <f t="shared" si="1542"/>
        <v>3.6795146341721485E-4</v>
      </c>
      <c r="AN1310" s="5">
        <f t="shared" si="1543"/>
        <v>3.5028979317318966E-4</v>
      </c>
      <c r="AO1310" s="5">
        <f t="shared" si="1544"/>
        <v>1.667379415504388E-4</v>
      </c>
      <c r="AP1310" s="5">
        <f t="shared" si="1545"/>
        <v>5.2911506785339424E-5</v>
      </c>
      <c r="AQ1310" s="5">
        <f t="shared" si="1546"/>
        <v>1.2592938614910824E-5</v>
      </c>
      <c r="AR1310" s="5">
        <f t="shared" si="1547"/>
        <v>1.183779534609073E-3</v>
      </c>
      <c r="AS1310" s="5">
        <f t="shared" si="1548"/>
        <v>8.9209625728139529E-4</v>
      </c>
      <c r="AT1310" s="5">
        <f t="shared" si="1549"/>
        <v>3.3614186974362882E-4</v>
      </c>
      <c r="AU1310" s="5">
        <f t="shared" si="1550"/>
        <v>8.4438837679599385E-5</v>
      </c>
      <c r="AV1310" s="5">
        <f t="shared" si="1551"/>
        <v>1.590827701883648E-5</v>
      </c>
      <c r="AW1310" s="5">
        <f t="shared" si="1552"/>
        <v>4.7782554939636375E-8</v>
      </c>
      <c r="AX1310" s="5">
        <f t="shared" si="1553"/>
        <v>4.6214703805202061E-5</v>
      </c>
      <c r="AY1310" s="5">
        <f t="shared" si="1554"/>
        <v>4.3996398022552495E-5</v>
      </c>
      <c r="AZ1310" s="5">
        <f t="shared" si="1555"/>
        <v>2.0942285458735053E-5</v>
      </c>
      <c r="BA1310" s="5">
        <f t="shared" si="1556"/>
        <v>6.6456852522386135E-6</v>
      </c>
      <c r="BB1310" s="5">
        <f t="shared" si="1557"/>
        <v>1.581673090032795E-6</v>
      </c>
      <c r="BC1310" s="5">
        <f t="shared" si="1558"/>
        <v>3.0115055634224522E-7</v>
      </c>
      <c r="BD1310" s="5">
        <f t="shared" si="1559"/>
        <v>1.878263528246401E-4</v>
      </c>
      <c r="BE1310" s="5">
        <f t="shared" si="1560"/>
        <v>1.4154593948864844E-4</v>
      </c>
      <c r="BF1310" s="5">
        <f t="shared" si="1561"/>
        <v>5.3334509999322587E-5</v>
      </c>
      <c r="BG1310" s="5">
        <f t="shared" si="1562"/>
        <v>1.3397628911829806E-5</v>
      </c>
      <c r="BH1310" s="5">
        <f t="shared" si="1563"/>
        <v>2.5241132869887282E-6</v>
      </c>
      <c r="BI1310" s="5">
        <f t="shared" si="1564"/>
        <v>3.8043435461494035E-7</v>
      </c>
      <c r="BJ1310" s="8">
        <f t="shared" si="1565"/>
        <v>0.27605333956056805</v>
      </c>
      <c r="BK1310" s="8">
        <f t="shared" si="1566"/>
        <v>0.33736251407344309</v>
      </c>
      <c r="BL1310" s="8">
        <f t="shared" si="1567"/>
        <v>0.36042916275211212</v>
      </c>
      <c r="BM1310" s="8">
        <f t="shared" si="1568"/>
        <v>0.24418009413393638</v>
      </c>
      <c r="BN1310" s="8">
        <f t="shared" si="1569"/>
        <v>0.75574420678164778</v>
      </c>
    </row>
    <row r="1311" spans="1:66" x14ac:dyDescent="0.25">
      <c r="A1311" t="s">
        <v>477</v>
      </c>
      <c r="B1311" t="s">
        <v>480</v>
      </c>
      <c r="C1311" t="s">
        <v>486</v>
      </c>
      <c r="D1311" s="7" t="s">
        <v>563</v>
      </c>
      <c r="E1311">
        <f>VLOOKUP(A1311,home!$A$2:$E$405,3,FALSE)</f>
        <v>1.30833333333333</v>
      </c>
      <c r="F1311">
        <f>VLOOKUP(B1311,home!$B$2:$E$405,3,FALSE)</f>
        <v>1.53</v>
      </c>
      <c r="G1311">
        <f>VLOOKUP(C1311,away!$B$2:$E$405,4,FALSE)</f>
        <v>1.02</v>
      </c>
      <c r="H1311">
        <f>VLOOKUP(A1311,away!$A$2:$E$405,3,FALSE)</f>
        <v>1.06666666666667</v>
      </c>
      <c r="I1311">
        <f>VLOOKUP(C1311,away!$B$2:$E$405,3,FALSE)</f>
        <v>1.1499999999999999</v>
      </c>
      <c r="J1311">
        <f>VLOOKUP(B1311,home!$B$2:$E$405,4,FALSE)</f>
        <v>0.42</v>
      </c>
      <c r="K1311" s="3">
        <f t="shared" si="1514"/>
        <v>2.0417849999999951</v>
      </c>
      <c r="L1311" s="3">
        <f t="shared" si="1515"/>
        <v>0.51520000000000155</v>
      </c>
      <c r="M1311" s="5">
        <f t="shared" si="1516"/>
        <v>7.7538165947860518E-2</v>
      </c>
      <c r="N1311" s="5">
        <f t="shared" si="1517"/>
        <v>0.15831626415985195</v>
      </c>
      <c r="O1311" s="5">
        <f t="shared" si="1518"/>
        <v>3.9947663096337856E-2</v>
      </c>
      <c r="P1311" s="5">
        <f t="shared" si="1519"/>
        <v>8.1564539295155974E-2</v>
      </c>
      <c r="Q1311" s="5">
        <f t="shared" si="1520"/>
        <v>0.16162388670881134</v>
      </c>
      <c r="R1311" s="5">
        <f t="shared" si="1521"/>
        <v>1.0290518013616662E-2</v>
      </c>
      <c r="S1311" s="5">
        <f t="shared" si="1522"/>
        <v>2.1449998168981108E-2</v>
      </c>
      <c r="T1311" s="5">
        <f t="shared" si="1523"/>
        <v>8.3268626432379839E-2</v>
      </c>
      <c r="U1311" s="5">
        <f t="shared" si="1524"/>
        <v>2.101102532243224E-2</v>
      </c>
      <c r="V1311" s="5">
        <f t="shared" si="1525"/>
        <v>2.5070939755889618E-3</v>
      </c>
      <c r="W1311" s="5">
        <f t="shared" si="1526"/>
        <v>0.11000040917458319</v>
      </c>
      <c r="X1311" s="5">
        <f t="shared" si="1527"/>
        <v>5.6672210806745421E-2</v>
      </c>
      <c r="Y1311" s="5">
        <f t="shared" si="1528"/>
        <v>1.4598761503817665E-2</v>
      </c>
      <c r="Z1311" s="5">
        <f t="shared" si="1529"/>
        <v>1.767224960205107E-3</v>
      </c>
      <c r="AA1311" s="5">
        <f t="shared" si="1530"/>
        <v>3.6082934153723748E-3</v>
      </c>
      <c r="AB1311" s="5">
        <f t="shared" si="1531"/>
        <v>3.6836796855530345E-3</v>
      </c>
      <c r="AC1311" s="5">
        <f t="shared" si="1532"/>
        <v>1.648300893089227E-4</v>
      </c>
      <c r="AD1311" s="5">
        <f t="shared" si="1533"/>
        <v>5.6149296361631441E-2</v>
      </c>
      <c r="AE1311" s="5">
        <f t="shared" si="1534"/>
        <v>2.8928117485512602E-2</v>
      </c>
      <c r="AF1311" s="5">
        <f t="shared" si="1535"/>
        <v>7.4518830642680686E-3</v>
      </c>
      <c r="AG1311" s="5">
        <f t="shared" si="1536"/>
        <v>1.2797367182369739E-3</v>
      </c>
      <c r="AH1311" s="5">
        <f t="shared" si="1537"/>
        <v>2.2761857487441846E-4</v>
      </c>
      <c r="AI1311" s="5">
        <f t="shared" si="1538"/>
        <v>4.6474819189996322E-4</v>
      </c>
      <c r="AJ1311" s="5">
        <f t="shared" si="1539"/>
        <v>4.7445794349923221E-4</v>
      </c>
      <c r="AK1311" s="5">
        <f t="shared" si="1540"/>
        <v>3.2291370405585922E-4</v>
      </c>
      <c r="AL1311" s="5">
        <f t="shared" si="1541"/>
        <v>6.935573021163355E-6</v>
      </c>
      <c r="AM1311" s="5">
        <f t="shared" si="1542"/>
        <v>2.2928958214346689E-2</v>
      </c>
      <c r="AN1311" s="5">
        <f t="shared" si="1543"/>
        <v>1.1812999272031449E-2</v>
      </c>
      <c r="AO1311" s="5">
        <f t="shared" si="1544"/>
        <v>3.0430286124753102E-3</v>
      </c>
      <c r="AP1311" s="5">
        <f t="shared" si="1545"/>
        <v>5.2258944704909496E-4</v>
      </c>
      <c r="AQ1311" s="5">
        <f t="shared" si="1546"/>
        <v>6.7309520779923623E-5</v>
      </c>
      <c r="AR1311" s="5">
        <f t="shared" si="1547"/>
        <v>2.345381795506016E-5</v>
      </c>
      <c r="AS1311" s="5">
        <f t="shared" si="1548"/>
        <v>4.7887653693372379E-5</v>
      </c>
      <c r="AT1311" s="5">
        <f t="shared" si="1549"/>
        <v>4.8888146498161059E-5</v>
      </c>
      <c r="AU1311" s="5">
        <f t="shared" si="1550"/>
        <v>3.3273028065915848E-5</v>
      </c>
      <c r="AV1311" s="5">
        <f t="shared" si="1551"/>
        <v>1.6984092402391455E-5</v>
      </c>
      <c r="AW1311" s="5">
        <f t="shared" si="1552"/>
        <v>2.026589140198735E-7</v>
      </c>
      <c r="AX1311" s="5">
        <f t="shared" si="1553"/>
        <v>7.8026671579466151E-3</v>
      </c>
      <c r="AY1311" s="5">
        <f t="shared" si="1554"/>
        <v>4.0199341197741083E-3</v>
      </c>
      <c r="AZ1311" s="5">
        <f t="shared" si="1555"/>
        <v>1.0355350292538133E-3</v>
      </c>
      <c r="BA1311" s="5">
        <f t="shared" si="1556"/>
        <v>1.7783588235718877E-4</v>
      </c>
      <c r="BB1311" s="5">
        <f t="shared" si="1557"/>
        <v>2.2905261647605981E-5</v>
      </c>
      <c r="BC1311" s="5">
        <f t="shared" si="1558"/>
        <v>2.3601581601693284E-6</v>
      </c>
      <c r="BD1311" s="5">
        <f t="shared" si="1559"/>
        <v>2.0139011684078374E-6</v>
      </c>
      <c r="BE1311" s="5">
        <f t="shared" si="1560"/>
        <v>4.1119531971375854E-6</v>
      </c>
      <c r="BF1311" s="5">
        <f t="shared" si="1561"/>
        <v>4.1978621793087734E-6</v>
      </c>
      <c r="BG1311" s="5">
        <f t="shared" si="1562"/>
        <v>2.8570440099266479E-6</v>
      </c>
      <c r="BH1311" s="5">
        <f t="shared" si="1563"/>
        <v>1.4583674009520165E-6</v>
      </c>
      <c r="BI1311" s="5">
        <f t="shared" si="1564"/>
        <v>5.9553453675056159E-7</v>
      </c>
      <c r="BJ1311" s="8">
        <f t="shared" si="1565"/>
        <v>0.7297253150916605</v>
      </c>
      <c r="BK1311" s="8">
        <f t="shared" si="1566"/>
        <v>0.18725149716969078</v>
      </c>
      <c r="BL1311" s="8">
        <f t="shared" si="1567"/>
        <v>8.021663934874905E-2</v>
      </c>
      <c r="BM1311" s="8">
        <f t="shared" si="1568"/>
        <v>0.46565990788781103</v>
      </c>
      <c r="BN1311" s="8">
        <f t="shared" si="1569"/>
        <v>0.52928103722163433</v>
      </c>
    </row>
    <row r="1312" spans="1:66" x14ac:dyDescent="0.25">
      <c r="A1312" t="s">
        <v>22</v>
      </c>
      <c r="B1312" t="s">
        <v>261</v>
      </c>
      <c r="C1312" t="s">
        <v>265</v>
      </c>
      <c r="D1312" s="7" t="s">
        <v>563</v>
      </c>
      <c r="E1312">
        <f>VLOOKUP(A1312,home!$A$2:$E$405,3,FALSE)</f>
        <v>1.5026315789473701</v>
      </c>
      <c r="F1312">
        <f>VLOOKUP(B1312,home!$B$2:$E$405,3,FALSE)</f>
        <v>1.0900000000000001</v>
      </c>
      <c r="G1312">
        <f>VLOOKUP(C1312,away!$B$2:$E$405,4,FALSE)</f>
        <v>0.8</v>
      </c>
      <c r="H1312">
        <f>VLOOKUP(A1312,away!$A$2:$E$405,3,FALSE)</f>
        <v>1.3631578947368399</v>
      </c>
      <c r="I1312">
        <f>VLOOKUP(C1312,away!$B$2:$E$405,3,FALSE)</f>
        <v>0.95</v>
      </c>
      <c r="J1312">
        <f>VLOOKUP(B1312,home!$B$2:$E$405,4,FALSE)</f>
        <v>1.1200000000000001</v>
      </c>
      <c r="K1312" s="3">
        <f t="shared" si="1514"/>
        <v>1.310294736842107</v>
      </c>
      <c r="L1312" s="3">
        <f t="shared" si="1515"/>
        <v>1.4503999999999979</v>
      </c>
      <c r="M1312" s="5">
        <f t="shared" si="1516"/>
        <v>6.3247812507002413E-2</v>
      </c>
      <c r="N1312" s="5">
        <f t="shared" si="1517"/>
        <v>8.2873275844701652E-2</v>
      </c>
      <c r="O1312" s="5">
        <f t="shared" si="1518"/>
        <v>9.173462726015616E-2</v>
      </c>
      <c r="P1312" s="5">
        <f t="shared" si="1519"/>
        <v>0.12019939928515509</v>
      </c>
      <c r="Q1312" s="5">
        <f t="shared" si="1520"/>
        <v>5.4294208582088346E-2</v>
      </c>
      <c r="R1312" s="5">
        <f t="shared" si="1521"/>
        <v>6.6525951689065166E-2</v>
      </c>
      <c r="S1312" s="5">
        <f t="shared" si="1522"/>
        <v>5.7108281756434516E-2</v>
      </c>
      <c r="T1312" s="5">
        <f t="shared" si="1523"/>
        <v>7.8748320127460816E-2</v>
      </c>
      <c r="U1312" s="5">
        <f t="shared" si="1524"/>
        <v>8.7168604361594362E-2</v>
      </c>
      <c r="V1312" s="5">
        <f t="shared" si="1525"/>
        <v>1.2059057660550763E-2</v>
      </c>
      <c r="W1312" s="5">
        <f t="shared" si="1526"/>
        <v>2.3713805248705977E-2</v>
      </c>
      <c r="X1312" s="5">
        <f t="shared" si="1527"/>
        <v>3.4394503132723096E-2</v>
      </c>
      <c r="Y1312" s="5">
        <f t="shared" si="1528"/>
        <v>2.494289367185076E-2</v>
      </c>
      <c r="Z1312" s="5">
        <f t="shared" si="1529"/>
        <v>3.2163080109939991E-2</v>
      </c>
      <c r="AA1312" s="5">
        <f t="shared" si="1530"/>
        <v>4.2143114588685429E-2</v>
      </c>
      <c r="AB1312" s="5">
        <f t="shared" si="1531"/>
        <v>2.760995061984417E-2</v>
      </c>
      <c r="AC1312" s="5">
        <f t="shared" si="1532"/>
        <v>1.432353378410094E-3</v>
      </c>
      <c r="AD1312" s="5">
        <f t="shared" si="1533"/>
        <v>7.7680185519695445E-3</v>
      </c>
      <c r="AE1312" s="5">
        <f t="shared" si="1534"/>
        <v>1.1266734107776609E-2</v>
      </c>
      <c r="AF1312" s="5">
        <f t="shared" si="1535"/>
        <v>8.1706355749595876E-3</v>
      </c>
      <c r="AG1312" s="5">
        <f t="shared" si="1536"/>
        <v>3.9502299459737893E-3</v>
      </c>
      <c r="AH1312" s="5">
        <f t="shared" si="1537"/>
        <v>1.1662332847864222E-2</v>
      </c>
      <c r="AI1312" s="5">
        <f t="shared" si="1538"/>
        <v>1.5281093349857312E-2</v>
      </c>
      <c r="AJ1312" s="5">
        <f t="shared" si="1539"/>
        <v>1.0011368094755481E-2</v>
      </c>
      <c r="AK1312" s="5">
        <f t="shared" si="1540"/>
        <v>4.3726143077156996E-3</v>
      </c>
      <c r="AL1312" s="5">
        <f t="shared" si="1541"/>
        <v>1.088847242771561E-4</v>
      </c>
      <c r="AM1312" s="5">
        <f t="shared" si="1542"/>
        <v>2.035678764867507E-3</v>
      </c>
      <c r="AN1312" s="5">
        <f t="shared" si="1543"/>
        <v>2.9525484805638272E-3</v>
      </c>
      <c r="AO1312" s="5">
        <f t="shared" si="1544"/>
        <v>2.1411881581048851E-3</v>
      </c>
      <c r="AP1312" s="5">
        <f t="shared" si="1545"/>
        <v>1.0351931015051071E-3</v>
      </c>
      <c r="AQ1312" s="5">
        <f t="shared" si="1546"/>
        <v>3.7536101860575122E-4</v>
      </c>
      <c r="AR1312" s="5">
        <f t="shared" si="1547"/>
        <v>3.3830095125084469E-3</v>
      </c>
      <c r="AS1312" s="5">
        <f t="shared" si="1548"/>
        <v>4.4327395589266001E-3</v>
      </c>
      <c r="AT1312" s="5">
        <f t="shared" si="1549"/>
        <v>2.9040976569266637E-3</v>
      </c>
      <c r="AU1312" s="5">
        <f t="shared" si="1550"/>
        <v>1.2684079583821677E-3</v>
      </c>
      <c r="AV1312" s="5">
        <f t="shared" si="1551"/>
        <v>4.1549706800919921E-4</v>
      </c>
      <c r="AW1312" s="5">
        <f t="shared" si="1552"/>
        <v>5.7480593358223949E-6</v>
      </c>
      <c r="AX1312" s="5">
        <f t="shared" si="1553"/>
        <v>4.4455652858452281E-4</v>
      </c>
      <c r="AY1312" s="5">
        <f t="shared" si="1554"/>
        <v>6.4478478905899092E-4</v>
      </c>
      <c r="AZ1312" s="5">
        <f t="shared" si="1555"/>
        <v>4.6759792902557965E-4</v>
      </c>
      <c r="BA1312" s="5">
        <f t="shared" si="1556"/>
        <v>2.2606801208623325E-4</v>
      </c>
      <c r="BB1312" s="5">
        <f t="shared" si="1557"/>
        <v>8.1972261182468049E-5</v>
      </c>
      <c r="BC1312" s="5">
        <f t="shared" si="1558"/>
        <v>2.3778513523810286E-5</v>
      </c>
      <c r="BD1312" s="5">
        <f t="shared" si="1559"/>
        <v>8.1778616615704031E-4</v>
      </c>
      <c r="BE1312" s="5">
        <f t="shared" si="1560"/>
        <v>1.0715409093778547E-3</v>
      </c>
      <c r="BF1312" s="5">
        <f t="shared" si="1561"/>
        <v>7.0201720693440417E-4</v>
      </c>
      <c r="BG1312" s="5">
        <f t="shared" si="1562"/>
        <v>3.066164838062487E-4</v>
      </c>
      <c r="BH1312" s="5">
        <f t="shared" si="1563"/>
        <v>1.0043949124009022E-4</v>
      </c>
      <c r="BI1312" s="5">
        <f t="shared" si="1564"/>
        <v>2.6321067348597813E-5</v>
      </c>
      <c r="BJ1312" s="8">
        <f t="shared" si="1565"/>
        <v>0.3405513523453188</v>
      </c>
      <c r="BK1312" s="8">
        <f t="shared" si="1566"/>
        <v>0.25480057410088902</v>
      </c>
      <c r="BL1312" s="8">
        <f t="shared" si="1567"/>
        <v>0.37193813019915539</v>
      </c>
      <c r="BM1312" s="8">
        <f t="shared" si="1568"/>
        <v>0.51993882485741139</v>
      </c>
      <c r="BN1312" s="8">
        <f t="shared" si="1569"/>
        <v>0.4788752751681688</v>
      </c>
    </row>
    <row r="1313" spans="1:66" x14ac:dyDescent="0.25">
      <c r="A1313" t="s">
        <v>22</v>
      </c>
      <c r="B1313" t="s">
        <v>162</v>
      </c>
      <c r="C1313" t="s">
        <v>256</v>
      </c>
      <c r="D1313" s="7" t="s">
        <v>563</v>
      </c>
      <c r="E1313">
        <f>VLOOKUP(A1313,home!$A$2:$E$405,3,FALSE)</f>
        <v>1.5026315789473701</v>
      </c>
      <c r="F1313">
        <f>VLOOKUP(B1313,home!$B$2:$E$405,3,FALSE)</f>
        <v>0.88</v>
      </c>
      <c r="G1313">
        <f>VLOOKUP(C1313,away!$B$2:$E$405,4,FALSE)</f>
        <v>1.0900000000000001</v>
      </c>
      <c r="H1313">
        <f>VLOOKUP(A1313,away!$A$2:$E$405,3,FALSE)</f>
        <v>1.3631578947368399</v>
      </c>
      <c r="I1313">
        <f>VLOOKUP(C1313,away!$B$2:$E$405,3,FALSE)</f>
        <v>0.74</v>
      </c>
      <c r="J1313">
        <f>VLOOKUP(B1313,home!$B$2:$E$405,4,FALSE)</f>
        <v>0.93</v>
      </c>
      <c r="K1313" s="3">
        <f t="shared" si="1514"/>
        <v>1.4413242105263175</v>
      </c>
      <c r="L1313" s="3">
        <f t="shared" si="1515"/>
        <v>0.93812526315789335</v>
      </c>
      <c r="M1313" s="5">
        <f t="shared" si="1516"/>
        <v>9.2601543066456904E-2</v>
      </c>
      <c r="N1313" s="5">
        <f t="shared" si="1517"/>
        <v>0.13346884595377978</v>
      </c>
      <c r="O1313" s="5">
        <f t="shared" si="1518"/>
        <v>8.6871846958046867E-2</v>
      </c>
      <c r="P1313" s="5">
        <f t="shared" si="1519"/>
        <v>0.12521049623376998</v>
      </c>
      <c r="Q1313" s="5">
        <f t="shared" si="1520"/>
        <v>9.6185939512095184E-2</v>
      </c>
      <c r="R1313" s="5">
        <f t="shared" si="1521"/>
        <v>4.0748337144264977E-2</v>
      </c>
      <c r="S1313" s="5">
        <f t="shared" si="1522"/>
        <v>4.2325613180807402E-2</v>
      </c>
      <c r="T1313" s="5">
        <f t="shared" si="1523"/>
        <v>9.0234459816873516E-2</v>
      </c>
      <c r="U1313" s="5">
        <f t="shared" si="1524"/>
        <v>5.8731564864717929E-2</v>
      </c>
      <c r="V1313" s="5">
        <f t="shared" si="1525"/>
        <v>6.35891855011068E-3</v>
      </c>
      <c r="W1313" s="5">
        <f t="shared" si="1526"/>
        <v>4.6211707777000913E-2</v>
      </c>
      <c r="X1313" s="5">
        <f t="shared" si="1527"/>
        <v>4.3352370519274645E-2</v>
      </c>
      <c r="Y1313" s="5">
        <f t="shared" si="1528"/>
        <v>2.033497700095651E-2</v>
      </c>
      <c r="Z1313" s="5">
        <f t="shared" si="1529"/>
        <v>1.2742348168903383E-2</v>
      </c>
      <c r="AA1313" s="5">
        <f t="shared" si="1530"/>
        <v>1.8365854914796136E-2</v>
      </c>
      <c r="AB1313" s="5">
        <f t="shared" si="1531"/>
        <v>1.3235575667854717E-2</v>
      </c>
      <c r="AC1313" s="5">
        <f t="shared" si="1532"/>
        <v>5.3738531292485858E-4</v>
      </c>
      <c r="AD1313" s="5">
        <f t="shared" si="1533"/>
        <v>1.6651513307189687E-2</v>
      </c>
      <c r="AE1313" s="5">
        <f t="shared" si="1534"/>
        <v>1.5621205303284487E-2</v>
      </c>
      <c r="AF1313" s="5">
        <f t="shared" si="1535"/>
        <v>7.3273236679936181E-3</v>
      </c>
      <c r="AG1313" s="5">
        <f t="shared" si="1536"/>
        <v>2.2913158147598585E-3</v>
      </c>
      <c r="AH1313" s="5">
        <f t="shared" si="1537"/>
        <v>2.9884796823004961E-3</v>
      </c>
      <c r="AI1313" s="5">
        <f t="shared" si="1538"/>
        <v>4.3073681187657019E-3</v>
      </c>
      <c r="AJ1313" s="5">
        <f t="shared" si="1539"/>
        <v>3.1041569766131036E-3</v>
      </c>
      <c r="AK1313" s="5">
        <f t="shared" si="1540"/>
        <v>1.4913655345555473E-3</v>
      </c>
      <c r="AL1313" s="5">
        <f t="shared" si="1541"/>
        <v>2.9064864135912852E-5</v>
      </c>
      <c r="AM1313" s="5">
        <f t="shared" si="1542"/>
        <v>4.8000458543107274E-3</v>
      </c>
      <c r="AN1313" s="5">
        <f t="shared" si="1543"/>
        <v>4.5030442802452058E-3</v>
      </c>
      <c r="AO1313" s="5">
        <f t="shared" si="1544"/>
        <v>2.11220980020834E-3</v>
      </c>
      <c r="AP1313" s="5">
        <f t="shared" si="1545"/>
        <v>6.6050579155504355E-4</v>
      </c>
      <c r="AQ1313" s="5">
        <f t="shared" si="1546"/>
        <v>1.5490929237997194E-4</v>
      </c>
      <c r="AR1313" s="5">
        <f t="shared" si="1547"/>
        <v>5.6071365768003425E-4</v>
      </c>
      <c r="AS1313" s="5">
        <f t="shared" si="1548"/>
        <v>8.0817016998699907E-4</v>
      </c>
      <c r="AT1313" s="5">
        <f t="shared" si="1549"/>
        <v>5.8241761611371582E-4</v>
      </c>
      <c r="AU1313" s="5">
        <f t="shared" si="1550"/>
        <v>2.7981753691390713E-4</v>
      </c>
      <c r="AV1313" s="5">
        <f t="shared" si="1551"/>
        <v>1.00826947620964E-4</v>
      </c>
      <c r="AW1313" s="5">
        <f t="shared" si="1552"/>
        <v>1.0916622927633676E-6</v>
      </c>
      <c r="AX1313" s="5">
        <f t="shared" si="1553"/>
        <v>1.1530703835757536E-3</v>
      </c>
      <c r="AY1313" s="5">
        <f t="shared" si="1554"/>
        <v>1.0817244570315769E-3</v>
      </c>
      <c r="AZ1313" s="5">
        <f t="shared" si="1555"/>
        <v>5.0739652045853859E-4</v>
      </c>
      <c r="BA1313" s="5">
        <f t="shared" si="1556"/>
        <v>1.5866716476018868E-4</v>
      </c>
      <c r="BB1313" s="5">
        <f t="shared" si="1557"/>
        <v>3.7212418923792197E-5</v>
      </c>
      <c r="BC1313" s="5">
        <f t="shared" si="1558"/>
        <v>6.9819820591248675E-6</v>
      </c>
      <c r="BD1313" s="5">
        <f t="shared" si="1559"/>
        <v>8.7669941277884484E-5</v>
      </c>
      <c r="BE1313" s="5">
        <f t="shared" si="1560"/>
        <v>1.2636080889923547E-4</v>
      </c>
      <c r="BF1313" s="5">
        <f t="shared" si="1561"/>
        <v>9.1063446564078744E-5</v>
      </c>
      <c r="BG1313" s="5">
        <f t="shared" si="1562"/>
        <v>4.3750650075592098E-5</v>
      </c>
      <c r="BH1313" s="5">
        <f t="shared" si="1563"/>
        <v>1.5764717795053993E-5</v>
      </c>
      <c r="BI1313" s="5">
        <f t="shared" si="1564"/>
        <v>4.5444138860252761E-6</v>
      </c>
      <c r="BJ1313" s="8">
        <f t="shared" si="1565"/>
        <v>0.48685542661871639</v>
      </c>
      <c r="BK1313" s="8">
        <f t="shared" si="1566"/>
        <v>0.26814474566523727</v>
      </c>
      <c r="BL1313" s="8">
        <f t="shared" si="1567"/>
        <v>0.23254564976872893</v>
      </c>
      <c r="BM1313" s="8">
        <f t="shared" si="1568"/>
        <v>0.42412052855843357</v>
      </c>
      <c r="BN1313" s="8">
        <f t="shared" si="1569"/>
        <v>0.57508700886841368</v>
      </c>
    </row>
    <row r="1314" spans="1:66" x14ac:dyDescent="0.25">
      <c r="A1314" t="s">
        <v>22</v>
      </c>
      <c r="B1314" t="s">
        <v>177</v>
      </c>
      <c r="C1314" t="s">
        <v>170</v>
      </c>
      <c r="D1314" s="7" t="s">
        <v>563</v>
      </c>
      <c r="E1314">
        <f>VLOOKUP(A1314,home!$A$2:$E$405,3,FALSE)</f>
        <v>1.5026315789473701</v>
      </c>
      <c r="F1314">
        <f>VLOOKUP(B1314,home!$B$2:$E$405,3,FALSE)</f>
        <v>1.41</v>
      </c>
      <c r="G1314">
        <f>VLOOKUP(C1314,away!$B$2:$E$405,4,FALSE)</f>
        <v>0.92</v>
      </c>
      <c r="H1314">
        <f>VLOOKUP(A1314,away!$A$2:$E$405,3,FALSE)</f>
        <v>1.3631578947368399</v>
      </c>
      <c r="I1314">
        <f>VLOOKUP(C1314,away!$B$2:$E$405,3,FALSE)</f>
        <v>0.88</v>
      </c>
      <c r="J1314">
        <f>VLOOKUP(B1314,home!$B$2:$E$405,4,FALSE)</f>
        <v>0.67</v>
      </c>
      <c r="K1314" s="3">
        <f t="shared" si="1514"/>
        <v>1.9492136842105288</v>
      </c>
      <c r="L1314" s="3">
        <f t="shared" si="1515"/>
        <v>0.80371789473684085</v>
      </c>
      <c r="M1314" s="5">
        <f t="shared" si="1516"/>
        <v>6.3740726069380416E-2</v>
      </c>
      <c r="N1314" s="5">
        <f t="shared" si="1517"/>
        <v>0.12424429549595109</v>
      </c>
      <c r="O1314" s="5">
        <f t="shared" si="1518"/>
        <v>5.1229562165480101E-2</v>
      </c>
      <c r="P1314" s="5">
        <f t="shared" si="1519"/>
        <v>9.9857363609067773E-2</v>
      </c>
      <c r="Q1314" s="5">
        <f t="shared" si="1520"/>
        <v>0.12108934048290222</v>
      </c>
      <c r="R1314" s="5">
        <f t="shared" si="1521"/>
        <v>2.058705792596489E-2</v>
      </c>
      <c r="S1314" s="5">
        <f t="shared" si="1522"/>
        <v>3.9109583785176129E-2</v>
      </c>
      <c r="T1314" s="5">
        <f t="shared" si="1523"/>
        <v>9.7321669807990688E-2</v>
      </c>
      <c r="U1314" s="5">
        <f t="shared" si="1524"/>
        <v>4.0128575026925586E-2</v>
      </c>
      <c r="V1314" s="5">
        <f t="shared" si="1525"/>
        <v>6.8077527499359244E-3</v>
      </c>
      <c r="W1314" s="5">
        <f t="shared" si="1526"/>
        <v>7.8676333160433654E-2</v>
      </c>
      <c r="X1314" s="5">
        <f t="shared" si="1527"/>
        <v>6.3233576853318041E-2</v>
      </c>
      <c r="Y1314" s="5">
        <f t="shared" si="1528"/>
        <v>2.5410978632614503E-2</v>
      </c>
      <c r="Z1314" s="5">
        <f t="shared" si="1529"/>
        <v>5.5153956183606311E-3</v>
      </c>
      <c r="AA1314" s="5">
        <f t="shared" si="1530"/>
        <v>1.0750684613143333E-2</v>
      </c>
      <c r="AB1314" s="5">
        <f t="shared" si="1531"/>
        <v>1.0477690781285281E-2</v>
      </c>
      <c r="AC1314" s="5">
        <f t="shared" si="1532"/>
        <v>6.6657171524355419E-4</v>
      </c>
      <c r="AD1314" s="5">
        <f t="shared" si="1533"/>
        <v>3.8339246304955985E-2</v>
      </c>
      <c r="AE1314" s="5">
        <f t="shared" si="1534"/>
        <v>3.0813938326016428E-2</v>
      </c>
      <c r="AF1314" s="5">
        <f t="shared" si="1535"/>
        <v>1.2382856819968389E-2</v>
      </c>
      <c r="AG1314" s="5">
        <f t="shared" si="1536"/>
        <v>3.3174412047242419E-3</v>
      </c>
      <c r="AH1314" s="5">
        <f t="shared" si="1537"/>
        <v>1.1082055387574008E-3</v>
      </c>
      <c r="AI1314" s="5">
        <f t="shared" si="1538"/>
        <v>2.1601294010638269E-3</v>
      </c>
      <c r="AJ1314" s="5">
        <f t="shared" si="1539"/>
        <v>2.1052768941095526E-3</v>
      </c>
      <c r="AK1314" s="5">
        <f t="shared" si="1540"/>
        <v>1.36787817701686E-3</v>
      </c>
      <c r="AL1314" s="5">
        <f t="shared" si="1541"/>
        <v>4.1770527727057374E-5</v>
      </c>
      <c r="AM1314" s="5">
        <f t="shared" si="1542"/>
        <v>1.4946276707987632E-2</v>
      </c>
      <c r="AN1314" s="5">
        <f t="shared" si="1543"/>
        <v>1.20125900498981E-2</v>
      </c>
      <c r="AO1314" s="5">
        <f t="shared" si="1544"/>
        <v>4.8273667926204116E-3</v>
      </c>
      <c r="AP1314" s="5">
        <f t="shared" si="1545"/>
        <v>1.2932803585624709E-3</v>
      </c>
      <c r="AQ1314" s="5">
        <f t="shared" si="1546"/>
        <v>2.5985814177208395E-4</v>
      </c>
      <c r="AR1314" s="5">
        <f t="shared" si="1547"/>
        <v>1.7813692450916098E-4</v>
      </c>
      <c r="AS1314" s="5">
        <f t="shared" si="1548"/>
        <v>3.4722693091643445E-4</v>
      </c>
      <c r="AT1314" s="5">
        <f t="shared" si="1549"/>
        <v>3.38409742634369E-4</v>
      </c>
      <c r="AU1314" s="5">
        <f t="shared" si="1550"/>
        <v>2.1987763373769174E-4</v>
      </c>
      <c r="AV1314" s="5">
        <f t="shared" si="1551"/>
        <v>1.0714712313333489E-4</v>
      </c>
      <c r="AW1314" s="5">
        <f t="shared" si="1552"/>
        <v>1.8177349224816674E-6</v>
      </c>
      <c r="AX1314" s="5">
        <f t="shared" si="1553"/>
        <v>4.8555811812010978E-3</v>
      </c>
      <c r="AY1314" s="5">
        <f t="shared" si="1554"/>
        <v>3.9025174846787692E-3</v>
      </c>
      <c r="AZ1314" s="5">
        <f t="shared" si="1555"/>
        <v>1.5682615684798661E-3</v>
      </c>
      <c r="BA1314" s="5">
        <f t="shared" si="1556"/>
        <v>4.2014662873844465E-4</v>
      </c>
      <c r="BB1314" s="5">
        <f t="shared" si="1557"/>
        <v>8.4419840982610949E-5</v>
      </c>
      <c r="BC1314" s="5">
        <f t="shared" si="1558"/>
        <v>1.3569947373712594E-5</v>
      </c>
      <c r="BD1314" s="5">
        <f t="shared" si="1559"/>
        <v>2.3861972323566392E-5</v>
      </c>
      <c r="BE1314" s="5">
        <f t="shared" si="1560"/>
        <v>4.6512082985348517E-5</v>
      </c>
      <c r="BF1314" s="5">
        <f t="shared" si="1561"/>
        <v>4.5330994318088519E-5</v>
      </c>
      <c r="BG1314" s="5">
        <f t="shared" si="1562"/>
        <v>2.945326481456262E-5</v>
      </c>
      <c r="BH1314" s="5">
        <f t="shared" si="1563"/>
        <v>1.4352676705305492E-5</v>
      </c>
      <c r="BI1314" s="5">
        <f t="shared" si="1564"/>
        <v>5.5952867678062301E-6</v>
      </c>
      <c r="BJ1314" s="8">
        <f t="shared" si="1565"/>
        <v>0.63901354579117042</v>
      </c>
      <c r="BK1314" s="8">
        <f t="shared" si="1566"/>
        <v>0.21412628594120961</v>
      </c>
      <c r="BL1314" s="8">
        <f t="shared" si="1567"/>
        <v>0.14127096515659249</v>
      </c>
      <c r="BM1314" s="8">
        <f t="shared" si="1568"/>
        <v>0.51527714700883021</v>
      </c>
      <c r="BN1314" s="8">
        <f t="shared" si="1569"/>
        <v>0.48074834574874648</v>
      </c>
    </row>
    <row r="1315" spans="1:66" x14ac:dyDescent="0.25">
      <c r="A1315" t="s">
        <v>22</v>
      </c>
      <c r="B1315" t="s">
        <v>259</v>
      </c>
      <c r="C1315" t="s">
        <v>167</v>
      </c>
      <c r="D1315" s="7" t="s">
        <v>563</v>
      </c>
      <c r="E1315">
        <f>VLOOKUP(A1315,home!$A$2:$E$405,3,FALSE)</f>
        <v>1.5026315789473701</v>
      </c>
      <c r="F1315">
        <f>VLOOKUP(B1315,home!$B$2:$E$405,3,FALSE)</f>
        <v>0.95</v>
      </c>
      <c r="G1315">
        <f>VLOOKUP(C1315,away!$B$2:$E$405,4,FALSE)</f>
        <v>1.02</v>
      </c>
      <c r="H1315">
        <f>VLOOKUP(A1315,away!$A$2:$E$405,3,FALSE)</f>
        <v>1.3631578947368399</v>
      </c>
      <c r="I1315">
        <f>VLOOKUP(C1315,away!$B$2:$E$405,3,FALSE)</f>
        <v>1.05</v>
      </c>
      <c r="J1315">
        <f>VLOOKUP(B1315,home!$B$2:$E$405,4,FALSE)</f>
        <v>1.1599999999999999</v>
      </c>
      <c r="K1315" s="3">
        <f t="shared" si="1514"/>
        <v>1.4560500000000016</v>
      </c>
      <c r="L1315" s="3">
        <f t="shared" si="1515"/>
        <v>1.6603263157894708</v>
      </c>
      <c r="M1315" s="5">
        <f t="shared" si="1516"/>
        <v>4.4317470319997956E-2</v>
      </c>
      <c r="N1315" s="5">
        <f t="shared" si="1517"/>
        <v>6.4528452659433105E-2</v>
      </c>
      <c r="O1315" s="5">
        <f t="shared" si="1518"/>
        <v>7.3581462221511434E-2</v>
      </c>
      <c r="P1315" s="5">
        <f t="shared" si="1519"/>
        <v>0.10713828806763184</v>
      </c>
      <c r="Q1315" s="5">
        <f t="shared" si="1520"/>
        <v>4.6978326747383843E-2</v>
      </c>
      <c r="R1315" s="5">
        <f t="shared" si="1521"/>
        <v>6.1084619040322106E-2</v>
      </c>
      <c r="S1315" s="5">
        <f t="shared" si="1522"/>
        <v>6.4752188511554204E-2</v>
      </c>
      <c r="T1315" s="5">
        <f t="shared" si="1523"/>
        <v>7.7999352170437783E-2</v>
      </c>
      <c r="U1315" s="5">
        <f t="shared" si="1524"/>
        <v>8.8942259553661099E-2</v>
      </c>
      <c r="V1315" s="5">
        <f t="shared" si="1525"/>
        <v>1.7393287757797811E-2</v>
      </c>
      <c r="W1315" s="5">
        <f t="shared" si="1526"/>
        <v>2.280093088684277E-2</v>
      </c>
      <c r="X1315" s="5">
        <f t="shared" si="1527"/>
        <v>3.7856985575922014E-2</v>
      </c>
      <c r="Y1315" s="5">
        <f t="shared" si="1528"/>
        <v>3.1427474694082864E-2</v>
      </c>
      <c r="Z1315" s="5">
        <f t="shared" si="1529"/>
        <v>3.3806800160873791E-2</v>
      </c>
      <c r="AA1315" s="5">
        <f t="shared" si="1530"/>
        <v>4.9224391374240339E-2</v>
      </c>
      <c r="AB1315" s="5">
        <f t="shared" si="1531"/>
        <v>3.5836587530231369E-2</v>
      </c>
      <c r="AC1315" s="5">
        <f t="shared" si="1532"/>
        <v>2.6280367832125428E-3</v>
      </c>
      <c r="AD1315" s="5">
        <f t="shared" si="1533"/>
        <v>8.2998238544468635E-3</v>
      </c>
      <c r="AE1315" s="5">
        <f t="shared" si="1534"/>
        <v>1.3780415961955329E-2</v>
      </c>
      <c r="AF1315" s="5">
        <f t="shared" si="1535"/>
        <v>1.1439993632079853E-2</v>
      </c>
      <c r="AG1315" s="5">
        <f t="shared" si="1536"/>
        <v>6.3313741599353834E-3</v>
      </c>
      <c r="AH1315" s="5">
        <f t="shared" si="1537"/>
        <v>1.4032579989933618E-2</v>
      </c>
      <c r="AI1315" s="5">
        <f t="shared" si="1538"/>
        <v>2.0432138094342866E-2</v>
      </c>
      <c r="AJ1315" s="5">
        <f t="shared" si="1539"/>
        <v>1.4875107336133985E-2</v>
      </c>
      <c r="AK1315" s="5">
        <f t="shared" si="1540"/>
        <v>7.2196333455926366E-3</v>
      </c>
      <c r="AL1315" s="5">
        <f t="shared" si="1541"/>
        <v>2.5413306301023638E-4</v>
      </c>
      <c r="AM1315" s="5">
        <f t="shared" si="1542"/>
        <v>2.4169917046534743E-3</v>
      </c>
      <c r="AN1315" s="5">
        <f t="shared" si="1543"/>
        <v>4.012994932281016E-3</v>
      </c>
      <c r="AO1315" s="5">
        <f t="shared" si="1544"/>
        <v>3.331440545597978E-3</v>
      </c>
      <c r="AP1315" s="5">
        <f t="shared" si="1545"/>
        <v>1.8437594691147854E-3</v>
      </c>
      <c r="AQ1315" s="5">
        <f t="shared" si="1546"/>
        <v>7.6531059163932559E-4</v>
      </c>
      <c r="AR1315" s="5">
        <f t="shared" si="1547"/>
        <v>4.6597323671415079E-3</v>
      </c>
      <c r="AS1315" s="5">
        <f t="shared" si="1548"/>
        <v>6.7848033131763996E-3</v>
      </c>
      <c r="AT1315" s="5">
        <f t="shared" si="1549"/>
        <v>4.9395064320752555E-3</v>
      </c>
      <c r="AU1315" s="5">
        <f t="shared" si="1550"/>
        <v>2.3973894468077273E-3</v>
      </c>
      <c r="AV1315" s="5">
        <f t="shared" si="1551"/>
        <v>8.7267972600609889E-4</v>
      </c>
      <c r="AW1315" s="5">
        <f t="shared" si="1552"/>
        <v>1.7065869105408213E-5</v>
      </c>
      <c r="AX1315" s="5">
        <f t="shared" si="1553"/>
        <v>5.8654346192678266E-4</v>
      </c>
      <c r="AY1315" s="5">
        <f t="shared" si="1554"/>
        <v>9.7385354519129695E-4</v>
      </c>
      <c r="AZ1315" s="5">
        <f t="shared" si="1555"/>
        <v>8.0845733440299038E-4</v>
      </c>
      <c r="BA1315" s="5">
        <f t="shared" si="1556"/>
        <v>4.4743432916743113E-4</v>
      </c>
      <c r="BB1315" s="5">
        <f t="shared" si="1557"/>
        <v>1.8572174782607357E-4</v>
      </c>
      <c r="BC1315" s="5">
        <f t="shared" si="1558"/>
        <v>6.1671741066009189E-5</v>
      </c>
      <c r="BD1315" s="5">
        <f t="shared" si="1559"/>
        <v>1.2894460456168353E-3</v>
      </c>
      <c r="BE1315" s="5">
        <f t="shared" si="1560"/>
        <v>1.8774979147203948E-3</v>
      </c>
      <c r="BF1315" s="5">
        <f t="shared" si="1561"/>
        <v>1.3668654193643175E-3</v>
      </c>
      <c r="BG1315" s="5">
        <f t="shared" si="1562"/>
        <v>6.6340813128847205E-4</v>
      </c>
      <c r="BH1315" s="5">
        <f t="shared" si="1563"/>
        <v>2.4148885239064523E-4</v>
      </c>
      <c r="BI1315" s="5">
        <f t="shared" si="1564"/>
        <v>7.0323968704679877E-5</v>
      </c>
      <c r="BJ1315" s="8">
        <f t="shared" si="1565"/>
        <v>0.33687730974538699</v>
      </c>
      <c r="BK1315" s="8">
        <f t="shared" si="1566"/>
        <v>0.2374572580483959</v>
      </c>
      <c r="BL1315" s="8">
        <f t="shared" si="1567"/>
        <v>0.39039192010326174</v>
      </c>
      <c r="BM1315" s="8">
        <f t="shared" si="1568"/>
        <v>0.59994788132555221</v>
      </c>
      <c r="BN1315" s="8">
        <f t="shared" si="1569"/>
        <v>0.39762861905628022</v>
      </c>
    </row>
    <row r="1316" spans="1:66" x14ac:dyDescent="0.25">
      <c r="A1316" t="s">
        <v>22</v>
      </c>
      <c r="B1316" t="s">
        <v>23</v>
      </c>
      <c r="C1316" t="s">
        <v>163</v>
      </c>
      <c r="D1316" s="7" t="s">
        <v>563</v>
      </c>
      <c r="E1316">
        <f>VLOOKUP(A1316,home!$A$2:$E$405,3,FALSE)</f>
        <v>1.5026315789473701</v>
      </c>
      <c r="F1316">
        <f>VLOOKUP(B1316,home!$B$2:$E$405,3,FALSE)</f>
        <v>1.47</v>
      </c>
      <c r="G1316">
        <f>VLOOKUP(C1316,away!$B$2:$E$405,4,FALSE)</f>
        <v>1.19</v>
      </c>
      <c r="H1316">
        <f>VLOOKUP(A1316,away!$A$2:$E$405,3,FALSE)</f>
        <v>1.3631578947368399</v>
      </c>
      <c r="I1316">
        <f>VLOOKUP(C1316,away!$B$2:$E$405,3,FALSE)</f>
        <v>1.0900000000000001</v>
      </c>
      <c r="J1316">
        <f>VLOOKUP(B1316,home!$B$2:$E$405,4,FALSE)</f>
        <v>0.97</v>
      </c>
      <c r="K1316" s="3">
        <f t="shared" si="1514"/>
        <v>2.6285534210526342</v>
      </c>
      <c r="L1316" s="3">
        <f t="shared" si="1515"/>
        <v>1.441266842105261</v>
      </c>
      <c r="M1316" s="5">
        <f t="shared" si="1516"/>
        <v>1.7080458219228413E-2</v>
      </c>
      <c r="N1316" s="5">
        <f t="shared" si="1517"/>
        <v>4.489689688529943E-2</v>
      </c>
      <c r="O1316" s="5">
        <f t="shared" si="1518"/>
        <v>2.4617498079338183E-2</v>
      </c>
      <c r="P1316" s="5">
        <f t="shared" si="1519"/>
        <v>6.4708408794201033E-2</v>
      </c>
      <c r="Q1316" s="5">
        <f t="shared" si="1520"/>
        <v>5.9006945951250597E-2</v>
      </c>
      <c r="R1316" s="5">
        <f t="shared" si="1521"/>
        <v>1.774019185867004E-2</v>
      </c>
      <c r="S1316" s="5">
        <f t="shared" si="1522"/>
        <v>6.1286092488486328E-2</v>
      </c>
      <c r="T1316" s="5">
        <f t="shared" si="1523"/>
        <v>8.5044754653434765E-2</v>
      </c>
      <c r="U1316" s="5">
        <f t="shared" si="1524"/>
        <v>4.6631042000237224E-2</v>
      </c>
      <c r="V1316" s="5">
        <f t="shared" si="1525"/>
        <v>2.5797678488246174E-2</v>
      </c>
      <c r="W1316" s="5">
        <f t="shared" si="1526"/>
        <v>5.1700969882009215E-2</v>
      </c>
      <c r="X1316" s="5">
        <f t="shared" si="1527"/>
        <v>7.4514893595622633E-2</v>
      </c>
      <c r="Y1316" s="5">
        <f t="shared" si="1528"/>
        <v>5.3697922691186298E-2</v>
      </c>
      <c r="Z1316" s="5">
        <f t="shared" si="1529"/>
        <v>8.5227834328289436E-3</v>
      </c>
      <c r="AA1316" s="5">
        <f t="shared" si="1530"/>
        <v>2.2402591549253236E-2</v>
      </c>
      <c r="AB1316" s="5">
        <f t="shared" si="1531"/>
        <v>2.9443204328617217E-2</v>
      </c>
      <c r="AC1316" s="5">
        <f t="shared" si="1532"/>
        <v>6.1083209249018664E-3</v>
      </c>
      <c r="AD1316" s="5">
        <f t="shared" si="1533"/>
        <v>3.3974690313773634E-2</v>
      </c>
      <c r="AE1316" s="5">
        <f t="shared" si="1534"/>
        <v>4.8966594620036719E-2</v>
      </c>
      <c r="AF1316" s="5">
        <f t="shared" si="1535"/>
        <v>3.5286964598334407E-2</v>
      </c>
      <c r="AG1316" s="5">
        <f t="shared" si="1536"/>
        <v>1.6952644011373856E-2</v>
      </c>
      <c r="AH1316" s="5">
        <f t="shared" si="1537"/>
        <v>3.0709012910451025E-3</v>
      </c>
      <c r="AI1316" s="5">
        <f t="shared" si="1538"/>
        <v>8.0720280942915557E-3</v>
      </c>
      <c r="AJ1316" s="5">
        <f t="shared" si="1539"/>
        <v>1.0608878531041524E-2</v>
      </c>
      <c r="AK1316" s="5">
        <f t="shared" si="1540"/>
        <v>9.2953346521003483E-3</v>
      </c>
      <c r="AL1316" s="5">
        <f t="shared" si="1541"/>
        <v>9.256419760677294E-4</v>
      </c>
      <c r="AM1316" s="5">
        <f t="shared" si="1542"/>
        <v>1.7860857690694693E-2</v>
      </c>
      <c r="AN1316" s="5">
        <f t="shared" si="1543"/>
        <v>2.5742261961159002E-2</v>
      </c>
      <c r="AO1316" s="5">
        <f t="shared" si="1544"/>
        <v>1.8550734302703015E-2</v>
      </c>
      <c r="AP1316" s="5">
        <f t="shared" si="1545"/>
        <v>8.9121860823968384E-3</v>
      </c>
      <c r="AQ1316" s="5">
        <f t="shared" si="1546"/>
        <v>3.2112095728076377E-3</v>
      </c>
      <c r="AR1316" s="5">
        <f t="shared" si="1547"/>
        <v>8.8519764123230846E-4</v>
      </c>
      <c r="AS1316" s="5">
        <f t="shared" si="1548"/>
        <v>2.3267892881689068E-3</v>
      </c>
      <c r="AT1316" s="5">
        <f t="shared" si="1549"/>
        <v>3.0580449717425027E-3</v>
      </c>
      <c r="AU1316" s="5">
        <f t="shared" si="1550"/>
        <v>2.6794115240688539E-3</v>
      </c>
      <c r="AV1316" s="5">
        <f t="shared" si="1551"/>
        <v>1.7607440819997595E-3</v>
      </c>
      <c r="AW1316" s="5">
        <f t="shared" si="1552"/>
        <v>9.7409596224079468E-5</v>
      </c>
      <c r="AX1316" s="5">
        <f t="shared" si="1553"/>
        <v>7.8247030976349701E-3</v>
      </c>
      <c r="AY1316" s="5">
        <f t="shared" si="1554"/>
        <v>1.1277485123939605E-2</v>
      </c>
      <c r="AZ1316" s="5">
        <f t="shared" si="1555"/>
        <v>8.1269326857347484E-3</v>
      </c>
      <c r="BA1316" s="5">
        <f t="shared" si="1556"/>
        <v>3.9043595359903168E-3</v>
      </c>
      <c r="BB1316" s="5">
        <f t="shared" si="1557"/>
        <v>1.4068059847200816E-3</v>
      </c>
      <c r="BC1316" s="5">
        <f t="shared" si="1558"/>
        <v>4.0551656381045874E-4</v>
      </c>
      <c r="BD1316" s="5">
        <f t="shared" si="1559"/>
        <v>2.1263433483631933E-4</v>
      </c>
      <c r="BE1316" s="5">
        <f t="shared" si="1560"/>
        <v>5.589207082672585E-4</v>
      </c>
      <c r="BF1316" s="5">
        <f t="shared" si="1561"/>
        <v>7.34576469906532E-4</v>
      </c>
      <c r="BG1316" s="5">
        <f t="shared" si="1562"/>
        <v>6.4362449766586075E-4</v>
      </c>
      <c r="BH1316" s="5">
        <f t="shared" si="1563"/>
        <v>4.2295034380322033E-4</v>
      </c>
      <c r="BI1316" s="5">
        <f t="shared" si="1564"/>
        <v>2.2234951462786847E-4</v>
      </c>
      <c r="BJ1316" s="8">
        <f t="shared" si="1565"/>
        <v>0.61126632980391293</v>
      </c>
      <c r="BK1316" s="8">
        <f t="shared" si="1566"/>
        <v>0.18718408601507117</v>
      </c>
      <c r="BL1316" s="8">
        <f t="shared" si="1567"/>
        <v>0.18538691376091382</v>
      </c>
      <c r="BM1316" s="8">
        <f t="shared" si="1568"/>
        <v>0.75312963769702346</v>
      </c>
      <c r="BN1316" s="8">
        <f t="shared" si="1569"/>
        <v>0.22805039978798769</v>
      </c>
    </row>
    <row r="1317" spans="1:66" x14ac:dyDescent="0.25">
      <c r="A1317" t="s">
        <v>22</v>
      </c>
      <c r="B1317" t="s">
        <v>264</v>
      </c>
      <c r="C1317" t="s">
        <v>267</v>
      </c>
      <c r="D1317" s="7" t="s">
        <v>563</v>
      </c>
      <c r="E1317">
        <f>VLOOKUP(A1317,home!$A$2:$E$405,3,FALSE)</f>
        <v>1.5026315789473701</v>
      </c>
      <c r="F1317">
        <f>VLOOKUP(B1317,home!$B$2:$E$405,3,FALSE)</f>
        <v>0.88</v>
      </c>
      <c r="G1317">
        <f>VLOOKUP(C1317,away!$B$2:$E$405,4,FALSE)</f>
        <v>1.37</v>
      </c>
      <c r="H1317">
        <f>VLOOKUP(A1317,away!$A$2:$E$405,3,FALSE)</f>
        <v>1.3631578947368399</v>
      </c>
      <c r="I1317">
        <f>VLOOKUP(C1317,away!$B$2:$E$405,3,FALSE)</f>
        <v>0.56000000000000005</v>
      </c>
      <c r="J1317">
        <f>VLOOKUP(B1317,home!$B$2:$E$405,4,FALSE)</f>
        <v>0.54</v>
      </c>
      <c r="K1317" s="3">
        <f t="shared" si="1514"/>
        <v>1.8115726315789495</v>
      </c>
      <c r="L1317" s="3">
        <f t="shared" si="1515"/>
        <v>0.41221894736842041</v>
      </c>
      <c r="M1317" s="5">
        <f t="shared" si="1516"/>
        <v>0.10819808851482672</v>
      </c>
      <c r="N1317" s="5">
        <f t="shared" si="1517"/>
        <v>0.19600869594261675</v>
      </c>
      <c r="O1317" s="5">
        <f t="shared" si="1518"/>
        <v>4.4601302154857046E-2</v>
      </c>
      <c r="P1317" s="5">
        <f t="shared" si="1519"/>
        <v>8.0798498316522249E-2</v>
      </c>
      <c r="Q1317" s="5">
        <f t="shared" si="1520"/>
        <v>0.17754199456056222</v>
      </c>
      <c r="R1317" s="5">
        <f t="shared" si="1521"/>
        <v>9.192750912768017E-3</v>
      </c>
      <c r="S1317" s="5">
        <f t="shared" si="1522"/>
        <v>1.5084363827070854E-2</v>
      </c>
      <c r="T1317" s="5">
        <f t="shared" si="1523"/>
        <v>7.3186174111444777E-2</v>
      </c>
      <c r="U1317" s="5">
        <f t="shared" si="1524"/>
        <v>1.6653335962492945E-2</v>
      </c>
      <c r="V1317" s="5">
        <f t="shared" si="1525"/>
        <v>1.2516075961713485E-3</v>
      </c>
      <c r="W1317" s="5">
        <f t="shared" si="1526"/>
        <v>0.10721007276728441</v>
      </c>
      <c r="X1317" s="5">
        <f t="shared" si="1527"/>
        <v>4.4194023343421728E-2</v>
      </c>
      <c r="Y1317" s="5">
        <f t="shared" si="1528"/>
        <v>9.1088068913003518E-3</v>
      </c>
      <c r="Z1317" s="5">
        <f t="shared" si="1529"/>
        <v>1.2631420348937724E-3</v>
      </c>
      <c r="AA1317" s="5">
        <f t="shared" si="1530"/>
        <v>2.2882735402105004E-3</v>
      </c>
      <c r="AB1317" s="5">
        <f t="shared" si="1531"/>
        <v>2.0726868595058083E-3</v>
      </c>
      <c r="AC1317" s="5">
        <f t="shared" si="1532"/>
        <v>5.8416012496340935E-5</v>
      </c>
      <c r="AD1317" s="5">
        <f t="shared" si="1533"/>
        <v>4.8554708413700014E-2</v>
      </c>
      <c r="AE1317" s="5">
        <f t="shared" si="1534"/>
        <v>2.0015170792076008E-2</v>
      </c>
      <c r="AF1317" s="5">
        <f t="shared" si="1535"/>
        <v>4.1253163176543624E-3</v>
      </c>
      <c r="AG1317" s="5">
        <f t="shared" si="1536"/>
        <v>5.6684451667508319E-4</v>
      </c>
      <c r="AH1317" s="5">
        <f t="shared" si="1537"/>
        <v>1.3017277000017884E-4</v>
      </c>
      <c r="AI1317" s="5">
        <f t="shared" si="1538"/>
        <v>2.3581742750914528E-4</v>
      </c>
      <c r="AJ1317" s="5">
        <f t="shared" si="1539"/>
        <v>2.1360019886246031E-4</v>
      </c>
      <c r="AK1317" s="5">
        <f t="shared" si="1540"/>
        <v>1.2898409145301802E-4</v>
      </c>
      <c r="AL1317" s="5">
        <f t="shared" si="1541"/>
        <v>1.7449203223943333E-6</v>
      </c>
      <c r="AM1317" s="5">
        <f t="shared" si="1542"/>
        <v>1.7592076179311033E-2</v>
      </c>
      <c r="AN1317" s="5">
        <f t="shared" si="1543"/>
        <v>7.2517871246606568E-3</v>
      </c>
      <c r="AO1317" s="5">
        <f t="shared" si="1544"/>
        <v>1.4946620275337399E-3</v>
      </c>
      <c r="AP1317" s="5">
        <f t="shared" si="1545"/>
        <v>2.0537600255383576E-4</v>
      </c>
      <c r="AQ1317" s="5">
        <f t="shared" si="1546"/>
        <v>2.1164969896869046E-5</v>
      </c>
      <c r="AR1317" s="5">
        <f t="shared" si="1547"/>
        <v>1.0731936445101046E-5</v>
      </c>
      <c r="AS1317" s="5">
        <f t="shared" si="1548"/>
        <v>1.9441682347789737E-5</v>
      </c>
      <c r="AT1317" s="5">
        <f t="shared" si="1549"/>
        <v>1.7610009826553737E-5</v>
      </c>
      <c r="AU1317" s="5">
        <f t="shared" si="1550"/>
        <v>1.0633937281207037E-5</v>
      </c>
      <c r="AV1317" s="5">
        <f t="shared" si="1551"/>
        <v>4.8160374361404321E-6</v>
      </c>
      <c r="AW1317" s="5">
        <f t="shared" si="1552"/>
        <v>3.6195685069315165E-8</v>
      </c>
      <c r="AX1317" s="5">
        <f t="shared" si="1553"/>
        <v>5.3115539565153072E-3</v>
      </c>
      <c r="AY1317" s="5">
        <f t="shared" si="1554"/>
        <v>2.1895231808453084E-3</v>
      </c>
      <c r="AZ1317" s="5">
        <f t="shared" si="1555"/>
        <v>4.5128147042340432E-4</v>
      </c>
      <c r="BA1317" s="5">
        <f t="shared" si="1556"/>
        <v>6.200892423493623E-5</v>
      </c>
      <c r="BB1317" s="5">
        <f t="shared" si="1557"/>
        <v>6.390313368893385E-6</v>
      </c>
      <c r="BC1317" s="5">
        <f t="shared" si="1558"/>
        <v>5.2684165005591527E-7</v>
      </c>
      <c r="BD1317" s="5">
        <f t="shared" si="1559"/>
        <v>7.3731792410405654E-7</v>
      </c>
      <c r="BE1317" s="5">
        <f t="shared" si="1560"/>
        <v>1.3357049720795137E-6</v>
      </c>
      <c r="BF1317" s="5">
        <f t="shared" si="1561"/>
        <v>1.2098632856415863E-6</v>
      </c>
      <c r="BG1317" s="5">
        <f t="shared" si="1562"/>
        <v>7.3058507207349419E-7</v>
      </c>
      <c r="BH1317" s="5">
        <f t="shared" si="1563"/>
        <v>3.3087698040211906E-7</v>
      </c>
      <c r="BI1317" s="5">
        <f t="shared" si="1564"/>
        <v>1.1988153642319275E-7</v>
      </c>
      <c r="BJ1317" s="8">
        <f t="shared" si="1565"/>
        <v>0.71509815864772985</v>
      </c>
      <c r="BK1317" s="8">
        <f t="shared" si="1566"/>
        <v>0.2075822423682552</v>
      </c>
      <c r="BL1317" s="8">
        <f t="shared" si="1567"/>
        <v>7.5584621750766634E-2</v>
      </c>
      <c r="BM1317" s="8">
        <f t="shared" si="1568"/>
        <v>0.38099734741433194</v>
      </c>
      <c r="BN1317" s="8">
        <f t="shared" si="1569"/>
        <v>0.616341330402153</v>
      </c>
    </row>
    <row r="1318" spans="1:66" x14ac:dyDescent="0.25">
      <c r="A1318" t="s">
        <v>25</v>
      </c>
      <c r="B1318" t="s">
        <v>292</v>
      </c>
      <c r="C1318" t="s">
        <v>175</v>
      </c>
      <c r="D1318" s="7" t="s">
        <v>563</v>
      </c>
      <c r="E1318">
        <f>VLOOKUP(A1318,home!$A$2:$E$405,3,FALSE)</f>
        <v>1.37894736842105</v>
      </c>
      <c r="F1318">
        <f>VLOOKUP(B1318,home!$B$2:$E$405,3,FALSE)</f>
        <v>1.1499999999999999</v>
      </c>
      <c r="G1318">
        <f>VLOOKUP(C1318,away!$B$2:$E$405,4,FALSE)</f>
        <v>1.0900000000000001</v>
      </c>
      <c r="H1318">
        <f>VLOOKUP(A1318,away!$A$2:$E$405,3,FALSE)</f>
        <v>1.1000000000000001</v>
      </c>
      <c r="I1318">
        <f>VLOOKUP(C1318,away!$B$2:$E$405,3,FALSE)</f>
        <v>0.46</v>
      </c>
      <c r="J1318">
        <f>VLOOKUP(B1318,home!$B$2:$E$405,4,FALSE)</f>
        <v>1.34</v>
      </c>
      <c r="K1318" s="3">
        <f t="shared" si="1514"/>
        <v>1.7285105263157861</v>
      </c>
      <c r="L1318" s="3">
        <f t="shared" si="1515"/>
        <v>0.6780400000000002</v>
      </c>
      <c r="M1318" s="5">
        <f t="shared" si="1516"/>
        <v>9.0125645032452309E-2</v>
      </c>
      <c r="N1318" s="5">
        <f t="shared" si="1517"/>
        <v>0.15578312612959386</v>
      </c>
      <c r="O1318" s="5">
        <f t="shared" si="1518"/>
        <v>6.1108792357803969E-2</v>
      </c>
      <c r="P1318" s="5">
        <f t="shared" si="1519"/>
        <v>0.10562719084090982</v>
      </c>
      <c r="Q1318" s="5">
        <f t="shared" si="1520"/>
        <v>0.13463638666869143</v>
      </c>
      <c r="R1318" s="5">
        <f t="shared" si="1521"/>
        <v>2.0717102785142709E-2</v>
      </c>
      <c r="S1318" s="5">
        <f t="shared" si="1522"/>
        <v>3.0948747831220952E-2</v>
      </c>
      <c r="T1318" s="5">
        <f t="shared" si="1523"/>
        <v>9.128885561683954E-2</v>
      </c>
      <c r="U1318" s="5">
        <f t="shared" si="1524"/>
        <v>3.5809730238885264E-2</v>
      </c>
      <c r="V1318" s="5">
        <f t="shared" si="1525"/>
        <v>4.030212232265626E-3</v>
      </c>
      <c r="W1318" s="5">
        <f t="shared" si="1526"/>
        <v>7.7573470527318514E-2</v>
      </c>
      <c r="X1318" s="5">
        <f t="shared" si="1527"/>
        <v>5.2597915956343048E-2</v>
      </c>
      <c r="Y1318" s="5">
        <f t="shared" si="1528"/>
        <v>1.7831745467519425E-2</v>
      </c>
      <c r="Z1318" s="5">
        <f t="shared" si="1529"/>
        <v>4.6823414574793899E-3</v>
      </c>
      <c r="AA1318" s="5">
        <f t="shared" si="1530"/>
        <v>8.0934764970579248E-3</v>
      </c>
      <c r="AB1318" s="5">
        <f t="shared" si="1531"/>
        <v>6.9948296598270222E-3</v>
      </c>
      <c r="AC1318" s="5">
        <f t="shared" si="1532"/>
        <v>2.9521286396452752E-4</v>
      </c>
      <c r="AD1318" s="5">
        <f t="shared" si="1533"/>
        <v>3.3521640092329344E-2</v>
      </c>
      <c r="AE1318" s="5">
        <f t="shared" si="1534"/>
        <v>2.272901284820299E-2</v>
      </c>
      <c r="AF1318" s="5">
        <f t="shared" si="1535"/>
        <v>7.7055899357977809E-3</v>
      </c>
      <c r="AG1318" s="5">
        <f t="shared" si="1536"/>
        <v>1.7415660666894434E-3</v>
      </c>
      <c r="AH1318" s="5">
        <f t="shared" si="1537"/>
        <v>7.9370370045733134E-4</v>
      </c>
      <c r="AI1318" s="5">
        <f t="shared" si="1538"/>
        <v>1.3719252010162889E-3</v>
      </c>
      <c r="AJ1318" s="5">
        <f t="shared" si="1539"/>
        <v>1.1856935756372783E-3</v>
      </c>
      <c r="AK1318" s="5">
        <f t="shared" si="1540"/>
        <v>6.8316127549134626E-4</v>
      </c>
      <c r="AL1318" s="5">
        <f t="shared" si="1541"/>
        <v>1.3839570528208496E-5</v>
      </c>
      <c r="AM1318" s="5">
        <f t="shared" si="1542"/>
        <v>1.1588501551792099E-2</v>
      </c>
      <c r="AN1318" s="5">
        <f t="shared" si="1543"/>
        <v>7.8574675921771163E-3</v>
      </c>
      <c r="AO1318" s="5">
        <f t="shared" si="1544"/>
        <v>2.6638386630998866E-3</v>
      </c>
      <c r="AP1318" s="5">
        <f t="shared" si="1545"/>
        <v>6.0206305570941604E-4</v>
      </c>
      <c r="AQ1318" s="5">
        <f t="shared" si="1546"/>
        <v>1.0205570857330311E-4</v>
      </c>
      <c r="AR1318" s="5">
        <f t="shared" si="1547"/>
        <v>1.0763257141161785E-4</v>
      </c>
      <c r="AS1318" s="5">
        <f t="shared" si="1548"/>
        <v>1.8604403265941701E-4</v>
      </c>
      <c r="AT1318" s="5">
        <f t="shared" si="1549"/>
        <v>1.6078953440502012E-4</v>
      </c>
      <c r="AU1318" s="5">
        <f t="shared" si="1550"/>
        <v>9.2642134246830529E-5</v>
      </c>
      <c r="AV1318" s="5">
        <f t="shared" si="1551"/>
        <v>4.0033226056501671E-5</v>
      </c>
      <c r="AW1318" s="5">
        <f t="shared" si="1552"/>
        <v>4.5055462935257924E-7</v>
      </c>
      <c r="AX1318" s="5">
        <f t="shared" si="1553"/>
        <v>3.3384744860832484E-3</v>
      </c>
      <c r="AY1318" s="5">
        <f t="shared" si="1554"/>
        <v>2.2636192405438862E-3</v>
      </c>
      <c r="AZ1318" s="5">
        <f t="shared" si="1555"/>
        <v>7.6741219492918854E-4</v>
      </c>
      <c r="BA1318" s="5">
        <f t="shared" si="1556"/>
        <v>1.7344538821659577E-4</v>
      </c>
      <c r="BB1318" s="5">
        <f t="shared" si="1557"/>
        <v>2.9400727756595146E-5</v>
      </c>
      <c r="BC1318" s="5">
        <f t="shared" si="1558"/>
        <v>3.9869738896163568E-6</v>
      </c>
      <c r="BD1318" s="5">
        <f t="shared" si="1559"/>
        <v>1.21631981199889E-5</v>
      </c>
      <c r="BE1318" s="5">
        <f t="shared" si="1560"/>
        <v>2.1024215984065194E-5</v>
      </c>
      <c r="BF1318" s="5">
        <f t="shared" si="1561"/>
        <v>1.8170289317996651E-5</v>
      </c>
      <c r="BG1318" s="5">
        <f t="shared" si="1562"/>
        <v>1.0469178784120166E-5</v>
      </c>
      <c r="BH1318" s="5">
        <f t="shared" si="1563"/>
        <v>4.5240214325584006E-6</v>
      </c>
      <c r="BI1318" s="5">
        <f t="shared" si="1564"/>
        <v>1.563963733491082E-6</v>
      </c>
      <c r="BJ1318" s="8">
        <f t="shared" si="1565"/>
        <v>0.62479957489209625</v>
      </c>
      <c r="BK1318" s="8">
        <f t="shared" si="1566"/>
        <v>0.23330446761188531</v>
      </c>
      <c r="BL1318" s="8">
        <f t="shared" si="1567"/>
        <v>0.13741347165747075</v>
      </c>
      <c r="BM1318" s="8">
        <f t="shared" si="1568"/>
        <v>0.42993844311842311</v>
      </c>
      <c r="BN1318" s="8">
        <f t="shared" si="1569"/>
        <v>0.56799824381459407</v>
      </c>
    </row>
    <row r="1319" spans="1:66" x14ac:dyDescent="0.25">
      <c r="A1319" t="s">
        <v>178</v>
      </c>
      <c r="B1319" t="s">
        <v>182</v>
      </c>
      <c r="C1319" t="s">
        <v>179</v>
      </c>
      <c r="D1319" s="7" t="s">
        <v>563</v>
      </c>
      <c r="E1319">
        <f>VLOOKUP(A1319,home!$A$2:$E$405,3,FALSE)</f>
        <v>1.5686274509803899</v>
      </c>
      <c r="F1319">
        <f>VLOOKUP(B1319,home!$B$2:$E$405,3,FALSE)</f>
        <v>1.2</v>
      </c>
      <c r="G1319">
        <f>VLOOKUP(C1319,away!$B$2:$E$405,4,FALSE)</f>
        <v>0.83</v>
      </c>
      <c r="H1319">
        <f>VLOOKUP(A1319,away!$A$2:$E$405,3,FALSE)</f>
        <v>1.29084967320261</v>
      </c>
      <c r="I1319">
        <f>VLOOKUP(C1319,away!$B$2:$E$405,3,FALSE)</f>
        <v>0.83</v>
      </c>
      <c r="J1319">
        <f>VLOOKUP(B1319,home!$B$2:$E$405,4,FALSE)</f>
        <v>0.91</v>
      </c>
      <c r="K1319" s="3">
        <f t="shared" si="1514"/>
        <v>1.5623529411764683</v>
      </c>
      <c r="L1319" s="3">
        <f t="shared" si="1515"/>
        <v>0.9749787581699314</v>
      </c>
      <c r="M1319" s="5">
        <f t="shared" si="1516"/>
        <v>7.9077120064281067E-2</v>
      </c>
      <c r="N1319" s="5">
        <f t="shared" si="1517"/>
        <v>0.12354637111219423</v>
      </c>
      <c r="O1319" s="5">
        <f t="shared" si="1518"/>
        <v>7.7098512319927301E-2</v>
      </c>
      <c r="P1319" s="5">
        <f t="shared" si="1519"/>
        <v>0.1204550874833686</v>
      </c>
      <c r="Q1319" s="5">
        <f t="shared" si="1520"/>
        <v>9.6511518139408073E-2</v>
      </c>
      <c r="R1319" s="5">
        <f t="shared" si="1521"/>
        <v>3.7584705899215941E-2</v>
      </c>
      <c r="S1319" s="5">
        <f t="shared" si="1522"/>
        <v>4.587113215817485E-2</v>
      </c>
      <c r="T1319" s="5">
        <f t="shared" si="1523"/>
        <v>9.409668010465487E-2</v>
      </c>
      <c r="U1319" s="5">
        <f t="shared" si="1524"/>
        <v>5.872057580489258E-2</v>
      </c>
      <c r="V1319" s="5">
        <f t="shared" si="1525"/>
        <v>7.7637448278093865E-3</v>
      </c>
      <c r="W1319" s="5">
        <f t="shared" si="1526"/>
        <v>5.0261684740836754E-2</v>
      </c>
      <c r="X1319" s="5">
        <f t="shared" si="1527"/>
        <v>4.9004074972149599E-2</v>
      </c>
      <c r="Y1319" s="5">
        <f t="shared" si="1528"/>
        <v>2.3888966080806318E-2</v>
      </c>
      <c r="Z1319" s="5">
        <f t="shared" si="1529"/>
        <v>1.2214763294599886E-2</v>
      </c>
      <c r="AA1319" s="5">
        <f t="shared" si="1530"/>
        <v>1.9083771359092498E-2</v>
      </c>
      <c r="AB1319" s="5">
        <f t="shared" si="1531"/>
        <v>1.490779315580871E-2</v>
      </c>
      <c r="AC1319" s="5">
        <f t="shared" si="1532"/>
        <v>7.3913807311783836E-4</v>
      </c>
      <c r="AD1319" s="5">
        <f t="shared" si="1533"/>
        <v>1.9631622745832689E-2</v>
      </c>
      <c r="AE1319" s="5">
        <f t="shared" si="1534"/>
        <v>1.914041516559253E-2</v>
      </c>
      <c r="AF1319" s="5">
        <f t="shared" si="1535"/>
        <v>9.3307491045031641E-3</v>
      </c>
      <c r="AG1319" s="5">
        <f t="shared" si="1536"/>
        <v>3.0324273915678982E-3</v>
      </c>
      <c r="AH1319" s="5">
        <f t="shared" si="1537"/>
        <v>2.9772836870771641E-3</v>
      </c>
      <c r="AI1319" s="5">
        <f t="shared" si="1538"/>
        <v>4.651567925221727E-3</v>
      </c>
      <c r="AJ1319" s="5">
        <f t="shared" si="1539"/>
        <v>3.633695414526144E-3</v>
      </c>
      <c r="AK1319" s="5">
        <f t="shared" si="1540"/>
        <v>1.8923715727414555E-3</v>
      </c>
      <c r="AL1319" s="5">
        <f t="shared" si="1541"/>
        <v>4.5036005958397879E-5</v>
      </c>
      <c r="AM1319" s="5">
        <f t="shared" si="1542"/>
        <v>6.1343047074037043E-3</v>
      </c>
      <c r="AN1319" s="5">
        <f t="shared" si="1543"/>
        <v>5.980816785860427E-3</v>
      </c>
      <c r="AO1319" s="5">
        <f t="shared" si="1544"/>
        <v>2.9155846613600398E-3</v>
      </c>
      <c r="AP1319" s="5">
        <f t="shared" si="1545"/>
        <v>9.4754437082403742E-4</v>
      </c>
      <c r="AQ1319" s="5">
        <f t="shared" si="1546"/>
        <v>2.309589084942322E-4</v>
      </c>
      <c r="AR1319" s="5">
        <f t="shared" si="1547"/>
        <v>5.8055767038921776E-4</v>
      </c>
      <c r="AS1319" s="5">
        <f t="shared" si="1548"/>
        <v>9.0703598385515288E-4</v>
      </c>
      <c r="AT1319" s="5">
        <f t="shared" si="1549"/>
        <v>7.0855516856449497E-4</v>
      </c>
      <c r="AU1319" s="5">
        <f t="shared" si="1550"/>
        <v>3.6900441719750899E-4</v>
      </c>
      <c r="AV1319" s="5">
        <f t="shared" si="1551"/>
        <v>1.4412878412890922E-4</v>
      </c>
      <c r="AW1319" s="5">
        <f t="shared" si="1552"/>
        <v>1.9055996760611493E-6</v>
      </c>
      <c r="AX1319" s="5">
        <f t="shared" si="1553"/>
        <v>1.5973248336141415E-3</v>
      </c>
      <c r="AY1319" s="5">
        <f t="shared" si="1554"/>
        <v>1.5573577826711077E-3</v>
      </c>
      <c r="AZ1319" s="5">
        <f t="shared" si="1555"/>
        <v>7.5919537848747731E-4</v>
      </c>
      <c r="BA1319" s="5">
        <f t="shared" si="1556"/>
        <v>2.4673312244202392E-4</v>
      </c>
      <c r="BB1319" s="5">
        <f t="shared" si="1557"/>
        <v>6.0139888329478521E-5</v>
      </c>
      <c r="BC1319" s="5">
        <f t="shared" si="1558"/>
        <v>1.1727022727990666E-5</v>
      </c>
      <c r="BD1319" s="5">
        <f t="shared" si="1559"/>
        <v>9.4338566087017936E-5</v>
      </c>
      <c r="BE1319" s="5">
        <f t="shared" si="1560"/>
        <v>1.473901361924231E-4</v>
      </c>
      <c r="BF1319" s="5">
        <f t="shared" si="1561"/>
        <v>1.1513770639031624E-4</v>
      </c>
      <c r="BG1319" s="5">
        <f t="shared" si="1562"/>
        <v>5.9961911406407739E-5</v>
      </c>
      <c r="BH1319" s="5">
        <f t="shared" si="1563"/>
        <v>2.3420417161090996E-5</v>
      </c>
      <c r="BI1319" s="5">
        <f t="shared" si="1564"/>
        <v>7.3181915270420628E-6</v>
      </c>
      <c r="BJ1319" s="8">
        <f t="shared" si="1565"/>
        <v>0.50888619701976068</v>
      </c>
      <c r="BK1319" s="8">
        <f t="shared" si="1566"/>
        <v>0.25550861639538125</v>
      </c>
      <c r="BL1319" s="8">
        <f t="shared" si="1567"/>
        <v>0.22370712609140317</v>
      </c>
      <c r="BM1319" s="8">
        <f t="shared" si="1568"/>
        <v>0.46448793559975471</v>
      </c>
      <c r="BN1319" s="8">
        <f t="shared" si="1569"/>
        <v>0.53427331501839515</v>
      </c>
    </row>
    <row r="1320" spans="1:66" x14ac:dyDescent="0.25">
      <c r="A1320" t="s">
        <v>178</v>
      </c>
      <c r="B1320" t="s">
        <v>464</v>
      </c>
      <c r="C1320" t="s">
        <v>270</v>
      </c>
      <c r="D1320" s="7" t="s">
        <v>563</v>
      </c>
      <c r="E1320">
        <f>VLOOKUP(A1320,home!$A$2:$E$405,3,FALSE)</f>
        <v>1.5686274509803899</v>
      </c>
      <c r="F1320">
        <f>VLOOKUP(B1320,home!$B$2:$E$405,3,FALSE)</f>
        <v>1.0900000000000001</v>
      </c>
      <c r="G1320">
        <f>VLOOKUP(C1320,away!$B$2:$E$405,4,FALSE)</f>
        <v>1.28</v>
      </c>
      <c r="H1320">
        <f>VLOOKUP(A1320,away!$A$2:$E$405,3,FALSE)</f>
        <v>1.29084967320261</v>
      </c>
      <c r="I1320">
        <f>VLOOKUP(C1320,away!$B$2:$E$405,3,FALSE)</f>
        <v>0.86</v>
      </c>
      <c r="J1320">
        <f>VLOOKUP(B1320,home!$B$2:$E$405,4,FALSE)</f>
        <v>1.59</v>
      </c>
      <c r="K1320" s="3">
        <f t="shared" si="1514"/>
        <v>2.1885490196078403</v>
      </c>
      <c r="L1320" s="3">
        <f t="shared" si="1515"/>
        <v>1.7651078431372491</v>
      </c>
      <c r="M1320" s="5">
        <f t="shared" si="1516"/>
        <v>1.9184418560155087E-2</v>
      </c>
      <c r="N1320" s="5">
        <f t="shared" si="1517"/>
        <v>4.1986040431573869E-2</v>
      </c>
      <c r="O1320" s="5">
        <f t="shared" si="1518"/>
        <v>3.3862567666557555E-2</v>
      </c>
      <c r="P1320" s="5">
        <f t="shared" si="1519"/>
        <v>7.4109889268048706E-2</v>
      </c>
      <c r="Q1320" s="5">
        <f t="shared" si="1520"/>
        <v>4.5944253811868084E-2</v>
      </c>
      <c r="R1320" s="5">
        <f t="shared" si="1521"/>
        <v>2.9885541888503286E-2</v>
      </c>
      <c r="S1320" s="5">
        <f t="shared" si="1522"/>
        <v>7.1572089481116416E-2</v>
      </c>
      <c r="T1320" s="5">
        <f t="shared" si="1523"/>
        <v>8.1096562750416809E-2</v>
      </c>
      <c r="U1320" s="5">
        <f t="shared" si="1524"/>
        <v>6.5405973400532919E-2</v>
      </c>
      <c r="V1320" s="5">
        <f t="shared" si="1525"/>
        <v>3.0720530422450456E-2</v>
      </c>
      <c r="W1320" s="5">
        <f t="shared" si="1526"/>
        <v>3.3517083878859225E-2</v>
      </c>
      <c r="X1320" s="5">
        <f t="shared" si="1527"/>
        <v>5.9161267633663472E-2</v>
      </c>
      <c r="Y1320" s="5">
        <f t="shared" si="1528"/>
        <v>5.2213008755060651E-2</v>
      </c>
      <c r="Z1320" s="5">
        <f t="shared" si="1529"/>
        <v>1.7583734794601309E-2</v>
      </c>
      <c r="AA1320" s="5">
        <f t="shared" si="1530"/>
        <v>3.848286554576897E-2</v>
      </c>
      <c r="AB1320" s="5">
        <f t="shared" si="1531"/>
        <v>4.2110818830946514E-2</v>
      </c>
      <c r="AC1320" s="5">
        <f t="shared" si="1532"/>
        <v>7.4171361407327427E-3</v>
      </c>
      <c r="AD1320" s="5">
        <f t="shared" si="1533"/>
        <v>1.8338445265797778E-2</v>
      </c>
      <c r="AE1320" s="5">
        <f t="shared" si="1534"/>
        <v>3.2369333569602816E-2</v>
      </c>
      <c r="AF1320" s="5">
        <f t="shared" si="1535"/>
        <v>2.8567682280415896E-2</v>
      </c>
      <c r="AG1320" s="5">
        <f t="shared" si="1536"/>
        <v>1.68083466844717E-2</v>
      </c>
      <c r="AH1320" s="5">
        <f t="shared" si="1537"/>
        <v>7.7592970493990292E-3</v>
      </c>
      <c r="AI1320" s="5">
        <f t="shared" si="1538"/>
        <v>1.6981601950308255E-2</v>
      </c>
      <c r="AJ1320" s="5">
        <f t="shared" si="1539"/>
        <v>1.8582534149858863E-2</v>
      </c>
      <c r="AK1320" s="5">
        <f t="shared" si="1540"/>
        <v>1.3556262298500942E-2</v>
      </c>
      <c r="AL1320" s="5">
        <f t="shared" si="1541"/>
        <v>1.1461033053509471E-3</v>
      </c>
      <c r="AM1320" s="5">
        <f t="shared" si="1542"/>
        <v>8.0269172815187525E-3</v>
      </c>
      <c r="AN1320" s="5">
        <f t="shared" si="1543"/>
        <v>1.4168374649822678E-2</v>
      </c>
      <c r="AO1320" s="5">
        <f t="shared" si="1544"/>
        <v>1.2504354609454494E-2</v>
      </c>
      <c r="AP1320" s="5">
        <f t="shared" si="1545"/>
        <v>7.3571781315058451E-3</v>
      </c>
      <c r="AQ1320" s="5">
        <f t="shared" si="1546"/>
        <v>3.2465532058197043E-3</v>
      </c>
      <c r="AR1320" s="5">
        <f t="shared" si="1547"/>
        <v>2.7391992158251862E-3</v>
      </c>
      <c r="AS1320" s="5">
        <f t="shared" si="1548"/>
        <v>5.9948717583047763E-3</v>
      </c>
      <c r="AT1320" s="5">
        <f t="shared" si="1549"/>
        <v>6.5600353546563248E-3</v>
      </c>
      <c r="AU1320" s="5">
        <f t="shared" si="1550"/>
        <v>4.785652981341957E-3</v>
      </c>
      <c r="AV1320" s="5">
        <f t="shared" si="1551"/>
        <v>2.6184090351248201E-3</v>
      </c>
      <c r="AW1320" s="5">
        <f t="shared" si="1552"/>
        <v>1.2298404907053298E-4</v>
      </c>
      <c r="AX1320" s="5">
        <f t="shared" si="1553"/>
        <v>2.9278836578235166E-3</v>
      </c>
      <c r="AY1320" s="5">
        <f t="shared" si="1554"/>
        <v>5.1680304082176668E-3</v>
      </c>
      <c r="AZ1320" s="5">
        <f t="shared" si="1555"/>
        <v>4.5610655035584029E-3</v>
      </c>
      <c r="BA1320" s="5">
        <f t="shared" si="1556"/>
        <v>2.6835908311312268E-3</v>
      </c>
      <c r="BB1320" s="5">
        <f t="shared" si="1557"/>
        <v>1.1842068059502342E-3</v>
      </c>
      <c r="BC1320" s="5">
        <f t="shared" si="1558"/>
        <v>4.1805054421585342E-4</v>
      </c>
      <c r="BD1320" s="5">
        <f t="shared" si="1559"/>
        <v>8.0583033662807264E-4</v>
      </c>
      <c r="BE1320" s="5">
        <f t="shared" si="1560"/>
        <v>1.7635991931976244E-3</v>
      </c>
      <c r="BF1320" s="5">
        <f t="shared" si="1561"/>
        <v>1.9298616426269197E-3</v>
      </c>
      <c r="BG1320" s="5">
        <f t="shared" si="1562"/>
        <v>1.4078656019833071E-3</v>
      </c>
      <c r="BH1320" s="5">
        <f t="shared" si="1563"/>
        <v>7.7029572074004235E-4</v>
      </c>
      <c r="BI1320" s="5">
        <f t="shared" si="1564"/>
        <v>3.3716598888674685E-4</v>
      </c>
      <c r="BJ1320" s="8">
        <f t="shared" si="1565"/>
        <v>0.47224823069074856</v>
      </c>
      <c r="BK1320" s="8">
        <f t="shared" si="1566"/>
        <v>0.20931819758607204</v>
      </c>
      <c r="BL1320" s="8">
        <f t="shared" si="1567"/>
        <v>0.29634024960969213</v>
      </c>
      <c r="BM1320" s="8">
        <f t="shared" si="1568"/>
        <v>0.74547265469526036</v>
      </c>
      <c r="BN1320" s="8">
        <f t="shared" si="1569"/>
        <v>0.24497271162670661</v>
      </c>
    </row>
    <row r="1321" spans="1:66" x14ac:dyDescent="0.25">
      <c r="A1321" t="s">
        <v>178</v>
      </c>
      <c r="B1321" t="s">
        <v>181</v>
      </c>
      <c r="C1321" t="s">
        <v>268</v>
      </c>
      <c r="D1321" s="7" t="s">
        <v>563</v>
      </c>
      <c r="E1321">
        <f>VLOOKUP(A1321,home!$A$2:$E$405,3,FALSE)</f>
        <v>1.5686274509803899</v>
      </c>
      <c r="F1321">
        <f>VLOOKUP(B1321,home!$B$2:$E$405,3,FALSE)</f>
        <v>1.84</v>
      </c>
      <c r="G1321">
        <f>VLOOKUP(C1321,away!$B$2:$E$405,4,FALSE)</f>
        <v>0.98</v>
      </c>
      <c r="H1321">
        <f>VLOOKUP(A1321,away!$A$2:$E$405,3,FALSE)</f>
        <v>1.29084967320261</v>
      </c>
      <c r="I1321">
        <f>VLOOKUP(C1321,away!$B$2:$E$405,3,FALSE)</f>
        <v>0.86</v>
      </c>
      <c r="J1321">
        <f>VLOOKUP(B1321,home!$B$2:$E$405,4,FALSE)</f>
        <v>1</v>
      </c>
      <c r="K1321" s="3">
        <f t="shared" si="1514"/>
        <v>2.8285490196078391</v>
      </c>
      <c r="L1321" s="3">
        <f t="shared" si="1515"/>
        <v>1.1101307189542446</v>
      </c>
      <c r="M1321" s="5">
        <f t="shared" si="1516"/>
        <v>1.9473908430808869E-2</v>
      </c>
      <c r="N1321" s="5">
        <f t="shared" si="1517"/>
        <v>5.5082904599897259E-2</v>
      </c>
      <c r="O1321" s="5">
        <f t="shared" si="1518"/>
        <v>2.1618583967142974E-2</v>
      </c>
      <c r="P1321" s="5">
        <f t="shared" si="1519"/>
        <v>6.1149224485572008E-2</v>
      </c>
      <c r="Q1321" s="5">
        <f t="shared" si="1520"/>
        <v>7.7902347901595781E-2</v>
      </c>
      <c r="R1321" s="5">
        <f t="shared" si="1521"/>
        <v>1.1999727081108571E-2</v>
      </c>
      <c r="S1321" s="5">
        <f t="shared" si="1522"/>
        <v>4.8003045568284629E-2</v>
      </c>
      <c r="T1321" s="5">
        <f t="shared" si="1523"/>
        <v>8.6481789484222207E-2</v>
      </c>
      <c r="U1321" s="5">
        <f t="shared" si="1524"/>
        <v>3.3941816270831281E-2</v>
      </c>
      <c r="V1321" s="5">
        <f t="shared" si="1525"/>
        <v>1.6748044754204352E-2</v>
      </c>
      <c r="W1321" s="5">
        <f t="shared" si="1526"/>
        <v>7.3450203260735827E-2</v>
      </c>
      <c r="X1321" s="5">
        <f t="shared" si="1527"/>
        <v>8.1539326953176075E-2</v>
      </c>
      <c r="Y1321" s="5">
        <f t="shared" si="1528"/>
        <v>4.5259655826787294E-2</v>
      </c>
      <c r="Z1321" s="5">
        <f t="shared" si="1529"/>
        <v>4.4404218839352591E-3</v>
      </c>
      <c r="AA1321" s="5">
        <f t="shared" si="1530"/>
        <v>1.2559950966450273E-2</v>
      </c>
      <c r="AB1321" s="5">
        <f t="shared" si="1531"/>
        <v>1.7763218496237729E-2</v>
      </c>
      <c r="AC1321" s="5">
        <f t="shared" si="1532"/>
        <v>3.2868657054899906E-3</v>
      </c>
      <c r="AD1321" s="5">
        <f t="shared" si="1533"/>
        <v>5.1939375105787708E-2</v>
      </c>
      <c r="AE1321" s="5">
        <f t="shared" si="1534"/>
        <v>5.7659495828222301E-2</v>
      </c>
      <c r="AF1321" s="5">
        <f t="shared" si="1535"/>
        <v>3.2004788779161852E-2</v>
      </c>
      <c r="AG1321" s="5">
        <f t="shared" si="1536"/>
        <v>1.1843166392463231E-2</v>
      </c>
      <c r="AH1321" s="5">
        <f t="shared" si="1537"/>
        <v>1.2323621846183034E-3</v>
      </c>
      <c r="AI1321" s="5">
        <f t="shared" si="1538"/>
        <v>3.4857968491038768E-3</v>
      </c>
      <c r="AJ1321" s="5">
        <f t="shared" si="1539"/>
        <v>4.9298736300424344E-3</v>
      </c>
      <c r="AK1321" s="5">
        <f t="shared" si="1540"/>
        <v>4.648129741015688E-3</v>
      </c>
      <c r="AL1321" s="5">
        <f t="shared" si="1541"/>
        <v>4.1283811021922704E-4</v>
      </c>
      <c r="AM1321" s="5">
        <f t="shared" si="1542"/>
        <v>2.9382613706903909E-2</v>
      </c>
      <c r="AN1321" s="5">
        <f t="shared" si="1543"/>
        <v>3.2618542079200077E-2</v>
      </c>
      <c r="AO1321" s="5">
        <f t="shared" si="1544"/>
        <v>1.8105422784810834E-2</v>
      </c>
      <c r="AP1321" s="5">
        <f t="shared" si="1545"/>
        <v>6.6997953376908724E-3</v>
      </c>
      <c r="AQ1321" s="5">
        <f t="shared" si="1546"/>
        <v>1.8594121537692672E-3</v>
      </c>
      <c r="AR1321" s="5">
        <f t="shared" si="1547"/>
        <v>2.7361662360446789E-4</v>
      </c>
      <c r="AS1321" s="5">
        <f t="shared" si="1548"/>
        <v>7.7393803244482488E-4</v>
      </c>
      <c r="AT1321" s="5">
        <f t="shared" si="1549"/>
        <v>1.0945608314545149E-3</v>
      </c>
      <c r="AU1321" s="5">
        <f t="shared" si="1550"/>
        <v>1.0320063222372697E-3</v>
      </c>
      <c r="AV1321" s="5">
        <f t="shared" si="1551"/>
        <v>7.297701177483301E-4</v>
      </c>
      <c r="AW1321" s="5">
        <f t="shared" si="1552"/>
        <v>3.6009335784524528E-5</v>
      </c>
      <c r="AX1321" s="5">
        <f t="shared" si="1553"/>
        <v>1.3851693865696482E-2</v>
      </c>
      <c r="AY1321" s="5">
        <f t="shared" si="1554"/>
        <v>1.5377190869859734E-2</v>
      </c>
      <c r="AZ1321" s="5">
        <f t="shared" si="1555"/>
        <v>8.5353459779270186E-3</v>
      </c>
      <c r="BA1321" s="5">
        <f t="shared" si="1556"/>
        <v>3.1584499223331142E-3</v>
      </c>
      <c r="BB1321" s="5">
        <f t="shared" si="1557"/>
        <v>8.7657307076515997E-4</v>
      </c>
      <c r="BC1321" s="5">
        <f t="shared" si="1558"/>
        <v>1.9462213865289123E-4</v>
      </c>
      <c r="BD1321" s="5">
        <f t="shared" si="1559"/>
        <v>5.0625036513310236E-5</v>
      </c>
      <c r="BE1321" s="5">
        <f t="shared" si="1560"/>
        <v>1.4319539739733473E-4</v>
      </c>
      <c r="BF1321" s="5">
        <f t="shared" si="1561"/>
        <v>2.0251760046029307E-4</v>
      </c>
      <c r="BG1321" s="5">
        <f t="shared" si="1562"/>
        <v>1.9094365341176464E-4</v>
      </c>
      <c r="BH1321" s="5">
        <f t="shared" si="1563"/>
        <v>1.3502337091454646E-4</v>
      </c>
      <c r="BI1321" s="5">
        <f t="shared" si="1564"/>
        <v>7.6384044684897159E-5</v>
      </c>
      <c r="BJ1321" s="8">
        <f t="shared" si="1565"/>
        <v>0.70382271603965907</v>
      </c>
      <c r="BK1321" s="8">
        <f t="shared" si="1566"/>
        <v>0.16445111792443881</v>
      </c>
      <c r="BL1321" s="8">
        <f t="shared" si="1567"/>
        <v>0.11688204021742268</v>
      </c>
      <c r="BM1321" s="8">
        <f t="shared" si="1568"/>
        <v>0.7270284180652552</v>
      </c>
      <c r="BN1321" s="8">
        <f t="shared" si="1569"/>
        <v>0.24722669646612547</v>
      </c>
    </row>
    <row r="1322" spans="1:66" x14ac:dyDescent="0.25">
      <c r="A1322" t="s">
        <v>178</v>
      </c>
      <c r="B1322" t="s">
        <v>186</v>
      </c>
      <c r="C1322" t="s">
        <v>271</v>
      </c>
      <c r="D1322" s="7" t="s">
        <v>563</v>
      </c>
      <c r="E1322">
        <f>VLOOKUP(A1322,home!$A$2:$E$405,3,FALSE)</f>
        <v>1.5686274509803899</v>
      </c>
      <c r="F1322">
        <f>VLOOKUP(B1322,home!$B$2:$E$405,3,FALSE)</f>
        <v>1.35</v>
      </c>
      <c r="G1322">
        <f>VLOOKUP(C1322,away!$B$2:$E$405,4,FALSE)</f>
        <v>0.9</v>
      </c>
      <c r="H1322">
        <f>VLOOKUP(A1322,away!$A$2:$E$405,3,FALSE)</f>
        <v>1.29084967320261</v>
      </c>
      <c r="I1322">
        <f>VLOOKUP(C1322,away!$B$2:$E$405,3,FALSE)</f>
        <v>1.01</v>
      </c>
      <c r="J1322">
        <f>VLOOKUP(B1322,home!$B$2:$E$405,4,FALSE)</f>
        <v>0.91</v>
      </c>
      <c r="K1322" s="3">
        <f t="shared" si="1514"/>
        <v>1.9058823529411737</v>
      </c>
      <c r="L1322" s="3">
        <f t="shared" si="1515"/>
        <v>1.1864199346405189</v>
      </c>
      <c r="M1322" s="5">
        <f t="shared" si="1516"/>
        <v>4.5397316319754501E-2</v>
      </c>
      <c r="N1322" s="5">
        <f t="shared" si="1517"/>
        <v>8.6521944044708435E-2</v>
      </c>
      <c r="O1322" s="5">
        <f t="shared" si="1518"/>
        <v>5.3860281060938105E-2</v>
      </c>
      <c r="P1322" s="5">
        <f t="shared" si="1519"/>
        <v>0.10265135919849362</v>
      </c>
      <c r="Q1322" s="5">
        <f t="shared" si="1520"/>
        <v>8.245032314848677E-2</v>
      </c>
      <c r="R1322" s="5">
        <f t="shared" si="1521"/>
        <v>3.1950455568019086E-2</v>
      </c>
      <c r="S1322" s="5">
        <f t="shared" si="1522"/>
        <v>5.8028218403258856E-2</v>
      </c>
      <c r="T1322" s="5">
        <f t="shared" si="1523"/>
        <v>9.7820707000917342E-2</v>
      </c>
      <c r="U1322" s="5">
        <f t="shared" si="1524"/>
        <v>6.0893809435518628E-2</v>
      </c>
      <c r="V1322" s="5">
        <f t="shared" si="1525"/>
        <v>1.4579118018063532E-2</v>
      </c>
      <c r="W1322" s="5">
        <f t="shared" si="1526"/>
        <v>5.2380205294332689E-2</v>
      </c>
      <c r="X1322" s="5">
        <f t="shared" si="1527"/>
        <v>6.2144919741759154E-2</v>
      </c>
      <c r="Y1322" s="5">
        <f t="shared" si="1528"/>
        <v>3.68649858091291E-2</v>
      </c>
      <c r="Z1322" s="5">
        <f t="shared" si="1529"/>
        <v>1.2635552468914665E-2</v>
      </c>
      <c r="AA1322" s="5">
        <f t="shared" si="1530"/>
        <v>2.4081876470166737E-2</v>
      </c>
      <c r="AB1322" s="5">
        <f t="shared" si="1531"/>
        <v>2.2948611695100041E-2</v>
      </c>
      <c r="AC1322" s="5">
        <f t="shared" si="1532"/>
        <v>2.0603727293157267E-3</v>
      </c>
      <c r="AD1322" s="5">
        <f t="shared" si="1533"/>
        <v>2.4957627228476126E-2</v>
      </c>
      <c r="AE1322" s="5">
        <f t="shared" si="1534"/>
        <v>2.9610226465191083E-2</v>
      </c>
      <c r="AF1322" s="5">
        <f t="shared" si="1535"/>
        <v>1.7565081473761488E-2</v>
      </c>
      <c r="AG1322" s="5">
        <f t="shared" si="1536"/>
        <v>6.9465209380184965E-3</v>
      </c>
      <c r="AH1322" s="5">
        <f t="shared" si="1537"/>
        <v>3.7477678335791488E-3</v>
      </c>
      <c r="AI1322" s="5">
        <f t="shared" si="1538"/>
        <v>7.142804576939072E-3</v>
      </c>
      <c r="AJ1322" s="5">
        <f t="shared" si="1539"/>
        <v>6.8066725968478139E-3</v>
      </c>
      <c r="AK1322" s="5">
        <f t="shared" si="1540"/>
        <v>4.3242390615268397E-3</v>
      </c>
      <c r="AL1322" s="5">
        <f t="shared" si="1541"/>
        <v>1.8635468196408398E-4</v>
      </c>
      <c r="AM1322" s="5">
        <f t="shared" si="1542"/>
        <v>9.5132602612073552E-3</v>
      </c>
      <c r="AN1322" s="5">
        <f t="shared" si="1543"/>
        <v>1.1286721617319879E-2</v>
      </c>
      <c r="AO1322" s="5">
        <f t="shared" si="1544"/>
        <v>6.6953957617631914E-3</v>
      </c>
      <c r="AP1322" s="5">
        <f t="shared" si="1545"/>
        <v>2.6478503340211638E-3</v>
      </c>
      <c r="AQ1322" s="5">
        <f t="shared" si="1546"/>
        <v>7.8536560505681693E-4</v>
      </c>
      <c r="AR1322" s="5">
        <f t="shared" si="1547"/>
        <v>8.8928529363256224E-4</v>
      </c>
      <c r="AS1322" s="5">
        <f t="shared" si="1548"/>
        <v>1.6948731478644099E-3</v>
      </c>
      <c r="AT1322" s="5">
        <f t="shared" si="1549"/>
        <v>1.6151144114943182E-3</v>
      </c>
      <c r="AU1322" s="5">
        <f t="shared" si="1550"/>
        <v>1.0260726849493299E-3</v>
      </c>
      <c r="AV1322" s="5">
        <f t="shared" si="1551"/>
        <v>4.8889345576997418E-4</v>
      </c>
      <c r="AW1322" s="5">
        <f t="shared" si="1552"/>
        <v>1.1705024625659084E-5</v>
      </c>
      <c r="AX1322" s="5">
        <f t="shared" si="1553"/>
        <v>3.0218591417952743E-3</v>
      </c>
      <c r="AY1322" s="5">
        <f t="shared" si="1554"/>
        <v>3.5851939255016041E-3</v>
      </c>
      <c r="AZ1322" s="5">
        <f t="shared" si="1555"/>
        <v>2.1267727713835997E-3</v>
      </c>
      <c r="BA1322" s="5">
        <f t="shared" si="1556"/>
        <v>8.4108187080672158E-4</v>
      </c>
      <c r="BB1322" s="5">
        <f t="shared" si="1557"/>
        <v>2.4946907454745918E-4</v>
      </c>
      <c r="BC1322" s="5">
        <f t="shared" si="1558"/>
        <v>5.9195016623885426E-5</v>
      </c>
      <c r="BD1322" s="5">
        <f t="shared" si="1559"/>
        <v>1.7584429999138634E-4</v>
      </c>
      <c r="BE1322" s="5">
        <f t="shared" si="1560"/>
        <v>3.3513854821887694E-4</v>
      </c>
      <c r="BF1322" s="5">
        <f t="shared" si="1561"/>
        <v>3.1936732242034117E-4</v>
      </c>
      <c r="BG1322" s="5">
        <f t="shared" si="1562"/>
        <v>2.0289218130233408E-4</v>
      </c>
      <c r="BH1322" s="5">
        <f t="shared" si="1563"/>
        <v>9.6672156973464919E-5</v>
      </c>
      <c r="BI1322" s="5">
        <f t="shared" si="1564"/>
        <v>3.6849151599297161E-5</v>
      </c>
      <c r="BJ1322" s="8">
        <f t="shared" si="1565"/>
        <v>0.5380747065248076</v>
      </c>
      <c r="BK1322" s="8">
        <f t="shared" si="1566"/>
        <v>0.22648793327635194</v>
      </c>
      <c r="BL1322" s="8">
        <f t="shared" si="1567"/>
        <v>0.22263752095285169</v>
      </c>
      <c r="BM1322" s="8">
        <f t="shared" si="1568"/>
        <v>0.59343054498164949</v>
      </c>
      <c r="BN1322" s="8">
        <f t="shared" si="1569"/>
        <v>0.40283167934040048</v>
      </c>
    </row>
    <row r="1323" spans="1:66" x14ac:dyDescent="0.25">
      <c r="A1323" t="s">
        <v>178</v>
      </c>
      <c r="B1323" t="s">
        <v>274</v>
      </c>
      <c r="C1323" t="s">
        <v>180</v>
      </c>
      <c r="D1323" s="7" t="s">
        <v>563</v>
      </c>
      <c r="E1323">
        <f>VLOOKUP(A1323,home!$A$2:$E$405,3,FALSE)</f>
        <v>1.5686274509803899</v>
      </c>
      <c r="F1323">
        <f>VLOOKUP(B1323,home!$B$2:$E$405,3,FALSE)</f>
        <v>1.46</v>
      </c>
      <c r="G1323">
        <f>VLOOKUP(C1323,away!$B$2:$E$405,4,FALSE)</f>
        <v>1.01</v>
      </c>
      <c r="H1323">
        <f>VLOOKUP(A1323,away!$A$2:$E$405,3,FALSE)</f>
        <v>1.29084967320261</v>
      </c>
      <c r="I1323">
        <f>VLOOKUP(C1323,away!$B$2:$E$405,3,FALSE)</f>
        <v>0.53</v>
      </c>
      <c r="J1323">
        <f>VLOOKUP(B1323,home!$B$2:$E$405,4,FALSE)</f>
        <v>0.77</v>
      </c>
      <c r="K1323" s="3">
        <f t="shared" si="1514"/>
        <v>2.3130980392156828</v>
      </c>
      <c r="L1323" s="3">
        <f t="shared" si="1515"/>
        <v>0.52679575163398518</v>
      </c>
      <c r="M1323" s="5">
        <f t="shared" si="1516"/>
        <v>5.8431871634384125E-2</v>
      </c>
      <c r="N1323" s="5">
        <f t="shared" si="1517"/>
        <v>0.13515864770519639</v>
      </c>
      <c r="O1323" s="5">
        <f t="shared" si="1518"/>
        <v>3.0781661737015922E-2</v>
      </c>
      <c r="P1323" s="5">
        <f t="shared" si="1519"/>
        <v>7.1201001407691936E-2</v>
      </c>
      <c r="Q1323" s="5">
        <f t="shared" si="1520"/>
        <v>0.15631760149496654</v>
      </c>
      <c r="R1323" s="5">
        <f t="shared" si="1521"/>
        <v>8.1078243156471903E-3</v>
      </c>
      <c r="S1323" s="5">
        <f t="shared" si="1522"/>
        <v>2.1690142980440502E-2</v>
      </c>
      <c r="T1323" s="5">
        <f t="shared" si="1523"/>
        <v>8.2347448373162657E-2</v>
      </c>
      <c r="U1323" s="5">
        <f t="shared" si="1524"/>
        <v>1.875419252682875E-2</v>
      </c>
      <c r="V1323" s="5">
        <f t="shared" si="1525"/>
        <v>2.9366771890569241E-3</v>
      </c>
      <c r="W1323" s="5">
        <f t="shared" si="1526"/>
        <v>0.12052597917096852</v>
      </c>
      <c r="X1323" s="5">
        <f t="shared" si="1527"/>
        <v>6.3492573788792403E-2</v>
      </c>
      <c r="Y1323" s="5">
        <f t="shared" si="1528"/>
        <v>1.6723809066121576E-2</v>
      </c>
      <c r="Z1323" s="5">
        <f t="shared" si="1529"/>
        <v>1.4237224681592213E-3</v>
      </c>
      <c r="AA1323" s="5">
        <f t="shared" si="1530"/>
        <v>3.293209649486407E-3</v>
      </c>
      <c r="AB1323" s="5">
        <f t="shared" si="1531"/>
        <v>3.8087583914765879E-3</v>
      </c>
      <c r="AC1323" s="5">
        <f t="shared" si="1532"/>
        <v>2.2365186885967564E-4</v>
      </c>
      <c r="AD1323" s="5">
        <f t="shared" si="1533"/>
        <v>6.9697101523729391E-2</v>
      </c>
      <c r="AE1323" s="5">
        <f t="shared" si="1534"/>
        <v>3.6716136983903191E-2</v>
      </c>
      <c r="AF1323" s="5">
        <f t="shared" si="1535"/>
        <v>9.6709524897658217E-3</v>
      </c>
      <c r="AG1323" s="5">
        <f t="shared" si="1536"/>
        <v>1.6982055619542489E-3</v>
      </c>
      <c r="AH1323" s="5">
        <f t="shared" si="1537"/>
        <v>1.8750273693303235E-4</v>
      </c>
      <c r="AI1323" s="5">
        <f t="shared" si="1538"/>
        <v>4.3371221314737112E-4</v>
      </c>
      <c r="AJ1323" s="5">
        <f t="shared" si="1539"/>
        <v>5.0160943490753932E-4</v>
      </c>
      <c r="AK1323" s="5">
        <f t="shared" si="1540"/>
        <v>3.8675726677890522E-4</v>
      </c>
      <c r="AL1323" s="5">
        <f t="shared" si="1541"/>
        <v>1.090106244013591E-5</v>
      </c>
      <c r="AM1323" s="5">
        <f t="shared" si="1542"/>
        <v>3.2243245774710945E-2</v>
      </c>
      <c r="AN1323" s="5">
        <f t="shared" si="1543"/>
        <v>1.6985604893008169E-2</v>
      </c>
      <c r="AO1323" s="5">
        <f t="shared" si="1544"/>
        <v>4.4739722482850667E-3</v>
      </c>
      <c r="AP1323" s="5">
        <f t="shared" si="1545"/>
        <v>7.856231911083074E-4</v>
      </c>
      <c r="AQ1323" s="5">
        <f t="shared" si="1546"/>
        <v>1.0346573986524768E-4</v>
      </c>
      <c r="AR1323" s="5">
        <f t="shared" si="1547"/>
        <v>1.9755129047213236E-5</v>
      </c>
      <c r="AS1323" s="5">
        <f t="shared" si="1548"/>
        <v>4.5695550263561715E-5</v>
      </c>
      <c r="AT1323" s="5">
        <f t="shared" si="1549"/>
        <v>5.2849143857763153E-5</v>
      </c>
      <c r="AU1323" s="5">
        <f t="shared" si="1550"/>
        <v>4.0748417010539825E-5</v>
      </c>
      <c r="AV1323" s="5">
        <f t="shared" si="1551"/>
        <v>2.3563770872055667E-5</v>
      </c>
      <c r="AW1323" s="5">
        <f t="shared" si="1552"/>
        <v>3.6897983375790305E-7</v>
      </c>
      <c r="AX1323" s="5">
        <f t="shared" si="1553"/>
        <v>1.2430298096572211E-2</v>
      </c>
      <c r="AY1323" s="5">
        <f t="shared" si="1554"/>
        <v>6.5482282288182522E-3</v>
      </c>
      <c r="AZ1323" s="5">
        <f t="shared" si="1555"/>
        <v>1.7247894058355952E-3</v>
      </c>
      <c r="BA1323" s="5">
        <f t="shared" si="1556"/>
        <v>3.0287057715249903E-4</v>
      </c>
      <c r="BB1323" s="5">
        <f t="shared" si="1557"/>
        <v>3.98877333347174E-5</v>
      </c>
      <c r="BC1323" s="5">
        <f t="shared" si="1558"/>
        <v>4.2025376926076842E-6</v>
      </c>
      <c r="BD1323" s="5">
        <f t="shared" si="1559"/>
        <v>1.7344863425088445E-6</v>
      </c>
      <c r="BE1323" s="5">
        <f t="shared" si="1560"/>
        <v>4.0120369579035893E-6</v>
      </c>
      <c r="BF1323" s="5">
        <f t="shared" si="1561"/>
        <v>4.640117410293824E-6</v>
      </c>
      <c r="BG1323" s="5">
        <f t="shared" si="1562"/>
        <v>3.577682161160398E-6</v>
      </c>
      <c r="BH1323" s="5">
        <f t="shared" si="1563"/>
        <v>2.0688823979792613E-6</v>
      </c>
      <c r="BI1323" s="5">
        <f t="shared" si="1564"/>
        <v>9.571055636267331E-7</v>
      </c>
      <c r="BJ1323" s="8">
        <f t="shared" si="1565"/>
        <v>0.76799064458494437</v>
      </c>
      <c r="BK1323" s="8">
        <f t="shared" si="1566"/>
        <v>0.16104247437169156</v>
      </c>
      <c r="BL1323" s="8">
        <f t="shared" si="1567"/>
        <v>6.6454830594106326E-2</v>
      </c>
      <c r="BM1323" s="8">
        <f t="shared" si="1568"/>
        <v>0.5303652044750149</v>
      </c>
      <c r="BN1323" s="8">
        <f t="shared" si="1569"/>
        <v>0.45999860829490213</v>
      </c>
    </row>
    <row r="1324" spans="1:66" x14ac:dyDescent="0.25">
      <c r="A1324" t="s">
        <v>28</v>
      </c>
      <c r="B1324" t="s">
        <v>187</v>
      </c>
      <c r="C1324" t="s">
        <v>521</v>
      </c>
      <c r="D1324" s="7" t="s">
        <v>563</v>
      </c>
      <c r="E1324">
        <f>VLOOKUP(A1324,home!$A$2:$E$405,3,FALSE)</f>
        <v>1.4313725490196101</v>
      </c>
      <c r="F1324">
        <f>VLOOKUP(B1324,home!$B$2:$E$405,3,FALSE)</f>
        <v>0.78</v>
      </c>
      <c r="G1324" t="e">
        <f>VLOOKUP(C1324,away!$B$2:$E$405,4,FALSE)</f>
        <v>#N/A</v>
      </c>
      <c r="H1324">
        <f>VLOOKUP(A1324,away!$A$2:$E$405,3,FALSE)</f>
        <v>1.20588235294118</v>
      </c>
      <c r="I1324" t="e">
        <f>VLOOKUP(C1324,away!$B$2:$E$405,3,FALSE)</f>
        <v>#N/A</v>
      </c>
      <c r="J1324">
        <f>VLOOKUP(B1324,home!$B$2:$E$405,4,FALSE)</f>
        <v>1.07</v>
      </c>
      <c r="K1324" s="3" t="e">
        <f t="shared" si="1514"/>
        <v>#N/A</v>
      </c>
      <c r="L1324" s="3" t="e">
        <f t="shared" si="1515"/>
        <v>#N/A</v>
      </c>
      <c r="M1324" s="5" t="e">
        <f t="shared" si="1516"/>
        <v>#N/A</v>
      </c>
      <c r="N1324" s="5" t="e">
        <f t="shared" si="1517"/>
        <v>#N/A</v>
      </c>
      <c r="O1324" s="5" t="e">
        <f t="shared" si="1518"/>
        <v>#N/A</v>
      </c>
      <c r="P1324" s="5" t="e">
        <f t="shared" si="1519"/>
        <v>#N/A</v>
      </c>
      <c r="Q1324" s="5" t="e">
        <f t="shared" si="1520"/>
        <v>#N/A</v>
      </c>
      <c r="R1324" s="5" t="e">
        <f t="shared" si="1521"/>
        <v>#N/A</v>
      </c>
      <c r="S1324" s="5" t="e">
        <f t="shared" si="1522"/>
        <v>#N/A</v>
      </c>
      <c r="T1324" s="5" t="e">
        <f t="shared" si="1523"/>
        <v>#N/A</v>
      </c>
      <c r="U1324" s="5" t="e">
        <f t="shared" si="1524"/>
        <v>#N/A</v>
      </c>
      <c r="V1324" s="5" t="e">
        <f t="shared" si="1525"/>
        <v>#N/A</v>
      </c>
      <c r="W1324" s="5" t="e">
        <f t="shared" si="1526"/>
        <v>#N/A</v>
      </c>
      <c r="X1324" s="5" t="e">
        <f t="shared" si="1527"/>
        <v>#N/A</v>
      </c>
      <c r="Y1324" s="5" t="e">
        <f t="shared" si="1528"/>
        <v>#N/A</v>
      </c>
      <c r="Z1324" s="5" t="e">
        <f t="shared" si="1529"/>
        <v>#N/A</v>
      </c>
      <c r="AA1324" s="5" t="e">
        <f t="shared" si="1530"/>
        <v>#N/A</v>
      </c>
      <c r="AB1324" s="5" t="e">
        <f t="shared" si="1531"/>
        <v>#N/A</v>
      </c>
      <c r="AC1324" s="5" t="e">
        <f t="shared" si="1532"/>
        <v>#N/A</v>
      </c>
      <c r="AD1324" s="5" t="e">
        <f t="shared" si="1533"/>
        <v>#N/A</v>
      </c>
      <c r="AE1324" s="5" t="e">
        <f t="shared" si="1534"/>
        <v>#N/A</v>
      </c>
      <c r="AF1324" s="5" t="e">
        <f t="shared" si="1535"/>
        <v>#N/A</v>
      </c>
      <c r="AG1324" s="5" t="e">
        <f t="shared" si="1536"/>
        <v>#N/A</v>
      </c>
      <c r="AH1324" s="5" t="e">
        <f t="shared" si="1537"/>
        <v>#N/A</v>
      </c>
      <c r="AI1324" s="5" t="e">
        <f t="shared" si="1538"/>
        <v>#N/A</v>
      </c>
      <c r="AJ1324" s="5" t="e">
        <f t="shared" si="1539"/>
        <v>#N/A</v>
      </c>
      <c r="AK1324" s="5" t="e">
        <f t="shared" si="1540"/>
        <v>#N/A</v>
      </c>
      <c r="AL1324" s="5" t="e">
        <f t="shared" si="1541"/>
        <v>#N/A</v>
      </c>
      <c r="AM1324" s="5" t="e">
        <f t="shared" si="1542"/>
        <v>#N/A</v>
      </c>
      <c r="AN1324" s="5" t="e">
        <f t="shared" si="1543"/>
        <v>#N/A</v>
      </c>
      <c r="AO1324" s="5" t="e">
        <f t="shared" si="1544"/>
        <v>#N/A</v>
      </c>
      <c r="AP1324" s="5" t="e">
        <f t="shared" si="1545"/>
        <v>#N/A</v>
      </c>
      <c r="AQ1324" s="5" t="e">
        <f t="shared" si="1546"/>
        <v>#N/A</v>
      </c>
      <c r="AR1324" s="5" t="e">
        <f t="shared" si="1547"/>
        <v>#N/A</v>
      </c>
      <c r="AS1324" s="5" t="e">
        <f t="shared" si="1548"/>
        <v>#N/A</v>
      </c>
      <c r="AT1324" s="5" t="e">
        <f t="shared" si="1549"/>
        <v>#N/A</v>
      </c>
      <c r="AU1324" s="5" t="e">
        <f t="shared" si="1550"/>
        <v>#N/A</v>
      </c>
      <c r="AV1324" s="5" t="e">
        <f t="shared" si="1551"/>
        <v>#N/A</v>
      </c>
      <c r="AW1324" s="5" t="e">
        <f t="shared" si="1552"/>
        <v>#N/A</v>
      </c>
      <c r="AX1324" s="5" t="e">
        <f t="shared" si="1553"/>
        <v>#N/A</v>
      </c>
      <c r="AY1324" s="5" t="e">
        <f t="shared" si="1554"/>
        <v>#N/A</v>
      </c>
      <c r="AZ1324" s="5" t="e">
        <f t="shared" si="1555"/>
        <v>#N/A</v>
      </c>
      <c r="BA1324" s="5" t="e">
        <f t="shared" si="1556"/>
        <v>#N/A</v>
      </c>
      <c r="BB1324" s="5" t="e">
        <f t="shared" si="1557"/>
        <v>#N/A</v>
      </c>
      <c r="BC1324" s="5" t="e">
        <f t="shared" si="1558"/>
        <v>#N/A</v>
      </c>
      <c r="BD1324" s="5" t="e">
        <f t="shared" si="1559"/>
        <v>#N/A</v>
      </c>
      <c r="BE1324" s="5" t="e">
        <f t="shared" si="1560"/>
        <v>#N/A</v>
      </c>
      <c r="BF1324" s="5" t="e">
        <f t="shared" si="1561"/>
        <v>#N/A</v>
      </c>
      <c r="BG1324" s="5" t="e">
        <f t="shared" si="1562"/>
        <v>#N/A</v>
      </c>
      <c r="BH1324" s="5" t="e">
        <f t="shared" si="1563"/>
        <v>#N/A</v>
      </c>
      <c r="BI1324" s="5" t="e">
        <f t="shared" si="1564"/>
        <v>#N/A</v>
      </c>
      <c r="BJ1324" s="8" t="e">
        <f t="shared" si="1565"/>
        <v>#N/A</v>
      </c>
      <c r="BK1324" s="8" t="e">
        <f t="shared" si="1566"/>
        <v>#N/A</v>
      </c>
      <c r="BL1324" s="8" t="e">
        <f t="shared" si="1567"/>
        <v>#N/A</v>
      </c>
      <c r="BM1324" s="8" t="e">
        <f t="shared" si="1568"/>
        <v>#N/A</v>
      </c>
      <c r="BN1324" s="8" t="e">
        <f t="shared" si="1569"/>
        <v>#N/A</v>
      </c>
    </row>
    <row r="1325" spans="1:66" x14ac:dyDescent="0.25">
      <c r="A1325" t="s">
        <v>28</v>
      </c>
      <c r="B1325" t="s">
        <v>456</v>
      </c>
      <c r="C1325" t="s">
        <v>191</v>
      </c>
      <c r="D1325" s="7" t="s">
        <v>563</v>
      </c>
      <c r="E1325">
        <f>VLOOKUP(A1325,home!$A$2:$E$405,3,FALSE)</f>
        <v>1.4313725490196101</v>
      </c>
      <c r="F1325">
        <f>VLOOKUP(B1325,home!$B$2:$E$405,3,FALSE)</f>
        <v>0.62</v>
      </c>
      <c r="G1325">
        <f>VLOOKUP(C1325,away!$B$2:$E$405,4,FALSE)</f>
        <v>1.32</v>
      </c>
      <c r="H1325">
        <f>VLOOKUP(A1325,away!$A$2:$E$405,3,FALSE)</f>
        <v>1.20588235294118</v>
      </c>
      <c r="I1325">
        <f>VLOOKUP(C1325,away!$B$2:$E$405,3,FALSE)</f>
        <v>0.78</v>
      </c>
      <c r="J1325">
        <f>VLOOKUP(B1325,home!$B$2:$E$405,4,FALSE)</f>
        <v>1.41</v>
      </c>
      <c r="K1325" s="3">
        <f t="shared" si="1514"/>
        <v>1.1714352941176489</v>
      </c>
      <c r="L1325" s="3">
        <f t="shared" si="1515"/>
        <v>1.3262294117647098</v>
      </c>
      <c r="M1325" s="5">
        <f t="shared" si="1516"/>
        <v>8.2276915241986742E-2</v>
      </c>
      <c r="N1325" s="5">
        <f t="shared" si="1517"/>
        <v>9.6382082405589611E-2</v>
      </c>
      <c r="O1325" s="5">
        <f t="shared" si="1518"/>
        <v>0.10911806490319498</v>
      </c>
      <c r="P1325" s="5">
        <f t="shared" si="1519"/>
        <v>0.12782475245342292</v>
      </c>
      <c r="Q1325" s="5">
        <f t="shared" si="1520"/>
        <v>5.6452686525231693E-2</v>
      </c>
      <c r="R1325" s="5">
        <f t="shared" si="1521"/>
        <v>7.235779351473387E-2</v>
      </c>
      <c r="S1325" s="5">
        <f t="shared" si="1522"/>
        <v>4.9646876319206029E-2</v>
      </c>
      <c r="T1325" s="5">
        <f t="shared" si="1523"/>
        <v>7.4869213242895596E-2</v>
      </c>
      <c r="U1325" s="5">
        <f t="shared" si="1524"/>
        <v>8.4762473127636365E-2</v>
      </c>
      <c r="V1325" s="5">
        <f t="shared" si="1525"/>
        <v>8.5701096608035796E-3</v>
      </c>
      <c r="W1325" s="5">
        <f t="shared" si="1526"/>
        <v>2.2043556481138732E-2</v>
      </c>
      <c r="X1325" s="5">
        <f t="shared" si="1527"/>
        <v>2.9234812945182778E-2</v>
      </c>
      <c r="Y1325" s="5">
        <f t="shared" si="1528"/>
        <v>1.9386034387670541E-2</v>
      </c>
      <c r="Z1325" s="5">
        <f t="shared" si="1529"/>
        <v>3.198767797654594E-2</v>
      </c>
      <c r="AA1325" s="5">
        <f t="shared" si="1530"/>
        <v>3.7471494958595732E-2</v>
      </c>
      <c r="AB1325" s="5">
        <f t="shared" si="1531"/>
        <v>2.1947715858925302E-2</v>
      </c>
      <c r="AC1325" s="5">
        <f t="shared" si="1532"/>
        <v>8.3215333142730918E-4</v>
      </c>
      <c r="AD1325" s="5">
        <f t="shared" si="1533"/>
        <v>6.4556500174704394E-3</v>
      </c>
      <c r="AE1325" s="5">
        <f t="shared" si="1534"/>
        <v>8.5616729252286604E-3</v>
      </c>
      <c r="AF1325" s="5">
        <f t="shared" si="1535"/>
        <v>5.6773712236739254E-3</v>
      </c>
      <c r="AG1325" s="5">
        <f t="shared" si="1536"/>
        <v>2.5098322327809864E-3</v>
      </c>
      <c r="AH1325" s="5">
        <f t="shared" si="1537"/>
        <v>1.0605749836638373E-2</v>
      </c>
      <c r="AI1325" s="5">
        <f t="shared" si="1538"/>
        <v>1.2423949679220678E-2</v>
      </c>
      <c r="AJ1325" s="5">
        <f t="shared" si="1539"/>
        <v>7.2769265732903756E-3</v>
      </c>
      <c r="AK1325" s="5">
        <f t="shared" si="1540"/>
        <v>2.8414828735516475E-3</v>
      </c>
      <c r="AL1325" s="5">
        <f t="shared" si="1541"/>
        <v>5.1713068376537896E-5</v>
      </c>
      <c r="AM1325" s="5">
        <f t="shared" si="1542"/>
        <v>1.512475255387218E-3</v>
      </c>
      <c r="AN1325" s="5">
        <f t="shared" si="1543"/>
        <v>2.0058891682608695E-3</v>
      </c>
      <c r="AO1325" s="5">
        <f t="shared" si="1544"/>
        <v>1.3301346058439082E-3</v>
      </c>
      <c r="AP1325" s="5">
        <f t="shared" si="1545"/>
        <v>5.8802121195875013E-4</v>
      </c>
      <c r="AQ1325" s="5">
        <f t="shared" si="1546"/>
        <v>1.9496275651030627E-4</v>
      </c>
      <c r="AR1325" s="5">
        <f t="shared" si="1547"/>
        <v>2.813131473433711E-3</v>
      </c>
      <c r="AS1325" s="5">
        <f t="shared" si="1548"/>
        <v>3.2954014949734345E-3</v>
      </c>
      <c r="AT1325" s="5">
        <f t="shared" si="1549"/>
        <v>1.9301748097499732E-3</v>
      </c>
      <c r="AU1325" s="5">
        <f t="shared" si="1550"/>
        <v>7.5369163198597865E-4</v>
      </c>
      <c r="AV1325" s="5">
        <f t="shared" si="1551"/>
        <v>2.2072524464737645E-4</v>
      </c>
      <c r="AW1325" s="5">
        <f t="shared" si="1552"/>
        <v>2.2316946187816639E-6</v>
      </c>
      <c r="AX1325" s="5">
        <f t="shared" si="1553"/>
        <v>2.9529448260669846E-4</v>
      </c>
      <c r="AY1325" s="5">
        <f t="shared" si="1554"/>
        <v>3.9162822796484604E-4</v>
      </c>
      <c r="AZ1325" s="5">
        <f t="shared" si="1555"/>
        <v>2.5969443720213678E-4</v>
      </c>
      <c r="BA1325" s="5">
        <f t="shared" si="1556"/>
        <v>1.1480480022971906E-4</v>
      </c>
      <c r="BB1325" s="5">
        <f t="shared" si="1557"/>
        <v>3.8064375669106337E-5</v>
      </c>
      <c r="BC1325" s="5">
        <f t="shared" si="1558"/>
        <v>1.0096418910565951E-5</v>
      </c>
      <c r="BD1325" s="5">
        <f t="shared" si="1559"/>
        <v>6.2180961653813085E-4</v>
      </c>
      <c r="BE1325" s="5">
        <f t="shared" si="1560"/>
        <v>7.2840973103452768E-4</v>
      </c>
      <c r="BF1325" s="5">
        <f t="shared" si="1561"/>
        <v>4.2664243375629496E-4</v>
      </c>
      <c r="BG1325" s="5">
        <f t="shared" si="1562"/>
        <v>1.665946682901249E-4</v>
      </c>
      <c r="BH1325" s="5">
        <f t="shared" si="1563"/>
        <v>4.8788718561718659E-5</v>
      </c>
      <c r="BI1325" s="5">
        <f t="shared" si="1564"/>
        <v>1.1430565375594019E-5</v>
      </c>
      <c r="BJ1325" s="8">
        <f t="shared" si="1565"/>
        <v>0.32831397812740715</v>
      </c>
      <c r="BK1325" s="8">
        <f t="shared" si="1566"/>
        <v>0.26959414830318795</v>
      </c>
      <c r="BL1325" s="8">
        <f t="shared" si="1567"/>
        <v>0.36982245171413419</v>
      </c>
      <c r="BM1325" s="8">
        <f t="shared" si="1568"/>
        <v>0.45491656454376939</v>
      </c>
      <c r="BN1325" s="8">
        <f t="shared" si="1569"/>
        <v>0.54441229504415989</v>
      </c>
    </row>
    <row r="1326" spans="1:66" x14ac:dyDescent="0.25">
      <c r="A1326" t="s">
        <v>28</v>
      </c>
      <c r="B1326" t="s">
        <v>279</v>
      </c>
      <c r="C1326" t="s">
        <v>278</v>
      </c>
      <c r="D1326" s="7" t="s">
        <v>563</v>
      </c>
      <c r="E1326">
        <f>VLOOKUP(A1326,home!$A$2:$E$405,3,FALSE)</f>
        <v>1.4313725490196101</v>
      </c>
      <c r="F1326">
        <f>VLOOKUP(B1326,home!$B$2:$E$405,3,FALSE)</f>
        <v>0.78</v>
      </c>
      <c r="G1326">
        <f>VLOOKUP(C1326,away!$B$2:$E$405,4,FALSE)</f>
        <v>0.95</v>
      </c>
      <c r="H1326">
        <f>VLOOKUP(A1326,away!$A$2:$E$405,3,FALSE)</f>
        <v>1.20588235294118</v>
      </c>
      <c r="I1326">
        <f>VLOOKUP(C1326,away!$B$2:$E$405,3,FALSE)</f>
        <v>0.9</v>
      </c>
      <c r="J1326">
        <f>VLOOKUP(B1326,home!$B$2:$E$405,4,FALSE)</f>
        <v>0.83</v>
      </c>
      <c r="K1326" s="3">
        <f t="shared" si="1514"/>
        <v>1.0606470588235311</v>
      </c>
      <c r="L1326" s="3">
        <f t="shared" si="1515"/>
        <v>0.90079411764706152</v>
      </c>
      <c r="M1326" s="5">
        <f t="shared" si="1516"/>
        <v>0.140655565289621</v>
      </c>
      <c r="N1326" s="5">
        <f t="shared" si="1517"/>
        <v>0.14918591163159764</v>
      </c>
      <c r="O1326" s="5">
        <f t="shared" si="1518"/>
        <v>0.12670170582721277</v>
      </c>
      <c r="P1326" s="5">
        <f t="shared" si="1519"/>
        <v>0.13438579163355746</v>
      </c>
      <c r="Q1326" s="5">
        <f t="shared" si="1520"/>
        <v>7.9116799194980617E-2</v>
      </c>
      <c r="R1326" s="5">
        <f t="shared" si="1521"/>
        <v>5.7066075652500839E-2</v>
      </c>
      <c r="S1326" s="5">
        <f t="shared" si="1522"/>
        <v>3.2098873862175116E-2</v>
      </c>
      <c r="T1326" s="5">
        <f t="shared" si="1523"/>
        <v>7.1267947321902309E-2</v>
      </c>
      <c r="U1326" s="5">
        <f t="shared" si="1524"/>
        <v>6.0526965299426125E-2</v>
      </c>
      <c r="V1326" s="5">
        <f t="shared" si="1525"/>
        <v>3.4075616367716726E-3</v>
      </c>
      <c r="W1326" s="5">
        <f t="shared" si="1526"/>
        <v>2.7971666789896037E-2</v>
      </c>
      <c r="X1326" s="5">
        <f t="shared" si="1527"/>
        <v>2.5196712905122012E-2</v>
      </c>
      <c r="Y1326" s="5">
        <f t="shared" si="1528"/>
        <v>1.1348525384487853E-2</v>
      </c>
      <c r="Z1326" s="5">
        <f t="shared" si="1529"/>
        <v>1.713492842165832E-2</v>
      </c>
      <c r="AA1326" s="5">
        <f t="shared" si="1530"/>
        <v>1.8174111433583627E-2</v>
      </c>
      <c r="AB1326" s="5">
        <f t="shared" si="1531"/>
        <v>9.6381589193807893E-3</v>
      </c>
      <c r="AC1326" s="5">
        <f t="shared" si="1532"/>
        <v>2.0347927006780363E-4</v>
      </c>
      <c r="AD1326" s="5">
        <f t="shared" si="1533"/>
        <v>7.4170165277737668E-3</v>
      </c>
      <c r="AE1326" s="5">
        <f t="shared" si="1534"/>
        <v>6.6812048587096412E-3</v>
      </c>
      <c r="AF1326" s="5">
        <f t="shared" si="1535"/>
        <v>3.0091950177603055E-3</v>
      </c>
      <c r="AG1326" s="5">
        <f t="shared" si="1536"/>
        <v>9.0355505695044285E-4</v>
      </c>
      <c r="AH1326" s="5">
        <f t="shared" si="1537"/>
        <v>3.8587606821333157E-3</v>
      </c>
      <c r="AI1326" s="5">
        <f t="shared" si="1538"/>
        <v>4.0927831682085834E-3</v>
      </c>
      <c r="AJ1326" s="5">
        <f t="shared" si="1539"/>
        <v>2.1704992148814436E-3</v>
      </c>
      <c r="AK1326" s="5">
        <f t="shared" si="1540"/>
        <v>7.6737786948092885E-4</v>
      </c>
      <c r="AL1326" s="5">
        <f t="shared" si="1541"/>
        <v>7.77636426479828E-6</v>
      </c>
      <c r="AM1326" s="5">
        <f t="shared" si="1542"/>
        <v>1.5733673530857536E-3</v>
      </c>
      <c r="AN1326" s="5">
        <f t="shared" si="1543"/>
        <v>1.4172800565575739E-3</v>
      </c>
      <c r="AO1326" s="5">
        <f t="shared" si="1544"/>
        <v>6.3833876900277846E-4</v>
      </c>
      <c r="AP1326" s="5">
        <f t="shared" si="1545"/>
        <v>1.9167060272792314E-4</v>
      </c>
      <c r="AQ1326" s="5">
        <f t="shared" si="1546"/>
        <v>4.3163937865794994E-5</v>
      </c>
      <c r="AR1326" s="5">
        <f t="shared" si="1547"/>
        <v>6.951897847746909E-4</v>
      </c>
      <c r="AS1326" s="5">
        <f t="shared" si="1548"/>
        <v>7.3735100054543948E-4</v>
      </c>
      <c r="AT1326" s="5">
        <f t="shared" si="1549"/>
        <v>3.9103458502455404E-4</v>
      </c>
      <c r="AU1326" s="5">
        <f t="shared" si="1550"/>
        <v>1.3824989416819111E-4</v>
      </c>
      <c r="AV1326" s="5">
        <f t="shared" si="1551"/>
        <v>3.6658585908039073E-5</v>
      </c>
      <c r="AW1326" s="5">
        <f t="shared" si="1552"/>
        <v>2.063813878336254E-7</v>
      </c>
      <c r="AX1326" s="5">
        <f t="shared" si="1553"/>
        <v>2.7813124258322796E-4</v>
      </c>
      <c r="AY1326" s="5">
        <f t="shared" si="1554"/>
        <v>2.5053898725283961E-4</v>
      </c>
      <c r="AZ1326" s="5">
        <f t="shared" si="1555"/>
        <v>1.1284202297930502E-4</v>
      </c>
      <c r="BA1326" s="5">
        <f t="shared" si="1556"/>
        <v>3.3882476841050842E-5</v>
      </c>
      <c r="BB1326" s="5">
        <f t="shared" si="1557"/>
        <v>7.6302839574328471E-6</v>
      </c>
      <c r="BC1326" s="5">
        <f t="shared" si="1558"/>
        <v>1.3746629809664505E-6</v>
      </c>
      <c r="BD1326" s="5">
        <f t="shared" si="1559"/>
        <v>1.0437047812889466E-4</v>
      </c>
      <c r="BE1326" s="5">
        <f t="shared" si="1560"/>
        <v>1.1070024065541779E-4</v>
      </c>
      <c r="BF1326" s="5">
        <f t="shared" si="1561"/>
        <v>5.8706942331112972E-5</v>
      </c>
      <c r="BG1326" s="5">
        <f t="shared" si="1562"/>
        <v>2.0755781905339209E-5</v>
      </c>
      <c r="BH1326" s="5">
        <f t="shared" si="1563"/>
        <v>5.5036397578701741E-6</v>
      </c>
      <c r="BI1326" s="5">
        <f t="shared" si="1564"/>
        <v>1.1674838644018506E-6</v>
      </c>
      <c r="BJ1326" s="8">
        <f t="shared" si="1565"/>
        <v>0.38664675508501528</v>
      </c>
      <c r="BK1326" s="8">
        <f t="shared" si="1566"/>
        <v>0.31100958704371073</v>
      </c>
      <c r="BL1326" s="8">
        <f t="shared" si="1567"/>
        <v>0.28529612648387243</v>
      </c>
      <c r="BM1326" s="8">
        <f t="shared" si="1568"/>
        <v>0.31272521519892138</v>
      </c>
      <c r="BN1326" s="8">
        <f t="shared" si="1569"/>
        <v>0.68711184922947033</v>
      </c>
    </row>
    <row r="1327" spans="1:66" x14ac:dyDescent="0.25">
      <c r="A1327" t="s">
        <v>28</v>
      </c>
      <c r="B1327" t="s">
        <v>519</v>
      </c>
      <c r="C1327" t="s">
        <v>188</v>
      </c>
      <c r="D1327" s="7" t="s">
        <v>563</v>
      </c>
      <c r="E1327">
        <f>VLOOKUP(A1327,home!$A$2:$E$405,3,FALSE)</f>
        <v>1.4313725490196101</v>
      </c>
      <c r="F1327" t="e">
        <f>VLOOKUP(B1327,home!$B$2:$E$405,3,FALSE)</f>
        <v>#N/A</v>
      </c>
      <c r="G1327">
        <f>VLOOKUP(C1327,away!$B$2:$E$405,4,FALSE)</f>
        <v>0.74</v>
      </c>
      <c r="H1327">
        <f>VLOOKUP(A1327,away!$A$2:$E$405,3,FALSE)</f>
        <v>1.20588235294118</v>
      </c>
      <c r="I1327">
        <f>VLOOKUP(C1327,away!$B$2:$E$405,3,FALSE)</f>
        <v>1.03</v>
      </c>
      <c r="J1327" t="e">
        <f>VLOOKUP(B1327,home!$B$2:$E$405,4,FALSE)</f>
        <v>#N/A</v>
      </c>
      <c r="K1327" s="3" t="e">
        <f t="shared" si="1514"/>
        <v>#N/A</v>
      </c>
      <c r="L1327" s="3" t="e">
        <f t="shared" si="1515"/>
        <v>#N/A</v>
      </c>
      <c r="M1327" s="5" t="e">
        <f t="shared" si="1516"/>
        <v>#N/A</v>
      </c>
      <c r="N1327" s="5" t="e">
        <f t="shared" si="1517"/>
        <v>#N/A</v>
      </c>
      <c r="O1327" s="5" t="e">
        <f t="shared" si="1518"/>
        <v>#N/A</v>
      </c>
      <c r="P1327" s="5" t="e">
        <f t="shared" si="1519"/>
        <v>#N/A</v>
      </c>
      <c r="Q1327" s="5" t="e">
        <f t="shared" si="1520"/>
        <v>#N/A</v>
      </c>
      <c r="R1327" s="5" t="e">
        <f t="shared" si="1521"/>
        <v>#N/A</v>
      </c>
      <c r="S1327" s="5" t="e">
        <f t="shared" si="1522"/>
        <v>#N/A</v>
      </c>
      <c r="T1327" s="5" t="e">
        <f t="shared" si="1523"/>
        <v>#N/A</v>
      </c>
      <c r="U1327" s="5" t="e">
        <f t="shared" si="1524"/>
        <v>#N/A</v>
      </c>
      <c r="V1327" s="5" t="e">
        <f t="shared" si="1525"/>
        <v>#N/A</v>
      </c>
      <c r="W1327" s="5" t="e">
        <f t="shared" si="1526"/>
        <v>#N/A</v>
      </c>
      <c r="X1327" s="5" t="e">
        <f t="shared" si="1527"/>
        <v>#N/A</v>
      </c>
      <c r="Y1327" s="5" t="e">
        <f t="shared" si="1528"/>
        <v>#N/A</v>
      </c>
      <c r="Z1327" s="5" t="e">
        <f t="shared" si="1529"/>
        <v>#N/A</v>
      </c>
      <c r="AA1327" s="5" t="e">
        <f t="shared" si="1530"/>
        <v>#N/A</v>
      </c>
      <c r="AB1327" s="5" t="e">
        <f t="shared" si="1531"/>
        <v>#N/A</v>
      </c>
      <c r="AC1327" s="5" t="e">
        <f t="shared" si="1532"/>
        <v>#N/A</v>
      </c>
      <c r="AD1327" s="5" t="e">
        <f t="shared" si="1533"/>
        <v>#N/A</v>
      </c>
      <c r="AE1327" s="5" t="e">
        <f t="shared" si="1534"/>
        <v>#N/A</v>
      </c>
      <c r="AF1327" s="5" t="e">
        <f t="shared" si="1535"/>
        <v>#N/A</v>
      </c>
      <c r="AG1327" s="5" t="e">
        <f t="shared" si="1536"/>
        <v>#N/A</v>
      </c>
      <c r="AH1327" s="5" t="e">
        <f t="shared" si="1537"/>
        <v>#N/A</v>
      </c>
      <c r="AI1327" s="5" t="e">
        <f t="shared" si="1538"/>
        <v>#N/A</v>
      </c>
      <c r="AJ1327" s="5" t="e">
        <f t="shared" si="1539"/>
        <v>#N/A</v>
      </c>
      <c r="AK1327" s="5" t="e">
        <f t="shared" si="1540"/>
        <v>#N/A</v>
      </c>
      <c r="AL1327" s="5" t="e">
        <f t="shared" si="1541"/>
        <v>#N/A</v>
      </c>
      <c r="AM1327" s="5" t="e">
        <f t="shared" si="1542"/>
        <v>#N/A</v>
      </c>
      <c r="AN1327" s="5" t="e">
        <f t="shared" si="1543"/>
        <v>#N/A</v>
      </c>
      <c r="AO1327" s="5" t="e">
        <f t="shared" si="1544"/>
        <v>#N/A</v>
      </c>
      <c r="AP1327" s="5" t="e">
        <f t="shared" si="1545"/>
        <v>#N/A</v>
      </c>
      <c r="AQ1327" s="5" t="e">
        <f t="shared" si="1546"/>
        <v>#N/A</v>
      </c>
      <c r="AR1327" s="5" t="e">
        <f t="shared" si="1547"/>
        <v>#N/A</v>
      </c>
      <c r="AS1327" s="5" t="e">
        <f t="shared" si="1548"/>
        <v>#N/A</v>
      </c>
      <c r="AT1327" s="5" t="e">
        <f t="shared" si="1549"/>
        <v>#N/A</v>
      </c>
      <c r="AU1327" s="5" t="e">
        <f t="shared" si="1550"/>
        <v>#N/A</v>
      </c>
      <c r="AV1327" s="5" t="e">
        <f t="shared" si="1551"/>
        <v>#N/A</v>
      </c>
      <c r="AW1327" s="5" t="e">
        <f t="shared" si="1552"/>
        <v>#N/A</v>
      </c>
      <c r="AX1327" s="5" t="e">
        <f t="shared" si="1553"/>
        <v>#N/A</v>
      </c>
      <c r="AY1327" s="5" t="e">
        <f t="shared" si="1554"/>
        <v>#N/A</v>
      </c>
      <c r="AZ1327" s="5" t="e">
        <f t="shared" si="1555"/>
        <v>#N/A</v>
      </c>
      <c r="BA1327" s="5" t="e">
        <f t="shared" si="1556"/>
        <v>#N/A</v>
      </c>
      <c r="BB1327" s="5" t="e">
        <f t="shared" si="1557"/>
        <v>#N/A</v>
      </c>
      <c r="BC1327" s="5" t="e">
        <f t="shared" si="1558"/>
        <v>#N/A</v>
      </c>
      <c r="BD1327" s="5" t="e">
        <f t="shared" si="1559"/>
        <v>#N/A</v>
      </c>
      <c r="BE1327" s="5" t="e">
        <f t="shared" si="1560"/>
        <v>#N/A</v>
      </c>
      <c r="BF1327" s="5" t="e">
        <f t="shared" si="1561"/>
        <v>#N/A</v>
      </c>
      <c r="BG1327" s="5" t="e">
        <f t="shared" si="1562"/>
        <v>#N/A</v>
      </c>
      <c r="BH1327" s="5" t="e">
        <f t="shared" si="1563"/>
        <v>#N/A</v>
      </c>
      <c r="BI1327" s="5" t="e">
        <f t="shared" si="1564"/>
        <v>#N/A</v>
      </c>
      <c r="BJ1327" s="8" t="e">
        <f t="shared" si="1565"/>
        <v>#N/A</v>
      </c>
      <c r="BK1327" s="8" t="e">
        <f t="shared" si="1566"/>
        <v>#N/A</v>
      </c>
      <c r="BL1327" s="8" t="e">
        <f t="shared" si="1567"/>
        <v>#N/A</v>
      </c>
      <c r="BM1327" s="8" t="e">
        <f t="shared" si="1568"/>
        <v>#N/A</v>
      </c>
      <c r="BN1327" s="8" t="e">
        <f t="shared" si="1569"/>
        <v>#N/A</v>
      </c>
    </row>
    <row r="1328" spans="1:66" x14ac:dyDescent="0.25">
      <c r="A1328" t="s">
        <v>192</v>
      </c>
      <c r="B1328" t="s">
        <v>204</v>
      </c>
      <c r="C1328" t="s">
        <v>202</v>
      </c>
      <c r="D1328" s="7" t="s">
        <v>563</v>
      </c>
      <c r="E1328">
        <f>VLOOKUP(A1328,home!$A$2:$E$405,3,FALSE)</f>
        <v>1.40350877192982</v>
      </c>
      <c r="F1328">
        <f>VLOOKUP(B1328,home!$B$2:$E$405,3,FALSE)</f>
        <v>1.2</v>
      </c>
      <c r="G1328">
        <f>VLOOKUP(C1328,away!$B$2:$E$405,4,FALSE)</f>
        <v>1.1599999999999999</v>
      </c>
      <c r="H1328">
        <f>VLOOKUP(A1328,away!$A$2:$E$405,3,FALSE)</f>
        <v>1.06578947368421</v>
      </c>
      <c r="I1328">
        <f>VLOOKUP(C1328,away!$B$2:$E$405,3,FALSE)</f>
        <v>0.71</v>
      </c>
      <c r="J1328">
        <f>VLOOKUP(B1328,home!$B$2:$E$405,4,FALSE)</f>
        <v>0.79</v>
      </c>
      <c r="K1328" s="3">
        <f t="shared" si="1514"/>
        <v>1.9536842105263095</v>
      </c>
      <c r="L1328" s="3">
        <f t="shared" si="1515"/>
        <v>0.59780131578947338</v>
      </c>
      <c r="M1328" s="5">
        <f t="shared" si="1516"/>
        <v>7.7965759743741092E-2</v>
      </c>
      <c r="N1328" s="5">
        <f t="shared" si="1517"/>
        <v>0.15232047377303473</v>
      </c>
      <c r="O1328" s="5">
        <f t="shared" si="1518"/>
        <v>4.6608033761334378E-2</v>
      </c>
      <c r="P1328" s="5">
        <f t="shared" si="1519"/>
        <v>9.1057379643196129E-2</v>
      </c>
      <c r="Q1328" s="5">
        <f t="shared" si="1520"/>
        <v>0.14879305227513245</v>
      </c>
      <c r="R1328" s="5">
        <f t="shared" si="1521"/>
        <v>1.393117195444294E-2</v>
      </c>
      <c r="S1328" s="5">
        <f t="shared" si="1522"/>
        <v>2.6586819697318374E-2</v>
      </c>
      <c r="T1328" s="5">
        <f t="shared" si="1523"/>
        <v>8.8948682430406073E-2</v>
      </c>
      <c r="U1328" s="5">
        <f t="shared" si="1524"/>
        <v>2.7217110681522119E-2</v>
      </c>
      <c r="V1328" s="5">
        <f t="shared" si="1525"/>
        <v>3.4501272562055966E-3</v>
      </c>
      <c r="W1328" s="5">
        <f t="shared" si="1526"/>
        <v>9.689821228864734E-2</v>
      </c>
      <c r="X1328" s="5">
        <f t="shared" si="1527"/>
        <v>5.7925878803801088E-2</v>
      </c>
      <c r="Y1328" s="5">
        <f t="shared" si="1528"/>
        <v>1.7314083283586926E-2</v>
      </c>
      <c r="Z1328" s="5">
        <f t="shared" si="1529"/>
        <v>2.7760243082851333E-3</v>
      </c>
      <c r="AA1328" s="5">
        <f t="shared" si="1530"/>
        <v>5.4234748591338849E-3</v>
      </c>
      <c r="AB1328" s="5">
        <f t="shared" si="1531"/>
        <v>5.2978785992381381E-3</v>
      </c>
      <c r="AC1328" s="5">
        <f t="shared" si="1532"/>
        <v>2.5184095910999539E-4</v>
      </c>
      <c r="AD1328" s="5">
        <f t="shared" si="1533"/>
        <v>4.7327126844139172E-2</v>
      </c>
      <c r="AE1328" s="5">
        <f t="shared" si="1534"/>
        <v>2.8292218699961704E-2</v>
      </c>
      <c r="AF1328" s="5">
        <f t="shared" si="1535"/>
        <v>8.4565627827203234E-3</v>
      </c>
      <c r="AG1328" s="5">
        <f t="shared" si="1536"/>
        <v>1.6851147861888334E-3</v>
      </c>
      <c r="AH1328" s="5">
        <f t="shared" si="1537"/>
        <v>4.1487774603910383E-4</v>
      </c>
      <c r="AI1328" s="5">
        <f t="shared" si="1538"/>
        <v>8.1054010173534129E-4</v>
      </c>
      <c r="AJ1328" s="5">
        <f t="shared" si="1539"/>
        <v>7.9176969937936269E-4</v>
      </c>
      <c r="AK1328" s="5">
        <f t="shared" si="1540"/>
        <v>5.1562265335020779E-4</v>
      </c>
      <c r="AL1328" s="5">
        <f t="shared" si="1541"/>
        <v>1.1765153266643522E-5</v>
      </c>
      <c r="AM1328" s="5">
        <f t="shared" si="1542"/>
        <v>1.849245208899411E-2</v>
      </c>
      <c r="AN1328" s="5">
        <f t="shared" si="1543"/>
        <v>1.1054812190974473E-2</v>
      </c>
      <c r="AO1328" s="5">
        <f t="shared" si="1544"/>
        <v>3.3042906367850245E-3</v>
      </c>
      <c r="AP1328" s="5">
        <f t="shared" si="1545"/>
        <v>6.5843643014030823E-4</v>
      </c>
      <c r="AQ1328" s="5">
        <f t="shared" si="1546"/>
        <v>9.8403541075399979E-5</v>
      </c>
      <c r="AR1328" s="5">
        <f t="shared" si="1547"/>
        <v>4.9602892494789462E-5</v>
      </c>
      <c r="AS1328" s="5">
        <f t="shared" si="1548"/>
        <v>9.6908387863504146E-5</v>
      </c>
      <c r="AT1328" s="5">
        <f t="shared" si="1549"/>
        <v>9.466419361824378E-5</v>
      </c>
      <c r="AU1328" s="5">
        <f t="shared" si="1550"/>
        <v>6.1647980124722757E-5</v>
      </c>
      <c r="AV1328" s="5">
        <f t="shared" si="1551"/>
        <v>3.0110171345127649E-5</v>
      </c>
      <c r="AW1328" s="5">
        <f t="shared" si="1552"/>
        <v>3.8168607999001527E-7</v>
      </c>
      <c r="AX1328" s="5">
        <f t="shared" si="1553"/>
        <v>6.0214019433636754E-3</v>
      </c>
      <c r="AY1328" s="5">
        <f t="shared" si="1554"/>
        <v>3.5996020046400968E-3</v>
      </c>
      <c r="AZ1328" s="5">
        <f t="shared" si="1555"/>
        <v>1.0759234073461376E-3</v>
      </c>
      <c r="BA1328" s="5">
        <f t="shared" si="1556"/>
        <v>2.1439614286673824E-4</v>
      </c>
      <c r="BB1328" s="5">
        <f t="shared" si="1557"/>
        <v>3.2041574076481008E-5</v>
      </c>
      <c r="BC1328" s="5">
        <f t="shared" si="1558"/>
        <v>3.8308990285772465E-6</v>
      </c>
      <c r="BD1328" s="5">
        <f t="shared" si="1559"/>
        <v>4.9421124000581528E-6</v>
      </c>
      <c r="BE1328" s="5">
        <f t="shared" si="1560"/>
        <v>9.6553269626398952E-6</v>
      </c>
      <c r="BF1328" s="5">
        <f t="shared" si="1561"/>
        <v>9.43172991718926E-6</v>
      </c>
      <c r="BG1328" s="5">
        <f t="shared" si="1562"/>
        <v>6.142207272387091E-6</v>
      </c>
      <c r="BH1328" s="5">
        <f t="shared" si="1563"/>
        <v>2.9999833414606323E-6</v>
      </c>
      <c r="BI1328" s="5">
        <f t="shared" si="1564"/>
        <v>1.172204017210719E-6</v>
      </c>
      <c r="BJ1328" s="8">
        <f t="shared" si="1565"/>
        <v>0.6925169968269097</v>
      </c>
      <c r="BK1328" s="8">
        <f t="shared" si="1566"/>
        <v>0.20292329445747795</v>
      </c>
      <c r="BL1328" s="8">
        <f t="shared" si="1567"/>
        <v>0.10137775724553282</v>
      </c>
      <c r="BM1328" s="8">
        <f t="shared" si="1568"/>
        <v>0.46531898136876354</v>
      </c>
      <c r="BN1328" s="8">
        <f t="shared" si="1569"/>
        <v>0.53067587115088177</v>
      </c>
    </row>
    <row r="1329" spans="1:66" x14ac:dyDescent="0.25">
      <c r="A1329" t="s">
        <v>301</v>
      </c>
      <c r="B1329" t="s">
        <v>368</v>
      </c>
      <c r="C1329" t="s">
        <v>355</v>
      </c>
      <c r="D1329" s="7" t="s">
        <v>563</v>
      </c>
      <c r="E1329">
        <f>VLOOKUP(A1329,home!$A$2:$E$405,3,FALSE)</f>
        <v>1.42105263157895</v>
      </c>
      <c r="F1329">
        <f>VLOOKUP(B1329,home!$B$2:$E$405,3,FALSE)</f>
        <v>1.63</v>
      </c>
      <c r="G1329">
        <f>VLOOKUP(C1329,away!$B$2:$E$405,4,FALSE)</f>
        <v>1.41</v>
      </c>
      <c r="H1329">
        <f>VLOOKUP(A1329,away!$A$2:$E$405,3,FALSE)</f>
        <v>1.0815789473684201</v>
      </c>
      <c r="I1329">
        <f>VLOOKUP(C1329,away!$B$2:$E$405,3,FALSE)</f>
        <v>0.59</v>
      </c>
      <c r="J1329">
        <f>VLOOKUP(B1329,home!$B$2:$E$405,4,FALSE)</f>
        <v>0.63</v>
      </c>
      <c r="K1329" s="3">
        <f t="shared" si="1514"/>
        <v>3.2660052631579006</v>
      </c>
      <c r="L1329" s="3">
        <f t="shared" si="1515"/>
        <v>0.40202289473684172</v>
      </c>
      <c r="M1329" s="5">
        <f t="shared" si="1516"/>
        <v>2.5526755083697374E-2</v>
      </c>
      <c r="N1329" s="5">
        <f t="shared" si="1517"/>
        <v>8.3370516454698312E-2</v>
      </c>
      <c r="O1329" s="5">
        <f t="shared" si="1518"/>
        <v>1.0262339971986409E-2</v>
      </c>
      <c r="P1329" s="5">
        <f t="shared" si="1519"/>
        <v>3.3516856360823306E-2</v>
      </c>
      <c r="Q1329" s="5">
        <f t="shared" si="1520"/>
        <v>0.13614427276661856</v>
      </c>
      <c r="R1329" s="5">
        <f t="shared" si="1521"/>
        <v>2.0628478111557871E-3</v>
      </c>
      <c r="S1329" s="5">
        <f t="shared" si="1522"/>
        <v>1.1001982592663207E-2</v>
      </c>
      <c r="T1329" s="5">
        <f t="shared" si="1523"/>
        <v>5.473311463947815E-2</v>
      </c>
      <c r="U1329" s="5">
        <f t="shared" si="1524"/>
        <v>6.7372718083285555E-3</v>
      </c>
      <c r="V1329" s="5">
        <f t="shared" si="1525"/>
        <v>1.6050778836797532E-3</v>
      </c>
      <c r="W1329" s="5">
        <f t="shared" si="1526"/>
        <v>0.14821597046819368</v>
      </c>
      <c r="X1329" s="5">
        <f t="shared" si="1527"/>
        <v>5.9586213493853464E-2</v>
      </c>
      <c r="Y1329" s="5">
        <f t="shared" si="1528"/>
        <v>1.1977511017603214E-2</v>
      </c>
      <c r="Z1329" s="5">
        <f t="shared" si="1529"/>
        <v>2.7643734948080257E-4</v>
      </c>
      <c r="AA1329" s="5">
        <f t="shared" si="1530"/>
        <v>9.0284583833772096E-4</v>
      </c>
      <c r="AB1329" s="5">
        <f t="shared" si="1531"/>
        <v>1.4743496299156021E-3</v>
      </c>
      <c r="AC1329" s="5">
        <f t="shared" si="1532"/>
        <v>1.3171759566295708E-4</v>
      </c>
      <c r="AD1329" s="5">
        <f t="shared" si="1533"/>
        <v>0.12101853490829412</v>
      </c>
      <c r="AE1329" s="5">
        <f t="shared" si="1534"/>
        <v>4.8652221720643929E-2</v>
      </c>
      <c r="AF1329" s="5">
        <f t="shared" si="1535"/>
        <v>9.7796535057559589E-3</v>
      </c>
      <c r="AG1329" s="5">
        <f t="shared" si="1536"/>
        <v>1.3105482039691045E-3</v>
      </c>
      <c r="AH1329" s="5">
        <f t="shared" si="1537"/>
        <v>2.7783535862913055E-5</v>
      </c>
      <c r="AI1329" s="5">
        <f t="shared" si="1538"/>
        <v>9.0741174357410309E-5</v>
      </c>
      <c r="AJ1329" s="5">
        <f t="shared" si="1539"/>
        <v>1.4818057651821544E-4</v>
      </c>
      <c r="AK1329" s="5">
        <f t="shared" si="1540"/>
        <v>1.6131951426875455E-4</v>
      </c>
      <c r="AL1329" s="5">
        <f t="shared" si="1541"/>
        <v>6.9178549636304056E-6</v>
      </c>
      <c r="AM1329" s="5">
        <f t="shared" si="1542"/>
        <v>7.9049434390029372E-2</v>
      </c>
      <c r="AN1329" s="5">
        <f t="shared" si="1543"/>
        <v>3.1779682440789651E-2</v>
      </c>
      <c r="AO1329" s="5">
        <f t="shared" si="1544"/>
        <v>6.3880799643319169E-3</v>
      </c>
      <c r="AP1329" s="5">
        <f t="shared" si="1545"/>
        <v>8.5605146635704622E-4</v>
      </c>
      <c r="AQ1329" s="5">
        <f t="shared" si="1546"/>
        <v>8.6038072137144462E-5</v>
      </c>
      <c r="AR1329" s="5">
        <f t="shared" si="1547"/>
        <v>2.233923502726633E-6</v>
      </c>
      <c r="AS1329" s="5">
        <f t="shared" si="1548"/>
        <v>7.2960059173973155E-6</v>
      </c>
      <c r="AT1329" s="5">
        <f t="shared" si="1549"/>
        <v>1.1914396863125413E-5</v>
      </c>
      <c r="AU1329" s="5">
        <f t="shared" si="1550"/>
        <v>1.2970827620773193E-5</v>
      </c>
      <c r="AV1329" s="5">
        <f t="shared" si="1551"/>
        <v>1.0590697819239779E-5</v>
      </c>
      <c r="AW1329" s="5">
        <f t="shared" si="1552"/>
        <v>2.5231125188363716E-7</v>
      </c>
      <c r="AX1329" s="5">
        <f t="shared" si="1553"/>
        <v>4.3029311461248491E-2</v>
      </c>
      <c r="AY1329" s="5">
        <f t="shared" si="1554"/>
        <v>1.7298768352184277E-2</v>
      </c>
      <c r="AZ1329" s="5">
        <f t="shared" si="1555"/>
        <v>3.4772504641635942E-3</v>
      </c>
      <c r="BA1329" s="5">
        <f t="shared" si="1556"/>
        <v>4.6597809910935834E-4</v>
      </c>
      <c r="BB1329" s="5">
        <f t="shared" si="1557"/>
        <v>4.6833466071978798E-5</v>
      </c>
      <c r="BC1329" s="5">
        <f t="shared" si="1558"/>
        <v>3.7656251201633169E-6</v>
      </c>
      <c r="BD1329" s="5">
        <f t="shared" si="1559"/>
        <v>1.4968139886447086E-7</v>
      </c>
      <c r="BE1329" s="5">
        <f t="shared" si="1560"/>
        <v>4.8886023648819872E-7</v>
      </c>
      <c r="BF1329" s="5">
        <f t="shared" si="1561"/>
        <v>7.9831005265953679E-7</v>
      </c>
      <c r="BG1329" s="5">
        <f t="shared" si="1562"/>
        <v>8.6909494453930264E-7</v>
      </c>
      <c r="BH1329" s="5">
        <f t="shared" si="1563"/>
        <v>7.0961716576232146E-7</v>
      </c>
      <c r="BI1329" s="5">
        <f t="shared" si="1564"/>
        <v>4.6352267964138705E-7</v>
      </c>
      <c r="BJ1329" s="8">
        <f t="shared" si="1565"/>
        <v>0.85726975098065117</v>
      </c>
      <c r="BK1329" s="8">
        <f t="shared" si="1566"/>
        <v>8.9088075723674498E-2</v>
      </c>
      <c r="BL1329" s="8">
        <f t="shared" si="1567"/>
        <v>2.1916164798932589E-2</v>
      </c>
      <c r="BM1329" s="8">
        <f t="shared" si="1568"/>
        <v>0.66036832436282711</v>
      </c>
      <c r="BN1329" s="8">
        <f t="shared" si="1569"/>
        <v>0.29088358844897971</v>
      </c>
    </row>
    <row r="1330" spans="1:66" x14ac:dyDescent="0.25">
      <c r="A1330" t="s">
        <v>301</v>
      </c>
      <c r="B1330" t="s">
        <v>334</v>
      </c>
      <c r="C1330" t="s">
        <v>312</v>
      </c>
      <c r="D1330" s="7" t="s">
        <v>563</v>
      </c>
      <c r="E1330">
        <f>VLOOKUP(A1330,home!$A$2:$E$405,3,FALSE)</f>
        <v>1.42105263157895</v>
      </c>
      <c r="F1330">
        <f>VLOOKUP(B1330,home!$B$2:$E$405,3,FALSE)</f>
        <v>0.89</v>
      </c>
      <c r="G1330">
        <f>VLOOKUP(C1330,away!$B$2:$E$405,4,FALSE)</f>
        <v>0.67</v>
      </c>
      <c r="H1330">
        <f>VLOOKUP(A1330,away!$A$2:$E$405,3,FALSE)</f>
        <v>1.0815789473684201</v>
      </c>
      <c r="I1330">
        <f>VLOOKUP(C1330,away!$B$2:$E$405,3,FALSE)</f>
        <v>0.52</v>
      </c>
      <c r="J1330">
        <f>VLOOKUP(B1330,home!$B$2:$E$405,4,FALSE)</f>
        <v>1.02</v>
      </c>
      <c r="K1330" s="3">
        <f t="shared" si="1514"/>
        <v>0.84737368421052806</v>
      </c>
      <c r="L1330" s="3">
        <f t="shared" si="1515"/>
        <v>0.57366947368421006</v>
      </c>
      <c r="M1330" s="5">
        <f t="shared" si="1516"/>
        <v>0.24146200248030869</v>
      </c>
      <c r="N1330" s="5">
        <f t="shared" si="1517"/>
        <v>0.20460854663859082</v>
      </c>
      <c r="O1330" s="5">
        <f t="shared" si="1518"/>
        <v>0.13851937987761409</v>
      </c>
      <c r="P1330" s="5">
        <f t="shared" si="1519"/>
        <v>0.11737767726145153</v>
      </c>
      <c r="Q1330" s="5">
        <f t="shared" si="1520"/>
        <v>8.6689948993052171E-2</v>
      </c>
      <c r="R1330" s="5">
        <f t="shared" si="1521"/>
        <v>3.9732169874727011E-2</v>
      </c>
      <c r="S1330" s="5">
        <f t="shared" si="1522"/>
        <v>1.4264686552925692E-2</v>
      </c>
      <c r="T1330" s="5">
        <f t="shared" si="1523"/>
        <v>4.9731377412555254E-2</v>
      </c>
      <c r="U1330" s="5">
        <f t="shared" si="1524"/>
        <v>3.3667995168425981E-2</v>
      </c>
      <c r="V1330" s="5">
        <f t="shared" si="1525"/>
        <v>7.7047124840716637E-4</v>
      </c>
      <c r="W1330" s="5">
        <f t="shared" si="1526"/>
        <v>2.4486260487421793E-2</v>
      </c>
      <c r="X1330" s="5">
        <f t="shared" si="1527"/>
        <v>1.4047020166313725E-2</v>
      </c>
      <c r="Y1330" s="5">
        <f t="shared" si="1528"/>
        <v>4.0291733328203395E-3</v>
      </c>
      <c r="Z1330" s="5">
        <f t="shared" si="1529"/>
        <v>7.5977109934554253E-3</v>
      </c>
      <c r="AA1330" s="5">
        <f t="shared" si="1530"/>
        <v>6.4381003560911552E-3</v>
      </c>
      <c r="AB1330" s="5">
        <f t="shared" si="1531"/>
        <v>2.7277384090290372E-3</v>
      </c>
      <c r="AC1330" s="5">
        <f t="shared" si="1532"/>
        <v>2.3408477474147074E-5</v>
      </c>
      <c r="AD1330" s="5">
        <f t="shared" si="1533"/>
        <v>5.1872531904413209E-3</v>
      </c>
      <c r="AE1330" s="5">
        <f t="shared" si="1534"/>
        <v>2.9757688076272114E-3</v>
      </c>
      <c r="AF1330" s="5">
        <f t="shared" si="1535"/>
        <v>8.5355386283869584E-4</v>
      </c>
      <c r="AG1330" s="5">
        <f t="shared" si="1536"/>
        <v>1.6321926508526638E-4</v>
      </c>
      <c r="AH1330" s="5">
        <f t="shared" si="1537"/>
        <v>1.0896437167050772E-3</v>
      </c>
      <c r="AI1330" s="5">
        <f t="shared" si="1538"/>
        <v>9.2333541070123426E-4</v>
      </c>
      <c r="AJ1330" s="5">
        <f t="shared" si="1539"/>
        <v>3.9120506436397291E-4</v>
      </c>
      <c r="AK1330" s="5">
        <f t="shared" si="1540"/>
        <v>1.1049895889063882E-4</v>
      </c>
      <c r="AL1330" s="5">
        <f t="shared" si="1541"/>
        <v>4.5516606106444705E-7</v>
      </c>
      <c r="AM1330" s="5">
        <f t="shared" si="1542"/>
        <v>8.7910836938341586E-4</v>
      </c>
      <c r="AN1330" s="5">
        <f t="shared" si="1543"/>
        <v>5.043176355755682E-4</v>
      </c>
      <c r="AO1330" s="5">
        <f t="shared" si="1544"/>
        <v>1.4465581628515074E-4</v>
      </c>
      <c r="AP1330" s="5">
        <f t="shared" si="1545"/>
        <v>2.7661541997887406E-5</v>
      </c>
      <c r="AQ1330" s="5">
        <f t="shared" si="1546"/>
        <v>3.9671455598054338E-6</v>
      </c>
      <c r="AR1330" s="5">
        <f t="shared" si="1547"/>
        <v>1.2501906749310169E-4</v>
      </c>
      <c r="AS1330" s="5">
        <f t="shared" si="1548"/>
        <v>1.0593786781819426E-4</v>
      </c>
      <c r="AT1330" s="5">
        <f t="shared" si="1549"/>
        <v>4.4884480675255593E-5</v>
      </c>
      <c r="AU1330" s="5">
        <f t="shared" si="1550"/>
        <v>1.2677975917889194E-5</v>
      </c>
      <c r="AV1330" s="5">
        <f t="shared" si="1551"/>
        <v>2.6857457904685293E-6</v>
      </c>
      <c r="AW1330" s="5">
        <f t="shared" si="1552"/>
        <v>6.1461631491119149E-9</v>
      </c>
      <c r="AX1330" s="5">
        <f t="shared" si="1553"/>
        <v>1.2415554963078908E-4</v>
      </c>
      <c r="AY1330" s="5">
        <f t="shared" si="1554"/>
        <v>7.1224248811668583E-5</v>
      </c>
      <c r="AZ1330" s="5">
        <f t="shared" si="1555"/>
        <v>2.042958866467157E-5</v>
      </c>
      <c r="BA1330" s="5">
        <f t="shared" si="1556"/>
        <v>3.9066104589490153E-6</v>
      </c>
      <c r="BB1330" s="5">
        <f t="shared" si="1557"/>
        <v>5.6027579146862777E-7</v>
      </c>
      <c r="BC1330" s="5">
        <f t="shared" si="1558"/>
        <v>6.4282623681962415E-8</v>
      </c>
      <c r="BD1330" s="5">
        <f t="shared" si="1559"/>
        <v>1.1953270441543055E-5</v>
      </c>
      <c r="BE1330" s="5">
        <f t="shared" si="1560"/>
        <v>1.0128886812415145E-5</v>
      </c>
      <c r="BF1330" s="5">
        <f t="shared" si="1561"/>
        <v>4.291476067593826E-6</v>
      </c>
      <c r="BG1330" s="5">
        <f t="shared" si="1562"/>
        <v>1.2121612953660964E-6</v>
      </c>
      <c r="BH1330" s="5">
        <f t="shared" si="1563"/>
        <v>2.567883956779438E-7</v>
      </c>
      <c r="BI1330" s="5">
        <f t="shared" si="1564"/>
        <v>4.3519145781626027E-8</v>
      </c>
      <c r="BJ1330" s="8">
        <f t="shared" si="1565"/>
        <v>0.39455217322152969</v>
      </c>
      <c r="BK1330" s="8">
        <f t="shared" si="1566"/>
        <v>0.37396992543544</v>
      </c>
      <c r="BL1330" s="8">
        <f t="shared" si="1567"/>
        <v>0.2239191580764015</v>
      </c>
      <c r="BM1330" s="8">
        <f t="shared" si="1568"/>
        <v>0.17157802449843376</v>
      </c>
      <c r="BN1330" s="8">
        <f t="shared" si="1569"/>
        <v>0.82838972512574438</v>
      </c>
    </row>
    <row r="1331" spans="1:66" x14ac:dyDescent="0.25">
      <c r="A1331" t="s">
        <v>301</v>
      </c>
      <c r="B1331" t="s">
        <v>341</v>
      </c>
      <c r="C1331" t="s">
        <v>372</v>
      </c>
      <c r="D1331" s="7" t="s">
        <v>563</v>
      </c>
      <c r="E1331">
        <f>VLOOKUP(A1331,home!$A$2:$E$405,3,FALSE)</f>
        <v>1.42105263157895</v>
      </c>
      <c r="F1331">
        <f>VLOOKUP(B1331,home!$B$2:$E$405,3,FALSE)</f>
        <v>0.78</v>
      </c>
      <c r="G1331">
        <f>VLOOKUP(C1331,away!$B$2:$E$405,4,FALSE)</f>
        <v>1.04</v>
      </c>
      <c r="H1331">
        <f>VLOOKUP(A1331,away!$A$2:$E$405,3,FALSE)</f>
        <v>1.0815789473684201</v>
      </c>
      <c r="I1331">
        <f>VLOOKUP(C1331,away!$B$2:$E$405,3,FALSE)</f>
        <v>0.89</v>
      </c>
      <c r="J1331">
        <f>VLOOKUP(B1331,home!$B$2:$E$405,4,FALSE)</f>
        <v>0.73</v>
      </c>
      <c r="K1331" s="3">
        <f t="shared" si="1514"/>
        <v>1.1527578947368442</v>
      </c>
      <c r="L1331" s="3">
        <f t="shared" si="1515"/>
        <v>0.70270184210526254</v>
      </c>
      <c r="M1331" s="5">
        <f t="shared" si="1516"/>
        <v>0.15638103202440531</v>
      </c>
      <c r="N1331" s="5">
        <f t="shared" si="1517"/>
        <v>0.18026946925322848</v>
      </c>
      <c r="O1331" s="5">
        <f t="shared" si="1518"/>
        <v>0.10988923927387165</v>
      </c>
      <c r="P1331" s="5">
        <f t="shared" si="1519"/>
        <v>0.12667568811958163</v>
      </c>
      <c r="Q1331" s="5">
        <f t="shared" si="1520"/>
        <v>0.10390352693083998</v>
      </c>
      <c r="R1331" s="5">
        <f t="shared" si="1521"/>
        <v>3.8609685432647783E-2</v>
      </c>
      <c r="S1331" s="5">
        <f t="shared" si="1522"/>
        <v>2.5653254990133992E-2</v>
      </c>
      <c r="T1331" s="5">
        <f t="shared" si="1523"/>
        <v>7.3013199775535012E-2</v>
      </c>
      <c r="U1331" s="5">
        <f t="shared" si="1524"/>
        <v>4.4507619695790861E-2</v>
      </c>
      <c r="V1331" s="5">
        <f t="shared" si="1525"/>
        <v>2.3089214894007272E-3</v>
      </c>
      <c r="W1331" s="5">
        <f t="shared" si="1526"/>
        <v>3.9925203653509357E-2</v>
      </c>
      <c r="X1331" s="5">
        <f t="shared" si="1527"/>
        <v>2.8055514153748781E-2</v>
      </c>
      <c r="Y1331" s="5">
        <f t="shared" si="1528"/>
        <v>9.8573307385247649E-3</v>
      </c>
      <c r="Z1331" s="5">
        <f t="shared" si="1529"/>
        <v>9.0436990255421054E-3</v>
      </c>
      <c r="AA1331" s="5">
        <f t="shared" si="1530"/>
        <v>1.0425195449317567E-2</v>
      </c>
      <c r="AB1331" s="5">
        <f t="shared" si="1531"/>
        <v>6.008863179187726E-3</v>
      </c>
      <c r="AC1331" s="5">
        <f t="shared" si="1532"/>
        <v>1.1689565811531758E-4</v>
      </c>
      <c r="AD1331" s="5">
        <f t="shared" si="1533"/>
        <v>1.150602342763981E-2</v>
      </c>
      <c r="AE1331" s="5">
        <f t="shared" si="1534"/>
        <v>8.0853038579088016E-3</v>
      </c>
      <c r="AF1331" s="5">
        <f t="shared" si="1535"/>
        <v>2.8407789574666498E-3</v>
      </c>
      <c r="AG1331" s="5">
        <f t="shared" si="1536"/>
        <v>6.654068688085608E-4</v>
      </c>
      <c r="AH1331" s="5">
        <f t="shared" si="1537"/>
        <v>1.5887559911735012E-3</v>
      </c>
      <c r="AI1331" s="5">
        <f t="shared" si="1538"/>
        <v>1.8314510116357137E-3</v>
      </c>
      <c r="AJ1331" s="5">
        <f t="shared" si="1539"/>
        <v>1.0556098062434246E-3</v>
      </c>
      <c r="AK1331" s="5">
        <f t="shared" si="1540"/>
        <v>4.0562084596957926E-4</v>
      </c>
      <c r="AL1331" s="5">
        <f t="shared" si="1541"/>
        <v>3.7876301846219409E-6</v>
      </c>
      <c r="AM1331" s="5">
        <f t="shared" si="1542"/>
        <v>2.652731868647772E-3</v>
      </c>
      <c r="AN1331" s="5">
        <f t="shared" si="1543"/>
        <v>1.8640795707101246E-3</v>
      </c>
      <c r="AO1331" s="5">
        <f t="shared" si="1544"/>
        <v>6.5494607408439563E-4</v>
      </c>
      <c r="AP1331" s="5">
        <f t="shared" si="1545"/>
        <v>1.5341060424623821E-4</v>
      </c>
      <c r="AQ1331" s="5">
        <f t="shared" si="1546"/>
        <v>2.6950478550578248E-5</v>
      </c>
      <c r="AR1331" s="5">
        <f t="shared" si="1547"/>
        <v>2.2328435233067836E-4</v>
      </c>
      <c r="AS1331" s="5">
        <f t="shared" si="1548"/>
        <v>2.5739279992039257E-4</v>
      </c>
      <c r="AT1331" s="5">
        <f t="shared" si="1549"/>
        <v>1.4835579107832679E-4</v>
      </c>
      <c r="AU1331" s="5">
        <f t="shared" si="1550"/>
        <v>5.7006103131823674E-5</v>
      </c>
      <c r="AV1331" s="5">
        <f t="shared" si="1551"/>
        <v>1.6428558858348134E-5</v>
      </c>
      <c r="AW1331" s="5">
        <f t="shared" si="1552"/>
        <v>8.5226423806061061E-8</v>
      </c>
      <c r="AX1331" s="5">
        <f t="shared" si="1553"/>
        <v>5.0965960070062334E-4</v>
      </c>
      <c r="AY1331" s="5">
        <f t="shared" si="1554"/>
        <v>3.5813874025896055E-4</v>
      </c>
      <c r="AZ1331" s="5">
        <f t="shared" si="1555"/>
        <v>1.2583237625461485E-4</v>
      </c>
      <c r="BA1331" s="5">
        <f t="shared" si="1556"/>
        <v>2.9474214196866782E-5</v>
      </c>
      <c r="BB1331" s="5">
        <f t="shared" si="1557"/>
        <v>5.1778961526858422E-6</v>
      </c>
      <c r="BC1331" s="5">
        <f t="shared" si="1558"/>
        <v>7.2770343294441875E-7</v>
      </c>
      <c r="BD1331" s="5">
        <f t="shared" si="1559"/>
        <v>2.6150387616008022E-5</v>
      </c>
      <c r="BE1331" s="5">
        <f t="shared" si="1560"/>
        <v>3.0145065774781848E-5</v>
      </c>
      <c r="BF1331" s="5">
        <f t="shared" si="1561"/>
        <v>1.7374981279620616E-5</v>
      </c>
      <c r="BG1331" s="5">
        <f t="shared" si="1562"/>
        <v>6.6763822803291776E-6</v>
      </c>
      <c r="BH1331" s="5">
        <f t="shared" si="1563"/>
        <v>1.9240630954826601E-6</v>
      </c>
      <c r="BI1331" s="5">
        <f t="shared" si="1564"/>
        <v>4.4359578465788883E-7</v>
      </c>
      <c r="BJ1331" s="8">
        <f t="shared" si="1565"/>
        <v>0.4645028867444459</v>
      </c>
      <c r="BK1331" s="8">
        <f t="shared" si="1566"/>
        <v>0.31149771865208054</v>
      </c>
      <c r="BL1331" s="8">
        <f t="shared" si="1567"/>
        <v>0.21510722276698829</v>
      </c>
      <c r="BM1331" s="8">
        <f t="shared" si="1568"/>
        <v>0.28406483264064669</v>
      </c>
      <c r="BN1331" s="8">
        <f t="shared" si="1569"/>
        <v>0.71572864103457479</v>
      </c>
    </row>
    <row r="1332" spans="1:66" x14ac:dyDescent="0.25">
      <c r="A1332" t="s">
        <v>301</v>
      </c>
      <c r="B1332" t="s">
        <v>316</v>
      </c>
      <c r="C1332" t="s">
        <v>385</v>
      </c>
      <c r="D1332" s="7" t="s">
        <v>563</v>
      </c>
      <c r="E1332">
        <f>VLOOKUP(A1332,home!$A$2:$E$405,3,FALSE)</f>
        <v>1.42105263157895</v>
      </c>
      <c r="F1332">
        <f>VLOOKUP(B1332,home!$B$2:$E$405,3,FALSE)</f>
        <v>1.26</v>
      </c>
      <c r="G1332">
        <f>VLOOKUP(C1332,away!$B$2:$E$405,4,FALSE)</f>
        <v>0.7</v>
      </c>
      <c r="H1332">
        <f>VLOOKUP(A1332,away!$A$2:$E$405,3,FALSE)</f>
        <v>1.0815789473684201</v>
      </c>
      <c r="I1332">
        <f>VLOOKUP(C1332,away!$B$2:$E$405,3,FALSE)</f>
        <v>0.85</v>
      </c>
      <c r="J1332">
        <f>VLOOKUP(B1332,home!$B$2:$E$405,4,FALSE)</f>
        <v>1.07</v>
      </c>
      <c r="K1332" s="3">
        <f t="shared" si="1514"/>
        <v>1.2533684210526339</v>
      </c>
      <c r="L1332" s="3">
        <f t="shared" si="1515"/>
        <v>0.98369605263157811</v>
      </c>
      <c r="M1332" s="5">
        <f t="shared" si="1516"/>
        <v>0.10677147526278254</v>
      </c>
      <c r="N1332" s="5">
        <f t="shared" si="1517"/>
        <v>0.13382399536357409</v>
      </c>
      <c r="O1332" s="5">
        <f t="shared" si="1518"/>
        <v>0.10503067874964936</v>
      </c>
      <c r="P1332" s="5">
        <f t="shared" si="1519"/>
        <v>0.13164213598653443</v>
      </c>
      <c r="Q1332" s="5">
        <f t="shared" si="1520"/>
        <v>8.3865384883898969E-2</v>
      </c>
      <c r="R1332" s="5">
        <f t="shared" si="1521"/>
        <v>5.1659132045622717E-2</v>
      </c>
      <c r="S1332" s="5">
        <f t="shared" si="1522"/>
        <v>4.0576502114553652E-2</v>
      </c>
      <c r="T1332" s="5">
        <f t="shared" si="1523"/>
        <v>8.2498048062719431E-2</v>
      </c>
      <c r="U1332" s="5">
        <f t="shared" si="1524"/>
        <v>6.4747924764971668E-2</v>
      </c>
      <c r="V1332" s="5">
        <f t="shared" si="1525"/>
        <v>5.558681282280117E-3</v>
      </c>
      <c r="W1332" s="5">
        <f t="shared" si="1526"/>
        <v>3.5038075010967951E-2</v>
      </c>
      <c r="X1332" s="5">
        <f t="shared" si="1527"/>
        <v>3.4466816080098307E-2</v>
      </c>
      <c r="Y1332" s="5">
        <f t="shared" si="1528"/>
        <v>1.6952435462385652E-2</v>
      </c>
      <c r="Z1332" s="5">
        <f t="shared" si="1529"/>
        <v>1.6938961425217513E-2</v>
      </c>
      <c r="AA1332" s="5">
        <f t="shared" si="1530"/>
        <v>2.1230759335796347E-2</v>
      </c>
      <c r="AB1332" s="5">
        <f t="shared" si="1531"/>
        <v>1.3304981653227773E-2</v>
      </c>
      <c r="AC1332" s="5">
        <f t="shared" si="1532"/>
        <v>4.2834279676919057E-4</v>
      </c>
      <c r="AD1332" s="5">
        <f t="shared" si="1533"/>
        <v>1.0978904188305175E-2</v>
      </c>
      <c r="AE1332" s="5">
        <f t="shared" si="1534"/>
        <v>1.0799904712256099E-2</v>
      </c>
      <c r="AF1332" s="5">
        <f t="shared" si="1535"/>
        <v>5.3119118171217512E-3</v>
      </c>
      <c r="AG1332" s="5">
        <f t="shared" si="1536"/>
        <v>1.7417688954765671E-3</v>
      </c>
      <c r="AH1332" s="5">
        <f t="shared" si="1537"/>
        <v>4.1656973724162587E-3</v>
      </c>
      <c r="AI1332" s="5">
        <f t="shared" si="1538"/>
        <v>5.2211535382484719E-3</v>
      </c>
      <c r="AJ1332" s="5">
        <f t="shared" si="1539"/>
        <v>3.2720144831539311E-3</v>
      </c>
      <c r="AK1332" s="5">
        <f t="shared" si="1540"/>
        <v>1.3670132088039971E-3</v>
      </c>
      <c r="AL1332" s="5">
        <f t="shared" si="1541"/>
        <v>2.1124728514750597E-5</v>
      </c>
      <c r="AM1332" s="5">
        <f t="shared" si="1542"/>
        <v>2.7521223614768394E-3</v>
      </c>
      <c r="AN1332" s="5">
        <f t="shared" si="1543"/>
        <v>2.7072519033438636E-3</v>
      </c>
      <c r="AO1332" s="5">
        <f t="shared" si="1544"/>
        <v>1.3315565053993426E-3</v>
      </c>
      <c r="AP1332" s="5">
        <f t="shared" si="1545"/>
        <v>4.3661562607241072E-4</v>
      </c>
      <c r="AQ1332" s="5">
        <f t="shared" si="1546"/>
        <v>1.0737426697117387E-4</v>
      </c>
      <c r="AR1332" s="5">
        <f t="shared" si="1547"/>
        <v>8.1955601234072234E-4</v>
      </c>
      <c r="AS1332" s="5">
        <f t="shared" si="1548"/>
        <v>1.0272056251516841E-3</v>
      </c>
      <c r="AT1332" s="5">
        <f t="shared" si="1549"/>
        <v>6.4373354624637524E-4</v>
      </c>
      <c r="AU1332" s="5">
        <f t="shared" si="1550"/>
        <v>2.6894509947914392E-4</v>
      </c>
      <c r="AV1332" s="5">
        <f t="shared" si="1551"/>
        <v>8.4271823671004632E-5</v>
      </c>
      <c r="AW1332" s="5">
        <f t="shared" si="1552"/>
        <v>7.234829696303203E-7</v>
      </c>
      <c r="AX1332" s="5">
        <f t="shared" si="1553"/>
        <v>5.7490387645797779E-4</v>
      </c>
      <c r="AY1332" s="5">
        <f t="shared" si="1554"/>
        <v>5.6553067391430518E-4</v>
      </c>
      <c r="AZ1332" s="5">
        <f t="shared" si="1555"/>
        <v>2.7815514578578908E-4</v>
      </c>
      <c r="BA1332" s="5">
        <f t="shared" si="1556"/>
        <v>9.1206706309547301E-5</v>
      </c>
      <c r="BB1332" s="5">
        <f t="shared" si="1557"/>
        <v>2.2429919242557326E-5</v>
      </c>
      <c r="BC1332" s="5">
        <f t="shared" si="1558"/>
        <v>4.4128446039497446E-6</v>
      </c>
      <c r="BD1332" s="5">
        <f t="shared" si="1559"/>
        <v>1.343656690416742E-4</v>
      </c>
      <c r="BE1332" s="5">
        <f t="shared" si="1560"/>
        <v>1.6840968645044394E-4</v>
      </c>
      <c r="BF1332" s="5">
        <f t="shared" si="1561"/>
        <v>1.0553969139818108E-4</v>
      </c>
      <c r="BG1332" s="5">
        <f t="shared" si="1562"/>
        <v>4.4093372122040145E-5</v>
      </c>
      <c r="BH1332" s="5">
        <f t="shared" si="1563"/>
        <v>1.3816310048871935E-5</v>
      </c>
      <c r="BI1332" s="5">
        <f t="shared" si="1564"/>
        <v>3.4633853421456492E-6</v>
      </c>
      <c r="BJ1332" s="8">
        <f t="shared" si="1565"/>
        <v>0.42434880430638172</v>
      </c>
      <c r="BK1332" s="8">
        <f t="shared" si="1566"/>
        <v>0.28556379284534894</v>
      </c>
      <c r="BL1332" s="8">
        <f t="shared" si="1567"/>
        <v>0.27331275537318284</v>
      </c>
      <c r="BM1332" s="8">
        <f t="shared" si="1568"/>
        <v>0.38680670446712417</v>
      </c>
      <c r="BN1332" s="8">
        <f t="shared" si="1569"/>
        <v>0.61279280229206201</v>
      </c>
    </row>
    <row r="1333" spans="1:66" s="14" customFormat="1" x14ac:dyDescent="0.25">
      <c r="A1333" t="s">
        <v>303</v>
      </c>
      <c r="B1333" t="s">
        <v>374</v>
      </c>
      <c r="C1333" t="s">
        <v>535</v>
      </c>
      <c r="D1333" s="7" t="s">
        <v>563</v>
      </c>
      <c r="E1333">
        <f>VLOOKUP(A1333,home!$A$2:$E$405,3,FALSE)</f>
        <v>1.3961038961039001</v>
      </c>
      <c r="F1333">
        <f>VLOOKUP(B1333,home!$B$2:$E$405,3,FALSE)</f>
        <v>0.82</v>
      </c>
      <c r="G1333" t="e">
        <f>VLOOKUP(C1333,away!$B$2:$E$405,4,FALSE)</f>
        <v>#N/A</v>
      </c>
      <c r="H1333">
        <f>VLOOKUP(A1333,away!$A$2:$E$405,3,FALSE)</f>
        <v>1.0324675324675301</v>
      </c>
      <c r="I1333" t="e">
        <f>VLOOKUP(C1333,away!$B$2:$E$405,3,FALSE)</f>
        <v>#N/A</v>
      </c>
      <c r="J1333">
        <f>VLOOKUP(B1333,home!$B$2:$E$405,4,FALSE)</f>
        <v>1.1100000000000001</v>
      </c>
      <c r="K1333" s="3" t="e">
        <f t="shared" si="1514"/>
        <v>#N/A</v>
      </c>
      <c r="L1333" s="3" t="e">
        <f t="shared" si="1515"/>
        <v>#N/A</v>
      </c>
      <c r="M1333" s="5" t="e">
        <f t="shared" si="1516"/>
        <v>#N/A</v>
      </c>
      <c r="N1333" s="5" t="e">
        <f t="shared" si="1517"/>
        <v>#N/A</v>
      </c>
      <c r="O1333" s="5" t="e">
        <f t="shared" si="1518"/>
        <v>#N/A</v>
      </c>
      <c r="P1333" s="5" t="e">
        <f t="shared" si="1519"/>
        <v>#N/A</v>
      </c>
      <c r="Q1333" s="5" t="e">
        <f t="shared" si="1520"/>
        <v>#N/A</v>
      </c>
      <c r="R1333" s="5" t="e">
        <f t="shared" si="1521"/>
        <v>#N/A</v>
      </c>
      <c r="S1333" s="5" t="e">
        <f t="shared" si="1522"/>
        <v>#N/A</v>
      </c>
      <c r="T1333" s="5" t="e">
        <f t="shared" si="1523"/>
        <v>#N/A</v>
      </c>
      <c r="U1333" s="5" t="e">
        <f t="shared" si="1524"/>
        <v>#N/A</v>
      </c>
      <c r="V1333" s="5" t="e">
        <f t="shared" si="1525"/>
        <v>#N/A</v>
      </c>
      <c r="W1333" s="5" t="e">
        <f t="shared" si="1526"/>
        <v>#N/A</v>
      </c>
      <c r="X1333" s="5" t="e">
        <f t="shared" si="1527"/>
        <v>#N/A</v>
      </c>
      <c r="Y1333" s="5" t="e">
        <f t="shared" si="1528"/>
        <v>#N/A</v>
      </c>
      <c r="Z1333" s="5" t="e">
        <f t="shared" si="1529"/>
        <v>#N/A</v>
      </c>
      <c r="AA1333" s="5" t="e">
        <f t="shared" si="1530"/>
        <v>#N/A</v>
      </c>
      <c r="AB1333" s="5" t="e">
        <f t="shared" si="1531"/>
        <v>#N/A</v>
      </c>
      <c r="AC1333" s="5" t="e">
        <f t="shared" si="1532"/>
        <v>#N/A</v>
      </c>
      <c r="AD1333" s="5" t="e">
        <f t="shared" si="1533"/>
        <v>#N/A</v>
      </c>
      <c r="AE1333" s="5" t="e">
        <f t="shared" si="1534"/>
        <v>#N/A</v>
      </c>
      <c r="AF1333" s="5" t="e">
        <f t="shared" si="1535"/>
        <v>#N/A</v>
      </c>
      <c r="AG1333" s="5" t="e">
        <f t="shared" si="1536"/>
        <v>#N/A</v>
      </c>
      <c r="AH1333" s="5" t="e">
        <f t="shared" si="1537"/>
        <v>#N/A</v>
      </c>
      <c r="AI1333" s="5" t="e">
        <f t="shared" si="1538"/>
        <v>#N/A</v>
      </c>
      <c r="AJ1333" s="5" t="e">
        <f t="shared" si="1539"/>
        <v>#N/A</v>
      </c>
      <c r="AK1333" s="5" t="e">
        <f t="shared" si="1540"/>
        <v>#N/A</v>
      </c>
      <c r="AL1333" s="5" t="e">
        <f t="shared" si="1541"/>
        <v>#N/A</v>
      </c>
      <c r="AM1333" s="5" t="e">
        <f t="shared" si="1542"/>
        <v>#N/A</v>
      </c>
      <c r="AN1333" s="5" t="e">
        <f t="shared" si="1543"/>
        <v>#N/A</v>
      </c>
      <c r="AO1333" s="5" t="e">
        <f t="shared" si="1544"/>
        <v>#N/A</v>
      </c>
      <c r="AP1333" s="5" t="e">
        <f t="shared" si="1545"/>
        <v>#N/A</v>
      </c>
      <c r="AQ1333" s="5" t="e">
        <f t="shared" si="1546"/>
        <v>#N/A</v>
      </c>
      <c r="AR1333" s="5" t="e">
        <f t="shared" si="1547"/>
        <v>#N/A</v>
      </c>
      <c r="AS1333" s="5" t="e">
        <f t="shared" si="1548"/>
        <v>#N/A</v>
      </c>
      <c r="AT1333" s="5" t="e">
        <f t="shared" si="1549"/>
        <v>#N/A</v>
      </c>
      <c r="AU1333" s="5" t="e">
        <f t="shared" si="1550"/>
        <v>#N/A</v>
      </c>
      <c r="AV1333" s="5" t="e">
        <f t="shared" si="1551"/>
        <v>#N/A</v>
      </c>
      <c r="AW1333" s="5" t="e">
        <f t="shared" si="1552"/>
        <v>#N/A</v>
      </c>
      <c r="AX1333" s="5" t="e">
        <f t="shared" si="1553"/>
        <v>#N/A</v>
      </c>
      <c r="AY1333" s="5" t="e">
        <f t="shared" si="1554"/>
        <v>#N/A</v>
      </c>
      <c r="AZ1333" s="5" t="e">
        <f t="shared" si="1555"/>
        <v>#N/A</v>
      </c>
      <c r="BA1333" s="5" t="e">
        <f t="shared" si="1556"/>
        <v>#N/A</v>
      </c>
      <c r="BB1333" s="5" t="e">
        <f t="shared" si="1557"/>
        <v>#N/A</v>
      </c>
      <c r="BC1333" s="5" t="e">
        <f t="shared" si="1558"/>
        <v>#N/A</v>
      </c>
      <c r="BD1333" s="5" t="e">
        <f t="shared" si="1559"/>
        <v>#N/A</v>
      </c>
      <c r="BE1333" s="5" t="e">
        <f t="shared" si="1560"/>
        <v>#N/A</v>
      </c>
      <c r="BF1333" s="5" t="e">
        <f t="shared" si="1561"/>
        <v>#N/A</v>
      </c>
      <c r="BG1333" s="5" t="e">
        <f t="shared" si="1562"/>
        <v>#N/A</v>
      </c>
      <c r="BH1333" s="5" t="e">
        <f t="shared" si="1563"/>
        <v>#N/A</v>
      </c>
      <c r="BI1333" s="5" t="e">
        <f t="shared" si="1564"/>
        <v>#N/A</v>
      </c>
      <c r="BJ1333" s="8" t="e">
        <f t="shared" si="1565"/>
        <v>#N/A</v>
      </c>
      <c r="BK1333" s="8" t="e">
        <f t="shared" si="1566"/>
        <v>#N/A</v>
      </c>
      <c r="BL1333" s="8" t="e">
        <f t="shared" si="1567"/>
        <v>#N/A</v>
      </c>
      <c r="BM1333" s="8" t="e">
        <f t="shared" si="1568"/>
        <v>#N/A</v>
      </c>
      <c r="BN1333" s="8" t="e">
        <f t="shared" si="1569"/>
        <v>#N/A</v>
      </c>
    </row>
    <row r="1334" spans="1:66" x14ac:dyDescent="0.25">
      <c r="A1334" t="s">
        <v>303</v>
      </c>
      <c r="B1334" t="s">
        <v>459</v>
      </c>
      <c r="C1334" t="s">
        <v>380</v>
      </c>
      <c r="D1334" s="7" t="s">
        <v>563</v>
      </c>
      <c r="E1334">
        <f>VLOOKUP(A1334,home!$A$2:$E$405,3,FALSE)</f>
        <v>1.3961038961039001</v>
      </c>
      <c r="F1334">
        <f>VLOOKUP(B1334,home!$B$2:$E$405,3,FALSE)</f>
        <v>1.02</v>
      </c>
      <c r="G1334">
        <f>VLOOKUP(C1334,away!$B$2:$E$405,4,FALSE)</f>
        <v>0.65</v>
      </c>
      <c r="H1334">
        <f>VLOOKUP(A1334,away!$A$2:$E$405,3,FALSE)</f>
        <v>1.0324675324675301</v>
      </c>
      <c r="I1334">
        <f>VLOOKUP(C1334,away!$B$2:$E$405,3,FALSE)</f>
        <v>0.89</v>
      </c>
      <c r="J1334">
        <f>VLOOKUP(B1334,home!$B$2:$E$405,4,FALSE)</f>
        <v>1.1499999999999999</v>
      </c>
      <c r="K1334" s="3">
        <f t="shared" si="1514"/>
        <v>0.92561688311688584</v>
      </c>
      <c r="L1334" s="3">
        <f t="shared" si="1515"/>
        <v>1.056730519480517</v>
      </c>
      <c r="M1334" s="5">
        <f t="shared" si="1516"/>
        <v>0.13774551332851764</v>
      </c>
      <c r="N1334" s="5">
        <f t="shared" si="1517"/>
        <v>0.12749957271047793</v>
      </c>
      <c r="O1334" s="5">
        <f t="shared" si="1518"/>
        <v>0.14555988785575491</v>
      </c>
      <c r="P1334" s="5">
        <f t="shared" si="1519"/>
        <v>0.1347326897038873</v>
      </c>
      <c r="Q1334" s="5">
        <f t="shared" si="1520"/>
        <v>5.900787854550367E-2</v>
      </c>
      <c r="R1334" s="5">
        <f t="shared" si="1521"/>
        <v>7.6908787954668836E-2</v>
      </c>
      <c r="S1334" s="5">
        <f t="shared" si="1522"/>
        <v>3.2946440933342834E-2</v>
      </c>
      <c r="T1334" s="5">
        <f t="shared" si="1523"/>
        <v>6.2355426148833347E-2</v>
      </c>
      <c r="U1334" s="5">
        <f t="shared" si="1524"/>
        <v>7.1188072590898058E-2</v>
      </c>
      <c r="V1334" s="5">
        <f t="shared" si="1525"/>
        <v>3.580647057715599E-3</v>
      </c>
      <c r="W1334" s="5">
        <f t="shared" si="1526"/>
        <v>1.820622953954296E-2</v>
      </c>
      <c r="X1334" s="5">
        <f t="shared" si="1527"/>
        <v>1.9239078399102764E-2</v>
      </c>
      <c r="Y1334" s="5">
        <f t="shared" si="1528"/>
        <v>1.0165260655505128E-2</v>
      </c>
      <c r="Z1334" s="5">
        <f t="shared" si="1529"/>
        <v>2.709062114931805E-2</v>
      </c>
      <c r="AA1334" s="5">
        <f t="shared" si="1530"/>
        <v>2.5075536309932159E-2</v>
      </c>
      <c r="AB1334" s="5">
        <f t="shared" si="1531"/>
        <v>1.1605169880841851E-2</v>
      </c>
      <c r="AC1334" s="5">
        <f t="shared" si="1532"/>
        <v>2.188956092419847E-4</v>
      </c>
      <c r="AD1334" s="5">
        <f t="shared" si="1533"/>
        <v>4.2129983599255814E-3</v>
      </c>
      <c r="AE1334" s="5">
        <f t="shared" si="1534"/>
        <v>4.4520039454547262E-3</v>
      </c>
      <c r="AF1334" s="5">
        <f t="shared" si="1535"/>
        <v>2.3522842210048417E-3</v>
      </c>
      <c r="AG1334" s="5">
        <f t="shared" si="1536"/>
        <v>8.2857684227609005E-4</v>
      </c>
      <c r="AH1334" s="5">
        <f t="shared" si="1537"/>
        <v>7.1568715400421841E-3</v>
      </c>
      <c r="AI1334" s="5">
        <f t="shared" si="1538"/>
        <v>6.624521127761792E-3</v>
      </c>
      <c r="AJ1334" s="5">
        <f t="shared" si="1539"/>
        <v>3.0658842992104134E-3</v>
      </c>
      <c r="AK1334" s="5">
        <f t="shared" si="1540"/>
        <v>9.4594475634404717E-4</v>
      </c>
      <c r="AL1334" s="5">
        <f t="shared" si="1541"/>
        <v>8.5643135619831086E-6</v>
      </c>
      <c r="AM1334" s="5">
        <f t="shared" si="1542"/>
        <v>7.7992448209817397E-4</v>
      </c>
      <c r="AN1334" s="5">
        <f t="shared" si="1543"/>
        <v>8.2417000312317657E-4</v>
      </c>
      <c r="AO1334" s="5">
        <f t="shared" si="1544"/>
        <v>4.354627977703068E-4</v>
      </c>
      <c r="AP1334" s="5">
        <f t="shared" si="1545"/>
        <v>1.5338894283408526E-4</v>
      </c>
      <c r="AQ1334" s="5">
        <f t="shared" si="1546"/>
        <v>4.0522694310907544E-5</v>
      </c>
      <c r="AR1334" s="5">
        <f t="shared" si="1547"/>
        <v>1.5125769160728216E-3</v>
      </c>
      <c r="AS1334" s="5">
        <f t="shared" si="1548"/>
        <v>1.4000667305298763E-3</v>
      </c>
      <c r="AT1334" s="5">
        <f t="shared" si="1549"/>
        <v>6.4796270163435649E-4</v>
      </c>
      <c r="AU1334" s="5">
        <f t="shared" si="1550"/>
        <v>1.9992173875426329E-4</v>
      </c>
      <c r="AV1334" s="5">
        <f t="shared" si="1551"/>
        <v>4.626273417325737E-5</v>
      </c>
      <c r="AW1334" s="5">
        <f t="shared" si="1552"/>
        <v>2.326942098170142E-7</v>
      </c>
      <c r="AX1334" s="5">
        <f t="shared" si="1553"/>
        <v>1.2031854469771048E-4</v>
      </c>
      <c r="AY1334" s="5">
        <f t="shared" si="1554"/>
        <v>1.2714427824155137E-4</v>
      </c>
      <c r="AZ1334" s="5">
        <f t="shared" si="1555"/>
        <v>6.717861959758499E-5</v>
      </c>
      <c r="BA1334" s="5">
        <f t="shared" si="1556"/>
        <v>2.366323252844668E-5</v>
      </c>
      <c r="BB1334" s="5">
        <f t="shared" si="1557"/>
        <v>6.2514150005934306E-6</v>
      </c>
      <c r="BC1334" s="5">
        <f t="shared" si="1558"/>
        <v>1.3212122042130789E-6</v>
      </c>
      <c r="BD1334" s="5">
        <f t="shared" si="1559"/>
        <v>2.6639769837931171E-4</v>
      </c>
      <c r="BE1334" s="5">
        <f t="shared" si="1560"/>
        <v>2.4658220724337076E-4</v>
      </c>
      <c r="BF1334" s="5">
        <f t="shared" si="1561"/>
        <v>1.1412032705034542E-4</v>
      </c>
      <c r="BG1334" s="5">
        <f t="shared" si="1562"/>
        <v>3.5210567141540128E-5</v>
      </c>
      <c r="BH1334" s="5">
        <f t="shared" si="1563"/>
        <v>8.1478738525825511E-6</v>
      </c>
      <c r="BI1334" s="5">
        <f t="shared" si="1564"/>
        <v>1.5083619198914072E-6</v>
      </c>
      <c r="BJ1334" s="8">
        <f t="shared" si="1565"/>
        <v>0.31089865559003382</v>
      </c>
      <c r="BK1334" s="8">
        <f t="shared" si="1566"/>
        <v>0.30935989522450891</v>
      </c>
      <c r="BL1334" s="8">
        <f t="shared" si="1567"/>
        <v>0.35260943417220586</v>
      </c>
      <c r="BM1334" s="8">
        <f t="shared" si="1568"/>
        <v>0.31837736445322462</v>
      </c>
      <c r="BN1334" s="8">
        <f t="shared" si="1569"/>
        <v>0.68145433009881029</v>
      </c>
    </row>
    <row r="1335" spans="1:66" x14ac:dyDescent="0.25">
      <c r="A1335" t="s">
        <v>303</v>
      </c>
      <c r="B1335" t="s">
        <v>357</v>
      </c>
      <c r="C1335" t="s">
        <v>537</v>
      </c>
      <c r="D1335" s="7" t="s">
        <v>563</v>
      </c>
      <c r="E1335">
        <f>VLOOKUP(A1335,home!$A$2:$E$405,3,FALSE)</f>
        <v>1.3961038961039001</v>
      </c>
      <c r="F1335">
        <f>VLOOKUP(B1335,home!$B$2:$E$405,3,FALSE)</f>
        <v>1.47</v>
      </c>
      <c r="G1335" t="e">
        <f>VLOOKUP(C1335,away!$B$2:$E$405,4,FALSE)</f>
        <v>#N/A</v>
      </c>
      <c r="H1335">
        <f>VLOOKUP(A1335,away!$A$2:$E$405,3,FALSE)</f>
        <v>1.0324675324675301</v>
      </c>
      <c r="I1335" t="e">
        <f>VLOOKUP(C1335,away!$B$2:$E$405,3,FALSE)</f>
        <v>#N/A</v>
      </c>
      <c r="J1335">
        <f>VLOOKUP(B1335,home!$B$2:$E$405,4,FALSE)</f>
        <v>1.34</v>
      </c>
      <c r="K1335" s="3" t="e">
        <f t="shared" si="1514"/>
        <v>#N/A</v>
      </c>
      <c r="L1335" s="3" t="e">
        <f t="shared" si="1515"/>
        <v>#N/A</v>
      </c>
      <c r="M1335" s="5" t="e">
        <f t="shared" si="1516"/>
        <v>#N/A</v>
      </c>
      <c r="N1335" s="5" t="e">
        <f t="shared" si="1517"/>
        <v>#N/A</v>
      </c>
      <c r="O1335" s="5" t="e">
        <f t="shared" si="1518"/>
        <v>#N/A</v>
      </c>
      <c r="P1335" s="5" t="e">
        <f t="shared" si="1519"/>
        <v>#N/A</v>
      </c>
      <c r="Q1335" s="5" t="e">
        <f t="shared" si="1520"/>
        <v>#N/A</v>
      </c>
      <c r="R1335" s="5" t="e">
        <f t="shared" si="1521"/>
        <v>#N/A</v>
      </c>
      <c r="S1335" s="5" t="e">
        <f t="shared" si="1522"/>
        <v>#N/A</v>
      </c>
      <c r="T1335" s="5" t="e">
        <f t="shared" si="1523"/>
        <v>#N/A</v>
      </c>
      <c r="U1335" s="5" t="e">
        <f t="shared" si="1524"/>
        <v>#N/A</v>
      </c>
      <c r="V1335" s="5" t="e">
        <f t="shared" si="1525"/>
        <v>#N/A</v>
      </c>
      <c r="W1335" s="5" t="e">
        <f t="shared" si="1526"/>
        <v>#N/A</v>
      </c>
      <c r="X1335" s="5" t="e">
        <f t="shared" si="1527"/>
        <v>#N/A</v>
      </c>
      <c r="Y1335" s="5" t="e">
        <f t="shared" si="1528"/>
        <v>#N/A</v>
      </c>
      <c r="Z1335" s="5" t="e">
        <f t="shared" si="1529"/>
        <v>#N/A</v>
      </c>
      <c r="AA1335" s="5" t="e">
        <f t="shared" si="1530"/>
        <v>#N/A</v>
      </c>
      <c r="AB1335" s="5" t="e">
        <f t="shared" si="1531"/>
        <v>#N/A</v>
      </c>
      <c r="AC1335" s="5" t="e">
        <f t="shared" si="1532"/>
        <v>#N/A</v>
      </c>
      <c r="AD1335" s="5" t="e">
        <f t="shared" si="1533"/>
        <v>#N/A</v>
      </c>
      <c r="AE1335" s="5" t="e">
        <f t="shared" si="1534"/>
        <v>#N/A</v>
      </c>
      <c r="AF1335" s="5" t="e">
        <f t="shared" si="1535"/>
        <v>#N/A</v>
      </c>
      <c r="AG1335" s="5" t="e">
        <f t="shared" si="1536"/>
        <v>#N/A</v>
      </c>
      <c r="AH1335" s="5" t="e">
        <f t="shared" si="1537"/>
        <v>#N/A</v>
      </c>
      <c r="AI1335" s="5" t="e">
        <f t="shared" si="1538"/>
        <v>#N/A</v>
      </c>
      <c r="AJ1335" s="5" t="e">
        <f t="shared" si="1539"/>
        <v>#N/A</v>
      </c>
      <c r="AK1335" s="5" t="e">
        <f t="shared" si="1540"/>
        <v>#N/A</v>
      </c>
      <c r="AL1335" s="5" t="e">
        <f t="shared" si="1541"/>
        <v>#N/A</v>
      </c>
      <c r="AM1335" s="5" t="e">
        <f t="shared" si="1542"/>
        <v>#N/A</v>
      </c>
      <c r="AN1335" s="5" t="e">
        <f t="shared" si="1543"/>
        <v>#N/A</v>
      </c>
      <c r="AO1335" s="5" t="e">
        <f t="shared" si="1544"/>
        <v>#N/A</v>
      </c>
      <c r="AP1335" s="5" t="e">
        <f t="shared" si="1545"/>
        <v>#N/A</v>
      </c>
      <c r="AQ1335" s="5" t="e">
        <f t="shared" si="1546"/>
        <v>#N/A</v>
      </c>
      <c r="AR1335" s="5" t="e">
        <f t="shared" si="1547"/>
        <v>#N/A</v>
      </c>
      <c r="AS1335" s="5" t="e">
        <f t="shared" si="1548"/>
        <v>#N/A</v>
      </c>
      <c r="AT1335" s="5" t="e">
        <f t="shared" si="1549"/>
        <v>#N/A</v>
      </c>
      <c r="AU1335" s="5" t="e">
        <f t="shared" si="1550"/>
        <v>#N/A</v>
      </c>
      <c r="AV1335" s="5" t="e">
        <f t="shared" si="1551"/>
        <v>#N/A</v>
      </c>
      <c r="AW1335" s="5" t="e">
        <f t="shared" si="1552"/>
        <v>#N/A</v>
      </c>
      <c r="AX1335" s="5" t="e">
        <f t="shared" si="1553"/>
        <v>#N/A</v>
      </c>
      <c r="AY1335" s="5" t="e">
        <f t="shared" si="1554"/>
        <v>#N/A</v>
      </c>
      <c r="AZ1335" s="5" t="e">
        <f t="shared" si="1555"/>
        <v>#N/A</v>
      </c>
      <c r="BA1335" s="5" t="e">
        <f t="shared" si="1556"/>
        <v>#N/A</v>
      </c>
      <c r="BB1335" s="5" t="e">
        <f t="shared" si="1557"/>
        <v>#N/A</v>
      </c>
      <c r="BC1335" s="5" t="e">
        <f t="shared" si="1558"/>
        <v>#N/A</v>
      </c>
      <c r="BD1335" s="5" t="e">
        <f t="shared" si="1559"/>
        <v>#N/A</v>
      </c>
      <c r="BE1335" s="5" t="e">
        <f t="shared" si="1560"/>
        <v>#N/A</v>
      </c>
      <c r="BF1335" s="5" t="e">
        <f t="shared" si="1561"/>
        <v>#N/A</v>
      </c>
      <c r="BG1335" s="5" t="e">
        <f t="shared" si="1562"/>
        <v>#N/A</v>
      </c>
      <c r="BH1335" s="5" t="e">
        <f t="shared" si="1563"/>
        <v>#N/A</v>
      </c>
      <c r="BI1335" s="5" t="e">
        <f t="shared" si="1564"/>
        <v>#N/A</v>
      </c>
      <c r="BJ1335" s="8" t="e">
        <f t="shared" si="1565"/>
        <v>#N/A</v>
      </c>
      <c r="BK1335" s="8" t="e">
        <f t="shared" si="1566"/>
        <v>#N/A</v>
      </c>
      <c r="BL1335" s="8" t="e">
        <f t="shared" si="1567"/>
        <v>#N/A</v>
      </c>
      <c r="BM1335" s="8" t="e">
        <f t="shared" si="1568"/>
        <v>#N/A</v>
      </c>
      <c r="BN1335" s="8" t="e">
        <f t="shared" si="1569"/>
        <v>#N/A</v>
      </c>
    </row>
    <row r="1336" spans="1:66" x14ac:dyDescent="0.25">
      <c r="A1336" t="s">
        <v>303</v>
      </c>
      <c r="B1336" t="s">
        <v>364</v>
      </c>
      <c r="C1336" t="s">
        <v>390</v>
      </c>
      <c r="D1336" s="7" t="s">
        <v>563</v>
      </c>
      <c r="E1336">
        <f>VLOOKUP(A1336,home!$A$2:$E$405,3,FALSE)</f>
        <v>1.3961038961039001</v>
      </c>
      <c r="F1336">
        <f>VLOOKUP(B1336,home!$B$2:$E$405,3,FALSE)</f>
        <v>1.26</v>
      </c>
      <c r="G1336">
        <f>VLOOKUP(C1336,away!$B$2:$E$405,4,FALSE)</f>
        <v>1.06</v>
      </c>
      <c r="H1336">
        <f>VLOOKUP(A1336,away!$A$2:$E$405,3,FALSE)</f>
        <v>1.0324675324675301</v>
      </c>
      <c r="I1336">
        <f>VLOOKUP(C1336,away!$B$2:$E$405,3,FALSE)</f>
        <v>0.78</v>
      </c>
      <c r="J1336">
        <f>VLOOKUP(B1336,home!$B$2:$E$405,4,FALSE)</f>
        <v>1.1499999999999999</v>
      </c>
      <c r="K1336" s="3">
        <f t="shared" si="1514"/>
        <v>1.8646363636363692</v>
      </c>
      <c r="L1336" s="3">
        <f t="shared" si="1515"/>
        <v>0.92612337662337441</v>
      </c>
      <c r="M1336" s="5">
        <f t="shared" si="1516"/>
        <v>6.1374567467822244E-2</v>
      </c>
      <c r="N1336" s="5">
        <f t="shared" si="1517"/>
        <v>0.11444125030295504</v>
      </c>
      <c r="O1336" s="5">
        <f t="shared" si="1518"/>
        <v>5.6840421662098649E-2</v>
      </c>
      <c r="P1336" s="5">
        <f t="shared" si="1519"/>
        <v>0.10598671715557349</v>
      </c>
      <c r="Q1336" s="5">
        <f t="shared" si="1520"/>
        <v>0.10669565840745085</v>
      </c>
      <c r="R1336" s="5">
        <f t="shared" si="1521"/>
        <v>2.6320621619199593E-2</v>
      </c>
      <c r="S1336" s="5">
        <f t="shared" si="1522"/>
        <v>4.5756673638901527E-2</v>
      </c>
      <c r="T1336" s="5">
        <f t="shared" si="1523"/>
        <v>9.8813343435362508E-2</v>
      </c>
      <c r="U1336" s="5">
        <f t="shared" si="1524"/>
        <v>4.9078388184673118E-2</v>
      </c>
      <c r="V1336" s="5">
        <f t="shared" si="1525"/>
        <v>8.7796040807379058E-3</v>
      </c>
      <c r="W1336" s="5">
        <f t="shared" si="1526"/>
        <v>6.6316201502885794E-2</v>
      </c>
      <c r="X1336" s="5">
        <f t="shared" si="1527"/>
        <v>6.1416984460688696E-2</v>
      </c>
      <c r="Y1336" s="5">
        <f t="shared" si="1528"/>
        <v>2.8439852515379158E-2</v>
      </c>
      <c r="Z1336" s="5">
        <f t="shared" si="1529"/>
        <v>8.1253809895997734E-3</v>
      </c>
      <c r="AA1336" s="5">
        <f t="shared" si="1530"/>
        <v>1.5150880861607399E-2</v>
      </c>
      <c r="AB1336" s="5">
        <f t="shared" si="1531"/>
        <v>1.4125441697837745E-2</v>
      </c>
      <c r="AC1336" s="5">
        <f t="shared" si="1532"/>
        <v>9.4758449309128114E-4</v>
      </c>
      <c r="AD1336" s="5">
        <f t="shared" si="1533"/>
        <v>3.0913900205129428E-2</v>
      </c>
      <c r="AE1336" s="5">
        <f t="shared" si="1534"/>
        <v>2.8630085642572495E-2</v>
      </c>
      <c r="AF1336" s="5">
        <f t="shared" si="1535"/>
        <v>1.3257495794157814E-2</v>
      </c>
      <c r="AG1336" s="5">
        <f t="shared" si="1536"/>
        <v>4.0926922568185397E-3</v>
      </c>
      <c r="AH1336" s="5">
        <f t="shared" si="1537"/>
        <v>1.881276319609879E-3</v>
      </c>
      <c r="AI1336" s="5">
        <f t="shared" si="1538"/>
        <v>3.5078962355925758E-3</v>
      </c>
      <c r="AJ1336" s="5">
        <f t="shared" si="1539"/>
        <v>3.2704754403745256E-3</v>
      </c>
      <c r="AK1336" s="5">
        <f t="shared" si="1540"/>
        <v>2.0327491441673364E-3</v>
      </c>
      <c r="AL1336" s="5">
        <f t="shared" si="1541"/>
        <v>6.5454714415985287E-5</v>
      </c>
      <c r="AM1336" s="5">
        <f t="shared" si="1542"/>
        <v>1.1528636492862027E-2</v>
      </c>
      <c r="AN1336" s="5">
        <f t="shared" si="1543"/>
        <v>1.067693975663284E-2</v>
      </c>
      <c r="AO1336" s="5">
        <f t="shared" si="1544"/>
        <v>4.9440817497085759E-3</v>
      </c>
      <c r="AP1336" s="5">
        <f t="shared" si="1545"/>
        <v>1.5262765614473695E-3</v>
      </c>
      <c r="AQ1336" s="5">
        <f t="shared" si="1546"/>
        <v>3.5338010068718768E-4</v>
      </c>
      <c r="AR1336" s="5">
        <f t="shared" si="1547"/>
        <v>3.4845879549573927E-4</v>
      </c>
      <c r="AS1336" s="5">
        <f t="shared" si="1548"/>
        <v>6.4974894131028429E-4</v>
      </c>
      <c r="AT1336" s="5">
        <f t="shared" si="1549"/>
        <v>6.0577275160069474E-4</v>
      </c>
      <c r="AU1336" s="5">
        <f t="shared" si="1550"/>
        <v>3.7651530024490577E-4</v>
      </c>
      <c r="AV1336" s="5">
        <f t="shared" si="1551"/>
        <v>1.7551603007552924E-4</v>
      </c>
      <c r="AW1336" s="5">
        <f t="shared" si="1552"/>
        <v>3.1397959690274944E-6</v>
      </c>
      <c r="AX1336" s="5">
        <f t="shared" si="1553"/>
        <v>3.5827858046226348E-3</v>
      </c>
      <c r="AY1336" s="5">
        <f t="shared" si="1554"/>
        <v>3.3181016870954083E-3</v>
      </c>
      <c r="AZ1336" s="5">
        <f t="shared" si="1555"/>
        <v>1.5364857692162571E-3</v>
      </c>
      <c r="BA1336" s="5">
        <f t="shared" si="1556"/>
        <v>4.74325129573441E-4</v>
      </c>
      <c r="BB1336" s="5">
        <f t="shared" si="1557"/>
        <v>1.0982089765446868E-4</v>
      </c>
      <c r="BC1336" s="5">
        <f t="shared" si="1558"/>
        <v>2.0341540111913318E-5</v>
      </c>
      <c r="BD1336" s="5">
        <f t="shared" si="1559"/>
        <v>5.3785972716437963E-5</v>
      </c>
      <c r="BE1336" s="5">
        <f t="shared" si="1560"/>
        <v>1.0029128058062382E-4</v>
      </c>
      <c r="BF1336" s="5">
        <f t="shared" si="1561"/>
        <v>9.3503384363144627E-5</v>
      </c>
      <c r="BG1336" s="5">
        <f t="shared" si="1562"/>
        <v>5.8116603535529263E-5</v>
      </c>
      <c r="BH1336" s="5">
        <f t="shared" si="1563"/>
        <v>2.7091583070846466E-5</v>
      </c>
      <c r="BI1336" s="5">
        <f t="shared" si="1564"/>
        <v>1.0103190188475154E-5</v>
      </c>
      <c r="BJ1336" s="8">
        <f t="shared" si="1565"/>
        <v>0.59108864001301265</v>
      </c>
      <c r="BK1336" s="8">
        <f t="shared" si="1566"/>
        <v>0.22622870323763783</v>
      </c>
      <c r="BL1336" s="8">
        <f t="shared" si="1567"/>
        <v>0.1747070549983431</v>
      </c>
      <c r="BM1336" s="8">
        <f t="shared" si="1568"/>
        <v>0.52517558073236659</v>
      </c>
      <c r="BN1336" s="8">
        <f t="shared" si="1569"/>
        <v>0.4716592366150999</v>
      </c>
    </row>
    <row r="1337" spans="1:66" x14ac:dyDescent="0.25">
      <c r="A1337" t="s">
        <v>303</v>
      </c>
      <c r="B1337" t="s">
        <v>346</v>
      </c>
      <c r="C1337" t="s">
        <v>354</v>
      </c>
      <c r="D1337" s="7" t="s">
        <v>563</v>
      </c>
      <c r="E1337">
        <f>VLOOKUP(A1337,home!$A$2:$E$405,3,FALSE)</f>
        <v>1.3961038961039001</v>
      </c>
      <c r="F1337">
        <f>VLOOKUP(B1337,home!$B$2:$E$405,3,FALSE)</f>
        <v>0.78</v>
      </c>
      <c r="G1337">
        <f>VLOOKUP(C1337,away!$B$2:$E$405,4,FALSE)</f>
        <v>1.1299999999999999</v>
      </c>
      <c r="H1337">
        <f>VLOOKUP(A1337,away!$A$2:$E$405,3,FALSE)</f>
        <v>1.0324675324675301</v>
      </c>
      <c r="I1337">
        <f>VLOOKUP(C1337,away!$B$2:$E$405,3,FALSE)</f>
        <v>0.61</v>
      </c>
      <c r="J1337">
        <f>VLOOKUP(B1337,home!$B$2:$E$405,4,FALSE)</f>
        <v>0.78</v>
      </c>
      <c r="K1337" s="3">
        <f t="shared" si="1514"/>
        <v>1.2305259740259773</v>
      </c>
      <c r="L1337" s="3">
        <f t="shared" si="1515"/>
        <v>0.49124805194805082</v>
      </c>
      <c r="M1337" s="5">
        <f t="shared" si="1516"/>
        <v>0.1787487615231165</v>
      </c>
      <c r="N1337" s="5">
        <f t="shared" si="1517"/>
        <v>0.21995499387917006</v>
      </c>
      <c r="O1337" s="5">
        <f t="shared" si="1518"/>
        <v>8.7809980886357678E-2</v>
      </c>
      <c r="P1337" s="5">
        <f t="shared" si="1519"/>
        <v>0.10805246225938774</v>
      </c>
      <c r="Q1337" s="5">
        <f t="shared" si="1520"/>
        <v>0.13533016654252183</v>
      </c>
      <c r="R1337" s="5">
        <f t="shared" si="1521"/>
        <v>2.1568241026009391E-2</v>
      </c>
      <c r="S1337" s="5">
        <f t="shared" si="1522"/>
        <v>1.6329252439053279E-2</v>
      </c>
      <c r="T1337" s="5">
        <f t="shared" si="1523"/>
        <v>6.6480680683819141E-2</v>
      </c>
      <c r="U1337" s="5">
        <f t="shared" si="1524"/>
        <v>2.654028079655725E-2</v>
      </c>
      <c r="V1337" s="5">
        <f t="shared" si="1525"/>
        <v>1.0967696396639789E-3</v>
      </c>
      <c r="W1337" s="5">
        <f t="shared" si="1526"/>
        <v>5.5509094999944789E-2</v>
      </c>
      <c r="X1337" s="5">
        <f t="shared" si="1527"/>
        <v>2.7268734784122166E-2</v>
      </c>
      <c r="Y1337" s="5">
        <f t="shared" si="1528"/>
        <v>6.6978564208940326E-3</v>
      </c>
      <c r="Z1337" s="5">
        <f t="shared" si="1529"/>
        <v>3.5317854626577137E-3</v>
      </c>
      <c r="AA1337" s="5">
        <f t="shared" si="1530"/>
        <v>4.3459537464876699E-3</v>
      </c>
      <c r="AB1337" s="5">
        <f t="shared" si="1531"/>
        <v>2.6739044834842934E-3</v>
      </c>
      <c r="AC1337" s="5">
        <f t="shared" si="1532"/>
        <v>4.1436881536696837E-5</v>
      </c>
      <c r="AD1337" s="5">
        <f t="shared" si="1533"/>
        <v>1.7076345798026898E-2</v>
      </c>
      <c r="AE1337" s="5">
        <f t="shared" si="1534"/>
        <v>8.3887216076719978E-3</v>
      </c>
      <c r="AF1337" s="5">
        <f t="shared" si="1535"/>
        <v>2.0604715740516946E-3</v>
      </c>
      <c r="AG1337" s="5">
        <f t="shared" si="1536"/>
        <v>3.3740088228240958E-4</v>
      </c>
      <c r="AH1337" s="5">
        <f t="shared" si="1537"/>
        <v>4.3374568210726187E-4</v>
      </c>
      <c r="AI1337" s="5">
        <f t="shared" si="1538"/>
        <v>5.3373532795460024E-4</v>
      </c>
      <c r="AJ1337" s="5">
        <f t="shared" si="1539"/>
        <v>3.2838759215170454E-4</v>
      </c>
      <c r="AK1337" s="5">
        <f t="shared" si="1540"/>
        <v>1.3469648723017384E-4</v>
      </c>
      <c r="AL1337" s="5">
        <f t="shared" si="1541"/>
        <v>1.0019330014348945E-6</v>
      </c>
      <c r="AM1337" s="5">
        <f t="shared" si="1542"/>
        <v>4.2025774091842905E-3</v>
      </c>
      <c r="AN1337" s="5">
        <f t="shared" si="1543"/>
        <v>2.0645079654226695E-3</v>
      </c>
      <c r="AO1337" s="5">
        <f t="shared" si="1544"/>
        <v>5.0709275812256007E-4</v>
      </c>
      <c r="AP1337" s="5">
        <f t="shared" si="1545"/>
        <v>8.3036109861557239E-5</v>
      </c>
      <c r="AQ1337" s="5">
        <f t="shared" si="1546"/>
        <v>1.0197831802708583E-5</v>
      </c>
      <c r="AR1337" s="5">
        <f t="shared" si="1547"/>
        <v>4.2615344275214203E-5</v>
      </c>
      <c r="AS1337" s="5">
        <f t="shared" si="1548"/>
        <v>5.2439288022710307E-5</v>
      </c>
      <c r="AT1337" s="5">
        <f t="shared" si="1549"/>
        <v>3.2263952985687196E-5</v>
      </c>
      <c r="AU1337" s="5">
        <f t="shared" si="1550"/>
        <v>1.3233877391213687E-5</v>
      </c>
      <c r="AV1337" s="5">
        <f t="shared" si="1551"/>
        <v>4.0711574667408969E-6</v>
      </c>
      <c r="AW1337" s="5">
        <f t="shared" si="1552"/>
        <v>1.682394373307433E-8</v>
      </c>
      <c r="AX1337" s="5">
        <f t="shared" si="1553"/>
        <v>8.6189677664267716E-4</v>
      </c>
      <c r="AY1337" s="5">
        <f t="shared" si="1554"/>
        <v>4.2340511250601944E-4</v>
      </c>
      <c r="AZ1337" s="5">
        <f t="shared" si="1555"/>
        <v>1.0399846835171366E-4</v>
      </c>
      <c r="BA1337" s="5">
        <f t="shared" si="1556"/>
        <v>1.7029681661120114E-5</v>
      </c>
      <c r="BB1337" s="5">
        <f t="shared" si="1557"/>
        <v>2.0914494853301758E-6</v>
      </c>
      <c r="BC1337" s="5">
        <f t="shared" si="1558"/>
        <v>2.0548409708324057E-7</v>
      </c>
      <c r="BD1337" s="5">
        <f t="shared" si="1559"/>
        <v>3.489117476382413E-6</v>
      </c>
      <c r="BE1337" s="5">
        <f t="shared" si="1560"/>
        <v>4.2934496811165284E-6</v>
      </c>
      <c r="BF1337" s="5">
        <f t="shared" si="1561"/>
        <v>2.6416006753937194E-6</v>
      </c>
      <c r="BG1337" s="5">
        <f t="shared" si="1562"/>
        <v>1.0835194146921784E-6</v>
      </c>
      <c r="BH1337" s="5">
        <f t="shared" si="1563"/>
        <v>3.3332469578503755E-7</v>
      </c>
      <c r="BI1337" s="5">
        <f t="shared" si="1564"/>
        <v>8.2032939189559179E-8</v>
      </c>
      <c r="BJ1337" s="8">
        <f t="shared" si="1565"/>
        <v>0.54738050621964285</v>
      </c>
      <c r="BK1337" s="8">
        <f t="shared" si="1566"/>
        <v>0.30469308978826559</v>
      </c>
      <c r="BL1337" s="8">
        <f t="shared" si="1567"/>
        <v>0.1445254726933641</v>
      </c>
      <c r="BM1337" s="8">
        <f t="shared" si="1568"/>
        <v>0.24824285975880472</v>
      </c>
      <c r="BN1337" s="8">
        <f t="shared" si="1569"/>
        <v>0.75146460611656318</v>
      </c>
    </row>
    <row r="1338" spans="1:66" x14ac:dyDescent="0.25">
      <c r="A1338" t="s">
        <v>35</v>
      </c>
      <c r="B1338" t="s">
        <v>214</v>
      </c>
      <c r="C1338" t="s">
        <v>531</v>
      </c>
      <c r="D1338" s="7" t="s">
        <v>563</v>
      </c>
      <c r="E1338">
        <f>VLOOKUP(A1338,home!$A$2:$E$405,3,FALSE)</f>
        <v>1.5947368421052599</v>
      </c>
      <c r="F1338">
        <f>VLOOKUP(B1338,home!$B$2:$E$405,3,FALSE)</f>
        <v>0.92</v>
      </c>
      <c r="G1338" t="e">
        <f>VLOOKUP(C1338,away!$B$2:$E$405,4,FALSE)</f>
        <v>#N/A</v>
      </c>
      <c r="H1338">
        <f>VLOOKUP(A1338,away!$A$2:$E$405,3,FALSE)</f>
        <v>1.21315789473684</v>
      </c>
      <c r="I1338" t="e">
        <f>VLOOKUP(C1338,away!$B$2:$E$405,3,FALSE)</f>
        <v>#N/A</v>
      </c>
      <c r="J1338">
        <f>VLOOKUP(B1338,home!$B$2:$E$405,4,FALSE)</f>
        <v>0.91</v>
      </c>
      <c r="K1338" s="3" t="e">
        <f t="shared" si="1514"/>
        <v>#N/A</v>
      </c>
      <c r="L1338" s="3" t="e">
        <f t="shared" si="1515"/>
        <v>#N/A</v>
      </c>
      <c r="M1338" s="5" t="e">
        <f t="shared" si="1516"/>
        <v>#N/A</v>
      </c>
      <c r="N1338" s="5" t="e">
        <f t="shared" si="1517"/>
        <v>#N/A</v>
      </c>
      <c r="O1338" s="5" t="e">
        <f t="shared" si="1518"/>
        <v>#N/A</v>
      </c>
      <c r="P1338" s="5" t="e">
        <f t="shared" si="1519"/>
        <v>#N/A</v>
      </c>
      <c r="Q1338" s="5" t="e">
        <f t="shared" si="1520"/>
        <v>#N/A</v>
      </c>
      <c r="R1338" s="5" t="e">
        <f t="shared" si="1521"/>
        <v>#N/A</v>
      </c>
      <c r="S1338" s="5" t="e">
        <f t="shared" si="1522"/>
        <v>#N/A</v>
      </c>
      <c r="T1338" s="5" t="e">
        <f t="shared" si="1523"/>
        <v>#N/A</v>
      </c>
      <c r="U1338" s="5" t="e">
        <f t="shared" si="1524"/>
        <v>#N/A</v>
      </c>
      <c r="V1338" s="5" t="e">
        <f t="shared" si="1525"/>
        <v>#N/A</v>
      </c>
      <c r="W1338" s="5" t="e">
        <f t="shared" si="1526"/>
        <v>#N/A</v>
      </c>
      <c r="X1338" s="5" t="e">
        <f t="shared" si="1527"/>
        <v>#N/A</v>
      </c>
      <c r="Y1338" s="5" t="e">
        <f t="shared" si="1528"/>
        <v>#N/A</v>
      </c>
      <c r="Z1338" s="5" t="e">
        <f t="shared" si="1529"/>
        <v>#N/A</v>
      </c>
      <c r="AA1338" s="5" t="e">
        <f t="shared" si="1530"/>
        <v>#N/A</v>
      </c>
      <c r="AB1338" s="5" t="e">
        <f t="shared" si="1531"/>
        <v>#N/A</v>
      </c>
      <c r="AC1338" s="5" t="e">
        <f t="shared" si="1532"/>
        <v>#N/A</v>
      </c>
      <c r="AD1338" s="5" t="e">
        <f t="shared" si="1533"/>
        <v>#N/A</v>
      </c>
      <c r="AE1338" s="5" t="e">
        <f t="shared" si="1534"/>
        <v>#N/A</v>
      </c>
      <c r="AF1338" s="5" t="e">
        <f t="shared" si="1535"/>
        <v>#N/A</v>
      </c>
      <c r="AG1338" s="5" t="e">
        <f t="shared" si="1536"/>
        <v>#N/A</v>
      </c>
      <c r="AH1338" s="5" t="e">
        <f t="shared" si="1537"/>
        <v>#N/A</v>
      </c>
      <c r="AI1338" s="5" t="e">
        <f t="shared" si="1538"/>
        <v>#N/A</v>
      </c>
      <c r="AJ1338" s="5" t="e">
        <f t="shared" si="1539"/>
        <v>#N/A</v>
      </c>
      <c r="AK1338" s="5" t="e">
        <f t="shared" si="1540"/>
        <v>#N/A</v>
      </c>
      <c r="AL1338" s="5" t="e">
        <f t="shared" si="1541"/>
        <v>#N/A</v>
      </c>
      <c r="AM1338" s="5" t="e">
        <f t="shared" si="1542"/>
        <v>#N/A</v>
      </c>
      <c r="AN1338" s="5" t="e">
        <f t="shared" si="1543"/>
        <v>#N/A</v>
      </c>
      <c r="AO1338" s="5" t="e">
        <f t="shared" si="1544"/>
        <v>#N/A</v>
      </c>
      <c r="AP1338" s="5" t="e">
        <f t="shared" si="1545"/>
        <v>#N/A</v>
      </c>
      <c r="AQ1338" s="5" t="e">
        <f t="shared" si="1546"/>
        <v>#N/A</v>
      </c>
      <c r="AR1338" s="5" t="e">
        <f t="shared" si="1547"/>
        <v>#N/A</v>
      </c>
      <c r="AS1338" s="5" t="e">
        <f t="shared" si="1548"/>
        <v>#N/A</v>
      </c>
      <c r="AT1338" s="5" t="e">
        <f t="shared" si="1549"/>
        <v>#N/A</v>
      </c>
      <c r="AU1338" s="5" t="e">
        <f t="shared" si="1550"/>
        <v>#N/A</v>
      </c>
      <c r="AV1338" s="5" t="e">
        <f t="shared" si="1551"/>
        <v>#N/A</v>
      </c>
      <c r="AW1338" s="5" t="e">
        <f t="shared" si="1552"/>
        <v>#N/A</v>
      </c>
      <c r="AX1338" s="5" t="e">
        <f t="shared" si="1553"/>
        <v>#N/A</v>
      </c>
      <c r="AY1338" s="5" t="e">
        <f t="shared" si="1554"/>
        <v>#N/A</v>
      </c>
      <c r="AZ1338" s="5" t="e">
        <f t="shared" si="1555"/>
        <v>#N/A</v>
      </c>
      <c r="BA1338" s="5" t="e">
        <f t="shared" si="1556"/>
        <v>#N/A</v>
      </c>
      <c r="BB1338" s="5" t="e">
        <f t="shared" si="1557"/>
        <v>#N/A</v>
      </c>
      <c r="BC1338" s="5" t="e">
        <f t="shared" si="1558"/>
        <v>#N/A</v>
      </c>
      <c r="BD1338" s="5" t="e">
        <f t="shared" si="1559"/>
        <v>#N/A</v>
      </c>
      <c r="BE1338" s="5" t="e">
        <f t="shared" si="1560"/>
        <v>#N/A</v>
      </c>
      <c r="BF1338" s="5" t="e">
        <f t="shared" si="1561"/>
        <v>#N/A</v>
      </c>
      <c r="BG1338" s="5" t="e">
        <f t="shared" si="1562"/>
        <v>#N/A</v>
      </c>
      <c r="BH1338" s="5" t="e">
        <f t="shared" si="1563"/>
        <v>#N/A</v>
      </c>
      <c r="BI1338" s="5" t="e">
        <f t="shared" si="1564"/>
        <v>#N/A</v>
      </c>
      <c r="BJ1338" s="8" t="e">
        <f t="shared" si="1565"/>
        <v>#N/A</v>
      </c>
      <c r="BK1338" s="8" t="e">
        <f t="shared" si="1566"/>
        <v>#N/A</v>
      </c>
      <c r="BL1338" s="8" t="e">
        <f t="shared" si="1567"/>
        <v>#N/A</v>
      </c>
      <c r="BM1338" s="8" t="e">
        <f t="shared" si="1568"/>
        <v>#N/A</v>
      </c>
      <c r="BN1338" s="8" t="e">
        <f t="shared" si="1569"/>
        <v>#N/A</v>
      </c>
    </row>
    <row r="1339" spans="1:66" x14ac:dyDescent="0.25">
      <c r="A1339" t="s">
        <v>35</v>
      </c>
      <c r="B1339" t="s">
        <v>215</v>
      </c>
      <c r="C1339" t="s">
        <v>524</v>
      </c>
      <c r="D1339" s="7" t="s">
        <v>563</v>
      </c>
      <c r="E1339">
        <f>VLOOKUP(A1339,home!$A$2:$E$405,3,FALSE)</f>
        <v>1.5947368421052599</v>
      </c>
      <c r="F1339">
        <f>VLOOKUP(B1339,home!$B$2:$E$405,3,FALSE)</f>
        <v>1.1599999999999999</v>
      </c>
      <c r="G1339" t="e">
        <f>VLOOKUP(C1339,away!$B$2:$E$405,4,FALSE)</f>
        <v>#N/A</v>
      </c>
      <c r="H1339">
        <f>VLOOKUP(A1339,away!$A$2:$E$405,3,FALSE)</f>
        <v>1.21315789473684</v>
      </c>
      <c r="I1339" t="e">
        <f>VLOOKUP(C1339,away!$B$2:$E$405,3,FALSE)</f>
        <v>#N/A</v>
      </c>
      <c r="J1339">
        <f>VLOOKUP(B1339,home!$B$2:$E$405,4,FALSE)</f>
        <v>0.74</v>
      </c>
      <c r="K1339" s="3" t="e">
        <f t="shared" si="1514"/>
        <v>#N/A</v>
      </c>
      <c r="L1339" s="3" t="e">
        <f t="shared" si="1515"/>
        <v>#N/A</v>
      </c>
      <c r="M1339" s="5" t="e">
        <f t="shared" si="1516"/>
        <v>#N/A</v>
      </c>
      <c r="N1339" s="5" t="e">
        <f t="shared" si="1517"/>
        <v>#N/A</v>
      </c>
      <c r="O1339" s="5" t="e">
        <f t="shared" si="1518"/>
        <v>#N/A</v>
      </c>
      <c r="P1339" s="5" t="e">
        <f t="shared" si="1519"/>
        <v>#N/A</v>
      </c>
      <c r="Q1339" s="5" t="e">
        <f t="shared" si="1520"/>
        <v>#N/A</v>
      </c>
      <c r="R1339" s="5" t="e">
        <f t="shared" si="1521"/>
        <v>#N/A</v>
      </c>
      <c r="S1339" s="5" t="e">
        <f t="shared" si="1522"/>
        <v>#N/A</v>
      </c>
      <c r="T1339" s="5" t="e">
        <f t="shared" si="1523"/>
        <v>#N/A</v>
      </c>
      <c r="U1339" s="5" t="e">
        <f t="shared" si="1524"/>
        <v>#N/A</v>
      </c>
      <c r="V1339" s="5" t="e">
        <f t="shared" si="1525"/>
        <v>#N/A</v>
      </c>
      <c r="W1339" s="5" t="e">
        <f t="shared" si="1526"/>
        <v>#N/A</v>
      </c>
      <c r="X1339" s="5" t="e">
        <f t="shared" si="1527"/>
        <v>#N/A</v>
      </c>
      <c r="Y1339" s="5" t="e">
        <f t="shared" si="1528"/>
        <v>#N/A</v>
      </c>
      <c r="Z1339" s="5" t="e">
        <f t="shared" si="1529"/>
        <v>#N/A</v>
      </c>
      <c r="AA1339" s="5" t="e">
        <f t="shared" si="1530"/>
        <v>#N/A</v>
      </c>
      <c r="AB1339" s="5" t="e">
        <f t="shared" si="1531"/>
        <v>#N/A</v>
      </c>
      <c r="AC1339" s="5" t="e">
        <f t="shared" si="1532"/>
        <v>#N/A</v>
      </c>
      <c r="AD1339" s="5" t="e">
        <f t="shared" si="1533"/>
        <v>#N/A</v>
      </c>
      <c r="AE1339" s="5" t="e">
        <f t="shared" si="1534"/>
        <v>#N/A</v>
      </c>
      <c r="AF1339" s="5" t="e">
        <f t="shared" si="1535"/>
        <v>#N/A</v>
      </c>
      <c r="AG1339" s="5" t="e">
        <f t="shared" si="1536"/>
        <v>#N/A</v>
      </c>
      <c r="AH1339" s="5" t="e">
        <f t="shared" si="1537"/>
        <v>#N/A</v>
      </c>
      <c r="AI1339" s="5" t="e">
        <f t="shared" si="1538"/>
        <v>#N/A</v>
      </c>
      <c r="AJ1339" s="5" t="e">
        <f t="shared" si="1539"/>
        <v>#N/A</v>
      </c>
      <c r="AK1339" s="5" t="e">
        <f t="shared" si="1540"/>
        <v>#N/A</v>
      </c>
      <c r="AL1339" s="5" t="e">
        <f t="shared" si="1541"/>
        <v>#N/A</v>
      </c>
      <c r="AM1339" s="5" t="e">
        <f t="shared" si="1542"/>
        <v>#N/A</v>
      </c>
      <c r="AN1339" s="5" t="e">
        <f t="shared" si="1543"/>
        <v>#N/A</v>
      </c>
      <c r="AO1339" s="5" t="e">
        <f t="shared" si="1544"/>
        <v>#N/A</v>
      </c>
      <c r="AP1339" s="5" t="e">
        <f t="shared" si="1545"/>
        <v>#N/A</v>
      </c>
      <c r="AQ1339" s="5" t="e">
        <f t="shared" si="1546"/>
        <v>#N/A</v>
      </c>
      <c r="AR1339" s="5" t="e">
        <f t="shared" si="1547"/>
        <v>#N/A</v>
      </c>
      <c r="AS1339" s="5" t="e">
        <f t="shared" si="1548"/>
        <v>#N/A</v>
      </c>
      <c r="AT1339" s="5" t="e">
        <f t="shared" si="1549"/>
        <v>#N/A</v>
      </c>
      <c r="AU1339" s="5" t="e">
        <f t="shared" si="1550"/>
        <v>#N/A</v>
      </c>
      <c r="AV1339" s="5" t="e">
        <f t="shared" si="1551"/>
        <v>#N/A</v>
      </c>
      <c r="AW1339" s="5" t="e">
        <f t="shared" si="1552"/>
        <v>#N/A</v>
      </c>
      <c r="AX1339" s="5" t="e">
        <f t="shared" si="1553"/>
        <v>#N/A</v>
      </c>
      <c r="AY1339" s="5" t="e">
        <f t="shared" si="1554"/>
        <v>#N/A</v>
      </c>
      <c r="AZ1339" s="5" t="e">
        <f t="shared" si="1555"/>
        <v>#N/A</v>
      </c>
      <c r="BA1339" s="5" t="e">
        <f t="shared" si="1556"/>
        <v>#N/A</v>
      </c>
      <c r="BB1339" s="5" t="e">
        <f t="shared" si="1557"/>
        <v>#N/A</v>
      </c>
      <c r="BC1339" s="5" t="e">
        <f t="shared" si="1558"/>
        <v>#N/A</v>
      </c>
      <c r="BD1339" s="5" t="e">
        <f t="shared" si="1559"/>
        <v>#N/A</v>
      </c>
      <c r="BE1339" s="5" t="e">
        <f t="shared" si="1560"/>
        <v>#N/A</v>
      </c>
      <c r="BF1339" s="5" t="e">
        <f t="shared" si="1561"/>
        <v>#N/A</v>
      </c>
      <c r="BG1339" s="5" t="e">
        <f t="shared" si="1562"/>
        <v>#N/A</v>
      </c>
      <c r="BH1339" s="5" t="e">
        <f t="shared" si="1563"/>
        <v>#N/A</v>
      </c>
      <c r="BI1339" s="5" t="e">
        <f t="shared" si="1564"/>
        <v>#N/A</v>
      </c>
      <c r="BJ1339" s="8" t="e">
        <f t="shared" si="1565"/>
        <v>#N/A</v>
      </c>
      <c r="BK1339" s="8" t="e">
        <f t="shared" si="1566"/>
        <v>#N/A</v>
      </c>
      <c r="BL1339" s="8" t="e">
        <f t="shared" si="1567"/>
        <v>#N/A</v>
      </c>
      <c r="BM1339" s="8" t="e">
        <f t="shared" si="1568"/>
        <v>#N/A</v>
      </c>
      <c r="BN1339" s="8" t="e">
        <f t="shared" si="1569"/>
        <v>#N/A</v>
      </c>
    </row>
    <row r="1340" spans="1:66" x14ac:dyDescent="0.25">
      <c r="A1340" t="s">
        <v>35</v>
      </c>
      <c r="B1340" t="s">
        <v>296</v>
      </c>
      <c r="C1340" t="s">
        <v>286</v>
      </c>
      <c r="D1340" s="7" t="s">
        <v>563</v>
      </c>
      <c r="E1340">
        <f>VLOOKUP(A1340,home!$A$2:$E$405,3,FALSE)</f>
        <v>1.5947368421052599</v>
      </c>
      <c r="F1340">
        <f>VLOOKUP(B1340,home!$B$2:$E$405,3,FALSE)</f>
        <v>1.19</v>
      </c>
      <c r="G1340">
        <f>VLOOKUP(C1340,away!$B$2:$E$405,4,FALSE)</f>
        <v>0.99</v>
      </c>
      <c r="H1340">
        <f>VLOOKUP(A1340,away!$A$2:$E$405,3,FALSE)</f>
        <v>1.21315789473684</v>
      </c>
      <c r="I1340">
        <f>VLOOKUP(C1340,away!$B$2:$E$405,3,FALSE)</f>
        <v>0.66</v>
      </c>
      <c r="J1340">
        <f>VLOOKUP(B1340,home!$B$2:$E$405,4,FALSE)</f>
        <v>1.26</v>
      </c>
      <c r="K1340" s="3">
        <f t="shared" si="1514"/>
        <v>1.8787594736842066</v>
      </c>
      <c r="L1340" s="3">
        <f t="shared" si="1515"/>
        <v>1.0088621052631561</v>
      </c>
      <c r="M1340" s="5">
        <f t="shared" si="1516"/>
        <v>5.5708553564451924E-2</v>
      </c>
      <c r="N1340" s="5">
        <f t="shared" si="1517"/>
        <v>0.10466297277445812</v>
      </c>
      <c r="O1340" s="5">
        <f t="shared" si="1518"/>
        <v>5.6202248630198265E-2</v>
      </c>
      <c r="P1340" s="5">
        <f t="shared" si="1519"/>
        <v>0.1055905070563402</v>
      </c>
      <c r="Q1340" s="5">
        <f t="shared" si="1520"/>
        <v>9.8318275821982715E-2</v>
      </c>
      <c r="R1340" s="5">
        <f t="shared" si="1521"/>
        <v>2.8350159436792578E-2</v>
      </c>
      <c r="S1340" s="5">
        <f t="shared" si="1522"/>
        <v>5.0034305627392597E-2</v>
      </c>
      <c r="T1340" s="5">
        <f t="shared" si="1523"/>
        <v>9.9189582731609147E-2</v>
      </c>
      <c r="U1340" s="5">
        <f t="shared" si="1524"/>
        <v>5.3263130622331761E-2</v>
      </c>
      <c r="V1340" s="5">
        <f t="shared" si="1525"/>
        <v>1.0537276122031047E-2</v>
      </c>
      <c r="W1340" s="5">
        <f t="shared" si="1526"/>
        <v>6.1572130712282298E-2</v>
      </c>
      <c r="X1340" s="5">
        <f t="shared" si="1527"/>
        <v>6.2117789415931352E-2</v>
      </c>
      <c r="Y1340" s="5">
        <f t="shared" si="1528"/>
        <v>3.133414190222495E-2</v>
      </c>
      <c r="Z1340" s="5">
        <f t="shared" si="1529"/>
        <v>9.5338005113162309E-3</v>
      </c>
      <c r="AA1340" s="5">
        <f t="shared" si="1530"/>
        <v>1.7911718030850701E-2</v>
      </c>
      <c r="AB1340" s="5">
        <f t="shared" si="1531"/>
        <v>1.6825904970210491E-2</v>
      </c>
      <c r="AC1340" s="5">
        <f t="shared" si="1532"/>
        <v>1.2482781565027769E-3</v>
      </c>
      <c r="AD1340" s="5">
        <f t="shared" si="1533"/>
        <v>2.8919805972655657E-2</v>
      </c>
      <c r="AE1340" s="5">
        <f t="shared" si="1534"/>
        <v>2.917609633737538E-2</v>
      </c>
      <c r="AF1340" s="5">
        <f t="shared" si="1535"/>
        <v>1.4717328987142593E-2</v>
      </c>
      <c r="AG1340" s="5">
        <f t="shared" si="1536"/>
        <v>4.9492518352730495E-3</v>
      </c>
      <c r="AH1340" s="5">
        <f t="shared" si="1537"/>
        <v>2.4045725137513616E-3</v>
      </c>
      <c r="AI1340" s="5">
        <f t="shared" si="1538"/>
        <v>4.5176133903710169E-3</v>
      </c>
      <c r="AJ1340" s="5">
        <f t="shared" si="1539"/>
        <v>4.2437544778010892E-3</v>
      </c>
      <c r="AK1340" s="5">
        <f t="shared" si="1540"/>
        <v>2.6576646430528567E-3</v>
      </c>
      <c r="AL1340" s="5">
        <f t="shared" si="1541"/>
        <v>9.4639917972372961E-5</v>
      </c>
      <c r="AM1340" s="5">
        <f t="shared" si="1542"/>
        <v>1.0866671889647184E-2</v>
      </c>
      <c r="AN1340" s="5">
        <f t="shared" si="1543"/>
        <v>1.0962973479793416E-2</v>
      </c>
      <c r="AO1340" s="5">
        <f t="shared" si="1544"/>
        <v>5.5300642523842666E-3</v>
      </c>
      <c r="AP1340" s="5">
        <f t="shared" si="1545"/>
        <v>1.8596907546336377E-3</v>
      </c>
      <c r="AQ1340" s="5">
        <f t="shared" si="1546"/>
        <v>4.6904288246452975E-4</v>
      </c>
      <c r="AR1340" s="5">
        <f t="shared" si="1547"/>
        <v>4.8517641769622378E-4</v>
      </c>
      <c r="AS1340" s="5">
        <f t="shared" si="1548"/>
        <v>9.1152979115494603E-4</v>
      </c>
      <c r="AT1340" s="5">
        <f t="shared" si="1549"/>
        <v>8.5627261533887083E-4</v>
      </c>
      <c r="AU1340" s="5">
        <f t="shared" si="1550"/>
        <v>5.3624342937475206E-4</v>
      </c>
      <c r="AV1340" s="5">
        <f t="shared" si="1551"/>
        <v>2.5186810578468069E-4</v>
      </c>
      <c r="AW1340" s="5">
        <f t="shared" si="1552"/>
        <v>4.9828159666479527E-6</v>
      </c>
      <c r="AX1340" s="5">
        <f t="shared" si="1553"/>
        <v>3.4026437933487494E-3</v>
      </c>
      <c r="AY1340" s="5">
        <f t="shared" si="1554"/>
        <v>3.432798380818431E-3</v>
      </c>
      <c r="AZ1340" s="5">
        <f t="shared" si="1555"/>
        <v>1.731610100708218E-3</v>
      </c>
      <c r="BA1340" s="5">
        <f t="shared" si="1556"/>
        <v>5.8231860389847947E-4</v>
      </c>
      <c r="BB1340" s="5">
        <f t="shared" si="1557"/>
        <v>1.4686979316573049E-4</v>
      </c>
      <c r="BC1340" s="5">
        <f t="shared" si="1558"/>
        <v>2.9634273746548641E-5</v>
      </c>
      <c r="BD1340" s="5">
        <f t="shared" si="1559"/>
        <v>8.1579350363508062E-5</v>
      </c>
      <c r="BE1340" s="5">
        <f t="shared" si="1560"/>
        <v>1.5326797735244388E-4</v>
      </c>
      <c r="BF1340" s="5">
        <f t="shared" si="1561"/>
        <v>1.4397683223166022E-4</v>
      </c>
      <c r="BG1340" s="5">
        <f t="shared" si="1562"/>
        <v>9.0165945848757757E-5</v>
      </c>
      <c r="BH1340" s="5">
        <f t="shared" si="1563"/>
        <v>4.2350031241762689E-5</v>
      </c>
      <c r="BI1340" s="5">
        <f t="shared" si="1564"/>
        <v>1.5913104481256754E-5</v>
      </c>
      <c r="BJ1340" s="8">
        <f t="shared" si="1565"/>
        <v>0.57397169469554454</v>
      </c>
      <c r="BK1340" s="8">
        <f t="shared" si="1566"/>
        <v>0.22664635882550932</v>
      </c>
      <c r="BL1340" s="8">
        <f t="shared" si="1567"/>
        <v>0.18994511031622902</v>
      </c>
      <c r="BM1340" s="8">
        <f t="shared" si="1568"/>
        <v>0.54783643149952344</v>
      </c>
      <c r="BN1340" s="8">
        <f t="shared" si="1569"/>
        <v>0.4488327172842238</v>
      </c>
    </row>
    <row r="1341" spans="1:66" x14ac:dyDescent="0.25">
      <c r="A1341" t="s">
        <v>35</v>
      </c>
      <c r="B1341" t="s">
        <v>216</v>
      </c>
      <c r="C1341" t="s">
        <v>217</v>
      </c>
      <c r="D1341" s="7" t="s">
        <v>563</v>
      </c>
      <c r="E1341">
        <f>VLOOKUP(A1341,home!$A$2:$E$405,3,FALSE)</f>
        <v>1.5947368421052599</v>
      </c>
      <c r="F1341">
        <f>VLOOKUP(B1341,home!$B$2:$E$405,3,FALSE)</f>
        <v>1.06</v>
      </c>
      <c r="G1341">
        <f>VLOOKUP(C1341,away!$B$2:$E$405,4,FALSE)</f>
        <v>0.92</v>
      </c>
      <c r="H1341">
        <f>VLOOKUP(A1341,away!$A$2:$E$405,3,FALSE)</f>
        <v>1.21315789473684</v>
      </c>
      <c r="I1341">
        <f>VLOOKUP(C1341,away!$B$2:$E$405,3,FALSE)</f>
        <v>0.66</v>
      </c>
      <c r="J1341">
        <f>VLOOKUP(B1341,home!$B$2:$E$405,4,FALSE)</f>
        <v>0.95</v>
      </c>
      <c r="K1341" s="3">
        <f t="shared" si="1514"/>
        <v>1.5551873684210495</v>
      </c>
      <c r="L1341" s="3">
        <f t="shared" si="1515"/>
        <v>0.76064999999999872</v>
      </c>
      <c r="M1341" s="5">
        <f t="shared" si="1516"/>
        <v>9.8683514935644062E-2</v>
      </c>
      <c r="N1341" s="5">
        <f t="shared" si="1517"/>
        <v>0.15347135589930366</v>
      </c>
      <c r="O1341" s="5">
        <f t="shared" si="1518"/>
        <v>7.5063615635797526E-2</v>
      </c>
      <c r="P1341" s="5">
        <f t="shared" si="1519"/>
        <v>0.1167379868648051</v>
      </c>
      <c r="Q1341" s="5">
        <f t="shared" si="1520"/>
        <v>0.1193383570545242</v>
      </c>
      <c r="R1341" s="5">
        <f t="shared" si="1521"/>
        <v>2.8548569616684644E-2</v>
      </c>
      <c r="S1341" s="5">
        <f t="shared" si="1522"/>
        <v>3.4523895875959325E-2</v>
      </c>
      <c r="T1341" s="5">
        <f t="shared" si="1523"/>
        <v>9.0774721293523666E-2</v>
      </c>
      <c r="U1341" s="5">
        <f t="shared" si="1524"/>
        <v>4.439837485435693E-2</v>
      </c>
      <c r="V1341" s="5">
        <f t="shared" si="1525"/>
        <v>4.5377950645983413E-3</v>
      </c>
      <c r="W1341" s="5">
        <f t="shared" si="1526"/>
        <v>6.1864501819772377E-2</v>
      </c>
      <c r="X1341" s="5">
        <f t="shared" si="1527"/>
        <v>4.7057233309209773E-2</v>
      </c>
      <c r="Y1341" s="5">
        <f t="shared" si="1528"/>
        <v>1.7897042258325176E-2</v>
      </c>
      <c r="Z1341" s="5">
        <f t="shared" si="1529"/>
        <v>7.2384898263103802E-3</v>
      </c>
      <c r="AA1341" s="5">
        <f t="shared" si="1530"/>
        <v>1.1257207944322181E-2</v>
      </c>
      <c r="AB1341" s="5">
        <f t="shared" si="1531"/>
        <v>8.7535337993494729E-3</v>
      </c>
      <c r="AC1341" s="5">
        <f t="shared" si="1532"/>
        <v>3.3549996989854473E-4</v>
      </c>
      <c r="AD1341" s="5">
        <f t="shared" si="1533"/>
        <v>2.4052722945942764E-2</v>
      </c>
      <c r="AE1341" s="5">
        <f t="shared" si="1534"/>
        <v>1.829570370883133E-2</v>
      </c>
      <c r="AF1341" s="5">
        <f t="shared" si="1535"/>
        <v>6.9583135130612634E-3</v>
      </c>
      <c r="AG1341" s="5">
        <f t="shared" si="1536"/>
        <v>1.7642803912366804E-3</v>
      </c>
      <c r="AH1341" s="5">
        <f t="shared" si="1537"/>
        <v>1.3764893215957453E-3</v>
      </c>
      <c r="AI1341" s="5">
        <f t="shared" si="1538"/>
        <v>2.1406988057121631E-3</v>
      </c>
      <c r="AJ1341" s="5">
        <f t="shared" si="1539"/>
        <v>1.6645938711187915E-3</v>
      </c>
      <c r="AK1341" s="5">
        <f t="shared" si="1540"/>
        <v>8.6291845397168062E-4</v>
      </c>
      <c r="AL1341" s="5">
        <f t="shared" si="1541"/>
        <v>1.5875231483070061E-5</v>
      </c>
      <c r="AM1341" s="5">
        <f t="shared" si="1542"/>
        <v>7.4812981803322543E-3</v>
      </c>
      <c r="AN1341" s="5">
        <f t="shared" si="1543"/>
        <v>5.690649460869719E-3</v>
      </c>
      <c r="AO1341" s="5">
        <f t="shared" si="1544"/>
        <v>2.1642962562052723E-3</v>
      </c>
      <c r="AP1341" s="5">
        <f t="shared" si="1545"/>
        <v>5.4875731576084583E-4</v>
      </c>
      <c r="AQ1341" s="5">
        <f t="shared" si="1546"/>
        <v>1.0435306305837168E-4</v>
      </c>
      <c r="AR1341" s="5">
        <f t="shared" si="1547"/>
        <v>2.0940532049436045E-4</v>
      </c>
      <c r="AS1341" s="5">
        <f t="shared" si="1548"/>
        <v>3.2566450931299096E-4</v>
      </c>
      <c r="AT1341" s="5">
        <f t="shared" si="1549"/>
        <v>2.5323466561330142E-4</v>
      </c>
      <c r="AU1341" s="5">
        <f t="shared" si="1550"/>
        <v>1.312757844027116E-4</v>
      </c>
      <c r="AV1341" s="5">
        <f t="shared" si="1551"/>
        <v>5.1039610420665536E-5</v>
      </c>
      <c r="AW1341" s="5">
        <f t="shared" si="1552"/>
        <v>5.2165713953647009E-7</v>
      </c>
      <c r="AX1341" s="5">
        <f t="shared" si="1553"/>
        <v>1.9391367382406858E-3</v>
      </c>
      <c r="AY1341" s="5">
        <f t="shared" si="1554"/>
        <v>1.4750043599427748E-3</v>
      </c>
      <c r="AZ1341" s="5">
        <f t="shared" si="1555"/>
        <v>5.6098103319523497E-4</v>
      </c>
      <c r="BA1341" s="5">
        <f t="shared" si="1556"/>
        <v>1.4223674096665157E-4</v>
      </c>
      <c r="BB1341" s="5">
        <f t="shared" si="1557"/>
        <v>2.7048094254070839E-5</v>
      </c>
      <c r="BC1341" s="5">
        <f t="shared" si="1558"/>
        <v>4.1148265788717905E-6</v>
      </c>
      <c r="BD1341" s="5">
        <f t="shared" si="1559"/>
        <v>2.6547359505672487E-5</v>
      </c>
      <c r="BE1341" s="5">
        <f t="shared" si="1560"/>
        <v>4.1286118168154336E-5</v>
      </c>
      <c r="BF1341" s="5">
        <f t="shared" si="1561"/>
        <v>3.2103824733126215E-5</v>
      </c>
      <c r="BG1341" s="5">
        <f t="shared" si="1562"/>
        <v>1.6642487567653725E-5</v>
      </c>
      <c r="BH1341" s="5">
        <f t="shared" si="1563"/>
        <v>6.470546611079859E-6</v>
      </c>
      <c r="BI1341" s="5">
        <f t="shared" si="1564"/>
        <v>2.0125824712662026E-6</v>
      </c>
      <c r="BJ1341" s="8">
        <f t="shared" si="1565"/>
        <v>0.56161210826313568</v>
      </c>
      <c r="BK1341" s="8">
        <f t="shared" si="1566"/>
        <v>0.25630957230233126</v>
      </c>
      <c r="BL1341" s="8">
        <f t="shared" si="1567"/>
        <v>0.17516168511221009</v>
      </c>
      <c r="BM1341" s="8">
        <f t="shared" si="1568"/>
        <v>0.40700397279442491</v>
      </c>
      <c r="BN1341" s="8">
        <f t="shared" si="1569"/>
        <v>0.59184340000675917</v>
      </c>
    </row>
    <row r="1342" spans="1:66" x14ac:dyDescent="0.25">
      <c r="A1342" t="s">
        <v>61</v>
      </c>
      <c r="B1342" t="s">
        <v>64</v>
      </c>
      <c r="C1342" t="s">
        <v>85</v>
      </c>
      <c r="D1342" s="7" t="s">
        <v>564</v>
      </c>
      <c r="E1342">
        <f>VLOOKUP(A1342,home!$A$2:$E$405,3,FALSE)</f>
        <v>1.51315789473684</v>
      </c>
      <c r="F1342">
        <f>VLOOKUP(B1342,home!$B$2:$E$405,3,FALSE)</f>
        <v>0.66</v>
      </c>
      <c r="G1342">
        <f>VLOOKUP(C1342,away!$B$2:$E$405,4,FALSE)</f>
        <v>0.55000000000000004</v>
      </c>
      <c r="H1342">
        <f>VLOOKUP(A1342,away!$A$2:$E$405,3,FALSE)</f>
        <v>1.30526315789474</v>
      </c>
      <c r="I1342">
        <f>VLOOKUP(C1342,away!$B$2:$E$405,3,FALSE)</f>
        <v>0.92</v>
      </c>
      <c r="J1342">
        <f>VLOOKUP(B1342,home!$B$2:$E$405,4,FALSE)</f>
        <v>1.53</v>
      </c>
      <c r="K1342" s="3">
        <f t="shared" si="1514"/>
        <v>0.549276315789473</v>
      </c>
      <c r="L1342" s="3">
        <f t="shared" si="1515"/>
        <v>1.8372884210526361</v>
      </c>
      <c r="M1342" s="5">
        <f t="shared" si="1516"/>
        <v>9.1944997236796402E-2</v>
      </c>
      <c r="N1342" s="5">
        <f t="shared" si="1517"/>
        <v>5.0503209337500798E-2</v>
      </c>
      <c r="O1342" s="5">
        <f t="shared" si="1518"/>
        <v>0.16892947879688266</v>
      </c>
      <c r="P1342" s="5">
        <f t="shared" si="1519"/>
        <v>9.2788961741787579E-2</v>
      </c>
      <c r="Q1342" s="5">
        <f t="shared" si="1520"/>
        <v>1.3870108380223472E-2</v>
      </c>
      <c r="R1342" s="5">
        <f t="shared" si="1521"/>
        <v>0.15518608768398467</v>
      </c>
      <c r="S1342" s="5">
        <f t="shared" si="1522"/>
        <v>2.3410168252398621E-2</v>
      </c>
      <c r="T1342" s="5">
        <f t="shared" si="1523"/>
        <v>2.5483389525729719E-2</v>
      </c>
      <c r="U1342" s="5">
        <f t="shared" si="1524"/>
        <v>8.5240042504841199E-2</v>
      </c>
      <c r="V1342" s="5">
        <f t="shared" si="1525"/>
        <v>2.6250056152185806E-3</v>
      </c>
      <c r="W1342" s="5">
        <f t="shared" si="1526"/>
        <v>2.5395073435632814E-3</v>
      </c>
      <c r="X1342" s="5">
        <f t="shared" si="1527"/>
        <v>4.6658074375069561E-3</v>
      </c>
      <c r="Y1342" s="5">
        <f t="shared" si="1528"/>
        <v>4.2862169898964016E-3</v>
      </c>
      <c r="Z1342" s="5">
        <f t="shared" si="1529"/>
        <v>9.5040534003414723E-2</v>
      </c>
      <c r="AA1342" s="5">
        <f t="shared" si="1530"/>
        <v>5.2203514368059763E-2</v>
      </c>
      <c r="AB1342" s="5">
        <f t="shared" si="1531"/>
        <v>1.4337077021675339E-2</v>
      </c>
      <c r="AC1342" s="5">
        <f t="shared" si="1532"/>
        <v>1.6556878631416783E-4</v>
      </c>
      <c r="AD1342" s="5">
        <f t="shared" si="1533"/>
        <v>3.4872280939818757E-4</v>
      </c>
      <c r="AE1342" s="5">
        <f t="shared" si="1534"/>
        <v>6.4070437986423541E-4</v>
      </c>
      <c r="AF1342" s="5">
        <f t="shared" si="1535"/>
        <v>5.8857936922113478E-4</v>
      </c>
      <c r="AG1342" s="5">
        <f t="shared" si="1536"/>
        <v>3.6046335331348513E-4</v>
      </c>
      <c r="AH1342" s="5">
        <f t="shared" si="1537"/>
        <v>4.365421816378328E-2</v>
      </c>
      <c r="AI1342" s="5">
        <f t="shared" si="1538"/>
        <v>2.397822812167277E-2</v>
      </c>
      <c r="AJ1342" s="5">
        <f t="shared" si="1539"/>
        <v>6.5853364009159756E-3</v>
      </c>
      <c r="AK1342" s="5">
        <f t="shared" si="1540"/>
        <v>1.2057231055098119E-3</v>
      </c>
      <c r="AL1342" s="5">
        <f t="shared" si="1541"/>
        <v>6.6835417872159152E-6</v>
      </c>
      <c r="AM1342" s="5">
        <f t="shared" si="1542"/>
        <v>3.8309035995598228E-5</v>
      </c>
      <c r="AN1342" s="5">
        <f t="shared" si="1543"/>
        <v>7.038474825640128E-5</v>
      </c>
      <c r="AO1342" s="5">
        <f t="shared" si="1544"/>
        <v>6.4658541495095403E-5</v>
      </c>
      <c r="AP1342" s="5">
        <f t="shared" si="1545"/>
        <v>3.9598796537030063E-5</v>
      </c>
      <c r="AQ1342" s="5">
        <f t="shared" si="1546"/>
        <v>1.8188602591276132E-5</v>
      </c>
      <c r="AR1342" s="5">
        <f t="shared" si="1547"/>
        <v>1.6041077912484922E-2</v>
      </c>
      <c r="AS1342" s="5">
        <f t="shared" si="1548"/>
        <v>8.8109841770616076E-3</v>
      </c>
      <c r="AT1342" s="5">
        <f t="shared" si="1549"/>
        <v>2.4198324636278703E-3</v>
      </c>
      <c r="AU1342" s="5">
        <f t="shared" si="1550"/>
        <v>4.4305222014976022E-4</v>
      </c>
      <c r="AV1342" s="5">
        <f t="shared" si="1551"/>
        <v>6.083952279655168E-5</v>
      </c>
      <c r="AW1342" s="5">
        <f t="shared" si="1552"/>
        <v>1.8735805881267234E-7</v>
      </c>
      <c r="AX1342" s="5">
        <f t="shared" si="1553"/>
        <v>3.5070410255180827E-6</v>
      </c>
      <c r="AY1342" s="5">
        <f t="shared" si="1554"/>
        <v>6.4434458683409358E-6</v>
      </c>
      <c r="AZ1342" s="5">
        <f t="shared" si="1555"/>
        <v>5.9192342427911257E-6</v>
      </c>
      <c r="BA1342" s="5">
        <f t="shared" si="1556"/>
        <v>3.6251135119261346E-6</v>
      </c>
      <c r="BB1342" s="5">
        <f t="shared" si="1557"/>
        <v>1.6650947701158354E-6</v>
      </c>
      <c r="BC1342" s="5">
        <f t="shared" si="1558"/>
        <v>6.1185186821782449E-7</v>
      </c>
      <c r="BD1342" s="5">
        <f t="shared" si="1559"/>
        <v>4.912014451635297E-3</v>
      </c>
      <c r="BE1342" s="5">
        <f t="shared" si="1560"/>
        <v>2.6980532010988842E-3</v>
      </c>
      <c r="BF1342" s="5">
        <f t="shared" si="1561"/>
        <v>7.4098836105179441E-4</v>
      </c>
      <c r="BG1342" s="5">
        <f t="shared" si="1562"/>
        <v>1.3566911900046984E-4</v>
      </c>
      <c r="BH1342" s="5">
        <f t="shared" si="1563"/>
        <v>1.862995846274541E-5</v>
      </c>
      <c r="BI1342" s="5">
        <f t="shared" si="1564"/>
        <v>2.0465989895455435E-6</v>
      </c>
      <c r="BJ1342" s="8">
        <f t="shared" si="1565"/>
        <v>0.10353962043237995</v>
      </c>
      <c r="BK1342" s="8">
        <f t="shared" si="1566"/>
        <v>0.21094782862017086</v>
      </c>
      <c r="BL1342" s="8">
        <f t="shared" si="1567"/>
        <v>0.5876028941536845</v>
      </c>
      <c r="BM1342" s="8">
        <f t="shared" si="1568"/>
        <v>0.42390177794466566</v>
      </c>
      <c r="BN1342" s="8">
        <f t="shared" si="1569"/>
        <v>0.57322284317717553</v>
      </c>
    </row>
    <row r="1343" spans="1:66" x14ac:dyDescent="0.25">
      <c r="A1343" t="s">
        <v>143</v>
      </c>
      <c r="B1343" t="s">
        <v>254</v>
      </c>
      <c r="C1343" t="s">
        <v>156</v>
      </c>
      <c r="D1343" s="7" t="s">
        <v>564</v>
      </c>
      <c r="E1343">
        <f>VLOOKUP(A1343,home!$A$2:$E$405,3,FALSE)</f>
        <v>1.2578947368421101</v>
      </c>
      <c r="F1343">
        <f>VLOOKUP(B1343,home!$B$2:$E$405,3,FALSE)</f>
        <v>0.7</v>
      </c>
      <c r="G1343">
        <f>VLOOKUP(C1343,away!$B$2:$E$405,4,FALSE)</f>
        <v>1</v>
      </c>
      <c r="H1343">
        <f>VLOOKUP(A1343,away!$A$2:$E$405,3,FALSE)</f>
        <v>1.0263157894736801</v>
      </c>
      <c r="I1343">
        <f>VLOOKUP(C1343,away!$B$2:$E$405,3,FALSE)</f>
        <v>0.88</v>
      </c>
      <c r="J1343">
        <f>VLOOKUP(B1343,home!$B$2:$E$405,4,FALSE)</f>
        <v>1.33</v>
      </c>
      <c r="K1343" s="3">
        <f t="shared" si="1514"/>
        <v>0.88052631578947693</v>
      </c>
      <c r="L1343" s="3">
        <f t="shared" si="1515"/>
        <v>1.2011999999999952</v>
      </c>
      <c r="M1343" s="5">
        <f t="shared" si="1516"/>
        <v>0.12471472925000474</v>
      </c>
      <c r="N1343" s="5">
        <f t="shared" si="1517"/>
        <v>0.10981460107118877</v>
      </c>
      <c r="O1343" s="5">
        <f t="shared" si="1518"/>
        <v>0.14980733277510508</v>
      </c>
      <c r="P1343" s="5">
        <f t="shared" si="1519"/>
        <v>0.13190929880671143</v>
      </c>
      <c r="Q1343" s="5">
        <f t="shared" si="1520"/>
        <v>4.8347323050552497E-2</v>
      </c>
      <c r="R1343" s="5">
        <f t="shared" si="1521"/>
        <v>8.997428406472778E-2</v>
      </c>
      <c r="S1343" s="5">
        <f t="shared" si="1522"/>
        <v>3.4879727551662923E-2</v>
      </c>
      <c r="T1343" s="5">
        <f t="shared" si="1523"/>
        <v>5.8074804448323421E-2</v>
      </c>
      <c r="U1343" s="5">
        <f t="shared" si="1524"/>
        <v>7.9224724863310586E-2</v>
      </c>
      <c r="V1343" s="5">
        <f t="shared" si="1525"/>
        <v>4.0990974019737541E-3</v>
      </c>
      <c r="W1343" s="5">
        <f t="shared" si="1526"/>
        <v>1.4190363414662217E-2</v>
      </c>
      <c r="X1343" s="5">
        <f t="shared" si="1527"/>
        <v>1.7045464533692184E-2</v>
      </c>
      <c r="Y1343" s="5">
        <f t="shared" si="1528"/>
        <v>1.0237505998935489E-2</v>
      </c>
      <c r="Z1343" s="5">
        <f t="shared" si="1529"/>
        <v>3.6025703339516865E-2</v>
      </c>
      <c r="AA1343" s="5">
        <f t="shared" si="1530"/>
        <v>3.1721579835269437E-2</v>
      </c>
      <c r="AB1343" s="5">
        <f t="shared" si="1531"/>
        <v>1.3965842911685778E-2</v>
      </c>
      <c r="AC1343" s="5">
        <f t="shared" si="1532"/>
        <v>2.7097293724166792E-4</v>
      </c>
      <c r="AD1343" s="5">
        <f t="shared" si="1533"/>
        <v>3.1237471043065752E-3</v>
      </c>
      <c r="AE1343" s="5">
        <f t="shared" si="1534"/>
        <v>3.7522450216930432E-3</v>
      </c>
      <c r="AF1343" s="5">
        <f t="shared" si="1535"/>
        <v>2.2535983600288335E-3</v>
      </c>
      <c r="AG1343" s="5">
        <f t="shared" si="1536"/>
        <v>9.0234078335554141E-4</v>
      </c>
      <c r="AH1343" s="5">
        <f t="shared" si="1537"/>
        <v>1.0818518712856868E-2</v>
      </c>
      <c r="AI1343" s="5">
        <f t="shared" si="1538"/>
        <v>9.5259904245313699E-3</v>
      </c>
      <c r="AJ1343" s="5">
        <f t="shared" si="1539"/>
        <v>4.1939426263792219E-3</v>
      </c>
      <c r="AK1343" s="5">
        <f t="shared" si="1540"/>
        <v>1.230958949812713E-3</v>
      </c>
      <c r="AL1343" s="5">
        <f t="shared" si="1541"/>
        <v>1.1464195243687971E-5</v>
      </c>
      <c r="AM1343" s="5">
        <f t="shared" si="1542"/>
        <v>5.5010830584262336E-4</v>
      </c>
      <c r="AN1343" s="5">
        <f t="shared" si="1543"/>
        <v>6.6079009697815648E-4</v>
      </c>
      <c r="AO1343" s="5">
        <f t="shared" si="1544"/>
        <v>3.968705322450793E-4</v>
      </c>
      <c r="AP1343" s="5">
        <f t="shared" si="1545"/>
        <v>1.5890696111092912E-4</v>
      </c>
      <c r="AQ1343" s="5">
        <f t="shared" si="1546"/>
        <v>4.7719760421611816E-5</v>
      </c>
      <c r="AR1343" s="5">
        <f t="shared" si="1547"/>
        <v>2.5990409355767224E-3</v>
      </c>
      <c r="AS1343" s="5">
        <f t="shared" si="1548"/>
        <v>2.2885239395894065E-3</v>
      </c>
      <c r="AT1343" s="5">
        <f t="shared" si="1549"/>
        <v>1.0075527765613396E-3</v>
      </c>
      <c r="AU1343" s="5">
        <f t="shared" si="1550"/>
        <v>2.9572557810300486E-4</v>
      </c>
      <c r="AV1343" s="5">
        <f t="shared" si="1551"/>
        <v>6.5098538442938015E-5</v>
      </c>
      <c r="AW1343" s="5">
        <f t="shared" si="1552"/>
        <v>3.3682067090057317E-7</v>
      </c>
      <c r="AX1343" s="5">
        <f t="shared" si="1553"/>
        <v>8.0730806638132613E-5</v>
      </c>
      <c r="AY1343" s="5">
        <f t="shared" si="1554"/>
        <v>9.6973844933724503E-5</v>
      </c>
      <c r="AZ1343" s="5">
        <f t="shared" si="1555"/>
        <v>5.8242491267194719E-5</v>
      </c>
      <c r="BA1343" s="5">
        <f t="shared" si="1556"/>
        <v>2.3320293503384676E-5</v>
      </c>
      <c r="BB1343" s="5">
        <f t="shared" si="1557"/>
        <v>7.003084139066388E-6</v>
      </c>
      <c r="BC1343" s="5">
        <f t="shared" si="1558"/>
        <v>1.6824209335693016E-6</v>
      </c>
      <c r="BD1343" s="5">
        <f t="shared" si="1559"/>
        <v>5.203279953024583E-4</v>
      </c>
      <c r="BE1343" s="5">
        <f t="shared" si="1560"/>
        <v>4.5816249270579779E-4</v>
      </c>
      <c r="BF1343" s="5">
        <f t="shared" si="1561"/>
        <v>2.0171206586757962E-4</v>
      </c>
      <c r="BG1343" s="5">
        <f t="shared" si="1562"/>
        <v>5.9204260736221396E-5</v>
      </c>
      <c r="BH1343" s="5">
        <f t="shared" si="1563"/>
        <v>1.3032727396276152E-5</v>
      </c>
      <c r="BI1343" s="5">
        <f t="shared" si="1564"/>
        <v>2.2951318877863253E-6</v>
      </c>
      <c r="BJ1343" s="8">
        <f t="shared" si="1565"/>
        <v>0.269824342384752</v>
      </c>
      <c r="BK1343" s="8">
        <f t="shared" si="1566"/>
        <v>0.29598226398777183</v>
      </c>
      <c r="BL1343" s="8">
        <f t="shared" si="1567"/>
        <v>0.39797385160584842</v>
      </c>
      <c r="BM1343" s="8">
        <f t="shared" si="1568"/>
        <v>0.34514195527533609</v>
      </c>
      <c r="BN1343" s="8">
        <f t="shared" si="1569"/>
        <v>0.65456756901829016</v>
      </c>
    </row>
    <row r="1344" spans="1:66" x14ac:dyDescent="0.25">
      <c r="A1344" t="s">
        <v>477</v>
      </c>
      <c r="B1344" t="s">
        <v>484</v>
      </c>
      <c r="C1344" t="s">
        <v>483</v>
      </c>
      <c r="D1344" s="7" t="s">
        <v>564</v>
      </c>
      <c r="E1344">
        <f>VLOOKUP(A1344,home!$A$2:$E$405,3,FALSE)</f>
        <v>1.30833333333333</v>
      </c>
      <c r="F1344">
        <f>VLOOKUP(B1344,home!$B$2:$E$405,3,FALSE)</f>
        <v>1.27</v>
      </c>
      <c r="G1344">
        <f>VLOOKUP(C1344,away!$B$2:$E$405,4,FALSE)</f>
        <v>0.81</v>
      </c>
      <c r="H1344">
        <f>VLOOKUP(A1344,away!$A$2:$E$405,3,FALSE)</f>
        <v>1.06666666666667</v>
      </c>
      <c r="I1344">
        <f>VLOOKUP(C1344,away!$B$2:$E$405,3,FALSE)</f>
        <v>0.45</v>
      </c>
      <c r="J1344">
        <f>VLOOKUP(B1344,home!$B$2:$E$405,4,FALSE)</f>
        <v>0.89</v>
      </c>
      <c r="K1344" s="3">
        <f t="shared" si="1514"/>
        <v>1.3458824999999968</v>
      </c>
      <c r="L1344" s="3">
        <f t="shared" si="1515"/>
        <v>0.4272000000000013</v>
      </c>
      <c r="M1344" s="5">
        <f t="shared" si="1516"/>
        <v>0.1698087457920352</v>
      </c>
      <c r="N1344" s="5">
        <f t="shared" si="1517"/>
        <v>0.22854261930844827</v>
      </c>
      <c r="O1344" s="5">
        <f t="shared" si="1518"/>
        <v>7.2542296202357651E-2</v>
      </c>
      <c r="P1344" s="5">
        <f t="shared" si="1519"/>
        <v>9.7633406968569397E-2</v>
      </c>
      <c r="Q1344" s="5">
        <f t="shared" si="1520"/>
        <v>0.15379575591570097</v>
      </c>
      <c r="R1344" s="5">
        <f t="shared" si="1521"/>
        <v>1.5495034468823641E-2</v>
      </c>
      <c r="S1344" s="5">
        <f t="shared" si="1522"/>
        <v>1.4033850423647324E-2</v>
      </c>
      <c r="T1344" s="5">
        <f t="shared" si="1523"/>
        <v>6.5701546927187646E-2</v>
      </c>
      <c r="U1344" s="5">
        <f t="shared" si="1524"/>
        <v>2.0854495728486484E-2</v>
      </c>
      <c r="V1344" s="5">
        <f t="shared" si="1525"/>
        <v>8.9654630328512132E-4</v>
      </c>
      <c r="W1344" s="5">
        <f t="shared" si="1526"/>
        <v>6.8997005487070939E-2</v>
      </c>
      <c r="X1344" s="5">
        <f t="shared" si="1527"/>
        <v>2.9475520744076791E-2</v>
      </c>
      <c r="Y1344" s="5">
        <f t="shared" si="1528"/>
        <v>6.2959712309348216E-3</v>
      </c>
      <c r="Z1344" s="5">
        <f t="shared" si="1529"/>
        <v>2.2064929083604932E-3</v>
      </c>
      <c r="AA1344" s="5">
        <f t="shared" si="1530"/>
        <v>2.9696801917364845E-3</v>
      </c>
      <c r="AB1344" s="5">
        <f t="shared" si="1531"/>
        <v>1.9984203003273848E-3</v>
      </c>
      <c r="AC1344" s="5">
        <f t="shared" si="1532"/>
        <v>3.22174476668314E-5</v>
      </c>
      <c r="AD1344" s="5">
        <f t="shared" si="1533"/>
        <v>2.321546555936314E-2</v>
      </c>
      <c r="AE1344" s="5">
        <f t="shared" si="1534"/>
        <v>9.9176468869599643E-3</v>
      </c>
      <c r="AF1344" s="5">
        <f t="shared" si="1535"/>
        <v>2.1184093750546544E-3</v>
      </c>
      <c r="AG1344" s="5">
        <f t="shared" si="1536"/>
        <v>3.0166149500778373E-4</v>
      </c>
      <c r="AH1344" s="5">
        <f t="shared" si="1537"/>
        <v>2.3565344261290136E-4</v>
      </c>
      <c r="AI1344" s="5">
        <f t="shared" si="1538"/>
        <v>3.1716184447745747E-4</v>
      </c>
      <c r="AJ1344" s="5">
        <f t="shared" si="1539"/>
        <v>2.1343128807496534E-4</v>
      </c>
      <c r="AK1344" s="5">
        <f t="shared" si="1540"/>
        <v>9.5751145190851243E-5</v>
      </c>
      <c r="AL1344" s="5">
        <f t="shared" si="1541"/>
        <v>7.4095104227355347E-7</v>
      </c>
      <c r="AM1344" s="5">
        <f t="shared" si="1542"/>
        <v>6.2490577651398947E-3</v>
      </c>
      <c r="AN1344" s="5">
        <f t="shared" si="1543"/>
        <v>2.669597477267771E-3</v>
      </c>
      <c r="AO1344" s="5">
        <f t="shared" si="1544"/>
        <v>5.7022602114439761E-4</v>
      </c>
      <c r="AP1344" s="5">
        <f t="shared" si="1545"/>
        <v>8.1200185410962457E-5</v>
      </c>
      <c r="AQ1344" s="5">
        <f t="shared" si="1546"/>
        <v>8.6721798018908166E-6</v>
      </c>
      <c r="AR1344" s="5">
        <f t="shared" si="1547"/>
        <v>2.0134230136846351E-5</v>
      </c>
      <c r="AS1344" s="5">
        <f t="shared" si="1548"/>
        <v>2.7098307992154045E-5</v>
      </c>
      <c r="AT1344" s="5">
        <f t="shared" si="1549"/>
        <v>1.823556925312509E-5</v>
      </c>
      <c r="AU1344" s="5">
        <f t="shared" si="1550"/>
        <v>8.1809778451063527E-6</v>
      </c>
      <c r="AV1344" s="5">
        <f t="shared" si="1551"/>
        <v>2.7526587286540824E-6</v>
      </c>
      <c r="AW1344" s="5">
        <f t="shared" si="1552"/>
        <v>1.1833832088345791E-8</v>
      </c>
      <c r="AX1344" s="5">
        <f t="shared" si="1553"/>
        <v>1.401749581265144E-3</v>
      </c>
      <c r="AY1344" s="5">
        <f t="shared" si="1554"/>
        <v>5.9882742111647136E-4</v>
      </c>
      <c r="AZ1344" s="5">
        <f t="shared" si="1555"/>
        <v>1.2790953715047864E-4</v>
      </c>
      <c r="BA1344" s="5">
        <f t="shared" si="1556"/>
        <v>1.8214318090228215E-5</v>
      </c>
      <c r="BB1344" s="5">
        <f t="shared" si="1557"/>
        <v>1.9452891720363791E-6</v>
      </c>
      <c r="BC1344" s="5">
        <f t="shared" si="1558"/>
        <v>1.6620550685878871E-7</v>
      </c>
      <c r="BD1344" s="5">
        <f t="shared" si="1559"/>
        <v>1.4335571857434645E-6</v>
      </c>
      <c r="BE1344" s="5">
        <f t="shared" si="1560"/>
        <v>1.9293995290413737E-6</v>
      </c>
      <c r="BF1344" s="5">
        <f t="shared" si="1561"/>
        <v>1.2983725308225103E-6</v>
      </c>
      <c r="BG1344" s="5">
        <f t="shared" si="1562"/>
        <v>5.824856225715741E-7</v>
      </c>
      <c r="BH1344" s="5">
        <f t="shared" si="1563"/>
        <v>1.9598930148017125E-7</v>
      </c>
      <c r="BI1344" s="5">
        <f t="shared" si="1564"/>
        <v>5.2755714209877169E-8</v>
      </c>
      <c r="BJ1344" s="8">
        <f t="shared" si="1565"/>
        <v>0.60008916891087138</v>
      </c>
      <c r="BK1344" s="8">
        <f t="shared" si="1566"/>
        <v>0.28300433530736263</v>
      </c>
      <c r="BL1344" s="8">
        <f t="shared" si="1567"/>
        <v>0.11480381891592757</v>
      </c>
      <c r="BM1344" s="8">
        <f t="shared" si="1568"/>
        <v>0.26168714179930219</v>
      </c>
      <c r="BN1344" s="8">
        <f t="shared" si="1569"/>
        <v>0.73781785865593508</v>
      </c>
    </row>
    <row r="1345" spans="1:66" x14ac:dyDescent="0.25">
      <c r="A1345" t="s">
        <v>22</v>
      </c>
      <c r="B1345" t="s">
        <v>266</v>
      </c>
      <c r="C1345" t="s">
        <v>24</v>
      </c>
      <c r="D1345" s="7" t="s">
        <v>564</v>
      </c>
      <c r="E1345">
        <f>VLOOKUP(A1345,home!$A$2:$E$405,3,FALSE)</f>
        <v>1.5026315789473701</v>
      </c>
      <c r="F1345">
        <f>VLOOKUP(B1345,home!$B$2:$E$405,3,FALSE)</f>
        <v>0.98</v>
      </c>
      <c r="G1345">
        <f>VLOOKUP(C1345,away!$B$2:$E$405,4,FALSE)</f>
        <v>0.95</v>
      </c>
      <c r="H1345">
        <f>VLOOKUP(A1345,away!$A$2:$E$405,3,FALSE)</f>
        <v>1.3631578947368399</v>
      </c>
      <c r="I1345">
        <f>VLOOKUP(C1345,away!$B$2:$E$405,3,FALSE)</f>
        <v>1.1599999999999999</v>
      </c>
      <c r="J1345">
        <f>VLOOKUP(B1345,home!$B$2:$E$405,4,FALSE)</f>
        <v>1.7</v>
      </c>
      <c r="K1345" s="3">
        <f t="shared" ref="K1345:K1350" si="1570">E1345*F1345*G1345</f>
        <v>1.3989500000000015</v>
      </c>
      <c r="L1345" s="3">
        <f t="shared" ref="L1345:L1350" si="1571">H1345*I1345*J1345</f>
        <v>2.6881473684210482</v>
      </c>
      <c r="M1345" s="5">
        <f t="shared" ref="M1345:M1350" si="1572">_xlfn.POISSON.DIST(0,K1345,FALSE) * _xlfn.POISSON.DIST(0,L1345,FALSE)</f>
        <v>1.6787891971074182E-2</v>
      </c>
      <c r="N1345" s="5">
        <f t="shared" ref="N1345:N1350" si="1573">_xlfn.POISSON.DIST(1,K1345,FALSE) * _xlfn.POISSON.DIST(0,L1345,FALSE)</f>
        <v>2.3485421472934254E-2</v>
      </c>
      <c r="O1345" s="5">
        <f t="shared" ref="O1345:O1350" si="1574">_xlfn.POISSON.DIST(0,K1345,FALSE) * _xlfn.POISSON.DIST(1,L1345,FALSE)</f>
        <v>4.5128327623379906E-2</v>
      </c>
      <c r="P1345" s="5">
        <f t="shared" ref="P1345:P1350" si="1575">_xlfn.POISSON.DIST(1,K1345,FALSE) * _xlfn.POISSON.DIST(1,L1345,FALSE)</f>
        <v>6.3132273928727389E-2</v>
      </c>
      <c r="Q1345" s="5">
        <f t="shared" ref="Q1345:Q1350" si="1576">_xlfn.POISSON.DIST(2,K1345,FALSE) * _xlfn.POISSON.DIST(0,L1345,FALSE)</f>
        <v>1.6427465184780707E-2</v>
      </c>
      <c r="R1345" s="5">
        <f t="shared" ref="R1345:R1350" si="1577">_xlfn.POISSON.DIST(0,K1345,FALSE) * _xlfn.POISSON.DIST(2,L1345,FALSE)</f>
        <v>6.0655797571015808E-2</v>
      </c>
      <c r="S1345" s="5">
        <f t="shared" ref="S1345:S1350" si="1578">_xlfn.POISSON.DIST(2,K1345,FALSE) * _xlfn.POISSON.DIST(2,L1345,FALSE)</f>
        <v>5.9353551033674644E-2</v>
      </c>
      <c r="T1345" s="5">
        <f t="shared" ref="T1345:T1350" si="1579">_xlfn.POISSON.DIST(2,K1345,FALSE) * _xlfn.POISSON.DIST(1,L1345,FALSE)</f>
        <v>4.4159447306296645E-2</v>
      </c>
      <c r="U1345" s="5">
        <f t="shared" ref="U1345:U1350" si="1580">_xlfn.POISSON.DIST(1,K1345,FALSE) * _xlfn.POISSON.DIST(2,L1345,FALSE)</f>
        <v>8.4854428011972655E-2</v>
      </c>
      <c r="V1345" s="5">
        <f t="shared" ref="V1345:V1350" si="1581">_xlfn.POISSON.DIST(3,K1345,FALSE) * _xlfn.POISSON.DIST(3,L1345,FALSE)</f>
        <v>2.4800444464227259E-2</v>
      </c>
      <c r="W1345" s="5">
        <f t="shared" ref="W1345:W1350" si="1582">_xlfn.POISSON.DIST(3,K1345,FALSE) * _xlfn.POISSON.DIST(0,L1345,FALSE)</f>
        <v>7.6604008067496631E-3</v>
      </c>
      <c r="X1345" s="5">
        <f t="shared" ref="X1345:X1350" si="1583">_xlfn.POISSON.DIST(3,K1345,FALSE) * _xlfn.POISSON.DIST(1,L1345,FALSE)</f>
        <v>2.0592286269714578E-2</v>
      </c>
      <c r="Y1345" s="5">
        <f t="shared" ref="Y1345:Y1350" si="1584">_xlfn.POISSON.DIST(3,K1345,FALSE) * _xlfn.POISSON.DIST(2,L1345,FALSE)</f>
        <v>2.7677550072853069E-2</v>
      </c>
      <c r="Z1345" s="5">
        <f t="shared" ref="Z1345:Z1350" si="1585">_xlfn.POISSON.DIST(0,K1345,FALSE) * _xlfn.POISSON.DIST(3,L1345,FALSE)</f>
        <v>5.4350574206668653E-2</v>
      </c>
      <c r="AA1345" s="5">
        <f t="shared" ref="AA1345:AA1350" si="1586">_xlfn.POISSON.DIST(1,K1345,FALSE) * _xlfn.POISSON.DIST(3,L1345,FALSE)</f>
        <v>7.6033735786419185E-2</v>
      </c>
      <c r="AB1345" s="5">
        <f t="shared" ref="AB1345:AB1350" si="1587">_xlfn.POISSON.DIST(2,K1345,FALSE) * _xlfn.POISSON.DIST(3,L1345,FALSE)</f>
        <v>5.3183697339205624E-2</v>
      </c>
      <c r="AC1345" s="5">
        <f t="shared" ref="AC1345:AC1350" si="1588">_xlfn.POISSON.DIST(4,K1345,FALSE) * _xlfn.POISSON.DIST(4,L1345,FALSE)</f>
        <v>5.8290092949412889E-3</v>
      </c>
      <c r="AD1345" s="5">
        <f t="shared" ref="AD1345:AD1350" si="1589">_xlfn.POISSON.DIST(4,K1345,FALSE) * _xlfn.POISSON.DIST(0,L1345,FALSE)</f>
        <v>2.6791294271506132E-3</v>
      </c>
      <c r="AE1345" s="5">
        <f t="shared" ref="AE1345:AE1350" si="1590">_xlfn.POISSON.DIST(4,K1345,FALSE) * _xlfn.POISSON.DIST(1,L1345,FALSE)</f>
        <v>7.201894719254311E-3</v>
      </c>
      <c r="AF1345" s="5">
        <f t="shared" ref="AF1345:AF1350" si="1591">_xlfn.POISSON.DIST(4,K1345,FALSE) * _xlfn.POISSON.DIST(2,L1345,FALSE)</f>
        <v>9.6798771686044619E-3</v>
      </c>
      <c r="AG1345" s="5">
        <f t="shared" ref="AG1345:AG1350" si="1592">_xlfn.POISSON.DIST(4,K1345,FALSE) * _xlfn.POISSON.DIST(3,L1345,FALSE)</f>
        <v>8.67364544580769E-3</v>
      </c>
      <c r="AH1345" s="5">
        <f t="shared" ref="AH1345:AH1350" si="1593">_xlfn.POISSON.DIST(0,K1345,FALSE) * _xlfn.POISSON.DIST(4,L1345,FALSE)</f>
        <v>3.6525588256457311E-2</v>
      </c>
      <c r="AI1345" s="5">
        <f t="shared" ref="AI1345:AI1350" si="1594">_xlfn.POISSON.DIST(1,K1345,FALSE) * _xlfn.POISSON.DIST(4,L1345,FALSE)</f>
        <v>5.1097471691371008E-2</v>
      </c>
      <c r="AJ1345" s="5">
        <f t="shared" ref="AJ1345:AJ1350" si="1595">_xlfn.POISSON.DIST(2,K1345,FALSE) * _xlfn.POISSON.DIST(4,L1345,FALSE)</f>
        <v>3.5741404011321781E-2</v>
      </c>
      <c r="AK1345" s="5">
        <f t="shared" ref="AK1345:AK1350" si="1596">_xlfn.POISSON.DIST(3,K1345,FALSE) * _xlfn.POISSON.DIST(4,L1345,FALSE)</f>
        <v>1.6666812380546216E-2</v>
      </c>
      <c r="AL1345" s="5">
        <f t="shared" ref="AL1345:AL1350" si="1597">_xlfn.POISSON.DIST(5,K1345,FALSE) * _xlfn.POISSON.DIST(5,L1345,FALSE)</f>
        <v>8.768191079032415E-4</v>
      </c>
      <c r="AM1345" s="5">
        <f t="shared" ref="AM1345:AM1350" si="1598">_xlfn.POISSON.DIST(5,K1345,FALSE) * _xlfn.POISSON.DIST(0,L1345,FALSE)</f>
        <v>7.4959362242247099E-4</v>
      </c>
      <c r="AN1345" s="5">
        <f t="shared" ref="AN1345:AN1350" si="1599">_xlfn.POISSON.DIST(5,K1345,FALSE) * _xlfn.POISSON.DIST(1,L1345,FALSE)</f>
        <v>2.0150181235001662E-3</v>
      </c>
      <c r="AO1345" s="5">
        <f t="shared" ref="AO1345:AO1350" si="1600">_xlfn.POISSON.DIST(5,K1345,FALSE) * _xlfn.POISSON.DIST(2,L1345,FALSE)</f>
        <v>2.7083328330038459E-3</v>
      </c>
      <c r="AP1345" s="5">
        <f t="shared" ref="AP1345:AP1350" si="1601">_xlfn.POISSON.DIST(5,K1345,FALSE) * _xlfn.POISSON.DIST(3,L1345,FALSE)</f>
        <v>2.4267992592825367E-3</v>
      </c>
      <c r="AQ1345" s="5">
        <f t="shared" ref="AQ1345:AQ1350" si="1602">_xlfn.POISSON.DIST(5,K1345,FALSE) * _xlfn.POISSON.DIST(4,L1345,FALSE)</f>
        <v>1.6308985106316251E-3</v>
      </c>
      <c r="AR1345" s="5">
        <f t="shared" ref="AR1345:AR1350" si="1603">_xlfn.POISSON.DIST(0,K1345,FALSE) * _xlfn.POISSON.DIST(5,L1345,FALSE)</f>
        <v>1.9637232790325282E-2</v>
      </c>
      <c r="AS1345" s="5">
        <f t="shared" ref="AS1345:AS1350" si="1604">_xlfn.POISSON.DIST(1,K1345,FALSE) * _xlfn.POISSON.DIST(5,L1345,FALSE)</f>
        <v>2.7471506812025582E-2</v>
      </c>
      <c r="AT1345" s="5">
        <f t="shared" ref="AT1345:AT1350" si="1605">_xlfn.POISSON.DIST(2,K1345,FALSE) * _xlfn.POISSON.DIST(5,L1345,FALSE)</f>
        <v>1.9215632227341618E-2</v>
      </c>
      <c r="AU1345" s="5">
        <f t="shared" ref="AU1345:AU1350" si="1606">_xlfn.POISSON.DIST(3,K1345,FALSE) * _xlfn.POISSON.DIST(5,L1345,FALSE)</f>
        <v>8.9605695681465262E-3</v>
      </c>
      <c r="AV1345" s="5">
        <f t="shared" ref="AV1345:AV1350" si="1607">_xlfn.POISSON.DIST(4,K1345,FALSE) * _xlfn.POISSON.DIST(5,L1345,FALSE)</f>
        <v>3.1338471993396489E-3</v>
      </c>
      <c r="AW1345" s="5">
        <f t="shared" ref="AW1345:AW1350" si="1608">_xlfn.POISSON.DIST(6,K1345,FALSE) * _xlfn.POISSON.DIST(6,L1345,FALSE)</f>
        <v>9.1593102737821738E-5</v>
      </c>
      <c r="AX1345" s="5">
        <f t="shared" ref="AX1345:AX1350" si="1609">_xlfn.POISSON.DIST(6,K1345,FALSE) * _xlfn.POISSON.DIST(0,L1345,FALSE)</f>
        <v>1.7477399968131942E-4</v>
      </c>
      <c r="AY1345" s="5">
        <f t="shared" ref="AY1345:AY1350" si="1610">_xlfn.POISSON.DIST(6,K1345,FALSE) * _xlfn.POISSON.DIST(1,L1345,FALSE)</f>
        <v>4.6981826731175985E-4</v>
      </c>
      <c r="AZ1345" s="5">
        <f t="shared" ref="AZ1345:AZ1350" si="1611">_xlfn.POISSON.DIST(6,K1345,FALSE) * _xlfn.POISSON.DIST(2,L1345,FALSE)</f>
        <v>6.3147036945512206E-4</v>
      </c>
      <c r="BA1345" s="5">
        <f t="shared" ref="BA1345:BA1350" si="1612">_xlfn.POISSON.DIST(6,K1345,FALSE) * _xlfn.POISSON.DIST(3,L1345,FALSE)</f>
        <v>5.6582847062888449E-4</v>
      </c>
      <c r="BB1345" s="5">
        <f t="shared" ref="BB1345:BB1350" si="1613">_xlfn.POISSON.DIST(6,K1345,FALSE) * _xlfn.POISSON.DIST(4,L1345,FALSE)</f>
        <v>3.8025757857468556E-4</v>
      </c>
      <c r="BC1345" s="5">
        <f t="shared" ref="BC1345:BC1350" si="1614">_xlfn.POISSON.DIST(6,K1345,FALSE) * _xlfn.POISSON.DIST(5,L1345,FALSE)</f>
        <v>2.0443768183354006E-4</v>
      </c>
      <c r="BD1345" s="5">
        <f t="shared" ref="BD1345:BD1350" si="1615">_xlfn.POISSON.DIST(0,K1345,FALSE) * _xlfn.POISSON.DIST(6,L1345,FALSE)</f>
        <v>8.7979626080640725E-3</v>
      </c>
      <c r="BE1345" s="5">
        <f t="shared" ref="BE1345:BE1350" si="1616">_xlfn.POISSON.DIST(1,K1345,FALSE) * _xlfn.POISSON.DIST(6,L1345,FALSE)</f>
        <v>1.2307909790551247E-2</v>
      </c>
      <c r="BF1345" s="5">
        <f t="shared" ref="BF1345:BF1350" si="1617">_xlfn.POISSON.DIST(2,K1345,FALSE) * _xlfn.POISSON.DIST(6,L1345,FALSE)</f>
        <v>8.6090752007458443E-3</v>
      </c>
      <c r="BG1345" s="5">
        <f t="shared" ref="BG1345:BG1350" si="1618">_xlfn.POISSON.DIST(3,K1345,FALSE) * _xlfn.POISSON.DIST(6,L1345,FALSE)</f>
        <v>4.014555250694469E-3</v>
      </c>
      <c r="BH1345" s="5">
        <f t="shared" ref="BH1345:BH1350" si="1619">_xlfn.POISSON.DIST(4,K1345,FALSE) * _xlfn.POISSON.DIST(6,L1345,FALSE)</f>
        <v>1.4040405169897586E-3</v>
      </c>
      <c r="BI1345" s="5">
        <f t="shared" ref="BI1345:BI1350" si="1620">_xlfn.POISSON.DIST(5,K1345,FALSE) * _xlfn.POISSON.DIST(6,L1345,FALSE)</f>
        <v>3.9283649624856506E-4</v>
      </c>
      <c r="BJ1345" s="8">
        <f t="shared" ref="BJ1345:BJ1350" si="1621">SUM(N1345,Q1345,T1345,W1345,X1345,Y1345,AD1345,AE1345,AF1345,AG1345,AM1345,AN1345,AO1345,AP1345,AQ1345,AX1345,AY1345,AZ1345,BA1345,BB1345,BC1345)</f>
        <v>0.18019434659047198</v>
      </c>
      <c r="BK1345" s="8">
        <f t="shared" ref="BK1345:BK1350" si="1622">SUM(M1345,P1345,S1345,V1345,AC1345,AL1345,AY1345)</f>
        <v>0.17124980806785978</v>
      </c>
      <c r="BL1345" s="8">
        <f t="shared" ref="BL1345:BL1350" si="1623">SUM(O1345,R1345,U1345,AA1345,AB1345,AH1345,AI1345,AJ1345,AK1345,AR1345,AS1345,AT1345,AU1345,AV1345,BD1345,BE1345,BF1345,BG1345,BH1345,BI1345)</f>
        <v>0.57383243113216209</v>
      </c>
      <c r="BM1345" s="8">
        <f t="shared" ref="BM1345:BM1350" si="1624">SUM(S1345:BI1345)</f>
        <v>0.75363175708067631</v>
      </c>
      <c r="BN1345" s="8">
        <f t="shared" ref="BN1345:BN1350" si="1625">SUM(M1345:R1345)</f>
        <v>0.22561717775191226</v>
      </c>
    </row>
    <row r="1346" spans="1:66" x14ac:dyDescent="0.25">
      <c r="A1346" t="s">
        <v>28</v>
      </c>
      <c r="B1346" t="s">
        <v>455</v>
      </c>
      <c r="C1346" t="s">
        <v>457</v>
      </c>
      <c r="D1346" s="7" t="s">
        <v>564</v>
      </c>
      <c r="E1346">
        <f>VLOOKUP(A1346,home!$A$2:$E$405,3,FALSE)</f>
        <v>1.4313725490196101</v>
      </c>
      <c r="F1346">
        <f>VLOOKUP(B1346,home!$B$2:$E$405,3,FALSE)</f>
        <v>0.66</v>
      </c>
      <c r="G1346">
        <f>VLOOKUP(C1346,away!$B$2:$E$405,4,FALSE)</f>
        <v>0.9</v>
      </c>
      <c r="H1346">
        <f>VLOOKUP(A1346,away!$A$2:$E$405,3,FALSE)</f>
        <v>1.20588235294118</v>
      </c>
      <c r="I1346">
        <f>VLOOKUP(C1346,away!$B$2:$E$405,3,FALSE)</f>
        <v>0.62</v>
      </c>
      <c r="J1346">
        <f>VLOOKUP(B1346,home!$B$2:$E$405,4,FALSE)</f>
        <v>1.02</v>
      </c>
      <c r="K1346" s="3">
        <f t="shared" si="1570"/>
        <v>0.85023529411764842</v>
      </c>
      <c r="L1346" s="3">
        <f t="shared" si="1571"/>
        <v>0.76260000000000217</v>
      </c>
      <c r="M1346" s="5">
        <f t="shared" si="1572"/>
        <v>0.19932167657752087</v>
      </c>
      <c r="N1346" s="5">
        <f t="shared" si="1573"/>
        <v>0.16947032430891124</v>
      </c>
      <c r="O1346" s="5">
        <f t="shared" si="1574"/>
        <v>0.15200271055801784</v>
      </c>
      <c r="P1346" s="5">
        <f t="shared" si="1575"/>
        <v>0.12923806931797607</v>
      </c>
      <c r="Q1346" s="5">
        <f t="shared" si="1576"/>
        <v>7.2044825516500197E-2</v>
      </c>
      <c r="R1346" s="5">
        <f t="shared" si="1577"/>
        <v>5.7958633535772366E-2</v>
      </c>
      <c r="S1346" s="5">
        <f t="shared" si="1578"/>
        <v>2.0949149695896223E-2</v>
      </c>
      <c r="T1346" s="5">
        <f t="shared" si="1579"/>
        <v>5.4941383938883204E-2</v>
      </c>
      <c r="U1346" s="5">
        <f t="shared" si="1580"/>
        <v>4.9278475830944413E-2</v>
      </c>
      <c r="V1346" s="5">
        <f t="shared" si="1581"/>
        <v>1.509245260134906E-3</v>
      </c>
      <c r="W1346" s="5">
        <f t="shared" si="1582"/>
        <v>2.0418351137558743E-2</v>
      </c>
      <c r="X1346" s="5">
        <f t="shared" si="1583"/>
        <v>1.557103457750234E-2</v>
      </c>
      <c r="Y1346" s="5">
        <f t="shared" si="1584"/>
        <v>5.9372354844016585E-3</v>
      </c>
      <c r="Z1346" s="5">
        <f t="shared" si="1585"/>
        <v>1.4733084644793377E-2</v>
      </c>
      <c r="AA1346" s="5">
        <f t="shared" si="1586"/>
        <v>1.2526588556226107E-2</v>
      </c>
      <c r="AB1346" s="5">
        <f t="shared" si="1587"/>
        <v>5.3252738526968352E-3</v>
      </c>
      <c r="AC1346" s="5">
        <f t="shared" si="1588"/>
        <v>6.1161167621199953E-5</v>
      </c>
      <c r="AD1346" s="5">
        <f t="shared" si="1589"/>
        <v>4.3401006962099174E-3</v>
      </c>
      <c r="AE1346" s="5">
        <f t="shared" si="1590"/>
        <v>3.3097607909296925E-3</v>
      </c>
      <c r="AF1346" s="5">
        <f t="shared" si="1591"/>
        <v>1.2620117895814952E-3</v>
      </c>
      <c r="AG1346" s="5">
        <f t="shared" si="1592"/>
        <v>3.20803396911617E-4</v>
      </c>
      <c r="AH1346" s="5">
        <f t="shared" si="1593"/>
        <v>2.8088625875298647E-3</v>
      </c>
      <c r="AI1346" s="5">
        <f t="shared" si="1594"/>
        <v>2.3881941082445133E-3</v>
      </c>
      <c r="AJ1346" s="5">
        <f t="shared" si="1595"/>
        <v>1.0152634600166543E-3</v>
      </c>
      <c r="AK1346" s="5">
        <f t="shared" si="1596"/>
        <v>2.8773760884472061E-4</v>
      </c>
      <c r="AL1346" s="5">
        <f t="shared" si="1597"/>
        <v>1.5862501974335564E-6</v>
      </c>
      <c r="AM1346" s="5">
        <f t="shared" si="1598"/>
        <v>7.3802135838845026E-4</v>
      </c>
      <c r="AN1346" s="5">
        <f t="shared" si="1599"/>
        <v>5.628150879070338E-4</v>
      </c>
      <c r="AO1346" s="5">
        <f t="shared" si="1600"/>
        <v>2.1460139301895256E-4</v>
      </c>
      <c r="AP1346" s="5">
        <f t="shared" si="1601"/>
        <v>5.4551674105417903E-5</v>
      </c>
      <c r="AQ1346" s="5">
        <f t="shared" si="1602"/>
        <v>1.040027666819795E-5</v>
      </c>
      <c r="AR1346" s="5">
        <f t="shared" si="1603"/>
        <v>4.2840772185005641E-4</v>
      </c>
      <c r="AS1346" s="5">
        <f t="shared" si="1604"/>
        <v>3.6424736538945437E-4</v>
      </c>
      <c r="AT1346" s="5">
        <f t="shared" si="1605"/>
        <v>1.5484798292174061E-4</v>
      </c>
      <c r="AU1346" s="5">
        <f t="shared" si="1606"/>
        <v>4.3885740100996931E-5</v>
      </c>
      <c r="AV1346" s="5">
        <f t="shared" si="1607"/>
        <v>9.3283012855854467E-6</v>
      </c>
      <c r="AW1346" s="5">
        <f t="shared" si="1608"/>
        <v>2.8569663048586944E-8</v>
      </c>
      <c r="AX1346" s="5">
        <f t="shared" si="1609"/>
        <v>1.045819677857517E-4</v>
      </c>
      <c r="AY1346" s="5">
        <f t="shared" si="1610"/>
        <v>7.9754208633414468E-5</v>
      </c>
      <c r="AZ1346" s="5">
        <f t="shared" si="1611"/>
        <v>3.0410279751921022E-5</v>
      </c>
      <c r="BA1346" s="5">
        <f t="shared" si="1612"/>
        <v>7.7302931129383456E-6</v>
      </c>
      <c r="BB1346" s="5">
        <f t="shared" si="1613"/>
        <v>1.4737803819816996E-6</v>
      </c>
      <c r="BC1346" s="5">
        <f t="shared" si="1614"/>
        <v>2.2478098385984956E-7</v>
      </c>
      <c r="BD1346" s="5">
        <f t="shared" si="1615"/>
        <v>5.4450621447142297E-5</v>
      </c>
      <c r="BE1346" s="5">
        <f t="shared" si="1616"/>
        <v>4.6295840140999762E-5</v>
      </c>
      <c r="BF1346" s="5">
        <f t="shared" si="1617"/>
        <v>1.968117862935328E-5</v>
      </c>
      <c r="BG1346" s="5">
        <f t="shared" si="1618"/>
        <v>5.5778775668367226E-6</v>
      </c>
      <c r="BH1346" s="5">
        <f t="shared" si="1619"/>
        <v>1.185627093397913E-6</v>
      </c>
      <c r="BI1346" s="5">
        <f t="shared" si="1620"/>
        <v>2.016124000938055E-7</v>
      </c>
      <c r="BJ1346" s="8">
        <f t="shared" si="1621"/>
        <v>0.34942039673812808</v>
      </c>
      <c r="BK1346" s="8">
        <f t="shared" si="1622"/>
        <v>0.35116064247798018</v>
      </c>
      <c r="BL1346" s="8">
        <f t="shared" si="1623"/>
        <v>0.28471984996711902</v>
      </c>
      <c r="BM1346" s="8">
        <f t="shared" si="1624"/>
        <v>0.21991800837435152</v>
      </c>
      <c r="BN1346" s="8">
        <f t="shared" si="1625"/>
        <v>0.78003623981469861</v>
      </c>
    </row>
    <row r="1347" spans="1:66" x14ac:dyDescent="0.25">
      <c r="A1347" t="s">
        <v>301</v>
      </c>
      <c r="B1347" t="s">
        <v>308</v>
      </c>
      <c r="C1347" t="s">
        <v>360</v>
      </c>
      <c r="D1347" s="7" t="s">
        <v>564</v>
      </c>
      <c r="E1347">
        <f>VLOOKUP(A1347,home!$A$2:$E$405,3,FALSE)</f>
        <v>1.42105263157895</v>
      </c>
      <c r="F1347">
        <f>VLOOKUP(B1347,home!$B$2:$E$405,3,FALSE)</f>
        <v>1.3</v>
      </c>
      <c r="G1347">
        <f>VLOOKUP(C1347,away!$B$2:$E$405,4,FALSE)</f>
        <v>0.93</v>
      </c>
      <c r="H1347">
        <f>VLOOKUP(A1347,away!$A$2:$E$405,3,FALSE)</f>
        <v>1.0815789473684201</v>
      </c>
      <c r="I1347">
        <f>VLOOKUP(C1347,away!$B$2:$E$405,3,FALSE)</f>
        <v>0.74</v>
      </c>
      <c r="J1347">
        <f>VLOOKUP(B1347,home!$B$2:$E$405,4,FALSE)</f>
        <v>0.69</v>
      </c>
      <c r="K1347" s="3">
        <f t="shared" si="1570"/>
        <v>1.7180526315789508</v>
      </c>
      <c r="L1347" s="3">
        <f t="shared" si="1571"/>
        <v>0.55225421052631529</v>
      </c>
      <c r="M1347" s="5">
        <f t="shared" si="1572"/>
        <v>0.10328048441929466</v>
      </c>
      <c r="N1347" s="5">
        <f t="shared" si="1573"/>
        <v>0.177441308047318</v>
      </c>
      <c r="O1347" s="5">
        <f t="shared" si="1574"/>
        <v>5.7037082385752981E-2</v>
      </c>
      <c r="P1347" s="5">
        <f t="shared" si="1575"/>
        <v>9.799270949042832E-2</v>
      </c>
      <c r="Q1347" s="5">
        <f t="shared" si="1576"/>
        <v>0.15242675312075302</v>
      </c>
      <c r="R1347" s="5">
        <f t="shared" si="1577"/>
        <v>1.5749484451834207E-2</v>
      </c>
      <c r="S1347" s="5">
        <f t="shared" si="1578"/>
        <v>2.3243914780384078E-2</v>
      </c>
      <c r="T1347" s="5">
        <f t="shared" si="1579"/>
        <v>8.4178316207791024E-2</v>
      </c>
      <c r="U1347" s="5">
        <f t="shared" si="1580"/>
        <v>2.7058443208485525E-2</v>
      </c>
      <c r="V1347" s="5">
        <f t="shared" si="1581"/>
        <v>2.4504297972880464E-3</v>
      </c>
      <c r="W1347" s="5">
        <f t="shared" si="1582"/>
        <v>8.7292394774048279E-2</v>
      </c>
      <c r="X1347" s="5">
        <f t="shared" si="1583"/>
        <v>4.8207592560893478E-2</v>
      </c>
      <c r="Y1347" s="5">
        <f t="shared" si="1584"/>
        <v>1.3311422985545248E-2</v>
      </c>
      <c r="Z1347" s="5">
        <f t="shared" si="1585"/>
        <v>2.8992397007147263E-3</v>
      </c>
      <c r="AA1347" s="5">
        <f t="shared" si="1586"/>
        <v>4.9810463973911047E-3</v>
      </c>
      <c r="AB1347" s="5">
        <f t="shared" si="1587"/>
        <v>4.2788499355273209E-3</v>
      </c>
      <c r="AC1347" s="5">
        <f t="shared" si="1588"/>
        <v>1.4531076260586675E-4</v>
      </c>
      <c r="AD1347" s="5">
        <f t="shared" si="1589"/>
        <v>3.7493232139595579E-2</v>
      </c>
      <c r="AE1347" s="5">
        <f t="shared" si="1590"/>
        <v>2.0705795315332228E-2</v>
      </c>
      <c r="AF1347" s="5">
        <f t="shared" si="1591"/>
        <v>5.7174313225941383E-3</v>
      </c>
      <c r="AG1347" s="5">
        <f t="shared" si="1592"/>
        <v>1.052491840432551E-3</v>
      </c>
      <c r="AH1347" s="5">
        <f t="shared" si="1593"/>
        <v>4.0027933301119042E-4</v>
      </c>
      <c r="AI1347" s="5">
        <f t="shared" si="1594"/>
        <v>6.8770096144654279E-4</v>
      </c>
      <c r="AJ1347" s="5">
        <f t="shared" si="1595"/>
        <v>5.9075322327630387E-4</v>
      </c>
      <c r="AK1347" s="5">
        <f t="shared" si="1596"/>
        <v>3.3831504328786716E-4</v>
      </c>
      <c r="AL1347" s="5">
        <f t="shared" si="1597"/>
        <v>5.5148445230216662E-6</v>
      </c>
      <c r="AM1347" s="5">
        <f t="shared" si="1598"/>
        <v>1.2883069228766527E-2</v>
      </c>
      <c r="AN1347" s="5">
        <f t="shared" si="1599"/>
        <v>7.1147292260883245E-3</v>
      </c>
      <c r="AO1347" s="5">
        <f t="shared" si="1600"/>
        <v>1.9645695859309546E-3</v>
      </c>
      <c r="AP1347" s="5">
        <f t="shared" si="1601"/>
        <v>3.6164727523410324E-4</v>
      </c>
      <c r="AQ1347" s="5">
        <f t="shared" si="1602"/>
        <v>4.9930307618350678E-5</v>
      </c>
      <c r="AR1347" s="5">
        <f t="shared" si="1603"/>
        <v>4.4211189408419024E-5</v>
      </c>
      <c r="AS1347" s="5">
        <f t="shared" si="1604"/>
        <v>7.5957150308369732E-5</v>
      </c>
      <c r="AT1347" s="5">
        <f t="shared" si="1605"/>
        <v>6.5249190987266283E-5</v>
      </c>
      <c r="AU1347" s="5">
        <f t="shared" si="1606"/>
        <v>3.7367181428023473E-5</v>
      </c>
      <c r="AV1347" s="5">
        <f t="shared" si="1607"/>
        <v>1.6049696096775959E-5</v>
      </c>
      <c r="AW1347" s="5">
        <f t="shared" si="1608"/>
        <v>1.4534706690229664E-7</v>
      </c>
      <c r="AX1347" s="5">
        <f t="shared" si="1609"/>
        <v>3.6889651652160242E-3</v>
      </c>
      <c r="AY1347" s="5">
        <f t="shared" si="1610"/>
        <v>2.0372465449754536E-3</v>
      </c>
      <c r="AZ1347" s="5">
        <f t="shared" si="1611"/>
        <v>5.6253899117144127E-4</v>
      </c>
      <c r="BA1347" s="5">
        <f t="shared" si="1612"/>
        <v>1.0355484215321807E-4</v>
      </c>
      <c r="BB1347" s="5">
        <f t="shared" si="1613"/>
        <v>1.4297149399875658E-5</v>
      </c>
      <c r="BC1347" s="5">
        <f t="shared" si="1614"/>
        <v>1.5791321909210235E-6</v>
      </c>
      <c r="BD1347" s="5">
        <f t="shared" si="1615"/>
        <v>4.0693025838626377E-6</v>
      </c>
      <c r="BE1347" s="5">
        <f t="shared" si="1616"/>
        <v>6.9912760128962279E-6</v>
      </c>
      <c r="BF1347" s="5">
        <f t="shared" si="1617"/>
        <v>6.0056900760255812E-6</v>
      </c>
      <c r="BG1347" s="5">
        <f t="shared" si="1618"/>
        <v>3.4393638798544466E-6</v>
      </c>
      <c r="BH1347" s="5">
        <f t="shared" si="1619"/>
        <v>1.477252041185381E-6</v>
      </c>
      <c r="BI1347" s="5">
        <f t="shared" si="1620"/>
        <v>5.0759935137278375E-7</v>
      </c>
      <c r="BJ1347" s="8">
        <f t="shared" si="1621"/>
        <v>0.65660886576304855</v>
      </c>
      <c r="BK1347" s="8">
        <f t="shared" si="1622"/>
        <v>0.22915561063949944</v>
      </c>
      <c r="BL1347" s="8">
        <f t="shared" si="1623"/>
        <v>0.11138327983218708</v>
      </c>
      <c r="BM1347" s="8">
        <f t="shared" si="1624"/>
        <v>0.39408207282216018</v>
      </c>
      <c r="BN1347" s="8">
        <f t="shared" si="1625"/>
        <v>0.60392782191538119</v>
      </c>
    </row>
    <row r="1348" spans="1:66" x14ac:dyDescent="0.25">
      <c r="A1348" t="s">
        <v>303</v>
      </c>
      <c r="B1348" t="s">
        <v>333</v>
      </c>
      <c r="C1348" t="s">
        <v>343</v>
      </c>
      <c r="D1348" s="7" t="s">
        <v>564</v>
      </c>
      <c r="E1348">
        <f>VLOOKUP(A1348,home!$A$2:$E$405,3,FALSE)</f>
        <v>1.3961038961039001</v>
      </c>
      <c r="F1348">
        <f>VLOOKUP(B1348,home!$B$2:$E$405,3,FALSE)</f>
        <v>1.19</v>
      </c>
      <c r="G1348">
        <f>VLOOKUP(C1348,away!$B$2:$E$405,4,FALSE)</f>
        <v>1.19</v>
      </c>
      <c r="H1348">
        <f>VLOOKUP(A1348,away!$A$2:$E$405,3,FALSE)</f>
        <v>1.0324675324675301</v>
      </c>
      <c r="I1348">
        <f>VLOOKUP(C1348,away!$B$2:$E$405,3,FALSE)</f>
        <v>0.81</v>
      </c>
      <c r="J1348">
        <f>VLOOKUP(B1348,home!$B$2:$E$405,4,FALSE)</f>
        <v>0.88</v>
      </c>
      <c r="K1348" s="3">
        <f t="shared" si="1570"/>
        <v>1.9770227272727328</v>
      </c>
      <c r="L1348" s="3">
        <f t="shared" si="1571"/>
        <v>0.73594285714285546</v>
      </c>
      <c r="M1348" s="5">
        <f t="shared" si="1572"/>
        <v>6.6339778494270404E-2</v>
      </c>
      <c r="N1348" s="5">
        <f t="shared" si="1573"/>
        <v>0.13115524980541146</v>
      </c>
      <c r="O1348" s="5">
        <f t="shared" si="1574"/>
        <v>4.8822286127297519E-2</v>
      </c>
      <c r="P1348" s="5">
        <f t="shared" si="1575"/>
        <v>9.6522769271079431E-2</v>
      </c>
      <c r="Q1348" s="5">
        <f t="shared" si="1576"/>
        <v>0.12964845483321558</v>
      </c>
      <c r="R1348" s="5">
        <f t="shared" si="1577"/>
        <v>1.7965206372384662E-2</v>
      </c>
      <c r="S1348" s="5">
        <f t="shared" si="1578"/>
        <v>3.5109572262751423E-2</v>
      </c>
      <c r="T1348" s="5">
        <f t="shared" si="1579"/>
        <v>9.5413854274113127E-2</v>
      </c>
      <c r="U1348" s="5">
        <f t="shared" si="1580"/>
        <v>3.55176212983494E-2</v>
      </c>
      <c r="V1348" s="5">
        <f t="shared" si="1581"/>
        <v>5.6759529327516586E-3</v>
      </c>
      <c r="W1348" s="5">
        <f t="shared" si="1582"/>
        <v>8.5439313920353172E-2</v>
      </c>
      <c r="X1348" s="5">
        <f t="shared" si="1583"/>
        <v>6.2878452798870055E-2</v>
      </c>
      <c r="Y1348" s="5">
        <f t="shared" si="1584"/>
        <v>2.3137474102761294E-2</v>
      </c>
      <c r="Z1348" s="5">
        <f t="shared" si="1585"/>
        <v>4.4071217689512672E-3</v>
      </c>
      <c r="AA1348" s="5">
        <f t="shared" si="1586"/>
        <v>8.7129798990750653E-3</v>
      </c>
      <c r="AB1348" s="5">
        <f t="shared" si="1587"/>
        <v>8.6128796413709446E-3</v>
      </c>
      <c r="AC1348" s="5">
        <f t="shared" si="1588"/>
        <v>5.1614836881842721E-4</v>
      </c>
      <c r="AD1348" s="5">
        <f t="shared" si="1589"/>
        <v>4.2228866355781956E-2</v>
      </c>
      <c r="AE1348" s="5">
        <f t="shared" si="1590"/>
        <v>3.1078032559777976E-2</v>
      </c>
      <c r="AF1348" s="5">
        <f t="shared" si="1591"/>
        <v>1.1435828038210845E-2</v>
      </c>
      <c r="AG1348" s="5">
        <f t="shared" si="1592"/>
        <v>2.8053719867450885E-3</v>
      </c>
      <c r="AH1348" s="5">
        <f t="shared" si="1593"/>
        <v>8.1084744660461772E-4</v>
      </c>
      <c r="AI1348" s="5">
        <f t="shared" si="1594"/>
        <v>1.6030638302883928E-3</v>
      </c>
      <c r="AJ1348" s="5">
        <f t="shared" si="1595"/>
        <v>1.5846468128745161E-3</v>
      </c>
      <c r="AK1348" s="5">
        <f t="shared" si="1596"/>
        <v>1.0442942545844064E-3</v>
      </c>
      <c r="AL1348" s="5">
        <f t="shared" si="1597"/>
        <v>3.0039334495159908E-5</v>
      </c>
      <c r="AM1348" s="5">
        <f t="shared" si="1598"/>
        <v>1.6697485706468763E-2</v>
      </c>
      <c r="AN1348" s="5">
        <f t="shared" si="1599"/>
        <v>1.2288395337920612E-2</v>
      </c>
      <c r="AO1348" s="5">
        <f t="shared" si="1600"/>
        <v>4.5217783873451193E-3</v>
      </c>
      <c r="AP1348" s="5">
        <f t="shared" si="1601"/>
        <v>1.1092568352498602E-3</v>
      </c>
      <c r="AQ1348" s="5">
        <f t="shared" si="1602"/>
        <v>2.0408741115975594E-4</v>
      </c>
      <c r="AR1348" s="5">
        <f t="shared" si="1603"/>
        <v>1.193474773122383E-4</v>
      </c>
      <c r="AS1348" s="5">
        <f t="shared" si="1604"/>
        <v>2.3595267508896194E-4</v>
      </c>
      <c r="AT1348" s="5">
        <f t="shared" si="1605"/>
        <v>2.3324190060583833E-4</v>
      </c>
      <c r="AU1348" s="5">
        <f t="shared" si="1606"/>
        <v>1.5370817948334335E-4</v>
      </c>
      <c r="AV1348" s="5">
        <f t="shared" si="1607"/>
        <v>7.5971141051571568E-5</v>
      </c>
      <c r="AW1348" s="5">
        <f t="shared" si="1608"/>
        <v>1.2140695381427369E-6</v>
      </c>
      <c r="AX1348" s="5">
        <f t="shared" si="1609"/>
        <v>5.501884788333385E-3</v>
      </c>
      <c r="AY1348" s="5">
        <f t="shared" si="1610"/>
        <v>4.0490728107968861E-3</v>
      </c>
      <c r="AZ1348" s="5">
        <f t="shared" si="1611"/>
        <v>1.4899431065786561E-3</v>
      </c>
      <c r="BA1348" s="5">
        <f t="shared" si="1612"/>
        <v>3.655043289452661E-4</v>
      </c>
      <c r="BB1348" s="5">
        <f t="shared" si="1613"/>
        <v>6.72475750355153E-5</v>
      </c>
      <c r="BC1348" s="5">
        <f t="shared" si="1614"/>
        <v>9.8980745015131409E-6</v>
      </c>
      <c r="BD1348" s="5">
        <f t="shared" si="1615"/>
        <v>1.4638820574326786E-5</v>
      </c>
      <c r="BE1348" s="5">
        <f t="shared" si="1616"/>
        <v>2.8941280975911733E-5</v>
      </c>
      <c r="BF1348" s="5">
        <f t="shared" si="1617"/>
        <v>2.8608785122881741E-5</v>
      </c>
      <c r="BG1348" s="5">
        <f t="shared" si="1618"/>
        <v>1.8853406129199743E-5</v>
      </c>
      <c r="BH1348" s="5">
        <f t="shared" si="1619"/>
        <v>9.3184031009827363E-6</v>
      </c>
      <c r="BI1348" s="5">
        <f t="shared" si="1620"/>
        <v>3.684538942506317E-6</v>
      </c>
      <c r="BJ1348" s="8">
        <f t="shared" si="1621"/>
        <v>0.66152545303757582</v>
      </c>
      <c r="BK1348" s="8">
        <f t="shared" si="1622"/>
        <v>0.2082433334749634</v>
      </c>
      <c r="BL1348" s="8">
        <f t="shared" si="1623"/>
        <v>0.12559609229121727</v>
      </c>
      <c r="BM1348" s="8">
        <f t="shared" si="1624"/>
        <v>0.50527039692778986</v>
      </c>
      <c r="BN1348" s="8">
        <f t="shared" si="1625"/>
        <v>0.49045374490365901</v>
      </c>
    </row>
    <row r="1349" spans="1:66" x14ac:dyDescent="0.25">
      <c r="A1349" t="s">
        <v>35</v>
      </c>
      <c r="B1349" t="s">
        <v>285</v>
      </c>
      <c r="C1349" t="s">
        <v>213</v>
      </c>
      <c r="D1349" s="7" t="s">
        <v>564</v>
      </c>
      <c r="E1349">
        <f>VLOOKUP(A1349,home!$A$2:$E$405,3,FALSE)</f>
        <v>1.5947368421052599</v>
      </c>
      <c r="F1349">
        <f>VLOOKUP(B1349,home!$B$2:$E$405,3,FALSE)</f>
        <v>1.06</v>
      </c>
      <c r="G1349">
        <f>VLOOKUP(C1349,away!$B$2:$E$405,4,FALSE)</f>
        <v>0.69</v>
      </c>
      <c r="H1349">
        <f>VLOOKUP(A1349,away!$A$2:$E$405,3,FALSE)</f>
        <v>1.21315789473684</v>
      </c>
      <c r="I1349">
        <f>VLOOKUP(C1349,away!$B$2:$E$405,3,FALSE)</f>
        <v>0.86</v>
      </c>
      <c r="J1349">
        <f>VLOOKUP(B1349,home!$B$2:$E$405,4,FALSE)</f>
        <v>1</v>
      </c>
      <c r="K1349" s="3">
        <f t="shared" si="1570"/>
        <v>1.166390526315787</v>
      </c>
      <c r="L1349" s="3">
        <f t="shared" si="1571"/>
        <v>1.0433157894736824</v>
      </c>
      <c r="M1349" s="5">
        <f t="shared" si="1572"/>
        <v>0.10973287059519179</v>
      </c>
      <c r="N1349" s="5">
        <f t="shared" si="1573"/>
        <v>0.12799138068766788</v>
      </c>
      <c r="O1349" s="5">
        <f t="shared" si="1574"/>
        <v>0.11448603651623596</v>
      </c>
      <c r="P1349" s="5">
        <f t="shared" si="1575"/>
        <v>0.13353542838798085</v>
      </c>
      <c r="Q1349" s="5">
        <f t="shared" si="1576"/>
        <v>7.4643966942086623E-2</v>
      </c>
      <c r="R1349" s="5">
        <f t="shared" si="1577"/>
        <v>5.9722544785824762E-2</v>
      </c>
      <c r="S1349" s="5">
        <f t="shared" si="1578"/>
        <v>4.0625271484383517E-2</v>
      </c>
      <c r="T1349" s="5">
        <f t="shared" si="1579"/>
        <v>7.7877229299630563E-2</v>
      </c>
      <c r="U1349" s="5">
        <f t="shared" si="1580"/>
        <v>6.9659810445656306E-2</v>
      </c>
      <c r="V1349" s="5">
        <f t="shared" si="1581"/>
        <v>5.4930497242180682E-3</v>
      </c>
      <c r="W1349" s="5">
        <f t="shared" si="1582"/>
        <v>2.9021338629292879E-2</v>
      </c>
      <c r="X1349" s="5">
        <f t="shared" si="1583"/>
        <v>3.0278420823603776E-2</v>
      </c>
      <c r="Y1349" s="5">
        <f t="shared" si="1584"/>
        <v>1.5794977262797275E-2</v>
      </c>
      <c r="Z1349" s="5">
        <f t="shared" si="1585"/>
        <v>2.0769824654200041E-2</v>
      </c>
      <c r="AA1349" s="5">
        <f t="shared" si="1586"/>
        <v>2.422572670989899E-2</v>
      </c>
      <c r="AB1349" s="5">
        <f t="shared" si="1587"/>
        <v>1.4128329063770756E-2</v>
      </c>
      <c r="AC1349" s="5">
        <f t="shared" si="1588"/>
        <v>4.1778545030612745E-4</v>
      </c>
      <c r="AD1349" s="5">
        <f t="shared" si="1589"/>
        <v>8.4625536095523958E-3</v>
      </c>
      <c r="AE1349" s="5">
        <f t="shared" si="1590"/>
        <v>8.8291158001135173E-3</v>
      </c>
      <c r="AF1349" s="5">
        <f t="shared" si="1591"/>
        <v>4.605777960674998E-3</v>
      </c>
      <c r="AG1349" s="5">
        <f t="shared" si="1592"/>
        <v>1.6017602897273743E-3</v>
      </c>
      <c r="AH1349" s="5">
        <f t="shared" si="1593"/>
        <v>5.4173715015816666E-3</v>
      </c>
      <c r="AI1349" s="5">
        <f t="shared" si="1594"/>
        <v>6.3187707969779849E-3</v>
      </c>
      <c r="AJ1349" s="5">
        <f t="shared" si="1595"/>
        <v>3.6850771977779894E-3</v>
      </c>
      <c r="AK1349" s="5">
        <f t="shared" si="1596"/>
        <v>1.4327463774101918E-3</v>
      </c>
      <c r="AL1349" s="5">
        <f t="shared" si="1597"/>
        <v>2.0336352736711787E-5</v>
      </c>
      <c r="AM1349" s="5">
        <f t="shared" si="1598"/>
        <v>1.9741284717242759E-3</v>
      </c>
      <c r="AN1349" s="5">
        <f t="shared" si="1599"/>
        <v>2.0596394049994869E-3</v>
      </c>
      <c r="AO1349" s="5">
        <f t="shared" si="1600"/>
        <v>1.0744271559290724E-3</v>
      </c>
      <c r="AP1349" s="5">
        <f t="shared" si="1601"/>
        <v>3.7365560547336781E-4</v>
      </c>
      <c r="AQ1349" s="5">
        <f t="shared" si="1602"/>
        <v>9.7460198253928389E-5</v>
      </c>
      <c r="AR1349" s="5">
        <f t="shared" si="1603"/>
        <v>1.1304058450089813E-3</v>
      </c>
      <c r="AS1349" s="5">
        <f t="shared" si="1604"/>
        <v>1.3184946685104676E-3</v>
      </c>
      <c r="AT1349" s="5">
        <f t="shared" si="1605"/>
        <v>7.6893984517424196E-4</v>
      </c>
      <c r="AU1349" s="5">
        <f t="shared" si="1606"/>
        <v>2.9896138357265464E-4</v>
      </c>
      <c r="AV1349" s="5">
        <f t="shared" si="1607"/>
        <v>8.7176431383351085E-5</v>
      </c>
      <c r="AW1349" s="5">
        <f t="shared" si="1608"/>
        <v>6.8743292481711233E-7</v>
      </c>
      <c r="AX1349" s="5">
        <f t="shared" si="1609"/>
        <v>3.8376745785824294E-4</v>
      </c>
      <c r="AY1349" s="5">
        <f t="shared" si="1610"/>
        <v>4.0039064826968086E-4</v>
      </c>
      <c r="AZ1349" s="5">
        <f t="shared" si="1611"/>
        <v>2.0886694264868078E-4</v>
      </c>
      <c r="BA1349" s="5">
        <f t="shared" si="1612"/>
        <v>7.263805972148758E-5</v>
      </c>
      <c r="BB1349" s="5">
        <f t="shared" si="1613"/>
        <v>1.8946108656040075E-5</v>
      </c>
      <c r="BC1349" s="5">
        <f t="shared" si="1614"/>
        <v>3.9533548619861248E-6</v>
      </c>
      <c r="BD1349" s="5">
        <f t="shared" si="1615"/>
        <v>1.9656171110186835E-4</v>
      </c>
      <c r="BE1349" s="5">
        <f t="shared" si="1616"/>
        <v>2.292677176656399E-4</v>
      </c>
      <c r="BF1349" s="5">
        <f t="shared" si="1617"/>
        <v>1.3370784693762252E-4</v>
      </c>
      <c r="BG1349" s="5">
        <f t="shared" si="1618"/>
        <v>5.1985188654041415E-5</v>
      </c>
      <c r="BH1349" s="5">
        <f t="shared" si="1619"/>
        <v>1.5158757888703203E-5</v>
      </c>
      <c r="BI1349" s="5">
        <f t="shared" si="1620"/>
        <v>3.5362063184196222E-6</v>
      </c>
      <c r="BJ1349" s="8">
        <f t="shared" si="1621"/>
        <v>0.38577439471354347</v>
      </c>
      <c r="BK1349" s="8">
        <f t="shared" si="1622"/>
        <v>0.29022513264308675</v>
      </c>
      <c r="BL1349" s="8">
        <f t="shared" si="1623"/>
        <v>0.30331060899735063</v>
      </c>
      <c r="BM1349" s="8">
        <f t="shared" si="1624"/>
        <v>0.37956802987784821</v>
      </c>
      <c r="BN1349" s="8">
        <f t="shared" si="1625"/>
        <v>0.62011222791498788</v>
      </c>
    </row>
    <row r="1350" spans="1:66" s="14" customFormat="1" x14ac:dyDescent="0.25">
      <c r="A1350" s="14" t="s">
        <v>35</v>
      </c>
      <c r="B1350" s="14" t="s">
        <v>466</v>
      </c>
      <c r="C1350" s="14" t="s">
        <v>218</v>
      </c>
      <c r="D1350" s="21" t="s">
        <v>564</v>
      </c>
      <c r="E1350" s="14">
        <f>VLOOKUP(A1350,home!$A$2:$E$405,3,FALSE)</f>
        <v>1.5947368421052599</v>
      </c>
      <c r="F1350" s="14">
        <f>VLOOKUP(B1350,home!$B$2:$E$405,3,FALSE)</f>
        <v>1.1599999999999999</v>
      </c>
      <c r="G1350" s="14">
        <f>VLOOKUP(C1350,away!$B$2:$E$405,4,FALSE)</f>
        <v>0.63</v>
      </c>
      <c r="H1350" s="14">
        <f>VLOOKUP(A1350,away!$A$2:$E$405,3,FALSE)</f>
        <v>1.21315789473684</v>
      </c>
      <c r="I1350" s="14">
        <f>VLOOKUP(C1350,away!$B$2:$E$405,3,FALSE)</f>
        <v>1.1200000000000001</v>
      </c>
      <c r="J1350" s="14">
        <f>VLOOKUP(B1350,home!$B$2:$E$405,4,FALSE)</f>
        <v>0.74</v>
      </c>
      <c r="K1350" s="16">
        <f t="shared" si="1570"/>
        <v>1.1654336842105237</v>
      </c>
      <c r="L1350" s="16">
        <f t="shared" si="1571"/>
        <v>1.0054652631578931</v>
      </c>
      <c r="M1350" s="17">
        <f t="shared" si="1572"/>
        <v>0.11407502336259136</v>
      </c>
      <c r="N1350" s="17">
        <f t="shared" si="1573"/>
        <v>0.13294687475386643</v>
      </c>
      <c r="O1350" s="17">
        <f t="shared" si="1574"/>
        <v>0.11469847338501071</v>
      </c>
      <c r="P1350" s="17">
        <f t="shared" si="1575"/>
        <v>0.13367346441041575</v>
      </c>
      <c r="Q1350" s="17">
        <f t="shared" si="1576"/>
        <v>7.7470383024336814E-2</v>
      </c>
      <c r="R1350" s="17">
        <f t="shared" si="1577"/>
        <v>5.7662665362934198E-2</v>
      </c>
      <c r="S1350" s="17">
        <f t="shared" si="1578"/>
        <v>3.9159744527701622E-2</v>
      </c>
      <c r="T1350" s="17">
        <f t="shared" si="1579"/>
        <v>7.7893779054507575E-2</v>
      </c>
      <c r="U1350" s="17">
        <f t="shared" si="1580"/>
        <v>6.7202012535322972E-2</v>
      </c>
      <c r="V1350" s="17">
        <f t="shared" si="1581"/>
        <v>5.0986121648949915E-3</v>
      </c>
      <c r="W1350" s="17">
        <f t="shared" si="1582"/>
        <v>3.0095531301751098E-2</v>
      </c>
      <c r="X1350" s="17">
        <f t="shared" si="1583"/>
        <v>3.0260011300191774E-2</v>
      </c>
      <c r="Y1350" s="17">
        <f t="shared" si="1584"/>
        <v>1.5212695112554072E-2</v>
      </c>
      <c r="Z1350" s="17">
        <f t="shared" si="1585"/>
        <v>1.9325935667842721E-2</v>
      </c>
      <c r="AA1350" s="17">
        <f t="shared" si="1586"/>
        <v>2.2523096406189515E-2</v>
      </c>
      <c r="AB1350" s="17">
        <f t="shared" si="1587"/>
        <v>1.3124587612247125E-2</v>
      </c>
      <c r="AC1350" s="17">
        <f t="shared" si="1588"/>
        <v>3.7341059181743243E-4</v>
      </c>
      <c r="AD1350" s="17">
        <f t="shared" si="1589"/>
        <v>8.7685864808182239E-3</v>
      </c>
      <c r="AE1350" s="17">
        <f t="shared" si="1590"/>
        <v>8.8165091134586385E-3</v>
      </c>
      <c r="AF1350" s="17">
        <f t="shared" si="1591"/>
        <v>4.432346827948826E-3</v>
      </c>
      <c r="AG1350" s="17">
        <f t="shared" si="1592"/>
        <v>1.4855235899235398E-3</v>
      </c>
      <c r="AH1350" s="17">
        <f t="shared" si="1593"/>
        <v>4.8578892480099977E-3</v>
      </c>
      <c r="AI1350" s="17">
        <f t="shared" si="1594"/>
        <v>5.6615477637949833E-3</v>
      </c>
      <c r="AJ1350" s="17">
        <f t="shared" si="1595"/>
        <v>3.2990792343467194E-3</v>
      </c>
      <c r="AK1350" s="17">
        <f t="shared" si="1596"/>
        <v>1.2816193555290443E-3</v>
      </c>
      <c r="AL1350" s="17">
        <f t="shared" si="1597"/>
        <v>1.7502547353288029E-5</v>
      </c>
      <c r="AM1350" s="17">
        <f t="shared" si="1598"/>
        <v>2.0438412095317134E-3</v>
      </c>
      <c r="AN1350" s="17">
        <f t="shared" si="1599"/>
        <v>2.0550113395947506E-3</v>
      </c>
      <c r="AO1350" s="17">
        <f t="shared" si="1600"/>
        <v>1.0331212586790453E-3</v>
      </c>
      <c r="AP1350" s="17">
        <f t="shared" si="1601"/>
        <v>3.4625584607724663E-4</v>
      </c>
      <c r="AQ1350" s="17">
        <f t="shared" si="1602"/>
        <v>8.7037056349004429E-5</v>
      </c>
      <c r="AR1350" s="17">
        <f t="shared" si="1603"/>
        <v>9.7688777822845484E-4</v>
      </c>
      <c r="AS1350" s="17">
        <f t="shared" si="1604"/>
        <v>1.1384979224410214E-3</v>
      </c>
      <c r="AT1350" s="17">
        <f t="shared" si="1605"/>
        <v>6.634219141082332E-4</v>
      </c>
      <c r="AU1350" s="17">
        <f t="shared" si="1606"/>
        <v>2.5772474851505205E-4</v>
      </c>
      <c r="AV1350" s="17">
        <f t="shared" si="1607"/>
        <v>7.5090275793531893E-5</v>
      </c>
      <c r="AW1350" s="17">
        <f t="shared" si="1608"/>
        <v>5.6970941670085103E-7</v>
      </c>
      <c r="AX1350" s="17">
        <f t="shared" si="1609"/>
        <v>3.9699356512763983E-4</v>
      </c>
      <c r="AY1350" s="17">
        <f t="shared" si="1610"/>
        <v>3.991632394330525E-4</v>
      </c>
      <c r="AZ1350" s="17">
        <f t="shared" si="1611"/>
        <v>2.0067238578975563E-4</v>
      </c>
      <c r="BA1350" s="17">
        <f t="shared" si="1612"/>
        <v>6.7256371062206292E-5</v>
      </c>
      <c r="BB1350" s="17">
        <f t="shared" si="1613"/>
        <v>1.6905986207276537E-5</v>
      </c>
      <c r="BC1350" s="17">
        <f t="shared" si="1614"/>
        <v>3.3996763741686043E-6</v>
      </c>
      <c r="BD1350" s="17">
        <f t="shared" si="1615"/>
        <v>1.6370445450203372E-4</v>
      </c>
      <c r="BE1350" s="17">
        <f t="shared" si="1616"/>
        <v>1.9078668553197925E-4</v>
      </c>
      <c r="BF1350" s="17">
        <f t="shared" si="1617"/>
        <v>1.1117461490892459E-4</v>
      </c>
      <c r="BG1350" s="17">
        <f t="shared" si="1618"/>
        <v>4.3188880347998087E-5</v>
      </c>
      <c r="BH1350" s="17">
        <f t="shared" si="1619"/>
        <v>1.2583443985223713E-5</v>
      </c>
      <c r="BI1350" s="17">
        <f t="shared" si="1620"/>
        <v>2.9330338967512037E-6</v>
      </c>
      <c r="BJ1350" s="18">
        <f t="shared" si="1621"/>
        <v>0.39403189849358289</v>
      </c>
      <c r="BK1350" s="18">
        <f t="shared" si="1622"/>
        <v>0.2927969208442075</v>
      </c>
      <c r="BL1350" s="18">
        <f t="shared" si="1623"/>
        <v>0.29394696465564452</v>
      </c>
      <c r="BM1350" s="18">
        <f t="shared" si="1624"/>
        <v>0.36917624183210601</v>
      </c>
      <c r="BN1350" s="18">
        <f t="shared" si="1625"/>
        <v>0.63052688429915527</v>
      </c>
    </row>
    <row r="1351" spans="1:66" x14ac:dyDescent="0.25">
      <c r="A1351" t="s">
        <v>72</v>
      </c>
      <c r="B1351" t="s">
        <v>75</v>
      </c>
      <c r="C1351" t="s">
        <v>87</v>
      </c>
      <c r="D1351" t="s">
        <v>565</v>
      </c>
      <c r="E1351">
        <f>VLOOKUP(A1351,home!$A$2:$E$405,3,FALSE)</f>
        <v>1.4148550724637701</v>
      </c>
      <c r="F1351">
        <f>VLOOKUP(B1351,home!$B$2:$E$405,3,FALSE)</f>
        <v>1.1100000000000001</v>
      </c>
      <c r="G1351">
        <f>VLOOKUP(C1351,away!$B$2:$E$405,4,FALSE)</f>
        <v>1.08</v>
      </c>
      <c r="H1351">
        <f>VLOOKUP(A1351,away!$A$2:$E$405,3,FALSE)</f>
        <v>1.0942028985507199</v>
      </c>
      <c r="I1351">
        <f>VLOOKUP(C1351,away!$B$2:$E$405,3,FALSE)</f>
        <v>0.59</v>
      </c>
      <c r="J1351">
        <f>VLOOKUP(B1351,home!$B$2:$E$405,4,FALSE)</f>
        <v>1.03</v>
      </c>
      <c r="K1351" s="3">
        <f t="shared" ref="K1351:K1398" si="1626">E1351*F1351*G1351</f>
        <v>1.6961282608695678</v>
      </c>
      <c r="L1351" s="3">
        <f t="shared" ref="L1351:L1398" si="1627">H1351*I1351*J1351</f>
        <v>0.66494710144927249</v>
      </c>
      <c r="M1351" s="5">
        <f t="shared" ref="M1351:M1398" si="1628">_xlfn.POISSON.DIST(0,K1351,FALSE) * _xlfn.POISSON.DIST(0,L1351,FALSE)</f>
        <v>9.4318741820543783E-2</v>
      </c>
      <c r="N1351" s="5">
        <f t="shared" ref="N1351:N1398" si="1629">_xlfn.POISSON.DIST(1,K1351,FALSE) * _xlfn.POISSON.DIST(0,L1351,FALSE)</f>
        <v>0.15997668353148467</v>
      </c>
      <c r="O1351" s="5">
        <f t="shared" ref="O1351:O1398" si="1630">_xlfn.POISSON.DIST(0,K1351,FALSE) * _xlfn.POISSON.DIST(1,L1351,FALSE)</f>
        <v>6.2716973985912861E-2</v>
      </c>
      <c r="P1351" s="5">
        <f t="shared" ref="P1351:P1398" si="1631">_xlfn.POISSON.DIST(1,K1351,FALSE) * _xlfn.POISSON.DIST(1,L1351,FALSE)</f>
        <v>0.10637603201372829</v>
      </c>
      <c r="Q1351" s="5">
        <f t="shared" ref="Q1351:Q1398" si="1632">_xlfn.POISSON.DIST(2,K1351,FALSE) * _xlfn.POISSON.DIST(0,L1351,FALSE)</f>
        <v>0.13567048700896919</v>
      </c>
      <c r="R1351" s="5">
        <f t="shared" ref="R1351:R1398" si="1633">_xlfn.POISSON.DIST(0,K1351,FALSE) * _xlfn.POISSON.DIST(2,L1351,FALSE)</f>
        <v>2.0851735031801086E-2</v>
      </c>
      <c r="S1351" s="5">
        <f t="shared" ref="S1351:S1398" si="1634">_xlfn.POISSON.DIST(2,K1351,FALSE) * _xlfn.POISSON.DIST(2,L1351,FALSE)</f>
        <v>2.9993668195118499E-2</v>
      </c>
      <c r="T1351" s="5">
        <f t="shared" ref="T1351:T1398" si="1635">_xlfn.POISSON.DIST(2,K1351,FALSE) * _xlfn.POISSON.DIST(1,L1351,FALSE)</f>
        <v>9.0213697088825248E-2</v>
      </c>
      <c r="U1351" s="5">
        <f t="shared" ref="U1351:U1398" si="1636">_xlfn.POISSON.DIST(1,K1351,FALSE) * _xlfn.POISSON.DIST(2,L1351,FALSE)</f>
        <v>3.5367217075601816E-2</v>
      </c>
      <c r="V1351" s="5">
        <f t="shared" ref="V1351:V1398" si="1637">_xlfn.POISSON.DIST(3,K1351,FALSE) * _xlfn.POISSON.DIST(3,L1351,FALSE)</f>
        <v>3.7586584319744469E-3</v>
      </c>
      <c r="W1351" s="5">
        <f t="shared" ref="W1351:W1398" si="1638">_xlfn.POISSON.DIST(3,K1351,FALSE) * _xlfn.POISSON.DIST(0,L1351,FALSE)</f>
        <v>7.6704849060616712E-2</v>
      </c>
      <c r="X1351" s="5">
        <f t="shared" ref="X1351:X1398" si="1639">_xlfn.POISSON.DIST(3,K1351,FALSE) * _xlfn.POISSON.DIST(1,L1351,FALSE)</f>
        <v>5.1004667049961032E-2</v>
      </c>
      <c r="Y1351" s="5">
        <f t="shared" ref="Y1351:Y1398" si="1640">_xlfn.POISSON.DIST(3,K1351,FALSE) * _xlfn.POISSON.DIST(2,L1351,FALSE)</f>
        <v>1.6957702757628399E-2</v>
      </c>
      <c r="Z1351" s="5">
        <f t="shared" ref="Z1351:Z1398" si="1641">_xlfn.POISSON.DIST(0,K1351,FALSE) * _xlfn.POISSON.DIST(3,L1351,FALSE)</f>
        <v>4.6217669231947969E-3</v>
      </c>
      <c r="AA1351" s="5">
        <f t="shared" ref="AA1351:AA1398" si="1642">_xlfn.POISSON.DIST(1,K1351,FALSE) * _xlfn.POISSON.DIST(3,L1351,FALSE)</f>
        <v>7.8391094935828833E-3</v>
      </c>
      <c r="AB1351" s="5">
        <f t="shared" ref="AB1351:AB1398" si="1643">_xlfn.POISSON.DIST(2,K1351,FALSE) * _xlfn.POISSON.DIST(3,L1351,FALSE)</f>
        <v>6.6480675760584281E-3</v>
      </c>
      <c r="AC1351" s="5">
        <f t="shared" ref="AC1351:AC1398" si="1644">_xlfn.POISSON.DIST(4,K1351,FALSE) * _xlfn.POISSON.DIST(4,L1351,FALSE)</f>
        <v>2.649467923678449E-4</v>
      </c>
      <c r="AD1351" s="5">
        <f t="shared" ref="AD1351:AD1398" si="1645">_xlfn.POISSON.DIST(4,K1351,FALSE) * _xlfn.POISSON.DIST(0,L1351,FALSE)</f>
        <v>3.2525315559361639E-2</v>
      </c>
      <c r="AE1351" s="5">
        <f t="shared" ref="AE1351:AE1398" si="1646">_xlfn.POISSON.DIST(4,K1351,FALSE) * _xlfn.POISSON.DIST(1,L1351,FALSE)</f>
        <v>2.1627614304920446E-2</v>
      </c>
      <c r="AF1351" s="5">
        <f t="shared" ref="AF1351:AF1398" si="1647">_xlfn.POISSON.DIST(4,K1351,FALSE) * _xlfn.POISSON.DIST(2,L1351,FALSE)</f>
        <v>7.190609721659834E-3</v>
      </c>
      <c r="AG1351" s="5">
        <f t="shared" ref="AG1351:AG1398" si="1648">_xlfn.POISSON.DIST(4,K1351,FALSE) * _xlfn.POISSON.DIST(3,L1351,FALSE)</f>
        <v>1.5937916973568895E-3</v>
      </c>
      <c r="AH1351" s="5">
        <f t="shared" ref="AH1351:AH1398" si="1649">_xlfn.POISSON.DIST(0,K1351,FALSE) * _xlfn.POISSON.DIST(4,L1351,FALSE)</f>
        <v>7.683076297881256E-4</v>
      </c>
      <c r="AI1351" s="5">
        <f t="shared" ref="AI1351:AI1398" si="1650">_xlfn.POISSON.DIST(1,K1351,FALSE) * _xlfn.POISSON.DIST(4,L1351,FALSE)</f>
        <v>1.3031482839253529E-3</v>
      </c>
      <c r="AJ1351" s="5">
        <f t="shared" ref="AJ1351:AJ1398" si="1651">_xlfn.POISSON.DIST(2,K1351,FALSE) * _xlfn.POISSON.DIST(4,L1351,FALSE)</f>
        <v>1.1051533162347357E-3</v>
      </c>
      <c r="AK1351" s="5">
        <f t="shared" ref="AK1351:AK1398" si="1652">_xlfn.POISSON.DIST(3,K1351,FALSE) * _xlfn.POISSON.DIST(4,L1351,FALSE)</f>
        <v>6.2482725741981897E-4</v>
      </c>
      <c r="AL1351" s="5">
        <f t="shared" ref="AL1351:AL1398" si="1653">_xlfn.POISSON.DIST(5,K1351,FALSE) * _xlfn.POISSON.DIST(5,L1351,FALSE)</f>
        <v>1.1952656671557795E-5</v>
      </c>
      <c r="AM1351" s="5">
        <f t="shared" ref="AM1351:AM1398" si="1654">_xlfn.POISSON.DIST(5,K1351,FALSE) * _xlfn.POISSON.DIST(0,L1351,FALSE)</f>
        <v>1.1033421382786786E-2</v>
      </c>
      <c r="AN1351" s="5">
        <f t="shared" ref="AN1351:AN1398" si="1655">_xlfn.POISSON.DIST(5,K1351,FALSE) * _xlfn.POISSON.DIST(1,L1351,FALSE)</f>
        <v>7.3366415675524986E-3</v>
      </c>
      <c r="AO1351" s="5">
        <f t="shared" ref="AO1351:AO1398" si="1656">_xlfn.POISSON.DIST(5,K1351,FALSE) * _xlfn.POISSON.DIST(2,L1351,FALSE)</f>
        <v>2.4392392723581397E-3</v>
      </c>
      <c r="AP1351" s="5">
        <f t="shared" ref="AP1351:AP1398" si="1657">_xlfn.POISSON.DIST(5,K1351,FALSE) * _xlfn.POISSON.DIST(3,L1351,FALSE)</f>
        <v>5.4065502796525925E-4</v>
      </c>
      <c r="AQ1351" s="5">
        <f t="shared" ref="AQ1351:AQ1398" si="1658">_xlfn.POISSON.DIST(5,K1351,FALSE) * _xlfn.POISSON.DIST(4,L1351,FALSE)</f>
        <v>8.987674843236863E-5</v>
      </c>
      <c r="AR1351" s="5">
        <f t="shared" ref="AR1351:AR1398" si="1659">_xlfn.POISSON.DIST(0,K1351,FALSE) * _xlfn.POISSON.DIST(5,L1351,FALSE)</f>
        <v>1.0217678628979498E-4</v>
      </c>
      <c r="AS1351" s="5">
        <f t="shared" ref="AS1351:AS1398" si="1660">_xlfn.POISSON.DIST(1,K1351,FALSE) * _xlfn.POISSON.DIST(5,L1351,FALSE)</f>
        <v>1.7330493483095144E-4</v>
      </c>
      <c r="AT1351" s="5">
        <f t="shared" ref="AT1351:AT1398" si="1661">_xlfn.POISSON.DIST(2,K1351,FALSE) * _xlfn.POISSON.DIST(5,L1351,FALSE)</f>
        <v>1.4697369885746775E-4</v>
      </c>
      <c r="AU1351" s="5">
        <f t="shared" ref="AU1351:AU1398" si="1662">_xlfn.POISSON.DIST(3,K1351,FALSE) * _xlfn.POISSON.DIST(5,L1351,FALSE)</f>
        <v>8.3095414745561425E-5</v>
      </c>
      <c r="AV1351" s="5">
        <f t="shared" ref="AV1351:AV1398" si="1663">_xlfn.POISSON.DIST(4,K1351,FALSE) * _xlfn.POISSON.DIST(5,L1351,FALSE)</f>
        <v>3.5235120324656147E-5</v>
      </c>
      <c r="AW1351" s="5">
        <f t="shared" ref="AW1351:AW1398" si="1664">_xlfn.POISSON.DIST(6,K1351,FALSE) * _xlfn.POISSON.DIST(6,L1351,FALSE)</f>
        <v>3.7446198219894667E-7</v>
      </c>
      <c r="AX1351" s="5">
        <f t="shared" ref="AX1351:AX1398" si="1665">_xlfn.POISSON.DIST(6,K1351,FALSE) * _xlfn.POISSON.DIST(0,L1351,FALSE)</f>
        <v>3.119016303571209E-3</v>
      </c>
      <c r="AY1351" s="5">
        <f t="shared" ref="AY1351:AY1398" si="1666">_xlfn.POISSON.DIST(6,K1351,FALSE) * _xlfn.POISSON.DIST(1,L1351,FALSE)</f>
        <v>2.0739808504326995E-3</v>
      </c>
      <c r="AZ1351" s="5">
        <f t="shared" ref="AZ1351:AZ1398" si="1667">_xlfn.POISSON.DIST(6,K1351,FALSE) * _xlfn.POISSON.DIST(2,L1351,FALSE)</f>
        <v>6.8954377747826019E-4</v>
      </c>
      <c r="BA1351" s="5">
        <f t="shared" ref="BA1351:BA1398" si="1668">_xlfn.POISSON.DIST(6,K1351,FALSE) * _xlfn.POISSON.DIST(3,L1351,FALSE)</f>
        <v>1.5283671205218379E-4</v>
      </c>
      <c r="BB1351" s="5">
        <f t="shared" ref="BB1351:BB1398" si="1669">_xlfn.POISSON.DIST(6,K1351,FALSE) * _xlfn.POISSON.DIST(4,L1351,FALSE)</f>
        <v>2.5407082168534176E-5</v>
      </c>
      <c r="BC1351" s="5">
        <f t="shared" ref="BC1351:BC1398" si="1670">_xlfn.POISSON.DIST(6,K1351,FALSE) * _xlfn.POISSON.DIST(5,L1351,FALSE)</f>
        <v>3.3788731288500597E-6</v>
      </c>
      <c r="BD1351" s="5">
        <f t="shared" ref="BD1351:BD1398" si="1671">_xlfn.POISSON.DIST(0,K1351,FALSE) * _xlfn.POISSON.DIST(6,L1351,FALSE)</f>
        <v>1.132369297980015E-5</v>
      </c>
      <c r="BE1351" s="5">
        <f t="shared" ref="BE1351:BE1398" si="1672">_xlfn.POISSON.DIST(1,K1351,FALSE) * _xlfn.POISSON.DIST(6,L1351,FALSE)</f>
        <v>1.9206435680449358E-5</v>
      </c>
      <c r="BF1351" s="5">
        <f t="shared" ref="BF1351:BF1398" si="1673">_xlfn.POISSON.DIST(2,K1351,FALSE) * _xlfn.POISSON.DIST(6,L1351,FALSE)</f>
        <v>1.6288289174091896E-5</v>
      </c>
      <c r="BG1351" s="5">
        <f t="shared" ref="BG1351:BG1398" si="1674">_xlfn.POISSON.DIST(3,K1351,FALSE) * _xlfn.POISSON.DIST(6,L1351,FALSE)</f>
        <v>9.2090091964643631E-6</v>
      </c>
      <c r="BH1351" s="5">
        <f t="shared" ref="BH1351:BH1398" si="1675">_xlfn.POISSON.DIST(4,K1351,FALSE) * _xlfn.POISSON.DIST(6,L1351,FALSE)</f>
        <v>3.9049151881827399E-6</v>
      </c>
      <c r="BI1351" s="5">
        <f t="shared" ref="BI1351:BI1398" si="1676">_xlfn.POISSON.DIST(5,K1351,FALSE) * _xlfn.POISSON.DIST(6,L1351,FALSE)</f>
        <v>1.32464740139511E-6</v>
      </c>
      <c r="BJ1351" s="8">
        <f t="shared" ref="BJ1351:BJ1398" si="1677">SUM(N1351,Q1351,T1351,W1351,X1351,Y1351,AD1351,AE1351,AF1351,AG1351,AM1351,AN1351,AO1351,AP1351,AQ1351,AX1351,AY1351,AZ1351,BA1351,BB1351,BC1351)</f>
        <v>0.62096941537871087</v>
      </c>
      <c r="BK1351" s="8">
        <f t="shared" ref="BK1351:BK1398" si="1678">SUM(M1351,P1351,S1351,V1351,AC1351,AL1351,AY1351)</f>
        <v>0.23679798076083716</v>
      </c>
      <c r="BL1351" s="8">
        <f t="shared" ref="BL1351:BL1398" si="1679">SUM(O1351,R1351,U1351,AA1351,AB1351,AH1351,AI1351,AJ1351,AK1351,AR1351,AS1351,AT1351,AU1351,AV1351,BD1351,BE1351,BF1351,BG1351,BH1351,BI1351)</f>
        <v>0.13782658259499395</v>
      </c>
      <c r="BM1351" s="8">
        <f t="shared" ref="BM1351:BM1398" si="1680">SUM(S1351:BI1351)</f>
        <v>0.41823148587684622</v>
      </c>
      <c r="BN1351" s="8">
        <f t="shared" ref="BN1351:BN1398" si="1681">SUM(M1351:R1351)</f>
        <v>0.57991065339243986</v>
      </c>
    </row>
    <row r="1352" spans="1:66" x14ac:dyDescent="0.25">
      <c r="A1352" t="s">
        <v>72</v>
      </c>
      <c r="B1352" t="s">
        <v>88</v>
      </c>
      <c r="C1352" t="s">
        <v>111</v>
      </c>
      <c r="D1352" t="s">
        <v>565</v>
      </c>
      <c r="E1352">
        <f>VLOOKUP(A1352,home!$A$2:$E$405,3,FALSE)</f>
        <v>1.4148550724637701</v>
      </c>
      <c r="F1352">
        <f>VLOOKUP(B1352,home!$B$2:$E$405,3,FALSE)</f>
        <v>1.08</v>
      </c>
      <c r="G1352">
        <f>VLOOKUP(C1352,away!$B$2:$E$405,4,FALSE)</f>
        <v>0.64</v>
      </c>
      <c r="H1352">
        <f>VLOOKUP(A1352,away!$A$2:$E$405,3,FALSE)</f>
        <v>1.0942028985507199</v>
      </c>
      <c r="I1352">
        <f>VLOOKUP(C1352,away!$B$2:$E$405,3,FALSE)</f>
        <v>1.33</v>
      </c>
      <c r="J1352">
        <f>VLOOKUP(B1352,home!$B$2:$E$405,4,FALSE)</f>
        <v>0.91</v>
      </c>
      <c r="K1352" s="3">
        <f t="shared" si="1626"/>
        <v>0.97794782608695796</v>
      </c>
      <c r="L1352" s="3">
        <f t="shared" si="1627"/>
        <v>1.3243137681159365</v>
      </c>
      <c r="M1352" s="5">
        <f t="shared" si="1628"/>
        <v>0.10003235511225279</v>
      </c>
      <c r="N1352" s="5">
        <f t="shared" si="1629"/>
        <v>9.7826424220386204E-2</v>
      </c>
      <c r="O1352" s="5">
        <f t="shared" si="1630"/>
        <v>0.13247422513221896</v>
      </c>
      <c r="P1352" s="5">
        <f t="shared" si="1631"/>
        <v>0.12955288048060778</v>
      </c>
      <c r="Q1352" s="5">
        <f t="shared" si="1632"/>
        <v>4.7834569450093616E-2</v>
      </c>
      <c r="R1352" s="5">
        <f t="shared" si="1633"/>
        <v>8.7718720131543915E-2</v>
      </c>
      <c r="S1352" s="5">
        <f t="shared" si="1634"/>
        <v>4.1946300329499114E-2</v>
      </c>
      <c r="T1352" s="5">
        <f t="shared" si="1635"/>
        <v>6.3347978914656933E-2</v>
      </c>
      <c r="U1352" s="5">
        <f t="shared" si="1636"/>
        <v>8.578433165977363E-2</v>
      </c>
      <c r="V1352" s="5">
        <f t="shared" si="1637"/>
        <v>6.0361181551854852E-3</v>
      </c>
      <c r="W1352" s="5">
        <f t="shared" si="1638"/>
        <v>1.5593237735174887E-2</v>
      </c>
      <c r="X1352" s="5">
        <f t="shared" si="1639"/>
        <v>2.0650339422197066E-2</v>
      </c>
      <c r="Y1352" s="5">
        <f t="shared" si="1640"/>
        <v>1.3673764406541437E-2</v>
      </c>
      <c r="Z1352" s="5">
        <f t="shared" si="1641"/>
        <v>3.8722369597237377E-2</v>
      </c>
      <c r="AA1352" s="5">
        <f t="shared" si="1642"/>
        <v>3.7868457168554005E-2</v>
      </c>
      <c r="AB1352" s="5">
        <f t="shared" si="1643"/>
        <v>1.8516687682627233E-2</v>
      </c>
      <c r="AC1352" s="5">
        <f t="shared" si="1644"/>
        <v>4.8858972494951957E-4</v>
      </c>
      <c r="AD1352" s="5">
        <f t="shared" si="1645"/>
        <v>3.8123432361928497E-3</v>
      </c>
      <c r="AE1352" s="5">
        <f t="shared" si="1646"/>
        <v>5.0487386364738568E-3</v>
      </c>
      <c r="AF1352" s="5">
        <f t="shared" si="1647"/>
        <v>3.3430570439506048E-3</v>
      </c>
      <c r="AG1352" s="5">
        <f t="shared" si="1648"/>
        <v>1.4757521569669159E-3</v>
      </c>
      <c r="AH1352" s="5">
        <f t="shared" si="1649"/>
        <v>1.2820141797923857E-2</v>
      </c>
      <c r="AI1352" s="5">
        <f t="shared" si="1650"/>
        <v>1.253742980140618E-2</v>
      </c>
      <c r="AJ1352" s="5">
        <f t="shared" si="1651"/>
        <v>6.130476109501507E-3</v>
      </c>
      <c r="AK1352" s="5">
        <f t="shared" si="1652"/>
        <v>1.9984285947216769E-3</v>
      </c>
      <c r="AL1352" s="5">
        <f t="shared" si="1653"/>
        <v>2.5311093063602115E-5</v>
      </c>
      <c r="AM1352" s="5">
        <f t="shared" si="1654"/>
        <v>7.4565455602642336E-4</v>
      </c>
      <c r="AN1352" s="5">
        <f t="shared" si="1655"/>
        <v>9.8748059480416837E-4</v>
      </c>
      <c r="AO1352" s="5">
        <f t="shared" si="1656"/>
        <v>6.5386707372323729E-4</v>
      </c>
      <c r="AP1352" s="5">
        <f t="shared" si="1657"/>
        <v>2.8864172274978701E-4</v>
      </c>
      <c r="AQ1352" s="5">
        <f t="shared" si="1658"/>
        <v>9.5563051872561496E-5</v>
      </c>
      <c r="AR1352" s="5">
        <f t="shared" si="1659"/>
        <v>3.3955780584378308E-3</v>
      </c>
      <c r="AS1352" s="5">
        <f t="shared" si="1660"/>
        <v>3.3206981805578499E-3</v>
      </c>
      <c r="AT1352" s="5">
        <f t="shared" si="1661"/>
        <v>1.623734783383733E-3</v>
      </c>
      <c r="AU1352" s="5">
        <f t="shared" si="1662"/>
        <v>5.2930930051729979E-4</v>
      </c>
      <c r="AV1352" s="5">
        <f t="shared" si="1663"/>
        <v>1.2940921994212539E-4</v>
      </c>
      <c r="AW1352" s="5">
        <f t="shared" si="1664"/>
        <v>9.1057344252452317E-7</v>
      </c>
      <c r="AX1352" s="5">
        <f t="shared" si="1665"/>
        <v>1.2153520867964604E-4</v>
      </c>
      <c r="AY1352" s="5">
        <f t="shared" si="1666"/>
        <v>1.609507501652987E-4</v>
      </c>
      <c r="AZ1352" s="5">
        <f t="shared" si="1667"/>
        <v>1.0657464721624673E-4</v>
      </c>
      <c r="BA1352" s="5">
        <f t="shared" si="1668"/>
        <v>4.7046090880191417E-5</v>
      </c>
      <c r="BB1352" s="5">
        <f t="shared" si="1669"/>
        <v>1.557594647216778E-5</v>
      </c>
      <c r="BC1352" s="5">
        <f t="shared" si="1670"/>
        <v>4.1254880729057269E-6</v>
      </c>
      <c r="BD1352" s="5">
        <f t="shared" si="1671"/>
        <v>7.4946846225026702E-4</v>
      </c>
      <c r="BE1352" s="5">
        <f t="shared" si="1672"/>
        <v>7.3294105337838383E-4</v>
      </c>
      <c r="BF1352" s="5">
        <f t="shared" si="1673"/>
        <v>3.5838905490063777E-4</v>
      </c>
      <c r="BG1352" s="5">
        <f t="shared" si="1674"/>
        <v>1.1682859904447939E-4</v>
      </c>
      <c r="BH1352" s="5">
        <f t="shared" si="1675"/>
        <v>2.8563068615083363E-5</v>
      </c>
      <c r="BI1352" s="5">
        <f t="shared" si="1676"/>
        <v>5.5866381716986799E-6</v>
      </c>
      <c r="BJ1352" s="8">
        <f t="shared" si="1677"/>
        <v>0.27583322035329705</v>
      </c>
      <c r="BK1352" s="8">
        <f t="shared" si="1678"/>
        <v>0.27824250564572361</v>
      </c>
      <c r="BL1352" s="8">
        <f t="shared" si="1679"/>
        <v>0.40683940449747036</v>
      </c>
      <c r="BM1352" s="8">
        <f t="shared" si="1680"/>
        <v>0.40403828538990244</v>
      </c>
      <c r="BN1352" s="8">
        <f t="shared" si="1681"/>
        <v>0.59543917452710327</v>
      </c>
    </row>
    <row r="1353" spans="1:66" x14ac:dyDescent="0.25">
      <c r="A1353" t="s">
        <v>72</v>
      </c>
      <c r="B1353" t="s">
        <v>102</v>
      </c>
      <c r="C1353" t="s">
        <v>76</v>
      </c>
      <c r="D1353" t="s">
        <v>565</v>
      </c>
      <c r="E1353">
        <f>VLOOKUP(A1353,home!$A$2:$E$405,3,FALSE)</f>
        <v>1.4148550724637701</v>
      </c>
      <c r="F1353">
        <f>VLOOKUP(B1353,home!$B$2:$E$405,3,FALSE)</f>
        <v>0.68</v>
      </c>
      <c r="G1353">
        <f>VLOOKUP(C1353,away!$B$2:$E$405,4,FALSE)</f>
        <v>0.89</v>
      </c>
      <c r="H1353">
        <f>VLOOKUP(A1353,away!$A$2:$E$405,3,FALSE)</f>
        <v>1.0942028985507199</v>
      </c>
      <c r="I1353">
        <f>VLOOKUP(C1353,away!$B$2:$E$405,3,FALSE)</f>
        <v>0.83</v>
      </c>
      <c r="J1353">
        <f>VLOOKUP(B1353,home!$B$2:$E$405,4,FALSE)</f>
        <v>1.1100000000000001</v>
      </c>
      <c r="K1353" s="3">
        <f t="shared" si="1626"/>
        <v>0.8562702898550737</v>
      </c>
      <c r="L1353" s="3">
        <f t="shared" si="1627"/>
        <v>1.0080891304347783</v>
      </c>
      <c r="M1353" s="5">
        <f t="shared" si="1628"/>
        <v>0.15499546504116368</v>
      </c>
      <c r="N1353" s="5">
        <f t="shared" si="1629"/>
        <v>0.13271801177701917</v>
      </c>
      <c r="O1353" s="5">
        <f t="shared" si="1630"/>
        <v>0.15624924357468079</v>
      </c>
      <c r="P1353" s="5">
        <f t="shared" si="1631"/>
        <v>0.13379158508532793</v>
      </c>
      <c r="Q1353" s="5">
        <f t="shared" si="1632"/>
        <v>5.6821245206648642E-2</v>
      </c>
      <c r="R1353" s="5">
        <f t="shared" si="1633"/>
        <v>7.8756582043145909E-2</v>
      </c>
      <c r="S1353" s="5">
        <f t="shared" si="1634"/>
        <v>2.8872116088833E-2</v>
      </c>
      <c r="T1353" s="5">
        <f t="shared" si="1635"/>
        <v>5.7280879670591749E-2</v>
      </c>
      <c r="U1353" s="5">
        <f t="shared" si="1636"/>
        <v>6.7436921334079442E-2</v>
      </c>
      <c r="V1353" s="5">
        <f t="shared" si="1637"/>
        <v>2.7691463784774981E-3</v>
      </c>
      <c r="W1353" s="5">
        <f t="shared" si="1638"/>
        <v>1.6218114701007751E-2</v>
      </c>
      <c r="X1353" s="5">
        <f t="shared" si="1639"/>
        <v>1.6349305146230401E-2</v>
      </c>
      <c r="Y1353" s="5">
        <f t="shared" si="1640"/>
        <v>8.2407784040381248E-3</v>
      </c>
      <c r="Z1353" s="5">
        <f t="shared" si="1641"/>
        <v>2.6464551435963414E-2</v>
      </c>
      <c r="AA1353" s="5">
        <f t="shared" si="1642"/>
        <v>2.2660809128956898E-2</v>
      </c>
      <c r="AB1353" s="5">
        <f t="shared" si="1643"/>
        <v>9.7018888006012109E-3</v>
      </c>
      <c r="AC1353" s="5">
        <f t="shared" si="1644"/>
        <v>1.4939488842923785E-4</v>
      </c>
      <c r="AD1353" s="5">
        <f t="shared" si="1645"/>
        <v>3.4717724439836842E-3</v>
      </c>
      <c r="AE1353" s="5">
        <f t="shared" si="1646"/>
        <v>3.4998560641229374E-3</v>
      </c>
      <c r="AF1353" s="5">
        <f t="shared" si="1647"/>
        <v>1.7640834281642888E-3</v>
      </c>
      <c r="AG1353" s="5">
        <f t="shared" si="1648"/>
        <v>5.9278444303751353E-4</v>
      </c>
      <c r="AH1353" s="5">
        <f t="shared" si="1649"/>
        <v>6.6696566611067045E-3</v>
      </c>
      <c r="AI1353" s="5">
        <f t="shared" si="1650"/>
        <v>5.7110288424396605E-3</v>
      </c>
      <c r="AJ1353" s="5">
        <f t="shared" si="1651"/>
        <v>2.445092161143247E-3</v>
      </c>
      <c r="AK1353" s="5">
        <f t="shared" si="1652"/>
        <v>6.9788659118149904E-4</v>
      </c>
      <c r="AL1353" s="5">
        <f t="shared" si="1653"/>
        <v>5.1582874173215606E-6</v>
      </c>
      <c r="AM1353" s="5">
        <f t="shared" si="1654"/>
        <v>5.9455511938415358E-4</v>
      </c>
      <c r="AN1353" s="5">
        <f t="shared" si="1655"/>
        <v>5.9936455329551728E-4</v>
      </c>
      <c r="AO1353" s="5">
        <f t="shared" si="1656"/>
        <v>3.0210644567255367E-4</v>
      </c>
      <c r="AP1353" s="5">
        <f t="shared" si="1657"/>
        <v>1.0151674137226208E-4</v>
      </c>
      <c r="AQ1353" s="5">
        <f t="shared" si="1658"/>
        <v>2.5584480883633987E-5</v>
      </c>
      <c r="AR1353" s="5">
        <f t="shared" si="1659"/>
        <v>1.3447216767587175E-3</v>
      </c>
      <c r="AS1353" s="5">
        <f t="shared" si="1660"/>
        <v>1.1514452199325876E-3</v>
      </c>
      <c r="AT1353" s="5">
        <f t="shared" si="1661"/>
        <v>4.9297416611195793E-4</v>
      </c>
      <c r="AU1353" s="5">
        <f t="shared" si="1662"/>
        <v>1.4070637736924985E-4</v>
      </c>
      <c r="AV1353" s="5">
        <f t="shared" si="1663"/>
        <v>3.012067263360623E-5</v>
      </c>
      <c r="AW1353" s="5">
        <f t="shared" si="1664"/>
        <v>1.2368380686813198E-7</v>
      </c>
      <c r="AX1353" s="5">
        <f t="shared" si="1665"/>
        <v>8.4849980734981142E-5</v>
      </c>
      <c r="AY1353" s="5">
        <f t="shared" si="1666"/>
        <v>8.5536343296534838E-5</v>
      </c>
      <c r="AZ1353" s="5">
        <f t="shared" si="1667"/>
        <v>4.3114128967187238E-5</v>
      </c>
      <c r="BA1353" s="5">
        <f t="shared" si="1668"/>
        <v>1.4487628259994891E-5</v>
      </c>
      <c r="BB1353" s="5">
        <f t="shared" si="1669"/>
        <v>3.651205143670142E-6</v>
      </c>
      <c r="BC1353" s="5">
        <f t="shared" si="1670"/>
        <v>7.3614804366428488E-7</v>
      </c>
      <c r="BD1353" s="5">
        <f t="shared" si="1671"/>
        <v>2.2593321763341535E-4</v>
      </c>
      <c r="BE1353" s="5">
        <f t="shared" si="1672"/>
        <v>1.9345990175085399E-4</v>
      </c>
      <c r="BF1353" s="5">
        <f t="shared" si="1673"/>
        <v>8.2826983073768911E-5</v>
      </c>
      <c r="BG1353" s="5">
        <f t="shared" si="1674"/>
        <v>2.3640761601465799E-5</v>
      </c>
      <c r="BH1353" s="5">
        <f t="shared" si="1675"/>
        <v>5.0607204472204529E-6</v>
      </c>
      <c r="BI1353" s="5">
        <f t="shared" si="1676"/>
        <v>8.6666891284339144E-7</v>
      </c>
      <c r="BJ1353" s="8">
        <f t="shared" si="1677"/>
        <v>0.29881233405989854</v>
      </c>
      <c r="BK1353" s="8">
        <f t="shared" si="1678"/>
        <v>0.32066840211294523</v>
      </c>
      <c r="BL1353" s="8">
        <f t="shared" si="1679"/>
        <v>0.35402086550356088</v>
      </c>
      <c r="BM1353" s="8">
        <f t="shared" si="1680"/>
        <v>0.28654860772489227</v>
      </c>
      <c r="BN1353" s="8">
        <f t="shared" si="1681"/>
        <v>0.71333213272798612</v>
      </c>
    </row>
    <row r="1354" spans="1:66" x14ac:dyDescent="0.25">
      <c r="A1354" t="s">
        <v>72</v>
      </c>
      <c r="B1354" t="s">
        <v>73</v>
      </c>
      <c r="C1354" t="s">
        <v>81</v>
      </c>
      <c r="D1354" t="s">
        <v>565</v>
      </c>
      <c r="E1354">
        <f>VLOOKUP(A1354,home!$A$2:$E$405,3,FALSE)</f>
        <v>1.4148550724637701</v>
      </c>
      <c r="F1354">
        <f>VLOOKUP(B1354,home!$B$2:$E$405,3,FALSE)</f>
        <v>1.04</v>
      </c>
      <c r="G1354">
        <f>VLOOKUP(C1354,away!$B$2:$E$405,4,FALSE)</f>
        <v>1.2</v>
      </c>
      <c r="H1354">
        <f>VLOOKUP(A1354,away!$A$2:$E$405,3,FALSE)</f>
        <v>1.0942028985507199</v>
      </c>
      <c r="I1354">
        <f>VLOOKUP(C1354,away!$B$2:$E$405,3,FALSE)</f>
        <v>0.86</v>
      </c>
      <c r="J1354">
        <f>VLOOKUP(B1354,home!$B$2:$E$405,4,FALSE)</f>
        <v>0.83</v>
      </c>
      <c r="K1354" s="3">
        <f t="shared" si="1626"/>
        <v>1.7657391304347851</v>
      </c>
      <c r="L1354" s="3">
        <f t="shared" si="1627"/>
        <v>0.7810420289855039</v>
      </c>
      <c r="M1354" s="5">
        <f t="shared" si="1628"/>
        <v>7.8333403370085555E-2</v>
      </c>
      <c r="N1354" s="5">
        <f t="shared" si="1629"/>
        <v>0.13831635555069213</v>
      </c>
      <c r="O1354" s="5">
        <f t="shared" si="1630"/>
        <v>6.1181680305511521E-2</v>
      </c>
      <c r="P1354" s="5">
        <f t="shared" si="1631"/>
        <v>0.10803088698119294</v>
      </c>
      <c r="Q1354" s="5">
        <f t="shared" si="1632"/>
        <v>0.12211530068749386</v>
      </c>
      <c r="R1354" s="5">
        <f t="shared" si="1633"/>
        <v>2.3892731861279579E-2</v>
      </c>
      <c r="S1354" s="5">
        <f t="shared" si="1634"/>
        <v>3.7246793959676699E-2</v>
      </c>
      <c r="T1354" s="5">
        <f t="shared" si="1635"/>
        <v>9.5377182219135104E-2</v>
      </c>
      <c r="U1354" s="5">
        <f t="shared" si="1636"/>
        <v>4.218833158044729E-2</v>
      </c>
      <c r="V1354" s="5">
        <f t="shared" si="1637"/>
        <v>5.7075185688582114E-3</v>
      </c>
      <c r="W1354" s="5">
        <f t="shared" si="1638"/>
        <v>7.187458828290591E-2</v>
      </c>
      <c r="X1354" s="5">
        <f t="shared" si="1639"/>
        <v>5.6137074264978548E-2</v>
      </c>
      <c r="Y1354" s="5">
        <f t="shared" si="1640"/>
        <v>2.1922707192614379E-2</v>
      </c>
      <c r="Z1354" s="5">
        <f t="shared" si="1641"/>
        <v>6.220409256980133E-3</v>
      </c>
      <c r="AA1354" s="5">
        <f t="shared" si="1642"/>
        <v>1.0983620032368588E-2</v>
      </c>
      <c r="AB1354" s="5">
        <f t="shared" si="1643"/>
        <v>9.6971038424903001E-3</v>
      </c>
      <c r="AC1354" s="5">
        <f t="shared" si="1644"/>
        <v>4.9195830492509908E-4</v>
      </c>
      <c r="AD1354" s="5">
        <f t="shared" si="1645"/>
        <v>3.172794325375411E-2</v>
      </c>
      <c r="AE1354" s="5">
        <f t="shared" si="1646"/>
        <v>2.4780857174449038E-2</v>
      </c>
      <c r="AF1354" s="5">
        <f t="shared" si="1647"/>
        <v>9.6774454837658275E-3</v>
      </c>
      <c r="AG1354" s="5">
        <f t="shared" si="1648"/>
        <v>2.5194972186790214E-3</v>
      </c>
      <c r="AH1354" s="5">
        <f t="shared" si="1649"/>
        <v>1.2146002667979931E-3</v>
      </c>
      <c r="AI1354" s="5">
        <f t="shared" si="1650"/>
        <v>2.1446672189217465E-3</v>
      </c>
      <c r="AJ1354" s="5">
        <f t="shared" si="1651"/>
        <v>1.8934614151054371E-3</v>
      </c>
      <c r="AK1354" s="5">
        <f t="shared" si="1652"/>
        <v>1.1144529708733641E-3</v>
      </c>
      <c r="AL1354" s="5">
        <f t="shared" si="1653"/>
        <v>2.7138712095901945E-5</v>
      </c>
      <c r="AM1354" s="5">
        <f t="shared" si="1654"/>
        <v>1.1204654186273602E-2</v>
      </c>
      <c r="AN1354" s="5">
        <f t="shared" si="1655"/>
        <v>8.7513058397280536E-3</v>
      </c>
      <c r="AO1354" s="5">
        <f t="shared" si="1656"/>
        <v>3.4175688346669434E-3</v>
      </c>
      <c r="AP1354" s="5">
        <f t="shared" si="1657"/>
        <v>8.8975496560863123E-4</v>
      </c>
      <c r="AQ1354" s="5">
        <f t="shared" si="1658"/>
        <v>1.7373400590972314E-4</v>
      </c>
      <c r="AR1354" s="5">
        <f t="shared" si="1659"/>
        <v>1.8973077135724787E-4</v>
      </c>
      <c r="AS1354" s="5">
        <f t="shared" si="1660"/>
        <v>3.3501504723306791E-4</v>
      </c>
      <c r="AT1354" s="5">
        <f t="shared" si="1661"/>
        <v>2.9577458909194293E-4</v>
      </c>
      <c r="AU1354" s="5">
        <f t="shared" si="1662"/>
        <v>1.7408692191597105E-4</v>
      </c>
      <c r="AV1354" s="5">
        <f t="shared" si="1663"/>
        <v>7.6848022530993747E-5</v>
      </c>
      <c r="AW1354" s="5">
        <f t="shared" si="1664"/>
        <v>1.0396512475002935E-6</v>
      </c>
      <c r="AX1354" s="5">
        <f t="shared" si="1665"/>
        <v>3.2974160566155344E-3</v>
      </c>
      <c r="AY1354" s="5">
        <f t="shared" si="1666"/>
        <v>2.5754205272683762E-3</v>
      </c>
      <c r="AZ1354" s="5">
        <f t="shared" si="1667"/>
        <v>1.0057558370543042E-3</v>
      </c>
      <c r="BA1354" s="5">
        <f t="shared" si="1668"/>
        <v>2.6184585987896921E-4</v>
      </c>
      <c r="BB1354" s="5">
        <f t="shared" si="1669"/>
        <v>5.1128155420331013E-5</v>
      </c>
      <c r="BC1354" s="5">
        <f t="shared" si="1670"/>
        <v>7.9866476495563069E-6</v>
      </c>
      <c r="BD1354" s="5">
        <f t="shared" si="1671"/>
        <v>2.4697951103641588E-5</v>
      </c>
      <c r="BE1354" s="5">
        <f t="shared" si="1672"/>
        <v>4.3610138705264943E-5</v>
      </c>
      <c r="BF1354" s="5">
        <f t="shared" si="1673"/>
        <v>3.8502064197787445E-5</v>
      </c>
      <c r="BG1354" s="5">
        <f t="shared" si="1674"/>
        <v>2.2661533785515157E-5</v>
      </c>
      <c r="BH1354" s="5">
        <f t="shared" si="1675"/>
        <v>1.0003589240188507E-5</v>
      </c>
      <c r="BI1354" s="5">
        <f t="shared" si="1676"/>
        <v>3.532745793239447E-6</v>
      </c>
      <c r="BJ1354" s="8">
        <f t="shared" si="1677"/>
        <v>0.60608552224454171</v>
      </c>
      <c r="BK1354" s="8">
        <f t="shared" si="1678"/>
        <v>0.23241312042410275</v>
      </c>
      <c r="BL1354" s="8">
        <f t="shared" si="1679"/>
        <v>0.1555251128687507</v>
      </c>
      <c r="BM1354" s="8">
        <f t="shared" si="1680"/>
        <v>0.46579942516209899</v>
      </c>
      <c r="BN1354" s="8">
        <f t="shared" si="1681"/>
        <v>0.53187035875625566</v>
      </c>
    </row>
    <row r="1355" spans="1:66" x14ac:dyDescent="0.25">
      <c r="A1355" t="s">
        <v>72</v>
      </c>
      <c r="B1355" t="s">
        <v>90</v>
      </c>
      <c r="C1355" t="s">
        <v>237</v>
      </c>
      <c r="D1355" t="s">
        <v>565</v>
      </c>
      <c r="E1355">
        <f>VLOOKUP(A1355,home!$A$2:$E$405,3,FALSE)</f>
        <v>1.4148550724637701</v>
      </c>
      <c r="F1355">
        <f>VLOOKUP(B1355,home!$B$2:$E$405,3,FALSE)</f>
        <v>0.92</v>
      </c>
      <c r="G1355">
        <f>VLOOKUP(C1355,away!$B$2:$E$405,4,FALSE)</f>
        <v>0.92</v>
      </c>
      <c r="H1355">
        <f>VLOOKUP(A1355,away!$A$2:$E$405,3,FALSE)</f>
        <v>1.0942028985507199</v>
      </c>
      <c r="I1355">
        <f>VLOOKUP(C1355,away!$B$2:$E$405,3,FALSE)</f>
        <v>0.77</v>
      </c>
      <c r="J1355">
        <f>VLOOKUP(B1355,home!$B$2:$E$405,4,FALSE)</f>
        <v>1.07</v>
      </c>
      <c r="K1355" s="3">
        <f t="shared" si="1626"/>
        <v>1.1975333333333351</v>
      </c>
      <c r="L1355" s="3">
        <f t="shared" si="1627"/>
        <v>0.9015137681159382</v>
      </c>
      <c r="M1355" s="5">
        <f t="shared" si="1628"/>
        <v>0.12257317241983123</v>
      </c>
      <c r="N1355" s="5">
        <f t="shared" si="1629"/>
        <v>0.14678545974516213</v>
      </c>
      <c r="O1355" s="5">
        <f t="shared" si="1630"/>
        <v>0.11050140253812664</v>
      </c>
      <c r="P1355" s="5">
        <f t="shared" si="1631"/>
        <v>0.13232911291949148</v>
      </c>
      <c r="Q1355" s="5">
        <f t="shared" si="1632"/>
        <v>8.7890240446745052E-2</v>
      </c>
      <c r="R1355" s="5">
        <f t="shared" si="1633"/>
        <v>4.9809267892121319E-2</v>
      </c>
      <c r="S1355" s="5">
        <f t="shared" si="1634"/>
        <v>3.5715388980228441E-2</v>
      </c>
      <c r="T1355" s="5">
        <f t="shared" si="1635"/>
        <v>7.9234261845760962E-2</v>
      </c>
      <c r="U1355" s="5">
        <f t="shared" si="1636"/>
        <v>5.9648258609745118E-2</v>
      </c>
      <c r="V1355" s="5">
        <f t="shared" si="1637"/>
        <v>4.2842307061924934E-3</v>
      </c>
      <c r="W1355" s="5">
        <f t="shared" si="1638"/>
        <v>3.5083830869886298E-2</v>
      </c>
      <c r="X1355" s="5">
        <f t="shared" si="1639"/>
        <v>3.1628556567453468E-2</v>
      </c>
      <c r="Y1355" s="5">
        <f t="shared" si="1640"/>
        <v>1.4256789605596539E-2</v>
      </c>
      <c r="Z1355" s="5">
        <f t="shared" si="1641"/>
        <v>1.4967913594840841E-2</v>
      </c>
      <c r="AA1355" s="5">
        <f t="shared" si="1642"/>
        <v>1.7924575460275097E-2</v>
      </c>
      <c r="AB1355" s="5">
        <f t="shared" si="1643"/>
        <v>1.0732638299764069E-2</v>
      </c>
      <c r="AC1355" s="5">
        <f t="shared" si="1644"/>
        <v>2.8907653572384379E-4</v>
      </c>
      <c r="AD1355" s="5">
        <f t="shared" si="1645"/>
        <v>1.0503514231929481E-2</v>
      </c>
      <c r="AE1355" s="5">
        <f t="shared" si="1646"/>
        <v>9.4690626936861297E-3</v>
      </c>
      <c r="AF1355" s="5">
        <f t="shared" si="1647"/>
        <v>4.2682451947555194E-3</v>
      </c>
      <c r="AG1355" s="5">
        <f t="shared" si="1648"/>
        <v>1.2826272695889321E-3</v>
      </c>
      <c r="AH1355" s="5">
        <f t="shared" si="1649"/>
        <v>3.3734450464296853E-3</v>
      </c>
      <c r="AI1355" s="5">
        <f t="shared" si="1650"/>
        <v>4.0398128912677691E-3</v>
      </c>
      <c r="AJ1355" s="5">
        <f t="shared" si="1651"/>
        <v>2.418905298861435E-3</v>
      </c>
      <c r="AK1355" s="5">
        <f t="shared" si="1652"/>
        <v>9.6557324185440017E-4</v>
      </c>
      <c r="AL1355" s="5">
        <f t="shared" si="1653"/>
        <v>1.248339772332984E-5</v>
      </c>
      <c r="AM1355" s="5">
        <f t="shared" si="1654"/>
        <v>2.5156616819753267E-3</v>
      </c>
      <c r="AN1355" s="5">
        <f t="shared" si="1655"/>
        <v>2.2679036422224557E-3</v>
      </c>
      <c r="AO1355" s="5">
        <f t="shared" si="1656"/>
        <v>1.0222731791119132E-3</v>
      </c>
      <c r="AP1355" s="5">
        <f t="shared" si="1657"/>
        <v>3.0719778191501352E-4</v>
      </c>
      <c r="AQ1355" s="5">
        <f t="shared" si="1658"/>
        <v>6.9235757482765501E-5</v>
      </c>
      <c r="AR1355" s="5">
        <f t="shared" si="1659"/>
        <v>6.0824143106777439E-4</v>
      </c>
      <c r="AS1355" s="5">
        <f t="shared" si="1660"/>
        <v>7.2838938841803002E-4</v>
      </c>
      <c r="AT1355" s="5">
        <f t="shared" si="1661"/>
        <v>4.3613528613843644E-4</v>
      </c>
      <c r="AU1355" s="5">
        <f t="shared" si="1662"/>
        <v>1.7409551433121651E-4</v>
      </c>
      <c r="AV1355" s="5">
        <f t="shared" si="1663"/>
        <v>5.2121295398860813E-5</v>
      </c>
      <c r="AW1355" s="5">
        <f t="shared" si="1664"/>
        <v>3.7436072636301065E-7</v>
      </c>
      <c r="AX1355" s="5">
        <f t="shared" si="1665"/>
        <v>5.020981199258096E-4</v>
      </c>
      <c r="AY1355" s="5">
        <f t="shared" si="1666"/>
        <v>4.5264836805824479E-4</v>
      </c>
      <c r="AZ1355" s="5">
        <f t="shared" si="1667"/>
        <v>2.0403436795985916E-4</v>
      </c>
      <c r="BA1355" s="5">
        <f t="shared" si="1668"/>
        <v>6.1313263961548854E-5</v>
      </c>
      <c r="BB1355" s="5">
        <f t="shared" si="1669"/>
        <v>1.381868790736576E-5</v>
      </c>
      <c r="BC1355" s="5">
        <f t="shared" si="1670"/>
        <v>2.4915474811574918E-6</v>
      </c>
      <c r="BD1355" s="5">
        <f t="shared" si="1671"/>
        <v>9.1389670741023286E-5</v>
      </c>
      <c r="BE1355" s="5">
        <f t="shared" si="1672"/>
        <v>1.0944217703473359E-4</v>
      </c>
      <c r="BF1355" s="5">
        <f t="shared" si="1673"/>
        <v>6.5530327535830751E-5</v>
      </c>
      <c r="BG1355" s="5">
        <f t="shared" si="1674"/>
        <v>2.6158250522802874E-5</v>
      </c>
      <c r="BH1355" s="5">
        <f t="shared" si="1675"/>
        <v>7.8313442356851501E-6</v>
      </c>
      <c r="BI1355" s="5">
        <f t="shared" si="1676"/>
        <v>1.875659153408167E-6</v>
      </c>
      <c r="BJ1355" s="8">
        <f t="shared" si="1677"/>
        <v>0.42782126486856592</v>
      </c>
      <c r="BK1355" s="8">
        <f t="shared" si="1678"/>
        <v>0.295656113327249</v>
      </c>
      <c r="BL1355" s="8">
        <f t="shared" si="1679"/>
        <v>0.26171508962302342</v>
      </c>
      <c r="BM1355" s="8">
        <f t="shared" si="1680"/>
        <v>0.34981945144486942</v>
      </c>
      <c r="BN1355" s="8">
        <f t="shared" si="1681"/>
        <v>0.64988865596147793</v>
      </c>
    </row>
    <row r="1356" spans="1:66" x14ac:dyDescent="0.25">
      <c r="A1356" t="s">
        <v>72</v>
      </c>
      <c r="B1356" t="s">
        <v>80</v>
      </c>
      <c r="C1356" t="s">
        <v>67</v>
      </c>
      <c r="D1356" t="s">
        <v>565</v>
      </c>
      <c r="E1356">
        <f>VLOOKUP(A1356,home!$A$2:$E$405,3,FALSE)</f>
        <v>1.4148550724637701</v>
      </c>
      <c r="F1356">
        <f>VLOOKUP(B1356,home!$B$2:$E$405,3,FALSE)</f>
        <v>1.01</v>
      </c>
      <c r="G1356">
        <f>VLOOKUP(C1356,away!$B$2:$E$405,4,FALSE)</f>
        <v>0.97</v>
      </c>
      <c r="H1356">
        <f>VLOOKUP(A1356,away!$A$2:$E$405,3,FALSE)</f>
        <v>1.0942028985507199</v>
      </c>
      <c r="I1356">
        <f>VLOOKUP(C1356,away!$B$2:$E$405,3,FALSE)</f>
        <v>0.56000000000000005</v>
      </c>
      <c r="J1356">
        <f>VLOOKUP(B1356,home!$B$2:$E$405,4,FALSE)</f>
        <v>1.1100000000000001</v>
      </c>
      <c r="K1356" s="3">
        <f t="shared" si="1626"/>
        <v>1.3861335144927556</v>
      </c>
      <c r="L1356" s="3">
        <f t="shared" si="1627"/>
        <v>0.68015652173912766</v>
      </c>
      <c r="M1356" s="5">
        <f t="shared" si="1628"/>
        <v>0.12665479585802056</v>
      </c>
      <c r="N1356" s="5">
        <f t="shared" si="1629"/>
        <v>0.17556045731004055</v>
      </c>
      <c r="O1356" s="5">
        <f t="shared" si="1630"/>
        <v>8.6145085412370551E-2</v>
      </c>
      <c r="P1356" s="5">
        <f t="shared" si="1631"/>
        <v>0.1194085899989278</v>
      </c>
      <c r="Q1356" s="5">
        <f t="shared" si="1632"/>
        <v>0.12167511684856097</v>
      </c>
      <c r="R1356" s="5">
        <f t="shared" si="1633"/>
        <v>2.9296070829499005E-2</v>
      </c>
      <c r="S1356" s="5">
        <f t="shared" si="1634"/>
        <v>2.8144238970460408E-2</v>
      </c>
      <c r="T1356" s="5">
        <f t="shared" si="1635"/>
        <v>8.2758124257919161E-2</v>
      </c>
      <c r="U1356" s="5">
        <f t="shared" si="1636"/>
        <v>4.0608265619722153E-2</v>
      </c>
      <c r="V1356" s="5">
        <f t="shared" si="1637"/>
        <v>2.9482270812379776E-3</v>
      </c>
      <c r="W1356" s="5">
        <f t="shared" si="1638"/>
        <v>5.6219319114537543E-2</v>
      </c>
      <c r="X1356" s="5">
        <f t="shared" si="1639"/>
        <v>3.8237936543485916E-2</v>
      </c>
      <c r="Y1356" s="5">
        <f t="shared" si="1640"/>
        <v>1.3003890958949429E-2</v>
      </c>
      <c r="Z1356" s="5">
        <f t="shared" si="1641"/>
        <v>6.641971212005055E-3</v>
      </c>
      <c r="AA1356" s="5">
        <f t="shared" si="1642"/>
        <v>9.2066588992562749E-3</v>
      </c>
      <c r="AB1356" s="5">
        <f t="shared" si="1643"/>
        <v>6.380829228381053E-3</v>
      </c>
      <c r="AC1356" s="5">
        <f t="shared" si="1644"/>
        <v>1.7372202350410818E-4</v>
      </c>
      <c r="AD1356" s="5">
        <f t="shared" si="1645"/>
        <v>1.9481870596655911E-2</v>
      </c>
      <c r="AE1356" s="5">
        <f t="shared" si="1646"/>
        <v>1.3250721341993269E-2</v>
      </c>
      <c r="AF1356" s="5">
        <f t="shared" si="1647"/>
        <v>4.5062822692522831E-3</v>
      </c>
      <c r="AG1356" s="5">
        <f t="shared" si="1648"/>
        <v>1.0216590914097787E-3</v>
      </c>
      <c r="AH1356" s="5">
        <f t="shared" si="1649"/>
        <v>1.1293950092621941E-3</v>
      </c>
      <c r="AI1356" s="5">
        <f t="shared" si="1650"/>
        <v>1.5654922734391835E-3</v>
      </c>
      <c r="AJ1356" s="5">
        <f t="shared" si="1651"/>
        <v>1.0849906534467549E-3</v>
      </c>
      <c r="AK1356" s="5">
        <f t="shared" si="1652"/>
        <v>5.0131396921798091E-4</v>
      </c>
      <c r="AL1356" s="5">
        <f t="shared" si="1653"/>
        <v>6.5513198257853424E-6</v>
      </c>
      <c r="AM1356" s="5">
        <f t="shared" si="1654"/>
        <v>5.4008947518071415E-3</v>
      </c>
      <c r="AN1356" s="5">
        <f t="shared" si="1655"/>
        <v>3.673453788668255E-3</v>
      </c>
      <c r="AO1356" s="5">
        <f t="shared" si="1656"/>
        <v>1.2492617758350102E-3</v>
      </c>
      <c r="AP1356" s="5">
        <f t="shared" si="1657"/>
        <v>2.8323118139786212E-4</v>
      </c>
      <c r="AQ1356" s="5">
        <f t="shared" si="1658"/>
        <v>4.8160383796908459E-5</v>
      </c>
      <c r="AR1356" s="5">
        <f t="shared" si="1659"/>
        <v>1.5363307623386083E-4</v>
      </c>
      <c r="AS1356" s="5">
        <f t="shared" si="1660"/>
        <v>2.1295595590237494E-4</v>
      </c>
      <c r="AT1356" s="5">
        <f t="shared" si="1661"/>
        <v>1.4759269379356166E-4</v>
      </c>
      <c r="AU1356" s="5">
        <f t="shared" si="1662"/>
        <v>6.8194393120507628E-5</v>
      </c>
      <c r="AV1356" s="5">
        <f t="shared" si="1663"/>
        <v>2.3631633451207447E-5</v>
      </c>
      <c r="AW1356" s="5">
        <f t="shared" si="1664"/>
        <v>1.7156955770330117E-7</v>
      </c>
      <c r="AX1356" s="5">
        <f t="shared" si="1665"/>
        <v>1.2477268706213203E-3</v>
      </c>
      <c r="AY1356" s="5">
        <f t="shared" si="1666"/>
        <v>8.4864956840224382E-4</v>
      </c>
      <c r="AZ1356" s="5">
        <f t="shared" si="1667"/>
        <v>2.8860726930994102E-4</v>
      </c>
      <c r="BA1356" s="5">
        <f t="shared" si="1668"/>
        <v>6.5432705480825715E-5</v>
      </c>
      <c r="BB1356" s="5">
        <f t="shared" si="1669"/>
        <v>1.1126120341954795E-5</v>
      </c>
      <c r="BC1356" s="5">
        <f t="shared" si="1670"/>
        <v>1.5135006624469859E-6</v>
      </c>
      <c r="BD1356" s="5">
        <f t="shared" si="1671"/>
        <v>1.7415756459217496E-5</v>
      </c>
      <c r="BE1356" s="5">
        <f t="shared" si="1672"/>
        <v>2.4140563708365054E-5</v>
      </c>
      <c r="BF1356" s="5">
        <f t="shared" si="1673"/>
        <v>1.6731022207456163E-5</v>
      </c>
      <c r="BG1356" s="5">
        <f t="shared" si="1674"/>
        <v>7.7304768711591892E-6</v>
      </c>
      <c r="BH1356" s="5">
        <f t="shared" si="1675"/>
        <v>2.6788682685312112E-6</v>
      </c>
      <c r="BI1356" s="5">
        <f t="shared" si="1676"/>
        <v>7.4265381758445736E-7</v>
      </c>
      <c r="BJ1356" s="8">
        <f t="shared" si="1677"/>
        <v>0.53883343624912894</v>
      </c>
      <c r="BK1356" s="8">
        <f t="shared" si="1678"/>
        <v>0.27818477482037895</v>
      </c>
      <c r="BL1356" s="8">
        <f t="shared" si="1679"/>
        <v>0.17659354898842897</v>
      </c>
      <c r="BM1356" s="8">
        <f t="shared" si="1680"/>
        <v>0.34066513701367757</v>
      </c>
      <c r="BN1356" s="8">
        <f t="shared" si="1681"/>
        <v>0.65874011625741946</v>
      </c>
    </row>
    <row r="1357" spans="1:66" x14ac:dyDescent="0.25">
      <c r="A1357" t="s">
        <v>91</v>
      </c>
      <c r="B1357" t="s">
        <v>89</v>
      </c>
      <c r="C1357" t="s">
        <v>124</v>
      </c>
      <c r="D1357" t="s">
        <v>565</v>
      </c>
      <c r="E1357">
        <f>VLOOKUP(A1357,home!$A$2:$E$405,3,FALSE)</f>
        <v>1.5</v>
      </c>
      <c r="F1357">
        <f>VLOOKUP(B1357,home!$B$2:$E$405,3,FALSE)</f>
        <v>0.55000000000000004</v>
      </c>
      <c r="G1357">
        <f>VLOOKUP(C1357,away!$B$2:$E$405,4,FALSE)</f>
        <v>0.77</v>
      </c>
      <c r="H1357">
        <f>VLOOKUP(A1357,away!$A$2:$E$405,3,FALSE)</f>
        <v>1.1974637681159399</v>
      </c>
      <c r="I1357">
        <f>VLOOKUP(C1357,away!$B$2:$E$405,3,FALSE)</f>
        <v>1.03</v>
      </c>
      <c r="J1357">
        <f>VLOOKUP(B1357,home!$B$2:$E$405,4,FALSE)</f>
        <v>1.1499999999999999</v>
      </c>
      <c r="K1357" s="3">
        <f t="shared" si="1626"/>
        <v>0.63525000000000009</v>
      </c>
      <c r="L1357" s="3">
        <f t="shared" si="1627"/>
        <v>1.4183958333333309</v>
      </c>
      <c r="M1357" s="5">
        <f t="shared" si="1628"/>
        <v>0.12826641212497264</v>
      </c>
      <c r="N1357" s="5">
        <f t="shared" si="1629"/>
        <v>8.1481238302388875E-2</v>
      </c>
      <c r="O1357" s="5">
        <f t="shared" si="1630"/>
        <v>0.18193254451467697</v>
      </c>
      <c r="P1357" s="5">
        <f t="shared" si="1631"/>
        <v>0.11557264890294856</v>
      </c>
      <c r="Q1357" s="5">
        <f t="shared" si="1632"/>
        <v>2.588047831579627E-2</v>
      </c>
      <c r="R1357" s="5">
        <f t="shared" si="1633"/>
        <v>0.12902618154367432</v>
      </c>
      <c r="S1357" s="5">
        <f t="shared" si="1634"/>
        <v>2.6033777964862278E-2</v>
      </c>
      <c r="T1357" s="5">
        <f t="shared" si="1635"/>
        <v>3.6708762607799039E-2</v>
      </c>
      <c r="U1357" s="5">
        <f t="shared" si="1636"/>
        <v>8.1963881825619117E-2</v>
      </c>
      <c r="V1357" s="5">
        <f t="shared" si="1637"/>
        <v>2.6063744380015867E-3</v>
      </c>
      <c r="W1357" s="5">
        <f t="shared" si="1638"/>
        <v>5.480191283369862E-3</v>
      </c>
      <c r="X1357" s="5">
        <f t="shared" si="1639"/>
        <v>7.7730804822014506E-3</v>
      </c>
      <c r="Y1357" s="5">
        <f t="shared" si="1640"/>
        <v>5.51265248405959E-3</v>
      </c>
      <c r="Z1357" s="5">
        <f t="shared" si="1641"/>
        <v>6.1003399430819207E-2</v>
      </c>
      <c r="AA1357" s="5">
        <f t="shared" si="1642"/>
        <v>3.8752409488427904E-2</v>
      </c>
      <c r="AB1357" s="5">
        <f t="shared" si="1643"/>
        <v>1.2308734063761914E-2</v>
      </c>
      <c r="AC1357" s="5">
        <f t="shared" si="1644"/>
        <v>1.4677731724658708E-4</v>
      </c>
      <c r="AD1357" s="5">
        <f t="shared" si="1645"/>
        <v>8.7032287819017616E-4</v>
      </c>
      <c r="AE1357" s="5">
        <f t="shared" si="1646"/>
        <v>1.2344623440796176E-3</v>
      </c>
      <c r="AF1357" s="5">
        <f t="shared" si="1647"/>
        <v>8.7547812262471351E-4</v>
      </c>
      <c r="AG1357" s="5">
        <f t="shared" si="1648"/>
        <v>4.1392484043512696E-4</v>
      </c>
      <c r="AH1357" s="5">
        <f t="shared" si="1649"/>
        <v>2.1631741892960729E-2</v>
      </c>
      <c r="AI1357" s="5">
        <f t="shared" si="1650"/>
        <v>1.3741564037503304E-2</v>
      </c>
      <c r="AJ1357" s="5">
        <f t="shared" si="1651"/>
        <v>4.3646642774119873E-3</v>
      </c>
      <c r="AK1357" s="5">
        <f t="shared" si="1652"/>
        <v>9.2421766074198876E-4</v>
      </c>
      <c r="AL1357" s="5">
        <f t="shared" si="1653"/>
        <v>5.29006559769635E-6</v>
      </c>
      <c r="AM1357" s="5">
        <f t="shared" si="1654"/>
        <v>1.1057452167406193E-4</v>
      </c>
      <c r="AN1357" s="5">
        <f t="shared" si="1655"/>
        <v>1.5683844081531548E-4</v>
      </c>
      <c r="AO1357" s="5">
        <f t="shared" si="1656"/>
        <v>1.1122949547946989E-4</v>
      </c>
      <c r="AP1357" s="5">
        <f t="shared" si="1657"/>
        <v>5.2589150977282895E-5</v>
      </c>
      <c r="AQ1357" s="5">
        <f t="shared" si="1658"/>
        <v>1.8648058156178893E-5</v>
      </c>
      <c r="AR1357" s="5">
        <f t="shared" si="1659"/>
        <v>6.1364745137435037E-3</v>
      </c>
      <c r="AS1357" s="5">
        <f t="shared" si="1660"/>
        <v>3.8981954348555614E-3</v>
      </c>
      <c r="AT1357" s="5">
        <f t="shared" si="1661"/>
        <v>1.2381643249959977E-3</v>
      </c>
      <c r="AU1357" s="5">
        <f t="shared" si="1662"/>
        <v>2.6218129581790267E-4</v>
      </c>
      <c r="AV1357" s="5">
        <f t="shared" si="1663"/>
        <v>4.1637667042080664E-5</v>
      </c>
      <c r="AW1357" s="5">
        <f t="shared" si="1664"/>
        <v>1.3240386938650264E-7</v>
      </c>
      <c r="AX1357" s="5">
        <f t="shared" si="1665"/>
        <v>1.1707077482241306E-5</v>
      </c>
      <c r="AY1357" s="5">
        <f t="shared" si="1666"/>
        <v>1.6605269921321528E-5</v>
      </c>
      <c r="AZ1357" s="5">
        <f t="shared" si="1667"/>
        <v>1.1776422833888874E-5</v>
      </c>
      <c r="BA1357" s="5">
        <f t="shared" si="1668"/>
        <v>5.5678763597198272E-6</v>
      </c>
      <c r="BB1357" s="5">
        <f t="shared" si="1669"/>
        <v>1.9743631572854405E-6</v>
      </c>
      <c r="BC1357" s="5">
        <f t="shared" si="1670"/>
        <v>5.6008569515610101E-7</v>
      </c>
      <c r="BD1357" s="5">
        <f t="shared" si="1671"/>
        <v>1.4506583136083271E-3</v>
      </c>
      <c r="BE1357" s="5">
        <f t="shared" si="1672"/>
        <v>9.2153069371968992E-4</v>
      </c>
      <c r="BF1357" s="5">
        <f t="shared" si="1673"/>
        <v>2.9270118659271657E-4</v>
      </c>
      <c r="BG1357" s="5">
        <f t="shared" si="1674"/>
        <v>6.1979476261007761E-5</v>
      </c>
      <c r="BH1357" s="5">
        <f t="shared" si="1675"/>
        <v>9.8431155737012936E-6</v>
      </c>
      <c r="BI1357" s="5">
        <f t="shared" si="1676"/>
        <v>1.2505678336387497E-6</v>
      </c>
      <c r="BJ1357" s="8">
        <f t="shared" si="1677"/>
        <v>0.16672866242349663</v>
      </c>
      <c r="BK1357" s="8">
        <f t="shared" si="1678"/>
        <v>0.27264788608355067</v>
      </c>
      <c r="BL1357" s="8">
        <f t="shared" si="1679"/>
        <v>0.49896055589482236</v>
      </c>
      <c r="BM1357" s="8">
        <f t="shared" si="1680"/>
        <v>0.33716452726217921</v>
      </c>
      <c r="BN1357" s="8">
        <f t="shared" si="1681"/>
        <v>0.66215950370445764</v>
      </c>
    </row>
    <row r="1358" spans="1:66" x14ac:dyDescent="0.25">
      <c r="A1358" t="s">
        <v>91</v>
      </c>
      <c r="B1358" t="s">
        <v>98</v>
      </c>
      <c r="C1358" t="s">
        <v>101</v>
      </c>
      <c r="D1358" t="s">
        <v>565</v>
      </c>
      <c r="E1358">
        <f>VLOOKUP(A1358,home!$A$2:$E$405,3,FALSE)</f>
        <v>1.5</v>
      </c>
      <c r="F1358">
        <f>VLOOKUP(B1358,home!$B$2:$E$405,3,FALSE)</f>
        <v>0.99</v>
      </c>
      <c r="G1358">
        <f>VLOOKUP(C1358,away!$B$2:$E$405,4,FALSE)</f>
        <v>0.75</v>
      </c>
      <c r="H1358">
        <f>VLOOKUP(A1358,away!$A$2:$E$405,3,FALSE)</f>
        <v>1.1974637681159399</v>
      </c>
      <c r="I1358">
        <f>VLOOKUP(C1358,away!$B$2:$E$405,3,FALSE)</f>
        <v>0.64</v>
      </c>
      <c r="J1358">
        <f>VLOOKUP(B1358,home!$B$2:$E$405,4,FALSE)</f>
        <v>0.94</v>
      </c>
      <c r="K1358" s="3">
        <f t="shared" si="1626"/>
        <v>1.11375</v>
      </c>
      <c r="L1358" s="3">
        <f t="shared" si="1627"/>
        <v>0.72039420289854939</v>
      </c>
      <c r="M1358" s="5">
        <f t="shared" si="1628"/>
        <v>0.15975015700652162</v>
      </c>
      <c r="N1358" s="5">
        <f t="shared" si="1629"/>
        <v>0.17792173736601347</v>
      </c>
      <c r="O1358" s="5">
        <f t="shared" si="1630"/>
        <v>0.11508308701963126</v>
      </c>
      <c r="P1358" s="5">
        <f t="shared" si="1631"/>
        <v>0.12817378816811431</v>
      </c>
      <c r="Q1358" s="5">
        <f t="shared" si="1632"/>
        <v>9.9080167495698743E-2</v>
      </c>
      <c r="R1358" s="5">
        <f t="shared" si="1633"/>
        <v>4.1452594370305823E-2</v>
      </c>
      <c r="S1358" s="5">
        <f t="shared" si="1634"/>
        <v>2.5709708649447466E-2</v>
      </c>
      <c r="T1358" s="5">
        <f t="shared" si="1635"/>
        <v>7.1376778286118658E-2</v>
      </c>
      <c r="U1358" s="5">
        <f t="shared" si="1636"/>
        <v>4.6167826979928113E-2</v>
      </c>
      <c r="V1358" s="5">
        <f t="shared" si="1637"/>
        <v>2.2919892273224902E-3</v>
      </c>
      <c r="W1358" s="5">
        <f t="shared" si="1638"/>
        <v>3.6783512182778151E-2</v>
      </c>
      <c r="X1358" s="5">
        <f t="shared" si="1639"/>
        <v>2.6498628938721545E-2</v>
      </c>
      <c r="Y1358" s="5">
        <f t="shared" si="1640"/>
        <v>9.5447293361073694E-3</v>
      </c>
      <c r="Z1358" s="5">
        <f t="shared" si="1641"/>
        <v>9.9540695598244553E-3</v>
      </c>
      <c r="AA1358" s="5">
        <f t="shared" si="1642"/>
        <v>1.1086344972254487E-2</v>
      </c>
      <c r="AB1358" s="5">
        <f t="shared" si="1643"/>
        <v>6.1737083564242174E-3</v>
      </c>
      <c r="AC1358" s="5">
        <f t="shared" si="1644"/>
        <v>1.1493452776952515E-4</v>
      </c>
      <c r="AD1358" s="5">
        <f t="shared" si="1645"/>
        <v>1.0241909173392297E-2</v>
      </c>
      <c r="AE1358" s="5">
        <f t="shared" si="1646"/>
        <v>7.3782119951252851E-3</v>
      </c>
      <c r="AF1358" s="5">
        <f t="shared" si="1647"/>
        <v>2.6576105745223975E-3</v>
      </c>
      <c r="AG1358" s="5">
        <f t="shared" si="1648"/>
        <v>6.3817575048260623E-4</v>
      </c>
      <c r="AH1358" s="5">
        <f t="shared" si="1649"/>
        <v>1.7927135015366128E-3</v>
      </c>
      <c r="AI1358" s="5">
        <f t="shared" si="1650"/>
        <v>1.9966346623364025E-3</v>
      </c>
      <c r="AJ1358" s="5">
        <f t="shared" si="1651"/>
        <v>1.1118759275885841E-3</v>
      </c>
      <c r="AK1358" s="5">
        <f t="shared" si="1652"/>
        <v>4.1278393811726178E-4</v>
      </c>
      <c r="AL1358" s="5">
        <f t="shared" si="1653"/>
        <v>3.6886583629290493E-6</v>
      </c>
      <c r="AM1358" s="5">
        <f t="shared" si="1654"/>
        <v>2.2813852683731335E-3</v>
      </c>
      <c r="AN1358" s="5">
        <f t="shared" si="1655"/>
        <v>1.6434967219141566E-3</v>
      </c>
      <c r="AO1358" s="5">
        <f t="shared" si="1656"/>
        <v>5.9198275547486378E-4</v>
      </c>
      <c r="AP1358" s="5">
        <f t="shared" si="1657"/>
        <v>1.4215364842000048E-4</v>
      </c>
      <c r="AQ1358" s="5">
        <f t="shared" si="1658"/>
        <v>2.5601666060661714E-5</v>
      </c>
      <c r="AR1358" s="5">
        <f t="shared" si="1659"/>
        <v>2.5829208279298723E-4</v>
      </c>
      <c r="AS1358" s="5">
        <f t="shared" si="1660"/>
        <v>2.8767280721068951E-4</v>
      </c>
      <c r="AT1358" s="5">
        <f t="shared" si="1661"/>
        <v>1.6019779451545272E-4</v>
      </c>
      <c r="AU1358" s="5">
        <f t="shared" si="1662"/>
        <v>5.9473431213861803E-5</v>
      </c>
      <c r="AV1358" s="5">
        <f t="shared" si="1663"/>
        <v>1.6559633503609656E-5</v>
      </c>
      <c r="AW1358" s="5">
        <f t="shared" si="1664"/>
        <v>8.2209850628627068E-8</v>
      </c>
      <c r="AX1358" s="5">
        <f t="shared" si="1665"/>
        <v>4.2348214044176286E-4</v>
      </c>
      <c r="AY1358" s="5">
        <f t="shared" si="1666"/>
        <v>3.0507407900531527E-4</v>
      </c>
      <c r="AZ1358" s="5">
        <f t="shared" si="1667"/>
        <v>1.0988679898502159E-4</v>
      </c>
      <c r="BA1358" s="5">
        <f t="shared" si="1668"/>
        <v>2.6387270987962586E-5</v>
      </c>
      <c r="BB1358" s="5">
        <f t="shared" si="1669"/>
        <v>4.7523092625103307E-6</v>
      </c>
      <c r="BC1358" s="5">
        <f t="shared" si="1670"/>
        <v>6.8470720861870471E-7</v>
      </c>
      <c r="BD1358" s="5">
        <f t="shared" si="1671"/>
        <v>3.1012019849776676E-5</v>
      </c>
      <c r="BE1358" s="5">
        <f t="shared" si="1672"/>
        <v>3.4539637107688772E-5</v>
      </c>
      <c r="BF1358" s="5">
        <f t="shared" si="1673"/>
        <v>1.9234260414344188E-5</v>
      </c>
      <c r="BG1358" s="5">
        <f t="shared" si="1674"/>
        <v>7.1407191788252777E-6</v>
      </c>
      <c r="BH1358" s="5">
        <f t="shared" si="1675"/>
        <v>1.9882439963541646E-6</v>
      </c>
      <c r="BI1358" s="5">
        <f t="shared" si="1676"/>
        <v>4.4288135018788994E-7</v>
      </c>
      <c r="BJ1358" s="8">
        <f t="shared" si="1677"/>
        <v>0.44767634846509452</v>
      </c>
      <c r="BK1358" s="8">
        <f t="shared" si="1678"/>
        <v>0.3163493403165436</v>
      </c>
      <c r="BL1358" s="8">
        <f t="shared" si="1679"/>
        <v>0.22615412323925652</v>
      </c>
      <c r="BM1358" s="8">
        <f t="shared" si="1680"/>
        <v>0.27836735828527925</v>
      </c>
      <c r="BN1358" s="8">
        <f t="shared" si="1681"/>
        <v>0.72146153142628522</v>
      </c>
    </row>
    <row r="1359" spans="1:66" x14ac:dyDescent="0.25">
      <c r="A1359" t="s">
        <v>91</v>
      </c>
      <c r="B1359" t="s">
        <v>97</v>
      </c>
      <c r="C1359" t="s">
        <v>123</v>
      </c>
      <c r="D1359" t="s">
        <v>565</v>
      </c>
      <c r="E1359">
        <f>VLOOKUP(A1359,home!$A$2:$E$405,3,FALSE)</f>
        <v>1.5</v>
      </c>
      <c r="F1359">
        <f>VLOOKUP(B1359,home!$B$2:$E$405,3,FALSE)</f>
        <v>0.93</v>
      </c>
      <c r="G1359">
        <f>VLOOKUP(C1359,away!$B$2:$E$405,4,FALSE)</f>
        <v>0.84</v>
      </c>
      <c r="H1359">
        <f>VLOOKUP(A1359,away!$A$2:$E$405,3,FALSE)</f>
        <v>1.1974637681159399</v>
      </c>
      <c r="I1359">
        <f>VLOOKUP(C1359,away!$B$2:$E$405,3,FALSE)</f>
        <v>1.32</v>
      </c>
      <c r="J1359">
        <f>VLOOKUP(B1359,home!$B$2:$E$405,4,FALSE)</f>
        <v>1.02</v>
      </c>
      <c r="K1359" s="3">
        <f t="shared" si="1626"/>
        <v>1.1718</v>
      </c>
      <c r="L1359" s="3">
        <f t="shared" si="1627"/>
        <v>1.6122652173913017</v>
      </c>
      <c r="M1359" s="5">
        <f t="shared" si="1628"/>
        <v>6.1786819288252186E-2</v>
      </c>
      <c r="N1359" s="5">
        <f t="shared" si="1629"/>
        <v>7.2401794841973899E-2</v>
      </c>
      <c r="O1359" s="5">
        <f t="shared" si="1630"/>
        <v>9.9616739631690973E-2</v>
      </c>
      <c r="P1359" s="5">
        <f t="shared" si="1631"/>
        <v>0.11673089550041546</v>
      </c>
      <c r="Q1359" s="5">
        <f t="shared" si="1632"/>
        <v>4.2420211597912517E-2</v>
      </c>
      <c r="R1359" s="5">
        <f t="shared" si="1633"/>
        <v>8.0304302189050478E-2</v>
      </c>
      <c r="S1359" s="5">
        <f t="shared" si="1634"/>
        <v>5.5133530586675292E-2</v>
      </c>
      <c r="T1359" s="5">
        <f t="shared" si="1635"/>
        <v>6.839263167369343E-2</v>
      </c>
      <c r="U1359" s="5">
        <f t="shared" si="1636"/>
        <v>9.4100581305129341E-2</v>
      </c>
      <c r="V1359" s="5">
        <f t="shared" si="1637"/>
        <v>1.1573461552729248E-2</v>
      </c>
      <c r="W1359" s="5">
        <f t="shared" si="1638"/>
        <v>1.656933465014462E-2</v>
      </c>
      <c r="X1359" s="5">
        <f t="shared" si="1639"/>
        <v>2.671416193174464E-2</v>
      </c>
      <c r="Y1359" s="5">
        <f t="shared" si="1640"/>
        <v>2.1535157047155359E-2</v>
      </c>
      <c r="Z1359" s="5">
        <f t="shared" si="1641"/>
        <v>4.3157277742095407E-2</v>
      </c>
      <c r="AA1359" s="5">
        <f t="shared" si="1642"/>
        <v>5.0571698058187384E-2</v>
      </c>
      <c r="AB1359" s="5">
        <f t="shared" si="1643"/>
        <v>2.9629957892291996E-2</v>
      </c>
      <c r="AC1359" s="5">
        <f t="shared" si="1644"/>
        <v>1.3665743627162483E-3</v>
      </c>
      <c r="AD1359" s="5">
        <f t="shared" si="1645"/>
        <v>4.8539865857598679E-3</v>
      </c>
      <c r="AE1359" s="5">
        <f t="shared" si="1646"/>
        <v>7.8259137379045954E-3</v>
      </c>
      <c r="AF1359" s="5">
        <f t="shared" si="1647"/>
        <v>6.3087242569641643E-3</v>
      </c>
      <c r="AG1359" s="5">
        <f t="shared" si="1648"/>
        <v>3.3904455618720343E-3</v>
      </c>
      <c r="AH1359" s="5">
        <f t="shared" si="1649"/>
        <v>1.7395244445219071E-2</v>
      </c>
      <c r="AI1359" s="5">
        <f t="shared" si="1650"/>
        <v>2.0383747440907703E-2</v>
      </c>
      <c r="AJ1359" s="5">
        <f t="shared" si="1651"/>
        <v>1.1942837625627827E-2</v>
      </c>
      <c r="AK1359" s="5">
        <f t="shared" si="1652"/>
        <v>4.6648723765702269E-3</v>
      </c>
      <c r="AL1359" s="5">
        <f t="shared" si="1653"/>
        <v>1.0327215478341205E-4</v>
      </c>
      <c r="AM1359" s="5">
        <f t="shared" si="1654"/>
        <v>1.1375802962386825E-3</v>
      </c>
      <c r="AN1359" s="5">
        <f t="shared" si="1655"/>
        <v>1.8340811436153208E-3</v>
      </c>
      <c r="AO1359" s="5">
        <f t="shared" si="1656"/>
        <v>1.4785126168621215E-3</v>
      </c>
      <c r="AP1359" s="5">
        <f t="shared" si="1657"/>
        <v>7.9458482188032983E-4</v>
      </c>
      <c r="AQ1359" s="5">
        <f t="shared" si="1658"/>
        <v>3.2027036764617993E-4</v>
      </c>
      <c r="AR1359" s="5">
        <f t="shared" si="1659"/>
        <v>5.6091495134091901E-3</v>
      </c>
      <c r="AS1359" s="5">
        <f t="shared" si="1660"/>
        <v>6.5728013998128882E-3</v>
      </c>
      <c r="AT1359" s="5">
        <f t="shared" si="1661"/>
        <v>3.8510043401503722E-3</v>
      </c>
      <c r="AU1359" s="5">
        <f t="shared" si="1662"/>
        <v>1.5042022952627345E-3</v>
      </c>
      <c r="AV1359" s="5">
        <f t="shared" si="1663"/>
        <v>4.4065606239721824E-4</v>
      </c>
      <c r="AW1359" s="5">
        <f t="shared" si="1664"/>
        <v>5.4196434553303559E-6</v>
      </c>
      <c r="AX1359" s="5">
        <f t="shared" si="1665"/>
        <v>2.2216943185541453E-4</v>
      </c>
      <c r="AY1359" s="5">
        <f t="shared" si="1666"/>
        <v>3.5819604734807189E-4</v>
      </c>
      <c r="AZ1359" s="5">
        <f t="shared" si="1667"/>
        <v>2.887535140731721E-4</v>
      </c>
      <c r="BA1359" s="5">
        <f t="shared" si="1668"/>
        <v>1.5518241571322832E-4</v>
      </c>
      <c r="BB1359" s="5">
        <f t="shared" si="1669"/>
        <v>6.2548802801298893E-5</v>
      </c>
      <c r="BC1359" s="5">
        <f t="shared" si="1670"/>
        <v>2.0169051829200358E-5</v>
      </c>
      <c r="BD1359" s="5">
        <f t="shared" si="1671"/>
        <v>1.5072394432694965E-3</v>
      </c>
      <c r="BE1359" s="5">
        <f t="shared" si="1672"/>
        <v>1.7661831796231956E-3</v>
      </c>
      <c r="BF1359" s="5">
        <f t="shared" si="1673"/>
        <v>1.0348067249412306E-3</v>
      </c>
      <c r="BG1359" s="5">
        <f t="shared" si="1674"/>
        <v>4.0419550676204443E-4</v>
      </c>
      <c r="BH1359" s="5">
        <f t="shared" si="1675"/>
        <v>1.1840907370594095E-4</v>
      </c>
      <c r="BI1359" s="5">
        <f t="shared" si="1676"/>
        <v>2.7750350513724321E-5</v>
      </c>
      <c r="BJ1359" s="8">
        <f t="shared" si="1677"/>
        <v>0.27708441039498816</v>
      </c>
      <c r="BK1359" s="8">
        <f t="shared" si="1678"/>
        <v>0.24705274949291994</v>
      </c>
      <c r="BL1359" s="8">
        <f t="shared" si="1679"/>
        <v>0.43144637885452292</v>
      </c>
      <c r="BM1359" s="8">
        <f t="shared" si="1680"/>
        <v>0.52512727703133832</v>
      </c>
      <c r="BN1359" s="8">
        <f t="shared" si="1681"/>
        <v>0.47326076304929554</v>
      </c>
    </row>
    <row r="1360" spans="1:66" x14ac:dyDescent="0.25">
      <c r="A1360" t="s">
        <v>91</v>
      </c>
      <c r="B1360" t="s">
        <v>118</v>
      </c>
      <c r="C1360" t="s">
        <v>122</v>
      </c>
      <c r="D1360" t="s">
        <v>565</v>
      </c>
      <c r="E1360">
        <f>VLOOKUP(A1360,home!$A$2:$E$405,3,FALSE)</f>
        <v>1.5</v>
      </c>
      <c r="F1360">
        <f>VLOOKUP(B1360,home!$B$2:$E$405,3,FALSE)</f>
        <v>0.96</v>
      </c>
      <c r="G1360">
        <f>VLOOKUP(C1360,away!$B$2:$E$405,4,FALSE)</f>
        <v>1.3</v>
      </c>
      <c r="H1360">
        <f>VLOOKUP(A1360,away!$A$2:$E$405,3,FALSE)</f>
        <v>1.1974637681159399</v>
      </c>
      <c r="I1360">
        <f>VLOOKUP(C1360,away!$B$2:$E$405,3,FALSE)</f>
        <v>0.81</v>
      </c>
      <c r="J1360">
        <f>VLOOKUP(B1360,home!$B$2:$E$405,4,FALSE)</f>
        <v>1.0900000000000001</v>
      </c>
      <c r="K1360" s="3">
        <f t="shared" si="1626"/>
        <v>1.8719999999999999</v>
      </c>
      <c r="L1360" s="3">
        <f t="shared" si="1627"/>
        <v>1.0572407608695635</v>
      </c>
      <c r="M1360" s="5">
        <f t="shared" si="1628"/>
        <v>5.3437594660104684E-2</v>
      </c>
      <c r="N1360" s="5">
        <f t="shared" si="1629"/>
        <v>0.10003517720371596</v>
      </c>
      <c r="O1360" s="5">
        <f t="shared" si="1630"/>
        <v>5.6496403237488398E-2</v>
      </c>
      <c r="P1360" s="5">
        <f t="shared" si="1631"/>
        <v>0.10576126686057827</v>
      </c>
      <c r="Q1360" s="5">
        <f t="shared" si="1632"/>
        <v>9.3632925862678143E-2</v>
      </c>
      <c r="R1360" s="5">
        <f t="shared" si="1633"/>
        <v>2.9865150172597953E-2</v>
      </c>
      <c r="S1360" s="5">
        <f t="shared" si="1634"/>
        <v>5.2329477211224745E-2</v>
      </c>
      <c r="T1360" s="5">
        <f t="shared" si="1635"/>
        <v>9.8992545781501254E-2</v>
      </c>
      <c r="U1360" s="5">
        <f t="shared" si="1636"/>
        <v>5.5907561123103362E-2</v>
      </c>
      <c r="V1360" s="5">
        <f t="shared" si="1637"/>
        <v>1.1507570110961964E-2</v>
      </c>
      <c r="W1360" s="5">
        <f t="shared" si="1638"/>
        <v>5.8426945738311163E-2</v>
      </c>
      <c r="X1360" s="5">
        <f t="shared" si="1639"/>
        <v>6.1771348567656786E-2</v>
      </c>
      <c r="Y1360" s="5">
        <f t="shared" si="1640"/>
        <v>3.2653593779804244E-2</v>
      </c>
      <c r="Z1360" s="5">
        <f t="shared" si="1641"/>
        <v>1.0524884697320413E-2</v>
      </c>
      <c r="AA1360" s="5">
        <f t="shared" si="1642"/>
        <v>1.9702584153383811E-2</v>
      </c>
      <c r="AB1360" s="5">
        <f t="shared" si="1643"/>
        <v>1.8441618767567249E-2</v>
      </c>
      <c r="AC1360" s="5">
        <f t="shared" si="1644"/>
        <v>1.423453845045173E-3</v>
      </c>
      <c r="AD1360" s="5">
        <f t="shared" si="1645"/>
        <v>2.7343810605529633E-2</v>
      </c>
      <c r="AE1360" s="5">
        <f t="shared" si="1646"/>
        <v>2.8908991129663386E-2</v>
      </c>
      <c r="AF1360" s="5">
        <f t="shared" si="1647"/>
        <v>1.5281881888948391E-2</v>
      </c>
      <c r="AG1360" s="5">
        <f t="shared" si="1648"/>
        <v>5.3855428119302011E-3</v>
      </c>
      <c r="AH1360" s="5">
        <f t="shared" si="1649"/>
        <v>2.7818342763648641E-3</v>
      </c>
      <c r="AI1360" s="5">
        <f t="shared" si="1650"/>
        <v>5.207593765355025E-3</v>
      </c>
      <c r="AJ1360" s="5">
        <f t="shared" si="1651"/>
        <v>4.8743077643723029E-3</v>
      </c>
      <c r="AK1360" s="5">
        <f t="shared" si="1652"/>
        <v>3.0415680449683174E-3</v>
      </c>
      <c r="AL1360" s="5">
        <f t="shared" si="1653"/>
        <v>1.1268941495372602E-4</v>
      </c>
      <c r="AM1360" s="5">
        <f t="shared" si="1654"/>
        <v>1.0237522690710288E-2</v>
      </c>
      <c r="AN1360" s="5">
        <f t="shared" si="1655"/>
        <v>1.0823526278945964E-2</v>
      </c>
      <c r="AO1360" s="5">
        <f t="shared" si="1656"/>
        <v>5.7215365792222736E-3</v>
      </c>
      <c r="AP1360" s="5">
        <f t="shared" si="1657"/>
        <v>2.0163472287866658E-3</v>
      </c>
      <c r="AQ1360" s="5">
        <f t="shared" si="1658"/>
        <v>5.3294111958491239E-4</v>
      </c>
      <c r="AR1360" s="5">
        <f t="shared" si="1659"/>
        <v>5.8821371739140439E-4</v>
      </c>
      <c r="AS1360" s="5">
        <f t="shared" si="1660"/>
        <v>1.1011360789567087E-3</v>
      </c>
      <c r="AT1360" s="5">
        <f t="shared" si="1661"/>
        <v>1.0306633699034794E-3</v>
      </c>
      <c r="AU1360" s="5">
        <f t="shared" si="1662"/>
        <v>6.4313394281977131E-4</v>
      </c>
      <c r="AV1360" s="5">
        <f t="shared" si="1663"/>
        <v>3.0098668523965305E-4</v>
      </c>
      <c r="AW1360" s="5">
        <f t="shared" si="1664"/>
        <v>6.1952718259964076E-6</v>
      </c>
      <c r="AX1360" s="5">
        <f t="shared" si="1665"/>
        <v>3.1941070795016096E-3</v>
      </c>
      <c r="AY1360" s="5">
        <f t="shared" si="1666"/>
        <v>3.3769401990311411E-3</v>
      </c>
      <c r="AZ1360" s="5">
        <f t="shared" si="1667"/>
        <v>1.7851194127173494E-3</v>
      </c>
      <c r="BA1360" s="5">
        <f t="shared" si="1668"/>
        <v>6.2910033538143969E-4</v>
      </c>
      <c r="BB1360" s="5">
        <f t="shared" si="1669"/>
        <v>1.6627762931049268E-4</v>
      </c>
      <c r="BC1360" s="5">
        <f t="shared" si="1670"/>
        <v>3.5159097465562517E-5</v>
      </c>
      <c r="BD1360" s="5">
        <f t="shared" si="1671"/>
        <v>1.0364725302146709E-4</v>
      </c>
      <c r="BE1360" s="5">
        <f t="shared" si="1672"/>
        <v>1.9402765765618636E-4</v>
      </c>
      <c r="BF1360" s="5">
        <f t="shared" si="1673"/>
        <v>1.8160988756619044E-4</v>
      </c>
      <c r="BG1360" s="5">
        <f t="shared" si="1674"/>
        <v>1.1332456984130285E-4</v>
      </c>
      <c r="BH1360" s="5">
        <f t="shared" si="1675"/>
        <v>5.3035898685729752E-5</v>
      </c>
      <c r="BI1360" s="5">
        <f t="shared" si="1676"/>
        <v>1.9856640467937204E-5</v>
      </c>
      <c r="BJ1360" s="8">
        <f t="shared" si="1677"/>
        <v>0.56095134102039679</v>
      </c>
      <c r="BK1360" s="8">
        <f t="shared" si="1678"/>
        <v>0.22794899230189972</v>
      </c>
      <c r="BL1360" s="8">
        <f t="shared" si="1679"/>
        <v>0.20064825700675112</v>
      </c>
      <c r="BM1360" s="8">
        <f t="shared" si="1680"/>
        <v>0.55747421210199954</v>
      </c>
      <c r="BN1360" s="8">
        <f t="shared" si="1681"/>
        <v>0.43922851799716334</v>
      </c>
    </row>
    <row r="1361" spans="1:66" x14ac:dyDescent="0.25">
      <c r="A1361" t="s">
        <v>91</v>
      </c>
      <c r="B1361" t="s">
        <v>99</v>
      </c>
      <c r="C1361" t="s">
        <v>96</v>
      </c>
      <c r="D1361" t="s">
        <v>565</v>
      </c>
      <c r="E1361">
        <f>VLOOKUP(A1361,home!$A$2:$E$405,3,FALSE)</f>
        <v>1.5</v>
      </c>
      <c r="F1361">
        <f>VLOOKUP(B1361,home!$B$2:$E$405,3,FALSE)</f>
        <v>1.1000000000000001</v>
      </c>
      <c r="G1361">
        <f>VLOOKUP(C1361,away!$B$2:$E$405,4,FALSE)</f>
        <v>0.93</v>
      </c>
      <c r="H1361">
        <f>VLOOKUP(A1361,away!$A$2:$E$405,3,FALSE)</f>
        <v>1.1974637681159399</v>
      </c>
      <c r="I1361">
        <f>VLOOKUP(C1361,away!$B$2:$E$405,3,FALSE)</f>
        <v>1.06</v>
      </c>
      <c r="J1361">
        <f>VLOOKUP(B1361,home!$B$2:$E$405,4,FALSE)</f>
        <v>0.8</v>
      </c>
      <c r="K1361" s="3">
        <f t="shared" si="1626"/>
        <v>1.5345000000000002</v>
      </c>
      <c r="L1361" s="3">
        <f t="shared" si="1627"/>
        <v>1.015449275362317</v>
      </c>
      <c r="M1361" s="5">
        <f t="shared" si="1628"/>
        <v>7.8085626765824062E-2</v>
      </c>
      <c r="N1361" s="5">
        <f t="shared" si="1629"/>
        <v>0.11982239427215703</v>
      </c>
      <c r="O1361" s="5">
        <f t="shared" si="1630"/>
        <v>7.9291993115568379E-2</v>
      </c>
      <c r="P1361" s="5">
        <f t="shared" si="1631"/>
        <v>0.12167356343583968</v>
      </c>
      <c r="Q1361" s="5">
        <f t="shared" si="1632"/>
        <v>9.1933732005312518E-2</v>
      </c>
      <c r="R1361" s="5">
        <f t="shared" si="1633"/>
        <v>4.0258498475618867E-2</v>
      </c>
      <c r="S1361" s="5">
        <f t="shared" si="1634"/>
        <v>4.7398146920089826E-2</v>
      </c>
      <c r="T1361" s="5">
        <f t="shared" si="1635"/>
        <v>9.3354041546148028E-2</v>
      </c>
      <c r="U1361" s="5">
        <f t="shared" si="1636"/>
        <v>6.1776665910837157E-2</v>
      </c>
      <c r="V1361" s="5">
        <f t="shared" si="1637"/>
        <v>8.2062355773704736E-3</v>
      </c>
      <c r="W1361" s="5">
        <f t="shared" si="1638"/>
        <v>4.7024103920717333E-2</v>
      </c>
      <c r="X1361" s="5">
        <f t="shared" si="1639"/>
        <v>4.77505922508547E-2</v>
      </c>
      <c r="Y1361" s="5">
        <f t="shared" si="1640"/>
        <v>2.4244152149625935E-2</v>
      </c>
      <c r="Z1361" s="5">
        <f t="shared" si="1641"/>
        <v>1.3626821034747376E-2</v>
      </c>
      <c r="AA1361" s="5">
        <f t="shared" si="1642"/>
        <v>2.091035687781985E-2</v>
      </c>
      <c r="AB1361" s="5">
        <f t="shared" si="1643"/>
        <v>1.6043471314507285E-2</v>
      </c>
      <c r="AC1361" s="5">
        <f t="shared" si="1644"/>
        <v>7.9918831292012475E-4</v>
      </c>
      <c r="AD1361" s="5">
        <f t="shared" si="1645"/>
        <v>1.8039621866585202E-2</v>
      </c>
      <c r="AE1361" s="5">
        <f t="shared" si="1646"/>
        <v>1.8318320952234148E-2</v>
      </c>
      <c r="AF1361" s="5">
        <f t="shared" si="1647"/>
        <v>9.3006628684002574E-3</v>
      </c>
      <c r="AG1361" s="5">
        <f t="shared" si="1648"/>
        <v>3.1481171233687503E-3</v>
      </c>
      <c r="AH1361" s="5">
        <f t="shared" si="1649"/>
        <v>3.45933638630655E-3</v>
      </c>
      <c r="AI1361" s="5">
        <f t="shared" si="1650"/>
        <v>5.3083516847874015E-3</v>
      </c>
      <c r="AJ1361" s="5">
        <f t="shared" si="1651"/>
        <v>4.0728328301531348E-3</v>
      </c>
      <c r="AK1361" s="5">
        <f t="shared" si="1652"/>
        <v>2.0832539926233279E-3</v>
      </c>
      <c r="AL1361" s="5">
        <f t="shared" si="1653"/>
        <v>4.98120301606276E-5</v>
      </c>
      <c r="AM1361" s="5">
        <f t="shared" si="1654"/>
        <v>5.5363599508549939E-3</v>
      </c>
      <c r="AN1361" s="5">
        <f t="shared" si="1655"/>
        <v>5.6218927002406561E-3</v>
      </c>
      <c r="AO1361" s="5">
        <f t="shared" si="1656"/>
        <v>2.8543734343120367E-3</v>
      </c>
      <c r="AP1361" s="5">
        <f t="shared" si="1657"/>
        <v>9.6615714516186868E-4</v>
      </c>
      <c r="AQ1361" s="5">
        <f t="shared" si="1658"/>
        <v>2.4527089323518608E-4</v>
      </c>
      <c r="AR1361" s="5">
        <f t="shared" si="1659"/>
        <v>7.0255612534189671E-4</v>
      </c>
      <c r="AS1361" s="5">
        <f t="shared" si="1660"/>
        <v>1.0780723743371405E-3</v>
      </c>
      <c r="AT1361" s="5">
        <f t="shared" si="1661"/>
        <v>8.2715102921017132E-4</v>
      </c>
      <c r="AU1361" s="5">
        <f t="shared" si="1662"/>
        <v>4.2308775144100246E-4</v>
      </c>
      <c r="AV1361" s="5">
        <f t="shared" si="1663"/>
        <v>1.623070386465547E-4</v>
      </c>
      <c r="AW1361" s="5">
        <f t="shared" si="1664"/>
        <v>2.1560402708061098E-6</v>
      </c>
      <c r="AX1361" s="5">
        <f t="shared" si="1665"/>
        <v>1.4159240574311638E-3</v>
      </c>
      <c r="AY1361" s="5">
        <f t="shared" si="1666"/>
        <v>1.4377990580865469E-3</v>
      </c>
      <c r="AZ1361" s="5">
        <f t="shared" si="1667"/>
        <v>7.3000600582530297E-4</v>
      </c>
      <c r="BA1361" s="5">
        <f t="shared" si="1668"/>
        <v>2.4709468987514779E-4</v>
      </c>
      <c r="BB1361" s="5">
        <f t="shared" si="1669"/>
        <v>6.2728030944898811E-5</v>
      </c>
      <c r="BC1361" s="5">
        <f t="shared" si="1670"/>
        <v>1.2739426713580501E-5</v>
      </c>
      <c r="BD1361" s="5">
        <f t="shared" si="1671"/>
        <v>1.1890168472996432E-4</v>
      </c>
      <c r="BE1361" s="5">
        <f t="shared" si="1672"/>
        <v>1.8245463521813026E-4</v>
      </c>
      <c r="BF1361" s="5">
        <f t="shared" si="1673"/>
        <v>1.3998831887111049E-4</v>
      </c>
      <c r="BG1361" s="5">
        <f t="shared" si="1674"/>
        <v>7.1604025102572989E-5</v>
      </c>
      <c r="BH1361" s="5">
        <f t="shared" si="1675"/>
        <v>2.7469094129974585E-5</v>
      </c>
      <c r="BI1361" s="5">
        <f t="shared" si="1676"/>
        <v>8.4302649884891921E-6</v>
      </c>
      <c r="BJ1361" s="8">
        <f t="shared" si="1677"/>
        <v>0.4920660843480853</v>
      </c>
      <c r="BK1361" s="8">
        <f t="shared" si="1678"/>
        <v>0.2576503721002914</v>
      </c>
      <c r="BL1361" s="8">
        <f t="shared" si="1679"/>
        <v>0.23694678293023896</v>
      </c>
      <c r="BM1361" s="8">
        <f t="shared" si="1680"/>
        <v>0.46778860932522687</v>
      </c>
      <c r="BN1361" s="8">
        <f t="shared" si="1681"/>
        <v>0.53106580807032056</v>
      </c>
    </row>
    <row r="1362" spans="1:66" x14ac:dyDescent="0.25">
      <c r="A1362" t="s">
        <v>91</v>
      </c>
      <c r="B1362" t="s">
        <v>351</v>
      </c>
      <c r="C1362" t="s">
        <v>83</v>
      </c>
      <c r="D1362" t="s">
        <v>565</v>
      </c>
      <c r="E1362">
        <f>VLOOKUP(A1362,home!$A$2:$E$405,3,FALSE)</f>
        <v>1.5</v>
      </c>
      <c r="F1362">
        <f>VLOOKUP(B1362,home!$B$2:$E$405,3,FALSE)</f>
        <v>0.72</v>
      </c>
      <c r="G1362">
        <f>VLOOKUP(C1362,away!$B$2:$E$405,4,FALSE)</f>
        <v>0.95</v>
      </c>
      <c r="H1362">
        <f>VLOOKUP(A1362,away!$A$2:$E$405,3,FALSE)</f>
        <v>1.1974637681159399</v>
      </c>
      <c r="I1362">
        <f>VLOOKUP(C1362,away!$B$2:$E$405,3,FALSE)</f>
        <v>0.46</v>
      </c>
      <c r="J1362">
        <f>VLOOKUP(B1362,home!$B$2:$E$405,4,FALSE)</f>
        <v>1.05</v>
      </c>
      <c r="K1362" s="3">
        <f t="shared" si="1626"/>
        <v>1.026</v>
      </c>
      <c r="L1362" s="3">
        <f t="shared" si="1627"/>
        <v>0.57837499999999908</v>
      </c>
      <c r="M1362" s="5">
        <f t="shared" si="1628"/>
        <v>0.20101515012646784</v>
      </c>
      <c r="N1362" s="5">
        <f t="shared" si="1629"/>
        <v>0.20624154402975597</v>
      </c>
      <c r="O1362" s="5">
        <f t="shared" si="1630"/>
        <v>0.11626213745439565</v>
      </c>
      <c r="P1362" s="5">
        <f t="shared" si="1631"/>
        <v>0.11928495302820992</v>
      </c>
      <c r="Q1362" s="5">
        <f t="shared" si="1632"/>
        <v>0.10580191208726482</v>
      </c>
      <c r="R1362" s="5">
        <f t="shared" si="1633"/>
        <v>3.3621556875092981E-2</v>
      </c>
      <c r="S1362" s="5">
        <f t="shared" si="1634"/>
        <v>1.769630300252269E-2</v>
      </c>
      <c r="T1362" s="5">
        <f t="shared" si="1635"/>
        <v>6.1193180903471693E-2</v>
      </c>
      <c r="U1362" s="5">
        <f t="shared" si="1636"/>
        <v>3.44957173538454E-2</v>
      </c>
      <c r="V1362" s="5">
        <f t="shared" si="1637"/>
        <v>1.1668013143955815E-3</v>
      </c>
      <c r="W1362" s="5">
        <f t="shared" si="1638"/>
        <v>3.6184253933844578E-2</v>
      </c>
      <c r="X1362" s="5">
        <f t="shared" si="1639"/>
        <v>2.0928067868987325E-2</v>
      </c>
      <c r="Y1362" s="5">
        <f t="shared" si="1640"/>
        <v>6.0521356268627615E-3</v>
      </c>
      <c r="Z1362" s="5">
        <f t="shared" si="1641"/>
        <v>6.4819559858772914E-3</v>
      </c>
      <c r="AA1362" s="5">
        <f t="shared" si="1642"/>
        <v>6.6504868415101E-3</v>
      </c>
      <c r="AB1362" s="5">
        <f t="shared" si="1643"/>
        <v>3.4116997496946816E-3</v>
      </c>
      <c r="AC1362" s="5">
        <f t="shared" si="1644"/>
        <v>4.3274673542443444E-5</v>
      </c>
      <c r="AD1362" s="5">
        <f t="shared" si="1645"/>
        <v>9.2812611340311324E-3</v>
      </c>
      <c r="AE1362" s="5">
        <f t="shared" si="1646"/>
        <v>5.368049408395247E-3</v>
      </c>
      <c r="AF1362" s="5">
        <f t="shared" si="1647"/>
        <v>1.5523727882902978E-3</v>
      </c>
      <c r="AG1362" s="5">
        <f t="shared" si="1648"/>
        <v>2.9928453714246655E-4</v>
      </c>
      <c r="AH1362" s="5">
        <f t="shared" si="1649"/>
        <v>9.3725032333294282E-4</v>
      </c>
      <c r="AI1362" s="5">
        <f t="shared" si="1650"/>
        <v>9.616188317395992E-4</v>
      </c>
      <c r="AJ1362" s="5">
        <f t="shared" si="1651"/>
        <v>4.9331046068241448E-4</v>
      </c>
      <c r="AK1362" s="5">
        <f t="shared" si="1652"/>
        <v>1.6871217755338579E-4</v>
      </c>
      <c r="AL1362" s="5">
        <f t="shared" si="1653"/>
        <v>1.0271897212869432E-6</v>
      </c>
      <c r="AM1362" s="5">
        <f t="shared" si="1654"/>
        <v>1.9045147847031889E-3</v>
      </c>
      <c r="AN1362" s="5">
        <f t="shared" si="1655"/>
        <v>1.1015237386027051E-3</v>
      </c>
      <c r="AO1362" s="5">
        <f t="shared" si="1656"/>
        <v>3.1854689615716926E-4</v>
      </c>
      <c r="AP1362" s="5">
        <f t="shared" si="1657"/>
        <v>6.1413187021634158E-5</v>
      </c>
      <c r="AQ1362" s="5">
        <f t="shared" si="1658"/>
        <v>8.8799630109093966E-6</v>
      </c>
      <c r="AR1362" s="5">
        <f t="shared" si="1659"/>
        <v>1.0841643115153803E-4</v>
      </c>
      <c r="AS1362" s="5">
        <f t="shared" si="1660"/>
        <v>1.1123525836147801E-4</v>
      </c>
      <c r="AT1362" s="5">
        <f t="shared" si="1661"/>
        <v>5.7063687539438223E-5</v>
      </c>
      <c r="AU1362" s="5">
        <f t="shared" si="1662"/>
        <v>1.9515781138487876E-5</v>
      </c>
      <c r="AV1362" s="5">
        <f t="shared" si="1663"/>
        <v>5.0057978620221386E-6</v>
      </c>
      <c r="AW1362" s="5">
        <f t="shared" si="1664"/>
        <v>1.6931874368906028E-8</v>
      </c>
      <c r="AX1362" s="5">
        <f t="shared" si="1665"/>
        <v>3.2567202818424519E-4</v>
      </c>
      <c r="AY1362" s="5">
        <f t="shared" si="1666"/>
        <v>1.8836055930106249E-4</v>
      </c>
      <c r="AZ1362" s="5">
        <f t="shared" si="1667"/>
        <v>5.4471519242875917E-5</v>
      </c>
      <c r="BA1362" s="5">
        <f t="shared" si="1668"/>
        <v>1.0501654980699436E-5</v>
      </c>
      <c r="BB1362" s="5">
        <f t="shared" si="1669"/>
        <v>1.5184736748655063E-6</v>
      </c>
      <c r="BC1362" s="5">
        <f t="shared" si="1670"/>
        <v>1.7564944234006724E-7</v>
      </c>
      <c r="BD1362" s="5">
        <f t="shared" si="1671"/>
        <v>1.0450892227878446E-5</v>
      </c>
      <c r="BE1362" s="5">
        <f t="shared" si="1672"/>
        <v>1.0722615425803285E-5</v>
      </c>
      <c r="BF1362" s="5">
        <f t="shared" si="1673"/>
        <v>5.5007017134370854E-6</v>
      </c>
      <c r="BG1362" s="5">
        <f t="shared" si="1674"/>
        <v>1.8812399859954837E-6</v>
      </c>
      <c r="BH1362" s="5">
        <f t="shared" si="1675"/>
        <v>4.8253805640784141E-7</v>
      </c>
      <c r="BI1362" s="5">
        <f t="shared" si="1676"/>
        <v>9.9016809174889104E-8</v>
      </c>
      <c r="BJ1362" s="8">
        <f t="shared" si="1677"/>
        <v>0.45687764077236787</v>
      </c>
      <c r="BK1362" s="8">
        <f t="shared" si="1678"/>
        <v>0.33939586989416076</v>
      </c>
      <c r="BL1362" s="8">
        <f t="shared" si="1679"/>
        <v>0.19733286402811875</v>
      </c>
      <c r="BM1362" s="8">
        <f t="shared" si="1680"/>
        <v>0.21767273345191102</v>
      </c>
      <c r="BN1362" s="8">
        <f t="shared" si="1681"/>
        <v>0.78222725360118717</v>
      </c>
    </row>
    <row r="1363" spans="1:66" x14ac:dyDescent="0.25">
      <c r="A1363" t="s">
        <v>91</v>
      </c>
      <c r="B1363" t="s">
        <v>107</v>
      </c>
      <c r="C1363" t="s">
        <v>117</v>
      </c>
      <c r="D1363" t="s">
        <v>565</v>
      </c>
      <c r="E1363">
        <f>VLOOKUP(A1363,home!$A$2:$E$405,3,FALSE)</f>
        <v>1.5</v>
      </c>
      <c r="F1363">
        <f>VLOOKUP(B1363,home!$B$2:$E$405,3,FALSE)</f>
        <v>0.99</v>
      </c>
      <c r="G1363">
        <f>VLOOKUP(C1363,away!$B$2:$E$405,4,FALSE)</f>
        <v>0.9</v>
      </c>
      <c r="H1363">
        <f>VLOOKUP(A1363,away!$A$2:$E$405,3,FALSE)</f>
        <v>1.1974637681159399</v>
      </c>
      <c r="I1363">
        <f>VLOOKUP(C1363,away!$B$2:$E$405,3,FALSE)</f>
        <v>0.84</v>
      </c>
      <c r="J1363">
        <f>VLOOKUP(B1363,home!$B$2:$E$405,4,FALSE)</f>
        <v>0.76</v>
      </c>
      <c r="K1363" s="3">
        <f t="shared" si="1626"/>
        <v>1.3365</v>
      </c>
      <c r="L1363" s="3">
        <f t="shared" si="1627"/>
        <v>0.76446086956521597</v>
      </c>
      <c r="M1363" s="5">
        <f t="shared" si="1628"/>
        <v>0.12233882011009979</v>
      </c>
      <c r="N1363" s="5">
        <f t="shared" si="1629"/>
        <v>0.16350583307714839</v>
      </c>
      <c r="O1363" s="5">
        <f t="shared" si="1630"/>
        <v>9.3523240802949423E-2</v>
      </c>
      <c r="P1363" s="5">
        <f t="shared" si="1631"/>
        <v>0.12499381133314191</v>
      </c>
      <c r="Q1363" s="5">
        <f t="shared" si="1632"/>
        <v>0.10926277295380442</v>
      </c>
      <c r="R1363" s="5">
        <f t="shared" si="1633"/>
        <v>3.5747428994389895E-2</v>
      </c>
      <c r="S1363" s="5">
        <f t="shared" si="1634"/>
        <v>3.1926605262182155E-2</v>
      </c>
      <c r="T1363" s="5">
        <f t="shared" si="1635"/>
        <v>8.3527114423372087E-2</v>
      </c>
      <c r="U1363" s="5">
        <f t="shared" si="1636"/>
        <v>4.77764388510021E-2</v>
      </c>
      <c r="V1363" s="5">
        <f t="shared" si="1637"/>
        <v>3.6243861025174874E-3</v>
      </c>
      <c r="W1363" s="5">
        <f t="shared" si="1638"/>
        <v>4.8676565350919875E-2</v>
      </c>
      <c r="X1363" s="5">
        <f t="shared" si="1639"/>
        <v>3.7211329475612273E-2</v>
      </c>
      <c r="Y1363" s="5">
        <f t="shared" si="1640"/>
        <v>1.4223302644302153E-2</v>
      </c>
      <c r="Z1363" s="5">
        <f t="shared" si="1641"/>
        <v>9.1091702179240397E-3</v>
      </c>
      <c r="AA1363" s="5">
        <f t="shared" si="1642"/>
        <v>1.217440599625548E-2</v>
      </c>
      <c r="AB1363" s="5">
        <f t="shared" si="1643"/>
        <v>8.135546806997726E-3</v>
      </c>
      <c r="AC1363" s="5">
        <f t="shared" si="1644"/>
        <v>2.3144014727338172E-4</v>
      </c>
      <c r="AD1363" s="5">
        <f t="shared" si="1645"/>
        <v>1.6264057397876095E-2</v>
      </c>
      <c r="AE1363" s="5">
        <f t="shared" si="1646"/>
        <v>1.2433235461038944E-2</v>
      </c>
      <c r="AF1363" s="5">
        <f t="shared" si="1647"/>
        <v>4.7523609960274547E-3</v>
      </c>
      <c r="AG1363" s="5">
        <f t="shared" si="1648"/>
        <v>1.2109980065036548E-3</v>
      </c>
      <c r="AH1363" s="5">
        <f t="shared" si="1649"/>
        <v>1.7409010464529446E-3</v>
      </c>
      <c r="AI1363" s="5">
        <f t="shared" si="1650"/>
        <v>2.3267142485843607E-3</v>
      </c>
      <c r="AJ1363" s="5">
        <f t="shared" si="1651"/>
        <v>1.5548267966164989E-3</v>
      </c>
      <c r="AK1363" s="5">
        <f t="shared" si="1652"/>
        <v>6.9267533789265051E-4</v>
      </c>
      <c r="AL1363" s="5">
        <f t="shared" si="1653"/>
        <v>9.4585140112252644E-6</v>
      </c>
      <c r="AM1363" s="5">
        <f t="shared" si="1654"/>
        <v>4.3473825424522796E-3</v>
      </c>
      <c r="AN1363" s="5">
        <f t="shared" si="1655"/>
        <v>3.3234038387357089E-3</v>
      </c>
      <c r="AO1363" s="5">
        <f t="shared" si="1656"/>
        <v>1.2703060942381383E-3</v>
      </c>
      <c r="AP1363" s="5">
        <f t="shared" si="1657"/>
        <v>3.2369976713842688E-4</v>
      </c>
      <c r="AQ1363" s="5">
        <f t="shared" si="1658"/>
        <v>6.1863951366174913E-5</v>
      </c>
      <c r="AR1363" s="5">
        <f t="shared" si="1659"/>
        <v>2.6617014555968256E-4</v>
      </c>
      <c r="AS1363" s="5">
        <f t="shared" si="1660"/>
        <v>3.5573639954051574E-4</v>
      </c>
      <c r="AT1363" s="5">
        <f t="shared" si="1661"/>
        <v>2.3772084899294967E-4</v>
      </c>
      <c r="AU1363" s="5">
        <f t="shared" si="1662"/>
        <v>1.0590463822635911E-4</v>
      </c>
      <c r="AV1363" s="5">
        <f t="shared" si="1663"/>
        <v>3.5385387247382219E-5</v>
      </c>
      <c r="AW1363" s="5">
        <f t="shared" si="1664"/>
        <v>2.6843839527592102E-7</v>
      </c>
      <c r="AX1363" s="5">
        <f t="shared" si="1665"/>
        <v>9.6837946133124686E-4</v>
      </c>
      <c r="AY1363" s="5">
        <f t="shared" si="1666"/>
        <v>7.4028820507838046E-4</v>
      </c>
      <c r="AZ1363" s="5">
        <f t="shared" si="1667"/>
        <v>2.8296068249154582E-4</v>
      </c>
      <c r="BA1363" s="5">
        <f t="shared" si="1668"/>
        <v>7.2104123130084714E-5</v>
      </c>
      <c r="BB1363" s="5">
        <f t="shared" si="1669"/>
        <v>1.3780195166815487E-5</v>
      </c>
      <c r="BC1363" s="5">
        <f t="shared" si="1670"/>
        <v>2.1068839960004312E-6</v>
      </c>
      <c r="BD1363" s="5">
        <f t="shared" si="1671"/>
        <v>3.3912776821142497E-5</v>
      </c>
      <c r="BE1363" s="5">
        <f t="shared" si="1672"/>
        <v>4.5324426221456947E-5</v>
      </c>
      <c r="BF1363" s="5">
        <f t="shared" si="1673"/>
        <v>3.028804782248861E-5</v>
      </c>
      <c r="BG1363" s="5">
        <f t="shared" si="1674"/>
        <v>1.3493325304918678E-5</v>
      </c>
      <c r="BH1363" s="5">
        <f t="shared" si="1675"/>
        <v>4.5084573175059508E-6</v>
      </c>
      <c r="BI1363" s="5">
        <f t="shared" si="1676"/>
        <v>1.2051106409693404E-6</v>
      </c>
      <c r="BJ1363" s="8">
        <f t="shared" si="1677"/>
        <v>0.50247384553173025</v>
      </c>
      <c r="BK1363" s="8">
        <f t="shared" si="1678"/>
        <v>0.28386480967430433</v>
      </c>
      <c r="BL1363" s="8">
        <f t="shared" si="1679"/>
        <v>0.20480182844483646</v>
      </c>
      <c r="BM1363" s="8">
        <f t="shared" si="1680"/>
        <v>0.35013772683057809</v>
      </c>
      <c r="BN1363" s="8">
        <f t="shared" si="1681"/>
        <v>0.64937190727153382</v>
      </c>
    </row>
    <row r="1364" spans="1:66" x14ac:dyDescent="0.25">
      <c r="A1364" t="s">
        <v>91</v>
      </c>
      <c r="B1364" t="s">
        <v>129</v>
      </c>
      <c r="C1364" t="s">
        <v>370</v>
      </c>
      <c r="D1364" t="s">
        <v>565</v>
      </c>
      <c r="E1364">
        <f>VLOOKUP(A1364,home!$A$2:$E$405,3,FALSE)</f>
        <v>1.5</v>
      </c>
      <c r="F1364">
        <f>VLOOKUP(B1364,home!$B$2:$E$405,3,FALSE)</f>
        <v>0.96</v>
      </c>
      <c r="G1364">
        <f>VLOOKUP(C1364,away!$B$2:$E$405,4,FALSE)</f>
        <v>0.93</v>
      </c>
      <c r="H1364">
        <f>VLOOKUP(A1364,away!$A$2:$E$405,3,FALSE)</f>
        <v>1.1974637681159399</v>
      </c>
      <c r="I1364">
        <f>VLOOKUP(C1364,away!$B$2:$E$405,3,FALSE)</f>
        <v>0.87</v>
      </c>
      <c r="J1364">
        <f>VLOOKUP(B1364,home!$B$2:$E$405,4,FALSE)</f>
        <v>1.27</v>
      </c>
      <c r="K1364" s="3">
        <f t="shared" si="1626"/>
        <v>1.3391999999999999</v>
      </c>
      <c r="L1364" s="3">
        <f t="shared" si="1627"/>
        <v>1.323077717391302</v>
      </c>
      <c r="M1364" s="5">
        <f t="shared" si="1628"/>
        <v>6.9789080771380074E-2</v>
      </c>
      <c r="N1364" s="5">
        <f t="shared" si="1629"/>
        <v>9.3461536969032186E-2</v>
      </c>
      <c r="O1364" s="5">
        <f t="shared" si="1630"/>
        <v>9.2336377685834747E-2</v>
      </c>
      <c r="P1364" s="5">
        <f t="shared" si="1631"/>
        <v>0.1236568769968699</v>
      </c>
      <c r="Q1364" s="5">
        <f t="shared" si="1632"/>
        <v>6.2581845154463953E-2</v>
      </c>
      <c r="R1364" s="5">
        <f t="shared" si="1633"/>
        <v>6.1084101910377699E-2</v>
      </c>
      <c r="S1364" s="5">
        <f t="shared" si="1634"/>
        <v>5.4775844084801788E-2</v>
      </c>
      <c r="T1364" s="5">
        <f t="shared" si="1635"/>
        <v>8.2800644837104087E-2</v>
      </c>
      <c r="U1364" s="5">
        <f t="shared" si="1636"/>
        <v>8.1803829278377815E-2</v>
      </c>
      <c r="V1364" s="5">
        <f t="shared" si="1637"/>
        <v>1.0783937575473329E-2</v>
      </c>
      <c r="W1364" s="5">
        <f t="shared" si="1638"/>
        <v>2.7936535676952715E-2</v>
      </c>
      <c r="X1364" s="5">
        <f t="shared" si="1639"/>
        <v>3.6962207855283272E-2</v>
      </c>
      <c r="Y1364" s="5">
        <f t="shared" si="1640"/>
        <v>2.445193679945552E-2</v>
      </c>
      <c r="Z1364" s="5">
        <f t="shared" si="1641"/>
        <v>2.6939671374826731E-2</v>
      </c>
      <c r="AA1364" s="5">
        <f t="shared" si="1642"/>
        <v>3.6077607905167959E-2</v>
      </c>
      <c r="AB1364" s="5">
        <f t="shared" si="1643"/>
        <v>2.4157566253300466E-2</v>
      </c>
      <c r="AC1364" s="5">
        <f t="shared" si="1644"/>
        <v>1.1942305547416392E-3</v>
      </c>
      <c r="AD1364" s="5">
        <f t="shared" si="1645"/>
        <v>9.3531521446437692E-3</v>
      </c>
      <c r="AE1364" s="5">
        <f t="shared" si="1646"/>
        <v>1.237494718994884E-2</v>
      </c>
      <c r="AF1364" s="5">
        <f t="shared" si="1647"/>
        <v>8.1865084404577088E-3</v>
      </c>
      <c r="AG1364" s="5">
        <f t="shared" si="1648"/>
        <v>3.6104623002684712E-3</v>
      </c>
      <c r="AH1364" s="5">
        <f t="shared" si="1649"/>
        <v>8.9108197274693855E-3</v>
      </c>
      <c r="AI1364" s="5">
        <f t="shared" si="1650"/>
        <v>1.1933369779027E-2</v>
      </c>
      <c r="AJ1364" s="5">
        <f t="shared" si="1651"/>
        <v>7.9905844040364798E-3</v>
      </c>
      <c r="AK1364" s="5">
        <f t="shared" si="1652"/>
        <v>3.5669968779618848E-3</v>
      </c>
      <c r="AL1364" s="5">
        <f t="shared" si="1653"/>
        <v>8.4640645316624087E-5</v>
      </c>
      <c r="AM1364" s="5">
        <f t="shared" si="1654"/>
        <v>2.5051482704213832E-3</v>
      </c>
      <c r="AN1364" s="5">
        <f t="shared" si="1655"/>
        <v>3.3145058553558922E-3</v>
      </c>
      <c r="AO1364" s="5">
        <f t="shared" si="1656"/>
        <v>2.1926744206921893E-3</v>
      </c>
      <c r="AP1364" s="5">
        <f t="shared" si="1657"/>
        <v>9.6702622250390577E-4</v>
      </c>
      <c r="AQ1364" s="5">
        <f t="shared" si="1658"/>
        <v>3.1986271178200017E-4</v>
      </c>
      <c r="AR1364" s="5">
        <f t="shared" si="1659"/>
        <v>2.3579414050211144E-3</v>
      </c>
      <c r="AS1364" s="5">
        <f t="shared" si="1660"/>
        <v>3.157755129604276E-3</v>
      </c>
      <c r="AT1364" s="5">
        <f t="shared" si="1661"/>
        <v>2.1144328347830234E-3</v>
      </c>
      <c r="AU1364" s="5">
        <f t="shared" si="1662"/>
        <v>9.4388281744714182E-4</v>
      </c>
      <c r="AV1364" s="5">
        <f t="shared" si="1663"/>
        <v>3.1601196728130312E-4</v>
      </c>
      <c r="AW1364" s="5">
        <f t="shared" si="1664"/>
        <v>4.1658848471105124E-6</v>
      </c>
      <c r="AX1364" s="5">
        <f t="shared" si="1665"/>
        <v>5.5914909395805336E-4</v>
      </c>
      <c r="AY1364" s="5">
        <f t="shared" si="1666"/>
        <v>7.3979770691543596E-4</v>
      </c>
      <c r="AZ1364" s="5">
        <f t="shared" si="1667"/>
        <v>4.8940493069849725E-4</v>
      </c>
      <c r="BA1364" s="5">
        <f t="shared" si="1668"/>
        <v>2.1584025286287199E-4</v>
      </c>
      <c r="BB1364" s="5">
        <f t="shared" si="1669"/>
        <v>7.1393357269742516E-5</v>
      </c>
      <c r="BC1364" s="5">
        <f t="shared" si="1670"/>
        <v>1.8891792034670518E-5</v>
      </c>
      <c r="BD1364" s="5">
        <f t="shared" si="1671"/>
        <v>5.1995662198296309E-4</v>
      </c>
      <c r="BE1364" s="5">
        <f t="shared" si="1672"/>
        <v>6.9632590815958424E-4</v>
      </c>
      <c r="BF1364" s="5">
        <f t="shared" si="1673"/>
        <v>4.662598281036576E-4</v>
      </c>
      <c r="BG1364" s="5">
        <f t="shared" si="1674"/>
        <v>2.0813838726547277E-4</v>
      </c>
      <c r="BH1364" s="5">
        <f t="shared" si="1675"/>
        <v>6.9684732056480301E-5</v>
      </c>
      <c r="BI1364" s="5">
        <f t="shared" si="1676"/>
        <v>1.8664358634007653E-5</v>
      </c>
      <c r="BJ1364" s="8">
        <f t="shared" si="1677"/>
        <v>0.37311347198210515</v>
      </c>
      <c r="BK1364" s="8">
        <f t="shared" si="1678"/>
        <v>0.26102440833549884</v>
      </c>
      <c r="BL1364" s="8">
        <f t="shared" si="1679"/>
        <v>0.33873030781189239</v>
      </c>
      <c r="BM1364" s="8">
        <f t="shared" si="1680"/>
        <v>0.49616240819429613</v>
      </c>
      <c r="BN1364" s="8">
        <f t="shared" si="1681"/>
        <v>0.50290981948795854</v>
      </c>
    </row>
    <row r="1365" spans="1:66" x14ac:dyDescent="0.25">
      <c r="A1365" t="s">
        <v>91</v>
      </c>
      <c r="B1365" t="s">
        <v>106</v>
      </c>
      <c r="C1365" t="s">
        <v>100</v>
      </c>
      <c r="D1365" t="s">
        <v>565</v>
      </c>
      <c r="E1365">
        <f>VLOOKUP(A1365,home!$A$2:$E$405,3,FALSE)</f>
        <v>1.5</v>
      </c>
      <c r="F1365">
        <f>VLOOKUP(B1365,home!$B$2:$E$405,3,FALSE)</f>
        <v>0.83</v>
      </c>
      <c r="G1365">
        <f>VLOOKUP(C1365,away!$B$2:$E$405,4,FALSE)</f>
        <v>1.3</v>
      </c>
      <c r="H1365">
        <f>VLOOKUP(A1365,away!$A$2:$E$405,3,FALSE)</f>
        <v>1.1974637681159399</v>
      </c>
      <c r="I1365">
        <f>VLOOKUP(C1365,away!$B$2:$E$405,3,FALSE)</f>
        <v>0.84</v>
      </c>
      <c r="J1365">
        <f>VLOOKUP(B1365,home!$B$2:$E$405,4,FALSE)</f>
        <v>1.31</v>
      </c>
      <c r="K1365" s="3">
        <f t="shared" si="1626"/>
        <v>1.6184999999999998</v>
      </c>
      <c r="L1365" s="3">
        <f t="shared" si="1627"/>
        <v>1.3176891304347802</v>
      </c>
      <c r="M1365" s="5">
        <f t="shared" si="1628"/>
        <v>5.3067577500411765E-2</v>
      </c>
      <c r="N1365" s="5">
        <f t="shared" si="1629"/>
        <v>8.5889874184416432E-2</v>
      </c>
      <c r="O1365" s="5">
        <f t="shared" si="1630"/>
        <v>6.9926570050797887E-2</v>
      </c>
      <c r="P1365" s="5">
        <f t="shared" si="1631"/>
        <v>0.11317615362721636</v>
      </c>
      <c r="Q1365" s="5">
        <f t="shared" si="1632"/>
        <v>6.9506380683739002E-2</v>
      </c>
      <c r="R1365" s="5">
        <f t="shared" si="1633"/>
        <v>4.6070740642261319E-2</v>
      </c>
      <c r="S1365" s="5">
        <f t="shared" si="1634"/>
        <v>6.0342125800597821E-2</v>
      </c>
      <c r="T1365" s="5">
        <f t="shared" si="1635"/>
        <v>9.1587802322824846E-2</v>
      </c>
      <c r="U1365" s="5">
        <f t="shared" si="1636"/>
        <v>7.4565493729499929E-2</v>
      </c>
      <c r="V1365" s="5">
        <f t="shared" si="1637"/>
        <v>1.4298937362247187E-2</v>
      </c>
      <c r="W1365" s="5">
        <f t="shared" si="1638"/>
        <v>3.7498692378877187E-2</v>
      </c>
      <c r="X1365" s="5">
        <f t="shared" si="1639"/>
        <v>4.9411619353163995E-2</v>
      </c>
      <c r="Y1365" s="5">
        <f t="shared" si="1640"/>
        <v>3.2554576869422522E-2</v>
      </c>
      <c r="Z1365" s="5">
        <f t="shared" si="1641"/>
        <v>2.023563805846253E-2</v>
      </c>
      <c r="AA1365" s="5">
        <f t="shared" si="1642"/>
        <v>3.2751380197621596E-2</v>
      </c>
      <c r="AB1365" s="5">
        <f t="shared" si="1643"/>
        <v>2.6504054424925282E-2</v>
      </c>
      <c r="AC1365" s="5">
        <f t="shared" si="1644"/>
        <v>1.9059409811045601E-3</v>
      </c>
      <c r="AD1365" s="5">
        <f t="shared" si="1645"/>
        <v>1.5172908403803184E-2</v>
      </c>
      <c r="AE1365" s="5">
        <f t="shared" si="1646"/>
        <v>1.9993176480773985E-2</v>
      </c>
      <c r="AF1365" s="5">
        <f t="shared" si="1647"/>
        <v>1.317239566579009E-2</v>
      </c>
      <c r="AG1365" s="5">
        <f t="shared" si="1648"/>
        <v>5.7857075301992683E-3</v>
      </c>
      <c r="AH1365" s="5">
        <f t="shared" si="1649"/>
        <v>6.6660700792621139E-3</v>
      </c>
      <c r="AI1365" s="5">
        <f t="shared" si="1650"/>
        <v>1.0789034423285731E-2</v>
      </c>
      <c r="AJ1365" s="5">
        <f t="shared" si="1651"/>
        <v>8.7310261070439772E-3</v>
      </c>
      <c r="AK1365" s="5">
        <f t="shared" si="1652"/>
        <v>4.7103885847502251E-3</v>
      </c>
      <c r="AL1365" s="5">
        <f t="shared" si="1653"/>
        <v>1.6259047760770572E-4</v>
      </c>
      <c r="AM1365" s="5">
        <f t="shared" si="1654"/>
        <v>4.9114704503110907E-3</v>
      </c>
      <c r="AN1365" s="5">
        <f t="shared" si="1655"/>
        <v>6.4717912268265395E-3</v>
      </c>
      <c r="AO1365" s="5">
        <f t="shared" si="1656"/>
        <v>4.2639044770162518E-3</v>
      </c>
      <c r="AP1365" s="5">
        <f t="shared" si="1657"/>
        <v>1.8728335275255033E-3</v>
      </c>
      <c r="AQ1365" s="5">
        <f t="shared" si="1658"/>
        <v>6.1695309558354612E-4</v>
      </c>
      <c r="AR1365" s="5">
        <f t="shared" si="1659"/>
        <v>1.7567616172320401E-3</v>
      </c>
      <c r="AS1365" s="5">
        <f t="shared" si="1660"/>
        <v>2.8433186774900567E-3</v>
      </c>
      <c r="AT1365" s="5">
        <f t="shared" si="1661"/>
        <v>2.3009556397588283E-3</v>
      </c>
      <c r="AU1365" s="5">
        <f t="shared" si="1662"/>
        <v>1.2413655676498877E-3</v>
      </c>
      <c r="AV1365" s="5">
        <f t="shared" si="1663"/>
        <v>5.0228754281033587E-4</v>
      </c>
      <c r="AW1365" s="5">
        <f t="shared" si="1664"/>
        <v>9.6320399064703032E-6</v>
      </c>
      <c r="AX1365" s="5">
        <f t="shared" si="1665"/>
        <v>1.3248691539714161E-3</v>
      </c>
      <c r="AY1365" s="5">
        <f t="shared" si="1666"/>
        <v>1.7457656834364583E-3</v>
      </c>
      <c r="AZ1365" s="5">
        <f t="shared" si="1667"/>
        <v>1.1501882326751334E-3</v>
      </c>
      <c r="BA1365" s="5">
        <f t="shared" si="1668"/>
        <v>5.0519684405000433E-4</v>
      </c>
      <c r="BB1365" s="5">
        <f t="shared" si="1669"/>
        <v>1.664230975336615E-4</v>
      </c>
      <c r="BC1365" s="5">
        <f t="shared" si="1670"/>
        <v>4.3858781334678603E-5</v>
      </c>
      <c r="BD1365" s="5">
        <f t="shared" si="1671"/>
        <v>3.8581094796528087E-4</v>
      </c>
      <c r="BE1365" s="5">
        <f t="shared" si="1672"/>
        <v>6.2443501928180706E-4</v>
      </c>
      <c r="BF1365" s="5">
        <f t="shared" si="1673"/>
        <v>5.0532403935380236E-4</v>
      </c>
      <c r="BG1365" s="5">
        <f t="shared" si="1674"/>
        <v>2.7262231923137634E-4</v>
      </c>
      <c r="BH1365" s="5">
        <f t="shared" si="1675"/>
        <v>1.1030980591899566E-4</v>
      </c>
      <c r="BI1365" s="5">
        <f t="shared" si="1676"/>
        <v>3.5707284175978893E-5</v>
      </c>
      <c r="BJ1365" s="8">
        <f t="shared" si="1677"/>
        <v>0.44364638844327486</v>
      </c>
      <c r="BK1365" s="8">
        <f t="shared" si="1678"/>
        <v>0.24469909143262186</v>
      </c>
      <c r="BL1365" s="8">
        <f t="shared" si="1679"/>
        <v>0.29129365670031637</v>
      </c>
      <c r="BM1365" s="8">
        <f t="shared" si="1680"/>
        <v>0.56050134430230303</v>
      </c>
      <c r="BN1365" s="8">
        <f t="shared" si="1681"/>
        <v>0.43763729668884277</v>
      </c>
    </row>
    <row r="1366" spans="1:66" x14ac:dyDescent="0.25">
      <c r="A1366" t="s">
        <v>91</v>
      </c>
      <c r="B1366" t="s">
        <v>108</v>
      </c>
      <c r="C1366" t="s">
        <v>105</v>
      </c>
      <c r="D1366" t="s">
        <v>565</v>
      </c>
      <c r="E1366">
        <f>VLOOKUP(A1366,home!$A$2:$E$405,3,FALSE)</f>
        <v>1.5</v>
      </c>
      <c r="F1366">
        <f>VLOOKUP(B1366,home!$B$2:$E$405,3,FALSE)</f>
        <v>0.93</v>
      </c>
      <c r="G1366">
        <f>VLOOKUP(C1366,away!$B$2:$E$405,4,FALSE)</f>
        <v>0.93</v>
      </c>
      <c r="H1366">
        <f>VLOOKUP(A1366,away!$A$2:$E$405,3,FALSE)</f>
        <v>1.1974637681159399</v>
      </c>
      <c r="I1366">
        <f>VLOOKUP(C1366,away!$B$2:$E$405,3,FALSE)</f>
        <v>1.01</v>
      </c>
      <c r="J1366">
        <f>VLOOKUP(B1366,home!$B$2:$E$405,4,FALSE)</f>
        <v>0.69</v>
      </c>
      <c r="K1366" s="3">
        <f t="shared" si="1626"/>
        <v>1.29735</v>
      </c>
      <c r="L1366" s="3">
        <f t="shared" si="1627"/>
        <v>0.83451249999999844</v>
      </c>
      <c r="M1366" s="5">
        <f t="shared" si="1628"/>
        <v>0.11861616538242022</v>
      </c>
      <c r="N1366" s="5">
        <f t="shared" si="1629"/>
        <v>0.15388668215888288</v>
      </c>
      <c r="O1366" s="5">
        <f t="shared" si="1630"/>
        <v>9.8986672713696766E-2</v>
      </c>
      <c r="P1366" s="5">
        <f t="shared" si="1631"/>
        <v>0.12842035984511449</v>
      </c>
      <c r="Q1366" s="5">
        <f t="shared" si="1632"/>
        <v>9.9822443549413359E-2</v>
      </c>
      <c r="R1366" s="5">
        <f t="shared" si="1633"/>
        <v>4.1302807856494352E-2</v>
      </c>
      <c r="S1366" s="5">
        <f t="shared" si="1634"/>
        <v>3.4758729490156196E-2</v>
      </c>
      <c r="T1366" s="5">
        <f t="shared" si="1635"/>
        <v>8.3303076922529654E-2</v>
      </c>
      <c r="U1366" s="5">
        <f t="shared" si="1636"/>
        <v>5.3584197772622952E-2</v>
      </c>
      <c r="V1366" s="5">
        <f t="shared" si="1637"/>
        <v>4.1813005602227126E-3</v>
      </c>
      <c r="W1366" s="5">
        <f t="shared" si="1638"/>
        <v>4.3168215712943811E-2</v>
      </c>
      <c r="X1366" s="5">
        <f t="shared" si="1639"/>
        <v>3.6024415615147951E-2</v>
      </c>
      <c r="Y1366" s="5">
        <f t="shared" si="1640"/>
        <v>1.5031412568018047E-2</v>
      </c>
      <c r="Z1366" s="5">
        <f t="shared" si="1641"/>
        <v>1.148923648044756E-2</v>
      </c>
      <c r="AA1366" s="5">
        <f t="shared" si="1642"/>
        <v>1.4905560947908642E-2</v>
      </c>
      <c r="AB1366" s="5">
        <f t="shared" si="1643"/>
        <v>9.6688647478846389E-3</v>
      </c>
      <c r="AC1366" s="5">
        <f t="shared" si="1644"/>
        <v>2.8293156798717074E-4</v>
      </c>
      <c r="AD1366" s="5">
        <f t="shared" si="1645"/>
        <v>1.4001071163796909E-2</v>
      </c>
      <c r="AE1366" s="5">
        <f t="shared" si="1646"/>
        <v>1.1684068899578046E-2</v>
      </c>
      <c r="AF1366" s="5">
        <f t="shared" si="1647"/>
        <v>4.875250773779552E-3</v>
      </c>
      <c r="AG1366" s="5">
        <f t="shared" si="1648"/>
        <v>1.3561525704512336E-3</v>
      </c>
      <c r="AH1366" s="5">
        <f t="shared" si="1649"/>
        <v>2.3969778645973687E-3</v>
      </c>
      <c r="AI1366" s="5">
        <f t="shared" si="1650"/>
        <v>3.1097192326353966E-3</v>
      </c>
      <c r="AJ1366" s="5">
        <f t="shared" si="1651"/>
        <v>2.0171971232297659E-3</v>
      </c>
      <c r="AK1366" s="5">
        <f t="shared" si="1652"/>
        <v>8.7233689594071238E-4</v>
      </c>
      <c r="AL1366" s="5">
        <f t="shared" si="1653"/>
        <v>1.2252688714160687E-5</v>
      </c>
      <c r="AM1366" s="5">
        <f t="shared" si="1654"/>
        <v>3.6328579348703831E-3</v>
      </c>
      <c r="AN1366" s="5">
        <f t="shared" si="1655"/>
        <v>3.0316653573735147E-3</v>
      </c>
      <c r="AO1366" s="5">
        <f t="shared" si="1656"/>
        <v>1.26498131827258E-3</v>
      </c>
      <c r="AP1366" s="5">
        <f t="shared" si="1657"/>
        <v>3.5188090745498149E-4</v>
      </c>
      <c r="AQ1366" s="5">
        <f t="shared" si="1658"/>
        <v>7.3412253945631174E-5</v>
      </c>
      <c r="AR1366" s="5">
        <f t="shared" si="1659"/>
        <v>4.0006159804596171E-4</v>
      </c>
      <c r="AS1366" s="5">
        <f t="shared" si="1660"/>
        <v>5.1901991422492852E-4</v>
      </c>
      <c r="AT1366" s="5">
        <f t="shared" si="1661"/>
        <v>3.3667524285985553E-4</v>
      </c>
      <c r="AU1366" s="5">
        <f t="shared" si="1662"/>
        <v>1.4559520877474453E-4</v>
      </c>
      <c r="AV1366" s="5">
        <f t="shared" si="1663"/>
        <v>4.7221986025978688E-5</v>
      </c>
      <c r="AW1366" s="5">
        <f t="shared" si="1664"/>
        <v>3.6848422638163239E-7</v>
      </c>
      <c r="AX1366" s="5">
        <f t="shared" si="1665"/>
        <v>7.8551470696734845E-4</v>
      </c>
      <c r="AY1366" s="5">
        <f t="shared" si="1666"/>
        <v>6.5552184189808808E-4</v>
      </c>
      <c r="AZ1366" s="5">
        <f t="shared" si="1667"/>
        <v>2.7352058554348856E-4</v>
      </c>
      <c r="BA1366" s="5">
        <f t="shared" si="1668"/>
        <v>7.6085449214453369E-5</v>
      </c>
      <c r="BB1366" s="5">
        <f t="shared" si="1669"/>
        <v>1.5873564609394098E-5</v>
      </c>
      <c r="BC1366" s="5">
        <f t="shared" si="1670"/>
        <v>2.649337617219394E-6</v>
      </c>
      <c r="BD1366" s="5">
        <f t="shared" si="1671"/>
        <v>5.5642734056554975E-5</v>
      </c>
      <c r="BE1366" s="5">
        <f t="shared" si="1672"/>
        <v>7.2188101028271599E-5</v>
      </c>
      <c r="BF1366" s="5">
        <f t="shared" si="1673"/>
        <v>4.6826616434514085E-5</v>
      </c>
      <c r="BG1366" s="5">
        <f t="shared" si="1674"/>
        <v>2.0250170277105618E-5</v>
      </c>
      <c r="BH1366" s="5">
        <f t="shared" si="1675"/>
        <v>6.5678896022507417E-6</v>
      </c>
      <c r="BI1366" s="5">
        <f t="shared" si="1676"/>
        <v>1.7041703150959995E-6</v>
      </c>
      <c r="BJ1366" s="8">
        <f t="shared" si="1677"/>
        <v>0.47331675319230859</v>
      </c>
      <c r="BK1366" s="8">
        <f t="shared" si="1678"/>
        <v>0.28692726137651303</v>
      </c>
      <c r="BL1366" s="8">
        <f t="shared" si="1679"/>
        <v>0.22849608878665578</v>
      </c>
      <c r="BM1366" s="8">
        <f t="shared" si="1680"/>
        <v>0.35853905497223126</v>
      </c>
      <c r="BN1366" s="8">
        <f t="shared" si="1681"/>
        <v>0.64103513150602209</v>
      </c>
    </row>
    <row r="1367" spans="1:66" x14ac:dyDescent="0.25">
      <c r="A1367" t="s">
        <v>91</v>
      </c>
      <c r="B1367" t="s">
        <v>371</v>
      </c>
      <c r="C1367" t="s">
        <v>127</v>
      </c>
      <c r="D1367" t="s">
        <v>565</v>
      </c>
      <c r="E1367">
        <f>VLOOKUP(A1367,home!$A$2:$E$405,3,FALSE)</f>
        <v>1.5</v>
      </c>
      <c r="F1367">
        <f>VLOOKUP(B1367,home!$B$2:$E$405,3,FALSE)</f>
        <v>0.87</v>
      </c>
      <c r="G1367">
        <f>VLOOKUP(C1367,away!$B$2:$E$405,4,FALSE)</f>
        <v>0.71</v>
      </c>
      <c r="H1367">
        <f>VLOOKUP(A1367,away!$A$2:$E$405,3,FALSE)</f>
        <v>1.1974637681159399</v>
      </c>
      <c r="I1367">
        <f>VLOOKUP(C1367,away!$B$2:$E$405,3,FALSE)</f>
        <v>0.9</v>
      </c>
      <c r="J1367">
        <f>VLOOKUP(B1367,home!$B$2:$E$405,4,FALSE)</f>
        <v>0.91</v>
      </c>
      <c r="K1367" s="3">
        <f t="shared" si="1626"/>
        <v>0.92654999999999987</v>
      </c>
      <c r="L1367" s="3">
        <f t="shared" si="1627"/>
        <v>0.98072282608695471</v>
      </c>
      <c r="M1367" s="5">
        <f t="shared" si="1628"/>
        <v>0.14848477873602939</v>
      </c>
      <c r="N1367" s="5">
        <f t="shared" si="1629"/>
        <v>0.137578571737868</v>
      </c>
      <c r="O1367" s="5">
        <f t="shared" si="1630"/>
        <v>0.1456224118328949</v>
      </c>
      <c r="P1367" s="5">
        <f t="shared" si="1631"/>
        <v>0.13492644568376874</v>
      </c>
      <c r="Q1367" s="5">
        <f t="shared" si="1632"/>
        <v>6.3736712821860789E-2</v>
      </c>
      <c r="R1367" s="5">
        <f t="shared" si="1633"/>
        <v>7.1407611637177529E-2</v>
      </c>
      <c r="S1367" s="5">
        <f t="shared" si="1634"/>
        <v>3.0651535295108286E-2</v>
      </c>
      <c r="T1367" s="5">
        <f t="shared" si="1635"/>
        <v>6.2508049124147952E-2</v>
      </c>
      <c r="U1367" s="5">
        <f t="shared" si="1636"/>
        <v>6.6162722562426821E-2</v>
      </c>
      <c r="V1367" s="5">
        <f t="shared" si="1637"/>
        <v>3.0947449797919051E-3</v>
      </c>
      <c r="W1367" s="5">
        <f t="shared" si="1638"/>
        <v>1.9685083755031703E-2</v>
      </c>
      <c r="X1367" s="5">
        <f t="shared" si="1639"/>
        <v>1.9305610971993094E-2</v>
      </c>
      <c r="Y1367" s="5">
        <f t="shared" si="1640"/>
        <v>9.466726675894193E-3</v>
      </c>
      <c r="Z1367" s="5">
        <f t="shared" si="1641"/>
        <v>2.3343691562977491E-2</v>
      </c>
      <c r="AA1367" s="5">
        <f t="shared" si="1642"/>
        <v>2.1629097417676789E-2</v>
      </c>
      <c r="AB1367" s="5">
        <f t="shared" si="1643"/>
        <v>1.0020220106174213E-2</v>
      </c>
      <c r="AC1367" s="5">
        <f t="shared" si="1644"/>
        <v>1.7575999370756041E-4</v>
      </c>
      <c r="AD1367" s="5">
        <f t="shared" si="1645"/>
        <v>4.559803588306155E-3</v>
      </c>
      <c r="AE1367" s="5">
        <f t="shared" si="1646"/>
        <v>4.4719034615250492E-3</v>
      </c>
      <c r="AF1367" s="5">
        <f t="shared" si="1647"/>
        <v>2.1928489003874402E-3</v>
      </c>
      <c r="AG1367" s="5">
        <f t="shared" si="1648"/>
        <v>7.1685899025654724E-4</v>
      </c>
      <c r="AH1367" s="5">
        <f t="shared" si="1649"/>
        <v>5.72342279023637E-3</v>
      </c>
      <c r="AI1367" s="5">
        <f t="shared" si="1650"/>
        <v>5.3030373862935076E-3</v>
      </c>
      <c r="AJ1367" s="5">
        <f t="shared" si="1651"/>
        <v>2.4567646451351247E-3</v>
      </c>
      <c r="AK1367" s="5">
        <f t="shared" si="1652"/>
        <v>7.5877176064998309E-4</v>
      </c>
      <c r="AL1367" s="5">
        <f t="shared" si="1653"/>
        <v>6.3884450503904503E-6</v>
      </c>
      <c r="AM1367" s="5">
        <f t="shared" si="1654"/>
        <v>8.4497720294901351E-4</v>
      </c>
      <c r="AN1367" s="5">
        <f t="shared" si="1655"/>
        <v>8.286884304552068E-4</v>
      </c>
      <c r="AO1367" s="5">
        <f t="shared" si="1656"/>
        <v>4.0635682973079657E-4</v>
      </c>
      <c r="AP1367" s="5">
        <f t="shared" si="1657"/>
        <v>1.3284113948444076E-4</v>
      </c>
      <c r="AQ1367" s="5">
        <f t="shared" si="1658"/>
        <v>3.2570084433948021E-5</v>
      </c>
      <c r="AR1367" s="5">
        <f t="shared" si="1659"/>
        <v>1.1226182747462198E-3</v>
      </c>
      <c r="AS1367" s="5">
        <f t="shared" si="1660"/>
        <v>1.0401619624661098E-3</v>
      </c>
      <c r="AT1367" s="5">
        <f t="shared" si="1661"/>
        <v>4.8188103316148704E-4</v>
      </c>
      <c r="AU1367" s="5">
        <f t="shared" si="1662"/>
        <v>1.4882895709192524E-4</v>
      </c>
      <c r="AV1367" s="5">
        <f t="shared" si="1663"/>
        <v>3.4474367548380825E-5</v>
      </c>
      <c r="AW1367" s="5">
        <f t="shared" si="1664"/>
        <v>1.6125300134254195E-7</v>
      </c>
      <c r="AX1367" s="5">
        <f t="shared" si="1665"/>
        <v>1.3048560456540136E-4</v>
      </c>
      <c r="AY1367" s="5">
        <f t="shared" si="1666"/>
        <v>1.2797021087304525E-4</v>
      </c>
      <c r="AZ1367" s="5">
        <f t="shared" si="1667"/>
        <v>6.2751653431178235E-5</v>
      </c>
      <c r="BA1367" s="5">
        <f t="shared" si="1668"/>
        <v>2.0513992964884756E-5</v>
      </c>
      <c r="BB1367" s="5">
        <f t="shared" si="1669"/>
        <v>5.029635288712421E-6</v>
      </c>
      <c r="BC1367" s="5">
        <f t="shared" si="1670"/>
        <v>9.8653562690654491E-7</v>
      </c>
      <c r="BD1367" s="5">
        <f t="shared" si="1671"/>
        <v>1.8349622783766226E-4</v>
      </c>
      <c r="BE1367" s="5">
        <f t="shared" si="1672"/>
        <v>1.7001842990298593E-4</v>
      </c>
      <c r="BF1367" s="5">
        <f t="shared" si="1673"/>
        <v>7.8765288113305805E-5</v>
      </c>
      <c r="BG1367" s="5">
        <f t="shared" si="1674"/>
        <v>2.4326659233794493E-5</v>
      </c>
      <c r="BH1367" s="5">
        <f t="shared" si="1675"/>
        <v>5.6349665282680698E-6</v>
      </c>
      <c r="BI1367" s="5">
        <f t="shared" si="1676"/>
        <v>1.0442156473533561E-6</v>
      </c>
      <c r="BJ1367" s="8">
        <f t="shared" si="1677"/>
        <v>0.32681534134707441</v>
      </c>
      <c r="BK1367" s="8">
        <f t="shared" si="1678"/>
        <v>0.31746762334432932</v>
      </c>
      <c r="BL1367" s="8">
        <f t="shared" si="1679"/>
        <v>0.33237531052094271</v>
      </c>
      <c r="BM1367" s="8">
        <f t="shared" si="1680"/>
        <v>0.2981176253678528</v>
      </c>
      <c r="BN1367" s="8">
        <f t="shared" si="1681"/>
        <v>0.70175653244959946</v>
      </c>
    </row>
    <row r="1368" spans="1:66" x14ac:dyDescent="0.25">
      <c r="A1368" t="s">
        <v>91</v>
      </c>
      <c r="B1368" t="s">
        <v>389</v>
      </c>
      <c r="C1368" t="s">
        <v>94</v>
      </c>
      <c r="D1368" t="s">
        <v>565</v>
      </c>
      <c r="E1368">
        <f>VLOOKUP(A1368,home!$A$2:$E$405,3,FALSE)</f>
        <v>1.5</v>
      </c>
      <c r="F1368">
        <f>VLOOKUP(B1368,home!$B$2:$E$405,3,FALSE)</f>
        <v>1.1299999999999999</v>
      </c>
      <c r="G1368">
        <f>VLOOKUP(C1368,away!$B$2:$E$405,4,FALSE)</f>
        <v>1.36</v>
      </c>
      <c r="H1368">
        <f>VLOOKUP(A1368,away!$A$2:$E$405,3,FALSE)</f>
        <v>1.1974637681159399</v>
      </c>
      <c r="I1368">
        <f>VLOOKUP(C1368,away!$B$2:$E$405,3,FALSE)</f>
        <v>0.57999999999999996</v>
      </c>
      <c r="J1368">
        <f>VLOOKUP(B1368,home!$B$2:$E$405,4,FALSE)</f>
        <v>0.94</v>
      </c>
      <c r="K1368" s="3">
        <f t="shared" si="1626"/>
        <v>2.3052000000000001</v>
      </c>
      <c r="L1368" s="3">
        <f t="shared" si="1627"/>
        <v>0.65285724637681031</v>
      </c>
      <c r="M1368" s="5">
        <f t="shared" si="1628"/>
        <v>5.1919686415023814E-2</v>
      </c>
      <c r="N1368" s="5">
        <f t="shared" si="1629"/>
        <v>0.11968526112391291</v>
      </c>
      <c r="O1368" s="5">
        <f t="shared" si="1630"/>
        <v>3.3896143505659941E-2</v>
      </c>
      <c r="P1368" s="5">
        <f t="shared" si="1631"/>
        <v>7.8137390009247298E-2</v>
      </c>
      <c r="Q1368" s="5">
        <f t="shared" si="1632"/>
        <v>0.13794923197142206</v>
      </c>
      <c r="R1368" s="5">
        <f t="shared" si="1633"/>
        <v>1.1064671455949172E-2</v>
      </c>
      <c r="S1368" s="5">
        <f t="shared" si="1634"/>
        <v>2.9398539065956807E-2</v>
      </c>
      <c r="T1368" s="5">
        <f t="shared" si="1635"/>
        <v>9.0061155724658462E-2</v>
      </c>
      <c r="U1368" s="5">
        <f t="shared" si="1636"/>
        <v>2.5506280640254033E-2</v>
      </c>
      <c r="V1368" s="5">
        <f t="shared" si="1637"/>
        <v>4.9159796843329688E-3</v>
      </c>
      <c r="W1368" s="5">
        <f t="shared" si="1638"/>
        <v>0.10600018984684069</v>
      </c>
      <c r="X1368" s="5">
        <f t="shared" si="1639"/>
        <v>6.9202992058827545E-2</v>
      </c>
      <c r="Y1368" s="5">
        <f t="shared" si="1640"/>
        <v>2.2589837418281206E-2</v>
      </c>
      <c r="Z1368" s="5">
        <f t="shared" si="1641"/>
        <v>2.4078836462650233E-3</v>
      </c>
      <c r="AA1368" s="5">
        <f t="shared" si="1642"/>
        <v>5.5506533813701325E-3</v>
      </c>
      <c r="AB1368" s="5">
        <f t="shared" si="1643"/>
        <v>6.3976830873672171E-3</v>
      </c>
      <c r="AC1368" s="5">
        <f t="shared" si="1644"/>
        <v>4.6239905370594339E-4</v>
      </c>
      <c r="AD1368" s="5">
        <f t="shared" si="1645"/>
        <v>6.1087909408734299E-2</v>
      </c>
      <c r="AE1368" s="5">
        <f t="shared" si="1646"/>
        <v>3.9881684323502323E-2</v>
      </c>
      <c r="AF1368" s="5">
        <f t="shared" si="1647"/>
        <v>1.301852330415546E-2</v>
      </c>
      <c r="AG1368" s="5">
        <f t="shared" si="1648"/>
        <v>2.8330790920810898E-3</v>
      </c>
      <c r="AH1368" s="5">
        <f t="shared" si="1649"/>
        <v>3.9300107172408406E-4</v>
      </c>
      <c r="AI1368" s="5">
        <f t="shared" si="1650"/>
        <v>9.059460705383586E-4</v>
      </c>
      <c r="AJ1368" s="5">
        <f t="shared" si="1651"/>
        <v>1.0441934409025125E-3</v>
      </c>
      <c r="AK1368" s="5">
        <f t="shared" si="1652"/>
        <v>8.023582399894905E-4</v>
      </c>
      <c r="AL1368" s="5">
        <f t="shared" si="1653"/>
        <v>2.7835803868702249E-5</v>
      </c>
      <c r="AM1368" s="5">
        <f t="shared" si="1654"/>
        <v>2.8163969753802854E-2</v>
      </c>
      <c r="AN1368" s="5">
        <f t="shared" si="1655"/>
        <v>1.8387051740507507E-2</v>
      </c>
      <c r="AO1368" s="5">
        <f t="shared" si="1656"/>
        <v>6.0020599841478324E-3</v>
      </c>
      <c r="AP1368" s="5">
        <f t="shared" si="1657"/>
        <v>1.3061627846130655E-3</v>
      </c>
      <c r="AQ1368" s="5">
        <f t="shared" si="1658"/>
        <v>2.1318445972058812E-4</v>
      </c>
      <c r="AR1368" s="5">
        <f t="shared" si="1659"/>
        <v>5.1314719501784192E-5</v>
      </c>
      <c r="AS1368" s="5">
        <f t="shared" si="1660"/>
        <v>1.1829069139551293E-4</v>
      </c>
      <c r="AT1368" s="5">
        <f t="shared" si="1661"/>
        <v>1.3634185090246825E-4</v>
      </c>
      <c r="AU1368" s="5">
        <f t="shared" si="1662"/>
        <v>1.0476507823345658E-4</v>
      </c>
      <c r="AV1368" s="5">
        <f t="shared" si="1663"/>
        <v>6.0376114585941029E-5</v>
      </c>
      <c r="AW1368" s="5">
        <f t="shared" si="1664"/>
        <v>1.1636653611307925E-6</v>
      </c>
      <c r="AX1368" s="5">
        <f t="shared" si="1665"/>
        <v>1.0820597179411067E-2</v>
      </c>
      <c r="AY1368" s="5">
        <f t="shared" si="1666"/>
        <v>7.0643052787029903E-3</v>
      </c>
      <c r="AZ1368" s="5">
        <f t="shared" si="1667"/>
        <v>2.305991445909599E-3</v>
      </c>
      <c r="BA1368" s="5">
        <f t="shared" si="1668"/>
        <v>5.0182774184834018E-4</v>
      </c>
      <c r="BB1368" s="5">
        <f t="shared" si="1669"/>
        <v>8.1905469424650026E-5</v>
      </c>
      <c r="BC1368" s="5">
        <f t="shared" si="1670"/>
        <v>1.0694515846355412E-5</v>
      </c>
      <c r="BD1368" s="5">
        <f t="shared" si="1671"/>
        <v>5.5835310787555359E-6</v>
      </c>
      <c r="BE1368" s="5">
        <f t="shared" si="1672"/>
        <v>1.2871155842747262E-5</v>
      </c>
      <c r="BF1368" s="5">
        <f t="shared" si="1673"/>
        <v>1.48352942243505E-5</v>
      </c>
      <c r="BG1368" s="5">
        <f t="shared" si="1674"/>
        <v>1.1399440081990921E-5</v>
      </c>
      <c r="BH1368" s="5">
        <f t="shared" si="1675"/>
        <v>6.5694973192513694E-6</v>
      </c>
      <c r="BI1368" s="5">
        <f t="shared" si="1676"/>
        <v>3.0288010440676505E-6</v>
      </c>
      <c r="BJ1368" s="8">
        <f t="shared" si="1677"/>
        <v>0.73716761462635094</v>
      </c>
      <c r="BK1368" s="8">
        <f t="shared" si="1678"/>
        <v>0.1719261353108385</v>
      </c>
      <c r="BL1368" s="8">
        <f t="shared" si="1679"/>
        <v>8.6086307067965273E-2</v>
      </c>
      <c r="BM1368" s="8">
        <f t="shared" si="1680"/>
        <v>0.55787241455686254</v>
      </c>
      <c r="BN1368" s="8">
        <f t="shared" si="1681"/>
        <v>0.43265238448121524</v>
      </c>
    </row>
    <row r="1369" spans="1:66" x14ac:dyDescent="0.25">
      <c r="A1369" t="s">
        <v>114</v>
      </c>
      <c r="B1369" t="s">
        <v>92</v>
      </c>
      <c r="C1369" t="s">
        <v>104</v>
      </c>
      <c r="D1369" t="s">
        <v>565</v>
      </c>
      <c r="E1369">
        <f>VLOOKUP(A1369,home!$A$2:$E$405,3,FALSE)</f>
        <v>1.35326086956522</v>
      </c>
      <c r="F1369">
        <f>VLOOKUP(B1369,home!$B$2:$E$405,3,FALSE)</f>
        <v>0.78</v>
      </c>
      <c r="G1369">
        <f>VLOOKUP(C1369,away!$B$2:$E$405,4,FALSE)</f>
        <v>0.74</v>
      </c>
      <c r="H1369">
        <f>VLOOKUP(A1369,away!$A$2:$E$405,3,FALSE)</f>
        <v>1.10869565217391</v>
      </c>
      <c r="I1369">
        <f>VLOOKUP(C1369,away!$B$2:$E$405,3,FALSE)</f>
        <v>0.9</v>
      </c>
      <c r="J1369">
        <f>VLOOKUP(B1369,home!$B$2:$E$405,4,FALSE)</f>
        <v>1.23</v>
      </c>
      <c r="K1369" s="3">
        <f t="shared" si="1626"/>
        <v>0.78110217391304504</v>
      </c>
      <c r="L1369" s="3">
        <f t="shared" si="1627"/>
        <v>1.2273260869565183</v>
      </c>
      <c r="M1369" s="5">
        <f t="shared" si="1628"/>
        <v>0.13419943549895122</v>
      </c>
      <c r="N1369" s="5">
        <f t="shared" si="1629"/>
        <v>0.10482347080613426</v>
      </c>
      <c r="O1369" s="5">
        <f t="shared" si="1630"/>
        <v>0.16470646804270148</v>
      </c>
      <c r="P1369" s="5">
        <f t="shared" si="1631"/>
        <v>0.12865258024569359</v>
      </c>
      <c r="Q1369" s="5">
        <f t="shared" si="1632"/>
        <v>4.0938920461891029E-2</v>
      </c>
      <c r="R1369" s="5">
        <f t="shared" si="1633"/>
        <v>0.10107427245963883</v>
      </c>
      <c r="S1369" s="5">
        <f t="shared" si="1634"/>
        <v>3.0833748186675457E-2</v>
      </c>
      <c r="T1369" s="5">
        <f t="shared" si="1635"/>
        <v>5.0245405054716856E-2</v>
      </c>
      <c r="U1369" s="5">
        <f t="shared" si="1636"/>
        <v>7.8949333944903305E-2</v>
      </c>
      <c r="V1369" s="5">
        <f t="shared" si="1637"/>
        <v>3.2843665748610376E-3</v>
      </c>
      <c r="W1369" s="5">
        <f t="shared" si="1638"/>
        <v>1.0659159923478779E-2</v>
      </c>
      <c r="X1369" s="5">
        <f t="shared" si="1639"/>
        <v>1.3082265039126953E-2</v>
      </c>
      <c r="Y1369" s="5">
        <f t="shared" si="1640"/>
        <v>8.0281025794998739E-3</v>
      </c>
      <c r="Z1369" s="5">
        <f t="shared" si="1641"/>
        <v>4.1350363769955177E-2</v>
      </c>
      <c r="AA1369" s="5">
        <f t="shared" si="1642"/>
        <v>3.2298859032807201E-2</v>
      </c>
      <c r="AB1369" s="5">
        <f t="shared" si="1643"/>
        <v>1.2614354502718346E-2</v>
      </c>
      <c r="AC1369" s="5">
        <f t="shared" si="1644"/>
        <v>1.9678838101925441E-4</v>
      </c>
      <c r="AD1369" s="5">
        <f t="shared" si="1645"/>
        <v>2.0814732470790199E-3</v>
      </c>
      <c r="AE1369" s="5">
        <f t="shared" si="1646"/>
        <v>2.5546464154421718E-3</v>
      </c>
      <c r="AF1369" s="5">
        <f t="shared" si="1647"/>
        <v>1.5676920943110684E-3</v>
      </c>
      <c r="AG1369" s="5">
        <f t="shared" si="1648"/>
        <v>6.4135646788782434E-4</v>
      </c>
      <c r="AH1369" s="5">
        <f t="shared" si="1649"/>
        <v>1.2687595040001923E-2</v>
      </c>
      <c r="AI1369" s="5">
        <f t="shared" si="1650"/>
        <v>9.9103080674738699E-3</v>
      </c>
      <c r="AJ1369" s="5">
        <f t="shared" si="1651"/>
        <v>3.8704815878259128E-3</v>
      </c>
      <c r="AK1369" s="5">
        <f t="shared" si="1652"/>
        <v>1.0077471941137453E-3</v>
      </c>
      <c r="AL1369" s="5">
        <f t="shared" si="1653"/>
        <v>7.5461816620525461E-6</v>
      </c>
      <c r="AM1369" s="5">
        <f t="shared" si="1654"/>
        <v>3.2516865564705344E-4</v>
      </c>
      <c r="AN1369" s="5">
        <f t="shared" si="1655"/>
        <v>3.9908797373620973E-4</v>
      </c>
      <c r="AO1369" s="5">
        <f t="shared" si="1656"/>
        <v>2.4490554057853404E-4</v>
      </c>
      <c r="AP1369" s="5">
        <f t="shared" si="1657"/>
        <v>1.0019298626407435E-4</v>
      </c>
      <c r="AQ1369" s="5">
        <f t="shared" si="1658"/>
        <v>3.074236644299365E-5</v>
      </c>
      <c r="AR1369" s="5">
        <f t="shared" si="1659"/>
        <v>3.114363274666894E-3</v>
      </c>
      <c r="AS1369" s="5">
        <f t="shared" si="1660"/>
        <v>2.4326359241972607E-3</v>
      </c>
      <c r="AT1369" s="5">
        <f t="shared" si="1661"/>
        <v>9.500686043647247E-4</v>
      </c>
      <c r="AU1369" s="5">
        <f t="shared" si="1662"/>
        <v>2.4736688407860649E-4</v>
      </c>
      <c r="AV1369" s="5">
        <f t="shared" si="1663"/>
        <v>4.8304702726973919E-5</v>
      </c>
      <c r="AW1369" s="5">
        <f t="shared" si="1664"/>
        <v>2.0095210829237664E-7</v>
      </c>
      <c r="AX1369" s="5">
        <f t="shared" si="1665"/>
        <v>4.2331657302382633E-5</v>
      </c>
      <c r="AY1369" s="5">
        <f t="shared" si="1666"/>
        <v>5.1954747311317603E-5</v>
      </c>
      <c r="AZ1369" s="5">
        <f t="shared" si="1667"/>
        <v>3.1882708358207063E-5</v>
      </c>
      <c r="BA1369" s="5">
        <f t="shared" si="1668"/>
        <v>1.3043493230284722E-5</v>
      </c>
      <c r="BB1369" s="5">
        <f t="shared" si="1669"/>
        <v>4.0021548766422972E-6</v>
      </c>
      <c r="BC1369" s="5">
        <f t="shared" si="1670"/>
        <v>9.8238981682866633E-7</v>
      </c>
      <c r="BD1369" s="5">
        <f t="shared" si="1671"/>
        <v>6.3705654854300225E-4</v>
      </c>
      <c r="BE1369" s="5">
        <f t="shared" si="1672"/>
        <v>4.9760625497248035E-4</v>
      </c>
      <c r="BF1369" s="5">
        <f t="shared" si="1673"/>
        <v>1.9434066375586663E-4</v>
      </c>
      <c r="BG1369" s="5">
        <f t="shared" si="1674"/>
        <v>5.0599971646470539E-5</v>
      </c>
      <c r="BH1369" s="5">
        <f t="shared" si="1675"/>
        <v>9.8809369632491413E-6</v>
      </c>
      <c r="BI1369" s="5">
        <f t="shared" si="1676"/>
        <v>1.5436042684583335E-6</v>
      </c>
      <c r="BJ1369" s="8">
        <f t="shared" si="1677"/>
        <v>0.23586678676313239</v>
      </c>
      <c r="BK1369" s="8">
        <f t="shared" si="1678"/>
        <v>0.29722641981617393</v>
      </c>
      <c r="BL1369" s="8">
        <f t="shared" si="1679"/>
        <v>0.42530318724236865</v>
      </c>
      <c r="BM1369" s="8">
        <f t="shared" si="1680"/>
        <v>0.32529985628141683</v>
      </c>
      <c r="BN1369" s="8">
        <f t="shared" si="1681"/>
        <v>0.67439514751501051</v>
      </c>
    </row>
    <row r="1370" spans="1:66" x14ac:dyDescent="0.25">
      <c r="A1370" t="s">
        <v>114</v>
      </c>
      <c r="B1370" t="s">
        <v>115</v>
      </c>
      <c r="C1370" t="s">
        <v>113</v>
      </c>
      <c r="D1370" t="s">
        <v>565</v>
      </c>
      <c r="E1370">
        <f>VLOOKUP(A1370,home!$A$2:$E$405,3,FALSE)</f>
        <v>1.35326086956522</v>
      </c>
      <c r="F1370">
        <f>VLOOKUP(B1370,home!$B$2:$E$405,3,FALSE)</f>
        <v>0.8</v>
      </c>
      <c r="G1370">
        <f>VLOOKUP(C1370,away!$B$2:$E$405,4,FALSE)</f>
        <v>1.45</v>
      </c>
      <c r="H1370">
        <f>VLOOKUP(A1370,away!$A$2:$E$405,3,FALSE)</f>
        <v>1.10869565217391</v>
      </c>
      <c r="I1370">
        <f>VLOOKUP(C1370,away!$B$2:$E$405,3,FALSE)</f>
        <v>0.49</v>
      </c>
      <c r="J1370">
        <f>VLOOKUP(B1370,home!$B$2:$E$405,4,FALSE)</f>
        <v>1.1000000000000001</v>
      </c>
      <c r="K1370" s="3">
        <f t="shared" si="1626"/>
        <v>1.5697826086956552</v>
      </c>
      <c r="L1370" s="3">
        <f t="shared" si="1627"/>
        <v>0.59758695652173754</v>
      </c>
      <c r="M1370" s="5">
        <f t="shared" si="1628"/>
        <v>0.11447834904047918</v>
      </c>
      <c r="N1370" s="5">
        <f t="shared" si="1629"/>
        <v>0.17970612139593514</v>
      </c>
      <c r="O1370" s="5">
        <f t="shared" si="1630"/>
        <v>6.8410768190733121E-2</v>
      </c>
      <c r="P1370" s="5">
        <f t="shared" si="1631"/>
        <v>0.10739003415332277</v>
      </c>
      <c r="Q1370" s="5">
        <f t="shared" si="1632"/>
        <v>0.14104977202174462</v>
      </c>
      <c r="R1370" s="5">
        <f t="shared" si="1633"/>
        <v>2.044069137820715E-2</v>
      </c>
      <c r="S1370" s="5">
        <f t="shared" si="1634"/>
        <v>2.5185154075234653E-2</v>
      </c>
      <c r="T1370" s="5">
        <f t="shared" si="1635"/>
        <v>8.4289503980559288E-2</v>
      </c>
      <c r="U1370" s="5">
        <f t="shared" si="1636"/>
        <v>3.20874418352248E-2</v>
      </c>
      <c r="V1370" s="5">
        <f t="shared" si="1637"/>
        <v>2.625081102395272E-3</v>
      </c>
      <c r="W1370" s="5">
        <f t="shared" si="1638"/>
        <v>7.380582636007392E-2</v>
      </c>
      <c r="X1370" s="5">
        <f t="shared" si="1639"/>
        <v>4.4105399148088399E-2</v>
      </c>
      <c r="Y1370" s="5">
        <f t="shared" si="1640"/>
        <v>1.317840562154129E-2</v>
      </c>
      <c r="Z1370" s="5">
        <f t="shared" si="1641"/>
        <v>4.0716968499676437E-3</v>
      </c>
      <c r="AA1370" s="5">
        <f t="shared" si="1642"/>
        <v>6.3916789029600882E-3</v>
      </c>
      <c r="AB1370" s="5">
        <f t="shared" si="1643"/>
        <v>5.0167731911168372E-3</v>
      </c>
      <c r="AC1370" s="5">
        <f t="shared" si="1644"/>
        <v>1.5390876943343934E-4</v>
      </c>
      <c r="AD1370" s="5">
        <f t="shared" si="1645"/>
        <v>2.8964775660113837E-2</v>
      </c>
      <c r="AE1370" s="5">
        <f t="shared" si="1646"/>
        <v>1.7308972133062327E-2</v>
      </c>
      <c r="AF1370" s="5">
        <f t="shared" si="1647"/>
        <v>5.1718079887581418E-3</v>
      </c>
      <c r="AG1370" s="5">
        <f t="shared" si="1648"/>
        <v>1.0302016652389287E-3</v>
      </c>
      <c r="AH1370" s="5">
        <f t="shared" si="1649"/>
        <v>6.082982321128275E-4</v>
      </c>
      <c r="AI1370" s="5">
        <f t="shared" si="1650"/>
        <v>9.5489598567102926E-4</v>
      </c>
      <c r="AJ1370" s="5">
        <f t="shared" si="1651"/>
        <v>7.4948955570983892E-4</v>
      </c>
      <c r="AK1370" s="5">
        <f t="shared" si="1652"/>
        <v>3.9217855665077959E-4</v>
      </c>
      <c r="AL1370" s="5">
        <f t="shared" si="1653"/>
        <v>5.7751594583561302E-6</v>
      </c>
      <c r="AM1370" s="5">
        <f t="shared" si="1654"/>
        <v>9.0936802192035874E-3</v>
      </c>
      <c r="AN1370" s="5">
        <f t="shared" si="1655"/>
        <v>5.4342646857757975E-3</v>
      </c>
      <c r="AO1370" s="5">
        <f t="shared" si="1656"/>
        <v>1.6237228472531576E-3</v>
      </c>
      <c r="AP1370" s="5">
        <f t="shared" si="1657"/>
        <v>3.2343853150827484E-4</v>
      </c>
      <c r="AQ1370" s="5">
        <f t="shared" si="1658"/>
        <v>4.8320661916472518E-5</v>
      </c>
      <c r="AR1370" s="5">
        <f t="shared" si="1659"/>
        <v>7.2702217837171637E-5</v>
      </c>
      <c r="AS1370" s="5">
        <f t="shared" si="1660"/>
        <v>1.1412667717439506E-4</v>
      </c>
      <c r="AT1370" s="5">
        <f t="shared" si="1661"/>
        <v>8.9577036508294407E-5</v>
      </c>
      <c r="AU1370" s="5">
        <f t="shared" si="1662"/>
        <v>4.6872158016405456E-5</v>
      </c>
      <c r="AV1370" s="5">
        <f t="shared" si="1663"/>
        <v>1.8394774621546974E-5</v>
      </c>
      <c r="AW1370" s="5">
        <f t="shared" si="1664"/>
        <v>1.5048808032067533E-7</v>
      </c>
      <c r="AX1370" s="5">
        <f t="shared" si="1665"/>
        <v>2.3791835095242479E-3</v>
      </c>
      <c r="AY1370" s="5">
        <f t="shared" si="1666"/>
        <v>1.4217690324633016E-3</v>
      </c>
      <c r="AZ1370" s="5">
        <f t="shared" si="1667"/>
        <v>4.2481531449329988E-4</v>
      </c>
      <c r="BA1370" s="5">
        <f t="shared" si="1668"/>
        <v>8.4621363623958623E-5</v>
      </c>
      <c r="BB1370" s="5">
        <f t="shared" si="1669"/>
        <v>1.2642155786190175E-5</v>
      </c>
      <c r="BC1370" s="5">
        <f t="shared" si="1670"/>
        <v>1.5109574800286127E-6</v>
      </c>
      <c r="BD1370" s="5">
        <f t="shared" si="1671"/>
        <v>7.2409828482826238E-6</v>
      </c>
      <c r="BE1370" s="5">
        <f t="shared" si="1672"/>
        <v>1.1366768945097592E-5</v>
      </c>
      <c r="BF1370" s="5">
        <f t="shared" si="1673"/>
        <v>8.9216781035380323E-6</v>
      </c>
      <c r="BG1370" s="5">
        <f t="shared" si="1674"/>
        <v>4.6683650424382795E-6</v>
      </c>
      <c r="BH1370" s="5">
        <f t="shared" si="1675"/>
        <v>1.8320795636655907E-6</v>
      </c>
      <c r="BI1370" s="5">
        <f t="shared" si="1676"/>
        <v>5.7519332735779397E-7</v>
      </c>
      <c r="BJ1370" s="8">
        <f t="shared" si="1677"/>
        <v>0.60945875525414428</v>
      </c>
      <c r="BK1370" s="8">
        <f t="shared" si="1678"/>
        <v>0.25126007133278699</v>
      </c>
      <c r="BL1370" s="8">
        <f t="shared" si="1679"/>
        <v>0.13542849376037466</v>
      </c>
      <c r="BM1370" s="8">
        <f t="shared" si="1680"/>
        <v>0.36732166247246867</v>
      </c>
      <c r="BN1370" s="8">
        <f t="shared" si="1681"/>
        <v>0.63147573618042196</v>
      </c>
    </row>
    <row r="1371" spans="1:66" x14ac:dyDescent="0.25">
      <c r="A1371" t="s">
        <v>114</v>
      </c>
      <c r="B1371" t="s">
        <v>120</v>
      </c>
      <c r="C1371" t="s">
        <v>377</v>
      </c>
      <c r="D1371" t="s">
        <v>565</v>
      </c>
      <c r="E1371">
        <f>VLOOKUP(A1371,home!$A$2:$E$405,3,FALSE)</f>
        <v>1.35326086956522</v>
      </c>
      <c r="F1371">
        <f>VLOOKUP(B1371,home!$B$2:$E$405,3,FALSE)</f>
        <v>0.9</v>
      </c>
      <c r="G1371">
        <f>VLOOKUP(C1371,away!$B$2:$E$405,4,FALSE)</f>
        <v>0.64</v>
      </c>
      <c r="H1371">
        <f>VLOOKUP(A1371,away!$A$2:$E$405,3,FALSE)</f>
        <v>1.10869565217391</v>
      </c>
      <c r="I1371">
        <f>VLOOKUP(C1371,away!$B$2:$E$405,3,FALSE)</f>
        <v>1.31</v>
      </c>
      <c r="J1371">
        <f>VLOOKUP(B1371,home!$B$2:$E$405,4,FALSE)</f>
        <v>1.1399999999999999</v>
      </c>
      <c r="K1371" s="3">
        <f t="shared" si="1626"/>
        <v>0.77947826086956673</v>
      </c>
      <c r="L1371" s="3">
        <f t="shared" si="1627"/>
        <v>1.6557260869565169</v>
      </c>
      <c r="M1371" s="5">
        <f t="shared" si="1628"/>
        <v>8.7579848467708818E-2</v>
      </c>
      <c r="N1371" s="5">
        <f t="shared" si="1629"/>
        <v>6.8266587970829851E-2</v>
      </c>
      <c r="O1371" s="5">
        <f t="shared" si="1630"/>
        <v>0.14500823979968425</v>
      </c>
      <c r="P1371" s="5">
        <f t="shared" si="1631"/>
        <v>0.11303077057081495</v>
      </c>
      <c r="Q1371" s="5">
        <f t="shared" si="1632"/>
        <v>2.6606160633500863E-2</v>
      </c>
      <c r="R1371" s="5">
        <f t="shared" si="1633"/>
        <v>0.12004696272999173</v>
      </c>
      <c r="S1371" s="5">
        <f t="shared" si="1634"/>
        <v>3.6469448507160787E-2</v>
      </c>
      <c r="T1371" s="5">
        <f t="shared" si="1635"/>
        <v>4.405251423464291E-2</v>
      </c>
      <c r="U1371" s="5">
        <f t="shared" si="1636"/>
        <v>9.3573997731447645E-2</v>
      </c>
      <c r="V1371" s="5">
        <f t="shared" si="1637"/>
        <v>5.2297290087950201E-3</v>
      </c>
      <c r="W1371" s="5">
        <f t="shared" si="1638"/>
        <v>6.9129746063391955E-3</v>
      </c>
      <c r="X1371" s="5">
        <f t="shared" si="1639"/>
        <v>1.1445992394183764E-2</v>
      </c>
      <c r="Y1371" s="5">
        <f t="shared" si="1640"/>
        <v>9.4757140990779712E-3</v>
      </c>
      <c r="Z1371" s="5">
        <f t="shared" si="1641"/>
        <v>6.6254962617314658E-2</v>
      </c>
      <c r="AA1371" s="5">
        <f t="shared" si="1642"/>
        <v>5.1644303034922581E-2</v>
      </c>
      <c r="AB1371" s="5">
        <f t="shared" si="1643"/>
        <v>2.0127805756741165E-2</v>
      </c>
      <c r="AC1371" s="5">
        <f t="shared" si="1644"/>
        <v>4.2184383028947783E-4</v>
      </c>
      <c r="AD1371" s="5">
        <f t="shared" si="1645"/>
        <v>1.3471283558961883E-3</v>
      </c>
      <c r="AE1371" s="5">
        <f t="shared" si="1646"/>
        <v>2.2304755613361624E-3</v>
      </c>
      <c r="AF1371" s="5">
        <f t="shared" si="1647"/>
        <v>1.8465282866116325E-3</v>
      </c>
      <c r="AG1371" s="5">
        <f t="shared" si="1648"/>
        <v>1.0191150181486663E-3</v>
      </c>
      <c r="AH1371" s="5">
        <f t="shared" si="1649"/>
        <v>2.7425017498954183E-2</v>
      </c>
      <c r="AI1371" s="5">
        <f t="shared" si="1650"/>
        <v>2.1377204944402241E-2</v>
      </c>
      <c r="AJ1371" s="5">
        <f t="shared" si="1651"/>
        <v>8.3315332661574783E-3</v>
      </c>
      <c r="AK1371" s="5">
        <f t="shared" si="1652"/>
        <v>2.1647496868937911E-3</v>
      </c>
      <c r="AL1371" s="5">
        <f t="shared" si="1653"/>
        <v>2.1777307922949496E-5</v>
      </c>
      <c r="AM1371" s="5">
        <f t="shared" si="1654"/>
        <v>2.1001145360440799E-4</v>
      </c>
      <c r="AN1371" s="5">
        <f t="shared" si="1655"/>
        <v>3.4772144229247652E-4</v>
      </c>
      <c r="AO1371" s="5">
        <f t="shared" si="1656"/>
        <v>2.8786573149889926E-4</v>
      </c>
      <c r="AP1371" s="5">
        <f t="shared" si="1657"/>
        <v>1.588756003945159E-4</v>
      </c>
      <c r="AQ1371" s="5">
        <f t="shared" si="1658"/>
        <v>6.5763619038519786E-5</v>
      </c>
      <c r="AR1371" s="5">
        <f t="shared" si="1659"/>
        <v>9.081663381651485E-3</v>
      </c>
      <c r="AS1371" s="5">
        <f t="shared" si="1660"/>
        <v>7.0789591785325266E-3</v>
      </c>
      <c r="AT1371" s="5">
        <f t="shared" si="1661"/>
        <v>2.7589473946245946E-3</v>
      </c>
      <c r="AU1371" s="5">
        <f t="shared" si="1662"/>
        <v>7.1684650566420055E-4</v>
      </c>
      <c r="AV1371" s="5">
        <f t="shared" si="1663"/>
        <v>1.3969156688638926E-4</v>
      </c>
      <c r="AW1371" s="5">
        <f t="shared" si="1664"/>
        <v>7.8071799574751129E-7</v>
      </c>
      <c r="AX1371" s="5">
        <f t="shared" si="1665"/>
        <v>2.7283227103042263E-5</v>
      </c>
      <c r="AY1371" s="5">
        <f t="shared" si="1666"/>
        <v>4.5173550850866151E-5</v>
      </c>
      <c r="AZ1371" s="5">
        <f t="shared" si="1667"/>
        <v>3.7397513292117931E-5</v>
      </c>
      <c r="BA1371" s="5">
        <f t="shared" si="1668"/>
        <v>2.0640012781687576E-5</v>
      </c>
      <c r="BB1371" s="5">
        <f t="shared" si="1669"/>
        <v>8.543551899439018E-6</v>
      </c>
      <c r="BC1371" s="5">
        <f t="shared" si="1670"/>
        <v>2.8291563510336172E-6</v>
      </c>
      <c r="BD1371" s="5">
        <f t="shared" si="1671"/>
        <v>2.5061244956596828E-3</v>
      </c>
      <c r="BE1371" s="5">
        <f t="shared" si="1672"/>
        <v>1.9534695633994293E-3</v>
      </c>
      <c r="BF1371" s="5">
        <f t="shared" si="1673"/>
        <v>7.613435289701093E-4</v>
      </c>
      <c r="BG1371" s="5">
        <f t="shared" si="1674"/>
        <v>1.9781690996197317E-4</v>
      </c>
      <c r="BH1371" s="5">
        <f t="shared" si="1675"/>
        <v>3.8548495236937624E-5</v>
      </c>
      <c r="BI1371" s="5">
        <f t="shared" si="1676"/>
        <v>6.0095428052853849E-6</v>
      </c>
      <c r="BJ1371" s="8">
        <f t="shared" si="1677"/>
        <v>0.17441529601967418</v>
      </c>
      <c r="BK1371" s="8">
        <f t="shared" si="1678"/>
        <v>0.24279859124354286</v>
      </c>
      <c r="BL1371" s="8">
        <f t="shared" si="1679"/>
        <v>0.51493923501258776</v>
      </c>
      <c r="BM1371" s="8">
        <f t="shared" si="1680"/>
        <v>0.43782512188773393</v>
      </c>
      <c r="BN1371" s="8">
        <f t="shared" si="1681"/>
        <v>0.5605385701725305</v>
      </c>
    </row>
    <row r="1372" spans="1:66" x14ac:dyDescent="0.25">
      <c r="A1372" t="s">
        <v>114</v>
      </c>
      <c r="B1372" t="s">
        <v>476</v>
      </c>
      <c r="C1372" t="s">
        <v>95</v>
      </c>
      <c r="D1372" t="s">
        <v>565</v>
      </c>
      <c r="E1372">
        <f>VLOOKUP(A1372,home!$A$2:$E$405,3,FALSE)</f>
        <v>1.35326086956522</v>
      </c>
      <c r="F1372">
        <f>VLOOKUP(B1372,home!$B$2:$E$405,3,FALSE)</f>
        <v>1.1599999999999999</v>
      </c>
      <c r="G1372">
        <f>VLOOKUP(C1372,away!$B$2:$E$405,4,FALSE)</f>
        <v>0.96</v>
      </c>
      <c r="H1372">
        <f>VLOOKUP(A1372,away!$A$2:$E$405,3,FALSE)</f>
        <v>1.10869565217391</v>
      </c>
      <c r="I1372">
        <f>VLOOKUP(C1372,away!$B$2:$E$405,3,FALSE)</f>
        <v>0.64</v>
      </c>
      <c r="J1372">
        <f>VLOOKUP(B1372,home!$B$2:$E$405,4,FALSE)</f>
        <v>0.69</v>
      </c>
      <c r="K1372" s="3">
        <f t="shared" si="1626"/>
        <v>1.5069913043478287</v>
      </c>
      <c r="L1372" s="3">
        <f t="shared" si="1627"/>
        <v>0.48959999999999865</v>
      </c>
      <c r="M1372" s="5">
        <f t="shared" si="1628"/>
        <v>0.13579738716655532</v>
      </c>
      <c r="N1372" s="5">
        <f t="shared" si="1629"/>
        <v>0.2046454816131543</v>
      </c>
      <c r="O1372" s="5">
        <f t="shared" si="1630"/>
        <v>6.6486400756745306E-2</v>
      </c>
      <c r="P1372" s="5">
        <f t="shared" si="1631"/>
        <v>0.10019442779780008</v>
      </c>
      <c r="Q1372" s="5">
        <f t="shared" si="1632"/>
        <v>0.15419948063254851</v>
      </c>
      <c r="R1372" s="5">
        <f t="shared" si="1633"/>
        <v>1.6275870905251205E-2</v>
      </c>
      <c r="S1372" s="5">
        <f t="shared" si="1634"/>
        <v>1.8481436887691816E-2</v>
      </c>
      <c r="T1372" s="5">
        <f t="shared" si="1635"/>
        <v>7.5496065717695557E-2</v>
      </c>
      <c r="U1372" s="5">
        <f t="shared" si="1636"/>
        <v>2.4527595924901387E-2</v>
      </c>
      <c r="V1372" s="5">
        <f t="shared" si="1637"/>
        <v>1.5151142386792961E-3</v>
      </c>
      <c r="W1372" s="5">
        <f t="shared" si="1638"/>
        <v>7.7459092149400707E-2</v>
      </c>
      <c r="X1372" s="5">
        <f t="shared" si="1639"/>
        <v>3.792397151634648E-2</v>
      </c>
      <c r="Y1372" s="5">
        <f t="shared" si="1640"/>
        <v>9.283788227201592E-3</v>
      </c>
      <c r="Z1372" s="5">
        <f t="shared" si="1641"/>
        <v>2.65622213173699E-3</v>
      </c>
      <c r="AA1372" s="5">
        <f t="shared" si="1642"/>
        <v>4.0029036549438964E-3</v>
      </c>
      <c r="AB1372" s="5">
        <f t="shared" si="1643"/>
        <v>3.0161705000712972E-3</v>
      </c>
      <c r="AC1372" s="5">
        <f t="shared" si="1644"/>
        <v>6.9867877873168094E-5</v>
      </c>
      <c r="AD1372" s="5">
        <f t="shared" si="1645"/>
        <v>2.9182544577955979E-2</v>
      </c>
      <c r="AE1372" s="5">
        <f t="shared" si="1646"/>
        <v>1.428777382536721E-2</v>
      </c>
      <c r="AF1372" s="5">
        <f t="shared" si="1647"/>
        <v>3.4976470324498831E-3</v>
      </c>
      <c r="AG1372" s="5">
        <f t="shared" si="1648"/>
        <v>5.7081599569581943E-4</v>
      </c>
      <c r="AH1372" s="5">
        <f t="shared" si="1649"/>
        <v>3.2512158892460656E-4</v>
      </c>
      <c r="AI1372" s="5">
        <f t="shared" si="1650"/>
        <v>4.8995540736513146E-4</v>
      </c>
      <c r="AJ1372" s="5">
        <f t="shared" si="1651"/>
        <v>3.6917926920872565E-4</v>
      </c>
      <c r="AK1372" s="5">
        <f t="shared" si="1652"/>
        <v>1.8544998281434525E-4</v>
      </c>
      <c r="AL1372" s="5">
        <f t="shared" si="1653"/>
        <v>2.0620049298482339E-6</v>
      </c>
      <c r="AM1372" s="5">
        <f t="shared" si="1654"/>
        <v>8.7955681835445113E-3</v>
      </c>
      <c r="AN1372" s="5">
        <f t="shared" si="1655"/>
        <v>4.3063101826633816E-3</v>
      </c>
      <c r="AO1372" s="5">
        <f t="shared" si="1656"/>
        <v>1.0541847327159928E-3</v>
      </c>
      <c r="AP1372" s="5">
        <f t="shared" si="1657"/>
        <v>1.7204294837924958E-4</v>
      </c>
      <c r="AQ1372" s="5">
        <f t="shared" si="1658"/>
        <v>2.1058056881620085E-5</v>
      </c>
      <c r="AR1372" s="5">
        <f t="shared" si="1659"/>
        <v>3.1835905987497402E-5</v>
      </c>
      <c r="AS1372" s="5">
        <f t="shared" si="1660"/>
        <v>4.7976433489193559E-5</v>
      </c>
      <c r="AT1372" s="5">
        <f t="shared" si="1661"/>
        <v>3.615003404091833E-5</v>
      </c>
      <c r="AU1372" s="5">
        <f t="shared" si="1662"/>
        <v>1.8159262317180645E-5</v>
      </c>
      <c r="AV1372" s="5">
        <f t="shared" si="1663"/>
        <v>6.8414626013406028E-6</v>
      </c>
      <c r="AW1372" s="5">
        <f t="shared" si="1664"/>
        <v>4.2260959583729434E-8</v>
      </c>
      <c r="AX1372" s="5">
        <f t="shared" si="1665"/>
        <v>2.2091407949000018E-3</v>
      </c>
      <c r="AY1372" s="5">
        <f t="shared" si="1666"/>
        <v>1.0815953331830381E-3</v>
      </c>
      <c r="AZ1372" s="5">
        <f t="shared" si="1667"/>
        <v>2.6477453756320696E-4</v>
      </c>
      <c r="BA1372" s="5">
        <f t="shared" si="1668"/>
        <v>4.3211204530315268E-5</v>
      </c>
      <c r="BB1372" s="5">
        <f t="shared" si="1669"/>
        <v>5.2890514345105725E-6</v>
      </c>
      <c r="BC1372" s="5">
        <f t="shared" si="1670"/>
        <v>5.1790391646727405E-7</v>
      </c>
      <c r="BD1372" s="5">
        <f t="shared" si="1671"/>
        <v>2.5978099285797804E-6</v>
      </c>
      <c r="BE1372" s="5">
        <f t="shared" si="1672"/>
        <v>3.9148769727181826E-6</v>
      </c>
      <c r="BF1372" s="5">
        <f t="shared" si="1673"/>
        <v>2.9498427777389272E-6</v>
      </c>
      <c r="BG1372" s="5">
        <f t="shared" si="1674"/>
        <v>1.4817958050819363E-6</v>
      </c>
      <c r="BH1372" s="5">
        <f t="shared" si="1675"/>
        <v>5.5826334826939157E-7</v>
      </c>
      <c r="BI1372" s="5">
        <f t="shared" si="1676"/>
        <v>1.682596022756154E-7</v>
      </c>
      <c r="BJ1372" s="8">
        <f t="shared" si="1677"/>
        <v>0.62450035421752836</v>
      </c>
      <c r="BK1372" s="8">
        <f t="shared" si="1678"/>
        <v>0.25714189130671256</v>
      </c>
      <c r="BL1372" s="8">
        <f t="shared" si="1679"/>
        <v>0.11583128193709671</v>
      </c>
      <c r="BM1372" s="8">
        <f t="shared" si="1680"/>
        <v>0.32144914764879623</v>
      </c>
      <c r="BN1372" s="8">
        <f t="shared" si="1681"/>
        <v>0.67759904887205469</v>
      </c>
    </row>
    <row r="1373" spans="1:66" x14ac:dyDescent="0.25">
      <c r="A1373" t="s">
        <v>114</v>
      </c>
      <c r="B1373" t="s">
        <v>126</v>
      </c>
      <c r="C1373" t="s">
        <v>131</v>
      </c>
      <c r="D1373" t="s">
        <v>565</v>
      </c>
      <c r="E1373">
        <f>VLOOKUP(A1373,home!$A$2:$E$405,3,FALSE)</f>
        <v>1.35326086956522</v>
      </c>
      <c r="F1373">
        <f>VLOOKUP(B1373,home!$B$2:$E$405,3,FALSE)</f>
        <v>1.03</v>
      </c>
      <c r="G1373">
        <f>VLOOKUP(C1373,away!$B$2:$E$405,4,FALSE)</f>
        <v>0.8</v>
      </c>
      <c r="H1373">
        <f>VLOOKUP(A1373,away!$A$2:$E$405,3,FALSE)</f>
        <v>1.10869565217391</v>
      </c>
      <c r="I1373">
        <f>VLOOKUP(C1373,away!$B$2:$E$405,3,FALSE)</f>
        <v>0.87</v>
      </c>
      <c r="J1373">
        <f>VLOOKUP(B1373,home!$B$2:$E$405,4,FALSE)</f>
        <v>1.41</v>
      </c>
      <c r="K1373" s="3">
        <f t="shared" si="1626"/>
        <v>1.1150869565217414</v>
      </c>
      <c r="L1373" s="3">
        <f t="shared" si="1627"/>
        <v>1.3600369565217352</v>
      </c>
      <c r="M1373" s="5">
        <f t="shared" si="1628"/>
        <v>8.4152562011150706E-2</v>
      </c>
      <c r="N1373" s="5">
        <f t="shared" si="1629"/>
        <v>9.3837424256521154E-2</v>
      </c>
      <c r="O1373" s="5">
        <f t="shared" si="1630"/>
        <v>0.11445059432115198</v>
      </c>
      <c r="P1373" s="5">
        <f t="shared" si="1631"/>
        <v>0.12762236489367787</v>
      </c>
      <c r="Q1373" s="5">
        <f t="shared" si="1632"/>
        <v>5.2318443911021813E-2</v>
      </c>
      <c r="R1373" s="5">
        <f t="shared" si="1633"/>
        <v>7.782851898632169E-2</v>
      </c>
      <c r="S1373" s="5">
        <f t="shared" si="1634"/>
        <v>4.838672653512583E-2</v>
      </c>
      <c r="T1373" s="5">
        <f t="shared" si="1635"/>
        <v>7.1155017226699202E-2</v>
      </c>
      <c r="U1373" s="5">
        <f t="shared" si="1636"/>
        <v>8.6785566367052022E-2</v>
      </c>
      <c r="V1373" s="5">
        <f t="shared" si="1637"/>
        <v>8.1534831531572347E-3</v>
      </c>
      <c r="W1373" s="5">
        <f t="shared" si="1638"/>
        <v>1.9446538130231575E-2</v>
      </c>
      <c r="X1373" s="5">
        <f t="shared" si="1639"/>
        <v>2.6448010533524025E-2</v>
      </c>
      <c r="Y1373" s="5">
        <f t="shared" si="1640"/>
        <v>1.7985135876034411E-2</v>
      </c>
      <c r="Z1373" s="5">
        <f t="shared" si="1641"/>
        <v>3.5283220697583668E-2</v>
      </c>
      <c r="AA1373" s="5">
        <f t="shared" si="1642"/>
        <v>3.9343859183953486E-2</v>
      </c>
      <c r="AB1373" s="5">
        <f t="shared" si="1643"/>
        <v>2.1935912097627332E-2</v>
      </c>
      <c r="AC1373" s="5">
        <f t="shared" si="1644"/>
        <v>7.728276308961396E-4</v>
      </c>
      <c r="AD1373" s="5">
        <f t="shared" si="1645"/>
        <v>5.4211452546309843E-3</v>
      </c>
      <c r="AE1373" s="5">
        <f t="shared" si="1646"/>
        <v>7.3729578929705702E-3</v>
      </c>
      <c r="AF1373" s="5">
        <f t="shared" si="1647"/>
        <v>5.0137476066593016E-3</v>
      </c>
      <c r="AG1373" s="5">
        <f t="shared" si="1648"/>
        <v>2.2729606785763493E-3</v>
      </c>
      <c r="AH1373" s="5">
        <f t="shared" si="1649"/>
        <v>1.1996621023456605E-2</v>
      </c>
      <c r="AI1373" s="5">
        <f t="shared" si="1650"/>
        <v>1.3377275625590964E-2</v>
      </c>
      <c r="AJ1373" s="5">
        <f t="shared" si="1651"/>
        <v>7.4584127819463525E-3</v>
      </c>
      <c r="AK1373" s="5">
        <f t="shared" si="1652"/>
        <v>2.7722596031678035E-3</v>
      </c>
      <c r="AL1373" s="5">
        <f t="shared" si="1653"/>
        <v>4.6881562511227838E-5</v>
      </c>
      <c r="AM1373" s="5">
        <f t="shared" si="1654"/>
        <v>1.2090096725697473E-3</v>
      </c>
      <c r="AN1373" s="5">
        <f t="shared" si="1655"/>
        <v>1.6442978354870986E-3</v>
      </c>
      <c r="AO1373" s="5">
        <f t="shared" si="1656"/>
        <v>1.1181529118955756E-3</v>
      </c>
      <c r="AP1373" s="5">
        <f t="shared" si="1657"/>
        <v>5.0690976107345799E-4</v>
      </c>
      <c r="AQ1373" s="5">
        <f t="shared" si="1658"/>
        <v>1.7235400217037656E-4</v>
      </c>
      <c r="AR1373" s="5">
        <f t="shared" si="1659"/>
        <v>3.2631695890573131E-3</v>
      </c>
      <c r="AS1373" s="5">
        <f t="shared" si="1660"/>
        <v>3.6387178456762205E-3</v>
      </c>
      <c r="AT1373" s="5">
        <f t="shared" si="1661"/>
        <v>2.0287434040882225E-3</v>
      </c>
      <c r="AU1373" s="5">
        <f t="shared" si="1662"/>
        <v>7.5407510267609765E-4</v>
      </c>
      <c r="AV1373" s="5">
        <f t="shared" si="1663"/>
        <v>2.1021482780797746E-4</v>
      </c>
      <c r="AW1373" s="5">
        <f t="shared" si="1664"/>
        <v>1.9749632673099658E-6</v>
      </c>
      <c r="AX1373" s="5">
        <f t="shared" si="1665"/>
        <v>2.2469181936519083E-4</v>
      </c>
      <c r="AY1373" s="5">
        <f t="shared" si="1666"/>
        <v>3.0558917816476559E-4</v>
      </c>
      <c r="AZ1373" s="5">
        <f t="shared" si="1667"/>
        <v>2.0780628790859309E-4</v>
      </c>
      <c r="BA1373" s="5">
        <f t="shared" si="1668"/>
        <v>9.4208077117760775E-5</v>
      </c>
      <c r="BB1373" s="5">
        <f t="shared" si="1669"/>
        <v>3.2031616620751094E-5</v>
      </c>
      <c r="BC1373" s="5">
        <f t="shared" si="1670"/>
        <v>8.7128364762714584E-6</v>
      </c>
      <c r="BD1373" s="5">
        <f t="shared" si="1671"/>
        <v>7.3967187275263157E-4</v>
      </c>
      <c r="BE1373" s="5">
        <f t="shared" si="1672"/>
        <v>8.2479845741246865E-4</v>
      </c>
      <c r="BF1373" s="5">
        <f t="shared" si="1673"/>
        <v>4.5986100080994851E-4</v>
      </c>
      <c r="BG1373" s="5">
        <f t="shared" si="1674"/>
        <v>1.7092833460540245E-4</v>
      </c>
      <c r="BH1373" s="5">
        <f t="shared" si="1675"/>
        <v>4.7649989104617049E-5</v>
      </c>
      <c r="BI1373" s="5">
        <f t="shared" si="1676"/>
        <v>1.0626776265792299E-5</v>
      </c>
      <c r="BJ1373" s="8">
        <f t="shared" si="1677"/>
        <v>0.306795145365719</v>
      </c>
      <c r="BK1373" s="8">
        <f t="shared" si="1678"/>
        <v>0.26944043496468373</v>
      </c>
      <c r="BL1373" s="8">
        <f t="shared" si="1679"/>
        <v>0.38809747719052501</v>
      </c>
      <c r="BM1373" s="8">
        <f t="shared" si="1680"/>
        <v>0.44910275562376872</v>
      </c>
      <c r="BN1373" s="8">
        <f t="shared" si="1681"/>
        <v>0.55020990837984518</v>
      </c>
    </row>
    <row r="1374" spans="1:66" x14ac:dyDescent="0.25">
      <c r="A1374" t="s">
        <v>114</v>
      </c>
      <c r="B1374" t="s">
        <v>345</v>
      </c>
      <c r="C1374" t="s">
        <v>109</v>
      </c>
      <c r="D1374" t="s">
        <v>565</v>
      </c>
      <c r="E1374">
        <f>VLOOKUP(A1374,home!$A$2:$E$405,3,FALSE)</f>
        <v>1.35326086956522</v>
      </c>
      <c r="F1374">
        <f>VLOOKUP(B1374,home!$B$2:$E$405,3,FALSE)</f>
        <v>0.77</v>
      </c>
      <c r="G1374">
        <f>VLOOKUP(C1374,away!$B$2:$E$405,4,FALSE)</f>
        <v>1.25</v>
      </c>
      <c r="H1374">
        <f>VLOOKUP(A1374,away!$A$2:$E$405,3,FALSE)</f>
        <v>1.10869565217391</v>
      </c>
      <c r="I1374">
        <f>VLOOKUP(C1374,away!$B$2:$E$405,3,FALSE)</f>
        <v>0.43</v>
      </c>
      <c r="J1374">
        <f>VLOOKUP(B1374,home!$B$2:$E$405,4,FALSE)</f>
        <v>1.02</v>
      </c>
      <c r="K1374" s="3">
        <f t="shared" si="1626"/>
        <v>1.3025135869565243</v>
      </c>
      <c r="L1374" s="3">
        <f t="shared" si="1627"/>
        <v>0.48627391304347689</v>
      </c>
      <c r="M1374" s="5">
        <f t="shared" si="1628"/>
        <v>0.16716273165114817</v>
      </c>
      <c r="N1374" s="5">
        <f t="shared" si="1629"/>
        <v>0.21773172920838796</v>
      </c>
      <c r="O1374" s="5">
        <f t="shared" si="1630"/>
        <v>8.1286875635040487E-2</v>
      </c>
      <c r="P1374" s="5">
        <f t="shared" si="1631"/>
        <v>0.10587725995588548</v>
      </c>
      <c r="Q1374" s="5">
        <f t="shared" si="1632"/>
        <v>0.14179926780273205</v>
      </c>
      <c r="R1374" s="5">
        <f t="shared" si="1633"/>
        <v>1.9763843547064792E-2</v>
      </c>
      <c r="S1374" s="5">
        <f t="shared" si="1634"/>
        <v>1.6765091813587204E-2</v>
      </c>
      <c r="T1374" s="5">
        <f t="shared" si="1635"/>
        <v>6.8953284821134414E-2</v>
      </c>
      <c r="U1374" s="5">
        <f t="shared" si="1636"/>
        <v>2.5742674750534926E-2</v>
      </c>
      <c r="V1374" s="5">
        <f t="shared" si="1637"/>
        <v>1.1798496302232629E-3</v>
      </c>
      <c r="W1374" s="5">
        <f t="shared" si="1638"/>
        <v>6.1565157644515089E-2</v>
      </c>
      <c r="X1374" s="5">
        <f t="shared" si="1639"/>
        <v>2.9937530114936873E-2</v>
      </c>
      <c r="Y1374" s="5">
        <f t="shared" si="1640"/>
        <v>7.2789199579236406E-3</v>
      </c>
      <c r="Z1374" s="5">
        <f t="shared" si="1641"/>
        <v>3.2035471794700887E-3</v>
      </c>
      <c r="AA1374" s="5">
        <f t="shared" si="1642"/>
        <v>4.172663727716042E-3</v>
      </c>
      <c r="AB1374" s="5">
        <f t="shared" si="1643"/>
        <v>2.7174755995754028E-3</v>
      </c>
      <c r="AC1374" s="5">
        <f t="shared" si="1644"/>
        <v>4.6705702870383844E-5</v>
      </c>
      <c r="AD1374" s="5">
        <f t="shared" si="1645"/>
        <v>2.0047363578775311E-2</v>
      </c>
      <c r="AE1374" s="5">
        <f t="shared" si="1646"/>
        <v>9.7485099336563508E-3</v>
      </c>
      <c r="AF1374" s="5">
        <f t="shared" si="1647"/>
        <v>2.3702230358911389E-3</v>
      </c>
      <c r="AG1374" s="5">
        <f t="shared" si="1648"/>
        <v>3.8419254348285778E-4</v>
      </c>
      <c r="AH1374" s="5">
        <f t="shared" si="1649"/>
        <v>3.8945035564507834E-4</v>
      </c>
      <c r="AI1374" s="5">
        <f t="shared" si="1650"/>
        <v>5.0726437967276512E-4</v>
      </c>
      <c r="AJ1374" s="5">
        <f t="shared" si="1651"/>
        <v>3.3035937335142488E-4</v>
      </c>
      <c r="AK1374" s="5">
        <f t="shared" si="1652"/>
        <v>1.4343252412289131E-4</v>
      </c>
      <c r="AL1374" s="5">
        <f t="shared" si="1653"/>
        <v>1.1832952944439425E-6</v>
      </c>
      <c r="AM1374" s="5">
        <f t="shared" si="1654"/>
        <v>5.2223926888024423E-3</v>
      </c>
      <c r="AN1374" s="5">
        <f t="shared" si="1655"/>
        <v>2.539513328233608E-3</v>
      </c>
      <c r="AO1374" s="5">
        <f t="shared" si="1656"/>
        <v>6.1744954167310985E-4</v>
      </c>
      <c r="AP1374" s="5">
        <f t="shared" si="1657"/>
        <v>1.0008320157876149E-4</v>
      </c>
      <c r="AQ1374" s="5">
        <f t="shared" si="1658"/>
        <v>1.2166962515405857E-5</v>
      </c>
      <c r="AR1374" s="5">
        <f t="shared" si="1659"/>
        <v>3.787590967514121E-5</v>
      </c>
      <c r="AS1374" s="5">
        <f t="shared" si="1660"/>
        <v>4.9333886970209509E-5</v>
      </c>
      <c r="AT1374" s="5">
        <f t="shared" si="1661"/>
        <v>3.2129029038037671E-5</v>
      </c>
      <c r="AU1374" s="5">
        <f t="shared" si="1662"/>
        <v>1.3949498952588256E-5</v>
      </c>
      <c r="AV1374" s="5">
        <f t="shared" si="1663"/>
        <v>4.5423529792455029E-6</v>
      </c>
      <c r="AW1374" s="5">
        <f t="shared" si="1664"/>
        <v>2.0818712642884812E-8</v>
      </c>
      <c r="AX1374" s="5">
        <f t="shared" si="1665"/>
        <v>1.1337062389312647E-3</v>
      </c>
      <c r="AY1374" s="5">
        <f t="shared" si="1666"/>
        <v>5.5129176904690892E-4</v>
      </c>
      <c r="AZ1374" s="5">
        <f t="shared" si="1667"/>
        <v>1.3403940288155054E-4</v>
      </c>
      <c r="BA1374" s="5">
        <f t="shared" si="1668"/>
        <v>2.1726621647074225E-5</v>
      </c>
      <c r="BB1374" s="5">
        <f t="shared" si="1669"/>
        <v>2.641272331384473E-6</v>
      </c>
      <c r="BC1374" s="5">
        <f t="shared" si="1670"/>
        <v>2.5687636639915904E-7</v>
      </c>
      <c r="BD1374" s="5">
        <f t="shared" si="1671"/>
        <v>3.0696778013020311E-6</v>
      </c>
      <c r="BE1374" s="5">
        <f t="shared" si="1672"/>
        <v>3.9982970437747259E-6</v>
      </c>
      <c r="BF1374" s="5">
        <f t="shared" si="1673"/>
        <v>2.6039181121023438E-6</v>
      </c>
      <c r="BG1374" s="5">
        <f t="shared" si="1674"/>
        <v>1.1305462401118279E-6</v>
      </c>
      <c r="BH1374" s="5">
        <f t="shared" si="1675"/>
        <v>3.6813795960706732E-7</v>
      </c>
      <c r="BI1374" s="5">
        <f t="shared" si="1676"/>
        <v>9.5900938852531441E-8</v>
      </c>
      <c r="BJ1374" s="8">
        <f t="shared" si="1677"/>
        <v>0.5701514465454437</v>
      </c>
      <c r="BK1374" s="8">
        <f t="shared" si="1678"/>
        <v>0.29158411381805588</v>
      </c>
      <c r="BL1374" s="8">
        <f t="shared" si="1679"/>
        <v>0.13520313704843487</v>
      </c>
      <c r="BM1374" s="8">
        <f t="shared" si="1680"/>
        <v>0.2659692658408111</v>
      </c>
      <c r="BN1374" s="8">
        <f t="shared" si="1681"/>
        <v>0.73362170780025893</v>
      </c>
    </row>
    <row r="1375" spans="1:66" x14ac:dyDescent="0.25">
      <c r="A1375" t="s">
        <v>114</v>
      </c>
      <c r="B1375" t="s">
        <v>356</v>
      </c>
      <c r="C1375" t="s">
        <v>320</v>
      </c>
      <c r="D1375" t="s">
        <v>565</v>
      </c>
      <c r="E1375">
        <f>VLOOKUP(A1375,home!$A$2:$E$405,3,FALSE)</f>
        <v>1.35326086956522</v>
      </c>
      <c r="F1375">
        <f>VLOOKUP(B1375,home!$B$2:$E$405,3,FALSE)</f>
        <v>1.29</v>
      </c>
      <c r="G1375">
        <f>VLOOKUP(C1375,away!$B$2:$E$405,4,FALSE)</f>
        <v>1.25</v>
      </c>
      <c r="H1375">
        <f>VLOOKUP(A1375,away!$A$2:$E$405,3,FALSE)</f>
        <v>1.10869565217391</v>
      </c>
      <c r="I1375">
        <f>VLOOKUP(C1375,away!$B$2:$E$405,3,FALSE)</f>
        <v>0.64</v>
      </c>
      <c r="J1375">
        <f>VLOOKUP(B1375,home!$B$2:$E$405,4,FALSE)</f>
        <v>0.94</v>
      </c>
      <c r="K1375" s="3">
        <f t="shared" si="1626"/>
        <v>2.1821331521739173</v>
      </c>
      <c r="L1375" s="3">
        <f t="shared" si="1627"/>
        <v>0.66699130434782428</v>
      </c>
      <c r="M1375" s="5">
        <f t="shared" si="1628"/>
        <v>5.7894988270251815E-2</v>
      </c>
      <c r="N1375" s="5">
        <f t="shared" si="1629"/>
        <v>0.12633457324923655</v>
      </c>
      <c r="O1375" s="5">
        <f t="shared" si="1630"/>
        <v>3.8615453741577252E-2</v>
      </c>
      <c r="P1375" s="5">
        <f t="shared" si="1631"/>
        <v>8.4264061795734063E-2</v>
      </c>
      <c r="Q1375" s="5">
        <f t="shared" si="1632"/>
        <v>0.13783943027645165</v>
      </c>
      <c r="R1375" s="5">
        <f t="shared" si="1633"/>
        <v>1.2878085929538839E-2</v>
      </c>
      <c r="S1375" s="5">
        <f t="shared" si="1634"/>
        <v>3.0660823684645701E-2</v>
      </c>
      <c r="T1375" s="5">
        <f t="shared" si="1635"/>
        <v>9.193770139065148E-2</v>
      </c>
      <c r="U1375" s="5">
        <f t="shared" si="1636"/>
        <v>2.8101698243391159E-2</v>
      </c>
      <c r="V1375" s="5">
        <f t="shared" si="1637"/>
        <v>4.9584133443101976E-3</v>
      </c>
      <c r="W1375" s="5">
        <f t="shared" si="1638"/>
        <v>0.10026133016100341</v>
      </c>
      <c r="X1375" s="5">
        <f t="shared" si="1639"/>
        <v>6.6873435379735544E-2</v>
      </c>
      <c r="Y1375" s="5">
        <f t="shared" si="1640"/>
        <v>2.2301999945074868E-2</v>
      </c>
      <c r="Z1375" s="5">
        <f t="shared" si="1641"/>
        <v>2.8631904438821579E-3</v>
      </c>
      <c r="AA1375" s="5">
        <f t="shared" si="1642"/>
        <v>6.2478627885828109E-3</v>
      </c>
      <c r="AB1375" s="5">
        <f t="shared" si="1643"/>
        <v>6.8168342606001664E-3</v>
      </c>
      <c r="AC1375" s="5">
        <f t="shared" si="1644"/>
        <v>4.5104945710433948E-4</v>
      </c>
      <c r="AD1375" s="5">
        <f t="shared" si="1645"/>
        <v>5.4695893106345088E-2</v>
      </c>
      <c r="AE1375" s="5">
        <f t="shared" si="1646"/>
        <v>3.6481685085470283E-2</v>
      </c>
      <c r="AF1375" s="5">
        <f t="shared" si="1647"/>
        <v>1.2166483359982196E-2</v>
      </c>
      <c r="AG1375" s="5">
        <f t="shared" si="1648"/>
        <v>2.7049795352002081E-3</v>
      </c>
      <c r="AH1375" s="5">
        <f t="shared" si="1649"/>
        <v>4.7743078219029652E-4</v>
      </c>
      <c r="AI1375" s="5">
        <f t="shared" si="1650"/>
        <v>1.0418175376857707E-3</v>
      </c>
      <c r="AJ1375" s="5">
        <f t="shared" si="1651"/>
        <v>1.1366922937501602E-3</v>
      </c>
      <c r="AK1375" s="5">
        <f t="shared" si="1652"/>
        <v>8.2680464600427893E-4</v>
      </c>
      <c r="AL1375" s="5">
        <f t="shared" si="1653"/>
        <v>2.6259446948295957E-5</v>
      </c>
      <c r="AM1375" s="5">
        <f t="shared" si="1654"/>
        <v>2.3870744327023276E-2</v>
      </c>
      <c r="AN1375" s="5">
        <f t="shared" si="1655"/>
        <v>1.5921578894434685E-2</v>
      </c>
      <c r="AO1375" s="5">
        <f t="shared" si="1656"/>
        <v>5.3097773370378897E-3</v>
      </c>
      <c r="AP1375" s="5">
        <f t="shared" si="1657"/>
        <v>1.1805251039424729E-3</v>
      </c>
      <c r="AQ1375" s="5">
        <f t="shared" si="1658"/>
        <v>1.9684999472348519E-4</v>
      </c>
      <c r="AR1375" s="5">
        <f t="shared" si="1659"/>
        <v>6.3688436029781607E-5</v>
      </c>
      <c r="AS1375" s="5">
        <f t="shared" si="1660"/>
        <v>1.3897664767069425E-4</v>
      </c>
      <c r="AT1375" s="5">
        <f t="shared" si="1661"/>
        <v>1.5163277513010801E-4</v>
      </c>
      <c r="AU1375" s="5">
        <f t="shared" si="1662"/>
        <v>1.1029430185584709E-4</v>
      </c>
      <c r="AV1375" s="5">
        <f t="shared" si="1663"/>
        <v>6.0169213143880319E-5</v>
      </c>
      <c r="AW1375" s="5">
        <f t="shared" si="1664"/>
        <v>1.0616576506703606E-6</v>
      </c>
      <c r="AX1375" s="5">
        <f t="shared" si="1665"/>
        <v>8.6815237605108314E-3</v>
      </c>
      <c r="AY1375" s="5">
        <f t="shared" si="1666"/>
        <v>5.790500856749748E-3</v>
      </c>
      <c r="AZ1375" s="5">
        <f t="shared" si="1667"/>
        <v>1.9311068596353541E-3</v>
      </c>
      <c r="BA1375" s="5">
        <f t="shared" si="1668"/>
        <v>4.2934382771440521E-4</v>
      </c>
      <c r="BB1375" s="5">
        <f t="shared" si="1669"/>
        <v>7.159214991522966E-5</v>
      </c>
      <c r="BC1375" s="5">
        <f t="shared" si="1670"/>
        <v>9.5502682906048067E-6</v>
      </c>
      <c r="BD1375" s="5">
        <f t="shared" si="1671"/>
        <v>7.0799388365628301E-6</v>
      </c>
      <c r="BE1375" s="5">
        <f t="shared" si="1672"/>
        <v>1.5449369250627386E-5</v>
      </c>
      <c r="BF1375" s="5">
        <f t="shared" si="1673"/>
        <v>1.6856290410985169E-5</v>
      </c>
      <c r="BG1375" s="5">
        <f t="shared" si="1674"/>
        <v>1.2260890042827345E-5</v>
      </c>
      <c r="BH1375" s="5">
        <f t="shared" si="1675"/>
        <v>6.6887236594031601E-6</v>
      </c>
      <c r="BI1375" s="5">
        <f t="shared" si="1676"/>
        <v>2.9191371285827342E-6</v>
      </c>
      <c r="BJ1375" s="8">
        <f t="shared" si="1677"/>
        <v>0.71499060486912913</v>
      </c>
      <c r="BK1375" s="8">
        <f t="shared" si="1678"/>
        <v>0.18404609685574416</v>
      </c>
      <c r="BL1375" s="8">
        <f t="shared" si="1679"/>
        <v>9.6728695946480023E-2</v>
      </c>
      <c r="BM1375" s="8">
        <f t="shared" si="1680"/>
        <v>0.53501255565334638</v>
      </c>
      <c r="BN1375" s="8">
        <f t="shared" si="1681"/>
        <v>0.45782659326279013</v>
      </c>
    </row>
    <row r="1376" spans="1:66" x14ac:dyDescent="0.25">
      <c r="A1376" t="s">
        <v>114</v>
      </c>
      <c r="B1376" t="s">
        <v>110</v>
      </c>
      <c r="C1376" t="s">
        <v>128</v>
      </c>
      <c r="D1376" t="s">
        <v>565</v>
      </c>
      <c r="E1376">
        <f>VLOOKUP(A1376,home!$A$2:$E$405,3,FALSE)</f>
        <v>1.35326086956522</v>
      </c>
      <c r="F1376">
        <f>VLOOKUP(B1376,home!$B$2:$E$405,3,FALSE)</f>
        <v>0.9</v>
      </c>
      <c r="G1376">
        <f>VLOOKUP(C1376,away!$B$2:$E$405,4,FALSE)</f>
        <v>0.8</v>
      </c>
      <c r="H1376">
        <f>VLOOKUP(A1376,away!$A$2:$E$405,3,FALSE)</f>
        <v>1.10869565217391</v>
      </c>
      <c r="I1376">
        <f>VLOOKUP(C1376,away!$B$2:$E$405,3,FALSE)</f>
        <v>0.84</v>
      </c>
      <c r="J1376">
        <f>VLOOKUP(B1376,home!$B$2:$E$405,4,FALSE)</f>
        <v>0.9</v>
      </c>
      <c r="K1376" s="3">
        <f t="shared" si="1626"/>
        <v>0.97434782608695836</v>
      </c>
      <c r="L1376" s="3">
        <f t="shared" si="1627"/>
        <v>0.83817391304347588</v>
      </c>
      <c r="M1376" s="5">
        <f t="shared" si="1628"/>
        <v>0.16324196367704416</v>
      </c>
      <c r="N1376" s="5">
        <f t="shared" si="1629"/>
        <v>0.15905445243489419</v>
      </c>
      <c r="O1376" s="5">
        <f t="shared" si="1630"/>
        <v>0.13682515546808904</v>
      </c>
      <c r="P1376" s="5">
        <f t="shared" si="1631"/>
        <v>0.13331529278434265</v>
      </c>
      <c r="Q1376" s="5">
        <f t="shared" si="1632"/>
        <v>7.7487179979695328E-2</v>
      </c>
      <c r="R1376" s="5">
        <f t="shared" si="1633"/>
        <v>5.734163798073507E-2</v>
      </c>
      <c r="S1376" s="5">
        <f t="shared" si="1634"/>
        <v>2.7218747694889321E-2</v>
      </c>
      <c r="T1376" s="5">
        <f t="shared" si="1635"/>
        <v>6.4947732854285317E-2</v>
      </c>
      <c r="U1376" s="5">
        <f t="shared" si="1636"/>
        <v>5.5870700310794573E-2</v>
      </c>
      <c r="V1376" s="5">
        <f t="shared" si="1637"/>
        <v>2.4698682702732873E-3</v>
      </c>
      <c r="W1376" s="5">
        <f t="shared" si="1638"/>
        <v>2.5166488454275011E-2</v>
      </c>
      <c r="X1376" s="5">
        <f t="shared" si="1639"/>
        <v>2.1093894105283142E-2</v>
      </c>
      <c r="Y1376" s="5">
        <f t="shared" si="1640"/>
        <v>8.84017588177494E-3</v>
      </c>
      <c r="Z1376" s="5">
        <f t="shared" si="1641"/>
        <v>1.602075502887837E-2</v>
      </c>
      <c r="AA1376" s="5">
        <f t="shared" si="1642"/>
        <v>1.5609787834659345E-2</v>
      </c>
      <c r="AB1376" s="5">
        <f t="shared" si="1643"/>
        <v>7.6046814211894898E-3</v>
      </c>
      <c r="AC1376" s="5">
        <f t="shared" si="1644"/>
        <v>1.2606715982113647E-4</v>
      </c>
      <c r="AD1376" s="5">
        <f t="shared" si="1645"/>
        <v>6.1302283289163479E-3</v>
      </c>
      <c r="AE1376" s="5">
        <f t="shared" si="1646"/>
        <v>5.1381974662977831E-3</v>
      </c>
      <c r="AF1376" s="5">
        <f t="shared" si="1647"/>
        <v>2.1533515381584431E-3</v>
      </c>
      <c r="AG1376" s="5">
        <f t="shared" si="1648"/>
        <v>6.0162769496548325E-4</v>
      </c>
      <c r="AH1376" s="5">
        <f t="shared" si="1649"/>
        <v>3.357044733116482E-3</v>
      </c>
      <c r="AI1376" s="5">
        <f t="shared" si="1650"/>
        <v>3.2709292377887172E-3</v>
      </c>
      <c r="AJ1376" s="5">
        <f t="shared" si="1651"/>
        <v>1.593511396061854E-3</v>
      </c>
      <c r="AK1376" s="5">
        <f t="shared" si="1652"/>
        <v>5.1754478819922062E-4</v>
      </c>
      <c r="AL1376" s="5">
        <f t="shared" si="1653"/>
        <v>4.1182254718022033E-6</v>
      </c>
      <c r="AM1376" s="5">
        <f t="shared" si="1654"/>
        <v>1.1945949291392664E-3</v>
      </c>
      <c r="AN1376" s="5">
        <f t="shared" si="1655"/>
        <v>1.0012783062585526E-3</v>
      </c>
      <c r="AO1376" s="5">
        <f t="shared" si="1656"/>
        <v>4.1962267800113747E-4</v>
      </c>
      <c r="AP1376" s="5">
        <f t="shared" si="1657"/>
        <v>1.1723892734066529E-4</v>
      </c>
      <c r="AQ1376" s="5">
        <f t="shared" si="1658"/>
        <v>2.4566652622536296E-5</v>
      </c>
      <c r="AR1376" s="5">
        <f t="shared" si="1659"/>
        <v>5.627574640436466E-4</v>
      </c>
      <c r="AS1376" s="5">
        <f t="shared" si="1660"/>
        <v>5.4832151170513665E-4</v>
      </c>
      <c r="AT1376" s="5">
        <f t="shared" si="1661"/>
        <v>2.6712793646330732E-4</v>
      </c>
      <c r="AU1376" s="5">
        <f t="shared" si="1662"/>
        <v>8.675850806003954E-5</v>
      </c>
      <c r="AV1376" s="5">
        <f t="shared" si="1663"/>
        <v>2.1133240930711843E-5</v>
      </c>
      <c r="AW1376" s="5">
        <f t="shared" si="1664"/>
        <v>9.3423423963635584E-8</v>
      </c>
      <c r="AX1376" s="5">
        <f t="shared" si="1665"/>
        <v>1.9399182871022468E-4</v>
      </c>
      <c r="AY1376" s="5">
        <f t="shared" si="1666"/>
        <v>1.6259889016850869E-4</v>
      </c>
      <c r="AZ1376" s="5">
        <f t="shared" si="1667"/>
        <v>6.814307401453265E-5</v>
      </c>
      <c r="BA1376" s="5">
        <f t="shared" si="1668"/>
        <v>1.9038582331190677E-5</v>
      </c>
      <c r="BB1376" s="5">
        <f t="shared" si="1669"/>
        <v>3.9894107628336178E-6</v>
      </c>
      <c r="BC1376" s="5">
        <f t="shared" si="1670"/>
        <v>6.6876400596440242E-7</v>
      </c>
      <c r="BD1376" s="5">
        <f t="shared" si="1671"/>
        <v>7.8614770955314403E-5</v>
      </c>
      <c r="BE1376" s="5">
        <f t="shared" si="1672"/>
        <v>7.6598131178634728E-5</v>
      </c>
      <c r="BF1376" s="5">
        <f t="shared" si="1673"/>
        <v>3.731661129811321E-5</v>
      </c>
      <c r="BG1376" s="5">
        <f t="shared" si="1674"/>
        <v>1.211978636508288E-5</v>
      </c>
      <c r="BH1376" s="5">
        <f t="shared" si="1675"/>
        <v>2.9522218743642151E-6</v>
      </c>
      <c r="BI1376" s="5">
        <f t="shared" si="1676"/>
        <v>5.7529819308262788E-7</v>
      </c>
      <c r="BJ1376" s="8">
        <f t="shared" si="1677"/>
        <v>0.37381906078190136</v>
      </c>
      <c r="BK1376" s="8">
        <f t="shared" si="1678"/>
        <v>0.32653865670201088</v>
      </c>
      <c r="BL1376" s="8">
        <f t="shared" si="1679"/>
        <v>0.28368526865170129</v>
      </c>
      <c r="BM1376" s="8">
        <f t="shared" si="1680"/>
        <v>0.27263555337294698</v>
      </c>
      <c r="BN1376" s="8">
        <f t="shared" si="1681"/>
        <v>0.72726568232480049</v>
      </c>
    </row>
    <row r="1377" spans="1:66" x14ac:dyDescent="0.25">
      <c r="A1377" t="s">
        <v>114</v>
      </c>
      <c r="B1377" t="s">
        <v>132</v>
      </c>
      <c r="C1377" t="s">
        <v>130</v>
      </c>
      <c r="D1377" t="s">
        <v>565</v>
      </c>
      <c r="E1377">
        <f>VLOOKUP(A1377,home!$A$2:$E$405,3,FALSE)</f>
        <v>1.35326086956522</v>
      </c>
      <c r="F1377">
        <f>VLOOKUP(B1377,home!$B$2:$E$405,3,FALSE)</f>
        <v>0.93</v>
      </c>
      <c r="G1377">
        <f>VLOOKUP(C1377,away!$B$2:$E$405,4,FALSE)</f>
        <v>0.87</v>
      </c>
      <c r="H1377">
        <f>VLOOKUP(A1377,away!$A$2:$E$405,3,FALSE)</f>
        <v>1.10869565217391</v>
      </c>
      <c r="I1377">
        <f>VLOOKUP(C1377,away!$B$2:$E$405,3,FALSE)</f>
        <v>0.87</v>
      </c>
      <c r="J1377">
        <f>VLOOKUP(B1377,home!$B$2:$E$405,4,FALSE)</f>
        <v>1.18</v>
      </c>
      <c r="K1377" s="3">
        <f t="shared" si="1626"/>
        <v>1.0949233695652194</v>
      </c>
      <c r="L1377" s="3">
        <f t="shared" si="1627"/>
        <v>1.138186956521736</v>
      </c>
      <c r="M1377" s="5">
        <f t="shared" si="1628"/>
        <v>0.10719450123754182</v>
      </c>
      <c r="N1377" s="5">
        <f t="shared" si="1629"/>
        <v>0.11736976449387237</v>
      </c>
      <c r="O1377" s="5">
        <f t="shared" si="1630"/>
        <v>0.12200738311942316</v>
      </c>
      <c r="P1377" s="5">
        <f t="shared" si="1631"/>
        <v>0.13358873503695348</v>
      </c>
      <c r="Q1377" s="5">
        <f t="shared" si="1632"/>
        <v>6.4255449012353485E-2</v>
      </c>
      <c r="R1377" s="5">
        <f t="shared" si="1633"/>
        <v>6.9433606032938869E-2</v>
      </c>
      <c r="S1377" s="5">
        <f t="shared" si="1634"/>
        <v>4.1620488744163624E-2</v>
      </c>
      <c r="T1377" s="5">
        <f t="shared" si="1635"/>
        <v>7.3134713951308189E-2</v>
      </c>
      <c r="U1377" s="5">
        <f t="shared" si="1636"/>
        <v>7.6024477878649369E-2</v>
      </c>
      <c r="V1377" s="5">
        <f t="shared" si="1637"/>
        <v>5.7631775041972191E-3</v>
      </c>
      <c r="W1377" s="5">
        <f t="shared" si="1638"/>
        <v>2.3451597581844081E-2</v>
      </c>
      <c r="X1377" s="5">
        <f t="shared" si="1639"/>
        <v>2.6692302477251611E-2</v>
      </c>
      <c r="Y1377" s="5">
        <f t="shared" si="1640"/>
        <v>1.519041525957031E-2</v>
      </c>
      <c r="Z1377" s="5">
        <f t="shared" si="1641"/>
        <v>2.6342808243653298E-2</v>
      </c>
      <c r="AA1377" s="5">
        <f t="shared" si="1642"/>
        <v>2.8843356365951308E-2</v>
      </c>
      <c r="AB1377" s="5">
        <f t="shared" si="1643"/>
        <v>1.5790632470888914E-2</v>
      </c>
      <c r="AC1377" s="5">
        <f t="shared" si="1644"/>
        <v>4.488893924658117E-4</v>
      </c>
      <c r="AD1377" s="5">
        <f t="shared" si="1645"/>
        <v>6.4194255615000672E-3</v>
      </c>
      <c r="AE1377" s="5">
        <f t="shared" si="1646"/>
        <v>7.3065064424615959E-3</v>
      </c>
      <c r="AF1377" s="5">
        <f t="shared" si="1647"/>
        <v>4.1580851652759125E-3</v>
      </c>
      <c r="AG1377" s="5">
        <f t="shared" si="1648"/>
        <v>1.5775594330745225E-3</v>
      </c>
      <c r="AH1377" s="5">
        <f t="shared" si="1649"/>
        <v>7.4957601852698643E-3</v>
      </c>
      <c r="AI1377" s="5">
        <f t="shared" si="1650"/>
        <v>8.2072829995084931E-3</v>
      </c>
      <c r="AJ1377" s="5">
        <f t="shared" si="1651"/>
        <v>4.4931729783985897E-3</v>
      </c>
      <c r="AK1377" s="5">
        <f t="shared" si="1652"/>
        <v>1.6398933658491926E-3</v>
      </c>
      <c r="AL1377" s="5">
        <f t="shared" si="1653"/>
        <v>2.2376732171412078E-5</v>
      </c>
      <c r="AM1377" s="5">
        <f t="shared" si="1654"/>
        <v>1.4057558132941515E-3</v>
      </c>
      <c r="AN1377" s="5">
        <f t="shared" si="1655"/>
        <v>1.6000129307460074E-3</v>
      </c>
      <c r="AO1377" s="5">
        <f t="shared" si="1656"/>
        <v>9.1055692402061109E-4</v>
      </c>
      <c r="AP1377" s="5">
        <f t="shared" si="1657"/>
        <v>3.454613380302708E-4</v>
      </c>
      <c r="AQ1377" s="5">
        <f t="shared" si="1658"/>
        <v>9.8299897232150191E-5</v>
      </c>
      <c r="AR1377" s="5">
        <f t="shared" si="1659"/>
        <v>1.7063152944178214E-3</v>
      </c>
      <c r="AS1377" s="5">
        <f t="shared" si="1660"/>
        <v>1.8682844917046304E-3</v>
      </c>
      <c r="AT1377" s="5">
        <f t="shared" si="1661"/>
        <v>1.0228141754818384E-3</v>
      </c>
      <c r="AU1377" s="5">
        <f t="shared" si="1662"/>
        <v>3.7330104781921547E-4</v>
      </c>
      <c r="AV1377" s="5">
        <f t="shared" si="1663"/>
        <v>1.0218401028511061E-4</v>
      </c>
      <c r="AW1377" s="5">
        <f t="shared" si="1664"/>
        <v>7.7462497053096315E-7</v>
      </c>
      <c r="AX1377" s="5">
        <f t="shared" si="1665"/>
        <v>2.565324819796545E-4</v>
      </c>
      <c r="AY1377" s="5">
        <f t="shared" si="1666"/>
        <v>2.9198192491338993E-4</v>
      </c>
      <c r="AZ1377" s="5">
        <f t="shared" si="1667"/>
        <v>1.6616500923826474E-4</v>
      </c>
      <c r="BA1377" s="5">
        <f t="shared" si="1668"/>
        <v>6.3042282048435535E-5</v>
      </c>
      <c r="BB1377" s="5">
        <f t="shared" si="1669"/>
        <v>1.7938475784223434E-5</v>
      </c>
      <c r="BC1377" s="5">
        <f t="shared" si="1670"/>
        <v>4.0834678314968245E-6</v>
      </c>
      <c r="BD1377" s="5">
        <f t="shared" si="1671"/>
        <v>3.2368430196998463E-4</v>
      </c>
      <c r="BE1377" s="5">
        <f t="shared" si="1672"/>
        <v>3.5440950658834156E-4</v>
      </c>
      <c r="BF1377" s="5">
        <f t="shared" si="1673"/>
        <v>1.9402562557982686E-4</v>
      </c>
      <c r="BG1377" s="5">
        <f t="shared" si="1674"/>
        <v>7.0814397247287897E-5</v>
      </c>
      <c r="BH1377" s="5">
        <f t="shared" si="1675"/>
        <v>1.9384084611932613E-5</v>
      </c>
      <c r="BI1377" s="5">
        <f t="shared" si="1676"/>
        <v>4.2448174478469168E-6</v>
      </c>
      <c r="BJ1377" s="8">
        <f t="shared" si="1677"/>
        <v>0.34471564992363085</v>
      </c>
      <c r="BK1377" s="8">
        <f t="shared" si="1678"/>
        <v>0.28893015057240667</v>
      </c>
      <c r="BL1377" s="8">
        <f t="shared" si="1679"/>
        <v>0.33997502715003164</v>
      </c>
      <c r="BM1377" s="8">
        <f t="shared" si="1680"/>
        <v>0.38582298965669654</v>
      </c>
      <c r="BN1377" s="8">
        <f t="shared" si="1681"/>
        <v>0.61384943893308319</v>
      </c>
    </row>
    <row r="1378" spans="1:66" x14ac:dyDescent="0.25">
      <c r="A1378" t="s">
        <v>114</v>
      </c>
      <c r="B1378" t="s">
        <v>112</v>
      </c>
      <c r="C1378" t="s">
        <v>379</v>
      </c>
      <c r="D1378" t="s">
        <v>565</v>
      </c>
      <c r="E1378">
        <f>VLOOKUP(A1378,home!$A$2:$E$405,3,FALSE)</f>
        <v>1.35326086956522</v>
      </c>
      <c r="F1378">
        <f>VLOOKUP(B1378,home!$B$2:$E$405,3,FALSE)</f>
        <v>1.1200000000000001</v>
      </c>
      <c r="G1378">
        <f>VLOOKUP(C1378,away!$B$2:$E$405,4,FALSE)</f>
        <v>1.06</v>
      </c>
      <c r="H1378">
        <f>VLOOKUP(A1378,away!$A$2:$E$405,3,FALSE)</f>
        <v>1.10869565217391</v>
      </c>
      <c r="I1378">
        <f>VLOOKUP(C1378,away!$B$2:$E$405,3,FALSE)</f>
        <v>1</v>
      </c>
      <c r="J1378">
        <f>VLOOKUP(B1378,home!$B$2:$E$405,4,FALSE)</f>
        <v>0.98</v>
      </c>
      <c r="K1378" s="3">
        <f t="shared" si="1626"/>
        <v>1.6065913043478293</v>
      </c>
      <c r="L1378" s="3">
        <f t="shared" si="1627"/>
        <v>1.0865217391304318</v>
      </c>
      <c r="M1378" s="5">
        <f t="shared" si="1628"/>
        <v>6.7669951633544015E-2</v>
      </c>
      <c r="N1378" s="5">
        <f t="shared" si="1629"/>
        <v>0.10871795586009</v>
      </c>
      <c r="O1378" s="5">
        <f t="shared" si="1630"/>
        <v>7.3524873535750435E-2</v>
      </c>
      <c r="P1378" s="5">
        <f t="shared" si="1631"/>
        <v>0.11812442247581049</v>
      </c>
      <c r="Q1378" s="5">
        <f t="shared" si="1632"/>
        <v>8.7332661255645871E-2</v>
      </c>
      <c r="R1378" s="5">
        <f t="shared" si="1633"/>
        <v>3.9943186731704321E-2</v>
      </c>
      <c r="S1378" s="5">
        <f t="shared" si="1634"/>
        <v>5.154939100890045E-2</v>
      </c>
      <c r="T1378" s="5">
        <f t="shared" si="1635"/>
        <v>9.4888834990373233E-2</v>
      </c>
      <c r="U1378" s="5">
        <f t="shared" si="1636"/>
        <v>6.4172376471097747E-2</v>
      </c>
      <c r="V1378" s="5">
        <f t="shared" si="1637"/>
        <v>9.9982700263272547E-3</v>
      </c>
      <c r="W1378" s="5">
        <f t="shared" si="1638"/>
        <v>4.6769298052958409E-2</v>
      </c>
      <c r="X1378" s="5">
        <f t="shared" si="1639"/>
        <v>5.0815859058409879E-2</v>
      </c>
      <c r="Y1378" s="5">
        <f t="shared" si="1640"/>
        <v>2.760626777977521E-2</v>
      </c>
      <c r="Z1378" s="5">
        <f t="shared" si="1641"/>
        <v>1.4466380238047655E-2</v>
      </c>
      <c r="AA1378" s="5">
        <f t="shared" si="1642"/>
        <v>2.3241560695836643E-2</v>
      </c>
      <c r="AB1378" s="5">
        <f t="shared" si="1643"/>
        <v>1.8669844656701722E-2</v>
      </c>
      <c r="AC1378" s="5">
        <f t="shared" si="1644"/>
        <v>1.0908089965588131E-3</v>
      </c>
      <c r="AD1378" s="5">
        <f t="shared" si="1645"/>
        <v>1.8784786890583698E-2</v>
      </c>
      <c r="AE1378" s="5">
        <f t="shared" si="1646"/>
        <v>2.0410079321551533E-2</v>
      </c>
      <c r="AF1378" s="5">
        <f t="shared" si="1647"/>
        <v>1.1087997440121119E-2</v>
      </c>
      <c r="AG1378" s="5">
        <f t="shared" si="1648"/>
        <v>4.0157834207047247E-3</v>
      </c>
      <c r="AH1378" s="5">
        <f t="shared" si="1649"/>
        <v>3.9295091537914122E-3</v>
      </c>
      <c r="AI1378" s="5">
        <f t="shared" si="1650"/>
        <v>6.3131152368364795E-3</v>
      </c>
      <c r="AJ1378" s="5">
        <f t="shared" si="1651"/>
        <v>5.0712980214236382E-3</v>
      </c>
      <c r="AK1378" s="5">
        <f t="shared" si="1652"/>
        <v>2.7158344343251894E-3</v>
      </c>
      <c r="AL1378" s="5">
        <f t="shared" si="1653"/>
        <v>7.6164489342449385E-5</v>
      </c>
      <c r="AM1378" s="5">
        <f t="shared" si="1654"/>
        <v>6.035895054487774E-3</v>
      </c>
      <c r="AN1378" s="5">
        <f t="shared" si="1655"/>
        <v>6.5581311918108285E-3</v>
      </c>
      <c r="AO1378" s="5">
        <f t="shared" si="1656"/>
        <v>3.562776053985917E-3</v>
      </c>
      <c r="AP1378" s="5">
        <f t="shared" si="1657"/>
        <v>1.2903445447696785E-3</v>
      </c>
      <c r="AQ1378" s="5">
        <f t="shared" si="1658"/>
        <v>3.5049684971515409E-4</v>
      </c>
      <c r="AR1378" s="5">
        <f t="shared" si="1659"/>
        <v>8.5389942394127941E-4</v>
      </c>
      <c r="AS1378" s="5">
        <f t="shared" si="1660"/>
        <v>1.3718673892916802E-3</v>
      </c>
      <c r="AT1378" s="5">
        <f t="shared" si="1661"/>
        <v>1.102015109177186E-3</v>
      </c>
      <c r="AU1378" s="5">
        <f t="shared" si="1662"/>
        <v>5.9016263055466347E-4</v>
      </c>
      <c r="AV1378" s="5">
        <f t="shared" si="1663"/>
        <v>2.3703753760004058E-4</v>
      </c>
      <c r="AW1378" s="5">
        <f t="shared" si="1664"/>
        <v>3.6931237981630593E-6</v>
      </c>
      <c r="AX1378" s="5">
        <f t="shared" si="1665"/>
        <v>1.6162027514160194E-3</v>
      </c>
      <c r="AY1378" s="5">
        <f t="shared" si="1666"/>
        <v>1.7560394242559221E-3</v>
      </c>
      <c r="AZ1378" s="5">
        <f t="shared" si="1667"/>
        <v>9.5398750461207348E-4</v>
      </c>
      <c r="BA1378" s="5">
        <f t="shared" si="1668"/>
        <v>3.4550938753993696E-4</v>
      </c>
      <c r="BB1378" s="5">
        <f t="shared" si="1669"/>
        <v>9.3850865158945669E-5</v>
      </c>
      <c r="BC1378" s="5">
        <f t="shared" si="1670"/>
        <v>2.0394201046278663E-5</v>
      </c>
      <c r="BD1378" s="5">
        <f t="shared" si="1671"/>
        <v>1.5463004785719209E-4</v>
      </c>
      <c r="BE1378" s="5">
        <f t="shared" si="1672"/>
        <v>2.4842729027825349E-4</v>
      </c>
      <c r="BF1378" s="5">
        <f t="shared" si="1673"/>
        <v>1.9956056216186808E-4</v>
      </c>
      <c r="BG1378" s="5">
        <f t="shared" si="1674"/>
        <v>1.0687075462000723E-4</v>
      </c>
      <c r="BH1378" s="5">
        <f t="shared" si="1675"/>
        <v>4.2924406265398524E-5</v>
      </c>
      <c r="BI1378" s="5">
        <f t="shared" si="1676"/>
        <v>1.3792395570056553E-5</v>
      </c>
      <c r="BJ1378" s="8">
        <f t="shared" si="1677"/>
        <v>0.49301315189901218</v>
      </c>
      <c r="BK1378" s="8">
        <f t="shared" si="1678"/>
        <v>0.25026504805473937</v>
      </c>
      <c r="BL1378" s="8">
        <f t="shared" si="1679"/>
        <v>0.24250278648478521</v>
      </c>
      <c r="BM1378" s="8">
        <f t="shared" si="1680"/>
        <v>0.50318196888358169</v>
      </c>
      <c r="BN1378" s="8">
        <f t="shared" si="1681"/>
        <v>0.49531305149254518</v>
      </c>
    </row>
    <row r="1379" spans="1:66" x14ac:dyDescent="0.25">
      <c r="A1379" t="s">
        <v>114</v>
      </c>
      <c r="B1379" t="s">
        <v>133</v>
      </c>
      <c r="C1379" t="s">
        <v>119</v>
      </c>
      <c r="D1379" t="s">
        <v>565</v>
      </c>
      <c r="E1379">
        <f>VLOOKUP(A1379,home!$A$2:$E$405,3,FALSE)</f>
        <v>1.35326086956522</v>
      </c>
      <c r="F1379">
        <f>VLOOKUP(B1379,home!$B$2:$E$405,3,FALSE)</f>
        <v>1.1599999999999999</v>
      </c>
      <c r="G1379">
        <f>VLOOKUP(C1379,away!$B$2:$E$405,4,FALSE)</f>
        <v>0.84</v>
      </c>
      <c r="H1379">
        <f>VLOOKUP(A1379,away!$A$2:$E$405,3,FALSE)</f>
        <v>1.10869565217391</v>
      </c>
      <c r="I1379">
        <f>VLOOKUP(C1379,away!$B$2:$E$405,3,FALSE)</f>
        <v>0.77</v>
      </c>
      <c r="J1379">
        <f>VLOOKUP(B1379,home!$B$2:$E$405,4,FALSE)</f>
        <v>0.63</v>
      </c>
      <c r="K1379" s="3">
        <f t="shared" si="1626"/>
        <v>1.3186173913043502</v>
      </c>
      <c r="L1379" s="3">
        <f t="shared" si="1627"/>
        <v>0.53782826086956381</v>
      </c>
      <c r="M1379" s="5">
        <f t="shared" si="1628"/>
        <v>0.15622692954580947</v>
      </c>
      <c r="N1379" s="5">
        <f t="shared" si="1629"/>
        <v>0.20600354628918377</v>
      </c>
      <c r="O1379" s="5">
        <f t="shared" si="1630"/>
        <v>8.4023257818614569E-2</v>
      </c>
      <c r="P1379" s="5">
        <f t="shared" si="1631"/>
        <v>0.11079452903367437</v>
      </c>
      <c r="Q1379" s="5">
        <f t="shared" si="1632"/>
        <v>0.13581992940364424</v>
      </c>
      <c r="R1379" s="5">
        <f t="shared" si="1633"/>
        <v>2.2595041312590224E-2</v>
      </c>
      <c r="S1379" s="5">
        <f t="shared" si="1634"/>
        <v>1.9643584655157465E-2</v>
      </c>
      <c r="T1379" s="5">
        <f t="shared" si="1635"/>
        <v>7.3047796422588906E-2</v>
      </c>
      <c r="U1379" s="5">
        <f t="shared" si="1636"/>
        <v>2.9794214432021737E-2</v>
      </c>
      <c r="V1379" s="5">
        <f t="shared" si="1637"/>
        <v>1.5478919861629961E-3</v>
      </c>
      <c r="W1379" s="5">
        <f t="shared" si="1638"/>
        <v>5.9698173665791464E-2</v>
      </c>
      <c r="X1379" s="5">
        <f t="shared" si="1639"/>
        <v>3.2107364919761815E-2</v>
      </c>
      <c r="Y1379" s="5">
        <f t="shared" si="1640"/>
        <v>8.6341241179499675E-3</v>
      </c>
      <c r="Z1379" s="5">
        <f t="shared" si="1641"/>
        <v>4.0507505911421158E-3</v>
      </c>
      <c r="AA1379" s="5">
        <f t="shared" si="1642"/>
        <v>5.3413901773163705E-3</v>
      </c>
      <c r="AB1379" s="5">
        <f t="shared" si="1643"/>
        <v>3.521624990775797E-3</v>
      </c>
      <c r="AC1379" s="5">
        <f t="shared" si="1644"/>
        <v>6.8609315668445911E-5</v>
      </c>
      <c r="AD1379" s="5">
        <f t="shared" si="1645"/>
        <v>1.9679762506205001E-2</v>
      </c>
      <c r="AE1379" s="5">
        <f t="shared" si="1646"/>
        <v>1.0584332443038283E-2</v>
      </c>
      <c r="AF1379" s="5">
        <f t="shared" si="1647"/>
        <v>2.8462765551522905E-3</v>
      </c>
      <c r="AG1379" s="5">
        <f t="shared" si="1648"/>
        <v>5.1026932320378995E-4</v>
      </c>
      <c r="AH1379" s="5">
        <f t="shared" si="1649"/>
        <v>5.4465203641258038E-4</v>
      </c>
      <c r="AI1379" s="5">
        <f t="shared" si="1650"/>
        <v>7.1818764742295868E-4</v>
      </c>
      <c r="AJ1379" s="5">
        <f t="shared" si="1651"/>
        <v>4.7350736105593511E-4</v>
      </c>
      <c r="AK1379" s="5">
        <f t="shared" si="1652"/>
        <v>2.0812501373299475E-4</v>
      </c>
      <c r="AL1379" s="5">
        <f t="shared" si="1653"/>
        <v>1.9462807952272282E-6</v>
      </c>
      <c r="AM1379" s="5">
        <f t="shared" si="1654"/>
        <v>5.190015419484233E-3</v>
      </c>
      <c r="AN1379" s="5">
        <f t="shared" si="1655"/>
        <v>2.7913369669474242E-3</v>
      </c>
      <c r="AO1379" s="5">
        <f t="shared" si="1656"/>
        <v>7.5062995321712811E-4</v>
      </c>
      <c r="AP1379" s="5">
        <f t="shared" si="1657"/>
        <v>1.3457000076512338E-4</v>
      </c>
      <c r="AQ1379" s="5">
        <f t="shared" si="1658"/>
        <v>1.8093887369180541E-5</v>
      </c>
      <c r="AR1379" s="5">
        <f t="shared" si="1659"/>
        <v>5.8585851504568904E-5</v>
      </c>
      <c r="AS1379" s="5">
        <f t="shared" si="1660"/>
        <v>7.7252322678298684E-5</v>
      </c>
      <c r="AT1379" s="5">
        <f t="shared" si="1661"/>
        <v>5.0933128101130054E-5</v>
      </c>
      <c r="AU1379" s="5">
        <f t="shared" si="1662"/>
        <v>2.2387102835894135E-5</v>
      </c>
      <c r="AV1379" s="5">
        <f t="shared" si="1663"/>
        <v>7.3800057850822382E-6</v>
      </c>
      <c r="AW1379" s="5">
        <f t="shared" si="1664"/>
        <v>3.8341174722458298E-8</v>
      </c>
      <c r="AX1379" s="5">
        <f t="shared" si="1665"/>
        <v>1.1406074322116105E-3</v>
      </c>
      <c r="AY1379" s="5">
        <f t="shared" si="1666"/>
        <v>6.1345091160126927E-4</v>
      </c>
      <c r="AZ1379" s="5">
        <f t="shared" si="1667"/>
        <v>1.6496561845767959E-4</v>
      </c>
      <c r="BA1379" s="5">
        <f t="shared" si="1668"/>
        <v>2.9574390559455279E-5</v>
      </c>
      <c r="BB1379" s="5">
        <f t="shared" si="1669"/>
        <v>3.976485760217269E-6</v>
      </c>
      <c r="BC1379" s="5">
        <f t="shared" si="1670"/>
        <v>4.2773328415804796E-7</v>
      </c>
      <c r="BD1379" s="5">
        <f t="shared" si="1671"/>
        <v>5.2515211043774666E-6</v>
      </c>
      <c r="BE1379" s="5">
        <f t="shared" si="1672"/>
        <v>6.9247470590339547E-6</v>
      </c>
      <c r="BF1379" s="5">
        <f t="shared" si="1673"/>
        <v>4.5655459512129128E-6</v>
      </c>
      <c r="BG1379" s="5">
        <f t="shared" si="1674"/>
        <v>2.0067360973561699E-6</v>
      </c>
      <c r="BH1379" s="5">
        <f t="shared" si="1675"/>
        <v>6.6152927943301642E-7</v>
      </c>
      <c r="BI1379" s="5">
        <f t="shared" si="1676"/>
        <v>1.7446080254348189E-7</v>
      </c>
      <c r="BJ1379" s="8">
        <f t="shared" si="1677"/>
        <v>0.55976922444617683</v>
      </c>
      <c r="BK1379" s="8">
        <f t="shared" si="1678"/>
        <v>0.28889694172886926</v>
      </c>
      <c r="BL1379" s="8">
        <f t="shared" si="1679"/>
        <v>0.14745612374114211</v>
      </c>
      <c r="BM1379" s="8">
        <f t="shared" si="1680"/>
        <v>0.28409639453338742</v>
      </c>
      <c r="BN1379" s="8">
        <f t="shared" si="1681"/>
        <v>0.71546323340351659</v>
      </c>
    </row>
    <row r="1380" spans="1:66" x14ac:dyDescent="0.25">
      <c r="A1380" t="s">
        <v>114</v>
      </c>
      <c r="B1380" t="s">
        <v>134</v>
      </c>
      <c r="C1380" t="s">
        <v>121</v>
      </c>
      <c r="D1380" t="s">
        <v>565</v>
      </c>
      <c r="E1380">
        <f>VLOOKUP(A1380,home!$A$2:$E$405,3,FALSE)</f>
        <v>1.35326086956522</v>
      </c>
      <c r="F1380">
        <f>VLOOKUP(B1380,home!$B$2:$E$405,3,FALSE)</f>
        <v>0.96</v>
      </c>
      <c r="G1380">
        <f>VLOOKUP(C1380,away!$B$2:$E$405,4,FALSE)</f>
        <v>1.03</v>
      </c>
      <c r="H1380">
        <f>VLOOKUP(A1380,away!$A$2:$E$405,3,FALSE)</f>
        <v>1.10869565217391</v>
      </c>
      <c r="I1380">
        <f>VLOOKUP(C1380,away!$B$2:$E$405,3,FALSE)</f>
        <v>0.74</v>
      </c>
      <c r="J1380">
        <f>VLOOKUP(B1380,home!$B$2:$E$405,4,FALSE)</f>
        <v>1.1399999999999999</v>
      </c>
      <c r="K1380" s="3">
        <f t="shared" si="1626"/>
        <v>1.3381043478260894</v>
      </c>
      <c r="L1380" s="3">
        <f t="shared" si="1627"/>
        <v>0.93529565217391042</v>
      </c>
      <c r="M1380" s="5">
        <f t="shared" si="1628"/>
        <v>0.10296151513902976</v>
      </c>
      <c r="N1380" s="5">
        <f t="shared" si="1629"/>
        <v>0.13777325106629745</v>
      </c>
      <c r="O1380" s="5">
        <f t="shared" si="1630"/>
        <v>9.6299457450772799E-2</v>
      </c>
      <c r="P1380" s="5">
        <f t="shared" si="1631"/>
        <v>0.12885872270817259</v>
      </c>
      <c r="Q1380" s="5">
        <f t="shared" si="1632"/>
        <v>9.217749313297402E-2</v>
      </c>
      <c r="R1380" s="5">
        <f t="shared" si="1633"/>
        <v>4.5034231930207134E-2</v>
      </c>
      <c r="S1380" s="5">
        <f t="shared" si="1634"/>
        <v>4.0317419560989429E-2</v>
      </c>
      <c r="T1380" s="5">
        <f t="shared" si="1635"/>
        <v>8.6213208555561097E-2</v>
      </c>
      <c r="U1380" s="5">
        <f t="shared" si="1636"/>
        <v>6.0260501546818675E-2</v>
      </c>
      <c r="V1380" s="5">
        <f t="shared" si="1637"/>
        <v>5.6064650094459524E-3</v>
      </c>
      <c r="W1380" s="5">
        <f t="shared" si="1638"/>
        <v>4.1114368110980681E-2</v>
      </c>
      <c r="X1380" s="5">
        <f t="shared" si="1639"/>
        <v>3.8454089736077904E-2</v>
      </c>
      <c r="Y1380" s="5">
        <f t="shared" si="1640"/>
        <v>1.7982971469229527E-2</v>
      </c>
      <c r="Z1380" s="5">
        <f t="shared" si="1641"/>
        <v>1.4040107107771409E-2</v>
      </c>
      <c r="AA1380" s="5">
        <f t="shared" si="1642"/>
        <v>1.8787128364852905E-2</v>
      </c>
      <c r="AB1380" s="5">
        <f t="shared" si="1643"/>
        <v>1.2569569074088261E-2</v>
      </c>
      <c r="AC1380" s="5">
        <f t="shared" si="1644"/>
        <v>4.3853880686010985E-4</v>
      </c>
      <c r="AD1380" s="5">
        <f t="shared" si="1645"/>
        <v>1.3753828681856392E-2</v>
      </c>
      <c r="AE1380" s="5">
        <f t="shared" si="1646"/>
        <v>1.286389616688511E-2</v>
      </c>
      <c r="AF1380" s="5">
        <f t="shared" si="1647"/>
        <v>6.015773077452137E-3</v>
      </c>
      <c r="AG1380" s="5">
        <f t="shared" si="1648"/>
        <v>1.8755088012686163E-3</v>
      </c>
      <c r="AH1380" s="5">
        <f t="shared" si="1649"/>
        <v>3.2829127834886535E-3</v>
      </c>
      <c r="AI1380" s="5">
        <f t="shared" si="1650"/>
        <v>4.392879869120017E-3</v>
      </c>
      <c r="AJ1380" s="5">
        <f t="shared" si="1651"/>
        <v>2.939065826173599E-3</v>
      </c>
      <c r="AK1380" s="5">
        <f t="shared" si="1652"/>
        <v>1.3109255868499902E-3</v>
      </c>
      <c r="AL1380" s="5">
        <f t="shared" si="1653"/>
        <v>2.1953659261386925E-5</v>
      </c>
      <c r="AM1380" s="5">
        <f t="shared" si="1654"/>
        <v>3.6808115916894426E-3</v>
      </c>
      <c r="AN1380" s="5">
        <f t="shared" si="1655"/>
        <v>3.4426470781784668E-3</v>
      </c>
      <c r="AO1380" s="5">
        <f t="shared" si="1656"/>
        <v>1.6099464220947679E-3</v>
      </c>
      <c r="AP1380" s="5">
        <f t="shared" si="1657"/>
        <v>5.0192529627272658E-4</v>
      </c>
      <c r="AQ1380" s="5">
        <f t="shared" si="1658"/>
        <v>1.1736213682999574E-4</v>
      </c>
      <c r="AR1380" s="5">
        <f t="shared" si="1659"/>
        <v>6.140988105726178E-4</v>
      </c>
      <c r="AS1380" s="5">
        <f t="shared" si="1660"/>
        <v>8.2172828842205E-4</v>
      </c>
      <c r="AT1380" s="5">
        <f t="shared" si="1661"/>
        <v>5.4977909773461795E-4</v>
      </c>
      <c r="AU1380" s="5">
        <f t="shared" si="1662"/>
        <v>2.452206003408656E-4</v>
      </c>
      <c r="AV1380" s="5">
        <f t="shared" si="1663"/>
        <v>8.2032687873159017E-5</v>
      </c>
      <c r="AW1380" s="5">
        <f t="shared" si="1664"/>
        <v>7.6320870617769839E-7</v>
      </c>
      <c r="AX1380" s="5">
        <f t="shared" si="1665"/>
        <v>8.2088499906138475E-4</v>
      </c>
      <c r="AY1380" s="5">
        <f t="shared" si="1666"/>
        <v>7.6777017055689768E-4</v>
      </c>
      <c r="AZ1380" s="5">
        <f t="shared" si="1667"/>
        <v>3.5904605119534399E-4</v>
      </c>
      <c r="BA1380" s="5">
        <f t="shared" si="1668"/>
        <v>1.1193807020440551E-4</v>
      </c>
      <c r="BB1380" s="5">
        <f t="shared" si="1669"/>
        <v>2.6173797593729603E-5</v>
      </c>
      <c r="BC1380" s="5">
        <f t="shared" si="1670"/>
        <v>4.8960478180590524E-6</v>
      </c>
      <c r="BD1380" s="5">
        <f t="shared" si="1671"/>
        <v>9.5727324588956489E-5</v>
      </c>
      <c r="BE1380" s="5">
        <f t="shared" si="1672"/>
        <v>1.2809314923824201E-4</v>
      </c>
      <c r="BF1380" s="5">
        <f t="shared" si="1673"/>
        <v>8.5700999961213872E-5</v>
      </c>
      <c r="BG1380" s="5">
        <f t="shared" si="1674"/>
        <v>3.8225626887047936E-5</v>
      </c>
      <c r="BH1380" s="5">
        <f t="shared" si="1675"/>
        <v>1.2787469383984176E-5</v>
      </c>
      <c r="BI1380" s="5">
        <f t="shared" si="1676"/>
        <v>3.4221936760804469E-6</v>
      </c>
      <c r="BJ1380" s="8">
        <f t="shared" si="1677"/>
        <v>0.45966779046007822</v>
      </c>
      <c r="BK1380" s="8">
        <f t="shared" si="1678"/>
        <v>0.27897238505431615</v>
      </c>
      <c r="BL1380" s="8">
        <f t="shared" si="1679"/>
        <v>0.2475534886810509</v>
      </c>
      <c r="BM1380" s="8">
        <f t="shared" si="1680"/>
        <v>0.39636209291391211</v>
      </c>
      <c r="BN1380" s="8">
        <f t="shared" si="1681"/>
        <v>0.60310467142745383</v>
      </c>
    </row>
    <row r="1381" spans="1:66" x14ac:dyDescent="0.25">
      <c r="A1381" t="s">
        <v>136</v>
      </c>
      <c r="B1381" t="s">
        <v>309</v>
      </c>
      <c r="C1381" t="s">
        <v>116</v>
      </c>
      <c r="D1381" t="s">
        <v>565</v>
      </c>
      <c r="E1381">
        <f>VLOOKUP(A1381,home!$A$2:$E$405,3,FALSE)</f>
        <v>1.4901185770751</v>
      </c>
      <c r="F1381">
        <f>VLOOKUP(B1381,home!$B$2:$E$405,3,FALSE)</f>
        <v>1.19</v>
      </c>
      <c r="G1381">
        <f>VLOOKUP(C1381,away!$B$2:$E$405,4,FALSE)</f>
        <v>1.73</v>
      </c>
      <c r="H1381">
        <f>VLOOKUP(A1381,away!$A$2:$E$405,3,FALSE)</f>
        <v>1.24901185770751</v>
      </c>
      <c r="I1381">
        <f>VLOOKUP(C1381,away!$B$2:$E$405,3,FALSE)</f>
        <v>0.45</v>
      </c>
      <c r="J1381">
        <f>VLOOKUP(B1381,home!$B$2:$E$405,4,FALSE)</f>
        <v>0.98</v>
      </c>
      <c r="K1381" s="3">
        <f t="shared" si="1626"/>
        <v>3.0677071146245081</v>
      </c>
      <c r="L1381" s="3">
        <f t="shared" si="1627"/>
        <v>0.55081422924901191</v>
      </c>
      <c r="M1381" s="5">
        <f t="shared" si="1628"/>
        <v>2.6822308154896682E-2</v>
      </c>
      <c r="N1381" s="5">
        <f t="shared" si="1629"/>
        <v>8.228298555742751E-2</v>
      </c>
      <c r="O1381" s="5">
        <f t="shared" si="1630"/>
        <v>1.4774108993018901E-2</v>
      </c>
      <c r="P1381" s="5">
        <f t="shared" si="1631"/>
        <v>4.5322639270122006E-2</v>
      </c>
      <c r="Q1381" s="5">
        <f t="shared" si="1632"/>
        <v>0.12621005010353303</v>
      </c>
      <c r="R1381" s="5">
        <f t="shared" si="1633"/>
        <v>4.0688947289153005E-3</v>
      </c>
      <c r="S1381" s="5">
        <f t="shared" si="1634"/>
        <v>1.914583206772421E-2</v>
      </c>
      <c r="T1381" s="5">
        <f t="shared" si="1635"/>
        <v>6.951829147125671E-2</v>
      </c>
      <c r="U1381" s="5">
        <f t="shared" si="1636"/>
        <v>1.2482177308551624E-2</v>
      </c>
      <c r="V1381" s="5">
        <f t="shared" si="1637"/>
        <v>3.5946017410444404E-3</v>
      </c>
      <c r="W1381" s="5">
        <f t="shared" si="1638"/>
        <v>0.12905848954657465</v>
      </c>
      <c r="X1381" s="5">
        <f t="shared" si="1639"/>
        <v>7.1087252447638166E-2</v>
      </c>
      <c r="Y1381" s="5">
        <f t="shared" si="1640"/>
        <v>1.9577935083187874E-2</v>
      </c>
      <c r="Z1381" s="5">
        <f t="shared" si="1641"/>
        <v>7.4706837133428291E-4</v>
      </c>
      <c r="AA1381" s="5">
        <f t="shared" si="1642"/>
        <v>2.2917869578531233E-3</v>
      </c>
      <c r="AB1381" s="5">
        <f t="shared" si="1643"/>
        <v>3.515265577904843E-3</v>
      </c>
      <c r="AC1381" s="5">
        <f t="shared" si="1644"/>
        <v>3.7962066195114066E-4</v>
      </c>
      <c r="AD1381" s="5">
        <f t="shared" si="1645"/>
        <v>9.8978411646179945E-2</v>
      </c>
      <c r="AE1381" s="5">
        <f t="shared" si="1646"/>
        <v>5.4518717523182027E-2</v>
      </c>
      <c r="AF1381" s="5">
        <f t="shared" si="1647"/>
        <v>1.5014842686088053E-2</v>
      </c>
      <c r="AG1381" s="5">
        <f t="shared" si="1648"/>
        <v>2.7567963338109187E-3</v>
      </c>
      <c r="AH1381" s="5">
        <f t="shared" si="1649"/>
        <v>1.0287397228820191E-4</v>
      </c>
      <c r="AI1381" s="5">
        <f t="shared" si="1650"/>
        <v>3.1558721669820141E-4</v>
      </c>
      <c r="AJ1381" s="5">
        <f t="shared" si="1651"/>
        <v>4.8406457497480955E-4</v>
      </c>
      <c r="AK1381" s="5">
        <f t="shared" si="1652"/>
        <v>4.9498944686263732E-4</v>
      </c>
      <c r="AL1381" s="5">
        <f t="shared" si="1653"/>
        <v>2.5658359037166551E-5</v>
      </c>
      <c r="AM1381" s="5">
        <f t="shared" si="1654"/>
        <v>6.0727355520243873E-2</v>
      </c>
      <c r="AN1381" s="5">
        <f t="shared" si="1655"/>
        <v>3.3449491525213856E-2</v>
      </c>
      <c r="AO1381" s="5">
        <f t="shared" si="1656"/>
        <v>9.2122279466160112E-3</v>
      </c>
      <c r="AP1381" s="5">
        <f t="shared" si="1657"/>
        <v>1.6914087453605024E-3</v>
      </c>
      <c r="AQ1381" s="5">
        <f t="shared" si="1658"/>
        <v>2.3291300110519581E-4</v>
      </c>
      <c r="AR1381" s="5">
        <f t="shared" si="1659"/>
        <v>1.1332889551142036E-5</v>
      </c>
      <c r="AS1381" s="5">
        <f t="shared" si="1660"/>
        <v>3.4765985905292169E-5</v>
      </c>
      <c r="AT1381" s="5">
        <f t="shared" si="1661"/>
        <v>5.3325931154300084E-5</v>
      </c>
      <c r="AU1381" s="5">
        <f t="shared" si="1662"/>
        <v>5.4529446132007699E-5</v>
      </c>
      <c r="AV1381" s="5">
        <f t="shared" si="1663"/>
        <v>4.1820092463923477E-5</v>
      </c>
      <c r="AW1381" s="5">
        <f t="shared" si="1664"/>
        <v>1.2043297692820691E-6</v>
      </c>
      <c r="AX1381" s="5">
        <f t="shared" si="1665"/>
        <v>3.1048956763630668E-2</v>
      </c>
      <c r="AY1381" s="5">
        <f t="shared" si="1666"/>
        <v>1.7102207188745121E-2</v>
      </c>
      <c r="AZ1381" s="5">
        <f t="shared" si="1667"/>
        <v>4.7100695355627763E-3</v>
      </c>
      <c r="BA1381" s="5">
        <f t="shared" si="1668"/>
        <v>8.6479110698008761E-4</v>
      </c>
      <c r="BB1381" s="5">
        <f t="shared" si="1669"/>
        <v>1.1908481176315917E-4</v>
      </c>
      <c r="BC1381" s="5">
        <f t="shared" si="1670"/>
        <v>1.3118721761317646E-5</v>
      </c>
      <c r="BD1381" s="5">
        <f t="shared" si="1671"/>
        <v>1.0403861372127461E-6</v>
      </c>
      <c r="BE1381" s="5">
        <f t="shared" si="1672"/>
        <v>3.1915999550842506E-6</v>
      </c>
      <c r="BF1381" s="5">
        <f t="shared" si="1673"/>
        <v>4.8954469446236092E-6</v>
      </c>
      <c r="BG1381" s="5">
        <f t="shared" si="1674"/>
        <v>5.0059324737628863E-6</v>
      </c>
      <c r="BH1381" s="5">
        <f t="shared" si="1675"/>
        <v>3.8391836662730676E-6</v>
      </c>
      <c r="BI1381" s="5">
        <f t="shared" si="1676"/>
        <v>2.3554982094752176E-6</v>
      </c>
      <c r="BJ1381" s="8">
        <f t="shared" si="1677"/>
        <v>0.82817539726586153</v>
      </c>
      <c r="BK1381" s="8">
        <f t="shared" si="1678"/>
        <v>0.11239286744352077</v>
      </c>
      <c r="BL1381" s="8">
        <f t="shared" si="1679"/>
        <v>3.8745851169660749E-2</v>
      </c>
      <c r="BM1381" s="8">
        <f t="shared" si="1680"/>
        <v>0.66347919458348792</v>
      </c>
      <c r="BN1381" s="8">
        <f t="shared" si="1681"/>
        <v>0.29948098680791341</v>
      </c>
    </row>
    <row r="1382" spans="1:66" x14ac:dyDescent="0.25">
      <c r="A1382" t="s">
        <v>136</v>
      </c>
      <c r="B1382" t="s">
        <v>315</v>
      </c>
      <c r="C1382" t="s">
        <v>515</v>
      </c>
      <c r="D1382" t="s">
        <v>565</v>
      </c>
      <c r="E1382">
        <f>VLOOKUP(A1382,home!$A$2:$E$405,3,FALSE)</f>
        <v>1.4901185770751</v>
      </c>
      <c r="F1382">
        <f>VLOOKUP(B1382,home!$B$2:$E$405,3,FALSE)</f>
        <v>0.85</v>
      </c>
      <c r="G1382" t="e">
        <f>VLOOKUP(C1382,away!$B$2:$E$405,4,FALSE)</f>
        <v>#N/A</v>
      </c>
      <c r="H1382">
        <f>VLOOKUP(A1382,away!$A$2:$E$405,3,FALSE)</f>
        <v>1.24901185770751</v>
      </c>
      <c r="I1382" t="e">
        <f>VLOOKUP(C1382,away!$B$2:$E$405,3,FALSE)</f>
        <v>#N/A</v>
      </c>
      <c r="J1382">
        <f>VLOOKUP(B1382,home!$B$2:$E$405,4,FALSE)</f>
        <v>1.53</v>
      </c>
      <c r="K1382" s="3" t="e">
        <f t="shared" si="1626"/>
        <v>#N/A</v>
      </c>
      <c r="L1382" s="3" t="e">
        <f t="shared" si="1627"/>
        <v>#N/A</v>
      </c>
      <c r="M1382" s="5" t="e">
        <f t="shared" si="1628"/>
        <v>#N/A</v>
      </c>
      <c r="N1382" s="5" t="e">
        <f t="shared" si="1629"/>
        <v>#N/A</v>
      </c>
      <c r="O1382" s="5" t="e">
        <f t="shared" si="1630"/>
        <v>#N/A</v>
      </c>
      <c r="P1382" s="5" t="e">
        <f t="shared" si="1631"/>
        <v>#N/A</v>
      </c>
      <c r="Q1382" s="5" t="e">
        <f t="shared" si="1632"/>
        <v>#N/A</v>
      </c>
      <c r="R1382" s="5" t="e">
        <f t="shared" si="1633"/>
        <v>#N/A</v>
      </c>
      <c r="S1382" s="5" t="e">
        <f t="shared" si="1634"/>
        <v>#N/A</v>
      </c>
      <c r="T1382" s="5" t="e">
        <f t="shared" si="1635"/>
        <v>#N/A</v>
      </c>
      <c r="U1382" s="5" t="e">
        <f t="shared" si="1636"/>
        <v>#N/A</v>
      </c>
      <c r="V1382" s="5" t="e">
        <f t="shared" si="1637"/>
        <v>#N/A</v>
      </c>
      <c r="W1382" s="5" t="e">
        <f t="shared" si="1638"/>
        <v>#N/A</v>
      </c>
      <c r="X1382" s="5" t="e">
        <f t="shared" si="1639"/>
        <v>#N/A</v>
      </c>
      <c r="Y1382" s="5" t="e">
        <f t="shared" si="1640"/>
        <v>#N/A</v>
      </c>
      <c r="Z1382" s="5" t="e">
        <f t="shared" si="1641"/>
        <v>#N/A</v>
      </c>
      <c r="AA1382" s="5" t="e">
        <f t="shared" si="1642"/>
        <v>#N/A</v>
      </c>
      <c r="AB1382" s="5" t="e">
        <f t="shared" si="1643"/>
        <v>#N/A</v>
      </c>
      <c r="AC1382" s="5" t="e">
        <f t="shared" si="1644"/>
        <v>#N/A</v>
      </c>
      <c r="AD1382" s="5" t="e">
        <f t="shared" si="1645"/>
        <v>#N/A</v>
      </c>
      <c r="AE1382" s="5" t="e">
        <f t="shared" si="1646"/>
        <v>#N/A</v>
      </c>
      <c r="AF1382" s="5" t="e">
        <f t="shared" si="1647"/>
        <v>#N/A</v>
      </c>
      <c r="AG1382" s="5" t="e">
        <f t="shared" si="1648"/>
        <v>#N/A</v>
      </c>
      <c r="AH1382" s="5" t="e">
        <f t="shared" si="1649"/>
        <v>#N/A</v>
      </c>
      <c r="AI1382" s="5" t="e">
        <f t="shared" si="1650"/>
        <v>#N/A</v>
      </c>
      <c r="AJ1382" s="5" t="e">
        <f t="shared" si="1651"/>
        <v>#N/A</v>
      </c>
      <c r="AK1382" s="5" t="e">
        <f t="shared" si="1652"/>
        <v>#N/A</v>
      </c>
      <c r="AL1382" s="5" t="e">
        <f t="shared" si="1653"/>
        <v>#N/A</v>
      </c>
      <c r="AM1382" s="5" t="e">
        <f t="shared" si="1654"/>
        <v>#N/A</v>
      </c>
      <c r="AN1382" s="5" t="e">
        <f t="shared" si="1655"/>
        <v>#N/A</v>
      </c>
      <c r="AO1382" s="5" t="e">
        <f t="shared" si="1656"/>
        <v>#N/A</v>
      </c>
      <c r="AP1382" s="5" t="e">
        <f t="shared" si="1657"/>
        <v>#N/A</v>
      </c>
      <c r="AQ1382" s="5" t="e">
        <f t="shared" si="1658"/>
        <v>#N/A</v>
      </c>
      <c r="AR1382" s="5" t="e">
        <f t="shared" si="1659"/>
        <v>#N/A</v>
      </c>
      <c r="AS1382" s="5" t="e">
        <f t="shared" si="1660"/>
        <v>#N/A</v>
      </c>
      <c r="AT1382" s="5" t="e">
        <f t="shared" si="1661"/>
        <v>#N/A</v>
      </c>
      <c r="AU1382" s="5" t="e">
        <f t="shared" si="1662"/>
        <v>#N/A</v>
      </c>
      <c r="AV1382" s="5" t="e">
        <f t="shared" si="1663"/>
        <v>#N/A</v>
      </c>
      <c r="AW1382" s="5" t="e">
        <f t="shared" si="1664"/>
        <v>#N/A</v>
      </c>
      <c r="AX1382" s="5" t="e">
        <f t="shared" si="1665"/>
        <v>#N/A</v>
      </c>
      <c r="AY1382" s="5" t="e">
        <f t="shared" si="1666"/>
        <v>#N/A</v>
      </c>
      <c r="AZ1382" s="5" t="e">
        <f t="shared" si="1667"/>
        <v>#N/A</v>
      </c>
      <c r="BA1382" s="5" t="e">
        <f t="shared" si="1668"/>
        <v>#N/A</v>
      </c>
      <c r="BB1382" s="5" t="e">
        <f t="shared" si="1669"/>
        <v>#N/A</v>
      </c>
      <c r="BC1382" s="5" t="e">
        <f t="shared" si="1670"/>
        <v>#N/A</v>
      </c>
      <c r="BD1382" s="5" t="e">
        <f t="shared" si="1671"/>
        <v>#N/A</v>
      </c>
      <c r="BE1382" s="5" t="e">
        <f t="shared" si="1672"/>
        <v>#N/A</v>
      </c>
      <c r="BF1382" s="5" t="e">
        <f t="shared" si="1673"/>
        <v>#N/A</v>
      </c>
      <c r="BG1382" s="5" t="e">
        <f t="shared" si="1674"/>
        <v>#N/A</v>
      </c>
      <c r="BH1382" s="5" t="e">
        <f t="shared" si="1675"/>
        <v>#N/A</v>
      </c>
      <c r="BI1382" s="5" t="e">
        <f t="shared" si="1676"/>
        <v>#N/A</v>
      </c>
      <c r="BJ1382" s="8" t="e">
        <f t="shared" si="1677"/>
        <v>#N/A</v>
      </c>
      <c r="BK1382" s="8" t="e">
        <f t="shared" si="1678"/>
        <v>#N/A</v>
      </c>
      <c r="BL1382" s="8" t="e">
        <f t="shared" si="1679"/>
        <v>#N/A</v>
      </c>
      <c r="BM1382" s="8" t="e">
        <f t="shared" si="1680"/>
        <v>#N/A</v>
      </c>
      <c r="BN1382" s="8" t="e">
        <f t="shared" si="1681"/>
        <v>#N/A</v>
      </c>
    </row>
    <row r="1383" spans="1:66" x14ac:dyDescent="0.25">
      <c r="A1383" t="s">
        <v>136</v>
      </c>
      <c r="B1383" t="s">
        <v>317</v>
      </c>
      <c r="C1383" t="s">
        <v>137</v>
      </c>
      <c r="D1383" t="s">
        <v>565</v>
      </c>
      <c r="E1383">
        <f>VLOOKUP(A1383,home!$A$2:$E$405,3,FALSE)</f>
        <v>1.4901185770751</v>
      </c>
      <c r="F1383">
        <f>VLOOKUP(B1383,home!$B$2:$E$405,3,FALSE)</f>
        <v>0.85</v>
      </c>
      <c r="G1383">
        <f>VLOOKUP(C1383,away!$B$2:$E$405,4,FALSE)</f>
        <v>0.98</v>
      </c>
      <c r="H1383">
        <f>VLOOKUP(A1383,away!$A$2:$E$405,3,FALSE)</f>
        <v>1.24901185770751</v>
      </c>
      <c r="I1383">
        <f>VLOOKUP(C1383,away!$B$2:$E$405,3,FALSE)</f>
        <v>0.49</v>
      </c>
      <c r="J1383">
        <f>VLOOKUP(B1383,home!$B$2:$E$405,4,FALSE)</f>
        <v>0.51</v>
      </c>
      <c r="K1383" s="3">
        <f t="shared" si="1626"/>
        <v>1.2412687747035582</v>
      </c>
      <c r="L1383" s="3">
        <f t="shared" si="1627"/>
        <v>0.3121280632411067</v>
      </c>
      <c r="M1383" s="5">
        <f t="shared" si="1628"/>
        <v>0.21152822498273097</v>
      </c>
      <c r="N1383" s="5">
        <f t="shared" si="1629"/>
        <v>0.26256338063953299</v>
      </c>
      <c r="O1383" s="5">
        <f t="shared" si="1630"/>
        <v>6.6023895184688888E-2</v>
      </c>
      <c r="P1383" s="5">
        <f t="shared" si="1631"/>
        <v>8.1953399477054933E-2</v>
      </c>
      <c r="Q1383" s="5">
        <f t="shared" si="1632"/>
        <v>0.16295586288422859</v>
      </c>
      <c r="R1383" s="5">
        <f t="shared" si="1633"/>
        <v>1.0303955265815387E-2</v>
      </c>
      <c r="S1383" s="5">
        <f t="shared" si="1634"/>
        <v>7.9379001152140201E-3</v>
      </c>
      <c r="T1383" s="5">
        <f t="shared" si="1635"/>
        <v>5.0863097875837607E-2</v>
      </c>
      <c r="U1383" s="5">
        <f t="shared" si="1636"/>
        <v>1.278997792739894E-2</v>
      </c>
      <c r="V1383" s="5">
        <f t="shared" si="1637"/>
        <v>3.4171321014236824E-4</v>
      </c>
      <c r="W1383" s="5">
        <f t="shared" si="1638"/>
        <v>6.7424008084355794E-2</v>
      </c>
      <c r="X1383" s="5">
        <f t="shared" si="1639"/>
        <v>2.1044925059322695E-2</v>
      </c>
      <c r="Y1383" s="5">
        <f t="shared" si="1640"/>
        <v>3.2843558499103124E-3</v>
      </c>
      <c r="Z1383" s="5">
        <f t="shared" si="1641"/>
        <v>1.0720512002806533E-3</v>
      </c>
      <c r="AA1383" s="5">
        <f t="shared" si="1642"/>
        <v>1.3307036797918449E-3</v>
      </c>
      <c r="AB1383" s="5">
        <f t="shared" si="1643"/>
        <v>8.2588046305436989E-4</v>
      </c>
      <c r="AC1383" s="5">
        <f t="shared" si="1644"/>
        <v>8.2744747242568351E-6</v>
      </c>
      <c r="AD1383" s="5">
        <f t="shared" si="1645"/>
        <v>2.092282897511779E-2</v>
      </c>
      <c r="AE1383" s="5">
        <f t="shared" si="1646"/>
        <v>6.5306020855284254E-3</v>
      </c>
      <c r="AF1383" s="5">
        <f t="shared" si="1647"/>
        <v>1.0191920903771597E-3</v>
      </c>
      <c r="AG1383" s="5">
        <f t="shared" si="1648"/>
        <v>1.0603948441335928E-4</v>
      </c>
      <c r="AH1383" s="5">
        <f t="shared" si="1649"/>
        <v>8.3654316209725988E-5</v>
      </c>
      <c r="AI1383" s="5">
        <f t="shared" si="1650"/>
        <v>1.0383749058031056E-4</v>
      </c>
      <c r="AJ1383" s="5">
        <f t="shared" si="1651"/>
        <v>6.4445117350457189E-5</v>
      </c>
      <c r="AK1383" s="5">
        <f t="shared" si="1652"/>
        <v>2.6664570616409667E-5</v>
      </c>
      <c r="AL1383" s="5">
        <f t="shared" si="1653"/>
        <v>1.2823278455538044E-7</v>
      </c>
      <c r="AM1383" s="5">
        <f t="shared" si="1654"/>
        <v>5.194170857055311E-3</v>
      </c>
      <c r="AN1383" s="5">
        <f t="shared" si="1655"/>
        <v>1.6212464897560734E-3</v>
      </c>
      <c r="AO1383" s="5">
        <f t="shared" si="1656"/>
        <v>2.5301826344200295E-4</v>
      </c>
      <c r="AP1383" s="5">
        <f t="shared" si="1657"/>
        <v>2.6324700177593497E-5</v>
      </c>
      <c r="AQ1383" s="5">
        <f t="shared" si="1658"/>
        <v>2.0541694204587681E-6</v>
      </c>
      <c r="AR1383" s="5">
        <f t="shared" si="1659"/>
        <v>5.2221719400601809E-6</v>
      </c>
      <c r="AS1383" s="5">
        <f t="shared" si="1660"/>
        <v>6.4821189653298027E-6</v>
      </c>
      <c r="AT1383" s="5">
        <f t="shared" si="1661"/>
        <v>4.0230259327888112E-6</v>
      </c>
      <c r="AU1383" s="5">
        <f t="shared" si="1662"/>
        <v>1.6645521567311351E-6</v>
      </c>
      <c r="AV1383" s="5">
        <f t="shared" si="1663"/>
        <v>5.1653915400395553E-7</v>
      </c>
      <c r="AW1383" s="5">
        <f t="shared" si="1664"/>
        <v>1.3800512673348351E-9</v>
      </c>
      <c r="AX1383" s="5">
        <f t="shared" si="1665"/>
        <v>1.0745603492229969E-3</v>
      </c>
      <c r="AY1383" s="5">
        <f t="shared" si="1666"/>
        <v>3.3540044063866121E-4</v>
      </c>
      <c r="AZ1383" s="5">
        <f t="shared" si="1667"/>
        <v>5.2343944973379552E-5</v>
      </c>
      <c r="BA1383" s="5">
        <f t="shared" si="1668"/>
        <v>5.4460047223133404E-6</v>
      </c>
      <c r="BB1383" s="5">
        <f t="shared" si="1669"/>
        <v>4.2496272659439585E-7</v>
      </c>
      <c r="BC1383" s="5">
        <f t="shared" si="1670"/>
        <v>2.6528558560313761E-8</v>
      </c>
      <c r="BD1383" s="5">
        <f t="shared" si="1671"/>
        <v>2.7166440226050601E-7</v>
      </c>
      <c r="BE1383" s="5">
        <f t="shared" si="1672"/>
        <v>3.3720853972447277E-7</v>
      </c>
      <c r="BF1383" s="5">
        <f t="shared" si="1673"/>
        <v>2.0928321546168626E-7</v>
      </c>
      <c r="BG1383" s="5">
        <f t="shared" si="1674"/>
        <v>8.6592240140716004E-8</v>
      </c>
      <c r="BH1383" s="5">
        <f t="shared" si="1675"/>
        <v>2.687106095457572E-8</v>
      </c>
      <c r="BI1383" s="5">
        <f t="shared" si="1676"/>
        <v>6.6708417812141623E-9</v>
      </c>
      <c r="BJ1383" s="8">
        <f t="shared" si="1677"/>
        <v>0.60527930973931854</v>
      </c>
      <c r="BK1383" s="8">
        <f t="shared" si="1678"/>
        <v>0.30210504093328971</v>
      </c>
      <c r="BL1383" s="8">
        <f t="shared" si="1679"/>
        <v>9.1571860713955608E-2</v>
      </c>
      <c r="BM1383" s="8">
        <f t="shared" si="1680"/>
        <v>0.20436414509220552</v>
      </c>
      <c r="BN1383" s="8">
        <f t="shared" si="1681"/>
        <v>0.79532871843405173</v>
      </c>
    </row>
    <row r="1384" spans="1:66" x14ac:dyDescent="0.25">
      <c r="A1384" t="s">
        <v>136</v>
      </c>
      <c r="B1384" t="s">
        <v>323</v>
      </c>
      <c r="C1384" t="s">
        <v>125</v>
      </c>
      <c r="D1384" t="s">
        <v>565</v>
      </c>
      <c r="E1384">
        <f>VLOOKUP(A1384,home!$A$2:$E$405,3,FALSE)</f>
        <v>1.4901185770751</v>
      </c>
      <c r="F1384">
        <f>VLOOKUP(B1384,home!$B$2:$E$405,3,FALSE)</f>
        <v>1.1000000000000001</v>
      </c>
      <c r="G1384">
        <f>VLOOKUP(C1384,away!$B$2:$E$405,4,FALSE)</f>
        <v>1.04</v>
      </c>
      <c r="H1384">
        <f>VLOOKUP(A1384,away!$A$2:$E$405,3,FALSE)</f>
        <v>1.24901185770751</v>
      </c>
      <c r="I1384">
        <f>VLOOKUP(C1384,away!$B$2:$E$405,3,FALSE)</f>
        <v>0.57999999999999996</v>
      </c>
      <c r="J1384">
        <f>VLOOKUP(B1384,home!$B$2:$E$405,4,FALSE)</f>
        <v>0.95</v>
      </c>
      <c r="K1384" s="3">
        <f t="shared" si="1626"/>
        <v>1.7046956521739145</v>
      </c>
      <c r="L1384" s="3">
        <f t="shared" si="1627"/>
        <v>0.68820553359683789</v>
      </c>
      <c r="M1384" s="5">
        <f t="shared" si="1628"/>
        <v>9.1364234387790094E-2</v>
      </c>
      <c r="N1384" s="5">
        <f t="shared" si="1629"/>
        <v>0.15574821312506423</v>
      </c>
      <c r="O1384" s="5">
        <f t="shared" si="1630"/>
        <v>6.2877371678515648E-2</v>
      </c>
      <c r="P1384" s="5">
        <f t="shared" si="1631"/>
        <v>0.10718678212048886</v>
      </c>
      <c r="Q1384" s="5">
        <f t="shared" si="1632"/>
        <v>0.13275165087407662</v>
      </c>
      <c r="R1384" s="5">
        <f t="shared" si="1633"/>
        <v>2.1636277563589778E-2</v>
      </c>
      <c r="S1384" s="5">
        <f t="shared" si="1634"/>
        <v>3.1437373547565504E-2</v>
      </c>
      <c r="T1384" s="5">
        <f t="shared" si="1635"/>
        <v>9.136042072565502E-2</v>
      </c>
      <c r="U1384" s="5">
        <f t="shared" si="1636"/>
        <v>3.6883268291879517E-2</v>
      </c>
      <c r="V1384" s="5">
        <f t="shared" si="1637"/>
        <v>4.0979698595805204E-3</v>
      </c>
      <c r="W1384" s="5">
        <f t="shared" si="1638"/>
        <v>7.5433720687982639E-2</v>
      </c>
      <c r="X1384" s="5">
        <f t="shared" si="1639"/>
        <v>5.1913903997267918E-2</v>
      </c>
      <c r="Y1384" s="5">
        <f t="shared" si="1640"/>
        <v>1.786371800076739E-2</v>
      </c>
      <c r="Z1384" s="5">
        <f t="shared" si="1641"/>
        <v>4.9634019818998653E-3</v>
      </c>
      <c r="AA1384" s="5">
        <f t="shared" si="1642"/>
        <v>8.461089778536093E-3</v>
      </c>
      <c r="AB1384" s="5">
        <f t="shared" si="1643"/>
        <v>7.2117914790618123E-3</v>
      </c>
      <c r="AC1384" s="5">
        <f t="shared" si="1644"/>
        <v>3.0047876872887181E-4</v>
      </c>
      <c r="AD1384" s="5">
        <f t="shared" si="1645"/>
        <v>3.2147883921026368E-2</v>
      </c>
      <c r="AE1384" s="5">
        <f t="shared" si="1646"/>
        <v>2.2124351607879154E-2</v>
      </c>
      <c r="AF1384" s="5">
        <f t="shared" si="1647"/>
        <v>7.6130506018922649E-3</v>
      </c>
      <c r="AG1384" s="5">
        <f t="shared" si="1648"/>
        <v>1.746447850591665E-3</v>
      </c>
      <c r="AH1384" s="5">
        <f t="shared" si="1649"/>
        <v>8.5396017735224982E-4</v>
      </c>
      <c r="AI1384" s="5">
        <f t="shared" si="1650"/>
        <v>1.4557422014620453E-3</v>
      </c>
      <c r="AJ1384" s="5">
        <f t="shared" si="1651"/>
        <v>1.2407987007592156E-3</v>
      </c>
      <c r="AK1384" s="5">
        <f t="shared" si="1652"/>
        <v>7.0506138346909262E-4</v>
      </c>
      <c r="AL1384" s="5">
        <f t="shared" si="1653"/>
        <v>1.410063906577366E-5</v>
      </c>
      <c r="AM1384" s="5">
        <f t="shared" si="1654"/>
        <v>1.0960471589353067E-2</v>
      </c>
      <c r="AN1384" s="5">
        <f t="shared" si="1655"/>
        <v>7.5430571986237101E-3</v>
      </c>
      <c r="AO1384" s="5">
        <f t="shared" si="1656"/>
        <v>2.5955868521651496E-3</v>
      </c>
      <c r="AP1384" s="5">
        <f t="shared" si="1657"/>
        <v>5.9543241153041783E-4</v>
      </c>
      <c r="AQ1384" s="5">
        <f t="shared" si="1658"/>
        <v>1.0244497012453578E-4</v>
      </c>
      <c r="AR1384" s="5">
        <f t="shared" si="1659"/>
        <v>1.1754002390503114E-4</v>
      </c>
      <c r="AS1384" s="5">
        <f t="shared" si="1660"/>
        <v>2.0036996770732458E-4</v>
      </c>
      <c r="AT1384" s="5">
        <f t="shared" si="1661"/>
        <v>1.7078490638845192E-4</v>
      </c>
      <c r="AU1384" s="5">
        <f t="shared" si="1662"/>
        <v>9.7045429125774374E-5</v>
      </c>
      <c r="AV1384" s="5">
        <f t="shared" si="1663"/>
        <v>4.1358230273514835E-5</v>
      </c>
      <c r="AW1384" s="5">
        <f t="shared" si="1664"/>
        <v>4.5951671030131932E-7</v>
      </c>
      <c r="AX1384" s="5">
        <f t="shared" si="1665"/>
        <v>3.1140447106909842E-3</v>
      </c>
      <c r="AY1384" s="5">
        <f t="shared" si="1666"/>
        <v>2.1431028017654995E-3</v>
      </c>
      <c r="AZ1384" s="5">
        <f t="shared" si="1667"/>
        <v>7.3744760362095185E-4</v>
      </c>
      <c r="BA1384" s="5">
        <f t="shared" si="1668"/>
        <v>1.6917184051655552E-4</v>
      </c>
      <c r="BB1384" s="5">
        <f t="shared" si="1669"/>
        <v>2.910624919306381E-5</v>
      </c>
      <c r="BC1384" s="5">
        <f t="shared" si="1670"/>
        <v>4.0062163513830041E-6</v>
      </c>
      <c r="BD1384" s="5">
        <f t="shared" si="1671"/>
        <v>1.3481949145091165E-5</v>
      </c>
      <c r="BE1384" s="5">
        <f t="shared" si="1672"/>
        <v>2.2982620090466734E-5</v>
      </c>
      <c r="BF1384" s="5">
        <f t="shared" si="1673"/>
        <v>1.9589186271891749E-5</v>
      </c>
      <c r="BG1384" s="5">
        <f t="shared" si="1674"/>
        <v>1.1131200222439605E-5</v>
      </c>
      <c r="BH1384" s="5">
        <f t="shared" si="1675"/>
        <v>4.7438271556675252E-6</v>
      </c>
      <c r="BI1384" s="5">
        <f t="shared" si="1676"/>
        <v>1.6173563053861957E-6</v>
      </c>
      <c r="BJ1384" s="8">
        <f t="shared" si="1677"/>
        <v>0.61669723383613861</v>
      </c>
      <c r="BK1384" s="8">
        <f t="shared" si="1678"/>
        <v>0.23654404212498512</v>
      </c>
      <c r="BL1384" s="8">
        <f t="shared" si="1679"/>
        <v>0.14202600595121653</v>
      </c>
      <c r="BM1384" s="8">
        <f t="shared" si="1680"/>
        <v>0.42652351085965962</v>
      </c>
      <c r="BN1384" s="8">
        <f t="shared" si="1681"/>
        <v>0.57156452974952521</v>
      </c>
    </row>
    <row r="1385" spans="1:66" x14ac:dyDescent="0.25">
      <c r="A1385" t="s">
        <v>136</v>
      </c>
      <c r="B1385" t="s">
        <v>473</v>
      </c>
      <c r="C1385" t="s">
        <v>475</v>
      </c>
      <c r="D1385" t="s">
        <v>565</v>
      </c>
      <c r="E1385">
        <f>VLOOKUP(A1385,home!$A$2:$E$405,3,FALSE)</f>
        <v>1.4901185770751</v>
      </c>
      <c r="F1385">
        <f>VLOOKUP(B1385,home!$B$2:$E$405,3,FALSE)</f>
        <v>1.01</v>
      </c>
      <c r="G1385">
        <f>VLOOKUP(C1385,away!$B$2:$E$405,4,FALSE)</f>
        <v>0.64</v>
      </c>
      <c r="H1385">
        <f>VLOOKUP(A1385,away!$A$2:$E$405,3,FALSE)</f>
        <v>1.24901185770751</v>
      </c>
      <c r="I1385">
        <f>VLOOKUP(C1385,away!$B$2:$E$405,3,FALSE)</f>
        <v>0.7</v>
      </c>
      <c r="J1385">
        <f>VLOOKUP(B1385,home!$B$2:$E$405,4,FALSE)</f>
        <v>1.2</v>
      </c>
      <c r="K1385" s="3">
        <f t="shared" si="1626"/>
        <v>0.96321264822134467</v>
      </c>
      <c r="L1385" s="3">
        <f t="shared" si="1627"/>
        <v>1.0491699604743083</v>
      </c>
      <c r="M1385" s="5">
        <f t="shared" si="1628"/>
        <v>0.13366981210062776</v>
      </c>
      <c r="N1385" s="5">
        <f t="shared" si="1629"/>
        <v>0.12875245370069519</v>
      </c>
      <c r="O1385" s="5">
        <f t="shared" si="1630"/>
        <v>0.14024235147822386</v>
      </c>
      <c r="P1385" s="5">
        <f t="shared" si="1631"/>
        <v>0.13508320676012861</v>
      </c>
      <c r="Q1385" s="5">
        <f t="shared" si="1632"/>
        <v>6.2007995947021347E-2</v>
      </c>
      <c r="R1385" s="5">
        <f t="shared" si="1633"/>
        <v>7.3569031178616087E-2</v>
      </c>
      <c r="S1385" s="5">
        <f t="shared" si="1634"/>
        <v>3.4127886584561819E-2</v>
      </c>
      <c r="T1385" s="5">
        <f t="shared" si="1635"/>
        <v>6.5056926656827468E-2</v>
      </c>
      <c r="U1385" s="5">
        <f t="shared" si="1636"/>
        <v>7.0862621348633456E-2</v>
      </c>
      <c r="V1385" s="5">
        <f t="shared" si="1637"/>
        <v>3.8320830238668478E-3</v>
      </c>
      <c r="W1385" s="5">
        <f t="shared" si="1638"/>
        <v>1.990896199567628E-2</v>
      </c>
      <c r="X1385" s="5">
        <f t="shared" si="1639"/>
        <v>2.0887884870088191E-2</v>
      </c>
      <c r="Y1385" s="5">
        <f t="shared" si="1640"/>
        <v>1.0957470671771163E-2</v>
      </c>
      <c r="Z1385" s="5">
        <f t="shared" si="1641"/>
        <v>2.5728805844600595E-2</v>
      </c>
      <c r="AA1385" s="5">
        <f t="shared" si="1642"/>
        <v>2.4782311213150547E-2</v>
      </c>
      <c r="AB1385" s="5">
        <f t="shared" si="1643"/>
        <v>1.1935317806332132E-2</v>
      </c>
      <c r="AC1385" s="5">
        <f t="shared" si="1644"/>
        <v>2.4203766322594065E-4</v>
      </c>
      <c r="AD1385" s="5">
        <f t="shared" si="1645"/>
        <v>4.7941410017983636E-3</v>
      </c>
      <c r="AE1385" s="5">
        <f t="shared" si="1646"/>
        <v>5.0298687253650508E-3</v>
      </c>
      <c r="AF1385" s="5">
        <f t="shared" si="1647"/>
        <v>2.6385935858911046E-3</v>
      </c>
      <c r="AG1385" s="5">
        <f t="shared" si="1648"/>
        <v>9.227777094057111E-4</v>
      </c>
      <c r="AH1385" s="5">
        <f t="shared" si="1649"/>
        <v>6.7484725527576896E-3</v>
      </c>
      <c r="AI1385" s="5">
        <f t="shared" si="1650"/>
        <v>6.500214118990791E-3</v>
      </c>
      <c r="AJ1385" s="5">
        <f t="shared" si="1651"/>
        <v>3.1305442277794475E-3</v>
      </c>
      <c r="AK1385" s="5">
        <f t="shared" si="1652"/>
        <v>1.005126598671162E-3</v>
      </c>
      <c r="AL1385" s="5">
        <f t="shared" si="1653"/>
        <v>9.783876611025652E-6</v>
      </c>
      <c r="AM1385" s="5">
        <f t="shared" si="1654"/>
        <v>9.2355545005774655E-4</v>
      </c>
      <c r="AN1385" s="5">
        <f t="shared" si="1655"/>
        <v>9.689666350329181E-4</v>
      </c>
      <c r="AO1385" s="5">
        <f t="shared" si="1656"/>
        <v>5.0830534308920507E-4</v>
      </c>
      <c r="AP1385" s="5">
        <f t="shared" si="1657"/>
        <v>1.7776623223926031E-4</v>
      </c>
      <c r="AQ1385" s="5">
        <f t="shared" si="1658"/>
        <v>4.6626747713032857E-5</v>
      </c>
      <c r="AR1385" s="5">
        <f t="shared" si="1659"/>
        <v>1.4160589362877487E-3</v>
      </c>
      <c r="AS1385" s="5">
        <f t="shared" si="1660"/>
        <v>1.3639658780592227E-3</v>
      </c>
      <c r="AT1385" s="5">
        <f t="shared" si="1661"/>
        <v>6.5689459274448781E-4</v>
      </c>
      <c r="AU1385" s="5">
        <f t="shared" si="1662"/>
        <v>2.1090972675989996E-4</v>
      </c>
      <c r="AV1385" s="5">
        <f t="shared" si="1663"/>
        <v>5.0787729112010852E-5</v>
      </c>
      <c r="AW1385" s="5">
        <f t="shared" si="1664"/>
        <v>2.7464803142600351E-7</v>
      </c>
      <c r="AX1385" s="5">
        <f t="shared" si="1665"/>
        <v>1.4826338180489628E-4</v>
      </c>
      <c r="AY1385" s="5">
        <f t="shared" si="1666"/>
        <v>1.5555348642803032E-4</v>
      </c>
      <c r="AZ1385" s="5">
        <f t="shared" si="1667"/>
        <v>8.16010226036687E-5</v>
      </c>
      <c r="BA1385" s="5">
        <f t="shared" si="1668"/>
        <v>2.8537780553251409E-5</v>
      </c>
      <c r="BB1385" s="5">
        <f t="shared" si="1669"/>
        <v>7.4852455237698149E-6</v>
      </c>
      <c r="BC1385" s="5">
        <f t="shared" si="1670"/>
        <v>1.5706589500628151E-6</v>
      </c>
      <c r="BD1385" s="5">
        <f t="shared" si="1671"/>
        <v>2.4761441636905122E-4</v>
      </c>
      <c r="BE1385" s="5">
        <f t="shared" si="1672"/>
        <v>2.385053377286165E-4</v>
      </c>
      <c r="BF1385" s="5">
        <f t="shared" si="1673"/>
        <v>1.1486567898425344E-4</v>
      </c>
      <c r="BG1385" s="5">
        <f t="shared" si="1674"/>
        <v>3.6880024948055204E-5</v>
      </c>
      <c r="BH1385" s="5">
        <f t="shared" si="1675"/>
        <v>8.8808266241713782E-6</v>
      </c>
      <c r="BI1385" s="5">
        <f t="shared" si="1676"/>
        <v>1.7108249062125476E-6</v>
      </c>
      <c r="BJ1385" s="8">
        <f t="shared" si="1677"/>
        <v>0.32400530684853573</v>
      </c>
      <c r="BK1385" s="8">
        <f t="shared" si="1678"/>
        <v>0.30712036349545008</v>
      </c>
      <c r="BL1385" s="8">
        <f t="shared" si="1679"/>
        <v>0.34312306449567886</v>
      </c>
      <c r="BM1385" s="8">
        <f t="shared" si="1680"/>
        <v>0.32649741068055571</v>
      </c>
      <c r="BN1385" s="8">
        <f t="shared" si="1681"/>
        <v>0.67332485116531293</v>
      </c>
    </row>
    <row r="1386" spans="1:66" x14ac:dyDescent="0.25">
      <c r="A1386" t="s">
        <v>136</v>
      </c>
      <c r="B1386" t="s">
        <v>344</v>
      </c>
      <c r="C1386" t="s">
        <v>514</v>
      </c>
      <c r="D1386" t="s">
        <v>565</v>
      </c>
      <c r="E1386">
        <f>VLOOKUP(A1386,home!$A$2:$E$405,3,FALSE)</f>
        <v>1.4901185770751</v>
      </c>
      <c r="F1386">
        <f>VLOOKUP(B1386,home!$B$2:$E$405,3,FALSE)</f>
        <v>1.1299999999999999</v>
      </c>
      <c r="G1386" t="e">
        <f>VLOOKUP(C1386,away!$B$2:$E$405,4,FALSE)</f>
        <v>#N/A</v>
      </c>
      <c r="H1386">
        <f>VLOOKUP(A1386,away!$A$2:$E$405,3,FALSE)</f>
        <v>1.24901185770751</v>
      </c>
      <c r="I1386" t="e">
        <f>VLOOKUP(C1386,away!$B$2:$E$405,3,FALSE)</f>
        <v>#N/A</v>
      </c>
      <c r="J1386">
        <f>VLOOKUP(B1386,home!$B$2:$E$405,4,FALSE)</f>
        <v>0.4</v>
      </c>
      <c r="K1386" s="3" t="e">
        <f t="shared" si="1626"/>
        <v>#N/A</v>
      </c>
      <c r="L1386" s="3" t="e">
        <f t="shared" si="1627"/>
        <v>#N/A</v>
      </c>
      <c r="M1386" s="5" t="e">
        <f t="shared" si="1628"/>
        <v>#N/A</v>
      </c>
      <c r="N1386" s="5" t="e">
        <f t="shared" si="1629"/>
        <v>#N/A</v>
      </c>
      <c r="O1386" s="5" t="e">
        <f t="shared" si="1630"/>
        <v>#N/A</v>
      </c>
      <c r="P1386" s="5" t="e">
        <f t="shared" si="1631"/>
        <v>#N/A</v>
      </c>
      <c r="Q1386" s="5" t="e">
        <f t="shared" si="1632"/>
        <v>#N/A</v>
      </c>
      <c r="R1386" s="5" t="e">
        <f t="shared" si="1633"/>
        <v>#N/A</v>
      </c>
      <c r="S1386" s="5" t="e">
        <f t="shared" si="1634"/>
        <v>#N/A</v>
      </c>
      <c r="T1386" s="5" t="e">
        <f t="shared" si="1635"/>
        <v>#N/A</v>
      </c>
      <c r="U1386" s="5" t="e">
        <f t="shared" si="1636"/>
        <v>#N/A</v>
      </c>
      <c r="V1386" s="5" t="e">
        <f t="shared" si="1637"/>
        <v>#N/A</v>
      </c>
      <c r="W1386" s="5" t="e">
        <f t="shared" si="1638"/>
        <v>#N/A</v>
      </c>
      <c r="X1386" s="5" t="e">
        <f t="shared" si="1639"/>
        <v>#N/A</v>
      </c>
      <c r="Y1386" s="5" t="e">
        <f t="shared" si="1640"/>
        <v>#N/A</v>
      </c>
      <c r="Z1386" s="5" t="e">
        <f t="shared" si="1641"/>
        <v>#N/A</v>
      </c>
      <c r="AA1386" s="5" t="e">
        <f t="shared" si="1642"/>
        <v>#N/A</v>
      </c>
      <c r="AB1386" s="5" t="e">
        <f t="shared" si="1643"/>
        <v>#N/A</v>
      </c>
      <c r="AC1386" s="5" t="e">
        <f t="shared" si="1644"/>
        <v>#N/A</v>
      </c>
      <c r="AD1386" s="5" t="e">
        <f t="shared" si="1645"/>
        <v>#N/A</v>
      </c>
      <c r="AE1386" s="5" t="e">
        <f t="shared" si="1646"/>
        <v>#N/A</v>
      </c>
      <c r="AF1386" s="5" t="e">
        <f t="shared" si="1647"/>
        <v>#N/A</v>
      </c>
      <c r="AG1386" s="5" t="e">
        <f t="shared" si="1648"/>
        <v>#N/A</v>
      </c>
      <c r="AH1386" s="5" t="e">
        <f t="shared" si="1649"/>
        <v>#N/A</v>
      </c>
      <c r="AI1386" s="5" t="e">
        <f t="shared" si="1650"/>
        <v>#N/A</v>
      </c>
      <c r="AJ1386" s="5" t="e">
        <f t="shared" si="1651"/>
        <v>#N/A</v>
      </c>
      <c r="AK1386" s="5" t="e">
        <f t="shared" si="1652"/>
        <v>#N/A</v>
      </c>
      <c r="AL1386" s="5" t="e">
        <f t="shared" si="1653"/>
        <v>#N/A</v>
      </c>
      <c r="AM1386" s="5" t="e">
        <f t="shared" si="1654"/>
        <v>#N/A</v>
      </c>
      <c r="AN1386" s="5" t="e">
        <f t="shared" si="1655"/>
        <v>#N/A</v>
      </c>
      <c r="AO1386" s="5" t="e">
        <f t="shared" si="1656"/>
        <v>#N/A</v>
      </c>
      <c r="AP1386" s="5" t="e">
        <f t="shared" si="1657"/>
        <v>#N/A</v>
      </c>
      <c r="AQ1386" s="5" t="e">
        <f t="shared" si="1658"/>
        <v>#N/A</v>
      </c>
      <c r="AR1386" s="5" t="e">
        <f t="shared" si="1659"/>
        <v>#N/A</v>
      </c>
      <c r="AS1386" s="5" t="e">
        <f t="shared" si="1660"/>
        <v>#N/A</v>
      </c>
      <c r="AT1386" s="5" t="e">
        <f t="shared" si="1661"/>
        <v>#N/A</v>
      </c>
      <c r="AU1386" s="5" t="e">
        <f t="shared" si="1662"/>
        <v>#N/A</v>
      </c>
      <c r="AV1386" s="5" t="e">
        <f t="shared" si="1663"/>
        <v>#N/A</v>
      </c>
      <c r="AW1386" s="5" t="e">
        <f t="shared" si="1664"/>
        <v>#N/A</v>
      </c>
      <c r="AX1386" s="5" t="e">
        <f t="shared" si="1665"/>
        <v>#N/A</v>
      </c>
      <c r="AY1386" s="5" t="e">
        <f t="shared" si="1666"/>
        <v>#N/A</v>
      </c>
      <c r="AZ1386" s="5" t="e">
        <f t="shared" si="1667"/>
        <v>#N/A</v>
      </c>
      <c r="BA1386" s="5" t="e">
        <f t="shared" si="1668"/>
        <v>#N/A</v>
      </c>
      <c r="BB1386" s="5" t="e">
        <f t="shared" si="1669"/>
        <v>#N/A</v>
      </c>
      <c r="BC1386" s="5" t="e">
        <f t="shared" si="1670"/>
        <v>#N/A</v>
      </c>
      <c r="BD1386" s="5" t="e">
        <f t="shared" si="1671"/>
        <v>#N/A</v>
      </c>
      <c r="BE1386" s="5" t="e">
        <f t="shared" si="1672"/>
        <v>#N/A</v>
      </c>
      <c r="BF1386" s="5" t="e">
        <f t="shared" si="1673"/>
        <v>#N/A</v>
      </c>
      <c r="BG1386" s="5" t="e">
        <f t="shared" si="1674"/>
        <v>#N/A</v>
      </c>
      <c r="BH1386" s="5" t="e">
        <f t="shared" si="1675"/>
        <v>#N/A</v>
      </c>
      <c r="BI1386" s="5" t="e">
        <f t="shared" si="1676"/>
        <v>#N/A</v>
      </c>
      <c r="BJ1386" s="8" t="e">
        <f t="shared" si="1677"/>
        <v>#N/A</v>
      </c>
      <c r="BK1386" s="8" t="e">
        <f t="shared" si="1678"/>
        <v>#N/A</v>
      </c>
      <c r="BL1386" s="8" t="e">
        <f t="shared" si="1679"/>
        <v>#N/A</v>
      </c>
      <c r="BM1386" s="8" t="e">
        <f t="shared" si="1680"/>
        <v>#N/A</v>
      </c>
      <c r="BN1386" s="8" t="e">
        <f t="shared" si="1681"/>
        <v>#N/A</v>
      </c>
    </row>
    <row r="1387" spans="1:66" x14ac:dyDescent="0.25">
      <c r="A1387" t="s">
        <v>136</v>
      </c>
      <c r="B1387" t="s">
        <v>513</v>
      </c>
      <c r="C1387" t="s">
        <v>386</v>
      </c>
      <c r="D1387" t="s">
        <v>565</v>
      </c>
      <c r="E1387">
        <f>VLOOKUP(A1387,home!$A$2:$E$405,3,FALSE)</f>
        <v>1.4901185770751</v>
      </c>
      <c r="F1387" t="e">
        <f>VLOOKUP(B1387,home!$B$2:$E$405,3,FALSE)</f>
        <v>#N/A</v>
      </c>
      <c r="G1387">
        <f>VLOOKUP(C1387,away!$B$2:$E$405,4,FALSE)</f>
        <v>1.25</v>
      </c>
      <c r="H1387">
        <f>VLOOKUP(A1387,away!$A$2:$E$405,3,FALSE)</f>
        <v>1.24901185770751</v>
      </c>
      <c r="I1387">
        <f>VLOOKUP(C1387,away!$B$2:$E$405,3,FALSE)</f>
        <v>0.82</v>
      </c>
      <c r="J1387" t="e">
        <f>VLOOKUP(B1387,home!$B$2:$E$405,4,FALSE)</f>
        <v>#N/A</v>
      </c>
      <c r="K1387" s="3" t="e">
        <f t="shared" si="1626"/>
        <v>#N/A</v>
      </c>
      <c r="L1387" s="3" t="e">
        <f t="shared" si="1627"/>
        <v>#N/A</v>
      </c>
      <c r="M1387" s="5" t="e">
        <f t="shared" si="1628"/>
        <v>#N/A</v>
      </c>
      <c r="N1387" s="5" t="e">
        <f t="shared" si="1629"/>
        <v>#N/A</v>
      </c>
      <c r="O1387" s="5" t="e">
        <f t="shared" si="1630"/>
        <v>#N/A</v>
      </c>
      <c r="P1387" s="5" t="e">
        <f t="shared" si="1631"/>
        <v>#N/A</v>
      </c>
      <c r="Q1387" s="5" t="e">
        <f t="shared" si="1632"/>
        <v>#N/A</v>
      </c>
      <c r="R1387" s="5" t="e">
        <f t="shared" si="1633"/>
        <v>#N/A</v>
      </c>
      <c r="S1387" s="5" t="e">
        <f t="shared" si="1634"/>
        <v>#N/A</v>
      </c>
      <c r="T1387" s="5" t="e">
        <f t="shared" si="1635"/>
        <v>#N/A</v>
      </c>
      <c r="U1387" s="5" t="e">
        <f t="shared" si="1636"/>
        <v>#N/A</v>
      </c>
      <c r="V1387" s="5" t="e">
        <f t="shared" si="1637"/>
        <v>#N/A</v>
      </c>
      <c r="W1387" s="5" t="e">
        <f t="shared" si="1638"/>
        <v>#N/A</v>
      </c>
      <c r="X1387" s="5" t="e">
        <f t="shared" si="1639"/>
        <v>#N/A</v>
      </c>
      <c r="Y1387" s="5" t="e">
        <f t="shared" si="1640"/>
        <v>#N/A</v>
      </c>
      <c r="Z1387" s="5" t="e">
        <f t="shared" si="1641"/>
        <v>#N/A</v>
      </c>
      <c r="AA1387" s="5" t="e">
        <f t="shared" si="1642"/>
        <v>#N/A</v>
      </c>
      <c r="AB1387" s="5" t="e">
        <f t="shared" si="1643"/>
        <v>#N/A</v>
      </c>
      <c r="AC1387" s="5" t="e">
        <f t="shared" si="1644"/>
        <v>#N/A</v>
      </c>
      <c r="AD1387" s="5" t="e">
        <f t="shared" si="1645"/>
        <v>#N/A</v>
      </c>
      <c r="AE1387" s="5" t="e">
        <f t="shared" si="1646"/>
        <v>#N/A</v>
      </c>
      <c r="AF1387" s="5" t="e">
        <f t="shared" si="1647"/>
        <v>#N/A</v>
      </c>
      <c r="AG1387" s="5" t="e">
        <f t="shared" si="1648"/>
        <v>#N/A</v>
      </c>
      <c r="AH1387" s="5" t="e">
        <f t="shared" si="1649"/>
        <v>#N/A</v>
      </c>
      <c r="AI1387" s="5" t="e">
        <f t="shared" si="1650"/>
        <v>#N/A</v>
      </c>
      <c r="AJ1387" s="5" t="e">
        <f t="shared" si="1651"/>
        <v>#N/A</v>
      </c>
      <c r="AK1387" s="5" t="e">
        <f t="shared" si="1652"/>
        <v>#N/A</v>
      </c>
      <c r="AL1387" s="5" t="e">
        <f t="shared" si="1653"/>
        <v>#N/A</v>
      </c>
      <c r="AM1387" s="5" t="e">
        <f t="shared" si="1654"/>
        <v>#N/A</v>
      </c>
      <c r="AN1387" s="5" t="e">
        <f t="shared" si="1655"/>
        <v>#N/A</v>
      </c>
      <c r="AO1387" s="5" t="e">
        <f t="shared" si="1656"/>
        <v>#N/A</v>
      </c>
      <c r="AP1387" s="5" t="e">
        <f t="shared" si="1657"/>
        <v>#N/A</v>
      </c>
      <c r="AQ1387" s="5" t="e">
        <f t="shared" si="1658"/>
        <v>#N/A</v>
      </c>
      <c r="AR1387" s="5" t="e">
        <f t="shared" si="1659"/>
        <v>#N/A</v>
      </c>
      <c r="AS1387" s="5" t="e">
        <f t="shared" si="1660"/>
        <v>#N/A</v>
      </c>
      <c r="AT1387" s="5" t="e">
        <f t="shared" si="1661"/>
        <v>#N/A</v>
      </c>
      <c r="AU1387" s="5" t="e">
        <f t="shared" si="1662"/>
        <v>#N/A</v>
      </c>
      <c r="AV1387" s="5" t="e">
        <f t="shared" si="1663"/>
        <v>#N/A</v>
      </c>
      <c r="AW1387" s="5" t="e">
        <f t="shared" si="1664"/>
        <v>#N/A</v>
      </c>
      <c r="AX1387" s="5" t="e">
        <f t="shared" si="1665"/>
        <v>#N/A</v>
      </c>
      <c r="AY1387" s="5" t="e">
        <f t="shared" si="1666"/>
        <v>#N/A</v>
      </c>
      <c r="AZ1387" s="5" t="e">
        <f t="shared" si="1667"/>
        <v>#N/A</v>
      </c>
      <c r="BA1387" s="5" t="e">
        <f t="shared" si="1668"/>
        <v>#N/A</v>
      </c>
      <c r="BB1387" s="5" t="e">
        <f t="shared" si="1669"/>
        <v>#N/A</v>
      </c>
      <c r="BC1387" s="5" t="e">
        <f t="shared" si="1670"/>
        <v>#N/A</v>
      </c>
      <c r="BD1387" s="5" t="e">
        <f t="shared" si="1671"/>
        <v>#N/A</v>
      </c>
      <c r="BE1387" s="5" t="e">
        <f t="shared" si="1672"/>
        <v>#N/A</v>
      </c>
      <c r="BF1387" s="5" t="e">
        <f t="shared" si="1673"/>
        <v>#N/A</v>
      </c>
      <c r="BG1387" s="5" t="e">
        <f t="shared" si="1674"/>
        <v>#N/A</v>
      </c>
      <c r="BH1387" s="5" t="e">
        <f t="shared" si="1675"/>
        <v>#N/A</v>
      </c>
      <c r="BI1387" s="5" t="e">
        <f t="shared" si="1676"/>
        <v>#N/A</v>
      </c>
      <c r="BJ1387" s="8" t="e">
        <f t="shared" si="1677"/>
        <v>#N/A</v>
      </c>
      <c r="BK1387" s="8" t="e">
        <f t="shared" si="1678"/>
        <v>#N/A</v>
      </c>
      <c r="BL1387" s="8" t="e">
        <f t="shared" si="1679"/>
        <v>#N/A</v>
      </c>
      <c r="BM1387" s="8" t="e">
        <f t="shared" si="1680"/>
        <v>#N/A</v>
      </c>
      <c r="BN1387" s="8" t="e">
        <f t="shared" si="1681"/>
        <v>#N/A</v>
      </c>
    </row>
    <row r="1388" spans="1:66" x14ac:dyDescent="0.25">
      <c r="A1388" t="s">
        <v>136</v>
      </c>
      <c r="B1388" t="s">
        <v>359</v>
      </c>
      <c r="C1388" t="s">
        <v>307</v>
      </c>
      <c r="D1388" t="s">
        <v>565</v>
      </c>
      <c r="E1388">
        <f>VLOOKUP(A1388,home!$A$2:$E$405,3,FALSE)</f>
        <v>1.4901185770751</v>
      </c>
      <c r="F1388">
        <f>VLOOKUP(B1388,home!$B$2:$E$405,3,FALSE)</f>
        <v>1.43</v>
      </c>
      <c r="G1388">
        <f>VLOOKUP(C1388,away!$B$2:$E$405,4,FALSE)</f>
        <v>1.01</v>
      </c>
      <c r="H1388">
        <f>VLOOKUP(A1388,away!$A$2:$E$405,3,FALSE)</f>
        <v>1.24901185770751</v>
      </c>
      <c r="I1388">
        <f>VLOOKUP(C1388,away!$B$2:$E$405,3,FALSE)</f>
        <v>0.82</v>
      </c>
      <c r="J1388">
        <f>VLOOKUP(B1388,home!$B$2:$E$405,4,FALSE)</f>
        <v>0.8</v>
      </c>
      <c r="K1388" s="3">
        <f t="shared" si="1626"/>
        <v>2.152178260869567</v>
      </c>
      <c r="L1388" s="3">
        <f t="shared" si="1627"/>
        <v>0.81935177865612663</v>
      </c>
      <c r="M1388" s="5">
        <f t="shared" si="1628"/>
        <v>5.1224874259759384E-2</v>
      </c>
      <c r="N1388" s="5">
        <f t="shared" si="1629"/>
        <v>0.11024506079763122</v>
      </c>
      <c r="O1388" s="5">
        <f t="shared" si="1630"/>
        <v>4.1971191836170284E-2</v>
      </c>
      <c r="P1388" s="5">
        <f t="shared" si="1631"/>
        <v>9.0329486652591953E-2</v>
      </c>
      <c r="Q1388" s="5">
        <f t="shared" si="1632"/>
        <v>0.11863351160845283</v>
      </c>
      <c r="R1388" s="5">
        <f t="shared" si="1633"/>
        <v>1.719458534164181E-2</v>
      </c>
      <c r="S1388" s="5">
        <f t="shared" si="1634"/>
        <v>3.9821552892178404E-2</v>
      </c>
      <c r="T1388" s="5">
        <f t="shared" si="1635"/>
        <v>9.7202578744608067E-2</v>
      </c>
      <c r="U1388" s="5">
        <f t="shared" si="1636"/>
        <v>3.7005812776948026E-2</v>
      </c>
      <c r="V1388" s="5">
        <f t="shared" si="1637"/>
        <v>7.8023301557645563E-3</v>
      </c>
      <c r="W1388" s="5">
        <f t="shared" si="1638"/>
        <v>8.510682156477653E-2</v>
      </c>
      <c r="X1388" s="5">
        <f t="shared" si="1639"/>
        <v>6.973242562486924E-2</v>
      </c>
      <c r="Y1388" s="5">
        <f t="shared" si="1640"/>
        <v>2.8567693482871335E-2</v>
      </c>
      <c r="Z1388" s="5">
        <f t="shared" si="1641"/>
        <v>4.6961380276429278E-3</v>
      </c>
      <c r="AA1388" s="5">
        <f t="shared" si="1642"/>
        <v>1.0106926173135996E-2</v>
      </c>
      <c r="AB1388" s="5">
        <f t="shared" si="1643"/>
        <v>1.0875953397018469E-2</v>
      </c>
      <c r="AC1388" s="5">
        <f t="shared" si="1644"/>
        <v>8.5990996543292529E-4</v>
      </c>
      <c r="AD1388" s="5">
        <f t="shared" si="1645"/>
        <v>4.5791262805854341E-2</v>
      </c>
      <c r="AE1388" s="5">
        <f t="shared" si="1646"/>
        <v>3.751915262688689E-2</v>
      </c>
      <c r="AF1388" s="5">
        <f t="shared" si="1647"/>
        <v>1.5370692219255227E-2</v>
      </c>
      <c r="AG1388" s="5">
        <f t="shared" si="1648"/>
        <v>4.1980013363408864E-3</v>
      </c>
      <c r="AH1388" s="5">
        <f t="shared" si="1649"/>
        <v>9.6194726144097661E-4</v>
      </c>
      <c r="AI1388" s="5">
        <f t="shared" si="1650"/>
        <v>2.0702819841762841E-3</v>
      </c>
      <c r="AJ1388" s="5">
        <f t="shared" si="1651"/>
        <v>2.2278079401070561E-3</v>
      </c>
      <c r="AK1388" s="5">
        <f t="shared" si="1652"/>
        <v>1.5982132726970054E-3</v>
      </c>
      <c r="AL1388" s="5">
        <f t="shared" si="1653"/>
        <v>6.0654302713260836E-5</v>
      </c>
      <c r="AM1388" s="5">
        <f t="shared" si="1654"/>
        <v>1.9710192069704972E-2</v>
      </c>
      <c r="AN1388" s="5">
        <f t="shared" si="1655"/>
        <v>1.6149580929966649E-2</v>
      </c>
      <c r="AO1388" s="5">
        <f t="shared" si="1656"/>
        <v>6.6160939297596182E-3</v>
      </c>
      <c r="AP1388" s="5">
        <f t="shared" si="1657"/>
        <v>1.8069694430348491E-3</v>
      </c>
      <c r="AQ1388" s="5">
        <f t="shared" si="1658"/>
        <v>3.7013590678196842E-4</v>
      </c>
      <c r="AR1388" s="5">
        <f t="shared" si="1659"/>
        <v>1.5763463992701088E-4</v>
      </c>
      <c r="AS1388" s="5">
        <f t="shared" si="1660"/>
        <v>3.3925784521091469E-4</v>
      </c>
      <c r="AT1388" s="5">
        <f t="shared" si="1661"/>
        <v>3.6507167964619166E-4</v>
      </c>
      <c r="AU1388" s="5">
        <f t="shared" si="1662"/>
        <v>2.6189977753122415E-4</v>
      </c>
      <c r="AV1388" s="5">
        <f t="shared" si="1663"/>
        <v>1.4091375193231917E-4</v>
      </c>
      <c r="AW1388" s="5">
        <f t="shared" si="1664"/>
        <v>2.9710349092733374E-6</v>
      </c>
      <c r="AX1388" s="5">
        <f t="shared" si="1665"/>
        <v>7.0699744816637962E-3</v>
      </c>
      <c r="AY1388" s="5">
        <f t="shared" si="1666"/>
        <v>5.7927961666046583E-3</v>
      </c>
      <c r="AZ1388" s="5">
        <f t="shared" si="1667"/>
        <v>2.3731689212499588E-3</v>
      </c>
      <c r="BA1388" s="5">
        <f t="shared" si="1668"/>
        <v>6.4815339222586523E-4</v>
      </c>
      <c r="BB1388" s="5">
        <f t="shared" si="1669"/>
        <v>1.3276640869056615E-4</v>
      </c>
      <c r="BC1388" s="5">
        <f t="shared" si="1670"/>
        <v>2.1756478621280324E-5</v>
      </c>
      <c r="BD1388" s="5">
        <f t="shared" si="1671"/>
        <v>2.1526370433669067E-5</v>
      </c>
      <c r="BE1388" s="5">
        <f t="shared" si="1672"/>
        <v>4.6328586482767964E-5</v>
      </c>
      <c r="BF1388" s="5">
        <f t="shared" si="1673"/>
        <v>4.9853688342514449E-5</v>
      </c>
      <c r="BG1388" s="5">
        <f t="shared" si="1674"/>
        <v>3.5764674758308722E-5</v>
      </c>
      <c r="BH1388" s="5">
        <f t="shared" si="1675"/>
        <v>1.9242988880475647E-5</v>
      </c>
      <c r="BI1388" s="5">
        <f t="shared" si="1676"/>
        <v>8.2828684685428976E-6</v>
      </c>
      <c r="BJ1388" s="8">
        <f t="shared" si="1677"/>
        <v>0.67305878893985061</v>
      </c>
      <c r="BK1388" s="8">
        <f t="shared" si="1678"/>
        <v>0.19589160439504516</v>
      </c>
      <c r="BL1388" s="8">
        <f t="shared" si="1679"/>
        <v>0.12545849685494984</v>
      </c>
      <c r="BM1388" s="8">
        <f t="shared" si="1680"/>
        <v>0.56371649258954581</v>
      </c>
      <c r="BN1388" s="8">
        <f t="shared" si="1681"/>
        <v>0.42959871049624748</v>
      </c>
    </row>
    <row r="1389" spans="1:66" x14ac:dyDescent="0.25">
      <c r="A1389" t="s">
        <v>136</v>
      </c>
      <c r="B1389" t="s">
        <v>381</v>
      </c>
      <c r="C1389" t="s">
        <v>373</v>
      </c>
      <c r="D1389" t="s">
        <v>565</v>
      </c>
      <c r="E1389">
        <f>VLOOKUP(A1389,home!$A$2:$E$405,3,FALSE)</f>
        <v>1.4901185770751</v>
      </c>
      <c r="F1389">
        <f>VLOOKUP(B1389,home!$B$2:$E$405,3,FALSE)</f>
        <v>1.19</v>
      </c>
      <c r="G1389">
        <f>VLOOKUP(C1389,away!$B$2:$E$405,4,FALSE)</f>
        <v>0.64</v>
      </c>
      <c r="H1389">
        <f>VLOOKUP(A1389,away!$A$2:$E$405,3,FALSE)</f>
        <v>1.24901185770751</v>
      </c>
      <c r="I1389">
        <f>VLOOKUP(C1389,away!$B$2:$E$405,3,FALSE)</f>
        <v>0.98</v>
      </c>
      <c r="J1389">
        <f>VLOOKUP(B1389,home!$B$2:$E$405,4,FALSE)</f>
        <v>0.84</v>
      </c>
      <c r="K1389" s="3">
        <f t="shared" si="1626"/>
        <v>1.1348743083003963</v>
      </c>
      <c r="L1389" s="3">
        <f t="shared" si="1627"/>
        <v>1.028186561264822</v>
      </c>
      <c r="M1389" s="5">
        <f t="shared" si="1628"/>
        <v>0.11497266557025657</v>
      </c>
      <c r="N1389" s="5">
        <f t="shared" si="1629"/>
        <v>0.13047952431249768</v>
      </c>
      <c r="O1389" s="5">
        <f t="shared" si="1630"/>
        <v>0.11821334965213247</v>
      </c>
      <c r="P1389" s="5">
        <f t="shared" si="1631"/>
        <v>0.13415729341833671</v>
      </c>
      <c r="Q1389" s="5">
        <f t="shared" si="1632"/>
        <v>7.403892995075527E-2</v>
      </c>
      <c r="R1389" s="5">
        <f t="shared" si="1633"/>
        <v>6.0772688737211068E-2</v>
      </c>
      <c r="S1389" s="5">
        <f t="shared" si="1634"/>
        <v>3.9135779117723243E-2</v>
      </c>
      <c r="T1389" s="5">
        <f t="shared" si="1635"/>
        <v>7.6125832785794101E-2</v>
      </c>
      <c r="U1389" s="5">
        <f t="shared" si="1636"/>
        <v>6.8969363094197683E-2</v>
      </c>
      <c r="V1389" s="5">
        <f t="shared" si="1637"/>
        <v>5.0740081723002362E-3</v>
      </c>
      <c r="W1389" s="5">
        <f t="shared" si="1638"/>
        <v>2.8008293138388301E-2</v>
      </c>
      <c r="X1389" s="5">
        <f t="shared" si="1639"/>
        <v>2.8797750608856573E-2</v>
      </c>
      <c r="Y1389" s="5">
        <f t="shared" si="1640"/>
        <v>1.4804730085341087E-2</v>
      </c>
      <c r="Z1389" s="5">
        <f t="shared" si="1641"/>
        <v>2.0828553950510142E-2</v>
      </c>
      <c r="AA1389" s="5">
        <f t="shared" si="1642"/>
        <v>2.363779075748268E-2</v>
      </c>
      <c r="AB1389" s="5">
        <f t="shared" si="1643"/>
        <v>1.341296071782383E-2</v>
      </c>
      <c r="AC1389" s="5">
        <f t="shared" si="1644"/>
        <v>3.7004187027956829E-4</v>
      </c>
      <c r="AD1389" s="5">
        <f t="shared" si="1645"/>
        <v>7.9464730755257878E-3</v>
      </c>
      <c r="AE1389" s="5">
        <f t="shared" si="1646"/>
        <v>8.1704568257083537E-3</v>
      </c>
      <c r="AF1389" s="5">
        <f t="shared" si="1647"/>
        <v>4.2003769537938829E-3</v>
      </c>
      <c r="AG1389" s="5">
        <f t="shared" si="1648"/>
        <v>1.439590378712447E-3</v>
      </c>
      <c r="AH1389" s="5">
        <f t="shared" si="1649"/>
        <v>5.3539098156234607E-3</v>
      </c>
      <c r="AI1389" s="5">
        <f t="shared" si="1650"/>
        <v>6.0760146987083761E-3</v>
      </c>
      <c r="AJ1389" s="5">
        <f t="shared" si="1651"/>
        <v>3.4477564892098547E-3</v>
      </c>
      <c r="AK1389" s="5">
        <f t="shared" si="1652"/>
        <v>1.3042567536267458E-3</v>
      </c>
      <c r="AL1389" s="5">
        <f t="shared" si="1653"/>
        <v>1.7271519459668508E-5</v>
      </c>
      <c r="AM1389" s="5">
        <f t="shared" si="1654"/>
        <v>1.8036496270030092E-3</v>
      </c>
      <c r="AN1389" s="5">
        <f t="shared" si="1655"/>
        <v>1.8544883077148029E-3</v>
      </c>
      <c r="AO1389" s="5">
        <f t="shared" si="1656"/>
        <v>9.5337997800755111E-4</v>
      </c>
      <c r="AP1389" s="5">
        <f t="shared" si="1657"/>
        <v>3.2675082705543857E-4</v>
      </c>
      <c r="AQ1389" s="5">
        <f t="shared" si="1658"/>
        <v>8.3990202315141962E-5</v>
      </c>
      <c r="AR1389" s="5">
        <f t="shared" si="1659"/>
        <v>1.100963624529573E-3</v>
      </c>
      <c r="AS1389" s="5">
        <f t="shared" si="1660"/>
        <v>1.2494553318518962E-3</v>
      </c>
      <c r="AT1389" s="5">
        <f t="shared" si="1661"/>
        <v>7.0898737774383145E-4</v>
      </c>
      <c r="AU1389" s="5">
        <f t="shared" si="1662"/>
        <v>2.682038533035809E-4</v>
      </c>
      <c r="AV1389" s="5">
        <f t="shared" si="1663"/>
        <v>7.6094415625350563E-5</v>
      </c>
      <c r="AW1389" s="5">
        <f t="shared" si="1664"/>
        <v>5.5981912754812863E-7</v>
      </c>
      <c r="AX1389" s="5">
        <f t="shared" si="1665"/>
        <v>3.4115260381021749E-4</v>
      </c>
      <c r="AY1389" s="5">
        <f t="shared" si="1666"/>
        <v>3.507685225781677E-4</v>
      </c>
      <c r="AZ1389" s="5">
        <f t="shared" si="1667"/>
        <v>1.8032774051479416E-4</v>
      </c>
      <c r="BA1389" s="5">
        <f t="shared" si="1668"/>
        <v>6.1803519806853774E-5</v>
      </c>
      <c r="BB1389" s="5">
        <f t="shared" si="1669"/>
        <v>1.5886387126067822E-5</v>
      </c>
      <c r="BC1389" s="5">
        <f t="shared" si="1670"/>
        <v>3.2668339500146837E-6</v>
      </c>
      <c r="BD1389" s="5">
        <f t="shared" si="1671"/>
        <v>1.8866600053045265E-4</v>
      </c>
      <c r="BE1389" s="5">
        <f t="shared" si="1672"/>
        <v>2.1411219685179962E-4</v>
      </c>
      <c r="BF1389" s="5">
        <f t="shared" si="1673"/>
        <v>1.2149521565043219E-4</v>
      </c>
      <c r="BG1389" s="5">
        <f t="shared" si="1674"/>
        <v>4.5960599607697248E-5</v>
      </c>
      <c r="BH1389" s="5">
        <f t="shared" si="1675"/>
        <v>1.3039875922214218E-5</v>
      </c>
      <c r="BI1389" s="5">
        <f t="shared" si="1676"/>
        <v>2.9597240335091689E-6</v>
      </c>
      <c r="BJ1389" s="8">
        <f t="shared" si="1677"/>
        <v>0.37998742266525548</v>
      </c>
      <c r="BK1389" s="8">
        <f t="shared" si="1678"/>
        <v>0.29407782819093414</v>
      </c>
      <c r="BL1389" s="8">
        <f t="shared" si="1679"/>
        <v>0.30517802893166646</v>
      </c>
      <c r="BM1389" s="8">
        <f t="shared" si="1680"/>
        <v>0.36708717339372582</v>
      </c>
      <c r="BN1389" s="8">
        <f t="shared" si="1681"/>
        <v>0.63263445164118981</v>
      </c>
    </row>
    <row r="1390" spans="1:66" x14ac:dyDescent="0.25">
      <c r="A1390" t="s">
        <v>136</v>
      </c>
      <c r="B1390" t="s">
        <v>388</v>
      </c>
      <c r="C1390" t="s">
        <v>135</v>
      </c>
      <c r="D1390" t="s">
        <v>565</v>
      </c>
      <c r="E1390">
        <f>VLOOKUP(A1390,home!$A$2:$E$405,3,FALSE)</f>
        <v>1.4901185770751</v>
      </c>
      <c r="F1390">
        <f>VLOOKUP(B1390,home!$B$2:$E$405,3,FALSE)</f>
        <v>0.85</v>
      </c>
      <c r="G1390">
        <f>VLOOKUP(C1390,away!$B$2:$E$405,4,FALSE)</f>
        <v>1.06</v>
      </c>
      <c r="H1390">
        <f>VLOOKUP(A1390,away!$A$2:$E$405,3,FALSE)</f>
        <v>1.24901185770751</v>
      </c>
      <c r="I1390">
        <f>VLOOKUP(C1390,away!$B$2:$E$405,3,FALSE)</f>
        <v>0.55000000000000004</v>
      </c>
      <c r="J1390">
        <f>VLOOKUP(B1390,home!$B$2:$E$405,4,FALSE)</f>
        <v>1.31</v>
      </c>
      <c r="K1390" s="3">
        <f t="shared" si="1626"/>
        <v>1.3425968379446651</v>
      </c>
      <c r="L1390" s="3">
        <f t="shared" si="1627"/>
        <v>0.89991304347826107</v>
      </c>
      <c r="M1390" s="5">
        <f t="shared" si="1628"/>
        <v>0.10619164119436608</v>
      </c>
      <c r="N1390" s="5">
        <f t="shared" si="1629"/>
        <v>0.14257256168371032</v>
      </c>
      <c r="O1390" s="5">
        <f t="shared" si="1630"/>
        <v>9.5563243019173447E-2</v>
      </c>
      <c r="P1390" s="5">
        <f t="shared" si="1631"/>
        <v>0.12830290790127988</v>
      </c>
      <c r="Q1390" s="5">
        <f t="shared" si="1632"/>
        <v>9.5708735247110127E-2</v>
      </c>
      <c r="R1390" s="5">
        <f t="shared" si="1633"/>
        <v>4.299930443501853E-2</v>
      </c>
      <c r="S1390" s="5">
        <f t="shared" si="1634"/>
        <v>3.8754547888081962E-2</v>
      </c>
      <c r="T1390" s="5">
        <f t="shared" si="1635"/>
        <v>8.6129539223681995E-2</v>
      </c>
      <c r="U1390" s="5">
        <f t="shared" si="1636"/>
        <v>5.7730730168275894E-2</v>
      </c>
      <c r="V1390" s="5">
        <f t="shared" si="1637"/>
        <v>5.2026706229890739E-3</v>
      </c>
      <c r="W1390" s="5">
        <f t="shared" si="1638"/>
        <v>4.2832748435484402E-2</v>
      </c>
      <c r="X1390" s="5">
        <f t="shared" si="1639"/>
        <v>3.8545749005115489E-2</v>
      </c>
      <c r="Y1390" s="5">
        <f t="shared" si="1640"/>
        <v>1.7343911150171316E-2</v>
      </c>
      <c r="Z1390" s="5">
        <f t="shared" si="1641"/>
        <v>1.2898544973855276E-2</v>
      </c>
      <c r="AA1390" s="5">
        <f t="shared" si="1642"/>
        <v>1.7317545695985145E-2</v>
      </c>
      <c r="AB1390" s="5">
        <f t="shared" si="1643"/>
        <v>1.1625241046195953E-2</v>
      </c>
      <c r="AC1390" s="5">
        <f t="shared" si="1644"/>
        <v>3.9287330096930706E-4</v>
      </c>
      <c r="AD1390" s="5">
        <f t="shared" si="1645"/>
        <v>1.4376778152490171E-2</v>
      </c>
      <c r="AE1390" s="5">
        <f t="shared" si="1646"/>
        <v>1.29378501826192E-2</v>
      </c>
      <c r="AF1390" s="5">
        <f t="shared" si="1647"/>
        <v>5.8214700669533097E-3</v>
      </c>
      <c r="AG1390" s="5">
        <f t="shared" si="1648"/>
        <v>1.7462722818231836E-3</v>
      </c>
      <c r="AH1390" s="5">
        <f t="shared" si="1649"/>
        <v>2.9018922159658313E-3</v>
      </c>
      <c r="AI1390" s="5">
        <f t="shared" si="1650"/>
        <v>3.8960713132119621E-3</v>
      </c>
      <c r="AJ1390" s="5">
        <f t="shared" si="1651"/>
        <v>2.6154265127626502E-3</v>
      </c>
      <c r="AK1390" s="5">
        <f t="shared" si="1652"/>
        <v>1.170487788637259E-3</v>
      </c>
      <c r="AL1390" s="5">
        <f t="shared" si="1653"/>
        <v>1.8987101577562238E-5</v>
      </c>
      <c r="AM1390" s="5">
        <f t="shared" si="1654"/>
        <v>3.8604433774730457E-3</v>
      </c>
      <c r="AN1390" s="5">
        <f t="shared" si="1655"/>
        <v>3.4740633489972659E-3</v>
      </c>
      <c r="AO1390" s="5">
        <f t="shared" si="1656"/>
        <v>1.5631774608162047E-3</v>
      </c>
      <c r="AP1390" s="5">
        <f t="shared" si="1657"/>
        <v>4.6890792875324376E-4</v>
      </c>
      <c r="AQ1390" s="5">
        <f t="shared" si="1658"/>
        <v>1.0549409031885477E-4</v>
      </c>
      <c r="AR1390" s="5">
        <f t="shared" si="1659"/>
        <v>5.222901311831375E-4</v>
      </c>
      <c r="AS1390" s="5">
        <f t="shared" si="1660"/>
        <v>7.0122507861618472E-4</v>
      </c>
      <c r="AT1390" s="5">
        <f t="shared" si="1661"/>
        <v>4.7073128661879451E-4</v>
      </c>
      <c r="AU1390" s="5">
        <f t="shared" si="1662"/>
        <v>2.1066744564533917E-4</v>
      </c>
      <c r="AV1390" s="5">
        <f t="shared" si="1663"/>
        <v>7.0710361595328027E-5</v>
      </c>
      <c r="AW1390" s="5">
        <f t="shared" si="1664"/>
        <v>6.372389885605593E-7</v>
      </c>
      <c r="AX1390" s="5">
        <f t="shared" si="1665"/>
        <v>8.6383651194328886E-4</v>
      </c>
      <c r="AY1390" s="5">
        <f t="shared" si="1666"/>
        <v>7.7737774453053021E-4</v>
      </c>
      <c r="AZ1390" s="5">
        <f t="shared" si="1667"/>
        <v>3.4978618600636779E-4</v>
      </c>
      <c r="BA1390" s="5">
        <f t="shared" si="1668"/>
        <v>1.0492571707188122E-4</v>
      </c>
      <c r="BB1390" s="5">
        <f t="shared" si="1669"/>
        <v>2.3606005347323882E-5</v>
      </c>
      <c r="BC1390" s="5">
        <f t="shared" si="1670"/>
        <v>4.2486704232948696E-6</v>
      </c>
      <c r="BD1390" s="5">
        <f t="shared" si="1671"/>
        <v>7.8335950255279535E-5</v>
      </c>
      <c r="BE1390" s="5">
        <f t="shared" si="1672"/>
        <v>1.0517359911012889E-4</v>
      </c>
      <c r="BF1390" s="5">
        <f t="shared" si="1673"/>
        <v>7.0602870800259469E-5</v>
      </c>
      <c r="BG1390" s="5">
        <f t="shared" si="1674"/>
        <v>3.1597063695414702E-5</v>
      </c>
      <c r="BH1390" s="5">
        <f t="shared" si="1675"/>
        <v>1.0605529451449994E-5</v>
      </c>
      <c r="BI1390" s="5">
        <f t="shared" si="1676"/>
        <v>2.847790061249153E-6</v>
      </c>
      <c r="BJ1390" s="8">
        <f t="shared" si="1677"/>
        <v>0.46961148247084078</v>
      </c>
      <c r="BK1390" s="8">
        <f t="shared" si="1678"/>
        <v>0.27964100575379436</v>
      </c>
      <c r="BL1390" s="8">
        <f t="shared" si="1679"/>
        <v>0.23809472930225922</v>
      </c>
      <c r="BM1390" s="8">
        <f t="shared" si="1680"/>
        <v>0.38813062851454938</v>
      </c>
      <c r="BN1390" s="8">
        <f t="shared" si="1681"/>
        <v>0.61133839348065833</v>
      </c>
    </row>
    <row r="1391" spans="1:66" x14ac:dyDescent="0.25">
      <c r="A1391" t="s">
        <v>136</v>
      </c>
      <c r="B1391" t="s">
        <v>138</v>
      </c>
      <c r="C1391" t="s">
        <v>328</v>
      </c>
      <c r="D1391" t="s">
        <v>565</v>
      </c>
      <c r="E1391">
        <f>VLOOKUP(A1391,home!$A$2:$E$405,3,FALSE)</f>
        <v>1.4901185770751</v>
      </c>
      <c r="F1391">
        <f>VLOOKUP(B1391,home!$B$2:$E$405,3,FALSE)</f>
        <v>1.43</v>
      </c>
      <c r="G1391">
        <f>VLOOKUP(C1391,away!$B$2:$E$405,4,FALSE)</f>
        <v>0.73</v>
      </c>
      <c r="H1391">
        <f>VLOOKUP(A1391,away!$A$2:$E$405,3,FALSE)</f>
        <v>1.24901185770751</v>
      </c>
      <c r="I1391">
        <f>VLOOKUP(C1391,away!$B$2:$E$405,3,FALSE)</f>
        <v>1.04</v>
      </c>
      <c r="J1391">
        <f>VLOOKUP(B1391,home!$B$2:$E$405,4,FALSE)</f>
        <v>0.66</v>
      </c>
      <c r="K1391" s="3">
        <f t="shared" si="1626"/>
        <v>1.5555347826086969</v>
      </c>
      <c r="L1391" s="3">
        <f t="shared" si="1627"/>
        <v>0.85732173913043497</v>
      </c>
      <c r="M1391" s="5">
        <f t="shared" si="1628"/>
        <v>8.9559101315804038E-2</v>
      </c>
      <c r="N1391" s="5">
        <f t="shared" si="1629"/>
        <v>0.13931229719590951</v>
      </c>
      <c r="O1391" s="5">
        <f t="shared" si="1630"/>
        <v>7.6780964495023946E-2</v>
      </c>
      <c r="P1391" s="5">
        <f t="shared" si="1631"/>
        <v>0.11943546091425314</v>
      </c>
      <c r="Q1391" s="5">
        <f t="shared" si="1632"/>
        <v>0.10835256196667864</v>
      </c>
      <c r="R1391" s="5">
        <f t="shared" si="1633"/>
        <v>3.2912995006493057E-2</v>
      </c>
      <c r="S1391" s="5">
        <f t="shared" si="1634"/>
        <v>3.9819597099069064E-2</v>
      </c>
      <c r="T1391" s="5">
        <f t="shared" si="1635"/>
        <v>9.2893006864511143E-2</v>
      </c>
      <c r="U1391" s="5">
        <f t="shared" si="1636"/>
        <v>5.1197308532426301E-2</v>
      </c>
      <c r="V1391" s="5">
        <f t="shared" si="1637"/>
        <v>5.9003519129625153E-3</v>
      </c>
      <c r="W1391" s="5">
        <f t="shared" si="1638"/>
        <v>5.6182059641310948E-2</v>
      </c>
      <c r="X1391" s="5">
        <f t="shared" si="1639"/>
        <v>4.8166101079618516E-2</v>
      </c>
      <c r="Y1391" s="5">
        <f t="shared" si="1640"/>
        <v>2.0646922772355435E-2</v>
      </c>
      <c r="Z1391" s="5">
        <f t="shared" si="1641"/>
        <v>9.4056753729859829E-3</v>
      </c>
      <c r="AA1391" s="5">
        <f t="shared" si="1642"/>
        <v>1.4630855196605726E-2</v>
      </c>
      <c r="AB1391" s="5">
        <f t="shared" si="1643"/>
        <v>1.1379402078815706E-2</v>
      </c>
      <c r="AC1391" s="5">
        <f t="shared" si="1644"/>
        <v>4.9179204006582122E-4</v>
      </c>
      <c r="AD1391" s="5">
        <f t="shared" si="1645"/>
        <v>2.1848286982663872E-2</v>
      </c>
      <c r="AE1391" s="5">
        <f t="shared" si="1646"/>
        <v>1.8731011392998233E-2</v>
      </c>
      <c r="AF1391" s="5">
        <f t="shared" si="1647"/>
        <v>8.029251631558619E-3</v>
      </c>
      <c r="AG1391" s="5">
        <f t="shared" si="1648"/>
        <v>2.2945506575612392E-3</v>
      </c>
      <c r="AH1391" s="5">
        <f t="shared" si="1649"/>
        <v>2.0159224921161615E-3</v>
      </c>
      <c r="AI1391" s="5">
        <f t="shared" si="1650"/>
        <v>3.1358375555298953E-3</v>
      </c>
      <c r="AJ1391" s="5">
        <f t="shared" si="1651"/>
        <v>2.4389521951186919E-3</v>
      </c>
      <c r="AK1391" s="5">
        <f t="shared" si="1652"/>
        <v>1.264624990875653E-3</v>
      </c>
      <c r="AL1391" s="5">
        <f t="shared" si="1653"/>
        <v>2.6234032327815287E-5</v>
      </c>
      <c r="AM1391" s="5">
        <f t="shared" si="1654"/>
        <v>6.797154068390091E-3</v>
      </c>
      <c r="AN1391" s="5">
        <f t="shared" si="1655"/>
        <v>5.8273479470497044E-3</v>
      </c>
      <c r="AO1391" s="5">
        <f t="shared" si="1656"/>
        <v>2.4979560382414113E-3</v>
      </c>
      <c r="AP1391" s="5">
        <f t="shared" si="1657"/>
        <v>7.1385067165883275E-4</v>
      </c>
      <c r="AQ1391" s="5">
        <f t="shared" si="1658"/>
        <v>1.5299992482649489E-4</v>
      </c>
      <c r="AR1391" s="5">
        <f t="shared" si="1659"/>
        <v>3.4565883537863762E-4</v>
      </c>
      <c r="AS1391" s="5">
        <f t="shared" si="1660"/>
        <v>5.3768434134748443E-4</v>
      </c>
      <c r="AT1391" s="5">
        <f t="shared" si="1661"/>
        <v>4.1819334751502985E-4</v>
      </c>
      <c r="AU1391" s="5">
        <f t="shared" si="1662"/>
        <v>2.1683809930506508E-4</v>
      </c>
      <c r="AV1391" s="5">
        <f t="shared" si="1663"/>
        <v>8.4324801415946885E-5</v>
      </c>
      <c r="AW1391" s="5">
        <f t="shared" si="1664"/>
        <v>9.7182062418308725E-7</v>
      </c>
      <c r="AX1391" s="5">
        <f t="shared" si="1665"/>
        <v>1.7622015960218347E-3</v>
      </c>
      <c r="AY1391" s="5">
        <f t="shared" si="1666"/>
        <v>1.5107737369998674E-3</v>
      </c>
      <c r="AZ1391" s="5">
        <f t="shared" si="1667"/>
        <v>6.4760958381865634E-4</v>
      </c>
      <c r="BA1391" s="5">
        <f t="shared" si="1668"/>
        <v>1.8506992489231589E-4</v>
      </c>
      <c r="BB1391" s="5">
        <f t="shared" si="1669"/>
        <v>3.9666117467354809E-5</v>
      </c>
      <c r="BC1391" s="5">
        <f t="shared" si="1670"/>
        <v>6.801324962332951E-6</v>
      </c>
      <c r="BD1391" s="5">
        <f t="shared" si="1671"/>
        <v>4.9390138982102377E-5</v>
      </c>
      <c r="BE1391" s="5">
        <f t="shared" si="1672"/>
        <v>7.6828079104537947E-5</v>
      </c>
      <c r="BF1391" s="5">
        <f t="shared" si="1673"/>
        <v>5.9754374664060604E-5</v>
      </c>
      <c r="BG1391" s="5">
        <f t="shared" si="1674"/>
        <v>3.0983336067659383E-5</v>
      </c>
      <c r="BH1391" s="5">
        <f t="shared" si="1675"/>
        <v>1.2048914233624688E-5</v>
      </c>
      <c r="BI1391" s="5">
        <f t="shared" si="1676"/>
        <v>3.7485010366144412E-6</v>
      </c>
      <c r="BJ1391" s="8">
        <f t="shared" si="1677"/>
        <v>0.53659748111949512</v>
      </c>
      <c r="BK1391" s="8">
        <f t="shared" si="1678"/>
        <v>0.25674331105148229</v>
      </c>
      <c r="BL1391" s="8">
        <f t="shared" si="1679"/>
        <v>0.19759231531205593</v>
      </c>
      <c r="BM1391" s="8">
        <f t="shared" si="1680"/>
        <v>0.43247560004548119</v>
      </c>
      <c r="BN1391" s="8">
        <f t="shared" si="1681"/>
        <v>0.56635338089416232</v>
      </c>
    </row>
    <row r="1392" spans="1:66" x14ac:dyDescent="0.25">
      <c r="A1392" t="s">
        <v>136</v>
      </c>
      <c r="B1392" t="s">
        <v>516</v>
      </c>
      <c r="C1392" t="s">
        <v>472</v>
      </c>
      <c r="D1392" t="s">
        <v>565</v>
      </c>
      <c r="E1392">
        <f>VLOOKUP(A1392,home!$A$2:$E$405,3,FALSE)</f>
        <v>1.4901185770751</v>
      </c>
      <c r="F1392" t="e">
        <f>VLOOKUP(B1392,home!$B$2:$E$405,3,FALSE)</f>
        <v>#N/A</v>
      </c>
      <c r="G1392">
        <f>VLOOKUP(C1392,away!$B$2:$E$405,4,FALSE)</f>
        <v>0.92</v>
      </c>
      <c r="H1392">
        <f>VLOOKUP(A1392,away!$A$2:$E$405,3,FALSE)</f>
        <v>1.24901185770751</v>
      </c>
      <c r="I1392">
        <f>VLOOKUP(C1392,away!$B$2:$E$405,3,FALSE)</f>
        <v>0.76</v>
      </c>
      <c r="J1392" t="e">
        <f>VLOOKUP(B1392,home!$B$2:$E$405,4,FALSE)</f>
        <v>#N/A</v>
      </c>
      <c r="K1392" s="3" t="e">
        <f t="shared" si="1626"/>
        <v>#N/A</v>
      </c>
      <c r="L1392" s="3" t="e">
        <f t="shared" si="1627"/>
        <v>#N/A</v>
      </c>
      <c r="M1392" s="5" t="e">
        <f t="shared" si="1628"/>
        <v>#N/A</v>
      </c>
      <c r="N1392" s="5" t="e">
        <f t="shared" si="1629"/>
        <v>#N/A</v>
      </c>
      <c r="O1392" s="5" t="e">
        <f t="shared" si="1630"/>
        <v>#N/A</v>
      </c>
      <c r="P1392" s="5" t="e">
        <f t="shared" si="1631"/>
        <v>#N/A</v>
      </c>
      <c r="Q1392" s="5" t="e">
        <f t="shared" si="1632"/>
        <v>#N/A</v>
      </c>
      <c r="R1392" s="5" t="e">
        <f t="shared" si="1633"/>
        <v>#N/A</v>
      </c>
      <c r="S1392" s="5" t="e">
        <f t="shared" si="1634"/>
        <v>#N/A</v>
      </c>
      <c r="T1392" s="5" t="e">
        <f t="shared" si="1635"/>
        <v>#N/A</v>
      </c>
      <c r="U1392" s="5" t="e">
        <f t="shared" si="1636"/>
        <v>#N/A</v>
      </c>
      <c r="V1392" s="5" t="e">
        <f t="shared" si="1637"/>
        <v>#N/A</v>
      </c>
      <c r="W1392" s="5" t="e">
        <f t="shared" si="1638"/>
        <v>#N/A</v>
      </c>
      <c r="X1392" s="5" t="e">
        <f t="shared" si="1639"/>
        <v>#N/A</v>
      </c>
      <c r="Y1392" s="5" t="e">
        <f t="shared" si="1640"/>
        <v>#N/A</v>
      </c>
      <c r="Z1392" s="5" t="e">
        <f t="shared" si="1641"/>
        <v>#N/A</v>
      </c>
      <c r="AA1392" s="5" t="e">
        <f t="shared" si="1642"/>
        <v>#N/A</v>
      </c>
      <c r="AB1392" s="5" t="e">
        <f t="shared" si="1643"/>
        <v>#N/A</v>
      </c>
      <c r="AC1392" s="5" t="e">
        <f t="shared" si="1644"/>
        <v>#N/A</v>
      </c>
      <c r="AD1392" s="5" t="e">
        <f t="shared" si="1645"/>
        <v>#N/A</v>
      </c>
      <c r="AE1392" s="5" t="e">
        <f t="shared" si="1646"/>
        <v>#N/A</v>
      </c>
      <c r="AF1392" s="5" t="e">
        <f t="shared" si="1647"/>
        <v>#N/A</v>
      </c>
      <c r="AG1392" s="5" t="e">
        <f t="shared" si="1648"/>
        <v>#N/A</v>
      </c>
      <c r="AH1392" s="5" t="e">
        <f t="shared" si="1649"/>
        <v>#N/A</v>
      </c>
      <c r="AI1392" s="5" t="e">
        <f t="shared" si="1650"/>
        <v>#N/A</v>
      </c>
      <c r="AJ1392" s="5" t="e">
        <f t="shared" si="1651"/>
        <v>#N/A</v>
      </c>
      <c r="AK1392" s="5" t="e">
        <f t="shared" si="1652"/>
        <v>#N/A</v>
      </c>
      <c r="AL1392" s="5" t="e">
        <f t="shared" si="1653"/>
        <v>#N/A</v>
      </c>
      <c r="AM1392" s="5" t="e">
        <f t="shared" si="1654"/>
        <v>#N/A</v>
      </c>
      <c r="AN1392" s="5" t="e">
        <f t="shared" si="1655"/>
        <v>#N/A</v>
      </c>
      <c r="AO1392" s="5" t="e">
        <f t="shared" si="1656"/>
        <v>#N/A</v>
      </c>
      <c r="AP1392" s="5" t="e">
        <f t="shared" si="1657"/>
        <v>#N/A</v>
      </c>
      <c r="AQ1392" s="5" t="e">
        <f t="shared" si="1658"/>
        <v>#N/A</v>
      </c>
      <c r="AR1392" s="5" t="e">
        <f t="shared" si="1659"/>
        <v>#N/A</v>
      </c>
      <c r="AS1392" s="5" t="e">
        <f t="shared" si="1660"/>
        <v>#N/A</v>
      </c>
      <c r="AT1392" s="5" t="e">
        <f t="shared" si="1661"/>
        <v>#N/A</v>
      </c>
      <c r="AU1392" s="5" t="e">
        <f t="shared" si="1662"/>
        <v>#N/A</v>
      </c>
      <c r="AV1392" s="5" t="e">
        <f t="shared" si="1663"/>
        <v>#N/A</v>
      </c>
      <c r="AW1392" s="5" t="e">
        <f t="shared" si="1664"/>
        <v>#N/A</v>
      </c>
      <c r="AX1392" s="5" t="e">
        <f t="shared" si="1665"/>
        <v>#N/A</v>
      </c>
      <c r="AY1392" s="5" t="e">
        <f t="shared" si="1666"/>
        <v>#N/A</v>
      </c>
      <c r="AZ1392" s="5" t="e">
        <f t="shared" si="1667"/>
        <v>#N/A</v>
      </c>
      <c r="BA1392" s="5" t="e">
        <f t="shared" si="1668"/>
        <v>#N/A</v>
      </c>
      <c r="BB1392" s="5" t="e">
        <f t="shared" si="1669"/>
        <v>#N/A</v>
      </c>
      <c r="BC1392" s="5" t="e">
        <f t="shared" si="1670"/>
        <v>#N/A</v>
      </c>
      <c r="BD1392" s="5" t="e">
        <f t="shared" si="1671"/>
        <v>#N/A</v>
      </c>
      <c r="BE1392" s="5" t="e">
        <f t="shared" si="1672"/>
        <v>#N/A</v>
      </c>
      <c r="BF1392" s="5" t="e">
        <f t="shared" si="1673"/>
        <v>#N/A</v>
      </c>
      <c r="BG1392" s="5" t="e">
        <f t="shared" si="1674"/>
        <v>#N/A</v>
      </c>
      <c r="BH1392" s="5" t="e">
        <f t="shared" si="1675"/>
        <v>#N/A</v>
      </c>
      <c r="BI1392" s="5" t="e">
        <f t="shared" si="1676"/>
        <v>#N/A</v>
      </c>
      <c r="BJ1392" s="8" t="e">
        <f t="shared" si="1677"/>
        <v>#N/A</v>
      </c>
      <c r="BK1392" s="8" t="e">
        <f t="shared" si="1678"/>
        <v>#N/A</v>
      </c>
      <c r="BL1392" s="8" t="e">
        <f t="shared" si="1679"/>
        <v>#N/A</v>
      </c>
      <c r="BM1392" s="8" t="e">
        <f t="shared" si="1680"/>
        <v>#N/A</v>
      </c>
      <c r="BN1392" s="8" t="e">
        <f t="shared" si="1681"/>
        <v>#N/A</v>
      </c>
    </row>
    <row r="1393" spans="1:66" x14ac:dyDescent="0.25">
      <c r="A1393" t="s">
        <v>72</v>
      </c>
      <c r="B1393" t="s">
        <v>78</v>
      </c>
      <c r="C1393" t="s">
        <v>326</v>
      </c>
      <c r="D1393" t="s">
        <v>566</v>
      </c>
      <c r="E1393">
        <f>VLOOKUP(A1393,home!$A$2:$E$405,3,FALSE)</f>
        <v>1.4148550724637701</v>
      </c>
      <c r="F1393">
        <f>VLOOKUP(B1393,home!$B$2:$E$405,3,FALSE)</f>
        <v>1.1399999999999999</v>
      </c>
      <c r="G1393">
        <f>VLOOKUP(C1393,away!$B$2:$E$405,4,FALSE)</f>
        <v>1.01</v>
      </c>
      <c r="H1393">
        <f>VLOOKUP(A1393,away!$A$2:$E$405,3,FALSE)</f>
        <v>1.0942028985507199</v>
      </c>
      <c r="I1393">
        <f>VLOOKUP(C1393,away!$B$2:$E$405,3,FALSE)</f>
        <v>0.86</v>
      </c>
      <c r="J1393">
        <f>VLOOKUP(B1393,home!$B$2:$E$405,4,FALSE)</f>
        <v>0.87</v>
      </c>
      <c r="K1393" s="3">
        <f t="shared" si="1626"/>
        <v>1.6290641304347846</v>
      </c>
      <c r="L1393" s="3">
        <f t="shared" si="1627"/>
        <v>0.81868260869564868</v>
      </c>
      <c r="M1393" s="5">
        <f t="shared" si="1628"/>
        <v>8.6488247689985046E-2</v>
      </c>
      <c r="N1393" s="5">
        <f t="shared" si="1629"/>
        <v>0.14089490201591373</v>
      </c>
      <c r="O1393" s="5">
        <f t="shared" si="1630"/>
        <v>7.0806424240352356E-2</v>
      </c>
      <c r="P1393" s="5">
        <f t="shared" si="1631"/>
        <v>0.11534820593430606</v>
      </c>
      <c r="Q1393" s="5">
        <f t="shared" si="1632"/>
        <v>0.11476341551762438</v>
      </c>
      <c r="R1393" s="5">
        <f t="shared" si="1633"/>
        <v>2.8983994054751241E-2</v>
      </c>
      <c r="S1393" s="5">
        <f t="shared" si="1634"/>
        <v>3.8459585457076409E-2</v>
      </c>
      <c r="T1393" s="5">
        <f t="shared" si="1635"/>
        <v>9.3954812398791415E-2</v>
      </c>
      <c r="U1393" s="5">
        <f t="shared" si="1636"/>
        <v>4.7216785071330293E-2</v>
      </c>
      <c r="V1393" s="5">
        <f t="shared" si="1637"/>
        <v>5.6992254271386999E-3</v>
      </c>
      <c r="W1393" s="5">
        <f t="shared" si="1638"/>
        <v>6.2318987901981544E-2</v>
      </c>
      <c r="X1393" s="5">
        <f t="shared" si="1639"/>
        <v>5.1019471586866816E-2</v>
      </c>
      <c r="Y1393" s="5">
        <f t="shared" si="1640"/>
        <v>2.0884377046504827E-2</v>
      </c>
      <c r="Z1393" s="5">
        <f t="shared" si="1641"/>
        <v>7.9095639543876398E-3</v>
      </c>
      <c r="AA1393" s="5">
        <f t="shared" si="1642"/>
        <v>1.2885186925472816E-2</v>
      </c>
      <c r="AB1393" s="5">
        <f t="shared" si="1643"/>
        <v>1.0495397917117517E-2</v>
      </c>
      <c r="AC1393" s="5">
        <f t="shared" si="1644"/>
        <v>4.7506124082896049E-4</v>
      </c>
      <c r="AD1393" s="5">
        <f t="shared" si="1645"/>
        <v>2.5380406959029361E-2</v>
      </c>
      <c r="AE1393" s="5">
        <f t="shared" si="1646"/>
        <v>2.0778497778975349E-2</v>
      </c>
      <c r="AF1393" s="5">
        <f t="shared" si="1647"/>
        <v>8.5054973832341396E-3</v>
      </c>
      <c r="AG1393" s="5">
        <f t="shared" si="1648"/>
        <v>2.3211009286533803E-3</v>
      </c>
      <c r="AH1393" s="5">
        <f t="shared" si="1649"/>
        <v>1.6188556129557859E-3</v>
      </c>
      <c r="AI1393" s="5">
        <f t="shared" si="1650"/>
        <v>2.6372196114192877E-3</v>
      </c>
      <c r="AJ1393" s="5">
        <f t="shared" si="1651"/>
        <v>2.1480999365211619E-3</v>
      </c>
      <c r="AK1393" s="5">
        <f t="shared" si="1652"/>
        <v>1.1664641850586209E-3</v>
      </c>
      <c r="AL1393" s="5">
        <f t="shared" si="1653"/>
        <v>2.5343310011305148E-5</v>
      </c>
      <c r="AM1393" s="5">
        <f t="shared" si="1654"/>
        <v>8.2692621185584264E-3</v>
      </c>
      <c r="AN1393" s="5">
        <f t="shared" si="1655"/>
        <v>6.7699010832095183E-3</v>
      </c>
      <c r="AO1393" s="5">
        <f t="shared" si="1656"/>
        <v>2.7712001397067329E-3</v>
      </c>
      <c r="AP1393" s="5">
        <f t="shared" si="1657"/>
        <v>7.5624445319761821E-4</v>
      </c>
      <c r="AQ1393" s="5">
        <f t="shared" si="1658"/>
        <v>1.5478104543886011E-4</v>
      </c>
      <c r="AR1393" s="5">
        <f t="shared" si="1659"/>
        <v>2.6506578726324725E-4</v>
      </c>
      <c r="AS1393" s="5">
        <f t="shared" si="1660"/>
        <v>4.3180916623601347E-4</v>
      </c>
      <c r="AT1393" s="5">
        <f t="shared" si="1661"/>
        <v>3.5172241195402038E-4</v>
      </c>
      <c r="AU1393" s="5">
        <f t="shared" si="1662"/>
        <v>1.9099278839476713E-4</v>
      </c>
      <c r="AV1393" s="5">
        <f t="shared" si="1663"/>
        <v>7.7784875186409034E-5</v>
      </c>
      <c r="AW1393" s="5">
        <f t="shared" si="1664"/>
        <v>9.3888971440871964E-7</v>
      </c>
      <c r="AX1393" s="5">
        <f t="shared" si="1665"/>
        <v>2.2451930504177788E-3</v>
      </c>
      <c r="AY1393" s="5">
        <f t="shared" si="1666"/>
        <v>1.8381005035413682E-3</v>
      </c>
      <c r="AZ1393" s="5">
        <f t="shared" si="1667"/>
        <v>7.5241045764201631E-4</v>
      </c>
      <c r="BA1393" s="5">
        <f t="shared" si="1668"/>
        <v>2.0532845209075097E-4</v>
      </c>
      <c r="BB1393" s="5">
        <f t="shared" si="1669"/>
        <v>4.2024708199273879E-5</v>
      </c>
      <c r="BC1393" s="5">
        <f t="shared" si="1670"/>
        <v>6.8809795476509917E-6</v>
      </c>
      <c r="BD1393" s="5">
        <f t="shared" si="1671"/>
        <v>3.6167458365440182E-5</v>
      </c>
      <c r="BE1393" s="5">
        <f t="shared" si="1672"/>
        <v>5.8919109112132079E-5</v>
      </c>
      <c r="BF1393" s="5">
        <f t="shared" si="1673"/>
        <v>4.7991503625873835E-5</v>
      </c>
      <c r="BG1393" s="5">
        <f t="shared" si="1674"/>
        <v>2.6060412374180658E-5</v>
      </c>
      <c r="BH1393" s="5">
        <f t="shared" si="1675"/>
        <v>1.0613520755779129E-5</v>
      </c>
      <c r="BI1393" s="5">
        <f t="shared" si="1676"/>
        <v>3.4580211921729743E-6</v>
      </c>
      <c r="BJ1393" s="8">
        <f t="shared" si="1677"/>
        <v>0.56463279650912479</v>
      </c>
      <c r="BK1393" s="8">
        <f t="shared" si="1678"/>
        <v>0.2483337695628878</v>
      </c>
      <c r="BL1393" s="8">
        <f t="shared" si="1679"/>
        <v>0.17945901260943911</v>
      </c>
      <c r="BM1393" s="8">
        <f t="shared" si="1680"/>
        <v>0.44121279156907972</v>
      </c>
      <c r="BN1393" s="8">
        <f t="shared" si="1681"/>
        <v>0.55728518945293282</v>
      </c>
    </row>
    <row r="1394" spans="1:66" x14ac:dyDescent="0.25">
      <c r="A1394" t="s">
        <v>72</v>
      </c>
      <c r="B1394" t="s">
        <v>86</v>
      </c>
      <c r="C1394" t="s">
        <v>365</v>
      </c>
      <c r="D1394" t="s">
        <v>566</v>
      </c>
      <c r="E1394">
        <f>VLOOKUP(A1394,home!$A$2:$E$405,3,FALSE)</f>
        <v>1.4148550724637701</v>
      </c>
      <c r="F1394">
        <f>VLOOKUP(B1394,home!$B$2:$E$405,3,FALSE)</f>
        <v>0.98</v>
      </c>
      <c r="G1394">
        <f>VLOOKUP(C1394,away!$B$2:$E$405,4,FALSE)</f>
        <v>1.04</v>
      </c>
      <c r="H1394">
        <f>VLOOKUP(A1394,away!$A$2:$E$405,3,FALSE)</f>
        <v>1.0942028985507199</v>
      </c>
      <c r="I1394">
        <f>VLOOKUP(C1394,away!$B$2:$E$405,3,FALSE)</f>
        <v>0.92</v>
      </c>
      <c r="J1394">
        <f>VLOOKUP(B1394,home!$B$2:$E$405,4,FALSE)</f>
        <v>0.64</v>
      </c>
      <c r="K1394" s="3">
        <f t="shared" si="1626"/>
        <v>1.4420202898550745</v>
      </c>
      <c r="L1394" s="3">
        <f t="shared" si="1627"/>
        <v>0.64426666666666399</v>
      </c>
      <c r="M1394" s="5">
        <f t="shared" si="1628"/>
        <v>0.12414724520491145</v>
      </c>
      <c r="N1394" s="5">
        <f t="shared" si="1629"/>
        <v>0.17902284651509542</v>
      </c>
      <c r="O1394" s="5">
        <f t="shared" si="1630"/>
        <v>7.9983931844017281E-2</v>
      </c>
      <c r="P1394" s="5">
        <f t="shared" si="1631"/>
        <v>0.11533845258145832</v>
      </c>
      <c r="Q1394" s="5">
        <f t="shared" si="1632"/>
        <v>0.12907728851118921</v>
      </c>
      <c r="R1394" s="5">
        <f t="shared" si="1633"/>
        <v>2.5765490578019322E-2</v>
      </c>
      <c r="S1394" s="5">
        <f t="shared" si="1634"/>
        <v>2.6788670626416416E-2</v>
      </c>
      <c r="T1394" s="5">
        <f t="shared" si="1635"/>
        <v>8.3160194411475152E-2</v>
      </c>
      <c r="U1394" s="5">
        <f t="shared" si="1636"/>
        <v>3.7154360191573615E-2</v>
      </c>
      <c r="V1394" s="5">
        <f t="shared" si="1637"/>
        <v>2.7653218578072092E-3</v>
      </c>
      <c r="W1394" s="5">
        <f t="shared" si="1638"/>
        <v>6.2044022997537397E-2</v>
      </c>
      <c r="X1394" s="5">
        <f t="shared" si="1639"/>
        <v>3.9972895883213254E-2</v>
      </c>
      <c r="Y1394" s="5">
        <f t="shared" si="1640"/>
        <v>1.2876602193845708E-2</v>
      </c>
      <c r="Z1394" s="5">
        <f t="shared" si="1641"/>
        <v>5.5332822432439498E-3</v>
      </c>
      <c r="AA1394" s="5">
        <f t="shared" si="1642"/>
        <v>7.9791052642525766E-3</v>
      </c>
      <c r="AB1394" s="5">
        <f t="shared" si="1643"/>
        <v>5.7530158429708262E-3</v>
      </c>
      <c r="AC1394" s="5">
        <f t="shared" si="1644"/>
        <v>1.6056938247135838E-4</v>
      </c>
      <c r="AD1394" s="5">
        <f t="shared" si="1645"/>
        <v>2.236718500667095E-2</v>
      </c>
      <c r="AE1394" s="5">
        <f t="shared" si="1646"/>
        <v>1.4410431726964474E-2</v>
      </c>
      <c r="AF1394" s="5">
        <f t="shared" si="1647"/>
        <v>4.6420804069794699E-3</v>
      </c>
      <c r="AG1394" s="5">
        <f t="shared" si="1648"/>
        <v>9.9691255673443131E-4</v>
      </c>
      <c r="AH1394" s="5">
        <f t="shared" si="1649"/>
        <v>8.912273266451549E-4</v>
      </c>
      <c r="AI1394" s="5">
        <f t="shared" si="1650"/>
        <v>1.2851678878956095E-3</v>
      </c>
      <c r="AJ1394" s="5">
        <f t="shared" si="1651"/>
        <v>9.2661908510783045E-4</v>
      </c>
      <c r="AK1394" s="5">
        <f t="shared" si="1652"/>
        <v>4.4540117389747926E-4</v>
      </c>
      <c r="AL1394" s="5">
        <f t="shared" si="1653"/>
        <v>5.9670511659405384E-6</v>
      </c>
      <c r="AM1394" s="5">
        <f t="shared" si="1654"/>
        <v>6.4507869213123424E-3</v>
      </c>
      <c r="AN1394" s="5">
        <f t="shared" si="1655"/>
        <v>4.156026987170814E-3</v>
      </c>
      <c r="AO1394" s="5">
        <f t="shared" si="1656"/>
        <v>1.3387948268006192E-3</v>
      </c>
      <c r="AP1394" s="5">
        <f t="shared" si="1657"/>
        <v>2.8751362680446958E-4</v>
      </c>
      <c r="AQ1394" s="5">
        <f t="shared" si="1658"/>
        <v>4.6308861490639701E-5</v>
      </c>
      <c r="AR1394" s="5">
        <f t="shared" si="1659"/>
        <v>1.1483761179598326E-4</v>
      </c>
      <c r="AS1394" s="5">
        <f t="shared" si="1660"/>
        <v>1.6559816624830829E-4</v>
      </c>
      <c r="AT1394" s="5">
        <f t="shared" si="1661"/>
        <v>1.1939795784642718E-4</v>
      </c>
      <c r="AU1394" s="5">
        <f t="shared" si="1662"/>
        <v>5.7391425927269636E-5</v>
      </c>
      <c r="AV1394" s="5">
        <f t="shared" si="1663"/>
        <v>2.0689900162709354E-5</v>
      </c>
      <c r="AW1394" s="5">
        <f t="shared" si="1664"/>
        <v>1.5399062952715008E-7</v>
      </c>
      <c r="AX1394" s="5">
        <f t="shared" si="1665"/>
        <v>1.5503609376773578E-3</v>
      </c>
      <c r="AY1394" s="5">
        <f t="shared" si="1666"/>
        <v>9.9884587344759479E-4</v>
      </c>
      <c r="AZ1394" s="5">
        <f t="shared" si="1667"/>
        <v>3.2176155069991714E-4</v>
      </c>
      <c r="BA1394" s="5">
        <f t="shared" si="1668"/>
        <v>6.910008057697749E-5</v>
      </c>
      <c r="BB1394" s="5">
        <f t="shared" si="1669"/>
        <v>1.1129719644931792E-5</v>
      </c>
      <c r="BC1394" s="5">
        <f t="shared" si="1670"/>
        <v>1.434101475314939E-6</v>
      </c>
      <c r="BD1394" s="5">
        <f t="shared" si="1671"/>
        <v>1.2331007559959746E-5</v>
      </c>
      <c r="BE1394" s="5">
        <f t="shared" si="1672"/>
        <v>1.7781563095818266E-5</v>
      </c>
      <c r="BF1394" s="5">
        <f t="shared" si="1673"/>
        <v>1.2820687384754078E-5</v>
      </c>
      <c r="BG1394" s="5">
        <f t="shared" si="1674"/>
        <v>6.1625637795681246E-6</v>
      </c>
      <c r="BH1394" s="5">
        <f t="shared" si="1675"/>
        <v>2.2216355019158031E-6</v>
      </c>
      <c r="BI1394" s="5">
        <f t="shared" si="1676"/>
        <v>6.4072869408498998E-7</v>
      </c>
      <c r="BJ1394" s="8">
        <f t="shared" si="1677"/>
        <v>0.56380252369680617</v>
      </c>
      <c r="BK1394" s="8">
        <f t="shared" si="1678"/>
        <v>0.27020507257767828</v>
      </c>
      <c r="BL1394" s="8">
        <f t="shared" si="1679"/>
        <v>0.16071419244237653</v>
      </c>
      <c r="BM1394" s="8">
        <f t="shared" si="1680"/>
        <v>0.34592112384259605</v>
      </c>
      <c r="BN1394" s="8">
        <f t="shared" si="1681"/>
        <v>0.65333525523469105</v>
      </c>
    </row>
    <row r="1395" spans="1:66" x14ac:dyDescent="0.25">
      <c r="A1395" t="s">
        <v>72</v>
      </c>
      <c r="B1395" t="s">
        <v>82</v>
      </c>
      <c r="C1395" t="s">
        <v>79</v>
      </c>
      <c r="D1395" t="s">
        <v>566</v>
      </c>
      <c r="E1395">
        <f>VLOOKUP(A1395,home!$A$2:$E$405,3,FALSE)</f>
        <v>1.4148550724637701</v>
      </c>
      <c r="F1395">
        <f>VLOOKUP(B1395,home!$B$2:$E$405,3,FALSE)</f>
        <v>0.42</v>
      </c>
      <c r="G1395">
        <f>VLOOKUP(C1395,away!$B$2:$E$405,4,FALSE)</f>
        <v>1.48</v>
      </c>
      <c r="H1395">
        <f>VLOOKUP(A1395,away!$A$2:$E$405,3,FALSE)</f>
        <v>1.0942028985507199</v>
      </c>
      <c r="I1395">
        <f>VLOOKUP(C1395,away!$B$2:$E$405,3,FALSE)</f>
        <v>0.89</v>
      </c>
      <c r="J1395">
        <f>VLOOKUP(B1395,home!$B$2:$E$405,4,FALSE)</f>
        <v>1.73</v>
      </c>
      <c r="K1395" s="3">
        <f t="shared" si="1626"/>
        <v>0.87947391304347944</v>
      </c>
      <c r="L1395" s="3">
        <f t="shared" si="1627"/>
        <v>1.6847442028985435</v>
      </c>
      <c r="M1395" s="5">
        <f t="shared" si="1628"/>
        <v>7.6979346841674845E-2</v>
      </c>
      <c r="N1395" s="5">
        <f t="shared" si="1629"/>
        <v>6.7701327390378999E-2</v>
      </c>
      <c r="O1395" s="5">
        <f t="shared" si="1630"/>
        <v>0.12969050833442802</v>
      </c>
      <c r="P1395" s="5">
        <f t="shared" si="1631"/>
        <v>0.11405941884947739</v>
      </c>
      <c r="Q1395" s="5">
        <f t="shared" si="1632"/>
        <v>2.9770775659127155E-2</v>
      </c>
      <c r="R1395" s="5">
        <f t="shared" si="1633"/>
        <v>0.10924766604369643</v>
      </c>
      <c r="S1395" s="5">
        <f t="shared" si="1634"/>
        <v>4.2250134490740596E-2</v>
      </c>
      <c r="T1395" s="5">
        <f t="shared" si="1635"/>
        <v>5.015614170750754E-2</v>
      </c>
      <c r="U1395" s="5">
        <f t="shared" si="1636"/>
        <v>9.6080472346316961E-2</v>
      </c>
      <c r="V1395" s="5">
        <f t="shared" si="1637"/>
        <v>6.9557268483072341E-3</v>
      </c>
      <c r="W1395" s="5">
        <f t="shared" si="1638"/>
        <v>8.7275401877573745E-3</v>
      </c>
      <c r="X1395" s="5">
        <f t="shared" si="1639"/>
        <v>1.4703672736888305E-2</v>
      </c>
      <c r="Y1395" s="5">
        <f t="shared" si="1640"/>
        <v>1.2385963702394968E-2</v>
      </c>
      <c r="Z1395" s="5">
        <f t="shared" si="1641"/>
        <v>6.1351457349104542E-2</v>
      </c>
      <c r="AA1395" s="5">
        <f t="shared" si="1642"/>
        <v>5.3957006265737108E-2</v>
      </c>
      <c r="AB1395" s="5">
        <f t="shared" si="1643"/>
        <v>2.3726889718319676E-2</v>
      </c>
      <c r="AC1395" s="5">
        <f t="shared" si="1644"/>
        <v>6.4413881331813901E-4</v>
      </c>
      <c r="AD1395" s="5">
        <f t="shared" si="1645"/>
        <v>1.9189109800428002E-3</v>
      </c>
      <c r="AE1395" s="5">
        <f t="shared" si="1646"/>
        <v>3.2328741495054702E-3</v>
      </c>
      <c r="AF1395" s="5">
        <f t="shared" si="1647"/>
        <v>2.7232829910399507E-3</v>
      </c>
      <c r="AG1395" s="5">
        <f t="shared" si="1648"/>
        <v>1.5293450773355877E-3</v>
      </c>
      <c r="AH1395" s="5">
        <f t="shared" si="1649"/>
        <v>2.5840378027070277E-2</v>
      </c>
      <c r="AI1395" s="5">
        <f t="shared" si="1650"/>
        <v>2.2725938377990244E-2</v>
      </c>
      <c r="AJ1395" s="5">
        <f t="shared" si="1651"/>
        <v>9.9934349764380318E-3</v>
      </c>
      <c r="AK1395" s="5">
        <f t="shared" si="1652"/>
        <v>2.9296551211578422E-3</v>
      </c>
      <c r="AL1395" s="5">
        <f t="shared" si="1653"/>
        <v>3.8176524857539505E-5</v>
      </c>
      <c r="AM1395" s="5">
        <f t="shared" si="1654"/>
        <v>3.37526429680068E-4</v>
      </c>
      <c r="AN1395" s="5">
        <f t="shared" si="1655"/>
        <v>5.686456957285375E-4</v>
      </c>
      <c r="AO1395" s="5">
        <f t="shared" si="1656"/>
        <v>4.7901126969093137E-4</v>
      </c>
      <c r="AP1395" s="5">
        <f t="shared" si="1657"/>
        <v>2.6900381991162245E-4</v>
      </c>
      <c r="AQ1395" s="5">
        <f t="shared" si="1658"/>
        <v>1.1330065653841744E-4</v>
      </c>
      <c r="AR1395" s="5">
        <f t="shared" si="1659"/>
        <v>8.7068854163627005E-3</v>
      </c>
      <c r="AS1395" s="5">
        <f t="shared" si="1660"/>
        <v>7.65747858754971E-3</v>
      </c>
      <c r="AT1395" s="5">
        <f t="shared" si="1661"/>
        <v>3.3672763287194997E-3</v>
      </c>
      <c r="AU1395" s="5">
        <f t="shared" si="1662"/>
        <v>9.8714389637253978E-4</v>
      </c>
      <c r="AV1395" s="5">
        <f t="shared" si="1663"/>
        <v>2.170418263199361E-4</v>
      </c>
      <c r="AW1395" s="5">
        <f t="shared" si="1664"/>
        <v>1.5712700215478159E-6</v>
      </c>
      <c r="AX1395" s="5">
        <f t="shared" si="1665"/>
        <v>4.9474281644387351E-5</v>
      </c>
      <c r="AY1395" s="5">
        <f t="shared" si="1666"/>
        <v>8.3351509192951416E-5</v>
      </c>
      <c r="AZ1395" s="5">
        <f t="shared" si="1667"/>
        <v>7.0212985957834783E-5</v>
      </c>
      <c r="BA1395" s="5">
        <f t="shared" si="1668"/>
        <v>3.9430307020219666E-5</v>
      </c>
      <c r="BB1395" s="5">
        <f t="shared" si="1669"/>
        <v>1.6607495292706204E-5</v>
      </c>
      <c r="BC1395" s="5">
        <f t="shared" si="1670"/>
        <v>5.5958762838103197E-6</v>
      </c>
      <c r="BD1395" s="5">
        <f t="shared" si="1671"/>
        <v>2.4448124550864926E-3</v>
      </c>
      <c r="BE1395" s="5">
        <f t="shared" si="1672"/>
        <v>2.1501487765323533E-3</v>
      </c>
      <c r="BF1395" s="5">
        <f t="shared" si="1673"/>
        <v>9.4549987906127942E-4</v>
      </c>
      <c r="BG1395" s="5">
        <f t="shared" si="1674"/>
        <v>2.7718082614005331E-4</v>
      </c>
      <c r="BH1395" s="5">
        <f t="shared" si="1675"/>
        <v>6.0943326446504244E-5</v>
      </c>
      <c r="BI1395" s="5">
        <f t="shared" si="1676"/>
        <v>1.0719613156758655E-5</v>
      </c>
      <c r="BJ1395" s="8">
        <f t="shared" si="1677"/>
        <v>0.19488199490891964</v>
      </c>
      <c r="BK1395" s="8">
        <f t="shared" si="1678"/>
        <v>0.24101029387756873</v>
      </c>
      <c r="BL1395" s="8">
        <f t="shared" si="1679"/>
        <v>0.50101708014290247</v>
      </c>
      <c r="BM1395" s="8">
        <f t="shared" si="1680"/>
        <v>0.47073000292054107</v>
      </c>
      <c r="BN1395" s="8">
        <f t="shared" si="1681"/>
        <v>0.52744904311878282</v>
      </c>
    </row>
    <row r="1396" spans="1:66" x14ac:dyDescent="0.25">
      <c r="A1396" t="s">
        <v>72</v>
      </c>
      <c r="B1396" t="s">
        <v>84</v>
      </c>
      <c r="C1396" t="s">
        <v>103</v>
      </c>
      <c r="D1396" t="s">
        <v>566</v>
      </c>
      <c r="E1396">
        <f>VLOOKUP(A1396,home!$A$2:$E$405,3,FALSE)</f>
        <v>1.4148550724637701</v>
      </c>
      <c r="F1396">
        <f>VLOOKUP(B1396,home!$B$2:$E$405,3,FALSE)</f>
        <v>1.25</v>
      </c>
      <c r="G1396">
        <f>VLOOKUP(C1396,away!$B$2:$E$405,4,FALSE)</f>
        <v>0.98</v>
      </c>
      <c r="H1396">
        <f>VLOOKUP(A1396,away!$A$2:$E$405,3,FALSE)</f>
        <v>1.0942028985507199</v>
      </c>
      <c r="I1396">
        <f>VLOOKUP(C1396,away!$B$2:$E$405,3,FALSE)</f>
        <v>0.77</v>
      </c>
      <c r="J1396">
        <f>VLOOKUP(B1396,home!$B$2:$E$405,4,FALSE)</f>
        <v>0.8</v>
      </c>
      <c r="K1396" s="3">
        <f t="shared" si="1626"/>
        <v>1.7331974637681185</v>
      </c>
      <c r="L1396" s="3">
        <f t="shared" si="1627"/>
        <v>0.67402898550724355</v>
      </c>
      <c r="M1396" s="5">
        <f t="shared" si="1628"/>
        <v>9.0064747623025423E-2</v>
      </c>
      <c r="N1396" s="5">
        <f t="shared" si="1629"/>
        <v>0.15609999215514334</v>
      </c>
      <c r="O1396" s="5">
        <f t="shared" si="1630"/>
        <v>6.0706250470313756E-2</v>
      </c>
      <c r="P1396" s="5">
        <f t="shared" si="1631"/>
        <v>0.10521591935001995</v>
      </c>
      <c r="Q1396" s="5">
        <f t="shared" si="1632"/>
        <v>0.13527605524875885</v>
      </c>
      <c r="R1396" s="5">
        <f t="shared" si="1633"/>
        <v>2.04588862092271E-2</v>
      </c>
      <c r="S1396" s="5">
        <f t="shared" si="1634"/>
        <v>3.0728975478302771E-2</v>
      </c>
      <c r="T1396" s="5">
        <f t="shared" si="1635"/>
        <v>9.1179982282742766E-2</v>
      </c>
      <c r="U1396" s="5">
        <f t="shared" si="1636"/>
        <v>3.5459289689352948E-2</v>
      </c>
      <c r="V1396" s="5">
        <f t="shared" si="1637"/>
        <v>3.9887074958890392E-3</v>
      </c>
      <c r="W1396" s="5">
        <f t="shared" si="1638"/>
        <v>7.8153371955234904E-2</v>
      </c>
      <c r="X1396" s="5">
        <f t="shared" si="1639"/>
        <v>5.2677638012957252E-2</v>
      </c>
      <c r="Y1396" s="5">
        <f t="shared" si="1640"/>
        <v>1.7753127454395688E-2</v>
      </c>
      <c r="Z1396" s="5">
        <f t="shared" si="1641"/>
        <v>4.5966274387378254E-3</v>
      </c>
      <c r="AA1396" s="5">
        <f t="shared" si="1642"/>
        <v>7.9668630187073406E-3</v>
      </c>
      <c r="AB1396" s="5">
        <f t="shared" si="1643"/>
        <v>6.904073389105792E-3</v>
      </c>
      <c r="AC1396" s="5">
        <f t="shared" si="1644"/>
        <v>2.9123182021427007E-4</v>
      </c>
      <c r="AD1396" s="5">
        <f t="shared" si="1645"/>
        <v>3.3863806514434852E-2</v>
      </c>
      <c r="AE1396" s="5">
        <f t="shared" si="1646"/>
        <v>2.282518715033811E-2</v>
      </c>
      <c r="AF1396" s="5">
        <f t="shared" si="1647"/>
        <v>7.6924188694776838E-3</v>
      </c>
      <c r="AG1396" s="5">
        <f t="shared" si="1648"/>
        <v>1.7283044288969398E-3</v>
      </c>
      <c r="AH1396" s="5">
        <f t="shared" si="1649"/>
        <v>7.7456503232180404E-4</v>
      </c>
      <c r="AI1396" s="5">
        <f t="shared" si="1650"/>
        <v>1.3424741495436214E-3</v>
      </c>
      <c r="AJ1396" s="5">
        <f t="shared" si="1651"/>
        <v>1.1633863955816336E-3</v>
      </c>
      <c r="AK1396" s="5">
        <f t="shared" si="1652"/>
        <v>6.7212611673480682E-4</v>
      </c>
      <c r="AL1396" s="5">
        <f t="shared" si="1653"/>
        <v>1.3608975549936642E-5</v>
      </c>
      <c r="AM1396" s="5">
        <f t="shared" si="1654"/>
        <v>1.1738532712870562E-2</v>
      </c>
      <c r="AN1396" s="5">
        <f t="shared" si="1655"/>
        <v>7.9121112957997366E-3</v>
      </c>
      <c r="AO1396" s="5">
        <f t="shared" si="1656"/>
        <v>2.6664961749641495E-3</v>
      </c>
      <c r="AP1396" s="5">
        <f t="shared" si="1657"/>
        <v>5.9909857055667683E-4</v>
      </c>
      <c r="AQ1396" s="5">
        <f t="shared" si="1658"/>
        <v>1.0095245043278918E-4</v>
      </c>
      <c r="AR1396" s="5">
        <f t="shared" si="1659"/>
        <v>1.0441585658905023E-4</v>
      </c>
      <c r="AS1396" s="5">
        <f t="shared" si="1660"/>
        <v>1.8097329781731743E-4</v>
      </c>
      <c r="AT1396" s="5">
        <f t="shared" si="1661"/>
        <v>1.568312303933635E-4</v>
      </c>
      <c r="AU1396" s="5">
        <f t="shared" si="1662"/>
        <v>9.0606496919137043E-5</v>
      </c>
      <c r="AV1396" s="5">
        <f t="shared" si="1663"/>
        <v>3.9259737665290503E-5</v>
      </c>
      <c r="AW1396" s="5">
        <f t="shared" si="1664"/>
        <v>4.4162083133662148E-7</v>
      </c>
      <c r="AX1396" s="5">
        <f t="shared" si="1665"/>
        <v>3.3908658543843916E-3</v>
      </c>
      <c r="AY1396" s="5">
        <f t="shared" si="1666"/>
        <v>2.2855418718218641E-3</v>
      </c>
      <c r="AZ1396" s="5">
        <f t="shared" si="1667"/>
        <v>7.7026073459920876E-4</v>
      </c>
      <c r="BA1396" s="5">
        <f t="shared" si="1668"/>
        <v>1.7305935383932292E-4</v>
      </c>
      <c r="BB1396" s="5">
        <f t="shared" si="1669"/>
        <v>2.916175517521448E-5</v>
      </c>
      <c r="BC1396" s="5">
        <f t="shared" si="1670"/>
        <v>3.9311736512720873E-6</v>
      </c>
      <c r="BD1396" s="5">
        <f t="shared" si="1671"/>
        <v>1.1729885647931214E-5</v>
      </c>
      <c r="BE1396" s="5">
        <f t="shared" si="1672"/>
        <v>2.0330208055284434E-5</v>
      </c>
      <c r="BF1396" s="5">
        <f t="shared" si="1673"/>
        <v>1.7618132519648581E-5</v>
      </c>
      <c r="BG1396" s="5">
        <f t="shared" si="1674"/>
        <v>1.0178567533128511E-5</v>
      </c>
      <c r="BH1396" s="5">
        <f t="shared" si="1675"/>
        <v>4.4103668583027084E-6</v>
      </c>
      <c r="BI1396" s="5">
        <f t="shared" si="1676"/>
        <v>1.5288073306194447E-6</v>
      </c>
      <c r="BJ1396" s="8">
        <f t="shared" si="1677"/>
        <v>0.62691989602047549</v>
      </c>
      <c r="BK1396" s="8">
        <f t="shared" si="1678"/>
        <v>0.23258873261482324</v>
      </c>
      <c r="BL1396" s="8">
        <f t="shared" si="1679"/>
        <v>0.13608579705821794</v>
      </c>
      <c r="BM1396" s="8">
        <f t="shared" si="1680"/>
        <v>0.43008410182477547</v>
      </c>
      <c r="BN1396" s="8">
        <f t="shared" si="1681"/>
        <v>0.56782185105648841</v>
      </c>
    </row>
    <row r="1397" spans="1:66" x14ac:dyDescent="0.25">
      <c r="A1397" t="s">
        <v>72</v>
      </c>
      <c r="B1397" t="s">
        <v>367</v>
      </c>
      <c r="C1397" t="s">
        <v>93</v>
      </c>
      <c r="D1397" t="s">
        <v>566</v>
      </c>
      <c r="E1397">
        <f>VLOOKUP(A1397,home!$A$2:$E$405,3,FALSE)</f>
        <v>1.4148550724637701</v>
      </c>
      <c r="F1397">
        <f>VLOOKUP(B1397,home!$B$2:$E$405,3,FALSE)</f>
        <v>1.01</v>
      </c>
      <c r="G1397">
        <f>VLOOKUP(C1397,away!$B$2:$E$405,4,FALSE)</f>
        <v>0.99</v>
      </c>
      <c r="H1397">
        <f>VLOOKUP(A1397,away!$A$2:$E$405,3,FALSE)</f>
        <v>1.0942028985507199</v>
      </c>
      <c r="I1397">
        <f>VLOOKUP(C1397,away!$B$2:$E$405,3,FALSE)</f>
        <v>0.87</v>
      </c>
      <c r="J1397">
        <f>VLOOKUP(B1397,home!$B$2:$E$405,4,FALSE)</f>
        <v>1.75</v>
      </c>
      <c r="K1397" s="3">
        <f t="shared" si="1626"/>
        <v>1.4147135869565237</v>
      </c>
      <c r="L1397" s="3">
        <f t="shared" si="1627"/>
        <v>1.6659239130434711</v>
      </c>
      <c r="M1397" s="5">
        <f t="shared" si="1628"/>
        <v>4.5929966960011018E-2</v>
      </c>
      <c r="N1397" s="5">
        <f t="shared" si="1629"/>
        <v>6.4977748306791802E-2</v>
      </c>
      <c r="O1397" s="5">
        <f t="shared" si="1630"/>
        <v>7.6515830283978889E-2</v>
      </c>
      <c r="P1397" s="5">
        <f t="shared" si="1631"/>
        <v>0.10824798472000438</v>
      </c>
      <c r="Q1397" s="5">
        <f t="shared" si="1632"/>
        <v>4.5962451689729823E-2</v>
      </c>
      <c r="R1397" s="5">
        <f t="shared" si="1633"/>
        <v>6.3734775698228135E-2</v>
      </c>
      <c r="S1397" s="5">
        <f t="shared" si="1634"/>
        <v>6.3779853173769274E-2</v>
      </c>
      <c r="T1397" s="5">
        <f t="shared" si="1635"/>
        <v>7.6569947372026201E-2</v>
      </c>
      <c r="U1397" s="5">
        <f t="shared" si="1636"/>
        <v>9.0166453141909797E-2</v>
      </c>
      <c r="V1397" s="5">
        <f t="shared" si="1637"/>
        <v>1.6701854363548541E-2</v>
      </c>
      <c r="W1397" s="5">
        <f t="shared" si="1638"/>
        <v>2.1674568298431209E-2</v>
      </c>
      <c r="X1397" s="5">
        <f t="shared" si="1639"/>
        <v>3.610818163325049E-2</v>
      </c>
      <c r="Y1397" s="5">
        <f t="shared" si="1640"/>
        <v>3.0076741619674528E-2</v>
      </c>
      <c r="Z1397" s="5">
        <f t="shared" si="1641"/>
        <v>3.5392428976046712E-2</v>
      </c>
      <c r="AA1397" s="5">
        <f t="shared" si="1642"/>
        <v>5.0070150147807052E-2</v>
      </c>
      <c r="AB1397" s="5">
        <f t="shared" si="1643"/>
        <v>3.5417460857527922E-2</v>
      </c>
      <c r="AC1397" s="5">
        <f t="shared" si="1644"/>
        <v>2.460188570235675E-3</v>
      </c>
      <c r="AD1397" s="5">
        <f t="shared" si="1645"/>
        <v>7.6658265658019406E-3</v>
      </c>
      <c r="AE1397" s="5">
        <f t="shared" si="1646"/>
        <v>1.2770683789213361E-2</v>
      </c>
      <c r="AF1397" s="5">
        <f t="shared" si="1647"/>
        <v>1.0637493755183575E-2</v>
      </c>
      <c r="AG1397" s="5">
        <f t="shared" si="1648"/>
        <v>5.9070850738703034E-3</v>
      </c>
      <c r="AH1397" s="5">
        <f t="shared" si="1649"/>
        <v>1.4740273442972223E-2</v>
      </c>
      <c r="AI1397" s="5">
        <f t="shared" si="1650"/>
        <v>2.0853265115227219E-2</v>
      </c>
      <c r="AJ1397" s="5">
        <f t="shared" si="1651"/>
        <v>1.4750698745459225E-2</v>
      </c>
      <c r="AK1397" s="5">
        <f t="shared" si="1652"/>
        <v>6.9560046441012411E-3</v>
      </c>
      <c r="AL1397" s="5">
        <f t="shared" si="1653"/>
        <v>2.3192740808288746E-4</v>
      </c>
      <c r="AM1397" s="5">
        <f t="shared" si="1654"/>
        <v>2.1689897995784539E-3</v>
      </c>
      <c r="AN1397" s="5">
        <f t="shared" si="1655"/>
        <v>3.6133719742651115E-3</v>
      </c>
      <c r="AO1397" s="5">
        <f t="shared" si="1656"/>
        <v>3.0098013893246744E-3</v>
      </c>
      <c r="AP1397" s="5">
        <f t="shared" si="1657"/>
        <v>1.6713667026624791E-3</v>
      </c>
      <c r="AQ1397" s="5">
        <f t="shared" si="1658"/>
        <v>6.9609243935751038E-4</v>
      </c>
      <c r="AR1397" s="5">
        <f t="shared" si="1659"/>
        <v>4.9112348026894024E-3</v>
      </c>
      <c r="AS1397" s="5">
        <f t="shared" si="1660"/>
        <v>6.947990604098439E-3</v>
      </c>
      <c r="AT1397" s="5">
        <f t="shared" si="1661"/>
        <v>4.9147083548321639E-3</v>
      </c>
      <c r="AU1397" s="5">
        <f t="shared" si="1662"/>
        <v>2.3176348951699363E-3</v>
      </c>
      <c r="AV1397" s="5">
        <f t="shared" si="1663"/>
        <v>8.1969739395036645E-4</v>
      </c>
      <c r="AW1397" s="5">
        <f t="shared" si="1664"/>
        <v>1.5183547781781288E-5</v>
      </c>
      <c r="AX1397" s="5">
        <f t="shared" si="1665"/>
        <v>5.1141655657229205E-4</v>
      </c>
      <c r="AY1397" s="5">
        <f t="shared" si="1666"/>
        <v>8.5198107112013032E-4</v>
      </c>
      <c r="AZ1397" s="5">
        <f t="shared" si="1667"/>
        <v>7.0966781991970785E-4</v>
      </c>
      <c r="BA1397" s="5">
        <f t="shared" si="1668"/>
        <v>3.9408419717388969E-4</v>
      </c>
      <c r="BB1397" s="5">
        <f t="shared" si="1669"/>
        <v>1.6412857195613034E-4</v>
      </c>
      <c r="BC1397" s="5">
        <f t="shared" si="1670"/>
        <v>5.4685142567078635E-5</v>
      </c>
      <c r="BD1397" s="5">
        <f t="shared" si="1671"/>
        <v>1.3636239167286015E-3</v>
      </c>
      <c r="BE1397" s="5">
        <f t="shared" si="1672"/>
        <v>1.9291372824948236E-3</v>
      </c>
      <c r="BF1397" s="5">
        <f t="shared" si="1673"/>
        <v>1.3645883623249065E-3</v>
      </c>
      <c r="BG1397" s="5">
        <f t="shared" si="1674"/>
        <v>6.4350056559459913E-4</v>
      </c>
      <c r="BH1397" s="5">
        <f t="shared" si="1675"/>
        <v>2.2759224834022169E-4</v>
      </c>
      <c r="BI1397" s="5">
        <f t="shared" si="1676"/>
        <v>6.4395569202578974E-5</v>
      </c>
      <c r="BJ1397" s="8">
        <f t="shared" si="1677"/>
        <v>0.32619631376847069</v>
      </c>
      <c r="BK1397" s="8">
        <f t="shared" si="1678"/>
        <v>0.23820375626677193</v>
      </c>
      <c r="BL1397" s="8">
        <f t="shared" si="1679"/>
        <v>0.39870901607263776</v>
      </c>
      <c r="BM1397" s="8">
        <f t="shared" si="1680"/>
        <v>0.5922959599018448</v>
      </c>
      <c r="BN1397" s="8">
        <f t="shared" si="1681"/>
        <v>0.40536875765874403</v>
      </c>
    </row>
    <row r="1398" spans="1:66" s="14" customFormat="1" x14ac:dyDescent="0.25">
      <c r="A1398" s="14" t="s">
        <v>72</v>
      </c>
      <c r="B1398" s="14" t="s">
        <v>63</v>
      </c>
      <c r="C1398" s="14" t="s">
        <v>74</v>
      </c>
      <c r="D1398" s="14" t="s">
        <v>566</v>
      </c>
      <c r="E1398" s="14">
        <f>VLOOKUP(A1398,home!$A$2:$E$405,3,FALSE)</f>
        <v>1.4148550724637701</v>
      </c>
      <c r="F1398" s="14">
        <f>VLOOKUP(B1398,home!$B$2:$E$405,3,FALSE)</f>
        <v>1.01</v>
      </c>
      <c r="G1398" s="14">
        <f>VLOOKUP(C1398,away!$B$2:$E$405,4,FALSE)</f>
        <v>1.29</v>
      </c>
      <c r="H1398" s="14">
        <f>VLOOKUP(A1398,away!$A$2:$E$405,3,FALSE)</f>
        <v>1.0942028985507199</v>
      </c>
      <c r="I1398" s="14">
        <f>VLOOKUP(C1398,away!$B$2:$E$405,3,FALSE)</f>
        <v>0.71</v>
      </c>
      <c r="J1398" s="14">
        <f>VLOOKUP(B1398,home!$B$2:$E$405,4,FALSE)</f>
        <v>0.64</v>
      </c>
      <c r="K1398" s="16">
        <f t="shared" si="1626"/>
        <v>1.8434146739130461</v>
      </c>
      <c r="L1398" s="16">
        <f t="shared" si="1627"/>
        <v>0.49720579710144713</v>
      </c>
      <c r="M1398" s="17">
        <f t="shared" si="1628"/>
        <v>9.6267888261555232E-2</v>
      </c>
      <c r="N1398" s="17">
        <f t="shared" si="1629"/>
        <v>0.17746163784797242</v>
      </c>
      <c r="O1398" s="17">
        <f t="shared" si="1630"/>
        <v>4.7864952118359616E-2</v>
      </c>
      <c r="P1398" s="17">
        <f t="shared" si="1631"/>
        <v>8.8234955101129456E-2</v>
      </c>
      <c r="Q1398" s="17">
        <f t="shared" si="1632"/>
        <v>0.16356769363279758</v>
      </c>
      <c r="R1398" s="17">
        <f t="shared" si="1633"/>
        <v>1.1899365835615796E-2</v>
      </c>
      <c r="S1398" s="17">
        <f t="shared" si="1634"/>
        <v>2.0218079575366175E-2</v>
      </c>
      <c r="T1398" s="17">
        <f t="shared" si="1635"/>
        <v>8.132680549274042E-2</v>
      </c>
      <c r="U1398" s="17">
        <f t="shared" si="1636"/>
        <v>2.1935465591633733E-2</v>
      </c>
      <c r="V1398" s="17">
        <f t="shared" si="1637"/>
        <v>2.05900127674813E-3</v>
      </c>
      <c r="W1398" s="17">
        <f t="shared" si="1638"/>
        <v>0.10050769554027086</v>
      </c>
      <c r="X1398" s="17">
        <f t="shared" si="1639"/>
        <v>4.9973008875929939E-2</v>
      </c>
      <c r="Y1398" s="17">
        <f t="shared" si="1640"/>
        <v>1.2423434855857217E-2</v>
      </c>
      <c r="Z1398" s="17">
        <f t="shared" si="1641"/>
        <v>1.9721445584330263E-3</v>
      </c>
      <c r="AA1398" s="17">
        <f t="shared" si="1642"/>
        <v>3.6354802180932058E-3</v>
      </c>
      <c r="AB1398" s="17">
        <f t="shared" si="1643"/>
        <v>3.3508487903768087E-3</v>
      </c>
      <c r="AC1398" s="17">
        <f t="shared" si="1644"/>
        <v>1.1794943288451155E-4</v>
      </c>
      <c r="AD1398" s="17">
        <f t="shared" si="1645"/>
        <v>4.6319340200030035E-2</v>
      </c>
      <c r="AE1398" s="17">
        <f t="shared" si="1646"/>
        <v>2.3030244465369037E-2</v>
      </c>
      <c r="AF1398" s="17">
        <f t="shared" si="1647"/>
        <v>5.7253855284225014E-3</v>
      </c>
      <c r="AG1398" s="17">
        <f t="shared" si="1648"/>
        <v>9.4889829179079996E-4</v>
      </c>
      <c r="AH1398" s="17">
        <f t="shared" si="1649"/>
        <v>2.451404267937436E-4</v>
      </c>
      <c r="AI1398" s="17">
        <f t="shared" si="1650"/>
        <v>4.518954599208938E-4</v>
      </c>
      <c r="AJ1398" s="17">
        <f t="shared" si="1651"/>
        <v>4.1651536094643025E-4</v>
      </c>
      <c r="AK1398" s="17">
        <f t="shared" si="1652"/>
        <v>2.5593684275961281E-4</v>
      </c>
      <c r="AL1398" s="17">
        <f t="shared" si="1653"/>
        <v>4.3242925975451042E-6</v>
      </c>
      <c r="AM1398" s="17">
        <f t="shared" si="1654"/>
        <v>1.7077150282141164E-2</v>
      </c>
      <c r="AN1398" s="17">
        <f t="shared" si="1655"/>
        <v>8.4908581182531993E-3</v>
      </c>
      <c r="AO1398" s="17">
        <f t="shared" si="1656"/>
        <v>2.1108519393806873E-3</v>
      </c>
      <c r="AP1398" s="17">
        <f t="shared" si="1657"/>
        <v>3.4984260702763676E-4</v>
      </c>
      <c r="AQ1398" s="17">
        <f t="shared" si="1658"/>
        <v>4.3485943071806114E-5</v>
      </c>
      <c r="AR1398" s="17">
        <f t="shared" si="1659"/>
        <v>2.4377048261154452E-5</v>
      </c>
      <c r="AS1398" s="17">
        <f t="shared" si="1660"/>
        <v>4.4937008471298628E-5</v>
      </c>
      <c r="AT1398" s="17">
        <f t="shared" si="1661"/>
        <v>4.1418770408873376E-5</v>
      </c>
      <c r="AU1398" s="17">
        <f t="shared" si="1662"/>
        <v>2.5450656382384215E-5</v>
      </c>
      <c r="AV1398" s="17">
        <f t="shared" si="1663"/>
        <v>1.1729028359001446E-5</v>
      </c>
      <c r="AW1398" s="17">
        <f t="shared" si="1664"/>
        <v>1.1009606459144372E-7</v>
      </c>
      <c r="AX1398" s="17">
        <f t="shared" si="1665"/>
        <v>5.2467115697862228E-3</v>
      </c>
      <c r="AY1398" s="17">
        <f t="shared" si="1666"/>
        <v>2.6086954082169436E-3</v>
      </c>
      <c r="AZ1398" s="17">
        <f t="shared" si="1667"/>
        <v>6.4852923991869527E-4</v>
      </c>
      <c r="BA1398" s="17">
        <f t="shared" si="1668"/>
        <v>1.0748416589245684E-4</v>
      </c>
      <c r="BB1398" s="17">
        <f t="shared" si="1669"/>
        <v>1.3360437594585793E-5</v>
      </c>
      <c r="BC1398" s="17">
        <f t="shared" si="1670"/>
        <v>1.3285774047680345E-6</v>
      </c>
      <c r="BD1398" s="17">
        <f t="shared" si="1671"/>
        <v>2.0200682852779568E-6</v>
      </c>
      <c r="BE1398" s="17">
        <f t="shared" si="1672"/>
        <v>3.723823519387751E-6</v>
      </c>
      <c r="BF1398" s="17">
        <f t="shared" si="1673"/>
        <v>3.4322754593509518E-6</v>
      </c>
      <c r="BG1398" s="17">
        <f t="shared" si="1674"/>
        <v>2.1090356488930618E-6</v>
      </c>
      <c r="BH1398" s="17">
        <f t="shared" si="1675"/>
        <v>9.7195681574379839E-7</v>
      </c>
      <c r="BI1398" s="17">
        <f t="shared" si="1676"/>
        <v>3.5834389131038331E-7</v>
      </c>
      <c r="BJ1398" s="18">
        <f t="shared" si="1677"/>
        <v>0.69798244301986878</v>
      </c>
      <c r="BK1398" s="18">
        <f t="shared" si="1678"/>
        <v>0.20951089334849801</v>
      </c>
      <c r="BL1398" s="18">
        <f t="shared" si="1679"/>
        <v>9.021612866000249E-2</v>
      </c>
      <c r="BM1398" s="18">
        <f t="shared" si="1680"/>
        <v>0.4117765314772201</v>
      </c>
      <c r="BN1398" s="18">
        <f t="shared" si="1681"/>
        <v>0.58529649279743012</v>
      </c>
    </row>
    <row r="1399" spans="1:66" x14ac:dyDescent="0.25">
      <c r="A1399" t="s">
        <v>10</v>
      </c>
      <c r="B1399" t="s">
        <v>220</v>
      </c>
      <c r="C1399" t="s">
        <v>447</v>
      </c>
      <c r="D1399" t="s">
        <v>567</v>
      </c>
      <c r="E1399">
        <f>VLOOKUP(A1399,home!$A$2:$E$405,3,FALSE)</f>
        <v>1.5653594771241801</v>
      </c>
      <c r="F1399">
        <f>VLOOKUP(B1399,home!$B$2:$E$405,3,FALSE)</f>
        <v>1.1299999999999999</v>
      </c>
      <c r="G1399">
        <f>VLOOKUP(C1399,away!$B$2:$E$405,4,FALSE)</f>
        <v>1.43</v>
      </c>
      <c r="H1399">
        <f>VLOOKUP(A1399,away!$A$2:$E$405,3,FALSE)</f>
        <v>1.3758169934640501</v>
      </c>
      <c r="I1399">
        <f>VLOOKUP(C1399,away!$B$2:$E$405,3,FALSE)</f>
        <v>0.53</v>
      </c>
      <c r="J1399">
        <f>VLOOKUP(B1399,home!$B$2:$E$405,4,FALSE)</f>
        <v>0.81</v>
      </c>
      <c r="K1399" s="3">
        <f t="shared" ref="K1399:K1462" si="1682">E1399*F1399*G1399</f>
        <v>2.529464379084962</v>
      </c>
      <c r="L1399" s="3">
        <f t="shared" ref="L1399:L1462" si="1683">H1399*I1399*J1399</f>
        <v>0.59063823529411674</v>
      </c>
      <c r="M1399" s="5">
        <f t="shared" ref="M1399:M1462" si="1684">_xlfn.POISSON.DIST(0,K1399,FALSE) * _xlfn.POISSON.DIST(0,L1399,FALSE)</f>
        <v>4.4152637491746763E-2</v>
      </c>
      <c r="N1399" s="5">
        <f t="shared" ref="N1399:N1462" si="1685">_xlfn.POISSON.DIST(1,K1399,FALSE) * _xlfn.POISSON.DIST(0,L1399,FALSE)</f>
        <v>0.11168252377802464</v>
      </c>
      <c r="O1399" s="5">
        <f t="shared" ref="O1399:O1462" si="1686">_xlfn.POISSON.DIST(0,K1399,FALSE) * _xlfn.POISSON.DIST(1,L1399,FALSE)</f>
        <v>2.6078235891706162E-2</v>
      </c>
      <c r="P1399" s="5">
        <f t="shared" ref="P1399:P1462" si="1687">_xlfn.POISSON.DIST(1,K1399,FALSE) * _xlfn.POISSON.DIST(1,L1399,FALSE)</f>
        <v>6.5963968757445701E-2</v>
      </c>
      <c r="Q1399" s="5">
        <f t="shared" ref="Q1399:Q1462" si="1688">_xlfn.POISSON.DIST(2,K1399,FALSE) * _xlfn.POISSON.DIST(0,L1399,FALSE)</f>
        <v>0.14124848283141134</v>
      </c>
      <c r="R1399" s="5">
        <f t="shared" ref="R1399:R1462" si="1689">_xlfn.POISSON.DIST(0,K1399,FALSE) * _xlfn.POISSON.DIST(2,L1399,FALSE)</f>
        <v>7.7014016133305106E-3</v>
      </c>
      <c r="S1399" s="5">
        <f t="shared" ref="S1399:S1462" si="1690">_xlfn.POISSON.DIST(2,K1399,FALSE) * _xlfn.POISSON.DIST(2,L1399,FALSE)</f>
        <v>2.4637515567708893E-2</v>
      </c>
      <c r="T1399" s="5">
        <f t="shared" ref="T1399:T1462" si="1691">_xlfn.POISSON.DIST(2,K1399,FALSE) * _xlfn.POISSON.DIST(1,L1399,FALSE)</f>
        <v>8.3426754637516129E-2</v>
      </c>
      <c r="U1399" s="5">
        <f t="shared" ref="U1399:U1462" si="1692">_xlfn.POISSON.DIST(1,K1399,FALSE) * _xlfn.POISSON.DIST(2,L1399,FALSE)</f>
        <v>1.9480421049946985E-2</v>
      </c>
      <c r="V1399" s="5">
        <f t="shared" ref="V1399:V1462" si="1693">_xlfn.POISSON.DIST(3,K1399,FALSE) * _xlfn.POISSON.DIST(3,L1399,FALSE)</f>
        <v>4.0898231415537863E-3</v>
      </c>
      <c r="W1399" s="5">
        <f t="shared" ref="W1399:W1462" si="1694">_xlfn.POISSON.DIST(3,K1399,FALSE) * _xlfn.POISSON.DIST(0,L1399,FALSE)</f>
        <v>0.1190943353072829</v>
      </c>
      <c r="X1399" s="5">
        <f t="shared" ref="X1399:X1462" si="1695">_xlfn.POISSON.DIST(3,K1399,FALSE) * _xlfn.POISSON.DIST(1,L1399,FALSE)</f>
        <v>7.0341668039419394E-2</v>
      </c>
      <c r="Y1399" s="5">
        <f t="shared" ref="Y1399:Y1462" si="1696">_xlfn.POISSON.DIST(3,K1399,FALSE) * _xlfn.POISSON.DIST(2,L1399,FALSE)</f>
        <v>2.0773239339223617E-2</v>
      </c>
      <c r="Z1399" s="5">
        <f t="shared" ref="Z1399:Z1462" si="1697">_xlfn.POISSON.DIST(0,K1399,FALSE) * _xlfn.POISSON.DIST(3,L1399,FALSE)</f>
        <v>1.5162474193962654E-3</v>
      </c>
      <c r="AA1399" s="5">
        <f t="shared" ref="AA1399:AA1462" si="1698">_xlfn.POISSON.DIST(1,K1399,FALSE) * _xlfn.POISSON.DIST(3,L1399,FALSE)</f>
        <v>3.8352938372423501E-3</v>
      </c>
      <c r="AB1399" s="5">
        <f t="shared" ref="AB1399:AB1462" si="1699">_xlfn.POISSON.DIST(2,K1399,FALSE) * _xlfn.POISSON.DIST(3,L1399,FALSE)</f>
        <v>4.8506195723143023E-3</v>
      </c>
      <c r="AC1399" s="5">
        <f t="shared" ref="AC1399:AC1462" si="1700">_xlfn.POISSON.DIST(4,K1399,FALSE) * _xlfn.POISSON.DIST(4,L1399,FALSE)</f>
        <v>3.8188682100724066E-4</v>
      </c>
      <c r="AD1399" s="5">
        <f t="shared" ref="AD1399:AD1462" si="1701">_xlfn.POISSON.DIST(4,K1399,FALSE) * _xlfn.POISSON.DIST(0,L1399,FALSE)</f>
        <v>7.5311219727643167E-2</v>
      </c>
      <c r="AE1399" s="5">
        <f t="shared" ref="AE1399:AE1462" si="1702">_xlfn.POISSON.DIST(4,K1399,FALSE) * _xlfn.POISSON.DIST(1,L1399,FALSE)</f>
        <v>4.4481685917782628E-2</v>
      </c>
      <c r="AF1399" s="5">
        <f t="shared" ref="AF1399:AF1462" si="1703">_xlfn.POISSON.DIST(4,K1399,FALSE) * _xlfn.POISSON.DIST(2,L1399,FALSE)</f>
        <v>1.3136292236693145E-2</v>
      </c>
      <c r="AG1399" s="5">
        <f t="shared" ref="AG1399:AG1462" si="1704">_xlfn.POISSON.DIST(4,K1399,FALSE) * _xlfn.POISSON.DIST(3,L1399,FALSE)</f>
        <v>2.5862654883294146E-3</v>
      </c>
      <c r="AH1399" s="5">
        <f t="shared" ref="AH1399:AH1462" si="1705">_xlfn.POISSON.DIST(0,K1399,FALSE) * _xlfn.POISSON.DIST(4,L1399,FALSE)</f>
        <v>2.2388842501536716E-4</v>
      </c>
      <c r="AI1399" s="5">
        <f t="shared" ref="AI1399:AI1462" si="1706">_xlfn.POISSON.DIST(1,K1399,FALSE) * _xlfn.POISSON.DIST(4,L1399,FALSE)</f>
        <v>5.6631779596580574E-4</v>
      </c>
      <c r="AJ1399" s="5">
        <f t="shared" ref="AJ1399:AJ1462" si="1707">_xlfn.POISSON.DIST(2,K1399,FALSE) * _xlfn.POISSON.DIST(4,L1399,FALSE)</f>
        <v>7.1624034606870574E-4</v>
      </c>
      <c r="AK1399" s="5">
        <f t="shared" ref="AK1399:AK1462" si="1708">_xlfn.POISSON.DIST(3,K1399,FALSE) * _xlfn.POISSON.DIST(4,L1399,FALSE)</f>
        <v>6.0390148074809227E-4</v>
      </c>
      <c r="AL1399" s="5">
        <f t="shared" ref="AL1399:AL1462" si="1709">_xlfn.POISSON.DIST(5,K1399,FALSE) * _xlfn.POISSON.DIST(5,L1399,FALSE)</f>
        <v>2.2821531632859453E-5</v>
      </c>
      <c r="AM1399" s="5">
        <f t="shared" ref="AM1399:AM1462" si="1710">_xlfn.POISSON.DIST(5,K1399,FALSE) * _xlfn.POISSON.DIST(0,L1399,FALSE)</f>
        <v>3.809940952930279E-2</v>
      </c>
      <c r="AN1399" s="5">
        <f t="shared" ref="AN1399:AN1462" si="1711">_xlfn.POISSON.DIST(5,K1399,FALSE) * _xlfn.POISSON.DIST(1,L1399,FALSE)</f>
        <v>2.2502968010135252E-2</v>
      </c>
      <c r="AO1399" s="5">
        <f t="shared" ref="AO1399:AO1462" si="1712">_xlfn.POISSON.DIST(5,K1399,FALSE) * _xlfn.POISSON.DIST(2,L1399,FALSE)</f>
        <v>6.6455566571931224E-3</v>
      </c>
      <c r="AP1399" s="5">
        <f t="shared" ref="AP1399:AP1462" si="1713">_xlfn.POISSON.DIST(5,K1399,FALSE) * _xlfn.POISSON.DIST(3,L1399,FALSE)</f>
        <v>1.308373285517205E-3</v>
      </c>
      <c r="AQ1399" s="5">
        <f t="shared" ref="AQ1399:AQ1462" si="1714">_xlfn.POISSON.DIST(5,K1399,FALSE) * _xlfn.POISSON.DIST(4,L1399,FALSE)</f>
        <v>1.9319382211596187E-4</v>
      </c>
      <c r="AR1399" s="5">
        <f t="shared" ref="AR1399:AR1462" si="1715">_xlfn.POISSON.DIST(0,K1399,FALSE) * _xlfn.POISSON.DIST(5,L1399,FALSE)</f>
        <v>2.6447412850771141E-5</v>
      </c>
      <c r="AS1399" s="5">
        <f t="shared" ref="AS1399:AS1462" si="1716">_xlfn.POISSON.DIST(1,K1399,FALSE) * _xlfn.POISSON.DIST(5,L1399,FALSE)</f>
        <v>6.6897788724979473E-5</v>
      </c>
      <c r="AT1399" s="5">
        <f t="shared" ref="AT1399:AT1462" si="1717">_xlfn.POISSON.DIST(2,K1399,FALSE) * _xlfn.POISSON.DIST(5,L1399,FALSE)</f>
        <v>8.4607786809693609E-5</v>
      </c>
      <c r="AU1399" s="5">
        <f t="shared" ref="AU1399:AU1462" si="1718">_xlfn.POISSON.DIST(3,K1399,FALSE) * _xlfn.POISSON.DIST(5,L1399,FALSE)</f>
        <v>7.1337460976111475E-5</v>
      </c>
      <c r="AV1399" s="5">
        <f t="shared" ref="AV1399:AV1462" si="1719">_xlfn.POISSON.DIST(4,K1399,FALSE) * _xlfn.POISSON.DIST(5,L1399,FALSE)</f>
        <v>4.511139160835939E-5</v>
      </c>
      <c r="AW1399" s="5">
        <f t="shared" ref="AW1399:AW1462" si="1720">_xlfn.POISSON.DIST(6,K1399,FALSE) * _xlfn.POISSON.DIST(6,L1399,FALSE)</f>
        <v>9.4709253395765473E-7</v>
      </c>
      <c r="AX1399" s="5">
        <f t="shared" ref="AX1399:AX1462" si="1721">_xlfn.POISSON.DIST(6,K1399,FALSE) * _xlfn.POISSON.DIST(0,L1399,FALSE)</f>
        <v>1.6061849878090263E-2</v>
      </c>
      <c r="AY1399" s="5">
        <f t="shared" ref="AY1399:AY1462" si="1722">_xlfn.POISSON.DIST(6,K1399,FALSE) * _xlfn.POISSON.DIST(1,L1399,FALSE)</f>
        <v>9.4867426675542561E-3</v>
      </c>
      <c r="AZ1399" s="5">
        <f t="shared" ref="AZ1399:AZ1462" si="1723">_xlfn.POISSON.DIST(6,K1399,FALSE) * _xlfn.POISSON.DIST(2,L1399,FALSE)</f>
        <v>2.8016164739268234E-3</v>
      </c>
      <c r="BA1399" s="5">
        <f t="shared" ref="BA1399:BA1462" si="1724">_xlfn.POISSON.DIST(6,K1399,FALSE) * _xlfn.POISSON.DIST(3,L1399,FALSE)</f>
        <v>5.515806033770215E-4</v>
      </c>
      <c r="BB1399" s="5">
        <f t="shared" ref="BB1399:BB1462" si="1725">_xlfn.POISSON.DIST(6,K1399,FALSE) * _xlfn.POISSON.DIST(4,L1399,FALSE)</f>
        <v>8.1446148550267023E-5</v>
      </c>
      <c r="BC1399" s="5">
        <f t="shared" ref="BC1399:BC1462" si="1726">_xlfn.POISSON.DIST(6,K1399,FALSE) * _xlfn.POISSON.DIST(5,L1399,FALSE)</f>
        <v>9.6210418902464442E-6</v>
      </c>
      <c r="BD1399" s="5">
        <f t="shared" ref="BD1399:BD1462" si="1727">_xlfn.POISSON.DIST(0,K1399,FALSE) * _xlfn.POISSON.DIST(6,L1399,FALSE)</f>
        <v>2.6034755423790665E-6</v>
      </c>
      <c r="BE1399" s="5">
        <f t="shared" ref="BE1399:BE1462" si="1728">_xlfn.POISSON.DIST(1,K1399,FALSE) * _xlfn.POISSON.DIST(6,L1399,FALSE)</f>
        <v>6.5853986462667502E-6</v>
      </c>
      <c r="BF1399" s="5">
        <f t="shared" ref="BF1399:BF1462" si="1729">_xlfn.POISSON.DIST(2,K1399,FALSE) * _xlfn.POISSON.DIST(6,L1399,FALSE)</f>
        <v>8.3287656489030401E-6</v>
      </c>
      <c r="BG1399" s="5">
        <f t="shared" ref="BG1399:BG1462" si="1730">_xlfn.POISSON.DIST(3,K1399,FALSE) * _xlfn.POISSON.DIST(6,L1399,FALSE)</f>
        <v>7.0224386768822272E-6</v>
      </c>
      <c r="BH1399" s="5">
        <f t="shared" ref="BH1399:BH1462" si="1731">_xlfn.POISSON.DIST(4,K1399,FALSE) * _xlfn.POISSON.DIST(6,L1399,FALSE)</f>
        <v>4.4407521218705324E-6</v>
      </c>
      <c r="BI1399" s="5">
        <f t="shared" ref="BI1399:BI1462" si="1732">_xlfn.POISSON.DIST(5,K1399,FALSE) * _xlfn.POISSON.DIST(6,L1399,FALSE)</f>
        <v>2.2465448617234932E-6</v>
      </c>
      <c r="BJ1399" s="8">
        <f t="shared" ref="BJ1399:BJ1462" si="1733">SUM(N1399,Q1399,T1399,W1399,X1399,Y1399,AD1399,AE1399,AF1399,AG1399,AM1399,AN1399,AO1399,AP1399,AQ1399,AX1399,AY1399,AZ1399,BA1399,BB1399,BC1399)</f>
        <v>0.77982482542097964</v>
      </c>
      <c r="BK1399" s="8">
        <f t="shared" ref="BK1399:BK1462" si="1734">SUM(M1399,P1399,S1399,V1399,AC1399,AL1399,AY1399)</f>
        <v>0.14873539597864949</v>
      </c>
      <c r="BL1399" s="8">
        <f t="shared" ref="BL1399:BL1462" si="1735">SUM(O1399,R1399,U1399,AA1399,AB1399,AH1399,AI1399,AJ1399,AK1399,AR1399,AS1399,AT1399,AU1399,AV1399,BD1399,BE1399,BF1399,BG1399,BH1399,BI1399)</f>
        <v>6.4381949228806218E-2</v>
      </c>
      <c r="BM1399" s="8">
        <f t="shared" ref="BM1399:BM1462" si="1736">SUM(S1399:BI1399)</f>
        <v>0.58814537210914608</v>
      </c>
      <c r="BN1399" s="8">
        <f t="shared" ref="BN1399:BN1462" si="1737">SUM(M1399:R1399)</f>
        <v>0.39682725036366512</v>
      </c>
    </row>
    <row r="1400" spans="1:66" x14ac:dyDescent="0.25">
      <c r="A1400" t="s">
        <v>13</v>
      </c>
      <c r="B1400" t="s">
        <v>44</v>
      </c>
      <c r="C1400" t="s">
        <v>46</v>
      </c>
      <c r="D1400" t="s">
        <v>567</v>
      </c>
      <c r="E1400">
        <f>VLOOKUP(A1400,home!$A$2:$E$405,3,FALSE)</f>
        <v>1.76143790849673</v>
      </c>
      <c r="F1400">
        <f>VLOOKUP(B1400,home!$B$2:$E$405,3,FALSE)</f>
        <v>1.1000000000000001</v>
      </c>
      <c r="G1400">
        <f>VLOOKUP(C1400,away!$B$2:$E$405,4,FALSE)</f>
        <v>1.27</v>
      </c>
      <c r="H1400">
        <f>VLOOKUP(A1400,away!$A$2:$E$405,3,FALSE)</f>
        <v>1.3562091503267999</v>
      </c>
      <c r="I1400">
        <f>VLOOKUP(C1400,away!$B$2:$E$405,3,FALSE)</f>
        <v>0.43</v>
      </c>
      <c r="J1400">
        <f>VLOOKUP(B1400,home!$B$2:$E$405,4,FALSE)</f>
        <v>0.48</v>
      </c>
      <c r="K1400" s="3">
        <f t="shared" si="1682"/>
        <v>2.4607287581699322</v>
      </c>
      <c r="L1400" s="3">
        <f t="shared" si="1683"/>
        <v>0.27992156862745149</v>
      </c>
      <c r="M1400" s="5">
        <f t="shared" si="1684"/>
        <v>6.4528368717513232E-2</v>
      </c>
      <c r="N1400" s="5">
        <f t="shared" si="1685"/>
        <v>0.15878681262097785</v>
      </c>
      <c r="O1400" s="5">
        <f t="shared" si="1686"/>
        <v>1.8062882192376874E-2</v>
      </c>
      <c r="P1400" s="5">
        <f t="shared" si="1687"/>
        <v>4.4447853666217334E-2</v>
      </c>
      <c r="Q1400" s="5">
        <f t="shared" si="1688"/>
        <v>0.19536563811729032</v>
      </c>
      <c r="R1400" s="5">
        <f t="shared" si="1689"/>
        <v>2.5280951586114974E-3</v>
      </c>
      <c r="S1400" s="5">
        <f t="shared" si="1690"/>
        <v>7.6540432324507289E-3</v>
      </c>
      <c r="T1400" s="5">
        <f t="shared" si="1691"/>
        <v>5.4687055877694943E-2</v>
      </c>
      <c r="U1400" s="5">
        <f t="shared" si="1692"/>
        <v>6.2209564601854875E-3</v>
      </c>
      <c r="V1400" s="5">
        <f t="shared" si="1693"/>
        <v>5.8579884288342994E-4</v>
      </c>
      <c r="W1400" s="5">
        <f t="shared" si="1694"/>
        <v>0.16024728135781205</v>
      </c>
      <c r="X1400" s="5">
        <f t="shared" si="1695"/>
        <v>4.4856670365963316E-2</v>
      </c>
      <c r="Y1400" s="5">
        <f t="shared" si="1696"/>
        <v>6.2781747661224841E-3</v>
      </c>
      <c r="Z1400" s="5">
        <f t="shared" si="1697"/>
        <v>2.3588945414599878E-4</v>
      </c>
      <c r="AA1400" s="5">
        <f t="shared" si="1698"/>
        <v>5.8045996356606675E-4</v>
      </c>
      <c r="AB1400" s="5">
        <f t="shared" si="1699"/>
        <v>7.1417726265664608E-4</v>
      </c>
      <c r="AC1400" s="5">
        <f t="shared" si="1700"/>
        <v>2.5219044898208713E-5</v>
      </c>
      <c r="AD1400" s="5">
        <f t="shared" si="1701"/>
        <v>9.8581273413929152E-2</v>
      </c>
      <c r="AE1400" s="5">
        <f t="shared" si="1702"/>
        <v>2.7595024691318727E-2</v>
      </c>
      <c r="AF1400" s="5">
        <f t="shared" si="1703"/>
        <v>3.8622212989535966E-3</v>
      </c>
      <c r="AG1400" s="5">
        <f t="shared" si="1704"/>
        <v>3.6037301479648146E-4</v>
      </c>
      <c r="AH1400" s="5">
        <f t="shared" si="1705"/>
        <v>1.6507636506805314E-5</v>
      </c>
      <c r="AI1400" s="5">
        <f t="shared" si="1706"/>
        <v>4.0620815881711679E-5</v>
      </c>
      <c r="AJ1400" s="5">
        <f t="shared" si="1707"/>
        <v>4.9978404910226938E-5</v>
      </c>
      <c r="AK1400" s="5">
        <f t="shared" si="1708"/>
        <v>4.0994432750018919E-5</v>
      </c>
      <c r="AL1400" s="5">
        <f t="shared" si="1709"/>
        <v>6.948462758415402E-7</v>
      </c>
      <c r="AM1400" s="5">
        <f t="shared" si="1710"/>
        <v>4.8516354901333672E-2</v>
      </c>
      <c r="AN1400" s="5">
        <f t="shared" si="1711"/>
        <v>1.3580774168067467E-2</v>
      </c>
      <c r="AO1400" s="5">
        <f t="shared" si="1712"/>
        <v>1.900775804150309E-3</v>
      </c>
      <c r="AP1400" s="5">
        <f t="shared" si="1713"/>
        <v>1.7735604823562005E-4</v>
      </c>
      <c r="AQ1400" s="5">
        <f t="shared" si="1714"/>
        <v>1.2411445806920177E-5</v>
      </c>
      <c r="AR1400" s="5">
        <f t="shared" si="1715"/>
        <v>9.2416870106334541E-7</v>
      </c>
      <c r="AS1400" s="5">
        <f t="shared" si="1716"/>
        <v>2.2741285001071251E-6</v>
      </c>
      <c r="AT1400" s="5">
        <f t="shared" si="1717"/>
        <v>2.7980066999937293E-6</v>
      </c>
      <c r="AU1400" s="5">
        <f t="shared" si="1718"/>
        <v>2.2950451840755732E-6</v>
      </c>
      <c r="AV1400" s="5">
        <f t="shared" si="1719"/>
        <v>1.4118709214385421E-6</v>
      </c>
      <c r="AW1400" s="5">
        <f t="shared" si="1720"/>
        <v>1.3294938766615304E-8</v>
      </c>
      <c r="AX1400" s="5">
        <f t="shared" si="1721"/>
        <v>1.9897598291215079E-2</v>
      </c>
      <c r="AY1400" s="5">
        <f t="shared" si="1722"/>
        <v>5.5697669255958234E-3</v>
      </c>
      <c r="AZ1400" s="5">
        <f t="shared" si="1723"/>
        <v>7.7954894735104041E-4</v>
      </c>
      <c r="BA1400" s="5">
        <f t="shared" si="1724"/>
        <v>7.2737521388127298E-5</v>
      </c>
      <c r="BB1400" s="5">
        <f t="shared" si="1725"/>
        <v>5.0902002712593477E-6</v>
      </c>
      <c r="BC1400" s="5">
        <f t="shared" si="1726"/>
        <v>2.849713689117591E-7</v>
      </c>
      <c r="BD1400" s="5">
        <f t="shared" si="1727"/>
        <v>4.3115792079674348E-8</v>
      </c>
      <c r="BE1400" s="5">
        <f t="shared" si="1728"/>
        <v>1.0609626950173006E-7</v>
      </c>
      <c r="BF1400" s="5">
        <f t="shared" si="1729"/>
        <v>1.3053707074872738E-7</v>
      </c>
      <c r="BG1400" s="5">
        <f t="shared" si="1730"/>
        <v>1.0707210799955216E-7</v>
      </c>
      <c r="BH1400" s="5">
        <f t="shared" si="1731"/>
        <v>6.5868853838093721E-8</v>
      </c>
      <c r="BI1400" s="5">
        <f t="shared" si="1732"/>
        <v>3.2417076581417817E-8</v>
      </c>
      <c r="BJ1400" s="8">
        <f t="shared" si="1733"/>
        <v>0.84113322474964325</v>
      </c>
      <c r="BK1400" s="8">
        <f t="shared" si="1734"/>
        <v>0.12281174527583458</v>
      </c>
      <c r="BL1400" s="8">
        <f t="shared" si="1735"/>
        <v>2.8264860654622755E-2</v>
      </c>
      <c r="BM1400" s="8">
        <f t="shared" si="1736"/>
        <v>0.50315631603060229</v>
      </c>
      <c r="BN1400" s="8">
        <f t="shared" si="1737"/>
        <v>0.48371965047298715</v>
      </c>
    </row>
    <row r="1401" spans="1:66" x14ac:dyDescent="0.25">
      <c r="A1401" t="s">
        <v>16</v>
      </c>
      <c r="B1401" t="s">
        <v>495</v>
      </c>
      <c r="C1401" t="s">
        <v>234</v>
      </c>
      <c r="D1401" t="s">
        <v>567</v>
      </c>
      <c r="E1401">
        <f>VLOOKUP(A1401,home!$A$2:$E$405,3,FALSE)</f>
        <v>1.5457516339869299</v>
      </c>
      <c r="F1401" t="e">
        <f>VLOOKUP(B1401,home!$B$2:$E$405,3,FALSE)</f>
        <v>#N/A</v>
      </c>
      <c r="G1401">
        <f>VLOOKUP(C1401,away!$B$2:$E$405,4,FALSE)</f>
        <v>1.1000000000000001</v>
      </c>
      <c r="H1401">
        <f>VLOOKUP(A1401,away!$A$2:$E$405,3,FALSE)</f>
        <v>1.36928104575163</v>
      </c>
      <c r="I1401">
        <f>VLOOKUP(C1401,away!$B$2:$E$405,3,FALSE)</f>
        <v>0.84</v>
      </c>
      <c r="J1401" t="e">
        <f>VLOOKUP(B1401,home!$B$2:$E$405,4,FALSE)</f>
        <v>#N/A</v>
      </c>
      <c r="K1401" s="3" t="e">
        <f t="shared" si="1682"/>
        <v>#N/A</v>
      </c>
      <c r="L1401" s="3" t="e">
        <f t="shared" si="1683"/>
        <v>#N/A</v>
      </c>
      <c r="M1401" s="5" t="e">
        <f t="shared" si="1684"/>
        <v>#N/A</v>
      </c>
      <c r="N1401" s="5" t="e">
        <f t="shared" si="1685"/>
        <v>#N/A</v>
      </c>
      <c r="O1401" s="5" t="e">
        <f t="shared" si="1686"/>
        <v>#N/A</v>
      </c>
      <c r="P1401" s="5" t="e">
        <f t="shared" si="1687"/>
        <v>#N/A</v>
      </c>
      <c r="Q1401" s="5" t="e">
        <f t="shared" si="1688"/>
        <v>#N/A</v>
      </c>
      <c r="R1401" s="5" t="e">
        <f t="shared" si="1689"/>
        <v>#N/A</v>
      </c>
      <c r="S1401" s="5" t="e">
        <f t="shared" si="1690"/>
        <v>#N/A</v>
      </c>
      <c r="T1401" s="5" t="e">
        <f t="shared" si="1691"/>
        <v>#N/A</v>
      </c>
      <c r="U1401" s="5" t="e">
        <f t="shared" si="1692"/>
        <v>#N/A</v>
      </c>
      <c r="V1401" s="5" t="e">
        <f t="shared" si="1693"/>
        <v>#N/A</v>
      </c>
      <c r="W1401" s="5" t="e">
        <f t="shared" si="1694"/>
        <v>#N/A</v>
      </c>
      <c r="X1401" s="5" t="e">
        <f t="shared" si="1695"/>
        <v>#N/A</v>
      </c>
      <c r="Y1401" s="5" t="e">
        <f t="shared" si="1696"/>
        <v>#N/A</v>
      </c>
      <c r="Z1401" s="5" t="e">
        <f t="shared" si="1697"/>
        <v>#N/A</v>
      </c>
      <c r="AA1401" s="5" t="e">
        <f t="shared" si="1698"/>
        <v>#N/A</v>
      </c>
      <c r="AB1401" s="5" t="e">
        <f t="shared" si="1699"/>
        <v>#N/A</v>
      </c>
      <c r="AC1401" s="5" t="e">
        <f t="shared" si="1700"/>
        <v>#N/A</v>
      </c>
      <c r="AD1401" s="5" t="e">
        <f t="shared" si="1701"/>
        <v>#N/A</v>
      </c>
      <c r="AE1401" s="5" t="e">
        <f t="shared" si="1702"/>
        <v>#N/A</v>
      </c>
      <c r="AF1401" s="5" t="e">
        <f t="shared" si="1703"/>
        <v>#N/A</v>
      </c>
      <c r="AG1401" s="5" t="e">
        <f t="shared" si="1704"/>
        <v>#N/A</v>
      </c>
      <c r="AH1401" s="5" t="e">
        <f t="shared" si="1705"/>
        <v>#N/A</v>
      </c>
      <c r="AI1401" s="5" t="e">
        <f t="shared" si="1706"/>
        <v>#N/A</v>
      </c>
      <c r="AJ1401" s="5" t="e">
        <f t="shared" si="1707"/>
        <v>#N/A</v>
      </c>
      <c r="AK1401" s="5" t="e">
        <f t="shared" si="1708"/>
        <v>#N/A</v>
      </c>
      <c r="AL1401" s="5" t="e">
        <f t="shared" si="1709"/>
        <v>#N/A</v>
      </c>
      <c r="AM1401" s="5" t="e">
        <f t="shared" si="1710"/>
        <v>#N/A</v>
      </c>
      <c r="AN1401" s="5" t="e">
        <f t="shared" si="1711"/>
        <v>#N/A</v>
      </c>
      <c r="AO1401" s="5" t="e">
        <f t="shared" si="1712"/>
        <v>#N/A</v>
      </c>
      <c r="AP1401" s="5" t="e">
        <f t="shared" si="1713"/>
        <v>#N/A</v>
      </c>
      <c r="AQ1401" s="5" t="e">
        <f t="shared" si="1714"/>
        <v>#N/A</v>
      </c>
      <c r="AR1401" s="5" t="e">
        <f t="shared" si="1715"/>
        <v>#N/A</v>
      </c>
      <c r="AS1401" s="5" t="e">
        <f t="shared" si="1716"/>
        <v>#N/A</v>
      </c>
      <c r="AT1401" s="5" t="e">
        <f t="shared" si="1717"/>
        <v>#N/A</v>
      </c>
      <c r="AU1401" s="5" t="e">
        <f t="shared" si="1718"/>
        <v>#N/A</v>
      </c>
      <c r="AV1401" s="5" t="e">
        <f t="shared" si="1719"/>
        <v>#N/A</v>
      </c>
      <c r="AW1401" s="5" t="e">
        <f t="shared" si="1720"/>
        <v>#N/A</v>
      </c>
      <c r="AX1401" s="5" t="e">
        <f t="shared" si="1721"/>
        <v>#N/A</v>
      </c>
      <c r="AY1401" s="5" t="e">
        <f t="shared" si="1722"/>
        <v>#N/A</v>
      </c>
      <c r="AZ1401" s="5" t="e">
        <f t="shared" si="1723"/>
        <v>#N/A</v>
      </c>
      <c r="BA1401" s="5" t="e">
        <f t="shared" si="1724"/>
        <v>#N/A</v>
      </c>
      <c r="BB1401" s="5" t="e">
        <f t="shared" si="1725"/>
        <v>#N/A</v>
      </c>
      <c r="BC1401" s="5" t="e">
        <f t="shared" si="1726"/>
        <v>#N/A</v>
      </c>
      <c r="BD1401" s="5" t="e">
        <f t="shared" si="1727"/>
        <v>#N/A</v>
      </c>
      <c r="BE1401" s="5" t="e">
        <f t="shared" si="1728"/>
        <v>#N/A</v>
      </c>
      <c r="BF1401" s="5" t="e">
        <f t="shared" si="1729"/>
        <v>#N/A</v>
      </c>
      <c r="BG1401" s="5" t="e">
        <f t="shared" si="1730"/>
        <v>#N/A</v>
      </c>
      <c r="BH1401" s="5" t="e">
        <f t="shared" si="1731"/>
        <v>#N/A</v>
      </c>
      <c r="BI1401" s="5" t="e">
        <f t="shared" si="1732"/>
        <v>#N/A</v>
      </c>
      <c r="BJ1401" s="8" t="e">
        <f t="shared" si="1733"/>
        <v>#N/A</v>
      </c>
      <c r="BK1401" s="8" t="e">
        <f t="shared" si="1734"/>
        <v>#N/A</v>
      </c>
      <c r="BL1401" s="8" t="e">
        <f t="shared" si="1735"/>
        <v>#N/A</v>
      </c>
      <c r="BM1401" s="8" t="e">
        <f t="shared" si="1736"/>
        <v>#N/A</v>
      </c>
      <c r="BN1401" s="8" t="e">
        <f t="shared" si="1737"/>
        <v>#N/A</v>
      </c>
    </row>
    <row r="1402" spans="1:66" x14ac:dyDescent="0.25">
      <c r="A1402" t="s">
        <v>16</v>
      </c>
      <c r="B1402" t="s">
        <v>236</v>
      </c>
      <c r="C1402" t="s">
        <v>59</v>
      </c>
      <c r="D1402" t="s">
        <v>567</v>
      </c>
      <c r="E1402">
        <f>VLOOKUP(A1402,home!$A$2:$E$405,3,FALSE)</f>
        <v>1.5457516339869299</v>
      </c>
      <c r="F1402">
        <f>VLOOKUP(B1402,home!$B$2:$E$405,3,FALSE)</f>
        <v>0.72</v>
      </c>
      <c r="G1402">
        <f>VLOOKUP(C1402,away!$B$2:$E$405,4,FALSE)</f>
        <v>1.1399999999999999</v>
      </c>
      <c r="H1402">
        <f>VLOOKUP(A1402,away!$A$2:$E$405,3,FALSE)</f>
        <v>1.36928104575163</v>
      </c>
      <c r="I1402">
        <f>VLOOKUP(C1402,away!$B$2:$E$405,3,FALSE)</f>
        <v>0.72</v>
      </c>
      <c r="J1402">
        <f>VLOOKUP(B1402,home!$B$2:$E$405,4,FALSE)</f>
        <v>1.25</v>
      </c>
      <c r="K1402" s="3">
        <f t="shared" si="1682"/>
        <v>1.2687529411764717</v>
      </c>
      <c r="L1402" s="3">
        <f t="shared" si="1683"/>
        <v>1.2323529411764669</v>
      </c>
      <c r="M1402" s="5">
        <f t="shared" si="1684"/>
        <v>8.1994272447964409E-2</v>
      </c>
      <c r="N1402" s="5">
        <f t="shared" si="1685"/>
        <v>0.10403047432797978</v>
      </c>
      <c r="O1402" s="5">
        <f t="shared" si="1686"/>
        <v>0.10104588281087348</v>
      </c>
      <c r="P1402" s="5">
        <f t="shared" si="1687"/>
        <v>0.12820226101006882</v>
      </c>
      <c r="Q1402" s="5">
        <f t="shared" si="1688"/>
        <v>6.5994485137803913E-2</v>
      </c>
      <c r="R1402" s="5">
        <f t="shared" si="1689"/>
        <v>6.2262095437876287E-2</v>
      </c>
      <c r="S1402" s="5">
        <f t="shared" si="1690"/>
        <v>5.0112706770233245E-2</v>
      </c>
      <c r="T1402" s="5">
        <f t="shared" si="1691"/>
        <v>8.1328497860999285E-2</v>
      </c>
      <c r="U1402" s="5">
        <f t="shared" si="1692"/>
        <v>7.8995216710615726E-2</v>
      </c>
      <c r="V1402" s="5">
        <f t="shared" si="1693"/>
        <v>8.7059770849721631E-3</v>
      </c>
      <c r="W1402" s="5">
        <f t="shared" si="1694"/>
        <v>2.7910232373338548E-2</v>
      </c>
      <c r="X1402" s="5">
        <f t="shared" si="1695"/>
        <v>3.4395256954202404E-2</v>
      </c>
      <c r="Y1402" s="5">
        <f t="shared" si="1696"/>
        <v>2.1193548035015834E-2</v>
      </c>
      <c r="Z1402" s="5">
        <f t="shared" si="1697"/>
        <v>2.5576292145558902E-2</v>
      </c>
      <c r="AA1402" s="5">
        <f t="shared" si="1698"/>
        <v>3.2449995884066551E-2</v>
      </c>
      <c r="AB1402" s="5">
        <f t="shared" si="1699"/>
        <v>2.0585513859536921E-2</v>
      </c>
      <c r="AC1402" s="5">
        <f t="shared" si="1700"/>
        <v>8.5076517639052249E-4</v>
      </c>
      <c r="AD1402" s="5">
        <f t="shared" si="1701"/>
        <v>8.8527973531480151E-3</v>
      </c>
      <c r="AE1402" s="5">
        <f t="shared" si="1702"/>
        <v>1.0909770855791198E-2</v>
      </c>
      <c r="AF1402" s="5">
        <f t="shared" si="1703"/>
        <v>6.7223441008477927E-3</v>
      </c>
      <c r="AG1402" s="5">
        <f t="shared" si="1704"/>
        <v>2.7614335080933488E-3</v>
      </c>
      <c r="AH1402" s="5">
        <f t="shared" si="1705"/>
        <v>7.8797547124920264E-3</v>
      </c>
      <c r="AI1402" s="5">
        <f t="shared" si="1706"/>
        <v>9.9974619672234203E-3</v>
      </c>
      <c r="AJ1402" s="5">
        <f t="shared" si="1707"/>
        <v>6.3421546376073168E-3</v>
      </c>
      <c r="AK1402" s="5">
        <f t="shared" si="1708"/>
        <v>2.6822091166200939E-3</v>
      </c>
      <c r="AL1402" s="5">
        <f t="shared" si="1709"/>
        <v>5.3208603940531818E-5</v>
      </c>
      <c r="AM1402" s="5">
        <f t="shared" si="1710"/>
        <v>2.2464025358891648E-3</v>
      </c>
      <c r="AN1402" s="5">
        <f t="shared" si="1711"/>
        <v>2.7683607721692861E-3</v>
      </c>
      <c r="AO1402" s="5">
        <f t="shared" si="1712"/>
        <v>1.7057987699101878E-3</v>
      </c>
      <c r="AP1402" s="5">
        <f t="shared" si="1713"/>
        <v>7.0071537705133956E-4</v>
      </c>
      <c r="AQ1402" s="5">
        <f t="shared" si="1714"/>
        <v>2.1588216395919895E-4</v>
      </c>
      <c r="AR1402" s="5">
        <f t="shared" si="1715"/>
        <v>1.9421277791377347E-3</v>
      </c>
      <c r="AS1402" s="5">
        <f t="shared" si="1716"/>
        <v>2.4640803319215298E-3</v>
      </c>
      <c r="AT1402" s="5">
        <f t="shared" si="1717"/>
        <v>1.5631545842102693E-3</v>
      </c>
      <c r="AU1402" s="5">
        <f t="shared" si="1718"/>
        <v>6.610856587434212E-4</v>
      </c>
      <c r="AV1402" s="5">
        <f t="shared" si="1719"/>
        <v>2.0968859347507521E-4</v>
      </c>
      <c r="AW1402" s="5">
        <f t="shared" si="1720"/>
        <v>2.3109552271520215E-6</v>
      </c>
      <c r="AX1402" s="5">
        <f t="shared" si="1721"/>
        <v>4.7502163741260984E-4</v>
      </c>
      <c r="AY1402" s="5">
        <f t="shared" si="1722"/>
        <v>5.8539431198789097E-4</v>
      </c>
      <c r="AZ1402" s="5">
        <f t="shared" si="1723"/>
        <v>3.6070620106312592E-4</v>
      </c>
      <c r="BA1402" s="5">
        <f t="shared" si="1724"/>
        <v>1.4817244926024439E-4</v>
      </c>
      <c r="BB1402" s="5">
        <f t="shared" si="1725"/>
        <v>4.5650188411795773E-5</v>
      </c>
      <c r="BC1402" s="5">
        <f t="shared" si="1726"/>
        <v>1.1251428790907279E-5</v>
      </c>
      <c r="BD1402" s="5">
        <f t="shared" si="1727"/>
        <v>3.988978134601502E-4</v>
      </c>
      <c r="BE1402" s="5">
        <f t="shared" si="1728"/>
        <v>5.0610277405642922E-4</v>
      </c>
      <c r="BF1402" s="5">
        <f t="shared" si="1729"/>
        <v>3.2105969156083302E-4</v>
      </c>
      <c r="BG1402" s="5">
        <f t="shared" si="1730"/>
        <v>1.357818093203392E-4</v>
      </c>
      <c r="BH1402" s="5">
        <f t="shared" si="1731"/>
        <v>4.3068392483360809E-5</v>
      </c>
      <c r="BI1402" s="5">
        <f t="shared" si="1732"/>
        <v>1.092862992700133E-5</v>
      </c>
      <c r="BJ1402" s="8">
        <f t="shared" si="1733"/>
        <v>0.37336219634312579</v>
      </c>
      <c r="BK1402" s="8">
        <f t="shared" si="1734"/>
        <v>0.27050458540555766</v>
      </c>
      <c r="BL1402" s="8">
        <f t="shared" si="1735"/>
        <v>0.33049626119520792</v>
      </c>
      <c r="BM1402" s="8">
        <f t="shared" si="1736"/>
        <v>0.45582678056012277</v>
      </c>
      <c r="BN1402" s="8">
        <f t="shared" si="1737"/>
        <v>0.54352947117256667</v>
      </c>
    </row>
    <row r="1403" spans="1:66" x14ac:dyDescent="0.25">
      <c r="A1403" t="s">
        <v>61</v>
      </c>
      <c r="B1403" t="s">
        <v>311</v>
      </c>
      <c r="C1403" t="s">
        <v>71</v>
      </c>
      <c r="D1403" t="s">
        <v>567</v>
      </c>
      <c r="E1403">
        <f>VLOOKUP(A1403,home!$A$2:$E$405,3,FALSE)</f>
        <v>1.51315789473684</v>
      </c>
      <c r="F1403">
        <f>VLOOKUP(B1403,home!$B$2:$E$405,3,FALSE)</f>
        <v>1.01</v>
      </c>
      <c r="G1403">
        <f>VLOOKUP(C1403,away!$B$2:$E$405,4,FALSE)</f>
        <v>1.5</v>
      </c>
      <c r="H1403">
        <f>VLOOKUP(A1403,away!$A$2:$E$405,3,FALSE)</f>
        <v>1.30526315789474</v>
      </c>
      <c r="I1403">
        <f>VLOOKUP(C1403,away!$B$2:$E$405,3,FALSE)</f>
        <v>0.7</v>
      </c>
      <c r="J1403">
        <f>VLOOKUP(B1403,home!$B$2:$E$405,4,FALSE)</f>
        <v>1.17</v>
      </c>
      <c r="K1403" s="3">
        <f t="shared" si="1682"/>
        <v>2.2924342105263129</v>
      </c>
      <c r="L1403" s="3">
        <f t="shared" si="1683"/>
        <v>1.0690105263157921</v>
      </c>
      <c r="M1403" s="5">
        <f t="shared" si="1684"/>
        <v>3.4685111869806898E-2</v>
      </c>
      <c r="N1403" s="5">
        <f t="shared" si="1685"/>
        <v>7.951333704627761E-2</v>
      </c>
      <c r="O1403" s="5">
        <f t="shared" si="1686"/>
        <v>3.7078749695264396E-2</v>
      </c>
      <c r="P1403" s="5">
        <f t="shared" si="1687"/>
        <v>8.5000594284966188E-2</v>
      </c>
      <c r="Q1403" s="5">
        <f t="shared" si="1688"/>
        <v>9.1139547018998041E-2</v>
      </c>
      <c r="R1403" s="5">
        <f t="shared" si="1689"/>
        <v>1.9818786863433052E-2</v>
      </c>
      <c r="S1403" s="5">
        <f t="shared" si="1690"/>
        <v>5.207638551028302E-2</v>
      </c>
      <c r="T1403" s="5">
        <f t="shared" si="1691"/>
        <v>9.7429135126961969E-2</v>
      </c>
      <c r="U1403" s="5">
        <f t="shared" si="1692"/>
        <v>4.5433265016863407E-2</v>
      </c>
      <c r="V1403" s="5">
        <f t="shared" si="1693"/>
        <v>1.4180031200585877E-2</v>
      </c>
      <c r="W1403" s="5">
        <f t="shared" si="1694"/>
        <v>6.9643805172740852E-2</v>
      </c>
      <c r="X1403" s="5">
        <f t="shared" si="1695"/>
        <v>7.4449960822346173E-2</v>
      </c>
      <c r="Y1403" s="5">
        <f t="shared" si="1696"/>
        <v>3.9793895901443194E-2</v>
      </c>
      <c r="Z1403" s="5">
        <f t="shared" si="1697"/>
        <v>7.0621639252730246E-3</v>
      </c>
      <c r="AA1403" s="5">
        <f t="shared" si="1698"/>
        <v>1.6189546182640673E-2</v>
      </c>
      <c r="AB1403" s="5">
        <f t="shared" si="1699"/>
        <v>1.8556734760990581E-2</v>
      </c>
      <c r="AC1403" s="5">
        <f t="shared" si="1700"/>
        <v>2.1718812014240173E-3</v>
      </c>
      <c r="AD1403" s="5">
        <f t="shared" si="1701"/>
        <v>3.9913460382305137E-2</v>
      </c>
      <c r="AE1403" s="5">
        <f t="shared" si="1702"/>
        <v>4.2667909290372522E-2</v>
      </c>
      <c r="AF1403" s="5">
        <f t="shared" si="1703"/>
        <v>2.2806222083647805E-2</v>
      </c>
      <c r="AG1403" s="5">
        <f t="shared" si="1704"/>
        <v>8.1266971576383924E-3</v>
      </c>
      <c r="AH1403" s="5">
        <f t="shared" si="1705"/>
        <v>1.8873818936711289E-3</v>
      </c>
      <c r="AI1403" s="5">
        <f t="shared" si="1706"/>
        <v>4.3266988213796313E-3</v>
      </c>
      <c r="AJ1403" s="5">
        <f t="shared" si="1707"/>
        <v>4.9593361983872736E-3</v>
      </c>
      <c r="AK1403" s="5">
        <f t="shared" si="1708"/>
        <v>3.789650654228165E-3</v>
      </c>
      <c r="AL1403" s="5">
        <f t="shared" si="1709"/>
        <v>2.1289963662834873E-4</v>
      </c>
      <c r="AM1403" s="5">
        <f t="shared" si="1710"/>
        <v>1.8299796408176579E-2</v>
      </c>
      <c r="AN1403" s="5">
        <f t="shared" si="1711"/>
        <v>1.9562674989776686E-2</v>
      </c>
      <c r="AO1403" s="5">
        <f t="shared" si="1712"/>
        <v>1.0456352743482979E-2</v>
      </c>
      <c r="AP1403" s="5">
        <f t="shared" si="1713"/>
        <v>3.7259837165514384E-3</v>
      </c>
      <c r="AQ1403" s="5">
        <f t="shared" si="1714"/>
        <v>9.9577895346868108E-4</v>
      </c>
      <c r="AR1403" s="5">
        <f t="shared" si="1715"/>
        <v>4.0352622230245414E-4</v>
      </c>
      <c r="AS1403" s="5">
        <f t="shared" si="1716"/>
        <v>9.2505731685059184E-4</v>
      </c>
      <c r="AT1403" s="5">
        <f t="shared" si="1717"/>
        <v>1.0603165199229881E-3</v>
      </c>
      <c r="AU1403" s="5">
        <f t="shared" si="1718"/>
        <v>8.1023528808588758E-4</v>
      </c>
      <c r="AV1403" s="5">
        <f t="shared" si="1719"/>
        <v>4.643527732459329E-4</v>
      </c>
      <c r="AW1403" s="5">
        <f t="shared" si="1720"/>
        <v>1.4492766060862953E-5</v>
      </c>
      <c r="AX1403" s="5">
        <f t="shared" si="1721"/>
        <v>6.9918465552950898E-3</v>
      </c>
      <c r="AY1403" s="5">
        <f t="shared" si="1722"/>
        <v>7.474357565995262E-3</v>
      </c>
      <c r="AZ1403" s="5">
        <f t="shared" si="1723"/>
        <v>3.9950834577485083E-3</v>
      </c>
      <c r="BA1403" s="5">
        <f t="shared" si="1724"/>
        <v>1.4235954232810826E-3</v>
      </c>
      <c r="BB1403" s="5">
        <f t="shared" si="1725"/>
        <v>3.8045962317561569E-4</v>
      </c>
      <c r="BC1403" s="5">
        <f t="shared" si="1726"/>
        <v>8.1343068402574603E-5</v>
      </c>
      <c r="BD1403" s="5">
        <f t="shared" si="1727"/>
        <v>7.18956298809616E-5</v>
      </c>
      <c r="BE1403" s="5">
        <f t="shared" si="1728"/>
        <v>1.648160015264542E-4</v>
      </c>
      <c r="BF1403" s="5">
        <f t="shared" si="1729"/>
        <v>1.8891492017070034E-4</v>
      </c>
      <c r="BG1403" s="5">
        <f t="shared" si="1730"/>
        <v>1.4435834195938694E-4</v>
      </c>
      <c r="BH1403" s="5">
        <f t="shared" si="1731"/>
        <v>8.2733000420638698E-5</v>
      </c>
      <c r="BI1403" s="5">
        <f t="shared" si="1732"/>
        <v>3.7931992100751981E-5</v>
      </c>
      <c r="BJ1403" s="8">
        <f t="shared" si="1733"/>
        <v>0.63887124250808602</v>
      </c>
      <c r="BK1403" s="8">
        <f t="shared" si="1734"/>
        <v>0.19580126126968964</v>
      </c>
      <c r="BL1403" s="8">
        <f t="shared" si="1735"/>
        <v>0.15639428809332506</v>
      </c>
      <c r="BM1403" s="8">
        <f t="shared" si="1736"/>
        <v>0.64343296421769303</v>
      </c>
      <c r="BN1403" s="8">
        <f t="shared" si="1737"/>
        <v>0.34723612677874627</v>
      </c>
    </row>
    <row r="1404" spans="1:66" x14ac:dyDescent="0.25">
      <c r="A1404" t="s">
        <v>61</v>
      </c>
      <c r="B1404" t="s">
        <v>85</v>
      </c>
      <c r="C1404" t="s">
        <v>68</v>
      </c>
      <c r="D1404" t="s">
        <v>567</v>
      </c>
      <c r="E1404">
        <f>VLOOKUP(A1404,home!$A$2:$E$405,3,FALSE)</f>
        <v>1.51315789473684</v>
      </c>
      <c r="F1404">
        <f>VLOOKUP(B1404,home!$B$2:$E$405,3,FALSE)</f>
        <v>1.32</v>
      </c>
      <c r="G1404">
        <f>VLOOKUP(C1404,away!$B$2:$E$405,4,FALSE)</f>
        <v>0.71</v>
      </c>
      <c r="H1404">
        <f>VLOOKUP(A1404,away!$A$2:$E$405,3,FALSE)</f>
        <v>1.30526315789474</v>
      </c>
      <c r="I1404">
        <f>VLOOKUP(C1404,away!$B$2:$E$405,3,FALSE)</f>
        <v>1.54</v>
      </c>
      <c r="J1404">
        <f>VLOOKUP(B1404,home!$B$2:$E$405,4,FALSE)</f>
        <v>0.87</v>
      </c>
      <c r="K1404" s="3">
        <f t="shared" si="1682"/>
        <v>1.4181315789473665</v>
      </c>
      <c r="L1404" s="3">
        <f t="shared" si="1683"/>
        <v>1.7487915789473727</v>
      </c>
      <c r="M1404" s="5">
        <f t="shared" si="1684"/>
        <v>4.213303536925482E-2</v>
      </c>
      <c r="N1404" s="5">
        <f t="shared" si="1685"/>
        <v>5.9750187974046576E-2</v>
      </c>
      <c r="O1404" s="5">
        <f t="shared" si="1686"/>
        <v>7.3681897449244638E-2</v>
      </c>
      <c r="P1404" s="5">
        <f t="shared" si="1687"/>
        <v>0.10449062556953523</v>
      </c>
      <c r="Q1404" s="5">
        <f t="shared" si="1688"/>
        <v>4.2366814207018322E-2</v>
      </c>
      <c r="R1404" s="5">
        <f t="shared" si="1689"/>
        <v>6.4427140890051471E-2</v>
      </c>
      <c r="S1404" s="5">
        <f t="shared" si="1690"/>
        <v>6.478462052534717E-2</v>
      </c>
      <c r="T1404" s="5">
        <f t="shared" si="1691"/>
        <v>7.4090727912061546E-2</v>
      </c>
      <c r="U1404" s="5">
        <f t="shared" si="1692"/>
        <v>9.1366163037473136E-2</v>
      </c>
      <c r="V1404" s="5">
        <f t="shared" si="1693"/>
        <v>1.7851881326352327E-2</v>
      </c>
      <c r="W1404" s="5">
        <f t="shared" si="1694"/>
        <v>2.0027239042122873E-2</v>
      </c>
      <c r="X1404" s="5">
        <f t="shared" si="1695"/>
        <v>3.5023466986430524E-2</v>
      </c>
      <c r="Y1404" s="5">
        <f t="shared" si="1696"/>
        <v>3.0624372065705518E-2</v>
      </c>
      <c r="Z1404" s="5">
        <f t="shared" si="1697"/>
        <v>3.7556547148059324E-2</v>
      </c>
      <c r="AA1404" s="5">
        <f t="shared" si="1698"/>
        <v>5.3260125506888585E-2</v>
      </c>
      <c r="AB1404" s="5">
        <f t="shared" si="1699"/>
        <v>3.7764932940009419E-2</v>
      </c>
      <c r="AC1404" s="5">
        <f t="shared" si="1700"/>
        <v>2.767060085743369E-3</v>
      </c>
      <c r="AD1404" s="5">
        <f t="shared" si="1701"/>
        <v>7.1003150311905131E-3</v>
      </c>
      <c r="AE1404" s="5">
        <f t="shared" si="1702"/>
        <v>1.2416971134419421E-2</v>
      </c>
      <c r="AF1404" s="5">
        <f t="shared" si="1703"/>
        <v>1.0857347277952647E-2</v>
      </c>
      <c r="AG1404" s="5">
        <f t="shared" si="1704"/>
        <v>6.329079163130258E-3</v>
      </c>
      <c r="AH1404" s="5">
        <f t="shared" si="1705"/>
        <v>1.6419643346716521E-2</v>
      </c>
      <c r="AI1404" s="5">
        <f t="shared" si="1706"/>
        <v>2.3285214745031722E-2</v>
      </c>
      <c r="AJ1404" s="5">
        <f t="shared" si="1707"/>
        <v>1.6510749176250172E-2</v>
      </c>
      <c r="AK1404" s="5">
        <f t="shared" si="1708"/>
        <v>7.8048049329731981E-3</v>
      </c>
      <c r="AL1404" s="5">
        <f t="shared" si="1709"/>
        <v>2.744941937497347E-4</v>
      </c>
      <c r="AM1404" s="5">
        <f t="shared" si="1710"/>
        <v>2.0138361932411845E-3</v>
      </c>
      <c r="AN1404" s="5">
        <f t="shared" si="1711"/>
        <v>3.5217797761196174E-3</v>
      </c>
      <c r="AO1404" s="5">
        <f t="shared" si="1712"/>
        <v>3.0794294076925762E-3</v>
      </c>
      <c r="AP1404" s="5">
        <f t="shared" si="1713"/>
        <v>1.795093405378558E-3</v>
      </c>
      <c r="AQ1404" s="5">
        <f t="shared" si="1714"/>
        <v>7.8481105768749579E-4</v>
      </c>
      <c r="AR1404" s="5">
        <f t="shared" si="1715"/>
        <v>5.7429068028114223E-3</v>
      </c>
      <c r="AS1404" s="5">
        <f t="shared" si="1716"/>
        <v>8.1441974920185341E-3</v>
      </c>
      <c r="AT1404" s="5">
        <f t="shared" si="1717"/>
        <v>5.7747718243077147E-3</v>
      </c>
      <c r="AU1404" s="5">
        <f t="shared" si="1718"/>
        <v>2.7297954284220883E-3</v>
      </c>
      <c r="AV1404" s="5">
        <f t="shared" si="1719"/>
        <v>9.6780227527787973E-4</v>
      </c>
      <c r="AW1404" s="5">
        <f t="shared" si="1720"/>
        <v>1.8909726304855761E-5</v>
      </c>
      <c r="AX1404" s="5">
        <f t="shared" si="1721"/>
        <v>4.759807834104122E-4</v>
      </c>
      <c r="AY1404" s="5">
        <f t="shared" si="1722"/>
        <v>8.3239118576890214E-4</v>
      </c>
      <c r="AZ1404" s="5">
        <f t="shared" si="1723"/>
        <v>7.2783934803133724E-4</v>
      </c>
      <c r="BA1404" s="5">
        <f t="shared" si="1724"/>
        <v>4.2427977422124962E-4</v>
      </c>
      <c r="BB1404" s="5">
        <f t="shared" si="1725"/>
        <v>1.8549422406895341E-4</v>
      </c>
      <c r="BC1404" s="5">
        <f t="shared" si="1726"/>
        <v>6.4878147399032553E-5</v>
      </c>
      <c r="BD1404" s="5">
        <f t="shared" si="1727"/>
        <v>1.6738578425726997E-3</v>
      </c>
      <c r="BE1404" s="5">
        <f t="shared" si="1728"/>
        <v>2.3737506652210549E-3</v>
      </c>
      <c r="BF1404" s="5">
        <f t="shared" si="1729"/>
        <v>1.6831453894486487E-3</v>
      </c>
      <c r="BG1404" s="5">
        <f t="shared" si="1730"/>
        <v>7.9564054291226421E-4</v>
      </c>
      <c r="BH1404" s="5">
        <f t="shared" si="1731"/>
        <v>2.8208074484867724E-4</v>
      </c>
      <c r="BI1404" s="5">
        <f t="shared" si="1732"/>
        <v>8.0005522416580783E-5</v>
      </c>
      <c r="BJ1404" s="8">
        <f t="shared" si="1733"/>
        <v>0.31249233409709748</v>
      </c>
      <c r="BK1404" s="8">
        <f t="shared" si="1734"/>
        <v>0.23313410825575154</v>
      </c>
      <c r="BL1404" s="8">
        <f t="shared" si="1735"/>
        <v>0.41476862655489644</v>
      </c>
      <c r="BM1404" s="8">
        <f t="shared" si="1736"/>
        <v>0.61028843313718983</v>
      </c>
      <c r="BN1404" s="8">
        <f t="shared" si="1737"/>
        <v>0.3868497014591511</v>
      </c>
    </row>
    <row r="1405" spans="1:66" x14ac:dyDescent="0.25">
      <c r="A1405" t="s">
        <v>19</v>
      </c>
      <c r="B1405" t="s">
        <v>152</v>
      </c>
      <c r="C1405" t="s">
        <v>352</v>
      </c>
      <c r="D1405" t="s">
        <v>567</v>
      </c>
      <c r="E1405">
        <f>VLOOKUP(A1405,home!$A$2:$E$405,3,FALSE)</f>
        <v>1.5815789473684201</v>
      </c>
      <c r="F1405">
        <f>VLOOKUP(B1405,home!$B$2:$E$405,3,FALSE)</f>
        <v>1.38</v>
      </c>
      <c r="G1405">
        <f>VLOOKUP(C1405,away!$B$2:$E$405,4,FALSE)</f>
        <v>1.36</v>
      </c>
      <c r="H1405">
        <f>VLOOKUP(A1405,away!$A$2:$E$405,3,FALSE)</f>
        <v>1.22631578947368</v>
      </c>
      <c r="I1405">
        <f>VLOOKUP(C1405,away!$B$2:$E$405,3,FALSE)</f>
        <v>0.5</v>
      </c>
      <c r="J1405">
        <f>VLOOKUP(B1405,home!$B$2:$E$405,4,FALSE)</f>
        <v>0.97</v>
      </c>
      <c r="K1405" s="3">
        <f t="shared" si="1682"/>
        <v>2.9683073684210508</v>
      </c>
      <c r="L1405" s="3">
        <f t="shared" si="1683"/>
        <v>0.59476315789473477</v>
      </c>
      <c r="M1405" s="5">
        <f t="shared" si="1684"/>
        <v>2.8351636479895331E-2</v>
      </c>
      <c r="N1405" s="5">
        <f t="shared" si="1685"/>
        <v>8.4156371470068367E-2</v>
      </c>
      <c r="O1405" s="5">
        <f t="shared" si="1686"/>
        <v>1.686250884426611E-2</v>
      </c>
      <c r="P1405" s="5">
        <f t="shared" si="1687"/>
        <v>5.0053109252500221E-2</v>
      </c>
      <c r="Q1405" s="5">
        <f t="shared" si="1688"/>
        <v>0.12490098876709153</v>
      </c>
      <c r="R1405" s="5">
        <f t="shared" si="1689"/>
        <v>5.0145995051218027E-3</v>
      </c>
      <c r="S1405" s="5">
        <f t="shared" si="1690"/>
        <v>2.2091438598432302E-2</v>
      </c>
      <c r="T1405" s="5">
        <f t="shared" si="1691"/>
        <v>7.4286506503290148E-2</v>
      </c>
      <c r="U1405" s="5">
        <f t="shared" si="1692"/>
        <v>1.48848726607336E-2</v>
      </c>
      <c r="V1405" s="5">
        <f t="shared" si="1693"/>
        <v>4.3334562617510725E-3</v>
      </c>
      <c r="W1405" s="5">
        <f t="shared" si="1694"/>
        <v>0.12358150842681091</v>
      </c>
      <c r="X1405" s="5">
        <f t="shared" si="1695"/>
        <v>7.3501728209324824E-2</v>
      </c>
      <c r="Y1405" s="5">
        <f t="shared" si="1696"/>
        <v>2.1858059990249271E-2</v>
      </c>
      <c r="Z1405" s="5">
        <f t="shared" si="1697"/>
        <v>9.9416634574787271E-4</v>
      </c>
      <c r="AA1405" s="5">
        <f t="shared" si="1698"/>
        <v>2.9509912895196405E-3</v>
      </c>
      <c r="AB1405" s="5">
        <f t="shared" si="1699"/>
        <v>4.3797245944137446E-3</v>
      </c>
      <c r="AC1405" s="5">
        <f t="shared" si="1700"/>
        <v>4.7815352709923707E-4</v>
      </c>
      <c r="AD1405" s="5">
        <f t="shared" si="1701"/>
        <v>9.1706975515972761E-2</v>
      </c>
      <c r="AE1405" s="5">
        <f t="shared" si="1702"/>
        <v>5.4543930358855082E-2</v>
      </c>
      <c r="AF1405" s="5">
        <f t="shared" si="1703"/>
        <v>1.6220360132111571E-2</v>
      </c>
      <c r="AG1405" s="5">
        <f t="shared" si="1704"/>
        <v>3.2157575381215127E-3</v>
      </c>
      <c r="AH1405" s="5">
        <f t="shared" si="1705"/>
        <v>1.4782337881741835E-4</v>
      </c>
      <c r="AI1405" s="5">
        <f t="shared" si="1706"/>
        <v>4.387852245686391E-4</v>
      </c>
      <c r="AJ1405" s="5">
        <f t="shared" si="1707"/>
        <v>6.5122470762068855E-4</v>
      </c>
      <c r="AK1405" s="5">
        <f t="shared" si="1708"/>
        <v>6.443450327094448E-4</v>
      </c>
      <c r="AL1405" s="5">
        <f t="shared" si="1709"/>
        <v>3.3766051914975453E-5</v>
      </c>
      <c r="AM1405" s="5">
        <f t="shared" si="1710"/>
        <v>5.444289823193417E-2</v>
      </c>
      <c r="AN1405" s="5">
        <f t="shared" si="1711"/>
        <v>3.2380630077366836E-2</v>
      </c>
      <c r="AO1405" s="5">
        <f t="shared" si="1712"/>
        <v>9.6294028997179655E-3</v>
      </c>
      <c r="AP1405" s="5">
        <f t="shared" si="1713"/>
        <v>1.9090713590923249E-3</v>
      </c>
      <c r="AQ1405" s="5">
        <f t="shared" si="1714"/>
        <v>2.8386132754503601E-4</v>
      </c>
      <c r="AR1405" s="5">
        <f t="shared" si="1715"/>
        <v>1.7583979919223477E-5</v>
      </c>
      <c r="AS1405" s="5">
        <f t="shared" si="1716"/>
        <v>5.2194657160398834E-5</v>
      </c>
      <c r="AT1405" s="5">
        <f t="shared" si="1717"/>
        <v>7.7464892720711226E-5</v>
      </c>
      <c r="AU1405" s="5">
        <f t="shared" si="1718"/>
        <v>7.6646537285611114E-5</v>
      </c>
      <c r="AV1405" s="5">
        <f t="shared" si="1719"/>
        <v>5.687762034720958E-5</v>
      </c>
      <c r="AW1405" s="5">
        <f t="shared" si="1720"/>
        <v>1.6558870583913205E-6</v>
      </c>
      <c r="AX1405" s="5">
        <f t="shared" si="1721"/>
        <v>2.693387599667461E-2</v>
      </c>
      <c r="AY1405" s="5">
        <f t="shared" si="1722"/>
        <v>1.6019277142127388E-2</v>
      </c>
      <c r="AZ1405" s="5">
        <f t="shared" si="1723"/>
        <v>4.7638379301213132E-3</v>
      </c>
      <c r="BA1405" s="5">
        <f t="shared" si="1724"/>
        <v>9.4445176367255663E-4</v>
      </c>
      <c r="BB1405" s="5">
        <f t="shared" si="1725"/>
        <v>1.4043127836028534E-4</v>
      </c>
      <c r="BC1405" s="5">
        <f t="shared" si="1726"/>
        <v>1.6704670116951571E-5</v>
      </c>
      <c r="BD1405" s="5">
        <f t="shared" si="1727"/>
        <v>1.7430505708524929E-6</v>
      </c>
      <c r="BE1405" s="5">
        <f t="shared" si="1728"/>
        <v>5.1739098529919733E-6</v>
      </c>
      <c r="BF1405" s="5">
        <f t="shared" si="1729"/>
        <v>7.6788773700911756E-6</v>
      </c>
      <c r="BG1405" s="5">
        <f t="shared" si="1730"/>
        <v>7.5977560929477662E-6</v>
      </c>
      <c r="BH1405" s="5">
        <f t="shared" si="1731"/>
        <v>5.6381188485406976E-6</v>
      </c>
      <c r="BI1405" s="5">
        <f t="shared" si="1732"/>
        <v>3.3471339444313926E-6</v>
      </c>
      <c r="BJ1405" s="8">
        <f t="shared" si="1733"/>
        <v>0.81543662958862528</v>
      </c>
      <c r="BK1405" s="8">
        <f t="shared" si="1734"/>
        <v>0.12136083731372053</v>
      </c>
      <c r="BL1405" s="8">
        <f t="shared" si="1735"/>
        <v>4.628682177188409E-2</v>
      </c>
      <c r="BM1405" s="8">
        <f t="shared" si="1736"/>
        <v>0.65872161944596574</v>
      </c>
      <c r="BN1405" s="8">
        <f t="shared" si="1737"/>
        <v>0.30933921431894335</v>
      </c>
    </row>
    <row r="1406" spans="1:66" x14ac:dyDescent="0.25">
      <c r="A1406" t="s">
        <v>22</v>
      </c>
      <c r="B1406" t="s">
        <v>267</v>
      </c>
      <c r="C1406" t="s">
        <v>177</v>
      </c>
      <c r="D1406" t="s">
        <v>567</v>
      </c>
      <c r="E1406">
        <f>VLOOKUP(A1406,home!$A$2:$E$405,3,FALSE)</f>
        <v>1.5026315789473701</v>
      </c>
      <c r="F1406">
        <f>VLOOKUP(B1406,home!$B$2:$E$405,3,FALSE)</f>
        <v>0.6</v>
      </c>
      <c r="G1406">
        <f>VLOOKUP(C1406,away!$B$2:$E$405,4,FALSE)</f>
        <v>0.65</v>
      </c>
      <c r="H1406">
        <f>VLOOKUP(A1406,away!$A$2:$E$405,3,FALSE)</f>
        <v>1.3631578947368399</v>
      </c>
      <c r="I1406">
        <f>VLOOKUP(C1406,away!$B$2:$E$405,3,FALSE)</f>
        <v>0.84</v>
      </c>
      <c r="J1406">
        <f>VLOOKUP(B1406,home!$B$2:$E$405,4,FALSE)</f>
        <v>1.51</v>
      </c>
      <c r="K1406" s="3">
        <f t="shared" si="1682"/>
        <v>0.58602631578947439</v>
      </c>
      <c r="L1406" s="3">
        <f t="shared" si="1683"/>
        <v>1.7290294736842078</v>
      </c>
      <c r="M1406" s="5">
        <f t="shared" si="1684"/>
        <v>9.8760674042408764E-2</v>
      </c>
      <c r="N1406" s="5">
        <f t="shared" si="1685"/>
        <v>5.787635395395798E-2</v>
      </c>
      <c r="O1406" s="5">
        <f t="shared" si="1686"/>
        <v>0.17076011626024362</v>
      </c>
      <c r="P1406" s="5">
        <f t="shared" si="1687"/>
        <v>0.10006992181577289</v>
      </c>
      <c r="Q1406" s="5">
        <f t="shared" si="1688"/>
        <v>1.6958533239482782E-2</v>
      </c>
      <c r="R1406" s="5">
        <f t="shared" si="1689"/>
        <v>0.14762463697185163</v>
      </c>
      <c r="S1406" s="5">
        <f t="shared" si="1690"/>
        <v>2.5349131497206055E-2</v>
      </c>
      <c r="T1406" s="5">
        <f t="shared" si="1691"/>
        <v>2.9321803801519056E-2</v>
      </c>
      <c r="U1406" s="5">
        <f t="shared" si="1692"/>
        <v>8.6511922124372823E-2</v>
      </c>
      <c r="V1406" s="5">
        <f t="shared" si="1693"/>
        <v>2.8539087958722874E-3</v>
      </c>
      <c r="W1406" s="5">
        <f t="shared" si="1694"/>
        <v>3.3127155851758123E-3</v>
      </c>
      <c r="X1406" s="5">
        <f t="shared" si="1695"/>
        <v>5.7277828847020068E-3</v>
      </c>
      <c r="Y1406" s="5">
        <f t="shared" si="1696"/>
        <v>4.9517527132568635E-3</v>
      </c>
      <c r="Z1406" s="5">
        <f t="shared" si="1697"/>
        <v>8.5082449455420955E-2</v>
      </c>
      <c r="AA1406" s="5">
        <f t="shared" si="1698"/>
        <v>4.9860554392704502E-2</v>
      </c>
      <c r="AB1406" s="5">
        <f t="shared" si="1699"/>
        <v>1.4609798496988654E-2</v>
      </c>
      <c r="AC1406" s="5">
        <f t="shared" si="1700"/>
        <v>1.8073390094374187E-4</v>
      </c>
      <c r="AD1406" s="5">
        <f t="shared" si="1701"/>
        <v>4.8533462740973839E-4</v>
      </c>
      <c r="AE1406" s="5">
        <f t="shared" si="1702"/>
        <v>8.3915787539098105E-4</v>
      </c>
      <c r="AF1406" s="5">
        <f t="shared" si="1703"/>
        <v>7.2546434981261311E-4</v>
      </c>
      <c r="AG1406" s="5">
        <f t="shared" si="1704"/>
        <v>4.1811641431105281E-4</v>
      </c>
      <c r="AH1406" s="5">
        <f t="shared" si="1705"/>
        <v>3.6777515700417408E-2</v>
      </c>
      <c r="AI1406" s="5">
        <f t="shared" si="1706"/>
        <v>2.1552592029805161E-2</v>
      </c>
      <c r="AJ1406" s="5">
        <f t="shared" si="1707"/>
        <v>6.3151930514701521E-3</v>
      </c>
      <c r="AK1406" s="5">
        <f t="shared" si="1708"/>
        <v>1.2336231058174474E-3</v>
      </c>
      <c r="AL1406" s="5">
        <f t="shared" si="1709"/>
        <v>7.3251939650122589E-6</v>
      </c>
      <c r="AM1406" s="5">
        <f t="shared" si="1710"/>
        <v>5.6883772725197269E-5</v>
      </c>
      <c r="AN1406" s="5">
        <f t="shared" si="1711"/>
        <v>9.8353719616219924E-5</v>
      </c>
      <c r="AO1406" s="5">
        <f t="shared" si="1712"/>
        <v>8.5028240031458454E-5</v>
      </c>
      <c r="AP1406" s="5">
        <f t="shared" si="1713"/>
        <v>4.9005444369962372E-5</v>
      </c>
      <c r="AQ1406" s="5">
        <f t="shared" si="1714"/>
        <v>2.118296442166418E-5</v>
      </c>
      <c r="AR1406" s="5">
        <f t="shared" si="1715"/>
        <v>1.2717881722981073E-2</v>
      </c>
      <c r="AS1406" s="5">
        <f t="shared" si="1716"/>
        <v>7.4530133707648898E-3</v>
      </c>
      <c r="AT1406" s="5">
        <f t="shared" si="1717"/>
        <v>2.1838309835995194E-3</v>
      </c>
      <c r="AU1406" s="5">
        <f t="shared" si="1718"/>
        <v>4.2659414187524352E-4</v>
      </c>
      <c r="AV1406" s="5">
        <f t="shared" si="1719"/>
        <v>6.2498848325130314E-5</v>
      </c>
      <c r="AW1406" s="5">
        <f t="shared" si="1720"/>
        <v>2.0617506649609725E-7</v>
      </c>
      <c r="AX1406" s="5">
        <f t="shared" si="1721"/>
        <v>5.5558979597255205E-6</v>
      </c>
      <c r="AY1406" s="5">
        <f t="shared" si="1722"/>
        <v>9.6063113251473813E-6</v>
      </c>
      <c r="AZ1406" s="5">
        <f t="shared" si="1723"/>
        <v>8.3047977072831114E-6</v>
      </c>
      <c r="BA1406" s="5">
        <f t="shared" si="1724"/>
        <v>4.7864133362925115E-6</v>
      </c>
      <c r="BB1406" s="5">
        <f t="shared" si="1725"/>
        <v>2.0689624329212276E-6</v>
      </c>
      <c r="BC1406" s="5">
        <f t="shared" si="1726"/>
        <v>7.1545940529323718E-7</v>
      </c>
      <c r="BD1406" s="5">
        <f t="shared" si="1727"/>
        <v>3.6649320569773318E-3</v>
      </c>
      <c r="BE1406" s="5">
        <f t="shared" si="1728"/>
        <v>2.1477466309691657E-3</v>
      </c>
      <c r="BF1406" s="5">
        <f t="shared" si="1729"/>
        <v>6.2931802269805776E-4</v>
      </c>
      <c r="BG1406" s="5">
        <f t="shared" si="1730"/>
        <v>1.2293230743388656E-4</v>
      </c>
      <c r="BH1406" s="5">
        <f t="shared" si="1731"/>
        <v>1.8010391804244883E-5</v>
      </c>
      <c r="BI1406" s="5">
        <f t="shared" si="1732"/>
        <v>2.1109127109933157E-6</v>
      </c>
      <c r="BJ1406" s="8">
        <f t="shared" si="1733"/>
        <v>0.12095850742835004</v>
      </c>
      <c r="BK1406" s="8">
        <f t="shared" si="1734"/>
        <v>0.22723130155749391</v>
      </c>
      <c r="BL1406" s="8">
        <f t="shared" si="1735"/>
        <v>0.56467482152381088</v>
      </c>
      <c r="BM1406" s="8">
        <f t="shared" si="1736"/>
        <v>0.4058874435450997</v>
      </c>
      <c r="BN1406" s="8">
        <f t="shared" si="1737"/>
        <v>0.59205023628371767</v>
      </c>
    </row>
    <row r="1407" spans="1:66" x14ac:dyDescent="0.25">
      <c r="A1407" t="s">
        <v>25</v>
      </c>
      <c r="B1407" t="s">
        <v>173</v>
      </c>
      <c r="C1407" t="s">
        <v>258</v>
      </c>
      <c r="D1407" t="s">
        <v>567</v>
      </c>
      <c r="E1407">
        <f>VLOOKUP(A1407,home!$A$2:$E$405,3,FALSE)</f>
        <v>1.37894736842105</v>
      </c>
      <c r="F1407">
        <f>VLOOKUP(B1407,home!$B$2:$E$405,3,FALSE)</f>
        <v>1.1499999999999999</v>
      </c>
      <c r="G1407">
        <f>VLOOKUP(C1407,away!$B$2:$E$405,4,FALSE)</f>
        <v>0.73</v>
      </c>
      <c r="H1407">
        <f>VLOOKUP(A1407,away!$A$2:$E$405,3,FALSE)</f>
        <v>1.1000000000000001</v>
      </c>
      <c r="I1407">
        <f>VLOOKUP(C1407,away!$B$2:$E$405,3,FALSE)</f>
        <v>0.92</v>
      </c>
      <c r="J1407">
        <f>VLOOKUP(B1407,home!$B$2:$E$405,4,FALSE)</f>
        <v>0.96</v>
      </c>
      <c r="K1407" s="3">
        <f t="shared" si="1682"/>
        <v>1.1576263157894713</v>
      </c>
      <c r="L1407" s="3">
        <f t="shared" si="1683"/>
        <v>0.97152000000000016</v>
      </c>
      <c r="M1407" s="5">
        <f t="shared" si="1684"/>
        <v>0.11893878668904566</v>
      </c>
      <c r="N1407" s="5">
        <f t="shared" si="1685"/>
        <v>0.13768666943930971</v>
      </c>
      <c r="O1407" s="5">
        <f t="shared" si="1686"/>
        <v>0.11555141004414164</v>
      </c>
      <c r="P1407" s="5">
        <f t="shared" si="1687"/>
        <v>0.13376535309367818</v>
      </c>
      <c r="Q1407" s="5">
        <f t="shared" si="1688"/>
        <v>7.9694855938175463E-2</v>
      </c>
      <c r="R1407" s="5">
        <f t="shared" si="1689"/>
        <v>5.6130252943042247E-2</v>
      </c>
      <c r="S1407" s="5">
        <f t="shared" si="1690"/>
        <v>3.7610039135207475E-2</v>
      </c>
      <c r="T1407" s="5">
        <f t="shared" si="1691"/>
        <v>7.7425146441056233E-2</v>
      </c>
      <c r="U1407" s="5">
        <f t="shared" si="1692"/>
        <v>6.4977857918785117E-2</v>
      </c>
      <c r="V1407" s="5">
        <f t="shared" si="1693"/>
        <v>4.6998220259496029E-3</v>
      </c>
      <c r="W1407" s="5">
        <f t="shared" si="1694"/>
        <v>3.0752287489027568E-2</v>
      </c>
      <c r="X1407" s="5">
        <f t="shared" si="1695"/>
        <v>2.9876462341340067E-2</v>
      </c>
      <c r="Y1407" s="5">
        <f t="shared" si="1696"/>
        <v>1.4512790346929351E-2</v>
      </c>
      <c r="Z1407" s="5">
        <f t="shared" si="1697"/>
        <v>1.8177221113074807E-2</v>
      </c>
      <c r="AA1407" s="5">
        <f t="shared" si="1698"/>
        <v>2.1042429508419377E-2</v>
      </c>
      <c r="AB1407" s="5">
        <f t="shared" si="1699"/>
        <v>1.2179635073545593E-2</v>
      </c>
      <c r="AC1407" s="5">
        <f t="shared" si="1700"/>
        <v>3.3035551851884662E-4</v>
      </c>
      <c r="AD1407" s="5">
        <f t="shared" si="1701"/>
        <v>8.8999143170054099E-3</v>
      </c>
      <c r="AE1407" s="5">
        <f t="shared" si="1702"/>
        <v>8.646444757257097E-3</v>
      </c>
      <c r="AF1407" s="5">
        <f t="shared" si="1703"/>
        <v>4.2000970052852079E-3</v>
      </c>
      <c r="AG1407" s="5">
        <f t="shared" si="1704"/>
        <v>1.360159414191562E-3</v>
      </c>
      <c r="AH1407" s="5">
        <f t="shared" si="1705"/>
        <v>4.4148834639436097E-3</v>
      </c>
      <c r="AI1407" s="5">
        <f t="shared" si="1706"/>
        <v>5.1107852790048987E-3</v>
      </c>
      <c r="AJ1407" s="5">
        <f t="shared" si="1707"/>
        <v>2.9581897666627536E-3</v>
      </c>
      <c r="AK1407" s="5">
        <f t="shared" si="1708"/>
        <v>1.1414927736626396E-3</v>
      </c>
      <c r="AL1407" s="5">
        <f t="shared" si="1709"/>
        <v>1.4861467419084938E-5</v>
      </c>
      <c r="AM1407" s="5">
        <f t="shared" si="1710"/>
        <v>2.0605550043273856E-3</v>
      </c>
      <c r="AN1407" s="5">
        <f t="shared" si="1711"/>
        <v>2.0018703978041418E-3</v>
      </c>
      <c r="AO1407" s="5">
        <f t="shared" si="1712"/>
        <v>9.7242856443734008E-4</v>
      </c>
      <c r="AP1407" s="5">
        <f t="shared" si="1713"/>
        <v>3.1491126630738833E-4</v>
      </c>
      <c r="AQ1407" s="5">
        <f t="shared" si="1714"/>
        <v>7.6485648360738481E-5</v>
      </c>
      <c r="AR1407" s="5">
        <f t="shared" si="1715"/>
        <v>8.5782951657809958E-4</v>
      </c>
      <c r="AS1407" s="5">
        <f t="shared" si="1716"/>
        <v>9.9304602285176847E-4</v>
      </c>
      <c r="AT1407" s="5">
        <f t="shared" si="1717"/>
        <v>5.7478810442164008E-4</v>
      </c>
      <c r="AU1407" s="5">
        <f t="shared" si="1718"/>
        <v>2.2179661189374565E-4</v>
      </c>
      <c r="AV1407" s="5">
        <f t="shared" si="1719"/>
        <v>6.4189398670286011E-5</v>
      </c>
      <c r="AW1407" s="5">
        <f t="shared" si="1720"/>
        <v>4.6427930893033456E-7</v>
      </c>
      <c r="AX1407" s="5">
        <f t="shared" si="1721"/>
        <v>3.9755878302351219E-4</v>
      </c>
      <c r="AY1407" s="5">
        <f t="shared" si="1722"/>
        <v>3.862363088830026E-4</v>
      </c>
      <c r="AZ1407" s="5">
        <f t="shared" si="1723"/>
        <v>1.8761814940300737E-4</v>
      </c>
      <c r="BA1407" s="5">
        <f t="shared" si="1724"/>
        <v>6.0758261502669924E-5</v>
      </c>
      <c r="BB1407" s="5">
        <f t="shared" si="1725"/>
        <v>1.4756966553768472E-5</v>
      </c>
      <c r="BC1407" s="5">
        <f t="shared" si="1726"/>
        <v>2.8673376292634307E-6</v>
      </c>
      <c r="BD1407" s="5">
        <f t="shared" si="1727"/>
        <v>1.3889975532432584E-4</v>
      </c>
      <c r="BE1407" s="5">
        <f t="shared" si="1728"/>
        <v>1.607940120201583E-4</v>
      </c>
      <c r="BF1407" s="5">
        <f t="shared" si="1729"/>
        <v>9.3069689867951921E-5</v>
      </c>
      <c r="BG1407" s="5">
        <f t="shared" si="1730"/>
        <v>3.5913307397835281E-5</v>
      </c>
      <c r="BH1407" s="5">
        <f t="shared" si="1731"/>
        <v>1.0393547432692707E-5</v>
      </c>
      <c r="BI1407" s="5">
        <f t="shared" si="1732"/>
        <v>2.4063688044982323E-6</v>
      </c>
      <c r="BJ1407" s="8">
        <f t="shared" si="1733"/>
        <v>0.39953087417780997</v>
      </c>
      <c r="BK1407" s="8">
        <f t="shared" si="1734"/>
        <v>0.29574545423870185</v>
      </c>
      <c r="BL1407" s="8">
        <f t="shared" si="1735"/>
        <v>0.28666006310647091</v>
      </c>
      <c r="BM1407" s="8">
        <f t="shared" si="1736"/>
        <v>0.35796051245909044</v>
      </c>
      <c r="BN1407" s="8">
        <f t="shared" si="1737"/>
        <v>0.64176732814739301</v>
      </c>
    </row>
    <row r="1408" spans="1:66" x14ac:dyDescent="0.25">
      <c r="A1408" t="s">
        <v>178</v>
      </c>
      <c r="B1408" t="s">
        <v>182</v>
      </c>
      <c r="C1408" t="s">
        <v>460</v>
      </c>
      <c r="D1408" t="s">
        <v>567</v>
      </c>
      <c r="E1408">
        <f>VLOOKUP(A1408,home!$A$2:$E$405,3,FALSE)</f>
        <v>1.5686274509803899</v>
      </c>
      <c r="F1408">
        <f>VLOOKUP(B1408,home!$B$2:$E$405,3,FALSE)</f>
        <v>1.2</v>
      </c>
      <c r="G1408">
        <f>VLOOKUP(C1408,away!$B$2:$E$405,4,FALSE)</f>
        <v>1.1299999999999999</v>
      </c>
      <c r="H1408">
        <f>VLOOKUP(A1408,away!$A$2:$E$405,3,FALSE)</f>
        <v>1.29084967320261</v>
      </c>
      <c r="I1408">
        <f>VLOOKUP(C1408,away!$B$2:$E$405,3,FALSE)</f>
        <v>0.94</v>
      </c>
      <c r="J1408">
        <f>VLOOKUP(B1408,home!$B$2:$E$405,4,FALSE)</f>
        <v>0.91</v>
      </c>
      <c r="K1408" s="3">
        <f t="shared" si="1682"/>
        <v>2.1270588235294086</v>
      </c>
      <c r="L1408" s="3">
        <f t="shared" si="1683"/>
        <v>1.1041928104575127</v>
      </c>
      <c r="M1408" s="5">
        <f t="shared" si="1684"/>
        <v>3.9508018250698544E-2</v>
      </c>
      <c r="N1408" s="5">
        <f t="shared" si="1685"/>
        <v>8.4035878820309232E-2</v>
      </c>
      <c r="O1408" s="5">
        <f t="shared" si="1686"/>
        <v>4.3624469707845531E-2</v>
      </c>
      <c r="P1408" s="5">
        <f t="shared" si="1687"/>
        <v>9.2791813213864219E-2</v>
      </c>
      <c r="Q1408" s="5">
        <f t="shared" si="1688"/>
        <v>8.937462876889346E-2</v>
      </c>
      <c r="R1408" s="5">
        <f t="shared" si="1689"/>
        <v>2.4084912905712293E-2</v>
      </c>
      <c r="S1408" s="5">
        <f t="shared" si="1690"/>
        <v>5.4484639958905241E-2</v>
      </c>
      <c r="T1408" s="5">
        <f t="shared" si="1691"/>
        <v>9.8686822523921358E-2</v>
      </c>
      <c r="U1408" s="5">
        <f t="shared" si="1692"/>
        <v>5.1230026510032646E-2</v>
      </c>
      <c r="V1408" s="5">
        <f t="shared" si="1693"/>
        <v>1.4218572324596652E-2</v>
      </c>
      <c r="W1408" s="5">
        <f t="shared" si="1694"/>
        <v>6.3368364240846714E-2</v>
      </c>
      <c r="X1408" s="5">
        <f t="shared" si="1695"/>
        <v>6.9970892205195881E-2</v>
      </c>
      <c r="Y1408" s="5">
        <f t="shared" si="1696"/>
        <v>3.8630678057137456E-2</v>
      </c>
      <c r="Z1408" s="5">
        <f t="shared" si="1697"/>
        <v>8.8647958903276206E-3</v>
      </c>
      <c r="AA1408" s="5">
        <f t="shared" si="1698"/>
        <v>1.8855942317308604E-2</v>
      </c>
      <c r="AB1408" s="5">
        <f t="shared" si="1699"/>
        <v>2.0053849240996419E-2</v>
      </c>
      <c r="AC1408" s="5">
        <f t="shared" si="1700"/>
        <v>2.0871824975814651E-3</v>
      </c>
      <c r="AD1408" s="5">
        <f t="shared" si="1701"/>
        <v>3.3697059572779631E-2</v>
      </c>
      <c r="AE1408" s="5">
        <f t="shared" si="1702"/>
        <v>3.7208050913821775E-2</v>
      </c>
      <c r="AF1408" s="5">
        <f t="shared" si="1703"/>
        <v>2.0542431155089542E-2</v>
      </c>
      <c r="AG1408" s="5">
        <f t="shared" si="1704"/>
        <v>7.5609349302560944E-3</v>
      </c>
      <c r="AH1408" s="5">
        <f t="shared" si="1705"/>
        <v>2.4471109720682681E-3</v>
      </c>
      <c r="AI1408" s="5">
        <f t="shared" si="1706"/>
        <v>5.205148985293436E-3</v>
      </c>
      <c r="AJ1408" s="5">
        <f t="shared" si="1707"/>
        <v>5.5358290384767772E-3</v>
      </c>
      <c r="AK1408" s="5">
        <f t="shared" si="1708"/>
        <v>3.9250113339474495E-3</v>
      </c>
      <c r="AL1408" s="5">
        <f t="shared" si="1709"/>
        <v>1.9608520703809438E-4</v>
      </c>
      <c r="AM1408" s="5">
        <f t="shared" si="1710"/>
        <v>1.4335125578255411E-2</v>
      </c>
      <c r="AN1408" s="5">
        <f t="shared" si="1711"/>
        <v>1.5828742600515221E-2</v>
      </c>
      <c r="AO1408" s="5">
        <f t="shared" si="1712"/>
        <v>8.7389918890357302E-3</v>
      </c>
      <c r="AP1408" s="5">
        <f t="shared" si="1713"/>
        <v>3.2165106715065887E-3</v>
      </c>
      <c r="AQ1408" s="5">
        <f t="shared" si="1714"/>
        <v>8.8791198955936112E-4</v>
      </c>
      <c r="AR1408" s="5">
        <f t="shared" si="1715"/>
        <v>5.4041646834989494E-4</v>
      </c>
      <c r="AS1408" s="5">
        <f t="shared" si="1716"/>
        <v>1.1494976173842453E-3</v>
      </c>
      <c r="AT1408" s="5">
        <f t="shared" si="1717"/>
        <v>1.2225245248415958E-3</v>
      </c>
      <c r="AU1408" s="5">
        <f t="shared" si="1718"/>
        <v>8.6679385918180451E-4</v>
      </c>
      <c r="AV1408" s="5">
        <f t="shared" si="1719"/>
        <v>4.6093038158844142E-4</v>
      </c>
      <c r="AW1408" s="5">
        <f t="shared" si="1720"/>
        <v>1.2792833448828523E-5</v>
      </c>
      <c r="AX1408" s="5">
        <f t="shared" si="1721"/>
        <v>5.0819425579383759E-3</v>
      </c>
      <c r="AY1408" s="5">
        <f t="shared" si="1722"/>
        <v>5.611444435633617E-3</v>
      </c>
      <c r="AZ1408" s="5">
        <f t="shared" si="1723"/>
        <v>3.0980583010542274E-3</v>
      </c>
      <c r="BA1408" s="5">
        <f t="shared" si="1724"/>
        <v>1.140284567467431E-3</v>
      </c>
      <c r="BB1408" s="5">
        <f t="shared" si="1725"/>
        <v>3.1477350531829818E-4</v>
      </c>
      <c r="BC1408" s="5">
        <f t="shared" si="1726"/>
        <v>6.9514128298994854E-5</v>
      </c>
      <c r="BD1408" s="5">
        <f t="shared" si="1727"/>
        <v>9.9453996500798854E-5</v>
      </c>
      <c r="BE1408" s="5">
        <f t="shared" si="1728"/>
        <v>2.1154450079228707E-4</v>
      </c>
      <c r="BF1408" s="5">
        <f t="shared" si="1729"/>
        <v>2.2498379848967916E-4</v>
      </c>
      <c r="BG1408" s="5">
        <f t="shared" si="1730"/>
        <v>1.5951792457621146E-4</v>
      </c>
      <c r="BH1408" s="5">
        <f t="shared" si="1731"/>
        <v>8.4826002245232365E-5</v>
      </c>
      <c r="BI1408" s="5">
        <f t="shared" si="1732"/>
        <v>3.6085979308089399E-5</v>
      </c>
      <c r="BJ1408" s="8">
        <f t="shared" si="1733"/>
        <v>0.60139904141283462</v>
      </c>
      <c r="BK1408" s="8">
        <f t="shared" si="1734"/>
        <v>0.2088977558883178</v>
      </c>
      <c r="BL1408" s="8">
        <f t="shared" si="1735"/>
        <v>0.18001887606493974</v>
      </c>
      <c r="BM1408" s="8">
        <f t="shared" si="1736"/>
        <v>0.62016209598691163</v>
      </c>
      <c r="BN1408" s="8">
        <f t="shared" si="1737"/>
        <v>0.37341972166732329</v>
      </c>
    </row>
    <row r="1409" spans="1:66" x14ac:dyDescent="0.25">
      <c r="A1409" t="s">
        <v>28</v>
      </c>
      <c r="B1409" t="s">
        <v>293</v>
      </c>
      <c r="C1409" t="s">
        <v>522</v>
      </c>
      <c r="D1409" t="s">
        <v>567</v>
      </c>
      <c r="E1409">
        <f>VLOOKUP(A1409,home!$A$2:$E$405,3,FALSE)</f>
        <v>1.4313725490196101</v>
      </c>
      <c r="F1409">
        <f>VLOOKUP(B1409,home!$B$2:$E$405,3,FALSE)</f>
        <v>0.62</v>
      </c>
      <c r="G1409" t="e">
        <f>VLOOKUP(C1409,away!$B$2:$E$405,4,FALSE)</f>
        <v>#N/A</v>
      </c>
      <c r="H1409">
        <f>VLOOKUP(A1409,away!$A$2:$E$405,3,FALSE)</f>
        <v>1.20588235294118</v>
      </c>
      <c r="I1409" t="e">
        <f>VLOOKUP(C1409,away!$B$2:$E$405,3,FALSE)</f>
        <v>#N/A</v>
      </c>
      <c r="J1409">
        <f>VLOOKUP(B1409,home!$B$2:$E$405,4,FALSE)</f>
        <v>1.07</v>
      </c>
      <c r="K1409" s="3" t="e">
        <f t="shared" si="1682"/>
        <v>#N/A</v>
      </c>
      <c r="L1409" s="3" t="e">
        <f t="shared" si="1683"/>
        <v>#N/A</v>
      </c>
      <c r="M1409" s="5" t="e">
        <f t="shared" si="1684"/>
        <v>#N/A</v>
      </c>
      <c r="N1409" s="5" t="e">
        <f t="shared" si="1685"/>
        <v>#N/A</v>
      </c>
      <c r="O1409" s="5" t="e">
        <f t="shared" si="1686"/>
        <v>#N/A</v>
      </c>
      <c r="P1409" s="5" t="e">
        <f t="shared" si="1687"/>
        <v>#N/A</v>
      </c>
      <c r="Q1409" s="5" t="e">
        <f t="shared" si="1688"/>
        <v>#N/A</v>
      </c>
      <c r="R1409" s="5" t="e">
        <f t="shared" si="1689"/>
        <v>#N/A</v>
      </c>
      <c r="S1409" s="5" t="e">
        <f t="shared" si="1690"/>
        <v>#N/A</v>
      </c>
      <c r="T1409" s="5" t="e">
        <f t="shared" si="1691"/>
        <v>#N/A</v>
      </c>
      <c r="U1409" s="5" t="e">
        <f t="shared" si="1692"/>
        <v>#N/A</v>
      </c>
      <c r="V1409" s="5" t="e">
        <f t="shared" si="1693"/>
        <v>#N/A</v>
      </c>
      <c r="W1409" s="5" t="e">
        <f t="shared" si="1694"/>
        <v>#N/A</v>
      </c>
      <c r="X1409" s="5" t="e">
        <f t="shared" si="1695"/>
        <v>#N/A</v>
      </c>
      <c r="Y1409" s="5" t="e">
        <f t="shared" si="1696"/>
        <v>#N/A</v>
      </c>
      <c r="Z1409" s="5" t="e">
        <f t="shared" si="1697"/>
        <v>#N/A</v>
      </c>
      <c r="AA1409" s="5" t="e">
        <f t="shared" si="1698"/>
        <v>#N/A</v>
      </c>
      <c r="AB1409" s="5" t="e">
        <f t="shared" si="1699"/>
        <v>#N/A</v>
      </c>
      <c r="AC1409" s="5" t="e">
        <f t="shared" si="1700"/>
        <v>#N/A</v>
      </c>
      <c r="AD1409" s="5" t="e">
        <f t="shared" si="1701"/>
        <v>#N/A</v>
      </c>
      <c r="AE1409" s="5" t="e">
        <f t="shared" si="1702"/>
        <v>#N/A</v>
      </c>
      <c r="AF1409" s="5" t="e">
        <f t="shared" si="1703"/>
        <v>#N/A</v>
      </c>
      <c r="AG1409" s="5" t="e">
        <f t="shared" si="1704"/>
        <v>#N/A</v>
      </c>
      <c r="AH1409" s="5" t="e">
        <f t="shared" si="1705"/>
        <v>#N/A</v>
      </c>
      <c r="AI1409" s="5" t="e">
        <f t="shared" si="1706"/>
        <v>#N/A</v>
      </c>
      <c r="AJ1409" s="5" t="e">
        <f t="shared" si="1707"/>
        <v>#N/A</v>
      </c>
      <c r="AK1409" s="5" t="e">
        <f t="shared" si="1708"/>
        <v>#N/A</v>
      </c>
      <c r="AL1409" s="5" t="e">
        <f t="shared" si="1709"/>
        <v>#N/A</v>
      </c>
      <c r="AM1409" s="5" t="e">
        <f t="shared" si="1710"/>
        <v>#N/A</v>
      </c>
      <c r="AN1409" s="5" t="e">
        <f t="shared" si="1711"/>
        <v>#N/A</v>
      </c>
      <c r="AO1409" s="5" t="e">
        <f t="shared" si="1712"/>
        <v>#N/A</v>
      </c>
      <c r="AP1409" s="5" t="e">
        <f t="shared" si="1713"/>
        <v>#N/A</v>
      </c>
      <c r="AQ1409" s="5" t="e">
        <f t="shared" si="1714"/>
        <v>#N/A</v>
      </c>
      <c r="AR1409" s="5" t="e">
        <f t="shared" si="1715"/>
        <v>#N/A</v>
      </c>
      <c r="AS1409" s="5" t="e">
        <f t="shared" si="1716"/>
        <v>#N/A</v>
      </c>
      <c r="AT1409" s="5" t="e">
        <f t="shared" si="1717"/>
        <v>#N/A</v>
      </c>
      <c r="AU1409" s="5" t="e">
        <f t="shared" si="1718"/>
        <v>#N/A</v>
      </c>
      <c r="AV1409" s="5" t="e">
        <f t="shared" si="1719"/>
        <v>#N/A</v>
      </c>
      <c r="AW1409" s="5" t="e">
        <f t="shared" si="1720"/>
        <v>#N/A</v>
      </c>
      <c r="AX1409" s="5" t="e">
        <f t="shared" si="1721"/>
        <v>#N/A</v>
      </c>
      <c r="AY1409" s="5" t="e">
        <f t="shared" si="1722"/>
        <v>#N/A</v>
      </c>
      <c r="AZ1409" s="5" t="e">
        <f t="shared" si="1723"/>
        <v>#N/A</v>
      </c>
      <c r="BA1409" s="5" t="e">
        <f t="shared" si="1724"/>
        <v>#N/A</v>
      </c>
      <c r="BB1409" s="5" t="e">
        <f t="shared" si="1725"/>
        <v>#N/A</v>
      </c>
      <c r="BC1409" s="5" t="e">
        <f t="shared" si="1726"/>
        <v>#N/A</v>
      </c>
      <c r="BD1409" s="5" t="e">
        <f t="shared" si="1727"/>
        <v>#N/A</v>
      </c>
      <c r="BE1409" s="5" t="e">
        <f t="shared" si="1728"/>
        <v>#N/A</v>
      </c>
      <c r="BF1409" s="5" t="e">
        <f t="shared" si="1729"/>
        <v>#N/A</v>
      </c>
      <c r="BG1409" s="5" t="e">
        <f t="shared" si="1730"/>
        <v>#N/A</v>
      </c>
      <c r="BH1409" s="5" t="e">
        <f t="shared" si="1731"/>
        <v>#N/A</v>
      </c>
      <c r="BI1409" s="5" t="e">
        <f t="shared" si="1732"/>
        <v>#N/A</v>
      </c>
      <c r="BJ1409" s="8" t="e">
        <f t="shared" si="1733"/>
        <v>#N/A</v>
      </c>
      <c r="BK1409" s="8" t="e">
        <f t="shared" si="1734"/>
        <v>#N/A</v>
      </c>
      <c r="BL1409" s="8" t="e">
        <f t="shared" si="1735"/>
        <v>#N/A</v>
      </c>
      <c r="BM1409" s="8" t="e">
        <f t="shared" si="1736"/>
        <v>#N/A</v>
      </c>
      <c r="BN1409" s="8" t="e">
        <f t="shared" si="1737"/>
        <v>#N/A</v>
      </c>
    </row>
    <row r="1410" spans="1:66" x14ac:dyDescent="0.25">
      <c r="A1410" t="s">
        <v>301</v>
      </c>
      <c r="B1410" t="s">
        <v>383</v>
      </c>
      <c r="C1410" t="s">
        <v>319</v>
      </c>
      <c r="D1410" t="s">
        <v>567</v>
      </c>
      <c r="E1410">
        <f>VLOOKUP(A1410,home!$A$2:$E$405,3,FALSE)</f>
        <v>1.42105263157895</v>
      </c>
      <c r="F1410">
        <f>VLOOKUP(B1410,home!$B$2:$E$405,3,FALSE)</f>
        <v>1.36</v>
      </c>
      <c r="G1410">
        <f>VLOOKUP(C1410,away!$B$2:$E$405,4,FALSE)</f>
        <v>1</v>
      </c>
      <c r="H1410">
        <f>VLOOKUP(A1410,away!$A$2:$E$405,3,FALSE)</f>
        <v>1.0815789473684201</v>
      </c>
      <c r="I1410">
        <f>VLOOKUP(C1410,away!$B$2:$E$405,3,FALSE)</f>
        <v>0.59</v>
      </c>
      <c r="J1410">
        <f>VLOOKUP(B1410,home!$B$2:$E$405,4,FALSE)</f>
        <v>0.69</v>
      </c>
      <c r="K1410" s="3">
        <f t="shared" si="1682"/>
        <v>1.9326315789473723</v>
      </c>
      <c r="L1410" s="3">
        <f t="shared" si="1683"/>
        <v>0.44031078947368379</v>
      </c>
      <c r="M1410" s="5">
        <f t="shared" si="1684"/>
        <v>9.3206075800675858E-2</v>
      </c>
      <c r="N1410" s="5">
        <f t="shared" si="1685"/>
        <v>0.18013300544214864</v>
      </c>
      <c r="O1410" s="5">
        <f t="shared" si="1686"/>
        <v>4.1039640819539598E-2</v>
      </c>
      <c r="P1410" s="5">
        <f t="shared" si="1687"/>
        <v>7.9314505836499835E-2</v>
      </c>
      <c r="Q1410" s="5">
        <f t="shared" si="1688"/>
        <v>0.1740653673640977</v>
      </c>
      <c r="R1410" s="5">
        <f t="shared" si="1689"/>
        <v>9.0350983244839485E-3</v>
      </c>
      <c r="S1410" s="5">
        <f t="shared" si="1690"/>
        <v>1.6873338948260264E-2</v>
      </c>
      <c r="T1410" s="5">
        <f t="shared" si="1691"/>
        <v>7.6642859324112647E-2</v>
      </c>
      <c r="U1410" s="5">
        <f t="shared" si="1692"/>
        <v>1.7461516340792172E-2</v>
      </c>
      <c r="V1410" s="5">
        <f t="shared" si="1693"/>
        <v>1.5953902015227071E-3</v>
      </c>
      <c r="W1410" s="5">
        <f t="shared" si="1694"/>
        <v>0.11213474192297682</v>
      </c>
      <c r="X1410" s="5">
        <f t="shared" si="1695"/>
        <v>4.9374136743533713E-2</v>
      </c>
      <c r="Y1410" s="5">
        <f t="shared" si="1696"/>
        <v>1.0869982564563473E-2</v>
      </c>
      <c r="Z1410" s="5">
        <f t="shared" si="1697"/>
        <v>1.3260837587419619E-3</v>
      </c>
      <c r="AA1410" s="5">
        <f t="shared" si="1698"/>
        <v>2.5628313484739439E-3</v>
      </c>
      <c r="AB1410" s="5">
        <f t="shared" si="1699"/>
        <v>2.4765043977885114E-3</v>
      </c>
      <c r="AC1410" s="5">
        <f t="shared" si="1700"/>
        <v>8.4850681918507639E-5</v>
      </c>
      <c r="AD1410" s="5">
        <f t="shared" si="1701"/>
        <v>5.4178785834364675E-2</v>
      </c>
      <c r="AE1410" s="5">
        <f t="shared" si="1702"/>
        <v>2.3855503963454747E-2</v>
      </c>
      <c r="AF1410" s="5">
        <f t="shared" si="1703"/>
        <v>5.2519178917206756E-3</v>
      </c>
      <c r="AG1410" s="5">
        <f t="shared" si="1704"/>
        <v>7.708253710514986E-4</v>
      </c>
      <c r="AH1410" s="5">
        <f t="shared" si="1705"/>
        <v>1.4597224667997581E-4</v>
      </c>
      <c r="AI1410" s="5">
        <f t="shared" si="1706"/>
        <v>2.8211057358361693E-4</v>
      </c>
      <c r="AJ1410" s="5">
        <f t="shared" si="1707"/>
        <v>2.7260790163132728E-4</v>
      </c>
      <c r="AK1410" s="5">
        <f t="shared" si="1708"/>
        <v>1.7561687978776062E-4</v>
      </c>
      <c r="AL1410" s="5">
        <f t="shared" si="1709"/>
        <v>2.8881764835367814E-6</v>
      </c>
      <c r="AM1410" s="5">
        <f t="shared" si="1710"/>
        <v>2.0941526482503948E-2</v>
      </c>
      <c r="AN1410" s="5">
        <f t="shared" si="1711"/>
        <v>9.2207800582953699E-3</v>
      </c>
      <c r="AO1410" s="5">
        <f t="shared" si="1712"/>
        <v>2.0300044735156171E-3</v>
      </c>
      <c r="AP1410" s="5">
        <f t="shared" si="1713"/>
        <v>2.979442907895904E-4</v>
      </c>
      <c r="AQ1410" s="5">
        <f t="shared" si="1714"/>
        <v>3.2797021474185343E-5</v>
      </c>
      <c r="AR1410" s="5">
        <f t="shared" si="1715"/>
        <v>1.2854631035381492E-5</v>
      </c>
      <c r="AS1410" s="5">
        <f t="shared" si="1716"/>
        <v>2.4843265874695225E-5</v>
      </c>
      <c r="AT1410" s="5">
        <f t="shared" si="1717"/>
        <v>2.4006440076810808E-5</v>
      </c>
      <c r="AU1410" s="5">
        <f t="shared" si="1718"/>
        <v>1.546520139685078E-5</v>
      </c>
      <c r="AV1410" s="5">
        <f t="shared" si="1719"/>
        <v>7.4721341485837037E-6</v>
      </c>
      <c r="AW1410" s="5">
        <f t="shared" si="1720"/>
        <v>6.8269956471448349E-8</v>
      </c>
      <c r="AX1410" s="5">
        <f t="shared" si="1721"/>
        <v>6.7453758985749701E-3</v>
      </c>
      <c r="AY1410" s="5">
        <f t="shared" si="1722"/>
        <v>2.9700617871983043E-3</v>
      </c>
      <c r="AZ1410" s="5">
        <f t="shared" si="1723"/>
        <v>6.5387512515345276E-4</v>
      </c>
      <c r="BA1410" s="5">
        <f t="shared" si="1724"/>
        <v>9.5969424191173536E-5</v>
      </c>
      <c r="BB1410" s="5">
        <f t="shared" si="1725"/>
        <v>1.0564093232737615E-5</v>
      </c>
      <c r="BC1410" s="5">
        <f t="shared" si="1726"/>
        <v>9.302968462760598E-7</v>
      </c>
      <c r="BD1410" s="5">
        <f t="shared" si="1727"/>
        <v>9.4333878993029007E-7</v>
      </c>
      <c r="BE1410" s="5">
        <f t="shared" si="1728"/>
        <v>1.8231263350652799E-6</v>
      </c>
      <c r="BF1410" s="5">
        <f t="shared" si="1729"/>
        <v>1.7617157637788744E-6</v>
      </c>
      <c r="BG1410" s="5">
        <f t="shared" si="1730"/>
        <v>1.1349158394028138E-6</v>
      </c>
      <c r="BH1410" s="5">
        <f t="shared" si="1731"/>
        <v>5.4834354766936038E-7</v>
      </c>
      <c r="BI1410" s="5">
        <f t="shared" si="1732"/>
        <v>2.1194921126756798E-7</v>
      </c>
      <c r="BJ1410" s="8">
        <f t="shared" si="1733"/>
        <v>0.73027695537380011</v>
      </c>
      <c r="BK1410" s="8">
        <f t="shared" si="1734"/>
        <v>0.19404711143255904</v>
      </c>
      <c r="BL1410" s="8">
        <f t="shared" si="1735"/>
        <v>7.3542963894780308E-2</v>
      </c>
      <c r="BM1410" s="8">
        <f t="shared" si="1736"/>
        <v>0.41942942735519412</v>
      </c>
      <c r="BN1410" s="8">
        <f t="shared" si="1737"/>
        <v>0.57679369358744548</v>
      </c>
    </row>
    <row r="1411" spans="1:66" x14ac:dyDescent="0.25">
      <c r="A1411" t="s">
        <v>303</v>
      </c>
      <c r="B1411" t="s">
        <v>350</v>
      </c>
      <c r="C1411" t="s">
        <v>321</v>
      </c>
      <c r="D1411" t="s">
        <v>567</v>
      </c>
      <c r="E1411">
        <f>VLOOKUP(A1411,home!$A$2:$E$405,3,FALSE)</f>
        <v>1.3961038961039001</v>
      </c>
      <c r="F1411">
        <f>VLOOKUP(B1411,home!$B$2:$E$405,3,FALSE)</f>
        <v>1.04</v>
      </c>
      <c r="G1411">
        <f>VLOOKUP(C1411,away!$B$2:$E$405,4,FALSE)</f>
        <v>1.26</v>
      </c>
      <c r="H1411">
        <f>VLOOKUP(A1411,away!$A$2:$E$405,3,FALSE)</f>
        <v>1.0324675324675301</v>
      </c>
      <c r="I1411">
        <f>VLOOKUP(C1411,away!$B$2:$E$405,3,FALSE)</f>
        <v>0.72</v>
      </c>
      <c r="J1411">
        <f>VLOOKUP(B1411,home!$B$2:$E$405,4,FALSE)</f>
        <v>1.46</v>
      </c>
      <c r="K1411" s="3">
        <f t="shared" si="1682"/>
        <v>1.8294545454545508</v>
      </c>
      <c r="L1411" s="3">
        <f t="shared" si="1683"/>
        <v>1.0853298701298677</v>
      </c>
      <c r="M1411" s="5">
        <f t="shared" si="1684"/>
        <v>5.4215717837027021E-2</v>
      </c>
      <c r="N1411" s="5">
        <f t="shared" si="1685"/>
        <v>9.9185191432030445E-2</v>
      </c>
      <c r="O1411" s="5">
        <f t="shared" si="1686"/>
        <v>5.884193799905809E-2</v>
      </c>
      <c r="P1411" s="5">
        <f t="shared" si="1687"/>
        <v>0.10764865093573167</v>
      </c>
      <c r="Q1411" s="5">
        <f t="shared" si="1688"/>
        <v>9.0727399653553933E-2</v>
      </c>
      <c r="R1411" s="5">
        <f t="shared" si="1689"/>
        <v>3.193145646335372E-2</v>
      </c>
      <c r="S1411" s="5">
        <f t="shared" si="1690"/>
        <v>5.3435758625927185E-2</v>
      </c>
      <c r="T1411" s="5">
        <f t="shared" si="1691"/>
        <v>9.8469156883212297E-2</v>
      </c>
      <c r="U1411" s="5">
        <f t="shared" si="1692"/>
        <v>5.8417148169866553E-2</v>
      </c>
      <c r="V1411" s="5">
        <f t="shared" si="1693"/>
        <v>1.1788888202945708E-2</v>
      </c>
      <c r="W1411" s="5">
        <f t="shared" si="1694"/>
        <v>5.5327217897821974E-2</v>
      </c>
      <c r="X1411" s="5">
        <f t="shared" si="1695"/>
        <v>6.0048282215690016E-2</v>
      </c>
      <c r="Y1411" s="5">
        <f t="shared" si="1696"/>
        <v>3.2586097169338246E-2</v>
      </c>
      <c r="Z1411" s="5">
        <f t="shared" si="1697"/>
        <v>1.1552054498809739E-2</v>
      </c>
      <c r="AA1411" s="5">
        <f t="shared" si="1698"/>
        <v>2.1133958612186168E-2</v>
      </c>
      <c r="AB1411" s="5">
        <f t="shared" si="1699"/>
        <v>1.9331808323256167E-2</v>
      </c>
      <c r="AC1411" s="5">
        <f t="shared" si="1700"/>
        <v>1.4629727799764496E-3</v>
      </c>
      <c r="AD1411" s="5">
        <f t="shared" si="1701"/>
        <v>2.5304657567631193E-2</v>
      </c>
      <c r="AE1411" s="5">
        <f t="shared" si="1702"/>
        <v>2.7463900711557937E-2</v>
      </c>
      <c r="AF1411" s="5">
        <f t="shared" si="1703"/>
        <v>1.4903695896267378E-2</v>
      </c>
      <c r="AG1411" s="5">
        <f t="shared" si="1704"/>
        <v>5.3918087771836383E-3</v>
      </c>
      <c r="AH1411" s="5">
        <f t="shared" si="1705"/>
        <v>3.1344474522315815E-3</v>
      </c>
      <c r="AI1411" s="5">
        <f t="shared" si="1706"/>
        <v>5.7343291389735027E-3</v>
      </c>
      <c r="AJ1411" s="5">
        <f t="shared" si="1707"/>
        <v>5.2453472542137777E-3</v>
      </c>
      <c r="AK1411" s="5">
        <f t="shared" si="1708"/>
        <v>3.1987081255696482E-3</v>
      </c>
      <c r="AL1411" s="5">
        <f t="shared" si="1709"/>
        <v>1.1619290670913508E-4</v>
      </c>
      <c r="AM1411" s="5">
        <f t="shared" si="1710"/>
        <v>9.2587441616547514E-3</v>
      </c>
      <c r="AN1411" s="5">
        <f t="shared" si="1711"/>
        <v>1.0048791598534423E-2</v>
      </c>
      <c r="AO1411" s="5">
        <f t="shared" si="1712"/>
        <v>5.4531268402997352E-3</v>
      </c>
      <c r="AP1411" s="5">
        <f t="shared" si="1713"/>
        <v>1.9728138151280691E-3</v>
      </c>
      <c r="AQ1411" s="5">
        <f t="shared" si="1714"/>
        <v>5.3528844044083894E-4</v>
      </c>
      <c r="AR1411" s="5">
        <f t="shared" si="1715"/>
        <v>6.8038188925187968E-4</v>
      </c>
      <c r="AS1411" s="5">
        <f t="shared" si="1716"/>
        <v>1.244727739936806E-3</v>
      </c>
      <c r="AT1411" s="5">
        <f t="shared" si="1717"/>
        <v>1.13858641084038E-3</v>
      </c>
      <c r="AU1411" s="5">
        <f t="shared" si="1718"/>
        <v>6.94330694901572E-4</v>
      </c>
      <c r="AV1411" s="5">
        <f t="shared" si="1719"/>
        <v>3.175616114590744E-4</v>
      </c>
      <c r="AW1411" s="5">
        <f t="shared" si="1720"/>
        <v>6.4085605893534965E-6</v>
      </c>
      <c r="AX1411" s="5">
        <f t="shared" si="1721"/>
        <v>2.8230752652900109E-3</v>
      </c>
      <c r="AY1411" s="5">
        <f t="shared" si="1722"/>
        <v>3.0639679110440496E-3</v>
      </c>
      <c r="AZ1411" s="5">
        <f t="shared" si="1723"/>
        <v>1.6627079474877602E-3</v>
      </c>
      <c r="BA1411" s="5">
        <f t="shared" si="1724"/>
        <v>6.0152886690359648E-4</v>
      </c>
      <c r="BB1411" s="5">
        <f t="shared" si="1725"/>
        <v>1.632143117489617E-4</v>
      </c>
      <c r="BC1411" s="5">
        <f t="shared" si="1726"/>
        <v>3.5428273554767279E-5</v>
      </c>
      <c r="BD1411" s="5">
        <f t="shared" si="1727"/>
        <v>1.2307313125007604E-4</v>
      </c>
      <c r="BE1411" s="5">
        <f t="shared" si="1728"/>
        <v>2.2515669938877612E-4</v>
      </c>
      <c r="BF1411" s="5">
        <f t="shared" si="1729"/>
        <v>2.0595697356817021E-4</v>
      </c>
      <c r="BG1411" s="5">
        <f t="shared" si="1730"/>
        <v>1.2559630715411725E-4</v>
      </c>
      <c r="BH1411" s="5">
        <f t="shared" si="1731"/>
        <v>5.7443183753851428E-5</v>
      </c>
      <c r="BI1411" s="5">
        <f t="shared" si="1732"/>
        <v>2.1017938724772891E-5</v>
      </c>
      <c r="BJ1411" s="8">
        <f t="shared" si="1733"/>
        <v>0.54502609563637383</v>
      </c>
      <c r="BK1411" s="8">
        <f t="shared" si="1734"/>
        <v>0.23173214919936122</v>
      </c>
      <c r="BL1411" s="8">
        <f t="shared" si="1735"/>
        <v>0.21180297411893872</v>
      </c>
      <c r="BM1411" s="8">
        <f t="shared" si="1736"/>
        <v>0.554505359782274</v>
      </c>
      <c r="BN1411" s="8">
        <f t="shared" si="1737"/>
        <v>0.44255035432075485</v>
      </c>
    </row>
    <row r="1412" spans="1:66" x14ac:dyDescent="0.25">
      <c r="A1412" t="s">
        <v>35</v>
      </c>
      <c r="B1412" t="s">
        <v>286</v>
      </c>
      <c r="C1412" t="s">
        <v>211</v>
      </c>
      <c r="D1412" t="s">
        <v>567</v>
      </c>
      <c r="E1412">
        <f>VLOOKUP(A1412,home!$A$2:$E$405,3,FALSE)</f>
        <v>1.5947368421052599</v>
      </c>
      <c r="F1412">
        <f>VLOOKUP(B1412,home!$B$2:$E$405,3,FALSE)</f>
        <v>1.02</v>
      </c>
      <c r="G1412">
        <f>VLOOKUP(C1412,away!$B$2:$E$405,4,FALSE)</f>
        <v>0.99</v>
      </c>
      <c r="H1412">
        <f>VLOOKUP(A1412,away!$A$2:$E$405,3,FALSE)</f>
        <v>1.21315789473684</v>
      </c>
      <c r="I1412">
        <f>VLOOKUP(C1412,away!$B$2:$E$405,3,FALSE)</f>
        <v>0.99</v>
      </c>
      <c r="J1412">
        <f>VLOOKUP(B1412,home!$B$2:$E$405,4,FALSE)</f>
        <v>1</v>
      </c>
      <c r="K1412" s="3">
        <f t="shared" si="1682"/>
        <v>1.6103652631578915</v>
      </c>
      <c r="L1412" s="3">
        <f t="shared" si="1683"/>
        <v>1.2010263157894716</v>
      </c>
      <c r="M1412" s="5">
        <f t="shared" si="1684"/>
        <v>6.0121270658645747E-2</v>
      </c>
      <c r="N1412" s="5">
        <f t="shared" si="1685"/>
        <v>9.6817205845596874E-2</v>
      </c>
      <c r="O1412" s="5">
        <f t="shared" si="1686"/>
        <v>7.2207228199734963E-2</v>
      </c>
      <c r="P1412" s="5">
        <f t="shared" si="1687"/>
        <v>0.11628001204176812</v>
      </c>
      <c r="Q1412" s="5">
        <f t="shared" si="1688"/>
        <v>7.7955532584878195E-2</v>
      </c>
      <c r="R1412" s="5">
        <f t="shared" si="1689"/>
        <v>4.336139062904866E-2</v>
      </c>
      <c r="S1412" s="5">
        <f t="shared" si="1690"/>
        <v>5.6224032910095124E-2</v>
      </c>
      <c r="T1412" s="5">
        <f t="shared" si="1691"/>
        <v>9.3626646095822372E-2</v>
      </c>
      <c r="U1412" s="5">
        <f t="shared" si="1692"/>
        <v>6.9827677231240073E-2</v>
      </c>
      <c r="V1412" s="5">
        <f t="shared" si="1693"/>
        <v>1.2082488817462723E-2</v>
      </c>
      <c r="W1412" s="5">
        <f t="shared" si="1694"/>
        <v>4.184562724855366E-2</v>
      </c>
      <c r="X1412" s="5">
        <f t="shared" si="1695"/>
        <v>5.0257699526229931E-2</v>
      </c>
      <c r="Y1412" s="5">
        <f t="shared" si="1696"/>
        <v>3.0180409851021099E-2</v>
      </c>
      <c r="Z1412" s="5">
        <f t="shared" si="1697"/>
        <v>1.7359390411571484E-2</v>
      </c>
      <c r="AA1412" s="5">
        <f t="shared" si="1698"/>
        <v>2.7954959308390894E-2</v>
      </c>
      <c r="AB1412" s="5">
        <f t="shared" si="1699"/>
        <v>2.2508847701612527E-2</v>
      </c>
      <c r="AC1412" s="5">
        <f t="shared" si="1700"/>
        <v>1.4605395995849744E-3</v>
      </c>
      <c r="AD1412" s="5">
        <f t="shared" si="1701"/>
        <v>1.6846686134031029E-2</v>
      </c>
      <c r="AE1412" s="5">
        <f t="shared" si="1702"/>
        <v>2.0233313380816867E-2</v>
      </c>
      <c r="AF1412" s="5">
        <f t="shared" si="1703"/>
        <v>1.2150370912988149E-2</v>
      </c>
      <c r="AG1412" s="5">
        <f t="shared" si="1704"/>
        <v>4.8643050710339072E-3</v>
      </c>
      <c r="AH1412" s="5">
        <f t="shared" si="1705"/>
        <v>5.2122711775901944E-3</v>
      </c>
      <c r="AI1412" s="5">
        <f t="shared" si="1706"/>
        <v>8.3936604465503269E-3</v>
      </c>
      <c r="AJ1412" s="5">
        <f t="shared" si="1707"/>
        <v>6.7584296069335024E-3</v>
      </c>
      <c r="AK1412" s="5">
        <f t="shared" si="1708"/>
        <v>3.6278467575011856E-3</v>
      </c>
      <c r="AL1412" s="5">
        <f t="shared" si="1709"/>
        <v>1.1299266323992598E-4</v>
      </c>
      <c r="AM1412" s="5">
        <f t="shared" si="1710"/>
        <v>5.4258636299134577E-3</v>
      </c>
      <c r="AN1412" s="5">
        <f t="shared" si="1711"/>
        <v>6.51660500541105E-3</v>
      </c>
      <c r="AO1412" s="5">
        <f t="shared" si="1712"/>
        <v>3.9133070505520309E-3</v>
      </c>
      <c r="AP1412" s="5">
        <f t="shared" si="1713"/>
        <v>1.5666615831591573E-3</v>
      </c>
      <c r="AQ1412" s="5">
        <f t="shared" si="1714"/>
        <v>4.7040044732763587E-4</v>
      </c>
      <c r="AR1412" s="5">
        <f t="shared" si="1715"/>
        <v>1.2520149698633605E-3</v>
      </c>
      <c r="AS1412" s="5">
        <f t="shared" si="1716"/>
        <v>2.0162014164216298E-3</v>
      </c>
      <c r="AT1412" s="5">
        <f t="shared" si="1717"/>
        <v>1.6234103622675662E-3</v>
      </c>
      <c r="AU1412" s="5">
        <f t="shared" si="1718"/>
        <v>8.7142788508208589E-4</v>
      </c>
      <c r="AV1412" s="5">
        <f t="shared" si="1719"/>
        <v>3.5082929887083437E-4</v>
      </c>
      <c r="AW1412" s="5">
        <f t="shared" si="1720"/>
        <v>6.070502769851141E-6</v>
      </c>
      <c r="AX1412" s="5">
        <f t="shared" si="1721"/>
        <v>1.4562703853740703E-3</v>
      </c>
      <c r="AY1412" s="5">
        <f t="shared" si="1722"/>
        <v>1.7490190557391339E-3</v>
      </c>
      <c r="AZ1412" s="5">
        <f t="shared" si="1723"/>
        <v>1.0503089563799761E-3</v>
      </c>
      <c r="BA1412" s="5">
        <f t="shared" si="1724"/>
        <v>4.2048289877390943E-4</v>
      </c>
      <c r="BB1412" s="5">
        <f t="shared" si="1725"/>
        <v>1.2625275669172643E-4</v>
      </c>
      <c r="BC1412" s="5">
        <f t="shared" si="1726"/>
        <v>3.032657664554575E-5</v>
      </c>
      <c r="BD1412" s="5">
        <f t="shared" si="1727"/>
        <v>2.5061715442804302E-4</v>
      </c>
      <c r="BE1412" s="5">
        <f t="shared" si="1728"/>
        <v>4.0358515984239743E-4</v>
      </c>
      <c r="BF1412" s="5">
        <f t="shared" si="1729"/>
        <v>3.2495976106811108E-4</v>
      </c>
      <c r="BG1412" s="5">
        <f t="shared" si="1730"/>
        <v>1.7443463704939146E-4</v>
      </c>
      <c r="BH1412" s="5">
        <f t="shared" si="1731"/>
        <v>7.0225870048973608E-5</v>
      </c>
      <c r="BI1412" s="5">
        <f t="shared" si="1732"/>
        <v>2.2617860340381463E-5</v>
      </c>
      <c r="BJ1412" s="8">
        <f t="shared" si="1733"/>
        <v>0.46750329499693977</v>
      </c>
      <c r="BK1412" s="8">
        <f t="shared" si="1734"/>
        <v>0.2480303557465357</v>
      </c>
      <c r="BL1412" s="8">
        <f t="shared" si="1735"/>
        <v>0.26721263543388502</v>
      </c>
      <c r="BM1412" s="8">
        <f t="shared" si="1736"/>
        <v>0.5316200880762908</v>
      </c>
      <c r="BN1412" s="8">
        <f t="shared" si="1737"/>
        <v>0.46674263995967252</v>
      </c>
    </row>
    <row r="1413" spans="1:66" x14ac:dyDescent="0.25">
      <c r="A1413" t="s">
        <v>35</v>
      </c>
      <c r="B1413" t="s">
        <v>282</v>
      </c>
      <c r="C1413" t="s">
        <v>216</v>
      </c>
      <c r="D1413" t="s">
        <v>567</v>
      </c>
      <c r="E1413">
        <f>VLOOKUP(A1413,home!$A$2:$E$405,3,FALSE)</f>
        <v>1.5947368421052599</v>
      </c>
      <c r="F1413">
        <f>VLOOKUP(B1413,home!$B$2:$E$405,3,FALSE)</f>
        <v>1.19</v>
      </c>
      <c r="G1413">
        <f>VLOOKUP(C1413,away!$B$2:$E$405,4,FALSE)</f>
        <v>1.29</v>
      </c>
      <c r="H1413">
        <f>VLOOKUP(A1413,away!$A$2:$E$405,3,FALSE)</f>
        <v>1.21315789473684</v>
      </c>
      <c r="I1413">
        <f>VLOOKUP(C1413,away!$B$2:$E$405,3,FALSE)</f>
        <v>0.73</v>
      </c>
      <c r="J1413">
        <f>VLOOKUP(B1413,home!$B$2:$E$405,4,FALSE)</f>
        <v>0.91</v>
      </c>
      <c r="K1413" s="3">
        <f t="shared" si="1682"/>
        <v>2.4480805263157843</v>
      </c>
      <c r="L1413" s="3">
        <f t="shared" si="1683"/>
        <v>0.80590078947368271</v>
      </c>
      <c r="M1413" s="5">
        <f t="shared" si="1684"/>
        <v>3.8620142361009073E-2</v>
      </c>
      <c r="N1413" s="5">
        <f t="shared" si="1685"/>
        <v>9.4545218437529624E-2</v>
      </c>
      <c r="O1413" s="5">
        <f t="shared" si="1686"/>
        <v>3.1124003218323232E-2</v>
      </c>
      <c r="P1413" s="5">
        <f t="shared" si="1687"/>
        <v>7.6194066179766914E-2</v>
      </c>
      <c r="Q1413" s="5">
        <f t="shared" si="1688"/>
        <v>0.11572715405659417</v>
      </c>
      <c r="R1413" s="5">
        <f t="shared" si="1689"/>
        <v>1.2541429382614063E-2</v>
      </c>
      <c r="S1413" s="5">
        <f t="shared" si="1690"/>
        <v>3.7581009326288578E-2</v>
      </c>
      <c r="T1413" s="5">
        <f t="shared" si="1691"/>
        <v>9.3264604817751756E-2</v>
      </c>
      <c r="U1413" s="5">
        <f t="shared" si="1692"/>
        <v>3.0702429043742079E-2</v>
      </c>
      <c r="V1413" s="5">
        <f t="shared" si="1693"/>
        <v>8.2382166882504822E-3</v>
      </c>
      <c r="W1413" s="5">
        <f t="shared" si="1694"/>
        <v>9.4436464070631637E-2</v>
      </c>
      <c r="X1413" s="5">
        <f t="shared" si="1695"/>
        <v>7.6106420949625109E-2</v>
      </c>
      <c r="Y1413" s="5">
        <f t="shared" si="1696"/>
        <v>3.0667112363659644E-2</v>
      </c>
      <c r="Z1413" s="5">
        <f t="shared" si="1697"/>
        <v>3.3690492801923722E-3</v>
      </c>
      <c r="AA1413" s="5">
        <f t="shared" si="1698"/>
        <v>8.2477039350371574E-3</v>
      </c>
      <c r="AB1413" s="5">
        <f t="shared" si="1699"/>
        <v>1.0095521695091267E-2</v>
      </c>
      <c r="AC1413" s="5">
        <f t="shared" si="1700"/>
        <v>1.0158287702571156E-3</v>
      </c>
      <c r="AD1413" s="5">
        <f t="shared" si="1701"/>
        <v>5.7797017166358398E-2</v>
      </c>
      <c r="AE1413" s="5">
        <f t="shared" si="1702"/>
        <v>4.6578661763592231E-2</v>
      </c>
      <c r="AF1413" s="5">
        <f t="shared" si="1703"/>
        <v>1.8768890143953301E-2</v>
      </c>
      <c r="AG1413" s="5">
        <f t="shared" si="1704"/>
        <v>5.0419544615189302E-3</v>
      </c>
      <c r="AH1413" s="5">
        <f t="shared" si="1705"/>
        <v>6.7877986867069366E-4</v>
      </c>
      <c r="AI1413" s="5">
        <f t="shared" si="1706"/>
        <v>1.6617077781479108E-3</v>
      </c>
      <c r="AJ1413" s="5">
        <f t="shared" si="1707"/>
        <v>2.0339972260556855E-3</v>
      </c>
      <c r="AK1413" s="5">
        <f t="shared" si="1708"/>
        <v>1.6597963332290826E-3</v>
      </c>
      <c r="AL1413" s="5">
        <f t="shared" si="1709"/>
        <v>8.0165550737508538E-5</v>
      </c>
      <c r="AM1413" s="5">
        <f t="shared" si="1710"/>
        <v>2.8298350440820207E-2</v>
      </c>
      <c r="AN1413" s="5">
        <f t="shared" si="1711"/>
        <v>2.2805662961059944E-2</v>
      </c>
      <c r="AO1413" s="5">
        <f t="shared" si="1712"/>
        <v>9.1895508923944633E-3</v>
      </c>
      <c r="AP1413" s="5">
        <f t="shared" si="1713"/>
        <v>2.4686221063630952E-3</v>
      </c>
      <c r="AQ1413" s="5">
        <f t="shared" si="1714"/>
        <v>4.973661261075509E-4</v>
      </c>
      <c r="AR1413" s="5">
        <f t="shared" si="1715"/>
        <v>1.09405846408111E-4</v>
      </c>
      <c r="AS1413" s="5">
        <f t="shared" si="1716"/>
        <v>2.6783432205679226E-4</v>
      </c>
      <c r="AT1413" s="5">
        <f t="shared" si="1717"/>
        <v>3.2783999405311171E-4</v>
      </c>
      <c r="AU1413" s="5">
        <f t="shared" si="1718"/>
        <v>2.6752623506296841E-4</v>
      </c>
      <c r="AV1413" s="5">
        <f t="shared" si="1719"/>
        <v>1.6373144158405802E-4</v>
      </c>
      <c r="AW1413" s="5">
        <f t="shared" si="1720"/>
        <v>4.3933171949599334E-6</v>
      </c>
      <c r="AX1413" s="5">
        <f t="shared" si="1721"/>
        <v>1.1546106773505271E-2</v>
      </c>
      <c r="AY1413" s="5">
        <f t="shared" si="1722"/>
        <v>9.3050165641153336E-3</v>
      </c>
      <c r="AZ1413" s="5">
        <f t="shared" si="1723"/>
        <v>3.7494600975431199E-3</v>
      </c>
      <c r="BA1413" s="5">
        <f t="shared" si="1724"/>
        <v>1.0072309509033574E-3</v>
      </c>
      <c r="BB1413" s="5">
        <f t="shared" si="1725"/>
        <v>2.0293205462883592E-4</v>
      </c>
      <c r="BC1413" s="5">
        <f t="shared" si="1726"/>
        <v>3.2708620606979096E-5</v>
      </c>
      <c r="BD1413" s="5">
        <f t="shared" si="1727"/>
        <v>1.4695042998888845E-5</v>
      </c>
      <c r="BE1413" s="5">
        <f t="shared" si="1728"/>
        <v>3.5974648598952891E-5</v>
      </c>
      <c r="BF1413" s="5">
        <f t="shared" si="1729"/>
        <v>4.4034418338075002E-5</v>
      </c>
      <c r="BG1413" s="5">
        <f t="shared" si="1730"/>
        <v>3.5933267340361352E-5</v>
      </c>
      <c r="BH1413" s="5">
        <f t="shared" si="1731"/>
        <v>2.1991883005709407E-5</v>
      </c>
      <c r="BI1413" s="5">
        <f t="shared" si="1732"/>
        <v>1.0767580104658443E-5</v>
      </c>
      <c r="BJ1413" s="8">
        <f t="shared" si="1733"/>
        <v>0.72203650581926304</v>
      </c>
      <c r="BK1413" s="8">
        <f t="shared" si="1734"/>
        <v>0.17103444544042498</v>
      </c>
      <c r="BL1413" s="8">
        <f t="shared" si="1735"/>
        <v>0.10004510316046286</v>
      </c>
      <c r="BM1413" s="8">
        <f t="shared" si="1736"/>
        <v>0.61843246681758568</v>
      </c>
      <c r="BN1413" s="8">
        <f t="shared" si="1737"/>
        <v>0.36875201363583704</v>
      </c>
    </row>
    <row r="1414" spans="1:66" x14ac:dyDescent="0.25">
      <c r="A1414" t="s">
        <v>10</v>
      </c>
      <c r="B1414" t="s">
        <v>42</v>
      </c>
      <c r="C1414" t="s">
        <v>226</v>
      </c>
      <c r="D1414" t="s">
        <v>568</v>
      </c>
      <c r="E1414">
        <f>VLOOKUP(A1414,home!$A$2:$E$405,3,FALSE)</f>
        <v>1.5653594771241801</v>
      </c>
      <c r="F1414">
        <f>VLOOKUP(B1414,home!$B$2:$E$405,3,FALSE)</f>
        <v>1.35</v>
      </c>
      <c r="G1414">
        <f>VLOOKUP(C1414,away!$B$2:$E$405,4,FALSE)</f>
        <v>1.24</v>
      </c>
      <c r="H1414">
        <f>VLOOKUP(A1414,away!$A$2:$E$405,3,FALSE)</f>
        <v>1.3758169934640501</v>
      </c>
      <c r="I1414">
        <f>VLOOKUP(C1414,away!$B$2:$E$405,3,FALSE)</f>
        <v>0.83</v>
      </c>
      <c r="J1414">
        <f>VLOOKUP(B1414,home!$B$2:$E$405,4,FALSE)</f>
        <v>1.03</v>
      </c>
      <c r="K1414" s="3">
        <f t="shared" si="1682"/>
        <v>2.6204117647058776</v>
      </c>
      <c r="L1414" s="3">
        <f t="shared" si="1683"/>
        <v>1.1761859477124164</v>
      </c>
      <c r="M1414" s="5">
        <f t="shared" si="1684"/>
        <v>2.2447013279524204E-2</v>
      </c>
      <c r="N1414" s="5">
        <f t="shared" si="1685"/>
        <v>5.8820417680174292E-2</v>
      </c>
      <c r="O1414" s="5">
        <f t="shared" si="1686"/>
        <v>2.6401861587490371E-2</v>
      </c>
      <c r="P1414" s="5">
        <f t="shared" si="1687"/>
        <v>6.9183748713995963E-2</v>
      </c>
      <c r="Q1414" s="5">
        <f t="shared" si="1688"/>
        <v>7.706685724702117E-2</v>
      </c>
      <c r="R1414" s="5">
        <f t="shared" si="1689"/>
        <v>1.5526749296327204E-2</v>
      </c>
      <c r="S1414" s="5">
        <f t="shared" si="1690"/>
        <v>5.3307660873611711E-2</v>
      </c>
      <c r="T1414" s="5">
        <f t="shared" si="1691"/>
        <v>9.0644954528305094E-2</v>
      </c>
      <c r="U1414" s="5">
        <f t="shared" si="1692"/>
        <v>4.0686476523734513E-2</v>
      </c>
      <c r="V1414" s="5">
        <f t="shared" si="1693"/>
        <v>1.8255454243314623E-2</v>
      </c>
      <c r="W1414" s="5">
        <f t="shared" si="1694"/>
        <v>6.7315633133000902E-2</v>
      </c>
      <c r="X1414" s="5">
        <f t="shared" si="1695"/>
        <v>7.9175701752399991E-2</v>
      </c>
      <c r="Y1414" s="5">
        <f t="shared" si="1696"/>
        <v>4.6562673900721108E-2</v>
      </c>
      <c r="Z1414" s="5">
        <f t="shared" si="1697"/>
        <v>6.0874481119979045E-3</v>
      </c>
      <c r="AA1414" s="5">
        <f t="shared" si="1698"/>
        <v>1.5951620649715892E-2</v>
      </c>
      <c r="AB1414" s="5">
        <f t="shared" si="1699"/>
        <v>2.089990720832037E-2</v>
      </c>
      <c r="AC1414" s="5">
        <f t="shared" si="1700"/>
        <v>3.516561266141251E-3</v>
      </c>
      <c r="AD1414" s="5">
        <f t="shared" si="1701"/>
        <v>4.4098669252585071E-2</v>
      </c>
      <c r="AE1414" s="5">
        <f t="shared" si="1702"/>
        <v>5.1868235087708166E-2</v>
      </c>
      <c r="AF1414" s="5">
        <f t="shared" si="1703"/>
        <v>3.0503344621403219E-2</v>
      </c>
      <c r="AG1414" s="5">
        <f t="shared" si="1704"/>
        <v>1.1959201767307866E-2</v>
      </c>
      <c r="AH1414" s="5">
        <f t="shared" si="1705"/>
        <v>1.7899927316901031E-3</v>
      </c>
      <c r="AI1414" s="5">
        <f t="shared" si="1706"/>
        <v>4.6905180128587578E-3</v>
      </c>
      <c r="AJ1414" s="5">
        <f t="shared" si="1707"/>
        <v>6.1455442917299633E-3</v>
      </c>
      <c r="AK1414" s="5">
        <f t="shared" si="1708"/>
        <v>5.3679521875234148E-3</v>
      </c>
      <c r="AL1414" s="5">
        <f t="shared" si="1709"/>
        <v>4.3353454278215604E-4</v>
      </c>
      <c r="AM1414" s="5">
        <f t="shared" si="1710"/>
        <v>2.3111334343469455E-2</v>
      </c>
      <c r="AN1414" s="5">
        <f t="shared" si="1711"/>
        <v>2.7183226687672136E-2</v>
      </c>
      <c r="AO1414" s="5">
        <f t="shared" si="1712"/>
        <v>1.5986264621760553E-2</v>
      </c>
      <c r="AP1414" s="5">
        <f t="shared" si="1713"/>
        <v>6.2676066015089722E-3</v>
      </c>
      <c r="AQ1414" s="5">
        <f t="shared" si="1714"/>
        <v>1.8429677026211063E-3</v>
      </c>
      <c r="AR1414" s="5">
        <f t="shared" si="1715"/>
        <v>4.210728595042521E-4</v>
      </c>
      <c r="AS1414" s="5">
        <f t="shared" si="1716"/>
        <v>1.1033842748432872E-3</v>
      </c>
      <c r="AT1414" s="5">
        <f t="shared" si="1717"/>
        <v>1.445660567395407E-3</v>
      </c>
      <c r="AU1414" s="5">
        <f t="shared" si="1718"/>
        <v>1.2627419861914329E-3</v>
      </c>
      <c r="AV1414" s="5">
        <f t="shared" si="1719"/>
        <v>8.2722598910102418E-4</v>
      </c>
      <c r="AW1414" s="5">
        <f t="shared" si="1720"/>
        <v>3.7116475751113535E-5</v>
      </c>
      <c r="AX1414" s="5">
        <f t="shared" si="1721"/>
        <v>1.0093535401946392E-2</v>
      </c>
      <c r="AY1414" s="5">
        <f t="shared" si="1722"/>
        <v>1.1871874502507141E-2</v>
      </c>
      <c r="AZ1414" s="5">
        <f t="shared" si="1723"/>
        <v>6.9817659814271175E-3</v>
      </c>
      <c r="BA1414" s="5">
        <f t="shared" si="1724"/>
        <v>2.737285012523722E-3</v>
      </c>
      <c r="BB1414" s="5">
        <f t="shared" si="1725"/>
        <v>8.0488904165355163E-4</v>
      </c>
      <c r="BC1414" s="5">
        <f t="shared" si="1726"/>
        <v>1.8933983605212419E-4</v>
      </c>
      <c r="BD1414" s="5">
        <f t="shared" si="1727"/>
        <v>8.254333005199764E-5</v>
      </c>
      <c r="BE1414" s="5">
        <f t="shared" si="1728"/>
        <v>2.1629751316625486E-4</v>
      </c>
      <c r="BF1414" s="5">
        <f t="shared" si="1729"/>
        <v>2.8339427408873935E-4</v>
      </c>
      <c r="BG1414" s="5">
        <f t="shared" si="1730"/>
        <v>2.4753656329080487E-4</v>
      </c>
      <c r="BH1414" s="5">
        <f t="shared" si="1731"/>
        <v>1.6216193066052152E-4</v>
      </c>
      <c r="BI1414" s="5">
        <f t="shared" si="1732"/>
        <v>8.4986206178049869E-5</v>
      </c>
      <c r="BJ1414" s="8">
        <f t="shared" si="1733"/>
        <v>0.66508577870376917</v>
      </c>
      <c r="BK1414" s="8">
        <f t="shared" si="1734"/>
        <v>0.17901584742187707</v>
      </c>
      <c r="BL1414" s="8">
        <f t="shared" si="1735"/>
        <v>0.14359762798386236</v>
      </c>
      <c r="BM1414" s="8">
        <f t="shared" si="1736"/>
        <v>0.71250529639021709</v>
      </c>
      <c r="BN1414" s="8">
        <f t="shared" si="1737"/>
        <v>0.2694466478045332</v>
      </c>
    </row>
    <row r="1415" spans="1:66" x14ac:dyDescent="0.25">
      <c r="A1415" t="s">
        <v>10</v>
      </c>
      <c r="B1415" t="s">
        <v>221</v>
      </c>
      <c r="C1415" t="s">
        <v>37</v>
      </c>
      <c r="D1415" t="s">
        <v>568</v>
      </c>
      <c r="E1415">
        <f>VLOOKUP(A1415,home!$A$2:$E$405,3,FALSE)</f>
        <v>1.5653594771241801</v>
      </c>
      <c r="F1415">
        <f>VLOOKUP(B1415,home!$B$2:$E$405,3,FALSE)</f>
        <v>0.86</v>
      </c>
      <c r="G1415">
        <f>VLOOKUP(C1415,away!$B$2:$E$405,4,FALSE)</f>
        <v>0.9</v>
      </c>
      <c r="H1415">
        <f>VLOOKUP(A1415,away!$A$2:$E$405,3,FALSE)</f>
        <v>1.3758169934640501</v>
      </c>
      <c r="I1415">
        <f>VLOOKUP(C1415,away!$B$2:$E$405,3,FALSE)</f>
        <v>0.56000000000000005</v>
      </c>
      <c r="J1415">
        <f>VLOOKUP(B1415,home!$B$2:$E$405,4,FALSE)</f>
        <v>0.86</v>
      </c>
      <c r="K1415" s="3">
        <f t="shared" si="1682"/>
        <v>1.2115882352941154</v>
      </c>
      <c r="L1415" s="3">
        <f t="shared" si="1683"/>
        <v>0.66259346405228658</v>
      </c>
      <c r="M1415" s="5">
        <f t="shared" si="1684"/>
        <v>0.15348050867300475</v>
      </c>
      <c r="N1415" s="5">
        <f t="shared" si="1685"/>
        <v>0.185955178655169</v>
      </c>
      <c r="O1415" s="5">
        <f t="shared" si="1686"/>
        <v>0.10169518190615323</v>
      </c>
      <c r="P1415" s="5">
        <f t="shared" si="1687"/>
        <v>0.12321268598359024</v>
      </c>
      <c r="Q1415" s="5">
        <f t="shared" si="1688"/>
        <v>0.11265055337530912</v>
      </c>
      <c r="R1415" s="5">
        <f t="shared" si="1689"/>
        <v>3.3691281428312743E-2</v>
      </c>
      <c r="S1415" s="5">
        <f t="shared" si="1690"/>
        <v>2.4728491778124119E-2</v>
      </c>
      <c r="T1415" s="5">
        <f t="shared" si="1691"/>
        <v>7.4641520388353075E-2</v>
      </c>
      <c r="U1415" s="5">
        <f t="shared" si="1692"/>
        <v>4.0819960210526841E-2</v>
      </c>
      <c r="V1415" s="5">
        <f t="shared" si="1693"/>
        <v>2.2057552154696966E-3</v>
      </c>
      <c r="W1415" s="5">
        <f t="shared" si="1694"/>
        <v>4.5495361722965443E-2</v>
      </c>
      <c r="X1415" s="5">
        <f t="shared" si="1695"/>
        <v>3.0144929322331471E-2</v>
      </c>
      <c r="Y1415" s="5">
        <f t="shared" si="1696"/>
        <v>9.9869165716474795E-3</v>
      </c>
      <c r="Z1415" s="5">
        <f t="shared" si="1697"/>
        <v>7.4412076233154037E-3</v>
      </c>
      <c r="AA1415" s="5">
        <f t="shared" si="1698"/>
        <v>9.015679612789828E-3</v>
      </c>
      <c r="AB1415" s="5">
        <f t="shared" si="1699"/>
        <v>5.4616456760185825E-3</v>
      </c>
      <c r="AC1415" s="5">
        <f t="shared" si="1700"/>
        <v>1.106724508009694E-4</v>
      </c>
      <c r="AD1415" s="5">
        <f t="shared" si="1701"/>
        <v>1.3780411255998779E-2</v>
      </c>
      <c r="AE1415" s="5">
        <f t="shared" si="1702"/>
        <v>9.1308104301773517E-3</v>
      </c>
      <c r="AF1415" s="5">
        <f t="shared" si="1703"/>
        <v>3.0250076562679802E-3</v>
      </c>
      <c r="AG1415" s="5">
        <f t="shared" si="1704"/>
        <v>6.6811676725042992E-4</v>
      </c>
      <c r="AH1415" s="5">
        <f t="shared" si="1705"/>
        <v>1.2326238839662088E-3</v>
      </c>
      <c r="AI1415" s="5">
        <f t="shared" si="1706"/>
        <v>1.4934325963559974E-3</v>
      </c>
      <c r="AJ1415" s="5">
        <f t="shared" si="1707"/>
        <v>9.047126819748362E-4</v>
      </c>
      <c r="AK1415" s="5">
        <f t="shared" si="1708"/>
        <v>3.6537974726736597E-4</v>
      </c>
      <c r="AL1415" s="5">
        <f t="shared" si="1709"/>
        <v>3.5538714447778292E-6</v>
      </c>
      <c r="AM1415" s="5">
        <f t="shared" si="1710"/>
        <v>3.339236831056545E-3</v>
      </c>
      <c r="AN1415" s="5">
        <f t="shared" si="1711"/>
        <v>2.2125564991807359E-3</v>
      </c>
      <c r="AO1415" s="5">
        <f t="shared" si="1712"/>
        <v>7.3301273760178196E-4</v>
      </c>
      <c r="AP1415" s="5">
        <f t="shared" si="1713"/>
        <v>1.6189648300067152E-4</v>
      </c>
      <c r="AQ1415" s="5">
        <f t="shared" si="1714"/>
        <v>2.6817887872324264E-5</v>
      </c>
      <c r="AR1415" s="5">
        <f t="shared" si="1715"/>
        <v>1.6334570583015088E-4</v>
      </c>
      <c r="AS1415" s="5">
        <f t="shared" si="1716"/>
        <v>1.9790773546962418E-4</v>
      </c>
      <c r="AT1415" s="5">
        <f t="shared" si="1717"/>
        <v>1.1989134198434833E-4</v>
      </c>
      <c r="AU1415" s="5">
        <f t="shared" si="1718"/>
        <v>4.8419646487286622E-5</v>
      </c>
      <c r="AV1415" s="5">
        <f t="shared" si="1719"/>
        <v>1.4666168510274121E-5</v>
      </c>
      <c r="AW1415" s="5">
        <f t="shared" si="1720"/>
        <v>7.9250390043623729E-8</v>
      </c>
      <c r="AX1415" s="5">
        <f t="shared" si="1721"/>
        <v>6.7429667656148523E-4</v>
      </c>
      <c r="AY1415" s="5">
        <f t="shared" si="1722"/>
        <v>4.4678457072181869E-4</v>
      </c>
      <c r="AZ1415" s="5">
        <f t="shared" si="1723"/>
        <v>1.4801826819984184E-4</v>
      </c>
      <c r="BA1415" s="5">
        <f t="shared" si="1724"/>
        <v>3.2691979023184539E-5</v>
      </c>
      <c r="BB1415" s="5">
        <f t="shared" si="1725"/>
        <v>5.4153729069241329E-6</v>
      </c>
      <c r="BC1415" s="5">
        <f t="shared" si="1726"/>
        <v>7.1763813870675273E-7</v>
      </c>
      <c r="BD1415" s="5">
        <f t="shared" si="1727"/>
        <v>1.8038632844010901E-5</v>
      </c>
      <c r="BE1415" s="5">
        <f t="shared" si="1728"/>
        <v>2.1855395334593637E-5</v>
      </c>
      <c r="BF1415" s="5">
        <f t="shared" si="1729"/>
        <v>1.3239869932547778E-5</v>
      </c>
      <c r="BG1415" s="5">
        <f t="shared" si="1730"/>
        <v>5.3470902156997261E-6</v>
      </c>
      <c r="BH1415" s="5">
        <f t="shared" si="1731"/>
        <v>1.6196178995995148E-6</v>
      </c>
      <c r="BI1415" s="5">
        <f t="shared" si="1732"/>
        <v>3.9246199856530757E-7</v>
      </c>
      <c r="BJ1415" s="8">
        <f t="shared" si="1733"/>
        <v>0.49326025108973409</v>
      </c>
      <c r="BK1415" s="8">
        <f t="shared" si="1734"/>
        <v>0.30418845254315641</v>
      </c>
      <c r="BL1415" s="8">
        <f t="shared" si="1735"/>
        <v>0.19528462140987232</v>
      </c>
      <c r="BM1415" s="8">
        <f t="shared" si="1736"/>
        <v>0.28904243732420737</v>
      </c>
      <c r="BN1415" s="8">
        <f t="shared" si="1737"/>
        <v>0.71068539002153919</v>
      </c>
    </row>
    <row r="1416" spans="1:66" x14ac:dyDescent="0.25">
      <c r="A1416" t="s">
        <v>10</v>
      </c>
      <c r="B1416" t="s">
        <v>40</v>
      </c>
      <c r="C1416" t="s">
        <v>225</v>
      </c>
      <c r="D1416" t="s">
        <v>568</v>
      </c>
      <c r="E1416">
        <f>VLOOKUP(A1416,home!$A$2:$E$405,3,FALSE)</f>
        <v>1.5653594771241801</v>
      </c>
      <c r="F1416">
        <f>VLOOKUP(B1416,home!$B$2:$E$405,3,FALSE)</f>
        <v>0.86</v>
      </c>
      <c r="G1416">
        <f>VLOOKUP(C1416,away!$B$2:$E$405,4,FALSE)</f>
        <v>0.64</v>
      </c>
      <c r="H1416">
        <f>VLOOKUP(A1416,away!$A$2:$E$405,3,FALSE)</f>
        <v>1.3758169934640501</v>
      </c>
      <c r="I1416">
        <f>VLOOKUP(C1416,away!$B$2:$E$405,3,FALSE)</f>
        <v>0.6</v>
      </c>
      <c r="J1416">
        <f>VLOOKUP(B1416,home!$B$2:$E$405,4,FALSE)</f>
        <v>1.37</v>
      </c>
      <c r="K1416" s="3">
        <f t="shared" si="1682"/>
        <v>0.86157385620914873</v>
      </c>
      <c r="L1416" s="3">
        <f t="shared" si="1683"/>
        <v>1.1309215686274492</v>
      </c>
      <c r="M1416" s="5">
        <f t="shared" si="1684"/>
        <v>0.13635473754313707</v>
      </c>
      <c r="N1416" s="5">
        <f t="shared" si="1685"/>
        <v>0.11747967703742698</v>
      </c>
      <c r="O1416" s="5">
        <f t="shared" si="1686"/>
        <v>0.15420651367206872</v>
      </c>
      <c r="P1416" s="5">
        <f t="shared" si="1687"/>
        <v>0.13286030063701307</v>
      </c>
      <c r="Q1416" s="5">
        <f t="shared" si="1688"/>
        <v>5.0608709185670668E-2</v>
      </c>
      <c r="R1416" s="5">
        <f t="shared" si="1689"/>
        <v>8.7197736167293108E-2</v>
      </c>
      <c r="S1416" s="5">
        <f t="shared" si="1690"/>
        <v>3.2363854390781925E-2</v>
      </c>
      <c r="T1416" s="5">
        <f t="shared" si="1691"/>
        <v>5.7234480778469071E-2</v>
      </c>
      <c r="U1416" s="5">
        <f t="shared" si="1692"/>
        <v>7.5127289802362676E-2</v>
      </c>
      <c r="V1416" s="5">
        <f t="shared" si="1693"/>
        <v>3.5038275910219503E-3</v>
      </c>
      <c r="W1416" s="5">
        <f t="shared" si="1694"/>
        <v>1.4534380243621883E-2</v>
      </c>
      <c r="X1416" s="5">
        <f t="shared" si="1695"/>
        <v>1.6437244104144669E-2</v>
      </c>
      <c r="Y1416" s="5">
        <f t="shared" si="1696"/>
        <v>9.2946169430857938E-3</v>
      </c>
      <c r="Z1416" s="5">
        <f t="shared" si="1697"/>
        <v>3.2871266855692527E-2</v>
      </c>
      <c r="AA1416" s="5">
        <f t="shared" si="1698"/>
        <v>2.8321024143338987E-2</v>
      </c>
      <c r="AB1416" s="5">
        <f t="shared" si="1699"/>
        <v>1.2200326991484486E-2</v>
      </c>
      <c r="AC1416" s="5">
        <f t="shared" si="1700"/>
        <v>2.1337706866261528E-4</v>
      </c>
      <c r="AD1416" s="5">
        <f t="shared" si="1701"/>
        <v>3.1306105085268424E-3</v>
      </c>
      <c r="AE1416" s="5">
        <f t="shared" si="1702"/>
        <v>3.5404749470647535E-3</v>
      </c>
      <c r="AF1416" s="5">
        <f t="shared" si="1703"/>
        <v>2.0019997404103285E-3</v>
      </c>
      <c r="AG1416" s="5">
        <f t="shared" si="1704"/>
        <v>7.5470156227219829E-4</v>
      </c>
      <c r="AH1416" s="5">
        <f t="shared" si="1705"/>
        <v>9.2937061688028195E-3</v>
      </c>
      <c r="AI1416" s="5">
        <f t="shared" si="1706"/>
        <v>8.0072142623301978E-3</v>
      </c>
      <c r="AJ1416" s="5">
        <f t="shared" si="1707"/>
        <v>3.4494032347443609E-3</v>
      </c>
      <c r="AK1416" s="5">
        <f t="shared" si="1708"/>
        <v>9.9063854885967024E-4</v>
      </c>
      <c r="AL1416" s="5">
        <f t="shared" si="1709"/>
        <v>8.3163495460041592E-6</v>
      </c>
      <c r="AM1416" s="5">
        <f t="shared" si="1710"/>
        <v>5.3945043362407135E-4</v>
      </c>
      <c r="AN1416" s="5">
        <f t="shared" si="1711"/>
        <v>6.1007613059089246E-4</v>
      </c>
      <c r="AO1416" s="5">
        <f t="shared" si="1712"/>
        <v>3.4497412729500847E-4</v>
      </c>
      <c r="AP1416" s="5">
        <f t="shared" si="1713"/>
        <v>1.3004622705878544E-4</v>
      </c>
      <c r="AQ1416" s="5">
        <f t="shared" si="1714"/>
        <v>3.6768020774850764E-5</v>
      </c>
      <c r="AR1416" s="5">
        <f t="shared" si="1715"/>
        <v>2.1020905517570134E-3</v>
      </c>
      <c r="AS1416" s="5">
        <f t="shared" si="1716"/>
        <v>1.811106262778107E-3</v>
      </c>
      <c r="AT1416" s="5">
        <f t="shared" si="1717"/>
        <v>7.8020090341313672E-4</v>
      </c>
      <c r="AU1416" s="5">
        <f t="shared" si="1718"/>
        <v>2.2406690032383928E-4</v>
      </c>
      <c r="AV1416" s="5">
        <f t="shared" si="1719"/>
        <v>4.8262545840210284E-5</v>
      </c>
      <c r="AW1416" s="5">
        <f t="shared" si="1720"/>
        <v>2.2508949833376329E-7</v>
      </c>
      <c r="AX1416" s="5">
        <f t="shared" si="1721"/>
        <v>7.7462731721864738E-5</v>
      </c>
      <c r="AY1416" s="5">
        <f t="shared" si="1722"/>
        <v>8.7604274069058542E-5</v>
      </c>
      <c r="AZ1416" s="5">
        <f t="shared" si="1723"/>
        <v>4.9536781524324349E-5</v>
      </c>
      <c r="BA1416" s="5">
        <f t="shared" si="1724"/>
        <v>1.8674071555414711E-5</v>
      </c>
      <c r="BB1416" s="5">
        <f t="shared" si="1725"/>
        <v>5.2797275740277097E-6</v>
      </c>
      <c r="BC1416" s="5">
        <f t="shared" si="1726"/>
        <v>1.1941915579890007E-6</v>
      </c>
      <c r="BD1416" s="5">
        <f t="shared" si="1727"/>
        <v>3.9621659069833081E-4</v>
      </c>
      <c r="BE1416" s="5">
        <f t="shared" si="1728"/>
        <v>3.4136985594200272E-4</v>
      </c>
      <c r="BF1416" s="5">
        <f t="shared" si="1729"/>
        <v>1.4705767158875642E-4</v>
      </c>
      <c r="BG1416" s="5">
        <f t="shared" si="1730"/>
        <v>4.2233681731954485E-5</v>
      </c>
      <c r="BH1416" s="5">
        <f t="shared" si="1731"/>
        <v>9.096859007927475E-6</v>
      </c>
      <c r="BI1416" s="5">
        <f t="shared" si="1732"/>
        <v>1.5675231789702017E-6</v>
      </c>
      <c r="BJ1416" s="8">
        <f t="shared" si="1733"/>
        <v>0.27691796176803957</v>
      </c>
      <c r="BK1416" s="8">
        <f t="shared" si="1734"/>
        <v>0.3053920178542317</v>
      </c>
      <c r="BL1416" s="8">
        <f t="shared" si="1735"/>
        <v>0.38469712233754522</v>
      </c>
      <c r="BM1416" s="8">
        <f t="shared" si="1736"/>
        <v>0.32108331538832863</v>
      </c>
      <c r="BN1416" s="8">
        <f t="shared" si="1737"/>
        <v>0.67870767424260958</v>
      </c>
    </row>
    <row r="1417" spans="1:66" x14ac:dyDescent="0.25">
      <c r="A1417" t="s">
        <v>10</v>
      </c>
      <c r="B1417" t="s">
        <v>41</v>
      </c>
      <c r="C1417" t="s">
        <v>499</v>
      </c>
      <c r="D1417" t="s">
        <v>568</v>
      </c>
      <c r="E1417">
        <f>VLOOKUP(A1417,home!$A$2:$E$405,3,FALSE)</f>
        <v>1.5653594771241801</v>
      </c>
      <c r="F1417">
        <f>VLOOKUP(B1417,home!$B$2:$E$405,3,FALSE)</f>
        <v>0.9</v>
      </c>
      <c r="G1417" t="e">
        <f>VLOOKUP(C1417,away!$B$2:$E$405,4,FALSE)</f>
        <v>#N/A</v>
      </c>
      <c r="H1417">
        <f>VLOOKUP(A1417,away!$A$2:$E$405,3,FALSE)</f>
        <v>1.3758169934640501</v>
      </c>
      <c r="I1417" t="e">
        <f>VLOOKUP(C1417,away!$B$2:$E$405,3,FALSE)</f>
        <v>#N/A</v>
      </c>
      <c r="J1417">
        <f>VLOOKUP(B1417,home!$B$2:$E$405,4,FALSE)</f>
        <v>0.68</v>
      </c>
      <c r="K1417" s="3" t="e">
        <f t="shared" si="1682"/>
        <v>#N/A</v>
      </c>
      <c r="L1417" s="3" t="e">
        <f t="shared" si="1683"/>
        <v>#N/A</v>
      </c>
      <c r="M1417" s="5" t="e">
        <f t="shared" si="1684"/>
        <v>#N/A</v>
      </c>
      <c r="N1417" s="5" t="e">
        <f t="shared" si="1685"/>
        <v>#N/A</v>
      </c>
      <c r="O1417" s="5" t="e">
        <f t="shared" si="1686"/>
        <v>#N/A</v>
      </c>
      <c r="P1417" s="5" t="e">
        <f t="shared" si="1687"/>
        <v>#N/A</v>
      </c>
      <c r="Q1417" s="5" t="e">
        <f t="shared" si="1688"/>
        <v>#N/A</v>
      </c>
      <c r="R1417" s="5" t="e">
        <f t="shared" si="1689"/>
        <v>#N/A</v>
      </c>
      <c r="S1417" s="5" t="e">
        <f t="shared" si="1690"/>
        <v>#N/A</v>
      </c>
      <c r="T1417" s="5" t="e">
        <f t="shared" si="1691"/>
        <v>#N/A</v>
      </c>
      <c r="U1417" s="5" t="e">
        <f t="shared" si="1692"/>
        <v>#N/A</v>
      </c>
      <c r="V1417" s="5" t="e">
        <f t="shared" si="1693"/>
        <v>#N/A</v>
      </c>
      <c r="W1417" s="5" t="e">
        <f t="shared" si="1694"/>
        <v>#N/A</v>
      </c>
      <c r="X1417" s="5" t="e">
        <f t="shared" si="1695"/>
        <v>#N/A</v>
      </c>
      <c r="Y1417" s="5" t="e">
        <f t="shared" si="1696"/>
        <v>#N/A</v>
      </c>
      <c r="Z1417" s="5" t="e">
        <f t="shared" si="1697"/>
        <v>#N/A</v>
      </c>
      <c r="AA1417" s="5" t="e">
        <f t="shared" si="1698"/>
        <v>#N/A</v>
      </c>
      <c r="AB1417" s="5" t="e">
        <f t="shared" si="1699"/>
        <v>#N/A</v>
      </c>
      <c r="AC1417" s="5" t="e">
        <f t="shared" si="1700"/>
        <v>#N/A</v>
      </c>
      <c r="AD1417" s="5" t="e">
        <f t="shared" si="1701"/>
        <v>#N/A</v>
      </c>
      <c r="AE1417" s="5" t="e">
        <f t="shared" si="1702"/>
        <v>#N/A</v>
      </c>
      <c r="AF1417" s="5" t="e">
        <f t="shared" si="1703"/>
        <v>#N/A</v>
      </c>
      <c r="AG1417" s="5" t="e">
        <f t="shared" si="1704"/>
        <v>#N/A</v>
      </c>
      <c r="AH1417" s="5" t="e">
        <f t="shared" si="1705"/>
        <v>#N/A</v>
      </c>
      <c r="AI1417" s="5" t="e">
        <f t="shared" si="1706"/>
        <v>#N/A</v>
      </c>
      <c r="AJ1417" s="5" t="e">
        <f t="shared" si="1707"/>
        <v>#N/A</v>
      </c>
      <c r="AK1417" s="5" t="e">
        <f t="shared" si="1708"/>
        <v>#N/A</v>
      </c>
      <c r="AL1417" s="5" t="e">
        <f t="shared" si="1709"/>
        <v>#N/A</v>
      </c>
      <c r="AM1417" s="5" t="e">
        <f t="shared" si="1710"/>
        <v>#N/A</v>
      </c>
      <c r="AN1417" s="5" t="e">
        <f t="shared" si="1711"/>
        <v>#N/A</v>
      </c>
      <c r="AO1417" s="5" t="e">
        <f t="shared" si="1712"/>
        <v>#N/A</v>
      </c>
      <c r="AP1417" s="5" t="e">
        <f t="shared" si="1713"/>
        <v>#N/A</v>
      </c>
      <c r="AQ1417" s="5" t="e">
        <f t="shared" si="1714"/>
        <v>#N/A</v>
      </c>
      <c r="AR1417" s="5" t="e">
        <f t="shared" si="1715"/>
        <v>#N/A</v>
      </c>
      <c r="AS1417" s="5" t="e">
        <f t="shared" si="1716"/>
        <v>#N/A</v>
      </c>
      <c r="AT1417" s="5" t="e">
        <f t="shared" si="1717"/>
        <v>#N/A</v>
      </c>
      <c r="AU1417" s="5" t="e">
        <f t="shared" si="1718"/>
        <v>#N/A</v>
      </c>
      <c r="AV1417" s="5" t="e">
        <f t="shared" si="1719"/>
        <v>#N/A</v>
      </c>
      <c r="AW1417" s="5" t="e">
        <f t="shared" si="1720"/>
        <v>#N/A</v>
      </c>
      <c r="AX1417" s="5" t="e">
        <f t="shared" si="1721"/>
        <v>#N/A</v>
      </c>
      <c r="AY1417" s="5" t="e">
        <f t="shared" si="1722"/>
        <v>#N/A</v>
      </c>
      <c r="AZ1417" s="5" t="e">
        <f t="shared" si="1723"/>
        <v>#N/A</v>
      </c>
      <c r="BA1417" s="5" t="e">
        <f t="shared" si="1724"/>
        <v>#N/A</v>
      </c>
      <c r="BB1417" s="5" t="e">
        <f t="shared" si="1725"/>
        <v>#N/A</v>
      </c>
      <c r="BC1417" s="5" t="e">
        <f t="shared" si="1726"/>
        <v>#N/A</v>
      </c>
      <c r="BD1417" s="5" t="e">
        <f t="shared" si="1727"/>
        <v>#N/A</v>
      </c>
      <c r="BE1417" s="5" t="e">
        <f t="shared" si="1728"/>
        <v>#N/A</v>
      </c>
      <c r="BF1417" s="5" t="e">
        <f t="shared" si="1729"/>
        <v>#N/A</v>
      </c>
      <c r="BG1417" s="5" t="e">
        <f t="shared" si="1730"/>
        <v>#N/A</v>
      </c>
      <c r="BH1417" s="5" t="e">
        <f t="shared" si="1731"/>
        <v>#N/A</v>
      </c>
      <c r="BI1417" s="5" t="e">
        <f t="shared" si="1732"/>
        <v>#N/A</v>
      </c>
      <c r="BJ1417" s="8" t="e">
        <f t="shared" si="1733"/>
        <v>#N/A</v>
      </c>
      <c r="BK1417" s="8" t="e">
        <f t="shared" si="1734"/>
        <v>#N/A</v>
      </c>
      <c r="BL1417" s="8" t="e">
        <f t="shared" si="1735"/>
        <v>#N/A</v>
      </c>
      <c r="BM1417" s="8" t="e">
        <f t="shared" si="1736"/>
        <v>#N/A</v>
      </c>
      <c r="BN1417" s="8" t="e">
        <f t="shared" si="1737"/>
        <v>#N/A</v>
      </c>
    </row>
    <row r="1418" spans="1:66" x14ac:dyDescent="0.25">
      <c r="A1418" t="s">
        <v>13</v>
      </c>
      <c r="B1418" t="s">
        <v>50</v>
      </c>
      <c r="C1418" t="s">
        <v>227</v>
      </c>
      <c r="D1418" t="s">
        <v>568</v>
      </c>
      <c r="E1418">
        <f>VLOOKUP(A1418,home!$A$2:$E$405,3,FALSE)</f>
        <v>1.76143790849673</v>
      </c>
      <c r="F1418">
        <f>VLOOKUP(B1418,home!$B$2:$E$405,3,FALSE)</f>
        <v>0.83</v>
      </c>
      <c r="G1418">
        <f>VLOOKUP(C1418,away!$B$2:$E$405,4,FALSE)</f>
        <v>0.73</v>
      </c>
      <c r="H1418">
        <f>VLOOKUP(A1418,away!$A$2:$E$405,3,FALSE)</f>
        <v>1.3562091503267999</v>
      </c>
      <c r="I1418">
        <f>VLOOKUP(C1418,away!$B$2:$E$405,3,FALSE)</f>
        <v>1.64</v>
      </c>
      <c r="J1418">
        <f>VLOOKUP(B1418,home!$B$2:$E$405,4,FALSE)</f>
        <v>1.1299999999999999</v>
      </c>
      <c r="K1418" s="3">
        <f t="shared" si="1682"/>
        <v>1.0672552287581687</v>
      </c>
      <c r="L1418" s="3">
        <f t="shared" si="1683"/>
        <v>2.5133267973856253</v>
      </c>
      <c r="M1418" s="5">
        <f t="shared" si="1684"/>
        <v>2.7859478590678239E-2</v>
      </c>
      <c r="N1418" s="5">
        <f t="shared" si="1685"/>
        <v>2.9733174196377606E-2</v>
      </c>
      <c r="O1418" s="5">
        <f t="shared" si="1686"/>
        <v>7.0019974103142715E-2</v>
      </c>
      <c r="P1418" s="5">
        <f t="shared" si="1687"/>
        <v>7.4729183479090633E-2</v>
      </c>
      <c r="Q1418" s="5">
        <f t="shared" si="1688"/>
        <v>1.5866442814330729E-2</v>
      </c>
      <c r="R1418" s="5">
        <f t="shared" si="1689"/>
        <v>8.7991538632838096E-2</v>
      </c>
      <c r="S1418" s="5">
        <f t="shared" si="1690"/>
        <v>5.0112664934441269E-2</v>
      </c>
      <c r="T1418" s="5">
        <f t="shared" si="1691"/>
        <v>3.9877555904444008E-2</v>
      </c>
      <c r="U1418" s="5">
        <f t="shared" si="1692"/>
        <v>9.3909429692372856E-2</v>
      </c>
      <c r="V1418" s="5">
        <f t="shared" si="1693"/>
        <v>1.4935585149924073E-2</v>
      </c>
      <c r="W1418" s="5">
        <f t="shared" si="1694"/>
        <v>5.644514685128982E-3</v>
      </c>
      <c r="X1418" s="5">
        <f t="shared" si="1695"/>
        <v>1.4186510016371355E-2</v>
      </c>
      <c r="Y1418" s="5">
        <f t="shared" si="1696"/>
        <v>1.7827667892762862E-2</v>
      </c>
      <c r="Z1418" s="5">
        <f t="shared" si="1697"/>
        <v>7.3717163996368157E-2</v>
      </c>
      <c r="AA1418" s="5">
        <f t="shared" si="1698"/>
        <v>7.8675028724347326E-2</v>
      </c>
      <c r="AB1418" s="5">
        <f t="shared" si="1699"/>
        <v>4.1983167889379391E-2</v>
      </c>
      <c r="AC1418" s="5">
        <f t="shared" si="1700"/>
        <v>2.5039145999346513E-3</v>
      </c>
      <c r="AD1418" s="5">
        <f t="shared" si="1701"/>
        <v>1.506034452876543E-3</v>
      </c>
      <c r="AE1418" s="5">
        <f t="shared" si="1702"/>
        <v>3.7851567482006139E-3</v>
      </c>
      <c r="AF1418" s="5">
        <f t="shared" si="1703"/>
        <v>4.7566679437788199E-3</v>
      </c>
      <c r="AG1418" s="5">
        <f t="shared" si="1704"/>
        <v>3.985020336454829E-3</v>
      </c>
      <c r="AH1418" s="5">
        <f t="shared" si="1705"/>
        <v>4.6318830924835734E-2</v>
      </c>
      <c r="AI1418" s="5">
        <f t="shared" si="1706"/>
        <v>4.9434014494496498E-2</v>
      </c>
      <c r="AJ1418" s="5">
        <f t="shared" si="1707"/>
        <v>2.6379355223879238E-2</v>
      </c>
      <c r="AK1418" s="5">
        <f t="shared" si="1708"/>
        <v>9.384501597984745E-3</v>
      </c>
      <c r="AL1418" s="5">
        <f t="shared" si="1709"/>
        <v>2.6865613144260239E-4</v>
      </c>
      <c r="AM1418" s="5">
        <f t="shared" si="1710"/>
        <v>3.2146462890448782E-4</v>
      </c>
      <c r="AN1418" s="5">
        <f t="shared" si="1711"/>
        <v>8.0794566623727478E-4</v>
      </c>
      <c r="AO1418" s="5">
        <f t="shared" si="1712"/>
        <v>1.015315746892863E-3</v>
      </c>
      <c r="AP1418" s="5">
        <f t="shared" si="1713"/>
        <v>8.5060675815781101E-4</v>
      </c>
      <c r="AQ1418" s="5">
        <f t="shared" si="1714"/>
        <v>5.3446318982883515E-4</v>
      </c>
      <c r="AR1418" s="5">
        <f t="shared" si="1715"/>
        <v>2.3282871797392732E-2</v>
      </c>
      <c r="AS1418" s="5">
        <f t="shared" si="1716"/>
        <v>2.4848766666273493E-2</v>
      </c>
      <c r="AT1418" s="5">
        <f t="shared" si="1717"/>
        <v>1.3259988076386035E-2</v>
      </c>
      <c r="AU1418" s="5">
        <f t="shared" si="1718"/>
        <v>4.717263869264657E-3</v>
      </c>
      <c r="AV1418" s="5">
        <f t="shared" si="1719"/>
        <v>1.2586311324761733E-3</v>
      </c>
      <c r="AW1418" s="5">
        <f t="shared" si="1720"/>
        <v>2.0017577055917341E-5</v>
      </c>
      <c r="AX1418" s="5">
        <f t="shared" si="1721"/>
        <v>5.7180801009853137E-5</v>
      </c>
      <c r="AY1418" s="5">
        <f t="shared" si="1722"/>
        <v>1.4371403947403889E-4</v>
      </c>
      <c r="AZ1418" s="5">
        <f t="shared" si="1723"/>
        <v>1.8060017328531885E-4</v>
      </c>
      <c r="BA1418" s="5">
        <f t="shared" si="1724"/>
        <v>1.5130241837682642E-4</v>
      </c>
      <c r="BB1418" s="5">
        <f t="shared" si="1725"/>
        <v>9.5068105653932304E-5</v>
      </c>
      <c r="BC1418" s="5">
        <f t="shared" si="1726"/>
        <v>4.778744350334319E-5</v>
      </c>
      <c r="BD1418" s="5">
        <f t="shared" si="1727"/>
        <v>9.7529109347468616E-3</v>
      </c>
      <c r="BE1418" s="5">
        <f t="shared" si="1728"/>
        <v>1.0408845190721307E-2</v>
      </c>
      <c r="BF1418" s="5">
        <f t="shared" si="1729"/>
        <v>5.5544472275658157E-3</v>
      </c>
      <c r="BG1418" s="5">
        <f t="shared" si="1730"/>
        <v>1.9760042821603107E-3</v>
      </c>
      <c r="BH1418" s="5">
        <f t="shared" si="1731"/>
        <v>5.2722522554603062E-4</v>
      </c>
      <c r="BI1418" s="5">
        <f t="shared" si="1732"/>
        <v>1.1253677573944124E-4</v>
      </c>
      <c r="BJ1418" s="8">
        <f t="shared" si="1733"/>
        <v>0.14137419396205092</v>
      </c>
      <c r="BK1418" s="8">
        <f t="shared" si="1734"/>
        <v>0.17055319692498552</v>
      </c>
      <c r="BL1418" s="8">
        <f t="shared" si="1735"/>
        <v>0.59979533246154937</v>
      </c>
      <c r="BM1418" s="8">
        <f t="shared" si="1736"/>
        <v>0.67911639906607779</v>
      </c>
      <c r="BN1418" s="8">
        <f t="shared" si="1737"/>
        <v>0.30619979181645801</v>
      </c>
    </row>
    <row r="1419" spans="1:66" x14ac:dyDescent="0.25">
      <c r="A1419" t="s">
        <v>13</v>
      </c>
      <c r="B1419" t="s">
        <v>43</v>
      </c>
      <c r="C1419" t="s">
        <v>230</v>
      </c>
      <c r="D1419" t="s">
        <v>568</v>
      </c>
      <c r="E1419">
        <f>VLOOKUP(A1419,home!$A$2:$E$405,3,FALSE)</f>
        <v>1.76143790849673</v>
      </c>
      <c r="F1419">
        <f>VLOOKUP(B1419,home!$B$2:$E$405,3,FALSE)</f>
        <v>1.74</v>
      </c>
      <c r="G1419">
        <f>VLOOKUP(C1419,away!$B$2:$E$405,4,FALSE)</f>
        <v>0.65</v>
      </c>
      <c r="H1419">
        <f>VLOOKUP(A1419,away!$A$2:$E$405,3,FALSE)</f>
        <v>1.3562091503267999</v>
      </c>
      <c r="I1419">
        <f>VLOOKUP(C1419,away!$B$2:$E$405,3,FALSE)</f>
        <v>1.22</v>
      </c>
      <c r="J1419">
        <f>VLOOKUP(B1419,home!$B$2:$E$405,4,FALSE)</f>
        <v>1.21</v>
      </c>
      <c r="K1419" s="3">
        <f t="shared" si="1682"/>
        <v>1.9921862745098018</v>
      </c>
      <c r="L1419" s="3">
        <f t="shared" si="1683"/>
        <v>2.0020359477124217</v>
      </c>
      <c r="M1419" s="5">
        <f t="shared" si="1684"/>
        <v>1.8421768882609248E-2</v>
      </c>
      <c r="N1419" s="5">
        <f t="shared" si="1685"/>
        <v>3.6699595120125911E-2</v>
      </c>
      <c r="O1419" s="5">
        <f t="shared" si="1686"/>
        <v>3.6881043523433805E-2</v>
      </c>
      <c r="P1419" s="5">
        <f t="shared" si="1687"/>
        <v>7.3473908696983448E-2</v>
      </c>
      <c r="Q1419" s="5">
        <f t="shared" si="1688"/>
        <v>3.655621483919088E-2</v>
      </c>
      <c r="R1419" s="5">
        <f t="shared" si="1689"/>
        <v>3.6918587461530449E-2</v>
      </c>
      <c r="S1419" s="5">
        <f t="shared" si="1690"/>
        <v>7.3261358526609005E-2</v>
      </c>
      <c r="T1419" s="5">
        <f t="shared" si="1691"/>
        <v>7.3186856220358407E-2</v>
      </c>
      <c r="U1419" s="5">
        <f t="shared" si="1692"/>
        <v>7.3548703215150613E-2</v>
      </c>
      <c r="V1419" s="5">
        <f t="shared" si="1693"/>
        <v>3.2466410326839987E-2</v>
      </c>
      <c r="W1419" s="5">
        <f t="shared" si="1694"/>
        <v>2.4275596483555869E-2</v>
      </c>
      <c r="X1419" s="5">
        <f t="shared" si="1695"/>
        <v>4.8600616812240108E-2</v>
      </c>
      <c r="Y1419" s="5">
        <f t="shared" si="1696"/>
        <v>4.8650090969550697E-2</v>
      </c>
      <c r="Z1419" s="5">
        <f t="shared" si="1697"/>
        <v>2.4637446412249679E-2</v>
      </c>
      <c r="AA1419" s="5">
        <f t="shared" si="1698"/>
        <v>4.9082382581454566E-2</v>
      </c>
      <c r="AB1419" s="5">
        <f t="shared" si="1699"/>
        <v>4.8890624449506391E-2</v>
      </c>
      <c r="AC1419" s="5">
        <f t="shared" si="1700"/>
        <v>8.0931223382848215E-3</v>
      </c>
      <c r="AD1419" s="5">
        <f t="shared" si="1701"/>
        <v>1.2090377530019607E-2</v>
      </c>
      <c r="AE1419" s="5">
        <f t="shared" si="1702"/>
        <v>2.4205370436513773E-2</v>
      </c>
      <c r="AF1419" s="5">
        <f t="shared" si="1703"/>
        <v>2.4230010870798048E-2</v>
      </c>
      <c r="AG1419" s="5">
        <f t="shared" si="1704"/>
        <v>1.6169784258933485E-2</v>
      </c>
      <c r="AH1419" s="5">
        <f t="shared" si="1705"/>
        <v>1.2331263344290569E-2</v>
      </c>
      <c r="AI1419" s="5">
        <f t="shared" si="1706"/>
        <v>2.4566173581861507E-2</v>
      </c>
      <c r="AJ1419" s="5">
        <f t="shared" si="1707"/>
        <v>2.44701969135049E-2</v>
      </c>
      <c r="AK1419" s="5">
        <f t="shared" si="1708"/>
        <v>1.6249730141878856E-2</v>
      </c>
      <c r="AL1419" s="5">
        <f t="shared" si="1709"/>
        <v>1.2911536032091024E-3</v>
      </c>
      <c r="AM1419" s="5">
        <f t="shared" si="1710"/>
        <v>4.8172568337893542E-3</v>
      </c>
      <c r="AN1419" s="5">
        <f t="shared" si="1711"/>
        <v>9.6443213506096099E-3</v>
      </c>
      <c r="AO1419" s="5">
        <f t="shared" si="1712"/>
        <v>9.6541390176054283E-3</v>
      </c>
      <c r="AP1419" s="5">
        <f t="shared" si="1713"/>
        <v>6.4426444524863843E-3</v>
      </c>
      <c r="AQ1419" s="5">
        <f t="shared" si="1714"/>
        <v>3.2246014480519377E-3</v>
      </c>
      <c r="AR1419" s="5">
        <f t="shared" si="1715"/>
        <v>4.937526499195646E-3</v>
      </c>
      <c r="AS1419" s="5">
        <f t="shared" si="1716"/>
        <v>9.8364725217259964E-3</v>
      </c>
      <c r="AT1419" s="5">
        <f t="shared" si="1717"/>
        <v>9.7980427736876763E-3</v>
      </c>
      <c r="AU1419" s="5">
        <f t="shared" si="1718"/>
        <v>6.5065087769335117E-3</v>
      </c>
      <c r="AV1419" s="5">
        <f t="shared" si="1719"/>
        <v>3.2405443700961266E-3</v>
      </c>
      <c r="AW1419" s="5">
        <f t="shared" si="1720"/>
        <v>1.430464965427149E-4</v>
      </c>
      <c r="AX1419" s="5">
        <f t="shared" si="1721"/>
        <v>1.5994788241772834E-3</v>
      </c>
      <c r="AY1419" s="5">
        <f t="shared" si="1722"/>
        <v>3.2022141036077176E-3</v>
      </c>
      <c r="AZ1419" s="5">
        <f t="shared" si="1723"/>
        <v>3.2054738738471807E-3</v>
      </c>
      <c r="BA1419" s="5">
        <f t="shared" si="1724"/>
        <v>2.1391579749650159E-3</v>
      </c>
      <c r="BB1419" s="5">
        <f t="shared" si="1725"/>
        <v>1.0706677909289174E-3</v>
      </c>
      <c r="BC1419" s="5">
        <f t="shared" si="1726"/>
        <v>4.2870308109950824E-4</v>
      </c>
      <c r="BD1419" s="5">
        <f t="shared" si="1727"/>
        <v>1.6475175906953922E-3</v>
      </c>
      <c r="BE1419" s="5">
        <f t="shared" si="1728"/>
        <v>3.2821619311968176E-3</v>
      </c>
      <c r="BF1419" s="5">
        <f t="shared" si="1729"/>
        <v>3.2693389750244428E-3</v>
      </c>
      <c r="BG1419" s="5">
        <f t="shared" si="1730"/>
        <v>2.1710440775878793E-3</v>
      </c>
      <c r="BH1419" s="5">
        <f t="shared" si="1731"/>
        <v>1.0812810531815921E-3</v>
      </c>
      <c r="BI1419" s="5">
        <f t="shared" si="1732"/>
        <v>4.30822654607174E-4</v>
      </c>
      <c r="BJ1419" s="8">
        <f t="shared" si="1733"/>
        <v>0.3900931722924551</v>
      </c>
      <c r="BK1419" s="8">
        <f t="shared" si="1734"/>
        <v>0.21020993647814334</v>
      </c>
      <c r="BL1419" s="8">
        <f t="shared" si="1735"/>
        <v>0.3691399664365439</v>
      </c>
      <c r="BM1419" s="8">
        <f t="shared" si="1736"/>
        <v>0.75207023548845342</v>
      </c>
      <c r="BN1419" s="8">
        <f t="shared" si="1737"/>
        <v>0.23895111852387374</v>
      </c>
    </row>
    <row r="1420" spans="1:66" x14ac:dyDescent="0.25">
      <c r="A1420" t="s">
        <v>13</v>
      </c>
      <c r="B1420" t="s">
        <v>15</v>
      </c>
      <c r="C1420" t="s">
        <v>49</v>
      </c>
      <c r="D1420" t="s">
        <v>568</v>
      </c>
      <c r="E1420">
        <f>VLOOKUP(A1420,home!$A$2:$E$405,3,FALSE)</f>
        <v>1.76143790849673</v>
      </c>
      <c r="F1420">
        <f>VLOOKUP(B1420,home!$B$2:$E$405,3,FALSE)</f>
        <v>1.3</v>
      </c>
      <c r="G1420">
        <f>VLOOKUP(C1420,away!$B$2:$E$405,4,FALSE)</f>
        <v>0.99</v>
      </c>
      <c r="H1420">
        <f>VLOOKUP(A1420,away!$A$2:$E$405,3,FALSE)</f>
        <v>1.3562091503267999</v>
      </c>
      <c r="I1420">
        <f>VLOOKUP(C1420,away!$B$2:$E$405,3,FALSE)</f>
        <v>1.37</v>
      </c>
      <c r="J1420">
        <f>VLOOKUP(B1420,home!$B$2:$E$405,4,FALSE)</f>
        <v>1</v>
      </c>
      <c r="K1420" s="3">
        <f t="shared" si="1682"/>
        <v>2.2669705882352917</v>
      </c>
      <c r="L1420" s="3">
        <f t="shared" si="1683"/>
        <v>1.858006535947716</v>
      </c>
      <c r="M1420" s="5">
        <f t="shared" si="1684"/>
        <v>1.6163864345539264E-2</v>
      </c>
      <c r="N1420" s="5">
        <f t="shared" si="1685"/>
        <v>3.6643005063562606E-2</v>
      </c>
      <c r="O1420" s="5">
        <f t="shared" si="1686"/>
        <v>3.0032565600184202E-2</v>
      </c>
      <c r="P1420" s="5">
        <f t="shared" si="1687"/>
        <v>6.8082942904864566E-2</v>
      </c>
      <c r="Q1420" s="5">
        <f t="shared" si="1688"/>
        <v>4.1534307371826659E-2</v>
      </c>
      <c r="R1420" s="5">
        <f t="shared" si="1689"/>
        <v>2.7900351588210401E-2</v>
      </c>
      <c r="S1420" s="5">
        <f t="shared" si="1690"/>
        <v>7.1692124721806541E-2</v>
      </c>
      <c r="T1420" s="5">
        <f t="shared" si="1691"/>
        <v>7.7171014562915322E-2</v>
      </c>
      <c r="U1420" s="5">
        <f t="shared" si="1692"/>
        <v>6.3249276451896777E-2</v>
      </c>
      <c r="V1420" s="5">
        <f t="shared" si="1693"/>
        <v>3.3552282148353374E-2</v>
      </c>
      <c r="W1420" s="5">
        <f t="shared" si="1694"/>
        <v>3.1385684404885095E-2</v>
      </c>
      <c r="X1420" s="5">
        <f t="shared" si="1695"/>
        <v>5.8314806759468804E-2</v>
      </c>
      <c r="Y1420" s="5">
        <f t="shared" si="1696"/>
        <v>5.4174646050810557E-2</v>
      </c>
      <c r="Z1420" s="5">
        <f t="shared" si="1697"/>
        <v>1.7279678535378051E-2</v>
      </c>
      <c r="AA1420" s="5">
        <f t="shared" si="1698"/>
        <v>3.9172523013862724E-2</v>
      </c>
      <c r="AB1420" s="5">
        <f t="shared" si="1699"/>
        <v>4.4401478769698452E-2</v>
      </c>
      <c r="AC1420" s="5">
        <f t="shared" si="1700"/>
        <v>8.8327350943180321E-3</v>
      </c>
      <c r="AD1420" s="5">
        <f t="shared" si="1701"/>
        <v>1.7787605859377401E-2</v>
      </c>
      <c r="AE1420" s="5">
        <f t="shared" si="1702"/>
        <v>3.3049487945585099E-2</v>
      </c>
      <c r="AF1420" s="5">
        <f t="shared" si="1703"/>
        <v>3.0703082306311191E-2</v>
      </c>
      <c r="AG1420" s="5">
        <f t="shared" si="1704"/>
        <v>1.9015509199622287E-2</v>
      </c>
      <c r="AH1420" s="5">
        <f t="shared" si="1705"/>
        <v>8.0264389144519693E-3</v>
      </c>
      <c r="AI1420" s="5">
        <f t="shared" si="1706"/>
        <v>1.8195700947329814E-2</v>
      </c>
      <c r="AJ1420" s="5">
        <f t="shared" si="1707"/>
        <v>2.062455943996087E-2</v>
      </c>
      <c r="AK1420" s="5">
        <f t="shared" si="1708"/>
        <v>1.558508988190061E-2</v>
      </c>
      <c r="AL1420" s="5">
        <f t="shared" si="1709"/>
        <v>1.4881555208948658E-3</v>
      </c>
      <c r="AM1420" s="5">
        <f t="shared" si="1710"/>
        <v>8.0647958636660636E-3</v>
      </c>
      <c r="AN1420" s="5">
        <f t="shared" si="1711"/>
        <v>1.4984443425775649E-2</v>
      </c>
      <c r="AO1420" s="5">
        <f t="shared" si="1712"/>
        <v>1.3920596911314973E-2</v>
      </c>
      <c r="AP1420" s="5">
        <f t="shared" si="1713"/>
        <v>8.6215200151722685E-3</v>
      </c>
      <c r="AQ1420" s="5">
        <f t="shared" si="1714"/>
        <v>4.004710134498532E-3</v>
      </c>
      <c r="AR1420" s="5">
        <f t="shared" si="1715"/>
        <v>2.9826351926873699E-3</v>
      </c>
      <c r="AS1420" s="5">
        <f t="shared" si="1716"/>
        <v>6.7615462572577691E-3</v>
      </c>
      <c r="AT1420" s="5">
        <f t="shared" si="1717"/>
        <v>7.6641132480978931E-3</v>
      </c>
      <c r="AU1420" s="5">
        <f t="shared" si="1718"/>
        <v>5.7914397727807905E-3</v>
      </c>
      <c r="AV1420" s="5">
        <f t="shared" si="1719"/>
        <v>3.282255907107534E-3</v>
      </c>
      <c r="AW1420" s="5">
        <f t="shared" si="1720"/>
        <v>1.7411610449350655E-4</v>
      </c>
      <c r="AX1420" s="5">
        <f t="shared" si="1721"/>
        <v>3.0471091705087643E-3</v>
      </c>
      <c r="AY1420" s="5">
        <f t="shared" si="1722"/>
        <v>5.661548754551507E-3</v>
      </c>
      <c r="AZ1420" s="5">
        <f t="shared" si="1723"/>
        <v>5.2595972947716771E-3</v>
      </c>
      <c r="BA1420" s="5">
        <f t="shared" si="1724"/>
        <v>3.2574553833795666E-3</v>
      </c>
      <c r="BB1420" s="5">
        <f t="shared" si="1725"/>
        <v>1.5130933482193269E-3</v>
      </c>
      <c r="BC1420" s="5">
        <f t="shared" si="1726"/>
        <v>5.6226746609810464E-4</v>
      </c>
      <c r="BD1420" s="5">
        <f t="shared" si="1727"/>
        <v>9.2362594706013493E-4</v>
      </c>
      <c r="BE1420" s="5">
        <f t="shared" si="1728"/>
        <v>2.0938328565162923E-3</v>
      </c>
      <c r="BF1420" s="5">
        <f t="shared" si="1729"/>
        <v>2.3733287512015611E-3</v>
      </c>
      <c r="BG1420" s="5">
        <f t="shared" si="1730"/>
        <v>1.7934221583957109E-3</v>
      </c>
      <c r="BH1420" s="5">
        <f t="shared" si="1731"/>
        <v>1.0164088213431332E-3</v>
      </c>
      <c r="BI1420" s="5">
        <f t="shared" si="1732"/>
        <v>4.6083378072155648E-4</v>
      </c>
      <c r="BJ1420" s="8">
        <f t="shared" si="1733"/>
        <v>0.46867628729232141</v>
      </c>
      <c r="BK1420" s="8">
        <f t="shared" si="1734"/>
        <v>0.20547365349032815</v>
      </c>
      <c r="BL1420" s="8">
        <f t="shared" si="1735"/>
        <v>0.30233142730066559</v>
      </c>
      <c r="BM1420" s="8">
        <f t="shared" si="1736"/>
        <v>0.76791657709444749</v>
      </c>
      <c r="BN1420" s="8">
        <f t="shared" si="1737"/>
        <v>0.22035703687418773</v>
      </c>
    </row>
    <row r="1421" spans="1:66" x14ac:dyDescent="0.25">
      <c r="A1421" t="s">
        <v>13</v>
      </c>
      <c r="B1421" t="s">
        <v>53</v>
      </c>
      <c r="C1421" t="s">
        <v>229</v>
      </c>
      <c r="D1421" t="s">
        <v>568</v>
      </c>
      <c r="E1421">
        <f>VLOOKUP(A1421,home!$A$2:$E$405,3,FALSE)</f>
        <v>1.76143790849673</v>
      </c>
      <c r="F1421">
        <f>VLOOKUP(B1421,home!$B$2:$E$405,3,FALSE)</f>
        <v>0.94</v>
      </c>
      <c r="G1421">
        <f>VLOOKUP(C1421,away!$B$2:$E$405,4,FALSE)</f>
        <v>0.9</v>
      </c>
      <c r="H1421">
        <f>VLOOKUP(A1421,away!$A$2:$E$405,3,FALSE)</f>
        <v>1.3562091503267999</v>
      </c>
      <c r="I1421">
        <f>VLOOKUP(C1421,away!$B$2:$E$405,3,FALSE)</f>
        <v>0.83</v>
      </c>
      <c r="J1421">
        <f>VLOOKUP(B1421,home!$B$2:$E$405,4,FALSE)</f>
        <v>1.39</v>
      </c>
      <c r="K1421" s="3">
        <f t="shared" si="1682"/>
        <v>1.4901764705882334</v>
      </c>
      <c r="L1421" s="3">
        <f t="shared" si="1683"/>
        <v>1.5646584967320287</v>
      </c>
      <c r="M1421" s="5">
        <f t="shared" si="1684"/>
        <v>4.7130498200960644E-2</v>
      </c>
      <c r="N1421" s="5">
        <f t="shared" si="1685"/>
        <v>7.023275946617262E-2</v>
      </c>
      <c r="O1421" s="5">
        <f t="shared" si="1686"/>
        <v>7.3743134465346652E-2</v>
      </c>
      <c r="P1421" s="5">
        <f t="shared" si="1687"/>
        <v>0.10989028384768379</v>
      </c>
      <c r="Q1421" s="5">
        <f t="shared" si="1688"/>
        <v>5.2329602810486729E-2</v>
      </c>
      <c r="R1421" s="5">
        <f t="shared" si="1689"/>
        <v>5.7691410958428599E-2</v>
      </c>
      <c r="S1421" s="5">
        <f t="shared" si="1690"/>
        <v>6.4055521080182337E-2</v>
      </c>
      <c r="T1421" s="5">
        <f t="shared" si="1691"/>
        <v>8.1877957668040305E-2</v>
      </c>
      <c r="U1421" s="5">
        <f t="shared" si="1692"/>
        <v>8.5970383165286463E-2</v>
      </c>
      <c r="V1421" s="5">
        <f t="shared" si="1693"/>
        <v>1.6594773288362185E-2</v>
      </c>
      <c r="W1421" s="5">
        <f t="shared" si="1694"/>
        <v>2.599344760780508E-2</v>
      </c>
      <c r="X1421" s="5">
        <f t="shared" si="1695"/>
        <v>4.0670868658911036E-2</v>
      </c>
      <c r="Y1421" s="5">
        <f t="shared" si="1696"/>
        <v>3.1818010108318771E-2</v>
      </c>
      <c r="Z1421" s="5">
        <f t="shared" si="1697"/>
        <v>3.0089118781521526E-2</v>
      </c>
      <c r="AA1421" s="5">
        <f t="shared" si="1698"/>
        <v>4.4838096828957875E-2</v>
      </c>
      <c r="AB1421" s="5">
        <f t="shared" si="1699"/>
        <v>3.3408338440234955E-2</v>
      </c>
      <c r="AC1421" s="5">
        <f t="shared" si="1700"/>
        <v>2.4182912560015545E-3</v>
      </c>
      <c r="AD1421" s="5">
        <f t="shared" si="1701"/>
        <v>9.6837060036547816E-3</v>
      </c>
      <c r="AE1421" s="5">
        <f t="shared" si="1702"/>
        <v>1.5151692878473412E-2</v>
      </c>
      <c r="AF1421" s="5">
        <f t="shared" si="1703"/>
        <v>1.18536125010888E-2</v>
      </c>
      <c r="AG1421" s="5">
        <f t="shared" si="1704"/>
        <v>6.1822851722658622E-3</v>
      </c>
      <c r="AH1421" s="5">
        <f t="shared" si="1705"/>
        <v>1.1769798840171736E-2</v>
      </c>
      <c r="AI1421" s="5">
        <f t="shared" si="1706"/>
        <v>1.7539077295180599E-2</v>
      </c>
      <c r="AJ1421" s="5">
        <f t="shared" si="1707"/>
        <v>1.3068160150553223E-2</v>
      </c>
      <c r="AK1421" s="5">
        <f t="shared" si="1708"/>
        <v>6.4912882567444022E-3</v>
      </c>
      <c r="AL1421" s="5">
        <f t="shared" si="1709"/>
        <v>2.2554118686822258E-4</v>
      </c>
      <c r="AM1421" s="5">
        <f t="shared" si="1710"/>
        <v>2.8860861669480729E-3</v>
      </c>
      <c r="AN1421" s="5">
        <f t="shared" si="1711"/>
        <v>4.5157392434160741E-3</v>
      </c>
      <c r="AO1421" s="5">
        <f t="shared" si="1712"/>
        <v>3.5327948881186131E-3</v>
      </c>
      <c r="AP1421" s="5">
        <f t="shared" si="1713"/>
        <v>1.8425391796354216E-3</v>
      </c>
      <c r="AQ1421" s="5">
        <f t="shared" si="1714"/>
        <v>7.2073614574455632E-4</v>
      </c>
      <c r="AR1421" s="5">
        <f t="shared" si="1715"/>
        <v>3.6831431520202933E-3</v>
      </c>
      <c r="AS1421" s="5">
        <f t="shared" si="1716"/>
        <v>5.4885332629488219E-3</v>
      </c>
      <c r="AT1421" s="5">
        <f t="shared" si="1717"/>
        <v>4.0894415632435985E-3</v>
      </c>
      <c r="AU1421" s="5">
        <f t="shared" si="1718"/>
        <v>2.0313298651303919E-3</v>
      </c>
      <c r="AV1421" s="5">
        <f t="shared" si="1719"/>
        <v>7.5675999225511984E-4</v>
      </c>
      <c r="AW1421" s="5">
        <f t="shared" si="1720"/>
        <v>1.4607659106313326E-5</v>
      </c>
      <c r="AX1421" s="5">
        <f t="shared" si="1721"/>
        <v>7.1679628301269988E-4</v>
      </c>
      <c r="AY1421" s="5">
        <f t="shared" si="1722"/>
        <v>1.1215413946417565E-3</v>
      </c>
      <c r="AZ1421" s="5">
        <f t="shared" si="1723"/>
        <v>8.7741463628145729E-4</v>
      </c>
      <c r="BA1421" s="5">
        <f t="shared" si="1724"/>
        <v>4.576180886049416E-4</v>
      </c>
      <c r="BB1421" s="5">
        <f t="shared" si="1725"/>
        <v>1.7900400764849812E-4</v>
      </c>
      <c r="BC1421" s="5">
        <f t="shared" si="1726"/>
        <v>5.6016028303261482E-5</v>
      </c>
      <c r="BD1421" s="5">
        <f t="shared" si="1727"/>
        <v>9.6047687124815721E-4</v>
      </c>
      <c r="BE1421" s="5">
        <f t="shared" si="1728"/>
        <v>1.431280034078208E-3</v>
      </c>
      <c r="BF1421" s="5">
        <f t="shared" si="1729"/>
        <v>1.0664299148030354E-3</v>
      </c>
      <c r="BG1421" s="5">
        <f t="shared" si="1730"/>
        <v>5.2972292219029943E-4</v>
      </c>
      <c r="BH1421" s="5">
        <f t="shared" si="1731"/>
        <v>1.9734515864480641E-4</v>
      </c>
      <c r="BI1421" s="5">
        <f t="shared" si="1732"/>
        <v>5.8815822399398505E-5</v>
      </c>
      <c r="BJ1421" s="8">
        <f t="shared" si="1733"/>
        <v>0.3627002289375727</v>
      </c>
      <c r="BK1421" s="8">
        <f t="shared" si="1734"/>
        <v>0.24143645025470048</v>
      </c>
      <c r="BL1421" s="8">
        <f t="shared" si="1735"/>
        <v>0.36481296695986659</v>
      </c>
      <c r="BM1421" s="8">
        <f t="shared" si="1736"/>
        <v>0.58691414144904686</v>
      </c>
      <c r="BN1421" s="8">
        <f t="shared" si="1737"/>
        <v>0.41101768974907904</v>
      </c>
    </row>
    <row r="1422" spans="1:66" x14ac:dyDescent="0.25">
      <c r="A1422" t="s">
        <v>13</v>
      </c>
      <c r="B1422" t="s">
        <v>54</v>
      </c>
      <c r="C1422" t="s">
        <v>52</v>
      </c>
      <c r="D1422" t="s">
        <v>568</v>
      </c>
      <c r="E1422">
        <f>VLOOKUP(A1422,home!$A$2:$E$405,3,FALSE)</f>
        <v>1.76143790849673</v>
      </c>
      <c r="F1422">
        <f>VLOOKUP(B1422,home!$B$2:$E$405,3,FALSE)</f>
        <v>1.1000000000000001</v>
      </c>
      <c r="G1422">
        <f>VLOOKUP(C1422,away!$B$2:$E$405,4,FALSE)</f>
        <v>0.67</v>
      </c>
      <c r="H1422">
        <f>VLOOKUP(A1422,away!$A$2:$E$405,3,FALSE)</f>
        <v>1.3562091503267999</v>
      </c>
      <c r="I1422">
        <f>VLOOKUP(C1422,away!$B$2:$E$405,3,FALSE)</f>
        <v>0.97</v>
      </c>
      <c r="J1422">
        <f>VLOOKUP(B1422,home!$B$2:$E$405,4,FALSE)</f>
        <v>1.17</v>
      </c>
      <c r="K1422" s="3">
        <f t="shared" si="1682"/>
        <v>1.2981797385620903</v>
      </c>
      <c r="L1422" s="3">
        <f t="shared" si="1683"/>
        <v>1.5391617647058851</v>
      </c>
      <c r="M1422" s="5">
        <f t="shared" si="1684"/>
        <v>5.8581197054378205E-2</v>
      </c>
      <c r="N1422" s="5">
        <f t="shared" si="1685"/>
        <v>7.6048923076706992E-2</v>
      </c>
      <c r="O1422" s="5">
        <f t="shared" si="1686"/>
        <v>9.0165938636799947E-2</v>
      </c>
      <c r="P1422" s="5">
        <f t="shared" si="1687"/>
        <v>0.11705159464672645</v>
      </c>
      <c r="Q1422" s="5">
        <f t="shared" si="1688"/>
        <v>4.9362585538824014E-2</v>
      </c>
      <c r="R1422" s="5">
        <f t="shared" si="1689"/>
        <v>6.9389982614289802E-2</v>
      </c>
      <c r="S1422" s="5">
        <f t="shared" si="1690"/>
        <v>5.8470449983394387E-2</v>
      </c>
      <c r="T1422" s="5">
        <f t="shared" si="1691"/>
        <v>7.5977004268381568E-2</v>
      </c>
      <c r="U1422" s="5">
        <f t="shared" si="1692"/>
        <v>9.0080669489046736E-2</v>
      </c>
      <c r="V1422" s="5">
        <f t="shared" si="1693"/>
        <v>1.2981145552205744E-2</v>
      </c>
      <c r="W1422" s="5">
        <f t="shared" si="1694"/>
        <v>2.1360502796513123E-2</v>
      </c>
      <c r="X1422" s="5">
        <f t="shared" si="1695"/>
        <v>3.2877269179286128E-2</v>
      </c>
      <c r="Y1422" s="5">
        <f t="shared" si="1696"/>
        <v>2.5301717824350232E-2</v>
      </c>
      <c r="Z1422" s="5">
        <f t="shared" si="1697"/>
        <v>3.5600802697840307E-2</v>
      </c>
      <c r="AA1422" s="5">
        <f t="shared" si="1698"/>
        <v>4.6216240738882891E-2</v>
      </c>
      <c r="AB1422" s="5">
        <f t="shared" si="1699"/>
        <v>2.9998493659862818E-2</v>
      </c>
      <c r="AC1422" s="5">
        <f t="shared" si="1700"/>
        <v>1.6211086744016337E-3</v>
      </c>
      <c r="AD1422" s="5">
        <f t="shared" si="1701"/>
        <v>6.9324429839830509E-3</v>
      </c>
      <c r="AE1422" s="5">
        <f t="shared" si="1702"/>
        <v>1.0670151176950284E-2</v>
      </c>
      <c r="AF1422" s="5">
        <f t="shared" si="1703"/>
        <v>8.2115443575966895E-3</v>
      </c>
      <c r="AG1422" s="5">
        <f t="shared" si="1704"/>
        <v>4.2129650347997229E-3</v>
      </c>
      <c r="AH1422" s="5">
        <f t="shared" si="1705"/>
        <v>1.3698848576338487E-2</v>
      </c>
      <c r="AI1422" s="5">
        <f t="shared" si="1706"/>
        <v>1.778356766343276E-2</v>
      </c>
      <c r="AJ1422" s="5">
        <f t="shared" si="1707"/>
        <v>1.1543133610008196E-2</v>
      </c>
      <c r="AK1422" s="5">
        <f t="shared" si="1708"/>
        <v>4.9950207240092382E-3</v>
      </c>
      <c r="AL1422" s="5">
        <f t="shared" si="1709"/>
        <v>1.2956604847675789E-4</v>
      </c>
      <c r="AM1422" s="5">
        <f t="shared" si="1710"/>
        <v>1.7999114041087421E-3</v>
      </c>
      <c r="AN1422" s="5">
        <f t="shared" si="1711"/>
        <v>2.7703548130622586E-3</v>
      </c>
      <c r="AO1422" s="5">
        <f t="shared" si="1712"/>
        <v>2.1320121014671749E-3</v>
      </c>
      <c r="AP1422" s="5">
        <f t="shared" si="1713"/>
        <v>1.093837169489506E-3</v>
      </c>
      <c r="AQ1422" s="5">
        <f t="shared" si="1714"/>
        <v>4.2089808702308975E-4</v>
      </c>
      <c r="AR1422" s="5">
        <f t="shared" si="1715"/>
        <v>4.2169487898391653E-3</v>
      </c>
      <c r="AS1422" s="5">
        <f t="shared" si="1716"/>
        <v>5.4743574775231304E-3</v>
      </c>
      <c r="AT1422" s="5">
        <f t="shared" si="1717"/>
        <v>3.5533499794832019E-3</v>
      </c>
      <c r="AU1422" s="5">
        <f t="shared" si="1718"/>
        <v>1.5376289824617037E-3</v>
      </c>
      <c r="AV1422" s="5">
        <f t="shared" si="1719"/>
        <v>4.9902969761440679E-4</v>
      </c>
      <c r="AW1422" s="5">
        <f t="shared" si="1720"/>
        <v>7.1913066103416526E-6</v>
      </c>
      <c r="AX1422" s="5">
        <f t="shared" si="1721"/>
        <v>3.8943475267013485E-4</v>
      </c>
      <c r="AY1422" s="5">
        <f t="shared" si="1722"/>
        <v>5.9940308115756459E-4</v>
      </c>
      <c r="AZ1422" s="5">
        <f t="shared" si="1723"/>
        <v>4.6128915208231113E-4</v>
      </c>
      <c r="BA1422" s="5">
        <f t="shared" si="1724"/>
        <v>2.3666620845289702E-4</v>
      </c>
      <c r="BB1422" s="5">
        <f t="shared" si="1725"/>
        <v>9.1066894762152999E-5</v>
      </c>
      <c r="BC1422" s="5">
        <f t="shared" si="1726"/>
        <v>2.8033336489680081E-5</v>
      </c>
      <c r="BD1422" s="5">
        <f t="shared" si="1727"/>
        <v>1.0817610568405337E-3</v>
      </c>
      <c r="BE1422" s="5">
        <f t="shared" si="1728"/>
        <v>1.4043202859558945E-3</v>
      </c>
      <c r="BF1422" s="5">
        <f t="shared" si="1729"/>
        <v>9.1153007083983185E-4</v>
      </c>
      <c r="BG1422" s="5">
        <f t="shared" si="1730"/>
        <v>3.9444328968477879E-4</v>
      </c>
      <c r="BH1422" s="5">
        <f t="shared" si="1731"/>
        <v>1.2801457167013923E-4</v>
      </c>
      <c r="BI1422" s="5">
        <f t="shared" si="1732"/>
        <v>3.3237184636575852E-5</v>
      </c>
      <c r="BJ1422" s="8">
        <f t="shared" si="1733"/>
        <v>0.32097801323815744</v>
      </c>
      <c r="BK1422" s="8">
        <f t="shared" si="1734"/>
        <v>0.24943446504074071</v>
      </c>
      <c r="BL1422" s="8">
        <f t="shared" si="1735"/>
        <v>0.39310651709922034</v>
      </c>
      <c r="BM1422" s="8">
        <f t="shared" si="1736"/>
        <v>0.53792736473368608</v>
      </c>
      <c r="BN1422" s="8">
        <f t="shared" si="1737"/>
        <v>0.4606002215677254</v>
      </c>
    </row>
    <row r="1423" spans="1:66" x14ac:dyDescent="0.25">
      <c r="A1423" t="s">
        <v>16</v>
      </c>
      <c r="B1423" t="s">
        <v>48</v>
      </c>
      <c r="C1423" t="s">
        <v>233</v>
      </c>
      <c r="D1423" t="s">
        <v>568</v>
      </c>
      <c r="E1423">
        <f>VLOOKUP(A1423,home!$A$2:$E$405,3,FALSE)</f>
        <v>1.5457516339869299</v>
      </c>
      <c r="F1423">
        <f>VLOOKUP(B1423,home!$B$2:$E$405,3,FALSE)</f>
        <v>0.5</v>
      </c>
      <c r="G1423">
        <f>VLOOKUP(C1423,away!$B$2:$E$405,4,FALSE)</f>
        <v>1.18</v>
      </c>
      <c r="H1423">
        <f>VLOOKUP(A1423,away!$A$2:$E$405,3,FALSE)</f>
        <v>1.36928104575163</v>
      </c>
      <c r="I1423">
        <f>VLOOKUP(C1423,away!$B$2:$E$405,3,FALSE)</f>
        <v>0.88</v>
      </c>
      <c r="J1423">
        <f>VLOOKUP(B1423,home!$B$2:$E$405,4,FALSE)</f>
        <v>1</v>
      </c>
      <c r="K1423" s="3">
        <f t="shared" si="1682"/>
        <v>0.91199346405228865</v>
      </c>
      <c r="L1423" s="3">
        <f t="shared" si="1683"/>
        <v>1.2049673202614344</v>
      </c>
      <c r="M1423" s="5">
        <f t="shared" si="1684"/>
        <v>0.12039698543770044</v>
      </c>
      <c r="N1423" s="5">
        <f t="shared" si="1685"/>
        <v>0.10980126381078138</v>
      </c>
      <c r="O1423" s="5">
        <f t="shared" si="1686"/>
        <v>0.14507443291042085</v>
      </c>
      <c r="P1423" s="5">
        <f t="shared" si="1687"/>
        <v>0.13230693461539605</v>
      </c>
      <c r="Q1423" s="5">
        <f t="shared" si="1688"/>
        <v>5.0069017470056848E-2</v>
      </c>
      <c r="R1423" s="5">
        <f t="shared" si="1689"/>
        <v>8.740497533125853E-2</v>
      </c>
      <c r="S1423" s="5">
        <f t="shared" si="1690"/>
        <v>3.6348760900622244E-2</v>
      </c>
      <c r="T1423" s="5">
        <f t="shared" si="1691"/>
        <v>6.0331529809017348E-2</v>
      </c>
      <c r="U1423" s="5">
        <f t="shared" si="1692"/>
        <v>7.9712766227759302E-2</v>
      </c>
      <c r="V1423" s="5">
        <f t="shared" si="1693"/>
        <v>4.4382738528115353E-3</v>
      </c>
      <c r="W1423" s="5">
        <f t="shared" si="1694"/>
        <v>1.5220872228070573E-2</v>
      </c>
      <c r="X1423" s="5">
        <f t="shared" si="1695"/>
        <v>1.8340653620699886E-2</v>
      </c>
      <c r="Y1423" s="5">
        <f t="shared" si="1696"/>
        <v>1.1049944122588959E-2</v>
      </c>
      <c r="Z1423" s="5">
        <f t="shared" si="1697"/>
        <v>3.510671296747446E-2</v>
      </c>
      <c r="AA1423" s="5">
        <f t="shared" si="1698"/>
        <v>3.2017092770696434E-2</v>
      </c>
      <c r="AB1423" s="5">
        <f t="shared" si="1699"/>
        <v>1.4599689672415463E-2</v>
      </c>
      <c r="AC1423" s="5">
        <f t="shared" si="1700"/>
        <v>3.0483238757720606E-4</v>
      </c>
      <c r="AD1423" s="5">
        <f t="shared" si="1701"/>
        <v>3.4703339972938381E-3</v>
      </c>
      <c r="AE1423" s="5">
        <f t="shared" si="1702"/>
        <v>4.1816390571313084E-3</v>
      </c>
      <c r="AF1423" s="5">
        <f t="shared" si="1703"/>
        <v>2.5193692044860319E-3</v>
      </c>
      <c r="AG1423" s="5">
        <f t="shared" si="1704"/>
        <v>1.0119191863595719E-3</v>
      </c>
      <c r="AH1423" s="5">
        <f t="shared" si="1705"/>
        <v>1.0575610461901259E-2</v>
      </c>
      <c r="AI1423" s="5">
        <f t="shared" si="1706"/>
        <v>9.6448876196169545E-3</v>
      </c>
      <c r="AJ1423" s="5">
        <f t="shared" si="1707"/>
        <v>4.3980372353047492E-3</v>
      </c>
      <c r="AK1423" s="5">
        <f t="shared" si="1708"/>
        <v>1.3369937377521765E-3</v>
      </c>
      <c r="AL1423" s="5">
        <f t="shared" si="1709"/>
        <v>1.3399484588491479E-5</v>
      </c>
      <c r="AM1423" s="5">
        <f t="shared" si="1710"/>
        <v>6.3298438472208683E-4</v>
      </c>
      <c r="AN1423" s="5">
        <f t="shared" si="1711"/>
        <v>7.6272549782590584E-4</v>
      </c>
      <c r="AO1423" s="5">
        <f t="shared" si="1712"/>
        <v>4.5952964960517518E-4</v>
      </c>
      <c r="AP1423" s="5">
        <f t="shared" si="1713"/>
        <v>1.8457273682180795E-4</v>
      </c>
      <c r="AQ1423" s="5">
        <f t="shared" si="1714"/>
        <v>5.5601029020373214E-5</v>
      </c>
      <c r="AR1423" s="5">
        <f t="shared" si="1715"/>
        <v>2.5486529996811918E-3</v>
      </c>
      <c r="AS1423" s="5">
        <f t="shared" si="1716"/>
        <v>2.3243548778465067E-3</v>
      </c>
      <c r="AT1423" s="5">
        <f t="shared" si="1717"/>
        <v>1.0598982283670348E-3</v>
      </c>
      <c r="AU1423" s="5">
        <f t="shared" si="1718"/>
        <v>3.2220675227711198E-4</v>
      </c>
      <c r="AV1423" s="5">
        <f t="shared" si="1719"/>
        <v>7.3462613037560232E-5</v>
      </c>
      <c r="AW1423" s="5">
        <f t="shared" si="1720"/>
        <v>4.090275749209562E-7</v>
      </c>
      <c r="AX1423" s="5">
        <f t="shared" si="1721"/>
        <v>9.6212936952283737E-5</v>
      </c>
      <c r="AY1423" s="5">
        <f t="shared" si="1722"/>
        <v>1.1593344481387568E-4</v>
      </c>
      <c r="AZ1423" s="5">
        <f t="shared" si="1723"/>
        <v>6.9848006163026333E-5</v>
      </c>
      <c r="BA1423" s="5">
        <f t="shared" si="1724"/>
        <v>2.8054854937288667E-5</v>
      </c>
      <c r="BB1423" s="5">
        <f t="shared" si="1725"/>
        <v>8.4512958435269978E-6</v>
      </c>
      <c r="BC1423" s="5">
        <f t="shared" si="1726"/>
        <v>2.0367070610622662E-6</v>
      </c>
      <c r="BD1423" s="5">
        <f t="shared" si="1727"/>
        <v>5.1184059588368469E-4</v>
      </c>
      <c r="BE1423" s="5">
        <f t="shared" si="1728"/>
        <v>4.6679527808254917E-4</v>
      </c>
      <c r="BF1423" s="5">
        <f t="shared" si="1729"/>
        <v>2.1285712133087766E-4</v>
      </c>
      <c r="BG1423" s="5">
        <f t="shared" si="1730"/>
        <v>6.4708101143581823E-5</v>
      </c>
      <c r="BH1423" s="5">
        <f t="shared" si="1731"/>
        <v>1.4753341328545256E-5</v>
      </c>
      <c r="BI1423" s="5">
        <f t="shared" si="1732"/>
        <v>2.6909901729131575E-6</v>
      </c>
      <c r="BJ1423" s="8">
        <f t="shared" si="1733"/>
        <v>0.27841249305025217</v>
      </c>
      <c r="BK1423" s="8">
        <f t="shared" si="1734"/>
        <v>0.29392512012350985</v>
      </c>
      <c r="BL1423" s="8">
        <f t="shared" si="1735"/>
        <v>0.39236670686627734</v>
      </c>
      <c r="BM1423" s="8">
        <f t="shared" si="1736"/>
        <v>0.35464189901466081</v>
      </c>
      <c r="BN1423" s="8">
        <f t="shared" si="1737"/>
        <v>0.6450536095756142</v>
      </c>
    </row>
    <row r="1424" spans="1:66" x14ac:dyDescent="0.25">
      <c r="A1424" t="s">
        <v>16</v>
      </c>
      <c r="B1424" t="s">
        <v>232</v>
      </c>
      <c r="C1424" t="s">
        <v>56</v>
      </c>
      <c r="D1424" t="s">
        <v>568</v>
      </c>
      <c r="E1424">
        <f>VLOOKUP(A1424,home!$A$2:$E$405,3,FALSE)</f>
        <v>1.5457516339869299</v>
      </c>
      <c r="F1424">
        <f>VLOOKUP(B1424,home!$B$2:$E$405,3,FALSE)</f>
        <v>1.6</v>
      </c>
      <c r="G1424">
        <f>VLOOKUP(C1424,away!$B$2:$E$405,4,FALSE)</f>
        <v>0.99</v>
      </c>
      <c r="H1424">
        <f>VLOOKUP(A1424,away!$A$2:$E$405,3,FALSE)</f>
        <v>1.36928104575163</v>
      </c>
      <c r="I1424">
        <f>VLOOKUP(C1424,away!$B$2:$E$405,3,FALSE)</f>
        <v>0.88</v>
      </c>
      <c r="J1424">
        <f>VLOOKUP(B1424,home!$B$2:$E$405,4,FALSE)</f>
        <v>0.99</v>
      </c>
      <c r="K1424" s="3">
        <f t="shared" si="1682"/>
        <v>2.4484705882352973</v>
      </c>
      <c r="L1424" s="3">
        <f t="shared" si="1683"/>
        <v>1.1929176470588201</v>
      </c>
      <c r="M1424" s="5">
        <f t="shared" si="1684"/>
        <v>2.6215924820261922E-2</v>
      </c>
      <c r="N1424" s="5">
        <f t="shared" si="1685"/>
        <v>6.4188920865799054E-2</v>
      </c>
      <c r="O1424" s="5">
        <f t="shared" si="1686"/>
        <v>3.1273439352057772E-2</v>
      </c>
      <c r="P1424" s="5">
        <f t="shared" si="1687"/>
        <v>7.6572096446473795E-2</v>
      </c>
      <c r="Q1424" s="5">
        <f t="shared" si="1688"/>
        <v>7.8582342415235984E-2</v>
      </c>
      <c r="R1424" s="5">
        <f t="shared" si="1689"/>
        <v>1.8653318843646738E-2</v>
      </c>
      <c r="S1424" s="5">
        <f t="shared" si="1690"/>
        <v>5.5913399912526023E-2</v>
      </c>
      <c r="T1424" s="5">
        <f t="shared" si="1691"/>
        <v>9.374226301435383E-2</v>
      </c>
      <c r="U1424" s="5">
        <f t="shared" si="1692"/>
        <v>4.5672102561644286E-2</v>
      </c>
      <c r="V1424" s="5">
        <f t="shared" si="1693"/>
        <v>1.8145909743815806E-2</v>
      </c>
      <c r="W1424" s="5">
        <f t="shared" si="1694"/>
        <v>6.413551805278013E-2</v>
      </c>
      <c r="X1424" s="5">
        <f t="shared" si="1695"/>
        <v>7.6508391288420949E-2</v>
      </c>
      <c r="Y1424" s="5">
        <f t="shared" si="1696"/>
        <v>4.5634105058019334E-2</v>
      </c>
      <c r="Z1424" s="5">
        <f t="shared" si="1697"/>
        <v>7.4172910749336716E-3</v>
      </c>
      <c r="AA1424" s="5">
        <f t="shared" si="1698"/>
        <v>1.8161019041355267E-2</v>
      </c>
      <c r="AB1424" s="5">
        <f t="shared" si="1699"/>
        <v>2.2233360487569787E-2</v>
      </c>
      <c r="AC1424" s="5">
        <f t="shared" si="1700"/>
        <v>3.3125627851648622E-3</v>
      </c>
      <c r="AD1424" s="5">
        <f t="shared" si="1701"/>
        <v>3.9258482403366518E-2</v>
      </c>
      <c r="AE1424" s="5">
        <f t="shared" si="1702"/>
        <v>4.683213645572408E-2</v>
      </c>
      <c r="AF1424" s="5">
        <f t="shared" si="1703"/>
        <v>2.7933441013749984E-2</v>
      </c>
      <c r="AG1424" s="5">
        <f t="shared" si="1704"/>
        <v>1.1107431576126321E-2</v>
      </c>
      <c r="AH1424" s="5">
        <f t="shared" si="1705"/>
        <v>2.2120543541650647E-3</v>
      </c>
      <c r="AI1424" s="5">
        <f t="shared" si="1706"/>
        <v>5.4161500257509862E-3</v>
      </c>
      <c r="AJ1424" s="5">
        <f t="shared" si="1707"/>
        <v>6.6306420197605707E-3</v>
      </c>
      <c r="AK1424" s="5">
        <f t="shared" si="1708"/>
        <v>5.4116439888336147E-3</v>
      </c>
      <c r="AL1424" s="5">
        <f t="shared" si="1709"/>
        <v>3.8701648529995968E-4</v>
      </c>
      <c r="AM1424" s="5">
        <f t="shared" si="1710"/>
        <v>1.9224647900679178E-2</v>
      </c>
      <c r="AN1424" s="5">
        <f t="shared" si="1711"/>
        <v>2.2933421739212492E-2</v>
      </c>
      <c r="AO1424" s="5">
        <f t="shared" si="1712"/>
        <v>1.3678841750074481E-2</v>
      </c>
      <c r="AP1424" s="5">
        <f t="shared" si="1713"/>
        <v>5.439243904996267E-3</v>
      </c>
      <c r="AQ1424" s="5">
        <f t="shared" si="1714"/>
        <v>1.622142510231793E-3</v>
      </c>
      <c r="AR1424" s="5">
        <f t="shared" si="1715"/>
        <v>5.277597350673613E-4</v>
      </c>
      <c r="AS1424" s="5">
        <f t="shared" si="1716"/>
        <v>1.2922041889672868E-3</v>
      </c>
      <c r="AT1424" s="5">
        <f t="shared" si="1717"/>
        <v>1.5819619753404245E-3</v>
      </c>
      <c r="AU1424" s="5">
        <f t="shared" si="1718"/>
        <v>1.2911291227758806E-3</v>
      </c>
      <c r="AV1424" s="5">
        <f t="shared" si="1719"/>
        <v>7.9032292068269576E-4</v>
      </c>
      <c r="AW1424" s="5">
        <f t="shared" si="1720"/>
        <v>3.1400193078084544E-5</v>
      </c>
      <c r="AX1424" s="5">
        <f t="shared" si="1721"/>
        <v>7.845164158998736E-3</v>
      </c>
      <c r="AY1424" s="5">
        <f t="shared" si="1722"/>
        <v>9.3586347693429585E-3</v>
      </c>
      <c r="AZ1424" s="5">
        <f t="shared" si="1723"/>
        <v>5.5820402843637339E-3</v>
      </c>
      <c r="BA1424" s="5">
        <f t="shared" si="1724"/>
        <v>2.2196381206035769E-3</v>
      </c>
      <c r="BB1424" s="5">
        <f t="shared" si="1725"/>
        <v>6.6196137103811991E-4</v>
      </c>
      <c r="BC1424" s="5">
        <f t="shared" si="1726"/>
        <v>1.5793308023652491E-4</v>
      </c>
      <c r="BD1424" s="5">
        <f t="shared" si="1727"/>
        <v>1.0492898356149056E-4</v>
      </c>
      <c r="BE1424" s="5">
        <f t="shared" si="1728"/>
        <v>2.569155301037347E-4</v>
      </c>
      <c r="BF1424" s="5">
        <f t="shared" si="1729"/>
        <v>3.1452505955993729E-4</v>
      </c>
      <c r="BG1424" s="5">
        <f t="shared" si="1730"/>
        <v>2.5670178586515384E-4</v>
      </c>
      <c r="BH1424" s="5">
        <f t="shared" si="1731"/>
        <v>1.5713169315957612E-4</v>
      </c>
      <c r="BI1424" s="5">
        <f t="shared" si="1732"/>
        <v>7.6946465836167117E-5</v>
      </c>
      <c r="BJ1424" s="8">
        <f t="shared" si="1733"/>
        <v>0.63664670173335391</v>
      </c>
      <c r="BK1424" s="8">
        <f t="shared" si="1734"/>
        <v>0.18990554496288534</v>
      </c>
      <c r="BL1424" s="8">
        <f t="shared" si="1735"/>
        <v>0.1623142581357038</v>
      </c>
      <c r="BM1424" s="8">
        <f t="shared" si="1736"/>
        <v>0.6914705185871366</v>
      </c>
      <c r="BN1424" s="8">
        <f t="shared" si="1737"/>
        <v>0.29548604274347523</v>
      </c>
    </row>
    <row r="1425" spans="1:66" x14ac:dyDescent="0.25">
      <c r="A1425" t="s">
        <v>16</v>
      </c>
      <c r="B1425" t="s">
        <v>450</v>
      </c>
      <c r="C1425" t="s">
        <v>494</v>
      </c>
      <c r="D1425" t="s">
        <v>568</v>
      </c>
      <c r="E1425">
        <f>VLOOKUP(A1425,home!$A$2:$E$405,3,FALSE)</f>
        <v>1.5457516339869299</v>
      </c>
      <c r="F1425">
        <f>VLOOKUP(B1425,home!$B$2:$E$405,3,FALSE)</f>
        <v>0.65</v>
      </c>
      <c r="G1425" t="e">
        <f>VLOOKUP(C1425,away!$B$2:$E$405,4,FALSE)</f>
        <v>#N/A</v>
      </c>
      <c r="H1425">
        <f>VLOOKUP(A1425,away!$A$2:$E$405,3,FALSE)</f>
        <v>1.36928104575163</v>
      </c>
      <c r="I1425" t="e">
        <f>VLOOKUP(C1425,away!$B$2:$E$405,3,FALSE)</f>
        <v>#N/A</v>
      </c>
      <c r="J1425">
        <f>VLOOKUP(B1425,home!$B$2:$E$405,4,FALSE)</f>
        <v>1.07</v>
      </c>
      <c r="K1425" s="3" t="e">
        <f t="shared" si="1682"/>
        <v>#N/A</v>
      </c>
      <c r="L1425" s="3" t="e">
        <f t="shared" si="1683"/>
        <v>#N/A</v>
      </c>
      <c r="M1425" s="5" t="e">
        <f t="shared" si="1684"/>
        <v>#N/A</v>
      </c>
      <c r="N1425" s="5" t="e">
        <f t="shared" si="1685"/>
        <v>#N/A</v>
      </c>
      <c r="O1425" s="5" t="e">
        <f t="shared" si="1686"/>
        <v>#N/A</v>
      </c>
      <c r="P1425" s="5" t="e">
        <f t="shared" si="1687"/>
        <v>#N/A</v>
      </c>
      <c r="Q1425" s="5" t="e">
        <f t="shared" si="1688"/>
        <v>#N/A</v>
      </c>
      <c r="R1425" s="5" t="e">
        <f t="shared" si="1689"/>
        <v>#N/A</v>
      </c>
      <c r="S1425" s="5" t="e">
        <f t="shared" si="1690"/>
        <v>#N/A</v>
      </c>
      <c r="T1425" s="5" t="e">
        <f t="shared" si="1691"/>
        <v>#N/A</v>
      </c>
      <c r="U1425" s="5" t="e">
        <f t="shared" si="1692"/>
        <v>#N/A</v>
      </c>
      <c r="V1425" s="5" t="e">
        <f t="shared" si="1693"/>
        <v>#N/A</v>
      </c>
      <c r="W1425" s="5" t="e">
        <f t="shared" si="1694"/>
        <v>#N/A</v>
      </c>
      <c r="X1425" s="5" t="e">
        <f t="shared" si="1695"/>
        <v>#N/A</v>
      </c>
      <c r="Y1425" s="5" t="e">
        <f t="shared" si="1696"/>
        <v>#N/A</v>
      </c>
      <c r="Z1425" s="5" t="e">
        <f t="shared" si="1697"/>
        <v>#N/A</v>
      </c>
      <c r="AA1425" s="5" t="e">
        <f t="shared" si="1698"/>
        <v>#N/A</v>
      </c>
      <c r="AB1425" s="5" t="e">
        <f t="shared" si="1699"/>
        <v>#N/A</v>
      </c>
      <c r="AC1425" s="5" t="e">
        <f t="shared" si="1700"/>
        <v>#N/A</v>
      </c>
      <c r="AD1425" s="5" t="e">
        <f t="shared" si="1701"/>
        <v>#N/A</v>
      </c>
      <c r="AE1425" s="5" t="e">
        <f t="shared" si="1702"/>
        <v>#N/A</v>
      </c>
      <c r="AF1425" s="5" t="e">
        <f t="shared" si="1703"/>
        <v>#N/A</v>
      </c>
      <c r="AG1425" s="5" t="e">
        <f t="shared" si="1704"/>
        <v>#N/A</v>
      </c>
      <c r="AH1425" s="5" t="e">
        <f t="shared" si="1705"/>
        <v>#N/A</v>
      </c>
      <c r="AI1425" s="5" t="e">
        <f t="shared" si="1706"/>
        <v>#N/A</v>
      </c>
      <c r="AJ1425" s="5" t="e">
        <f t="shared" si="1707"/>
        <v>#N/A</v>
      </c>
      <c r="AK1425" s="5" t="e">
        <f t="shared" si="1708"/>
        <v>#N/A</v>
      </c>
      <c r="AL1425" s="5" t="e">
        <f t="shared" si="1709"/>
        <v>#N/A</v>
      </c>
      <c r="AM1425" s="5" t="e">
        <f t="shared" si="1710"/>
        <v>#N/A</v>
      </c>
      <c r="AN1425" s="5" t="e">
        <f t="shared" si="1711"/>
        <v>#N/A</v>
      </c>
      <c r="AO1425" s="5" t="e">
        <f t="shared" si="1712"/>
        <v>#N/A</v>
      </c>
      <c r="AP1425" s="5" t="e">
        <f t="shared" si="1713"/>
        <v>#N/A</v>
      </c>
      <c r="AQ1425" s="5" t="e">
        <f t="shared" si="1714"/>
        <v>#N/A</v>
      </c>
      <c r="AR1425" s="5" t="e">
        <f t="shared" si="1715"/>
        <v>#N/A</v>
      </c>
      <c r="AS1425" s="5" t="e">
        <f t="shared" si="1716"/>
        <v>#N/A</v>
      </c>
      <c r="AT1425" s="5" t="e">
        <f t="shared" si="1717"/>
        <v>#N/A</v>
      </c>
      <c r="AU1425" s="5" t="e">
        <f t="shared" si="1718"/>
        <v>#N/A</v>
      </c>
      <c r="AV1425" s="5" t="e">
        <f t="shared" si="1719"/>
        <v>#N/A</v>
      </c>
      <c r="AW1425" s="5" t="e">
        <f t="shared" si="1720"/>
        <v>#N/A</v>
      </c>
      <c r="AX1425" s="5" t="e">
        <f t="shared" si="1721"/>
        <v>#N/A</v>
      </c>
      <c r="AY1425" s="5" t="e">
        <f t="shared" si="1722"/>
        <v>#N/A</v>
      </c>
      <c r="AZ1425" s="5" t="e">
        <f t="shared" si="1723"/>
        <v>#N/A</v>
      </c>
      <c r="BA1425" s="5" t="e">
        <f t="shared" si="1724"/>
        <v>#N/A</v>
      </c>
      <c r="BB1425" s="5" t="e">
        <f t="shared" si="1725"/>
        <v>#N/A</v>
      </c>
      <c r="BC1425" s="5" t="e">
        <f t="shared" si="1726"/>
        <v>#N/A</v>
      </c>
      <c r="BD1425" s="5" t="e">
        <f t="shared" si="1727"/>
        <v>#N/A</v>
      </c>
      <c r="BE1425" s="5" t="e">
        <f t="shared" si="1728"/>
        <v>#N/A</v>
      </c>
      <c r="BF1425" s="5" t="e">
        <f t="shared" si="1729"/>
        <v>#N/A</v>
      </c>
      <c r="BG1425" s="5" t="e">
        <f t="shared" si="1730"/>
        <v>#N/A</v>
      </c>
      <c r="BH1425" s="5" t="e">
        <f t="shared" si="1731"/>
        <v>#N/A</v>
      </c>
      <c r="BI1425" s="5" t="e">
        <f t="shared" si="1732"/>
        <v>#N/A</v>
      </c>
      <c r="BJ1425" s="8" t="e">
        <f t="shared" si="1733"/>
        <v>#N/A</v>
      </c>
      <c r="BK1425" s="8" t="e">
        <f t="shared" si="1734"/>
        <v>#N/A</v>
      </c>
      <c r="BL1425" s="8" t="e">
        <f t="shared" si="1735"/>
        <v>#N/A</v>
      </c>
      <c r="BM1425" s="8" t="e">
        <f t="shared" si="1736"/>
        <v>#N/A</v>
      </c>
      <c r="BN1425" s="8" t="e">
        <f t="shared" si="1737"/>
        <v>#N/A</v>
      </c>
    </row>
    <row r="1426" spans="1:66" x14ac:dyDescent="0.25">
      <c r="A1426" t="s">
        <v>16</v>
      </c>
      <c r="B1426" t="s">
        <v>287</v>
      </c>
      <c r="C1426" t="s">
        <v>58</v>
      </c>
      <c r="D1426" t="s">
        <v>568</v>
      </c>
      <c r="E1426">
        <f>VLOOKUP(A1426,home!$A$2:$E$405,3,FALSE)</f>
        <v>1.5457516339869299</v>
      </c>
      <c r="F1426">
        <f>VLOOKUP(B1426,home!$B$2:$E$405,3,FALSE)</f>
        <v>1.37</v>
      </c>
      <c r="G1426">
        <f>VLOOKUP(C1426,away!$B$2:$E$405,4,FALSE)</f>
        <v>0.8</v>
      </c>
      <c r="H1426">
        <f>VLOOKUP(A1426,away!$A$2:$E$405,3,FALSE)</f>
        <v>1.36928104575163</v>
      </c>
      <c r="I1426">
        <f>VLOOKUP(C1426,away!$B$2:$E$405,3,FALSE)</f>
        <v>0.65</v>
      </c>
      <c r="J1426">
        <f>VLOOKUP(B1426,home!$B$2:$E$405,4,FALSE)</f>
        <v>0.73</v>
      </c>
      <c r="K1426" s="3">
        <f t="shared" si="1682"/>
        <v>1.6941437908496753</v>
      </c>
      <c r="L1426" s="3">
        <f t="shared" si="1683"/>
        <v>0.64972385620914841</v>
      </c>
      <c r="M1426" s="5">
        <f t="shared" si="1684"/>
        <v>9.5955796463687432E-2</v>
      </c>
      <c r="N1426" s="5">
        <f t="shared" si="1685"/>
        <v>0.16256291677499127</v>
      </c>
      <c r="O1426" s="5">
        <f t="shared" si="1686"/>
        <v>6.2344770104007165E-2</v>
      </c>
      <c r="P1426" s="5">
        <f t="shared" si="1687"/>
        <v>0.10562100516365419</v>
      </c>
      <c r="Q1426" s="5">
        <f t="shared" si="1688"/>
        <v>0.13770247803838204</v>
      </c>
      <c r="R1426" s="5">
        <f t="shared" si="1689"/>
        <v>2.0253442223224182E-2</v>
      </c>
      <c r="S1426" s="5">
        <f t="shared" si="1690"/>
        <v>2.9064937041094644E-2</v>
      </c>
      <c r="T1426" s="5">
        <f t="shared" si="1691"/>
        <v>8.9468585040653151E-2</v>
      </c>
      <c r="U1426" s="5">
        <f t="shared" si="1692"/>
        <v>3.4312243385807885E-2</v>
      </c>
      <c r="V1426" s="5">
        <f t="shared" si="1693"/>
        <v>3.5547245924504316E-3</v>
      </c>
      <c r="W1426" s="5">
        <f t="shared" si="1694"/>
        <v>7.7762599384446213E-2</v>
      </c>
      <c r="X1426" s="5">
        <f t="shared" si="1695"/>
        <v>5.0524215940909549E-2</v>
      </c>
      <c r="Y1426" s="5">
        <f t="shared" si="1696"/>
        <v>1.6413394206535738E-2</v>
      </c>
      <c r="Z1426" s="5">
        <f t="shared" si="1697"/>
        <v>4.3863815275941341E-3</v>
      </c>
      <c r="AA1426" s="5">
        <f t="shared" si="1698"/>
        <v>7.4311610292713149E-3</v>
      </c>
      <c r="AB1426" s="5">
        <f t="shared" si="1699"/>
        <v>6.2947276582720419E-3</v>
      </c>
      <c r="AC1426" s="5">
        <f t="shared" si="1700"/>
        <v>2.4454853065902234E-4</v>
      </c>
      <c r="AD1426" s="5">
        <f t="shared" si="1701"/>
        <v>3.2935256226872586E-2</v>
      </c>
      <c r="AE1426" s="5">
        <f t="shared" si="1702"/>
        <v>2.1398821680960023E-2</v>
      </c>
      <c r="AF1426" s="5">
        <f t="shared" si="1703"/>
        <v>6.9516624704426388E-3</v>
      </c>
      <c r="AG1426" s="5">
        <f t="shared" si="1704"/>
        <v>1.5055536491201352E-3</v>
      </c>
      <c r="AH1426" s="5">
        <f t="shared" si="1705"/>
        <v>7.1248418022825885E-4</v>
      </c>
      <c r="AI1426" s="5">
        <f t="shared" si="1706"/>
        <v>1.2070506500123255E-3</v>
      </c>
      <c r="AJ1426" s="5">
        <f t="shared" si="1707"/>
        <v>1.0224586819797233E-3</v>
      </c>
      <c r="AK1426" s="5">
        <f t="shared" si="1708"/>
        <v>5.7739734249209697E-4</v>
      </c>
      <c r="AL1426" s="5">
        <f t="shared" si="1709"/>
        <v>1.0767233485170565E-5</v>
      </c>
      <c r="AM1426" s="5">
        <f t="shared" si="1710"/>
        <v>1.1159411967359865E-2</v>
      </c>
      <c r="AN1426" s="5">
        <f t="shared" si="1711"/>
        <v>7.2505361764595719E-3</v>
      </c>
      <c r="AO1426" s="5">
        <f t="shared" si="1712"/>
        <v>2.3554231620766235E-3</v>
      </c>
      <c r="AP1426" s="5">
        <f t="shared" si="1713"/>
        <v>5.1012487328958988E-4</v>
      </c>
      <c r="AQ1426" s="5">
        <f t="shared" si="1714"/>
        <v>8.2860074955478879E-5</v>
      </c>
      <c r="AR1426" s="5">
        <f t="shared" si="1715"/>
        <v>9.2583593813183661E-5</v>
      </c>
      <c r="AS1426" s="5">
        <f t="shared" si="1716"/>
        <v>1.5684992059315347E-4</v>
      </c>
      <c r="AT1426" s="5">
        <f t="shared" si="1717"/>
        <v>1.3286315953407783E-4</v>
      </c>
      <c r="AU1426" s="5">
        <f t="shared" si="1718"/>
        <v>7.5029765585775916E-5</v>
      </c>
      <c r="AV1426" s="5">
        <f t="shared" si="1719"/>
        <v>3.1777802874012232E-5</v>
      </c>
      <c r="AW1426" s="5">
        <f t="shared" si="1720"/>
        <v>3.2921583150408646E-7</v>
      </c>
      <c r="AX1426" s="5">
        <f t="shared" si="1721"/>
        <v>3.1509414156727132E-3</v>
      </c>
      <c r="AY1426" s="5">
        <f t="shared" si="1722"/>
        <v>2.0472418072799885E-3</v>
      </c>
      <c r="AZ1426" s="5">
        <f t="shared" si="1723"/>
        <v>6.6507092080927011E-4</v>
      </c>
      <c r="BA1426" s="5">
        <f t="shared" si="1724"/>
        <v>1.4403748110692271E-4</v>
      </c>
      <c r="BB1426" s="5">
        <f t="shared" si="1725"/>
        <v>2.3396146915860544E-5</v>
      </c>
      <c r="BC1426" s="5">
        <f t="shared" si="1726"/>
        <v>3.0402069589217376E-6</v>
      </c>
      <c r="BD1426" s="5">
        <f t="shared" si="1727"/>
        <v>1.0025628265667189E-5</v>
      </c>
      <c r="BE1426" s="5">
        <f t="shared" si="1728"/>
        <v>1.6984855875647063E-5</v>
      </c>
      <c r="BF1426" s="5">
        <f t="shared" si="1729"/>
        <v>1.4387394060102054E-5</v>
      </c>
      <c r="BG1426" s="5">
        <f t="shared" si="1730"/>
        <v>8.1247714378097967E-6</v>
      </c>
      <c r="BH1426" s="5">
        <f t="shared" si="1731"/>
        <v>3.4411327708595636E-6</v>
      </c>
      <c r="BI1426" s="5">
        <f t="shared" si="1732"/>
        <v>1.1659547434482145E-6</v>
      </c>
      <c r="BJ1426" s="8">
        <f t="shared" si="1733"/>
        <v>0.62461756764619791</v>
      </c>
      <c r="BK1426" s="8">
        <f t="shared" si="1734"/>
        <v>0.23649902083231089</v>
      </c>
      <c r="BL1426" s="8">
        <f t="shared" si="1735"/>
        <v>0.1346989692348487</v>
      </c>
      <c r="BM1426" s="8">
        <f t="shared" si="1736"/>
        <v>0.41371461788155717</v>
      </c>
      <c r="BN1426" s="8">
        <f t="shared" si="1737"/>
        <v>0.58444040876794634</v>
      </c>
    </row>
    <row r="1427" spans="1:66" x14ac:dyDescent="0.25">
      <c r="A1427" t="s">
        <v>61</v>
      </c>
      <c r="B1427" t="s">
        <v>62</v>
      </c>
      <c r="C1427" t="s">
        <v>241</v>
      </c>
      <c r="D1427" t="s">
        <v>568</v>
      </c>
      <c r="E1427">
        <f>VLOOKUP(A1427,home!$A$2:$E$405,3,FALSE)</f>
        <v>1.51315789473684</v>
      </c>
      <c r="F1427">
        <f>VLOOKUP(B1427,home!$B$2:$E$405,3,FALSE)</f>
        <v>0.7</v>
      </c>
      <c r="G1427">
        <f>VLOOKUP(C1427,away!$B$2:$E$405,4,FALSE)</f>
        <v>0.38</v>
      </c>
      <c r="H1427">
        <f>VLOOKUP(A1427,away!$A$2:$E$405,3,FALSE)</f>
        <v>1.30526315789474</v>
      </c>
      <c r="I1427">
        <f>VLOOKUP(C1427,away!$B$2:$E$405,3,FALSE)</f>
        <v>1.43</v>
      </c>
      <c r="J1427">
        <f>VLOOKUP(B1427,home!$B$2:$E$405,4,FALSE)</f>
        <v>1.01</v>
      </c>
      <c r="K1427" s="3">
        <f t="shared" si="1682"/>
        <v>0.40249999999999947</v>
      </c>
      <c r="L1427" s="3">
        <f t="shared" si="1683"/>
        <v>1.8851915789473728</v>
      </c>
      <c r="M1427" s="5">
        <f t="shared" si="1684"/>
        <v>0.10150049750884094</v>
      </c>
      <c r="N1427" s="5">
        <f t="shared" si="1685"/>
        <v>4.0853950247308431E-2</v>
      </c>
      <c r="O1427" s="5">
        <f t="shared" si="1686"/>
        <v>0.19134788316263571</v>
      </c>
      <c r="P1427" s="5">
        <f t="shared" si="1687"/>
        <v>7.7017522972960772E-2</v>
      </c>
      <c r="Q1427" s="5">
        <f t="shared" si="1688"/>
        <v>8.2218574872708079E-3</v>
      </c>
      <c r="R1427" s="5">
        <f t="shared" si="1689"/>
        <v>0.18036370899380336</v>
      </c>
      <c r="S1427" s="5">
        <f t="shared" si="1690"/>
        <v>1.4610024065088637E-2</v>
      </c>
      <c r="T1427" s="5">
        <f t="shared" si="1691"/>
        <v>1.5499776498308334E-2</v>
      </c>
      <c r="U1427" s="5">
        <f t="shared" si="1692"/>
        <v>7.2596392870005758E-2</v>
      </c>
      <c r="V1427" s="5">
        <f t="shared" si="1693"/>
        <v>1.2317704966809686E-3</v>
      </c>
      <c r="W1427" s="5">
        <f t="shared" si="1694"/>
        <v>1.1030992128754989E-3</v>
      </c>
      <c r="X1427" s="5">
        <f t="shared" si="1695"/>
        <v>2.0795533468563653E-3</v>
      </c>
      <c r="Y1427" s="5">
        <f t="shared" si="1696"/>
        <v>1.9601782287327232E-3</v>
      </c>
      <c r="Z1427" s="5">
        <f t="shared" si="1697"/>
        <v>0.11334004844761085</v>
      </c>
      <c r="AA1427" s="5">
        <f t="shared" si="1698"/>
        <v>4.5619369500163313E-2</v>
      </c>
      <c r="AB1427" s="5">
        <f t="shared" si="1699"/>
        <v>9.1808981119078526E-3</v>
      </c>
      <c r="AC1427" s="5">
        <f t="shared" si="1700"/>
        <v>5.8415915964647475E-5</v>
      </c>
      <c r="AD1427" s="5">
        <f t="shared" si="1701"/>
        <v>1.1099935829559689E-4</v>
      </c>
      <c r="AE1427" s="5">
        <f t="shared" si="1702"/>
        <v>2.0925505552742143E-4</v>
      </c>
      <c r="AF1427" s="5">
        <f t="shared" si="1703"/>
        <v>1.9724293426622995E-4</v>
      </c>
      <c r="AG1427" s="5">
        <f t="shared" si="1704"/>
        <v>1.2394690622852229E-4</v>
      </c>
      <c r="AH1427" s="5">
        <f t="shared" si="1705"/>
        <v>5.3416926222730816E-2</v>
      </c>
      <c r="AI1427" s="5">
        <f t="shared" si="1706"/>
        <v>2.1500312804649126E-2</v>
      </c>
      <c r="AJ1427" s="5">
        <f t="shared" si="1707"/>
        <v>4.3269379519356305E-3</v>
      </c>
      <c r="AK1427" s="5">
        <f t="shared" si="1708"/>
        <v>5.8053084188469629E-4</v>
      </c>
      <c r="AL1427" s="5">
        <f t="shared" si="1709"/>
        <v>1.7730156049341173E-6</v>
      </c>
      <c r="AM1427" s="5">
        <f t="shared" si="1710"/>
        <v>8.9354483427955404E-6</v>
      </c>
      <c r="AN1427" s="5">
        <f t="shared" si="1711"/>
        <v>1.6845031969957411E-5</v>
      </c>
      <c r="AO1427" s="5">
        <f t="shared" si="1712"/>
        <v>1.5878056208431494E-5</v>
      </c>
      <c r="AP1427" s="5">
        <f t="shared" si="1713"/>
        <v>9.9777259513960336E-6</v>
      </c>
      <c r="AQ1427" s="5">
        <f t="shared" si="1714"/>
        <v>4.7024812351541177E-6</v>
      </c>
      <c r="AR1427" s="5">
        <f t="shared" si="1715"/>
        <v>2.0140227897669054E-2</v>
      </c>
      <c r="AS1427" s="5">
        <f t="shared" si="1716"/>
        <v>8.1064417288117842E-3</v>
      </c>
      <c r="AT1427" s="5">
        <f t="shared" si="1717"/>
        <v>1.6314213979233693E-3</v>
      </c>
      <c r="AU1427" s="5">
        <f t="shared" si="1718"/>
        <v>2.1888237088805177E-4</v>
      </c>
      <c r="AV1427" s="5">
        <f t="shared" si="1719"/>
        <v>2.2025038570610173E-5</v>
      </c>
      <c r="AW1427" s="5">
        <f t="shared" si="1720"/>
        <v>3.7370717231251056E-8</v>
      </c>
      <c r="AX1427" s="5">
        <f t="shared" si="1721"/>
        <v>5.9941965966253317E-7</v>
      </c>
      <c r="AY1427" s="5">
        <f t="shared" si="1722"/>
        <v>1.1300208946513075E-6</v>
      </c>
      <c r="AZ1427" s="5">
        <f t="shared" si="1723"/>
        <v>1.0651529373156109E-6</v>
      </c>
      <c r="BA1427" s="5">
        <f t="shared" si="1724"/>
        <v>6.6933911590614939E-7</v>
      </c>
      <c r="BB1427" s="5">
        <f t="shared" si="1725"/>
        <v>3.1545811619158815E-7</v>
      </c>
      <c r="BC1427" s="5">
        <f t="shared" si="1726"/>
        <v>1.1893979683099682E-7</v>
      </c>
      <c r="BD1427" s="5">
        <f t="shared" si="1727"/>
        <v>6.3280313384611016E-3</v>
      </c>
      <c r="BE1427" s="5">
        <f t="shared" si="1728"/>
        <v>2.5470326137305901E-3</v>
      </c>
      <c r="BF1427" s="5">
        <f t="shared" si="1729"/>
        <v>5.1259031351328049E-4</v>
      </c>
      <c r="BG1427" s="5">
        <f t="shared" si="1730"/>
        <v>6.8772533729698375E-5</v>
      </c>
      <c r="BH1427" s="5">
        <f t="shared" si="1731"/>
        <v>6.9202362065508887E-6</v>
      </c>
      <c r="BI1427" s="5">
        <f t="shared" si="1732"/>
        <v>5.5707901462734599E-7</v>
      </c>
      <c r="BJ1427" s="8">
        <f t="shared" si="1733"/>
        <v>7.0420096349898237E-2</v>
      </c>
      <c r="BK1427" s="8">
        <f t="shared" si="1734"/>
        <v>0.19442113399603556</v>
      </c>
      <c r="BL1427" s="8">
        <f t="shared" si="1735"/>
        <v>0.61851586300823491</v>
      </c>
      <c r="BM1427" s="8">
        <f t="shared" si="1736"/>
        <v>0.3973906287787824</v>
      </c>
      <c r="BN1427" s="8">
        <f t="shared" si="1737"/>
        <v>0.59930542037282009</v>
      </c>
    </row>
    <row r="1428" spans="1:66" x14ac:dyDescent="0.25">
      <c r="A1428" t="s">
        <v>61</v>
      </c>
      <c r="B1428" t="s">
        <v>289</v>
      </c>
      <c r="C1428" t="s">
        <v>77</v>
      </c>
      <c r="D1428" t="s">
        <v>568</v>
      </c>
      <c r="E1428">
        <f>VLOOKUP(A1428,home!$A$2:$E$405,3,FALSE)</f>
        <v>1.51315789473684</v>
      </c>
      <c r="F1428">
        <f>VLOOKUP(B1428,home!$B$2:$E$405,3,FALSE)</f>
        <v>0.9</v>
      </c>
      <c r="G1428">
        <f>VLOOKUP(C1428,away!$B$2:$E$405,4,FALSE)</f>
        <v>0.55000000000000004</v>
      </c>
      <c r="H1428">
        <f>VLOOKUP(A1428,away!$A$2:$E$405,3,FALSE)</f>
        <v>1.30526315789474</v>
      </c>
      <c r="I1428">
        <f>VLOOKUP(C1428,away!$B$2:$E$405,3,FALSE)</f>
        <v>1.01</v>
      </c>
      <c r="J1428">
        <f>VLOOKUP(B1428,home!$B$2:$E$405,4,FALSE)</f>
        <v>1.0900000000000001</v>
      </c>
      <c r="K1428" s="3">
        <f t="shared" si="1682"/>
        <v>0.74901315789473588</v>
      </c>
      <c r="L1428" s="3">
        <f t="shared" si="1683"/>
        <v>1.4369642105263194</v>
      </c>
      <c r="M1428" s="5">
        <f t="shared" si="1684"/>
        <v>0.1123678551739692</v>
      </c>
      <c r="N1428" s="5">
        <f t="shared" si="1685"/>
        <v>8.4165002049713E-2</v>
      </c>
      <c r="O1428" s="5">
        <f t="shared" si="1686"/>
        <v>0.16146858629859845</v>
      </c>
      <c r="P1428" s="5">
        <f t="shared" si="1687"/>
        <v>0.12094209572431189</v>
      </c>
      <c r="Q1428" s="5">
        <f t="shared" si="1688"/>
        <v>3.1520346984736221E-2</v>
      </c>
      <c r="R1428" s="5">
        <f t="shared" si="1689"/>
        <v>0.1160122898176832</v>
      </c>
      <c r="S1428" s="5">
        <f t="shared" si="1690"/>
        <v>3.2542648641693275E-2</v>
      </c>
      <c r="T1428" s="5">
        <f t="shared" si="1691"/>
        <v>4.5293610520437136E-2</v>
      </c>
      <c r="U1428" s="5">
        <f t="shared" si="1692"/>
        <v>8.6894731550942197E-2</v>
      </c>
      <c r="V1428" s="5">
        <f t="shared" si="1693"/>
        <v>3.8917576374023232E-3</v>
      </c>
      <c r="W1428" s="5">
        <f t="shared" si="1694"/>
        <v>7.8697182109916993E-3</v>
      </c>
      <c r="X1428" s="5">
        <f t="shared" si="1695"/>
        <v>1.1308503416122285E-2</v>
      </c>
      <c r="Y1428" s="5">
        <f t="shared" si="1696"/>
        <v>8.1249573417911738E-3</v>
      </c>
      <c r="Z1428" s="5">
        <f t="shared" si="1697"/>
        <v>5.5568502816405872E-2</v>
      </c>
      <c r="AA1428" s="5">
        <f t="shared" si="1698"/>
        <v>4.1621539773998684E-2</v>
      </c>
      <c r="AB1428" s="5">
        <f t="shared" si="1699"/>
        <v>1.558754047128205E-2</v>
      </c>
      <c r="AC1428" s="5">
        <f t="shared" si="1700"/>
        <v>2.6179491233826725E-4</v>
      </c>
      <c r="AD1428" s="5">
        <f t="shared" si="1701"/>
        <v>1.4736306222391509E-3</v>
      </c>
      <c r="AE1428" s="5">
        <f t="shared" si="1702"/>
        <v>2.1175544636932902E-3</v>
      </c>
      <c r="AF1428" s="5">
        <f t="shared" si="1703"/>
        <v>1.5214249890837563E-3</v>
      </c>
      <c r="AG1428" s="5">
        <f t="shared" si="1704"/>
        <v>7.2874441943791759E-4</v>
      </c>
      <c r="AH1428" s="5">
        <f t="shared" si="1705"/>
        <v>1.9962487444926569E-2</v>
      </c>
      <c r="AI1428" s="5">
        <f t="shared" si="1706"/>
        <v>1.4952165760558465E-2</v>
      </c>
      <c r="AJ1428" s="5">
        <f t="shared" si="1707"/>
        <v>5.5996844468407195E-3</v>
      </c>
      <c r="AK1428" s="5">
        <f t="shared" si="1708"/>
        <v>1.3980791102474017E-3</v>
      </c>
      <c r="AL1428" s="5">
        <f t="shared" si="1709"/>
        <v>1.1270847983752302E-5</v>
      </c>
      <c r="AM1428" s="5">
        <f t="shared" si="1710"/>
        <v>2.2075374518674623E-4</v>
      </c>
      <c r="AN1428" s="5">
        <f t="shared" si="1711"/>
        <v>3.1721523117300102E-4</v>
      </c>
      <c r="AO1428" s="5">
        <f t="shared" si="1712"/>
        <v>2.279134671147177E-4</v>
      </c>
      <c r="AP1428" s="5">
        <f t="shared" si="1713"/>
        <v>1.0916783178027213E-4</v>
      </c>
      <c r="AQ1428" s="5">
        <f t="shared" si="1714"/>
        <v>3.9217566802252222E-5</v>
      </c>
      <c r="AR1428" s="5">
        <f t="shared" si="1715"/>
        <v>5.7370760022880888E-3</v>
      </c>
      <c r="AS1428" s="5">
        <f t="shared" si="1716"/>
        <v>4.2971454135559079E-3</v>
      </c>
      <c r="AT1428" s="5">
        <f t="shared" si="1717"/>
        <v>1.6093092280701955E-3</v>
      </c>
      <c r="AU1428" s="5">
        <f t="shared" si="1718"/>
        <v>4.0179792898199898E-4</v>
      </c>
      <c r="AV1428" s="5">
        <f t="shared" si="1719"/>
        <v>7.523798390559297E-5</v>
      </c>
      <c r="AW1428" s="5">
        <f t="shared" si="1720"/>
        <v>3.3696864385349462E-7</v>
      </c>
      <c r="AX1428" s="5">
        <f t="shared" si="1721"/>
        <v>2.7557909966569097E-5</v>
      </c>
      <c r="AY1428" s="5">
        <f t="shared" si="1722"/>
        <v>3.9599730338866347E-5</v>
      </c>
      <c r="AZ1428" s="5">
        <f t="shared" si="1723"/>
        <v>2.8451697621722115E-5</v>
      </c>
      <c r="BA1428" s="5">
        <f t="shared" si="1724"/>
        <v>1.3628023737043819E-5</v>
      </c>
      <c r="BB1428" s="5">
        <f t="shared" si="1725"/>
        <v>4.8957455925837808E-6</v>
      </c>
      <c r="BC1428" s="5">
        <f t="shared" si="1726"/>
        <v>1.4070022400769708E-6</v>
      </c>
      <c r="BD1428" s="5">
        <f t="shared" si="1727"/>
        <v>1.3739954813928998E-3</v>
      </c>
      <c r="BE1428" s="5">
        <f t="shared" si="1728"/>
        <v>1.0291406944511936E-3</v>
      </c>
      <c r="BF1428" s="5">
        <f t="shared" si="1729"/>
        <v>3.854199607344349E-4</v>
      </c>
      <c r="BG1428" s="5">
        <f t="shared" si="1730"/>
        <v>9.6228207301788082E-5</v>
      </c>
      <c r="BH1428" s="5">
        <f t="shared" si="1731"/>
        <v>1.8019048357415391E-5</v>
      </c>
      <c r="BI1428" s="5">
        <f t="shared" si="1732"/>
        <v>2.6993008624891316E-6</v>
      </c>
      <c r="BJ1428" s="8">
        <f t="shared" si="1733"/>
        <v>0.19515330096979944</v>
      </c>
      <c r="BK1428" s="8">
        <f t="shared" si="1734"/>
        <v>0.27005702266803755</v>
      </c>
      <c r="BL1428" s="8">
        <f t="shared" si="1735"/>
        <v>0.47852317392497962</v>
      </c>
      <c r="BM1428" s="8">
        <f t="shared" si="1736"/>
        <v>0.37278656156851553</v>
      </c>
      <c r="BN1428" s="8">
        <f t="shared" si="1737"/>
        <v>0.62647617604901196</v>
      </c>
    </row>
    <row r="1429" spans="1:66" x14ac:dyDescent="0.25">
      <c r="A1429" t="s">
        <v>61</v>
      </c>
      <c r="B1429" t="s">
        <v>238</v>
      </c>
      <c r="C1429" t="s">
        <v>70</v>
      </c>
      <c r="D1429" t="s">
        <v>568</v>
      </c>
      <c r="E1429">
        <f>VLOOKUP(A1429,home!$A$2:$E$405,3,FALSE)</f>
        <v>1.51315789473684</v>
      </c>
      <c r="F1429">
        <f>VLOOKUP(B1429,home!$B$2:$E$405,3,FALSE)</f>
        <v>1.32</v>
      </c>
      <c r="G1429">
        <f>VLOOKUP(C1429,away!$B$2:$E$405,4,FALSE)</f>
        <v>1.25</v>
      </c>
      <c r="H1429">
        <f>VLOOKUP(A1429,away!$A$2:$E$405,3,FALSE)</f>
        <v>1.30526315789474</v>
      </c>
      <c r="I1429">
        <f>VLOOKUP(C1429,away!$B$2:$E$405,3,FALSE)</f>
        <v>0.97</v>
      </c>
      <c r="J1429">
        <f>VLOOKUP(B1429,home!$B$2:$E$405,4,FALSE)</f>
        <v>0.77</v>
      </c>
      <c r="K1429" s="3">
        <f t="shared" si="1682"/>
        <v>2.4967105263157863</v>
      </c>
      <c r="L1429" s="3">
        <f t="shared" si="1683"/>
        <v>0.97490105263158122</v>
      </c>
      <c r="M1429" s="5">
        <f t="shared" si="1684"/>
        <v>3.1066923496213705E-2</v>
      </c>
      <c r="N1429" s="5">
        <f t="shared" si="1685"/>
        <v>7.7565114913243985E-2</v>
      </c>
      <c r="O1429" s="5">
        <f t="shared" si="1686"/>
        <v>3.0287176418483542E-2</v>
      </c>
      <c r="P1429" s="5">
        <f t="shared" si="1687"/>
        <v>7.5618312176411115E-2</v>
      </c>
      <c r="Q1429" s="5">
        <f t="shared" si="1688"/>
        <v>9.6828819439394934E-2</v>
      </c>
      <c r="R1429" s="5">
        <f t="shared" si="1689"/>
        <v>1.4763500085809003E-2</v>
      </c>
      <c r="S1429" s="5">
        <f t="shared" si="1690"/>
        <v>4.6014607280843771E-2</v>
      </c>
      <c r="T1429" s="5">
        <f t="shared" si="1691"/>
        <v>9.4398517996539422E-2</v>
      </c>
      <c r="U1429" s="5">
        <f t="shared" si="1692"/>
        <v>3.6860186069503358E-2</v>
      </c>
      <c r="V1429" s="5">
        <f t="shared" si="1693"/>
        <v>1.2444628657735098E-2</v>
      </c>
      <c r="W1429" s="5">
        <f t="shared" si="1694"/>
        <v>8.0584510915022639E-2</v>
      </c>
      <c r="X1429" s="5">
        <f t="shared" si="1695"/>
        <v>7.8561924516856715E-2</v>
      </c>
      <c r="Y1429" s="5">
        <f t="shared" si="1696"/>
        <v>3.8295051454123215E-2</v>
      </c>
      <c r="Z1429" s="5">
        <f t="shared" si="1697"/>
        <v>4.7976505913938797E-3</v>
      </c>
      <c r="AA1429" s="5">
        <f t="shared" si="1698"/>
        <v>1.1978344733118257E-2</v>
      </c>
      <c r="AB1429" s="5">
        <f t="shared" si="1699"/>
        <v>1.4953229691507806E-2</v>
      </c>
      <c r="AC1429" s="5">
        <f t="shared" si="1700"/>
        <v>1.8931746952567058E-3</v>
      </c>
      <c r="AD1429" s="5">
        <f t="shared" si="1701"/>
        <v>5.0299049164886589E-2</v>
      </c>
      <c r="AE1429" s="5">
        <f t="shared" si="1702"/>
        <v>4.9036595977215588E-2</v>
      </c>
      <c r="AF1429" s="5">
        <f t="shared" si="1703"/>
        <v>2.390291451782852E-2</v>
      </c>
      <c r="AG1429" s="5">
        <f t="shared" si="1704"/>
        <v>7.767658841464577E-3</v>
      </c>
      <c r="AH1429" s="5">
        <f t="shared" si="1705"/>
        <v>1.1693086529271052E-3</v>
      </c>
      <c r="AI1429" s="5">
        <f t="shared" si="1706"/>
        <v>2.9194252222752358E-3</v>
      </c>
      <c r="AJ1429" s="5">
        <f t="shared" si="1707"/>
        <v>3.644479841623193E-3</v>
      </c>
      <c r="AK1429" s="5">
        <f t="shared" si="1708"/>
        <v>3.0330703945087717E-3</v>
      </c>
      <c r="AL1429" s="5">
        <f t="shared" si="1709"/>
        <v>1.8432295058485757E-4</v>
      </c>
      <c r="AM1429" s="5">
        <f t="shared" si="1710"/>
        <v>2.5116433102729541E-2</v>
      </c>
      <c r="AN1429" s="5">
        <f t="shared" si="1711"/>
        <v>2.4486037070201722E-2</v>
      </c>
      <c r="AO1429" s="5">
        <f t="shared" si="1712"/>
        <v>1.1935731657257788E-2</v>
      </c>
      <c r="AP1429" s="5">
        <f t="shared" si="1713"/>
        <v>3.8787191188629023E-3</v>
      </c>
      <c r="AQ1429" s="5">
        <f t="shared" si="1714"/>
        <v>9.4534183796042039E-4</v>
      </c>
      <c r="AR1429" s="5">
        <f t="shared" si="1715"/>
        <v>2.2799204731797028E-4</v>
      </c>
      <c r="AS1429" s="5">
        <f t="shared" si="1716"/>
        <v>5.6923014445506325E-4</v>
      </c>
      <c r="AT1429" s="5">
        <f t="shared" si="1717"/>
        <v>7.1060144677860613E-4</v>
      </c>
      <c r="AU1429" s="5">
        <f t="shared" si="1718"/>
        <v>5.9138870406245752E-4</v>
      </c>
      <c r="AV1429" s="5">
        <f t="shared" si="1719"/>
        <v>3.691316006442472E-4</v>
      </c>
      <c r="AW1429" s="5">
        <f t="shared" si="1720"/>
        <v>1.2462513583602535E-5</v>
      </c>
      <c r="AX1429" s="5">
        <f t="shared" si="1721"/>
        <v>1.0451410485181844E-2</v>
      </c>
      <c r="AY1429" s="5">
        <f t="shared" si="1722"/>
        <v>1.0189091083488524E-2</v>
      </c>
      <c r="AZ1429" s="5">
        <f t="shared" si="1723"/>
        <v>4.9666778113260108E-3</v>
      </c>
      <c r="BA1429" s="5">
        <f t="shared" si="1724"/>
        <v>1.6140064754478821E-3</v>
      </c>
      <c r="BB1429" s="5">
        <f t="shared" si="1725"/>
        <v>3.9337415296708208E-4</v>
      </c>
      <c r="BC1429" s="5">
        <f t="shared" si="1726"/>
        <v>7.6700175161133015E-5</v>
      </c>
      <c r="BD1429" s="5">
        <f t="shared" si="1727"/>
        <v>3.7044947820319741E-5</v>
      </c>
      <c r="BE1429" s="5">
        <f t="shared" si="1728"/>
        <v>9.2490511169811344E-5</v>
      </c>
      <c r="BF1429" s="5">
        <f t="shared" si="1729"/>
        <v>1.154610164109979E-4</v>
      </c>
      <c r="BG1429" s="5">
        <f t="shared" si="1730"/>
        <v>9.6090911684152728E-5</v>
      </c>
      <c r="BH1429" s="5">
        <f t="shared" si="1731"/>
        <v>5.9977797671276164E-5</v>
      </c>
      <c r="BI1429" s="5">
        <f t="shared" si="1732"/>
        <v>2.9949439758222754E-5</v>
      </c>
      <c r="BJ1429" s="8">
        <f t="shared" si="1733"/>
        <v>0.69129368070716113</v>
      </c>
      <c r="BK1429" s="8">
        <f t="shared" si="1734"/>
        <v>0.17741106034053378</v>
      </c>
      <c r="BL1429" s="8">
        <f t="shared" si="1735"/>
        <v>0.1225080796775294</v>
      </c>
      <c r="BM1429" s="8">
        <f t="shared" si="1736"/>
        <v>0.65970399621715692</v>
      </c>
      <c r="BN1429" s="8">
        <f t="shared" si="1737"/>
        <v>0.32612984652955629</v>
      </c>
    </row>
    <row r="1430" spans="1:66" x14ac:dyDescent="0.25">
      <c r="A1430" t="s">
        <v>72</v>
      </c>
      <c r="B1430" t="s">
        <v>90</v>
      </c>
      <c r="C1430" t="s">
        <v>102</v>
      </c>
      <c r="D1430" t="s">
        <v>568</v>
      </c>
      <c r="E1430">
        <f>VLOOKUP(A1430,home!$A$2:$E$405,3,FALSE)</f>
        <v>1.4148550724637701</v>
      </c>
      <c r="F1430">
        <f>VLOOKUP(B1430,home!$B$2:$E$405,3,FALSE)</f>
        <v>0.92</v>
      </c>
      <c r="G1430">
        <f>VLOOKUP(C1430,away!$B$2:$E$405,4,FALSE)</f>
        <v>0.8</v>
      </c>
      <c r="H1430">
        <f>VLOOKUP(A1430,away!$A$2:$E$405,3,FALSE)</f>
        <v>1.0942028985507199</v>
      </c>
      <c r="I1430">
        <f>VLOOKUP(C1430,away!$B$2:$E$405,3,FALSE)</f>
        <v>0.57999999999999996</v>
      </c>
      <c r="J1430">
        <f>VLOOKUP(B1430,home!$B$2:$E$405,4,FALSE)</f>
        <v>1.07</v>
      </c>
      <c r="K1430" s="3">
        <f t="shared" si="1682"/>
        <v>1.0413333333333348</v>
      </c>
      <c r="L1430" s="3">
        <f t="shared" si="1683"/>
        <v>0.67906231884057677</v>
      </c>
      <c r="M1430" s="5">
        <f t="shared" si="1684"/>
        <v>0.17899531401451477</v>
      </c>
      <c r="N1430" s="5">
        <f t="shared" si="1685"/>
        <v>0.18639378699378165</v>
      </c>
      <c r="O1430" s="5">
        <f t="shared" si="1686"/>
        <v>0.12154897299629359</v>
      </c>
      <c r="P1430" s="5">
        <f t="shared" si="1687"/>
        <v>0.12657299721347393</v>
      </c>
      <c r="Q1430" s="5">
        <f t="shared" si="1688"/>
        <v>9.7049031761429108E-2</v>
      </c>
      <c r="R1430" s="5">
        <f t="shared" si="1689"/>
        <v>4.1269663727776885E-2</v>
      </c>
      <c r="S1430" s="5">
        <f t="shared" si="1690"/>
        <v>2.2375898095163185E-2</v>
      </c>
      <c r="T1430" s="5">
        <f t="shared" si="1691"/>
        <v>6.5902340549148841E-2</v>
      </c>
      <c r="U1430" s="5">
        <f t="shared" si="1692"/>
        <v>4.297547649519172E-2</v>
      </c>
      <c r="V1430" s="5">
        <f t="shared" si="1693"/>
        <v>1.7580748802410947E-3</v>
      </c>
      <c r="W1430" s="5">
        <f t="shared" si="1694"/>
        <v>3.3686797246967222E-2</v>
      </c>
      <c r="X1430" s="5">
        <f t="shared" si="1695"/>
        <v>2.2875434652837919E-2</v>
      </c>
      <c r="Y1430" s="5">
        <f t="shared" si="1696"/>
        <v>7.7669228499210995E-3</v>
      </c>
      <c r="Z1430" s="5">
        <f t="shared" si="1697"/>
        <v>9.3415578495850051E-3</v>
      </c>
      <c r="AA1430" s="5">
        <f t="shared" si="1698"/>
        <v>9.7276755740345333E-3</v>
      </c>
      <c r="AB1430" s="5">
        <f t="shared" si="1699"/>
        <v>5.0648764155473199E-3</v>
      </c>
      <c r="AC1430" s="5">
        <f t="shared" si="1700"/>
        <v>7.7699243183745374E-5</v>
      </c>
      <c r="AD1430" s="5">
        <f t="shared" si="1701"/>
        <v>8.7697962166271431E-3</v>
      </c>
      <c r="AE1430" s="5">
        <f t="shared" si="1702"/>
        <v>5.9552381546221448E-3</v>
      </c>
      <c r="AF1430" s="5">
        <f t="shared" si="1703"/>
        <v>2.021988915262795E-3</v>
      </c>
      <c r="AG1430" s="5">
        <f t="shared" si="1704"/>
        <v>4.576854938227655E-4</v>
      </c>
      <c r="AH1430" s="5">
        <f t="shared" si="1705"/>
        <v>1.5858749837306459E-3</v>
      </c>
      <c r="AI1430" s="5">
        <f t="shared" si="1706"/>
        <v>1.6514244830581816E-3</v>
      </c>
      <c r="AJ1430" s="5">
        <f t="shared" si="1707"/>
        <v>8.5984168084562768E-4</v>
      </c>
      <c r="AK1430" s="5">
        <f t="shared" si="1708"/>
        <v>2.9846060121797169E-4</v>
      </c>
      <c r="AL1430" s="5">
        <f t="shared" si="1709"/>
        <v>2.1977393419780249E-6</v>
      </c>
      <c r="AM1430" s="5">
        <f t="shared" si="1710"/>
        <v>1.8264562253828829E-3</v>
      </c>
      <c r="AN1430" s="5">
        <f t="shared" si="1711"/>
        <v>1.2402775996693076E-3</v>
      </c>
      <c r="AO1430" s="5">
        <f t="shared" si="1712"/>
        <v>4.2111289141873219E-4</v>
      </c>
      <c r="AP1430" s="5">
        <f t="shared" si="1713"/>
        <v>9.5320632180154785E-5</v>
      </c>
      <c r="AQ1430" s="5">
        <f t="shared" si="1714"/>
        <v>1.6182162380401397E-5</v>
      </c>
      <c r="AR1430" s="5">
        <f t="shared" si="1715"/>
        <v>2.1538158876867894E-4</v>
      </c>
      <c r="AS1430" s="5">
        <f t="shared" si="1716"/>
        <v>2.24284027771118E-4</v>
      </c>
      <c r="AT1430" s="5">
        <f t="shared" si="1717"/>
        <v>1.1677721712616225E-4</v>
      </c>
      <c r="AU1430" s="5">
        <f t="shared" si="1718"/>
        <v>4.0534669589125718E-5</v>
      </c>
      <c r="AV1430" s="5">
        <f t="shared" si="1719"/>
        <v>1.0552525649702407E-5</v>
      </c>
      <c r="AW1430" s="5">
        <f t="shared" si="1720"/>
        <v>4.3169108944998709E-8</v>
      </c>
      <c r="AX1430" s="5">
        <f t="shared" si="1721"/>
        <v>3.1699162489422954E-4</v>
      </c>
      <c r="AY1430" s="5">
        <f t="shared" si="1722"/>
        <v>2.1525706785371782E-4</v>
      </c>
      <c r="AZ1430" s="5">
        <f t="shared" si="1723"/>
        <v>7.3086481821784481E-5</v>
      </c>
      <c r="BA1430" s="5">
        <f t="shared" si="1724"/>
        <v>1.6543425273933548E-5</v>
      </c>
      <c r="BB1430" s="5">
        <f t="shared" si="1725"/>
        <v>2.8085041820207786E-6</v>
      </c>
      <c r="BC1430" s="5">
        <f t="shared" si="1726"/>
        <v>3.8142987246329759E-7</v>
      </c>
      <c r="BD1430" s="5">
        <f t="shared" si="1727"/>
        <v>2.43762535174711E-5</v>
      </c>
      <c r="BE1430" s="5">
        <f t="shared" si="1728"/>
        <v>2.5383805329526607E-5</v>
      </c>
      <c r="BF1430" s="5">
        <f t="shared" si="1729"/>
        <v>1.3216501308240205E-5</v>
      </c>
      <c r="BG1430" s="5">
        <f t="shared" si="1730"/>
        <v>4.5875944541047182E-6</v>
      </c>
      <c r="BH1430" s="5">
        <f t="shared" si="1731"/>
        <v>1.1943037562185963E-6</v>
      </c>
      <c r="BI1430" s="5">
        <f t="shared" si="1732"/>
        <v>2.4873366229512674E-7</v>
      </c>
      <c r="BJ1430" s="8">
        <f t="shared" si="1733"/>
        <v>0.43510344087935021</v>
      </c>
      <c r="BK1430" s="8">
        <f t="shared" si="1734"/>
        <v>0.32999743825377231</v>
      </c>
      <c r="BL1430" s="8">
        <f t="shared" si="1735"/>
        <v>0.22565880417862913</v>
      </c>
      <c r="BM1430" s="8">
        <f t="shared" si="1736"/>
        <v>0.24805626055532215</v>
      </c>
      <c r="BN1430" s="8">
        <f t="shared" si="1737"/>
        <v>0.75182976670726986</v>
      </c>
    </row>
    <row r="1431" spans="1:66" x14ac:dyDescent="0.25">
      <c r="A1431" t="s">
        <v>72</v>
      </c>
      <c r="B1431" t="s">
        <v>74</v>
      </c>
      <c r="C1431" t="s">
        <v>326</v>
      </c>
      <c r="D1431" t="s">
        <v>568</v>
      </c>
      <c r="E1431">
        <f>VLOOKUP(A1431,home!$A$2:$E$405,3,FALSE)</f>
        <v>1.4148550724637701</v>
      </c>
      <c r="F1431">
        <f>VLOOKUP(B1431,home!$B$2:$E$405,3,FALSE)</f>
        <v>0.83</v>
      </c>
      <c r="G1431">
        <f>VLOOKUP(C1431,away!$B$2:$E$405,4,FALSE)</f>
        <v>1.01</v>
      </c>
      <c r="H1431">
        <f>VLOOKUP(A1431,away!$A$2:$E$405,3,FALSE)</f>
        <v>1.0942028985507199</v>
      </c>
      <c r="I1431">
        <f>VLOOKUP(C1431,away!$B$2:$E$405,3,FALSE)</f>
        <v>0.86</v>
      </c>
      <c r="J1431">
        <f>VLOOKUP(B1431,home!$B$2:$E$405,4,FALSE)</f>
        <v>1.31</v>
      </c>
      <c r="K1431" s="3">
        <f t="shared" si="1682"/>
        <v>1.1860730072463783</v>
      </c>
      <c r="L1431" s="3">
        <f t="shared" si="1683"/>
        <v>1.2327289855072412</v>
      </c>
      <c r="M1431" s="5">
        <f t="shared" si="1684"/>
        <v>8.9028210038054723E-2</v>
      </c>
      <c r="N1431" s="5">
        <f t="shared" si="1685"/>
        <v>0.10559395680959777</v>
      </c>
      <c r="O1431" s="5">
        <f t="shared" si="1686"/>
        <v>0.10974765504173678</v>
      </c>
      <c r="P1431" s="5">
        <f t="shared" si="1687"/>
        <v>0.13016873125359088</v>
      </c>
      <c r="Q1431" s="5">
        <f t="shared" si="1688"/>
        <v>6.2621070950101901E-2</v>
      </c>
      <c r="R1431" s="5">
        <f t="shared" si="1689"/>
        <v>6.7644557730699426E-2</v>
      </c>
      <c r="S1431" s="5">
        <f t="shared" si="1690"/>
        <v>4.7580139455030541E-2</v>
      </c>
      <c r="T1431" s="5">
        <f t="shared" si="1691"/>
        <v>7.7194809263696096E-2</v>
      </c>
      <c r="U1431" s="5">
        <f t="shared" si="1692"/>
        <v>8.0231384011501913E-2</v>
      </c>
      <c r="V1431" s="5">
        <f t="shared" si="1693"/>
        <v>7.7296927483034008E-3</v>
      </c>
      <c r="W1431" s="5">
        <f t="shared" si="1694"/>
        <v>2.4757720646258741E-2</v>
      </c>
      <c r="X1431" s="5">
        <f t="shared" si="1695"/>
        <v>3.0519559855734218E-2</v>
      </c>
      <c r="Y1431" s="5">
        <f t="shared" si="1696"/>
        <v>1.8811173029543386E-2</v>
      </c>
      <c r="Z1431" s="5">
        <f t="shared" si="1697"/>
        <v>2.7795802342150382E-2</v>
      </c>
      <c r="AA1431" s="5">
        <f t="shared" si="1698"/>
        <v>3.296785087278023E-2</v>
      </c>
      <c r="AB1431" s="5">
        <f t="shared" si="1699"/>
        <v>1.9551139013564291E-2</v>
      </c>
      <c r="AC1431" s="5">
        <f t="shared" si="1700"/>
        <v>7.0635216185735916E-4</v>
      </c>
      <c r="AD1431" s="5">
        <f t="shared" si="1701"/>
        <v>7.3411160448684657E-3</v>
      </c>
      <c r="AE1431" s="5">
        <f t="shared" si="1702"/>
        <v>9.0496065344816343E-3</v>
      </c>
      <c r="AF1431" s="5">
        <f t="shared" si="1703"/>
        <v>5.5778561412456237E-3</v>
      </c>
      <c r="AG1431" s="5">
        <f t="shared" si="1704"/>
        <v>2.2919949807676848E-3</v>
      </c>
      <c r="AH1431" s="5">
        <f t="shared" si="1705"/>
        <v>8.566172805649707E-3</v>
      </c>
      <c r="AI1431" s="5">
        <f t="shared" si="1706"/>
        <v>1.0160106340189094E-2</v>
      </c>
      <c r="AJ1431" s="5">
        <f t="shared" si="1707"/>
        <v>6.0253139404255369E-3</v>
      </c>
      <c r="AK1431" s="5">
        <f t="shared" si="1708"/>
        <v>2.3821540749746823E-3</v>
      </c>
      <c r="AL1431" s="5">
        <f t="shared" si="1709"/>
        <v>4.131048560356409E-5</v>
      </c>
      <c r="AM1431" s="5">
        <f t="shared" si="1710"/>
        <v>1.7414199167763553E-3</v>
      </c>
      <c r="AN1431" s="5">
        <f t="shared" si="1711"/>
        <v>2.1466988073498205E-3</v>
      </c>
      <c r="AO1431" s="5">
        <f t="shared" si="1712"/>
        <v>1.3231489214869747E-3</v>
      </c>
      <c r="AP1431" s="5">
        <f t="shared" si="1713"/>
        <v>5.4369467588654633E-4</v>
      </c>
      <c r="AQ1431" s="5">
        <f t="shared" si="1714"/>
        <v>1.6755704655782762E-4</v>
      </c>
      <c r="AR1431" s="5">
        <f t="shared" si="1715"/>
        <v>2.1119539024776566E-3</v>
      </c>
      <c r="AS1431" s="5">
        <f t="shared" si="1716"/>
        <v>2.504931516277399E-3</v>
      </c>
      <c r="AT1431" s="5">
        <f t="shared" si="1717"/>
        <v>1.4855158282286824E-3</v>
      </c>
      <c r="AU1431" s="5">
        <f t="shared" si="1718"/>
        <v>5.8731007523309619E-4</v>
      </c>
      <c r="AV1431" s="5">
        <f t="shared" si="1719"/>
        <v>1.7414815677945381E-4</v>
      </c>
      <c r="AW1431" s="5">
        <f t="shared" si="1720"/>
        <v>1.677787017104886E-6</v>
      </c>
      <c r="AX1431" s="5">
        <f t="shared" si="1721"/>
        <v>3.4424185959494477E-4</v>
      </c>
      <c r="AY1431" s="5">
        <f t="shared" si="1722"/>
        <v>4.2435691834760242E-4</v>
      </c>
      <c r="AZ1431" s="5">
        <f t="shared" si="1723"/>
        <v>2.6155853672380961E-4</v>
      </c>
      <c r="BA1431" s="5">
        <f t="shared" si="1724"/>
        <v>1.0747692987543346E-4</v>
      </c>
      <c r="BB1431" s="5">
        <f t="shared" si="1725"/>
        <v>3.3122481682693995E-5</v>
      </c>
      <c r="BC1431" s="5">
        <f t="shared" si="1726"/>
        <v>8.1662086484379108E-6</v>
      </c>
      <c r="BD1431" s="5">
        <f t="shared" si="1727"/>
        <v>4.3391113193988983E-4</v>
      </c>
      <c r="BE1431" s="5">
        <f t="shared" si="1728"/>
        <v>5.1465028113762518E-4</v>
      </c>
      <c r="BF1431" s="5">
        <f t="shared" si="1729"/>
        <v>3.0520640331454857E-4</v>
      </c>
      <c r="BG1431" s="5">
        <f t="shared" si="1730"/>
        <v>1.2066569220337926E-4</v>
      </c>
      <c r="BH1431" s="5">
        <f t="shared" si="1731"/>
        <v>3.5779580105781992E-5</v>
      </c>
      <c r="BI1431" s="5">
        <f t="shared" si="1732"/>
        <v>8.4874388348155033E-6</v>
      </c>
      <c r="BJ1431" s="8">
        <f t="shared" si="1733"/>
        <v>0.35086030655922601</v>
      </c>
      <c r="BK1431" s="8">
        <f t="shared" si="1734"/>
        <v>0.27567879306078807</v>
      </c>
      <c r="BL1431" s="8">
        <f t="shared" si="1735"/>
        <v>0.34555889383805405</v>
      </c>
      <c r="BM1431" s="8">
        <f t="shared" si="1736"/>
        <v>0.43466693484510655</v>
      </c>
      <c r="BN1431" s="8">
        <f t="shared" si="1737"/>
        <v>0.56480418182378145</v>
      </c>
    </row>
    <row r="1432" spans="1:66" x14ac:dyDescent="0.25">
      <c r="A1432" t="s">
        <v>72</v>
      </c>
      <c r="B1432" t="s">
        <v>67</v>
      </c>
      <c r="C1432" t="s">
        <v>79</v>
      </c>
      <c r="D1432" t="s">
        <v>568</v>
      </c>
      <c r="E1432">
        <f>VLOOKUP(A1432,home!$A$2:$E$405,3,FALSE)</f>
        <v>1.4148550724637701</v>
      </c>
      <c r="F1432">
        <f>VLOOKUP(B1432,home!$B$2:$E$405,3,FALSE)</f>
        <v>0.63</v>
      </c>
      <c r="G1432">
        <f>VLOOKUP(C1432,away!$B$2:$E$405,4,FALSE)</f>
        <v>1.48</v>
      </c>
      <c r="H1432">
        <f>VLOOKUP(A1432,away!$A$2:$E$405,3,FALSE)</f>
        <v>1.0942028985507199</v>
      </c>
      <c r="I1432">
        <f>VLOOKUP(C1432,away!$B$2:$E$405,3,FALSE)</f>
        <v>0.89</v>
      </c>
      <c r="J1432">
        <f>VLOOKUP(B1432,home!$B$2:$E$405,4,FALSE)</f>
        <v>1.01</v>
      </c>
      <c r="K1432" s="3">
        <f t="shared" si="1682"/>
        <v>1.3192108695652192</v>
      </c>
      <c r="L1432" s="3">
        <f t="shared" si="1683"/>
        <v>0.98357898550724221</v>
      </c>
      <c r="M1432" s="5">
        <f t="shared" si="1684"/>
        <v>9.9979525888390777E-2</v>
      </c>
      <c r="N1432" s="5">
        <f t="shared" si="1685"/>
        <v>0.13189407728594235</v>
      </c>
      <c r="O1432" s="5">
        <f t="shared" si="1686"/>
        <v>9.8337760644798461E-2</v>
      </c>
      <c r="P1432" s="5">
        <f t="shared" si="1687"/>
        <v>0.12972824273132097</v>
      </c>
      <c r="Q1432" s="5">
        <f t="shared" si="1688"/>
        <v>8.6998050193445128E-2</v>
      </c>
      <c r="R1432" s="5">
        <f t="shared" si="1689"/>
        <v>4.8361477426032431E-2</v>
      </c>
      <c r="S1432" s="5">
        <f t="shared" si="1690"/>
        <v>4.2082158353460186E-2</v>
      </c>
      <c r="T1432" s="5">
        <f t="shared" si="1691"/>
        <v>8.5569453950376906E-2</v>
      </c>
      <c r="U1432" s="5">
        <f t="shared" si="1692"/>
        <v>6.3798986688654968E-2</v>
      </c>
      <c r="V1432" s="5">
        <f t="shared" si="1693"/>
        <v>6.0670693491450276E-3</v>
      </c>
      <c r="W1432" s="5">
        <f t="shared" si="1694"/>
        <v>3.825625781539109E-2</v>
      </c>
      <c r="X1432" s="5">
        <f t="shared" si="1695"/>
        <v>3.7628051251365875E-2</v>
      </c>
      <c r="Y1432" s="5">
        <f t="shared" si="1696"/>
        <v>1.8505080238216478E-2</v>
      </c>
      <c r="Z1432" s="5">
        <f t="shared" si="1697"/>
        <v>1.5855777634776125E-2</v>
      </c>
      <c r="AA1432" s="5">
        <f t="shared" si="1698"/>
        <v>2.0917114201205771E-2</v>
      </c>
      <c r="AB1432" s="5">
        <f t="shared" si="1699"/>
        <v>1.3797042207083833E-2</v>
      </c>
      <c r="AC1432" s="5">
        <f t="shared" si="1700"/>
        <v>4.9201963989623941E-4</v>
      </c>
      <c r="AD1432" s="5">
        <f t="shared" si="1701"/>
        <v>1.2617017784738338E-2</v>
      </c>
      <c r="AE1432" s="5">
        <f t="shared" si="1702"/>
        <v>1.2409833552839769E-2</v>
      </c>
      <c r="AF1432" s="5">
        <f t="shared" si="1703"/>
        <v>6.1030257481079356E-3</v>
      </c>
      <c r="AG1432" s="5">
        <f t="shared" si="1704"/>
        <v>2.0009359579495276E-3</v>
      </c>
      <c r="AH1432" s="5">
        <f t="shared" si="1705"/>
        <v>3.8988524201103805E-3</v>
      </c>
      <c r="AI1432" s="5">
        <f t="shared" si="1706"/>
        <v>5.1434084914402742E-3</v>
      </c>
      <c r="AJ1432" s="5">
        <f t="shared" si="1707"/>
        <v>3.392620194261029E-3</v>
      </c>
      <c r="AK1432" s="5">
        <f t="shared" si="1708"/>
        <v>1.4918604788585373E-3</v>
      </c>
      <c r="AL1432" s="5">
        <f t="shared" si="1709"/>
        <v>2.553676573513258E-5</v>
      </c>
      <c r="AM1432" s="5">
        <f t="shared" si="1710"/>
        <v>3.328901400624897E-3</v>
      </c>
      <c r="AN1432" s="5">
        <f t="shared" si="1711"/>
        <v>3.2742374624802738E-3</v>
      </c>
      <c r="AO1432" s="5">
        <f t="shared" si="1712"/>
        <v>1.610235580828077E-3</v>
      </c>
      <c r="AP1432" s="5">
        <f t="shared" si="1713"/>
        <v>5.2793129300618175E-4</v>
      </c>
      <c r="AQ1432" s="5">
        <f t="shared" si="1714"/>
        <v>1.2981553139813671E-4</v>
      </c>
      <c r="AR1432" s="5">
        <f t="shared" si="1715"/>
        <v>7.6696586160292517E-4</v>
      </c>
      <c r="AS1432" s="5">
        <f t="shared" si="1716"/>
        <v>1.0117897012120324E-3</v>
      </c>
      <c r="AT1432" s="5">
        <f t="shared" si="1717"/>
        <v>6.6738198577652951E-4</v>
      </c>
      <c r="AU1432" s="5">
        <f t="shared" si="1718"/>
        <v>2.9347252326280589E-4</v>
      </c>
      <c r="AV1432" s="5">
        <f t="shared" si="1719"/>
        <v>9.6788035651756418E-5</v>
      </c>
      <c r="AW1432" s="5">
        <f t="shared" si="1720"/>
        <v>9.2042171035162846E-7</v>
      </c>
      <c r="AX1432" s="5">
        <f t="shared" si="1721"/>
        <v>7.3192048523587313E-4</v>
      </c>
      <c r="AY1432" s="5">
        <f t="shared" si="1722"/>
        <v>7.1990160834026868E-4</v>
      </c>
      <c r="AZ1432" s="5">
        <f t="shared" si="1723"/>
        <v>3.5404004679817663E-4</v>
      </c>
      <c r="BA1432" s="5">
        <f t="shared" si="1724"/>
        <v>1.160754500195624E-4</v>
      </c>
      <c r="BB1432" s="5">
        <f t="shared" si="1725"/>
        <v>2.854234334313444E-5</v>
      </c>
      <c r="BC1432" s="5">
        <f t="shared" si="1726"/>
        <v>5.6147298218879144E-6</v>
      </c>
      <c r="BD1432" s="5">
        <f t="shared" si="1727"/>
        <v>1.2572858401234876E-4</v>
      </c>
      <c r="BE1432" s="5">
        <f t="shared" si="1728"/>
        <v>1.6586251464413435E-4</v>
      </c>
      <c r="BF1432" s="5">
        <f t="shared" si="1729"/>
        <v>1.0940381608598122E-4</v>
      </c>
      <c r="BG1432" s="5">
        <f t="shared" si="1730"/>
        <v>4.8108901117513501E-5</v>
      </c>
      <c r="BH1432" s="5">
        <f t="shared" si="1731"/>
        <v>1.5866446319265553E-5</v>
      </c>
      <c r="BI1432" s="5">
        <f t="shared" si="1732"/>
        <v>4.1862376891496323E-6</v>
      </c>
      <c r="BJ1432" s="8">
        <f t="shared" si="1733"/>
        <v>0.44280899971026988</v>
      </c>
      <c r="BK1432" s="8">
        <f t="shared" si="1734"/>
        <v>0.27909445433628866</v>
      </c>
      <c r="BL1432" s="8">
        <f t="shared" si="1735"/>
        <v>0.26244467735982008</v>
      </c>
      <c r="BM1432" s="8">
        <f t="shared" si="1736"/>
        <v>0.40418579368459473</v>
      </c>
      <c r="BN1432" s="8">
        <f t="shared" si="1737"/>
        <v>0.59529913416993019</v>
      </c>
    </row>
    <row r="1433" spans="1:66" x14ac:dyDescent="0.25">
      <c r="A1433" t="s">
        <v>72</v>
      </c>
      <c r="B1433" t="s">
        <v>88</v>
      </c>
      <c r="C1433" t="s">
        <v>81</v>
      </c>
      <c r="D1433" t="s">
        <v>568</v>
      </c>
      <c r="E1433">
        <f>VLOOKUP(A1433,home!$A$2:$E$405,3,FALSE)</f>
        <v>1.4148550724637701</v>
      </c>
      <c r="F1433">
        <f>VLOOKUP(B1433,home!$B$2:$E$405,3,FALSE)</f>
        <v>1.08</v>
      </c>
      <c r="G1433">
        <f>VLOOKUP(C1433,away!$B$2:$E$405,4,FALSE)</f>
        <v>1.2</v>
      </c>
      <c r="H1433">
        <f>VLOOKUP(A1433,away!$A$2:$E$405,3,FALSE)</f>
        <v>1.0942028985507199</v>
      </c>
      <c r="I1433">
        <f>VLOOKUP(C1433,away!$B$2:$E$405,3,FALSE)</f>
        <v>0.86</v>
      </c>
      <c r="J1433">
        <f>VLOOKUP(B1433,home!$B$2:$E$405,4,FALSE)</f>
        <v>0.91</v>
      </c>
      <c r="K1433" s="3">
        <f t="shared" si="1682"/>
        <v>1.833652173913046</v>
      </c>
      <c r="L1433" s="3">
        <f t="shared" si="1683"/>
        <v>0.85632318840579347</v>
      </c>
      <c r="M1433" s="5">
        <f t="shared" si="1684"/>
        <v>6.7882611821305103E-2</v>
      </c>
      <c r="N1433" s="5">
        <f t="shared" si="1685"/>
        <v>0.12447309873703155</v>
      </c>
      <c r="O1433" s="5">
        <f t="shared" si="1686"/>
        <v>5.8129454592132791E-2</v>
      </c>
      <c r="P1433" s="5">
        <f t="shared" si="1687"/>
        <v>0.106589200781244</v>
      </c>
      <c r="Q1433" s="5">
        <f t="shared" si="1688"/>
        <v>0.11412018404642557</v>
      </c>
      <c r="R1433" s="5">
        <f t="shared" si="1689"/>
        <v>2.488879994831247E-2</v>
      </c>
      <c r="S1433" s="5">
        <f t="shared" si="1690"/>
        <v>4.1841560814910299E-2</v>
      </c>
      <c r="T1433" s="5">
        <f t="shared" si="1691"/>
        <v>9.7723759864091111E-2</v>
      </c>
      <c r="U1433" s="5">
        <f t="shared" si="1692"/>
        <v>4.5637402131310074E-2</v>
      </c>
      <c r="V1433" s="5">
        <f t="shared" si="1693"/>
        <v>7.2999524179268036E-3</v>
      </c>
      <c r="W1433" s="5">
        <f t="shared" si="1694"/>
        <v>6.9752241188028377E-2</v>
      </c>
      <c r="X1433" s="5">
        <f t="shared" si="1695"/>
        <v>5.9730461572582376E-2</v>
      </c>
      <c r="Y1433" s="5">
        <f t="shared" si="1696"/>
        <v>2.5574289649391731E-2</v>
      </c>
      <c r="Z1433" s="5">
        <f t="shared" si="1697"/>
        <v>7.1042855091109618E-3</v>
      </c>
      <c r="AA1433" s="5">
        <f t="shared" si="1698"/>
        <v>1.3026788567880268E-2</v>
      </c>
      <c r="AB1433" s="5">
        <f t="shared" si="1699"/>
        <v>1.1943299588299636E-2</v>
      </c>
      <c r="AC1433" s="5">
        <f t="shared" si="1700"/>
        <v>7.1639856758918207E-4</v>
      </c>
      <c r="AD1433" s="5">
        <f t="shared" si="1701"/>
        <v>3.1975337172433831E-2</v>
      </c>
      <c r="AE1433" s="5">
        <f t="shared" si="1702"/>
        <v>2.7381222677848826E-2</v>
      </c>
      <c r="AF1433" s="5">
        <f t="shared" si="1703"/>
        <v>1.1723587952972261E-2</v>
      </c>
      <c r="AG1433" s="5">
        <f t="shared" si="1704"/>
        <v>3.346393405148319E-3</v>
      </c>
      <c r="AH1433" s="5">
        <f t="shared" si="1705"/>
        <v>1.5208911046267434E-3</v>
      </c>
      <c r="AI1433" s="5">
        <f t="shared" si="1706"/>
        <v>2.7887852802838424E-3</v>
      </c>
      <c r="AJ1433" s="5">
        <f t="shared" si="1707"/>
        <v>2.5568310958845857E-3</v>
      </c>
      <c r="AK1433" s="5">
        <f t="shared" si="1708"/>
        <v>1.5627796324324153E-3</v>
      </c>
      <c r="AL1433" s="5">
        <f t="shared" si="1709"/>
        <v>4.4995529023644958E-5</v>
      </c>
      <c r="AM1433" s="5">
        <f t="shared" si="1710"/>
        <v>1.1726329303567182E-2</v>
      </c>
      <c r="AN1433" s="5">
        <f t="shared" si="1711"/>
        <v>1.0041527697526937E-2</v>
      </c>
      <c r="AO1433" s="5">
        <f t="shared" si="1712"/>
        <v>4.2993965072056764E-3</v>
      </c>
      <c r="AP1433" s="5">
        <f t="shared" si="1713"/>
        <v>1.2272243084236992E-3</v>
      </c>
      <c r="AQ1433" s="5">
        <f t="shared" si="1714"/>
        <v>2.6272515816961917E-4</v>
      </c>
      <c r="AR1433" s="5">
        <f t="shared" si="1715"/>
        <v>2.6047486398639655E-4</v>
      </c>
      <c r="AS1433" s="5">
        <f t="shared" si="1716"/>
        <v>4.7762030059836103E-4</v>
      </c>
      <c r="AT1433" s="5">
        <f t="shared" si="1717"/>
        <v>4.3789475124859364E-4</v>
      </c>
      <c r="AU1433" s="5">
        <f t="shared" si="1718"/>
        <v>2.6764888752403207E-4</v>
      </c>
      <c r="AV1433" s="5">
        <f t="shared" si="1719"/>
        <v>1.226937411134624E-4</v>
      </c>
      <c r="AW1433" s="5">
        <f t="shared" si="1720"/>
        <v>1.9625535860447831E-6</v>
      </c>
      <c r="AX1433" s="5">
        <f t="shared" si="1721"/>
        <v>3.5836682032510353E-3</v>
      </c>
      <c r="AY1433" s="5">
        <f t="shared" si="1722"/>
        <v>3.0687781819963879E-3</v>
      </c>
      <c r="AZ1433" s="5">
        <f t="shared" si="1723"/>
        <v>1.3139329586586404E-3</v>
      </c>
      <c r="BA1433" s="5">
        <f t="shared" si="1724"/>
        <v>3.7505042017000825E-4</v>
      </c>
      <c r="BB1433" s="5">
        <f t="shared" si="1725"/>
        <v>8.029109290322848E-5</v>
      </c>
      <c r="BC1433" s="5">
        <f t="shared" si="1726"/>
        <v>1.3751024935095685E-5</v>
      </c>
      <c r="BD1433" s="5">
        <f t="shared" si="1727"/>
        <v>3.7175111004732725E-5</v>
      </c>
      <c r="BE1433" s="5">
        <f t="shared" si="1728"/>
        <v>6.816622310928697E-5</v>
      </c>
      <c r="BF1433" s="5">
        <f t="shared" si="1729"/>
        <v>6.2496571595892884E-5</v>
      </c>
      <c r="BG1433" s="5">
        <f t="shared" si="1730"/>
        <v>3.8198991456307098E-5</v>
      </c>
      <c r="BH1433" s="5">
        <f t="shared" si="1731"/>
        <v>1.751091593128584E-5</v>
      </c>
      <c r="BI1433" s="5">
        <f t="shared" si="1732"/>
        <v>6.4217858129221739E-6</v>
      </c>
      <c r="BJ1433" s="8">
        <f t="shared" si="1733"/>
        <v>0.6017932511227615</v>
      </c>
      <c r="BK1433" s="8">
        <f t="shared" si="1734"/>
        <v>0.22744349811399542</v>
      </c>
      <c r="BL1433" s="8">
        <f t="shared" si="1735"/>
        <v>0.16385133408454408</v>
      </c>
      <c r="BM1433" s="8">
        <f t="shared" si="1736"/>
        <v>0.50104220327554982</v>
      </c>
      <c r="BN1433" s="8">
        <f t="shared" si="1737"/>
        <v>0.49608334992645148</v>
      </c>
    </row>
    <row r="1434" spans="1:66" x14ac:dyDescent="0.25">
      <c r="A1434" t="s">
        <v>72</v>
      </c>
      <c r="B1434" t="s">
        <v>78</v>
      </c>
      <c r="C1434" t="s">
        <v>75</v>
      </c>
      <c r="D1434" t="s">
        <v>568</v>
      </c>
      <c r="E1434">
        <f>VLOOKUP(A1434,home!$A$2:$E$405,3,FALSE)</f>
        <v>1.4148550724637701</v>
      </c>
      <c r="F1434">
        <f>VLOOKUP(B1434,home!$B$2:$E$405,3,FALSE)</f>
        <v>1.1399999999999999</v>
      </c>
      <c r="G1434">
        <f>VLOOKUP(C1434,away!$B$2:$E$405,4,FALSE)</f>
        <v>0.74</v>
      </c>
      <c r="H1434">
        <f>VLOOKUP(A1434,away!$A$2:$E$405,3,FALSE)</f>
        <v>1.0942028985507199</v>
      </c>
      <c r="I1434">
        <f>VLOOKUP(C1434,away!$B$2:$E$405,3,FALSE)</f>
        <v>0.71</v>
      </c>
      <c r="J1434">
        <f>VLOOKUP(B1434,home!$B$2:$E$405,4,FALSE)</f>
        <v>0.87</v>
      </c>
      <c r="K1434" s="3">
        <f t="shared" si="1682"/>
        <v>1.1935717391304363</v>
      </c>
      <c r="L1434" s="3">
        <f t="shared" si="1683"/>
        <v>0.67588913043477972</v>
      </c>
      <c r="M1434" s="5">
        <f t="shared" si="1684"/>
        <v>0.15420677697487919</v>
      </c>
      <c r="N1434" s="5">
        <f t="shared" si="1685"/>
        <v>0.18405685097960589</v>
      </c>
      <c r="O1434" s="5">
        <f t="shared" si="1686"/>
        <v>0.10422668439670113</v>
      </c>
      <c r="P1434" s="5">
        <f t="shared" si="1687"/>
        <v>0.12440202495916969</v>
      </c>
      <c r="Q1434" s="5">
        <f t="shared" si="1688"/>
        <v>0.1098425278612999</v>
      </c>
      <c r="R1434" s="5">
        <f t="shared" si="1689"/>
        <v>3.522284154249327E-2</v>
      </c>
      <c r="S1434" s="5">
        <f t="shared" si="1690"/>
        <v>2.5089467722392872E-2</v>
      </c>
      <c r="T1434" s="5">
        <f t="shared" si="1691"/>
        <v>7.4241370640932058E-2</v>
      </c>
      <c r="U1434" s="5">
        <f t="shared" si="1692"/>
        <v>4.2040988236989471E-2</v>
      </c>
      <c r="V1434" s="5">
        <f t="shared" si="1693"/>
        <v>2.248914412944994E-3</v>
      </c>
      <c r="W1434" s="5">
        <f t="shared" si="1694"/>
        <v>4.3701645669965039E-2</v>
      </c>
      <c r="X1434" s="5">
        <f t="shared" si="1695"/>
        <v>2.9537467290441533E-2</v>
      </c>
      <c r="Y1434" s="5">
        <f t="shared" si="1696"/>
        <v>9.9820265410911369E-3</v>
      </c>
      <c r="Z1434" s="5">
        <f t="shared" si="1697"/>
        <v>7.9355785805326068E-3</v>
      </c>
      <c r="AA1434" s="5">
        <f t="shared" si="1698"/>
        <v>9.4716823273725426E-3</v>
      </c>
      <c r="AB1434" s="5">
        <f t="shared" si="1699"/>
        <v>5.652566173986533E-3</v>
      </c>
      <c r="AC1434" s="5">
        <f t="shared" si="1700"/>
        <v>1.133905689889827E-4</v>
      </c>
      <c r="AD1434" s="5">
        <f t="shared" si="1701"/>
        <v>1.3040262306290564E-2</v>
      </c>
      <c r="AE1434" s="5">
        <f t="shared" si="1702"/>
        <v>8.8137715508401666E-3</v>
      </c>
      <c r="AF1434" s="5">
        <f t="shared" si="1703"/>
        <v>2.9785661946740796E-3</v>
      </c>
      <c r="AG1434" s="5">
        <f t="shared" si="1704"/>
        <v>6.7106017175356505E-4</v>
      </c>
      <c r="AH1434" s="5">
        <f t="shared" si="1705"/>
        <v>1.3408928265732612E-3</v>
      </c>
      <c r="AI1434" s="5">
        <f t="shared" si="1706"/>
        <v>1.600451783000574E-3</v>
      </c>
      <c r="AJ1434" s="5">
        <f t="shared" si="1707"/>
        <v>9.5512700901520151E-4</v>
      </c>
      <c r="AK1434" s="5">
        <f t="shared" si="1708"/>
        <v>3.8000420174690865E-4</v>
      </c>
      <c r="AL1434" s="5">
        <f t="shared" si="1709"/>
        <v>3.6589874116362054E-6</v>
      </c>
      <c r="AM1434" s="5">
        <f t="shared" si="1710"/>
        <v>3.1128977119272592E-3</v>
      </c>
      <c r="AN1434" s="5">
        <f t="shared" si="1711"/>
        <v>2.1039737276469309E-3</v>
      </c>
      <c r="AO1434" s="5">
        <f t="shared" si="1712"/>
        <v>7.1102648661845302E-4</v>
      </c>
      <c r="AP1434" s="5">
        <f t="shared" si="1713"/>
        <v>1.6019169125221431E-4</v>
      </c>
      <c r="AQ1434" s="5">
        <f t="shared" si="1714"/>
        <v>2.7067955725833946E-5</v>
      </c>
      <c r="AR1434" s="5">
        <f t="shared" si="1715"/>
        <v>1.8125897731176711E-4</v>
      </c>
      <c r="AS1434" s="5">
        <f t="shared" si="1716"/>
        <v>2.1634559278301018E-4</v>
      </c>
      <c r="AT1434" s="5">
        <f t="shared" si="1717"/>
        <v>1.2911199271561132E-4</v>
      </c>
      <c r="AU1434" s="5">
        <f t="shared" si="1718"/>
        <v>5.1368141896056144E-5</v>
      </c>
      <c r="AV1434" s="5">
        <f t="shared" si="1719"/>
        <v>1.5327890614693686E-5</v>
      </c>
      <c r="AW1434" s="5">
        <f t="shared" si="1720"/>
        <v>8.1994062387666929E-8</v>
      </c>
      <c r="AX1434" s="5">
        <f t="shared" si="1721"/>
        <v>6.1924445596002844E-4</v>
      </c>
      <c r="AY1434" s="5">
        <f t="shared" si="1722"/>
        <v>4.1854059686538189E-4</v>
      </c>
      <c r="AZ1434" s="5">
        <f t="shared" si="1723"/>
        <v>1.414435200334983E-4</v>
      </c>
      <c r="BA1434" s="5">
        <f t="shared" si="1724"/>
        <v>3.1866712587025183E-5</v>
      </c>
      <c r="BB1434" s="5">
        <f t="shared" si="1725"/>
        <v>5.3845911650648735E-6</v>
      </c>
      <c r="BC1434" s="5">
        <f t="shared" si="1726"/>
        <v>7.2787732806049909E-7</v>
      </c>
      <c r="BD1434" s="5">
        <f t="shared" si="1727"/>
        <v>2.0418495426457956E-5</v>
      </c>
      <c r="BE1434" s="5">
        <f t="shared" si="1728"/>
        <v>2.4370939096584281E-5</v>
      </c>
      <c r="BF1434" s="5">
        <f t="shared" si="1729"/>
        <v>1.4544232080876025E-5</v>
      </c>
      <c r="BG1434" s="5">
        <f t="shared" si="1730"/>
        <v>5.7865281263626268E-6</v>
      </c>
      <c r="BH1434" s="5">
        <f t="shared" si="1731"/>
        <v>1.726659109827456E-6</v>
      </c>
      <c r="BI1434" s="5">
        <f t="shared" si="1732"/>
        <v>4.1217830332043332E-7</v>
      </c>
      <c r="BJ1434" s="8">
        <f t="shared" si="1733"/>
        <v>0.48419791453400363</v>
      </c>
      <c r="BK1434" s="8">
        <f t="shared" si="1734"/>
        <v>0.30648277422265269</v>
      </c>
      <c r="BL1434" s="8">
        <f t="shared" si="1735"/>
        <v>0.20155191012534354</v>
      </c>
      <c r="BM1434" s="8">
        <f t="shared" si="1736"/>
        <v>0.2877920121455802</v>
      </c>
      <c r="BN1434" s="8">
        <f t="shared" si="1737"/>
        <v>0.71195770671414893</v>
      </c>
    </row>
    <row r="1435" spans="1:66" x14ac:dyDescent="0.25">
      <c r="A1435" t="s">
        <v>72</v>
      </c>
      <c r="B1435" t="s">
        <v>86</v>
      </c>
      <c r="C1435" t="s">
        <v>103</v>
      </c>
      <c r="D1435" t="s">
        <v>568</v>
      </c>
      <c r="E1435">
        <f>VLOOKUP(A1435,home!$A$2:$E$405,3,FALSE)</f>
        <v>1.4148550724637701</v>
      </c>
      <c r="F1435">
        <f>VLOOKUP(B1435,home!$B$2:$E$405,3,FALSE)</f>
        <v>0.98</v>
      </c>
      <c r="G1435">
        <f>VLOOKUP(C1435,away!$B$2:$E$405,4,FALSE)</f>
        <v>0.98</v>
      </c>
      <c r="H1435">
        <f>VLOOKUP(A1435,away!$A$2:$E$405,3,FALSE)</f>
        <v>1.0942028985507199</v>
      </c>
      <c r="I1435">
        <f>VLOOKUP(C1435,away!$B$2:$E$405,3,FALSE)</f>
        <v>0.77</v>
      </c>
      <c r="J1435">
        <f>VLOOKUP(B1435,home!$B$2:$E$405,4,FALSE)</f>
        <v>0.64</v>
      </c>
      <c r="K1435" s="3">
        <f t="shared" si="1682"/>
        <v>1.3588268115942048</v>
      </c>
      <c r="L1435" s="3">
        <f t="shared" si="1683"/>
        <v>0.53922318840579475</v>
      </c>
      <c r="M1435" s="5">
        <f t="shared" si="1684"/>
        <v>0.14986056258238548</v>
      </c>
      <c r="N1435" s="5">
        <f t="shared" si="1685"/>
        <v>0.20363455043753659</v>
      </c>
      <c r="O1435" s="5">
        <f t="shared" si="1686"/>
        <v>8.0808290371960023E-2</v>
      </c>
      <c r="P1435" s="5">
        <f t="shared" si="1687"/>
        <v>0.10980447155650909</v>
      </c>
      <c r="Q1435" s="5">
        <f t="shared" si="1688"/>
        <v>0.1383520434507286</v>
      </c>
      <c r="R1435" s="5">
        <f t="shared" si="1689"/>
        <v>2.1786851991994784E-2</v>
      </c>
      <c r="S1435" s="5">
        <f t="shared" si="1690"/>
        <v>2.011373400386093E-2</v>
      </c>
      <c r="T1435" s="5">
        <f t="shared" si="1691"/>
        <v>7.4602629991958935E-2</v>
      </c>
      <c r="U1435" s="5">
        <f t="shared" si="1692"/>
        <v>2.9604558626957114E-2</v>
      </c>
      <c r="V1435" s="5">
        <f t="shared" si="1693"/>
        <v>1.6375058515611645E-3</v>
      </c>
      <c r="W1435" s="5">
        <f t="shared" si="1694"/>
        <v>6.2665488693232144E-2</v>
      </c>
      <c r="X1435" s="5">
        <f t="shared" si="1695"/>
        <v>3.379068461617192E-2</v>
      </c>
      <c r="Y1435" s="5">
        <f t="shared" si="1696"/>
        <v>9.1103603485734302E-3</v>
      </c>
      <c r="Z1435" s="5">
        <f t="shared" si="1697"/>
        <v>3.915991932149524E-3</v>
      </c>
      <c r="AA1435" s="5">
        <f t="shared" si="1698"/>
        <v>5.3211548313913662E-3</v>
      </c>
      <c r="AB1435" s="5">
        <f t="shared" si="1699"/>
        <v>3.6152639267693154E-3</v>
      </c>
      <c r="AC1435" s="5">
        <f t="shared" si="1700"/>
        <v>7.4988651785271E-5</v>
      </c>
      <c r="AD1435" s="5">
        <f t="shared" si="1701"/>
        <v>2.128788654950433E-2</v>
      </c>
      <c r="AE1435" s="5">
        <f t="shared" si="1702"/>
        <v>1.1478922059644556E-2</v>
      </c>
      <c r="AF1435" s="5">
        <f t="shared" si="1703"/>
        <v>3.0948504762315747E-3</v>
      </c>
      <c r="AG1435" s="5">
        <f t="shared" si="1704"/>
        <v>5.5627171381092747E-4</v>
      </c>
      <c r="AH1435" s="5">
        <f t="shared" si="1705"/>
        <v>5.2789841385625857E-4</v>
      </c>
      <c r="AI1435" s="5">
        <f t="shared" si="1706"/>
        <v>7.1732251854593769E-4</v>
      </c>
      <c r="AJ1435" s="5">
        <f t="shared" si="1707"/>
        <v>4.8735853538025084E-4</v>
      </c>
      <c r="AK1435" s="5">
        <f t="shared" si="1708"/>
        <v>2.2074528157798925E-4</v>
      </c>
      <c r="AL1435" s="5">
        <f t="shared" si="1709"/>
        <v>2.197800179080493E-6</v>
      </c>
      <c r="AM1435" s="5">
        <f t="shared" si="1710"/>
        <v>5.7853102011284222E-3</v>
      </c>
      <c r="AN1435" s="5">
        <f t="shared" si="1711"/>
        <v>3.1195734125690371E-3</v>
      </c>
      <c r="AO1435" s="5">
        <f t="shared" si="1712"/>
        <v>8.4107316099571103E-4</v>
      </c>
      <c r="AP1435" s="5">
        <f t="shared" si="1713"/>
        <v>1.5117538385154923E-4</v>
      </c>
      <c r="AQ1435" s="5">
        <f t="shared" si="1714"/>
        <v>2.0379318122225566E-5</v>
      </c>
      <c r="AR1435" s="5">
        <f t="shared" si="1715"/>
        <v>5.6931013174786716E-5</v>
      </c>
      <c r="AS1435" s="5">
        <f t="shared" si="1716"/>
        <v>7.7359387113123081E-5</v>
      </c>
      <c r="AT1435" s="5">
        <f t="shared" si="1717"/>
        <v>5.255900466890345E-5</v>
      </c>
      <c r="AU1435" s="5">
        <f t="shared" si="1718"/>
        <v>2.3806194911603668E-5</v>
      </c>
      <c r="AV1435" s="5">
        <f t="shared" si="1719"/>
        <v>8.0871239819811459E-6</v>
      </c>
      <c r="AW1435" s="5">
        <f t="shared" si="1720"/>
        <v>4.4732005667317336E-8</v>
      </c>
      <c r="AX1435" s="5">
        <f t="shared" si="1721"/>
        <v>1.3102057691137942E-3</v>
      </c>
      <c r="AY1435" s="5">
        <f t="shared" si="1722"/>
        <v>7.0649333228920655E-4</v>
      </c>
      <c r="AZ1435" s="5">
        <f t="shared" si="1723"/>
        <v>1.9047879361221029E-4</v>
      </c>
      <c r="BA1435" s="5">
        <f t="shared" si="1724"/>
        <v>3.423686080508846E-5</v>
      </c>
      <c r="BB1435" s="5">
        <f t="shared" si="1725"/>
        <v>4.615327311081295E-6</v>
      </c>
      <c r="BC1435" s="5">
        <f t="shared" si="1726"/>
        <v>4.9773830164351998E-7</v>
      </c>
      <c r="BD1435" s="5">
        <f t="shared" si="1727"/>
        <v>5.1164204072134657E-6</v>
      </c>
      <c r="BE1435" s="5">
        <f t="shared" si="1728"/>
        <v>6.9523292287093952E-6</v>
      </c>
      <c r="BF1435" s="5">
        <f t="shared" si="1729"/>
        <v>4.7235056795001938E-6</v>
      </c>
      <c r="BG1435" s="5">
        <f t="shared" si="1730"/>
        <v>2.1394753873407891E-6</v>
      </c>
      <c r="BH1435" s="5">
        <f t="shared" si="1731"/>
        <v>7.2679412976613999E-7</v>
      </c>
      <c r="BI1435" s="5">
        <f t="shared" si="1732"/>
        <v>1.9751747000710165E-7</v>
      </c>
      <c r="BJ1435" s="8">
        <f t="shared" si="1733"/>
        <v>0.57073772763549291</v>
      </c>
      <c r="BK1435" s="8">
        <f t="shared" si="1734"/>
        <v>0.28219995377857021</v>
      </c>
      <c r="BL1435" s="8">
        <f t="shared" si="1735"/>
        <v>0.14332804326458601</v>
      </c>
      <c r="BM1435" s="8">
        <f t="shared" si="1736"/>
        <v>0.29522849761940057</v>
      </c>
      <c r="BN1435" s="8">
        <f t="shared" si="1737"/>
        <v>0.70424677039111461</v>
      </c>
    </row>
    <row r="1436" spans="1:66" x14ac:dyDescent="0.25">
      <c r="A1436" t="s">
        <v>72</v>
      </c>
      <c r="B1436" t="s">
        <v>82</v>
      </c>
      <c r="C1436" t="s">
        <v>63</v>
      </c>
      <c r="D1436" t="s">
        <v>568</v>
      </c>
      <c r="E1436">
        <f>VLOOKUP(A1436,home!$A$2:$E$405,3,FALSE)</f>
        <v>1.4148550724637701</v>
      </c>
      <c r="F1436">
        <f>VLOOKUP(B1436,home!$B$2:$E$405,3,FALSE)</f>
        <v>0.42</v>
      </c>
      <c r="G1436">
        <f>VLOOKUP(C1436,away!$B$2:$E$405,4,FALSE)</f>
        <v>0.89</v>
      </c>
      <c r="H1436">
        <f>VLOOKUP(A1436,away!$A$2:$E$405,3,FALSE)</f>
        <v>1.0942028985507199</v>
      </c>
      <c r="I1436">
        <f>VLOOKUP(C1436,away!$B$2:$E$405,3,FALSE)</f>
        <v>0.57999999999999996</v>
      </c>
      <c r="J1436">
        <f>VLOOKUP(B1436,home!$B$2:$E$405,4,FALSE)</f>
        <v>1.73</v>
      </c>
      <c r="K1436" s="3">
        <f t="shared" si="1682"/>
        <v>0.52887282608695718</v>
      </c>
      <c r="L1436" s="3">
        <f t="shared" si="1683"/>
        <v>1.0979231884057923</v>
      </c>
      <c r="M1436" s="5">
        <f t="shared" si="1684"/>
        <v>0.19655833637754197</v>
      </c>
      <c r="N1436" s="5">
        <f t="shared" si="1685"/>
        <v>0.10395436285094138</v>
      </c>
      <c r="O1436" s="5">
        <f t="shared" si="1686"/>
        <v>0.21580595538336911</v>
      </c>
      <c r="P1436" s="5">
        <f t="shared" si="1687"/>
        <v>0.1141339055099982</v>
      </c>
      <c r="Q1436" s="5">
        <f t="shared" si="1688"/>
        <v>2.7489318832523174E-2</v>
      </c>
      <c r="R1436" s="5">
        <f t="shared" si="1689"/>
        <v>0.11846918130573336</v>
      </c>
      <c r="S1436" s="5">
        <f t="shared" si="1690"/>
        <v>1.6568298026729687E-2</v>
      </c>
      <c r="T1436" s="5">
        <f t="shared" si="1691"/>
        <v>3.0181160579707236E-2</v>
      </c>
      <c r="U1436" s="5">
        <f t="shared" si="1692"/>
        <v>6.2655130721371313E-2</v>
      </c>
      <c r="V1436" s="5">
        <f t="shared" si="1693"/>
        <v>1.068952972488921E-3</v>
      </c>
      <c r="W1436" s="5">
        <f t="shared" si="1694"/>
        <v>4.8461179127206478E-3</v>
      </c>
      <c r="X1436" s="5">
        <f t="shared" si="1695"/>
        <v>5.3206652301246776E-3</v>
      </c>
      <c r="Y1436" s="5">
        <f t="shared" si="1696"/>
        <v>2.9208408669491614E-3</v>
      </c>
      <c r="Z1436" s="5">
        <f t="shared" si="1697"/>
        <v>4.3356687089004899E-2</v>
      </c>
      <c r="AA1436" s="5">
        <f t="shared" si="1698"/>
        <v>2.2930173630529908E-2</v>
      </c>
      <c r="AB1436" s="5">
        <f t="shared" si="1699"/>
        <v>6.0635728653214869E-3</v>
      </c>
      <c r="AC1436" s="5">
        <f t="shared" si="1700"/>
        <v>3.8793755776638063E-5</v>
      </c>
      <c r="AD1436" s="5">
        <f t="shared" si="1701"/>
        <v>6.4074501901279879E-4</v>
      </c>
      <c r="AE1436" s="5">
        <f t="shared" si="1702"/>
        <v>7.0348881422966204E-4</v>
      </c>
      <c r="AF1436" s="5">
        <f t="shared" si="1703"/>
        <v>3.8618834096342024E-4</v>
      </c>
      <c r="AG1436" s="5">
        <f t="shared" si="1704"/>
        <v>1.4133504487856725E-4</v>
      </c>
      <c r="AH1436" s="5">
        <f t="shared" si="1705"/>
        <v>1.1900578031868125E-2</v>
      </c>
      <c r="AI1436" s="5">
        <f t="shared" si="1706"/>
        <v>6.2938923357824536E-3</v>
      </c>
      <c r="AJ1436" s="5">
        <f t="shared" si="1707"/>
        <v>1.6643343133561526E-3</v>
      </c>
      <c r="AK1436" s="5">
        <f t="shared" si="1708"/>
        <v>2.9340706395272124E-4</v>
      </c>
      <c r="AL1436" s="5">
        <f t="shared" si="1709"/>
        <v>9.0104198840678639E-7</v>
      </c>
      <c r="AM1436" s="5">
        <f t="shared" si="1710"/>
        <v>6.7774525801288026E-5</v>
      </c>
      <c r="AN1436" s="5">
        <f t="shared" si="1711"/>
        <v>7.4411223460440787E-5</v>
      </c>
      <c r="AO1436" s="5">
        <f t="shared" si="1712"/>
        <v>4.0848903857431513E-5</v>
      </c>
      <c r="AP1436" s="5">
        <f t="shared" si="1713"/>
        <v>1.4949652922010963E-5</v>
      </c>
      <c r="AQ1436" s="5">
        <f t="shared" si="1714"/>
        <v>4.1033926504235603E-6</v>
      </c>
      <c r="AR1436" s="5">
        <f t="shared" si="1715"/>
        <v>2.6131841153241167E-3</v>
      </c>
      <c r="AS1436" s="5">
        <f t="shared" si="1716"/>
        <v>1.3820420681570106E-3</v>
      </c>
      <c r="AT1436" s="5">
        <f t="shared" si="1717"/>
        <v>3.6546224717863058E-4</v>
      </c>
      <c r="AU1436" s="5">
        <f t="shared" si="1718"/>
        <v>6.4427683831150815E-5</v>
      </c>
      <c r="AV1436" s="5">
        <f t="shared" si="1719"/>
        <v>8.5185128065044207E-6</v>
      </c>
      <c r="AW1436" s="5">
        <f t="shared" si="1720"/>
        <v>1.453335023143103E-8</v>
      </c>
      <c r="AX1436" s="5">
        <f t="shared" si="1721"/>
        <v>5.9740174995384275E-6</v>
      </c>
      <c r="AY1436" s="5">
        <f t="shared" si="1722"/>
        <v>6.559012340685229E-6</v>
      </c>
      <c r="AZ1436" s="5">
        <f t="shared" si="1723"/>
        <v>3.6006458709390322E-6</v>
      </c>
      <c r="BA1436" s="5">
        <f t="shared" si="1724"/>
        <v>1.3177441983138449E-6</v>
      </c>
      <c r="BB1436" s="5">
        <f t="shared" si="1725"/>
        <v>3.6169547792899272E-7</v>
      </c>
      <c r="BC1436" s="5">
        <f t="shared" si="1726"/>
        <v>7.9422770471951335E-8</v>
      </c>
      <c r="BD1436" s="5">
        <f t="shared" si="1727"/>
        <v>4.7817923929800368E-4</v>
      </c>
      <c r="BE1436" s="5">
        <f t="shared" si="1728"/>
        <v>2.5289600566364659E-4</v>
      </c>
      <c r="BF1436" s="5">
        <f t="shared" si="1729"/>
        <v>6.6874912610717936E-5</v>
      </c>
      <c r="BG1436" s="5">
        <f t="shared" si="1730"/>
        <v>1.1789441342249561E-5</v>
      </c>
      <c r="BH1436" s="5">
        <f t="shared" si="1731"/>
        <v>1.5587787901654837E-6</v>
      </c>
      <c r="BI1436" s="5">
        <f t="shared" si="1732"/>
        <v>1.6487914879984555E-7</v>
      </c>
      <c r="BJ1436" s="8">
        <f t="shared" si="1733"/>
        <v>0.17680420372890018</v>
      </c>
      <c r="BK1436" s="8">
        <f t="shared" si="1734"/>
        <v>0.32837574669686459</v>
      </c>
      <c r="BL1436" s="8">
        <f t="shared" si="1735"/>
        <v>0.45132132353543553</v>
      </c>
      <c r="BM1436" s="8">
        <f t="shared" si="1736"/>
        <v>0.22344035631110759</v>
      </c>
      <c r="BN1436" s="8">
        <f t="shared" si="1737"/>
        <v>0.7764110602601072</v>
      </c>
    </row>
    <row r="1437" spans="1:66" x14ac:dyDescent="0.25">
      <c r="A1437" t="s">
        <v>72</v>
      </c>
      <c r="B1437" t="s">
        <v>80</v>
      </c>
      <c r="C1437" t="s">
        <v>237</v>
      </c>
      <c r="D1437" t="s">
        <v>568</v>
      </c>
      <c r="E1437">
        <f>VLOOKUP(A1437,home!$A$2:$E$405,3,FALSE)</f>
        <v>1.4148550724637701</v>
      </c>
      <c r="F1437">
        <f>VLOOKUP(B1437,home!$B$2:$E$405,3,FALSE)</f>
        <v>1.01</v>
      </c>
      <c r="G1437">
        <f>VLOOKUP(C1437,away!$B$2:$E$405,4,FALSE)</f>
        <v>0.92</v>
      </c>
      <c r="H1437">
        <f>VLOOKUP(A1437,away!$A$2:$E$405,3,FALSE)</f>
        <v>1.0942028985507199</v>
      </c>
      <c r="I1437">
        <f>VLOOKUP(C1437,away!$B$2:$E$405,3,FALSE)</f>
        <v>0.77</v>
      </c>
      <c r="J1437">
        <f>VLOOKUP(B1437,home!$B$2:$E$405,4,FALSE)</f>
        <v>1.1100000000000001</v>
      </c>
      <c r="K1437" s="3">
        <f t="shared" si="1682"/>
        <v>1.3146833333333352</v>
      </c>
      <c r="L1437" s="3">
        <f t="shared" si="1683"/>
        <v>0.93521521739130042</v>
      </c>
      <c r="M1437" s="5">
        <f t="shared" si="1684"/>
        <v>0.10540991777922051</v>
      </c>
      <c r="N1437" s="5">
        <f t="shared" si="1685"/>
        <v>0.1385806620723784</v>
      </c>
      <c r="O1437" s="5">
        <f t="shared" si="1686"/>
        <v>9.8580959171092816E-2</v>
      </c>
      <c r="P1437" s="5">
        <f t="shared" si="1687"/>
        <v>0.12960274400624971</v>
      </c>
      <c r="Q1437" s="5">
        <f t="shared" si="1688"/>
        <v>9.1094843374427512E-2</v>
      </c>
      <c r="R1437" s="5">
        <f t="shared" si="1689"/>
        <v>4.6097206580918232E-2</v>
      </c>
      <c r="S1437" s="5">
        <f t="shared" si="1690"/>
        <v>3.9837027691099938E-2</v>
      </c>
      <c r="T1437" s="5">
        <f t="shared" si="1691"/>
        <v>8.5193283749641691E-2</v>
      </c>
      <c r="U1437" s="5">
        <f t="shared" si="1692"/>
        <v>6.0603229205156928E-2</v>
      </c>
      <c r="V1437" s="5">
        <f t="shared" si="1693"/>
        <v>5.4422331098687047E-3</v>
      </c>
      <c r="W1437" s="5">
        <f t="shared" si="1694"/>
        <v>3.9920290778990133E-2</v>
      </c>
      <c r="X1437" s="5">
        <f t="shared" si="1695"/>
        <v>3.7334063419197185E-2</v>
      </c>
      <c r="Y1437" s="5">
        <f t="shared" si="1696"/>
        <v>1.7457692118342541E-2</v>
      </c>
      <c r="Z1437" s="5">
        <f t="shared" si="1697"/>
        <v>1.4370269691235045E-2</v>
      </c>
      <c r="AA1437" s="5">
        <f t="shared" si="1698"/>
        <v>1.8892354058571884E-2</v>
      </c>
      <c r="AB1437" s="5">
        <f t="shared" si="1699"/>
        <v>1.241873150411843E-2</v>
      </c>
      <c r="AC1437" s="5">
        <f t="shared" si="1700"/>
        <v>4.1820563438225847E-4</v>
      </c>
      <c r="AD1437" s="5">
        <f t="shared" si="1701"/>
        <v>1.3120635237239688E-2</v>
      </c>
      <c r="AE1437" s="5">
        <f t="shared" si="1702"/>
        <v>1.2270617735707071E-2</v>
      </c>
      <c r="AF1437" s="5">
        <f t="shared" si="1703"/>
        <v>5.7378342166124171E-3</v>
      </c>
      <c r="AG1437" s="5">
        <f t="shared" si="1704"/>
        <v>1.7887032914148079E-3</v>
      </c>
      <c r="AH1437" s="5">
        <f t="shared" si="1705"/>
        <v>3.3598237233149987E-3</v>
      </c>
      <c r="AI1437" s="5">
        <f t="shared" si="1706"/>
        <v>4.4171042519801796E-3</v>
      </c>
      <c r="AJ1437" s="5">
        <f t="shared" si="1707"/>
        <v>2.9035466708370768E-3</v>
      </c>
      <c r="AK1437" s="5">
        <f t="shared" si="1708"/>
        <v>1.2724148052349982E-3</v>
      </c>
      <c r="AL1437" s="5">
        <f t="shared" si="1709"/>
        <v>2.0567551485368766E-5</v>
      </c>
      <c r="AM1437" s="5">
        <f t="shared" si="1710"/>
        <v>3.4498960938290188E-3</v>
      </c>
      <c r="AN1437" s="5">
        <f t="shared" si="1711"/>
        <v>3.2263953253677041E-3</v>
      </c>
      <c r="AO1437" s="5">
        <f t="shared" si="1712"/>
        <v>1.5086870028020161E-3</v>
      </c>
      <c r="AP1437" s="5">
        <f t="shared" si="1713"/>
        <v>4.7031568110030572E-4</v>
      </c>
      <c r="AQ1437" s="5">
        <f t="shared" si="1714"/>
        <v>1.0996159548568996E-4</v>
      </c>
      <c r="AR1437" s="5">
        <f t="shared" si="1715"/>
        <v>6.2843165475929728E-4</v>
      </c>
      <c r="AS1437" s="5">
        <f t="shared" si="1716"/>
        <v>8.2618862265113654E-4</v>
      </c>
      <c r="AT1437" s="5">
        <f t="shared" si="1717"/>
        <v>5.4308820619453687E-4</v>
      </c>
      <c r="AU1437" s="5">
        <f t="shared" si="1718"/>
        <v>2.379963377379517E-4</v>
      </c>
      <c r="AV1437" s="5">
        <f t="shared" si="1719"/>
        <v>7.8222454654614153E-5</v>
      </c>
      <c r="AW1437" s="5">
        <f t="shared" si="1720"/>
        <v>7.024457908264722E-7</v>
      </c>
      <c r="AX1437" s="5">
        <f t="shared" si="1721"/>
        <v>7.5592014938146411E-4</v>
      </c>
      <c r="AY1437" s="5">
        <f t="shared" si="1722"/>
        <v>7.0694802683425031E-4</v>
      </c>
      <c r="AZ1437" s="5">
        <f t="shared" si="1723"/>
        <v>3.3057427630007211E-4</v>
      </c>
      <c r="BA1437" s="5">
        <f t="shared" si="1724"/>
        <v>1.0305269789131458E-4</v>
      </c>
      <c r="BB1437" s="5">
        <f t="shared" si="1725"/>
        <v>2.4094112815296439E-5</v>
      </c>
      <c r="BC1437" s="5">
        <f t="shared" si="1726"/>
        <v>4.5066361908815974E-6</v>
      </c>
      <c r="BD1437" s="5">
        <f t="shared" si="1727"/>
        <v>9.7953141103548431E-5</v>
      </c>
      <c r="BE1437" s="5">
        <f t="shared" si="1728"/>
        <v>1.2877736205648357E-4</v>
      </c>
      <c r="BF1437" s="5">
        <f t="shared" si="1729"/>
        <v>8.4650725803145827E-5</v>
      </c>
      <c r="BG1437" s="5">
        <f t="shared" si="1730"/>
        <v>3.7096299455988623E-5</v>
      </c>
      <c r="BH1437" s="5">
        <f t="shared" si="1731"/>
        <v>1.2192471655782679E-5</v>
      </c>
      <c r="BI1437" s="5">
        <f t="shared" si="1732"/>
        <v>3.2058478555993172E-6</v>
      </c>
      <c r="BJ1437" s="8">
        <f t="shared" si="1733"/>
        <v>0.45318897759194937</v>
      </c>
      <c r="BK1437" s="8">
        <f t="shared" si="1734"/>
        <v>0.28143764379914077</v>
      </c>
      <c r="BL1437" s="8">
        <f t="shared" si="1735"/>
        <v>0.25122317309515363</v>
      </c>
      <c r="BM1437" s="8">
        <f t="shared" si="1736"/>
        <v>0.39014748561214824</v>
      </c>
      <c r="BN1437" s="8">
        <f t="shared" si="1737"/>
        <v>0.60936633298428711</v>
      </c>
    </row>
    <row r="1438" spans="1:66" x14ac:dyDescent="0.25">
      <c r="A1438" t="s">
        <v>72</v>
      </c>
      <c r="B1438" t="s">
        <v>365</v>
      </c>
      <c r="C1438" t="s">
        <v>76</v>
      </c>
      <c r="D1438" t="s">
        <v>568</v>
      </c>
      <c r="E1438">
        <f>VLOOKUP(A1438,home!$A$2:$E$405,3,FALSE)</f>
        <v>1.4148550724637701</v>
      </c>
      <c r="F1438">
        <f>VLOOKUP(B1438,home!$B$2:$E$405,3,FALSE)</f>
        <v>0.92</v>
      </c>
      <c r="G1438">
        <f>VLOOKUP(C1438,away!$B$2:$E$405,4,FALSE)</f>
        <v>0.89</v>
      </c>
      <c r="H1438">
        <f>VLOOKUP(A1438,away!$A$2:$E$405,3,FALSE)</f>
        <v>1.0942028985507199</v>
      </c>
      <c r="I1438">
        <f>VLOOKUP(C1438,away!$B$2:$E$405,3,FALSE)</f>
        <v>0.83</v>
      </c>
      <c r="J1438">
        <f>VLOOKUP(B1438,home!$B$2:$E$405,4,FALSE)</f>
        <v>0.99</v>
      </c>
      <c r="K1438" s="3">
        <f t="shared" si="1682"/>
        <v>1.1584833333333351</v>
      </c>
      <c r="L1438" s="3">
        <f t="shared" si="1683"/>
        <v>0.89910652173912653</v>
      </c>
      <c r="M1438" s="5">
        <f t="shared" si="1684"/>
        <v>0.12776152290864937</v>
      </c>
      <c r="N1438" s="5">
        <f t="shared" si="1685"/>
        <v>0.14800959493095539</v>
      </c>
      <c r="O1438" s="5">
        <f t="shared" si="1686"/>
        <v>0.11487121847448946</v>
      </c>
      <c r="P1438" s="5">
        <f t="shared" si="1687"/>
        <v>0.13307639208238836</v>
      </c>
      <c r="Q1438" s="5">
        <f t="shared" si="1688"/>
        <v>8.5733324450464957E-2</v>
      </c>
      <c r="R1438" s="5">
        <f t="shared" si="1689"/>
        <v>5.1640730845266762E-2</v>
      </c>
      <c r="S1438" s="5">
        <f t="shared" si="1690"/>
        <v>3.4653089847574613E-2</v>
      </c>
      <c r="T1438" s="5">
        <f t="shared" si="1691"/>
        <v>7.7083391143789551E-2</v>
      </c>
      <c r="U1438" s="5">
        <f t="shared" si="1692"/>
        <v>5.9824926005394227E-2</v>
      </c>
      <c r="V1438" s="5">
        <f t="shared" si="1693"/>
        <v>4.0105172915873713E-3</v>
      </c>
      <c r="W1438" s="5">
        <f t="shared" si="1694"/>
        <v>3.3106875829040983E-2</v>
      </c>
      <c r="X1438" s="5">
        <f t="shared" si="1695"/>
        <v>2.9766607972298197E-2</v>
      </c>
      <c r="Y1438" s="5">
        <f t="shared" si="1696"/>
        <v>1.3381675678972594E-2</v>
      </c>
      <c r="Z1438" s="5">
        <f t="shared" si="1697"/>
        <v>1.5476839296784742E-2</v>
      </c>
      <c r="AA1438" s="5">
        <f t="shared" si="1698"/>
        <v>1.7929660378003538E-2</v>
      </c>
      <c r="AB1438" s="5">
        <f t="shared" si="1699"/>
        <v>1.0385606360122084E-2</v>
      </c>
      <c r="AC1438" s="5">
        <f t="shared" si="1700"/>
        <v>2.6108465571148665E-4</v>
      </c>
      <c r="AD1438" s="5">
        <f t="shared" si="1701"/>
        <v>9.5884409666700532E-3</v>
      </c>
      <c r="AE1438" s="5">
        <f t="shared" si="1702"/>
        <v>8.6210298064436589E-3</v>
      </c>
      <c r="AF1438" s="5">
        <f t="shared" si="1703"/>
        <v>3.8756120615404473E-3</v>
      </c>
      <c r="AG1438" s="5">
        <f t="shared" si="1704"/>
        <v>1.1615293600872789E-3</v>
      </c>
      <c r="AH1438" s="5">
        <f t="shared" si="1705"/>
        <v>3.4788317869118885E-3</v>
      </c>
      <c r="AI1438" s="5">
        <f t="shared" si="1706"/>
        <v>4.0301686446076474E-3</v>
      </c>
      <c r="AJ1438" s="5">
        <f t="shared" si="1707"/>
        <v>2.3344416026502787E-3</v>
      </c>
      <c r="AK1438" s="5">
        <f t="shared" si="1708"/>
        <v>9.0147056310343576E-4</v>
      </c>
      <c r="AL1438" s="5">
        <f t="shared" si="1709"/>
        <v>1.0877830263497903E-5</v>
      </c>
      <c r="AM1438" s="5">
        <f t="shared" si="1710"/>
        <v>2.221609810507565E-3</v>
      </c>
      <c r="AN1438" s="5">
        <f t="shared" si="1711"/>
        <v>1.9974638693869766E-3</v>
      </c>
      <c r="AO1438" s="5">
        <f t="shared" si="1712"/>
        <v>8.9796639595205081E-4</v>
      </c>
      <c r="AP1438" s="5">
        <f t="shared" si="1713"/>
        <v>2.6912248096768924E-4</v>
      </c>
      <c r="AQ1438" s="5">
        <f t="shared" si="1714"/>
        <v>6.049244444616582E-5</v>
      </c>
      <c r="AR1438" s="5">
        <f t="shared" si="1715"/>
        <v>6.2556806952917187E-4</v>
      </c>
      <c r="AS1438" s="5">
        <f t="shared" si="1716"/>
        <v>7.2471018241505468E-4</v>
      </c>
      <c r="AT1438" s="5">
        <f t="shared" si="1717"/>
        <v>4.1978233391240098E-4</v>
      </c>
      <c r="AU1438" s="5">
        <f t="shared" si="1718"/>
        <v>1.6210361248842844E-4</v>
      </c>
      <c r="AV1438" s="5">
        <f t="shared" si="1719"/>
        <v>4.6948583335242447E-5</v>
      </c>
      <c r="AW1438" s="5">
        <f t="shared" si="1720"/>
        <v>3.1473186488278017E-7</v>
      </c>
      <c r="AX1438" s="5">
        <f t="shared" si="1721"/>
        <v>4.2894965644047416E-4</v>
      </c>
      <c r="AY1438" s="5">
        <f t="shared" si="1722"/>
        <v>3.8567143360338798E-4</v>
      </c>
      <c r="AZ1438" s="5">
        <f t="shared" si="1723"/>
        <v>1.7337985060064237E-4</v>
      </c>
      <c r="BA1438" s="5">
        <f t="shared" si="1724"/>
        <v>5.1962318137730984E-5</v>
      </c>
      <c r="BB1438" s="5">
        <f t="shared" si="1725"/>
        <v>1.1679914780579306E-5</v>
      </c>
      <c r="BC1438" s="5">
        <f t="shared" si="1726"/>
        <v>2.1002975105152155E-6</v>
      </c>
      <c r="BD1438" s="5">
        <f t="shared" si="1727"/>
        <v>9.3742055184238931E-5</v>
      </c>
      <c r="BE1438" s="5">
        <f t="shared" si="1728"/>
        <v>1.0859860856335458E-4</v>
      </c>
      <c r="BF1438" s="5">
        <f t="shared" si="1729"/>
        <v>6.2904839021918544E-5</v>
      </c>
      <c r="BG1438" s="5">
        <f t="shared" si="1730"/>
        <v>2.4291402530969679E-5</v>
      </c>
      <c r="BH1438" s="5">
        <f t="shared" si="1731"/>
        <v>7.0352962438548894E-6</v>
      </c>
      <c r="BI1438" s="5">
        <f t="shared" si="1732"/>
        <v>1.6300546887137002E-6</v>
      </c>
      <c r="BJ1438" s="8">
        <f t="shared" si="1733"/>
        <v>0.41682848067259687</v>
      </c>
      <c r="BK1438" s="8">
        <f t="shared" si="1734"/>
        <v>0.30015915604977805</v>
      </c>
      <c r="BL1438" s="8">
        <f t="shared" si="1735"/>
        <v>0.2676743696984627</v>
      </c>
      <c r="BM1438" s="8">
        <f t="shared" si="1736"/>
        <v>0.33866070532366965</v>
      </c>
      <c r="BN1438" s="8">
        <f t="shared" si="1737"/>
        <v>0.66109278369221436</v>
      </c>
    </row>
    <row r="1439" spans="1:66" x14ac:dyDescent="0.25">
      <c r="A1439" t="s">
        <v>72</v>
      </c>
      <c r="B1439" t="s">
        <v>87</v>
      </c>
      <c r="C1439" t="s">
        <v>93</v>
      </c>
      <c r="D1439" t="s">
        <v>568</v>
      </c>
      <c r="E1439">
        <f>VLOOKUP(A1439,home!$A$2:$E$405,3,FALSE)</f>
        <v>1.4148550724637701</v>
      </c>
      <c r="F1439">
        <f>VLOOKUP(B1439,home!$B$2:$E$405,3,FALSE)</f>
        <v>0.59</v>
      </c>
      <c r="G1439">
        <f>VLOOKUP(C1439,away!$B$2:$E$405,4,FALSE)</f>
        <v>0.99</v>
      </c>
      <c r="H1439">
        <f>VLOOKUP(A1439,away!$A$2:$E$405,3,FALSE)</f>
        <v>1.0942028985507199</v>
      </c>
      <c r="I1439">
        <f>VLOOKUP(C1439,away!$B$2:$E$405,3,FALSE)</f>
        <v>0.87</v>
      </c>
      <c r="J1439">
        <f>VLOOKUP(B1439,home!$B$2:$E$405,4,FALSE)</f>
        <v>1.85</v>
      </c>
      <c r="K1439" s="3">
        <f t="shared" si="1682"/>
        <v>0.82641684782608804</v>
      </c>
      <c r="L1439" s="3">
        <f t="shared" si="1683"/>
        <v>1.7611195652173839</v>
      </c>
      <c r="M1439" s="5">
        <f t="shared" si="1684"/>
        <v>7.5205086322716636E-2</v>
      </c>
      <c r="N1439" s="5">
        <f t="shared" si="1685"/>
        <v>6.2150750379308325E-2</v>
      </c>
      <c r="O1439" s="5">
        <f t="shared" si="1686"/>
        <v>0.13244514892679854</v>
      </c>
      <c r="P1439" s="5">
        <f t="shared" si="1687"/>
        <v>0.10945490248594164</v>
      </c>
      <c r="Q1439" s="5">
        <f t="shared" si="1688"/>
        <v>2.5681213609247015E-2</v>
      </c>
      <c r="R1439" s="5">
        <f t="shared" si="1689"/>
        <v>0.11662587154655757</v>
      </c>
      <c r="S1439" s="5">
        <f t="shared" si="1690"/>
        <v>3.9825682889310682E-2</v>
      </c>
      <c r="T1439" s="5">
        <f t="shared" si="1691"/>
        <v>4.5227687745771863E-2</v>
      </c>
      <c r="U1439" s="5">
        <f t="shared" si="1692"/>
        <v>9.6381585138476361E-2</v>
      </c>
      <c r="V1439" s="5">
        <f t="shared" si="1693"/>
        <v>6.4403389750349446E-3</v>
      </c>
      <c r="W1439" s="5">
        <f t="shared" si="1694"/>
        <v>7.0744625331007841E-3</v>
      </c>
      <c r="X1439" s="5">
        <f t="shared" si="1695"/>
        <v>1.2458974380441126E-2</v>
      </c>
      <c r="Y1439" s="5">
        <f t="shared" si="1696"/>
        <v>1.0970871771968501E-2</v>
      </c>
      <c r="Z1439" s="5">
        <f t="shared" si="1697"/>
        <v>6.846403473039063E-2</v>
      </c>
      <c r="AA1439" s="5">
        <f t="shared" si="1698"/>
        <v>5.6579831771345242E-2</v>
      </c>
      <c r="AB1439" s="5">
        <f t="shared" si="1699"/>
        <v>2.3379263111502738E-2</v>
      </c>
      <c r="AC1439" s="5">
        <f t="shared" si="1700"/>
        <v>5.858369335086513E-4</v>
      </c>
      <c r="AD1439" s="5">
        <f t="shared" si="1701"/>
        <v>1.4616137566672279E-3</v>
      </c>
      <c r="AE1439" s="5">
        <f t="shared" si="1702"/>
        <v>2.5740765836575353E-3</v>
      </c>
      <c r="AF1439" s="5">
        <f t="shared" si="1703"/>
        <v>2.2666283169236042E-3</v>
      </c>
      <c r="AG1439" s="5">
        <f t="shared" si="1704"/>
        <v>1.3306011586699691E-3</v>
      </c>
      <c r="AH1439" s="5">
        <f t="shared" si="1705"/>
        <v>3.0143337769353379E-2</v>
      </c>
      <c r="AI1439" s="5">
        <f t="shared" si="1706"/>
        <v>2.4910962182306082E-2</v>
      </c>
      <c r="AJ1439" s="5">
        <f t="shared" si="1707"/>
        <v>1.0293419421508139E-2</v>
      </c>
      <c r="AK1439" s="5">
        <f t="shared" si="1708"/>
        <v>2.8355517438915304E-3</v>
      </c>
      <c r="AL1439" s="5">
        <f t="shared" si="1709"/>
        <v>3.4105525338907026E-5</v>
      </c>
      <c r="AM1439" s="5">
        <f t="shared" si="1710"/>
        <v>2.4158044670483556E-4</v>
      </c>
      <c r="AN1439" s="5">
        <f t="shared" si="1711"/>
        <v>4.2545205126584134E-4</v>
      </c>
      <c r="AO1439" s="5">
        <f t="shared" si="1712"/>
        <v>3.7463596577307139E-4</v>
      </c>
      <c r="AP1439" s="5">
        <f t="shared" si="1713"/>
        <v>2.1992624305235535E-4</v>
      </c>
      <c r="AQ1439" s="5">
        <f t="shared" si="1714"/>
        <v>9.6829102386064258E-5</v>
      </c>
      <c r="AR1439" s="5">
        <f t="shared" si="1715"/>
        <v>1.061720438131288E-2</v>
      </c>
      <c r="AS1439" s="5">
        <f t="shared" si="1716"/>
        <v>8.7742365775299209E-3</v>
      </c>
      <c r="AT1439" s="5">
        <f t="shared" si="1717"/>
        <v>3.6255884672413198E-3</v>
      </c>
      <c r="AU1439" s="5">
        <f t="shared" si="1718"/>
        <v>9.9874913087073E-4</v>
      </c>
      <c r="AV1439" s="5">
        <f t="shared" si="1719"/>
        <v>2.063457771258084E-4</v>
      </c>
      <c r="AW1439" s="5">
        <f t="shared" si="1720"/>
        <v>1.3788284855949042E-6</v>
      </c>
      <c r="AX1439" s="5">
        <f t="shared" si="1721"/>
        <v>3.3274358543704729E-5</v>
      </c>
      <c r="AY1439" s="5">
        <f t="shared" si="1722"/>
        <v>5.8600123851376618E-5</v>
      </c>
      <c r="AZ1439" s="5">
        <f t="shared" si="1723"/>
        <v>5.1600912319410631E-5</v>
      </c>
      <c r="BA1439" s="5">
        <f t="shared" si="1724"/>
        <v>3.029179208959359E-5</v>
      </c>
      <c r="BB1439" s="5">
        <f t="shared" si="1725"/>
        <v>1.3336866928620123E-5</v>
      </c>
      <c r="BC1439" s="5">
        <f t="shared" si="1726"/>
        <v>4.6975634573387188E-6</v>
      </c>
      <c r="BD1439" s="5">
        <f t="shared" si="1727"/>
        <v>3.1163610606403038E-3</v>
      </c>
      <c r="BE1439" s="5">
        <f t="shared" si="1728"/>
        <v>2.5754132844223242E-3</v>
      </c>
      <c r="BF1439" s="5">
        <f t="shared" si="1729"/>
        <v>1.0641824641808646E-3</v>
      </c>
      <c r="BG1439" s="5">
        <f t="shared" si="1730"/>
        <v>2.9315277252004969E-4</v>
      </c>
      <c r="BH1439" s="5">
        <f t="shared" si="1731"/>
        <v>6.0566597549374418E-5</v>
      </c>
      <c r="BI1439" s="5">
        <f t="shared" si="1732"/>
        <v>1.0010651326061059E-5</v>
      </c>
      <c r="BJ1439" s="8">
        <f t="shared" si="1733"/>
        <v>0.1727471056621282</v>
      </c>
      <c r="BK1439" s="8">
        <f t="shared" si="1734"/>
        <v>0.23160455325570281</v>
      </c>
      <c r="BL1439" s="8">
        <f t="shared" si="1735"/>
        <v>0.52493678277645939</v>
      </c>
      <c r="BM1439" s="8">
        <f t="shared" si="1736"/>
        <v>0.47613228185874529</v>
      </c>
      <c r="BN1439" s="8">
        <f t="shared" si="1737"/>
        <v>0.52156297327056977</v>
      </c>
    </row>
    <row r="1440" spans="1:66" x14ac:dyDescent="0.25">
      <c r="A1440" t="s">
        <v>72</v>
      </c>
      <c r="B1440" t="s">
        <v>111</v>
      </c>
      <c r="C1440" t="s">
        <v>367</v>
      </c>
      <c r="D1440" t="s">
        <v>568</v>
      </c>
      <c r="E1440">
        <f>VLOOKUP(A1440,home!$A$2:$E$405,3,FALSE)</f>
        <v>1.4148550724637701</v>
      </c>
      <c r="F1440">
        <f>VLOOKUP(B1440,home!$B$2:$E$405,3,FALSE)</f>
        <v>1.04</v>
      </c>
      <c r="G1440">
        <f>VLOOKUP(C1440,away!$B$2:$E$405,4,FALSE)</f>
        <v>1.32</v>
      </c>
      <c r="H1440">
        <f>VLOOKUP(A1440,away!$A$2:$E$405,3,FALSE)</f>
        <v>1.0942028985507199</v>
      </c>
      <c r="I1440">
        <f>VLOOKUP(C1440,away!$B$2:$E$405,3,FALSE)</f>
        <v>0.65</v>
      </c>
      <c r="J1440">
        <f>VLOOKUP(B1440,home!$B$2:$E$405,4,FALSE)</f>
        <v>0.8</v>
      </c>
      <c r="K1440" s="3">
        <f t="shared" si="1682"/>
        <v>1.9423130434782638</v>
      </c>
      <c r="L1440" s="3">
        <f t="shared" si="1683"/>
        <v>0.56898550724637442</v>
      </c>
      <c r="M1440" s="5">
        <f t="shared" si="1684"/>
        <v>8.1162776798920117E-2</v>
      </c>
      <c r="N1440" s="5">
        <f t="shared" si="1685"/>
        <v>0.15764352002145751</v>
      </c>
      <c r="O1440" s="5">
        <f t="shared" si="1686"/>
        <v>4.6180443726457819E-2</v>
      </c>
      <c r="P1440" s="5">
        <f t="shared" si="1687"/>
        <v>8.9696878203512978E-2</v>
      </c>
      <c r="Q1440" s="5">
        <f t="shared" si="1688"/>
        <v>0.15309653257875194</v>
      </c>
      <c r="R1440" s="5">
        <f t="shared" si="1689"/>
        <v>1.3138001599280625E-2</v>
      </c>
      <c r="S1440" s="5">
        <f t="shared" si="1690"/>
        <v>2.4782080766496434E-2</v>
      </c>
      <c r="T1440" s="5">
        <f t="shared" si="1691"/>
        <v>8.7109708246982234E-2</v>
      </c>
      <c r="U1440" s="5">
        <f t="shared" si="1692"/>
        <v>2.5518111871521042E-2</v>
      </c>
      <c r="V1440" s="5">
        <f t="shared" si="1693"/>
        <v>3.0430962564269013E-3</v>
      </c>
      <c r="W1440" s="5">
        <f t="shared" si="1694"/>
        <v>9.9120464046334969E-2</v>
      </c>
      <c r="X1440" s="5">
        <f t="shared" si="1695"/>
        <v>5.6398107513899912E-2</v>
      </c>
      <c r="Y1440" s="5">
        <f t="shared" si="1696"/>
        <v>1.604485290576595E-2</v>
      </c>
      <c r="Z1440" s="5">
        <f t="shared" si="1697"/>
        <v>2.4917775013901218E-3</v>
      </c>
      <c r="AA1440" s="5">
        <f t="shared" si="1698"/>
        <v>4.8398119423957112E-3</v>
      </c>
      <c r="AB1440" s="5">
        <f t="shared" si="1699"/>
        <v>4.7002149318485318E-3</v>
      </c>
      <c r="AC1440" s="5">
        <f t="shared" si="1700"/>
        <v>2.1019197857668798E-4</v>
      </c>
      <c r="AD1440" s="5">
        <f t="shared" si="1701"/>
        <v>4.813074254820366E-2</v>
      </c>
      <c r="AE1440" s="5">
        <f t="shared" si="1702"/>
        <v>2.7385694962934311E-2</v>
      </c>
      <c r="AF1440" s="5">
        <f t="shared" si="1703"/>
        <v>7.7910317698898284E-3</v>
      </c>
      <c r="AG1440" s="5">
        <f t="shared" si="1704"/>
        <v>1.4776613878544611E-3</v>
      </c>
      <c r="AH1440" s="5">
        <f t="shared" si="1705"/>
        <v>3.5444632139339038E-4</v>
      </c>
      <c r="AI1440" s="5">
        <f t="shared" si="1706"/>
        <v>6.8844571325527091E-4</v>
      </c>
      <c r="AJ1440" s="5">
        <f t="shared" si="1707"/>
        <v>6.6858854429120479E-4</v>
      </c>
      <c r="AK1440" s="5">
        <f t="shared" si="1708"/>
        <v>4.328694167656508E-4</v>
      </c>
      <c r="AL1440" s="5">
        <f t="shared" si="1709"/>
        <v>9.2917295564976009E-6</v>
      </c>
      <c r="AM1440" s="5">
        <f t="shared" si="1710"/>
        <v>1.8696993808734037E-2</v>
      </c>
      <c r="AN1440" s="5">
        <f t="shared" si="1711"/>
        <v>1.0638318506244856E-2</v>
      </c>
      <c r="AO1440" s="5">
        <f t="shared" si="1712"/>
        <v>3.0265245257621106E-3</v>
      </c>
      <c r="AP1440" s="5">
        <f t="shared" si="1713"/>
        <v>5.7401619749478257E-4</v>
      </c>
      <c r="AQ1440" s="5">
        <f t="shared" si="1714"/>
        <v>8.1651724324800952E-5</v>
      </c>
      <c r="AR1440" s="5">
        <f t="shared" si="1715"/>
        <v>4.0334963993925948E-5</v>
      </c>
      <c r="AS1440" s="5">
        <f t="shared" si="1716"/>
        <v>7.8343126673628488E-5</v>
      </c>
      <c r="AT1440" s="5">
        <f t="shared" si="1717"/>
        <v>7.6083438402529269E-5</v>
      </c>
      <c r="AU1440" s="5">
        <f t="shared" si="1718"/>
        <v>4.9259284933969225E-5</v>
      </c>
      <c r="AV1440" s="5">
        <f t="shared" si="1719"/>
        <v>2.3919237909915183E-5</v>
      </c>
      <c r="AW1440" s="5">
        <f t="shared" si="1720"/>
        <v>2.8524266884134731E-7</v>
      </c>
      <c r="AX1440" s="5">
        <f t="shared" si="1721"/>
        <v>6.052569158089419E-3</v>
      </c>
      <c r="AY1440" s="5">
        <f t="shared" si="1722"/>
        <v>3.4438241325592685E-3</v>
      </c>
      <c r="AZ1440" s="5">
        <f t="shared" si="1723"/>
        <v>9.7974301046577033E-4</v>
      </c>
      <c r="BA1440" s="5">
        <f t="shared" si="1724"/>
        <v>1.8581985792698544E-4</v>
      </c>
      <c r="BB1440" s="5">
        <f t="shared" si="1725"/>
        <v>2.6432201529758753E-5</v>
      </c>
      <c r="BC1440" s="5">
        <f t="shared" si="1726"/>
        <v>3.0079079190096363E-6</v>
      </c>
      <c r="BD1440" s="5">
        <f t="shared" si="1727"/>
        <v>3.8250016579746996E-6</v>
      </c>
      <c r="BE1440" s="5">
        <f t="shared" si="1728"/>
        <v>7.4293506116102424E-6</v>
      </c>
      <c r="BF1440" s="5">
        <f t="shared" si="1729"/>
        <v>7.2150622987518967E-6</v>
      </c>
      <c r="BG1440" s="5">
        <f t="shared" si="1730"/>
        <v>4.6713032041246932E-6</v>
      </c>
      <c r="BH1440" s="5">
        <f t="shared" si="1731"/>
        <v>2.2682832858532991E-6</v>
      </c>
      <c r="BI1440" s="5">
        <f t="shared" si="1732"/>
        <v>8.811432424833193E-7</v>
      </c>
      <c r="BJ1440" s="8">
        <f t="shared" si="1733"/>
        <v>0.69790721701312552</v>
      </c>
      <c r="BK1440" s="8">
        <f t="shared" si="1734"/>
        <v>0.20234813986604891</v>
      </c>
      <c r="BL1440" s="8">
        <f t="shared" si="1735"/>
        <v>9.6815164263424042E-2</v>
      </c>
      <c r="BM1440" s="8">
        <f t="shared" si="1736"/>
        <v>0.45520060682571706</v>
      </c>
      <c r="BN1440" s="8">
        <f t="shared" si="1737"/>
        <v>0.54091815292838086</v>
      </c>
    </row>
    <row r="1441" spans="1:66" x14ac:dyDescent="0.25">
      <c r="A1441" t="s">
        <v>72</v>
      </c>
      <c r="B1441" t="s">
        <v>73</v>
      </c>
      <c r="C1441" t="s">
        <v>84</v>
      </c>
      <c r="D1441" t="s">
        <v>568</v>
      </c>
      <c r="E1441">
        <f>VLOOKUP(A1441,home!$A$2:$E$405,3,FALSE)</f>
        <v>1.4148550724637701</v>
      </c>
      <c r="F1441">
        <f>VLOOKUP(B1441,home!$B$2:$E$405,3,FALSE)</f>
        <v>1.04</v>
      </c>
      <c r="G1441">
        <f>VLOOKUP(C1441,away!$B$2:$E$405,4,FALSE)</f>
        <v>0.32</v>
      </c>
      <c r="H1441">
        <f>VLOOKUP(A1441,away!$A$2:$E$405,3,FALSE)</f>
        <v>1.0942028985507199</v>
      </c>
      <c r="I1441">
        <f>VLOOKUP(C1441,away!$B$2:$E$405,3,FALSE)</f>
        <v>0.78</v>
      </c>
      <c r="J1441">
        <f>VLOOKUP(B1441,home!$B$2:$E$405,4,FALSE)</f>
        <v>0.83</v>
      </c>
      <c r="K1441" s="3">
        <f t="shared" si="1682"/>
        <v>0.47086376811594272</v>
      </c>
      <c r="L1441" s="3">
        <f t="shared" si="1683"/>
        <v>0.70838695652173611</v>
      </c>
      <c r="M1441" s="5">
        <f t="shared" si="1684"/>
        <v>0.30750906126610378</v>
      </c>
      <c r="N1441" s="5">
        <f t="shared" si="1685"/>
        <v>0.14479487531755392</v>
      </c>
      <c r="O1441" s="5">
        <f t="shared" si="1686"/>
        <v>0.21783540801315135</v>
      </c>
      <c r="P1441" s="5">
        <f t="shared" si="1687"/>
        <v>0.10257080104614627</v>
      </c>
      <c r="Q1441" s="5">
        <f t="shared" si="1688"/>
        <v>3.4089330297950769E-2</v>
      </c>
      <c r="R1441" s="5">
        <f t="shared" si="1689"/>
        <v>7.7155880852553441E-2</v>
      </c>
      <c r="S1441" s="5">
        <f t="shared" si="1690"/>
        <v>8.5532188742106219E-3</v>
      </c>
      <c r="T1441" s="5">
        <f t="shared" si="1691"/>
        <v>2.4148436939629554E-2</v>
      </c>
      <c r="U1441" s="5">
        <f t="shared" si="1692"/>
        <v>3.6329908790538025E-2</v>
      </c>
      <c r="V1441" s="5">
        <f t="shared" si="1693"/>
        <v>3.1699536044696257E-4</v>
      </c>
      <c r="W1441" s="5">
        <f t="shared" si="1694"/>
        <v>5.3504768388806896E-3</v>
      </c>
      <c r="X1441" s="5">
        <f t="shared" si="1695"/>
        <v>3.7902080038347318E-3</v>
      </c>
      <c r="Y1441" s="5">
        <f t="shared" si="1696"/>
        <v>1.342466956210405E-3</v>
      </c>
      <c r="Z1441" s="5">
        <f t="shared" si="1697"/>
        <v>1.8218739871631345E-2</v>
      </c>
      <c r="AA1441" s="5">
        <f t="shared" si="1698"/>
        <v>8.5785445062805006E-3</v>
      </c>
      <c r="AB1441" s="5">
        <f t="shared" si="1699"/>
        <v>2.0196628955887778E-3</v>
      </c>
      <c r="AC1441" s="5">
        <f t="shared" si="1700"/>
        <v>6.6084369829390824E-6</v>
      </c>
      <c r="AD1441" s="5">
        <f t="shared" si="1701"/>
        <v>6.298364213931098E-4</v>
      </c>
      <c r="AE1441" s="5">
        <f t="shared" si="1702"/>
        <v>4.4616790565720675E-4</v>
      </c>
      <c r="AF1441" s="5">
        <f t="shared" si="1703"/>
        <v>1.5802976239309287E-4</v>
      </c>
      <c r="AG1441" s="5">
        <f t="shared" si="1704"/>
        <v>3.7315407473832058E-5</v>
      </c>
      <c r="AH1441" s="5">
        <f t="shared" si="1705"/>
        <v>3.2264794223315321E-3</v>
      </c>
      <c r="AI1441" s="5">
        <f t="shared" si="1706"/>
        <v>1.5192322585475754E-3</v>
      </c>
      <c r="AJ1441" s="5">
        <f t="shared" si="1707"/>
        <v>3.5767571295150269E-4</v>
      </c>
      <c r="AK1441" s="5">
        <f t="shared" si="1708"/>
        <v>5.6138844654633614E-5</v>
      </c>
      <c r="AL1441" s="5">
        <f t="shared" si="1709"/>
        <v>8.8170757923321944E-8</v>
      </c>
      <c r="AM1441" s="5">
        <f t="shared" si="1710"/>
        <v>5.9313430134764123E-5</v>
      </c>
      <c r="AN1441" s="5">
        <f t="shared" si="1711"/>
        <v>4.2016860254030187E-5</v>
      </c>
      <c r="AO1441" s="5">
        <f t="shared" si="1712"/>
        <v>1.488209787897577E-5</v>
      </c>
      <c r="AP1441" s="5">
        <f t="shared" si="1713"/>
        <v>3.5140946743820774E-6</v>
      </c>
      <c r="AQ1441" s="5">
        <f t="shared" si="1714"/>
        <v>6.2233470782869009E-7</v>
      </c>
      <c r="AR1441" s="5">
        <f t="shared" si="1715"/>
        <v>4.5711918765308884E-4</v>
      </c>
      <c r="AS1441" s="5">
        <f t="shared" si="1716"/>
        <v>2.1524086317643211E-4</v>
      </c>
      <c r="AT1441" s="5">
        <f t="shared" si="1717"/>
        <v>5.0674561943891433E-5</v>
      </c>
      <c r="AU1441" s="5">
        <f t="shared" si="1718"/>
        <v>7.95360506150849E-6</v>
      </c>
      <c r="AV1441" s="5">
        <f t="shared" si="1719"/>
        <v>9.3626611234198038E-7</v>
      </c>
      <c r="AW1441" s="5">
        <f t="shared" si="1720"/>
        <v>8.1693575248782486E-10</v>
      </c>
      <c r="AX1441" s="5">
        <f t="shared" si="1721"/>
        <v>4.6547575355227859E-6</v>
      </c>
      <c r="AY1441" s="5">
        <f t="shared" si="1722"/>
        <v>3.297369523935603E-6</v>
      </c>
      <c r="AZ1441" s="5">
        <f t="shared" si="1723"/>
        <v>1.1679067807941337E-6</v>
      </c>
      <c r="BA1441" s="5">
        <f t="shared" si="1724"/>
        <v>2.7577664331595165E-7</v>
      </c>
      <c r="BB1441" s="5">
        <f t="shared" si="1725"/>
        <v>4.8839144259591826E-8</v>
      </c>
      <c r="BC1441" s="5">
        <f t="shared" si="1726"/>
        <v>6.9194025522356565E-9</v>
      </c>
      <c r="BD1441" s="5">
        <f t="shared" si="1727"/>
        <v>5.3969545018209984E-5</v>
      </c>
      <c r="BE1441" s="5">
        <f t="shared" si="1728"/>
        <v>2.5412303330777356E-5</v>
      </c>
      <c r="BF1441" s="5">
        <f t="shared" si="1729"/>
        <v>5.9828664514175731E-6</v>
      </c>
      <c r="BG1441" s="5">
        <f t="shared" si="1730"/>
        <v>9.3903834714964574E-7</v>
      </c>
      <c r="BH1441" s="5">
        <f t="shared" si="1731"/>
        <v>1.1053978363606222E-7</v>
      </c>
      <c r="BI1441" s="5">
        <f t="shared" si="1732"/>
        <v>1.0409835809919463E-8</v>
      </c>
      <c r="BJ1441" s="8">
        <f t="shared" si="1733"/>
        <v>0.2149169442376577</v>
      </c>
      <c r="BK1441" s="8">
        <f t="shared" si="1734"/>
        <v>0.41896007052417233</v>
      </c>
      <c r="BL1441" s="8">
        <f t="shared" si="1735"/>
        <v>0.34789728048331153</v>
      </c>
      <c r="BM1441" s="8">
        <f t="shared" si="1736"/>
        <v>0.11603438177072536</v>
      </c>
      <c r="BN1441" s="8">
        <f t="shared" si="1737"/>
        <v>0.88395535679345949</v>
      </c>
    </row>
    <row r="1442" spans="1:66" x14ac:dyDescent="0.25">
      <c r="A1442" t="s">
        <v>91</v>
      </c>
      <c r="B1442" t="s">
        <v>94</v>
      </c>
      <c r="C1442" t="s">
        <v>118</v>
      </c>
      <c r="D1442" t="s">
        <v>568</v>
      </c>
      <c r="E1442">
        <f>VLOOKUP(A1442,home!$A$2:$E$405,3,FALSE)</f>
        <v>1.5</v>
      </c>
      <c r="F1442">
        <f>VLOOKUP(B1442,home!$B$2:$E$405,3,FALSE)</f>
        <v>1.19</v>
      </c>
      <c r="G1442">
        <f>VLOOKUP(C1442,away!$B$2:$E$405,4,FALSE)</f>
        <v>1.45</v>
      </c>
      <c r="H1442">
        <f>VLOOKUP(A1442,away!$A$2:$E$405,3,FALSE)</f>
        <v>1.1974637681159399</v>
      </c>
      <c r="I1442">
        <f>VLOOKUP(C1442,away!$B$2:$E$405,3,FALSE)</f>
        <v>0.96</v>
      </c>
      <c r="J1442">
        <f>VLOOKUP(B1442,home!$B$2:$E$405,4,FALSE)</f>
        <v>1.2</v>
      </c>
      <c r="K1442" s="3">
        <f t="shared" si="1682"/>
        <v>2.5882499999999999</v>
      </c>
      <c r="L1442" s="3">
        <f t="shared" si="1683"/>
        <v>1.3794782608695626</v>
      </c>
      <c r="M1442" s="5">
        <f t="shared" si="1684"/>
        <v>1.8916357389624289E-2</v>
      </c>
      <c r="N1442" s="5">
        <f t="shared" si="1685"/>
        <v>4.8960262013695056E-2</v>
      </c>
      <c r="O1442" s="5">
        <f t="shared" si="1686"/>
        <v>2.6094703793826012E-2</v>
      </c>
      <c r="P1442" s="5">
        <f t="shared" si="1687"/>
        <v>6.7539617094370175E-2</v>
      </c>
      <c r="Q1442" s="5">
        <f t="shared" si="1688"/>
        <v>6.3360699078473123E-2</v>
      </c>
      <c r="R1442" s="5">
        <f t="shared" si="1689"/>
        <v>1.7998538303706745E-2</v>
      </c>
      <c r="S1442" s="5">
        <f t="shared" si="1690"/>
        <v>6.0286446582947836E-2</v>
      </c>
      <c r="T1442" s="5">
        <f t="shared" si="1691"/>
        <v>8.7404706972251806E-2</v>
      </c>
      <c r="U1442" s="5">
        <f t="shared" si="1692"/>
        <v>4.6584716764568976E-2</v>
      </c>
      <c r="V1442" s="5">
        <f t="shared" si="1693"/>
        <v>2.3916535035004259E-2</v>
      </c>
      <c r="W1442" s="5">
        <f t="shared" si="1694"/>
        <v>5.4664443129952695E-2</v>
      </c>
      <c r="X1442" s="5">
        <f t="shared" si="1695"/>
        <v>7.5408410940310255E-2</v>
      </c>
      <c r="Y1442" s="5">
        <f t="shared" si="1696"/>
        <v>5.2012131789438254E-2</v>
      </c>
      <c r="Z1442" s="5">
        <f t="shared" si="1697"/>
        <v>8.2761974391305296E-3</v>
      </c>
      <c r="AA1442" s="5">
        <f t="shared" si="1698"/>
        <v>2.1420868021829593E-2</v>
      </c>
      <c r="AB1442" s="5">
        <f t="shared" si="1699"/>
        <v>2.7721280828750226E-2</v>
      </c>
      <c r="AC1442" s="5">
        <f t="shared" si="1700"/>
        <v>5.3370265255663196E-3</v>
      </c>
      <c r="AD1442" s="5">
        <f t="shared" si="1701"/>
        <v>3.537131123277501E-2</v>
      </c>
      <c r="AE1442" s="5">
        <f t="shared" si="1702"/>
        <v>4.8793954904064497E-2</v>
      </c>
      <c r="AF1442" s="5">
        <f t="shared" si="1703"/>
        <v>3.3655100026003387E-2</v>
      </c>
      <c r="AG1442" s="5">
        <f t="shared" si="1704"/>
        <v>1.5475492951087442E-2</v>
      </c>
      <c r="AH1442" s="5">
        <f t="shared" si="1705"/>
        <v>2.8542086124862275E-3</v>
      </c>
      <c r="AI1442" s="5">
        <f t="shared" si="1706"/>
        <v>7.387405441267478E-3</v>
      </c>
      <c r="AJ1442" s="5">
        <f t="shared" si="1707"/>
        <v>9.5602260666802757E-3</v>
      </c>
      <c r="AK1442" s="5">
        <f t="shared" si="1708"/>
        <v>8.2480850390284095E-3</v>
      </c>
      <c r="AL1442" s="5">
        <f t="shared" si="1709"/>
        <v>7.6222016857634611E-4</v>
      </c>
      <c r="AM1442" s="5">
        <f t="shared" si="1710"/>
        <v>1.8309959259645986E-2</v>
      </c>
      <c r="AN1442" s="5">
        <f t="shared" si="1711"/>
        <v>2.525819075608899E-2</v>
      </c>
      <c r="AO1442" s="5">
        <f t="shared" si="1712"/>
        <v>1.7421562528460655E-2</v>
      </c>
      <c r="AP1442" s="5">
        <f t="shared" si="1713"/>
        <v>8.0108889261304161E-3</v>
      </c>
      <c r="AQ1442" s="5">
        <f t="shared" si="1714"/>
        <v>2.7627117809594054E-3</v>
      </c>
      <c r="AR1442" s="5">
        <f t="shared" si="1715"/>
        <v>7.8746374658228533E-4</v>
      </c>
      <c r="AS1442" s="5">
        <f t="shared" si="1716"/>
        <v>2.0381530420915998E-3</v>
      </c>
      <c r="AT1442" s="5">
        <f t="shared" si="1717"/>
        <v>2.6376248055967918E-3</v>
      </c>
      <c r="AU1442" s="5">
        <f t="shared" si="1718"/>
        <v>2.2756108010286323E-3</v>
      </c>
      <c r="AV1442" s="5">
        <f t="shared" si="1719"/>
        <v>1.4724624139405894E-3</v>
      </c>
      <c r="AW1442" s="5">
        <f t="shared" si="1720"/>
        <v>7.5596035259189244E-5</v>
      </c>
      <c r="AX1442" s="5">
        <f t="shared" si="1721"/>
        <v>7.8984586756297871E-3</v>
      </c>
      <c r="AY1442" s="5">
        <f t="shared" si="1722"/>
        <v>1.0895752037407889E-2</v>
      </c>
      <c r="AZ1442" s="5">
        <f t="shared" si="1723"/>
        <v>7.5152265357147146E-3</v>
      </c>
      <c r="BA1442" s="5">
        <f t="shared" si="1724"/>
        <v>3.455697210509508E-3</v>
      </c>
      <c r="BB1442" s="5">
        <f t="shared" si="1725"/>
        <v>1.1917647945113635E-3</v>
      </c>
      <c r="BC1442" s="5">
        <f t="shared" si="1726"/>
        <v>3.2880272521962134E-4</v>
      </c>
      <c r="BD1442" s="5">
        <f t="shared" si="1727"/>
        <v>1.8104818660552664E-4</v>
      </c>
      <c r="BE1442" s="5">
        <f t="shared" si="1728"/>
        <v>4.6859796898175428E-4</v>
      </c>
      <c r="BF1442" s="5">
        <f t="shared" si="1729"/>
        <v>6.0642434660851288E-4</v>
      </c>
      <c r="BG1442" s="5">
        <f t="shared" si="1730"/>
        <v>5.2319260503649455E-4</v>
      </c>
      <c r="BH1442" s="5">
        <f t="shared" si="1731"/>
        <v>3.3853831499642672E-4</v>
      </c>
      <c r="BI1442" s="5">
        <f t="shared" si="1732"/>
        <v>1.752443587579003E-4</v>
      </c>
      <c r="BJ1442" s="8">
        <f t="shared" si="1733"/>
        <v>0.61815552826832987</v>
      </c>
      <c r="BK1442" s="8">
        <f t="shared" si="1734"/>
        <v>0.18765395483349712</v>
      </c>
      <c r="BL1442" s="8">
        <f t="shared" si="1735"/>
        <v>0.17937439346237044</v>
      </c>
      <c r="BM1442" s="8">
        <f t="shared" si="1736"/>
        <v>0.7397697403274841</v>
      </c>
      <c r="BN1442" s="8">
        <f t="shared" si="1737"/>
        <v>0.2428701776736954</v>
      </c>
    </row>
    <row r="1443" spans="1:66" x14ac:dyDescent="0.25">
      <c r="A1443" t="s">
        <v>91</v>
      </c>
      <c r="B1443" t="s">
        <v>117</v>
      </c>
      <c r="C1443" t="s">
        <v>106</v>
      </c>
      <c r="D1443" t="s">
        <v>568</v>
      </c>
      <c r="E1443">
        <f>VLOOKUP(A1443,home!$A$2:$E$405,3,FALSE)</f>
        <v>1.5</v>
      </c>
      <c r="F1443">
        <f>VLOOKUP(B1443,home!$B$2:$E$405,3,FALSE)</f>
        <v>1.3</v>
      </c>
      <c r="G1443">
        <f>VLOOKUP(C1443,away!$B$2:$E$405,4,FALSE)</f>
        <v>1.66</v>
      </c>
      <c r="H1443">
        <f>VLOOKUP(A1443,away!$A$2:$E$405,3,FALSE)</f>
        <v>1.1974637681159399</v>
      </c>
      <c r="I1443">
        <f>VLOOKUP(C1443,away!$B$2:$E$405,3,FALSE)</f>
        <v>0.49</v>
      </c>
      <c r="J1443">
        <f>VLOOKUP(B1443,home!$B$2:$E$405,4,FALSE)</f>
        <v>0.94</v>
      </c>
      <c r="K1443" s="3">
        <f t="shared" si="1682"/>
        <v>3.2370000000000001</v>
      </c>
      <c r="L1443" s="3">
        <f t="shared" si="1683"/>
        <v>0.55155181159420197</v>
      </c>
      <c r="M1443" s="5">
        <f t="shared" si="1684"/>
        <v>2.2628348245495901E-2</v>
      </c>
      <c r="N1443" s="5">
        <f t="shared" si="1685"/>
        <v>7.3247963270670235E-2</v>
      </c>
      <c r="O1443" s="5">
        <f t="shared" si="1686"/>
        <v>1.2480706468187747E-2</v>
      </c>
      <c r="P1443" s="5">
        <f t="shared" si="1687"/>
        <v>4.040004683752374E-2</v>
      </c>
      <c r="Q1443" s="5">
        <f t="shared" si="1688"/>
        <v>0.11855182855357979</v>
      </c>
      <c r="R1443" s="5">
        <f t="shared" si="1689"/>
        <v>3.441878131252212E-3</v>
      </c>
      <c r="S1443" s="5">
        <f t="shared" si="1690"/>
        <v>1.8032290368332433E-2</v>
      </c>
      <c r="T1443" s="5">
        <f t="shared" si="1691"/>
        <v>6.5387475806532175E-2</v>
      </c>
      <c r="U1443" s="5">
        <f t="shared" si="1692"/>
        <v>1.1141359510863412E-2</v>
      </c>
      <c r="V1443" s="5">
        <f t="shared" si="1693"/>
        <v>3.5771520236714343E-3</v>
      </c>
      <c r="W1443" s="5">
        <f t="shared" si="1694"/>
        <v>0.12791742300931261</v>
      </c>
      <c r="X1443" s="5">
        <f t="shared" si="1695"/>
        <v>7.0553086395248224E-2</v>
      </c>
      <c r="Y1443" s="5">
        <f t="shared" si="1696"/>
        <v>1.9456841307430698E-2</v>
      </c>
      <c r="Z1443" s="5">
        <f t="shared" si="1697"/>
        <v>6.3279137285954137E-4</v>
      </c>
      <c r="AA1443" s="5">
        <f t="shared" si="1698"/>
        <v>2.0483456739463354E-3</v>
      </c>
      <c r="AB1443" s="5">
        <f t="shared" si="1699"/>
        <v>3.3152474732821443E-3</v>
      </c>
      <c r="AC1443" s="5">
        <f t="shared" si="1700"/>
        <v>3.9915946287096541E-4</v>
      </c>
      <c r="AD1443" s="5">
        <f t="shared" si="1701"/>
        <v>0.10351717457028624</v>
      </c>
      <c r="AE1443" s="5">
        <f t="shared" si="1702"/>
        <v>5.7095085165354623E-2</v>
      </c>
      <c r="AF1443" s="5">
        <f t="shared" si="1703"/>
        <v>1.5745448828038293E-2</v>
      </c>
      <c r="AG1443" s="5">
        <f t="shared" si="1704"/>
        <v>2.8948102751561082E-3</v>
      </c>
      <c r="AH1443" s="5">
        <f t="shared" si="1705"/>
        <v>8.7254307015465543E-5</v>
      </c>
      <c r="AI1443" s="5">
        <f t="shared" si="1706"/>
        <v>2.82442191809062E-4</v>
      </c>
      <c r="AJ1443" s="5">
        <f t="shared" si="1707"/>
        <v>4.5713268744296682E-4</v>
      </c>
      <c r="AK1443" s="5">
        <f t="shared" si="1708"/>
        <v>4.9324616975096125E-4</v>
      </c>
      <c r="AL1443" s="5">
        <f t="shared" si="1709"/>
        <v>2.850594452706051E-5</v>
      </c>
      <c r="AM1443" s="5">
        <f t="shared" si="1710"/>
        <v>6.7017018816803345E-2</v>
      </c>
      <c r="AN1443" s="5">
        <f t="shared" si="1711"/>
        <v>3.6963358136050603E-2</v>
      </c>
      <c r="AO1443" s="5">
        <f t="shared" si="1712"/>
        <v>1.0193603571271996E-2</v>
      </c>
      <c r="AP1443" s="5">
        <f t="shared" si="1713"/>
        <v>1.8741001721360652E-3</v>
      </c>
      <c r="AQ1443" s="5">
        <f t="shared" si="1714"/>
        <v>2.5841583626266313E-4</v>
      </c>
      <c r="AR1443" s="5">
        <f t="shared" si="1715"/>
        <v>9.6250542207553441E-6</v>
      </c>
      <c r="AS1443" s="5">
        <f t="shared" si="1716"/>
        <v>3.1156300512585049E-5</v>
      </c>
      <c r="AT1443" s="5">
        <f t="shared" si="1717"/>
        <v>5.0426472379618902E-5</v>
      </c>
      <c r="AU1443" s="5">
        <f t="shared" si="1718"/>
        <v>5.4410163697608809E-5</v>
      </c>
      <c r="AV1443" s="5">
        <f t="shared" si="1719"/>
        <v>4.4031424972289929E-5</v>
      </c>
      <c r="AW1443" s="5">
        <f t="shared" si="1720"/>
        <v>1.4137152722806047E-6</v>
      </c>
      <c r="AX1443" s="5">
        <f t="shared" si="1721"/>
        <v>3.615568165166539E-2</v>
      </c>
      <c r="AY1443" s="5">
        <f t="shared" si="1722"/>
        <v>1.9941731714399294E-2</v>
      </c>
      <c r="AZ1443" s="5">
        <f t="shared" si="1723"/>
        <v>5.4994491267012398E-3</v>
      </c>
      <c r="BA1443" s="5">
        <f t="shared" si="1724"/>
        <v>1.0110770428674069E-3</v>
      </c>
      <c r="BB1443" s="5">
        <f t="shared" si="1725"/>
        <v>1.3941534366370672E-4</v>
      </c>
      <c r="BC1443" s="5">
        <f t="shared" si="1726"/>
        <v>1.5378957072349142E-5</v>
      </c>
      <c r="BD1443" s="5">
        <f t="shared" si="1727"/>
        <v>8.8478601535833768E-7</v>
      </c>
      <c r="BE1443" s="5">
        <f t="shared" si="1728"/>
        <v>2.8640523317149392E-6</v>
      </c>
      <c r="BF1443" s="5">
        <f t="shared" si="1729"/>
        <v>4.6354686988806293E-6</v>
      </c>
      <c r="BG1443" s="5">
        <f t="shared" si="1730"/>
        <v>5.0016707260922002E-6</v>
      </c>
      <c r="BH1443" s="5">
        <f t="shared" si="1731"/>
        <v>4.0476020350901132E-6</v>
      </c>
      <c r="BI1443" s="5">
        <f t="shared" si="1732"/>
        <v>2.6204175575173402E-6</v>
      </c>
      <c r="BJ1443" s="8">
        <f t="shared" si="1733"/>
        <v>0.83343636755050288</v>
      </c>
      <c r="BK1443" s="8">
        <f t="shared" si="1734"/>
        <v>0.10500723459682082</v>
      </c>
      <c r="BL1443" s="8">
        <f t="shared" si="1735"/>
        <v>3.3957316026697805E-2</v>
      </c>
      <c r="BM1443" s="8">
        <f t="shared" si="1736"/>
        <v>0.68234262004104451</v>
      </c>
      <c r="BN1443" s="8">
        <f t="shared" si="1737"/>
        <v>0.27075077150670956</v>
      </c>
    </row>
    <row r="1444" spans="1:66" x14ac:dyDescent="0.25">
      <c r="A1444" t="s">
        <v>91</v>
      </c>
      <c r="B1444" t="s">
        <v>96</v>
      </c>
      <c r="C1444" t="s">
        <v>351</v>
      </c>
      <c r="D1444" t="s">
        <v>568</v>
      </c>
      <c r="E1444">
        <f>VLOOKUP(A1444,home!$A$2:$E$405,3,FALSE)</f>
        <v>1.5</v>
      </c>
      <c r="F1444">
        <f>VLOOKUP(B1444,home!$B$2:$E$405,3,FALSE)</f>
        <v>1.22</v>
      </c>
      <c r="G1444">
        <f>VLOOKUP(C1444,away!$B$2:$E$405,4,FALSE)</f>
        <v>0.99</v>
      </c>
      <c r="H1444">
        <f>VLOOKUP(A1444,away!$A$2:$E$405,3,FALSE)</f>
        <v>1.1974637681159399</v>
      </c>
      <c r="I1444">
        <f>VLOOKUP(C1444,away!$B$2:$E$405,3,FALSE)</f>
        <v>0.87</v>
      </c>
      <c r="J1444">
        <f>VLOOKUP(B1444,home!$B$2:$E$405,4,FALSE)</f>
        <v>0.78</v>
      </c>
      <c r="K1444" s="3">
        <f t="shared" si="1682"/>
        <v>1.8117000000000001</v>
      </c>
      <c r="L1444" s="3">
        <f t="shared" si="1683"/>
        <v>0.81259891304347687</v>
      </c>
      <c r="M1444" s="5">
        <f t="shared" si="1684"/>
        <v>7.2490561410103543E-2</v>
      </c>
      <c r="N1444" s="5">
        <f t="shared" si="1685"/>
        <v>0.13133115010668459</v>
      </c>
      <c r="O1444" s="5">
        <f t="shared" si="1686"/>
        <v>5.8905751407761539E-2</v>
      </c>
      <c r="P1444" s="5">
        <f t="shared" si="1687"/>
        <v>0.10671954982544159</v>
      </c>
      <c r="Q1444" s="5">
        <f t="shared" si="1688"/>
        <v>0.11896632232414027</v>
      </c>
      <c r="R1444" s="5">
        <f t="shared" si="1689"/>
        <v>2.3933374782978141E-2</v>
      </c>
      <c r="S1444" s="5">
        <f t="shared" si="1690"/>
        <v>3.927774214119114E-2</v>
      </c>
      <c r="T1444" s="5">
        <f t="shared" si="1691"/>
        <v>9.6671904209376283E-2</v>
      </c>
      <c r="U1444" s="5">
        <f t="shared" si="1692"/>
        <v>4.3360095094321503E-2</v>
      </c>
      <c r="V1444" s="5">
        <f t="shared" si="1693"/>
        <v>6.4249022798887343E-3</v>
      </c>
      <c r="W1444" s="5">
        <f t="shared" si="1694"/>
        <v>7.1843762051548313E-2</v>
      </c>
      <c r="X1444" s="5">
        <f t="shared" si="1695"/>
        <v>5.8380162952042354E-2</v>
      </c>
      <c r="Y1444" s="5">
        <f t="shared" si="1696"/>
        <v>2.3719828479065334E-2</v>
      </c>
      <c r="Z1444" s="5">
        <f t="shared" si="1697"/>
        <v>6.4827447780367335E-3</v>
      </c>
      <c r="AA1444" s="5">
        <f t="shared" si="1698"/>
        <v>1.1744788714369151E-2</v>
      </c>
      <c r="AB1444" s="5">
        <f t="shared" si="1699"/>
        <v>1.0639016856911298E-2</v>
      </c>
      <c r="AC1444" s="5">
        <f t="shared" si="1700"/>
        <v>5.9116547868828242E-4</v>
      </c>
      <c r="AD1444" s="5">
        <f t="shared" si="1701"/>
        <v>3.253983592719753E-2</v>
      </c>
      <c r="AE1444" s="5">
        <f t="shared" si="1702"/>
        <v>2.6441835305053788E-2</v>
      </c>
      <c r="AF1444" s="5">
        <f t="shared" si="1703"/>
        <v>1.0743303313880669E-2</v>
      </c>
      <c r="AG1444" s="5">
        <f t="shared" si="1704"/>
        <v>2.9099988651186057E-3</v>
      </c>
      <c r="AH1444" s="5">
        <f t="shared" si="1705"/>
        <v>1.3169678400427312E-3</v>
      </c>
      <c r="AI1444" s="5">
        <f t="shared" si="1706"/>
        <v>2.3859506358054161E-3</v>
      </c>
      <c r="AJ1444" s="5">
        <f t="shared" si="1707"/>
        <v>2.1613133834443368E-3</v>
      </c>
      <c r="AK1444" s="5">
        <f t="shared" si="1708"/>
        <v>1.3052171522620352E-3</v>
      </c>
      <c r="AL1444" s="5">
        <f t="shared" si="1709"/>
        <v>3.4812208668678898E-5</v>
      </c>
      <c r="AM1444" s="5">
        <f t="shared" si="1710"/>
        <v>1.1790484149860746E-2</v>
      </c>
      <c r="AN1444" s="5">
        <f t="shared" si="1711"/>
        <v>9.5809346044331833E-3</v>
      </c>
      <c r="AO1444" s="5">
        <f t="shared" si="1712"/>
        <v>3.892728522751519E-3</v>
      </c>
      <c r="AP1444" s="5">
        <f t="shared" si="1713"/>
        <v>1.0544089887870747E-3</v>
      </c>
      <c r="AQ1444" s="5">
        <f t="shared" si="1714"/>
        <v>2.1420289954791213E-4</v>
      </c>
      <c r="AR1444" s="5">
        <f t="shared" si="1715"/>
        <v>2.1403332706638781E-4</v>
      </c>
      <c r="AS1444" s="5">
        <f t="shared" si="1716"/>
        <v>3.8776417864617481E-4</v>
      </c>
      <c r="AT1444" s="5">
        <f t="shared" si="1717"/>
        <v>3.5125618122663752E-4</v>
      </c>
      <c r="AU1444" s="5">
        <f t="shared" si="1718"/>
        <v>2.1212360784276645E-4</v>
      </c>
      <c r="AV1444" s="5">
        <f t="shared" si="1719"/>
        <v>9.6076085082185024E-5</v>
      </c>
      <c r="AW1444" s="5">
        <f t="shared" si="1720"/>
        <v>1.4236118641911235E-6</v>
      </c>
      <c r="AX1444" s="5">
        <f t="shared" si="1721"/>
        <v>3.5601366890504562E-3</v>
      </c>
      <c r="AY1444" s="5">
        <f t="shared" si="1722"/>
        <v>2.8929632038086029E-3</v>
      </c>
      <c r="AZ1444" s="5">
        <f t="shared" si="1723"/>
        <v>1.1754093774448227E-3</v>
      </c>
      <c r="BA1444" s="5">
        <f t="shared" si="1724"/>
        <v>3.1837879416425765E-4</v>
      </c>
      <c r="BB1444" s="5">
        <f t="shared" si="1725"/>
        <v>6.4678565518492135E-5</v>
      </c>
      <c r="BC1444" s="5">
        <f t="shared" si="1726"/>
        <v>1.0511546407507605E-5</v>
      </c>
      <c r="BD1444" s="5">
        <f t="shared" si="1727"/>
        <v>2.8987208154870939E-5</v>
      </c>
      <c r="BE1444" s="5">
        <f t="shared" si="1728"/>
        <v>5.2516125014179682E-5</v>
      </c>
      <c r="BF1444" s="5">
        <f t="shared" si="1729"/>
        <v>4.757173184409468E-5</v>
      </c>
      <c r="BG1444" s="5">
        <f t="shared" si="1730"/>
        <v>2.8728568860648782E-5</v>
      </c>
      <c r="BH1444" s="5">
        <f t="shared" si="1731"/>
        <v>1.3011887051209353E-5</v>
      </c>
      <c r="BI1444" s="5">
        <f t="shared" si="1732"/>
        <v>4.7147271541351941E-6</v>
      </c>
      <c r="BJ1444" s="8">
        <f t="shared" si="1733"/>
        <v>0.60810294087588224</v>
      </c>
      <c r="BK1444" s="8">
        <f t="shared" si="1734"/>
        <v>0.22843169654779061</v>
      </c>
      <c r="BL1444" s="8">
        <f t="shared" si="1735"/>
        <v>0.1571892594958394</v>
      </c>
      <c r="BM1444" s="8">
        <f t="shared" si="1736"/>
        <v>0.48496839224849486</v>
      </c>
      <c r="BN1444" s="8">
        <f t="shared" si="1737"/>
        <v>0.51234670985710973</v>
      </c>
    </row>
    <row r="1445" spans="1:66" x14ac:dyDescent="0.25">
      <c r="A1445" t="s">
        <v>91</v>
      </c>
      <c r="B1445" t="s">
        <v>122</v>
      </c>
      <c r="C1445" t="s">
        <v>89</v>
      </c>
      <c r="D1445" t="s">
        <v>568</v>
      </c>
      <c r="E1445">
        <f>VLOOKUP(A1445,home!$A$2:$E$405,3,FALSE)</f>
        <v>1.5</v>
      </c>
      <c r="F1445">
        <f>VLOOKUP(B1445,home!$B$2:$E$405,3,FALSE)</f>
        <v>0.81</v>
      </c>
      <c r="G1445">
        <f>VLOOKUP(C1445,away!$B$2:$E$405,4,FALSE)</f>
        <v>1.35</v>
      </c>
      <c r="H1445">
        <f>VLOOKUP(A1445,away!$A$2:$E$405,3,FALSE)</f>
        <v>1.1974637681159399</v>
      </c>
      <c r="I1445">
        <f>VLOOKUP(C1445,away!$B$2:$E$405,3,FALSE)</f>
        <v>0.46</v>
      </c>
      <c r="J1445">
        <f>VLOOKUP(B1445,home!$B$2:$E$405,4,FALSE)</f>
        <v>1.05</v>
      </c>
      <c r="K1445" s="3">
        <f t="shared" si="1682"/>
        <v>1.6402500000000002</v>
      </c>
      <c r="L1445" s="3">
        <f t="shared" si="1683"/>
        <v>0.57837499999999908</v>
      </c>
      <c r="M1445" s="5">
        <f t="shared" si="1684"/>
        <v>0.10875854906621361</v>
      </c>
      <c r="N1445" s="5">
        <f t="shared" si="1685"/>
        <v>0.1783912101058569</v>
      </c>
      <c r="O1445" s="5">
        <f t="shared" si="1686"/>
        <v>6.2903225816171193E-2</v>
      </c>
      <c r="P1445" s="5">
        <f t="shared" si="1687"/>
        <v>0.10317701614497482</v>
      </c>
      <c r="Q1445" s="5">
        <f t="shared" si="1688"/>
        <v>0.14630309118806595</v>
      </c>
      <c r="R1445" s="5">
        <f t="shared" si="1689"/>
        <v>1.8190826615713977E-2</v>
      </c>
      <c r="S1445" s="5">
        <f t="shared" si="1690"/>
        <v>2.4470482440187943E-2</v>
      </c>
      <c r="T1445" s="5">
        <f t="shared" si="1691"/>
        <v>8.4618050365897507E-2</v>
      </c>
      <c r="U1445" s="5">
        <f t="shared" si="1692"/>
        <v>2.9837503356424853E-2</v>
      </c>
      <c r="V1445" s="5">
        <f t="shared" si="1693"/>
        <v>2.5794052600248861E-3</v>
      </c>
      <c r="W1445" s="5">
        <f t="shared" si="1694"/>
        <v>7.9991215107075075E-2</v>
      </c>
      <c r="X1445" s="5">
        <f t="shared" si="1695"/>
        <v>4.6264919037554475E-2</v>
      </c>
      <c r="Y1445" s="5">
        <f t="shared" si="1696"/>
        <v>1.3379236274172762E-2</v>
      </c>
      <c r="Z1445" s="5">
        <f t="shared" si="1697"/>
        <v>3.5070397812878517E-3</v>
      </c>
      <c r="AA1445" s="5">
        <f t="shared" si="1698"/>
        <v>5.7524220012573997E-3</v>
      </c>
      <c r="AB1445" s="5">
        <f t="shared" si="1699"/>
        <v>4.7177050937812267E-3</v>
      </c>
      <c r="AC1445" s="5">
        <f t="shared" si="1700"/>
        <v>1.5293932088731359E-4</v>
      </c>
      <c r="AD1445" s="5">
        <f t="shared" si="1701"/>
        <v>3.2801397644844972E-2</v>
      </c>
      <c r="AE1445" s="5">
        <f t="shared" si="1702"/>
        <v>1.8971508362837182E-2</v>
      </c>
      <c r="AF1445" s="5">
        <f t="shared" si="1703"/>
        <v>5.4863230746779682E-3</v>
      </c>
      <c r="AG1445" s="5">
        <f t="shared" si="1704"/>
        <v>1.057717369438955E-3</v>
      </c>
      <c r="AH1445" s="5">
        <f t="shared" si="1705"/>
        <v>5.0709603337558936E-4</v>
      </c>
      <c r="AI1445" s="5">
        <f t="shared" si="1706"/>
        <v>8.3176426874431058E-4</v>
      </c>
      <c r="AJ1445" s="5">
        <f t="shared" si="1707"/>
        <v>6.8215067090392797E-4</v>
      </c>
      <c r="AK1445" s="5">
        <f t="shared" si="1708"/>
        <v>3.7296587931672268E-4</v>
      </c>
      <c r="AL1445" s="5">
        <f t="shared" si="1709"/>
        <v>5.8036165123110953E-6</v>
      </c>
      <c r="AM1445" s="5">
        <f t="shared" si="1710"/>
        <v>1.0760498497391394E-2</v>
      </c>
      <c r="AN1445" s="5">
        <f t="shared" si="1711"/>
        <v>6.2236033184287377E-3</v>
      </c>
      <c r="AO1445" s="5">
        <f t="shared" si="1712"/>
        <v>1.7997882846481075E-3</v>
      </c>
      <c r="AP1445" s="5">
        <f t="shared" si="1713"/>
        <v>3.4698418304444917E-4</v>
      </c>
      <c r="AQ1445" s="5">
        <f t="shared" si="1714"/>
        <v>5.0171744217083228E-5</v>
      </c>
      <c r="AR1445" s="5">
        <f t="shared" si="1715"/>
        <v>5.8658333660721224E-5</v>
      </c>
      <c r="AS1445" s="5">
        <f t="shared" si="1716"/>
        <v>9.6214331786998006E-5</v>
      </c>
      <c r="AT1445" s="5">
        <f t="shared" si="1717"/>
        <v>7.8907778856811763E-5</v>
      </c>
      <c r="AU1445" s="5">
        <f t="shared" si="1718"/>
        <v>4.3142828089961844E-5</v>
      </c>
      <c r="AV1445" s="5">
        <f t="shared" si="1719"/>
        <v>1.769125594363998E-5</v>
      </c>
      <c r="AW1445" s="5">
        <f t="shared" si="1720"/>
        <v>1.5293812653277972E-7</v>
      </c>
      <c r="AX1445" s="5">
        <f t="shared" si="1721"/>
        <v>2.9416512767243721E-3</v>
      </c>
      <c r="AY1445" s="5">
        <f t="shared" si="1722"/>
        <v>1.701377557175456E-3</v>
      </c>
      <c r="AZ1445" s="5">
        <f t="shared" si="1723"/>
        <v>4.9201712231567633E-4</v>
      </c>
      <c r="BA1445" s="5">
        <f t="shared" si="1724"/>
        <v>9.4856801039776287E-5</v>
      </c>
      <c r="BB1445" s="5">
        <f t="shared" si="1725"/>
        <v>1.3715700575345127E-5</v>
      </c>
      <c r="BC1445" s="5">
        <f t="shared" si="1726"/>
        <v>1.5865636640530455E-6</v>
      </c>
      <c r="BD1445" s="5">
        <f t="shared" si="1727"/>
        <v>5.6544189551699282E-6</v>
      </c>
      <c r="BE1445" s="5">
        <f t="shared" si="1728"/>
        <v>9.2746606912174758E-6</v>
      </c>
      <c r="BF1445" s="5">
        <f t="shared" si="1729"/>
        <v>7.6063810993847358E-6</v>
      </c>
      <c r="BG1445" s="5">
        <f t="shared" si="1730"/>
        <v>4.1587888660886055E-6</v>
      </c>
      <c r="BH1445" s="5">
        <f t="shared" si="1731"/>
        <v>1.7053633594004587E-6</v>
      </c>
      <c r="BI1445" s="5">
        <f t="shared" si="1732"/>
        <v>5.5944445005132044E-7</v>
      </c>
      <c r="BJ1445" s="8">
        <f t="shared" si="1733"/>
        <v>0.6316909195796464</v>
      </c>
      <c r="BK1445" s="8">
        <f t="shared" si="1734"/>
        <v>0.24084557340597637</v>
      </c>
      <c r="BL1445" s="8">
        <f t="shared" si="1735"/>
        <v>0.12411923332144865</v>
      </c>
      <c r="BM1445" s="8">
        <f t="shared" si="1736"/>
        <v>0.38073762253231375</v>
      </c>
      <c r="BN1445" s="8">
        <f t="shared" si="1737"/>
        <v>0.61772391893699652</v>
      </c>
    </row>
    <row r="1446" spans="1:66" x14ac:dyDescent="0.25">
      <c r="A1446" t="s">
        <v>91</v>
      </c>
      <c r="B1446" t="s">
        <v>83</v>
      </c>
      <c r="C1446" t="s">
        <v>389</v>
      </c>
      <c r="D1446" t="s">
        <v>568</v>
      </c>
      <c r="E1446">
        <f>VLOOKUP(A1446,home!$A$2:$E$405,3,FALSE)</f>
        <v>1.5</v>
      </c>
      <c r="F1446">
        <f>VLOOKUP(B1446,home!$B$2:$E$405,3,FALSE)</f>
        <v>0.92</v>
      </c>
      <c r="G1446">
        <f>VLOOKUP(C1446,away!$B$2:$E$405,4,FALSE)</f>
        <v>0.72</v>
      </c>
      <c r="H1446">
        <f>VLOOKUP(A1446,away!$A$2:$E$405,3,FALSE)</f>
        <v>1.1974637681159399</v>
      </c>
      <c r="I1446">
        <f>VLOOKUP(C1446,away!$B$2:$E$405,3,FALSE)</f>
        <v>1.04</v>
      </c>
      <c r="J1446">
        <f>VLOOKUP(B1446,home!$B$2:$E$405,4,FALSE)</f>
        <v>0.87</v>
      </c>
      <c r="K1446" s="3">
        <f t="shared" si="1682"/>
        <v>0.99360000000000004</v>
      </c>
      <c r="L1446" s="3">
        <f t="shared" si="1683"/>
        <v>1.0834652173913024</v>
      </c>
      <c r="M1446" s="5">
        <f t="shared" si="1684"/>
        <v>0.12529739374811366</v>
      </c>
      <c r="N1446" s="5">
        <f t="shared" si="1685"/>
        <v>0.12449549042812573</v>
      </c>
      <c r="O1446" s="5">
        <f t="shared" si="1686"/>
        <v>0.13575536795586357</v>
      </c>
      <c r="P1446" s="5">
        <f t="shared" si="1687"/>
        <v>0.13488653360094605</v>
      </c>
      <c r="Q1446" s="5">
        <f t="shared" si="1688"/>
        <v>6.1849359644692854E-2</v>
      </c>
      <c r="R1446" s="5">
        <f t="shared" si="1689"/>
        <v>7.354310962716798E-2</v>
      </c>
      <c r="S1446" s="5">
        <f t="shared" si="1690"/>
        <v>3.6302385074855274E-2</v>
      </c>
      <c r="T1446" s="5">
        <f t="shared" si="1691"/>
        <v>6.7011629892949995E-2</v>
      </c>
      <c r="U1446" s="5">
        <f t="shared" si="1692"/>
        <v>7.3072433725554109E-2</v>
      </c>
      <c r="V1446" s="5">
        <f t="shared" si="1693"/>
        <v>4.3422938176793744E-3</v>
      </c>
      <c r="W1446" s="5">
        <f t="shared" si="1694"/>
        <v>2.048450791432228E-2</v>
      </c>
      <c r="X1446" s="5">
        <f t="shared" si="1695"/>
        <v>2.2194251820545043E-2</v>
      </c>
      <c r="Y1446" s="5">
        <f t="shared" si="1696"/>
        <v>1.2023349936792072E-2</v>
      </c>
      <c r="Z1446" s="5">
        <f t="shared" si="1697"/>
        <v>2.6560467086610647E-2</v>
      </c>
      <c r="AA1446" s="5">
        <f t="shared" si="1698"/>
        <v>2.6390480097256339E-2</v>
      </c>
      <c r="AB1446" s="5">
        <f t="shared" si="1699"/>
        <v>1.3110790512316948E-2</v>
      </c>
      <c r="AC1446" s="5">
        <f t="shared" si="1700"/>
        <v>2.9216337997074613E-4</v>
      </c>
      <c r="AD1446" s="5">
        <f t="shared" si="1701"/>
        <v>5.0883517659176527E-3</v>
      </c>
      <c r="AE1446" s="5">
        <f t="shared" si="1702"/>
        <v>5.5130521522233867E-3</v>
      </c>
      <c r="AF1446" s="5">
        <f t="shared" si="1703"/>
        <v>2.9866001242991498E-3</v>
      </c>
      <c r="AG1446" s="5">
        <f t="shared" si="1704"/>
        <v>1.0786257843115564E-3</v>
      </c>
      <c r="AH1446" s="5">
        <f t="shared" si="1705"/>
        <v>7.1943355615022844E-3</v>
      </c>
      <c r="AI1446" s="5">
        <f t="shared" si="1706"/>
        <v>7.1482918139086707E-3</v>
      </c>
      <c r="AJ1446" s="5">
        <f t="shared" si="1707"/>
        <v>3.551271373149827E-3</v>
      </c>
      <c r="AK1446" s="5">
        <f t="shared" si="1708"/>
        <v>1.1761810787872232E-3</v>
      </c>
      <c r="AL1446" s="5">
        <f t="shared" si="1709"/>
        <v>1.2580917891592887E-5</v>
      </c>
      <c r="AM1446" s="5">
        <f t="shared" si="1710"/>
        <v>1.0111572629231565E-3</v>
      </c>
      <c r="AN1446" s="5">
        <f t="shared" si="1711"/>
        <v>1.095553723689832E-3</v>
      </c>
      <c r="AO1446" s="5">
        <f t="shared" si="1712"/>
        <v>5.9349717670072731E-4</v>
      </c>
      <c r="AP1446" s="5">
        <f t="shared" si="1713"/>
        <v>2.1434451585839256E-4</v>
      </c>
      <c r="AQ1446" s="5">
        <f t="shared" si="1714"/>
        <v>5.8058706867786694E-5</v>
      </c>
      <c r="AR1446" s="5">
        <f t="shared" si="1715"/>
        <v>1.5589624686258106E-3</v>
      </c>
      <c r="AS1446" s="5">
        <f t="shared" si="1716"/>
        <v>1.5489851088266056E-3</v>
      </c>
      <c r="AT1446" s="5">
        <f t="shared" si="1717"/>
        <v>7.695358020650575E-4</v>
      </c>
      <c r="AU1446" s="5">
        <f t="shared" si="1718"/>
        <v>2.5487025764394712E-4</v>
      </c>
      <c r="AV1446" s="5">
        <f t="shared" si="1719"/>
        <v>6.3309771998756452E-5</v>
      </c>
      <c r="AW1446" s="5">
        <f t="shared" si="1720"/>
        <v>3.7621523949975177E-7</v>
      </c>
      <c r="AX1446" s="5">
        <f t="shared" si="1721"/>
        <v>1.6744764274007466E-4</v>
      </c>
      <c r="AY1446" s="5">
        <f t="shared" si="1722"/>
        <v>1.8142369664303612E-4</v>
      </c>
      <c r="AZ1446" s="5">
        <f t="shared" si="1723"/>
        <v>9.8283132461640419E-5</v>
      </c>
      <c r="BA1446" s="5">
        <f t="shared" si="1724"/>
        <v>3.5495451826149802E-5</v>
      </c>
      <c r="BB1446" s="5">
        <f t="shared" si="1725"/>
        <v>9.6145218573054748E-6</v>
      </c>
      <c r="BC1446" s="5">
        <f t="shared" si="1726"/>
        <v>2.0834000028477818E-6</v>
      </c>
      <c r="BD1446" s="5">
        <f t="shared" si="1727"/>
        <v>2.8151360166242409E-4</v>
      </c>
      <c r="BE1446" s="5">
        <f t="shared" si="1728"/>
        <v>2.7971191461178462E-4</v>
      </c>
      <c r="BF1446" s="5">
        <f t="shared" si="1729"/>
        <v>1.3896087917913456E-4</v>
      </c>
      <c r="BG1446" s="5">
        <f t="shared" si="1730"/>
        <v>4.602384318412938E-5</v>
      </c>
      <c r="BH1446" s="5">
        <f t="shared" si="1731"/>
        <v>1.1432322646937735E-5</v>
      </c>
      <c r="BI1446" s="5">
        <f t="shared" si="1732"/>
        <v>2.2718311563994679E-6</v>
      </c>
      <c r="BJ1446" s="8">
        <f t="shared" si="1733"/>
        <v>0.32619217869575062</v>
      </c>
      <c r="BK1446" s="8">
        <f t="shared" si="1734"/>
        <v>0.3013147742360997</v>
      </c>
      <c r="BL1446" s="8">
        <f t="shared" si="1735"/>
        <v>0.34589783954710795</v>
      </c>
      <c r="BM1446" s="8">
        <f t="shared" si="1736"/>
        <v>0.34395695707925561</v>
      </c>
      <c r="BN1446" s="8">
        <f t="shared" si="1737"/>
        <v>0.65582725500490979</v>
      </c>
    </row>
    <row r="1447" spans="1:66" x14ac:dyDescent="0.25">
      <c r="A1447" t="s">
        <v>91</v>
      </c>
      <c r="B1447" t="s">
        <v>127</v>
      </c>
      <c r="C1447" t="s">
        <v>98</v>
      </c>
      <c r="D1447" t="s">
        <v>568</v>
      </c>
      <c r="E1447">
        <f>VLOOKUP(A1447,home!$A$2:$E$405,3,FALSE)</f>
        <v>1.5</v>
      </c>
      <c r="F1447">
        <f>VLOOKUP(B1447,home!$B$2:$E$405,3,FALSE)</f>
        <v>1.19</v>
      </c>
      <c r="G1447">
        <f>VLOOKUP(C1447,away!$B$2:$E$405,4,FALSE)</f>
        <v>1.19</v>
      </c>
      <c r="H1447">
        <f>VLOOKUP(A1447,away!$A$2:$E$405,3,FALSE)</f>
        <v>1.1974637681159399</v>
      </c>
      <c r="I1447">
        <f>VLOOKUP(C1447,away!$B$2:$E$405,3,FALSE)</f>
        <v>0.49</v>
      </c>
      <c r="J1447">
        <f>VLOOKUP(B1447,home!$B$2:$E$405,4,FALSE)</f>
        <v>0.75</v>
      </c>
      <c r="K1447" s="3">
        <f t="shared" si="1682"/>
        <v>2.1241499999999998</v>
      </c>
      <c r="L1447" s="3">
        <f t="shared" si="1683"/>
        <v>0.44006793478260797</v>
      </c>
      <c r="M1447" s="5">
        <f t="shared" si="1684"/>
        <v>7.6979360787209586E-2</v>
      </c>
      <c r="N1447" s="5">
        <f t="shared" si="1685"/>
        <v>0.16351570921615122</v>
      </c>
      <c r="O1447" s="5">
        <f t="shared" si="1686"/>
        <v>3.3876148322512595E-2</v>
      </c>
      <c r="P1447" s="5">
        <f t="shared" si="1687"/>
        <v>7.1958020459265123E-2</v>
      </c>
      <c r="Q1447" s="5">
        <f t="shared" si="1688"/>
        <v>0.17366594686574383</v>
      </c>
      <c r="R1447" s="5">
        <f t="shared" si="1689"/>
        <v>7.453903315338713E-3</v>
      </c>
      <c r="S1447" s="5">
        <f t="shared" si="1690"/>
        <v>1.6816055159022427E-2</v>
      </c>
      <c r="T1447" s="5">
        <f t="shared" si="1691"/>
        <v>7.6424814579274011E-2</v>
      </c>
      <c r="U1447" s="5">
        <f t="shared" si="1692"/>
        <v>1.5833208727276726E-2</v>
      </c>
      <c r="V1447" s="5">
        <f t="shared" si="1693"/>
        <v>1.746572109722806E-3</v>
      </c>
      <c r="W1447" s="5">
        <f t="shared" si="1694"/>
        <v>0.12296417367828989</v>
      </c>
      <c r="X1447" s="5">
        <f t="shared" si="1695"/>
        <v>5.4112589962854958E-2</v>
      </c>
      <c r="Y1447" s="5">
        <f t="shared" si="1696"/>
        <v>1.1906607855345828E-2</v>
      </c>
      <c r="Z1447" s="5">
        <f t="shared" si="1697"/>
        <v>1.093407946016781E-3</v>
      </c>
      <c r="AA1447" s="5">
        <f t="shared" si="1698"/>
        <v>2.3225624885315453E-3</v>
      </c>
      <c r="AB1447" s="5">
        <f t="shared" si="1699"/>
        <v>2.4667355550071408E-3</v>
      </c>
      <c r="AC1447" s="5">
        <f t="shared" si="1700"/>
        <v>1.0204023383652991E-4</v>
      </c>
      <c r="AD1447" s="5">
        <f t="shared" si="1701"/>
        <v>6.5298587379684872E-2</v>
      </c>
      <c r="AE1447" s="5">
        <f t="shared" si="1702"/>
        <v>2.8735814492399588E-2</v>
      </c>
      <c r="AF1447" s="5">
        <f t="shared" si="1703"/>
        <v>6.3228552689832103E-3</v>
      </c>
      <c r="AG1447" s="5">
        <f t="shared" si="1704"/>
        <v>9.2749528671692459E-4</v>
      </c>
      <c r="AH1447" s="5">
        <f t="shared" si="1705"/>
        <v>1.2029344416962448E-4</v>
      </c>
      <c r="AI1447" s="5">
        <f t="shared" si="1706"/>
        <v>2.5552131943290784E-4</v>
      </c>
      <c r="AJ1447" s="5">
        <f t="shared" si="1707"/>
        <v>2.7138280533670561E-4</v>
      </c>
      <c r="AK1447" s="5">
        <f t="shared" si="1708"/>
        <v>1.9215259531865438E-4</v>
      </c>
      <c r="AL1447" s="5">
        <f t="shared" si="1709"/>
        <v>3.8153672147910176E-6</v>
      </c>
      <c r="AM1447" s="5">
        <f t="shared" si="1710"/>
        <v>2.7740798876511517E-2</v>
      </c>
      <c r="AN1447" s="5">
        <f t="shared" si="1711"/>
        <v>1.2207836070806114E-2</v>
      </c>
      <c r="AO1447" s="5">
        <f t="shared" si="1712"/>
        <v>2.6861386039221369E-3</v>
      </c>
      <c r="AP1447" s="5">
        <f t="shared" si="1713"/>
        <v>3.9402782265595098E-4</v>
      </c>
      <c r="AQ1447" s="5">
        <f t="shared" si="1714"/>
        <v>4.3349752540772998E-5</v>
      </c>
      <c r="AR1447" s="5">
        <f t="shared" si="1715"/>
        <v>1.0587457508722722E-5</v>
      </c>
      <c r="AS1447" s="5">
        <f t="shared" si="1716"/>
        <v>2.2489347867153368E-5</v>
      </c>
      <c r="AT1447" s="5">
        <f t="shared" si="1717"/>
        <v>2.388537413600691E-5</v>
      </c>
      <c r="AU1447" s="5">
        <f t="shared" si="1718"/>
        <v>1.6912039156999691E-5</v>
      </c>
      <c r="AV1447" s="5">
        <f t="shared" si="1719"/>
        <v>8.9809269938352243E-6</v>
      </c>
      <c r="AW1447" s="5">
        <f t="shared" si="1720"/>
        <v>9.9069221388248595E-8</v>
      </c>
      <c r="AX1447" s="5">
        <f t="shared" si="1721"/>
        <v>9.8209363222569873E-3</v>
      </c>
      <c r="AY1447" s="5">
        <f t="shared" si="1722"/>
        <v>4.3218791649671335E-3</v>
      </c>
      <c r="AZ1447" s="5">
        <f t="shared" si="1723"/>
        <v>9.5096021925353421E-4</v>
      </c>
      <c r="BA1447" s="5">
        <f t="shared" si="1724"/>
        <v>1.3949569991577302E-4</v>
      </c>
      <c r="BB1447" s="5">
        <f t="shared" si="1725"/>
        <v>1.5346896143247155E-5</v>
      </c>
      <c r="BC1447" s="5">
        <f t="shared" si="1726"/>
        <v>1.3507353782163897E-6</v>
      </c>
      <c r="BD1447" s="5">
        <f t="shared" si="1727"/>
        <v>7.7653342674370416E-7</v>
      </c>
      <c r="BE1447" s="5">
        <f t="shared" si="1728"/>
        <v>1.6494734784176391E-6</v>
      </c>
      <c r="BF1447" s="5">
        <f t="shared" si="1729"/>
        <v>1.751864544590414E-6</v>
      </c>
      <c r="BG1447" s="5">
        <f t="shared" si="1730"/>
        <v>1.2404076907972424E-6</v>
      </c>
      <c r="BH1447" s="5">
        <f t="shared" si="1731"/>
        <v>6.5870299910174064E-7</v>
      </c>
      <c r="BI1447" s="5">
        <f t="shared" si="1732"/>
        <v>2.7983679510839244E-7</v>
      </c>
      <c r="BJ1447" s="8">
        <f t="shared" si="1733"/>
        <v>0.76219671474979567</v>
      </c>
      <c r="BK1447" s="8">
        <f t="shared" si="1734"/>
        <v>0.17192774328123842</v>
      </c>
      <c r="BL1447" s="8">
        <f t="shared" si="1735"/>
        <v>6.2881120537522095E-2</v>
      </c>
      <c r="BM1447" s="8">
        <f t="shared" si="1736"/>
        <v>0.46632811745260611</v>
      </c>
      <c r="BN1447" s="8">
        <f t="shared" si="1737"/>
        <v>0.52744908896622111</v>
      </c>
    </row>
    <row r="1448" spans="1:66" x14ac:dyDescent="0.25">
      <c r="A1448" t="s">
        <v>91</v>
      </c>
      <c r="B1448" t="s">
        <v>100</v>
      </c>
      <c r="C1448" t="s">
        <v>97</v>
      </c>
      <c r="D1448" t="s">
        <v>568</v>
      </c>
      <c r="E1448">
        <f>VLOOKUP(A1448,home!$A$2:$E$405,3,FALSE)</f>
        <v>1.5</v>
      </c>
      <c r="F1448">
        <f>VLOOKUP(B1448,home!$B$2:$E$405,3,FALSE)</f>
        <v>0.96</v>
      </c>
      <c r="G1448">
        <f>VLOOKUP(C1448,away!$B$2:$E$405,4,FALSE)</f>
        <v>0.9</v>
      </c>
      <c r="H1448">
        <f>VLOOKUP(A1448,away!$A$2:$E$405,3,FALSE)</f>
        <v>1.1974637681159399</v>
      </c>
      <c r="I1448">
        <f>VLOOKUP(C1448,away!$B$2:$E$405,3,FALSE)</f>
        <v>0.67</v>
      </c>
      <c r="J1448">
        <f>VLOOKUP(B1448,home!$B$2:$E$405,4,FALSE)</f>
        <v>1.34</v>
      </c>
      <c r="K1448" s="3">
        <f t="shared" si="1682"/>
        <v>1.296</v>
      </c>
      <c r="L1448" s="3">
        <f t="shared" si="1683"/>
        <v>1.0750829710144909</v>
      </c>
      <c r="M1448" s="5">
        <f t="shared" si="1684"/>
        <v>9.3379544159625585E-2</v>
      </c>
      <c r="N1448" s="5">
        <f t="shared" si="1685"/>
        <v>0.12101988923087477</v>
      </c>
      <c r="O1448" s="5">
        <f t="shared" si="1686"/>
        <v>0.10039075776710912</v>
      </c>
      <c r="P1448" s="5">
        <f t="shared" si="1687"/>
        <v>0.13010642206617343</v>
      </c>
      <c r="Q1448" s="5">
        <f t="shared" si="1688"/>
        <v>7.8420888221606866E-2</v>
      </c>
      <c r="R1448" s="5">
        <f t="shared" si="1689"/>
        <v>5.3964197061329877E-2</v>
      </c>
      <c r="S1448" s="5">
        <f t="shared" si="1690"/>
        <v>4.5319564405681328E-2</v>
      </c>
      <c r="T1448" s="5">
        <f t="shared" si="1691"/>
        <v>8.4308961498880397E-2</v>
      </c>
      <c r="U1448" s="5">
        <f t="shared" si="1692"/>
        <v>6.9937599391483515E-2</v>
      </c>
      <c r="V1448" s="5">
        <f t="shared" si="1693"/>
        <v>7.0160100402733155E-3</v>
      </c>
      <c r="W1448" s="5">
        <f t="shared" si="1694"/>
        <v>3.3877823711734166E-2</v>
      </c>
      <c r="X1448" s="5">
        <f t="shared" si="1695"/>
        <v>3.6421471367516334E-2</v>
      </c>
      <c r="Y1448" s="5">
        <f t="shared" si="1696"/>
        <v>1.9578051823254335E-2</v>
      </c>
      <c r="Z1448" s="5">
        <f t="shared" si="1697"/>
        <v>1.9338663101701997E-2</v>
      </c>
      <c r="AA1448" s="5">
        <f t="shared" si="1698"/>
        <v>2.506290737980579E-2</v>
      </c>
      <c r="AB1448" s="5">
        <f t="shared" si="1699"/>
        <v>1.6240763982114156E-2</v>
      </c>
      <c r="AC1448" s="5">
        <f t="shared" si="1700"/>
        <v>6.1096622641992719E-4</v>
      </c>
      <c r="AD1448" s="5">
        <f t="shared" si="1701"/>
        <v>1.0976414882601874E-2</v>
      </c>
      <c r="AE1448" s="5">
        <f t="shared" si="1702"/>
        <v>1.1800556723075296E-2</v>
      </c>
      <c r="AF1448" s="5">
        <f t="shared" si="1703"/>
        <v>6.3432887907344066E-3</v>
      </c>
      <c r="AG1448" s="5">
        <f t="shared" si="1704"/>
        <v>2.2731872530485546E-3</v>
      </c>
      <c r="AH1448" s="5">
        <f t="shared" si="1705"/>
        <v>5.1976668457065223E-3</v>
      </c>
      <c r="AI1448" s="5">
        <f t="shared" si="1706"/>
        <v>6.7361762320356528E-3</v>
      </c>
      <c r="AJ1448" s="5">
        <f t="shared" si="1707"/>
        <v>4.3650421983591038E-3</v>
      </c>
      <c r="AK1448" s="5">
        <f t="shared" si="1708"/>
        <v>1.885698229691133E-3</v>
      </c>
      <c r="AL1448" s="5">
        <f t="shared" si="1709"/>
        <v>3.4050553764488225E-5</v>
      </c>
      <c r="AM1448" s="5">
        <f t="shared" si="1710"/>
        <v>2.8450867375704046E-3</v>
      </c>
      <c r="AN1448" s="5">
        <f t="shared" si="1711"/>
        <v>3.0587043026211159E-3</v>
      </c>
      <c r="AO1448" s="5">
        <f t="shared" si="1712"/>
        <v>1.6441804545583576E-3</v>
      </c>
      <c r="AP1448" s="5">
        <f t="shared" si="1713"/>
        <v>5.8921013599018521E-4</v>
      </c>
      <c r="AQ1448" s="5">
        <f t="shared" si="1714"/>
        <v>1.583624458880451E-4</v>
      </c>
      <c r="AR1448" s="5">
        <f t="shared" si="1715"/>
        <v>1.1175846229651374E-3</v>
      </c>
      <c r="AS1448" s="5">
        <f t="shared" si="1716"/>
        <v>1.4483896713628182E-3</v>
      </c>
      <c r="AT1448" s="5">
        <f t="shared" si="1717"/>
        <v>9.3855650704310629E-4</v>
      </c>
      <c r="AU1448" s="5">
        <f t="shared" si="1718"/>
        <v>4.0545641104262198E-4</v>
      </c>
      <c r="AV1448" s="5">
        <f t="shared" si="1719"/>
        <v>1.3136787717780955E-4</v>
      </c>
      <c r="AW1448" s="5">
        <f t="shared" si="1720"/>
        <v>1.3178581382093254E-6</v>
      </c>
      <c r="AX1448" s="5">
        <f t="shared" si="1721"/>
        <v>6.145387353152067E-4</v>
      </c>
      <c r="AY1448" s="5">
        <f t="shared" si="1722"/>
        <v>6.6068012936616033E-4</v>
      </c>
      <c r="AZ1448" s="5">
        <f t="shared" si="1723"/>
        <v>3.5514297818460485E-4</v>
      </c>
      <c r="BA1448" s="5">
        <f t="shared" si="1724"/>
        <v>1.2726938937387988E-4</v>
      </c>
      <c r="BB1448" s="5">
        <f t="shared" si="1725"/>
        <v>3.4206288311817702E-5</v>
      </c>
      <c r="BC1448" s="5">
        <f t="shared" si="1726"/>
        <v>7.3549196131294491E-6</v>
      </c>
      <c r="BD1448" s="5">
        <f t="shared" si="1727"/>
        <v>2.0024936613624483E-4</v>
      </c>
      <c r="BE1448" s="5">
        <f t="shared" si="1728"/>
        <v>2.5952317851257327E-4</v>
      </c>
      <c r="BF1448" s="5">
        <f t="shared" si="1729"/>
        <v>1.6817101967614751E-4</v>
      </c>
      <c r="BG1448" s="5">
        <f t="shared" si="1730"/>
        <v>7.2649880500095742E-5</v>
      </c>
      <c r="BH1448" s="5">
        <f t="shared" si="1731"/>
        <v>2.3538561282031026E-5</v>
      </c>
      <c r="BI1448" s="5">
        <f t="shared" si="1732"/>
        <v>6.1011950843024396E-6</v>
      </c>
      <c r="BJ1448" s="8">
        <f t="shared" si="1733"/>
        <v>0.41511527002011983</v>
      </c>
      <c r="BK1448" s="8">
        <f t="shared" si="1734"/>
        <v>0.27712723758130425</v>
      </c>
      <c r="BL1448" s="8">
        <f t="shared" si="1735"/>
        <v>0.28855239737841765</v>
      </c>
      <c r="BM1448" s="8">
        <f t="shared" si="1736"/>
        <v>0.42219250730359614</v>
      </c>
      <c r="BN1448" s="8">
        <f t="shared" si="1737"/>
        <v>0.57728169850671973</v>
      </c>
    </row>
    <row r="1449" spans="1:66" x14ac:dyDescent="0.25">
      <c r="A1449" t="s">
        <v>91</v>
      </c>
      <c r="B1449" t="s">
        <v>123</v>
      </c>
      <c r="C1449" t="s">
        <v>129</v>
      </c>
      <c r="D1449" t="s">
        <v>568</v>
      </c>
      <c r="E1449">
        <f>VLOOKUP(A1449,home!$A$2:$E$405,3,FALSE)</f>
        <v>1.5</v>
      </c>
      <c r="F1449">
        <f>VLOOKUP(B1449,home!$B$2:$E$405,3,FALSE)</f>
        <v>1.0900000000000001</v>
      </c>
      <c r="G1449">
        <f>VLOOKUP(C1449,away!$B$2:$E$405,4,FALSE)</f>
        <v>1.54</v>
      </c>
      <c r="H1449">
        <f>VLOOKUP(A1449,away!$A$2:$E$405,3,FALSE)</f>
        <v>1.1974637681159399</v>
      </c>
      <c r="I1449">
        <f>VLOOKUP(C1449,away!$B$2:$E$405,3,FALSE)</f>
        <v>0.7</v>
      </c>
      <c r="J1449">
        <f>VLOOKUP(B1449,home!$B$2:$E$405,4,FALSE)</f>
        <v>0.71</v>
      </c>
      <c r="K1449" s="3">
        <f t="shared" si="1682"/>
        <v>2.5179000000000005</v>
      </c>
      <c r="L1449" s="3">
        <f t="shared" si="1683"/>
        <v>0.59513949275362199</v>
      </c>
      <c r="M1449" s="5">
        <f t="shared" si="1684"/>
        <v>4.4465596874460382E-2</v>
      </c>
      <c r="N1449" s="5">
        <f t="shared" si="1685"/>
        <v>0.11195992637020383</v>
      </c>
      <c r="O1449" s="5">
        <f t="shared" si="1686"/>
        <v>2.646323276885339E-2</v>
      </c>
      <c r="P1449" s="5">
        <f t="shared" si="1687"/>
        <v>6.6631773788695961E-2</v>
      </c>
      <c r="Q1449" s="5">
        <f t="shared" si="1688"/>
        <v>0.14095194930376814</v>
      </c>
      <c r="R1449" s="5">
        <f t="shared" si="1689"/>
        <v>7.8746574633382169E-3</v>
      </c>
      <c r="S1449" s="5">
        <f t="shared" si="1690"/>
        <v>2.496195705391524E-2</v>
      </c>
      <c r="T1449" s="5">
        <f t="shared" si="1691"/>
        <v>8.3886071611278812E-2</v>
      </c>
      <c r="U1449" s="5">
        <f t="shared" si="1692"/>
        <v>1.9827600026939302E-2</v>
      </c>
      <c r="V1449" s="5">
        <f t="shared" si="1693"/>
        <v>4.1561706444035338E-3</v>
      </c>
      <c r="W1449" s="5">
        <f t="shared" si="1694"/>
        <v>0.11830097105065264</v>
      </c>
      <c r="X1449" s="5">
        <f t="shared" si="1695"/>
        <v>7.040557990334631E-2</v>
      </c>
      <c r="Y1449" s="5">
        <f t="shared" si="1696"/>
        <v>2.0950570555351065E-2</v>
      </c>
      <c r="Z1449" s="5">
        <f t="shared" si="1697"/>
        <v>1.56217321611321E-3</v>
      </c>
      <c r="AA1449" s="5">
        <f t="shared" si="1698"/>
        <v>3.9333959408514524E-3</v>
      </c>
      <c r="AB1449" s="5">
        <f t="shared" si="1699"/>
        <v>4.9519488197349373E-3</v>
      </c>
      <c r="AC1449" s="5">
        <f t="shared" si="1700"/>
        <v>3.8925180599028527E-4</v>
      </c>
      <c r="AD1449" s="5">
        <f t="shared" si="1701"/>
        <v>7.4467503752109587E-2</v>
      </c>
      <c r="AE1449" s="5">
        <f t="shared" si="1702"/>
        <v>4.4318552409658936E-2</v>
      </c>
      <c r="AF1449" s="5">
        <f t="shared" si="1703"/>
        <v>1.3187860400329616E-2</v>
      </c>
      <c r="AG1449" s="5">
        <f t="shared" si="1704"/>
        <v>2.6162055163859149E-3</v>
      </c>
      <c r="AH1449" s="5">
        <f t="shared" si="1705"/>
        <v>2.3242774385772753E-4</v>
      </c>
      <c r="AI1449" s="5">
        <f t="shared" si="1706"/>
        <v>5.852298162593722E-4</v>
      </c>
      <c r="AJ1449" s="5">
        <f t="shared" si="1707"/>
        <v>7.3677507717973695E-4</v>
      </c>
      <c r="AK1449" s="5">
        <f t="shared" si="1708"/>
        <v>6.1837532227695328E-4</v>
      </c>
      <c r="AL1449" s="5">
        <f t="shared" si="1709"/>
        <v>2.333178016866625E-5</v>
      </c>
      <c r="AM1449" s="5">
        <f t="shared" si="1710"/>
        <v>3.7500345539487355E-2</v>
      </c>
      <c r="AN1449" s="5">
        <f t="shared" si="1711"/>
        <v>2.2317936622456052E-2</v>
      </c>
      <c r="AO1449" s="5">
        <f t="shared" si="1712"/>
        <v>6.6411427403979895E-3</v>
      </c>
      <c r="AP1449" s="5">
        <f t="shared" si="1713"/>
        <v>1.3174687739416194E-3</v>
      </c>
      <c r="AQ1449" s="5">
        <f t="shared" si="1714"/>
        <v>1.960194244605879E-4</v>
      </c>
      <c r="AR1449" s="5">
        <f t="shared" si="1715"/>
        <v>2.7665385916271358E-5</v>
      </c>
      <c r="AS1449" s="5">
        <f t="shared" si="1716"/>
        <v>6.9658675198579667E-5</v>
      </c>
      <c r="AT1449" s="5">
        <f t="shared" si="1717"/>
        <v>8.7696789141251892E-5</v>
      </c>
      <c r="AU1449" s="5">
        <f t="shared" si="1718"/>
        <v>7.3603915126252723E-5</v>
      </c>
      <c r="AV1449" s="5">
        <f t="shared" si="1719"/>
        <v>4.6331824474097949E-5</v>
      </c>
      <c r="AW1449" s="5">
        <f t="shared" si="1720"/>
        <v>9.7118646996748046E-7</v>
      </c>
      <c r="AX1449" s="5">
        <f t="shared" si="1721"/>
        <v>1.5737020005645877E-2</v>
      </c>
      <c r="AY1449" s="5">
        <f t="shared" si="1722"/>
        <v>9.365722103613687E-3</v>
      </c>
      <c r="AZ1449" s="5">
        <f t="shared" si="1723"/>
        <v>2.7869555510080177E-3</v>
      </c>
      <c r="BA1449" s="5">
        <f t="shared" si="1724"/>
        <v>5.528757709846009E-4</v>
      </c>
      <c r="BB1449" s="5">
        <f t="shared" si="1725"/>
        <v>8.2259551474885763E-5</v>
      </c>
      <c r="BC1449" s="5">
        <f t="shared" si="1726"/>
        <v>9.791181547780798E-6</v>
      </c>
      <c r="BD1449" s="5">
        <f t="shared" si="1727"/>
        <v>2.7441272901738203E-6</v>
      </c>
      <c r="BE1449" s="5">
        <f t="shared" si="1728"/>
        <v>6.9094381039286633E-6</v>
      </c>
      <c r="BF1449" s="5">
        <f t="shared" si="1729"/>
        <v>8.6986371009409938E-6</v>
      </c>
      <c r="BG1449" s="5">
        <f t="shared" si="1730"/>
        <v>7.3007661188197769E-6</v>
      </c>
      <c r="BH1449" s="5">
        <f t="shared" si="1731"/>
        <v>4.5956497526440802E-6</v>
      </c>
      <c r="BI1449" s="5">
        <f t="shared" si="1732"/>
        <v>2.3142773024365066E-6</v>
      </c>
      <c r="BJ1449" s="8">
        <f t="shared" si="1733"/>
        <v>0.77755272813810328</v>
      </c>
      <c r="BK1449" s="8">
        <f t="shared" si="1734"/>
        <v>0.14999380405124776</v>
      </c>
      <c r="BL1449" s="8">
        <f t="shared" si="1735"/>
        <v>6.5561162464816511E-2</v>
      </c>
      <c r="BM1449" s="8">
        <f t="shared" si="1736"/>
        <v>0.58695798038381697</v>
      </c>
      <c r="BN1449" s="8">
        <f t="shared" si="1737"/>
        <v>0.39834713656931992</v>
      </c>
    </row>
    <row r="1450" spans="1:66" x14ac:dyDescent="0.25">
      <c r="A1450" t="s">
        <v>91</v>
      </c>
      <c r="B1450" t="s">
        <v>105</v>
      </c>
      <c r="C1450" t="s">
        <v>107</v>
      </c>
      <c r="D1450" t="s">
        <v>568</v>
      </c>
      <c r="E1450">
        <f>VLOOKUP(A1450,home!$A$2:$E$405,3,FALSE)</f>
        <v>1.5</v>
      </c>
      <c r="F1450">
        <f>VLOOKUP(B1450,home!$B$2:$E$405,3,FALSE)</f>
        <v>1.36</v>
      </c>
      <c r="G1450">
        <f>VLOOKUP(C1450,away!$B$2:$E$405,4,FALSE)</f>
        <v>0.67</v>
      </c>
      <c r="H1450">
        <f>VLOOKUP(A1450,away!$A$2:$E$405,3,FALSE)</f>
        <v>1.1974637681159399</v>
      </c>
      <c r="I1450">
        <f>VLOOKUP(C1450,away!$B$2:$E$405,3,FALSE)</f>
        <v>1.28</v>
      </c>
      <c r="J1450">
        <f>VLOOKUP(B1450,home!$B$2:$E$405,4,FALSE)</f>
        <v>0.98</v>
      </c>
      <c r="K1450" s="3">
        <f t="shared" si="1682"/>
        <v>1.3668</v>
      </c>
      <c r="L1450" s="3">
        <f t="shared" si="1683"/>
        <v>1.5020985507246349</v>
      </c>
      <c r="M1450" s="5">
        <f t="shared" si="1684"/>
        <v>5.6761411977372951E-2</v>
      </c>
      <c r="N1450" s="5">
        <f t="shared" si="1685"/>
        <v>7.7581497890673354E-2</v>
      </c>
      <c r="O1450" s="5">
        <f t="shared" si="1686"/>
        <v>8.5261234668295854E-2</v>
      </c>
      <c r="P1450" s="5">
        <f t="shared" si="1687"/>
        <v>0.11653505554462676</v>
      </c>
      <c r="Q1450" s="5">
        <f t="shared" si="1688"/>
        <v>5.301919565848618E-2</v>
      </c>
      <c r="R1450" s="5">
        <f t="shared" si="1689"/>
        <v>6.4035388514120106E-2</v>
      </c>
      <c r="S1450" s="5">
        <f t="shared" si="1690"/>
        <v>5.9813607069019309E-2</v>
      </c>
      <c r="T1450" s="5">
        <f t="shared" si="1691"/>
        <v>7.9640056959197944E-2</v>
      </c>
      <c r="U1450" s="5">
        <f t="shared" si="1692"/>
        <v>8.7523569021099354E-2</v>
      </c>
      <c r="V1450" s="5">
        <f t="shared" si="1693"/>
        <v>1.3644602281116386E-2</v>
      </c>
      <c r="W1450" s="5">
        <f t="shared" si="1694"/>
        <v>2.4155545542006308E-2</v>
      </c>
      <c r="X1450" s="5">
        <f t="shared" si="1695"/>
        <v>3.6284009950610596E-2</v>
      </c>
      <c r="Y1450" s="5">
        <f t="shared" si="1696"/>
        <v>2.7251079380645204E-2</v>
      </c>
      <c r="Z1450" s="5">
        <f t="shared" si="1697"/>
        <v>3.2062488094049588E-2</v>
      </c>
      <c r="AA1450" s="5">
        <f t="shared" si="1698"/>
        <v>4.3823008726946978E-2</v>
      </c>
      <c r="AB1450" s="5">
        <f t="shared" si="1699"/>
        <v>2.9948644163995571E-2</v>
      </c>
      <c r="AC1450" s="5">
        <f t="shared" si="1700"/>
        <v>1.7508312748501758E-3</v>
      </c>
      <c r="AD1450" s="5">
        <f t="shared" si="1701"/>
        <v>8.2539499117035547E-3</v>
      </c>
      <c r="AE1450" s="5">
        <f t="shared" si="1702"/>
        <v>1.239824620012364E-2</v>
      </c>
      <c r="AF1450" s="5">
        <f t="shared" si="1703"/>
        <v>9.3116938243664668E-3</v>
      </c>
      <c r="AG1450" s="5">
        <f t="shared" si="1704"/>
        <v>4.6623605994574688E-3</v>
      </c>
      <c r="AH1450" s="5">
        <f t="shared" si="1705"/>
        <v>1.2040254224674437E-2</v>
      </c>
      <c r="AI1450" s="5">
        <f t="shared" si="1706"/>
        <v>1.645661947428502E-2</v>
      </c>
      <c r="AJ1450" s="5">
        <f t="shared" si="1707"/>
        <v>1.1246453748726385E-2</v>
      </c>
      <c r="AK1450" s="5">
        <f t="shared" si="1708"/>
        <v>5.1238843279197421E-3</v>
      </c>
      <c r="AL1450" s="5">
        <f t="shared" si="1709"/>
        <v>1.4378304750084037E-4</v>
      </c>
      <c r="AM1450" s="5">
        <f t="shared" si="1710"/>
        <v>2.256299747863282E-3</v>
      </c>
      <c r="AN1450" s="5">
        <f t="shared" si="1711"/>
        <v>3.389184581265795E-3</v>
      </c>
      <c r="AO1450" s="5">
        <f t="shared" si="1712"/>
        <v>2.545444623828815E-3</v>
      </c>
      <c r="AP1450" s="5">
        <f t="shared" si="1713"/>
        <v>1.2745028934676925E-3</v>
      </c>
      <c r="AQ1450" s="5">
        <f t="shared" si="1714"/>
        <v>4.7860723729304365E-4</v>
      </c>
      <c r="AR1450" s="5">
        <f t="shared" si="1715"/>
        <v>3.6171296842479241E-3</v>
      </c>
      <c r="AS1450" s="5">
        <f t="shared" si="1716"/>
        <v>4.9438928524300624E-3</v>
      </c>
      <c r="AT1450" s="5">
        <f t="shared" si="1717"/>
        <v>3.3786563753507057E-3</v>
      </c>
      <c r="AU1450" s="5">
        <f t="shared" si="1718"/>
        <v>1.5393158446097819E-3</v>
      </c>
      <c r="AV1450" s="5">
        <f t="shared" si="1719"/>
        <v>5.2598422410316242E-4</v>
      </c>
      <c r="AW1450" s="5">
        <f t="shared" si="1720"/>
        <v>8.1999004660094663E-6</v>
      </c>
      <c r="AX1450" s="5">
        <f t="shared" si="1721"/>
        <v>5.1398508256325637E-4</v>
      </c>
      <c r="AY1450" s="5">
        <f t="shared" si="1722"/>
        <v>7.7205624761234927E-4</v>
      </c>
      <c r="AZ1450" s="5">
        <f t="shared" si="1723"/>
        <v>5.7985228530820485E-4</v>
      </c>
      <c r="BA1450" s="5">
        <f t="shared" si="1724"/>
        <v>2.9033175913194075E-4</v>
      </c>
      <c r="BB1450" s="5">
        <f t="shared" si="1725"/>
        <v>1.0902672865535549E-4</v>
      </c>
      <c r="BC1450" s="5">
        <f t="shared" si="1726"/>
        <v>3.2753778220691478E-5</v>
      </c>
      <c r="BD1450" s="5">
        <f t="shared" si="1727"/>
        <v>9.0554754274864413E-4</v>
      </c>
      <c r="BE1450" s="5">
        <f t="shared" si="1728"/>
        <v>1.2377023814288467E-3</v>
      </c>
      <c r="BF1450" s="5">
        <f t="shared" si="1729"/>
        <v>8.4584580746847405E-4</v>
      </c>
      <c r="BG1450" s="5">
        <f t="shared" si="1730"/>
        <v>3.8536734988263687E-4</v>
      </c>
      <c r="BH1450" s="5">
        <f t="shared" si="1731"/>
        <v>1.3168002345489703E-4</v>
      </c>
      <c r="BI1450" s="5">
        <f t="shared" si="1732"/>
        <v>3.5996051211630618E-5</v>
      </c>
      <c r="BJ1450" s="8">
        <f t="shared" si="1733"/>
        <v>0.34479968088248114</v>
      </c>
      <c r="BK1450" s="8">
        <f t="shared" si="1734"/>
        <v>0.24942134744209876</v>
      </c>
      <c r="BL1450" s="8">
        <f t="shared" si="1735"/>
        <v>0.37300617500700017</v>
      </c>
      <c r="BM1450" s="8">
        <f t="shared" si="1736"/>
        <v>0.54533205082490788</v>
      </c>
      <c r="BN1450" s="8">
        <f t="shared" si="1737"/>
        <v>0.4531937842535752</v>
      </c>
    </row>
    <row r="1451" spans="1:66" x14ac:dyDescent="0.25">
      <c r="A1451" t="s">
        <v>91</v>
      </c>
      <c r="B1451" t="s">
        <v>124</v>
      </c>
      <c r="C1451" t="s">
        <v>371</v>
      </c>
      <c r="D1451" t="s">
        <v>568</v>
      </c>
      <c r="E1451">
        <f>VLOOKUP(A1451,home!$A$2:$E$405,3,FALSE)</f>
        <v>1.5</v>
      </c>
      <c r="F1451">
        <f>VLOOKUP(B1451,home!$B$2:$E$405,3,FALSE)</f>
        <v>1.1200000000000001</v>
      </c>
      <c r="G1451">
        <f>VLOOKUP(C1451,away!$B$2:$E$405,4,FALSE)</f>
        <v>0.75</v>
      </c>
      <c r="H1451">
        <f>VLOOKUP(A1451,away!$A$2:$E$405,3,FALSE)</f>
        <v>1.1974637681159399</v>
      </c>
      <c r="I1451">
        <f>VLOOKUP(C1451,away!$B$2:$E$405,3,FALSE)</f>
        <v>0.49</v>
      </c>
      <c r="J1451">
        <f>VLOOKUP(B1451,home!$B$2:$E$405,4,FALSE)</f>
        <v>0.86</v>
      </c>
      <c r="K1451" s="3">
        <f t="shared" si="1682"/>
        <v>1.2600000000000002</v>
      </c>
      <c r="L1451" s="3">
        <f t="shared" si="1683"/>
        <v>0.5046112318840571</v>
      </c>
      <c r="M1451" s="5">
        <f t="shared" si="1684"/>
        <v>0.17125335138771447</v>
      </c>
      <c r="N1451" s="5">
        <f t="shared" si="1685"/>
        <v>0.21577922274852029</v>
      </c>
      <c r="O1451" s="5">
        <f t="shared" si="1686"/>
        <v>8.6416364608027887E-2</v>
      </c>
      <c r="P1451" s="5">
        <f t="shared" si="1687"/>
        <v>0.10888461940611516</v>
      </c>
      <c r="Q1451" s="5">
        <f t="shared" si="1688"/>
        <v>0.13594091033156783</v>
      </c>
      <c r="R1451" s="5">
        <f t="shared" si="1689"/>
        <v>2.1803334099899391E-2</v>
      </c>
      <c r="S1451" s="5">
        <f t="shared" si="1690"/>
        <v>1.7307486608500147E-2</v>
      </c>
      <c r="T1451" s="5">
        <f t="shared" si="1691"/>
        <v>6.8597310225852581E-2</v>
      </c>
      <c r="U1451" s="5">
        <f t="shared" si="1692"/>
        <v>2.7472200965873241E-2</v>
      </c>
      <c r="V1451" s="5">
        <f t="shared" si="1693"/>
        <v>1.2226972993664923E-3</v>
      </c>
      <c r="W1451" s="5">
        <f t="shared" si="1694"/>
        <v>5.7095182339258511E-2</v>
      </c>
      <c r="X1451" s="5">
        <f t="shared" si="1695"/>
        <v>2.8810870294858095E-2</v>
      </c>
      <c r="Y1451" s="5">
        <f t="shared" si="1696"/>
        <v>7.2691443755700655E-3</v>
      </c>
      <c r="Z1451" s="5">
        <f t="shared" si="1697"/>
        <v>3.6674024264433018E-3</v>
      </c>
      <c r="AA1451" s="5">
        <f t="shared" si="1698"/>
        <v>4.6209270573185609E-3</v>
      </c>
      <c r="AB1451" s="5">
        <f t="shared" si="1699"/>
        <v>2.9111840461106945E-3</v>
      </c>
      <c r="AC1451" s="5">
        <f t="shared" si="1700"/>
        <v>4.858770974830253E-5</v>
      </c>
      <c r="AD1451" s="5">
        <f t="shared" si="1701"/>
        <v>1.7984982436866435E-2</v>
      </c>
      <c r="AE1451" s="5">
        <f t="shared" si="1702"/>
        <v>9.0754241428803017E-3</v>
      </c>
      <c r="AF1451" s="5">
        <f t="shared" si="1703"/>
        <v>2.2897804783045708E-3</v>
      </c>
      <c r="AG1451" s="5">
        <f t="shared" si="1704"/>
        <v>3.8514964930044517E-4</v>
      </c>
      <c r="AH1451" s="5">
        <f t="shared" si="1705"/>
        <v>4.6265311405553345E-4</v>
      </c>
      <c r="AI1451" s="5">
        <f t="shared" si="1706"/>
        <v>5.8294292370997226E-4</v>
      </c>
      <c r="AJ1451" s="5">
        <f t="shared" si="1707"/>
        <v>3.6725404193728266E-4</v>
      </c>
      <c r="AK1451" s="5">
        <f t="shared" si="1708"/>
        <v>1.5424669761365879E-4</v>
      </c>
      <c r="AL1451" s="5">
        <f t="shared" si="1709"/>
        <v>1.2357023651540042E-6</v>
      </c>
      <c r="AM1451" s="5">
        <f t="shared" si="1710"/>
        <v>4.532215574090343E-3</v>
      </c>
      <c r="AN1451" s="5">
        <f t="shared" si="1711"/>
        <v>2.2870068840058367E-3</v>
      </c>
      <c r="AO1451" s="5">
        <f t="shared" si="1712"/>
        <v>5.7702468053275199E-4</v>
      </c>
      <c r="AP1451" s="5">
        <f t="shared" si="1713"/>
        <v>9.7057711623712203E-5</v>
      </c>
      <c r="AQ1451" s="5">
        <f t="shared" si="1714"/>
        <v>1.2244102856572241E-5</v>
      </c>
      <c r="AR1451" s="5">
        <f t="shared" si="1715"/>
        <v>4.6691991563711588E-5</v>
      </c>
      <c r="AS1451" s="5">
        <f t="shared" si="1716"/>
        <v>5.8831909370276617E-5</v>
      </c>
      <c r="AT1451" s="5">
        <f t="shared" si="1717"/>
        <v>3.7064102903274283E-5</v>
      </c>
      <c r="AU1451" s="5">
        <f t="shared" si="1718"/>
        <v>1.5566923219375206E-5</v>
      </c>
      <c r="AV1451" s="5">
        <f t="shared" si="1719"/>
        <v>4.9035808141031907E-6</v>
      </c>
      <c r="AW1451" s="5">
        <f t="shared" si="1720"/>
        <v>2.1824225245284201E-8</v>
      </c>
      <c r="AX1451" s="5">
        <f t="shared" si="1721"/>
        <v>9.517652705589725E-4</v>
      </c>
      <c r="AY1451" s="5">
        <f t="shared" si="1722"/>
        <v>4.8027144564122601E-4</v>
      </c>
      <c r="AZ1451" s="5">
        <f t="shared" si="1723"/>
        <v>1.21175182911878E-4</v>
      </c>
      <c r="BA1451" s="5">
        <f t="shared" si="1724"/>
        <v>2.0382119440979574E-5</v>
      </c>
      <c r="BB1451" s="5">
        <f t="shared" si="1725"/>
        <v>2.5712615998801723E-6</v>
      </c>
      <c r="BC1451" s="5">
        <f t="shared" si="1726"/>
        <v>2.5949749668234109E-7</v>
      </c>
      <c r="BD1451" s="5">
        <f t="shared" si="1727"/>
        <v>3.9268838970140861E-6</v>
      </c>
      <c r="BE1451" s="5">
        <f t="shared" si="1728"/>
        <v>4.9478737102377497E-6</v>
      </c>
      <c r="BF1451" s="5">
        <f t="shared" si="1729"/>
        <v>3.1171604374497833E-6</v>
      </c>
      <c r="BG1451" s="5">
        <f t="shared" si="1730"/>
        <v>1.3092073837289096E-6</v>
      </c>
      <c r="BH1451" s="5">
        <f t="shared" si="1731"/>
        <v>4.124003258746066E-7</v>
      </c>
      <c r="BI1451" s="5">
        <f t="shared" si="1732"/>
        <v>1.0392488212040088E-7</v>
      </c>
      <c r="BJ1451" s="8">
        <f t="shared" si="1733"/>
        <v>0.55230995075373801</v>
      </c>
      <c r="BK1451" s="8">
        <f t="shared" si="1734"/>
        <v>0.2991982495594509</v>
      </c>
      <c r="BL1451" s="8">
        <f t="shared" si="1735"/>
        <v>0.14496798351305334</v>
      </c>
      <c r="BM1451" s="8">
        <f t="shared" si="1736"/>
        <v>0.25958553404942458</v>
      </c>
      <c r="BN1451" s="8">
        <f t="shared" si="1737"/>
        <v>0.74007780258184508</v>
      </c>
    </row>
    <row r="1452" spans="1:66" x14ac:dyDescent="0.25">
      <c r="A1452" t="s">
        <v>91</v>
      </c>
      <c r="B1452" t="s">
        <v>101</v>
      </c>
      <c r="C1452" t="s">
        <v>108</v>
      </c>
      <c r="D1452" t="s">
        <v>568</v>
      </c>
      <c r="E1452">
        <f>VLOOKUP(A1452,home!$A$2:$E$405,3,FALSE)</f>
        <v>1.5</v>
      </c>
      <c r="F1452">
        <f>VLOOKUP(B1452,home!$B$2:$E$405,3,FALSE)</f>
        <v>1.33</v>
      </c>
      <c r="G1452">
        <f>VLOOKUP(C1452,away!$B$2:$E$405,4,FALSE)</f>
        <v>0.84</v>
      </c>
      <c r="H1452">
        <f>VLOOKUP(A1452,away!$A$2:$E$405,3,FALSE)</f>
        <v>1.1974637681159399</v>
      </c>
      <c r="I1452">
        <f>VLOOKUP(C1452,away!$B$2:$E$405,3,FALSE)</f>
        <v>1.04</v>
      </c>
      <c r="J1452">
        <f>VLOOKUP(B1452,home!$B$2:$E$405,4,FALSE)</f>
        <v>0.91</v>
      </c>
      <c r="K1452" s="3">
        <f t="shared" si="1682"/>
        <v>1.6758</v>
      </c>
      <c r="L1452" s="3">
        <f t="shared" si="1683"/>
        <v>1.1332797101449257</v>
      </c>
      <c r="M1452" s="5">
        <f t="shared" si="1684"/>
        <v>6.0260423938729719E-2</v>
      </c>
      <c r="N1452" s="5">
        <f t="shared" si="1685"/>
        <v>0.10098441843652325</v>
      </c>
      <c r="O1452" s="5">
        <f t="shared" si="1686"/>
        <v>6.829191577449395E-2</v>
      </c>
      <c r="P1452" s="5">
        <f t="shared" si="1687"/>
        <v>0.11444359245489695</v>
      </c>
      <c r="Q1452" s="5">
        <f t="shared" si="1688"/>
        <v>8.461484420796285E-2</v>
      </c>
      <c r="R1452" s="5">
        <f t="shared" si="1689"/>
        <v>3.8696921257080109E-2</v>
      </c>
      <c r="S1452" s="5">
        <f t="shared" si="1690"/>
        <v>5.4336391108446978E-2</v>
      </c>
      <c r="T1452" s="5">
        <f t="shared" si="1691"/>
        <v>9.5892286117958178E-2</v>
      </c>
      <c r="U1452" s="5">
        <f t="shared" si="1692"/>
        <v>6.4848300642614834E-2</v>
      </c>
      <c r="V1452" s="5">
        <f t="shared" si="1693"/>
        <v>1.1465884965133724E-2</v>
      </c>
      <c r="W1452" s="5">
        <f t="shared" si="1694"/>
        <v>4.7265851974568042E-2</v>
      </c>
      <c r="X1452" s="5">
        <f t="shared" si="1695"/>
        <v>5.3565431025491425E-2</v>
      </c>
      <c r="Y1452" s="5">
        <f t="shared" si="1696"/>
        <v>3.0352308073178475E-2</v>
      </c>
      <c r="Z1452" s="5">
        <f t="shared" si="1697"/>
        <v>1.4618145235241577E-2</v>
      </c>
      <c r="AA1452" s="5">
        <f t="shared" si="1698"/>
        <v>2.4497087785217832E-2</v>
      </c>
      <c r="AB1452" s="5">
        <f t="shared" si="1699"/>
        <v>2.0526109855234023E-2</v>
      </c>
      <c r="AC1452" s="5">
        <f t="shared" si="1700"/>
        <v>1.3609648135510578E-3</v>
      </c>
      <c r="AD1452" s="5">
        <f t="shared" si="1701"/>
        <v>1.9802028684745291E-2</v>
      </c>
      <c r="AE1452" s="5">
        <f t="shared" si="1702"/>
        <v>2.2441237328129644E-2</v>
      </c>
      <c r="AF1452" s="5">
        <f t="shared" si="1703"/>
        <v>1.271609946725813E-2</v>
      </c>
      <c r="AG1452" s="5">
        <f t="shared" si="1704"/>
        <v>4.8036325061427756E-3</v>
      </c>
      <c r="AH1452" s="5">
        <f t="shared" si="1705"/>
        <v>4.1416118487627527E-3</v>
      </c>
      <c r="AI1452" s="5">
        <f t="shared" si="1706"/>
        <v>6.9405131361566196E-3</v>
      </c>
      <c r="AJ1452" s="5">
        <f t="shared" si="1707"/>
        <v>5.8154559567856322E-3</v>
      </c>
      <c r="AK1452" s="5">
        <f t="shared" si="1708"/>
        <v>3.2485136974604537E-3</v>
      </c>
      <c r="AL1452" s="5">
        <f t="shared" si="1709"/>
        <v>1.0338706055294649E-4</v>
      </c>
      <c r="AM1452" s="5">
        <f t="shared" si="1710"/>
        <v>6.6368479339792303E-3</v>
      </c>
      <c r="AN1452" s="5">
        <f t="shared" si="1711"/>
        <v>7.5214051028959297E-3</v>
      </c>
      <c r="AO1452" s="5">
        <f t="shared" si="1712"/>
        <v>4.2619278974462341E-3</v>
      </c>
      <c r="AP1452" s="5">
        <f t="shared" si="1713"/>
        <v>1.6099854707588123E-3</v>
      </c>
      <c r="AQ1452" s="5">
        <f t="shared" si="1714"/>
        <v>4.5614096690977242E-4</v>
      </c>
      <c r="AR1452" s="5">
        <f t="shared" si="1715"/>
        <v>9.3872093509972734E-4</v>
      </c>
      <c r="AS1452" s="5">
        <f t="shared" si="1716"/>
        <v>1.573108543040123E-3</v>
      </c>
      <c r="AT1452" s="5">
        <f t="shared" si="1717"/>
        <v>1.3181076482133192E-3</v>
      </c>
      <c r="AU1452" s="5">
        <f t="shared" si="1718"/>
        <v>7.3629493229195996E-4</v>
      </c>
      <c r="AV1452" s="5">
        <f t="shared" si="1719"/>
        <v>3.0847076188371679E-4</v>
      </c>
      <c r="AW1452" s="5">
        <f t="shared" si="1720"/>
        <v>5.4540986206531417E-6</v>
      </c>
      <c r="AX1452" s="5">
        <f t="shared" si="1721"/>
        <v>1.8536716279603991E-3</v>
      </c>
      <c r="AY1452" s="5">
        <f t="shared" si="1722"/>
        <v>2.1007284452388333E-3</v>
      </c>
      <c r="AZ1452" s="5">
        <f t="shared" si="1723"/>
        <v>1.1903564617567332E-3</v>
      </c>
      <c r="BA1452" s="5">
        <f t="shared" si="1724"/>
        <v>4.4966894198293633E-4</v>
      </c>
      <c r="BB1452" s="5">
        <f t="shared" si="1725"/>
        <v>1.2740017205789946E-4</v>
      </c>
      <c r="BC1452" s="5">
        <f t="shared" si="1726"/>
        <v>2.887600601243796E-5</v>
      </c>
      <c r="BD1452" s="5">
        <f t="shared" si="1727"/>
        <v>1.7730556487279892E-4</v>
      </c>
      <c r="BE1452" s="5">
        <f t="shared" si="1728"/>
        <v>2.9712866561383637E-4</v>
      </c>
      <c r="BF1452" s="5">
        <f t="shared" si="1729"/>
        <v>2.4896410891783353E-4</v>
      </c>
      <c r="BG1452" s="5">
        <f t="shared" si="1730"/>
        <v>1.3907135124150178E-4</v>
      </c>
      <c r="BH1452" s="5">
        <f t="shared" si="1731"/>
        <v>5.8263942602627206E-5</v>
      </c>
      <c r="BI1452" s="5">
        <f t="shared" si="1732"/>
        <v>1.952774300269653E-5</v>
      </c>
      <c r="BJ1452" s="8">
        <f t="shared" si="1733"/>
        <v>0.49867514684895736</v>
      </c>
      <c r="BK1452" s="8">
        <f t="shared" si="1734"/>
        <v>0.24407137278655022</v>
      </c>
      <c r="BL1452" s="8">
        <f t="shared" si="1735"/>
        <v>0.24282139415058643</v>
      </c>
      <c r="BM1452" s="8">
        <f t="shared" si="1736"/>
        <v>0.53079866860503044</v>
      </c>
      <c r="BN1452" s="8">
        <f t="shared" si="1737"/>
        <v>0.46729211606968685</v>
      </c>
    </row>
    <row r="1453" spans="1:66" x14ac:dyDescent="0.25">
      <c r="A1453" t="s">
        <v>91</v>
      </c>
      <c r="B1453" t="s">
        <v>370</v>
      </c>
      <c r="C1453" t="s">
        <v>99</v>
      </c>
      <c r="D1453" t="s">
        <v>568</v>
      </c>
      <c r="E1453">
        <f>VLOOKUP(A1453,home!$A$2:$E$405,3,FALSE)</f>
        <v>1.5</v>
      </c>
      <c r="F1453">
        <f>VLOOKUP(B1453,home!$B$2:$E$405,3,FALSE)</f>
        <v>1.39</v>
      </c>
      <c r="G1453">
        <f>VLOOKUP(C1453,away!$B$2:$E$405,4,FALSE)</f>
        <v>0.7</v>
      </c>
      <c r="H1453">
        <f>VLOOKUP(A1453,away!$A$2:$E$405,3,FALSE)</f>
        <v>1.1974637681159399</v>
      </c>
      <c r="I1453">
        <f>VLOOKUP(C1453,away!$B$2:$E$405,3,FALSE)</f>
        <v>0.84</v>
      </c>
      <c r="J1453">
        <f>VLOOKUP(B1453,home!$B$2:$E$405,4,FALSE)</f>
        <v>0.65</v>
      </c>
      <c r="K1453" s="3">
        <f t="shared" si="1682"/>
        <v>1.4594999999999998</v>
      </c>
      <c r="L1453" s="3">
        <f t="shared" si="1683"/>
        <v>0.65381521739130322</v>
      </c>
      <c r="M1453" s="5">
        <f t="shared" si="1684"/>
        <v>0.12083670172595759</v>
      </c>
      <c r="N1453" s="5">
        <f t="shared" si="1685"/>
        <v>0.17636116616903508</v>
      </c>
      <c r="O1453" s="5">
        <f t="shared" si="1686"/>
        <v>7.9004874407805029E-2</v>
      </c>
      <c r="P1453" s="5">
        <f t="shared" si="1687"/>
        <v>0.11530761419819142</v>
      </c>
      <c r="Q1453" s="5">
        <f t="shared" si="1688"/>
        <v>0.12869956101185334</v>
      </c>
      <c r="R1453" s="5">
        <f t="shared" si="1689"/>
        <v>2.5827294567955825E-2</v>
      </c>
      <c r="S1453" s="5">
        <f t="shared" si="1690"/>
        <v>2.7507879853904529E-2</v>
      </c>
      <c r="T1453" s="5">
        <f t="shared" si="1691"/>
        <v>8.4145731461130191E-2</v>
      </c>
      <c r="U1453" s="5">
        <f t="shared" si="1692"/>
        <v>3.7694936421931523E-2</v>
      </c>
      <c r="V1453" s="5">
        <f t="shared" si="1693"/>
        <v>2.916578924099127E-3</v>
      </c>
      <c r="W1453" s="5">
        <f t="shared" si="1694"/>
        <v>6.261233643226663E-2</v>
      </c>
      <c r="X1453" s="5">
        <f t="shared" si="1695"/>
        <v>4.0936898355839822E-2</v>
      </c>
      <c r="Y1453" s="5">
        <f t="shared" si="1696"/>
        <v>1.3382583548924548E-2</v>
      </c>
      <c r="Z1453" s="5">
        <f t="shared" si="1697"/>
        <v>5.6287594041924205E-3</v>
      </c>
      <c r="AA1453" s="5">
        <f t="shared" si="1698"/>
        <v>8.2151743504188367E-3</v>
      </c>
      <c r="AB1453" s="5">
        <f t="shared" si="1699"/>
        <v>5.9950234822181469E-3</v>
      </c>
      <c r="AC1453" s="5">
        <f t="shared" si="1700"/>
        <v>1.7394537036090921E-4</v>
      </c>
      <c r="AD1453" s="5">
        <f t="shared" si="1701"/>
        <v>2.2845676255723299E-2</v>
      </c>
      <c r="AE1453" s="5">
        <f t="shared" si="1702"/>
        <v>1.4936850787587063E-2</v>
      </c>
      <c r="AF1453" s="5">
        <f t="shared" si="1703"/>
        <v>4.8829701724138466E-3</v>
      </c>
      <c r="AG1453" s="5">
        <f t="shared" si="1704"/>
        <v>1.0641867349306697E-3</v>
      </c>
      <c r="AH1453" s="5">
        <f t="shared" si="1705"/>
        <v>9.2004213837385235E-4</v>
      </c>
      <c r="AI1453" s="5">
        <f t="shared" si="1706"/>
        <v>1.3428015009566375E-3</v>
      </c>
      <c r="AJ1453" s="5">
        <f t="shared" si="1707"/>
        <v>9.7990939532310623E-4</v>
      </c>
      <c r="AK1453" s="5">
        <f t="shared" si="1708"/>
        <v>4.7672592082469097E-4</v>
      </c>
      <c r="AL1453" s="5">
        <f t="shared" si="1709"/>
        <v>6.6394482373822193E-6</v>
      </c>
      <c r="AM1453" s="5">
        <f t="shared" si="1710"/>
        <v>6.668652899045632E-3</v>
      </c>
      <c r="AN1453" s="5">
        <f t="shared" si="1711"/>
        <v>4.3600667448966644E-3</v>
      </c>
      <c r="AO1453" s="5">
        <f t="shared" si="1712"/>
        <v>1.425338993327602E-3</v>
      </c>
      <c r="AP1453" s="5">
        <f t="shared" si="1713"/>
        <v>3.1063610792626248E-4</v>
      </c>
      <c r="AQ1453" s="5">
        <f t="shared" si="1714"/>
        <v>5.0774653608349402E-5</v>
      </c>
      <c r="AR1453" s="5">
        <f t="shared" si="1715"/>
        <v>1.2030751014201201E-4</v>
      </c>
      <c r="AS1453" s="5">
        <f t="shared" si="1716"/>
        <v>1.7558881105226651E-4</v>
      </c>
      <c r="AT1453" s="5">
        <f t="shared" si="1717"/>
        <v>1.2813593486539149E-4</v>
      </c>
      <c r="AU1453" s="5">
        <f t="shared" si="1718"/>
        <v>6.2338132312012934E-5</v>
      </c>
      <c r="AV1453" s="5">
        <f t="shared" si="1719"/>
        <v>2.2745626027345729E-5</v>
      </c>
      <c r="AW1453" s="5">
        <f t="shared" si="1720"/>
        <v>1.7599025169916348E-7</v>
      </c>
      <c r="AX1453" s="5">
        <f t="shared" si="1721"/>
        <v>1.6221498176928455E-3</v>
      </c>
      <c r="AY1453" s="5">
        <f t="shared" si="1722"/>
        <v>1.0605862356961107E-3</v>
      </c>
      <c r="AZ1453" s="5">
        <f t="shared" si="1723"/>
        <v>3.4671371012693828E-4</v>
      </c>
      <c r="BA1453" s="5">
        <f t="shared" si="1724"/>
        <v>7.5562233253063151E-5</v>
      </c>
      <c r="BB1453" s="5">
        <f t="shared" si="1725"/>
        <v>1.2350934490230959E-5</v>
      </c>
      <c r="BC1453" s="5">
        <f t="shared" si="1726"/>
        <v>1.6150457837432205E-6</v>
      </c>
      <c r="BD1453" s="5">
        <f t="shared" si="1727"/>
        <v>1.3109813482884325E-5</v>
      </c>
      <c r="BE1453" s="5">
        <f t="shared" si="1728"/>
        <v>1.9133772778269671E-5</v>
      </c>
      <c r="BF1453" s="5">
        <f t="shared" si="1729"/>
        <v>1.3962870684942293E-5</v>
      </c>
      <c r="BG1453" s="5">
        <f t="shared" si="1730"/>
        <v>6.792936588224423E-6</v>
      </c>
      <c r="BH1453" s="5">
        <f t="shared" si="1731"/>
        <v>2.4785727376283875E-6</v>
      </c>
      <c r="BI1453" s="5">
        <f t="shared" si="1732"/>
        <v>7.2349538211372637E-7</v>
      </c>
      <c r="BJ1453" s="8">
        <f t="shared" si="1733"/>
        <v>0.56580240830555206</v>
      </c>
      <c r="BK1453" s="8">
        <f t="shared" si="1734"/>
        <v>0.26780994575644707</v>
      </c>
      <c r="BL1453" s="8">
        <f t="shared" si="1735"/>
        <v>0.16102209966186068</v>
      </c>
      <c r="BM1453" s="8">
        <f t="shared" si="1736"/>
        <v>0.35316559080180943</v>
      </c>
      <c r="BN1453" s="8">
        <f t="shared" si="1737"/>
        <v>0.64603721208079834</v>
      </c>
    </row>
    <row r="1454" spans="1:66" x14ac:dyDescent="0.25">
      <c r="A1454" t="s">
        <v>114</v>
      </c>
      <c r="B1454" t="s">
        <v>119</v>
      </c>
      <c r="C1454" t="s">
        <v>132</v>
      </c>
      <c r="D1454" t="s">
        <v>568</v>
      </c>
      <c r="E1454">
        <f>VLOOKUP(A1454,home!$A$2:$E$405,3,FALSE)</f>
        <v>1.35326086956522</v>
      </c>
      <c r="F1454">
        <f>VLOOKUP(B1454,home!$B$2:$E$405,3,FALSE)</f>
        <v>0.93</v>
      </c>
      <c r="G1454">
        <f>VLOOKUP(C1454,away!$B$2:$E$405,4,FALSE)</f>
        <v>1.22</v>
      </c>
      <c r="H1454">
        <f>VLOOKUP(A1454,away!$A$2:$E$405,3,FALSE)</f>
        <v>1.10869565217391</v>
      </c>
      <c r="I1454">
        <f>VLOOKUP(C1454,away!$B$2:$E$405,3,FALSE)</f>
        <v>0.51</v>
      </c>
      <c r="J1454">
        <f>VLOOKUP(B1454,home!$B$2:$E$405,4,FALSE)</f>
        <v>1.1399999999999999</v>
      </c>
      <c r="K1454" s="3">
        <f t="shared" si="1682"/>
        <v>1.5354097826086985</v>
      </c>
      <c r="L1454" s="3">
        <f t="shared" si="1683"/>
        <v>0.64459565217391113</v>
      </c>
      <c r="M1454" s="5">
        <f t="shared" si="1684"/>
        <v>0.11304091628597442</v>
      </c>
      <c r="N1454" s="5">
        <f t="shared" si="1685"/>
        <v>0.17356412870053606</v>
      </c>
      <c r="O1454" s="5">
        <f t="shared" si="1686"/>
        <v>7.2865683155694166E-2</v>
      </c>
      <c r="P1454" s="5">
        <f t="shared" si="1687"/>
        <v>0.11187868273371868</v>
      </c>
      <c r="Q1454" s="5">
        <f t="shared" si="1688"/>
        <v>0.13324603055837914</v>
      </c>
      <c r="R1454" s="5">
        <f t="shared" si="1689"/>
        <v>2.3484451277421124E-2</v>
      </c>
      <c r="S1454" s="5">
        <f t="shared" si="1690"/>
        <v>2.7682099680098566E-2</v>
      </c>
      <c r="T1454" s="5">
        <f t="shared" si="1691"/>
        <v>8.5889811967363283E-2</v>
      </c>
      <c r="U1454" s="5">
        <f t="shared" si="1692"/>
        <v>3.6058256230549736E-2</v>
      </c>
      <c r="V1454" s="5">
        <f t="shared" si="1693"/>
        <v>3.0441650385127838E-3</v>
      </c>
      <c r="W1454" s="5">
        <f t="shared" si="1694"/>
        <v>6.8195752937704301E-2</v>
      </c>
      <c r="X1454" s="5">
        <f t="shared" si="1695"/>
        <v>4.3958685840370409E-2</v>
      </c>
      <c r="Y1454" s="5">
        <f t="shared" si="1696"/>
        <v>1.4167788883990819E-2</v>
      </c>
      <c r="Z1454" s="5">
        <f t="shared" si="1697"/>
        <v>5.0459917290385705E-3</v>
      </c>
      <c r="AA1454" s="5">
        <f t="shared" si="1698"/>
        <v>7.7476650637284018E-3</v>
      </c>
      <c r="AB1454" s="5">
        <f t="shared" si="1699"/>
        <v>5.9479203656121176E-3</v>
      </c>
      <c r="AC1454" s="5">
        <f t="shared" si="1700"/>
        <v>1.8830414780479117E-4</v>
      </c>
      <c r="AD1454" s="5">
        <f t="shared" si="1701"/>
        <v>2.6177106548229283E-2</v>
      </c>
      <c r="AE1454" s="5">
        <f t="shared" si="1702"/>
        <v>1.6873649067481813E-2</v>
      </c>
      <c r="AF1454" s="5">
        <f t="shared" si="1703"/>
        <v>5.4383404126035727E-3</v>
      </c>
      <c r="AG1454" s="5">
        <f t="shared" si="1704"/>
        <v>1.1685101950019792E-3</v>
      </c>
      <c r="AH1454" s="5">
        <f t="shared" si="1705"/>
        <v>8.1315608236094455E-4</v>
      </c>
      <c r="AI1454" s="5">
        <f t="shared" si="1706"/>
        <v>1.2485278036447587E-3</v>
      </c>
      <c r="AJ1454" s="5">
        <f t="shared" si="1707"/>
        <v>9.5850090178755765E-4</v>
      </c>
      <c r="AK1454" s="5">
        <f t="shared" si="1708"/>
        <v>4.9056388708129174E-4</v>
      </c>
      <c r="AL1454" s="5">
        <f t="shared" si="1709"/>
        <v>7.4547237237175179E-6</v>
      </c>
      <c r="AM1454" s="5">
        <f t="shared" si="1710"/>
        <v>8.0385170949082811E-3</v>
      </c>
      <c r="AN1454" s="5">
        <f t="shared" si="1711"/>
        <v>5.1815931693035364E-3</v>
      </c>
      <c r="AO1454" s="5">
        <f t="shared" si="1712"/>
        <v>1.670016214133548E-3</v>
      </c>
      <c r="AP1454" s="5">
        <f t="shared" si="1713"/>
        <v>3.5882839689680687E-4</v>
      </c>
      <c r="AQ1454" s="5">
        <f t="shared" si="1714"/>
        <v>5.7824806129054054E-5</v>
      </c>
      <c r="AR1454" s="5">
        <f t="shared" si="1715"/>
        <v>1.0483137504572718E-4</v>
      </c>
      <c r="AS1454" s="5">
        <f t="shared" si="1716"/>
        <v>1.609591187695309E-4</v>
      </c>
      <c r="AT1454" s="5">
        <f t="shared" si="1717"/>
        <v>1.2356910277940659E-4</v>
      </c>
      <c r="AU1454" s="5">
        <f t="shared" si="1718"/>
        <v>6.3243069745226851E-5</v>
      </c>
      <c r="AV1454" s="5">
        <f t="shared" si="1719"/>
        <v>2.4276006992256396E-5</v>
      </c>
      <c r="AW1454" s="5">
        <f t="shared" si="1720"/>
        <v>2.0494660442816423E-7</v>
      </c>
      <c r="AX1454" s="5">
        <f t="shared" si="1721"/>
        <v>2.0570696308649058E-3</v>
      </c>
      <c r="AY1454" s="5">
        <f t="shared" si="1722"/>
        <v>1.3259781402745103E-3</v>
      </c>
      <c r="AZ1454" s="5">
        <f t="shared" si="1723"/>
        <v>4.2735987204929886E-4</v>
      </c>
      <c r="BA1454" s="5">
        <f t="shared" si="1724"/>
        <v>9.1824771812192344E-5</v>
      </c>
      <c r="BB1454" s="5">
        <f t="shared" si="1725"/>
        <v>1.4797462168000172E-5</v>
      </c>
      <c r="BC1454" s="5">
        <f t="shared" si="1726"/>
        <v>1.9076759553401706E-6</v>
      </c>
      <c r="BD1454" s="5">
        <f t="shared" si="1727"/>
        <v>1.1262308094314724E-5</v>
      </c>
      <c r="BE1454" s="5">
        <f t="shared" si="1728"/>
        <v>1.7292258022763955E-5</v>
      </c>
      <c r="BF1454" s="5">
        <f t="shared" si="1729"/>
        <v>1.3275351065772765E-5</v>
      </c>
      <c r="BG1454" s="5">
        <f t="shared" si="1730"/>
        <v>6.7943679646507711E-6</v>
      </c>
      <c r="BH1454" s="5">
        <f t="shared" si="1731"/>
        <v>2.6080347598919882E-6</v>
      </c>
      <c r="BI1454" s="5">
        <f t="shared" si="1732"/>
        <v>8.0088041674433627E-7</v>
      </c>
      <c r="BJ1454" s="8">
        <f t="shared" si="1733"/>
        <v>0.58790552234615623</v>
      </c>
      <c r="BK1454" s="8">
        <f t="shared" si="1734"/>
        <v>0.25716760075010747</v>
      </c>
      <c r="BL1454" s="8">
        <f t="shared" si="1735"/>
        <v>0.1501436366415364</v>
      </c>
      <c r="BM1454" s="8">
        <f t="shared" si="1736"/>
        <v>0.3708570855614447</v>
      </c>
      <c r="BN1454" s="8">
        <f t="shared" si="1737"/>
        <v>0.6280798927117236</v>
      </c>
    </row>
    <row r="1455" spans="1:66" x14ac:dyDescent="0.25">
      <c r="A1455" t="s">
        <v>114</v>
      </c>
      <c r="B1455" t="s">
        <v>320</v>
      </c>
      <c r="C1455" t="s">
        <v>92</v>
      </c>
      <c r="D1455" t="s">
        <v>568</v>
      </c>
      <c r="E1455">
        <f>VLOOKUP(A1455,home!$A$2:$E$405,3,FALSE)</f>
        <v>1.35326086956522</v>
      </c>
      <c r="F1455">
        <f>VLOOKUP(B1455,home!$B$2:$E$405,3,FALSE)</f>
        <v>0.61</v>
      </c>
      <c r="G1455">
        <f>VLOOKUP(C1455,away!$B$2:$E$405,4,FALSE)</f>
        <v>1.19</v>
      </c>
      <c r="H1455">
        <f>VLOOKUP(A1455,away!$A$2:$E$405,3,FALSE)</f>
        <v>1.10869565217391</v>
      </c>
      <c r="I1455">
        <f>VLOOKUP(C1455,away!$B$2:$E$405,3,FALSE)</f>
        <v>0.64</v>
      </c>
      <c r="J1455">
        <f>VLOOKUP(B1455,home!$B$2:$E$405,4,FALSE)</f>
        <v>0.9</v>
      </c>
      <c r="K1455" s="3">
        <f t="shared" si="1682"/>
        <v>0.98233206521739302</v>
      </c>
      <c r="L1455" s="3">
        <f t="shared" si="1683"/>
        <v>0.63860869565217215</v>
      </c>
      <c r="M1455" s="5">
        <f t="shared" si="1684"/>
        <v>0.19771261127716674</v>
      </c>
      <c r="N1455" s="5">
        <f t="shared" si="1685"/>
        <v>0.19421943775542283</v>
      </c>
      <c r="O1455" s="5">
        <f t="shared" si="1686"/>
        <v>0.12626099280169639</v>
      </c>
      <c r="P1455" s="5">
        <f t="shared" si="1687"/>
        <v>0.1240302218152888</v>
      </c>
      <c r="Q1455" s="5">
        <f t="shared" si="1688"/>
        <v>9.53939906978227E-2</v>
      </c>
      <c r="R1455" s="5">
        <f t="shared" si="1689"/>
        <v>4.0315683962419802E-2</v>
      </c>
      <c r="S1455" s="5">
        <f t="shared" si="1690"/>
        <v>1.9451839495944097E-2</v>
      </c>
      <c r="T1455" s="5">
        <f t="shared" si="1691"/>
        <v>6.0919431972591996E-2</v>
      </c>
      <c r="U1455" s="5">
        <f t="shared" si="1692"/>
        <v>3.9603389087455573E-2</v>
      </c>
      <c r="V1455" s="5">
        <f t="shared" si="1693"/>
        <v>1.3558489723557935E-3</v>
      </c>
      <c r="W1455" s="5">
        <f t="shared" si="1694"/>
        <v>3.123619196384032E-2</v>
      </c>
      <c r="X1455" s="5">
        <f t="shared" si="1695"/>
        <v>1.994770380716893E-2</v>
      </c>
      <c r="Y1455" s="5">
        <f t="shared" si="1696"/>
        <v>6.3693885547760065E-3</v>
      </c>
      <c r="Z1455" s="5">
        <f t="shared" si="1697"/>
        <v>8.581982116522037E-3</v>
      </c>
      <c r="AA1455" s="5">
        <f t="shared" si="1698"/>
        <v>8.4303562161818259E-3</v>
      </c>
      <c r="AB1455" s="5">
        <f t="shared" si="1699"/>
        <v>4.1407046161800899E-3</v>
      </c>
      <c r="AC1455" s="5">
        <f t="shared" si="1700"/>
        <v>5.3159939982778128E-5</v>
      </c>
      <c r="AD1455" s="5">
        <f t="shared" si="1701"/>
        <v>7.6710782403415483E-3</v>
      </c>
      <c r="AE1455" s="5">
        <f t="shared" si="1702"/>
        <v>4.8988172693102761E-3</v>
      </c>
      <c r="AF1455" s="5">
        <f t="shared" si="1703"/>
        <v>1.5642136532962852E-3</v>
      </c>
      <c r="AG1455" s="5">
        <f t="shared" si="1704"/>
        <v>3.329734802842866E-4</v>
      </c>
      <c r="AH1455" s="5">
        <f t="shared" si="1705"/>
        <v>1.3701321013856011E-3</v>
      </c>
      <c r="AI1455" s="5">
        <f t="shared" si="1706"/>
        <v>1.3459246967747641E-3</v>
      </c>
      <c r="AJ1455" s="5">
        <f t="shared" si="1707"/>
        <v>6.6107249350492374E-4</v>
      </c>
      <c r="AK1455" s="5">
        <f t="shared" si="1708"/>
        <v>2.1646423593436778E-4</v>
      </c>
      <c r="AL1455" s="5">
        <f t="shared" si="1709"/>
        <v>1.333944072694137E-6</v>
      </c>
      <c r="AM1455" s="5">
        <f t="shared" si="1710"/>
        <v>1.5071092260557841E-3</v>
      </c>
      <c r="AN1455" s="5">
        <f t="shared" si="1711"/>
        <v>9.624530570568389E-4</v>
      </c>
      <c r="AO1455" s="5">
        <f t="shared" si="1712"/>
        <v>3.0731544569675664E-4</v>
      </c>
      <c r="AP1455" s="5">
        <f t="shared" si="1713"/>
        <v>6.5418105310057254E-5</v>
      </c>
      <c r="AQ1455" s="5">
        <f t="shared" si="1714"/>
        <v>1.0444142726023022E-5</v>
      </c>
      <c r="AR1455" s="5">
        <f t="shared" si="1715"/>
        <v>1.7499565482740571E-4</v>
      </c>
      <c r="AS1455" s="5">
        <f t="shared" si="1716"/>
        <v>1.7190384301067551E-4</v>
      </c>
      <c r="AT1455" s="5">
        <f t="shared" si="1717"/>
        <v>8.443332856174168E-5</v>
      </c>
      <c r="AU1455" s="5">
        <f t="shared" si="1718"/>
        <v>2.7647188673078135E-5</v>
      </c>
      <c r="AV1455" s="5">
        <f t="shared" si="1719"/>
        <v>6.7896799866699391E-6</v>
      </c>
      <c r="AW1455" s="5">
        <f t="shared" si="1720"/>
        <v>2.3244931417920175E-8</v>
      </c>
      <c r="AX1455" s="5">
        <f t="shared" si="1721"/>
        <v>2.4674695308992745E-4</v>
      </c>
      <c r="AY1455" s="5">
        <f t="shared" si="1722"/>
        <v>1.5757474986890629E-4</v>
      </c>
      <c r="AZ1455" s="5">
        <f t="shared" si="1723"/>
        <v>5.0314302740749746E-5</v>
      </c>
      <c r="BA1455" s="5">
        <f t="shared" si="1724"/>
        <v>1.0710383748639571E-5</v>
      </c>
      <c r="BB1455" s="5">
        <f t="shared" si="1725"/>
        <v>1.7099360489132343E-6</v>
      </c>
      <c r="BC1455" s="5">
        <f t="shared" si="1726"/>
        <v>2.183960059690219E-7</v>
      </c>
      <c r="BD1455" s="5">
        <f t="shared" si="1727"/>
        <v>1.862562447902121E-5</v>
      </c>
      <c r="BE1455" s="5">
        <f t="shared" si="1728"/>
        <v>1.8296548160440537E-5</v>
      </c>
      <c r="BF1455" s="5">
        <f t="shared" si="1729"/>
        <v>8.9866429703975222E-6</v>
      </c>
      <c r="BG1455" s="5">
        <f t="shared" si="1730"/>
        <v>2.942622516160655E-6</v>
      </c>
      <c r="BH1455" s="5">
        <f t="shared" si="1731"/>
        <v>7.2265811336382445E-7</v>
      </c>
      <c r="BI1455" s="5">
        <f t="shared" si="1732"/>
        <v>1.4197804738935814E-7</v>
      </c>
      <c r="BJ1455" s="8">
        <f t="shared" si="1733"/>
        <v>0.4258732420932036</v>
      </c>
      <c r="BK1455" s="8">
        <f t="shared" si="1734"/>
        <v>0.34276259019467981</v>
      </c>
      <c r="BL1455" s="8">
        <f t="shared" si="1735"/>
        <v>0.22286020598087961</v>
      </c>
      <c r="BM1455" s="8">
        <f t="shared" si="1736"/>
        <v>0.22198753057053047</v>
      </c>
      <c r="BN1455" s="8">
        <f t="shared" si="1737"/>
        <v>0.77793293830981725</v>
      </c>
    </row>
    <row r="1456" spans="1:66" x14ac:dyDescent="0.25">
      <c r="A1456" t="s">
        <v>114</v>
      </c>
      <c r="B1456" t="s">
        <v>121</v>
      </c>
      <c r="C1456" t="s">
        <v>476</v>
      </c>
      <c r="D1456" t="s">
        <v>568</v>
      </c>
      <c r="E1456">
        <f>VLOOKUP(A1456,home!$A$2:$E$405,3,FALSE)</f>
        <v>1.35326086956522</v>
      </c>
      <c r="F1456">
        <f>VLOOKUP(B1456,home!$B$2:$E$405,3,FALSE)</f>
        <v>0.8</v>
      </c>
      <c r="G1456">
        <f>VLOOKUP(C1456,away!$B$2:$E$405,4,FALSE)</f>
        <v>0.82</v>
      </c>
      <c r="H1456">
        <f>VLOOKUP(A1456,away!$A$2:$E$405,3,FALSE)</f>
        <v>1.10869565217391</v>
      </c>
      <c r="I1456">
        <f>VLOOKUP(C1456,away!$B$2:$E$405,3,FALSE)</f>
        <v>0.92</v>
      </c>
      <c r="J1456">
        <f>VLOOKUP(B1456,home!$B$2:$E$405,4,FALSE)</f>
        <v>1.1000000000000001</v>
      </c>
      <c r="K1456" s="3">
        <f t="shared" si="1682"/>
        <v>0.88773913043478436</v>
      </c>
      <c r="L1456" s="3">
        <f t="shared" si="1683"/>
        <v>1.121999999999997</v>
      </c>
      <c r="M1456" s="5">
        <f t="shared" si="1684"/>
        <v>0.13402363279566748</v>
      </c>
      <c r="N1456" s="5">
        <f t="shared" si="1685"/>
        <v>0.11897802323573668</v>
      </c>
      <c r="O1456" s="5">
        <f t="shared" si="1686"/>
        <v>0.15037451599673851</v>
      </c>
      <c r="P1456" s="5">
        <f t="shared" si="1687"/>
        <v>0.13349334207049621</v>
      </c>
      <c r="Q1456" s="5">
        <f t="shared" si="1688"/>
        <v>5.2810723444071221E-2</v>
      </c>
      <c r="R1456" s="5">
        <f t="shared" si="1689"/>
        <v>8.4360103474170084E-2</v>
      </c>
      <c r="S1456" s="5">
        <f t="shared" si="1690"/>
        <v>3.3241287386082903E-2</v>
      </c>
      <c r="T1456" s="5">
        <f t="shared" si="1691"/>
        <v>5.9253631704247751E-2</v>
      </c>
      <c r="U1456" s="5">
        <f t="shared" si="1692"/>
        <v>7.4889764901548181E-2</v>
      </c>
      <c r="V1456" s="5">
        <f t="shared" si="1693"/>
        <v>3.6788624143121889E-3</v>
      </c>
      <c r="W1456" s="5">
        <f t="shared" si="1694"/>
        <v>1.5627381902623892E-2</v>
      </c>
      <c r="X1456" s="5">
        <f t="shared" si="1695"/>
        <v>1.7533922494743958E-2</v>
      </c>
      <c r="Y1456" s="5">
        <f t="shared" si="1696"/>
        <v>9.8365305195513356E-3</v>
      </c>
      <c r="Z1456" s="5">
        <f t="shared" si="1697"/>
        <v>3.1550678699339522E-2</v>
      </c>
      <c r="AA1456" s="5">
        <f t="shared" si="1698"/>
        <v>2.8008772073178936E-2</v>
      </c>
      <c r="AB1456" s="5">
        <f t="shared" si="1699"/>
        <v>1.243224148239497E-2</v>
      </c>
      <c r="AC1456" s="5">
        <f t="shared" si="1700"/>
        <v>2.290191422120332E-4</v>
      </c>
      <c r="AD1456" s="5">
        <f t="shared" si="1701"/>
        <v>3.4682596053019041E-3</v>
      </c>
      <c r="AE1456" s="5">
        <f t="shared" si="1702"/>
        <v>3.8913872771487263E-3</v>
      </c>
      <c r="AF1456" s="5">
        <f t="shared" si="1703"/>
        <v>2.1830682624804296E-3</v>
      </c>
      <c r="AG1456" s="5">
        <f t="shared" si="1704"/>
        <v>8.164675301676784E-4</v>
      </c>
      <c r="AH1456" s="5">
        <f t="shared" si="1705"/>
        <v>8.8499653751647131E-3</v>
      </c>
      <c r="AI1456" s="5">
        <f t="shared" si="1706"/>
        <v>7.8564605665266719E-3</v>
      </c>
      <c r="AJ1456" s="5">
        <f t="shared" si="1707"/>
        <v>3.4872437358117805E-3</v>
      </c>
      <c r="AK1456" s="5">
        <f t="shared" si="1708"/>
        <v>1.0319209072145665E-3</v>
      </c>
      <c r="AL1456" s="5">
        <f t="shared" si="1709"/>
        <v>9.1245193267111151E-6</v>
      </c>
      <c r="AM1456" s="5">
        <f t="shared" si="1710"/>
        <v>6.1578195322656033E-4</v>
      </c>
      <c r="AN1456" s="5">
        <f t="shared" si="1711"/>
        <v>6.9090735152019884E-4</v>
      </c>
      <c r="AO1456" s="5">
        <f t="shared" si="1712"/>
        <v>3.8759902420283058E-4</v>
      </c>
      <c r="AP1456" s="5">
        <f t="shared" si="1713"/>
        <v>1.4496203505185822E-4</v>
      </c>
      <c r="AQ1456" s="5">
        <f t="shared" si="1714"/>
        <v>4.066185083204613E-5</v>
      </c>
      <c r="AR1456" s="5">
        <f t="shared" si="1715"/>
        <v>1.9859322301869538E-3</v>
      </c>
      <c r="AS1456" s="5">
        <f t="shared" si="1716"/>
        <v>1.7629897511285781E-3</v>
      </c>
      <c r="AT1456" s="5">
        <f t="shared" si="1717"/>
        <v>7.8253749431616041E-4</v>
      </c>
      <c r="AU1456" s="5">
        <f t="shared" si="1718"/>
        <v>2.3156305157894777E-4</v>
      </c>
      <c r="AV1456" s="5">
        <f t="shared" si="1719"/>
        <v>5.1391895512380047E-5</v>
      </c>
      <c r="AW1456" s="5">
        <f t="shared" si="1720"/>
        <v>2.5245601057674797E-7</v>
      </c>
      <c r="AX1456" s="5">
        <f t="shared" si="1721"/>
        <v>9.1108955949129909E-5</v>
      </c>
      <c r="AY1456" s="5">
        <f t="shared" si="1722"/>
        <v>1.0222424857492349E-4</v>
      </c>
      <c r="AZ1456" s="5">
        <f t="shared" si="1723"/>
        <v>5.7347803450531927E-5</v>
      </c>
      <c r="BA1456" s="5">
        <f t="shared" si="1724"/>
        <v>2.1448078490498879E-5</v>
      </c>
      <c r="BB1456" s="5">
        <f t="shared" si="1725"/>
        <v>6.0161860165849205E-6</v>
      </c>
      <c r="BC1456" s="5">
        <f t="shared" si="1726"/>
        <v>1.3500321421216508E-6</v>
      </c>
      <c r="BD1456" s="5">
        <f t="shared" si="1727"/>
        <v>3.7136932704495928E-4</v>
      </c>
      <c r="BE1456" s="5">
        <f t="shared" si="1728"/>
        <v>3.2967908346104318E-4</v>
      </c>
      <c r="BF1456" s="5">
        <f t="shared" si="1729"/>
        <v>1.4633451143712157E-4</v>
      </c>
      <c r="BG1456" s="5">
        <f t="shared" si="1730"/>
        <v>4.3302290645263112E-5</v>
      </c>
      <c r="BH1456" s="5">
        <f t="shared" si="1731"/>
        <v>9.6102844608150406E-6</v>
      </c>
      <c r="BI1456" s="5">
        <f t="shared" si="1732"/>
        <v>1.7062851140949736E-6</v>
      </c>
      <c r="BJ1456" s="8">
        <f t="shared" si="1733"/>
        <v>0.28655880349553081</v>
      </c>
      <c r="BK1456" s="8">
        <f t="shared" si="1734"/>
        <v>0.30477749257667242</v>
      </c>
      <c r="BL1456" s="8">
        <f t="shared" si="1735"/>
        <v>0.37700740471763472</v>
      </c>
      <c r="BM1456" s="8">
        <f t="shared" si="1736"/>
        <v>0.325752066679733</v>
      </c>
      <c r="BN1456" s="8">
        <f t="shared" si="1737"/>
        <v>0.67404034101688026</v>
      </c>
    </row>
    <row r="1457" spans="1:66" x14ac:dyDescent="0.25">
      <c r="A1457" t="s">
        <v>114</v>
      </c>
      <c r="B1457" t="s">
        <v>109</v>
      </c>
      <c r="C1457" t="s">
        <v>120</v>
      </c>
      <c r="D1457" t="s">
        <v>568</v>
      </c>
      <c r="E1457">
        <f>VLOOKUP(A1457,home!$A$2:$E$405,3,FALSE)</f>
        <v>1.35326086956522</v>
      </c>
      <c r="F1457">
        <f>VLOOKUP(B1457,home!$B$2:$E$405,3,FALSE)</f>
        <v>0.64</v>
      </c>
      <c r="G1457">
        <f>VLOOKUP(C1457,away!$B$2:$E$405,4,FALSE)</f>
        <v>1.19</v>
      </c>
      <c r="H1457">
        <f>VLOOKUP(A1457,away!$A$2:$E$405,3,FALSE)</f>
        <v>1.10869565217391</v>
      </c>
      <c r="I1457">
        <f>VLOOKUP(C1457,away!$B$2:$E$405,3,FALSE)</f>
        <v>0.9</v>
      </c>
      <c r="J1457">
        <f>VLOOKUP(B1457,home!$B$2:$E$405,4,FALSE)</f>
        <v>1.45</v>
      </c>
      <c r="K1457" s="3">
        <f t="shared" si="1682"/>
        <v>1.0306434782608715</v>
      </c>
      <c r="L1457" s="3">
        <f t="shared" si="1683"/>
        <v>1.4468478260869524</v>
      </c>
      <c r="M1457" s="5">
        <f t="shared" si="1684"/>
        <v>8.3953575599892416E-2</v>
      </c>
      <c r="N1457" s="5">
        <f t="shared" si="1685"/>
        <v>8.6526205168710152E-2</v>
      </c>
      <c r="O1457" s="5">
        <f t="shared" si="1686"/>
        <v>0.12146804834893096</v>
      </c>
      <c r="P1457" s="5">
        <f t="shared" si="1687"/>
        <v>0.12519025184790192</v>
      </c>
      <c r="Q1457" s="5">
        <f t="shared" si="1688"/>
        <v>4.4588834527896609E-2</v>
      </c>
      <c r="R1457" s="5">
        <f t="shared" si="1689"/>
        <v>8.7872890846337814E-2</v>
      </c>
      <c r="S1457" s="5">
        <f t="shared" si="1690"/>
        <v>4.6670433765781123E-2</v>
      </c>
      <c r="T1457" s="5">
        <f t="shared" si="1691"/>
        <v>6.4513258304438062E-2</v>
      </c>
      <c r="U1457" s="5">
        <f t="shared" si="1692"/>
        <v>9.0565621866707496E-2</v>
      </c>
      <c r="V1457" s="5">
        <f t="shared" si="1693"/>
        <v>7.7326907761421509E-3</v>
      </c>
      <c r="W1457" s="5">
        <f t="shared" si="1694"/>
        <v>1.531839716980994E-2</v>
      </c>
      <c r="X1457" s="5">
        <f t="shared" si="1695"/>
        <v>2.2163389644276037E-2</v>
      </c>
      <c r="Y1457" s="5">
        <f t="shared" si="1696"/>
        <v>1.6033526062769431E-2</v>
      </c>
      <c r="Z1457" s="5">
        <f t="shared" si="1697"/>
        <v>4.2379567030999987E-2</v>
      </c>
      <c r="AA1457" s="5">
        <f t="shared" si="1698"/>
        <v>4.3678224372019583E-2</v>
      </c>
      <c r="AB1457" s="5">
        <f t="shared" si="1699"/>
        <v>2.2508338545518515E-2</v>
      </c>
      <c r="AC1457" s="5">
        <f t="shared" si="1700"/>
        <v>7.2067918103093222E-4</v>
      </c>
      <c r="AD1457" s="5">
        <f t="shared" si="1701"/>
        <v>3.9469515351186011E-3</v>
      </c>
      <c r="AE1457" s="5">
        <f t="shared" si="1702"/>
        <v>5.7106382482569077E-3</v>
      </c>
      <c r="AF1457" s="5">
        <f t="shared" si="1703"/>
        <v>4.1312122675297549E-3</v>
      </c>
      <c r="AG1457" s="5">
        <f t="shared" si="1704"/>
        <v>1.9924118294597257E-3</v>
      </c>
      <c r="AH1457" s="5">
        <f t="shared" si="1705"/>
        <v>1.5329196107327137E-2</v>
      </c>
      <c r="AI1457" s="5">
        <f t="shared" si="1706"/>
        <v>1.5798935994998653E-2</v>
      </c>
      <c r="AJ1457" s="5">
        <f t="shared" si="1707"/>
        <v>8.1415351733531462E-3</v>
      </c>
      <c r="AK1457" s="5">
        <f t="shared" si="1708"/>
        <v>2.7970067098159719E-3</v>
      </c>
      <c r="AL1457" s="5">
        <f t="shared" si="1709"/>
        <v>4.2986618511537348E-5</v>
      </c>
      <c r="AM1457" s="5">
        <f t="shared" si="1710"/>
        <v>8.1357997173634464E-4</v>
      </c>
      <c r="AN1457" s="5">
        <f t="shared" si="1711"/>
        <v>1.1771264134546144E-3</v>
      </c>
      <c r="AO1457" s="5">
        <f t="shared" si="1712"/>
        <v>8.5156139616817013E-4</v>
      </c>
      <c r="AP1457" s="5">
        <f t="shared" si="1713"/>
        <v>4.1069325160849582E-4</v>
      </c>
      <c r="AQ1457" s="5">
        <f t="shared" si="1714"/>
        <v>1.4855265956958331E-4</v>
      </c>
      <c r="AR1457" s="5">
        <f t="shared" si="1715"/>
        <v>4.4358028127093685E-3</v>
      </c>
      <c r="AS1457" s="5">
        <f t="shared" si="1716"/>
        <v>4.5717312397701403E-3</v>
      </c>
      <c r="AT1457" s="5">
        <f t="shared" si="1717"/>
        <v>2.3559124933152918E-3</v>
      </c>
      <c r="AU1457" s="5">
        <f t="shared" si="1718"/>
        <v>8.0936861552957174E-4</v>
      </c>
      <c r="AV1457" s="5">
        <f t="shared" si="1719"/>
        <v>2.0854262127614591E-4</v>
      </c>
      <c r="AW1457" s="5">
        <f t="shared" si="1720"/>
        <v>1.780582488958055E-6</v>
      </c>
      <c r="AX1457" s="5">
        <f t="shared" si="1721"/>
        <v>1.3975181531895457E-4</v>
      </c>
      <c r="AY1457" s="5">
        <f t="shared" si="1722"/>
        <v>2.0219961018593468E-4</v>
      </c>
      <c r="AZ1457" s="5">
        <f t="shared" si="1723"/>
        <v>1.4627603321657441E-4</v>
      </c>
      <c r="BA1457" s="5">
        <f t="shared" si="1724"/>
        <v>7.05463868893412E-5</v>
      </c>
      <c r="BB1457" s="5">
        <f t="shared" si="1725"/>
        <v>2.5517471627283075E-5</v>
      </c>
      <c r="BC1457" s="5">
        <f t="shared" si="1726"/>
        <v>7.3839796702340006E-6</v>
      </c>
      <c r="BD1457" s="5">
        <f t="shared" si="1727"/>
        <v>1.0696552760864912E-3</v>
      </c>
      <c r="BE1457" s="5">
        <f t="shared" si="1728"/>
        <v>1.102433234285874E-3</v>
      </c>
      <c r="BF1457" s="5">
        <f t="shared" si="1729"/>
        <v>5.6810781156738772E-4</v>
      </c>
      <c r="BG1457" s="5">
        <f t="shared" si="1730"/>
        <v>1.951722036469948E-4</v>
      </c>
      <c r="BH1457" s="5">
        <f t="shared" si="1731"/>
        <v>5.0288239706644457E-5</v>
      </c>
      <c r="BI1457" s="5">
        <f t="shared" si="1732"/>
        <v>1.0365849257374507E-5</v>
      </c>
      <c r="BJ1457" s="8">
        <f t="shared" si="1733"/>
        <v>0.26891801374771079</v>
      </c>
      <c r="BK1457" s="8">
        <f t="shared" si="1734"/>
        <v>0.26451281739944599</v>
      </c>
      <c r="BL1457" s="8">
        <f t="shared" si="1735"/>
        <v>0.42353717836216059</v>
      </c>
      <c r="BM1457" s="8">
        <f t="shared" si="1736"/>
        <v>0.44954735117295053</v>
      </c>
      <c r="BN1457" s="8">
        <f t="shared" si="1737"/>
        <v>0.54959980633966987</v>
      </c>
    </row>
    <row r="1458" spans="1:66" x14ac:dyDescent="0.25">
      <c r="A1458" t="s">
        <v>114</v>
      </c>
      <c r="B1458" t="s">
        <v>113</v>
      </c>
      <c r="C1458" t="s">
        <v>112</v>
      </c>
      <c r="D1458" t="s">
        <v>568</v>
      </c>
      <c r="E1458">
        <f>VLOOKUP(A1458,home!$A$2:$E$405,3,FALSE)</f>
        <v>1.35326086956522</v>
      </c>
      <c r="F1458">
        <f>VLOOKUP(B1458,home!$B$2:$E$405,3,FALSE)</f>
        <v>0.57999999999999996</v>
      </c>
      <c r="G1458">
        <f>VLOOKUP(C1458,away!$B$2:$E$405,4,FALSE)</f>
        <v>0.93</v>
      </c>
      <c r="H1458">
        <f>VLOOKUP(A1458,away!$A$2:$E$405,3,FALSE)</f>
        <v>1.10869565217391</v>
      </c>
      <c r="I1458">
        <f>VLOOKUP(C1458,away!$B$2:$E$405,3,FALSE)</f>
        <v>1.35</v>
      </c>
      <c r="J1458">
        <f>VLOOKUP(B1458,home!$B$2:$E$405,4,FALSE)</f>
        <v>1.1599999999999999</v>
      </c>
      <c r="K1458" s="3">
        <f t="shared" si="1682"/>
        <v>0.72994891304347964</v>
      </c>
      <c r="L1458" s="3">
        <f t="shared" si="1683"/>
        <v>1.736217391304343</v>
      </c>
      <c r="M1458" s="5">
        <f t="shared" si="1684"/>
        <v>8.4909753984078934E-2</v>
      </c>
      <c r="N1458" s="5">
        <f t="shared" si="1685"/>
        <v>6.1979782627467679E-2</v>
      </c>
      <c r="O1458" s="5">
        <f t="shared" si="1686"/>
        <v>0.14742179155853108</v>
      </c>
      <c r="P1458" s="5">
        <f t="shared" si="1687"/>
        <v>0.10761037650707218</v>
      </c>
      <c r="Q1458" s="5">
        <f t="shared" si="1688"/>
        <v>2.2621037479795585E-2</v>
      </c>
      <c r="R1458" s="5">
        <f t="shared" si="1689"/>
        <v>0.12797813918058273</v>
      </c>
      <c r="S1458" s="5">
        <f t="shared" si="1690"/>
        <v>3.4095002601718605E-2</v>
      </c>
      <c r="T1458" s="5">
        <f t="shared" si="1691"/>
        <v>3.9275038681768466E-2</v>
      </c>
      <c r="U1458" s="5">
        <f t="shared" si="1692"/>
        <v>9.3417503588193521E-2</v>
      </c>
      <c r="V1458" s="5">
        <f t="shared" si="1693"/>
        <v>4.8011446072346673E-3</v>
      </c>
      <c r="W1458" s="5">
        <f t="shared" si="1694"/>
        <v>5.5040672400975352E-3</v>
      </c>
      <c r="X1458" s="5">
        <f t="shared" si="1695"/>
        <v>9.5562572651658375E-3</v>
      </c>
      <c r="Y1458" s="5">
        <f t="shared" si="1696"/>
        <v>8.2958700297797033E-3</v>
      </c>
      <c r="Z1458" s="5">
        <f t="shared" si="1697"/>
        <v>7.4065956984031844E-2</v>
      </c>
      <c r="AA1458" s="5">
        <f t="shared" si="1698"/>
        <v>5.4064364794019167E-2</v>
      </c>
      <c r="AB1458" s="5">
        <f t="shared" si="1699"/>
        <v>1.9732112157890225E-2</v>
      </c>
      <c r="AC1458" s="5">
        <f t="shared" si="1700"/>
        <v>3.8029566290044331E-4</v>
      </c>
      <c r="AD1458" s="5">
        <f t="shared" si="1701"/>
        <v>1.0044219748068547E-3</v>
      </c>
      <c r="AE1458" s="5">
        <f t="shared" si="1702"/>
        <v>1.7438949008679141E-3</v>
      </c>
      <c r="AF1458" s="5">
        <f t="shared" si="1703"/>
        <v>1.5138903277469179E-3</v>
      </c>
      <c r="AG1458" s="5">
        <f t="shared" si="1704"/>
        <v>8.7614757185387705E-4</v>
      </c>
      <c r="AH1458" s="5">
        <f t="shared" si="1705"/>
        <v>3.2148650654818867E-2</v>
      </c>
      <c r="AI1458" s="5">
        <f t="shared" si="1706"/>
        <v>2.3466872601299583E-2</v>
      </c>
      <c r="AJ1458" s="5">
        <f t="shared" si="1707"/>
        <v>8.5648090739242223E-3</v>
      </c>
      <c r="AK1458" s="5">
        <f t="shared" si="1708"/>
        <v>2.0839576913119725E-3</v>
      </c>
      <c r="AL1458" s="5">
        <f t="shared" si="1709"/>
        <v>1.9278708298411368E-5</v>
      </c>
      <c r="AM1458" s="5">
        <f t="shared" si="1710"/>
        <v>1.4663534574944987E-4</v>
      </c>
      <c r="AN1458" s="5">
        <f t="shared" si="1711"/>
        <v>2.5459083747012023E-4</v>
      </c>
      <c r="AO1458" s="5">
        <f t="shared" si="1712"/>
        <v>2.2101251984118009E-4</v>
      </c>
      <c r="AP1458" s="5">
        <f t="shared" si="1713"/>
        <v>1.2790859354808436E-4</v>
      </c>
      <c r="AQ1458" s="5">
        <f t="shared" si="1714"/>
        <v>5.5519281153865653E-5</v>
      </c>
      <c r="AR1458" s="5">
        <f t="shared" si="1715"/>
        <v>1.1163409274772836E-2</v>
      </c>
      <c r="AS1458" s="5">
        <f t="shared" si="1716"/>
        <v>8.148718465979931E-3</v>
      </c>
      <c r="AT1458" s="5">
        <f t="shared" si="1717"/>
        <v>2.9740740934696905E-3</v>
      </c>
      <c r="AU1458" s="5">
        <f t="shared" si="1718"/>
        <v>7.2364071727965766E-4</v>
      </c>
      <c r="AV1458" s="5">
        <f t="shared" si="1719"/>
        <v>1.3205518875307248E-4</v>
      </c>
      <c r="AW1458" s="5">
        <f t="shared" si="1720"/>
        <v>6.786908587646098E-7</v>
      </c>
      <c r="AX1458" s="5">
        <f t="shared" si="1721"/>
        <v>1.7839385207260952E-5</v>
      </c>
      <c r="AY1458" s="5">
        <f t="shared" si="1722"/>
        <v>3.0973050847023901E-5</v>
      </c>
      <c r="AZ1458" s="5">
        <f t="shared" si="1723"/>
        <v>2.6887974771178304E-5</v>
      </c>
      <c r="BA1458" s="5">
        <f t="shared" si="1724"/>
        <v>1.5561123138224063E-5</v>
      </c>
      <c r="BB1458" s="5">
        <f t="shared" si="1725"/>
        <v>6.7543731552032602E-6</v>
      </c>
      <c r="BC1458" s="5">
        <f t="shared" si="1726"/>
        <v>2.3454120278846138E-6</v>
      </c>
      <c r="BD1458" s="5">
        <f t="shared" si="1727"/>
        <v>3.2303508881848042E-3</v>
      </c>
      <c r="BE1458" s="5">
        <f t="shared" si="1728"/>
        <v>2.3579911195795371E-3</v>
      </c>
      <c r="BF1458" s="5">
        <f t="shared" si="1729"/>
        <v>8.6060652735163023E-4</v>
      </c>
      <c r="BG1458" s="5">
        <f t="shared" si="1730"/>
        <v>2.0939959973281542E-4</v>
      </c>
      <c r="BH1458" s="5">
        <f t="shared" si="1731"/>
        <v>3.8212752554177069E-5</v>
      </c>
      <c r="BI1458" s="5">
        <f t="shared" si="1732"/>
        <v>5.5786714382642027E-6</v>
      </c>
      <c r="BJ1458" s="8">
        <f t="shared" si="1733"/>
        <v>0.15327643599625981</v>
      </c>
      <c r="BK1458" s="8">
        <f t="shared" si="1734"/>
        <v>0.23184682512215024</v>
      </c>
      <c r="BL1458" s="8">
        <f t="shared" si="1735"/>
        <v>0.53872223859966795</v>
      </c>
      <c r="BM1458" s="8">
        <f t="shared" si="1736"/>
        <v>0.44536028100459335</v>
      </c>
      <c r="BN1458" s="8">
        <f t="shared" si="1737"/>
        <v>0.55252088133752819</v>
      </c>
    </row>
    <row r="1459" spans="1:66" x14ac:dyDescent="0.25">
      <c r="A1459" t="s">
        <v>114</v>
      </c>
      <c r="B1459" t="s">
        <v>95</v>
      </c>
      <c r="C1459" t="s">
        <v>356</v>
      </c>
      <c r="D1459" t="s">
        <v>568</v>
      </c>
      <c r="E1459">
        <f>VLOOKUP(A1459,home!$A$2:$E$405,3,FALSE)</f>
        <v>1.35326086956522</v>
      </c>
      <c r="F1459">
        <f>VLOOKUP(B1459,home!$B$2:$E$405,3,FALSE)</f>
        <v>0.38</v>
      </c>
      <c r="G1459">
        <f>VLOOKUP(C1459,away!$B$2:$E$405,4,FALSE)</f>
        <v>0.9</v>
      </c>
      <c r="H1459">
        <f>VLOOKUP(A1459,away!$A$2:$E$405,3,FALSE)</f>
        <v>1.10869565217391</v>
      </c>
      <c r="I1459">
        <f>VLOOKUP(C1459,away!$B$2:$E$405,3,FALSE)</f>
        <v>0.87</v>
      </c>
      <c r="J1459">
        <f>VLOOKUP(B1459,home!$B$2:$E$405,4,FALSE)</f>
        <v>1.31</v>
      </c>
      <c r="K1459" s="3">
        <f t="shared" si="1682"/>
        <v>0.46281521739130527</v>
      </c>
      <c r="L1459" s="3">
        <f t="shared" si="1683"/>
        <v>1.2635804347826052</v>
      </c>
      <c r="M1459" s="5">
        <f t="shared" si="1684"/>
        <v>0.17792455761190298</v>
      </c>
      <c r="N1459" s="5">
        <f t="shared" si="1685"/>
        <v>8.23461928104047E-2</v>
      </c>
      <c r="O1459" s="5">
        <f t="shared" si="1686"/>
        <v>0.22482198986575105</v>
      </c>
      <c r="P1459" s="5">
        <f t="shared" si="1687"/>
        <v>0.1040510381140634</v>
      </c>
      <c r="Q1459" s="5">
        <f t="shared" si="1688"/>
        <v>1.9055535563446892E-2</v>
      </c>
      <c r="R1459" s="5">
        <f t="shared" si="1689"/>
        <v>0.14204033385162812</v>
      </c>
      <c r="S1459" s="5">
        <f t="shared" si="1690"/>
        <v>1.5212372420548296E-2</v>
      </c>
      <c r="T1459" s="5">
        <f t="shared" si="1691"/>
        <v>2.4078201912275617E-2</v>
      </c>
      <c r="U1459" s="5">
        <f t="shared" si="1692"/>
        <v>6.5738427989874851E-2</v>
      </c>
      <c r="V1459" s="5">
        <f t="shared" si="1693"/>
        <v>9.8847334434632155E-4</v>
      </c>
      <c r="W1459" s="5">
        <f t="shared" si="1694"/>
        <v>2.9397306114348071E-3</v>
      </c>
      <c r="X1459" s="5">
        <f t="shared" si="1695"/>
        <v>3.7145860841405268E-3</v>
      </c>
      <c r="Y1459" s="5">
        <f t="shared" si="1696"/>
        <v>2.3468391496178518E-3</v>
      </c>
      <c r="Z1459" s="5">
        <f t="shared" si="1697"/>
        <v>5.9826462268302225E-2</v>
      </c>
      <c r="AA1459" s="5">
        <f t="shared" si="1698"/>
        <v>2.768859714045702E-2</v>
      </c>
      <c r="AB1459" s="5">
        <f t="shared" si="1699"/>
        <v>6.407352052410443E-3</v>
      </c>
      <c r="AC1459" s="5">
        <f t="shared" si="1700"/>
        <v>3.6128963522442595E-5</v>
      </c>
      <c r="AD1459" s="5">
        <f t="shared" si="1701"/>
        <v>3.4013801550076872E-4</v>
      </c>
      <c r="AE1459" s="5">
        <f t="shared" si="1702"/>
        <v>4.2979174151255384E-4</v>
      </c>
      <c r="AF1459" s="5">
        <f t="shared" si="1703"/>
        <v>2.7153821780320298E-4</v>
      </c>
      <c r="AG1459" s="5">
        <f t="shared" si="1704"/>
        <v>1.1437012643728834E-4</v>
      </c>
      <c r="AH1459" s="5">
        <f t="shared" si="1705"/>
        <v>1.8898886801121617E-2</v>
      </c>
      <c r="AI1459" s="5">
        <f t="shared" si="1706"/>
        <v>8.7466924033147726E-3</v>
      </c>
      <c r="AJ1459" s="5">
        <f t="shared" si="1707"/>
        <v>2.0240511730475019E-3</v>
      </c>
      <c r="AK1459" s="5">
        <f t="shared" si="1708"/>
        <v>3.1225389455503532E-4</v>
      </c>
      <c r="AL1459" s="5">
        <f t="shared" si="1709"/>
        <v>8.451348618654736E-7</v>
      </c>
      <c r="AM1459" s="5">
        <f t="shared" si="1710"/>
        <v>3.1484209917407098E-5</v>
      </c>
      <c r="AN1459" s="5">
        <f t="shared" si="1711"/>
        <v>3.9782831656224064E-5</v>
      </c>
      <c r="AO1459" s="5">
        <f t="shared" si="1712"/>
        <v>2.5134403860527405E-5</v>
      </c>
      <c r="AP1459" s="5">
        <f t="shared" si="1713"/>
        <v>1.0586446986028938E-5</v>
      </c>
      <c r="AQ1459" s="5">
        <f t="shared" si="1714"/>
        <v>3.3442068213523621E-6</v>
      </c>
      <c r="AR1459" s="5">
        <f t="shared" si="1715"/>
        <v>4.7760527202136936E-3</v>
      </c>
      <c r="AS1459" s="5">
        <f t="shared" si="1716"/>
        <v>2.2104298779780356E-3</v>
      </c>
      <c r="AT1459" s="5">
        <f t="shared" si="1717"/>
        <v>5.1151029225232039E-4</v>
      </c>
      <c r="AU1459" s="5">
        <f t="shared" si="1718"/>
        <v>7.8911582368882573E-5</v>
      </c>
      <c r="AV1459" s="5">
        <f t="shared" si="1719"/>
        <v>9.1303702871865694E-6</v>
      </c>
      <c r="AW1459" s="5">
        <f t="shared" si="1720"/>
        <v>1.372884616937547E-8</v>
      </c>
      <c r="AX1459" s="5">
        <f t="shared" si="1721"/>
        <v>2.4285619095530406E-6</v>
      </c>
      <c r="AY1459" s="5">
        <f t="shared" si="1722"/>
        <v>3.068683313569505E-6</v>
      </c>
      <c r="AZ1459" s="5">
        <f t="shared" si="1723"/>
        <v>1.9387640977851407E-6</v>
      </c>
      <c r="BA1459" s="5">
        <f t="shared" si="1724"/>
        <v>8.1659479387341803E-7</v>
      </c>
      <c r="BB1459" s="5">
        <f t="shared" si="1725"/>
        <v>2.5795830117094644E-7</v>
      </c>
      <c r="BC1459" s="5">
        <f t="shared" si="1726"/>
        <v>6.5190212469873268E-8</v>
      </c>
      <c r="BD1459" s="5">
        <f t="shared" si="1727"/>
        <v>1.0058211287920433E-3</v>
      </c>
      <c r="BE1459" s="5">
        <f t="shared" si="1728"/>
        <v>4.6550932437865758E-4</v>
      </c>
      <c r="BF1459" s="5">
        <f t="shared" si="1729"/>
        <v>1.0772239957999401E-4</v>
      </c>
      <c r="BG1459" s="5">
        <f t="shared" si="1730"/>
        <v>1.6618521926509321E-5</v>
      </c>
      <c r="BH1459" s="5">
        <f t="shared" si="1731"/>
        <v>1.9228262095348964E-6</v>
      </c>
      <c r="BI1459" s="5">
        <f t="shared" si="1732"/>
        <v>1.7798264603431855E-7</v>
      </c>
      <c r="BJ1459" s="8">
        <f t="shared" si="1733"/>
        <v>0.13575583208444419</v>
      </c>
      <c r="BK1459" s="8">
        <f t="shared" si="1734"/>
        <v>0.29821648427255887</v>
      </c>
      <c r="BL1459" s="8">
        <f t="shared" si="1735"/>
        <v>0.50586239219879303</v>
      </c>
      <c r="BM1459" s="8">
        <f t="shared" si="1736"/>
        <v>0.24941846805243406</v>
      </c>
      <c r="BN1459" s="8">
        <f t="shared" si="1737"/>
        <v>0.7502396478171971</v>
      </c>
    </row>
    <row r="1460" spans="1:66" x14ac:dyDescent="0.25">
      <c r="A1460" t="s">
        <v>114</v>
      </c>
      <c r="B1460" t="s">
        <v>128</v>
      </c>
      <c r="C1460" t="s">
        <v>134</v>
      </c>
      <c r="D1460" t="s">
        <v>568</v>
      </c>
      <c r="E1460">
        <f>VLOOKUP(A1460,home!$A$2:$E$405,3,FALSE)</f>
        <v>1.35326086956522</v>
      </c>
      <c r="F1460">
        <f>VLOOKUP(B1460,home!$B$2:$E$405,3,FALSE)</f>
        <v>1.1599999999999999</v>
      </c>
      <c r="G1460">
        <f>VLOOKUP(C1460,away!$B$2:$E$405,4,FALSE)</f>
        <v>1</v>
      </c>
      <c r="H1460">
        <f>VLOOKUP(A1460,away!$A$2:$E$405,3,FALSE)</f>
        <v>1.10869565217391</v>
      </c>
      <c r="I1460">
        <f>VLOOKUP(C1460,away!$B$2:$E$405,3,FALSE)</f>
        <v>0.55000000000000004</v>
      </c>
      <c r="J1460">
        <f>VLOOKUP(B1460,home!$B$2:$E$405,4,FALSE)</f>
        <v>0.86</v>
      </c>
      <c r="K1460" s="3">
        <f t="shared" si="1682"/>
        <v>1.569782608695655</v>
      </c>
      <c r="L1460" s="3">
        <f t="shared" si="1683"/>
        <v>0.52441304347825946</v>
      </c>
      <c r="M1460" s="5">
        <f t="shared" si="1684"/>
        <v>0.12316927475929454</v>
      </c>
      <c r="N1460" s="5">
        <f t="shared" si="1685"/>
        <v>0.19334898544279727</v>
      </c>
      <c r="O1460" s="5">
        <f t="shared" si="1686"/>
        <v>6.4591574239531602E-2</v>
      </c>
      <c r="P1460" s="5">
        <f t="shared" si="1687"/>
        <v>0.10139472990949099</v>
      </c>
      <c r="Q1460" s="5">
        <f t="shared" si="1688"/>
        <v>0.1517579373785263</v>
      </c>
      <c r="R1460" s="5">
        <f t="shared" si="1689"/>
        <v>1.6936332015002355E-2</v>
      </c>
      <c r="S1460" s="5">
        <f t="shared" si="1690"/>
        <v>2.0867402348333668E-2</v>
      </c>
      <c r="T1460" s="5">
        <f t="shared" si="1691"/>
        <v>7.9583841812656084E-2</v>
      </c>
      <c r="U1460" s="5">
        <f t="shared" si="1692"/>
        <v>2.6586359452246137E-2</v>
      </c>
      <c r="V1460" s="5">
        <f t="shared" si="1693"/>
        <v>1.9087052975192004E-3</v>
      </c>
      <c r="W1460" s="5">
        <f t="shared" si="1694"/>
        <v>7.9408990276111618E-2</v>
      </c>
      <c r="X1460" s="5">
        <f t="shared" si="1695"/>
        <v>4.1643110270231196E-2</v>
      </c>
      <c r="Y1460" s="5">
        <f t="shared" si="1696"/>
        <v>1.0919095098356353E-2</v>
      </c>
      <c r="Z1460" s="5">
        <f t="shared" si="1697"/>
        <v>2.9605444724485567E-3</v>
      </c>
      <c r="AA1460" s="5">
        <f t="shared" si="1698"/>
        <v>4.6474112251197967E-3</v>
      </c>
      <c r="AB1460" s="5">
        <f t="shared" si="1699"/>
        <v>3.647712658325013E-3</v>
      </c>
      <c r="AC1460" s="5">
        <f t="shared" si="1700"/>
        <v>9.8204614389926111E-5</v>
      </c>
      <c r="AD1460" s="5">
        <f t="shared" si="1701"/>
        <v>3.1163712977380621E-2</v>
      </c>
      <c r="AE1460" s="5">
        <f t="shared" si="1702"/>
        <v>1.6342657568551099E-2</v>
      </c>
      <c r="AF1460" s="5">
        <f t="shared" si="1703"/>
        <v>4.2851513970234472E-3</v>
      </c>
      <c r="AG1460" s="5">
        <f t="shared" si="1704"/>
        <v>7.4906309529272717E-4</v>
      </c>
      <c r="AH1460" s="5">
        <f t="shared" si="1705"/>
        <v>3.8813703428737127E-4</v>
      </c>
      <c r="AI1460" s="5">
        <f t="shared" si="1706"/>
        <v>6.0929076621502455E-4</v>
      </c>
      <c r="AJ1460" s="5">
        <f t="shared" si="1707"/>
        <v>4.7822702422159799E-4</v>
      </c>
      <c r="AK1460" s="5">
        <f t="shared" si="1708"/>
        <v>2.5023748854378008E-4</v>
      </c>
      <c r="AL1460" s="5">
        <f t="shared" si="1709"/>
        <v>3.2337384047739967E-6</v>
      </c>
      <c r="AM1460" s="5">
        <f t="shared" si="1710"/>
        <v>9.7840509308550414E-3</v>
      </c>
      <c r="AN1460" s="5">
        <f t="shared" si="1711"/>
        <v>5.130883926195989E-3</v>
      </c>
      <c r="AO1460" s="5">
        <f t="shared" si="1712"/>
        <v>1.3453512277350598E-3</v>
      </c>
      <c r="AP1460" s="5">
        <f t="shared" si="1713"/>
        <v>2.3517324396125195E-4</v>
      </c>
      <c r="AQ1460" s="5">
        <f t="shared" si="1714"/>
        <v>3.083197915259382E-5</v>
      </c>
      <c r="AR1460" s="5">
        <f t="shared" si="1715"/>
        <v>4.0708824687453205E-5</v>
      </c>
      <c r="AS1460" s="5">
        <f t="shared" si="1716"/>
        <v>6.3904005014804371E-5</v>
      </c>
      <c r="AT1460" s="5">
        <f t="shared" si="1717"/>
        <v>5.0157697849119929E-5</v>
      </c>
      <c r="AU1460" s="5">
        <f t="shared" si="1718"/>
        <v>2.6245560591919972E-5</v>
      </c>
      <c r="AV1460" s="5">
        <f t="shared" si="1719"/>
        <v>1.0299956143166011E-5</v>
      </c>
      <c r="AW1460" s="5">
        <f t="shared" si="1720"/>
        <v>7.3946118459687914E-8</v>
      </c>
      <c r="AX1460" s="5">
        <f t="shared" si="1721"/>
        <v>2.5598054989747938E-3</v>
      </c>
      <c r="AY1460" s="5">
        <f t="shared" si="1722"/>
        <v>1.3423953924297559E-3</v>
      </c>
      <c r="AZ1460" s="5">
        <f t="shared" si="1723"/>
        <v>3.5198482664764038E-4</v>
      </c>
      <c r="BA1460" s="5">
        <f t="shared" si="1724"/>
        <v>6.1528478066818904E-5</v>
      </c>
      <c r="BB1460" s="5">
        <f t="shared" si="1725"/>
        <v>8.0665841109014558E-6</v>
      </c>
      <c r="BC1460" s="5">
        <f t="shared" si="1726"/>
        <v>8.4604438481424091E-7</v>
      </c>
      <c r="BD1460" s="5">
        <f t="shared" si="1727"/>
        <v>3.5580397751283713E-6</v>
      </c>
      <c r="BE1460" s="5">
        <f t="shared" si="1728"/>
        <v>5.5853489600439164E-6</v>
      </c>
      <c r="BF1460" s="5">
        <f t="shared" si="1729"/>
        <v>4.3838918304866525E-6</v>
      </c>
      <c r="BG1460" s="5">
        <f t="shared" si="1730"/>
        <v>2.2939190513003019E-6</v>
      </c>
      <c r="BH1460" s="5">
        <f t="shared" si="1731"/>
        <v>9.0023855812171321E-7</v>
      </c>
      <c r="BI1460" s="5">
        <f t="shared" si="1732"/>
        <v>2.826357664433437E-7</v>
      </c>
      <c r="BJ1460" s="8">
        <f t="shared" si="1733"/>
        <v>0.63005346344944135</v>
      </c>
      <c r="BK1460" s="8">
        <f t="shared" si="1734"/>
        <v>0.24878394605986281</v>
      </c>
      <c r="BL1460" s="8">
        <f t="shared" si="1735"/>
        <v>0.11834360202172065</v>
      </c>
      <c r="BM1460" s="8">
        <f t="shared" si="1736"/>
        <v>0.34760040081251925</v>
      </c>
      <c r="BN1460" s="8">
        <f t="shared" si="1737"/>
        <v>0.65119883374464305</v>
      </c>
    </row>
    <row r="1461" spans="1:66" x14ac:dyDescent="0.25">
      <c r="A1461" t="s">
        <v>114</v>
      </c>
      <c r="B1461" t="s">
        <v>130</v>
      </c>
      <c r="C1461" t="s">
        <v>115</v>
      </c>
      <c r="D1461" t="s">
        <v>568</v>
      </c>
      <c r="E1461">
        <f>VLOOKUP(A1461,home!$A$2:$E$405,3,FALSE)</f>
        <v>1.35326086956522</v>
      </c>
      <c r="F1461">
        <f>VLOOKUP(B1461,home!$B$2:$E$405,3,FALSE)</f>
        <v>1.29</v>
      </c>
      <c r="G1461">
        <f>VLOOKUP(C1461,away!$B$2:$E$405,4,FALSE)</f>
        <v>0.93</v>
      </c>
      <c r="H1461">
        <f>VLOOKUP(A1461,away!$A$2:$E$405,3,FALSE)</f>
        <v>1.10869565217391</v>
      </c>
      <c r="I1461">
        <f>VLOOKUP(C1461,away!$B$2:$E$405,3,FALSE)</f>
        <v>0.61</v>
      </c>
      <c r="J1461">
        <f>VLOOKUP(B1461,home!$B$2:$E$405,4,FALSE)</f>
        <v>1.22</v>
      </c>
      <c r="K1461" s="3">
        <f t="shared" si="1682"/>
        <v>1.6235070652173946</v>
      </c>
      <c r="L1461" s="3">
        <f t="shared" si="1683"/>
        <v>0.82509130434782374</v>
      </c>
      <c r="M1461" s="5">
        <f t="shared" si="1684"/>
        <v>8.6414623020955317E-2</v>
      </c>
      <c r="N1461" s="5">
        <f t="shared" si="1685"/>
        <v>0.14029475101261862</v>
      </c>
      <c r="O1461" s="5">
        <f t="shared" si="1686"/>
        <v>7.1299954023085491E-2</v>
      </c>
      <c r="P1461" s="5">
        <f t="shared" si="1687"/>
        <v>0.11575597910615468</v>
      </c>
      <c r="Q1461" s="5">
        <f t="shared" si="1688"/>
        <v>0.11388475974095082</v>
      </c>
      <c r="R1461" s="5">
        <f t="shared" si="1689"/>
        <v>2.9414486032423734E-2</v>
      </c>
      <c r="S1461" s="5">
        <f t="shared" si="1690"/>
        <v>3.8764986267356603E-2</v>
      </c>
      <c r="T1461" s="5">
        <f t="shared" si="1691"/>
        <v>9.3965324959999638E-2</v>
      </c>
      <c r="U1461" s="5">
        <f t="shared" si="1692"/>
        <v>4.775462589337829E-2</v>
      </c>
      <c r="V1461" s="5">
        <f t="shared" si="1693"/>
        <v>5.7697011397485273E-3</v>
      </c>
      <c r="W1461" s="5">
        <f t="shared" si="1694"/>
        <v>6.1630904020006393E-2</v>
      </c>
      <c r="X1461" s="5">
        <f t="shared" si="1695"/>
        <v>5.0851122986002611E-2</v>
      </c>
      <c r="Y1461" s="5">
        <f t="shared" si="1696"/>
        <v>2.0978409696036246E-2</v>
      </c>
      <c r="Z1461" s="5">
        <f t="shared" si="1697"/>
        <v>8.0898788824044481E-3</v>
      </c>
      <c r="AA1461" s="5">
        <f t="shared" si="1698"/>
        <v>1.3133975522336619E-2</v>
      </c>
      <c r="AB1461" s="5">
        <f t="shared" si="1699"/>
        <v>1.0661551027452913E-2</v>
      </c>
      <c r="AC1461" s="5">
        <f t="shared" si="1700"/>
        <v>4.8304715483420602E-4</v>
      </c>
      <c r="AD1461" s="5">
        <f t="shared" si="1701"/>
        <v>2.5014552028053871E-2</v>
      </c>
      <c r="AE1461" s="5">
        <f t="shared" si="1702"/>
        <v>2.0639289360503469E-2</v>
      </c>
      <c r="AF1461" s="5">
        <f t="shared" si="1703"/>
        <v>8.5146490896349826E-3</v>
      </c>
      <c r="AG1461" s="5">
        <f t="shared" si="1704"/>
        <v>2.3417876411436461E-3</v>
      </c>
      <c r="AH1461" s="5">
        <f t="shared" si="1705"/>
        <v>1.6687221797747499E-3</v>
      </c>
      <c r="AI1461" s="5">
        <f t="shared" si="1706"/>
        <v>2.7091822487492769E-3</v>
      </c>
      <c r="AJ1461" s="5">
        <f t="shared" si="1707"/>
        <v>2.199188260903001E-3</v>
      </c>
      <c r="AK1461" s="5">
        <f t="shared" si="1708"/>
        <v>1.1901325597730591E-3</v>
      </c>
      <c r="AL1461" s="5">
        <f t="shared" si="1709"/>
        <v>2.5882469613373867E-5</v>
      </c>
      <c r="AM1461" s="5">
        <f t="shared" si="1710"/>
        <v>8.1222603901587136E-3</v>
      </c>
      <c r="AN1461" s="5">
        <f t="shared" si="1711"/>
        <v>6.7016064195687172E-3</v>
      </c>
      <c r="AO1461" s="5">
        <f t="shared" si="1712"/>
        <v>2.7647185909738504E-3</v>
      </c>
      <c r="AP1461" s="5">
        <f t="shared" si="1713"/>
        <v>7.6038175612709732E-4</v>
      </c>
      <c r="AQ1461" s="5">
        <f t="shared" si="1714"/>
        <v>1.5684609374129886E-4</v>
      </c>
      <c r="AR1461" s="5">
        <f t="shared" si="1715"/>
        <v>2.7536963198089847E-4</v>
      </c>
      <c r="AS1461" s="5">
        <f t="shared" si="1716"/>
        <v>4.4706454306730234E-4</v>
      </c>
      <c r="AT1461" s="5">
        <f t="shared" si="1717"/>
        <v>3.6290622213897591E-4</v>
      </c>
      <c r="AU1461" s="5">
        <f t="shared" si="1718"/>
        <v>1.9639360521799356E-4</v>
      </c>
      <c r="AV1461" s="5">
        <f t="shared" si="1719"/>
        <v>7.9711601408732056E-5</v>
      </c>
      <c r="AW1461" s="5">
        <f t="shared" si="1720"/>
        <v>9.6307343821724546E-7</v>
      </c>
      <c r="AX1461" s="5">
        <f t="shared" si="1721"/>
        <v>2.1977578548263441E-3</v>
      </c>
      <c r="AY1461" s="5">
        <f t="shared" si="1722"/>
        <v>1.8133508950793434E-3</v>
      </c>
      <c r="AZ1461" s="5">
        <f t="shared" si="1723"/>
        <v>7.4809002763065436E-4</v>
      </c>
      <c r="BA1461" s="5">
        <f t="shared" si="1724"/>
        <v>2.0574752555579208E-4</v>
      </c>
      <c r="BB1461" s="5">
        <f t="shared" si="1725"/>
        <v>4.2440123556791412E-5</v>
      </c>
      <c r="BC1461" s="5">
        <f t="shared" si="1726"/>
        <v>7.0033953804311672E-6</v>
      </c>
      <c r="BD1461" s="5">
        <f t="shared" si="1727"/>
        <v>3.7867514804816603E-5</v>
      </c>
      <c r="BE1461" s="5">
        <f t="shared" si="1728"/>
        <v>6.1478177827844026E-5</v>
      </c>
      <c r="BF1461" s="5">
        <f t="shared" si="1729"/>
        <v>4.9905128030098097E-5</v>
      </c>
      <c r="BG1461" s="5">
        <f t="shared" si="1730"/>
        <v>2.7007109315814302E-5</v>
      </c>
      <c r="BH1461" s="5">
        <f t="shared" si="1731"/>
        <v>1.0961558196330757E-5</v>
      </c>
      <c r="BI1461" s="5">
        <f t="shared" si="1732"/>
        <v>3.5592334355069247E-6</v>
      </c>
      <c r="BJ1461" s="8">
        <f t="shared" si="1733"/>
        <v>0.56163575360754958</v>
      </c>
      <c r="BK1461" s="8">
        <f t="shared" si="1734"/>
        <v>0.24902757005374207</v>
      </c>
      <c r="BL1461" s="8">
        <f t="shared" si="1735"/>
        <v>0.18158404207330148</v>
      </c>
      <c r="BM1461" s="8">
        <f t="shared" si="1736"/>
        <v>0.44146030385916757</v>
      </c>
      <c r="BN1461" s="8">
        <f t="shared" si="1737"/>
        <v>0.55706455293618862</v>
      </c>
    </row>
    <row r="1462" spans="1:66" x14ac:dyDescent="0.25">
      <c r="A1462" t="s">
        <v>114</v>
      </c>
      <c r="B1462" t="s">
        <v>104</v>
      </c>
      <c r="C1462" t="s">
        <v>110</v>
      </c>
      <c r="D1462" t="s">
        <v>568</v>
      </c>
      <c r="E1462">
        <f>VLOOKUP(A1462,home!$A$2:$E$405,3,FALSE)</f>
        <v>1.35326086956522</v>
      </c>
      <c r="F1462">
        <f>VLOOKUP(B1462,home!$B$2:$E$405,3,FALSE)</f>
        <v>1.03</v>
      </c>
      <c r="G1462">
        <f>VLOOKUP(C1462,away!$B$2:$E$405,4,FALSE)</f>
        <v>1.1599999999999999</v>
      </c>
      <c r="H1462">
        <f>VLOOKUP(A1462,away!$A$2:$E$405,3,FALSE)</f>
        <v>1.10869565217391</v>
      </c>
      <c r="I1462">
        <f>VLOOKUP(C1462,away!$B$2:$E$405,3,FALSE)</f>
        <v>0.74</v>
      </c>
      <c r="J1462">
        <f>VLOOKUP(B1462,home!$B$2:$E$405,4,FALSE)</f>
        <v>0.59</v>
      </c>
      <c r="K1462" s="3">
        <f t="shared" si="1682"/>
        <v>1.6168760869565246</v>
      </c>
      <c r="L1462" s="3">
        <f t="shared" si="1683"/>
        <v>0.48405652173912911</v>
      </c>
      <c r="M1462" s="5">
        <f t="shared" si="1684"/>
        <v>0.12234227756039238</v>
      </c>
      <c r="N1462" s="5">
        <f t="shared" si="1685"/>
        <v>0.19781230301119626</v>
      </c>
      <c r="O1462" s="5">
        <f t="shared" si="1686"/>
        <v>5.9220577337526642E-2</v>
      </c>
      <c r="P1462" s="5">
        <f t="shared" si="1687"/>
        <v>9.575233535280632E-2</v>
      </c>
      <c r="Q1462" s="5">
        <f t="shared" si="1688"/>
        <v>0.15991899122230069</v>
      </c>
      <c r="R1462" s="5">
        <f t="shared" si="1689"/>
        <v>1.433305334069312E-2</v>
      </c>
      <c r="S1462" s="5">
        <f t="shared" si="1690"/>
        <v>1.8735366686692564E-2</v>
      </c>
      <c r="T1462" s="5">
        <f t="shared" si="1691"/>
        <v>7.7409830651097189E-2</v>
      </c>
      <c r="U1462" s="5">
        <f t="shared" si="1692"/>
        <v>2.3174771199639031E-2</v>
      </c>
      <c r="V1462" s="5">
        <f t="shared" si="1693"/>
        <v>1.6292679028732176E-3</v>
      </c>
      <c r="W1462" s="5">
        <f t="shared" si="1694"/>
        <v>8.6189730919182792E-2</v>
      </c>
      <c r="X1462" s="5">
        <f t="shared" si="1695"/>
        <v>4.1720701358371096E-2</v>
      </c>
      <c r="Y1462" s="5">
        <f t="shared" si="1696"/>
        <v>1.0097588792025035E-2</v>
      </c>
      <c r="Z1462" s="5">
        <f t="shared" si="1697"/>
        <v>2.3126693153324388E-3</v>
      </c>
      <c r="AA1462" s="5">
        <f t="shared" si="1698"/>
        <v>3.7392997129991382E-3</v>
      </c>
      <c r="AB1462" s="5">
        <f t="shared" si="1699"/>
        <v>3.0229921439558515E-3</v>
      </c>
      <c r="AC1462" s="5">
        <f t="shared" si="1700"/>
        <v>7.9697616456865107E-5</v>
      </c>
      <c r="AD1462" s="5">
        <f t="shared" si="1701"/>
        <v>3.4839528716111012E-2</v>
      </c>
      <c r="AE1462" s="5">
        <f t="shared" si="1702"/>
        <v>1.6864301089351205E-2</v>
      </c>
      <c r="AF1462" s="5">
        <f t="shared" si="1703"/>
        <v>4.0816374634363743E-3</v>
      </c>
      <c r="AG1462" s="5">
        <f t="shared" si="1704"/>
        <v>6.5858107785037772E-4</v>
      </c>
      <c r="AH1462" s="5">
        <f t="shared" si="1705"/>
        <v>2.7986566617815834E-4</v>
      </c>
      <c r="AI1462" s="5">
        <f t="shared" si="1706"/>
        <v>4.5250810320362166E-4</v>
      </c>
      <c r="AJ1462" s="5">
        <f t="shared" si="1707"/>
        <v>3.6582476561199551E-4</v>
      </c>
      <c r="AK1462" s="5">
        <f t="shared" si="1708"/>
        <v>1.9716443851150375E-4</v>
      </c>
      <c r="AL1462" s="5">
        <f t="shared" si="1709"/>
        <v>2.4950435940772949E-6</v>
      </c>
      <c r="AM1462" s="5">
        <f t="shared" si="1710"/>
        <v>1.1266240172383007E-2</v>
      </c>
      <c r="AN1462" s="5">
        <f t="shared" si="1711"/>
        <v>5.4534970309213652E-3</v>
      </c>
      <c r="AO1462" s="5">
        <f t="shared" si="1712"/>
        <v>1.3199004020512317E-3</v>
      </c>
      <c r="AP1462" s="5">
        <f t="shared" si="1713"/>
        <v>2.1296879921966577E-4</v>
      </c>
      <c r="AQ1462" s="5">
        <f t="shared" si="1714"/>
        <v>2.5772234047307593E-5</v>
      </c>
      <c r="AR1462" s="5">
        <f t="shared" si="1715"/>
        <v>2.7094160184880722E-5</v>
      </c>
      <c r="AS1462" s="5">
        <f t="shared" si="1716"/>
        <v>4.3807899699103205E-5</v>
      </c>
      <c r="AT1462" s="5">
        <f t="shared" si="1717"/>
        <v>3.5415972721634955E-5</v>
      </c>
      <c r="AU1462" s="5">
        <f t="shared" si="1718"/>
        <v>1.9087746463305385E-5</v>
      </c>
      <c r="AV1462" s="5">
        <f t="shared" si="1719"/>
        <v>7.715630202601863E-6</v>
      </c>
      <c r="AW1462" s="5">
        <f t="shared" si="1720"/>
        <v>5.424359330776985E-8</v>
      </c>
      <c r="AX1462" s="5">
        <f t="shared" si="1721"/>
        <v>3.0360190541058379E-3</v>
      </c>
      <c r="AY1462" s="5">
        <f t="shared" si="1722"/>
        <v>1.4696048232641927E-3</v>
      </c>
      <c r="AZ1462" s="5">
        <f t="shared" si="1723"/>
        <v>3.5568589954015629E-4</v>
      </c>
      <c r="BA1462" s="5">
        <f t="shared" si="1724"/>
        <v>5.7390693121020456E-5</v>
      </c>
      <c r="BB1462" s="5">
        <f t="shared" si="1725"/>
        <v>6.9450848230897316E-6</v>
      </c>
      <c r="BC1462" s="5">
        <f t="shared" si="1726"/>
        <v>6.7236272052960628E-7</v>
      </c>
      <c r="BD1462" s="5">
        <f t="shared" si="1727"/>
        <v>2.1858508230893583E-6</v>
      </c>
      <c r="BE1462" s="5">
        <f t="shared" si="1728"/>
        <v>3.5342499255074203E-6</v>
      </c>
      <c r="BF1462" s="5">
        <f t="shared" si="1729"/>
        <v>2.8572220949404135E-6</v>
      </c>
      <c r="BG1462" s="5">
        <f t="shared" si="1730"/>
        <v>1.5399246934776601E-6</v>
      </c>
      <c r="BH1462" s="5">
        <f t="shared" si="1731"/>
        <v>6.2246685314947115E-7</v>
      </c>
      <c r="BI1462" s="5">
        <f t="shared" si="1732"/>
        <v>2.0129035395609168E-7</v>
      </c>
      <c r="BJ1462" s="8">
        <f t="shared" si="1733"/>
        <v>0.65279789085711937</v>
      </c>
      <c r="BK1462" s="8">
        <f t="shared" si="1734"/>
        <v>0.24001104498607961</v>
      </c>
      <c r="BL1462" s="8">
        <f t="shared" si="1735"/>
        <v>0.10493011912233471</v>
      </c>
      <c r="BM1462" s="8">
        <f t="shared" si="1736"/>
        <v>0.3492026358762797</v>
      </c>
      <c r="BN1462" s="8">
        <f t="shared" si="1737"/>
        <v>0.64937953782491542</v>
      </c>
    </row>
    <row r="1463" spans="1:66" x14ac:dyDescent="0.25">
      <c r="A1463" t="s">
        <v>114</v>
      </c>
      <c r="B1463" t="s">
        <v>131</v>
      </c>
      <c r="C1463" t="s">
        <v>133</v>
      </c>
      <c r="D1463" t="s">
        <v>568</v>
      </c>
      <c r="E1463">
        <f>VLOOKUP(A1463,home!$A$2:$E$405,3,FALSE)</f>
        <v>1.35326086956522</v>
      </c>
      <c r="F1463">
        <f>VLOOKUP(B1463,home!$B$2:$E$405,3,FALSE)</f>
        <v>1.06</v>
      </c>
      <c r="G1463">
        <f>VLOOKUP(C1463,away!$B$2:$E$405,4,FALSE)</f>
        <v>0.77</v>
      </c>
      <c r="H1463">
        <f>VLOOKUP(A1463,away!$A$2:$E$405,3,FALSE)</f>
        <v>1.10869565217391</v>
      </c>
      <c r="I1463">
        <f>VLOOKUP(C1463,away!$B$2:$E$405,3,FALSE)</f>
        <v>0.55000000000000004</v>
      </c>
      <c r="J1463">
        <f>VLOOKUP(B1463,home!$B$2:$E$405,4,FALSE)</f>
        <v>0.82</v>
      </c>
      <c r="K1463" s="3">
        <f t="shared" ref="K1463:K1526" si="1738">E1463*F1463*G1463</f>
        <v>1.1045315217391325</v>
      </c>
      <c r="L1463" s="3">
        <f t="shared" ref="L1463:L1526" si="1739">H1463*I1463*J1463</f>
        <v>0.50002173913043335</v>
      </c>
      <c r="M1463" s="5">
        <f t="shared" ref="M1463:M1526" si="1740">_xlfn.POISSON.DIST(0,K1463,FALSE) * _xlfn.POISSON.DIST(0,L1463,FALSE)</f>
        <v>0.20097932018464337</v>
      </c>
      <c r="N1463" s="5">
        <f t="shared" ref="N1463:N1526" si="1741">_xlfn.POISSON.DIST(1,K1463,FALSE) * _xlfn.POISSON.DIST(0,L1463,FALSE)</f>
        <v>0.22198799436164046</v>
      </c>
      <c r="O1463" s="5">
        <f t="shared" ref="O1463:O1526" si="1742">_xlfn.POISSON.DIST(0,K1463,FALSE) * _xlfn.POISSON.DIST(1,L1463,FALSE)</f>
        <v>0.10049402920797758</v>
      </c>
      <c r="P1463" s="5">
        <f t="shared" ref="P1463:P1526" si="1743">_xlfn.POISSON.DIST(1,K1463,FALSE) * _xlfn.POISSON.DIST(1,L1463,FALSE)</f>
        <v>0.11099882300678429</v>
      </c>
      <c r="Q1463" s="5">
        <f t="shared" ref="Q1463:Q1526" si="1744">_xlfn.POISSON.DIST(2,K1463,FALSE) * _xlfn.POISSON.DIST(0,L1463,FALSE)</f>
        <v>0.12259636861004038</v>
      </c>
      <c r="R1463" s="5">
        <f t="shared" ref="R1463:R1526" si="1745">_xlfn.POISSON.DIST(0,K1463,FALSE) * _xlfn.POISSON.DIST(2,L1463,FALSE)</f>
        <v>2.5124599628398761E-2</v>
      </c>
      <c r="S1463" s="5">
        <f t="shared" ref="S1463:S1526" si="1746">_xlfn.POISSON.DIST(2,K1463,FALSE) * _xlfn.POISSON.DIST(2,L1463,FALSE)</f>
        <v>1.5325878674447879E-2</v>
      </c>
      <c r="T1463" s="5">
        <f t="shared" ref="T1463:T1526" si="1747">_xlfn.POISSON.DIST(2,K1463,FALSE) * _xlfn.POISSON.DIST(1,L1463,FALSE)</f>
        <v>6.1300849443468051E-2</v>
      </c>
      <c r="U1463" s="5">
        <f t="shared" ref="U1463:U1526" si="1748">_xlfn.POISSON.DIST(1,K1463,FALSE) * _xlfn.POISSON.DIST(2,L1463,FALSE)</f>
        <v>2.7750912260641723E-2</v>
      </c>
      <c r="V1463" s="5">
        <f t="shared" ref="V1463:V1526" si="1749">_xlfn.POISSON.DIST(3,K1463,FALSE) * _xlfn.POISSON.DIST(3,L1463,FALSE)</f>
        <v>9.4048067170161701E-4</v>
      </c>
      <c r="W1463" s="5">
        <f t="shared" ref="W1463:W1526" si="1750">_xlfn.POISSON.DIST(3,K1463,FALSE) * _xlfn.POISSON.DIST(0,L1463,FALSE)</f>
        <v>4.5137184526846487E-2</v>
      </c>
      <c r="X1463" s="5">
        <f t="shared" ref="X1463:X1526" si="1751">_xlfn.POISSON.DIST(3,K1463,FALSE) * _xlfn.POISSON.DIST(1,L1463,FALSE)</f>
        <v>2.2569573506565067E-2</v>
      </c>
      <c r="Y1463" s="5">
        <f t="shared" ref="Y1463:Y1526" si="1752">_xlfn.POISSON.DIST(3,K1463,FALSE) * _xlfn.POISSON.DIST(2,L1463,FALSE)</f>
        <v>5.6426386980924096E-3</v>
      </c>
      <c r="Z1463" s="5">
        <f t="shared" ref="Z1463:Z1526" si="1753">_xlfn.POISSON.DIST(0,K1463,FALSE) * _xlfn.POISSON.DIST(3,L1463,FALSE)</f>
        <v>4.1876153337159295E-3</v>
      </c>
      <c r="AA1463" s="5">
        <f t="shared" ref="AA1463:AA1526" si="1754">_xlfn.POISSON.DIST(1,K1463,FALSE) * _xlfn.POISSON.DIST(3,L1463,FALSE)</f>
        <v>4.6253531370073799E-3</v>
      </c>
      <c r="AB1463" s="5">
        <f t="shared" ref="AB1463:AB1526" si="1755">_xlfn.POISSON.DIST(2,K1463,FALSE) * _xlfn.POISSON.DIST(3,L1463,FALSE)</f>
        <v>2.5544241694998165E-3</v>
      </c>
      <c r="AC1463" s="5">
        <f t="shared" ref="AC1463:AC1526" si="1756">_xlfn.POISSON.DIST(4,K1463,FALSE) * _xlfn.POISSON.DIST(4,L1463,FALSE)</f>
        <v>3.2463616008976194E-5</v>
      </c>
      <c r="AD1463" s="5">
        <f t="shared" ref="AD1463:AD1526" si="1757">_xlfn.POISSON.DIST(4,K1463,FALSE) * _xlfn.POISSON.DIST(0,L1463,FALSE)</f>
        <v>1.246386077811445E-2</v>
      </c>
      <c r="AE1463" s="5">
        <f t="shared" ref="AE1463:AE1526" si="1758">_xlfn.POISSON.DIST(4,K1463,FALSE) * _xlfn.POISSON.DIST(1,L1463,FALSE)</f>
        <v>6.2322013425523829E-3</v>
      </c>
      <c r="AF1463" s="5">
        <f t="shared" ref="AF1463:AF1526" si="1759">_xlfn.POISSON.DIST(4,K1463,FALSE) * _xlfn.POISSON.DIST(2,L1463,FALSE)</f>
        <v>1.5581180769570324E-3</v>
      </c>
      <c r="AG1463" s="5">
        <f t="shared" ref="AG1463:AG1526" si="1760">_xlfn.POISSON.DIST(4,K1463,FALSE) * _xlfn.POISSON.DIST(3,L1463,FALSE)</f>
        <v>2.5969763687020721E-4</v>
      </c>
      <c r="AH1463" s="5">
        <f t="shared" ref="AH1463:AH1526" si="1761">_xlfn.POISSON.DIST(0,K1463,FALSE) * _xlfn.POISSON.DIST(4,L1463,FALSE)</f>
        <v>5.2347467549347724E-4</v>
      </c>
      <c r="AI1463" s="5">
        <f t="shared" ref="AI1463:AI1526" si="1762">_xlfn.POISSON.DIST(1,K1463,FALSE) * _xlfn.POISSON.DIST(4,L1463,FALSE)</f>
        <v>5.7819427991470901E-4</v>
      </c>
      <c r="AJ1463" s="5">
        <f t="shared" ref="AJ1463:AJ1526" si="1763">_xlfn.POISSON.DIST(2,K1463,FALSE) * _xlfn.POISSON.DIST(4,L1463,FALSE)</f>
        <v>3.1931690392752776E-4</v>
      </c>
      <c r="AK1463" s="5">
        <f t="shared" ref="AK1463:AK1526" si="1764">_xlfn.POISSON.DIST(3,K1463,FALSE) * _xlfn.POISSON.DIST(4,L1463,FALSE)</f>
        <v>1.1756519527070017E-4</v>
      </c>
      <c r="AL1463" s="5">
        <f t="shared" ref="AL1463:AL1526" si="1765">_xlfn.POISSON.DIST(5,K1463,FALSE) * _xlfn.POISSON.DIST(5,L1463,FALSE)</f>
        <v>7.1717292390680385E-7</v>
      </c>
      <c r="AM1463" s="5">
        <f t="shared" ref="AM1463:AM1526" si="1766">_xlfn.POISSON.DIST(5,K1463,FALSE) * _xlfn.POISSON.DIST(0,L1463,FALSE)</f>
        <v>2.7533454223990887E-3</v>
      </c>
      <c r="AN1463" s="5">
        <f t="shared" ref="AN1463:AN1526" si="1767">_xlfn.POISSON.DIST(5,K1463,FALSE) * _xlfn.POISSON.DIST(1,L1463,FALSE)</f>
        <v>1.3767325665348098E-3</v>
      </c>
      <c r="AO1463" s="5">
        <f t="shared" ref="AO1463:AO1526" si="1768">_xlfn.POISSON.DIST(5,K1463,FALSE) * _xlfn.POISSON.DIST(2,L1463,FALSE)</f>
        <v>3.4419810611812035E-4</v>
      </c>
      <c r="AP1463" s="5">
        <f t="shared" ref="AP1463:AP1526" si="1769">_xlfn.POISSON.DIST(5,K1463,FALSE) * _xlfn.POISSON.DIST(3,L1463,FALSE)</f>
        <v>5.7368845208861332E-5</v>
      </c>
      <c r="AQ1463" s="5">
        <f t="shared" ref="AQ1463:AQ1526" si="1770">_xlfn.POISSON.DIST(5,K1463,FALSE) * _xlfn.POISSON.DIST(4,L1463,FALSE)</f>
        <v>7.171417438309868E-6</v>
      </c>
      <c r="AR1463" s="5">
        <f t="shared" ref="AR1463:AR1526" si="1771">_xlfn.POISSON.DIST(0,K1463,FALSE) * _xlfn.POISSON.DIST(5,L1463,FALSE)</f>
        <v>5.2349743526197577E-5</v>
      </c>
      <c r="AS1463" s="5">
        <f t="shared" ref="AS1463:AS1526" si="1772">_xlfn.POISSON.DIST(1,K1463,FALSE) * _xlfn.POISSON.DIST(5,L1463,FALSE)</f>
        <v>5.78219418796443E-5</v>
      </c>
      <c r="AT1463" s="5">
        <f t="shared" ref="AT1463:AT1526" si="1773">_xlfn.POISSON.DIST(2,K1463,FALSE) * _xlfn.POISSON.DIST(5,L1463,FALSE)</f>
        <v>3.1933078727117606E-5</v>
      </c>
      <c r="AU1463" s="5">
        <f t="shared" ref="AU1463:AU1526" si="1774">_xlfn.POISSON.DIST(3,K1463,FALSE) * _xlfn.POISSON.DIST(5,L1463,FALSE)</f>
        <v>1.1757030680092906E-5</v>
      </c>
      <c r="AV1463" s="5">
        <f t="shared" ref="AV1463:AV1526" si="1775">_xlfn.POISSON.DIST(4,K1463,FALSE) * _xlfn.POISSON.DIST(5,L1463,FALSE)</f>
        <v>3.2465027470541725E-6</v>
      </c>
      <c r="AW1463" s="5">
        <f t="shared" ref="AW1463:AW1526" si="1776">_xlfn.POISSON.DIST(6,K1463,FALSE) * _xlfn.POISSON.DIST(6,L1463,FALSE)</f>
        <v>1.1002424192594969E-8</v>
      </c>
      <c r="AX1463" s="5">
        <f t="shared" ref="AX1463:AX1526" si="1777">_xlfn.POISSON.DIST(6,K1463,FALSE) * _xlfn.POISSON.DIST(0,L1463,FALSE)</f>
        <v>5.0685946821265617E-4</v>
      </c>
      <c r="AY1463" s="5">
        <f t="shared" ref="AY1463:AY1526" si="1778">_xlfn.POISSON.DIST(6,K1463,FALSE) * _xlfn.POISSON.DIST(1,L1463,FALSE)</f>
        <v>2.5344075279041894E-4</v>
      </c>
      <c r="AZ1463" s="5">
        <f t="shared" ref="AZ1463:AZ1526" si="1779">_xlfn.POISSON.DIST(6,K1463,FALSE) * _xlfn.POISSON.DIST(2,L1463,FALSE)</f>
        <v>6.3362942988395764E-5</v>
      </c>
      <c r="BA1463" s="5">
        <f t="shared" ref="BA1463:BA1526" si="1780">_xlfn.POISSON.DIST(6,K1463,FALSE) * _xlfn.POISSON.DIST(3,L1463,FALSE)</f>
        <v>1.0560949649826716E-5</v>
      </c>
      <c r="BB1463" s="5">
        <f t="shared" ref="BB1463:BB1526" si="1781">_xlfn.POISSON.DIST(6,K1463,FALSE) * _xlfn.POISSON.DIST(4,L1463,FALSE)</f>
        <v>1.3201761026938237E-6</v>
      </c>
      <c r="BC1463" s="5">
        <f t="shared" ref="BC1463:BC1526" si="1782">_xlfn.POISSON.DIST(6,K1463,FALSE) * _xlfn.POISSON.DIST(5,L1463,FALSE)</f>
        <v>1.3202335016548074E-7</v>
      </c>
      <c r="BD1463" s="5">
        <f t="shared" ref="BD1463:BD1526" si="1783">_xlfn.POISSON.DIST(0,K1463,FALSE) * _xlfn.POISSON.DIST(6,L1463,FALSE)</f>
        <v>4.3626683001669065E-6</v>
      </c>
      <c r="BE1463" s="5">
        <f t="shared" ref="BE1463:BE1526" si="1784">_xlfn.POISSON.DIST(1,K1463,FALSE) * _xlfn.POISSON.DIST(6,L1463,FALSE)</f>
        <v>4.818704656426427E-6</v>
      </c>
      <c r="BF1463" s="5">
        <f t="shared" ref="BF1463:BF1526" si="1785">_xlfn.POISSON.DIST(2,K1463,FALSE) * _xlfn.POISSON.DIST(6,L1463,FALSE)</f>
        <v>2.6612055934870629E-6</v>
      </c>
      <c r="BG1463" s="5">
        <f t="shared" ref="BG1463:BG1526" si="1786">_xlfn.POISSON.DIST(3,K1463,FALSE) * _xlfn.POISSON.DIST(6,L1463,FALSE)</f>
        <v>9.7979515461165194E-7</v>
      </c>
      <c r="BH1463" s="5">
        <f t="shared" ref="BH1463:BH1526" si="1787">_xlfn.POISSON.DIST(4,K1463,FALSE) * _xlfn.POISSON.DIST(6,L1463,FALSE)</f>
        <v>2.7055365827895927E-7</v>
      </c>
      <c r="BI1463" s="5">
        <f t="shared" ref="BI1463:BI1526" si="1788">_xlfn.POISSON.DIST(5,K1463,FALSE) * _xlfn.POISSON.DIST(6,L1463,FALSE)</f>
        <v>5.9767008778189627E-8</v>
      </c>
      <c r="BJ1463" s="8">
        <f t="shared" ref="BJ1463:BJ1526" si="1789">SUM(N1463,Q1463,T1463,W1463,X1463,Y1463,AD1463,AE1463,AF1463,AG1463,AM1463,AN1463,AO1463,AP1463,AQ1463,AX1463,AY1463,AZ1463,BA1463,BB1463,BC1463)</f>
        <v>0.5051229796519402</v>
      </c>
      <c r="BK1463" s="8">
        <f t="shared" ref="BK1463:BK1526" si="1790">SUM(M1463,P1463,S1463,V1463,AC1463,AL1463,AY1463)</f>
        <v>0.32853112407930046</v>
      </c>
      <c r="BL1463" s="8">
        <f t="shared" ref="BL1463:BL1526" si="1791">SUM(O1463,R1463,U1463,AA1463,AB1463,AH1463,AI1463,AJ1463,AK1463,AR1463,AS1463,AT1463,AU1463,AV1463,BD1463,BE1463,BF1463,BG1463,BH1463,BI1463)</f>
        <v>0.16225813045006357</v>
      </c>
      <c r="BM1463" s="8">
        <f t="shared" ref="BM1463:BM1526" si="1792">SUM(S1463:BI1463)</f>
        <v>0.21766528476516916</v>
      </c>
      <c r="BN1463" s="8">
        <f t="shared" ref="BN1463:BN1526" si="1793">SUM(M1463:R1463)</f>
        <v>0.78218113499948494</v>
      </c>
    </row>
    <row r="1464" spans="1:66" x14ac:dyDescent="0.25">
      <c r="A1464" t="s">
        <v>114</v>
      </c>
      <c r="B1464" t="s">
        <v>377</v>
      </c>
      <c r="C1464" t="s">
        <v>126</v>
      </c>
      <c r="D1464" t="s">
        <v>568</v>
      </c>
      <c r="E1464">
        <f>VLOOKUP(A1464,home!$A$2:$E$405,3,FALSE)</f>
        <v>1.35326086956522</v>
      </c>
      <c r="F1464">
        <f>VLOOKUP(B1464,home!$B$2:$E$405,3,FALSE)</f>
        <v>1.34</v>
      </c>
      <c r="G1464">
        <f>VLOOKUP(C1464,away!$B$2:$E$405,4,FALSE)</f>
        <v>1.25</v>
      </c>
      <c r="H1464">
        <f>VLOOKUP(A1464,away!$A$2:$E$405,3,FALSE)</f>
        <v>1.10869565217391</v>
      </c>
      <c r="I1464">
        <f>VLOOKUP(C1464,away!$B$2:$E$405,3,FALSE)</f>
        <v>1.03</v>
      </c>
      <c r="J1464">
        <f>VLOOKUP(B1464,home!$B$2:$E$405,4,FALSE)</f>
        <v>0.62</v>
      </c>
      <c r="K1464" s="3">
        <f t="shared" si="1738"/>
        <v>2.2667119565217435</v>
      </c>
      <c r="L1464" s="3">
        <f t="shared" si="1739"/>
        <v>0.70801304347825889</v>
      </c>
      <c r="M1464" s="5">
        <f t="shared" si="1740"/>
        <v>5.1061473978913467E-2</v>
      </c>
      <c r="N1464" s="5">
        <f t="shared" si="1741"/>
        <v>0.11574165358562703</v>
      </c>
      <c r="O1464" s="5">
        <f t="shared" si="1742"/>
        <v>3.6152189596296444E-2</v>
      </c>
      <c r="P1464" s="5">
        <f t="shared" si="1743"/>
        <v>8.1946600412366122E-2</v>
      </c>
      <c r="Q1464" s="5">
        <f t="shared" si="1744"/>
        <v>0.13117649502506928</v>
      </c>
      <c r="R1464" s="5">
        <f t="shared" si="1745"/>
        <v>1.2798110892238444E-2</v>
      </c>
      <c r="S1464" s="5">
        <f t="shared" si="1746"/>
        <v>3.2878238698696584E-2</v>
      </c>
      <c r="T1464" s="5">
        <f t="shared" si="1747"/>
        <v>9.2874669475509972E-2</v>
      </c>
      <c r="U1464" s="5">
        <f t="shared" si="1748"/>
        <v>2.9009630980328039E-2</v>
      </c>
      <c r="V1464" s="5">
        <f t="shared" si="1749"/>
        <v>5.8627804203596149E-3</v>
      </c>
      <c r="W1464" s="5">
        <f t="shared" si="1750"/>
        <v>9.9113109895979851E-2</v>
      </c>
      <c r="X1464" s="5">
        <f t="shared" si="1751"/>
        <v>7.0173374586047818E-2</v>
      </c>
      <c r="Y1464" s="5">
        <f t="shared" si="1752"/>
        <v>2.484183225590381E-2</v>
      </c>
      <c r="Z1464" s="5">
        <f t="shared" si="1753"/>
        <v>3.0204098145286667E-3</v>
      </c>
      <c r="AA1464" s="5">
        <f t="shared" si="1754"/>
        <v>6.8463990401877494E-3</v>
      </c>
      <c r="AB1464" s="5">
        <f t="shared" si="1755"/>
        <v>7.7594072817562818E-3</v>
      </c>
      <c r="AC1464" s="5">
        <f t="shared" si="1756"/>
        <v>5.8805945923517532E-4</v>
      </c>
      <c r="AD1464" s="5">
        <f t="shared" si="1757"/>
        <v>5.6165217812317779E-2</v>
      </c>
      <c r="AE1464" s="5">
        <f t="shared" si="1758"/>
        <v>3.976570680091842E-2</v>
      </c>
      <c r="AF1464" s="5">
        <f t="shared" si="1759"/>
        <v>1.4077319549091175E-2</v>
      </c>
      <c r="AG1464" s="5">
        <f t="shared" si="1760"/>
        <v>3.322308619322679E-3</v>
      </c>
      <c r="AH1464" s="5">
        <f t="shared" si="1761"/>
        <v>5.3462238633401101E-4</v>
      </c>
      <c r="AI1464" s="5">
        <f t="shared" si="1762"/>
        <v>1.2118349553274894E-3</v>
      </c>
      <c r="AJ1464" s="5">
        <f t="shared" si="1763"/>
        <v>1.3734403912859067E-3</v>
      </c>
      <c r="AK1464" s="5">
        <f t="shared" si="1764"/>
        <v>1.0377312521658889E-3</v>
      </c>
      <c r="AL1464" s="5">
        <f t="shared" si="1765"/>
        <v>3.7750162515525935E-5</v>
      </c>
      <c r="AM1464" s="5">
        <f t="shared" si="1766"/>
        <v>2.5462074151165748E-2</v>
      </c>
      <c r="AN1464" s="5">
        <f t="shared" si="1767"/>
        <v>1.8027480613035964E-2</v>
      </c>
      <c r="AO1464" s="5">
        <f t="shared" si="1768"/>
        <v>6.3818457075404495E-3</v>
      </c>
      <c r="AP1464" s="5">
        <f t="shared" si="1769"/>
        <v>1.5061433341347925E-3</v>
      </c>
      <c r="AQ1464" s="5">
        <f t="shared" si="1770"/>
        <v>2.6659228147881661E-4</v>
      </c>
      <c r="AR1464" s="5">
        <f t="shared" si="1771"/>
        <v>7.5703924571990559E-5</v>
      </c>
      <c r="AS1464" s="5">
        <f t="shared" si="1772"/>
        <v>1.7159899098295121E-4</v>
      </c>
      <c r="AT1464" s="5">
        <f t="shared" si="1773"/>
        <v>1.944827422940612E-4</v>
      </c>
      <c r="AU1464" s="5">
        <f t="shared" si="1774"/>
        <v>1.4694545243169516E-4</v>
      </c>
      <c r="AV1464" s="5">
        <f t="shared" si="1775"/>
        <v>8.3270753495855155E-5</v>
      </c>
      <c r="AW1464" s="5">
        <f t="shared" si="1776"/>
        <v>1.6828829829484788E-6</v>
      </c>
      <c r="AX1464" s="5">
        <f t="shared" si="1777"/>
        <v>9.6191979860484247E-3</v>
      </c>
      <c r="AY1464" s="5">
        <f t="shared" si="1778"/>
        <v>6.8105176419220826E-3</v>
      </c>
      <c r="AZ1464" s="5">
        <f t="shared" si="1779"/>
        <v>2.4109676616598141E-3</v>
      </c>
      <c r="BA1464" s="5">
        <f t="shared" si="1780"/>
        <v>5.6899885061980889E-4</v>
      </c>
      <c r="BB1464" s="5">
        <f t="shared" si="1781"/>
        <v>1.0071465199074049E-4</v>
      </c>
      <c r="BC1464" s="5">
        <f t="shared" si="1782"/>
        <v>1.4261457455763578E-5</v>
      </c>
      <c r="BD1464" s="5">
        <f t="shared" si="1783"/>
        <v>8.9332276732439279E-6</v>
      </c>
      <c r="BE1464" s="5">
        <f t="shared" si="1784"/>
        <v>2.0249053977272923E-5</v>
      </c>
      <c r="BF1464" s="5">
        <f t="shared" si="1785"/>
        <v>2.2949386379269352E-5</v>
      </c>
      <c r="BG1464" s="5">
        <f t="shared" si="1786"/>
        <v>1.7339882833575695E-5</v>
      </c>
      <c r="BH1464" s="5">
        <f t="shared" si="1787"/>
        <v>9.8261299358880417E-6</v>
      </c>
      <c r="BI1464" s="5">
        <f t="shared" si="1788"/>
        <v>4.4546012424027326E-6</v>
      </c>
      <c r="BJ1464" s="8">
        <f t="shared" si="1789"/>
        <v>0.71842048194284014</v>
      </c>
      <c r="BK1464" s="8">
        <f t="shared" si="1790"/>
        <v>0.17918542077400859</v>
      </c>
      <c r="BL1464" s="8">
        <f t="shared" si="1791"/>
        <v>9.7479120921738452E-2</v>
      </c>
      <c r="BM1464" s="8">
        <f t="shared" si="1792"/>
        <v>0.56242007520366599</v>
      </c>
      <c r="BN1464" s="8">
        <f t="shared" si="1793"/>
        <v>0.42887652349051075</v>
      </c>
    </row>
    <row r="1465" spans="1:66" x14ac:dyDescent="0.25">
      <c r="A1465" t="s">
        <v>114</v>
      </c>
      <c r="B1465" t="s">
        <v>379</v>
      </c>
      <c r="C1465" t="s">
        <v>345</v>
      </c>
      <c r="D1465" t="s">
        <v>568</v>
      </c>
      <c r="E1465">
        <f>VLOOKUP(A1465,home!$A$2:$E$405,3,FALSE)</f>
        <v>1.35326086956522</v>
      </c>
      <c r="F1465">
        <f>VLOOKUP(B1465,home!$B$2:$E$405,3,FALSE)</f>
        <v>1.22</v>
      </c>
      <c r="G1465">
        <f>VLOOKUP(C1465,away!$B$2:$E$405,4,FALSE)</f>
        <v>1.22</v>
      </c>
      <c r="H1465">
        <f>VLOOKUP(A1465,away!$A$2:$E$405,3,FALSE)</f>
        <v>1.10869565217391</v>
      </c>
      <c r="I1465">
        <f>VLOOKUP(C1465,away!$B$2:$E$405,3,FALSE)</f>
        <v>0.64</v>
      </c>
      <c r="J1465">
        <f>VLOOKUP(B1465,home!$B$2:$E$405,4,FALSE)</f>
        <v>0.78</v>
      </c>
      <c r="K1465" s="3">
        <f t="shared" si="1738"/>
        <v>2.0141934782608732</v>
      </c>
      <c r="L1465" s="3">
        <f t="shared" si="1739"/>
        <v>0.5534608695652159</v>
      </c>
      <c r="M1465" s="5">
        <f t="shared" si="1740"/>
        <v>7.6715281909645369E-2</v>
      </c>
      <c r="N1465" s="5">
        <f t="shared" si="1741"/>
        <v>0.154519420505352</v>
      </c>
      <c r="O1465" s="5">
        <f t="shared" si="1742"/>
        <v>4.2458906634653001E-2</v>
      </c>
      <c r="P1465" s="5">
        <f t="shared" si="1743"/>
        <v>8.5520452837605371E-2</v>
      </c>
      <c r="Q1465" s="5">
        <f t="shared" si="1744"/>
        <v>0.15561600452326479</v>
      </c>
      <c r="R1465" s="5">
        <f t="shared" si="1745"/>
        <v>1.1749671693401681E-2</v>
      </c>
      <c r="S1465" s="5">
        <f t="shared" si="1746"/>
        <v>2.3834064320336988E-2</v>
      </c>
      <c r="T1465" s="5">
        <f t="shared" si="1747"/>
        <v>8.6127369181710697E-2</v>
      </c>
      <c r="U1465" s="5">
        <f t="shared" si="1748"/>
        <v>2.3666112096556051E-2</v>
      </c>
      <c r="V1465" s="5">
        <f t="shared" si="1749"/>
        <v>2.9521859166882756E-3</v>
      </c>
      <c r="W1465" s="5">
        <f t="shared" si="1750"/>
        <v>0.10448024714125817</v>
      </c>
      <c r="X1465" s="5">
        <f t="shared" si="1751"/>
        <v>5.7825728435189405E-2</v>
      </c>
      <c r="Y1465" s="5">
        <f t="shared" si="1752"/>
        <v>1.600213897149098E-2</v>
      </c>
      <c r="Z1465" s="5">
        <f t="shared" si="1753"/>
        <v>2.1676611708452993E-3</v>
      </c>
      <c r="AA1465" s="5">
        <f t="shared" si="1754"/>
        <v>4.3660889933959295E-3</v>
      </c>
      <c r="AB1465" s="5">
        <f t="shared" si="1755"/>
        <v>4.3970739880023323E-3</v>
      </c>
      <c r="AC1465" s="5">
        <f t="shared" si="1756"/>
        <v>2.0568936052511538E-4</v>
      </c>
      <c r="AD1465" s="5">
        <f t="shared" si="1757"/>
        <v>5.261085809975162E-2</v>
      </c>
      <c r="AE1465" s="5">
        <f t="shared" si="1758"/>
        <v>2.9118051272460713E-2</v>
      </c>
      <c r="AF1465" s="5">
        <f t="shared" si="1759"/>
        <v>8.0578509886503231E-3</v>
      </c>
      <c r="AG1465" s="5">
        <f t="shared" si="1760"/>
        <v>1.4865684050017808E-3</v>
      </c>
      <c r="AH1465" s="5">
        <f t="shared" si="1761"/>
        <v>2.9992890913469827E-4</v>
      </c>
      <c r="AI1465" s="5">
        <f t="shared" si="1762"/>
        <v>6.0411485272100719E-4</v>
      </c>
      <c r="AJ1465" s="5">
        <f t="shared" si="1763"/>
        <v>6.0840209823559053E-4</v>
      </c>
      <c r="AK1465" s="5">
        <f t="shared" si="1764"/>
        <v>4.0847984614211921E-4</v>
      </c>
      <c r="AL1465" s="5">
        <f t="shared" si="1765"/>
        <v>9.171912984275272E-6</v>
      </c>
      <c r="AM1465" s="5">
        <f t="shared" si="1766"/>
        <v>2.1193689454045594E-2</v>
      </c>
      <c r="AN1465" s="5">
        <f t="shared" si="1767"/>
        <v>1.1729877794531222E-2</v>
      </c>
      <c r="AO1465" s="5">
        <f t="shared" si="1768"/>
        <v>3.2460141820274831E-3</v>
      </c>
      <c r="AP1465" s="5">
        <f t="shared" si="1769"/>
        <v>5.988472772686513E-4</v>
      </c>
      <c r="AQ1465" s="5">
        <f t="shared" si="1770"/>
        <v>8.2859633703467414E-5</v>
      </c>
      <c r="AR1465" s="5">
        <f t="shared" si="1771"/>
        <v>3.319978297148736E-5</v>
      </c>
      <c r="AS1465" s="5">
        <f t="shared" si="1772"/>
        <v>6.6870786340846226E-5</v>
      </c>
      <c r="AT1465" s="5">
        <f t="shared" si="1773"/>
        <v>6.73453508669544E-5</v>
      </c>
      <c r="AU1465" s="5">
        <f t="shared" si="1774"/>
        <v>4.5215522169136597E-5</v>
      </c>
      <c r="AV1465" s="5">
        <f t="shared" si="1775"/>
        <v>2.2768202467308719E-5</v>
      </c>
      <c r="AW1465" s="5">
        <f t="shared" si="1776"/>
        <v>2.840177820423548E-7</v>
      </c>
      <c r="AX1465" s="5">
        <f t="shared" si="1777"/>
        <v>7.1146985131041399E-3</v>
      </c>
      <c r="AY1465" s="5">
        <f t="shared" si="1778"/>
        <v>3.9377072257569656E-3</v>
      </c>
      <c r="AZ1465" s="5">
        <f t="shared" si="1779"/>
        <v>1.0896834326303421E-3</v>
      </c>
      <c r="BA1465" s="5">
        <f t="shared" si="1780"/>
        <v>2.0103238005813283E-4</v>
      </c>
      <c r="BB1465" s="5">
        <f t="shared" si="1781"/>
        <v>2.7815888969434788E-5</v>
      </c>
      <c r="BC1465" s="5">
        <f t="shared" si="1782"/>
        <v>3.0790012193505759E-6</v>
      </c>
      <c r="BD1465" s="5">
        <f t="shared" si="1783"/>
        <v>3.0624634587959718E-6</v>
      </c>
      <c r="BE1465" s="5">
        <f t="shared" si="1784"/>
        <v>6.1683939261190813E-6</v>
      </c>
      <c r="BF1465" s="5">
        <f t="shared" si="1785"/>
        <v>6.2121694086665205E-6</v>
      </c>
      <c r="BG1465" s="5">
        <f t="shared" si="1786"/>
        <v>4.170837036262604E-6</v>
      </c>
      <c r="BH1465" s="5">
        <f t="shared" si="1787"/>
        <v>2.1002181893322618E-6</v>
      </c>
      <c r="BI1465" s="5">
        <f t="shared" si="1788"/>
        <v>8.4604915597558061E-7</v>
      </c>
      <c r="BJ1465" s="8">
        <f t="shared" si="1789"/>
        <v>0.71506954230744524</v>
      </c>
      <c r="BK1465" s="8">
        <f t="shared" si="1790"/>
        <v>0.19317455348354234</v>
      </c>
      <c r="BL1465" s="8">
        <f t="shared" si="1791"/>
        <v>8.8816738888233313E-2</v>
      </c>
      <c r="BM1465" s="8">
        <f t="shared" si="1792"/>
        <v>0.46871133453816899</v>
      </c>
      <c r="BN1465" s="8">
        <f t="shared" si="1793"/>
        <v>0.52657973810392222</v>
      </c>
    </row>
    <row r="1466" spans="1:66" x14ac:dyDescent="0.25">
      <c r="A1466" t="s">
        <v>136</v>
      </c>
      <c r="B1466" t="s">
        <v>472</v>
      </c>
      <c r="C1466" t="s">
        <v>513</v>
      </c>
      <c r="D1466" t="s">
        <v>568</v>
      </c>
      <c r="E1466">
        <f>VLOOKUP(A1466,home!$A$2:$E$405,3,FALSE)</f>
        <v>1.4901185770751</v>
      </c>
      <c r="F1466">
        <f>VLOOKUP(B1466,home!$B$2:$E$405,3,FALSE)</f>
        <v>1.1000000000000001</v>
      </c>
      <c r="G1466" t="e">
        <f>VLOOKUP(C1466,away!$B$2:$E$405,4,FALSE)</f>
        <v>#N/A</v>
      </c>
      <c r="H1466">
        <f>VLOOKUP(A1466,away!$A$2:$E$405,3,FALSE)</f>
        <v>1.24901185770751</v>
      </c>
      <c r="I1466" t="e">
        <f>VLOOKUP(C1466,away!$B$2:$E$405,3,FALSE)</f>
        <v>#N/A</v>
      </c>
      <c r="J1466">
        <f>VLOOKUP(B1466,home!$B$2:$E$405,4,FALSE)</f>
        <v>0.84</v>
      </c>
      <c r="K1466" s="3" t="e">
        <f t="shared" si="1738"/>
        <v>#N/A</v>
      </c>
      <c r="L1466" s="3" t="e">
        <f t="shared" si="1739"/>
        <v>#N/A</v>
      </c>
      <c r="M1466" s="5" t="e">
        <f t="shared" si="1740"/>
        <v>#N/A</v>
      </c>
      <c r="N1466" s="5" t="e">
        <f t="shared" si="1741"/>
        <v>#N/A</v>
      </c>
      <c r="O1466" s="5" t="e">
        <f t="shared" si="1742"/>
        <v>#N/A</v>
      </c>
      <c r="P1466" s="5" t="e">
        <f t="shared" si="1743"/>
        <v>#N/A</v>
      </c>
      <c r="Q1466" s="5" t="e">
        <f t="shared" si="1744"/>
        <v>#N/A</v>
      </c>
      <c r="R1466" s="5" t="e">
        <f t="shared" si="1745"/>
        <v>#N/A</v>
      </c>
      <c r="S1466" s="5" t="e">
        <f t="shared" si="1746"/>
        <v>#N/A</v>
      </c>
      <c r="T1466" s="5" t="e">
        <f t="shared" si="1747"/>
        <v>#N/A</v>
      </c>
      <c r="U1466" s="5" t="e">
        <f t="shared" si="1748"/>
        <v>#N/A</v>
      </c>
      <c r="V1466" s="5" t="e">
        <f t="shared" si="1749"/>
        <v>#N/A</v>
      </c>
      <c r="W1466" s="5" t="e">
        <f t="shared" si="1750"/>
        <v>#N/A</v>
      </c>
      <c r="X1466" s="5" t="e">
        <f t="shared" si="1751"/>
        <v>#N/A</v>
      </c>
      <c r="Y1466" s="5" t="e">
        <f t="shared" si="1752"/>
        <v>#N/A</v>
      </c>
      <c r="Z1466" s="5" t="e">
        <f t="shared" si="1753"/>
        <v>#N/A</v>
      </c>
      <c r="AA1466" s="5" t="e">
        <f t="shared" si="1754"/>
        <v>#N/A</v>
      </c>
      <c r="AB1466" s="5" t="e">
        <f t="shared" si="1755"/>
        <v>#N/A</v>
      </c>
      <c r="AC1466" s="5" t="e">
        <f t="shared" si="1756"/>
        <v>#N/A</v>
      </c>
      <c r="AD1466" s="5" t="e">
        <f t="shared" si="1757"/>
        <v>#N/A</v>
      </c>
      <c r="AE1466" s="5" t="e">
        <f t="shared" si="1758"/>
        <v>#N/A</v>
      </c>
      <c r="AF1466" s="5" t="e">
        <f t="shared" si="1759"/>
        <v>#N/A</v>
      </c>
      <c r="AG1466" s="5" t="e">
        <f t="shared" si="1760"/>
        <v>#N/A</v>
      </c>
      <c r="AH1466" s="5" t="e">
        <f t="shared" si="1761"/>
        <v>#N/A</v>
      </c>
      <c r="AI1466" s="5" t="e">
        <f t="shared" si="1762"/>
        <v>#N/A</v>
      </c>
      <c r="AJ1466" s="5" t="e">
        <f t="shared" si="1763"/>
        <v>#N/A</v>
      </c>
      <c r="AK1466" s="5" t="e">
        <f t="shared" si="1764"/>
        <v>#N/A</v>
      </c>
      <c r="AL1466" s="5" t="e">
        <f t="shared" si="1765"/>
        <v>#N/A</v>
      </c>
      <c r="AM1466" s="5" t="e">
        <f t="shared" si="1766"/>
        <v>#N/A</v>
      </c>
      <c r="AN1466" s="5" t="e">
        <f t="shared" si="1767"/>
        <v>#N/A</v>
      </c>
      <c r="AO1466" s="5" t="e">
        <f t="shared" si="1768"/>
        <v>#N/A</v>
      </c>
      <c r="AP1466" s="5" t="e">
        <f t="shared" si="1769"/>
        <v>#N/A</v>
      </c>
      <c r="AQ1466" s="5" t="e">
        <f t="shared" si="1770"/>
        <v>#N/A</v>
      </c>
      <c r="AR1466" s="5" t="e">
        <f t="shared" si="1771"/>
        <v>#N/A</v>
      </c>
      <c r="AS1466" s="5" t="e">
        <f t="shared" si="1772"/>
        <v>#N/A</v>
      </c>
      <c r="AT1466" s="5" t="e">
        <f t="shared" si="1773"/>
        <v>#N/A</v>
      </c>
      <c r="AU1466" s="5" t="e">
        <f t="shared" si="1774"/>
        <v>#N/A</v>
      </c>
      <c r="AV1466" s="5" t="e">
        <f t="shared" si="1775"/>
        <v>#N/A</v>
      </c>
      <c r="AW1466" s="5" t="e">
        <f t="shared" si="1776"/>
        <v>#N/A</v>
      </c>
      <c r="AX1466" s="5" t="e">
        <f t="shared" si="1777"/>
        <v>#N/A</v>
      </c>
      <c r="AY1466" s="5" t="e">
        <f t="shared" si="1778"/>
        <v>#N/A</v>
      </c>
      <c r="AZ1466" s="5" t="e">
        <f t="shared" si="1779"/>
        <v>#N/A</v>
      </c>
      <c r="BA1466" s="5" t="e">
        <f t="shared" si="1780"/>
        <v>#N/A</v>
      </c>
      <c r="BB1466" s="5" t="e">
        <f t="shared" si="1781"/>
        <v>#N/A</v>
      </c>
      <c r="BC1466" s="5" t="e">
        <f t="shared" si="1782"/>
        <v>#N/A</v>
      </c>
      <c r="BD1466" s="5" t="e">
        <f t="shared" si="1783"/>
        <v>#N/A</v>
      </c>
      <c r="BE1466" s="5" t="e">
        <f t="shared" si="1784"/>
        <v>#N/A</v>
      </c>
      <c r="BF1466" s="5" t="e">
        <f t="shared" si="1785"/>
        <v>#N/A</v>
      </c>
      <c r="BG1466" s="5" t="e">
        <f t="shared" si="1786"/>
        <v>#N/A</v>
      </c>
      <c r="BH1466" s="5" t="e">
        <f t="shared" si="1787"/>
        <v>#N/A</v>
      </c>
      <c r="BI1466" s="5" t="e">
        <f t="shared" si="1788"/>
        <v>#N/A</v>
      </c>
      <c r="BJ1466" s="8" t="e">
        <f t="shared" si="1789"/>
        <v>#N/A</v>
      </c>
      <c r="BK1466" s="8" t="e">
        <f t="shared" si="1790"/>
        <v>#N/A</v>
      </c>
      <c r="BL1466" s="8" t="e">
        <f t="shared" si="1791"/>
        <v>#N/A</v>
      </c>
      <c r="BM1466" s="8" t="e">
        <f t="shared" si="1792"/>
        <v>#N/A</v>
      </c>
      <c r="BN1466" s="8" t="e">
        <f t="shared" si="1793"/>
        <v>#N/A</v>
      </c>
    </row>
    <row r="1467" spans="1:66" x14ac:dyDescent="0.25">
      <c r="A1467" t="s">
        <v>136</v>
      </c>
      <c r="B1467" t="s">
        <v>328</v>
      </c>
      <c r="C1467" t="s">
        <v>309</v>
      </c>
      <c r="D1467" t="s">
        <v>568</v>
      </c>
      <c r="E1467">
        <f>VLOOKUP(A1467,home!$A$2:$E$405,3,FALSE)</f>
        <v>1.4901185770751</v>
      </c>
      <c r="F1467">
        <f>VLOOKUP(B1467,home!$B$2:$E$405,3,FALSE)</f>
        <v>1.4</v>
      </c>
      <c r="G1467">
        <f>VLOOKUP(C1467,away!$B$2:$E$405,4,FALSE)</f>
        <v>1.28</v>
      </c>
      <c r="H1467">
        <f>VLOOKUP(A1467,away!$A$2:$E$405,3,FALSE)</f>
        <v>1.24901185770751</v>
      </c>
      <c r="I1467">
        <f>VLOOKUP(C1467,away!$B$2:$E$405,3,FALSE)</f>
        <v>0.7</v>
      </c>
      <c r="J1467">
        <f>VLOOKUP(B1467,home!$B$2:$E$405,4,FALSE)</f>
        <v>1.06</v>
      </c>
      <c r="K1467" s="3">
        <f t="shared" si="1738"/>
        <v>2.6702924901185794</v>
      </c>
      <c r="L1467" s="3">
        <f t="shared" si="1739"/>
        <v>0.92676679841897247</v>
      </c>
      <c r="M1467" s="5">
        <f t="shared" si="1740"/>
        <v>2.7404191891808805E-2</v>
      </c>
      <c r="N1467" s="5">
        <f t="shared" si="1741"/>
        <v>7.3177207806465527E-2</v>
      </c>
      <c r="O1467" s="5">
        <f t="shared" si="1742"/>
        <v>2.539729518283081E-2</v>
      </c>
      <c r="P1467" s="5">
        <f t="shared" si="1743"/>
        <v>6.7818206596037892E-2</v>
      </c>
      <c r="Q1467" s="5">
        <f t="shared" si="1744"/>
        <v>9.770227422672581E-2</v>
      </c>
      <c r="R1467" s="5">
        <f t="shared" si="1745"/>
        <v>1.176868497254685E-2</v>
      </c>
      <c r="S1467" s="5">
        <f t="shared" si="1746"/>
        <v>4.195808039205149E-2</v>
      </c>
      <c r="T1467" s="5">
        <f t="shared" si="1747"/>
        <v>9.0547223883355163E-2</v>
      </c>
      <c r="U1467" s="5">
        <f t="shared" si="1748"/>
        <v>3.1425831100763239E-2</v>
      </c>
      <c r="V1467" s="5">
        <f t="shared" si="1749"/>
        <v>1.1537252628419353E-2</v>
      </c>
      <c r="W1467" s="5">
        <f t="shared" si="1750"/>
        <v>8.6964549711710651E-2</v>
      </c>
      <c r="X1467" s="5">
        <f t="shared" si="1751"/>
        <v>8.0595857312269648E-2</v>
      </c>
      <c r="Y1467" s="5">
        <f t="shared" si="1752"/>
        <v>3.7346782323562241E-2</v>
      </c>
      <c r="Z1467" s="5">
        <f t="shared" si="1753"/>
        <v>3.6356088312029067E-3</v>
      </c>
      <c r="AA1467" s="5">
        <f t="shared" si="1754"/>
        <v>9.7081389589699085E-3</v>
      </c>
      <c r="AB1467" s="5">
        <f t="shared" si="1755"/>
        <v>1.2961785277582478E-2</v>
      </c>
      <c r="AC1467" s="5">
        <f t="shared" si="1756"/>
        <v>1.7844801476765511E-3</v>
      </c>
      <c r="AD1467" s="5">
        <f t="shared" si="1757"/>
        <v>5.8055196000431193E-2</v>
      </c>
      <c r="AE1467" s="5">
        <f t="shared" si="1758"/>
        <v>5.3803628128905552E-2</v>
      </c>
      <c r="AF1467" s="5">
        <f t="shared" si="1759"/>
        <v>2.4931708092175382E-2</v>
      </c>
      <c r="AG1467" s="5">
        <f t="shared" si="1760"/>
        <v>7.701959762567258E-3</v>
      </c>
      <c r="AH1467" s="5">
        <f t="shared" si="1761"/>
        <v>8.4234038919941479E-4</v>
      </c>
      <c r="AI1467" s="5">
        <f t="shared" si="1762"/>
        <v>2.2492952154027587E-3</v>
      </c>
      <c r="AJ1467" s="5">
        <f t="shared" si="1763"/>
        <v>3.0031380608748202E-3</v>
      </c>
      <c r="AK1467" s="5">
        <f t="shared" si="1764"/>
        <v>2.6730856702477683E-3</v>
      </c>
      <c r="AL1467" s="5">
        <f t="shared" si="1765"/>
        <v>1.7664486338359045E-4</v>
      </c>
      <c r="AM1467" s="5">
        <f t="shared" si="1766"/>
        <v>3.1004870778462722E-2</v>
      </c>
      <c r="AN1467" s="5">
        <f t="shared" si="1767"/>
        <v>2.8734284826749848E-2</v>
      </c>
      <c r="AO1467" s="5">
        <f t="shared" si="1768"/>
        <v>1.3314990576872909E-2</v>
      </c>
      <c r="AP1467" s="5">
        <f t="shared" si="1769"/>
        <v>4.1132970626357656E-3</v>
      </c>
      <c r="AQ1467" s="5">
        <f t="shared" si="1770"/>
        <v>9.5301678742127759E-4</v>
      </c>
      <c r="AR1467" s="5">
        <f t="shared" si="1771"/>
        <v>1.5613062113546664E-4</v>
      </c>
      <c r="AS1467" s="5">
        <f t="shared" si="1772"/>
        <v>4.1691442509558574E-4</v>
      </c>
      <c r="AT1467" s="5">
        <f t="shared" si="1773"/>
        <v>5.5664172917742393E-4</v>
      </c>
      <c r="AU1467" s="5">
        <f t="shared" si="1774"/>
        <v>4.9546540970303176E-4</v>
      </c>
      <c r="AV1467" s="5">
        <f t="shared" si="1775"/>
        <v>3.3075939066088263E-4</v>
      </c>
      <c r="AW1467" s="5">
        <f t="shared" si="1776"/>
        <v>1.2143050845786441E-5</v>
      </c>
      <c r="AX1467" s="5">
        <f t="shared" si="1777"/>
        <v>1.3798678932804332E-2</v>
      </c>
      <c r="AY1467" s="5">
        <f t="shared" si="1778"/>
        <v>1.2788157496966395E-2</v>
      </c>
      <c r="AZ1467" s="5">
        <f t="shared" si="1779"/>
        <v>5.9258198905705632E-3</v>
      </c>
      <c r="BA1467" s="5">
        <f t="shared" si="1780"/>
        <v>1.8306177093305159E-3</v>
      </c>
      <c r="BB1467" s="5">
        <f t="shared" si="1781"/>
        <v>4.2413892840132864E-4</v>
      </c>
      <c r="BC1467" s="5">
        <f t="shared" si="1782"/>
        <v>7.8615575351870671E-5</v>
      </c>
      <c r="BD1467" s="5">
        <f t="shared" si="1783"/>
        <v>2.411611264748032E-5</v>
      </c>
      <c r="BE1467" s="5">
        <f t="shared" si="1784"/>
        <v>6.4397074493420398E-5</v>
      </c>
      <c r="BF1467" s="5">
        <f t="shared" si="1785"/>
        <v>8.5979512202693614E-5</v>
      </c>
      <c r="BG1467" s="5">
        <f t="shared" si="1786"/>
        <v>7.6530148579637174E-5</v>
      </c>
      <c r="BH1467" s="5">
        <f t="shared" si="1787"/>
        <v>5.1089470254966042E-5</v>
      </c>
      <c r="BI1467" s="5">
        <f t="shared" si="1788"/>
        <v>2.7284765749194476E-5</v>
      </c>
      <c r="BJ1467" s="8">
        <f t="shared" si="1789"/>
        <v>0.72379287581373597</v>
      </c>
      <c r="BK1467" s="8">
        <f t="shared" si="1790"/>
        <v>0.16346701401634406</v>
      </c>
      <c r="BL1467" s="8">
        <f t="shared" si="1791"/>
        <v>0.10231490348811782</v>
      </c>
      <c r="BM1467" s="8">
        <f t="shared" si="1792"/>
        <v>0.67716652702686464</v>
      </c>
      <c r="BN1467" s="8">
        <f t="shared" si="1793"/>
        <v>0.3032678606764157</v>
      </c>
    </row>
    <row r="1468" spans="1:66" x14ac:dyDescent="0.25">
      <c r="A1468" t="s">
        <v>136</v>
      </c>
      <c r="B1468" t="s">
        <v>515</v>
      </c>
      <c r="C1468" t="s">
        <v>359</v>
      </c>
      <c r="D1468" t="s">
        <v>568</v>
      </c>
      <c r="E1468">
        <f>VLOOKUP(A1468,home!$A$2:$E$405,3,FALSE)</f>
        <v>1.4901185770751</v>
      </c>
      <c r="F1468" t="e">
        <f>VLOOKUP(B1468,home!$B$2:$E$405,3,FALSE)</f>
        <v>#N/A</v>
      </c>
      <c r="G1468">
        <f>VLOOKUP(C1468,away!$B$2:$E$405,4,FALSE)</f>
        <v>0.92</v>
      </c>
      <c r="H1468">
        <f>VLOOKUP(A1468,away!$A$2:$E$405,3,FALSE)</f>
        <v>1.24901185770751</v>
      </c>
      <c r="I1468">
        <f>VLOOKUP(C1468,away!$B$2:$E$405,3,FALSE)</f>
        <v>1.04</v>
      </c>
      <c r="J1468" t="e">
        <f>VLOOKUP(B1468,home!$B$2:$E$405,4,FALSE)</f>
        <v>#N/A</v>
      </c>
      <c r="K1468" s="3" t="e">
        <f t="shared" si="1738"/>
        <v>#N/A</v>
      </c>
      <c r="L1468" s="3" t="e">
        <f t="shared" si="1739"/>
        <v>#N/A</v>
      </c>
      <c r="M1468" s="5" t="e">
        <f t="shared" si="1740"/>
        <v>#N/A</v>
      </c>
      <c r="N1468" s="5" t="e">
        <f t="shared" si="1741"/>
        <v>#N/A</v>
      </c>
      <c r="O1468" s="5" t="e">
        <f t="shared" si="1742"/>
        <v>#N/A</v>
      </c>
      <c r="P1468" s="5" t="e">
        <f t="shared" si="1743"/>
        <v>#N/A</v>
      </c>
      <c r="Q1468" s="5" t="e">
        <f t="shared" si="1744"/>
        <v>#N/A</v>
      </c>
      <c r="R1468" s="5" t="e">
        <f t="shared" si="1745"/>
        <v>#N/A</v>
      </c>
      <c r="S1468" s="5" t="e">
        <f t="shared" si="1746"/>
        <v>#N/A</v>
      </c>
      <c r="T1468" s="5" t="e">
        <f t="shared" si="1747"/>
        <v>#N/A</v>
      </c>
      <c r="U1468" s="5" t="e">
        <f t="shared" si="1748"/>
        <v>#N/A</v>
      </c>
      <c r="V1468" s="5" t="e">
        <f t="shared" si="1749"/>
        <v>#N/A</v>
      </c>
      <c r="W1468" s="5" t="e">
        <f t="shared" si="1750"/>
        <v>#N/A</v>
      </c>
      <c r="X1468" s="5" t="e">
        <f t="shared" si="1751"/>
        <v>#N/A</v>
      </c>
      <c r="Y1468" s="5" t="e">
        <f t="shared" si="1752"/>
        <v>#N/A</v>
      </c>
      <c r="Z1468" s="5" t="e">
        <f t="shared" si="1753"/>
        <v>#N/A</v>
      </c>
      <c r="AA1468" s="5" t="e">
        <f t="shared" si="1754"/>
        <v>#N/A</v>
      </c>
      <c r="AB1468" s="5" t="e">
        <f t="shared" si="1755"/>
        <v>#N/A</v>
      </c>
      <c r="AC1468" s="5" t="e">
        <f t="shared" si="1756"/>
        <v>#N/A</v>
      </c>
      <c r="AD1468" s="5" t="e">
        <f t="shared" si="1757"/>
        <v>#N/A</v>
      </c>
      <c r="AE1468" s="5" t="e">
        <f t="shared" si="1758"/>
        <v>#N/A</v>
      </c>
      <c r="AF1468" s="5" t="e">
        <f t="shared" si="1759"/>
        <v>#N/A</v>
      </c>
      <c r="AG1468" s="5" t="e">
        <f t="shared" si="1760"/>
        <v>#N/A</v>
      </c>
      <c r="AH1468" s="5" t="e">
        <f t="shared" si="1761"/>
        <v>#N/A</v>
      </c>
      <c r="AI1468" s="5" t="e">
        <f t="shared" si="1762"/>
        <v>#N/A</v>
      </c>
      <c r="AJ1468" s="5" t="e">
        <f t="shared" si="1763"/>
        <v>#N/A</v>
      </c>
      <c r="AK1468" s="5" t="e">
        <f t="shared" si="1764"/>
        <v>#N/A</v>
      </c>
      <c r="AL1468" s="5" t="e">
        <f t="shared" si="1765"/>
        <v>#N/A</v>
      </c>
      <c r="AM1468" s="5" t="e">
        <f t="shared" si="1766"/>
        <v>#N/A</v>
      </c>
      <c r="AN1468" s="5" t="e">
        <f t="shared" si="1767"/>
        <v>#N/A</v>
      </c>
      <c r="AO1468" s="5" t="e">
        <f t="shared" si="1768"/>
        <v>#N/A</v>
      </c>
      <c r="AP1468" s="5" t="e">
        <f t="shared" si="1769"/>
        <v>#N/A</v>
      </c>
      <c r="AQ1468" s="5" t="e">
        <f t="shared" si="1770"/>
        <v>#N/A</v>
      </c>
      <c r="AR1468" s="5" t="e">
        <f t="shared" si="1771"/>
        <v>#N/A</v>
      </c>
      <c r="AS1468" s="5" t="e">
        <f t="shared" si="1772"/>
        <v>#N/A</v>
      </c>
      <c r="AT1468" s="5" t="e">
        <f t="shared" si="1773"/>
        <v>#N/A</v>
      </c>
      <c r="AU1468" s="5" t="e">
        <f t="shared" si="1774"/>
        <v>#N/A</v>
      </c>
      <c r="AV1468" s="5" t="e">
        <f t="shared" si="1775"/>
        <v>#N/A</v>
      </c>
      <c r="AW1468" s="5" t="e">
        <f t="shared" si="1776"/>
        <v>#N/A</v>
      </c>
      <c r="AX1468" s="5" t="e">
        <f t="shared" si="1777"/>
        <v>#N/A</v>
      </c>
      <c r="AY1468" s="5" t="e">
        <f t="shared" si="1778"/>
        <v>#N/A</v>
      </c>
      <c r="AZ1468" s="5" t="e">
        <f t="shared" si="1779"/>
        <v>#N/A</v>
      </c>
      <c r="BA1468" s="5" t="e">
        <f t="shared" si="1780"/>
        <v>#N/A</v>
      </c>
      <c r="BB1468" s="5" t="e">
        <f t="shared" si="1781"/>
        <v>#N/A</v>
      </c>
      <c r="BC1468" s="5" t="e">
        <f t="shared" si="1782"/>
        <v>#N/A</v>
      </c>
      <c r="BD1468" s="5" t="e">
        <f t="shared" si="1783"/>
        <v>#N/A</v>
      </c>
      <c r="BE1468" s="5" t="e">
        <f t="shared" si="1784"/>
        <v>#N/A</v>
      </c>
      <c r="BF1468" s="5" t="e">
        <f t="shared" si="1785"/>
        <v>#N/A</v>
      </c>
      <c r="BG1468" s="5" t="e">
        <f t="shared" si="1786"/>
        <v>#N/A</v>
      </c>
      <c r="BH1468" s="5" t="e">
        <f t="shared" si="1787"/>
        <v>#N/A</v>
      </c>
      <c r="BI1468" s="5" t="e">
        <f t="shared" si="1788"/>
        <v>#N/A</v>
      </c>
      <c r="BJ1468" s="8" t="e">
        <f t="shared" si="1789"/>
        <v>#N/A</v>
      </c>
      <c r="BK1468" s="8" t="e">
        <f t="shared" si="1790"/>
        <v>#N/A</v>
      </c>
      <c r="BL1468" s="8" t="e">
        <f t="shared" si="1791"/>
        <v>#N/A</v>
      </c>
      <c r="BM1468" s="8" t="e">
        <f t="shared" si="1792"/>
        <v>#N/A</v>
      </c>
      <c r="BN1468" s="8" t="e">
        <f t="shared" si="1793"/>
        <v>#N/A</v>
      </c>
    </row>
    <row r="1469" spans="1:66" x14ac:dyDescent="0.25">
      <c r="A1469" t="s">
        <v>136</v>
      </c>
      <c r="B1469" t="s">
        <v>514</v>
      </c>
      <c r="C1469" t="s">
        <v>317</v>
      </c>
      <c r="D1469" t="s">
        <v>568</v>
      </c>
      <c r="E1469">
        <f>VLOOKUP(A1469,home!$A$2:$E$405,3,FALSE)</f>
        <v>1.4901185770751</v>
      </c>
      <c r="F1469" t="e">
        <f>VLOOKUP(B1469,home!$B$2:$E$405,3,FALSE)</f>
        <v>#N/A</v>
      </c>
      <c r="G1469">
        <f>VLOOKUP(C1469,away!$B$2:$E$405,4,FALSE)</f>
        <v>0.79</v>
      </c>
      <c r="H1469">
        <f>VLOOKUP(A1469,away!$A$2:$E$405,3,FALSE)</f>
        <v>1.24901185770751</v>
      </c>
      <c r="I1469">
        <f>VLOOKUP(C1469,away!$B$2:$E$405,3,FALSE)</f>
        <v>0.64</v>
      </c>
      <c r="J1469" t="e">
        <f>VLOOKUP(B1469,home!$B$2:$E$405,4,FALSE)</f>
        <v>#N/A</v>
      </c>
      <c r="K1469" s="3" t="e">
        <f t="shared" si="1738"/>
        <v>#N/A</v>
      </c>
      <c r="L1469" s="3" t="e">
        <f t="shared" si="1739"/>
        <v>#N/A</v>
      </c>
      <c r="M1469" s="5" t="e">
        <f t="shared" si="1740"/>
        <v>#N/A</v>
      </c>
      <c r="N1469" s="5" t="e">
        <f t="shared" si="1741"/>
        <v>#N/A</v>
      </c>
      <c r="O1469" s="5" t="e">
        <f t="shared" si="1742"/>
        <v>#N/A</v>
      </c>
      <c r="P1469" s="5" t="e">
        <f t="shared" si="1743"/>
        <v>#N/A</v>
      </c>
      <c r="Q1469" s="5" t="e">
        <f t="shared" si="1744"/>
        <v>#N/A</v>
      </c>
      <c r="R1469" s="5" t="e">
        <f t="shared" si="1745"/>
        <v>#N/A</v>
      </c>
      <c r="S1469" s="5" t="e">
        <f t="shared" si="1746"/>
        <v>#N/A</v>
      </c>
      <c r="T1469" s="5" t="e">
        <f t="shared" si="1747"/>
        <v>#N/A</v>
      </c>
      <c r="U1469" s="5" t="e">
        <f t="shared" si="1748"/>
        <v>#N/A</v>
      </c>
      <c r="V1469" s="5" t="e">
        <f t="shared" si="1749"/>
        <v>#N/A</v>
      </c>
      <c r="W1469" s="5" t="e">
        <f t="shared" si="1750"/>
        <v>#N/A</v>
      </c>
      <c r="X1469" s="5" t="e">
        <f t="shared" si="1751"/>
        <v>#N/A</v>
      </c>
      <c r="Y1469" s="5" t="e">
        <f t="shared" si="1752"/>
        <v>#N/A</v>
      </c>
      <c r="Z1469" s="5" t="e">
        <f t="shared" si="1753"/>
        <v>#N/A</v>
      </c>
      <c r="AA1469" s="5" t="e">
        <f t="shared" si="1754"/>
        <v>#N/A</v>
      </c>
      <c r="AB1469" s="5" t="e">
        <f t="shared" si="1755"/>
        <v>#N/A</v>
      </c>
      <c r="AC1469" s="5" t="e">
        <f t="shared" si="1756"/>
        <v>#N/A</v>
      </c>
      <c r="AD1469" s="5" t="e">
        <f t="shared" si="1757"/>
        <v>#N/A</v>
      </c>
      <c r="AE1469" s="5" t="e">
        <f t="shared" si="1758"/>
        <v>#N/A</v>
      </c>
      <c r="AF1469" s="5" t="e">
        <f t="shared" si="1759"/>
        <v>#N/A</v>
      </c>
      <c r="AG1469" s="5" t="e">
        <f t="shared" si="1760"/>
        <v>#N/A</v>
      </c>
      <c r="AH1469" s="5" t="e">
        <f t="shared" si="1761"/>
        <v>#N/A</v>
      </c>
      <c r="AI1469" s="5" t="e">
        <f t="shared" si="1762"/>
        <v>#N/A</v>
      </c>
      <c r="AJ1469" s="5" t="e">
        <f t="shared" si="1763"/>
        <v>#N/A</v>
      </c>
      <c r="AK1469" s="5" t="e">
        <f t="shared" si="1764"/>
        <v>#N/A</v>
      </c>
      <c r="AL1469" s="5" t="e">
        <f t="shared" si="1765"/>
        <v>#N/A</v>
      </c>
      <c r="AM1469" s="5" t="e">
        <f t="shared" si="1766"/>
        <v>#N/A</v>
      </c>
      <c r="AN1469" s="5" t="e">
        <f t="shared" si="1767"/>
        <v>#N/A</v>
      </c>
      <c r="AO1469" s="5" t="e">
        <f t="shared" si="1768"/>
        <v>#N/A</v>
      </c>
      <c r="AP1469" s="5" t="e">
        <f t="shared" si="1769"/>
        <v>#N/A</v>
      </c>
      <c r="AQ1469" s="5" t="e">
        <f t="shared" si="1770"/>
        <v>#N/A</v>
      </c>
      <c r="AR1469" s="5" t="e">
        <f t="shared" si="1771"/>
        <v>#N/A</v>
      </c>
      <c r="AS1469" s="5" t="e">
        <f t="shared" si="1772"/>
        <v>#N/A</v>
      </c>
      <c r="AT1469" s="5" t="e">
        <f t="shared" si="1773"/>
        <v>#N/A</v>
      </c>
      <c r="AU1469" s="5" t="e">
        <f t="shared" si="1774"/>
        <v>#N/A</v>
      </c>
      <c r="AV1469" s="5" t="e">
        <f t="shared" si="1775"/>
        <v>#N/A</v>
      </c>
      <c r="AW1469" s="5" t="e">
        <f t="shared" si="1776"/>
        <v>#N/A</v>
      </c>
      <c r="AX1469" s="5" t="e">
        <f t="shared" si="1777"/>
        <v>#N/A</v>
      </c>
      <c r="AY1469" s="5" t="e">
        <f t="shared" si="1778"/>
        <v>#N/A</v>
      </c>
      <c r="AZ1469" s="5" t="e">
        <f t="shared" si="1779"/>
        <v>#N/A</v>
      </c>
      <c r="BA1469" s="5" t="e">
        <f t="shared" si="1780"/>
        <v>#N/A</v>
      </c>
      <c r="BB1469" s="5" t="e">
        <f t="shared" si="1781"/>
        <v>#N/A</v>
      </c>
      <c r="BC1469" s="5" t="e">
        <f t="shared" si="1782"/>
        <v>#N/A</v>
      </c>
      <c r="BD1469" s="5" t="e">
        <f t="shared" si="1783"/>
        <v>#N/A</v>
      </c>
      <c r="BE1469" s="5" t="e">
        <f t="shared" si="1784"/>
        <v>#N/A</v>
      </c>
      <c r="BF1469" s="5" t="e">
        <f t="shared" si="1785"/>
        <v>#N/A</v>
      </c>
      <c r="BG1469" s="5" t="e">
        <f t="shared" si="1786"/>
        <v>#N/A</v>
      </c>
      <c r="BH1469" s="5" t="e">
        <f t="shared" si="1787"/>
        <v>#N/A</v>
      </c>
      <c r="BI1469" s="5" t="e">
        <f t="shared" si="1788"/>
        <v>#N/A</v>
      </c>
      <c r="BJ1469" s="8" t="e">
        <f t="shared" si="1789"/>
        <v>#N/A</v>
      </c>
      <c r="BK1469" s="8" t="e">
        <f t="shared" si="1790"/>
        <v>#N/A</v>
      </c>
      <c r="BL1469" s="8" t="e">
        <f t="shared" si="1791"/>
        <v>#N/A</v>
      </c>
      <c r="BM1469" s="8" t="e">
        <f t="shared" si="1792"/>
        <v>#N/A</v>
      </c>
      <c r="BN1469" s="8" t="e">
        <f t="shared" si="1793"/>
        <v>#N/A</v>
      </c>
    </row>
    <row r="1470" spans="1:66" x14ac:dyDescent="0.25">
      <c r="A1470" t="s">
        <v>136</v>
      </c>
      <c r="B1470" t="s">
        <v>137</v>
      </c>
      <c r="C1470" t="s">
        <v>388</v>
      </c>
      <c r="D1470" t="s">
        <v>568</v>
      </c>
      <c r="E1470">
        <f>VLOOKUP(A1470,home!$A$2:$E$405,3,FALSE)</f>
        <v>1.4901185770751</v>
      </c>
      <c r="F1470">
        <f>VLOOKUP(B1470,home!$B$2:$E$405,3,FALSE)</f>
        <v>0.98</v>
      </c>
      <c r="G1470">
        <f>VLOOKUP(C1470,away!$B$2:$E$405,4,FALSE)</f>
        <v>0.76</v>
      </c>
      <c r="H1470">
        <f>VLOOKUP(A1470,away!$A$2:$E$405,3,FALSE)</f>
        <v>1.24901185770751</v>
      </c>
      <c r="I1470">
        <f>VLOOKUP(C1470,away!$B$2:$E$405,3,FALSE)</f>
        <v>0.95</v>
      </c>
      <c r="J1470">
        <f>VLOOKUP(B1470,home!$B$2:$E$405,4,FALSE)</f>
        <v>1.27</v>
      </c>
      <c r="K1470" s="3">
        <f t="shared" si="1738"/>
        <v>1.1098403162055344</v>
      </c>
      <c r="L1470" s="3">
        <f t="shared" si="1739"/>
        <v>1.5069328063241108</v>
      </c>
      <c r="M1470" s="5">
        <f t="shared" si="1740"/>
        <v>7.3038168191879305E-2</v>
      </c>
      <c r="N1470" s="5">
        <f t="shared" si="1741"/>
        <v>8.106070368114833E-2</v>
      </c>
      <c r="O1470" s="5">
        <f t="shared" si="1742"/>
        <v>0.11006361176216109</v>
      </c>
      <c r="P1470" s="5">
        <f t="shared" si="1743"/>
        <v>0.12215303368084003</v>
      </c>
      <c r="Q1470" s="5">
        <f t="shared" si="1744"/>
        <v>4.4982218502664401E-2</v>
      </c>
      <c r="R1470" s="5">
        <f t="shared" si="1745"/>
        <v>8.2929233673460431E-2</v>
      </c>
      <c r="S1470" s="5">
        <f t="shared" si="1746"/>
        <v>5.1073856337115343E-2</v>
      </c>
      <c r="T1470" s="5">
        <f t="shared" si="1747"/>
        <v>6.7785180762904393E-2</v>
      </c>
      <c r="U1470" s="5">
        <f t="shared" si="1748"/>
        <v>9.2038206922835972E-2</v>
      </c>
      <c r="V1470" s="5">
        <f t="shared" si="1749"/>
        <v>9.4909683644492267E-3</v>
      </c>
      <c r="W1470" s="5">
        <f t="shared" si="1750"/>
        <v>1.6641026535541167E-2</v>
      </c>
      <c r="X1470" s="5">
        <f t="shared" si="1751"/>
        <v>2.5076908817317042E-2</v>
      </c>
      <c r="Y1470" s="5">
        <f t="shared" si="1752"/>
        <v>1.8894608289006711E-2</v>
      </c>
      <c r="Z1470" s="5">
        <f t="shared" si="1753"/>
        <v>4.1656260941951885E-2</v>
      </c>
      <c r="AA1470" s="5">
        <f t="shared" si="1754"/>
        <v>4.6231797815756127E-2</v>
      </c>
      <c r="AB1470" s="5">
        <f t="shared" si="1755"/>
        <v>2.5654956553294559E-2</v>
      </c>
      <c r="AC1470" s="5">
        <f t="shared" si="1756"/>
        <v>9.9207596434426311E-4</v>
      </c>
      <c r="AD1470" s="5">
        <f t="shared" si="1757"/>
        <v>4.6172205380474243E-3</v>
      </c>
      <c r="AE1470" s="5">
        <f t="shared" si="1758"/>
        <v>6.9578411028171248E-3</v>
      </c>
      <c r="AF1470" s="5">
        <f t="shared" si="1759"/>
        <v>5.24249950951273E-3</v>
      </c>
      <c r="AG1470" s="5">
        <f t="shared" si="1760"/>
        <v>2.6333648326742633E-3</v>
      </c>
      <c r="AH1470" s="5">
        <f t="shared" si="1761"/>
        <v>1.5693296550556256E-2</v>
      </c>
      <c r="AI1470" s="5">
        <f t="shared" si="1762"/>
        <v>1.7417053205976578E-2</v>
      </c>
      <c r="AJ1470" s="5">
        <f t="shared" si="1763"/>
        <v>9.6650739187448317E-3</v>
      </c>
      <c r="AK1470" s="5">
        <f t="shared" si="1764"/>
        <v>3.5755628980432093E-3</v>
      </c>
      <c r="AL1470" s="5">
        <f t="shared" si="1765"/>
        <v>6.636808763775667E-5</v>
      </c>
      <c r="AM1470" s="5">
        <f t="shared" si="1766"/>
        <v>1.0248755003874474E-3</v>
      </c>
      <c r="AN1470" s="5">
        <f t="shared" si="1767"/>
        <v>1.5444185139316833E-3</v>
      </c>
      <c r="AO1470" s="5">
        <f t="shared" si="1768"/>
        <v>1.1636674626689925E-3</v>
      </c>
      <c r="AP1470" s="5">
        <f t="shared" si="1769"/>
        <v>5.8452289171594736E-4</v>
      </c>
      <c r="AQ1470" s="5">
        <f t="shared" si="1770"/>
        <v>2.2020918039354932E-4</v>
      </c>
      <c r="AR1470" s="5">
        <f t="shared" si="1771"/>
        <v>4.7297486822812417E-3</v>
      </c>
      <c r="AS1470" s="5">
        <f t="shared" si="1772"/>
        <v>5.2492657731157228E-3</v>
      </c>
      <c r="AT1470" s="5">
        <f t="shared" si="1773"/>
        <v>2.9129233927408216E-3</v>
      </c>
      <c r="AU1470" s="5">
        <f t="shared" si="1774"/>
        <v>1.0776266064273239E-3</v>
      </c>
      <c r="AV1470" s="5">
        <f t="shared" si="1775"/>
        <v>2.9899836340719949E-4</v>
      </c>
      <c r="AW1470" s="5">
        <f t="shared" si="1776"/>
        <v>3.0832673766656442E-6</v>
      </c>
      <c r="AX1470" s="5">
        <f t="shared" si="1777"/>
        <v>1.8957469157021811E-4</v>
      </c>
      <c r="AY1470" s="5">
        <f t="shared" si="1778"/>
        <v>2.8567632197593653E-4</v>
      </c>
      <c r="AZ1470" s="5">
        <f t="shared" si="1779"/>
        <v>2.152475107877742E-4</v>
      </c>
      <c r="BA1470" s="5">
        <f t="shared" si="1780"/>
        <v>1.0812117849523327E-4</v>
      </c>
      <c r="BB1470" s="5">
        <f t="shared" si="1781"/>
        <v>4.0732837733223011E-5</v>
      </c>
      <c r="BC1470" s="5">
        <f t="shared" si="1782"/>
        <v>1.2276329894974067E-5</v>
      </c>
      <c r="BD1470" s="5">
        <f t="shared" si="1783"/>
        <v>1.1879022424996406E-3</v>
      </c>
      <c r="BE1470" s="5">
        <f t="shared" si="1784"/>
        <v>1.3183818004370645E-3</v>
      </c>
      <c r="BF1470" s="5">
        <f t="shared" si="1785"/>
        <v>7.3159663713834669E-4</v>
      </c>
      <c r="BG1470" s="5">
        <f t="shared" si="1786"/>
        <v>2.7065181436550944E-4</v>
      </c>
      <c r="BH1470" s="5">
        <f t="shared" si="1787"/>
        <v>7.5095073809254659E-5</v>
      </c>
      <c r="BI1470" s="5">
        <f t="shared" si="1788"/>
        <v>1.6668708092388215E-5</v>
      </c>
      <c r="BJ1470" s="8">
        <f t="shared" si="1789"/>
        <v>0.27928089499118858</v>
      </c>
      <c r="BK1470" s="8">
        <f t="shared" si="1790"/>
        <v>0.25710014694824185</v>
      </c>
      <c r="BL1470" s="8">
        <f t="shared" si="1791"/>
        <v>0.42113765239514372</v>
      </c>
      <c r="BM1470" s="8">
        <f t="shared" si="1792"/>
        <v>0.48466539272977321</v>
      </c>
      <c r="BN1470" s="8">
        <f t="shared" si="1793"/>
        <v>0.51422696949215352</v>
      </c>
    </row>
    <row r="1471" spans="1:66" x14ac:dyDescent="0.25">
      <c r="A1471" t="s">
        <v>136</v>
      </c>
      <c r="B1471" t="s">
        <v>135</v>
      </c>
      <c r="C1471" t="s">
        <v>473</v>
      </c>
      <c r="D1471" t="s">
        <v>568</v>
      </c>
      <c r="E1471">
        <f>VLOOKUP(A1471,home!$A$2:$E$405,3,FALSE)</f>
        <v>1.4901185770751</v>
      </c>
      <c r="F1471">
        <f>VLOOKUP(B1471,home!$B$2:$E$405,3,FALSE)</f>
        <v>0.93</v>
      </c>
      <c r="G1471">
        <f>VLOOKUP(C1471,away!$B$2:$E$405,4,FALSE)</f>
        <v>1.25</v>
      </c>
      <c r="H1471">
        <f>VLOOKUP(A1471,away!$A$2:$E$405,3,FALSE)</f>
        <v>1.24901185770751</v>
      </c>
      <c r="I1471">
        <f>VLOOKUP(C1471,away!$B$2:$E$405,3,FALSE)</f>
        <v>0.57999999999999996</v>
      </c>
      <c r="J1471">
        <f>VLOOKUP(B1471,home!$B$2:$E$405,4,FALSE)</f>
        <v>1.65</v>
      </c>
      <c r="K1471" s="3">
        <f t="shared" si="1738"/>
        <v>1.7322628458498037</v>
      </c>
      <c r="L1471" s="3">
        <f t="shared" si="1739"/>
        <v>1.195304347826087</v>
      </c>
      <c r="M1471" s="5">
        <f t="shared" si="1740"/>
        <v>5.3527100941934094E-2</v>
      </c>
      <c r="N1471" s="5">
        <f t="shared" si="1741"/>
        <v>9.2723008207764468E-2</v>
      </c>
      <c r="O1471" s="5">
        <f t="shared" si="1742"/>
        <v>6.398117648241966E-2</v>
      </c>
      <c r="P1471" s="5">
        <f t="shared" si="1743"/>
        <v>0.11083221485425482</v>
      </c>
      <c r="Q1471" s="5">
        <f t="shared" si="1744"/>
        <v>8.0310311036868406E-2</v>
      </c>
      <c r="R1471" s="5">
        <f t="shared" si="1745"/>
        <v>3.8238489214232209E-2</v>
      </c>
      <c r="S1471" s="5">
        <f t="shared" si="1746"/>
        <v>5.7371778189636506E-2</v>
      </c>
      <c r="T1471" s="5">
        <f t="shared" si="1747"/>
        <v>9.5995263957634178E-2</v>
      </c>
      <c r="U1471" s="5">
        <f t="shared" si="1748"/>
        <v>6.6239114147242914E-2</v>
      </c>
      <c r="V1471" s="5">
        <f t="shared" si="1749"/>
        <v>1.3199214634558594E-2</v>
      </c>
      <c r="W1471" s="5">
        <f t="shared" si="1750"/>
        <v>4.6372855982602865E-2</v>
      </c>
      <c r="X1471" s="5">
        <f t="shared" si="1751"/>
        <v>5.5429676377118174E-2</v>
      </c>
      <c r="Y1471" s="5">
        <f t="shared" si="1752"/>
        <v>3.3127666586081156E-2</v>
      </c>
      <c r="Z1471" s="5">
        <f t="shared" si="1753"/>
        <v>1.5235544137357561E-2</v>
      </c>
      <c r="AA1471" s="5">
        <f t="shared" si="1754"/>
        <v>2.6391967045449303E-2</v>
      </c>
      <c r="AB1471" s="5">
        <f t="shared" si="1755"/>
        <v>2.2858911970862126E-2</v>
      </c>
      <c r="AC1471" s="5">
        <f t="shared" si="1756"/>
        <v>1.7081279465701942E-3</v>
      </c>
      <c r="AD1471" s="5">
        <f t="shared" si="1757"/>
        <v>2.0082493868651678E-2</v>
      </c>
      <c r="AE1471" s="5">
        <f t="shared" si="1758"/>
        <v>2.4004692236390086E-2</v>
      </c>
      <c r="AF1471" s="5">
        <f t="shared" si="1759"/>
        <v>1.4346456499192094E-2</v>
      </c>
      <c r="AG1471" s="5">
        <f t="shared" si="1760"/>
        <v>5.7161272764607099E-3</v>
      </c>
      <c r="AH1471" s="5">
        <f t="shared" si="1761"/>
        <v>4.5527780372199367E-3</v>
      </c>
      <c r="AI1471" s="5">
        <f t="shared" si="1762"/>
        <v>7.886608239277091E-3</v>
      </c>
      <c r="AJ1471" s="5">
        <f t="shared" si="1763"/>
        <v>6.8308392163363221E-3</v>
      </c>
      <c r="AK1471" s="5">
        <f t="shared" si="1764"/>
        <v>3.9442696601444012E-3</v>
      </c>
      <c r="AL1471" s="5">
        <f t="shared" si="1765"/>
        <v>1.4147271213376056E-4</v>
      </c>
      <c r="AM1471" s="5">
        <f t="shared" si="1766"/>
        <v>6.957631596134356E-3</v>
      </c>
      <c r="AN1471" s="5">
        <f t="shared" si="1767"/>
        <v>8.3164872974315542E-3</v>
      </c>
      <c r="AO1471" s="5">
        <f t="shared" si="1768"/>
        <v>4.9703667126301801E-3</v>
      </c>
      <c r="AP1471" s="5">
        <f t="shared" si="1769"/>
        <v>1.9803669806323027E-3</v>
      </c>
      <c r="AQ1471" s="5">
        <f t="shared" si="1770"/>
        <v>5.91785315560253E-4</v>
      </c>
      <c r="AR1471" s="5">
        <f t="shared" si="1771"/>
        <v>1.0883910765152208E-3</v>
      </c>
      <c r="AS1471" s="5">
        <f t="shared" si="1772"/>
        <v>1.8853794236017879E-3</v>
      </c>
      <c r="AT1471" s="5">
        <f t="shared" si="1773"/>
        <v>1.6329863629175479E-3</v>
      </c>
      <c r="AU1471" s="5">
        <f t="shared" si="1774"/>
        <v>9.4292053475382432E-4</v>
      </c>
      <c r="AV1471" s="5">
        <f t="shared" si="1775"/>
        <v>4.0834655223571952E-4</v>
      </c>
      <c r="AW1471" s="5">
        <f t="shared" si="1776"/>
        <v>8.1369653831120799E-6</v>
      </c>
      <c r="AX1471" s="5">
        <f t="shared" si="1777"/>
        <v>2.0087411181823689E-3</v>
      </c>
      <c r="AY1471" s="5">
        <f t="shared" si="1778"/>
        <v>2.4010569922204212E-3</v>
      </c>
      <c r="AZ1471" s="5">
        <f t="shared" si="1779"/>
        <v>1.4349969310896483E-3</v>
      </c>
      <c r="BA1471" s="5">
        <f t="shared" si="1780"/>
        <v>5.7175269028284946E-4</v>
      </c>
      <c r="BB1471" s="5">
        <f t="shared" si="1781"/>
        <v>1.7085461914408804E-4</v>
      </c>
      <c r="BC1471" s="5">
        <f t="shared" si="1782"/>
        <v>4.0844653821819687E-5</v>
      </c>
      <c r="BD1471" s="5">
        <f t="shared" si="1783"/>
        <v>2.1682643098229313E-4</v>
      </c>
      <c r="BE1471" s="5">
        <f t="shared" si="1784"/>
        <v>3.7560037038884321E-4</v>
      </c>
      <c r="BF1471" s="5">
        <f t="shared" si="1785"/>
        <v>3.2531928325600895E-4</v>
      </c>
      <c r="BG1471" s="5">
        <f t="shared" si="1786"/>
        <v>1.8784616914095756E-4</v>
      </c>
      <c r="BH1471" s="5">
        <f t="shared" si="1787"/>
        <v>8.1349734884524649E-5</v>
      </c>
      <c r="BI1471" s="5">
        <f t="shared" si="1788"/>
        <v>2.8183824652038738E-5</v>
      </c>
      <c r="BJ1471" s="8">
        <f t="shared" si="1789"/>
        <v>0.49755343693589371</v>
      </c>
      <c r="BK1471" s="8">
        <f t="shared" si="1790"/>
        <v>0.23918096627130839</v>
      </c>
      <c r="BL1471" s="8">
        <f t="shared" si="1791"/>
        <v>0.24809730377651273</v>
      </c>
      <c r="BM1471" s="8">
        <f t="shared" si="1792"/>
        <v>0.55806203035676138</v>
      </c>
      <c r="BN1471" s="8">
        <f t="shared" si="1793"/>
        <v>0.43961230073747365</v>
      </c>
    </row>
    <row r="1472" spans="1:66" x14ac:dyDescent="0.25">
      <c r="A1472" t="s">
        <v>136</v>
      </c>
      <c r="B1472" t="s">
        <v>116</v>
      </c>
      <c r="C1472" t="s">
        <v>516</v>
      </c>
      <c r="D1472" t="s">
        <v>568</v>
      </c>
      <c r="E1472">
        <f>VLOOKUP(A1472,home!$A$2:$E$405,3,FALSE)</f>
        <v>1.4901185770751</v>
      </c>
      <c r="F1472">
        <f>VLOOKUP(B1472,home!$B$2:$E$405,3,FALSE)</f>
        <v>0.48</v>
      </c>
      <c r="G1472" t="e">
        <f>VLOOKUP(C1472,away!$B$2:$E$405,4,FALSE)</f>
        <v>#N/A</v>
      </c>
      <c r="H1472">
        <f>VLOOKUP(A1472,away!$A$2:$E$405,3,FALSE)</f>
        <v>1.24901185770751</v>
      </c>
      <c r="I1472" t="e">
        <f>VLOOKUP(C1472,away!$B$2:$E$405,3,FALSE)</f>
        <v>#N/A</v>
      </c>
      <c r="J1472">
        <f>VLOOKUP(B1472,home!$B$2:$E$405,4,FALSE)</f>
        <v>1.41</v>
      </c>
      <c r="K1472" s="3" t="e">
        <f t="shared" si="1738"/>
        <v>#N/A</v>
      </c>
      <c r="L1472" s="3" t="e">
        <f t="shared" si="1739"/>
        <v>#N/A</v>
      </c>
      <c r="M1472" s="5" t="e">
        <f t="shared" si="1740"/>
        <v>#N/A</v>
      </c>
      <c r="N1472" s="5" t="e">
        <f t="shared" si="1741"/>
        <v>#N/A</v>
      </c>
      <c r="O1472" s="5" t="e">
        <f t="shared" si="1742"/>
        <v>#N/A</v>
      </c>
      <c r="P1472" s="5" t="e">
        <f t="shared" si="1743"/>
        <v>#N/A</v>
      </c>
      <c r="Q1472" s="5" t="e">
        <f t="shared" si="1744"/>
        <v>#N/A</v>
      </c>
      <c r="R1472" s="5" t="e">
        <f t="shared" si="1745"/>
        <v>#N/A</v>
      </c>
      <c r="S1472" s="5" t="e">
        <f t="shared" si="1746"/>
        <v>#N/A</v>
      </c>
      <c r="T1472" s="5" t="e">
        <f t="shared" si="1747"/>
        <v>#N/A</v>
      </c>
      <c r="U1472" s="5" t="e">
        <f t="shared" si="1748"/>
        <v>#N/A</v>
      </c>
      <c r="V1472" s="5" t="e">
        <f t="shared" si="1749"/>
        <v>#N/A</v>
      </c>
      <c r="W1472" s="5" t="e">
        <f t="shared" si="1750"/>
        <v>#N/A</v>
      </c>
      <c r="X1472" s="5" t="e">
        <f t="shared" si="1751"/>
        <v>#N/A</v>
      </c>
      <c r="Y1472" s="5" t="e">
        <f t="shared" si="1752"/>
        <v>#N/A</v>
      </c>
      <c r="Z1472" s="5" t="e">
        <f t="shared" si="1753"/>
        <v>#N/A</v>
      </c>
      <c r="AA1472" s="5" t="e">
        <f t="shared" si="1754"/>
        <v>#N/A</v>
      </c>
      <c r="AB1472" s="5" t="e">
        <f t="shared" si="1755"/>
        <v>#N/A</v>
      </c>
      <c r="AC1472" s="5" t="e">
        <f t="shared" si="1756"/>
        <v>#N/A</v>
      </c>
      <c r="AD1472" s="5" t="e">
        <f t="shared" si="1757"/>
        <v>#N/A</v>
      </c>
      <c r="AE1472" s="5" t="e">
        <f t="shared" si="1758"/>
        <v>#N/A</v>
      </c>
      <c r="AF1472" s="5" t="e">
        <f t="shared" si="1759"/>
        <v>#N/A</v>
      </c>
      <c r="AG1472" s="5" t="e">
        <f t="shared" si="1760"/>
        <v>#N/A</v>
      </c>
      <c r="AH1472" s="5" t="e">
        <f t="shared" si="1761"/>
        <v>#N/A</v>
      </c>
      <c r="AI1472" s="5" t="e">
        <f t="shared" si="1762"/>
        <v>#N/A</v>
      </c>
      <c r="AJ1472" s="5" t="e">
        <f t="shared" si="1763"/>
        <v>#N/A</v>
      </c>
      <c r="AK1472" s="5" t="e">
        <f t="shared" si="1764"/>
        <v>#N/A</v>
      </c>
      <c r="AL1472" s="5" t="e">
        <f t="shared" si="1765"/>
        <v>#N/A</v>
      </c>
      <c r="AM1472" s="5" t="e">
        <f t="shared" si="1766"/>
        <v>#N/A</v>
      </c>
      <c r="AN1472" s="5" t="e">
        <f t="shared" si="1767"/>
        <v>#N/A</v>
      </c>
      <c r="AO1472" s="5" t="e">
        <f t="shared" si="1768"/>
        <v>#N/A</v>
      </c>
      <c r="AP1472" s="5" t="e">
        <f t="shared" si="1769"/>
        <v>#N/A</v>
      </c>
      <c r="AQ1472" s="5" t="e">
        <f t="shared" si="1770"/>
        <v>#N/A</v>
      </c>
      <c r="AR1472" s="5" t="e">
        <f t="shared" si="1771"/>
        <v>#N/A</v>
      </c>
      <c r="AS1472" s="5" t="e">
        <f t="shared" si="1772"/>
        <v>#N/A</v>
      </c>
      <c r="AT1472" s="5" t="e">
        <f t="shared" si="1773"/>
        <v>#N/A</v>
      </c>
      <c r="AU1472" s="5" t="e">
        <f t="shared" si="1774"/>
        <v>#N/A</v>
      </c>
      <c r="AV1472" s="5" t="e">
        <f t="shared" si="1775"/>
        <v>#N/A</v>
      </c>
      <c r="AW1472" s="5" t="e">
        <f t="shared" si="1776"/>
        <v>#N/A</v>
      </c>
      <c r="AX1472" s="5" t="e">
        <f t="shared" si="1777"/>
        <v>#N/A</v>
      </c>
      <c r="AY1472" s="5" t="e">
        <f t="shared" si="1778"/>
        <v>#N/A</v>
      </c>
      <c r="AZ1472" s="5" t="e">
        <f t="shared" si="1779"/>
        <v>#N/A</v>
      </c>
      <c r="BA1472" s="5" t="e">
        <f t="shared" si="1780"/>
        <v>#N/A</v>
      </c>
      <c r="BB1472" s="5" t="e">
        <f t="shared" si="1781"/>
        <v>#N/A</v>
      </c>
      <c r="BC1472" s="5" t="e">
        <f t="shared" si="1782"/>
        <v>#N/A</v>
      </c>
      <c r="BD1472" s="5" t="e">
        <f t="shared" si="1783"/>
        <v>#N/A</v>
      </c>
      <c r="BE1472" s="5" t="e">
        <f t="shared" si="1784"/>
        <v>#N/A</v>
      </c>
      <c r="BF1472" s="5" t="e">
        <f t="shared" si="1785"/>
        <v>#N/A</v>
      </c>
      <c r="BG1472" s="5" t="e">
        <f t="shared" si="1786"/>
        <v>#N/A</v>
      </c>
      <c r="BH1472" s="5" t="e">
        <f t="shared" si="1787"/>
        <v>#N/A</v>
      </c>
      <c r="BI1472" s="5" t="e">
        <f t="shared" si="1788"/>
        <v>#N/A</v>
      </c>
      <c r="BJ1472" s="8" t="e">
        <f t="shared" si="1789"/>
        <v>#N/A</v>
      </c>
      <c r="BK1472" s="8" t="e">
        <f t="shared" si="1790"/>
        <v>#N/A</v>
      </c>
      <c r="BL1472" s="8" t="e">
        <f t="shared" si="1791"/>
        <v>#N/A</v>
      </c>
      <c r="BM1472" s="8" t="e">
        <f t="shared" si="1792"/>
        <v>#N/A</v>
      </c>
      <c r="BN1472" s="8" t="e">
        <f t="shared" si="1793"/>
        <v>#N/A</v>
      </c>
    </row>
    <row r="1473" spans="1:66" x14ac:dyDescent="0.25">
      <c r="A1473" t="s">
        <v>136</v>
      </c>
      <c r="B1473" t="s">
        <v>373</v>
      </c>
      <c r="C1473" t="s">
        <v>315</v>
      </c>
      <c r="D1473" t="s">
        <v>568</v>
      </c>
      <c r="E1473">
        <f>VLOOKUP(A1473,home!$A$2:$E$405,3,FALSE)</f>
        <v>1.4901185770751</v>
      </c>
      <c r="F1473">
        <f>VLOOKUP(B1473,home!$B$2:$E$405,3,FALSE)</f>
        <v>1.56</v>
      </c>
      <c r="G1473">
        <f>VLOOKUP(C1473,away!$B$2:$E$405,4,FALSE)</f>
        <v>1.43</v>
      </c>
      <c r="H1473">
        <f>VLOOKUP(A1473,away!$A$2:$E$405,3,FALSE)</f>
        <v>1.24901185770751</v>
      </c>
      <c r="I1473">
        <f>VLOOKUP(C1473,away!$B$2:$E$405,3,FALSE)</f>
        <v>0.95</v>
      </c>
      <c r="J1473">
        <f>VLOOKUP(B1473,home!$B$2:$E$405,4,FALSE)</f>
        <v>0.87</v>
      </c>
      <c r="K1473" s="3">
        <f t="shared" si="1738"/>
        <v>3.3241565217391331</v>
      </c>
      <c r="L1473" s="3">
        <f t="shared" si="1739"/>
        <v>1.0323083003952569</v>
      </c>
      <c r="M1473" s="5">
        <f t="shared" si="1740"/>
        <v>1.2823641465727368E-2</v>
      </c>
      <c r="N1473" s="5">
        <f t="shared" si="1741"/>
        <v>4.2627791410742008E-2</v>
      </c>
      <c r="O1473" s="5">
        <f t="shared" si="1742"/>
        <v>1.3237951526363161E-2</v>
      </c>
      <c r="P1473" s="5">
        <f t="shared" si="1743"/>
        <v>4.4005022900826612E-2</v>
      </c>
      <c r="Q1473" s="5">
        <f t="shared" si="1744"/>
        <v>7.0850725412676743E-2</v>
      </c>
      <c r="R1473" s="5">
        <f t="shared" si="1745"/>
        <v>6.8328236204473758E-3</v>
      </c>
      <c r="S1473" s="5">
        <f t="shared" si="1746"/>
        <v>3.7751407150567087E-2</v>
      </c>
      <c r="T1473" s="5">
        <f t="shared" si="1747"/>
        <v>7.3139791932531367E-2</v>
      </c>
      <c r="U1473" s="5">
        <f t="shared" si="1748"/>
        <v>2.2713375199803338E-2</v>
      </c>
      <c r="V1473" s="5">
        <f t="shared" si="1749"/>
        <v>1.4394000683460018E-2</v>
      </c>
      <c r="W1473" s="5">
        <f t="shared" si="1750"/>
        <v>7.8506300316832631E-2</v>
      </c>
      <c r="X1473" s="5">
        <f t="shared" si="1751"/>
        <v>8.1042705450389108E-2</v>
      </c>
      <c r="Y1473" s="5">
        <f t="shared" si="1752"/>
        <v>4.1830528761462302E-2</v>
      </c>
      <c r="Z1473" s="5">
        <f t="shared" si="1753"/>
        <v>2.3511935128415319E-3</v>
      </c>
      <c r="AA1473" s="5">
        <f t="shared" si="1754"/>
        <v>7.815735249582921E-3</v>
      </c>
      <c r="AB1473" s="5">
        <f t="shared" si="1755"/>
        <v>1.2990363651043751E-2</v>
      </c>
      <c r="AC1473" s="5">
        <f t="shared" si="1756"/>
        <v>3.0871122459785855E-3</v>
      </c>
      <c r="AD1473" s="5">
        <f t="shared" si="1757"/>
        <v>6.5241807548952535E-2</v>
      </c>
      <c r="AE1473" s="5">
        <f t="shared" si="1758"/>
        <v>6.7349659465573627E-2</v>
      </c>
      <c r="AF1473" s="5">
        <f t="shared" si="1759"/>
        <v>3.4762806247552819E-2</v>
      </c>
      <c r="AG1473" s="5">
        <f t="shared" si="1760"/>
        <v>1.196197781146029E-2</v>
      </c>
      <c r="AH1473" s="5">
        <f t="shared" si="1761"/>
        <v>6.0678914478544865E-4</v>
      </c>
      <c r="AI1473" s="5">
        <f t="shared" si="1762"/>
        <v>2.0170620929590602E-3</v>
      </c>
      <c r="AJ1473" s="5">
        <f t="shared" si="1763"/>
        <v>3.3525150555313243E-3</v>
      </c>
      <c r="AK1473" s="5">
        <f t="shared" si="1764"/>
        <v>3.7147615953576933E-3</v>
      </c>
      <c r="AL1473" s="5">
        <f t="shared" si="1765"/>
        <v>4.2374374063648072E-4</v>
      </c>
      <c r="AM1473" s="5">
        <f t="shared" si="1766"/>
        <v>4.3374796010779967E-2</v>
      </c>
      <c r="AN1473" s="5">
        <f t="shared" si="1767"/>
        <v>4.477616194987924E-2</v>
      </c>
      <c r="AO1473" s="5">
        <f t="shared" si="1768"/>
        <v>2.3111401820351304E-2</v>
      </c>
      <c r="AP1473" s="5">
        <f t="shared" si="1769"/>
        <v>7.9526973109729001E-3</v>
      </c>
      <c r="AQ1473" s="5">
        <f t="shared" si="1770"/>
        <v>2.0524088611620908E-3</v>
      </c>
      <c r="AR1473" s="5">
        <f t="shared" si="1771"/>
        <v>1.2527869415035166E-4</v>
      </c>
      <c r="AS1473" s="5">
        <f t="shared" si="1772"/>
        <v>4.1644598819485368E-4</v>
      </c>
      <c r="AT1473" s="5">
        <f t="shared" si="1773"/>
        <v>6.9216582380501066E-4</v>
      </c>
      <c r="AU1473" s="5">
        <f t="shared" si="1774"/>
        <v>7.6695584577545503E-4</v>
      </c>
      <c r="AV1473" s="5">
        <f t="shared" si="1775"/>
        <v>6.3737031915510789E-4</v>
      </c>
      <c r="AW1473" s="5">
        <f t="shared" si="1776"/>
        <v>4.0391657905669546E-5</v>
      </c>
      <c r="AX1473" s="5">
        <f t="shared" si="1777"/>
        <v>2.4030768506389816E-2</v>
      </c>
      <c r="AY1473" s="5">
        <f t="shared" si="1778"/>
        <v>2.4807161794023137E-2</v>
      </c>
      <c r="AZ1473" s="5">
        <f t="shared" si="1779"/>
        <v>1.2804319514609088E-2</v>
      </c>
      <c r="BA1473" s="5">
        <f t="shared" si="1780"/>
        <v>4.4060017719479757E-3</v>
      </c>
      <c r="BB1473" s="5">
        <f t="shared" si="1781"/>
        <v>1.1370880501845259E-3</v>
      </c>
      <c r="BC1473" s="5">
        <f t="shared" si="1782"/>
        <v>2.3476508649714902E-4</v>
      </c>
      <c r="BD1473" s="5">
        <f t="shared" si="1783"/>
        <v>2.1554372639014444E-5</v>
      </c>
      <c r="BE1473" s="5">
        <f t="shared" si="1784"/>
        <v>7.1650108379975398E-5</v>
      </c>
      <c r="BF1473" s="5">
        <f t="shared" si="1785"/>
        <v>1.1908808752730551E-4</v>
      </c>
      <c r="BG1473" s="5">
        <f t="shared" si="1786"/>
        <v>1.3195581427177772E-4</v>
      </c>
      <c r="BH1473" s="5">
        <f t="shared" si="1787"/>
        <v>1.0966044514823193E-4</v>
      </c>
      <c r="BI1473" s="5">
        <f t="shared" si="1788"/>
        <v>7.2905696783262294E-5</v>
      </c>
      <c r="BJ1473" s="8">
        <f t="shared" si="1789"/>
        <v>0.75600166503497057</v>
      </c>
      <c r="BK1473" s="8">
        <f t="shared" si="1790"/>
        <v>0.13729208998121931</v>
      </c>
      <c r="BL1473" s="8">
        <f t="shared" si="1791"/>
        <v>7.6446408331704407E-2</v>
      </c>
      <c r="BM1473" s="8">
        <f t="shared" si="1792"/>
        <v>0.75694663038783516</v>
      </c>
      <c r="BN1473" s="8">
        <f t="shared" si="1793"/>
        <v>0.19037795633678326</v>
      </c>
    </row>
    <row r="1474" spans="1:66" x14ac:dyDescent="0.25">
      <c r="A1474" t="s">
        <v>136</v>
      </c>
      <c r="B1474" t="s">
        <v>125</v>
      </c>
      <c r="C1474" t="s">
        <v>138</v>
      </c>
      <c r="D1474" t="s">
        <v>568</v>
      </c>
      <c r="E1474">
        <f>VLOOKUP(A1474,home!$A$2:$E$405,3,FALSE)</f>
        <v>1.4901185770751</v>
      </c>
      <c r="F1474">
        <f>VLOOKUP(B1474,home!$B$2:$E$405,3,FALSE)</f>
        <v>0.79</v>
      </c>
      <c r="G1474">
        <f>VLOOKUP(C1474,away!$B$2:$E$405,4,FALSE)</f>
        <v>0.85</v>
      </c>
      <c r="H1474">
        <f>VLOOKUP(A1474,away!$A$2:$E$405,3,FALSE)</f>
        <v>1.24901185770751</v>
      </c>
      <c r="I1474">
        <f>VLOOKUP(C1474,away!$B$2:$E$405,3,FALSE)</f>
        <v>1.34</v>
      </c>
      <c r="J1474">
        <f>VLOOKUP(B1474,home!$B$2:$E$405,4,FALSE)</f>
        <v>0.98</v>
      </c>
      <c r="K1474" s="3">
        <f t="shared" si="1738"/>
        <v>1.0006146245059298</v>
      </c>
      <c r="L1474" s="3">
        <f t="shared" si="1739"/>
        <v>1.6402023715415022</v>
      </c>
      <c r="M1474" s="5">
        <f t="shared" si="1740"/>
        <v>7.1302991490934969E-2</v>
      </c>
      <c r="N1474" s="5">
        <f t="shared" si="1741"/>
        <v>7.1346816056851392E-2</v>
      </c>
      <c r="O1474" s="5">
        <f t="shared" si="1742"/>
        <v>0.11695133574143507</v>
      </c>
      <c r="P1474" s="5">
        <f t="shared" si="1743"/>
        <v>0.11702321689838296</v>
      </c>
      <c r="Q1474" s="5">
        <f t="shared" si="1744"/>
        <v>3.5695333779209998E-2</v>
      </c>
      <c r="R1474" s="5">
        <f t="shared" si="1745"/>
        <v>9.5911929119024159E-2</v>
      </c>
      <c r="S1474" s="5">
        <f t="shared" si="1746"/>
        <v>4.8014932497562259E-2</v>
      </c>
      <c r="T1474" s="5">
        <f t="shared" si="1747"/>
        <v>5.8547571117625721E-2</v>
      </c>
      <c r="U1474" s="5">
        <f t="shared" si="1748"/>
        <v>9.5970878941071716E-2</v>
      </c>
      <c r="V1474" s="5">
        <f t="shared" si="1749"/>
        <v>8.7558456018836418E-3</v>
      </c>
      <c r="W1474" s="5">
        <f t="shared" si="1750"/>
        <v>1.1905757668699349E-2</v>
      </c>
      <c r="X1474" s="5">
        <f t="shared" si="1751"/>
        <v>1.9527851963199096E-2</v>
      </c>
      <c r="Y1474" s="5">
        <f t="shared" si="1752"/>
        <v>1.6014814550575275E-2</v>
      </c>
      <c r="Z1474" s="5">
        <f t="shared" si="1753"/>
        <v>5.2438324533381299E-2</v>
      </c>
      <c r="AA1474" s="5">
        <f t="shared" si="1754"/>
        <v>5.2470554412689413E-2</v>
      </c>
      <c r="AB1474" s="5">
        <f t="shared" si="1755"/>
        <v>2.6251402050635586E-2</v>
      </c>
      <c r="AC1474" s="5">
        <f t="shared" si="1756"/>
        <v>8.9813659775432402E-4</v>
      </c>
      <c r="AD1474" s="5">
        <f t="shared" si="1757"/>
        <v>2.978268809781047E-3</v>
      </c>
      <c r="AE1474" s="5">
        <f t="shared" si="1758"/>
        <v>4.8849635648909595E-3</v>
      </c>
      <c r="AF1474" s="5">
        <f t="shared" si="1759"/>
        <v>4.0061644120139937E-3</v>
      </c>
      <c r="AG1474" s="5">
        <f t="shared" si="1760"/>
        <v>2.1903067897901733E-3</v>
      </c>
      <c r="AH1474" s="5">
        <f t="shared" si="1761"/>
        <v>2.1502366064828731E-2</v>
      </c>
      <c r="AI1474" s="5">
        <f t="shared" si="1762"/>
        <v>2.1515581945947649E-2</v>
      </c>
      <c r="AJ1474" s="5">
        <f t="shared" si="1763"/>
        <v>1.0764402974935484E-2</v>
      </c>
      <c r="AK1474" s="5">
        <f t="shared" si="1764"/>
        <v>3.5903396802651946E-3</v>
      </c>
      <c r="AL1474" s="5">
        <f t="shared" si="1765"/>
        <v>5.8961247872323659E-5</v>
      </c>
      <c r="AM1474" s="5">
        <f t="shared" si="1766"/>
        <v>5.9601986535535707E-4</v>
      </c>
      <c r="AN1474" s="5">
        <f t="shared" si="1767"/>
        <v>9.7759319664170348E-4</v>
      </c>
      <c r="AO1474" s="5">
        <f t="shared" si="1768"/>
        <v>8.0172533976728038E-4</v>
      </c>
      <c r="AP1474" s="5">
        <f t="shared" si="1769"/>
        <v>4.3833060120373666E-4</v>
      </c>
      <c r="AQ1474" s="5">
        <f t="shared" si="1770"/>
        <v>1.7973772290339528E-4</v>
      </c>
      <c r="AR1474" s="5">
        <f t="shared" si="1771"/>
        <v>7.0536463626571198E-3</v>
      </c>
      <c r="AS1474" s="5">
        <f t="shared" si="1772"/>
        <v>7.0579817065677718E-3</v>
      </c>
      <c r="AT1474" s="5">
        <f t="shared" si="1773"/>
        <v>3.5311598575435157E-3</v>
      </c>
      <c r="AU1474" s="5">
        <f t="shared" si="1774"/>
        <v>1.177776731642106E-3</v>
      </c>
      <c r="AV1474" s="5">
        <f t="shared" si="1775"/>
        <v>2.9462515552097166E-4</v>
      </c>
      <c r="AW1474" s="5">
        <f t="shared" si="1776"/>
        <v>2.6879949424622576E-6</v>
      </c>
      <c r="AX1474" s="5">
        <f t="shared" si="1777"/>
        <v>9.9397698961770865E-5</v>
      </c>
      <c r="AY1474" s="5">
        <f t="shared" si="1778"/>
        <v>1.6303234156286487E-4</v>
      </c>
      <c r="AZ1474" s="5">
        <f t="shared" si="1779"/>
        <v>1.3370301663468765E-4</v>
      </c>
      <c r="BA1474" s="5">
        <f t="shared" si="1780"/>
        <v>7.3100001655489197E-5</v>
      </c>
      <c r="BB1474" s="5">
        <f t="shared" si="1781"/>
        <v>2.9974699018755275E-5</v>
      </c>
      <c r="BC1474" s="5">
        <f t="shared" si="1782"/>
        <v>9.8329144833610271E-6</v>
      </c>
      <c r="BD1474" s="5">
        <f t="shared" si="1783"/>
        <v>1.9282345820075505E-3</v>
      </c>
      <c r="BE1474" s="5">
        <f t="shared" si="1784"/>
        <v>1.9294197222348337E-3</v>
      </c>
      <c r="BF1474" s="5">
        <f t="shared" si="1785"/>
        <v>9.6530279543917158E-4</v>
      </c>
      <c r="BG1474" s="5">
        <f t="shared" si="1786"/>
        <v>3.219653647309637E-4</v>
      </c>
      <c r="BH1474" s="5">
        <f t="shared" si="1787"/>
        <v>8.0540813133546971E-5</v>
      </c>
      <c r="BI1474" s="5">
        <f t="shared" si="1788"/>
        <v>1.6118063098205274E-5</v>
      </c>
      <c r="BJ1474" s="8">
        <f t="shared" si="1789"/>
        <v>0.23060029611082539</v>
      </c>
      <c r="BK1474" s="8">
        <f t="shared" si="1790"/>
        <v>0.24621711667595333</v>
      </c>
      <c r="BL1474" s="8">
        <f t="shared" si="1791"/>
        <v>0.46928556208540873</v>
      </c>
      <c r="BM1474" s="8">
        <f t="shared" si="1792"/>
        <v>0.49014933197310978</v>
      </c>
      <c r="BN1474" s="8">
        <f t="shared" si="1793"/>
        <v>0.50823162308583858</v>
      </c>
    </row>
    <row r="1475" spans="1:66" x14ac:dyDescent="0.25">
      <c r="A1475" t="s">
        <v>136</v>
      </c>
      <c r="B1475" t="s">
        <v>386</v>
      </c>
      <c r="C1475" t="s">
        <v>381</v>
      </c>
      <c r="D1475" t="s">
        <v>568</v>
      </c>
      <c r="E1475">
        <f>VLOOKUP(A1475,home!$A$2:$E$405,3,FALSE)</f>
        <v>1.4901185770751</v>
      </c>
      <c r="F1475">
        <f>VLOOKUP(B1475,home!$B$2:$E$405,3,FALSE)</f>
        <v>0.73</v>
      </c>
      <c r="G1475">
        <f>VLOOKUP(C1475,away!$B$2:$E$405,4,FALSE)</f>
        <v>0.95</v>
      </c>
      <c r="H1475">
        <f>VLOOKUP(A1475,away!$A$2:$E$405,3,FALSE)</f>
        <v>1.24901185770751</v>
      </c>
      <c r="I1475">
        <f>VLOOKUP(C1475,away!$B$2:$E$405,3,FALSE)</f>
        <v>0.82</v>
      </c>
      <c r="J1475">
        <f>VLOOKUP(B1475,home!$B$2:$E$405,4,FALSE)</f>
        <v>0.87</v>
      </c>
      <c r="K1475" s="3">
        <f t="shared" si="1738"/>
        <v>1.0333972332015817</v>
      </c>
      <c r="L1475" s="3">
        <f t="shared" si="1739"/>
        <v>0.89104505928853761</v>
      </c>
      <c r="M1475" s="5">
        <f t="shared" si="1740"/>
        <v>0.1459571355519812</v>
      </c>
      <c r="N1475" s="5">
        <f t="shared" si="1741"/>
        <v>0.15083170004544558</v>
      </c>
      <c r="O1475" s="5">
        <f t="shared" si="1742"/>
        <v>0.1300543845015002</v>
      </c>
      <c r="P1475" s="5">
        <f t="shared" si="1743"/>
        <v>0.13439784110958497</v>
      </c>
      <c r="Q1475" s="5">
        <f t="shared" si="1744"/>
        <v>7.793453075302717E-2</v>
      </c>
      <c r="R1475" s="5">
        <f t="shared" si="1745"/>
        <v>5.7942158374436739E-2</v>
      </c>
      <c r="S1475" s="5">
        <f t="shared" si="1746"/>
        <v>3.0938500585475596E-2</v>
      </c>
      <c r="T1475" s="5">
        <f t="shared" si="1747"/>
        <v>6.9443178575455455E-2</v>
      </c>
      <c r="U1475" s="5">
        <f t="shared" si="1748"/>
        <v>5.9877266149870788E-2</v>
      </c>
      <c r="V1475" s="5">
        <f t="shared" si="1749"/>
        <v>3.1653643989613478E-3</v>
      </c>
      <c r="W1475" s="5">
        <f t="shared" si="1750"/>
        <v>2.6845776150347292E-2</v>
      </c>
      <c r="X1475" s="5">
        <f t="shared" si="1751"/>
        <v>2.392079620153301E-2</v>
      </c>
      <c r="Y1475" s="5">
        <f t="shared" si="1752"/>
        <v>1.0657253634812E-2</v>
      </c>
      <c r="Z1475" s="5">
        <f t="shared" si="1753"/>
        <v>1.7209691314685277E-2</v>
      </c>
      <c r="AA1475" s="5">
        <f t="shared" si="1754"/>
        <v>1.7784447388849055E-2</v>
      </c>
      <c r="AB1475" s="5">
        <f t="shared" si="1755"/>
        <v>9.1891993628278532E-3</v>
      </c>
      <c r="AC1475" s="5">
        <f t="shared" si="1756"/>
        <v>1.8216741337135397E-4</v>
      </c>
      <c r="AD1475" s="5">
        <f t="shared" si="1757"/>
        <v>6.9355876992294729E-3</v>
      </c>
      <c r="AE1475" s="5">
        <f t="shared" si="1758"/>
        <v>6.1799211526607778E-3</v>
      </c>
      <c r="AF1475" s="5">
        <f t="shared" si="1759"/>
        <v>2.7532941049355545E-3</v>
      </c>
      <c r="AG1475" s="5">
        <f t="shared" si="1760"/>
        <v>8.1776970299036089E-4</v>
      </c>
      <c r="AH1475" s="5">
        <f t="shared" si="1761"/>
        <v>3.8336526044577932E-3</v>
      </c>
      <c r="AI1475" s="5">
        <f t="shared" si="1762"/>
        <v>3.961685994502721E-3</v>
      </c>
      <c r="AJ1475" s="5">
        <f t="shared" si="1763"/>
        <v>2.0469976727662841E-3</v>
      </c>
      <c r="AK1475" s="5">
        <f t="shared" si="1764"/>
        <v>7.0512057713558503E-4</v>
      </c>
      <c r="AL1475" s="5">
        <f t="shared" si="1765"/>
        <v>6.7096156649108774E-6</v>
      </c>
      <c r="AM1475" s="5">
        <f t="shared" si="1766"/>
        <v>1.4334434278021329E-3</v>
      </c>
      <c r="AN1475" s="5">
        <f t="shared" si="1767"/>
        <v>1.2772626841127161E-3</v>
      </c>
      <c r="AO1475" s="5">
        <f t="shared" si="1768"/>
        <v>5.6904930204612571E-4</v>
      </c>
      <c r="AP1475" s="5">
        <f t="shared" si="1769"/>
        <v>1.690161896932637E-4</v>
      </c>
      <c r="AQ1475" s="5">
        <f t="shared" si="1770"/>
        <v>3.7650260191489218E-5</v>
      </c>
      <c r="AR1475" s="5">
        <f t="shared" si="1771"/>
        <v>6.8319144244615034E-4</v>
      </c>
      <c r="AS1475" s="5">
        <f t="shared" si="1772"/>
        <v>7.0600814637084941E-4</v>
      </c>
      <c r="AT1475" s="5">
        <f t="shared" si="1773"/>
        <v>3.6479343253870654E-4</v>
      </c>
      <c r="AU1475" s="5">
        <f t="shared" si="1774"/>
        <v>1.2565884129186908E-4</v>
      </c>
      <c r="AV1475" s="5">
        <f t="shared" si="1775"/>
        <v>3.2463874729583537E-5</v>
      </c>
      <c r="AW1475" s="5">
        <f t="shared" si="1776"/>
        <v>1.7161771057509509E-7</v>
      </c>
      <c r="AX1475" s="5">
        <f t="shared" si="1777"/>
        <v>2.4688607870695245E-4</v>
      </c>
      <c r="AY1475" s="5">
        <f t="shared" si="1778"/>
        <v>2.1998662063895102E-4</v>
      </c>
      <c r="AZ1475" s="5">
        <f t="shared" si="1779"/>
        <v>9.8008995714959541E-5</v>
      </c>
      <c r="BA1475" s="5">
        <f t="shared" si="1780"/>
        <v>2.9110143799215388E-5</v>
      </c>
      <c r="BB1475" s="5">
        <f t="shared" si="1781"/>
        <v>6.484612451867433E-6</v>
      </c>
      <c r="BC1475" s="5">
        <f t="shared" si="1782"/>
        <v>1.1556163773274816E-6</v>
      </c>
      <c r="BD1475" s="5">
        <f t="shared" si="1783"/>
        <v>1.0145905988997523E-4</v>
      </c>
      <c r="BE1475" s="5">
        <f t="shared" si="1784"/>
        <v>1.0484751177353399E-4</v>
      </c>
      <c r="BF1475" s="5">
        <f t="shared" si="1785"/>
        <v>5.4174564287420135E-5</v>
      </c>
      <c r="BG1475" s="5">
        <f t="shared" si="1786"/>
        <v>1.8661281614840398E-5</v>
      </c>
      <c r="BH1475" s="5">
        <f t="shared" si="1787"/>
        <v>4.8211291971929018E-6</v>
      </c>
      <c r="BI1475" s="5">
        <f t="shared" si="1788"/>
        <v>9.9642831465730192E-7</v>
      </c>
      <c r="BJ1475" s="8">
        <f t="shared" si="1789"/>
        <v>0.38040786195197157</v>
      </c>
      <c r="BK1475" s="8">
        <f t="shared" si="1790"/>
        <v>0.31486770529567831</v>
      </c>
      <c r="BL1475" s="8">
        <f t="shared" si="1791"/>
        <v>0.28759198833880167</v>
      </c>
      <c r="BM1475" s="8">
        <f t="shared" si="1792"/>
        <v>0.30273968156223252</v>
      </c>
      <c r="BN1475" s="8">
        <f t="shared" si="1793"/>
        <v>0.69711775033597578</v>
      </c>
    </row>
    <row r="1476" spans="1:66" x14ac:dyDescent="0.25">
      <c r="A1476" t="s">
        <v>136</v>
      </c>
      <c r="B1476" t="s">
        <v>475</v>
      </c>
      <c r="C1476" t="s">
        <v>323</v>
      </c>
      <c r="D1476" t="s">
        <v>568</v>
      </c>
      <c r="E1476">
        <f>VLOOKUP(A1476,home!$A$2:$E$405,3,FALSE)</f>
        <v>1.4901185770751</v>
      </c>
      <c r="F1476">
        <f>VLOOKUP(B1476,home!$B$2:$E$405,3,FALSE)</f>
        <v>0.61</v>
      </c>
      <c r="G1476">
        <f>VLOOKUP(C1476,away!$B$2:$E$405,4,FALSE)</f>
        <v>0.76</v>
      </c>
      <c r="H1476">
        <f>VLOOKUP(A1476,away!$A$2:$E$405,3,FALSE)</f>
        <v>1.24901185770751</v>
      </c>
      <c r="I1476">
        <f>VLOOKUP(C1476,away!$B$2:$E$405,3,FALSE)</f>
        <v>1.01</v>
      </c>
      <c r="J1476">
        <f>VLOOKUP(B1476,home!$B$2:$E$405,4,FALSE)</f>
        <v>0.91</v>
      </c>
      <c r="K1476" s="3">
        <f t="shared" si="1738"/>
        <v>0.69081897233201639</v>
      </c>
      <c r="L1476" s="3">
        <f t="shared" si="1739"/>
        <v>1.1479667984189725</v>
      </c>
      <c r="M1476" s="5">
        <f t="shared" si="1740"/>
        <v>0.15901038399480066</v>
      </c>
      <c r="N1476" s="5">
        <f t="shared" si="1741"/>
        <v>0.10984739006140749</v>
      </c>
      <c r="O1476" s="5">
        <f t="shared" si="1742"/>
        <v>0.18253864142988274</v>
      </c>
      <c r="P1476" s="5">
        <f t="shared" si="1743"/>
        <v>0.12610115668347402</v>
      </c>
      <c r="Q1476" s="5">
        <f t="shared" si="1744"/>
        <v>3.7942330557787833E-2</v>
      </c>
      <c r="R1476" s="5">
        <f t="shared" si="1745"/>
        <v>0.10477414989500572</v>
      </c>
      <c r="S1476" s="5">
        <f t="shared" si="1746"/>
        <v>2.5000728438952173E-2</v>
      </c>
      <c r="T1476" s="5">
        <f t="shared" si="1747"/>
        <v>4.3556535734978044E-2</v>
      </c>
      <c r="U1476" s="5">
        <f t="shared" si="1748"/>
        <v>7.2379970557428494E-2</v>
      </c>
      <c r="V1476" s="5">
        <f t="shared" si="1749"/>
        <v>2.2029454197884184E-3</v>
      </c>
      <c r="W1476" s="5">
        <f t="shared" si="1750"/>
        <v>8.73709393460422E-3</v>
      </c>
      <c r="X1476" s="5">
        <f t="shared" si="1751"/>
        <v>1.002989375159343E-2</v>
      </c>
      <c r="Y1476" s="5">
        <f t="shared" si="1752"/>
        <v>5.7569925092495868E-3</v>
      </c>
      <c r="Z1476" s="5">
        <f t="shared" si="1753"/>
        <v>4.0092415137346418E-2</v>
      </c>
      <c r="AA1476" s="5">
        <f t="shared" si="1754"/>
        <v>2.7696601023490225E-2</v>
      </c>
      <c r="AB1476" s="5">
        <f t="shared" si="1755"/>
        <v>9.5666687280686943E-3</v>
      </c>
      <c r="AC1476" s="5">
        <f t="shared" si="1756"/>
        <v>1.0918861026827821E-4</v>
      </c>
      <c r="AD1476" s="5">
        <f t="shared" si="1757"/>
        <v>1.5089375632678949E-3</v>
      </c>
      <c r="AE1476" s="5">
        <f t="shared" si="1758"/>
        <v>1.7322102235187709E-3</v>
      </c>
      <c r="AF1476" s="5">
        <f t="shared" si="1759"/>
        <v>9.9425991224072864E-4</v>
      </c>
      <c r="AG1476" s="5">
        <f t="shared" si="1760"/>
        <v>3.804591227504393E-4</v>
      </c>
      <c r="AH1476" s="5">
        <f t="shared" si="1761"/>
        <v>1.1506190361525982E-2</v>
      </c>
      <c r="AI1476" s="5">
        <f t="shared" si="1762"/>
        <v>7.94869460100593E-3</v>
      </c>
      <c r="AJ1476" s="5">
        <f t="shared" si="1763"/>
        <v>2.7455545178239815E-3</v>
      </c>
      <c r="AK1476" s="5">
        <f t="shared" si="1764"/>
        <v>6.322270501615628E-4</v>
      </c>
      <c r="AL1476" s="5">
        <f t="shared" si="1765"/>
        <v>3.4636253823375796E-6</v>
      </c>
      <c r="AM1476" s="5">
        <f t="shared" si="1766"/>
        <v>2.0848053935398092E-4</v>
      </c>
      <c r="AN1476" s="5">
        <f t="shared" si="1767"/>
        <v>2.3932873729485006E-4</v>
      </c>
      <c r="AO1476" s="5">
        <f t="shared" si="1768"/>
        <v>1.3737072216101227E-4</v>
      </c>
      <c r="AP1476" s="5">
        <f t="shared" si="1769"/>
        <v>5.2565676038559818E-5</v>
      </c>
      <c r="AQ1476" s="5">
        <f t="shared" si="1770"/>
        <v>1.5085912707178607E-5</v>
      </c>
      <c r="AR1476" s="5">
        <f t="shared" si="1771"/>
        <v>2.6417449022640409E-3</v>
      </c>
      <c r="AS1476" s="5">
        <f t="shared" si="1772"/>
        <v>1.8249674985453875E-3</v>
      </c>
      <c r="AT1476" s="5">
        <f t="shared" si="1773"/>
        <v>6.3036108594222758E-4</v>
      </c>
      <c r="AU1476" s="5">
        <f t="shared" si="1774"/>
        <v>1.4515513252956786E-4</v>
      </c>
      <c r="AV1476" s="5">
        <f t="shared" si="1775"/>
        <v>2.5068979870698424E-5</v>
      </c>
      <c r="AW1476" s="5">
        <f t="shared" si="1776"/>
        <v>7.629955353616166E-8</v>
      </c>
      <c r="AX1476" s="5">
        <f t="shared" si="1777"/>
        <v>2.4003718657956922E-5</v>
      </c>
      <c r="AY1476" s="5">
        <f t="shared" si="1778"/>
        <v>2.7555472057924562E-5</v>
      </c>
      <c r="AZ1476" s="5">
        <f t="shared" si="1779"/>
        <v>1.5816383518629566E-5</v>
      </c>
      <c r="BA1476" s="5">
        <f t="shared" si="1780"/>
        <v>6.0522277168159295E-6</v>
      </c>
      <c r="BB1476" s="5">
        <f t="shared" si="1781"/>
        <v>1.7369391188439382E-6</v>
      </c>
      <c r="BC1476" s="5">
        <f t="shared" si="1782"/>
        <v>3.987896878615888E-7</v>
      </c>
      <c r="BD1476" s="5">
        <f t="shared" si="1783"/>
        <v>5.0543923961528258E-4</v>
      </c>
      <c r="BE1476" s="5">
        <f t="shared" si="1784"/>
        <v>3.4916701608730521E-4</v>
      </c>
      <c r="BF1476" s="5">
        <f t="shared" si="1785"/>
        <v>1.206055996128344E-4</v>
      </c>
      <c r="BG1476" s="5">
        <f t="shared" si="1786"/>
        <v>2.777221212734164E-5</v>
      </c>
      <c r="BH1476" s="5">
        <f t="shared" si="1787"/>
        <v>4.7963927602992274E-6</v>
      </c>
      <c r="BI1476" s="5">
        <f t="shared" si="1788"/>
        <v>6.626878235141274E-7</v>
      </c>
      <c r="BJ1476" s="8">
        <f t="shared" si="1789"/>
        <v>0.22121449848971209</v>
      </c>
      <c r="BK1476" s="8">
        <f t="shared" si="1790"/>
        <v>0.31245542224472383</v>
      </c>
      <c r="BL1476" s="8">
        <f t="shared" si="1791"/>
        <v>0.42606443891157186</v>
      </c>
      <c r="BM1476" s="8">
        <f t="shared" si="1792"/>
        <v>0.27958524298849124</v>
      </c>
      <c r="BN1476" s="8">
        <f t="shared" si="1793"/>
        <v>0.72021405262235838</v>
      </c>
    </row>
    <row r="1477" spans="1:66" x14ac:dyDescent="0.25">
      <c r="A1477" t="s">
        <v>136</v>
      </c>
      <c r="B1477" t="s">
        <v>307</v>
      </c>
      <c r="C1477" t="s">
        <v>344</v>
      </c>
      <c r="D1477" t="s">
        <v>568</v>
      </c>
      <c r="E1477">
        <f>VLOOKUP(A1477,home!$A$2:$E$405,3,FALSE)</f>
        <v>1.4901185770751</v>
      </c>
      <c r="F1477">
        <f>VLOOKUP(B1477,home!$B$2:$E$405,3,FALSE)</f>
        <v>0.57999999999999996</v>
      </c>
      <c r="G1477">
        <f>VLOOKUP(C1477,away!$B$2:$E$405,4,FALSE)</f>
        <v>0.73</v>
      </c>
      <c r="H1477">
        <f>VLOOKUP(A1477,away!$A$2:$E$405,3,FALSE)</f>
        <v>1.24901185770751</v>
      </c>
      <c r="I1477">
        <f>VLOOKUP(C1477,away!$B$2:$E$405,3,FALSE)</f>
        <v>0.76</v>
      </c>
      <c r="J1477">
        <f>VLOOKUP(B1477,home!$B$2:$E$405,4,FALSE)</f>
        <v>1.46</v>
      </c>
      <c r="K1477" s="3">
        <f t="shared" si="1738"/>
        <v>0.63091620553359729</v>
      </c>
      <c r="L1477" s="3">
        <f t="shared" si="1739"/>
        <v>1.3859035573122531</v>
      </c>
      <c r="M1477" s="5">
        <f t="shared" si="1740"/>
        <v>0.13307801246318027</v>
      </c>
      <c r="N1477" s="5">
        <f t="shared" si="1741"/>
        <v>8.3961074663222474E-2</v>
      </c>
      <c r="O1477" s="5">
        <f t="shared" si="1742"/>
        <v>0.18443329087276589</v>
      </c>
      <c r="P1477" s="5">
        <f t="shared" si="1743"/>
        <v>0.1163619520515197</v>
      </c>
      <c r="Q1477" s="5">
        <f t="shared" si="1744"/>
        <v>2.6486201319521688E-2</v>
      </c>
      <c r="R1477" s="5">
        <f t="shared" si="1745"/>
        <v>0.1278033769536859</v>
      </c>
      <c r="S1477" s="5">
        <f t="shared" si="1746"/>
        <v>2.5436403119159935E-2</v>
      </c>
      <c r="T1477" s="5">
        <f t="shared" si="1747"/>
        <v>3.6707320628413594E-2</v>
      </c>
      <c r="U1477" s="5">
        <f t="shared" si="1748"/>
        <v>8.0633221641999514E-2</v>
      </c>
      <c r="V1477" s="5">
        <f t="shared" si="1749"/>
        <v>2.4712568259194199E-3</v>
      </c>
      <c r="W1477" s="5">
        <f t="shared" si="1750"/>
        <v>5.5701912118371949E-3</v>
      </c>
      <c r="X1477" s="5">
        <f t="shared" si="1751"/>
        <v>7.719747815394618E-3</v>
      </c>
      <c r="Y1477" s="5">
        <f t="shared" si="1752"/>
        <v>5.3494129794544494E-3</v>
      </c>
      <c r="Z1477" s="5">
        <f t="shared" si="1753"/>
        <v>5.9041051585544034E-2</v>
      </c>
      <c r="AA1477" s="5">
        <f t="shared" si="1754"/>
        <v>3.724995623706482E-2</v>
      </c>
      <c r="AB1477" s="5">
        <f t="shared" si="1755"/>
        <v>1.1750800522690745E-2</v>
      </c>
      <c r="AC1477" s="5">
        <f t="shared" si="1756"/>
        <v>1.3505248865030751E-4</v>
      </c>
      <c r="AD1477" s="5">
        <f t="shared" si="1757"/>
        <v>8.7858097586722796E-4</v>
      </c>
      <c r="AE1477" s="5">
        <f t="shared" si="1758"/>
        <v>1.2176284998412618E-3</v>
      </c>
      <c r="AF1477" s="5">
        <f t="shared" si="1759"/>
        <v>8.437578347073938E-4</v>
      </c>
      <c r="AG1477" s="5">
        <f t="shared" si="1760"/>
        <v>3.897889948770203E-4</v>
      </c>
      <c r="AH1477" s="5">
        <f t="shared" si="1761"/>
        <v>2.0456300854965425E-2</v>
      </c>
      <c r="AI1477" s="5">
        <f t="shared" si="1762"/>
        <v>1.2906211714668469E-2</v>
      </c>
      <c r="AJ1477" s="5">
        <f t="shared" si="1763"/>
        <v>4.0713690614159461E-3</v>
      </c>
      <c r="AK1477" s="5">
        <f t="shared" si="1764"/>
        <v>8.5623090651847761E-4</v>
      </c>
      <c r="AL1477" s="5">
        <f t="shared" si="1765"/>
        <v>4.7235364934875224E-6</v>
      </c>
      <c r="AM1477" s="5">
        <f t="shared" si="1766"/>
        <v>1.1086219510963132E-4</v>
      </c>
      <c r="AN1477" s="5">
        <f t="shared" si="1767"/>
        <v>1.5364431057388308E-4</v>
      </c>
      <c r="AO1477" s="5">
        <f t="shared" si="1768"/>
        <v>1.0646809829256663E-4</v>
      </c>
      <c r="AP1477" s="5">
        <f t="shared" si="1769"/>
        <v>4.9184838721312896E-5</v>
      </c>
      <c r="AQ1477" s="5">
        <f t="shared" si="1770"/>
        <v>1.7041360737424244E-5</v>
      </c>
      <c r="AR1477" s="5">
        <f t="shared" si="1771"/>
        <v>5.6700920248692506E-3</v>
      </c>
      <c r="AS1477" s="5">
        <f t="shared" si="1772"/>
        <v>3.5773529453568195E-3</v>
      </c>
      <c r="AT1477" s="5">
        <f t="shared" si="1773"/>
        <v>1.1285049730694813E-3</v>
      </c>
      <c r="AU1477" s="5">
        <f t="shared" si="1774"/>
        <v>2.3733069184493058E-4</v>
      </c>
      <c r="AV1477" s="5">
        <f t="shared" si="1775"/>
        <v>3.7433944888866754E-5</v>
      </c>
      <c r="AW1477" s="5">
        <f t="shared" si="1776"/>
        <v>1.14728011536523E-7</v>
      </c>
      <c r="AX1477" s="5">
        <f t="shared" si="1777"/>
        <v>1.1657459245948984E-5</v>
      </c>
      <c r="AY1477" s="5">
        <f t="shared" si="1778"/>
        <v>1.6156114238183311E-5</v>
      </c>
      <c r="AZ1477" s="5">
        <f t="shared" si="1779"/>
        <v>1.1195408097520699E-5</v>
      </c>
      <c r="BA1477" s="5">
        <f t="shared" si="1780"/>
        <v>5.171918635972113E-6</v>
      </c>
      <c r="BB1477" s="5">
        <f t="shared" si="1781"/>
        <v>1.7919451089308213E-6</v>
      </c>
      <c r="BC1477" s="5">
        <f t="shared" si="1782"/>
        <v>4.9669262019510341E-7</v>
      </c>
      <c r="BD1477" s="5">
        <f t="shared" si="1783"/>
        <v>1.3097001179256892E-3</v>
      </c>
      <c r="BE1477" s="5">
        <f t="shared" si="1784"/>
        <v>8.2631102878858082E-4</v>
      </c>
      <c r="BF1477" s="5">
        <f t="shared" si="1785"/>
        <v>2.6066650943692721E-4</v>
      </c>
      <c r="BG1477" s="5">
        <f t="shared" si="1786"/>
        <v>5.4819575014544597E-5</v>
      </c>
      <c r="BH1477" s="5">
        <f t="shared" si="1787"/>
        <v>8.6466395642852158E-6</v>
      </c>
      <c r="BI1477" s="5">
        <f t="shared" si="1788"/>
        <v>1.091061004903101E-6</v>
      </c>
      <c r="BJ1477" s="8">
        <f t="shared" si="1789"/>
        <v>0.16960737526451852</v>
      </c>
      <c r="BK1477" s="8">
        <f t="shared" si="1790"/>
        <v>0.27750355659916132</v>
      </c>
      <c r="BL1477" s="8">
        <f t="shared" si="1791"/>
        <v>0.49327270827753938</v>
      </c>
      <c r="BM1477" s="8">
        <f t="shared" si="1792"/>
        <v>0.32728474201664071</v>
      </c>
      <c r="BN1477" s="8">
        <f t="shared" si="1793"/>
        <v>0.67212390832389601</v>
      </c>
    </row>
    <row r="1478" spans="1:66" x14ac:dyDescent="0.25">
      <c r="A1478" t="s">
        <v>19</v>
      </c>
      <c r="B1478" t="s">
        <v>20</v>
      </c>
      <c r="C1478" t="s">
        <v>249</v>
      </c>
      <c r="D1478" t="s">
        <v>568</v>
      </c>
      <c r="E1478">
        <f>VLOOKUP(A1478,home!$A$2:$E$405,3,FALSE)</f>
        <v>1.5815789473684201</v>
      </c>
      <c r="F1478">
        <f>VLOOKUP(B1478,home!$B$2:$E$405,3,FALSE)</f>
        <v>0.9</v>
      </c>
      <c r="G1478">
        <f>VLOOKUP(C1478,away!$B$2:$E$405,4,FALSE)</f>
        <v>0.83</v>
      </c>
      <c r="H1478">
        <f>VLOOKUP(A1478,away!$A$2:$E$405,3,FALSE)</f>
        <v>1.22631578947368</v>
      </c>
      <c r="I1478">
        <f>VLOOKUP(C1478,away!$B$2:$E$405,3,FALSE)</f>
        <v>0.8</v>
      </c>
      <c r="J1478">
        <f>VLOOKUP(B1478,home!$B$2:$E$405,4,FALSE)</f>
        <v>1.1200000000000001</v>
      </c>
      <c r="K1478" s="3">
        <f t="shared" si="1738"/>
        <v>1.1814394736842098</v>
      </c>
      <c r="L1478" s="3">
        <f t="shared" si="1739"/>
        <v>1.0987789473684175</v>
      </c>
      <c r="M1478" s="5">
        <f t="shared" si="1740"/>
        <v>0.10226186813113688</v>
      </c>
      <c r="N1478" s="5">
        <f t="shared" si="1741"/>
        <v>0.12081620766281442</v>
      </c>
      <c r="O1478" s="5">
        <f t="shared" si="1742"/>
        <v>0.1123631878210585</v>
      </c>
      <c r="P1478" s="5">
        <f t="shared" si="1743"/>
        <v>0.13275030548079136</v>
      </c>
      <c r="Q1478" s="5">
        <f t="shared" si="1744"/>
        <v>7.1368518396838845E-2</v>
      </c>
      <c r="R1478" s="5">
        <f t="shared" si="1745"/>
        <v>6.1731152618491221E-2</v>
      </c>
      <c r="S1478" s="5">
        <f t="shared" si="1746"/>
        <v>4.3082147645309966E-2</v>
      </c>
      <c r="T1478" s="5">
        <f t="shared" si="1747"/>
        <v>7.8418225519322121E-2</v>
      </c>
      <c r="U1478" s="5">
        <f t="shared" si="1748"/>
        <v>7.2931620459509905E-2</v>
      </c>
      <c r="V1478" s="5">
        <f t="shared" si="1749"/>
        <v>6.2140771696156047E-3</v>
      </c>
      <c r="W1478" s="5">
        <f t="shared" si="1750"/>
        <v>2.8105861604127699E-2</v>
      </c>
      <c r="X1478" s="5">
        <f t="shared" si="1751"/>
        <v>3.0882129028265856E-2</v>
      </c>
      <c r="Y1478" s="5">
        <f t="shared" si="1752"/>
        <v>1.6966316613086802E-2</v>
      </c>
      <c r="Z1478" s="5">
        <f t="shared" si="1753"/>
        <v>2.2609630297994975E-2</v>
      </c>
      <c r="AA1478" s="5">
        <f t="shared" si="1754"/>
        <v>2.6711909719457746E-2</v>
      </c>
      <c r="AB1478" s="5">
        <f t="shared" si="1755"/>
        <v>1.5779252280028144E-2</v>
      </c>
      <c r="AC1478" s="5">
        <f t="shared" si="1756"/>
        <v>5.0417170252664166E-4</v>
      </c>
      <c r="AD1478" s="5">
        <f t="shared" si="1757"/>
        <v>8.3013435852554718E-3</v>
      </c>
      <c r="AE1478" s="5">
        <f t="shared" si="1758"/>
        <v>9.1213415663505704E-3</v>
      </c>
      <c r="AF1478" s="5">
        <f t="shared" si="1759"/>
        <v>5.0111690424312367E-3</v>
      </c>
      <c r="AG1478" s="5">
        <f t="shared" si="1760"/>
        <v>1.8353890151759317E-3</v>
      </c>
      <c r="AH1478" s="5">
        <f t="shared" si="1761"/>
        <v>6.2107464448049989E-3</v>
      </c>
      <c r="AI1478" s="5">
        <f t="shared" si="1762"/>
        <v>7.3376210109364947E-3</v>
      </c>
      <c r="AJ1478" s="5">
        <f t="shared" si="1763"/>
        <v>4.334477552627506E-3</v>
      </c>
      <c r="AK1478" s="5">
        <f t="shared" si="1764"/>
        <v>1.7069742928240872E-3</v>
      </c>
      <c r="AL1478" s="5">
        <f t="shared" si="1765"/>
        <v>2.6179434719246516E-5</v>
      </c>
      <c r="AM1478" s="5">
        <f t="shared" si="1766"/>
        <v>1.9615069992472019E-3</v>
      </c>
      <c r="AN1478" s="5">
        <f t="shared" si="1767"/>
        <v>2.1552625958886238E-3</v>
      </c>
      <c r="AO1478" s="5">
        <f t="shared" si="1768"/>
        <v>1.1840785832065125E-3</v>
      </c>
      <c r="AP1478" s="5">
        <f t="shared" si="1769"/>
        <v>4.3368020641904639E-4</v>
      </c>
      <c r="AQ1478" s="5">
        <f t="shared" si="1770"/>
        <v>1.1912967017590944E-4</v>
      </c>
      <c r="AR1478" s="5">
        <f t="shared" si="1771"/>
        <v>1.364847488198996E-3</v>
      </c>
      <c r="AS1478" s="5">
        <f t="shared" si="1772"/>
        <v>1.6124846981170377E-3</v>
      </c>
      <c r="AT1478" s="5">
        <f t="shared" si="1773"/>
        <v>9.5252653653361754E-4</v>
      </c>
      <c r="AU1478" s="5">
        <f t="shared" si="1774"/>
        <v>3.7511748333083998E-4</v>
      </c>
      <c r="AV1478" s="5">
        <f t="shared" si="1775"/>
        <v>1.1079465051903329E-4</v>
      </c>
      <c r="AW1478" s="5">
        <f t="shared" si="1776"/>
        <v>9.4401646908160729E-7</v>
      </c>
      <c r="AX1478" s="5">
        <f t="shared" si="1777"/>
        <v>3.8623363280308509E-4</v>
      </c>
      <c r="AY1478" s="5">
        <f t="shared" si="1778"/>
        <v>4.2438538448965371E-4</v>
      </c>
      <c r="AZ1478" s="5">
        <f t="shared" si="1779"/>
        <v>2.331528630240414E-4</v>
      </c>
      <c r="BA1478" s="5">
        <f t="shared" si="1780"/>
        <v>8.5394485803163027E-5</v>
      </c>
      <c r="BB1478" s="5">
        <f t="shared" si="1781"/>
        <v>2.3457415805466684E-5</v>
      </c>
      <c r="BC1478" s="5">
        <f t="shared" si="1782"/>
        <v>5.1549029293427937E-6</v>
      </c>
      <c r="BD1478" s="5">
        <f t="shared" si="1783"/>
        <v>2.4994428106695345E-4</v>
      </c>
      <c r="BE1478" s="5">
        <f t="shared" si="1784"/>
        <v>2.9529403987411967E-4</v>
      </c>
      <c r="BF1478" s="5">
        <f t="shared" si="1785"/>
        <v>1.7443601752548202E-4</v>
      </c>
      <c r="BG1478" s="5">
        <f t="shared" si="1786"/>
        <v>6.8695198912291673E-5</v>
      </c>
      <c r="BH1478" s="5">
        <f t="shared" si="1787"/>
        <v>2.0289804911892504E-5</v>
      </c>
      <c r="BI1478" s="5">
        <f t="shared" si="1788"/>
        <v>4.794235287252312E-6</v>
      </c>
      <c r="BJ1478" s="8">
        <f t="shared" si="1789"/>
        <v>0.377837938773461</v>
      </c>
      <c r="BK1478" s="8">
        <f t="shared" si="1790"/>
        <v>0.28526313494858929</v>
      </c>
      <c r="BL1478" s="8">
        <f t="shared" si="1791"/>
        <v>0.31433616663401603</v>
      </c>
      <c r="BM1478" s="8">
        <f t="shared" si="1792"/>
        <v>0.39833218917490953</v>
      </c>
      <c r="BN1478" s="8">
        <f t="shared" si="1793"/>
        <v>0.60129124011113133</v>
      </c>
    </row>
    <row r="1479" spans="1:66" x14ac:dyDescent="0.25">
      <c r="A1479" t="s">
        <v>19</v>
      </c>
      <c r="B1479" t="s">
        <v>251</v>
      </c>
      <c r="C1479" t="s">
        <v>144</v>
      </c>
      <c r="D1479" t="s">
        <v>568</v>
      </c>
      <c r="E1479">
        <f>VLOOKUP(A1479,home!$A$2:$E$405,3,FALSE)</f>
        <v>1.5815789473684201</v>
      </c>
      <c r="F1479">
        <f>VLOOKUP(B1479,home!$B$2:$E$405,3,FALSE)</f>
        <v>0.8</v>
      </c>
      <c r="G1479">
        <f>VLOOKUP(C1479,away!$B$2:$E$405,4,FALSE)</f>
        <v>0.79</v>
      </c>
      <c r="H1479">
        <f>VLOOKUP(A1479,away!$A$2:$E$405,3,FALSE)</f>
        <v>1.22631578947368</v>
      </c>
      <c r="I1479">
        <f>VLOOKUP(C1479,away!$B$2:$E$405,3,FALSE)</f>
        <v>1.26</v>
      </c>
      <c r="J1479">
        <f>VLOOKUP(B1479,home!$B$2:$E$405,4,FALSE)</f>
        <v>0.94</v>
      </c>
      <c r="K1479" s="3">
        <f t="shared" si="1738"/>
        <v>0.99955789473684165</v>
      </c>
      <c r="L1479" s="3">
        <f t="shared" si="1739"/>
        <v>1.4524484210526267</v>
      </c>
      <c r="M1479" s="5">
        <f t="shared" si="1740"/>
        <v>8.6120627877071962E-2</v>
      </c>
      <c r="N1479" s="5">
        <f t="shared" si="1741"/>
        <v>8.608255349422099E-2</v>
      </c>
      <c r="O1479" s="5">
        <f t="shared" si="1742"/>
        <v>0.125085769980114</v>
      </c>
      <c r="P1479" s="5">
        <f t="shared" si="1743"/>
        <v>0.12503046890285957</v>
      </c>
      <c r="Q1479" s="5">
        <f t="shared" si="1744"/>
        <v>4.3022247972127545E-2</v>
      </c>
      <c r="R1479" s="5">
        <f t="shared" si="1745"/>
        <v>9.0840314551884335E-2</v>
      </c>
      <c r="S1479" s="5">
        <f t="shared" si="1746"/>
        <v>4.5380005172462386E-2</v>
      </c>
      <c r="T1479" s="5">
        <f t="shared" si="1747"/>
        <v>6.2487596137251231E-2</v>
      </c>
      <c r="U1479" s="5">
        <f t="shared" si="1748"/>
        <v>9.0800153570713971E-2</v>
      </c>
      <c r="V1479" s="5">
        <f t="shared" si="1749"/>
        <v>7.3203307518148108E-3</v>
      </c>
      <c r="W1479" s="5">
        <f t="shared" si="1750"/>
        <v>1.4334409203288722E-2</v>
      </c>
      <c r="X1479" s="5">
        <f t="shared" si="1751"/>
        <v>2.0819990014038947E-2</v>
      </c>
      <c r="Y1479" s="5">
        <f t="shared" si="1752"/>
        <v>1.5119980811111164E-2</v>
      </c>
      <c r="Z1479" s="5">
        <f t="shared" si="1753"/>
        <v>4.39802904796028E-2</v>
      </c>
      <c r="AA1479" s="5">
        <f t="shared" si="1754"/>
        <v>4.3960846561706526E-2</v>
      </c>
      <c r="AB1479" s="5">
        <f t="shared" si="1755"/>
        <v>2.1970705620034354E-2</v>
      </c>
      <c r="AC1479" s="5">
        <f t="shared" si="1756"/>
        <v>6.642313875499942E-4</v>
      </c>
      <c r="AD1479" s="5">
        <f t="shared" si="1757"/>
        <v>3.5820179713839202E-3</v>
      </c>
      <c r="AE1479" s="5">
        <f t="shared" si="1758"/>
        <v>5.2026963467187081E-3</v>
      </c>
      <c r="AF1479" s="5">
        <f t="shared" si="1759"/>
        <v>3.778324047003929E-3</v>
      </c>
      <c r="AG1479" s="5">
        <f t="shared" si="1760"/>
        <v>1.829273598765343E-3</v>
      </c>
      <c r="AH1479" s="5">
        <f t="shared" si="1761"/>
        <v>1.5969775866133729E-2</v>
      </c>
      <c r="AI1479" s="5">
        <f t="shared" si="1762"/>
        <v>1.5962715544171849E-2</v>
      </c>
      <c r="AJ1479" s="5">
        <f t="shared" si="1763"/>
        <v>7.977829171807737E-3</v>
      </c>
      <c r="AK1479" s="5">
        <f t="shared" si="1764"/>
        <v>2.6581007105141007E-3</v>
      </c>
      <c r="AL1479" s="5">
        <f t="shared" si="1765"/>
        <v>3.8573412151112831E-5</v>
      </c>
      <c r="AM1479" s="5">
        <f t="shared" si="1766"/>
        <v>7.1608686847720888E-4</v>
      </c>
      <c r="AN1479" s="5">
        <f t="shared" si="1767"/>
        <v>1.0400792414562421E-3</v>
      </c>
      <c r="AO1479" s="5">
        <f t="shared" si="1768"/>
        <v>7.5533072601136628E-4</v>
      </c>
      <c r="AP1479" s="5">
        <f t="shared" si="1769"/>
        <v>3.6569297345591454E-4</v>
      </c>
      <c r="AQ1479" s="5">
        <f t="shared" si="1770"/>
        <v>1.3278754547152072E-4</v>
      </c>
      <c r="AR1479" s="5">
        <f t="shared" si="1771"/>
        <v>4.6390551482660561E-3</v>
      </c>
      <c r="AS1479" s="5">
        <f t="shared" si="1772"/>
        <v>4.6370041975689249E-3</v>
      </c>
      <c r="AT1479" s="5">
        <f t="shared" si="1773"/>
        <v>2.3174770768039465E-3</v>
      </c>
      <c r="AU1479" s="5">
        <f t="shared" si="1774"/>
        <v>7.7215083599701422E-4</v>
      </c>
      <c r="AV1479" s="5">
        <f t="shared" si="1775"/>
        <v>1.9295236601211691E-4</v>
      </c>
      <c r="AW1479" s="5">
        <f t="shared" si="1776"/>
        <v>1.5555867286655073E-6</v>
      </c>
      <c r="AX1479" s="5">
        <f t="shared" si="1777"/>
        <v>1.1929504711729604E-4</v>
      </c>
      <c r="AY1479" s="5">
        <f t="shared" si="1778"/>
        <v>1.7326990282491534E-4</v>
      </c>
      <c r="AZ1479" s="5">
        <f t="shared" si="1779"/>
        <v>1.258327983869952E-4</v>
      </c>
      <c r="BA1479" s="5">
        <f t="shared" si="1780"/>
        <v>6.0921883111274925E-5</v>
      </c>
      <c r="BB1479" s="5">
        <f t="shared" si="1781"/>
        <v>2.2121473233130973E-5</v>
      </c>
      <c r="BC1479" s="5">
        <f t="shared" si="1782"/>
        <v>6.4260597737638059E-6</v>
      </c>
      <c r="BD1479" s="5">
        <f t="shared" si="1783"/>
        <v>1.1229980542125158E-3</v>
      </c>
      <c r="BE1479" s="5">
        <f t="shared" si="1784"/>
        <v>1.1225015708622318E-3</v>
      </c>
      <c r="BF1479" s="5">
        <f t="shared" si="1785"/>
        <v>5.6100265350492509E-4</v>
      </c>
      <c r="BG1479" s="5">
        <f t="shared" si="1786"/>
        <v>1.8691821042638826E-4</v>
      </c>
      <c r="BH1479" s="5">
        <f t="shared" si="1787"/>
        <v>4.6708893225444646E-5</v>
      </c>
      <c r="BI1479" s="5">
        <f t="shared" si="1788"/>
        <v>9.3376485955826769E-6</v>
      </c>
      <c r="BJ1479" s="8">
        <f t="shared" si="1789"/>
        <v>0.25977693411523001</v>
      </c>
      <c r="BK1479" s="8">
        <f t="shared" si="1790"/>
        <v>0.26472750740673479</v>
      </c>
      <c r="BL1479" s="8">
        <f t="shared" si="1791"/>
        <v>0.43083431823255575</v>
      </c>
      <c r="BM1479" s="8">
        <f t="shared" si="1792"/>
        <v>0.44296535313974866</v>
      </c>
      <c r="BN1479" s="8">
        <f t="shared" si="1793"/>
        <v>0.55618198277827846</v>
      </c>
    </row>
    <row r="1480" spans="1:66" x14ac:dyDescent="0.25">
      <c r="A1480" t="s">
        <v>143</v>
      </c>
      <c r="B1480" t="s">
        <v>248</v>
      </c>
      <c r="C1480" t="s">
        <v>329</v>
      </c>
      <c r="D1480" t="s">
        <v>568</v>
      </c>
      <c r="E1480">
        <f>VLOOKUP(A1480,home!$A$2:$E$405,3,FALSE)</f>
        <v>1.2578947368421101</v>
      </c>
      <c r="F1480">
        <f>VLOOKUP(B1480,home!$B$2:$E$405,3,FALSE)</f>
        <v>0.83</v>
      </c>
      <c r="G1480">
        <f>VLOOKUP(C1480,away!$B$2:$E$405,4,FALSE)</f>
        <v>1.1299999999999999</v>
      </c>
      <c r="H1480">
        <f>VLOOKUP(A1480,away!$A$2:$E$405,3,FALSE)</f>
        <v>1.0263157894736801</v>
      </c>
      <c r="I1480">
        <f>VLOOKUP(C1480,away!$B$2:$E$405,3,FALSE)</f>
        <v>0.96</v>
      </c>
      <c r="J1480">
        <f>VLOOKUP(B1480,home!$B$2:$E$405,4,FALSE)</f>
        <v>1.42</v>
      </c>
      <c r="K1480" s="3">
        <f t="shared" si="1738"/>
        <v>1.1797794736842149</v>
      </c>
      <c r="L1480" s="3">
        <f t="shared" si="1739"/>
        <v>1.3990736842105205</v>
      </c>
      <c r="M1480" s="5">
        <f t="shared" si="1740"/>
        <v>7.5860954690956883E-2</v>
      </c>
      <c r="N1480" s="5">
        <f t="shared" si="1741"/>
        <v>8.9499197198479166E-2</v>
      </c>
      <c r="O1480" s="5">
        <f t="shared" si="1742"/>
        <v>0.10613506536720439</v>
      </c>
      <c r="P1480" s="5">
        <f t="shared" si="1743"/>
        <v>0.12521597155836015</v>
      </c>
      <c r="Q1480" s="5">
        <f t="shared" si="1744"/>
        <v>5.2794657882990766E-2</v>
      </c>
      <c r="R1480" s="5">
        <f t="shared" si="1745"/>
        <v>7.4245388463609549E-2</v>
      </c>
      <c r="S1480" s="5">
        <f t="shared" si="1746"/>
        <v>5.1670321040571836E-2</v>
      </c>
      <c r="T1480" s="5">
        <f t="shared" si="1747"/>
        <v>7.3863616510989882E-2</v>
      </c>
      <c r="U1480" s="5">
        <f t="shared" si="1748"/>
        <v>8.7593185325077344E-2</v>
      </c>
      <c r="V1480" s="5">
        <f t="shared" si="1749"/>
        <v>9.4763277779940768E-3</v>
      </c>
      <c r="W1480" s="5">
        <f t="shared" si="1750"/>
        <v>2.0762017896844349E-2</v>
      </c>
      <c r="X1480" s="5">
        <f t="shared" si="1751"/>
        <v>2.9047592870582783E-2</v>
      </c>
      <c r="Y1480" s="5">
        <f t="shared" si="1752"/>
        <v>2.0319861387446753E-2</v>
      </c>
      <c r="Z1480" s="5">
        <f t="shared" si="1753"/>
        <v>3.462492305780783E-2</v>
      </c>
      <c r="AA1480" s="5">
        <f t="shared" si="1754"/>
        <v>4.0849773501496954E-2</v>
      </c>
      <c r="AB1480" s="5">
        <f t="shared" si="1755"/>
        <v>2.4096862140857735E-2</v>
      </c>
      <c r="AC1480" s="5">
        <f t="shared" si="1756"/>
        <v>9.7760072553210718E-4</v>
      </c>
      <c r="AD1480" s="5">
        <f t="shared" si="1757"/>
        <v>6.1236506367403172E-3</v>
      </c>
      <c r="AE1480" s="5">
        <f t="shared" si="1758"/>
        <v>8.5674384571623741E-3</v>
      </c>
      <c r="AF1480" s="5">
        <f t="shared" si="1759"/>
        <v>5.9932388432545319E-3</v>
      </c>
      <c r="AG1480" s="5">
        <f t="shared" si="1760"/>
        <v>2.7949942495952384E-3</v>
      </c>
      <c r="AH1480" s="5">
        <f t="shared" si="1761"/>
        <v>1.211070466699825E-2</v>
      </c>
      <c r="AI1480" s="5">
        <f t="shared" si="1762"/>
        <v>1.4287960777976158E-2</v>
      </c>
      <c r="AJ1480" s="5">
        <f t="shared" si="1763"/>
        <v>8.4283214233307098E-3</v>
      </c>
      <c r="AK1480" s="5">
        <f t="shared" si="1764"/>
        <v>3.3145202042861666E-3</v>
      </c>
      <c r="AL1480" s="5">
        <f t="shared" si="1765"/>
        <v>6.4545048314955009E-5</v>
      </c>
      <c r="AM1480" s="5">
        <f t="shared" si="1766"/>
        <v>1.4449114650478994E-3</v>
      </c>
      <c r="AN1480" s="5">
        <f t="shared" si="1767"/>
        <v>2.0215376067625854E-3</v>
      </c>
      <c r="AO1480" s="5">
        <f t="shared" si="1768"/>
        <v>1.4141400336317245E-3</v>
      </c>
      <c r="AP1480" s="5">
        <f t="shared" si="1769"/>
        <v>6.5949536894757547E-4</v>
      </c>
      <c r="AQ1480" s="5">
        <f t="shared" si="1770"/>
        <v>2.3067065388831517E-4</v>
      </c>
      <c r="AR1480" s="5">
        <f t="shared" si="1771"/>
        <v>3.3887536393685581E-3</v>
      </c>
      <c r="AS1480" s="5">
        <f t="shared" si="1772"/>
        <v>3.9979819850997043E-3</v>
      </c>
      <c r="AT1480" s="5">
        <f t="shared" si="1773"/>
        <v>2.3583685410899515E-3</v>
      </c>
      <c r="AU1480" s="5">
        <f t="shared" si="1774"/>
        <v>9.2745159872017113E-4</v>
      </c>
      <c r="AV1480" s="5">
        <f t="shared" si="1775"/>
        <v>2.7354708975141671E-4</v>
      </c>
      <c r="AW1480" s="5">
        <f t="shared" si="1776"/>
        <v>2.9593876231130138E-6</v>
      </c>
      <c r="AX1480" s="5">
        <f t="shared" si="1777"/>
        <v>2.8411281462574977E-4</v>
      </c>
      <c r="AY1480" s="5">
        <f t="shared" si="1778"/>
        <v>3.9749476228986835E-4</v>
      </c>
      <c r="AZ1480" s="5">
        <f t="shared" si="1779"/>
        <v>2.7806223076563564E-4</v>
      </c>
      <c r="BA1480" s="5">
        <f t="shared" si="1780"/>
        <v>1.2967651654569127E-4</v>
      </c>
      <c r="BB1480" s="5">
        <f t="shared" si="1781"/>
        <v>4.5356750439791692E-5</v>
      </c>
      <c r="BC1480" s="5">
        <f t="shared" si="1782"/>
        <v>1.2691487188323307E-5</v>
      </c>
      <c r="BD1480" s="5">
        <f t="shared" si="1783"/>
        <v>7.9018600651886185E-4</v>
      </c>
      <c r="BE1480" s="5">
        <f t="shared" si="1784"/>
        <v>9.3224523088345434E-4</v>
      </c>
      <c r="BF1480" s="5">
        <f t="shared" si="1785"/>
        <v>5.4992189391815064E-4</v>
      </c>
      <c r="BG1480" s="5">
        <f t="shared" si="1786"/>
        <v>2.1626218752472751E-4</v>
      </c>
      <c r="BH1480" s="5">
        <f t="shared" si="1787"/>
        <v>6.3785422443929989E-5</v>
      </c>
      <c r="BI1480" s="5">
        <f t="shared" si="1788"/>
        <v>1.5050546423925003E-5</v>
      </c>
      <c r="BJ1480" s="8">
        <f t="shared" si="1789"/>
        <v>0.31668441562421934</v>
      </c>
      <c r="BK1480" s="8">
        <f t="shared" si="1790"/>
        <v>0.26366321560401984</v>
      </c>
      <c r="BL1480" s="8">
        <f t="shared" si="1791"/>
        <v>0.3845753360125802</v>
      </c>
      <c r="BM1480" s="8">
        <f t="shared" si="1792"/>
        <v>0.47540211976235952</v>
      </c>
      <c r="BN1480" s="8">
        <f t="shared" si="1793"/>
        <v>0.52375123516160083</v>
      </c>
    </row>
    <row r="1481" spans="1:66" x14ac:dyDescent="0.25">
      <c r="A1481" t="s">
        <v>143</v>
      </c>
      <c r="B1481" t="s">
        <v>156</v>
      </c>
      <c r="C1481" t="s">
        <v>250</v>
      </c>
      <c r="D1481" t="s">
        <v>568</v>
      </c>
      <c r="E1481">
        <f>VLOOKUP(A1481,home!$A$2:$E$405,3,FALSE)</f>
        <v>1.2578947368421101</v>
      </c>
      <c r="F1481">
        <f>VLOOKUP(B1481,home!$B$2:$E$405,3,FALSE)</f>
        <v>1.3</v>
      </c>
      <c r="G1481">
        <f>VLOOKUP(C1481,away!$B$2:$E$405,4,FALSE)</f>
        <v>1.3</v>
      </c>
      <c r="H1481">
        <f>VLOOKUP(A1481,away!$A$2:$E$405,3,FALSE)</f>
        <v>1.0263157894736801</v>
      </c>
      <c r="I1481">
        <f>VLOOKUP(C1481,away!$B$2:$E$405,3,FALSE)</f>
        <v>0.6</v>
      </c>
      <c r="J1481">
        <f>VLOOKUP(B1481,home!$B$2:$E$405,4,FALSE)</f>
        <v>1.23</v>
      </c>
      <c r="K1481" s="3">
        <f t="shared" si="1738"/>
        <v>2.1258421052631662</v>
      </c>
      <c r="L1481" s="3">
        <f t="shared" si="1739"/>
        <v>0.75742105263157578</v>
      </c>
      <c r="M1481" s="5">
        <f t="shared" si="1740"/>
        <v>5.5951884781878854E-2</v>
      </c>
      <c r="N1481" s="5">
        <f t="shared" si="1741"/>
        <v>0.11894487253815146</v>
      </c>
      <c r="O1481" s="5">
        <f t="shared" si="1742"/>
        <v>4.2379135468211329E-2</v>
      </c>
      <c r="P1481" s="5">
        <f t="shared" si="1743"/>
        <v>9.0091350562975292E-2</v>
      </c>
      <c r="Q1481" s="5">
        <f t="shared" si="1744"/>
        <v>0.12642900912338143</v>
      </c>
      <c r="R1481" s="5">
        <f t="shared" si="1745"/>
        <v>1.6049424697974383E-2</v>
      </c>
      <c r="S1481" s="5">
        <f t="shared" si="1746"/>
        <v>3.6265317414694062E-2</v>
      </c>
      <c r="T1481" s="5">
        <f t="shared" si="1747"/>
        <v>9.5759993173398672E-2</v>
      </c>
      <c r="U1481" s="5">
        <f t="shared" si="1748"/>
        <v>3.4118542788204524E-2</v>
      </c>
      <c r="V1481" s="5">
        <f t="shared" si="1749"/>
        <v>6.4880972428790996E-3</v>
      </c>
      <c r="W1481" s="5">
        <f t="shared" si="1750"/>
        <v>8.9589370307061753E-2</v>
      </c>
      <c r="X1481" s="5">
        <f t="shared" si="1751"/>
        <v>6.7856875162574756E-2</v>
      </c>
      <c r="Y1481" s="5">
        <f t="shared" si="1752"/>
        <v>2.5698112906963395E-2</v>
      </c>
      <c r="Z1481" s="5">
        <f t="shared" si="1753"/>
        <v>4.0520573829569886E-3</v>
      </c>
      <c r="AA1481" s="5">
        <f t="shared" si="1754"/>
        <v>8.6140341976324412E-3</v>
      </c>
      <c r="AB1481" s="5">
        <f t="shared" si="1755"/>
        <v>9.1560382967519303E-3</v>
      </c>
      <c r="AC1481" s="5">
        <f t="shared" si="1756"/>
        <v>6.5292867866915353E-4</v>
      </c>
      <c r="AD1481" s="5">
        <f t="shared" si="1757"/>
        <v>4.7613213895691377E-2</v>
      </c>
      <c r="AE1481" s="5">
        <f t="shared" si="1758"/>
        <v>3.6063250588046936E-2</v>
      </c>
      <c r="AF1481" s="5">
        <f t="shared" si="1759"/>
        <v>1.3657532610857399E-2</v>
      </c>
      <c r="AG1481" s="5">
        <f t="shared" si="1760"/>
        <v>3.4481675754885616E-3</v>
      </c>
      <c r="AH1481" s="5">
        <f t="shared" si="1761"/>
        <v>7.6727839208070756E-4</v>
      </c>
      <c r="AI1481" s="5">
        <f t="shared" si="1762"/>
        <v>1.6311127123437887E-3</v>
      </c>
      <c r="AJ1481" s="5">
        <f t="shared" si="1763"/>
        <v>1.7337440411652164E-3</v>
      </c>
      <c r="AK1481" s="5">
        <f t="shared" si="1764"/>
        <v>1.2285553608193777E-3</v>
      </c>
      <c r="AL1481" s="5">
        <f t="shared" si="1765"/>
        <v>4.2052722057115843E-5</v>
      </c>
      <c r="AM1481" s="5">
        <f t="shared" si="1766"/>
        <v>2.0243634973272414E-2</v>
      </c>
      <c r="AN1481" s="5">
        <f t="shared" si="1767"/>
        <v>1.5332955310545375E-2</v>
      </c>
      <c r="AO1481" s="5">
        <f t="shared" si="1768"/>
        <v>5.806751575633093E-3</v>
      </c>
      <c r="AP1481" s="5">
        <f t="shared" si="1769"/>
        <v>1.4660519635953594E-3</v>
      </c>
      <c r="AQ1481" s="5">
        <f t="shared" si="1770"/>
        <v>2.7760465536974641E-4</v>
      </c>
      <c r="AR1481" s="5">
        <f t="shared" si="1771"/>
        <v>1.1623056147824652E-4</v>
      </c>
      <c r="AS1481" s="5">
        <f t="shared" si="1772"/>
        <v>2.4708782150883551E-4</v>
      </c>
      <c r="AT1481" s="5">
        <f t="shared" si="1773"/>
        <v>2.6263484733061613E-4</v>
      </c>
      <c r="AU1481" s="5">
        <f t="shared" si="1774"/>
        <v>1.8610673892159577E-4</v>
      </c>
      <c r="AV1481" s="5">
        <f t="shared" si="1775"/>
        <v>9.8908385418186877E-5</v>
      </c>
      <c r="AW1481" s="5">
        <f t="shared" si="1776"/>
        <v>1.8808752375884578E-6</v>
      </c>
      <c r="AX1481" s="5">
        <f t="shared" si="1777"/>
        <v>7.1724619316267443E-3</v>
      </c>
      <c r="AY1481" s="5">
        <f t="shared" si="1778"/>
        <v>5.4325736662126341E-3</v>
      </c>
      <c r="AZ1481" s="5">
        <f t="shared" si="1779"/>
        <v>2.0573728323806757E-3</v>
      </c>
      <c r="BA1481" s="5">
        <f t="shared" si="1780"/>
        <v>5.1943249878579263E-4</v>
      </c>
      <c r="BB1481" s="5">
        <f t="shared" si="1781"/>
        <v>9.8357277500346182E-5</v>
      </c>
      <c r="BC1481" s="5">
        <f t="shared" si="1782"/>
        <v>1.4899574531657647E-5</v>
      </c>
      <c r="BD1481" s="5">
        <f t="shared" si="1783"/>
        <v>1.467257903713542E-5</v>
      </c>
      <c r="BE1481" s="5">
        <f t="shared" si="1784"/>
        <v>3.1191586309944165E-5</v>
      </c>
      <c r="BF1481" s="5">
        <f t="shared" si="1785"/>
        <v>3.3154193753814731E-5</v>
      </c>
      <c r="BG1481" s="5">
        <f t="shared" si="1786"/>
        <v>2.3493527015970808E-5</v>
      </c>
      <c r="BH1481" s="5">
        <f t="shared" si="1787"/>
        <v>1.2485882232922112E-5</v>
      </c>
      <c r="BI1481" s="5">
        <f t="shared" si="1788"/>
        <v>5.3086028344206249E-6</v>
      </c>
      <c r="BJ1481" s="8">
        <f t="shared" si="1789"/>
        <v>0.68348249414106987</v>
      </c>
      <c r="BK1481" s="8">
        <f t="shared" si="1790"/>
        <v>0.19492420506936622</v>
      </c>
      <c r="BL1481" s="8">
        <f t="shared" si="1791"/>
        <v>0.11670914068102539</v>
      </c>
      <c r="BM1481" s="8">
        <f t="shared" si="1792"/>
        <v>0.54389152731087032</v>
      </c>
      <c r="BN1481" s="8">
        <f t="shared" si="1793"/>
        <v>0.44984567717257279</v>
      </c>
    </row>
    <row r="1482" spans="1:66" x14ac:dyDescent="0.25">
      <c r="A1482" t="s">
        <v>143</v>
      </c>
      <c r="B1482" t="s">
        <v>150</v>
      </c>
      <c r="C1482" t="s">
        <v>153</v>
      </c>
      <c r="D1482" t="s">
        <v>568</v>
      </c>
      <c r="E1482">
        <f>VLOOKUP(A1482,home!$A$2:$E$405,3,FALSE)</f>
        <v>1.2578947368421101</v>
      </c>
      <c r="F1482">
        <f>VLOOKUP(B1482,home!$B$2:$E$405,3,FALSE)</f>
        <v>1.0900000000000001</v>
      </c>
      <c r="G1482">
        <f>VLOOKUP(C1482,away!$B$2:$E$405,4,FALSE)</f>
        <v>1.05</v>
      </c>
      <c r="H1482">
        <f>VLOOKUP(A1482,away!$A$2:$E$405,3,FALSE)</f>
        <v>1.0263157894736801</v>
      </c>
      <c r="I1482">
        <f>VLOOKUP(C1482,away!$B$2:$E$405,3,FALSE)</f>
        <v>0.75</v>
      </c>
      <c r="J1482">
        <f>VLOOKUP(B1482,home!$B$2:$E$405,4,FALSE)</f>
        <v>0.82</v>
      </c>
      <c r="K1482" s="3">
        <f t="shared" si="1738"/>
        <v>1.4396605263157953</v>
      </c>
      <c r="L1482" s="3">
        <f t="shared" si="1739"/>
        <v>0.63118421052631324</v>
      </c>
      <c r="M1482" s="5">
        <f t="shared" si="1740"/>
        <v>0.12607923293545373</v>
      </c>
      <c r="N1482" s="5">
        <f t="shared" si="1741"/>
        <v>0.18151129484534706</v>
      </c>
      <c r="O1482" s="5">
        <f t="shared" si="1742"/>
        <v>7.9579221104127504E-2</v>
      </c>
      <c r="P1482" s="5">
        <f t="shared" si="1743"/>
        <v>0.11456706333856925</v>
      </c>
      <c r="Q1482" s="5">
        <f t="shared" si="1744"/>
        <v>0.13065732313465694</v>
      </c>
      <c r="R1482" s="5">
        <f t="shared" si="1745"/>
        <v>2.5114573923453825E-2</v>
      </c>
      <c r="S1482" s="5">
        <f t="shared" si="1746"/>
        <v>2.6026514629779278E-2</v>
      </c>
      <c r="T1482" s="5">
        <f t="shared" si="1747"/>
        <v>8.2468839352229845E-2</v>
      </c>
      <c r="U1482" s="5">
        <f t="shared" si="1748"/>
        <v>3.6156460712836486E-2</v>
      </c>
      <c r="V1482" s="5">
        <f t="shared" si="1749"/>
        <v>2.6277843795775332E-3</v>
      </c>
      <c r="W1482" s="5">
        <f t="shared" si="1750"/>
        <v>6.2700730197017732E-2</v>
      </c>
      <c r="X1482" s="5">
        <f t="shared" si="1751"/>
        <v>3.9575710888828004E-2</v>
      </c>
      <c r="Y1482" s="5">
        <f t="shared" si="1752"/>
        <v>1.2489781916691263E-2</v>
      </c>
      <c r="Z1482" s="5">
        <f t="shared" si="1753"/>
        <v>5.2839741715266465E-3</v>
      </c>
      <c r="AA1482" s="5">
        <f t="shared" si="1754"/>
        <v>7.6071290368191205E-3</v>
      </c>
      <c r="AB1482" s="5">
        <f t="shared" si="1755"/>
        <v>5.4758416964495928E-3</v>
      </c>
      <c r="AC1482" s="5">
        <f t="shared" si="1756"/>
        <v>1.4924024978467734E-4</v>
      </c>
      <c r="AD1482" s="5">
        <f t="shared" si="1757"/>
        <v>2.2566941558955809E-2</v>
      </c>
      <c r="AE1482" s="5">
        <f t="shared" si="1758"/>
        <v>1.424389719188297E-2</v>
      </c>
      <c r="AF1482" s="5">
        <f t="shared" si="1759"/>
        <v>4.4952615019383116E-3</v>
      </c>
      <c r="AG1482" s="5">
        <f t="shared" si="1760"/>
        <v>9.4577936073675427E-4</v>
      </c>
      <c r="AH1482" s="5">
        <f t="shared" si="1761"/>
        <v>8.3379026647411886E-4</v>
      </c>
      <c r="AI1482" s="5">
        <f t="shared" si="1762"/>
        <v>1.2003749338691172E-3</v>
      </c>
      <c r="AJ1482" s="5">
        <f t="shared" si="1763"/>
        <v>8.6406620453515078E-4</v>
      </c>
      <c r="AK1482" s="5">
        <f t="shared" si="1764"/>
        <v>4.1465400226425571E-4</v>
      </c>
      <c r="AL1482" s="5">
        <f t="shared" si="1765"/>
        <v>5.4245308292757027E-6</v>
      </c>
      <c r="AM1482" s="5">
        <f t="shared" si="1766"/>
        <v>6.4977469924208222E-3</v>
      </c>
      <c r="AN1482" s="5">
        <f t="shared" si="1767"/>
        <v>4.1012753056108627E-3</v>
      </c>
      <c r="AO1482" s="5">
        <f t="shared" si="1768"/>
        <v>1.2943301079615284E-3</v>
      </c>
      <c r="AP1482" s="5">
        <f t="shared" si="1769"/>
        <v>2.7232024245137841E-4</v>
      </c>
      <c r="AQ1482" s="5">
        <f t="shared" si="1770"/>
        <v>4.2971059310501862E-5</v>
      </c>
      <c r="AR1482" s="5">
        <f t="shared" si="1771"/>
        <v>1.0525505021779826E-4</v>
      </c>
      <c r="AS1482" s="5">
        <f t="shared" si="1772"/>
        <v>1.5153154099395091E-4</v>
      </c>
      <c r="AT1482" s="5">
        <f t="shared" si="1773"/>
        <v>1.0907698903039745E-4</v>
      </c>
      <c r="AU1482" s="5">
        <f t="shared" si="1774"/>
        <v>5.2344611812148089E-5</v>
      </c>
      <c r="AV1482" s="5">
        <f t="shared" si="1775"/>
        <v>1.8839617847818277E-5</v>
      </c>
      <c r="AW1482" s="5">
        <f t="shared" si="1776"/>
        <v>1.3692284178725171E-7</v>
      </c>
      <c r="AX1482" s="5">
        <f t="shared" si="1777"/>
        <v>1.5590916424959059E-3</v>
      </c>
      <c r="AY1482" s="5">
        <f t="shared" si="1778"/>
        <v>9.8407402750695151E-4</v>
      </c>
      <c r="AZ1482" s="5">
        <f t="shared" si="1779"/>
        <v>3.1056599407571232E-4</v>
      </c>
      <c r="BA1482" s="5">
        <f t="shared" si="1780"/>
        <v>6.5341450595666068E-5</v>
      </c>
      <c r="BB1482" s="5">
        <f t="shared" si="1781"/>
        <v>1.0310622977217394E-5</v>
      </c>
      <c r="BC1482" s="5">
        <f t="shared" si="1782"/>
        <v>1.3015804847818858E-6</v>
      </c>
      <c r="BD1482" s="5">
        <f t="shared" si="1783"/>
        <v>1.1072554295938071E-5</v>
      </c>
      <c r="BE1482" s="5">
        <f t="shared" si="1784"/>
        <v>1.5940719345350423E-5</v>
      </c>
      <c r="BF1482" s="5">
        <f t="shared" si="1785"/>
        <v>1.1474612201289787E-5</v>
      </c>
      <c r="BG1482" s="5">
        <f t="shared" si="1786"/>
        <v>5.506515413659502E-6</v>
      </c>
      <c r="BH1482" s="5">
        <f t="shared" si="1787"/>
        <v>1.9818782196487695E-6</v>
      </c>
      <c r="BI1482" s="5">
        <f t="shared" si="1788"/>
        <v>5.7064636815867166E-7</v>
      </c>
      <c r="BJ1482" s="8">
        <f t="shared" si="1789"/>
        <v>0.56679488897417629</v>
      </c>
      <c r="BK1482" s="8">
        <f t="shared" si="1790"/>
        <v>0.27043933409150073</v>
      </c>
      <c r="BL1482" s="8">
        <f t="shared" si="1791"/>
        <v>0.1577297066165754</v>
      </c>
      <c r="BM1482" s="8">
        <f t="shared" si="1792"/>
        <v>0.34175525746750529</v>
      </c>
      <c r="BN1482" s="8">
        <f t="shared" si="1793"/>
        <v>0.65750870928160832</v>
      </c>
    </row>
    <row r="1483" spans="1:66" x14ac:dyDescent="0.25">
      <c r="A1483" t="s">
        <v>143</v>
      </c>
      <c r="B1483" t="s">
        <v>451</v>
      </c>
      <c r="C1483" t="s">
        <v>254</v>
      </c>
      <c r="D1483" t="s">
        <v>568</v>
      </c>
      <c r="E1483">
        <f>VLOOKUP(A1483,home!$A$2:$E$405,3,FALSE)</f>
        <v>1.2578947368421101</v>
      </c>
      <c r="F1483">
        <f>VLOOKUP(B1483,home!$B$2:$E$405,3,FALSE)</f>
        <v>0.79</v>
      </c>
      <c r="G1483">
        <f>VLOOKUP(C1483,away!$B$2:$E$405,4,FALSE)</f>
        <v>1.26</v>
      </c>
      <c r="H1483">
        <f>VLOOKUP(A1483,away!$A$2:$E$405,3,FALSE)</f>
        <v>1.0263157894736801</v>
      </c>
      <c r="I1483">
        <f>VLOOKUP(C1483,away!$B$2:$E$405,3,FALSE)</f>
        <v>0.47</v>
      </c>
      <c r="J1483">
        <f>VLOOKUP(B1483,home!$B$2:$E$405,4,FALSE)</f>
        <v>0.62</v>
      </c>
      <c r="K1483" s="3">
        <f t="shared" si="1738"/>
        <v>1.2521084210526365</v>
      </c>
      <c r="L1483" s="3">
        <f t="shared" si="1739"/>
        <v>0.29906842105263037</v>
      </c>
      <c r="M1483" s="5">
        <f t="shared" si="1740"/>
        <v>0.2119983383939415</v>
      </c>
      <c r="N1483" s="5">
        <f t="shared" si="1741"/>
        <v>0.2654449047522206</v>
      </c>
      <c r="O1483" s="5">
        <f t="shared" si="1742"/>
        <v>6.3402008329257312E-2</v>
      </c>
      <c r="P1483" s="5">
        <f t="shared" si="1743"/>
        <v>7.9386188540712471E-2</v>
      </c>
      <c r="Q1483" s="5">
        <f t="shared" si="1744"/>
        <v>0.16618290028288524</v>
      </c>
      <c r="R1483" s="5">
        <f t="shared" si="1745"/>
        <v>9.480769261298351E-3</v>
      </c>
      <c r="S1483" s="5">
        <f t="shared" si="1746"/>
        <v>7.4318588753637758E-3</v>
      </c>
      <c r="T1483" s="5">
        <f t="shared" si="1747"/>
        <v>4.9700057593549209E-2</v>
      </c>
      <c r="U1483" s="5">
        <f t="shared" si="1748"/>
        <v>1.1870951030128647E-2</v>
      </c>
      <c r="V1483" s="5">
        <f t="shared" si="1749"/>
        <v>3.0921990256947999E-4</v>
      </c>
      <c r="W1483" s="5">
        <f t="shared" si="1750"/>
        <v>6.9359669626383721E-2</v>
      </c>
      <c r="X1483" s="5">
        <f t="shared" si="1751"/>
        <v>2.0743286879894664E-2</v>
      </c>
      <c r="Y1483" s="5">
        <f t="shared" si="1752"/>
        <v>3.1018310273059199E-3</v>
      </c>
      <c r="Z1483" s="5">
        <f t="shared" si="1753"/>
        <v>9.4513289778027038E-4</v>
      </c>
      <c r="AA1483" s="5">
        <f t="shared" si="1754"/>
        <v>1.183408860324557E-3</v>
      </c>
      <c r="AB1483" s="5">
        <f t="shared" si="1755"/>
        <v>7.4087809978034072E-4</v>
      </c>
      <c r="AC1483" s="5">
        <f t="shared" si="1756"/>
        <v>7.237022962034395E-6</v>
      </c>
      <c r="AD1483" s="5">
        <f t="shared" si="1757"/>
        <v>2.1711456605155961E-2</v>
      </c>
      <c r="AE1483" s="5">
        <f t="shared" si="1758"/>
        <v>6.493211045656695E-3</v>
      </c>
      <c r="AF1483" s="5">
        <f t="shared" si="1759"/>
        <v>9.7095718749302333E-4</v>
      </c>
      <c r="AG1483" s="5">
        <f t="shared" si="1760"/>
        <v>9.6794210991080437E-5</v>
      </c>
      <c r="AH1483" s="5">
        <f t="shared" si="1761"/>
        <v>7.0664850856010621E-5</v>
      </c>
      <c r="AI1483" s="5">
        <f t="shared" si="1762"/>
        <v>8.848005482923949E-5</v>
      </c>
      <c r="AJ1483" s="5">
        <f t="shared" si="1763"/>
        <v>5.5393310873444896E-5</v>
      </c>
      <c r="AK1483" s="5">
        <f t="shared" si="1764"/>
        <v>2.3119477004875642E-5</v>
      </c>
      <c r="AL1483" s="5">
        <f t="shared" si="1765"/>
        <v>1.0840078723068842E-7</v>
      </c>
      <c r="AM1483" s="5">
        <f t="shared" si="1766"/>
        <v>5.437019529726932E-3</v>
      </c>
      <c r="AN1483" s="5">
        <f t="shared" si="1767"/>
        <v>1.6260408459877484E-3</v>
      </c>
      <c r="AO1483" s="5">
        <f t="shared" si="1768"/>
        <v>2.4314873418831957E-4</v>
      </c>
      <c r="AP1483" s="5">
        <f t="shared" si="1769"/>
        <v>2.4239369338215491E-5</v>
      </c>
      <c r="AQ1483" s="5">
        <f t="shared" si="1770"/>
        <v>1.8123074788229118E-6</v>
      </c>
      <c r="AR1483" s="5">
        <f t="shared" si="1771"/>
        <v>4.2267250738853463E-6</v>
      </c>
      <c r="AS1483" s="5">
        <f t="shared" si="1772"/>
        <v>5.2923180584861683E-6</v>
      </c>
      <c r="AT1483" s="5">
        <f t="shared" si="1773"/>
        <v>3.3132780039597362E-6</v>
      </c>
      <c r="AU1483" s="5">
        <f t="shared" si="1774"/>
        <v>1.3828610966821521E-6</v>
      </c>
      <c r="AV1483" s="5">
        <f t="shared" si="1775"/>
        <v>4.3287300607545172E-7</v>
      </c>
      <c r="AW1483" s="5">
        <f t="shared" si="1776"/>
        <v>1.1275671883734343E-9</v>
      </c>
      <c r="AX1483" s="5">
        <f t="shared" si="1777"/>
        <v>1.1346229897664553E-3</v>
      </c>
      <c r="AY1483" s="5">
        <f t="shared" si="1778"/>
        <v>3.3932990603946852E-4</v>
      </c>
      <c r="AZ1483" s="5">
        <f t="shared" si="1779"/>
        <v>5.0741429607580637E-5</v>
      </c>
      <c r="BA1483" s="5">
        <f t="shared" si="1780"/>
        <v>5.0583864115641109E-6</v>
      </c>
      <c r="BB1483" s="5">
        <f t="shared" si="1781"/>
        <v>3.7820090929513979E-7</v>
      </c>
      <c r="BC1483" s="5">
        <f t="shared" si="1782"/>
        <v>2.2621589756713328E-8</v>
      </c>
      <c r="BD1483" s="5">
        <f t="shared" si="1783"/>
        <v>2.1067999901174194E-7</v>
      </c>
      <c r="BE1483" s="5">
        <f t="shared" si="1784"/>
        <v>2.637942009099632E-7</v>
      </c>
      <c r="BF1483" s="5">
        <f t="shared" si="1785"/>
        <v>1.6514947019210803E-7</v>
      </c>
      <c r="BG1483" s="5">
        <f t="shared" si="1786"/>
        <v>6.8928347453306604E-8</v>
      </c>
      <c r="BH1483" s="5">
        <f t="shared" si="1787"/>
        <v>2.1576441073881816E-8</v>
      </c>
      <c r="BI1483" s="5">
        <f t="shared" si="1788"/>
        <v>5.4032087129906813E-9</v>
      </c>
      <c r="BJ1483" s="8">
        <f t="shared" si="1789"/>
        <v>0.61266748353258016</v>
      </c>
      <c r="BK1483" s="8">
        <f t="shared" si="1790"/>
        <v>0.299472281042376</v>
      </c>
      <c r="BL1483" s="8">
        <f t="shared" si="1791"/>
        <v>8.6931056861259237E-2</v>
      </c>
      <c r="BM1483" s="8">
        <f t="shared" si="1792"/>
        <v>0.20378151599520797</v>
      </c>
      <c r="BN1483" s="8">
        <f t="shared" si="1793"/>
        <v>0.79589510956031551</v>
      </c>
    </row>
    <row r="1484" spans="1:66" x14ac:dyDescent="0.25">
      <c r="A1484" t="s">
        <v>143</v>
      </c>
      <c r="B1484" t="s">
        <v>145</v>
      </c>
      <c r="C1484" t="s">
        <v>149</v>
      </c>
      <c r="D1484" t="s">
        <v>568</v>
      </c>
      <c r="E1484">
        <f>VLOOKUP(A1484,home!$A$2:$E$405,3,FALSE)</f>
        <v>1.2578947368421101</v>
      </c>
      <c r="F1484">
        <f>VLOOKUP(B1484,home!$B$2:$E$405,3,FALSE)</f>
        <v>0.88</v>
      </c>
      <c r="G1484">
        <f>VLOOKUP(C1484,away!$B$2:$E$405,4,FALSE)</f>
        <v>1</v>
      </c>
      <c r="H1484">
        <f>VLOOKUP(A1484,away!$A$2:$E$405,3,FALSE)</f>
        <v>1.0263157894736801</v>
      </c>
      <c r="I1484">
        <f>VLOOKUP(C1484,away!$B$2:$E$405,3,FALSE)</f>
        <v>0.88</v>
      </c>
      <c r="J1484">
        <f>VLOOKUP(B1484,home!$B$2:$E$405,4,FALSE)</f>
        <v>1.08</v>
      </c>
      <c r="K1484" s="3">
        <f t="shared" si="1738"/>
        <v>1.1069473684210569</v>
      </c>
      <c r="L1484" s="3">
        <f t="shared" si="1739"/>
        <v>0.97541052631578562</v>
      </c>
      <c r="M1484" s="5">
        <f t="shared" si="1740"/>
        <v>0.12463598692119948</v>
      </c>
      <c r="N1484" s="5">
        <f t="shared" si="1741"/>
        <v>0.13796547773298301</v>
      </c>
      <c r="O1484" s="5">
        <f t="shared" si="1742"/>
        <v>0.12157125360069457</v>
      </c>
      <c r="P1484" s="5">
        <f t="shared" si="1743"/>
        <v>0.13457297924893777</v>
      </c>
      <c r="Q1484" s="5">
        <f t="shared" si="1744"/>
        <v>7.6360261254739756E-2</v>
      </c>
      <c r="R1484" s="5">
        <f t="shared" si="1745"/>
        <v>5.9290940229761661E-2</v>
      </c>
      <c r="S1484" s="5">
        <f t="shared" si="1746"/>
        <v>3.6325557311518965E-2</v>
      </c>
      <c r="T1484" s="5">
        <f t="shared" si="1747"/>
        <v>7.4482602620096608E-2</v>
      </c>
      <c r="U1484" s="5">
        <f t="shared" si="1748"/>
        <v>6.5631950258544833E-2</v>
      </c>
      <c r="V1484" s="5">
        <f t="shared" si="1749"/>
        <v>4.3579695034271044E-3</v>
      </c>
      <c r="W1484" s="5">
        <f t="shared" si="1750"/>
        <v>2.8175596749292847E-2</v>
      </c>
      <c r="X1484" s="5">
        <f t="shared" si="1751"/>
        <v>2.7482773654489076E-2</v>
      </c>
      <c r="Y1484" s="5">
        <f t="shared" si="1752"/>
        <v>1.3403493357471397E-2</v>
      </c>
      <c r="Z1484" s="5">
        <f t="shared" si="1753"/>
        <v>1.9277669071756539E-2</v>
      </c>
      <c r="AA1484" s="5">
        <f t="shared" si="1754"/>
        <v>2.1339365048272899E-2</v>
      </c>
      <c r="AB1484" s="5">
        <f t="shared" si="1755"/>
        <v>1.1810776991980985E-2</v>
      </c>
      <c r="AC1484" s="5">
        <f t="shared" si="1756"/>
        <v>2.9408888738680929E-4</v>
      </c>
      <c r="AD1484" s="5">
        <f t="shared" si="1757"/>
        <v>7.7972256688306528E-3</v>
      </c>
      <c r="AE1484" s="5">
        <f t="shared" si="1758"/>
        <v>7.6054959934370612E-3</v>
      </c>
      <c r="AF1484" s="5">
        <f t="shared" si="1759"/>
        <v>3.7092404249255209E-3</v>
      </c>
      <c r="AG1484" s="5">
        <f t="shared" si="1760"/>
        <v>1.2060107183694639E-3</v>
      </c>
      <c r="AH1484" s="5">
        <f t="shared" si="1761"/>
        <v>4.700910333855896E-3</v>
      </c>
      <c r="AI1484" s="5">
        <f t="shared" si="1762"/>
        <v>5.2036603232451352E-3</v>
      </c>
      <c r="AJ1484" s="5">
        <f t="shared" si="1763"/>
        <v>2.8800890504866354E-3</v>
      </c>
      <c r="AK1484" s="5">
        <f t="shared" si="1764"/>
        <v>1.0627023317514935E-3</v>
      </c>
      <c r="AL1484" s="5">
        <f t="shared" si="1765"/>
        <v>1.2701441603594073E-5</v>
      </c>
      <c r="AM1484" s="5">
        <f t="shared" si="1766"/>
        <v>1.7262236870194392E-3</v>
      </c>
      <c r="AN1484" s="5">
        <f t="shared" si="1767"/>
        <v>1.6837767550944072E-3</v>
      </c>
      <c r="AO1484" s="5">
        <f t="shared" si="1768"/>
        <v>8.2118678544246065E-4</v>
      </c>
      <c r="AP1484" s="5">
        <f t="shared" si="1769"/>
        <v>2.6699807819733295E-4</v>
      </c>
      <c r="AQ1484" s="5">
        <f t="shared" si="1770"/>
        <v>6.5108183994940934E-5</v>
      </c>
      <c r="AR1484" s="5">
        <f t="shared" si="1771"/>
        <v>9.1706348458193932E-4</v>
      </c>
      <c r="AS1484" s="5">
        <f t="shared" si="1772"/>
        <v>1.0151410109330221E-3</v>
      </c>
      <c r="AT1484" s="5">
        <f t="shared" si="1773"/>
        <v>5.6185383531430022E-4</v>
      </c>
      <c r="AU1484" s="5">
        <f t="shared" si="1774"/>
        <v>2.0731420814614743E-4</v>
      </c>
      <c r="AV1484" s="5">
        <f t="shared" si="1775"/>
        <v>5.7371479285918303E-5</v>
      </c>
      <c r="AW1484" s="5">
        <f t="shared" si="1776"/>
        <v>3.8094732231727404E-7</v>
      </c>
      <c r="AX1484" s="5">
        <f t="shared" si="1777"/>
        <v>3.1847312794204422E-4</v>
      </c>
      <c r="AY1484" s="5">
        <f t="shared" si="1778"/>
        <v>3.1064204134338393E-4</v>
      </c>
      <c r="AZ1484" s="5">
        <f t="shared" si="1779"/>
        <v>1.5150175852128006E-4</v>
      </c>
      <c r="BA1484" s="5">
        <f t="shared" si="1780"/>
        <v>4.9258803339002953E-5</v>
      </c>
      <c r="BB1484" s="5">
        <f t="shared" si="1781"/>
        <v>1.2011888822645659E-5</v>
      </c>
      <c r="BC1484" s="5">
        <f t="shared" si="1782"/>
        <v>2.3433045597087017E-6</v>
      </c>
      <c r="BD1484" s="5">
        <f t="shared" si="1783"/>
        <v>1.4908556269350957E-4</v>
      </c>
      <c r="BE1484" s="5">
        <f t="shared" si="1784"/>
        <v>1.6502987129315291E-4</v>
      </c>
      <c r="BF1484" s="5">
        <f t="shared" si="1785"/>
        <v>9.1339690869410685E-5</v>
      </c>
      <c r="BG1484" s="5">
        <f t="shared" si="1786"/>
        <v>3.3702743480095655E-5</v>
      </c>
      <c r="BH1484" s="5">
        <f t="shared" si="1787"/>
        <v>9.3267908009654573E-6</v>
      </c>
      <c r="BI1484" s="5">
        <f t="shared" si="1788"/>
        <v>2.0648533065884843E-6</v>
      </c>
      <c r="BJ1484" s="8">
        <f t="shared" si="1789"/>
        <v>0.38359570258891218</v>
      </c>
      <c r="BK1484" s="8">
        <f t="shared" si="1790"/>
        <v>0.3005099253554171</v>
      </c>
      <c r="BL1484" s="8">
        <f t="shared" si="1791"/>
        <v>0.29670094169929906</v>
      </c>
      <c r="BM1484" s="8">
        <f t="shared" si="1792"/>
        <v>0.34537707863304751</v>
      </c>
      <c r="BN1484" s="8">
        <f t="shared" si="1793"/>
        <v>0.65439689898831621</v>
      </c>
    </row>
    <row r="1485" spans="1:66" x14ac:dyDescent="0.25">
      <c r="A1485" t="s">
        <v>143</v>
      </c>
      <c r="B1485" t="s">
        <v>151</v>
      </c>
      <c r="C1485" t="s">
        <v>504</v>
      </c>
      <c r="D1485" t="s">
        <v>568</v>
      </c>
      <c r="E1485">
        <f>VLOOKUP(A1485,home!$A$2:$E$405,3,FALSE)</f>
        <v>1.2578947368421101</v>
      </c>
      <c r="F1485">
        <f>VLOOKUP(B1485,home!$B$2:$E$405,3,FALSE)</f>
        <v>0.71</v>
      </c>
      <c r="G1485" t="e">
        <f>VLOOKUP(C1485,away!$B$2:$E$405,4,FALSE)</f>
        <v>#N/A</v>
      </c>
      <c r="H1485">
        <f>VLOOKUP(A1485,away!$A$2:$E$405,3,FALSE)</f>
        <v>1.0263157894736801</v>
      </c>
      <c r="I1485" t="e">
        <f>VLOOKUP(C1485,away!$B$2:$E$405,3,FALSE)</f>
        <v>#N/A</v>
      </c>
      <c r="J1485">
        <f>VLOOKUP(B1485,home!$B$2:$E$405,4,FALSE)</f>
        <v>1.03</v>
      </c>
      <c r="K1485" s="3" t="e">
        <f t="shared" si="1738"/>
        <v>#N/A</v>
      </c>
      <c r="L1485" s="3" t="e">
        <f t="shared" si="1739"/>
        <v>#N/A</v>
      </c>
      <c r="M1485" s="5" t="e">
        <f t="shared" si="1740"/>
        <v>#N/A</v>
      </c>
      <c r="N1485" s="5" t="e">
        <f t="shared" si="1741"/>
        <v>#N/A</v>
      </c>
      <c r="O1485" s="5" t="e">
        <f t="shared" si="1742"/>
        <v>#N/A</v>
      </c>
      <c r="P1485" s="5" t="e">
        <f t="shared" si="1743"/>
        <v>#N/A</v>
      </c>
      <c r="Q1485" s="5" t="e">
        <f t="shared" si="1744"/>
        <v>#N/A</v>
      </c>
      <c r="R1485" s="5" t="e">
        <f t="shared" si="1745"/>
        <v>#N/A</v>
      </c>
      <c r="S1485" s="5" t="e">
        <f t="shared" si="1746"/>
        <v>#N/A</v>
      </c>
      <c r="T1485" s="5" t="e">
        <f t="shared" si="1747"/>
        <v>#N/A</v>
      </c>
      <c r="U1485" s="5" t="e">
        <f t="shared" si="1748"/>
        <v>#N/A</v>
      </c>
      <c r="V1485" s="5" t="e">
        <f t="shared" si="1749"/>
        <v>#N/A</v>
      </c>
      <c r="W1485" s="5" t="e">
        <f t="shared" si="1750"/>
        <v>#N/A</v>
      </c>
      <c r="X1485" s="5" t="e">
        <f t="shared" si="1751"/>
        <v>#N/A</v>
      </c>
      <c r="Y1485" s="5" t="e">
        <f t="shared" si="1752"/>
        <v>#N/A</v>
      </c>
      <c r="Z1485" s="5" t="e">
        <f t="shared" si="1753"/>
        <v>#N/A</v>
      </c>
      <c r="AA1485" s="5" t="e">
        <f t="shared" si="1754"/>
        <v>#N/A</v>
      </c>
      <c r="AB1485" s="5" t="e">
        <f t="shared" si="1755"/>
        <v>#N/A</v>
      </c>
      <c r="AC1485" s="5" t="e">
        <f t="shared" si="1756"/>
        <v>#N/A</v>
      </c>
      <c r="AD1485" s="5" t="e">
        <f t="shared" si="1757"/>
        <v>#N/A</v>
      </c>
      <c r="AE1485" s="5" t="e">
        <f t="shared" si="1758"/>
        <v>#N/A</v>
      </c>
      <c r="AF1485" s="5" t="e">
        <f t="shared" si="1759"/>
        <v>#N/A</v>
      </c>
      <c r="AG1485" s="5" t="e">
        <f t="shared" si="1760"/>
        <v>#N/A</v>
      </c>
      <c r="AH1485" s="5" t="e">
        <f t="shared" si="1761"/>
        <v>#N/A</v>
      </c>
      <c r="AI1485" s="5" t="e">
        <f t="shared" si="1762"/>
        <v>#N/A</v>
      </c>
      <c r="AJ1485" s="5" t="e">
        <f t="shared" si="1763"/>
        <v>#N/A</v>
      </c>
      <c r="AK1485" s="5" t="e">
        <f t="shared" si="1764"/>
        <v>#N/A</v>
      </c>
      <c r="AL1485" s="5" t="e">
        <f t="shared" si="1765"/>
        <v>#N/A</v>
      </c>
      <c r="AM1485" s="5" t="e">
        <f t="shared" si="1766"/>
        <v>#N/A</v>
      </c>
      <c r="AN1485" s="5" t="e">
        <f t="shared" si="1767"/>
        <v>#N/A</v>
      </c>
      <c r="AO1485" s="5" t="e">
        <f t="shared" si="1768"/>
        <v>#N/A</v>
      </c>
      <c r="AP1485" s="5" t="e">
        <f t="shared" si="1769"/>
        <v>#N/A</v>
      </c>
      <c r="AQ1485" s="5" t="e">
        <f t="shared" si="1770"/>
        <v>#N/A</v>
      </c>
      <c r="AR1485" s="5" t="e">
        <f t="shared" si="1771"/>
        <v>#N/A</v>
      </c>
      <c r="AS1485" s="5" t="e">
        <f t="shared" si="1772"/>
        <v>#N/A</v>
      </c>
      <c r="AT1485" s="5" t="e">
        <f t="shared" si="1773"/>
        <v>#N/A</v>
      </c>
      <c r="AU1485" s="5" t="e">
        <f t="shared" si="1774"/>
        <v>#N/A</v>
      </c>
      <c r="AV1485" s="5" t="e">
        <f t="shared" si="1775"/>
        <v>#N/A</v>
      </c>
      <c r="AW1485" s="5" t="e">
        <f t="shared" si="1776"/>
        <v>#N/A</v>
      </c>
      <c r="AX1485" s="5" t="e">
        <f t="shared" si="1777"/>
        <v>#N/A</v>
      </c>
      <c r="AY1485" s="5" t="e">
        <f t="shared" si="1778"/>
        <v>#N/A</v>
      </c>
      <c r="AZ1485" s="5" t="e">
        <f t="shared" si="1779"/>
        <v>#N/A</v>
      </c>
      <c r="BA1485" s="5" t="e">
        <f t="shared" si="1780"/>
        <v>#N/A</v>
      </c>
      <c r="BB1485" s="5" t="e">
        <f t="shared" si="1781"/>
        <v>#N/A</v>
      </c>
      <c r="BC1485" s="5" t="e">
        <f t="shared" si="1782"/>
        <v>#N/A</v>
      </c>
      <c r="BD1485" s="5" t="e">
        <f t="shared" si="1783"/>
        <v>#N/A</v>
      </c>
      <c r="BE1485" s="5" t="e">
        <f t="shared" si="1784"/>
        <v>#N/A</v>
      </c>
      <c r="BF1485" s="5" t="e">
        <f t="shared" si="1785"/>
        <v>#N/A</v>
      </c>
      <c r="BG1485" s="5" t="e">
        <f t="shared" si="1786"/>
        <v>#N/A</v>
      </c>
      <c r="BH1485" s="5" t="e">
        <f t="shared" si="1787"/>
        <v>#N/A</v>
      </c>
      <c r="BI1485" s="5" t="e">
        <f t="shared" si="1788"/>
        <v>#N/A</v>
      </c>
      <c r="BJ1485" s="8" t="e">
        <f t="shared" si="1789"/>
        <v>#N/A</v>
      </c>
      <c r="BK1485" s="8" t="e">
        <f t="shared" si="1790"/>
        <v>#N/A</v>
      </c>
      <c r="BL1485" s="8" t="e">
        <f t="shared" si="1791"/>
        <v>#N/A</v>
      </c>
      <c r="BM1485" s="8" t="e">
        <f t="shared" si="1792"/>
        <v>#N/A</v>
      </c>
      <c r="BN1485" s="8" t="e">
        <f t="shared" si="1793"/>
        <v>#N/A</v>
      </c>
    </row>
    <row r="1486" spans="1:66" x14ac:dyDescent="0.25">
      <c r="A1486" t="s">
        <v>143</v>
      </c>
      <c r="B1486" t="s">
        <v>161</v>
      </c>
      <c r="C1486" t="s">
        <v>158</v>
      </c>
      <c r="D1486" t="s">
        <v>568</v>
      </c>
      <c r="E1486">
        <f>VLOOKUP(A1486,home!$A$2:$E$405,3,FALSE)</f>
        <v>1.2578947368421101</v>
      </c>
      <c r="F1486">
        <f>VLOOKUP(B1486,home!$B$2:$E$405,3,FALSE)</f>
        <v>1.26</v>
      </c>
      <c r="G1486">
        <f>VLOOKUP(C1486,away!$B$2:$E$405,4,FALSE)</f>
        <v>1.0900000000000001</v>
      </c>
      <c r="H1486">
        <f>VLOOKUP(A1486,away!$A$2:$E$405,3,FALSE)</f>
        <v>1.0263157894736801</v>
      </c>
      <c r="I1486">
        <f>VLOOKUP(C1486,away!$B$2:$E$405,3,FALSE)</f>
        <v>0.67</v>
      </c>
      <c r="J1486">
        <f>VLOOKUP(B1486,home!$B$2:$E$405,4,FALSE)</f>
        <v>0.67</v>
      </c>
      <c r="K1486" s="3">
        <f t="shared" si="1738"/>
        <v>1.727592631578954</v>
      </c>
      <c r="L1486" s="3">
        <f t="shared" si="1739"/>
        <v>0.46071315789473505</v>
      </c>
      <c r="M1486" s="5">
        <f t="shared" si="1740"/>
        <v>0.1121065198617343</v>
      </c>
      <c r="N1486" s="5">
        <f t="shared" si="1741"/>
        <v>0.19367439766509181</v>
      </c>
      <c r="O1486" s="5">
        <f t="shared" si="1742"/>
        <v>5.1648948786088437E-2</v>
      </c>
      <c r="P1486" s="5">
        <f t="shared" si="1743"/>
        <v>8.9228343351645145E-2</v>
      </c>
      <c r="Q1486" s="5">
        <f t="shared" si="1744"/>
        <v>0.16729523116585243</v>
      </c>
      <c r="R1486" s="5">
        <f t="shared" si="1745"/>
        <v>1.1897675148591124E-2</v>
      </c>
      <c r="S1486" s="5">
        <f t="shared" si="1746"/>
        <v>1.7754759640872305E-2</v>
      </c>
      <c r="T1486" s="5">
        <f t="shared" si="1747"/>
        <v>7.707511425114956E-2</v>
      </c>
      <c r="U1486" s="5">
        <f t="shared" si="1748"/>
        <v>2.0554335919626059E-2</v>
      </c>
      <c r="V1486" s="5">
        <f t="shared" si="1749"/>
        <v>1.5701612194025439E-3</v>
      </c>
      <c r="W1486" s="5">
        <f t="shared" si="1750"/>
        <v>9.6339336220141472E-2</v>
      </c>
      <c r="X1486" s="5">
        <f t="shared" si="1751"/>
        <v>4.4384799819463999E-2</v>
      </c>
      <c r="Y1486" s="5">
        <f t="shared" si="1752"/>
        <v>1.0224330643675462E-2</v>
      </c>
      <c r="Z1486" s="5">
        <f t="shared" si="1753"/>
        <v>1.8271384964377094E-3</v>
      </c>
      <c r="AA1486" s="5">
        <f t="shared" si="1754"/>
        <v>3.1565510033200353E-3</v>
      </c>
      <c r="AB1486" s="5">
        <f t="shared" si="1755"/>
        <v>2.7266171272694244E-3</v>
      </c>
      <c r="AC1486" s="5">
        <f t="shared" si="1756"/>
        <v>7.8108126859550024E-5</v>
      </c>
      <c r="AD1486" s="5">
        <f t="shared" si="1757"/>
        <v>4.160878184628098E-2</v>
      </c>
      <c r="AE1486" s="5">
        <f t="shared" si="1758"/>
        <v>1.9169713280553235E-2</v>
      </c>
      <c r="AF1486" s="5">
        <f t="shared" si="1759"/>
        <v>4.4158695707101608E-3</v>
      </c>
      <c r="AG1486" s="5">
        <f t="shared" si="1760"/>
        <v>6.7814973825771545E-4</v>
      </c>
      <c r="AH1486" s="5">
        <f t="shared" si="1761"/>
        <v>2.1044668665121379E-4</v>
      </c>
      <c r="AI1486" s="5">
        <f t="shared" si="1762"/>
        <v>3.6356614519884194E-4</v>
      </c>
      <c r="AJ1486" s="5">
        <f t="shared" si="1763"/>
        <v>3.1404709676854177E-4</v>
      </c>
      <c r="AK1486" s="5">
        <f t="shared" si="1764"/>
        <v>1.8084848344869847E-4</v>
      </c>
      <c r="AL1486" s="5">
        <f t="shared" si="1765"/>
        <v>2.4867273627166422E-6</v>
      </c>
      <c r="AM1486" s="5">
        <f t="shared" si="1766"/>
        <v>1.4376604985322224E-2</v>
      </c>
      <c r="AN1486" s="5">
        <f t="shared" si="1767"/>
        <v>6.6234910825929928E-3</v>
      </c>
      <c r="AO1486" s="5">
        <f t="shared" si="1768"/>
        <v>1.5257647464745174E-3</v>
      </c>
      <c r="AP1486" s="5">
        <f t="shared" si="1769"/>
        <v>2.3431329818424492E-4</v>
      </c>
      <c r="AQ1486" s="5">
        <f t="shared" si="1770"/>
        <v>2.6987804885798542E-5</v>
      </c>
      <c r="AR1486" s="5">
        <f t="shared" si="1771"/>
        <v>1.9391111515112904E-5</v>
      </c>
      <c r="AS1486" s="5">
        <f t="shared" si="1772"/>
        <v>3.3499941371634858E-5</v>
      </c>
      <c r="AT1486" s="5">
        <f t="shared" si="1773"/>
        <v>2.8937125935981676E-5</v>
      </c>
      <c r="AU1486" s="5">
        <f t="shared" si="1774"/>
        <v>1.6663855182024726E-5</v>
      </c>
      <c r="AV1486" s="5">
        <f t="shared" si="1775"/>
        <v>7.1970883565411759E-6</v>
      </c>
      <c r="AW1486" s="5">
        <f t="shared" si="1776"/>
        <v>5.4979100634743923E-8</v>
      </c>
      <c r="AX1486" s="5">
        <f t="shared" si="1777"/>
        <v>4.1394861399606554E-3</v>
      </c>
      <c r="AY1486" s="5">
        <f t="shared" si="1778"/>
        <v>1.9071157316027608E-3</v>
      </c>
      <c r="AZ1486" s="5">
        <f t="shared" si="1779"/>
        <v>4.393166555887179E-4</v>
      </c>
      <c r="BA1486" s="5">
        <f t="shared" si="1780"/>
        <v>6.7466321237343984E-5</v>
      </c>
      <c r="BB1486" s="5">
        <f t="shared" si="1781"/>
        <v>7.7706554771993434E-6</v>
      </c>
      <c r="BC1486" s="5">
        <f t="shared" si="1782"/>
        <v>7.1600864476250607E-7</v>
      </c>
      <c r="BD1486" s="5">
        <f t="shared" si="1783"/>
        <v>1.4889567035361037E-6</v>
      </c>
      <c r="BE1486" s="5">
        <f t="shared" si="1784"/>
        <v>2.5723106297690617E-6</v>
      </c>
      <c r="BF1486" s="5">
        <f t="shared" si="1785"/>
        <v>2.2219524450606254E-6</v>
      </c>
      <c r="BG1486" s="5">
        <f t="shared" si="1786"/>
        <v>1.2795428906018588E-6</v>
      </c>
      <c r="BH1486" s="5">
        <f t="shared" si="1787"/>
        <v>5.5263221739825201E-7</v>
      </c>
      <c r="BI1486" s="5">
        <f t="shared" si="1788"/>
        <v>1.9094466935007163E-7</v>
      </c>
      <c r="BJ1486" s="8">
        <f t="shared" si="1789"/>
        <v>0.68421475763114792</v>
      </c>
      <c r="BK1486" s="8">
        <f t="shared" si="1790"/>
        <v>0.22264749465947933</v>
      </c>
      <c r="BL1486" s="8">
        <f t="shared" si="1791"/>
        <v>9.116703185887938E-2</v>
      </c>
      <c r="BM1486" s="8">
        <f t="shared" si="1792"/>
        <v>0.37209824591443896</v>
      </c>
      <c r="BN1486" s="8">
        <f t="shared" si="1793"/>
        <v>0.62585111597900323</v>
      </c>
    </row>
    <row r="1487" spans="1:66" x14ac:dyDescent="0.25">
      <c r="A1487" t="s">
        <v>143</v>
      </c>
      <c r="B1487" t="s">
        <v>159</v>
      </c>
      <c r="C1487" t="s">
        <v>160</v>
      </c>
      <c r="D1487" t="s">
        <v>568</v>
      </c>
      <c r="E1487">
        <f>VLOOKUP(A1487,home!$A$2:$E$405,3,FALSE)</f>
        <v>1.2578947368421101</v>
      </c>
      <c r="F1487">
        <f>VLOOKUP(B1487,home!$B$2:$E$405,3,FALSE)</f>
        <v>1.05</v>
      </c>
      <c r="G1487">
        <f>VLOOKUP(C1487,away!$B$2:$E$405,4,FALSE)</f>
        <v>0.79</v>
      </c>
      <c r="H1487">
        <f>VLOOKUP(A1487,away!$A$2:$E$405,3,FALSE)</f>
        <v>1.0263157894736801</v>
      </c>
      <c r="I1487">
        <f>VLOOKUP(C1487,away!$B$2:$E$405,3,FALSE)</f>
        <v>0.63</v>
      </c>
      <c r="J1487">
        <f>VLOOKUP(B1487,home!$B$2:$E$405,4,FALSE)</f>
        <v>1.03</v>
      </c>
      <c r="K1487" s="3">
        <f t="shared" si="1738"/>
        <v>1.0434236842105304</v>
      </c>
      <c r="L1487" s="3">
        <f t="shared" si="1739"/>
        <v>0.66597631578947103</v>
      </c>
      <c r="M1487" s="5">
        <f t="shared" si="1740"/>
        <v>0.18097434465504691</v>
      </c>
      <c r="N1487" s="5">
        <f t="shared" si="1741"/>
        <v>0.18883291744755534</v>
      </c>
      <c r="O1487" s="5">
        <f t="shared" si="1742"/>
        <v>0.12052462730578209</v>
      </c>
      <c r="P1487" s="5">
        <f t="shared" si="1743"/>
        <v>0.12575825066150023</v>
      </c>
      <c r="Q1487" s="5">
        <f t="shared" si="1744"/>
        <v>9.8516369211675572E-2</v>
      </c>
      <c r="R1487" s="5">
        <f t="shared" si="1745"/>
        <v>4.0133273627501916E-2</v>
      </c>
      <c r="S1487" s="5">
        <f t="shared" si="1746"/>
        <v>2.1847209392560272E-2</v>
      </c>
      <c r="T1487" s="5">
        <f t="shared" si="1747"/>
        <v>6.5609568612546978E-2</v>
      </c>
      <c r="U1487" s="5">
        <f t="shared" si="1748"/>
        <v>4.1876008227837359E-2</v>
      </c>
      <c r="V1487" s="5">
        <f t="shared" si="1749"/>
        <v>1.6868362936444533E-3</v>
      </c>
      <c r="W1487" s="5">
        <f t="shared" si="1750"/>
        <v>3.4264770972630476E-2</v>
      </c>
      <c r="X1487" s="5">
        <f t="shared" si="1751"/>
        <v>2.2819525933722457E-2</v>
      </c>
      <c r="Y1487" s="5">
        <f t="shared" si="1752"/>
        <v>7.5986319047013839E-3</v>
      </c>
      <c r="Z1487" s="5">
        <f t="shared" si="1753"/>
        <v>8.909269903671491E-3</v>
      </c>
      <c r="AA1487" s="5">
        <f t="shared" si="1754"/>
        <v>9.2961432265149021E-3</v>
      </c>
      <c r="AB1487" s="5">
        <f t="shared" si="1755"/>
        <v>4.8499080071794732E-3</v>
      </c>
      <c r="AC1487" s="5">
        <f t="shared" si="1756"/>
        <v>7.3260930245872832E-5</v>
      </c>
      <c r="AD1487" s="5">
        <f t="shared" si="1757"/>
        <v>8.9381683917230288E-3</v>
      </c>
      <c r="AE1487" s="5">
        <f t="shared" si="1758"/>
        <v>5.9526084554256051E-3</v>
      </c>
      <c r="AF1487" s="5">
        <f t="shared" si="1759"/>
        <v>1.9821481242407986E-3</v>
      </c>
      <c r="AG1487" s="5">
        <f t="shared" si="1760"/>
        <v>4.4002123504363274E-4</v>
      </c>
      <c r="AH1487" s="5">
        <f t="shared" si="1761"/>
        <v>1.4833406867052882E-3</v>
      </c>
      <c r="AI1487" s="5">
        <f t="shared" si="1762"/>
        <v>1.54775280426141E-3</v>
      </c>
      <c r="AJ1487" s="5">
        <f t="shared" si="1763"/>
        <v>8.0748096663481013E-4</v>
      </c>
      <c r="AK1487" s="5">
        <f t="shared" si="1764"/>
        <v>2.8084825504532475E-4</v>
      </c>
      <c r="AL1487" s="5">
        <f t="shared" si="1765"/>
        <v>2.0363475159125513E-6</v>
      </c>
      <c r="AM1487" s="5">
        <f t="shared" si="1766"/>
        <v>1.8652593186771519E-3</v>
      </c>
      <c r="AN1487" s="5">
        <f t="shared" si="1767"/>
        <v>1.2422185290445885E-3</v>
      </c>
      <c r="AO1487" s="5">
        <f t="shared" si="1768"/>
        <v>4.1364405968926548E-4</v>
      </c>
      <c r="AP1487" s="5">
        <f t="shared" si="1769"/>
        <v>9.1825715640019042E-5</v>
      </c>
      <c r="AQ1487" s="5">
        <f t="shared" si="1770"/>
        <v>1.528843794916787E-5</v>
      </c>
      <c r="AR1487" s="5">
        <f t="shared" si="1771"/>
        <v>1.9757395311852243E-4</v>
      </c>
      <c r="AS1487" s="5">
        <f t="shared" si="1772"/>
        <v>2.0615334206696727E-4</v>
      </c>
      <c r="AT1487" s="5">
        <f t="shared" si="1773"/>
        <v>1.0755263984591436E-4</v>
      </c>
      <c r="AU1487" s="5">
        <f t="shared" si="1774"/>
        <v>3.7407657238197435E-5</v>
      </c>
      <c r="AV1487" s="5">
        <f t="shared" si="1775"/>
        <v>9.7580088832911656E-6</v>
      </c>
      <c r="AW1487" s="5">
        <f t="shared" si="1776"/>
        <v>3.9306906829525602E-8</v>
      </c>
      <c r="AX1487" s="5">
        <f t="shared" si="1777"/>
        <v>3.2437595838368948E-4</v>
      </c>
      <c r="AY1487" s="5">
        <f t="shared" si="1778"/>
        <v>2.1602670569504832E-4</v>
      </c>
      <c r="AZ1487" s="5">
        <f t="shared" si="1779"/>
        <v>7.1934334785462298E-5</v>
      </c>
      <c r="BA1487" s="5">
        <f t="shared" si="1780"/>
        <v>1.5968854419729528E-5</v>
      </c>
      <c r="BB1487" s="5">
        <f t="shared" si="1781"/>
        <v>2.6587197084574698E-6</v>
      </c>
      <c r="BC1487" s="5">
        <f t="shared" si="1782"/>
        <v>3.5412887123107259E-7</v>
      </c>
      <c r="BD1487" s="5">
        <f t="shared" si="1783"/>
        <v>2.1929928898972531E-5</v>
      </c>
      <c r="BE1487" s="5">
        <f t="shared" si="1784"/>
        <v>2.2882207206240896E-5</v>
      </c>
      <c r="BF1487" s="5">
        <f t="shared" si="1785"/>
        <v>1.1937918473002312E-5</v>
      </c>
      <c r="BG1487" s="5">
        <f t="shared" si="1786"/>
        <v>4.1521022916350091E-6</v>
      </c>
      <c r="BH1487" s="5">
        <f t="shared" si="1787"/>
        <v>1.0831004675891965E-6</v>
      </c>
      <c r="BI1487" s="5">
        <f t="shared" si="1788"/>
        <v>2.2602653605241363E-7</v>
      </c>
      <c r="BJ1487" s="8">
        <f t="shared" si="1789"/>
        <v>0.43921428505212906</v>
      </c>
      <c r="BK1487" s="8">
        <f t="shared" si="1790"/>
        <v>0.33055796498620876</v>
      </c>
      <c r="BL1487" s="8">
        <f t="shared" si="1791"/>
        <v>0.22142003999248891</v>
      </c>
      <c r="BM1487" s="8">
        <f t="shared" si="1792"/>
        <v>0.24514578962664799</v>
      </c>
      <c r="BN1487" s="8">
        <f t="shared" si="1793"/>
        <v>0.75473978290906218</v>
      </c>
    </row>
    <row r="1488" spans="1:66" x14ac:dyDescent="0.25">
      <c r="A1488" t="s">
        <v>143</v>
      </c>
      <c r="B1488" t="s">
        <v>452</v>
      </c>
      <c r="C1488" t="s">
        <v>505</v>
      </c>
      <c r="D1488" t="s">
        <v>568</v>
      </c>
      <c r="E1488">
        <f>VLOOKUP(A1488,home!$A$2:$E$405,3,FALSE)</f>
        <v>1.2578947368421101</v>
      </c>
      <c r="F1488">
        <f>VLOOKUP(B1488,home!$B$2:$E$405,3,FALSE)</f>
        <v>0.75</v>
      </c>
      <c r="G1488" t="e">
        <f>VLOOKUP(C1488,away!$B$2:$E$405,4,FALSE)</f>
        <v>#N/A</v>
      </c>
      <c r="H1488">
        <f>VLOOKUP(A1488,away!$A$2:$E$405,3,FALSE)</f>
        <v>1.0263157894736801</v>
      </c>
      <c r="I1488" t="e">
        <f>VLOOKUP(C1488,away!$B$2:$E$405,3,FALSE)</f>
        <v>#N/A</v>
      </c>
      <c r="J1488">
        <f>VLOOKUP(B1488,home!$B$2:$E$405,4,FALSE)</f>
        <v>1.1299999999999999</v>
      </c>
      <c r="K1488" s="3" t="e">
        <f t="shared" si="1738"/>
        <v>#N/A</v>
      </c>
      <c r="L1488" s="3" t="e">
        <f t="shared" si="1739"/>
        <v>#N/A</v>
      </c>
      <c r="M1488" s="5" t="e">
        <f t="shared" si="1740"/>
        <v>#N/A</v>
      </c>
      <c r="N1488" s="5" t="e">
        <f t="shared" si="1741"/>
        <v>#N/A</v>
      </c>
      <c r="O1488" s="5" t="e">
        <f t="shared" si="1742"/>
        <v>#N/A</v>
      </c>
      <c r="P1488" s="5" t="e">
        <f t="shared" si="1743"/>
        <v>#N/A</v>
      </c>
      <c r="Q1488" s="5" t="e">
        <f t="shared" si="1744"/>
        <v>#N/A</v>
      </c>
      <c r="R1488" s="5" t="e">
        <f t="shared" si="1745"/>
        <v>#N/A</v>
      </c>
      <c r="S1488" s="5" t="e">
        <f t="shared" si="1746"/>
        <v>#N/A</v>
      </c>
      <c r="T1488" s="5" t="e">
        <f t="shared" si="1747"/>
        <v>#N/A</v>
      </c>
      <c r="U1488" s="5" t="e">
        <f t="shared" si="1748"/>
        <v>#N/A</v>
      </c>
      <c r="V1488" s="5" t="e">
        <f t="shared" si="1749"/>
        <v>#N/A</v>
      </c>
      <c r="W1488" s="5" t="e">
        <f t="shared" si="1750"/>
        <v>#N/A</v>
      </c>
      <c r="X1488" s="5" t="e">
        <f t="shared" si="1751"/>
        <v>#N/A</v>
      </c>
      <c r="Y1488" s="5" t="e">
        <f t="shared" si="1752"/>
        <v>#N/A</v>
      </c>
      <c r="Z1488" s="5" t="e">
        <f t="shared" si="1753"/>
        <v>#N/A</v>
      </c>
      <c r="AA1488" s="5" t="e">
        <f t="shared" si="1754"/>
        <v>#N/A</v>
      </c>
      <c r="AB1488" s="5" t="e">
        <f t="shared" si="1755"/>
        <v>#N/A</v>
      </c>
      <c r="AC1488" s="5" t="e">
        <f t="shared" si="1756"/>
        <v>#N/A</v>
      </c>
      <c r="AD1488" s="5" t="e">
        <f t="shared" si="1757"/>
        <v>#N/A</v>
      </c>
      <c r="AE1488" s="5" t="e">
        <f t="shared" si="1758"/>
        <v>#N/A</v>
      </c>
      <c r="AF1488" s="5" t="e">
        <f t="shared" si="1759"/>
        <v>#N/A</v>
      </c>
      <c r="AG1488" s="5" t="e">
        <f t="shared" si="1760"/>
        <v>#N/A</v>
      </c>
      <c r="AH1488" s="5" t="e">
        <f t="shared" si="1761"/>
        <v>#N/A</v>
      </c>
      <c r="AI1488" s="5" t="e">
        <f t="shared" si="1762"/>
        <v>#N/A</v>
      </c>
      <c r="AJ1488" s="5" t="e">
        <f t="shared" si="1763"/>
        <v>#N/A</v>
      </c>
      <c r="AK1488" s="5" t="e">
        <f t="shared" si="1764"/>
        <v>#N/A</v>
      </c>
      <c r="AL1488" s="5" t="e">
        <f t="shared" si="1765"/>
        <v>#N/A</v>
      </c>
      <c r="AM1488" s="5" t="e">
        <f t="shared" si="1766"/>
        <v>#N/A</v>
      </c>
      <c r="AN1488" s="5" t="e">
        <f t="shared" si="1767"/>
        <v>#N/A</v>
      </c>
      <c r="AO1488" s="5" t="e">
        <f t="shared" si="1768"/>
        <v>#N/A</v>
      </c>
      <c r="AP1488" s="5" t="e">
        <f t="shared" si="1769"/>
        <v>#N/A</v>
      </c>
      <c r="AQ1488" s="5" t="e">
        <f t="shared" si="1770"/>
        <v>#N/A</v>
      </c>
      <c r="AR1488" s="5" t="e">
        <f t="shared" si="1771"/>
        <v>#N/A</v>
      </c>
      <c r="AS1488" s="5" t="e">
        <f t="shared" si="1772"/>
        <v>#N/A</v>
      </c>
      <c r="AT1488" s="5" t="e">
        <f t="shared" si="1773"/>
        <v>#N/A</v>
      </c>
      <c r="AU1488" s="5" t="e">
        <f t="shared" si="1774"/>
        <v>#N/A</v>
      </c>
      <c r="AV1488" s="5" t="e">
        <f t="shared" si="1775"/>
        <v>#N/A</v>
      </c>
      <c r="AW1488" s="5" t="e">
        <f t="shared" si="1776"/>
        <v>#N/A</v>
      </c>
      <c r="AX1488" s="5" t="e">
        <f t="shared" si="1777"/>
        <v>#N/A</v>
      </c>
      <c r="AY1488" s="5" t="e">
        <f t="shared" si="1778"/>
        <v>#N/A</v>
      </c>
      <c r="AZ1488" s="5" t="e">
        <f t="shared" si="1779"/>
        <v>#N/A</v>
      </c>
      <c r="BA1488" s="5" t="e">
        <f t="shared" si="1780"/>
        <v>#N/A</v>
      </c>
      <c r="BB1488" s="5" t="e">
        <f t="shared" si="1781"/>
        <v>#N/A</v>
      </c>
      <c r="BC1488" s="5" t="e">
        <f t="shared" si="1782"/>
        <v>#N/A</v>
      </c>
      <c r="BD1488" s="5" t="e">
        <f t="shared" si="1783"/>
        <v>#N/A</v>
      </c>
      <c r="BE1488" s="5" t="e">
        <f t="shared" si="1784"/>
        <v>#N/A</v>
      </c>
      <c r="BF1488" s="5" t="e">
        <f t="shared" si="1785"/>
        <v>#N/A</v>
      </c>
      <c r="BG1488" s="5" t="e">
        <f t="shared" si="1786"/>
        <v>#N/A</v>
      </c>
      <c r="BH1488" s="5" t="e">
        <f t="shared" si="1787"/>
        <v>#N/A</v>
      </c>
      <c r="BI1488" s="5" t="e">
        <f t="shared" si="1788"/>
        <v>#N/A</v>
      </c>
      <c r="BJ1488" s="8" t="e">
        <f t="shared" si="1789"/>
        <v>#N/A</v>
      </c>
      <c r="BK1488" s="8" t="e">
        <f t="shared" si="1790"/>
        <v>#N/A</v>
      </c>
      <c r="BL1488" s="8" t="e">
        <f t="shared" si="1791"/>
        <v>#N/A</v>
      </c>
      <c r="BM1488" s="8" t="e">
        <f t="shared" si="1792"/>
        <v>#N/A</v>
      </c>
      <c r="BN1488" s="8" t="e">
        <f t="shared" si="1793"/>
        <v>#N/A</v>
      </c>
    </row>
    <row r="1489" spans="1:66" x14ac:dyDescent="0.25">
      <c r="A1489" t="s">
        <v>143</v>
      </c>
      <c r="B1489" t="s">
        <v>147</v>
      </c>
      <c r="C1489" t="s">
        <v>140</v>
      </c>
      <c r="D1489" t="s">
        <v>568</v>
      </c>
      <c r="E1489">
        <f>VLOOKUP(A1489,home!$A$2:$E$405,3,FALSE)</f>
        <v>1.2578947368421101</v>
      </c>
      <c r="F1489">
        <f>VLOOKUP(B1489,home!$B$2:$E$405,3,FALSE)</f>
        <v>0.92</v>
      </c>
      <c r="G1489">
        <f>VLOOKUP(C1489,away!$B$2:$E$405,4,FALSE)</f>
        <v>0.96</v>
      </c>
      <c r="H1489">
        <f>VLOOKUP(A1489,away!$A$2:$E$405,3,FALSE)</f>
        <v>1.0263157894736801</v>
      </c>
      <c r="I1489">
        <f>VLOOKUP(C1489,away!$B$2:$E$405,3,FALSE)</f>
        <v>0.92</v>
      </c>
      <c r="J1489">
        <f>VLOOKUP(B1489,home!$B$2:$E$405,4,FALSE)</f>
        <v>0.72</v>
      </c>
      <c r="K1489" s="3">
        <f t="shared" si="1738"/>
        <v>1.1109726315789514</v>
      </c>
      <c r="L1489" s="3">
        <f t="shared" si="1739"/>
        <v>0.67983157894736568</v>
      </c>
      <c r="M1489" s="5">
        <f t="shared" si="1740"/>
        <v>0.16682595251777468</v>
      </c>
      <c r="N1489" s="5">
        <f t="shared" si="1741"/>
        <v>0.18533906748433734</v>
      </c>
      <c r="O1489" s="5">
        <f t="shared" si="1742"/>
        <v>0.11341355070955703</v>
      </c>
      <c r="P1489" s="5">
        <f t="shared" si="1743"/>
        <v>0.12599935088850941</v>
      </c>
      <c r="Q1489" s="5">
        <f t="shared" si="1744"/>
        <v>0.10295331576873158</v>
      </c>
      <c r="R1489" s="5">
        <f t="shared" si="1745"/>
        <v>3.8551056626452633E-2</v>
      </c>
      <c r="S1489" s="5">
        <f t="shared" si="1746"/>
        <v>2.3791017201946155E-2</v>
      </c>
      <c r="T1489" s="5">
        <f t="shared" si="1747"/>
        <v>6.9990915216923508E-2</v>
      </c>
      <c r="U1489" s="5">
        <f t="shared" si="1748"/>
        <v>4.2829168830439253E-2</v>
      </c>
      <c r="V1489" s="5">
        <f t="shared" si="1749"/>
        <v>1.9965270385634646E-3</v>
      </c>
      <c r="W1489" s="5">
        <f t="shared" si="1750"/>
        <v>3.8126105383122152E-2</v>
      </c>
      <c r="X1489" s="5">
        <f t="shared" si="1751"/>
        <v>2.5919330421721593E-2</v>
      </c>
      <c r="Y1489" s="5">
        <f t="shared" si="1752"/>
        <v>8.810389662928738E-3</v>
      </c>
      <c r="Z1489" s="5">
        <f t="shared" si="1753"/>
        <v>8.7360752321502012E-3</v>
      </c>
      <c r="AA1489" s="5">
        <f t="shared" si="1754"/>
        <v>9.7055404903336074E-3</v>
      </c>
      <c r="AB1489" s="5">
        <f t="shared" si="1755"/>
        <v>5.3912949297209986E-3</v>
      </c>
      <c r="AC1489" s="5">
        <f t="shared" si="1756"/>
        <v>9.4245344884046008E-5</v>
      </c>
      <c r="AD1489" s="5">
        <f t="shared" si="1757"/>
        <v>1.0589264907335914E-2</v>
      </c>
      <c r="AE1489" s="5">
        <f t="shared" si="1758"/>
        <v>7.1989166818461035E-3</v>
      </c>
      <c r="AF1489" s="5">
        <f t="shared" si="1759"/>
        <v>2.4470254472649831E-3</v>
      </c>
      <c r="AG1489" s="5">
        <f t="shared" si="1760"/>
        <v>5.5452172451284586E-4</v>
      </c>
      <c r="AH1489" s="5">
        <f t="shared" si="1761"/>
        <v>1.4847649547189109E-3</v>
      </c>
      <c r="AI1489" s="5">
        <f t="shared" si="1762"/>
        <v>1.6495332290202712E-3</v>
      </c>
      <c r="AJ1489" s="5">
        <f t="shared" si="1763"/>
        <v>9.1629313616078804E-4</v>
      </c>
      <c r="AK1489" s="5">
        <f t="shared" si="1764"/>
        <v>3.3932553225942698E-4</v>
      </c>
      <c r="AL1489" s="5">
        <f t="shared" si="1765"/>
        <v>2.8472433935932816E-6</v>
      </c>
      <c r="AM1489" s="5">
        <f t="shared" si="1766"/>
        <v>2.3528767001179261E-3</v>
      </c>
      <c r="AN1489" s="5">
        <f t="shared" si="1767"/>
        <v>1.599559882109637E-3</v>
      </c>
      <c r="AO1489" s="5">
        <f t="shared" si="1768"/>
        <v>5.4371566013772829E-4</v>
      </c>
      <c r="AP1489" s="5">
        <f t="shared" si="1769"/>
        <v>1.2321169190994703E-4</v>
      </c>
      <c r="AQ1489" s="5">
        <f t="shared" si="1770"/>
        <v>2.0940799763978909E-5</v>
      </c>
      <c r="AR1489" s="5">
        <f t="shared" si="1771"/>
        <v>2.018780207064543E-4</v>
      </c>
      <c r="AS1489" s="5">
        <f t="shared" si="1772"/>
        <v>2.2428095592219957E-4</v>
      </c>
      <c r="AT1489" s="5">
        <f t="shared" si="1773"/>
        <v>1.2458500190696444E-4</v>
      </c>
      <c r="AU1489" s="5">
        <f t="shared" si="1774"/>
        <v>4.6136842474616315E-5</v>
      </c>
      <c r="AV1489" s="5">
        <f t="shared" si="1775"/>
        <v>1.2814192324192009E-5</v>
      </c>
      <c r="AW1489" s="5">
        <f t="shared" si="1776"/>
        <v>5.973471386729063E-8</v>
      </c>
      <c r="AX1489" s="5">
        <f t="shared" si="1777"/>
        <v>4.3566360321846783E-4</v>
      </c>
      <c r="AY1489" s="5">
        <f t="shared" si="1778"/>
        <v>2.9617787526590962E-4</v>
      </c>
      <c r="AZ1489" s="5">
        <f t="shared" si="1779"/>
        <v>1.0067553629564961E-4</v>
      </c>
      <c r="BA1489" s="5">
        <f t="shared" si="1780"/>
        <v>2.2814136267081436E-5</v>
      </c>
      <c r="BB1489" s="5">
        <f t="shared" si="1781"/>
        <v>3.8774425701925818E-6</v>
      </c>
      <c r="BC1489" s="5">
        <f t="shared" si="1782"/>
        <v>5.2720158095435109E-7</v>
      </c>
      <c r="BD1489" s="5">
        <f t="shared" si="1783"/>
        <v>2.2873842261939626E-5</v>
      </c>
      <c r="BE1489" s="5">
        <f t="shared" si="1784"/>
        <v>2.5412212732068899E-5</v>
      </c>
      <c r="BF1489" s="5">
        <f t="shared" si="1785"/>
        <v>1.4116136426595363E-5</v>
      </c>
      <c r="BG1489" s="5">
        <f t="shared" si="1786"/>
        <v>5.2275470778607141E-6</v>
      </c>
      <c r="BH1489" s="5">
        <f t="shared" si="1787"/>
        <v>1.451915433448444E-6</v>
      </c>
      <c r="BI1489" s="5">
        <f t="shared" si="1788"/>
        <v>3.2260766198566263E-7</v>
      </c>
      <c r="BJ1489" s="8">
        <f t="shared" si="1789"/>
        <v>0.45742889322796226</v>
      </c>
      <c r="BK1489" s="8">
        <f t="shared" si="1790"/>
        <v>0.3190061181103373</v>
      </c>
      <c r="BL1489" s="8">
        <f t="shared" si="1791"/>
        <v>0.2149596277135912</v>
      </c>
      <c r="BM1489" s="8">
        <f t="shared" si="1792"/>
        <v>0.26675230214812623</v>
      </c>
      <c r="BN1489" s="8">
        <f t="shared" si="1793"/>
        <v>0.73308229399536273</v>
      </c>
    </row>
    <row r="1490" spans="1:66" x14ac:dyDescent="0.25">
      <c r="A1490" t="s">
        <v>477</v>
      </c>
      <c r="B1490" t="s">
        <v>489</v>
      </c>
      <c r="C1490" t="s">
        <v>483</v>
      </c>
      <c r="D1490" t="s">
        <v>568</v>
      </c>
      <c r="E1490">
        <f>VLOOKUP(A1490,home!$A$2:$E$405,3,FALSE)</f>
        <v>1.30833333333333</v>
      </c>
      <c r="F1490">
        <f>VLOOKUP(B1490,home!$B$2:$E$405,3,FALSE)</f>
        <v>0.96</v>
      </c>
      <c r="G1490">
        <f>VLOOKUP(C1490,away!$B$2:$E$405,4,FALSE)</f>
        <v>0.81</v>
      </c>
      <c r="H1490">
        <f>VLOOKUP(A1490,away!$A$2:$E$405,3,FALSE)</f>
        <v>1.06666666666667</v>
      </c>
      <c r="I1490">
        <f>VLOOKUP(C1490,away!$B$2:$E$405,3,FALSE)</f>
        <v>0.45</v>
      </c>
      <c r="J1490">
        <f>VLOOKUP(B1490,home!$B$2:$E$405,4,FALSE)</f>
        <v>1.29</v>
      </c>
      <c r="K1490" s="3">
        <f t="shared" si="1738"/>
        <v>1.0173599999999974</v>
      </c>
      <c r="L1490" s="3">
        <f t="shared" si="1739"/>
        <v>0.61920000000000197</v>
      </c>
      <c r="M1490" s="5">
        <f t="shared" si="1740"/>
        <v>0.19464848269469601</v>
      </c>
      <c r="N1490" s="5">
        <f t="shared" si="1741"/>
        <v>0.1980275803542754</v>
      </c>
      <c r="O1490" s="5">
        <f t="shared" si="1742"/>
        <v>0.12052634048455614</v>
      </c>
      <c r="P1490" s="5">
        <f t="shared" si="1743"/>
        <v>0.12261867775536772</v>
      </c>
      <c r="Q1490" s="5">
        <f t="shared" si="1744"/>
        <v>0.10073266957461255</v>
      </c>
      <c r="R1490" s="5">
        <f t="shared" si="1745"/>
        <v>3.73149550140187E-2</v>
      </c>
      <c r="S1490" s="5">
        <f t="shared" si="1746"/>
        <v>1.9310887922585909E-2</v>
      </c>
      <c r="T1490" s="5">
        <f t="shared" si="1747"/>
        <v>6.2373669000600283E-2</v>
      </c>
      <c r="U1490" s="5">
        <f t="shared" si="1748"/>
        <v>3.7962742633061965E-2</v>
      </c>
      <c r="V1490" s="5">
        <f t="shared" si="1749"/>
        <v>1.3516533956602348E-3</v>
      </c>
      <c r="W1490" s="5">
        <f t="shared" si="1750"/>
        <v>3.4160462906142518E-2</v>
      </c>
      <c r="X1490" s="5">
        <f t="shared" si="1751"/>
        <v>2.1152158631483516E-2</v>
      </c>
      <c r="Y1490" s="5">
        <f t="shared" si="1752"/>
        <v>6.5487083123073166E-3</v>
      </c>
      <c r="Z1490" s="5">
        <f t="shared" si="1753"/>
        <v>7.701806714893485E-3</v>
      </c>
      <c r="AA1490" s="5">
        <f t="shared" si="1754"/>
        <v>7.8355100794640156E-3</v>
      </c>
      <c r="AB1490" s="5">
        <f t="shared" si="1755"/>
        <v>3.985767267221745E-3</v>
      </c>
      <c r="AC1490" s="5">
        <f t="shared" si="1756"/>
        <v>5.3217070416164309E-5</v>
      </c>
      <c r="AD1490" s="5">
        <f t="shared" si="1757"/>
        <v>8.6883721355482668E-3</v>
      </c>
      <c r="AE1490" s="5">
        <f t="shared" si="1758"/>
        <v>5.3798400263315033E-3</v>
      </c>
      <c r="AF1490" s="5">
        <f t="shared" si="1759"/>
        <v>1.6655984721522387E-3</v>
      </c>
      <c r="AG1490" s="5">
        <f t="shared" si="1760"/>
        <v>3.437795246522232E-4</v>
      </c>
      <c r="AH1490" s="5">
        <f t="shared" si="1761"/>
        <v>1.192239679465515E-3</v>
      </c>
      <c r="AI1490" s="5">
        <f t="shared" si="1762"/>
        <v>1.2129369603010331E-3</v>
      </c>
      <c r="AJ1490" s="5">
        <f t="shared" si="1763"/>
        <v>6.1699677296592789E-4</v>
      </c>
      <c r="AK1490" s="5">
        <f t="shared" si="1764"/>
        <v>2.0923594564820495E-4</v>
      </c>
      <c r="AL1490" s="5">
        <f t="shared" si="1765"/>
        <v>1.3409622758127317E-6</v>
      </c>
      <c r="AM1490" s="5">
        <f t="shared" si="1766"/>
        <v>1.7678404551642725E-3</v>
      </c>
      <c r="AN1490" s="5">
        <f t="shared" si="1767"/>
        <v>1.0946468098377209E-3</v>
      </c>
      <c r="AO1490" s="5">
        <f t="shared" si="1768"/>
        <v>3.3890265232575946E-4</v>
      </c>
      <c r="AP1490" s="5">
        <f t="shared" si="1769"/>
        <v>6.9949507440036988E-5</v>
      </c>
      <c r="AQ1490" s="5">
        <f t="shared" si="1770"/>
        <v>1.0828183751717757E-5</v>
      </c>
      <c r="AR1490" s="5">
        <f t="shared" si="1771"/>
        <v>1.4764696190500988E-4</v>
      </c>
      <c r="AS1490" s="5">
        <f t="shared" si="1772"/>
        <v>1.5021011316368048E-4</v>
      </c>
      <c r="AT1490" s="5">
        <f t="shared" si="1773"/>
        <v>7.6408880364100783E-5</v>
      </c>
      <c r="AU1490" s="5">
        <f t="shared" si="1774"/>
        <v>2.5911779509073792E-5</v>
      </c>
      <c r="AV1490" s="5">
        <f t="shared" si="1775"/>
        <v>6.5904020003378112E-6</v>
      </c>
      <c r="AW1490" s="5">
        <f t="shared" si="1776"/>
        <v>2.3464951751838458E-8</v>
      </c>
      <c r="AX1490" s="5">
        <f t="shared" si="1777"/>
        <v>2.9975502757765318E-4</v>
      </c>
      <c r="AY1490" s="5">
        <f t="shared" si="1778"/>
        <v>1.8560831307608343E-4</v>
      </c>
      <c r="AZ1490" s="5">
        <f t="shared" si="1779"/>
        <v>5.746433372835561E-5</v>
      </c>
      <c r="BA1490" s="5">
        <f t="shared" si="1780"/>
        <v>1.1860638481532637E-5</v>
      </c>
      <c r="BB1490" s="5">
        <f t="shared" si="1781"/>
        <v>1.8360268369412575E-6</v>
      </c>
      <c r="BC1490" s="5">
        <f t="shared" si="1782"/>
        <v>2.2737356348680612E-7</v>
      </c>
      <c r="BD1490" s="5">
        <f t="shared" si="1783"/>
        <v>1.5237166468597064E-5</v>
      </c>
      <c r="BE1490" s="5">
        <f t="shared" si="1784"/>
        <v>1.5501683678491867E-5</v>
      </c>
      <c r="BF1490" s="5">
        <f t="shared" si="1785"/>
        <v>7.8853964535752231E-6</v>
      </c>
      <c r="BG1490" s="5">
        <f t="shared" si="1786"/>
        <v>2.6740956453364226E-6</v>
      </c>
      <c r="BH1490" s="5">
        <f t="shared" si="1787"/>
        <v>6.8012948643486394E-7</v>
      </c>
      <c r="BI1490" s="5">
        <f t="shared" si="1788"/>
        <v>1.3838730686387432E-7</v>
      </c>
      <c r="BJ1490" s="8">
        <f t="shared" si="1789"/>
        <v>0.44291175825988932</v>
      </c>
      <c r="BK1490" s="8">
        <f t="shared" si="1790"/>
        <v>0.33816986811407795</v>
      </c>
      <c r="BL1490" s="8">
        <f t="shared" si="1791"/>
        <v>0.21130560983268473</v>
      </c>
      <c r="BM1490" s="8">
        <f t="shared" si="1792"/>
        <v>0.22603475219589467</v>
      </c>
      <c r="BN1490" s="8">
        <f t="shared" si="1793"/>
        <v>0.77386870587752654</v>
      </c>
    </row>
    <row r="1491" spans="1:66" x14ac:dyDescent="0.25">
      <c r="A1491" t="s">
        <v>477</v>
      </c>
      <c r="B1491" t="s">
        <v>478</v>
      </c>
      <c r="C1491" t="s">
        <v>486</v>
      </c>
      <c r="D1491" t="s">
        <v>568</v>
      </c>
      <c r="E1491">
        <f>VLOOKUP(A1491,home!$A$2:$E$405,3,FALSE)</f>
        <v>1.30833333333333</v>
      </c>
      <c r="F1491">
        <f>VLOOKUP(B1491,home!$B$2:$E$405,3,FALSE)</f>
        <v>0.63</v>
      </c>
      <c r="G1491">
        <f>VLOOKUP(C1491,away!$B$2:$E$405,4,FALSE)</f>
        <v>1.02</v>
      </c>
      <c r="H1491">
        <f>VLOOKUP(A1491,away!$A$2:$E$405,3,FALSE)</f>
        <v>1.06666666666667</v>
      </c>
      <c r="I1491">
        <f>VLOOKUP(C1491,away!$B$2:$E$405,3,FALSE)</f>
        <v>1.1499999999999999</v>
      </c>
      <c r="J1491">
        <f>VLOOKUP(B1491,home!$B$2:$E$405,4,FALSE)</f>
        <v>1.1000000000000001</v>
      </c>
      <c r="K1491" s="3">
        <f t="shared" si="1738"/>
        <v>0.8407349999999979</v>
      </c>
      <c r="L1491" s="3">
        <f t="shared" si="1739"/>
        <v>1.3493333333333375</v>
      </c>
      <c r="M1491" s="5">
        <f t="shared" si="1740"/>
        <v>0.11190910123412835</v>
      </c>
      <c r="N1491" s="5">
        <f t="shared" si="1741"/>
        <v>9.4085898226074674E-2</v>
      </c>
      <c r="O1491" s="5">
        <f t="shared" si="1742"/>
        <v>0.15100268059858432</v>
      </c>
      <c r="P1491" s="5">
        <f t="shared" si="1743"/>
        <v>0.12695323867305047</v>
      </c>
      <c r="Q1491" s="5">
        <f t="shared" si="1744"/>
        <v>3.9550653822549339E-2</v>
      </c>
      <c r="R1491" s="5">
        <f t="shared" si="1745"/>
        <v>0.10187647517717856</v>
      </c>
      <c r="S1491" s="5">
        <f t="shared" si="1746"/>
        <v>3.6004946496392201E-2</v>
      </c>
      <c r="T1491" s="5">
        <f t="shared" si="1747"/>
        <v>5.3367015557893402E-2</v>
      </c>
      <c r="U1491" s="5">
        <f t="shared" si="1748"/>
        <v>8.5651118358085004E-2</v>
      </c>
      <c r="V1491" s="5">
        <f t="shared" si="1749"/>
        <v>4.5383505358453395E-3</v>
      </c>
      <c r="W1491" s="5">
        <f t="shared" si="1750"/>
        <v>1.1083872980500311E-2</v>
      </c>
      <c r="X1491" s="5">
        <f t="shared" si="1751"/>
        <v>1.4955839275021797E-2</v>
      </c>
      <c r="Y1491" s="5">
        <f t="shared" si="1752"/>
        <v>1.0090206230881407E-2</v>
      </c>
      <c r="Z1491" s="5">
        <f t="shared" si="1753"/>
        <v>4.5821774613024446E-2</v>
      </c>
      <c r="AA1491" s="5">
        <f t="shared" si="1754"/>
        <v>3.8523969679281012E-2</v>
      </c>
      <c r="AB1491" s="5">
        <f t="shared" si="1755"/>
        <v>1.6194224824155119E-2</v>
      </c>
      <c r="AC1491" s="5">
        <f t="shared" si="1756"/>
        <v>3.2177806161724846E-4</v>
      </c>
      <c r="AD1491" s="5">
        <f t="shared" si="1757"/>
        <v>2.3296499875652263E-3</v>
      </c>
      <c r="AE1491" s="5">
        <f t="shared" si="1758"/>
        <v>3.1434743832213547E-3</v>
      </c>
      <c r="AF1491" s="5">
        <f t="shared" si="1759"/>
        <v>2.1207973838800144E-3</v>
      </c>
      <c r="AG1491" s="5">
        <f t="shared" si="1760"/>
        <v>9.5388753443848039E-4</v>
      </c>
      <c r="AH1491" s="5">
        <f t="shared" si="1761"/>
        <v>1.5457211969460297E-2</v>
      </c>
      <c r="AI1491" s="5">
        <f t="shared" si="1762"/>
        <v>1.2995419105144171E-2</v>
      </c>
      <c r="AJ1491" s="5">
        <f t="shared" si="1763"/>
        <v>5.4628518406816783E-3</v>
      </c>
      <c r="AK1491" s="5">
        <f t="shared" si="1764"/>
        <v>1.5309369140918329E-3</v>
      </c>
      <c r="AL1491" s="5">
        <f t="shared" si="1765"/>
        <v>1.4601410110793757E-5</v>
      </c>
      <c r="AM1491" s="5">
        <f t="shared" si="1766"/>
        <v>3.9172365645912931E-4</v>
      </c>
      <c r="AN1491" s="5">
        <f t="shared" si="1767"/>
        <v>5.2856578711552005E-4</v>
      </c>
      <c r="AO1491" s="5">
        <f t="shared" si="1768"/>
        <v>3.5660571770727205E-4</v>
      </c>
      <c r="AP1491" s="5">
        <f t="shared" si="1769"/>
        <v>1.6039332725322684E-4</v>
      </c>
      <c r="AQ1491" s="5">
        <f t="shared" si="1770"/>
        <v>5.4106015726755361E-5</v>
      </c>
      <c r="AR1491" s="5">
        <f t="shared" si="1771"/>
        <v>4.1713862701583644E-3</v>
      </c>
      <c r="AS1491" s="5">
        <f t="shared" si="1772"/>
        <v>3.5070304358415837E-3</v>
      </c>
      <c r="AT1491" s="5">
        <f t="shared" si="1773"/>
        <v>1.4742416167386331E-3</v>
      </c>
      <c r="AU1491" s="5">
        <f t="shared" si="1774"/>
        <v>4.1314884188291718E-4</v>
      </c>
      <c r="AV1491" s="5">
        <f t="shared" si="1775"/>
        <v>8.6837172895108368E-5</v>
      </c>
      <c r="AW1491" s="5">
        <f t="shared" si="1776"/>
        <v>4.6011953806859822E-7</v>
      </c>
      <c r="AX1491" s="5">
        <f t="shared" si="1777"/>
        <v>5.4889298052194175E-5</v>
      </c>
      <c r="AY1491" s="5">
        <f t="shared" si="1778"/>
        <v>7.4063959505094233E-5</v>
      </c>
      <c r="AZ1491" s="5">
        <f t="shared" si="1779"/>
        <v>4.9968484679437074E-5</v>
      </c>
      <c r="BA1491" s="5">
        <f t="shared" si="1780"/>
        <v>2.2474713998040208E-5</v>
      </c>
      <c r="BB1491" s="5">
        <f t="shared" si="1781"/>
        <v>7.5814701886722553E-6</v>
      </c>
      <c r="BC1491" s="5">
        <f t="shared" si="1782"/>
        <v>2.0459860882496917E-6</v>
      </c>
      <c r="BD1491" s="5">
        <f t="shared" si="1783"/>
        <v>9.3809842342228275E-4</v>
      </c>
      <c r="BE1491" s="5">
        <f t="shared" si="1784"/>
        <v>7.8869217801593101E-4</v>
      </c>
      <c r="BF1491" s="5">
        <f t="shared" si="1785"/>
        <v>3.3154055914211099E-4</v>
      </c>
      <c r="BG1491" s="5">
        <f t="shared" si="1786"/>
        <v>9.2912583996780656E-5</v>
      </c>
      <c r="BH1491" s="5">
        <f t="shared" si="1787"/>
        <v>1.9528715326633295E-5</v>
      </c>
      <c r="BI1491" s="5">
        <f t="shared" si="1788"/>
        <v>3.2836948960274021E-6</v>
      </c>
      <c r="BJ1491" s="8">
        <f t="shared" si="1789"/>
        <v>0.23338371379879963</v>
      </c>
      <c r="BK1491" s="8">
        <f t="shared" si="1790"/>
        <v>0.27981608037064948</v>
      </c>
      <c r="BL1491" s="8">
        <f t="shared" si="1791"/>
        <v>0.44052158895897836</v>
      </c>
      <c r="BM1491" s="8">
        <f t="shared" si="1792"/>
        <v>0.37409150616991921</v>
      </c>
      <c r="BN1491" s="8">
        <f t="shared" si="1793"/>
        <v>0.62537804773156569</v>
      </c>
    </row>
    <row r="1492" spans="1:66" x14ac:dyDescent="0.25">
      <c r="A1492" t="s">
        <v>477</v>
      </c>
      <c r="B1492" t="s">
        <v>480</v>
      </c>
      <c r="C1492" t="s">
        <v>485</v>
      </c>
      <c r="D1492" t="s">
        <v>568</v>
      </c>
      <c r="E1492">
        <f>VLOOKUP(A1492,home!$A$2:$E$405,3,FALSE)</f>
        <v>1.30833333333333</v>
      </c>
      <c r="F1492">
        <f>VLOOKUP(B1492,home!$B$2:$E$405,3,FALSE)</f>
        <v>1.53</v>
      </c>
      <c r="G1492">
        <f>VLOOKUP(C1492,away!$B$2:$E$405,4,FALSE)</f>
        <v>0.93</v>
      </c>
      <c r="H1492">
        <f>VLOOKUP(A1492,away!$A$2:$E$405,3,FALSE)</f>
        <v>1.06666666666667</v>
      </c>
      <c r="I1492">
        <f>VLOOKUP(C1492,away!$B$2:$E$405,3,FALSE)</f>
        <v>0.51</v>
      </c>
      <c r="J1492">
        <f>VLOOKUP(B1492,home!$B$2:$E$405,4,FALSE)</f>
        <v>0.42</v>
      </c>
      <c r="K1492" s="3">
        <f t="shared" si="1738"/>
        <v>1.8616274999999955</v>
      </c>
      <c r="L1492" s="3">
        <f t="shared" si="1739"/>
        <v>0.22848000000000071</v>
      </c>
      <c r="M1492" s="5">
        <f t="shared" si="1740"/>
        <v>0.12367384016500903</v>
      </c>
      <c r="N1492" s="5">
        <f t="shared" si="1741"/>
        <v>0.23023462188178481</v>
      </c>
      <c r="O1492" s="5">
        <f t="shared" si="1742"/>
        <v>2.825699900090135E-2</v>
      </c>
      <c r="P1492" s="5">
        <f t="shared" si="1743"/>
        <v>5.2604006407550356E-2</v>
      </c>
      <c r="Q1492" s="5">
        <f t="shared" si="1744"/>
        <v>0.21430555177361571</v>
      </c>
      <c r="R1492" s="5">
        <f t="shared" si="1745"/>
        <v>3.2280795658629798E-3</v>
      </c>
      <c r="S1492" s="5">
        <f t="shared" si="1746"/>
        <v>5.5937081892855223E-3</v>
      </c>
      <c r="T1492" s="5">
        <f t="shared" si="1747"/>
        <v>4.8964532469235864E-2</v>
      </c>
      <c r="U1492" s="5">
        <f t="shared" si="1748"/>
        <v>6.009481691998571E-3</v>
      </c>
      <c r="V1492" s="5">
        <f t="shared" si="1749"/>
        <v>2.6436153985402635E-4</v>
      </c>
      <c r="W1492" s="5">
        <f t="shared" si="1750"/>
        <v>0.13298570286147859</v>
      </c>
      <c r="X1492" s="5">
        <f t="shared" si="1751"/>
        <v>3.0384573389790726E-2</v>
      </c>
      <c r="Y1492" s="5">
        <f t="shared" si="1752"/>
        <v>3.4711336640497032E-3</v>
      </c>
      <c r="Z1492" s="5">
        <f t="shared" si="1753"/>
        <v>2.4585053973612546E-4</v>
      </c>
      <c r="AA1492" s="5">
        <f t="shared" si="1754"/>
        <v>4.5768212566261286E-4</v>
      </c>
      <c r="AB1492" s="5">
        <f t="shared" si="1755"/>
        <v>4.2601681569598697E-4</v>
      </c>
      <c r="AC1492" s="5">
        <f t="shared" si="1756"/>
        <v>7.0277979349941128E-6</v>
      </c>
      <c r="AD1492" s="5">
        <f t="shared" si="1757"/>
        <v>6.1892460388439201E-2</v>
      </c>
      <c r="AE1492" s="5">
        <f t="shared" si="1758"/>
        <v>1.4141189349550632E-2</v>
      </c>
      <c r="AF1492" s="5">
        <f t="shared" si="1759"/>
        <v>1.6154894712926691E-3</v>
      </c>
      <c r="AG1492" s="5">
        <f t="shared" si="1760"/>
        <v>1.2303567813365014E-4</v>
      </c>
      <c r="AH1492" s="5">
        <f t="shared" si="1761"/>
        <v>1.404298282972752E-5</v>
      </c>
      <c r="AI1492" s="5">
        <f t="shared" si="1762"/>
        <v>2.6142803017848507E-5</v>
      </c>
      <c r="AJ1492" s="5">
        <f t="shared" si="1763"/>
        <v>2.4334080512554832E-5</v>
      </c>
      <c r="AK1492" s="5">
        <f t="shared" si="1764"/>
        <v>1.5100331156462022E-5</v>
      </c>
      <c r="AL1492" s="5">
        <f t="shared" si="1765"/>
        <v>1.1956945045456602E-7</v>
      </c>
      <c r="AM1492" s="5">
        <f t="shared" si="1766"/>
        <v>2.3044141260355745E-2</v>
      </c>
      <c r="AN1492" s="5">
        <f t="shared" si="1767"/>
        <v>5.2651253951660959E-3</v>
      </c>
      <c r="AO1492" s="5">
        <f t="shared" si="1768"/>
        <v>6.0148792514377663E-4</v>
      </c>
      <c r="AP1492" s="5">
        <f t="shared" si="1769"/>
        <v>4.5809320378950198E-5</v>
      </c>
      <c r="AQ1492" s="5">
        <f t="shared" si="1770"/>
        <v>2.6166283800456416E-6</v>
      </c>
      <c r="AR1492" s="5">
        <f t="shared" si="1771"/>
        <v>6.4170814338723078E-7</v>
      </c>
      <c r="AS1492" s="5">
        <f t="shared" si="1772"/>
        <v>1.1946215267036092E-6</v>
      </c>
      <c r="AT1492" s="5">
        <f t="shared" si="1773"/>
        <v>1.1119701431017091E-6</v>
      </c>
      <c r="AU1492" s="5">
        <f t="shared" si="1774"/>
        <v>6.9002473252569066E-7</v>
      </c>
      <c r="AV1492" s="5">
        <f t="shared" si="1775"/>
        <v>3.2114225443749199E-7</v>
      </c>
      <c r="AW1492" s="5">
        <f t="shared" si="1776"/>
        <v>1.4127285054936982E-9</v>
      </c>
      <c r="AX1492" s="5">
        <f t="shared" si="1777"/>
        <v>7.1499345140271335E-3</v>
      </c>
      <c r="AY1492" s="5">
        <f t="shared" si="1778"/>
        <v>1.6336170377649244E-3</v>
      </c>
      <c r="AZ1492" s="5">
        <f t="shared" si="1779"/>
        <v>1.8662441039426553E-4</v>
      </c>
      <c r="BA1492" s="5">
        <f t="shared" si="1780"/>
        <v>1.4213315095627315E-5</v>
      </c>
      <c r="BB1492" s="5">
        <f t="shared" si="1781"/>
        <v>8.1186455826223418E-7</v>
      </c>
      <c r="BC1492" s="5">
        <f t="shared" si="1782"/>
        <v>3.7098962854351174E-8</v>
      </c>
      <c r="BD1492" s="5">
        <f t="shared" si="1783"/>
        <v>2.4436246100185843E-8</v>
      </c>
      <c r="BE1492" s="5">
        <f t="shared" si="1784"/>
        <v>4.5491187736873616E-8</v>
      </c>
      <c r="BF1492" s="5">
        <f t="shared" si="1785"/>
        <v>4.2343823049313251E-8</v>
      </c>
      <c r="BG1492" s="5">
        <f t="shared" si="1786"/>
        <v>2.6276141814578405E-8</v>
      </c>
      <c r="BH1492" s="5">
        <f t="shared" si="1787"/>
        <v>1.2229097048979742E-8</v>
      </c>
      <c r="BI1492" s="5">
        <f t="shared" si="1788"/>
        <v>4.553204673309892E-9</v>
      </c>
      <c r="BJ1492" s="8">
        <f t="shared" si="1789"/>
        <v>0.77606270969759927</v>
      </c>
      <c r="BK1492" s="8">
        <f t="shared" si="1790"/>
        <v>0.1837766807068493</v>
      </c>
      <c r="BL1492" s="8">
        <f t="shared" si="1791"/>
        <v>3.846199419413867E-2</v>
      </c>
      <c r="BM1492" s="8">
        <f t="shared" si="1792"/>
        <v>0.34461052071856252</v>
      </c>
      <c r="BN1492" s="8">
        <f t="shared" si="1793"/>
        <v>0.65230309879472426</v>
      </c>
    </row>
    <row r="1493" spans="1:66" x14ac:dyDescent="0.25">
      <c r="A1493" t="s">
        <v>22</v>
      </c>
      <c r="B1493" t="s">
        <v>162</v>
      </c>
      <c r="C1493" t="s">
        <v>266</v>
      </c>
      <c r="D1493" t="s">
        <v>568</v>
      </c>
      <c r="E1493">
        <f>VLOOKUP(A1493,home!$A$2:$E$405,3,FALSE)</f>
        <v>1.5026315789473701</v>
      </c>
      <c r="F1493">
        <f>VLOOKUP(B1493,home!$B$2:$E$405,3,FALSE)</f>
        <v>0.88</v>
      </c>
      <c r="G1493">
        <f>VLOOKUP(C1493,away!$B$2:$E$405,4,FALSE)</f>
        <v>0.91</v>
      </c>
      <c r="H1493">
        <f>VLOOKUP(A1493,away!$A$2:$E$405,3,FALSE)</f>
        <v>1.3631578947368399</v>
      </c>
      <c r="I1493">
        <f>VLOOKUP(C1493,away!$B$2:$E$405,3,FALSE)</f>
        <v>0.77</v>
      </c>
      <c r="J1493">
        <f>VLOOKUP(B1493,home!$B$2:$E$405,4,FALSE)</f>
        <v>0.93</v>
      </c>
      <c r="K1493" s="3">
        <f t="shared" si="1738"/>
        <v>1.203307368421054</v>
      </c>
      <c r="L1493" s="3">
        <f t="shared" si="1739"/>
        <v>0.97615736842105105</v>
      </c>
      <c r="M1493" s="5">
        <f t="shared" si="1740"/>
        <v>0.11310205380357845</v>
      </c>
      <c r="N1493" s="5">
        <f t="shared" si="1741"/>
        <v>0.13609653472540043</v>
      </c>
      <c r="O1493" s="5">
        <f t="shared" si="1742"/>
        <v>0.11040540320391724</v>
      </c>
      <c r="P1493" s="5">
        <f t="shared" si="1743"/>
        <v>0.13285163518877108</v>
      </c>
      <c r="Q1493" s="5">
        <f t="shared" si="1744"/>
        <v>8.1882981525823101E-2</v>
      </c>
      <c r="R1493" s="5">
        <f t="shared" si="1745"/>
        <v>5.3886523925500467E-2</v>
      </c>
      <c r="S1493" s="5">
        <f t="shared" si="1746"/>
        <v>3.9012459055301221E-2</v>
      </c>
      <c r="T1493" s="5">
        <f t="shared" si="1747"/>
        <v>7.9930675764717005E-2</v>
      </c>
      <c r="U1493" s="5">
        <f t="shared" si="1748"/>
        <v>6.484205129815214E-2</v>
      </c>
      <c r="V1493" s="5">
        <f t="shared" si="1749"/>
        <v>5.0916346038662168E-3</v>
      </c>
      <c r="W1493" s="5">
        <f t="shared" si="1750"/>
        <v>3.2843465006102662E-2</v>
      </c>
      <c r="X1493" s="5">
        <f t="shared" si="1751"/>
        <v>3.206039037018605E-2</v>
      </c>
      <c r="Y1493" s="5">
        <f t="shared" si="1752"/>
        <v>1.564799314715621E-2</v>
      </c>
      <c r="Z1493" s="5">
        <f t="shared" si="1753"/>
        <v>1.7533909129491519E-2</v>
      </c>
      <c r="AA1493" s="5">
        <f t="shared" si="1754"/>
        <v>2.1098682052742332E-2</v>
      </c>
      <c r="AB1493" s="5">
        <f t="shared" si="1755"/>
        <v>1.2694099789018948E-2</v>
      </c>
      <c r="AC1493" s="5">
        <f t="shared" si="1756"/>
        <v>3.7379514792128558E-4</v>
      </c>
      <c r="AD1493" s="5">
        <f t="shared" si="1757"/>
        <v>9.8801958615805843E-3</v>
      </c>
      <c r="AE1493" s="5">
        <f t="shared" si="1758"/>
        <v>9.6446259917250619E-3</v>
      </c>
      <c r="AF1493" s="5">
        <f t="shared" si="1759"/>
        <v>4.7073363637438028E-3</v>
      </c>
      <c r="AG1493" s="5">
        <f t="shared" si="1760"/>
        <v>1.5317003590349569E-3</v>
      </c>
      <c r="AH1493" s="5">
        <f t="shared" si="1761"/>
        <v>4.278963648494569E-3</v>
      </c>
      <c r="AI1493" s="5">
        <f t="shared" si="1762"/>
        <v>5.1489084874393517E-3</v>
      </c>
      <c r="AJ1493" s="5">
        <f t="shared" si="1763"/>
        <v>3.097859761130738E-3</v>
      </c>
      <c r="AK1493" s="5">
        <f t="shared" si="1764"/>
        <v>1.2425591589679012E-3</v>
      </c>
      <c r="AL1493" s="5">
        <f t="shared" si="1765"/>
        <v>1.7562650705959231E-5</v>
      </c>
      <c r="AM1493" s="5">
        <f t="shared" si="1766"/>
        <v>2.3777824963366256E-3</v>
      </c>
      <c r="AN1493" s="5">
        <f t="shared" si="1767"/>
        <v>2.3210899043015977E-3</v>
      </c>
      <c r="AO1493" s="5">
        <f t="shared" si="1768"/>
        <v>1.1328745064258584E-3</v>
      </c>
      <c r="AP1493" s="5">
        <f t="shared" si="1769"/>
        <v>3.6862126564798773E-4</v>
      </c>
      <c r="AQ1493" s="5">
        <f t="shared" si="1770"/>
        <v>8.9958091154744189E-5</v>
      </c>
      <c r="AR1493" s="5">
        <f t="shared" si="1771"/>
        <v>8.3538837893675985E-4</v>
      </c>
      <c r="AS1493" s="5">
        <f t="shared" si="1772"/>
        <v>1.0052289918679228E-3</v>
      </c>
      <c r="AT1493" s="5">
        <f t="shared" si="1773"/>
        <v>6.0479972643256964E-4</v>
      </c>
      <c r="AU1493" s="5">
        <f t="shared" si="1774"/>
        <v>2.4258665574511626E-4</v>
      </c>
      <c r="AV1493" s="5">
        <f t="shared" si="1775"/>
        <v>7.2976577584679954E-5</v>
      </c>
      <c r="AW1493" s="5">
        <f t="shared" si="1776"/>
        <v>5.7303873067395198E-7</v>
      </c>
      <c r="AX1493" s="5">
        <f t="shared" si="1777"/>
        <v>4.7686719972407784E-4</v>
      </c>
      <c r="AY1493" s="5">
        <f t="shared" si="1778"/>
        <v>4.6549743076897154E-4</v>
      </c>
      <c r="AZ1493" s="5">
        <f t="shared" si="1779"/>
        <v>2.2719937351309982E-4</v>
      </c>
      <c r="BA1493" s="5">
        <f t="shared" si="1780"/>
        <v>7.3927447518486338E-5</v>
      </c>
      <c r="BB1493" s="5">
        <f t="shared" si="1781"/>
        <v>1.8041205655932739E-5</v>
      </c>
      <c r="BC1493" s="5">
        <f t="shared" si="1782"/>
        <v>3.5222111672476583E-6</v>
      </c>
      <c r="BD1493" s="5">
        <f t="shared" si="1783"/>
        <v>1.3591175359873916E-4</v>
      </c>
      <c r="BE1493" s="5">
        <f t="shared" si="1784"/>
        <v>1.6354361456038955E-4</v>
      </c>
      <c r="BF1493" s="5">
        <f t="shared" si="1785"/>
        <v>9.8396618229364767E-5</v>
      </c>
      <c r="BG1493" s="5">
        <f t="shared" si="1786"/>
        <v>3.9467125247702678E-5</v>
      </c>
      <c r="BH1493" s="5">
        <f t="shared" si="1787"/>
        <v>1.1872770655239303E-5</v>
      </c>
      <c r="BI1493" s="5">
        <f t="shared" si="1788"/>
        <v>2.8573184826045453E-6</v>
      </c>
      <c r="BJ1493" s="8">
        <f t="shared" si="1789"/>
        <v>0.41178128024768434</v>
      </c>
      <c r="BK1493" s="8">
        <f t="shared" si="1790"/>
        <v>0.29091463788091315</v>
      </c>
      <c r="BL1493" s="8">
        <f t="shared" si="1791"/>
        <v>0.27990808085670488</v>
      </c>
      <c r="BM1493" s="8">
        <f t="shared" si="1792"/>
        <v>0.37144785134976493</v>
      </c>
      <c r="BN1493" s="8">
        <f t="shared" si="1793"/>
        <v>0.62822513237299071</v>
      </c>
    </row>
    <row r="1494" spans="1:66" x14ac:dyDescent="0.25">
      <c r="A1494" t="s">
        <v>22</v>
      </c>
      <c r="B1494" t="s">
        <v>165</v>
      </c>
      <c r="C1494" t="s">
        <v>166</v>
      </c>
      <c r="D1494" t="s">
        <v>568</v>
      </c>
      <c r="E1494">
        <f>VLOOKUP(A1494,home!$A$2:$E$405,3,FALSE)</f>
        <v>1.5026315789473701</v>
      </c>
      <c r="F1494">
        <f>VLOOKUP(B1494,home!$B$2:$E$405,3,FALSE)</f>
        <v>0.74</v>
      </c>
      <c r="G1494">
        <f>VLOOKUP(C1494,away!$B$2:$E$405,4,FALSE)</f>
        <v>1.0900000000000001</v>
      </c>
      <c r="H1494">
        <f>VLOOKUP(A1494,away!$A$2:$E$405,3,FALSE)</f>
        <v>1.3631578947368399</v>
      </c>
      <c r="I1494">
        <f>VLOOKUP(C1494,away!$B$2:$E$405,3,FALSE)</f>
        <v>0.6</v>
      </c>
      <c r="J1494">
        <f>VLOOKUP(B1494,home!$B$2:$E$405,4,FALSE)</f>
        <v>1.1599999999999999</v>
      </c>
      <c r="K1494" s="3">
        <f t="shared" si="1738"/>
        <v>1.2120226315789489</v>
      </c>
      <c r="L1494" s="3">
        <f t="shared" si="1739"/>
        <v>0.94875789473684047</v>
      </c>
      <c r="M1494" s="5">
        <f t="shared" si="1740"/>
        <v>0.11523514186634452</v>
      </c>
      <c r="N1494" s="5">
        <f t="shared" si="1741"/>
        <v>0.1396675998952204</v>
      </c>
      <c r="O1494" s="5">
        <f t="shared" si="1742"/>
        <v>0.10933025059681417</v>
      </c>
      <c r="P1494" s="5">
        <f t="shared" si="1743"/>
        <v>0.13251073803953667</v>
      </c>
      <c r="Q1494" s="5">
        <f t="shared" si="1744"/>
        <v>8.4640145985660387E-2</v>
      </c>
      <c r="R1494" s="5">
        <f t="shared" si="1745"/>
        <v>5.1863969193642306E-2</v>
      </c>
      <c r="S1494" s="5">
        <f t="shared" si="1746"/>
        <v>3.8094055796253169E-2</v>
      </c>
      <c r="T1494" s="5">
        <f t="shared" si="1747"/>
        <v>8.0303006715573985E-2</v>
      </c>
      <c r="U1494" s="5">
        <f t="shared" si="1748"/>
        <v>6.2860304426207894E-2</v>
      </c>
      <c r="V1494" s="5">
        <f t="shared" si="1749"/>
        <v>4.8672184222872368E-3</v>
      </c>
      <c r="W1494" s="5">
        <f t="shared" si="1750"/>
        <v>3.4195257491588839E-2</v>
      </c>
      <c r="X1494" s="5">
        <f t="shared" si="1751"/>
        <v>3.2443020507704E-2</v>
      </c>
      <c r="Y1494" s="5">
        <f t="shared" si="1752"/>
        <v>1.5390285917896693E-2</v>
      </c>
      <c r="Z1494" s="5">
        <f t="shared" si="1753"/>
        <v>1.6402116741618809E-2</v>
      </c>
      <c r="AA1494" s="5">
        <f t="shared" si="1754"/>
        <v>1.9879736696641965E-2</v>
      </c>
      <c r="AB1494" s="5">
        <f t="shared" si="1755"/>
        <v>1.2047345393080298E-2</v>
      </c>
      <c r="AC1494" s="5">
        <f t="shared" si="1756"/>
        <v>3.4980578346760228E-4</v>
      </c>
      <c r="AD1494" s="5">
        <f t="shared" si="1757"/>
        <v>1.036135649311882E-2</v>
      </c>
      <c r="AE1494" s="5">
        <f t="shared" si="1758"/>
        <v>9.830418773029306E-3</v>
      </c>
      <c r="AF1494" s="5">
        <f t="shared" si="1759"/>
        <v>4.6633437097403987E-3</v>
      </c>
      <c r="AG1494" s="5">
        <f t="shared" si="1760"/>
        <v>1.4747947201625296E-3</v>
      </c>
      <c r="AH1494" s="5">
        <f t="shared" si="1761"/>
        <v>3.8904094372515358E-3</v>
      </c>
      <c r="AI1494" s="5">
        <f t="shared" si="1762"/>
        <v>4.7152642840571843E-3</v>
      </c>
      <c r="AJ1494" s="5">
        <f t="shared" si="1763"/>
        <v>2.8575035130766085E-3</v>
      </c>
      <c r="AK1494" s="5">
        <f t="shared" si="1764"/>
        <v>1.1544529758884009E-3</v>
      </c>
      <c r="AL1494" s="5">
        <f t="shared" si="1765"/>
        <v>1.6089891256107566E-5</v>
      </c>
      <c r="AM1494" s="5">
        <f t="shared" si="1766"/>
        <v>2.5116397127034973E-3</v>
      </c>
      <c r="AN1494" s="5">
        <f t="shared" si="1767"/>
        <v>2.3829380061620134E-3</v>
      </c>
      <c r="AO1494" s="5">
        <f t="shared" si="1768"/>
        <v>1.1304156230073378E-3</v>
      </c>
      <c r="AP1494" s="5">
        <f t="shared" si="1769"/>
        <v>3.5749691555402529E-4</v>
      </c>
      <c r="AQ1494" s="5">
        <f t="shared" si="1770"/>
        <v>8.4794505243987749E-5</v>
      </c>
      <c r="AR1494" s="5">
        <f t="shared" si="1771"/>
        <v>7.3821133347022096E-4</v>
      </c>
      <c r="AS1494" s="5">
        <f t="shared" si="1772"/>
        <v>8.9472884305398222E-4</v>
      </c>
      <c r="AT1494" s="5">
        <f t="shared" si="1773"/>
        <v>5.4221580345393801E-4</v>
      </c>
      <c r="AU1494" s="5">
        <f t="shared" si="1774"/>
        <v>2.1905927499531202E-4</v>
      </c>
      <c r="AV1494" s="5">
        <f t="shared" si="1775"/>
        <v>6.6376199737898695E-5</v>
      </c>
      <c r="AW1494" s="5">
        <f t="shared" si="1776"/>
        <v>5.1394511228460288E-7</v>
      </c>
      <c r="AX1494" s="5">
        <f t="shared" si="1777"/>
        <v>5.0736069569484819E-4</v>
      </c>
      <c r="AY1494" s="5">
        <f t="shared" si="1778"/>
        <v>4.813624655196629E-4</v>
      </c>
      <c r="AZ1494" s="5">
        <f t="shared" si="1779"/>
        <v>2.2834821969588517E-4</v>
      </c>
      <c r="BA1494" s="5">
        <f t="shared" si="1780"/>
        <v>7.2215725395191193E-5</v>
      </c>
      <c r="BB1494" s="5">
        <f t="shared" si="1781"/>
        <v>1.7128809898208841E-5</v>
      </c>
      <c r="BC1494" s="5">
        <f t="shared" si="1782"/>
        <v>3.2502187236744357E-6</v>
      </c>
      <c r="BD1494" s="5">
        <f t="shared" si="1783"/>
        <v>1.1673063843568037E-4</v>
      </c>
      <c r="BE1494" s="5">
        <f t="shared" si="1784"/>
        <v>1.4148017558270412E-4</v>
      </c>
      <c r="BF1494" s="5">
        <f t="shared" si="1785"/>
        <v>8.5738587363000412E-5</v>
      </c>
      <c r="BG1494" s="5">
        <f t="shared" si="1786"/>
        <v>3.4639036094521792E-5</v>
      </c>
      <c r="BH1494" s="5">
        <f t="shared" si="1787"/>
        <v>1.0495823920660127E-5</v>
      </c>
      <c r="BI1494" s="5">
        <f t="shared" si="1788"/>
        <v>2.5442352257815509E-6</v>
      </c>
      <c r="BJ1494" s="8">
        <f t="shared" si="1789"/>
        <v>0.42074618110729373</v>
      </c>
      <c r="BK1494" s="8">
        <f t="shared" si="1790"/>
        <v>0.291554412264665</v>
      </c>
      <c r="BL1494" s="8">
        <f t="shared" si="1791"/>
        <v>0.27145145646799407</v>
      </c>
      <c r="BM1494" s="8">
        <f t="shared" si="1792"/>
        <v>0.36642547248394569</v>
      </c>
      <c r="BN1494" s="8">
        <f t="shared" si="1793"/>
        <v>0.63324784557721847</v>
      </c>
    </row>
    <row r="1495" spans="1:66" x14ac:dyDescent="0.25">
      <c r="A1495" t="s">
        <v>22</v>
      </c>
      <c r="B1495" t="s">
        <v>164</v>
      </c>
      <c r="C1495" t="s">
        <v>259</v>
      </c>
      <c r="D1495" t="s">
        <v>568</v>
      </c>
      <c r="E1495">
        <f>VLOOKUP(A1495,home!$A$2:$E$405,3,FALSE)</f>
        <v>1.5026315789473701</v>
      </c>
      <c r="F1495">
        <f>VLOOKUP(B1495,home!$B$2:$E$405,3,FALSE)</f>
        <v>1.02</v>
      </c>
      <c r="G1495">
        <f>VLOOKUP(C1495,away!$B$2:$E$405,4,FALSE)</f>
        <v>1.26</v>
      </c>
      <c r="H1495">
        <f>VLOOKUP(A1495,away!$A$2:$E$405,3,FALSE)</f>
        <v>1.3631578947368399</v>
      </c>
      <c r="I1495">
        <f>VLOOKUP(C1495,away!$B$2:$E$405,3,FALSE)</f>
        <v>1.3</v>
      </c>
      <c r="J1495">
        <f>VLOOKUP(B1495,home!$B$2:$E$405,4,FALSE)</f>
        <v>0.81</v>
      </c>
      <c r="K1495" s="3">
        <f t="shared" si="1738"/>
        <v>1.9311821052631599</v>
      </c>
      <c r="L1495" s="3">
        <f t="shared" si="1739"/>
        <v>1.4354052631578926</v>
      </c>
      <c r="M1495" s="5">
        <f t="shared" si="1740"/>
        <v>3.4507196985641093E-2</v>
      </c>
      <c r="N1495" s="5">
        <f t="shared" si="1741"/>
        <v>6.6639681321460947E-2</v>
      </c>
      <c r="O1495" s="5">
        <f t="shared" si="1742"/>
        <v>4.9531812170015392E-2</v>
      </c>
      <c r="P1495" s="5">
        <f t="shared" si="1743"/>
        <v>9.5654949303989725E-2</v>
      </c>
      <c r="Q1495" s="5">
        <f t="shared" si="1744"/>
        <v>6.4346680034222517E-2</v>
      </c>
      <c r="R1495" s="5">
        <f t="shared" si="1745"/>
        <v>3.5549111941294134E-2</v>
      </c>
      <c r="S1495" s="5">
        <f t="shared" si="1746"/>
        <v>6.6289572361935334E-2</v>
      </c>
      <c r="T1495" s="5">
        <f t="shared" si="1747"/>
        <v>9.2363563187859862E-2</v>
      </c>
      <c r="U1495" s="5">
        <f t="shared" si="1748"/>
        <v>6.865180883902415E-2</v>
      </c>
      <c r="V1495" s="5">
        <f t="shared" si="1749"/>
        <v>2.0417401577939521E-2</v>
      </c>
      <c r="W1495" s="5">
        <f t="shared" si="1750"/>
        <v>4.1421719005061593E-2</v>
      </c>
      <c r="X1495" s="5">
        <f t="shared" si="1751"/>
        <v>5.9456953468912714E-2</v>
      </c>
      <c r="Y1495" s="5">
        <f t="shared" si="1752"/>
        <v>4.2672411970305628E-2</v>
      </c>
      <c r="Z1495" s="5">
        <f t="shared" si="1753"/>
        <v>1.7009127460374234E-2</v>
      </c>
      <c r="AA1495" s="5">
        <f t="shared" si="1754"/>
        <v>3.2847722577614938E-2</v>
      </c>
      <c r="AB1495" s="5">
        <f t="shared" si="1755"/>
        <v>3.171746702026932E-2</v>
      </c>
      <c r="AC1495" s="5">
        <f t="shared" si="1756"/>
        <v>3.5373517763368418E-3</v>
      </c>
      <c r="AD1495" s="5">
        <f t="shared" si="1757"/>
        <v>1.9998220627953485E-2</v>
      </c>
      <c r="AE1495" s="5">
        <f t="shared" si="1758"/>
        <v>2.8705551143157166E-2</v>
      </c>
      <c r="AF1495" s="5">
        <f t="shared" si="1759"/>
        <v>2.0602049596367935E-2</v>
      </c>
      <c r="AG1495" s="5">
        <f t="shared" si="1760"/>
        <v>9.8574301408221581E-3</v>
      </c>
      <c r="AH1495" s="5">
        <f t="shared" si="1761"/>
        <v>6.1037477695861514E-3</v>
      </c>
      <c r="AI1495" s="5">
        <f t="shared" si="1762"/>
        <v>1.1787448467664699E-2</v>
      </c>
      <c r="AJ1495" s="5">
        <f t="shared" si="1763"/>
        <v>1.1381854773732863E-2</v>
      </c>
      <c r="AK1495" s="5">
        <f t="shared" si="1764"/>
        <v>7.3268114212456598E-3</v>
      </c>
      <c r="AL1495" s="5">
        <f t="shared" si="1765"/>
        <v>3.9222566234710604E-4</v>
      </c>
      <c r="AM1495" s="5">
        <f t="shared" si="1766"/>
        <v>7.7240411627616688E-3</v>
      </c>
      <c r="AN1495" s="5">
        <f t="shared" si="1767"/>
        <v>1.1087129337876306E-2</v>
      </c>
      <c r="AO1495" s="5">
        <f t="shared" si="1768"/>
        <v>7.9572619024499691E-3</v>
      </c>
      <c r="AP1495" s="5">
        <f t="shared" si="1769"/>
        <v>3.8072985383674905E-3</v>
      </c>
      <c r="AQ1495" s="5">
        <f t="shared" si="1770"/>
        <v>1.3662540900965113E-3</v>
      </c>
      <c r="AR1495" s="5">
        <f t="shared" si="1771"/>
        <v>1.752270334690442E-3</v>
      </c>
      <c r="AS1495" s="5">
        <f t="shared" si="1772"/>
        <v>3.3839531139376699E-3</v>
      </c>
      <c r="AT1495" s="5">
        <f t="shared" si="1773"/>
        <v>3.2675148493429874E-3</v>
      </c>
      <c r="AU1495" s="5">
        <f t="shared" si="1774"/>
        <v>2.1033887352442764E-3</v>
      </c>
      <c r="AV1495" s="5">
        <f t="shared" si="1775"/>
        <v>1.0155066714789647E-3</v>
      </c>
      <c r="AW1495" s="5">
        <f t="shared" si="1776"/>
        <v>3.0201691502812582E-5</v>
      </c>
      <c r="AX1495" s="5">
        <f t="shared" si="1777"/>
        <v>2.4860883456402322E-3</v>
      </c>
      <c r="AY1495" s="5">
        <f t="shared" si="1778"/>
        <v>3.5685442960074871E-3</v>
      </c>
      <c r="AZ1495" s="5">
        <f t="shared" si="1779"/>
        <v>2.5611536321506127E-3</v>
      </c>
      <c r="BA1495" s="5">
        <f t="shared" si="1780"/>
        <v>1.2254311344483144E-3</v>
      </c>
      <c r="BB1495" s="5">
        <f t="shared" si="1781"/>
        <v>4.397475750061642E-4</v>
      </c>
      <c r="BC1495" s="5">
        <f t="shared" si="1782"/>
        <v>1.2624319672495366E-4</v>
      </c>
      <c r="BD1495" s="5">
        <f t="shared" si="1783"/>
        <v>4.1920301014834987E-4</v>
      </c>
      <c r="BE1495" s="5">
        <f t="shared" si="1784"/>
        <v>8.0955735167094413E-4</v>
      </c>
      <c r="BF1495" s="5">
        <f t="shared" si="1785"/>
        <v>7.8170133536558111E-4</v>
      </c>
      <c r="BG1495" s="5">
        <f t="shared" si="1786"/>
        <v>5.0320254350610884E-4</v>
      </c>
      <c r="BH1495" s="5">
        <f t="shared" si="1787"/>
        <v>2.4294393683547619E-4</v>
      </c>
      <c r="BI1495" s="5">
        <f t="shared" si="1788"/>
        <v>9.3833796679770962E-5</v>
      </c>
      <c r="BJ1495" s="8">
        <f t="shared" si="1789"/>
        <v>0.48841345370765366</v>
      </c>
      <c r="BK1495" s="8">
        <f t="shared" si="1790"/>
        <v>0.22436724196419713</v>
      </c>
      <c r="BL1495" s="8">
        <f t="shared" si="1791"/>
        <v>0.26927086065934791</v>
      </c>
      <c r="BM1495" s="8">
        <f t="shared" si="1792"/>
        <v>0.64929290943044438</v>
      </c>
      <c r="BN1495" s="8">
        <f t="shared" si="1793"/>
        <v>0.3462294317566238</v>
      </c>
    </row>
    <row r="1496" spans="1:66" x14ac:dyDescent="0.25">
      <c r="A1496" t="s">
        <v>25</v>
      </c>
      <c r="B1496" t="s">
        <v>169</v>
      </c>
      <c r="C1496" t="s">
        <v>260</v>
      </c>
      <c r="D1496" t="s">
        <v>568</v>
      </c>
      <c r="E1496">
        <f>VLOOKUP(A1496,home!$A$2:$E$405,3,FALSE)</f>
        <v>1.37894736842105</v>
      </c>
      <c r="F1496">
        <f>VLOOKUP(B1496,home!$B$2:$E$405,3,FALSE)</f>
        <v>0.92</v>
      </c>
      <c r="G1496">
        <f>VLOOKUP(C1496,away!$B$2:$E$405,4,FALSE)</f>
        <v>0.88</v>
      </c>
      <c r="H1496">
        <f>VLOOKUP(A1496,away!$A$2:$E$405,3,FALSE)</f>
        <v>1.1000000000000001</v>
      </c>
      <c r="I1496">
        <f>VLOOKUP(C1496,away!$B$2:$E$405,3,FALSE)</f>
        <v>0.88</v>
      </c>
      <c r="J1496">
        <f>VLOOKUP(B1496,home!$B$2:$E$405,4,FALSE)</f>
        <v>0.86</v>
      </c>
      <c r="K1496" s="3">
        <f t="shared" si="1738"/>
        <v>1.1163957894736822</v>
      </c>
      <c r="L1496" s="3">
        <f t="shared" si="1739"/>
        <v>0.83248000000000011</v>
      </c>
      <c r="M1496" s="5">
        <f t="shared" si="1740"/>
        <v>0.1424341075356074</v>
      </c>
      <c r="N1496" s="5">
        <f t="shared" si="1741"/>
        <v>0.15901283793019375</v>
      </c>
      <c r="O1496" s="5">
        <f t="shared" si="1742"/>
        <v>0.11857354584124244</v>
      </c>
      <c r="P1496" s="5">
        <f t="shared" si="1743"/>
        <v>0.13237500732012772</v>
      </c>
      <c r="Q1496" s="5">
        <f t="shared" si="1744"/>
        <v>8.8760631368764678E-2</v>
      </c>
      <c r="R1496" s="5">
        <f t="shared" si="1745"/>
        <v>4.9355052720958754E-2</v>
      </c>
      <c r="S1496" s="5">
        <f t="shared" si="1746"/>
        <v>3.0756577315274047E-2</v>
      </c>
      <c r="T1496" s="5">
        <f t="shared" si="1747"/>
        <v>7.389145040186923E-2</v>
      </c>
      <c r="U1496" s="5">
        <f t="shared" si="1748"/>
        <v>5.5099773046929958E-2</v>
      </c>
      <c r="V1496" s="5">
        <f t="shared" si="1749"/>
        <v>3.1760511873757803E-3</v>
      </c>
      <c r="W1496" s="5">
        <f t="shared" si="1750"/>
        <v>3.3030665043704853E-2</v>
      </c>
      <c r="X1496" s="5">
        <f t="shared" si="1751"/>
        <v>2.7497368035583419E-2</v>
      </c>
      <c r="Y1496" s="5">
        <f t="shared" si="1752"/>
        <v>1.1445504471131242E-2</v>
      </c>
      <c r="Z1496" s="5">
        <f t="shared" si="1753"/>
        <v>1.3695698096381255E-2</v>
      </c>
      <c r="AA1496" s="5">
        <f t="shared" si="1754"/>
        <v>1.5289819688702758E-2</v>
      </c>
      <c r="AB1496" s="5">
        <f t="shared" si="1755"/>
        <v>8.5347451611397836E-3</v>
      </c>
      <c r="AC1496" s="5">
        <f t="shared" si="1756"/>
        <v>1.8448434088762092E-4</v>
      </c>
      <c r="AD1496" s="5">
        <f t="shared" si="1757"/>
        <v>9.2188238445769025E-3</v>
      </c>
      <c r="AE1496" s="5">
        <f t="shared" si="1758"/>
        <v>7.6744864741333805E-3</v>
      </c>
      <c r="AF1496" s="5">
        <f t="shared" si="1759"/>
        <v>3.1944282499932787E-3</v>
      </c>
      <c r="AG1496" s="5">
        <f t="shared" si="1760"/>
        <v>8.8643254318480187E-4</v>
      </c>
      <c r="AH1496" s="5">
        <f t="shared" si="1761"/>
        <v>2.850348687818866E-3</v>
      </c>
      <c r="AI1496" s="5">
        <f t="shared" si="1762"/>
        <v>3.1821172736128172E-3</v>
      </c>
      <c r="AJ1496" s="5">
        <f t="shared" si="1763"/>
        <v>1.7762511629364113E-3</v>
      </c>
      <c r="AK1496" s="5">
        <f t="shared" si="1764"/>
        <v>6.609997731166472E-4</v>
      </c>
      <c r="AL1496" s="5">
        <f t="shared" si="1765"/>
        <v>6.8582213622794548E-6</v>
      </c>
      <c r="AM1496" s="5">
        <f t="shared" si="1766"/>
        <v>2.0583712247970493E-3</v>
      </c>
      <c r="AN1496" s="5">
        <f t="shared" si="1767"/>
        <v>1.7135528772190477E-3</v>
      </c>
      <c r="AO1496" s="5">
        <f t="shared" si="1768"/>
        <v>7.1324924961365646E-4</v>
      </c>
      <c r="AP1496" s="5">
        <f t="shared" si="1769"/>
        <v>1.9792191177279232E-4</v>
      </c>
      <c r="AQ1496" s="5">
        <f t="shared" si="1770"/>
        <v>4.1191508278153533E-5</v>
      </c>
      <c r="AR1496" s="5">
        <f t="shared" si="1771"/>
        <v>4.7457165512709018E-4</v>
      </c>
      <c r="AS1496" s="5">
        <f t="shared" si="1772"/>
        <v>5.298097975874399E-4</v>
      </c>
      <c r="AT1496" s="5">
        <f t="shared" si="1773"/>
        <v>2.957387136242609E-4</v>
      </c>
      <c r="AU1496" s="5">
        <f t="shared" si="1774"/>
        <v>1.1005381822482936E-4</v>
      </c>
      <c r="AV1496" s="5">
        <f t="shared" si="1775"/>
        <v>3.0715904820425351E-5</v>
      </c>
      <c r="AW1496" s="5">
        <f t="shared" si="1776"/>
        <v>1.7705206497519134E-7</v>
      </c>
      <c r="AX1496" s="5">
        <f t="shared" si="1777"/>
        <v>3.8299282808953555E-4</v>
      </c>
      <c r="AY1496" s="5">
        <f t="shared" si="1778"/>
        <v>3.1883386952797656E-4</v>
      </c>
      <c r="AZ1496" s="5">
        <f t="shared" si="1779"/>
        <v>1.3271140985232497E-4</v>
      </c>
      <c r="BA1496" s="5">
        <f t="shared" si="1780"/>
        <v>3.6826531491287846E-5</v>
      </c>
      <c r="BB1496" s="5">
        <f t="shared" si="1781"/>
        <v>7.6643377339668254E-6</v>
      </c>
      <c r="BC1496" s="5">
        <f t="shared" si="1782"/>
        <v>1.2760815753545412E-6</v>
      </c>
      <c r="BD1496" s="5">
        <f t="shared" si="1783"/>
        <v>6.5845235243366647E-5</v>
      </c>
      <c r="BE1496" s="5">
        <f t="shared" si="1784"/>
        <v>7.3509343382598645E-5</v>
      </c>
      <c r="BF1496" s="5">
        <f t="shared" si="1785"/>
        <v>4.1032760719654108E-5</v>
      </c>
      <c r="BG1496" s="5">
        <f t="shared" si="1786"/>
        <v>1.5269600432634319E-5</v>
      </c>
      <c r="BH1496" s="5">
        <f t="shared" si="1787"/>
        <v>4.2617294074846145E-6</v>
      </c>
      <c r="BI1496" s="5">
        <f t="shared" si="1788"/>
        <v>9.5155535327839978E-7</v>
      </c>
      <c r="BJ1496" s="8">
        <f t="shared" si="1789"/>
        <v>0.4202172201930866</v>
      </c>
      <c r="BK1496" s="8">
        <f t="shared" si="1790"/>
        <v>0.30925191979016281</v>
      </c>
      <c r="BL1496" s="8">
        <f t="shared" si="1791"/>
        <v>0.2569644134703814</v>
      </c>
      <c r="BM1496" s="8">
        <f t="shared" si="1792"/>
        <v>0.30929941201565436</v>
      </c>
      <c r="BN1496" s="8">
        <f t="shared" si="1793"/>
        <v>0.69051118271689471</v>
      </c>
    </row>
    <row r="1497" spans="1:66" x14ac:dyDescent="0.25">
      <c r="A1497" t="s">
        <v>25</v>
      </c>
      <c r="B1497" t="s">
        <v>290</v>
      </c>
      <c r="C1497" t="s">
        <v>529</v>
      </c>
      <c r="D1497" t="s">
        <v>568</v>
      </c>
      <c r="E1497">
        <f>VLOOKUP(A1497,home!$A$2:$E$405,3,FALSE)</f>
        <v>1.37894736842105</v>
      </c>
      <c r="F1497">
        <f>VLOOKUP(B1497,home!$B$2:$E$405,3,FALSE)</f>
        <v>0.7</v>
      </c>
      <c r="G1497" t="e">
        <f>VLOOKUP(C1497,away!$B$2:$E$405,4,FALSE)</f>
        <v>#N/A</v>
      </c>
      <c r="H1497">
        <f>VLOOKUP(A1497,away!$A$2:$E$405,3,FALSE)</f>
        <v>1.1000000000000001</v>
      </c>
      <c r="I1497" t="e">
        <f>VLOOKUP(C1497,away!$B$2:$E$405,3,FALSE)</f>
        <v>#N/A</v>
      </c>
      <c r="J1497">
        <f>VLOOKUP(B1497,home!$B$2:$E$405,4,FALSE)</f>
        <v>1.27</v>
      </c>
      <c r="K1497" s="3" t="e">
        <f t="shared" si="1738"/>
        <v>#N/A</v>
      </c>
      <c r="L1497" s="3" t="e">
        <f t="shared" si="1739"/>
        <v>#N/A</v>
      </c>
      <c r="M1497" s="5" t="e">
        <f t="shared" si="1740"/>
        <v>#N/A</v>
      </c>
      <c r="N1497" s="5" t="e">
        <f t="shared" si="1741"/>
        <v>#N/A</v>
      </c>
      <c r="O1497" s="5" t="e">
        <f t="shared" si="1742"/>
        <v>#N/A</v>
      </c>
      <c r="P1497" s="5" t="e">
        <f t="shared" si="1743"/>
        <v>#N/A</v>
      </c>
      <c r="Q1497" s="5" t="e">
        <f t="shared" si="1744"/>
        <v>#N/A</v>
      </c>
      <c r="R1497" s="5" t="e">
        <f t="shared" si="1745"/>
        <v>#N/A</v>
      </c>
      <c r="S1497" s="5" t="e">
        <f t="shared" si="1746"/>
        <v>#N/A</v>
      </c>
      <c r="T1497" s="5" t="e">
        <f t="shared" si="1747"/>
        <v>#N/A</v>
      </c>
      <c r="U1497" s="5" t="e">
        <f t="shared" si="1748"/>
        <v>#N/A</v>
      </c>
      <c r="V1497" s="5" t="e">
        <f t="shared" si="1749"/>
        <v>#N/A</v>
      </c>
      <c r="W1497" s="5" t="e">
        <f t="shared" si="1750"/>
        <v>#N/A</v>
      </c>
      <c r="X1497" s="5" t="e">
        <f t="shared" si="1751"/>
        <v>#N/A</v>
      </c>
      <c r="Y1497" s="5" t="e">
        <f t="shared" si="1752"/>
        <v>#N/A</v>
      </c>
      <c r="Z1497" s="5" t="e">
        <f t="shared" si="1753"/>
        <v>#N/A</v>
      </c>
      <c r="AA1497" s="5" t="e">
        <f t="shared" si="1754"/>
        <v>#N/A</v>
      </c>
      <c r="AB1497" s="5" t="e">
        <f t="shared" si="1755"/>
        <v>#N/A</v>
      </c>
      <c r="AC1497" s="5" t="e">
        <f t="shared" si="1756"/>
        <v>#N/A</v>
      </c>
      <c r="AD1497" s="5" t="e">
        <f t="shared" si="1757"/>
        <v>#N/A</v>
      </c>
      <c r="AE1497" s="5" t="e">
        <f t="shared" si="1758"/>
        <v>#N/A</v>
      </c>
      <c r="AF1497" s="5" t="e">
        <f t="shared" si="1759"/>
        <v>#N/A</v>
      </c>
      <c r="AG1497" s="5" t="e">
        <f t="shared" si="1760"/>
        <v>#N/A</v>
      </c>
      <c r="AH1497" s="5" t="e">
        <f t="shared" si="1761"/>
        <v>#N/A</v>
      </c>
      <c r="AI1497" s="5" t="e">
        <f t="shared" si="1762"/>
        <v>#N/A</v>
      </c>
      <c r="AJ1497" s="5" t="e">
        <f t="shared" si="1763"/>
        <v>#N/A</v>
      </c>
      <c r="AK1497" s="5" t="e">
        <f t="shared" si="1764"/>
        <v>#N/A</v>
      </c>
      <c r="AL1497" s="5" t="e">
        <f t="shared" si="1765"/>
        <v>#N/A</v>
      </c>
      <c r="AM1497" s="5" t="e">
        <f t="shared" si="1766"/>
        <v>#N/A</v>
      </c>
      <c r="AN1497" s="5" t="e">
        <f t="shared" si="1767"/>
        <v>#N/A</v>
      </c>
      <c r="AO1497" s="5" t="e">
        <f t="shared" si="1768"/>
        <v>#N/A</v>
      </c>
      <c r="AP1497" s="5" t="e">
        <f t="shared" si="1769"/>
        <v>#N/A</v>
      </c>
      <c r="AQ1497" s="5" t="e">
        <f t="shared" si="1770"/>
        <v>#N/A</v>
      </c>
      <c r="AR1497" s="5" t="e">
        <f t="shared" si="1771"/>
        <v>#N/A</v>
      </c>
      <c r="AS1497" s="5" t="e">
        <f t="shared" si="1772"/>
        <v>#N/A</v>
      </c>
      <c r="AT1497" s="5" t="e">
        <f t="shared" si="1773"/>
        <v>#N/A</v>
      </c>
      <c r="AU1497" s="5" t="e">
        <f t="shared" si="1774"/>
        <v>#N/A</v>
      </c>
      <c r="AV1497" s="5" t="e">
        <f t="shared" si="1775"/>
        <v>#N/A</v>
      </c>
      <c r="AW1497" s="5" t="e">
        <f t="shared" si="1776"/>
        <v>#N/A</v>
      </c>
      <c r="AX1497" s="5" t="e">
        <f t="shared" si="1777"/>
        <v>#N/A</v>
      </c>
      <c r="AY1497" s="5" t="e">
        <f t="shared" si="1778"/>
        <v>#N/A</v>
      </c>
      <c r="AZ1497" s="5" t="e">
        <f t="shared" si="1779"/>
        <v>#N/A</v>
      </c>
      <c r="BA1497" s="5" t="e">
        <f t="shared" si="1780"/>
        <v>#N/A</v>
      </c>
      <c r="BB1497" s="5" t="e">
        <f t="shared" si="1781"/>
        <v>#N/A</v>
      </c>
      <c r="BC1497" s="5" t="e">
        <f t="shared" si="1782"/>
        <v>#N/A</v>
      </c>
      <c r="BD1497" s="5" t="e">
        <f t="shared" si="1783"/>
        <v>#N/A</v>
      </c>
      <c r="BE1497" s="5" t="e">
        <f t="shared" si="1784"/>
        <v>#N/A</v>
      </c>
      <c r="BF1497" s="5" t="e">
        <f t="shared" si="1785"/>
        <v>#N/A</v>
      </c>
      <c r="BG1497" s="5" t="e">
        <f t="shared" si="1786"/>
        <v>#N/A</v>
      </c>
      <c r="BH1497" s="5" t="e">
        <f t="shared" si="1787"/>
        <v>#N/A</v>
      </c>
      <c r="BI1497" s="5" t="e">
        <f t="shared" si="1788"/>
        <v>#N/A</v>
      </c>
      <c r="BJ1497" s="8" t="e">
        <f t="shared" si="1789"/>
        <v>#N/A</v>
      </c>
      <c r="BK1497" s="8" t="e">
        <f t="shared" si="1790"/>
        <v>#N/A</v>
      </c>
      <c r="BL1497" s="8" t="e">
        <f t="shared" si="1791"/>
        <v>#N/A</v>
      </c>
      <c r="BM1497" s="8" t="e">
        <f t="shared" si="1792"/>
        <v>#N/A</v>
      </c>
      <c r="BN1497" s="8" t="e">
        <f t="shared" si="1793"/>
        <v>#N/A</v>
      </c>
    </row>
    <row r="1498" spans="1:66" x14ac:dyDescent="0.25">
      <c r="A1498" t="s">
        <v>25</v>
      </c>
      <c r="B1498" t="s">
        <v>471</v>
      </c>
      <c r="C1498" t="s">
        <v>292</v>
      </c>
      <c r="D1498" t="s">
        <v>568</v>
      </c>
      <c r="E1498">
        <f>VLOOKUP(A1498,home!$A$2:$E$405,3,FALSE)</f>
        <v>1.37894736842105</v>
      </c>
      <c r="F1498">
        <f>VLOOKUP(B1498,home!$B$2:$E$405,3,FALSE)</f>
        <v>0.76</v>
      </c>
      <c r="G1498">
        <f>VLOOKUP(C1498,away!$B$2:$E$405,4,FALSE)</f>
        <v>0.99</v>
      </c>
      <c r="H1498">
        <f>VLOOKUP(A1498,away!$A$2:$E$405,3,FALSE)</f>
        <v>1.1000000000000001</v>
      </c>
      <c r="I1498">
        <f>VLOOKUP(C1498,away!$B$2:$E$405,3,FALSE)</f>
        <v>0.61</v>
      </c>
      <c r="J1498">
        <f>VLOOKUP(B1498,home!$B$2:$E$405,4,FALSE)</f>
        <v>1</v>
      </c>
      <c r="K1498" s="3">
        <f t="shared" si="1738"/>
        <v>1.037519999999998</v>
      </c>
      <c r="L1498" s="3">
        <f t="shared" si="1739"/>
        <v>0.67100000000000004</v>
      </c>
      <c r="M1498" s="5">
        <f t="shared" si="1740"/>
        <v>0.18113367217216958</v>
      </c>
      <c r="N1498" s="5">
        <f t="shared" si="1741"/>
        <v>0.18792980755206901</v>
      </c>
      <c r="O1498" s="5">
        <f t="shared" si="1742"/>
        <v>0.12154069402752579</v>
      </c>
      <c r="P1498" s="5">
        <f t="shared" si="1743"/>
        <v>0.1261009008674383</v>
      </c>
      <c r="Q1498" s="5">
        <f t="shared" si="1744"/>
        <v>9.7490466965711106E-2</v>
      </c>
      <c r="R1498" s="5">
        <f t="shared" si="1745"/>
        <v>4.0776902846234905E-2</v>
      </c>
      <c r="S1498" s="5">
        <f t="shared" si="1746"/>
        <v>2.1947102668554371E-2</v>
      </c>
      <c r="T1498" s="5">
        <f t="shared" si="1747"/>
        <v>6.5416103333992157E-2</v>
      </c>
      <c r="U1498" s="5">
        <f t="shared" si="1748"/>
        <v>4.2306852241025553E-2</v>
      </c>
      <c r="V1498" s="5">
        <f t="shared" si="1749"/>
        <v>1.6976715990683637E-3</v>
      </c>
      <c r="W1498" s="5">
        <f t="shared" si="1750"/>
        <v>3.3716103095421474E-2</v>
      </c>
      <c r="X1498" s="5">
        <f t="shared" si="1751"/>
        <v>2.2623505177027811E-2</v>
      </c>
      <c r="Y1498" s="5">
        <f t="shared" si="1752"/>
        <v>7.5901859868928306E-3</v>
      </c>
      <c r="Z1498" s="5">
        <f t="shared" si="1753"/>
        <v>9.1204339366078753E-3</v>
      </c>
      <c r="AA1498" s="5">
        <f t="shared" si="1754"/>
        <v>9.4626326179093855E-3</v>
      </c>
      <c r="AB1498" s="5">
        <f t="shared" si="1755"/>
        <v>4.9088352968666626E-3</v>
      </c>
      <c r="AC1498" s="5">
        <f t="shared" si="1756"/>
        <v>7.3867380458705396E-5</v>
      </c>
      <c r="AD1498" s="5">
        <f t="shared" si="1757"/>
        <v>8.7452828208904026E-3</v>
      </c>
      <c r="AE1498" s="5">
        <f t="shared" si="1758"/>
        <v>5.868084772817461E-3</v>
      </c>
      <c r="AF1498" s="5">
        <f t="shared" si="1759"/>
        <v>1.9687424412802583E-3</v>
      </c>
      <c r="AG1498" s="5">
        <f t="shared" si="1760"/>
        <v>4.4034205936635122E-4</v>
      </c>
      <c r="AH1498" s="5">
        <f t="shared" si="1761"/>
        <v>1.5299527928659708E-3</v>
      </c>
      <c r="AI1498" s="5">
        <f t="shared" si="1762"/>
        <v>1.5873566216542991E-3</v>
      </c>
      <c r="AJ1498" s="5">
        <f t="shared" si="1763"/>
        <v>8.2345712104938242E-4</v>
      </c>
      <c r="AK1498" s="5">
        <f t="shared" si="1764"/>
        <v>2.8478441074371796E-4</v>
      </c>
      <c r="AL1498" s="5">
        <f t="shared" si="1765"/>
        <v>2.0569876619531674E-6</v>
      </c>
      <c r="AM1498" s="5">
        <f t="shared" si="1766"/>
        <v>1.8146811664660394E-3</v>
      </c>
      <c r="AN1498" s="5">
        <f t="shared" si="1767"/>
        <v>1.2176510626987125E-3</v>
      </c>
      <c r="AO1498" s="5">
        <f t="shared" si="1768"/>
        <v>4.0852193153541804E-4</v>
      </c>
      <c r="AP1498" s="5">
        <f t="shared" si="1769"/>
        <v>9.1372738686755202E-5</v>
      </c>
      <c r="AQ1498" s="5">
        <f t="shared" si="1770"/>
        <v>1.5327776914703182E-5</v>
      </c>
      <c r="AR1498" s="5">
        <f t="shared" si="1771"/>
        <v>2.0531966480261335E-4</v>
      </c>
      <c r="AS1498" s="5">
        <f t="shared" si="1772"/>
        <v>2.1302325862600699E-4</v>
      </c>
      <c r="AT1498" s="5">
        <f t="shared" si="1773"/>
        <v>1.1050794564482716E-4</v>
      </c>
      <c r="AU1498" s="5">
        <f t="shared" si="1774"/>
        <v>3.8218067921806958E-5</v>
      </c>
      <c r="AV1498" s="5">
        <f t="shared" si="1775"/>
        <v>9.9130024575582673E-6</v>
      </c>
      <c r="AW1498" s="5">
        <f t="shared" si="1776"/>
        <v>3.9778479944135882E-8</v>
      </c>
      <c r="AX1498" s="5">
        <f t="shared" si="1777"/>
        <v>3.1379466730530682E-4</v>
      </c>
      <c r="AY1498" s="5">
        <f t="shared" si="1778"/>
        <v>2.1055622176186089E-4</v>
      </c>
      <c r="AZ1498" s="5">
        <f t="shared" si="1779"/>
        <v>7.0641612401104332E-5</v>
      </c>
      <c r="BA1498" s="5">
        <f t="shared" si="1780"/>
        <v>1.5800173973713671E-5</v>
      </c>
      <c r="BB1498" s="5">
        <f t="shared" si="1781"/>
        <v>2.6504791840904679E-6</v>
      </c>
      <c r="BC1498" s="5">
        <f t="shared" si="1782"/>
        <v>3.5569430650494094E-7</v>
      </c>
      <c r="BD1498" s="5">
        <f t="shared" si="1783"/>
        <v>2.2961582513758921E-5</v>
      </c>
      <c r="BE1498" s="5">
        <f t="shared" si="1784"/>
        <v>2.3823101089675109E-5</v>
      </c>
      <c r="BF1498" s="5">
        <f t="shared" si="1785"/>
        <v>1.2358471921279835E-5</v>
      </c>
      <c r="BG1498" s="5">
        <f t="shared" si="1786"/>
        <v>4.2740539292554104E-6</v>
      </c>
      <c r="BH1498" s="5">
        <f t="shared" si="1787"/>
        <v>1.108604108170266E-6</v>
      </c>
      <c r="BI1498" s="5">
        <f t="shared" si="1788"/>
        <v>2.3003978686176251E-7</v>
      </c>
      <c r="BJ1498" s="8">
        <f t="shared" si="1789"/>
        <v>0.43594997773070304</v>
      </c>
      <c r="BK1498" s="8">
        <f t="shared" si="1790"/>
        <v>0.33116582789711319</v>
      </c>
      <c r="BL1498" s="8">
        <f t="shared" si="1791"/>
        <v>0.22386320576867746</v>
      </c>
      <c r="BM1498" s="8">
        <f t="shared" si="1792"/>
        <v>0.24491648445867101</v>
      </c>
      <c r="BN1498" s="8">
        <f t="shared" si="1793"/>
        <v>0.75497244443114864</v>
      </c>
    </row>
    <row r="1499" spans="1:66" x14ac:dyDescent="0.25">
      <c r="A1499" t="s">
        <v>25</v>
      </c>
      <c r="B1499" t="s">
        <v>27</v>
      </c>
      <c r="C1499" t="s">
        <v>530</v>
      </c>
      <c r="D1499" t="s">
        <v>568</v>
      </c>
      <c r="E1499">
        <f>VLOOKUP(A1499,home!$A$2:$E$405,3,FALSE)</f>
        <v>1.37894736842105</v>
      </c>
      <c r="F1499">
        <f>VLOOKUP(B1499,home!$B$2:$E$405,3,FALSE)</f>
        <v>1.3</v>
      </c>
      <c r="G1499" t="e">
        <f>VLOOKUP(C1499,away!$B$2:$E$405,4,FALSE)</f>
        <v>#N/A</v>
      </c>
      <c r="H1499">
        <f>VLOOKUP(A1499,away!$A$2:$E$405,3,FALSE)</f>
        <v>1.1000000000000001</v>
      </c>
      <c r="I1499" t="e">
        <f>VLOOKUP(C1499,away!$B$2:$E$405,3,FALSE)</f>
        <v>#N/A</v>
      </c>
      <c r="J1499">
        <f>VLOOKUP(B1499,home!$B$2:$E$405,4,FALSE)</f>
        <v>0.77</v>
      </c>
      <c r="K1499" s="3" t="e">
        <f t="shared" si="1738"/>
        <v>#N/A</v>
      </c>
      <c r="L1499" s="3" t="e">
        <f t="shared" si="1739"/>
        <v>#N/A</v>
      </c>
      <c r="M1499" s="5" t="e">
        <f t="shared" si="1740"/>
        <v>#N/A</v>
      </c>
      <c r="N1499" s="5" t="e">
        <f t="shared" si="1741"/>
        <v>#N/A</v>
      </c>
      <c r="O1499" s="5" t="e">
        <f t="shared" si="1742"/>
        <v>#N/A</v>
      </c>
      <c r="P1499" s="5" t="e">
        <f t="shared" si="1743"/>
        <v>#N/A</v>
      </c>
      <c r="Q1499" s="5" t="e">
        <f t="shared" si="1744"/>
        <v>#N/A</v>
      </c>
      <c r="R1499" s="5" t="e">
        <f t="shared" si="1745"/>
        <v>#N/A</v>
      </c>
      <c r="S1499" s="5" t="e">
        <f t="shared" si="1746"/>
        <v>#N/A</v>
      </c>
      <c r="T1499" s="5" t="e">
        <f t="shared" si="1747"/>
        <v>#N/A</v>
      </c>
      <c r="U1499" s="5" t="e">
        <f t="shared" si="1748"/>
        <v>#N/A</v>
      </c>
      <c r="V1499" s="5" t="e">
        <f t="shared" si="1749"/>
        <v>#N/A</v>
      </c>
      <c r="W1499" s="5" t="e">
        <f t="shared" si="1750"/>
        <v>#N/A</v>
      </c>
      <c r="X1499" s="5" t="e">
        <f t="shared" si="1751"/>
        <v>#N/A</v>
      </c>
      <c r="Y1499" s="5" t="e">
        <f t="shared" si="1752"/>
        <v>#N/A</v>
      </c>
      <c r="Z1499" s="5" t="e">
        <f t="shared" si="1753"/>
        <v>#N/A</v>
      </c>
      <c r="AA1499" s="5" t="e">
        <f t="shared" si="1754"/>
        <v>#N/A</v>
      </c>
      <c r="AB1499" s="5" t="e">
        <f t="shared" si="1755"/>
        <v>#N/A</v>
      </c>
      <c r="AC1499" s="5" t="e">
        <f t="shared" si="1756"/>
        <v>#N/A</v>
      </c>
      <c r="AD1499" s="5" t="e">
        <f t="shared" si="1757"/>
        <v>#N/A</v>
      </c>
      <c r="AE1499" s="5" t="e">
        <f t="shared" si="1758"/>
        <v>#N/A</v>
      </c>
      <c r="AF1499" s="5" t="e">
        <f t="shared" si="1759"/>
        <v>#N/A</v>
      </c>
      <c r="AG1499" s="5" t="e">
        <f t="shared" si="1760"/>
        <v>#N/A</v>
      </c>
      <c r="AH1499" s="5" t="e">
        <f t="shared" si="1761"/>
        <v>#N/A</v>
      </c>
      <c r="AI1499" s="5" t="e">
        <f t="shared" si="1762"/>
        <v>#N/A</v>
      </c>
      <c r="AJ1499" s="5" t="e">
        <f t="shared" si="1763"/>
        <v>#N/A</v>
      </c>
      <c r="AK1499" s="5" t="e">
        <f t="shared" si="1764"/>
        <v>#N/A</v>
      </c>
      <c r="AL1499" s="5" t="e">
        <f t="shared" si="1765"/>
        <v>#N/A</v>
      </c>
      <c r="AM1499" s="5" t="e">
        <f t="shared" si="1766"/>
        <v>#N/A</v>
      </c>
      <c r="AN1499" s="5" t="e">
        <f t="shared" si="1767"/>
        <v>#N/A</v>
      </c>
      <c r="AO1499" s="5" t="e">
        <f t="shared" si="1768"/>
        <v>#N/A</v>
      </c>
      <c r="AP1499" s="5" t="e">
        <f t="shared" si="1769"/>
        <v>#N/A</v>
      </c>
      <c r="AQ1499" s="5" t="e">
        <f t="shared" si="1770"/>
        <v>#N/A</v>
      </c>
      <c r="AR1499" s="5" t="e">
        <f t="shared" si="1771"/>
        <v>#N/A</v>
      </c>
      <c r="AS1499" s="5" t="e">
        <f t="shared" si="1772"/>
        <v>#N/A</v>
      </c>
      <c r="AT1499" s="5" t="e">
        <f t="shared" si="1773"/>
        <v>#N/A</v>
      </c>
      <c r="AU1499" s="5" t="e">
        <f t="shared" si="1774"/>
        <v>#N/A</v>
      </c>
      <c r="AV1499" s="5" t="e">
        <f t="shared" si="1775"/>
        <v>#N/A</v>
      </c>
      <c r="AW1499" s="5" t="e">
        <f t="shared" si="1776"/>
        <v>#N/A</v>
      </c>
      <c r="AX1499" s="5" t="e">
        <f t="shared" si="1777"/>
        <v>#N/A</v>
      </c>
      <c r="AY1499" s="5" t="e">
        <f t="shared" si="1778"/>
        <v>#N/A</v>
      </c>
      <c r="AZ1499" s="5" t="e">
        <f t="shared" si="1779"/>
        <v>#N/A</v>
      </c>
      <c r="BA1499" s="5" t="e">
        <f t="shared" si="1780"/>
        <v>#N/A</v>
      </c>
      <c r="BB1499" s="5" t="e">
        <f t="shared" si="1781"/>
        <v>#N/A</v>
      </c>
      <c r="BC1499" s="5" t="e">
        <f t="shared" si="1782"/>
        <v>#N/A</v>
      </c>
      <c r="BD1499" s="5" t="e">
        <f t="shared" si="1783"/>
        <v>#N/A</v>
      </c>
      <c r="BE1499" s="5" t="e">
        <f t="shared" si="1784"/>
        <v>#N/A</v>
      </c>
      <c r="BF1499" s="5" t="e">
        <f t="shared" si="1785"/>
        <v>#N/A</v>
      </c>
      <c r="BG1499" s="5" t="e">
        <f t="shared" si="1786"/>
        <v>#N/A</v>
      </c>
      <c r="BH1499" s="5" t="e">
        <f t="shared" si="1787"/>
        <v>#N/A</v>
      </c>
      <c r="BI1499" s="5" t="e">
        <f t="shared" si="1788"/>
        <v>#N/A</v>
      </c>
      <c r="BJ1499" s="8" t="e">
        <f t="shared" si="1789"/>
        <v>#N/A</v>
      </c>
      <c r="BK1499" s="8" t="e">
        <f t="shared" si="1790"/>
        <v>#N/A</v>
      </c>
      <c r="BL1499" s="8" t="e">
        <f t="shared" si="1791"/>
        <v>#N/A</v>
      </c>
      <c r="BM1499" s="8" t="e">
        <f t="shared" si="1792"/>
        <v>#N/A</v>
      </c>
      <c r="BN1499" s="8" t="e">
        <f t="shared" si="1793"/>
        <v>#N/A</v>
      </c>
    </row>
    <row r="1500" spans="1:66" x14ac:dyDescent="0.25">
      <c r="A1500" t="s">
        <v>25</v>
      </c>
      <c r="B1500" t="s">
        <v>176</v>
      </c>
      <c r="C1500" t="s">
        <v>168</v>
      </c>
      <c r="D1500" t="s">
        <v>568</v>
      </c>
      <c r="E1500">
        <f>VLOOKUP(A1500,home!$A$2:$E$405,3,FALSE)</f>
        <v>1.37894736842105</v>
      </c>
      <c r="F1500">
        <f>VLOOKUP(B1500,home!$B$2:$E$405,3,FALSE)</f>
        <v>0.73</v>
      </c>
      <c r="G1500">
        <f>VLOOKUP(C1500,away!$B$2:$E$405,4,FALSE)</f>
        <v>0.69</v>
      </c>
      <c r="H1500">
        <f>VLOOKUP(A1500,away!$A$2:$E$405,3,FALSE)</f>
        <v>1.1000000000000001</v>
      </c>
      <c r="I1500">
        <f>VLOOKUP(C1500,away!$B$2:$E$405,3,FALSE)</f>
        <v>0.61</v>
      </c>
      <c r="J1500">
        <f>VLOOKUP(B1500,home!$B$2:$E$405,4,FALSE)</f>
        <v>1.1499999999999999</v>
      </c>
      <c r="K1500" s="3">
        <f t="shared" si="1738"/>
        <v>0.69457578947368281</v>
      </c>
      <c r="L1500" s="3">
        <f t="shared" si="1739"/>
        <v>0.77164999999999995</v>
      </c>
      <c r="M1500" s="5">
        <f t="shared" si="1740"/>
        <v>0.2307949120411194</v>
      </c>
      <c r="N1500" s="5">
        <f t="shared" si="1741"/>
        <v>0.1603045582374697</v>
      </c>
      <c r="O1500" s="5">
        <f t="shared" si="1742"/>
        <v>0.1780928938765298</v>
      </c>
      <c r="P1500" s="5">
        <f t="shared" si="1743"/>
        <v>0.1236990123639435</v>
      </c>
      <c r="Q1500" s="5">
        <f t="shared" si="1744"/>
        <v>5.5671832547010233E-2</v>
      </c>
      <c r="R1500" s="5">
        <f t="shared" si="1745"/>
        <v>6.8712690779912086E-2</v>
      </c>
      <c r="S1500" s="5">
        <f t="shared" si="1746"/>
        <v>1.6574721605094211E-2</v>
      </c>
      <c r="T1500" s="5">
        <f t="shared" si="1747"/>
        <v>4.2959169584900446E-2</v>
      </c>
      <c r="U1500" s="5">
        <f t="shared" si="1748"/>
        <v>4.7726171445318488E-2</v>
      </c>
      <c r="V1500" s="5">
        <f t="shared" si="1749"/>
        <v>9.8706041395275369E-4</v>
      </c>
      <c r="W1500" s="5">
        <f t="shared" si="1750"/>
        <v>1.2889435680928768E-2</v>
      </c>
      <c r="X1500" s="5">
        <f t="shared" si="1751"/>
        <v>9.9461330431886846E-3</v>
      </c>
      <c r="Y1500" s="5">
        <f t="shared" si="1752"/>
        <v>3.8374667813882734E-3</v>
      </c>
      <c r="Z1500" s="5">
        <f t="shared" si="1753"/>
        <v>1.767404928010639E-2</v>
      </c>
      <c r="AA1500" s="5">
        <f t="shared" si="1754"/>
        <v>1.2275966731926671E-2</v>
      </c>
      <c r="AB1500" s="5">
        <f t="shared" si="1755"/>
        <v>4.2632946421903165E-3</v>
      </c>
      <c r="AC1500" s="5">
        <f t="shared" si="1756"/>
        <v>3.3064636604658793E-5</v>
      </c>
      <c r="AD1500" s="5">
        <f t="shared" si="1757"/>
        <v>2.238172490987839E-3</v>
      </c>
      <c r="AE1500" s="5">
        <f t="shared" si="1758"/>
        <v>1.7270858026707662E-3</v>
      </c>
      <c r="AF1500" s="5">
        <f t="shared" si="1759"/>
        <v>6.6635287981544819E-4</v>
      </c>
      <c r="AG1500" s="5">
        <f t="shared" si="1760"/>
        <v>1.7139706656986355E-4</v>
      </c>
      <c r="AH1500" s="5">
        <f t="shared" si="1761"/>
        <v>3.409545031748523E-3</v>
      </c>
      <c r="AI1500" s="5">
        <f t="shared" si="1762"/>
        <v>2.3681874321728035E-3</v>
      </c>
      <c r="AJ1500" s="5">
        <f t="shared" si="1763"/>
        <v>8.2244282766153929E-4</v>
      </c>
      <c r="AK1500" s="5">
        <f t="shared" si="1764"/>
        <v>1.9041629210666056E-4</v>
      </c>
      <c r="AL1500" s="5">
        <f t="shared" si="1765"/>
        <v>7.0886534819975311E-7</v>
      </c>
      <c r="AM1500" s="5">
        <f t="shared" si="1766"/>
        <v>3.1091608498123158E-4</v>
      </c>
      <c r="AN1500" s="5">
        <f t="shared" si="1767"/>
        <v>2.3991839697576735E-4</v>
      </c>
      <c r="AO1500" s="5">
        <f t="shared" si="1768"/>
        <v>9.2566515513175409E-5</v>
      </c>
      <c r="AP1500" s="5">
        <f t="shared" si="1769"/>
        <v>2.3809650565247271E-5</v>
      </c>
      <c r="AQ1500" s="5">
        <f t="shared" si="1770"/>
        <v>4.5931792146682629E-6</v>
      </c>
      <c r="AR1500" s="5">
        <f t="shared" si="1771"/>
        <v>5.2619508474974967E-4</v>
      </c>
      <c r="AS1500" s="5">
        <f t="shared" si="1772"/>
        <v>3.6548236640722881E-4</v>
      </c>
      <c r="AT1500" s="5">
        <f t="shared" si="1773"/>
        <v>1.2692760159300538E-4</v>
      </c>
      <c r="AU1500" s="5">
        <f t="shared" si="1774"/>
        <v>2.9386946360820928E-5</v>
      </c>
      <c r="AV1500" s="5">
        <f t="shared" si="1775"/>
        <v>5.1028653671969921E-6</v>
      </c>
      <c r="AW1500" s="5">
        <f t="shared" si="1776"/>
        <v>1.0553615027472937E-8</v>
      </c>
      <c r="AX1500" s="5">
        <f t="shared" si="1777"/>
        <v>3.5992464197650916E-5</v>
      </c>
      <c r="AY1500" s="5">
        <f t="shared" si="1778"/>
        <v>2.7773584998117327E-5</v>
      </c>
      <c r="AZ1500" s="5">
        <f t="shared" si="1779"/>
        <v>1.0715743431898616E-5</v>
      </c>
      <c r="BA1500" s="5">
        <f t="shared" si="1780"/>
        <v>2.7562678064081891E-6</v>
      </c>
      <c r="BB1500" s="5">
        <f t="shared" si="1781"/>
        <v>5.3171851320371963E-7</v>
      </c>
      <c r="BC1500" s="5">
        <f t="shared" si="1782"/>
        <v>8.2060118142730067E-8</v>
      </c>
      <c r="BD1500" s="5">
        <f t="shared" si="1783"/>
        <v>6.7673072857857348E-5</v>
      </c>
      <c r="BE1500" s="5">
        <f t="shared" si="1784"/>
        <v>4.7004078006356331E-5</v>
      </c>
      <c r="BF1500" s="5">
        <f t="shared" si="1785"/>
        <v>1.6323947294873758E-5</v>
      </c>
      <c r="BG1500" s="5">
        <f t="shared" si="1786"/>
        <v>3.7794061932212434E-6</v>
      </c>
      <c r="BH1500" s="5">
        <f t="shared" si="1787"/>
        <v>6.5627101009959291E-7</v>
      </c>
      <c r="BI1500" s="5">
        <f t="shared" si="1788"/>
        <v>9.1165990989723218E-8</v>
      </c>
      <c r="BJ1500" s="8">
        <f t="shared" si="1789"/>
        <v>0.29116125978124563</v>
      </c>
      <c r="BK1500" s="8">
        <f t="shared" si="1790"/>
        <v>0.37211725351106084</v>
      </c>
      <c r="BL1500" s="8">
        <f t="shared" si="1791"/>
        <v>0.31905023186539827</v>
      </c>
      <c r="BM1500" s="8">
        <f t="shared" si="1792"/>
        <v>0.18269913156044321</v>
      </c>
      <c r="BN1500" s="8">
        <f t="shared" si="1793"/>
        <v>0.8172758998459847</v>
      </c>
    </row>
    <row r="1501" spans="1:66" x14ac:dyDescent="0.25">
      <c r="A1501" t="s">
        <v>25</v>
      </c>
      <c r="B1501" t="s">
        <v>532</v>
      </c>
      <c r="C1501" t="s">
        <v>171</v>
      </c>
      <c r="D1501" t="s">
        <v>568</v>
      </c>
      <c r="E1501">
        <f>VLOOKUP(A1501,home!$A$2:$E$405,3,FALSE)</f>
        <v>1.37894736842105</v>
      </c>
      <c r="F1501" t="e">
        <f>VLOOKUP(B1501,home!$B$2:$E$405,3,FALSE)</f>
        <v>#N/A</v>
      </c>
      <c r="G1501">
        <f>VLOOKUP(C1501,away!$B$2:$E$405,4,FALSE)</f>
        <v>1.37</v>
      </c>
      <c r="H1501">
        <f>VLOOKUP(A1501,away!$A$2:$E$405,3,FALSE)</f>
        <v>1.1000000000000001</v>
      </c>
      <c r="I1501">
        <f>VLOOKUP(C1501,away!$B$2:$E$405,3,FALSE)</f>
        <v>0.56999999999999995</v>
      </c>
      <c r="J1501" t="e">
        <f>VLOOKUP(B1501,home!$B$2:$E$405,4,FALSE)</f>
        <v>#N/A</v>
      </c>
      <c r="K1501" s="3" t="e">
        <f t="shared" si="1738"/>
        <v>#N/A</v>
      </c>
      <c r="L1501" s="3" t="e">
        <f t="shared" si="1739"/>
        <v>#N/A</v>
      </c>
      <c r="M1501" s="5" t="e">
        <f t="shared" si="1740"/>
        <v>#N/A</v>
      </c>
      <c r="N1501" s="5" t="e">
        <f t="shared" si="1741"/>
        <v>#N/A</v>
      </c>
      <c r="O1501" s="5" t="e">
        <f t="shared" si="1742"/>
        <v>#N/A</v>
      </c>
      <c r="P1501" s="5" t="e">
        <f t="shared" si="1743"/>
        <v>#N/A</v>
      </c>
      <c r="Q1501" s="5" t="e">
        <f t="shared" si="1744"/>
        <v>#N/A</v>
      </c>
      <c r="R1501" s="5" t="e">
        <f t="shared" si="1745"/>
        <v>#N/A</v>
      </c>
      <c r="S1501" s="5" t="e">
        <f t="shared" si="1746"/>
        <v>#N/A</v>
      </c>
      <c r="T1501" s="5" t="e">
        <f t="shared" si="1747"/>
        <v>#N/A</v>
      </c>
      <c r="U1501" s="5" t="e">
        <f t="shared" si="1748"/>
        <v>#N/A</v>
      </c>
      <c r="V1501" s="5" t="e">
        <f t="shared" si="1749"/>
        <v>#N/A</v>
      </c>
      <c r="W1501" s="5" t="e">
        <f t="shared" si="1750"/>
        <v>#N/A</v>
      </c>
      <c r="X1501" s="5" t="e">
        <f t="shared" si="1751"/>
        <v>#N/A</v>
      </c>
      <c r="Y1501" s="5" t="e">
        <f t="shared" si="1752"/>
        <v>#N/A</v>
      </c>
      <c r="Z1501" s="5" t="e">
        <f t="shared" si="1753"/>
        <v>#N/A</v>
      </c>
      <c r="AA1501" s="5" t="e">
        <f t="shared" si="1754"/>
        <v>#N/A</v>
      </c>
      <c r="AB1501" s="5" t="e">
        <f t="shared" si="1755"/>
        <v>#N/A</v>
      </c>
      <c r="AC1501" s="5" t="e">
        <f t="shared" si="1756"/>
        <v>#N/A</v>
      </c>
      <c r="AD1501" s="5" t="e">
        <f t="shared" si="1757"/>
        <v>#N/A</v>
      </c>
      <c r="AE1501" s="5" t="e">
        <f t="shared" si="1758"/>
        <v>#N/A</v>
      </c>
      <c r="AF1501" s="5" t="e">
        <f t="shared" si="1759"/>
        <v>#N/A</v>
      </c>
      <c r="AG1501" s="5" t="e">
        <f t="shared" si="1760"/>
        <v>#N/A</v>
      </c>
      <c r="AH1501" s="5" t="e">
        <f t="shared" si="1761"/>
        <v>#N/A</v>
      </c>
      <c r="AI1501" s="5" t="e">
        <f t="shared" si="1762"/>
        <v>#N/A</v>
      </c>
      <c r="AJ1501" s="5" t="e">
        <f t="shared" si="1763"/>
        <v>#N/A</v>
      </c>
      <c r="AK1501" s="5" t="e">
        <f t="shared" si="1764"/>
        <v>#N/A</v>
      </c>
      <c r="AL1501" s="5" t="e">
        <f t="shared" si="1765"/>
        <v>#N/A</v>
      </c>
      <c r="AM1501" s="5" t="e">
        <f t="shared" si="1766"/>
        <v>#N/A</v>
      </c>
      <c r="AN1501" s="5" t="e">
        <f t="shared" si="1767"/>
        <v>#N/A</v>
      </c>
      <c r="AO1501" s="5" t="e">
        <f t="shared" si="1768"/>
        <v>#N/A</v>
      </c>
      <c r="AP1501" s="5" t="e">
        <f t="shared" si="1769"/>
        <v>#N/A</v>
      </c>
      <c r="AQ1501" s="5" t="e">
        <f t="shared" si="1770"/>
        <v>#N/A</v>
      </c>
      <c r="AR1501" s="5" t="e">
        <f t="shared" si="1771"/>
        <v>#N/A</v>
      </c>
      <c r="AS1501" s="5" t="e">
        <f t="shared" si="1772"/>
        <v>#N/A</v>
      </c>
      <c r="AT1501" s="5" t="e">
        <f t="shared" si="1773"/>
        <v>#N/A</v>
      </c>
      <c r="AU1501" s="5" t="e">
        <f t="shared" si="1774"/>
        <v>#N/A</v>
      </c>
      <c r="AV1501" s="5" t="e">
        <f t="shared" si="1775"/>
        <v>#N/A</v>
      </c>
      <c r="AW1501" s="5" t="e">
        <f t="shared" si="1776"/>
        <v>#N/A</v>
      </c>
      <c r="AX1501" s="5" t="e">
        <f t="shared" si="1777"/>
        <v>#N/A</v>
      </c>
      <c r="AY1501" s="5" t="e">
        <f t="shared" si="1778"/>
        <v>#N/A</v>
      </c>
      <c r="AZ1501" s="5" t="e">
        <f t="shared" si="1779"/>
        <v>#N/A</v>
      </c>
      <c r="BA1501" s="5" t="e">
        <f t="shared" si="1780"/>
        <v>#N/A</v>
      </c>
      <c r="BB1501" s="5" t="e">
        <f t="shared" si="1781"/>
        <v>#N/A</v>
      </c>
      <c r="BC1501" s="5" t="e">
        <f t="shared" si="1782"/>
        <v>#N/A</v>
      </c>
      <c r="BD1501" s="5" t="e">
        <f t="shared" si="1783"/>
        <v>#N/A</v>
      </c>
      <c r="BE1501" s="5" t="e">
        <f t="shared" si="1784"/>
        <v>#N/A</v>
      </c>
      <c r="BF1501" s="5" t="e">
        <f t="shared" si="1785"/>
        <v>#N/A</v>
      </c>
      <c r="BG1501" s="5" t="e">
        <f t="shared" si="1786"/>
        <v>#N/A</v>
      </c>
      <c r="BH1501" s="5" t="e">
        <f t="shared" si="1787"/>
        <v>#N/A</v>
      </c>
      <c r="BI1501" s="5" t="e">
        <f t="shared" si="1788"/>
        <v>#N/A</v>
      </c>
      <c r="BJ1501" s="8" t="e">
        <f t="shared" si="1789"/>
        <v>#N/A</v>
      </c>
      <c r="BK1501" s="8" t="e">
        <f t="shared" si="1790"/>
        <v>#N/A</v>
      </c>
      <c r="BL1501" s="8" t="e">
        <f t="shared" si="1791"/>
        <v>#N/A</v>
      </c>
      <c r="BM1501" s="8" t="e">
        <f t="shared" si="1792"/>
        <v>#N/A</v>
      </c>
      <c r="BN1501" s="8" t="e">
        <f t="shared" si="1793"/>
        <v>#N/A</v>
      </c>
    </row>
    <row r="1502" spans="1:66" x14ac:dyDescent="0.25">
      <c r="A1502" t="s">
        <v>25</v>
      </c>
      <c r="B1502" t="s">
        <v>175</v>
      </c>
      <c r="C1502" t="s">
        <v>172</v>
      </c>
      <c r="D1502" t="s">
        <v>568</v>
      </c>
      <c r="E1502">
        <f>VLOOKUP(A1502,home!$A$2:$E$405,3,FALSE)</f>
        <v>1.37894736842105</v>
      </c>
      <c r="F1502">
        <f>VLOOKUP(B1502,home!$B$2:$E$405,3,FALSE)</f>
        <v>0.74</v>
      </c>
      <c r="G1502">
        <f>VLOOKUP(C1502,away!$B$2:$E$405,4,FALSE)</f>
        <v>0.84</v>
      </c>
      <c r="H1502">
        <f>VLOOKUP(A1502,away!$A$2:$E$405,3,FALSE)</f>
        <v>1.1000000000000001</v>
      </c>
      <c r="I1502">
        <f>VLOOKUP(C1502,away!$B$2:$E$405,3,FALSE)</f>
        <v>0.84</v>
      </c>
      <c r="J1502">
        <f>VLOOKUP(B1502,home!$B$2:$E$405,4,FALSE)</f>
        <v>1.47</v>
      </c>
      <c r="K1502" s="3">
        <f t="shared" si="1738"/>
        <v>0.85715368421052474</v>
      </c>
      <c r="L1502" s="3">
        <f t="shared" si="1739"/>
        <v>1.3582799999999999</v>
      </c>
      <c r="M1502" s="5">
        <f t="shared" si="1740"/>
        <v>0.10910618635623279</v>
      </c>
      <c r="N1502" s="5">
        <f t="shared" si="1741"/>
        <v>9.3520769605405035E-2</v>
      </c>
      <c r="O1502" s="5">
        <f t="shared" si="1742"/>
        <v>0.14819675080394384</v>
      </c>
      <c r="P1502" s="5">
        <f t="shared" si="1743"/>
        <v>0.12702739093962953</v>
      </c>
      <c r="Q1502" s="5">
        <f t="shared" si="1744"/>
        <v>4.0080836108738291E-2</v>
      </c>
      <c r="R1502" s="5">
        <f t="shared" si="1745"/>
        <v>0.10064634134099044</v>
      </c>
      <c r="S1502" s="5">
        <f t="shared" si="1746"/>
        <v>3.6973059429108383E-2</v>
      </c>
      <c r="T1502" s="5">
        <f t="shared" si="1747"/>
        <v>5.4440998069777036E-2</v>
      </c>
      <c r="U1502" s="5">
        <f t="shared" si="1748"/>
        <v>8.6269382282740018E-2</v>
      </c>
      <c r="V1502" s="5">
        <f t="shared" si="1749"/>
        <v>4.7828953825069364E-3</v>
      </c>
      <c r="W1502" s="5">
        <f t="shared" si="1750"/>
        <v>1.1451812112281086E-2</v>
      </c>
      <c r="X1502" s="5">
        <f t="shared" si="1751"/>
        <v>1.5554767355869152E-2</v>
      </c>
      <c r="Y1502" s="5">
        <f t="shared" si="1752"/>
        <v>1.0563864702064978E-2</v>
      </c>
      <c r="Z1502" s="5">
        <f t="shared" si="1753"/>
        <v>4.5568637505546808E-2</v>
      </c>
      <c r="AA1502" s="5">
        <f t="shared" si="1754"/>
        <v>3.9059325522333349E-2</v>
      </c>
      <c r="AB1502" s="5">
        <f t="shared" si="1755"/>
        <v>1.6739922387123102E-2</v>
      </c>
      <c r="AC1502" s="5">
        <f t="shared" si="1756"/>
        <v>3.48031778643475E-4</v>
      </c>
      <c r="AD1502" s="5">
        <f t="shared" si="1757"/>
        <v>2.4539907357321103E-3</v>
      </c>
      <c r="AE1502" s="5">
        <f t="shared" si="1758"/>
        <v>3.3332065365302105E-3</v>
      </c>
      <c r="AF1502" s="5">
        <f t="shared" si="1759"/>
        <v>2.2637138872191277E-3</v>
      </c>
      <c r="AG1502" s="5">
        <f t="shared" si="1760"/>
        <v>1.0249190995773316E-3</v>
      </c>
      <c r="AH1502" s="5">
        <f t="shared" si="1761"/>
        <v>1.5473742237758551E-2</v>
      </c>
      <c r="AI1502" s="5">
        <f t="shared" si="1762"/>
        <v>1.3263375167618753E-2</v>
      </c>
      <c r="AJ1502" s="5">
        <f t="shared" si="1763"/>
        <v>5.6843754449953992E-3</v>
      </c>
      <c r="AK1502" s="5">
        <f t="shared" si="1764"/>
        <v>1.6241277850378827E-3</v>
      </c>
      <c r="AL1502" s="5">
        <f t="shared" si="1765"/>
        <v>1.6207905447566319E-5</v>
      </c>
      <c r="AM1502" s="5">
        <f t="shared" si="1766"/>
        <v>4.206894400302551E-4</v>
      </c>
      <c r="AN1502" s="5">
        <f t="shared" si="1767"/>
        <v>5.7141405260429474E-4</v>
      </c>
      <c r="AO1502" s="5">
        <f t="shared" si="1768"/>
        <v>3.8807013968568084E-4</v>
      </c>
      <c r="AP1502" s="5">
        <f t="shared" si="1769"/>
        <v>1.7570263644408878E-4</v>
      </c>
      <c r="AQ1502" s="5">
        <f t="shared" si="1770"/>
        <v>5.9663344257319301E-5</v>
      </c>
      <c r="AR1502" s="5">
        <f t="shared" si="1771"/>
        <v>4.2035349213405335E-3</v>
      </c>
      <c r="AS1502" s="5">
        <f t="shared" si="1772"/>
        <v>3.6030754445346373E-3</v>
      </c>
      <c r="AT1502" s="5">
        <f t="shared" si="1773"/>
        <v>1.544194695885669E-3</v>
      </c>
      <c r="AU1502" s="5">
        <f t="shared" si="1774"/>
        <v>4.4120405757225073E-4</v>
      </c>
      <c r="AV1502" s="5">
        <f t="shared" si="1775"/>
        <v>9.4544920859171761E-5</v>
      </c>
      <c r="AW1502" s="5">
        <f t="shared" si="1776"/>
        <v>5.2417028318897324E-7</v>
      </c>
      <c r="AX1502" s="5">
        <f t="shared" si="1777"/>
        <v>6.0099250571732608E-5</v>
      </c>
      <c r="AY1502" s="5">
        <f t="shared" si="1778"/>
        <v>8.1631610066572961E-5</v>
      </c>
      <c r="AZ1502" s="5">
        <f t="shared" si="1779"/>
        <v>5.5439291660612364E-5</v>
      </c>
      <c r="BA1502" s="5">
        <f t="shared" si="1780"/>
        <v>2.5100693692258841E-5</v>
      </c>
      <c r="BB1502" s="5">
        <f t="shared" si="1781"/>
        <v>8.5234425570803458E-6</v>
      </c>
      <c r="BC1502" s="5">
        <f t="shared" si="1782"/>
        <v>2.3154443112862169E-6</v>
      </c>
      <c r="BD1502" s="5">
        <f t="shared" si="1783"/>
        <v>9.5159623549306903E-4</v>
      </c>
      <c r="BE1502" s="5">
        <f t="shared" si="1784"/>
        <v>8.1566421913375033E-4</v>
      </c>
      <c r="BF1502" s="5">
        <f t="shared" si="1785"/>
        <v>3.4957479525459743E-4</v>
      </c>
      <c r="BG1502" s="5">
        <f t="shared" si="1786"/>
        <v>9.9879774553206021E-5</v>
      </c>
      <c r="BH1502" s="5">
        <f t="shared" si="1787"/>
        <v>2.1403079184099282E-5</v>
      </c>
      <c r="BI1502" s="5">
        <f t="shared" si="1788"/>
        <v>3.6691456352200598E-6</v>
      </c>
      <c r="BJ1502" s="8">
        <f t="shared" si="1789"/>
        <v>0.23653752755907556</v>
      </c>
      <c r="BK1502" s="8">
        <f t="shared" si="1790"/>
        <v>0.27833540340163521</v>
      </c>
      <c r="BL1502" s="8">
        <f t="shared" si="1791"/>
        <v>0.43908568426198752</v>
      </c>
      <c r="BM1502" s="8">
        <f t="shared" si="1792"/>
        <v>0.38086787013352175</v>
      </c>
      <c r="BN1502" s="8">
        <f t="shared" si="1793"/>
        <v>0.61857827515493991</v>
      </c>
    </row>
    <row r="1503" spans="1:66" x14ac:dyDescent="0.25">
      <c r="A1503" t="s">
        <v>25</v>
      </c>
      <c r="B1503" t="s">
        <v>262</v>
      </c>
      <c r="C1503" t="s">
        <v>533</v>
      </c>
      <c r="D1503" t="s">
        <v>568</v>
      </c>
      <c r="E1503">
        <f>VLOOKUP(A1503,home!$A$2:$E$405,3,FALSE)</f>
        <v>1.37894736842105</v>
      </c>
      <c r="F1503">
        <f>VLOOKUP(B1503,home!$B$2:$E$405,3,FALSE)</f>
        <v>0.49</v>
      </c>
      <c r="G1503" t="e">
        <f>VLOOKUP(C1503,away!$B$2:$E$405,4,FALSE)</f>
        <v>#N/A</v>
      </c>
      <c r="H1503">
        <f>VLOOKUP(A1503,away!$A$2:$E$405,3,FALSE)</f>
        <v>1.1000000000000001</v>
      </c>
      <c r="I1503" t="e">
        <f>VLOOKUP(C1503,away!$B$2:$E$405,3,FALSE)</f>
        <v>#N/A</v>
      </c>
      <c r="J1503">
        <f>VLOOKUP(B1503,home!$B$2:$E$405,4,FALSE)</f>
        <v>0.97</v>
      </c>
      <c r="K1503" s="3" t="e">
        <f t="shared" si="1738"/>
        <v>#N/A</v>
      </c>
      <c r="L1503" s="3" t="e">
        <f t="shared" si="1739"/>
        <v>#N/A</v>
      </c>
      <c r="M1503" s="5" t="e">
        <f t="shared" si="1740"/>
        <v>#N/A</v>
      </c>
      <c r="N1503" s="5" t="e">
        <f t="shared" si="1741"/>
        <v>#N/A</v>
      </c>
      <c r="O1503" s="5" t="e">
        <f t="shared" si="1742"/>
        <v>#N/A</v>
      </c>
      <c r="P1503" s="5" t="e">
        <f t="shared" si="1743"/>
        <v>#N/A</v>
      </c>
      <c r="Q1503" s="5" t="e">
        <f t="shared" si="1744"/>
        <v>#N/A</v>
      </c>
      <c r="R1503" s="5" t="e">
        <f t="shared" si="1745"/>
        <v>#N/A</v>
      </c>
      <c r="S1503" s="5" t="e">
        <f t="shared" si="1746"/>
        <v>#N/A</v>
      </c>
      <c r="T1503" s="5" t="e">
        <f t="shared" si="1747"/>
        <v>#N/A</v>
      </c>
      <c r="U1503" s="5" t="e">
        <f t="shared" si="1748"/>
        <v>#N/A</v>
      </c>
      <c r="V1503" s="5" t="e">
        <f t="shared" si="1749"/>
        <v>#N/A</v>
      </c>
      <c r="W1503" s="5" t="e">
        <f t="shared" si="1750"/>
        <v>#N/A</v>
      </c>
      <c r="X1503" s="5" t="e">
        <f t="shared" si="1751"/>
        <v>#N/A</v>
      </c>
      <c r="Y1503" s="5" t="e">
        <f t="shared" si="1752"/>
        <v>#N/A</v>
      </c>
      <c r="Z1503" s="5" t="e">
        <f t="shared" si="1753"/>
        <v>#N/A</v>
      </c>
      <c r="AA1503" s="5" t="e">
        <f t="shared" si="1754"/>
        <v>#N/A</v>
      </c>
      <c r="AB1503" s="5" t="e">
        <f t="shared" si="1755"/>
        <v>#N/A</v>
      </c>
      <c r="AC1503" s="5" t="e">
        <f t="shared" si="1756"/>
        <v>#N/A</v>
      </c>
      <c r="AD1503" s="5" t="e">
        <f t="shared" si="1757"/>
        <v>#N/A</v>
      </c>
      <c r="AE1503" s="5" t="e">
        <f t="shared" si="1758"/>
        <v>#N/A</v>
      </c>
      <c r="AF1503" s="5" t="e">
        <f t="shared" si="1759"/>
        <v>#N/A</v>
      </c>
      <c r="AG1503" s="5" t="e">
        <f t="shared" si="1760"/>
        <v>#N/A</v>
      </c>
      <c r="AH1503" s="5" t="e">
        <f t="shared" si="1761"/>
        <v>#N/A</v>
      </c>
      <c r="AI1503" s="5" t="e">
        <f t="shared" si="1762"/>
        <v>#N/A</v>
      </c>
      <c r="AJ1503" s="5" t="e">
        <f t="shared" si="1763"/>
        <v>#N/A</v>
      </c>
      <c r="AK1503" s="5" t="e">
        <f t="shared" si="1764"/>
        <v>#N/A</v>
      </c>
      <c r="AL1503" s="5" t="e">
        <f t="shared" si="1765"/>
        <v>#N/A</v>
      </c>
      <c r="AM1503" s="5" t="e">
        <f t="shared" si="1766"/>
        <v>#N/A</v>
      </c>
      <c r="AN1503" s="5" t="e">
        <f t="shared" si="1767"/>
        <v>#N/A</v>
      </c>
      <c r="AO1503" s="5" t="e">
        <f t="shared" si="1768"/>
        <v>#N/A</v>
      </c>
      <c r="AP1503" s="5" t="e">
        <f t="shared" si="1769"/>
        <v>#N/A</v>
      </c>
      <c r="AQ1503" s="5" t="e">
        <f t="shared" si="1770"/>
        <v>#N/A</v>
      </c>
      <c r="AR1503" s="5" t="e">
        <f t="shared" si="1771"/>
        <v>#N/A</v>
      </c>
      <c r="AS1503" s="5" t="e">
        <f t="shared" si="1772"/>
        <v>#N/A</v>
      </c>
      <c r="AT1503" s="5" t="e">
        <f t="shared" si="1773"/>
        <v>#N/A</v>
      </c>
      <c r="AU1503" s="5" t="e">
        <f t="shared" si="1774"/>
        <v>#N/A</v>
      </c>
      <c r="AV1503" s="5" t="e">
        <f t="shared" si="1775"/>
        <v>#N/A</v>
      </c>
      <c r="AW1503" s="5" t="e">
        <f t="shared" si="1776"/>
        <v>#N/A</v>
      </c>
      <c r="AX1503" s="5" t="e">
        <f t="shared" si="1777"/>
        <v>#N/A</v>
      </c>
      <c r="AY1503" s="5" t="e">
        <f t="shared" si="1778"/>
        <v>#N/A</v>
      </c>
      <c r="AZ1503" s="5" t="e">
        <f t="shared" si="1779"/>
        <v>#N/A</v>
      </c>
      <c r="BA1503" s="5" t="e">
        <f t="shared" si="1780"/>
        <v>#N/A</v>
      </c>
      <c r="BB1503" s="5" t="e">
        <f t="shared" si="1781"/>
        <v>#N/A</v>
      </c>
      <c r="BC1503" s="5" t="e">
        <f t="shared" si="1782"/>
        <v>#N/A</v>
      </c>
      <c r="BD1503" s="5" t="e">
        <f t="shared" si="1783"/>
        <v>#N/A</v>
      </c>
      <c r="BE1503" s="5" t="e">
        <f t="shared" si="1784"/>
        <v>#N/A</v>
      </c>
      <c r="BF1503" s="5" t="e">
        <f t="shared" si="1785"/>
        <v>#N/A</v>
      </c>
      <c r="BG1503" s="5" t="e">
        <f t="shared" si="1786"/>
        <v>#N/A</v>
      </c>
      <c r="BH1503" s="5" t="e">
        <f t="shared" si="1787"/>
        <v>#N/A</v>
      </c>
      <c r="BI1503" s="5" t="e">
        <f t="shared" si="1788"/>
        <v>#N/A</v>
      </c>
      <c r="BJ1503" s="8" t="e">
        <f t="shared" si="1789"/>
        <v>#N/A</v>
      </c>
      <c r="BK1503" s="8" t="e">
        <f t="shared" si="1790"/>
        <v>#N/A</v>
      </c>
      <c r="BL1503" s="8" t="e">
        <f t="shared" si="1791"/>
        <v>#N/A</v>
      </c>
      <c r="BM1503" s="8" t="e">
        <f t="shared" si="1792"/>
        <v>#N/A</v>
      </c>
      <c r="BN1503" s="8" t="e">
        <f t="shared" si="1793"/>
        <v>#N/A</v>
      </c>
    </row>
    <row r="1504" spans="1:66" x14ac:dyDescent="0.25">
      <c r="A1504" t="s">
        <v>178</v>
      </c>
      <c r="B1504" t="s">
        <v>180</v>
      </c>
      <c r="C1504" t="s">
        <v>270</v>
      </c>
      <c r="D1504" t="s">
        <v>568</v>
      </c>
      <c r="E1504">
        <f>VLOOKUP(A1504,home!$A$2:$E$405,3,FALSE)</f>
        <v>1.5686274509803899</v>
      </c>
      <c r="F1504">
        <f>VLOOKUP(B1504,home!$B$2:$E$405,3,FALSE)</f>
        <v>0.6</v>
      </c>
      <c r="G1504">
        <f>VLOOKUP(C1504,away!$B$2:$E$405,4,FALSE)</f>
        <v>1.28</v>
      </c>
      <c r="H1504">
        <f>VLOOKUP(A1504,away!$A$2:$E$405,3,FALSE)</f>
        <v>1.29084967320261</v>
      </c>
      <c r="I1504">
        <f>VLOOKUP(C1504,away!$B$2:$E$405,3,FALSE)</f>
        <v>0.86</v>
      </c>
      <c r="J1504">
        <f>VLOOKUP(B1504,home!$B$2:$E$405,4,FALSE)</f>
        <v>0.96</v>
      </c>
      <c r="K1504" s="3">
        <f t="shared" si="1738"/>
        <v>1.2047058823529395</v>
      </c>
      <c r="L1504" s="3">
        <f t="shared" si="1739"/>
        <v>1.0657254901960749</v>
      </c>
      <c r="M1504" s="5">
        <f t="shared" si="1740"/>
        <v>0.10326762365553431</v>
      </c>
      <c r="N1504" s="5">
        <f t="shared" si="1741"/>
        <v>0.12440711367443176</v>
      </c>
      <c r="O1504" s="5">
        <f t="shared" si="1742"/>
        <v>0.11005493884167808</v>
      </c>
      <c r="P1504" s="5">
        <f t="shared" si="1743"/>
        <v>0.1325838322045626</v>
      </c>
      <c r="Q1504" s="5">
        <f t="shared" si="1744"/>
        <v>7.4936990825069411E-2</v>
      </c>
      <c r="R1504" s="5">
        <f t="shared" si="1745"/>
        <v>5.8644176822773203E-2</v>
      </c>
      <c r="S1504" s="5">
        <f t="shared" si="1746"/>
        <v>4.2555623775858885E-2</v>
      </c>
      <c r="T1504" s="5">
        <f t="shared" si="1747"/>
        <v>7.9862261280865862E-2</v>
      </c>
      <c r="U1504" s="5">
        <f t="shared" si="1748"/>
        <v>7.0648984784140792E-2</v>
      </c>
      <c r="V1504" s="5">
        <f t="shared" si="1749"/>
        <v>6.0707288524635208E-3</v>
      </c>
      <c r="W1504" s="5">
        <f t="shared" si="1750"/>
        <v>3.0092344550929788E-2</v>
      </c>
      <c r="X1504" s="5">
        <f t="shared" si="1751"/>
        <v>3.2070178647688824E-2</v>
      </c>
      <c r="Y1504" s="5">
        <f t="shared" si="1752"/>
        <v>1.7089003429991933E-2</v>
      </c>
      <c r="Z1504" s="5">
        <f t="shared" si="1753"/>
        <v>2.0832864697198424E-2</v>
      </c>
      <c r="AA1504" s="5">
        <f t="shared" si="1754"/>
        <v>2.5097474646977834E-2</v>
      </c>
      <c r="AB1504" s="5">
        <f t="shared" si="1755"/>
        <v>1.5117537669708987E-2</v>
      </c>
      <c r="AC1504" s="5">
        <f t="shared" si="1756"/>
        <v>4.8713264806694634E-4</v>
      </c>
      <c r="AD1504" s="5">
        <f t="shared" si="1757"/>
        <v>9.0631061235741384E-3</v>
      </c>
      <c r="AE1504" s="5">
        <f t="shared" si="1758"/>
        <v>9.6587832162450954E-3</v>
      </c>
      <c r="AF1504" s="5">
        <f t="shared" si="1759"/>
        <v>5.146805738915212E-3</v>
      </c>
      <c r="AG1504" s="5">
        <f t="shared" si="1760"/>
        <v>1.8283606896831288E-3</v>
      </c>
      <c r="AH1504" s="5">
        <f t="shared" si="1761"/>
        <v>5.5505287354025721E-3</v>
      </c>
      <c r="AI1504" s="5">
        <f t="shared" si="1762"/>
        <v>6.6867546177085012E-3</v>
      </c>
      <c r="AJ1504" s="5">
        <f t="shared" si="1763"/>
        <v>4.0277863109020578E-3</v>
      </c>
      <c r="AK1504" s="5">
        <f t="shared" si="1764"/>
        <v>1.6174326205347846E-3</v>
      </c>
      <c r="AL1504" s="5">
        <f t="shared" si="1765"/>
        <v>2.5016906940013998E-5</v>
      </c>
      <c r="AM1504" s="5">
        <f t="shared" si="1766"/>
        <v>2.183675451891741E-3</v>
      </c>
      <c r="AN1504" s="5">
        <f t="shared" si="1767"/>
        <v>2.3271985913964608E-3</v>
      </c>
      <c r="AO1504" s="5">
        <f t="shared" si="1768"/>
        <v>1.2400774297998041E-3</v>
      </c>
      <c r="AP1504" s="5">
        <f t="shared" si="1769"/>
        <v>4.4052737558482834E-4</v>
      </c>
      <c r="AQ1504" s="5">
        <f t="shared" si="1770"/>
        <v>1.1737031332248286E-4</v>
      </c>
      <c r="AR1504" s="5">
        <f t="shared" si="1771"/>
        <v>1.1830679914768614E-3</v>
      </c>
      <c r="AS1504" s="5">
        <f t="shared" si="1772"/>
        <v>1.4252489685556524E-3</v>
      </c>
      <c r="AT1504" s="5">
        <f t="shared" si="1773"/>
        <v>8.5850290811822745E-4</v>
      </c>
      <c r="AU1504" s="5">
        <f t="shared" si="1774"/>
        <v>3.4474783447571114E-4</v>
      </c>
      <c r="AV1504" s="5">
        <f t="shared" si="1775"/>
        <v>1.0382993603033172E-4</v>
      </c>
      <c r="AW1504" s="5">
        <f t="shared" si="1776"/>
        <v>8.9219029874901945E-7</v>
      </c>
      <c r="AX1504" s="5">
        <f t="shared" si="1777"/>
        <v>4.3844777700728188E-4</v>
      </c>
      <c r="AY1504" s="5">
        <f t="shared" si="1778"/>
        <v>4.6726497207646479E-4</v>
      </c>
      <c r="AZ1504" s="5">
        <f t="shared" si="1779"/>
        <v>2.4898809570882282E-4</v>
      </c>
      <c r="BA1504" s="5">
        <f t="shared" si="1780"/>
        <v>8.8450986784090809E-5</v>
      </c>
      <c r="BB1504" s="5">
        <f t="shared" si="1781"/>
        <v>2.3566117812200423E-5</v>
      </c>
      <c r="BC1504" s="5">
        <f t="shared" si="1782"/>
        <v>5.0230024914851515E-6</v>
      </c>
      <c r="BD1504" s="5">
        <f t="shared" si="1783"/>
        <v>2.1013761919199393E-4</v>
      </c>
      <c r="BE1504" s="5">
        <f t="shared" si="1784"/>
        <v>2.5315402594423706E-4</v>
      </c>
      <c r="BF1504" s="5">
        <f t="shared" si="1785"/>
        <v>1.5248807209817557E-4</v>
      </c>
      <c r="BG1504" s="5">
        <f t="shared" si="1786"/>
        <v>6.1234425815110403E-5</v>
      </c>
      <c r="BH1504" s="5">
        <f t="shared" si="1787"/>
        <v>1.8442368245492056E-5</v>
      </c>
      <c r="BI1504" s="5">
        <f t="shared" si="1788"/>
        <v>4.4435259019726663E-6</v>
      </c>
      <c r="BJ1504" s="8">
        <f t="shared" si="1789"/>
        <v>0.39173553829127084</v>
      </c>
      <c r="BK1504" s="8">
        <f t="shared" si="1790"/>
        <v>0.28545722301550269</v>
      </c>
      <c r="BL1504" s="8">
        <f t="shared" si="1791"/>
        <v>0.30206091272568047</v>
      </c>
      <c r="BM1504" s="8">
        <f t="shared" si="1792"/>
        <v>0.39572548992382534</v>
      </c>
      <c r="BN1504" s="8">
        <f t="shared" si="1793"/>
        <v>0.60389467602404945</v>
      </c>
    </row>
    <row r="1505" spans="1:66" x14ac:dyDescent="0.25">
      <c r="A1505" t="s">
        <v>178</v>
      </c>
      <c r="B1505" t="s">
        <v>179</v>
      </c>
      <c r="C1505" t="s">
        <v>534</v>
      </c>
      <c r="D1505" t="s">
        <v>568</v>
      </c>
      <c r="E1505">
        <f>VLOOKUP(A1505,home!$A$2:$E$405,3,FALSE)</f>
        <v>1.5686274509803899</v>
      </c>
      <c r="F1505">
        <f>VLOOKUP(B1505,home!$B$2:$E$405,3,FALSE)</f>
        <v>0.75</v>
      </c>
      <c r="G1505" t="e">
        <f>VLOOKUP(C1505,away!$B$2:$E$405,4,FALSE)</f>
        <v>#N/A</v>
      </c>
      <c r="H1505">
        <f>VLOOKUP(A1505,away!$A$2:$E$405,3,FALSE)</f>
        <v>1.29084967320261</v>
      </c>
      <c r="I1505" t="e">
        <f>VLOOKUP(C1505,away!$B$2:$E$405,3,FALSE)</f>
        <v>#N/A</v>
      </c>
      <c r="J1505">
        <f>VLOOKUP(B1505,home!$B$2:$E$405,4,FALSE)</f>
        <v>1.32</v>
      </c>
      <c r="K1505" s="3" t="e">
        <f t="shared" si="1738"/>
        <v>#N/A</v>
      </c>
      <c r="L1505" s="3" t="e">
        <f t="shared" si="1739"/>
        <v>#N/A</v>
      </c>
      <c r="M1505" s="5" t="e">
        <f t="shared" si="1740"/>
        <v>#N/A</v>
      </c>
      <c r="N1505" s="5" t="e">
        <f t="shared" si="1741"/>
        <v>#N/A</v>
      </c>
      <c r="O1505" s="5" t="e">
        <f t="shared" si="1742"/>
        <v>#N/A</v>
      </c>
      <c r="P1505" s="5" t="e">
        <f t="shared" si="1743"/>
        <v>#N/A</v>
      </c>
      <c r="Q1505" s="5" t="e">
        <f t="shared" si="1744"/>
        <v>#N/A</v>
      </c>
      <c r="R1505" s="5" t="e">
        <f t="shared" si="1745"/>
        <v>#N/A</v>
      </c>
      <c r="S1505" s="5" t="e">
        <f t="shared" si="1746"/>
        <v>#N/A</v>
      </c>
      <c r="T1505" s="5" t="e">
        <f t="shared" si="1747"/>
        <v>#N/A</v>
      </c>
      <c r="U1505" s="5" t="e">
        <f t="shared" si="1748"/>
        <v>#N/A</v>
      </c>
      <c r="V1505" s="5" t="e">
        <f t="shared" si="1749"/>
        <v>#N/A</v>
      </c>
      <c r="W1505" s="5" t="e">
        <f t="shared" si="1750"/>
        <v>#N/A</v>
      </c>
      <c r="X1505" s="5" t="e">
        <f t="shared" si="1751"/>
        <v>#N/A</v>
      </c>
      <c r="Y1505" s="5" t="e">
        <f t="shared" si="1752"/>
        <v>#N/A</v>
      </c>
      <c r="Z1505" s="5" t="e">
        <f t="shared" si="1753"/>
        <v>#N/A</v>
      </c>
      <c r="AA1505" s="5" t="e">
        <f t="shared" si="1754"/>
        <v>#N/A</v>
      </c>
      <c r="AB1505" s="5" t="e">
        <f t="shared" si="1755"/>
        <v>#N/A</v>
      </c>
      <c r="AC1505" s="5" t="e">
        <f t="shared" si="1756"/>
        <v>#N/A</v>
      </c>
      <c r="AD1505" s="5" t="e">
        <f t="shared" si="1757"/>
        <v>#N/A</v>
      </c>
      <c r="AE1505" s="5" t="e">
        <f t="shared" si="1758"/>
        <v>#N/A</v>
      </c>
      <c r="AF1505" s="5" t="e">
        <f t="shared" si="1759"/>
        <v>#N/A</v>
      </c>
      <c r="AG1505" s="5" t="e">
        <f t="shared" si="1760"/>
        <v>#N/A</v>
      </c>
      <c r="AH1505" s="5" t="e">
        <f t="shared" si="1761"/>
        <v>#N/A</v>
      </c>
      <c r="AI1505" s="5" t="e">
        <f t="shared" si="1762"/>
        <v>#N/A</v>
      </c>
      <c r="AJ1505" s="5" t="e">
        <f t="shared" si="1763"/>
        <v>#N/A</v>
      </c>
      <c r="AK1505" s="5" t="e">
        <f t="shared" si="1764"/>
        <v>#N/A</v>
      </c>
      <c r="AL1505" s="5" t="e">
        <f t="shared" si="1765"/>
        <v>#N/A</v>
      </c>
      <c r="AM1505" s="5" t="e">
        <f t="shared" si="1766"/>
        <v>#N/A</v>
      </c>
      <c r="AN1505" s="5" t="e">
        <f t="shared" si="1767"/>
        <v>#N/A</v>
      </c>
      <c r="AO1505" s="5" t="e">
        <f t="shared" si="1768"/>
        <v>#N/A</v>
      </c>
      <c r="AP1505" s="5" t="e">
        <f t="shared" si="1769"/>
        <v>#N/A</v>
      </c>
      <c r="AQ1505" s="5" t="e">
        <f t="shared" si="1770"/>
        <v>#N/A</v>
      </c>
      <c r="AR1505" s="5" t="e">
        <f t="shared" si="1771"/>
        <v>#N/A</v>
      </c>
      <c r="AS1505" s="5" t="e">
        <f t="shared" si="1772"/>
        <v>#N/A</v>
      </c>
      <c r="AT1505" s="5" t="e">
        <f t="shared" si="1773"/>
        <v>#N/A</v>
      </c>
      <c r="AU1505" s="5" t="e">
        <f t="shared" si="1774"/>
        <v>#N/A</v>
      </c>
      <c r="AV1505" s="5" t="e">
        <f t="shared" si="1775"/>
        <v>#N/A</v>
      </c>
      <c r="AW1505" s="5" t="e">
        <f t="shared" si="1776"/>
        <v>#N/A</v>
      </c>
      <c r="AX1505" s="5" t="e">
        <f t="shared" si="1777"/>
        <v>#N/A</v>
      </c>
      <c r="AY1505" s="5" t="e">
        <f t="shared" si="1778"/>
        <v>#N/A</v>
      </c>
      <c r="AZ1505" s="5" t="e">
        <f t="shared" si="1779"/>
        <v>#N/A</v>
      </c>
      <c r="BA1505" s="5" t="e">
        <f t="shared" si="1780"/>
        <v>#N/A</v>
      </c>
      <c r="BB1505" s="5" t="e">
        <f t="shared" si="1781"/>
        <v>#N/A</v>
      </c>
      <c r="BC1505" s="5" t="e">
        <f t="shared" si="1782"/>
        <v>#N/A</v>
      </c>
      <c r="BD1505" s="5" t="e">
        <f t="shared" si="1783"/>
        <v>#N/A</v>
      </c>
      <c r="BE1505" s="5" t="e">
        <f t="shared" si="1784"/>
        <v>#N/A</v>
      </c>
      <c r="BF1505" s="5" t="e">
        <f t="shared" si="1785"/>
        <v>#N/A</v>
      </c>
      <c r="BG1505" s="5" t="e">
        <f t="shared" si="1786"/>
        <v>#N/A</v>
      </c>
      <c r="BH1505" s="5" t="e">
        <f t="shared" si="1787"/>
        <v>#N/A</v>
      </c>
      <c r="BI1505" s="5" t="e">
        <f t="shared" si="1788"/>
        <v>#N/A</v>
      </c>
      <c r="BJ1505" s="8" t="e">
        <f t="shared" si="1789"/>
        <v>#N/A</v>
      </c>
      <c r="BK1505" s="8" t="e">
        <f t="shared" si="1790"/>
        <v>#N/A</v>
      </c>
      <c r="BL1505" s="8" t="e">
        <f t="shared" si="1791"/>
        <v>#N/A</v>
      </c>
      <c r="BM1505" s="8" t="e">
        <f t="shared" si="1792"/>
        <v>#N/A</v>
      </c>
      <c r="BN1505" s="8" t="e">
        <f t="shared" si="1793"/>
        <v>#N/A</v>
      </c>
    </row>
    <row r="1506" spans="1:66" x14ac:dyDescent="0.25">
      <c r="A1506" t="s">
        <v>178</v>
      </c>
      <c r="B1506" t="s">
        <v>268</v>
      </c>
      <c r="C1506" t="s">
        <v>464</v>
      </c>
      <c r="D1506" t="s">
        <v>568</v>
      </c>
      <c r="E1506">
        <f>VLOOKUP(A1506,home!$A$2:$E$405,3,FALSE)</f>
        <v>1.5686274509803899</v>
      </c>
      <c r="F1506">
        <f>VLOOKUP(B1506,home!$B$2:$E$405,3,FALSE)</f>
        <v>0.64</v>
      </c>
      <c r="G1506">
        <f>VLOOKUP(C1506,away!$B$2:$E$405,4,FALSE)</f>
        <v>1.31</v>
      </c>
      <c r="H1506">
        <f>VLOOKUP(A1506,away!$A$2:$E$405,3,FALSE)</f>
        <v>1.29084967320261</v>
      </c>
      <c r="I1506">
        <f>VLOOKUP(C1506,away!$B$2:$E$405,3,FALSE)</f>
        <v>0.9</v>
      </c>
      <c r="J1506">
        <f>VLOOKUP(B1506,home!$B$2:$E$405,4,FALSE)</f>
        <v>1.1399999999999999</v>
      </c>
      <c r="K1506" s="3">
        <f t="shared" si="1738"/>
        <v>1.3151372549019591</v>
      </c>
      <c r="L1506" s="3">
        <f t="shared" si="1739"/>
        <v>1.3244117647058777</v>
      </c>
      <c r="M1506" s="5">
        <f t="shared" si="1740"/>
        <v>7.1393459347652635E-2</v>
      </c>
      <c r="N1506" s="5">
        <f t="shared" si="1741"/>
        <v>9.3892198144426495E-2</v>
      </c>
      <c r="O1506" s="5">
        <f t="shared" si="1742"/>
        <v>9.4554337483081952E-2</v>
      </c>
      <c r="P1506" s="5">
        <f t="shared" si="1743"/>
        <v>0.12435193183657381</v>
      </c>
      <c r="Q1506" s="5">
        <f t="shared" si="1744"/>
        <v>6.1740563862185967E-2</v>
      </c>
      <c r="R1506" s="5">
        <f t="shared" si="1745"/>
        <v>6.2614438483281867E-2</v>
      </c>
      <c r="S1506" s="5">
        <f t="shared" si="1746"/>
        <v>5.4148528075199438E-2</v>
      </c>
      <c r="T1506" s="5">
        <f t="shared" si="1747"/>
        <v>8.1769929138653635E-2</v>
      </c>
      <c r="U1506" s="5">
        <f t="shared" si="1748"/>
        <v>8.2346580744130898E-2</v>
      </c>
      <c r="V1506" s="5">
        <f t="shared" si="1749"/>
        <v>1.0479444372673391E-2</v>
      </c>
      <c r="W1506" s="5">
        <f t="shared" si="1750"/>
        <v>2.7065771891271448E-2</v>
      </c>
      <c r="X1506" s="5">
        <f t="shared" si="1751"/>
        <v>3.5846226713645554E-2</v>
      </c>
      <c r="Y1506" s="5">
        <f t="shared" si="1752"/>
        <v>2.3737582189933149E-2</v>
      </c>
      <c r="Z1506" s="5">
        <f t="shared" si="1753"/>
        <v>2.7642432989236985E-2</v>
      </c>
      <c r="AA1506" s="5">
        <f t="shared" si="1754"/>
        <v>3.6353593440276485E-2</v>
      </c>
      <c r="AB1506" s="5">
        <f t="shared" si="1755"/>
        <v>2.3904982541433549E-2</v>
      </c>
      <c r="AC1506" s="5">
        <f t="shared" si="1756"/>
        <v>1.1408075440515607E-3</v>
      </c>
      <c r="AD1506" s="5">
        <f t="shared" si="1757"/>
        <v>8.8988012367223358E-3</v>
      </c>
      <c r="AE1506" s="5">
        <f t="shared" si="1758"/>
        <v>1.1785677049694273E-2</v>
      </c>
      <c r="AF1506" s="5">
        <f t="shared" si="1759"/>
        <v>7.8045446698195801E-3</v>
      </c>
      <c r="AG1506" s="5">
        <f t="shared" si="1760"/>
        <v>3.4454769262938674E-3</v>
      </c>
      <c r="AH1506" s="5">
        <f t="shared" si="1761"/>
        <v>9.1524908640098299E-3</v>
      </c>
      <c r="AI1506" s="5">
        <f t="shared" si="1762"/>
        <v>1.2036781710409146E-2</v>
      </c>
      <c r="AJ1506" s="5">
        <f t="shared" si="1763"/>
        <v>7.9150100282407987E-3</v>
      </c>
      <c r="AK1506" s="5">
        <f t="shared" si="1764"/>
        <v>3.4697748536873609E-3</v>
      </c>
      <c r="AL1506" s="5">
        <f t="shared" si="1765"/>
        <v>7.9481578986528406E-5</v>
      </c>
      <c r="AM1506" s="5">
        <f t="shared" si="1766"/>
        <v>2.3406290060762349E-3</v>
      </c>
      <c r="AN1506" s="5">
        <f t="shared" si="1767"/>
        <v>3.0999565924591903E-3</v>
      </c>
      <c r="AO1506" s="5">
        <f t="shared" si="1768"/>
        <v>2.0528094905652486E-3</v>
      </c>
      <c r="AP1506" s="5">
        <f t="shared" si="1769"/>
        <v>9.0625501333483152E-4</v>
      </c>
      <c r="AQ1506" s="5">
        <f t="shared" si="1770"/>
        <v>3.0006370037108317E-4</v>
      </c>
      <c r="AR1506" s="5">
        <f t="shared" si="1771"/>
        <v>2.4243333153315368E-3</v>
      </c>
      <c r="AS1506" s="5">
        <f t="shared" si="1772"/>
        <v>3.1883310612924824E-3</v>
      </c>
      <c r="AT1506" s="5">
        <f t="shared" si="1773"/>
        <v>2.0965464798334233E-3</v>
      </c>
      <c r="AU1506" s="5">
        <f t="shared" si="1774"/>
        <v>9.1908212742083137E-4</v>
      </c>
      <c r="AV1506" s="5">
        <f t="shared" si="1775"/>
        <v>3.021797865214212E-4</v>
      </c>
      <c r="AW1506" s="5">
        <f t="shared" si="1776"/>
        <v>3.8455467546820359E-6</v>
      </c>
      <c r="AX1506" s="5">
        <f t="shared" si="1777"/>
        <v>5.130414009658328E-4</v>
      </c>
      <c r="AY1506" s="5">
        <f t="shared" si="1778"/>
        <v>6.7947806722033419E-4</v>
      </c>
      <c r="AZ1506" s="5">
        <f t="shared" si="1779"/>
        <v>4.4995437304311107E-4</v>
      </c>
      <c r="BA1506" s="5">
        <f t="shared" si="1780"/>
        <v>1.9864162174638452E-4</v>
      </c>
      <c r="BB1506" s="5">
        <f t="shared" si="1781"/>
        <v>6.5770825200291632E-5</v>
      </c>
      <c r="BC1506" s="5">
        <f t="shared" si="1782"/>
        <v>1.7421530933936011E-5</v>
      </c>
      <c r="BD1506" s="5">
        <f t="shared" si="1783"/>
        <v>5.3513592739891488E-4</v>
      </c>
      <c r="BE1506" s="5">
        <f t="shared" si="1784"/>
        <v>7.0377719455882299E-4</v>
      </c>
      <c r="BF1506" s="5">
        <f t="shared" si="1785"/>
        <v>4.6278180385734641E-4</v>
      </c>
      <c r="BG1506" s="5">
        <f t="shared" si="1786"/>
        <v>2.0287386371450913E-4</v>
      </c>
      <c r="BH1506" s="5">
        <f t="shared" si="1787"/>
        <v>6.6701744054213435E-5</v>
      </c>
      <c r="BI1506" s="5">
        <f t="shared" si="1788"/>
        <v>1.7544389714526272E-5</v>
      </c>
      <c r="BJ1506" s="8">
        <f t="shared" si="1789"/>
        <v>0.36661079344456282</v>
      </c>
      <c r="BK1506" s="8">
        <f t="shared" si="1790"/>
        <v>0.2622731308223577</v>
      </c>
      <c r="BL1506" s="8">
        <f t="shared" si="1791"/>
        <v>0.34326727784224986</v>
      </c>
      <c r="BM1506" s="8">
        <f t="shared" si="1792"/>
        <v>0.49057107342073902</v>
      </c>
      <c r="BN1506" s="8">
        <f t="shared" si="1793"/>
        <v>0.50854692915720268</v>
      </c>
    </row>
    <row r="1507" spans="1:66" x14ac:dyDescent="0.25">
      <c r="A1507" t="s">
        <v>178</v>
      </c>
      <c r="B1507" t="s">
        <v>185</v>
      </c>
      <c r="C1507" t="s">
        <v>517</v>
      </c>
      <c r="D1507" t="s">
        <v>568</v>
      </c>
      <c r="E1507">
        <f>VLOOKUP(A1507,home!$A$2:$E$405,3,FALSE)</f>
        <v>1.5686274509803899</v>
      </c>
      <c r="F1507">
        <f>VLOOKUP(B1507,home!$B$2:$E$405,3,FALSE)</f>
        <v>0.75</v>
      </c>
      <c r="G1507" t="e">
        <f>VLOOKUP(C1507,away!$B$2:$E$405,4,FALSE)</f>
        <v>#N/A</v>
      </c>
      <c r="H1507">
        <f>VLOOKUP(A1507,away!$A$2:$E$405,3,FALSE)</f>
        <v>1.29084967320261</v>
      </c>
      <c r="I1507" t="e">
        <f>VLOOKUP(C1507,away!$B$2:$E$405,3,FALSE)</f>
        <v>#N/A</v>
      </c>
      <c r="J1507">
        <f>VLOOKUP(B1507,home!$B$2:$E$405,4,FALSE)</f>
        <v>1.41</v>
      </c>
      <c r="K1507" s="3" t="e">
        <f t="shared" si="1738"/>
        <v>#N/A</v>
      </c>
      <c r="L1507" s="3" t="e">
        <f t="shared" si="1739"/>
        <v>#N/A</v>
      </c>
      <c r="M1507" s="5" t="e">
        <f t="shared" si="1740"/>
        <v>#N/A</v>
      </c>
      <c r="N1507" s="5" t="e">
        <f t="shared" si="1741"/>
        <v>#N/A</v>
      </c>
      <c r="O1507" s="5" t="e">
        <f t="shared" si="1742"/>
        <v>#N/A</v>
      </c>
      <c r="P1507" s="5" t="e">
        <f t="shared" si="1743"/>
        <v>#N/A</v>
      </c>
      <c r="Q1507" s="5" t="e">
        <f t="shared" si="1744"/>
        <v>#N/A</v>
      </c>
      <c r="R1507" s="5" t="e">
        <f t="shared" si="1745"/>
        <v>#N/A</v>
      </c>
      <c r="S1507" s="5" t="e">
        <f t="shared" si="1746"/>
        <v>#N/A</v>
      </c>
      <c r="T1507" s="5" t="e">
        <f t="shared" si="1747"/>
        <v>#N/A</v>
      </c>
      <c r="U1507" s="5" t="e">
        <f t="shared" si="1748"/>
        <v>#N/A</v>
      </c>
      <c r="V1507" s="5" t="e">
        <f t="shared" si="1749"/>
        <v>#N/A</v>
      </c>
      <c r="W1507" s="5" t="e">
        <f t="shared" si="1750"/>
        <v>#N/A</v>
      </c>
      <c r="X1507" s="5" t="e">
        <f t="shared" si="1751"/>
        <v>#N/A</v>
      </c>
      <c r="Y1507" s="5" t="e">
        <f t="shared" si="1752"/>
        <v>#N/A</v>
      </c>
      <c r="Z1507" s="5" t="e">
        <f t="shared" si="1753"/>
        <v>#N/A</v>
      </c>
      <c r="AA1507" s="5" t="e">
        <f t="shared" si="1754"/>
        <v>#N/A</v>
      </c>
      <c r="AB1507" s="5" t="e">
        <f t="shared" si="1755"/>
        <v>#N/A</v>
      </c>
      <c r="AC1507" s="5" t="e">
        <f t="shared" si="1756"/>
        <v>#N/A</v>
      </c>
      <c r="AD1507" s="5" t="e">
        <f t="shared" si="1757"/>
        <v>#N/A</v>
      </c>
      <c r="AE1507" s="5" t="e">
        <f t="shared" si="1758"/>
        <v>#N/A</v>
      </c>
      <c r="AF1507" s="5" t="e">
        <f t="shared" si="1759"/>
        <v>#N/A</v>
      </c>
      <c r="AG1507" s="5" t="e">
        <f t="shared" si="1760"/>
        <v>#N/A</v>
      </c>
      <c r="AH1507" s="5" t="e">
        <f t="shared" si="1761"/>
        <v>#N/A</v>
      </c>
      <c r="AI1507" s="5" t="e">
        <f t="shared" si="1762"/>
        <v>#N/A</v>
      </c>
      <c r="AJ1507" s="5" t="e">
        <f t="shared" si="1763"/>
        <v>#N/A</v>
      </c>
      <c r="AK1507" s="5" t="e">
        <f t="shared" si="1764"/>
        <v>#N/A</v>
      </c>
      <c r="AL1507" s="5" t="e">
        <f t="shared" si="1765"/>
        <v>#N/A</v>
      </c>
      <c r="AM1507" s="5" t="e">
        <f t="shared" si="1766"/>
        <v>#N/A</v>
      </c>
      <c r="AN1507" s="5" t="e">
        <f t="shared" si="1767"/>
        <v>#N/A</v>
      </c>
      <c r="AO1507" s="5" t="e">
        <f t="shared" si="1768"/>
        <v>#N/A</v>
      </c>
      <c r="AP1507" s="5" t="e">
        <f t="shared" si="1769"/>
        <v>#N/A</v>
      </c>
      <c r="AQ1507" s="5" t="e">
        <f t="shared" si="1770"/>
        <v>#N/A</v>
      </c>
      <c r="AR1507" s="5" t="e">
        <f t="shared" si="1771"/>
        <v>#N/A</v>
      </c>
      <c r="AS1507" s="5" t="e">
        <f t="shared" si="1772"/>
        <v>#N/A</v>
      </c>
      <c r="AT1507" s="5" t="e">
        <f t="shared" si="1773"/>
        <v>#N/A</v>
      </c>
      <c r="AU1507" s="5" t="e">
        <f t="shared" si="1774"/>
        <v>#N/A</v>
      </c>
      <c r="AV1507" s="5" t="e">
        <f t="shared" si="1775"/>
        <v>#N/A</v>
      </c>
      <c r="AW1507" s="5" t="e">
        <f t="shared" si="1776"/>
        <v>#N/A</v>
      </c>
      <c r="AX1507" s="5" t="e">
        <f t="shared" si="1777"/>
        <v>#N/A</v>
      </c>
      <c r="AY1507" s="5" t="e">
        <f t="shared" si="1778"/>
        <v>#N/A</v>
      </c>
      <c r="AZ1507" s="5" t="e">
        <f t="shared" si="1779"/>
        <v>#N/A</v>
      </c>
      <c r="BA1507" s="5" t="e">
        <f t="shared" si="1780"/>
        <v>#N/A</v>
      </c>
      <c r="BB1507" s="5" t="e">
        <f t="shared" si="1781"/>
        <v>#N/A</v>
      </c>
      <c r="BC1507" s="5" t="e">
        <f t="shared" si="1782"/>
        <v>#N/A</v>
      </c>
      <c r="BD1507" s="5" t="e">
        <f t="shared" si="1783"/>
        <v>#N/A</v>
      </c>
      <c r="BE1507" s="5" t="e">
        <f t="shared" si="1784"/>
        <v>#N/A</v>
      </c>
      <c r="BF1507" s="5" t="e">
        <f t="shared" si="1785"/>
        <v>#N/A</v>
      </c>
      <c r="BG1507" s="5" t="e">
        <f t="shared" si="1786"/>
        <v>#N/A</v>
      </c>
      <c r="BH1507" s="5" t="e">
        <f t="shared" si="1787"/>
        <v>#N/A</v>
      </c>
      <c r="BI1507" s="5" t="e">
        <f t="shared" si="1788"/>
        <v>#N/A</v>
      </c>
      <c r="BJ1507" s="8" t="e">
        <f t="shared" si="1789"/>
        <v>#N/A</v>
      </c>
      <c r="BK1507" s="8" t="e">
        <f t="shared" si="1790"/>
        <v>#N/A</v>
      </c>
      <c r="BL1507" s="8" t="e">
        <f t="shared" si="1791"/>
        <v>#N/A</v>
      </c>
      <c r="BM1507" s="8" t="e">
        <f t="shared" si="1792"/>
        <v>#N/A</v>
      </c>
      <c r="BN1507" s="8" t="e">
        <f t="shared" si="1793"/>
        <v>#N/A</v>
      </c>
    </row>
    <row r="1508" spans="1:66" x14ac:dyDescent="0.25">
      <c r="A1508" t="s">
        <v>28</v>
      </c>
      <c r="B1508" t="s">
        <v>278</v>
      </c>
      <c r="C1508" t="s">
        <v>519</v>
      </c>
      <c r="D1508" t="s">
        <v>568</v>
      </c>
      <c r="E1508">
        <f>VLOOKUP(A1508,home!$A$2:$E$405,3,FALSE)</f>
        <v>1.4313725490196101</v>
      </c>
      <c r="F1508">
        <f>VLOOKUP(B1508,home!$B$2:$E$405,3,FALSE)</f>
        <v>1.03</v>
      </c>
      <c r="G1508" t="e">
        <f>VLOOKUP(C1508,away!$B$2:$E$405,4,FALSE)</f>
        <v>#N/A</v>
      </c>
      <c r="H1508">
        <f>VLOOKUP(A1508,away!$A$2:$E$405,3,FALSE)</f>
        <v>1.20588235294118</v>
      </c>
      <c r="I1508" t="e">
        <f>VLOOKUP(C1508,away!$B$2:$E$405,3,FALSE)</f>
        <v>#N/A</v>
      </c>
      <c r="J1508">
        <f>VLOOKUP(B1508,home!$B$2:$E$405,4,FALSE)</f>
        <v>0.93</v>
      </c>
      <c r="K1508" s="3" t="e">
        <f t="shared" si="1738"/>
        <v>#N/A</v>
      </c>
      <c r="L1508" s="3" t="e">
        <f t="shared" si="1739"/>
        <v>#N/A</v>
      </c>
      <c r="M1508" s="5" t="e">
        <f t="shared" si="1740"/>
        <v>#N/A</v>
      </c>
      <c r="N1508" s="5" t="e">
        <f t="shared" si="1741"/>
        <v>#N/A</v>
      </c>
      <c r="O1508" s="5" t="e">
        <f t="shared" si="1742"/>
        <v>#N/A</v>
      </c>
      <c r="P1508" s="5" t="e">
        <f t="shared" si="1743"/>
        <v>#N/A</v>
      </c>
      <c r="Q1508" s="5" t="e">
        <f t="shared" si="1744"/>
        <v>#N/A</v>
      </c>
      <c r="R1508" s="5" t="e">
        <f t="shared" si="1745"/>
        <v>#N/A</v>
      </c>
      <c r="S1508" s="5" t="e">
        <f t="shared" si="1746"/>
        <v>#N/A</v>
      </c>
      <c r="T1508" s="5" t="e">
        <f t="shared" si="1747"/>
        <v>#N/A</v>
      </c>
      <c r="U1508" s="5" t="e">
        <f t="shared" si="1748"/>
        <v>#N/A</v>
      </c>
      <c r="V1508" s="5" t="e">
        <f t="shared" si="1749"/>
        <v>#N/A</v>
      </c>
      <c r="W1508" s="5" t="e">
        <f t="shared" si="1750"/>
        <v>#N/A</v>
      </c>
      <c r="X1508" s="5" t="e">
        <f t="shared" si="1751"/>
        <v>#N/A</v>
      </c>
      <c r="Y1508" s="5" t="e">
        <f t="shared" si="1752"/>
        <v>#N/A</v>
      </c>
      <c r="Z1508" s="5" t="e">
        <f t="shared" si="1753"/>
        <v>#N/A</v>
      </c>
      <c r="AA1508" s="5" t="e">
        <f t="shared" si="1754"/>
        <v>#N/A</v>
      </c>
      <c r="AB1508" s="5" t="e">
        <f t="shared" si="1755"/>
        <v>#N/A</v>
      </c>
      <c r="AC1508" s="5" t="e">
        <f t="shared" si="1756"/>
        <v>#N/A</v>
      </c>
      <c r="AD1508" s="5" t="e">
        <f t="shared" si="1757"/>
        <v>#N/A</v>
      </c>
      <c r="AE1508" s="5" t="e">
        <f t="shared" si="1758"/>
        <v>#N/A</v>
      </c>
      <c r="AF1508" s="5" t="e">
        <f t="shared" si="1759"/>
        <v>#N/A</v>
      </c>
      <c r="AG1508" s="5" t="e">
        <f t="shared" si="1760"/>
        <v>#N/A</v>
      </c>
      <c r="AH1508" s="5" t="e">
        <f t="shared" si="1761"/>
        <v>#N/A</v>
      </c>
      <c r="AI1508" s="5" t="e">
        <f t="shared" si="1762"/>
        <v>#N/A</v>
      </c>
      <c r="AJ1508" s="5" t="e">
        <f t="shared" si="1763"/>
        <v>#N/A</v>
      </c>
      <c r="AK1508" s="5" t="e">
        <f t="shared" si="1764"/>
        <v>#N/A</v>
      </c>
      <c r="AL1508" s="5" t="e">
        <f t="shared" si="1765"/>
        <v>#N/A</v>
      </c>
      <c r="AM1508" s="5" t="e">
        <f t="shared" si="1766"/>
        <v>#N/A</v>
      </c>
      <c r="AN1508" s="5" t="e">
        <f t="shared" si="1767"/>
        <v>#N/A</v>
      </c>
      <c r="AO1508" s="5" t="e">
        <f t="shared" si="1768"/>
        <v>#N/A</v>
      </c>
      <c r="AP1508" s="5" t="e">
        <f t="shared" si="1769"/>
        <v>#N/A</v>
      </c>
      <c r="AQ1508" s="5" t="e">
        <f t="shared" si="1770"/>
        <v>#N/A</v>
      </c>
      <c r="AR1508" s="5" t="e">
        <f t="shared" si="1771"/>
        <v>#N/A</v>
      </c>
      <c r="AS1508" s="5" t="e">
        <f t="shared" si="1772"/>
        <v>#N/A</v>
      </c>
      <c r="AT1508" s="5" t="e">
        <f t="shared" si="1773"/>
        <v>#N/A</v>
      </c>
      <c r="AU1508" s="5" t="e">
        <f t="shared" si="1774"/>
        <v>#N/A</v>
      </c>
      <c r="AV1508" s="5" t="e">
        <f t="shared" si="1775"/>
        <v>#N/A</v>
      </c>
      <c r="AW1508" s="5" t="e">
        <f t="shared" si="1776"/>
        <v>#N/A</v>
      </c>
      <c r="AX1508" s="5" t="e">
        <f t="shared" si="1777"/>
        <v>#N/A</v>
      </c>
      <c r="AY1508" s="5" t="e">
        <f t="shared" si="1778"/>
        <v>#N/A</v>
      </c>
      <c r="AZ1508" s="5" t="e">
        <f t="shared" si="1779"/>
        <v>#N/A</v>
      </c>
      <c r="BA1508" s="5" t="e">
        <f t="shared" si="1780"/>
        <v>#N/A</v>
      </c>
      <c r="BB1508" s="5" t="e">
        <f t="shared" si="1781"/>
        <v>#N/A</v>
      </c>
      <c r="BC1508" s="5" t="e">
        <f t="shared" si="1782"/>
        <v>#N/A</v>
      </c>
      <c r="BD1508" s="5" t="e">
        <f t="shared" si="1783"/>
        <v>#N/A</v>
      </c>
      <c r="BE1508" s="5" t="e">
        <f t="shared" si="1784"/>
        <v>#N/A</v>
      </c>
      <c r="BF1508" s="5" t="e">
        <f t="shared" si="1785"/>
        <v>#N/A</v>
      </c>
      <c r="BG1508" s="5" t="e">
        <f t="shared" si="1786"/>
        <v>#N/A</v>
      </c>
      <c r="BH1508" s="5" t="e">
        <f t="shared" si="1787"/>
        <v>#N/A</v>
      </c>
      <c r="BI1508" s="5" t="e">
        <f t="shared" si="1788"/>
        <v>#N/A</v>
      </c>
      <c r="BJ1508" s="8" t="e">
        <f t="shared" si="1789"/>
        <v>#N/A</v>
      </c>
      <c r="BK1508" s="8" t="e">
        <f t="shared" si="1790"/>
        <v>#N/A</v>
      </c>
      <c r="BL1508" s="8" t="e">
        <f t="shared" si="1791"/>
        <v>#N/A</v>
      </c>
      <c r="BM1508" s="8" t="e">
        <f t="shared" si="1792"/>
        <v>#N/A</v>
      </c>
      <c r="BN1508" s="8" t="e">
        <f t="shared" si="1793"/>
        <v>#N/A</v>
      </c>
    </row>
    <row r="1509" spans="1:66" x14ac:dyDescent="0.25">
      <c r="A1509" t="s">
        <v>28</v>
      </c>
      <c r="B1509" t="s">
        <v>276</v>
      </c>
      <c r="C1509" t="s">
        <v>187</v>
      </c>
      <c r="D1509" t="s">
        <v>568</v>
      </c>
      <c r="E1509">
        <f>VLOOKUP(A1509,home!$A$2:$E$405,3,FALSE)</f>
        <v>1.4313725490196101</v>
      </c>
      <c r="F1509">
        <f>VLOOKUP(B1509,home!$B$2:$E$405,3,FALSE)</f>
        <v>0.99</v>
      </c>
      <c r="G1509">
        <f>VLOOKUP(C1509,away!$B$2:$E$405,4,FALSE)</f>
        <v>0.9</v>
      </c>
      <c r="H1509">
        <f>VLOOKUP(A1509,away!$A$2:$E$405,3,FALSE)</f>
        <v>1.20588235294118</v>
      </c>
      <c r="I1509">
        <f>VLOOKUP(C1509,away!$B$2:$E$405,3,FALSE)</f>
        <v>0.41</v>
      </c>
      <c r="J1509">
        <f>VLOOKUP(B1509,home!$B$2:$E$405,4,FALSE)</f>
        <v>1.1200000000000001</v>
      </c>
      <c r="K1509" s="3">
        <f t="shared" si="1738"/>
        <v>1.2753529411764726</v>
      </c>
      <c r="L1509" s="3">
        <f t="shared" si="1739"/>
        <v>0.55374117647058985</v>
      </c>
      <c r="M1509" s="5">
        <f t="shared" si="1740"/>
        <v>0.16055894943479004</v>
      </c>
      <c r="N1509" s="5">
        <f t="shared" si="1741"/>
        <v>0.204769328393864</v>
      </c>
      <c r="O1509" s="5">
        <f t="shared" si="1742"/>
        <v>8.8908101552902574E-2</v>
      </c>
      <c r="P1509" s="5">
        <f t="shared" si="1743"/>
        <v>0.1133892088099108</v>
      </c>
      <c r="Q1509" s="5">
        <f t="shared" si="1744"/>
        <v>0.13057658261492275</v>
      </c>
      <c r="R1509" s="5">
        <f t="shared" si="1745"/>
        <v>2.461603837583547E-2</v>
      </c>
      <c r="S1509" s="5">
        <f t="shared" si="1746"/>
        <v>2.0019302442806818E-2</v>
      </c>
      <c r="T1509" s="5">
        <f t="shared" si="1747"/>
        <v>7.2305630476696484E-2</v>
      </c>
      <c r="U1509" s="5">
        <f t="shared" si="1748"/>
        <v>3.1394136942734685E-2</v>
      </c>
      <c r="V1509" s="5">
        <f t="shared" si="1749"/>
        <v>1.5708822715942478E-3</v>
      </c>
      <c r="W1509" s="5">
        <f t="shared" si="1750"/>
        <v>5.5510409562238128E-2</v>
      </c>
      <c r="X1509" s="5">
        <f t="shared" si="1751"/>
        <v>3.0738399497358019E-2</v>
      </c>
      <c r="Y1509" s="5">
        <f t="shared" si="1752"/>
        <v>8.5105587502450081E-3</v>
      </c>
      <c r="Z1509" s="5">
        <f t="shared" si="1753"/>
        <v>4.5436380167601072E-3</v>
      </c>
      <c r="AA1509" s="5">
        <f t="shared" si="1754"/>
        <v>5.7947421083162374E-3</v>
      </c>
      <c r="AB1509" s="5">
        <f t="shared" si="1755"/>
        <v>3.6951706956001341E-3</v>
      </c>
      <c r="AC1509" s="5">
        <f t="shared" si="1756"/>
        <v>6.9336331973638237E-5</v>
      </c>
      <c r="AD1509" s="5">
        <f t="shared" si="1757"/>
        <v>1.7698841025277745E-2</v>
      </c>
      <c r="AE1509" s="5">
        <f t="shared" si="1758"/>
        <v>9.800577051503237E-3</v>
      </c>
      <c r="AF1509" s="5">
        <f t="shared" si="1759"/>
        <v>2.7134915332950333E-3</v>
      </c>
      <c r="AG1509" s="5">
        <f t="shared" si="1760"/>
        <v>5.0085733132992547E-4</v>
      </c>
      <c r="AH1509" s="5">
        <f t="shared" si="1761"/>
        <v>6.289998652143098E-4</v>
      </c>
      <c r="AI1509" s="5">
        <f t="shared" si="1762"/>
        <v>8.0219682810067476E-4</v>
      </c>
      <c r="AJ1509" s="5">
        <f t="shared" si="1763"/>
        <v>5.1154204206031652E-4</v>
      </c>
      <c r="AK1509" s="5">
        <f t="shared" si="1764"/>
        <v>2.1746554929234785E-4</v>
      </c>
      <c r="AL1509" s="5">
        <f t="shared" si="1765"/>
        <v>1.9586555223358035E-6</v>
      </c>
      <c r="AM1509" s="5">
        <f t="shared" si="1766"/>
        <v>4.5144537914005578E-3</v>
      </c>
      <c r="AN1509" s="5">
        <f t="shared" si="1767"/>
        <v>2.4998389535722592E-3</v>
      </c>
      <c r="AO1509" s="5">
        <f t="shared" si="1768"/>
        <v>6.921318815690554E-4</v>
      </c>
      <c r="AP1509" s="5">
        <f t="shared" si="1769"/>
        <v>1.277539741242839E-4</v>
      </c>
      <c r="AQ1509" s="5">
        <f t="shared" si="1770"/>
        <v>1.7685658982593565E-5</v>
      </c>
      <c r="AR1509" s="5">
        <f t="shared" si="1771"/>
        <v>6.9660625072722878E-5</v>
      </c>
      <c r="AS1509" s="5">
        <f t="shared" si="1772"/>
        <v>8.8841883070688634E-5</v>
      </c>
      <c r="AT1509" s="5">
        <f t="shared" si="1773"/>
        <v>5.6652378436929525E-5</v>
      </c>
      <c r="AU1509" s="5">
        <f t="shared" si="1774"/>
        <v>2.4083925821393551E-5</v>
      </c>
      <c r="AV1509" s="5">
        <f t="shared" si="1775"/>
        <v>7.6788764078475631E-6</v>
      </c>
      <c r="AW1509" s="5">
        <f t="shared" si="1776"/>
        <v>3.8423132436652639E-8</v>
      </c>
      <c r="AX1509" s="5">
        <f t="shared" si="1777"/>
        <v>9.595869867779957E-4</v>
      </c>
      <c r="AY1509" s="5">
        <f t="shared" si="1778"/>
        <v>5.3136282698431562E-4</v>
      </c>
      <c r="AZ1509" s="5">
        <f t="shared" si="1779"/>
        <v>1.471187384735167E-4</v>
      </c>
      <c r="BA1509" s="5">
        <f t="shared" si="1780"/>
        <v>2.7155234441064723E-5</v>
      </c>
      <c r="BB1509" s="5">
        <f t="shared" si="1781"/>
        <v>3.7592428666824644E-6</v>
      </c>
      <c r="BC1509" s="5">
        <f t="shared" si="1782"/>
        <v>4.163295135270842E-7</v>
      </c>
      <c r="BD1509" s="5">
        <f t="shared" si="1783"/>
        <v>6.4289927469077029E-6</v>
      </c>
      <c r="BE1509" s="5">
        <f t="shared" si="1784"/>
        <v>8.1992348085709471E-6</v>
      </c>
      <c r="BF1509" s="5">
        <f t="shared" si="1785"/>
        <v>5.228459114253736E-6</v>
      </c>
      <c r="BG1509" s="5">
        <f t="shared" si="1786"/>
        <v>2.2227102363948128E-6</v>
      </c>
      <c r="BH1509" s="5">
        <f t="shared" si="1787"/>
        <v>7.086850093422942E-7</v>
      </c>
      <c r="BI1509" s="5">
        <f t="shared" si="1788"/>
        <v>1.8076470220647418E-7</v>
      </c>
      <c r="BJ1509" s="8">
        <f t="shared" si="1789"/>
        <v>0.54264593985543619</v>
      </c>
      <c r="BK1509" s="8">
        <f t="shared" si="1790"/>
        <v>0.29614100077358219</v>
      </c>
      <c r="BL1509" s="8">
        <f t="shared" si="1791"/>
        <v>0.15683828049548401</v>
      </c>
      <c r="BM1509" s="8">
        <f t="shared" si="1792"/>
        <v>0.27681932555518496</v>
      </c>
      <c r="BN1509" s="8">
        <f t="shared" si="1793"/>
        <v>0.72281820918222572</v>
      </c>
    </row>
    <row r="1510" spans="1:66" x14ac:dyDescent="0.25">
      <c r="A1510" t="s">
        <v>28</v>
      </c>
      <c r="B1510" t="s">
        <v>457</v>
      </c>
      <c r="C1510" t="s">
        <v>30</v>
      </c>
      <c r="D1510" t="s">
        <v>568</v>
      </c>
      <c r="E1510">
        <f>VLOOKUP(A1510,home!$A$2:$E$405,3,FALSE)</f>
        <v>1.4313725490196101</v>
      </c>
      <c r="F1510">
        <f>VLOOKUP(B1510,home!$B$2:$E$405,3,FALSE)</f>
        <v>0.86</v>
      </c>
      <c r="G1510">
        <f>VLOOKUP(C1510,away!$B$2:$E$405,4,FALSE)</f>
        <v>0.45</v>
      </c>
      <c r="H1510">
        <f>VLOOKUP(A1510,away!$A$2:$E$405,3,FALSE)</f>
        <v>1.20588235294118</v>
      </c>
      <c r="I1510">
        <f>VLOOKUP(C1510,away!$B$2:$E$405,3,FALSE)</f>
        <v>1.48</v>
      </c>
      <c r="J1510">
        <f>VLOOKUP(B1510,home!$B$2:$E$405,4,FALSE)</f>
        <v>1.02</v>
      </c>
      <c r="K1510" s="3">
        <f t="shared" si="1738"/>
        <v>0.55394117647058916</v>
      </c>
      <c r="L1510" s="3">
        <f t="shared" si="1739"/>
        <v>1.8204000000000051</v>
      </c>
      <c r="M1510" s="5">
        <f t="shared" si="1740"/>
        <v>9.3075789535562059E-2</v>
      </c>
      <c r="N1510" s="5">
        <f t="shared" si="1741"/>
        <v>5.155851235625819E-2</v>
      </c>
      <c r="O1510" s="5">
        <f t="shared" si="1742"/>
        <v>0.16943516727053765</v>
      </c>
      <c r="P1510" s="5">
        <f t="shared" si="1743"/>
        <v>9.3857115893332677E-2</v>
      </c>
      <c r="Q1510" s="5">
        <f t="shared" si="1744"/>
        <v>1.4280191495849534E-2</v>
      </c>
      <c r="R1510" s="5">
        <f t="shared" si="1745"/>
        <v>0.15421988924964383</v>
      </c>
      <c r="S1510" s="5">
        <f t="shared" si="1746"/>
        <v>2.3661250277250436E-2</v>
      </c>
      <c r="T1510" s="5">
        <f t="shared" si="1747"/>
        <v>2.5995660599044568E-2</v>
      </c>
      <c r="U1510" s="5">
        <f t="shared" si="1748"/>
        <v>8.5428746886111656E-2</v>
      </c>
      <c r="V1510" s="5">
        <f t="shared" si="1749"/>
        <v>2.6510972289171559E-3</v>
      </c>
      <c r="W1510" s="5">
        <f t="shared" si="1750"/>
        <v>2.6367953591453983E-3</v>
      </c>
      <c r="X1510" s="5">
        <f t="shared" si="1751"/>
        <v>4.8000222717882969E-3</v>
      </c>
      <c r="Y1510" s="5">
        <f t="shared" si="1752"/>
        <v>4.368980271781721E-3</v>
      </c>
      <c r="Z1510" s="5">
        <f t="shared" si="1753"/>
        <v>9.3580628796684134E-2</v>
      </c>
      <c r="AA1510" s="5">
        <f t="shared" si="1754"/>
        <v>5.1838163610492698E-2</v>
      </c>
      <c r="AB1510" s="5">
        <f t="shared" si="1755"/>
        <v>1.4357646668235604E-2</v>
      </c>
      <c r="AC1510" s="5">
        <f t="shared" si="1756"/>
        <v>1.6708449446183635E-4</v>
      </c>
      <c r="AD1510" s="5">
        <f t="shared" si="1757"/>
        <v>3.6515738083929788E-4</v>
      </c>
      <c r="AE1510" s="5">
        <f t="shared" si="1758"/>
        <v>6.6473249607985972E-4</v>
      </c>
      <c r="AF1510" s="5">
        <f t="shared" si="1759"/>
        <v>6.0503951793189012E-4</v>
      </c>
      <c r="AG1510" s="5">
        <f t="shared" si="1760"/>
        <v>3.6713797948107195E-4</v>
      </c>
      <c r="AH1510" s="5">
        <f t="shared" si="1761"/>
        <v>4.2588544165371077E-2</v>
      </c>
      <c r="AI1510" s="5">
        <f t="shared" si="1762"/>
        <v>2.3591548259135297E-2</v>
      </c>
      <c r="AJ1510" s="5">
        <f t="shared" si="1763"/>
        <v>6.5341649987140423E-3</v>
      </c>
      <c r="AK1510" s="5">
        <f t="shared" si="1764"/>
        <v>1.2065143488802011E-3</v>
      </c>
      <c r="AL1510" s="5">
        <f t="shared" si="1765"/>
        <v>6.7394835279658696E-6</v>
      </c>
      <c r="AM1510" s="5">
        <f t="shared" si="1766"/>
        <v>4.0455141827807932E-5</v>
      </c>
      <c r="AN1510" s="5">
        <f t="shared" si="1767"/>
        <v>7.3644540183341771E-5</v>
      </c>
      <c r="AO1510" s="5">
        <f t="shared" si="1768"/>
        <v>6.7031260474877889E-5</v>
      </c>
      <c r="AP1510" s="5">
        <f t="shared" si="1769"/>
        <v>4.0674568856156011E-5</v>
      </c>
      <c r="AQ1510" s="5">
        <f t="shared" si="1770"/>
        <v>1.8510996286436655E-5</v>
      </c>
      <c r="AR1510" s="5">
        <f t="shared" si="1771"/>
        <v>1.5505637159728329E-2</v>
      </c>
      <c r="AS1510" s="5">
        <f t="shared" si="1772"/>
        <v>8.5892108901859943E-3</v>
      </c>
      <c r="AT1510" s="5">
        <f t="shared" si="1773"/>
        <v>2.3789587927318129E-3</v>
      </c>
      <c r="AU1510" s="5">
        <f t="shared" si="1774"/>
        <v>4.3926774414030441E-4</v>
      </c>
      <c r="AV1510" s="5">
        <f t="shared" si="1775"/>
        <v>6.0832122743665481E-5</v>
      </c>
      <c r="AW1510" s="5">
        <f t="shared" si="1776"/>
        <v>1.8877939559370774E-7</v>
      </c>
      <c r="AX1510" s="5">
        <f t="shared" si="1777"/>
        <v>3.7349614763967441E-6</v>
      </c>
      <c r="AY1510" s="5">
        <f t="shared" si="1778"/>
        <v>6.799123871632652E-6</v>
      </c>
      <c r="AZ1510" s="5">
        <f t="shared" si="1779"/>
        <v>6.1885625479600586E-6</v>
      </c>
      <c r="BA1510" s="5">
        <f t="shared" si="1780"/>
        <v>3.7552197541021737E-6</v>
      </c>
      <c r="BB1510" s="5">
        <f t="shared" si="1781"/>
        <v>1.7090005100919044E-6</v>
      </c>
      <c r="BC1510" s="5">
        <f t="shared" si="1782"/>
        <v>6.2221290571426166E-7</v>
      </c>
      <c r="BD1510" s="5">
        <f t="shared" si="1783"/>
        <v>4.7044103142615933E-3</v>
      </c>
      <c r="BE1510" s="5">
        <f t="shared" si="1784"/>
        <v>2.6059665840824412E-3</v>
      </c>
      <c r="BF1510" s="5">
        <f t="shared" si="1785"/>
        <v>7.2177609771483485E-4</v>
      </c>
      <c r="BG1510" s="5">
        <f t="shared" si="1786"/>
        <v>1.3327383357216889E-4</v>
      </c>
      <c r="BH1510" s="5">
        <f t="shared" si="1787"/>
        <v>1.845646604042818E-5</v>
      </c>
      <c r="BI1510" s="5">
        <f t="shared" si="1788"/>
        <v>2.0447593023848531E-6</v>
      </c>
      <c r="BJ1510" s="8">
        <f t="shared" si="1789"/>
        <v>0.10590535531689434</v>
      </c>
      <c r="BK1510" s="8">
        <f t="shared" si="1790"/>
        <v>0.21342587603692378</v>
      </c>
      <c r="BL1510" s="8">
        <f t="shared" si="1791"/>
        <v>0.58436022022162615</v>
      </c>
      <c r="BM1510" s="8">
        <f t="shared" si="1792"/>
        <v>0.42083880422646824</v>
      </c>
      <c r="BN1510" s="8">
        <f t="shared" si="1793"/>
        <v>0.57642666580118396</v>
      </c>
    </row>
    <row r="1511" spans="1:66" x14ac:dyDescent="0.25">
      <c r="A1511" t="s">
        <v>28</v>
      </c>
      <c r="B1511" t="s">
        <v>191</v>
      </c>
      <c r="C1511" t="s">
        <v>29</v>
      </c>
      <c r="D1511" t="s">
        <v>568</v>
      </c>
      <c r="E1511">
        <f>VLOOKUP(A1511,home!$A$2:$E$405,3,FALSE)</f>
        <v>1.4313725490196101</v>
      </c>
      <c r="F1511">
        <f>VLOOKUP(B1511,home!$B$2:$E$405,3,FALSE)</f>
        <v>0.82</v>
      </c>
      <c r="G1511">
        <f>VLOOKUP(C1511,away!$B$2:$E$405,4,FALSE)</f>
        <v>0.62</v>
      </c>
      <c r="H1511">
        <f>VLOOKUP(A1511,away!$A$2:$E$405,3,FALSE)</f>
        <v>1.20588235294118</v>
      </c>
      <c r="I1511">
        <f>VLOOKUP(C1511,away!$B$2:$E$405,3,FALSE)</f>
        <v>1.6</v>
      </c>
      <c r="J1511">
        <f>VLOOKUP(B1511,home!$B$2:$E$405,4,FALSE)</f>
        <v>0.98</v>
      </c>
      <c r="K1511" s="3">
        <f t="shared" si="1738"/>
        <v>0.72770980392156981</v>
      </c>
      <c r="L1511" s="3">
        <f t="shared" si="1739"/>
        <v>1.8908235294117701</v>
      </c>
      <c r="M1511" s="5">
        <f t="shared" si="1740"/>
        <v>7.2909718701401352E-2</v>
      </c>
      <c r="N1511" s="5">
        <f t="shared" si="1741"/>
        <v>5.3057117100173599E-2</v>
      </c>
      <c r="O1511" s="5">
        <f t="shared" si="1742"/>
        <v>0.13785941164340301</v>
      </c>
      <c r="P1511" s="5">
        <f t="shared" si="1743"/>
        <v>0.1003216454157638</v>
      </c>
      <c r="Q1511" s="5">
        <f t="shared" si="1744"/>
        <v>1.9305092140805544E-2</v>
      </c>
      <c r="R1511" s="5">
        <f t="shared" si="1745"/>
        <v>0.13033390964310473</v>
      </c>
      <c r="S1511" s="5">
        <f t="shared" si="1746"/>
        <v>3.4509914172569711E-2</v>
      </c>
      <c r="T1511" s="5">
        <f t="shared" si="1747"/>
        <v>3.6502522457297355E-2</v>
      </c>
      <c r="U1511" s="5">
        <f t="shared" si="1748"/>
        <v>9.4845263830715357E-2</v>
      </c>
      <c r="V1511" s="5">
        <f t="shared" si="1749"/>
        <v>5.2760705440653378E-3</v>
      </c>
      <c r="W1511" s="5">
        <f t="shared" si="1750"/>
        <v>4.6828349388244811E-3</v>
      </c>
      <c r="X1511" s="5">
        <f t="shared" si="1751"/>
        <v>8.8544144866808533E-3</v>
      </c>
      <c r="Y1511" s="5">
        <f t="shared" si="1752"/>
        <v>8.3710676252903033E-3</v>
      </c>
      <c r="Z1511" s="5">
        <f t="shared" si="1753"/>
        <v>8.2146141011136681E-2</v>
      </c>
      <c r="AA1511" s="5">
        <f t="shared" si="1754"/>
        <v>5.9778552168127906E-2</v>
      </c>
      <c r="AB1511" s="5">
        <f t="shared" si="1755"/>
        <v>2.1750719238491839E-2</v>
      </c>
      <c r="AC1511" s="5">
        <f t="shared" si="1756"/>
        <v>4.5373244450271874E-4</v>
      </c>
      <c r="AD1511" s="5">
        <f t="shared" si="1757"/>
        <v>8.5193622378225951E-4</v>
      </c>
      <c r="AE1511" s="5">
        <f t="shared" si="1758"/>
        <v>1.6108610574857073E-3</v>
      </c>
      <c r="AF1511" s="5">
        <f t="shared" si="1759"/>
        <v>1.5229269950535515E-3</v>
      </c>
      <c r="AG1511" s="5">
        <f t="shared" si="1760"/>
        <v>9.5986206527453905E-4</v>
      </c>
      <c r="AH1511" s="5">
        <f t="shared" si="1761"/>
        <v>3.8830964068558606E-2</v>
      </c>
      <c r="AI1511" s="5">
        <f t="shared" si="1762"/>
        <v>2.8257673248416309E-2</v>
      </c>
      <c r="AJ1511" s="5">
        <f t="shared" si="1763"/>
        <v>1.0281692929442409E-2</v>
      </c>
      <c r="AK1511" s="5">
        <f t="shared" si="1764"/>
        <v>2.4940295818887755E-3</v>
      </c>
      <c r="AL1511" s="5">
        <f t="shared" si="1765"/>
        <v>2.4972904145989835E-5</v>
      </c>
      <c r="AM1511" s="5">
        <f t="shared" si="1766"/>
        <v>1.2399246847245418E-4</v>
      </c>
      <c r="AN1511" s="5">
        <f t="shared" si="1767"/>
        <v>2.3444787685756338E-4</v>
      </c>
      <c r="AO1511" s="5">
        <f t="shared" si="1768"/>
        <v>2.2164978099145711E-4</v>
      </c>
      <c r="AP1511" s="5">
        <f t="shared" si="1769"/>
        <v>1.3970020706253762E-4</v>
      </c>
      <c r="AQ1511" s="5">
        <f t="shared" si="1770"/>
        <v>6.6037109644385617E-5</v>
      </c>
      <c r="AR1511" s="5">
        <f t="shared" si="1771"/>
        <v>1.4684500106114714E-2</v>
      </c>
      <c r="AS1511" s="5">
        <f t="shared" si="1772"/>
        <v>1.068605469290701E-2</v>
      </c>
      <c r="AT1511" s="5">
        <f t="shared" si="1773"/>
        <v>3.888173382635265E-3</v>
      </c>
      <c r="AU1511" s="5">
        <f t="shared" si="1774"/>
        <v>9.4315396329685858E-4</v>
      </c>
      <c r="AV1511" s="5">
        <f t="shared" si="1775"/>
        <v>1.7158559642465205E-4</v>
      </c>
      <c r="AW1511" s="5">
        <f t="shared" si="1776"/>
        <v>9.544996497640733E-7</v>
      </c>
      <c r="AX1511" s="5">
        <f t="shared" si="1777"/>
        <v>1.5038422486640176E-5</v>
      </c>
      <c r="AY1511" s="5">
        <f t="shared" si="1778"/>
        <v>2.84350030829743E-5</v>
      </c>
      <c r="AZ1511" s="5">
        <f t="shared" si="1779"/>
        <v>2.6882786444092027E-5</v>
      </c>
      <c r="BA1511" s="5">
        <f t="shared" si="1780"/>
        <v>1.6943535048213658E-5</v>
      </c>
      <c r="BB1511" s="5">
        <f t="shared" si="1781"/>
        <v>8.0093086851438446E-6</v>
      </c>
      <c r="BC1511" s="5">
        <f t="shared" si="1782"/>
        <v>3.0288378632384037E-6</v>
      </c>
      <c r="BD1511" s="5">
        <f t="shared" si="1783"/>
        <v>4.6276330530485542E-3</v>
      </c>
      <c r="BE1511" s="5">
        <f t="shared" si="1784"/>
        <v>3.3675739416549389E-3</v>
      </c>
      <c r="BF1511" s="5">
        <f t="shared" si="1785"/>
        <v>1.2253082863865517E-3</v>
      </c>
      <c r="BG1511" s="5">
        <f t="shared" si="1786"/>
        <v>2.9722295094327739E-4</v>
      </c>
      <c r="BH1511" s="5">
        <f t="shared" si="1787"/>
        <v>5.4073013837980677E-5</v>
      </c>
      <c r="BI1511" s="5">
        <f t="shared" si="1788"/>
        <v>7.8698924594970513E-6</v>
      </c>
      <c r="BJ1511" s="8">
        <f t="shared" si="1789"/>
        <v>0.13660280042730688</v>
      </c>
      <c r="BK1511" s="8">
        <f t="shared" si="1790"/>
        <v>0.21352448918553191</v>
      </c>
      <c r="BL1511" s="8">
        <f t="shared" si="1791"/>
        <v>0.56438536523185812</v>
      </c>
      <c r="BM1511" s="8">
        <f t="shared" si="1792"/>
        <v>0.48284442070774847</v>
      </c>
      <c r="BN1511" s="8">
        <f t="shared" si="1793"/>
        <v>0.5137868946446521</v>
      </c>
    </row>
    <row r="1512" spans="1:66" x14ac:dyDescent="0.25">
      <c r="A1512" t="s">
        <v>192</v>
      </c>
      <c r="B1512" t="s">
        <v>197</v>
      </c>
      <c r="C1512" t="s">
        <v>200</v>
      </c>
      <c r="D1512" t="s">
        <v>568</v>
      </c>
      <c r="E1512">
        <f>VLOOKUP(A1512,home!$A$2:$E$405,3,FALSE)</f>
        <v>1.40350877192982</v>
      </c>
      <c r="F1512">
        <f>VLOOKUP(B1512,home!$B$2:$E$405,3,FALSE)</f>
        <v>0.83</v>
      </c>
      <c r="G1512">
        <f>VLOOKUP(C1512,away!$B$2:$E$405,4,FALSE)</f>
        <v>1.01</v>
      </c>
      <c r="H1512">
        <f>VLOOKUP(A1512,away!$A$2:$E$405,3,FALSE)</f>
        <v>1.06578947368421</v>
      </c>
      <c r="I1512">
        <f>VLOOKUP(C1512,away!$B$2:$E$405,3,FALSE)</f>
        <v>0.6</v>
      </c>
      <c r="J1512">
        <f>VLOOKUP(B1512,home!$B$2:$E$405,4,FALSE)</f>
        <v>0.79</v>
      </c>
      <c r="K1512" s="3">
        <f t="shared" si="1738"/>
        <v>1.1765614035087681</v>
      </c>
      <c r="L1512" s="3">
        <f t="shared" si="1739"/>
        <v>0.50518421052631557</v>
      </c>
      <c r="M1512" s="5">
        <f t="shared" si="1740"/>
        <v>0.18604892280234858</v>
      </c>
      <c r="N1512" s="5">
        <f t="shared" si="1741"/>
        <v>0.21889798173362571</v>
      </c>
      <c r="O1512" s="5">
        <f t="shared" si="1742"/>
        <v>9.3988978185175903E-2</v>
      </c>
      <c r="P1512" s="5">
        <f t="shared" si="1743"/>
        <v>0.11058380408790555</v>
      </c>
      <c r="Q1512" s="5">
        <f t="shared" si="1744"/>
        <v>0.1287734583068757</v>
      </c>
      <c r="R1512" s="5">
        <f t="shared" si="1745"/>
        <v>2.374087387132659E-2</v>
      </c>
      <c r="S1512" s="5">
        <f t="shared" si="1746"/>
        <v>1.6432207107621465E-2</v>
      </c>
      <c r="T1512" s="5">
        <f t="shared" si="1747"/>
        <v>6.5054317871502412E-2</v>
      </c>
      <c r="U1512" s="5">
        <f t="shared" si="1748"/>
        <v>2.7932595882572655E-2</v>
      </c>
      <c r="V1512" s="5">
        <f t="shared" si="1749"/>
        <v>1.0852199184736646E-3</v>
      </c>
      <c r="W1512" s="5">
        <f t="shared" si="1750"/>
        <v>5.0503293613405165E-2</v>
      </c>
      <c r="X1512" s="5">
        <f t="shared" si="1751"/>
        <v>2.5513466513066803E-2</v>
      </c>
      <c r="Y1512" s="5">
        <f t="shared" si="1752"/>
        <v>6.4445002190966208E-3</v>
      </c>
      <c r="Z1512" s="5">
        <f t="shared" si="1753"/>
        <v>3.9978382079636516E-3</v>
      </c>
      <c r="AA1512" s="5">
        <f t="shared" si="1754"/>
        <v>4.7037021329626926E-3</v>
      </c>
      <c r="AB1512" s="5">
        <f t="shared" si="1755"/>
        <v>2.7670971916228869E-3</v>
      </c>
      <c r="AC1512" s="5">
        <f t="shared" si="1756"/>
        <v>4.0314579980219891E-5</v>
      </c>
      <c r="AD1512" s="5">
        <f t="shared" si="1757"/>
        <v>1.485505650390085E-2</v>
      </c>
      <c r="AE1512" s="5">
        <f t="shared" si="1758"/>
        <v>7.5045399922469601E-3</v>
      </c>
      <c r="AF1512" s="5">
        <f t="shared" si="1759"/>
        <v>1.8955875556732214E-3</v>
      </c>
      <c r="AG1512" s="5">
        <f t="shared" si="1760"/>
        <v>3.1920696759876152E-4</v>
      </c>
      <c r="AH1512" s="5">
        <f t="shared" si="1761"/>
        <v>5.0491118472551454E-4</v>
      </c>
      <c r="AI1512" s="5">
        <f t="shared" si="1762"/>
        <v>5.940590121479263E-4</v>
      </c>
      <c r="AJ1512" s="5">
        <f t="shared" si="1763"/>
        <v>3.4947345254989832E-4</v>
      </c>
      <c r="AK1512" s="5">
        <f t="shared" si="1764"/>
        <v>1.3705899194038773E-4</v>
      </c>
      <c r="AL1512" s="5">
        <f t="shared" si="1765"/>
        <v>9.5848759504079354E-7</v>
      </c>
      <c r="AM1512" s="5">
        <f t="shared" si="1766"/>
        <v>3.495577225886325E-3</v>
      </c>
      <c r="AN1512" s="5">
        <f t="shared" si="1767"/>
        <v>1.7659104211931514E-3</v>
      </c>
      <c r="AO1512" s="5">
        <f t="shared" si="1768"/>
        <v>4.4605503099532778E-4</v>
      </c>
      <c r="AP1512" s="5">
        <f t="shared" si="1769"/>
        <v>7.5113319561555288E-5</v>
      </c>
      <c r="AQ1512" s="5">
        <f t="shared" si="1770"/>
        <v>9.4865157606787929E-6</v>
      </c>
      <c r="AR1512" s="5">
        <f t="shared" si="1771"/>
        <v>5.1014631648293169E-5</v>
      </c>
      <c r="AS1512" s="5">
        <f t="shared" si="1772"/>
        <v>6.0021846611598636E-5</v>
      </c>
      <c r="AT1512" s="5">
        <f t="shared" si="1773"/>
        <v>3.5309694045265253E-5</v>
      </c>
      <c r="AU1512" s="5">
        <f t="shared" si="1774"/>
        <v>1.3848007727787489E-5</v>
      </c>
      <c r="AV1512" s="5">
        <f t="shared" si="1775"/>
        <v>4.0732578520014802E-6</v>
      </c>
      <c r="AW1512" s="5">
        <f t="shared" si="1776"/>
        <v>1.5825169177452495E-8</v>
      </c>
      <c r="AX1512" s="5">
        <f t="shared" si="1777"/>
        <v>6.8546020782701649E-4</v>
      </c>
      <c r="AY1512" s="5">
        <f t="shared" si="1778"/>
        <v>3.4628367393829554E-4</v>
      </c>
      <c r="AZ1512" s="5">
        <f t="shared" si="1779"/>
        <v>8.7468522218334951E-5</v>
      </c>
      <c r="BA1512" s="5">
        <f t="shared" si="1780"/>
        <v>1.4729238780924343E-5</v>
      </c>
      <c r="BB1512" s="5">
        <f t="shared" si="1781"/>
        <v>1.8602447162987142E-6</v>
      </c>
      <c r="BC1512" s="5">
        <f t="shared" si="1782"/>
        <v>1.8795325167782324E-7</v>
      </c>
      <c r="BD1512" s="5">
        <f t="shared" si="1783"/>
        <v>4.2952977357556264E-6</v>
      </c>
      <c r="BE1512" s="5">
        <f t="shared" si="1784"/>
        <v>5.0536815324686734E-6</v>
      </c>
      <c r="BF1512" s="5">
        <f t="shared" si="1785"/>
        <v>2.972983318363843E-6</v>
      </c>
      <c r="BG1512" s="5">
        <f t="shared" si="1786"/>
        <v>1.1659658085541059E-6</v>
      </c>
      <c r="BH1512" s="5">
        <f t="shared" si="1787"/>
        <v>3.4295759203891369E-7</v>
      </c>
      <c r="BI1512" s="5">
        <f t="shared" si="1788"/>
        <v>8.0702133166658308E-8</v>
      </c>
      <c r="BJ1512" s="8">
        <f t="shared" si="1789"/>
        <v>0.52668954163112169</v>
      </c>
      <c r="BK1512" s="8">
        <f t="shared" si="1790"/>
        <v>0.31453771065786273</v>
      </c>
      <c r="BL1512" s="8">
        <f t="shared" si="1791"/>
        <v>0.1548969289310298</v>
      </c>
      <c r="BM1512" s="8">
        <f t="shared" si="1792"/>
        <v>0.23774173259195092</v>
      </c>
      <c r="BN1512" s="8">
        <f t="shared" si="1793"/>
        <v>0.76203401898725809</v>
      </c>
    </row>
    <row r="1513" spans="1:66" x14ac:dyDescent="0.25">
      <c r="A1513" t="s">
        <v>192</v>
      </c>
      <c r="B1513" t="s">
        <v>194</v>
      </c>
      <c r="C1513" t="s">
        <v>198</v>
      </c>
      <c r="D1513" t="s">
        <v>568</v>
      </c>
      <c r="E1513">
        <f>VLOOKUP(A1513,home!$A$2:$E$405,3,FALSE)</f>
        <v>1.40350877192982</v>
      </c>
      <c r="F1513">
        <f>VLOOKUP(B1513,home!$B$2:$E$405,3,FALSE)</f>
        <v>0.83</v>
      </c>
      <c r="G1513">
        <f>VLOOKUP(C1513,away!$B$2:$E$405,4,FALSE)</f>
        <v>0.57999999999999996</v>
      </c>
      <c r="H1513">
        <f>VLOOKUP(A1513,away!$A$2:$E$405,3,FALSE)</f>
        <v>1.06578947368421</v>
      </c>
      <c r="I1513">
        <f>VLOOKUP(C1513,away!$B$2:$E$405,3,FALSE)</f>
        <v>0.98</v>
      </c>
      <c r="J1513">
        <f>VLOOKUP(B1513,home!$B$2:$E$405,4,FALSE)</f>
        <v>1.1399999999999999</v>
      </c>
      <c r="K1513" s="3">
        <f t="shared" si="1738"/>
        <v>0.67564912280701539</v>
      </c>
      <c r="L1513" s="3">
        <f t="shared" si="1739"/>
        <v>1.1906999999999992</v>
      </c>
      <c r="M1513" s="5">
        <f t="shared" si="1740"/>
        <v>0.15468737677786032</v>
      </c>
      <c r="N1513" s="5">
        <f t="shared" si="1741"/>
        <v>0.10451439042927957</v>
      </c>
      <c r="O1513" s="5">
        <f t="shared" si="1742"/>
        <v>0.18418625952939813</v>
      </c>
      <c r="P1513" s="5">
        <f t="shared" si="1743"/>
        <v>0.12444528468414309</v>
      </c>
      <c r="Q1513" s="5">
        <f t="shared" si="1744"/>
        <v>3.530752810712634E-2</v>
      </c>
      <c r="R1513" s="5">
        <f t="shared" si="1745"/>
        <v>0.10965528961082713</v>
      </c>
      <c r="S1513" s="5">
        <f t="shared" si="1746"/>
        <v>2.5028915097508396E-2</v>
      </c>
      <c r="T1513" s="5">
        <f t="shared" si="1747"/>
        <v>4.2040673717155301E-2</v>
      </c>
      <c r="U1513" s="5">
        <f t="shared" si="1748"/>
        <v>7.408850023670456E-2</v>
      </c>
      <c r="V1513" s="5">
        <f t="shared" si="1749"/>
        <v>2.2372941473775818E-3</v>
      </c>
      <c r="W1513" s="5">
        <f t="shared" si="1750"/>
        <v>7.9518334646879827E-3</v>
      </c>
      <c r="X1513" s="5">
        <f t="shared" si="1751"/>
        <v>9.4682481064039745E-3</v>
      </c>
      <c r="Y1513" s="5">
        <f t="shared" si="1752"/>
        <v>5.6369215101476034E-3</v>
      </c>
      <c r="Z1513" s="5">
        <f t="shared" si="1753"/>
        <v>4.3522184446537243E-2</v>
      </c>
      <c r="AA1513" s="5">
        <f t="shared" si="1754"/>
        <v>2.9405725743948011E-2</v>
      </c>
      <c r="AB1513" s="5">
        <f t="shared" si="1755"/>
        <v>9.9339764022010717E-3</v>
      </c>
      <c r="AC1513" s="5">
        <f t="shared" si="1756"/>
        <v>1.1249330459766532E-4</v>
      </c>
      <c r="AD1513" s="5">
        <f t="shared" si="1757"/>
        <v>1.3431623262809766E-3</v>
      </c>
      <c r="AE1513" s="5">
        <f t="shared" si="1758"/>
        <v>1.5993033819027577E-3</v>
      </c>
      <c r="AF1513" s="5">
        <f t="shared" si="1759"/>
        <v>9.5214526841580634E-4</v>
      </c>
      <c r="AG1513" s="5">
        <f t="shared" si="1760"/>
        <v>3.7790645703423317E-4</v>
      </c>
      <c r="AH1513" s="5">
        <f t="shared" si="1761"/>
        <v>1.295546625512297E-2</v>
      </c>
      <c r="AI1513" s="5">
        <f t="shared" si="1762"/>
        <v>8.7533494108297215E-3</v>
      </c>
      <c r="AJ1513" s="5">
        <f t="shared" si="1763"/>
        <v>2.9570964255252034E-3</v>
      </c>
      <c r="AK1513" s="5">
        <f t="shared" si="1764"/>
        <v>6.6598653532062141E-4</v>
      </c>
      <c r="AL1513" s="5">
        <f t="shared" si="1765"/>
        <v>3.6200138905504107E-6</v>
      </c>
      <c r="AM1513" s="5">
        <f t="shared" si="1766"/>
        <v>1.8150128950783446E-4</v>
      </c>
      <c r="AN1513" s="5">
        <f t="shared" si="1767"/>
        <v>2.1611358541697833E-4</v>
      </c>
      <c r="AO1513" s="5">
        <f t="shared" si="1768"/>
        <v>1.2866322307799799E-4</v>
      </c>
      <c r="AP1513" s="5">
        <f t="shared" si="1769"/>
        <v>5.1066433239657347E-5</v>
      </c>
      <c r="AQ1513" s="5">
        <f t="shared" si="1770"/>
        <v>1.5201200514614997E-5</v>
      </c>
      <c r="AR1513" s="5">
        <f t="shared" si="1771"/>
        <v>3.0852147339949804E-3</v>
      </c>
      <c r="AS1513" s="5">
        <f t="shared" si="1772"/>
        <v>2.0845226286949872E-3</v>
      </c>
      <c r="AT1513" s="5">
        <f t="shared" si="1773"/>
        <v>7.042029427745711E-4</v>
      </c>
      <c r="AU1513" s="5">
        <f t="shared" si="1774"/>
        <v>1.5859803352125259E-4</v>
      </c>
      <c r="AV1513" s="5">
        <f t="shared" si="1775"/>
        <v>2.6789155556887989E-5</v>
      </c>
      <c r="AW1513" s="5">
        <f t="shared" si="1776"/>
        <v>8.0896793360814042E-8</v>
      </c>
      <c r="AX1513" s="5">
        <f t="shared" si="1777"/>
        <v>2.0438531174051737E-5</v>
      </c>
      <c r="AY1513" s="5">
        <f t="shared" si="1778"/>
        <v>2.4336159068943383E-5</v>
      </c>
      <c r="AZ1513" s="5">
        <f t="shared" si="1779"/>
        <v>1.4488532301695437E-5</v>
      </c>
      <c r="BA1513" s="5">
        <f t="shared" si="1780"/>
        <v>5.7504984705429134E-6</v>
      </c>
      <c r="BB1513" s="5">
        <f t="shared" si="1781"/>
        <v>1.7117796322188611E-6</v>
      </c>
      <c r="BC1513" s="5">
        <f t="shared" si="1782"/>
        <v>4.076432016165991E-7</v>
      </c>
      <c r="BD1513" s="5">
        <f t="shared" si="1783"/>
        <v>6.1226086396130354E-4</v>
      </c>
      <c r="BE1513" s="5">
        <f t="shared" si="1784"/>
        <v>4.1367351566451996E-4</v>
      </c>
      <c r="BF1513" s="5">
        <f t="shared" si="1785"/>
        <v>1.3974907399361353E-4</v>
      </c>
      <c r="BG1513" s="5">
        <f t="shared" si="1786"/>
        <v>3.1473779752292555E-5</v>
      </c>
      <c r="BH1513" s="5">
        <f t="shared" si="1787"/>
        <v>5.3163079202644176E-6</v>
      </c>
      <c r="BI1513" s="5">
        <f t="shared" si="1788"/>
        <v>7.1839175657972865E-7</v>
      </c>
      <c r="BJ1513" s="8">
        <f t="shared" si="1789"/>
        <v>0.20985179164404069</v>
      </c>
      <c r="BK1513" s="8">
        <f t="shared" si="1790"/>
        <v>0.30653932018444652</v>
      </c>
      <c r="BL1513" s="8">
        <f t="shared" si="1791"/>
        <v>0.4398641695774686</v>
      </c>
      <c r="BM1513" s="8">
        <f t="shared" si="1792"/>
        <v>0.28695708145158294</v>
      </c>
      <c r="BN1513" s="8">
        <f t="shared" si="1793"/>
        <v>0.71279612913863455</v>
      </c>
    </row>
    <row r="1514" spans="1:66" x14ac:dyDescent="0.25">
      <c r="A1514" t="s">
        <v>192</v>
      </c>
      <c r="B1514" t="s">
        <v>281</v>
      </c>
      <c r="C1514" t="s">
        <v>196</v>
      </c>
      <c r="D1514" t="s">
        <v>568</v>
      </c>
      <c r="E1514">
        <f>VLOOKUP(A1514,home!$A$2:$E$405,3,FALSE)</f>
        <v>1.40350877192982</v>
      </c>
      <c r="F1514">
        <f>VLOOKUP(B1514,home!$B$2:$E$405,3,FALSE)</f>
        <v>1.5</v>
      </c>
      <c r="G1514">
        <f>VLOOKUP(C1514,away!$B$2:$E$405,4,FALSE)</f>
        <v>0.79</v>
      </c>
      <c r="H1514">
        <f>VLOOKUP(A1514,away!$A$2:$E$405,3,FALSE)</f>
        <v>1.06578947368421</v>
      </c>
      <c r="I1514">
        <f>VLOOKUP(C1514,away!$B$2:$E$405,3,FALSE)</f>
        <v>0.6</v>
      </c>
      <c r="J1514">
        <f>VLOOKUP(B1514,home!$B$2:$E$405,4,FALSE)</f>
        <v>0.59</v>
      </c>
      <c r="K1514" s="3">
        <f t="shared" si="1738"/>
        <v>1.6631578947368368</v>
      </c>
      <c r="L1514" s="3">
        <f t="shared" si="1739"/>
        <v>0.37728947368421029</v>
      </c>
      <c r="M1514" s="5">
        <f t="shared" si="1740"/>
        <v>0.12997055314928513</v>
      </c>
      <c r="N1514" s="5">
        <f t="shared" si="1741"/>
        <v>0.21616155155354722</v>
      </c>
      <c r="O1514" s="5">
        <f t="shared" si="1742"/>
        <v>4.9036521592139469E-2</v>
      </c>
      <c r="P1514" s="5">
        <f t="shared" si="1743"/>
        <v>8.1555478016400118E-2</v>
      </c>
      <c r="Q1514" s="5">
        <f t="shared" si="1744"/>
        <v>0.17975539550242295</v>
      </c>
      <c r="R1514" s="5">
        <f t="shared" si="1745"/>
        <v>9.2504817114013559E-3</v>
      </c>
      <c r="S1514" s="5">
        <f t="shared" si="1746"/>
        <v>1.2793851825120335E-2</v>
      </c>
      <c r="T1514" s="5">
        <f t="shared" si="1747"/>
        <v>6.7819818561006218E-2</v>
      </c>
      <c r="U1514" s="5">
        <f t="shared" si="1748"/>
        <v>1.5385011688435892E-2</v>
      </c>
      <c r="V1514" s="5">
        <f t="shared" si="1749"/>
        <v>8.9200436046310962E-4</v>
      </c>
      <c r="W1514" s="5">
        <f t="shared" si="1750"/>
        <v>9.9653868383799082E-2</v>
      </c>
      <c r="X1514" s="5">
        <f t="shared" si="1751"/>
        <v>3.759835555311912E-2</v>
      </c>
      <c r="Y1514" s="5">
        <f t="shared" si="1752"/>
        <v>7.0927318890140582E-3</v>
      </c>
      <c r="Z1514" s="5">
        <f t="shared" si="1753"/>
        <v>1.1633697920733436E-3</v>
      </c>
      <c r="AA1514" s="5">
        <f t="shared" si="1754"/>
        <v>1.9348676541851336E-3</v>
      </c>
      <c r="AB1514" s="5">
        <f t="shared" si="1755"/>
        <v>1.6089952071644748E-3</v>
      </c>
      <c r="AC1514" s="5">
        <f t="shared" si="1756"/>
        <v>3.4982848156537568E-5</v>
      </c>
      <c r="AD1514" s="5">
        <f t="shared" si="1757"/>
        <v>4.1435029485895288E-2</v>
      </c>
      <c r="AE1514" s="5">
        <f t="shared" si="1758"/>
        <v>1.5633000466823168E-2</v>
      </c>
      <c r="AF1514" s="5">
        <f t="shared" si="1759"/>
        <v>2.9490832591163633E-3</v>
      </c>
      <c r="AG1514" s="5">
        <f t="shared" si="1760"/>
        <v>3.708860235609761E-4</v>
      </c>
      <c r="AH1514" s="5">
        <f t="shared" si="1761"/>
        <v>1.0973179413786523E-4</v>
      </c>
      <c r="AI1514" s="5">
        <f t="shared" si="1762"/>
        <v>1.8250129972402791E-4</v>
      </c>
      <c r="AJ1514" s="5">
        <f t="shared" si="1763"/>
        <v>1.5176423871787542E-4</v>
      </c>
      <c r="AK1514" s="5">
        <f t="shared" si="1764"/>
        <v>8.4135963920786811E-5</v>
      </c>
      <c r="AL1514" s="5">
        <f t="shared" si="1765"/>
        <v>8.7805824770308961E-7</v>
      </c>
      <c r="AM1514" s="5">
        <f t="shared" si="1766"/>
        <v>1.378259928162408E-2</v>
      </c>
      <c r="AN1514" s="5">
        <f t="shared" si="1767"/>
        <v>5.2000296289643234E-3</v>
      </c>
      <c r="AO1514" s="5">
        <f t="shared" si="1768"/>
        <v>9.8095822092712434E-4</v>
      </c>
      <c r="AP1514" s="5">
        <f t="shared" si="1769"/>
        <v>1.2336840362659802E-4</v>
      </c>
      <c r="AQ1514" s="5">
        <f t="shared" si="1770"/>
        <v>1.1636400018385097E-5</v>
      </c>
      <c r="AR1514" s="5">
        <f t="shared" si="1771"/>
        <v>8.2801301713398567E-6</v>
      </c>
      <c r="AS1514" s="5">
        <f t="shared" si="1772"/>
        <v>1.3771163863912562E-5</v>
      </c>
      <c r="AT1514" s="5">
        <f t="shared" si="1773"/>
        <v>1.1451809949990413E-5</v>
      </c>
      <c r="AU1514" s="5">
        <f t="shared" si="1774"/>
        <v>6.3487227091174724E-6</v>
      </c>
      <c r="AV1514" s="5">
        <f t="shared" si="1775"/>
        <v>2.6397320737909413E-6</v>
      </c>
      <c r="AW1514" s="5">
        <f t="shared" si="1776"/>
        <v>1.5304847132782574E-8</v>
      </c>
      <c r="AX1514" s="5">
        <f t="shared" si="1777"/>
        <v>3.8204398008712206E-3</v>
      </c>
      <c r="AY1514" s="5">
        <f t="shared" si="1778"/>
        <v>1.441411721712912E-3</v>
      </c>
      <c r="AZ1514" s="5">
        <f t="shared" si="1779"/>
        <v>2.7191473492365795E-4</v>
      </c>
      <c r="BA1514" s="5">
        <f t="shared" si="1780"/>
        <v>3.4196855742109487E-5</v>
      </c>
      <c r="BB1514" s="5">
        <f t="shared" si="1781"/>
        <v>3.2255284261488384E-6</v>
      </c>
      <c r="BC1514" s="5">
        <f t="shared" si="1782"/>
        <v>2.433915844510309E-7</v>
      </c>
      <c r="BD1514" s="5">
        <f t="shared" si="1783"/>
        <v>5.2066765906359401E-7</v>
      </c>
      <c r="BE1514" s="5">
        <f t="shared" si="1784"/>
        <v>8.6595252770576405E-7</v>
      </c>
      <c r="BF1514" s="5">
        <f t="shared" si="1785"/>
        <v>7.2010789146058066E-7</v>
      </c>
      <c r="BG1514" s="5">
        <f t="shared" si="1786"/>
        <v>3.9921770824832067E-7</v>
      </c>
      <c r="BH1514" s="5">
        <f t="shared" si="1787"/>
        <v>1.6599052079798548E-7</v>
      </c>
      <c r="BI1514" s="5">
        <f t="shared" si="1788"/>
        <v>5.521368902332976E-8</v>
      </c>
      <c r="BJ1514" s="8">
        <f t="shared" si="1789"/>
        <v>0.69413974464672523</v>
      </c>
      <c r="BK1514" s="8">
        <f t="shared" si="1790"/>
        <v>0.22668915997938582</v>
      </c>
      <c r="BL1514" s="8">
        <f t="shared" si="1791"/>
        <v>7.7789229858591338E-2</v>
      </c>
      <c r="BM1514" s="8">
        <f t="shared" si="1792"/>
        <v>0.33261012633471382</v>
      </c>
      <c r="BN1514" s="8">
        <f t="shared" si="1793"/>
        <v>0.66572998152519614</v>
      </c>
    </row>
    <row r="1515" spans="1:66" x14ac:dyDescent="0.25">
      <c r="A1515" t="s">
        <v>192</v>
      </c>
      <c r="B1515" t="s">
        <v>201</v>
      </c>
      <c r="C1515" t="s">
        <v>199</v>
      </c>
      <c r="D1515" t="s">
        <v>568</v>
      </c>
      <c r="E1515">
        <f>VLOOKUP(A1515,home!$A$2:$E$405,3,FALSE)</f>
        <v>1.40350877192982</v>
      </c>
      <c r="F1515">
        <f>VLOOKUP(B1515,home!$B$2:$E$405,3,FALSE)</f>
        <v>0.56000000000000005</v>
      </c>
      <c r="G1515">
        <f>VLOOKUP(C1515,away!$B$2:$E$405,4,FALSE)</f>
        <v>1.1599999999999999</v>
      </c>
      <c r="H1515">
        <f>VLOOKUP(A1515,away!$A$2:$E$405,3,FALSE)</f>
        <v>1.06578947368421</v>
      </c>
      <c r="I1515">
        <f>VLOOKUP(C1515,away!$B$2:$E$405,3,FALSE)</f>
        <v>0.71</v>
      </c>
      <c r="J1515">
        <f>VLOOKUP(B1515,home!$B$2:$E$405,4,FALSE)</f>
        <v>1.04</v>
      </c>
      <c r="K1515" s="3">
        <f t="shared" si="1738"/>
        <v>0.91171929824561115</v>
      </c>
      <c r="L1515" s="3">
        <f t="shared" si="1739"/>
        <v>0.78697894736842067</v>
      </c>
      <c r="M1515" s="5">
        <f t="shared" si="1740"/>
        <v>0.18292148798310567</v>
      </c>
      <c r="N1515" s="5">
        <f t="shared" si="1741"/>
        <v>0.16677305065800008</v>
      </c>
      <c r="O1515" s="5">
        <f t="shared" si="1742"/>
        <v>0.14395536006400969</v>
      </c>
      <c r="P1515" s="5">
        <f t="shared" si="1743"/>
        <v>0.13124687985625319</v>
      </c>
      <c r="Q1515" s="5">
        <f t="shared" si="1744"/>
        <v>7.6025104356095788E-2</v>
      </c>
      <c r="R1515" s="5">
        <f t="shared" si="1745"/>
        <v>5.6644918865608171E-2</v>
      </c>
      <c r="S1515" s="5">
        <f t="shared" si="1746"/>
        <v>2.3542536830873449E-2</v>
      </c>
      <c r="T1515" s="5">
        <f t="shared" si="1747"/>
        <v>5.9830156599734598E-2</v>
      </c>
      <c r="U1515" s="5">
        <f t="shared" si="1748"/>
        <v>5.1644265677331859E-2</v>
      </c>
      <c r="V1515" s="5">
        <f t="shared" si="1749"/>
        <v>1.876873538005698E-3</v>
      </c>
      <c r="W1515" s="5">
        <f t="shared" si="1750"/>
        <v>2.3104518264196343E-2</v>
      </c>
      <c r="X1515" s="5">
        <f t="shared" si="1751"/>
        <v>1.8182769463011686E-2</v>
      </c>
      <c r="Y1515" s="5">
        <f t="shared" si="1752"/>
        <v>7.1547283861218003E-3</v>
      </c>
      <c r="Z1515" s="5">
        <f t="shared" si="1753"/>
        <v>1.4859452874208638E-2</v>
      </c>
      <c r="AA1515" s="5">
        <f t="shared" si="1754"/>
        <v>1.354764994678723E-2</v>
      </c>
      <c r="AB1515" s="5">
        <f t="shared" si="1755"/>
        <v>6.1758269511810208E-3</v>
      </c>
      <c r="AC1515" s="5">
        <f t="shared" si="1756"/>
        <v>8.4166504460497565E-5</v>
      </c>
      <c r="AD1515" s="5">
        <f t="shared" si="1757"/>
        <v>5.2662087945339973E-3</v>
      </c>
      <c r="AE1515" s="5">
        <f t="shared" si="1758"/>
        <v>4.1443954537446846E-3</v>
      </c>
      <c r="AF1515" s="5">
        <f t="shared" si="1759"/>
        <v>1.63077598583323E-3</v>
      </c>
      <c r="AG1515" s="5">
        <f t="shared" si="1760"/>
        <v>4.2779545624157801E-4</v>
      </c>
      <c r="AH1515" s="5">
        <f t="shared" si="1761"/>
        <v>2.9235191453538412E-3</v>
      </c>
      <c r="AI1515" s="5">
        <f t="shared" si="1762"/>
        <v>2.6654288236096133E-3</v>
      </c>
      <c r="AJ1515" s="5">
        <f t="shared" si="1763"/>
        <v>1.2150614482924905E-3</v>
      </c>
      <c r="AK1515" s="5">
        <f t="shared" si="1764"/>
        <v>3.6926499032084189E-4</v>
      </c>
      <c r="AL1515" s="5">
        <f t="shared" si="1765"/>
        <v>2.4155917865413331E-6</v>
      </c>
      <c r="AM1515" s="5">
        <f t="shared" si="1766"/>
        <v>9.6026083731348081E-4</v>
      </c>
      <c r="AN1515" s="5">
        <f t="shared" si="1767"/>
        <v>7.5570506294808139E-4</v>
      </c>
      <c r="AO1515" s="5">
        <f t="shared" si="1768"/>
        <v>2.973619874799336E-4</v>
      </c>
      <c r="AP1515" s="5">
        <f t="shared" si="1769"/>
        <v>7.8005874631446542E-5</v>
      </c>
      <c r="AQ1515" s="5">
        <f t="shared" si="1770"/>
        <v>1.5347245276502197E-5</v>
      </c>
      <c r="AR1515" s="5">
        <f t="shared" si="1771"/>
        <v>4.6014960392439826E-4</v>
      </c>
      <c r="AS1515" s="5">
        <f t="shared" si="1772"/>
        <v>4.1952727397794829E-4</v>
      </c>
      <c r="AT1515" s="5">
        <f t="shared" si="1773"/>
        <v>1.9124555591303459E-4</v>
      </c>
      <c r="AU1515" s="5">
        <f t="shared" si="1774"/>
        <v>5.8120754676541243E-5</v>
      </c>
      <c r="AV1515" s="5">
        <f t="shared" si="1775"/>
        <v>1.3247453416800373E-5</v>
      </c>
      <c r="AW1515" s="5">
        <f t="shared" si="1776"/>
        <v>4.814434756281026E-8</v>
      </c>
      <c r="AX1515" s="5">
        <f t="shared" si="1777"/>
        <v>1.4591472278803152E-4</v>
      </c>
      <c r="AY1515" s="5">
        <f t="shared" si="1778"/>
        <v>1.1483181494527996E-4</v>
      </c>
      <c r="AZ1515" s="5">
        <f t="shared" si="1779"/>
        <v>4.5185110425020848E-5</v>
      </c>
      <c r="BA1515" s="5">
        <f t="shared" si="1780"/>
        <v>1.1853243546336254E-5</v>
      </c>
      <c r="BB1515" s="5">
        <f t="shared" si="1781"/>
        <v>2.3320632822493073E-6</v>
      </c>
      <c r="BC1515" s="5">
        <f t="shared" si="1782"/>
        <v>3.6705694141222084E-7</v>
      </c>
      <c r="BD1515" s="5">
        <f t="shared" si="1783"/>
        <v>6.0354675154736424E-5</v>
      </c>
      <c r="BE1515" s="5">
        <f t="shared" si="1784"/>
        <v>5.502652207791812E-5</v>
      </c>
      <c r="BF1515" s="5">
        <f t="shared" si="1785"/>
        <v>2.5084371046888062E-5</v>
      </c>
      <c r="BG1515" s="5">
        <f t="shared" si="1786"/>
        <v>7.6233017226004392E-6</v>
      </c>
      <c r="BH1515" s="5">
        <f t="shared" si="1787"/>
        <v>1.7375778242109573E-6</v>
      </c>
      <c r="BI1515" s="5">
        <f t="shared" si="1788"/>
        <v>3.1683664690735014E-7</v>
      </c>
      <c r="BJ1515" s="8">
        <f t="shared" si="1789"/>
        <v>0.36496666843709152</v>
      </c>
      <c r="BK1515" s="8">
        <f t="shared" si="1790"/>
        <v>0.33978919211943026</v>
      </c>
      <c r="BL1515" s="8">
        <f t="shared" si="1791"/>
        <v>0.28043372983887671</v>
      </c>
      <c r="BM1515" s="8">
        <f t="shared" si="1792"/>
        <v>0.24236745781593705</v>
      </c>
      <c r="BN1515" s="8">
        <f t="shared" si="1793"/>
        <v>0.75756680178307256</v>
      </c>
    </row>
    <row r="1516" spans="1:66" x14ac:dyDescent="0.25">
      <c r="A1516" t="s">
        <v>32</v>
      </c>
      <c r="B1516" t="s">
        <v>205</v>
      </c>
      <c r="C1516" t="s">
        <v>210</v>
      </c>
      <c r="D1516" t="s">
        <v>568</v>
      </c>
      <c r="E1516">
        <f>VLOOKUP(A1516,home!$A$2:$E$405,3,FALSE)</f>
        <v>1.25</v>
      </c>
      <c r="F1516">
        <f>VLOOKUP(B1516,home!$B$2:$E$405,3,FALSE)</f>
        <v>0.75</v>
      </c>
      <c r="G1516">
        <f>VLOOKUP(C1516,away!$B$2:$E$405,4,FALSE)</f>
        <v>0.76</v>
      </c>
      <c r="H1516">
        <f>VLOOKUP(A1516,away!$A$2:$E$405,3,FALSE)</f>
        <v>1.1499999999999999</v>
      </c>
      <c r="I1516">
        <f>VLOOKUP(C1516,away!$B$2:$E$405,3,FALSE)</f>
        <v>1.02</v>
      </c>
      <c r="J1516">
        <f>VLOOKUP(B1516,home!$B$2:$E$405,4,FALSE)</f>
        <v>1.43</v>
      </c>
      <c r="K1516" s="3">
        <f t="shared" si="1738"/>
        <v>0.71250000000000002</v>
      </c>
      <c r="L1516" s="3">
        <f t="shared" si="1739"/>
        <v>1.6773899999999997</v>
      </c>
      <c r="M1516" s="5">
        <f t="shared" si="1740"/>
        <v>9.1639763697111326E-2</v>
      </c>
      <c r="N1516" s="5">
        <f t="shared" si="1741"/>
        <v>6.529333163419182E-2</v>
      </c>
      <c r="O1516" s="5">
        <f t="shared" si="1742"/>
        <v>0.15371562322789756</v>
      </c>
      <c r="P1516" s="5">
        <f t="shared" si="1743"/>
        <v>0.10952238154987699</v>
      </c>
      <c r="Q1516" s="5">
        <f t="shared" si="1744"/>
        <v>2.3260749394680834E-2</v>
      </c>
      <c r="R1516" s="5">
        <f t="shared" si="1745"/>
        <v>0.12892052462312154</v>
      </c>
      <c r="S1516" s="5">
        <f t="shared" si="1746"/>
        <v>3.2723655039103267E-2</v>
      </c>
      <c r="T1516" s="5">
        <f t="shared" si="1747"/>
        <v>3.9017348427143682E-2</v>
      </c>
      <c r="U1516" s="5">
        <f t="shared" si="1748"/>
        <v>9.1855873793974085E-2</v>
      </c>
      <c r="V1516" s="5">
        <f t="shared" si="1749"/>
        <v>4.3454845949782795E-3</v>
      </c>
      <c r="W1516" s="5">
        <f t="shared" si="1750"/>
        <v>5.524427981236698E-3</v>
      </c>
      <c r="X1516" s="5">
        <f t="shared" si="1751"/>
        <v>9.2666202514466237E-3</v>
      </c>
      <c r="Y1516" s="5">
        <f t="shared" si="1752"/>
        <v>7.7718680717870255E-3</v>
      </c>
      <c r="Z1516" s="5">
        <f t="shared" si="1753"/>
        <v>7.2083332932525931E-2</v>
      </c>
      <c r="AA1516" s="5">
        <f t="shared" si="1754"/>
        <v>5.1359374714424727E-2</v>
      </c>
      <c r="AB1516" s="5">
        <f t="shared" si="1755"/>
        <v>1.8296777242013808E-2</v>
      </c>
      <c r="AC1516" s="5">
        <f t="shared" si="1756"/>
        <v>3.2459150552494129E-4</v>
      </c>
      <c r="AD1516" s="5">
        <f t="shared" si="1757"/>
        <v>9.8403873415778666E-4</v>
      </c>
      <c r="AE1516" s="5">
        <f t="shared" si="1758"/>
        <v>1.6506167322889297E-3</v>
      </c>
      <c r="AF1516" s="5">
        <f t="shared" si="1759"/>
        <v>1.3843640002870639E-3</v>
      </c>
      <c r="AG1516" s="5">
        <f t="shared" si="1760"/>
        <v>7.7403944348050592E-4</v>
      </c>
      <c r="AH1516" s="5">
        <f t="shared" si="1761"/>
        <v>3.0227965456922405E-2</v>
      </c>
      <c r="AI1516" s="5">
        <f t="shared" si="1762"/>
        <v>2.153742538805721E-2</v>
      </c>
      <c r="AJ1516" s="5">
        <f t="shared" si="1763"/>
        <v>7.6727077944953818E-3</v>
      </c>
      <c r="AK1516" s="5">
        <f t="shared" si="1764"/>
        <v>1.8222681011926531E-3</v>
      </c>
      <c r="AL1516" s="5">
        <f t="shared" si="1765"/>
        <v>1.5517296545395706E-5</v>
      </c>
      <c r="AM1516" s="5">
        <f t="shared" si="1766"/>
        <v>1.4022551961748465E-4</v>
      </c>
      <c r="AN1516" s="5">
        <f t="shared" si="1767"/>
        <v>2.3521288435117256E-4</v>
      </c>
      <c r="AO1516" s="5">
        <f t="shared" si="1768"/>
        <v>1.9727187004090665E-4</v>
      </c>
      <c r="AP1516" s="5">
        <f t="shared" si="1769"/>
        <v>1.1030062069597213E-4</v>
      </c>
      <c r="AQ1516" s="5">
        <f t="shared" si="1770"/>
        <v>4.6254289537304154E-5</v>
      </c>
      <c r="AR1516" s="5">
        <f t="shared" si="1771"/>
        <v>1.0140817395557404E-2</v>
      </c>
      <c r="AS1516" s="5">
        <f t="shared" si="1772"/>
        <v>7.2253323943346501E-3</v>
      </c>
      <c r="AT1516" s="5">
        <f t="shared" si="1773"/>
        <v>2.5740246654817191E-3</v>
      </c>
      <c r="AU1516" s="5">
        <f t="shared" si="1774"/>
        <v>6.1133085805190827E-4</v>
      </c>
      <c r="AV1516" s="5">
        <f t="shared" si="1775"/>
        <v>1.0889330909049615E-4</v>
      </c>
      <c r="AW1516" s="5">
        <f t="shared" si="1776"/>
        <v>5.1514854478473448E-7</v>
      </c>
      <c r="AX1516" s="5">
        <f t="shared" si="1777"/>
        <v>1.6651780454576295E-5</v>
      </c>
      <c r="AY1516" s="5">
        <f t="shared" si="1778"/>
        <v>2.7931530016701728E-5</v>
      </c>
      <c r="AZ1516" s="5">
        <f t="shared" si="1779"/>
        <v>2.3426034567357652E-5</v>
      </c>
      <c r="BA1516" s="5">
        <f t="shared" si="1780"/>
        <v>1.3098198707646685E-5</v>
      </c>
      <c r="BB1516" s="5">
        <f t="shared" si="1781"/>
        <v>5.4926968825548653E-6</v>
      </c>
      <c r="BC1516" s="5">
        <f t="shared" si="1782"/>
        <v>1.8426789647657393E-6</v>
      </c>
      <c r="BD1516" s="5">
        <f t="shared" si="1783"/>
        <v>2.8350176151890087E-3</v>
      </c>
      <c r="BE1516" s="5">
        <f t="shared" si="1784"/>
        <v>2.0199500508221685E-3</v>
      </c>
      <c r="BF1516" s="5">
        <f t="shared" si="1785"/>
        <v>7.1960720560539755E-4</v>
      </c>
      <c r="BG1516" s="5">
        <f t="shared" si="1786"/>
        <v>1.7090671133128193E-4</v>
      </c>
      <c r="BH1516" s="5">
        <f t="shared" si="1787"/>
        <v>3.0442757955884591E-5</v>
      </c>
      <c r="BI1516" s="5">
        <f t="shared" si="1788"/>
        <v>4.338093008713555E-6</v>
      </c>
      <c r="BJ1516" s="8">
        <f t="shared" si="1789"/>
        <v>0.15574511277453743</v>
      </c>
      <c r="BK1516" s="8">
        <f t="shared" si="1790"/>
        <v>0.23859932521315691</v>
      </c>
      <c r="BL1516" s="8">
        <f t="shared" si="1791"/>
        <v>0.53184920139852787</v>
      </c>
      <c r="BM1516" s="8">
        <f t="shared" si="1792"/>
        <v>0.42589718181039615</v>
      </c>
      <c r="BN1516" s="8">
        <f t="shared" si="1793"/>
        <v>0.57235237412688011</v>
      </c>
    </row>
    <row r="1517" spans="1:66" x14ac:dyDescent="0.25">
      <c r="A1517" t="s">
        <v>32</v>
      </c>
      <c r="B1517" t="s">
        <v>195</v>
      </c>
      <c r="C1517" t="s">
        <v>366</v>
      </c>
      <c r="D1517" t="s">
        <v>568</v>
      </c>
      <c r="E1517">
        <f>VLOOKUP(A1517,home!$A$2:$E$405,3,FALSE)</f>
        <v>1.25</v>
      </c>
      <c r="F1517">
        <f>VLOOKUP(B1517,home!$B$2:$E$405,3,FALSE)</f>
        <v>0.71</v>
      </c>
      <c r="G1517">
        <f>VLOOKUP(C1517,away!$B$2:$E$405,4,FALSE)</f>
        <v>0.79</v>
      </c>
      <c r="H1517">
        <f>VLOOKUP(A1517,away!$A$2:$E$405,3,FALSE)</f>
        <v>1.1499999999999999</v>
      </c>
      <c r="I1517">
        <f>VLOOKUP(C1517,away!$B$2:$E$405,3,FALSE)</f>
        <v>0.82</v>
      </c>
      <c r="J1517">
        <f>VLOOKUP(B1517,home!$B$2:$E$405,4,FALSE)</f>
        <v>1.35</v>
      </c>
      <c r="K1517" s="3">
        <f t="shared" si="1738"/>
        <v>0.701125</v>
      </c>
      <c r="L1517" s="3">
        <f t="shared" si="1739"/>
        <v>1.2730499999999998</v>
      </c>
      <c r="M1517" s="5">
        <f t="shared" si="1740"/>
        <v>0.13887583756075358</v>
      </c>
      <c r="N1517" s="5">
        <f t="shared" si="1741"/>
        <v>9.7369321609783357E-2</v>
      </c>
      <c r="O1517" s="5">
        <f t="shared" si="1742"/>
        <v>0.17679588500671733</v>
      </c>
      <c r="P1517" s="5">
        <f t="shared" si="1743"/>
        <v>0.12395601487533468</v>
      </c>
      <c r="Q1517" s="5">
        <f t="shared" si="1744"/>
        <v>3.4134032806829674E-2</v>
      </c>
      <c r="R1517" s="5">
        <f t="shared" si="1745"/>
        <v>0.11253500070390074</v>
      </c>
      <c r="S1517" s="5">
        <f t="shared" si="1746"/>
        <v>2.7659767699065134E-2</v>
      </c>
      <c r="T1517" s="5">
        <f t="shared" si="1747"/>
        <v>4.3454330464734514E-2</v>
      </c>
      <c r="U1517" s="5">
        <f t="shared" si="1748"/>
        <v>7.8901102368522408E-2</v>
      </c>
      <c r="V1517" s="5">
        <f t="shared" si="1749"/>
        <v>2.7431334321315957E-3</v>
      </c>
      <c r="W1517" s="5">
        <f t="shared" si="1750"/>
        <v>7.9774079172294857E-3</v>
      </c>
      <c r="X1517" s="5">
        <f t="shared" si="1751"/>
        <v>1.0155639149028995E-2</v>
      </c>
      <c r="Y1517" s="5">
        <f t="shared" si="1752"/>
        <v>6.4643182093356809E-3</v>
      </c>
      <c r="Z1517" s="5">
        <f t="shared" si="1753"/>
        <v>4.7754227548700269E-2</v>
      </c>
      <c r="AA1517" s="5">
        <f t="shared" si="1754"/>
        <v>3.3481682790082477E-2</v>
      </c>
      <c r="AB1517" s="5">
        <f t="shared" si="1755"/>
        <v>1.1737422423098288E-2</v>
      </c>
      <c r="AC1517" s="5">
        <f t="shared" si="1756"/>
        <v>1.5302692970689611E-4</v>
      </c>
      <c r="AD1517" s="5">
        <f t="shared" si="1757"/>
        <v>1.3982900314918807E-3</v>
      </c>
      <c r="AE1517" s="5">
        <f t="shared" si="1758"/>
        <v>1.7800931245907385E-3</v>
      </c>
      <c r="AF1517" s="5">
        <f t="shared" si="1759"/>
        <v>1.1330737761301197E-3</v>
      </c>
      <c r="AG1517" s="5">
        <f t="shared" si="1760"/>
        <v>4.8081985690081626E-4</v>
      </c>
      <c r="AH1517" s="5">
        <f t="shared" si="1761"/>
        <v>1.519837984521823E-2</v>
      </c>
      <c r="AI1517" s="5">
        <f t="shared" si="1762"/>
        <v>1.0655964068978631E-2</v>
      </c>
      <c r="AJ1517" s="5">
        <f t="shared" si="1763"/>
        <v>3.7355814039313211E-3</v>
      </c>
      <c r="AK1517" s="5">
        <f t="shared" si="1764"/>
        <v>8.7303650394378253E-4</v>
      </c>
      <c r="AL1517" s="5">
        <f t="shared" si="1765"/>
        <v>5.4634726121530415E-6</v>
      </c>
      <c r="AM1517" s="5">
        <f t="shared" si="1766"/>
        <v>1.9607521966594901E-4</v>
      </c>
      <c r="AN1517" s="5">
        <f t="shared" si="1767"/>
        <v>2.4961355839573637E-4</v>
      </c>
      <c r="AO1517" s="5">
        <f t="shared" si="1768"/>
        <v>1.5888527025784607E-4</v>
      </c>
      <c r="AP1517" s="5">
        <f t="shared" si="1769"/>
        <v>6.7422964433916971E-5</v>
      </c>
      <c r="AQ1517" s="5">
        <f t="shared" si="1770"/>
        <v>2.1458201218149514E-5</v>
      </c>
      <c r="AR1517" s="5">
        <f t="shared" si="1771"/>
        <v>3.8696594923910092E-3</v>
      </c>
      <c r="AS1517" s="5">
        <f t="shared" si="1772"/>
        <v>2.7131150116026462E-3</v>
      </c>
      <c r="AT1517" s="5">
        <f t="shared" si="1773"/>
        <v>9.5111638125495264E-4</v>
      </c>
      <c r="AU1517" s="5">
        <f t="shared" si="1774"/>
        <v>2.2228382426912625E-4</v>
      </c>
      <c r="AV1517" s="5">
        <f t="shared" si="1775"/>
        <v>3.8962186572672782E-5</v>
      </c>
      <c r="AW1517" s="5">
        <f t="shared" si="1776"/>
        <v>1.3545878747961135E-7</v>
      </c>
      <c r="AX1517" s="5">
        <f t="shared" si="1777"/>
        <v>2.2912206398048077E-5</v>
      </c>
      <c r="AY1517" s="5">
        <f t="shared" si="1778"/>
        <v>2.9168384355035103E-5</v>
      </c>
      <c r="AZ1517" s="5">
        <f t="shared" si="1779"/>
        <v>1.8566405851588717E-5</v>
      </c>
      <c r="BA1517" s="5">
        <f t="shared" si="1780"/>
        <v>7.8786543231216704E-6</v>
      </c>
      <c r="BB1517" s="5">
        <f t="shared" si="1781"/>
        <v>2.5074802215125124E-6</v>
      </c>
      <c r="BC1517" s="5">
        <f t="shared" si="1782"/>
        <v>6.3842953919930008E-7</v>
      </c>
      <c r="BD1517" s="5">
        <f t="shared" si="1783"/>
        <v>8.2104500279806154E-4</v>
      </c>
      <c r="BE1517" s="5">
        <f t="shared" si="1784"/>
        <v>5.7565517758679087E-4</v>
      </c>
      <c r="BF1517" s="5">
        <f t="shared" si="1785"/>
        <v>2.0180311819276937E-4</v>
      </c>
      <c r="BG1517" s="5">
        <f t="shared" si="1786"/>
        <v>4.7163070414301813E-5</v>
      </c>
      <c r="BH1517" s="5">
        <f t="shared" si="1787"/>
        <v>8.2668019360568381E-6</v>
      </c>
      <c r="BI1517" s="5">
        <f t="shared" si="1788"/>
        <v>1.1592123014835706E-6</v>
      </c>
      <c r="BJ1517" s="8">
        <f t="shared" si="1789"/>
        <v>0.20512245372071539</v>
      </c>
      <c r="BK1517" s="8">
        <f t="shared" si="1790"/>
        <v>0.29342241235395911</v>
      </c>
      <c r="BL1517" s="8">
        <f t="shared" si="1791"/>
        <v>0.45336428439371301</v>
      </c>
      <c r="BM1517" s="8">
        <f t="shared" si="1792"/>
        <v>0.31596825252820082</v>
      </c>
      <c r="BN1517" s="8">
        <f t="shared" si="1793"/>
        <v>0.68366609256331945</v>
      </c>
    </row>
    <row r="1518" spans="1:66" x14ac:dyDescent="0.25">
      <c r="A1518" t="s">
        <v>32</v>
      </c>
      <c r="B1518" t="s">
        <v>33</v>
      </c>
      <c r="C1518" t="s">
        <v>208</v>
      </c>
      <c r="D1518" t="s">
        <v>568</v>
      </c>
      <c r="E1518">
        <f>VLOOKUP(A1518,home!$A$2:$E$405,3,FALSE)</f>
        <v>1.25</v>
      </c>
      <c r="F1518">
        <f>VLOOKUP(B1518,home!$B$2:$E$405,3,FALSE)</f>
        <v>1.02</v>
      </c>
      <c r="G1518">
        <f>VLOOKUP(C1518,away!$B$2:$E$405,4,FALSE)</f>
        <v>0.62</v>
      </c>
      <c r="H1518">
        <f>VLOOKUP(A1518,away!$A$2:$E$405,3,FALSE)</f>
        <v>1.1499999999999999</v>
      </c>
      <c r="I1518">
        <f>VLOOKUP(C1518,away!$B$2:$E$405,3,FALSE)</f>
        <v>0.98</v>
      </c>
      <c r="J1518">
        <f>VLOOKUP(B1518,home!$B$2:$E$405,4,FALSE)</f>
        <v>1.3</v>
      </c>
      <c r="K1518" s="3">
        <f t="shared" si="1738"/>
        <v>0.79049999999999998</v>
      </c>
      <c r="L1518" s="3">
        <f t="shared" si="1739"/>
        <v>1.4651000000000001</v>
      </c>
      <c r="M1518" s="5">
        <f t="shared" si="1740"/>
        <v>0.10481063848350811</v>
      </c>
      <c r="N1518" s="5">
        <f t="shared" si="1741"/>
        <v>8.2852809721213144E-2</v>
      </c>
      <c r="O1518" s="5">
        <f t="shared" si="1742"/>
        <v>0.15355806644218775</v>
      </c>
      <c r="P1518" s="5">
        <f t="shared" si="1743"/>
        <v>0.12138765152254941</v>
      </c>
      <c r="Q1518" s="5">
        <f t="shared" si="1744"/>
        <v>3.2747573042309491E-2</v>
      </c>
      <c r="R1518" s="5">
        <f t="shared" si="1745"/>
        <v>0.11248896157222465</v>
      </c>
      <c r="S1518" s="5">
        <f t="shared" si="1746"/>
        <v>3.5146627659553918E-2</v>
      </c>
      <c r="T1518" s="5">
        <f t="shared" si="1747"/>
        <v>4.7978469264287643E-2</v>
      </c>
      <c r="U1518" s="5">
        <f t="shared" si="1748"/>
        <v>8.8922524122843571E-2</v>
      </c>
      <c r="V1518" s="5">
        <f t="shared" si="1749"/>
        <v>4.5228303074957617E-3</v>
      </c>
      <c r="W1518" s="5">
        <f t="shared" si="1750"/>
        <v>8.6289854966485526E-3</v>
      </c>
      <c r="X1518" s="5">
        <f t="shared" si="1751"/>
        <v>1.2642326651139795E-2</v>
      </c>
      <c r="Y1518" s="5">
        <f t="shared" si="1752"/>
        <v>9.2611363882924586E-3</v>
      </c>
      <c r="Z1518" s="5">
        <f t="shared" si="1753"/>
        <v>5.4935859199822128E-2</v>
      </c>
      <c r="AA1518" s="5">
        <f t="shared" si="1754"/>
        <v>4.3426796697459386E-2</v>
      </c>
      <c r="AB1518" s="5">
        <f t="shared" si="1755"/>
        <v>1.7164441394670819E-2</v>
      </c>
      <c r="AC1518" s="5">
        <f t="shared" si="1756"/>
        <v>3.2738550995726649E-4</v>
      </c>
      <c r="AD1518" s="5">
        <f t="shared" si="1757"/>
        <v>1.7053032587751699E-3</v>
      </c>
      <c r="AE1518" s="5">
        <f t="shared" si="1758"/>
        <v>2.4984398044315017E-3</v>
      </c>
      <c r="AF1518" s="5">
        <f t="shared" si="1759"/>
        <v>1.8302320787362968E-3</v>
      </c>
      <c r="AG1518" s="5">
        <f t="shared" si="1760"/>
        <v>8.9382433951884976E-4</v>
      </c>
      <c r="AH1518" s="5">
        <f t="shared" si="1761"/>
        <v>2.0121631828414838E-2</v>
      </c>
      <c r="AI1518" s="5">
        <f t="shared" si="1762"/>
        <v>1.5906149960361927E-2</v>
      </c>
      <c r="AJ1518" s="5">
        <f t="shared" si="1763"/>
        <v>6.2869057718330503E-3</v>
      </c>
      <c r="AK1518" s="5">
        <f t="shared" si="1764"/>
        <v>1.6565996708780091E-3</v>
      </c>
      <c r="AL1518" s="5">
        <f t="shared" si="1765"/>
        <v>1.5166612386385933E-5</v>
      </c>
      <c r="AM1518" s="5">
        <f t="shared" si="1766"/>
        <v>2.6960844521235435E-4</v>
      </c>
      <c r="AN1518" s="5">
        <f t="shared" si="1767"/>
        <v>3.9500333308062043E-4</v>
      </c>
      <c r="AO1518" s="5">
        <f t="shared" si="1768"/>
        <v>2.8935969164820853E-4</v>
      </c>
      <c r="AP1518" s="5">
        <f t="shared" si="1769"/>
        <v>1.4131362807793017E-4</v>
      </c>
      <c r="AQ1518" s="5">
        <f t="shared" si="1770"/>
        <v>5.1759649124243835E-5</v>
      </c>
      <c r="AR1518" s="5">
        <f t="shared" si="1771"/>
        <v>5.8960405583621169E-3</v>
      </c>
      <c r="AS1518" s="5">
        <f t="shared" si="1772"/>
        <v>4.6608200613852532E-3</v>
      </c>
      <c r="AT1518" s="5">
        <f t="shared" si="1773"/>
        <v>1.842189129262521E-3</v>
      </c>
      <c r="AU1518" s="5">
        <f t="shared" si="1774"/>
        <v>4.8541683556067438E-4</v>
      </c>
      <c r="AV1518" s="5">
        <f t="shared" si="1775"/>
        <v>9.5930502127678248E-5</v>
      </c>
      <c r="AW1518" s="5">
        <f t="shared" si="1776"/>
        <v>4.8792742526849831E-7</v>
      </c>
      <c r="AX1518" s="5">
        <f t="shared" si="1777"/>
        <v>3.5520912656727683E-5</v>
      </c>
      <c r="AY1518" s="5">
        <f t="shared" si="1778"/>
        <v>5.2041689133371738E-5</v>
      </c>
      <c r="AZ1518" s="5">
        <f t="shared" si="1779"/>
        <v>3.8123139374651469E-5</v>
      </c>
      <c r="BA1518" s="5">
        <f t="shared" si="1780"/>
        <v>1.8618070499267296E-5</v>
      </c>
      <c r="BB1518" s="5">
        <f t="shared" si="1781"/>
        <v>6.8193337721191244E-6</v>
      </c>
      <c r="BC1518" s="5">
        <f t="shared" si="1782"/>
        <v>1.9982011819063461E-6</v>
      </c>
      <c r="BD1518" s="5">
        <f t="shared" si="1783"/>
        <v>1.4397148370093905E-3</v>
      </c>
      <c r="BE1518" s="5">
        <f t="shared" si="1784"/>
        <v>1.1380945786559232E-3</v>
      </c>
      <c r="BF1518" s="5">
        <f t="shared" si="1785"/>
        <v>4.4983188221375348E-4</v>
      </c>
      <c r="BG1518" s="5">
        <f t="shared" si="1786"/>
        <v>1.1853070096332408E-4</v>
      </c>
      <c r="BH1518" s="5">
        <f t="shared" si="1787"/>
        <v>2.3424629777876917E-5</v>
      </c>
      <c r="BI1518" s="5">
        <f t="shared" si="1788"/>
        <v>3.7034339678823407E-6</v>
      </c>
      <c r="BJ1518" s="8">
        <f t="shared" si="1789"/>
        <v>0.20233926613911429</v>
      </c>
      <c r="BK1518" s="8">
        <f t="shared" si="1790"/>
        <v>0.26626234178458419</v>
      </c>
      <c r="BL1518" s="8">
        <f t="shared" si="1791"/>
        <v>0.47568577461016043</v>
      </c>
      <c r="BM1518" s="8">
        <f t="shared" si="1792"/>
        <v>0.3913259871879804</v>
      </c>
      <c r="BN1518" s="8">
        <f t="shared" si="1793"/>
        <v>0.60784570078399247</v>
      </c>
    </row>
    <row r="1519" spans="1:66" x14ac:dyDescent="0.25">
      <c r="A1519" t="s">
        <v>32</v>
      </c>
      <c r="B1519" t="s">
        <v>362</v>
      </c>
      <c r="C1519" t="s">
        <v>325</v>
      </c>
      <c r="D1519" t="s">
        <v>568</v>
      </c>
      <c r="E1519">
        <f>VLOOKUP(A1519,home!$A$2:$E$405,3,FALSE)</f>
        <v>1.25</v>
      </c>
      <c r="F1519">
        <f>VLOOKUP(B1519,home!$B$2:$E$405,3,FALSE)</f>
        <v>0.76</v>
      </c>
      <c r="G1519">
        <f>VLOOKUP(C1519,away!$B$2:$E$405,4,FALSE)</f>
        <v>0.71</v>
      </c>
      <c r="H1519">
        <f>VLOOKUP(A1519,away!$A$2:$E$405,3,FALSE)</f>
        <v>1.1499999999999999</v>
      </c>
      <c r="I1519">
        <f>VLOOKUP(C1519,away!$B$2:$E$405,3,FALSE)</f>
        <v>1.1200000000000001</v>
      </c>
      <c r="J1519">
        <f>VLOOKUP(B1519,home!$B$2:$E$405,4,FALSE)</f>
        <v>0.63</v>
      </c>
      <c r="K1519" s="3">
        <f t="shared" si="1738"/>
        <v>0.67449999999999999</v>
      </c>
      <c r="L1519" s="3">
        <f t="shared" si="1739"/>
        <v>0.81144000000000005</v>
      </c>
      <c r="M1519" s="5">
        <f t="shared" si="1740"/>
        <v>0.2262895285136195</v>
      </c>
      <c r="N1519" s="5">
        <f t="shared" si="1741"/>
        <v>0.15263228698243633</v>
      </c>
      <c r="O1519" s="5">
        <f t="shared" si="1742"/>
        <v>0.18362037501709141</v>
      </c>
      <c r="P1519" s="5">
        <f t="shared" si="1743"/>
        <v>0.12385194294902813</v>
      </c>
      <c r="Q1519" s="5">
        <f t="shared" si="1744"/>
        <v>5.1475238784826641E-2</v>
      </c>
      <c r="R1519" s="5">
        <f t="shared" si="1745"/>
        <v>7.4498458551934321E-2</v>
      </c>
      <c r="S1519" s="5">
        <f t="shared" si="1746"/>
        <v>1.6946546171408575E-2</v>
      </c>
      <c r="T1519" s="5">
        <f t="shared" si="1747"/>
        <v>4.1769067759559735E-2</v>
      </c>
      <c r="U1519" s="5">
        <f t="shared" si="1748"/>
        <v>5.0249210293279688E-2</v>
      </c>
      <c r="V1519" s="5">
        <f t="shared" si="1749"/>
        <v>1.0305689565981763E-3</v>
      </c>
      <c r="W1519" s="5">
        <f t="shared" si="1750"/>
        <v>1.1573349520121859E-2</v>
      </c>
      <c r="X1519" s="5">
        <f t="shared" si="1751"/>
        <v>9.3910787346076809E-3</v>
      </c>
      <c r="Y1519" s="5">
        <f t="shared" si="1752"/>
        <v>3.8101484642050283E-3</v>
      </c>
      <c r="Z1519" s="5">
        <f t="shared" si="1753"/>
        <v>2.0150343069127198E-2</v>
      </c>
      <c r="AA1519" s="5">
        <f t="shared" si="1754"/>
        <v>1.3591406400126294E-2</v>
      </c>
      <c r="AB1519" s="5">
        <f t="shared" si="1755"/>
        <v>4.5837018084425914E-3</v>
      </c>
      <c r="AC1519" s="5">
        <f t="shared" si="1756"/>
        <v>3.5252947975549697E-5</v>
      </c>
      <c r="AD1519" s="5">
        <f t="shared" si="1757"/>
        <v>1.951556062830548E-3</v>
      </c>
      <c r="AE1519" s="5">
        <f t="shared" si="1758"/>
        <v>1.5835706516232201E-3</v>
      </c>
      <c r="AF1519" s="5">
        <f t="shared" si="1759"/>
        <v>6.4248628477657271E-4</v>
      </c>
      <c r="AG1519" s="5">
        <f t="shared" si="1760"/>
        <v>1.7377969030636742E-4</v>
      </c>
      <c r="AH1519" s="5">
        <f t="shared" si="1761"/>
        <v>4.087698595003143E-3</v>
      </c>
      <c r="AI1519" s="5">
        <f t="shared" si="1762"/>
        <v>2.7571527023296195E-3</v>
      </c>
      <c r="AJ1519" s="5">
        <f t="shared" si="1763"/>
        <v>9.2984974886066408E-4</v>
      </c>
      <c r="AK1519" s="5">
        <f t="shared" si="1764"/>
        <v>2.0906121853550601E-4</v>
      </c>
      <c r="AL1519" s="5">
        <f t="shared" si="1765"/>
        <v>7.7178049380045612E-7</v>
      </c>
      <c r="AM1519" s="5">
        <f t="shared" si="1766"/>
        <v>2.6326491287584103E-4</v>
      </c>
      <c r="AN1519" s="5">
        <f t="shared" si="1767"/>
        <v>2.1362368090397247E-4</v>
      </c>
      <c r="AO1519" s="5">
        <f t="shared" si="1768"/>
        <v>8.6671399816359705E-5</v>
      </c>
      <c r="AP1519" s="5">
        <f t="shared" si="1769"/>
        <v>2.3442880222328975E-5</v>
      </c>
      <c r="AQ1519" s="5">
        <f t="shared" si="1770"/>
        <v>4.7556226819016558E-6</v>
      </c>
      <c r="AR1519" s="5">
        <f t="shared" si="1771"/>
        <v>6.6338442958587028E-4</v>
      </c>
      <c r="AS1519" s="5">
        <f t="shared" si="1772"/>
        <v>4.474527977556694E-4</v>
      </c>
      <c r="AT1519" s="5">
        <f t="shared" si="1773"/>
        <v>1.509034560430995E-4</v>
      </c>
      <c r="AU1519" s="5">
        <f t="shared" si="1774"/>
        <v>3.3928127033690205E-5</v>
      </c>
      <c r="AV1519" s="5">
        <f t="shared" si="1775"/>
        <v>5.7211304210560103E-6</v>
      </c>
      <c r="AW1519" s="5">
        <f t="shared" si="1776"/>
        <v>1.1733556356761901E-8</v>
      </c>
      <c r="AX1519" s="5">
        <f t="shared" si="1777"/>
        <v>2.9595363955792452E-5</v>
      </c>
      <c r="AY1519" s="5">
        <f t="shared" si="1778"/>
        <v>2.4014862128288228E-5</v>
      </c>
      <c r="AZ1519" s="5">
        <f t="shared" si="1779"/>
        <v>9.7433098626890994E-6</v>
      </c>
      <c r="BA1519" s="5">
        <f t="shared" si="1780"/>
        <v>2.6353704516601481E-6</v>
      </c>
      <c r="BB1519" s="5">
        <f t="shared" si="1781"/>
        <v>5.3461124982377752E-7</v>
      </c>
      <c r="BC1519" s="5">
        <f t="shared" si="1782"/>
        <v>8.6760990511401233E-8</v>
      </c>
      <c r="BD1519" s="5">
        <f t="shared" si="1783"/>
        <v>8.9716110257193071E-5</v>
      </c>
      <c r="BE1519" s="5">
        <f t="shared" si="1784"/>
        <v>6.051351636847672E-5</v>
      </c>
      <c r="BF1519" s="5">
        <f t="shared" si="1785"/>
        <v>2.0408183395268771E-5</v>
      </c>
      <c r="BG1519" s="5">
        <f t="shared" si="1786"/>
        <v>4.5884399000362626E-6</v>
      </c>
      <c r="BH1519" s="5">
        <f t="shared" si="1787"/>
        <v>7.7372567814361462E-7</v>
      </c>
      <c r="BI1519" s="5">
        <f t="shared" si="1788"/>
        <v>1.0437559398157366E-7</v>
      </c>
      <c r="BJ1519" s="8">
        <f t="shared" si="1789"/>
        <v>0.27566093171043321</v>
      </c>
      <c r="BK1519" s="8">
        <f t="shared" si="1790"/>
        <v>0.36817862618125202</v>
      </c>
      <c r="BL1519" s="8">
        <f t="shared" si="1791"/>
        <v>0.33600440862763575</v>
      </c>
      <c r="BM1519" s="8">
        <f t="shared" si="1792"/>
        <v>0.18760247566093979</v>
      </c>
      <c r="BN1519" s="8">
        <f t="shared" si="1793"/>
        <v>0.81236783079893637</v>
      </c>
    </row>
    <row r="1520" spans="1:66" x14ac:dyDescent="0.25">
      <c r="A1520" t="s">
        <v>32</v>
      </c>
      <c r="B1520" t="s">
        <v>209</v>
      </c>
      <c r="C1520" t="s">
        <v>206</v>
      </c>
      <c r="D1520" t="s">
        <v>568</v>
      </c>
      <c r="E1520">
        <f>VLOOKUP(A1520,home!$A$2:$E$405,3,FALSE)</f>
        <v>1.25</v>
      </c>
      <c r="F1520">
        <f>VLOOKUP(B1520,home!$B$2:$E$405,3,FALSE)</f>
        <v>1.02</v>
      </c>
      <c r="G1520">
        <f>VLOOKUP(C1520,away!$B$2:$E$405,4,FALSE)</f>
        <v>1.2</v>
      </c>
      <c r="H1520">
        <f>VLOOKUP(A1520,away!$A$2:$E$405,3,FALSE)</f>
        <v>1.1499999999999999</v>
      </c>
      <c r="I1520">
        <f>VLOOKUP(C1520,away!$B$2:$E$405,3,FALSE)</f>
        <v>0.8</v>
      </c>
      <c r="J1520">
        <f>VLOOKUP(B1520,home!$B$2:$E$405,4,FALSE)</f>
        <v>1.26</v>
      </c>
      <c r="K1520" s="3">
        <f t="shared" si="1738"/>
        <v>1.5299999999999998</v>
      </c>
      <c r="L1520" s="3">
        <f t="shared" si="1739"/>
        <v>1.1592</v>
      </c>
      <c r="M1520" s="5">
        <f t="shared" si="1740"/>
        <v>6.7935265850953108E-2</v>
      </c>
      <c r="N1520" s="5">
        <f t="shared" si="1741"/>
        <v>0.10394095675195826</v>
      </c>
      <c r="O1520" s="5">
        <f t="shared" si="1742"/>
        <v>7.8750560174424847E-2</v>
      </c>
      <c r="P1520" s="5">
        <f t="shared" si="1743"/>
        <v>0.12048835706687001</v>
      </c>
      <c r="Q1520" s="5">
        <f t="shared" si="1744"/>
        <v>7.9514831915248066E-2</v>
      </c>
      <c r="R1520" s="5">
        <f t="shared" si="1745"/>
        <v>4.5643824677096649E-2</v>
      </c>
      <c r="S1520" s="5">
        <f t="shared" si="1746"/>
        <v>5.3423814593307771E-2</v>
      </c>
      <c r="T1520" s="5">
        <f t="shared" si="1747"/>
        <v>9.2173593156155559E-2</v>
      </c>
      <c r="U1520" s="5">
        <f t="shared" si="1748"/>
        <v>6.9835051755957861E-2</v>
      </c>
      <c r="V1520" s="5">
        <f t="shared" si="1749"/>
        <v>1.0527910599015597E-2</v>
      </c>
      <c r="W1520" s="5">
        <f t="shared" si="1750"/>
        <v>4.0552564276776504E-2</v>
      </c>
      <c r="X1520" s="5">
        <f t="shared" si="1751"/>
        <v>4.7008532509639316E-2</v>
      </c>
      <c r="Y1520" s="5">
        <f t="shared" si="1752"/>
        <v>2.7246145442586953E-2</v>
      </c>
      <c r="Z1520" s="5">
        <f t="shared" si="1753"/>
        <v>1.7636773855230142E-2</v>
      </c>
      <c r="AA1520" s="5">
        <f t="shared" si="1754"/>
        <v>2.6984263998502116E-2</v>
      </c>
      <c r="AB1520" s="5">
        <f t="shared" si="1755"/>
        <v>2.0642961958854119E-2</v>
      </c>
      <c r="AC1520" s="5">
        <f t="shared" si="1756"/>
        <v>1.1670030980349803E-3</v>
      </c>
      <c r="AD1520" s="5">
        <f t="shared" si="1757"/>
        <v>1.5511355835867009E-2</v>
      </c>
      <c r="AE1520" s="5">
        <f t="shared" si="1758"/>
        <v>1.7980763684937034E-2</v>
      </c>
      <c r="AF1520" s="5">
        <f t="shared" si="1759"/>
        <v>1.0421650631789507E-2</v>
      </c>
      <c r="AG1520" s="5">
        <f t="shared" si="1760"/>
        <v>4.0269258041234655E-3</v>
      </c>
      <c r="AH1520" s="5">
        <f t="shared" si="1761"/>
        <v>5.111137063245696E-3</v>
      </c>
      <c r="AI1520" s="5">
        <f t="shared" si="1762"/>
        <v>7.820039706765914E-3</v>
      </c>
      <c r="AJ1520" s="5">
        <f t="shared" si="1763"/>
        <v>5.9823303756759245E-3</v>
      </c>
      <c r="AK1520" s="5">
        <f t="shared" si="1764"/>
        <v>3.0509884915947204E-3</v>
      </c>
      <c r="AL1520" s="5">
        <f t="shared" si="1765"/>
        <v>8.2790747464019538E-5</v>
      </c>
      <c r="AM1520" s="5">
        <f t="shared" si="1766"/>
        <v>4.7464748857753061E-3</v>
      </c>
      <c r="AN1520" s="5">
        <f t="shared" si="1767"/>
        <v>5.5021136875907347E-3</v>
      </c>
      <c r="AO1520" s="5">
        <f t="shared" si="1768"/>
        <v>3.1890250933275903E-3</v>
      </c>
      <c r="AP1520" s="5">
        <f t="shared" si="1769"/>
        <v>1.2322392960617808E-3</v>
      </c>
      <c r="AQ1520" s="5">
        <f t="shared" si="1770"/>
        <v>3.571029479987041E-4</v>
      </c>
      <c r="AR1520" s="5">
        <f t="shared" si="1771"/>
        <v>1.1849660167428818E-3</v>
      </c>
      <c r="AS1520" s="5">
        <f t="shared" si="1772"/>
        <v>1.8129980056166091E-3</v>
      </c>
      <c r="AT1520" s="5">
        <f t="shared" si="1773"/>
        <v>1.3869434742967059E-3</v>
      </c>
      <c r="AU1520" s="5">
        <f t="shared" si="1774"/>
        <v>7.0734117189131976E-4</v>
      </c>
      <c r="AV1520" s="5">
        <f t="shared" si="1775"/>
        <v>2.7055799824842976E-4</v>
      </c>
      <c r="AW1520" s="5">
        <f t="shared" si="1776"/>
        <v>4.078768964562387E-6</v>
      </c>
      <c r="AX1520" s="5">
        <f t="shared" si="1777"/>
        <v>1.2103510958727031E-3</v>
      </c>
      <c r="AY1520" s="5">
        <f t="shared" si="1778"/>
        <v>1.4030389903356374E-3</v>
      </c>
      <c r="AZ1520" s="5">
        <f t="shared" si="1779"/>
        <v>8.1320139879853559E-4</v>
      </c>
      <c r="BA1520" s="5">
        <f t="shared" si="1780"/>
        <v>3.1422102049575413E-4</v>
      </c>
      <c r="BB1520" s="5">
        <f t="shared" si="1781"/>
        <v>9.1061251739669544E-5</v>
      </c>
      <c r="BC1520" s="5">
        <f t="shared" si="1782"/>
        <v>2.1111640603324982E-5</v>
      </c>
      <c r="BD1520" s="5">
        <f t="shared" si="1783"/>
        <v>2.2893543443472478E-4</v>
      </c>
      <c r="BE1520" s="5">
        <f t="shared" si="1784"/>
        <v>3.5027121468512887E-4</v>
      </c>
      <c r="BF1520" s="5">
        <f t="shared" si="1785"/>
        <v>2.6795747923412361E-4</v>
      </c>
      <c r="BG1520" s="5">
        <f t="shared" si="1786"/>
        <v>1.3665831440940298E-4</v>
      </c>
      <c r="BH1520" s="5">
        <f t="shared" si="1787"/>
        <v>5.2271805261596629E-5</v>
      </c>
      <c r="BI1520" s="5">
        <f t="shared" si="1788"/>
        <v>1.5995172410048574E-5</v>
      </c>
      <c r="BJ1520" s="8">
        <f t="shared" si="1789"/>
        <v>0.4572572613176813</v>
      </c>
      <c r="BK1520" s="8">
        <f t="shared" si="1790"/>
        <v>0.25502818094598112</v>
      </c>
      <c r="BL1520" s="8">
        <f t="shared" si="1791"/>
        <v>0.27023605428934883</v>
      </c>
      <c r="BM1520" s="8">
        <f t="shared" si="1792"/>
        <v>0.50248551375031947</v>
      </c>
      <c r="BN1520" s="8">
        <f t="shared" si="1793"/>
        <v>0.4962737964365509</v>
      </c>
    </row>
    <row r="1521" spans="1:66" x14ac:dyDescent="0.25">
      <c r="A1521" t="s">
        <v>298</v>
      </c>
      <c r="B1521" t="s">
        <v>299</v>
      </c>
      <c r="C1521" t="s">
        <v>324</v>
      </c>
      <c r="D1521" t="s">
        <v>568</v>
      </c>
      <c r="E1521">
        <f>VLOOKUP(A1521,home!$A$2:$E$405,3,FALSE)</f>
        <v>1.4833333333333301</v>
      </c>
      <c r="F1521">
        <f>VLOOKUP(B1521,home!$B$2:$E$405,3,FALSE)</f>
        <v>1.35</v>
      </c>
      <c r="G1521">
        <f>VLOOKUP(C1521,away!$B$2:$E$405,4,FALSE)</f>
        <v>0.97</v>
      </c>
      <c r="H1521">
        <f>VLOOKUP(A1521,away!$A$2:$E$405,3,FALSE)</f>
        <v>1.3333333333333299</v>
      </c>
      <c r="I1521">
        <f>VLOOKUP(C1521,away!$B$2:$E$405,3,FALSE)</f>
        <v>0.6</v>
      </c>
      <c r="J1521">
        <f>VLOOKUP(B1521,home!$B$2:$E$405,4,FALSE)</f>
        <v>0.88</v>
      </c>
      <c r="K1521" s="3">
        <f t="shared" si="1738"/>
        <v>1.9424249999999956</v>
      </c>
      <c r="L1521" s="3">
        <f t="shared" si="1739"/>
        <v>0.70399999999999818</v>
      </c>
      <c r="M1521" s="5">
        <f t="shared" si="1740"/>
        <v>7.0904243168949846E-2</v>
      </c>
      <c r="N1521" s="5">
        <f t="shared" si="1741"/>
        <v>0.13772617453744709</v>
      </c>
      <c r="O1521" s="5">
        <f t="shared" si="1742"/>
        <v>4.9916587190940567E-2</v>
      </c>
      <c r="P1521" s="5">
        <f t="shared" si="1743"/>
        <v>9.6959226874362495E-2</v>
      </c>
      <c r="Q1521" s="5">
        <f t="shared" si="1744"/>
        <v>0.13376138228795006</v>
      </c>
      <c r="R1521" s="5">
        <f t="shared" si="1745"/>
        <v>1.7570638691211032E-2</v>
      </c>
      <c r="S1521" s="5">
        <f t="shared" si="1746"/>
        <v>3.3147140622012156E-2</v>
      </c>
      <c r="T1521" s="5">
        <f t="shared" si="1747"/>
        <v>9.4168013130716599E-2</v>
      </c>
      <c r="U1521" s="5">
        <f t="shared" si="1748"/>
        <v>3.4129647859775507E-2</v>
      </c>
      <c r="V1521" s="5">
        <f t="shared" si="1749"/>
        <v>5.0364030638210006E-3</v>
      </c>
      <c r="W1521" s="5">
        <f t="shared" si="1750"/>
        <v>8.6607150996890259E-2</v>
      </c>
      <c r="X1521" s="5">
        <f t="shared" si="1751"/>
        <v>6.0971434301810588E-2</v>
      </c>
      <c r="Y1521" s="5">
        <f t="shared" si="1752"/>
        <v>2.146194487423727E-2</v>
      </c>
      <c r="Z1521" s="5">
        <f t="shared" si="1753"/>
        <v>4.1232432128708455E-3</v>
      </c>
      <c r="AA1521" s="5">
        <f t="shared" si="1754"/>
        <v>8.0090906977606322E-3</v>
      </c>
      <c r="AB1521" s="5">
        <f t="shared" si="1755"/>
        <v>7.7785289992988327E-3</v>
      </c>
      <c r="AC1521" s="5">
        <f t="shared" si="1756"/>
        <v>4.3044474973466822E-4</v>
      </c>
      <c r="AD1521" s="5">
        <f t="shared" si="1757"/>
        <v>4.2056973818783552E-2</v>
      </c>
      <c r="AE1521" s="5">
        <f t="shared" si="1758"/>
        <v>2.9608109568423545E-2</v>
      </c>
      <c r="AF1521" s="5">
        <f t="shared" si="1759"/>
        <v>1.042205456808506E-2</v>
      </c>
      <c r="AG1521" s="5">
        <f t="shared" si="1760"/>
        <v>2.4457088053106216E-3</v>
      </c>
      <c r="AH1521" s="5">
        <f t="shared" si="1761"/>
        <v>7.2569080546526683E-4</v>
      </c>
      <c r="AI1521" s="5">
        <f t="shared" si="1762"/>
        <v>1.4095999628058675E-3</v>
      </c>
      <c r="AJ1521" s="5">
        <f t="shared" si="1763"/>
        <v>1.3690211038765909E-3</v>
      </c>
      <c r="AK1521" s="5">
        <f t="shared" si="1764"/>
        <v>8.864069392324936E-4</v>
      </c>
      <c r="AL1521" s="5">
        <f t="shared" si="1765"/>
        <v>2.3544763066974598E-5</v>
      </c>
      <c r="AM1521" s="5">
        <f t="shared" si="1766"/>
        <v>1.6338503473990098E-2</v>
      </c>
      <c r="AN1521" s="5">
        <f t="shared" si="1767"/>
        <v>1.1502306445689E-2</v>
      </c>
      <c r="AO1521" s="5">
        <f t="shared" si="1768"/>
        <v>4.0488118688825174E-3</v>
      </c>
      <c r="AP1521" s="5">
        <f t="shared" si="1769"/>
        <v>9.5012118523109495E-4</v>
      </c>
      <c r="AQ1521" s="5">
        <f t="shared" si="1770"/>
        <v>1.6722132860067226E-4</v>
      </c>
      <c r="AR1521" s="5">
        <f t="shared" si="1771"/>
        <v>1.0217726540950932E-4</v>
      </c>
      <c r="AS1521" s="5">
        <f t="shared" si="1772"/>
        <v>1.9847167476306566E-4</v>
      </c>
      <c r="AT1521" s="5">
        <f t="shared" si="1773"/>
        <v>1.9275817142582353E-4</v>
      </c>
      <c r="AU1521" s="5">
        <f t="shared" si="1774"/>
        <v>1.248060970439348E-4</v>
      </c>
      <c r="AV1521" s="5">
        <f t="shared" si="1775"/>
        <v>6.0606620762641135E-5</v>
      </c>
      <c r="AW1521" s="5">
        <f t="shared" si="1776"/>
        <v>8.9435253405163761E-7</v>
      </c>
      <c r="AX1521" s="5">
        <f t="shared" si="1777"/>
        <v>5.2893862684108509E-3</v>
      </c>
      <c r="AY1521" s="5">
        <f t="shared" si="1778"/>
        <v>3.7237279329612291E-3</v>
      </c>
      <c r="AZ1521" s="5">
        <f t="shared" si="1779"/>
        <v>1.3107522324023492E-3</v>
      </c>
      <c r="BA1521" s="5">
        <f t="shared" si="1780"/>
        <v>3.0758985720375051E-4</v>
      </c>
      <c r="BB1521" s="5">
        <f t="shared" si="1781"/>
        <v>5.4135814867859945E-5</v>
      </c>
      <c r="BC1521" s="5">
        <f t="shared" si="1782"/>
        <v>7.6223227333946623E-6</v>
      </c>
      <c r="BD1521" s="5">
        <f t="shared" si="1783"/>
        <v>1.1988799141382391E-5</v>
      </c>
      <c r="BE1521" s="5">
        <f t="shared" si="1784"/>
        <v>2.3287343172199634E-5</v>
      </c>
      <c r="BF1521" s="5">
        <f t="shared" si="1785"/>
        <v>2.2616958780629893E-5</v>
      </c>
      <c r="BG1521" s="5">
        <f t="shared" si="1786"/>
        <v>1.4643915386488305E-5</v>
      </c>
      <c r="BH1521" s="5">
        <f t="shared" si="1787"/>
        <v>7.1111768361498715E-6</v>
      </c>
      <c r="BI1521" s="5">
        <f t="shared" si="1788"/>
        <v>2.7625855331916776E-6</v>
      </c>
      <c r="BJ1521" s="8">
        <f t="shared" si="1789"/>
        <v>0.66292912562062767</v>
      </c>
      <c r="BK1521" s="8">
        <f t="shared" si="1790"/>
        <v>0.21022473117490836</v>
      </c>
      <c r="BL1521" s="8">
        <f t="shared" si="1791"/>
        <v>0.12255644285862179</v>
      </c>
      <c r="BM1521" s="8">
        <f t="shared" si="1792"/>
        <v>0.48927245653574003</v>
      </c>
      <c r="BN1521" s="8">
        <f t="shared" si="1793"/>
        <v>0.50683825275086103</v>
      </c>
    </row>
    <row r="1522" spans="1:66" x14ac:dyDescent="0.25">
      <c r="A1522" t="s">
        <v>298</v>
      </c>
      <c r="B1522" t="s">
        <v>203</v>
      </c>
      <c r="C1522" t="s">
        <v>358</v>
      </c>
      <c r="D1522" t="s">
        <v>568</v>
      </c>
      <c r="E1522">
        <f>VLOOKUP(A1522,home!$A$2:$E$405,3,FALSE)</f>
        <v>1.4833333333333301</v>
      </c>
      <c r="F1522">
        <f>VLOOKUP(B1522,home!$B$2:$E$405,3,FALSE)</f>
        <v>0.97</v>
      </c>
      <c r="G1522">
        <f>VLOOKUP(C1522,away!$B$2:$E$405,4,FALSE)</f>
        <v>0.6</v>
      </c>
      <c r="H1522">
        <f>VLOOKUP(A1522,away!$A$2:$E$405,3,FALSE)</f>
        <v>1.3333333333333299</v>
      </c>
      <c r="I1522">
        <f>VLOOKUP(C1522,away!$B$2:$E$405,3,FALSE)</f>
        <v>1.05</v>
      </c>
      <c r="J1522">
        <f>VLOOKUP(B1522,home!$B$2:$E$405,4,FALSE)</f>
        <v>1.25</v>
      </c>
      <c r="K1522" s="3">
        <f t="shared" si="1738"/>
        <v>0.86329999999999807</v>
      </c>
      <c r="L1522" s="3">
        <f t="shared" si="1739"/>
        <v>1.7499999999999958</v>
      </c>
      <c r="M1522" s="5">
        <f t="shared" si="1740"/>
        <v>7.3292279724158207E-2</v>
      </c>
      <c r="N1522" s="5">
        <f t="shared" si="1741"/>
        <v>6.3273225085865636E-2</v>
      </c>
      <c r="O1522" s="5">
        <f t="shared" si="1742"/>
        <v>0.12826148951727656</v>
      </c>
      <c r="P1522" s="5">
        <f t="shared" si="1743"/>
        <v>0.11072814390026459</v>
      </c>
      <c r="Q1522" s="5">
        <f t="shared" si="1744"/>
        <v>2.731188760831384E-2</v>
      </c>
      <c r="R1522" s="5">
        <f t="shared" si="1745"/>
        <v>0.11222880332761674</v>
      </c>
      <c r="S1522" s="5">
        <f t="shared" si="1746"/>
        <v>4.1821327900230375E-2</v>
      </c>
      <c r="T1522" s="5">
        <f t="shared" si="1747"/>
        <v>4.77958033145491E-2</v>
      </c>
      <c r="U1522" s="5">
        <f t="shared" si="1748"/>
        <v>9.6887125912731312E-2</v>
      </c>
      <c r="V1522" s="5">
        <f t="shared" si="1749"/>
        <v>7.020290739830029E-3</v>
      </c>
      <c r="W1522" s="5">
        <f t="shared" si="1750"/>
        <v>7.8594508574190963E-3</v>
      </c>
      <c r="X1522" s="5">
        <f t="shared" si="1751"/>
        <v>1.3754039000483387E-2</v>
      </c>
      <c r="Y1522" s="5">
        <f t="shared" si="1752"/>
        <v>1.2034784125422937E-2</v>
      </c>
      <c r="Z1522" s="5">
        <f t="shared" si="1753"/>
        <v>6.5466801941109598E-2</v>
      </c>
      <c r="AA1522" s="5">
        <f t="shared" si="1754"/>
        <v>5.6517490115759787E-2</v>
      </c>
      <c r="AB1522" s="5">
        <f t="shared" si="1755"/>
        <v>2.4395774608467657E-2</v>
      </c>
      <c r="AC1522" s="5">
        <f t="shared" si="1756"/>
        <v>6.6287998390416648E-4</v>
      </c>
      <c r="AD1522" s="5">
        <f t="shared" si="1757"/>
        <v>1.6962659813024724E-3</v>
      </c>
      <c r="AE1522" s="5">
        <f t="shared" si="1758"/>
        <v>2.9684654672793194E-3</v>
      </c>
      <c r="AF1522" s="5">
        <f t="shared" si="1759"/>
        <v>2.5974072838693988E-3</v>
      </c>
      <c r="AG1522" s="5">
        <f t="shared" si="1760"/>
        <v>1.5151542489238122E-3</v>
      </c>
      <c r="AH1522" s="5">
        <f t="shared" si="1761"/>
        <v>2.8641725849235394E-2</v>
      </c>
      <c r="AI1522" s="5">
        <f t="shared" si="1762"/>
        <v>2.4726401925644858E-2</v>
      </c>
      <c r="AJ1522" s="5">
        <f t="shared" si="1763"/>
        <v>1.0673151391204578E-2</v>
      </c>
      <c r="AK1522" s="5">
        <f t="shared" si="1764"/>
        <v>3.0713771986756316E-3</v>
      </c>
      <c r="AL1522" s="5">
        <f t="shared" si="1765"/>
        <v>4.0058500307312494E-5</v>
      </c>
      <c r="AM1522" s="5">
        <f t="shared" si="1766"/>
        <v>2.9287728433168432E-4</v>
      </c>
      <c r="AN1522" s="5">
        <f t="shared" si="1767"/>
        <v>5.1253524758044632E-4</v>
      </c>
      <c r="AO1522" s="5">
        <f t="shared" si="1768"/>
        <v>4.4846834163288956E-4</v>
      </c>
      <c r="AP1522" s="5">
        <f t="shared" si="1769"/>
        <v>2.6160653261918492E-4</v>
      </c>
      <c r="AQ1522" s="5">
        <f t="shared" si="1770"/>
        <v>1.1445285802089318E-4</v>
      </c>
      <c r="AR1522" s="5">
        <f t="shared" si="1771"/>
        <v>1.0024604047232356E-2</v>
      </c>
      <c r="AS1522" s="5">
        <f t="shared" si="1772"/>
        <v>8.6542406739756744E-3</v>
      </c>
      <c r="AT1522" s="5">
        <f t="shared" si="1773"/>
        <v>3.7356029869215911E-3</v>
      </c>
      <c r="AU1522" s="5">
        <f t="shared" si="1774"/>
        <v>1.0749820195364679E-3</v>
      </c>
      <c r="AV1522" s="5">
        <f t="shared" si="1775"/>
        <v>2.3200799436645756E-4</v>
      </c>
      <c r="AW1522" s="5">
        <f t="shared" si="1776"/>
        <v>1.6810939111605476E-6</v>
      </c>
      <c r="AX1522" s="5">
        <f t="shared" si="1777"/>
        <v>4.2140159927257072E-5</v>
      </c>
      <c r="AY1522" s="5">
        <f t="shared" si="1778"/>
        <v>7.3745279872699688E-5</v>
      </c>
      <c r="AZ1522" s="5">
        <f t="shared" si="1779"/>
        <v>6.4527119888612087E-5</v>
      </c>
      <c r="BA1522" s="5">
        <f t="shared" si="1780"/>
        <v>3.7640819935023623E-5</v>
      </c>
      <c r="BB1522" s="5">
        <f t="shared" si="1781"/>
        <v>1.6467858721572803E-5</v>
      </c>
      <c r="BC1522" s="5">
        <f t="shared" si="1782"/>
        <v>5.7637505525504638E-6</v>
      </c>
      <c r="BD1522" s="5">
        <f t="shared" si="1783"/>
        <v>2.9238428471094298E-3</v>
      </c>
      <c r="BE1522" s="5">
        <f t="shared" si="1784"/>
        <v>2.5241535299095649E-3</v>
      </c>
      <c r="BF1522" s="5">
        <f t="shared" si="1785"/>
        <v>1.0895508711854613E-3</v>
      </c>
      <c r="BG1522" s="5">
        <f t="shared" si="1786"/>
        <v>3.1353642236480231E-4</v>
      </c>
      <c r="BH1522" s="5">
        <f t="shared" si="1787"/>
        <v>6.7668998356883278E-5</v>
      </c>
      <c r="BI1522" s="5">
        <f t="shared" si="1788"/>
        <v>1.1683729256299446E-5</v>
      </c>
      <c r="BJ1522" s="8">
        <f t="shared" si="1789"/>
        <v>0.18267670822651186</v>
      </c>
      <c r="BK1522" s="8">
        <f t="shared" si="1790"/>
        <v>0.23363872602856736</v>
      </c>
      <c r="BL1522" s="8">
        <f t="shared" si="1791"/>
        <v>0.51605521396682741</v>
      </c>
      <c r="BM1522" s="8">
        <f t="shared" si="1792"/>
        <v>0.48266955681355928</v>
      </c>
      <c r="BN1522" s="8">
        <f t="shared" si="1793"/>
        <v>0.5150958291634955</v>
      </c>
    </row>
    <row r="1523" spans="1:66" x14ac:dyDescent="0.25">
      <c r="A1523" t="s">
        <v>298</v>
      </c>
      <c r="B1523" t="s">
        <v>34</v>
      </c>
      <c r="C1523" t="s">
        <v>338</v>
      </c>
      <c r="D1523" t="s">
        <v>568</v>
      </c>
      <c r="E1523">
        <f>VLOOKUP(A1523,home!$A$2:$E$405,3,FALSE)</f>
        <v>1.4833333333333301</v>
      </c>
      <c r="F1523">
        <f>VLOOKUP(B1523,home!$B$2:$E$405,3,FALSE)</f>
        <v>0.98</v>
      </c>
      <c r="G1523">
        <f>VLOOKUP(C1523,away!$B$2:$E$405,4,FALSE)</f>
        <v>0.9</v>
      </c>
      <c r="H1523">
        <f>VLOOKUP(A1523,away!$A$2:$E$405,3,FALSE)</f>
        <v>1.3333333333333299</v>
      </c>
      <c r="I1523">
        <f>VLOOKUP(C1523,away!$B$2:$E$405,3,FALSE)</f>
        <v>0.97</v>
      </c>
      <c r="J1523">
        <f>VLOOKUP(B1523,home!$B$2:$E$405,4,FALSE)</f>
        <v>1.1599999999999999</v>
      </c>
      <c r="K1523" s="3">
        <f t="shared" si="1738"/>
        <v>1.3082999999999971</v>
      </c>
      <c r="L1523" s="3">
        <f t="shared" si="1739"/>
        <v>1.5002666666666626</v>
      </c>
      <c r="M1523" s="5">
        <f t="shared" si="1740"/>
        <v>6.0291348088267339E-2</v>
      </c>
      <c r="N1523" s="5">
        <f t="shared" si="1741"/>
        <v>7.8879170703879967E-2</v>
      </c>
      <c r="O1523" s="5">
        <f t="shared" si="1742"/>
        <v>9.0453099825224301E-2</v>
      </c>
      <c r="P1523" s="5">
        <f t="shared" si="1743"/>
        <v>0.11833979050134068</v>
      </c>
      <c r="Q1523" s="5">
        <f t="shared" si="1744"/>
        <v>5.1598809515942978E-2</v>
      </c>
      <c r="R1523" s="5">
        <f t="shared" si="1745"/>
        <v>6.7851885282228089E-2</v>
      </c>
      <c r="S1523" s="5">
        <f t="shared" si="1746"/>
        <v>5.8069302063866263E-2</v>
      </c>
      <c r="T1523" s="5">
        <f t="shared" si="1747"/>
        <v>7.7411973956451843E-2</v>
      </c>
      <c r="U1523" s="5">
        <f t="shared" si="1748"/>
        <v>8.8770621514738801E-2</v>
      </c>
      <c r="V1523" s="5">
        <f t="shared" si="1749"/>
        <v>1.266426233925976E-2</v>
      </c>
      <c r="W1523" s="5">
        <f t="shared" si="1750"/>
        <v>2.2502240829902681E-2</v>
      </c>
      <c r="X1523" s="5">
        <f t="shared" si="1751"/>
        <v>3.3759361842408575E-2</v>
      </c>
      <c r="Y1523" s="5">
        <f t="shared" si="1752"/>
        <v>2.5324022630052019E-2</v>
      </c>
      <c r="Z1523" s="5">
        <f t="shared" si="1753"/>
        <v>3.3931973919805708E-2</v>
      </c>
      <c r="AA1523" s="5">
        <f t="shared" si="1754"/>
        <v>4.4393201479281705E-2</v>
      </c>
      <c r="AB1523" s="5">
        <f t="shared" si="1755"/>
        <v>2.9039812747672068E-2</v>
      </c>
      <c r="AC1523" s="5">
        <f t="shared" si="1756"/>
        <v>1.5535874959703201E-3</v>
      </c>
      <c r="AD1523" s="5">
        <f t="shared" si="1757"/>
        <v>7.359920419440405E-3</v>
      </c>
      <c r="AE1523" s="5">
        <f t="shared" si="1758"/>
        <v>1.1041843274605763E-2</v>
      </c>
      <c r="AF1523" s="5">
        <f t="shared" si="1759"/>
        <v>8.2828547017242474E-3</v>
      </c>
      <c r="AG1523" s="5">
        <f t="shared" si="1760"/>
        <v>4.1421636046133775E-3</v>
      </c>
      <c r="AH1523" s="5">
        <f t="shared" si="1761"/>
        <v>1.2726752351521761E-2</v>
      </c>
      <c r="AI1523" s="5">
        <f t="shared" si="1762"/>
        <v>1.6650410101495882E-2</v>
      </c>
      <c r="AJ1523" s="5">
        <f t="shared" si="1763"/>
        <v>1.0891865767893508E-2</v>
      </c>
      <c r="AK1523" s="5">
        <f t="shared" si="1764"/>
        <v>4.749942661378348E-3</v>
      </c>
      <c r="AL1523" s="5">
        <f t="shared" si="1765"/>
        <v>1.2197519188290134E-4</v>
      </c>
      <c r="AM1523" s="5">
        <f t="shared" si="1766"/>
        <v>1.9257967769507711E-3</v>
      </c>
      <c r="AN1523" s="5">
        <f t="shared" si="1767"/>
        <v>2.889208711233336E-3</v>
      </c>
      <c r="AO1523" s="5">
        <f t="shared" si="1768"/>
        <v>2.1672917612531608E-3</v>
      </c>
      <c r="AP1523" s="5">
        <f t="shared" si="1769"/>
        <v>1.0838385287831335E-3</v>
      </c>
      <c r="AQ1523" s="5">
        <f t="shared" si="1770"/>
        <v>4.0651170419559287E-4</v>
      </c>
      <c r="AR1523" s="5">
        <f t="shared" si="1771"/>
        <v>3.8187044655819337E-3</v>
      </c>
      <c r="AS1523" s="5">
        <f t="shared" si="1772"/>
        <v>4.9960110523208324E-3</v>
      </c>
      <c r="AT1523" s="5">
        <f t="shared" si="1773"/>
        <v>3.2681406298756661E-3</v>
      </c>
      <c r="AU1523" s="5">
        <f t="shared" si="1774"/>
        <v>1.4252361286887748E-3</v>
      </c>
      <c r="AV1523" s="5">
        <f t="shared" si="1775"/>
        <v>4.6615910679088002E-4</v>
      </c>
      <c r="AW1523" s="5">
        <f t="shared" si="1776"/>
        <v>6.6503547226539583E-6</v>
      </c>
      <c r="AX1523" s="5">
        <f t="shared" si="1777"/>
        <v>4.1991998721411502E-4</v>
      </c>
      <c r="AY1523" s="5">
        <f t="shared" si="1778"/>
        <v>6.2999195948442788E-4</v>
      </c>
      <c r="AZ1523" s="5">
        <f t="shared" si="1779"/>
        <v>4.7257796854125101E-4</v>
      </c>
      <c r="BA1523" s="5">
        <f t="shared" si="1780"/>
        <v>2.363309912011619E-4</v>
      </c>
      <c r="BB1523" s="5">
        <f t="shared" si="1781"/>
        <v>8.863987709984889E-5</v>
      </c>
      <c r="BC1523" s="5">
        <f t="shared" si="1782"/>
        <v>2.6596690590066595E-5</v>
      </c>
      <c r="BD1523" s="5">
        <f t="shared" si="1783"/>
        <v>9.5484583659394989E-4</v>
      </c>
      <c r="BE1523" s="5">
        <f t="shared" si="1784"/>
        <v>1.2492248080158619E-3</v>
      </c>
      <c r="BF1523" s="5">
        <f t="shared" si="1785"/>
        <v>8.1718040816357426E-4</v>
      </c>
      <c r="BG1523" s="5">
        <f t="shared" si="1786"/>
        <v>3.5637237600013395E-4</v>
      </c>
      <c r="BH1523" s="5">
        <f t="shared" si="1787"/>
        <v>1.1656049488024358E-4</v>
      </c>
      <c r="BI1523" s="5">
        <f t="shared" si="1788"/>
        <v>3.0499219090364453E-5</v>
      </c>
      <c r="BJ1523" s="8">
        <f t="shared" si="1789"/>
        <v>0.33064906643556879</v>
      </c>
      <c r="BK1523" s="8">
        <f t="shared" si="1790"/>
        <v>0.25167025764007173</v>
      </c>
      <c r="BL1523" s="8">
        <f t="shared" si="1791"/>
        <v>0.38302652625743672</v>
      </c>
      <c r="BM1523" s="8">
        <f t="shared" si="1792"/>
        <v>0.53124037873123797</v>
      </c>
      <c r="BN1523" s="8">
        <f t="shared" si="1793"/>
        <v>0.46741410391688337</v>
      </c>
    </row>
    <row r="1524" spans="1:66" x14ac:dyDescent="0.25">
      <c r="A1524" t="s">
        <v>298</v>
      </c>
      <c r="B1524" t="s">
        <v>363</v>
      </c>
      <c r="C1524" t="s">
        <v>454</v>
      </c>
      <c r="D1524" t="s">
        <v>568</v>
      </c>
      <c r="E1524">
        <f>VLOOKUP(A1524,home!$A$2:$E$405,3,FALSE)</f>
        <v>1.4833333333333301</v>
      </c>
      <c r="F1524">
        <f>VLOOKUP(B1524,home!$B$2:$E$405,3,FALSE)</f>
        <v>0.9</v>
      </c>
      <c r="G1524">
        <f>VLOOKUP(C1524,away!$B$2:$E$405,4,FALSE)</f>
        <v>0.67</v>
      </c>
      <c r="H1524">
        <f>VLOOKUP(A1524,away!$A$2:$E$405,3,FALSE)</f>
        <v>1.3333333333333299</v>
      </c>
      <c r="I1524">
        <f>VLOOKUP(C1524,away!$B$2:$E$405,3,FALSE)</f>
        <v>1.34</v>
      </c>
      <c r="J1524">
        <f>VLOOKUP(B1524,home!$B$2:$E$405,4,FALSE)</f>
        <v>0.71</v>
      </c>
      <c r="K1524" s="3">
        <f t="shared" si="1738"/>
        <v>0.89444999999999808</v>
      </c>
      <c r="L1524" s="3">
        <f t="shared" si="1739"/>
        <v>1.2685333333333302</v>
      </c>
      <c r="M1524" s="5">
        <f t="shared" si="1740"/>
        <v>0.11498158046312434</v>
      </c>
      <c r="N1524" s="5">
        <f t="shared" si="1741"/>
        <v>0.10284527464524135</v>
      </c>
      <c r="O1524" s="5">
        <f t="shared" si="1742"/>
        <v>0.14585796753682165</v>
      </c>
      <c r="P1524" s="5">
        <f t="shared" si="1743"/>
        <v>0.13046265906330984</v>
      </c>
      <c r="Q1524" s="5">
        <f t="shared" si="1744"/>
        <v>4.5994977953217962E-2</v>
      </c>
      <c r="R1524" s="5">
        <f t="shared" si="1745"/>
        <v>9.2512846876354554E-2</v>
      </c>
      <c r="S1524" s="5">
        <f t="shared" si="1746"/>
        <v>3.7007026128258999E-2</v>
      </c>
      <c r="T1524" s="5">
        <f t="shared" si="1747"/>
        <v>5.8346162699588616E-2</v>
      </c>
      <c r="U1524" s="5">
        <f t="shared" si="1748"/>
        <v>8.2748115888555143E-2</v>
      </c>
      <c r="V1524" s="5">
        <f t="shared" si="1749"/>
        <v>4.6655154226264636E-3</v>
      </c>
      <c r="W1524" s="5">
        <f t="shared" si="1750"/>
        <v>1.3713402676751906E-2</v>
      </c>
      <c r="X1524" s="5">
        <f t="shared" si="1751"/>
        <v>1.7395908408882308E-2</v>
      </c>
      <c r="Y1524" s="5">
        <f t="shared" si="1752"/>
        <v>1.1033644840140397E-2</v>
      </c>
      <c r="Z1524" s="5">
        <f t="shared" si="1753"/>
        <v>3.9118543341405985E-2</v>
      </c>
      <c r="AA1524" s="5">
        <f t="shared" si="1754"/>
        <v>3.4989581091720505E-2</v>
      </c>
      <c r="AB1524" s="5">
        <f t="shared" si="1755"/>
        <v>1.564821540374467E-2</v>
      </c>
      <c r="AC1524" s="5">
        <f t="shared" si="1756"/>
        <v>3.3085492122145697E-4</v>
      </c>
      <c r="AD1524" s="5">
        <f t="shared" si="1757"/>
        <v>3.0664882560551784E-3</v>
      </c>
      <c r="AE1524" s="5">
        <f t="shared" si="1758"/>
        <v>3.8899425690811862E-3</v>
      </c>
      <c r="AF1524" s="5">
        <f t="shared" si="1759"/>
        <v>2.4672609068158886E-3</v>
      </c>
      <c r="AG1524" s="5">
        <f t="shared" si="1760"/>
        <v>1.0432675674420576E-3</v>
      </c>
      <c r="AH1524" s="5">
        <f t="shared" si="1761"/>
        <v>1.2405794045004519E-2</v>
      </c>
      <c r="AI1524" s="5">
        <f t="shared" si="1762"/>
        <v>1.1096362483554266E-2</v>
      </c>
      <c r="AJ1524" s="5">
        <f t="shared" si="1763"/>
        <v>4.9625707117075465E-3</v>
      </c>
      <c r="AK1524" s="5">
        <f t="shared" si="1764"/>
        <v>1.4795904576956019E-3</v>
      </c>
      <c r="AL1524" s="5">
        <f t="shared" si="1765"/>
        <v>1.5016044348277631E-5</v>
      </c>
      <c r="AM1524" s="5">
        <f t="shared" si="1766"/>
        <v>5.4856408412570974E-4</v>
      </c>
      <c r="AN1524" s="5">
        <f t="shared" si="1767"/>
        <v>6.95871826182932E-4</v>
      </c>
      <c r="AO1524" s="5">
        <f t="shared" si="1768"/>
        <v>4.4136830362029344E-4</v>
      </c>
      <c r="AP1524" s="5">
        <f t="shared" si="1769"/>
        <v>1.8663013513970931E-4</v>
      </c>
      <c r="AQ1524" s="5">
        <f t="shared" si="1770"/>
        <v>5.9186636857306324E-5</v>
      </c>
      <c r="AR1524" s="5">
        <f t="shared" si="1771"/>
        <v>3.1474326545112728E-3</v>
      </c>
      <c r="AS1524" s="5">
        <f t="shared" si="1772"/>
        <v>2.8152211378276015E-3</v>
      </c>
      <c r="AT1524" s="5">
        <f t="shared" si="1773"/>
        <v>1.2590372733649465E-3</v>
      </c>
      <c r="AU1524" s="5">
        <f t="shared" si="1774"/>
        <v>3.7538196305375799E-4</v>
      </c>
      <c r="AV1524" s="5">
        <f t="shared" si="1775"/>
        <v>8.3940099213358258E-5</v>
      </c>
      <c r="AW1524" s="5">
        <f t="shared" si="1776"/>
        <v>4.7327219870982407E-7</v>
      </c>
      <c r="AX1524" s="5">
        <f t="shared" si="1777"/>
        <v>8.1777190841039992E-5</v>
      </c>
      <c r="AY1524" s="5">
        <f t="shared" si="1778"/>
        <v>1.0373709248822034E-4</v>
      </c>
      <c r="AZ1524" s="5">
        <f t="shared" si="1779"/>
        <v>6.5796979862195077E-5</v>
      </c>
      <c r="BA1524" s="5">
        <f t="shared" si="1780"/>
        <v>2.78218873959521E-5</v>
      </c>
      <c r="BB1524" s="5">
        <f t="shared" si="1781"/>
        <v>8.8232478895029191E-6</v>
      </c>
      <c r="BC1524" s="5">
        <f t="shared" si="1782"/>
        <v>2.2385168112194823E-6</v>
      </c>
      <c r="BD1524" s="5">
        <f t="shared" si="1783"/>
        <v>6.6543720611155887E-4</v>
      </c>
      <c r="BE1524" s="5">
        <f t="shared" si="1784"/>
        <v>5.9520030900648256E-4</v>
      </c>
      <c r="BF1524" s="5">
        <f t="shared" si="1785"/>
        <v>2.661884581954236E-4</v>
      </c>
      <c r="BG1524" s="5">
        <f t="shared" si="1786"/>
        <v>7.9364088810965371E-5</v>
      </c>
      <c r="BH1524" s="5">
        <f t="shared" si="1787"/>
        <v>1.7746802309241954E-5</v>
      </c>
      <c r="BI1524" s="5">
        <f t="shared" si="1788"/>
        <v>3.1747254651002864E-6</v>
      </c>
      <c r="BJ1524" s="8">
        <f t="shared" si="1789"/>
        <v>0.26201814642443089</v>
      </c>
      <c r="BK1524" s="8">
        <f t="shared" si="1790"/>
        <v>0.28756638913537763</v>
      </c>
      <c r="BL1524" s="8">
        <f t="shared" si="1791"/>
        <v>0.41100916921302827</v>
      </c>
      <c r="BM1524" s="8">
        <f t="shared" si="1792"/>
        <v>0.36695367775588356</v>
      </c>
      <c r="BN1524" s="8">
        <f t="shared" si="1793"/>
        <v>0.63265530653806967</v>
      </c>
    </row>
    <row r="1525" spans="1:66" x14ac:dyDescent="0.25">
      <c r="A1525" t="s">
        <v>298</v>
      </c>
      <c r="B1525" t="s">
        <v>207</v>
      </c>
      <c r="C1525" t="s">
        <v>506</v>
      </c>
      <c r="D1525" t="s">
        <v>568</v>
      </c>
      <c r="E1525">
        <f>VLOOKUP(A1525,home!$A$2:$E$405,3,FALSE)</f>
        <v>1.4833333333333301</v>
      </c>
      <c r="F1525">
        <f>VLOOKUP(B1525,home!$B$2:$E$405,3,FALSE)</f>
        <v>0.57999999999999996</v>
      </c>
      <c r="G1525" t="e">
        <f>VLOOKUP(C1525,away!$B$2:$E$405,4,FALSE)</f>
        <v>#N/A</v>
      </c>
      <c r="H1525">
        <f>VLOOKUP(A1525,away!$A$2:$E$405,3,FALSE)</f>
        <v>1.3333333333333299</v>
      </c>
      <c r="I1525" t="e">
        <f>VLOOKUP(C1525,away!$B$2:$E$405,3,FALSE)</f>
        <v>#N/A</v>
      </c>
      <c r="J1525">
        <f>VLOOKUP(B1525,home!$B$2:$E$405,4,FALSE)</f>
        <v>0.92</v>
      </c>
      <c r="K1525" s="3" t="e">
        <f t="shared" si="1738"/>
        <v>#N/A</v>
      </c>
      <c r="L1525" s="3" t="e">
        <f t="shared" si="1739"/>
        <v>#N/A</v>
      </c>
      <c r="M1525" s="5" t="e">
        <f t="shared" si="1740"/>
        <v>#N/A</v>
      </c>
      <c r="N1525" s="5" t="e">
        <f t="shared" si="1741"/>
        <v>#N/A</v>
      </c>
      <c r="O1525" s="5" t="e">
        <f t="shared" si="1742"/>
        <v>#N/A</v>
      </c>
      <c r="P1525" s="5" t="e">
        <f t="shared" si="1743"/>
        <v>#N/A</v>
      </c>
      <c r="Q1525" s="5" t="e">
        <f t="shared" si="1744"/>
        <v>#N/A</v>
      </c>
      <c r="R1525" s="5" t="e">
        <f t="shared" si="1745"/>
        <v>#N/A</v>
      </c>
      <c r="S1525" s="5" t="e">
        <f t="shared" si="1746"/>
        <v>#N/A</v>
      </c>
      <c r="T1525" s="5" t="e">
        <f t="shared" si="1747"/>
        <v>#N/A</v>
      </c>
      <c r="U1525" s="5" t="e">
        <f t="shared" si="1748"/>
        <v>#N/A</v>
      </c>
      <c r="V1525" s="5" t="e">
        <f t="shared" si="1749"/>
        <v>#N/A</v>
      </c>
      <c r="W1525" s="5" t="e">
        <f t="shared" si="1750"/>
        <v>#N/A</v>
      </c>
      <c r="X1525" s="5" t="e">
        <f t="shared" si="1751"/>
        <v>#N/A</v>
      </c>
      <c r="Y1525" s="5" t="e">
        <f t="shared" si="1752"/>
        <v>#N/A</v>
      </c>
      <c r="Z1525" s="5" t="e">
        <f t="shared" si="1753"/>
        <v>#N/A</v>
      </c>
      <c r="AA1525" s="5" t="e">
        <f t="shared" si="1754"/>
        <v>#N/A</v>
      </c>
      <c r="AB1525" s="5" t="e">
        <f t="shared" si="1755"/>
        <v>#N/A</v>
      </c>
      <c r="AC1525" s="5" t="e">
        <f t="shared" si="1756"/>
        <v>#N/A</v>
      </c>
      <c r="AD1525" s="5" t="e">
        <f t="shared" si="1757"/>
        <v>#N/A</v>
      </c>
      <c r="AE1525" s="5" t="e">
        <f t="shared" si="1758"/>
        <v>#N/A</v>
      </c>
      <c r="AF1525" s="5" t="e">
        <f t="shared" si="1759"/>
        <v>#N/A</v>
      </c>
      <c r="AG1525" s="5" t="e">
        <f t="shared" si="1760"/>
        <v>#N/A</v>
      </c>
      <c r="AH1525" s="5" t="e">
        <f t="shared" si="1761"/>
        <v>#N/A</v>
      </c>
      <c r="AI1525" s="5" t="e">
        <f t="shared" si="1762"/>
        <v>#N/A</v>
      </c>
      <c r="AJ1525" s="5" t="e">
        <f t="shared" si="1763"/>
        <v>#N/A</v>
      </c>
      <c r="AK1525" s="5" t="e">
        <f t="shared" si="1764"/>
        <v>#N/A</v>
      </c>
      <c r="AL1525" s="5" t="e">
        <f t="shared" si="1765"/>
        <v>#N/A</v>
      </c>
      <c r="AM1525" s="5" t="e">
        <f t="shared" si="1766"/>
        <v>#N/A</v>
      </c>
      <c r="AN1525" s="5" t="e">
        <f t="shared" si="1767"/>
        <v>#N/A</v>
      </c>
      <c r="AO1525" s="5" t="e">
        <f t="shared" si="1768"/>
        <v>#N/A</v>
      </c>
      <c r="AP1525" s="5" t="e">
        <f t="shared" si="1769"/>
        <v>#N/A</v>
      </c>
      <c r="AQ1525" s="5" t="e">
        <f t="shared" si="1770"/>
        <v>#N/A</v>
      </c>
      <c r="AR1525" s="5" t="e">
        <f t="shared" si="1771"/>
        <v>#N/A</v>
      </c>
      <c r="AS1525" s="5" t="e">
        <f t="shared" si="1772"/>
        <v>#N/A</v>
      </c>
      <c r="AT1525" s="5" t="e">
        <f t="shared" si="1773"/>
        <v>#N/A</v>
      </c>
      <c r="AU1525" s="5" t="e">
        <f t="shared" si="1774"/>
        <v>#N/A</v>
      </c>
      <c r="AV1525" s="5" t="e">
        <f t="shared" si="1775"/>
        <v>#N/A</v>
      </c>
      <c r="AW1525" s="5" t="e">
        <f t="shared" si="1776"/>
        <v>#N/A</v>
      </c>
      <c r="AX1525" s="5" t="e">
        <f t="shared" si="1777"/>
        <v>#N/A</v>
      </c>
      <c r="AY1525" s="5" t="e">
        <f t="shared" si="1778"/>
        <v>#N/A</v>
      </c>
      <c r="AZ1525" s="5" t="e">
        <f t="shared" si="1779"/>
        <v>#N/A</v>
      </c>
      <c r="BA1525" s="5" t="e">
        <f t="shared" si="1780"/>
        <v>#N/A</v>
      </c>
      <c r="BB1525" s="5" t="e">
        <f t="shared" si="1781"/>
        <v>#N/A</v>
      </c>
      <c r="BC1525" s="5" t="e">
        <f t="shared" si="1782"/>
        <v>#N/A</v>
      </c>
      <c r="BD1525" s="5" t="e">
        <f t="shared" si="1783"/>
        <v>#N/A</v>
      </c>
      <c r="BE1525" s="5" t="e">
        <f t="shared" si="1784"/>
        <v>#N/A</v>
      </c>
      <c r="BF1525" s="5" t="e">
        <f t="shared" si="1785"/>
        <v>#N/A</v>
      </c>
      <c r="BG1525" s="5" t="e">
        <f t="shared" si="1786"/>
        <v>#N/A</v>
      </c>
      <c r="BH1525" s="5" t="e">
        <f t="shared" si="1787"/>
        <v>#N/A</v>
      </c>
      <c r="BI1525" s="5" t="e">
        <f t="shared" si="1788"/>
        <v>#N/A</v>
      </c>
      <c r="BJ1525" s="8" t="e">
        <f t="shared" si="1789"/>
        <v>#N/A</v>
      </c>
      <c r="BK1525" s="8" t="e">
        <f t="shared" si="1790"/>
        <v>#N/A</v>
      </c>
      <c r="BL1525" s="8" t="e">
        <f t="shared" si="1791"/>
        <v>#N/A</v>
      </c>
      <c r="BM1525" s="8" t="e">
        <f t="shared" si="1792"/>
        <v>#N/A</v>
      </c>
      <c r="BN1525" s="8" t="e">
        <f t="shared" si="1793"/>
        <v>#N/A</v>
      </c>
    </row>
    <row r="1526" spans="1:66" x14ac:dyDescent="0.25">
      <c r="A1526" t="s">
        <v>304</v>
      </c>
      <c r="B1526" t="s">
        <v>305</v>
      </c>
      <c r="C1526" t="s">
        <v>339</v>
      </c>
      <c r="D1526" t="s">
        <v>568</v>
      </c>
      <c r="E1526">
        <f>VLOOKUP(A1526,home!$A$2:$E$405,3,FALSE)</f>
        <v>1.32222222222222</v>
      </c>
      <c r="F1526">
        <f>VLOOKUP(B1526,home!$B$2:$E$405,3,FALSE)</f>
        <v>0.71</v>
      </c>
      <c r="G1526">
        <f>VLOOKUP(C1526,away!$B$2:$E$405,4,FALSE)</f>
        <v>0.8</v>
      </c>
      <c r="H1526">
        <f>VLOOKUP(A1526,away!$A$2:$E$405,3,FALSE)</f>
        <v>1.2777777777777799</v>
      </c>
      <c r="I1526">
        <f>VLOOKUP(C1526,away!$B$2:$E$405,3,FALSE)</f>
        <v>0.97</v>
      </c>
      <c r="J1526">
        <f>VLOOKUP(B1526,home!$B$2:$E$405,4,FALSE)</f>
        <v>1.1299999999999999</v>
      </c>
      <c r="K1526" s="3">
        <f t="shared" si="1738"/>
        <v>0.75102222222222093</v>
      </c>
      <c r="L1526" s="3">
        <f t="shared" si="1739"/>
        <v>1.4005722222222245</v>
      </c>
      <c r="M1526" s="5">
        <f t="shared" si="1740"/>
        <v>0.11629857824271086</v>
      </c>
      <c r="N1526" s="5">
        <f t="shared" si="1741"/>
        <v>8.7342816673125545E-2</v>
      </c>
      <c r="O1526" s="5">
        <f t="shared" si="1742"/>
        <v>0.16288455817067879</v>
      </c>
      <c r="P1526" s="5">
        <f t="shared" si="1743"/>
        <v>0.12232992284302781</v>
      </c>
      <c r="Q1526" s="5">
        <f t="shared" si="1744"/>
        <v>3.2798198136499396E-2</v>
      </c>
      <c r="R1526" s="5">
        <f t="shared" si="1745"/>
        <v>0.11406579380139643</v>
      </c>
      <c r="S1526" s="5">
        <f t="shared" si="1746"/>
        <v>3.2168514544413745E-2</v>
      </c>
      <c r="T1526" s="5">
        <f t="shared" si="1747"/>
        <v>4.593624524892178E-2</v>
      </c>
      <c r="U1526" s="5">
        <f t="shared" si="1748"/>
        <v>8.5665945940266386E-2</v>
      </c>
      <c r="V1526" s="5">
        <f t="shared" si="1749"/>
        <v>3.7596446067756483E-3</v>
      </c>
      <c r="W1526" s="5">
        <f t="shared" si="1750"/>
        <v>8.2107252164528282E-3</v>
      </c>
      <c r="X1526" s="5">
        <f t="shared" si="1751"/>
        <v>1.1499713662463391E-2</v>
      </c>
      <c r="Y1526" s="5">
        <f t="shared" si="1752"/>
        <v>8.0530897595778167E-3</v>
      </c>
      <c r="Z1526" s="5">
        <f t="shared" si="1753"/>
        <v>5.3252460767987959E-2</v>
      </c>
      <c r="AA1526" s="5">
        <f t="shared" si="1754"/>
        <v>3.9993781424775957E-2</v>
      </c>
      <c r="AB1526" s="5">
        <f t="shared" si="1755"/>
        <v>1.5018109300352508E-2</v>
      </c>
      <c r="AC1526" s="5">
        <f t="shared" si="1756"/>
        <v>2.4716393872429833E-4</v>
      </c>
      <c r="AD1526" s="5">
        <f t="shared" si="1757"/>
        <v>1.5416092745291069E-3</v>
      </c>
      <c r="AE1526" s="5">
        <f t="shared" si="1758"/>
        <v>2.1591351274256225E-3</v>
      </c>
      <c r="AF1526" s="5">
        <f t="shared" si="1759"/>
        <v>1.5120123417482853E-3</v>
      </c>
      <c r="AG1526" s="5">
        <f t="shared" si="1760"/>
        <v>7.0589416183660877E-4</v>
      </c>
      <c r="AH1526" s="5">
        <f t="shared" si="1761"/>
        <v>1.8645979329155675E-2</v>
      </c>
      <c r="AI1526" s="5">
        <f t="shared" si="1762"/>
        <v>1.400354483129209E-2</v>
      </c>
      <c r="AJ1526" s="5">
        <f t="shared" si="1763"/>
        <v>5.2584866790927401E-3</v>
      </c>
      <c r="AK1526" s="5">
        <f t="shared" si="1764"/>
        <v>1.3164134504193923E-3</v>
      </c>
      <c r="AL1526" s="5">
        <f t="shared" si="1765"/>
        <v>1.0399282952753482E-5</v>
      </c>
      <c r="AM1526" s="5">
        <f t="shared" si="1766"/>
        <v>2.3155656463104719E-4</v>
      </c>
      <c r="AN1526" s="5">
        <f t="shared" si="1767"/>
        <v>3.2431169229544989E-4</v>
      </c>
      <c r="AO1526" s="5">
        <f t="shared" si="1768"/>
        <v>2.2711097378544436E-4</v>
      </c>
      <c r="AP1526" s="5">
        <f t="shared" si="1769"/>
        <v>1.0602844041524442E-4</v>
      </c>
      <c r="AQ1526" s="5">
        <f t="shared" si="1770"/>
        <v>3.7125122102783885E-5</v>
      </c>
      <c r="AR1526" s="5">
        <f t="shared" si="1771"/>
        <v>5.2230081409090417E-3</v>
      </c>
      <c r="AS1526" s="5">
        <f t="shared" si="1772"/>
        <v>3.9225951806702592E-3</v>
      </c>
      <c r="AT1526" s="5">
        <f t="shared" si="1773"/>
        <v>1.472978074732576E-3</v>
      </c>
      <c r="AU1526" s="5">
        <f t="shared" si="1774"/>
        <v>3.6874642232342263E-4</v>
      </c>
      <c r="AV1526" s="5">
        <f t="shared" si="1775"/>
        <v>6.92341893824576E-5</v>
      </c>
      <c r="AW1526" s="5">
        <f t="shared" si="1776"/>
        <v>3.0384996495309962E-7</v>
      </c>
      <c r="AX1526" s="5">
        <f t="shared" si="1777"/>
        <v>2.8984020956558722E-5</v>
      </c>
      <c r="AY1526" s="5">
        <f t="shared" si="1778"/>
        <v>4.0594214640062971E-5</v>
      </c>
      <c r="AZ1526" s="5">
        <f t="shared" si="1779"/>
        <v>2.8427564703899487E-5</v>
      </c>
      <c r="BA1526" s="5">
        <f t="shared" si="1780"/>
        <v>1.3271619156568864E-5</v>
      </c>
      <c r="BB1526" s="5">
        <f t="shared" si="1781"/>
        <v>4.6469652836506722E-6</v>
      </c>
      <c r="BC1526" s="5">
        <f t="shared" si="1782"/>
        <v>1.3016820987824296E-6</v>
      </c>
      <c r="BD1526" s="5">
        <f t="shared" si="1783"/>
        <v>1.2192000197662918E-3</v>
      </c>
      <c r="BE1526" s="5">
        <f t="shared" si="1784"/>
        <v>9.1564630817825613E-4</v>
      </c>
      <c r="BF1526" s="5">
        <f t="shared" si="1785"/>
        <v>3.4383536256880318E-4</v>
      </c>
      <c r="BG1526" s="5">
        <f t="shared" si="1786"/>
        <v>8.6075999358335213E-5</v>
      </c>
      <c r="BH1526" s="5">
        <f t="shared" si="1787"/>
        <v>1.6161247079523843E-5</v>
      </c>
      <c r="BI1526" s="5">
        <f t="shared" si="1788"/>
        <v>2.4274911391092755E-6</v>
      </c>
      <c r="BJ1526" s="8">
        <f t="shared" si="1789"/>
        <v>0.20080279846264981</v>
      </c>
      <c r="BK1526" s="8">
        <f t="shared" si="1790"/>
        <v>0.27485481767324527</v>
      </c>
      <c r="BL1526" s="8">
        <f t="shared" si="1791"/>
        <v>0.47049252136353809</v>
      </c>
      <c r="BM1526" s="8">
        <f t="shared" si="1792"/>
        <v>0.36364244003530721</v>
      </c>
      <c r="BN1526" s="8">
        <f t="shared" si="1793"/>
        <v>0.63571986786743884</v>
      </c>
    </row>
    <row r="1527" spans="1:66" x14ac:dyDescent="0.25">
      <c r="A1527" t="s">
        <v>304</v>
      </c>
      <c r="B1527" t="s">
        <v>310</v>
      </c>
      <c r="C1527" t="s">
        <v>331</v>
      </c>
      <c r="D1527" t="s">
        <v>568</v>
      </c>
      <c r="E1527">
        <f>VLOOKUP(A1527,home!$A$2:$E$405,3,FALSE)</f>
        <v>1.32222222222222</v>
      </c>
      <c r="F1527">
        <f>VLOOKUP(B1527,home!$B$2:$E$405,3,FALSE)</f>
        <v>1.39</v>
      </c>
      <c r="G1527">
        <f>VLOOKUP(C1527,away!$B$2:$E$405,4,FALSE)</f>
        <v>1.65</v>
      </c>
      <c r="H1527">
        <f>VLOOKUP(A1527,away!$A$2:$E$405,3,FALSE)</f>
        <v>1.2777777777777799</v>
      </c>
      <c r="I1527">
        <f>VLOOKUP(C1527,away!$B$2:$E$405,3,FALSE)</f>
        <v>0.52</v>
      </c>
      <c r="J1527">
        <f>VLOOKUP(B1527,home!$B$2:$E$405,4,FALSE)</f>
        <v>1.26</v>
      </c>
      <c r="K1527" s="3">
        <f t="shared" ref="K1527:K1590" si="1794">E1527*F1527*G1527</f>
        <v>3.0325166666666612</v>
      </c>
      <c r="L1527" s="3">
        <f t="shared" ref="L1527:L1590" si="1795">H1527*I1527*J1527</f>
        <v>0.8372000000000015</v>
      </c>
      <c r="M1527" s="5">
        <f t="shared" ref="M1527:M1590" si="1796">_xlfn.POISSON.DIST(0,K1527,FALSE) * _xlfn.POISSON.DIST(0,L1527,FALSE)</f>
        <v>2.0864280133862798E-2</v>
      </c>
      <c r="N1527" s="5">
        <f t="shared" ref="N1527:N1590" si="1797">_xlfn.POISSON.DIST(1,K1527,FALSE) * _xlfn.POISSON.DIST(0,L1527,FALSE)</f>
        <v>6.3271277243941049E-2</v>
      </c>
      <c r="O1527" s="5">
        <f t="shared" ref="O1527:O1590" si="1798">_xlfn.POISSON.DIST(0,K1527,FALSE) * _xlfn.POISSON.DIST(1,L1527,FALSE)</f>
        <v>1.7467575328069963E-2</v>
      </c>
      <c r="P1527" s="5">
        <f t="shared" ref="P1527:P1590" si="1799">_xlfn.POISSON.DIST(1,K1527,FALSE) * _xlfn.POISSON.DIST(1,L1527,FALSE)</f>
        <v>5.2970713308627536E-2</v>
      </c>
      <c r="Q1527" s="5">
        <f t="shared" ref="Q1527:Q1590" si="1800">_xlfn.POISSON.DIST(2,K1527,FALSE) * _xlfn.POISSON.DIST(0,L1527,FALSE)</f>
        <v>9.5935601381769139E-2</v>
      </c>
      <c r="R1527" s="5">
        <f t="shared" ref="R1527:R1590" si="1801">_xlfn.POISSON.DIST(0,K1527,FALSE) * _xlfn.POISSON.DIST(2,L1527,FALSE)</f>
        <v>7.3119270323300989E-3</v>
      </c>
      <c r="S1527" s="5">
        <f t="shared" ref="S1527:S1590" si="1802">_xlfn.POISSON.DIST(2,K1527,FALSE) * _xlfn.POISSON.DIST(2,L1527,FALSE)</f>
        <v>3.362081570059576E-2</v>
      </c>
      <c r="T1527" s="5">
        <f t="shared" ref="T1527:T1590" si="1803">_xlfn.POISSON.DIST(2,K1527,FALSE) * _xlfn.POISSON.DIST(1,L1527,FALSE)</f>
        <v>8.0317285476817254E-2</v>
      </c>
      <c r="U1527" s="5">
        <f t="shared" ref="U1527:U1590" si="1804">_xlfn.POISSON.DIST(1,K1527,FALSE) * _xlfn.POISSON.DIST(2,L1527,FALSE)</f>
        <v>2.2173540590991522E-2</v>
      </c>
      <c r="V1527" s="5">
        <f t="shared" ref="V1527:V1590" si="1805">_xlfn.POISSON.DIST(3,K1527,FALSE) * _xlfn.POISSON.DIST(3,L1527,FALSE)</f>
        <v>9.484144290051363E-3</v>
      </c>
      <c r="W1527" s="5">
        <f t="shared" ref="W1527:W1590" si="1806">_xlfn.POISSON.DIST(3,K1527,FALSE) * _xlfn.POISSON.DIST(0,L1527,FALSE)</f>
        <v>9.6975436705634716E-2</v>
      </c>
      <c r="X1527" s="5">
        <f t="shared" ref="X1527:X1590" si="1807">_xlfn.POISSON.DIST(3,K1527,FALSE) * _xlfn.POISSON.DIST(1,L1527,FALSE)</f>
        <v>8.1187835609957515E-2</v>
      </c>
      <c r="Y1527" s="5">
        <f t="shared" ref="Y1527:Y1590" si="1808">_xlfn.POISSON.DIST(3,K1527,FALSE) * _xlfn.POISSON.DIST(2,L1527,FALSE)</f>
        <v>3.3985227986328276E-2</v>
      </c>
      <c r="Z1527" s="5">
        <f t="shared" ref="Z1527:Z1590" si="1809">_xlfn.POISSON.DIST(0,K1527,FALSE) * _xlfn.POISSON.DIST(3,L1527,FALSE)</f>
        <v>2.0405151038222573E-3</v>
      </c>
      <c r="AA1527" s="5">
        <f t="shared" ref="AA1527:AA1590" si="1810">_xlfn.POISSON.DIST(1,K1527,FALSE) * _xlfn.POISSON.DIST(3,L1527,FALSE)</f>
        <v>6.1878960609260472E-3</v>
      </c>
      <c r="AB1527" s="5">
        <f t="shared" ref="AB1527:AB1590" si="1811">_xlfn.POISSON.DIST(2,K1527,FALSE) * _xlfn.POISSON.DIST(3,L1527,FALSE)</f>
        <v>9.382448968179611E-3</v>
      </c>
      <c r="AC1527" s="5">
        <f t="shared" ref="AC1527:AC1590" si="1812">_xlfn.POISSON.DIST(4,K1527,FALSE) * _xlfn.POISSON.DIST(4,L1527,FALSE)</f>
        <v>1.5049102010192292E-3</v>
      </c>
      <c r="AD1527" s="5">
        <f t="shared" ref="AD1527:AD1590" si="1813">_xlfn.POISSON.DIST(4,K1527,FALSE) * _xlfn.POISSON.DIST(0,L1527,FALSE)</f>
        <v>7.3519907016778796E-2</v>
      </c>
      <c r="AE1527" s="5">
        <f t="shared" ref="AE1527:AE1590" si="1814">_xlfn.POISSON.DIST(4,K1527,FALSE) * _xlfn.POISSON.DIST(1,L1527,FALSE)</f>
        <v>6.1550866154447312E-2</v>
      </c>
      <c r="AF1527" s="5">
        <f t="shared" ref="AF1527:AF1590" si="1815">_xlfn.POISSON.DIST(4,K1527,FALSE) * _xlfn.POISSON.DIST(2,L1527,FALSE)</f>
        <v>2.576519257225169E-2</v>
      </c>
      <c r="AG1527" s="5">
        <f t="shared" ref="AG1527:AG1590" si="1816">_xlfn.POISSON.DIST(4,K1527,FALSE) * _xlfn.POISSON.DIST(3,L1527,FALSE)</f>
        <v>7.1902064071630526E-3</v>
      </c>
      <c r="AH1527" s="5">
        <f t="shared" ref="AH1527:AH1590" si="1817">_xlfn.POISSON.DIST(0,K1527,FALSE) * _xlfn.POISSON.DIST(4,L1527,FALSE)</f>
        <v>4.2707981122999905E-4</v>
      </c>
      <c r="AI1527" s="5">
        <f t="shared" ref="AI1527:AI1590" si="1818">_xlfn.POISSON.DIST(1,K1527,FALSE) * _xlfn.POISSON.DIST(4,L1527,FALSE)</f>
        <v>1.2951266455518235E-3</v>
      </c>
      <c r="AJ1527" s="5">
        <f t="shared" ref="AJ1527:AJ1590" si="1819">_xlfn.POISSON.DIST(2,K1527,FALSE) * _xlfn.POISSON.DIST(4,L1527,FALSE)</f>
        <v>1.9637465690399954E-3</v>
      </c>
      <c r="AK1527" s="5">
        <f t="shared" ref="AK1527:AK1590" si="1820">_xlfn.POISSON.DIST(3,K1527,FALSE) * _xlfn.POISSON.DIST(4,L1527,FALSE)</f>
        <v>1.9850313999077531E-3</v>
      </c>
      <c r="AL1527" s="5">
        <f t="shared" ref="AL1527:AL1590" si="1821">_xlfn.POISSON.DIST(5,K1527,FALSE) * _xlfn.POISSON.DIST(5,L1527,FALSE)</f>
        <v>1.5282802244212409E-4</v>
      </c>
      <c r="AM1527" s="5">
        <f t="shared" ref="AM1527:AM1590" si="1822">_xlfn.POISSON.DIST(5,K1527,FALSE) * _xlfn.POISSON.DIST(0,L1527,FALSE)</f>
        <v>4.4590068672032988E-2</v>
      </c>
      <c r="AN1527" s="5">
        <f t="shared" ref="AN1527:AN1590" si="1823">_xlfn.POISSON.DIST(5,K1527,FALSE) * _xlfn.POISSON.DIST(1,L1527,FALSE)</f>
        <v>3.7330805492226081E-2</v>
      </c>
      <c r="AO1527" s="5">
        <f t="shared" ref="AO1527:AO1590" si="1824">_xlfn.POISSON.DIST(5,K1527,FALSE) * _xlfn.POISSON.DIST(2,L1527,FALSE)</f>
        <v>1.5626675179045865E-2</v>
      </c>
      <c r="AP1527" s="5">
        <f t="shared" ref="AP1527:AP1590" si="1825">_xlfn.POISSON.DIST(5,K1527,FALSE) * _xlfn.POISSON.DIST(3,L1527,FALSE)</f>
        <v>4.3608841532990746E-3</v>
      </c>
      <c r="AQ1527" s="5">
        <f t="shared" ref="AQ1527:AQ1590" si="1826">_xlfn.POISSON.DIST(5,K1527,FALSE) * _xlfn.POISSON.DIST(4,L1527,FALSE)</f>
        <v>9.1273305328549764E-4</v>
      </c>
      <c r="AR1527" s="5">
        <f t="shared" ref="AR1527:AR1590" si="1827">_xlfn.POISSON.DIST(0,K1527,FALSE) * _xlfn.POISSON.DIST(5,L1527,FALSE)</f>
        <v>7.1510243592351203E-5</v>
      </c>
      <c r="AS1527" s="5">
        <f t="shared" ref="AS1527:AS1590" si="1828">_xlfn.POISSON.DIST(1,K1527,FALSE) * _xlfn.POISSON.DIST(5,L1527,FALSE)</f>
        <v>2.1685600553119784E-4</v>
      </c>
      <c r="AT1527" s="5">
        <f t="shared" ref="AT1527:AT1590" si="1829">_xlfn.POISSON.DIST(2,K1527,FALSE) * _xlfn.POISSON.DIST(5,L1527,FALSE)</f>
        <v>3.2880972552005761E-4</v>
      </c>
      <c r="AU1527" s="5">
        <f t="shared" ref="AU1527:AU1590" si="1830">_xlfn.POISSON.DIST(3,K1527,FALSE) * _xlfn.POISSON.DIST(5,L1527,FALSE)</f>
        <v>3.3237365760055497E-4</v>
      </c>
      <c r="AV1527" s="5">
        <f t="shared" ref="AV1527:AV1590" si="1831">_xlfn.POISSON.DIST(4,K1527,FALSE) * _xlfn.POISSON.DIST(5,L1527,FALSE)</f>
        <v>2.5198216405866031E-4</v>
      </c>
      <c r="AW1527" s="5">
        <f t="shared" ref="AW1527:AW1590" si="1832">_xlfn.POISSON.DIST(6,K1527,FALSE) * _xlfn.POISSON.DIST(6,L1527,FALSE)</f>
        <v>1.0777869202461277E-5</v>
      </c>
      <c r="AX1527" s="5">
        <f t="shared" ref="AX1527:AX1590" si="1833">_xlfn.POISSON.DIST(6,K1527,FALSE) * _xlfn.POISSON.DIST(0,L1527,FALSE)</f>
        <v>2.2536687735958485E-2</v>
      </c>
      <c r="AY1527" s="5">
        <f t="shared" ref="AY1527:AY1590" si="1834">_xlfn.POISSON.DIST(6,K1527,FALSE) * _xlfn.POISSON.DIST(1,L1527,FALSE)</f>
        <v>1.8867714972544476E-2</v>
      </c>
      <c r="AZ1527" s="5">
        <f t="shared" ref="AZ1527:AZ1590" si="1835">_xlfn.POISSON.DIST(6,K1527,FALSE) * _xlfn.POISSON.DIST(2,L1527,FALSE)</f>
        <v>7.8980254875071314E-3</v>
      </c>
      <c r="BA1527" s="5">
        <f t="shared" ref="BA1527:BA1590" si="1836">_xlfn.POISSON.DIST(6,K1527,FALSE) * _xlfn.POISSON.DIST(3,L1527,FALSE)</f>
        <v>2.2040756460469943E-3</v>
      </c>
      <c r="BB1527" s="5">
        <f t="shared" ref="BB1527:BB1590" si="1837">_xlfn.POISSON.DIST(6,K1527,FALSE) * _xlfn.POISSON.DIST(4,L1527,FALSE)</f>
        <v>4.6131303271763663E-4</v>
      </c>
      <c r="BC1527" s="5">
        <f t="shared" ref="BC1527:BC1590" si="1838">_xlfn.POISSON.DIST(6,K1527,FALSE) * _xlfn.POISSON.DIST(5,L1527,FALSE)</f>
        <v>7.7242254198241263E-5</v>
      </c>
      <c r="BD1527" s="5">
        <f t="shared" ref="BD1527:BD1590" si="1839">_xlfn.POISSON.DIST(0,K1527,FALSE) * _xlfn.POISSON.DIST(6,L1527,FALSE)</f>
        <v>9.9780626559194187E-6</v>
      </c>
      <c r="BE1527" s="5">
        <f t="shared" ref="BE1527:BE1590" si="1840">_xlfn.POISSON.DIST(1,K1527,FALSE) * _xlfn.POISSON.DIST(6,L1527,FALSE)</f>
        <v>3.0258641305119846E-5</v>
      </c>
      <c r="BF1527" s="5">
        <f t="shared" ref="BF1527:BF1590" si="1841">_xlfn.POISSON.DIST(2,K1527,FALSE) * _xlfn.POISSON.DIST(6,L1527,FALSE)</f>
        <v>4.5879917034232099E-5</v>
      </c>
      <c r="BG1527" s="5">
        <f t="shared" ref="BG1527:BG1590" si="1842">_xlfn.POISSON.DIST(3,K1527,FALSE) * _xlfn.POISSON.DIST(6,L1527,FALSE)</f>
        <v>4.6377204357197498E-5</v>
      </c>
      <c r="BH1527" s="5">
        <f t="shared" ref="BH1527:BH1590" si="1843">_xlfn.POISSON.DIST(4,K1527,FALSE) * _xlfn.POISSON.DIST(6,L1527,FALSE)</f>
        <v>3.5159911291651786E-5</v>
      </c>
      <c r="BI1527" s="5">
        <f t="shared" ref="BI1527:BI1590" si="1844">_xlfn.POISSON.DIST(5,K1527,FALSE) * _xlfn.POISSON.DIST(6,L1527,FALSE)</f>
        <v>2.1324603398091076E-5</v>
      </c>
      <c r="BJ1527" s="8">
        <f t="shared" ref="BJ1527:BJ1590" si="1845">SUM(N1527,Q1527,T1527,W1527,X1527,Y1527,AD1527,AE1527,AF1527,AG1527,AM1527,AN1527,AO1527,AP1527,AQ1527,AX1527,AY1527,AZ1527,BA1527,BB1527,BC1527)</f>
        <v>0.77456506223395138</v>
      </c>
      <c r="BK1527" s="8">
        <f t="shared" ref="BK1527:BK1590" si="1846">SUM(M1527,P1527,S1527,V1527,AC1527,AL1527,AY1527)</f>
        <v>0.13746540662914328</v>
      </c>
      <c r="BL1527" s="8">
        <f t="shared" ref="BL1527:BL1590" si="1847">SUM(O1527,R1527,U1527,AA1527,AB1527,AH1527,AI1527,AJ1527,AK1527,AR1527,AS1527,AT1527,AU1527,AV1527,BD1527,BE1527,BF1527,BG1527,BH1527,BI1527)</f>
        <v>6.9584882542571849E-2</v>
      </c>
      <c r="BM1527" s="8">
        <f t="shared" ref="BM1527:BM1590" si="1848">SUM(S1527:BI1527)</f>
        <v>0.70697755497754622</v>
      </c>
      <c r="BN1527" s="8">
        <f t="shared" ref="BN1527:BN1590" si="1849">SUM(M1527:R1527)</f>
        <v>0.25782137442860054</v>
      </c>
    </row>
    <row r="1528" spans="1:66" x14ac:dyDescent="0.25">
      <c r="A1528" t="s">
        <v>304</v>
      </c>
      <c r="B1528" t="s">
        <v>330</v>
      </c>
      <c r="C1528" t="s">
        <v>507</v>
      </c>
      <c r="D1528" t="s">
        <v>568</v>
      </c>
      <c r="E1528">
        <f>VLOOKUP(A1528,home!$A$2:$E$405,3,FALSE)</f>
        <v>1.32222222222222</v>
      </c>
      <c r="F1528">
        <f>VLOOKUP(B1528,home!$B$2:$E$405,3,FALSE)</f>
        <v>0.79</v>
      </c>
      <c r="G1528" t="e">
        <f>VLOOKUP(C1528,away!$B$2:$E$405,4,FALSE)</f>
        <v>#N/A</v>
      </c>
      <c r="H1528">
        <f>VLOOKUP(A1528,away!$A$2:$E$405,3,FALSE)</f>
        <v>1.2777777777777799</v>
      </c>
      <c r="I1528" t="e">
        <f>VLOOKUP(C1528,away!$B$2:$E$405,3,FALSE)</f>
        <v>#N/A</v>
      </c>
      <c r="J1528">
        <f>VLOOKUP(B1528,home!$B$2:$E$405,4,FALSE)</f>
        <v>1.29</v>
      </c>
      <c r="K1528" s="3" t="e">
        <f t="shared" si="1794"/>
        <v>#N/A</v>
      </c>
      <c r="L1528" s="3" t="e">
        <f t="shared" si="1795"/>
        <v>#N/A</v>
      </c>
      <c r="M1528" s="5" t="e">
        <f t="shared" si="1796"/>
        <v>#N/A</v>
      </c>
      <c r="N1528" s="5" t="e">
        <f t="shared" si="1797"/>
        <v>#N/A</v>
      </c>
      <c r="O1528" s="5" t="e">
        <f t="shared" si="1798"/>
        <v>#N/A</v>
      </c>
      <c r="P1528" s="5" t="e">
        <f t="shared" si="1799"/>
        <v>#N/A</v>
      </c>
      <c r="Q1528" s="5" t="e">
        <f t="shared" si="1800"/>
        <v>#N/A</v>
      </c>
      <c r="R1528" s="5" t="e">
        <f t="shared" si="1801"/>
        <v>#N/A</v>
      </c>
      <c r="S1528" s="5" t="e">
        <f t="shared" si="1802"/>
        <v>#N/A</v>
      </c>
      <c r="T1528" s="5" t="e">
        <f t="shared" si="1803"/>
        <v>#N/A</v>
      </c>
      <c r="U1528" s="5" t="e">
        <f t="shared" si="1804"/>
        <v>#N/A</v>
      </c>
      <c r="V1528" s="5" t="e">
        <f t="shared" si="1805"/>
        <v>#N/A</v>
      </c>
      <c r="W1528" s="5" t="e">
        <f t="shared" si="1806"/>
        <v>#N/A</v>
      </c>
      <c r="X1528" s="5" t="e">
        <f t="shared" si="1807"/>
        <v>#N/A</v>
      </c>
      <c r="Y1528" s="5" t="e">
        <f t="shared" si="1808"/>
        <v>#N/A</v>
      </c>
      <c r="Z1528" s="5" t="e">
        <f t="shared" si="1809"/>
        <v>#N/A</v>
      </c>
      <c r="AA1528" s="5" t="e">
        <f t="shared" si="1810"/>
        <v>#N/A</v>
      </c>
      <c r="AB1528" s="5" t="e">
        <f t="shared" si="1811"/>
        <v>#N/A</v>
      </c>
      <c r="AC1528" s="5" t="e">
        <f t="shared" si="1812"/>
        <v>#N/A</v>
      </c>
      <c r="AD1528" s="5" t="e">
        <f t="shared" si="1813"/>
        <v>#N/A</v>
      </c>
      <c r="AE1528" s="5" t="e">
        <f t="shared" si="1814"/>
        <v>#N/A</v>
      </c>
      <c r="AF1528" s="5" t="e">
        <f t="shared" si="1815"/>
        <v>#N/A</v>
      </c>
      <c r="AG1528" s="5" t="e">
        <f t="shared" si="1816"/>
        <v>#N/A</v>
      </c>
      <c r="AH1528" s="5" t="e">
        <f t="shared" si="1817"/>
        <v>#N/A</v>
      </c>
      <c r="AI1528" s="5" t="e">
        <f t="shared" si="1818"/>
        <v>#N/A</v>
      </c>
      <c r="AJ1528" s="5" t="e">
        <f t="shared" si="1819"/>
        <v>#N/A</v>
      </c>
      <c r="AK1528" s="5" t="e">
        <f t="shared" si="1820"/>
        <v>#N/A</v>
      </c>
      <c r="AL1528" s="5" t="e">
        <f t="shared" si="1821"/>
        <v>#N/A</v>
      </c>
      <c r="AM1528" s="5" t="e">
        <f t="shared" si="1822"/>
        <v>#N/A</v>
      </c>
      <c r="AN1528" s="5" t="e">
        <f t="shared" si="1823"/>
        <v>#N/A</v>
      </c>
      <c r="AO1528" s="5" t="e">
        <f t="shared" si="1824"/>
        <v>#N/A</v>
      </c>
      <c r="AP1528" s="5" t="e">
        <f t="shared" si="1825"/>
        <v>#N/A</v>
      </c>
      <c r="AQ1528" s="5" t="e">
        <f t="shared" si="1826"/>
        <v>#N/A</v>
      </c>
      <c r="AR1528" s="5" t="e">
        <f t="shared" si="1827"/>
        <v>#N/A</v>
      </c>
      <c r="AS1528" s="5" t="e">
        <f t="shared" si="1828"/>
        <v>#N/A</v>
      </c>
      <c r="AT1528" s="5" t="e">
        <f t="shared" si="1829"/>
        <v>#N/A</v>
      </c>
      <c r="AU1528" s="5" t="e">
        <f t="shared" si="1830"/>
        <v>#N/A</v>
      </c>
      <c r="AV1528" s="5" t="e">
        <f t="shared" si="1831"/>
        <v>#N/A</v>
      </c>
      <c r="AW1528" s="5" t="e">
        <f t="shared" si="1832"/>
        <v>#N/A</v>
      </c>
      <c r="AX1528" s="5" t="e">
        <f t="shared" si="1833"/>
        <v>#N/A</v>
      </c>
      <c r="AY1528" s="5" t="e">
        <f t="shared" si="1834"/>
        <v>#N/A</v>
      </c>
      <c r="AZ1528" s="5" t="e">
        <f t="shared" si="1835"/>
        <v>#N/A</v>
      </c>
      <c r="BA1528" s="5" t="e">
        <f t="shared" si="1836"/>
        <v>#N/A</v>
      </c>
      <c r="BB1528" s="5" t="e">
        <f t="shared" si="1837"/>
        <v>#N/A</v>
      </c>
      <c r="BC1528" s="5" t="e">
        <f t="shared" si="1838"/>
        <v>#N/A</v>
      </c>
      <c r="BD1528" s="5" t="e">
        <f t="shared" si="1839"/>
        <v>#N/A</v>
      </c>
      <c r="BE1528" s="5" t="e">
        <f t="shared" si="1840"/>
        <v>#N/A</v>
      </c>
      <c r="BF1528" s="5" t="e">
        <f t="shared" si="1841"/>
        <v>#N/A</v>
      </c>
      <c r="BG1528" s="5" t="e">
        <f t="shared" si="1842"/>
        <v>#N/A</v>
      </c>
      <c r="BH1528" s="5" t="e">
        <f t="shared" si="1843"/>
        <v>#N/A</v>
      </c>
      <c r="BI1528" s="5" t="e">
        <f t="shared" si="1844"/>
        <v>#N/A</v>
      </c>
      <c r="BJ1528" s="8" t="e">
        <f t="shared" si="1845"/>
        <v>#N/A</v>
      </c>
      <c r="BK1528" s="8" t="e">
        <f t="shared" si="1846"/>
        <v>#N/A</v>
      </c>
      <c r="BL1528" s="8" t="e">
        <f t="shared" si="1847"/>
        <v>#N/A</v>
      </c>
      <c r="BM1528" s="8" t="e">
        <f t="shared" si="1848"/>
        <v>#N/A</v>
      </c>
      <c r="BN1528" s="8" t="e">
        <f t="shared" si="1849"/>
        <v>#N/A</v>
      </c>
    </row>
    <row r="1529" spans="1:66" x14ac:dyDescent="0.25">
      <c r="A1529" t="s">
        <v>304</v>
      </c>
      <c r="B1529" t="s">
        <v>375</v>
      </c>
      <c r="C1529" t="s">
        <v>335</v>
      </c>
      <c r="D1529" t="s">
        <v>568</v>
      </c>
      <c r="E1529">
        <f>VLOOKUP(A1529,home!$A$2:$E$405,3,FALSE)</f>
        <v>1.32222222222222</v>
      </c>
      <c r="F1529">
        <f>VLOOKUP(B1529,home!$B$2:$E$405,3,FALSE)</f>
        <v>0.92</v>
      </c>
      <c r="G1529">
        <f>VLOOKUP(C1529,away!$B$2:$E$405,4,FALSE)</f>
        <v>1.26</v>
      </c>
      <c r="H1529">
        <f>VLOOKUP(A1529,away!$A$2:$E$405,3,FALSE)</f>
        <v>1.2777777777777799</v>
      </c>
      <c r="I1529">
        <f>VLOOKUP(C1529,away!$B$2:$E$405,3,FALSE)</f>
        <v>0.55000000000000004</v>
      </c>
      <c r="J1529">
        <f>VLOOKUP(B1529,home!$B$2:$E$405,4,FALSE)</f>
        <v>1.17</v>
      </c>
      <c r="K1529" s="3">
        <f t="shared" si="1794"/>
        <v>1.5327199999999974</v>
      </c>
      <c r="L1529" s="3">
        <f t="shared" si="1795"/>
        <v>0.82225000000000148</v>
      </c>
      <c r="M1529" s="5">
        <f t="shared" si="1796"/>
        <v>9.4896353382521753E-2</v>
      </c>
      <c r="N1529" s="5">
        <f t="shared" si="1797"/>
        <v>0.1454495387564585</v>
      </c>
      <c r="O1529" s="5">
        <f t="shared" si="1798"/>
        <v>7.802852656877865E-2</v>
      </c>
      <c r="P1529" s="5">
        <f t="shared" si="1799"/>
        <v>0.1195958832424982</v>
      </c>
      <c r="Q1529" s="5">
        <f t="shared" si="1800"/>
        <v>0.11146670852139938</v>
      </c>
      <c r="R1529" s="5">
        <f t="shared" si="1801"/>
        <v>3.2079477985589182E-2</v>
      </c>
      <c r="S1529" s="5">
        <f t="shared" si="1802"/>
        <v>3.7681045632222528E-2</v>
      </c>
      <c r="T1529" s="5">
        <f t="shared" si="1803"/>
        <v>9.1653501081720795E-2</v>
      </c>
      <c r="U1529" s="5">
        <f t="shared" si="1804"/>
        <v>4.9168857498072163E-2</v>
      </c>
      <c r="V1529" s="5">
        <f t="shared" si="1805"/>
        <v>5.2765145846614117E-3</v>
      </c>
      <c r="W1529" s="5">
        <f t="shared" si="1806"/>
        <v>5.694908449497299E-2</v>
      </c>
      <c r="X1529" s="5">
        <f t="shared" si="1807"/>
        <v>4.6826384725991627E-2</v>
      </c>
      <c r="Y1529" s="5">
        <f t="shared" si="1808"/>
        <v>1.9251497420473343E-2</v>
      </c>
      <c r="Z1529" s="5">
        <f t="shared" si="1809"/>
        <v>8.7924502578835845E-3</v>
      </c>
      <c r="AA1529" s="5">
        <f t="shared" si="1810"/>
        <v>1.3476364359263304E-2</v>
      </c>
      <c r="AB1529" s="5">
        <f t="shared" si="1811"/>
        <v>1.0327746590365011E-2</v>
      </c>
      <c r="AC1529" s="5">
        <f t="shared" si="1812"/>
        <v>4.1561753936079926E-4</v>
      </c>
      <c r="AD1529" s="5">
        <f t="shared" si="1813"/>
        <v>2.1821750196783705E-2</v>
      </c>
      <c r="AE1529" s="5">
        <f t="shared" si="1814"/>
        <v>1.7942934099305433E-2</v>
      </c>
      <c r="AF1529" s="5">
        <f t="shared" si="1815"/>
        <v>7.3767887815769598E-3</v>
      </c>
      <c r="AG1529" s="5">
        <f t="shared" si="1816"/>
        <v>2.0218548585505553E-3</v>
      </c>
      <c r="AH1529" s="5">
        <f t="shared" si="1817"/>
        <v>1.8073980561361972E-3</v>
      </c>
      <c r="AI1529" s="5">
        <f t="shared" si="1818"/>
        <v>2.7702351486010679E-3</v>
      </c>
      <c r="AJ1529" s="5">
        <f t="shared" si="1819"/>
        <v>2.1229974084819112E-3</v>
      </c>
      <c r="AK1529" s="5">
        <f t="shared" si="1820"/>
        <v>1.0846535293094633E-3</v>
      </c>
      <c r="AL1529" s="5">
        <f t="shared" si="1821"/>
        <v>2.0951762608017588E-5</v>
      </c>
      <c r="AM1529" s="5">
        <f t="shared" si="1822"/>
        <v>6.689326592322852E-3</v>
      </c>
      <c r="AN1529" s="5">
        <f t="shared" si="1823"/>
        <v>5.5002987905374747E-3</v>
      </c>
      <c r="AO1529" s="5">
        <f t="shared" si="1824"/>
        <v>2.2613103402597235E-3</v>
      </c>
      <c r="AP1529" s="5">
        <f t="shared" si="1825"/>
        <v>6.1978747575952033E-4</v>
      </c>
      <c r="AQ1529" s="5">
        <f t="shared" si="1826"/>
        <v>1.2740506298581663E-4</v>
      </c>
      <c r="AR1529" s="5">
        <f t="shared" si="1827"/>
        <v>2.9722661033159829E-4</v>
      </c>
      <c r="AS1529" s="5">
        <f t="shared" si="1828"/>
        <v>4.5556517018744655E-4</v>
      </c>
      <c r="AT1529" s="5">
        <f t="shared" si="1829"/>
        <v>3.4912692382485104E-4</v>
      </c>
      <c r="AU1529" s="5">
        <f t="shared" si="1830"/>
        <v>1.7837127289494162E-4</v>
      </c>
      <c r="AV1529" s="5">
        <f t="shared" si="1831"/>
        <v>6.8348304347883582E-5</v>
      </c>
      <c r="AW1529" s="5">
        <f t="shared" si="1832"/>
        <v>7.3347407908069677E-7</v>
      </c>
      <c r="AX1529" s="5">
        <f t="shared" si="1833"/>
        <v>1.7088107757641802E-3</v>
      </c>
      <c r="AY1529" s="5">
        <f t="shared" si="1834"/>
        <v>1.4050696603720996E-3</v>
      </c>
      <c r="AZ1529" s="5">
        <f t="shared" si="1835"/>
        <v>5.7765926412048048E-4</v>
      </c>
      <c r="BA1529" s="5">
        <f t="shared" si="1836"/>
        <v>1.5832677664102198E-4</v>
      </c>
      <c r="BB1529" s="5">
        <f t="shared" si="1837"/>
        <v>3.2546048023270137E-5</v>
      </c>
      <c r="BC1529" s="5">
        <f t="shared" si="1838"/>
        <v>5.352197597426785E-6</v>
      </c>
      <c r="BD1529" s="5">
        <f t="shared" si="1839"/>
        <v>4.0732430057526173E-5</v>
      </c>
      <c r="BE1529" s="5">
        <f t="shared" si="1840"/>
        <v>6.2431410197771406E-5</v>
      </c>
      <c r="BF1529" s="5">
        <f t="shared" si="1841"/>
        <v>4.7844935519164033E-5</v>
      </c>
      <c r="BG1529" s="5">
        <f t="shared" si="1842"/>
        <v>2.4444296522977659E-5</v>
      </c>
      <c r="BH1529" s="5">
        <f t="shared" si="1843"/>
        <v>9.3665655416745597E-6</v>
      </c>
      <c r="BI1529" s="5">
        <f t="shared" si="1844"/>
        <v>2.871264467407081E-6</v>
      </c>
      <c r="BJ1529" s="8">
        <f t="shared" si="1845"/>
        <v>0.53984593592161711</v>
      </c>
      <c r="BK1529" s="8">
        <f t="shared" si="1846"/>
        <v>0.25929143580424485</v>
      </c>
      <c r="BL1529" s="8">
        <f t="shared" si="1847"/>
        <v>0.19240258632849019</v>
      </c>
      <c r="BM1529" s="8">
        <f t="shared" si="1848"/>
        <v>0.41741158366869724</v>
      </c>
      <c r="BN1529" s="8">
        <f t="shared" si="1849"/>
        <v>0.58151648845724568</v>
      </c>
    </row>
    <row r="1530" spans="1:66" x14ac:dyDescent="0.25">
      <c r="A1530" t="s">
        <v>304</v>
      </c>
      <c r="B1530" t="s">
        <v>376</v>
      </c>
      <c r="C1530" t="s">
        <v>378</v>
      </c>
      <c r="D1530" t="s">
        <v>568</v>
      </c>
      <c r="E1530">
        <f>VLOOKUP(A1530,home!$A$2:$E$405,3,FALSE)</f>
        <v>1.32222222222222</v>
      </c>
      <c r="F1530">
        <f>VLOOKUP(B1530,home!$B$2:$E$405,3,FALSE)</f>
        <v>0.92</v>
      </c>
      <c r="G1530">
        <f>VLOOKUP(C1530,away!$B$2:$E$405,4,FALSE)</f>
        <v>1.18</v>
      </c>
      <c r="H1530">
        <f>VLOOKUP(A1530,away!$A$2:$E$405,3,FALSE)</f>
        <v>1.2777777777777799</v>
      </c>
      <c r="I1530">
        <f>VLOOKUP(C1530,away!$B$2:$E$405,3,FALSE)</f>
        <v>1.34</v>
      </c>
      <c r="J1530">
        <f>VLOOKUP(B1530,home!$B$2:$E$405,4,FALSE)</f>
        <v>1.1299999999999999</v>
      </c>
      <c r="K1530" s="3">
        <f t="shared" si="1794"/>
        <v>1.435404444444442</v>
      </c>
      <c r="L1530" s="3">
        <f t="shared" si="1795"/>
        <v>1.9348111111111144</v>
      </c>
      <c r="M1530" s="5">
        <f t="shared" si="1796"/>
        <v>3.4382225264975814E-2</v>
      </c>
      <c r="N1530" s="5">
        <f t="shared" si="1797"/>
        <v>4.9352398955236271E-2</v>
      </c>
      <c r="O1530" s="5">
        <f t="shared" si="1798"/>
        <v>6.6523111467400475E-2</v>
      </c>
      <c r="P1530" s="5">
        <f t="shared" si="1799"/>
        <v>9.5487569858579674E-2</v>
      </c>
      <c r="Q1530" s="5">
        <f t="shared" si="1800"/>
        <v>3.5420326402170688E-2</v>
      </c>
      <c r="R1530" s="5">
        <f t="shared" si="1801"/>
        <v>6.4354827606404819E-2</v>
      </c>
      <c r="S1530" s="5">
        <f t="shared" si="1802"/>
        <v>6.6297890314165137E-2</v>
      </c>
      <c r="T1530" s="5">
        <f t="shared" si="1803"/>
        <v>6.8531641082102204E-2</v>
      </c>
      <c r="U1530" s="5">
        <f t="shared" si="1804"/>
        <v>9.237520556768937E-2</v>
      </c>
      <c r="V1530" s="5">
        <f t="shared" si="1805"/>
        <v>2.0458324303915257E-2</v>
      </c>
      <c r="W1530" s="5">
        <f t="shared" si="1806"/>
        <v>1.6947497980449536E-2</v>
      </c>
      <c r="X1530" s="5">
        <f t="shared" si="1807"/>
        <v>3.2790207398106931E-2</v>
      </c>
      <c r="Y1530" s="5">
        <f t="shared" si="1808"/>
        <v>3.1721428804747584E-2</v>
      </c>
      <c r="Z1530" s="5">
        <f t="shared" si="1809"/>
        <v>4.1504811835504106E-2</v>
      </c>
      <c r="AA1530" s="5">
        <f t="shared" si="1810"/>
        <v>5.9576191374512873E-2</v>
      </c>
      <c r="AB1530" s="5">
        <f t="shared" si="1811"/>
        <v>4.2757964941024205E-2</v>
      </c>
      <c r="AC1530" s="5">
        <f t="shared" si="1812"/>
        <v>3.5511002707509054E-3</v>
      </c>
      <c r="AD1530" s="5">
        <f t="shared" si="1813"/>
        <v>6.0816284808376192E-3</v>
      </c>
      <c r="AE1530" s="5">
        <f t="shared" si="1814"/>
        <v>1.1766802358374432E-2</v>
      </c>
      <c r="AF1530" s="5">
        <f t="shared" si="1815"/>
        <v>1.138326997261566E-2</v>
      </c>
      <c r="AG1530" s="5">
        <f t="shared" si="1816"/>
        <v>7.3414924079314289E-3</v>
      </c>
      <c r="AH1530" s="5">
        <f t="shared" si="1817"/>
        <v>2.0075992775977363E-2</v>
      </c>
      <c r="AI1530" s="5">
        <f t="shared" si="1818"/>
        <v>2.8817169257272419E-2</v>
      </c>
      <c r="AJ1530" s="5">
        <f t="shared" si="1819"/>
        <v>2.0682146414098285E-2</v>
      </c>
      <c r="AK1530" s="5">
        <f t="shared" si="1820"/>
        <v>9.8957482944824517E-3</v>
      </c>
      <c r="AL1530" s="5">
        <f t="shared" si="1821"/>
        <v>3.9448980694517755E-4</v>
      </c>
      <c r="AM1530" s="5">
        <f t="shared" si="1822"/>
        <v>1.745919310170842E-3</v>
      </c>
      <c r="AN1530" s="5">
        <f t="shared" si="1823"/>
        <v>3.3780240804219966E-3</v>
      </c>
      <c r="AO1530" s="5">
        <f t="shared" si="1824"/>
        <v>3.2679192622006924E-3</v>
      </c>
      <c r="AP1530" s="5">
        <f t="shared" si="1825"/>
        <v>2.107602166239978E-3</v>
      </c>
      <c r="AQ1530" s="5">
        <f t="shared" si="1826"/>
        <v>1.019453022260741E-3</v>
      </c>
      <c r="AR1530" s="5">
        <f t="shared" si="1827"/>
        <v>7.7686507779094914E-3</v>
      </c>
      <c r="AS1530" s="5">
        <f t="shared" si="1828"/>
        <v>1.1151155853948056E-2</v>
      </c>
      <c r="AT1530" s="5">
        <f t="shared" si="1829"/>
        <v>8.0032093367248484E-3</v>
      </c>
      <c r="AU1530" s="5">
        <f t="shared" si="1830"/>
        <v>3.8292807505847003E-3</v>
      </c>
      <c r="AV1530" s="5">
        <f t="shared" si="1831"/>
        <v>1.3741416521037074E-3</v>
      </c>
      <c r="AW1530" s="5">
        <f t="shared" si="1832"/>
        <v>3.0433096614497356E-5</v>
      </c>
      <c r="AX1530" s="5">
        <f t="shared" si="1833"/>
        <v>4.1768338957676621E-4</v>
      </c>
      <c r="AY1530" s="5">
        <f t="shared" si="1834"/>
        <v>8.0813846307967933E-4</v>
      </c>
      <c r="AZ1530" s="5">
        <f t="shared" si="1835"/>
        <v>7.817976388414115E-4</v>
      </c>
      <c r="BA1530" s="5">
        <f t="shared" si="1836"/>
        <v>5.042102527569323E-4</v>
      </c>
      <c r="BB1530" s="5">
        <f t="shared" si="1837"/>
        <v>2.4388789984256405E-4</v>
      </c>
      <c r="BC1530" s="5">
        <f t="shared" si="1838"/>
        <v>9.4375403696189491E-5</v>
      </c>
      <c r="BD1530" s="5">
        <f t="shared" si="1839"/>
        <v>2.5051453072402114E-3</v>
      </c>
      <c r="BE1530" s="5">
        <f t="shared" si="1840"/>
        <v>3.5958967079917368E-3</v>
      </c>
      <c r="BF1530" s="5">
        <f t="shared" si="1841"/>
        <v>2.5807830582072382E-3</v>
      </c>
      <c r="BG1530" s="5">
        <f t="shared" si="1842"/>
        <v>1.2348224906325296E-3</v>
      </c>
      <c r="BH1530" s="5">
        <f t="shared" si="1843"/>
        <v>4.4311742278847218E-4</v>
      </c>
      <c r="BI1530" s="5">
        <f t="shared" si="1844"/>
        <v>1.2721054361626783E-4</v>
      </c>
      <c r="BJ1530" s="8">
        <f t="shared" si="1845"/>
        <v>0.28570570473166013</v>
      </c>
      <c r="BK1530" s="8">
        <f t="shared" si="1846"/>
        <v>0.22137973828241161</v>
      </c>
      <c r="BL1530" s="8">
        <f t="shared" si="1847"/>
        <v>0.44767177160060945</v>
      </c>
      <c r="BM1530" s="8">
        <f t="shared" si="1848"/>
        <v>0.64996386152895269</v>
      </c>
      <c r="BN1530" s="8">
        <f t="shared" si="1849"/>
        <v>0.34552045955476773</v>
      </c>
    </row>
    <row r="1531" spans="1:66" x14ac:dyDescent="0.25">
      <c r="A1531" t="s">
        <v>301</v>
      </c>
      <c r="B1531" t="s">
        <v>355</v>
      </c>
      <c r="C1531" t="s">
        <v>308</v>
      </c>
      <c r="D1531" t="s">
        <v>568</v>
      </c>
      <c r="E1531">
        <f>VLOOKUP(A1531,home!$A$2:$E$405,3,FALSE)</f>
        <v>1.42105263157895</v>
      </c>
      <c r="F1531">
        <f>VLOOKUP(B1531,home!$B$2:$E$405,3,FALSE)</f>
        <v>0.74</v>
      </c>
      <c r="G1531">
        <f>VLOOKUP(C1531,away!$B$2:$E$405,4,FALSE)</f>
        <v>0.68</v>
      </c>
      <c r="H1531">
        <f>VLOOKUP(A1531,away!$A$2:$E$405,3,FALSE)</f>
        <v>1.0815789473684201</v>
      </c>
      <c r="I1531">
        <f>VLOOKUP(C1531,away!$B$2:$E$405,3,FALSE)</f>
        <v>1.02</v>
      </c>
      <c r="J1531">
        <f>VLOOKUP(B1531,home!$B$2:$E$405,4,FALSE)</f>
        <v>1.22</v>
      </c>
      <c r="K1531" s="3">
        <f t="shared" si="1794"/>
        <v>0.71507368421052764</v>
      </c>
      <c r="L1531" s="3">
        <f t="shared" si="1795"/>
        <v>1.3459168421052621</v>
      </c>
      <c r="M1531" s="5">
        <f t="shared" si="1796"/>
        <v>0.12732778588819471</v>
      </c>
      <c r="N1531" s="5">
        <f t="shared" si="1797"/>
        <v>9.1048748957440612E-2</v>
      </c>
      <c r="O1531" s="5">
        <f t="shared" si="1798"/>
        <v>0.17137261149489394</v>
      </c>
      <c r="P1531" s="5">
        <f t="shared" si="1799"/>
        <v>0.12254404467443322</v>
      </c>
      <c r="Q1531" s="5">
        <f t="shared" si="1800"/>
        <v>3.255328217987824E-2</v>
      </c>
      <c r="R1531" s="5">
        <f t="shared" si="1801"/>
        <v>0.11532664204326981</v>
      </c>
      <c r="S1531" s="5">
        <f t="shared" si="1802"/>
        <v>2.9485007495449207E-2</v>
      </c>
      <c r="T1531" s="5">
        <f t="shared" si="1803"/>
        <v>4.3814010751703221E-2</v>
      </c>
      <c r="U1531" s="5">
        <f t="shared" si="1804"/>
        <v>8.2467046813509678E-2</v>
      </c>
      <c r="V1531" s="5">
        <f t="shared" si="1805"/>
        <v>3.1530274842680914E-3</v>
      </c>
      <c r="W1531" s="5">
        <f t="shared" si="1806"/>
        <v>7.7593318071701523E-3</v>
      </c>
      <c r="X1531" s="5">
        <f t="shared" si="1807"/>
        <v>1.0443415362753367E-2</v>
      </c>
      <c r="Y1531" s="5">
        <f t="shared" si="1808"/>
        <v>7.0279843129152962E-3</v>
      </c>
      <c r="Z1531" s="5">
        <f t="shared" si="1809"/>
        <v>5.1740023289827207E-2</v>
      </c>
      <c r="AA1531" s="5">
        <f t="shared" si="1810"/>
        <v>3.6997929074995245E-2</v>
      </c>
      <c r="AB1531" s="5">
        <f t="shared" si="1811"/>
        <v>1.3228122725908323E-2</v>
      </c>
      <c r="AC1531" s="5">
        <f t="shared" si="1812"/>
        <v>1.8966045892721797E-4</v>
      </c>
      <c r="AD1531" s="5">
        <f t="shared" si="1813"/>
        <v>1.3871234955912728E-3</v>
      </c>
      <c r="AE1531" s="5">
        <f t="shared" si="1814"/>
        <v>1.8669528747962182E-3</v>
      </c>
      <c r="AF1531" s="5">
        <f t="shared" si="1815"/>
        <v>1.2563816588025336E-3</v>
      </c>
      <c r="AG1531" s="5">
        <f t="shared" si="1816"/>
        <v>5.636617448981588E-4</v>
      </c>
      <c r="AH1531" s="5">
        <f t="shared" si="1817"/>
        <v>1.7409442189174239E-2</v>
      </c>
      <c r="AI1531" s="5">
        <f t="shared" si="1818"/>
        <v>1.2449033966263017E-2</v>
      </c>
      <c r="AJ1531" s="5">
        <f t="shared" si="1819"/>
        <v>4.450988291558846E-3</v>
      </c>
      <c r="AK1531" s="5">
        <f t="shared" si="1820"/>
        <v>1.0609281986743023E-3</v>
      </c>
      <c r="AL1531" s="5">
        <f t="shared" si="1821"/>
        <v>7.3013944567162658E-6</v>
      </c>
      <c r="AM1531" s="5">
        <f t="shared" si="1822"/>
        <v>1.9837910168948744E-4</v>
      </c>
      <c r="AN1531" s="5">
        <f t="shared" si="1823"/>
        <v>2.6700177408559359E-4</v>
      </c>
      <c r="AO1531" s="5">
        <f t="shared" si="1824"/>
        <v>1.7968109230689238E-4</v>
      </c>
      <c r="AP1531" s="5">
        <f t="shared" si="1825"/>
        <v>8.0611936114572216E-5</v>
      </c>
      <c r="AQ1531" s="5">
        <f t="shared" si="1826"/>
        <v>2.7124240622829048E-5</v>
      </c>
      <c r="AR1531" s="5">
        <f t="shared" si="1827"/>
        <v>4.6863322908135014E-3</v>
      </c>
      <c r="AS1531" s="5">
        <f t="shared" si="1828"/>
        <v>3.3510728966267725E-3</v>
      </c>
      <c r="AT1531" s="5">
        <f t="shared" si="1829"/>
        <v>1.1981320211244752E-3</v>
      </c>
      <c r="AU1531" s="5">
        <f t="shared" si="1830"/>
        <v>2.8558422617202812E-4</v>
      </c>
      <c r="AV1531" s="5">
        <f t="shared" si="1831"/>
        <v>5.105344119031118E-5</v>
      </c>
      <c r="AW1531" s="5">
        <f t="shared" si="1832"/>
        <v>1.9519663848705372E-7</v>
      </c>
      <c r="AX1531" s="5">
        <f t="shared" si="1833"/>
        <v>2.364261251924611E-5</v>
      </c>
      <c r="AY1531" s="5">
        <f t="shared" si="1834"/>
        <v>3.1820990381022056E-5</v>
      </c>
      <c r="AZ1531" s="5">
        <f t="shared" si="1835"/>
        <v>2.1414203443143566E-5</v>
      </c>
      <c r="BA1531" s="5">
        <f t="shared" si="1836"/>
        <v>9.6072456914651379E-6</v>
      </c>
      <c r="BB1531" s="5">
        <f t="shared" si="1837"/>
        <v>3.2326384455965363E-6</v>
      </c>
      <c r="BC1531" s="5">
        <f t="shared" si="1838"/>
        <v>8.7017250567307043E-7</v>
      </c>
      <c r="BD1531" s="5">
        <f t="shared" si="1839"/>
        <v>1.0512355929846045E-3</v>
      </c>
      <c r="BE1531" s="5">
        <f t="shared" si="1840"/>
        <v>7.517109084487399E-4</v>
      </c>
      <c r="BF1531" s="5">
        <f t="shared" si="1841"/>
        <v>2.6876434438284148E-4</v>
      </c>
      <c r="BG1531" s="5">
        <f t="shared" si="1842"/>
        <v>6.4062103307421846E-5</v>
      </c>
      <c r="BH1531" s="5">
        <f t="shared" si="1843"/>
        <v>1.1452281057578389E-5</v>
      </c>
      <c r="BI1531" s="5">
        <f t="shared" si="1844"/>
        <v>1.6378449616914037E-6</v>
      </c>
      <c r="BJ1531" s="8">
        <f t="shared" si="1845"/>
        <v>0.19856427915375457</v>
      </c>
      <c r="BK1531" s="8">
        <f t="shared" si="1846"/>
        <v>0.28273864838611018</v>
      </c>
      <c r="BL1531" s="8">
        <f t="shared" si="1847"/>
        <v>0.46648378274931734</v>
      </c>
      <c r="BM1531" s="8">
        <f t="shared" si="1848"/>
        <v>0.33932199254715623</v>
      </c>
      <c r="BN1531" s="8">
        <f t="shared" si="1849"/>
        <v>0.66017311523811062</v>
      </c>
    </row>
    <row r="1532" spans="1:66" x14ac:dyDescent="0.25">
      <c r="A1532" t="s">
        <v>301</v>
      </c>
      <c r="B1532" t="s">
        <v>314</v>
      </c>
      <c r="C1532" t="s">
        <v>334</v>
      </c>
      <c r="D1532" t="s">
        <v>568</v>
      </c>
      <c r="E1532">
        <f>VLOOKUP(A1532,home!$A$2:$E$405,3,FALSE)</f>
        <v>1.42105263157895</v>
      </c>
      <c r="F1532">
        <f>VLOOKUP(B1532,home!$B$2:$E$405,3,FALSE)</f>
        <v>1.37</v>
      </c>
      <c r="G1532">
        <f>VLOOKUP(C1532,away!$B$2:$E$405,4,FALSE)</f>
        <v>1.1499999999999999</v>
      </c>
      <c r="H1532">
        <f>VLOOKUP(A1532,away!$A$2:$E$405,3,FALSE)</f>
        <v>1.0815789473684201</v>
      </c>
      <c r="I1532">
        <f>VLOOKUP(C1532,away!$B$2:$E$405,3,FALSE)</f>
        <v>0.59</v>
      </c>
      <c r="J1532">
        <f>VLOOKUP(B1532,home!$B$2:$E$405,4,FALSE)</f>
        <v>0.92</v>
      </c>
      <c r="K1532" s="3">
        <f t="shared" si="1794"/>
        <v>2.2388684210526359</v>
      </c>
      <c r="L1532" s="3">
        <f t="shared" si="1795"/>
        <v>0.58708105263157839</v>
      </c>
      <c r="M1532" s="5">
        <f t="shared" si="1796"/>
        <v>5.9252371545459488E-2</v>
      </c>
      <c r="N1532" s="5">
        <f t="shared" si="1797"/>
        <v>0.132658263525607</v>
      </c>
      <c r="O1532" s="5">
        <f t="shared" si="1798"/>
        <v>3.4785944657825738E-2</v>
      </c>
      <c r="P1532" s="5">
        <f t="shared" si="1799"/>
        <v>7.7881152990890684E-2</v>
      </c>
      <c r="Q1532" s="5">
        <f t="shared" si="1800"/>
        <v>0.14850219849958016</v>
      </c>
      <c r="R1532" s="5">
        <f t="shared" si="1801"/>
        <v>1.0211084503250083E-2</v>
      </c>
      <c r="S1532" s="5">
        <f t="shared" si="1802"/>
        <v>2.5591692927164025E-2</v>
      </c>
      <c r="T1532" s="5">
        <f t="shared" si="1803"/>
        <v>8.718282701323711E-2</v>
      </c>
      <c r="U1532" s="5">
        <f t="shared" si="1804"/>
        <v>2.2861274639026551E-2</v>
      </c>
      <c r="V1532" s="5">
        <f t="shared" si="1805"/>
        <v>3.7375166974956838E-3</v>
      </c>
      <c r="W1532" s="5">
        <f t="shared" si="1806"/>
        <v>0.11082562755920006</v>
      </c>
      <c r="X1532" s="5">
        <f t="shared" si="1807"/>
        <v>6.5063626086010434E-2</v>
      </c>
      <c r="Y1532" s="5">
        <f t="shared" si="1808"/>
        <v>1.9098811045301211E-2</v>
      </c>
      <c r="Z1532" s="5">
        <f t="shared" si="1809"/>
        <v>1.9982447462260186E-3</v>
      </c>
      <c r="AA1532" s="5">
        <f t="shared" si="1810"/>
        <v>4.4738070598597714E-3</v>
      </c>
      <c r="AB1532" s="5">
        <f t="shared" si="1811"/>
        <v>5.0081326741011917E-3</v>
      </c>
      <c r="AC1532" s="5">
        <f t="shared" si="1812"/>
        <v>3.0703634948639388E-4</v>
      </c>
      <c r="AD1532" s="5">
        <f t="shared" si="1813"/>
        <v>6.2030999446408427E-2</v>
      </c>
      <c r="AE1532" s="5">
        <f t="shared" si="1814"/>
        <v>3.6417224450786316E-2</v>
      </c>
      <c r="AF1532" s="5">
        <f t="shared" si="1815"/>
        <v>1.0689931232244041E-2</v>
      </c>
      <c r="AG1532" s="5">
        <f t="shared" si="1816"/>
        <v>2.0919520267950057E-3</v>
      </c>
      <c r="AH1532" s="5">
        <f t="shared" si="1817"/>
        <v>2.9328290725747299E-4</v>
      </c>
      <c r="AI1532" s="5">
        <f t="shared" si="1818"/>
        <v>6.5662183949326519E-4</v>
      </c>
      <c r="AJ1532" s="5">
        <f t="shared" si="1819"/>
        <v>7.3504495050748209E-4</v>
      </c>
      <c r="AK1532" s="5">
        <f t="shared" si="1820"/>
        <v>5.4855630924846653E-4</v>
      </c>
      <c r="AL1532" s="5">
        <f t="shared" si="1821"/>
        <v>1.6142709082804181E-5</v>
      </c>
      <c r="AM1532" s="5">
        <f t="shared" si="1822"/>
        <v>2.7775849157379462E-2</v>
      </c>
      <c r="AN1532" s="5">
        <f t="shared" si="1823"/>
        <v>1.6306674761050272E-2</v>
      </c>
      <c r="AO1532" s="5">
        <f t="shared" si="1824"/>
        <v>4.7866698918190929E-3</v>
      </c>
      <c r="AP1532" s="5">
        <f t="shared" si="1825"/>
        <v>9.3672106622967881E-4</v>
      </c>
      <c r="AQ1532" s="5">
        <f t="shared" si="1826"/>
        <v>1.3748279739607354E-4</v>
      </c>
      <c r="AR1532" s="5">
        <f t="shared" si="1827"/>
        <v>3.4436167582313376E-5</v>
      </c>
      <c r="AS1532" s="5">
        <f t="shared" si="1828"/>
        <v>7.7098048142117909E-5</v>
      </c>
      <c r="AT1532" s="5">
        <f t="shared" si="1829"/>
        <v>8.6306192655091841E-5</v>
      </c>
      <c r="AU1532" s="5">
        <f t="shared" si="1830"/>
        <v>6.4409403092256689E-5</v>
      </c>
      <c r="AV1532" s="5">
        <f t="shared" si="1831"/>
        <v>3.6051044650525875E-5</v>
      </c>
      <c r="AW1532" s="5">
        <f t="shared" si="1832"/>
        <v>5.8938700256671331E-7</v>
      </c>
      <c r="AX1532" s="5">
        <f t="shared" si="1833"/>
        <v>1.0364411924396393E-2</v>
      </c>
      <c r="AY1532" s="5">
        <f t="shared" si="1834"/>
        <v>6.0847498624819179E-3</v>
      </c>
      <c r="AZ1532" s="5">
        <f t="shared" si="1835"/>
        <v>1.786120677132868E-3</v>
      </c>
      <c r="BA1532" s="5">
        <f t="shared" si="1836"/>
        <v>3.4953253575273059E-4</v>
      </c>
      <c r="BB1532" s="5">
        <f t="shared" si="1837"/>
        <v>5.1300982254674455E-5</v>
      </c>
      <c r="BC1532" s="5">
        <f t="shared" si="1838"/>
        <v>6.0235669326216427E-6</v>
      </c>
      <c r="BD1532" s="5">
        <f t="shared" si="1839"/>
        <v>3.3694702521369938E-6</v>
      </c>
      <c r="BE1532" s="5">
        <f t="shared" si="1840"/>
        <v>7.5438005431857785E-6</v>
      </c>
      <c r="BF1532" s="5">
        <f t="shared" si="1841"/>
        <v>8.4447884054291825E-6</v>
      </c>
      <c r="BG1532" s="5">
        <f t="shared" si="1842"/>
        <v>6.3022566944622805E-6</v>
      </c>
      <c r="BH1532" s="5">
        <f t="shared" si="1843"/>
        <v>3.5274808736497921E-6</v>
      </c>
      <c r="BI1532" s="5">
        <f t="shared" si="1844"/>
        <v>1.579513106776336E-6</v>
      </c>
      <c r="BJ1532" s="8">
        <f t="shared" si="1845"/>
        <v>0.74314699810799556</v>
      </c>
      <c r="BK1532" s="8">
        <f t="shared" si="1846"/>
        <v>0.17287066308206103</v>
      </c>
      <c r="BL1532" s="8">
        <f t="shared" si="1847"/>
        <v>7.9902817706567944E-2</v>
      </c>
      <c r="BM1532" s="8">
        <f t="shared" si="1848"/>
        <v>0.52854354744475818</v>
      </c>
      <c r="BN1532" s="8">
        <f t="shared" si="1849"/>
        <v>0.46329101572261316</v>
      </c>
    </row>
    <row r="1533" spans="1:66" x14ac:dyDescent="0.25">
      <c r="A1533" t="s">
        <v>301</v>
      </c>
      <c r="B1533" t="s">
        <v>382</v>
      </c>
      <c r="C1533" t="s">
        <v>322</v>
      </c>
      <c r="D1533" t="s">
        <v>568</v>
      </c>
      <c r="E1533">
        <f>VLOOKUP(A1533,home!$A$2:$E$405,3,FALSE)</f>
        <v>1.42105263157895</v>
      </c>
      <c r="F1533">
        <f>VLOOKUP(B1533,home!$B$2:$E$405,3,FALSE)</f>
        <v>0.96</v>
      </c>
      <c r="G1533">
        <f>VLOOKUP(C1533,away!$B$2:$E$405,4,FALSE)</f>
        <v>0.74</v>
      </c>
      <c r="H1533">
        <f>VLOOKUP(A1533,away!$A$2:$E$405,3,FALSE)</f>
        <v>1.0815789473684201</v>
      </c>
      <c r="I1533">
        <f>VLOOKUP(C1533,away!$B$2:$E$405,3,FALSE)</f>
        <v>0.63</v>
      </c>
      <c r="J1533">
        <f>VLOOKUP(B1533,home!$B$2:$E$405,4,FALSE)</f>
        <v>1.17</v>
      </c>
      <c r="K1533" s="3">
        <f t="shared" si="1794"/>
        <v>1.0095157894736861</v>
      </c>
      <c r="L1533" s="3">
        <f t="shared" si="1795"/>
        <v>0.79723184210526232</v>
      </c>
      <c r="M1533" s="5">
        <f t="shared" si="1796"/>
        <v>0.16418726684692608</v>
      </c>
      <c r="N1533" s="5">
        <f t="shared" si="1797"/>
        <v>0.16574963831250136</v>
      </c>
      <c r="O1533" s="5">
        <f t="shared" si="1798"/>
        <v>0.13089531719860314</v>
      </c>
      <c r="P1533" s="5">
        <f t="shared" si="1799"/>
        <v>0.13214088948015643</v>
      </c>
      <c r="Q1533" s="5">
        <f t="shared" si="1800"/>
        <v>8.366343848801136E-2</v>
      </c>
      <c r="R1533" s="5">
        <f t="shared" si="1801"/>
        <v>5.2176957426597496E-2</v>
      </c>
      <c r="S1533" s="5">
        <f t="shared" si="1802"/>
        <v>2.6587345973799276E-2</v>
      </c>
      <c r="T1533" s="5">
        <f t="shared" si="1803"/>
        <v>6.6699157182657606E-2</v>
      </c>
      <c r="U1533" s="5">
        <f t="shared" si="1804"/>
        <v>5.2673462368846478E-2</v>
      </c>
      <c r="V1533" s="5">
        <f t="shared" si="1805"/>
        <v>2.3775531260153923E-3</v>
      </c>
      <c r="W1533" s="5">
        <f t="shared" si="1806"/>
        <v>2.8153187385102658E-2</v>
      </c>
      <c r="X1533" s="5">
        <f t="shared" si="1807"/>
        <v>2.2444617440160027E-2</v>
      </c>
      <c r="Y1533" s="5">
        <f t="shared" si="1808"/>
        <v>8.9467818535833351E-3</v>
      </c>
      <c r="Z1533" s="5">
        <f t="shared" si="1809"/>
        <v>1.3865710628218057E-2</v>
      </c>
      <c r="AA1533" s="5">
        <f t="shared" si="1810"/>
        <v>1.3997653811459232E-2</v>
      </c>
      <c r="AB1533" s="5">
        <f t="shared" si="1811"/>
        <v>7.0654262691273095E-3</v>
      </c>
      <c r="AC1533" s="5">
        <f t="shared" si="1812"/>
        <v>1.1959361667145409E-4</v>
      </c>
      <c r="AD1533" s="5">
        <f t="shared" si="1813"/>
        <v>7.1052717973181323E-3</v>
      </c>
      <c r="AE1533" s="5">
        <f t="shared" si="1814"/>
        <v>5.6645489236345024E-3</v>
      </c>
      <c r="AF1533" s="5">
        <f t="shared" si="1815"/>
        <v>2.2579793865422572E-3</v>
      </c>
      <c r="AG1533" s="5">
        <f t="shared" si="1816"/>
        <v>6.0004435525626472E-4</v>
      </c>
      <c r="AH1533" s="5">
        <f t="shared" si="1817"/>
        <v>2.7635465065581986E-3</v>
      </c>
      <c r="AI1533" s="5">
        <f t="shared" si="1818"/>
        <v>2.7898438333153475E-3</v>
      </c>
      <c r="AJ1533" s="5">
        <f t="shared" si="1819"/>
        <v>1.4081956999488188E-3</v>
      </c>
      <c r="AK1533" s="5">
        <f t="shared" si="1820"/>
        <v>4.7386526458909398E-4</v>
      </c>
      <c r="AL1533" s="5">
        <f t="shared" si="1821"/>
        <v>3.8500444490249902E-6</v>
      </c>
      <c r="AM1533" s="5">
        <f t="shared" si="1822"/>
        <v>1.4345768135789467E-3</v>
      </c>
      <c r="AN1533" s="5">
        <f t="shared" si="1823"/>
        <v>1.1436903157310413E-3</v>
      </c>
      <c r="AO1533" s="5">
        <f t="shared" si="1824"/>
        <v>4.5589316860410346E-4</v>
      </c>
      <c r="AP1533" s="5">
        <f t="shared" si="1825"/>
        <v>1.2115085020315146E-4</v>
      </c>
      <c r="AQ1533" s="5">
        <f t="shared" si="1826"/>
        <v>2.414632887001928E-5</v>
      </c>
      <c r="AR1533" s="5">
        <f t="shared" si="1827"/>
        <v>4.4063745443339111E-4</v>
      </c>
      <c r="AS1533" s="5">
        <f t="shared" si="1828"/>
        <v>4.4483046768400026E-4</v>
      </c>
      <c r="AT1533" s="5">
        <f t="shared" si="1829"/>
        <v>2.2453169038298126E-4</v>
      </c>
      <c r="AU1533" s="5">
        <f t="shared" si="1830"/>
        <v>7.5556095559612191E-5</v>
      </c>
      <c r="AV1533" s="5">
        <f t="shared" si="1831"/>
        <v>1.9068767864602795E-5</v>
      </c>
      <c r="AW1533" s="5">
        <f t="shared" si="1832"/>
        <v>8.6071821761545344E-8</v>
      </c>
      <c r="AX1533" s="5">
        <f t="shared" si="1833"/>
        <v>2.4137132408679911E-4</v>
      </c>
      <c r="AY1533" s="5">
        <f t="shared" si="1834"/>
        <v>1.9242890533310514E-4</v>
      </c>
      <c r="AZ1533" s="5">
        <f t="shared" si="1835"/>
        <v>7.6705225336505265E-5</v>
      </c>
      <c r="BA1533" s="5">
        <f t="shared" si="1836"/>
        <v>2.0383949364707112E-5</v>
      </c>
      <c r="BB1533" s="5">
        <f t="shared" si="1837"/>
        <v>4.0626833753514598E-6</v>
      </c>
      <c r="BC1533" s="5">
        <f t="shared" si="1838"/>
        <v>6.47780110244374E-7</v>
      </c>
      <c r="BD1533" s="5">
        <f t="shared" si="1839"/>
        <v>5.8548368249750981E-5</v>
      </c>
      <c r="BE1533" s="5">
        <f t="shared" si="1840"/>
        <v>5.9105502196043462E-5</v>
      </c>
      <c r="BF1533" s="5">
        <f t="shared" si="1841"/>
        <v>2.9833968855838751E-5</v>
      </c>
      <c r="BG1533" s="5">
        <f t="shared" si="1842"/>
        <v>1.0039287540878474E-5</v>
      </c>
      <c r="BH1533" s="5">
        <f t="shared" si="1843"/>
        <v>2.5337048218958182E-6</v>
      </c>
      <c r="BI1533" s="5">
        <f t="shared" si="1844"/>
        <v>5.1156300471388863E-7</v>
      </c>
      <c r="BJ1533" s="8">
        <f t="shared" si="1845"/>
        <v>0.39499972246936144</v>
      </c>
      <c r="BK1533" s="8">
        <f t="shared" si="1846"/>
        <v>0.32560892799335084</v>
      </c>
      <c r="BL1533" s="8">
        <f t="shared" si="1847"/>
        <v>0.26560946524963897</v>
      </c>
      <c r="BM1533" s="8">
        <f t="shared" si="1848"/>
        <v>0.27107797575426207</v>
      </c>
      <c r="BN1533" s="8">
        <f t="shared" si="1849"/>
        <v>0.72881350775279585</v>
      </c>
    </row>
    <row r="1534" spans="1:66" s="22" customFormat="1" x14ac:dyDescent="0.25">
      <c r="A1534" t="s">
        <v>301</v>
      </c>
      <c r="B1534" t="s">
        <v>312</v>
      </c>
      <c r="C1534" t="s">
        <v>384</v>
      </c>
      <c r="D1534" t="s">
        <v>568</v>
      </c>
      <c r="E1534">
        <f>VLOOKUP(A1534,home!$A$2:$E$405,3,FALSE)</f>
        <v>1.42105263157895</v>
      </c>
      <c r="F1534">
        <f>VLOOKUP(B1534,home!$B$2:$E$405,3,FALSE)</f>
        <v>1.07</v>
      </c>
      <c r="G1534">
        <f>VLOOKUP(C1534,away!$B$2:$E$405,4,FALSE)</f>
        <v>1.04</v>
      </c>
      <c r="H1534">
        <f>VLOOKUP(A1534,away!$A$2:$E$405,3,FALSE)</f>
        <v>1.0815789473684201</v>
      </c>
      <c r="I1534">
        <f>VLOOKUP(C1534,away!$B$2:$E$405,3,FALSE)</f>
        <v>0.48</v>
      </c>
      <c r="J1534">
        <f>VLOOKUP(B1534,home!$B$2:$E$405,4,FALSE)</f>
        <v>0.88</v>
      </c>
      <c r="K1534" s="3">
        <f t="shared" si="1794"/>
        <v>1.5813473684210557</v>
      </c>
      <c r="L1534" s="3">
        <f t="shared" si="1795"/>
        <v>0.45685894736842059</v>
      </c>
      <c r="M1534" s="5">
        <f t="shared" si="1796"/>
        <v>0.13026215062004542</v>
      </c>
      <c r="N1534" s="5">
        <f t="shared" si="1797"/>
        <v>0.20598970908787601</v>
      </c>
      <c r="O1534" s="5">
        <f t="shared" si="1798"/>
        <v>5.9511429014220615E-2</v>
      </c>
      <c r="P1534" s="5">
        <f t="shared" si="1799"/>
        <v>9.4108241662614223E-2</v>
      </c>
      <c r="Q1534" s="5">
        <f t="shared" si="1800"/>
        <v>0.16287064219396583</v>
      </c>
      <c r="R1534" s="5">
        <f t="shared" si="1801"/>
        <v>1.3594164407913653E-2</v>
      </c>
      <c r="S1534" s="5">
        <f t="shared" si="1802"/>
        <v>1.699718818296966E-2</v>
      </c>
      <c r="T1534" s="5">
        <f t="shared" si="1803"/>
        <v>7.4408910149953905E-2</v>
      </c>
      <c r="U1534" s="5">
        <f t="shared" si="1804"/>
        <v>2.1497096112337435E-2</v>
      </c>
      <c r="V1534" s="5">
        <f t="shared" si="1805"/>
        <v>1.3644071551046956E-3</v>
      </c>
      <c r="W1534" s="5">
        <f t="shared" si="1806"/>
        <v>8.5851687142158378E-2</v>
      </c>
      <c r="X1534" s="5">
        <f t="shared" si="1807"/>
        <v>3.9222111417569448E-2</v>
      </c>
      <c r="Y1534" s="5">
        <f t="shared" si="1808"/>
        <v>8.9594862678988429E-3</v>
      </c>
      <c r="Z1534" s="5">
        <f t="shared" si="1809"/>
        <v>2.0702052139175611E-3</v>
      </c>
      <c r="AA1534" s="5">
        <f t="shared" si="1810"/>
        <v>3.2737135671200841E-3</v>
      </c>
      <c r="AB1534" s="5">
        <f t="shared" si="1811"/>
        <v>2.5884391671648268E-3</v>
      </c>
      <c r="AC1534" s="5">
        <f t="shared" si="1812"/>
        <v>6.1607476571092277E-5</v>
      </c>
      <c r="AD1534" s="5">
        <f t="shared" si="1813"/>
        <v>3.3940334884190002E-2</v>
      </c>
      <c r="AE1534" s="5">
        <f t="shared" si="1814"/>
        <v>1.5505945668522732E-2</v>
      </c>
      <c r="AF1534" s="5">
        <f t="shared" si="1815"/>
        <v>3.5420150080366073E-3</v>
      </c>
      <c r="AG1534" s="5">
        <f t="shared" si="1816"/>
        <v>5.3940041604491769E-4</v>
      </c>
      <c r="AH1534" s="5">
        <f t="shared" si="1817"/>
        <v>2.3644794371674812E-4</v>
      </c>
      <c r="AI1534" s="5">
        <f t="shared" si="1818"/>
        <v>3.7390633356504952E-4</v>
      </c>
      <c r="AJ1534" s="5">
        <f t="shared" si="1819"/>
        <v>2.9563789830952834E-4</v>
      </c>
      <c r="AK1534" s="5">
        <f t="shared" si="1820"/>
        <v>1.5583540416576807E-4</v>
      </c>
      <c r="AL1534" s="5">
        <f t="shared" si="1821"/>
        <v>1.7803394971690281E-6</v>
      </c>
      <c r="AM1534" s="5">
        <f t="shared" si="1822"/>
        <v>1.0734291850488645E-2</v>
      </c>
      <c r="AN1534" s="5">
        <f t="shared" si="1823"/>
        <v>4.9040572755596592E-3</v>
      </c>
      <c r="AO1534" s="5">
        <f t="shared" si="1824"/>
        <v>1.1202312223733148E-3</v>
      </c>
      <c r="AP1534" s="5">
        <f t="shared" si="1825"/>
        <v>1.7059588568757065E-4</v>
      </c>
      <c r="AQ1534" s="5">
        <f t="shared" si="1826"/>
        <v>1.9484564190151725E-5</v>
      </c>
      <c r="AR1534" s="5">
        <f t="shared" si="1827"/>
        <v>2.1604671734772222E-5</v>
      </c>
      <c r="AS1534" s="5">
        <f t="shared" si="1828"/>
        <v>3.4164490793382816E-5</v>
      </c>
      <c r="AT1534" s="5">
        <f t="shared" si="1829"/>
        <v>2.7012963804780659E-5</v>
      </c>
      <c r="AU1534" s="5">
        <f t="shared" si="1830"/>
        <v>1.4238959741981038E-5</v>
      </c>
      <c r="AV1534" s="5">
        <f t="shared" si="1831"/>
        <v>5.6291853792587701E-6</v>
      </c>
      <c r="AW1534" s="5">
        <f t="shared" si="1832"/>
        <v>3.5728085173622469E-8</v>
      </c>
      <c r="AX1534" s="5">
        <f t="shared" si="1833"/>
        <v>2.829107361605633E-3</v>
      </c>
      <c r="AY1534" s="5">
        <f t="shared" si="1834"/>
        <v>1.2925030112153992E-3</v>
      </c>
      <c r="AZ1534" s="5">
        <f t="shared" si="1835"/>
        <v>2.9524578258719055E-4</v>
      </c>
      <c r="BA1534" s="5">
        <f t="shared" si="1836"/>
        <v>4.496189248258317E-5</v>
      </c>
      <c r="BB1534" s="5">
        <f t="shared" si="1837"/>
        <v>5.1353107178212599E-6</v>
      </c>
      <c r="BC1534" s="5">
        <f t="shared" si="1838"/>
        <v>4.6922252979071789E-7</v>
      </c>
      <c r="BD1534" s="5">
        <f t="shared" si="1839"/>
        <v>1.6450479311647185E-6</v>
      </c>
      <c r="BE1534" s="5">
        <f t="shared" si="1840"/>
        <v>2.6013922168738296E-6</v>
      </c>
      <c r="BF1534" s="5">
        <f t="shared" si="1841"/>
        <v>2.0568523681922237E-6</v>
      </c>
      <c r="BG1534" s="5">
        <f t="shared" si="1842"/>
        <v>1.0841993598904629E-6</v>
      </c>
      <c r="BH1534" s="5">
        <f t="shared" si="1843"/>
        <v>4.2862395115164438E-7</v>
      </c>
      <c r="BI1534" s="5">
        <f t="shared" si="1844"/>
        <v>1.3556067143917761E-7</v>
      </c>
      <c r="BJ1534" s="8">
        <f t="shared" si="1845"/>
        <v>0.65224632561565465</v>
      </c>
      <c r="BK1534" s="8">
        <f t="shared" si="1846"/>
        <v>0.24408787844801763</v>
      </c>
      <c r="BL1534" s="8">
        <f t="shared" si="1847"/>
        <v>0.10163727179646657</v>
      </c>
      <c r="BM1534" s="8">
        <f t="shared" si="1848"/>
        <v>0.33241287680429044</v>
      </c>
      <c r="BN1534" s="8">
        <f t="shared" si="1849"/>
        <v>0.66633633698663575</v>
      </c>
    </row>
    <row r="1535" spans="1:66" x14ac:dyDescent="0.25">
      <c r="A1535" t="s">
        <v>303</v>
      </c>
      <c r="B1535" t="s">
        <v>536</v>
      </c>
      <c r="C1535" t="s">
        <v>353</v>
      </c>
      <c r="D1535" t="s">
        <v>568</v>
      </c>
      <c r="E1535">
        <f>VLOOKUP(A1535,home!$A$2:$E$405,3,FALSE)</f>
        <v>1.3961038961039001</v>
      </c>
      <c r="F1535" t="e">
        <f>VLOOKUP(B1535,home!$B$2:$E$405,3,FALSE)</f>
        <v>#N/A</v>
      </c>
      <c r="G1535">
        <f>VLOOKUP(C1535,away!$B$2:$E$405,4,FALSE)</f>
        <v>1.1299999999999999</v>
      </c>
      <c r="H1535">
        <f>VLOOKUP(A1535,away!$A$2:$E$405,3,FALSE)</f>
        <v>1.0324675324675301</v>
      </c>
      <c r="I1535">
        <f>VLOOKUP(C1535,away!$B$2:$E$405,3,FALSE)</f>
        <v>0.82</v>
      </c>
      <c r="J1535" t="e">
        <f>VLOOKUP(B1535,home!$B$2:$E$405,4,FALSE)</f>
        <v>#N/A</v>
      </c>
      <c r="K1535" s="3" t="e">
        <f t="shared" si="1794"/>
        <v>#N/A</v>
      </c>
      <c r="L1535" s="3" t="e">
        <f t="shared" si="1795"/>
        <v>#N/A</v>
      </c>
      <c r="M1535" s="5" t="e">
        <f t="shared" si="1796"/>
        <v>#N/A</v>
      </c>
      <c r="N1535" s="5" t="e">
        <f t="shared" si="1797"/>
        <v>#N/A</v>
      </c>
      <c r="O1535" s="5" t="e">
        <f t="shared" si="1798"/>
        <v>#N/A</v>
      </c>
      <c r="P1535" s="5" t="e">
        <f t="shared" si="1799"/>
        <v>#N/A</v>
      </c>
      <c r="Q1535" s="5" t="e">
        <f t="shared" si="1800"/>
        <v>#N/A</v>
      </c>
      <c r="R1535" s="5" t="e">
        <f t="shared" si="1801"/>
        <v>#N/A</v>
      </c>
      <c r="S1535" s="5" t="e">
        <f t="shared" si="1802"/>
        <v>#N/A</v>
      </c>
      <c r="T1535" s="5" t="e">
        <f t="shared" si="1803"/>
        <v>#N/A</v>
      </c>
      <c r="U1535" s="5" t="e">
        <f t="shared" si="1804"/>
        <v>#N/A</v>
      </c>
      <c r="V1535" s="5" t="e">
        <f t="shared" si="1805"/>
        <v>#N/A</v>
      </c>
      <c r="W1535" s="5" t="e">
        <f t="shared" si="1806"/>
        <v>#N/A</v>
      </c>
      <c r="X1535" s="5" t="e">
        <f t="shared" si="1807"/>
        <v>#N/A</v>
      </c>
      <c r="Y1535" s="5" t="e">
        <f t="shared" si="1808"/>
        <v>#N/A</v>
      </c>
      <c r="Z1535" s="5" t="e">
        <f t="shared" si="1809"/>
        <v>#N/A</v>
      </c>
      <c r="AA1535" s="5" t="e">
        <f t="shared" si="1810"/>
        <v>#N/A</v>
      </c>
      <c r="AB1535" s="5" t="e">
        <f t="shared" si="1811"/>
        <v>#N/A</v>
      </c>
      <c r="AC1535" s="5" t="e">
        <f t="shared" si="1812"/>
        <v>#N/A</v>
      </c>
      <c r="AD1535" s="5" t="e">
        <f t="shared" si="1813"/>
        <v>#N/A</v>
      </c>
      <c r="AE1535" s="5" t="e">
        <f t="shared" si="1814"/>
        <v>#N/A</v>
      </c>
      <c r="AF1535" s="5" t="e">
        <f t="shared" si="1815"/>
        <v>#N/A</v>
      </c>
      <c r="AG1535" s="5" t="e">
        <f t="shared" si="1816"/>
        <v>#N/A</v>
      </c>
      <c r="AH1535" s="5" t="e">
        <f t="shared" si="1817"/>
        <v>#N/A</v>
      </c>
      <c r="AI1535" s="5" t="e">
        <f t="shared" si="1818"/>
        <v>#N/A</v>
      </c>
      <c r="AJ1535" s="5" t="e">
        <f t="shared" si="1819"/>
        <v>#N/A</v>
      </c>
      <c r="AK1535" s="5" t="e">
        <f t="shared" si="1820"/>
        <v>#N/A</v>
      </c>
      <c r="AL1535" s="5" t="e">
        <f t="shared" si="1821"/>
        <v>#N/A</v>
      </c>
      <c r="AM1535" s="5" t="e">
        <f t="shared" si="1822"/>
        <v>#N/A</v>
      </c>
      <c r="AN1535" s="5" t="e">
        <f t="shared" si="1823"/>
        <v>#N/A</v>
      </c>
      <c r="AO1535" s="5" t="e">
        <f t="shared" si="1824"/>
        <v>#N/A</v>
      </c>
      <c r="AP1535" s="5" t="e">
        <f t="shared" si="1825"/>
        <v>#N/A</v>
      </c>
      <c r="AQ1535" s="5" t="e">
        <f t="shared" si="1826"/>
        <v>#N/A</v>
      </c>
      <c r="AR1535" s="5" t="e">
        <f t="shared" si="1827"/>
        <v>#N/A</v>
      </c>
      <c r="AS1535" s="5" t="e">
        <f t="shared" si="1828"/>
        <v>#N/A</v>
      </c>
      <c r="AT1535" s="5" t="e">
        <f t="shared" si="1829"/>
        <v>#N/A</v>
      </c>
      <c r="AU1535" s="5" t="e">
        <f t="shared" si="1830"/>
        <v>#N/A</v>
      </c>
      <c r="AV1535" s="5" t="e">
        <f t="shared" si="1831"/>
        <v>#N/A</v>
      </c>
      <c r="AW1535" s="5" t="e">
        <f t="shared" si="1832"/>
        <v>#N/A</v>
      </c>
      <c r="AX1535" s="5" t="e">
        <f t="shared" si="1833"/>
        <v>#N/A</v>
      </c>
      <c r="AY1535" s="5" t="e">
        <f t="shared" si="1834"/>
        <v>#N/A</v>
      </c>
      <c r="AZ1535" s="5" t="e">
        <f t="shared" si="1835"/>
        <v>#N/A</v>
      </c>
      <c r="BA1535" s="5" t="e">
        <f t="shared" si="1836"/>
        <v>#N/A</v>
      </c>
      <c r="BB1535" s="5" t="e">
        <f t="shared" si="1837"/>
        <v>#N/A</v>
      </c>
      <c r="BC1535" s="5" t="e">
        <f t="shared" si="1838"/>
        <v>#N/A</v>
      </c>
      <c r="BD1535" s="5" t="e">
        <f t="shared" si="1839"/>
        <v>#N/A</v>
      </c>
      <c r="BE1535" s="5" t="e">
        <f t="shared" si="1840"/>
        <v>#N/A</v>
      </c>
      <c r="BF1535" s="5" t="e">
        <f t="shared" si="1841"/>
        <v>#N/A</v>
      </c>
      <c r="BG1535" s="5" t="e">
        <f t="shared" si="1842"/>
        <v>#N/A</v>
      </c>
      <c r="BH1535" s="5" t="e">
        <f t="shared" si="1843"/>
        <v>#N/A</v>
      </c>
      <c r="BI1535" s="5" t="e">
        <f t="shared" si="1844"/>
        <v>#N/A</v>
      </c>
      <c r="BJ1535" s="8" t="e">
        <f t="shared" si="1845"/>
        <v>#N/A</v>
      </c>
      <c r="BK1535" s="8" t="e">
        <f t="shared" si="1846"/>
        <v>#N/A</v>
      </c>
      <c r="BL1535" s="8" t="e">
        <f t="shared" si="1847"/>
        <v>#N/A</v>
      </c>
      <c r="BM1535" s="8" t="e">
        <f t="shared" si="1848"/>
        <v>#N/A</v>
      </c>
      <c r="BN1535" s="8" t="e">
        <f t="shared" si="1849"/>
        <v>#N/A</v>
      </c>
    </row>
    <row r="1536" spans="1:66" x14ac:dyDescent="0.25">
      <c r="A1536" t="s">
        <v>303</v>
      </c>
      <c r="B1536" t="s">
        <v>361</v>
      </c>
      <c r="C1536" t="s">
        <v>459</v>
      </c>
      <c r="D1536" t="s">
        <v>568</v>
      </c>
      <c r="E1536">
        <f>VLOOKUP(A1536,home!$A$2:$E$405,3,FALSE)</f>
        <v>1.3961038961039001</v>
      </c>
      <c r="F1536">
        <f>VLOOKUP(B1536,home!$B$2:$E$405,3,FALSE)</f>
        <v>1.3</v>
      </c>
      <c r="G1536">
        <f>VLOOKUP(C1536,away!$B$2:$E$405,4,FALSE)</f>
        <v>1.1599999999999999</v>
      </c>
      <c r="H1536">
        <f>VLOOKUP(A1536,away!$A$2:$E$405,3,FALSE)</f>
        <v>1.0324675324675301</v>
      </c>
      <c r="I1536">
        <f>VLOOKUP(C1536,away!$B$2:$E$405,3,FALSE)</f>
        <v>0.78</v>
      </c>
      <c r="J1536">
        <f>VLOOKUP(B1536,home!$B$2:$E$405,4,FALSE)</f>
        <v>0.88</v>
      </c>
      <c r="K1536" s="3">
        <f t="shared" si="1794"/>
        <v>2.105324675324681</v>
      </c>
      <c r="L1536" s="3">
        <f t="shared" si="1795"/>
        <v>0.70868571428571259</v>
      </c>
      <c r="M1536" s="5">
        <f t="shared" si="1796"/>
        <v>5.996403041504824E-2</v>
      </c>
      <c r="N1536" s="5">
        <f t="shared" si="1797"/>
        <v>0.12624375286472073</v>
      </c>
      <c r="O1536" s="5">
        <f t="shared" si="1798"/>
        <v>4.2495651726138658E-2</v>
      </c>
      <c r="P1536" s="5">
        <f t="shared" si="1799"/>
        <v>8.9467144173043592E-2</v>
      </c>
      <c r="Q1536" s="5">
        <f t="shared" si="1800"/>
        <v>0.13289204400584373</v>
      </c>
      <c r="R1536" s="5">
        <f t="shared" si="1801"/>
        <v>1.5058030648787725E-2</v>
      </c>
      <c r="S1536" s="5">
        <f t="shared" si="1802"/>
        <v>3.3371547205370292E-2</v>
      </c>
      <c r="T1536" s="5">
        <f t="shared" si="1803"/>
        <v>9.4178693129169724E-2</v>
      </c>
      <c r="U1536" s="5">
        <f t="shared" si="1804"/>
        <v>3.1702043486688113E-2</v>
      </c>
      <c r="V1536" s="5">
        <f t="shared" si="1805"/>
        <v>5.5323110731454071E-3</v>
      </c>
      <c r="W1536" s="5">
        <f t="shared" si="1806"/>
        <v>9.3260299799945406E-2</v>
      </c>
      <c r="X1536" s="5">
        <f t="shared" si="1807"/>
        <v>6.6092242178224014E-2</v>
      </c>
      <c r="Y1536" s="5">
        <f t="shared" si="1808"/>
        <v>2.3419313928409492E-2</v>
      </c>
      <c r="Z1536" s="5">
        <f t="shared" si="1809"/>
        <v>3.5571370686907611E-3</v>
      </c>
      <c r="AA1536" s="5">
        <f t="shared" si="1810"/>
        <v>7.4889284442267636E-3</v>
      </c>
      <c r="AB1536" s="5">
        <f t="shared" si="1811"/>
        <v>7.883312922685742E-3</v>
      </c>
      <c r="AC1536" s="5">
        <f t="shared" si="1812"/>
        <v>5.1589268283554744E-4</v>
      </c>
      <c r="AD1536" s="5">
        <f t="shared" si="1813"/>
        <v>4.9085802599250633E-2</v>
      </c>
      <c r="AE1536" s="5">
        <f t="shared" si="1814"/>
        <v>3.4786407076337421E-2</v>
      </c>
      <c r="AF1536" s="5">
        <f t="shared" si="1815"/>
        <v>1.2326314873163876E-2</v>
      </c>
      <c r="AG1536" s="5">
        <f t="shared" si="1816"/>
        <v>2.9118277534662487E-3</v>
      </c>
      <c r="AH1536" s="5">
        <f t="shared" si="1817"/>
        <v>6.3022305608432432E-4</v>
      </c>
      <c r="AI1536" s="5">
        <f t="shared" si="1818"/>
        <v>1.3268241509328583E-3</v>
      </c>
      <c r="AJ1536" s="5">
        <f t="shared" si="1819"/>
        <v>1.3966978123878329E-3</v>
      </c>
      <c r="AK1536" s="5">
        <f t="shared" si="1820"/>
        <v>9.8016745613070232E-4</v>
      </c>
      <c r="AL1536" s="5">
        <f t="shared" si="1821"/>
        <v>3.0788754333953683E-5</v>
      </c>
      <c r="AM1536" s="5">
        <f t="shared" si="1822"/>
        <v>2.0668310284063737E-2</v>
      </c>
      <c r="AN1536" s="5">
        <f t="shared" si="1823"/>
        <v>1.4647336236740449E-2</v>
      </c>
      <c r="AO1536" s="5">
        <f t="shared" si="1824"/>
        <v>5.1901789716587033E-3</v>
      </c>
      <c r="AP1536" s="5">
        <f t="shared" si="1825"/>
        <v>1.2260685639335447E-3</v>
      </c>
      <c r="AQ1536" s="5">
        <f t="shared" si="1826"/>
        <v>2.1722431899862544E-4</v>
      </c>
      <c r="AR1536" s="5">
        <f t="shared" si="1827"/>
        <v>8.9326015332088848E-5</v>
      </c>
      <c r="AS1536" s="5">
        <f t="shared" si="1828"/>
        <v>1.880602642270774E-4</v>
      </c>
      <c r="AT1536" s="5">
        <f t="shared" si="1829"/>
        <v>1.9796395736267278E-4</v>
      </c>
      <c r="AU1536" s="5">
        <f t="shared" si="1830"/>
        <v>1.3892613475351937E-4</v>
      </c>
      <c r="AV1536" s="5">
        <f t="shared" si="1831"/>
        <v>7.3121154886016522E-5</v>
      </c>
      <c r="AW1536" s="5">
        <f t="shared" si="1832"/>
        <v>1.2760343825373699E-6</v>
      </c>
      <c r="AX1536" s="5">
        <f t="shared" si="1833"/>
        <v>7.2522506063843742E-3</v>
      </c>
      <c r="AY1536" s="5">
        <f t="shared" si="1834"/>
        <v>5.1395664011645026E-3</v>
      </c>
      <c r="AZ1536" s="5">
        <f t="shared" si="1835"/>
        <v>1.8211686430640573E-3</v>
      </c>
      <c r="BA1536" s="5">
        <f t="shared" si="1836"/>
        <v>4.302120668815312E-4</v>
      </c>
      <c r="BB1536" s="5">
        <f t="shared" si="1837"/>
        <v>7.6221286478067655E-5</v>
      </c>
      <c r="BC1536" s="5">
        <f t="shared" si="1838"/>
        <v>1.0803387370297065E-5</v>
      </c>
      <c r="BD1536" s="5">
        <f t="shared" si="1839"/>
        <v>1.055067849665298E-5</v>
      </c>
      <c r="BE1536" s="5">
        <f t="shared" si="1840"/>
        <v>2.2212603780421029E-5</v>
      </c>
      <c r="BF1536" s="5">
        <f t="shared" si="1841"/>
        <v>2.3382371421065346E-5</v>
      </c>
      <c r="BG1536" s="5">
        <f t="shared" si="1842"/>
        <v>1.6409161173458502E-5</v>
      </c>
      <c r="BH1536" s="5">
        <f t="shared" si="1843"/>
        <v>8.6366529799654732E-6</v>
      </c>
      <c r="BI1536" s="5">
        <f t="shared" si="1844"/>
        <v>3.6365917261875482E-6</v>
      </c>
      <c r="BJ1536" s="8">
        <f t="shared" si="1845"/>
        <v>0.69187603897526906</v>
      </c>
      <c r="BK1536" s="8">
        <f t="shared" si="1846"/>
        <v>0.19402128070494157</v>
      </c>
      <c r="BL1536" s="8">
        <f t="shared" si="1847"/>
        <v>0.10973410529020185</v>
      </c>
      <c r="BM1536" s="8">
        <f t="shared" si="1848"/>
        <v>0.52792961783873882</v>
      </c>
      <c r="BN1536" s="8">
        <f t="shared" si="1849"/>
        <v>0.4661206538335827</v>
      </c>
    </row>
    <row r="1537" spans="1:66" x14ac:dyDescent="0.25">
      <c r="A1537" t="s">
        <v>303</v>
      </c>
      <c r="B1537" t="s">
        <v>537</v>
      </c>
      <c r="C1537" t="s">
        <v>333</v>
      </c>
      <c r="D1537" t="s">
        <v>568</v>
      </c>
      <c r="E1537">
        <f>VLOOKUP(A1537,home!$A$2:$E$405,3,FALSE)</f>
        <v>1.3961038961039001</v>
      </c>
      <c r="F1537" t="e">
        <f>VLOOKUP(B1537,home!$B$2:$E$405,3,FALSE)</f>
        <v>#N/A</v>
      </c>
      <c r="G1537">
        <f>VLOOKUP(C1537,away!$B$2:$E$405,4,FALSE)</f>
        <v>0.89</v>
      </c>
      <c r="H1537">
        <f>VLOOKUP(A1537,away!$A$2:$E$405,3,FALSE)</f>
        <v>1.0324675324675301</v>
      </c>
      <c r="I1537">
        <f>VLOOKUP(C1537,away!$B$2:$E$405,3,FALSE)</f>
        <v>0.89</v>
      </c>
      <c r="J1537" t="e">
        <f>VLOOKUP(B1537,home!$B$2:$E$405,4,FALSE)</f>
        <v>#N/A</v>
      </c>
      <c r="K1537" s="3" t="e">
        <f t="shared" si="1794"/>
        <v>#N/A</v>
      </c>
      <c r="L1537" s="3" t="e">
        <f t="shared" si="1795"/>
        <v>#N/A</v>
      </c>
      <c r="M1537" s="5" t="e">
        <f t="shared" si="1796"/>
        <v>#N/A</v>
      </c>
      <c r="N1537" s="5" t="e">
        <f t="shared" si="1797"/>
        <v>#N/A</v>
      </c>
      <c r="O1537" s="5" t="e">
        <f t="shared" si="1798"/>
        <v>#N/A</v>
      </c>
      <c r="P1537" s="5" t="e">
        <f t="shared" si="1799"/>
        <v>#N/A</v>
      </c>
      <c r="Q1537" s="5" t="e">
        <f t="shared" si="1800"/>
        <v>#N/A</v>
      </c>
      <c r="R1537" s="5" t="e">
        <f t="shared" si="1801"/>
        <v>#N/A</v>
      </c>
      <c r="S1537" s="5" t="e">
        <f t="shared" si="1802"/>
        <v>#N/A</v>
      </c>
      <c r="T1537" s="5" t="e">
        <f t="shared" si="1803"/>
        <v>#N/A</v>
      </c>
      <c r="U1537" s="5" t="e">
        <f t="shared" si="1804"/>
        <v>#N/A</v>
      </c>
      <c r="V1537" s="5" t="e">
        <f t="shared" si="1805"/>
        <v>#N/A</v>
      </c>
      <c r="W1537" s="5" t="e">
        <f t="shared" si="1806"/>
        <v>#N/A</v>
      </c>
      <c r="X1537" s="5" t="e">
        <f t="shared" si="1807"/>
        <v>#N/A</v>
      </c>
      <c r="Y1537" s="5" t="e">
        <f t="shared" si="1808"/>
        <v>#N/A</v>
      </c>
      <c r="Z1537" s="5" t="e">
        <f t="shared" si="1809"/>
        <v>#N/A</v>
      </c>
      <c r="AA1537" s="5" t="e">
        <f t="shared" si="1810"/>
        <v>#N/A</v>
      </c>
      <c r="AB1537" s="5" t="e">
        <f t="shared" si="1811"/>
        <v>#N/A</v>
      </c>
      <c r="AC1537" s="5" t="e">
        <f t="shared" si="1812"/>
        <v>#N/A</v>
      </c>
      <c r="AD1537" s="5" t="e">
        <f t="shared" si="1813"/>
        <v>#N/A</v>
      </c>
      <c r="AE1537" s="5" t="e">
        <f t="shared" si="1814"/>
        <v>#N/A</v>
      </c>
      <c r="AF1537" s="5" t="e">
        <f t="shared" si="1815"/>
        <v>#N/A</v>
      </c>
      <c r="AG1537" s="5" t="e">
        <f t="shared" si="1816"/>
        <v>#N/A</v>
      </c>
      <c r="AH1537" s="5" t="e">
        <f t="shared" si="1817"/>
        <v>#N/A</v>
      </c>
      <c r="AI1537" s="5" t="e">
        <f t="shared" si="1818"/>
        <v>#N/A</v>
      </c>
      <c r="AJ1537" s="5" t="e">
        <f t="shared" si="1819"/>
        <v>#N/A</v>
      </c>
      <c r="AK1537" s="5" t="e">
        <f t="shared" si="1820"/>
        <v>#N/A</v>
      </c>
      <c r="AL1537" s="5" t="e">
        <f t="shared" si="1821"/>
        <v>#N/A</v>
      </c>
      <c r="AM1537" s="5" t="e">
        <f t="shared" si="1822"/>
        <v>#N/A</v>
      </c>
      <c r="AN1537" s="5" t="e">
        <f t="shared" si="1823"/>
        <v>#N/A</v>
      </c>
      <c r="AO1537" s="5" t="e">
        <f t="shared" si="1824"/>
        <v>#N/A</v>
      </c>
      <c r="AP1537" s="5" t="e">
        <f t="shared" si="1825"/>
        <v>#N/A</v>
      </c>
      <c r="AQ1537" s="5" t="e">
        <f t="shared" si="1826"/>
        <v>#N/A</v>
      </c>
      <c r="AR1537" s="5" t="e">
        <f t="shared" si="1827"/>
        <v>#N/A</v>
      </c>
      <c r="AS1537" s="5" t="e">
        <f t="shared" si="1828"/>
        <v>#N/A</v>
      </c>
      <c r="AT1537" s="5" t="e">
        <f t="shared" si="1829"/>
        <v>#N/A</v>
      </c>
      <c r="AU1537" s="5" t="e">
        <f t="shared" si="1830"/>
        <v>#N/A</v>
      </c>
      <c r="AV1537" s="5" t="e">
        <f t="shared" si="1831"/>
        <v>#N/A</v>
      </c>
      <c r="AW1537" s="5" t="e">
        <f t="shared" si="1832"/>
        <v>#N/A</v>
      </c>
      <c r="AX1537" s="5" t="e">
        <f t="shared" si="1833"/>
        <v>#N/A</v>
      </c>
      <c r="AY1537" s="5" t="e">
        <f t="shared" si="1834"/>
        <v>#N/A</v>
      </c>
      <c r="AZ1537" s="5" t="e">
        <f t="shared" si="1835"/>
        <v>#N/A</v>
      </c>
      <c r="BA1537" s="5" t="e">
        <f t="shared" si="1836"/>
        <v>#N/A</v>
      </c>
      <c r="BB1537" s="5" t="e">
        <f t="shared" si="1837"/>
        <v>#N/A</v>
      </c>
      <c r="BC1537" s="5" t="e">
        <f t="shared" si="1838"/>
        <v>#N/A</v>
      </c>
      <c r="BD1537" s="5" t="e">
        <f t="shared" si="1839"/>
        <v>#N/A</v>
      </c>
      <c r="BE1537" s="5" t="e">
        <f t="shared" si="1840"/>
        <v>#N/A</v>
      </c>
      <c r="BF1537" s="5" t="e">
        <f t="shared" si="1841"/>
        <v>#N/A</v>
      </c>
      <c r="BG1537" s="5" t="e">
        <f t="shared" si="1842"/>
        <v>#N/A</v>
      </c>
      <c r="BH1537" s="5" t="e">
        <f t="shared" si="1843"/>
        <v>#N/A</v>
      </c>
      <c r="BI1537" s="5" t="e">
        <f t="shared" si="1844"/>
        <v>#N/A</v>
      </c>
      <c r="BJ1537" s="8" t="e">
        <f t="shared" si="1845"/>
        <v>#N/A</v>
      </c>
      <c r="BK1537" s="8" t="e">
        <f t="shared" si="1846"/>
        <v>#N/A</v>
      </c>
      <c r="BL1537" s="8" t="e">
        <f t="shared" si="1847"/>
        <v>#N/A</v>
      </c>
      <c r="BM1537" s="8" t="e">
        <f t="shared" si="1848"/>
        <v>#N/A</v>
      </c>
      <c r="BN1537" s="8" t="e">
        <f t="shared" si="1849"/>
        <v>#N/A</v>
      </c>
    </row>
    <row r="1538" spans="1:66" x14ac:dyDescent="0.25">
      <c r="A1538" t="s">
        <v>303</v>
      </c>
      <c r="B1538" t="s">
        <v>343</v>
      </c>
      <c r="C1538" t="s">
        <v>357</v>
      </c>
      <c r="D1538" t="s">
        <v>568</v>
      </c>
      <c r="E1538">
        <f>VLOOKUP(A1538,home!$A$2:$E$405,3,FALSE)</f>
        <v>1.3961038961039001</v>
      </c>
      <c r="F1538">
        <f>VLOOKUP(B1538,home!$B$2:$E$405,3,FALSE)</f>
        <v>0.81</v>
      </c>
      <c r="G1538">
        <f>VLOOKUP(C1538,away!$B$2:$E$405,4,FALSE)</f>
        <v>1.1299999999999999</v>
      </c>
      <c r="H1538">
        <f>VLOOKUP(A1538,away!$A$2:$E$405,3,FALSE)</f>
        <v>1.0324675324675301</v>
      </c>
      <c r="I1538">
        <f>VLOOKUP(C1538,away!$B$2:$E$405,3,FALSE)</f>
        <v>0.51</v>
      </c>
      <c r="J1538">
        <f>VLOOKUP(B1538,home!$B$2:$E$405,4,FALSE)</f>
        <v>1.41</v>
      </c>
      <c r="K1538" s="3">
        <f t="shared" si="1794"/>
        <v>1.2778538961038997</v>
      </c>
      <c r="L1538" s="3">
        <f t="shared" si="1795"/>
        <v>0.74244740259740083</v>
      </c>
      <c r="M1538" s="5">
        <f t="shared" si="1796"/>
        <v>0.1326155021814597</v>
      </c>
      <c r="N1538" s="5">
        <f t="shared" si="1797"/>
        <v>0.16946323614635353</v>
      </c>
      <c r="O1538" s="5">
        <f t="shared" si="1798"/>
        <v>9.8460035138774701E-2</v>
      </c>
      <c r="P1538" s="5">
        <f t="shared" si="1799"/>
        <v>0.12581753951261013</v>
      </c>
      <c r="Q1538" s="5">
        <f t="shared" si="1800"/>
        <v>0.10827462827799651</v>
      </c>
      <c r="R1538" s="5">
        <f t="shared" si="1801"/>
        <v>3.6550698674216044E-2</v>
      </c>
      <c r="S1538" s="5">
        <f t="shared" si="1802"/>
        <v>2.9842011281883768E-2</v>
      </c>
      <c r="T1538" s="5">
        <f t="shared" si="1803"/>
        <v>8.0388216532197604E-2</v>
      </c>
      <c r="U1538" s="5">
        <f t="shared" si="1804"/>
        <v>4.6706452706166614E-2</v>
      </c>
      <c r="V1538" s="5">
        <f t="shared" si="1805"/>
        <v>3.1458098972275759E-3</v>
      </c>
      <c r="W1538" s="5">
        <f t="shared" si="1806"/>
        <v>4.6119718531413119E-2</v>
      </c>
      <c r="X1538" s="5">
        <f t="shared" si="1807"/>
        <v>3.4241465232170885E-2</v>
      </c>
      <c r="Y1538" s="5">
        <f t="shared" si="1808"/>
        <v>1.2711243461377237E-2</v>
      </c>
      <c r="Z1538" s="5">
        <f t="shared" si="1809"/>
        <v>9.045657097930657E-3</v>
      </c>
      <c r="AA1538" s="5">
        <f t="shared" si="1810"/>
        <v>1.1559028165410587E-2</v>
      </c>
      <c r="AB1538" s="5">
        <f t="shared" si="1811"/>
        <v>7.3853745881723139E-3</v>
      </c>
      <c r="AC1538" s="5">
        <f t="shared" si="1812"/>
        <v>1.8653459368103033E-4</v>
      </c>
      <c r="AD1538" s="5">
        <f t="shared" si="1813"/>
        <v>1.4733565503145354E-2</v>
      </c>
      <c r="AE1538" s="5">
        <f t="shared" si="1814"/>
        <v>1.0938897438808935E-2</v>
      </c>
      <c r="AF1538" s="5">
        <f t="shared" si="1815"/>
        <v>4.0607779953615265E-3</v>
      </c>
      <c r="AG1538" s="5">
        <f t="shared" si="1816"/>
        <v>1.0049713583936155E-3</v>
      </c>
      <c r="AH1538" s="5">
        <f t="shared" si="1817"/>
        <v>1.6789811542863393E-3</v>
      </c>
      <c r="AI1538" s="5">
        <f t="shared" si="1818"/>
        <v>2.1454926094898216E-3</v>
      </c>
      <c r="AJ1538" s="5">
        <f t="shared" si="1819"/>
        <v>1.3708130450493456E-3</v>
      </c>
      <c r="AK1538" s="5">
        <f t="shared" si="1820"/>
        <v>5.8389959681545245E-4</v>
      </c>
      <c r="AL1538" s="5">
        <f t="shared" si="1821"/>
        <v>7.0789080386147696E-6</v>
      </c>
      <c r="AM1538" s="5">
        <f t="shared" si="1822"/>
        <v>3.7654688163392658E-3</v>
      </c>
      <c r="AN1538" s="5">
        <f t="shared" si="1823"/>
        <v>2.795662542252597E-3</v>
      </c>
      <c r="AO1538" s="5">
        <f t="shared" si="1824"/>
        <v>1.0378161965171435E-3</v>
      </c>
      <c r="AP1538" s="5">
        <f t="shared" si="1825"/>
        <v>2.5684131315922235E-4</v>
      </c>
      <c r="AQ1538" s="5">
        <f t="shared" si="1826"/>
        <v>4.7672791458692557E-5</v>
      </c>
      <c r="AR1538" s="5">
        <f t="shared" si="1827"/>
        <v>2.4931103940197577E-4</v>
      </c>
      <c r="AS1538" s="5">
        <f t="shared" si="1828"/>
        <v>3.1858308304152759E-4</v>
      </c>
      <c r="AT1538" s="5">
        <f t="shared" si="1829"/>
        <v>2.0355131694870413E-4</v>
      </c>
      <c r="AU1538" s="5">
        <f t="shared" si="1830"/>
        <v>8.6702947806660465E-5</v>
      </c>
      <c r="AV1538" s="5">
        <f t="shared" si="1831"/>
        <v>2.7698424914608505E-5</v>
      </c>
      <c r="AW1538" s="5">
        <f t="shared" si="1832"/>
        <v>1.8655661945075524E-7</v>
      </c>
      <c r="AX1538" s="5">
        <f t="shared" si="1833"/>
        <v>8.0195316626947724E-4</v>
      </c>
      <c r="AY1538" s="5">
        <f t="shared" si="1834"/>
        <v>5.9540804530153495E-4</v>
      </c>
      <c r="AZ1538" s="5">
        <f t="shared" si="1835"/>
        <v>2.2102957835986006E-4</v>
      </c>
      <c r="BA1538" s="5">
        <f t="shared" si="1836"/>
        <v>5.4700945450158939E-5</v>
      </c>
      <c r="BB1538" s="5">
        <f t="shared" si="1837"/>
        <v>1.0153143717273152E-5</v>
      </c>
      <c r="BC1538" s="5">
        <f t="shared" si="1838"/>
        <v>1.5076350362175143E-6</v>
      </c>
      <c r="BD1538" s="5">
        <f t="shared" si="1839"/>
        <v>3.0850055607142518E-5</v>
      </c>
      <c r="BE1538" s="5">
        <f t="shared" si="1840"/>
        <v>3.9421863752609023E-5</v>
      </c>
      <c r="BF1538" s="5">
        <f t="shared" si="1841"/>
        <v>2.5187691093974268E-5</v>
      </c>
      <c r="BG1538" s="5">
        <f t="shared" si="1842"/>
        <v>1.0728729732765508E-5</v>
      </c>
      <c r="BH1538" s="5">
        <f t="shared" si="1843"/>
        <v>3.4274372723150354E-6</v>
      </c>
      <c r="BI1538" s="5">
        <f t="shared" si="1844"/>
        <v>8.7595281441589921E-7</v>
      </c>
      <c r="BJ1538" s="8">
        <f t="shared" si="1845"/>
        <v>0.49152493465107977</v>
      </c>
      <c r="BK1538" s="8">
        <f t="shared" si="1846"/>
        <v>0.29220988442020235</v>
      </c>
      <c r="BL1538" s="8">
        <f t="shared" si="1847"/>
        <v>0.20743711422076791</v>
      </c>
      <c r="BM1538" s="8">
        <f t="shared" si="1848"/>
        <v>0.32844072896988796</v>
      </c>
      <c r="BN1538" s="8">
        <f t="shared" si="1849"/>
        <v>0.67118163993141056</v>
      </c>
    </row>
    <row r="1539" spans="1:66" x14ac:dyDescent="0.25">
      <c r="A1539" t="s">
        <v>303</v>
      </c>
      <c r="B1539" t="s">
        <v>390</v>
      </c>
      <c r="C1539" t="s">
        <v>374</v>
      </c>
      <c r="D1539" t="s">
        <v>568</v>
      </c>
      <c r="E1539">
        <f>VLOOKUP(A1539,home!$A$2:$E$405,3,FALSE)</f>
        <v>1.3961038961039001</v>
      </c>
      <c r="F1539">
        <f>VLOOKUP(B1539,home!$B$2:$E$405,3,FALSE)</f>
        <v>0.55000000000000004</v>
      </c>
      <c r="G1539">
        <f>VLOOKUP(C1539,away!$B$2:$E$405,4,FALSE)</f>
        <v>0.82</v>
      </c>
      <c r="H1539">
        <f>VLOOKUP(A1539,away!$A$2:$E$405,3,FALSE)</f>
        <v>1.0324675324675301</v>
      </c>
      <c r="I1539">
        <f>VLOOKUP(C1539,away!$B$2:$E$405,3,FALSE)</f>
        <v>0.65</v>
      </c>
      <c r="J1539">
        <f>VLOOKUP(B1539,home!$B$2:$E$405,4,FALSE)</f>
        <v>0.69</v>
      </c>
      <c r="K1539" s="3">
        <f t="shared" si="1794"/>
        <v>0.62964285714285895</v>
      </c>
      <c r="L1539" s="3">
        <f t="shared" si="1795"/>
        <v>0.4630616883116872</v>
      </c>
      <c r="M1539" s="5">
        <f t="shared" si="1796"/>
        <v>0.33530840944803253</v>
      </c>
      <c r="N1539" s="5">
        <f t="shared" si="1797"/>
        <v>0.21112454494888686</v>
      </c>
      <c r="O1539" s="5">
        <f t="shared" si="1798"/>
        <v>0.15526847818411246</v>
      </c>
      <c r="P1539" s="5">
        <f t="shared" si="1799"/>
        <v>9.776368822806826E-2</v>
      </c>
      <c r="Q1539" s="5">
        <f t="shared" si="1800"/>
        <v>6.6466530847301517E-2</v>
      </c>
      <c r="R1539" s="5">
        <f t="shared" si="1801"/>
        <v>3.5949441824760738E-2</v>
      </c>
      <c r="S1539" s="5">
        <f t="shared" si="1802"/>
        <v>7.1260803984072316E-3</v>
      </c>
      <c r="T1539" s="5">
        <f t="shared" si="1803"/>
        <v>3.0778103990372285E-2</v>
      </c>
      <c r="U1539" s="5">
        <f t="shared" si="1804"/>
        <v>2.2635309263233351E-2</v>
      </c>
      <c r="V1539" s="5">
        <f t="shared" si="1805"/>
        <v>2.3085609239063701E-4</v>
      </c>
      <c r="W1539" s="5">
        <f t="shared" si="1806"/>
        <v>1.3950058795689634E-2</v>
      </c>
      <c r="X1539" s="5">
        <f t="shared" si="1807"/>
        <v>6.459737777979346E-3</v>
      </c>
      <c r="Y1539" s="5">
        <f t="shared" si="1808"/>
        <v>1.4956285407609509E-3</v>
      </c>
      <c r="Z1539" s="5">
        <f t="shared" si="1809"/>
        <v>5.5489364084121626E-3</v>
      </c>
      <c r="AA1539" s="5">
        <f t="shared" si="1810"/>
        <v>3.493848174296669E-3</v>
      </c>
      <c r="AB1539" s="5">
        <f t="shared" si="1811"/>
        <v>1.0999382734437578E-3</v>
      </c>
      <c r="AC1539" s="5">
        <f t="shared" si="1812"/>
        <v>4.2068254191679904E-6</v>
      </c>
      <c r="AD1539" s="5">
        <f t="shared" si="1813"/>
        <v>2.1958887193572222E-3</v>
      </c>
      <c r="AE1539" s="5">
        <f t="shared" si="1814"/>
        <v>1.0168319377301443E-3</v>
      </c>
      <c r="AF1539" s="5">
        <f t="shared" si="1815"/>
        <v>2.3542795690728246E-4</v>
      </c>
      <c r="AG1539" s="5">
        <f t="shared" si="1816"/>
        <v>3.6339222400419118E-5</v>
      </c>
      <c r="AH1539" s="5">
        <f t="shared" si="1817"/>
        <v>6.4237496540338161E-4</v>
      </c>
      <c r="AI1539" s="5">
        <f t="shared" si="1818"/>
        <v>4.0446680857363044E-4</v>
      </c>
      <c r="AJ1539" s="5">
        <f t="shared" si="1819"/>
        <v>1.273348184848772E-4</v>
      </c>
      <c r="AK1539" s="5">
        <f t="shared" si="1820"/>
        <v>2.6725152974861808E-5</v>
      </c>
      <c r="AL1539" s="5">
        <f t="shared" si="1821"/>
        <v>4.9062267109431755E-8</v>
      </c>
      <c r="AM1539" s="5">
        <f t="shared" si="1822"/>
        <v>2.76525129444771E-4</v>
      </c>
      <c r="AN1539" s="5">
        <f t="shared" si="1823"/>
        <v>1.2804819330130353E-4</v>
      </c>
      <c r="AO1539" s="5">
        <f t="shared" si="1824"/>
        <v>2.9647106287681441E-5</v>
      </c>
      <c r="AP1539" s="5">
        <f t="shared" si="1825"/>
        <v>4.5761463637099346E-6</v>
      </c>
      <c r="AQ1539" s="5">
        <f t="shared" si="1826"/>
        <v>5.2975951528522775E-7</v>
      </c>
      <c r="AR1539" s="5">
        <f t="shared" si="1827"/>
        <v>5.9491847201770343E-5</v>
      </c>
      <c r="AS1539" s="5">
        <f t="shared" si="1828"/>
        <v>3.7458616648829085E-5</v>
      </c>
      <c r="AT1539" s="5">
        <f t="shared" si="1829"/>
        <v>1.1792775205693901E-5</v>
      </c>
      <c r="AU1539" s="5">
        <f t="shared" si="1830"/>
        <v>2.4750788913855254E-6</v>
      </c>
      <c r="AV1539" s="5">
        <f t="shared" si="1831"/>
        <v>3.8960393620649041E-7</v>
      </c>
      <c r="AW1539" s="5">
        <f t="shared" si="1832"/>
        <v>3.9735459872304582E-10</v>
      </c>
      <c r="AX1539" s="5">
        <f t="shared" si="1833"/>
        <v>2.9018678762567415E-5</v>
      </c>
      <c r="AY1539" s="5">
        <f t="shared" si="1834"/>
        <v>1.3437438380368973E-5</v>
      </c>
      <c r="AZ1539" s="5">
        <f t="shared" si="1835"/>
        <v>3.1111814514989593E-6</v>
      </c>
      <c r="BA1539" s="5">
        <f t="shared" si="1836"/>
        <v>4.8022297852503792E-7</v>
      </c>
      <c r="BB1539" s="5">
        <f t="shared" si="1837"/>
        <v>5.5593215800467793E-8</v>
      </c>
      <c r="BC1539" s="5">
        <f t="shared" si="1838"/>
        <v>5.1486176734481195E-9</v>
      </c>
      <c r="BD1539" s="5">
        <f t="shared" si="1839"/>
        <v>4.5913992010054453E-6</v>
      </c>
      <c r="BE1539" s="5">
        <f t="shared" si="1840"/>
        <v>2.8909417112045088E-6</v>
      </c>
      <c r="BF1539" s="5">
        <f t="shared" si="1841"/>
        <v>9.1013039943813608E-7</v>
      </c>
      <c r="BG1539" s="5">
        <f t="shared" si="1842"/>
        <v>1.910190350249332E-7</v>
      </c>
      <c r="BH1539" s="5">
        <f t="shared" si="1843"/>
        <v>3.0068442745442691E-8</v>
      </c>
      <c r="BI1539" s="5">
        <f t="shared" si="1844"/>
        <v>3.7864760400154009E-9</v>
      </c>
      <c r="BJ1539" s="8">
        <f t="shared" si="1845"/>
        <v>0.33424452733570503</v>
      </c>
      <c r="BK1539" s="8">
        <f t="shared" si="1846"/>
        <v>0.44044672749296532</v>
      </c>
      <c r="BL1539" s="8">
        <f t="shared" si="1847"/>
        <v>0.21976814273243306</v>
      </c>
      <c r="BM1539" s="8">
        <f t="shared" si="1848"/>
        <v>9.8113803447327202E-2</v>
      </c>
      <c r="BN1539" s="8">
        <f t="shared" si="1849"/>
        <v>0.90188109348116241</v>
      </c>
    </row>
    <row r="1540" spans="1:66" x14ac:dyDescent="0.25">
      <c r="A1540" t="s">
        <v>35</v>
      </c>
      <c r="B1540" t="s">
        <v>524</v>
      </c>
      <c r="C1540" t="s">
        <v>296</v>
      </c>
      <c r="D1540" t="s">
        <v>568</v>
      </c>
      <c r="E1540">
        <f>VLOOKUP(A1540,home!$A$2:$E$405,3,FALSE)</f>
        <v>1.5947368421052599</v>
      </c>
      <c r="F1540" t="e">
        <f>VLOOKUP(B1540,home!$B$2:$E$405,3,FALSE)</f>
        <v>#N/A</v>
      </c>
      <c r="G1540">
        <f>VLOOKUP(C1540,away!$B$2:$E$405,4,FALSE)</f>
        <v>0.92</v>
      </c>
      <c r="H1540">
        <f>VLOOKUP(A1540,away!$A$2:$E$405,3,FALSE)</f>
        <v>1.21315789473684</v>
      </c>
      <c r="I1540">
        <f>VLOOKUP(C1540,away!$B$2:$E$405,3,FALSE)</f>
        <v>1.02</v>
      </c>
      <c r="J1540" t="e">
        <f>VLOOKUP(B1540,home!$B$2:$E$405,4,FALSE)</f>
        <v>#N/A</v>
      </c>
      <c r="K1540" s="3" t="e">
        <f t="shared" si="1794"/>
        <v>#N/A</v>
      </c>
      <c r="L1540" s="3" t="e">
        <f t="shared" si="1795"/>
        <v>#N/A</v>
      </c>
      <c r="M1540" s="5" t="e">
        <f t="shared" si="1796"/>
        <v>#N/A</v>
      </c>
      <c r="N1540" s="5" t="e">
        <f t="shared" si="1797"/>
        <v>#N/A</v>
      </c>
      <c r="O1540" s="5" t="e">
        <f t="shared" si="1798"/>
        <v>#N/A</v>
      </c>
      <c r="P1540" s="5" t="e">
        <f t="shared" si="1799"/>
        <v>#N/A</v>
      </c>
      <c r="Q1540" s="5" t="e">
        <f t="shared" si="1800"/>
        <v>#N/A</v>
      </c>
      <c r="R1540" s="5" t="e">
        <f t="shared" si="1801"/>
        <v>#N/A</v>
      </c>
      <c r="S1540" s="5" t="e">
        <f t="shared" si="1802"/>
        <v>#N/A</v>
      </c>
      <c r="T1540" s="5" t="e">
        <f t="shared" si="1803"/>
        <v>#N/A</v>
      </c>
      <c r="U1540" s="5" t="e">
        <f t="shared" si="1804"/>
        <v>#N/A</v>
      </c>
      <c r="V1540" s="5" t="e">
        <f t="shared" si="1805"/>
        <v>#N/A</v>
      </c>
      <c r="W1540" s="5" t="e">
        <f t="shared" si="1806"/>
        <v>#N/A</v>
      </c>
      <c r="X1540" s="5" t="e">
        <f t="shared" si="1807"/>
        <v>#N/A</v>
      </c>
      <c r="Y1540" s="5" t="e">
        <f t="shared" si="1808"/>
        <v>#N/A</v>
      </c>
      <c r="Z1540" s="5" t="e">
        <f t="shared" si="1809"/>
        <v>#N/A</v>
      </c>
      <c r="AA1540" s="5" t="e">
        <f t="shared" si="1810"/>
        <v>#N/A</v>
      </c>
      <c r="AB1540" s="5" t="e">
        <f t="shared" si="1811"/>
        <v>#N/A</v>
      </c>
      <c r="AC1540" s="5" t="e">
        <f t="shared" si="1812"/>
        <v>#N/A</v>
      </c>
      <c r="AD1540" s="5" t="e">
        <f t="shared" si="1813"/>
        <v>#N/A</v>
      </c>
      <c r="AE1540" s="5" t="e">
        <f t="shared" si="1814"/>
        <v>#N/A</v>
      </c>
      <c r="AF1540" s="5" t="e">
        <f t="shared" si="1815"/>
        <v>#N/A</v>
      </c>
      <c r="AG1540" s="5" t="e">
        <f t="shared" si="1816"/>
        <v>#N/A</v>
      </c>
      <c r="AH1540" s="5" t="e">
        <f t="shared" si="1817"/>
        <v>#N/A</v>
      </c>
      <c r="AI1540" s="5" t="e">
        <f t="shared" si="1818"/>
        <v>#N/A</v>
      </c>
      <c r="AJ1540" s="5" t="e">
        <f t="shared" si="1819"/>
        <v>#N/A</v>
      </c>
      <c r="AK1540" s="5" t="e">
        <f t="shared" si="1820"/>
        <v>#N/A</v>
      </c>
      <c r="AL1540" s="5" t="e">
        <f t="shared" si="1821"/>
        <v>#N/A</v>
      </c>
      <c r="AM1540" s="5" t="e">
        <f t="shared" si="1822"/>
        <v>#N/A</v>
      </c>
      <c r="AN1540" s="5" t="e">
        <f t="shared" si="1823"/>
        <v>#N/A</v>
      </c>
      <c r="AO1540" s="5" t="e">
        <f t="shared" si="1824"/>
        <v>#N/A</v>
      </c>
      <c r="AP1540" s="5" t="e">
        <f t="shared" si="1825"/>
        <v>#N/A</v>
      </c>
      <c r="AQ1540" s="5" t="e">
        <f t="shared" si="1826"/>
        <v>#N/A</v>
      </c>
      <c r="AR1540" s="5" t="e">
        <f t="shared" si="1827"/>
        <v>#N/A</v>
      </c>
      <c r="AS1540" s="5" t="e">
        <f t="shared" si="1828"/>
        <v>#N/A</v>
      </c>
      <c r="AT1540" s="5" t="e">
        <f t="shared" si="1829"/>
        <v>#N/A</v>
      </c>
      <c r="AU1540" s="5" t="e">
        <f t="shared" si="1830"/>
        <v>#N/A</v>
      </c>
      <c r="AV1540" s="5" t="e">
        <f t="shared" si="1831"/>
        <v>#N/A</v>
      </c>
      <c r="AW1540" s="5" t="e">
        <f t="shared" si="1832"/>
        <v>#N/A</v>
      </c>
      <c r="AX1540" s="5" t="e">
        <f t="shared" si="1833"/>
        <v>#N/A</v>
      </c>
      <c r="AY1540" s="5" t="e">
        <f t="shared" si="1834"/>
        <v>#N/A</v>
      </c>
      <c r="AZ1540" s="5" t="e">
        <f t="shared" si="1835"/>
        <v>#N/A</v>
      </c>
      <c r="BA1540" s="5" t="e">
        <f t="shared" si="1836"/>
        <v>#N/A</v>
      </c>
      <c r="BB1540" s="5" t="e">
        <f t="shared" si="1837"/>
        <v>#N/A</v>
      </c>
      <c r="BC1540" s="5" t="e">
        <f t="shared" si="1838"/>
        <v>#N/A</v>
      </c>
      <c r="BD1540" s="5" t="e">
        <f t="shared" si="1839"/>
        <v>#N/A</v>
      </c>
      <c r="BE1540" s="5" t="e">
        <f t="shared" si="1840"/>
        <v>#N/A</v>
      </c>
      <c r="BF1540" s="5" t="e">
        <f t="shared" si="1841"/>
        <v>#N/A</v>
      </c>
      <c r="BG1540" s="5" t="e">
        <f t="shared" si="1842"/>
        <v>#N/A</v>
      </c>
      <c r="BH1540" s="5" t="e">
        <f t="shared" si="1843"/>
        <v>#N/A</v>
      </c>
      <c r="BI1540" s="5" t="e">
        <f t="shared" si="1844"/>
        <v>#N/A</v>
      </c>
      <c r="BJ1540" s="8" t="e">
        <f t="shared" si="1845"/>
        <v>#N/A</v>
      </c>
      <c r="BK1540" s="8" t="e">
        <f t="shared" si="1846"/>
        <v>#N/A</v>
      </c>
      <c r="BL1540" s="8" t="e">
        <f t="shared" si="1847"/>
        <v>#N/A</v>
      </c>
      <c r="BM1540" s="8" t="e">
        <f t="shared" si="1848"/>
        <v>#N/A</v>
      </c>
      <c r="BN1540" s="8" t="e">
        <f t="shared" si="1849"/>
        <v>#N/A</v>
      </c>
    </row>
    <row r="1541" spans="1:66" x14ac:dyDescent="0.25">
      <c r="A1541" t="s">
        <v>35</v>
      </c>
      <c r="B1541" t="s">
        <v>217</v>
      </c>
      <c r="C1541" t="s">
        <v>466</v>
      </c>
      <c r="D1541" t="s">
        <v>568</v>
      </c>
      <c r="E1541">
        <f>VLOOKUP(A1541,home!$A$2:$E$405,3,FALSE)</f>
        <v>1.5947368421052599</v>
      </c>
      <c r="F1541">
        <f>VLOOKUP(B1541,home!$B$2:$E$405,3,FALSE)</f>
        <v>1.1200000000000001</v>
      </c>
      <c r="G1541">
        <f>VLOOKUP(C1541,away!$B$2:$E$405,4,FALSE)</f>
        <v>0.99</v>
      </c>
      <c r="H1541">
        <f>VLOOKUP(A1541,away!$A$2:$E$405,3,FALSE)</f>
        <v>1.21315789473684</v>
      </c>
      <c r="I1541">
        <f>VLOOKUP(C1541,away!$B$2:$E$405,3,FALSE)</f>
        <v>0.83</v>
      </c>
      <c r="J1541">
        <f>VLOOKUP(B1541,home!$B$2:$E$405,4,FALSE)</f>
        <v>0.82</v>
      </c>
      <c r="K1541" s="3">
        <f t="shared" si="1794"/>
        <v>1.7682442105263123</v>
      </c>
      <c r="L1541" s="3">
        <f t="shared" si="1795"/>
        <v>0.82567526315789308</v>
      </c>
      <c r="M1541" s="5">
        <f t="shared" si="1796"/>
        <v>7.4726576499514322E-2</v>
      </c>
      <c r="N1541" s="5">
        <f t="shared" si="1797"/>
        <v>0.1321348362677178</v>
      </c>
      <c r="O1541" s="5">
        <f t="shared" si="1798"/>
        <v>6.1699885716124919E-2</v>
      </c>
      <c r="P1541" s="5">
        <f t="shared" si="1799"/>
        <v>0.109100465707673</v>
      </c>
      <c r="Q1541" s="5">
        <f t="shared" si="1800"/>
        <v>0.11682332961961711</v>
      </c>
      <c r="R1541" s="5">
        <f t="shared" si="1801"/>
        <v>2.5472034687736681E-2</v>
      </c>
      <c r="S1541" s="5">
        <f t="shared" si="1802"/>
        <v>3.9821547350387759E-2</v>
      </c>
      <c r="T1541" s="5">
        <f t="shared" si="1803"/>
        <v>9.645813342665864E-2</v>
      </c>
      <c r="U1541" s="5">
        <f t="shared" si="1804"/>
        <v>4.5040777866915786E-2</v>
      </c>
      <c r="V1541" s="5">
        <f t="shared" si="1805"/>
        <v>6.4599200097849689E-3</v>
      </c>
      <c r="W1541" s="5">
        <f t="shared" si="1806"/>
        <v>6.8857392084765018E-2</v>
      </c>
      <c r="X1541" s="5">
        <f t="shared" si="1807"/>
        <v>5.6853845329954571E-2</v>
      </c>
      <c r="Y1541" s="5">
        <f t="shared" si="1808"/>
        <v>2.3471406852174193E-2</v>
      </c>
      <c r="Z1541" s="5">
        <f t="shared" si="1809"/>
        <v>7.0105429813213235E-3</v>
      </c>
      <c r="AA1541" s="5">
        <f t="shared" si="1810"/>
        <v>1.2396352039367304E-2</v>
      </c>
      <c r="AB1541" s="5">
        <f t="shared" si="1811"/>
        <v>1.0959888862628641E-2</v>
      </c>
      <c r="AC1541" s="5">
        <f t="shared" si="1812"/>
        <v>5.8946588559630154E-4</v>
      </c>
      <c r="AD1541" s="5">
        <f t="shared" si="1813"/>
        <v>3.0439171226456525E-2</v>
      </c>
      <c r="AE1541" s="5">
        <f t="shared" si="1814"/>
        <v>2.5132870712712658E-2</v>
      </c>
      <c r="AF1541" s="5">
        <f t="shared" si="1815"/>
        <v>1.0375794819816162E-2</v>
      </c>
      <c r="AG1541" s="5">
        <f t="shared" si="1816"/>
        <v>2.8556790394413385E-3</v>
      </c>
      <c r="AH1541" s="5">
        <f t="shared" si="1817"/>
        <v>1.4471079802455507E-3</v>
      </c>
      <c r="AI1541" s="5">
        <f t="shared" si="1818"/>
        <v>2.5588403080756199E-3</v>
      </c>
      <c r="AJ1541" s="5">
        <f t="shared" si="1819"/>
        <v>2.2623272802080405E-3</v>
      </c>
      <c r="AK1541" s="5">
        <f t="shared" si="1820"/>
        <v>1.3334490385145355E-3</v>
      </c>
      <c r="AL1541" s="5">
        <f t="shared" si="1821"/>
        <v>3.4424701705830399E-5</v>
      </c>
      <c r="AM1541" s="5">
        <f t="shared" si="1822"/>
        <v>1.0764777658880172E-2</v>
      </c>
      <c r="AN1541" s="5">
        <f t="shared" si="1823"/>
        <v>8.8882106263320944E-3</v>
      </c>
      <c r="AO1541" s="5">
        <f t="shared" si="1824"/>
        <v>3.6693878239497661E-3</v>
      </c>
      <c r="AP1541" s="5">
        <f t="shared" si="1825"/>
        <v>1.0099075857226975E-3</v>
      </c>
      <c r="AQ1541" s="5">
        <f t="shared" si="1826"/>
        <v>2.0846392790168513E-4</v>
      </c>
      <c r="AR1541" s="5">
        <f t="shared" si="1827"/>
        <v>2.3896825248142655E-4</v>
      </c>
      <c r="AS1541" s="5">
        <f t="shared" si="1828"/>
        <v>4.2255422894987252E-4</v>
      </c>
      <c r="AT1541" s="5">
        <f t="shared" si="1829"/>
        <v>3.7358953448701109E-4</v>
      </c>
      <c r="AU1541" s="5">
        <f t="shared" si="1830"/>
        <v>2.2019917715662585E-4</v>
      </c>
      <c r="AV1541" s="5">
        <f t="shared" si="1831"/>
        <v>9.7341480042465389E-5</v>
      </c>
      <c r="AW1541" s="5">
        <f t="shared" si="1832"/>
        <v>1.3961086031116206E-6</v>
      </c>
      <c r="AX1541" s="5">
        <f t="shared" si="1833"/>
        <v>3.1724592954863102E-3</v>
      </c>
      <c r="AY1541" s="5">
        <f t="shared" si="1834"/>
        <v>2.6194211636583632E-3</v>
      </c>
      <c r="AZ1541" s="5">
        <f t="shared" si="1835"/>
        <v>1.0813956293124866E-3</v>
      </c>
      <c r="BA1541" s="5">
        <f t="shared" si="1836"/>
        <v>2.9762720693679432E-4</v>
      </c>
      <c r="BB1541" s="5">
        <f t="shared" si="1837"/>
        <v>6.1435855602621573E-5</v>
      </c>
      <c r="BC1541" s="5">
        <f t="shared" si="1838"/>
        <v>1.0145213248404983E-5</v>
      </c>
      <c r="BD1541" s="5">
        <f t="shared" si="1839"/>
        <v>3.2885029125663938E-5</v>
      </c>
      <c r="BE1541" s="5">
        <f t="shared" si="1840"/>
        <v>5.8148762364444407E-5</v>
      </c>
      <c r="BF1541" s="5">
        <f t="shared" si="1841"/>
        <v>5.1410606200099582E-5</v>
      </c>
      <c r="BG1541" s="5">
        <f t="shared" si="1842"/>
        <v>3.0302168924324746E-5</v>
      </c>
      <c r="BH1541" s="5">
        <f t="shared" si="1843"/>
        <v>1.3395408691706896E-5</v>
      </c>
      <c r="BI1541" s="5">
        <f t="shared" si="1844"/>
        <v>4.7372707733489125E-6</v>
      </c>
      <c r="BJ1541" s="8">
        <f t="shared" si="1845"/>
        <v>0.59518569136634525</v>
      </c>
      <c r="BK1541" s="8">
        <f t="shared" si="1846"/>
        <v>0.23335182131832055</v>
      </c>
      <c r="BL1541" s="8">
        <f t="shared" si="1847"/>
        <v>0.16471419569901413</v>
      </c>
      <c r="BM1541" s="8">
        <f t="shared" si="1848"/>
        <v>0.47768709781156216</v>
      </c>
      <c r="BN1541" s="8">
        <f t="shared" si="1849"/>
        <v>0.51995712849838394</v>
      </c>
    </row>
    <row r="1542" spans="1:66" x14ac:dyDescent="0.25">
      <c r="A1542" t="s">
        <v>35</v>
      </c>
      <c r="B1542" t="s">
        <v>531</v>
      </c>
      <c r="C1542" t="s">
        <v>285</v>
      </c>
      <c r="D1542" t="s">
        <v>568</v>
      </c>
      <c r="E1542">
        <f>VLOOKUP(A1542,home!$A$2:$E$405,3,FALSE)</f>
        <v>1.5947368421052599</v>
      </c>
      <c r="F1542" t="e">
        <f>VLOOKUP(B1542,home!$B$2:$E$405,3,FALSE)</f>
        <v>#N/A</v>
      </c>
      <c r="G1542">
        <f>VLOOKUP(C1542,away!$B$2:$E$405,4,FALSE)</f>
        <v>0.83</v>
      </c>
      <c r="H1542">
        <f>VLOOKUP(A1542,away!$A$2:$E$405,3,FALSE)</f>
        <v>1.21315789473684</v>
      </c>
      <c r="I1542">
        <f>VLOOKUP(C1542,away!$B$2:$E$405,3,FALSE)</f>
        <v>0.79</v>
      </c>
      <c r="J1542" t="e">
        <f>VLOOKUP(B1542,home!$B$2:$E$405,4,FALSE)</f>
        <v>#N/A</v>
      </c>
      <c r="K1542" s="3" t="e">
        <f t="shared" si="1794"/>
        <v>#N/A</v>
      </c>
      <c r="L1542" s="3" t="e">
        <f t="shared" si="1795"/>
        <v>#N/A</v>
      </c>
      <c r="M1542" s="5" t="e">
        <f t="shared" si="1796"/>
        <v>#N/A</v>
      </c>
      <c r="N1542" s="5" t="e">
        <f t="shared" si="1797"/>
        <v>#N/A</v>
      </c>
      <c r="O1542" s="5" t="e">
        <f t="shared" si="1798"/>
        <v>#N/A</v>
      </c>
      <c r="P1542" s="5" t="e">
        <f t="shared" si="1799"/>
        <v>#N/A</v>
      </c>
      <c r="Q1542" s="5" t="e">
        <f t="shared" si="1800"/>
        <v>#N/A</v>
      </c>
      <c r="R1542" s="5" t="e">
        <f t="shared" si="1801"/>
        <v>#N/A</v>
      </c>
      <c r="S1542" s="5" t="e">
        <f t="shared" si="1802"/>
        <v>#N/A</v>
      </c>
      <c r="T1542" s="5" t="e">
        <f t="shared" si="1803"/>
        <v>#N/A</v>
      </c>
      <c r="U1542" s="5" t="e">
        <f t="shared" si="1804"/>
        <v>#N/A</v>
      </c>
      <c r="V1542" s="5" t="e">
        <f t="shared" si="1805"/>
        <v>#N/A</v>
      </c>
      <c r="W1542" s="5" t="e">
        <f t="shared" si="1806"/>
        <v>#N/A</v>
      </c>
      <c r="X1542" s="5" t="e">
        <f t="shared" si="1807"/>
        <v>#N/A</v>
      </c>
      <c r="Y1542" s="5" t="e">
        <f t="shared" si="1808"/>
        <v>#N/A</v>
      </c>
      <c r="Z1542" s="5" t="e">
        <f t="shared" si="1809"/>
        <v>#N/A</v>
      </c>
      <c r="AA1542" s="5" t="e">
        <f t="shared" si="1810"/>
        <v>#N/A</v>
      </c>
      <c r="AB1542" s="5" t="e">
        <f t="shared" si="1811"/>
        <v>#N/A</v>
      </c>
      <c r="AC1542" s="5" t="e">
        <f t="shared" si="1812"/>
        <v>#N/A</v>
      </c>
      <c r="AD1542" s="5" t="e">
        <f t="shared" si="1813"/>
        <v>#N/A</v>
      </c>
      <c r="AE1542" s="5" t="e">
        <f t="shared" si="1814"/>
        <v>#N/A</v>
      </c>
      <c r="AF1542" s="5" t="e">
        <f t="shared" si="1815"/>
        <v>#N/A</v>
      </c>
      <c r="AG1542" s="5" t="e">
        <f t="shared" si="1816"/>
        <v>#N/A</v>
      </c>
      <c r="AH1542" s="5" t="e">
        <f t="shared" si="1817"/>
        <v>#N/A</v>
      </c>
      <c r="AI1542" s="5" t="e">
        <f t="shared" si="1818"/>
        <v>#N/A</v>
      </c>
      <c r="AJ1542" s="5" t="e">
        <f t="shared" si="1819"/>
        <v>#N/A</v>
      </c>
      <c r="AK1542" s="5" t="e">
        <f t="shared" si="1820"/>
        <v>#N/A</v>
      </c>
      <c r="AL1542" s="5" t="e">
        <f t="shared" si="1821"/>
        <v>#N/A</v>
      </c>
      <c r="AM1542" s="5" t="e">
        <f t="shared" si="1822"/>
        <v>#N/A</v>
      </c>
      <c r="AN1542" s="5" t="e">
        <f t="shared" si="1823"/>
        <v>#N/A</v>
      </c>
      <c r="AO1542" s="5" t="e">
        <f t="shared" si="1824"/>
        <v>#N/A</v>
      </c>
      <c r="AP1542" s="5" t="e">
        <f t="shared" si="1825"/>
        <v>#N/A</v>
      </c>
      <c r="AQ1542" s="5" t="e">
        <f t="shared" si="1826"/>
        <v>#N/A</v>
      </c>
      <c r="AR1542" s="5" t="e">
        <f t="shared" si="1827"/>
        <v>#N/A</v>
      </c>
      <c r="AS1542" s="5" t="e">
        <f t="shared" si="1828"/>
        <v>#N/A</v>
      </c>
      <c r="AT1542" s="5" t="e">
        <f t="shared" si="1829"/>
        <v>#N/A</v>
      </c>
      <c r="AU1542" s="5" t="e">
        <f t="shared" si="1830"/>
        <v>#N/A</v>
      </c>
      <c r="AV1542" s="5" t="e">
        <f t="shared" si="1831"/>
        <v>#N/A</v>
      </c>
      <c r="AW1542" s="5" t="e">
        <f t="shared" si="1832"/>
        <v>#N/A</v>
      </c>
      <c r="AX1542" s="5" t="e">
        <f t="shared" si="1833"/>
        <v>#N/A</v>
      </c>
      <c r="AY1542" s="5" t="e">
        <f t="shared" si="1834"/>
        <v>#N/A</v>
      </c>
      <c r="AZ1542" s="5" t="e">
        <f t="shared" si="1835"/>
        <v>#N/A</v>
      </c>
      <c r="BA1542" s="5" t="e">
        <f t="shared" si="1836"/>
        <v>#N/A</v>
      </c>
      <c r="BB1542" s="5" t="e">
        <f t="shared" si="1837"/>
        <v>#N/A</v>
      </c>
      <c r="BC1542" s="5" t="e">
        <f t="shared" si="1838"/>
        <v>#N/A</v>
      </c>
      <c r="BD1542" s="5" t="e">
        <f t="shared" si="1839"/>
        <v>#N/A</v>
      </c>
      <c r="BE1542" s="5" t="e">
        <f t="shared" si="1840"/>
        <v>#N/A</v>
      </c>
      <c r="BF1542" s="5" t="e">
        <f t="shared" si="1841"/>
        <v>#N/A</v>
      </c>
      <c r="BG1542" s="5" t="e">
        <f t="shared" si="1842"/>
        <v>#N/A</v>
      </c>
      <c r="BH1542" s="5" t="e">
        <f t="shared" si="1843"/>
        <v>#N/A</v>
      </c>
      <c r="BI1542" s="5" t="e">
        <f t="shared" si="1844"/>
        <v>#N/A</v>
      </c>
      <c r="BJ1542" s="8" t="e">
        <f t="shared" si="1845"/>
        <v>#N/A</v>
      </c>
      <c r="BK1542" s="8" t="e">
        <f t="shared" si="1846"/>
        <v>#N/A</v>
      </c>
      <c r="BL1542" s="8" t="e">
        <f t="shared" si="1847"/>
        <v>#N/A</v>
      </c>
      <c r="BM1542" s="8" t="e">
        <f t="shared" si="1848"/>
        <v>#N/A</v>
      </c>
      <c r="BN1542" s="8" t="e">
        <f t="shared" si="1849"/>
        <v>#N/A</v>
      </c>
    </row>
    <row r="1543" spans="1:66" x14ac:dyDescent="0.25">
      <c r="A1543" t="s">
        <v>10</v>
      </c>
      <c r="B1543" t="s">
        <v>39</v>
      </c>
      <c r="C1543" t="s">
        <v>219</v>
      </c>
      <c r="D1543" t="s">
        <v>569</v>
      </c>
      <c r="E1543">
        <f>VLOOKUP(A1543,home!$A$2:$E$405,3,FALSE)</f>
        <v>1.5653594771241801</v>
      </c>
      <c r="F1543">
        <f>VLOOKUP(B1543,home!$B$2:$E$405,3,FALSE)</f>
        <v>1.47</v>
      </c>
      <c r="G1543">
        <f>VLOOKUP(C1543,away!$B$2:$E$405,4,FALSE)</f>
        <v>0.53</v>
      </c>
      <c r="H1543">
        <f>VLOOKUP(A1543,away!$A$2:$E$405,3,FALSE)</f>
        <v>1.3758169934640501</v>
      </c>
      <c r="I1543">
        <f>VLOOKUP(C1543,away!$B$2:$E$405,3,FALSE)</f>
        <v>0.71</v>
      </c>
      <c r="J1543">
        <f>VLOOKUP(B1543,home!$B$2:$E$405,4,FALSE)</f>
        <v>0.77</v>
      </c>
      <c r="K1543" s="3">
        <f t="shared" si="1794"/>
        <v>1.2195715686274489</v>
      </c>
      <c r="L1543" s="3">
        <f t="shared" si="1795"/>
        <v>0.75215915032679614</v>
      </c>
      <c r="M1543" s="5">
        <f t="shared" si="1796"/>
        <v>0.13921570433396116</v>
      </c>
      <c r="N1543" s="5">
        <f t="shared" si="1797"/>
        <v>0.16978351491214413</v>
      </c>
      <c r="O1543" s="5">
        <f t="shared" si="1798"/>
        <v>0.10471236588397868</v>
      </c>
      <c r="P1543" s="5">
        <f t="shared" si="1799"/>
        <v>0.12770422431581524</v>
      </c>
      <c r="Q1543" s="5">
        <f t="shared" si="1800"/>
        <v>0.10353157380424276</v>
      </c>
      <c r="R1543" s="5">
        <f t="shared" si="1801"/>
        <v>3.9380182076001004E-2</v>
      </c>
      <c r="S1543" s="5">
        <f t="shared" si="1802"/>
        <v>2.9286151634484992E-2</v>
      </c>
      <c r="T1543" s="5">
        <f t="shared" si="1803"/>
        <v>7.7872220584595211E-2</v>
      </c>
      <c r="U1543" s="5">
        <f t="shared" si="1804"/>
        <v>4.8026950427263085E-2</v>
      </c>
      <c r="V1543" s="5">
        <f t="shared" si="1805"/>
        <v>2.984948425953711E-3</v>
      </c>
      <c r="W1543" s="5">
        <f t="shared" si="1806"/>
        <v>4.2088054622302945E-2</v>
      </c>
      <c r="X1543" s="5">
        <f t="shared" si="1807"/>
        <v>3.1656915403619167E-2</v>
      </c>
      <c r="Y1543" s="5">
        <f t="shared" si="1808"/>
        <v>1.1905519295976729E-2</v>
      </c>
      <c r="Z1543" s="5">
        <f t="shared" si="1809"/>
        <v>9.8733880966664807E-3</v>
      </c>
      <c r="AA1543" s="5">
        <f t="shared" si="1810"/>
        <v>1.2041303408719121E-2</v>
      </c>
      <c r="AB1543" s="5">
        <f t="shared" si="1811"/>
        <v>7.3426156432453149E-3</v>
      </c>
      <c r="AC1543" s="5">
        <f t="shared" si="1812"/>
        <v>1.7113304726594627E-4</v>
      </c>
      <c r="AD1543" s="5">
        <f t="shared" si="1813"/>
        <v>1.2832348699049942E-2</v>
      </c>
      <c r="AE1543" s="5">
        <f t="shared" si="1814"/>
        <v>9.6519684941745714E-3</v>
      </c>
      <c r="AF1543" s="5">
        <f t="shared" si="1815"/>
        <v>3.6299082107796761E-3</v>
      </c>
      <c r="AG1543" s="5">
        <f t="shared" si="1816"/>
        <v>9.1008955852810072E-4</v>
      </c>
      <c r="AH1543" s="5">
        <f t="shared" si="1817"/>
        <v>1.8565898004088404E-3</v>
      </c>
      <c r="AI1543" s="5">
        <f t="shared" si="1818"/>
        <v>2.2642441351823318E-3</v>
      </c>
      <c r="AJ1543" s="5">
        <f t="shared" si="1819"/>
        <v>1.3807038858499091E-3</v>
      </c>
      <c r="AK1543" s="5">
        <f t="shared" si="1820"/>
        <v>5.6128906795866265E-4</v>
      </c>
      <c r="AL1543" s="5">
        <f t="shared" si="1821"/>
        <v>6.2792953310708122E-6</v>
      </c>
      <c r="AM1543" s="5">
        <f t="shared" si="1822"/>
        <v>3.1299935264149474E-3</v>
      </c>
      <c r="AN1543" s="5">
        <f t="shared" si="1823"/>
        <v>2.3542532713566391E-3</v>
      </c>
      <c r="AO1543" s="5">
        <f t="shared" si="1824"/>
        <v>8.8538657011884498E-4</v>
      </c>
      <c r="AP1543" s="5">
        <f t="shared" si="1825"/>
        <v>2.2198387009711562E-4</v>
      </c>
      <c r="AQ1543" s="5">
        <f t="shared" si="1826"/>
        <v>4.1741799779625087E-5</v>
      </c>
      <c r="AR1543" s="5">
        <f t="shared" si="1827"/>
        <v>2.7929020135618196E-4</v>
      </c>
      <c r="AS1543" s="5">
        <f t="shared" si="1828"/>
        <v>3.4061438897023492E-4</v>
      </c>
      <c r="AT1543" s="5">
        <f t="shared" si="1829"/>
        <v>2.0770181232675474E-4</v>
      </c>
      <c r="AU1543" s="5">
        <f t="shared" si="1830"/>
        <v>8.4435741688701423E-5</v>
      </c>
      <c r="AV1543" s="5">
        <f t="shared" si="1831"/>
        <v>2.5743857484877927E-5</v>
      </c>
      <c r="AW1543" s="5">
        <f t="shared" si="1832"/>
        <v>1.6000201177429226E-7</v>
      </c>
      <c r="AX1543" s="5">
        <f t="shared" si="1833"/>
        <v>6.3620851913393991E-4</v>
      </c>
      <c r="AY1543" s="5">
        <f t="shared" si="1834"/>
        <v>4.7853005918245344E-4</v>
      </c>
      <c r="AZ1543" s="5">
        <f t="shared" si="1835"/>
        <v>1.7996538136025284E-4</v>
      </c>
      <c r="BA1543" s="5">
        <f t="shared" si="1836"/>
        <v>4.5120869444055205E-5</v>
      </c>
      <c r="BB1543" s="5">
        <f t="shared" si="1837"/>
        <v>8.4845187057617132E-6</v>
      </c>
      <c r="BC1543" s="5">
        <f t="shared" si="1838"/>
        <v>1.2763416761315082E-6</v>
      </c>
      <c r="BD1543" s="5">
        <f t="shared" si="1839"/>
        <v>3.5011780091110931E-5</v>
      </c>
      <c r="BE1543" s="5">
        <f t="shared" si="1840"/>
        <v>4.269937156615544E-5</v>
      </c>
      <c r="BF1543" s="5">
        <f t="shared" si="1841"/>
        <v>2.6037469780171244E-5</v>
      </c>
      <c r="BG1543" s="5">
        <f t="shared" si="1842"/>
        <v>1.0584852620964414E-5</v>
      </c>
      <c r="BH1543" s="5">
        <f t="shared" si="1843"/>
        <v>3.2272463286599841E-6</v>
      </c>
      <c r="BI1543" s="5">
        <f t="shared" si="1844"/>
        <v>7.8717157347820639E-7</v>
      </c>
      <c r="BJ1543" s="8">
        <f t="shared" si="1845"/>
        <v>0.47184505831268292</v>
      </c>
      <c r="BK1543" s="8">
        <f t="shared" si="1846"/>
        <v>0.29984697111199465</v>
      </c>
      <c r="BL1543" s="8">
        <f t="shared" si="1847"/>
        <v>0.21862237822239422</v>
      </c>
      <c r="BM1543" s="8">
        <f t="shared" si="1848"/>
        <v>0.3153818603604247</v>
      </c>
      <c r="BN1543" s="8">
        <f t="shared" si="1849"/>
        <v>0.68432756532614292</v>
      </c>
    </row>
    <row r="1544" spans="1:66" x14ac:dyDescent="0.25">
      <c r="A1544" t="s">
        <v>10</v>
      </c>
      <c r="B1544" t="s">
        <v>11</v>
      </c>
      <c r="C1544" t="s">
        <v>453</v>
      </c>
      <c r="D1544" t="s">
        <v>569</v>
      </c>
      <c r="E1544">
        <f>VLOOKUP(A1544,home!$A$2:$E$405,3,FALSE)</f>
        <v>1.5653594771241801</v>
      </c>
      <c r="F1544">
        <f>VLOOKUP(B1544,home!$B$2:$E$405,3,FALSE)</f>
        <v>0.68</v>
      </c>
      <c r="G1544">
        <f>VLOOKUP(C1544,away!$B$2:$E$405,4,FALSE)</f>
        <v>0.49</v>
      </c>
      <c r="H1544">
        <f>VLOOKUP(A1544,away!$A$2:$E$405,3,FALSE)</f>
        <v>1.3758169934640501</v>
      </c>
      <c r="I1544">
        <f>VLOOKUP(C1544,away!$B$2:$E$405,3,FALSE)</f>
        <v>1.73</v>
      </c>
      <c r="J1544">
        <f>VLOOKUP(B1544,home!$B$2:$E$405,4,FALSE)</f>
        <v>1.24</v>
      </c>
      <c r="K1544" s="3">
        <f t="shared" si="1794"/>
        <v>0.52157777777777681</v>
      </c>
      <c r="L1544" s="3">
        <f t="shared" si="1795"/>
        <v>2.9514026143790804</v>
      </c>
      <c r="M1544" s="5">
        <f t="shared" si="1796"/>
        <v>3.1024427771943423E-2</v>
      </c>
      <c r="N1544" s="5">
        <f t="shared" si="1797"/>
        <v>1.6181652094117392E-2</v>
      </c>
      <c r="O1544" s="5">
        <f t="shared" si="1798"/>
        <v>9.1565577235728765E-2</v>
      </c>
      <c r="P1544" s="5">
        <f t="shared" si="1799"/>
        <v>4.7758570295550792E-2</v>
      </c>
      <c r="Q1544" s="5">
        <f t="shared" si="1800"/>
        <v>4.2199950700114288E-3</v>
      </c>
      <c r="R1544" s="5">
        <f t="shared" si="1801"/>
        <v>0.13512344202032978</v>
      </c>
      <c r="S1544" s="5">
        <f t="shared" si="1802"/>
        <v>1.8379718825448851E-2</v>
      </c>
      <c r="T1544" s="5">
        <f t="shared" si="1803"/>
        <v>1.245490448229856E-2</v>
      </c>
      <c r="U1544" s="5">
        <f t="shared" si="1804"/>
        <v>7.0477384614647864E-2</v>
      </c>
      <c r="V1544" s="5">
        <f t="shared" si="1805"/>
        <v>3.143720239455511E-3</v>
      </c>
      <c r="W1544" s="5">
        <f t="shared" si="1806"/>
        <v>7.3368521694991179E-4</v>
      </c>
      <c r="X1544" s="5">
        <f t="shared" si="1807"/>
        <v>2.1654004674372522E-3</v>
      </c>
      <c r="Y1544" s="5">
        <f t="shared" si="1808"/>
        <v>3.1954843003859953E-3</v>
      </c>
      <c r="Z1544" s="5">
        <f t="shared" si="1809"/>
        <v>0.13293456001423379</v>
      </c>
      <c r="AA1544" s="5">
        <f t="shared" si="1810"/>
        <v>6.9335712402090563E-2</v>
      </c>
      <c r="AB1544" s="5">
        <f t="shared" si="1811"/>
        <v>1.8081983397660716E-2</v>
      </c>
      <c r="AC1544" s="5">
        <f t="shared" si="1812"/>
        <v>3.024624361109061E-4</v>
      </c>
      <c r="AD1544" s="5">
        <f t="shared" si="1813"/>
        <v>9.5668476261285244E-5</v>
      </c>
      <c r="AE1544" s="5">
        <f t="shared" si="1814"/>
        <v>2.8235619095122021E-4</v>
      </c>
      <c r="AF1544" s="5">
        <f t="shared" si="1815"/>
        <v>4.1667340007977519E-4</v>
      </c>
      <c r="AG1544" s="5">
        <f t="shared" si="1816"/>
        <v>4.0992365411255635E-4</v>
      </c>
      <c r="AH1544" s="5">
        <f t="shared" si="1817"/>
        <v>9.8085851991835574E-2</v>
      </c>
      <c r="AI1544" s="5">
        <f t="shared" si="1818"/>
        <v>5.1159400713341519E-2</v>
      </c>
      <c r="AJ1544" s="5">
        <f t="shared" si="1819"/>
        <v>1.3341803268253736E-2</v>
      </c>
      <c r="AK1544" s="5">
        <f t="shared" si="1820"/>
        <v>2.3195960334013556E-3</v>
      </c>
      <c r="AL1544" s="5">
        <f t="shared" si="1821"/>
        <v>1.8624257791893358E-5</v>
      </c>
      <c r="AM1544" s="5">
        <f t="shared" si="1822"/>
        <v>9.9797102503494333E-6</v>
      </c>
      <c r="AN1544" s="5">
        <f t="shared" si="1823"/>
        <v>2.9454142923627021E-5</v>
      </c>
      <c r="AO1544" s="5">
        <f t="shared" si="1824"/>
        <v>4.3465517214543951E-5</v>
      </c>
      <c r="AP1544" s="5">
        <f t="shared" si="1825"/>
        <v>4.2761413714114649E-5</v>
      </c>
      <c r="AQ1544" s="5">
        <f t="shared" si="1826"/>
        <v>3.1551537057595847E-5</v>
      </c>
      <c r="AR1544" s="5">
        <f t="shared" si="1827"/>
        <v>5.789816800046059E-2</v>
      </c>
      <c r="AS1544" s="5">
        <f t="shared" si="1828"/>
        <v>3.0198397803084618E-2</v>
      </c>
      <c r="AT1544" s="5">
        <f t="shared" si="1829"/>
        <v>7.8754066092910843E-3</v>
      </c>
      <c r="AU1544" s="5">
        <f t="shared" si="1830"/>
        <v>1.3692123594568205E-3</v>
      </c>
      <c r="AV1544" s="5">
        <f t="shared" si="1831"/>
        <v>1.7853768493783872E-4</v>
      </c>
      <c r="AW1544" s="5">
        <f t="shared" si="1832"/>
        <v>7.9638672279555825E-7</v>
      </c>
      <c r="AX1544" s="5">
        <f t="shared" si="1833"/>
        <v>8.6753251587389253E-7</v>
      </c>
      <c r="AY1544" s="5">
        <f t="shared" si="1834"/>
        <v>2.5604377354090672E-6</v>
      </c>
      <c r="AZ1544" s="5">
        <f t="shared" si="1835"/>
        <v>3.7784413131205874E-6</v>
      </c>
      <c r="BA1544" s="5">
        <f t="shared" si="1836"/>
        <v>3.7172338566073427E-6</v>
      </c>
      <c r="BB1544" s="5">
        <f t="shared" si="1837"/>
        <v>2.7427634306623348E-6</v>
      </c>
      <c r="BC1544" s="5">
        <f t="shared" si="1838"/>
        <v>1.6189998319760297E-6</v>
      </c>
      <c r="BD1544" s="5">
        <f t="shared" si="1839"/>
        <v>2.8480134067386451E-2</v>
      </c>
      <c r="BE1544" s="5">
        <f t="shared" si="1840"/>
        <v>1.4854605037680581E-2</v>
      </c>
      <c r="BF1544" s="5">
        <f t="shared" si="1841"/>
        <v>3.8739159426600025E-3</v>
      </c>
      <c r="BG1544" s="5">
        <f t="shared" si="1842"/>
        <v>6.73516156223502E-4</v>
      </c>
      <c r="BH1544" s="5">
        <f t="shared" si="1843"/>
        <v>8.7822765015121022E-5</v>
      </c>
      <c r="BI1544" s="5">
        <f t="shared" si="1844"/>
        <v>9.161280522977344E-6</v>
      </c>
      <c r="BJ1544" s="8">
        <f t="shared" si="1845"/>
        <v>4.0328241082449257E-2</v>
      </c>
      <c r="BK1544" s="8">
        <f t="shared" si="1846"/>
        <v>0.10063008426403677</v>
      </c>
      <c r="BL1544" s="8">
        <f t="shared" si="1847"/>
        <v>0.69498962938400932</v>
      </c>
      <c r="BM1544" s="8">
        <f t="shared" si="1848"/>
        <v>0.64300708620603508</v>
      </c>
      <c r="BN1544" s="8">
        <f t="shared" si="1849"/>
        <v>0.32587366448768157</v>
      </c>
    </row>
    <row r="1545" spans="1:66" x14ac:dyDescent="0.25">
      <c r="A1545" t="s">
        <v>10</v>
      </c>
      <c r="B1545" t="s">
        <v>222</v>
      </c>
      <c r="C1545" t="s">
        <v>224</v>
      </c>
      <c r="D1545" t="s">
        <v>569</v>
      </c>
      <c r="E1545">
        <f>VLOOKUP(A1545,home!$A$2:$E$405,3,FALSE)</f>
        <v>1.5653594771241801</v>
      </c>
      <c r="F1545">
        <f>VLOOKUP(B1545,home!$B$2:$E$405,3,FALSE)</f>
        <v>0.56000000000000005</v>
      </c>
      <c r="G1545">
        <f>VLOOKUP(C1545,away!$B$2:$E$405,4,FALSE)</f>
        <v>0.79</v>
      </c>
      <c r="H1545">
        <f>VLOOKUP(A1545,away!$A$2:$E$405,3,FALSE)</f>
        <v>1.3758169934640501</v>
      </c>
      <c r="I1545">
        <f>VLOOKUP(C1545,away!$B$2:$E$405,3,FALSE)</f>
        <v>1.35</v>
      </c>
      <c r="J1545">
        <f>VLOOKUP(B1545,home!$B$2:$E$405,4,FALSE)</f>
        <v>1.1100000000000001</v>
      </c>
      <c r="K1545" s="3">
        <f t="shared" si="1794"/>
        <v>0.69251503267973746</v>
      </c>
      <c r="L1545" s="3">
        <f t="shared" si="1795"/>
        <v>2.0616617647058795</v>
      </c>
      <c r="M1545" s="5">
        <f t="shared" si="1796"/>
        <v>6.3661404338701821E-2</v>
      </c>
      <c r="N1545" s="5">
        <f t="shared" si="1797"/>
        <v>4.4086479506054072E-2</v>
      </c>
      <c r="O1545" s="5">
        <f t="shared" si="1798"/>
        <v>0.13124828321258253</v>
      </c>
      <c r="P1545" s="5">
        <f t="shared" si="1799"/>
        <v>9.0891409138121035E-2</v>
      </c>
      <c r="Q1545" s="5">
        <f t="shared" si="1800"/>
        <v>1.5265274897934809E-2</v>
      </c>
      <c r="R1545" s="5">
        <f t="shared" si="1801"/>
        <v>0.13529478359133501</v>
      </c>
      <c r="S1545" s="5">
        <f t="shared" si="1802"/>
        <v>3.2442137983480814E-2</v>
      </c>
      <c r="T1545" s="5">
        <f t="shared" si="1803"/>
        <v>3.1471833584796639E-2</v>
      </c>
      <c r="U1545" s="5">
        <f t="shared" si="1804"/>
        <v>9.3693671480151383E-2</v>
      </c>
      <c r="V1545" s="5">
        <f t="shared" si="1805"/>
        <v>5.1465189891956682E-3</v>
      </c>
      <c r="W1545" s="5">
        <f t="shared" si="1806"/>
        <v>3.5238107816028333E-3</v>
      </c>
      <c r="X1545" s="5">
        <f t="shared" si="1807"/>
        <v>7.2649059544889023E-3</v>
      </c>
      <c r="Y1545" s="5">
        <f t="shared" si="1808"/>
        <v>7.4888894152769225E-3</v>
      </c>
      <c r="Z1545" s="5">
        <f t="shared" si="1809"/>
        <v>9.2977360764803965E-2</v>
      </c>
      <c r="AA1545" s="5">
        <f t="shared" si="1810"/>
        <v>6.4388220028513951E-2</v>
      </c>
      <c r="AB1545" s="5">
        <f t="shared" si="1811"/>
        <v>2.2294905148618236E-2</v>
      </c>
      <c r="AC1545" s="5">
        <f t="shared" si="1812"/>
        <v>4.5924053979723992E-4</v>
      </c>
      <c r="AD1545" s="5">
        <f t="shared" si="1813"/>
        <v>6.1007298464472418E-4</v>
      </c>
      <c r="AE1545" s="5">
        <f t="shared" si="1814"/>
        <v>1.257764146122025E-3</v>
      </c>
      <c r="AF1545" s="5">
        <f t="shared" si="1815"/>
        <v>1.2965421245388592E-3</v>
      </c>
      <c r="AG1545" s="5">
        <f t="shared" si="1816"/>
        <v>8.9101044149743173E-4</v>
      </c>
      <c r="AH1545" s="5">
        <f t="shared" si="1817"/>
        <v>4.7921967418015229E-2</v>
      </c>
      <c r="AI1545" s="5">
        <f t="shared" si="1818"/>
        <v>3.3186682832564131E-2</v>
      </c>
      <c r="AJ1545" s="5">
        <f t="shared" si="1819"/>
        <v>1.1491138373162617E-2</v>
      </c>
      <c r="AK1545" s="5">
        <f t="shared" si="1820"/>
        <v>2.6525953553393649E-3</v>
      </c>
      <c r="AL1545" s="5">
        <f t="shared" si="1821"/>
        <v>2.6226892246011469E-5</v>
      </c>
      <c r="AM1545" s="5">
        <f t="shared" si="1822"/>
        <v>8.4496942579653271E-5</v>
      </c>
      <c r="AN1545" s="5">
        <f t="shared" si="1823"/>
        <v>1.7420411575101933E-4</v>
      </c>
      <c r="AO1545" s="5">
        <f t="shared" si="1824"/>
        <v>1.7957498234913693E-4</v>
      </c>
      <c r="AP1545" s="5">
        <f t="shared" si="1825"/>
        <v>1.2340762500231631E-4</v>
      </c>
      <c r="AQ1545" s="5">
        <f t="shared" si="1826"/>
        <v>6.3606195485109207E-5</v>
      </c>
      <c r="AR1545" s="5">
        <f t="shared" si="1827"/>
        <v>1.9759777583040584E-2</v>
      </c>
      <c r="AS1545" s="5">
        <f t="shared" si="1828"/>
        <v>1.3683943018663693E-2</v>
      </c>
      <c r="AT1545" s="5">
        <f t="shared" si="1829"/>
        <v>4.7381681233787769E-3</v>
      </c>
      <c r="AU1545" s="5">
        <f t="shared" si="1830"/>
        <v>1.0937508842679146E-3</v>
      </c>
      <c r="AV1545" s="5">
        <f t="shared" si="1831"/>
        <v>1.8935973234057162E-4</v>
      </c>
      <c r="AW1545" s="5">
        <f t="shared" si="1832"/>
        <v>1.0401379761131605E-6</v>
      </c>
      <c r="AX1545" s="5">
        <f t="shared" si="1833"/>
        <v>9.7525671586477431E-6</v>
      </c>
      <c r="AY1545" s="5">
        <f t="shared" si="1834"/>
        <v>2.0106494818710312E-5</v>
      </c>
      <c r="AZ1545" s="5">
        <f t="shared" si="1835"/>
        <v>2.0726395794995968E-5</v>
      </c>
      <c r="BA1545" s="5">
        <f t="shared" si="1836"/>
        <v>1.4243605910234638E-5</v>
      </c>
      <c r="BB1545" s="5">
        <f t="shared" si="1837"/>
        <v>7.3413744241673594E-6</v>
      </c>
      <c r="BC1545" s="5">
        <f t="shared" si="1838"/>
        <v>3.0270861901390967E-6</v>
      </c>
      <c r="BD1545" s="5">
        <f t="shared" si="1839"/>
        <v>6.7896629870078497E-3</v>
      </c>
      <c r="BE1545" s="5">
        <f t="shared" si="1840"/>
        <v>4.7019436853321453E-3</v>
      </c>
      <c r="BF1545" s="5">
        <f t="shared" si="1841"/>
        <v>1.6280833424530379E-3</v>
      </c>
      <c r="BG1545" s="5">
        <f t="shared" si="1842"/>
        <v>3.7582406303473393E-4</v>
      </c>
      <c r="BH1545" s="5">
        <f t="shared" si="1843"/>
        <v>6.5065953323582607E-5</v>
      </c>
      <c r="BI1545" s="5">
        <f t="shared" si="1844"/>
        <v>9.0118301584438209E-6</v>
      </c>
      <c r="BJ1545" s="8">
        <f t="shared" si="1845"/>
        <v>0.11385707122242134</v>
      </c>
      <c r="BK1545" s="8">
        <f t="shared" si="1846"/>
        <v>0.19264704437636129</v>
      </c>
      <c r="BL1545" s="8">
        <f t="shared" si="1847"/>
        <v>0.59520683864328383</v>
      </c>
      <c r="BM1545" s="8">
        <f t="shared" si="1848"/>
        <v>0.51422161396529853</v>
      </c>
      <c r="BN1545" s="8">
        <f t="shared" si="1849"/>
        <v>0.48044763468472929</v>
      </c>
    </row>
    <row r="1546" spans="1:66" x14ac:dyDescent="0.25">
      <c r="A1546" t="s">
        <v>10</v>
      </c>
      <c r="B1546" t="s">
        <v>12</v>
      </c>
      <c r="C1546" t="s">
        <v>38</v>
      </c>
      <c r="D1546" t="s">
        <v>569</v>
      </c>
      <c r="E1546">
        <f>VLOOKUP(A1546,home!$A$2:$E$405,3,FALSE)</f>
        <v>1.5653594771241801</v>
      </c>
      <c r="F1546">
        <f>VLOOKUP(B1546,home!$B$2:$E$405,3,FALSE)</f>
        <v>1.54</v>
      </c>
      <c r="G1546">
        <f>VLOOKUP(C1546,away!$B$2:$E$405,4,FALSE)</f>
        <v>0.9</v>
      </c>
      <c r="H1546">
        <f>VLOOKUP(A1546,away!$A$2:$E$405,3,FALSE)</f>
        <v>1.3758169934640501</v>
      </c>
      <c r="I1546">
        <f>VLOOKUP(C1546,away!$B$2:$E$405,3,FALSE)</f>
        <v>0.75</v>
      </c>
      <c r="J1546">
        <f>VLOOKUP(B1546,home!$B$2:$E$405,4,FALSE)</f>
        <v>0.81</v>
      </c>
      <c r="K1546" s="3">
        <f t="shared" si="1794"/>
        <v>2.169588235294114</v>
      </c>
      <c r="L1546" s="3">
        <f t="shared" si="1795"/>
        <v>0.83580882352941044</v>
      </c>
      <c r="M1546" s="5">
        <f t="shared" si="1796"/>
        <v>4.9519088433448294E-2</v>
      </c>
      <c r="N1546" s="5">
        <f t="shared" si="1797"/>
        <v>0.10743603168769826</v>
      </c>
      <c r="O1546" s="5">
        <f t="shared" si="1798"/>
        <v>4.1388491045809252E-2</v>
      </c>
      <c r="P1546" s="5">
        <f t="shared" si="1799"/>
        <v>8.9795983249563532E-2</v>
      </c>
      <c r="Q1546" s="5">
        <f t="shared" si="1800"/>
        <v>0.11654597519815792</v>
      </c>
      <c r="R1546" s="5">
        <f t="shared" si="1801"/>
        <v>1.7296433004327681E-2</v>
      </c>
      <c r="S1546" s="5">
        <f t="shared" si="1802"/>
        <v>4.0708133281737807E-2</v>
      </c>
      <c r="T1546" s="5">
        <f t="shared" si="1803"/>
        <v>9.7410154417460218E-2</v>
      </c>
      <c r="U1546" s="5">
        <f t="shared" si="1804"/>
        <v>3.7526137558742165E-2</v>
      </c>
      <c r="V1546" s="5">
        <f t="shared" si="1805"/>
        <v>8.202060098727107E-3</v>
      </c>
      <c r="W1546" s="5">
        <f t="shared" si="1806"/>
        <v>8.4285592220267658E-2</v>
      </c>
      <c r="X1546" s="5">
        <f t="shared" si="1807"/>
        <v>7.0446641674101529E-2</v>
      </c>
      <c r="Y1546" s="5">
        <f t="shared" si="1808"/>
        <v>2.9439962349614365E-2</v>
      </c>
      <c r="Z1546" s="5">
        <f t="shared" si="1809"/>
        <v>4.8188371068674614E-3</v>
      </c>
      <c r="AA1546" s="5">
        <f t="shared" si="1810"/>
        <v>1.0454892294858371E-2</v>
      </c>
      <c r="AB1546" s="5">
        <f t="shared" si="1811"/>
        <v>1.1341405662095905E-2</v>
      </c>
      <c r="AC1546" s="5">
        <f t="shared" si="1812"/>
        <v>9.2958098904003482E-4</v>
      </c>
      <c r="AD1546" s="5">
        <f t="shared" si="1813"/>
        <v>4.571625732147247E-2</v>
      </c>
      <c r="AE1546" s="5">
        <f t="shared" si="1814"/>
        <v>3.8210051248027704E-2</v>
      </c>
      <c r="AF1546" s="5">
        <f t="shared" si="1815"/>
        <v>1.5968148990306255E-2</v>
      </c>
      <c r="AG1546" s="5">
        <f t="shared" si="1816"/>
        <v>4.4487732738434042E-3</v>
      </c>
      <c r="AH1546" s="5">
        <f t="shared" si="1817"/>
        <v>1.0069066432676903E-3</v>
      </c>
      <c r="AI1546" s="5">
        <f t="shared" si="1818"/>
        <v>2.1845728072730679E-3</v>
      </c>
      <c r="AJ1546" s="5">
        <f t="shared" si="1819"/>
        <v>2.3698117309015427E-3</v>
      </c>
      <c r="AK1546" s="5">
        <f t="shared" si="1820"/>
        <v>1.7138385504086556E-3</v>
      </c>
      <c r="AL1546" s="5">
        <f t="shared" si="1821"/>
        <v>6.7426636120845046E-5</v>
      </c>
      <c r="AM1546" s="5">
        <f t="shared" si="1822"/>
        <v>1.9837090809268997E-2</v>
      </c>
      <c r="AN1546" s="5">
        <f t="shared" si="1823"/>
        <v>1.65800155315412E-2</v>
      </c>
      <c r="AO1546" s="5">
        <f t="shared" si="1824"/>
        <v>6.9288616377584005E-3</v>
      </c>
      <c r="AP1546" s="5">
        <f t="shared" si="1825"/>
        <v>1.9304012312843042E-3</v>
      </c>
      <c r="AQ1546" s="5">
        <f t="shared" si="1826"/>
        <v>4.0336159551486488E-4</v>
      </c>
      <c r="AR1546" s="5">
        <f t="shared" si="1827"/>
        <v>1.6831629138270324E-4</v>
      </c>
      <c r="AS1546" s="5">
        <f t="shared" si="1828"/>
        <v>3.6517704559224906E-4</v>
      </c>
      <c r="AT1546" s="5">
        <f t="shared" si="1829"/>
        <v>3.96141910958203E-4</v>
      </c>
      <c r="AU1546" s="5">
        <f t="shared" si="1830"/>
        <v>2.8648827650728186E-4</v>
      </c>
      <c r="AV1546" s="5">
        <f t="shared" si="1831"/>
        <v>1.5539039856497151E-4</v>
      </c>
      <c r="AW1546" s="5">
        <f t="shared" si="1832"/>
        <v>3.3963564350313443E-6</v>
      </c>
      <c r="AX1546" s="5">
        <f t="shared" si="1833"/>
        <v>7.1730531403751746E-3</v>
      </c>
      <c r="AY1546" s="5">
        <f t="shared" si="1834"/>
        <v>5.9953011063709179E-3</v>
      </c>
      <c r="AZ1546" s="5">
        <f t="shared" si="1835"/>
        <v>2.5054627822102241E-3</v>
      </c>
      <c r="BA1546" s="5">
        <f t="shared" si="1836"/>
        <v>6.9802930013195029E-4</v>
      </c>
      <c r="BB1546" s="5">
        <f t="shared" si="1837"/>
        <v>1.4585476203308578E-4</v>
      </c>
      <c r="BC1546" s="5">
        <f t="shared" si="1838"/>
        <v>2.4381339412207117E-5</v>
      </c>
      <c r="BD1546" s="5">
        <f t="shared" si="1839"/>
        <v>2.3446706913568429E-5</v>
      </c>
      <c r="BE1546" s="5">
        <f t="shared" si="1840"/>
        <v>5.0869699476067227E-5</v>
      </c>
      <c r="BF1546" s="5">
        <f t="shared" si="1841"/>
        <v>5.518315075811132E-5</v>
      </c>
      <c r="BG1546" s="5">
        <f t="shared" si="1842"/>
        <v>3.9908238223753256E-5</v>
      </c>
      <c r="BH1546" s="5">
        <f t="shared" si="1843"/>
        <v>2.1646111035392492E-5</v>
      </c>
      <c r="BI1546" s="5">
        <f t="shared" si="1844"/>
        <v>9.3926295684515204E-6</v>
      </c>
      <c r="BJ1546" s="8">
        <f t="shared" si="1845"/>
        <v>0.67212940161685109</v>
      </c>
      <c r="BK1546" s="8">
        <f t="shared" si="1846"/>
        <v>0.19521757379500854</v>
      </c>
      <c r="BL1546" s="8">
        <f t="shared" si="1847"/>
        <v>0.12685444975666507</v>
      </c>
      <c r="BM1546" s="8">
        <f t="shared" si="1848"/>
        <v>0.57104635490645117</v>
      </c>
      <c r="BN1546" s="8">
        <f t="shared" si="1849"/>
        <v>0.42198200261900493</v>
      </c>
    </row>
    <row r="1547" spans="1:66" x14ac:dyDescent="0.25">
      <c r="A1547" t="s">
        <v>13</v>
      </c>
      <c r="B1547" t="s">
        <v>14</v>
      </c>
      <c r="C1547" t="s">
        <v>51</v>
      </c>
      <c r="D1547" t="s">
        <v>569</v>
      </c>
      <c r="E1547">
        <f>VLOOKUP(A1547,home!$A$2:$E$405,3,FALSE)</f>
        <v>1.76143790849673</v>
      </c>
      <c r="F1547">
        <f>VLOOKUP(B1547,home!$B$2:$E$405,3,FALSE)</f>
        <v>0.83</v>
      </c>
      <c r="G1547">
        <f>VLOOKUP(C1547,away!$B$2:$E$405,4,FALSE)</f>
        <v>1.1000000000000001</v>
      </c>
      <c r="H1547">
        <f>VLOOKUP(A1547,away!$A$2:$E$405,3,FALSE)</f>
        <v>1.3562091503267999</v>
      </c>
      <c r="I1547">
        <f>VLOOKUP(C1547,away!$B$2:$E$405,3,FALSE)</f>
        <v>0.6</v>
      </c>
      <c r="J1547">
        <f>VLOOKUP(B1547,home!$B$2:$E$405,4,FALSE)</f>
        <v>0.74</v>
      </c>
      <c r="K1547" s="3">
        <f t="shared" si="1794"/>
        <v>1.6081928104575145</v>
      </c>
      <c r="L1547" s="3">
        <f t="shared" si="1795"/>
        <v>0.60215686274509905</v>
      </c>
      <c r="M1547" s="5">
        <f t="shared" si="1796"/>
        <v>0.10966229584425768</v>
      </c>
      <c r="N1547" s="5">
        <f t="shared" si="1797"/>
        <v>0.17635811575500016</v>
      </c>
      <c r="O1547" s="5">
        <f t="shared" si="1798"/>
        <v>6.6033904027003112E-2</v>
      </c>
      <c r="P1547" s="5">
        <f t="shared" si="1799"/>
        <v>0.10619524970266792</v>
      </c>
      <c r="Q1547" s="5">
        <f t="shared" si="1800"/>
        <v>0.1418089269115127</v>
      </c>
      <c r="R1547" s="5">
        <f t="shared" si="1801"/>
        <v>1.9881384241855576E-2</v>
      </c>
      <c r="S1547" s="5">
        <f t="shared" si="1802"/>
        <v>2.5709454130497578E-2</v>
      </c>
      <c r="T1547" s="5">
        <f t="shared" si="1803"/>
        <v>8.5391218538285532E-2</v>
      </c>
      <c r="U1547" s="5">
        <f t="shared" si="1804"/>
        <v>3.1973099199695459E-2</v>
      </c>
      <c r="V1547" s="5">
        <f t="shared" si="1805"/>
        <v>2.7662925226622178E-3</v>
      </c>
      <c r="W1547" s="5">
        <f t="shared" si="1806"/>
        <v>7.6018698905929979E-2</v>
      </c>
      <c r="X1547" s="5">
        <f t="shared" si="1807"/>
        <v>4.5775181243159081E-2</v>
      </c>
      <c r="Y1547" s="5">
        <f t="shared" si="1808"/>
        <v>1.3781919764484488E-2</v>
      </c>
      <c r="Z1547" s="5">
        <f t="shared" si="1809"/>
        <v>3.9905706540352016E-3</v>
      </c>
      <c r="AA1547" s="5">
        <f t="shared" si="1810"/>
        <v>6.4176070354421523E-3</v>
      </c>
      <c r="AB1547" s="5">
        <f t="shared" si="1811"/>
        <v>5.1603747473698168E-3</v>
      </c>
      <c r="AC1547" s="5">
        <f t="shared" si="1812"/>
        <v>1.6742714698173545E-4</v>
      </c>
      <c r="AD1547" s="5">
        <f t="shared" si="1813"/>
        <v>3.056318126021278E-2</v>
      </c>
      <c r="AE1547" s="5">
        <f t="shared" si="1814"/>
        <v>1.8403829343159529E-2</v>
      </c>
      <c r="AF1547" s="5">
        <f t="shared" si="1815"/>
        <v>5.540996069886569E-3</v>
      </c>
      <c r="AG1547" s="5">
        <f t="shared" si="1816"/>
        <v>1.11218293664194E-3</v>
      </c>
      <c r="AH1547" s="5">
        <f t="shared" si="1817"/>
        <v>6.0073737639912363E-4</v>
      </c>
      <c r="AI1547" s="5">
        <f t="shared" si="1818"/>
        <v>9.6610152969818042E-4</v>
      </c>
      <c r="AJ1547" s="5">
        <f t="shared" si="1819"/>
        <v>7.7683876711631043E-4</v>
      </c>
      <c r="AK1547" s="5">
        <f t="shared" si="1820"/>
        <v>4.164355067203767E-4</v>
      </c>
      <c r="AL1547" s="5">
        <f t="shared" si="1821"/>
        <v>6.4853530719370568E-6</v>
      </c>
      <c r="AM1547" s="5">
        <f t="shared" si="1822"/>
        <v>9.8302976734768004E-3</v>
      </c>
      <c r="AN1547" s="5">
        <f t="shared" si="1823"/>
        <v>5.9193812069112351E-3</v>
      </c>
      <c r="AO1547" s="5">
        <f t="shared" si="1824"/>
        <v>1.7821980084729836E-3</v>
      </c>
      <c r="AP1547" s="5">
        <f t="shared" si="1825"/>
        <v>3.5772092052421844E-4</v>
      </c>
      <c r="AQ1547" s="5">
        <f t="shared" si="1826"/>
        <v>5.385102681028807E-5</v>
      </c>
      <c r="AR1547" s="5">
        <f t="shared" si="1827"/>
        <v>7.234762678124361E-5</v>
      </c>
      <c r="AS1547" s="5">
        <f t="shared" si="1828"/>
        <v>1.1634893324325949E-4</v>
      </c>
      <c r="AT1547" s="5">
        <f t="shared" si="1829"/>
        <v>9.3555758973105631E-5</v>
      </c>
      <c r="AU1547" s="5">
        <f t="shared" si="1830"/>
        <v>5.0151899652481528E-5</v>
      </c>
      <c r="AV1547" s="5">
        <f t="shared" si="1831"/>
        <v>2.0163481112976881E-5</v>
      </c>
      <c r="AW1547" s="5">
        <f t="shared" si="1832"/>
        <v>1.7445317604431664E-7</v>
      </c>
      <c r="AX1547" s="5">
        <f t="shared" si="1833"/>
        <v>2.6348356738571028E-3</v>
      </c>
      <c r="AY1547" s="5">
        <f t="shared" si="1834"/>
        <v>1.5865843832186619E-3</v>
      </c>
      <c r="AZ1547" s="5">
        <f t="shared" si="1835"/>
        <v>4.7768633733965871E-4</v>
      </c>
      <c r="BA1547" s="5">
        <f t="shared" si="1836"/>
        <v>9.5880702089548646E-5</v>
      </c>
      <c r="BB1547" s="5">
        <f t="shared" si="1837"/>
        <v>1.4433805692010018E-5</v>
      </c>
      <c r="BC1547" s="5">
        <f t="shared" si="1838"/>
        <v>1.7382830305946214E-6</v>
      </c>
      <c r="BD1547" s="5">
        <f t="shared" si="1839"/>
        <v>7.2607699949411572E-6</v>
      </c>
      <c r="BE1547" s="5">
        <f t="shared" si="1840"/>
        <v>1.1676718104250012E-5</v>
      </c>
      <c r="BF1547" s="5">
        <f t="shared" si="1841"/>
        <v>9.3892070524969851E-6</v>
      </c>
      <c r="BG1547" s="5">
        <f t="shared" si="1842"/>
        <v>5.033218425907549E-6</v>
      </c>
      <c r="BH1547" s="5">
        <f t="shared" si="1843"/>
        <v>2.0235964215017019E-6</v>
      </c>
      <c r="BI1547" s="5">
        <f t="shared" si="1844"/>
        <v>6.5086664326531783E-7</v>
      </c>
      <c r="BJ1547" s="8">
        <f t="shared" si="1845"/>
        <v>0.61750885874969597</v>
      </c>
      <c r="BK1547" s="8">
        <f t="shared" si="1846"/>
        <v>0.24609378908335772</v>
      </c>
      <c r="BL1547" s="8">
        <f t="shared" si="1847"/>
        <v>0.13261508450770554</v>
      </c>
      <c r="BM1547" s="8">
        <f t="shared" si="1848"/>
        <v>0.37868201658245459</v>
      </c>
      <c r="BN1547" s="8">
        <f t="shared" si="1849"/>
        <v>0.61993987648229709</v>
      </c>
    </row>
    <row r="1548" spans="1:66" x14ac:dyDescent="0.25">
      <c r="A1548" t="s">
        <v>13</v>
      </c>
      <c r="B1548" t="s">
        <v>55</v>
      </c>
      <c r="C1548" t="s">
        <v>45</v>
      </c>
      <c r="D1548" t="s">
        <v>569</v>
      </c>
      <c r="E1548">
        <f>VLOOKUP(A1548,home!$A$2:$E$405,3,FALSE)</f>
        <v>1.76143790849673</v>
      </c>
      <c r="F1548">
        <f>VLOOKUP(B1548,home!$B$2:$E$405,3,FALSE)</f>
        <v>0.7</v>
      </c>
      <c r="G1548">
        <f>VLOOKUP(C1548,away!$B$2:$E$405,4,FALSE)</f>
        <v>0.94</v>
      </c>
      <c r="H1548">
        <f>VLOOKUP(A1548,away!$A$2:$E$405,3,FALSE)</f>
        <v>1.3562091503267999</v>
      </c>
      <c r="I1548">
        <f>VLOOKUP(C1548,away!$B$2:$E$405,3,FALSE)</f>
        <v>0.83</v>
      </c>
      <c r="J1548">
        <f>VLOOKUP(B1548,home!$B$2:$E$405,4,FALSE)</f>
        <v>0.74</v>
      </c>
      <c r="K1548" s="3">
        <f t="shared" si="1794"/>
        <v>1.1590261437908482</v>
      </c>
      <c r="L1548" s="3">
        <f t="shared" si="1795"/>
        <v>0.83298366013072045</v>
      </c>
      <c r="M1548" s="5">
        <f t="shared" si="1796"/>
        <v>0.13642097033626452</v>
      </c>
      <c r="N1548" s="5">
        <f t="shared" si="1797"/>
        <v>0.15811547118104635</v>
      </c>
      <c r="O1548" s="5">
        <f t="shared" si="1798"/>
        <v>0.11363643918928606</v>
      </c>
      <c r="P1548" s="5">
        <f t="shared" si="1799"/>
        <v>0.13170760390768144</v>
      </c>
      <c r="Q1548" s="5">
        <f t="shared" si="1800"/>
        <v>9.1629982418320613E-2</v>
      </c>
      <c r="R1548" s="5">
        <f t="shared" si="1801"/>
        <v>4.7328648520056769E-2</v>
      </c>
      <c r="S1548" s="5">
        <f t="shared" si="1802"/>
        <v>3.178927126149355E-2</v>
      </c>
      <c r="T1548" s="5">
        <f t="shared" si="1803"/>
        <v>7.6326278132526265E-2</v>
      </c>
      <c r="U1548" s="5">
        <f t="shared" si="1804"/>
        <v>5.4855140985033829E-2</v>
      </c>
      <c r="V1548" s="5">
        <f t="shared" si="1805"/>
        <v>3.4101052039322401E-3</v>
      </c>
      <c r="W1548" s="5">
        <f t="shared" si="1806"/>
        <v>3.540051505930978E-2</v>
      </c>
      <c r="X1548" s="5">
        <f t="shared" si="1807"/>
        <v>2.9488050604616546E-2</v>
      </c>
      <c r="Y1548" s="5">
        <f t="shared" si="1808"/>
        <v>1.2281532161376698E-2</v>
      </c>
      <c r="Z1548" s="5">
        <f t="shared" si="1809"/>
        <v>1.3141330291092433E-2</v>
      </c>
      <c r="AA1548" s="5">
        <f t="shared" si="1810"/>
        <v>1.5231145371566727E-2</v>
      </c>
      <c r="AB1548" s="5">
        <f t="shared" si="1811"/>
        <v>8.8266478427624084E-3</v>
      </c>
      <c r="AC1548" s="5">
        <f t="shared" si="1812"/>
        <v>2.0576784510106474E-4</v>
      </c>
      <c r="AD1548" s="5">
        <f t="shared" si="1813"/>
        <v>1.025753061435042E-2</v>
      </c>
      <c r="AE1548" s="5">
        <f t="shared" si="1814"/>
        <v>8.5443553950445301E-3</v>
      </c>
      <c r="AF1548" s="5">
        <f t="shared" si="1815"/>
        <v>3.5586542152109303E-3</v>
      </c>
      <c r="AG1548" s="5">
        <f t="shared" si="1816"/>
        <v>9.8810027110867262E-4</v>
      </c>
      <c r="AH1548" s="5">
        <f t="shared" si="1817"/>
        <v>2.7366283512152197E-3</v>
      </c>
      <c r="AI1548" s="5">
        <f t="shared" si="1818"/>
        <v>3.1718238048976826E-3</v>
      </c>
      <c r="AJ1548" s="5">
        <f t="shared" si="1819"/>
        <v>1.8381133566872892E-3</v>
      </c>
      <c r="AK1548" s="5">
        <f t="shared" si="1820"/>
        <v>7.1014047855057336E-4</v>
      </c>
      <c r="AL1548" s="5">
        <f t="shared" si="1821"/>
        <v>7.9463413206067539E-6</v>
      </c>
      <c r="AM1548" s="5">
        <f t="shared" si="1822"/>
        <v>2.3777492305534255E-3</v>
      </c>
      <c r="AN1548" s="5">
        <f t="shared" si="1823"/>
        <v>1.9806262569393965E-3</v>
      </c>
      <c r="AO1548" s="5">
        <f t="shared" si="1824"/>
        <v>8.2491465442819365E-4</v>
      </c>
      <c r="AP1548" s="5">
        <f t="shared" si="1825"/>
        <v>2.2904680938035508E-4</v>
      </c>
      <c r="AQ1548" s="5">
        <f t="shared" si="1826"/>
        <v>4.7698062404727893E-5</v>
      </c>
      <c r="AR1548" s="5">
        <f t="shared" si="1827"/>
        <v>4.5591334008255067E-4</v>
      </c>
      <c r="AS1548" s="5">
        <f t="shared" si="1828"/>
        <v>5.2841548045868419E-4</v>
      </c>
      <c r="AT1548" s="5">
        <f t="shared" si="1829"/>
        <v>3.062236783177087E-4</v>
      </c>
      <c r="AU1548" s="5">
        <f t="shared" si="1830"/>
        <v>1.1830708300600766E-4</v>
      </c>
      <c r="AV1548" s="5">
        <f t="shared" si="1831"/>
        <v>3.4280250549899225E-5</v>
      </c>
      <c r="AW1548" s="5">
        <f t="shared" si="1832"/>
        <v>2.1310538755921862E-7</v>
      </c>
      <c r="AX1548" s="5">
        <f t="shared" si="1833"/>
        <v>4.5931225359833181E-4</v>
      </c>
      <c r="AY1548" s="5">
        <f t="shared" si="1834"/>
        <v>3.8259960214522812E-4</v>
      </c>
      <c r="AZ1548" s="5">
        <f t="shared" si="1835"/>
        <v>1.5934960847974479E-4</v>
      </c>
      <c r="BA1548" s="5">
        <f t="shared" si="1836"/>
        <v>4.4245206703951699E-5</v>
      </c>
      <c r="BB1548" s="5">
        <f t="shared" si="1837"/>
        <v>9.2138835558744926E-6</v>
      </c>
      <c r="BC1548" s="5">
        <f t="shared" si="1838"/>
        <v>1.535002889678119E-6</v>
      </c>
      <c r="BD1548" s="5">
        <f t="shared" si="1839"/>
        <v>6.3294727120730807E-5</v>
      </c>
      <c r="BE1548" s="5">
        <f t="shared" si="1840"/>
        <v>7.3360243497034631E-5</v>
      </c>
      <c r="BF1548" s="5">
        <f t="shared" si="1841"/>
        <v>4.2513220063962873E-5</v>
      </c>
      <c r="BG1548" s="5">
        <f t="shared" si="1842"/>
        <v>1.6424644503622198E-5</v>
      </c>
      <c r="BH1548" s="5">
        <f t="shared" si="1843"/>
        <v>4.759148095542198E-6</v>
      </c>
      <c r="BI1548" s="5">
        <f t="shared" si="1844"/>
        <v>1.1031954129811657E-6</v>
      </c>
      <c r="BJ1548" s="8">
        <f t="shared" si="1845"/>
        <v>0.43310676062398973</v>
      </c>
      <c r="BK1548" s="8">
        <f t="shared" si="1846"/>
        <v>0.30392426449793869</v>
      </c>
      <c r="BL1548" s="8">
        <f t="shared" si="1847"/>
        <v>0.24997932291116531</v>
      </c>
      <c r="BM1548" s="8">
        <f t="shared" si="1848"/>
        <v>0.32093017627477277</v>
      </c>
      <c r="BN1548" s="8">
        <f t="shared" si="1849"/>
        <v>0.67883911555265586</v>
      </c>
    </row>
    <row r="1549" spans="1:66" x14ac:dyDescent="0.25">
      <c r="A1549" t="s">
        <v>13</v>
      </c>
      <c r="B1549" t="s">
        <v>47</v>
      </c>
      <c r="C1549" t="s">
        <v>228</v>
      </c>
      <c r="D1549" t="s">
        <v>569</v>
      </c>
      <c r="E1549">
        <f>VLOOKUP(A1549,home!$A$2:$E$405,3,FALSE)</f>
        <v>1.76143790849673</v>
      </c>
      <c r="F1549">
        <f>VLOOKUP(B1549,home!$B$2:$E$405,3,FALSE)</f>
        <v>1.1399999999999999</v>
      </c>
      <c r="G1549">
        <f>VLOOKUP(C1549,away!$B$2:$E$405,4,FALSE)</f>
        <v>0.7</v>
      </c>
      <c r="H1549">
        <f>VLOOKUP(A1549,away!$A$2:$E$405,3,FALSE)</f>
        <v>1.3562091503267999</v>
      </c>
      <c r="I1549">
        <f>VLOOKUP(C1549,away!$B$2:$E$405,3,FALSE)</f>
        <v>0.87</v>
      </c>
      <c r="J1549">
        <f>VLOOKUP(B1549,home!$B$2:$E$405,4,FALSE)</f>
        <v>1.04</v>
      </c>
      <c r="K1549" s="3">
        <f t="shared" si="1794"/>
        <v>1.4056274509803903</v>
      </c>
      <c r="L1549" s="3">
        <f t="shared" si="1795"/>
        <v>1.2270980392156887</v>
      </c>
      <c r="M1549" s="5">
        <f t="shared" si="1796"/>
        <v>7.1882280563643278E-2</v>
      </c>
      <c r="N1549" s="5">
        <f t="shared" si="1797"/>
        <v>0.10103970679933114</v>
      </c>
      <c r="O1549" s="5">
        <f t="shared" si="1798"/>
        <v>8.8206605533998686E-2</v>
      </c>
      <c r="P1549" s="5">
        <f t="shared" si="1799"/>
        <v>0.12398562609638734</v>
      </c>
      <c r="Q1549" s="5">
        <f t="shared" si="1800"/>
        <v>7.1012092758074935E-2</v>
      </c>
      <c r="R1549" s="5">
        <f t="shared" si="1801"/>
        <v>5.4119076348320756E-2</v>
      </c>
      <c r="S1549" s="5">
        <f t="shared" si="1802"/>
        <v>5.3463925177299761E-2</v>
      </c>
      <c r="T1549" s="5">
        <f t="shared" si="1803"/>
        <v>8.7138799784036367E-2</v>
      </c>
      <c r="U1549" s="5">
        <f t="shared" si="1804"/>
        <v>7.6071259336903216E-2</v>
      </c>
      <c r="V1549" s="5">
        <f t="shared" si="1805"/>
        <v>1.0246317829497687E-2</v>
      </c>
      <c r="W1549" s="5">
        <f t="shared" si="1806"/>
        <v>3.3272182310771975E-2</v>
      </c>
      <c r="X1549" s="5">
        <f t="shared" si="1807"/>
        <v>4.0828229673975217E-2</v>
      </c>
      <c r="Y1549" s="5">
        <f t="shared" si="1808"/>
        <v>2.5050120288791392E-2</v>
      </c>
      <c r="Z1549" s="5">
        <f t="shared" si="1809"/>
        <v>2.213647082372952E-2</v>
      </c>
      <c r="AA1549" s="5">
        <f t="shared" si="1810"/>
        <v>3.11156310576607E-2</v>
      </c>
      <c r="AB1549" s="5">
        <f t="shared" si="1811"/>
        <v>2.1868492584612945E-2</v>
      </c>
      <c r="AC1549" s="5">
        <f t="shared" si="1812"/>
        <v>1.1045803998143029E-3</v>
      </c>
      <c r="AD1549" s="5">
        <f t="shared" si="1813"/>
        <v>1.1692073202511312E-2</v>
      </c>
      <c r="AE1549" s="5">
        <f t="shared" si="1814"/>
        <v>1.434732010116793E-2</v>
      </c>
      <c r="AF1549" s="5">
        <f t="shared" si="1815"/>
        <v>8.802784182071503E-3</v>
      </c>
      <c r="AG1549" s="5">
        <f t="shared" si="1816"/>
        <v>3.6006264031529407E-3</v>
      </c>
      <c r="AH1549" s="5">
        <f t="shared" si="1817"/>
        <v>6.7909049857384496E-3</v>
      </c>
      <c r="AI1549" s="5">
        <f t="shared" si="1818"/>
        <v>9.5454824649535593E-3</v>
      </c>
      <c r="AJ1549" s="5">
        <f t="shared" si="1819"/>
        <v>6.7086960927953436E-3</v>
      </c>
      <c r="AK1549" s="5">
        <f t="shared" si="1820"/>
        <v>3.1433091294393411E-3</v>
      </c>
      <c r="AL1549" s="5">
        <f t="shared" si="1821"/>
        <v>7.62090970797841E-5</v>
      </c>
      <c r="AM1549" s="5">
        <f t="shared" si="1822"/>
        <v>3.2869398104644217E-3</v>
      </c>
      <c r="AN1549" s="5">
        <f t="shared" si="1823"/>
        <v>4.0333973964408795E-3</v>
      </c>
      <c r="AO1549" s="5">
        <f t="shared" si="1824"/>
        <v>2.4746870182751337E-3</v>
      </c>
      <c r="AP1549" s="5">
        <f t="shared" si="1825"/>
        <v>1.0122278625993122E-3</v>
      </c>
      <c r="AQ1549" s="5">
        <f t="shared" si="1826"/>
        <v>3.1052570635877586E-4</v>
      </c>
      <c r="AR1549" s="5">
        <f t="shared" si="1827"/>
        <v>1.6666212384999386E-3</v>
      </c>
      <c r="AS1549" s="5">
        <f t="shared" si="1828"/>
        <v>2.3426485632224497E-3</v>
      </c>
      <c r="AT1549" s="5">
        <f t="shared" si="1829"/>
        <v>1.6464455642326232E-3</v>
      </c>
      <c r="AU1549" s="5">
        <f t="shared" si="1830"/>
        <v>7.7142969387675761E-4</v>
      </c>
      <c r="AV1549" s="5">
        <f t="shared" si="1831"/>
        <v>2.7108568855364244E-4</v>
      </c>
      <c r="AW1549" s="5">
        <f t="shared" si="1832"/>
        <v>3.6513528869652557E-6</v>
      </c>
      <c r="AX1549" s="5">
        <f t="shared" si="1833"/>
        <v>7.7003547121817805E-4</v>
      </c>
      <c r="AY1549" s="5">
        <f t="shared" si="1834"/>
        <v>9.4490901685835528E-4</v>
      </c>
      <c r="AZ1549" s="5">
        <f t="shared" si="1835"/>
        <v>5.7974800091205596E-4</v>
      </c>
      <c r="BA1549" s="5">
        <f t="shared" si="1836"/>
        <v>2.3713587838613309E-4</v>
      </c>
      <c r="BB1549" s="5">
        <f t="shared" si="1837"/>
        <v>7.274724284882849E-5</v>
      </c>
      <c r="BC1549" s="5">
        <f t="shared" si="1838"/>
        <v>1.7853599811628991E-5</v>
      </c>
      <c r="BD1549" s="5">
        <f t="shared" si="1839"/>
        <v>3.4085127564641642E-4</v>
      </c>
      <c r="BE1549" s="5">
        <f t="shared" si="1840"/>
        <v>4.7910990975028663E-4</v>
      </c>
      <c r="BF1549" s="5">
        <f t="shared" si="1841"/>
        <v>3.3672502059087022E-4</v>
      </c>
      <c r="BG1549" s="5">
        <f t="shared" si="1842"/>
        <v>1.5776997745815479E-4</v>
      </c>
      <c r="BH1549" s="5">
        <f t="shared" si="1843"/>
        <v>5.5441452813934948E-5</v>
      </c>
      <c r="BI1549" s="5">
        <f t="shared" si="1844"/>
        <v>1.5586005599500196E-5</v>
      </c>
      <c r="BJ1549" s="8">
        <f t="shared" si="1845"/>
        <v>0.41052414250805824</v>
      </c>
      <c r="BK1549" s="8">
        <f t="shared" si="1846"/>
        <v>0.26170384818058051</v>
      </c>
      <c r="BL1549" s="8">
        <f t="shared" si="1847"/>
        <v>0.30565317192466751</v>
      </c>
      <c r="BM1549" s="8">
        <f t="shared" si="1848"/>
        <v>0.48883098767330846</v>
      </c>
      <c r="BN1549" s="8">
        <f t="shared" si="1849"/>
        <v>0.51024538809975617</v>
      </c>
    </row>
    <row r="1550" spans="1:66" x14ac:dyDescent="0.25">
      <c r="A1550" t="s">
        <v>16</v>
      </c>
      <c r="B1550" t="s">
        <v>17</v>
      </c>
      <c r="C1550" t="s">
        <v>18</v>
      </c>
      <c r="D1550" t="s">
        <v>569</v>
      </c>
      <c r="E1550">
        <f>VLOOKUP(A1550,home!$A$2:$E$405,3,FALSE)</f>
        <v>1.5457516339869299</v>
      </c>
      <c r="F1550">
        <f>VLOOKUP(B1550,home!$B$2:$E$405,3,FALSE)</f>
        <v>0.5</v>
      </c>
      <c r="G1550">
        <f>VLOOKUP(C1550,away!$B$2:$E$405,4,FALSE)</f>
        <v>0.76</v>
      </c>
      <c r="H1550">
        <f>VLOOKUP(A1550,away!$A$2:$E$405,3,FALSE)</f>
        <v>1.36928104575163</v>
      </c>
      <c r="I1550">
        <f>VLOOKUP(C1550,away!$B$2:$E$405,3,FALSE)</f>
        <v>1.1399999999999999</v>
      </c>
      <c r="J1550">
        <f>VLOOKUP(B1550,home!$B$2:$E$405,4,FALSE)</f>
        <v>1.43</v>
      </c>
      <c r="K1550" s="3">
        <f t="shared" si="1794"/>
        <v>0.58738562091503344</v>
      </c>
      <c r="L1550" s="3">
        <f t="shared" si="1795"/>
        <v>2.2322019607843071</v>
      </c>
      <c r="M1550" s="5">
        <f t="shared" si="1796"/>
        <v>5.9630530360390788E-2</v>
      </c>
      <c r="N1550" s="5">
        <f t="shared" si="1797"/>
        <v>3.5026116101230895E-2</v>
      </c>
      <c r="O1550" s="5">
        <f t="shared" si="1798"/>
        <v>0.13310738679307246</v>
      </c>
      <c r="P1550" s="5">
        <f t="shared" si="1799"/>
        <v>7.8185365039826385E-2</v>
      </c>
      <c r="Q1550" s="5">
        <f t="shared" si="1800"/>
        <v>1.0286918477181779E-2</v>
      </c>
      <c r="R1550" s="5">
        <f t="shared" si="1801"/>
        <v>0.14856128489718581</v>
      </c>
      <c r="S1550" s="5">
        <f t="shared" si="1802"/>
        <v>2.5628445988430275E-2</v>
      </c>
      <c r="T1550" s="5">
        <f t="shared" si="1803"/>
        <v>2.2962479595193486E-2</v>
      </c>
      <c r="U1550" s="5">
        <f t="shared" si="1804"/>
        <v>8.7262762573268662E-2</v>
      </c>
      <c r="V1550" s="5">
        <f t="shared" si="1805"/>
        <v>3.7336754118302514E-3</v>
      </c>
      <c r="W1550" s="5">
        <f t="shared" si="1806"/>
        <v>2.0141293323405829E-3</v>
      </c>
      <c r="X1550" s="5">
        <f t="shared" si="1807"/>
        <v>4.495943444923837E-3</v>
      </c>
      <c r="Y1550" s="5">
        <f t="shared" si="1808"/>
        <v>5.0179268866671718E-3</v>
      </c>
      <c r="Z1550" s="5">
        <f t="shared" si="1809"/>
        <v>0.11053959714804473</v>
      </c>
      <c r="AA1550" s="5">
        <f t="shared" si="1810"/>
        <v>6.4929369906501916E-2</v>
      </c>
      <c r="AB1550" s="5">
        <f t="shared" si="1811"/>
        <v>1.9069289129076256E-2</v>
      </c>
      <c r="AC1550" s="5">
        <f t="shared" si="1812"/>
        <v>3.0596614398896666E-4</v>
      </c>
      <c r="AD1550" s="5">
        <f t="shared" si="1813"/>
        <v>2.9576765212001375E-4</v>
      </c>
      <c r="AE1550" s="5">
        <f t="shared" si="1814"/>
        <v>6.6021313299886549E-4</v>
      </c>
      <c r="AF1550" s="5">
        <f t="shared" si="1815"/>
        <v>7.3686452500780931E-4</v>
      </c>
      <c r="AG1550" s="5">
        <f t="shared" si="1816"/>
        <v>5.4827681251827629E-4</v>
      </c>
      <c r="AH1550" s="5">
        <f t="shared" si="1817"/>
        <v>6.1686676374543226E-2</v>
      </c>
      <c r="AI1550" s="5">
        <f t="shared" si="1818"/>
        <v>3.6233866704445797E-2</v>
      </c>
      <c r="AJ1550" s="5">
        <f t="shared" si="1819"/>
        <v>1.0641626146171725E-2</v>
      </c>
      <c r="AK1550" s="5">
        <f t="shared" si="1820"/>
        <v>2.0835793938049109E-3</v>
      </c>
      <c r="AL1550" s="5">
        <f t="shared" si="1821"/>
        <v>1.6046863586841779E-5</v>
      </c>
      <c r="AM1550" s="5">
        <f t="shared" si="1822"/>
        <v>3.4745933197419195E-5</v>
      </c>
      <c r="AN1550" s="5">
        <f t="shared" si="1823"/>
        <v>7.7559940212559684E-5</v>
      </c>
      <c r="AO1550" s="5">
        <f t="shared" si="1824"/>
        <v>8.6564725310394691E-5</v>
      </c>
      <c r="AP1550" s="5">
        <f t="shared" si="1825"/>
        <v>6.4409983190872656E-5</v>
      </c>
      <c r="AQ1550" s="5">
        <f t="shared" si="1826"/>
        <v>3.5944022693187559E-5</v>
      </c>
      <c r="AR1550" s="5">
        <f t="shared" si="1827"/>
        <v>2.7539423991504476E-2</v>
      </c>
      <c r="AS1550" s="5">
        <f t="shared" si="1828"/>
        <v>1.6176261660892224E-2</v>
      </c>
      <c r="AT1550" s="5">
        <f t="shared" si="1829"/>
        <v>4.7508517498836148E-3</v>
      </c>
      <c r="AU1550" s="5">
        <f t="shared" si="1830"/>
        <v>9.3019400166021999E-4</v>
      </c>
      <c r="AV1550" s="5">
        <f t="shared" si="1831"/>
        <v>1.3659564530915698E-4</v>
      </c>
      <c r="AW1550" s="5">
        <f t="shared" si="1832"/>
        <v>5.8444608813028327E-7</v>
      </c>
      <c r="AX1550" s="5">
        <f t="shared" si="1833"/>
        <v>3.4015435909063887E-6</v>
      </c>
      <c r="AY1550" s="5">
        <f t="shared" si="1834"/>
        <v>7.5929322733145332E-6</v>
      </c>
      <c r="AZ1550" s="5">
        <f t="shared" si="1835"/>
        <v>8.4744791542975757E-6</v>
      </c>
      <c r="BA1550" s="5">
        <f t="shared" si="1836"/>
        <v>6.3055829949495953E-6</v>
      </c>
      <c r="BB1550" s="5">
        <f t="shared" si="1837"/>
        <v>3.5188336813036683E-6</v>
      </c>
      <c r="BC1550" s="5">
        <f t="shared" si="1838"/>
        <v>1.5709494886159819E-6</v>
      </c>
      <c r="BD1550" s="5">
        <f t="shared" si="1839"/>
        <v>1.0245592705451114E-2</v>
      </c>
      <c r="BE1550" s="5">
        <f t="shared" si="1840"/>
        <v>6.01811383293394E-3</v>
      </c>
      <c r="BF1550" s="5">
        <f t="shared" si="1841"/>
        <v>1.7674767652476268E-3</v>
      </c>
      <c r="BG1550" s="5">
        <f t="shared" si="1842"/>
        <v>3.4606347906929072E-4</v>
      </c>
      <c r="BH1550" s="5">
        <f t="shared" si="1843"/>
        <v>5.0818177882282994E-5</v>
      </c>
      <c r="BI1550" s="5">
        <f t="shared" si="1844"/>
        <v>5.9699733938310867E-6</v>
      </c>
      <c r="BJ1550" s="8">
        <f t="shared" si="1845"/>
        <v>8.2374724885970571E-2</v>
      </c>
      <c r="BK1550" s="8">
        <f t="shared" si="1846"/>
        <v>0.16750762274032682</v>
      </c>
      <c r="BL1550" s="8">
        <f t="shared" si="1847"/>
        <v>0.63154320390129859</v>
      </c>
      <c r="BM1550" s="8">
        <f t="shared" si="1848"/>
        <v>0.52716053852056732</v>
      </c>
      <c r="BN1550" s="8">
        <f t="shared" si="1849"/>
        <v>0.46479760166888806</v>
      </c>
    </row>
    <row r="1551" spans="1:66" x14ac:dyDescent="0.25">
      <c r="A1551" t="s">
        <v>16</v>
      </c>
      <c r="B1551" t="s">
        <v>231</v>
      </c>
      <c r="C1551" t="s">
        <v>493</v>
      </c>
      <c r="D1551" t="s">
        <v>569</v>
      </c>
      <c r="E1551">
        <f>VLOOKUP(A1551,home!$A$2:$E$405,3,FALSE)</f>
        <v>1.5457516339869299</v>
      </c>
      <c r="F1551">
        <f>VLOOKUP(B1551,home!$B$2:$E$405,3,FALSE)</f>
        <v>1.03</v>
      </c>
      <c r="G1551" t="e">
        <f>VLOOKUP(C1551,away!$B$2:$E$405,4,FALSE)</f>
        <v>#N/A</v>
      </c>
      <c r="H1551">
        <f>VLOOKUP(A1551,away!$A$2:$E$405,3,FALSE)</f>
        <v>1.36928104575163</v>
      </c>
      <c r="I1551" t="e">
        <f>VLOOKUP(C1551,away!$B$2:$E$405,3,FALSE)</f>
        <v>#N/A</v>
      </c>
      <c r="J1551">
        <f>VLOOKUP(B1551,home!$B$2:$E$405,4,FALSE)</f>
        <v>0.77</v>
      </c>
      <c r="K1551" s="3" t="e">
        <f t="shared" si="1794"/>
        <v>#N/A</v>
      </c>
      <c r="L1551" s="3" t="e">
        <f t="shared" si="1795"/>
        <v>#N/A</v>
      </c>
      <c r="M1551" s="5" t="e">
        <f t="shared" si="1796"/>
        <v>#N/A</v>
      </c>
      <c r="N1551" s="5" t="e">
        <f t="shared" si="1797"/>
        <v>#N/A</v>
      </c>
      <c r="O1551" s="5" t="e">
        <f t="shared" si="1798"/>
        <v>#N/A</v>
      </c>
      <c r="P1551" s="5" t="e">
        <f t="shared" si="1799"/>
        <v>#N/A</v>
      </c>
      <c r="Q1551" s="5" t="e">
        <f t="shared" si="1800"/>
        <v>#N/A</v>
      </c>
      <c r="R1551" s="5" t="e">
        <f t="shared" si="1801"/>
        <v>#N/A</v>
      </c>
      <c r="S1551" s="5" t="e">
        <f t="shared" si="1802"/>
        <v>#N/A</v>
      </c>
      <c r="T1551" s="5" t="e">
        <f t="shared" si="1803"/>
        <v>#N/A</v>
      </c>
      <c r="U1551" s="5" t="e">
        <f t="shared" si="1804"/>
        <v>#N/A</v>
      </c>
      <c r="V1551" s="5" t="e">
        <f t="shared" si="1805"/>
        <v>#N/A</v>
      </c>
      <c r="W1551" s="5" t="e">
        <f t="shared" si="1806"/>
        <v>#N/A</v>
      </c>
      <c r="X1551" s="5" t="e">
        <f t="shared" si="1807"/>
        <v>#N/A</v>
      </c>
      <c r="Y1551" s="5" t="e">
        <f t="shared" si="1808"/>
        <v>#N/A</v>
      </c>
      <c r="Z1551" s="5" t="e">
        <f t="shared" si="1809"/>
        <v>#N/A</v>
      </c>
      <c r="AA1551" s="5" t="e">
        <f t="shared" si="1810"/>
        <v>#N/A</v>
      </c>
      <c r="AB1551" s="5" t="e">
        <f t="shared" si="1811"/>
        <v>#N/A</v>
      </c>
      <c r="AC1551" s="5" t="e">
        <f t="shared" si="1812"/>
        <v>#N/A</v>
      </c>
      <c r="AD1551" s="5" t="e">
        <f t="shared" si="1813"/>
        <v>#N/A</v>
      </c>
      <c r="AE1551" s="5" t="e">
        <f t="shared" si="1814"/>
        <v>#N/A</v>
      </c>
      <c r="AF1551" s="5" t="e">
        <f t="shared" si="1815"/>
        <v>#N/A</v>
      </c>
      <c r="AG1551" s="5" t="e">
        <f t="shared" si="1816"/>
        <v>#N/A</v>
      </c>
      <c r="AH1551" s="5" t="e">
        <f t="shared" si="1817"/>
        <v>#N/A</v>
      </c>
      <c r="AI1551" s="5" t="e">
        <f t="shared" si="1818"/>
        <v>#N/A</v>
      </c>
      <c r="AJ1551" s="5" t="e">
        <f t="shared" si="1819"/>
        <v>#N/A</v>
      </c>
      <c r="AK1551" s="5" t="e">
        <f t="shared" si="1820"/>
        <v>#N/A</v>
      </c>
      <c r="AL1551" s="5" t="e">
        <f t="shared" si="1821"/>
        <v>#N/A</v>
      </c>
      <c r="AM1551" s="5" t="e">
        <f t="shared" si="1822"/>
        <v>#N/A</v>
      </c>
      <c r="AN1551" s="5" t="e">
        <f t="shared" si="1823"/>
        <v>#N/A</v>
      </c>
      <c r="AO1551" s="5" t="e">
        <f t="shared" si="1824"/>
        <v>#N/A</v>
      </c>
      <c r="AP1551" s="5" t="e">
        <f t="shared" si="1825"/>
        <v>#N/A</v>
      </c>
      <c r="AQ1551" s="5" t="e">
        <f t="shared" si="1826"/>
        <v>#N/A</v>
      </c>
      <c r="AR1551" s="5" t="e">
        <f t="shared" si="1827"/>
        <v>#N/A</v>
      </c>
      <c r="AS1551" s="5" t="e">
        <f t="shared" si="1828"/>
        <v>#N/A</v>
      </c>
      <c r="AT1551" s="5" t="e">
        <f t="shared" si="1829"/>
        <v>#N/A</v>
      </c>
      <c r="AU1551" s="5" t="e">
        <f t="shared" si="1830"/>
        <v>#N/A</v>
      </c>
      <c r="AV1551" s="5" t="e">
        <f t="shared" si="1831"/>
        <v>#N/A</v>
      </c>
      <c r="AW1551" s="5" t="e">
        <f t="shared" si="1832"/>
        <v>#N/A</v>
      </c>
      <c r="AX1551" s="5" t="e">
        <f t="shared" si="1833"/>
        <v>#N/A</v>
      </c>
      <c r="AY1551" s="5" t="e">
        <f t="shared" si="1834"/>
        <v>#N/A</v>
      </c>
      <c r="AZ1551" s="5" t="e">
        <f t="shared" si="1835"/>
        <v>#N/A</v>
      </c>
      <c r="BA1551" s="5" t="e">
        <f t="shared" si="1836"/>
        <v>#N/A</v>
      </c>
      <c r="BB1551" s="5" t="e">
        <f t="shared" si="1837"/>
        <v>#N/A</v>
      </c>
      <c r="BC1551" s="5" t="e">
        <f t="shared" si="1838"/>
        <v>#N/A</v>
      </c>
      <c r="BD1551" s="5" t="e">
        <f t="shared" si="1839"/>
        <v>#N/A</v>
      </c>
      <c r="BE1551" s="5" t="e">
        <f t="shared" si="1840"/>
        <v>#N/A</v>
      </c>
      <c r="BF1551" s="5" t="e">
        <f t="shared" si="1841"/>
        <v>#N/A</v>
      </c>
      <c r="BG1551" s="5" t="e">
        <f t="shared" si="1842"/>
        <v>#N/A</v>
      </c>
      <c r="BH1551" s="5" t="e">
        <f t="shared" si="1843"/>
        <v>#N/A</v>
      </c>
      <c r="BI1551" s="5" t="e">
        <f t="shared" si="1844"/>
        <v>#N/A</v>
      </c>
      <c r="BJ1551" s="8" t="e">
        <f t="shared" si="1845"/>
        <v>#N/A</v>
      </c>
      <c r="BK1551" s="8" t="e">
        <f t="shared" si="1846"/>
        <v>#N/A</v>
      </c>
      <c r="BL1551" s="8" t="e">
        <f t="shared" si="1847"/>
        <v>#N/A</v>
      </c>
      <c r="BM1551" s="8" t="e">
        <f t="shared" si="1848"/>
        <v>#N/A</v>
      </c>
      <c r="BN1551" s="8" t="e">
        <f t="shared" si="1849"/>
        <v>#N/A</v>
      </c>
    </row>
    <row r="1552" spans="1:66" x14ac:dyDescent="0.25">
      <c r="A1552" t="s">
        <v>16</v>
      </c>
      <c r="B1552" t="s">
        <v>235</v>
      </c>
      <c r="C1552" t="s">
        <v>60</v>
      </c>
      <c r="D1552" t="s">
        <v>569</v>
      </c>
      <c r="E1552">
        <f>VLOOKUP(A1552,home!$A$2:$E$405,3,FALSE)</f>
        <v>1.5457516339869299</v>
      </c>
      <c r="F1552">
        <f>VLOOKUP(B1552,home!$B$2:$E$405,3,FALSE)</f>
        <v>1.18</v>
      </c>
      <c r="G1552">
        <f>VLOOKUP(C1552,away!$B$2:$E$405,4,FALSE)</f>
        <v>1.1000000000000001</v>
      </c>
      <c r="H1552">
        <f>VLOOKUP(A1552,away!$A$2:$E$405,3,FALSE)</f>
        <v>1.36928104575163</v>
      </c>
      <c r="I1552">
        <f>VLOOKUP(C1552,away!$B$2:$E$405,3,FALSE)</f>
        <v>0.91</v>
      </c>
      <c r="J1552">
        <f>VLOOKUP(B1552,home!$B$2:$E$405,4,FALSE)</f>
        <v>1.25</v>
      </c>
      <c r="K1552" s="3">
        <f t="shared" si="1794"/>
        <v>2.0063856209150353</v>
      </c>
      <c r="L1552" s="3">
        <f t="shared" si="1795"/>
        <v>1.5575571895424791</v>
      </c>
      <c r="M1552" s="5">
        <f t="shared" si="1796"/>
        <v>2.8326916579957617E-2</v>
      </c>
      <c r="N1552" s="5">
        <f t="shared" si="1797"/>
        <v>5.6834718110886674E-2</v>
      </c>
      <c r="O1552" s="5">
        <f t="shared" si="1798"/>
        <v>4.4120792576683034E-2</v>
      </c>
      <c r="P1552" s="5">
        <f t="shared" si="1799"/>
        <v>8.8523323809231669E-2</v>
      </c>
      <c r="Q1552" s="5">
        <f t="shared" si="1800"/>
        <v>5.7016180593221187E-2</v>
      </c>
      <c r="R1552" s="5">
        <f t="shared" si="1801"/>
        <v>3.436032884306256E-2</v>
      </c>
      <c r="S1552" s="5">
        <f t="shared" si="1802"/>
        <v>6.9160182296178915E-2</v>
      </c>
      <c r="T1552" s="5">
        <f t="shared" si="1803"/>
        <v>8.880596200322402E-2</v>
      </c>
      <c r="U1552" s="5">
        <f t="shared" si="1804"/>
        <v>6.8940069720632879E-2</v>
      </c>
      <c r="V1552" s="5">
        <f t="shared" si="1805"/>
        <v>2.4014415934787359E-2</v>
      </c>
      <c r="W1552" s="5">
        <f t="shared" si="1806"/>
        <v>3.8132148300577949E-2</v>
      </c>
      <c r="X1552" s="5">
        <f t="shared" si="1807"/>
        <v>5.93930017382652E-2</v>
      </c>
      <c r="Y1552" s="5">
        <f t="shared" si="1808"/>
        <v>4.6253998432971975E-2</v>
      </c>
      <c r="Z1552" s="5">
        <f t="shared" si="1809"/>
        <v>1.7839392408185308E-2</v>
      </c>
      <c r="AA1552" s="5">
        <f t="shared" si="1810"/>
        <v>3.5792700413643845E-2</v>
      </c>
      <c r="AB1552" s="5">
        <f t="shared" si="1811"/>
        <v>3.5906979721827326E-2</v>
      </c>
      <c r="AC1552" s="5">
        <f t="shared" si="1812"/>
        <v>4.6904061899135227E-3</v>
      </c>
      <c r="AD1552" s="5">
        <f t="shared" si="1813"/>
        <v>1.9126948511219828E-2</v>
      </c>
      <c r="AE1552" s="5">
        <f t="shared" si="1814"/>
        <v>2.9791316167659253E-2</v>
      </c>
      <c r="AF1552" s="5">
        <f t="shared" si="1815"/>
        <v>2.3200839341435391E-2</v>
      </c>
      <c r="AG1552" s="5">
        <f t="shared" si="1816"/>
        <v>1.2045544706557566E-2</v>
      </c>
      <c r="AH1552" s="5">
        <f t="shared" si="1817"/>
        <v>6.9464684756096367E-3</v>
      </c>
      <c r="AI1552" s="5">
        <f t="shared" si="1818"/>
        <v>1.3937294465602761E-2</v>
      </c>
      <c r="AJ1552" s="5">
        <f t="shared" si="1819"/>
        <v>1.398179360512204E-2</v>
      </c>
      <c r="AK1552" s="5">
        <f t="shared" si="1820"/>
        <v>9.3509565479728829E-3</v>
      </c>
      <c r="AL1552" s="5">
        <f t="shared" si="1821"/>
        <v>5.863120961641363E-4</v>
      </c>
      <c r="AM1552" s="5">
        <f t="shared" si="1822"/>
        <v>7.6752068929787443E-3</v>
      </c>
      <c r="AN1552" s="5">
        <f t="shared" si="1823"/>
        <v>1.1954573677385033E-2</v>
      </c>
      <c r="AO1552" s="5">
        <f t="shared" si="1824"/>
        <v>9.3099660895631688E-3</v>
      </c>
      <c r="AP1552" s="5">
        <f t="shared" si="1825"/>
        <v>4.8336015390652663E-3</v>
      </c>
      <c r="AQ1552" s="5">
        <f t="shared" si="1826"/>
        <v>1.8821527071386744E-3</v>
      </c>
      <c r="AR1552" s="5">
        <f t="shared" si="1827"/>
        <v>2.163904383223194E-3</v>
      </c>
      <c r="AS1552" s="5">
        <f t="shared" si="1828"/>
        <v>4.3416266395340346E-3</v>
      </c>
      <c r="AT1552" s="5">
        <f t="shared" si="1829"/>
        <v>4.3554886304713767E-3</v>
      </c>
      <c r="AU1552" s="5">
        <f t="shared" si="1830"/>
        <v>2.9129299200788957E-3</v>
      </c>
      <c r="AV1552" s="5">
        <f t="shared" si="1831"/>
        <v>1.46111517659487E-3</v>
      </c>
      <c r="AW1552" s="5">
        <f t="shared" si="1832"/>
        <v>5.0896130104838282E-5</v>
      </c>
      <c r="AX1552" s="5">
        <f t="shared" si="1833"/>
        <v>2.5665707912700857E-3</v>
      </c>
      <c r="AY1552" s="5">
        <f t="shared" si="1834"/>
        <v>3.9975807884124505E-3</v>
      </c>
      <c r="AZ1552" s="5">
        <f t="shared" si="1835"/>
        <v>3.1132303488843535E-3</v>
      </c>
      <c r="BA1552" s="5">
        <f t="shared" si="1836"/>
        <v>1.6163447708688887E-3</v>
      </c>
      <c r="BB1552" s="5">
        <f t="shared" si="1837"/>
        <v>6.293873546615572E-4</v>
      </c>
      <c r="BC1552" s="5">
        <f t="shared" si="1838"/>
        <v>1.9606135985204606E-4</v>
      </c>
      <c r="BD1552" s="5">
        <f t="shared" si="1839"/>
        <v>5.6173413826196203E-4</v>
      </c>
      <c r="BE1552" s="5">
        <f t="shared" si="1840"/>
        <v>1.1270552977858989E-3</v>
      </c>
      <c r="BF1552" s="5">
        <f t="shared" si="1841"/>
        <v>1.1306537717268705E-3</v>
      </c>
      <c r="BG1552" s="5">
        <f t="shared" si="1842"/>
        <v>7.5617582327538102E-4</v>
      </c>
      <c r="BH1552" s="5">
        <f t="shared" si="1843"/>
        <v>3.7929507467582838E-4</v>
      </c>
      <c r="BI1552" s="5">
        <f t="shared" si="1844"/>
        <v>1.522024367826954E-4</v>
      </c>
      <c r="BJ1552" s="8">
        <f t="shared" si="1845"/>
        <v>0.47837533422609929</v>
      </c>
      <c r="BK1552" s="8">
        <f t="shared" si="1846"/>
        <v>0.21929913769464568</v>
      </c>
      <c r="BL1552" s="8">
        <f t="shared" si="1847"/>
        <v>0.28267956566256791</v>
      </c>
      <c r="BM1552" s="8">
        <f t="shared" si="1848"/>
        <v>0.68506448482014826</v>
      </c>
      <c r="BN1552" s="8">
        <f t="shared" si="1849"/>
        <v>0.30918226051304271</v>
      </c>
    </row>
    <row r="1553" spans="1:66" x14ac:dyDescent="0.25">
      <c r="A1553" t="s">
        <v>61</v>
      </c>
      <c r="B1553" t="s">
        <v>318</v>
      </c>
      <c r="C1553" t="s">
        <v>288</v>
      </c>
      <c r="D1553" t="s">
        <v>569</v>
      </c>
      <c r="E1553">
        <f>VLOOKUP(A1553,home!$A$2:$E$405,3,FALSE)</f>
        <v>1.51315789473684</v>
      </c>
      <c r="F1553">
        <f>VLOOKUP(B1553,home!$B$2:$E$405,3,FALSE)</f>
        <v>0.77</v>
      </c>
      <c r="G1553">
        <f>VLOOKUP(C1553,away!$B$2:$E$405,4,FALSE)</f>
        <v>1.08</v>
      </c>
      <c r="H1553">
        <f>VLOOKUP(A1553,away!$A$2:$E$405,3,FALSE)</f>
        <v>1.30526315789474</v>
      </c>
      <c r="I1553">
        <f>VLOOKUP(C1553,away!$B$2:$E$405,3,FALSE)</f>
        <v>0.9</v>
      </c>
      <c r="J1553">
        <f>VLOOKUP(B1553,home!$B$2:$E$405,4,FALSE)</f>
        <v>0.85</v>
      </c>
      <c r="K1553" s="3">
        <f t="shared" si="1794"/>
        <v>1.2583421052631563</v>
      </c>
      <c r="L1553" s="3">
        <f t="shared" si="1795"/>
        <v>0.99852631578947604</v>
      </c>
      <c r="M1553" s="5">
        <f t="shared" si="1796"/>
        <v>0.10467777874197548</v>
      </c>
      <c r="N1553" s="5">
        <f t="shared" si="1797"/>
        <v>0.13172045647644828</v>
      </c>
      <c r="O1553" s="5">
        <f t="shared" si="1798"/>
        <v>0.1045235167522507</v>
      </c>
      <c r="P1553" s="5">
        <f t="shared" si="1799"/>
        <v>0.13152634211953593</v>
      </c>
      <c r="Q1553" s="5">
        <f t="shared" si="1800"/>
        <v>8.2874698254398971E-2</v>
      </c>
      <c r="R1553" s="5">
        <f t="shared" si="1801"/>
        <v>5.2184741047992235E-2</v>
      </c>
      <c r="S1553" s="5">
        <f t="shared" si="1802"/>
        <v>4.1315307984292129E-2</v>
      </c>
      <c r="T1553" s="5">
        <f t="shared" si="1803"/>
        <v>8.275256712012953E-2</v>
      </c>
      <c r="U1553" s="5">
        <f t="shared" si="1804"/>
        <v>6.5666256912943199E-2</v>
      </c>
      <c r="V1553" s="5">
        <f t="shared" si="1805"/>
        <v>5.7680196185780699E-3</v>
      </c>
      <c r="W1553" s="5">
        <f t="shared" si="1806"/>
        <v>3.4761574091496404E-2</v>
      </c>
      <c r="X1553" s="5">
        <f t="shared" si="1807"/>
        <v>3.4710346508624805E-2</v>
      </c>
      <c r="Y1553" s="5">
        <f t="shared" si="1808"/>
        <v>1.7329597209516615E-2</v>
      </c>
      <c r="Z1553" s="5">
        <f t="shared" si="1809"/>
        <v>1.736927907302651E-2</v>
      </c>
      <c r="AA1553" s="5">
        <f t="shared" si="1810"/>
        <v>2.1856495195655461E-2</v>
      </c>
      <c r="AB1553" s="5">
        <f t="shared" si="1811"/>
        <v>1.3751474089087582E-2</v>
      </c>
      <c r="AC1553" s="5">
        <f t="shared" si="1812"/>
        <v>4.5296535880319993E-4</v>
      </c>
      <c r="AD1553" s="5">
        <f t="shared" si="1813"/>
        <v>1.0935488081138693E-2</v>
      </c>
      <c r="AE1553" s="5">
        <f t="shared" si="1814"/>
        <v>1.0919372625019146E-2</v>
      </c>
      <c r="AF1553" s="5">
        <f t="shared" si="1815"/>
        <v>5.4516404589964136E-3</v>
      </c>
      <c r="AG1553" s="5">
        <f t="shared" si="1816"/>
        <v>1.8145354875101791E-3</v>
      </c>
      <c r="AH1553" s="5">
        <f t="shared" si="1817"/>
        <v>4.3359205601771009E-3</v>
      </c>
      <c r="AI1553" s="5">
        <f t="shared" si="1818"/>
        <v>5.4560714059470571E-3</v>
      </c>
      <c r="AJ1553" s="5">
        <f t="shared" si="1819"/>
        <v>3.4328021897127659E-3</v>
      </c>
      <c r="AK1553" s="5">
        <f t="shared" si="1820"/>
        <v>1.4398798447850445E-3</v>
      </c>
      <c r="AL1553" s="5">
        <f t="shared" si="1821"/>
        <v>2.2765816189929485E-5</v>
      </c>
      <c r="AM1553" s="5">
        <f t="shared" si="1822"/>
        <v>2.7521170188200433E-3</v>
      </c>
      <c r="AN1553" s="5">
        <f t="shared" si="1823"/>
        <v>2.7480612674238942E-3</v>
      </c>
      <c r="AO1553" s="5">
        <f t="shared" si="1824"/>
        <v>1.3720057464622693E-3</v>
      </c>
      <c r="AP1553" s="5">
        <f t="shared" si="1825"/>
        <v>4.5666128108565326E-4</v>
      </c>
      <c r="AQ1553" s="5">
        <f t="shared" si="1826"/>
        <v>1.1399707664153992E-4</v>
      </c>
      <c r="AR1553" s="5">
        <f t="shared" si="1827"/>
        <v>8.6590615650189657E-4</v>
      </c>
      <c r="AS1553" s="5">
        <f t="shared" si="1828"/>
        <v>1.0896061759329246E-3</v>
      </c>
      <c r="AT1553" s="5">
        <f t="shared" si="1829"/>
        <v>6.8554866466558702E-4</v>
      </c>
      <c r="AU1553" s="5">
        <f t="shared" si="1830"/>
        <v>2.8755158331854672E-4</v>
      </c>
      <c r="AV1553" s="5">
        <f t="shared" si="1831"/>
        <v>9.0459566181203492E-5</v>
      </c>
      <c r="AW1553" s="5">
        <f t="shared" si="1832"/>
        <v>7.9458244911535122E-7</v>
      </c>
      <c r="AX1553" s="5">
        <f t="shared" si="1833"/>
        <v>5.7718412056542907E-4</v>
      </c>
      <c r="AY1553" s="5">
        <f t="shared" si="1834"/>
        <v>5.7633353344038664E-4</v>
      </c>
      <c r="AZ1553" s="5">
        <f t="shared" si="1835"/>
        <v>2.8774209990608E-4</v>
      </c>
      <c r="BA1553" s="5">
        <f t="shared" si="1836"/>
        <v>9.57726863055818E-5</v>
      </c>
      <c r="BB1553" s="5">
        <f t="shared" si="1837"/>
        <v>2.3907886902493446E-5</v>
      </c>
      <c r="BC1553" s="5">
        <f t="shared" si="1838"/>
        <v>4.7745308454116518E-6</v>
      </c>
      <c r="BD1553" s="5">
        <f t="shared" si="1839"/>
        <v>1.4410501404521066E-4</v>
      </c>
      <c r="BE1553" s="5">
        <f t="shared" si="1840"/>
        <v>1.813334067526271E-4</v>
      </c>
      <c r="BF1553" s="5">
        <f t="shared" si="1841"/>
        <v>1.1408973040382055E-4</v>
      </c>
      <c r="BG1553" s="5">
        <f t="shared" si="1842"/>
        <v>4.785463718174982E-5</v>
      </c>
      <c r="BH1553" s="5">
        <f t="shared" si="1843"/>
        <v>1.5054376224471897E-5</v>
      </c>
      <c r="BI1553" s="5">
        <f t="shared" si="1844"/>
        <v>3.7887110943451147E-6</v>
      </c>
      <c r="BJ1553" s="8">
        <f t="shared" si="1845"/>
        <v>0.42227883356167789</v>
      </c>
      <c r="BK1553" s="8">
        <f t="shared" si="1846"/>
        <v>0.28433951317281514</v>
      </c>
      <c r="BL1553" s="8">
        <f t="shared" si="1847"/>
        <v>0.27617245602085355</v>
      </c>
      <c r="BM1553" s="8">
        <f t="shared" si="1848"/>
        <v>0.39207700948478014</v>
      </c>
      <c r="BN1553" s="8">
        <f t="shared" si="1849"/>
        <v>0.60750753339260155</v>
      </c>
    </row>
    <row r="1554" spans="1:66" x14ac:dyDescent="0.25">
      <c r="A1554" t="s">
        <v>61</v>
      </c>
      <c r="B1554" t="s">
        <v>337</v>
      </c>
      <c r="C1554" t="s">
        <v>66</v>
      </c>
      <c r="D1554" t="s">
        <v>569</v>
      </c>
      <c r="E1554">
        <f>VLOOKUP(A1554,home!$A$2:$E$405,3,FALSE)</f>
        <v>1.51315789473684</v>
      </c>
      <c r="F1554">
        <f>VLOOKUP(B1554,home!$B$2:$E$405,3,FALSE)</f>
        <v>0.94</v>
      </c>
      <c r="G1554">
        <f>VLOOKUP(C1554,away!$B$2:$E$405,4,FALSE)</f>
        <v>0.87</v>
      </c>
      <c r="H1554">
        <f>VLOOKUP(A1554,away!$A$2:$E$405,3,FALSE)</f>
        <v>1.30526315789474</v>
      </c>
      <c r="I1554">
        <f>VLOOKUP(C1554,away!$B$2:$E$405,3,FALSE)</f>
        <v>0.94</v>
      </c>
      <c r="J1554">
        <f>VLOOKUP(B1554,home!$B$2:$E$405,4,FALSE)</f>
        <v>1.01</v>
      </c>
      <c r="K1554" s="3">
        <f t="shared" si="1794"/>
        <v>1.2374605263157876</v>
      </c>
      <c r="L1554" s="3">
        <f t="shared" si="1795"/>
        <v>1.2392168421052661</v>
      </c>
      <c r="M1554" s="5">
        <f t="shared" si="1796"/>
        <v>8.402193624807372E-2</v>
      </c>
      <c r="N1554" s="5">
        <f t="shared" si="1797"/>
        <v>0.10397382945161286</v>
      </c>
      <c r="O1554" s="5">
        <f t="shared" si="1798"/>
        <v>0.10412139850490791</v>
      </c>
      <c r="P1554" s="5">
        <f t="shared" si="1799"/>
        <v>0.1288461205946192</v>
      </c>
      <c r="Q1554" s="5">
        <f t="shared" si="1800"/>
        <v>6.4331754858130391E-2</v>
      </c>
      <c r="R1554" s="5">
        <f t="shared" si="1801"/>
        <v>6.4514495325417989E-2</v>
      </c>
      <c r="S1554" s="5">
        <f t="shared" si="1802"/>
        <v>4.9395799280523484E-2</v>
      </c>
      <c r="T1554" s="5">
        <f t="shared" si="1803"/>
        <v>7.9720994102382453E-2</v>
      </c>
      <c r="U1554" s="5">
        <f t="shared" si="1804"/>
        <v>7.9834141340389173E-2</v>
      </c>
      <c r="V1554" s="5">
        <f t="shared" si="1805"/>
        <v>8.4163961555295576E-3</v>
      </c>
      <c r="W1554" s="5">
        <f t="shared" si="1806"/>
        <v>2.6536002408520099E-2</v>
      </c>
      <c r="X1554" s="5">
        <f t="shared" si="1807"/>
        <v>3.2883861106784013E-2</v>
      </c>
      <c r="Y1554" s="5">
        <f t="shared" si="1808"/>
        <v>2.0375117258488538E-2</v>
      </c>
      <c r="Z1554" s="5">
        <f t="shared" si="1809"/>
        <v>2.6649149722393146E-2</v>
      </c>
      <c r="AA1554" s="5">
        <f t="shared" si="1810"/>
        <v>3.2977270841340847E-2</v>
      </c>
      <c r="AB1554" s="5">
        <f t="shared" si="1811"/>
        <v>2.0404035465891961E-2</v>
      </c>
      <c r="AC1554" s="5">
        <f t="shared" si="1812"/>
        <v>8.0664946147643041E-4</v>
      </c>
      <c r="AD1554" s="5">
        <f t="shared" si="1813"/>
        <v>8.2093138766910646E-3</v>
      </c>
      <c r="AE1554" s="5">
        <f t="shared" si="1814"/>
        <v>1.0173120018124041E-2</v>
      </c>
      <c r="AF1554" s="5">
        <f t="shared" si="1815"/>
        <v>6.3033508316087724E-3</v>
      </c>
      <c r="AG1554" s="5">
        <f t="shared" si="1816"/>
        <v>2.6037395040759419E-3</v>
      </c>
      <c r="AH1554" s="5">
        <f t="shared" si="1817"/>
        <v>8.25601879094362E-3</v>
      </c>
      <c r="AI1554" s="5">
        <f t="shared" si="1818"/>
        <v>1.0216497358314123E-2</v>
      </c>
      <c r="AJ1554" s="5">
        <f t="shared" si="1819"/>
        <v>6.3212560990616243E-3</v>
      </c>
      <c r="AK1554" s="5">
        <f t="shared" si="1820"/>
        <v>2.6074349664405613E-3</v>
      </c>
      <c r="AL1554" s="5">
        <f t="shared" si="1821"/>
        <v>4.9479294780407757E-5</v>
      </c>
      <c r="AM1554" s="5">
        <f t="shared" si="1822"/>
        <v>2.0317403741083257E-3</v>
      </c>
      <c r="AN1554" s="5">
        <f t="shared" si="1823"/>
        <v>2.517766890380291E-3</v>
      </c>
      <c r="AO1554" s="5">
        <f t="shared" si="1824"/>
        <v>1.5600295675271304E-3</v>
      </c>
      <c r="AP1554" s="5">
        <f t="shared" si="1825"/>
        <v>6.4440497142060488E-4</v>
      </c>
      <c r="AQ1554" s="5">
        <f t="shared" si="1826"/>
        <v>1.9963937343019412E-4</v>
      </c>
      <c r="AR1554" s="5">
        <f t="shared" si="1827"/>
        <v>2.0461995068949751E-3</v>
      </c>
      <c r="AS1554" s="5">
        <f t="shared" si="1828"/>
        <v>2.5320911187493608E-3</v>
      </c>
      <c r="AT1554" s="5">
        <f t="shared" si="1829"/>
        <v>1.5666814042435578E-3</v>
      </c>
      <c r="AU1554" s="5">
        <f t="shared" si="1830"/>
        <v>6.4623546502146371E-4</v>
      </c>
      <c r="AV1554" s="5">
        <f t="shared" si="1831"/>
        <v>1.9992271966734685E-4</v>
      </c>
      <c r="AW1554" s="5">
        <f t="shared" si="1832"/>
        <v>2.1076556733253261E-6</v>
      </c>
      <c r="AX1554" s="5">
        <f t="shared" si="1833"/>
        <v>4.1903308544685383E-4</v>
      </c>
      <c r="AY1554" s="5">
        <f t="shared" si="1834"/>
        <v>5.1927285688507633E-4</v>
      </c>
      <c r="AZ1554" s="5">
        <f t="shared" si="1835"/>
        <v>3.2174583495005209E-4</v>
      </c>
      <c r="BA1554" s="5">
        <f t="shared" si="1836"/>
        <v>1.3290428584910858E-4</v>
      </c>
      <c r="BB1554" s="5">
        <f t="shared" si="1837"/>
        <v>4.1174307353047001E-5</v>
      </c>
      <c r="BC1554" s="5">
        <f t="shared" si="1838"/>
        <v>1.0204779026782894E-5</v>
      </c>
      <c r="BD1554" s="5">
        <f t="shared" si="1839"/>
        <v>4.2261414854195746E-4</v>
      </c>
      <c r="BE1554" s="5">
        <f t="shared" si="1840"/>
        <v>5.2296832668322914E-4</v>
      </c>
      <c r="BF1554" s="5">
        <f t="shared" si="1841"/>
        <v>3.2357633039195772E-4</v>
      </c>
      <c r="BG1554" s="5">
        <f t="shared" si="1842"/>
        <v>1.3347097870338779E-4</v>
      </c>
      <c r="BH1554" s="5">
        <f t="shared" si="1843"/>
        <v>4.1291266888544347E-5</v>
      </c>
      <c r="BI1554" s="5">
        <f t="shared" si="1844"/>
        <v>1.0219262571228752E-5</v>
      </c>
      <c r="BJ1554" s="8">
        <f t="shared" si="1845"/>
        <v>0.3635089997427956</v>
      </c>
      <c r="BK1554" s="8">
        <f t="shared" si="1846"/>
        <v>0.27205565389188785</v>
      </c>
      <c r="BL1554" s="8">
        <f t="shared" si="1847"/>
        <v>0.3376978192210649</v>
      </c>
      <c r="BM1554" s="8">
        <f t="shared" si="1848"/>
        <v>0.4495849223941677</v>
      </c>
      <c r="BN1554" s="8">
        <f t="shared" si="1849"/>
        <v>0.54980953498276208</v>
      </c>
    </row>
    <row r="1555" spans="1:66" x14ac:dyDescent="0.25">
      <c r="A1555" t="s">
        <v>19</v>
      </c>
      <c r="B1555" t="s">
        <v>252</v>
      </c>
      <c r="C1555" t="s">
        <v>21</v>
      </c>
      <c r="D1555" t="s">
        <v>569</v>
      </c>
      <c r="E1555">
        <f>VLOOKUP(A1555,home!$A$2:$E$405,3,FALSE)</f>
        <v>1.5815789473684201</v>
      </c>
      <c r="F1555">
        <f>VLOOKUP(B1555,home!$B$2:$E$405,3,FALSE)</f>
        <v>0.83</v>
      </c>
      <c r="G1555">
        <f>VLOOKUP(C1555,away!$B$2:$E$405,4,FALSE)</f>
        <v>0.8</v>
      </c>
      <c r="H1555">
        <f>VLOOKUP(A1555,away!$A$2:$E$405,3,FALSE)</f>
        <v>1.22631578947368</v>
      </c>
      <c r="I1555">
        <f>VLOOKUP(C1555,away!$B$2:$E$405,3,FALSE)</f>
        <v>0.9</v>
      </c>
      <c r="J1555">
        <f>VLOOKUP(B1555,home!$B$2:$E$405,4,FALSE)</f>
        <v>0.99</v>
      </c>
      <c r="K1555" s="3">
        <f t="shared" si="1794"/>
        <v>1.050168421052631</v>
      </c>
      <c r="L1555" s="3">
        <f t="shared" si="1795"/>
        <v>1.0926473684210489</v>
      </c>
      <c r="M1555" s="5">
        <f t="shared" si="1796"/>
        <v>0.1173240177390291</v>
      </c>
      <c r="N1555" s="5">
        <f t="shared" si="1797"/>
        <v>0.12320997846054706</v>
      </c>
      <c r="O1555" s="5">
        <f t="shared" si="1798"/>
        <v>0.12819377923513459</v>
      </c>
      <c r="P1555" s="5">
        <f t="shared" si="1799"/>
        <v>0.13462505872813085</v>
      </c>
      <c r="Q1555" s="5">
        <f t="shared" si="1800"/>
        <v>6.469561426892069E-2</v>
      </c>
      <c r="R1555" s="5">
        <f t="shared" si="1801"/>
        <v>7.0035297764609358E-2</v>
      </c>
      <c r="S1555" s="5">
        <f t="shared" si="1802"/>
        <v>3.8619344075538693E-2</v>
      </c>
      <c r="T1555" s="5">
        <f t="shared" si="1803"/>
        <v>7.0689492679319441E-2</v>
      </c>
      <c r="U1555" s="5">
        <f t="shared" si="1804"/>
        <v>7.3548858071410664E-2</v>
      </c>
      <c r="V1555" s="5">
        <f t="shared" si="1805"/>
        <v>4.9238108695376067E-3</v>
      </c>
      <c r="W1555" s="5">
        <f t="shared" si="1806"/>
        <v>2.26470970286075E-2</v>
      </c>
      <c r="X1555" s="5">
        <f t="shared" si="1807"/>
        <v>2.4745290970684137E-2</v>
      </c>
      <c r="Y1555" s="5">
        <f t="shared" si="1808"/>
        <v>1.3518938529965583E-2</v>
      </c>
      <c r="Z1555" s="5">
        <f t="shared" si="1809"/>
        <v>2.5507961266361664E-2</v>
      </c>
      <c r="AA1555" s="5">
        <f t="shared" si="1810"/>
        <v>2.67876554073667E-2</v>
      </c>
      <c r="AB1555" s="5">
        <f t="shared" si="1811"/>
        <v>1.4065774891428129E-2</v>
      </c>
      <c r="AC1555" s="5">
        <f t="shared" si="1812"/>
        <v>3.5311840887950542E-4</v>
      </c>
      <c r="AD1555" s="5">
        <f t="shared" si="1813"/>
        <v>5.9458165319896178E-3</v>
      </c>
      <c r="AE1555" s="5">
        <f t="shared" si="1814"/>
        <v>6.4966807867928222E-3</v>
      </c>
      <c r="AF1555" s="5">
        <f t="shared" si="1815"/>
        <v>3.5492905825803833E-3</v>
      </c>
      <c r="AG1555" s="5">
        <f t="shared" si="1816"/>
        <v>1.2927076716060227E-3</v>
      </c>
      <c r="AH1555" s="5">
        <f t="shared" si="1817"/>
        <v>6.9678016878690283E-3</v>
      </c>
      <c r="AI1555" s="5">
        <f t="shared" si="1818"/>
        <v>7.3173652967572743E-3</v>
      </c>
      <c r="AJ1555" s="5">
        <f t="shared" si="1819"/>
        <v>3.8422329799804515E-3</v>
      </c>
      <c r="AK1555" s="5">
        <f t="shared" si="1820"/>
        <v>1.3449972473008052E-3</v>
      </c>
      <c r="AL1555" s="5">
        <f t="shared" si="1821"/>
        <v>1.6207623110599752E-5</v>
      </c>
      <c r="AM1555" s="5">
        <f t="shared" si="1822"/>
        <v>1.2488217518536336E-3</v>
      </c>
      <c r="AN1555" s="5">
        <f t="shared" si="1823"/>
        <v>1.3645218007898366E-3</v>
      </c>
      <c r="AO1555" s="5">
        <f t="shared" si="1824"/>
        <v>7.4547057739308292E-4</v>
      </c>
      <c r="AP1555" s="5">
        <f t="shared" si="1825"/>
        <v>2.7151215487462399E-4</v>
      </c>
      <c r="AQ1555" s="5">
        <f t="shared" si="1826"/>
        <v>7.4166760379521521E-5</v>
      </c>
      <c r="AR1555" s="5">
        <f t="shared" si="1827"/>
        <v>1.522670035585968E-3</v>
      </c>
      <c r="AS1555" s="5">
        <f t="shared" si="1828"/>
        <v>1.5990599870554694E-3</v>
      </c>
      <c r="AT1555" s="5">
        <f t="shared" si="1829"/>
        <v>8.3964115088724142E-4</v>
      </c>
      <c r="AU1555" s="5">
        <f t="shared" si="1830"/>
        <v>2.9392154055935606E-4</v>
      </c>
      <c r="AV1555" s="5">
        <f t="shared" si="1831"/>
        <v>7.7166780040643947E-5</v>
      </c>
      <c r="AW1555" s="5">
        <f t="shared" si="1832"/>
        <v>5.166016717247075E-7</v>
      </c>
      <c r="AX1555" s="5">
        <f t="shared" si="1833"/>
        <v>2.1857886122005171E-4</v>
      </c>
      <c r="AY1555" s="5">
        <f t="shared" si="1834"/>
        <v>2.3882961750455915E-4</v>
      </c>
      <c r="AZ1555" s="5">
        <f t="shared" si="1835"/>
        <v>1.3047827653368111E-4</v>
      </c>
      <c r="BA1555" s="5">
        <f t="shared" si="1836"/>
        <v>4.7522248496880194E-5</v>
      </c>
      <c r="BB1555" s="5">
        <f t="shared" si="1837"/>
        <v>1.298126494039182E-5</v>
      </c>
      <c r="BC1555" s="5">
        <f t="shared" si="1838"/>
        <v>2.8367889951791107E-6</v>
      </c>
      <c r="BD1555" s="5">
        <f t="shared" si="1839"/>
        <v>2.7729023455943201E-4</v>
      </c>
      <c r="BE1555" s="5">
        <f t="shared" si="1840"/>
        <v>2.9120144780059239E-4</v>
      </c>
      <c r="BF1555" s="5">
        <f t="shared" si="1841"/>
        <v>1.5290528232249411E-4</v>
      </c>
      <c r="BG1555" s="5">
        <f t="shared" si="1842"/>
        <v>5.352543296907347E-5</v>
      </c>
      <c r="BH1555" s="5">
        <f t="shared" si="1843"/>
        <v>1.4052679856822581E-5</v>
      </c>
      <c r="BI1555" s="5">
        <f t="shared" si="1844"/>
        <v>2.9515361233594972E-6</v>
      </c>
      <c r="BJ1555" s="8">
        <f t="shared" si="1845"/>
        <v>0.34114662761399461</v>
      </c>
      <c r="BK1555" s="8">
        <f t="shared" si="1846"/>
        <v>0.29610038706173092</v>
      </c>
      <c r="BL1555" s="8">
        <f t="shared" si="1847"/>
        <v>0.33722814868961737</v>
      </c>
      <c r="BM1555" s="8">
        <f t="shared" si="1848"/>
        <v>0.36166106541950016</v>
      </c>
      <c r="BN1555" s="8">
        <f t="shared" si="1849"/>
        <v>0.63808374619637165</v>
      </c>
    </row>
    <row r="1556" spans="1:66" x14ac:dyDescent="0.25">
      <c r="A1556" t="s">
        <v>19</v>
      </c>
      <c r="B1556" t="s">
        <v>243</v>
      </c>
      <c r="C1556" t="s">
        <v>148</v>
      </c>
      <c r="D1556" t="s">
        <v>569</v>
      </c>
      <c r="E1556">
        <f>VLOOKUP(A1556,home!$A$2:$E$405,3,FALSE)</f>
        <v>1.5815789473684201</v>
      </c>
      <c r="F1556">
        <f>VLOOKUP(B1556,home!$B$2:$E$405,3,FALSE)</f>
        <v>0.93</v>
      </c>
      <c r="G1556">
        <f>VLOOKUP(C1556,away!$B$2:$E$405,4,FALSE)</f>
        <v>0.46</v>
      </c>
      <c r="H1556">
        <f>VLOOKUP(A1556,away!$A$2:$E$405,3,FALSE)</f>
        <v>1.22631578947368</v>
      </c>
      <c r="I1556">
        <f>VLOOKUP(C1556,away!$B$2:$E$405,3,FALSE)</f>
        <v>0.75</v>
      </c>
      <c r="J1556">
        <f>VLOOKUP(B1556,home!$B$2:$E$405,4,FALSE)</f>
        <v>1.24</v>
      </c>
      <c r="K1556" s="3">
        <f t="shared" si="1794"/>
        <v>0.67659947368421025</v>
      </c>
      <c r="L1556" s="3">
        <f t="shared" si="1795"/>
        <v>1.1404736842105225</v>
      </c>
      <c r="M1556" s="5">
        <f t="shared" si="1796"/>
        <v>0.16250066939049068</v>
      </c>
      <c r="N1556" s="5">
        <f t="shared" si="1797"/>
        <v>0.10994786738293785</v>
      </c>
      <c r="O1556" s="5">
        <f t="shared" si="1798"/>
        <v>0.18532773710644898</v>
      </c>
      <c r="P1556" s="5">
        <f t="shared" si="1799"/>
        <v>0.12539264938530906</v>
      </c>
      <c r="Q1556" s="5">
        <f t="shared" si="1800"/>
        <v>3.7195334601998545E-2</v>
      </c>
      <c r="R1556" s="5">
        <f t="shared" si="1801"/>
        <v>0.10568070356209555</v>
      </c>
      <c r="S1556" s="5">
        <f t="shared" si="1802"/>
        <v>2.4189618077947377E-2</v>
      </c>
      <c r="T1556" s="5">
        <f t="shared" si="1803"/>
        <v>4.24203002889844E-2</v>
      </c>
      <c r="U1556" s="5">
        <f t="shared" si="1804"/>
        <v>7.1503508408690908E-2</v>
      </c>
      <c r="V1556" s="5">
        <f t="shared" si="1805"/>
        <v>2.0739745666481461E-3</v>
      </c>
      <c r="W1556" s="5">
        <f t="shared" si="1806"/>
        <v>8.388781271740104E-3</v>
      </c>
      <c r="X1556" s="5">
        <f t="shared" si="1807"/>
        <v>9.5671842830176677E-3</v>
      </c>
      <c r="Y1556" s="5">
        <f t="shared" si="1808"/>
        <v>5.4555609533870853E-3</v>
      </c>
      <c r="Z1556" s="5">
        <f t="shared" si="1809"/>
        <v>4.017535378047439E-2</v>
      </c>
      <c r="AA1556" s="5">
        <f t="shared" si="1810"/>
        <v>2.7182623222945922E-2</v>
      </c>
      <c r="AB1556" s="5">
        <f t="shared" si="1811"/>
        <v>9.195874283000699E-3</v>
      </c>
      <c r="AC1556" s="5">
        <f t="shared" si="1812"/>
        <v>1.0002311322977916E-4</v>
      </c>
      <c r="AD1556" s="5">
        <f t="shared" si="1813"/>
        <v>1.4189612483278284E-3</v>
      </c>
      <c r="AE1556" s="5">
        <f t="shared" si="1814"/>
        <v>1.6182879626324006E-3</v>
      </c>
      <c r="AF1556" s="5">
        <f t="shared" si="1815"/>
        <v>9.2280741742845757E-4</v>
      </c>
      <c r="AG1556" s="5">
        <f t="shared" si="1816"/>
        <v>3.5081252505714342E-4</v>
      </c>
      <c r="AH1556" s="5">
        <f t="shared" si="1817"/>
        <v>1.1454733435119695E-2</v>
      </c>
      <c r="AI1556" s="5">
        <f t="shared" si="1818"/>
        <v>7.7502666133949126E-3</v>
      </c>
      <c r="AJ1556" s="5">
        <f t="shared" si="1819"/>
        <v>2.6219131557676514E-3</v>
      </c>
      <c r="AK1556" s="5">
        <f t="shared" si="1820"/>
        <v>5.9132835374603335E-4</v>
      </c>
      <c r="AL1556" s="5">
        <f t="shared" si="1821"/>
        <v>3.0872889852557657E-6</v>
      </c>
      <c r="AM1556" s="5">
        <f t="shared" si="1822"/>
        <v>1.9201368675937977E-4</v>
      </c>
      <c r="AN1556" s="5">
        <f t="shared" si="1823"/>
        <v>2.1898655675731506E-4</v>
      </c>
      <c r="AO1556" s="5">
        <f t="shared" si="1824"/>
        <v>1.2487420258879594E-4</v>
      </c>
      <c r="AP1556" s="5">
        <f t="shared" si="1825"/>
        <v>4.7471913963098414E-5</v>
      </c>
      <c r="AQ1556" s="5">
        <f t="shared" si="1826"/>
        <v>1.353511715350495E-5</v>
      </c>
      <c r="AR1556" s="5">
        <f t="shared" si="1827"/>
        <v>2.6127644084800818E-3</v>
      </c>
      <c r="AS1556" s="5">
        <f t="shared" si="1828"/>
        <v>1.7677950236384605E-3</v>
      </c>
      <c r="AT1556" s="5">
        <f t="shared" si="1829"/>
        <v>5.9804459128767404E-4</v>
      </c>
      <c r="AU1556" s="5">
        <f t="shared" si="1830"/>
        <v>1.3487888523497634E-4</v>
      </c>
      <c r="AV1556" s="5">
        <f t="shared" si="1831"/>
        <v>2.2814745690274494E-5</v>
      </c>
      <c r="AW1556" s="5">
        <f t="shared" si="1832"/>
        <v>6.6174658221978244E-8</v>
      </c>
      <c r="AX1556" s="5">
        <f t="shared" si="1833"/>
        <v>2.1652726566926851E-5</v>
      </c>
      <c r="AY1556" s="5">
        <f t="shared" si="1834"/>
        <v>2.4694364840986125E-5</v>
      </c>
      <c r="AZ1556" s="5">
        <f t="shared" si="1835"/>
        <v>1.4081636624719126E-5</v>
      </c>
      <c r="BA1556" s="5">
        <f t="shared" si="1836"/>
        <v>5.3532453337024146E-6</v>
      </c>
      <c r="BB1556" s="5">
        <f t="shared" si="1837"/>
        <v>1.5263088570525954E-6</v>
      </c>
      <c r="BC1556" s="5">
        <f t="shared" si="1838"/>
        <v>3.4814301708918498E-7</v>
      </c>
      <c r="BD1556" s="5">
        <f t="shared" si="1839"/>
        <v>4.9663150848556733E-4</v>
      </c>
      <c r="BE1556" s="5">
        <f t="shared" si="1840"/>
        <v>3.3602061725633033E-4</v>
      </c>
      <c r="BF1556" s="5">
        <f t="shared" si="1841"/>
        <v>1.1367568639133824E-4</v>
      </c>
      <c r="BG1556" s="5">
        <f t="shared" si="1842"/>
        <v>2.5637636527690273E-5</v>
      </c>
      <c r="BH1556" s="5">
        <f t="shared" si="1843"/>
        <v>4.3366028452855799E-6</v>
      </c>
      <c r="BI1556" s="5">
        <f t="shared" si="1844"/>
        <v>5.8682864053953453E-7</v>
      </c>
      <c r="BJ1556" s="8">
        <f t="shared" si="1845"/>
        <v>0.21795043583797413</v>
      </c>
      <c r="BK1556" s="8">
        <f t="shared" si="1846"/>
        <v>0.31428471618745124</v>
      </c>
      <c r="BL1556" s="8">
        <f t="shared" si="1847"/>
        <v>0.42742187467568848</v>
      </c>
      <c r="BM1556" s="8">
        <f t="shared" si="1848"/>
        <v>0.27376279086212468</v>
      </c>
      <c r="BN1556" s="8">
        <f t="shared" si="1849"/>
        <v>0.72604496142928066</v>
      </c>
    </row>
    <row r="1557" spans="1:66" x14ac:dyDescent="0.25">
      <c r="A1557" t="s">
        <v>19</v>
      </c>
      <c r="B1557" t="s">
        <v>154</v>
      </c>
      <c r="C1557" t="s">
        <v>146</v>
      </c>
      <c r="D1557" t="s">
        <v>569</v>
      </c>
      <c r="E1557">
        <f>VLOOKUP(A1557,home!$A$2:$E$405,3,FALSE)</f>
        <v>1.5815789473684201</v>
      </c>
      <c r="F1557">
        <f>VLOOKUP(B1557,home!$B$2:$E$405,3,FALSE)</f>
        <v>0.73</v>
      </c>
      <c r="G1557">
        <f>VLOOKUP(C1557,away!$B$2:$E$405,4,FALSE)</f>
        <v>1.1299999999999999</v>
      </c>
      <c r="H1557">
        <f>VLOOKUP(A1557,away!$A$2:$E$405,3,FALSE)</f>
        <v>1.22631578947368</v>
      </c>
      <c r="I1557">
        <f>VLOOKUP(C1557,away!$B$2:$E$405,3,FALSE)</f>
        <v>0.6</v>
      </c>
      <c r="J1557">
        <f>VLOOKUP(B1557,home!$B$2:$E$405,4,FALSE)</f>
        <v>1.42</v>
      </c>
      <c r="K1557" s="3">
        <f t="shared" si="1794"/>
        <v>1.3046444736842098</v>
      </c>
      <c r="L1557" s="3">
        <f t="shared" si="1795"/>
        <v>1.0448210526315753</v>
      </c>
      <c r="M1557" s="5">
        <f t="shared" si="1796"/>
        <v>9.542014814714507E-2</v>
      </c>
      <c r="N1557" s="5">
        <f t="shared" si="1797"/>
        <v>0.12448936895830141</v>
      </c>
      <c r="O1557" s="5">
        <f t="shared" si="1798"/>
        <v>9.9696979629360985E-2</v>
      </c>
      <c r="P1557" s="5">
        <f t="shared" si="1799"/>
        <v>0.13006911351645306</v>
      </c>
      <c r="Q1557" s="5">
        <f t="shared" si="1800"/>
        <v>8.1207183621941292E-2</v>
      </c>
      <c r="R1557" s="5">
        <f t="shared" si="1801"/>
        <v>5.2082751600268817E-2</v>
      </c>
      <c r="S1557" s="5">
        <f t="shared" si="1802"/>
        <v>4.432495290425234E-2</v>
      </c>
      <c r="T1557" s="5">
        <f t="shared" si="1803"/>
        <v>8.4846975073122333E-2</v>
      </c>
      <c r="U1557" s="5">
        <f t="shared" si="1804"/>
        <v>6.7949474049558159E-2</v>
      </c>
      <c r="V1557" s="5">
        <f t="shared" si="1805"/>
        <v>6.7133589275833166E-3</v>
      </c>
      <c r="W1557" s="5">
        <f t="shared" si="1806"/>
        <v>3.5315501111941518E-2</v>
      </c>
      <c r="X1557" s="5">
        <f t="shared" si="1807"/>
        <v>3.6898379045990311E-2</v>
      </c>
      <c r="Y1557" s="5">
        <f t="shared" si="1808"/>
        <v>1.9276101617615223E-2</v>
      </c>
      <c r="Z1557" s="5">
        <f t="shared" si="1809"/>
        <v>1.8139051783647244E-2</v>
      </c>
      <c r="AA1557" s="5">
        <f t="shared" si="1810"/>
        <v>2.3665013667407087E-2</v>
      </c>
      <c r="AB1557" s="5">
        <f t="shared" si="1811"/>
        <v>1.5437214650421978E-2</v>
      </c>
      <c r="AC1557" s="5">
        <f t="shared" si="1812"/>
        <v>5.7194461899832906E-4</v>
      </c>
      <c r="AD1557" s="5">
        <f t="shared" si="1813"/>
        <v>1.1518543340270767E-2</v>
      </c>
      <c r="AE1557" s="5">
        <f t="shared" si="1814"/>
        <v>1.2034816577564125E-2</v>
      </c>
      <c r="AF1557" s="5">
        <f t="shared" si="1815"/>
        <v>6.2871148623992396E-3</v>
      </c>
      <c r="AG1557" s="5">
        <f t="shared" si="1816"/>
        <v>2.1896366561825319E-3</v>
      </c>
      <c r="AH1557" s="5">
        <f t="shared" si="1817"/>
        <v>4.7380157945822428E-3</v>
      </c>
      <c r="AI1557" s="5">
        <f t="shared" si="1818"/>
        <v>6.1814261226302231E-3</v>
      </c>
      <c r="AJ1557" s="5">
        <f t="shared" si="1819"/>
        <v>4.0322817151883673E-3</v>
      </c>
      <c r="AK1557" s="5">
        <f t="shared" si="1820"/>
        <v>1.7535646853527964E-3</v>
      </c>
      <c r="AL1557" s="5">
        <f t="shared" si="1821"/>
        <v>3.1185166243464436E-5</v>
      </c>
      <c r="AM1557" s="5">
        <f t="shared" si="1822"/>
        <v>3.005520782755261E-3</v>
      </c>
      <c r="AN1557" s="5">
        <f t="shared" si="1823"/>
        <v>3.1402313879444282E-3</v>
      </c>
      <c r="AO1557" s="5">
        <f t="shared" si="1824"/>
        <v>1.6404899321294049E-3</v>
      </c>
      <c r="AP1557" s="5">
        <f t="shared" si="1825"/>
        <v>5.7133947257298208E-4</v>
      </c>
      <c r="AQ1557" s="5">
        <f t="shared" si="1826"/>
        <v>1.4923687728591808E-4</v>
      </c>
      <c r="AR1557" s="5">
        <f t="shared" si="1827"/>
        <v>9.9007572997608976E-4</v>
      </c>
      <c r="AS1557" s="5">
        <f t="shared" si="1828"/>
        <v>1.2916968296421655E-3</v>
      </c>
      <c r="AT1557" s="5">
        <f t="shared" si="1829"/>
        <v>8.4260256523403289E-4</v>
      </c>
      <c r="AU1557" s="5">
        <f t="shared" si="1830"/>
        <v>3.6643226008157323E-4</v>
      </c>
      <c r="AV1557" s="5">
        <f t="shared" si="1831"/>
        <v>1.195159557737599E-4</v>
      </c>
      <c r="AW1557" s="5">
        <f t="shared" si="1832"/>
        <v>1.1808090053754282E-6</v>
      </c>
      <c r="AX1557" s="5">
        <f t="shared" si="1833"/>
        <v>6.535226799607815E-4</v>
      </c>
      <c r="AY1557" s="5">
        <f t="shared" si="1834"/>
        <v>6.8281425439523189E-4</v>
      </c>
      <c r="AZ1557" s="5">
        <f t="shared" si="1835"/>
        <v>3.5670935401453511E-4</v>
      </c>
      <c r="BA1557" s="5">
        <f t="shared" si="1836"/>
        <v>1.2423248091499861E-4</v>
      </c>
      <c r="BB1557" s="5">
        <f t="shared" si="1837"/>
        <v>3.245017787016024E-5</v>
      </c>
      <c r="BC1557" s="5">
        <f t="shared" si="1838"/>
        <v>6.7809258000765355E-6</v>
      </c>
      <c r="BD1557" s="5">
        <f t="shared" si="1839"/>
        <v>1.7240866106309883E-4</v>
      </c>
      <c r="BE1557" s="5">
        <f t="shared" si="1840"/>
        <v>2.2493200687126591E-4</v>
      </c>
      <c r="BF1557" s="5">
        <f t="shared" si="1841"/>
        <v>1.4672814985964791E-4</v>
      </c>
      <c r="BG1557" s="5">
        <f t="shared" si="1842"/>
        <v>6.3809356616099388E-5</v>
      </c>
      <c r="BH1557" s="5">
        <f t="shared" si="1843"/>
        <v>2.0812131119634759E-5</v>
      </c>
      <c r="BI1557" s="5">
        <f t="shared" si="1844"/>
        <v>5.4304863701645279E-6</v>
      </c>
      <c r="BJ1557" s="8">
        <f t="shared" si="1845"/>
        <v>0.42442694919097262</v>
      </c>
      <c r="BK1557" s="8">
        <f t="shared" si="1846"/>
        <v>0.27781351753507083</v>
      </c>
      <c r="BL1557" s="8">
        <f t="shared" si="1847"/>
        <v>0.27978116604737824</v>
      </c>
      <c r="BM1557" s="8">
        <f t="shared" si="1848"/>
        <v>0.41651350563820838</v>
      </c>
      <c r="BN1557" s="8">
        <f t="shared" si="1849"/>
        <v>0.58296554547347057</v>
      </c>
    </row>
    <row r="1558" spans="1:66" x14ac:dyDescent="0.25">
      <c r="A1558" t="s">
        <v>19</v>
      </c>
      <c r="B1558" t="s">
        <v>139</v>
      </c>
      <c r="C1558" t="s">
        <v>244</v>
      </c>
      <c r="D1558" t="s">
        <v>569</v>
      </c>
      <c r="E1558">
        <f>VLOOKUP(A1558,home!$A$2:$E$405,3,FALSE)</f>
        <v>1.5815789473684201</v>
      </c>
      <c r="F1558">
        <f>VLOOKUP(B1558,home!$B$2:$E$405,3,FALSE)</f>
        <v>1.1000000000000001</v>
      </c>
      <c r="G1558">
        <f>VLOOKUP(C1558,away!$B$2:$E$405,4,FALSE)</f>
        <v>0.9</v>
      </c>
      <c r="H1558">
        <f>VLOOKUP(A1558,away!$A$2:$E$405,3,FALSE)</f>
        <v>1.22631578947368</v>
      </c>
      <c r="I1558">
        <f>VLOOKUP(C1558,away!$B$2:$E$405,3,FALSE)</f>
        <v>1.06</v>
      </c>
      <c r="J1558">
        <f>VLOOKUP(B1558,home!$B$2:$E$405,4,FALSE)</f>
        <v>0.94</v>
      </c>
      <c r="K1558" s="3">
        <f t="shared" si="1794"/>
        <v>1.565763157894736</v>
      </c>
      <c r="L1558" s="3">
        <f t="shared" si="1795"/>
        <v>1.2219010526315748</v>
      </c>
      <c r="M1558" s="5">
        <f t="shared" si="1796"/>
        <v>6.1564848624840782E-2</v>
      </c>
      <c r="N1558" s="5">
        <f t="shared" si="1797"/>
        <v>9.6395971798142119E-2</v>
      </c>
      <c r="O1558" s="5">
        <f t="shared" si="1798"/>
        <v>7.5226153339796528E-2</v>
      </c>
      <c r="P1558" s="5">
        <f t="shared" si="1799"/>
        <v>0.11778633940959346</v>
      </c>
      <c r="Q1558" s="5">
        <f t="shared" si="1800"/>
        <v>7.5466630605495452E-2</v>
      </c>
      <c r="R1558" s="5">
        <f t="shared" si="1801"/>
        <v>4.5959457975660825E-2</v>
      </c>
      <c r="S1558" s="5">
        <f t="shared" si="1802"/>
        <v>5.6337431429637617E-2</v>
      </c>
      <c r="T1558" s="5">
        <f t="shared" si="1803"/>
        <v>9.2212755375413125E-2</v>
      </c>
      <c r="U1558" s="5">
        <f t="shared" si="1804"/>
        <v>7.1961626055101119E-2</v>
      </c>
      <c r="V1558" s="5">
        <f t="shared" si="1805"/>
        <v>1.1976133870865551E-2</v>
      </c>
      <c r="W1558" s="5">
        <f t="shared" si="1806"/>
        <v>3.9387623284178712E-2</v>
      </c>
      <c r="X1558" s="5">
        <f t="shared" si="1807"/>
        <v>4.8127778351593903E-2</v>
      </c>
      <c r="Y1558" s="5">
        <f t="shared" si="1808"/>
        <v>2.940369151431586E-2</v>
      </c>
      <c r="Z1558" s="5">
        <f t="shared" si="1809"/>
        <v>1.8719303359612197E-2</v>
      </c>
      <c r="AA1558" s="5">
        <f t="shared" si="1810"/>
        <v>2.9309995541935936E-2</v>
      </c>
      <c r="AB1558" s="5">
        <f t="shared" si="1811"/>
        <v>2.2946255588811124E-2</v>
      </c>
      <c r="AC1558" s="5">
        <f t="shared" si="1812"/>
        <v>1.4320519342990448E-3</v>
      </c>
      <c r="AD1558" s="5">
        <f t="shared" si="1813"/>
        <v>1.541792235385097E-2</v>
      </c>
      <c r="AE1558" s="5">
        <f t="shared" si="1814"/>
        <v>1.883917555356239E-2</v>
      </c>
      <c r="AF1558" s="5">
        <f t="shared" si="1815"/>
        <v>1.150980421980446E-2</v>
      </c>
      <c r="AG1558" s="5">
        <f t="shared" si="1816"/>
        <v>4.6879472972541367E-3</v>
      </c>
      <c r="AH1558" s="5">
        <f t="shared" si="1817"/>
        <v>5.7182841199099827E-3</v>
      </c>
      <c r="AI1558" s="5">
        <f t="shared" si="1818"/>
        <v>8.9534786013295772E-3</v>
      </c>
      <c r="AJ1558" s="5">
        <f t="shared" si="1819"/>
        <v>7.009513464480371E-3</v>
      </c>
      <c r="AK1558" s="5">
        <f t="shared" si="1820"/>
        <v>3.6584126458168204E-3</v>
      </c>
      <c r="AL1558" s="5">
        <f t="shared" si="1821"/>
        <v>1.0959250868194463E-4</v>
      </c>
      <c r="AM1558" s="5">
        <f t="shared" si="1822"/>
        <v>4.8281629585883038E-3</v>
      </c>
      <c r="AN1558" s="5">
        <f t="shared" si="1823"/>
        <v>5.8995374013758274E-3</v>
      </c>
      <c r="AO1558" s="5">
        <f t="shared" si="1824"/>
        <v>3.6043254803902352E-3</v>
      </c>
      <c r="AP1558" s="5">
        <f t="shared" si="1825"/>
        <v>1.4680430328385451E-3</v>
      </c>
      <c r="AQ1558" s="5">
        <f t="shared" si="1826"/>
        <v>4.4845083178346717E-4</v>
      </c>
      <c r="AR1558" s="5">
        <f t="shared" si="1827"/>
        <v>1.3974354770728834E-3</v>
      </c>
      <c r="AS1558" s="5">
        <f t="shared" si="1828"/>
        <v>2.1880529855357752E-3</v>
      </c>
      <c r="AT1558" s="5">
        <f t="shared" si="1829"/>
        <v>1.7129863761367503E-3</v>
      </c>
      <c r="AU1558" s="5">
        <f t="shared" si="1830"/>
        <v>8.9404365257684637E-4</v>
      </c>
      <c r="AV1558" s="5">
        <f t="shared" si="1831"/>
        <v>3.4996515318861673E-4</v>
      </c>
      <c r="AW1558" s="5">
        <f t="shared" si="1832"/>
        <v>5.8242562800284858E-6</v>
      </c>
      <c r="AX1558" s="5">
        <f t="shared" si="1833"/>
        <v>1.2599599468116032E-3</v>
      </c>
      <c r="AY1558" s="5">
        <f t="shared" si="1834"/>
        <v>1.5395463852827212E-3</v>
      </c>
      <c r="AZ1558" s="5">
        <f t="shared" si="1835"/>
        <v>9.4058667437604674E-4</v>
      </c>
      <c r="BA1558" s="5">
        <f t="shared" si="1836"/>
        <v>3.8310128250377461E-4</v>
      </c>
      <c r="BB1558" s="5">
        <f t="shared" si="1837"/>
        <v>1.1702796508896719E-4</v>
      </c>
      <c r="BC1558" s="5">
        <f t="shared" si="1838"/>
        <v>2.8599318745908003E-5</v>
      </c>
      <c r="BD1558" s="5">
        <f t="shared" si="1839"/>
        <v>2.8458798007001049E-4</v>
      </c>
      <c r="BE1558" s="5">
        <f t="shared" si="1840"/>
        <v>4.4559737437330384E-4</v>
      </c>
      <c r="BF1558" s="5">
        <f t="shared" si="1841"/>
        <v>3.4884997602417357E-4</v>
      </c>
      <c r="BG1558" s="5">
        <f t="shared" si="1842"/>
        <v>1.8207214669703774E-4</v>
      </c>
      <c r="BH1558" s="5">
        <f t="shared" si="1843"/>
        <v>7.1270464844256837E-5</v>
      </c>
      <c r="BI1558" s="5">
        <f t="shared" si="1844"/>
        <v>2.2318533619833852E-5</v>
      </c>
      <c r="BJ1558" s="8">
        <f t="shared" si="1845"/>
        <v>0.45196664163139649</v>
      </c>
      <c r="BK1558" s="8">
        <f t="shared" si="1846"/>
        <v>0.25074594416320112</v>
      </c>
      <c r="BL1558" s="8">
        <f t="shared" si="1847"/>
        <v>0.27864035745298182</v>
      </c>
      <c r="BM1558" s="8">
        <f t="shared" si="1848"/>
        <v>0.52613912272465968</v>
      </c>
      <c r="BN1558" s="8">
        <f t="shared" si="1849"/>
        <v>0.47239940175352918</v>
      </c>
    </row>
    <row r="1559" spans="1:66" x14ac:dyDescent="0.25">
      <c r="A1559" t="s">
        <v>19</v>
      </c>
      <c r="B1559" t="s">
        <v>247</v>
      </c>
      <c r="C1559" t="s">
        <v>141</v>
      </c>
      <c r="D1559" t="s">
        <v>569</v>
      </c>
      <c r="E1559">
        <f>VLOOKUP(A1559,home!$A$2:$E$405,3,FALSE)</f>
        <v>1.5815789473684201</v>
      </c>
      <c r="F1559">
        <f>VLOOKUP(B1559,home!$B$2:$E$405,3,FALSE)</f>
        <v>0.9</v>
      </c>
      <c r="G1559">
        <f>VLOOKUP(C1559,away!$B$2:$E$405,4,FALSE)</f>
        <v>1.06</v>
      </c>
      <c r="H1559">
        <f>VLOOKUP(A1559,away!$A$2:$E$405,3,FALSE)</f>
        <v>1.22631578947368</v>
      </c>
      <c r="I1559">
        <f>VLOOKUP(C1559,away!$B$2:$E$405,3,FALSE)</f>
        <v>0.7</v>
      </c>
      <c r="J1559">
        <f>VLOOKUP(B1559,home!$B$2:$E$405,4,FALSE)</f>
        <v>0.9</v>
      </c>
      <c r="K1559" s="3">
        <f t="shared" si="1794"/>
        <v>1.5088263157894728</v>
      </c>
      <c r="L1559" s="3">
        <f t="shared" si="1795"/>
        <v>0.77257894736841837</v>
      </c>
      <c r="M1559" s="5">
        <f t="shared" si="1796"/>
        <v>0.10214057143452743</v>
      </c>
      <c r="N1559" s="5">
        <f t="shared" si="1797"/>
        <v>0.15411238209018949</v>
      </c>
      <c r="O1559" s="5">
        <f t="shared" si="1798"/>
        <v>7.8911655162495944E-2</v>
      </c>
      <c r="P1559" s="5">
        <f t="shared" si="1799"/>
        <v>0.1190639819316781</v>
      </c>
      <c r="Q1559" s="5">
        <f t="shared" si="1800"/>
        <v>0.11626440884334009</v>
      </c>
      <c r="R1559" s="5">
        <f t="shared" si="1801"/>
        <v>3.0482741740270363E-2</v>
      </c>
      <c r="S1559" s="5">
        <f t="shared" si="1802"/>
        <v>3.4697847276373414E-2</v>
      </c>
      <c r="T1559" s="5">
        <f t="shared" si="1803"/>
        <v>8.982343460059912E-2</v>
      </c>
      <c r="U1559" s="5">
        <f t="shared" si="1804"/>
        <v>4.5993162915134118E-2</v>
      </c>
      <c r="V1559" s="5">
        <f t="shared" si="1805"/>
        <v>4.4940938890612979E-3</v>
      </c>
      <c r="W1559" s="5">
        <f t="shared" si="1806"/>
        <v>5.8474266550845914E-2</v>
      </c>
      <c r="X1559" s="5">
        <f t="shared" si="1807"/>
        <v>4.5175987299992851E-2</v>
      </c>
      <c r="Y1559" s="5">
        <f t="shared" si="1808"/>
        <v>1.7451008357278756E-2</v>
      </c>
      <c r="Z1559" s="5">
        <f t="shared" si="1809"/>
        <v>7.8501081755338094E-3</v>
      </c>
      <c r="AA1559" s="5">
        <f t="shared" si="1810"/>
        <v>1.18444497970395E-2</v>
      </c>
      <c r="AB1559" s="5">
        <f t="shared" si="1811"/>
        <v>8.9356087749102395E-3</v>
      </c>
      <c r="AC1559" s="5">
        <f t="shared" si="1812"/>
        <v>3.2741930195525395E-4</v>
      </c>
      <c r="AD1559" s="5">
        <f t="shared" si="1813"/>
        <v>2.2056878042101127E-2</v>
      </c>
      <c r="AE1559" s="5">
        <f t="shared" si="1814"/>
        <v>1.7040679620000072E-2</v>
      </c>
      <c r="AF1559" s="5">
        <f t="shared" si="1815"/>
        <v>6.5826351616310556E-3</v>
      </c>
      <c r="AG1559" s="5">
        <f t="shared" si="1816"/>
        <v>1.6952017813610869E-3</v>
      </c>
      <c r="AH1559" s="5">
        <f t="shared" si="1817"/>
        <v>1.5162070777455313E-3</v>
      </c>
      <c r="AI1559" s="5">
        <f t="shared" si="1818"/>
        <v>2.2876931390887127E-3</v>
      </c>
      <c r="AJ1559" s="5">
        <f t="shared" si="1819"/>
        <v>1.7258658053540385E-3</v>
      </c>
      <c r="AK1559" s="5">
        <f t="shared" si="1820"/>
        <v>8.6801058154645466E-4</v>
      </c>
      <c r="AL1559" s="5">
        <f t="shared" si="1821"/>
        <v>1.5266742805358925E-5</v>
      </c>
      <c r="AM1559" s="5">
        <f t="shared" si="1822"/>
        <v>6.6559996068162319E-3</v>
      </c>
      <c r="AN1559" s="5">
        <f t="shared" si="1823"/>
        <v>5.142285169918691E-3</v>
      </c>
      <c r="AO1559" s="5">
        <f t="shared" si="1824"/>
        <v>1.986410631822005E-3</v>
      </c>
      <c r="AP1559" s="5">
        <f t="shared" si="1825"/>
        <v>5.1155301165815999E-4</v>
      </c>
      <c r="AQ1559" s="5">
        <f t="shared" si="1826"/>
        <v>9.8803771817501345E-5</v>
      </c>
      <c r="AR1559" s="5">
        <f t="shared" si="1827"/>
        <v>2.3427793362343775E-4</v>
      </c>
      <c r="AS1559" s="5">
        <f t="shared" si="1828"/>
        <v>3.5348471145982225E-4</v>
      </c>
      <c r="AT1559" s="5">
        <f t="shared" si="1829"/>
        <v>2.6667351743991425E-4</v>
      </c>
      <c r="AU1559" s="5">
        <f t="shared" si="1830"/>
        <v>1.3412134027916179E-4</v>
      </c>
      <c r="AV1559" s="5">
        <f t="shared" si="1831"/>
        <v>5.0591451930538515E-5</v>
      </c>
      <c r="AW1559" s="5">
        <f t="shared" si="1832"/>
        <v>4.9434029005419297E-7</v>
      </c>
      <c r="AX1559" s="5">
        <f t="shared" si="1833"/>
        <v>1.673791227441453E-3</v>
      </c>
      <c r="AY1559" s="5">
        <f t="shared" si="1834"/>
        <v>1.2931358646112109E-3</v>
      </c>
      <c r="AZ1559" s="5">
        <f t="shared" si="1835"/>
        <v>4.9952477254283938E-4</v>
      </c>
      <c r="BA1559" s="5">
        <f t="shared" si="1836"/>
        <v>1.2864077431853183E-4</v>
      </c>
      <c r="BB1559" s="5">
        <f t="shared" si="1837"/>
        <v>2.4846288502917393E-5</v>
      </c>
      <c r="BC1559" s="5">
        <f t="shared" si="1838"/>
        <v>3.8391438835191925E-6</v>
      </c>
      <c r="BD1559" s="5">
        <f t="shared" si="1839"/>
        <v>3.016636655840727E-5</v>
      </c>
      <c r="BE1559" s="5">
        <f t="shared" si="1840"/>
        <v>4.5515807715076403E-5</v>
      </c>
      <c r="BF1559" s="5">
        <f t="shared" si="1841"/>
        <v>3.43377242324604E-5</v>
      </c>
      <c r="BG1559" s="5">
        <f t="shared" si="1842"/>
        <v>1.7269887315419365E-5</v>
      </c>
      <c r="BH1559" s="5">
        <f t="shared" si="1843"/>
        <v>6.5143151130558929E-6</v>
      </c>
      <c r="BI1559" s="5">
        <f t="shared" si="1844"/>
        <v>1.9657940143847609E-6</v>
      </c>
      <c r="BJ1559" s="8">
        <f t="shared" si="1845"/>
        <v>0.54669571261067273</v>
      </c>
      <c r="BK1559" s="8">
        <f t="shared" si="1846"/>
        <v>0.2620323164410121</v>
      </c>
      <c r="BL1559" s="8">
        <f t="shared" si="1847"/>
        <v>0.18374031384326656</v>
      </c>
      <c r="BM1559" s="8">
        <f t="shared" si="1848"/>
        <v>0.39805006834366241</v>
      </c>
      <c r="BN1559" s="8">
        <f t="shared" si="1849"/>
        <v>0.6009757412025013</v>
      </c>
    </row>
    <row r="1560" spans="1:66" x14ac:dyDescent="0.25">
      <c r="A1560" t="s">
        <v>19</v>
      </c>
      <c r="B1560" t="s">
        <v>245</v>
      </c>
      <c r="C1560" t="s">
        <v>246</v>
      </c>
      <c r="D1560" t="s">
        <v>569</v>
      </c>
      <c r="E1560">
        <f>VLOOKUP(A1560,home!$A$2:$E$405,3,FALSE)</f>
        <v>1.5815789473684201</v>
      </c>
      <c r="F1560">
        <f>VLOOKUP(B1560,home!$B$2:$E$405,3,FALSE)</f>
        <v>1.1000000000000001</v>
      </c>
      <c r="G1560">
        <f>VLOOKUP(C1560,away!$B$2:$E$405,4,FALSE)</f>
        <v>0.93</v>
      </c>
      <c r="H1560">
        <f>VLOOKUP(A1560,away!$A$2:$E$405,3,FALSE)</f>
        <v>1.22631578947368</v>
      </c>
      <c r="I1560">
        <f>VLOOKUP(C1560,away!$B$2:$E$405,3,FALSE)</f>
        <v>0.9</v>
      </c>
      <c r="J1560">
        <f>VLOOKUP(B1560,home!$B$2:$E$405,4,FALSE)</f>
        <v>0.86</v>
      </c>
      <c r="K1560" s="3">
        <f t="shared" si="1794"/>
        <v>1.617955263157894</v>
      </c>
      <c r="L1560" s="3">
        <f t="shared" si="1795"/>
        <v>0.94916842105262833</v>
      </c>
      <c r="M1560" s="5">
        <f t="shared" si="1796"/>
        <v>7.6756002722083952E-2</v>
      </c>
      <c r="N1560" s="5">
        <f t="shared" si="1797"/>
        <v>0.12418777858315737</v>
      </c>
      <c r="O1560" s="5">
        <f t="shared" si="1798"/>
        <v>7.2854373910031661E-2</v>
      </c>
      <c r="P1560" s="5">
        <f t="shared" si="1799"/>
        <v>0.11787511771180888</v>
      </c>
      <c r="Q1560" s="5">
        <f t="shared" si="1800"/>
        <v>0.10046513498925333</v>
      </c>
      <c r="R1560" s="5">
        <f t="shared" si="1801"/>
        <v>3.4575535525481274E-2</v>
      </c>
      <c r="S1560" s="5">
        <f t="shared" si="1802"/>
        <v>4.5255559444261927E-2</v>
      </c>
      <c r="T1560" s="5">
        <f t="shared" si="1803"/>
        <v>9.5358333548588733E-2</v>
      </c>
      <c r="U1560" s="5">
        <f t="shared" si="1804"/>
        <v>5.5941669679955168E-2</v>
      </c>
      <c r="V1560" s="5">
        <f t="shared" si="1805"/>
        <v>7.7221675141178206E-3</v>
      </c>
      <c r="W1560" s="5">
        <f t="shared" si="1806"/>
        <v>5.4182697973243592E-2</v>
      </c>
      <c r="X1560" s="5">
        <f t="shared" si="1807"/>
        <v>5.142850588363506E-2</v>
      </c>
      <c r="Y1560" s="5">
        <f t="shared" si="1808"/>
        <v>2.4407156863332845E-2</v>
      </c>
      <c r="Z1560" s="5">
        <f t="shared" si="1809"/>
        <v>1.0939335487256707E-2</v>
      </c>
      <c r="AA1560" s="5">
        <f t="shared" si="1810"/>
        <v>1.7699355427056914E-2</v>
      </c>
      <c r="AB1560" s="5">
        <f t="shared" si="1811"/>
        <v>1.4318382633854486E-2</v>
      </c>
      <c r="AC1560" s="5">
        <f t="shared" si="1812"/>
        <v>7.4118910283534891E-4</v>
      </c>
      <c r="AD1560" s="5">
        <f t="shared" si="1813"/>
        <v>2.1916295339475991E-2</v>
      </c>
      <c r="AE1560" s="5">
        <f t="shared" si="1814"/>
        <v>2.0802255442693502E-2</v>
      </c>
      <c r="AF1560" s="5">
        <f t="shared" si="1815"/>
        <v>9.872421976437418E-3</v>
      </c>
      <c r="AG1560" s="5">
        <f t="shared" si="1816"/>
        <v>3.1235303931134574E-3</v>
      </c>
      <c r="AH1560" s="5">
        <f t="shared" si="1817"/>
        <v>2.5958179479511081E-3</v>
      </c>
      <c r="AI1560" s="5">
        <f t="shared" si="1818"/>
        <v>4.1999173110872194E-3</v>
      </c>
      <c r="AJ1560" s="5">
        <f t="shared" si="1819"/>
        <v>3.3976391591507586E-3</v>
      </c>
      <c r="AK1560" s="5">
        <f t="shared" si="1820"/>
        <v>1.8324093866197775E-3</v>
      </c>
      <c r="AL1560" s="5">
        <f t="shared" si="1821"/>
        <v>4.5530121238733923E-5</v>
      </c>
      <c r="AM1560" s="5">
        <f t="shared" si="1822"/>
        <v>7.091917078685602E-3</v>
      </c>
      <c r="AN1560" s="5">
        <f t="shared" si="1823"/>
        <v>6.7314237358121806E-3</v>
      </c>
      <c r="AO1560" s="5">
        <f t="shared" si="1824"/>
        <v>3.1946274193785161E-3</v>
      </c>
      <c r="AP1560" s="5">
        <f t="shared" si="1825"/>
        <v>1.010746487834313E-3</v>
      </c>
      <c r="AQ1560" s="5">
        <f t="shared" si="1826"/>
        <v>2.3984216198554608E-4</v>
      </c>
      <c r="AR1560" s="5">
        <f t="shared" si="1827"/>
        <v>4.9277368459936565E-4</v>
      </c>
      <c r="AS1560" s="5">
        <f t="shared" si="1828"/>
        <v>7.9728577654325169E-4</v>
      </c>
      <c r="AT1560" s="5">
        <f t="shared" si="1829"/>
        <v>6.4498635919954138E-4</v>
      </c>
      <c r="AU1560" s="5">
        <f t="shared" si="1830"/>
        <v>3.4785302484398203E-4</v>
      </c>
      <c r="AV1560" s="5">
        <f t="shared" si="1831"/>
        <v>1.4070265808792851E-4</v>
      </c>
      <c r="AW1560" s="5">
        <f t="shared" si="1832"/>
        <v>1.9422543189231081E-6</v>
      </c>
      <c r="AX1560" s="5">
        <f t="shared" si="1833"/>
        <v>1.9124007605564551E-3</v>
      </c>
      <c r="AY1560" s="5">
        <f t="shared" si="1834"/>
        <v>1.8151904103172159E-3</v>
      </c>
      <c r="AZ1560" s="5">
        <f t="shared" si="1835"/>
        <v>8.6146070783533221E-4</v>
      </c>
      <c r="BA1560" s="5">
        <f t="shared" si="1836"/>
        <v>2.7255709995164731E-4</v>
      </c>
      <c r="BB1560" s="5">
        <f t="shared" si="1837"/>
        <v>6.4675648051947107E-5</v>
      </c>
      <c r="BC1560" s="5">
        <f t="shared" si="1838"/>
        <v>1.2277616548404432E-5</v>
      </c>
      <c r="BD1560" s="5">
        <f t="shared" si="1839"/>
        <v>7.7954203357910907E-5</v>
      </c>
      <c r="BE1560" s="5">
        <f t="shared" si="1840"/>
        <v>1.2612641360821273E-4</v>
      </c>
      <c r="BF1560" s="5">
        <f t="shared" si="1841"/>
        <v>1.0203344736031862E-4</v>
      </c>
      <c r="BG1560" s="5">
        <f t="shared" si="1842"/>
        <v>5.5028517724923827E-5</v>
      </c>
      <c r="BH1560" s="5">
        <f t="shared" si="1843"/>
        <v>2.2258419969204476E-5</v>
      </c>
      <c r="BI1560" s="5">
        <f t="shared" si="1844"/>
        <v>7.2026255477506312E-6</v>
      </c>
      <c r="BJ1560" s="8">
        <f t="shared" si="1845"/>
        <v>0.52895123011988832</v>
      </c>
      <c r="BK1560" s="8">
        <f t="shared" si="1846"/>
        <v>0.2502107570266639</v>
      </c>
      <c r="BL1560" s="8">
        <f t="shared" si="1847"/>
        <v>0.21022930611203075</v>
      </c>
      <c r="BM1560" s="8">
        <f t="shared" si="1848"/>
        <v>0.47180343714802508</v>
      </c>
      <c r="BN1560" s="8">
        <f t="shared" si="1849"/>
        <v>0.52671394344181643</v>
      </c>
    </row>
    <row r="1561" spans="1:66" x14ac:dyDescent="0.25">
      <c r="A1561" t="s">
        <v>19</v>
      </c>
      <c r="B1561" t="s">
        <v>253</v>
      </c>
      <c r="C1561" t="s">
        <v>142</v>
      </c>
      <c r="D1561" t="s">
        <v>569</v>
      </c>
      <c r="E1561">
        <f>VLOOKUP(A1561,home!$A$2:$E$405,3,FALSE)</f>
        <v>1.5815789473684201</v>
      </c>
      <c r="F1561">
        <f>VLOOKUP(B1561,home!$B$2:$E$405,3,FALSE)</f>
        <v>1.4</v>
      </c>
      <c r="G1561">
        <f>VLOOKUP(C1561,away!$B$2:$E$405,4,FALSE)</f>
        <v>0.8</v>
      </c>
      <c r="H1561">
        <f>VLOOKUP(A1561,away!$A$2:$E$405,3,FALSE)</f>
        <v>1.22631578947368</v>
      </c>
      <c r="I1561">
        <f>VLOOKUP(C1561,away!$B$2:$E$405,3,FALSE)</f>
        <v>1.36</v>
      </c>
      <c r="J1561">
        <f>VLOOKUP(B1561,home!$B$2:$E$405,4,FALSE)</f>
        <v>1.07</v>
      </c>
      <c r="K1561" s="3">
        <f t="shared" si="1794"/>
        <v>1.7713684210526304</v>
      </c>
      <c r="L1561" s="3">
        <f t="shared" si="1795"/>
        <v>1.7845347368420994</v>
      </c>
      <c r="M1561" s="5">
        <f t="shared" si="1796"/>
        <v>2.8555573075205433E-2</v>
      </c>
      <c r="N1561" s="5">
        <f t="shared" si="1797"/>
        <v>5.0582440390479655E-2</v>
      </c>
      <c r="O1561" s="5">
        <f t="shared" si="1798"/>
        <v>5.0958412083137068E-2</v>
      </c>
      <c r="P1561" s="5">
        <f t="shared" si="1799"/>
        <v>9.0266121951055794E-2</v>
      </c>
      <c r="Q1561" s="5">
        <f t="shared" si="1800"/>
        <v>4.4800068783736387E-2</v>
      </c>
      <c r="R1561" s="5">
        <f t="shared" si="1801"/>
        <v>4.5468528248336137E-2</v>
      </c>
      <c r="S1561" s="5">
        <f t="shared" si="1802"/>
        <v>7.1334348207825818E-2</v>
      </c>
      <c r="T1561" s="5">
        <f t="shared" si="1803"/>
        <v>7.9947278957492957E-2</v>
      </c>
      <c r="U1561" s="5">
        <f t="shared" si="1804"/>
        <v>8.054151509084212E-2</v>
      </c>
      <c r="V1561" s="5">
        <f t="shared" si="1805"/>
        <v>2.5054751066429907E-2</v>
      </c>
      <c r="W1561" s="5">
        <f t="shared" si="1806"/>
        <v>2.6452475701498786E-2</v>
      </c>
      <c r="X1561" s="5">
        <f t="shared" si="1807"/>
        <v>4.7205361764796165E-2</v>
      </c>
      <c r="Y1561" s="5">
        <f t="shared" si="1808"/>
        <v>4.2119803917238317E-2</v>
      </c>
      <c r="Z1561" s="5">
        <f t="shared" si="1809"/>
        <v>2.7046722697414035E-2</v>
      </c>
      <c r="AA1561" s="5">
        <f t="shared" si="1810"/>
        <v>4.7909710479166638E-2</v>
      </c>
      <c r="AB1561" s="5">
        <f t="shared" si="1811"/>
        <v>4.2432874102285051E-2</v>
      </c>
      <c r="AC1561" s="5">
        <f t="shared" si="1812"/>
        <v>4.9499864905080265E-3</v>
      </c>
      <c r="AD1561" s="5">
        <f t="shared" si="1813"/>
        <v>1.1714270029074242E-2</v>
      </c>
      <c r="AE1561" s="5">
        <f t="shared" si="1814"/>
        <v>2.0904521783631294E-2</v>
      </c>
      <c r="AF1561" s="5">
        <f t="shared" si="1815"/>
        <v>1.8652422639981205E-2</v>
      </c>
      <c r="AG1561" s="5">
        <f t="shared" si="1816"/>
        <v>1.1095298709102161E-2</v>
      </c>
      <c r="AH1561" s="5">
        <f t="shared" si="1817"/>
        <v>1.2066454042817745E-2</v>
      </c>
      <c r="AI1561" s="5">
        <f t="shared" si="1818"/>
        <v>2.1374135645530201E-2</v>
      </c>
      <c r="AJ1561" s="5">
        <f t="shared" si="1819"/>
        <v>1.8930734454893794E-2</v>
      </c>
      <c r="AK1561" s="5">
        <f t="shared" si="1820"/>
        <v>1.1177768400243948E-2</v>
      </c>
      <c r="AL1561" s="5">
        <f t="shared" si="1821"/>
        <v>6.2588985068731586E-4</v>
      </c>
      <c r="AM1561" s="5">
        <f t="shared" si="1822"/>
        <v>4.1500576010370799E-3</v>
      </c>
      <c r="AN1561" s="5">
        <f t="shared" si="1823"/>
        <v>7.4059219489462603E-3</v>
      </c>
      <c r="AO1561" s="5">
        <f t="shared" si="1824"/>
        <v>6.6080624881179719E-3</v>
      </c>
      <c r="AP1561" s="5">
        <f t="shared" si="1825"/>
        <v>3.9307723510899183E-3</v>
      </c>
      <c r="AQ1561" s="5">
        <f t="shared" si="1826"/>
        <v>1.7536499507846118E-3</v>
      </c>
      <c r="AR1561" s="5">
        <f t="shared" si="1827"/>
        <v>4.3066012779834125E-3</v>
      </c>
      <c r="AS1561" s="5">
        <f t="shared" si="1828"/>
        <v>7.6285775058847179E-3</v>
      </c>
      <c r="AT1561" s="5">
        <f t="shared" si="1829"/>
        <v>6.7565106457383147E-3</v>
      </c>
      <c r="AU1561" s="5">
        <f t="shared" si="1830"/>
        <v>3.9894231981222562E-3</v>
      </c>
      <c r="AV1561" s="5">
        <f t="shared" si="1831"/>
        <v>1.7666845678421385E-3</v>
      </c>
      <c r="AW1561" s="5">
        <f t="shared" si="1832"/>
        <v>5.4957796622354619E-5</v>
      </c>
      <c r="AX1561" s="5">
        <f t="shared" si="1833"/>
        <v>1.2252134966710857E-3</v>
      </c>
      <c r="AY1561" s="5">
        <f t="shared" si="1834"/>
        <v>2.1864360448573244E-3</v>
      </c>
      <c r="AZ1561" s="5">
        <f t="shared" si="1835"/>
        <v>1.9508855359657736E-3</v>
      </c>
      <c r="BA1561" s="5">
        <f t="shared" si="1836"/>
        <v>1.1604743355112467E-3</v>
      </c>
      <c r="BB1561" s="5">
        <f t="shared" si="1837"/>
        <v>5.1772669073339305E-4</v>
      </c>
      <c r="BC1561" s="5">
        <f t="shared" si="1838"/>
        <v>1.8478025276080941E-4</v>
      </c>
      <c r="BD1561" s="5">
        <f t="shared" si="1839"/>
        <v>1.2808799297149966E-3</v>
      </c>
      <c r="BE1561" s="5">
        <f t="shared" si="1840"/>
        <v>2.2689102586572578E-3</v>
      </c>
      <c r="BF1561" s="5">
        <f t="shared" si="1841"/>
        <v>2.0095379911939117E-3</v>
      </c>
      <c r="BG1561" s="5">
        <f t="shared" si="1842"/>
        <v>1.1865440461688113E-3</v>
      </c>
      <c r="BH1561" s="5">
        <f t="shared" si="1843"/>
        <v>5.254516633928615E-4</v>
      </c>
      <c r="BI1561" s="5">
        <f t="shared" si="1844"/>
        <v>1.8615369666473837E-4</v>
      </c>
      <c r="BJ1561" s="8">
        <f t="shared" si="1845"/>
        <v>0.38454792337350652</v>
      </c>
      <c r="BK1561" s="8">
        <f t="shared" si="1846"/>
        <v>0.22297310668656961</v>
      </c>
      <c r="BL1561" s="8">
        <f t="shared" si="1847"/>
        <v>0.36276540732861606</v>
      </c>
      <c r="BM1561" s="8">
        <f t="shared" si="1848"/>
        <v>0.68457053730592132</v>
      </c>
      <c r="BN1561" s="8">
        <f t="shared" si="1849"/>
        <v>0.31063114453195045</v>
      </c>
    </row>
    <row r="1562" spans="1:66" x14ac:dyDescent="0.25">
      <c r="A1562" t="s">
        <v>477</v>
      </c>
      <c r="B1562" t="s">
        <v>545</v>
      </c>
      <c r="C1562" t="s">
        <v>479</v>
      </c>
      <c r="D1562" t="s">
        <v>569</v>
      </c>
      <c r="E1562">
        <f>VLOOKUP(A1562,home!$A$2:$E$405,3,FALSE)</f>
        <v>1.30833333333333</v>
      </c>
      <c r="F1562" t="e">
        <f>VLOOKUP(B1562,home!$B$2:$E$405,3,FALSE)</f>
        <v>#N/A</v>
      </c>
      <c r="G1562">
        <f>VLOOKUP(C1562,away!$B$2:$E$405,4,FALSE)</f>
        <v>0.86</v>
      </c>
      <c r="H1562">
        <f>VLOOKUP(A1562,away!$A$2:$E$405,3,FALSE)</f>
        <v>1.06666666666667</v>
      </c>
      <c r="I1562">
        <f>VLOOKUP(C1562,away!$B$2:$E$405,3,FALSE)</f>
        <v>0.62</v>
      </c>
      <c r="J1562" t="e">
        <f>VLOOKUP(B1562,home!$B$2:$E$405,4,FALSE)</f>
        <v>#N/A</v>
      </c>
      <c r="K1562" s="3" t="e">
        <f t="shared" si="1794"/>
        <v>#N/A</v>
      </c>
      <c r="L1562" s="3" t="e">
        <f t="shared" si="1795"/>
        <v>#N/A</v>
      </c>
      <c r="M1562" s="5" t="e">
        <f t="shared" si="1796"/>
        <v>#N/A</v>
      </c>
      <c r="N1562" s="5" t="e">
        <f t="shared" si="1797"/>
        <v>#N/A</v>
      </c>
      <c r="O1562" s="5" t="e">
        <f t="shared" si="1798"/>
        <v>#N/A</v>
      </c>
      <c r="P1562" s="5" t="e">
        <f t="shared" si="1799"/>
        <v>#N/A</v>
      </c>
      <c r="Q1562" s="5" t="e">
        <f t="shared" si="1800"/>
        <v>#N/A</v>
      </c>
      <c r="R1562" s="5" t="e">
        <f t="shared" si="1801"/>
        <v>#N/A</v>
      </c>
      <c r="S1562" s="5" t="e">
        <f t="shared" si="1802"/>
        <v>#N/A</v>
      </c>
      <c r="T1562" s="5" t="e">
        <f t="shared" si="1803"/>
        <v>#N/A</v>
      </c>
      <c r="U1562" s="5" t="e">
        <f t="shared" si="1804"/>
        <v>#N/A</v>
      </c>
      <c r="V1562" s="5" t="e">
        <f t="shared" si="1805"/>
        <v>#N/A</v>
      </c>
      <c r="W1562" s="5" t="e">
        <f t="shared" si="1806"/>
        <v>#N/A</v>
      </c>
      <c r="X1562" s="5" t="e">
        <f t="shared" si="1807"/>
        <v>#N/A</v>
      </c>
      <c r="Y1562" s="5" t="e">
        <f t="shared" si="1808"/>
        <v>#N/A</v>
      </c>
      <c r="Z1562" s="5" t="e">
        <f t="shared" si="1809"/>
        <v>#N/A</v>
      </c>
      <c r="AA1562" s="5" t="e">
        <f t="shared" si="1810"/>
        <v>#N/A</v>
      </c>
      <c r="AB1562" s="5" t="e">
        <f t="shared" si="1811"/>
        <v>#N/A</v>
      </c>
      <c r="AC1562" s="5" t="e">
        <f t="shared" si="1812"/>
        <v>#N/A</v>
      </c>
      <c r="AD1562" s="5" t="e">
        <f t="shared" si="1813"/>
        <v>#N/A</v>
      </c>
      <c r="AE1562" s="5" t="e">
        <f t="shared" si="1814"/>
        <v>#N/A</v>
      </c>
      <c r="AF1562" s="5" t="e">
        <f t="shared" si="1815"/>
        <v>#N/A</v>
      </c>
      <c r="AG1562" s="5" t="e">
        <f t="shared" si="1816"/>
        <v>#N/A</v>
      </c>
      <c r="AH1562" s="5" t="e">
        <f t="shared" si="1817"/>
        <v>#N/A</v>
      </c>
      <c r="AI1562" s="5" t="e">
        <f t="shared" si="1818"/>
        <v>#N/A</v>
      </c>
      <c r="AJ1562" s="5" t="e">
        <f t="shared" si="1819"/>
        <v>#N/A</v>
      </c>
      <c r="AK1562" s="5" t="e">
        <f t="shared" si="1820"/>
        <v>#N/A</v>
      </c>
      <c r="AL1562" s="5" t="e">
        <f t="shared" si="1821"/>
        <v>#N/A</v>
      </c>
      <c r="AM1562" s="5" t="e">
        <f t="shared" si="1822"/>
        <v>#N/A</v>
      </c>
      <c r="AN1562" s="5" t="e">
        <f t="shared" si="1823"/>
        <v>#N/A</v>
      </c>
      <c r="AO1562" s="5" t="e">
        <f t="shared" si="1824"/>
        <v>#N/A</v>
      </c>
      <c r="AP1562" s="5" t="e">
        <f t="shared" si="1825"/>
        <v>#N/A</v>
      </c>
      <c r="AQ1562" s="5" t="e">
        <f t="shared" si="1826"/>
        <v>#N/A</v>
      </c>
      <c r="AR1562" s="5" t="e">
        <f t="shared" si="1827"/>
        <v>#N/A</v>
      </c>
      <c r="AS1562" s="5" t="e">
        <f t="shared" si="1828"/>
        <v>#N/A</v>
      </c>
      <c r="AT1562" s="5" t="e">
        <f t="shared" si="1829"/>
        <v>#N/A</v>
      </c>
      <c r="AU1562" s="5" t="e">
        <f t="shared" si="1830"/>
        <v>#N/A</v>
      </c>
      <c r="AV1562" s="5" t="e">
        <f t="shared" si="1831"/>
        <v>#N/A</v>
      </c>
      <c r="AW1562" s="5" t="e">
        <f t="shared" si="1832"/>
        <v>#N/A</v>
      </c>
      <c r="AX1562" s="5" t="e">
        <f t="shared" si="1833"/>
        <v>#N/A</v>
      </c>
      <c r="AY1562" s="5" t="e">
        <f t="shared" si="1834"/>
        <v>#N/A</v>
      </c>
      <c r="AZ1562" s="5" t="e">
        <f t="shared" si="1835"/>
        <v>#N/A</v>
      </c>
      <c r="BA1562" s="5" t="e">
        <f t="shared" si="1836"/>
        <v>#N/A</v>
      </c>
      <c r="BB1562" s="5" t="e">
        <f t="shared" si="1837"/>
        <v>#N/A</v>
      </c>
      <c r="BC1562" s="5" t="e">
        <f t="shared" si="1838"/>
        <v>#N/A</v>
      </c>
      <c r="BD1562" s="5" t="e">
        <f t="shared" si="1839"/>
        <v>#N/A</v>
      </c>
      <c r="BE1562" s="5" t="e">
        <f t="shared" si="1840"/>
        <v>#N/A</v>
      </c>
      <c r="BF1562" s="5" t="e">
        <f t="shared" si="1841"/>
        <v>#N/A</v>
      </c>
      <c r="BG1562" s="5" t="e">
        <f t="shared" si="1842"/>
        <v>#N/A</v>
      </c>
      <c r="BH1562" s="5" t="e">
        <f t="shared" si="1843"/>
        <v>#N/A</v>
      </c>
      <c r="BI1562" s="5" t="e">
        <f t="shared" si="1844"/>
        <v>#N/A</v>
      </c>
      <c r="BJ1562" s="8" t="e">
        <f t="shared" si="1845"/>
        <v>#N/A</v>
      </c>
      <c r="BK1562" s="8" t="e">
        <f t="shared" si="1846"/>
        <v>#N/A</v>
      </c>
      <c r="BL1562" s="8" t="e">
        <f t="shared" si="1847"/>
        <v>#N/A</v>
      </c>
      <c r="BM1562" s="8" t="e">
        <f t="shared" si="1848"/>
        <v>#N/A</v>
      </c>
      <c r="BN1562" s="8" t="e">
        <f t="shared" si="1849"/>
        <v>#N/A</v>
      </c>
    </row>
    <row r="1563" spans="1:66" x14ac:dyDescent="0.25">
      <c r="A1563" t="s">
        <v>477</v>
      </c>
      <c r="B1563" t="s">
        <v>491</v>
      </c>
      <c r="C1563" t="s">
        <v>484</v>
      </c>
      <c r="D1563" t="s">
        <v>569</v>
      </c>
      <c r="E1563">
        <f>VLOOKUP(A1563,home!$A$2:$E$405,3,FALSE)</f>
        <v>1.30833333333333</v>
      </c>
      <c r="F1563">
        <f>VLOOKUP(B1563,home!$B$2:$E$405,3,FALSE)</f>
        <v>1.08</v>
      </c>
      <c r="G1563">
        <f>VLOOKUP(C1563,away!$B$2:$E$405,4,FALSE)</f>
        <v>0.68</v>
      </c>
      <c r="H1563">
        <f>VLOOKUP(A1563,away!$A$2:$E$405,3,FALSE)</f>
        <v>1.06666666666667</v>
      </c>
      <c r="I1563">
        <f>VLOOKUP(C1563,away!$B$2:$E$405,3,FALSE)</f>
        <v>1.19</v>
      </c>
      <c r="J1563">
        <f>VLOOKUP(B1563,home!$B$2:$E$405,4,FALSE)</f>
        <v>1.38</v>
      </c>
      <c r="K1563" s="3">
        <f t="shared" si="1794"/>
        <v>0.9608399999999977</v>
      </c>
      <c r="L1563" s="3">
        <f t="shared" si="1795"/>
        <v>1.7516800000000052</v>
      </c>
      <c r="M1563" s="5">
        <f t="shared" si="1796"/>
        <v>6.6369345052410392E-2</v>
      </c>
      <c r="N1563" s="5">
        <f t="shared" si="1797"/>
        <v>6.3770321500157851E-2</v>
      </c>
      <c r="O1563" s="5">
        <f t="shared" si="1798"/>
        <v>0.11625785434140658</v>
      </c>
      <c r="P1563" s="5">
        <f t="shared" si="1799"/>
        <v>0.11170519676539682</v>
      </c>
      <c r="Q1563" s="5">
        <f t="shared" si="1800"/>
        <v>3.0636537855105755E-2</v>
      </c>
      <c r="R1563" s="5">
        <f t="shared" si="1801"/>
        <v>0.10182327914637787</v>
      </c>
      <c r="S1563" s="5">
        <f t="shared" si="1802"/>
        <v>4.7002313246207211E-2</v>
      </c>
      <c r="T1563" s="5">
        <f t="shared" si="1803"/>
        <v>5.3665410630031808E-2</v>
      </c>
      <c r="U1563" s="5">
        <f t="shared" si="1804"/>
        <v>9.7835879535005471E-2</v>
      </c>
      <c r="V1563" s="5">
        <f t="shared" si="1805"/>
        <v>8.7898723682853352E-3</v>
      </c>
      <c r="W1563" s="5">
        <f t="shared" si="1806"/>
        <v>9.812270344233251E-3</v>
      </c>
      <c r="X1563" s="5">
        <f t="shared" si="1807"/>
        <v>1.7187957716586551E-2</v>
      </c>
      <c r="Y1563" s="5">
        <f t="shared" si="1808"/>
        <v>1.5053900886495213E-2</v>
      </c>
      <c r="Z1563" s="5">
        <f t="shared" si="1809"/>
        <v>5.9453933871709226E-2</v>
      </c>
      <c r="AA1563" s="5">
        <f t="shared" si="1810"/>
        <v>5.712571782129295E-2</v>
      </c>
      <c r="AB1563" s="5">
        <f t="shared" si="1811"/>
        <v>2.7444337355705492E-2</v>
      </c>
      <c r="AC1563" s="5">
        <f t="shared" si="1812"/>
        <v>9.2463096259526344E-4</v>
      </c>
      <c r="AD1563" s="5">
        <f t="shared" si="1813"/>
        <v>2.3570054593882632E-3</v>
      </c>
      <c r="AE1563" s="5">
        <f t="shared" si="1814"/>
        <v>4.1287193231012449E-3</v>
      </c>
      <c r="AF1563" s="5">
        <f t="shared" si="1815"/>
        <v>3.6160975319450058E-3</v>
      </c>
      <c r="AG1563" s="5">
        <f t="shared" si="1816"/>
        <v>2.1114152415858149E-3</v>
      </c>
      <c r="AH1563" s="5">
        <f t="shared" si="1817"/>
        <v>2.6036066721098997E-2</v>
      </c>
      <c r="AI1563" s="5">
        <f t="shared" si="1818"/>
        <v>2.5016494348300698E-2</v>
      </c>
      <c r="AJ1563" s="5">
        <f t="shared" si="1819"/>
        <v>1.2018424214810591E-2</v>
      </c>
      <c r="AK1563" s="5">
        <f t="shared" si="1820"/>
        <v>3.849260907519528E-3</v>
      </c>
      <c r="AL1563" s="5">
        <f t="shared" si="1821"/>
        <v>6.2249270973229809E-5</v>
      </c>
      <c r="AM1563" s="5">
        <f t="shared" si="1822"/>
        <v>4.5294102511972282E-4</v>
      </c>
      <c r="AN1563" s="5">
        <f t="shared" si="1823"/>
        <v>7.934077348817184E-4</v>
      </c>
      <c r="AO1563" s="5">
        <f t="shared" si="1824"/>
        <v>6.9489823051880641E-4</v>
      </c>
      <c r="AP1563" s="5">
        <f t="shared" si="1825"/>
        <v>4.0574644414506205E-4</v>
      </c>
      <c r="AQ1563" s="5">
        <f t="shared" si="1826"/>
        <v>1.7768448282000623E-4</v>
      </c>
      <c r="AR1563" s="5">
        <f t="shared" si="1827"/>
        <v>9.1213714708029553E-3</v>
      </c>
      <c r="AS1563" s="5">
        <f t="shared" si="1828"/>
        <v>8.7641785640062888E-3</v>
      </c>
      <c r="AT1563" s="5">
        <f t="shared" si="1829"/>
        <v>4.2104866657198909E-3</v>
      </c>
      <c r="AU1563" s="5">
        <f t="shared" si="1830"/>
        <v>1.3485346692967638E-3</v>
      </c>
      <c r="AV1563" s="5">
        <f t="shared" si="1831"/>
        <v>3.2393151291177481E-4</v>
      </c>
      <c r="AW1563" s="5">
        <f t="shared" si="1832"/>
        <v>2.9102990314931577E-6</v>
      </c>
      <c r="AX1563" s="5">
        <f t="shared" si="1833"/>
        <v>7.2533975762672191E-5</v>
      </c>
      <c r="AY1563" s="5">
        <f t="shared" si="1834"/>
        <v>1.2705631466395801E-4</v>
      </c>
      <c r="AZ1563" s="5">
        <f t="shared" si="1835"/>
        <v>1.1128100263528134E-4</v>
      </c>
      <c r="BA1563" s="5">
        <f t="shared" si="1836"/>
        <v>6.4976235565390053E-5</v>
      </c>
      <c r="BB1563" s="5">
        <f t="shared" si="1837"/>
        <v>2.8454393078795712E-5</v>
      </c>
      <c r="BC1563" s="5">
        <f t="shared" si="1838"/>
        <v>9.9685982536529939E-6</v>
      </c>
      <c r="BD1563" s="5">
        <f t="shared" si="1839"/>
        <v>2.6629539963293641E-3</v>
      </c>
      <c r="BE1563" s="5">
        <f t="shared" si="1840"/>
        <v>2.5586727178330999E-3</v>
      </c>
      <c r="BF1563" s="5">
        <f t="shared" si="1841"/>
        <v>1.2292375471013748E-3</v>
      </c>
      <c r="BG1563" s="5">
        <f t="shared" si="1842"/>
        <v>3.9370020158562745E-4</v>
      </c>
      <c r="BH1563" s="5">
        <f t="shared" si="1843"/>
        <v>9.4570725422883327E-5</v>
      </c>
      <c r="BI1563" s="5">
        <f t="shared" si="1844"/>
        <v>1.8173467163064608E-5</v>
      </c>
      <c r="BJ1563" s="8">
        <f t="shared" si="1845"/>
        <v>0.20527858492607579</v>
      </c>
      <c r="BK1563" s="8">
        <f t="shared" si="1846"/>
        <v>0.23498066398053219</v>
      </c>
      <c r="BL1563" s="8">
        <f t="shared" si="1847"/>
        <v>0.49813312592969128</v>
      </c>
      <c r="BM1563" s="8">
        <f t="shared" si="1848"/>
        <v>0.50715962803152048</v>
      </c>
      <c r="BN1563" s="8">
        <f t="shared" si="1849"/>
        <v>0.49056253466085531</v>
      </c>
    </row>
    <row r="1564" spans="1:66" x14ac:dyDescent="0.25">
      <c r="A1564" t="s">
        <v>477</v>
      </c>
      <c r="B1564" t="s">
        <v>490</v>
      </c>
      <c r="C1564" t="s">
        <v>488</v>
      </c>
      <c r="D1564" t="s">
        <v>569</v>
      </c>
      <c r="E1564">
        <f>VLOOKUP(A1564,home!$A$2:$E$405,3,FALSE)</f>
        <v>1.30833333333333</v>
      </c>
      <c r="F1564">
        <f>VLOOKUP(B1564,home!$B$2:$E$405,3,FALSE)</f>
        <v>0.81</v>
      </c>
      <c r="G1564">
        <f>VLOOKUP(C1564,away!$B$2:$E$405,4,FALSE)</f>
        <v>0.59</v>
      </c>
      <c r="H1564">
        <f>VLOOKUP(A1564,away!$A$2:$E$405,3,FALSE)</f>
        <v>1.06666666666667</v>
      </c>
      <c r="I1564">
        <f>VLOOKUP(C1564,away!$B$2:$E$405,3,FALSE)</f>
        <v>1.27</v>
      </c>
      <c r="J1564">
        <f>VLOOKUP(B1564,home!$B$2:$E$405,4,FALSE)</f>
        <v>0.68</v>
      </c>
      <c r="K1564" s="3">
        <f t="shared" si="1794"/>
        <v>0.62525249999999832</v>
      </c>
      <c r="L1564" s="3">
        <f t="shared" si="1795"/>
        <v>0.92117333333333629</v>
      </c>
      <c r="M1564" s="5">
        <f t="shared" si="1796"/>
        <v>0.21300794077510227</v>
      </c>
      <c r="N1564" s="5">
        <f t="shared" si="1797"/>
        <v>0.13318374748948425</v>
      </c>
      <c r="O1564" s="5">
        <f t="shared" si="1798"/>
        <v>0.19621723483027081</v>
      </c>
      <c r="P1564" s="5">
        <f t="shared" si="1799"/>
        <v>0.12268531662071357</v>
      </c>
      <c r="Q1564" s="5">
        <f t="shared" si="1800"/>
        <v>4.1636735538584262E-2</v>
      </c>
      <c r="R1564" s="5">
        <f t="shared" si="1801"/>
        <v>9.0375042133025288E-2</v>
      </c>
      <c r="S1564" s="5">
        <f t="shared" si="1802"/>
        <v>1.7665640608929913E-2</v>
      </c>
      <c r="T1564" s="5">
        <f t="shared" si="1803"/>
        <v>3.8354650465196247E-2</v>
      </c>
      <c r="U1564" s="5">
        <f t="shared" si="1804"/>
        <v>5.6507221031279239E-2</v>
      </c>
      <c r="V1564" s="5">
        <f t="shared" si="1805"/>
        <v>1.130534123922426E-3</v>
      </c>
      <c r="W1564" s="5">
        <f t="shared" si="1806"/>
        <v>8.6778243291128626E-3</v>
      </c>
      <c r="X1564" s="5">
        <f t="shared" si="1807"/>
        <v>7.9937803633300178E-3</v>
      </c>
      <c r="Y1564" s="5">
        <f t="shared" si="1808"/>
        <v>3.6818286516116404E-3</v>
      </c>
      <c r="Z1564" s="5">
        <f t="shared" si="1809"/>
        <v>2.7750359603939876E-2</v>
      </c>
      <c r="AA1564" s="5">
        <f t="shared" si="1810"/>
        <v>1.7350981718262371E-2</v>
      </c>
      <c r="AB1564" s="5">
        <f t="shared" si="1811"/>
        <v>5.4243723483989063E-3</v>
      </c>
      <c r="AC1564" s="5">
        <f t="shared" si="1812"/>
        <v>4.0696821101843864E-5</v>
      </c>
      <c r="AD1564" s="5">
        <f t="shared" si="1813"/>
        <v>1.3564578390846565E-3</v>
      </c>
      <c r="AE1564" s="5">
        <f t="shared" si="1814"/>
        <v>1.2495327891557471E-3</v>
      </c>
      <c r="AF1564" s="5">
        <f t="shared" si="1815"/>
        <v>5.755181422479502E-4</v>
      </c>
      <c r="AG1564" s="5">
        <f t="shared" si="1816"/>
        <v>1.767173218294512E-4</v>
      </c>
      <c r="AH1564" s="5">
        <f t="shared" si="1817"/>
        <v>6.3907228143900126E-3</v>
      </c>
      <c r="AI1564" s="5">
        <f t="shared" si="1818"/>
        <v>3.9958154165043802E-3</v>
      </c>
      <c r="AJ1564" s="5">
        <f t="shared" si="1819"/>
        <v>1.2491967893539491E-3</v>
      </c>
      <c r="AK1564" s="5">
        <f t="shared" si="1820"/>
        <v>2.6035447184517602E-4</v>
      </c>
      <c r="AL1564" s="5">
        <f t="shared" si="1821"/>
        <v>9.3759929590753674E-7</v>
      </c>
      <c r="AM1564" s="5">
        <f t="shared" si="1822"/>
        <v>1.6962573100645536E-4</v>
      </c>
      <c r="AN1564" s="5">
        <f t="shared" si="1823"/>
        <v>1.5625470005032032E-4</v>
      </c>
      <c r="AO1564" s="5">
        <f t="shared" si="1824"/>
        <v>7.1968831447177098E-5</v>
      </c>
      <c r="AP1564" s="5">
        <f t="shared" si="1825"/>
        <v>2.2098589453433727E-5</v>
      </c>
      <c r="AQ1564" s="5">
        <f t="shared" si="1826"/>
        <v>5.0891578271961126E-6</v>
      </c>
      <c r="AR1564" s="5">
        <f t="shared" si="1827"/>
        <v>1.1773926874682102E-3</v>
      </c>
      <c r="AS1564" s="5">
        <f t="shared" si="1828"/>
        <v>7.3616772132121503E-4</v>
      </c>
      <c r="AT1564" s="5">
        <f t="shared" si="1829"/>
        <v>2.3014535408769586E-4</v>
      </c>
      <c r="AU1564" s="5">
        <f t="shared" si="1830"/>
        <v>4.7966319335572228E-5</v>
      </c>
      <c r="AV1564" s="5">
        <f t="shared" si="1831"/>
        <v>7.4977652700911984E-6</v>
      </c>
      <c r="AW1564" s="5">
        <f t="shared" si="1832"/>
        <v>1.5000701390546938E-8</v>
      </c>
      <c r="AX1564" s="5">
        <f t="shared" si="1833"/>
        <v>1.7676485396018902E-5</v>
      </c>
      <c r="AY1564" s="5">
        <f t="shared" si="1834"/>
        <v>1.6283106973868768E-5</v>
      </c>
      <c r="AZ1564" s="5">
        <f t="shared" si="1835"/>
        <v>7.4997819640709949E-6</v>
      </c>
      <c r="BA1564" s="5">
        <f t="shared" si="1836"/>
        <v>2.3028663837055049E-6</v>
      </c>
      <c r="BB1564" s="5">
        <f t="shared" si="1837"/>
        <v>5.3033477572482131E-7</v>
      </c>
      <c r="BC1564" s="5">
        <f t="shared" si="1838"/>
        <v>9.7706050627404237E-8</v>
      </c>
      <c r="BD1564" s="5">
        <f t="shared" si="1839"/>
        <v>1.8076379109289759E-4</v>
      </c>
      <c r="BE1564" s="5">
        <f t="shared" si="1840"/>
        <v>1.1302301229031164E-4</v>
      </c>
      <c r="BF1564" s="5">
        <f t="shared" si="1841"/>
        <v>3.5333960496023945E-5</v>
      </c>
      <c r="BG1564" s="5">
        <f t="shared" si="1842"/>
        <v>7.3642157116800511E-6</v>
      </c>
      <c r="BH1564" s="5">
        <f t="shared" si="1843"/>
        <v>1.1511235710668046E-6</v>
      </c>
      <c r="BI1564" s="5">
        <f t="shared" si="1844"/>
        <v>1.4394857812368904E-7</v>
      </c>
      <c r="BJ1564" s="8">
        <f t="shared" si="1845"/>
        <v>0.23735622022096572</v>
      </c>
      <c r="BK1564" s="8">
        <f t="shared" si="1846"/>
        <v>0.35454734965603985</v>
      </c>
      <c r="BL1564" s="8">
        <f t="shared" si="1847"/>
        <v>0.38030789145255312</v>
      </c>
      <c r="BM1564" s="8">
        <f t="shared" si="1848"/>
        <v>0.20283953544004546</v>
      </c>
      <c r="BN1564" s="8">
        <f t="shared" si="1849"/>
        <v>0.79710601738718045</v>
      </c>
    </row>
    <row r="1565" spans="1:66" x14ac:dyDescent="0.25">
      <c r="A1565" t="s">
        <v>477</v>
      </c>
      <c r="B1565" t="s">
        <v>482</v>
      </c>
      <c r="C1565" t="s">
        <v>487</v>
      </c>
      <c r="D1565" t="s">
        <v>569</v>
      </c>
      <c r="E1565">
        <f>VLOOKUP(A1565,home!$A$2:$E$405,3,FALSE)</f>
        <v>1.30833333333333</v>
      </c>
      <c r="F1565">
        <f>VLOOKUP(B1565,home!$B$2:$E$405,3,FALSE)</f>
        <v>1.08</v>
      </c>
      <c r="G1565">
        <f>VLOOKUP(C1565,away!$B$2:$E$405,4,FALSE)</f>
        <v>1.08</v>
      </c>
      <c r="H1565">
        <f>VLOOKUP(A1565,away!$A$2:$E$405,3,FALSE)</f>
        <v>1.06666666666667</v>
      </c>
      <c r="I1565">
        <f>VLOOKUP(C1565,away!$B$2:$E$405,3,FALSE)</f>
        <v>0.9</v>
      </c>
      <c r="J1565">
        <f>VLOOKUP(B1565,home!$B$2:$E$405,4,FALSE)</f>
        <v>1.1599999999999999</v>
      </c>
      <c r="K1565" s="3">
        <f t="shared" si="1794"/>
        <v>1.5260399999999963</v>
      </c>
      <c r="L1565" s="3">
        <f t="shared" si="1795"/>
        <v>1.1136000000000033</v>
      </c>
      <c r="M1565" s="5">
        <f t="shared" si="1796"/>
        <v>7.1386964238191616E-2</v>
      </c>
      <c r="N1565" s="5">
        <f t="shared" si="1797"/>
        <v>0.10893936290604968</v>
      </c>
      <c r="O1565" s="5">
        <f t="shared" si="1798"/>
        <v>7.9496523375650413E-2</v>
      </c>
      <c r="P1565" s="5">
        <f t="shared" si="1799"/>
        <v>0.12131487453217726</v>
      </c>
      <c r="Q1565" s="5">
        <f t="shared" si="1800"/>
        <v>8.3122912684573835E-2</v>
      </c>
      <c r="R1565" s="5">
        <f t="shared" si="1801"/>
        <v>4.4263664215562284E-2</v>
      </c>
      <c r="S1565" s="5">
        <f t="shared" si="1802"/>
        <v>5.1540568154893766E-2</v>
      </c>
      <c r="T1565" s="5">
        <f t="shared" si="1803"/>
        <v>9.2565675565541683E-2</v>
      </c>
      <c r="U1565" s="5">
        <f t="shared" si="1804"/>
        <v>6.7548122139516512E-2</v>
      </c>
      <c r="V1565" s="5">
        <f t="shared" si="1805"/>
        <v>9.7319939847924468E-3</v>
      </c>
      <c r="W1565" s="5">
        <f t="shared" si="1806"/>
        <v>4.2282963224388917E-2</v>
      </c>
      <c r="X1565" s="5">
        <f t="shared" si="1807"/>
        <v>4.708630784667963E-2</v>
      </c>
      <c r="Y1565" s="5">
        <f t="shared" si="1808"/>
        <v>2.6217656209031298E-2</v>
      </c>
      <c r="Z1565" s="5">
        <f t="shared" si="1809"/>
        <v>1.6430672156816768E-2</v>
      </c>
      <c r="AA1565" s="5">
        <f t="shared" si="1810"/>
        <v>2.5073862938188602E-2</v>
      </c>
      <c r="AB1565" s="5">
        <f t="shared" si="1811"/>
        <v>1.9131858899096625E-2</v>
      </c>
      <c r="AC1565" s="5">
        <f t="shared" si="1812"/>
        <v>1.0336582821984656E-3</v>
      </c>
      <c r="AD1565" s="5">
        <f t="shared" si="1813"/>
        <v>1.6131373299736573E-2</v>
      </c>
      <c r="AE1565" s="5">
        <f t="shared" si="1814"/>
        <v>1.79638973065867E-2</v>
      </c>
      <c r="AF1565" s="5">
        <f t="shared" si="1815"/>
        <v>1.0002298020307504E-2</v>
      </c>
      <c r="AG1565" s="5">
        <f t="shared" si="1816"/>
        <v>3.7128530251381566E-3</v>
      </c>
      <c r="AH1565" s="5">
        <f t="shared" si="1817"/>
        <v>4.5742991284578004E-3</v>
      </c>
      <c r="AI1565" s="5">
        <f t="shared" si="1818"/>
        <v>6.9805634419917257E-3</v>
      </c>
      <c r="AJ1565" s="5">
        <f t="shared" si="1819"/>
        <v>5.3263095175085139E-3</v>
      </c>
      <c r="AK1565" s="5">
        <f t="shared" si="1820"/>
        <v>2.7093871253662245E-3</v>
      </c>
      <c r="AL1565" s="5">
        <f t="shared" si="1821"/>
        <v>7.0263878651932084E-5</v>
      </c>
      <c r="AM1565" s="5">
        <f t="shared" si="1822"/>
        <v>4.9234241820659882E-3</v>
      </c>
      <c r="AN1565" s="5">
        <f t="shared" si="1823"/>
        <v>5.4827251691487002E-3</v>
      </c>
      <c r="AO1565" s="5">
        <f t="shared" si="1824"/>
        <v>3.0527813741820058E-3</v>
      </c>
      <c r="AP1565" s="5">
        <f t="shared" si="1825"/>
        <v>1.1331924460963639E-3</v>
      </c>
      <c r="AQ1565" s="5">
        <f t="shared" si="1826"/>
        <v>3.1548077699322853E-4</v>
      </c>
      <c r="AR1565" s="5">
        <f t="shared" si="1827"/>
        <v>1.0187879018901246E-3</v>
      </c>
      <c r="AS1565" s="5">
        <f t="shared" si="1828"/>
        <v>1.554711089800402E-3</v>
      </c>
      <c r="AT1565" s="5">
        <f t="shared" si="1829"/>
        <v>1.1862756557394999E-3</v>
      </c>
      <c r="AU1565" s="5">
        <f t="shared" si="1830"/>
        <v>6.0343470056156733E-4</v>
      </c>
      <c r="AV1565" s="5">
        <f t="shared" si="1831"/>
        <v>2.3021637261124296E-4</v>
      </c>
      <c r="AW1565" s="5">
        <f t="shared" si="1832"/>
        <v>3.316841804759292E-6</v>
      </c>
      <c r="AX1565" s="5">
        <f t="shared" si="1833"/>
        <v>1.2522237064666597E-3</v>
      </c>
      <c r="AY1565" s="5">
        <f t="shared" si="1834"/>
        <v>1.3944763195212764E-3</v>
      </c>
      <c r="AZ1565" s="5">
        <f t="shared" si="1835"/>
        <v>7.7644441470944901E-4</v>
      </c>
      <c r="BA1565" s="5">
        <f t="shared" si="1836"/>
        <v>2.8821616674014832E-4</v>
      </c>
      <c r="BB1565" s="5">
        <f t="shared" si="1837"/>
        <v>8.0239380820457514E-5</v>
      </c>
      <c r="BC1565" s="5">
        <f t="shared" si="1838"/>
        <v>1.7870914896332352E-5</v>
      </c>
      <c r="BD1565" s="5">
        <f t="shared" si="1839"/>
        <v>1.8908703459080751E-4</v>
      </c>
      <c r="BE1565" s="5">
        <f t="shared" si="1840"/>
        <v>2.8855437826695525E-4</v>
      </c>
      <c r="BF1565" s="5">
        <f t="shared" si="1841"/>
        <v>2.2017276170525167E-4</v>
      </c>
      <c r="BG1565" s="5">
        <f t="shared" si="1842"/>
        <v>1.1199748042422715E-4</v>
      </c>
      <c r="BH1565" s="5">
        <f t="shared" si="1843"/>
        <v>4.2728158756646787E-5</v>
      </c>
      <c r="BI1565" s="5">
        <f t="shared" si="1844"/>
        <v>1.3040975877798623E-5</v>
      </c>
      <c r="BJ1565" s="8">
        <f t="shared" si="1845"/>
        <v>0.46674237493967463</v>
      </c>
      <c r="BK1565" s="8">
        <f t="shared" si="1846"/>
        <v>0.25647279939042683</v>
      </c>
      <c r="BL1565" s="8">
        <f t="shared" si="1847"/>
        <v>0.26056359729156325</v>
      </c>
      <c r="BM1565" s="8">
        <f t="shared" si="1848"/>
        <v>0.49029398234855975</v>
      </c>
      <c r="BN1565" s="8">
        <f t="shared" si="1849"/>
        <v>0.5085243019522051</v>
      </c>
    </row>
    <row r="1566" spans="1:66" x14ac:dyDescent="0.25">
      <c r="A1566" t="s">
        <v>22</v>
      </c>
      <c r="B1566" t="s">
        <v>167</v>
      </c>
      <c r="C1566" t="s">
        <v>263</v>
      </c>
      <c r="D1566" t="s">
        <v>569</v>
      </c>
      <c r="E1566">
        <f>VLOOKUP(A1566,home!$A$2:$E$405,3,FALSE)</f>
        <v>1.5026315789473701</v>
      </c>
      <c r="F1566">
        <f>VLOOKUP(B1566,home!$B$2:$E$405,3,FALSE)</f>
        <v>1.0900000000000001</v>
      </c>
      <c r="G1566">
        <f>VLOOKUP(C1566,away!$B$2:$E$405,4,FALSE)</f>
        <v>0.56000000000000005</v>
      </c>
      <c r="H1566">
        <f>VLOOKUP(A1566,away!$A$2:$E$405,3,FALSE)</f>
        <v>1.3631578947368399</v>
      </c>
      <c r="I1566">
        <f>VLOOKUP(C1566,away!$B$2:$E$405,3,FALSE)</f>
        <v>1.26</v>
      </c>
      <c r="J1566">
        <f>VLOOKUP(B1566,home!$B$2:$E$405,4,FALSE)</f>
        <v>1.1200000000000001</v>
      </c>
      <c r="K1566" s="3">
        <f t="shared" si="1794"/>
        <v>0.91720631578947487</v>
      </c>
      <c r="L1566" s="3">
        <f t="shared" si="1795"/>
        <v>1.9236884210526286</v>
      </c>
      <c r="M1566" s="5">
        <f t="shared" si="1796"/>
        <v>5.8373413748115381E-2</v>
      </c>
      <c r="N1566" s="5">
        <f t="shared" si="1797"/>
        <v>5.3540463763963583E-2</v>
      </c>
      <c r="O1566" s="5">
        <f t="shared" si="1798"/>
        <v>0.11229226012456388</v>
      </c>
      <c r="P1566" s="5">
        <f t="shared" si="1799"/>
        <v>0.10299517020052458</v>
      </c>
      <c r="Q1566" s="5">
        <f t="shared" si="1800"/>
        <v>2.4553825757302458E-2</v>
      </c>
      <c r="R1566" s="5">
        <f t="shared" si="1801"/>
        <v>0.1080076602877267</v>
      </c>
      <c r="S1566" s="5">
        <f t="shared" si="1802"/>
        <v>4.5431663164369564E-2</v>
      </c>
      <c r="T1566" s="5">
        <f t="shared" si="1803"/>
        <v>4.7233910301866529E-2</v>
      </c>
      <c r="U1566" s="5">
        <f t="shared" si="1804"/>
        <v>9.9065308169546951E-2</v>
      </c>
      <c r="V1566" s="5">
        <f t="shared" si="1805"/>
        <v>8.9067219316625208E-3</v>
      </c>
      <c r="W1566" s="5">
        <f t="shared" si="1806"/>
        <v>7.5069746871307018E-3</v>
      </c>
      <c r="X1566" s="5">
        <f t="shared" si="1807"/>
        <v>1.444108028276851E-2</v>
      </c>
      <c r="Y1566" s="5">
        <f t="shared" si="1808"/>
        <v>1.3890069463726604E-2</v>
      </c>
      <c r="Z1566" s="5">
        <f t="shared" si="1809"/>
        <v>6.9257695160161892E-2</v>
      </c>
      <c r="AA1566" s="5">
        <f t="shared" si="1810"/>
        <v>6.3523595417922629E-2</v>
      </c>
      <c r="AB1566" s="5">
        <f t="shared" si="1811"/>
        <v>2.9132121459486987E-2</v>
      </c>
      <c r="AC1566" s="5">
        <f t="shared" si="1812"/>
        <v>9.8219943204660445E-4</v>
      </c>
      <c r="AD1566" s="5">
        <f t="shared" si="1813"/>
        <v>1.7213611488769986E-3</v>
      </c>
      <c r="AE1566" s="5">
        <f t="shared" si="1814"/>
        <v>3.311362510544532E-3</v>
      </c>
      <c r="AF1566" s="5">
        <f t="shared" si="1815"/>
        <v>3.1850148597211401E-3</v>
      </c>
      <c r="AG1566" s="5">
        <f t="shared" si="1816"/>
        <v>2.0423254021753735E-3</v>
      </c>
      <c r="AH1566" s="5">
        <f t="shared" si="1817"/>
        <v>3.3307556562099015E-2</v>
      </c>
      <c r="AI1566" s="5">
        <f t="shared" si="1818"/>
        <v>3.054990124227238E-2</v>
      </c>
      <c r="AJ1566" s="5">
        <f t="shared" si="1819"/>
        <v>1.4010281183078475E-2</v>
      </c>
      <c r="AK1566" s="5">
        <f t="shared" si="1820"/>
        <v>4.283439462368672E-3</v>
      </c>
      <c r="AL1566" s="5">
        <f t="shared" si="1821"/>
        <v>6.9320460243094673E-5</v>
      </c>
      <c r="AM1566" s="5">
        <f t="shared" si="1822"/>
        <v>3.1576866350092203E-4</v>
      </c>
      <c r="AN1566" s="5">
        <f t="shared" si="1823"/>
        <v>6.0744052170798746E-4</v>
      </c>
      <c r="AO1566" s="5">
        <f t="shared" si="1824"/>
        <v>5.8426314904391177E-4</v>
      </c>
      <c r="AP1566" s="5">
        <f t="shared" si="1825"/>
        <v>3.7464675155450647E-4</v>
      </c>
      <c r="AQ1566" s="5">
        <f t="shared" si="1826"/>
        <v>1.801759044875962E-4</v>
      </c>
      <c r="AR1566" s="5">
        <f t="shared" si="1827"/>
        <v>1.2814672178413082E-2</v>
      </c>
      <c r="AS1566" s="5">
        <f t="shared" si="1828"/>
        <v>1.1753698256812144E-2</v>
      </c>
      <c r="AT1566" s="5">
        <f t="shared" si="1829"/>
        <v>5.3902831375159206E-3</v>
      </c>
      <c r="AU1566" s="5">
        <f t="shared" si="1830"/>
        <v>1.6480005792077032E-3</v>
      </c>
      <c r="AV1566" s="5">
        <f t="shared" si="1831"/>
        <v>3.7788913491850439E-4</v>
      </c>
      <c r="AW1566" s="5">
        <f t="shared" si="1832"/>
        <v>3.3975096912384726E-6</v>
      </c>
      <c r="AX1566" s="5">
        <f t="shared" si="1833"/>
        <v>4.8270835415241166E-5</v>
      </c>
      <c r="AY1566" s="5">
        <f t="shared" si="1834"/>
        <v>9.2858047162836581E-5</v>
      </c>
      <c r="AZ1566" s="5">
        <f t="shared" si="1835"/>
        <v>8.9314975064353836E-5</v>
      </c>
      <c r="BA1566" s="5">
        <f t="shared" si="1836"/>
        <v>5.7271394452633914E-5</v>
      </c>
      <c r="BB1566" s="5">
        <f t="shared" si="1837"/>
        <v>2.7543079591517391E-5</v>
      </c>
      <c r="BC1566" s="5">
        <f t="shared" si="1838"/>
        <v>1.0596860658066601E-5</v>
      </c>
      <c r="BD1566" s="5">
        <f t="shared" si="1839"/>
        <v>4.1085727481997474E-3</v>
      </c>
      <c r="BE1566" s="5">
        <f t="shared" si="1840"/>
        <v>3.7684088735293274E-3</v>
      </c>
      <c r="BF1566" s="5">
        <f t="shared" si="1841"/>
        <v>1.7282042096390998E-3</v>
      </c>
      <c r="BG1566" s="5">
        <f t="shared" si="1842"/>
        <v>5.2837327201831342E-4</v>
      </c>
      <c r="BH1566" s="5">
        <f t="shared" si="1843"/>
        <v>1.2115682554738678E-4</v>
      </c>
      <c r="BI1566" s="5">
        <f t="shared" si="1844"/>
        <v>2.2225161118613359E-5</v>
      </c>
      <c r="BJ1566" s="8">
        <f t="shared" si="1845"/>
        <v>0.173814538360716</v>
      </c>
      <c r="BK1566" s="8">
        <f t="shared" si="1846"/>
        <v>0.21685134698412459</v>
      </c>
      <c r="BL1566" s="8">
        <f t="shared" si="1847"/>
        <v>0.53643360828598552</v>
      </c>
      <c r="BM1566" s="8">
        <f t="shared" si="1848"/>
        <v>0.53650493437131985</v>
      </c>
      <c r="BN1566" s="8">
        <f t="shared" si="1849"/>
        <v>0.45976279388219654</v>
      </c>
    </row>
    <row r="1567" spans="1:66" x14ac:dyDescent="0.25">
      <c r="A1567" t="s">
        <v>22</v>
      </c>
      <c r="B1567" t="s">
        <v>265</v>
      </c>
      <c r="C1567" t="s">
        <v>23</v>
      </c>
      <c r="D1567" t="s">
        <v>569</v>
      </c>
      <c r="E1567">
        <f>VLOOKUP(A1567,home!$A$2:$E$405,3,FALSE)</f>
        <v>1.5026315789473701</v>
      </c>
      <c r="F1567">
        <f>VLOOKUP(B1567,home!$B$2:$E$405,3,FALSE)</f>
        <v>1.22</v>
      </c>
      <c r="G1567">
        <f>VLOOKUP(C1567,away!$B$2:$E$405,4,FALSE)</f>
        <v>1.1599999999999999</v>
      </c>
      <c r="H1567">
        <f>VLOOKUP(A1567,away!$A$2:$E$405,3,FALSE)</f>
        <v>1.3631578947368399</v>
      </c>
      <c r="I1567">
        <f>VLOOKUP(C1567,away!$B$2:$E$405,3,FALSE)</f>
        <v>1.23</v>
      </c>
      <c r="J1567">
        <f>VLOOKUP(B1567,home!$B$2:$E$405,4,FALSE)</f>
        <v>0.86</v>
      </c>
      <c r="K1567" s="3">
        <f t="shared" si="1794"/>
        <v>2.126524210526318</v>
      </c>
      <c r="L1567" s="3">
        <f t="shared" si="1795"/>
        <v>1.4419484210526292</v>
      </c>
      <c r="M1567" s="5">
        <f t="shared" si="1796"/>
        <v>2.8198890900558122E-2</v>
      </c>
      <c r="N1567" s="5">
        <f t="shared" si="1797"/>
        <v>5.9965624210027123E-2</v>
      </c>
      <c r="O1567" s="5">
        <f t="shared" si="1798"/>
        <v>4.0661346209495131E-2</v>
      </c>
      <c r="P1567" s="5">
        <f t="shared" si="1799"/>
        <v>8.646733714708392E-2</v>
      </c>
      <c r="Q1567" s="5">
        <f t="shared" si="1800"/>
        <v>6.3759175840972918E-2</v>
      </c>
      <c r="R1567" s="5">
        <f t="shared" si="1801"/>
        <v>2.9315781982327916E-2</v>
      </c>
      <c r="S1567" s="5">
        <f t="shared" si="1802"/>
        <v>6.6284525335351993E-2</v>
      </c>
      <c r="T1567" s="5">
        <f t="shared" si="1803"/>
        <v>9.1937442931507837E-2</v>
      </c>
      <c r="U1567" s="5">
        <f t="shared" si="1804"/>
        <v>6.2340720135931525E-2</v>
      </c>
      <c r="V1567" s="5">
        <f t="shared" si="1805"/>
        <v>2.2583419326738543E-2</v>
      </c>
      <c r="W1567" s="5">
        <f t="shared" si="1806"/>
        <v>4.519514368967787E-2</v>
      </c>
      <c r="X1567" s="5">
        <f t="shared" si="1807"/>
        <v>6.5169066082577692E-2</v>
      </c>
      <c r="Y1567" s="5">
        <f t="shared" si="1808"/>
        <v>4.6985215969623698E-2</v>
      </c>
      <c r="Z1567" s="5">
        <f t="shared" si="1809"/>
        <v>1.4090615180446945E-2</v>
      </c>
      <c r="AA1567" s="5">
        <f t="shared" si="1810"/>
        <v>2.9964034322430087E-2</v>
      </c>
      <c r="AB1567" s="5">
        <f t="shared" si="1811"/>
        <v>3.1859622215844582E-2</v>
      </c>
      <c r="AC1567" s="5">
        <f t="shared" si="1812"/>
        <v>4.328025124607884E-3</v>
      </c>
      <c r="AD1567" s="5">
        <f t="shared" si="1813"/>
        <v>2.4027141813578939E-2</v>
      </c>
      <c r="AE1567" s="5">
        <f t="shared" si="1814"/>
        <v>3.4645899200497751E-2</v>
      </c>
      <c r="AF1567" s="5">
        <f t="shared" si="1815"/>
        <v>2.4978799824053148E-2</v>
      </c>
      <c r="AG1567" s="5">
        <f t="shared" si="1816"/>
        <v>1.2006046988694371E-2</v>
      </c>
      <c r="AH1567" s="5">
        <f t="shared" si="1817"/>
        <v>5.0794850777764241E-3</v>
      </c>
      <c r="AI1567" s="5">
        <f t="shared" si="1818"/>
        <v>1.0801647994898722E-2</v>
      </c>
      <c r="AJ1567" s="5">
        <f t="shared" si="1819"/>
        <v>1.1484982987367599E-2</v>
      </c>
      <c r="AK1567" s="5">
        <f t="shared" si="1820"/>
        <v>8.1410314600400251E-3</v>
      </c>
      <c r="AL1567" s="5">
        <f t="shared" si="1821"/>
        <v>5.3084755560100757E-4</v>
      </c>
      <c r="AM1567" s="5">
        <f t="shared" si="1822"/>
        <v>1.0218859755264962E-2</v>
      </c>
      <c r="AN1567" s="5">
        <f t="shared" si="1823"/>
        <v>1.4735068689062568E-2</v>
      </c>
      <c r="AO1567" s="5">
        <f t="shared" si="1824"/>
        <v>1.0623604515147907E-2</v>
      </c>
      <c r="AP1567" s="5">
        <f t="shared" si="1825"/>
        <v>5.1062299188350327E-3</v>
      </c>
      <c r="AQ1567" s="5">
        <f t="shared" si="1826"/>
        <v>1.8407300422489689E-3</v>
      </c>
      <c r="AR1567" s="5">
        <f t="shared" si="1827"/>
        <v>1.46487109753202E-3</v>
      </c>
      <c r="AS1567" s="5">
        <f t="shared" si="1828"/>
        <v>3.1150838542020995E-3</v>
      </c>
      <c r="AT1567" s="5">
        <f t="shared" si="1829"/>
        <v>3.3121506168902011E-3</v>
      </c>
      <c r="AU1567" s="5">
        <f t="shared" si="1830"/>
        <v>2.3477894919088967E-3</v>
      </c>
      <c r="AV1567" s="5">
        <f t="shared" si="1831"/>
        <v>1.2481577989408882E-3</v>
      </c>
      <c r="AW1567" s="5">
        <f t="shared" si="1832"/>
        <v>4.521550424499263E-5</v>
      </c>
      <c r="AX1567" s="5">
        <f t="shared" si="1833"/>
        <v>3.6217754455906649E-3</v>
      </c>
      <c r="AY1567" s="5">
        <f t="shared" si="1834"/>
        <v>5.222413385176641E-3</v>
      </c>
      <c r="AZ1567" s="5">
        <f t="shared" si="1835"/>
        <v>3.7652253674197883E-3</v>
      </c>
      <c r="BA1567" s="5">
        <f t="shared" si="1836"/>
        <v>1.8097535911527555E-3</v>
      </c>
      <c r="BB1567" s="5">
        <f t="shared" si="1837"/>
        <v>6.5239283331426081E-4</v>
      </c>
      <c r="BC1567" s="5">
        <f t="shared" si="1838"/>
        <v>1.8814336318070975E-4</v>
      </c>
      <c r="BD1567" s="5">
        <f t="shared" si="1839"/>
        <v>3.5204476102198803E-4</v>
      </c>
      <c r="BE1567" s="5">
        <f t="shared" si="1840"/>
        <v>7.4863170750220931E-4</v>
      </c>
      <c r="BF1567" s="5">
        <f t="shared" si="1841"/>
        <v>7.9599172538555286E-4</v>
      </c>
      <c r="BG1567" s="5">
        <f t="shared" si="1842"/>
        <v>5.6423189180366477E-4</v>
      </c>
      <c r="BH1567" s="5">
        <f t="shared" si="1843"/>
        <v>2.9996319456788984E-4</v>
      </c>
      <c r="BI1567" s="5">
        <f t="shared" si="1844"/>
        <v>1.2757579910308679E-4</v>
      </c>
      <c r="BJ1567" s="8">
        <f t="shared" si="1845"/>
        <v>0.52645375345760548</v>
      </c>
      <c r="BK1567" s="8">
        <f t="shared" si="1846"/>
        <v>0.21361545877511814</v>
      </c>
      <c r="BL1567" s="8">
        <f t="shared" si="1847"/>
        <v>0.24402514432497044</v>
      </c>
      <c r="BM1567" s="8">
        <f t="shared" si="1848"/>
        <v>0.6846396175667443</v>
      </c>
      <c r="BN1567" s="8">
        <f t="shared" si="1849"/>
        <v>0.30836815629046516</v>
      </c>
    </row>
    <row r="1568" spans="1:66" x14ac:dyDescent="0.25">
      <c r="A1568" t="s">
        <v>22</v>
      </c>
      <c r="B1568" t="s">
        <v>256</v>
      </c>
      <c r="C1568" t="s">
        <v>163</v>
      </c>
      <c r="D1568" t="s">
        <v>569</v>
      </c>
      <c r="E1568">
        <f>VLOOKUP(A1568,home!$A$2:$E$405,3,FALSE)</f>
        <v>1.5026315789473701</v>
      </c>
      <c r="F1568">
        <f>VLOOKUP(B1568,home!$B$2:$E$405,3,FALSE)</f>
        <v>1.33</v>
      </c>
      <c r="G1568">
        <f>VLOOKUP(C1568,away!$B$2:$E$405,4,FALSE)</f>
        <v>1.19</v>
      </c>
      <c r="H1568">
        <f>VLOOKUP(A1568,away!$A$2:$E$405,3,FALSE)</f>
        <v>1.3631578947368399</v>
      </c>
      <c r="I1568">
        <f>VLOOKUP(C1568,away!$B$2:$E$405,3,FALSE)</f>
        <v>1.0900000000000001</v>
      </c>
      <c r="J1568">
        <f>VLOOKUP(B1568,home!$B$2:$E$405,4,FALSE)</f>
        <v>0.77</v>
      </c>
      <c r="K1568" s="3">
        <f t="shared" si="1794"/>
        <v>2.3782150000000026</v>
      </c>
      <c r="L1568" s="3">
        <f t="shared" si="1795"/>
        <v>1.1440984210526299</v>
      </c>
      <c r="M1568" s="5">
        <f t="shared" si="1796"/>
        <v>2.9531038357243911E-2</v>
      </c>
      <c r="N1568" s="5">
        <f t="shared" si="1797"/>
        <v>7.0231158386772907E-2</v>
      </c>
      <c r="O1568" s="5">
        <f t="shared" si="1798"/>
        <v>3.3786414356567408E-2</v>
      </c>
      <c r="P1568" s="5">
        <f t="shared" si="1799"/>
        <v>8.0351357419004052E-2</v>
      </c>
      <c r="Q1568" s="5">
        <f t="shared" si="1800"/>
        <v>8.351239717139966E-2</v>
      </c>
      <c r="R1568" s="5">
        <f t="shared" si="1801"/>
        <v>1.9327491659189348E-2</v>
      </c>
      <c r="S1568" s="5">
        <f t="shared" si="1802"/>
        <v>5.4657243685209016E-2</v>
      </c>
      <c r="T1568" s="5">
        <f t="shared" si="1803"/>
        <v>9.5546401742118481E-2</v>
      </c>
      <c r="U1568" s="5">
        <f t="shared" si="1804"/>
        <v>4.5964930576259042E-2</v>
      </c>
      <c r="V1568" s="5">
        <f t="shared" si="1805"/>
        <v>1.6524172408250569E-2</v>
      </c>
      <c r="W1568" s="5">
        <f t="shared" si="1806"/>
        <v>6.6203478546326827E-2</v>
      </c>
      <c r="X1568" s="5">
        <f t="shared" si="1807"/>
        <v>7.5743295273044187E-2</v>
      </c>
      <c r="Y1568" s="5">
        <f t="shared" si="1808"/>
        <v>4.3328892263606505E-2</v>
      </c>
      <c r="Z1568" s="5">
        <f t="shared" si="1809"/>
        <v>7.3708508967288014E-3</v>
      </c>
      <c r="AA1568" s="5">
        <f t="shared" si="1810"/>
        <v>1.7529468165363903E-2</v>
      </c>
      <c r="AB1568" s="5">
        <f t="shared" si="1811"/>
        <v>2.0844422066445486E-2</v>
      </c>
      <c r="AC1568" s="5">
        <f t="shared" si="1812"/>
        <v>2.8100512145192128E-3</v>
      </c>
      <c r="AD1568" s="5">
        <f t="shared" si="1813"/>
        <v>3.9361526432763222E-2</v>
      </c>
      <c r="AE1568" s="5">
        <f t="shared" si="1814"/>
        <v>4.5033460241945766E-2</v>
      </c>
      <c r="AF1568" s="5">
        <f t="shared" si="1815"/>
        <v>2.5761355378673276E-2</v>
      </c>
      <c r="AG1568" s="5">
        <f t="shared" si="1816"/>
        <v>9.824508670971923E-3</v>
      </c>
      <c r="AH1568" s="5">
        <f t="shared" si="1817"/>
        <v>2.1082447181904464E-3</v>
      </c>
      <c r="AI1568" s="5">
        <f t="shared" si="1818"/>
        <v>5.0138592124712974E-3</v>
      </c>
      <c r="AJ1568" s="5">
        <f t="shared" si="1819"/>
        <v>5.9620175934937212E-3</v>
      </c>
      <c r="AK1568" s="5">
        <f t="shared" si="1820"/>
        <v>4.7263198903702286E-3</v>
      </c>
      <c r="AL1568" s="5">
        <f t="shared" si="1821"/>
        <v>3.0583608577807201E-4</v>
      </c>
      <c r="AM1568" s="5">
        <f t="shared" si="1822"/>
        <v>1.8722034517058814E-2</v>
      </c>
      <c r="AN1568" s="5">
        <f t="shared" si="1823"/>
        <v>2.1419850129859828E-2</v>
      </c>
      <c r="AO1568" s="5">
        <f t="shared" si="1824"/>
        <v>1.2253208356378303E-2</v>
      </c>
      <c r="AP1568" s="5">
        <f t="shared" si="1825"/>
        <v>4.6729587777871017E-3</v>
      </c>
      <c r="AQ1568" s="5">
        <f t="shared" si="1826"/>
        <v>1.3365811898275631E-3</v>
      </c>
      <c r="AR1568" s="5">
        <f t="shared" si="1827"/>
        <v>4.824078906548472E-4</v>
      </c>
      <c r="AS1568" s="5">
        <f t="shared" si="1828"/>
        <v>1.1472696816737188E-3</v>
      </c>
      <c r="AT1568" s="5">
        <f t="shared" si="1829"/>
        <v>1.3642269830008331E-3</v>
      </c>
      <c r="AU1568" s="5">
        <f t="shared" si="1830"/>
        <v>1.0814750247924434E-3</v>
      </c>
      <c r="AV1568" s="5">
        <f t="shared" si="1831"/>
        <v>6.4299503152169123E-4</v>
      </c>
      <c r="AW1568" s="5">
        <f t="shared" si="1832"/>
        <v>2.3115363441886153E-5</v>
      </c>
      <c r="AX1568" s="5">
        <f t="shared" si="1833"/>
        <v>7.4208372198311806E-3</v>
      </c>
      <c r="AY1568" s="5">
        <f t="shared" si="1834"/>
        <v>8.4901681460974425E-3</v>
      </c>
      <c r="AZ1568" s="5">
        <f t="shared" si="1835"/>
        <v>4.8567939852107106E-3</v>
      </c>
      <c r="BA1568" s="5">
        <f t="shared" si="1836"/>
        <v>1.852216776619161E-3</v>
      </c>
      <c r="BB1568" s="5">
        <f t="shared" si="1837"/>
        <v>5.2977957239429361E-4</v>
      </c>
      <c r="BC1568" s="5">
        <f t="shared" si="1838"/>
        <v>1.2122399445644975E-4</v>
      </c>
      <c r="BD1568" s="5">
        <f t="shared" si="1839"/>
        <v>9.1987017666923397E-5</v>
      </c>
      <c r="BE1568" s="5">
        <f t="shared" si="1840"/>
        <v>2.1876490522074248E-4</v>
      </c>
      <c r="BF1568" s="5">
        <f t="shared" si="1841"/>
        <v>2.6013498953477435E-4</v>
      </c>
      <c r="BG1568" s="5">
        <f t="shared" si="1842"/>
        <v>2.0621897804548136E-4</v>
      </c>
      <c r="BH1568" s="5">
        <f t="shared" si="1843"/>
        <v>1.2260826671810882E-4</v>
      </c>
      <c r="BI1568" s="5">
        <f t="shared" si="1844"/>
        <v>5.8317763806601474E-5</v>
      </c>
      <c r="BJ1568" s="8">
        <f t="shared" si="1845"/>
        <v>0.63622212677314371</v>
      </c>
      <c r="BK1568" s="8">
        <f t="shared" si="1846"/>
        <v>0.19266986731610228</v>
      </c>
      <c r="BL1568" s="8">
        <f t="shared" si="1847"/>
        <v>0.16093957477098705</v>
      </c>
      <c r="BM1568" s="8">
        <f t="shared" si="1848"/>
        <v>0.67199550962412902</v>
      </c>
      <c r="BN1568" s="8">
        <f t="shared" si="1849"/>
        <v>0.31673985735017729</v>
      </c>
    </row>
    <row r="1569" spans="1:66" x14ac:dyDescent="0.25">
      <c r="A1569" t="s">
        <v>22</v>
      </c>
      <c r="B1569" t="s">
        <v>170</v>
      </c>
      <c r="C1569" t="s">
        <v>264</v>
      </c>
      <c r="D1569" t="s">
        <v>569</v>
      </c>
      <c r="E1569">
        <f>VLOOKUP(A1569,home!$A$2:$E$405,3,FALSE)</f>
        <v>1.5026315789473701</v>
      </c>
      <c r="F1569">
        <f>VLOOKUP(B1569,home!$B$2:$E$405,3,FALSE)</f>
        <v>1.41</v>
      </c>
      <c r="G1569">
        <f>VLOOKUP(C1569,away!$B$2:$E$405,4,FALSE)</f>
        <v>0.81</v>
      </c>
      <c r="H1569">
        <f>VLOOKUP(A1569,away!$A$2:$E$405,3,FALSE)</f>
        <v>1.3631578947368399</v>
      </c>
      <c r="I1569">
        <f>VLOOKUP(C1569,away!$B$2:$E$405,3,FALSE)</f>
        <v>1.1200000000000001</v>
      </c>
      <c r="J1569">
        <f>VLOOKUP(B1569,home!$B$2:$E$405,4,FALSE)</f>
        <v>0.67</v>
      </c>
      <c r="K1569" s="3">
        <f t="shared" si="1794"/>
        <v>1.7161555263157915</v>
      </c>
      <c r="L1569" s="3">
        <f t="shared" si="1795"/>
        <v>1.0229136842105246</v>
      </c>
      <c r="M1569" s="5">
        <f t="shared" si="1796"/>
        <v>6.4630476271923989E-2</v>
      </c>
      <c r="N1569" s="5">
        <f t="shared" si="1797"/>
        <v>0.11091594902248397</v>
      </c>
      <c r="O1569" s="5">
        <f t="shared" si="1798"/>
        <v>6.6111398595594645E-2</v>
      </c>
      <c r="P1569" s="5">
        <f t="shared" si="1799"/>
        <v>0.11345744205229581</v>
      </c>
      <c r="Q1569" s="5">
        <f t="shared" si="1800"/>
        <v>9.5174509435748275E-2</v>
      </c>
      <c r="R1569" s="5">
        <f t="shared" si="1801"/>
        <v>3.3813127152865115E-2</v>
      </c>
      <c r="S1569" s="5">
        <f t="shared" si="1802"/>
        <v>4.9793038437819882E-2</v>
      </c>
      <c r="T1569" s="5">
        <f t="shared" si="1803"/>
        <v>9.7355308089850587E-2</v>
      </c>
      <c r="U1569" s="5">
        <f t="shared" si="1804"/>
        <v>5.802858502540801E-2</v>
      </c>
      <c r="V1569" s="5">
        <f t="shared" si="1805"/>
        <v>9.7122924371840363E-3</v>
      </c>
      <c r="W1569" s="5">
        <f t="shared" si="1806"/>
        <v>5.4444753444184597E-2</v>
      </c>
      <c r="X1569" s="5">
        <f t="shared" si="1807"/>
        <v>5.5692283331524511E-2</v>
      </c>
      <c r="Y1569" s="5">
        <f t="shared" si="1808"/>
        <v>2.8484199362373064E-2</v>
      </c>
      <c r="Z1569" s="5">
        <f t="shared" si="1809"/>
        <v>1.1529303490205395E-2</v>
      </c>
      <c r="AA1569" s="5">
        <f t="shared" si="1810"/>
        <v>1.9786077899287931E-2</v>
      </c>
      <c r="AB1569" s="5">
        <f t="shared" si="1811"/>
        <v>1.697799346548887E-2</v>
      </c>
      <c r="AC1569" s="5">
        <f t="shared" si="1812"/>
        <v>1.0656078215238287E-3</v>
      </c>
      <c r="AD1569" s="5">
        <f t="shared" si="1813"/>
        <v>2.3358916125534531E-2</v>
      </c>
      <c r="AE1569" s="5">
        <f t="shared" si="1814"/>
        <v>2.3894154953135158E-2</v>
      </c>
      <c r="AF1569" s="5">
        <f t="shared" si="1815"/>
        <v>1.222082903710432E-2</v>
      </c>
      <c r="AG1569" s="5">
        <f t="shared" si="1816"/>
        <v>4.1669510848171129E-3</v>
      </c>
      <c r="AH1569" s="5">
        <f t="shared" si="1817"/>
        <v>2.9483705773868146E-3</v>
      </c>
      <c r="AI1569" s="5">
        <f t="shared" si="1818"/>
        <v>5.0598624600092625E-3</v>
      </c>
      <c r="AJ1569" s="5">
        <f t="shared" si="1819"/>
        <v>4.3417554615713568E-3</v>
      </c>
      <c r="AK1569" s="5">
        <f t="shared" si="1820"/>
        <v>2.483709209762484E-3</v>
      </c>
      <c r="AL1569" s="5">
        <f t="shared" si="1821"/>
        <v>7.4826084927697516E-5</v>
      </c>
      <c r="AM1569" s="5">
        <f t="shared" si="1822"/>
        <v>8.0175065995166314E-3</v>
      </c>
      <c r="AN1569" s="5">
        <f t="shared" si="1823"/>
        <v>8.2012172138937519E-3</v>
      </c>
      <c r="AO1569" s="5">
        <f t="shared" si="1824"/>
        <v>4.194568657637416E-3</v>
      </c>
      <c r="AP1569" s="5">
        <f t="shared" si="1825"/>
        <v>1.4302272264192948E-3</v>
      </c>
      <c r="AQ1569" s="5">
        <f t="shared" si="1826"/>
        <v>3.6574975035869018E-4</v>
      </c>
      <c r="AR1569" s="5">
        <f t="shared" si="1827"/>
        <v>6.0318572194653186E-4</v>
      </c>
      <c r="AS1569" s="5">
        <f t="shared" si="1828"/>
        <v>1.035160510113321E-3</v>
      </c>
      <c r="AT1569" s="5">
        <f t="shared" si="1829"/>
        <v>8.8824821502742502E-4</v>
      </c>
      <c r="AU1569" s="5">
        <f t="shared" si="1830"/>
        <v>5.0812402765315081E-4</v>
      </c>
      <c r="AV1569" s="5">
        <f t="shared" si="1831"/>
        <v>2.1800496452769824E-4</v>
      </c>
      <c r="AW1569" s="5">
        <f t="shared" si="1832"/>
        <v>3.6487671848690754E-6</v>
      </c>
      <c r="AX1569" s="5">
        <f t="shared" si="1833"/>
        <v>2.2932147096722992E-3</v>
      </c>
      <c r="AY1569" s="5">
        <f t="shared" si="1834"/>
        <v>2.3457607073566599E-3</v>
      </c>
      <c r="AZ1569" s="5">
        <f t="shared" si="1835"/>
        <v>1.1997553637192436E-3</v>
      </c>
      <c r="BA1569" s="5">
        <f t="shared" si="1836"/>
        <v>4.0908205975112989E-4</v>
      </c>
      <c r="BB1569" s="5">
        <f t="shared" si="1837"/>
        <v>1.0461390922111453E-4</v>
      </c>
      <c r="BC1569" s="5">
        <f t="shared" si="1838"/>
        <v>2.1402199860207136E-5</v>
      </c>
      <c r="BD1569" s="5">
        <f t="shared" si="1839"/>
        <v>1.0283448818325197E-4</v>
      </c>
      <c r="BE1569" s="5">
        <f t="shared" si="1840"/>
        <v>1.7647997519154384E-4</v>
      </c>
      <c r="BF1569" s="5">
        <f t="shared" si="1841"/>
        <v>1.5143354235452091E-4</v>
      </c>
      <c r="BG1569" s="5">
        <f t="shared" si="1842"/>
        <v>8.6627836860429149E-5</v>
      </c>
      <c r="BH1569" s="5">
        <f t="shared" si="1843"/>
        <v>3.7166710240202083E-5</v>
      </c>
      <c r="BI1569" s="5">
        <f t="shared" si="1844"/>
        <v>1.275677103474011E-5</v>
      </c>
      <c r="BJ1569" s="8">
        <f t="shared" si="1845"/>
        <v>0.53429095228416257</v>
      </c>
      <c r="BK1569" s="8">
        <f t="shared" si="1846"/>
        <v>0.24107944381303187</v>
      </c>
      <c r="BL1569" s="8">
        <f t="shared" si="1847"/>
        <v>0.21337090261050728</v>
      </c>
      <c r="BM1569" s="8">
        <f t="shared" si="1848"/>
        <v>0.51382558772682341</v>
      </c>
      <c r="BN1569" s="8">
        <f t="shared" si="1849"/>
        <v>0.48410290253091182</v>
      </c>
    </row>
    <row r="1570" spans="1:66" x14ac:dyDescent="0.25">
      <c r="A1570" t="s">
        <v>22</v>
      </c>
      <c r="B1570" t="s">
        <v>24</v>
      </c>
      <c r="C1570" t="s">
        <v>261</v>
      </c>
      <c r="D1570" t="s">
        <v>569</v>
      </c>
      <c r="E1570">
        <f>VLOOKUP(A1570,home!$A$2:$E$405,3,FALSE)</f>
        <v>1.5026315789473701</v>
      </c>
      <c r="F1570">
        <f>VLOOKUP(B1570,home!$B$2:$E$405,3,FALSE)</f>
        <v>0.91</v>
      </c>
      <c r="G1570">
        <f>VLOOKUP(C1570,away!$B$2:$E$405,4,FALSE)</f>
        <v>0.67</v>
      </c>
      <c r="H1570">
        <f>VLOOKUP(A1570,away!$A$2:$E$405,3,FALSE)</f>
        <v>1.3631578947368399</v>
      </c>
      <c r="I1570">
        <f>VLOOKUP(C1570,away!$B$2:$E$405,3,FALSE)</f>
        <v>1.19</v>
      </c>
      <c r="J1570">
        <f>VLOOKUP(B1570,home!$B$2:$E$405,4,FALSE)</f>
        <v>0.62</v>
      </c>
      <c r="K1570" s="3">
        <f t="shared" si="1794"/>
        <v>0.91615447368421166</v>
      </c>
      <c r="L1570" s="3">
        <f t="shared" si="1795"/>
        <v>1.0057378947368405</v>
      </c>
      <c r="M1570" s="5">
        <f t="shared" si="1796"/>
        <v>0.14632979008343674</v>
      </c>
      <c r="N1570" s="5">
        <f t="shared" si="1797"/>
        <v>0.13406069181821217</v>
      </c>
      <c r="O1570" s="5">
        <f t="shared" si="1798"/>
        <v>0.14716941501579947</v>
      </c>
      <c r="P1570" s="5">
        <f t="shared" si="1799"/>
        <v>0.1348299179562131</v>
      </c>
      <c r="Q1570" s="5">
        <f t="shared" si="1800"/>
        <v>6.141015127722773E-2</v>
      </c>
      <c r="R1570" s="5">
        <f t="shared" si="1801"/>
        <v>7.400692881382126E-2</v>
      </c>
      <c r="S1570" s="5">
        <f t="shared" si="1802"/>
        <v>3.105845153900905E-2</v>
      </c>
      <c r="T1570" s="5">
        <f t="shared" si="1803"/>
        <v>6.1762516261029916E-2</v>
      </c>
      <c r="U1570" s="5">
        <f t="shared" si="1804"/>
        <v>6.7801778916411343E-2</v>
      </c>
      <c r="V1570" s="5">
        <f t="shared" si="1805"/>
        <v>3.1797341474455684E-3</v>
      </c>
      <c r="W1570" s="5">
        <f t="shared" si="1806"/>
        <v>1.8753728274085467E-2</v>
      </c>
      <c r="X1570" s="5">
        <f t="shared" si="1807"/>
        <v>1.8861335192845479E-2</v>
      </c>
      <c r="Y1570" s="5">
        <f t="shared" si="1808"/>
        <v>9.4847797743891453E-3</v>
      </c>
      <c r="Z1570" s="5">
        <f t="shared" si="1809"/>
        <v>2.4810524260383941E-2</v>
      </c>
      <c r="AA1570" s="5">
        <f t="shared" si="1810"/>
        <v>2.2730272795601417E-2</v>
      </c>
      <c r="AB1570" s="5">
        <f t="shared" si="1811"/>
        <v>1.0412220554876384E-2</v>
      </c>
      <c r="AC1570" s="5">
        <f t="shared" si="1812"/>
        <v>1.8311518026259315E-4</v>
      </c>
      <c r="AD1570" s="5">
        <f t="shared" si="1813"/>
        <v>4.2953280141403713E-3</v>
      </c>
      <c r="AE1570" s="5">
        <f t="shared" si="1814"/>
        <v>4.3199741541457108E-3</v>
      </c>
      <c r="AF1570" s="5">
        <f t="shared" si="1815"/>
        <v>2.1723808555540354E-3</v>
      </c>
      <c r="AG1570" s="5">
        <f t="shared" si="1816"/>
        <v>7.2828191607717733E-4</v>
      </c>
      <c r="AH1570" s="5">
        <f t="shared" si="1817"/>
        <v>6.238221109238962E-3</v>
      </c>
      <c r="AI1570" s="5">
        <f t="shared" si="1818"/>
        <v>5.7151741770605606E-3</v>
      </c>
      <c r="AJ1570" s="5">
        <f t="shared" si="1819"/>
        <v>2.6179911950992571E-3</v>
      </c>
      <c r="AK1570" s="5">
        <f t="shared" si="1820"/>
        <v>7.9949478181868692E-4</v>
      </c>
      <c r="AL1570" s="5">
        <f t="shared" si="1821"/>
        <v>6.7489756439245356E-6</v>
      </c>
      <c r="AM1570" s="5">
        <f t="shared" si="1822"/>
        <v>7.8703679521916457E-4</v>
      </c>
      <c r="AN1570" s="5">
        <f t="shared" si="1823"/>
        <v>7.9155272950415245E-4</v>
      </c>
      <c r="AO1570" s="5">
        <f t="shared" si="1824"/>
        <v>3.9804728787235302E-4</v>
      </c>
      <c r="AP1570" s="5">
        <f t="shared" si="1825"/>
        <v>1.3344374710348315E-4</v>
      </c>
      <c r="AQ1570" s="5">
        <f t="shared" si="1826"/>
        <v>3.3552358319413122E-5</v>
      </c>
      <c r="AR1570" s="5">
        <f t="shared" si="1827"/>
        <v>1.2548030730617826E-3</v>
      </c>
      <c r="AS1570" s="5">
        <f t="shared" si="1828"/>
        <v>1.1495934489782489E-3</v>
      </c>
      <c r="AT1570" s="5">
        <f t="shared" si="1829"/>
        <v>5.2660259059974254E-4</v>
      </c>
      <c r="AU1570" s="5">
        <f t="shared" si="1830"/>
        <v>1.6081643974388319E-4</v>
      </c>
      <c r="AV1570" s="5">
        <f t="shared" si="1831"/>
        <v>3.6833175178331501E-5</v>
      </c>
      <c r="AW1570" s="5">
        <f t="shared" si="1832"/>
        <v>1.7273839528277692E-7</v>
      </c>
      <c r="AX1570" s="5">
        <f t="shared" si="1833"/>
        <v>1.2017454681568703E-4</v>
      </c>
      <c r="AY1570" s="5">
        <f t="shared" si="1834"/>
        <v>1.2086409571536295E-4</v>
      </c>
      <c r="AZ1570" s="5">
        <f t="shared" si="1835"/>
        <v>6.077880058702056E-5</v>
      </c>
      <c r="BA1570" s="5">
        <f t="shared" si="1836"/>
        <v>2.0375847649006769E-5</v>
      </c>
      <c r="BB1570" s="5">
        <f t="shared" si="1837"/>
        <v>5.1231905294976659E-6</v>
      </c>
      <c r="BC1570" s="5">
        <f t="shared" si="1838"/>
        <v>1.0305173714945408E-6</v>
      </c>
      <c r="BD1570" s="5">
        <f t="shared" si="1839"/>
        <v>2.1033383350174578E-4</v>
      </c>
      <c r="BE1570" s="5">
        <f t="shared" si="1840"/>
        <v>1.9269828252977452E-4</v>
      </c>
      <c r="BF1570" s="5">
        <f t="shared" si="1841"/>
        <v>8.8270696805458541E-5</v>
      </c>
      <c r="BG1570" s="5">
        <f t="shared" si="1842"/>
        <v>2.6956531257847834E-5</v>
      </c>
      <c r="BH1570" s="5">
        <f t="shared" si="1843"/>
        <v>6.1740866767213945E-6</v>
      </c>
      <c r="BI1570" s="5">
        <f t="shared" si="1844"/>
        <v>1.1312834259584788E-6</v>
      </c>
      <c r="BJ1570" s="8">
        <f t="shared" si="1845"/>
        <v>0.31832114745439394</v>
      </c>
      <c r="BK1570" s="8">
        <f t="shared" si="1846"/>
        <v>0.31570862197772631</v>
      </c>
      <c r="BL1570" s="8">
        <f t="shared" si="1847"/>
        <v>0.34114571080148676</v>
      </c>
      <c r="BM1570" s="8">
        <f t="shared" si="1848"/>
        <v>0.30205841817196039</v>
      </c>
      <c r="BN1570" s="8">
        <f t="shared" si="1849"/>
        <v>0.69780689496471049</v>
      </c>
    </row>
    <row r="1571" spans="1:66" x14ac:dyDescent="0.25">
      <c r="A1571" t="s">
        <v>22</v>
      </c>
      <c r="B1571" t="s">
        <v>291</v>
      </c>
      <c r="C1571" t="s">
        <v>255</v>
      </c>
      <c r="D1571" t="s">
        <v>569</v>
      </c>
      <c r="E1571">
        <f>VLOOKUP(A1571,home!$A$2:$E$405,3,FALSE)</f>
        <v>1.5026315789473701</v>
      </c>
      <c r="F1571">
        <f>VLOOKUP(B1571,home!$B$2:$E$405,3,FALSE)</f>
        <v>0.98</v>
      </c>
      <c r="G1571">
        <f>VLOOKUP(C1571,away!$B$2:$E$405,4,FALSE)</f>
        <v>0.53</v>
      </c>
      <c r="H1571">
        <f>VLOOKUP(A1571,away!$A$2:$E$405,3,FALSE)</f>
        <v>1.3631578947368399</v>
      </c>
      <c r="I1571">
        <f>VLOOKUP(C1571,away!$B$2:$E$405,3,FALSE)</f>
        <v>1.3</v>
      </c>
      <c r="J1571">
        <f>VLOOKUP(B1571,home!$B$2:$E$405,4,FALSE)</f>
        <v>0.46</v>
      </c>
      <c r="K1571" s="3">
        <f t="shared" si="1794"/>
        <v>0.78046684210526407</v>
      </c>
      <c r="L1571" s="3">
        <f t="shared" si="1795"/>
        <v>0.81516842105263032</v>
      </c>
      <c r="M1571" s="5">
        <f t="shared" si="1796"/>
        <v>0.20277966912410519</v>
      </c>
      <c r="N1571" s="5">
        <f t="shared" si="1797"/>
        <v>0.1582628080044407</v>
      </c>
      <c r="O1571" s="5">
        <f t="shared" si="1798"/>
        <v>0.16529958270147163</v>
      </c>
      <c r="P1571" s="5">
        <f t="shared" si="1799"/>
        <v>0.1290108433123355</v>
      </c>
      <c r="Q1571" s="5">
        <f t="shared" si="1800"/>
        <v>6.1759436992968764E-2</v>
      </c>
      <c r="R1571" s="5">
        <f t="shared" si="1801"/>
        <v>6.7373499915708651E-2</v>
      </c>
      <c r="S1571" s="5">
        <f t="shared" si="1802"/>
        <v>2.0519559189602046E-2</v>
      </c>
      <c r="T1571" s="5">
        <f t="shared" si="1803"/>
        <v>5.0344342738657753E-2</v>
      </c>
      <c r="U1571" s="5">
        <f t="shared" si="1804"/>
        <v>5.2582782720792406E-2</v>
      </c>
      <c r="V1571" s="5">
        <f t="shared" si="1805"/>
        <v>1.4505320242861328E-3</v>
      </c>
      <c r="W1571" s="5">
        <f t="shared" si="1806"/>
        <v>1.6067064253367125E-2</v>
      </c>
      <c r="X1571" s="5">
        <f t="shared" si="1807"/>
        <v>1.3097363398368434E-2</v>
      </c>
      <c r="Y1571" s="5">
        <f t="shared" si="1808"/>
        <v>5.3382785207002547E-3</v>
      </c>
      <c r="Z1571" s="5">
        <f t="shared" si="1809"/>
        <v>1.8306916515692585E-2</v>
      </c>
      <c r="AA1571" s="5">
        <f t="shared" si="1810"/>
        <v>1.4287941321687297E-2</v>
      </c>
      <c r="AB1571" s="5">
        <f t="shared" si="1811"/>
        <v>5.5756322217612973E-3</v>
      </c>
      <c r="AC1571" s="5">
        <f t="shared" si="1812"/>
        <v>5.7677860566908299E-5</v>
      </c>
      <c r="AD1571" s="5">
        <f t="shared" si="1813"/>
        <v>3.134952724931952E-3</v>
      </c>
      <c r="AE1571" s="5">
        <f t="shared" si="1814"/>
        <v>2.55551446285742E-3</v>
      </c>
      <c r="AF1571" s="5">
        <f t="shared" si="1815"/>
        <v>1.0415873448323218E-3</v>
      </c>
      <c r="AG1571" s="5">
        <f t="shared" si="1816"/>
        <v>2.8302303709178849E-4</v>
      </c>
      <c r="AH1571" s="5">
        <f t="shared" si="1817"/>
        <v>3.7308050576098607E-3</v>
      </c>
      <c r="AI1571" s="5">
        <f t="shared" si="1818"/>
        <v>2.9117696418231157E-3</v>
      </c>
      <c r="AJ1571" s="5">
        <f t="shared" si="1819"/>
        <v>1.1362698286458313E-3</v>
      </c>
      <c r="AK1571" s="5">
        <f t="shared" si="1820"/>
        <v>2.9560697498090055E-4</v>
      </c>
      <c r="AL1571" s="5">
        <f t="shared" si="1821"/>
        <v>1.4678137042691522E-6</v>
      </c>
      <c r="AM1571" s="5">
        <f t="shared" si="1822"/>
        <v>4.8934533067538678E-4</v>
      </c>
      <c r="AN1571" s="5">
        <f t="shared" si="1823"/>
        <v>3.9889886055613228E-4</v>
      </c>
      <c r="AO1571" s="5">
        <f t="shared" si="1824"/>
        <v>1.6258487715961785E-4</v>
      </c>
      <c r="AP1571" s="5">
        <f t="shared" si="1825"/>
        <v>4.4178019200413852E-5</v>
      </c>
      <c r="AQ1571" s="5">
        <f t="shared" si="1826"/>
        <v>9.0031315392085348E-6</v>
      </c>
      <c r="AR1571" s="5">
        <f t="shared" si="1827"/>
        <v>6.0824689361339975E-4</v>
      </c>
      <c r="AS1571" s="5">
        <f t="shared" si="1828"/>
        <v>4.7471653227878661E-4</v>
      </c>
      <c r="AT1571" s="5">
        <f t="shared" si="1829"/>
        <v>1.852502564213931E-4</v>
      </c>
      <c r="AU1571" s="5">
        <f t="shared" si="1830"/>
        <v>4.8193894209465037E-5</v>
      </c>
      <c r="AV1571" s="5">
        <f t="shared" si="1831"/>
        <v>9.4034341056040852E-6</v>
      </c>
      <c r="AW1571" s="5">
        <f t="shared" si="1832"/>
        <v>2.5940016109207529E-8</v>
      </c>
      <c r="AX1571" s="5">
        <f t="shared" si="1833"/>
        <v>6.3652967488529198E-5</v>
      </c>
      <c r="AY1571" s="5">
        <f t="shared" si="1834"/>
        <v>5.1887889002938749E-5</v>
      </c>
      <c r="AZ1571" s="5">
        <f t="shared" si="1835"/>
        <v>2.1148684275139858E-5</v>
      </c>
      <c r="BA1571" s="5">
        <f t="shared" si="1836"/>
        <v>5.7465798559687851E-6</v>
      </c>
      <c r="BB1571" s="5">
        <f t="shared" si="1837"/>
        <v>1.1711076069107313E-6</v>
      </c>
      <c r="BC1571" s="5">
        <f t="shared" si="1838"/>
        <v>1.9092998776162911E-7</v>
      </c>
      <c r="BD1571" s="5">
        <f t="shared" si="1839"/>
        <v>8.2637276646167009E-5</v>
      </c>
      <c r="BE1571" s="5">
        <f t="shared" si="1840"/>
        <v>6.4495654344213048E-5</v>
      </c>
      <c r="BF1571" s="5">
        <f t="shared" si="1841"/>
        <v>2.5168359837770306E-5</v>
      </c>
      <c r="BG1571" s="5">
        <f t="shared" si="1842"/>
        <v>6.5476901078511832E-6</v>
      </c>
      <c r="BH1571" s="5">
        <f t="shared" si="1843"/>
        <v>1.277563755389622E-6</v>
      </c>
      <c r="BI1571" s="5">
        <f t="shared" si="1844"/>
        <v>1.9941922995141613E-7</v>
      </c>
      <c r="BJ1571" s="8">
        <f t="shared" si="1845"/>
        <v>0.31313217985556452</v>
      </c>
      <c r="BK1571" s="8">
        <f t="shared" si="1846"/>
        <v>0.35387163721360299</v>
      </c>
      <c r="BL1571" s="8">
        <f t="shared" si="1847"/>
        <v>0.31470002735903091</v>
      </c>
      <c r="BM1571" s="8">
        <f t="shared" si="1848"/>
        <v>0.21547305894387381</v>
      </c>
      <c r="BN1571" s="8">
        <f t="shared" si="1849"/>
        <v>0.78448584005103028</v>
      </c>
    </row>
    <row r="1572" spans="1:66" x14ac:dyDescent="0.25">
      <c r="A1572" t="s">
        <v>25</v>
      </c>
      <c r="B1572" t="s">
        <v>469</v>
      </c>
      <c r="C1572" t="s">
        <v>468</v>
      </c>
      <c r="D1572" t="s">
        <v>569</v>
      </c>
      <c r="E1572">
        <f>VLOOKUP(A1572,home!$A$2:$E$405,3,FALSE)</f>
        <v>1.37894736842105</v>
      </c>
      <c r="F1572">
        <f>VLOOKUP(B1572,home!$B$2:$E$405,3,FALSE)</f>
        <v>1.1499999999999999</v>
      </c>
      <c r="G1572">
        <f>VLOOKUP(C1572,away!$B$2:$E$405,4,FALSE)</f>
        <v>0.61</v>
      </c>
      <c r="H1572">
        <f>VLOOKUP(A1572,away!$A$2:$E$405,3,FALSE)</f>
        <v>1.1000000000000001</v>
      </c>
      <c r="I1572">
        <f>VLOOKUP(C1572,away!$B$2:$E$405,3,FALSE)</f>
        <v>0.8</v>
      </c>
      <c r="J1572">
        <f>VLOOKUP(B1572,home!$B$2:$E$405,4,FALSE)</f>
        <v>1.29</v>
      </c>
      <c r="K1572" s="3">
        <f t="shared" si="1794"/>
        <v>0.96733157894736643</v>
      </c>
      <c r="L1572" s="3">
        <f t="shared" si="1795"/>
        <v>1.1352000000000002</v>
      </c>
      <c r="M1572" s="5">
        <f t="shared" si="1796"/>
        <v>0.12214681221133129</v>
      </c>
      <c r="N1572" s="5">
        <f t="shared" si="1797"/>
        <v>0.11815646871977456</v>
      </c>
      <c r="O1572" s="5">
        <f t="shared" si="1798"/>
        <v>0.13866106122230332</v>
      </c>
      <c r="P1572" s="5">
        <f t="shared" si="1799"/>
        <v>0.13413122329068813</v>
      </c>
      <c r="Q1572" s="5">
        <f t="shared" si="1800"/>
        <v>5.7148241724772314E-2</v>
      </c>
      <c r="R1572" s="5">
        <f t="shared" si="1801"/>
        <v>7.8704018349779414E-2</v>
      </c>
      <c r="S1572" s="5">
        <f t="shared" si="1802"/>
        <v>3.6822870641783793E-2</v>
      </c>
      <c r="T1572" s="5">
        <f t="shared" si="1803"/>
        <v>6.4874684005961553E-2</v>
      </c>
      <c r="U1572" s="5">
        <f t="shared" si="1804"/>
        <v>7.6132882339794622E-2</v>
      </c>
      <c r="V1572" s="5">
        <f t="shared" si="1805"/>
        <v>4.4928599489239491E-3</v>
      </c>
      <c r="W1572" s="5">
        <f t="shared" si="1806"/>
        <v>1.8427099633896594E-2</v>
      </c>
      <c r="X1572" s="5">
        <f t="shared" si="1807"/>
        <v>2.091844350439942E-2</v>
      </c>
      <c r="Y1572" s="5">
        <f t="shared" si="1808"/>
        <v>1.1873308533097116E-2</v>
      </c>
      <c r="Z1572" s="5">
        <f t="shared" si="1809"/>
        <v>2.9781600543556531E-2</v>
      </c>
      <c r="AA1572" s="5">
        <f t="shared" si="1810"/>
        <v>2.8808682677378284E-2</v>
      </c>
      <c r="AB1572" s="5">
        <f t="shared" si="1811"/>
        <v>1.3933774250850989E-2</v>
      </c>
      <c r="AC1572" s="5">
        <f t="shared" si="1812"/>
        <v>3.0835475262970215E-4</v>
      </c>
      <c r="AD1572" s="5">
        <f t="shared" si="1813"/>
        <v>4.4562788460694065E-3</v>
      </c>
      <c r="AE1572" s="5">
        <f t="shared" si="1814"/>
        <v>5.0587677460579919E-3</v>
      </c>
      <c r="AF1572" s="5">
        <f t="shared" si="1815"/>
        <v>2.8713565726625179E-3</v>
      </c>
      <c r="AG1572" s="5">
        <f t="shared" si="1816"/>
        <v>1.0865213270954968E-3</v>
      </c>
      <c r="AH1572" s="5">
        <f t="shared" si="1817"/>
        <v>8.4520182342613485E-3</v>
      </c>
      <c r="AI1572" s="5">
        <f t="shared" si="1818"/>
        <v>8.175904143839962E-3</v>
      </c>
      <c r="AJ1572" s="5">
        <f t="shared" si="1819"/>
        <v>3.9544051323915129E-3</v>
      </c>
      <c r="AK1572" s="5">
        <f t="shared" si="1820"/>
        <v>1.2750736535046174E-3</v>
      </c>
      <c r="AL1572" s="5">
        <f t="shared" si="1821"/>
        <v>1.3544356804387423E-5</v>
      </c>
      <c r="AM1572" s="5">
        <f t="shared" si="1822"/>
        <v>8.6213985047961365E-4</v>
      </c>
      <c r="AN1572" s="5">
        <f t="shared" si="1823"/>
        <v>9.7870115826445775E-4</v>
      </c>
      <c r="AO1572" s="5">
        <f t="shared" si="1824"/>
        <v>5.5551077743090649E-4</v>
      </c>
      <c r="AP1572" s="5">
        <f t="shared" si="1825"/>
        <v>2.1020527817985503E-4</v>
      </c>
      <c r="AQ1572" s="5">
        <f t="shared" si="1826"/>
        <v>5.9656257947442892E-5</v>
      </c>
      <c r="AR1572" s="5">
        <f t="shared" si="1827"/>
        <v>1.918946219906695E-3</v>
      </c>
      <c r="AS1572" s="5">
        <f t="shared" si="1828"/>
        <v>1.8562572768174236E-3</v>
      </c>
      <c r="AT1572" s="5">
        <f t="shared" si="1829"/>
        <v>8.978081412581684E-4</v>
      </c>
      <c r="AU1572" s="5">
        <f t="shared" si="1830"/>
        <v>2.8949272229168813E-4</v>
      </c>
      <c r="AV1572" s="5">
        <f t="shared" si="1831"/>
        <v>7.0008863037047532E-5</v>
      </c>
      <c r="AW1572" s="5">
        <f t="shared" si="1832"/>
        <v>4.1314607715100657E-7</v>
      </c>
      <c r="AX1572" s="5">
        <f t="shared" si="1833"/>
        <v>1.389958504729818E-4</v>
      </c>
      <c r="AY1572" s="5">
        <f t="shared" si="1834"/>
        <v>1.5778808945692899E-4</v>
      </c>
      <c r="AZ1572" s="5">
        <f t="shared" si="1835"/>
        <v>8.9560519575752936E-5</v>
      </c>
      <c r="BA1572" s="5">
        <f t="shared" si="1836"/>
        <v>3.3889700607464913E-5</v>
      </c>
      <c r="BB1572" s="5">
        <f t="shared" si="1837"/>
        <v>9.6178970323985477E-6</v>
      </c>
      <c r="BC1572" s="5">
        <f t="shared" si="1838"/>
        <v>2.1836473422357646E-6</v>
      </c>
      <c r="BD1572" s="5">
        <f t="shared" si="1839"/>
        <v>3.630646248063466E-4</v>
      </c>
      <c r="BE1572" s="5">
        <f t="shared" si="1840"/>
        <v>3.5120387677385644E-4</v>
      </c>
      <c r="BF1572" s="5">
        <f t="shared" si="1841"/>
        <v>1.6986530032604542E-4</v>
      </c>
      <c r="BG1572" s="5">
        <f t="shared" si="1842"/>
        <v>5.4772023057587384E-5</v>
      </c>
      <c r="BH1572" s="5">
        <f t="shared" si="1843"/>
        <v>1.324567688660939E-5</v>
      </c>
      <c r="BI1572" s="5">
        <f t="shared" si="1844"/>
        <v>2.5625923073900997E-6</v>
      </c>
      <c r="BJ1572" s="8">
        <f t="shared" si="1845"/>
        <v>0.30796941964057711</v>
      </c>
      <c r="BK1572" s="8">
        <f t="shared" si="1846"/>
        <v>0.29807345329161822</v>
      </c>
      <c r="BL1572" s="8">
        <f t="shared" si="1847"/>
        <v>0.36408504732157293</v>
      </c>
      <c r="BM1572" s="8">
        <f t="shared" si="1848"/>
        <v>0.35080432033529585</v>
      </c>
      <c r="BN1572" s="8">
        <f t="shared" si="1849"/>
        <v>0.64894782551864894</v>
      </c>
    </row>
    <row r="1573" spans="1:66" x14ac:dyDescent="0.25">
      <c r="A1573" t="s">
        <v>178</v>
      </c>
      <c r="B1573" t="s">
        <v>458</v>
      </c>
      <c r="C1573" t="s">
        <v>518</v>
      </c>
      <c r="D1573" t="s">
        <v>569</v>
      </c>
      <c r="E1573">
        <f>VLOOKUP(A1573,home!$A$2:$E$405,3,FALSE)</f>
        <v>1.5686274509803899</v>
      </c>
      <c r="F1573">
        <f>VLOOKUP(B1573,home!$B$2:$E$405,3,FALSE)</f>
        <v>0.94</v>
      </c>
      <c r="G1573" t="e">
        <f>VLOOKUP(C1573,away!$B$2:$E$405,4,FALSE)</f>
        <v>#N/A</v>
      </c>
      <c r="H1573">
        <f>VLOOKUP(A1573,away!$A$2:$E$405,3,FALSE)</f>
        <v>1.29084967320261</v>
      </c>
      <c r="I1573" t="e">
        <f>VLOOKUP(C1573,away!$B$2:$E$405,3,FALSE)</f>
        <v>#N/A</v>
      </c>
      <c r="J1573">
        <f>VLOOKUP(B1573,home!$B$2:$E$405,4,FALSE)</f>
        <v>1.0900000000000001</v>
      </c>
      <c r="K1573" s="3" t="e">
        <f t="shared" si="1794"/>
        <v>#N/A</v>
      </c>
      <c r="L1573" s="3" t="e">
        <f t="shared" si="1795"/>
        <v>#N/A</v>
      </c>
      <c r="M1573" s="5" t="e">
        <f t="shared" si="1796"/>
        <v>#N/A</v>
      </c>
      <c r="N1573" s="5" t="e">
        <f t="shared" si="1797"/>
        <v>#N/A</v>
      </c>
      <c r="O1573" s="5" t="e">
        <f t="shared" si="1798"/>
        <v>#N/A</v>
      </c>
      <c r="P1573" s="5" t="e">
        <f t="shared" si="1799"/>
        <v>#N/A</v>
      </c>
      <c r="Q1573" s="5" t="e">
        <f t="shared" si="1800"/>
        <v>#N/A</v>
      </c>
      <c r="R1573" s="5" t="e">
        <f t="shared" si="1801"/>
        <v>#N/A</v>
      </c>
      <c r="S1573" s="5" t="e">
        <f t="shared" si="1802"/>
        <v>#N/A</v>
      </c>
      <c r="T1573" s="5" t="e">
        <f t="shared" si="1803"/>
        <v>#N/A</v>
      </c>
      <c r="U1573" s="5" t="e">
        <f t="shared" si="1804"/>
        <v>#N/A</v>
      </c>
      <c r="V1573" s="5" t="e">
        <f t="shared" si="1805"/>
        <v>#N/A</v>
      </c>
      <c r="W1573" s="5" t="e">
        <f t="shared" si="1806"/>
        <v>#N/A</v>
      </c>
      <c r="X1573" s="5" t="e">
        <f t="shared" si="1807"/>
        <v>#N/A</v>
      </c>
      <c r="Y1573" s="5" t="e">
        <f t="shared" si="1808"/>
        <v>#N/A</v>
      </c>
      <c r="Z1573" s="5" t="e">
        <f t="shared" si="1809"/>
        <v>#N/A</v>
      </c>
      <c r="AA1573" s="5" t="e">
        <f t="shared" si="1810"/>
        <v>#N/A</v>
      </c>
      <c r="AB1573" s="5" t="e">
        <f t="shared" si="1811"/>
        <v>#N/A</v>
      </c>
      <c r="AC1573" s="5" t="e">
        <f t="shared" si="1812"/>
        <v>#N/A</v>
      </c>
      <c r="AD1573" s="5" t="e">
        <f t="shared" si="1813"/>
        <v>#N/A</v>
      </c>
      <c r="AE1573" s="5" t="e">
        <f t="shared" si="1814"/>
        <v>#N/A</v>
      </c>
      <c r="AF1573" s="5" t="e">
        <f t="shared" si="1815"/>
        <v>#N/A</v>
      </c>
      <c r="AG1573" s="5" t="e">
        <f t="shared" si="1816"/>
        <v>#N/A</v>
      </c>
      <c r="AH1573" s="5" t="e">
        <f t="shared" si="1817"/>
        <v>#N/A</v>
      </c>
      <c r="AI1573" s="5" t="e">
        <f t="shared" si="1818"/>
        <v>#N/A</v>
      </c>
      <c r="AJ1573" s="5" t="e">
        <f t="shared" si="1819"/>
        <v>#N/A</v>
      </c>
      <c r="AK1573" s="5" t="e">
        <f t="shared" si="1820"/>
        <v>#N/A</v>
      </c>
      <c r="AL1573" s="5" t="e">
        <f t="shared" si="1821"/>
        <v>#N/A</v>
      </c>
      <c r="AM1573" s="5" t="e">
        <f t="shared" si="1822"/>
        <v>#N/A</v>
      </c>
      <c r="AN1573" s="5" t="e">
        <f t="shared" si="1823"/>
        <v>#N/A</v>
      </c>
      <c r="AO1573" s="5" t="e">
        <f t="shared" si="1824"/>
        <v>#N/A</v>
      </c>
      <c r="AP1573" s="5" t="e">
        <f t="shared" si="1825"/>
        <v>#N/A</v>
      </c>
      <c r="AQ1573" s="5" t="e">
        <f t="shared" si="1826"/>
        <v>#N/A</v>
      </c>
      <c r="AR1573" s="5" t="e">
        <f t="shared" si="1827"/>
        <v>#N/A</v>
      </c>
      <c r="AS1573" s="5" t="e">
        <f t="shared" si="1828"/>
        <v>#N/A</v>
      </c>
      <c r="AT1573" s="5" t="e">
        <f t="shared" si="1829"/>
        <v>#N/A</v>
      </c>
      <c r="AU1573" s="5" t="e">
        <f t="shared" si="1830"/>
        <v>#N/A</v>
      </c>
      <c r="AV1573" s="5" t="e">
        <f t="shared" si="1831"/>
        <v>#N/A</v>
      </c>
      <c r="AW1573" s="5" t="e">
        <f t="shared" si="1832"/>
        <v>#N/A</v>
      </c>
      <c r="AX1573" s="5" t="e">
        <f t="shared" si="1833"/>
        <v>#N/A</v>
      </c>
      <c r="AY1573" s="5" t="e">
        <f t="shared" si="1834"/>
        <v>#N/A</v>
      </c>
      <c r="AZ1573" s="5" t="e">
        <f t="shared" si="1835"/>
        <v>#N/A</v>
      </c>
      <c r="BA1573" s="5" t="e">
        <f t="shared" si="1836"/>
        <v>#N/A</v>
      </c>
      <c r="BB1573" s="5" t="e">
        <f t="shared" si="1837"/>
        <v>#N/A</v>
      </c>
      <c r="BC1573" s="5" t="e">
        <f t="shared" si="1838"/>
        <v>#N/A</v>
      </c>
      <c r="BD1573" s="5" t="e">
        <f t="shared" si="1839"/>
        <v>#N/A</v>
      </c>
      <c r="BE1573" s="5" t="e">
        <f t="shared" si="1840"/>
        <v>#N/A</v>
      </c>
      <c r="BF1573" s="5" t="e">
        <f t="shared" si="1841"/>
        <v>#N/A</v>
      </c>
      <c r="BG1573" s="5" t="e">
        <f t="shared" si="1842"/>
        <v>#N/A</v>
      </c>
      <c r="BH1573" s="5" t="e">
        <f t="shared" si="1843"/>
        <v>#N/A</v>
      </c>
      <c r="BI1573" s="5" t="e">
        <f t="shared" si="1844"/>
        <v>#N/A</v>
      </c>
      <c r="BJ1573" s="8" t="e">
        <f t="shared" si="1845"/>
        <v>#N/A</v>
      </c>
      <c r="BK1573" s="8" t="e">
        <f t="shared" si="1846"/>
        <v>#N/A</v>
      </c>
      <c r="BL1573" s="8" t="e">
        <f t="shared" si="1847"/>
        <v>#N/A</v>
      </c>
      <c r="BM1573" s="8" t="e">
        <f t="shared" si="1848"/>
        <v>#N/A</v>
      </c>
      <c r="BN1573" s="8" t="e">
        <f t="shared" si="1849"/>
        <v>#N/A</v>
      </c>
    </row>
    <row r="1574" spans="1:66" x14ac:dyDescent="0.25">
      <c r="A1574" t="s">
        <v>178</v>
      </c>
      <c r="B1574" t="s">
        <v>272</v>
      </c>
      <c r="C1574" t="s">
        <v>271</v>
      </c>
      <c r="D1574" t="s">
        <v>569</v>
      </c>
      <c r="E1574">
        <f>VLOOKUP(A1574,home!$A$2:$E$405,3,FALSE)</f>
        <v>1.5686274509803899</v>
      </c>
      <c r="F1574">
        <f>VLOOKUP(B1574,home!$B$2:$E$405,3,FALSE)</f>
        <v>0.86</v>
      </c>
      <c r="G1574">
        <f>VLOOKUP(C1574,away!$B$2:$E$405,4,FALSE)</f>
        <v>0.9</v>
      </c>
      <c r="H1574">
        <f>VLOOKUP(A1574,away!$A$2:$E$405,3,FALSE)</f>
        <v>1.29084967320261</v>
      </c>
      <c r="I1574">
        <f>VLOOKUP(C1574,away!$B$2:$E$405,3,FALSE)</f>
        <v>1.01</v>
      </c>
      <c r="J1574">
        <f>VLOOKUP(B1574,home!$B$2:$E$405,4,FALSE)</f>
        <v>1.18</v>
      </c>
      <c r="K1574" s="3">
        <f t="shared" si="1794"/>
        <v>1.2141176470588217</v>
      </c>
      <c r="L1574" s="3">
        <f t="shared" si="1795"/>
        <v>1.5384346405228706</v>
      </c>
      <c r="M1574" s="5">
        <f t="shared" si="1796"/>
        <v>6.3764906961932516E-2</v>
      </c>
      <c r="N1574" s="5">
        <f t="shared" si="1797"/>
        <v>7.741809880554619E-2</v>
      </c>
      <c r="O1574" s="5">
        <f t="shared" si="1798"/>
        <v>9.8098141719954957E-2</v>
      </c>
      <c r="P1574" s="5">
        <f t="shared" si="1799"/>
        <v>0.11910268500587455</v>
      </c>
      <c r="Q1574" s="5">
        <f t="shared" si="1800"/>
        <v>4.6997339980778575E-2</v>
      </c>
      <c r="R1574" s="5">
        <f t="shared" si="1801"/>
        <v>7.5458789696450257E-2</v>
      </c>
      <c r="S1574" s="5">
        <f t="shared" si="1802"/>
        <v>5.5616209022610399E-2</v>
      </c>
      <c r="T1574" s="5">
        <f t="shared" si="1803"/>
        <v>7.2302335838860227E-2</v>
      </c>
      <c r="U1574" s="5">
        <f t="shared" si="1804"/>
        <v>9.1615848196160657E-2</v>
      </c>
      <c r="V1574" s="5">
        <f t="shared" si="1805"/>
        <v>1.1542468420400338E-2</v>
      </c>
      <c r="W1574" s="5">
        <f t="shared" si="1806"/>
        <v>1.9020099945162128E-2</v>
      </c>
      <c r="X1574" s="5">
        <f t="shared" si="1807"/>
        <v>2.926118062184457E-2</v>
      </c>
      <c r="Y1574" s="5">
        <f t="shared" si="1808"/>
        <v>2.2508206945621122E-2</v>
      </c>
      <c r="Z1574" s="5">
        <f t="shared" si="1809"/>
        <v>3.8696138666983126E-2</v>
      </c>
      <c r="AA1574" s="5">
        <f t="shared" si="1810"/>
        <v>4.6981664828619443E-2</v>
      </c>
      <c r="AB1574" s="5">
        <f t="shared" si="1811"/>
        <v>2.8520634178314828E-2</v>
      </c>
      <c r="AC1574" s="5">
        <f t="shared" si="1812"/>
        <v>1.3474682293564614E-3</v>
      </c>
      <c r="AD1574" s="5">
        <f t="shared" si="1813"/>
        <v>5.773159748060969E-3</v>
      </c>
      <c r="AE1574" s="5">
        <f t="shared" si="1814"/>
        <v>8.8816289416892829E-3</v>
      </c>
      <c r="AF1574" s="5">
        <f t="shared" si="1815"/>
        <v>6.8319028140826389E-3</v>
      </c>
      <c r="AG1574" s="5">
        <f t="shared" si="1816"/>
        <v>3.5034786499568049E-3</v>
      </c>
      <c r="AH1574" s="5">
        <f t="shared" si="1817"/>
        <v>1.4882870044940825E-2</v>
      </c>
      <c r="AI1574" s="5">
        <f t="shared" si="1818"/>
        <v>1.8069555160445772E-2</v>
      </c>
      <c r="AJ1574" s="5">
        <f t="shared" si="1819"/>
        <v>1.0969282897400009E-2</v>
      </c>
      <c r="AK1574" s="5">
        <f t="shared" si="1820"/>
        <v>4.4393333137712921E-3</v>
      </c>
      <c r="AL1574" s="5">
        <f t="shared" si="1821"/>
        <v>1.0067423711432787E-4</v>
      </c>
      <c r="AM1574" s="5">
        <f t="shared" si="1822"/>
        <v>1.4018590258820967E-3</v>
      </c>
      <c r="AN1574" s="5">
        <f t="shared" si="1823"/>
        <v>2.156668486546665E-3</v>
      </c>
      <c r="AO1574" s="5">
        <f t="shared" si="1824"/>
        <v>1.6589467539137111E-3</v>
      </c>
      <c r="AP1574" s="5">
        <f t="shared" si="1825"/>
        <v>8.5072705100127462E-4</v>
      </c>
      <c r="AQ1574" s="5">
        <f t="shared" si="1826"/>
        <v>3.271969912225567E-4</v>
      </c>
      <c r="AR1574" s="5">
        <f t="shared" si="1827"/>
        <v>4.5792645655074312E-3</v>
      </c>
      <c r="AS1574" s="5">
        <f t="shared" si="1828"/>
        <v>5.5597659195337204E-3</v>
      </c>
      <c r="AT1574" s="5">
        <f t="shared" si="1829"/>
        <v>3.3751049582110542E-3</v>
      </c>
      <c r="AU1574" s="5">
        <f t="shared" si="1830"/>
        <v>1.3659248301465896E-3</v>
      </c>
      <c r="AV1574" s="5">
        <f t="shared" si="1831"/>
        <v>4.1459836020919972E-4</v>
      </c>
      <c r="AW1574" s="5">
        <f t="shared" si="1832"/>
        <v>5.2234286688239039E-6</v>
      </c>
      <c r="AX1574" s="5">
        <f t="shared" si="1833"/>
        <v>2.8367029700202386E-4</v>
      </c>
      <c r="AY1574" s="5">
        <f t="shared" si="1834"/>
        <v>4.3640821139532453E-4</v>
      </c>
      <c r="AZ1574" s="5">
        <f t="shared" si="1835"/>
        <v>3.3569275490959752E-4</v>
      </c>
      <c r="BA1574" s="5">
        <f t="shared" si="1836"/>
        <v>1.7214712090849295E-4</v>
      </c>
      <c r="BB1574" s="5">
        <f t="shared" si="1837"/>
        <v>6.6209273517976079E-5</v>
      </c>
      <c r="BC1574" s="5">
        <f t="shared" si="1838"/>
        <v>2.0371727980781609E-5</v>
      </c>
      <c r="BD1574" s="5">
        <f t="shared" si="1839"/>
        <v>1.1741498726159229E-3</v>
      </c>
      <c r="BE1574" s="5">
        <f t="shared" si="1840"/>
        <v>1.4255560806348594E-3</v>
      </c>
      <c r="BF1574" s="5">
        <f t="shared" si="1841"/>
        <v>8.6539639718539595E-4</v>
      </c>
      <c r="BG1574" s="5">
        <f t="shared" si="1842"/>
        <v>3.5023101250797155E-4</v>
      </c>
      <c r="BH1574" s="5">
        <f t="shared" si="1843"/>
        <v>1.0630541320830185E-4</v>
      </c>
      <c r="BI1574" s="5">
        <f t="shared" si="1844"/>
        <v>2.5813455630815841E-5</v>
      </c>
      <c r="BJ1574" s="8">
        <f t="shared" si="1845"/>
        <v>0.30020732998588306</v>
      </c>
      <c r="BK1574" s="8">
        <f t="shared" si="1846"/>
        <v>0.25191082008868393</v>
      </c>
      <c r="BL1574" s="8">
        <f t="shared" si="1847"/>
        <v>0.40827823090144927</v>
      </c>
      <c r="BM1574" s="8">
        <f t="shared" si="1848"/>
        <v>0.51782137268973571</v>
      </c>
      <c r="BN1574" s="8">
        <f t="shared" si="1849"/>
        <v>0.48083996217053709</v>
      </c>
    </row>
    <row r="1575" spans="1:66" x14ac:dyDescent="0.25">
      <c r="A1575" t="s">
        <v>178</v>
      </c>
      <c r="B1575" t="s">
        <v>181</v>
      </c>
      <c r="C1575" t="s">
        <v>274</v>
      </c>
      <c r="D1575" t="s">
        <v>569</v>
      </c>
      <c r="E1575">
        <f>VLOOKUP(A1575,home!$A$2:$E$405,3,FALSE)</f>
        <v>1.5686274509803899</v>
      </c>
      <c r="F1575">
        <f>VLOOKUP(B1575,home!$B$2:$E$405,3,FALSE)</f>
        <v>1.84</v>
      </c>
      <c r="G1575">
        <f>VLOOKUP(C1575,away!$B$2:$E$405,4,FALSE)</f>
        <v>0.64</v>
      </c>
      <c r="H1575">
        <f>VLOOKUP(A1575,away!$A$2:$E$405,3,FALSE)</f>
        <v>1.29084967320261</v>
      </c>
      <c r="I1575">
        <f>VLOOKUP(C1575,away!$B$2:$E$405,3,FALSE)</f>
        <v>1.39</v>
      </c>
      <c r="J1575">
        <f>VLOOKUP(B1575,home!$B$2:$E$405,4,FALSE)</f>
        <v>1</v>
      </c>
      <c r="K1575" s="3">
        <f t="shared" si="1794"/>
        <v>1.8472156862745073</v>
      </c>
      <c r="L1575" s="3">
        <f t="shared" si="1795"/>
        <v>1.7942810457516278</v>
      </c>
      <c r="M1575" s="5">
        <f t="shared" si="1796"/>
        <v>2.6213080632387437E-2</v>
      </c>
      <c r="N1575" s="5">
        <f t="shared" si="1797"/>
        <v>4.8421213729724556E-2</v>
      </c>
      <c r="O1575" s="5">
        <f t="shared" si="1798"/>
        <v>4.7033633729451865E-2</v>
      </c>
      <c r="P1575" s="5">
        <f t="shared" si="1799"/>
        <v>8.6881266007533237E-2</v>
      </c>
      <c r="Q1575" s="5">
        <f t="shared" si="1800"/>
        <v>4.4722212774998875E-2</v>
      </c>
      <c r="R1575" s="5">
        <f t="shared" si="1801"/>
        <v>4.2195778756789967E-2</v>
      </c>
      <c r="S1575" s="5">
        <f t="shared" si="1802"/>
        <v>7.1990340327887911E-2</v>
      </c>
      <c r="T1575" s="5">
        <f t="shared" si="1803"/>
        <v>8.0244218706251785E-2</v>
      </c>
      <c r="U1575" s="5">
        <f t="shared" si="1804"/>
        <v>7.7944704414111068E-2</v>
      </c>
      <c r="V1575" s="5">
        <f t="shared" si="1805"/>
        <v>2.6511835385270393E-2</v>
      </c>
      <c r="W1575" s="5">
        <f t="shared" si="1806"/>
        <v>2.7537190987628028E-2</v>
      </c>
      <c r="X1575" s="5">
        <f t="shared" si="1807"/>
        <v>4.940945984234351E-2</v>
      </c>
      <c r="Y1575" s="5">
        <f t="shared" si="1808"/>
        <v>4.4327228637971595E-2</v>
      </c>
      <c r="Z1575" s="5">
        <f t="shared" si="1809"/>
        <v>2.5237028678012478E-2</v>
      </c>
      <c r="AA1575" s="5">
        <f t="shared" si="1810"/>
        <v>4.6618235248984244E-2</v>
      </c>
      <c r="AB1575" s="5">
        <f t="shared" si="1811"/>
        <v>4.3056967709179432E-2</v>
      </c>
      <c r="AC1575" s="5">
        <f t="shared" si="1812"/>
        <v>5.4919666224047276E-3</v>
      </c>
      <c r="AD1575" s="5">
        <f t="shared" si="1813"/>
        <v>1.271678278707087E-2</v>
      </c>
      <c r="AE1575" s="5">
        <f t="shared" si="1814"/>
        <v>2.2817482317781818E-2</v>
      </c>
      <c r="AF1575" s="5">
        <f t="shared" si="1815"/>
        <v>2.0470488017284422E-2</v>
      </c>
      <c r="AG1575" s="5">
        <f t="shared" si="1816"/>
        <v>1.2243269548899753E-2</v>
      </c>
      <c r="AH1575" s="5">
        <f t="shared" si="1817"/>
        <v>1.1320580552012013E-2</v>
      </c>
      <c r="AI1575" s="5">
        <f t="shared" si="1818"/>
        <v>2.0911553973410713E-2</v>
      </c>
      <c r="AJ1575" s="5">
        <f t="shared" si="1819"/>
        <v>1.9314075262030137E-2</v>
      </c>
      <c r="AK1575" s="5">
        <f t="shared" si="1820"/>
        <v>1.1892420929969495E-2</v>
      </c>
      <c r="AL1575" s="5">
        <f t="shared" si="1821"/>
        <v>7.2810825971534156E-4</v>
      </c>
      <c r="AM1575" s="5">
        <f t="shared" si="1822"/>
        <v>4.6981281286445874E-3</v>
      </c>
      <c r="AN1575" s="5">
        <f t="shared" si="1823"/>
        <v>8.429762251739548E-3</v>
      </c>
      <c r="AO1575" s="5">
        <f t="shared" si="1824"/>
        <v>7.5626813142444177E-3</v>
      </c>
      <c r="AP1575" s="5">
        <f t="shared" si="1825"/>
        <v>4.5231919124029234E-3</v>
      </c>
      <c r="AQ1575" s="5">
        <f t="shared" si="1826"/>
        <v>2.0289693786804054E-3</v>
      </c>
      <c r="AR1575" s="5">
        <f t="shared" si="1827"/>
        <v>4.0624606222759299E-3</v>
      </c>
      <c r="AS1575" s="5">
        <f t="shared" si="1828"/>
        <v>7.5042409863405948E-3</v>
      </c>
      <c r="AT1575" s="5">
        <f t="shared" si="1829"/>
        <v>6.9309758317762146E-3</v>
      </c>
      <c r="AU1575" s="5">
        <f t="shared" si="1830"/>
        <v>4.267669092548841E-3</v>
      </c>
      <c r="AV1575" s="5">
        <f t="shared" si="1831"/>
        <v>1.9708263228962776E-3</v>
      </c>
      <c r="AW1575" s="5">
        <f t="shared" si="1832"/>
        <v>6.7034987736927726E-5</v>
      </c>
      <c r="AX1575" s="5">
        <f t="shared" si="1833"/>
        <v>1.4464093292266308E-3</v>
      </c>
      <c r="AY1575" s="5">
        <f t="shared" si="1834"/>
        <v>2.5952648438296692E-3</v>
      </c>
      <c r="AZ1575" s="5">
        <f t="shared" si="1835"/>
        <v>2.3283172589945674E-3</v>
      </c>
      <c r="BA1575" s="5">
        <f t="shared" si="1836"/>
        <v>1.3925518421034455E-3</v>
      </c>
      <c r="BB1575" s="5">
        <f t="shared" si="1837"/>
        <v>6.246573438781815E-4</v>
      </c>
      <c r="BC1575" s="5">
        <f t="shared" si="1838"/>
        <v>2.241621664420355E-4</v>
      </c>
      <c r="BD1575" s="5">
        <f t="shared" si="1839"/>
        <v>1.2148660156103453E-3</v>
      </c>
      <c r="BE1575" s="5">
        <f t="shared" si="1840"/>
        <v>2.2441195607572403E-3</v>
      </c>
      <c r="BF1575" s="5">
        <f t="shared" si="1841"/>
        <v>2.0726864272531164E-3</v>
      </c>
      <c r="BG1575" s="5">
        <f t="shared" si="1842"/>
        <v>1.2762329603834071E-3</v>
      </c>
      <c r="BH1575" s="5">
        <f t="shared" si="1843"/>
        <v>5.8936938594019534E-4</v>
      </c>
      <c r="BI1575" s="5">
        <f t="shared" si="1844"/>
        <v>2.1773847494374038E-4</v>
      </c>
      <c r="BJ1575" s="8">
        <f t="shared" si="1845"/>
        <v>0.39876364312014162</v>
      </c>
      <c r="BK1575" s="8">
        <f t="shared" si="1846"/>
        <v>0.22041186207902869</v>
      </c>
      <c r="BL1575" s="8">
        <f t="shared" si="1847"/>
        <v>0.35263913625666488</v>
      </c>
      <c r="BM1575" s="8">
        <f t="shared" si="1848"/>
        <v>0.69905625464686894</v>
      </c>
      <c r="BN1575" s="8">
        <f t="shared" si="1849"/>
        <v>0.29546718563088598</v>
      </c>
    </row>
    <row r="1576" spans="1:66" x14ac:dyDescent="0.25">
      <c r="A1576" t="s">
        <v>178</v>
      </c>
      <c r="B1576" t="s">
        <v>186</v>
      </c>
      <c r="C1576" t="s">
        <v>273</v>
      </c>
      <c r="D1576" t="s">
        <v>569</v>
      </c>
      <c r="E1576">
        <f>VLOOKUP(A1576,home!$A$2:$E$405,3,FALSE)</f>
        <v>1.5686274509803899</v>
      </c>
      <c r="F1576">
        <f>VLOOKUP(B1576,home!$B$2:$E$405,3,FALSE)</f>
        <v>1.35</v>
      </c>
      <c r="G1576">
        <f>VLOOKUP(C1576,away!$B$2:$E$405,4,FALSE)</f>
        <v>0.41</v>
      </c>
      <c r="H1576">
        <f>VLOOKUP(A1576,away!$A$2:$E$405,3,FALSE)</f>
        <v>1.29084967320261</v>
      </c>
      <c r="I1576">
        <f>VLOOKUP(C1576,away!$B$2:$E$405,3,FALSE)</f>
        <v>1.35</v>
      </c>
      <c r="J1576">
        <f>VLOOKUP(B1576,home!$B$2:$E$405,4,FALSE)</f>
        <v>0.91</v>
      </c>
      <c r="K1576" s="3">
        <f t="shared" si="1794"/>
        <v>0.86823529411764577</v>
      </c>
      <c r="L1576" s="3">
        <f t="shared" si="1795"/>
        <v>1.5858088235294066</v>
      </c>
      <c r="M1576" s="5">
        <f t="shared" si="1796"/>
        <v>8.5945309794034766E-2</v>
      </c>
      <c r="N1576" s="5">
        <f t="shared" si="1797"/>
        <v>7.4620751327055951E-2</v>
      </c>
      <c r="O1576" s="5">
        <f t="shared" si="1798"/>
        <v>0.13629283061234862</v>
      </c>
      <c r="P1576" s="5">
        <f t="shared" si="1799"/>
        <v>0.11833424587283899</v>
      </c>
      <c r="Q1576" s="5">
        <f t="shared" si="1800"/>
        <v>3.2394184987863062E-2</v>
      </c>
      <c r="R1576" s="5">
        <f t="shared" si="1801"/>
        <v>0.10806718668443066</v>
      </c>
      <c r="S1576" s="5">
        <f t="shared" si="1802"/>
        <v>4.0732280155401292E-2</v>
      </c>
      <c r="T1576" s="5">
        <f t="shared" si="1803"/>
        <v>5.1370984384797078E-2</v>
      </c>
      <c r="U1576" s="5">
        <f t="shared" si="1804"/>
        <v>9.3827745615423175E-2</v>
      </c>
      <c r="V1576" s="5">
        <f t="shared" si="1805"/>
        <v>6.2313834827980898E-3</v>
      </c>
      <c r="W1576" s="5">
        <f t="shared" si="1806"/>
        <v>9.3752582435462379E-3</v>
      </c>
      <c r="X1576" s="5">
        <f t="shared" si="1807"/>
        <v>1.4867367245482427E-2</v>
      </c>
      <c r="Y1576" s="5">
        <f t="shared" si="1808"/>
        <v>1.1788401080269064E-2</v>
      </c>
      <c r="Z1576" s="5">
        <f t="shared" si="1809"/>
        <v>5.7124632726056578E-2</v>
      </c>
      <c r="AA1576" s="5">
        <f t="shared" si="1810"/>
        <v>4.9597622296270218E-2</v>
      </c>
      <c r="AB1576" s="5">
        <f t="shared" si="1811"/>
        <v>2.1531203090969037E-2</v>
      </c>
      <c r="AC1576" s="5">
        <f t="shared" si="1812"/>
        <v>5.362320431944596E-4</v>
      </c>
      <c r="AD1576" s="5">
        <f t="shared" si="1813"/>
        <v>2.0349825246285622E-3</v>
      </c>
      <c r="AE1576" s="5">
        <f t="shared" si="1814"/>
        <v>3.2270932432841215E-3</v>
      </c>
      <c r="AF1576" s="5">
        <f t="shared" si="1815"/>
        <v>2.5587764697760453E-3</v>
      </c>
      <c r="AG1576" s="5">
        <f t="shared" si="1816"/>
        <v>1.3525767677367594E-3</v>
      </c>
      <c r="AH1576" s="5">
        <f t="shared" si="1817"/>
        <v>2.2647186654464309E-2</v>
      </c>
      <c r="AI1576" s="5">
        <f t="shared" si="1818"/>
        <v>1.9663086765876039E-2</v>
      </c>
      <c r="AJ1576" s="5">
        <f t="shared" si="1819"/>
        <v>8.5360929607155855E-3</v>
      </c>
      <c r="AK1576" s="5">
        <f t="shared" si="1820"/>
        <v>2.4704457274541541E-3</v>
      </c>
      <c r="AL1576" s="5">
        <f t="shared" si="1821"/>
        <v>2.953255487534339E-5</v>
      </c>
      <c r="AM1576" s="5">
        <f t="shared" si="1822"/>
        <v>3.5336873015902998E-4</v>
      </c>
      <c r="AN1576" s="5">
        <f t="shared" si="1823"/>
        <v>5.6037525024557155E-4</v>
      </c>
      <c r="AO1576" s="5">
        <f t="shared" si="1824"/>
        <v>4.4432400816346341E-4</v>
      </c>
      <c r="AP1576" s="5">
        <f t="shared" si="1825"/>
        <v>2.348709775505241E-4</v>
      </c>
      <c r="AQ1576" s="5">
        <f t="shared" si="1826"/>
        <v>9.3115117147649592E-5</v>
      </c>
      <c r="AR1576" s="5">
        <f t="shared" si="1827"/>
        <v>7.1828216849533786E-3</v>
      </c>
      <c r="AS1576" s="5">
        <f t="shared" si="1828"/>
        <v>6.2363792982301006E-3</v>
      </c>
      <c r="AT1576" s="5">
        <f t="shared" si="1829"/>
        <v>2.7073223071140038E-3</v>
      </c>
      <c r="AU1576" s="5">
        <f t="shared" si="1830"/>
        <v>7.8353092652946367E-4</v>
      </c>
      <c r="AV1576" s="5">
        <f t="shared" si="1831"/>
        <v>1.7007230111139505E-4</v>
      </c>
      <c r="AW1576" s="5">
        <f t="shared" si="1832"/>
        <v>1.1295014295353646E-6</v>
      </c>
      <c r="AX1576" s="5">
        <f t="shared" si="1833"/>
        <v>5.1134533893600705E-5</v>
      </c>
      <c r="AY1576" s="5">
        <f t="shared" si="1834"/>
        <v>8.1089595035535488E-5</v>
      </c>
      <c r="AZ1576" s="5">
        <f t="shared" si="1835"/>
        <v>6.4296297651889284E-5</v>
      </c>
      <c r="BA1576" s="5">
        <f t="shared" si="1836"/>
        <v>3.3987212045546363E-5</v>
      </c>
      <c r="BB1576" s="5">
        <f t="shared" si="1837"/>
        <v>1.3474305187248091E-5</v>
      </c>
      <c r="BC1576" s="5">
        <f t="shared" si="1838"/>
        <v>4.2735344113732114E-6</v>
      </c>
      <c r="BD1576" s="5">
        <f t="shared" si="1839"/>
        <v>1.8984303343062379E-3</v>
      </c>
      <c r="BE1576" s="5">
        <f t="shared" si="1840"/>
        <v>1.648284219668237E-3</v>
      </c>
      <c r="BF1576" s="5">
        <f t="shared" si="1841"/>
        <v>7.1554926712656284E-4</v>
      </c>
      <c r="BG1576" s="5">
        <f t="shared" si="1842"/>
        <v>2.0708837613309911E-4</v>
      </c>
      <c r="BH1576" s="5">
        <f t="shared" si="1843"/>
        <v>4.4950359290066728E-5</v>
      </c>
      <c r="BI1576" s="5">
        <f t="shared" si="1844"/>
        <v>7.8054976837809909E-6</v>
      </c>
      <c r="BJ1576" s="8">
        <f t="shared" si="1845"/>
        <v>0.20552468583593073</v>
      </c>
      <c r="BK1576" s="8">
        <f t="shared" si="1846"/>
        <v>0.25189007349817855</v>
      </c>
      <c r="BL1576" s="8">
        <f t="shared" si="1847"/>
        <v>0.48423563498009808</v>
      </c>
      <c r="BM1576" s="8">
        <f t="shared" si="1848"/>
        <v>0.44304055766808587</v>
      </c>
      <c r="BN1576" s="8">
        <f t="shared" si="1849"/>
        <v>0.55565450927857207</v>
      </c>
    </row>
    <row r="1577" spans="1:66" x14ac:dyDescent="0.25">
      <c r="A1577" t="s">
        <v>28</v>
      </c>
      <c r="B1577" t="s">
        <v>456</v>
      </c>
      <c r="C1577" t="s">
        <v>189</v>
      </c>
      <c r="D1577" t="s">
        <v>569</v>
      </c>
      <c r="E1577">
        <f>VLOOKUP(A1577,home!$A$2:$E$405,3,FALSE)</f>
        <v>1.4313725490196101</v>
      </c>
      <c r="F1577">
        <f>VLOOKUP(B1577,home!$B$2:$E$405,3,FALSE)</f>
        <v>0.62</v>
      </c>
      <c r="G1577">
        <f>VLOOKUP(C1577,away!$B$2:$E$405,4,FALSE)</f>
        <v>0.86</v>
      </c>
      <c r="H1577">
        <f>VLOOKUP(A1577,away!$A$2:$E$405,3,FALSE)</f>
        <v>1.20588235294118</v>
      </c>
      <c r="I1577">
        <f>VLOOKUP(C1577,away!$B$2:$E$405,3,FALSE)</f>
        <v>0.66</v>
      </c>
      <c r="J1577">
        <f>VLOOKUP(B1577,home!$B$2:$E$405,4,FALSE)</f>
        <v>1.41</v>
      </c>
      <c r="K1577" s="3">
        <f t="shared" si="1794"/>
        <v>0.76320784313725598</v>
      </c>
      <c r="L1577" s="3">
        <f t="shared" si="1795"/>
        <v>1.122194117647062</v>
      </c>
      <c r="M1577" s="5">
        <f t="shared" si="1796"/>
        <v>0.15176804236567507</v>
      </c>
      <c r="N1577" s="5">
        <f t="shared" si="1797"/>
        <v>0.11583056027107055</v>
      </c>
      <c r="O1577" s="5">
        <f t="shared" si="1798"/>
        <v>0.17031320438957065</v>
      </c>
      <c r="P1577" s="5">
        <f t="shared" si="1799"/>
        <v>0.12998437337995886</v>
      </c>
      <c r="Q1577" s="5">
        <f t="shared" si="1800"/>
        <v>4.4201396036931836E-2</v>
      </c>
      <c r="R1577" s="5">
        <f t="shared" si="1801"/>
        <v>9.556223806179899E-2</v>
      </c>
      <c r="S1577" s="5">
        <f t="shared" si="1802"/>
        <v>2.783184302112646E-2</v>
      </c>
      <c r="T1577" s="5">
        <f t="shared" si="1803"/>
        <v>4.9602546624433065E-2</v>
      </c>
      <c r="U1577" s="5">
        <f t="shared" si="1804"/>
        <v>7.2933849596514597E-2</v>
      </c>
      <c r="V1577" s="5">
        <f t="shared" si="1805"/>
        <v>2.648562766296189E-3</v>
      </c>
      <c r="W1577" s="5">
        <f t="shared" si="1806"/>
        <v>1.1244950711000803E-2</v>
      </c>
      <c r="X1577" s="5">
        <f t="shared" si="1807"/>
        <v>1.261901754111625E-2</v>
      </c>
      <c r="Y1577" s="5">
        <f t="shared" si="1808"/>
        <v>7.0804936275628743E-3</v>
      </c>
      <c r="Z1577" s="5">
        <f t="shared" si="1809"/>
        <v>3.5746460474046345E-2</v>
      </c>
      <c r="AA1577" s="5">
        <f t="shared" si="1810"/>
        <v>2.7281978998188079E-2</v>
      </c>
      <c r="AB1577" s="5">
        <f t="shared" si="1811"/>
        <v>1.0410910173861518E-2</v>
      </c>
      <c r="AC1577" s="5">
        <f t="shared" si="1812"/>
        <v>1.4177547120929786E-4</v>
      </c>
      <c r="AD1577" s="5">
        <f t="shared" si="1813"/>
        <v>2.1455586445819188E-3</v>
      </c>
      <c r="AE1577" s="5">
        <f t="shared" si="1814"/>
        <v>2.4077332900166331E-3</v>
      </c>
      <c r="AF1577" s="5">
        <f t="shared" si="1815"/>
        <v>1.3509720674598365E-3</v>
      </c>
      <c r="AG1577" s="5">
        <f t="shared" si="1816"/>
        <v>5.0535096906963953E-4</v>
      </c>
      <c r="AH1577" s="5">
        <f t="shared" si="1817"/>
        <v>1.0028616917669495E-2</v>
      </c>
      <c r="AI1577" s="5">
        <f t="shared" si="1818"/>
        <v>7.6539190873843319E-3</v>
      </c>
      <c r="AJ1577" s="5">
        <f t="shared" si="1819"/>
        <v>2.9207655391148349E-3</v>
      </c>
      <c r="AK1577" s="5">
        <f t="shared" si="1820"/>
        <v>7.4305038913915285E-4</v>
      </c>
      <c r="AL1577" s="5">
        <f t="shared" si="1821"/>
        <v>4.8570424968351375E-6</v>
      </c>
      <c r="AM1577" s="5">
        <f t="shared" si="1822"/>
        <v>3.2750143709117218E-4</v>
      </c>
      <c r="AN1577" s="5">
        <f t="shared" si="1823"/>
        <v>3.6752018622467276E-4</v>
      </c>
      <c r="AO1577" s="5">
        <f t="shared" si="1824"/>
        <v>2.0621449554894029E-4</v>
      </c>
      <c r="AP1577" s="5">
        <f t="shared" si="1825"/>
        <v>7.7137564626192362E-5</v>
      </c>
      <c r="AQ1577" s="5">
        <f t="shared" si="1826"/>
        <v>2.1640830318283275E-5</v>
      </c>
      <c r="AR1577" s="5">
        <f t="shared" si="1827"/>
        <v>2.2508109826289038E-3</v>
      </c>
      <c r="AS1577" s="5">
        <f t="shared" si="1828"/>
        <v>1.7178365953618533E-3</v>
      </c>
      <c r="AT1577" s="5">
        <f t="shared" si="1829"/>
        <v>6.5553318140418348E-4</v>
      </c>
      <c r="AU1577" s="5">
        <f t="shared" si="1830"/>
        <v>1.6676935516146354E-4</v>
      </c>
      <c r="AV1577" s="5">
        <f t="shared" si="1831"/>
        <v>3.1819919963542894E-5</v>
      </c>
      <c r="AW1577" s="5">
        <f t="shared" si="1832"/>
        <v>1.1555273128760226E-7</v>
      </c>
      <c r="AX1577" s="5">
        <f t="shared" si="1833"/>
        <v>4.1658610904450866E-5</v>
      </c>
      <c r="AY1577" s="5">
        <f t="shared" si="1834"/>
        <v>4.6749048106322517E-5</v>
      </c>
      <c r="AZ1577" s="5">
        <f t="shared" si="1835"/>
        <v>2.6230753395257328E-5</v>
      </c>
      <c r="BA1577" s="5">
        <f t="shared" si="1836"/>
        <v>9.8119990538694938E-6</v>
      </c>
      <c r="BB1577" s="5">
        <f t="shared" si="1837"/>
        <v>2.752741905152719E-6</v>
      </c>
      <c r="BC1577" s="5">
        <f t="shared" si="1838"/>
        <v>6.1782215467258962E-7</v>
      </c>
      <c r="BD1577" s="5">
        <f t="shared" si="1839"/>
        <v>4.2097447410692669E-4</v>
      </c>
      <c r="BE1577" s="5">
        <f t="shared" si="1840"/>
        <v>3.2129102039898813E-4</v>
      </c>
      <c r="BF1577" s="5">
        <f t="shared" si="1841"/>
        <v>1.226059133490399E-4</v>
      </c>
      <c r="BG1577" s="5">
        <f t="shared" si="1842"/>
        <v>3.1191264894331357E-5</v>
      </c>
      <c r="BH1577" s="5">
        <f t="shared" si="1843"/>
        <v>5.9513545011813611E-6</v>
      </c>
      <c r="BI1577" s="5">
        <f t="shared" si="1844"/>
        <v>9.0842408651836529E-7</v>
      </c>
      <c r="BJ1577" s="8">
        <f t="shared" si="1845"/>
        <v>0.24811641527257239</v>
      </c>
      <c r="BK1577" s="8">
        <f t="shared" si="1846"/>
        <v>0.31242620309486901</v>
      </c>
      <c r="BL1577" s="8">
        <f t="shared" si="1847"/>
        <v>0.40357422563909856</v>
      </c>
      <c r="BM1577" s="8">
        <f t="shared" si="1848"/>
        <v>0.29215685648020517</v>
      </c>
      <c r="BN1577" s="8">
        <f t="shared" si="1849"/>
        <v>0.70765981450500592</v>
      </c>
    </row>
    <row r="1578" spans="1:66" x14ac:dyDescent="0.25">
      <c r="A1578" t="s">
        <v>28</v>
      </c>
      <c r="B1578" t="s">
        <v>31</v>
      </c>
      <c r="C1578" t="s">
        <v>279</v>
      </c>
      <c r="D1578" t="s">
        <v>569</v>
      </c>
      <c r="E1578">
        <f>VLOOKUP(A1578,home!$A$2:$E$405,3,FALSE)</f>
        <v>1.4313725490196101</v>
      </c>
      <c r="F1578">
        <f>VLOOKUP(B1578,home!$B$2:$E$405,3,FALSE)</f>
        <v>1.48</v>
      </c>
      <c r="G1578">
        <f>VLOOKUP(C1578,away!$B$2:$E$405,4,FALSE)</f>
        <v>1.1100000000000001</v>
      </c>
      <c r="H1578">
        <f>VLOOKUP(A1578,away!$A$2:$E$405,3,FALSE)</f>
        <v>1.20588235294118</v>
      </c>
      <c r="I1578">
        <f>VLOOKUP(C1578,away!$B$2:$E$405,3,FALSE)</f>
        <v>0.82</v>
      </c>
      <c r="J1578">
        <f>VLOOKUP(B1578,home!$B$2:$E$405,4,FALSE)</f>
        <v>0.78</v>
      </c>
      <c r="K1578" s="3">
        <f t="shared" si="1794"/>
        <v>2.3514588235294158</v>
      </c>
      <c r="L1578" s="3">
        <f t="shared" si="1795"/>
        <v>0.77128235294117875</v>
      </c>
      <c r="M1578" s="5">
        <f t="shared" si="1796"/>
        <v>4.4036291576681208E-2</v>
      </c>
      <c r="N1578" s="5">
        <f t="shared" si="1797"/>
        <v>0.10354952638350111</v>
      </c>
      <c r="O1578" s="5">
        <f t="shared" si="1798"/>
        <v>3.3964414582066491E-2</v>
      </c>
      <c r="P1578" s="5">
        <f t="shared" si="1799"/>
        <v>7.9865922355011401E-2</v>
      </c>
      <c r="Q1578" s="5">
        <f t="shared" si="1800"/>
        <v>0.12174622374338789</v>
      </c>
      <c r="R1578" s="5">
        <f t="shared" si="1801"/>
        <v>1.3098076797562962E-2</v>
      </c>
      <c r="S1578" s="5">
        <f t="shared" si="1802"/>
        <v>3.6211981783874768E-2</v>
      </c>
      <c r="T1578" s="5">
        <f t="shared" si="1803"/>
        <v>9.3900713910503406E-2</v>
      </c>
      <c r="U1578" s="5">
        <f t="shared" si="1804"/>
        <v>3.0799588256895338E-2</v>
      </c>
      <c r="V1578" s="5">
        <f t="shared" si="1805"/>
        <v>7.2972723732145561E-3</v>
      </c>
      <c r="W1578" s="5">
        <f t="shared" si="1806"/>
        <v>9.5427077350925288E-2</v>
      </c>
      <c r="X1578" s="5">
        <f t="shared" si="1807"/>
        <v>7.3601220753521518E-2</v>
      </c>
      <c r="Y1578" s="5">
        <f t="shared" si="1808"/>
        <v>2.8383661361059596E-2</v>
      </c>
      <c r="Z1578" s="5">
        <f t="shared" si="1809"/>
        <v>3.3674384971428737E-3</v>
      </c>
      <c r="AA1578" s="5">
        <f t="shared" si="1810"/>
        <v>7.9183929667992464E-3</v>
      </c>
      <c r="AB1578" s="5">
        <f t="shared" si="1811"/>
        <v>9.3098875049766796E-3</v>
      </c>
      <c r="AC1578" s="5">
        <f t="shared" si="1812"/>
        <v>8.2716347116173084E-4</v>
      </c>
      <c r="AD1578" s="5">
        <f t="shared" si="1813"/>
        <v>5.6098210760114328E-2</v>
      </c>
      <c r="AE1578" s="5">
        <f t="shared" si="1814"/>
        <v>4.3267559990851127E-2</v>
      </c>
      <c r="AF1578" s="5">
        <f t="shared" si="1815"/>
        <v>1.6685752737883631E-2</v>
      </c>
      <c r="AG1578" s="5">
        <f t="shared" si="1816"/>
        <v>4.2898088774232018E-3</v>
      </c>
      <c r="AH1578" s="5">
        <f t="shared" si="1817"/>
        <v>6.4931147186526557E-4</v>
      </c>
      <c r="AI1578" s="5">
        <f t="shared" si="1818"/>
        <v>1.5268291897364507E-3</v>
      </c>
      <c r="AJ1578" s="5">
        <f t="shared" si="1819"/>
        <v>1.7951379851140232E-3</v>
      </c>
      <c r="AK1578" s="5">
        <f t="shared" si="1820"/>
        <v>1.4070643515163954E-3</v>
      </c>
      <c r="AL1578" s="5">
        <f t="shared" si="1821"/>
        <v>6.0007027110963007E-5</v>
      </c>
      <c r="AM1578" s="5">
        <f t="shared" si="1822"/>
        <v>2.6382526535216739E-2</v>
      </c>
      <c r="AN1578" s="5">
        <f t="shared" si="1823"/>
        <v>2.0348377142615046E-2</v>
      </c>
      <c r="AO1578" s="5">
        <f t="shared" si="1824"/>
        <v>7.8471721005453163E-3</v>
      </c>
      <c r="AP1578" s="5">
        <f t="shared" si="1825"/>
        <v>2.0174617872143214E-3</v>
      </c>
      <c r="AQ1578" s="5">
        <f t="shared" si="1826"/>
        <v>3.8900816855289439E-4</v>
      </c>
      <c r="AR1578" s="5">
        <f t="shared" si="1827"/>
        <v>1.0016049596238842E-4</v>
      </c>
      <c r="AS1578" s="5">
        <f t="shared" si="1828"/>
        <v>2.3552328199984065E-4</v>
      </c>
      <c r="AT1578" s="5">
        <f t="shared" si="1829"/>
        <v>2.769116498025661E-4</v>
      </c>
      <c r="AU1578" s="5">
        <f t="shared" si="1830"/>
        <v>2.1704878075544387E-4</v>
      </c>
      <c r="AV1578" s="5">
        <f t="shared" si="1831"/>
        <v>1.2759531766092254E-4</v>
      </c>
      <c r="AW1578" s="5">
        <f t="shared" si="1832"/>
        <v>3.0230851748809762E-6</v>
      </c>
      <c r="AX1578" s="5">
        <f t="shared" si="1833"/>
        <v>1.033957080137239E-2</v>
      </c>
      <c r="AY1578" s="5">
        <f t="shared" si="1834"/>
        <v>7.9747284960844048E-3</v>
      </c>
      <c r="AZ1578" s="5">
        <f t="shared" si="1835"/>
        <v>3.0753836792635236E-3</v>
      </c>
      <c r="BA1578" s="5">
        <f t="shared" si="1836"/>
        <v>7.9066305344642344E-4</v>
      </c>
      <c r="BB1578" s="5">
        <f t="shared" si="1837"/>
        <v>1.5245611506145359E-4</v>
      </c>
      <c r="BC1578" s="5">
        <f t="shared" si="1838"/>
        <v>2.3517342228973803E-5</v>
      </c>
      <c r="BD1578" s="5">
        <f t="shared" si="1839"/>
        <v>1.287533716627106E-5</v>
      </c>
      <c r="BE1578" s="5">
        <f t="shared" si="1840"/>
        <v>3.0275825185544306E-5</v>
      </c>
      <c r="BF1578" s="5">
        <f t="shared" si="1841"/>
        <v>3.5596178136091147E-5</v>
      </c>
      <c r="BG1578" s="5">
        <f t="shared" si="1842"/>
        <v>2.790098238734546E-5</v>
      </c>
      <c r="BH1578" s="5">
        <f t="shared" si="1843"/>
        <v>1.6402002804965576E-5</v>
      </c>
      <c r="BI1578" s="5">
        <f t="shared" si="1844"/>
        <v>7.7137268438581083E-6</v>
      </c>
      <c r="BJ1578" s="8">
        <f t="shared" si="1845"/>
        <v>0.71629062109077257</v>
      </c>
      <c r="BK1578" s="8">
        <f t="shared" si="1846"/>
        <v>0.17627336708313904</v>
      </c>
      <c r="BL1578" s="8">
        <f t="shared" si="1847"/>
        <v>0.10155670668523809</v>
      </c>
      <c r="BM1578" s="8">
        <f t="shared" si="1848"/>
        <v>0.59325597250717199</v>
      </c>
      <c r="BN1578" s="8">
        <f t="shared" si="1849"/>
        <v>0.39626045543821109</v>
      </c>
    </row>
    <row r="1579" spans="1:66" x14ac:dyDescent="0.25">
      <c r="A1579" t="s">
        <v>28</v>
      </c>
      <c r="B1579" t="s">
        <v>521</v>
      </c>
      <c r="C1579" t="s">
        <v>277</v>
      </c>
      <c r="D1579" t="s">
        <v>569</v>
      </c>
      <c r="E1579">
        <f>VLOOKUP(A1579,home!$A$2:$E$405,3,FALSE)</f>
        <v>1.4313725490196101</v>
      </c>
      <c r="F1579" t="e">
        <f>VLOOKUP(B1579,home!$B$2:$E$405,3,FALSE)</f>
        <v>#N/A</v>
      </c>
      <c r="G1579">
        <f>VLOOKUP(C1579,away!$B$2:$E$405,4,FALSE)</f>
        <v>1.23</v>
      </c>
      <c r="H1579">
        <f>VLOOKUP(A1579,away!$A$2:$E$405,3,FALSE)</f>
        <v>1.20588235294118</v>
      </c>
      <c r="I1579">
        <f>VLOOKUP(C1579,away!$B$2:$E$405,3,FALSE)</f>
        <v>0.95</v>
      </c>
      <c r="J1579" t="e">
        <f>VLOOKUP(B1579,home!$B$2:$E$405,4,FALSE)</f>
        <v>#N/A</v>
      </c>
      <c r="K1579" s="3" t="e">
        <f t="shared" si="1794"/>
        <v>#N/A</v>
      </c>
      <c r="L1579" s="3" t="e">
        <f t="shared" si="1795"/>
        <v>#N/A</v>
      </c>
      <c r="M1579" s="5" t="e">
        <f t="shared" si="1796"/>
        <v>#N/A</v>
      </c>
      <c r="N1579" s="5" t="e">
        <f t="shared" si="1797"/>
        <v>#N/A</v>
      </c>
      <c r="O1579" s="5" t="e">
        <f t="shared" si="1798"/>
        <v>#N/A</v>
      </c>
      <c r="P1579" s="5" t="e">
        <f t="shared" si="1799"/>
        <v>#N/A</v>
      </c>
      <c r="Q1579" s="5" t="e">
        <f t="shared" si="1800"/>
        <v>#N/A</v>
      </c>
      <c r="R1579" s="5" t="e">
        <f t="shared" si="1801"/>
        <v>#N/A</v>
      </c>
      <c r="S1579" s="5" t="e">
        <f t="shared" si="1802"/>
        <v>#N/A</v>
      </c>
      <c r="T1579" s="5" t="e">
        <f t="shared" si="1803"/>
        <v>#N/A</v>
      </c>
      <c r="U1579" s="5" t="e">
        <f t="shared" si="1804"/>
        <v>#N/A</v>
      </c>
      <c r="V1579" s="5" t="e">
        <f t="shared" si="1805"/>
        <v>#N/A</v>
      </c>
      <c r="W1579" s="5" t="e">
        <f t="shared" si="1806"/>
        <v>#N/A</v>
      </c>
      <c r="X1579" s="5" t="e">
        <f t="shared" si="1807"/>
        <v>#N/A</v>
      </c>
      <c r="Y1579" s="5" t="e">
        <f t="shared" si="1808"/>
        <v>#N/A</v>
      </c>
      <c r="Z1579" s="5" t="e">
        <f t="shared" si="1809"/>
        <v>#N/A</v>
      </c>
      <c r="AA1579" s="5" t="e">
        <f t="shared" si="1810"/>
        <v>#N/A</v>
      </c>
      <c r="AB1579" s="5" t="e">
        <f t="shared" si="1811"/>
        <v>#N/A</v>
      </c>
      <c r="AC1579" s="5" t="e">
        <f t="shared" si="1812"/>
        <v>#N/A</v>
      </c>
      <c r="AD1579" s="5" t="e">
        <f t="shared" si="1813"/>
        <v>#N/A</v>
      </c>
      <c r="AE1579" s="5" t="e">
        <f t="shared" si="1814"/>
        <v>#N/A</v>
      </c>
      <c r="AF1579" s="5" t="e">
        <f t="shared" si="1815"/>
        <v>#N/A</v>
      </c>
      <c r="AG1579" s="5" t="e">
        <f t="shared" si="1816"/>
        <v>#N/A</v>
      </c>
      <c r="AH1579" s="5" t="e">
        <f t="shared" si="1817"/>
        <v>#N/A</v>
      </c>
      <c r="AI1579" s="5" t="e">
        <f t="shared" si="1818"/>
        <v>#N/A</v>
      </c>
      <c r="AJ1579" s="5" t="e">
        <f t="shared" si="1819"/>
        <v>#N/A</v>
      </c>
      <c r="AK1579" s="5" t="e">
        <f t="shared" si="1820"/>
        <v>#N/A</v>
      </c>
      <c r="AL1579" s="5" t="e">
        <f t="shared" si="1821"/>
        <v>#N/A</v>
      </c>
      <c r="AM1579" s="5" t="e">
        <f t="shared" si="1822"/>
        <v>#N/A</v>
      </c>
      <c r="AN1579" s="5" t="e">
        <f t="shared" si="1823"/>
        <v>#N/A</v>
      </c>
      <c r="AO1579" s="5" t="e">
        <f t="shared" si="1824"/>
        <v>#N/A</v>
      </c>
      <c r="AP1579" s="5" t="e">
        <f t="shared" si="1825"/>
        <v>#N/A</v>
      </c>
      <c r="AQ1579" s="5" t="e">
        <f t="shared" si="1826"/>
        <v>#N/A</v>
      </c>
      <c r="AR1579" s="5" t="e">
        <f t="shared" si="1827"/>
        <v>#N/A</v>
      </c>
      <c r="AS1579" s="5" t="e">
        <f t="shared" si="1828"/>
        <v>#N/A</v>
      </c>
      <c r="AT1579" s="5" t="e">
        <f t="shared" si="1829"/>
        <v>#N/A</v>
      </c>
      <c r="AU1579" s="5" t="e">
        <f t="shared" si="1830"/>
        <v>#N/A</v>
      </c>
      <c r="AV1579" s="5" t="e">
        <f t="shared" si="1831"/>
        <v>#N/A</v>
      </c>
      <c r="AW1579" s="5" t="e">
        <f t="shared" si="1832"/>
        <v>#N/A</v>
      </c>
      <c r="AX1579" s="5" t="e">
        <f t="shared" si="1833"/>
        <v>#N/A</v>
      </c>
      <c r="AY1579" s="5" t="e">
        <f t="shared" si="1834"/>
        <v>#N/A</v>
      </c>
      <c r="AZ1579" s="5" t="e">
        <f t="shared" si="1835"/>
        <v>#N/A</v>
      </c>
      <c r="BA1579" s="5" t="e">
        <f t="shared" si="1836"/>
        <v>#N/A</v>
      </c>
      <c r="BB1579" s="5" t="e">
        <f t="shared" si="1837"/>
        <v>#N/A</v>
      </c>
      <c r="BC1579" s="5" t="e">
        <f t="shared" si="1838"/>
        <v>#N/A</v>
      </c>
      <c r="BD1579" s="5" t="e">
        <f t="shared" si="1839"/>
        <v>#N/A</v>
      </c>
      <c r="BE1579" s="5" t="e">
        <f t="shared" si="1840"/>
        <v>#N/A</v>
      </c>
      <c r="BF1579" s="5" t="e">
        <f t="shared" si="1841"/>
        <v>#N/A</v>
      </c>
      <c r="BG1579" s="5" t="e">
        <f t="shared" si="1842"/>
        <v>#N/A</v>
      </c>
      <c r="BH1579" s="5" t="e">
        <f t="shared" si="1843"/>
        <v>#N/A</v>
      </c>
      <c r="BI1579" s="5" t="e">
        <f t="shared" si="1844"/>
        <v>#N/A</v>
      </c>
      <c r="BJ1579" s="8" t="e">
        <f t="shared" si="1845"/>
        <v>#N/A</v>
      </c>
      <c r="BK1579" s="8" t="e">
        <f t="shared" si="1846"/>
        <v>#N/A</v>
      </c>
      <c r="BL1579" s="8" t="e">
        <f t="shared" si="1847"/>
        <v>#N/A</v>
      </c>
      <c r="BM1579" s="8" t="e">
        <f t="shared" si="1848"/>
        <v>#N/A</v>
      </c>
      <c r="BN1579" s="8" t="e">
        <f t="shared" si="1849"/>
        <v>#N/A</v>
      </c>
    </row>
    <row r="1580" spans="1:66" x14ac:dyDescent="0.25">
      <c r="A1580" t="s">
        <v>28</v>
      </c>
      <c r="B1580" t="s">
        <v>188</v>
      </c>
      <c r="C1580" t="s">
        <v>455</v>
      </c>
      <c r="D1580" t="s">
        <v>569</v>
      </c>
      <c r="E1580">
        <f>VLOOKUP(A1580,home!$A$2:$E$405,3,FALSE)</f>
        <v>1.4313725490196101</v>
      </c>
      <c r="F1580">
        <f>VLOOKUP(B1580,home!$B$2:$E$405,3,FALSE)</f>
        <v>1.1100000000000001</v>
      </c>
      <c r="G1580">
        <f>VLOOKUP(C1580,away!$B$2:$E$405,4,FALSE)</f>
        <v>1.52</v>
      </c>
      <c r="H1580">
        <f>VLOOKUP(A1580,away!$A$2:$E$405,3,FALSE)</f>
        <v>1.20588235294118</v>
      </c>
      <c r="I1580">
        <f>VLOOKUP(C1580,away!$B$2:$E$405,3,FALSE)</f>
        <v>0.86</v>
      </c>
      <c r="J1580">
        <f>VLOOKUP(B1580,home!$B$2:$E$405,4,FALSE)</f>
        <v>0.63</v>
      </c>
      <c r="K1580" s="3">
        <f t="shared" si="1794"/>
        <v>2.4150117647058864</v>
      </c>
      <c r="L1580" s="3">
        <f t="shared" si="1795"/>
        <v>0.65334705882353128</v>
      </c>
      <c r="M1580" s="5">
        <f t="shared" si="1796"/>
        <v>4.649740271550163E-2</v>
      </c>
      <c r="N1580" s="5">
        <f t="shared" si="1797"/>
        <v>0.11229177458620386</v>
      </c>
      <c r="O1580" s="5">
        <f t="shared" si="1798"/>
        <v>3.0378941307106264E-2</v>
      </c>
      <c r="P1580" s="5">
        <f t="shared" si="1799"/>
        <v>7.336550065597125E-2</v>
      </c>
      <c r="Q1580" s="5">
        <f t="shared" si="1800"/>
        <v>0.13559297835269193</v>
      </c>
      <c r="R1580" s="5">
        <f t="shared" si="1801"/>
        <v>9.9239959765852793E-3</v>
      </c>
      <c r="S1580" s="5">
        <f t="shared" si="1802"/>
        <v>2.8939770676195554E-2</v>
      </c>
      <c r="T1580" s="5">
        <f t="shared" si="1803"/>
        <v>8.8589273603854005E-2</v>
      </c>
      <c r="U1580" s="5">
        <f t="shared" si="1804"/>
        <v>2.3966567036347333E-2</v>
      </c>
      <c r="V1580" s="5">
        <f t="shared" si="1805"/>
        <v>5.0735946538752507E-3</v>
      </c>
      <c r="W1580" s="5">
        <f t="shared" si="1806"/>
        <v>0.10915287931108718</v>
      </c>
      <c r="X1580" s="5">
        <f t="shared" si="1807"/>
        <v>7.1314712660018681E-2</v>
      </c>
      <c r="Y1580" s="5">
        <f t="shared" si="1808"/>
        <v>2.3296628883634225E-2</v>
      </c>
      <c r="Z1580" s="5">
        <f t="shared" si="1809"/>
        <v>2.1612711943595174E-3</v>
      </c>
      <c r="AA1580" s="5">
        <f t="shared" si="1810"/>
        <v>5.2194953610981759E-3</v>
      </c>
      <c r="AB1580" s="5">
        <f t="shared" si="1811"/>
        <v>6.3025713514399491E-3</v>
      </c>
      <c r="AC1580" s="5">
        <f t="shared" si="1812"/>
        <v>5.0033280109283566E-4</v>
      </c>
      <c r="AD1580" s="5">
        <f t="shared" si="1813"/>
        <v>6.5901371921949323E-2</v>
      </c>
      <c r="AE1580" s="5">
        <f t="shared" si="1814"/>
        <v>4.305646751764123E-2</v>
      </c>
      <c r="AF1580" s="5">
        <f t="shared" si="1815"/>
        <v>1.4065408207990904E-2</v>
      </c>
      <c r="AG1580" s="5">
        <f t="shared" si="1816"/>
        <v>3.0631976946144048E-3</v>
      </c>
      <c r="AH1580" s="5">
        <f t="shared" si="1817"/>
        <v>3.5301504453870268E-4</v>
      </c>
      <c r="AI1580" s="5">
        <f t="shared" si="1818"/>
        <v>8.5253548567913945E-4</v>
      </c>
      <c r="AJ1580" s="5">
        <f t="shared" si="1819"/>
        <v>1.0294416138721845E-3</v>
      </c>
      <c r="AK1580" s="5">
        <f t="shared" si="1820"/>
        <v>8.2870453619304655E-4</v>
      </c>
      <c r="AL1580" s="5">
        <f t="shared" si="1821"/>
        <v>3.1577820956044681E-5</v>
      </c>
      <c r="AM1580" s="5">
        <f t="shared" si="1822"/>
        <v>3.1830517700353181E-2</v>
      </c>
      <c r="AN1580" s="5">
        <f t="shared" si="1823"/>
        <v>2.0796375120356099E-2</v>
      </c>
      <c r="AO1580" s="5">
        <f t="shared" si="1824"/>
        <v>6.7936252595377595E-3</v>
      </c>
      <c r="AP1580" s="5">
        <f t="shared" si="1825"/>
        <v>1.4795316940227484E-3</v>
      </c>
      <c r="AQ1580" s="5">
        <f t="shared" si="1826"/>
        <v>2.4166192018148979E-4</v>
      </c>
      <c r="AR1580" s="5">
        <f t="shared" si="1827"/>
        <v>4.6128268213963879E-5</v>
      </c>
      <c r="AS1580" s="5">
        <f t="shared" si="1828"/>
        <v>1.1140031042223136E-4</v>
      </c>
      <c r="AT1580" s="5">
        <f t="shared" si="1829"/>
        <v>1.3451653013078828E-4</v>
      </c>
      <c r="AU1580" s="5">
        <f t="shared" si="1830"/>
        <v>1.0828633427108916E-4</v>
      </c>
      <c r="AV1580" s="5">
        <f t="shared" si="1831"/>
        <v>6.5378192805388635E-5</v>
      </c>
      <c r="AW1580" s="5">
        <f t="shared" si="1832"/>
        <v>1.3840215371454344E-6</v>
      </c>
      <c r="AX1580" s="5">
        <f t="shared" si="1833"/>
        <v>1.2811845787171984E-2</v>
      </c>
      <c r="AY1580" s="5">
        <f t="shared" si="1834"/>
        <v>8.3705817631494657E-3</v>
      </c>
      <c r="AZ1580" s="5">
        <f t="shared" si="1835"/>
        <v>2.7344474877977957E-3</v>
      </c>
      <c r="BA1580" s="5">
        <f t="shared" si="1836"/>
        <v>5.9551440788669469E-4</v>
      </c>
      <c r="BB1580" s="5">
        <f t="shared" si="1837"/>
        <v>9.7269396719952157E-5</v>
      </c>
      <c r="BC1580" s="5">
        <f t="shared" si="1838"/>
        <v>1.2710134852104003E-5</v>
      </c>
      <c r="BD1580" s="5">
        <f t="shared" si="1839"/>
        <v>5.0229613943693796E-6</v>
      </c>
      <c r="BE1580" s="5">
        <f t="shared" si="1840"/>
        <v>1.2130510861065535E-5</v>
      </c>
      <c r="BF1580" s="5">
        <f t="shared" si="1841"/>
        <v>1.4647663220682904E-5</v>
      </c>
      <c r="BG1580" s="5">
        <f t="shared" si="1842"/>
        <v>1.1791426334466306E-5</v>
      </c>
      <c r="BH1580" s="5">
        <f t="shared" si="1843"/>
        <v>7.1191083300997344E-6</v>
      </c>
      <c r="BI1580" s="5">
        <f t="shared" si="1844"/>
        <v>3.4385460742813092E-6</v>
      </c>
      <c r="BJ1580" s="8">
        <f t="shared" si="1845"/>
        <v>0.75208877341171521</v>
      </c>
      <c r="BK1580" s="8">
        <f t="shared" si="1846"/>
        <v>0.16277876108674202</v>
      </c>
      <c r="BL1580" s="8">
        <f t="shared" si="1847"/>
        <v>7.9375127564918477E-2</v>
      </c>
      <c r="BM1580" s="8">
        <f t="shared" si="1848"/>
        <v>0.57998414192206249</v>
      </c>
      <c r="BN1580" s="8">
        <f t="shared" si="1849"/>
        <v>0.40805059359406021</v>
      </c>
    </row>
    <row r="1581" spans="1:66" x14ac:dyDescent="0.25">
      <c r="A1581" t="s">
        <v>192</v>
      </c>
      <c r="B1581" t="s">
        <v>202</v>
      </c>
      <c r="C1581" t="s">
        <v>193</v>
      </c>
      <c r="D1581" t="s">
        <v>569</v>
      </c>
      <c r="E1581">
        <f>VLOOKUP(A1581,home!$A$2:$E$405,3,FALSE)</f>
        <v>1.40350877192982</v>
      </c>
      <c r="F1581">
        <f>VLOOKUP(B1581,home!$B$2:$E$405,3,FALSE)</f>
        <v>0.53</v>
      </c>
      <c r="G1581">
        <f>VLOOKUP(C1581,away!$B$2:$E$405,4,FALSE)</f>
        <v>0.6</v>
      </c>
      <c r="H1581">
        <f>VLOOKUP(A1581,away!$A$2:$E$405,3,FALSE)</f>
        <v>1.06578947368421</v>
      </c>
      <c r="I1581">
        <f>VLOOKUP(C1581,away!$B$2:$E$405,3,FALSE)</f>
        <v>1.39</v>
      </c>
      <c r="J1581">
        <f>VLOOKUP(B1581,home!$B$2:$E$405,4,FALSE)</f>
        <v>0.99</v>
      </c>
      <c r="K1581" s="3">
        <f t="shared" si="1794"/>
        <v>0.44631578947368278</v>
      </c>
      <c r="L1581" s="3">
        <f t="shared" si="1795"/>
        <v>1.466632894736841</v>
      </c>
      <c r="M1581" s="5">
        <f t="shared" si="1796"/>
        <v>0.14764438742546251</v>
      </c>
      <c r="N1581" s="5">
        <f t="shared" si="1797"/>
        <v>6.5896021335153598E-2</v>
      </c>
      <c r="O1581" s="5">
        <f t="shared" si="1798"/>
        <v>0.21654011532145373</v>
      </c>
      <c r="P1581" s="5">
        <f t="shared" si="1799"/>
        <v>9.6645272522416947E-2</v>
      </c>
      <c r="Q1581" s="5">
        <f t="shared" si="1800"/>
        <v>1.4705217392686857E-2</v>
      </c>
      <c r="R1581" s="5">
        <f t="shared" si="1801"/>
        <v>0.15879242808027658</v>
      </c>
      <c r="S1581" s="5">
        <f t="shared" si="1802"/>
        <v>1.5815549889506713E-2</v>
      </c>
      <c r="T1581" s="5">
        <f t="shared" si="1803"/>
        <v>2.1567155552370865E-2</v>
      </c>
      <c r="U1581" s="5">
        <f t="shared" si="1804"/>
        <v>7.0871567901091642E-2</v>
      </c>
      <c r="V1581" s="5">
        <f t="shared" si="1805"/>
        <v>1.150285008621296E-3</v>
      </c>
      <c r="W1581" s="5">
        <f t="shared" si="1806"/>
        <v>2.1877235699997223E-3</v>
      </c>
      <c r="X1581" s="5">
        <f t="shared" si="1807"/>
        <v>3.2085873523527088E-3</v>
      </c>
      <c r="Y1581" s="5">
        <f t="shared" si="1808"/>
        <v>2.3529098782985357E-3</v>
      </c>
      <c r="Z1581" s="5">
        <f t="shared" si="1809"/>
        <v>7.7630066152555854E-2</v>
      </c>
      <c r="AA1581" s="5">
        <f t="shared" si="1810"/>
        <v>3.4647524261772193E-2</v>
      </c>
      <c r="AB1581" s="5">
        <f t="shared" si="1811"/>
        <v>7.7318685721007151E-3</v>
      </c>
      <c r="AC1581" s="5">
        <f t="shared" si="1812"/>
        <v>4.7059699523279896E-5</v>
      </c>
      <c r="AD1581" s="5">
        <f t="shared" si="1813"/>
        <v>2.4410389307365235E-4</v>
      </c>
      <c r="AE1581" s="5">
        <f t="shared" si="1814"/>
        <v>3.5801079931514307E-4</v>
      </c>
      <c r="AF1581" s="5">
        <f t="shared" si="1815"/>
        <v>2.6253520747330936E-4</v>
      </c>
      <c r="AG1581" s="5">
        <f t="shared" si="1816"/>
        <v>1.2834759043563889E-4</v>
      </c>
      <c r="AH1581" s="5">
        <f t="shared" si="1817"/>
        <v>2.846370215998387E-2</v>
      </c>
      <c r="AI1581" s="5">
        <f t="shared" si="1818"/>
        <v>1.2703799700876973E-2</v>
      </c>
      <c r="AJ1581" s="5">
        <f t="shared" si="1819"/>
        <v>2.8349531964062197E-3</v>
      </c>
      <c r="AK1581" s="5">
        <f t="shared" si="1820"/>
        <v>4.2176145799166097E-4</v>
      </c>
      <c r="AL1581" s="5">
        <f t="shared" si="1821"/>
        <v>1.2321761943159603E-6</v>
      </c>
      <c r="AM1581" s="5">
        <f t="shared" si="1822"/>
        <v>2.1789484350153332E-5</v>
      </c>
      <c r="AN1581" s="5">
        <f t="shared" si="1823"/>
        <v>3.1957174507288474E-5</v>
      </c>
      <c r="AO1581" s="5">
        <f t="shared" si="1824"/>
        <v>2.3434721677617446E-5</v>
      </c>
      <c r="AP1581" s="5">
        <f t="shared" si="1825"/>
        <v>1.145671123046542E-5</v>
      </c>
      <c r="AQ1581" s="5">
        <f t="shared" si="1826"/>
        <v>4.2006973890253941E-6</v>
      </c>
      <c r="AR1581" s="5">
        <f t="shared" si="1827"/>
        <v>8.3491603787648801E-3</v>
      </c>
      <c r="AS1581" s="5">
        <f t="shared" si="1828"/>
        <v>3.7263621058908399E-3</v>
      </c>
      <c r="AT1581" s="5">
        <f t="shared" si="1829"/>
        <v>8.3156712257774251E-4</v>
      </c>
      <c r="AU1581" s="5">
        <f t="shared" si="1830"/>
        <v>1.2371384560454798E-4</v>
      </c>
      <c r="AV1581" s="5">
        <f t="shared" si="1831"/>
        <v>1.380386066745478E-5</v>
      </c>
      <c r="AW1581" s="5">
        <f t="shared" si="1832"/>
        <v>2.2404434468036958E-8</v>
      </c>
      <c r="AX1581" s="5">
        <f t="shared" si="1833"/>
        <v>1.6208318183271898E-6</v>
      </c>
      <c r="AY1581" s="5">
        <f t="shared" si="1834"/>
        <v>2.377165261594784E-6</v>
      </c>
      <c r="AZ1581" s="5">
        <f t="shared" si="1835"/>
        <v>1.7432143844403095E-6</v>
      </c>
      <c r="BA1581" s="5">
        <f t="shared" si="1836"/>
        <v>8.5221851959953015E-7</v>
      </c>
      <c r="BB1581" s="5">
        <f t="shared" si="1837"/>
        <v>3.1247292858715109E-7</v>
      </c>
      <c r="BC1581" s="5">
        <f t="shared" si="1838"/>
        <v>9.1656615156134289E-8</v>
      </c>
      <c r="BD1581" s="5">
        <f t="shared" si="1839"/>
        <v>2.0408588758216782E-3</v>
      </c>
      <c r="BE1581" s="5">
        <f t="shared" si="1840"/>
        <v>9.1086754036672499E-4</v>
      </c>
      <c r="BF1581" s="5">
        <f t="shared" si="1841"/>
        <v>2.032672826923632E-4</v>
      </c>
      <c r="BG1581" s="5">
        <f t="shared" si="1842"/>
        <v>3.0240465916337455E-5</v>
      </c>
      <c r="BH1581" s="5">
        <f t="shared" si="1843"/>
        <v>3.3741993548755354E-6</v>
      </c>
      <c r="BI1581" s="5">
        <f t="shared" si="1844"/>
        <v>3.0119168978257331E-7</v>
      </c>
      <c r="BJ1581" s="8">
        <f t="shared" si="1845"/>
        <v>0.11101044891984231</v>
      </c>
      <c r="BK1581" s="8">
        <f t="shared" si="1846"/>
        <v>0.26130616388698663</v>
      </c>
      <c r="BL1581" s="8">
        <f t="shared" si="1847"/>
        <v>0.54924123752130083</v>
      </c>
      <c r="BM1581" s="8">
        <f t="shared" si="1848"/>
        <v>0.29896211964240821</v>
      </c>
      <c r="BN1581" s="8">
        <f t="shared" si="1849"/>
        <v>0.70022344207745024</v>
      </c>
    </row>
    <row r="1582" spans="1:66" x14ac:dyDescent="0.25">
      <c r="A1582" t="s">
        <v>192</v>
      </c>
      <c r="B1582" t="s">
        <v>280</v>
      </c>
      <c r="C1582" t="s">
        <v>204</v>
      </c>
      <c r="D1582" t="s">
        <v>569</v>
      </c>
      <c r="E1582">
        <f>VLOOKUP(A1582,home!$A$2:$E$405,3,FALSE)</f>
        <v>1.40350877192982</v>
      </c>
      <c r="F1582">
        <f>VLOOKUP(B1582,home!$B$2:$E$405,3,FALSE)</f>
        <v>0.98</v>
      </c>
      <c r="G1582">
        <f>VLOOKUP(C1582,away!$B$2:$E$405,4,FALSE)</f>
        <v>1.05</v>
      </c>
      <c r="H1582">
        <f>VLOOKUP(A1582,away!$A$2:$E$405,3,FALSE)</f>
        <v>1.06578947368421</v>
      </c>
      <c r="I1582">
        <f>VLOOKUP(C1582,away!$B$2:$E$405,3,FALSE)</f>
        <v>0.83</v>
      </c>
      <c r="J1582">
        <f>VLOOKUP(B1582,home!$B$2:$E$405,4,FALSE)</f>
        <v>1.38</v>
      </c>
      <c r="K1582" s="3">
        <f t="shared" si="1794"/>
        <v>1.4442105263157849</v>
      </c>
      <c r="L1582" s="3">
        <f t="shared" si="1795"/>
        <v>1.220755263157894</v>
      </c>
      <c r="M1582" s="5">
        <f t="shared" si="1796"/>
        <v>6.9601734604513618E-2</v>
      </c>
      <c r="N1582" s="5">
        <f t="shared" si="1797"/>
        <v>0.1005195577656762</v>
      </c>
      <c r="O1582" s="5">
        <f t="shared" si="1798"/>
        <v>8.4966683843378923E-2</v>
      </c>
      <c r="P1582" s="5">
        <f t="shared" si="1799"/>
        <v>0.12270977919275317</v>
      </c>
      <c r="Q1582" s="5">
        <f t="shared" si="1800"/>
        <v>7.2585701712898604E-2</v>
      </c>
      <c r="R1582" s="5">
        <f t="shared" si="1801"/>
        <v>5.1861763247438818E-2</v>
      </c>
      <c r="S1582" s="5">
        <f t="shared" si="1802"/>
        <v>5.4085181910673838E-2</v>
      </c>
      <c r="T1582" s="5">
        <f t="shared" si="1803"/>
        <v>8.860937739602992E-2</v>
      </c>
      <c r="U1582" s="5">
        <f t="shared" si="1804"/>
        <v>7.4899304395248251E-2</v>
      </c>
      <c r="V1582" s="5">
        <f t="shared" si="1805"/>
        <v>1.0594852057718502E-2</v>
      </c>
      <c r="W1582" s="5">
        <f t="shared" si="1806"/>
        <v>3.4943011491261951E-2</v>
      </c>
      <c r="X1582" s="5">
        <f t="shared" si="1807"/>
        <v>4.2656865188544793E-2</v>
      </c>
      <c r="Y1582" s="5">
        <f t="shared" si="1808"/>
        <v>2.6036796344366411E-2</v>
      </c>
      <c r="Z1582" s="5">
        <f t="shared" si="1809"/>
        <v>2.1103506813653188E-2</v>
      </c>
      <c r="AA1582" s="5">
        <f t="shared" si="1810"/>
        <v>3.0477906682454821E-2</v>
      </c>
      <c r="AB1582" s="5">
        <f t="shared" si="1811"/>
        <v>2.2008256825435734E-2</v>
      </c>
      <c r="AC1582" s="5">
        <f t="shared" si="1812"/>
        <v>1.167438537963369E-3</v>
      </c>
      <c r="AD1582" s="5">
        <f t="shared" si="1813"/>
        <v>1.2616266254213495E-2</v>
      </c>
      <c r="AE1582" s="5">
        <f t="shared" si="1814"/>
        <v>1.5401373431232452E-2</v>
      </c>
      <c r="AF1582" s="5">
        <f t="shared" si="1815"/>
        <v>9.4006538380185869E-3</v>
      </c>
      <c r="AG1582" s="5">
        <f t="shared" si="1816"/>
        <v>3.8252992166288814E-3</v>
      </c>
      <c r="AH1582" s="5">
        <f t="shared" si="1817"/>
        <v>6.440554253463902E-3</v>
      </c>
      <c r="AI1582" s="5">
        <f t="shared" si="1818"/>
        <v>9.3015162481604689E-3</v>
      </c>
      <c r="AJ1582" s="5">
        <f t="shared" si="1819"/>
        <v>6.7166738381453294E-3</v>
      </c>
      <c r="AK1582" s="5">
        <f t="shared" si="1820"/>
        <v>3.2334303529597762E-3</v>
      </c>
      <c r="AL1582" s="5">
        <f t="shared" si="1821"/>
        <v>8.2329054601064681E-5</v>
      </c>
      <c r="AM1582" s="5">
        <f t="shared" si="1822"/>
        <v>3.6441089054275485E-3</v>
      </c>
      <c r="AN1582" s="5">
        <f t="shared" si="1823"/>
        <v>4.4485651258212317E-3</v>
      </c>
      <c r="AO1582" s="5">
        <f t="shared" si="1824"/>
        <v>2.7153046454234642E-3</v>
      </c>
      <c r="AP1582" s="5">
        <f t="shared" si="1825"/>
        <v>1.1049074789925908E-3</v>
      </c>
      <c r="AQ1582" s="5">
        <f t="shared" si="1826"/>
        <v>3.3720540507068141E-4</v>
      </c>
      <c r="AR1582" s="5">
        <f t="shared" si="1827"/>
        <v>1.5724681005140017E-3</v>
      </c>
      <c r="AS1582" s="5">
        <f t="shared" si="1828"/>
        <v>2.2709749830581091E-3</v>
      </c>
      <c r="AT1582" s="5">
        <f t="shared" si="1829"/>
        <v>1.6398829877661667E-3</v>
      </c>
      <c r="AU1582" s="5">
        <f t="shared" si="1830"/>
        <v>7.8944542428602575E-4</v>
      </c>
      <c r="AV1582" s="5">
        <f t="shared" si="1831"/>
        <v>2.8503134792642757E-4</v>
      </c>
      <c r="AW1582" s="5">
        <f t="shared" si="1832"/>
        <v>4.0318998787446361E-6</v>
      </c>
      <c r="AX1582" s="5">
        <f t="shared" si="1833"/>
        <v>8.7714340670992565E-4</v>
      </c>
      <c r="AY1582" s="5">
        <f t="shared" si="1834"/>
        <v>1.0707774302853869E-3</v>
      </c>
      <c r="AZ1582" s="5">
        <f t="shared" si="1835"/>
        <v>6.5357859184578563E-4</v>
      </c>
      <c r="BA1582" s="5">
        <f t="shared" si="1836"/>
        <v>2.6595316862768921E-4</v>
      </c>
      <c r="BB1582" s="5">
        <f t="shared" si="1837"/>
        <v>8.1165932588942634E-5</v>
      </c>
      <c r="BC1582" s="5">
        <f t="shared" si="1838"/>
        <v>1.9816747879414083E-5</v>
      </c>
      <c r="BD1582" s="5">
        <f t="shared" si="1839"/>
        <v>3.199331183083945E-4</v>
      </c>
      <c r="BE1582" s="5">
        <f t="shared" si="1840"/>
        <v>4.6205077717801669E-4</v>
      </c>
      <c r="BF1582" s="5">
        <f t="shared" si="1841"/>
        <v>3.3364929804644054E-4</v>
      </c>
      <c r="BG1582" s="5">
        <f t="shared" si="1842"/>
        <v>1.6061994277884734E-4</v>
      </c>
      <c r="BH1582" s="5">
        <f t="shared" si="1843"/>
        <v>5.7992253024362641E-5</v>
      </c>
      <c r="BI1582" s="5">
        <f t="shared" si="1844"/>
        <v>1.6750604452510584E-5</v>
      </c>
      <c r="BJ1582" s="8">
        <f t="shared" si="1845"/>
        <v>0.42181342947754397</v>
      </c>
      <c r="BK1582" s="8">
        <f t="shared" si="1846"/>
        <v>0.25931209278850892</v>
      </c>
      <c r="BL1582" s="8">
        <f t="shared" si="1847"/>
        <v>0.29781488852402532</v>
      </c>
      <c r="BM1582" s="8">
        <f t="shared" si="1848"/>
        <v>0.49673195170666545</v>
      </c>
      <c r="BN1582" s="8">
        <f t="shared" si="1849"/>
        <v>0.50224522036665931</v>
      </c>
    </row>
    <row r="1583" spans="1:66" x14ac:dyDescent="0.25">
      <c r="A1583" t="s">
        <v>301</v>
      </c>
      <c r="B1583" t="s">
        <v>360</v>
      </c>
      <c r="C1583" t="s">
        <v>341</v>
      </c>
      <c r="D1583" t="s">
        <v>569</v>
      </c>
      <c r="E1583">
        <f>VLOOKUP(A1583,home!$A$2:$E$405,3,FALSE)</f>
        <v>1.42105263157895</v>
      </c>
      <c r="F1583">
        <f>VLOOKUP(B1583,home!$B$2:$E$405,3,FALSE)</f>
        <v>0.63</v>
      </c>
      <c r="G1583">
        <f>VLOOKUP(C1583,away!$B$2:$E$405,4,FALSE)</f>
        <v>0.96</v>
      </c>
      <c r="H1583">
        <f>VLOOKUP(A1583,away!$A$2:$E$405,3,FALSE)</f>
        <v>1.0815789473684201</v>
      </c>
      <c r="I1583">
        <f>VLOOKUP(C1583,away!$B$2:$E$405,3,FALSE)</f>
        <v>0.44</v>
      </c>
      <c r="J1583">
        <f>VLOOKUP(B1583,home!$B$2:$E$405,4,FALSE)</f>
        <v>1.27</v>
      </c>
      <c r="K1583" s="3">
        <f t="shared" si="1794"/>
        <v>0.85945263157894891</v>
      </c>
      <c r="L1583" s="3">
        <f t="shared" si="1795"/>
        <v>0.60438631578947311</v>
      </c>
      <c r="M1583" s="5">
        <f t="shared" si="1796"/>
        <v>0.23134644099928989</v>
      </c>
      <c r="N1583" s="5">
        <f t="shared" si="1797"/>
        <v>0.19883130752326372</v>
      </c>
      <c r="O1583" s="5">
        <f t="shared" si="1798"/>
        <v>0.13982262314656752</v>
      </c>
      <c r="P1583" s="5">
        <f t="shared" si="1799"/>
        <v>0.12017092141758912</v>
      </c>
      <c r="Q1583" s="5">
        <f t="shared" si="1800"/>
        <v>8.544304524557611E-2</v>
      </c>
      <c r="R1583" s="5">
        <f t="shared" si="1801"/>
        <v>4.2253440033786921E-2</v>
      </c>
      <c r="S1583" s="5">
        <f t="shared" si="1802"/>
        <v>1.5605438203387684E-2</v>
      </c>
      <c r="T1583" s="5">
        <f t="shared" si="1803"/>
        <v>5.1640607325807004E-2</v>
      </c>
      <c r="U1583" s="5">
        <f t="shared" si="1804"/>
        <v>3.6314830230301486E-2</v>
      </c>
      <c r="V1583" s="5">
        <f t="shared" si="1805"/>
        <v>9.0067897974713718E-4</v>
      </c>
      <c r="W1583" s="5">
        <f t="shared" si="1806"/>
        <v>2.4478083362143202E-2</v>
      </c>
      <c r="X1583" s="5">
        <f t="shared" si="1807"/>
        <v>1.4794218620833329E-2</v>
      </c>
      <c r="Y1583" s="5">
        <f t="shared" si="1808"/>
        <v>4.4707116436147375E-3</v>
      </c>
      <c r="Z1583" s="5">
        <f t="shared" si="1809"/>
        <v>8.5124669838173034E-3</v>
      </c>
      <c r="AA1583" s="5">
        <f t="shared" si="1810"/>
        <v>7.3160621504706992E-3</v>
      </c>
      <c r="AB1583" s="5">
        <f t="shared" si="1811"/>
        <v>3.1439044340085928E-3</v>
      </c>
      <c r="AC1583" s="5">
        <f t="shared" si="1812"/>
        <v>2.9240622427059442E-5</v>
      </c>
      <c r="AD1583" s="5">
        <f t="shared" si="1813"/>
        <v>5.2594382904007139E-3</v>
      </c>
      <c r="AE1583" s="5">
        <f t="shared" si="1814"/>
        <v>3.1787325314573726E-3</v>
      </c>
      <c r="AF1583" s="5">
        <f t="shared" si="1815"/>
        <v>9.6059122178383338E-4</v>
      </c>
      <c r="AG1583" s="5">
        <f t="shared" si="1816"/>
        <v>1.9352272983787992E-4</v>
      </c>
      <c r="AH1583" s="5">
        <f t="shared" si="1817"/>
        <v>1.2862046396572169E-3</v>
      </c>
      <c r="AI1583" s="5">
        <f t="shared" si="1818"/>
        <v>1.1054319623024487E-3</v>
      </c>
      <c r="AJ1583" s="5">
        <f t="shared" si="1819"/>
        <v>4.7503320451616039E-4</v>
      </c>
      <c r="AK1583" s="5">
        <f t="shared" si="1820"/>
        <v>1.3608951256959841E-4</v>
      </c>
      <c r="AL1583" s="5">
        <f t="shared" si="1821"/>
        <v>6.0755160523854206E-7</v>
      </c>
      <c r="AM1583" s="5">
        <f t="shared" si="1822"/>
        <v>9.0404761586239672E-4</v>
      </c>
      <c r="AN1583" s="5">
        <f t="shared" si="1823"/>
        <v>5.4639400784933074E-4</v>
      </c>
      <c r="AO1583" s="5">
        <f t="shared" si="1824"/>
        <v>1.6511653068675074E-4</v>
      </c>
      <c r="AP1583" s="5">
        <f t="shared" si="1825"/>
        <v>3.3264723885901585E-5</v>
      </c>
      <c r="AQ1583" s="5">
        <f t="shared" si="1826"/>
        <v>5.0261859787885352E-6</v>
      </c>
      <c r="AR1583" s="5">
        <f t="shared" si="1827"/>
        <v>1.5547289670275044E-4</v>
      </c>
      <c r="AS1583" s="5">
        <f t="shared" si="1828"/>
        <v>1.3362159021038095E-4</v>
      </c>
      <c r="AT1583" s="5">
        <f t="shared" si="1829"/>
        <v>5.7420713671037905E-5</v>
      </c>
      <c r="AU1583" s="5">
        <f t="shared" si="1830"/>
        <v>1.6450127823904954E-5</v>
      </c>
      <c r="AV1583" s="5">
        <f t="shared" si="1831"/>
        <v>3.5345264120162998E-6</v>
      </c>
      <c r="AW1583" s="5">
        <f t="shared" si="1832"/>
        <v>8.766318395198843E-9</v>
      </c>
      <c r="AX1583" s="5">
        <f t="shared" si="1833"/>
        <v>1.2949768375426855E-4</v>
      </c>
      <c r="AY1583" s="5">
        <f t="shared" si="1834"/>
        <v>7.8266627987512671E-5</v>
      </c>
      <c r="AZ1583" s="5">
        <f t="shared" si="1835"/>
        <v>2.365163946931902E-5</v>
      </c>
      <c r="BA1583" s="5">
        <f t="shared" si="1836"/>
        <v>4.7649090804142048E-6</v>
      </c>
      <c r="BB1583" s="5">
        <f t="shared" si="1837"/>
        <v>7.1996146104583671E-7</v>
      </c>
      <c r="BC1583" s="5">
        <f t="shared" si="1838"/>
        <v>8.7026970990379906E-8</v>
      </c>
      <c r="BD1583" s="5">
        <f t="shared" si="1839"/>
        <v>1.5660948540548775E-5</v>
      </c>
      <c r="BE1583" s="5">
        <f t="shared" si="1840"/>
        <v>1.3459843436197145E-5</v>
      </c>
      <c r="BF1583" s="5">
        <f t="shared" si="1841"/>
        <v>5.7840489309401374E-6</v>
      </c>
      <c r="BG1583" s="5">
        <f t="shared" si="1842"/>
        <v>1.6570386916259695E-6</v>
      </c>
      <c r="BH1583" s="5">
        <f t="shared" si="1843"/>
        <v>3.5603656603651939E-7</v>
      </c>
      <c r="BI1583" s="5">
        <f t="shared" si="1844"/>
        <v>6.1199312723683785E-8</v>
      </c>
      <c r="BJ1583" s="8">
        <f t="shared" si="1845"/>
        <v>0.39114109540770459</v>
      </c>
      <c r="BK1583" s="8">
        <f t="shared" si="1846"/>
        <v>0.36813159440203364</v>
      </c>
      <c r="BL1583" s="8">
        <f t="shared" si="1847"/>
        <v>0.23225709828447885</v>
      </c>
      <c r="BM1583" s="8">
        <f t="shared" si="1848"/>
        <v>0.18209621885029204</v>
      </c>
      <c r="BN1583" s="8">
        <f t="shared" si="1849"/>
        <v>0.81786777836607327</v>
      </c>
    </row>
    <row r="1584" spans="1:66" x14ac:dyDescent="0.25">
      <c r="A1584" t="s">
        <v>301</v>
      </c>
      <c r="B1584" t="s">
        <v>385</v>
      </c>
      <c r="C1584" t="s">
        <v>369</v>
      </c>
      <c r="D1584" t="s">
        <v>569</v>
      </c>
      <c r="E1584">
        <f>VLOOKUP(A1584,home!$A$2:$E$405,3,FALSE)</f>
        <v>1.42105263157895</v>
      </c>
      <c r="F1584">
        <f>VLOOKUP(B1584,home!$B$2:$E$405,3,FALSE)</f>
        <v>1.48</v>
      </c>
      <c r="G1584">
        <f>VLOOKUP(C1584,away!$B$2:$E$405,4,FALSE)</f>
        <v>0.48</v>
      </c>
      <c r="H1584">
        <f>VLOOKUP(A1584,away!$A$2:$E$405,3,FALSE)</f>
        <v>1.0815789473684201</v>
      </c>
      <c r="I1584">
        <f>VLOOKUP(C1584,away!$B$2:$E$405,3,FALSE)</f>
        <v>0.63</v>
      </c>
      <c r="J1584">
        <f>VLOOKUP(B1584,home!$B$2:$E$405,4,FALSE)</f>
        <v>0.88</v>
      </c>
      <c r="K1584" s="3">
        <f t="shared" si="1794"/>
        <v>1.0095157894736859</v>
      </c>
      <c r="L1584" s="3">
        <f t="shared" si="1795"/>
        <v>0.59962736842105202</v>
      </c>
      <c r="M1584" s="5">
        <f t="shared" si="1796"/>
        <v>0.20005895959674999</v>
      </c>
      <c r="N1584" s="5">
        <f t="shared" si="1797"/>
        <v>0.20196267853859731</v>
      </c>
      <c r="O1584" s="5">
        <f t="shared" si="1798"/>
        <v>0.11996082747205276</v>
      </c>
      <c r="P1584" s="5">
        <f t="shared" si="1799"/>
        <v>0.12110234945136598</v>
      </c>
      <c r="Q1584" s="5">
        <f t="shared" si="1800"/>
        <v>0.10194225643455615</v>
      </c>
      <c r="R1584" s="5">
        <f t="shared" si="1801"/>
        <v>3.5965897645339417E-2</v>
      </c>
      <c r="S1584" s="5">
        <f t="shared" si="1802"/>
        <v>1.832682109339407E-2</v>
      </c>
      <c r="T1584" s="5">
        <f t="shared" si="1803"/>
        <v>6.1127366956756954E-2</v>
      </c>
      <c r="U1584" s="5">
        <f t="shared" si="1804"/>
        <v>3.630814155556461E-2</v>
      </c>
      <c r="V1584" s="5">
        <f t="shared" si="1805"/>
        <v>1.2326483357475459E-3</v>
      </c>
      <c r="W1584" s="5">
        <f t="shared" si="1806"/>
        <v>3.4304105828419966E-2</v>
      </c>
      <c r="X1584" s="5">
        <f t="shared" si="1807"/>
        <v>2.0569680703932735E-2</v>
      </c>
      <c r="Y1584" s="5">
        <f t="shared" si="1808"/>
        <v>6.1670717548802396E-3</v>
      </c>
      <c r="Z1584" s="5">
        <f t="shared" si="1809"/>
        <v>7.1887121859919309E-3</v>
      </c>
      <c r="AA1584" s="5">
        <f t="shared" si="1810"/>
        <v>7.2571184577407506E-3</v>
      </c>
      <c r="AB1584" s="5">
        <f t="shared" si="1811"/>
        <v>3.6630878345851057E-3</v>
      </c>
      <c r="AC1584" s="5">
        <f t="shared" si="1812"/>
        <v>4.6635192510008751E-5</v>
      </c>
      <c r="AD1584" s="5">
        <f t="shared" si="1813"/>
        <v>8.6576341193915617E-3</v>
      </c>
      <c r="AE1584" s="5">
        <f t="shared" si="1814"/>
        <v>5.1913543637630748E-3</v>
      </c>
      <c r="AF1584" s="5">
        <f t="shared" si="1815"/>
        <v>1.5564390778421986E-3</v>
      </c>
      <c r="AG1584" s="5">
        <f t="shared" si="1816"/>
        <v>3.1109448945140219E-4</v>
      </c>
      <c r="AH1584" s="5">
        <f t="shared" si="1817"/>
        <v>1.0776371426056723E-3</v>
      </c>
      <c r="AI1584" s="5">
        <f t="shared" si="1818"/>
        <v>1.0878917107837323E-3</v>
      </c>
      <c r="AJ1584" s="5">
        <f t="shared" si="1819"/>
        <v>5.491219296368591E-4</v>
      </c>
      <c r="AK1584" s="5">
        <f t="shared" si="1820"/>
        <v>1.8478241943822255E-4</v>
      </c>
      <c r="AL1584" s="5">
        <f t="shared" si="1821"/>
        <v>1.1291933920805125E-6</v>
      </c>
      <c r="AM1584" s="5">
        <f t="shared" si="1822"/>
        <v>1.7480036686023793E-3</v>
      </c>
      <c r="AN1584" s="5">
        <f t="shared" si="1823"/>
        <v>1.0481508397943893E-3</v>
      </c>
      <c r="AO1584" s="5">
        <f t="shared" si="1824"/>
        <v>3.1424996488711265E-4</v>
      </c>
      <c r="AP1584" s="5">
        <f t="shared" si="1825"/>
        <v>6.2810959823889141E-5</v>
      </c>
      <c r="AQ1584" s="5">
        <f t="shared" si="1826"/>
        <v>9.4157926367997648E-6</v>
      </c>
      <c r="AR1584" s="5">
        <f t="shared" si="1827"/>
        <v>1.2923614478668424E-4</v>
      </c>
      <c r="AS1584" s="5">
        <f t="shared" si="1828"/>
        <v>1.3046592873286513E-4</v>
      </c>
      <c r="AT1584" s="5">
        <f t="shared" si="1829"/>
        <v>6.585370752208799E-5</v>
      </c>
      <c r="AU1584" s="5">
        <f t="shared" si="1830"/>
        <v>2.2160119179643288E-5</v>
      </c>
      <c r="AV1584" s="5">
        <f t="shared" si="1831"/>
        <v>5.5927475521171408E-6</v>
      </c>
      <c r="AW1584" s="5">
        <f t="shared" si="1832"/>
        <v>1.8987176613882046E-8</v>
      </c>
      <c r="AX1584" s="5">
        <f t="shared" si="1833"/>
        <v>2.9410621725200483E-4</v>
      </c>
      <c r="AY1584" s="5">
        <f t="shared" si="1834"/>
        <v>1.7635413708708985E-4</v>
      </c>
      <c r="AZ1584" s="5">
        <f t="shared" si="1835"/>
        <v>5.2873383565848571E-5</v>
      </c>
      <c r="BA1584" s="5">
        <f t="shared" si="1836"/>
        <v>1.0568109282368895E-5</v>
      </c>
      <c r="BB1584" s="5">
        <f t="shared" si="1837"/>
        <v>1.584231889543238E-6</v>
      </c>
      <c r="BC1584" s="5">
        <f t="shared" si="1838"/>
        <v>1.899897597791045E-7</v>
      </c>
      <c r="BD1584" s="5">
        <f t="shared" si="1839"/>
        <v>1.2915588233886923E-5</v>
      </c>
      <c r="BE1584" s="5">
        <f t="shared" si="1840"/>
        <v>1.3038490252449406E-5</v>
      </c>
      <c r="BF1584" s="5">
        <f t="shared" si="1841"/>
        <v>6.5812808903732094E-6</v>
      </c>
      <c r="BG1584" s="5">
        <f t="shared" si="1842"/>
        <v>2.2146356579310646E-6</v>
      </c>
      <c r="BH1584" s="5">
        <f t="shared" si="1843"/>
        <v>5.5892741615321364E-7</v>
      </c>
      <c r="BI1584" s="5">
        <f t="shared" si="1844"/>
        <v>1.1284921035527982E-7</v>
      </c>
      <c r="BJ1584" s="8">
        <f t="shared" si="1845"/>
        <v>0.4455079895621728</v>
      </c>
      <c r="BK1584" s="8">
        <f t="shared" si="1846"/>
        <v>0.34094489700024677</v>
      </c>
      <c r="BL1584" s="8">
        <f t="shared" si="1847"/>
        <v>0.20644323658718172</v>
      </c>
      <c r="BM1584" s="8">
        <f t="shared" si="1848"/>
        <v>0.21891553104702108</v>
      </c>
      <c r="BN1584" s="8">
        <f t="shared" si="1849"/>
        <v>0.78099296913866156</v>
      </c>
    </row>
    <row r="1585" spans="1:66" x14ac:dyDescent="0.25">
      <c r="A1585" t="s">
        <v>301</v>
      </c>
      <c r="B1585" t="s">
        <v>316</v>
      </c>
      <c r="C1585" t="s">
        <v>342</v>
      </c>
      <c r="D1585" t="s">
        <v>569</v>
      </c>
      <c r="E1585">
        <f>VLOOKUP(A1585,home!$A$2:$E$405,3,FALSE)</f>
        <v>1.42105263157895</v>
      </c>
      <c r="F1585">
        <f>VLOOKUP(B1585,home!$B$2:$E$405,3,FALSE)</f>
        <v>1.26</v>
      </c>
      <c r="G1585">
        <f>VLOOKUP(C1585,away!$B$2:$E$405,4,FALSE)</f>
        <v>0.89</v>
      </c>
      <c r="H1585">
        <f>VLOOKUP(A1585,away!$A$2:$E$405,3,FALSE)</f>
        <v>1.0815789473684201</v>
      </c>
      <c r="I1585">
        <f>VLOOKUP(C1585,away!$B$2:$E$405,3,FALSE)</f>
        <v>0.72</v>
      </c>
      <c r="J1585">
        <f>VLOOKUP(B1585,home!$B$2:$E$405,4,FALSE)</f>
        <v>1.07</v>
      </c>
      <c r="K1585" s="3">
        <f t="shared" si="1794"/>
        <v>1.5935684210526346</v>
      </c>
      <c r="L1585" s="3">
        <f t="shared" si="1795"/>
        <v>0.83324842105263086</v>
      </c>
      <c r="M1585" s="5">
        <f t="shared" si="1796"/>
        <v>8.8317514211005241E-2</v>
      </c>
      <c r="N1585" s="5">
        <f t="shared" si="1797"/>
        <v>0.14074000167252523</v>
      </c>
      <c r="O1585" s="5">
        <f t="shared" si="1798"/>
        <v>7.3590429267613403E-2</v>
      </c>
      <c r="P1585" s="5">
        <f t="shared" si="1799"/>
        <v>0.11727138417257627</v>
      </c>
      <c r="Q1585" s="5">
        <f t="shared" si="1800"/>
        <v>0.1121394111221156</v>
      </c>
      <c r="R1585" s="5">
        <f t="shared" si="1801"/>
        <v>3.0659554495912084E-2</v>
      </c>
      <c r="S1585" s="5">
        <f t="shared" si="1802"/>
        <v>3.8929360921817778E-2</v>
      </c>
      <c r="T1585" s="5">
        <f t="shared" si="1803"/>
        <v>9.3439987255274651E-2</v>
      </c>
      <c r="U1585" s="5">
        <f t="shared" si="1804"/>
        <v>4.8858097848227824E-2</v>
      </c>
      <c r="V1585" s="5">
        <f t="shared" si="1805"/>
        <v>5.743544353121811E-3</v>
      </c>
      <c r="W1585" s="5">
        <f t="shared" si="1806"/>
        <v>5.9567274773213982E-2</v>
      </c>
      <c r="X1585" s="5">
        <f t="shared" si="1807"/>
        <v>4.9634337651188763E-2</v>
      </c>
      <c r="Y1585" s="5">
        <f t="shared" si="1808"/>
        <v>2.067886673892309E-2</v>
      </c>
      <c r="Z1585" s="5">
        <f t="shared" si="1809"/>
        <v>8.5156751246319457E-3</v>
      </c>
      <c r="AA1585" s="5">
        <f t="shared" si="1810"/>
        <v>1.3570310962556927E-2</v>
      </c>
      <c r="AB1585" s="5">
        <f t="shared" si="1811"/>
        <v>1.0812609506897553E-2</v>
      </c>
      <c r="AC1585" s="5">
        <f t="shared" si="1812"/>
        <v>4.766561609866164E-4</v>
      </c>
      <c r="AD1585" s="5">
        <f t="shared" si="1813"/>
        <v>2.3731132001689772E-2</v>
      </c>
      <c r="AE1585" s="5">
        <f t="shared" si="1814"/>
        <v>1.977392827019956E-2</v>
      </c>
      <c r="AF1585" s="5">
        <f t="shared" si="1815"/>
        <v>8.2382972545758815E-3</v>
      </c>
      <c r="AG1585" s="5">
        <f t="shared" si="1816"/>
        <v>2.2881827265125256E-3</v>
      </c>
      <c r="AH1585" s="5">
        <f t="shared" si="1817"/>
        <v>1.7739182129491832E-3</v>
      </c>
      <c r="AI1585" s="5">
        <f t="shared" si="1818"/>
        <v>2.8268600456859412E-3</v>
      </c>
      <c r="AJ1585" s="5">
        <f t="shared" si="1819"/>
        <v>2.252397449770262E-3</v>
      </c>
      <c r="AK1585" s="5">
        <f t="shared" si="1820"/>
        <v>1.1964498158711255E-3</v>
      </c>
      <c r="AL1585" s="5">
        <f t="shared" si="1821"/>
        <v>2.5316893607189577E-5</v>
      </c>
      <c r="AM1585" s="5">
        <f t="shared" si="1822"/>
        <v>7.5634365107448776E-3</v>
      </c>
      <c r="AN1585" s="5">
        <f t="shared" si="1823"/>
        <v>6.3022215303099888E-3</v>
      </c>
      <c r="AO1585" s="5">
        <f t="shared" si="1824"/>
        <v>2.6256580696273463E-3</v>
      </c>
      <c r="AP1585" s="5">
        <f t="shared" si="1825"/>
        <v>7.2927514691369512E-4</v>
      </c>
      <c r="AQ1585" s="5">
        <f t="shared" si="1826"/>
        <v>1.5191684116969042E-4</v>
      </c>
      <c r="AR1585" s="5">
        <f t="shared" si="1827"/>
        <v>2.9562291000328241E-4</v>
      </c>
      <c r="AS1585" s="5">
        <f t="shared" si="1828"/>
        <v>4.7109533392091581E-4</v>
      </c>
      <c r="AT1585" s="5">
        <f t="shared" si="1829"/>
        <v>3.7536132372080879E-4</v>
      </c>
      <c r="AU1585" s="5">
        <f t="shared" si="1830"/>
        <v>1.993879839886653E-4</v>
      </c>
      <c r="AV1585" s="5">
        <f t="shared" si="1831"/>
        <v>7.9434598705421366E-5</v>
      </c>
      <c r="AW1585" s="5">
        <f t="shared" si="1832"/>
        <v>9.3379840994683366E-7</v>
      </c>
      <c r="AX1585" s="5">
        <f t="shared" si="1833"/>
        <v>2.0088089296932607E-3</v>
      </c>
      <c r="AY1585" s="5">
        <f t="shared" si="1834"/>
        <v>1.6738368688633347E-3</v>
      </c>
      <c r="AZ1585" s="5">
        <f t="shared" si="1835"/>
        <v>6.9736096404002658E-4</v>
      </c>
      <c r="BA1585" s="5">
        <f t="shared" si="1836"/>
        <v>1.9369164073003089E-4</v>
      </c>
      <c r="BB1585" s="5">
        <f t="shared" si="1837"/>
        <v>4.0348313452347913E-5</v>
      </c>
      <c r="BC1585" s="5">
        <f t="shared" si="1838"/>
        <v>6.7240336952611066E-6</v>
      </c>
      <c r="BD1585" s="5">
        <f t="shared" si="1839"/>
        <v>4.1054553831203158E-5</v>
      </c>
      <c r="BE1585" s="5">
        <f t="shared" si="1840"/>
        <v>6.5423240525810817E-5</v>
      </c>
      <c r="BF1585" s="5">
        <f t="shared" si="1841"/>
        <v>5.2128205052431543E-5</v>
      </c>
      <c r="BG1585" s="5">
        <f t="shared" si="1842"/>
        <v>2.7689953805903757E-5</v>
      </c>
      <c r="BH1585" s="5">
        <f t="shared" si="1843"/>
        <v>1.1031458991373615E-5</v>
      </c>
      <c r="BI1585" s="5">
        <f t="shared" si="1844"/>
        <v>3.5158769373580253E-6</v>
      </c>
      <c r="BJ1585" s="8">
        <f t="shared" si="1845"/>
        <v>0.55222469831545895</v>
      </c>
      <c r="BK1585" s="8">
        <f t="shared" si="1846"/>
        <v>0.2524376135819783</v>
      </c>
      <c r="BL1585" s="8">
        <f t="shared" si="1847"/>
        <v>0.18716237304496749</v>
      </c>
      <c r="BM1585" s="8">
        <f t="shared" si="1848"/>
        <v>0.43594916205483542</v>
      </c>
      <c r="BN1585" s="8">
        <f t="shared" si="1849"/>
        <v>0.56271829494174774</v>
      </c>
    </row>
    <row r="1586" spans="1:66" x14ac:dyDescent="0.25">
      <c r="A1586" t="s">
        <v>301</v>
      </c>
      <c r="B1586" t="s">
        <v>372</v>
      </c>
      <c r="C1586" t="s">
        <v>336</v>
      </c>
      <c r="D1586" t="s">
        <v>569</v>
      </c>
      <c r="E1586">
        <f>VLOOKUP(A1586,home!$A$2:$E$405,3,FALSE)</f>
        <v>1.42105263157895</v>
      </c>
      <c r="F1586">
        <f>VLOOKUP(B1586,home!$B$2:$E$405,3,FALSE)</f>
        <v>0.59</v>
      </c>
      <c r="G1586">
        <f>VLOOKUP(C1586,away!$B$2:$E$405,4,FALSE)</f>
        <v>1.26</v>
      </c>
      <c r="H1586">
        <f>VLOOKUP(A1586,away!$A$2:$E$405,3,FALSE)</f>
        <v>1.0815789473684201</v>
      </c>
      <c r="I1586">
        <f>VLOOKUP(C1586,away!$B$2:$E$405,3,FALSE)</f>
        <v>0.56000000000000005</v>
      </c>
      <c r="J1586">
        <f>VLOOKUP(B1586,home!$B$2:$E$405,4,FALSE)</f>
        <v>0.44</v>
      </c>
      <c r="K1586" s="3">
        <f t="shared" si="1794"/>
        <v>1.0564105263157915</v>
      </c>
      <c r="L1586" s="3">
        <f t="shared" si="1795"/>
        <v>0.26650105263157869</v>
      </c>
      <c r="M1586" s="5">
        <f t="shared" si="1796"/>
        <v>0.26635864763840217</v>
      </c>
      <c r="N1586" s="5">
        <f t="shared" si="1797"/>
        <v>0.28138407914044689</v>
      </c>
      <c r="O1586" s="5">
        <f t="shared" si="1798"/>
        <v>7.098485997315794E-2</v>
      </c>
      <c r="P1586" s="5">
        <f t="shared" si="1799"/>
        <v>7.4989153284696547E-2</v>
      </c>
      <c r="Q1586" s="5">
        <f t="shared" si="1800"/>
        <v>0.14862855157082189</v>
      </c>
      <c r="R1586" s="5">
        <f t="shared" si="1801"/>
        <v>9.458769951875905E-3</v>
      </c>
      <c r="S1586" s="5">
        <f t="shared" si="1802"/>
        <v>5.2780087677027276E-3</v>
      </c>
      <c r="T1586" s="5">
        <f t="shared" si="1803"/>
        <v>3.9609665444730907E-2</v>
      </c>
      <c r="U1586" s="5">
        <f t="shared" si="1804"/>
        <v>9.9923441431612175E-3</v>
      </c>
      <c r="V1586" s="5">
        <f t="shared" si="1805"/>
        <v>1.6510462784270958E-4</v>
      </c>
      <c r="W1586" s="5">
        <f t="shared" si="1806"/>
        <v>5.2337588796828587E-2</v>
      </c>
      <c r="X1586" s="5">
        <f t="shared" si="1807"/>
        <v>1.3948022506553538E-2</v>
      </c>
      <c r="Y1586" s="5">
        <f t="shared" si="1808"/>
        <v>1.8585813400627343E-3</v>
      </c>
      <c r="Z1586" s="5">
        <f t="shared" si="1809"/>
        <v>8.402573829249583E-4</v>
      </c>
      <c r="AA1586" s="5">
        <f t="shared" si="1810"/>
        <v>8.8765674413648476E-4</v>
      </c>
      <c r="AB1586" s="5">
        <f t="shared" si="1811"/>
        <v>4.6886496413049272E-4</v>
      </c>
      <c r="AC1586" s="5">
        <f t="shared" si="1812"/>
        <v>2.9051657312150028E-6</v>
      </c>
      <c r="AD1586" s="5">
        <f t="shared" si="1813"/>
        <v>1.3822494931739286E-2</v>
      </c>
      <c r="AE1586" s="5">
        <f t="shared" si="1814"/>
        <v>3.6837094493031813E-3</v>
      </c>
      <c r="AF1586" s="5">
        <f t="shared" si="1815"/>
        <v>4.908562229140954E-4</v>
      </c>
      <c r="AG1586" s="5">
        <f t="shared" si="1816"/>
        <v>4.3604566699122414E-5</v>
      </c>
      <c r="AH1586" s="5">
        <f t="shared" si="1817"/>
        <v>5.5982369257739241E-5</v>
      </c>
      <c r="AI1586" s="5">
        <f t="shared" si="1818"/>
        <v>5.9140364171973298E-5</v>
      </c>
      <c r="AJ1586" s="5">
        <f t="shared" si="1819"/>
        <v>3.1238251620710936E-5</v>
      </c>
      <c r="AK1586" s="5">
        <f t="shared" si="1820"/>
        <v>1.1000139278606794E-5</v>
      </c>
      <c r="AL1586" s="5">
        <f t="shared" si="1821"/>
        <v>3.2716177269571055E-8</v>
      </c>
      <c r="AM1586" s="5">
        <f t="shared" si="1822"/>
        <v>2.9204458291672121E-3</v>
      </c>
      <c r="AN1586" s="5">
        <f t="shared" si="1823"/>
        <v>7.7830188762656569E-4</v>
      </c>
      <c r="AO1586" s="5">
        <f t="shared" si="1824"/>
        <v>1.0370913615881222E-4</v>
      </c>
      <c r="AP1586" s="5">
        <f t="shared" si="1825"/>
        <v>9.2128646512783894E-6</v>
      </c>
      <c r="AQ1586" s="5">
        <f t="shared" si="1826"/>
        <v>6.1380953182948847E-7</v>
      </c>
      <c r="AR1586" s="5">
        <f t="shared" si="1827"/>
        <v>2.9838720671994495E-6</v>
      </c>
      <c r="AS1586" s="5">
        <f t="shared" si="1828"/>
        <v>3.1521938609691593E-6</v>
      </c>
      <c r="AT1586" s="5">
        <f t="shared" si="1829"/>
        <v>1.6650053878579176E-6</v>
      </c>
      <c r="AU1586" s="5">
        <f t="shared" si="1830"/>
        <v>5.8630973936853733E-7</v>
      </c>
      <c r="AV1586" s="5">
        <f t="shared" si="1831"/>
        <v>1.5484594508759773E-7</v>
      </c>
      <c r="AW1586" s="5">
        <f t="shared" si="1832"/>
        <v>2.5585369929575253E-10</v>
      </c>
      <c r="AX1586" s="5">
        <f t="shared" si="1833"/>
        <v>5.1419828591121538E-4</v>
      </c>
      <c r="AY1586" s="5">
        <f t="shared" si="1834"/>
        <v>1.3703438445669236E-4</v>
      </c>
      <c r="AZ1586" s="5">
        <f t="shared" si="1835"/>
        <v>1.8259903852214477E-5</v>
      </c>
      <c r="BA1586" s="5">
        <f t="shared" si="1836"/>
        <v>1.6220945325221922E-6</v>
      </c>
      <c r="BB1586" s="5">
        <f t="shared" si="1837"/>
        <v>1.0807247509627323E-7</v>
      </c>
      <c r="BC1586" s="5">
        <f t="shared" si="1838"/>
        <v>5.760285674731381E-9</v>
      </c>
      <c r="BD1586" s="5">
        <f t="shared" si="1839"/>
        <v>1.3253417447110287E-7</v>
      </c>
      <c r="BE1586" s="5">
        <f t="shared" si="1840"/>
        <v>1.4001049700784673E-7</v>
      </c>
      <c r="BF1586" s="5">
        <f t="shared" si="1841"/>
        <v>7.3954281416897429E-8</v>
      </c>
      <c r="BG1586" s="5">
        <f t="shared" si="1842"/>
        <v>2.6042027118310268E-8</v>
      </c>
      <c r="BH1586" s="5">
        <f t="shared" si="1843"/>
        <v>6.8777678935960646E-9</v>
      </c>
      <c r="BI1586" s="5">
        <f t="shared" si="1844"/>
        <v>1.4531492800703343E-9</v>
      </c>
      <c r="BJ1586" s="8">
        <f t="shared" si="1845"/>
        <v>0.56029066599874944</v>
      </c>
      <c r="BK1586" s="8">
        <f t="shared" si="1846"/>
        <v>0.34693088658500926</v>
      </c>
      <c r="BL1586" s="8">
        <f t="shared" si="1847"/>
        <v>9.1958779999688767E-2</v>
      </c>
      <c r="BM1586" s="8">
        <f t="shared" si="1848"/>
        <v>0.14807949427836803</v>
      </c>
      <c r="BN1586" s="8">
        <f t="shared" si="1849"/>
        <v>0.85180406155940136</v>
      </c>
    </row>
    <row r="1587" spans="1:66" x14ac:dyDescent="0.25">
      <c r="A1587" t="s">
        <v>301</v>
      </c>
      <c r="B1587" t="s">
        <v>313</v>
      </c>
      <c r="C1587" t="s">
        <v>368</v>
      </c>
      <c r="D1587" t="s">
        <v>569</v>
      </c>
      <c r="E1587">
        <f>VLOOKUP(A1587,home!$A$2:$E$405,3,FALSE)</f>
        <v>1.42105263157895</v>
      </c>
      <c r="F1587">
        <f>VLOOKUP(B1587,home!$B$2:$E$405,3,FALSE)</f>
        <v>1.22</v>
      </c>
      <c r="G1587">
        <f>VLOOKUP(C1587,away!$B$2:$E$405,4,FALSE)</f>
        <v>0.67</v>
      </c>
      <c r="H1587">
        <f>VLOOKUP(A1587,away!$A$2:$E$405,3,FALSE)</f>
        <v>1.0815789473684201</v>
      </c>
      <c r="I1587">
        <f>VLOOKUP(C1587,away!$B$2:$E$405,3,FALSE)</f>
        <v>1.33</v>
      </c>
      <c r="J1587">
        <f>VLOOKUP(B1587,home!$B$2:$E$405,4,FALSE)</f>
        <v>0.78</v>
      </c>
      <c r="K1587" s="3">
        <f t="shared" si="1794"/>
        <v>1.1615684210526338</v>
      </c>
      <c r="L1587" s="3">
        <f t="shared" si="1795"/>
        <v>1.1220299999999992</v>
      </c>
      <c r="M1587" s="5">
        <f t="shared" si="1796"/>
        <v>0.1019168064995206</v>
      </c>
      <c r="N1587" s="5">
        <f t="shared" si="1797"/>
        <v>0.11838334400437495</v>
      </c>
      <c r="O1587" s="5">
        <f t="shared" si="1798"/>
        <v>0.11435371439665702</v>
      </c>
      <c r="P1587" s="5">
        <f t="shared" si="1799"/>
        <v>0.13282966347322872</v>
      </c>
      <c r="Q1587" s="5">
        <f t="shared" si="1800"/>
        <v>6.8755176987046307E-2</v>
      </c>
      <c r="R1587" s="5">
        <f t="shared" si="1801"/>
        <v>6.41541490822405E-2</v>
      </c>
      <c r="S1587" s="5">
        <f t="shared" si="1802"/>
        <v>4.327971044327756E-2</v>
      </c>
      <c r="T1587" s="5">
        <f t="shared" si="1803"/>
        <v>7.7145371234775523E-2</v>
      </c>
      <c r="U1587" s="5">
        <f t="shared" si="1804"/>
        <v>7.4519433653433373E-2</v>
      </c>
      <c r="V1587" s="5">
        <f t="shared" si="1805"/>
        <v>6.2674532415769695E-3</v>
      </c>
      <c r="W1587" s="5">
        <f t="shared" si="1806"/>
        <v>2.6621280790679245E-2</v>
      </c>
      <c r="X1587" s="5">
        <f t="shared" si="1807"/>
        <v>2.986987568556581E-2</v>
      </c>
      <c r="Y1587" s="5">
        <f t="shared" si="1808"/>
        <v>1.6757448307737694E-2</v>
      </c>
      <c r="Z1587" s="5">
        <f t="shared" si="1809"/>
        <v>2.3994293298248748E-2</v>
      </c>
      <c r="AA1587" s="5">
        <f t="shared" si="1810"/>
        <v>2.7871013380720591E-2</v>
      </c>
      <c r="AB1587" s="5">
        <f t="shared" si="1811"/>
        <v>1.6187044502890227E-2</v>
      </c>
      <c r="AC1587" s="5">
        <f t="shared" si="1812"/>
        <v>5.1052896322157509E-4</v>
      </c>
      <c r="AD1587" s="5">
        <f t="shared" si="1813"/>
        <v>7.730609773607032E-3</v>
      </c>
      <c r="AE1587" s="5">
        <f t="shared" si="1814"/>
        <v>8.673976084280291E-3</v>
      </c>
      <c r="AF1587" s="5">
        <f t="shared" si="1815"/>
        <v>4.866230692922505E-3</v>
      </c>
      <c r="AG1587" s="5">
        <f t="shared" si="1816"/>
        <v>1.8200189414599446E-3</v>
      </c>
      <c r="AH1587" s="5">
        <f t="shared" si="1817"/>
        <v>6.7305792273585066E-3</v>
      </c>
      <c r="AI1587" s="5">
        <f t="shared" si="1818"/>
        <v>7.8180282858924758E-3</v>
      </c>
      <c r="AJ1587" s="5">
        <f t="shared" si="1819"/>
        <v>4.5405873858944774E-3</v>
      </c>
      <c r="AK1587" s="5">
        <f t="shared" si="1820"/>
        <v>1.7580676401616508E-3</v>
      </c>
      <c r="AL1587" s="5">
        <f t="shared" si="1821"/>
        <v>2.6615194375572246E-5</v>
      </c>
      <c r="AM1587" s="5">
        <f t="shared" si="1822"/>
        <v>1.7959264377005548E-3</v>
      </c>
      <c r="AN1587" s="5">
        <f t="shared" si="1823"/>
        <v>2.0150833408931522E-3</v>
      </c>
      <c r="AO1587" s="5">
        <f t="shared" si="1824"/>
        <v>1.1304919804911711E-3</v>
      </c>
      <c r="AP1587" s="5">
        <f t="shared" si="1825"/>
        <v>4.2281530562350252E-4</v>
      </c>
      <c r="AQ1587" s="5">
        <f t="shared" si="1826"/>
        <v>1.1860286434218456E-4</v>
      </c>
      <c r="AR1587" s="5">
        <f t="shared" si="1827"/>
        <v>1.5103823620946117E-3</v>
      </c>
      <c r="AS1587" s="5">
        <f t="shared" si="1828"/>
        <v>1.7544124555239856E-3</v>
      </c>
      <c r="AT1587" s="5">
        <f t="shared" si="1829"/>
        <v>1.0189350529190354E-3</v>
      </c>
      <c r="AU1587" s="5">
        <f t="shared" si="1830"/>
        <v>3.9452092685811504E-4</v>
      </c>
      <c r="AV1587" s="5">
        <f t="shared" si="1831"/>
        <v>1.1456576252070067E-4</v>
      </c>
      <c r="AW1587" s="5">
        <f t="shared" si="1832"/>
        <v>9.6355477287101057E-7</v>
      </c>
      <c r="AX1587" s="5">
        <f t="shared" si="1833"/>
        <v>3.4768190609441941E-4</v>
      </c>
      <c r="AY1587" s="5">
        <f t="shared" si="1834"/>
        <v>3.901095290951211E-4</v>
      </c>
      <c r="AZ1587" s="5">
        <f t="shared" si="1835"/>
        <v>2.1885729746529923E-4</v>
      </c>
      <c r="BA1587" s="5">
        <f t="shared" si="1836"/>
        <v>8.1854817824996505E-5</v>
      </c>
      <c r="BB1587" s="5">
        <f t="shared" si="1837"/>
        <v>2.2960890311045191E-5</v>
      </c>
      <c r="BC1587" s="5">
        <f t="shared" si="1838"/>
        <v>5.1525615511404029E-6</v>
      </c>
      <c r="BD1587" s="5">
        <f t="shared" si="1839"/>
        <v>2.8244905362350271E-4</v>
      </c>
      <c r="BE1587" s="5">
        <f t="shared" si="1840"/>
        <v>3.2808390124526273E-4</v>
      </c>
      <c r="BF1587" s="5">
        <f t="shared" si="1841"/>
        <v>1.905459495711241E-4</v>
      </c>
      <c r="BG1587" s="5">
        <f t="shared" si="1842"/>
        <v>7.3777385927101767E-5</v>
      </c>
      <c r="BH1587" s="5">
        <f t="shared" si="1843"/>
        <v>2.1424370420183618E-5</v>
      </c>
      <c r="BI1587" s="5">
        <f t="shared" si="1844"/>
        <v>4.977174424203885E-6</v>
      </c>
      <c r="BJ1587" s="8">
        <f t="shared" si="1845"/>
        <v>0.36717286943384186</v>
      </c>
      <c r="BK1587" s="8">
        <f t="shared" si="1846"/>
        <v>0.28522088734429613</v>
      </c>
      <c r="BL1587" s="8">
        <f t="shared" si="1847"/>
        <v>0.32362669195037669</v>
      </c>
      <c r="BM1587" s="8">
        <f t="shared" si="1848"/>
        <v>0.399232741609373</v>
      </c>
      <c r="BN1587" s="8">
        <f t="shared" si="1849"/>
        <v>0.60039285444306811</v>
      </c>
    </row>
    <row r="1588" spans="1:66" x14ac:dyDescent="0.25">
      <c r="A1588" t="s">
        <v>303</v>
      </c>
      <c r="B1588" t="s">
        <v>349</v>
      </c>
      <c r="C1588" t="s">
        <v>465</v>
      </c>
      <c r="D1588" t="s">
        <v>569</v>
      </c>
      <c r="E1588">
        <f>VLOOKUP(A1588,home!$A$2:$E$405,3,FALSE)</f>
        <v>1.3961038961039001</v>
      </c>
      <c r="F1588">
        <f>VLOOKUP(B1588,home!$B$2:$E$405,3,FALSE)</f>
        <v>0.92</v>
      </c>
      <c r="G1588">
        <f>VLOOKUP(C1588,away!$B$2:$E$405,4,FALSE)</f>
        <v>0.99</v>
      </c>
      <c r="H1588">
        <f>VLOOKUP(A1588,away!$A$2:$E$405,3,FALSE)</f>
        <v>1.0324675324675301</v>
      </c>
      <c r="I1588">
        <f>VLOOKUP(C1588,away!$B$2:$E$405,3,FALSE)</f>
        <v>0.48</v>
      </c>
      <c r="J1588">
        <f>VLOOKUP(B1588,home!$B$2:$E$405,4,FALSE)</f>
        <v>1.1499999999999999</v>
      </c>
      <c r="K1588" s="3">
        <f t="shared" si="1794"/>
        <v>1.2715714285714321</v>
      </c>
      <c r="L1588" s="3">
        <f t="shared" si="1795"/>
        <v>0.5699220779220765</v>
      </c>
      <c r="M1588" s="5">
        <f t="shared" si="1796"/>
        <v>0.15858040828763068</v>
      </c>
      <c r="N1588" s="5">
        <f t="shared" si="1797"/>
        <v>0.2016463163097435</v>
      </c>
      <c r="O1588" s="5">
        <f t="shared" si="1798"/>
        <v>9.0378475809017755E-2</v>
      </c>
      <c r="P1588" s="5">
        <f t="shared" si="1799"/>
        <v>0.11492268759658132</v>
      </c>
      <c r="Q1588" s="5">
        <f t="shared" si="1800"/>
        <v>0.12820384724807377</v>
      </c>
      <c r="R1588" s="5">
        <f t="shared" si="1801"/>
        <v>2.5754344366252759E-2</v>
      </c>
      <c r="S1588" s="5">
        <f t="shared" si="1802"/>
        <v>2.0821021125866906E-2</v>
      </c>
      <c r="T1588" s="5">
        <f t="shared" si="1803"/>
        <v>7.3066203021226683E-2</v>
      </c>
      <c r="U1588" s="5">
        <f t="shared" si="1804"/>
        <v>3.2748488457716635E-2</v>
      </c>
      <c r="V1588" s="5">
        <f t="shared" si="1805"/>
        <v>1.6765470955205581E-3</v>
      </c>
      <c r="W1588" s="5">
        <f t="shared" si="1806"/>
        <v>5.4340116397862279E-2</v>
      </c>
      <c r="X1588" s="5">
        <f t="shared" si="1807"/>
        <v>3.0969632051997171E-2</v>
      </c>
      <c r="Y1588" s="5">
        <f t="shared" si="1808"/>
        <v>8.8251385257781846E-3</v>
      </c>
      <c r="Z1588" s="5">
        <f t="shared" si="1809"/>
        <v>4.8926564855784997E-3</v>
      </c>
      <c r="AA1588" s="5">
        <f t="shared" si="1810"/>
        <v>6.2213621968763349E-3</v>
      </c>
      <c r="AB1588" s="5">
        <f t="shared" si="1811"/>
        <v>3.9554532081711741E-3</v>
      </c>
      <c r="AC1588" s="5">
        <f t="shared" si="1812"/>
        <v>7.5936751968596399E-5</v>
      </c>
      <c r="AD1588" s="5">
        <f t="shared" si="1813"/>
        <v>1.7274334859191914E-2</v>
      </c>
      <c r="AE1588" s="5">
        <f t="shared" si="1814"/>
        <v>9.8450248176724167E-3</v>
      </c>
      <c r="AF1588" s="5">
        <f t="shared" si="1815"/>
        <v>2.8054485006411378E-3</v>
      </c>
      <c r="AG1588" s="5">
        <f t="shared" si="1816"/>
        <v>5.3296234632959044E-4</v>
      </c>
      <c r="AH1588" s="5">
        <f t="shared" si="1817"/>
        <v>6.9710823770495565E-4</v>
      </c>
      <c r="AI1588" s="5">
        <f t="shared" si="1818"/>
        <v>8.8642291768740392E-4</v>
      </c>
      <c r="AJ1588" s="5">
        <f t="shared" si="1819"/>
        <v>5.6357502788111481E-4</v>
      </c>
      <c r="AK1588" s="5">
        <f t="shared" si="1820"/>
        <v>2.3887530110332464E-4</v>
      </c>
      <c r="AL1588" s="5">
        <f t="shared" si="1821"/>
        <v>2.2012443322147195E-6</v>
      </c>
      <c r="AM1588" s="5">
        <f t="shared" si="1822"/>
        <v>4.3931101309047848E-3</v>
      </c>
      <c r="AN1588" s="5">
        <f t="shared" si="1823"/>
        <v>2.5037304543457802E-3</v>
      </c>
      <c r="AO1588" s="5">
        <f t="shared" si="1824"/>
        <v>7.134656315487658E-4</v>
      </c>
      <c r="AP1588" s="5">
        <f t="shared" si="1825"/>
        <v>1.3553993841941979E-4</v>
      </c>
      <c r="AQ1588" s="5">
        <f t="shared" si="1826"/>
        <v>1.93118008363565E-5</v>
      </c>
      <c r="AR1588" s="5">
        <f t="shared" si="1827"/>
        <v>7.9459475073881086E-5</v>
      </c>
      <c r="AS1588" s="5">
        <f t="shared" si="1828"/>
        <v>1.0103839823323106E-4</v>
      </c>
      <c r="AT1588" s="5">
        <f t="shared" si="1829"/>
        <v>6.4238770190999469E-5</v>
      </c>
      <c r="AU1588" s="5">
        <f t="shared" si="1830"/>
        <v>2.7228061593813709E-5</v>
      </c>
      <c r="AV1588" s="5">
        <f t="shared" si="1831"/>
        <v>8.6556062945191634E-6</v>
      </c>
      <c r="AW1588" s="5">
        <f t="shared" si="1832"/>
        <v>4.4312065308852913E-8</v>
      </c>
      <c r="AX1588" s="5">
        <f t="shared" si="1833"/>
        <v>9.3102555417103961E-4</v>
      </c>
      <c r="AY1588" s="5">
        <f t="shared" si="1834"/>
        <v>5.3061201843171174E-4</v>
      </c>
      <c r="AZ1588" s="5">
        <f t="shared" si="1835"/>
        <v>1.5120375205751415E-4</v>
      </c>
      <c r="BA1588" s="5">
        <f t="shared" si="1836"/>
        <v>2.8724785520744308E-5</v>
      </c>
      <c r="BB1588" s="5">
        <f t="shared" si="1837"/>
        <v>4.0927223629621424E-6</v>
      </c>
      <c r="BC1588" s="5">
        <f t="shared" si="1838"/>
        <v>4.6650656669150732E-7</v>
      </c>
      <c r="BD1588" s="5">
        <f t="shared" si="1839"/>
        <v>7.5476181907839541E-6</v>
      </c>
      <c r="BE1588" s="5">
        <f t="shared" si="1840"/>
        <v>9.5973356451668791E-6</v>
      </c>
      <c r="BF1588" s="5">
        <f t="shared" si="1841"/>
        <v>6.1018488984021906E-6</v>
      </c>
      <c r="BG1588" s="5">
        <f t="shared" si="1842"/>
        <v>2.5863122402227646E-6</v>
      </c>
      <c r="BH1588" s="5">
        <f t="shared" si="1843"/>
        <v>8.2217018750796058E-7</v>
      </c>
      <c r="BI1588" s="5">
        <f t="shared" si="1844"/>
        <v>2.0908962397166766E-7</v>
      </c>
      <c r="BJ1588" s="8">
        <f t="shared" si="1845"/>
        <v>0.53692030737368257</v>
      </c>
      <c r="BK1588" s="8">
        <f t="shared" si="1846"/>
        <v>0.29660941412033198</v>
      </c>
      <c r="BL1588" s="8">
        <f t="shared" si="1847"/>
        <v>0.16175159020858396</v>
      </c>
      <c r="BM1588" s="8">
        <f t="shared" si="1848"/>
        <v>0.28015732086451056</v>
      </c>
      <c r="BN1588" s="8">
        <f t="shared" si="1849"/>
        <v>0.71948607961729982</v>
      </c>
    </row>
    <row r="1589" spans="1:66" x14ac:dyDescent="0.25">
      <c r="A1589" t="s">
        <v>303</v>
      </c>
      <c r="B1589" t="s">
        <v>302</v>
      </c>
      <c r="C1589" t="s">
        <v>346</v>
      </c>
      <c r="D1589" t="s">
        <v>569</v>
      </c>
      <c r="E1589">
        <f>VLOOKUP(A1589,home!$A$2:$E$405,3,FALSE)</f>
        <v>1.3961038961039001</v>
      </c>
      <c r="F1589">
        <f>VLOOKUP(B1589,home!$B$2:$E$405,3,FALSE)</f>
        <v>0.63</v>
      </c>
      <c r="G1589">
        <f>VLOOKUP(C1589,away!$B$2:$E$405,4,FALSE)</f>
        <v>0.92</v>
      </c>
      <c r="H1589">
        <f>VLOOKUP(A1589,away!$A$2:$E$405,3,FALSE)</f>
        <v>1.0324675324675301</v>
      </c>
      <c r="I1589">
        <f>VLOOKUP(C1589,away!$B$2:$E$405,3,FALSE)</f>
        <v>0.89</v>
      </c>
      <c r="J1589">
        <f>VLOOKUP(B1589,home!$B$2:$E$405,4,FALSE)</f>
        <v>1.02</v>
      </c>
      <c r="K1589" s="3">
        <f t="shared" si="1794"/>
        <v>0.80918181818182056</v>
      </c>
      <c r="L1589" s="3">
        <f t="shared" si="1795"/>
        <v>0.93727402597402387</v>
      </c>
      <c r="M1589" s="5">
        <f t="shared" si="1796"/>
        <v>0.17439091806896678</v>
      </c>
      <c r="N1589" s="5">
        <f t="shared" si="1797"/>
        <v>0.14111396015744346</v>
      </c>
      <c r="O1589" s="5">
        <f t="shared" si="1798"/>
        <v>0.16345207787180666</v>
      </c>
      <c r="P1589" s="5">
        <f t="shared" si="1799"/>
        <v>0.13226244955790503</v>
      </c>
      <c r="Q1589" s="5">
        <f t="shared" si="1800"/>
        <v>5.7093425425518533E-2</v>
      </c>
      <c r="R1589" s="5">
        <f t="shared" si="1801"/>
        <v>7.6599693540363945E-2</v>
      </c>
      <c r="S1589" s="5">
        <f t="shared" si="1802"/>
        <v>2.5077790398665187E-2</v>
      </c>
      <c r="T1589" s="5">
        <f t="shared" si="1803"/>
        <v>5.3512184705223453E-2</v>
      </c>
      <c r="U1589" s="5">
        <f t="shared" si="1804"/>
        <v>6.1983079291161952E-2</v>
      </c>
      <c r="V1589" s="5">
        <f t="shared" si="1805"/>
        <v>2.1132917447477572E-3</v>
      </c>
      <c r="W1589" s="5">
        <f t="shared" si="1806"/>
        <v>1.5399653930683094E-2</v>
      </c>
      <c r="X1589" s="5">
        <f t="shared" si="1807"/>
        <v>1.4433695638218046E-2</v>
      </c>
      <c r="Y1589" s="5">
        <f t="shared" si="1808"/>
        <v>6.7641640102581672E-3</v>
      </c>
      <c r="Z1589" s="5">
        <f t="shared" si="1809"/>
        <v>2.3931634384317783E-2</v>
      </c>
      <c r="AA1589" s="5">
        <f t="shared" si="1810"/>
        <v>1.9365043423164838E-2</v>
      </c>
      <c r="AB1589" s="5">
        <f t="shared" si="1811"/>
        <v>7.8349205231632146E-3</v>
      </c>
      <c r="AC1589" s="5">
        <f t="shared" si="1812"/>
        <v>1.0017334398984409E-4</v>
      </c>
      <c r="AD1589" s="5">
        <f t="shared" si="1813"/>
        <v>3.1152799917502408E-3</v>
      </c>
      <c r="AE1589" s="5">
        <f t="shared" si="1814"/>
        <v>2.919871019904072E-3</v>
      </c>
      <c r="AF1589" s="5">
        <f t="shared" si="1815"/>
        <v>1.3683596330751845E-3</v>
      </c>
      <c r="AG1589" s="5">
        <f t="shared" si="1816"/>
        <v>4.2750931409090543E-4</v>
      </c>
      <c r="AH1589" s="5">
        <f t="shared" si="1817"/>
        <v>5.6076248268819764E-3</v>
      </c>
      <c r="AI1589" s="5">
        <f t="shared" si="1818"/>
        <v>4.5375880530978737E-3</v>
      </c>
      <c r="AJ1589" s="5">
        <f t="shared" si="1819"/>
        <v>1.8358668754829225E-3</v>
      </c>
      <c r="AK1589" s="5">
        <f t="shared" si="1820"/>
        <v>4.9518336541434977E-4</v>
      </c>
      <c r="AL1589" s="5">
        <f t="shared" si="1821"/>
        <v>3.0389591392055746E-6</v>
      </c>
      <c r="AM1589" s="5">
        <f t="shared" si="1822"/>
        <v>5.0416558557398144E-4</v>
      </c>
      <c r="AN1589" s="5">
        <f t="shared" si="1823"/>
        <v>4.7254130814847688E-4</v>
      </c>
      <c r="AO1589" s="5">
        <f t="shared" si="1824"/>
        <v>2.2145034716367738E-4</v>
      </c>
      <c r="AP1589" s="5">
        <f t="shared" si="1825"/>
        <v>6.9186552813148392E-5</v>
      </c>
      <c r="AQ1589" s="5">
        <f t="shared" si="1826"/>
        <v>1.6211689724611E-5</v>
      </c>
      <c r="AR1589" s="5">
        <f t="shared" si="1827"/>
        <v>1.0511762195287121E-3</v>
      </c>
      <c r="AS1589" s="5">
        <f t="shared" si="1828"/>
        <v>8.5059268454773572E-4</v>
      </c>
      <c r="AT1589" s="5">
        <f t="shared" si="1829"/>
        <v>3.4414206750724624E-4</v>
      </c>
      <c r="AU1589" s="5">
        <f t="shared" si="1830"/>
        <v>9.2824501299454805E-5</v>
      </c>
      <c r="AV1589" s="5">
        <f t="shared" si="1831"/>
        <v>1.8777974683328395E-5</v>
      </c>
      <c r="AW1589" s="5">
        <f t="shared" si="1832"/>
        <v>6.402285806897403E-8</v>
      </c>
      <c r="AX1589" s="5">
        <f t="shared" si="1833"/>
        <v>6.7993604199909408E-5</v>
      </c>
      <c r="AY1589" s="5">
        <f t="shared" si="1834"/>
        <v>6.3728639148933388E-5</v>
      </c>
      <c r="AZ1589" s="5">
        <f t="shared" si="1835"/>
        <v>2.9865599092483294E-5</v>
      </c>
      <c r="BA1589" s="5">
        <f t="shared" si="1836"/>
        <v>9.3307500998459911E-6</v>
      </c>
      <c r="BB1589" s="5">
        <f t="shared" si="1837"/>
        <v>2.1863674278600438E-6</v>
      </c>
      <c r="BC1589" s="5">
        <f t="shared" si="1838"/>
        <v>4.0984508027377103E-7</v>
      </c>
      <c r="BD1589" s="5">
        <f t="shared" si="1839"/>
        <v>1.6420669454763831E-4</v>
      </c>
      <c r="BE1589" s="5">
        <f t="shared" si="1840"/>
        <v>1.3287307165168479E-4</v>
      </c>
      <c r="BF1589" s="5">
        <f t="shared" si="1841"/>
        <v>5.3759236853256807E-5</v>
      </c>
      <c r="BG1589" s="5">
        <f t="shared" si="1842"/>
        <v>1.4500332340328495E-5</v>
      </c>
      <c r="BH1589" s="5">
        <f t="shared" si="1843"/>
        <v>2.9333513218469157E-6</v>
      </c>
      <c r="BI1589" s="5">
        <f t="shared" si="1844"/>
        <v>4.7472291119562695E-7</v>
      </c>
      <c r="BJ1589" s="8">
        <f t="shared" si="1845"/>
        <v>0.29760517411463844</v>
      </c>
      <c r="BK1589" s="8">
        <f t="shared" si="1846"/>
        <v>0.33401139071256275</v>
      </c>
      <c r="BL1589" s="8">
        <f t="shared" si="1847"/>
        <v>0.34443733862773024</v>
      </c>
      <c r="BM1589" s="8">
        <f t="shared" si="1848"/>
        <v>0.25500934860095376</v>
      </c>
      <c r="BN1589" s="8">
        <f t="shared" si="1849"/>
        <v>0.74491252462200452</v>
      </c>
    </row>
    <row r="1590" spans="1:66" x14ac:dyDescent="0.25">
      <c r="A1590" t="s">
        <v>303</v>
      </c>
      <c r="B1590" t="s">
        <v>535</v>
      </c>
      <c r="C1590" t="s">
        <v>348</v>
      </c>
      <c r="D1590" t="s">
        <v>569</v>
      </c>
      <c r="E1590">
        <f>VLOOKUP(A1590,home!$A$2:$E$405,3,FALSE)</f>
        <v>1.3961038961039001</v>
      </c>
      <c r="F1590" t="e">
        <f>VLOOKUP(B1590,home!$B$2:$E$405,3,FALSE)</f>
        <v>#N/A</v>
      </c>
      <c r="G1590">
        <f>VLOOKUP(C1590,away!$B$2:$E$405,4,FALSE)</f>
        <v>0.82</v>
      </c>
      <c r="H1590">
        <f>VLOOKUP(A1590,away!$A$2:$E$405,3,FALSE)</f>
        <v>1.0324675324675301</v>
      </c>
      <c r="I1590">
        <f>VLOOKUP(C1590,away!$B$2:$E$405,3,FALSE)</f>
        <v>0.78</v>
      </c>
      <c r="J1590" t="e">
        <f>VLOOKUP(B1590,home!$B$2:$E$405,4,FALSE)</f>
        <v>#N/A</v>
      </c>
      <c r="K1590" s="3" t="e">
        <f t="shared" si="1794"/>
        <v>#N/A</v>
      </c>
      <c r="L1590" s="3" t="e">
        <f t="shared" si="1795"/>
        <v>#N/A</v>
      </c>
      <c r="M1590" s="5" t="e">
        <f t="shared" si="1796"/>
        <v>#N/A</v>
      </c>
      <c r="N1590" s="5" t="e">
        <f t="shared" si="1797"/>
        <v>#N/A</v>
      </c>
      <c r="O1590" s="5" t="e">
        <f t="shared" si="1798"/>
        <v>#N/A</v>
      </c>
      <c r="P1590" s="5" t="e">
        <f t="shared" si="1799"/>
        <v>#N/A</v>
      </c>
      <c r="Q1590" s="5" t="e">
        <f t="shared" si="1800"/>
        <v>#N/A</v>
      </c>
      <c r="R1590" s="5" t="e">
        <f t="shared" si="1801"/>
        <v>#N/A</v>
      </c>
      <c r="S1590" s="5" t="e">
        <f t="shared" si="1802"/>
        <v>#N/A</v>
      </c>
      <c r="T1590" s="5" t="e">
        <f t="shared" si="1803"/>
        <v>#N/A</v>
      </c>
      <c r="U1590" s="5" t="e">
        <f t="shared" si="1804"/>
        <v>#N/A</v>
      </c>
      <c r="V1590" s="5" t="e">
        <f t="shared" si="1805"/>
        <v>#N/A</v>
      </c>
      <c r="W1590" s="5" t="e">
        <f t="shared" si="1806"/>
        <v>#N/A</v>
      </c>
      <c r="X1590" s="5" t="e">
        <f t="shared" si="1807"/>
        <v>#N/A</v>
      </c>
      <c r="Y1590" s="5" t="e">
        <f t="shared" si="1808"/>
        <v>#N/A</v>
      </c>
      <c r="Z1590" s="5" t="e">
        <f t="shared" si="1809"/>
        <v>#N/A</v>
      </c>
      <c r="AA1590" s="5" t="e">
        <f t="shared" si="1810"/>
        <v>#N/A</v>
      </c>
      <c r="AB1590" s="5" t="e">
        <f t="shared" si="1811"/>
        <v>#N/A</v>
      </c>
      <c r="AC1590" s="5" t="e">
        <f t="shared" si="1812"/>
        <v>#N/A</v>
      </c>
      <c r="AD1590" s="5" t="e">
        <f t="shared" si="1813"/>
        <v>#N/A</v>
      </c>
      <c r="AE1590" s="5" t="e">
        <f t="shared" si="1814"/>
        <v>#N/A</v>
      </c>
      <c r="AF1590" s="5" t="e">
        <f t="shared" si="1815"/>
        <v>#N/A</v>
      </c>
      <c r="AG1590" s="5" t="e">
        <f t="shared" si="1816"/>
        <v>#N/A</v>
      </c>
      <c r="AH1590" s="5" t="e">
        <f t="shared" si="1817"/>
        <v>#N/A</v>
      </c>
      <c r="AI1590" s="5" t="e">
        <f t="shared" si="1818"/>
        <v>#N/A</v>
      </c>
      <c r="AJ1590" s="5" t="e">
        <f t="shared" si="1819"/>
        <v>#N/A</v>
      </c>
      <c r="AK1590" s="5" t="e">
        <f t="shared" si="1820"/>
        <v>#N/A</v>
      </c>
      <c r="AL1590" s="5" t="e">
        <f t="shared" si="1821"/>
        <v>#N/A</v>
      </c>
      <c r="AM1590" s="5" t="e">
        <f t="shared" si="1822"/>
        <v>#N/A</v>
      </c>
      <c r="AN1590" s="5" t="e">
        <f t="shared" si="1823"/>
        <v>#N/A</v>
      </c>
      <c r="AO1590" s="5" t="e">
        <f t="shared" si="1824"/>
        <v>#N/A</v>
      </c>
      <c r="AP1590" s="5" t="e">
        <f t="shared" si="1825"/>
        <v>#N/A</v>
      </c>
      <c r="AQ1590" s="5" t="e">
        <f t="shared" si="1826"/>
        <v>#N/A</v>
      </c>
      <c r="AR1590" s="5" t="e">
        <f t="shared" si="1827"/>
        <v>#N/A</v>
      </c>
      <c r="AS1590" s="5" t="e">
        <f t="shared" si="1828"/>
        <v>#N/A</v>
      </c>
      <c r="AT1590" s="5" t="e">
        <f t="shared" si="1829"/>
        <v>#N/A</v>
      </c>
      <c r="AU1590" s="5" t="e">
        <f t="shared" si="1830"/>
        <v>#N/A</v>
      </c>
      <c r="AV1590" s="5" t="e">
        <f t="shared" si="1831"/>
        <v>#N/A</v>
      </c>
      <c r="AW1590" s="5" t="e">
        <f t="shared" si="1832"/>
        <v>#N/A</v>
      </c>
      <c r="AX1590" s="5" t="e">
        <f t="shared" si="1833"/>
        <v>#N/A</v>
      </c>
      <c r="AY1590" s="5" t="e">
        <f t="shared" si="1834"/>
        <v>#N/A</v>
      </c>
      <c r="AZ1590" s="5" t="e">
        <f t="shared" si="1835"/>
        <v>#N/A</v>
      </c>
      <c r="BA1590" s="5" t="e">
        <f t="shared" si="1836"/>
        <v>#N/A</v>
      </c>
      <c r="BB1590" s="5" t="e">
        <f t="shared" si="1837"/>
        <v>#N/A</v>
      </c>
      <c r="BC1590" s="5" t="e">
        <f t="shared" si="1838"/>
        <v>#N/A</v>
      </c>
      <c r="BD1590" s="5" t="e">
        <f t="shared" si="1839"/>
        <v>#N/A</v>
      </c>
      <c r="BE1590" s="5" t="e">
        <f t="shared" si="1840"/>
        <v>#N/A</v>
      </c>
      <c r="BF1590" s="5" t="e">
        <f t="shared" si="1841"/>
        <v>#N/A</v>
      </c>
      <c r="BG1590" s="5" t="e">
        <f t="shared" si="1842"/>
        <v>#N/A</v>
      </c>
      <c r="BH1590" s="5" t="e">
        <f t="shared" si="1843"/>
        <v>#N/A</v>
      </c>
      <c r="BI1590" s="5" t="e">
        <f t="shared" si="1844"/>
        <v>#N/A</v>
      </c>
      <c r="BJ1590" s="8" t="e">
        <f t="shared" si="1845"/>
        <v>#N/A</v>
      </c>
      <c r="BK1590" s="8" t="e">
        <f t="shared" si="1846"/>
        <v>#N/A</v>
      </c>
      <c r="BL1590" s="8" t="e">
        <f t="shared" si="1847"/>
        <v>#N/A</v>
      </c>
      <c r="BM1590" s="8" t="e">
        <f t="shared" si="1848"/>
        <v>#N/A</v>
      </c>
      <c r="BN1590" s="8" t="e">
        <f t="shared" si="1849"/>
        <v>#N/A</v>
      </c>
    </row>
    <row r="1591" spans="1:66" x14ac:dyDescent="0.25">
      <c r="A1591" t="s">
        <v>303</v>
      </c>
      <c r="B1591" t="s">
        <v>538</v>
      </c>
      <c r="C1591" t="s">
        <v>364</v>
      </c>
      <c r="D1591" t="s">
        <v>569</v>
      </c>
      <c r="E1591">
        <f>VLOOKUP(A1591,home!$A$2:$E$405,3,FALSE)</f>
        <v>1.3961038961039001</v>
      </c>
      <c r="F1591" t="e">
        <f>VLOOKUP(B1591,home!$B$2:$E$405,3,FALSE)</f>
        <v>#N/A</v>
      </c>
      <c r="G1591">
        <f>VLOOKUP(C1591,away!$B$2:$E$405,4,FALSE)</f>
        <v>1.02</v>
      </c>
      <c r="H1591">
        <f>VLOOKUP(A1591,away!$A$2:$E$405,3,FALSE)</f>
        <v>1.0324675324675301</v>
      </c>
      <c r="I1591">
        <f>VLOOKUP(C1591,away!$B$2:$E$405,3,FALSE)</f>
        <v>0.68</v>
      </c>
      <c r="J1591" t="e">
        <f>VLOOKUP(B1591,home!$B$2:$E$405,4,FALSE)</f>
        <v>#N/A</v>
      </c>
      <c r="K1591" s="3" t="e">
        <f t="shared" ref="K1591:K1596" si="1850">E1591*F1591*G1591</f>
        <v>#N/A</v>
      </c>
      <c r="L1591" s="3" t="e">
        <f t="shared" ref="L1591:L1596" si="1851">H1591*I1591*J1591</f>
        <v>#N/A</v>
      </c>
      <c r="M1591" s="5" t="e">
        <f t="shared" ref="M1591:M1596" si="1852">_xlfn.POISSON.DIST(0,K1591,FALSE) * _xlfn.POISSON.DIST(0,L1591,FALSE)</f>
        <v>#N/A</v>
      </c>
      <c r="N1591" s="5" t="e">
        <f t="shared" ref="N1591:N1596" si="1853">_xlfn.POISSON.DIST(1,K1591,FALSE) * _xlfn.POISSON.DIST(0,L1591,FALSE)</f>
        <v>#N/A</v>
      </c>
      <c r="O1591" s="5" t="e">
        <f t="shared" ref="O1591:O1596" si="1854">_xlfn.POISSON.DIST(0,K1591,FALSE) * _xlfn.POISSON.DIST(1,L1591,FALSE)</f>
        <v>#N/A</v>
      </c>
      <c r="P1591" s="5" t="e">
        <f t="shared" ref="P1591:P1596" si="1855">_xlfn.POISSON.DIST(1,K1591,FALSE) * _xlfn.POISSON.DIST(1,L1591,FALSE)</f>
        <v>#N/A</v>
      </c>
      <c r="Q1591" s="5" t="e">
        <f t="shared" ref="Q1591:Q1596" si="1856">_xlfn.POISSON.DIST(2,K1591,FALSE) * _xlfn.POISSON.DIST(0,L1591,FALSE)</f>
        <v>#N/A</v>
      </c>
      <c r="R1591" s="5" t="e">
        <f t="shared" ref="R1591:R1596" si="1857">_xlfn.POISSON.DIST(0,K1591,FALSE) * _xlfn.POISSON.DIST(2,L1591,FALSE)</f>
        <v>#N/A</v>
      </c>
      <c r="S1591" s="5" t="e">
        <f t="shared" ref="S1591:S1596" si="1858">_xlfn.POISSON.DIST(2,K1591,FALSE) * _xlfn.POISSON.DIST(2,L1591,FALSE)</f>
        <v>#N/A</v>
      </c>
      <c r="T1591" s="5" t="e">
        <f t="shared" ref="T1591:T1596" si="1859">_xlfn.POISSON.DIST(2,K1591,FALSE) * _xlfn.POISSON.DIST(1,L1591,FALSE)</f>
        <v>#N/A</v>
      </c>
      <c r="U1591" s="5" t="e">
        <f t="shared" ref="U1591:U1596" si="1860">_xlfn.POISSON.DIST(1,K1591,FALSE) * _xlfn.POISSON.DIST(2,L1591,FALSE)</f>
        <v>#N/A</v>
      </c>
      <c r="V1591" s="5" t="e">
        <f t="shared" ref="V1591:V1596" si="1861">_xlfn.POISSON.DIST(3,K1591,FALSE) * _xlfn.POISSON.DIST(3,L1591,FALSE)</f>
        <v>#N/A</v>
      </c>
      <c r="W1591" s="5" t="e">
        <f t="shared" ref="W1591:W1596" si="1862">_xlfn.POISSON.DIST(3,K1591,FALSE) * _xlfn.POISSON.DIST(0,L1591,FALSE)</f>
        <v>#N/A</v>
      </c>
      <c r="X1591" s="5" t="e">
        <f t="shared" ref="X1591:X1596" si="1863">_xlfn.POISSON.DIST(3,K1591,FALSE) * _xlfn.POISSON.DIST(1,L1591,FALSE)</f>
        <v>#N/A</v>
      </c>
      <c r="Y1591" s="5" t="e">
        <f t="shared" ref="Y1591:Y1596" si="1864">_xlfn.POISSON.DIST(3,K1591,FALSE) * _xlfn.POISSON.DIST(2,L1591,FALSE)</f>
        <v>#N/A</v>
      </c>
      <c r="Z1591" s="5" t="e">
        <f t="shared" ref="Z1591:Z1596" si="1865">_xlfn.POISSON.DIST(0,K1591,FALSE) * _xlfn.POISSON.DIST(3,L1591,FALSE)</f>
        <v>#N/A</v>
      </c>
      <c r="AA1591" s="5" t="e">
        <f t="shared" ref="AA1591:AA1596" si="1866">_xlfn.POISSON.DIST(1,K1591,FALSE) * _xlfn.POISSON.DIST(3,L1591,FALSE)</f>
        <v>#N/A</v>
      </c>
      <c r="AB1591" s="5" t="e">
        <f t="shared" ref="AB1591:AB1596" si="1867">_xlfn.POISSON.DIST(2,K1591,FALSE) * _xlfn.POISSON.DIST(3,L1591,FALSE)</f>
        <v>#N/A</v>
      </c>
      <c r="AC1591" s="5" t="e">
        <f t="shared" ref="AC1591:AC1596" si="1868">_xlfn.POISSON.DIST(4,K1591,FALSE) * _xlfn.POISSON.DIST(4,L1591,FALSE)</f>
        <v>#N/A</v>
      </c>
      <c r="AD1591" s="5" t="e">
        <f t="shared" ref="AD1591:AD1596" si="1869">_xlfn.POISSON.DIST(4,K1591,FALSE) * _xlfn.POISSON.DIST(0,L1591,FALSE)</f>
        <v>#N/A</v>
      </c>
      <c r="AE1591" s="5" t="e">
        <f t="shared" ref="AE1591:AE1596" si="1870">_xlfn.POISSON.DIST(4,K1591,FALSE) * _xlfn.POISSON.DIST(1,L1591,FALSE)</f>
        <v>#N/A</v>
      </c>
      <c r="AF1591" s="5" t="e">
        <f t="shared" ref="AF1591:AF1596" si="1871">_xlfn.POISSON.DIST(4,K1591,FALSE) * _xlfn.POISSON.DIST(2,L1591,FALSE)</f>
        <v>#N/A</v>
      </c>
      <c r="AG1591" s="5" t="e">
        <f t="shared" ref="AG1591:AG1596" si="1872">_xlfn.POISSON.DIST(4,K1591,FALSE) * _xlfn.POISSON.DIST(3,L1591,FALSE)</f>
        <v>#N/A</v>
      </c>
      <c r="AH1591" s="5" t="e">
        <f t="shared" ref="AH1591:AH1596" si="1873">_xlfn.POISSON.DIST(0,K1591,FALSE) * _xlfn.POISSON.DIST(4,L1591,FALSE)</f>
        <v>#N/A</v>
      </c>
      <c r="AI1591" s="5" t="e">
        <f t="shared" ref="AI1591:AI1596" si="1874">_xlfn.POISSON.DIST(1,K1591,FALSE) * _xlfn.POISSON.DIST(4,L1591,FALSE)</f>
        <v>#N/A</v>
      </c>
      <c r="AJ1591" s="5" t="e">
        <f t="shared" ref="AJ1591:AJ1596" si="1875">_xlfn.POISSON.DIST(2,K1591,FALSE) * _xlfn.POISSON.DIST(4,L1591,FALSE)</f>
        <v>#N/A</v>
      </c>
      <c r="AK1591" s="5" t="e">
        <f t="shared" ref="AK1591:AK1596" si="1876">_xlfn.POISSON.DIST(3,K1591,FALSE) * _xlfn.POISSON.DIST(4,L1591,FALSE)</f>
        <v>#N/A</v>
      </c>
      <c r="AL1591" s="5" t="e">
        <f t="shared" ref="AL1591:AL1596" si="1877">_xlfn.POISSON.DIST(5,K1591,FALSE) * _xlfn.POISSON.DIST(5,L1591,FALSE)</f>
        <v>#N/A</v>
      </c>
      <c r="AM1591" s="5" t="e">
        <f t="shared" ref="AM1591:AM1596" si="1878">_xlfn.POISSON.DIST(5,K1591,FALSE) * _xlfn.POISSON.DIST(0,L1591,FALSE)</f>
        <v>#N/A</v>
      </c>
      <c r="AN1591" s="5" t="e">
        <f t="shared" ref="AN1591:AN1596" si="1879">_xlfn.POISSON.DIST(5,K1591,FALSE) * _xlfn.POISSON.DIST(1,L1591,FALSE)</f>
        <v>#N/A</v>
      </c>
      <c r="AO1591" s="5" t="e">
        <f t="shared" ref="AO1591:AO1596" si="1880">_xlfn.POISSON.DIST(5,K1591,FALSE) * _xlfn.POISSON.DIST(2,L1591,FALSE)</f>
        <v>#N/A</v>
      </c>
      <c r="AP1591" s="5" t="e">
        <f t="shared" ref="AP1591:AP1596" si="1881">_xlfn.POISSON.DIST(5,K1591,FALSE) * _xlfn.POISSON.DIST(3,L1591,FALSE)</f>
        <v>#N/A</v>
      </c>
      <c r="AQ1591" s="5" t="e">
        <f t="shared" ref="AQ1591:AQ1596" si="1882">_xlfn.POISSON.DIST(5,K1591,FALSE) * _xlfn.POISSON.DIST(4,L1591,FALSE)</f>
        <v>#N/A</v>
      </c>
      <c r="AR1591" s="5" t="e">
        <f t="shared" ref="AR1591:AR1596" si="1883">_xlfn.POISSON.DIST(0,K1591,FALSE) * _xlfn.POISSON.DIST(5,L1591,FALSE)</f>
        <v>#N/A</v>
      </c>
      <c r="AS1591" s="5" t="e">
        <f t="shared" ref="AS1591:AS1596" si="1884">_xlfn.POISSON.DIST(1,K1591,FALSE) * _xlfn.POISSON.DIST(5,L1591,FALSE)</f>
        <v>#N/A</v>
      </c>
      <c r="AT1591" s="5" t="e">
        <f t="shared" ref="AT1591:AT1596" si="1885">_xlfn.POISSON.DIST(2,K1591,FALSE) * _xlfn.POISSON.DIST(5,L1591,FALSE)</f>
        <v>#N/A</v>
      </c>
      <c r="AU1591" s="5" t="e">
        <f t="shared" ref="AU1591:AU1596" si="1886">_xlfn.POISSON.DIST(3,K1591,FALSE) * _xlfn.POISSON.DIST(5,L1591,FALSE)</f>
        <v>#N/A</v>
      </c>
      <c r="AV1591" s="5" t="e">
        <f t="shared" ref="AV1591:AV1596" si="1887">_xlfn.POISSON.DIST(4,K1591,FALSE) * _xlfn.POISSON.DIST(5,L1591,FALSE)</f>
        <v>#N/A</v>
      </c>
      <c r="AW1591" s="5" t="e">
        <f t="shared" ref="AW1591:AW1596" si="1888">_xlfn.POISSON.DIST(6,K1591,FALSE) * _xlfn.POISSON.DIST(6,L1591,FALSE)</f>
        <v>#N/A</v>
      </c>
      <c r="AX1591" s="5" t="e">
        <f t="shared" ref="AX1591:AX1596" si="1889">_xlfn.POISSON.DIST(6,K1591,FALSE) * _xlfn.POISSON.DIST(0,L1591,FALSE)</f>
        <v>#N/A</v>
      </c>
      <c r="AY1591" s="5" t="e">
        <f t="shared" ref="AY1591:AY1596" si="1890">_xlfn.POISSON.DIST(6,K1591,FALSE) * _xlfn.POISSON.DIST(1,L1591,FALSE)</f>
        <v>#N/A</v>
      </c>
      <c r="AZ1591" s="5" t="e">
        <f t="shared" ref="AZ1591:AZ1596" si="1891">_xlfn.POISSON.DIST(6,K1591,FALSE) * _xlfn.POISSON.DIST(2,L1591,FALSE)</f>
        <v>#N/A</v>
      </c>
      <c r="BA1591" s="5" t="e">
        <f t="shared" ref="BA1591:BA1596" si="1892">_xlfn.POISSON.DIST(6,K1591,FALSE) * _xlfn.POISSON.DIST(3,L1591,FALSE)</f>
        <v>#N/A</v>
      </c>
      <c r="BB1591" s="5" t="e">
        <f t="shared" ref="BB1591:BB1596" si="1893">_xlfn.POISSON.DIST(6,K1591,FALSE) * _xlfn.POISSON.DIST(4,L1591,FALSE)</f>
        <v>#N/A</v>
      </c>
      <c r="BC1591" s="5" t="e">
        <f t="shared" ref="BC1591:BC1596" si="1894">_xlfn.POISSON.DIST(6,K1591,FALSE) * _xlfn.POISSON.DIST(5,L1591,FALSE)</f>
        <v>#N/A</v>
      </c>
      <c r="BD1591" s="5" t="e">
        <f t="shared" ref="BD1591:BD1596" si="1895">_xlfn.POISSON.DIST(0,K1591,FALSE) * _xlfn.POISSON.DIST(6,L1591,FALSE)</f>
        <v>#N/A</v>
      </c>
      <c r="BE1591" s="5" t="e">
        <f t="shared" ref="BE1591:BE1596" si="1896">_xlfn.POISSON.DIST(1,K1591,FALSE) * _xlfn.POISSON.DIST(6,L1591,FALSE)</f>
        <v>#N/A</v>
      </c>
      <c r="BF1591" s="5" t="e">
        <f t="shared" ref="BF1591:BF1596" si="1897">_xlfn.POISSON.DIST(2,K1591,FALSE) * _xlfn.POISSON.DIST(6,L1591,FALSE)</f>
        <v>#N/A</v>
      </c>
      <c r="BG1591" s="5" t="e">
        <f t="shared" ref="BG1591:BG1596" si="1898">_xlfn.POISSON.DIST(3,K1591,FALSE) * _xlfn.POISSON.DIST(6,L1591,FALSE)</f>
        <v>#N/A</v>
      </c>
      <c r="BH1591" s="5" t="e">
        <f t="shared" ref="BH1591:BH1596" si="1899">_xlfn.POISSON.DIST(4,K1591,FALSE) * _xlfn.POISSON.DIST(6,L1591,FALSE)</f>
        <v>#N/A</v>
      </c>
      <c r="BI1591" s="5" t="e">
        <f t="shared" ref="BI1591:BI1596" si="1900">_xlfn.POISSON.DIST(5,K1591,FALSE) * _xlfn.POISSON.DIST(6,L1591,FALSE)</f>
        <v>#N/A</v>
      </c>
      <c r="BJ1591" s="8" t="e">
        <f t="shared" ref="BJ1591:BJ1596" si="1901">SUM(N1591,Q1591,T1591,W1591,X1591,Y1591,AD1591,AE1591,AF1591,AG1591,AM1591,AN1591,AO1591,AP1591,AQ1591,AX1591,AY1591,AZ1591,BA1591,BB1591,BC1591)</f>
        <v>#N/A</v>
      </c>
      <c r="BK1591" s="8" t="e">
        <f t="shared" ref="BK1591:BK1596" si="1902">SUM(M1591,P1591,S1591,V1591,AC1591,AL1591,AY1591)</f>
        <v>#N/A</v>
      </c>
      <c r="BL1591" s="8" t="e">
        <f t="shared" ref="BL1591:BL1596" si="1903">SUM(O1591,R1591,U1591,AA1591,AB1591,AH1591,AI1591,AJ1591,AK1591,AR1591,AS1591,AT1591,AU1591,AV1591,BD1591,BE1591,BF1591,BG1591,BH1591,BI1591)</f>
        <v>#N/A</v>
      </c>
      <c r="BM1591" s="8" t="e">
        <f t="shared" ref="BM1591:BM1596" si="1904">SUM(S1591:BI1591)</f>
        <v>#N/A</v>
      </c>
      <c r="BN1591" s="8" t="e">
        <f t="shared" ref="BN1591:BN1596" si="1905">SUM(M1591:R1591)</f>
        <v>#N/A</v>
      </c>
    </row>
    <row r="1592" spans="1:66" x14ac:dyDescent="0.25">
      <c r="A1592" t="s">
        <v>35</v>
      </c>
      <c r="B1592" t="s">
        <v>213</v>
      </c>
      <c r="C1592" t="s">
        <v>36</v>
      </c>
      <c r="D1592" t="s">
        <v>569</v>
      </c>
      <c r="E1592">
        <f>VLOOKUP(A1592,home!$A$2:$E$405,3,FALSE)</f>
        <v>1.5947368421052599</v>
      </c>
      <c r="F1592">
        <f>VLOOKUP(B1592,home!$B$2:$E$405,3,FALSE)</f>
        <v>0.99</v>
      </c>
      <c r="G1592">
        <f>VLOOKUP(C1592,away!$B$2:$E$405,4,FALSE)</f>
        <v>1.1200000000000001</v>
      </c>
      <c r="H1592">
        <f>VLOOKUP(A1592,away!$A$2:$E$405,3,FALSE)</f>
        <v>1.21315789473684</v>
      </c>
      <c r="I1592">
        <f>VLOOKUP(C1592,away!$B$2:$E$405,3,FALSE)</f>
        <v>0.59</v>
      </c>
      <c r="J1592">
        <f>VLOOKUP(B1592,home!$B$2:$E$405,4,FALSE)</f>
        <v>0.65</v>
      </c>
      <c r="K1592" s="3">
        <f t="shared" si="1850"/>
        <v>1.7682442105263123</v>
      </c>
      <c r="L1592" s="3">
        <f t="shared" si="1851"/>
        <v>0.46524605263157814</v>
      </c>
      <c r="M1592" s="5">
        <f t="shared" si="1852"/>
        <v>0.10715378180862138</v>
      </c>
      <c r="N1592" s="5">
        <f t="shared" si="1853"/>
        <v>0.18947405431909445</v>
      </c>
      <c r="O1592" s="5">
        <f t="shared" si="1854"/>
        <v>4.98528740110065E-2</v>
      </c>
      <c r="P1592" s="5">
        <f t="shared" si="1855"/>
        <v>8.8152055848059907E-2</v>
      </c>
      <c r="Q1592" s="5">
        <f t="shared" si="1856"/>
        <v>0.16751819979734342</v>
      </c>
      <c r="R1592" s="5">
        <f t="shared" si="1857"/>
        <v>1.159692642298008E-2</v>
      </c>
      <c r="S1592" s="5">
        <f t="shared" si="1858"/>
        <v>1.8129982953187403E-2</v>
      </c>
      <c r="T1592" s="5">
        <f t="shared" si="1859"/>
        <v>7.7937181199662045E-2</v>
      </c>
      <c r="U1592" s="5">
        <f t="shared" si="1860"/>
        <v>2.0506198007334143E-2</v>
      </c>
      <c r="V1592" s="5">
        <f t="shared" si="1861"/>
        <v>1.6572187113160794E-3</v>
      </c>
      <c r="W1592" s="5">
        <f t="shared" si="1862"/>
        <v>9.8737695649814203E-2</v>
      </c>
      <c r="X1592" s="5">
        <f t="shared" si="1863"/>
        <v>4.5937323147014195E-2</v>
      </c>
      <c r="Y1592" s="5">
        <f t="shared" si="1864"/>
        <v>1.0686079131304788E-2</v>
      </c>
      <c r="Z1592" s="5">
        <f t="shared" si="1865"/>
        <v>1.7984747469834441E-3</v>
      </c>
      <c r="AA1592" s="5">
        <f t="shared" si="1866"/>
        <v>3.1801425591312491E-3</v>
      </c>
      <c r="AB1592" s="5">
        <f t="shared" si="1867"/>
        <v>2.8116343344160816E-3</v>
      </c>
      <c r="AC1592" s="5">
        <f t="shared" si="1868"/>
        <v>8.5208866363962872E-5</v>
      </c>
      <c r="AD1592" s="5">
        <f t="shared" si="1869"/>
        <v>4.3648089673373268E-2</v>
      </c>
      <c r="AE1592" s="5">
        <f t="shared" si="1870"/>
        <v>2.0307101425446061E-2</v>
      </c>
      <c r="AF1592" s="5">
        <f t="shared" si="1871"/>
        <v>4.7238993892889354E-3</v>
      </c>
      <c r="AG1592" s="5">
        <f t="shared" si="1872"/>
        <v>7.3259184796513365E-4</v>
      </c>
      <c r="AH1592" s="5">
        <f t="shared" si="1873"/>
        <v>2.0918331919790578E-4</v>
      </c>
      <c r="AI1592" s="5">
        <f t="shared" si="1874"/>
        <v>3.6988719311037448E-4</v>
      </c>
      <c r="AJ1592" s="5">
        <f t="shared" si="1875"/>
        <v>3.2702544388262396E-4</v>
      </c>
      <c r="AK1592" s="5">
        <f t="shared" si="1876"/>
        <v>1.9275361594674911E-4</v>
      </c>
      <c r="AL1592" s="5">
        <f t="shared" si="1877"/>
        <v>2.8039464850176974E-6</v>
      </c>
      <c r="AM1592" s="5">
        <f t="shared" si="1878"/>
        <v>1.5436096373095119E-2</v>
      </c>
      <c r="AN1592" s="5">
        <f t="shared" si="1879"/>
        <v>7.181582905623124E-3</v>
      </c>
      <c r="AO1592" s="5">
        <f t="shared" si="1880"/>
        <v>1.6706015492437885E-3</v>
      </c>
      <c r="AP1592" s="5">
        <f t="shared" si="1881"/>
        <v>2.5908025876862401E-4</v>
      </c>
      <c r="AQ1592" s="5">
        <f t="shared" si="1882"/>
        <v>3.0134016926717518E-5</v>
      </c>
      <c r="AR1592" s="5">
        <f t="shared" si="1883"/>
        <v>1.9464342706639422E-5</v>
      </c>
      <c r="AS1592" s="5">
        <f t="shared" si="1884"/>
        <v>3.4417711302715207E-5</v>
      </c>
      <c r="AT1592" s="5">
        <f t="shared" si="1885"/>
        <v>3.0429459375296103E-5</v>
      </c>
      <c r="AU1592" s="5">
        <f t="shared" si="1886"/>
        <v>1.793557178993765E-5</v>
      </c>
      <c r="AV1592" s="5">
        <f t="shared" si="1887"/>
        <v>7.9286177450090777E-6</v>
      </c>
      <c r="AW1592" s="5">
        <f t="shared" si="1888"/>
        <v>6.4075523298869687E-8</v>
      </c>
      <c r="AX1592" s="5">
        <f t="shared" si="1889"/>
        <v>4.5491313408086102E-3</v>
      </c>
      <c r="AY1592" s="5">
        <f t="shared" si="1890"/>
        <v>2.116465399213804E-3</v>
      </c>
      <c r="AZ1592" s="5">
        <f t="shared" si="1891"/>
        <v>4.9233858625776969E-4</v>
      </c>
      <c r="BA1592" s="5">
        <f t="shared" si="1892"/>
        <v>7.6352861271546395E-5</v>
      </c>
      <c r="BB1592" s="5">
        <f t="shared" si="1893"/>
        <v>8.8807168284283615E-6</v>
      </c>
      <c r="BC1592" s="5">
        <f t="shared" si="1894"/>
        <v>8.2634368979302476E-7</v>
      </c>
      <c r="BD1592" s="5">
        <f t="shared" si="1895"/>
        <v>1.5092847685553734E-6</v>
      </c>
      <c r="BE1592" s="5">
        <f t="shared" si="1896"/>
        <v>2.6687840540335837E-6</v>
      </c>
      <c r="BF1592" s="5">
        <f t="shared" si="1897"/>
        <v>2.3595309763449132E-6</v>
      </c>
      <c r="BG1592" s="5">
        <f t="shared" si="1898"/>
        <v>1.3907423294931303E-6</v>
      </c>
      <c r="BH1592" s="5">
        <f t="shared" si="1899"/>
        <v>6.1479301811502634E-7</v>
      </c>
      <c r="BI1592" s="5">
        <f t="shared" si="1900"/>
        <v>2.1742083899077872E-7</v>
      </c>
      <c r="BJ1592" s="8">
        <f t="shared" si="1901"/>
        <v>0.69152370593203383</v>
      </c>
      <c r="BK1592" s="8">
        <f t="shared" si="1902"/>
        <v>0.21729751753324758</v>
      </c>
      <c r="BL1592" s="8">
        <f t="shared" si="1903"/>
        <v>8.9165561165910845E-2</v>
      </c>
      <c r="BM1592" s="8">
        <f t="shared" si="1904"/>
        <v>0.38392096584737923</v>
      </c>
      <c r="BN1592" s="8">
        <f t="shared" si="1905"/>
        <v>0.61374789220710568</v>
      </c>
    </row>
    <row r="1593" spans="1:66" x14ac:dyDescent="0.25">
      <c r="A1593" t="s">
        <v>35</v>
      </c>
      <c r="B1593" t="s">
        <v>218</v>
      </c>
      <c r="C1593" t="s">
        <v>215</v>
      </c>
      <c r="D1593" t="s">
        <v>569</v>
      </c>
      <c r="E1593">
        <f>VLOOKUP(A1593,home!$A$2:$E$405,3,FALSE)</f>
        <v>1.5947368421052599</v>
      </c>
      <c r="F1593">
        <f>VLOOKUP(B1593,home!$B$2:$E$405,3,FALSE)</f>
        <v>1.1599999999999999</v>
      </c>
      <c r="G1593">
        <f>VLOOKUP(C1593,away!$B$2:$E$405,4,FALSE)</f>
        <v>1.29</v>
      </c>
      <c r="H1593">
        <f>VLOOKUP(A1593,away!$A$2:$E$405,3,FALSE)</f>
        <v>1.21315789473684</v>
      </c>
      <c r="I1593">
        <f>VLOOKUP(C1593,away!$B$2:$E$405,3,FALSE)</f>
        <v>0.43</v>
      </c>
      <c r="J1593">
        <f>VLOOKUP(B1593,home!$B$2:$E$405,4,FALSE)</f>
        <v>0.74</v>
      </c>
      <c r="K1593" s="3">
        <f t="shared" si="1850"/>
        <v>2.3863642105263105</v>
      </c>
      <c r="L1593" s="3">
        <f t="shared" si="1851"/>
        <v>0.3860268421052625</v>
      </c>
      <c r="M1593" s="5">
        <f t="shared" si="1852"/>
        <v>6.2512355571633288E-2</v>
      </c>
      <c r="N1593" s="5">
        <f t="shared" si="1853"/>
        <v>0.14917724805184066</v>
      </c>
      <c r="O1593" s="5">
        <f t="shared" si="1854"/>
        <v>2.4131447213878911E-2</v>
      </c>
      <c r="P1593" s="5">
        <f t="shared" si="1855"/>
        <v>5.7586421979405472E-2</v>
      </c>
      <c r="Q1593" s="5">
        <f t="shared" si="1856"/>
        <v>0.1779956228878592</v>
      </c>
      <c r="R1593" s="5">
        <f t="shared" si="1857"/>
        <v>4.6576931817017544E-3</v>
      </c>
      <c r="S1593" s="5">
        <f t="shared" si="1858"/>
        <v>1.3262162200039418E-2</v>
      </c>
      <c r="T1593" s="5">
        <f t="shared" si="1859"/>
        <v>6.8711088211959467E-2</v>
      </c>
      <c r="U1593" s="5">
        <f t="shared" si="1860"/>
        <v>1.1114952312425486E-2</v>
      </c>
      <c r="V1593" s="5">
        <f t="shared" si="1861"/>
        <v>1.3574569233857541E-3</v>
      </c>
      <c r="W1593" s="5">
        <f t="shared" si="1862"/>
        <v>0.14158746136330835</v>
      </c>
      <c r="X1593" s="5">
        <f t="shared" si="1863"/>
        <v>5.4656560591778786E-2</v>
      </c>
      <c r="Y1593" s="5">
        <f t="shared" si="1864"/>
        <v>1.054944974278965E-2</v>
      </c>
      <c r="Z1593" s="5">
        <f t="shared" si="1865"/>
        <v>5.9933153014251369E-4</v>
      </c>
      <c r="AA1593" s="5">
        <f t="shared" si="1866"/>
        <v>1.4302233137720652E-3</v>
      </c>
      <c r="AB1593" s="5">
        <f t="shared" si="1867"/>
        <v>1.7065168645229993E-3</v>
      </c>
      <c r="AC1593" s="5">
        <f t="shared" si="1868"/>
        <v>7.8155636687875259E-5</v>
      </c>
      <c r="AD1593" s="5">
        <f t="shared" si="1869"/>
        <v>8.4469812614168971E-2</v>
      </c>
      <c r="AE1593" s="5">
        <f t="shared" si="1870"/>
        <v>3.2607615016670921E-2</v>
      </c>
      <c r="AF1593" s="5">
        <f t="shared" si="1871"/>
        <v>6.293707326734805E-3</v>
      </c>
      <c r="AG1593" s="5">
        <f t="shared" si="1872"/>
        <v>8.0984665482473006E-4</v>
      </c>
      <c r="AH1593" s="5">
        <f t="shared" si="1873"/>
        <v>5.7839514488757369E-5</v>
      </c>
      <c r="AI1593" s="5">
        <f t="shared" si="1874"/>
        <v>1.3802614733018855E-4</v>
      </c>
      <c r="AJ1593" s="5">
        <f t="shared" si="1875"/>
        <v>1.6469032905279683E-4</v>
      </c>
      <c r="AK1593" s="5">
        <f t="shared" si="1876"/>
        <v>1.3100370235713196E-4</v>
      </c>
      <c r="AL1593" s="5">
        <f t="shared" si="1877"/>
        <v>2.8798809024047777E-6</v>
      </c>
      <c r="AM1593" s="5">
        <f t="shared" si="1878"/>
        <v>4.0315147538463325E-2</v>
      </c>
      <c r="AN1593" s="5">
        <f t="shared" si="1879"/>
        <v>1.5562729093280745E-2</v>
      </c>
      <c r="AO1593" s="5">
        <f t="shared" si="1880"/>
        <v>3.0038155832094304E-3</v>
      </c>
      <c r="AP1593" s="5">
        <f t="shared" si="1881"/>
        <v>3.8651781461763795E-4</v>
      </c>
      <c r="AQ1593" s="5">
        <f t="shared" si="1882"/>
        <v>3.7301562848568508E-5</v>
      </c>
      <c r="AR1593" s="5">
        <f t="shared" si="1883"/>
        <v>4.4655210253993195E-6</v>
      </c>
      <c r="AS1593" s="5">
        <f t="shared" si="1884"/>
        <v>1.0656359556365685E-5</v>
      </c>
      <c r="AT1593" s="5">
        <f t="shared" si="1885"/>
        <v>1.2714977529905553E-5</v>
      </c>
      <c r="AU1593" s="5">
        <f t="shared" si="1886"/>
        <v>1.0114189105004283E-5</v>
      </c>
      <c r="AV1593" s="5">
        <f t="shared" si="1887"/>
        <v>6.0340347246693402E-6</v>
      </c>
      <c r="AW1593" s="5">
        <f t="shared" si="1888"/>
        <v>7.3693003646949731E-8</v>
      </c>
      <c r="AX1593" s="5">
        <f t="shared" si="1889"/>
        <v>1.6034437537979455E-2</v>
      </c>
      <c r="AY1593" s="5">
        <f t="shared" si="1890"/>
        <v>6.1897232877202897E-3</v>
      </c>
      <c r="AZ1593" s="5">
        <f t="shared" si="1891"/>
        <v>1.194699667132033E-3</v>
      </c>
      <c r="BA1593" s="5">
        <f t="shared" si="1892"/>
        <v>1.53728713255729E-4</v>
      </c>
      <c r="BB1593" s="5">
        <f t="shared" si="1893"/>
        <v>1.4835852429753618E-5</v>
      </c>
      <c r="BC1593" s="5">
        <f t="shared" si="1894"/>
        <v>1.1454074526794956E-6</v>
      </c>
      <c r="BD1593" s="5">
        <f t="shared" si="1895"/>
        <v>2.8730182996492532E-7</v>
      </c>
      <c r="BE1593" s="5">
        <f t="shared" si="1896"/>
        <v>6.8560680464701327E-7</v>
      </c>
      <c r="BF1593" s="5">
        <f t="shared" si="1897"/>
        <v>8.1805377055146828E-7</v>
      </c>
      <c r="BG1593" s="5">
        <f t="shared" si="1898"/>
        <v>6.5072474677670883E-7</v>
      </c>
      <c r="BH1593" s="5">
        <f t="shared" si="1899"/>
        <v>3.8821656165293358E-7</v>
      </c>
      <c r="BI1593" s="5">
        <f t="shared" si="1900"/>
        <v>1.8528522173242824E-7</v>
      </c>
      <c r="BJ1593" s="8">
        <f t="shared" si="1901"/>
        <v>0.80975249452032505</v>
      </c>
      <c r="BK1593" s="8">
        <f t="shared" si="1902"/>
        <v>0.14098915547977453</v>
      </c>
      <c r="BL1593" s="8">
        <f t="shared" si="1903"/>
        <v>4.3579392850406767E-2</v>
      </c>
      <c r="BM1593" s="8">
        <f t="shared" si="1904"/>
        <v>0.51266993589961307</v>
      </c>
      <c r="BN1593" s="8">
        <f t="shared" si="1905"/>
        <v>0.47606078888631925</v>
      </c>
    </row>
    <row r="1594" spans="1:66" x14ac:dyDescent="0.25">
      <c r="A1594" t="s">
        <v>35</v>
      </c>
      <c r="B1594" t="s">
        <v>523</v>
      </c>
      <c r="C1594" t="s">
        <v>214</v>
      </c>
      <c r="D1594" t="s">
        <v>569</v>
      </c>
      <c r="E1594">
        <f>VLOOKUP(A1594,home!$A$2:$E$405,3,FALSE)</f>
        <v>1.5947368421052599</v>
      </c>
      <c r="F1594" t="e">
        <f>VLOOKUP(B1594,home!$B$2:$E$405,3,FALSE)</f>
        <v>#N/A</v>
      </c>
      <c r="G1594">
        <f>VLOOKUP(C1594,away!$B$2:$E$405,4,FALSE)</f>
        <v>0.96</v>
      </c>
      <c r="H1594">
        <f>VLOOKUP(A1594,away!$A$2:$E$405,3,FALSE)</f>
        <v>1.21315789473684</v>
      </c>
      <c r="I1594">
        <f>VLOOKUP(C1594,away!$B$2:$E$405,3,FALSE)</f>
        <v>0.79</v>
      </c>
      <c r="J1594" t="e">
        <f>VLOOKUP(B1594,home!$B$2:$E$405,4,FALSE)</f>
        <v>#N/A</v>
      </c>
      <c r="K1594" s="3" t="e">
        <f t="shared" si="1850"/>
        <v>#N/A</v>
      </c>
      <c r="L1594" s="3" t="e">
        <f t="shared" si="1851"/>
        <v>#N/A</v>
      </c>
      <c r="M1594" s="5" t="e">
        <f t="shared" si="1852"/>
        <v>#N/A</v>
      </c>
      <c r="N1594" s="5" t="e">
        <f t="shared" si="1853"/>
        <v>#N/A</v>
      </c>
      <c r="O1594" s="5" t="e">
        <f t="shared" si="1854"/>
        <v>#N/A</v>
      </c>
      <c r="P1594" s="5" t="e">
        <f t="shared" si="1855"/>
        <v>#N/A</v>
      </c>
      <c r="Q1594" s="5" t="e">
        <f t="shared" si="1856"/>
        <v>#N/A</v>
      </c>
      <c r="R1594" s="5" t="e">
        <f t="shared" si="1857"/>
        <v>#N/A</v>
      </c>
      <c r="S1594" s="5" t="e">
        <f t="shared" si="1858"/>
        <v>#N/A</v>
      </c>
      <c r="T1594" s="5" t="e">
        <f t="shared" si="1859"/>
        <v>#N/A</v>
      </c>
      <c r="U1594" s="5" t="e">
        <f t="shared" si="1860"/>
        <v>#N/A</v>
      </c>
      <c r="V1594" s="5" t="e">
        <f t="shared" si="1861"/>
        <v>#N/A</v>
      </c>
      <c r="W1594" s="5" t="e">
        <f t="shared" si="1862"/>
        <v>#N/A</v>
      </c>
      <c r="X1594" s="5" t="e">
        <f t="shared" si="1863"/>
        <v>#N/A</v>
      </c>
      <c r="Y1594" s="5" t="e">
        <f t="shared" si="1864"/>
        <v>#N/A</v>
      </c>
      <c r="Z1594" s="5" t="e">
        <f t="shared" si="1865"/>
        <v>#N/A</v>
      </c>
      <c r="AA1594" s="5" t="e">
        <f t="shared" si="1866"/>
        <v>#N/A</v>
      </c>
      <c r="AB1594" s="5" t="e">
        <f t="shared" si="1867"/>
        <v>#N/A</v>
      </c>
      <c r="AC1594" s="5" t="e">
        <f t="shared" si="1868"/>
        <v>#N/A</v>
      </c>
      <c r="AD1594" s="5" t="e">
        <f t="shared" si="1869"/>
        <v>#N/A</v>
      </c>
      <c r="AE1594" s="5" t="e">
        <f t="shared" si="1870"/>
        <v>#N/A</v>
      </c>
      <c r="AF1594" s="5" t="e">
        <f t="shared" si="1871"/>
        <v>#N/A</v>
      </c>
      <c r="AG1594" s="5" t="e">
        <f t="shared" si="1872"/>
        <v>#N/A</v>
      </c>
      <c r="AH1594" s="5" t="e">
        <f t="shared" si="1873"/>
        <v>#N/A</v>
      </c>
      <c r="AI1594" s="5" t="e">
        <f t="shared" si="1874"/>
        <v>#N/A</v>
      </c>
      <c r="AJ1594" s="5" t="e">
        <f t="shared" si="1875"/>
        <v>#N/A</v>
      </c>
      <c r="AK1594" s="5" t="e">
        <f t="shared" si="1876"/>
        <v>#N/A</v>
      </c>
      <c r="AL1594" s="5" t="e">
        <f t="shared" si="1877"/>
        <v>#N/A</v>
      </c>
      <c r="AM1594" s="5" t="e">
        <f t="shared" si="1878"/>
        <v>#N/A</v>
      </c>
      <c r="AN1594" s="5" t="e">
        <f t="shared" si="1879"/>
        <v>#N/A</v>
      </c>
      <c r="AO1594" s="5" t="e">
        <f t="shared" si="1880"/>
        <v>#N/A</v>
      </c>
      <c r="AP1594" s="5" t="e">
        <f t="shared" si="1881"/>
        <v>#N/A</v>
      </c>
      <c r="AQ1594" s="5" t="e">
        <f t="shared" si="1882"/>
        <v>#N/A</v>
      </c>
      <c r="AR1594" s="5" t="e">
        <f t="shared" si="1883"/>
        <v>#N/A</v>
      </c>
      <c r="AS1594" s="5" t="e">
        <f t="shared" si="1884"/>
        <v>#N/A</v>
      </c>
      <c r="AT1594" s="5" t="e">
        <f t="shared" si="1885"/>
        <v>#N/A</v>
      </c>
      <c r="AU1594" s="5" t="e">
        <f t="shared" si="1886"/>
        <v>#N/A</v>
      </c>
      <c r="AV1594" s="5" t="e">
        <f t="shared" si="1887"/>
        <v>#N/A</v>
      </c>
      <c r="AW1594" s="5" t="e">
        <f t="shared" si="1888"/>
        <v>#N/A</v>
      </c>
      <c r="AX1594" s="5" t="e">
        <f t="shared" si="1889"/>
        <v>#N/A</v>
      </c>
      <c r="AY1594" s="5" t="e">
        <f t="shared" si="1890"/>
        <v>#N/A</v>
      </c>
      <c r="AZ1594" s="5" t="e">
        <f t="shared" si="1891"/>
        <v>#N/A</v>
      </c>
      <c r="BA1594" s="5" t="e">
        <f t="shared" si="1892"/>
        <v>#N/A</v>
      </c>
      <c r="BB1594" s="5" t="e">
        <f t="shared" si="1893"/>
        <v>#N/A</v>
      </c>
      <c r="BC1594" s="5" t="e">
        <f t="shared" si="1894"/>
        <v>#N/A</v>
      </c>
      <c r="BD1594" s="5" t="e">
        <f t="shared" si="1895"/>
        <v>#N/A</v>
      </c>
      <c r="BE1594" s="5" t="e">
        <f t="shared" si="1896"/>
        <v>#N/A</v>
      </c>
      <c r="BF1594" s="5" t="e">
        <f t="shared" si="1897"/>
        <v>#N/A</v>
      </c>
      <c r="BG1594" s="5" t="e">
        <f t="shared" si="1898"/>
        <v>#N/A</v>
      </c>
      <c r="BH1594" s="5" t="e">
        <f t="shared" si="1899"/>
        <v>#N/A</v>
      </c>
      <c r="BI1594" s="5" t="e">
        <f t="shared" si="1900"/>
        <v>#N/A</v>
      </c>
      <c r="BJ1594" s="8" t="e">
        <f t="shared" si="1901"/>
        <v>#N/A</v>
      </c>
      <c r="BK1594" s="8" t="e">
        <f t="shared" si="1902"/>
        <v>#N/A</v>
      </c>
      <c r="BL1594" s="8" t="e">
        <f t="shared" si="1903"/>
        <v>#N/A</v>
      </c>
      <c r="BM1594" s="8" t="e">
        <f t="shared" si="1904"/>
        <v>#N/A</v>
      </c>
      <c r="BN1594" s="8" t="e">
        <f t="shared" si="1905"/>
        <v>#N/A</v>
      </c>
    </row>
    <row r="1595" spans="1:66" x14ac:dyDescent="0.25">
      <c r="A1595" t="s">
        <v>35</v>
      </c>
      <c r="B1595" t="s">
        <v>295</v>
      </c>
      <c r="C1595" t="s">
        <v>300</v>
      </c>
      <c r="D1595" t="s">
        <v>569</v>
      </c>
      <c r="E1595">
        <f>VLOOKUP(A1595,home!$A$2:$E$405,3,FALSE)</f>
        <v>1.5947368421052599</v>
      </c>
      <c r="F1595">
        <f>VLOOKUP(B1595,home!$B$2:$E$405,3,FALSE)</f>
        <v>1.0900000000000001</v>
      </c>
      <c r="G1595">
        <f>VLOOKUP(C1595,away!$B$2:$E$405,4,FALSE)</f>
        <v>0.89</v>
      </c>
      <c r="H1595">
        <f>VLOOKUP(A1595,away!$A$2:$E$405,3,FALSE)</f>
        <v>1.21315789473684</v>
      </c>
      <c r="I1595">
        <f>VLOOKUP(C1595,away!$B$2:$E$405,3,FALSE)</f>
        <v>0.92</v>
      </c>
      <c r="J1595">
        <f>VLOOKUP(B1595,home!$B$2:$E$405,4,FALSE)</f>
        <v>0.74</v>
      </c>
      <c r="K1595" s="3">
        <f t="shared" si="1850"/>
        <v>1.5470542105263128</v>
      </c>
      <c r="L1595" s="3">
        <f t="shared" si="1851"/>
        <v>0.82591789473684074</v>
      </c>
      <c r="M1595" s="5">
        <f t="shared" si="1852"/>
        <v>9.3203304187526967E-2</v>
      </c>
      <c r="N1595" s="5">
        <f t="shared" si="1853"/>
        <v>0.1441905641782783</v>
      </c>
      <c r="O1595" s="5">
        <f t="shared" si="1854"/>
        <v>7.6978276777079635E-2</v>
      </c>
      <c r="P1595" s="5">
        <f t="shared" si="1855"/>
        <v>0.11908956720704092</v>
      </c>
      <c r="Q1595" s="5">
        <f t="shared" si="1856"/>
        <v>0.11153530971508502</v>
      </c>
      <c r="R1595" s="5">
        <f t="shared" si="1857"/>
        <v>3.1788868148097726E-2</v>
      </c>
      <c r="S1595" s="5">
        <f t="shared" si="1858"/>
        <v>3.8041368654230308E-2</v>
      </c>
      <c r="T1595" s="5">
        <f t="shared" si="1859"/>
        <v>9.2119008188704499E-2</v>
      </c>
      <c r="U1595" s="5">
        <f t="shared" si="1860"/>
        <v>4.9179102316380376E-2</v>
      </c>
      <c r="V1595" s="5">
        <f t="shared" si="1861"/>
        <v>5.4007743472277965E-3</v>
      </c>
      <c r="W1595" s="5">
        <f t="shared" si="1862"/>
        <v>5.751705683902622E-2</v>
      </c>
      <c r="X1595" s="5">
        <f t="shared" si="1863"/>
        <v>4.750436649594774E-2</v>
      </c>
      <c r="Y1595" s="5">
        <f t="shared" si="1864"/>
        <v>1.9617353183570236E-2</v>
      </c>
      <c r="Z1595" s="5">
        <f t="shared" si="1865"/>
        <v>8.7516650189812962E-3</v>
      </c>
      <c r="AA1595" s="5">
        <f t="shared" si="1866"/>
        <v>1.3539300216730856E-2</v>
      </c>
      <c r="AB1595" s="5">
        <f t="shared" si="1867"/>
        <v>1.0473015703936647E-2</v>
      </c>
      <c r="AC1595" s="5">
        <f t="shared" si="1868"/>
        <v>4.3129900624295722E-4</v>
      </c>
      <c r="AD1595" s="5">
        <f t="shared" si="1869"/>
        <v>2.2245501239974184E-2</v>
      </c>
      <c r="AE1595" s="5">
        <f t="shared" si="1870"/>
        <v>1.8372957551485256E-2</v>
      </c>
      <c r="AF1595" s="5">
        <f t="shared" si="1871"/>
        <v>7.5872772105060214E-3</v>
      </c>
      <c r="AG1595" s="5">
        <f t="shared" si="1872"/>
        <v>2.0888226734953144E-3</v>
      </c>
      <c r="AH1595" s="5">
        <f t="shared" si="1873"/>
        <v>1.8070391869797707E-3</v>
      </c>
      <c r="AI1595" s="5">
        <f t="shared" si="1874"/>
        <v>2.7955875828030996E-3</v>
      </c>
      <c r="AJ1595" s="5">
        <f t="shared" si="1875"/>
        <v>2.1624627704353067E-3</v>
      </c>
      <c r="AK1595" s="5">
        <f t="shared" si="1876"/>
        <v>1.115149044702779E-3</v>
      </c>
      <c r="AL1595" s="5">
        <f t="shared" si="1877"/>
        <v>2.2043515490376512E-5</v>
      </c>
      <c r="AM1595" s="5">
        <f t="shared" si="1878"/>
        <v>6.8829992717140704E-3</v>
      </c>
      <c r="AN1595" s="5">
        <f t="shared" si="1879"/>
        <v>5.6847922679692919E-3</v>
      </c>
      <c r="AO1595" s="5">
        <f t="shared" si="1880"/>
        <v>2.3475858309887341E-3</v>
      </c>
      <c r="AP1595" s="5">
        <f t="shared" si="1881"/>
        <v>6.463043824147508E-4</v>
      </c>
      <c r="AQ1595" s="5">
        <f t="shared" si="1882"/>
        <v>1.3344858872079619E-4</v>
      </c>
      <c r="AR1595" s="5">
        <f t="shared" si="1883"/>
        <v>2.9849320020346106E-4</v>
      </c>
      <c r="AS1595" s="5">
        <f t="shared" si="1884"/>
        <v>4.6178516218823803E-4</v>
      </c>
      <c r="AT1595" s="5">
        <f t="shared" si="1885"/>
        <v>3.5720333976094507E-4</v>
      </c>
      <c r="AU1595" s="5">
        <f t="shared" si="1886"/>
        <v>1.8420431026374375E-4</v>
      </c>
      <c r="AV1595" s="5">
        <f t="shared" si="1887"/>
        <v>7.124351344765498E-5</v>
      </c>
      <c r="AW1595" s="5">
        <f t="shared" si="1888"/>
        <v>7.8238544770329385E-7</v>
      </c>
      <c r="AX1595" s="5">
        <f t="shared" si="1889"/>
        <v>1.7747288340591353E-3</v>
      </c>
      <c r="AY1595" s="5">
        <f t="shared" si="1890"/>
        <v>1.4657803023548888E-3</v>
      </c>
      <c r="AZ1595" s="5">
        <f t="shared" si="1891"/>
        <v>6.0530709073383984E-4</v>
      </c>
      <c r="BA1595" s="5">
        <f t="shared" si="1892"/>
        <v>1.6664465268272495E-4</v>
      </c>
      <c r="BB1595" s="5">
        <f t="shared" si="1893"/>
        <v>3.4408700178217048E-5</v>
      </c>
      <c r="BC1595" s="5">
        <f t="shared" si="1894"/>
        <v>5.6837522423648381E-6</v>
      </c>
      <c r="BD1595" s="5">
        <f t="shared" si="1895"/>
        <v>4.1088479250884133E-5</v>
      </c>
      <c r="BE1595" s="5">
        <f t="shared" si="1896"/>
        <v>6.3566104829203336E-5</v>
      </c>
      <c r="BF1595" s="5">
        <f t="shared" si="1897"/>
        <v>4.9170105061388014E-5</v>
      </c>
      <c r="BG1595" s="5">
        <f t="shared" si="1898"/>
        <v>2.53562726890805E-5</v>
      </c>
      <c r="BH1595" s="5">
        <f t="shared" si="1899"/>
        <v>9.8068821067238305E-6</v>
      </c>
      <c r="BI1595" s="5">
        <f t="shared" si="1900"/>
        <v>3.0343556510684499E-6</v>
      </c>
      <c r="BJ1595" s="8">
        <f t="shared" si="1901"/>
        <v>0.54252590095013153</v>
      </c>
      <c r="BK1595" s="8">
        <f t="shared" si="1902"/>
        <v>0.25765413722011421</v>
      </c>
      <c r="BL1595" s="8">
        <f t="shared" si="1903"/>
        <v>0.19140375347259858</v>
      </c>
      <c r="BM1595" s="8">
        <f t="shared" si="1904"/>
        <v>0.42208456853181003</v>
      </c>
      <c r="BN1595" s="8">
        <f t="shared" si="1905"/>
        <v>0.57678589021310867</v>
      </c>
    </row>
    <row r="1596" spans="1:66" s="14" customFormat="1" x14ac:dyDescent="0.25">
      <c r="A1596" s="14" t="s">
        <v>303</v>
      </c>
      <c r="B1596" s="14" t="s">
        <v>380</v>
      </c>
      <c r="C1596" s="14" t="s">
        <v>354</v>
      </c>
      <c r="D1596" s="14" t="s">
        <v>570</v>
      </c>
      <c r="E1596" s="14">
        <f>VLOOKUP(A1596,home!$A$2:$E$405,3,FALSE)</f>
        <v>1.3961038961039001</v>
      </c>
      <c r="F1596" s="14">
        <f>VLOOKUP(B1596,home!$B$2:$E$405,3,FALSE)</f>
        <v>0.92</v>
      </c>
      <c r="G1596" s="14">
        <f>VLOOKUP(C1596,away!$B$2:$E$405,4,FALSE)</f>
        <v>1.1299999999999999</v>
      </c>
      <c r="H1596" s="14">
        <f>VLOOKUP(A1596,away!$A$2:$E$405,3,FALSE)</f>
        <v>1.0324675324675301</v>
      </c>
      <c r="I1596" s="14">
        <f>VLOOKUP(C1596,away!$B$2:$E$405,3,FALSE)</f>
        <v>0.61</v>
      </c>
      <c r="J1596" s="14">
        <f>VLOOKUP(B1596,home!$B$2:$E$405,4,FALSE)</f>
        <v>0.83</v>
      </c>
      <c r="K1596" s="16">
        <f t="shared" si="1850"/>
        <v>1.4513896103896142</v>
      </c>
      <c r="L1596" s="16">
        <f t="shared" si="1851"/>
        <v>0.52273831168831042</v>
      </c>
      <c r="M1596" s="17">
        <f t="shared" si="1852"/>
        <v>0.13888237570051221</v>
      </c>
      <c r="N1596" s="17">
        <f t="shared" si="1853"/>
        <v>0.2015724371579504</v>
      </c>
      <c r="O1596" s="17">
        <f t="shared" si="1854"/>
        <v>7.259913859694736E-2</v>
      </c>
      <c r="P1596" s="17">
        <f t="shared" si="1855"/>
        <v>0.10536963548284503</v>
      </c>
      <c r="Q1596" s="17">
        <f t="shared" si="1856"/>
        <v>0.14628007051598135</v>
      </c>
      <c r="R1596" s="17">
        <f t="shared" si="1857"/>
        <v>1.897517557009696E-2</v>
      </c>
      <c r="S1596" s="17">
        <f t="shared" si="1858"/>
        <v>1.9985905385377662E-2</v>
      </c>
      <c r="T1596" s="17">
        <f t="shared" si="1859"/>
        <v>7.6466197095171079E-2</v>
      </c>
      <c r="U1596" s="17">
        <f t="shared" si="1860"/>
        <v>2.7540372677757552E-2</v>
      </c>
      <c r="V1596" s="17">
        <f t="shared" si="1861"/>
        <v>1.6848050610612322E-3</v>
      </c>
      <c r="W1596" s="17">
        <f t="shared" si="1862"/>
        <v>7.0769791517985153E-2</v>
      </c>
      <c r="X1596" s="17">
        <f t="shared" si="1863"/>
        <v>3.6994081336645265E-2</v>
      </c>
      <c r="Y1596" s="17">
        <f t="shared" si="1864"/>
        <v>9.6691118101889916E-3</v>
      </c>
      <c r="Z1596" s="17">
        <f t="shared" si="1865"/>
        <v>3.3063504138339198E-3</v>
      </c>
      <c r="AA1596" s="17">
        <f t="shared" si="1866"/>
        <v>4.7988026389459522E-3</v>
      </c>
      <c r="AB1596" s="17">
        <f t="shared" si="1867"/>
        <v>3.4824661462382099E-3</v>
      </c>
      <c r="AC1596" s="17">
        <f t="shared" si="1868"/>
        <v>7.9891029300982347E-5</v>
      </c>
      <c r="AD1596" s="17">
        <f t="shared" si="1869"/>
        <v>2.5678635034660682E-2</v>
      </c>
      <c r="AE1596" s="17">
        <f t="shared" si="1870"/>
        <v>1.3423206324478822E-2</v>
      </c>
      <c r="AF1596" s="17">
        <f t="shared" si="1871"/>
        <v>3.5084121057509551E-3</v>
      </c>
      <c r="AG1596" s="17">
        <f t="shared" si="1872"/>
        <v>6.1132714028902817E-4</v>
      </c>
      <c r="AH1596" s="17">
        <f t="shared" si="1873"/>
        <v>4.3208900829437233E-4</v>
      </c>
      <c r="AI1596" s="17">
        <f t="shared" si="1874"/>
        <v>6.2712949740200373E-4</v>
      </c>
      <c r="AJ1596" s="17">
        <f t="shared" si="1875"/>
        <v>4.5510461844906454E-4</v>
      </c>
      <c r="AK1596" s="17">
        <f t="shared" si="1876"/>
        <v>2.2017803828576726E-4</v>
      </c>
      <c r="AL1596" s="17">
        <f t="shared" si="1877"/>
        <v>2.424523225019329E-6</v>
      </c>
      <c r="AM1596" s="17">
        <f t="shared" si="1878"/>
        <v>7.4539408196586474E-3</v>
      </c>
      <c r="AN1596" s="17">
        <f t="shared" si="1879"/>
        <v>3.8964604394929416E-3</v>
      </c>
      <c r="AO1596" s="17">
        <f t="shared" si="1880"/>
        <v>1.0184145758504162E-3</v>
      </c>
      <c r="AP1596" s="17">
        <f t="shared" si="1881"/>
        <v>1.774547719929378E-4</v>
      </c>
      <c r="AQ1596" s="17">
        <f t="shared" si="1882"/>
        <v>2.3190601978155586E-5</v>
      </c>
      <c r="AR1596" s="17">
        <f t="shared" si="1883"/>
        <v>4.5173895738975319E-5</v>
      </c>
      <c r="AS1596" s="17">
        <f t="shared" si="1884"/>
        <v>6.5564922936372439E-5</v>
      </c>
      <c r="AT1596" s="17">
        <f t="shared" si="1885"/>
        <v>4.7580123977923348E-5</v>
      </c>
      <c r="AU1596" s="17">
        <f t="shared" si="1886"/>
        <v>2.3019099200869237E-5</v>
      </c>
      <c r="AV1596" s="17">
        <f t="shared" si="1887"/>
        <v>8.3524203551673721E-6</v>
      </c>
      <c r="AW1596" s="17">
        <f t="shared" si="1888"/>
        <v>5.1096621861845634E-8</v>
      </c>
      <c r="AX1596" s="17">
        <f t="shared" si="1889"/>
        <v>1.803095377018601E-3</v>
      </c>
      <c r="AY1596" s="17">
        <f t="shared" si="1890"/>
        <v>9.4254703319570092E-4</v>
      </c>
      <c r="AZ1596" s="17">
        <f t="shared" si="1891"/>
        <v>2.4635272240977331E-4</v>
      </c>
      <c r="BA1596" s="17">
        <f t="shared" si="1892"/>
        <v>4.2926002064101306E-5</v>
      </c>
      <c r="BB1596" s="17">
        <f t="shared" si="1893"/>
        <v>5.6097664616293093E-6</v>
      </c>
      <c r="BC1596" s="17">
        <f t="shared" si="1894"/>
        <v>5.8648796982356261E-7</v>
      </c>
      <c r="BD1596" s="17">
        <f t="shared" si="1895"/>
        <v>3.9356876651626192E-6</v>
      </c>
      <c r="BE1596" s="17">
        <f t="shared" si="1896"/>
        <v>5.7122161869555838E-6</v>
      </c>
      <c r="BF1596" s="17">
        <f t="shared" si="1897"/>
        <v>4.1453256130233573E-6</v>
      </c>
      <c r="BG1596" s="17">
        <f t="shared" si="1898"/>
        <v>2.0054941754746864E-6</v>
      </c>
      <c r="BH1596" s="17">
        <f t="shared" si="1899"/>
        <v>7.276883524952116E-7</v>
      </c>
      <c r="BI1596" s="17">
        <f t="shared" si="1900"/>
        <v>2.112318628826169E-7</v>
      </c>
      <c r="BJ1596" s="18">
        <f t="shared" si="1901"/>
        <v>0.60058384863719461</v>
      </c>
      <c r="BK1596" s="18">
        <f t="shared" si="1902"/>
        <v>0.26694758421551784</v>
      </c>
      <c r="BL1596" s="18">
        <f t="shared" si="1903"/>
        <v>0.12933688489848255</v>
      </c>
      <c r="BM1596" s="18">
        <f t="shared" si="1904"/>
        <v>0.31555333920412165</v>
      </c>
      <c r="BN1596" s="18">
        <f t="shared" si="1905"/>
        <v>0.6836788330243333</v>
      </c>
    </row>
    <row r="1597" spans="1:66" x14ac:dyDescent="0.25">
      <c r="A1597" t="s">
        <v>303</v>
      </c>
      <c r="B1597" t="s">
        <v>374</v>
      </c>
      <c r="C1597" t="s">
        <v>459</v>
      </c>
      <c r="D1597" t="s">
        <v>571</v>
      </c>
      <c r="E1597">
        <f>VLOOKUP(A1597,home!$A$2:$E$405,3,FALSE)</f>
        <v>1.3961038961039001</v>
      </c>
      <c r="F1597">
        <f>VLOOKUP(B1597,home!$B$2:$E$405,3,FALSE)</f>
        <v>0.82</v>
      </c>
      <c r="G1597">
        <f>VLOOKUP(C1597,away!$B$2:$E$405,4,FALSE)</f>
        <v>1.1599999999999999</v>
      </c>
      <c r="H1597">
        <f>VLOOKUP(A1597,away!$A$2:$E$405,3,FALSE)</f>
        <v>1.0324675324675301</v>
      </c>
      <c r="I1597">
        <f>VLOOKUP(C1597,away!$B$2:$E$405,3,FALSE)</f>
        <v>0.78</v>
      </c>
      <c r="J1597">
        <f>VLOOKUP(B1597,home!$B$2:$E$405,4,FALSE)</f>
        <v>1.1100000000000001</v>
      </c>
      <c r="K1597" s="3">
        <f t="shared" ref="K1597:K1640" si="1906">E1597*F1597*G1597</f>
        <v>1.3279740259740296</v>
      </c>
      <c r="L1597" s="3">
        <f t="shared" ref="L1597:L1640" si="1907">H1597*I1597*J1597</f>
        <v>0.8939103896103876</v>
      </c>
      <c r="M1597" s="5">
        <f t="shared" ref="M1597:M1640" si="1908">_xlfn.POISSON.DIST(0,K1597,FALSE) * _xlfn.POISSON.DIST(0,L1597,FALSE)</f>
        <v>0.10840463684328003</v>
      </c>
      <c r="N1597" s="5">
        <f t="shared" ref="N1597:N1640" si="1909">_xlfn.POISSON.DIST(1,K1597,FALSE) * _xlfn.POISSON.DIST(0,L1597,FALSE)</f>
        <v>0.14395854202302319</v>
      </c>
      <c r="O1597" s="5">
        <f t="shared" ref="O1597:O1640" si="1910">_xlfn.POISSON.DIST(0,K1597,FALSE) * _xlfn.POISSON.DIST(1,L1597,FALSE)</f>
        <v>9.6904031156149026E-2</v>
      </c>
      <c r="P1597" s="5">
        <f t="shared" ref="P1597:P1640" si="1911">_xlfn.POISSON.DIST(1,K1597,FALSE) * _xlfn.POISSON.DIST(1,L1597,FALSE)</f>
        <v>0.12868603638754403</v>
      </c>
      <c r="Q1597" s="5">
        <f t="shared" ref="Q1597:Q1640" si="1912">_xlfn.POISSON.DIST(2,K1597,FALSE) * _xlfn.POISSON.DIST(0,L1597,FALSE)</f>
        <v>9.5586602311832844E-2</v>
      </c>
      <c r="R1597" s="5">
        <f t="shared" ref="R1597:R1640" si="1913">_xlfn.POISSON.DIST(0,K1597,FALSE) * _xlfn.POISSON.DIST(2,L1597,FALSE)</f>
        <v>4.331176012280516E-2</v>
      </c>
      <c r="S1597" s="5">
        <f t="shared" ref="S1597:S1640" si="1914">_xlfn.POISSON.DIST(2,K1597,FALSE) * _xlfn.POISSON.DIST(2,L1597,FALSE)</f>
        <v>3.819046962233992E-2</v>
      </c>
      <c r="T1597" s="5">
        <f t="shared" ref="T1597:T1640" si="1915">_xlfn.POISSON.DIST(2,K1597,FALSE) * _xlfn.POISSON.DIST(1,L1597,FALSE)</f>
        <v>8.5445856914103668E-2</v>
      </c>
      <c r="U1597" s="5">
        <f t="shared" ref="U1597:U1640" si="1916">_xlfn.POISSON.DIST(1,K1597,FALSE) * _xlfn.POISSON.DIST(2,L1597,FALSE)</f>
        <v>5.7516892462302995E-2</v>
      </c>
      <c r="V1597" s="5">
        <f t="shared" ref="V1597:V1640" si="1917">_xlfn.POISSON.DIST(3,K1597,FALSE) * _xlfn.POISSON.DIST(3,L1597,FALSE)</f>
        <v>5.0372795713350361E-3</v>
      </c>
      <c r="W1597" s="5">
        <f t="shared" ref="W1597:W1640" si="1918">_xlfn.POISSON.DIST(3,K1597,FALSE) * _xlfn.POISSON.DIST(0,L1597,FALSE)</f>
        <v>4.2312175033741052E-2</v>
      </c>
      <c r="X1597" s="5">
        <f t="shared" ref="X1597:X1640" si="1919">_xlfn.POISSON.DIST(3,K1597,FALSE) * _xlfn.POISSON.DIST(1,L1597,FALSE)</f>
        <v>3.7823292869674383E-2</v>
      </c>
      <c r="Y1597" s="5">
        <f t="shared" ref="Y1597:Y1640" si="1920">_xlfn.POISSON.DIST(3,K1597,FALSE) * _xlfn.POISSON.DIST(2,L1597,FALSE)</f>
        <v>1.6905317232739209E-2</v>
      </c>
      <c r="Z1597" s="5">
        <f t="shared" ref="Z1597:Z1640" si="1921">_xlfn.POISSON.DIST(0,K1597,FALSE) * _xlfn.POISSON.DIST(3,L1597,FALSE)</f>
        <v>1.2905610788696136E-2</v>
      </c>
      <c r="AA1597" s="5">
        <f t="shared" ref="AA1597:AA1640" si="1922">_xlfn.POISSON.DIST(1,K1597,FALSE) * _xlfn.POISSON.DIST(3,L1597,FALSE)</f>
        <v>1.7138315916718681E-2</v>
      </c>
      <c r="AB1597" s="5">
        <f t="shared" ref="AB1597:AB1640" si="1923">_xlfn.POISSON.DIST(2,K1597,FALSE) * _xlfn.POISSON.DIST(3,L1597,FALSE)</f>
        <v>1.137961919316985E-2</v>
      </c>
      <c r="AC1597" s="5">
        <f t="shared" ref="AC1597:AC1640" si="1924">_xlfn.POISSON.DIST(4,K1597,FALSE) * _xlfn.POISSON.DIST(4,L1597,FALSE)</f>
        <v>3.7373144330313083E-4</v>
      </c>
      <c r="AD1597" s="5">
        <f t="shared" ref="AD1597:AD1640" si="1925">_xlfn.POISSON.DIST(4,K1597,FALSE) * _xlfn.POISSON.DIST(0,L1597,FALSE)</f>
        <v>1.4047367356818738E-2</v>
      </c>
      <c r="AE1597" s="5">
        <f t="shared" ref="AE1597:AE1640" si="1926">_xlfn.POISSON.DIST(4,K1597,FALSE) * _xlfn.POISSON.DIST(1,L1597,FALSE)</f>
        <v>1.2557087626934077E-2</v>
      </c>
      <c r="AF1597" s="5">
        <f t="shared" ref="AF1597:AF1640" si="1927">_xlfn.POISSON.DIST(4,K1597,FALSE) * _xlfn.POISSON.DIST(2,L1597,FALSE)</f>
        <v>5.6124555464822099E-3</v>
      </c>
      <c r="AG1597" s="5">
        <f t="shared" ref="AG1597:AG1640" si="1928">_xlfn.POISSON.DIST(4,K1597,FALSE) * _xlfn.POISSON.DIST(3,L1597,FALSE)</f>
        <v>1.672344108075631E-3</v>
      </c>
      <c r="AH1597" s="5">
        <f t="shared" ref="AH1597:AH1640" si="1929">_xlfn.POISSON.DIST(0,K1597,FALSE) * _xlfn.POISSON.DIST(4,L1597,FALSE)</f>
        <v>2.8841148920708457E-3</v>
      </c>
      <c r="AI1597" s="5">
        <f t="shared" ref="AI1597:AI1640" si="1930">_xlfn.POISSON.DIST(1,K1597,FALSE) * _xlfn.POISSON.DIST(4,L1597,FALSE)</f>
        <v>3.830029664594975E-3</v>
      </c>
      <c r="AJ1597" s="5">
        <f t="shared" ref="AJ1597:AJ1640" si="1931">_xlfn.POISSON.DIST(2,K1597,FALSE) * _xlfn.POISSON.DIST(4,L1597,FALSE)</f>
        <v>2.5430899566460763E-3</v>
      </c>
      <c r="AK1597" s="5">
        <f t="shared" ref="AK1597:AK1640" si="1932">_xlfn.POISSON.DIST(3,K1597,FALSE) * _xlfn.POISSON.DIST(4,L1597,FALSE)</f>
        <v>1.1257191360471369E-3</v>
      </c>
      <c r="AL1597" s="5">
        <f t="shared" ref="AL1597:AL1640" si="1933">_xlfn.POISSON.DIST(5,K1597,FALSE) * _xlfn.POISSON.DIST(5,L1597,FALSE)</f>
        <v>1.7746111056708855E-5</v>
      </c>
      <c r="AM1597" s="5">
        <f t="shared" ref="AM1597:AM1640" si="1934">_xlfn.POISSON.DIST(5,K1597,FALSE) * _xlfn.POISSON.DIST(0,L1597,FALSE)</f>
        <v>3.730907796634144E-3</v>
      </c>
      <c r="AN1597" s="5">
        <f t="shared" ref="AN1597:AN1640" si="1935">_xlfn.POISSON.DIST(5,K1597,FALSE) * _xlfn.POISSON.DIST(1,L1597,FALSE)</f>
        <v>3.3350972420896604E-3</v>
      </c>
      <c r="AO1597" s="5">
        <f t="shared" ref="AO1597:AO1640" si="1936">_xlfn.POISSON.DIST(5,K1597,FALSE) * _xlfn.POISSON.DIST(2,L1597,FALSE)</f>
        <v>1.4906390375324487E-3</v>
      </c>
      <c r="AP1597" s="5">
        <f t="shared" ref="AP1597:AP1640" si="1937">_xlfn.POISSON.DIST(5,K1597,FALSE) * _xlfn.POISSON.DIST(3,L1597,FALSE)</f>
        <v>4.4416590760302816E-4</v>
      </c>
      <c r="AQ1597" s="5">
        <f t="shared" ref="AQ1597:AQ1640" si="1938">_xlfn.POISSON.DIST(5,K1597,FALSE) * _xlfn.POISSON.DIST(4,L1597,FALSE)</f>
        <v>9.9261129879268565E-5</v>
      </c>
      <c r="AR1597" s="5">
        <f t="shared" ref="AR1597:AR1640" si="1939">_xlfn.POISSON.DIST(0,K1597,FALSE) * _xlfn.POISSON.DIST(5,L1597,FALSE)</f>
        <v>5.1562805337043423E-4</v>
      </c>
      <c r="AS1597" s="5">
        <f t="shared" ref="AS1597:AS1640" si="1940">_xlfn.POISSON.DIST(1,K1597,FALSE) * _xlfn.POISSON.DIST(5,L1597,FALSE)</f>
        <v>6.8474066193948736E-4</v>
      </c>
      <c r="AT1597" s="5">
        <f t="shared" ref="AT1597:AT1640" si="1941">_xlfn.POISSON.DIST(2,K1597,FALSE) * _xlfn.POISSON.DIST(5,L1597,FALSE)</f>
        <v>4.5465890679195162E-4</v>
      </c>
      <c r="AU1597" s="5">
        <f t="shared" ref="AU1597:AU1640" si="1942">_xlfn.POISSON.DIST(3,K1597,FALSE) * _xlfn.POISSON.DIST(5,L1597,FALSE)</f>
        <v>2.0125840629915304E-4</v>
      </c>
      <c r="AV1597" s="5">
        <f t="shared" ref="AV1597:AV1640" si="1943">_xlfn.POISSON.DIST(4,K1597,FALSE) * _xlfn.POISSON.DIST(5,L1597,FALSE)</f>
        <v>6.6816484018550844E-5</v>
      </c>
      <c r="AW1597" s="5">
        <f t="shared" ref="AW1597:AW1640" si="1944">_xlfn.POISSON.DIST(6,K1597,FALSE) * _xlfn.POISSON.DIST(6,L1597,FALSE)</f>
        <v>5.8517297365408332E-7</v>
      </c>
      <c r="AX1597" s="5">
        <f t="shared" ref="AX1597:AX1640" si="1945">_xlfn.POISSON.DIST(6,K1597,FALSE) * _xlfn.POISSON.DIST(0,L1597,FALSE)</f>
        <v>8.2575810787235743E-4</v>
      </c>
      <c r="AY1597" s="5">
        <f t="shared" ref="AY1597:AY1640" si="1946">_xlfn.POISSON.DIST(6,K1597,FALSE) * _xlfn.POISSON.DIST(1,L1597,FALSE)</f>
        <v>7.381537519321155E-4</v>
      </c>
      <c r="AZ1597" s="5">
        <f t="shared" ref="AZ1597:AZ1640" si="1947">_xlfn.POISSON.DIST(6,K1597,FALSE) * _xlfn.POISSON.DIST(2,L1597,FALSE)</f>
        <v>3.2992165399100339E-4</v>
      </c>
      <c r="BA1597" s="5">
        <f t="shared" ref="BA1597:BA1640" si="1948">_xlfn.POISSON.DIST(6,K1597,FALSE) * _xlfn.POISSON.DIST(3,L1597,FALSE)</f>
        <v>9.830679808666711E-5</v>
      </c>
      <c r="BB1597" s="5">
        <f t="shared" ref="BB1597:BB1640" si="1949">_xlfn.POISSON.DIST(6,K1597,FALSE) * _xlfn.POISSON.DIST(4,L1597,FALSE)</f>
        <v>2.1969367044750573E-5</v>
      </c>
      <c r="BC1597" s="5">
        <f t="shared" ref="BC1597:BC1640" si="1950">_xlfn.POISSON.DIST(6,K1597,FALSE) * _xlfn.POISSON.DIST(5,L1597,FALSE)</f>
        <v>3.9277290908933199E-6</v>
      </c>
      <c r="BD1597" s="5">
        <f t="shared" ref="BD1597:BD1640" si="1951">_xlfn.POISSON.DIST(0,K1597,FALSE) * _xlfn.POISSON.DIST(6,L1597,FALSE)</f>
        <v>7.6820879013735077E-5</v>
      </c>
      <c r="BE1597" s="5">
        <f t="shared" ref="BE1597:BE1640" si="1952">_xlfn.POISSON.DIST(1,K1597,FALSE) * _xlfn.POISSON.DIST(6,L1597,FALSE)</f>
        <v>1.0201613198273361E-4</v>
      </c>
      <c r="BF1597" s="5">
        <f t="shared" ref="BF1597:BF1640" si="1953">_xlfn.POISSON.DIST(2,K1597,FALSE) * _xlfn.POISSON.DIST(6,L1597,FALSE)</f>
        <v>6.7737386751704371E-5</v>
      </c>
      <c r="BG1597" s="5">
        <f t="shared" ref="BG1597:BG1640" si="1954">_xlfn.POISSON.DIST(3,K1597,FALSE) * _xlfn.POISSON.DIST(6,L1597,FALSE)</f>
        <v>2.9984496731206921E-5</v>
      </c>
      <c r="BH1597" s="5">
        <f t="shared" ref="BH1597:BH1640" si="1955">_xlfn.POISSON.DIST(4,K1597,FALSE) * _xlfn.POISSON.DIST(6,L1597,FALSE)</f>
        <v>9.9546582102364996E-6</v>
      </c>
      <c r="BI1597" s="5">
        <f t="shared" ref="BI1597:BI1640" si="1956">_xlfn.POISSON.DIST(5,K1597,FALSE) * _xlfn.POISSON.DIST(6,L1597,FALSE)</f>
        <v>2.6439055081286354E-6</v>
      </c>
      <c r="BJ1597" s="8">
        <f t="shared" ref="BJ1597:BJ1640" si="1957">SUM(N1597,Q1597,T1597,W1597,X1597,Y1597,AD1597,AE1597,AF1597,AG1597,AM1597,AN1597,AO1597,AP1597,AQ1597,AX1597,AY1597,AZ1597,BA1597,BB1597,BC1597)</f>
        <v>0.46703914954518128</v>
      </c>
      <c r="BK1597" s="8">
        <f t="shared" ref="BK1597:BK1640" si="1958">SUM(M1597,P1597,S1597,V1597,AC1597,AL1597,AY1597)</f>
        <v>0.2814480537307909</v>
      </c>
      <c r="BL1597" s="8">
        <f t="shared" ref="BL1597:BL1640" si="1959">SUM(O1597,R1597,U1597,AA1597,AB1597,AH1597,AI1597,AJ1597,AK1597,AR1597,AS1597,AT1597,AU1597,AV1597,BD1597,BE1597,BF1597,BG1597,BH1597,BI1597)</f>
        <v>0.23884583247112204</v>
      </c>
      <c r="BM1597" s="8">
        <f t="shared" ref="BM1597:BM1640" si="1960">SUM(S1597:BI1597)</f>
        <v>0.38264946911219766</v>
      </c>
      <c r="BN1597" s="8">
        <f t="shared" ref="BN1597:BN1640" si="1961">SUM(M1597:R1597)</f>
        <v>0.61685160884463419</v>
      </c>
    </row>
    <row r="1598" spans="1:66" x14ac:dyDescent="0.25">
      <c r="A1598" t="s">
        <v>91</v>
      </c>
      <c r="B1598" t="s">
        <v>123</v>
      </c>
      <c r="C1598" t="s">
        <v>127</v>
      </c>
      <c r="D1598" t="s">
        <v>572</v>
      </c>
      <c r="E1598">
        <f>VLOOKUP(A1598,home!$A$2:$E$405,3,FALSE)</f>
        <v>1.5</v>
      </c>
      <c r="F1598">
        <f>VLOOKUP(B1598,home!$B$2:$E$405,3,FALSE)</f>
        <v>1.0900000000000001</v>
      </c>
      <c r="G1598">
        <f>VLOOKUP(C1598,away!$B$2:$E$405,4,FALSE)</f>
        <v>0.71</v>
      </c>
      <c r="H1598">
        <f>VLOOKUP(A1598,away!$A$2:$E$405,3,FALSE)</f>
        <v>1.1974637681159399</v>
      </c>
      <c r="I1598">
        <f>VLOOKUP(C1598,away!$B$2:$E$405,3,FALSE)</f>
        <v>0.9</v>
      </c>
      <c r="J1598">
        <f>VLOOKUP(B1598,home!$B$2:$E$405,4,FALSE)</f>
        <v>0.71</v>
      </c>
      <c r="K1598" s="3">
        <f t="shared" si="1906"/>
        <v>1.1608500000000002</v>
      </c>
      <c r="L1598" s="3">
        <f t="shared" si="1907"/>
        <v>0.76517934782608554</v>
      </c>
      <c r="M1598" s="5">
        <f t="shared" si="1908"/>
        <v>0.14572567721835478</v>
      </c>
      <c r="N1598" s="5">
        <f t="shared" si="1909"/>
        <v>0.1691656523989272</v>
      </c>
      <c r="O1598" s="5">
        <f t="shared" si="1910"/>
        <v>0.11150627865545536</v>
      </c>
      <c r="P1598" s="5">
        <f t="shared" si="1911"/>
        <v>0.12944206357718538</v>
      </c>
      <c r="Q1598" s="5">
        <f t="shared" si="1912"/>
        <v>9.8187973793647326E-2</v>
      </c>
      <c r="R1598" s="5">
        <f t="shared" si="1913"/>
        <v>4.266115079004755E-2</v>
      </c>
      <c r="S1598" s="5">
        <f t="shared" si="1914"/>
        <v>2.8744501557563713E-2</v>
      </c>
      <c r="T1598" s="5">
        <f t="shared" si="1915"/>
        <v>7.5131409751787837E-2</v>
      </c>
      <c r="U1598" s="5">
        <f t="shared" si="1916"/>
        <v>4.9523196894626711E-2</v>
      </c>
      <c r="V1598" s="5">
        <f t="shared" si="1917"/>
        <v>2.8369495869310004E-3</v>
      </c>
      <c r="W1598" s="5">
        <f t="shared" si="1918"/>
        <v>3.7993836459451848E-2</v>
      </c>
      <c r="X1598" s="5">
        <f t="shared" si="1919"/>
        <v>2.9072099003454314E-2</v>
      </c>
      <c r="Y1598" s="5">
        <f t="shared" si="1920"/>
        <v>1.1122684877699282E-2</v>
      </c>
      <c r="Z1598" s="5">
        <f t="shared" si="1921"/>
        <v>1.0881143846346295E-2</v>
      </c>
      <c r="AA1598" s="5">
        <f t="shared" si="1922"/>
        <v>1.2631375834031098E-2</v>
      </c>
      <c r="AB1598" s="5">
        <f t="shared" si="1923"/>
        <v>7.3315663184675009E-3</v>
      </c>
      <c r="AC1598" s="5">
        <f t="shared" si="1924"/>
        <v>1.5749652695323829E-4</v>
      </c>
      <c r="AD1598" s="5">
        <f t="shared" si="1925"/>
        <v>1.102628626348867E-2</v>
      </c>
      <c r="AE1598" s="5">
        <f t="shared" si="1926"/>
        <v>8.4370865320399849E-3</v>
      </c>
      <c r="AF1598" s="5">
        <f t="shared" si="1927"/>
        <v>3.2279421850693033E-3</v>
      </c>
      <c r="AG1598" s="5">
        <f t="shared" si="1928"/>
        <v>8.2331823199721307E-4</v>
      </c>
      <c r="AH1598" s="5">
        <f t="shared" si="1929"/>
        <v>2.0815066379872697E-3</v>
      </c>
      <c r="AI1598" s="5">
        <f t="shared" si="1930"/>
        <v>2.4163169807075225E-3</v>
      </c>
      <c r="AJ1598" s="5">
        <f t="shared" si="1931"/>
        <v>1.4024907835271641E-3</v>
      </c>
      <c r="AK1598" s="5">
        <f t="shared" si="1932"/>
        <v>5.426938086858363E-4</v>
      </c>
      <c r="AL1598" s="5">
        <f t="shared" si="1933"/>
        <v>5.5959048107958759E-6</v>
      </c>
      <c r="AM1598" s="5">
        <f t="shared" si="1934"/>
        <v>2.5599728817941639E-3</v>
      </c>
      <c r="AN1598" s="5">
        <f t="shared" si="1935"/>
        <v>1.958838380143723E-3</v>
      </c>
      <c r="AO1598" s="5">
        <f t="shared" si="1936"/>
        <v>7.4943133710753996E-4</v>
      </c>
      <c r="AP1598" s="5">
        <f t="shared" si="1937"/>
        <v>1.9114979392279293E-4</v>
      </c>
      <c r="AQ1598" s="5">
        <f t="shared" si="1938"/>
        <v>3.6565968662733324E-5</v>
      </c>
      <c r="AR1598" s="5">
        <f t="shared" si="1939"/>
        <v>3.1854517835015354E-4</v>
      </c>
      <c r="AS1598" s="5">
        <f t="shared" si="1940"/>
        <v>3.6978317028777579E-4</v>
      </c>
      <c r="AT1598" s="5">
        <f t="shared" si="1941"/>
        <v>2.1463139661428231E-4</v>
      </c>
      <c r="AU1598" s="5">
        <f t="shared" si="1942"/>
        <v>8.3051618919896563E-5</v>
      </c>
      <c r="AV1598" s="5">
        <f t="shared" si="1943"/>
        <v>2.4102617955790482E-5</v>
      </c>
      <c r="AW1598" s="5">
        <f t="shared" si="1944"/>
        <v>1.3807249196599124E-7</v>
      </c>
      <c r="AX1598" s="5">
        <f t="shared" si="1945"/>
        <v>4.952907533051263E-4</v>
      </c>
      <c r="AY1598" s="5">
        <f t="shared" si="1946"/>
        <v>3.7898625559830711E-4</v>
      </c>
      <c r="AZ1598" s="5">
        <f t="shared" si="1947"/>
        <v>1.4499622794688141E-4</v>
      </c>
      <c r="BA1598" s="5">
        <f t="shared" si="1948"/>
        <v>3.6982706379212385E-5</v>
      </c>
      <c r="BB1598" s="5">
        <f t="shared" si="1949"/>
        <v>7.0746007870223358E-6</v>
      </c>
      <c r="BC1598" s="5">
        <f t="shared" si="1950"/>
        <v>1.0826676832687329E-6</v>
      </c>
      <c r="BD1598" s="5">
        <f t="shared" si="1951"/>
        <v>4.0624031970519076E-5</v>
      </c>
      <c r="BE1598" s="5">
        <f t="shared" si="1952"/>
        <v>4.7158407512977076E-5</v>
      </c>
      <c r="BF1598" s="5">
        <f t="shared" si="1953"/>
        <v>2.7371918680719723E-5</v>
      </c>
      <c r="BG1598" s="5">
        <f t="shared" si="1954"/>
        <v>1.05915639335045E-5</v>
      </c>
      <c r="BH1598" s="5">
        <f t="shared" si="1955"/>
        <v>3.073804248052175E-6</v>
      </c>
      <c r="BI1598" s="5">
        <f t="shared" si="1956"/>
        <v>7.1364513227027335E-7</v>
      </c>
      <c r="BJ1598" s="8">
        <f t="shared" si="1957"/>
        <v>0.45074866107089379</v>
      </c>
      <c r="BK1598" s="8">
        <f t="shared" si="1958"/>
        <v>0.3072912706273972</v>
      </c>
      <c r="BL1598" s="8">
        <f t="shared" si="1959"/>
        <v>0.23123622405714195</v>
      </c>
      <c r="BM1598" s="8">
        <f t="shared" si="1960"/>
        <v>0.30308965498505536</v>
      </c>
      <c r="BN1598" s="8">
        <f t="shared" si="1961"/>
        <v>0.69668879643361747</v>
      </c>
    </row>
    <row r="1599" spans="1:66" x14ac:dyDescent="0.25">
      <c r="A1599" t="s">
        <v>91</v>
      </c>
      <c r="B1599" t="s">
        <v>89</v>
      </c>
      <c r="C1599" t="s">
        <v>97</v>
      </c>
      <c r="D1599" t="s">
        <v>572</v>
      </c>
      <c r="E1599">
        <f>VLOOKUP(A1599,home!$A$2:$E$405,3,FALSE)</f>
        <v>1.5</v>
      </c>
      <c r="F1599">
        <f>VLOOKUP(B1599,home!$B$2:$E$405,3,FALSE)</f>
        <v>0.55000000000000004</v>
      </c>
      <c r="G1599">
        <f>VLOOKUP(C1599,away!$B$2:$E$405,4,FALSE)</f>
        <v>0.9</v>
      </c>
      <c r="H1599">
        <f>VLOOKUP(A1599,away!$A$2:$E$405,3,FALSE)</f>
        <v>1.1974637681159399</v>
      </c>
      <c r="I1599">
        <f>VLOOKUP(C1599,away!$B$2:$E$405,3,FALSE)</f>
        <v>0.67</v>
      </c>
      <c r="J1599">
        <f>VLOOKUP(B1599,home!$B$2:$E$405,4,FALSE)</f>
        <v>1.1499999999999999</v>
      </c>
      <c r="K1599" s="3">
        <f t="shared" si="1906"/>
        <v>0.74250000000000005</v>
      </c>
      <c r="L1599" s="3">
        <f t="shared" si="1907"/>
        <v>0.92264583333333161</v>
      </c>
      <c r="M1599" s="5">
        <f t="shared" si="1908"/>
        <v>0.18916306968938854</v>
      </c>
      <c r="N1599" s="5">
        <f t="shared" si="1909"/>
        <v>0.14045357924437102</v>
      </c>
      <c r="O1599" s="5">
        <f t="shared" si="1910"/>
        <v>0.17453051806945696</v>
      </c>
      <c r="P1599" s="5">
        <f t="shared" si="1911"/>
        <v>0.12958890966657183</v>
      </c>
      <c r="Q1599" s="5">
        <f t="shared" si="1912"/>
        <v>5.2143391294472735E-2</v>
      </c>
      <c r="R1599" s="5">
        <f t="shared" si="1913"/>
        <v>8.0514927643146106E-2</v>
      </c>
      <c r="S1599" s="5">
        <f t="shared" si="1914"/>
        <v>2.2194191413982108E-2</v>
      </c>
      <c r="T1599" s="5">
        <f t="shared" si="1915"/>
        <v>4.8109882713714781E-2</v>
      </c>
      <c r="U1599" s="5">
        <f t="shared" si="1916"/>
        <v>5.9782333775035987E-2</v>
      </c>
      <c r="V1599" s="5">
        <f t="shared" si="1917"/>
        <v>1.6893837041658227E-3</v>
      </c>
      <c r="W1599" s="5">
        <f t="shared" si="1918"/>
        <v>1.2905489345382002E-2</v>
      </c>
      <c r="X1599" s="5">
        <f t="shared" si="1919"/>
        <v>1.190719597164441E-2</v>
      </c>
      <c r="Y1599" s="5">
        <f t="shared" si="1920"/>
        <v>5.4930623749605721E-3</v>
      </c>
      <c r="Z1599" s="5">
        <f t="shared" si="1921"/>
        <v>2.476225417036115E-2</v>
      </c>
      <c r="AA1599" s="5">
        <f t="shared" si="1922"/>
        <v>1.8385973721493157E-2</v>
      </c>
      <c r="AB1599" s="5">
        <f t="shared" si="1923"/>
        <v>6.8257927441043335E-3</v>
      </c>
      <c r="AC1599" s="5">
        <f t="shared" si="1924"/>
        <v>7.2333553462234105E-5</v>
      </c>
      <c r="AD1599" s="5">
        <f t="shared" si="1925"/>
        <v>2.3955814597365339E-3</v>
      </c>
      <c r="AE1599" s="5">
        <f t="shared" si="1926"/>
        <v>2.2102732522364934E-3</v>
      </c>
      <c r="AF1599" s="5">
        <f t="shared" si="1927"/>
        <v>1.0196497033520561E-3</v>
      </c>
      <c r="AG1599" s="5">
        <f t="shared" si="1928"/>
        <v>3.1359185008578079E-4</v>
      </c>
      <c r="AH1599" s="5">
        <f t="shared" si="1929"/>
        <v>5.7116976585561566E-3</v>
      </c>
      <c r="AI1599" s="5">
        <f t="shared" si="1930"/>
        <v>4.2409355114779463E-3</v>
      </c>
      <c r="AJ1599" s="5">
        <f t="shared" si="1931"/>
        <v>1.5744473086361877E-3</v>
      </c>
      <c r="AK1599" s="5">
        <f t="shared" si="1932"/>
        <v>3.8967570888745647E-4</v>
      </c>
      <c r="AL1599" s="5">
        <f t="shared" si="1933"/>
        <v>1.9821260758500859E-6</v>
      </c>
      <c r="AM1599" s="5">
        <f t="shared" si="1934"/>
        <v>3.5574384677087542E-4</v>
      </c>
      <c r="AN1599" s="5">
        <f t="shared" si="1935"/>
        <v>3.2822557795711936E-4</v>
      </c>
      <c r="AO1599" s="5">
        <f t="shared" si="1936"/>
        <v>1.5141798094778038E-4</v>
      </c>
      <c r="AP1599" s="5">
        <f t="shared" si="1937"/>
        <v>4.6568389737738466E-5</v>
      </c>
      <c r="AQ1599" s="5">
        <f t="shared" si="1938"/>
        <v>1.0741532689141767E-5</v>
      </c>
      <c r="AR1599" s="5">
        <f t="shared" si="1939"/>
        <v>1.0539748091853169E-3</v>
      </c>
      <c r="AS1599" s="5">
        <f t="shared" si="1940"/>
        <v>7.8257629582009791E-4</v>
      </c>
      <c r="AT1599" s="5">
        <f t="shared" si="1941"/>
        <v>2.9053144982321135E-4</v>
      </c>
      <c r="AU1599" s="5">
        <f t="shared" si="1942"/>
        <v>7.1906533831244806E-5</v>
      </c>
      <c r="AV1599" s="5">
        <f t="shared" si="1943"/>
        <v>1.3347650342424818E-5</v>
      </c>
      <c r="AW1599" s="5">
        <f t="shared" si="1944"/>
        <v>3.7719007528628823E-8</v>
      </c>
      <c r="AX1599" s="5">
        <f t="shared" si="1945"/>
        <v>4.4023301037895819E-5</v>
      </c>
      <c r="AY1599" s="5">
        <f t="shared" si="1946"/>
        <v>4.0617915272193513E-5</v>
      </c>
      <c r="AZ1599" s="5">
        <f t="shared" si="1947"/>
        <v>1.8737975142287817E-5</v>
      </c>
      <c r="BA1599" s="5">
        <f t="shared" si="1948"/>
        <v>5.7628382300451334E-6</v>
      </c>
      <c r="BB1599" s="5">
        <f t="shared" si="1949"/>
        <v>1.3292646702812934E-6</v>
      </c>
      <c r="BC1599" s="5">
        <f t="shared" si="1950"/>
        <v>2.4528810188644808E-7</v>
      </c>
      <c r="BD1599" s="5">
        <f t="shared" si="1951"/>
        <v>1.620742443555209E-4</v>
      </c>
      <c r="BE1599" s="5">
        <f t="shared" si="1952"/>
        <v>1.203401264339743E-4</v>
      </c>
      <c r="BF1599" s="5">
        <f t="shared" si="1953"/>
        <v>4.4676271938612955E-5</v>
      </c>
      <c r="BG1599" s="5">
        <f t="shared" si="1954"/>
        <v>1.1057377304806706E-5</v>
      </c>
      <c r="BH1599" s="5">
        <f t="shared" si="1955"/>
        <v>2.0525256622047448E-6</v>
      </c>
      <c r="BI1599" s="5">
        <f t="shared" si="1956"/>
        <v>3.0480006083740471E-7</v>
      </c>
      <c r="BJ1599" s="8">
        <f t="shared" si="1957"/>
        <v>0.27795511112051363</v>
      </c>
      <c r="BK1599" s="8">
        <f t="shared" si="1958"/>
        <v>0.34275048806891856</v>
      </c>
      <c r="BL1599" s="8">
        <f t="shared" si="1959"/>
        <v>0.35450914422555274</v>
      </c>
      <c r="BM1599" s="8">
        <f t="shared" si="1960"/>
        <v>0.23354202178167399</v>
      </c>
      <c r="BN1599" s="8">
        <f t="shared" si="1961"/>
        <v>0.7663943956074073</v>
      </c>
    </row>
    <row r="1600" spans="1:66" x14ac:dyDescent="0.25">
      <c r="A1600" t="s">
        <v>91</v>
      </c>
      <c r="B1600" t="s">
        <v>96</v>
      </c>
      <c r="C1600" t="s">
        <v>94</v>
      </c>
      <c r="D1600" t="s">
        <v>572</v>
      </c>
      <c r="E1600">
        <f>VLOOKUP(A1600,home!$A$2:$E$405,3,FALSE)</f>
        <v>1.5</v>
      </c>
      <c r="F1600">
        <f>VLOOKUP(B1600,home!$B$2:$E$405,3,FALSE)</f>
        <v>1.22</v>
      </c>
      <c r="G1600">
        <f>VLOOKUP(C1600,away!$B$2:$E$405,4,FALSE)</f>
        <v>1.36</v>
      </c>
      <c r="H1600">
        <f>VLOOKUP(A1600,away!$A$2:$E$405,3,FALSE)</f>
        <v>1.1974637681159399</v>
      </c>
      <c r="I1600">
        <f>VLOOKUP(C1600,away!$B$2:$E$405,3,FALSE)</f>
        <v>0.57999999999999996</v>
      </c>
      <c r="J1600">
        <f>VLOOKUP(B1600,home!$B$2:$E$405,4,FALSE)</f>
        <v>0.78</v>
      </c>
      <c r="K1600" s="3">
        <f t="shared" si="1906"/>
        <v>2.4888000000000003</v>
      </c>
      <c r="L1600" s="3">
        <f t="shared" si="1907"/>
        <v>0.54173260869565121</v>
      </c>
      <c r="M1600" s="5">
        <f t="shared" si="1908"/>
        <v>4.8289911648746797E-2</v>
      </c>
      <c r="N1600" s="5">
        <f t="shared" si="1909"/>
        <v>0.12018393211140105</v>
      </c>
      <c r="O1600" s="5">
        <f t="shared" si="1910"/>
        <v>2.6160219811158118E-2</v>
      </c>
      <c r="P1600" s="5">
        <f t="shared" si="1911"/>
        <v>6.5107555066010334E-2</v>
      </c>
      <c r="Q1600" s="5">
        <f t="shared" si="1912"/>
        <v>0.1495568851194275</v>
      </c>
      <c r="R1600" s="5">
        <f t="shared" si="1913"/>
        <v>7.0859220611751705E-3</v>
      </c>
      <c r="S1600" s="5">
        <f t="shared" si="1914"/>
        <v>2.1945545052491189E-2</v>
      </c>
      <c r="T1600" s="5">
        <f t="shared" si="1915"/>
        <v>8.101984152414328E-2</v>
      </c>
      <c r="U1600" s="5">
        <f t="shared" si="1916"/>
        <v>1.7635442825852766E-2</v>
      </c>
      <c r="V1600" s="5">
        <f t="shared" si="1917"/>
        <v>3.287598990198334E-3</v>
      </c>
      <c r="W1600" s="5">
        <f t="shared" si="1918"/>
        <v>0.12407239189507707</v>
      </c>
      <c r="X1600" s="5">
        <f t="shared" si="1919"/>
        <v>6.7214060528429265E-2</v>
      </c>
      <c r="Y1600" s="5">
        <f t="shared" si="1920"/>
        <v>1.8206024175546693E-2</v>
      </c>
      <c r="Z1600" s="5">
        <f t="shared" si="1921"/>
        <v>1.2795583477381637E-3</v>
      </c>
      <c r="AA1600" s="5">
        <f t="shared" si="1922"/>
        <v>3.184564815850742E-3</v>
      </c>
      <c r="AB1600" s="5">
        <f t="shared" si="1923"/>
        <v>3.9628724568446646E-3</v>
      </c>
      <c r="AC1600" s="5">
        <f t="shared" si="1924"/>
        <v>2.7703448424984444E-4</v>
      </c>
      <c r="AD1600" s="5">
        <f t="shared" si="1925"/>
        <v>7.7197842237116981E-2</v>
      </c>
      <c r="AE1600" s="5">
        <f t="shared" si="1926"/>
        <v>4.1820588460788705E-2</v>
      </c>
      <c r="AF1600" s="5">
        <f t="shared" si="1927"/>
        <v>1.1327788242025155E-2</v>
      </c>
      <c r="AG1600" s="5">
        <f t="shared" si="1928"/>
        <v>2.0455440917014041E-3</v>
      </c>
      <c r="AH1600" s="5">
        <f t="shared" si="1929"/>
        <v>1.7329462042462313E-4</v>
      </c>
      <c r="AI1600" s="5">
        <f t="shared" si="1930"/>
        <v>4.3129565131280208E-4</v>
      </c>
      <c r="AJ1600" s="5">
        <f t="shared" si="1931"/>
        <v>5.3670430849365102E-4</v>
      </c>
      <c r="AK1600" s="5">
        <f t="shared" si="1932"/>
        <v>4.4524989432633298E-4</v>
      </c>
      <c r="AL1600" s="5">
        <f t="shared" si="1933"/>
        <v>1.4940626166126854E-5</v>
      </c>
      <c r="AM1600" s="5">
        <f t="shared" si="1934"/>
        <v>3.8425997951947309E-2</v>
      </c>
      <c r="AN1600" s="5">
        <f t="shared" si="1935"/>
        <v>2.0816616112242167E-2</v>
      </c>
      <c r="AO1600" s="5">
        <f t="shared" si="1936"/>
        <v>5.6385198753504361E-3</v>
      </c>
      <c r="AP1600" s="5">
        <f t="shared" si="1937"/>
        <v>1.0181900270852899E-3</v>
      </c>
      <c r="AQ1600" s="5">
        <f t="shared" si="1938"/>
        <v>1.3789668488020245E-4</v>
      </c>
      <c r="AR1600" s="5">
        <f t="shared" si="1939"/>
        <v>1.8775869359110761E-5</v>
      </c>
      <c r="AS1600" s="5">
        <f t="shared" si="1940"/>
        <v>4.6729383660954866E-5</v>
      </c>
      <c r="AT1600" s="5">
        <f t="shared" si="1941"/>
        <v>5.8150045027692259E-5</v>
      </c>
      <c r="AU1600" s="5">
        <f t="shared" si="1942"/>
        <v>4.8241277354973496E-5</v>
      </c>
      <c r="AV1600" s="5">
        <f t="shared" si="1943"/>
        <v>3.001572277026452E-5</v>
      </c>
      <c r="AW1600" s="5">
        <f t="shared" si="1944"/>
        <v>5.5955305939318251E-7</v>
      </c>
      <c r="AX1600" s="5">
        <f t="shared" si="1945"/>
        <v>1.5939103950467756E-2</v>
      </c>
      <c r="AY1600" s="5">
        <f t="shared" si="1946"/>
        <v>8.634732363358058E-3</v>
      </c>
      <c r="AZ1600" s="5">
        <f t="shared" si="1947"/>
        <v>2.3388580442953626E-3</v>
      </c>
      <c r="BA1600" s="5">
        <f t="shared" si="1948"/>
        <v>4.2234522323497859E-4</v>
      </c>
      <c r="BB1600" s="5">
        <f t="shared" si="1949"/>
        <v>5.7199544888308023E-5</v>
      </c>
      <c r="BC1600" s="5">
        <f t="shared" si="1950"/>
        <v>6.197371733709424E-6</v>
      </c>
      <c r="BD1600" s="5">
        <f t="shared" si="1951"/>
        <v>1.6952501147399686E-6</v>
      </c>
      <c r="BE1600" s="5">
        <f t="shared" si="1952"/>
        <v>4.2191384855648343E-6</v>
      </c>
      <c r="BF1600" s="5">
        <f t="shared" si="1953"/>
        <v>5.2502959314368811E-6</v>
      </c>
      <c r="BG1600" s="5">
        <f t="shared" si="1954"/>
        <v>4.3556455047200366E-6</v>
      </c>
      <c r="BH1600" s="5">
        <f t="shared" si="1955"/>
        <v>2.7100826330368079E-6</v>
      </c>
      <c r="BI1600" s="5">
        <f t="shared" si="1956"/>
        <v>1.3489707314204002E-6</v>
      </c>
      <c r="BJ1600" s="8">
        <f t="shared" si="1957"/>
        <v>0.78608055553514078</v>
      </c>
      <c r="BK1600" s="8">
        <f t="shared" si="1958"/>
        <v>0.1475573182312207</v>
      </c>
      <c r="BL1600" s="8">
        <f t="shared" si="1959"/>
        <v>5.9837058127012774E-2</v>
      </c>
      <c r="BM1600" s="8">
        <f t="shared" si="1960"/>
        <v>0.56973589161289473</v>
      </c>
      <c r="BN1600" s="8">
        <f t="shared" si="1961"/>
        <v>0.41638442581791901</v>
      </c>
    </row>
    <row r="1601" spans="1:66" x14ac:dyDescent="0.25">
      <c r="A1601" t="s">
        <v>91</v>
      </c>
      <c r="B1601" t="s">
        <v>129</v>
      </c>
      <c r="C1601" t="s">
        <v>122</v>
      </c>
      <c r="D1601" t="s">
        <v>572</v>
      </c>
      <c r="E1601">
        <f>VLOOKUP(A1601,home!$A$2:$E$405,3,FALSE)</f>
        <v>1.5</v>
      </c>
      <c r="F1601">
        <f>VLOOKUP(B1601,home!$B$2:$E$405,3,FALSE)</f>
        <v>0.96</v>
      </c>
      <c r="G1601">
        <f>VLOOKUP(C1601,away!$B$2:$E$405,4,FALSE)</f>
        <v>1.3</v>
      </c>
      <c r="H1601">
        <f>VLOOKUP(A1601,away!$A$2:$E$405,3,FALSE)</f>
        <v>1.1974637681159399</v>
      </c>
      <c r="I1601">
        <f>VLOOKUP(C1601,away!$B$2:$E$405,3,FALSE)</f>
        <v>0.81</v>
      </c>
      <c r="J1601">
        <f>VLOOKUP(B1601,home!$B$2:$E$405,4,FALSE)</f>
        <v>1.27</v>
      </c>
      <c r="K1601" s="3">
        <f t="shared" si="1906"/>
        <v>1.8719999999999999</v>
      </c>
      <c r="L1601" s="3">
        <f t="shared" si="1907"/>
        <v>1.2318309782608674</v>
      </c>
      <c r="M1601" s="5">
        <f t="shared" si="1908"/>
        <v>4.4876950036706158E-2</v>
      </c>
      <c r="N1601" s="5">
        <f t="shared" si="1909"/>
        <v>8.400965046871392E-2</v>
      </c>
      <c r="O1601" s="5">
        <f t="shared" si="1910"/>
        <v>5.5280817265079822E-2</v>
      </c>
      <c r="P1601" s="5">
        <f t="shared" si="1911"/>
        <v>0.10348568992022941</v>
      </c>
      <c r="Q1601" s="5">
        <f t="shared" si="1912"/>
        <v>7.8633032838716227E-2</v>
      </c>
      <c r="R1601" s="5">
        <f t="shared" si="1913"/>
        <v>3.4048311605351766E-2</v>
      </c>
      <c r="S1601" s="5">
        <f t="shared" si="1914"/>
        <v>5.9659179208404509E-2</v>
      </c>
      <c r="T1601" s="5">
        <f t="shared" si="1915"/>
        <v>9.6862605765334731E-2</v>
      </c>
      <c r="U1601" s="5">
        <f t="shared" si="1916"/>
        <v>6.3738439325218499E-2</v>
      </c>
      <c r="V1601" s="5">
        <f t="shared" si="1917"/>
        <v>1.5285925217998104E-2</v>
      </c>
      <c r="W1601" s="5">
        <f t="shared" si="1918"/>
        <v>4.9067012491358933E-2</v>
      </c>
      <c r="X1601" s="5">
        <f t="shared" si="1919"/>
        <v>6.0442265997568877E-2</v>
      </c>
      <c r="Y1601" s="5">
        <f t="shared" si="1920"/>
        <v>3.7227327826044418E-2</v>
      </c>
      <c r="Z1601" s="5">
        <f t="shared" si="1921"/>
        <v>1.398058833098377E-2</v>
      </c>
      <c r="AA1601" s="5">
        <f t="shared" si="1922"/>
        <v>2.6171661355601616E-2</v>
      </c>
      <c r="AB1601" s="5">
        <f t="shared" si="1923"/>
        <v>2.4496675028843111E-2</v>
      </c>
      <c r="AC1601" s="5">
        <f t="shared" si="1924"/>
        <v>2.2030721171443623E-3</v>
      </c>
      <c r="AD1601" s="5">
        <f t="shared" si="1925"/>
        <v>2.2963361845955987E-2</v>
      </c>
      <c r="AE1601" s="5">
        <f t="shared" si="1926"/>
        <v>2.8286980486862245E-2</v>
      </c>
      <c r="AF1601" s="5">
        <f t="shared" si="1927"/>
        <v>1.7422389422588794E-2</v>
      </c>
      <c r="AG1601" s="5">
        <f t="shared" si="1928"/>
        <v>7.1538130020231145E-3</v>
      </c>
      <c r="AH1601" s="5">
        <f t="shared" si="1929"/>
        <v>4.3054304501045524E-3</v>
      </c>
      <c r="AI1601" s="5">
        <f t="shared" si="1930"/>
        <v>8.0597658025957208E-3</v>
      </c>
      <c r="AJ1601" s="5">
        <f t="shared" si="1931"/>
        <v>7.5439407912295956E-3</v>
      </c>
      <c r="AK1601" s="5">
        <f t="shared" si="1932"/>
        <v>4.7074190537272683E-3</v>
      </c>
      <c r="AL1601" s="5">
        <f t="shared" si="1933"/>
        <v>2.0321027859533934E-4</v>
      </c>
      <c r="AM1601" s="5">
        <f t="shared" si="1934"/>
        <v>8.5974826751259153E-3</v>
      </c>
      <c r="AN1601" s="5">
        <f t="shared" si="1935"/>
        <v>1.0590645494281218E-2</v>
      </c>
      <c r="AO1601" s="5">
        <f t="shared" si="1936"/>
        <v>6.5229425998172396E-3</v>
      </c>
      <c r="AP1601" s="5">
        <f t="shared" si="1937"/>
        <v>2.6783875879574522E-3</v>
      </c>
      <c r="AQ1601" s="5">
        <f t="shared" si="1938"/>
        <v>8.2483020065884862E-4</v>
      </c>
      <c r="AR1601" s="5">
        <f t="shared" si="1939"/>
        <v>1.0607125206372832E-3</v>
      </c>
      <c r="AS1601" s="5">
        <f t="shared" si="1940"/>
        <v>1.9856538386329942E-3</v>
      </c>
      <c r="AT1601" s="5">
        <f t="shared" si="1941"/>
        <v>1.8585719929604823E-3</v>
      </c>
      <c r="AU1601" s="5">
        <f t="shared" si="1942"/>
        <v>1.1597489236073412E-3</v>
      </c>
      <c r="AV1601" s="5">
        <f t="shared" si="1943"/>
        <v>5.4276249624823588E-4</v>
      </c>
      <c r="AW1601" s="5">
        <f t="shared" si="1944"/>
        <v>1.3016677246287536E-5</v>
      </c>
      <c r="AX1601" s="5">
        <f t="shared" si="1945"/>
        <v>2.6824145946392859E-3</v>
      </c>
      <c r="AY1601" s="5">
        <f t="shared" si="1946"/>
        <v>3.3042813942157395E-3</v>
      </c>
      <c r="AZ1601" s="5">
        <f t="shared" si="1947"/>
        <v>2.0351580911429786E-3</v>
      </c>
      <c r="BA1601" s="5">
        <f t="shared" si="1948"/>
        <v>8.356569274427251E-4</v>
      </c>
      <c r="BB1601" s="5">
        <f t="shared" si="1949"/>
        <v>2.5734702260556076E-4</v>
      </c>
      <c r="BC1601" s="5">
        <f t="shared" si="1950"/>
        <v>6.3401606921745877E-5</v>
      </c>
      <c r="BD1601" s="5">
        <f t="shared" si="1951"/>
        <v>2.1776975699169587E-4</v>
      </c>
      <c r="BE1601" s="5">
        <f t="shared" si="1952"/>
        <v>4.0766498508845462E-4</v>
      </c>
      <c r="BF1601" s="5">
        <f t="shared" si="1953"/>
        <v>3.8157442604279352E-4</v>
      </c>
      <c r="BG1601" s="5">
        <f t="shared" si="1954"/>
        <v>2.3810244185070318E-4</v>
      </c>
      <c r="BH1601" s="5">
        <f t="shared" si="1955"/>
        <v>1.1143194278612912E-4</v>
      </c>
      <c r="BI1601" s="5">
        <f t="shared" si="1956"/>
        <v>4.1720119379126715E-5</v>
      </c>
      <c r="BJ1601" s="8">
        <f t="shared" si="1957"/>
        <v>0.52046098833997589</v>
      </c>
      <c r="BK1601" s="8">
        <f t="shared" si="1958"/>
        <v>0.22901830817329361</v>
      </c>
      <c r="BL1601" s="8">
        <f t="shared" si="1959"/>
        <v>0.23635817412197724</v>
      </c>
      <c r="BM1601" s="8">
        <f t="shared" si="1960"/>
        <v>0.59619234211446404</v>
      </c>
      <c r="BN1601" s="8">
        <f t="shared" si="1961"/>
        <v>0.40033445213479729</v>
      </c>
    </row>
    <row r="1602" spans="1:66" x14ac:dyDescent="0.25">
      <c r="A1602" t="s">
        <v>91</v>
      </c>
      <c r="B1602" t="s">
        <v>106</v>
      </c>
      <c r="C1602" t="s">
        <v>124</v>
      </c>
      <c r="D1602" t="s">
        <v>572</v>
      </c>
      <c r="E1602">
        <f>VLOOKUP(A1602,home!$A$2:$E$405,3,FALSE)</f>
        <v>1.5</v>
      </c>
      <c r="F1602">
        <f>VLOOKUP(B1602,home!$B$2:$E$405,3,FALSE)</f>
        <v>0.83</v>
      </c>
      <c r="G1602">
        <f>VLOOKUP(C1602,away!$B$2:$E$405,4,FALSE)</f>
        <v>0.77</v>
      </c>
      <c r="H1602">
        <f>VLOOKUP(A1602,away!$A$2:$E$405,3,FALSE)</f>
        <v>1.1974637681159399</v>
      </c>
      <c r="I1602">
        <f>VLOOKUP(C1602,away!$B$2:$E$405,3,FALSE)</f>
        <v>1.03</v>
      </c>
      <c r="J1602">
        <f>VLOOKUP(B1602,home!$B$2:$E$405,4,FALSE)</f>
        <v>1.31</v>
      </c>
      <c r="K1602" s="3">
        <f t="shared" si="1906"/>
        <v>0.95864999999999989</v>
      </c>
      <c r="L1602" s="3">
        <f t="shared" si="1907"/>
        <v>1.6157378623188379</v>
      </c>
      <c r="M1602" s="5">
        <f t="shared" si="1908"/>
        <v>7.6200453693917869E-2</v>
      </c>
      <c r="N1602" s="5">
        <f t="shared" si="1909"/>
        <v>7.3049564933674357E-2</v>
      </c>
      <c r="O1602" s="5">
        <f t="shared" si="1910"/>
        <v>0.12311995815913647</v>
      </c>
      <c r="P1602" s="5">
        <f t="shared" si="1911"/>
        <v>0.11802894788925616</v>
      </c>
      <c r="Q1602" s="5">
        <f t="shared" si="1912"/>
        <v>3.501448271183346E-2</v>
      </c>
      <c r="R1602" s="5">
        <f t="shared" si="1913"/>
        <v>9.9464789002413984E-2</v>
      </c>
      <c r="S1602" s="5">
        <f t="shared" si="1914"/>
        <v>4.5704559043054205E-2</v>
      </c>
      <c r="T1602" s="5">
        <f t="shared" si="1915"/>
        <v>5.6574225447017706E-2</v>
      </c>
      <c r="U1602" s="5">
        <f t="shared" si="1916"/>
        <v>9.5351919977164148E-2</v>
      </c>
      <c r="V1602" s="5">
        <f t="shared" si="1917"/>
        <v>7.8658922415089788E-3</v>
      </c>
      <c r="W1602" s="5">
        <f t="shared" si="1918"/>
        <v>1.1188877950566381E-2</v>
      </c>
      <c r="X1602" s="5">
        <f t="shared" si="1919"/>
        <v>1.8078293741594507E-2</v>
      </c>
      <c r="Y1602" s="5">
        <f t="shared" si="1920"/>
        <v>1.4604891842207968E-2</v>
      </c>
      <c r="Z1602" s="5">
        <f t="shared" si="1921"/>
        <v>5.3569675186251532E-2</v>
      </c>
      <c r="AA1602" s="5">
        <f t="shared" si="1922"/>
        <v>5.1354569117300027E-2</v>
      </c>
      <c r="AB1602" s="5">
        <f t="shared" si="1923"/>
        <v>2.4615528842149834E-2</v>
      </c>
      <c r="AC1602" s="5">
        <f t="shared" si="1924"/>
        <v>7.6148085450119E-4</v>
      </c>
      <c r="AD1602" s="5">
        <f t="shared" si="1925"/>
        <v>2.6815544618276148E-3</v>
      </c>
      <c r="AE1602" s="5">
        <f t="shared" si="1926"/>
        <v>4.3326890738448918E-3</v>
      </c>
      <c r="AF1602" s="5">
        <f t="shared" si="1927"/>
        <v>3.5002448911331664E-3</v>
      </c>
      <c r="AG1602" s="5">
        <f t="shared" si="1928"/>
        <v>1.8851593993306451E-3</v>
      </c>
      <c r="AH1602" s="5">
        <f t="shared" si="1929"/>
        <v>2.1638638117637131E-2</v>
      </c>
      <c r="AI1602" s="5">
        <f t="shared" si="1930"/>
        <v>2.0743880431472832E-2</v>
      </c>
      <c r="AJ1602" s="5">
        <f t="shared" si="1931"/>
        <v>9.943060487815715E-3</v>
      </c>
      <c r="AK1602" s="5">
        <f t="shared" si="1932"/>
        <v>3.1773049788815112E-3</v>
      </c>
      <c r="AL1602" s="5">
        <f t="shared" si="1933"/>
        <v>4.7179133318866848E-5</v>
      </c>
      <c r="AM1602" s="5">
        <f t="shared" si="1934"/>
        <v>5.1413443696620863E-4</v>
      </c>
      <c r="AN1602" s="5">
        <f t="shared" si="1935"/>
        <v>8.3070647612828129E-4</v>
      </c>
      <c r="AO1602" s="5">
        <f t="shared" si="1936"/>
        <v>6.7110195297696211E-4</v>
      </c>
      <c r="AP1602" s="5">
        <f t="shared" si="1937"/>
        <v>3.6144161163366461E-4</v>
      </c>
      <c r="AQ1602" s="5">
        <f t="shared" si="1938"/>
        <v>1.4599872423351319E-4</v>
      </c>
      <c r="AR1602" s="5">
        <f t="shared" si="1939"/>
        <v>6.9924733791363915E-3</v>
      </c>
      <c r="AS1602" s="5">
        <f t="shared" si="1940"/>
        <v>6.7033346049091011E-3</v>
      </c>
      <c r="AT1602" s="5">
        <f t="shared" si="1941"/>
        <v>3.2130758594980545E-3</v>
      </c>
      <c r="AU1602" s="5">
        <f t="shared" si="1942"/>
        <v>1.0267383909026032E-3</v>
      </c>
      <c r="AV1602" s="5">
        <f t="shared" si="1943"/>
        <v>2.4607068960969507E-4</v>
      </c>
      <c r="AW1602" s="5">
        <f t="shared" si="1944"/>
        <v>2.0299177286909516E-6</v>
      </c>
      <c r="AX1602" s="5">
        <f t="shared" si="1945"/>
        <v>8.2145829666275942E-5</v>
      </c>
      <c r="AY1602" s="5">
        <f t="shared" si="1946"/>
        <v>1.3272612722339607E-4</v>
      </c>
      <c r="AZ1602" s="5">
        <f t="shared" si="1947"/>
        <v>1.0722531453689407E-4</v>
      </c>
      <c r="BA1602" s="5">
        <f t="shared" si="1948"/>
        <v>5.7749333498768741E-5</v>
      </c>
      <c r="BB1602" s="5">
        <f t="shared" si="1949"/>
        <v>2.3326946164409557E-5</v>
      </c>
      <c r="BC1602" s="5">
        <f t="shared" si="1950"/>
        <v>7.538046026021947E-6</v>
      </c>
      <c r="BD1602" s="5">
        <f t="shared" si="1951"/>
        <v>1.8830006649878689E-3</v>
      </c>
      <c r="BE1602" s="5">
        <f t="shared" si="1952"/>
        <v>1.8051385874906204E-3</v>
      </c>
      <c r="BF1602" s="5">
        <f t="shared" si="1953"/>
        <v>8.6524805344894145E-4</v>
      </c>
      <c r="BG1602" s="5">
        <f t="shared" si="1954"/>
        <v>2.7649001547960924E-4</v>
      </c>
      <c r="BH1602" s="5">
        <f t="shared" si="1955"/>
        <v>6.6264288334881824E-5</v>
      </c>
      <c r="BI1602" s="5">
        <f t="shared" si="1956"/>
        <v>1.2704852002446895E-5</v>
      </c>
      <c r="BJ1602" s="8">
        <f t="shared" si="1957"/>
        <v>0.22384407925208513</v>
      </c>
      <c r="BK1602" s="8">
        <f t="shared" si="1958"/>
        <v>0.24874123898278067</v>
      </c>
      <c r="BL1602" s="8">
        <f t="shared" si="1959"/>
        <v>0.47250018849977193</v>
      </c>
      <c r="BM1602" s="8">
        <f t="shared" si="1960"/>
        <v>0.4736462893211621</v>
      </c>
      <c r="BN1602" s="8">
        <f t="shared" si="1961"/>
        <v>0.52487819639023225</v>
      </c>
    </row>
    <row r="1603" spans="1:66" x14ac:dyDescent="0.25">
      <c r="A1603" t="s">
        <v>91</v>
      </c>
      <c r="B1603" t="s">
        <v>370</v>
      </c>
      <c r="C1603" t="s">
        <v>389</v>
      </c>
      <c r="D1603" t="s">
        <v>572</v>
      </c>
      <c r="E1603">
        <f>VLOOKUP(A1603,home!$A$2:$E$405,3,FALSE)</f>
        <v>1.5</v>
      </c>
      <c r="F1603">
        <f>VLOOKUP(B1603,home!$B$2:$E$405,3,FALSE)</f>
        <v>1.39</v>
      </c>
      <c r="G1603">
        <f>VLOOKUP(C1603,away!$B$2:$E$405,4,FALSE)</f>
        <v>0.72</v>
      </c>
      <c r="H1603">
        <f>VLOOKUP(A1603,away!$A$2:$E$405,3,FALSE)</f>
        <v>1.1974637681159399</v>
      </c>
      <c r="I1603">
        <f>VLOOKUP(C1603,away!$B$2:$E$405,3,FALSE)</f>
        <v>1.04</v>
      </c>
      <c r="J1603">
        <f>VLOOKUP(B1603,home!$B$2:$E$405,4,FALSE)</f>
        <v>0.65</v>
      </c>
      <c r="K1603" s="3">
        <f t="shared" si="1906"/>
        <v>1.5011999999999999</v>
      </c>
      <c r="L1603" s="3">
        <f t="shared" si="1907"/>
        <v>0.80948550724637547</v>
      </c>
      <c r="M1603" s="5">
        <f t="shared" si="1908"/>
        <v>9.9193230569521756E-2</v>
      </c>
      <c r="N1603" s="5">
        <f t="shared" si="1909"/>
        <v>0.14890887773096606</v>
      </c>
      <c r="O1603" s="5">
        <f t="shared" si="1910"/>
        <v>8.0295482562976001E-2</v>
      </c>
      <c r="P1603" s="5">
        <f t="shared" si="1911"/>
        <v>0.12053957842353956</v>
      </c>
      <c r="Q1603" s="5">
        <f t="shared" si="1912"/>
        <v>0.11177100362486311</v>
      </c>
      <c r="R1603" s="5">
        <f t="shared" si="1913"/>
        <v>3.2499014716041559E-2</v>
      </c>
      <c r="S1603" s="5">
        <f t="shared" si="1914"/>
        <v>3.6619913181326222E-2</v>
      </c>
      <c r="T1603" s="5">
        <f t="shared" si="1915"/>
        <v>9.0477007564708792E-2</v>
      </c>
      <c r="U1603" s="5">
        <f t="shared" si="1916"/>
        <v>4.8787520891721586E-2</v>
      </c>
      <c r="V1603" s="5">
        <f t="shared" si="1917"/>
        <v>4.9445006046836036E-3</v>
      </c>
      <c r="W1603" s="5">
        <f t="shared" si="1918"/>
        <v>5.5930210213881518E-2</v>
      </c>
      <c r="X1603" s="5">
        <f t="shared" si="1919"/>
        <v>4.527469458538029E-2</v>
      </c>
      <c r="Y1603" s="5">
        <f t="shared" si="1920"/>
        <v>1.8324604555935646E-2</v>
      </c>
      <c r="Z1603" s="5">
        <f t="shared" si="1921"/>
        <v>8.7691604708074414E-3</v>
      </c>
      <c r="AA1603" s="5">
        <f t="shared" si="1922"/>
        <v>1.3164263698776131E-2</v>
      </c>
      <c r="AB1603" s="5">
        <f t="shared" si="1923"/>
        <v>9.8810963323013624E-3</v>
      </c>
      <c r="AC1603" s="5">
        <f t="shared" si="1924"/>
        <v>3.7553471074934654E-4</v>
      </c>
      <c r="AD1603" s="5">
        <f t="shared" si="1925"/>
        <v>2.099060789326972E-2</v>
      </c>
      <c r="AE1603" s="5">
        <f t="shared" si="1926"/>
        <v>1.6991592877893213E-2</v>
      </c>
      <c r="AF1603" s="5">
        <f t="shared" si="1927"/>
        <v>6.8772240898426432E-3</v>
      </c>
      <c r="AG1603" s="5">
        <f t="shared" si="1928"/>
        <v>1.8556710769377551E-3</v>
      </c>
      <c r="AH1603" s="5">
        <f t="shared" si="1929"/>
        <v>1.7746270779591064E-3</v>
      </c>
      <c r="AI1603" s="5">
        <f t="shared" si="1930"/>
        <v>2.6640701694322102E-3</v>
      </c>
      <c r="AJ1603" s="5">
        <f t="shared" si="1931"/>
        <v>1.9996510691758168E-3</v>
      </c>
      <c r="AK1603" s="5">
        <f t="shared" si="1932"/>
        <v>1.0006253950155791E-3</v>
      </c>
      <c r="AL1603" s="5">
        <f t="shared" si="1933"/>
        <v>1.825398586465268E-5</v>
      </c>
      <c r="AM1603" s="5">
        <f t="shared" si="1934"/>
        <v>6.302220113875298E-3</v>
      </c>
      <c r="AN1603" s="5">
        <f t="shared" si="1935"/>
        <v>5.1015558456586566E-3</v>
      </c>
      <c r="AO1603" s="5">
        <f t="shared" si="1936"/>
        <v>2.0648177607343545E-3</v>
      </c>
      <c r="AP1603" s="5">
        <f t="shared" si="1937"/>
        <v>5.5714668413979138E-4</v>
      </c>
      <c r="AQ1603" s="5">
        <f t="shared" si="1938"/>
        <v>1.1275054155538378E-4</v>
      </c>
      <c r="AR1603" s="5">
        <f t="shared" si="1939"/>
        <v>2.8730698007497612E-4</v>
      </c>
      <c r="AS1603" s="5">
        <f t="shared" si="1940"/>
        <v>4.313052384885542E-4</v>
      </c>
      <c r="AT1603" s="5">
        <f t="shared" si="1941"/>
        <v>3.2373771200950875E-4</v>
      </c>
      <c r="AU1603" s="5">
        <f t="shared" si="1942"/>
        <v>1.6199835108955823E-4</v>
      </c>
      <c r="AV1603" s="5">
        <f t="shared" si="1943"/>
        <v>6.0797981163911159E-5</v>
      </c>
      <c r="AW1603" s="5">
        <f t="shared" si="1944"/>
        <v>6.1617325318842088E-7</v>
      </c>
      <c r="AX1603" s="5">
        <f t="shared" si="1945"/>
        <v>1.576815472491603E-3</v>
      </c>
      <c r="AY1603" s="5">
        <f t="shared" si="1946"/>
        <v>1.2764092725837985E-3</v>
      </c>
      <c r="AZ1603" s="5">
        <f t="shared" si="1947"/>
        <v>5.1661740373573661E-4</v>
      </c>
      <c r="BA1603" s="5">
        <f t="shared" si="1948"/>
        <v>1.393981003717761E-4</v>
      </c>
      <c r="BB1603" s="5">
        <f t="shared" si="1949"/>
        <v>2.821018549715708E-5</v>
      </c>
      <c r="BC1603" s="5">
        <f t="shared" si="1950"/>
        <v>4.5671472633361102E-6</v>
      </c>
      <c r="BD1603" s="5">
        <f t="shared" si="1951"/>
        <v>3.8761806083569384E-5</v>
      </c>
      <c r="BE1603" s="5">
        <f t="shared" si="1952"/>
        <v>5.8189223292654354E-5</v>
      </c>
      <c r="BF1603" s="5">
        <f t="shared" si="1953"/>
        <v>4.3676831003466357E-5</v>
      </c>
      <c r="BG1603" s="5">
        <f t="shared" si="1954"/>
        <v>2.1855886234134567E-5</v>
      </c>
      <c r="BH1603" s="5">
        <f t="shared" si="1955"/>
        <v>8.2025141036706983E-6</v>
      </c>
      <c r="BI1603" s="5">
        <f t="shared" si="1956"/>
        <v>2.4627228344860895E-6</v>
      </c>
      <c r="BJ1603" s="8">
        <f t="shared" si="1957"/>
        <v>0.53508200274158546</v>
      </c>
      <c r="BK1603" s="8">
        <f t="shared" si="1958"/>
        <v>0.26296742074826895</v>
      </c>
      <c r="BL1603" s="8">
        <f t="shared" si="1959"/>
        <v>0.1935046471597778</v>
      </c>
      <c r="BM1603" s="8">
        <f t="shared" si="1960"/>
        <v>0.40584025039320137</v>
      </c>
      <c r="BN1603" s="8">
        <f t="shared" si="1961"/>
        <v>0.59320718762790803</v>
      </c>
    </row>
    <row r="1604" spans="1:66" x14ac:dyDescent="0.25">
      <c r="A1604" t="s">
        <v>91</v>
      </c>
      <c r="B1604" t="s">
        <v>371</v>
      </c>
      <c r="C1604" t="s">
        <v>98</v>
      </c>
      <c r="D1604" t="s">
        <v>572</v>
      </c>
      <c r="E1604">
        <f>VLOOKUP(A1604,home!$A$2:$E$405,3,FALSE)</f>
        <v>1.5</v>
      </c>
      <c r="F1604">
        <f>VLOOKUP(B1604,home!$B$2:$E$405,3,FALSE)</f>
        <v>0.87</v>
      </c>
      <c r="G1604">
        <f>VLOOKUP(C1604,away!$B$2:$E$405,4,FALSE)</f>
        <v>1.19</v>
      </c>
      <c r="H1604">
        <f>VLOOKUP(A1604,away!$A$2:$E$405,3,FALSE)</f>
        <v>1.1974637681159399</v>
      </c>
      <c r="I1604">
        <f>VLOOKUP(C1604,away!$B$2:$E$405,3,FALSE)</f>
        <v>0.49</v>
      </c>
      <c r="J1604">
        <f>VLOOKUP(B1604,home!$B$2:$E$405,4,FALSE)</f>
        <v>0.91</v>
      </c>
      <c r="K1604" s="3">
        <f t="shared" si="1906"/>
        <v>1.5529499999999998</v>
      </c>
      <c r="L1604" s="3">
        <f t="shared" si="1907"/>
        <v>0.53394909420289771</v>
      </c>
      <c r="M1604" s="5">
        <f t="shared" si="1908"/>
        <v>0.12407127325312893</v>
      </c>
      <c r="N1604" s="5">
        <f t="shared" si="1909"/>
        <v>0.19267648379844651</v>
      </c>
      <c r="O1604" s="5">
        <f t="shared" si="1910"/>
        <v>6.6247743970108408E-2</v>
      </c>
      <c r="P1604" s="5">
        <f t="shared" si="1911"/>
        <v>0.10287943399837983</v>
      </c>
      <c r="Q1604" s="5">
        <f t="shared" si="1912"/>
        <v>0.1496084727573988</v>
      </c>
      <c r="R1604" s="5">
        <f t="shared" si="1913"/>
        <v>1.7686461442912429E-2</v>
      </c>
      <c r="S1604" s="5">
        <f t="shared" si="1914"/>
        <v>2.132681011146163E-2</v>
      </c>
      <c r="T1604" s="5">
        <f t="shared" si="1915"/>
        <v>7.9883308513891998E-2</v>
      </c>
      <c r="U1604" s="5">
        <f t="shared" si="1916"/>
        <v>2.7466190297770851E-2</v>
      </c>
      <c r="V1604" s="5">
        <f t="shared" si="1917"/>
        <v>1.9649012089130559E-3</v>
      </c>
      <c r="W1604" s="5">
        <f t="shared" si="1918"/>
        <v>7.7444825922867486E-2</v>
      </c>
      <c r="X1604" s="5">
        <f t="shared" si="1919"/>
        <v>4.1351594652216189E-2</v>
      </c>
      <c r="Y1604" s="5">
        <f t="shared" si="1920"/>
        <v>1.1039823254198111E-2</v>
      </c>
      <c r="Z1604" s="5">
        <f t="shared" si="1921"/>
        <v>3.1478900223658561E-3</v>
      </c>
      <c r="AA1604" s="5">
        <f t="shared" si="1922"/>
        <v>4.8885158102330547E-3</v>
      </c>
      <c r="AB1604" s="5">
        <f t="shared" si="1923"/>
        <v>3.7958103137507126E-3</v>
      </c>
      <c r="AC1604" s="5">
        <f t="shared" si="1924"/>
        <v>1.0183054411761742E-4</v>
      </c>
      <c r="AD1604" s="5">
        <f t="shared" si="1925"/>
        <v>3.0066985604229244E-2</v>
      </c>
      <c r="AE1604" s="5">
        <f t="shared" si="1926"/>
        <v>1.6054239728789773E-2</v>
      </c>
      <c r="AF1604" s="5">
        <f t="shared" si="1927"/>
        <v>4.2860733806517363E-3</v>
      </c>
      <c r="AG1604" s="5">
        <f t="shared" si="1928"/>
        <v>7.6284833309538211E-4</v>
      </c>
      <c r="AH1604" s="5">
        <f t="shared" si="1929"/>
        <v>4.2020325652314709E-4</v>
      </c>
      <c r="AI1604" s="5">
        <f t="shared" si="1930"/>
        <v>6.5255464721762114E-4</v>
      </c>
      <c r="AJ1604" s="5">
        <f t="shared" si="1931"/>
        <v>5.0669236969830246E-4</v>
      </c>
      <c r="AK1604" s="5">
        <f t="shared" si="1932"/>
        <v>2.6228930517432626E-4</v>
      </c>
      <c r="AL1604" s="5">
        <f t="shared" si="1933"/>
        <v>3.3775001957766519E-6</v>
      </c>
      <c r="AM1604" s="5">
        <f t="shared" si="1934"/>
        <v>9.3385050588175641E-3</v>
      </c>
      <c r="AN1604" s="5">
        <f t="shared" si="1935"/>
        <v>4.9862863173648171E-3</v>
      </c>
      <c r="AO1604" s="5">
        <f t="shared" si="1936"/>
        <v>1.3312115312966231E-3</v>
      </c>
      <c r="AP1604" s="5">
        <f t="shared" si="1937"/>
        <v>2.369330637760948E-4</v>
      </c>
      <c r="AQ1604" s="5">
        <f t="shared" si="1938"/>
        <v>3.1627548697490805E-5</v>
      </c>
      <c r="AR1604" s="5">
        <f t="shared" si="1939"/>
        <v>4.4873429640328471E-5</v>
      </c>
      <c r="AS1604" s="5">
        <f t="shared" si="1940"/>
        <v>6.9686192559948086E-5</v>
      </c>
      <c r="AT1604" s="5">
        <f t="shared" si="1941"/>
        <v>5.4109586367985701E-5</v>
      </c>
      <c r="AU1604" s="5">
        <f t="shared" si="1942"/>
        <v>2.8009827383387794E-5</v>
      </c>
      <c r="AV1604" s="5">
        <f t="shared" si="1943"/>
        <v>1.0874465358758011E-5</v>
      </c>
      <c r="AW1604" s="5">
        <f t="shared" si="1944"/>
        <v>7.7794735629720339E-8</v>
      </c>
      <c r="AX1604" s="5">
        <f t="shared" si="1945"/>
        <v>2.4170385718484534E-3</v>
      </c>
      <c r="AY1604" s="5">
        <f t="shared" si="1946"/>
        <v>1.2905755560919472E-3</v>
      </c>
      <c r="AZ1604" s="5">
        <f t="shared" si="1947"/>
        <v>3.4455082458784809E-4</v>
      </c>
      <c r="BA1604" s="5">
        <f t="shared" si="1948"/>
        <v>6.1324200231847674E-5</v>
      </c>
      <c r="BB1604" s="5">
        <f t="shared" si="1949"/>
        <v>8.186000291628049E-6</v>
      </c>
      <c r="BC1604" s="5">
        <f t="shared" si="1950"/>
        <v>8.7418148817189094E-7</v>
      </c>
      <c r="BD1604" s="5">
        <f t="shared" si="1951"/>
        <v>3.9933545183718053E-6</v>
      </c>
      <c r="BE1604" s="5">
        <f t="shared" si="1952"/>
        <v>6.2014798993054942E-6</v>
      </c>
      <c r="BF1604" s="5">
        <f t="shared" si="1953"/>
        <v>4.8152941048132347E-6</v>
      </c>
      <c r="BG1604" s="5">
        <f t="shared" si="1954"/>
        <v>2.4926369933565707E-6</v>
      </c>
      <c r="BH1604" s="5">
        <f t="shared" si="1955"/>
        <v>9.6773515470827106E-7</v>
      </c>
      <c r="BI1604" s="5">
        <f t="shared" si="1956"/>
        <v>3.0056886170084199E-7</v>
      </c>
      <c r="BJ1604" s="8">
        <f t="shared" si="1957"/>
        <v>0.62322176880027791</v>
      </c>
      <c r="BK1604" s="8">
        <f t="shared" si="1958"/>
        <v>0.25163820217228883</v>
      </c>
      <c r="BL1604" s="8">
        <f t="shared" si="1959"/>
        <v>0.12215278598423154</v>
      </c>
      <c r="BM1604" s="8">
        <f t="shared" si="1960"/>
        <v>0.34570027999743264</v>
      </c>
      <c r="BN1604" s="8">
        <f t="shared" si="1961"/>
        <v>0.6531698692203749</v>
      </c>
    </row>
    <row r="1605" spans="1:66" x14ac:dyDescent="0.25">
      <c r="A1605" t="s">
        <v>114</v>
      </c>
      <c r="B1605" t="s">
        <v>104</v>
      </c>
      <c r="C1605" t="s">
        <v>377</v>
      </c>
      <c r="D1605" t="s">
        <v>572</v>
      </c>
      <c r="E1605">
        <f>VLOOKUP(A1605,home!$A$2:$E$405,3,FALSE)</f>
        <v>1.35326086956522</v>
      </c>
      <c r="F1605">
        <f>VLOOKUP(B1605,home!$B$2:$E$405,3,FALSE)</f>
        <v>1.03</v>
      </c>
      <c r="G1605">
        <f>VLOOKUP(C1605,away!$B$2:$E$405,4,FALSE)</f>
        <v>0.64</v>
      </c>
      <c r="H1605">
        <f>VLOOKUP(A1605,away!$A$2:$E$405,3,FALSE)</f>
        <v>1.10869565217391</v>
      </c>
      <c r="I1605">
        <f>VLOOKUP(C1605,away!$B$2:$E$405,3,FALSE)</f>
        <v>1.31</v>
      </c>
      <c r="J1605">
        <f>VLOOKUP(B1605,home!$B$2:$E$405,4,FALSE)</f>
        <v>0.59</v>
      </c>
      <c r="K1605" s="3">
        <f t="shared" si="1906"/>
        <v>0.892069565217393</v>
      </c>
      <c r="L1605" s="3">
        <f t="shared" si="1907"/>
        <v>0.85691086956521501</v>
      </c>
      <c r="M1605" s="5">
        <f t="shared" si="1908"/>
        <v>0.17395120766973665</v>
      </c>
      <c r="N1605" s="5">
        <f t="shared" si="1909"/>
        <v>0.1551765781949824</v>
      </c>
      <c r="O1605" s="5">
        <f t="shared" si="1910"/>
        <v>0.14906068062619332</v>
      </c>
      <c r="P1605" s="5">
        <f t="shared" si="1911"/>
        <v>0.13297249655721696</v>
      </c>
      <c r="Q1605" s="5">
        <f t="shared" si="1912"/>
        <v>6.9214151321160378E-2</v>
      </c>
      <c r="R1605" s="5">
        <f t="shared" si="1913"/>
        <v>6.3865858726687069E-2</v>
      </c>
      <c r="S1605" s="5">
        <f t="shared" si="1914"/>
        <v>2.5411845478861925E-2</v>
      </c>
      <c r="T1605" s="5">
        <f t="shared" si="1915"/>
        <v>5.9310358594833905E-2</v>
      </c>
      <c r="U1605" s="5">
        <f t="shared" si="1916"/>
        <v>5.6972788826551171E-2</v>
      </c>
      <c r="V1605" s="5">
        <f t="shared" si="1917"/>
        <v>2.1583808092682098E-3</v>
      </c>
      <c r="W1605" s="5">
        <f t="shared" si="1918"/>
        <v>2.0581279291986127E-2</v>
      </c>
      <c r="X1605" s="5">
        <f t="shared" si="1919"/>
        <v>1.7636321934860387E-2</v>
      </c>
      <c r="Y1605" s="5">
        <f t="shared" si="1920"/>
        <v>7.5563779825666448E-3</v>
      </c>
      <c r="Z1605" s="5">
        <f t="shared" si="1921"/>
        <v>1.8242449512338197E-2</v>
      </c>
      <c r="AA1605" s="5">
        <f t="shared" si="1922"/>
        <v>1.6273534004971779E-2</v>
      </c>
      <c r="AB1605" s="5">
        <f t="shared" si="1923"/>
        <v>7.258562202182817E-3</v>
      </c>
      <c r="AC1605" s="5">
        <f t="shared" si="1924"/>
        <v>1.0311989514700855E-4</v>
      </c>
      <c r="AD1605" s="5">
        <f t="shared" si="1925"/>
        <v>4.5899832174049497E-3</v>
      </c>
      <c r="AE1605" s="5">
        <f t="shared" si="1926"/>
        <v>3.9332065101162182E-3</v>
      </c>
      <c r="AF1605" s="5">
        <f t="shared" si="1927"/>
        <v>1.6852037053816269E-3</v>
      </c>
      <c r="AG1605" s="5">
        <f t="shared" si="1928"/>
        <v>4.8135645752436416E-4</v>
      </c>
      <c r="AH1605" s="5">
        <f t="shared" si="1929"/>
        <v>3.908038318654313E-3</v>
      </c>
      <c r="AI1605" s="5">
        <f t="shared" si="1930"/>
        <v>3.4862420437748644E-3</v>
      </c>
      <c r="AJ1605" s="5">
        <f t="shared" si="1931"/>
        <v>1.5549852121164195E-3</v>
      </c>
      <c r="AK1605" s="5">
        <f t="shared" si="1932"/>
        <v>4.6238499403072333E-4</v>
      </c>
      <c r="AL1605" s="5">
        <f t="shared" si="1933"/>
        <v>3.1530933498202458E-6</v>
      </c>
      <c r="AM1605" s="5">
        <f t="shared" si="1934"/>
        <v>8.1891686662111313E-4</v>
      </c>
      <c r="AN1605" s="5">
        <f t="shared" si="1935"/>
        <v>7.017387642779192E-4</v>
      </c>
      <c r="AO1605" s="5">
        <f t="shared" si="1936"/>
        <v>3.0066378735250557E-4</v>
      </c>
      <c r="AP1605" s="5">
        <f t="shared" si="1937"/>
        <v>8.5880689155668836E-5</v>
      </c>
      <c r="AQ1605" s="5">
        <f t="shared" si="1938"/>
        <v>1.839802400581102E-5</v>
      </c>
      <c r="AR1605" s="5">
        <f t="shared" si="1939"/>
        <v>6.6976810278644998E-4</v>
      </c>
      <c r="AS1605" s="5">
        <f t="shared" si="1940"/>
        <v>5.9747974024918654E-4</v>
      </c>
      <c r="AT1605" s="5">
        <f t="shared" si="1941"/>
        <v>2.6649674605514639E-4</v>
      </c>
      <c r="AU1605" s="5">
        <f t="shared" si="1942"/>
        <v>7.9244545461754814E-5</v>
      </c>
      <c r="AV1605" s="5">
        <f t="shared" si="1943"/>
        <v>1.7672911803979386E-5</v>
      </c>
      <c r="AW1605" s="5">
        <f t="shared" si="1944"/>
        <v>6.695279354803489E-8</v>
      </c>
      <c r="AX1605" s="5">
        <f t="shared" si="1945"/>
        <v>1.2175513552598097E-4</v>
      </c>
      <c r="AY1605" s="5">
        <f t="shared" si="1946"/>
        <v>1.0433329905759895E-4</v>
      </c>
      <c r="AZ1605" s="5">
        <f t="shared" si="1947"/>
        <v>4.4702169010027375E-5</v>
      </c>
      <c r="BA1605" s="5">
        <f t="shared" si="1948"/>
        <v>1.2768591505944589E-5</v>
      </c>
      <c r="BB1605" s="5">
        <f t="shared" si="1949"/>
        <v>2.7353862126204979E-6</v>
      </c>
      <c r="BC1605" s="5">
        <f t="shared" si="1950"/>
        <v>4.6879643561066645E-7</v>
      </c>
      <c r="BD1605" s="5">
        <f t="shared" si="1951"/>
        <v>9.5655261227630149E-5</v>
      </c>
      <c r="BE1605" s="5">
        <f t="shared" si="1952"/>
        <v>8.5331147294088168E-5</v>
      </c>
      <c r="BF1605" s="5">
        <f t="shared" si="1953"/>
        <v>3.806065973306928E-5</v>
      </c>
      <c r="BG1605" s="5">
        <f t="shared" si="1954"/>
        <v>1.1317585393322082E-5</v>
      </c>
      <c r="BH1605" s="5">
        <f t="shared" si="1955"/>
        <v>2.5240183702828868E-6</v>
      </c>
      <c r="BI1605" s="5">
        <f t="shared" si="1956"/>
        <v>4.5031999403579371E-7</v>
      </c>
      <c r="BJ1605" s="8">
        <f t="shared" si="1957"/>
        <v>0.34237717871997769</v>
      </c>
      <c r="BK1605" s="8">
        <f t="shared" si="1958"/>
        <v>0.33470453680263818</v>
      </c>
      <c r="BL1605" s="8">
        <f t="shared" si="1959"/>
        <v>0.30470707599353147</v>
      </c>
      <c r="BM1605" s="8">
        <f t="shared" si="1960"/>
        <v>0.25568600158624483</v>
      </c>
      <c r="BN1605" s="8">
        <f t="shared" si="1961"/>
        <v>0.7442409730959767</v>
      </c>
    </row>
    <row r="1606" spans="1:66" x14ac:dyDescent="0.25">
      <c r="A1606" t="s">
        <v>114</v>
      </c>
      <c r="B1606" t="s">
        <v>115</v>
      </c>
      <c r="C1606" t="s">
        <v>128</v>
      </c>
      <c r="D1606" t="s">
        <v>572</v>
      </c>
      <c r="E1606">
        <f>VLOOKUP(A1606,home!$A$2:$E$405,3,FALSE)</f>
        <v>1.35326086956522</v>
      </c>
      <c r="F1606">
        <f>VLOOKUP(B1606,home!$B$2:$E$405,3,FALSE)</f>
        <v>0.8</v>
      </c>
      <c r="G1606">
        <f>VLOOKUP(C1606,away!$B$2:$E$405,4,FALSE)</f>
        <v>0.8</v>
      </c>
      <c r="H1606">
        <f>VLOOKUP(A1606,away!$A$2:$E$405,3,FALSE)</f>
        <v>1.10869565217391</v>
      </c>
      <c r="I1606">
        <f>VLOOKUP(C1606,away!$B$2:$E$405,3,FALSE)</f>
        <v>0.84</v>
      </c>
      <c r="J1606">
        <f>VLOOKUP(B1606,home!$B$2:$E$405,4,FALSE)</f>
        <v>1.1000000000000001</v>
      </c>
      <c r="K1606" s="3">
        <f t="shared" si="1906"/>
        <v>0.86608695652174095</v>
      </c>
      <c r="L1606" s="3">
        <f t="shared" si="1907"/>
        <v>1.0244347826086928</v>
      </c>
      <c r="M1606" s="5">
        <f t="shared" si="1908"/>
        <v>0.15099300932037849</v>
      </c>
      <c r="N1606" s="5">
        <f t="shared" si="1909"/>
        <v>0.13077307589834547</v>
      </c>
      <c r="O1606" s="5">
        <f t="shared" si="1910"/>
        <v>0.15468249067855427</v>
      </c>
      <c r="P1606" s="5">
        <f t="shared" si="1911"/>
        <v>0.13396848757899163</v>
      </c>
      <c r="Q1606" s="5">
        <f t="shared" si="1912"/>
        <v>5.6630427649892325E-2</v>
      </c>
      <c r="R1606" s="5">
        <f t="shared" si="1913"/>
        <v>7.9231061855827942E-2</v>
      </c>
      <c r="S1606" s="5">
        <f t="shared" si="1914"/>
        <v>2.9715871855565717E-2</v>
      </c>
      <c r="T1606" s="5">
        <f t="shared" si="1915"/>
        <v>5.8014179838554752E-2</v>
      </c>
      <c r="U1606" s="5">
        <f t="shared" si="1916"/>
        <v>6.8620989224699822E-2</v>
      </c>
      <c r="V1606" s="5">
        <f t="shared" si="1917"/>
        <v>2.9294883897088668E-3</v>
      </c>
      <c r="W1606" s="5">
        <f t="shared" si="1918"/>
        <v>1.6348958243273301E-2</v>
      </c>
      <c r="X1606" s="5">
        <f t="shared" si="1919"/>
        <v>1.674844148382628E-2</v>
      </c>
      <c r="Y1606" s="5">
        <f t="shared" si="1920"/>
        <v>8.5788430052589921E-3</v>
      </c>
      <c r="Z1606" s="5">
        <f t="shared" si="1921"/>
        <v>2.7055685209376994E-2</v>
      </c>
      <c r="AA1606" s="5">
        <f t="shared" si="1922"/>
        <v>2.3432576059599603E-2</v>
      </c>
      <c r="AB1606" s="5">
        <f t="shared" si="1923"/>
        <v>1.0147324241461413E-2</v>
      </c>
      <c r="AC1606" s="5">
        <f t="shared" si="1924"/>
        <v>1.6244921317714312E-4</v>
      </c>
      <c r="AD1606" s="5">
        <f t="shared" si="1925"/>
        <v>3.5399048718043995E-3</v>
      </c>
      <c r="AE1606" s="5">
        <f t="shared" si="1926"/>
        <v>3.6264016778023928E-3</v>
      </c>
      <c r="AF1606" s="5">
        <f t="shared" si="1927"/>
        <v>1.8575060072256462E-3</v>
      </c>
      <c r="AG1606" s="5">
        <f t="shared" si="1928"/>
        <v>6.3429792090218191E-4</v>
      </c>
      <c r="AH1606" s="5">
        <f t="shared" si="1929"/>
        <v>6.9291962489493363E-3</v>
      </c>
      <c r="AI1606" s="5">
        <f t="shared" si="1930"/>
        <v>6.0012864903943941E-3</v>
      </c>
      <c r="AJ1606" s="5">
        <f t="shared" si="1931"/>
        <v>2.5988179758403601E-3</v>
      </c>
      <c r="AK1606" s="5">
        <f t="shared" si="1932"/>
        <v>7.5026745041652308E-4</v>
      </c>
      <c r="AL1606" s="5">
        <f t="shared" si="1933"/>
        <v>5.765319996122989E-6</v>
      </c>
      <c r="AM1606" s="5">
        <f t="shared" si="1934"/>
        <v>6.1317308735951129E-4</v>
      </c>
      <c r="AN1606" s="5">
        <f t="shared" si="1935"/>
        <v>6.2815583845064196E-4</v>
      </c>
      <c r="AO1606" s="5">
        <f t="shared" si="1936"/>
        <v>3.2175234490378226E-4</v>
      </c>
      <c r="AP1606" s="5">
        <f t="shared" si="1937"/>
        <v>1.0987143116844777E-4</v>
      </c>
      <c r="AQ1606" s="5">
        <f t="shared" si="1938"/>
        <v>2.8139028925988686E-5</v>
      </c>
      <c r="AR1606" s="5">
        <f t="shared" si="1939"/>
        <v>1.4197019305890771E-3</v>
      </c>
      <c r="AS1606" s="5">
        <f t="shared" si="1940"/>
        <v>1.2295853242319337E-3</v>
      </c>
      <c r="AT1606" s="5">
        <f t="shared" si="1941"/>
        <v>5.3246390562391663E-4</v>
      </c>
      <c r="AU1606" s="5">
        <f t="shared" si="1942"/>
        <v>1.5372001449316585E-4</v>
      </c>
      <c r="AV1606" s="5">
        <f t="shared" si="1943"/>
        <v>3.3283724877215977E-5</v>
      </c>
      <c r="AW1606" s="5">
        <f t="shared" si="1944"/>
        <v>1.4209105216304884E-7</v>
      </c>
      <c r="AX1606" s="5">
        <f t="shared" si="1945"/>
        <v>8.85102021753731E-5</v>
      </c>
      <c r="AY1606" s="5">
        <f t="shared" si="1946"/>
        <v>9.0672929724179793E-5</v>
      </c>
      <c r="AZ1606" s="5">
        <f t="shared" si="1947"/>
        <v>4.6444251525241693E-5</v>
      </c>
      <c r="BA1606" s="5">
        <f t="shared" si="1948"/>
        <v>1.5859702238228141E-5</v>
      </c>
      <c r="BB1606" s="5">
        <f t="shared" si="1949"/>
        <v>4.0618076536644613E-6</v>
      </c>
      <c r="BC1606" s="5">
        <f t="shared" si="1950"/>
        <v>8.3221140813601564E-7</v>
      </c>
      <c r="BD1606" s="5">
        <f t="shared" si="1951"/>
        <v>2.4239867310536035E-4</v>
      </c>
      <c r="BE1606" s="5">
        <f t="shared" si="1952"/>
        <v>2.0993832905472995E-4</v>
      </c>
      <c r="BF1606" s="5">
        <f t="shared" si="1953"/>
        <v>9.0912424234135397E-5</v>
      </c>
      <c r="BG1606" s="5">
        <f t="shared" si="1954"/>
        <v>2.6246021604985239E-5</v>
      </c>
      <c r="BH1606" s="5">
        <f t="shared" si="1955"/>
        <v>5.68283424316638E-6</v>
      </c>
      <c r="BI1606" s="5">
        <f t="shared" si="1956"/>
        <v>9.8436572281630049E-7</v>
      </c>
      <c r="BJ1606" s="8">
        <f t="shared" si="1957"/>
        <v>0.29869950943241902</v>
      </c>
      <c r="BK1606" s="8">
        <f t="shared" si="1958"/>
        <v>0.31786574460754219</v>
      </c>
      <c r="BL1606" s="8">
        <f t="shared" si="1959"/>
        <v>0.35633892777352427</v>
      </c>
      <c r="BM1606" s="8">
        <f t="shared" si="1960"/>
        <v>0.29359078320220028</v>
      </c>
      <c r="BN1606" s="8">
        <f t="shared" si="1961"/>
        <v>0.70627855298199016</v>
      </c>
    </row>
    <row r="1607" spans="1:66" x14ac:dyDescent="0.25">
      <c r="A1607" t="s">
        <v>114</v>
      </c>
      <c r="B1607" t="s">
        <v>119</v>
      </c>
      <c r="C1607" t="s">
        <v>92</v>
      </c>
      <c r="D1607" t="s">
        <v>572</v>
      </c>
      <c r="E1607">
        <f>VLOOKUP(A1607,home!$A$2:$E$405,3,FALSE)</f>
        <v>1.35326086956522</v>
      </c>
      <c r="F1607">
        <f>VLOOKUP(B1607,home!$B$2:$E$405,3,FALSE)</f>
        <v>0.93</v>
      </c>
      <c r="G1607">
        <f>VLOOKUP(C1607,away!$B$2:$E$405,4,FALSE)</f>
        <v>1.19</v>
      </c>
      <c r="H1607">
        <f>VLOOKUP(A1607,away!$A$2:$E$405,3,FALSE)</f>
        <v>1.10869565217391</v>
      </c>
      <c r="I1607">
        <f>VLOOKUP(C1607,away!$B$2:$E$405,3,FALSE)</f>
        <v>0.64</v>
      </c>
      <c r="J1607">
        <f>VLOOKUP(B1607,home!$B$2:$E$405,4,FALSE)</f>
        <v>1.1399999999999999</v>
      </c>
      <c r="K1607" s="3">
        <f t="shared" si="1906"/>
        <v>1.4976538043478289</v>
      </c>
      <c r="L1607" s="3">
        <f t="shared" si="1907"/>
        <v>0.80890434782608467</v>
      </c>
      <c r="M1607" s="5">
        <f t="shared" si="1908"/>
        <v>9.9603482297754092E-2</v>
      </c>
      <c r="N1607" s="5">
        <f t="shared" si="1909"/>
        <v>0.14917153418952306</v>
      </c>
      <c r="O1607" s="5">
        <f t="shared" si="1910"/>
        <v>8.0569689889271726E-2</v>
      </c>
      <c r="P1607" s="5">
        <f t="shared" si="1911"/>
        <v>0.12066550257779263</v>
      </c>
      <c r="Q1607" s="5">
        <f t="shared" si="1912"/>
        <v>0.11170365783967076</v>
      </c>
      <c r="R1607" s="5">
        <f t="shared" si="1913"/>
        <v>3.2586586227215622E-2</v>
      </c>
      <c r="S1607" s="5">
        <f t="shared" si="1914"/>
        <v>3.654531743384537E-2</v>
      </c>
      <c r="T1607" s="5">
        <f t="shared" si="1915"/>
        <v>9.0357574494586965E-2</v>
      </c>
      <c r="U1607" s="5">
        <f t="shared" si="1916"/>
        <v>4.8803424833898046E-2</v>
      </c>
      <c r="V1607" s="5">
        <f t="shared" si="1917"/>
        <v>4.919237977195093E-3</v>
      </c>
      <c r="W1607" s="5">
        <f t="shared" si="1918"/>
        <v>5.5764469374383716E-2</v>
      </c>
      <c r="X1607" s="5">
        <f t="shared" si="1919"/>
        <v>4.5108121731153521E-2</v>
      </c>
      <c r="Y1607" s="5">
        <f t="shared" si="1920"/>
        <v>1.824407789529919E-2</v>
      </c>
      <c r="Z1607" s="5">
        <f t="shared" si="1921"/>
        <v>8.7864770933347748E-3</v>
      </c>
      <c r="AA1607" s="5">
        <f t="shared" si="1922"/>
        <v>1.3159100845647882E-2</v>
      </c>
      <c r="AB1607" s="5">
        <f t="shared" si="1923"/>
        <v>9.853888721640643E-3</v>
      </c>
      <c r="AC1607" s="5">
        <f t="shared" si="1924"/>
        <v>3.7246584477059098E-4</v>
      </c>
      <c r="AD1607" s="5">
        <f t="shared" si="1925"/>
        <v>2.0878967426495927E-2</v>
      </c>
      <c r="AE1607" s="5">
        <f t="shared" si="1926"/>
        <v>1.6889087529411748E-2</v>
      </c>
      <c r="AF1607" s="5">
        <f t="shared" si="1927"/>
        <v>6.830828166678236E-3</v>
      </c>
      <c r="AG1607" s="5">
        <f t="shared" si="1928"/>
        <v>1.8418288677596361E-3</v>
      </c>
      <c r="AH1607" s="5">
        <f t="shared" si="1929"/>
        <v>1.7768548807181991E-3</v>
      </c>
      <c r="AI1607" s="5">
        <f t="shared" si="1930"/>
        <v>2.661113471881619E-3</v>
      </c>
      <c r="AJ1607" s="5">
        <f t="shared" si="1931"/>
        <v>1.9927133574823832E-3</v>
      </c>
      <c r="AK1607" s="5">
        <f t="shared" si="1932"/>
        <v>9.9479824693607583E-4</v>
      </c>
      <c r="AL1607" s="5">
        <f t="shared" si="1933"/>
        <v>1.8049079134783971E-5</v>
      </c>
      <c r="AM1607" s="5">
        <f t="shared" si="1934"/>
        <v>6.2538929994292005E-3</v>
      </c>
      <c r="AN1607" s="5">
        <f t="shared" si="1935"/>
        <v>5.0588012380773928E-3</v>
      </c>
      <c r="AO1607" s="5">
        <f t="shared" si="1936"/>
        <v>2.0460431581343914E-3</v>
      </c>
      <c r="AP1607" s="5">
        <f t="shared" si="1937"/>
        <v>5.5168440215157429E-4</v>
      </c>
      <c r="AQ1607" s="5">
        <f t="shared" si="1938"/>
        <v>1.1156497788206061E-4</v>
      </c>
      <c r="AR1607" s="5">
        <f t="shared" si="1939"/>
        <v>2.8746112769379025E-4</v>
      </c>
      <c r="AS1607" s="5">
        <f t="shared" si="1940"/>
        <v>4.3051725149272205E-4</v>
      </c>
      <c r="AT1607" s="5">
        <f t="shared" si="1941"/>
        <v>3.2238289976772318E-4</v>
      </c>
      <c r="AU1607" s="5">
        <f t="shared" si="1942"/>
        <v>1.6093932543127185E-4</v>
      </c>
      <c r="AV1607" s="5">
        <f t="shared" si="1943"/>
        <v>6.0257848250329355E-5</v>
      </c>
      <c r="AW1607" s="5">
        <f t="shared" si="1944"/>
        <v>6.0738092981373773E-7</v>
      </c>
      <c r="AX1607" s="5">
        <f t="shared" si="1945"/>
        <v>1.5610277737632332E-3</v>
      </c>
      <c r="AY1607" s="5">
        <f t="shared" si="1946"/>
        <v>1.2627221532743526E-3</v>
      </c>
      <c r="AZ1607" s="5">
        <f t="shared" si="1947"/>
        <v>5.1071071993996978E-4</v>
      </c>
      <c r="BA1607" s="5">
        <f t="shared" si="1948"/>
        <v>1.3770537394694384E-4</v>
      </c>
      <c r="BB1607" s="5">
        <f t="shared" si="1949"/>
        <v>2.7847618926174918E-5</v>
      </c>
      <c r="BC1607" s="5">
        <f t="shared" si="1950"/>
        <v>4.5052120051973738E-6</v>
      </c>
      <c r="BD1607" s="5">
        <f t="shared" si="1951"/>
        <v>3.8754759337082682E-5</v>
      </c>
      <c r="BE1607" s="5">
        <f t="shared" si="1952"/>
        <v>5.8041212757766424E-5</v>
      </c>
      <c r="BF1607" s="5">
        <f t="shared" si="1953"/>
        <v>4.3462821547815324E-5</v>
      </c>
      <c r="BG1607" s="5">
        <f t="shared" si="1954"/>
        <v>2.1697420012925477E-5</v>
      </c>
      <c r="BH1607" s="5">
        <f t="shared" si="1955"/>
        <v>8.1238059067226344E-6</v>
      </c>
      <c r="BI1607" s="5">
        <f t="shared" si="1956"/>
        <v>2.4333297643973017E-6</v>
      </c>
      <c r="BJ1607" s="8">
        <f t="shared" si="1957"/>
        <v>0.53431665314249333</v>
      </c>
      <c r="BK1607" s="8">
        <f t="shared" si="1958"/>
        <v>0.26338677736376681</v>
      </c>
      <c r="BL1607" s="8">
        <f t="shared" si="1959"/>
        <v>0.19383224227665477</v>
      </c>
      <c r="BM1607" s="8">
        <f t="shared" si="1960"/>
        <v>0.40475958208267715</v>
      </c>
      <c r="BN1607" s="8">
        <f t="shared" si="1961"/>
        <v>0.59430045302122791</v>
      </c>
    </row>
    <row r="1608" spans="1:66" x14ac:dyDescent="0.25">
      <c r="A1608" t="s">
        <v>114</v>
      </c>
      <c r="B1608" t="s">
        <v>121</v>
      </c>
      <c r="C1608" t="s">
        <v>110</v>
      </c>
      <c r="D1608" t="s">
        <v>572</v>
      </c>
      <c r="E1608">
        <f>VLOOKUP(A1608,home!$A$2:$E$405,3,FALSE)</f>
        <v>1.35326086956522</v>
      </c>
      <c r="F1608">
        <f>VLOOKUP(B1608,home!$B$2:$E$405,3,FALSE)</f>
        <v>0.8</v>
      </c>
      <c r="G1608">
        <f>VLOOKUP(C1608,away!$B$2:$E$405,4,FALSE)</f>
        <v>1.1599999999999999</v>
      </c>
      <c r="H1608">
        <f>VLOOKUP(A1608,away!$A$2:$E$405,3,FALSE)</f>
        <v>1.10869565217391</v>
      </c>
      <c r="I1608">
        <f>VLOOKUP(C1608,away!$B$2:$E$405,3,FALSE)</f>
        <v>0.74</v>
      </c>
      <c r="J1608">
        <f>VLOOKUP(B1608,home!$B$2:$E$405,4,FALSE)</f>
        <v>1.1000000000000001</v>
      </c>
      <c r="K1608" s="3">
        <f t="shared" si="1906"/>
        <v>1.2558260869565241</v>
      </c>
      <c r="L1608" s="3">
        <f t="shared" si="1907"/>
        <v>0.90247826086956284</v>
      </c>
      <c r="M1608" s="5">
        <f t="shared" si="1908"/>
        <v>0.11552083821749345</v>
      </c>
      <c r="N1608" s="5">
        <f t="shared" si="1909"/>
        <v>0.14507408222061249</v>
      </c>
      <c r="O1608" s="5">
        <f t="shared" si="1910"/>
        <v>0.10425504516871763</v>
      </c>
      <c r="P1608" s="5">
        <f t="shared" si="1911"/>
        <v>0.13092620541970632</v>
      </c>
      <c r="Q1608" s="5">
        <f t="shared" si="1912"/>
        <v>9.1093908496960418E-2</v>
      </c>
      <c r="R1608" s="5">
        <f t="shared" si="1913"/>
        <v>4.7043955925370994E-2</v>
      </c>
      <c r="S1608" s="5">
        <f t="shared" si="1914"/>
        <v>3.7096491702497347E-2</v>
      </c>
      <c r="T1608" s="5">
        <f t="shared" si="1915"/>
        <v>8.2210272116147926E-2</v>
      </c>
      <c r="U1608" s="5">
        <f t="shared" si="1916"/>
        <v>5.9079027084713839E-2</v>
      </c>
      <c r="V1608" s="5">
        <f t="shared" si="1917"/>
        <v>4.6715024347645882E-3</v>
      </c>
      <c r="W1608" s="5">
        <f t="shared" si="1918"/>
        <v>3.8132702217771167E-2</v>
      </c>
      <c r="X1608" s="5">
        <f t="shared" si="1919"/>
        <v>3.4413934779751049E-2</v>
      </c>
      <c r="Y1608" s="5">
        <f t="shared" si="1920"/>
        <v>1.5528914004854141E-2</v>
      </c>
      <c r="Z1608" s="5">
        <f t="shared" si="1921"/>
        <v>1.4152049175984395E-2</v>
      </c>
      <c r="AA1608" s="5">
        <f t="shared" si="1922"/>
        <v>1.7772512539092785E-2</v>
      </c>
      <c r="AB1608" s="5">
        <f t="shared" si="1923"/>
        <v>1.1159592438677327E-2</v>
      </c>
      <c r="AC1608" s="5">
        <f t="shared" si="1924"/>
        <v>3.3090463202899221E-4</v>
      </c>
      <c r="AD1608" s="5">
        <f t="shared" si="1925"/>
        <v>1.1972010552805484E-2</v>
      </c>
      <c r="AE1608" s="5">
        <f t="shared" si="1926"/>
        <v>1.0804479262807946E-2</v>
      </c>
      <c r="AF1608" s="5">
        <f t="shared" si="1927"/>
        <v>4.8754038273500855E-3</v>
      </c>
      <c r="AG1608" s="5">
        <f t="shared" si="1928"/>
        <v>1.4666486557145719E-3</v>
      </c>
      <c r="AH1608" s="5">
        <f t="shared" si="1929"/>
        <v>3.1929791820207313E-3</v>
      </c>
      <c r="AI1608" s="5">
        <f t="shared" si="1930"/>
        <v>4.0098265518907382E-3</v>
      </c>
      <c r="AJ1608" s="5">
        <f t="shared" si="1931"/>
        <v>2.5178223940176586E-3</v>
      </c>
      <c r="AK1608" s="5">
        <f t="shared" si="1932"/>
        <v>1.0539823482435683E-3</v>
      </c>
      <c r="AL1608" s="5">
        <f t="shared" si="1933"/>
        <v>1.5001306602638383E-5</v>
      </c>
      <c r="AM1608" s="5">
        <f t="shared" si="1934"/>
        <v>3.0069526331063805E-3</v>
      </c>
      <c r="AN1608" s="5">
        <f t="shared" si="1935"/>
        <v>2.713709382842999E-3</v>
      </c>
      <c r="AO1608" s="5">
        <f t="shared" si="1936"/>
        <v>1.224531862166782E-3</v>
      </c>
      <c r="AP1608" s="5">
        <f t="shared" si="1937"/>
        <v>3.6837112844921496E-4</v>
      </c>
      <c r="AQ1608" s="5">
        <f t="shared" si="1938"/>
        <v>8.3111733839351452E-5</v>
      </c>
      <c r="AR1608" s="5">
        <f t="shared" si="1939"/>
        <v>5.76318859836558E-4</v>
      </c>
      <c r="AS1608" s="5">
        <f t="shared" si="1940"/>
        <v>7.2375625858779006E-4</v>
      </c>
      <c r="AT1608" s="5">
        <f t="shared" si="1941"/>
        <v>4.5445599506629931E-4</v>
      </c>
      <c r="AU1608" s="5">
        <f t="shared" si="1942"/>
        <v>1.9023923132601475E-4</v>
      </c>
      <c r="AV1608" s="5">
        <f t="shared" si="1943"/>
        <v>5.9726847365441524E-5</v>
      </c>
      <c r="AW1608" s="5">
        <f t="shared" si="1944"/>
        <v>4.7227269414642189E-7</v>
      </c>
      <c r="AX1608" s="5">
        <f t="shared" si="1945"/>
        <v>6.2936825981626697E-4</v>
      </c>
      <c r="AY1608" s="5">
        <f t="shared" si="1946"/>
        <v>5.6799117256548784E-4</v>
      </c>
      <c r="AZ1608" s="5">
        <f t="shared" si="1947"/>
        <v>2.5629984280308257E-4</v>
      </c>
      <c r="BA1608" s="5">
        <f t="shared" si="1948"/>
        <v>7.7101678798022774E-5</v>
      </c>
      <c r="BB1608" s="5">
        <f t="shared" si="1949"/>
        <v>1.739564724794081E-5</v>
      </c>
      <c r="BC1608" s="5">
        <f t="shared" si="1950"/>
        <v>3.1398386950044044E-6</v>
      </c>
      <c r="BD1608" s="5">
        <f t="shared" si="1951"/>
        <v>8.6685873721937656E-5</v>
      </c>
      <c r="BE1608" s="5">
        <f t="shared" si="1952"/>
        <v>1.0886238159062835E-4</v>
      </c>
      <c r="BF1608" s="5">
        <f t="shared" si="1953"/>
        <v>6.8356109344863372E-5</v>
      </c>
      <c r="BG1608" s="5">
        <f t="shared" si="1954"/>
        <v>2.8614461772710694E-5</v>
      </c>
      <c r="BH1608" s="5">
        <f t="shared" si="1955"/>
        <v>8.9836968895975785E-6</v>
      </c>
      <c r="BI1608" s="5">
        <f t="shared" si="1956"/>
        <v>2.2563921822533619E-6</v>
      </c>
      <c r="BJ1608" s="8">
        <f t="shared" si="1957"/>
        <v>0.44452032931510571</v>
      </c>
      <c r="BK1608" s="8">
        <f t="shared" si="1958"/>
        <v>0.28912893488565888</v>
      </c>
      <c r="BL1608" s="8">
        <f t="shared" si="1959"/>
        <v>0.25239299974042939</v>
      </c>
      <c r="BM1608" s="8">
        <f t="shared" si="1960"/>
        <v>0.36571275876844567</v>
      </c>
      <c r="BN1608" s="8">
        <f t="shared" si="1961"/>
        <v>0.63391403544886138</v>
      </c>
    </row>
    <row r="1609" spans="1:66" x14ac:dyDescent="0.25">
      <c r="A1609" t="s">
        <v>114</v>
      </c>
      <c r="B1609" t="s">
        <v>109</v>
      </c>
      <c r="C1609" t="s">
        <v>356</v>
      </c>
      <c r="D1609" t="s">
        <v>572</v>
      </c>
      <c r="E1609">
        <f>VLOOKUP(A1609,home!$A$2:$E$405,3,FALSE)</f>
        <v>1.35326086956522</v>
      </c>
      <c r="F1609">
        <f>VLOOKUP(B1609,home!$B$2:$E$405,3,FALSE)</f>
        <v>0.64</v>
      </c>
      <c r="G1609">
        <f>VLOOKUP(C1609,away!$B$2:$E$405,4,FALSE)</f>
        <v>0.9</v>
      </c>
      <c r="H1609">
        <f>VLOOKUP(A1609,away!$A$2:$E$405,3,FALSE)</f>
        <v>1.10869565217391</v>
      </c>
      <c r="I1609">
        <f>VLOOKUP(C1609,away!$B$2:$E$405,3,FALSE)</f>
        <v>0.87</v>
      </c>
      <c r="J1609">
        <f>VLOOKUP(B1609,home!$B$2:$E$405,4,FALSE)</f>
        <v>1.45</v>
      </c>
      <c r="K1609" s="3">
        <f t="shared" si="1906"/>
        <v>0.77947826086956673</v>
      </c>
      <c r="L1609" s="3">
        <f t="shared" si="1907"/>
        <v>1.3986195652173874</v>
      </c>
      <c r="M1609" s="5">
        <f t="shared" si="1908"/>
        <v>0.11325675992799657</v>
      </c>
      <c r="N1609" s="5">
        <f t="shared" si="1909"/>
        <v>8.8281182260396787E-2</v>
      </c>
      <c r="O1609" s="5">
        <f t="shared" si="1910"/>
        <v>0.15840312032842457</v>
      </c>
      <c r="P1609" s="5">
        <f t="shared" si="1911"/>
        <v>0.1234717887499131</v>
      </c>
      <c r="Q1609" s="5">
        <f t="shared" si="1912"/>
        <v>3.4406631207921659E-2</v>
      </c>
      <c r="R1609" s="5">
        <f t="shared" si="1913"/>
        <v>0.11077285164140936</v>
      </c>
      <c r="S1609" s="5">
        <f t="shared" si="1914"/>
        <v>3.3652036811743988E-2</v>
      </c>
      <c r="T1609" s="5">
        <f t="shared" si="1915"/>
        <v>4.8121787580618386E-2</v>
      </c>
      <c r="U1609" s="5">
        <f t="shared" si="1916"/>
        <v>8.634502974900829E-2</v>
      </c>
      <c r="V1609" s="5">
        <f t="shared" si="1917"/>
        <v>4.0763592613864081E-3</v>
      </c>
      <c r="W1609" s="5">
        <f t="shared" si="1918"/>
        <v>8.9397403521104465E-3</v>
      </c>
      <c r="X1609" s="5">
        <f t="shared" si="1919"/>
        <v>1.2503295764425047E-2</v>
      </c>
      <c r="Y1609" s="5">
        <f t="shared" si="1920"/>
        <v>8.7436770429122814E-3</v>
      </c>
      <c r="Z1609" s="5">
        <f t="shared" si="1921"/>
        <v>5.1643025866866026E-2</v>
      </c>
      <c r="AA1609" s="5">
        <f t="shared" si="1922"/>
        <v>4.0254615988746779E-2</v>
      </c>
      <c r="AB1609" s="5">
        <f t="shared" si="1923"/>
        <v>1.5688799031440291E-2</v>
      </c>
      <c r="AC1609" s="5">
        <f t="shared" si="1924"/>
        <v>2.777512849512467E-4</v>
      </c>
      <c r="AD1609" s="5">
        <f t="shared" si="1925"/>
        <v>1.7420833155721348E-3</v>
      </c>
      <c r="AE1609" s="5">
        <f t="shared" si="1926"/>
        <v>2.4365118093979637E-3</v>
      </c>
      <c r="AF1609" s="5">
        <f t="shared" si="1927"/>
        <v>1.7038765437536053E-3</v>
      </c>
      <c r="AG1609" s="5">
        <f t="shared" si="1928"/>
        <v>7.9435835693625724E-4</v>
      </c>
      <c r="AH1609" s="5">
        <f t="shared" si="1929"/>
        <v>1.8057236596106623E-2</v>
      </c>
      <c r="AI1609" s="5">
        <f t="shared" si="1930"/>
        <v>1.4075223378043483E-2</v>
      </c>
      <c r="AJ1609" s="5">
        <f t="shared" si="1931"/>
        <v>5.485665320034E-3</v>
      </c>
      <c r="AK1609" s="5">
        <f t="shared" si="1932"/>
        <v>1.4253189544575328E-3</v>
      </c>
      <c r="AL1609" s="5">
        <f t="shared" si="1933"/>
        <v>1.2112106333368555E-5</v>
      </c>
      <c r="AM1609" s="5">
        <f t="shared" si="1934"/>
        <v>2.7158321462241131E-4</v>
      </c>
      <c r="AN1609" s="5">
        <f t="shared" si="1935"/>
        <v>3.7984159755553729E-4</v>
      </c>
      <c r="AO1609" s="5">
        <f t="shared" si="1936"/>
        <v>2.6562694501230174E-4</v>
      </c>
      <c r="AP1609" s="5">
        <f t="shared" si="1937"/>
        <v>1.2383701411437608E-4</v>
      </c>
      <c r="AQ1609" s="5">
        <f t="shared" si="1938"/>
        <v>4.330021770961706E-5</v>
      </c>
      <c r="AR1609" s="5">
        <f t="shared" si="1939"/>
        <v>5.0510408794148236E-3</v>
      </c>
      <c r="AS1609" s="5">
        <f t="shared" si="1940"/>
        <v>3.937176560267353E-3</v>
      </c>
      <c r="AT1609" s="5">
        <f t="shared" si="1941"/>
        <v>1.5344717689668092E-3</v>
      </c>
      <c r="AU1609" s="5">
        <f t="shared" si="1942"/>
        <v>3.9869579527589875E-4</v>
      </c>
      <c r="AV1609" s="5">
        <f t="shared" si="1943"/>
        <v>7.7693676279416598E-5</v>
      </c>
      <c r="AW1609" s="5">
        <f t="shared" si="1944"/>
        <v>3.6679278213624631E-7</v>
      </c>
      <c r="AX1609" s="5">
        <f t="shared" si="1945"/>
        <v>3.5282201969207226E-5</v>
      </c>
      <c r="AY1609" s="5">
        <f t="shared" si="1946"/>
        <v>4.9346377978084661E-5</v>
      </c>
      <c r="AZ1609" s="5">
        <f t="shared" si="1947"/>
        <v>3.4508404856380824E-5</v>
      </c>
      <c r="BA1609" s="5">
        <f t="shared" si="1948"/>
        <v>1.6088043398858972E-5</v>
      </c>
      <c r="BB1609" s="5">
        <f t="shared" si="1949"/>
        <v>5.6252630659276505E-6</v>
      </c>
      <c r="BC1609" s="5">
        <f t="shared" si="1950"/>
        <v>1.5735205967002303E-6</v>
      </c>
      <c r="BD1609" s="5">
        <f t="shared" si="1951"/>
        <v>1.1774140997770671E-3</v>
      </c>
      <c r="BE1609" s="5">
        <f t="shared" si="1952"/>
        <v>9.1776869481753479E-4</v>
      </c>
      <c r="BF1609" s="5">
        <f t="shared" si="1953"/>
        <v>3.5769037305845199E-4</v>
      </c>
      <c r="BG1609" s="5">
        <f t="shared" si="1954"/>
        <v>9.2937289973796244E-5</v>
      </c>
      <c r="BH1609" s="5">
        <f t="shared" si="1955"/>
        <v>1.811064928967633E-5</v>
      </c>
      <c r="BI1609" s="5">
        <f t="shared" si="1956"/>
        <v>2.8233714823071122E-6</v>
      </c>
      <c r="BJ1609" s="8">
        <f t="shared" si="1957"/>
        <v>0.20889975703492403</v>
      </c>
      <c r="BK1609" s="8">
        <f t="shared" si="1958"/>
        <v>0.27479615452030276</v>
      </c>
      <c r="BL1609" s="8">
        <f t="shared" si="1959"/>
        <v>0.4640736841462742</v>
      </c>
      <c r="BM1609" s="8">
        <f t="shared" si="1960"/>
        <v>0.37077130786710893</v>
      </c>
      <c r="BN1609" s="8">
        <f t="shared" si="1961"/>
        <v>0.62859233411606208</v>
      </c>
    </row>
    <row r="1610" spans="1:66" x14ac:dyDescent="0.25">
      <c r="A1610" t="s">
        <v>114</v>
      </c>
      <c r="B1610" t="s">
        <v>113</v>
      </c>
      <c r="C1610" t="s">
        <v>120</v>
      </c>
      <c r="D1610" t="s">
        <v>572</v>
      </c>
      <c r="E1610">
        <f>VLOOKUP(A1610,home!$A$2:$E$405,3,FALSE)</f>
        <v>1.35326086956522</v>
      </c>
      <c r="F1610">
        <f>VLOOKUP(B1610,home!$B$2:$E$405,3,FALSE)</f>
        <v>0.57999999999999996</v>
      </c>
      <c r="G1610">
        <f>VLOOKUP(C1610,away!$B$2:$E$405,4,FALSE)</f>
        <v>1.19</v>
      </c>
      <c r="H1610">
        <f>VLOOKUP(A1610,away!$A$2:$E$405,3,FALSE)</f>
        <v>1.10869565217391</v>
      </c>
      <c r="I1610">
        <f>VLOOKUP(C1610,away!$B$2:$E$405,3,FALSE)</f>
        <v>0.9</v>
      </c>
      <c r="J1610">
        <f>VLOOKUP(B1610,home!$B$2:$E$405,4,FALSE)</f>
        <v>1.1599999999999999</v>
      </c>
      <c r="K1610" s="3">
        <f t="shared" si="1906"/>
        <v>0.93402065217391472</v>
      </c>
      <c r="L1610" s="3">
        <f t="shared" si="1907"/>
        <v>1.157478260869562</v>
      </c>
      <c r="M1610" s="5">
        <f t="shared" si="1908"/>
        <v>0.12350187843330793</v>
      </c>
      <c r="N1610" s="5">
        <f t="shared" si="1909"/>
        <v>0.11535330503898181</v>
      </c>
      <c r="O1610" s="5">
        <f t="shared" si="1910"/>
        <v>0.14295073946310932</v>
      </c>
      <c r="P1610" s="5">
        <f t="shared" si="1911"/>
        <v>0.13351894290207675</v>
      </c>
      <c r="Q1610" s="5">
        <f t="shared" si="1912"/>
        <v>5.3871184601463153E-2</v>
      </c>
      <c r="R1610" s="5">
        <f t="shared" si="1913"/>
        <v>8.2731186651888861E-2</v>
      </c>
      <c r="S1610" s="5">
        <f t="shared" si="1914"/>
        <v>3.6087119361740992E-2</v>
      </c>
      <c r="T1610" s="5">
        <f t="shared" si="1915"/>
        <v>6.2354725063484689E-2</v>
      </c>
      <c r="U1610" s="5">
        <f t="shared" si="1916"/>
        <v>7.7272636911719109E-2</v>
      </c>
      <c r="V1610" s="5">
        <f t="shared" si="1917"/>
        <v>4.3348994549572833E-3</v>
      </c>
      <c r="W1610" s="5">
        <f t="shared" si="1918"/>
        <v>1.6772266324946654E-2</v>
      </c>
      <c r="X1610" s="5">
        <f t="shared" si="1919"/>
        <v>1.9413533656640374E-2</v>
      </c>
      <c r="Y1610" s="5">
        <f t="shared" si="1920"/>
        <v>1.123537158711041E-2</v>
      </c>
      <c r="Z1610" s="5">
        <f t="shared" si="1921"/>
        <v>3.1919850015167818E-2</v>
      </c>
      <c r="AA1610" s="5">
        <f t="shared" si="1922"/>
        <v>2.9813799128460588E-2</v>
      </c>
      <c r="AB1610" s="5">
        <f t="shared" si="1923"/>
        <v>1.3923352052873423E-2</v>
      </c>
      <c r="AC1610" s="5">
        <f t="shared" si="1924"/>
        <v>2.9290606758120962E-4</v>
      </c>
      <c r="AD1610" s="5">
        <f t="shared" si="1925"/>
        <v>3.9164107828153156E-3</v>
      </c>
      <c r="AE1610" s="5">
        <f t="shared" si="1926"/>
        <v>4.5331603417438715E-3</v>
      </c>
      <c r="AF1610" s="5">
        <f t="shared" si="1927"/>
        <v>2.6235172743022841E-3</v>
      </c>
      <c r="AG1610" s="5">
        <f t="shared" si="1928"/>
        <v>1.0122214040068872E-3</v>
      </c>
      <c r="AH1610" s="5">
        <f t="shared" si="1929"/>
        <v>9.2366331206934302E-3</v>
      </c>
      <c r="AI1610" s="5">
        <f t="shared" si="1930"/>
        <v>8.6272060912812587E-3</v>
      </c>
      <c r="AJ1610" s="5">
        <f t="shared" si="1931"/>
        <v>4.0289943299086448E-3</v>
      </c>
      <c r="AK1610" s="5">
        <f t="shared" si="1932"/>
        <v>1.2543879705420925E-3</v>
      </c>
      <c r="AL1610" s="5">
        <f t="shared" si="1933"/>
        <v>1.2666530747276451E-5</v>
      </c>
      <c r="AM1610" s="5">
        <f t="shared" si="1934"/>
        <v>7.3160171070922272E-4</v>
      </c>
      <c r="AN1610" s="5">
        <f t="shared" si="1935"/>
        <v>8.468130757609075E-4</v>
      </c>
      <c r="AO1610" s="5">
        <f t="shared" si="1936"/>
        <v>4.9008386310667022E-4</v>
      </c>
      <c r="AP1610" s="5">
        <f t="shared" si="1937"/>
        <v>1.8908713918298171E-4</v>
      </c>
      <c r="AQ1610" s="5">
        <f t="shared" si="1938"/>
        <v>5.4716063253579643E-5</v>
      </c>
      <c r="AR1610" s="5">
        <f t="shared" si="1939"/>
        <v>2.1382404081660834E-3</v>
      </c>
      <c r="AS1610" s="5">
        <f t="shared" si="1940"/>
        <v>1.997160700539903E-3</v>
      </c>
      <c r="AT1610" s="5">
        <f t="shared" si="1941"/>
        <v>9.3269467000719618E-4</v>
      </c>
      <c r="AU1610" s="5">
        <f t="shared" si="1942"/>
        <v>2.9038536131975183E-4</v>
      </c>
      <c r="AV1610" s="5">
        <f t="shared" si="1943"/>
        <v>6.7806481140408122E-5</v>
      </c>
      <c r="AW1610" s="5">
        <f t="shared" si="1944"/>
        <v>3.8038598122895016E-7</v>
      </c>
      <c r="AX1610" s="5">
        <f t="shared" si="1945"/>
        <v>1.1388851782802996E-4</v>
      </c>
      <c r="AY1610" s="5">
        <f t="shared" si="1946"/>
        <v>1.3182348354860021E-4</v>
      </c>
      <c r="AZ1610" s="5">
        <f t="shared" si="1947"/>
        <v>7.6291408239800585E-5</v>
      </c>
      <c r="BA1610" s="5">
        <f t="shared" si="1948"/>
        <v>2.9435215509564721E-5</v>
      </c>
      <c r="BB1610" s="5">
        <f t="shared" si="1949"/>
        <v>8.5176555140829355E-6</v>
      </c>
      <c r="BC1610" s="5">
        <f t="shared" si="1950"/>
        <v>1.9718002182253485E-6</v>
      </c>
      <c r="BD1610" s="5">
        <f t="shared" si="1951"/>
        <v>4.1249446482751709E-4</v>
      </c>
      <c r="BE1610" s="5">
        <f t="shared" si="1952"/>
        <v>3.8527834905632748E-4</v>
      </c>
      <c r="BF1610" s="5">
        <f t="shared" si="1953"/>
        <v>1.7992896742704005E-4</v>
      </c>
      <c r="BG1610" s="5">
        <f t="shared" si="1954"/>
        <v>5.6019123833727669E-5</v>
      </c>
      <c r="BH1610" s="5">
        <f t="shared" si="1955"/>
        <v>1.3080754644347402E-5</v>
      </c>
      <c r="BI1610" s="5">
        <f t="shared" si="1956"/>
        <v>2.4435389967680653E-6</v>
      </c>
      <c r="BJ1610" s="8">
        <f t="shared" si="1957"/>
        <v>0.29375992600836703</v>
      </c>
      <c r="BK1610" s="8">
        <f t="shared" si="1958"/>
        <v>0.29788023623396004</v>
      </c>
      <c r="BL1610" s="8">
        <f t="shared" si="1959"/>
        <v>0.37631446854043582</v>
      </c>
      <c r="BM1610" s="8">
        <f t="shared" si="1960"/>
        <v>0.34781580060953549</v>
      </c>
      <c r="BN1610" s="8">
        <f t="shared" si="1961"/>
        <v>0.65192723709082778</v>
      </c>
    </row>
    <row r="1611" spans="1:66" x14ac:dyDescent="0.25">
      <c r="A1611" t="s">
        <v>114</v>
      </c>
      <c r="B1611" t="s">
        <v>476</v>
      </c>
      <c r="C1611" t="s">
        <v>112</v>
      </c>
      <c r="D1611" t="s">
        <v>572</v>
      </c>
      <c r="E1611">
        <f>VLOOKUP(A1611,home!$A$2:$E$405,3,FALSE)</f>
        <v>1.35326086956522</v>
      </c>
      <c r="F1611">
        <f>VLOOKUP(B1611,home!$B$2:$E$405,3,FALSE)</f>
        <v>1.1599999999999999</v>
      </c>
      <c r="G1611">
        <f>VLOOKUP(C1611,away!$B$2:$E$405,4,FALSE)</f>
        <v>0.93</v>
      </c>
      <c r="H1611">
        <f>VLOOKUP(A1611,away!$A$2:$E$405,3,FALSE)</f>
        <v>1.10869565217391</v>
      </c>
      <c r="I1611">
        <f>VLOOKUP(C1611,away!$B$2:$E$405,3,FALSE)</f>
        <v>1.35</v>
      </c>
      <c r="J1611">
        <f>VLOOKUP(B1611,home!$B$2:$E$405,4,FALSE)</f>
        <v>0.69</v>
      </c>
      <c r="K1611" s="3">
        <f t="shared" si="1906"/>
        <v>1.4598978260869593</v>
      </c>
      <c r="L1611" s="3">
        <f t="shared" si="1907"/>
        <v>1.0327499999999972</v>
      </c>
      <c r="M1611" s="5">
        <f t="shared" si="1908"/>
        <v>8.2690725786636957E-2</v>
      </c>
      <c r="N1611" s="5">
        <f t="shared" si="1909"/>
        <v>0.12072001081346416</v>
      </c>
      <c r="O1611" s="5">
        <f t="shared" si="1910"/>
        <v>8.5398847056149099E-2</v>
      </c>
      <c r="P1611" s="5">
        <f t="shared" si="1911"/>
        <v>0.12467359116760478</v>
      </c>
      <c r="Q1611" s="5">
        <f t="shared" si="1912"/>
        <v>8.8119440675885286E-2</v>
      </c>
      <c r="R1611" s="5">
        <f t="shared" si="1913"/>
        <v>4.4097829648618865E-2</v>
      </c>
      <c r="S1611" s="5">
        <f t="shared" si="1914"/>
        <v>4.6992888823872592E-2</v>
      </c>
      <c r="T1611" s="5">
        <f t="shared" si="1915"/>
        <v>9.1005352358020292E-2</v>
      </c>
      <c r="U1611" s="5">
        <f t="shared" si="1916"/>
        <v>6.437832563917173E-2</v>
      </c>
      <c r="V1611" s="5">
        <f t="shared" si="1917"/>
        <v>7.8724026630256402E-3</v>
      </c>
      <c r="W1611" s="5">
        <f t="shared" si="1918"/>
        <v>4.2881793292907887E-2</v>
      </c>
      <c r="X1611" s="5">
        <f t="shared" si="1919"/>
        <v>4.4286172023250504E-2</v>
      </c>
      <c r="Y1611" s="5">
        <f t="shared" si="1920"/>
        <v>2.2868272078505912E-2</v>
      </c>
      <c r="Z1611" s="5">
        <f t="shared" si="1921"/>
        <v>1.5180677856537005E-2</v>
      </c>
      <c r="AA1611" s="5">
        <f t="shared" si="1922"/>
        <v>2.2162238601284814E-2</v>
      </c>
      <c r="AB1611" s="5">
        <f t="shared" si="1923"/>
        <v>1.6177301977618099E-2</v>
      </c>
      <c r="AC1611" s="5">
        <f t="shared" si="1924"/>
        <v>7.4183100778533149E-4</v>
      </c>
      <c r="AD1611" s="5">
        <f t="shared" si="1925"/>
        <v>1.5650759201756657E-2</v>
      </c>
      <c r="AE1611" s="5">
        <f t="shared" si="1926"/>
        <v>1.6163321565614144E-2</v>
      </c>
      <c r="AF1611" s="5">
        <f t="shared" si="1927"/>
        <v>8.3463351734439795E-3</v>
      </c>
      <c r="AG1611" s="5">
        <f t="shared" si="1928"/>
        <v>2.8732258834580824E-3</v>
      </c>
      <c r="AH1611" s="5">
        <f t="shared" si="1929"/>
        <v>3.9194612640846369E-3</v>
      </c>
      <c r="AI1611" s="5">
        <f t="shared" si="1930"/>
        <v>5.7220129788692065E-3</v>
      </c>
      <c r="AJ1611" s="5">
        <f t="shared" si="1931"/>
        <v>4.1767771543462602E-3</v>
      </c>
      <c r="AK1611" s="5">
        <f t="shared" si="1932"/>
        <v>2.0325559625599264E-3</v>
      </c>
      <c r="AL1611" s="5">
        <f t="shared" si="1933"/>
        <v>4.4738625716610514E-5</v>
      </c>
      <c r="AM1611" s="5">
        <f t="shared" si="1934"/>
        <v>4.5697018670509994E-3</v>
      </c>
      <c r="AN1611" s="5">
        <f t="shared" si="1935"/>
        <v>4.7193596031969067E-3</v>
      </c>
      <c r="AO1611" s="5">
        <f t="shared" si="1936"/>
        <v>2.436959315100796E-3</v>
      </c>
      <c r="AP1611" s="5">
        <f t="shared" si="1937"/>
        <v>8.389232442234468E-4</v>
      </c>
      <c r="AQ1611" s="5">
        <f t="shared" si="1938"/>
        <v>2.1659949511794056E-4</v>
      </c>
      <c r="AR1611" s="5">
        <f t="shared" si="1939"/>
        <v>8.0956472409667978E-4</v>
      </c>
      <c r="AS1611" s="5">
        <f t="shared" si="1940"/>
        <v>1.1818817807854316E-3</v>
      </c>
      <c r="AT1611" s="5">
        <f t="shared" si="1941"/>
        <v>8.6271332123021808E-4</v>
      </c>
      <c r="AU1611" s="5">
        <f t="shared" si="1942"/>
        <v>4.1982443406675185E-4</v>
      </c>
      <c r="AV1611" s="5">
        <f t="shared" si="1943"/>
        <v>1.5322519465805985E-4</v>
      </c>
      <c r="AW1611" s="5">
        <f t="shared" si="1944"/>
        <v>1.873690280840067E-6</v>
      </c>
      <c r="AX1611" s="5">
        <f t="shared" si="1945"/>
        <v>1.1118829702622109E-3</v>
      </c>
      <c r="AY1611" s="5">
        <f t="shared" si="1946"/>
        <v>1.1482971375382952E-3</v>
      </c>
      <c r="AZ1611" s="5">
        <f t="shared" si="1947"/>
        <v>5.9295193439633546E-4</v>
      </c>
      <c r="BA1611" s="5">
        <f t="shared" si="1948"/>
        <v>2.0412370341593798E-4</v>
      </c>
      <c r="BB1611" s="5">
        <f t="shared" si="1949"/>
        <v>5.2702188675702331E-5</v>
      </c>
      <c r="BC1611" s="5">
        <f t="shared" si="1950"/>
        <v>1.0885637070966291E-5</v>
      </c>
      <c r="BD1611" s="5">
        <f t="shared" si="1951"/>
        <v>1.3934632813514058E-4</v>
      </c>
      <c r="BE1611" s="5">
        <f t="shared" si="1952"/>
        <v>2.034314015176918E-4</v>
      </c>
      <c r="BF1611" s="5">
        <f t="shared" si="1953"/>
        <v>1.4849453041675082E-4</v>
      </c>
      <c r="BG1611" s="5">
        <f t="shared" si="1954"/>
        <v>7.2262280713739438E-5</v>
      </c>
      <c r="BH1611" s="5">
        <f t="shared" si="1955"/>
        <v>2.6373886630518471E-5</v>
      </c>
      <c r="BI1611" s="5">
        <f t="shared" si="1956"/>
        <v>7.7006359514715603E-6</v>
      </c>
      <c r="BJ1611" s="8">
        <f t="shared" si="1957"/>
        <v>0.46881707016235646</v>
      </c>
      <c r="BK1611" s="8">
        <f t="shared" si="1958"/>
        <v>0.26416447521218023</v>
      </c>
      <c r="BL1611" s="8">
        <f t="shared" si="1959"/>
        <v>0.25209016880090501</v>
      </c>
      <c r="BM1611" s="8">
        <f t="shared" si="1960"/>
        <v>0.45340552343636203</v>
      </c>
      <c r="BN1611" s="8">
        <f t="shared" si="1961"/>
        <v>0.54570044514835914</v>
      </c>
    </row>
    <row r="1612" spans="1:66" x14ac:dyDescent="0.25">
      <c r="A1612" t="s">
        <v>114</v>
      </c>
      <c r="B1612" t="s">
        <v>345</v>
      </c>
      <c r="C1612" t="s">
        <v>95</v>
      </c>
      <c r="D1612" t="s">
        <v>572</v>
      </c>
      <c r="E1612">
        <f>VLOOKUP(A1612,home!$A$2:$E$405,3,FALSE)</f>
        <v>1.35326086956522</v>
      </c>
      <c r="F1612">
        <f>VLOOKUP(B1612,home!$B$2:$E$405,3,FALSE)</f>
        <v>0.77</v>
      </c>
      <c r="G1612">
        <f>VLOOKUP(C1612,away!$B$2:$E$405,4,FALSE)</f>
        <v>0.96</v>
      </c>
      <c r="H1612">
        <f>VLOOKUP(A1612,away!$A$2:$E$405,3,FALSE)</f>
        <v>1.10869565217391</v>
      </c>
      <c r="I1612">
        <f>VLOOKUP(C1612,away!$B$2:$E$405,3,FALSE)</f>
        <v>0.64</v>
      </c>
      <c r="J1612">
        <f>VLOOKUP(B1612,home!$B$2:$E$405,4,FALSE)</f>
        <v>1.02</v>
      </c>
      <c r="K1612" s="3">
        <f t="shared" si="1906"/>
        <v>1.0003304347826107</v>
      </c>
      <c r="L1612" s="3">
        <f t="shared" si="1907"/>
        <v>0.72375652173912841</v>
      </c>
      <c r="M1612" s="5">
        <f t="shared" si="1908"/>
        <v>0.17833580580526875</v>
      </c>
      <c r="N1612" s="5">
        <f t="shared" si="1909"/>
        <v>0.17839473415849175</v>
      </c>
      <c r="O1612" s="5">
        <f t="shared" si="1910"/>
        <v>0.12907170251116598</v>
      </c>
      <c r="P1612" s="5">
        <f t="shared" si="1911"/>
        <v>0.12911435229112647</v>
      </c>
      <c r="Q1612" s="5">
        <f t="shared" si="1912"/>
        <v>8.9226840991846149E-2</v>
      </c>
      <c r="R1612" s="5">
        <f t="shared" si="1913"/>
        <v>4.6708243232214508E-2</v>
      </c>
      <c r="S1612" s="5">
        <f t="shared" si="1914"/>
        <v>2.3369558194275695E-2</v>
      </c>
      <c r="T1612" s="5">
        <f t="shared" si="1915"/>
        <v>6.4578508082028849E-2</v>
      </c>
      <c r="U1612" s="5">
        <f t="shared" si="1916"/>
        <v>4.6723677260413071E-2</v>
      </c>
      <c r="V1612" s="5">
        <f t="shared" si="1917"/>
        <v>1.8799398982529258E-3</v>
      </c>
      <c r="W1612" s="5">
        <f t="shared" si="1918"/>
        <v>2.9752108214550783E-2</v>
      </c>
      <c r="X1612" s="5">
        <f t="shared" si="1919"/>
        <v>2.1533282355769425E-2</v>
      </c>
      <c r="Y1612" s="5">
        <f t="shared" si="1920"/>
        <v>7.7924267697191104E-3</v>
      </c>
      <c r="Z1612" s="5">
        <f t="shared" si="1921"/>
        <v>1.1268465219430921E-2</v>
      </c>
      <c r="AA1612" s="5">
        <f t="shared" si="1922"/>
        <v>1.1272188712286061E-2</v>
      </c>
      <c r="AB1612" s="5">
        <f t="shared" si="1923"/>
        <v>5.6379567177563756E-3</v>
      </c>
      <c r="AC1612" s="5">
        <f t="shared" si="1924"/>
        <v>8.5066772350183255E-5</v>
      </c>
      <c r="AD1612" s="5">
        <f t="shared" si="1925"/>
        <v>7.4404848364902154E-3</v>
      </c>
      <c r="AE1612" s="5">
        <f t="shared" si="1926"/>
        <v>5.3850994253108863E-3</v>
      </c>
      <c r="AF1612" s="5">
        <f t="shared" si="1927"/>
        <v>1.9487504146411929E-3</v>
      </c>
      <c r="AG1612" s="5">
        <f t="shared" si="1928"/>
        <v>4.7014027394613143E-4</v>
      </c>
      <c r="AH1612" s="5">
        <f t="shared" si="1929"/>
        <v>2.0389062981384164E-3</v>
      </c>
      <c r="AI1612" s="5">
        <f t="shared" si="1930"/>
        <v>2.0395800236978055E-3</v>
      </c>
      <c r="AJ1612" s="5">
        <f t="shared" si="1931"/>
        <v>1.0201269859397765E-3</v>
      </c>
      <c r="AK1612" s="5">
        <f t="shared" si="1932"/>
        <v>3.4015469045953705E-4</v>
      </c>
      <c r="AL1612" s="5">
        <f t="shared" si="1933"/>
        <v>2.4635190143439224E-6</v>
      </c>
      <c r="AM1612" s="5">
        <f t="shared" si="1934"/>
        <v>1.4885886862959364E-3</v>
      </c>
      <c r="AN1612" s="5">
        <f t="shared" si="1935"/>
        <v>1.0773757698937655E-3</v>
      </c>
      <c r="AO1612" s="5">
        <f t="shared" si="1936"/>
        <v>3.8987886991216365E-4</v>
      </c>
      <c r="AP1612" s="5">
        <f t="shared" si="1937"/>
        <v>9.4059124929069912E-5</v>
      </c>
      <c r="AQ1612" s="5">
        <f t="shared" si="1938"/>
        <v>1.7018976274122442E-5</v>
      </c>
      <c r="AR1612" s="5">
        <f t="shared" si="1939"/>
        <v>2.951343460985326E-4</v>
      </c>
      <c r="AS1612" s="5">
        <f t="shared" si="1940"/>
        <v>2.9523186875202666E-4</v>
      </c>
      <c r="AT1612" s="5">
        <f t="shared" si="1941"/>
        <v>1.4766471181519873E-4</v>
      </c>
      <c r="AU1612" s="5">
        <f t="shared" si="1942"/>
        <v>4.9237835124048897E-5</v>
      </c>
      <c r="AV1612" s="5">
        <f t="shared" si="1943"/>
        <v>1.2313526254348581E-5</v>
      </c>
      <c r="AW1612" s="5">
        <f t="shared" si="1944"/>
        <v>4.9543808730456354E-8</v>
      </c>
      <c r="AX1612" s="5">
        <f t="shared" si="1945"/>
        <v>2.4818009462914813E-4</v>
      </c>
      <c r="AY1612" s="5">
        <f t="shared" si="1946"/>
        <v>1.7962196205368E-4</v>
      </c>
      <c r="AZ1612" s="5">
        <f t="shared" si="1947"/>
        <v>6.5001283241964561E-5</v>
      </c>
      <c r="BA1612" s="5">
        <f t="shared" si="1948"/>
        <v>1.5681700889261395E-5</v>
      </c>
      <c r="BB1612" s="5">
        <f t="shared" si="1949"/>
        <v>2.8374333226413053E-6</v>
      </c>
      <c r="BC1612" s="5">
        <f t="shared" si="1950"/>
        <v>4.1072217445231391E-7</v>
      </c>
      <c r="BD1612" s="5">
        <f t="shared" si="1951"/>
        <v>3.5600901296337664E-5</v>
      </c>
      <c r="BE1612" s="5">
        <f t="shared" si="1952"/>
        <v>3.5612665072418264E-5</v>
      </c>
      <c r="BF1612" s="5">
        <f t="shared" si="1953"/>
        <v>1.7812216367829826E-5</v>
      </c>
      <c r="BG1612" s="5">
        <f t="shared" si="1954"/>
        <v>5.9393673812243837E-6</v>
      </c>
      <c r="BH1612" s="5">
        <f t="shared" si="1955"/>
        <v>1.4853324886984607E-6</v>
      </c>
      <c r="BI1612" s="5">
        <f t="shared" si="1956"/>
        <v>2.9716465884329378E-7</v>
      </c>
      <c r="BJ1612" s="8">
        <f t="shared" si="1957"/>
        <v>0.41010103014641058</v>
      </c>
      <c r="BK1612" s="8">
        <f t="shared" si="1958"/>
        <v>0.33296680844234205</v>
      </c>
      <c r="BL1612" s="8">
        <f t="shared" si="1959"/>
        <v>0.24574886636738108</v>
      </c>
      <c r="BM1612" s="8">
        <f t="shared" si="1960"/>
        <v>0.24905391876720617</v>
      </c>
      <c r="BN1612" s="8">
        <f t="shared" si="1961"/>
        <v>0.75085167899011362</v>
      </c>
    </row>
    <row r="1613" spans="1:66" x14ac:dyDescent="0.25">
      <c r="A1613" t="s">
        <v>114</v>
      </c>
      <c r="B1613" t="s">
        <v>130</v>
      </c>
      <c r="C1613" t="s">
        <v>320</v>
      </c>
      <c r="D1613" t="s">
        <v>572</v>
      </c>
      <c r="E1613">
        <f>VLOOKUP(A1613,home!$A$2:$E$405,3,FALSE)</f>
        <v>1.35326086956522</v>
      </c>
      <c r="F1613">
        <f>VLOOKUP(B1613,home!$B$2:$E$405,3,FALSE)</f>
        <v>1.29</v>
      </c>
      <c r="G1613">
        <f>VLOOKUP(C1613,away!$B$2:$E$405,4,FALSE)</f>
        <v>1.25</v>
      </c>
      <c r="H1613">
        <f>VLOOKUP(A1613,away!$A$2:$E$405,3,FALSE)</f>
        <v>1.10869565217391</v>
      </c>
      <c r="I1613">
        <f>VLOOKUP(C1613,away!$B$2:$E$405,3,FALSE)</f>
        <v>0.64</v>
      </c>
      <c r="J1613">
        <f>VLOOKUP(B1613,home!$B$2:$E$405,4,FALSE)</f>
        <v>1.22</v>
      </c>
      <c r="K1613" s="3">
        <f t="shared" si="1906"/>
        <v>2.1821331521739173</v>
      </c>
      <c r="L1613" s="3">
        <f t="shared" si="1907"/>
        <v>0.86566956521738891</v>
      </c>
      <c r="M1613" s="5">
        <f t="shared" si="1908"/>
        <v>4.7463099741501161E-2</v>
      </c>
      <c r="N1613" s="5">
        <f t="shared" si="1909"/>
        <v>0.10357080345086697</v>
      </c>
      <c r="O1613" s="5">
        <f t="shared" si="1910"/>
        <v>4.1087360917094876E-2</v>
      </c>
      <c r="P1613" s="5">
        <f t="shared" si="1911"/>
        <v>8.9658092392527658E-2</v>
      </c>
      <c r="Q1613" s="5">
        <f t="shared" si="1912"/>
        <v>0.11300264190371281</v>
      </c>
      <c r="R1613" s="5">
        <f t="shared" si="1913"/>
        <v>1.7784038930515726E-2</v>
      </c>
      <c r="S1613" s="5">
        <f t="shared" si="1914"/>
        <v>4.2341174382033643E-2</v>
      </c>
      <c r="T1613" s="5">
        <f t="shared" si="1915"/>
        <v>9.7822947885203376E-2</v>
      </c>
      <c r="U1613" s="5">
        <f t="shared" si="1916"/>
        <v>3.8807140929829946E-2</v>
      </c>
      <c r="V1613" s="5">
        <f t="shared" si="1917"/>
        <v>8.8869714822390512E-3</v>
      </c>
      <c r="W1613" s="5">
        <f t="shared" si="1918"/>
        <v>8.2195603727109726E-2</v>
      </c>
      <c r="X1613" s="5">
        <f t="shared" si="1919"/>
        <v>7.115423254122788E-2</v>
      </c>
      <c r="Y1613" s="5">
        <f t="shared" si="1920"/>
        <v>3.0798026773670852E-2</v>
      </c>
      <c r="Z1613" s="5">
        <f t="shared" si="1921"/>
        <v>5.1317004162628899E-3</v>
      </c>
      <c r="AA1613" s="5">
        <f t="shared" si="1922"/>
        <v>1.1198053605351943E-2</v>
      </c>
      <c r="AB1613" s="5">
        <f t="shared" si="1923"/>
        <v>1.2217822006029571E-2</v>
      </c>
      <c r="AC1613" s="5">
        <f t="shared" si="1924"/>
        <v>1.0492215460324815E-3</v>
      </c>
      <c r="AD1613" s="5">
        <f t="shared" si="1925"/>
        <v>4.4840437963969054E-2</v>
      </c>
      <c r="AE1613" s="5">
        <f t="shared" si="1926"/>
        <v>3.8817002436426398E-2</v>
      </c>
      <c r="AF1613" s="5">
        <f t="shared" si="1927"/>
        <v>1.6801348811091778E-2</v>
      </c>
      <c r="AG1613" s="5">
        <f t="shared" si="1928"/>
        <v>4.8481387734545054E-3</v>
      </c>
      <c r="AH1613" s="5">
        <f t="shared" si="1929"/>
        <v>1.1105892170430471E-3</v>
      </c>
      <c r="AI1613" s="5">
        <f t="shared" si="1930"/>
        <v>2.4234535489565073E-3</v>
      </c>
      <c r="AJ1613" s="5">
        <f t="shared" si="1931"/>
        <v>2.6441491659657656E-3</v>
      </c>
      <c r="AK1613" s="5">
        <f t="shared" si="1932"/>
        <v>1.9232951847823032E-3</v>
      </c>
      <c r="AL1613" s="5">
        <f t="shared" si="1933"/>
        <v>7.9279442621111581E-5</v>
      </c>
      <c r="AM1613" s="5">
        <f t="shared" si="1934"/>
        <v>1.956956124783495E-2</v>
      </c>
      <c r="AN1613" s="5">
        <f t="shared" si="1935"/>
        <v>1.6940773576908343E-2</v>
      </c>
      <c r="AO1613" s="5">
        <f t="shared" si="1936"/>
        <v>7.3325560483842363E-3</v>
      </c>
      <c r="AP1613" s="5">
        <f t="shared" si="1937"/>
        <v>2.115856868778973E-3</v>
      </c>
      <c r="AQ1613" s="5">
        <f t="shared" si="1938"/>
        <v>4.5790822391452975E-4</v>
      </c>
      <c r="AR1613" s="5">
        <f t="shared" si="1939"/>
        <v>1.9228065693055506E-4</v>
      </c>
      <c r="AS1613" s="5">
        <f t="shared" si="1940"/>
        <v>4.1958199600994372E-4</v>
      </c>
      <c r="AT1613" s="5">
        <f t="shared" si="1941"/>
        <v>4.5779189177430136E-4</v>
      </c>
      <c r="AU1613" s="5">
        <f t="shared" si="1942"/>
        <v>3.3298762127903893E-4</v>
      </c>
      <c r="AV1613" s="5">
        <f t="shared" si="1943"/>
        <v>1.8165583191413106E-4</v>
      </c>
      <c r="AW1613" s="5">
        <f t="shared" si="1944"/>
        <v>4.1599823102721072E-6</v>
      </c>
      <c r="AX1613" s="5">
        <f t="shared" si="1945"/>
        <v>7.1172313953997727E-3</v>
      </c>
      <c r="AY1613" s="5">
        <f t="shared" si="1946"/>
        <v>6.1611706076072723E-3</v>
      </c>
      <c r="AZ1613" s="5">
        <f t="shared" si="1947"/>
        <v>2.666768940558771E-3</v>
      </c>
      <c r="BA1613" s="5">
        <f t="shared" si="1948"/>
        <v>7.6951356976958285E-4</v>
      </c>
      <c r="BB1613" s="5">
        <f t="shared" si="1949"/>
        <v>1.6653611934282887E-4</v>
      </c>
      <c r="BC1613" s="5">
        <f t="shared" si="1950"/>
        <v>2.8833050004899584E-5</v>
      </c>
      <c r="BD1613" s="5">
        <f t="shared" si="1951"/>
        <v>2.7741918780797907E-5</v>
      </c>
      <c r="BE1613" s="5">
        <f t="shared" si="1952"/>
        <v>6.0536560676495335E-5</v>
      </c>
      <c r="BF1613" s="5">
        <f t="shared" si="1953"/>
        <v>6.6049417985384197E-5</v>
      </c>
      <c r="BG1613" s="5">
        <f t="shared" si="1954"/>
        <v>4.8042874889233005E-5</v>
      </c>
      <c r="BH1613" s="5">
        <f t="shared" si="1955"/>
        <v>2.6208987505384804E-5</v>
      </c>
      <c r="BI1613" s="5">
        <f t="shared" si="1956"/>
        <v>1.1438300104082425E-5</v>
      </c>
      <c r="BJ1613" s="8">
        <f t="shared" si="1957"/>
        <v>0.66717789391523741</v>
      </c>
      <c r="BK1613" s="8">
        <f t="shared" si="1958"/>
        <v>0.19563900959456237</v>
      </c>
      <c r="BL1613" s="8">
        <f t="shared" si="1959"/>
        <v>0.13102021956341903</v>
      </c>
      <c r="BM1613" s="8">
        <f t="shared" si="1960"/>
        <v>0.58024577552796552</v>
      </c>
      <c r="BN1613" s="8">
        <f t="shared" si="1961"/>
        <v>0.41256603733621922</v>
      </c>
    </row>
    <row r="1614" spans="1:66" x14ac:dyDescent="0.25">
      <c r="A1614" t="s">
        <v>114</v>
      </c>
      <c r="B1614" t="s">
        <v>132</v>
      </c>
      <c r="C1614" t="s">
        <v>126</v>
      </c>
      <c r="D1614" t="s">
        <v>572</v>
      </c>
      <c r="E1614">
        <f>VLOOKUP(A1614,home!$A$2:$E$405,3,FALSE)</f>
        <v>1.35326086956522</v>
      </c>
      <c r="F1614">
        <f>VLOOKUP(B1614,home!$B$2:$E$405,3,FALSE)</f>
        <v>0.93</v>
      </c>
      <c r="G1614">
        <f>VLOOKUP(C1614,away!$B$2:$E$405,4,FALSE)</f>
        <v>1.25</v>
      </c>
      <c r="H1614">
        <f>VLOOKUP(A1614,away!$A$2:$E$405,3,FALSE)</f>
        <v>1.10869565217391</v>
      </c>
      <c r="I1614">
        <f>VLOOKUP(C1614,away!$B$2:$E$405,3,FALSE)</f>
        <v>1.03</v>
      </c>
      <c r="J1614">
        <f>VLOOKUP(B1614,home!$B$2:$E$405,4,FALSE)</f>
        <v>1.18</v>
      </c>
      <c r="K1614" s="3">
        <f t="shared" si="1906"/>
        <v>1.5731657608695682</v>
      </c>
      <c r="L1614" s="3">
        <f t="shared" si="1907"/>
        <v>1.34750869565217</v>
      </c>
      <c r="M1614" s="5">
        <f t="shared" si="1908"/>
        <v>5.3897323637448161E-2</v>
      </c>
      <c r="N1614" s="5">
        <f t="shared" si="1909"/>
        <v>8.4789424148939488E-2</v>
      </c>
      <c r="O1614" s="5">
        <f t="shared" si="1910"/>
        <v>7.2627112273840652E-2</v>
      </c>
      <c r="P1614" s="5">
        <f t="shared" si="1911"/>
        <v>0.11425448634003607</v>
      </c>
      <c r="Q1614" s="5">
        <f t="shared" si="1912"/>
        <v>6.6693909477479482E-2</v>
      </c>
      <c r="R1614" s="5">
        <f t="shared" si="1913"/>
        <v>4.8932832664553366E-2</v>
      </c>
      <c r="S1614" s="5">
        <f t="shared" si="1914"/>
        <v>6.0550722966489931E-2</v>
      </c>
      <c r="T1614" s="5">
        <f t="shared" si="1915"/>
        <v>8.9870622967942279E-2</v>
      </c>
      <c r="U1614" s="5">
        <f t="shared" si="1916"/>
        <v>7.6979456930235349E-2</v>
      </c>
      <c r="V1614" s="5">
        <f t="shared" si="1917"/>
        <v>1.4262080570066537E-2</v>
      </c>
      <c r="W1614" s="5">
        <f t="shared" si="1918"/>
        <v>3.4973524949501712E-2</v>
      </c>
      <c r="X1614" s="5">
        <f t="shared" si="1919"/>
        <v>4.712712898706168E-2</v>
      </c>
      <c r="Y1614" s="5">
        <f t="shared" si="1920"/>
        <v>3.1752108055593531E-2</v>
      </c>
      <c r="Z1614" s="5">
        <f t="shared" si="1921"/>
        <v>2.197913917279274E-2</v>
      </c>
      <c r="AA1614" s="5">
        <f t="shared" si="1922"/>
        <v>3.4576829200024618E-2</v>
      </c>
      <c r="AB1614" s="5">
        <f t="shared" si="1923"/>
        <v>2.7197541908456923E-2</v>
      </c>
      <c r="AC1614" s="5">
        <f t="shared" si="1924"/>
        <v>1.8895960175991115E-3</v>
      </c>
      <c r="AD1614" s="5">
        <f t="shared" si="1925"/>
        <v>1.3754787996868419E-2</v>
      </c>
      <c r="AE1614" s="5">
        <f t="shared" si="1926"/>
        <v>1.8534696432632291E-2</v>
      </c>
      <c r="AF1614" s="5">
        <f t="shared" si="1927"/>
        <v>1.2487832307122634E-2</v>
      </c>
      <c r="AG1614" s="5">
        <f t="shared" si="1928"/>
        <v>5.6091542078979513E-3</v>
      </c>
      <c r="AH1614" s="5">
        <f t="shared" si="1929"/>
        <v>7.4042702895718623E-3</v>
      </c>
      <c r="AI1614" s="5">
        <f t="shared" si="1930"/>
        <v>1.1648144503778256E-2</v>
      </c>
      <c r="AJ1614" s="5">
        <f t="shared" si="1931"/>
        <v>9.1622310555025017E-3</v>
      </c>
      <c r="AK1614" s="5">
        <f t="shared" si="1932"/>
        <v>4.8045693965641277E-3</v>
      </c>
      <c r="AL1614" s="5">
        <f t="shared" si="1933"/>
        <v>1.6022674805393067E-4</v>
      </c>
      <c r="AM1614" s="5">
        <f t="shared" si="1934"/>
        <v>4.3277123049386221E-3</v>
      </c>
      <c r="AN1614" s="5">
        <f t="shared" si="1935"/>
        <v>5.8316299631856888E-3</v>
      </c>
      <c r="AO1614" s="5">
        <f t="shared" si="1936"/>
        <v>3.9290860426092304E-3</v>
      </c>
      <c r="AP1614" s="5">
        <f t="shared" si="1937"/>
        <v>1.7648258694605041E-3</v>
      </c>
      <c r="AQ1614" s="5">
        <f t="shared" si="1938"/>
        <v>5.9452955135248244E-4</v>
      </c>
      <c r="AR1614" s="5">
        <f t="shared" si="1939"/>
        <v>1.9954637200314189E-3</v>
      </c>
      <c r="AS1614" s="5">
        <f t="shared" si="1940"/>
        <v>3.1391952014108459E-3</v>
      </c>
      <c r="AT1614" s="5">
        <f t="shared" si="1941"/>
        <v>2.4692372037727955E-3</v>
      </c>
      <c r="AU1614" s="5">
        <f t="shared" si="1942"/>
        <v>1.294839808146892E-3</v>
      </c>
      <c r="AV1614" s="5">
        <f t="shared" si="1943"/>
        <v>5.0924941299690266E-4</v>
      </c>
      <c r="AW1614" s="5">
        <f t="shared" si="1944"/>
        <v>9.4349277691100858E-6</v>
      </c>
      <c r="AX1614" s="5">
        <f t="shared" si="1945"/>
        <v>1.1347014701705606E-3</v>
      </c>
      <c r="AY1614" s="5">
        <f t="shared" si="1946"/>
        <v>1.5290200980241321E-3</v>
      </c>
      <c r="AZ1614" s="5">
        <f t="shared" si="1947"/>
        <v>1.0301839389572258E-3</v>
      </c>
      <c r="BA1614" s="5">
        <f t="shared" si="1948"/>
        <v>4.6272727195535544E-4</v>
      </c>
      <c r="BB1614" s="5">
        <f t="shared" si="1949"/>
        <v>1.5588225566881195E-4</v>
      </c>
      <c r="BC1614" s="5">
        <f t="shared" si="1950"/>
        <v>4.2010539002319766E-5</v>
      </c>
      <c r="BD1614" s="5">
        <f t="shared" si="1951"/>
        <v>4.4815078576679394E-4</v>
      </c>
      <c r="BE1614" s="5">
        <f t="shared" si="1952"/>
        <v>7.0501547187511323E-4</v>
      </c>
      <c r="BF1614" s="5">
        <f t="shared" si="1953"/>
        <v>5.5455310061861517E-4</v>
      </c>
      <c r="BG1614" s="5">
        <f t="shared" si="1954"/>
        <v>2.9080131682575404E-4</v>
      </c>
      <c r="BH1614" s="5">
        <f t="shared" si="1955"/>
        <v>1.143696687115149E-4</v>
      </c>
      <c r="BI1614" s="5">
        <f t="shared" si="1956"/>
        <v>3.5984489379790157E-5</v>
      </c>
      <c r="BJ1614" s="8">
        <f t="shared" si="1957"/>
        <v>0.42639549883636441</v>
      </c>
      <c r="BK1614" s="8">
        <f t="shared" si="1958"/>
        <v>0.24654345637771791</v>
      </c>
      <c r="BL1614" s="8">
        <f t="shared" si="1959"/>
        <v>0.30488984840206418</v>
      </c>
      <c r="BM1614" s="8">
        <f t="shared" si="1960"/>
        <v>0.5570932690763869</v>
      </c>
      <c r="BN1614" s="8">
        <f t="shared" si="1961"/>
        <v>0.44119508854229716</v>
      </c>
    </row>
    <row r="1615" spans="1:66" x14ac:dyDescent="0.25">
      <c r="A1615" t="s">
        <v>114</v>
      </c>
      <c r="B1615" t="s">
        <v>379</v>
      </c>
      <c r="C1615" t="s">
        <v>131</v>
      </c>
      <c r="D1615" t="s">
        <v>572</v>
      </c>
      <c r="E1615">
        <f>VLOOKUP(A1615,home!$A$2:$E$405,3,FALSE)</f>
        <v>1.35326086956522</v>
      </c>
      <c r="F1615">
        <f>VLOOKUP(B1615,home!$B$2:$E$405,3,FALSE)</f>
        <v>1.22</v>
      </c>
      <c r="G1615">
        <f>VLOOKUP(C1615,away!$B$2:$E$405,4,FALSE)</f>
        <v>0.8</v>
      </c>
      <c r="H1615">
        <f>VLOOKUP(A1615,away!$A$2:$E$405,3,FALSE)</f>
        <v>1.10869565217391</v>
      </c>
      <c r="I1615">
        <f>VLOOKUP(C1615,away!$B$2:$E$405,3,FALSE)</f>
        <v>0.87</v>
      </c>
      <c r="J1615">
        <f>VLOOKUP(B1615,home!$B$2:$E$405,4,FALSE)</f>
        <v>0.78</v>
      </c>
      <c r="K1615" s="3">
        <f t="shared" si="1906"/>
        <v>1.3207826086956547</v>
      </c>
      <c r="L1615" s="3">
        <f t="shared" si="1907"/>
        <v>0.75236086956521531</v>
      </c>
      <c r="M1615" s="5">
        <f t="shared" si="1908"/>
        <v>0.12578974224026251</v>
      </c>
      <c r="N1615" s="5">
        <f t="shared" si="1909"/>
        <v>0.16614090390324793</v>
      </c>
      <c r="O1615" s="5">
        <f t="shared" si="1910"/>
        <v>9.4639279854268205E-2</v>
      </c>
      <c r="P1615" s="5">
        <f t="shared" si="1911"/>
        <v>0.12499791493099849</v>
      </c>
      <c r="Q1615" s="5">
        <f t="shared" si="1912"/>
        <v>0.10971800823419296</v>
      </c>
      <c r="R1615" s="5">
        <f t="shared" si="1913"/>
        <v>3.560144544309149E-2</v>
      </c>
      <c r="S1615" s="5">
        <f t="shared" si="1914"/>
        <v>3.1052768013575125E-2</v>
      </c>
      <c r="T1615" s="5">
        <f t="shared" si="1915"/>
        <v>8.2547536082040865E-2</v>
      </c>
      <c r="U1615" s="5">
        <f t="shared" si="1916"/>
        <v>4.7021769985662411E-2</v>
      </c>
      <c r="V1615" s="5">
        <f t="shared" si="1917"/>
        <v>3.4285883953867539E-3</v>
      </c>
      <c r="W1615" s="5">
        <f t="shared" si="1918"/>
        <v>4.8304545712149573E-2</v>
      </c>
      <c r="X1615" s="5">
        <f t="shared" si="1919"/>
        <v>3.6342450015945542E-2</v>
      </c>
      <c r="Y1615" s="5">
        <f t="shared" si="1920"/>
        <v>1.367131864806358E-2</v>
      </c>
      <c r="Z1615" s="5">
        <f t="shared" si="1921"/>
        <v>8.9283781504476308E-3</v>
      </c>
      <c r="AA1615" s="5">
        <f t="shared" si="1922"/>
        <v>1.1792446584969507E-2</v>
      </c>
      <c r="AB1615" s="5">
        <f t="shared" si="1923"/>
        <v>7.7876291817000967E-3</v>
      </c>
      <c r="AC1615" s="5">
        <f t="shared" si="1924"/>
        <v>2.1293787203321095E-4</v>
      </c>
      <c r="AD1615" s="5">
        <f t="shared" si="1925"/>
        <v>1.5949950974387846E-2</v>
      </c>
      <c r="AE1615" s="5">
        <f t="shared" si="1926"/>
        <v>1.2000118984612994E-2</v>
      </c>
      <c r="AF1615" s="5">
        <f t="shared" si="1927"/>
        <v>4.5142099770747396E-3</v>
      </c>
      <c r="AG1615" s="5">
        <f t="shared" si="1928"/>
        <v>1.132104981250641E-3</v>
      </c>
      <c r="AH1615" s="5">
        <f t="shared" si="1929"/>
        <v>1.6793405872694619E-3</v>
      </c>
      <c r="AI1615" s="5">
        <f t="shared" si="1930"/>
        <v>2.2180438417422526E-3</v>
      </c>
      <c r="AJ1615" s="5">
        <f t="shared" si="1931"/>
        <v>1.4647768657488325E-3</v>
      </c>
      <c r="AK1615" s="5">
        <f t="shared" si="1932"/>
        <v>6.4488393663359594E-4</v>
      </c>
      <c r="AL1615" s="5">
        <f t="shared" si="1933"/>
        <v>8.4638984196839205E-6</v>
      </c>
      <c r="AM1615" s="5">
        <f t="shared" si="1934"/>
        <v>4.2132835713039546E-3</v>
      </c>
      <c r="AN1615" s="5">
        <f t="shared" si="1935"/>
        <v>3.1699096914310793E-3</v>
      </c>
      <c r="AO1615" s="5">
        <f t="shared" si="1936"/>
        <v>1.1924580059441451E-3</v>
      </c>
      <c r="AP1615" s="5">
        <f t="shared" si="1937"/>
        <v>2.9905291409071329E-4</v>
      </c>
      <c r="AQ1615" s="5">
        <f t="shared" si="1938"/>
        <v>5.6248927622825159E-5</v>
      </c>
      <c r="AR1615" s="5">
        <f t="shared" si="1939"/>
        <v>2.5269402890684239E-4</v>
      </c>
      <c r="AS1615" s="5">
        <f t="shared" si="1940"/>
        <v>3.3375387870139447E-4</v>
      </c>
      <c r="AT1615" s="5">
        <f t="shared" si="1941"/>
        <v>2.2040815928676049E-4</v>
      </c>
      <c r="AU1615" s="5">
        <f t="shared" si="1942"/>
        <v>9.703708786685832E-5</v>
      </c>
      <c r="AV1615" s="5">
        <f t="shared" si="1943"/>
        <v>3.2041224513254634E-5</v>
      </c>
      <c r="AW1615" s="5">
        <f t="shared" si="1944"/>
        <v>2.3362831848657145E-7</v>
      </c>
      <c r="AX1615" s="5">
        <f t="shared" si="1945"/>
        <v>9.2747194441356474E-4</v>
      </c>
      <c r="AY1615" s="5">
        <f t="shared" si="1946"/>
        <v>6.9779359859633064E-4</v>
      </c>
      <c r="AZ1615" s="5">
        <f t="shared" si="1947"/>
        <v>2.6249629930848802E-4</v>
      </c>
      <c r="BA1615" s="5">
        <f t="shared" si="1948"/>
        <v>6.5830648001795043E-5</v>
      </c>
      <c r="BB1615" s="5">
        <f t="shared" si="1949"/>
        <v>1.2382100893668028E-5</v>
      </c>
      <c r="BC1615" s="5">
        <f t="shared" si="1950"/>
        <v>1.8631616390808619E-6</v>
      </c>
      <c r="BD1615" s="5">
        <f t="shared" si="1951"/>
        <v>3.168618322038159E-5</v>
      </c>
      <c r="BE1615" s="5">
        <f t="shared" si="1952"/>
        <v>4.1850559733424081E-5</v>
      </c>
      <c r="BF1615" s="5">
        <f t="shared" si="1953"/>
        <v>2.7637745730042594E-5</v>
      </c>
      <c r="BG1615" s="5">
        <f t="shared" si="1954"/>
        <v>1.2167817967930951E-5</v>
      </c>
      <c r="BH1615" s="5">
        <f t="shared" si="1955"/>
        <v>4.0177605894544238E-6</v>
      </c>
      <c r="BI1615" s="5">
        <f t="shared" si="1956"/>
        <v>1.0613176624908408E-6</v>
      </c>
      <c r="BJ1615" s="8">
        <f t="shared" si="1957"/>
        <v>0.50121993837621259</v>
      </c>
      <c r="BK1615" s="8">
        <f t="shared" si="1958"/>
        <v>0.2861882089492721</v>
      </c>
      <c r="BL1615" s="8">
        <f t="shared" si="1959"/>
        <v>0.20390397204526464</v>
      </c>
      <c r="BM1615" s="8">
        <f t="shared" si="1960"/>
        <v>0.34265564294485729</v>
      </c>
      <c r="BN1615" s="8">
        <f t="shared" si="1961"/>
        <v>0.65688729460606166</v>
      </c>
    </row>
    <row r="1616" spans="1:66" x14ac:dyDescent="0.25">
      <c r="A1616" t="s">
        <v>114</v>
      </c>
      <c r="B1616" t="s">
        <v>134</v>
      </c>
      <c r="C1616" t="s">
        <v>133</v>
      </c>
      <c r="D1616" t="s">
        <v>572</v>
      </c>
      <c r="E1616">
        <f>VLOOKUP(A1616,home!$A$2:$E$405,3,FALSE)</f>
        <v>1.35326086956522</v>
      </c>
      <c r="F1616">
        <f>VLOOKUP(B1616,home!$B$2:$E$405,3,FALSE)</f>
        <v>0.96</v>
      </c>
      <c r="G1616">
        <f>VLOOKUP(C1616,away!$B$2:$E$405,4,FALSE)</f>
        <v>0.77</v>
      </c>
      <c r="H1616">
        <f>VLOOKUP(A1616,away!$A$2:$E$405,3,FALSE)</f>
        <v>1.10869565217391</v>
      </c>
      <c r="I1616">
        <f>VLOOKUP(C1616,away!$B$2:$E$405,3,FALSE)</f>
        <v>0.55000000000000004</v>
      </c>
      <c r="J1616">
        <f>VLOOKUP(B1616,home!$B$2:$E$405,4,FALSE)</f>
        <v>1.1399999999999999</v>
      </c>
      <c r="K1616" s="3">
        <f t="shared" si="1906"/>
        <v>1.0003304347826105</v>
      </c>
      <c r="L1616" s="3">
        <f t="shared" si="1907"/>
        <v>0.69515217391304152</v>
      </c>
      <c r="M1616" s="5">
        <f t="shared" si="1908"/>
        <v>0.18351064382098903</v>
      </c>
      <c r="N1616" s="5">
        <f t="shared" si="1909"/>
        <v>0.18357128212068671</v>
      </c>
      <c r="O1616" s="5">
        <f t="shared" si="1910"/>
        <v>0.12756782298834238</v>
      </c>
      <c r="P1616" s="5">
        <f t="shared" si="1911"/>
        <v>0.12760997583419961</v>
      </c>
      <c r="Q1616" s="5">
        <f t="shared" si="1912"/>
        <v>9.181597022869388E-2</v>
      </c>
      <c r="R1616" s="5">
        <f t="shared" si="1913"/>
        <v>4.4339524735850136E-2</v>
      </c>
      <c r="S1616" s="5">
        <f t="shared" si="1914"/>
        <v>2.2184416109795276E-2</v>
      </c>
      <c r="T1616" s="5">
        <f t="shared" si="1915"/>
        <v>6.3826071304411647E-2</v>
      </c>
      <c r="U1616" s="5">
        <f t="shared" si="1916"/>
        <v>4.4354176057067277E-2</v>
      </c>
      <c r="V1616" s="5">
        <f t="shared" si="1917"/>
        <v>1.7140712111792897E-3</v>
      </c>
      <c r="W1616" s="5">
        <f t="shared" si="1918"/>
        <v>3.0615436472952198E-2</v>
      </c>
      <c r="X1616" s="5">
        <f t="shared" si="1919"/>
        <v>2.1282387219469342E-2</v>
      </c>
      <c r="Y1616" s="5">
        <f t="shared" si="1920"/>
        <v>7.3972488708366211E-3</v>
      </c>
      <c r="Z1616" s="5">
        <f t="shared" si="1921"/>
        <v>1.0274239003465767E-2</v>
      </c>
      <c r="AA1616" s="5">
        <f t="shared" si="1922"/>
        <v>1.0277633969397366E-2</v>
      </c>
      <c r="AB1616" s="5">
        <f t="shared" si="1923"/>
        <v>5.1405150285718957E-3</v>
      </c>
      <c r="AC1616" s="5">
        <f t="shared" si="1924"/>
        <v>7.4495878441407896E-5</v>
      </c>
      <c r="AD1616" s="5">
        <f t="shared" si="1925"/>
        <v>7.6563882195119157E-3</v>
      </c>
      <c r="AE1616" s="5">
        <f t="shared" si="1926"/>
        <v>5.3223549151159098E-3</v>
      </c>
      <c r="AF1616" s="5">
        <f t="shared" si="1927"/>
        <v>1.8499232947897929E-3</v>
      </c>
      <c r="AG1616" s="5">
        <f t="shared" si="1928"/>
        <v>4.2865939998183364E-4</v>
      </c>
      <c r="AH1616" s="5">
        <f t="shared" si="1929"/>
        <v>1.7855398946403469E-3</v>
      </c>
      <c r="AI1616" s="5">
        <f t="shared" si="1930"/>
        <v>1.7861298991272748E-3</v>
      </c>
      <c r="AJ1616" s="5">
        <f t="shared" si="1931"/>
        <v>8.9336004928610335E-4</v>
      </c>
      <c r="AK1616" s="5">
        <f t="shared" si="1932"/>
        <v>2.9788508217326077E-4</v>
      </c>
      <c r="AL1616" s="5">
        <f t="shared" si="1933"/>
        <v>2.0721233492982267E-6</v>
      </c>
      <c r="AM1616" s="5">
        <f t="shared" si="1934"/>
        <v>1.5317836312977629E-3</v>
      </c>
      <c r="AN1616" s="5">
        <f t="shared" si="1935"/>
        <v>1.0648227212610526E-3</v>
      </c>
      <c r="AO1616" s="5">
        <f t="shared" si="1936"/>
        <v>3.701069147583107E-4</v>
      </c>
      <c r="AP1616" s="5">
        <f t="shared" si="1937"/>
        <v>8.5760208791496142E-5</v>
      </c>
      <c r="AQ1616" s="5">
        <f t="shared" si="1938"/>
        <v>1.4904098894161218E-5</v>
      </c>
      <c r="AR1616" s="5">
        <f t="shared" si="1939"/>
        <v>2.482443878735402E-4</v>
      </c>
      <c r="AS1616" s="5">
        <f t="shared" si="1940"/>
        <v>2.4832641645388146E-4</v>
      </c>
      <c r="AT1616" s="5">
        <f t="shared" si="1941"/>
        <v>1.2420423606965939E-4</v>
      </c>
      <c r="AU1616" s="5">
        <f t="shared" si="1942"/>
        <v>4.1415092489801471E-5</v>
      </c>
      <c r="AV1616" s="5">
        <f t="shared" si="1943"/>
        <v>1.0357194369221282E-5</v>
      </c>
      <c r="AW1616" s="5">
        <f t="shared" si="1944"/>
        <v>4.0025472852948461E-8</v>
      </c>
      <c r="AX1616" s="5">
        <f t="shared" si="1945"/>
        <v>2.5538163098149606E-4</v>
      </c>
      <c r="AY1616" s="5">
        <f t="shared" si="1946"/>
        <v>1.7752909595424512E-4</v>
      </c>
      <c r="AZ1616" s="5">
        <f t="shared" si="1947"/>
        <v>6.170486849270522E-5</v>
      </c>
      <c r="BA1616" s="5">
        <f t="shared" si="1948"/>
        <v>1.429809115790746E-5</v>
      </c>
      <c r="BB1616" s="5">
        <f t="shared" si="1949"/>
        <v>2.4848372878065513E-6</v>
      </c>
      <c r="BC1616" s="5">
        <f t="shared" si="1950"/>
        <v>3.4546800848778225E-7</v>
      </c>
      <c r="BD1616" s="5">
        <f t="shared" si="1951"/>
        <v>2.876127098200061E-5</v>
      </c>
      <c r="BE1616" s="5">
        <f t="shared" si="1952"/>
        <v>2.8770774706325147E-5</v>
      </c>
      <c r="BF1616" s="5">
        <f t="shared" si="1953"/>
        <v>1.4390140785505381E-5</v>
      </c>
      <c r="BG1616" s="5">
        <f t="shared" si="1954"/>
        <v>4.7982985961825261E-6</v>
      </c>
      <c r="BH1616" s="5">
        <f t="shared" si="1955"/>
        <v>1.1999710302340139E-6</v>
      </c>
      <c r="BI1616" s="5">
        <f t="shared" si="1956"/>
        <v>2.4007350848010571E-7</v>
      </c>
      <c r="BJ1616" s="8">
        <f t="shared" si="1957"/>
        <v>0.41734484361333524</v>
      </c>
      <c r="BK1616" s="8">
        <f t="shared" si="1958"/>
        <v>0.33527320407390815</v>
      </c>
      <c r="BL1616" s="8">
        <f t="shared" si="1959"/>
        <v>0.23719329556132093</v>
      </c>
      <c r="BM1616" s="8">
        <f t="shared" si="1960"/>
        <v>0.24149287345278697</v>
      </c>
      <c r="BN1616" s="8">
        <f t="shared" si="1961"/>
        <v>0.7584152197287618</v>
      </c>
    </row>
    <row r="1617" spans="1:66" x14ac:dyDescent="0.25">
      <c r="A1617" t="s">
        <v>136</v>
      </c>
      <c r="B1617" t="s">
        <v>309</v>
      </c>
      <c r="C1617" t="s">
        <v>307</v>
      </c>
      <c r="D1617" t="s">
        <v>572</v>
      </c>
      <c r="E1617">
        <f>VLOOKUP(A1617,home!$A$2:$E$405,3,FALSE)</f>
        <v>1.4901185770751</v>
      </c>
      <c r="F1617">
        <f>VLOOKUP(B1617,home!$B$2:$E$405,3,FALSE)</f>
        <v>1.19</v>
      </c>
      <c r="G1617">
        <f>VLOOKUP(C1617,away!$B$2:$E$405,4,FALSE)</f>
        <v>1.01</v>
      </c>
      <c r="H1617">
        <f>VLOOKUP(A1617,away!$A$2:$E$405,3,FALSE)</f>
        <v>1.24901185770751</v>
      </c>
      <c r="I1617">
        <f>VLOOKUP(C1617,away!$B$2:$E$405,3,FALSE)</f>
        <v>0.82</v>
      </c>
      <c r="J1617">
        <f>VLOOKUP(B1617,home!$B$2:$E$405,4,FALSE)</f>
        <v>0.98</v>
      </c>
      <c r="K1617" s="3">
        <f t="shared" si="1906"/>
        <v>1.7909735177865627</v>
      </c>
      <c r="L1617" s="3">
        <f t="shared" si="1907"/>
        <v>1.0037059288537551</v>
      </c>
      <c r="M1617" s="5">
        <f t="shared" si="1908"/>
        <v>6.1134468051130597E-2</v>
      </c>
      <c r="N1617" s="5">
        <f t="shared" si="1909"/>
        <v>0.1094902133035436</v>
      </c>
      <c r="O1617" s="5">
        <f t="shared" si="1910"/>
        <v>6.1361028040240247E-2</v>
      </c>
      <c r="P1617" s="5">
        <f t="shared" si="1911"/>
        <v>0.10989597624422899</v>
      </c>
      <c r="Q1617" s="5">
        <f t="shared" si="1912"/>
        <v>9.8047036241724311E-2</v>
      </c>
      <c r="R1617" s="5">
        <f t="shared" si="1913"/>
        <v>3.0794213822275322E-2</v>
      </c>
      <c r="S1617" s="5">
        <f t="shared" si="1914"/>
        <v>4.9387546746016038E-2</v>
      </c>
      <c r="T1617" s="5">
        <f t="shared" si="1915"/>
        <v>9.841039158235769E-2</v>
      </c>
      <c r="U1617" s="5">
        <f t="shared" si="1916"/>
        <v>5.515162145675203E-2</v>
      </c>
      <c r="V1617" s="5">
        <f t="shared" si="1917"/>
        <v>9.864398262789011E-3</v>
      </c>
      <c r="W1617" s="5">
        <f t="shared" si="1918"/>
        <v>5.8533215135462516E-2</v>
      </c>
      <c r="X1617" s="5">
        <f t="shared" si="1919"/>
        <v>5.8750135066336077E-2</v>
      </c>
      <c r="Y1617" s="5">
        <f t="shared" si="1920"/>
        <v>2.9483929443520209E-2</v>
      </c>
      <c r="Z1617" s="5">
        <f t="shared" si="1921"/>
        <v>1.0302778329269334E-2</v>
      </c>
      <c r="AA1617" s="5">
        <f t="shared" si="1922"/>
        <v>1.8452003147346664E-2</v>
      </c>
      <c r="AB1617" s="5">
        <f t="shared" si="1923"/>
        <v>1.6523524493506095E-2</v>
      </c>
      <c r="AC1617" s="5">
        <f t="shared" si="1924"/>
        <v>1.1082717652057684E-3</v>
      </c>
      <c r="AD1617" s="5">
        <f t="shared" si="1925"/>
        <v>2.6207859554629238E-2</v>
      </c>
      <c r="AE1617" s="5">
        <f t="shared" si="1926"/>
        <v>2.6304984017547901E-2</v>
      </c>
      <c r="AF1617" s="5">
        <f t="shared" si="1927"/>
        <v>1.3201234208408047E-2</v>
      </c>
      <c r="AG1617" s="5">
        <f t="shared" si="1928"/>
        <v>4.4167190143887224E-3</v>
      </c>
      <c r="AH1617" s="5">
        <f t="shared" si="1929"/>
        <v>2.5852399231884034E-3</v>
      </c>
      <c r="AI1617" s="5">
        <f t="shared" si="1930"/>
        <v>4.6300962395549984E-3</v>
      </c>
      <c r="AJ1617" s="5">
        <f t="shared" si="1931"/>
        <v>4.1461898749230756E-3</v>
      </c>
      <c r="AK1617" s="5">
        <f t="shared" si="1932"/>
        <v>2.4752387552340028E-3</v>
      </c>
      <c r="AL1617" s="5">
        <f t="shared" si="1933"/>
        <v>7.968964904010511E-5</v>
      </c>
      <c r="AM1617" s="5">
        <f t="shared" si="1934"/>
        <v>9.3875164840421001E-3</v>
      </c>
      <c r="AN1617" s="5">
        <f t="shared" si="1935"/>
        <v>9.4223059522454133E-3</v>
      </c>
      <c r="AO1617" s="5">
        <f t="shared" si="1936"/>
        <v>4.7286121738713731E-3</v>
      </c>
      <c r="AP1617" s="5">
        <f t="shared" si="1937"/>
        <v>1.5820453580549139E-3</v>
      </c>
      <c r="AQ1617" s="5">
        <f t="shared" si="1938"/>
        <v>3.9697707639881963E-4</v>
      </c>
      <c r="AR1617" s="5">
        <f t="shared" si="1939"/>
        <v>5.1896412768272563E-4</v>
      </c>
      <c r="AS1617" s="5">
        <f t="shared" si="1940"/>
        <v>9.2945100936096597E-4</v>
      </c>
      <c r="AT1617" s="5">
        <f t="shared" si="1941"/>
        <v>8.3231107192274052E-4</v>
      </c>
      <c r="AU1617" s="5">
        <f t="shared" si="1942"/>
        <v>4.9688236279139169E-4</v>
      </c>
      <c r="AV1617" s="5">
        <f t="shared" si="1943"/>
        <v>2.2247578830364941E-4</v>
      </c>
      <c r="AW1617" s="5">
        <f t="shared" si="1944"/>
        <v>3.9791935788797303E-6</v>
      </c>
      <c r="AX1617" s="5">
        <f t="shared" si="1945"/>
        <v>2.8021322367840357E-3</v>
      </c>
      <c r="AY1617" s="5">
        <f t="shared" si="1946"/>
        <v>2.8125167394923707E-3</v>
      </c>
      <c r="AZ1617" s="5">
        <f t="shared" si="1947"/>
        <v>1.4114698632144622E-3</v>
      </c>
      <c r="BA1617" s="5">
        <f t="shared" si="1948"/>
        <v>4.7223355670225159E-4</v>
      </c>
      <c r="BB1617" s="5">
        <f t="shared" si="1949"/>
        <v>1.1849590516643643E-4</v>
      </c>
      <c r="BC1617" s="5">
        <f t="shared" si="1950"/>
        <v>2.378700851208892E-5</v>
      </c>
      <c r="BD1617" s="5">
        <f t="shared" si="1951"/>
        <v>8.6814561969594773E-5</v>
      </c>
      <c r="BE1617" s="5">
        <f t="shared" si="1952"/>
        <v>1.5548258144578469E-4</v>
      </c>
      <c r="BF1617" s="5">
        <f t="shared" si="1953"/>
        <v>1.3923259292324643E-4</v>
      </c>
      <c r="BG1617" s="5">
        <f t="shared" si="1954"/>
        <v>8.3120628912763681E-5</v>
      </c>
      <c r="BH1617" s="5">
        <f t="shared" si="1955"/>
        <v>3.7216711291130952E-5</v>
      </c>
      <c r="BI1617" s="5">
        <f t="shared" si="1956"/>
        <v>1.3330828868304737E-5</v>
      </c>
      <c r="BJ1617" s="8">
        <f t="shared" si="1957"/>
        <v>0.55600380992240261</v>
      </c>
      <c r="BK1617" s="8">
        <f t="shared" si="1958"/>
        <v>0.23428286745790286</v>
      </c>
      <c r="BL1617" s="8">
        <f t="shared" si="1959"/>
        <v>0.19963443801849315</v>
      </c>
      <c r="BM1617" s="8">
        <f t="shared" si="1960"/>
        <v>0.52669242047901155</v>
      </c>
      <c r="BN1617" s="8">
        <f t="shared" si="1961"/>
        <v>0.47072293570314305</v>
      </c>
    </row>
    <row r="1618" spans="1:66" x14ac:dyDescent="0.25">
      <c r="A1618" t="s">
        <v>136</v>
      </c>
      <c r="B1618" t="s">
        <v>472</v>
      </c>
      <c r="C1618" t="s">
        <v>135</v>
      </c>
      <c r="D1618" t="s">
        <v>572</v>
      </c>
      <c r="E1618">
        <f>VLOOKUP(A1618,home!$A$2:$E$405,3,FALSE)</f>
        <v>1.4901185770751</v>
      </c>
      <c r="F1618">
        <f>VLOOKUP(B1618,home!$B$2:$E$405,3,FALSE)</f>
        <v>1.1000000000000001</v>
      </c>
      <c r="G1618">
        <f>VLOOKUP(C1618,away!$B$2:$E$405,4,FALSE)</f>
        <v>1.06</v>
      </c>
      <c r="H1618">
        <f>VLOOKUP(A1618,away!$A$2:$E$405,3,FALSE)</f>
        <v>1.24901185770751</v>
      </c>
      <c r="I1618">
        <f>VLOOKUP(C1618,away!$B$2:$E$405,3,FALSE)</f>
        <v>0.55000000000000004</v>
      </c>
      <c r="J1618">
        <f>VLOOKUP(B1618,home!$B$2:$E$405,4,FALSE)</f>
        <v>0.84</v>
      </c>
      <c r="K1618" s="3">
        <f t="shared" si="1906"/>
        <v>1.7374782608695669</v>
      </c>
      <c r="L1618" s="3">
        <f t="shared" si="1907"/>
        <v>0.57704347826086966</v>
      </c>
      <c r="M1618" s="5">
        <f t="shared" si="1908"/>
        <v>9.8813431300542279E-2</v>
      </c>
      <c r="N1618" s="5">
        <f t="shared" si="1909"/>
        <v>0.17168618876662062</v>
      </c>
      <c r="O1618" s="5">
        <f t="shared" si="1910"/>
        <v>5.7019646096556409E-2</v>
      </c>
      <c r="P1618" s="5">
        <f t="shared" si="1911"/>
        <v>9.9070395535243008E-2</v>
      </c>
      <c r="Q1618" s="5">
        <f t="shared" si="1912"/>
        <v>0.14915051033677612</v>
      </c>
      <c r="R1618" s="5">
        <f t="shared" si="1913"/>
        <v>1.6451407456380365E-2</v>
      </c>
      <c r="S1618" s="5">
        <f t="shared" si="1914"/>
        <v>2.4832007001298308E-2</v>
      </c>
      <c r="T1618" s="5">
        <f t="shared" si="1915"/>
        <v>8.6066329269117101E-2</v>
      </c>
      <c r="U1618" s="5">
        <f t="shared" si="1916"/>
        <v>2.8583962816168377E-2</v>
      </c>
      <c r="V1618" s="5">
        <f t="shared" si="1917"/>
        <v>2.7662869568927232E-3</v>
      </c>
      <c r="W1618" s="5">
        <f t="shared" si="1918"/>
        <v>8.6381923102583372E-2</v>
      </c>
      <c r="X1618" s="5">
        <f t="shared" si="1919"/>
        <v>4.9846125365977684E-2</v>
      </c>
      <c r="Y1618" s="5">
        <f t="shared" si="1920"/>
        <v>1.4381690779505563E-2</v>
      </c>
      <c r="Z1618" s="5">
        <f t="shared" si="1921"/>
        <v>3.164392460305511E-3</v>
      </c>
      <c r="AA1618" s="5">
        <f t="shared" si="1922"/>
        <v>5.4980631086403884E-3</v>
      </c>
      <c r="AB1618" s="5">
        <f t="shared" si="1923"/>
        <v>4.7763825640758156E-3</v>
      </c>
      <c r="AC1618" s="5">
        <f t="shared" si="1924"/>
        <v>1.733425427193429E-4</v>
      </c>
      <c r="AD1618" s="5">
        <f t="shared" si="1925"/>
        <v>3.7521678380711299E-2</v>
      </c>
      <c r="AE1618" s="5">
        <f t="shared" si="1926"/>
        <v>2.1651639802991327E-2</v>
      </c>
      <c r="AF1618" s="5">
        <f t="shared" si="1927"/>
        <v>6.2469687709848015E-3</v>
      </c>
      <c r="AG1618" s="5">
        <f t="shared" si="1928"/>
        <v>1.2015908627320336E-3</v>
      </c>
      <c r="AH1618" s="5">
        <f t="shared" si="1929"/>
        <v>4.564980079692906E-4</v>
      </c>
      <c r="AI1618" s="5">
        <f t="shared" si="1930"/>
        <v>7.9315536497690463E-4</v>
      </c>
      <c r="AJ1618" s="5">
        <f t="shared" si="1931"/>
        <v>6.8904510206971976E-4</v>
      </c>
      <c r="AK1618" s="5">
        <f t="shared" si="1932"/>
        <v>3.9906696186826321E-4</v>
      </c>
      <c r="AL1618" s="5">
        <f t="shared" si="1933"/>
        <v>6.9517327935137946E-6</v>
      </c>
      <c r="AM1618" s="5">
        <f t="shared" si="1934"/>
        <v>1.303862009956509E-2</v>
      </c>
      <c r="AN1618" s="5">
        <f t="shared" si="1935"/>
        <v>7.5238506939751268E-3</v>
      </c>
      <c r="AO1618" s="5">
        <f t="shared" si="1936"/>
        <v>2.1707944871834322E-3</v>
      </c>
      <c r="AP1618" s="5">
        <f t="shared" si="1937"/>
        <v>4.1754760049128294E-4</v>
      </c>
      <c r="AQ1618" s="5">
        <f t="shared" si="1938"/>
        <v>6.0235779931742462E-5</v>
      </c>
      <c r="AR1618" s="5">
        <f t="shared" si="1939"/>
        <v>5.268383966755155E-5</v>
      </c>
      <c r="AS1618" s="5">
        <f t="shared" si="1940"/>
        <v>9.1537026121508563E-5</v>
      </c>
      <c r="AT1618" s="5">
        <f t="shared" si="1941"/>
        <v>7.9521796475385428E-5</v>
      </c>
      <c r="AU1618" s="5">
        <f t="shared" si="1942"/>
        <v>4.6055797547092108E-5</v>
      </c>
      <c r="AV1618" s="5">
        <f t="shared" si="1943"/>
        <v>2.000523675627061E-5</v>
      </c>
      <c r="AW1618" s="5">
        <f t="shared" si="1944"/>
        <v>1.9360585466868632E-7</v>
      </c>
      <c r="AX1618" s="5">
        <f t="shared" si="1945"/>
        <v>3.775719829121893E-3</v>
      </c>
      <c r="AY1618" s="5">
        <f t="shared" si="1946"/>
        <v>2.1787545031350338E-3</v>
      </c>
      <c r="AZ1618" s="5">
        <f t="shared" si="1947"/>
        <v>6.2861803838278627E-4</v>
      </c>
      <c r="BA1618" s="5">
        <f t="shared" si="1948"/>
        <v>1.2091331312197598E-4</v>
      </c>
      <c r="BB1618" s="5">
        <f t="shared" si="1949"/>
        <v>1.7443059692987663E-5</v>
      </c>
      <c r="BC1618" s="5">
        <f t="shared" si="1950"/>
        <v>2.0130807673507166E-6</v>
      </c>
      <c r="BD1618" s="5">
        <f t="shared" si="1951"/>
        <v>5.0668110149836541E-6</v>
      </c>
      <c r="BE1618" s="5">
        <f t="shared" si="1952"/>
        <v>8.8034739904685638E-6</v>
      </c>
      <c r="BF1618" s="5">
        <f t="shared" si="1953"/>
        <v>7.6479223392848952E-6</v>
      </c>
      <c r="BG1618" s="5">
        <f t="shared" si="1954"/>
        <v>4.4293662684420762E-6</v>
      </c>
      <c r="BH1618" s="5">
        <f t="shared" si="1955"/>
        <v>1.9239819002117651E-6</v>
      </c>
      <c r="BI1618" s="5">
        <f t="shared" si="1956"/>
        <v>6.6857534518489191E-7</v>
      </c>
      <c r="BJ1618" s="8">
        <f t="shared" si="1957"/>
        <v>0.65406915592336867</v>
      </c>
      <c r="BK1618" s="8">
        <f t="shared" si="1958"/>
        <v>0.22784116957262421</v>
      </c>
      <c r="BL1618" s="8">
        <f t="shared" si="1959"/>
        <v>0.11498557130613192</v>
      </c>
      <c r="BM1618" s="8">
        <f t="shared" si="1960"/>
        <v>0.40569014887303106</v>
      </c>
      <c r="BN1618" s="8">
        <f t="shared" si="1961"/>
        <v>0.59219157949211887</v>
      </c>
    </row>
    <row r="1619" spans="1:66" x14ac:dyDescent="0.25">
      <c r="A1619" t="s">
        <v>136</v>
      </c>
      <c r="B1619" t="s">
        <v>328</v>
      </c>
      <c r="C1619" t="s">
        <v>315</v>
      </c>
      <c r="D1619" t="s">
        <v>572</v>
      </c>
      <c r="E1619">
        <f>VLOOKUP(A1619,home!$A$2:$E$405,3,FALSE)</f>
        <v>1.4901185770751</v>
      </c>
      <c r="F1619">
        <f>VLOOKUP(B1619,home!$B$2:$E$405,3,FALSE)</f>
        <v>1.4</v>
      </c>
      <c r="G1619">
        <f>VLOOKUP(C1619,away!$B$2:$E$405,4,FALSE)</f>
        <v>1.43</v>
      </c>
      <c r="H1619">
        <f>VLOOKUP(A1619,away!$A$2:$E$405,3,FALSE)</f>
        <v>1.24901185770751</v>
      </c>
      <c r="I1619">
        <f>VLOOKUP(C1619,away!$B$2:$E$405,3,FALSE)</f>
        <v>0.95</v>
      </c>
      <c r="J1619">
        <f>VLOOKUP(B1619,home!$B$2:$E$405,4,FALSE)</f>
        <v>1.06</v>
      </c>
      <c r="K1619" s="3">
        <f t="shared" si="1906"/>
        <v>2.98321739130435</v>
      </c>
      <c r="L1619" s="3">
        <f t="shared" si="1907"/>
        <v>1.2577549407114625</v>
      </c>
      <c r="M1619" s="5">
        <f t="shared" si="1908"/>
        <v>1.4393589688767186E-2</v>
      </c>
      <c r="N1619" s="5">
        <f t="shared" si="1909"/>
        <v>4.2939207082829237E-2</v>
      </c>
      <c r="O1619" s="5">
        <f t="shared" si="1910"/>
        <v>1.810360854562049E-2</v>
      </c>
      <c r="P1619" s="5">
        <f t="shared" si="1911"/>
        <v>5.4006999858661101E-2</v>
      </c>
      <c r="Q1619" s="5">
        <f t="shared" si="1912"/>
        <v>6.4048494669157546E-2</v>
      </c>
      <c r="R1619" s="5">
        <f t="shared" si="1913"/>
        <v>1.1384951546480218E-2</v>
      </c>
      <c r="S1619" s="5">
        <f t="shared" si="1914"/>
        <v>5.0660677718388565E-2</v>
      </c>
      <c r="T1619" s="5">
        <f t="shared" si="1915"/>
        <v>8.055731061526468E-2</v>
      </c>
      <c r="U1619" s="5">
        <f t="shared" si="1916"/>
        <v>3.3963785452617141E-2</v>
      </c>
      <c r="V1619" s="5">
        <f t="shared" si="1917"/>
        <v>2.1120754088281523E-2</v>
      </c>
      <c r="W1619" s="5">
        <f t="shared" si="1918"/>
        <v>6.3690194394631597E-2</v>
      </c>
      <c r="X1619" s="5">
        <f t="shared" si="1919"/>
        <v>8.0106656674721388E-2</v>
      </c>
      <c r="Y1619" s="5">
        <f t="shared" si="1920"/>
        <v>5.0377271608253858E-2</v>
      </c>
      <c r="Z1619" s="5">
        <f t="shared" si="1921"/>
        <v>4.7731596857820326E-3</v>
      </c>
      <c r="AA1619" s="5">
        <f t="shared" si="1922"/>
        <v>1.4239372986097768E-2</v>
      </c>
      <c r="AB1619" s="5">
        <f t="shared" si="1923"/>
        <v>2.1239572566698107E-2</v>
      </c>
      <c r="AC1619" s="5">
        <f t="shared" si="1924"/>
        <v>4.9530233064046646E-3</v>
      </c>
      <c r="AD1619" s="5">
        <f t="shared" si="1925"/>
        <v>4.7500423893404947E-2</v>
      </c>
      <c r="AE1619" s="5">
        <f t="shared" si="1926"/>
        <v>5.9743892837818884E-2</v>
      </c>
      <c r="AF1619" s="5">
        <f t="shared" si="1927"/>
        <v>3.7571588197051441E-2</v>
      </c>
      <c r="AG1619" s="5">
        <f t="shared" si="1928"/>
        <v>1.5751950228405975E-2</v>
      </c>
      <c r="AH1619" s="5">
        <f t="shared" si="1929"/>
        <v>1.5008662943992806E-3</v>
      </c>
      <c r="AI1619" s="5">
        <f t="shared" si="1930"/>
        <v>4.4774104314744484E-3</v>
      </c>
      <c r="AJ1619" s="5">
        <f t="shared" si="1931"/>
        <v>6.6785443335910443E-3</v>
      </c>
      <c r="AK1619" s="5">
        <f t="shared" si="1932"/>
        <v>6.6411832015219755E-3</v>
      </c>
      <c r="AL1619" s="5">
        <f t="shared" si="1933"/>
        <v>7.4338072654022737E-4</v>
      </c>
      <c r="AM1619" s="5">
        <f t="shared" si="1934"/>
        <v>2.834081813062686E-2</v>
      </c>
      <c r="AN1619" s="5">
        <f t="shared" si="1935"/>
        <v>3.5645804027600932E-2</v>
      </c>
      <c r="AO1619" s="5">
        <f t="shared" si="1936"/>
        <v>2.2416843065673819E-2</v>
      </c>
      <c r="AP1619" s="5">
        <f t="shared" si="1937"/>
        <v>9.398298373668245E-3</v>
      </c>
      <c r="AQ1619" s="5">
        <f t="shared" si="1938"/>
        <v>2.9551890534404335E-3</v>
      </c>
      <c r="AR1619" s="5">
        <f t="shared" si="1939"/>
        <v>3.7754439942560007E-4</v>
      </c>
      <c r="AS1619" s="5">
        <f t="shared" si="1940"/>
        <v>1.1262970183560062E-3</v>
      </c>
      <c r="AT1619" s="5">
        <f t="shared" si="1941"/>
        <v>1.6799944264669362E-3</v>
      </c>
      <c r="AU1619" s="5">
        <f t="shared" si="1942"/>
        <v>1.6705961967768471E-3</v>
      </c>
      <c r="AV1619" s="5">
        <f t="shared" si="1943"/>
        <v>1.2459379070178986E-3</v>
      </c>
      <c r="AW1619" s="5">
        <f t="shared" si="1944"/>
        <v>7.7480021124575257E-5</v>
      </c>
      <c r="AX1619" s="5">
        <f t="shared" si="1945"/>
        <v>1.4091136921846621E-2</v>
      </c>
      <c r="AY1619" s="5">
        <f t="shared" si="1946"/>
        <v>1.7723197083694298E-2</v>
      </c>
      <c r="AZ1619" s="5">
        <f t="shared" si="1947"/>
        <v>1.1145719348609747E-2</v>
      </c>
      <c r="BA1619" s="5">
        <f t="shared" si="1948"/>
        <v>4.6728611928324179E-3</v>
      </c>
      <c r="BB1619" s="5">
        <f t="shared" si="1949"/>
        <v>1.4693285631359576E-3</v>
      </c>
      <c r="BC1619" s="5">
        <f t="shared" si="1950"/>
        <v>3.6961105196254505E-4</v>
      </c>
      <c r="BD1619" s="5">
        <f t="shared" si="1951"/>
        <v>7.9143055619248273E-5</v>
      </c>
      <c r="BE1619" s="5">
        <f t="shared" si="1952"/>
        <v>2.3610093992430892E-4</v>
      </c>
      <c r="BF1619" s="5">
        <f t="shared" si="1953"/>
        <v>3.5217021504275098E-4</v>
      </c>
      <c r="BG1619" s="5">
        <f t="shared" si="1954"/>
        <v>3.5020010340497588E-4</v>
      </c>
      <c r="BH1619" s="5">
        <f t="shared" si="1955"/>
        <v>2.6118075972857645E-4</v>
      </c>
      <c r="BI1619" s="5">
        <f t="shared" si="1956"/>
        <v>1.5583179693927438E-4</v>
      </c>
      <c r="BJ1619" s="8">
        <f t="shared" si="1957"/>
        <v>0.69051579701463128</v>
      </c>
      <c r="BK1619" s="8">
        <f t="shared" si="1958"/>
        <v>0.16360162247073753</v>
      </c>
      <c r="BL1619" s="8">
        <f t="shared" si="1959"/>
        <v>0.12576429217720292</v>
      </c>
      <c r="BM1619" s="8">
        <f t="shared" si="1960"/>
        <v>0.76213230289426848</v>
      </c>
      <c r="BN1619" s="8">
        <f t="shared" si="1961"/>
        <v>0.20487685139151579</v>
      </c>
    </row>
    <row r="1620" spans="1:66" x14ac:dyDescent="0.25">
      <c r="A1620" t="s">
        <v>136</v>
      </c>
      <c r="B1620" t="s">
        <v>473</v>
      </c>
      <c r="C1620" t="s">
        <v>344</v>
      </c>
      <c r="D1620" t="s">
        <v>572</v>
      </c>
      <c r="E1620">
        <f>VLOOKUP(A1620,home!$A$2:$E$405,3,FALSE)</f>
        <v>1.4901185770751</v>
      </c>
      <c r="F1620">
        <f>VLOOKUP(B1620,home!$B$2:$E$405,3,FALSE)</f>
        <v>1.01</v>
      </c>
      <c r="G1620">
        <f>VLOOKUP(C1620,away!$B$2:$E$405,4,FALSE)</f>
        <v>0.73</v>
      </c>
      <c r="H1620">
        <f>VLOOKUP(A1620,away!$A$2:$E$405,3,FALSE)</f>
        <v>1.24901185770751</v>
      </c>
      <c r="I1620">
        <f>VLOOKUP(C1620,away!$B$2:$E$405,3,FALSE)</f>
        <v>0.76</v>
      </c>
      <c r="J1620">
        <f>VLOOKUP(B1620,home!$B$2:$E$405,4,FALSE)</f>
        <v>1.2</v>
      </c>
      <c r="K1620" s="3">
        <f t="shared" si="1906"/>
        <v>1.0986644268774712</v>
      </c>
      <c r="L1620" s="3">
        <f t="shared" si="1907"/>
        <v>1.1390988142292491</v>
      </c>
      <c r="M1620" s="5">
        <f t="shared" si="1908"/>
        <v>0.1066968928951149</v>
      </c>
      <c r="N1620" s="5">
        <f t="shared" si="1909"/>
        <v>0.11722408068221833</v>
      </c>
      <c r="O1620" s="5">
        <f t="shared" si="1910"/>
        <v>0.12153830417877058</v>
      </c>
      <c r="P1620" s="5">
        <f t="shared" si="1911"/>
        <v>0.13352981130422875</v>
      </c>
      <c r="Q1620" s="5">
        <f t="shared" si="1912"/>
        <v>6.4394963709483916E-2</v>
      </c>
      <c r="R1620" s="5">
        <f t="shared" si="1913"/>
        <v>6.9222069086735685E-2</v>
      </c>
      <c r="S1620" s="5">
        <f t="shared" si="1914"/>
        <v>4.1777717286646705E-2</v>
      </c>
      <c r="T1620" s="5">
        <f t="shared" si="1915"/>
        <v>7.3352226803808665E-2</v>
      </c>
      <c r="U1620" s="5">
        <f t="shared" si="1916"/>
        <v>7.6051824860451187E-2</v>
      </c>
      <c r="V1620" s="5">
        <f t="shared" si="1917"/>
        <v>5.809364947165687E-3</v>
      </c>
      <c r="W1620" s="5">
        <f t="shared" si="1918"/>
        <v>2.3582818632558577E-2</v>
      </c>
      <c r="X1620" s="5">
        <f t="shared" si="1919"/>
        <v>2.6863160740530918E-2</v>
      </c>
      <c r="Y1620" s="5">
        <f t="shared" si="1920"/>
        <v>1.5299897272994245E-2</v>
      </c>
      <c r="Z1620" s="5">
        <f t="shared" si="1921"/>
        <v>2.628359227173192E-2</v>
      </c>
      <c r="AA1620" s="5">
        <f t="shared" si="1922"/>
        <v>2.8876847839503481E-2</v>
      </c>
      <c r="AB1620" s="5">
        <f t="shared" si="1923"/>
        <v>1.5862982740808017E-2</v>
      </c>
      <c r="AC1620" s="5">
        <f t="shared" si="1924"/>
        <v>4.543966699403947E-4</v>
      </c>
      <c r="AD1620" s="5">
        <f t="shared" si="1925"/>
        <v>6.4774009792738282E-3</v>
      </c>
      <c r="AE1620" s="5">
        <f t="shared" si="1926"/>
        <v>7.3783997747781955E-3</v>
      </c>
      <c r="AF1620" s="5">
        <f t="shared" si="1927"/>
        <v>4.2023632171796013E-3</v>
      </c>
      <c r="AG1620" s="5">
        <f t="shared" si="1928"/>
        <v>1.5956356525499648E-3</v>
      </c>
      <c r="AH1620" s="5">
        <f t="shared" si="1929"/>
        <v>7.4849021976037206E-3</v>
      </c>
      <c r="AI1620" s="5">
        <f t="shared" si="1930"/>
        <v>8.2233957831642154E-3</v>
      </c>
      <c r="AJ1620" s="5">
        <f t="shared" si="1931"/>
        <v>4.5173762075483631E-3</v>
      </c>
      <c r="AK1620" s="5">
        <f t="shared" si="1932"/>
        <v>1.6543601806853494E-3</v>
      </c>
      <c r="AL1620" s="5">
        <f t="shared" si="1933"/>
        <v>2.2746867297834447E-5</v>
      </c>
      <c r="AM1620" s="5">
        <f t="shared" si="1934"/>
        <v>1.4232980069098903E-3</v>
      </c>
      <c r="AN1620" s="5">
        <f t="shared" si="1935"/>
        <v>1.62127707196591E-3</v>
      </c>
      <c r="AO1620" s="5">
        <f t="shared" si="1936"/>
        <v>9.2339739510671856E-4</v>
      </c>
      <c r="AP1620" s="5">
        <f t="shared" si="1937"/>
        <v>3.5061362594281342E-4</v>
      </c>
      <c r="AQ1620" s="5">
        <f t="shared" si="1938"/>
        <v>9.9845891391019053E-5</v>
      </c>
      <c r="AR1620" s="5">
        <f t="shared" si="1939"/>
        <v>1.7052086435824605E-3</v>
      </c>
      <c r="AS1620" s="5">
        <f t="shared" si="1940"/>
        <v>1.873452077108034E-3</v>
      </c>
      <c r="AT1620" s="5">
        <f t="shared" si="1941"/>
        <v>1.0291475762891529E-3</v>
      </c>
      <c r="AU1620" s="5">
        <f t="shared" si="1942"/>
        <v>3.7689594402535369E-4</v>
      </c>
      <c r="AV1620" s="5">
        <f t="shared" si="1943"/>
        <v>1.0352054158376465E-4</v>
      </c>
      <c r="AW1620" s="5">
        <f t="shared" si="1944"/>
        <v>7.9076157172011104E-7</v>
      </c>
      <c r="AX1620" s="5">
        <f t="shared" si="1945"/>
        <v>2.6062114817291686E-4</v>
      </c>
      <c r="AY1620" s="5">
        <f t="shared" si="1946"/>
        <v>2.9687324084683506E-4</v>
      </c>
      <c r="AZ1620" s="5">
        <f t="shared" si="1947"/>
        <v>1.6908397831251208E-4</v>
      </c>
      <c r="BA1620" s="5">
        <f t="shared" si="1948"/>
        <v>6.4201119733648835E-5</v>
      </c>
      <c r="BB1620" s="5">
        <f t="shared" si="1949"/>
        <v>1.8282854840197356E-5</v>
      </c>
      <c r="BC1620" s="5">
        <f t="shared" si="1950"/>
        <v>4.1651956538388614E-6</v>
      </c>
      <c r="BD1620" s="5">
        <f t="shared" si="1951"/>
        <v>3.2373352398637429E-4</v>
      </c>
      <c r="BE1620" s="5">
        <f t="shared" si="1952"/>
        <v>3.5567450659151401E-4</v>
      </c>
      <c r="BF1620" s="5">
        <f t="shared" si="1953"/>
        <v>1.9538346396964654E-4</v>
      </c>
      <c r="BG1620" s="5">
        <f t="shared" si="1954"/>
        <v>7.1553620487848938E-5</v>
      </c>
      <c r="BH1620" s="5">
        <f t="shared" si="1955"/>
        <v>1.9653354361072654E-5</v>
      </c>
      <c r="BI1620" s="5">
        <f t="shared" si="1956"/>
        <v>4.3184882610655484E-6</v>
      </c>
      <c r="BJ1620" s="8">
        <f t="shared" si="1957"/>
        <v>0.34560260699425244</v>
      </c>
      <c r="BK1620" s="8">
        <f t="shared" si="1958"/>
        <v>0.28858780321124106</v>
      </c>
      <c r="BL1620" s="8">
        <f t="shared" si="1959"/>
        <v>0.33949060481551685</v>
      </c>
      <c r="BM1620" s="8">
        <f t="shared" si="1960"/>
        <v>0.38706240295691507</v>
      </c>
      <c r="BN1620" s="8">
        <f t="shared" si="1961"/>
        <v>0.61260612185655217</v>
      </c>
    </row>
    <row r="1621" spans="1:66" x14ac:dyDescent="0.25">
      <c r="A1621" t="s">
        <v>136</v>
      </c>
      <c r="B1621" t="s">
        <v>137</v>
      </c>
      <c r="C1621" t="s">
        <v>514</v>
      </c>
      <c r="D1621" t="s">
        <v>572</v>
      </c>
      <c r="E1621">
        <f>VLOOKUP(A1621,home!$A$2:$E$405,3,FALSE)</f>
        <v>1.4901185770751</v>
      </c>
      <c r="F1621">
        <f>VLOOKUP(B1621,home!$B$2:$E$405,3,FALSE)</f>
        <v>0.98</v>
      </c>
      <c r="G1621" t="e">
        <f>VLOOKUP(C1621,away!$B$2:$E$405,4,FALSE)</f>
        <v>#N/A</v>
      </c>
      <c r="H1621">
        <f>VLOOKUP(A1621,away!$A$2:$E$405,3,FALSE)</f>
        <v>1.24901185770751</v>
      </c>
      <c r="I1621" t="e">
        <f>VLOOKUP(C1621,away!$B$2:$E$405,3,FALSE)</f>
        <v>#N/A</v>
      </c>
      <c r="J1621">
        <f>VLOOKUP(B1621,home!$B$2:$E$405,4,FALSE)</f>
        <v>1.27</v>
      </c>
      <c r="K1621" s="3" t="e">
        <f t="shared" si="1906"/>
        <v>#N/A</v>
      </c>
      <c r="L1621" s="3" t="e">
        <f t="shared" si="1907"/>
        <v>#N/A</v>
      </c>
      <c r="M1621" s="5" t="e">
        <f t="shared" si="1908"/>
        <v>#N/A</v>
      </c>
      <c r="N1621" s="5" t="e">
        <f t="shared" si="1909"/>
        <v>#N/A</v>
      </c>
      <c r="O1621" s="5" t="e">
        <f t="shared" si="1910"/>
        <v>#N/A</v>
      </c>
      <c r="P1621" s="5" t="e">
        <f t="shared" si="1911"/>
        <v>#N/A</v>
      </c>
      <c r="Q1621" s="5" t="e">
        <f t="shared" si="1912"/>
        <v>#N/A</v>
      </c>
      <c r="R1621" s="5" t="e">
        <f t="shared" si="1913"/>
        <v>#N/A</v>
      </c>
      <c r="S1621" s="5" t="e">
        <f t="shared" si="1914"/>
        <v>#N/A</v>
      </c>
      <c r="T1621" s="5" t="e">
        <f t="shared" si="1915"/>
        <v>#N/A</v>
      </c>
      <c r="U1621" s="5" t="e">
        <f t="shared" si="1916"/>
        <v>#N/A</v>
      </c>
      <c r="V1621" s="5" t="e">
        <f t="shared" si="1917"/>
        <v>#N/A</v>
      </c>
      <c r="W1621" s="5" t="e">
        <f t="shared" si="1918"/>
        <v>#N/A</v>
      </c>
      <c r="X1621" s="5" t="e">
        <f t="shared" si="1919"/>
        <v>#N/A</v>
      </c>
      <c r="Y1621" s="5" t="e">
        <f t="shared" si="1920"/>
        <v>#N/A</v>
      </c>
      <c r="Z1621" s="5" t="e">
        <f t="shared" si="1921"/>
        <v>#N/A</v>
      </c>
      <c r="AA1621" s="5" t="e">
        <f t="shared" si="1922"/>
        <v>#N/A</v>
      </c>
      <c r="AB1621" s="5" t="e">
        <f t="shared" si="1923"/>
        <v>#N/A</v>
      </c>
      <c r="AC1621" s="5" t="e">
        <f t="shared" si="1924"/>
        <v>#N/A</v>
      </c>
      <c r="AD1621" s="5" t="e">
        <f t="shared" si="1925"/>
        <v>#N/A</v>
      </c>
      <c r="AE1621" s="5" t="e">
        <f t="shared" si="1926"/>
        <v>#N/A</v>
      </c>
      <c r="AF1621" s="5" t="e">
        <f t="shared" si="1927"/>
        <v>#N/A</v>
      </c>
      <c r="AG1621" s="5" t="e">
        <f t="shared" si="1928"/>
        <v>#N/A</v>
      </c>
      <c r="AH1621" s="5" t="e">
        <f t="shared" si="1929"/>
        <v>#N/A</v>
      </c>
      <c r="AI1621" s="5" t="e">
        <f t="shared" si="1930"/>
        <v>#N/A</v>
      </c>
      <c r="AJ1621" s="5" t="e">
        <f t="shared" si="1931"/>
        <v>#N/A</v>
      </c>
      <c r="AK1621" s="5" t="e">
        <f t="shared" si="1932"/>
        <v>#N/A</v>
      </c>
      <c r="AL1621" s="5" t="e">
        <f t="shared" si="1933"/>
        <v>#N/A</v>
      </c>
      <c r="AM1621" s="5" t="e">
        <f t="shared" si="1934"/>
        <v>#N/A</v>
      </c>
      <c r="AN1621" s="5" t="e">
        <f t="shared" si="1935"/>
        <v>#N/A</v>
      </c>
      <c r="AO1621" s="5" t="e">
        <f t="shared" si="1936"/>
        <v>#N/A</v>
      </c>
      <c r="AP1621" s="5" t="e">
        <f t="shared" si="1937"/>
        <v>#N/A</v>
      </c>
      <c r="AQ1621" s="5" t="e">
        <f t="shared" si="1938"/>
        <v>#N/A</v>
      </c>
      <c r="AR1621" s="5" t="e">
        <f t="shared" si="1939"/>
        <v>#N/A</v>
      </c>
      <c r="AS1621" s="5" t="e">
        <f t="shared" si="1940"/>
        <v>#N/A</v>
      </c>
      <c r="AT1621" s="5" t="e">
        <f t="shared" si="1941"/>
        <v>#N/A</v>
      </c>
      <c r="AU1621" s="5" t="e">
        <f t="shared" si="1942"/>
        <v>#N/A</v>
      </c>
      <c r="AV1621" s="5" t="e">
        <f t="shared" si="1943"/>
        <v>#N/A</v>
      </c>
      <c r="AW1621" s="5" t="e">
        <f t="shared" si="1944"/>
        <v>#N/A</v>
      </c>
      <c r="AX1621" s="5" t="e">
        <f t="shared" si="1945"/>
        <v>#N/A</v>
      </c>
      <c r="AY1621" s="5" t="e">
        <f t="shared" si="1946"/>
        <v>#N/A</v>
      </c>
      <c r="AZ1621" s="5" t="e">
        <f t="shared" si="1947"/>
        <v>#N/A</v>
      </c>
      <c r="BA1621" s="5" t="e">
        <f t="shared" si="1948"/>
        <v>#N/A</v>
      </c>
      <c r="BB1621" s="5" t="e">
        <f t="shared" si="1949"/>
        <v>#N/A</v>
      </c>
      <c r="BC1621" s="5" t="e">
        <f t="shared" si="1950"/>
        <v>#N/A</v>
      </c>
      <c r="BD1621" s="5" t="e">
        <f t="shared" si="1951"/>
        <v>#N/A</v>
      </c>
      <c r="BE1621" s="5" t="e">
        <f t="shared" si="1952"/>
        <v>#N/A</v>
      </c>
      <c r="BF1621" s="5" t="e">
        <f t="shared" si="1953"/>
        <v>#N/A</v>
      </c>
      <c r="BG1621" s="5" t="e">
        <f t="shared" si="1954"/>
        <v>#N/A</v>
      </c>
      <c r="BH1621" s="5" t="e">
        <f t="shared" si="1955"/>
        <v>#N/A</v>
      </c>
      <c r="BI1621" s="5" t="e">
        <f t="shared" si="1956"/>
        <v>#N/A</v>
      </c>
      <c r="BJ1621" s="8" t="e">
        <f t="shared" si="1957"/>
        <v>#N/A</v>
      </c>
      <c r="BK1621" s="8" t="e">
        <f t="shared" si="1958"/>
        <v>#N/A</v>
      </c>
      <c r="BL1621" s="8" t="e">
        <f t="shared" si="1959"/>
        <v>#N/A</v>
      </c>
      <c r="BM1621" s="8" t="e">
        <f t="shared" si="1960"/>
        <v>#N/A</v>
      </c>
      <c r="BN1621" s="8" t="e">
        <f t="shared" si="1961"/>
        <v>#N/A</v>
      </c>
    </row>
    <row r="1622" spans="1:66" x14ac:dyDescent="0.25">
      <c r="A1622" t="s">
        <v>136</v>
      </c>
      <c r="B1622" t="s">
        <v>513</v>
      </c>
      <c r="C1622" t="s">
        <v>323</v>
      </c>
      <c r="D1622" t="s">
        <v>572</v>
      </c>
      <c r="E1622">
        <f>VLOOKUP(A1622,home!$A$2:$E$405,3,FALSE)</f>
        <v>1.4901185770751</v>
      </c>
      <c r="F1622" t="e">
        <f>VLOOKUP(B1622,home!$B$2:$E$405,3,FALSE)</f>
        <v>#N/A</v>
      </c>
      <c r="G1622">
        <f>VLOOKUP(C1622,away!$B$2:$E$405,4,FALSE)</f>
        <v>0.76</v>
      </c>
      <c r="H1622">
        <f>VLOOKUP(A1622,away!$A$2:$E$405,3,FALSE)</f>
        <v>1.24901185770751</v>
      </c>
      <c r="I1622">
        <f>VLOOKUP(C1622,away!$B$2:$E$405,3,FALSE)</f>
        <v>1.01</v>
      </c>
      <c r="J1622" t="e">
        <f>VLOOKUP(B1622,home!$B$2:$E$405,4,FALSE)</f>
        <v>#N/A</v>
      </c>
      <c r="K1622" s="3" t="e">
        <f t="shared" si="1906"/>
        <v>#N/A</v>
      </c>
      <c r="L1622" s="3" t="e">
        <f t="shared" si="1907"/>
        <v>#N/A</v>
      </c>
      <c r="M1622" s="5" t="e">
        <f t="shared" si="1908"/>
        <v>#N/A</v>
      </c>
      <c r="N1622" s="5" t="e">
        <f t="shared" si="1909"/>
        <v>#N/A</v>
      </c>
      <c r="O1622" s="5" t="e">
        <f t="shared" si="1910"/>
        <v>#N/A</v>
      </c>
      <c r="P1622" s="5" t="e">
        <f t="shared" si="1911"/>
        <v>#N/A</v>
      </c>
      <c r="Q1622" s="5" t="e">
        <f t="shared" si="1912"/>
        <v>#N/A</v>
      </c>
      <c r="R1622" s="5" t="e">
        <f t="shared" si="1913"/>
        <v>#N/A</v>
      </c>
      <c r="S1622" s="5" t="e">
        <f t="shared" si="1914"/>
        <v>#N/A</v>
      </c>
      <c r="T1622" s="5" t="e">
        <f t="shared" si="1915"/>
        <v>#N/A</v>
      </c>
      <c r="U1622" s="5" t="e">
        <f t="shared" si="1916"/>
        <v>#N/A</v>
      </c>
      <c r="V1622" s="5" t="e">
        <f t="shared" si="1917"/>
        <v>#N/A</v>
      </c>
      <c r="W1622" s="5" t="e">
        <f t="shared" si="1918"/>
        <v>#N/A</v>
      </c>
      <c r="X1622" s="5" t="e">
        <f t="shared" si="1919"/>
        <v>#N/A</v>
      </c>
      <c r="Y1622" s="5" t="e">
        <f t="shared" si="1920"/>
        <v>#N/A</v>
      </c>
      <c r="Z1622" s="5" t="e">
        <f t="shared" si="1921"/>
        <v>#N/A</v>
      </c>
      <c r="AA1622" s="5" t="e">
        <f t="shared" si="1922"/>
        <v>#N/A</v>
      </c>
      <c r="AB1622" s="5" t="e">
        <f t="shared" si="1923"/>
        <v>#N/A</v>
      </c>
      <c r="AC1622" s="5" t="e">
        <f t="shared" si="1924"/>
        <v>#N/A</v>
      </c>
      <c r="AD1622" s="5" t="e">
        <f t="shared" si="1925"/>
        <v>#N/A</v>
      </c>
      <c r="AE1622" s="5" t="e">
        <f t="shared" si="1926"/>
        <v>#N/A</v>
      </c>
      <c r="AF1622" s="5" t="e">
        <f t="shared" si="1927"/>
        <v>#N/A</v>
      </c>
      <c r="AG1622" s="5" t="e">
        <f t="shared" si="1928"/>
        <v>#N/A</v>
      </c>
      <c r="AH1622" s="5" t="e">
        <f t="shared" si="1929"/>
        <v>#N/A</v>
      </c>
      <c r="AI1622" s="5" t="e">
        <f t="shared" si="1930"/>
        <v>#N/A</v>
      </c>
      <c r="AJ1622" s="5" t="e">
        <f t="shared" si="1931"/>
        <v>#N/A</v>
      </c>
      <c r="AK1622" s="5" t="e">
        <f t="shared" si="1932"/>
        <v>#N/A</v>
      </c>
      <c r="AL1622" s="5" t="e">
        <f t="shared" si="1933"/>
        <v>#N/A</v>
      </c>
      <c r="AM1622" s="5" t="e">
        <f t="shared" si="1934"/>
        <v>#N/A</v>
      </c>
      <c r="AN1622" s="5" t="e">
        <f t="shared" si="1935"/>
        <v>#N/A</v>
      </c>
      <c r="AO1622" s="5" t="e">
        <f t="shared" si="1936"/>
        <v>#N/A</v>
      </c>
      <c r="AP1622" s="5" t="e">
        <f t="shared" si="1937"/>
        <v>#N/A</v>
      </c>
      <c r="AQ1622" s="5" t="e">
        <f t="shared" si="1938"/>
        <v>#N/A</v>
      </c>
      <c r="AR1622" s="5" t="e">
        <f t="shared" si="1939"/>
        <v>#N/A</v>
      </c>
      <c r="AS1622" s="5" t="e">
        <f t="shared" si="1940"/>
        <v>#N/A</v>
      </c>
      <c r="AT1622" s="5" t="e">
        <f t="shared" si="1941"/>
        <v>#N/A</v>
      </c>
      <c r="AU1622" s="5" t="e">
        <f t="shared" si="1942"/>
        <v>#N/A</v>
      </c>
      <c r="AV1622" s="5" t="e">
        <f t="shared" si="1943"/>
        <v>#N/A</v>
      </c>
      <c r="AW1622" s="5" t="e">
        <f t="shared" si="1944"/>
        <v>#N/A</v>
      </c>
      <c r="AX1622" s="5" t="e">
        <f t="shared" si="1945"/>
        <v>#N/A</v>
      </c>
      <c r="AY1622" s="5" t="e">
        <f t="shared" si="1946"/>
        <v>#N/A</v>
      </c>
      <c r="AZ1622" s="5" t="e">
        <f t="shared" si="1947"/>
        <v>#N/A</v>
      </c>
      <c r="BA1622" s="5" t="e">
        <f t="shared" si="1948"/>
        <v>#N/A</v>
      </c>
      <c r="BB1622" s="5" t="e">
        <f t="shared" si="1949"/>
        <v>#N/A</v>
      </c>
      <c r="BC1622" s="5" t="e">
        <f t="shared" si="1950"/>
        <v>#N/A</v>
      </c>
      <c r="BD1622" s="5" t="e">
        <f t="shared" si="1951"/>
        <v>#N/A</v>
      </c>
      <c r="BE1622" s="5" t="e">
        <f t="shared" si="1952"/>
        <v>#N/A</v>
      </c>
      <c r="BF1622" s="5" t="e">
        <f t="shared" si="1953"/>
        <v>#N/A</v>
      </c>
      <c r="BG1622" s="5" t="e">
        <f t="shared" si="1954"/>
        <v>#N/A</v>
      </c>
      <c r="BH1622" s="5" t="e">
        <f t="shared" si="1955"/>
        <v>#N/A</v>
      </c>
      <c r="BI1622" s="5" t="e">
        <f t="shared" si="1956"/>
        <v>#N/A</v>
      </c>
      <c r="BJ1622" s="8" t="e">
        <f t="shared" si="1957"/>
        <v>#N/A</v>
      </c>
      <c r="BK1622" s="8" t="e">
        <f t="shared" si="1958"/>
        <v>#N/A</v>
      </c>
      <c r="BL1622" s="8" t="e">
        <f t="shared" si="1959"/>
        <v>#N/A</v>
      </c>
      <c r="BM1622" s="8" t="e">
        <f t="shared" si="1960"/>
        <v>#N/A</v>
      </c>
      <c r="BN1622" s="8" t="e">
        <f t="shared" si="1961"/>
        <v>#N/A</v>
      </c>
    </row>
    <row r="1623" spans="1:66" x14ac:dyDescent="0.25">
      <c r="A1623" t="s">
        <v>136</v>
      </c>
      <c r="B1623" t="s">
        <v>116</v>
      </c>
      <c r="C1623" t="s">
        <v>515</v>
      </c>
      <c r="D1623" t="s">
        <v>572</v>
      </c>
      <c r="E1623">
        <f>VLOOKUP(A1623,home!$A$2:$E$405,3,FALSE)</f>
        <v>1.4901185770751</v>
      </c>
      <c r="F1623">
        <f>VLOOKUP(B1623,home!$B$2:$E$405,3,FALSE)</f>
        <v>0.48</v>
      </c>
      <c r="G1623" t="e">
        <f>VLOOKUP(C1623,away!$B$2:$E$405,4,FALSE)</f>
        <v>#N/A</v>
      </c>
      <c r="H1623">
        <f>VLOOKUP(A1623,away!$A$2:$E$405,3,FALSE)</f>
        <v>1.24901185770751</v>
      </c>
      <c r="I1623" t="e">
        <f>VLOOKUP(C1623,away!$B$2:$E$405,3,FALSE)</f>
        <v>#N/A</v>
      </c>
      <c r="J1623">
        <f>VLOOKUP(B1623,home!$B$2:$E$405,4,FALSE)</f>
        <v>1.41</v>
      </c>
      <c r="K1623" s="3" t="e">
        <f t="shared" si="1906"/>
        <v>#N/A</v>
      </c>
      <c r="L1623" s="3" t="e">
        <f t="shared" si="1907"/>
        <v>#N/A</v>
      </c>
      <c r="M1623" s="5" t="e">
        <f t="shared" si="1908"/>
        <v>#N/A</v>
      </c>
      <c r="N1623" s="5" t="e">
        <f t="shared" si="1909"/>
        <v>#N/A</v>
      </c>
      <c r="O1623" s="5" t="e">
        <f t="shared" si="1910"/>
        <v>#N/A</v>
      </c>
      <c r="P1623" s="5" t="e">
        <f t="shared" si="1911"/>
        <v>#N/A</v>
      </c>
      <c r="Q1623" s="5" t="e">
        <f t="shared" si="1912"/>
        <v>#N/A</v>
      </c>
      <c r="R1623" s="5" t="e">
        <f t="shared" si="1913"/>
        <v>#N/A</v>
      </c>
      <c r="S1623" s="5" t="e">
        <f t="shared" si="1914"/>
        <v>#N/A</v>
      </c>
      <c r="T1623" s="5" t="e">
        <f t="shared" si="1915"/>
        <v>#N/A</v>
      </c>
      <c r="U1623" s="5" t="e">
        <f t="shared" si="1916"/>
        <v>#N/A</v>
      </c>
      <c r="V1623" s="5" t="e">
        <f t="shared" si="1917"/>
        <v>#N/A</v>
      </c>
      <c r="W1623" s="5" t="e">
        <f t="shared" si="1918"/>
        <v>#N/A</v>
      </c>
      <c r="X1623" s="5" t="e">
        <f t="shared" si="1919"/>
        <v>#N/A</v>
      </c>
      <c r="Y1623" s="5" t="e">
        <f t="shared" si="1920"/>
        <v>#N/A</v>
      </c>
      <c r="Z1623" s="5" t="e">
        <f t="shared" si="1921"/>
        <v>#N/A</v>
      </c>
      <c r="AA1623" s="5" t="e">
        <f t="shared" si="1922"/>
        <v>#N/A</v>
      </c>
      <c r="AB1623" s="5" t="e">
        <f t="shared" si="1923"/>
        <v>#N/A</v>
      </c>
      <c r="AC1623" s="5" t="e">
        <f t="shared" si="1924"/>
        <v>#N/A</v>
      </c>
      <c r="AD1623" s="5" t="e">
        <f t="shared" si="1925"/>
        <v>#N/A</v>
      </c>
      <c r="AE1623" s="5" t="e">
        <f t="shared" si="1926"/>
        <v>#N/A</v>
      </c>
      <c r="AF1623" s="5" t="e">
        <f t="shared" si="1927"/>
        <v>#N/A</v>
      </c>
      <c r="AG1623" s="5" t="e">
        <f t="shared" si="1928"/>
        <v>#N/A</v>
      </c>
      <c r="AH1623" s="5" t="e">
        <f t="shared" si="1929"/>
        <v>#N/A</v>
      </c>
      <c r="AI1623" s="5" t="e">
        <f t="shared" si="1930"/>
        <v>#N/A</v>
      </c>
      <c r="AJ1623" s="5" t="e">
        <f t="shared" si="1931"/>
        <v>#N/A</v>
      </c>
      <c r="AK1623" s="5" t="e">
        <f t="shared" si="1932"/>
        <v>#N/A</v>
      </c>
      <c r="AL1623" s="5" t="e">
        <f t="shared" si="1933"/>
        <v>#N/A</v>
      </c>
      <c r="AM1623" s="5" t="e">
        <f t="shared" si="1934"/>
        <v>#N/A</v>
      </c>
      <c r="AN1623" s="5" t="e">
        <f t="shared" si="1935"/>
        <v>#N/A</v>
      </c>
      <c r="AO1623" s="5" t="e">
        <f t="shared" si="1936"/>
        <v>#N/A</v>
      </c>
      <c r="AP1623" s="5" t="e">
        <f t="shared" si="1937"/>
        <v>#N/A</v>
      </c>
      <c r="AQ1623" s="5" t="e">
        <f t="shared" si="1938"/>
        <v>#N/A</v>
      </c>
      <c r="AR1623" s="5" t="e">
        <f t="shared" si="1939"/>
        <v>#N/A</v>
      </c>
      <c r="AS1623" s="5" t="e">
        <f t="shared" si="1940"/>
        <v>#N/A</v>
      </c>
      <c r="AT1623" s="5" t="e">
        <f t="shared" si="1941"/>
        <v>#N/A</v>
      </c>
      <c r="AU1623" s="5" t="e">
        <f t="shared" si="1942"/>
        <v>#N/A</v>
      </c>
      <c r="AV1623" s="5" t="e">
        <f t="shared" si="1943"/>
        <v>#N/A</v>
      </c>
      <c r="AW1623" s="5" t="e">
        <f t="shared" si="1944"/>
        <v>#N/A</v>
      </c>
      <c r="AX1623" s="5" t="e">
        <f t="shared" si="1945"/>
        <v>#N/A</v>
      </c>
      <c r="AY1623" s="5" t="e">
        <f t="shared" si="1946"/>
        <v>#N/A</v>
      </c>
      <c r="AZ1623" s="5" t="e">
        <f t="shared" si="1947"/>
        <v>#N/A</v>
      </c>
      <c r="BA1623" s="5" t="e">
        <f t="shared" si="1948"/>
        <v>#N/A</v>
      </c>
      <c r="BB1623" s="5" t="e">
        <f t="shared" si="1949"/>
        <v>#N/A</v>
      </c>
      <c r="BC1623" s="5" t="e">
        <f t="shared" si="1950"/>
        <v>#N/A</v>
      </c>
      <c r="BD1623" s="5" t="e">
        <f t="shared" si="1951"/>
        <v>#N/A</v>
      </c>
      <c r="BE1623" s="5" t="e">
        <f t="shared" si="1952"/>
        <v>#N/A</v>
      </c>
      <c r="BF1623" s="5" t="e">
        <f t="shared" si="1953"/>
        <v>#N/A</v>
      </c>
      <c r="BG1623" s="5" t="e">
        <f t="shared" si="1954"/>
        <v>#N/A</v>
      </c>
      <c r="BH1623" s="5" t="e">
        <f t="shared" si="1955"/>
        <v>#N/A</v>
      </c>
      <c r="BI1623" s="5" t="e">
        <f t="shared" si="1956"/>
        <v>#N/A</v>
      </c>
      <c r="BJ1623" s="8" t="e">
        <f t="shared" si="1957"/>
        <v>#N/A</v>
      </c>
      <c r="BK1623" s="8" t="e">
        <f t="shared" si="1958"/>
        <v>#N/A</v>
      </c>
      <c r="BL1623" s="8" t="e">
        <f t="shared" si="1959"/>
        <v>#N/A</v>
      </c>
      <c r="BM1623" s="8" t="e">
        <f t="shared" si="1960"/>
        <v>#N/A</v>
      </c>
      <c r="BN1623" s="8" t="e">
        <f t="shared" si="1961"/>
        <v>#N/A</v>
      </c>
    </row>
    <row r="1624" spans="1:66" x14ac:dyDescent="0.25">
      <c r="A1624" t="s">
        <v>136</v>
      </c>
      <c r="B1624" t="s">
        <v>386</v>
      </c>
      <c r="C1624" t="s">
        <v>125</v>
      </c>
      <c r="D1624" t="s">
        <v>572</v>
      </c>
      <c r="E1624">
        <f>VLOOKUP(A1624,home!$A$2:$E$405,3,FALSE)</f>
        <v>1.4901185770751</v>
      </c>
      <c r="F1624">
        <f>VLOOKUP(B1624,home!$B$2:$E$405,3,FALSE)</f>
        <v>0.73</v>
      </c>
      <c r="G1624">
        <f>VLOOKUP(C1624,away!$B$2:$E$405,4,FALSE)</f>
        <v>1.04</v>
      </c>
      <c r="H1624">
        <f>VLOOKUP(A1624,away!$A$2:$E$405,3,FALSE)</f>
        <v>1.24901185770751</v>
      </c>
      <c r="I1624">
        <f>VLOOKUP(C1624,away!$B$2:$E$405,3,FALSE)</f>
        <v>0.57999999999999996</v>
      </c>
      <c r="J1624">
        <f>VLOOKUP(B1624,home!$B$2:$E$405,4,FALSE)</f>
        <v>0.87</v>
      </c>
      <c r="K1624" s="3">
        <f t="shared" si="1906"/>
        <v>1.131298023715416</v>
      </c>
      <c r="L1624" s="3">
        <f t="shared" si="1907"/>
        <v>0.6302513833992095</v>
      </c>
      <c r="M1624" s="5">
        <f t="shared" si="1908"/>
        <v>0.17177850269121162</v>
      </c>
      <c r="N1624" s="5">
        <f t="shared" si="1909"/>
        <v>0.19433268061136094</v>
      </c>
      <c r="O1624" s="5">
        <f t="shared" si="1910"/>
        <v>0.10826363895938093</v>
      </c>
      <c r="P1624" s="5">
        <f t="shared" si="1911"/>
        <v>0.12247844079498696</v>
      </c>
      <c r="Q1624" s="5">
        <f t="shared" si="1912"/>
        <v>0.10992408875947592</v>
      </c>
      <c r="R1624" s="5">
        <f t="shared" si="1913"/>
        <v>3.4116654112991196E-2</v>
      </c>
      <c r="S1624" s="5">
        <f t="shared" si="1914"/>
        <v>2.1831847734953218E-2</v>
      </c>
      <c r="T1624" s="5">
        <f t="shared" si="1915"/>
        <v>6.9279809009557172E-2</v>
      </c>
      <c r="U1624" s="5">
        <f t="shared" si="1916"/>
        <v>3.8596103373809358E-2</v>
      </c>
      <c r="V1624" s="5">
        <f t="shared" si="1917"/>
        <v>1.7295726947841568E-3</v>
      </c>
      <c r="W1624" s="5">
        <f t="shared" si="1918"/>
        <v>4.1452301457437682E-2</v>
      </c>
      <c r="X1624" s="5">
        <f t="shared" si="1919"/>
        <v>2.6125370338631163E-2</v>
      </c>
      <c r="Y1624" s="5">
        <f t="shared" si="1920"/>
        <v>8.2327753988694838E-3</v>
      </c>
      <c r="Z1624" s="5">
        <f t="shared" si="1921"/>
        <v>7.16735615055501E-3</v>
      </c>
      <c r="AA1624" s="5">
        <f t="shared" si="1922"/>
        <v>8.1084158483874132E-3</v>
      </c>
      <c r="AB1624" s="5">
        <f t="shared" si="1923"/>
        <v>4.586517412371721E-3</v>
      </c>
      <c r="AC1624" s="5">
        <f t="shared" si="1924"/>
        <v>7.7074315026318333E-5</v>
      </c>
      <c r="AD1624" s="5">
        <f t="shared" si="1925"/>
        <v>1.1723726679313729E-2</v>
      </c>
      <c r="AE1624" s="5">
        <f t="shared" si="1926"/>
        <v>7.3888949582316971E-3</v>
      </c>
      <c r="AF1624" s="5">
        <f t="shared" si="1927"/>
        <v>2.3284306346084858E-3</v>
      </c>
      <c r="AG1624" s="5">
        <f t="shared" si="1928"/>
        <v>4.891655428703658E-4</v>
      </c>
      <c r="AH1624" s="5">
        <f t="shared" si="1929"/>
        <v>1.1293090323005318E-3</v>
      </c>
      <c r="AI1624" s="5">
        <f t="shared" si="1930"/>
        <v>1.2775850764055604E-3</v>
      </c>
      <c r="AJ1624" s="5">
        <f t="shared" si="1931"/>
        <v>7.2266473603295976E-4</v>
      </c>
      <c r="AK1624" s="5">
        <f t="shared" si="1932"/>
        <v>2.7251639589430333E-4</v>
      </c>
      <c r="AL1624" s="5">
        <f t="shared" si="1933"/>
        <v>2.1981660759342666E-6</v>
      </c>
      <c r="AM1624" s="5">
        <f t="shared" si="1934"/>
        <v>2.6526057645774649E-3</v>
      </c>
      <c r="AN1624" s="5">
        <f t="shared" si="1935"/>
        <v>1.6718084527376647E-3</v>
      </c>
      <c r="AO1624" s="5">
        <f t="shared" si="1936"/>
        <v>5.2682979505820258E-4</v>
      </c>
      <c r="AP1624" s="5">
        <f t="shared" si="1937"/>
        <v>1.1067840238378473E-4</v>
      </c>
      <c r="AQ1624" s="5">
        <f t="shared" si="1938"/>
        <v>1.7438804053698671E-5</v>
      </c>
      <c r="AR1624" s="5">
        <f t="shared" si="1939"/>
        <v>1.423497159785266E-4</v>
      </c>
      <c r="AS1624" s="5">
        <f t="shared" si="1940"/>
        <v>1.6103995236295789E-4</v>
      </c>
      <c r="AT1624" s="5">
        <f t="shared" si="1941"/>
        <v>9.1092089923719527E-5</v>
      </c>
      <c r="AU1624" s="5">
        <f t="shared" si="1942"/>
        <v>3.4350767102270276E-5</v>
      </c>
      <c r="AV1624" s="5">
        <f t="shared" si="1943"/>
        <v>9.7152387339767242E-6</v>
      </c>
      <c r="AW1624" s="5">
        <f t="shared" si="1944"/>
        <v>4.3536031279773897E-8</v>
      </c>
      <c r="AX1624" s="5">
        <f t="shared" si="1945"/>
        <v>5.0014794319376663E-4</v>
      </c>
      <c r="AY1624" s="5">
        <f t="shared" si="1946"/>
        <v>3.1521893310214062E-4</v>
      </c>
      <c r="AZ1624" s="5">
        <f t="shared" si="1947"/>
        <v>9.9333584330623512E-5</v>
      </c>
      <c r="BA1624" s="5">
        <f t="shared" si="1948"/>
        <v>2.0868376314125834E-5</v>
      </c>
      <c r="BB1624" s="5">
        <f t="shared" si="1949"/>
        <v>3.2880807603182752E-6</v>
      </c>
      <c r="BC1624" s="5">
        <f t="shared" si="1950"/>
        <v>4.1446348958378365E-7</v>
      </c>
      <c r="BD1624" s="5">
        <f t="shared" si="1951"/>
        <v>1.4952684236991815E-5</v>
      </c>
      <c r="BE1624" s="5">
        <f t="shared" si="1952"/>
        <v>1.6915942126549494E-5</v>
      </c>
      <c r="BF1624" s="5">
        <f t="shared" si="1953"/>
        <v>9.5684859485248981E-6</v>
      </c>
      <c r="BG1624" s="5">
        <f t="shared" si="1954"/>
        <v>3.6082697478383143E-6</v>
      </c>
      <c r="BH1624" s="5">
        <f t="shared" si="1955"/>
        <v>1.0205071086904019E-6</v>
      </c>
      <c r="BI1624" s="5">
        <f t="shared" si="1956"/>
        <v>2.3089953504979711E-7</v>
      </c>
      <c r="BJ1624" s="8">
        <f t="shared" si="1957"/>
        <v>0.4771958759903579</v>
      </c>
      <c r="BK1624" s="8">
        <f t="shared" si="1958"/>
        <v>0.31821285533014032</v>
      </c>
      <c r="BL1624" s="8">
        <f t="shared" si="1959"/>
        <v>0.19755824950037909</v>
      </c>
      <c r="BM1624" s="8">
        <f t="shared" si="1960"/>
        <v>0.25892515564495411</v>
      </c>
      <c r="BN1624" s="8">
        <f t="shared" si="1961"/>
        <v>0.74089400592940757</v>
      </c>
    </row>
    <row r="1625" spans="1:66" x14ac:dyDescent="0.25">
      <c r="A1625" t="s">
        <v>136</v>
      </c>
      <c r="B1625" t="s">
        <v>388</v>
      </c>
      <c r="C1625" t="s">
        <v>373</v>
      </c>
      <c r="D1625" t="s">
        <v>572</v>
      </c>
      <c r="E1625">
        <f>VLOOKUP(A1625,home!$A$2:$E$405,3,FALSE)</f>
        <v>1.4901185770751</v>
      </c>
      <c r="F1625">
        <f>VLOOKUP(B1625,home!$B$2:$E$405,3,FALSE)</f>
        <v>0.85</v>
      </c>
      <c r="G1625">
        <f>VLOOKUP(C1625,away!$B$2:$E$405,4,FALSE)</f>
        <v>0.64</v>
      </c>
      <c r="H1625">
        <f>VLOOKUP(A1625,away!$A$2:$E$405,3,FALSE)</f>
        <v>1.24901185770751</v>
      </c>
      <c r="I1625">
        <f>VLOOKUP(C1625,away!$B$2:$E$405,3,FALSE)</f>
        <v>0.98</v>
      </c>
      <c r="J1625">
        <f>VLOOKUP(B1625,home!$B$2:$E$405,4,FALSE)</f>
        <v>1.31</v>
      </c>
      <c r="K1625" s="3">
        <f t="shared" si="1906"/>
        <v>0.81062450592885438</v>
      </c>
      <c r="L1625" s="3">
        <f t="shared" si="1907"/>
        <v>1.6034814229249013</v>
      </c>
      <c r="M1625" s="5">
        <f t="shared" si="1908"/>
        <v>8.9447275410028768E-2</v>
      </c>
      <c r="N1625" s="5">
        <f t="shared" si="1909"/>
        <v>7.2508153435936737E-2</v>
      </c>
      <c r="O1625" s="5">
        <f t="shared" si="1910"/>
        <v>0.14342704445122847</v>
      </c>
      <c r="P1625" s="5">
        <f t="shared" si="1911"/>
        <v>0.11626547704511291</v>
      </c>
      <c r="Q1625" s="5">
        <f t="shared" si="1912"/>
        <v>2.9388443027409887E-2</v>
      </c>
      <c r="R1625" s="5">
        <f t="shared" si="1913"/>
        <v>0.11499130066128445</v>
      </c>
      <c r="S1625" s="5">
        <f t="shared" si="1914"/>
        <v>3.7781086932392141E-2</v>
      </c>
      <c r="T1625" s="5">
        <f t="shared" si="1915"/>
        <v>4.7123822443138605E-2</v>
      </c>
      <c r="U1625" s="5">
        <f t="shared" si="1916"/>
        <v>9.3214766284670042E-2</v>
      </c>
      <c r="V1625" s="5">
        <f t="shared" si="1917"/>
        <v>5.4565181000532795E-3</v>
      </c>
      <c r="W1625" s="5">
        <f t="shared" si="1918"/>
        <v>7.9409973697041423E-3</v>
      </c>
      <c r="X1625" s="5">
        <f t="shared" si="1919"/>
        <v>1.2733241761816096E-2</v>
      </c>
      <c r="Y1625" s="5">
        <f t="shared" si="1920"/>
        <v>1.0208758309341825E-2</v>
      </c>
      <c r="Z1625" s="5">
        <f t="shared" si="1921"/>
        <v>6.1462138136113835E-2</v>
      </c>
      <c r="AA1625" s="5">
        <f t="shared" si="1922"/>
        <v>4.9822715359918279E-2</v>
      </c>
      <c r="AB1625" s="5">
        <f t="shared" si="1923"/>
        <v>2.0193757011333847E-2</v>
      </c>
      <c r="AC1625" s="5">
        <f t="shared" si="1924"/>
        <v>4.432811654965588E-4</v>
      </c>
      <c r="AD1625" s="5">
        <f t="shared" si="1925"/>
        <v>1.609291767349688E-3</v>
      </c>
      <c r="AE1625" s="5">
        <f t="shared" si="1926"/>
        <v>2.5804694530112073E-3</v>
      </c>
      <c r="AF1625" s="5">
        <f t="shared" si="1927"/>
        <v>2.0688674151643259E-3</v>
      </c>
      <c r="AG1625" s="5">
        <f t="shared" si="1928"/>
        <v>1.1057968222368854E-3</v>
      </c>
      <c r="AH1625" s="5">
        <f t="shared" si="1929"/>
        <v>2.463834917862567E-2</v>
      </c>
      <c r="AI1625" s="5">
        <f t="shared" si="1930"/>
        <v>1.9972449629826028E-2</v>
      </c>
      <c r="AJ1625" s="5">
        <f t="shared" si="1931"/>
        <v>8.0950785566833265E-3</v>
      </c>
      <c r="AK1625" s="5">
        <f t="shared" si="1932"/>
        <v>2.1873563518222286E-3</v>
      </c>
      <c r="AL1625" s="5">
        <f t="shared" si="1933"/>
        <v>2.3047452674357296E-5</v>
      </c>
      <c r="AM1625" s="5">
        <f t="shared" si="1934"/>
        <v>2.609062687606428E-4</v>
      </c>
      <c r="AN1625" s="5">
        <f t="shared" si="1935"/>
        <v>4.1835835508234229E-4</v>
      </c>
      <c r="AO1625" s="5">
        <f t="shared" si="1936"/>
        <v>3.3541492524997768E-4</v>
      </c>
      <c r="AP1625" s="5">
        <f t="shared" si="1937"/>
        <v>1.7927720053669452E-4</v>
      </c>
      <c r="AQ1625" s="5">
        <f t="shared" si="1938"/>
        <v>7.1866915153642963E-5</v>
      </c>
      <c r="AR1625" s="5">
        <f t="shared" si="1939"/>
        <v>7.9014270398926455E-3</v>
      </c>
      <c r="AS1625" s="5">
        <f t="shared" si="1940"/>
        <v>6.4050903903458663E-3</v>
      </c>
      <c r="AT1625" s="5">
        <f t="shared" si="1941"/>
        <v>2.5960616165518853E-3</v>
      </c>
      <c r="AU1625" s="5">
        <f t="shared" si="1942"/>
        <v>7.0147705509274497E-4</v>
      </c>
      <c r="AV1625" s="5">
        <f t="shared" si="1943"/>
        <v>1.4215862280124604E-4</v>
      </c>
      <c r="AW1625" s="5">
        <f t="shared" si="1944"/>
        <v>8.3215474254878449E-7</v>
      </c>
      <c r="AX1625" s="5">
        <f t="shared" si="1945"/>
        <v>3.5249502534639479E-5</v>
      </c>
      <c r="AY1625" s="5">
        <f t="shared" si="1946"/>
        <v>5.6521922481638633E-5</v>
      </c>
      <c r="AZ1625" s="5">
        <f t="shared" si="1947"/>
        <v>4.5315926343654442E-5</v>
      </c>
      <c r="BA1625" s="5">
        <f t="shared" si="1948"/>
        <v>2.422108201822768E-5</v>
      </c>
      <c r="BB1625" s="5">
        <f t="shared" si="1949"/>
        <v>9.7095137648421163E-6</v>
      </c>
      <c r="BC1625" s="5">
        <f t="shared" si="1950"/>
        <v>3.1138049895115879E-6</v>
      </c>
      <c r="BD1625" s="5">
        <f t="shared" si="1951"/>
        <v>2.1116319121773953E-3</v>
      </c>
      <c r="BE1625" s="5">
        <f t="shared" si="1952"/>
        <v>1.7117405755124031E-3</v>
      </c>
      <c r="BF1625" s="5">
        <f t="shared" si="1953"/>
        <v>6.9378942915155728E-4</v>
      </c>
      <c r="BG1625" s="5">
        <f t="shared" si="1954"/>
        <v>1.8746757107488101E-4</v>
      </c>
      <c r="BH1625" s="5">
        <f t="shared" si="1955"/>
        <v>3.799145179506445E-5</v>
      </c>
      <c r="BI1625" s="5">
        <f t="shared" si="1956"/>
        <v>6.1593603681788036E-6</v>
      </c>
      <c r="BJ1625" s="8">
        <f t="shared" si="1957"/>
        <v>0.18870779722202516</v>
      </c>
      <c r="BK1625" s="8">
        <f t="shared" si="1958"/>
        <v>0.24947320802823969</v>
      </c>
      <c r="BL1625" s="8">
        <f t="shared" si="1959"/>
        <v>0.49903781251015633</v>
      </c>
      <c r="BM1625" s="8">
        <f t="shared" si="1960"/>
        <v>0.43259757209779465</v>
      </c>
      <c r="BN1625" s="8">
        <f t="shared" si="1961"/>
        <v>0.56602769403100128</v>
      </c>
    </row>
    <row r="1626" spans="1:66" x14ac:dyDescent="0.25">
      <c r="A1626" t="s">
        <v>136</v>
      </c>
      <c r="B1626" t="s">
        <v>138</v>
      </c>
      <c r="C1626" t="s">
        <v>381</v>
      </c>
      <c r="D1626" t="s">
        <v>572</v>
      </c>
      <c r="E1626">
        <f>VLOOKUP(A1626,home!$A$2:$E$405,3,FALSE)</f>
        <v>1.4901185770751</v>
      </c>
      <c r="F1626">
        <f>VLOOKUP(B1626,home!$B$2:$E$405,3,FALSE)</f>
        <v>1.43</v>
      </c>
      <c r="G1626">
        <f>VLOOKUP(C1626,away!$B$2:$E$405,4,FALSE)</f>
        <v>0.95</v>
      </c>
      <c r="H1626">
        <f>VLOOKUP(A1626,away!$A$2:$E$405,3,FALSE)</f>
        <v>1.24901185770751</v>
      </c>
      <c r="I1626">
        <f>VLOOKUP(C1626,away!$B$2:$E$405,3,FALSE)</f>
        <v>0.82</v>
      </c>
      <c r="J1626">
        <f>VLOOKUP(B1626,home!$B$2:$E$405,4,FALSE)</f>
        <v>0.66</v>
      </c>
      <c r="K1626" s="3">
        <f t="shared" si="1906"/>
        <v>2.0243260869565232</v>
      </c>
      <c r="L1626" s="3">
        <f t="shared" si="1907"/>
        <v>0.67596521739130444</v>
      </c>
      <c r="M1626" s="5">
        <f t="shared" si="1908"/>
        <v>6.7185938332884027E-2</v>
      </c>
      <c r="N1626" s="5">
        <f t="shared" si="1909"/>
        <v>0.13600624764390942</v>
      </c>
      <c r="O1626" s="5">
        <f t="shared" si="1910"/>
        <v>4.541535741082673E-2</v>
      </c>
      <c r="P1626" s="5">
        <f t="shared" si="1911"/>
        <v>9.193549275519082E-2</v>
      </c>
      <c r="Q1626" s="5">
        <f t="shared" si="1912"/>
        <v>0.13766049754731749</v>
      </c>
      <c r="R1626" s="5">
        <f t="shared" si="1913"/>
        <v>1.5349600972556634E-2</v>
      </c>
      <c r="S1626" s="5">
        <f t="shared" si="1914"/>
        <v>3.1450535029600303E-2</v>
      </c>
      <c r="T1626" s="5">
        <f t="shared" si="1915"/>
        <v>9.3053708150767606E-2</v>
      </c>
      <c r="U1626" s="5">
        <f t="shared" si="1916"/>
        <v>3.1072597673119616E-2</v>
      </c>
      <c r="V1626" s="5">
        <f t="shared" si="1917"/>
        <v>4.7817883508676816E-3</v>
      </c>
      <c r="W1626" s="5">
        <f t="shared" si="1918"/>
        <v>9.2889912109483094E-2</v>
      </c>
      <c r="X1626" s="5">
        <f t="shared" si="1919"/>
        <v>6.27903496325459E-2</v>
      </c>
      <c r="Y1626" s="5">
        <f t="shared" si="1920"/>
        <v>2.1222046169719944E-2</v>
      </c>
      <c r="Z1626" s="5">
        <f t="shared" si="1921"/>
        <v>3.4585987860946753E-3</v>
      </c>
      <c r="AA1626" s="5">
        <f t="shared" si="1922"/>
        <v>7.0013317470076159E-3</v>
      </c>
      <c r="AB1626" s="5">
        <f t="shared" si="1923"/>
        <v>7.0864892494522033E-3</v>
      </c>
      <c r="AC1626" s="5">
        <f t="shared" si="1924"/>
        <v>4.0895468530734419E-4</v>
      </c>
      <c r="AD1626" s="5">
        <f t="shared" si="1925"/>
        <v>4.7009868074581324E-2</v>
      </c>
      <c r="AE1626" s="5">
        <f t="shared" si="1926"/>
        <v>3.1777035692570905E-2</v>
      </c>
      <c r="AF1626" s="5">
        <f t="shared" si="1927"/>
        <v>1.0740085419989963E-2</v>
      </c>
      <c r="AG1626" s="5">
        <f t="shared" si="1928"/>
        <v>2.4199747252415657E-3</v>
      </c>
      <c r="AH1626" s="5">
        <f t="shared" si="1929"/>
        <v>5.8447312007794711E-4</v>
      </c>
      <c r="AI1626" s="5">
        <f t="shared" si="1930"/>
        <v>1.1831641840986608E-3</v>
      </c>
      <c r="AJ1626" s="5">
        <f t="shared" si="1931"/>
        <v>1.1975550615117747E-3</v>
      </c>
      <c r="AK1626" s="5">
        <f t="shared" si="1932"/>
        <v>8.0808065052836975E-4</v>
      </c>
      <c r="AL1626" s="5">
        <f t="shared" si="1933"/>
        <v>2.2384118725553438E-5</v>
      </c>
      <c r="AM1626" s="5">
        <f t="shared" si="1934"/>
        <v>1.9032660457551923E-2</v>
      </c>
      <c r="AN1626" s="5">
        <f t="shared" si="1935"/>
        <v>1.286541646372397E-2</v>
      </c>
      <c r="AO1626" s="5">
        <f t="shared" si="1936"/>
        <v>4.3482870183654187E-3</v>
      </c>
      <c r="AP1626" s="5">
        <f t="shared" si="1937"/>
        <v>9.7976359321638945E-4</v>
      </c>
      <c r="AQ1626" s="5">
        <f t="shared" si="1938"/>
        <v>1.6557152757015051E-4</v>
      </c>
      <c r="AR1626" s="5">
        <f t="shared" si="1939"/>
        <v>7.9016699934572721E-5</v>
      </c>
      <c r="AS1626" s="5">
        <f t="shared" si="1940"/>
        <v>1.5995556698277137E-4</v>
      </c>
      <c r="AT1626" s="5">
        <f t="shared" si="1941"/>
        <v>1.6190111349857281E-4</v>
      </c>
      <c r="AU1626" s="5">
        <f t="shared" si="1942"/>
        <v>1.0924688252082327E-4</v>
      </c>
      <c r="AV1626" s="5">
        <f t="shared" si="1943"/>
        <v>5.5287828551394297E-5</v>
      </c>
      <c r="AW1626" s="5">
        <f t="shared" si="1944"/>
        <v>8.5082907226817653E-7</v>
      </c>
      <c r="AX1626" s="5">
        <f t="shared" si="1945"/>
        <v>6.4213851780680377E-3</v>
      </c>
      <c r="AY1626" s="5">
        <f t="shared" si="1946"/>
        <v>4.3406330278460614E-3</v>
      </c>
      <c r="AZ1626" s="5">
        <f t="shared" si="1947"/>
        <v>1.4670584741419189E-3</v>
      </c>
      <c r="BA1626" s="5">
        <f t="shared" si="1948"/>
        <v>3.305601667996993E-4</v>
      </c>
      <c r="BB1626" s="5">
        <f t="shared" si="1949"/>
        <v>5.5861793752916137E-5</v>
      </c>
      <c r="BC1626" s="5">
        <f t="shared" si="1950"/>
        <v>7.5521259116116354E-6</v>
      </c>
      <c r="BD1626" s="5">
        <f t="shared" si="1951"/>
        <v>8.9020901248028136E-6</v>
      </c>
      <c r="BE1626" s="5">
        <f t="shared" si="1952"/>
        <v>1.8020733268076389E-5</v>
      </c>
      <c r="BF1626" s="5">
        <f t="shared" si="1953"/>
        <v>1.8239920230326157E-5</v>
      </c>
      <c r="BG1626" s="5">
        <f t="shared" si="1954"/>
        <v>1.2307848782085091E-5</v>
      </c>
      <c r="BH1626" s="5">
        <f t="shared" si="1955"/>
        <v>6.2287748409727316E-6</v>
      </c>
      <c r="BI1626" s="5">
        <f t="shared" si="1956"/>
        <v>2.5218142800719146E-6</v>
      </c>
      <c r="BJ1626" s="8">
        <f t="shared" si="1957"/>
        <v>0.68558447499307529</v>
      </c>
      <c r="BK1626" s="8">
        <f t="shared" si="1958"/>
        <v>0.2001257263004218</v>
      </c>
      <c r="BL1626" s="8">
        <f t="shared" si="1959"/>
        <v>0.11033027934219404</v>
      </c>
      <c r="BM1626" s="8">
        <f t="shared" si="1960"/>
        <v>0.50160616256032675</v>
      </c>
      <c r="BN1626" s="8">
        <f t="shared" si="1961"/>
        <v>0.49355313466268508</v>
      </c>
    </row>
    <row r="1627" spans="1:66" x14ac:dyDescent="0.25">
      <c r="A1627" t="s">
        <v>136</v>
      </c>
      <c r="B1627" t="s">
        <v>475</v>
      </c>
      <c r="C1627" t="s">
        <v>317</v>
      </c>
      <c r="D1627" t="s">
        <v>572</v>
      </c>
      <c r="E1627">
        <f>VLOOKUP(A1627,home!$A$2:$E$405,3,FALSE)</f>
        <v>1.4901185770751</v>
      </c>
      <c r="F1627">
        <f>VLOOKUP(B1627,home!$B$2:$E$405,3,FALSE)</f>
        <v>0.61</v>
      </c>
      <c r="G1627">
        <f>VLOOKUP(C1627,away!$B$2:$E$405,4,FALSE)</f>
        <v>0.79</v>
      </c>
      <c r="H1627">
        <f>VLOOKUP(A1627,away!$A$2:$E$405,3,FALSE)</f>
        <v>1.24901185770751</v>
      </c>
      <c r="I1627">
        <f>VLOOKUP(C1627,away!$B$2:$E$405,3,FALSE)</f>
        <v>0.64</v>
      </c>
      <c r="J1627">
        <f>VLOOKUP(B1627,home!$B$2:$E$405,4,FALSE)</f>
        <v>0.91</v>
      </c>
      <c r="K1627" s="3">
        <f t="shared" si="1906"/>
        <v>0.71808814229249074</v>
      </c>
      <c r="L1627" s="3">
        <f t="shared" si="1907"/>
        <v>0.72742450592885388</v>
      </c>
      <c r="M1627" s="5">
        <f t="shared" si="1908"/>
        <v>0.23562525272173612</v>
      </c>
      <c r="N1627" s="5">
        <f t="shared" si="1909"/>
        <v>0.16919970000415013</v>
      </c>
      <c r="O1627" s="5">
        <f t="shared" si="1910"/>
        <v>0.17139958304547026</v>
      </c>
      <c r="P1627" s="5">
        <f t="shared" si="1911"/>
        <v>0.12308000817882921</v>
      </c>
      <c r="Q1627" s="5">
        <f t="shared" si="1912"/>
        <v>6.0750149126213453E-2</v>
      </c>
      <c r="R1627" s="5">
        <f t="shared" si="1913"/>
        <v>6.234012850663137E-2</v>
      </c>
      <c r="S1627" s="5">
        <f t="shared" si="1914"/>
        <v>1.6072861714010182E-2</v>
      </c>
      <c r="T1627" s="5">
        <f t="shared" si="1915"/>
        <v>4.4191147213240016E-2</v>
      </c>
      <c r="U1627" s="5">
        <f t="shared" si="1916"/>
        <v>4.4765707069602062E-2</v>
      </c>
      <c r="V1627" s="5">
        <f t="shared" si="1917"/>
        <v>9.3285980757183066E-4</v>
      </c>
      <c r="W1627" s="5">
        <f t="shared" si="1918"/>
        <v>1.4541320576678136E-2</v>
      </c>
      <c r="X1627" s="5">
        <f t="shared" si="1919"/>
        <v>1.057771293604317E-2</v>
      </c>
      <c r="Y1627" s="5">
        <f t="shared" si="1920"/>
        <v>3.8472438031792238E-3</v>
      </c>
      <c r="Z1627" s="5">
        <f t="shared" si="1921"/>
        <v>1.5115912392825863E-2</v>
      </c>
      <c r="AA1627" s="5">
        <f t="shared" si="1922"/>
        <v>1.0854557449220361E-2</v>
      </c>
      <c r="AB1627" s="5">
        <f t="shared" si="1923"/>
        <v>3.8972644970588829E-3</v>
      </c>
      <c r="AC1627" s="5">
        <f t="shared" si="1924"/>
        <v>3.0455243925307164E-5</v>
      </c>
      <c r="AD1627" s="5">
        <f t="shared" si="1925"/>
        <v>2.6104874698465925E-3</v>
      </c>
      <c r="AE1627" s="5">
        <f t="shared" si="1926"/>
        <v>1.8989325579866216E-3</v>
      </c>
      <c r="AF1627" s="5">
        <f t="shared" si="1927"/>
        <v>6.906650388928163E-4</v>
      </c>
      <c r="AG1627" s="5">
        <f t="shared" si="1928"/>
        <v>1.6746889155964652E-4</v>
      </c>
      <c r="AH1627" s="5">
        <f t="shared" si="1929"/>
        <v>2.7489212760037976E-3</v>
      </c>
      <c r="AI1627" s="5">
        <f t="shared" si="1930"/>
        <v>1.9739677723938699E-3</v>
      </c>
      <c r="AJ1627" s="5">
        <f t="shared" si="1931"/>
        <v>7.0874142531178019E-4</v>
      </c>
      <c r="AK1627" s="5">
        <f t="shared" si="1932"/>
        <v>1.6964627115595611E-4</v>
      </c>
      <c r="AL1627" s="5">
        <f t="shared" si="1933"/>
        <v>6.3633785056846893E-7</v>
      </c>
      <c r="AM1627" s="5">
        <f t="shared" si="1934"/>
        <v>3.7491201953999287E-4</v>
      </c>
      <c r="AN1627" s="5">
        <f t="shared" si="1935"/>
        <v>2.7272019058066811E-4</v>
      </c>
      <c r="AO1627" s="5">
        <f t="shared" si="1936"/>
        <v>9.9191674944982682E-5</v>
      </c>
      <c r="AP1627" s="5">
        <f t="shared" si="1937"/>
        <v>2.4051485046369837E-5</v>
      </c>
      <c r="AQ1627" s="5">
        <f t="shared" si="1938"/>
        <v>4.3739099066776974E-6</v>
      </c>
      <c r="AR1627" s="5">
        <f t="shared" si="1939"/>
        <v>3.9992654020687548E-4</v>
      </c>
      <c r="AS1627" s="5">
        <f t="shared" si="1940"/>
        <v>2.871825063106183E-4</v>
      </c>
      <c r="AT1627" s="5">
        <f t="shared" si="1941"/>
        <v>1.0311117622774671E-4</v>
      </c>
      <c r="AU1627" s="5">
        <f t="shared" si="1942"/>
        <v>2.4680970995658757E-5</v>
      </c>
      <c r="AV1627" s="5">
        <f t="shared" si="1943"/>
        <v>4.4307781530618595E-6</v>
      </c>
      <c r="AW1627" s="5">
        <f t="shared" si="1944"/>
        <v>9.2331722781286061E-9</v>
      </c>
      <c r="AX1627" s="5">
        <f t="shared" si="1945"/>
        <v>4.4869979272433231E-5</v>
      </c>
      <c r="AY1627" s="5">
        <f t="shared" si="1946"/>
        <v>3.2639522503287663E-5</v>
      </c>
      <c r="AZ1627" s="5">
        <f t="shared" si="1947"/>
        <v>1.1871394265353865E-5</v>
      </c>
      <c r="BA1627" s="5">
        <f t="shared" si="1948"/>
        <v>2.8785143693872219E-6</v>
      </c>
      <c r="BB1627" s="5">
        <f t="shared" si="1949"/>
        <v>5.2347547324015143E-7</v>
      </c>
      <c r="BC1627" s="5">
        <f t="shared" si="1950"/>
        <v>7.6157777497518048E-8</v>
      </c>
      <c r="BD1627" s="5">
        <f t="shared" si="1951"/>
        <v>4.8486060986303704E-5</v>
      </c>
      <c r="BE1627" s="5">
        <f t="shared" si="1952"/>
        <v>3.4817265460735237E-5</v>
      </c>
      <c r="BF1627" s="5">
        <f t="shared" si="1953"/>
        <v>1.2500932737201934E-5</v>
      </c>
      <c r="BG1627" s="5">
        <f t="shared" si="1954"/>
        <v>2.9922571887269066E-6</v>
      </c>
      <c r="BH1627" s="5">
        <f t="shared" si="1955"/>
        <v>5.371761014785637E-7</v>
      </c>
      <c r="BI1627" s="5">
        <f t="shared" si="1956"/>
        <v>7.7147957758932865E-8</v>
      </c>
      <c r="BJ1627" s="8">
        <f t="shared" si="1957"/>
        <v>0.30934293594146961</v>
      </c>
      <c r="BK1627" s="8">
        <f t="shared" si="1958"/>
        <v>0.3757747135264265</v>
      </c>
      <c r="BL1627" s="8">
        <f t="shared" si="1959"/>
        <v>0.29977726012517453</v>
      </c>
      <c r="BM1627" s="8">
        <f t="shared" si="1960"/>
        <v>0.17758337011353509</v>
      </c>
      <c r="BN1627" s="8">
        <f t="shared" si="1961"/>
        <v>0.82239482158303057</v>
      </c>
    </row>
    <row r="1628" spans="1:66" x14ac:dyDescent="0.25">
      <c r="A1628" t="s">
        <v>136</v>
      </c>
      <c r="B1628" t="s">
        <v>516</v>
      </c>
      <c r="C1628" t="s">
        <v>359</v>
      </c>
      <c r="D1628" t="s">
        <v>572</v>
      </c>
      <c r="E1628">
        <f>VLOOKUP(A1628,home!$A$2:$E$405,3,FALSE)</f>
        <v>1.4901185770751</v>
      </c>
      <c r="F1628" t="e">
        <f>VLOOKUP(B1628,home!$B$2:$E$405,3,FALSE)</f>
        <v>#N/A</v>
      </c>
      <c r="G1628">
        <f>VLOOKUP(C1628,away!$B$2:$E$405,4,FALSE)</f>
        <v>0.92</v>
      </c>
      <c r="H1628">
        <f>VLOOKUP(A1628,away!$A$2:$E$405,3,FALSE)</f>
        <v>1.24901185770751</v>
      </c>
      <c r="I1628">
        <f>VLOOKUP(C1628,away!$B$2:$E$405,3,FALSE)</f>
        <v>1.04</v>
      </c>
      <c r="J1628" t="e">
        <f>VLOOKUP(B1628,home!$B$2:$E$405,4,FALSE)</f>
        <v>#N/A</v>
      </c>
      <c r="K1628" s="3" t="e">
        <f t="shared" si="1906"/>
        <v>#N/A</v>
      </c>
      <c r="L1628" s="3" t="e">
        <f t="shared" si="1907"/>
        <v>#N/A</v>
      </c>
      <c r="M1628" s="5" t="e">
        <f t="shared" si="1908"/>
        <v>#N/A</v>
      </c>
      <c r="N1628" s="5" t="e">
        <f t="shared" si="1909"/>
        <v>#N/A</v>
      </c>
      <c r="O1628" s="5" t="e">
        <f t="shared" si="1910"/>
        <v>#N/A</v>
      </c>
      <c r="P1628" s="5" t="e">
        <f t="shared" si="1911"/>
        <v>#N/A</v>
      </c>
      <c r="Q1628" s="5" t="e">
        <f t="shared" si="1912"/>
        <v>#N/A</v>
      </c>
      <c r="R1628" s="5" t="e">
        <f t="shared" si="1913"/>
        <v>#N/A</v>
      </c>
      <c r="S1628" s="5" t="e">
        <f t="shared" si="1914"/>
        <v>#N/A</v>
      </c>
      <c r="T1628" s="5" t="e">
        <f t="shared" si="1915"/>
        <v>#N/A</v>
      </c>
      <c r="U1628" s="5" t="e">
        <f t="shared" si="1916"/>
        <v>#N/A</v>
      </c>
      <c r="V1628" s="5" t="e">
        <f t="shared" si="1917"/>
        <v>#N/A</v>
      </c>
      <c r="W1628" s="5" t="e">
        <f t="shared" si="1918"/>
        <v>#N/A</v>
      </c>
      <c r="X1628" s="5" t="e">
        <f t="shared" si="1919"/>
        <v>#N/A</v>
      </c>
      <c r="Y1628" s="5" t="e">
        <f t="shared" si="1920"/>
        <v>#N/A</v>
      </c>
      <c r="Z1628" s="5" t="e">
        <f t="shared" si="1921"/>
        <v>#N/A</v>
      </c>
      <c r="AA1628" s="5" t="e">
        <f t="shared" si="1922"/>
        <v>#N/A</v>
      </c>
      <c r="AB1628" s="5" t="e">
        <f t="shared" si="1923"/>
        <v>#N/A</v>
      </c>
      <c r="AC1628" s="5" t="e">
        <f t="shared" si="1924"/>
        <v>#N/A</v>
      </c>
      <c r="AD1628" s="5" t="e">
        <f t="shared" si="1925"/>
        <v>#N/A</v>
      </c>
      <c r="AE1628" s="5" t="e">
        <f t="shared" si="1926"/>
        <v>#N/A</v>
      </c>
      <c r="AF1628" s="5" t="e">
        <f t="shared" si="1927"/>
        <v>#N/A</v>
      </c>
      <c r="AG1628" s="5" t="e">
        <f t="shared" si="1928"/>
        <v>#N/A</v>
      </c>
      <c r="AH1628" s="5" t="e">
        <f t="shared" si="1929"/>
        <v>#N/A</v>
      </c>
      <c r="AI1628" s="5" t="e">
        <f t="shared" si="1930"/>
        <v>#N/A</v>
      </c>
      <c r="AJ1628" s="5" t="e">
        <f t="shared" si="1931"/>
        <v>#N/A</v>
      </c>
      <c r="AK1628" s="5" t="e">
        <f t="shared" si="1932"/>
        <v>#N/A</v>
      </c>
      <c r="AL1628" s="5" t="e">
        <f t="shared" si="1933"/>
        <v>#N/A</v>
      </c>
      <c r="AM1628" s="5" t="e">
        <f t="shared" si="1934"/>
        <v>#N/A</v>
      </c>
      <c r="AN1628" s="5" t="e">
        <f t="shared" si="1935"/>
        <v>#N/A</v>
      </c>
      <c r="AO1628" s="5" t="e">
        <f t="shared" si="1936"/>
        <v>#N/A</v>
      </c>
      <c r="AP1628" s="5" t="e">
        <f t="shared" si="1937"/>
        <v>#N/A</v>
      </c>
      <c r="AQ1628" s="5" t="e">
        <f t="shared" si="1938"/>
        <v>#N/A</v>
      </c>
      <c r="AR1628" s="5" t="e">
        <f t="shared" si="1939"/>
        <v>#N/A</v>
      </c>
      <c r="AS1628" s="5" t="e">
        <f t="shared" si="1940"/>
        <v>#N/A</v>
      </c>
      <c r="AT1628" s="5" t="e">
        <f t="shared" si="1941"/>
        <v>#N/A</v>
      </c>
      <c r="AU1628" s="5" t="e">
        <f t="shared" si="1942"/>
        <v>#N/A</v>
      </c>
      <c r="AV1628" s="5" t="e">
        <f t="shared" si="1943"/>
        <v>#N/A</v>
      </c>
      <c r="AW1628" s="5" t="e">
        <f t="shared" si="1944"/>
        <v>#N/A</v>
      </c>
      <c r="AX1628" s="5" t="e">
        <f t="shared" si="1945"/>
        <v>#N/A</v>
      </c>
      <c r="AY1628" s="5" t="e">
        <f t="shared" si="1946"/>
        <v>#N/A</v>
      </c>
      <c r="AZ1628" s="5" t="e">
        <f t="shared" si="1947"/>
        <v>#N/A</v>
      </c>
      <c r="BA1628" s="5" t="e">
        <f t="shared" si="1948"/>
        <v>#N/A</v>
      </c>
      <c r="BB1628" s="5" t="e">
        <f t="shared" si="1949"/>
        <v>#N/A</v>
      </c>
      <c r="BC1628" s="5" t="e">
        <f t="shared" si="1950"/>
        <v>#N/A</v>
      </c>
      <c r="BD1628" s="5" t="e">
        <f t="shared" si="1951"/>
        <v>#N/A</v>
      </c>
      <c r="BE1628" s="5" t="e">
        <f t="shared" si="1952"/>
        <v>#N/A</v>
      </c>
      <c r="BF1628" s="5" t="e">
        <f t="shared" si="1953"/>
        <v>#N/A</v>
      </c>
      <c r="BG1628" s="5" t="e">
        <f t="shared" si="1954"/>
        <v>#N/A</v>
      </c>
      <c r="BH1628" s="5" t="e">
        <f t="shared" si="1955"/>
        <v>#N/A</v>
      </c>
      <c r="BI1628" s="5" t="e">
        <f t="shared" si="1956"/>
        <v>#N/A</v>
      </c>
      <c r="BJ1628" s="8" t="e">
        <f t="shared" si="1957"/>
        <v>#N/A</v>
      </c>
      <c r="BK1628" s="8" t="e">
        <f t="shared" si="1958"/>
        <v>#N/A</v>
      </c>
      <c r="BL1628" s="8" t="e">
        <f t="shared" si="1959"/>
        <v>#N/A</v>
      </c>
      <c r="BM1628" s="8" t="e">
        <f t="shared" si="1960"/>
        <v>#N/A</v>
      </c>
      <c r="BN1628" s="8" t="e">
        <f t="shared" si="1961"/>
        <v>#N/A</v>
      </c>
    </row>
    <row r="1629" spans="1:66" x14ac:dyDescent="0.25">
      <c r="A1629" t="s">
        <v>304</v>
      </c>
      <c r="B1629" t="s">
        <v>339</v>
      </c>
      <c r="C1629" t="s">
        <v>376</v>
      </c>
      <c r="D1629" t="s">
        <v>572</v>
      </c>
      <c r="E1629">
        <f>VLOOKUP(A1629,home!$A$2:$E$405,3,FALSE)</f>
        <v>1.32222222222222</v>
      </c>
      <c r="F1629">
        <f>VLOOKUP(B1629,home!$B$2:$E$405,3,FALSE)</f>
        <v>1.43</v>
      </c>
      <c r="G1629">
        <f>VLOOKUP(C1629,away!$B$2:$E$405,4,FALSE)</f>
        <v>0.84</v>
      </c>
      <c r="H1629">
        <f>VLOOKUP(A1629,away!$A$2:$E$405,3,FALSE)</f>
        <v>1.2777777777777799</v>
      </c>
      <c r="I1629">
        <f>VLOOKUP(C1629,away!$B$2:$E$405,3,FALSE)</f>
        <v>0.8</v>
      </c>
      <c r="J1629">
        <f>VLOOKUP(B1629,home!$B$2:$E$405,4,FALSE)</f>
        <v>0.74</v>
      </c>
      <c r="K1629" s="3">
        <f t="shared" si="1906"/>
        <v>1.5882533333333306</v>
      </c>
      <c r="L1629" s="3">
        <f t="shared" si="1907"/>
        <v>0.7564444444444457</v>
      </c>
      <c r="M1629" s="5">
        <f t="shared" si="1908"/>
        <v>9.5876173662620356E-2</v>
      </c>
      <c r="N1629" s="5">
        <f t="shared" si="1909"/>
        <v>0.15227565240690205</v>
      </c>
      <c r="O1629" s="5">
        <f t="shared" si="1910"/>
        <v>7.2524998921680045E-2</v>
      </c>
      <c r="P1629" s="5">
        <f t="shared" si="1911"/>
        <v>0.11518807128735455</v>
      </c>
      <c r="Q1629" s="5">
        <f t="shared" si="1912"/>
        <v>0.12092615626038491</v>
      </c>
      <c r="R1629" s="5">
        <f t="shared" si="1913"/>
        <v>2.7430566258822144E-2</v>
      </c>
      <c r="S1629" s="5">
        <f t="shared" si="1914"/>
        <v>3.4597468954045356E-2</v>
      </c>
      <c r="T1629" s="5">
        <f t="shared" si="1915"/>
        <v>9.1473919091189099E-2</v>
      </c>
      <c r="U1629" s="5">
        <f t="shared" si="1916"/>
        <v>4.3566688295795054E-2</v>
      </c>
      <c r="V1629" s="5">
        <f t="shared" si="1917"/>
        <v>4.6184753706544537E-3</v>
      </c>
      <c r="W1629" s="5">
        <f t="shared" si="1918"/>
        <v>6.4020456922581168E-2</v>
      </c>
      <c r="X1629" s="5">
        <f t="shared" si="1919"/>
        <v>4.8427918969881481E-2</v>
      </c>
      <c r="Y1629" s="5">
        <f t="shared" si="1920"/>
        <v>1.8316515130386315E-2</v>
      </c>
      <c r="Z1629" s="5">
        <f t="shared" si="1921"/>
        <v>6.9165664848170917E-3</v>
      </c>
      <c r="AA1629" s="5">
        <f t="shared" si="1922"/>
        <v>1.0985259774732343E-2</v>
      </c>
      <c r="AB1629" s="5">
        <f t="shared" si="1923"/>
        <v>8.7236877273755998E-3</v>
      </c>
      <c r="AC1629" s="5">
        <f t="shared" si="1924"/>
        <v>3.4679710421712336E-4</v>
      </c>
      <c r="AD1629" s="5">
        <f t="shared" si="1925"/>
        <v>2.5420176027203114E-2</v>
      </c>
      <c r="AE1629" s="5">
        <f t="shared" si="1926"/>
        <v>1.9228950932577676E-2</v>
      </c>
      <c r="AF1629" s="5">
        <f t="shared" si="1927"/>
        <v>7.2728165527216129E-3</v>
      </c>
      <c r="AG1629" s="5">
        <f t="shared" si="1928"/>
        <v>1.8338272255899566E-3</v>
      </c>
      <c r="AH1629" s="5">
        <f t="shared" si="1929"/>
        <v>1.307999573017634E-3</v>
      </c>
      <c r="AI1629" s="5">
        <f t="shared" si="1930"/>
        <v>2.0774346818438305E-3</v>
      </c>
      <c r="AJ1629" s="5">
        <f t="shared" si="1931"/>
        <v>1.6497462791103656E-3</v>
      </c>
      <c r="AK1629" s="5">
        <f t="shared" si="1932"/>
        <v>8.7340500898376561E-4</v>
      </c>
      <c r="AL1629" s="5">
        <f t="shared" si="1933"/>
        <v>1.6666034129972549E-5</v>
      </c>
      <c r="AM1629" s="5">
        <f t="shared" si="1934"/>
        <v>8.0747358618250744E-3</v>
      </c>
      <c r="AN1629" s="5">
        <f t="shared" si="1935"/>
        <v>6.1080890830339111E-3</v>
      </c>
      <c r="AO1629" s="5">
        <f t="shared" si="1936"/>
        <v>2.3102150265163855E-3</v>
      </c>
      <c r="AP1629" s="5">
        <f t="shared" si="1937"/>
        <v>5.8251644076013254E-4</v>
      </c>
      <c r="AQ1629" s="5">
        <f t="shared" si="1938"/>
        <v>1.1016033135263855E-4</v>
      </c>
      <c r="AR1629" s="5">
        <f t="shared" si="1939"/>
        <v>1.9788580206897931E-4</v>
      </c>
      <c r="AS1629" s="5">
        <f t="shared" si="1940"/>
        <v>3.1429278475539606E-4</v>
      </c>
      <c r="AT1629" s="5">
        <f t="shared" si="1941"/>
        <v>2.4958828151518646E-4</v>
      </c>
      <c r="AU1629" s="5">
        <f t="shared" si="1942"/>
        <v>1.3213647335914418E-4</v>
      </c>
      <c r="AV1629" s="5">
        <f t="shared" si="1943"/>
        <v>5.2466548566892895E-5</v>
      </c>
      <c r="AW1629" s="5">
        <f t="shared" si="1944"/>
        <v>5.5619435816246784E-7</v>
      </c>
      <c r="AX1629" s="5">
        <f t="shared" si="1945"/>
        <v>2.1374543580549746E-3</v>
      </c>
      <c r="AY1629" s="5">
        <f t="shared" si="1946"/>
        <v>1.6168654744042545E-3</v>
      </c>
      <c r="AZ1629" s="5">
        <f t="shared" si="1947"/>
        <v>6.1153445276356574E-4</v>
      </c>
      <c r="BA1629" s="5">
        <f t="shared" si="1948"/>
        <v>1.5419727979312456E-4</v>
      </c>
      <c r="BB1629" s="5">
        <f t="shared" si="1949"/>
        <v>2.9160418911988704E-5</v>
      </c>
      <c r="BC1629" s="5">
        <f t="shared" si="1950"/>
        <v>4.4116473767293218E-6</v>
      </c>
      <c r="BD1629" s="5">
        <f t="shared" si="1951"/>
        <v>2.4948269268252093E-5</v>
      </c>
      <c r="BE1629" s="5">
        <f t="shared" si="1952"/>
        <v>3.9624171826198884E-5</v>
      </c>
      <c r="BF1629" s="5">
        <f t="shared" si="1953"/>
        <v>3.1466611491766517E-5</v>
      </c>
      <c r="BG1629" s="5">
        <f t="shared" si="1954"/>
        <v>1.6658983530167681E-5</v>
      </c>
      <c r="BH1629" s="5">
        <f t="shared" si="1955"/>
        <v>6.6146715304334693E-6</v>
      </c>
      <c r="BI1629" s="5">
        <f t="shared" si="1956"/>
        <v>2.1011548214232088E-6</v>
      </c>
      <c r="BJ1629" s="8">
        <f t="shared" si="1957"/>
        <v>0.57093572989421026</v>
      </c>
      <c r="BK1629" s="8">
        <f t="shared" si="1958"/>
        <v>0.25226051788742609</v>
      </c>
      <c r="BL1629" s="8">
        <f t="shared" si="1959"/>
        <v>0.17020757027409456</v>
      </c>
      <c r="BM1629" s="8">
        <f t="shared" si="1960"/>
        <v>0.41448245646273768</v>
      </c>
      <c r="BN1629" s="8">
        <f t="shared" si="1961"/>
        <v>0.58422161879776402</v>
      </c>
    </row>
    <row r="1630" spans="1:66" x14ac:dyDescent="0.25">
      <c r="A1630" t="s">
        <v>303</v>
      </c>
      <c r="B1630" t="s">
        <v>346</v>
      </c>
      <c r="C1630" t="s">
        <v>349</v>
      </c>
      <c r="D1630" t="s">
        <v>572</v>
      </c>
      <c r="E1630">
        <f>VLOOKUP(A1630,home!$A$2:$E$405,3,FALSE)</f>
        <v>1.3961038961039001</v>
      </c>
      <c r="F1630">
        <f>VLOOKUP(B1630,home!$B$2:$E$405,3,FALSE)</f>
        <v>0.78</v>
      </c>
      <c r="G1630">
        <f>VLOOKUP(C1630,away!$B$2:$E$405,4,FALSE)</f>
        <v>0.89</v>
      </c>
      <c r="H1630">
        <f>VLOOKUP(A1630,away!$A$2:$E$405,3,FALSE)</f>
        <v>1.0324675324675301</v>
      </c>
      <c r="I1630">
        <f>VLOOKUP(C1630,away!$B$2:$E$405,3,FALSE)</f>
        <v>0.78</v>
      </c>
      <c r="J1630">
        <f>VLOOKUP(B1630,home!$B$2:$E$405,4,FALSE)</f>
        <v>0.78</v>
      </c>
      <c r="K1630" s="3">
        <f t="shared" si="1906"/>
        <v>0.96917532467532741</v>
      </c>
      <c r="L1630" s="3">
        <f t="shared" si="1907"/>
        <v>0.62815324675324535</v>
      </c>
      <c r="M1630" s="5">
        <f t="shared" si="1908"/>
        <v>0.20243659118358442</v>
      </c>
      <c r="N1630" s="5">
        <f t="shared" si="1909"/>
        <v>0.19619654898651698</v>
      </c>
      <c r="O1630" s="5">
        <f t="shared" si="1910"/>
        <v>0.12716120201362796</v>
      </c>
      <c r="P1630" s="5">
        <f t="shared" si="1911"/>
        <v>0.12324149924766277</v>
      </c>
      <c r="Q1630" s="5">
        <f t="shared" si="1912"/>
        <v>9.5074427032093178E-2</v>
      </c>
      <c r="R1630" s="5">
        <f t="shared" si="1913"/>
        <v>3.9938360952952848E-2</v>
      </c>
      <c r="S1630" s="5">
        <f t="shared" si="1914"/>
        <v>1.8757067395782263E-2</v>
      </c>
      <c r="T1630" s="5">
        <f t="shared" si="1915"/>
        <v>5.972131002341384E-2</v>
      </c>
      <c r="U1630" s="5">
        <f t="shared" si="1916"/>
        <v>3.87072739435785E-2</v>
      </c>
      <c r="V1630" s="5">
        <f t="shared" si="1917"/>
        <v>1.2687918686758272E-3</v>
      </c>
      <c r="W1630" s="5">
        <f t="shared" si="1918"/>
        <v>3.0714596229049883E-2</v>
      </c>
      <c r="X1630" s="5">
        <f t="shared" si="1919"/>
        <v>1.929347334399267E-2</v>
      </c>
      <c r="Y1630" s="5">
        <f t="shared" si="1920"/>
        <v>6.0596289610880929E-3</v>
      </c>
      <c r="Z1630" s="5">
        <f t="shared" si="1921"/>
        <v>8.3624703675334588E-3</v>
      </c>
      <c r="AA1630" s="5">
        <f t="shared" si="1922"/>
        <v>8.1046999335420457E-3</v>
      </c>
      <c r="AB1630" s="5">
        <f t="shared" si="1923"/>
        <v>3.9274375947433576E-3</v>
      </c>
      <c r="AC1630" s="5">
        <f t="shared" si="1924"/>
        <v>4.8276787318506143E-5</v>
      </c>
      <c r="AD1630" s="5">
        <f t="shared" si="1925"/>
        <v>7.4419571931402485E-3</v>
      </c>
      <c r="AE1630" s="5">
        <f t="shared" si="1926"/>
        <v>4.674689573069715E-3</v>
      </c>
      <c r="AF1630" s="5">
        <f t="shared" si="1927"/>
        <v>1.4682107164436418E-3</v>
      </c>
      <c r="AG1630" s="5">
        <f t="shared" si="1928"/>
        <v>3.0742044281732744E-4</v>
      </c>
      <c r="AH1630" s="5">
        <f t="shared" si="1929"/>
        <v>1.3132282280609866E-3</v>
      </c>
      <c r="AI1630" s="5">
        <f t="shared" si="1930"/>
        <v>1.2727483943038116E-3</v>
      </c>
      <c r="AJ1630" s="5">
        <f t="shared" si="1931"/>
        <v>6.1675816913969912E-4</v>
      </c>
      <c r="AK1630" s="5">
        <f t="shared" si="1932"/>
        <v>1.9924893294070948E-4</v>
      </c>
      <c r="AL1630" s="5">
        <f t="shared" si="1933"/>
        <v>1.1756182245921388E-6</v>
      </c>
      <c r="AM1630" s="5">
        <f t="shared" si="1934"/>
        <v>1.4425122557763183E-3</v>
      </c>
      <c r="AN1630" s="5">
        <f t="shared" si="1935"/>
        <v>9.0611875694724211E-4</v>
      </c>
      <c r="AO1630" s="5">
        <f t="shared" si="1936"/>
        <v>2.845907195602124E-4</v>
      </c>
      <c r="AP1630" s="5">
        <f t="shared" si="1937"/>
        <v>5.9588861495863267E-5</v>
      </c>
      <c r="AQ1630" s="5">
        <f t="shared" si="1938"/>
        <v>9.3577342047389882E-6</v>
      </c>
      <c r="AR1630" s="5">
        <f t="shared" si="1939"/>
        <v>1.6498171503690403E-4</v>
      </c>
      <c r="AS1630" s="5">
        <f t="shared" si="1940"/>
        <v>1.5989620723638382E-4</v>
      </c>
      <c r="AT1630" s="5">
        <f t="shared" si="1941"/>
        <v>7.7483729281337851E-5</v>
      </c>
      <c r="AU1630" s="5">
        <f t="shared" si="1942"/>
        <v>2.5031772827765268E-5</v>
      </c>
      <c r="AV1630" s="5">
        <f t="shared" si="1943"/>
        <v>6.0650441393871081E-6</v>
      </c>
      <c r="AW1630" s="5">
        <f t="shared" si="1944"/>
        <v>1.9880704330744991E-8</v>
      </c>
      <c r="AX1630" s="5">
        <f t="shared" si="1945"/>
        <v>2.3300788064002531E-4</v>
      </c>
      <c r="AY1630" s="5">
        <f t="shared" si="1946"/>
        <v>1.4636465674312455E-4</v>
      </c>
      <c r="AZ1630" s="5">
        <f t="shared" si="1947"/>
        <v>4.5969717171558976E-5</v>
      </c>
      <c r="BA1630" s="5">
        <f t="shared" si="1948"/>
        <v>9.6253423645477295E-6</v>
      </c>
      <c r="BB1630" s="5">
        <f t="shared" si="1949"/>
        <v>1.5115475143505537E-6</v>
      </c>
      <c r="BC1630" s="5">
        <f t="shared" si="1950"/>
        <v>1.8989669575221963E-7</v>
      </c>
      <c r="BD1630" s="5">
        <f t="shared" si="1951"/>
        <v>1.7272299992558325E-5</v>
      </c>
      <c r="BE1630" s="5">
        <f t="shared" si="1952"/>
        <v>1.673988695317737E-5</v>
      </c>
      <c r="BF1630" s="5">
        <f t="shared" si="1953"/>
        <v>8.1119426864369769E-6</v>
      </c>
      <c r="BG1630" s="5">
        <f t="shared" si="1954"/>
        <v>2.6206315622917358E-6</v>
      </c>
      <c r="BH1630" s="5">
        <f t="shared" si="1955"/>
        <v>6.3496286130962561E-7</v>
      </c>
      <c r="BI1630" s="5">
        <f t="shared" si="1956"/>
        <v>1.230780674533063E-7</v>
      </c>
      <c r="BJ1630" s="8">
        <f t="shared" si="1957"/>
        <v>0.42409109987073934</v>
      </c>
      <c r="BK1630" s="8">
        <f t="shared" si="1958"/>
        <v>0.3458997667579915</v>
      </c>
      <c r="BL1630" s="8">
        <f t="shared" si="1959"/>
        <v>0.22171991943353489</v>
      </c>
      <c r="BM1630" s="8">
        <f t="shared" si="1960"/>
        <v>0.21587828223732225</v>
      </c>
      <c r="BN1630" s="8">
        <f t="shared" si="1961"/>
        <v>0.78404862941643838</v>
      </c>
    </row>
    <row r="1631" spans="1:66" x14ac:dyDescent="0.25">
      <c r="A1631" t="s">
        <v>303</v>
      </c>
      <c r="B1631" t="s">
        <v>357</v>
      </c>
      <c r="C1631" t="s">
        <v>390</v>
      </c>
      <c r="D1631" t="s">
        <v>572</v>
      </c>
      <c r="E1631">
        <f>VLOOKUP(A1631,home!$A$2:$E$405,3,FALSE)</f>
        <v>1.3961038961039001</v>
      </c>
      <c r="F1631">
        <f>VLOOKUP(B1631,home!$B$2:$E$405,3,FALSE)</f>
        <v>1.47</v>
      </c>
      <c r="G1631">
        <f>VLOOKUP(C1631,away!$B$2:$E$405,4,FALSE)</f>
        <v>1.06</v>
      </c>
      <c r="H1631">
        <f>VLOOKUP(A1631,away!$A$2:$E$405,3,FALSE)</f>
        <v>1.0324675324675301</v>
      </c>
      <c r="I1631">
        <f>VLOOKUP(C1631,away!$B$2:$E$405,3,FALSE)</f>
        <v>0.78</v>
      </c>
      <c r="J1631">
        <f>VLOOKUP(B1631,home!$B$2:$E$405,4,FALSE)</f>
        <v>1.34</v>
      </c>
      <c r="K1631" s="3">
        <f t="shared" si="1906"/>
        <v>2.1754090909090973</v>
      </c>
      <c r="L1631" s="3">
        <f t="shared" si="1907"/>
        <v>1.0791350649350624</v>
      </c>
      <c r="M1631" s="5">
        <f t="shared" si="1908"/>
        <v>3.8598411514039588E-2</v>
      </c>
      <c r="N1631" s="5">
        <f t="shared" si="1909"/>
        <v>8.3967335302292084E-2</v>
      </c>
      <c r="O1631" s="5">
        <f t="shared" si="1910"/>
        <v>4.1652899315593371E-2</v>
      </c>
      <c r="P1631" s="5">
        <f t="shared" si="1911"/>
        <v>9.0612095833863121E-2</v>
      </c>
      <c r="Q1631" s="5">
        <f t="shared" si="1912"/>
        <v>9.1331652278009323E-2</v>
      </c>
      <c r="R1631" s="5">
        <f t="shared" si="1913"/>
        <v>2.2474552103833235E-2</v>
      </c>
      <c r="S1631" s="5">
        <f t="shared" si="1914"/>
        <v>5.3179338147236549E-2</v>
      </c>
      <c r="T1631" s="5">
        <f t="shared" si="1915"/>
        <v>9.8559188511656126E-2</v>
      </c>
      <c r="U1631" s="5">
        <f t="shared" si="1916"/>
        <v>4.8891344960788993E-2</v>
      </c>
      <c r="V1631" s="5">
        <f t="shared" si="1917"/>
        <v>1.3871299924771041E-2</v>
      </c>
      <c r="W1631" s="5">
        <f t="shared" si="1918"/>
        <v>6.6227902217776663E-2</v>
      </c>
      <c r="X1631" s="5">
        <f t="shared" si="1919"/>
        <v>7.1468851560293381E-2</v>
      </c>
      <c r="Y1631" s="5">
        <f t="shared" si="1920"/>
        <v>3.8562271884675765E-2</v>
      </c>
      <c r="Z1631" s="5">
        <f t="shared" si="1921"/>
        <v>8.0843590813188416E-3</v>
      </c>
      <c r="AA1631" s="5">
        <f t="shared" si="1922"/>
        <v>1.7586788239674522E-2</v>
      </c>
      <c r="AB1631" s="5">
        <f t="shared" si="1923"/>
        <v>1.9129229508240586E-2</v>
      </c>
      <c r="AC1631" s="5">
        <f t="shared" si="1924"/>
        <v>2.0352320031137008E-3</v>
      </c>
      <c r="AD1631" s="5">
        <f t="shared" si="1925"/>
        <v>3.6018195139097528E-2</v>
      </c>
      <c r="AE1631" s="5">
        <f t="shared" si="1926"/>
        <v>3.8868497350273756E-2</v>
      </c>
      <c r="AF1631" s="5">
        <f t="shared" si="1927"/>
        <v>2.0972179206007985E-2</v>
      </c>
      <c r="AG1631" s="5">
        <f t="shared" si="1928"/>
        <v>7.5439379897683989E-3</v>
      </c>
      <c r="AH1631" s="5">
        <f t="shared" si="1929"/>
        <v>2.1810288405443418E-3</v>
      </c>
      <c r="AI1631" s="5">
        <f t="shared" si="1930"/>
        <v>4.7446299672550887E-3</v>
      </c>
      <c r="AJ1631" s="5">
        <f t="shared" si="1931"/>
        <v>5.1607555818832277E-3</v>
      </c>
      <c r="AK1631" s="5">
        <f t="shared" si="1932"/>
        <v>3.7422515362628798E-3</v>
      </c>
      <c r="AL1631" s="5">
        <f t="shared" si="1933"/>
        <v>1.911131884204149E-4</v>
      </c>
      <c r="AM1631" s="5">
        <f t="shared" si="1934"/>
        <v>1.5670861828746125E-2</v>
      </c>
      <c r="AN1631" s="5">
        <f t="shared" si="1935"/>
        <v>1.6910976497152341E-2</v>
      </c>
      <c r="AO1631" s="5">
        <f t="shared" si="1936"/>
        <v>9.1246138601849026E-3</v>
      </c>
      <c r="AP1631" s="5">
        <f t="shared" si="1937"/>
        <v>3.2822302568393355E-3</v>
      </c>
      <c r="AQ1631" s="5">
        <f t="shared" si="1938"/>
        <v>8.8549244033653556E-4</v>
      </c>
      <c r="AR1631" s="5">
        <f t="shared" si="1939"/>
        <v>4.7072493989321258E-4</v>
      </c>
      <c r="AS1631" s="5">
        <f t="shared" si="1940"/>
        <v>1.0240193135613329E-3</v>
      </c>
      <c r="AT1631" s="5">
        <f t="shared" si="1941"/>
        <v>1.113830461993909E-3</v>
      </c>
      <c r="AU1631" s="5">
        <f t="shared" si="1942"/>
        <v>8.0767897091767627E-4</v>
      </c>
      <c r="AV1631" s="5">
        <f t="shared" si="1943"/>
        <v>4.3925804396760428E-4</v>
      </c>
      <c r="AW1631" s="5">
        <f t="shared" si="1944"/>
        <v>1.2462492240967324E-5</v>
      </c>
      <c r="AX1631" s="5">
        <f t="shared" si="1945"/>
        <v>5.6817558807724438E-3</v>
      </c>
      <c r="AY1631" s="5">
        <f t="shared" si="1946"/>
        <v>6.1313820013425436E-3</v>
      </c>
      <c r="AZ1631" s="5">
        <f t="shared" si="1947"/>
        <v>3.3082946570802295E-3</v>
      </c>
      <c r="BA1631" s="5">
        <f t="shared" si="1948"/>
        <v>1.1900322565308646E-3</v>
      </c>
      <c r="BB1631" s="5">
        <f t="shared" si="1949"/>
        <v>3.2105138410656327E-4</v>
      </c>
      <c r="BC1631" s="5">
        <f t="shared" si="1950"/>
        <v>6.9291561247065585E-5</v>
      </c>
      <c r="BD1631" s="5">
        <f t="shared" si="1951"/>
        <v>8.4662631429702521E-5</v>
      </c>
      <c r="BE1631" s="5">
        <f t="shared" si="1952"/>
        <v>1.8417585807246111E-4</v>
      </c>
      <c r="BF1631" s="5">
        <f t="shared" si="1953"/>
        <v>2.0032891798840783E-4</v>
      </c>
      <c r="BG1631" s="5">
        <f t="shared" si="1954"/>
        <v>1.4526578312132178E-4</v>
      </c>
      <c r="BH1631" s="5">
        <f t="shared" si="1955"/>
        <v>7.9003126300038152E-5</v>
      </c>
      <c r="BI1631" s="5">
        <f t="shared" si="1956"/>
        <v>3.4372823832668529E-5</v>
      </c>
      <c r="BJ1631" s="8">
        <f t="shared" si="1957"/>
        <v>0.61609599406419002</v>
      </c>
      <c r="BK1631" s="8">
        <f t="shared" si="1958"/>
        <v>0.20461887261278697</v>
      </c>
      <c r="BL1631" s="8">
        <f t="shared" si="1959"/>
        <v>0.17014680092515458</v>
      </c>
      <c r="BM1631" s="8">
        <f t="shared" si="1960"/>
        <v>0.62419016082671819</v>
      </c>
      <c r="BN1631" s="8">
        <f t="shared" si="1961"/>
        <v>0.36863694634763072</v>
      </c>
    </row>
    <row r="1632" spans="1:66" x14ac:dyDescent="0.25">
      <c r="A1632" t="s">
        <v>303</v>
      </c>
      <c r="B1632" t="s">
        <v>354</v>
      </c>
      <c r="C1632" t="s">
        <v>536</v>
      </c>
      <c r="D1632" t="s">
        <v>572</v>
      </c>
      <c r="E1632">
        <f>VLOOKUP(A1632,home!$A$2:$E$405,3,FALSE)</f>
        <v>1.3961038961039001</v>
      </c>
      <c r="F1632">
        <f>VLOOKUP(B1632,home!$B$2:$E$405,3,FALSE)</f>
        <v>0.61</v>
      </c>
      <c r="G1632" t="e">
        <f>VLOOKUP(C1632,away!$B$2:$E$405,4,FALSE)</f>
        <v>#N/A</v>
      </c>
      <c r="H1632">
        <f>VLOOKUP(A1632,away!$A$2:$E$405,3,FALSE)</f>
        <v>1.0324675324675301</v>
      </c>
      <c r="I1632" t="e">
        <f>VLOOKUP(C1632,away!$B$2:$E$405,3,FALSE)</f>
        <v>#N/A</v>
      </c>
      <c r="J1632">
        <f>VLOOKUP(B1632,home!$B$2:$E$405,4,FALSE)</f>
        <v>1.1100000000000001</v>
      </c>
      <c r="K1632" s="3" t="e">
        <f t="shared" si="1906"/>
        <v>#N/A</v>
      </c>
      <c r="L1632" s="3" t="e">
        <f t="shared" si="1907"/>
        <v>#N/A</v>
      </c>
      <c r="M1632" s="5" t="e">
        <f t="shared" si="1908"/>
        <v>#N/A</v>
      </c>
      <c r="N1632" s="5" t="e">
        <f t="shared" si="1909"/>
        <v>#N/A</v>
      </c>
      <c r="O1632" s="5" t="e">
        <f t="shared" si="1910"/>
        <v>#N/A</v>
      </c>
      <c r="P1632" s="5" t="e">
        <f t="shared" si="1911"/>
        <v>#N/A</v>
      </c>
      <c r="Q1632" s="5" t="e">
        <f t="shared" si="1912"/>
        <v>#N/A</v>
      </c>
      <c r="R1632" s="5" t="e">
        <f t="shared" si="1913"/>
        <v>#N/A</v>
      </c>
      <c r="S1632" s="5" t="e">
        <f t="shared" si="1914"/>
        <v>#N/A</v>
      </c>
      <c r="T1632" s="5" t="e">
        <f t="shared" si="1915"/>
        <v>#N/A</v>
      </c>
      <c r="U1632" s="5" t="e">
        <f t="shared" si="1916"/>
        <v>#N/A</v>
      </c>
      <c r="V1632" s="5" t="e">
        <f t="shared" si="1917"/>
        <v>#N/A</v>
      </c>
      <c r="W1632" s="5" t="e">
        <f t="shared" si="1918"/>
        <v>#N/A</v>
      </c>
      <c r="X1632" s="5" t="e">
        <f t="shared" si="1919"/>
        <v>#N/A</v>
      </c>
      <c r="Y1632" s="5" t="e">
        <f t="shared" si="1920"/>
        <v>#N/A</v>
      </c>
      <c r="Z1632" s="5" t="e">
        <f t="shared" si="1921"/>
        <v>#N/A</v>
      </c>
      <c r="AA1632" s="5" t="e">
        <f t="shared" si="1922"/>
        <v>#N/A</v>
      </c>
      <c r="AB1632" s="5" t="e">
        <f t="shared" si="1923"/>
        <v>#N/A</v>
      </c>
      <c r="AC1632" s="5" t="e">
        <f t="shared" si="1924"/>
        <v>#N/A</v>
      </c>
      <c r="AD1632" s="5" t="e">
        <f t="shared" si="1925"/>
        <v>#N/A</v>
      </c>
      <c r="AE1632" s="5" t="e">
        <f t="shared" si="1926"/>
        <v>#N/A</v>
      </c>
      <c r="AF1632" s="5" t="e">
        <f t="shared" si="1927"/>
        <v>#N/A</v>
      </c>
      <c r="AG1632" s="5" t="e">
        <f t="shared" si="1928"/>
        <v>#N/A</v>
      </c>
      <c r="AH1632" s="5" t="e">
        <f t="shared" si="1929"/>
        <v>#N/A</v>
      </c>
      <c r="AI1632" s="5" t="e">
        <f t="shared" si="1930"/>
        <v>#N/A</v>
      </c>
      <c r="AJ1632" s="5" t="e">
        <f t="shared" si="1931"/>
        <v>#N/A</v>
      </c>
      <c r="AK1632" s="5" t="e">
        <f t="shared" si="1932"/>
        <v>#N/A</v>
      </c>
      <c r="AL1632" s="5" t="e">
        <f t="shared" si="1933"/>
        <v>#N/A</v>
      </c>
      <c r="AM1632" s="5" t="e">
        <f t="shared" si="1934"/>
        <v>#N/A</v>
      </c>
      <c r="AN1632" s="5" t="e">
        <f t="shared" si="1935"/>
        <v>#N/A</v>
      </c>
      <c r="AO1632" s="5" t="e">
        <f t="shared" si="1936"/>
        <v>#N/A</v>
      </c>
      <c r="AP1632" s="5" t="e">
        <f t="shared" si="1937"/>
        <v>#N/A</v>
      </c>
      <c r="AQ1632" s="5" t="e">
        <f t="shared" si="1938"/>
        <v>#N/A</v>
      </c>
      <c r="AR1632" s="5" t="e">
        <f t="shared" si="1939"/>
        <v>#N/A</v>
      </c>
      <c r="AS1632" s="5" t="e">
        <f t="shared" si="1940"/>
        <v>#N/A</v>
      </c>
      <c r="AT1632" s="5" t="e">
        <f t="shared" si="1941"/>
        <v>#N/A</v>
      </c>
      <c r="AU1632" s="5" t="e">
        <f t="shared" si="1942"/>
        <v>#N/A</v>
      </c>
      <c r="AV1632" s="5" t="e">
        <f t="shared" si="1943"/>
        <v>#N/A</v>
      </c>
      <c r="AW1632" s="5" t="e">
        <f t="shared" si="1944"/>
        <v>#N/A</v>
      </c>
      <c r="AX1632" s="5" t="e">
        <f t="shared" si="1945"/>
        <v>#N/A</v>
      </c>
      <c r="AY1632" s="5" t="e">
        <f t="shared" si="1946"/>
        <v>#N/A</v>
      </c>
      <c r="AZ1632" s="5" t="e">
        <f t="shared" si="1947"/>
        <v>#N/A</v>
      </c>
      <c r="BA1632" s="5" t="e">
        <f t="shared" si="1948"/>
        <v>#N/A</v>
      </c>
      <c r="BB1632" s="5" t="e">
        <f t="shared" si="1949"/>
        <v>#N/A</v>
      </c>
      <c r="BC1632" s="5" t="e">
        <f t="shared" si="1950"/>
        <v>#N/A</v>
      </c>
      <c r="BD1632" s="5" t="e">
        <f t="shared" si="1951"/>
        <v>#N/A</v>
      </c>
      <c r="BE1632" s="5" t="e">
        <f t="shared" si="1952"/>
        <v>#N/A</v>
      </c>
      <c r="BF1632" s="5" t="e">
        <f t="shared" si="1953"/>
        <v>#N/A</v>
      </c>
      <c r="BG1632" s="5" t="e">
        <f t="shared" si="1954"/>
        <v>#N/A</v>
      </c>
      <c r="BH1632" s="5" t="e">
        <f t="shared" si="1955"/>
        <v>#N/A</v>
      </c>
      <c r="BI1632" s="5" t="e">
        <f t="shared" si="1956"/>
        <v>#N/A</v>
      </c>
      <c r="BJ1632" s="8" t="e">
        <f t="shared" si="1957"/>
        <v>#N/A</v>
      </c>
      <c r="BK1632" s="8" t="e">
        <f t="shared" si="1958"/>
        <v>#N/A</v>
      </c>
      <c r="BL1632" s="8" t="e">
        <f t="shared" si="1959"/>
        <v>#N/A</v>
      </c>
      <c r="BM1632" s="8" t="e">
        <f t="shared" si="1960"/>
        <v>#N/A</v>
      </c>
      <c r="BN1632" s="8" t="e">
        <f t="shared" si="1961"/>
        <v>#N/A</v>
      </c>
    </row>
    <row r="1633" spans="1:66" x14ac:dyDescent="0.25">
      <c r="A1633" t="s">
        <v>303</v>
      </c>
      <c r="B1633" t="s">
        <v>364</v>
      </c>
      <c r="C1633" t="s">
        <v>380</v>
      </c>
      <c r="D1633" t="s">
        <v>572</v>
      </c>
      <c r="E1633">
        <f>VLOOKUP(A1633,home!$A$2:$E$405,3,FALSE)</f>
        <v>1.3961038961039001</v>
      </c>
      <c r="F1633">
        <f>VLOOKUP(B1633,home!$B$2:$E$405,3,FALSE)</f>
        <v>1.26</v>
      </c>
      <c r="G1633">
        <f>VLOOKUP(C1633,away!$B$2:$E$405,4,FALSE)</f>
        <v>0.65</v>
      </c>
      <c r="H1633">
        <f>VLOOKUP(A1633,away!$A$2:$E$405,3,FALSE)</f>
        <v>1.0324675324675301</v>
      </c>
      <c r="I1633">
        <f>VLOOKUP(C1633,away!$B$2:$E$405,3,FALSE)</f>
        <v>0.89</v>
      </c>
      <c r="J1633">
        <f>VLOOKUP(B1633,home!$B$2:$E$405,4,FALSE)</f>
        <v>1.1499999999999999</v>
      </c>
      <c r="K1633" s="3">
        <f t="shared" si="1906"/>
        <v>1.1434090909090942</v>
      </c>
      <c r="L1633" s="3">
        <f t="shared" si="1907"/>
        <v>1.056730519480517</v>
      </c>
      <c r="M1633" s="5">
        <f t="shared" si="1908"/>
        <v>0.11078769017001007</v>
      </c>
      <c r="N1633" s="5">
        <f t="shared" si="1909"/>
        <v>0.1266756521012096</v>
      </c>
      <c r="O1633" s="5">
        <f t="shared" si="1910"/>
        <v>0.11707273338540131</v>
      </c>
      <c r="P1633" s="5">
        <f t="shared" si="1911"/>
        <v>0.13386202765044444</v>
      </c>
      <c r="Q1633" s="5">
        <f t="shared" si="1912"/>
        <v>7.2421046104680392E-2</v>
      </c>
      <c r="R1633" s="5">
        <f t="shared" si="1913"/>
        <v>6.1857165183679591E-2</v>
      </c>
      <c r="S1633" s="5">
        <f t="shared" si="1914"/>
        <v>4.0435544822693209E-2</v>
      </c>
      <c r="T1633" s="5">
        <f t="shared" si="1915"/>
        <v>7.6529529671521379E-2</v>
      </c>
      <c r="U1633" s="5">
        <f t="shared" si="1916"/>
        <v>7.0728045008884743E-2</v>
      </c>
      <c r="V1633" s="5">
        <f t="shared" si="1917"/>
        <v>5.4285854831484107E-3</v>
      </c>
      <c r="W1633" s="5">
        <f t="shared" si="1918"/>
        <v>2.760229416307939E-2</v>
      </c>
      <c r="X1633" s="5">
        <f t="shared" si="1919"/>
        <v>2.9168186649804927E-2</v>
      </c>
      <c r="Y1633" s="5">
        <f t="shared" si="1920"/>
        <v>1.5411456515376518E-2</v>
      </c>
      <c r="Z1633" s="5">
        <f t="shared" si="1921"/>
        <v>2.1788784766047301E-2</v>
      </c>
      <c r="AA1633" s="5">
        <f t="shared" si="1922"/>
        <v>2.4913494581360062E-2</v>
      </c>
      <c r="AB1633" s="5">
        <f t="shared" si="1923"/>
        <v>1.424315809532078E-2</v>
      </c>
      <c r="AC1633" s="5">
        <f t="shared" si="1924"/>
        <v>4.099516036782152E-4</v>
      </c>
      <c r="AD1633" s="5">
        <f t="shared" si="1925"/>
        <v>7.8901785190030032E-3</v>
      </c>
      <c r="AE1633" s="5">
        <f t="shared" si="1926"/>
        <v>8.3377924451800579E-3</v>
      </c>
      <c r="AF1633" s="5">
        <f t="shared" si="1927"/>
        <v>4.4053998709579264E-3</v>
      </c>
      <c r="AG1633" s="5">
        <f t="shared" si="1928"/>
        <v>1.5517734980522579E-3</v>
      </c>
      <c r="AH1633" s="5">
        <f t="shared" si="1929"/>
        <v>5.7562184611685829E-3</v>
      </c>
      <c r="AI1633" s="5">
        <f t="shared" si="1930"/>
        <v>6.5817125177589138E-3</v>
      </c>
      <c r="AJ1633" s="5">
        <f t="shared" si="1931"/>
        <v>3.7627949632778632E-3</v>
      </c>
      <c r="AK1633" s="5">
        <f t="shared" si="1932"/>
        <v>1.4341379894129529E-3</v>
      </c>
      <c r="AL1633" s="5">
        <f t="shared" si="1933"/>
        <v>1.9813375591712579E-5</v>
      </c>
      <c r="AM1633" s="5">
        <f t="shared" si="1934"/>
        <v>1.8043403695047373E-3</v>
      </c>
      <c r="AN1633" s="5">
        <f t="shared" si="1935"/>
        <v>1.9067015359864091E-3</v>
      </c>
      <c r="AO1633" s="5">
        <f t="shared" si="1936"/>
        <v>1.0074348523086089E-3</v>
      </c>
      <c r="AP1633" s="5">
        <f t="shared" si="1937"/>
        <v>3.5486238494095146E-4</v>
      </c>
      <c r="AQ1633" s="5">
        <f t="shared" si="1938"/>
        <v>9.3748478095686681E-5</v>
      </c>
      <c r="AR1633" s="5">
        <f t="shared" si="1939"/>
        <v>1.2165543449428043E-3</v>
      </c>
      <c r="AS1633" s="5">
        <f t="shared" si="1940"/>
        <v>1.3910192975925603E-3</v>
      </c>
      <c r="AT1633" s="5">
        <f t="shared" si="1941"/>
        <v>7.9525205524865828E-4</v>
      </c>
      <c r="AU1633" s="5">
        <f t="shared" si="1942"/>
        <v>3.0309947651181891E-4</v>
      </c>
      <c r="AV1633" s="5">
        <f t="shared" si="1943"/>
        <v>8.6641674223350313E-5</v>
      </c>
      <c r="AW1633" s="5">
        <f t="shared" si="1944"/>
        <v>6.6500033312877392E-7</v>
      </c>
      <c r="AX1633" s="5">
        <f t="shared" si="1945"/>
        <v>3.4384986359766481E-4</v>
      </c>
      <c r="AY1633" s="5">
        <f t="shared" si="1946"/>
        <v>3.6335664498286525E-4</v>
      </c>
      <c r="AZ1633" s="5">
        <f t="shared" si="1947"/>
        <v>1.9198502810472047E-4</v>
      </c>
      <c r="BA1633" s="5">
        <f t="shared" si="1948"/>
        <v>6.7625479493860989E-5</v>
      </c>
      <c r="BB1633" s="5">
        <f t="shared" si="1949"/>
        <v>1.7865477018916689E-5</v>
      </c>
      <c r="BC1633" s="5">
        <f t="shared" si="1950"/>
        <v>3.7757989621934155E-6</v>
      </c>
      <c r="BD1633" s="5">
        <f t="shared" si="1951"/>
        <v>2.1426168415128151E-4</v>
      </c>
      <c r="BE1633" s="5">
        <f t="shared" si="1952"/>
        <v>2.4498875749206822E-4</v>
      </c>
      <c r="BF1633" s="5">
        <f t="shared" si="1953"/>
        <v>1.4006118624347718E-4</v>
      </c>
      <c r="BG1633" s="5">
        <f t="shared" si="1954"/>
        <v>5.3382411211434497E-5</v>
      </c>
      <c r="BH1633" s="5">
        <f t="shared" si="1955"/>
        <v>1.5259483568450444E-5</v>
      </c>
      <c r="BI1633" s="5">
        <f t="shared" si="1956"/>
        <v>3.4895664469488366E-6</v>
      </c>
      <c r="BJ1633" s="8">
        <f t="shared" si="1957"/>
        <v>0.37614885545186205</v>
      </c>
      <c r="BK1633" s="8">
        <f t="shared" si="1958"/>
        <v>0.29130696975054893</v>
      </c>
      <c r="BL1633" s="8">
        <f t="shared" si="1959"/>
        <v>0.31081347012389765</v>
      </c>
      <c r="BM1633" s="8">
        <f t="shared" si="1960"/>
        <v>0.37701907385228078</v>
      </c>
      <c r="BN1633" s="8">
        <f t="shared" si="1961"/>
        <v>0.62267631459542538</v>
      </c>
    </row>
    <row r="1634" spans="1:66" x14ac:dyDescent="0.25">
      <c r="A1634" t="s">
        <v>91</v>
      </c>
      <c r="B1634" t="s">
        <v>108</v>
      </c>
      <c r="C1634" t="s">
        <v>99</v>
      </c>
      <c r="D1634" t="s">
        <v>573</v>
      </c>
      <c r="E1634">
        <f>VLOOKUP(A1634,home!$A$2:$E$405,3,FALSE)</f>
        <v>1.5</v>
      </c>
      <c r="F1634">
        <f>VLOOKUP(B1634,home!$B$2:$E$405,3,FALSE)</f>
        <v>0.93</v>
      </c>
      <c r="G1634">
        <f>VLOOKUP(C1634,away!$B$2:$E$405,4,FALSE)</f>
        <v>0.7</v>
      </c>
      <c r="H1634">
        <f>VLOOKUP(A1634,away!$A$2:$E$405,3,FALSE)</f>
        <v>1.1974637681159399</v>
      </c>
      <c r="I1634">
        <f>VLOOKUP(C1634,away!$B$2:$E$405,3,FALSE)</f>
        <v>0.84</v>
      </c>
      <c r="J1634">
        <f>VLOOKUP(B1634,home!$B$2:$E$405,4,FALSE)</f>
        <v>0.69</v>
      </c>
      <c r="K1634" s="3">
        <f t="shared" si="1906"/>
        <v>0.97649999999999992</v>
      </c>
      <c r="L1634" s="3">
        <f t="shared" si="1907"/>
        <v>0.69404999999999872</v>
      </c>
      <c r="M1634" s="5">
        <f t="shared" si="1908"/>
        <v>0.18814355821979517</v>
      </c>
      <c r="N1634" s="5">
        <f t="shared" si="1909"/>
        <v>0.18372218460162995</v>
      </c>
      <c r="O1634" s="5">
        <f t="shared" si="1910"/>
        <v>0.1305810365824486</v>
      </c>
      <c r="P1634" s="5">
        <f t="shared" si="1911"/>
        <v>0.12751238222276104</v>
      </c>
      <c r="Q1634" s="5">
        <f t="shared" si="1912"/>
        <v>8.9702356631745819E-2</v>
      </c>
      <c r="R1634" s="5">
        <f t="shared" si="1913"/>
        <v>4.5314884220024131E-2</v>
      </c>
      <c r="S1634" s="5">
        <f t="shared" si="1914"/>
        <v>2.1605054903246747E-2</v>
      </c>
      <c r="T1634" s="5">
        <f t="shared" si="1915"/>
        <v>6.2257920620263078E-2</v>
      </c>
      <c r="U1634" s="5">
        <f t="shared" si="1916"/>
        <v>4.4249984440853554E-2</v>
      </c>
      <c r="V1634" s="5">
        <f t="shared" si="1917"/>
        <v>1.6269562365824244E-3</v>
      </c>
      <c r="W1634" s="5">
        <f t="shared" si="1918"/>
        <v>2.9198117083633266E-2</v>
      </c>
      <c r="X1634" s="5">
        <f t="shared" si="1919"/>
        <v>2.0264953161895631E-2</v>
      </c>
      <c r="Y1634" s="5">
        <f t="shared" si="1920"/>
        <v>7.0324453710068164E-3</v>
      </c>
      <c r="Z1634" s="5">
        <f t="shared" si="1921"/>
        <v>1.0483598464302565E-2</v>
      </c>
      <c r="AA1634" s="5">
        <f t="shared" si="1922"/>
        <v>1.0237233900391452E-2</v>
      </c>
      <c r="AB1634" s="5">
        <f t="shared" si="1923"/>
        <v>4.9983294518661271E-3</v>
      </c>
      <c r="AC1634" s="5">
        <f t="shared" si="1924"/>
        <v>6.891581469150176E-5</v>
      </c>
      <c r="AD1634" s="5">
        <f t="shared" si="1925"/>
        <v>7.127990333041968E-3</v>
      </c>
      <c r="AE1634" s="5">
        <f t="shared" si="1926"/>
        <v>4.9471816906477692E-3</v>
      </c>
      <c r="AF1634" s="5">
        <f t="shared" si="1927"/>
        <v>1.7167957261970384E-3</v>
      </c>
      <c r="AG1634" s="5">
        <f t="shared" si="1928"/>
        <v>3.9718069125568422E-4</v>
      </c>
      <c r="AH1634" s="5">
        <f t="shared" si="1929"/>
        <v>1.8190353785372951E-3</v>
      </c>
      <c r="AI1634" s="5">
        <f t="shared" si="1930"/>
        <v>1.7762880471416684E-3</v>
      </c>
      <c r="AJ1634" s="5">
        <f t="shared" si="1931"/>
        <v>8.6727263901691966E-4</v>
      </c>
      <c r="AK1634" s="5">
        <f t="shared" si="1932"/>
        <v>2.8229724400000736E-4</v>
      </c>
      <c r="AL1634" s="5">
        <f t="shared" si="1933"/>
        <v>1.8682796875500313E-6</v>
      </c>
      <c r="AM1634" s="5">
        <f t="shared" si="1934"/>
        <v>1.3920965120430969E-3</v>
      </c>
      <c r="AN1634" s="5">
        <f t="shared" si="1935"/>
        <v>9.6618458418350965E-4</v>
      </c>
      <c r="AO1634" s="5">
        <f t="shared" si="1936"/>
        <v>3.3529020532628172E-4</v>
      </c>
      <c r="AP1634" s="5">
        <f t="shared" si="1937"/>
        <v>7.7569389002235157E-5</v>
      </c>
      <c r="AQ1634" s="5">
        <f t="shared" si="1938"/>
        <v>1.3459258609250299E-5</v>
      </c>
      <c r="AR1634" s="5">
        <f t="shared" si="1939"/>
        <v>2.5250030089476159E-4</v>
      </c>
      <c r="AS1634" s="5">
        <f t="shared" si="1940"/>
        <v>2.4656654382373462E-4</v>
      </c>
      <c r="AT1634" s="5">
        <f t="shared" si="1941"/>
        <v>1.2038611502193845E-4</v>
      </c>
      <c r="AU1634" s="5">
        <f t="shared" si="1942"/>
        <v>3.9185680439640964E-5</v>
      </c>
      <c r="AV1634" s="5">
        <f t="shared" si="1943"/>
        <v>9.5662042373273469E-6</v>
      </c>
      <c r="AW1634" s="5">
        <f t="shared" si="1944"/>
        <v>3.5172431902533591E-8</v>
      </c>
      <c r="AX1634" s="5">
        <f t="shared" si="1945"/>
        <v>2.265637073350139E-4</v>
      </c>
      <c r="AY1634" s="5">
        <f t="shared" si="1946"/>
        <v>1.5724654107586612E-4</v>
      </c>
      <c r="AZ1634" s="5">
        <f t="shared" si="1947"/>
        <v>5.4568480916852324E-5</v>
      </c>
      <c r="BA1634" s="5">
        <f t="shared" si="1948"/>
        <v>1.2624418060113764E-5</v>
      </c>
      <c r="BB1634" s="5">
        <f t="shared" si="1949"/>
        <v>2.1904943386554854E-6</v>
      </c>
      <c r="BC1634" s="5">
        <f t="shared" si="1950"/>
        <v>3.0406251914876743E-7</v>
      </c>
      <c r="BD1634" s="5">
        <f t="shared" si="1951"/>
        <v>2.9207972306001476E-5</v>
      </c>
      <c r="BE1634" s="5">
        <f t="shared" si="1952"/>
        <v>2.8521584956810434E-5</v>
      </c>
      <c r="BF1634" s="5">
        <f t="shared" si="1953"/>
        <v>1.3925663855162695E-5</v>
      </c>
      <c r="BG1634" s="5">
        <f t="shared" si="1954"/>
        <v>4.532803584855457E-6</v>
      </c>
      <c r="BH1634" s="5">
        <f t="shared" si="1955"/>
        <v>1.1065706751528382E-6</v>
      </c>
      <c r="BI1634" s="5">
        <f t="shared" si="1956"/>
        <v>2.1611325285734937E-7</v>
      </c>
      <c r="BJ1634" s="8">
        <f t="shared" si="1957"/>
        <v>0.40960522356472706</v>
      </c>
      <c r="BK1634" s="8">
        <f t="shared" si="1958"/>
        <v>0.33911598221784028</v>
      </c>
      <c r="BL1634" s="8">
        <f t="shared" si="1959"/>
        <v>0.24087207745732797</v>
      </c>
      <c r="BM1634" s="8">
        <f t="shared" si="1960"/>
        <v>0.2349432678571492</v>
      </c>
      <c r="BN1634" s="8">
        <f t="shared" si="1961"/>
        <v>0.76497640247840482</v>
      </c>
    </row>
    <row r="1635" spans="1:66" x14ac:dyDescent="0.25">
      <c r="A1635" t="s">
        <v>303</v>
      </c>
      <c r="B1635" t="s">
        <v>465</v>
      </c>
      <c r="C1635" t="s">
        <v>350</v>
      </c>
      <c r="D1635" t="s">
        <v>573</v>
      </c>
      <c r="E1635">
        <f>VLOOKUP(A1635,home!$A$2:$E$405,3,FALSE)</f>
        <v>1.3961038961039001</v>
      </c>
      <c r="F1635">
        <f>VLOOKUP(B1635,home!$B$2:$E$405,3,FALSE)</f>
        <v>0.92</v>
      </c>
      <c r="G1635">
        <f>VLOOKUP(C1635,away!$B$2:$E$405,4,FALSE)</f>
        <v>1.7</v>
      </c>
      <c r="H1635">
        <f>VLOOKUP(A1635,away!$A$2:$E$405,3,FALSE)</f>
        <v>1.0324675324675301</v>
      </c>
      <c r="I1635">
        <f>VLOOKUP(C1635,away!$B$2:$E$405,3,FALSE)</f>
        <v>0.85</v>
      </c>
      <c r="J1635">
        <f>VLOOKUP(B1635,home!$B$2:$E$405,4,FALSE)</f>
        <v>0.55000000000000004</v>
      </c>
      <c r="K1635" s="3">
        <f t="shared" si="1906"/>
        <v>2.1835064935064996</v>
      </c>
      <c r="L1635" s="3">
        <f t="shared" si="1907"/>
        <v>0.48267857142857035</v>
      </c>
      <c r="M1635" s="5">
        <f t="shared" si="1908"/>
        <v>6.9516922632525249E-2</v>
      </c>
      <c r="N1635" s="5">
        <f t="shared" si="1909"/>
        <v>0.15179065197670782</v>
      </c>
      <c r="O1635" s="5">
        <f t="shared" si="1910"/>
        <v>3.3554328906377738E-2</v>
      </c>
      <c r="P1635" s="5">
        <f t="shared" si="1911"/>
        <v>7.3266095052328631E-2</v>
      </c>
      <c r="Q1635" s="5">
        <f t="shared" si="1912"/>
        <v>0.16571793712236338</v>
      </c>
      <c r="R1635" s="5">
        <f t="shared" si="1913"/>
        <v>8.0979777708873931E-3</v>
      </c>
      <c r="S1635" s="5">
        <f t="shared" si="1914"/>
        <v>1.9304366767615429E-2</v>
      </c>
      <c r="T1635" s="5">
        <f t="shared" si="1915"/>
        <v>7.9988497150312005E-2</v>
      </c>
      <c r="U1635" s="5">
        <f t="shared" si="1916"/>
        <v>1.7681987047003911E-2</v>
      </c>
      <c r="V1635" s="5">
        <f t="shared" si="1917"/>
        <v>2.2606095465058022E-3</v>
      </c>
      <c r="W1635" s="5">
        <f t="shared" si="1918"/>
        <v>0.12061539726572743</v>
      </c>
      <c r="X1635" s="5">
        <f t="shared" si="1919"/>
        <v>5.8218467644510802E-2</v>
      </c>
      <c r="Y1635" s="5">
        <f t="shared" si="1920"/>
        <v>1.4050403396706457E-2</v>
      </c>
      <c r="Z1635" s="5">
        <f t="shared" si="1921"/>
        <v>1.3029067806374153E-3</v>
      </c>
      <c r="AA1635" s="5">
        <f t="shared" si="1922"/>
        <v>2.8449054159554446E-3</v>
      </c>
      <c r="AB1635" s="5">
        <f t="shared" si="1923"/>
        <v>3.1059347245752621E-3</v>
      </c>
      <c r="AC1635" s="5">
        <f t="shared" si="1924"/>
        <v>1.4890801732012667E-4</v>
      </c>
      <c r="AD1635" s="5">
        <f t="shared" si="1925"/>
        <v>6.5841125786645485E-2</v>
      </c>
      <c r="AE1635" s="5">
        <f t="shared" si="1926"/>
        <v>3.1780100535946848E-2</v>
      </c>
      <c r="AF1635" s="5">
        <f t="shared" si="1927"/>
        <v>7.6697867632735828E-3</v>
      </c>
      <c r="AG1635" s="5">
        <f t="shared" si="1928"/>
        <v>1.2340139060195506E-3</v>
      </c>
      <c r="AH1635" s="5">
        <f t="shared" si="1929"/>
        <v>1.5722129589566632E-4</v>
      </c>
      <c r="AI1635" s="5">
        <f t="shared" si="1930"/>
        <v>3.4329372050569416E-4</v>
      </c>
      <c r="AJ1635" s="5">
        <f t="shared" si="1931"/>
        <v>3.7479203395209432E-4</v>
      </c>
      <c r="AK1635" s="5">
        <f t="shared" si="1932"/>
        <v>2.7278694661630218E-4</v>
      </c>
      <c r="AL1635" s="5">
        <f t="shared" si="1933"/>
        <v>6.277555759308436E-6</v>
      </c>
      <c r="AM1635" s="5">
        <f t="shared" si="1934"/>
        <v>2.8752905138983705E-2</v>
      </c>
      <c r="AN1635" s="5">
        <f t="shared" si="1935"/>
        <v>1.3878411176905855E-2</v>
      </c>
      <c r="AO1635" s="5">
        <f t="shared" si="1936"/>
        <v>3.3494058402836102E-3</v>
      </c>
      <c r="AP1635" s="5">
        <f t="shared" si="1937"/>
        <v>5.3889547537420111E-4</v>
      </c>
      <c r="AQ1635" s="5">
        <f t="shared" si="1938"/>
        <v>6.5028324550734921E-5</v>
      </c>
      <c r="AR1635" s="5">
        <f t="shared" si="1939"/>
        <v>1.5177470100213762E-5</v>
      </c>
      <c r="AS1635" s="5">
        <f t="shared" si="1940"/>
        <v>3.3140104518817488E-5</v>
      </c>
      <c r="AT1635" s="5">
        <f t="shared" si="1941"/>
        <v>3.6180816706161042E-5</v>
      </c>
      <c r="AU1635" s="5">
        <f t="shared" si="1942"/>
        <v>2.6333682739423699E-5</v>
      </c>
      <c r="AV1635" s="5">
        <f t="shared" si="1943"/>
        <v>1.4374941814867917E-5</v>
      </c>
      <c r="AW1635" s="5">
        <f t="shared" si="1944"/>
        <v>1.8378098915450811E-7</v>
      </c>
      <c r="AX1635" s="5">
        <f t="shared" si="1945"/>
        <v>1.0463692513024552E-2</v>
      </c>
      <c r="AY1635" s="5">
        <f t="shared" si="1946"/>
        <v>5.050600154054518E-3</v>
      </c>
      <c r="AZ1635" s="5">
        <f t="shared" si="1947"/>
        <v>1.2189082336079757E-3</v>
      </c>
      <c r="BA1635" s="5">
        <f t="shared" si="1948"/>
        <v>1.9611362830013998E-4</v>
      </c>
      <c r="BB1635" s="5">
        <f t="shared" si="1949"/>
        <v>2.3664961486396301E-5</v>
      </c>
      <c r="BC1635" s="5">
        <f t="shared" si="1950"/>
        <v>2.2845139606331818E-6</v>
      </c>
      <c r="BD1635" s="5">
        <f t="shared" si="1951"/>
        <v>1.2209732643118356E-6</v>
      </c>
      <c r="BE1635" s="5">
        <f t="shared" si="1952"/>
        <v>2.6660030510227205E-6</v>
      </c>
      <c r="BF1635" s="5">
        <f t="shared" si="1953"/>
        <v>2.9106174868081256E-6</v>
      </c>
      <c r="BG1635" s="5">
        <f t="shared" si="1954"/>
        <v>2.1184507275197036E-6</v>
      </c>
      <c r="BH1635" s="5">
        <f t="shared" si="1955"/>
        <v>1.1564127299282104E-6</v>
      </c>
      <c r="BI1635" s="5">
        <f t="shared" si="1956"/>
        <v>5.050069409943647E-7</v>
      </c>
      <c r="BJ1635" s="8">
        <f t="shared" si="1957"/>
        <v>0.76044629150874565</v>
      </c>
      <c r="BK1635" s="8">
        <f t="shared" si="1958"/>
        <v>0.16955377972610905</v>
      </c>
      <c r="BL1635" s="8">
        <f t="shared" si="1959"/>
        <v>6.6569012341849559E-2</v>
      </c>
      <c r="BM1635" s="8">
        <f t="shared" si="1960"/>
        <v>0.49087766052308612</v>
      </c>
      <c r="BN1635" s="8">
        <f t="shared" si="1961"/>
        <v>0.50194391346119016</v>
      </c>
    </row>
    <row r="1636" spans="1:66" x14ac:dyDescent="0.25">
      <c r="A1636" t="s">
        <v>303</v>
      </c>
      <c r="B1636" t="s">
        <v>353</v>
      </c>
      <c r="C1636" t="s">
        <v>361</v>
      </c>
      <c r="D1636" t="s">
        <v>573</v>
      </c>
      <c r="E1636">
        <f>VLOOKUP(A1636,home!$A$2:$E$405,3,FALSE)</f>
        <v>1.3961038961039001</v>
      </c>
      <c r="F1636">
        <f>VLOOKUP(B1636,home!$B$2:$E$405,3,FALSE)</f>
        <v>0.75</v>
      </c>
      <c r="G1636">
        <f>VLOOKUP(C1636,away!$B$2:$E$405,4,FALSE)</f>
        <v>0.75</v>
      </c>
      <c r="H1636">
        <f>VLOOKUP(A1636,away!$A$2:$E$405,3,FALSE)</f>
        <v>1.0324675324675301</v>
      </c>
      <c r="I1636">
        <f>VLOOKUP(C1636,away!$B$2:$E$405,3,FALSE)</f>
        <v>0.65</v>
      </c>
      <c r="J1636">
        <f>VLOOKUP(B1636,home!$B$2:$E$405,4,FALSE)</f>
        <v>0.88</v>
      </c>
      <c r="K1636" s="3">
        <f t="shared" si="1906"/>
        <v>0.7853084415584437</v>
      </c>
      <c r="L1636" s="3">
        <f t="shared" si="1907"/>
        <v>0.59057142857142719</v>
      </c>
      <c r="M1636" s="5">
        <f t="shared" si="1908"/>
        <v>0.25261722763864874</v>
      </c>
      <c r="N1636" s="5">
        <f t="shared" si="1909"/>
        <v>0.19838244134772184</v>
      </c>
      <c r="O1636" s="5">
        <f t="shared" si="1910"/>
        <v>0.14918851700831021</v>
      </c>
      <c r="P1636" s="5">
        <f t="shared" si="1911"/>
        <v>0.11715900179021145</v>
      </c>
      <c r="Q1636" s="5">
        <f t="shared" si="1912"/>
        <v>7.7895702923669402E-2</v>
      </c>
      <c r="R1636" s="5">
        <f t="shared" si="1913"/>
        <v>4.4053237808025211E-2</v>
      </c>
      <c r="S1636" s="5">
        <f t="shared" si="1914"/>
        <v>1.3584021791373213E-2</v>
      </c>
      <c r="T1636" s="5">
        <f t="shared" si="1915"/>
        <v>4.600297655520693E-2</v>
      </c>
      <c r="U1636" s="5">
        <f t="shared" si="1916"/>
        <v>3.4595379528623786E-2</v>
      </c>
      <c r="V1636" s="5">
        <f t="shared" si="1917"/>
        <v>7.000008353658648E-4</v>
      </c>
      <c r="W1636" s="5">
        <f t="shared" si="1918"/>
        <v>2.0390717689028778E-2</v>
      </c>
      <c r="X1636" s="5">
        <f t="shared" si="1919"/>
        <v>1.2042175275206396E-2</v>
      </c>
      <c r="Y1636" s="5">
        <f t="shared" si="1920"/>
        <v>3.5558823276930799E-3</v>
      </c>
      <c r="Z1636" s="5">
        <f t="shared" si="1921"/>
        <v>8.6721945284940864E-3</v>
      </c>
      <c r="AA1636" s="5">
        <f t="shared" si="1922"/>
        <v>6.8103475700633529E-3</v>
      </c>
      <c r="AB1636" s="5">
        <f t="shared" si="1923"/>
        <v>2.6741117183588926E-3</v>
      </c>
      <c r="AC1636" s="5">
        <f t="shared" si="1924"/>
        <v>2.0290431072928046E-5</v>
      </c>
      <c r="AD1636" s="5">
        <f t="shared" si="1925"/>
        <v>4.0032506826573446E-3</v>
      </c>
      <c r="AE1636" s="5">
        <f t="shared" si="1926"/>
        <v>2.3642054745864889E-3</v>
      </c>
      <c r="AF1636" s="5">
        <f t="shared" si="1927"/>
        <v>6.9811610228146578E-4</v>
      </c>
      <c r="AG1636" s="5">
        <f t="shared" si="1928"/>
        <v>1.3742914127769397E-4</v>
      </c>
      <c r="AH1636" s="5">
        <f t="shared" si="1929"/>
        <v>1.2803875778855162E-3</v>
      </c>
      <c r="AI1636" s="5">
        <f t="shared" si="1930"/>
        <v>1.0054991733800651E-3</v>
      </c>
      <c r="AJ1636" s="5">
        <f t="shared" si="1931"/>
        <v>3.9481349441770111E-4</v>
      </c>
      <c r="AK1636" s="5">
        <f t="shared" si="1932"/>
        <v>1.0335012333580274E-4</v>
      </c>
      <c r="AL1636" s="5">
        <f t="shared" si="1933"/>
        <v>3.7641243594008069E-7</v>
      </c>
      <c r="AM1636" s="5">
        <f t="shared" si="1934"/>
        <v>6.2875731095308324E-4</v>
      </c>
      <c r="AN1636" s="5">
        <f t="shared" si="1935"/>
        <v>3.7132610335429144E-4</v>
      </c>
      <c r="AO1636" s="5">
        <f t="shared" si="1936"/>
        <v>1.0964729366190265E-4</v>
      </c>
      <c r="AP1636" s="5">
        <f t="shared" si="1937"/>
        <v>2.1584852952300216E-5</v>
      </c>
      <c r="AQ1636" s="5">
        <f t="shared" si="1938"/>
        <v>3.1868493608860304E-6</v>
      </c>
      <c r="AR1636" s="5">
        <f t="shared" si="1939"/>
        <v>1.5123206419939182E-4</v>
      </c>
      <c r="AS1636" s="5">
        <f t="shared" si="1940"/>
        <v>1.1876381665009088E-4</v>
      </c>
      <c r="AT1636" s="5">
        <f t="shared" si="1941"/>
        <v>4.6633113883507807E-5</v>
      </c>
      <c r="AU1636" s="5">
        <f t="shared" si="1942"/>
        <v>1.2207125996291649E-5</v>
      </c>
      <c r="AV1636" s="5">
        <f t="shared" si="1943"/>
        <v>2.3965897730138394E-6</v>
      </c>
      <c r="AW1636" s="5">
        <f t="shared" si="1944"/>
        <v>4.8492453789990586E-9</v>
      </c>
      <c r="AX1636" s="5">
        <f t="shared" si="1945"/>
        <v>8.2294737330507246E-5</v>
      </c>
      <c r="AY1636" s="5">
        <f t="shared" si="1946"/>
        <v>4.8600920589188019E-5</v>
      </c>
      <c r="AZ1636" s="5">
        <f t="shared" si="1947"/>
        <v>1.4351157551121626E-5</v>
      </c>
      <c r="BA1636" s="5">
        <f t="shared" si="1948"/>
        <v>2.8251278722065081E-6</v>
      </c>
      <c r="BB1636" s="5">
        <f t="shared" si="1949"/>
        <v>4.1710995084648834E-7</v>
      </c>
      <c r="BC1636" s="5">
        <f t="shared" si="1950"/>
        <v>4.92666439085537E-8</v>
      </c>
      <c r="BD1636" s="5">
        <f t="shared" si="1951"/>
        <v>1.4885556033340099E-5</v>
      </c>
      <c r="BE1636" s="5">
        <f t="shared" si="1952"/>
        <v>1.1689752810273201E-5</v>
      </c>
      <c r="BF1636" s="5">
        <f t="shared" si="1953"/>
        <v>4.5900307808195429E-6</v>
      </c>
      <c r="BG1636" s="5">
        <f t="shared" si="1954"/>
        <v>1.2015299730635608E-6</v>
      </c>
      <c r="BH1636" s="5">
        <f t="shared" si="1955"/>
        <v>2.3589290765807587E-7</v>
      </c>
      <c r="BI1636" s="5">
        <f t="shared" si="1956"/>
        <v>3.7049738337530705E-8</v>
      </c>
      <c r="BJ1636" s="8">
        <f t="shared" si="1957"/>
        <v>0.36675593824954966</v>
      </c>
      <c r="BK1636" s="8">
        <f t="shared" si="1958"/>
        <v>0.38412951981969728</v>
      </c>
      <c r="BL1636" s="8">
        <f t="shared" si="1959"/>
        <v>0.24046951652514634</v>
      </c>
      <c r="BM1636" s="8">
        <f t="shared" si="1960"/>
        <v>0.16068244453495673</v>
      </c>
      <c r="BN1636" s="8">
        <f t="shared" si="1961"/>
        <v>0.83929612851658675</v>
      </c>
    </row>
    <row r="1637" spans="1:66" x14ac:dyDescent="0.25">
      <c r="A1637" t="s">
        <v>303</v>
      </c>
      <c r="B1637" t="s">
        <v>538</v>
      </c>
      <c r="C1637" t="s">
        <v>537</v>
      </c>
      <c r="D1637" t="s">
        <v>573</v>
      </c>
      <c r="E1637">
        <f>VLOOKUP(A1637,home!$A$2:$E$405,3,FALSE)</f>
        <v>1.3961038961039001</v>
      </c>
      <c r="F1637" t="e">
        <f>VLOOKUP(B1637,home!$B$2:$E$405,3,FALSE)</f>
        <v>#N/A</v>
      </c>
      <c r="G1637" t="e">
        <f>VLOOKUP(C1637,away!$B$2:$E$405,4,FALSE)</f>
        <v>#N/A</v>
      </c>
      <c r="H1637">
        <f>VLOOKUP(A1637,away!$A$2:$E$405,3,FALSE)</f>
        <v>1.0324675324675301</v>
      </c>
      <c r="I1637" t="e">
        <f>VLOOKUP(C1637,away!$B$2:$E$405,3,FALSE)</f>
        <v>#N/A</v>
      </c>
      <c r="J1637" t="e">
        <f>VLOOKUP(B1637,home!$B$2:$E$405,4,FALSE)</f>
        <v>#N/A</v>
      </c>
      <c r="K1637" s="3" t="e">
        <f t="shared" si="1906"/>
        <v>#N/A</v>
      </c>
      <c r="L1637" s="3" t="e">
        <f t="shared" si="1907"/>
        <v>#N/A</v>
      </c>
      <c r="M1637" s="5" t="e">
        <f t="shared" si="1908"/>
        <v>#N/A</v>
      </c>
      <c r="N1637" s="5" t="e">
        <f t="shared" si="1909"/>
        <v>#N/A</v>
      </c>
      <c r="O1637" s="5" t="e">
        <f t="shared" si="1910"/>
        <v>#N/A</v>
      </c>
      <c r="P1637" s="5" t="e">
        <f t="shared" si="1911"/>
        <v>#N/A</v>
      </c>
      <c r="Q1637" s="5" t="e">
        <f t="shared" si="1912"/>
        <v>#N/A</v>
      </c>
      <c r="R1637" s="5" t="e">
        <f t="shared" si="1913"/>
        <v>#N/A</v>
      </c>
      <c r="S1637" s="5" t="e">
        <f t="shared" si="1914"/>
        <v>#N/A</v>
      </c>
      <c r="T1637" s="5" t="e">
        <f t="shared" si="1915"/>
        <v>#N/A</v>
      </c>
      <c r="U1637" s="5" t="e">
        <f t="shared" si="1916"/>
        <v>#N/A</v>
      </c>
      <c r="V1637" s="5" t="e">
        <f t="shared" si="1917"/>
        <v>#N/A</v>
      </c>
      <c r="W1637" s="5" t="e">
        <f t="shared" si="1918"/>
        <v>#N/A</v>
      </c>
      <c r="X1637" s="5" t="e">
        <f t="shared" si="1919"/>
        <v>#N/A</v>
      </c>
      <c r="Y1637" s="5" t="e">
        <f t="shared" si="1920"/>
        <v>#N/A</v>
      </c>
      <c r="Z1637" s="5" t="e">
        <f t="shared" si="1921"/>
        <v>#N/A</v>
      </c>
      <c r="AA1637" s="5" t="e">
        <f t="shared" si="1922"/>
        <v>#N/A</v>
      </c>
      <c r="AB1637" s="5" t="e">
        <f t="shared" si="1923"/>
        <v>#N/A</v>
      </c>
      <c r="AC1637" s="5" t="e">
        <f t="shared" si="1924"/>
        <v>#N/A</v>
      </c>
      <c r="AD1637" s="5" t="e">
        <f t="shared" si="1925"/>
        <v>#N/A</v>
      </c>
      <c r="AE1637" s="5" t="e">
        <f t="shared" si="1926"/>
        <v>#N/A</v>
      </c>
      <c r="AF1637" s="5" t="e">
        <f t="shared" si="1927"/>
        <v>#N/A</v>
      </c>
      <c r="AG1637" s="5" t="e">
        <f t="shared" si="1928"/>
        <v>#N/A</v>
      </c>
      <c r="AH1637" s="5" t="e">
        <f t="shared" si="1929"/>
        <v>#N/A</v>
      </c>
      <c r="AI1637" s="5" t="e">
        <f t="shared" si="1930"/>
        <v>#N/A</v>
      </c>
      <c r="AJ1637" s="5" t="e">
        <f t="shared" si="1931"/>
        <v>#N/A</v>
      </c>
      <c r="AK1637" s="5" t="e">
        <f t="shared" si="1932"/>
        <v>#N/A</v>
      </c>
      <c r="AL1637" s="5" t="e">
        <f t="shared" si="1933"/>
        <v>#N/A</v>
      </c>
      <c r="AM1637" s="5" t="e">
        <f t="shared" si="1934"/>
        <v>#N/A</v>
      </c>
      <c r="AN1637" s="5" t="e">
        <f t="shared" si="1935"/>
        <v>#N/A</v>
      </c>
      <c r="AO1637" s="5" t="e">
        <f t="shared" si="1936"/>
        <v>#N/A</v>
      </c>
      <c r="AP1637" s="5" t="e">
        <f t="shared" si="1937"/>
        <v>#N/A</v>
      </c>
      <c r="AQ1637" s="5" t="e">
        <f t="shared" si="1938"/>
        <v>#N/A</v>
      </c>
      <c r="AR1637" s="5" t="e">
        <f t="shared" si="1939"/>
        <v>#N/A</v>
      </c>
      <c r="AS1637" s="5" t="e">
        <f t="shared" si="1940"/>
        <v>#N/A</v>
      </c>
      <c r="AT1637" s="5" t="e">
        <f t="shared" si="1941"/>
        <v>#N/A</v>
      </c>
      <c r="AU1637" s="5" t="e">
        <f t="shared" si="1942"/>
        <v>#N/A</v>
      </c>
      <c r="AV1637" s="5" t="e">
        <f t="shared" si="1943"/>
        <v>#N/A</v>
      </c>
      <c r="AW1637" s="5" t="e">
        <f t="shared" si="1944"/>
        <v>#N/A</v>
      </c>
      <c r="AX1637" s="5" t="e">
        <f t="shared" si="1945"/>
        <v>#N/A</v>
      </c>
      <c r="AY1637" s="5" t="e">
        <f t="shared" si="1946"/>
        <v>#N/A</v>
      </c>
      <c r="AZ1637" s="5" t="e">
        <f t="shared" si="1947"/>
        <v>#N/A</v>
      </c>
      <c r="BA1637" s="5" t="e">
        <f t="shared" si="1948"/>
        <v>#N/A</v>
      </c>
      <c r="BB1637" s="5" t="e">
        <f t="shared" si="1949"/>
        <v>#N/A</v>
      </c>
      <c r="BC1637" s="5" t="e">
        <f t="shared" si="1950"/>
        <v>#N/A</v>
      </c>
      <c r="BD1637" s="5" t="e">
        <f t="shared" si="1951"/>
        <v>#N/A</v>
      </c>
      <c r="BE1637" s="5" t="e">
        <f t="shared" si="1952"/>
        <v>#N/A</v>
      </c>
      <c r="BF1637" s="5" t="e">
        <f t="shared" si="1953"/>
        <v>#N/A</v>
      </c>
      <c r="BG1637" s="5" t="e">
        <f t="shared" si="1954"/>
        <v>#N/A</v>
      </c>
      <c r="BH1637" s="5" t="e">
        <f t="shared" si="1955"/>
        <v>#N/A</v>
      </c>
      <c r="BI1637" s="5" t="e">
        <f t="shared" si="1956"/>
        <v>#N/A</v>
      </c>
      <c r="BJ1637" s="8" t="e">
        <f t="shared" si="1957"/>
        <v>#N/A</v>
      </c>
      <c r="BK1637" s="8" t="e">
        <f t="shared" si="1958"/>
        <v>#N/A</v>
      </c>
      <c r="BL1637" s="8" t="e">
        <f t="shared" si="1959"/>
        <v>#N/A</v>
      </c>
      <c r="BM1637" s="8" t="e">
        <f t="shared" si="1960"/>
        <v>#N/A</v>
      </c>
      <c r="BN1637" s="8" t="e">
        <f t="shared" si="1961"/>
        <v>#N/A</v>
      </c>
    </row>
    <row r="1638" spans="1:66" x14ac:dyDescent="0.25">
      <c r="A1638" t="s">
        <v>303</v>
      </c>
      <c r="B1638" t="s">
        <v>333</v>
      </c>
      <c r="C1638" t="s">
        <v>535</v>
      </c>
      <c r="D1638" t="s">
        <v>573</v>
      </c>
      <c r="E1638">
        <f>VLOOKUP(A1638,home!$A$2:$E$405,3,FALSE)</f>
        <v>1.3961038961039001</v>
      </c>
      <c r="F1638">
        <f>VLOOKUP(B1638,home!$B$2:$E$405,3,FALSE)</f>
        <v>1.19</v>
      </c>
      <c r="G1638" t="e">
        <f>VLOOKUP(C1638,away!$B$2:$E$405,4,FALSE)</f>
        <v>#N/A</v>
      </c>
      <c r="H1638">
        <f>VLOOKUP(A1638,away!$A$2:$E$405,3,FALSE)</f>
        <v>1.0324675324675301</v>
      </c>
      <c r="I1638" t="e">
        <f>VLOOKUP(C1638,away!$B$2:$E$405,3,FALSE)</f>
        <v>#N/A</v>
      </c>
      <c r="J1638">
        <f>VLOOKUP(B1638,home!$B$2:$E$405,4,FALSE)</f>
        <v>0.88</v>
      </c>
      <c r="K1638" s="3" t="e">
        <f t="shared" si="1906"/>
        <v>#N/A</v>
      </c>
      <c r="L1638" s="3" t="e">
        <f t="shared" si="1907"/>
        <v>#N/A</v>
      </c>
      <c r="M1638" s="5" t="e">
        <f t="shared" si="1908"/>
        <v>#N/A</v>
      </c>
      <c r="N1638" s="5" t="e">
        <f t="shared" si="1909"/>
        <v>#N/A</v>
      </c>
      <c r="O1638" s="5" t="e">
        <f t="shared" si="1910"/>
        <v>#N/A</v>
      </c>
      <c r="P1638" s="5" t="e">
        <f t="shared" si="1911"/>
        <v>#N/A</v>
      </c>
      <c r="Q1638" s="5" t="e">
        <f t="shared" si="1912"/>
        <v>#N/A</v>
      </c>
      <c r="R1638" s="5" t="e">
        <f t="shared" si="1913"/>
        <v>#N/A</v>
      </c>
      <c r="S1638" s="5" t="e">
        <f t="shared" si="1914"/>
        <v>#N/A</v>
      </c>
      <c r="T1638" s="5" t="e">
        <f t="shared" si="1915"/>
        <v>#N/A</v>
      </c>
      <c r="U1638" s="5" t="e">
        <f t="shared" si="1916"/>
        <v>#N/A</v>
      </c>
      <c r="V1638" s="5" t="e">
        <f t="shared" si="1917"/>
        <v>#N/A</v>
      </c>
      <c r="W1638" s="5" t="e">
        <f t="shared" si="1918"/>
        <v>#N/A</v>
      </c>
      <c r="X1638" s="5" t="e">
        <f t="shared" si="1919"/>
        <v>#N/A</v>
      </c>
      <c r="Y1638" s="5" t="e">
        <f t="shared" si="1920"/>
        <v>#N/A</v>
      </c>
      <c r="Z1638" s="5" t="e">
        <f t="shared" si="1921"/>
        <v>#N/A</v>
      </c>
      <c r="AA1638" s="5" t="e">
        <f t="shared" si="1922"/>
        <v>#N/A</v>
      </c>
      <c r="AB1638" s="5" t="e">
        <f t="shared" si="1923"/>
        <v>#N/A</v>
      </c>
      <c r="AC1638" s="5" t="e">
        <f t="shared" si="1924"/>
        <v>#N/A</v>
      </c>
      <c r="AD1638" s="5" t="e">
        <f t="shared" si="1925"/>
        <v>#N/A</v>
      </c>
      <c r="AE1638" s="5" t="e">
        <f t="shared" si="1926"/>
        <v>#N/A</v>
      </c>
      <c r="AF1638" s="5" t="e">
        <f t="shared" si="1927"/>
        <v>#N/A</v>
      </c>
      <c r="AG1638" s="5" t="e">
        <f t="shared" si="1928"/>
        <v>#N/A</v>
      </c>
      <c r="AH1638" s="5" t="e">
        <f t="shared" si="1929"/>
        <v>#N/A</v>
      </c>
      <c r="AI1638" s="5" t="e">
        <f t="shared" si="1930"/>
        <v>#N/A</v>
      </c>
      <c r="AJ1638" s="5" t="e">
        <f t="shared" si="1931"/>
        <v>#N/A</v>
      </c>
      <c r="AK1638" s="5" t="e">
        <f t="shared" si="1932"/>
        <v>#N/A</v>
      </c>
      <c r="AL1638" s="5" t="e">
        <f t="shared" si="1933"/>
        <v>#N/A</v>
      </c>
      <c r="AM1638" s="5" t="e">
        <f t="shared" si="1934"/>
        <v>#N/A</v>
      </c>
      <c r="AN1638" s="5" t="e">
        <f t="shared" si="1935"/>
        <v>#N/A</v>
      </c>
      <c r="AO1638" s="5" t="e">
        <f t="shared" si="1936"/>
        <v>#N/A</v>
      </c>
      <c r="AP1638" s="5" t="e">
        <f t="shared" si="1937"/>
        <v>#N/A</v>
      </c>
      <c r="AQ1638" s="5" t="e">
        <f t="shared" si="1938"/>
        <v>#N/A</v>
      </c>
      <c r="AR1638" s="5" t="e">
        <f t="shared" si="1939"/>
        <v>#N/A</v>
      </c>
      <c r="AS1638" s="5" t="e">
        <f t="shared" si="1940"/>
        <v>#N/A</v>
      </c>
      <c r="AT1638" s="5" t="e">
        <f t="shared" si="1941"/>
        <v>#N/A</v>
      </c>
      <c r="AU1638" s="5" t="e">
        <f t="shared" si="1942"/>
        <v>#N/A</v>
      </c>
      <c r="AV1638" s="5" t="e">
        <f t="shared" si="1943"/>
        <v>#N/A</v>
      </c>
      <c r="AW1638" s="5" t="e">
        <f t="shared" si="1944"/>
        <v>#N/A</v>
      </c>
      <c r="AX1638" s="5" t="e">
        <f t="shared" si="1945"/>
        <v>#N/A</v>
      </c>
      <c r="AY1638" s="5" t="e">
        <f t="shared" si="1946"/>
        <v>#N/A</v>
      </c>
      <c r="AZ1638" s="5" t="e">
        <f t="shared" si="1947"/>
        <v>#N/A</v>
      </c>
      <c r="BA1638" s="5" t="e">
        <f t="shared" si="1948"/>
        <v>#N/A</v>
      </c>
      <c r="BB1638" s="5" t="e">
        <f t="shared" si="1949"/>
        <v>#N/A</v>
      </c>
      <c r="BC1638" s="5" t="e">
        <f t="shared" si="1950"/>
        <v>#N/A</v>
      </c>
      <c r="BD1638" s="5" t="e">
        <f t="shared" si="1951"/>
        <v>#N/A</v>
      </c>
      <c r="BE1638" s="5" t="e">
        <f t="shared" si="1952"/>
        <v>#N/A</v>
      </c>
      <c r="BF1638" s="5" t="e">
        <f t="shared" si="1953"/>
        <v>#N/A</v>
      </c>
      <c r="BG1638" s="5" t="e">
        <f t="shared" si="1954"/>
        <v>#N/A</v>
      </c>
      <c r="BH1638" s="5" t="e">
        <f t="shared" si="1955"/>
        <v>#N/A</v>
      </c>
      <c r="BI1638" s="5" t="e">
        <f t="shared" si="1956"/>
        <v>#N/A</v>
      </c>
      <c r="BJ1638" s="8" t="e">
        <f t="shared" si="1957"/>
        <v>#N/A</v>
      </c>
      <c r="BK1638" s="8" t="e">
        <f t="shared" si="1958"/>
        <v>#N/A</v>
      </c>
      <c r="BL1638" s="8" t="e">
        <f t="shared" si="1959"/>
        <v>#N/A</v>
      </c>
      <c r="BM1638" s="8" t="e">
        <f t="shared" si="1960"/>
        <v>#N/A</v>
      </c>
      <c r="BN1638" s="8" t="e">
        <f t="shared" si="1961"/>
        <v>#N/A</v>
      </c>
    </row>
    <row r="1639" spans="1:66" x14ac:dyDescent="0.25">
      <c r="A1639" t="s">
        <v>303</v>
      </c>
      <c r="B1639" t="s">
        <v>348</v>
      </c>
      <c r="C1639" t="s">
        <v>343</v>
      </c>
      <c r="D1639" t="s">
        <v>573</v>
      </c>
      <c r="E1639">
        <f>VLOOKUP(A1639,home!$A$2:$E$405,3,FALSE)</f>
        <v>1.3961038961039001</v>
      </c>
      <c r="F1639">
        <f>VLOOKUP(B1639,home!$B$2:$E$405,3,FALSE)</f>
        <v>1.1599999999999999</v>
      </c>
      <c r="G1639">
        <f>VLOOKUP(C1639,away!$B$2:$E$405,4,FALSE)</f>
        <v>1.19</v>
      </c>
      <c r="H1639">
        <f>VLOOKUP(A1639,away!$A$2:$E$405,3,FALSE)</f>
        <v>1.0324675324675301</v>
      </c>
      <c r="I1639">
        <f>VLOOKUP(C1639,away!$B$2:$E$405,3,FALSE)</f>
        <v>0.81</v>
      </c>
      <c r="J1639">
        <f>VLOOKUP(B1639,home!$B$2:$E$405,4,FALSE)</f>
        <v>1.06</v>
      </c>
      <c r="K1639" s="3">
        <f t="shared" si="1906"/>
        <v>1.9271818181818234</v>
      </c>
      <c r="L1639" s="3">
        <f t="shared" si="1907"/>
        <v>0.88647662337662148</v>
      </c>
      <c r="M1639" s="5">
        <f t="shared" si="1908"/>
        <v>5.9985138352970743E-2</v>
      </c>
      <c r="N1639" s="5">
        <f t="shared" si="1909"/>
        <v>0.1156022679949664</v>
      </c>
      <c r="O1639" s="5">
        <f t="shared" si="1910"/>
        <v>5.3175422899920971E-2</v>
      </c>
      <c r="P1639" s="5">
        <f t="shared" si="1911"/>
        <v>0.10247870818685707</v>
      </c>
      <c r="Q1639" s="5">
        <f t="shared" si="1912"/>
        <v>0.11139329451024091</v>
      </c>
      <c r="R1639" s="5">
        <f t="shared" si="1913"/>
        <v>2.3569384669472906E-2</v>
      </c>
      <c r="S1639" s="5">
        <f t="shared" si="1914"/>
        <v>4.376869804755109E-2</v>
      </c>
      <c r="T1639" s="5">
        <f t="shared" si="1915"/>
        <v>9.8747551584235899E-2</v>
      </c>
      <c r="U1639" s="5">
        <f t="shared" si="1916"/>
        <v>4.5422489600741592E-2</v>
      </c>
      <c r="V1639" s="5">
        <f t="shared" si="1917"/>
        <v>8.3082794581188779E-3</v>
      </c>
      <c r="W1639" s="5">
        <f t="shared" si="1918"/>
        <v>7.1558377282503124E-2</v>
      </c>
      <c r="X1639" s="5">
        <f t="shared" si="1919"/>
        <v>6.343482866770371E-2</v>
      </c>
      <c r="Y1639" s="5">
        <f t="shared" si="1920"/>
        <v>2.8116746360910241E-2</v>
      </c>
      <c r="Z1639" s="5">
        <f t="shared" si="1921"/>
        <v>6.9645695122863525E-3</v>
      </c>
      <c r="AA1639" s="5">
        <f t="shared" si="1922"/>
        <v>1.3421991735541709E-2</v>
      </c>
      <c r="AB1639" s="5">
        <f t="shared" si="1923"/>
        <v>1.2933309218261343E-2</v>
      </c>
      <c r="AC1639" s="5">
        <f t="shared" si="1924"/>
        <v>8.8711738596962907E-4</v>
      </c>
      <c r="AD1639" s="5">
        <f t="shared" si="1925"/>
        <v>3.4476500909358811E-2</v>
      </c>
      <c r="AE1639" s="5">
        <f t="shared" si="1926"/>
        <v>3.0562612111969419E-2</v>
      </c>
      <c r="AF1639" s="5">
        <f t="shared" si="1927"/>
        <v>1.354652059329404E-2</v>
      </c>
      <c r="AG1639" s="5">
        <f t="shared" si="1928"/>
        <v>4.0028912780150578E-3</v>
      </c>
      <c r="AH1639" s="5">
        <f t="shared" si="1929"/>
        <v>1.543482016130842E-3</v>
      </c>
      <c r="AI1639" s="5">
        <f t="shared" si="1930"/>
        <v>2.9745704781779826E-3</v>
      </c>
      <c r="AJ1639" s="5">
        <f t="shared" si="1931"/>
        <v>2.8662690712225112E-3</v>
      </c>
      <c r="AK1639" s="5">
        <f t="shared" si="1932"/>
        <v>1.8412738800256416E-3</v>
      </c>
      <c r="AL1639" s="5">
        <f t="shared" si="1933"/>
        <v>6.0622111556581399E-5</v>
      </c>
      <c r="AM1639" s="5">
        <f t="shared" si="1934"/>
        <v>1.3288497141409073E-2</v>
      </c>
      <c r="AN1639" s="5">
        <f t="shared" si="1935"/>
        <v>1.1779942075666202E-2</v>
      </c>
      <c r="AO1639" s="5">
        <f t="shared" si="1936"/>
        <v>5.2213216374043811E-3</v>
      </c>
      <c r="AP1639" s="5">
        <f t="shared" si="1937"/>
        <v>1.5428598582298435E-3</v>
      </c>
      <c r="AQ1639" s="5">
        <f t="shared" si="1938"/>
        <v>3.4192729936673107E-4</v>
      </c>
      <c r="AR1639" s="5">
        <f t="shared" si="1939"/>
        <v>2.7365214518044182E-4</v>
      </c>
      <c r="AS1639" s="5">
        <f t="shared" si="1940"/>
        <v>5.2737743869820015E-4</v>
      </c>
      <c r="AT1639" s="5">
        <f t="shared" si="1941"/>
        <v>5.0817610558923543E-4</v>
      </c>
      <c r="AU1639" s="5">
        <f t="shared" si="1942"/>
        <v>3.2644925037534034E-4</v>
      </c>
      <c r="AV1639" s="5">
        <f t="shared" si="1943"/>
        <v>1.572817649706104E-4</v>
      </c>
      <c r="AW1639" s="5">
        <f t="shared" si="1944"/>
        <v>2.8768587290747443E-6</v>
      </c>
      <c r="AX1639" s="5">
        <f t="shared" si="1945"/>
        <v>4.2682250136474543E-3</v>
      </c>
      <c r="AY1639" s="5">
        <f t="shared" si="1946"/>
        <v>3.783681697909829E-3</v>
      </c>
      <c r="AZ1639" s="5">
        <f t="shared" si="1947"/>
        <v>1.6770726877475134E-3</v>
      </c>
      <c r="BA1639" s="5">
        <f t="shared" si="1948"/>
        <v>4.9556191113052372E-4</v>
      </c>
      <c r="BB1639" s="5">
        <f t="shared" si="1949"/>
        <v>1.0982601241326299E-4</v>
      </c>
      <c r="BC1639" s="5">
        <f t="shared" si="1950"/>
        <v>1.9471638528605662E-5</v>
      </c>
      <c r="BD1639" s="5">
        <f t="shared" si="1951"/>
        <v>4.043103827322116E-5</v>
      </c>
      <c r="BE1639" s="5">
        <f t="shared" si="1952"/>
        <v>7.7917961850365244E-5</v>
      </c>
      <c r="BF1639" s="5">
        <f t="shared" si="1953"/>
        <v>7.5081039693904449E-5</v>
      </c>
      <c r="BG1639" s="5">
        <f t="shared" si="1954"/>
        <v>4.8231604862760145E-5</v>
      </c>
      <c r="BH1639" s="5">
        <f t="shared" si="1955"/>
        <v>2.3237767988310338E-5</v>
      </c>
      <c r="BI1639" s="5">
        <f t="shared" si="1956"/>
        <v>8.9566807924398531E-6</v>
      </c>
      <c r="BJ1639" s="8">
        <f t="shared" si="1957"/>
        <v>0.61396997826665123</v>
      </c>
      <c r="BK1639" s="8">
        <f t="shared" si="1958"/>
        <v>0.21927224524093383</v>
      </c>
      <c r="BL1639" s="8">
        <f t="shared" si="1959"/>
        <v>0.15981498636777031</v>
      </c>
      <c r="BM1639" s="8">
        <f t="shared" si="1960"/>
        <v>0.53003675793403238</v>
      </c>
      <c r="BN1639" s="8">
        <f t="shared" si="1961"/>
        <v>0.46620421661442901</v>
      </c>
    </row>
    <row r="1640" spans="1:66" x14ac:dyDescent="0.25">
      <c r="A1640" t="s">
        <v>303</v>
      </c>
      <c r="B1640" t="s">
        <v>321</v>
      </c>
      <c r="C1640" t="s">
        <v>302</v>
      </c>
      <c r="D1640" t="s">
        <v>574</v>
      </c>
      <c r="E1640">
        <f>VLOOKUP(A1640,home!$A$2:$E$405,3,FALSE)</f>
        <v>1.3961038961039001</v>
      </c>
      <c r="F1640">
        <f>VLOOKUP(B1640,home!$B$2:$E$405,3,FALSE)</f>
        <v>1.43</v>
      </c>
      <c r="G1640">
        <f>VLOOKUP(C1640,away!$B$2:$E$405,4,FALSE)</f>
        <v>1.63</v>
      </c>
      <c r="H1640">
        <f>VLOOKUP(A1640,away!$A$2:$E$405,3,FALSE)</f>
        <v>1.0324675324675301</v>
      </c>
      <c r="I1640">
        <f>VLOOKUP(C1640,away!$B$2:$E$405,3,FALSE)</f>
        <v>0.52</v>
      </c>
      <c r="J1640">
        <f>VLOOKUP(B1640,home!$B$2:$E$405,4,FALSE)</f>
        <v>0.92</v>
      </c>
      <c r="K1640" s="3">
        <f t="shared" si="1906"/>
        <v>3.2541785714285805</v>
      </c>
      <c r="L1640" s="3">
        <f t="shared" si="1907"/>
        <v>0.49393246753246639</v>
      </c>
      <c r="M1640" s="5">
        <f t="shared" si="1908"/>
        <v>2.3562211945788791E-2</v>
      </c>
      <c r="N1640" s="5">
        <f t="shared" si="1909"/>
        <v>7.6675645209444407E-2</v>
      </c>
      <c r="O1640" s="5">
        <f t="shared" si="1910"/>
        <v>1.1638141486906412E-2</v>
      </c>
      <c r="P1640" s="5">
        <f t="shared" si="1911"/>
        <v>3.7872590637944813E-2</v>
      </c>
      <c r="Q1640" s="5">
        <f t="shared" si="1912"/>
        <v>0.12475812079551725</v>
      </c>
      <c r="R1640" s="5">
        <f t="shared" si="1913"/>
        <v>2.8742279710598259E-3</v>
      </c>
      <c r="S1640" s="5">
        <f t="shared" si="1914"/>
        <v>1.5218574607186864E-2</v>
      </c>
      <c r="T1640" s="5">
        <f t="shared" si="1915"/>
        <v>6.1622086449243343E-2</v>
      </c>
      <c r="U1640" s="5">
        <f t="shared" si="1916"/>
        <v>9.3532510728235336E-3</v>
      </c>
      <c r="V1640" s="5">
        <f t="shared" si="1917"/>
        <v>2.717943495085817E-3</v>
      </c>
      <c r="W1640" s="5">
        <f t="shared" si="1918"/>
        <v>0.13532840110149019</v>
      </c>
      <c r="X1640" s="5">
        <f t="shared" si="1919"/>
        <v>6.6843091083282402E-2</v>
      </c>
      <c r="Y1640" s="5">
        <f t="shared" si="1920"/>
        <v>1.6507986458131538E-2</v>
      </c>
      <c r="Z1640" s="5">
        <f t="shared" si="1921"/>
        <v>4.7322483799880474E-4</v>
      </c>
      <c r="AA1640" s="5">
        <f t="shared" si="1922"/>
        <v>1.5399581272834719E-3</v>
      </c>
      <c r="AB1640" s="5">
        <f t="shared" si="1923"/>
        <v>2.5056493693515806E-3</v>
      </c>
      <c r="AC1640" s="5">
        <f t="shared" si="1924"/>
        <v>2.7304196228287336E-4</v>
      </c>
      <c r="AD1640" s="5">
        <f t="shared" si="1925"/>
        <v>0.11009569574254033</v>
      </c>
      <c r="AE1640" s="5">
        <f t="shared" si="1926"/>
        <v>5.43798386628166E-2</v>
      </c>
      <c r="AF1640" s="5">
        <f t="shared" si="1927"/>
        <v>1.342998394737121E-2</v>
      </c>
      <c r="AG1640" s="5">
        <f t="shared" si="1928"/>
        <v>2.2111683700154917E-3</v>
      </c>
      <c r="AH1640" s="5">
        <f t="shared" si="1929"/>
        <v>5.8435277982600316E-5</v>
      </c>
      <c r="AI1640" s="5">
        <f t="shared" si="1930"/>
        <v>1.901588294264503E-4</v>
      </c>
      <c r="AJ1640" s="5">
        <f t="shared" si="1931"/>
        <v>3.0940539394374862E-4</v>
      </c>
      <c r="AK1640" s="5">
        <f t="shared" si="1932"/>
        <v>3.3562013428538833E-4</v>
      </c>
      <c r="AL1640" s="5">
        <f t="shared" si="1933"/>
        <v>1.7554899324922876E-5</v>
      </c>
      <c r="AM1640" s="5">
        <f t="shared" si="1934"/>
        <v>7.1654210778379135E-2</v>
      </c>
      <c r="AN1640" s="5">
        <f t="shared" si="1935"/>
        <v>3.5392341138856254E-2</v>
      </c>
      <c r="AO1640" s="5">
        <f t="shared" si="1936"/>
        <v>8.7407131952330457E-3</v>
      </c>
      <c r="AP1640" s="5">
        <f t="shared" si="1937"/>
        <v>1.4391073455050155E-3</v>
      </c>
      <c r="AQ1640" s="5">
        <f t="shared" si="1938"/>
        <v>1.7770546055234746E-4</v>
      </c>
      <c r="AR1640" s="5">
        <f t="shared" si="1939"/>
        <v>5.7726162089782781E-6</v>
      </c>
      <c r="AS1640" s="5">
        <f t="shared" si="1940"/>
        <v>1.8785123968338403E-5</v>
      </c>
      <c r="AT1640" s="5">
        <f t="shared" si="1941"/>
        <v>3.0565073939698131E-5</v>
      </c>
      <c r="AU1640" s="5">
        <f t="shared" si="1942"/>
        <v>3.3154736216231927E-5</v>
      </c>
      <c r="AV1640" s="5">
        <f t="shared" si="1943"/>
        <v>2.6972858034057259E-5</v>
      </c>
      <c r="AW1640" s="5">
        <f t="shared" si="1944"/>
        <v>7.837991674418745E-7</v>
      </c>
      <c r="AX1640" s="5">
        <f t="shared" si="1945"/>
        <v>3.8862599544604672E-2</v>
      </c>
      <c r="AY1640" s="5">
        <f t="shared" si="1946"/>
        <v>1.9195499687792692E-2</v>
      </c>
      <c r="AZ1640" s="5">
        <f t="shared" si="1947"/>
        <v>4.7406402631550663E-3</v>
      </c>
      <c r="BA1640" s="5">
        <f t="shared" si="1948"/>
        <v>7.8051871428798077E-4</v>
      </c>
      <c r="BB1640" s="5">
        <f t="shared" si="1949"/>
        <v>9.638088362588261E-5</v>
      </c>
      <c r="BC1640" s="5">
        <f t="shared" si="1950"/>
        <v>9.5211295344583405E-6</v>
      </c>
      <c r="BD1640" s="5">
        <f t="shared" si="1951"/>
        <v>4.7521376136975833E-7</v>
      </c>
      <c r="BE1640" s="5">
        <f t="shared" si="1952"/>
        <v>1.5464304390974426E-6</v>
      </c>
      <c r="BF1640" s="5">
        <f t="shared" si="1953"/>
        <v>2.5161803985578944E-6</v>
      </c>
      <c r="BG1640" s="5">
        <f t="shared" si="1954"/>
        <v>2.7293667782785752E-6</v>
      </c>
      <c r="BH1640" s="5">
        <f t="shared" si="1955"/>
        <v>2.2204617208608E-6</v>
      </c>
      <c r="BI1640" s="5">
        <f t="shared" si="1956"/>
        <v>1.4451557901405296E-6</v>
      </c>
      <c r="BJ1640" s="8">
        <f t="shared" si="1957"/>
        <v>0.84294125596137925</v>
      </c>
      <c r="BK1640" s="8">
        <f t="shared" si="1958"/>
        <v>9.885741723540678E-2</v>
      </c>
      <c r="BL1640" s="8">
        <f t="shared" si="1959"/>
        <v>2.8931030880318617E-2</v>
      </c>
      <c r="BM1640" s="8">
        <f t="shared" si="1960"/>
        <v>0.674627274979817</v>
      </c>
      <c r="BN1640" s="8">
        <f t="shared" si="1961"/>
        <v>0.27738093804666153</v>
      </c>
    </row>
    <row r="1641" spans="1:66" x14ac:dyDescent="0.25">
      <c r="A1641" t="s">
        <v>10</v>
      </c>
      <c r="B1641" t="s">
        <v>226</v>
      </c>
      <c r="C1641" t="s">
        <v>453</v>
      </c>
      <c r="D1641" s="7" t="s">
        <v>575</v>
      </c>
      <c r="E1641">
        <f>VLOOKUP(A1641,home!$A$2:$E$405,3,FALSE)</f>
        <v>1.5653594771241801</v>
      </c>
      <c r="F1641">
        <f>VLOOKUP(B1641,home!$B$2:$E$405,3,FALSE)</f>
        <v>0.94</v>
      </c>
      <c r="G1641">
        <f>VLOOKUP(C1641,away!$B$2:$E$405,4,FALSE)</f>
        <v>0.49</v>
      </c>
      <c r="H1641">
        <f>VLOOKUP(A1641,away!$A$2:$E$405,3,FALSE)</f>
        <v>1.3758169934640501</v>
      </c>
      <c r="I1641">
        <f>VLOOKUP(C1641,away!$B$2:$E$405,3,FALSE)</f>
        <v>1.73</v>
      </c>
      <c r="J1641">
        <f>VLOOKUP(B1641,home!$B$2:$E$405,4,FALSE)</f>
        <v>1.07</v>
      </c>
      <c r="K1641" s="3">
        <f t="shared" ref="K1641:K1704" si="1962">E1641*F1641*G1641</f>
        <v>0.72100457516339733</v>
      </c>
      <c r="L1641" s="3">
        <f t="shared" ref="L1641:L1704" si="1963">H1641*I1641*J1641</f>
        <v>2.5467748366013034</v>
      </c>
      <c r="M1641" s="5">
        <f t="shared" ref="M1641:M1704" si="1964">_xlfn.POISSON.DIST(0,K1641,FALSE) * _xlfn.POISSON.DIST(0,L1641,FALSE)</f>
        <v>3.8090917474477952E-2</v>
      </c>
      <c r="N1641" s="5">
        <f t="shared" ref="N1641:N1704" si="1965">_xlfn.POISSON.DIST(1,K1641,FALSE) * _xlfn.POISSON.DIST(0,L1641,FALSE)</f>
        <v>2.7463725771270001E-2</v>
      </c>
      <c r="O1641" s="5">
        <f t="shared" ref="O1641:O1704" si="1966">_xlfn.POISSON.DIST(0,K1641,FALSE) * _xlfn.POISSON.DIST(1,L1641,FALSE)</f>
        <v>9.7008990127057326E-2</v>
      </c>
      <c r="P1641" s="5">
        <f t="shared" ref="P1641:P1704" si="1967">_xlfn.POISSON.DIST(1,K1641,FALSE) * _xlfn.POISSON.DIST(1,L1641,FALSE)</f>
        <v>6.9943925713589164E-2</v>
      </c>
      <c r="Q1641" s="5">
        <f t="shared" ref="Q1641:Q1704" si="1968">_xlfn.POISSON.DIST(2,K1641,FALSE) * _xlfn.POISSON.DIST(0,L1641,FALSE)</f>
        <v>9.9007359660592854E-3</v>
      </c>
      <c r="R1641" s="5">
        <f t="shared" ref="R1641:R1704" si="1969">_xlfn.POISSON.DIST(0,K1641,FALSE) * _xlfn.POISSON.DIST(2,L1641,FALSE)</f>
        <v>0.12353002748984698</v>
      </c>
      <c r="S1641" s="5">
        <f t="shared" ref="S1641:S1704" si="1970">_xlfn.POISSON.DIST(2,K1641,FALSE) * _xlfn.POISSON.DIST(2,L1641,FALSE)</f>
        <v>3.2108393999081067E-2</v>
      </c>
      <c r="T1641" s="5">
        <f t="shared" ref="T1641:T1704" si="1971">_xlfn.POISSON.DIST(2,K1641,FALSE) * _xlfn.POISSON.DIST(1,L1641,FALSE)</f>
        <v>2.5214945222193284E-2</v>
      </c>
      <c r="U1641" s="5">
        <f t="shared" ref="U1641:U1704" si="1972">_xlfn.POISSON.DIST(1,K1641,FALSE) * _xlfn.POISSON.DIST(2,L1641,FALSE)</f>
        <v>8.9065714990239894E-2</v>
      </c>
      <c r="V1641" s="5">
        <f t="shared" ref="V1641:V1704" si="1973">_xlfn.POISSON.DIST(3,K1641,FALSE) * _xlfn.POISSON.DIST(3,L1641,FALSE)</f>
        <v>6.5509554320021101E-3</v>
      </c>
      <c r="W1641" s="5">
        <f t="shared" ref="W1641:W1704" si="1974">_xlfn.POISSON.DIST(3,K1641,FALSE) * _xlfn.POISSON.DIST(0,L1641,FALSE)</f>
        <v>2.3794919763378483E-3</v>
      </c>
      <c r="X1641" s="5">
        <f t="shared" ref="X1641:X1704" si="1975">_xlfn.POISSON.DIST(3,K1641,FALSE) * _xlfn.POISSON.DIST(1,L1641,FALSE)</f>
        <v>6.0600302892319362E-3</v>
      </c>
      <c r="Y1641" s="5">
        <f t="shared" ref="Y1641:Y1704" si="1976">_xlfn.POISSON.DIST(3,K1641,FALSE) * _xlfn.POISSON.DIST(2,L1641,FALSE)</f>
        <v>7.7167663248288096E-3</v>
      </c>
      <c r="Z1641" s="5">
        <f t="shared" ref="Z1641:Z1704" si="1977">_xlfn.POISSON.DIST(0,K1641,FALSE) * _xlfn.POISSON.DIST(3,L1641,FALSE)</f>
        <v>0.10486772185860317</v>
      </c>
      <c r="AA1641" s="5">
        <f t="shared" ref="AA1641:AA1704" si="1978">_xlfn.POISSON.DIST(1,K1641,FALSE) * _xlfn.POISSON.DIST(3,L1641,FALSE)</f>
        <v>7.5610107247015487E-2</v>
      </c>
      <c r="AB1641" s="5">
        <f t="shared" ref="AB1641:AB1704" si="1979">_xlfn.POISSON.DIST(2,K1641,FALSE) * _xlfn.POISSON.DIST(3,L1641,FALSE)</f>
        <v>2.7257616626846649E-2</v>
      </c>
      <c r="AC1641" s="5">
        <f t="shared" ref="AC1641:AC1704" si="1980">_xlfn.POISSON.DIST(4,K1641,FALSE) * _xlfn.POISSON.DIST(4,L1641,FALSE)</f>
        <v>7.5181888897136106E-4</v>
      </c>
      <c r="AD1641" s="5">
        <f t="shared" ref="AD1641:AD1704" si="1981">_xlfn.POISSON.DIST(4,K1641,FALSE) * _xlfn.POISSON.DIST(0,L1641,FALSE)</f>
        <v>4.2890615037604571E-4</v>
      </c>
      <c r="AE1641" s="5">
        <f t="shared" ref="AE1641:AE1704" si="1982">_xlfn.POISSON.DIST(4,K1641,FALSE) * _xlfn.POISSON.DIST(1,L1641,FALSE)</f>
        <v>1.0923273910412477E-3</v>
      </c>
      <c r="AF1641" s="5">
        <f t="shared" ref="AF1641:AF1704" si="1983">_xlfn.POISSON.DIST(4,K1641,FALSE) * _xlfn.POISSON.DIST(2,L1641,FALSE)</f>
        <v>1.3909559564171015E-3</v>
      </c>
      <c r="AG1641" s="5">
        <f t="shared" ref="AG1641:AG1704" si="1984">_xlfn.POISSON.DIST(4,K1641,FALSE) * _xlfn.POISSON.DIST(3,L1641,FALSE)</f>
        <v>1.1808172095412576E-3</v>
      </c>
      <c r="AH1641" s="5">
        <f t="shared" ref="AH1641:AH1704" si="1985">_xlfn.POISSON.DIST(0,K1641,FALSE) * _xlfn.POISSON.DIST(4,L1641,FALSE)</f>
        <v>6.6768618800298773E-2</v>
      </c>
      <c r="AI1641" s="5">
        <f t="shared" ref="AI1641:AI1704" si="1986">_xlfn.POISSON.DIST(1,K1641,FALSE) * _xlfn.POISSON.DIST(4,L1641,FALSE)</f>
        <v>4.8140479632356237E-2</v>
      </c>
      <c r="AJ1641" s="5">
        <f t="shared" ref="AJ1641:AJ1704" si="1987">_xlfn.POISSON.DIST(2,K1641,FALSE) * _xlfn.POISSON.DIST(4,L1641,FALSE)</f>
        <v>1.7354753032744592E-2</v>
      </c>
      <c r="AK1641" s="5">
        <f t="shared" ref="AK1641:AK1704" si="1988">_xlfn.POISSON.DIST(3,K1641,FALSE) * _xlfn.POISSON.DIST(4,L1641,FALSE)</f>
        <v>4.1709521124798999E-3</v>
      </c>
      <c r="AL1641" s="5">
        <f t="shared" ref="AL1641:AL1704" si="1989">_xlfn.POISSON.DIST(5,K1641,FALSE) * _xlfn.POISSON.DIST(5,L1641,FALSE)</f>
        <v>5.5220685671874046E-5</v>
      </c>
      <c r="AM1641" s="5">
        <f t="shared" ref="AM1641:AM1704" si="1990">_xlfn.POISSON.DIST(5,K1641,FALSE) * _xlfn.POISSON.DIST(0,L1641,FALSE)</f>
        <v>6.1848659347369815E-5</v>
      </c>
      <c r="AN1641" s="5">
        <f t="shared" ref="AN1641:AN1704" si="1991">_xlfn.POISSON.DIST(5,K1641,FALSE) * _xlfn.POISSON.DIST(1,L1641,FALSE)</f>
        <v>1.5751460930340743E-4</v>
      </c>
      <c r="AO1641" s="5">
        <f t="shared" ref="AO1641:AO1704" si="1992">_xlfn.POISSON.DIST(5,K1641,FALSE) * _xlfn.POISSON.DIST(2,L1641,FALSE)</f>
        <v>2.0057712168550189E-4</v>
      </c>
      <c r="AP1641" s="5">
        <f t="shared" ref="AP1641:AP1704" si="1993">_xlfn.POISSON.DIST(5,K1641,FALSE) * _xlfn.POISSON.DIST(3,L1641,FALSE)</f>
        <v>1.7027492210218458E-4</v>
      </c>
      <c r="AQ1641" s="5">
        <f t="shared" ref="AQ1641:AQ1704" si="1994">_xlfn.POISSON.DIST(5,K1641,FALSE) * _xlfn.POISSON.DIST(4,L1641,FALSE)</f>
        <v>1.0841297172852274E-4</v>
      </c>
      <c r="AR1641" s="5">
        <f t="shared" ref="AR1641:AR1704" si="1995">_xlfn.POISSON.DIST(0,K1641,FALSE) * _xlfn.POISSON.DIST(5,L1641,FALSE)</f>
        <v>3.4008927647045127E-2</v>
      </c>
      <c r="AS1641" s="5">
        <f t="shared" ref="AS1641:AS1704" si="1996">_xlfn.POISSON.DIST(1,K1641,FALSE) * _xlfn.POISSON.DIST(5,L1641,FALSE)</f>
        <v>2.4520592429920485E-2</v>
      </c>
      <c r="AT1641" s="5">
        <f t="shared" ref="AT1641:AT1704" si="1997">_xlfn.POISSON.DIST(2,K1641,FALSE) * _xlfn.POISSON.DIST(5,L1641,FALSE)</f>
        <v>8.839729663844817E-3</v>
      </c>
      <c r="AU1641" s="5">
        <f t="shared" ref="AU1641:AU1704" si="1998">_xlfn.POISSON.DIST(3,K1641,FALSE) * _xlfn.POISSON.DIST(5,L1641,FALSE)</f>
        <v>2.1244951769465717E-3</v>
      </c>
      <c r="AV1641" s="5">
        <f t="shared" ref="AV1641:AV1704" si="1999">_xlfn.POISSON.DIST(4,K1641,FALSE) * _xlfn.POISSON.DIST(5,L1641,FALSE)</f>
        <v>3.8294268562276233E-4</v>
      </c>
      <c r="AW1641" s="5">
        <f t="shared" ref="AW1641:AW1704" si="2000">_xlfn.POISSON.DIST(6,K1641,FALSE) * _xlfn.POISSON.DIST(6,L1641,FALSE)</f>
        <v>2.8166174456701034E-6</v>
      </c>
      <c r="AX1641" s="5">
        <f t="shared" ref="AX1641:AX1704" si="2001">_xlfn.POISSON.DIST(6,K1641,FALSE) * _xlfn.POISSON.DIST(0,L1641,FALSE)</f>
        <v>7.4321943928626748E-6</v>
      </c>
      <c r="AY1641" s="5">
        <f t="shared" ref="AY1641:AY1704" si="2002">_xlfn.POISSON.DIST(6,K1641,FALSE) * _xlfn.POISSON.DIST(1,L1641,FALSE)</f>
        <v>1.8928125660471963E-5</v>
      </c>
      <c r="AZ1641" s="5">
        <f t="shared" ref="AZ1641:AZ1704" si="2003">_xlfn.POISSON.DIST(6,K1641,FALSE) * _xlfn.POISSON.DIST(2,L1641,FALSE)</f>
        <v>2.4102837068058718E-5</v>
      </c>
      <c r="BA1641" s="5">
        <f t="shared" ref="BA1641:BA1704" si="2004">_xlfn.POISSON.DIST(6,K1641,FALSE) * _xlfn.POISSON.DIST(3,L1641,FALSE)</f>
        <v>2.0461499645211025E-5</v>
      </c>
      <c r="BB1641" s="5">
        <f t="shared" ref="BB1641:BB1704" si="2005">_xlfn.POISSON.DIST(6,K1641,FALSE) * _xlfn.POISSON.DIST(4,L1641,FALSE)</f>
        <v>1.3027708103887487E-5</v>
      </c>
      <c r="BC1641" s="5">
        <f t="shared" ref="BC1641:BC1704" si="2006">_xlfn.POISSON.DIST(6,K1641,FALSE) * _xlfn.POISSON.DIST(5,L1641,FALSE)</f>
        <v>6.6357278355135062E-6</v>
      </c>
      <c r="BD1641" s="5">
        <f t="shared" ref="BD1641:BD1704" si="2007">_xlfn.POISSON.DIST(0,K1641,FALSE) * _xlfn.POISSON.DIST(6,L1641,FALSE)</f>
        <v>1.4435513525214808E-2</v>
      </c>
      <c r="BE1641" s="5">
        <f t="shared" ref="BE1641:BE1704" si="2008">_xlfn.POISSON.DIST(1,K1641,FALSE) * _xlfn.POISSON.DIST(6,L1641,FALSE)</f>
        <v>1.0408071296512977E-2</v>
      </c>
      <c r="BF1641" s="5">
        <f t="shared" ref="BF1641:BF1704" si="2009">_xlfn.POISSON.DIST(2,K1641,FALSE) * _xlfn.POISSON.DIST(6,L1641,FALSE)</f>
        <v>3.7521335117063439E-3</v>
      </c>
      <c r="BG1641" s="5">
        <f t="shared" ref="BG1641:BG1704" si="2010">_xlfn.POISSON.DIST(3,K1641,FALSE) * _xlfn.POISSON.DIST(6,L1641,FALSE)</f>
        <v>9.0176847618805985E-4</v>
      </c>
      <c r="BH1641" s="5">
        <f t="shared" ref="BH1641:BH1704" si="2011">_xlfn.POISSON.DIST(4,K1641,FALSE) * _xlfn.POISSON.DIST(6,L1641,FALSE)</f>
        <v>1.6254479926742902E-4</v>
      </c>
      <c r="BI1641" s="5">
        <f t="shared" ref="BI1641:BI1704" si="2012">_xlfn.POISSON.DIST(5,K1641,FALSE) * _xlfn.POISSON.DIST(6,L1641,FALSE)</f>
        <v>2.3439108788166477E-5</v>
      </c>
      <c r="BJ1641" s="8">
        <f t="shared" ref="BJ1641:BJ1704" si="2013">SUM(N1641,Q1641,T1641,W1641,X1641,Y1641,AD1641,AE1641,AF1641,AG1641,AM1641,AN1641,AO1641,AP1641,AQ1641,AX1641,AY1641,AZ1641,BA1641,BB1641,BC1641)</f>
        <v>8.3617918634169813E-2</v>
      </c>
      <c r="BK1641" s="8">
        <f t="shared" ref="BK1641:BK1704" si="2014">SUM(M1641,P1641,S1641,V1641,AC1641,AL1641,AY1641)</f>
        <v>0.14752016031945397</v>
      </c>
      <c r="BL1641" s="8">
        <f t="shared" ref="BL1641:BL1704" si="2015">SUM(O1641,R1641,U1641,AA1641,AB1641,AH1641,AI1641,AJ1641,AK1641,AR1641,AS1641,AT1641,AU1641,AV1641,BD1641,BE1641,BF1641,BG1641,BH1641,BI1641)</f>
        <v>0.64846741837994337</v>
      </c>
      <c r="BM1641" s="8">
        <f t="shared" ref="BM1641:BM1704" si="2016">SUM(S1641:BI1641)</f>
        <v>0.61851878514165493</v>
      </c>
      <c r="BN1641" s="8">
        <f t="shared" ref="BN1641:BN1704" si="2017">SUM(M1641:R1641)</f>
        <v>0.36593832254230069</v>
      </c>
    </row>
    <row r="1642" spans="1:66" x14ac:dyDescent="0.25">
      <c r="A1642" t="s">
        <v>10</v>
      </c>
      <c r="B1642" t="s">
        <v>37</v>
      </c>
      <c r="C1642" t="s">
        <v>39</v>
      </c>
      <c r="D1642" s="7" t="s">
        <v>575</v>
      </c>
      <c r="E1642">
        <f>VLOOKUP(A1642,home!$A$2:$E$405,3,FALSE)</f>
        <v>1.5653594771241801</v>
      </c>
      <c r="F1642">
        <f>VLOOKUP(B1642,home!$B$2:$E$405,3,FALSE)</f>
        <v>0.71</v>
      </c>
      <c r="G1642">
        <f>VLOOKUP(C1642,away!$B$2:$E$405,4,FALSE)</f>
        <v>1.0900000000000001</v>
      </c>
      <c r="H1642">
        <f>VLOOKUP(A1642,away!$A$2:$E$405,3,FALSE)</f>
        <v>1.3758169934640501</v>
      </c>
      <c r="I1642">
        <f>VLOOKUP(C1642,away!$B$2:$E$405,3,FALSE)</f>
        <v>1.01</v>
      </c>
      <c r="J1642">
        <f>VLOOKUP(B1642,home!$B$2:$E$405,4,FALSE)</f>
        <v>1.58</v>
      </c>
      <c r="K1642" s="3">
        <f t="shared" si="1962"/>
        <v>1.2114316993464029</v>
      </c>
      <c r="L1642" s="3">
        <f t="shared" si="1963"/>
        <v>2.1955287581699312</v>
      </c>
      <c r="M1642" s="5">
        <f t="shared" si="1964"/>
        <v>3.3141783293727786E-2</v>
      </c>
      <c r="N1642" s="5">
        <f t="shared" si="1965"/>
        <v>4.0149006854890881E-2</v>
      </c>
      <c r="O1642" s="5">
        <f t="shared" si="1966"/>
        <v>7.2763738318415136E-2</v>
      </c>
      <c r="P1642" s="5">
        <f t="shared" si="1967"/>
        <v>8.8148299161874624E-2</v>
      </c>
      <c r="Q1642" s="5">
        <f t="shared" si="1968"/>
        <v>2.4318889800645428E-2</v>
      </c>
      <c r="R1642" s="5">
        <f t="shared" si="1969"/>
        <v>7.9877440015015941E-2</v>
      </c>
      <c r="S1642" s="5">
        <f t="shared" si="1970"/>
        <v>5.8612738007084532E-2</v>
      </c>
      <c r="T1642" s="5">
        <f t="shared" si="1971"/>
        <v>5.3392821924082456E-2</v>
      </c>
      <c r="U1642" s="5">
        <f t="shared" si="1972"/>
        <v>9.6766062896831123E-2</v>
      </c>
      <c r="V1642" s="5">
        <f t="shared" si="1973"/>
        <v>1.7321582375518729E-2</v>
      </c>
      <c r="W1642" s="5">
        <f t="shared" si="1974"/>
        <v>9.8202246658045979E-3</v>
      </c>
      <c r="X1642" s="5">
        <f t="shared" si="1975"/>
        <v>2.1560585665463695E-2</v>
      </c>
      <c r="Y1642" s="5">
        <f t="shared" si="1976"/>
        <v>2.3668442935755971E-2</v>
      </c>
      <c r="Z1642" s="5">
        <f t="shared" si="1977"/>
        <v>5.8457738893987039E-2</v>
      </c>
      <c r="AA1642" s="5">
        <f t="shared" si="1978"/>
        <v>7.0817557968291034E-2</v>
      </c>
      <c r="AB1642" s="5">
        <f t="shared" si="1979"/>
        <v>4.2895317296544618E-2</v>
      </c>
      <c r="AC1642" s="5">
        <f t="shared" si="1980"/>
        <v>2.879424161605173E-3</v>
      </c>
      <c r="AD1642" s="5">
        <f t="shared" si="1981"/>
        <v>2.9741328637147807E-3</v>
      </c>
      <c r="AE1642" s="5">
        <f t="shared" si="1982"/>
        <v>6.5297942329040929E-3</v>
      </c>
      <c r="AF1642" s="5">
        <f t="shared" si="1983"/>
        <v>7.1681755116365532E-3</v>
      </c>
      <c r="AG1642" s="5">
        <f t="shared" si="1984"/>
        <v>5.2459784931358378E-3</v>
      </c>
      <c r="AH1642" s="5">
        <f t="shared" si="1985"/>
        <v>3.2086411719834361E-2</v>
      </c>
      <c r="AI1642" s="5">
        <f t="shared" si="1986"/>
        <v>3.8870496275687276E-2</v>
      </c>
      <c r="AJ1642" s="5">
        <f t="shared" si="1987"/>
        <v>2.3544475678846939E-2</v>
      </c>
      <c r="AK1642" s="5">
        <f t="shared" si="1988"/>
        <v>9.5075080606151999E-3</v>
      </c>
      <c r="AL1642" s="5">
        <f t="shared" si="1989"/>
        <v>3.0633999403301707E-4</v>
      </c>
      <c r="AM1642" s="5">
        <f t="shared" si="1990"/>
        <v>7.2059176583439636E-4</v>
      </c>
      <c r="AN1642" s="5">
        <f t="shared" si="1991"/>
        <v>1.5820799447898699E-3</v>
      </c>
      <c r="AO1642" s="5">
        <f t="shared" si="1992"/>
        <v>1.7367510082550287E-3</v>
      </c>
      <c r="AP1642" s="5">
        <f t="shared" si="1993"/>
        <v>1.2710289281348465E-3</v>
      </c>
      <c r="AQ1642" s="5">
        <f t="shared" si="1994"/>
        <v>6.9764514104648948E-4</v>
      </c>
      <c r="AR1642" s="5">
        <f t="shared" si="1995"/>
        <v>1.4089327935475409E-2</v>
      </c>
      <c r="AS1642" s="5">
        <f t="shared" si="1996"/>
        <v>1.7068258483521722E-2</v>
      </c>
      <c r="AT1642" s="5">
        <f t="shared" si="1997"/>
        <v>1.0338514689788192E-2</v>
      </c>
      <c r="AU1642" s="5">
        <f t="shared" si="1998"/>
        <v>4.1748014731226198E-3</v>
      </c>
      <c r="AV1642" s="5">
        <f t="shared" si="1999"/>
        <v>1.2643717107546999E-3</v>
      </c>
      <c r="AW1642" s="5">
        <f t="shared" si="2000"/>
        <v>2.263285090400247E-5</v>
      </c>
      <c r="AX1642" s="5">
        <f t="shared" si="2001"/>
        <v>1.4549128456996444E-4</v>
      </c>
      <c r="AY1642" s="5">
        <f t="shared" si="2002"/>
        <v>3.1943029933644208E-4</v>
      </c>
      <c r="AZ1642" s="5">
        <f t="shared" si="2003"/>
        <v>3.5065920421199412E-4</v>
      </c>
      <c r="BA1642" s="5">
        <f t="shared" si="2004"/>
        <v>2.5662745572147195E-4</v>
      </c>
      <c r="BB1642" s="5">
        <f t="shared" si="2005"/>
        <v>1.4085823979311806E-4</v>
      </c>
      <c r="BC1642" s="5">
        <f t="shared" si="2006"/>
        <v>6.1851663258197362E-5</v>
      </c>
      <c r="BD1642" s="5">
        <f t="shared" si="2007"/>
        <v>5.155587444270541E-3</v>
      </c>
      <c r="BE1642" s="5">
        <f t="shared" si="2008"/>
        <v>6.2456420587416401E-3</v>
      </c>
      <c r="BF1642" s="5">
        <f t="shared" si="2009"/>
        <v>3.7830843863653767E-3</v>
      </c>
      <c r="BG1642" s="5">
        <f t="shared" si="2010"/>
        <v>1.5276494489818173E-3</v>
      </c>
      <c r="BH1642" s="5">
        <f t="shared" si="2011"/>
        <v>4.6266074199640962E-4</v>
      </c>
      <c r="BI1642" s="5">
        <f t="shared" si="2012"/>
        <v>1.1209637777951568E-4</v>
      </c>
      <c r="BJ1642" s="8">
        <f t="shared" si="2013"/>
        <v>0.20211106788298613</v>
      </c>
      <c r="BK1642" s="8">
        <f t="shared" si="2014"/>
        <v>0.2007295972931803</v>
      </c>
      <c r="BL1642" s="8">
        <f t="shared" si="2015"/>
        <v>0.53135100298087978</v>
      </c>
      <c r="BM1642" s="8">
        <f t="shared" si="2016"/>
        <v>0.65395345215803113</v>
      </c>
      <c r="BN1642" s="8">
        <f t="shared" si="2017"/>
        <v>0.33839915744456983</v>
      </c>
    </row>
    <row r="1643" spans="1:66" x14ac:dyDescent="0.25">
      <c r="A1643" t="s">
        <v>10</v>
      </c>
      <c r="B1643" t="s">
        <v>499</v>
      </c>
      <c r="C1643" t="s">
        <v>40</v>
      </c>
      <c r="D1643" s="7" t="s">
        <v>575</v>
      </c>
      <c r="E1643">
        <f>VLOOKUP(A1643,home!$A$2:$E$405,3,FALSE)</f>
        <v>1.5653594771241801</v>
      </c>
      <c r="F1643" t="e">
        <f>VLOOKUP(B1643,home!$B$2:$E$405,3,FALSE)</f>
        <v>#N/A</v>
      </c>
      <c r="G1643">
        <f>VLOOKUP(C1643,away!$B$2:$E$405,4,FALSE)</f>
        <v>1.39</v>
      </c>
      <c r="H1643">
        <f>VLOOKUP(A1643,away!$A$2:$E$405,3,FALSE)</f>
        <v>1.3758169934640501</v>
      </c>
      <c r="I1643">
        <f>VLOOKUP(C1643,away!$B$2:$E$405,3,FALSE)</f>
        <v>0.71</v>
      </c>
      <c r="J1643" t="e">
        <f>VLOOKUP(B1643,home!$B$2:$E$405,4,FALSE)</f>
        <v>#N/A</v>
      </c>
      <c r="K1643" s="3" t="e">
        <f t="shared" si="1962"/>
        <v>#N/A</v>
      </c>
      <c r="L1643" s="3" t="e">
        <f t="shared" si="1963"/>
        <v>#N/A</v>
      </c>
      <c r="M1643" s="5" t="e">
        <f t="shared" si="1964"/>
        <v>#N/A</v>
      </c>
      <c r="N1643" s="5" t="e">
        <f t="shared" si="1965"/>
        <v>#N/A</v>
      </c>
      <c r="O1643" s="5" t="e">
        <f t="shared" si="1966"/>
        <v>#N/A</v>
      </c>
      <c r="P1643" s="5" t="e">
        <f t="shared" si="1967"/>
        <v>#N/A</v>
      </c>
      <c r="Q1643" s="5" t="e">
        <f t="shared" si="1968"/>
        <v>#N/A</v>
      </c>
      <c r="R1643" s="5" t="e">
        <f t="shared" si="1969"/>
        <v>#N/A</v>
      </c>
      <c r="S1643" s="5" t="e">
        <f t="shared" si="1970"/>
        <v>#N/A</v>
      </c>
      <c r="T1643" s="5" t="e">
        <f t="shared" si="1971"/>
        <v>#N/A</v>
      </c>
      <c r="U1643" s="5" t="e">
        <f t="shared" si="1972"/>
        <v>#N/A</v>
      </c>
      <c r="V1643" s="5" t="e">
        <f t="shared" si="1973"/>
        <v>#N/A</v>
      </c>
      <c r="W1643" s="5" t="e">
        <f t="shared" si="1974"/>
        <v>#N/A</v>
      </c>
      <c r="X1643" s="5" t="e">
        <f t="shared" si="1975"/>
        <v>#N/A</v>
      </c>
      <c r="Y1643" s="5" t="e">
        <f t="shared" si="1976"/>
        <v>#N/A</v>
      </c>
      <c r="Z1643" s="5" t="e">
        <f t="shared" si="1977"/>
        <v>#N/A</v>
      </c>
      <c r="AA1643" s="5" t="e">
        <f t="shared" si="1978"/>
        <v>#N/A</v>
      </c>
      <c r="AB1643" s="5" t="e">
        <f t="shared" si="1979"/>
        <v>#N/A</v>
      </c>
      <c r="AC1643" s="5" t="e">
        <f t="shared" si="1980"/>
        <v>#N/A</v>
      </c>
      <c r="AD1643" s="5" t="e">
        <f t="shared" si="1981"/>
        <v>#N/A</v>
      </c>
      <c r="AE1643" s="5" t="e">
        <f t="shared" si="1982"/>
        <v>#N/A</v>
      </c>
      <c r="AF1643" s="5" t="e">
        <f t="shared" si="1983"/>
        <v>#N/A</v>
      </c>
      <c r="AG1643" s="5" t="e">
        <f t="shared" si="1984"/>
        <v>#N/A</v>
      </c>
      <c r="AH1643" s="5" t="e">
        <f t="shared" si="1985"/>
        <v>#N/A</v>
      </c>
      <c r="AI1643" s="5" t="e">
        <f t="shared" si="1986"/>
        <v>#N/A</v>
      </c>
      <c r="AJ1643" s="5" t="e">
        <f t="shared" si="1987"/>
        <v>#N/A</v>
      </c>
      <c r="AK1643" s="5" t="e">
        <f t="shared" si="1988"/>
        <v>#N/A</v>
      </c>
      <c r="AL1643" s="5" t="e">
        <f t="shared" si="1989"/>
        <v>#N/A</v>
      </c>
      <c r="AM1643" s="5" t="e">
        <f t="shared" si="1990"/>
        <v>#N/A</v>
      </c>
      <c r="AN1643" s="5" t="e">
        <f t="shared" si="1991"/>
        <v>#N/A</v>
      </c>
      <c r="AO1643" s="5" t="e">
        <f t="shared" si="1992"/>
        <v>#N/A</v>
      </c>
      <c r="AP1643" s="5" t="e">
        <f t="shared" si="1993"/>
        <v>#N/A</v>
      </c>
      <c r="AQ1643" s="5" t="e">
        <f t="shared" si="1994"/>
        <v>#N/A</v>
      </c>
      <c r="AR1643" s="5" t="e">
        <f t="shared" si="1995"/>
        <v>#N/A</v>
      </c>
      <c r="AS1643" s="5" t="e">
        <f t="shared" si="1996"/>
        <v>#N/A</v>
      </c>
      <c r="AT1643" s="5" t="e">
        <f t="shared" si="1997"/>
        <v>#N/A</v>
      </c>
      <c r="AU1643" s="5" t="e">
        <f t="shared" si="1998"/>
        <v>#N/A</v>
      </c>
      <c r="AV1643" s="5" t="e">
        <f t="shared" si="1999"/>
        <v>#N/A</v>
      </c>
      <c r="AW1643" s="5" t="e">
        <f t="shared" si="2000"/>
        <v>#N/A</v>
      </c>
      <c r="AX1643" s="5" t="e">
        <f t="shared" si="2001"/>
        <v>#N/A</v>
      </c>
      <c r="AY1643" s="5" t="e">
        <f t="shared" si="2002"/>
        <v>#N/A</v>
      </c>
      <c r="AZ1643" s="5" t="e">
        <f t="shared" si="2003"/>
        <v>#N/A</v>
      </c>
      <c r="BA1643" s="5" t="e">
        <f t="shared" si="2004"/>
        <v>#N/A</v>
      </c>
      <c r="BB1643" s="5" t="e">
        <f t="shared" si="2005"/>
        <v>#N/A</v>
      </c>
      <c r="BC1643" s="5" t="e">
        <f t="shared" si="2006"/>
        <v>#N/A</v>
      </c>
      <c r="BD1643" s="5" t="e">
        <f t="shared" si="2007"/>
        <v>#N/A</v>
      </c>
      <c r="BE1643" s="5" t="e">
        <f t="shared" si="2008"/>
        <v>#N/A</v>
      </c>
      <c r="BF1643" s="5" t="e">
        <f t="shared" si="2009"/>
        <v>#N/A</v>
      </c>
      <c r="BG1643" s="5" t="e">
        <f t="shared" si="2010"/>
        <v>#N/A</v>
      </c>
      <c r="BH1643" s="5" t="e">
        <f t="shared" si="2011"/>
        <v>#N/A</v>
      </c>
      <c r="BI1643" s="5" t="e">
        <f t="shared" si="2012"/>
        <v>#N/A</v>
      </c>
      <c r="BJ1643" s="8" t="e">
        <f t="shared" si="2013"/>
        <v>#N/A</v>
      </c>
      <c r="BK1643" s="8" t="e">
        <f t="shared" si="2014"/>
        <v>#N/A</v>
      </c>
      <c r="BL1643" s="8" t="e">
        <f t="shared" si="2015"/>
        <v>#N/A</v>
      </c>
      <c r="BM1643" s="8" t="e">
        <f t="shared" si="2016"/>
        <v>#N/A</v>
      </c>
      <c r="BN1643" s="8" t="e">
        <f t="shared" si="2017"/>
        <v>#N/A</v>
      </c>
    </row>
    <row r="1644" spans="1:66" x14ac:dyDescent="0.25">
      <c r="A1644" t="s">
        <v>10</v>
      </c>
      <c r="B1644" t="s">
        <v>224</v>
      </c>
      <c r="C1644" t="s">
        <v>42</v>
      </c>
      <c r="D1644" s="7" t="s">
        <v>575</v>
      </c>
      <c r="E1644">
        <f>VLOOKUP(A1644,home!$A$2:$E$405,3,FALSE)</f>
        <v>1.5653594771241801</v>
      </c>
      <c r="F1644">
        <f>VLOOKUP(B1644,home!$B$2:$E$405,3,FALSE)</f>
        <v>1.35</v>
      </c>
      <c r="G1644">
        <f>VLOOKUP(C1644,away!$B$2:$E$405,4,FALSE)</f>
        <v>1.39</v>
      </c>
      <c r="H1644">
        <f>VLOOKUP(A1644,away!$A$2:$E$405,3,FALSE)</f>
        <v>1.3758169934640501</v>
      </c>
      <c r="I1644">
        <f>VLOOKUP(C1644,away!$B$2:$E$405,3,FALSE)</f>
        <v>0.79</v>
      </c>
      <c r="J1644">
        <f>VLOOKUP(B1644,home!$B$2:$E$405,4,FALSE)</f>
        <v>0.68</v>
      </c>
      <c r="K1644" s="3">
        <f t="shared" si="1962"/>
        <v>2.9373970588235236</v>
      </c>
      <c r="L1644" s="3">
        <f t="shared" si="1963"/>
        <v>0.7390888888888878</v>
      </c>
      <c r="M1644" s="5">
        <f t="shared" si="1964"/>
        <v>2.5311765603978909E-2</v>
      </c>
      <c r="N1644" s="5">
        <f t="shared" si="1965"/>
        <v>7.4350705838758066E-2</v>
      </c>
      <c r="O1644" s="5">
        <f t="shared" si="1966"/>
        <v>1.8707644716060737E-2</v>
      </c>
      <c r="P1644" s="5">
        <f t="shared" si="1967"/>
        <v>5.4951780566472243E-2</v>
      </c>
      <c r="Q1644" s="5">
        <f t="shared" si="1968"/>
        <v>0.1091987723261105</v>
      </c>
      <c r="R1644" s="5">
        <f t="shared" si="1969"/>
        <v>6.9133061734607017E-3</v>
      </c>
      <c r="S1644" s="5">
        <f t="shared" si="1970"/>
        <v>2.9825044948178496E-2</v>
      </c>
      <c r="T1644" s="5">
        <f t="shared" si="1971"/>
        <v>8.0707599306535621E-2</v>
      </c>
      <c r="U1644" s="5">
        <f t="shared" si="1972"/>
        <v>2.0307125220669974E-2</v>
      </c>
      <c r="V1644" s="5">
        <f t="shared" si="1973"/>
        <v>7.194455429761098E-3</v>
      </c>
      <c r="W1644" s="5">
        <f t="shared" si="1974"/>
        <v>0.10692005088595218</v>
      </c>
      <c r="X1644" s="5">
        <f t="shared" si="1975"/>
        <v>7.9023421609241737E-2</v>
      </c>
      <c r="Y1644" s="5">
        <f t="shared" si="1976"/>
        <v>2.92026664366863E-2</v>
      </c>
      <c r="Z1644" s="5">
        <f t="shared" si="1977"/>
        <v>1.7031825927639197E-3</v>
      </c>
      <c r="AA1644" s="5">
        <f t="shared" si="1978"/>
        <v>5.0029235386241603E-3</v>
      </c>
      <c r="AB1644" s="5">
        <f t="shared" si="1979"/>
        <v>7.3477864439367938E-3</v>
      </c>
      <c r="AC1644" s="5">
        <f t="shared" si="1980"/>
        <v>9.7619655977631008E-4</v>
      </c>
      <c r="AD1644" s="5">
        <f t="shared" si="1981"/>
        <v>7.8516660750414358E-2</v>
      </c>
      <c r="AE1644" s="5">
        <f t="shared" si="1982"/>
        <v>5.8030791553289496E-2</v>
      </c>
      <c r="AF1644" s="5">
        <f t="shared" si="1983"/>
        <v>2.1444956625231694E-2</v>
      </c>
      <c r="AG1644" s="5">
        <f t="shared" si="1984"/>
        <v>5.2832430548042956E-3</v>
      </c>
      <c r="AH1644" s="5">
        <f t="shared" si="1985"/>
        <v>3.1470083251519513E-4</v>
      </c>
      <c r="AI1644" s="5">
        <f t="shared" si="1986"/>
        <v>9.2440129983944845E-4</v>
      </c>
      <c r="AJ1644" s="5">
        <f t="shared" si="1987"/>
        <v>1.3576668296605193E-3</v>
      </c>
      <c r="AK1644" s="5">
        <f t="shared" si="1988"/>
        <v>1.329335517435689E-3</v>
      </c>
      <c r="AL1644" s="5">
        <f t="shared" si="1989"/>
        <v>8.4772812741502876E-5</v>
      </c>
      <c r="AM1644" s="5">
        <f t="shared" si="1990"/>
        <v>4.6126921671382326E-2</v>
      </c>
      <c r="AN1644" s="5">
        <f t="shared" si="1991"/>
        <v>3.409189528596672E-2</v>
      </c>
      <c r="AO1644" s="5">
        <f t="shared" si="1992"/>
        <v>1.2598470503510728E-2</v>
      </c>
      <c r="AP1644" s="5">
        <f t="shared" si="1993"/>
        <v>3.1037965220463903E-3</v>
      </c>
      <c r="AQ1644" s="5">
        <f t="shared" si="1994"/>
        <v>5.734953807041153E-4</v>
      </c>
      <c r="AR1644" s="5">
        <f t="shared" si="1995"/>
        <v>4.6518377727212719E-5</v>
      </c>
      <c r="AS1644" s="5">
        <f t="shared" si="1996"/>
        <v>1.3664294591715634E-4</v>
      </c>
      <c r="AT1644" s="5">
        <f t="shared" si="1997"/>
        <v>2.0068729372301847E-4</v>
      </c>
      <c r="AU1644" s="5">
        <f t="shared" si="1998"/>
        <v>1.9649942210841568E-4</v>
      </c>
      <c r="AV1644" s="5">
        <f t="shared" si="1999"/>
        <v>1.4429920614044558E-4</v>
      </c>
      <c r="AW1644" s="5">
        <f t="shared" si="2000"/>
        <v>5.1122657483327103E-6</v>
      </c>
      <c r="AX1644" s="5">
        <f t="shared" si="2001"/>
        <v>2.2582180675016918E-2</v>
      </c>
      <c r="AY1644" s="5">
        <f t="shared" si="2002"/>
        <v>1.6690238823786365E-2</v>
      </c>
      <c r="AZ1644" s="5">
        <f t="shared" si="2003"/>
        <v>6.1677850337812212E-3</v>
      </c>
      <c r="BA1644" s="5">
        <f t="shared" si="2004"/>
        <v>1.5195137958409581E-3</v>
      </c>
      <c r="BB1644" s="5">
        <f t="shared" si="2005"/>
        <v>2.8076394075485754E-4</v>
      </c>
      <c r="BC1644" s="5">
        <f t="shared" si="2006"/>
        <v>4.1501901802514643E-5</v>
      </c>
      <c r="BD1644" s="5">
        <f t="shared" si="2007"/>
        <v>5.7302026845532029E-6</v>
      </c>
      <c r="BE1644" s="5">
        <f t="shared" si="2008"/>
        <v>1.6831880512069238E-5</v>
      </c>
      <c r="BF1644" s="5">
        <f t="shared" si="2009"/>
        <v>2.4720958155310587E-5</v>
      </c>
      <c r="BG1644" s="5">
        <f t="shared" si="2010"/>
        <v>2.4205089925569571E-5</v>
      </c>
      <c r="BH1644" s="5">
        <f t="shared" si="2011"/>
        <v>1.7774989988981742E-5</v>
      </c>
      <c r="BI1644" s="5">
        <f t="shared" si="2012"/>
        <v>1.0442440662850513E-5</v>
      </c>
      <c r="BJ1644" s="8">
        <f t="shared" si="2013"/>
        <v>0.78645543192161738</v>
      </c>
      <c r="BK1644" s="8">
        <f t="shared" si="2014"/>
        <v>0.13503425474469491</v>
      </c>
      <c r="BL1644" s="8">
        <f t="shared" si="2015"/>
        <v>6.3029243379748814E-2</v>
      </c>
      <c r="BM1644" s="8">
        <f t="shared" si="2016"/>
        <v>0.68010301085594582</v>
      </c>
      <c r="BN1644" s="8">
        <f t="shared" si="2017"/>
        <v>0.28943397522484116</v>
      </c>
    </row>
    <row r="1645" spans="1:66" x14ac:dyDescent="0.25">
      <c r="A1645" t="s">
        <v>13</v>
      </c>
      <c r="B1645" t="s">
        <v>229</v>
      </c>
      <c r="C1645" t="s">
        <v>14</v>
      </c>
      <c r="D1645" s="7" t="s">
        <v>575</v>
      </c>
      <c r="E1645">
        <f>VLOOKUP(A1645,home!$A$2:$E$405,3,FALSE)</f>
        <v>1.76143790849673</v>
      </c>
      <c r="F1645">
        <f>VLOOKUP(B1645,home!$B$2:$E$405,3,FALSE)</f>
        <v>0.67</v>
      </c>
      <c r="G1645">
        <f>VLOOKUP(C1645,away!$B$2:$E$405,4,FALSE)</f>
        <v>0.9</v>
      </c>
      <c r="H1645">
        <f>VLOOKUP(A1645,away!$A$2:$E$405,3,FALSE)</f>
        <v>1.3562091503267999</v>
      </c>
      <c r="I1645">
        <f>VLOOKUP(C1645,away!$B$2:$E$405,3,FALSE)</f>
        <v>0.83</v>
      </c>
      <c r="J1645">
        <f>VLOOKUP(B1645,home!$B$2:$E$405,4,FALSE)</f>
        <v>0.95</v>
      </c>
      <c r="K1645" s="3">
        <f t="shared" si="1962"/>
        <v>1.0621470588235282</v>
      </c>
      <c r="L1645" s="3">
        <f t="shared" si="1963"/>
        <v>1.0693709150326816</v>
      </c>
      <c r="M1645" s="5">
        <f t="shared" si="1964"/>
        <v>0.1186570387930454</v>
      </c>
      <c r="N1645" s="5">
        <f t="shared" si="1965"/>
        <v>0.12603122476274245</v>
      </c>
      <c r="O1645" s="5">
        <f t="shared" si="1966"/>
        <v>0.12688838614918735</v>
      </c>
      <c r="P1645" s="5">
        <f t="shared" si="1967"/>
        <v>0.13477412614722345</v>
      </c>
      <c r="Q1645" s="5">
        <f t="shared" si="1968"/>
        <v>6.6931847350836945E-2</v>
      </c>
      <c r="R1645" s="5">
        <f t="shared" si="1969"/>
        <v>6.7845374801688341E-2</v>
      </c>
      <c r="S1645" s="5">
        <f t="shared" si="1970"/>
        <v>3.8270096033721994E-2</v>
      </c>
      <c r="T1645" s="5">
        <f t="shared" si="1971"/>
        <v>7.1574970846392263E-2</v>
      </c>
      <c r="U1645" s="5">
        <f t="shared" si="1972"/>
        <v>7.2061765300393182E-2</v>
      </c>
      <c r="V1645" s="5">
        <f t="shared" si="1973"/>
        <v>4.8298101664159916E-3</v>
      </c>
      <c r="W1645" s="5">
        <f t="shared" si="1974"/>
        <v>2.3697154935105613E-2</v>
      </c>
      <c r="X1645" s="5">
        <f t="shared" si="1975"/>
        <v>2.5341048256625115E-2</v>
      </c>
      <c r="Y1645" s="5">
        <f t="shared" si="1976"/>
        <v>1.3549489981037267E-2</v>
      </c>
      <c r="Z1645" s="5">
        <f t="shared" si="1977"/>
        <v>2.4183956844138901E-2</v>
      </c>
      <c r="AA1645" s="5">
        <f t="shared" si="1978"/>
        <v>2.5686918632717267E-2</v>
      </c>
      <c r="AB1645" s="5">
        <f t="shared" si="1979"/>
        <v>1.3641642537989962E-2</v>
      </c>
      <c r="AC1645" s="5">
        <f t="shared" si="1980"/>
        <v>3.4286495519821768E-4</v>
      </c>
      <c r="AD1645" s="5">
        <f t="shared" si="1981"/>
        <v>6.2924658542019701E-3</v>
      </c>
      <c r="AE1645" s="5">
        <f t="shared" si="1982"/>
        <v>6.7289799683198648E-3</v>
      </c>
      <c r="AF1645" s="5">
        <f t="shared" si="1983"/>
        <v>3.5978877329793982E-3</v>
      </c>
      <c r="AG1645" s="5">
        <f t="shared" si="1984"/>
        <v>1.2824921657336799E-3</v>
      </c>
      <c r="AH1645" s="5">
        <f t="shared" si="1985"/>
        <v>6.4654050148819243E-3</v>
      </c>
      <c r="AI1645" s="5">
        <f t="shared" si="1986"/>
        <v>6.867210920659725E-3</v>
      </c>
      <c r="AJ1645" s="5">
        <f t="shared" si="1987"/>
        <v>3.6469939408497695E-3</v>
      </c>
      <c r="AK1645" s="5">
        <f t="shared" si="1988"/>
        <v>1.2912146292736041E-3</v>
      </c>
      <c r="AL1645" s="5">
        <f t="shared" si="1989"/>
        <v>1.5577440729476596E-5</v>
      </c>
      <c r="AM1645" s="5">
        <f t="shared" si="1990"/>
        <v>1.3367048199576211E-3</v>
      </c>
      <c r="AN1645" s="5">
        <f t="shared" si="1991"/>
        <v>1.429433256446677E-3</v>
      </c>
      <c r="AO1645" s="5">
        <f t="shared" si="1992"/>
        <v>7.6429717471226423E-4</v>
      </c>
      <c r="AP1645" s="5">
        <f t="shared" si="1993"/>
        <v>2.7243905635964912E-4</v>
      </c>
      <c r="AQ1645" s="5">
        <f t="shared" si="1994"/>
        <v>7.283460074748957E-5</v>
      </c>
      <c r="AR1645" s="5">
        <f t="shared" si="1995"/>
        <v>1.3827832153642348E-3</v>
      </c>
      <c r="AS1645" s="5">
        <f t="shared" si="1996"/>
        <v>1.4687191251896634E-3</v>
      </c>
      <c r="AT1645" s="5">
        <f t="shared" si="1997"/>
        <v>7.79997849529033E-4</v>
      </c>
      <c r="AU1645" s="5">
        <f t="shared" si="1998"/>
        <v>2.7615747392197986E-4</v>
      </c>
      <c r="AV1645" s="5">
        <f t="shared" si="1999"/>
        <v>7.3329962174591509E-5</v>
      </c>
      <c r="AW1645" s="5">
        <f t="shared" si="2000"/>
        <v>4.9148087801813748E-7</v>
      </c>
      <c r="AX1645" s="5">
        <f t="shared" si="2001"/>
        <v>2.3662951550553675E-4</v>
      </c>
      <c r="AY1645" s="5">
        <f t="shared" si="2002"/>
        <v>2.5304472151989593E-4</v>
      </c>
      <c r="AZ1645" s="5">
        <f t="shared" si="2003"/>
        <v>1.3529933269796056E-4</v>
      </c>
      <c r="BA1645" s="5">
        <f t="shared" si="2004"/>
        <v>4.8228390403509772E-5</v>
      </c>
      <c r="BB1645" s="5">
        <f t="shared" si="2005"/>
        <v>1.2893509494088661E-5</v>
      </c>
      <c r="BC1645" s="5">
        <f t="shared" si="2006"/>
        <v>2.7575888091352327E-6</v>
      </c>
      <c r="BD1645" s="5">
        <f t="shared" si="2007"/>
        <v>2.4645135871764745E-4</v>
      </c>
      <c r="BE1645" s="5">
        <f t="shared" si="2008"/>
        <v>2.6176758580501153E-4</v>
      </c>
      <c r="BF1645" s="5">
        <f t="shared" si="2009"/>
        <v>1.3901783567906424E-4</v>
      </c>
      <c r="BG1645" s="5">
        <f t="shared" si="2010"/>
        <v>4.9219128430176891E-5</v>
      </c>
      <c r="BH1645" s="5">
        <f t="shared" si="2011"/>
        <v>1.3069488124992469E-5</v>
      </c>
      <c r="BI1645" s="5">
        <f t="shared" si="2012"/>
        <v>2.7763436744579571E-6</v>
      </c>
      <c r="BJ1645" s="8">
        <f t="shared" si="2013"/>
        <v>0.34959212382062826</v>
      </c>
      <c r="BK1645" s="8">
        <f t="shared" si="2014"/>
        <v>0.29714255825785441</v>
      </c>
      <c r="BL1645" s="8">
        <f t="shared" si="2015"/>
        <v>0.32908820129425193</v>
      </c>
      <c r="BM1645" s="8">
        <f t="shared" si="2016"/>
        <v>0.35862628897150772</v>
      </c>
      <c r="BN1645" s="8">
        <f t="shared" si="2017"/>
        <v>0.64112799800472375</v>
      </c>
    </row>
    <row r="1646" spans="1:66" x14ac:dyDescent="0.25">
      <c r="A1646" t="s">
        <v>13</v>
      </c>
      <c r="B1646" t="s">
        <v>45</v>
      </c>
      <c r="C1646" t="s">
        <v>43</v>
      </c>
      <c r="D1646" s="7" t="s">
        <v>575</v>
      </c>
      <c r="E1646">
        <f>VLOOKUP(A1646,home!$A$2:$E$405,3,FALSE)</f>
        <v>1.76143790849673</v>
      </c>
      <c r="F1646">
        <f>VLOOKUP(B1646,home!$B$2:$E$405,3,FALSE)</f>
        <v>0.9</v>
      </c>
      <c r="G1646">
        <f>VLOOKUP(C1646,away!$B$2:$E$405,4,FALSE)</f>
        <v>0.8</v>
      </c>
      <c r="H1646">
        <f>VLOOKUP(A1646,away!$A$2:$E$405,3,FALSE)</f>
        <v>1.3562091503267999</v>
      </c>
      <c r="I1646">
        <f>VLOOKUP(C1646,away!$B$2:$E$405,3,FALSE)</f>
        <v>1.1000000000000001</v>
      </c>
      <c r="J1646">
        <f>VLOOKUP(B1646,home!$B$2:$E$405,4,FALSE)</f>
        <v>0.91</v>
      </c>
      <c r="K1646" s="3">
        <f t="shared" si="1962"/>
        <v>1.2682352941176456</v>
      </c>
      <c r="L1646" s="3">
        <f t="shared" si="1963"/>
        <v>1.3575653594771269</v>
      </c>
      <c r="M1646" s="5">
        <f t="shared" si="1964"/>
        <v>7.2381781094796815E-2</v>
      </c>
      <c r="N1646" s="5">
        <f t="shared" si="1965"/>
        <v>9.1797129435518682E-2</v>
      </c>
      <c r="O1646" s="5">
        <f t="shared" si="1966"/>
        <v>9.826299867155254E-2</v>
      </c>
      <c r="P1646" s="5">
        <f t="shared" si="1967"/>
        <v>0.12462060302109826</v>
      </c>
      <c r="Q1646" s="5">
        <f t="shared" si="1968"/>
        <v>5.8210179724405321E-2</v>
      </c>
      <c r="R1646" s="5">
        <f t="shared" si="1969"/>
        <v>6.6699221557423333E-2</v>
      </c>
      <c r="S1646" s="5">
        <f t="shared" si="1970"/>
        <v>5.3640206355942265E-2</v>
      </c>
      <c r="T1646" s="5">
        <f t="shared" si="1971"/>
        <v>7.9024123562790455E-2</v>
      </c>
      <c r="U1646" s="5">
        <f t="shared" si="1972"/>
        <v>8.4590306869296805E-2</v>
      </c>
      <c r="V1646" s="5">
        <f t="shared" si="1973"/>
        <v>1.0261444801817836E-2</v>
      </c>
      <c r="W1646" s="5">
        <f t="shared" si="1974"/>
        <v>2.4608068134474057E-2</v>
      </c>
      <c r="X1646" s="5">
        <f t="shared" si="1975"/>
        <v>3.3407060863014905E-2</v>
      </c>
      <c r="Y1646" s="5">
        <f t="shared" si="1976"/>
        <v>2.2676134294786543E-2</v>
      </c>
      <c r="Z1646" s="5">
        <f t="shared" si="1977"/>
        <v>3.0182850896815994E-2</v>
      </c>
      <c r="AA1646" s="5">
        <f t="shared" si="1978"/>
        <v>3.8278956784432473E-2</v>
      </c>
      <c r="AB1646" s="5">
        <f t="shared" si="1979"/>
        <v>2.4273362008010686E-2</v>
      </c>
      <c r="AC1646" s="5">
        <f t="shared" si="1980"/>
        <v>1.1042034850899268E-3</v>
      </c>
      <c r="AD1646" s="5">
        <f t="shared" si="1981"/>
        <v>7.8022051320479442E-3</v>
      </c>
      <c r="AE1646" s="5">
        <f t="shared" si="1982"/>
        <v>1.059200341480295E-2</v>
      </c>
      <c r="AF1646" s="5">
        <f t="shared" si="1983"/>
        <v>7.1896684616999619E-3</v>
      </c>
      <c r="AG1646" s="5">
        <f t="shared" si="1984"/>
        <v>3.253481616576358E-3</v>
      </c>
      <c r="AH1646" s="5">
        <f t="shared" si="1985"/>
        <v>1.0243798206945131E-2</v>
      </c>
      <c r="AI1646" s="5">
        <f t="shared" si="1986"/>
        <v>1.2991546431866868E-2</v>
      </c>
      <c r="AJ1646" s="5">
        <f t="shared" si="1987"/>
        <v>8.2381688550308644E-3</v>
      </c>
      <c r="AK1646" s="5">
        <f t="shared" si="1988"/>
        <v>3.4826455002836313E-3</v>
      </c>
      <c r="AL1646" s="5">
        <f t="shared" si="1989"/>
        <v>7.6044829010043168E-5</v>
      </c>
      <c r="AM1646" s="5">
        <f t="shared" si="1990"/>
        <v>1.9790063840818056E-3</v>
      </c>
      <c r="AN1646" s="5">
        <f t="shared" si="1991"/>
        <v>2.6866305132135452E-3</v>
      </c>
      <c r="AO1646" s="5">
        <f t="shared" si="1992"/>
        <v>1.8236382592264823E-3</v>
      </c>
      <c r="AP1646" s="5">
        <f t="shared" si="1993"/>
        <v>8.2523604298101417E-4</v>
      </c>
      <c r="AQ1646" s="5">
        <f t="shared" si="1994"/>
        <v>2.8007796633575051E-4</v>
      </c>
      <c r="AR1646" s="5">
        <f t="shared" si="1995"/>
        <v>2.7813251190445228E-3</v>
      </c>
      <c r="AS1646" s="5">
        <f t="shared" si="1996"/>
        <v>3.5273746803882264E-3</v>
      </c>
      <c r="AT1646" s="5">
        <f t="shared" si="1997"/>
        <v>2.2367705326226494E-3</v>
      </c>
      <c r="AU1646" s="5">
        <f t="shared" si="1998"/>
        <v>9.4558377810478932E-4</v>
      </c>
      <c r="AV1646" s="5">
        <f t="shared" si="1999"/>
        <v>2.9980568023440059E-4</v>
      </c>
      <c r="AW1646" s="5">
        <f t="shared" si="2000"/>
        <v>3.6368699356419787E-6</v>
      </c>
      <c r="AX1646" s="5">
        <f t="shared" si="2001"/>
        <v>4.1830762392944753E-4</v>
      </c>
      <c r="AY1646" s="5">
        <f t="shared" si="2002"/>
        <v>5.6787993985180313E-4</v>
      </c>
      <c r="AZ1646" s="5">
        <f t="shared" si="2003"/>
        <v>3.854670673423812E-4</v>
      </c>
      <c r="BA1646" s="5">
        <f t="shared" si="2004"/>
        <v>1.7443224594775129E-4</v>
      </c>
      <c r="BB1646" s="5">
        <f t="shared" si="2005"/>
        <v>5.9200793668615389E-5</v>
      </c>
      <c r="BC1646" s="5">
        <f t="shared" si="2006"/>
        <v>1.6073789347613013E-5</v>
      </c>
      <c r="BD1646" s="5">
        <f t="shared" si="2007"/>
        <v>6.2930510584307338E-4</v>
      </c>
      <c r="BE1646" s="5">
        <f t="shared" si="2008"/>
        <v>7.9810694599862625E-4</v>
      </c>
      <c r="BF1646" s="5">
        <f t="shared" si="2009"/>
        <v>5.0609369869795192E-4</v>
      </c>
      <c r="BG1646" s="5">
        <f t="shared" si="2010"/>
        <v>2.1394863027309467E-4</v>
      </c>
      <c r="BH1646" s="5">
        <f t="shared" si="2011"/>
        <v>6.7834301010116424E-5</v>
      </c>
      <c r="BI1646" s="5">
        <f t="shared" si="2012"/>
        <v>1.7205970938565979E-5</v>
      </c>
      <c r="BJ1646" s="8">
        <f t="shared" si="2013"/>
        <v>0.34777600526604335</v>
      </c>
      <c r="BK1646" s="8">
        <f t="shared" si="2014"/>
        <v>0.26265216352760695</v>
      </c>
      <c r="BL1646" s="8">
        <f t="shared" si="2015"/>
        <v>0.35908435932799843</v>
      </c>
      <c r="BM1646" s="8">
        <f t="shared" si="2016"/>
        <v>0.48715922244375359</v>
      </c>
      <c r="BN1646" s="8">
        <f t="shared" si="2017"/>
        <v>0.51197191350479498</v>
      </c>
    </row>
    <row r="1647" spans="1:66" x14ac:dyDescent="0.25">
      <c r="A1647" t="s">
        <v>13</v>
      </c>
      <c r="B1647" t="s">
        <v>228</v>
      </c>
      <c r="C1647" t="s">
        <v>44</v>
      </c>
      <c r="D1647" s="7" t="s">
        <v>575</v>
      </c>
      <c r="E1647">
        <f>VLOOKUP(A1647,home!$A$2:$E$405,3,FALSE)</f>
        <v>1.76143790849673</v>
      </c>
      <c r="F1647">
        <f>VLOOKUP(B1647,home!$B$2:$E$405,3,FALSE)</f>
        <v>1.07</v>
      </c>
      <c r="G1647">
        <f>VLOOKUP(C1647,away!$B$2:$E$405,4,FALSE)</f>
        <v>1.1399999999999999</v>
      </c>
      <c r="H1647">
        <f>VLOOKUP(A1647,away!$A$2:$E$405,3,FALSE)</f>
        <v>1.3562091503267999</v>
      </c>
      <c r="I1647">
        <f>VLOOKUP(C1647,away!$B$2:$E$405,3,FALSE)</f>
        <v>0.56999999999999995</v>
      </c>
      <c r="J1647">
        <f>VLOOKUP(B1647,home!$B$2:$E$405,4,FALSE)</f>
        <v>1.08</v>
      </c>
      <c r="K1647" s="3">
        <f t="shared" si="1962"/>
        <v>2.148601960784311</v>
      </c>
      <c r="L1647" s="3">
        <f t="shared" si="1963"/>
        <v>0.83488235294117796</v>
      </c>
      <c r="M1647" s="5">
        <f t="shared" si="1964"/>
        <v>5.061616366264967E-2</v>
      </c>
      <c r="N1647" s="5">
        <f t="shared" si="1965"/>
        <v>0.10875398849294866</v>
      </c>
      <c r="O1647" s="5">
        <f t="shared" si="1966"/>
        <v>4.2258541815528711E-2</v>
      </c>
      <c r="P1647" s="5">
        <f t="shared" si="1967"/>
        <v>9.0796785804730787E-2</v>
      </c>
      <c r="Q1647" s="5">
        <f t="shared" si="1968"/>
        <v>0.11683451645953197</v>
      </c>
      <c r="R1647" s="5">
        <f t="shared" si="1969"/>
        <v>1.7640455411405881E-2</v>
      </c>
      <c r="S1647" s="5">
        <f t="shared" si="1970"/>
        <v>4.0718496404704603E-2</v>
      </c>
      <c r="T1647" s="5">
        <f t="shared" si="1971"/>
        <v>9.7543076006478838E-2</v>
      </c>
      <c r="U1647" s="5">
        <f t="shared" si="1972"/>
        <v>3.7902317086074888E-2</v>
      </c>
      <c r="V1647" s="5">
        <f t="shared" si="1973"/>
        <v>8.1157838586227698E-3</v>
      </c>
      <c r="W1647" s="5">
        <f t="shared" si="1974"/>
        <v>8.3676957050745751E-2</v>
      </c>
      <c r="X1647" s="5">
        <f t="shared" si="1975"/>
        <v>6.9860414789484515E-2</v>
      </c>
      <c r="Y1647" s="5">
        <f t="shared" si="1976"/>
        <v>2.9162613738445746E-2</v>
      </c>
      <c r="Z1647" s="5">
        <f t="shared" si="1977"/>
        <v>4.9092349736094935E-3</v>
      </c>
      <c r="AA1647" s="5">
        <f t="shared" si="1978"/>
        <v>1.0547991890248272E-2</v>
      </c>
      <c r="AB1647" s="5">
        <f t="shared" si="1979"/>
        <v>1.1331718028862226E-2</v>
      </c>
      <c r="AC1647" s="5">
        <f t="shared" si="1980"/>
        <v>9.0989596421229473E-4</v>
      </c>
      <c r="AD1647" s="5">
        <f t="shared" si="1981"/>
        <v>4.4947118497924231E-2</v>
      </c>
      <c r="AE1647" s="5">
        <f t="shared" si="1982"/>
        <v>3.7525556049472927E-2</v>
      </c>
      <c r="AF1647" s="5">
        <f t="shared" si="1983"/>
        <v>1.5664712265005005E-2</v>
      </c>
      <c r="AG1647" s="5">
        <f t="shared" si="1984"/>
        <v>4.3593972779846363E-3</v>
      </c>
      <c r="AH1647" s="5">
        <f t="shared" si="1985"/>
        <v>1.0246584114770537E-3</v>
      </c>
      <c r="AI1647" s="5">
        <f t="shared" si="1986"/>
        <v>2.2015830720337349E-3</v>
      </c>
      <c r="AJ1647" s="5">
        <f t="shared" si="1987"/>
        <v>2.3651628527006151E-3</v>
      </c>
      <c r="AK1647" s="5">
        <f t="shared" si="1988"/>
        <v>1.6939311809622522E-3</v>
      </c>
      <c r="AL1647" s="5">
        <f t="shared" si="1989"/>
        <v>6.5287942024050237E-5</v>
      </c>
      <c r="AM1647" s="5">
        <f t="shared" si="1990"/>
        <v>1.9314693387248959E-2</v>
      </c>
      <c r="AN1647" s="5">
        <f t="shared" si="1991"/>
        <v>1.6125496661483822E-2</v>
      </c>
      <c r="AO1647" s="5">
        <f t="shared" si="1992"/>
        <v>6.7314462975423608E-3</v>
      </c>
      <c r="AP1647" s="5">
        <f t="shared" si="1993"/>
        <v>1.8733219078631157E-3</v>
      </c>
      <c r="AQ1647" s="5">
        <f t="shared" si="1994"/>
        <v>3.9100085056325358E-4</v>
      </c>
      <c r="AR1647" s="5">
        <f t="shared" si="1995"/>
        <v>1.7109384510698652E-4</v>
      </c>
      <c r="AS1647" s="5">
        <f t="shared" si="1996"/>
        <v>3.676125710749984E-4</v>
      </c>
      <c r="AT1647" s="5">
        <f t="shared" si="1997"/>
        <v>3.9492654551035177E-4</v>
      </c>
      <c r="AU1647" s="5">
        <f t="shared" si="1998"/>
        <v>2.828466500164388E-4</v>
      </c>
      <c r="AV1647" s="5">
        <f t="shared" si="1999"/>
        <v>1.5193121670664854E-4</v>
      </c>
      <c r="AW1647" s="5">
        <f t="shared" si="2000"/>
        <v>3.2532072204676558E-6</v>
      </c>
      <c r="AX1647" s="5">
        <f t="shared" si="2001"/>
        <v>6.9165980139651384E-3</v>
      </c>
      <c r="AY1647" s="5">
        <f t="shared" si="2002"/>
        <v>5.7745456242474938E-3</v>
      </c>
      <c r="AZ1647" s="5">
        <f t="shared" si="2003"/>
        <v>2.4105331189689652E-3</v>
      </c>
      <c r="BA1647" s="5">
        <f t="shared" si="2004"/>
        <v>6.7083718740248207E-4</v>
      </c>
      <c r="BB1647" s="5">
        <f t="shared" si="2005"/>
        <v>1.4001753236475651E-4</v>
      </c>
      <c r="BC1647" s="5">
        <f t="shared" si="2006"/>
        <v>2.33796333747411E-5</v>
      </c>
      <c r="BD1647" s="5">
        <f t="shared" si="2007"/>
        <v>2.3807205329445715E-5</v>
      </c>
      <c r="BE1647" s="5">
        <f t="shared" si="2008"/>
        <v>5.1152208051641759E-5</v>
      </c>
      <c r="BF1647" s="5">
        <f t="shared" si="2009"/>
        <v>5.4952867259102259E-5</v>
      </c>
      <c r="BG1647" s="5">
        <f t="shared" si="2010"/>
        <v>3.9357279447875697E-5</v>
      </c>
      <c r="BH1647" s="5">
        <f t="shared" si="2011"/>
        <v>2.1140781948210447E-5</v>
      </c>
      <c r="BI1647" s="5">
        <f t="shared" si="2012"/>
        <v>9.0846251092877089E-6</v>
      </c>
      <c r="BJ1647" s="8">
        <f t="shared" si="2013"/>
        <v>0.66870022084304737</v>
      </c>
      <c r="BK1647" s="8">
        <f t="shared" si="2014"/>
        <v>0.19699695926119165</v>
      </c>
      <c r="BL1647" s="8">
        <f t="shared" si="2015"/>
        <v>0.12853426554485459</v>
      </c>
      <c r="BM1647" s="8">
        <f t="shared" si="2016"/>
        <v>0.56646893655888075</v>
      </c>
      <c r="BN1647" s="8">
        <f t="shared" si="2017"/>
        <v>0.42690045164679569</v>
      </c>
    </row>
    <row r="1648" spans="1:66" x14ac:dyDescent="0.25">
      <c r="A1648" t="s">
        <v>13</v>
      </c>
      <c r="B1648" t="s">
        <v>52</v>
      </c>
      <c r="C1648" t="s">
        <v>55</v>
      </c>
      <c r="D1648" s="7" t="s">
        <v>575</v>
      </c>
      <c r="E1648">
        <f>VLOOKUP(A1648,home!$A$2:$E$405,3,FALSE)</f>
        <v>1.76143790849673</v>
      </c>
      <c r="F1648">
        <f>VLOOKUP(B1648,home!$B$2:$E$405,3,FALSE)</f>
        <v>1.44</v>
      </c>
      <c r="G1648">
        <f>VLOOKUP(C1648,away!$B$2:$E$405,4,FALSE)</f>
        <v>1.17</v>
      </c>
      <c r="H1648">
        <f>VLOOKUP(A1648,away!$A$2:$E$405,3,FALSE)</f>
        <v>1.3562091503267999</v>
      </c>
      <c r="I1648">
        <f>VLOOKUP(C1648,away!$B$2:$E$405,3,FALSE)</f>
        <v>0.56999999999999995</v>
      </c>
      <c r="J1648">
        <f>VLOOKUP(B1648,home!$B$2:$E$405,4,FALSE)</f>
        <v>0.74</v>
      </c>
      <c r="K1648" s="3">
        <f t="shared" si="1962"/>
        <v>2.9676705882352903</v>
      </c>
      <c r="L1648" s="3">
        <f t="shared" si="1963"/>
        <v>0.57204901960784416</v>
      </c>
      <c r="M1648" s="5">
        <f t="shared" si="1964"/>
        <v>2.9021463332172513E-2</v>
      </c>
      <c r="N1648" s="5">
        <f t="shared" si="1965"/>
        <v>8.6126143158437307E-2</v>
      </c>
      <c r="O1648" s="5">
        <f t="shared" si="1966"/>
        <v>1.6601699646754283E-2</v>
      </c>
      <c r="P1648" s="5">
        <f t="shared" si="1967"/>
        <v>4.9268375756388899E-2</v>
      </c>
      <c r="Q1648" s="5">
        <f t="shared" si="1968"/>
        <v>0.12779701096471827</v>
      </c>
      <c r="R1648" s="5">
        <f t="shared" si="1969"/>
        <v>4.7484930033748407E-3</v>
      </c>
      <c r="S1648" s="5">
        <f t="shared" si="1970"/>
        <v>2.0910152099237887E-2</v>
      </c>
      <c r="T1648" s="5">
        <f t="shared" si="1971"/>
        <v>7.3106154831179992E-2</v>
      </c>
      <c r="U1648" s="5">
        <f t="shared" si="1972"/>
        <v>1.4091963024556573E-2</v>
      </c>
      <c r="V1648" s="5">
        <f t="shared" si="1973"/>
        <v>3.9442426108986812E-3</v>
      </c>
      <c r="W1648" s="5">
        <f t="shared" si="1974"/>
        <v>0.12641981023479243</v>
      </c>
      <c r="X1648" s="5">
        <f t="shared" si="1975"/>
        <v>7.2318328503822707E-2</v>
      </c>
      <c r="Y1648" s="5">
        <f t="shared" si="1976"/>
        <v>2.0684814460144894E-2</v>
      </c>
      <c r="Z1648" s="5">
        <f t="shared" si="1977"/>
        <v>9.0545692239842827E-4</v>
      </c>
      <c r="AA1648" s="5">
        <f t="shared" si="1978"/>
        <v>2.6870978775158593E-3</v>
      </c>
      <c r="AB1648" s="5">
        <f t="shared" si="1979"/>
        <v>3.9872106694066453E-3</v>
      </c>
      <c r="AC1648" s="5">
        <f t="shared" si="1980"/>
        <v>4.1849721877370622E-4</v>
      </c>
      <c r="AD1648" s="5">
        <f t="shared" si="1981"/>
        <v>9.3793088151020068E-2</v>
      </c>
      <c r="AE1648" s="5">
        <f t="shared" si="1982"/>
        <v>5.3654244122783135E-2</v>
      </c>
      <c r="AF1648" s="5">
        <f t="shared" si="1983"/>
        <v>1.5346428874119012E-2</v>
      </c>
      <c r="AG1648" s="5">
        <f t="shared" si="1984"/>
        <v>2.9263031973070976E-3</v>
      </c>
      <c r="AH1648" s="5">
        <f t="shared" si="1985"/>
        <v>1.2949143618878919E-4</v>
      </c>
      <c r="AI1648" s="5">
        <f t="shared" si="1986"/>
        <v>3.8428792660581657E-4</v>
      </c>
      <c r="AJ1648" s="5">
        <f t="shared" si="1987"/>
        <v>5.7021998860100191E-4</v>
      </c>
      <c r="AK1648" s="5">
        <f t="shared" si="1988"/>
        <v>5.6407502966501863E-4</v>
      </c>
      <c r="AL1648" s="5">
        <f t="shared" si="1989"/>
        <v>2.8418523203396523E-5</v>
      </c>
      <c r="AM1648" s="5">
        <f t="shared" si="1990"/>
        <v>5.5669397817108411E-2</v>
      </c>
      <c r="AN1648" s="5">
        <f t="shared" si="1991"/>
        <v>3.1845624443435923E-2</v>
      </c>
      <c r="AO1648" s="5">
        <f t="shared" si="1992"/>
        <v>9.1086291208335585E-3</v>
      </c>
      <c r="AP1648" s="5">
        <f t="shared" si="1993"/>
        <v>1.7368607861814322E-3</v>
      </c>
      <c r="AQ1648" s="5">
        <f t="shared" si="1994"/>
        <v>2.4839237748259943E-4</v>
      </c>
      <c r="AR1648" s="5">
        <f t="shared" si="1995"/>
        <v>1.4815089823881717E-5</v>
      </c>
      <c r="AS1648" s="5">
        <f t="shared" si="1996"/>
        <v>4.396630633239772E-5</v>
      </c>
      <c r="AT1648" s="5">
        <f t="shared" si="1997"/>
        <v>6.5238757087999864E-5</v>
      </c>
      <c r="AU1648" s="5">
        <f t="shared" si="1998"/>
        <v>6.4535713541027918E-5</v>
      </c>
      <c r="AV1648" s="5">
        <f t="shared" si="1999"/>
        <v>4.7880184741621641E-5</v>
      </c>
      <c r="AW1648" s="5">
        <f t="shared" si="2000"/>
        <v>1.3401331279858876E-6</v>
      </c>
      <c r="AX1648" s="5">
        <f t="shared" si="2001"/>
        <v>2.7534739094433738E-2</v>
      </c>
      <c r="AY1648" s="5">
        <f t="shared" si="2002"/>
        <v>1.5751220504128596E-2</v>
      </c>
      <c r="AZ1648" s="5">
        <f t="shared" si="2003"/>
        <v>4.5052351235068686E-3</v>
      </c>
      <c r="BA1648" s="5">
        <f t="shared" si="2004"/>
        <v>8.5907177850164291E-4</v>
      </c>
      <c r="BB1648" s="5">
        <f t="shared" si="2005"/>
        <v>1.2285779216615798E-4</v>
      </c>
      <c r="BC1648" s="5">
        <f t="shared" si="2006"/>
        <v>1.4056135911966994E-5</v>
      </c>
      <c r="BD1648" s="5">
        <f t="shared" si="2007"/>
        <v>1.4124929348589469E-6</v>
      </c>
      <c r="BE1648" s="5">
        <f t="shared" si="2008"/>
        <v>4.1918137388710428E-6</v>
      </c>
      <c r="BF1648" s="5">
        <f t="shared" si="2009"/>
        <v>6.2199611721041003E-6</v>
      </c>
      <c r="BG1648" s="5">
        <f t="shared" si="2010"/>
        <v>6.1529319434729463E-6</v>
      </c>
      <c r="BH1648" s="5">
        <f t="shared" si="2011"/>
        <v>4.5649687900145173E-6</v>
      </c>
      <c r="BI1648" s="5">
        <f t="shared" si="2012"/>
        <v>2.7094647228676237E-6</v>
      </c>
      <c r="BJ1648" s="8">
        <f t="shared" si="2013"/>
        <v>0.81956841147201587</v>
      </c>
      <c r="BK1648" s="8">
        <f t="shared" si="2014"/>
        <v>0.11934237004480368</v>
      </c>
      <c r="BL1648" s="8">
        <f t="shared" si="2015"/>
        <v>4.4026226287497944E-2</v>
      </c>
      <c r="BM1648" s="8">
        <f t="shared" si="2016"/>
        <v>0.65452939849386926</v>
      </c>
      <c r="BN1648" s="8">
        <f t="shared" si="2017"/>
        <v>0.31356318586184612</v>
      </c>
    </row>
    <row r="1649" spans="1:66" x14ac:dyDescent="0.25">
      <c r="A1649" t="s">
        <v>13</v>
      </c>
      <c r="B1649" t="s">
        <v>51</v>
      </c>
      <c r="C1649" t="s">
        <v>53</v>
      </c>
      <c r="D1649" s="7" t="s">
        <v>575</v>
      </c>
      <c r="E1649">
        <f>VLOOKUP(A1649,home!$A$2:$E$405,3,FALSE)</f>
        <v>1.76143790849673</v>
      </c>
      <c r="F1649">
        <f>VLOOKUP(B1649,home!$B$2:$E$405,3,FALSE)</f>
        <v>0.83</v>
      </c>
      <c r="G1649">
        <f>VLOOKUP(C1649,away!$B$2:$E$405,4,FALSE)</f>
        <v>0.9</v>
      </c>
      <c r="H1649">
        <f>VLOOKUP(A1649,away!$A$2:$E$405,3,FALSE)</f>
        <v>1.3562091503267999</v>
      </c>
      <c r="I1649">
        <f>VLOOKUP(C1649,away!$B$2:$E$405,3,FALSE)</f>
        <v>0.43</v>
      </c>
      <c r="J1649">
        <f>VLOOKUP(B1649,home!$B$2:$E$405,4,FALSE)</f>
        <v>0.91</v>
      </c>
      <c r="K1649" s="3">
        <f t="shared" si="1962"/>
        <v>1.3157941176470573</v>
      </c>
      <c r="L1649" s="3">
        <f t="shared" si="1963"/>
        <v>0.53068464052287678</v>
      </c>
      <c r="M1649" s="5">
        <f t="shared" si="1964"/>
        <v>0.1577918123492083</v>
      </c>
      <c r="N1649" s="5">
        <f t="shared" si="1965"/>
        <v>0.20762153850195655</v>
      </c>
      <c r="O1649" s="5">
        <f t="shared" si="1966"/>
        <v>8.373769121399284E-2</v>
      </c>
      <c r="P1649" s="5">
        <f t="shared" si="1967"/>
        <v>0.11018156152471745</v>
      </c>
      <c r="Q1649" s="5">
        <f t="shared" si="1968"/>
        <v>0.13659359952885328</v>
      </c>
      <c r="R1649" s="5">
        <f t="shared" si="1969"/>
        <v>2.2219153280056723E-2</v>
      </c>
      <c r="S1649" s="5">
        <f t="shared" si="1970"/>
        <v>1.9234167348870696E-2</v>
      </c>
      <c r="T1649" s="5">
        <f t="shared" si="1971"/>
        <v>7.2488125263695288E-2</v>
      </c>
      <c r="U1649" s="5">
        <f t="shared" si="1972"/>
        <v>2.9235831184996952E-2</v>
      </c>
      <c r="V1649" s="5">
        <f t="shared" si="1973"/>
        <v>1.4922972530667358E-3</v>
      </c>
      <c r="W1649" s="5">
        <f t="shared" si="1974"/>
        <v>5.9909684922767666E-2</v>
      </c>
      <c r="X1649" s="5">
        <f t="shared" si="1975"/>
        <v>3.179314960707777E-2</v>
      </c>
      <c r="Y1649" s="5">
        <f t="shared" si="1976"/>
        <v>8.4360680851610532E-3</v>
      </c>
      <c r="Z1649" s="5">
        <f t="shared" si="1977"/>
        <v>3.9304544570498675E-3</v>
      </c>
      <c r="AA1649" s="5">
        <f t="shared" si="1978"/>
        <v>5.1716688542658732E-3</v>
      </c>
      <c r="AB1649" s="5">
        <f t="shared" si="1979"/>
        <v>3.4024257284307672E-3</v>
      </c>
      <c r="AC1649" s="5">
        <f t="shared" si="1980"/>
        <v>6.5126811379657566E-5</v>
      </c>
      <c r="AD1649" s="5">
        <f t="shared" si="1981"/>
        <v>1.9707202752866575E-2</v>
      </c>
      <c r="AE1649" s="5">
        <f t="shared" si="1982"/>
        <v>1.0458309808616447E-2</v>
      </c>
      <c r="AF1649" s="5">
        <f t="shared" si="1983"/>
        <v>2.7750321906312475E-3</v>
      </c>
      <c r="AG1649" s="5">
        <f t="shared" si="1984"/>
        <v>4.9088898684151831E-4</v>
      </c>
      <c r="AH1649" s="5">
        <f t="shared" si="1985"/>
        <v>5.2145795265776172E-4</v>
      </c>
      <c r="AI1649" s="5">
        <f t="shared" si="1986"/>
        <v>6.8613130670736055E-4</v>
      </c>
      <c r="AJ1649" s="5">
        <f t="shared" si="1987"/>
        <v>4.5140376864951704E-4</v>
      </c>
      <c r="AK1649" s="5">
        <f t="shared" si="1988"/>
        <v>1.9798480782424923E-4</v>
      </c>
      <c r="AL1649" s="5">
        <f t="shared" si="1989"/>
        <v>1.8190484456964694E-6</v>
      </c>
      <c r="AM1649" s="5">
        <f t="shared" si="1990"/>
        <v>5.186124291499946E-3</v>
      </c>
      <c r="AN1649" s="5">
        <f t="shared" si="1991"/>
        <v>2.7521965053416081E-3</v>
      </c>
      <c r="AO1649" s="5">
        <f t="shared" si="1992"/>
        <v>7.3027420654276449E-4</v>
      </c>
      <c r="AP1649" s="5">
        <f t="shared" si="1993"/>
        <v>1.2918176826075869E-4</v>
      </c>
      <c r="AQ1649" s="5">
        <f t="shared" si="1994"/>
        <v>1.7138695062892568E-5</v>
      </c>
      <c r="AR1649" s="5">
        <f t="shared" si="1995"/>
        <v>5.5345945230795924E-5</v>
      </c>
      <c r="AS1649" s="5">
        <f t="shared" si="1996"/>
        <v>7.2823869170297479E-5</v>
      </c>
      <c r="AT1649" s="5">
        <f t="shared" si="1997"/>
        <v>4.7910609339288167E-5</v>
      </c>
      <c r="AU1649" s="5">
        <f t="shared" si="1998"/>
        <v>2.1013499313840512E-5</v>
      </c>
      <c r="AV1649" s="5">
        <f t="shared" si="1999"/>
        <v>6.9123596970829558E-6</v>
      </c>
      <c r="AW1649" s="5">
        <f t="shared" si="2000"/>
        <v>3.5283058391237535E-8</v>
      </c>
      <c r="AX1649" s="5">
        <f t="shared" si="2001"/>
        <v>1.1373119726903575E-3</v>
      </c>
      <c r="AY1649" s="5">
        <f t="shared" si="2002"/>
        <v>6.0355399538954623E-4</v>
      </c>
      <c r="AZ1649" s="5">
        <f t="shared" si="2003"/>
        <v>1.6014841753972367E-4</v>
      </c>
      <c r="BA1649" s="5">
        <f t="shared" si="2004"/>
        <v>2.8329435130791949E-5</v>
      </c>
      <c r="BB1649" s="5">
        <f t="shared" si="2005"/>
        <v>3.7584990246501193E-6</v>
      </c>
      <c r="BC1649" s="5">
        <f t="shared" si="2006"/>
        <v>3.9891554076040635E-7</v>
      </c>
      <c r="BD1649" s="5">
        <f t="shared" si="2007"/>
        <v>4.8952071748672924E-6</v>
      </c>
      <c r="BE1649" s="5">
        <f t="shared" si="2008"/>
        <v>6.4410848053540529E-6</v>
      </c>
      <c r="BF1649" s="5">
        <f t="shared" si="2009"/>
        <v>4.2375707490753533E-6</v>
      </c>
      <c r="BG1649" s="5">
        <f t="shared" si="2010"/>
        <v>1.8585902215821946E-6</v>
      </c>
      <c r="BH1649" s="5">
        <f t="shared" si="2011"/>
        <v>6.1138052016854827E-7</v>
      </c>
      <c r="BI1649" s="5">
        <f t="shared" si="2012"/>
        <v>1.6089017841635475E-7</v>
      </c>
      <c r="BJ1649" s="8">
        <f t="shared" si="2013"/>
        <v>0.56102201635049109</v>
      </c>
      <c r="BK1649" s="8">
        <f t="shared" si="2014"/>
        <v>0.289370338331078</v>
      </c>
      <c r="BL1649" s="8">
        <f t="shared" si="2015"/>
        <v>0.14584595910398282</v>
      </c>
      <c r="BM1649" s="8">
        <f t="shared" si="2016"/>
        <v>0.28141989313148558</v>
      </c>
      <c r="BN1649" s="8">
        <f t="shared" si="2017"/>
        <v>0.71814535639878518</v>
      </c>
    </row>
    <row r="1650" spans="1:66" x14ac:dyDescent="0.25">
      <c r="A1650" t="s">
        <v>13</v>
      </c>
      <c r="B1650" t="s">
        <v>49</v>
      </c>
      <c r="C1650" t="s">
        <v>54</v>
      </c>
      <c r="D1650" s="7" t="s">
        <v>575</v>
      </c>
      <c r="E1650">
        <f>VLOOKUP(A1650,home!$A$2:$E$405,3,FALSE)</f>
        <v>1.76143790849673</v>
      </c>
      <c r="F1650">
        <f>VLOOKUP(B1650,home!$B$2:$E$405,3,FALSE)</f>
        <v>1.1000000000000001</v>
      </c>
      <c r="G1650">
        <f>VLOOKUP(C1650,away!$B$2:$E$405,4,FALSE)</f>
        <v>1.1399999999999999</v>
      </c>
      <c r="H1650">
        <f>VLOOKUP(A1650,away!$A$2:$E$405,3,FALSE)</f>
        <v>1.3562091503267999</v>
      </c>
      <c r="I1650">
        <f>VLOOKUP(C1650,away!$B$2:$E$405,3,FALSE)</f>
        <v>0.7</v>
      </c>
      <c r="J1650">
        <f>VLOOKUP(B1650,home!$B$2:$E$405,4,FALSE)</f>
        <v>0.73</v>
      </c>
      <c r="K1650" s="3">
        <f t="shared" si="1962"/>
        <v>2.2088431372548993</v>
      </c>
      <c r="L1650" s="3">
        <f t="shared" si="1963"/>
        <v>0.69302287581699473</v>
      </c>
      <c r="M1650" s="5">
        <f t="shared" si="1964"/>
        <v>5.4920641744524552E-2</v>
      </c>
      <c r="N1650" s="5">
        <f t="shared" si="1965"/>
        <v>0.12131108261102799</v>
      </c>
      <c r="O1650" s="5">
        <f t="shared" si="1966"/>
        <v>3.8061261083505292E-2</v>
      </c>
      <c r="P1650" s="5">
        <f t="shared" si="1967"/>
        <v>8.4071355339567652E-2</v>
      </c>
      <c r="Q1650" s="5">
        <f t="shared" si="1968"/>
        <v>0.13397857614916567</v>
      </c>
      <c r="R1650" s="5">
        <f t="shared" si="1969"/>
        <v>1.318866230665615E-2</v>
      </c>
      <c r="S1650" s="5">
        <f t="shared" si="1970"/>
        <v>3.2173662598072743E-2</v>
      </c>
      <c r="T1650" s="5">
        <f t="shared" si="1971"/>
        <v>9.2850218140761026E-2</v>
      </c>
      <c r="U1650" s="5">
        <f t="shared" si="1972"/>
        <v>2.9131686225629807E-2</v>
      </c>
      <c r="V1650" s="5">
        <f t="shared" si="1973"/>
        <v>5.4723068189113299E-3</v>
      </c>
      <c r="W1650" s="5">
        <f t="shared" si="1974"/>
        <v>9.8645886155422524E-2</v>
      </c>
      <c r="X1650" s="5">
        <f t="shared" si="1975"/>
        <v>6.8363855710946789E-2</v>
      </c>
      <c r="Y1650" s="5">
        <f t="shared" si="1976"/>
        <v>2.3688857943369206E-2</v>
      </c>
      <c r="Z1650" s="5">
        <f t="shared" si="1977"/>
        <v>3.0466815599793488E-3</v>
      </c>
      <c r="AA1650" s="5">
        <f t="shared" si="1978"/>
        <v>6.7296416551614353E-3</v>
      </c>
      <c r="AB1650" s="5">
        <f t="shared" si="1979"/>
        <v>7.4323613930940193E-3</v>
      </c>
      <c r="AC1650" s="5">
        <f t="shared" si="1980"/>
        <v>5.235557120307372E-4</v>
      </c>
      <c r="AD1650" s="5">
        <f t="shared" si="1981"/>
        <v>5.4473322163208278E-2</v>
      </c>
      <c r="AE1650" s="5">
        <f t="shared" si="1982"/>
        <v>3.7751258380852241E-2</v>
      </c>
      <c r="AF1650" s="5">
        <f t="shared" si="1983"/>
        <v>1.3081242824404319E-2</v>
      </c>
      <c r="AG1650" s="5">
        <f t="shared" si="1984"/>
        <v>3.0218668404763697E-3</v>
      </c>
      <c r="AH1650" s="5">
        <f t="shared" si="1985"/>
        <v>5.2785500409887384E-4</v>
      </c>
      <c r="AI1650" s="5">
        <f t="shared" si="1986"/>
        <v>1.1659489032694542E-3</v>
      </c>
      <c r="AJ1650" s="5">
        <f t="shared" si="1987"/>
        <v>1.2876991166883053E-3</v>
      </c>
      <c r="AK1650" s="5">
        <f t="shared" si="1988"/>
        <v>9.4810845224871973E-4</v>
      </c>
      <c r="AL1650" s="5">
        <f t="shared" si="1989"/>
        <v>3.2057919869870977E-5</v>
      </c>
      <c r="AM1650" s="5">
        <f t="shared" si="1990"/>
        <v>2.4064604764735563E-2</v>
      </c>
      <c r="AN1650" s="5">
        <f t="shared" si="1991"/>
        <v>1.6677321599456396E-2</v>
      </c>
      <c r="AO1650" s="5">
        <f t="shared" si="1992"/>
        <v>5.7788826878900756E-3</v>
      </c>
      <c r="AP1650" s="5">
        <f t="shared" si="1993"/>
        <v>1.3349659664568751E-3</v>
      </c>
      <c r="AQ1650" s="5">
        <f t="shared" si="1994"/>
        <v>2.3129048829793924E-4</v>
      </c>
      <c r="AR1650" s="5">
        <f t="shared" si="1995"/>
        <v>7.3163118590998638E-5</v>
      </c>
      <c r="AS1650" s="5">
        <f t="shared" si="1996"/>
        <v>1.6160585239989369E-4</v>
      </c>
      <c r="AT1650" s="5">
        <f t="shared" si="1997"/>
        <v>1.784809890068667E-4</v>
      </c>
      <c r="AU1650" s="5">
        <f t="shared" si="1998"/>
        <v>1.3141216923276156E-4</v>
      </c>
      <c r="AV1650" s="5">
        <f t="shared" si="1999"/>
        <v>7.2567217040391205E-5</v>
      </c>
      <c r="AW1650" s="5">
        <f t="shared" si="2000"/>
        <v>1.363155134803617E-6</v>
      </c>
      <c r="AX1650" s="5">
        <f t="shared" si="2001"/>
        <v>8.8591561808896123E-3</v>
      </c>
      <c r="AY1650" s="5">
        <f t="shared" si="2002"/>
        <v>6.139597893792024E-3</v>
      </c>
      <c r="AZ1650" s="5">
        <f t="shared" si="2003"/>
        <v>2.1274408943578555E-3</v>
      </c>
      <c r="BA1650" s="5">
        <f t="shared" si="2004"/>
        <v>4.9145506891285352E-4</v>
      </c>
      <c r="BB1650" s="5">
        <f t="shared" si="2005"/>
        <v>8.5147401298206243E-5</v>
      </c>
      <c r="BC1650" s="5">
        <f t="shared" si="2006"/>
        <v>1.1801819383205327E-5</v>
      </c>
      <c r="BD1650" s="5">
        <f t="shared" si="2007"/>
        <v>8.4506191416122811E-6</v>
      </c>
      <c r="BE1650" s="5">
        <f t="shared" si="2008"/>
        <v>1.8666092096505176E-5</v>
      </c>
      <c r="BF1650" s="5">
        <f t="shared" si="2009"/>
        <v>2.0615234713366688E-5</v>
      </c>
      <c r="BG1650" s="5">
        <f t="shared" si="2010"/>
        <v>1.5178606573172994E-5</v>
      </c>
      <c r="BH1650" s="5">
        <f t="shared" si="2011"/>
        <v>8.3817902405613187E-6</v>
      </c>
      <c r="BI1650" s="5">
        <f t="shared" si="2012"/>
        <v>3.7028119701547918E-6</v>
      </c>
      <c r="BJ1650" s="8">
        <f t="shared" si="2013"/>
        <v>0.71296783168510514</v>
      </c>
      <c r="BK1650" s="8">
        <f t="shared" si="2014"/>
        <v>0.18333317802676896</v>
      </c>
      <c r="BL1650" s="8">
        <f t="shared" si="2015"/>
        <v>9.9165448641358317E-2</v>
      </c>
      <c r="BM1650" s="8">
        <f t="shared" si="2016"/>
        <v>0.54684332594010698</v>
      </c>
      <c r="BN1650" s="8">
        <f t="shared" si="2017"/>
        <v>0.44553157923444731</v>
      </c>
    </row>
    <row r="1651" spans="1:66" x14ac:dyDescent="0.25">
      <c r="A1651" t="s">
        <v>16</v>
      </c>
      <c r="B1651" t="s">
        <v>58</v>
      </c>
      <c r="C1651" t="s">
        <v>48</v>
      </c>
      <c r="D1651" s="7" t="s">
        <v>575</v>
      </c>
      <c r="E1651">
        <f>VLOOKUP(A1651,home!$A$2:$E$405,3,FALSE)</f>
        <v>1.5457516339869299</v>
      </c>
      <c r="F1651">
        <f>VLOOKUP(B1651,home!$B$2:$E$405,3,FALSE)</f>
        <v>1.07</v>
      </c>
      <c r="G1651">
        <f>VLOOKUP(C1651,away!$B$2:$E$405,4,FALSE)</f>
        <v>1</v>
      </c>
      <c r="H1651">
        <f>VLOOKUP(A1651,away!$A$2:$E$405,3,FALSE)</f>
        <v>1.36928104575163</v>
      </c>
      <c r="I1651">
        <f>VLOOKUP(C1651,away!$B$2:$E$405,3,FALSE)</f>
        <v>0.4</v>
      </c>
      <c r="J1651">
        <f>VLOOKUP(B1651,home!$B$2:$E$405,4,FALSE)</f>
        <v>0.9</v>
      </c>
      <c r="K1651" s="3">
        <f t="shared" si="1962"/>
        <v>1.6539542483660152</v>
      </c>
      <c r="L1651" s="3">
        <f t="shared" si="1963"/>
        <v>0.49294117647058677</v>
      </c>
      <c r="M1651" s="5">
        <f t="shared" si="1964"/>
        <v>0.11684635353772165</v>
      </c>
      <c r="N1651" s="5">
        <f t="shared" si="1965"/>
        <v>0.19325852283979209</v>
      </c>
      <c r="O1651" s="5">
        <f t="shared" si="1966"/>
        <v>5.7598378979182609E-2</v>
      </c>
      <c r="P1651" s="5">
        <f t="shared" si="1967"/>
        <v>9.526508361161487E-2</v>
      </c>
      <c r="Q1651" s="5">
        <f t="shared" si="1968"/>
        <v>0.15982037744190739</v>
      </c>
      <c r="R1651" s="5">
        <f t="shared" si="1969"/>
        <v>1.4196306348398495E-2</v>
      </c>
      <c r="S1651" s="5">
        <f t="shared" si="1970"/>
        <v>1.9417456943998986E-2</v>
      </c>
      <c r="T1651" s="5">
        <f t="shared" si="1971"/>
        <v>7.8782044880187044E-2</v>
      </c>
      <c r="U1651" s="5">
        <f t="shared" si="1972"/>
        <v>2.3480041196039123E-2</v>
      </c>
      <c r="V1651" s="5">
        <f t="shared" si="1973"/>
        <v>1.7590104947308911E-3</v>
      </c>
      <c r="W1651" s="5">
        <f t="shared" si="1974"/>
        <v>8.8111864081834246E-2</v>
      </c>
      <c r="X1651" s="5">
        <f t="shared" si="1975"/>
        <v>4.3433965941515808E-2</v>
      </c>
      <c r="Y1651" s="5">
        <f t="shared" si="1976"/>
        <v>1.0705195134997099E-2</v>
      </c>
      <c r="Z1651" s="5">
        <f t="shared" si="1977"/>
        <v>2.332647984305472E-3</v>
      </c>
      <c r="AA1651" s="5">
        <f t="shared" si="1978"/>
        <v>3.8580930435844572E-3</v>
      </c>
      <c r="AB1651" s="5">
        <f t="shared" si="1979"/>
        <v>3.1905546900139422E-3</v>
      </c>
      <c r="AC1651" s="5">
        <f t="shared" si="1980"/>
        <v>8.9632815220967065E-5</v>
      </c>
      <c r="AD1651" s="5">
        <f t="shared" si="1981"/>
        <v>3.6433247982399657E-2</v>
      </c>
      <c r="AE1651" s="5">
        <f t="shared" si="1982"/>
        <v>1.7959448123088719E-2</v>
      </c>
      <c r="AF1651" s="5">
        <f t="shared" si="1983"/>
        <v>4.4264757432789124E-3</v>
      </c>
      <c r="AG1651" s="5">
        <f t="shared" si="1984"/>
        <v>7.2733072017014085E-4</v>
      </c>
      <c r="AH1651" s="5">
        <f t="shared" si="1985"/>
        <v>2.8746456041882042E-4</v>
      </c>
      <c r="AI1651" s="5">
        <f t="shared" si="1986"/>
        <v>4.7545323095937714E-4</v>
      </c>
      <c r="AJ1651" s="5">
        <f t="shared" si="1987"/>
        <v>3.9318894562230511E-4</v>
      </c>
      <c r="AK1651" s="5">
        <f t="shared" si="1988"/>
        <v>2.1677217567418852E-4</v>
      </c>
      <c r="AL1651" s="5">
        <f t="shared" si="1989"/>
        <v>2.9231130892290089E-6</v>
      </c>
      <c r="AM1651" s="5">
        <f t="shared" si="1990"/>
        <v>1.2051785056452498E-2</v>
      </c>
      <c r="AN1651" s="5">
        <f t="shared" si="1991"/>
        <v>5.940821104298331E-3</v>
      </c>
      <c r="AO1651" s="5">
        <f t="shared" si="1992"/>
        <v>1.4642376721770551E-3</v>
      </c>
      <c r="AP1651" s="5">
        <f t="shared" si="1993"/>
        <v>2.4059434691850364E-4</v>
      </c>
      <c r="AQ1651" s="5">
        <f t="shared" si="1994"/>
        <v>2.9649715105544913E-5</v>
      </c>
      <c r="AR1651" s="5">
        <f t="shared" si="1995"/>
        <v>2.8340623721290697E-5</v>
      </c>
      <c r="AS1651" s="5">
        <f t="shared" si="1996"/>
        <v>4.6874095005171419E-5</v>
      </c>
      <c r="AT1651" s="5">
        <f t="shared" si="1997"/>
        <v>3.8763804286057752E-5</v>
      </c>
      <c r="AU1651" s="5">
        <f t="shared" si="1998"/>
        <v>2.1371186260584653E-5</v>
      </c>
      <c r="AV1651" s="5">
        <f t="shared" si="1999"/>
        <v>8.836741077078848E-6</v>
      </c>
      <c r="AW1651" s="5">
        <f t="shared" si="2000"/>
        <v>6.6200566532325134E-8</v>
      </c>
      <c r="AX1651" s="5">
        <f t="shared" si="2001"/>
        <v>3.322183515752274E-3</v>
      </c>
      <c r="AY1651" s="5">
        <f t="shared" si="2002"/>
        <v>1.637641050706116E-3</v>
      </c>
      <c r="AZ1651" s="5">
        <f t="shared" si="2003"/>
        <v>4.0363035308580033E-4</v>
      </c>
      <c r="BA1651" s="5">
        <f t="shared" si="2004"/>
        <v>6.6322007036450923E-5</v>
      </c>
      <c r="BB1651" s="5">
        <f t="shared" si="2005"/>
        <v>8.1732120436096601E-6</v>
      </c>
      <c r="BC1651" s="5">
        <f t="shared" si="2006"/>
        <v>8.0578255206410345E-7</v>
      </c>
      <c r="BD1651" s="5">
        <f t="shared" si="2007"/>
        <v>2.3283767331805415E-6</v>
      </c>
      <c r="BE1651" s="5">
        <f t="shared" si="2008"/>
        <v>3.8510285896405402E-6</v>
      </c>
      <c r="BF1651" s="5">
        <f t="shared" si="2009"/>
        <v>3.1847125482074786E-6</v>
      </c>
      <c r="BG1651" s="5">
        <f t="shared" si="2010"/>
        <v>1.7557896163107722E-6</v>
      </c>
      <c r="BH1651" s="5">
        <f t="shared" si="2011"/>
        <v>7.259989237835343E-7</v>
      </c>
      <c r="BI1651" s="5">
        <f t="shared" si="2012"/>
        <v>2.4015380086018637E-7</v>
      </c>
      <c r="BJ1651" s="8">
        <f t="shared" si="2013"/>
        <v>0.6588243167052994</v>
      </c>
      <c r="BK1651" s="8">
        <f t="shared" si="2014"/>
        <v>0.23501810156708272</v>
      </c>
      <c r="BL1651" s="8">
        <f t="shared" si="2015"/>
        <v>0.10385252568045547</v>
      </c>
      <c r="BM1651" s="8">
        <f t="shared" si="2016"/>
        <v>0.36140499432838641</v>
      </c>
      <c r="BN1651" s="8">
        <f t="shared" si="2017"/>
        <v>0.63698502275861713</v>
      </c>
    </row>
    <row r="1652" spans="1:66" x14ac:dyDescent="0.25">
      <c r="A1652" t="s">
        <v>16</v>
      </c>
      <c r="B1652" t="s">
        <v>17</v>
      </c>
      <c r="C1652" t="s">
        <v>236</v>
      </c>
      <c r="D1652" s="7" t="s">
        <v>575</v>
      </c>
      <c r="E1652">
        <f>VLOOKUP(A1652,home!$A$2:$E$405,3,FALSE)</f>
        <v>1.5457516339869299</v>
      </c>
      <c r="F1652">
        <f>VLOOKUP(B1652,home!$B$2:$E$405,3,FALSE)</f>
        <v>0.5</v>
      </c>
      <c r="G1652">
        <f>VLOOKUP(C1652,away!$B$2:$E$405,4,FALSE)</f>
        <v>0.95</v>
      </c>
      <c r="H1652">
        <f>VLOOKUP(A1652,away!$A$2:$E$405,3,FALSE)</f>
        <v>1.36928104575163</v>
      </c>
      <c r="I1652">
        <f>VLOOKUP(C1652,away!$B$2:$E$405,3,FALSE)</f>
        <v>0.88</v>
      </c>
      <c r="J1652">
        <f>VLOOKUP(B1652,home!$B$2:$E$405,4,FALSE)</f>
        <v>1.43</v>
      </c>
      <c r="K1652" s="3">
        <f t="shared" si="1962"/>
        <v>0.73423202614379168</v>
      </c>
      <c r="L1652" s="3">
        <f t="shared" si="1963"/>
        <v>1.7231032679738512</v>
      </c>
      <c r="M1652" s="5">
        <f t="shared" si="1964"/>
        <v>8.5662913575483862E-2</v>
      </c>
      <c r="N1652" s="5">
        <f t="shared" si="1965"/>
        <v>6.289645459990803E-2</v>
      </c>
      <c r="O1652" s="5">
        <f t="shared" si="1966"/>
        <v>0.14760604632607782</v>
      </c>
      <c r="P1652" s="5">
        <f t="shared" si="1967"/>
        <v>0.10837708646507048</v>
      </c>
      <c r="Q1652" s="5">
        <f t="shared" si="1968"/>
        <v>2.3090295649075738E-2</v>
      </c>
      <c r="R1652" s="5">
        <f t="shared" si="1969"/>
        <v>0.12717023039858219</v>
      </c>
      <c r="S1652" s="5">
        <f t="shared" si="1970"/>
        <v>3.4278523752018612E-2</v>
      </c>
      <c r="T1652" s="5">
        <f t="shared" si="1971"/>
        <v>3.9786963891404799E-2</v>
      </c>
      <c r="U1652" s="5">
        <f t="shared" si="1972"/>
        <v>9.3372455930723797E-2</v>
      </c>
      <c r="V1652" s="5">
        <f t="shared" si="1973"/>
        <v>4.8186372187175386E-3</v>
      </c>
      <c r="W1652" s="5">
        <f t="shared" si="1974"/>
        <v>5.6512115195600189E-3</v>
      </c>
      <c r="X1652" s="5">
        <f t="shared" si="1975"/>
        <v>9.7376210373653418E-3</v>
      </c>
      <c r="Y1652" s="5">
        <f t="shared" si="1976"/>
        <v>8.3894633158875728E-3</v>
      </c>
      <c r="Z1652" s="5">
        <f t="shared" si="1977"/>
        <v>7.3042479862928181E-2</v>
      </c>
      <c r="AA1652" s="5">
        <f t="shared" si="1978"/>
        <v>5.3630127984324857E-2</v>
      </c>
      <c r="AB1652" s="5">
        <f t="shared" si="1979"/>
        <v>1.9688478766140851E-2</v>
      </c>
      <c r="AC1652" s="5">
        <f t="shared" si="1980"/>
        <v>3.8102096979559803E-4</v>
      </c>
      <c r="AD1652" s="5">
        <f t="shared" si="1981"/>
        <v>1.037325121043422E-3</v>
      </c>
      <c r="AE1652" s="5">
        <f t="shared" si="1982"/>
        <v>1.7874183060212912E-3</v>
      </c>
      <c r="AF1652" s="5">
        <f t="shared" si="1983"/>
        <v>1.5399531621707863E-3</v>
      </c>
      <c r="AG1652" s="5">
        <f t="shared" si="1984"/>
        <v>8.844994420877159E-4</v>
      </c>
      <c r="AH1652" s="5">
        <f t="shared" si="1985"/>
        <v>3.1464933938181457E-2</v>
      </c>
      <c r="AI1652" s="5">
        <f t="shared" si="1986"/>
        <v>2.3102562197911524E-2</v>
      </c>
      <c r="AJ1652" s="5">
        <f t="shared" si="1987"/>
        <v>8.4813205258427744E-3</v>
      </c>
      <c r="AK1652" s="5">
        <f t="shared" si="1988"/>
        <v>2.0757523846881565E-3</v>
      </c>
      <c r="AL1652" s="5">
        <f t="shared" si="1989"/>
        <v>1.9282063084233258E-5</v>
      </c>
      <c r="AM1652" s="5">
        <f t="shared" si="1990"/>
        <v>1.5232746507871318E-4</v>
      </c>
      <c r="AN1652" s="5">
        <f t="shared" si="1991"/>
        <v>2.6247595287930337E-4</v>
      </c>
      <c r="AO1652" s="5">
        <f t="shared" si="1992"/>
        <v>2.2613658608543912E-4</v>
      </c>
      <c r="AP1652" s="5">
        <f t="shared" si="1993"/>
        <v>1.2988556349742341E-4</v>
      </c>
      <c r="AQ1652" s="5">
        <f t="shared" si="1994"/>
        <v>5.5951559731258894E-5</v>
      </c>
      <c r="AR1652" s="5">
        <f t="shared" si="1995"/>
        <v>1.0843466099092355E-2</v>
      </c>
      <c r="AS1652" s="5">
        <f t="shared" si="1996"/>
        <v>7.961620084358096E-3</v>
      </c>
      <c r="AT1652" s="5">
        <f t="shared" si="1997"/>
        <v>2.9228382229626753E-3</v>
      </c>
      <c r="AU1652" s="5">
        <f t="shared" si="1998"/>
        <v>7.1534714351213498E-4</v>
      </c>
      <c r="AV1652" s="5">
        <f t="shared" si="1999"/>
        <v>1.3130769564427213E-4</v>
      </c>
      <c r="AW1652" s="5">
        <f t="shared" si="2000"/>
        <v>6.7763468683416061E-7</v>
      </c>
      <c r="AX1652" s="5">
        <f t="shared" si="2001"/>
        <v>1.8640617220348539E-5</v>
      </c>
      <c r="AY1652" s="5">
        <f t="shared" si="2002"/>
        <v>3.2119708449432211E-5</v>
      </c>
      <c r="AZ1652" s="5">
        <f t="shared" si="2003"/>
        <v>2.7672787297791985E-5</v>
      </c>
      <c r="BA1652" s="5">
        <f t="shared" si="2004"/>
        <v>1.589435674225688E-5</v>
      </c>
      <c r="BB1652" s="5">
        <f t="shared" si="2005"/>
        <v>6.8469045112312658E-6</v>
      </c>
      <c r="BC1652" s="5">
        <f t="shared" si="2006"/>
        <v>2.3595847077614982E-6</v>
      </c>
      <c r="BD1652" s="5">
        <f t="shared" si="2007"/>
        <v>3.1140686452516188E-3</v>
      </c>
      <c r="BE1652" s="5">
        <f t="shared" si="2008"/>
        <v>2.2864489309539484E-3</v>
      </c>
      <c r="BF1652" s="5">
        <f t="shared" si="2009"/>
        <v>8.3939201562431185E-4</v>
      </c>
      <c r="BG1652" s="5">
        <f t="shared" si="2010"/>
        <v>2.0543616678691994E-4</v>
      </c>
      <c r="BH1652" s="5">
        <f t="shared" si="2011"/>
        <v>3.7709453245793532E-5</v>
      </c>
      <c r="BI1652" s="5">
        <f t="shared" si="2012"/>
        <v>5.537497652286715E-6</v>
      </c>
      <c r="BJ1652" s="8">
        <f t="shared" si="2013"/>
        <v>0.15573151713072569</v>
      </c>
      <c r="BK1652" s="8">
        <f t="shared" si="2014"/>
        <v>0.23356958375261974</v>
      </c>
      <c r="BL1652" s="8">
        <f t="shared" si="2015"/>
        <v>0.53565508040755794</v>
      </c>
      <c r="BM1652" s="8">
        <f t="shared" si="2016"/>
        <v>0.44316419206587065</v>
      </c>
      <c r="BN1652" s="8">
        <f t="shared" si="2017"/>
        <v>0.55480302701419815</v>
      </c>
    </row>
    <row r="1653" spans="1:66" x14ac:dyDescent="0.25">
      <c r="A1653" t="s">
        <v>16</v>
      </c>
      <c r="B1653" t="s">
        <v>233</v>
      </c>
      <c r="C1653" t="s">
        <v>450</v>
      </c>
      <c r="D1653" s="7" t="s">
        <v>575</v>
      </c>
      <c r="E1653">
        <f>VLOOKUP(A1653,home!$A$2:$E$405,3,FALSE)</f>
        <v>1.5457516339869299</v>
      </c>
      <c r="F1653">
        <f>VLOOKUP(B1653,home!$B$2:$E$405,3,FALSE)</f>
        <v>0.88</v>
      </c>
      <c r="G1653">
        <f>VLOOKUP(C1653,away!$B$2:$E$405,4,FALSE)</f>
        <v>1.03</v>
      </c>
      <c r="H1653">
        <f>VLOOKUP(A1653,away!$A$2:$E$405,3,FALSE)</f>
        <v>1.36928104575163</v>
      </c>
      <c r="I1653">
        <f>VLOOKUP(C1653,away!$B$2:$E$405,3,FALSE)</f>
        <v>0.91</v>
      </c>
      <c r="J1653">
        <f>VLOOKUP(B1653,home!$B$2:$E$405,4,FALSE)</f>
        <v>0.99</v>
      </c>
      <c r="K1653" s="3">
        <f t="shared" si="1962"/>
        <v>1.4010692810457532</v>
      </c>
      <c r="L1653" s="3">
        <f t="shared" si="1963"/>
        <v>1.2335852941176435</v>
      </c>
      <c r="M1653" s="5">
        <f t="shared" si="1964"/>
        <v>7.1743747201066188E-2</v>
      </c>
      <c r="N1653" s="5">
        <f t="shared" si="1965"/>
        <v>0.10051796031052608</v>
      </c>
      <c r="O1653" s="5">
        <f t="shared" si="1966"/>
        <v>8.8502031492129096E-2</v>
      </c>
      <c r="P1653" s="5">
        <f t="shared" si="1967"/>
        <v>0.12399747763376594</v>
      </c>
      <c r="Q1653" s="5">
        <f t="shared" si="1968"/>
        <v>7.0416313192227173E-2</v>
      </c>
      <c r="R1653" s="5">
        <f t="shared" si="1969"/>
        <v>5.4587402274113524E-2</v>
      </c>
      <c r="S1653" s="5">
        <f t="shared" si="1970"/>
        <v>5.3577402419634816E-2</v>
      </c>
      <c r="T1653" s="5">
        <f t="shared" si="1971"/>
        <v>8.6864528419913656E-2</v>
      </c>
      <c r="U1653" s="5">
        <f t="shared" si="1972"/>
        <v>7.6480732458347564E-2</v>
      </c>
      <c r="V1653" s="5">
        <f t="shared" si="1973"/>
        <v>1.0288876138858233E-2</v>
      </c>
      <c r="W1653" s="5">
        <f t="shared" si="1974"/>
        <v>3.2886044432708768E-2</v>
      </c>
      <c r="X1653" s="5">
        <f t="shared" si="1975"/>
        <v>4.0567740793888939E-2</v>
      </c>
      <c r="Y1653" s="5">
        <f t="shared" si="1976"/>
        <v>2.5021884229458915E-2</v>
      </c>
      <c r="Z1653" s="5">
        <f t="shared" si="1977"/>
        <v>2.2446072229810151E-2</v>
      </c>
      <c r="AA1653" s="5">
        <f t="shared" si="1978"/>
        <v>3.1448502281321157E-2</v>
      </c>
      <c r="AB1653" s="5">
        <f t="shared" si="1979"/>
        <v>2.2030765240628185E-2</v>
      </c>
      <c r="AC1653" s="5">
        <f t="shared" si="1980"/>
        <v>1.1114162720421213E-3</v>
      </c>
      <c r="AD1653" s="5">
        <f t="shared" si="1981"/>
        <v>1.1518906657443493E-2</v>
      </c>
      <c r="AE1653" s="5">
        <f t="shared" si="1982"/>
        <v>1.4209553856936114E-2</v>
      </c>
      <c r="AF1653" s="5">
        <f t="shared" si="1983"/>
        <v>8.7643483369445191E-3</v>
      </c>
      <c r="AG1653" s="5">
        <f t="shared" si="1984"/>
        <v>3.6038570736597279E-3</v>
      </c>
      <c r="AH1653" s="5">
        <f t="shared" si="1985"/>
        <v>6.9222861533490571E-3</v>
      </c>
      <c r="AI1653" s="5">
        <f t="shared" si="1986"/>
        <v>9.698602484065736E-3</v>
      </c>
      <c r="AJ1653" s="5">
        <f t="shared" si="1987"/>
        <v>6.7942070047492696E-3</v>
      </c>
      <c r="AK1653" s="5">
        <f t="shared" si="1988"/>
        <v>3.1730515744733596E-3</v>
      </c>
      <c r="AL1653" s="5">
        <f t="shared" si="1989"/>
        <v>7.6836139572201365E-5</v>
      </c>
      <c r="AM1653" s="5">
        <f t="shared" si="1990"/>
        <v>3.227757253795498E-3</v>
      </c>
      <c r="AN1653" s="5">
        <f t="shared" si="1991"/>
        <v>3.9817138812636771E-3</v>
      </c>
      <c r="AO1653" s="5">
        <f t="shared" si="1992"/>
        <v>2.4558918446554792E-3</v>
      </c>
      <c r="AP1653" s="5">
        <f t="shared" si="1993"/>
        <v>1.0098506878368171E-3</v>
      </c>
      <c r="AQ1653" s="5">
        <f t="shared" si="1994"/>
        <v>3.1143423944252118E-4</v>
      </c>
      <c r="AR1653" s="5">
        <f t="shared" si="1995"/>
        <v>1.7078460800891164E-3</v>
      </c>
      <c r="AS1653" s="5">
        <f t="shared" si="1996"/>
        <v>2.3928106795672662E-3</v>
      </c>
      <c r="AT1653" s="5">
        <f t="shared" si="1997"/>
        <v>1.6762467692499551E-3</v>
      </c>
      <c r="AU1653" s="5">
        <f t="shared" si="1998"/>
        <v>7.8284595194943367E-4</v>
      </c>
      <c r="AV1653" s="5">
        <f t="shared" si="1999"/>
        <v>2.7420535376684288E-4</v>
      </c>
      <c r="AW1653" s="5">
        <f t="shared" si="2000"/>
        <v>3.6888570896667933E-6</v>
      </c>
      <c r="AX1653" s="5">
        <f t="shared" si="2001"/>
        <v>7.5371858916091126E-4</v>
      </c>
      <c r="AY1653" s="5">
        <f t="shared" si="2002"/>
        <v>9.2977616749199813E-4</v>
      </c>
      <c r="AZ1653" s="5">
        <f t="shared" si="2003"/>
        <v>5.7347910351959611E-4</v>
      </c>
      <c r="BA1653" s="5">
        <f t="shared" si="2004"/>
        <v>2.3581179619518115E-4</v>
      </c>
      <c r="BB1653" s="5">
        <f t="shared" si="2005"/>
        <v>7.2723490991460584E-5</v>
      </c>
      <c r="BC1653" s="5">
        <f t="shared" si="2006"/>
        <v>1.7942125804792529E-5</v>
      </c>
      <c r="BD1653" s="5">
        <f t="shared" si="2007"/>
        <v>3.5112896816906627E-4</v>
      </c>
      <c r="BE1653" s="5">
        <f t="shared" si="2008"/>
        <v>4.9195601098697087E-4</v>
      </c>
      <c r="BF1653" s="5">
        <f t="shared" si="2009"/>
        <v>3.4463222730982606E-4</v>
      </c>
      <c r="BG1653" s="5">
        <f t="shared" si="2010"/>
        <v>1.6095120898072484E-4</v>
      </c>
      <c r="BH1653" s="5">
        <f t="shared" si="2011"/>
        <v>5.6375948662517243E-5</v>
      </c>
      <c r="BI1653" s="5">
        <f t="shared" si="2012"/>
        <v>1.5797321972173059E-5</v>
      </c>
      <c r="BJ1653" s="8">
        <f t="shared" si="2013"/>
        <v>0.40794123648386527</v>
      </c>
      <c r="BK1653" s="8">
        <f t="shared" si="2014"/>
        <v>0.26172553197243154</v>
      </c>
      <c r="BL1653" s="8">
        <f t="shared" si="2015"/>
        <v>0.30789237748388082</v>
      </c>
      <c r="BM1653" s="8">
        <f t="shared" si="2016"/>
        <v>0.48931419875575749</v>
      </c>
      <c r="BN1653" s="8">
        <f t="shared" si="2017"/>
        <v>0.50976493210382801</v>
      </c>
    </row>
    <row r="1654" spans="1:66" x14ac:dyDescent="0.25">
      <c r="A1654" t="s">
        <v>16</v>
      </c>
      <c r="B1654" t="s">
        <v>60</v>
      </c>
      <c r="C1654" t="s">
        <v>231</v>
      </c>
      <c r="D1654" s="7" t="s">
        <v>575</v>
      </c>
      <c r="E1654">
        <f>VLOOKUP(A1654,home!$A$2:$E$405,3,FALSE)</f>
        <v>1.5457516339869299</v>
      </c>
      <c r="F1654">
        <f>VLOOKUP(B1654,home!$B$2:$E$405,3,FALSE)</f>
        <v>1.41</v>
      </c>
      <c r="G1654">
        <f>VLOOKUP(C1654,away!$B$2:$E$405,4,FALSE)</f>
        <v>1.03</v>
      </c>
      <c r="H1654">
        <f>VLOOKUP(A1654,away!$A$2:$E$405,3,FALSE)</f>
        <v>1.36928104575163</v>
      </c>
      <c r="I1654">
        <f>VLOOKUP(C1654,away!$B$2:$E$405,3,FALSE)</f>
        <v>0.61</v>
      </c>
      <c r="J1654">
        <f>VLOOKUP(B1654,home!$B$2:$E$405,4,FALSE)</f>
        <v>0.73</v>
      </c>
      <c r="K1654" s="3">
        <f t="shared" si="1962"/>
        <v>2.2448950980392182</v>
      </c>
      <c r="L1654" s="3">
        <f t="shared" si="1963"/>
        <v>0.60974084967320086</v>
      </c>
      <c r="M1654" s="5">
        <f t="shared" si="1964"/>
        <v>5.7576778263749136E-2</v>
      </c>
      <c r="N1654" s="5">
        <f t="shared" si="1965"/>
        <v>0.12925382728518145</v>
      </c>
      <c r="O1654" s="5">
        <f t="shared" si="1966"/>
        <v>3.5106913699983887E-2</v>
      </c>
      <c r="P1654" s="5">
        <f t="shared" si="1967"/>
        <v>7.8811338472379699E-2</v>
      </c>
      <c r="Q1654" s="5">
        <f t="shared" si="1968"/>
        <v>0.14508064163765583</v>
      </c>
      <c r="R1654" s="5">
        <f t="shared" si="1969"/>
        <v>1.0703059694415954E-2</v>
      </c>
      <c r="S1654" s="5">
        <f t="shared" si="1970"/>
        <v>2.6969323654040925E-2</v>
      </c>
      <c r="T1654" s="5">
        <f t="shared" si="1971"/>
        <v>8.8461593703277427E-2</v>
      </c>
      <c r="U1654" s="5">
        <f t="shared" si="1972"/>
        <v>2.4027246242015507E-2</v>
      </c>
      <c r="V1654" s="5">
        <f t="shared" si="1973"/>
        <v>4.1017471876774979E-3</v>
      </c>
      <c r="W1654" s="5">
        <f t="shared" si="1974"/>
        <v>0.108563607077586</v>
      </c>
      <c r="X1654" s="5">
        <f t="shared" si="1975"/>
        <v>6.619566602307482E-2</v>
      </c>
      <c r="Y1654" s="5">
        <f t="shared" si="1976"/>
        <v>2.0181100822796533E-2</v>
      </c>
      <c r="Z1654" s="5">
        <f t="shared" si="1977"/>
        <v>2.1753642373920582E-3</v>
      </c>
      <c r="AA1654" s="5">
        <f t="shared" si="1978"/>
        <v>4.8834645129712537E-3</v>
      </c>
      <c r="AB1654" s="5">
        <f t="shared" si="1979"/>
        <v>5.4814327733088229E-3</v>
      </c>
      <c r="AC1654" s="5">
        <f t="shared" si="1980"/>
        <v>3.5090556002387606E-4</v>
      </c>
      <c r="AD1654" s="5">
        <f t="shared" si="1981"/>
        <v>6.0928477338482168E-2</v>
      </c>
      <c r="AE1654" s="5">
        <f t="shared" si="1982"/>
        <v>3.7150581541660482E-2</v>
      </c>
      <c r="AF1654" s="5">
        <f t="shared" si="1983"/>
        <v>1.1326113577532796E-2</v>
      </c>
      <c r="AG1654" s="5">
        <f t="shared" si="1984"/>
        <v>2.3019980387533417E-3</v>
      </c>
      <c r="AH1654" s="5">
        <f t="shared" si="1985"/>
        <v>3.31602109614032E-4</v>
      </c>
      <c r="AI1654" s="5">
        <f t="shared" si="1986"/>
        <v>7.4441195037200391E-4</v>
      </c>
      <c r="AJ1654" s="5">
        <f t="shared" si="1987"/>
        <v>8.3556336915596274E-4</v>
      </c>
      <c r="AK1654" s="5">
        <f t="shared" si="1988"/>
        <v>6.2525070383978479E-4</v>
      </c>
      <c r="AL1654" s="5">
        <f t="shared" si="1989"/>
        <v>1.921284079925236E-5</v>
      </c>
      <c r="AM1654" s="5">
        <f t="shared" si="1990"/>
        <v>2.735560802163043E-2</v>
      </c>
      <c r="AN1654" s="5">
        <f t="shared" si="1991"/>
        <v>1.667983167843597E-2</v>
      </c>
      <c r="AO1654" s="5">
        <f t="shared" si="1992"/>
        <v>5.0851873700077594E-3</v>
      </c>
      <c r="AP1654" s="5">
        <f t="shared" si="1993"/>
        <v>1.0335488225786539E-3</v>
      </c>
      <c r="AQ1654" s="5">
        <f t="shared" si="1994"/>
        <v>1.5754923431446114E-4</v>
      </c>
      <c r="AR1654" s="5">
        <f t="shared" si="1995"/>
        <v>4.0438270413897168E-5</v>
      </c>
      <c r="AS1654" s="5">
        <f t="shared" si="1996"/>
        <v>9.0779675025342107E-5</v>
      </c>
      <c r="AT1654" s="5">
        <f t="shared" si="1997"/>
        <v>1.0189542373299188E-4</v>
      </c>
      <c r="AU1654" s="5">
        <f t="shared" si="1998"/>
        <v>7.6248179083607487E-5</v>
      </c>
      <c r="AV1654" s="5">
        <f t="shared" si="1999"/>
        <v>4.279229086480174E-5</v>
      </c>
      <c r="AW1654" s="5">
        <f t="shared" si="2000"/>
        <v>7.3051716763965773E-7</v>
      </c>
      <c r="AX1654" s="5">
        <f t="shared" si="2001"/>
        <v>1.0235078391940077E-2</v>
      </c>
      <c r="AY1654" s="5">
        <f t="shared" si="2002"/>
        <v>6.2407453951733617E-3</v>
      </c>
      <c r="AZ1654" s="5">
        <f t="shared" si="2003"/>
        <v>1.9026186999235605E-3</v>
      </c>
      <c r="BA1654" s="5">
        <f t="shared" si="2004"/>
        <v>3.8670144756517089E-4</v>
      </c>
      <c r="BB1654" s="5">
        <f t="shared" si="2005"/>
        <v>5.8946917302060998E-5</v>
      </c>
      <c r="BC1654" s="5">
        <f t="shared" si="2006"/>
        <v>7.1884686882749196E-6</v>
      </c>
      <c r="BD1654" s="5">
        <f t="shared" si="2007"/>
        <v>4.1094775602473846E-6</v>
      </c>
      <c r="BE1654" s="5">
        <f t="shared" si="2008"/>
        <v>9.2253460305015196E-6</v>
      </c>
      <c r="BF1654" s="5">
        <f t="shared" si="2009"/>
        <v>1.0354967040794211E-5</v>
      </c>
      <c r="BG1654" s="5">
        <f t="shared" si="2010"/>
        <v>7.7486049167455307E-6</v>
      </c>
      <c r="BH1654" s="5">
        <f t="shared" si="2011"/>
        <v>4.3487012985611583E-6</v>
      </c>
      <c r="BI1654" s="5">
        <f t="shared" si="2012"/>
        <v>1.9524756455953443E-6</v>
      </c>
      <c r="BJ1654" s="8">
        <f t="shared" si="2013"/>
        <v>0.73858661149356064</v>
      </c>
      <c r="BK1654" s="8">
        <f t="shared" si="2014"/>
        <v>0.17407005137384374</v>
      </c>
      <c r="BL1654" s="8">
        <f t="shared" si="2015"/>
        <v>8.31288384672903E-2</v>
      </c>
      <c r="BM1654" s="8">
        <f t="shared" si="2016"/>
        <v>0.53518829164071491</v>
      </c>
      <c r="BN1654" s="8">
        <f t="shared" si="2017"/>
        <v>0.45653255905336593</v>
      </c>
    </row>
    <row r="1655" spans="1:66" x14ac:dyDescent="0.25">
      <c r="A1655" t="s">
        <v>61</v>
      </c>
      <c r="B1655" t="s">
        <v>288</v>
      </c>
      <c r="C1655" t="s">
        <v>238</v>
      </c>
      <c r="D1655" s="7" t="s">
        <v>575</v>
      </c>
      <c r="E1655">
        <f>VLOOKUP(A1655,home!$A$2:$E$405,3,FALSE)</f>
        <v>1.51315789473684</v>
      </c>
      <c r="F1655">
        <f>VLOOKUP(B1655,home!$B$2:$E$405,3,FALSE)</f>
        <v>1.22</v>
      </c>
      <c r="G1655">
        <f>VLOOKUP(C1655,away!$B$2:$E$405,4,FALSE)</f>
        <v>0.73</v>
      </c>
      <c r="H1655">
        <f>VLOOKUP(A1655,away!$A$2:$E$405,3,FALSE)</f>
        <v>1.30526315789474</v>
      </c>
      <c r="I1655">
        <f>VLOOKUP(C1655,away!$B$2:$E$405,3,FALSE)</f>
        <v>1.08</v>
      </c>
      <c r="J1655">
        <f>VLOOKUP(B1655,home!$B$2:$E$405,4,FALSE)</f>
        <v>0.69</v>
      </c>
      <c r="K1655" s="3">
        <f t="shared" si="1962"/>
        <v>1.3476184210526296</v>
      </c>
      <c r="L1655" s="3">
        <f t="shared" si="1963"/>
        <v>0.97268210526316012</v>
      </c>
      <c r="M1655" s="5">
        <f t="shared" si="1964"/>
        <v>9.8244056243137728E-2</v>
      </c>
      <c r="N1655" s="5">
        <f t="shared" si="1965"/>
        <v>0.132395499952183</v>
      </c>
      <c r="O1655" s="5">
        <f t="shared" si="1966"/>
        <v>9.5560235456167514E-2</v>
      </c>
      <c r="P1655" s="5">
        <f t="shared" si="1967"/>
        <v>0.12877873362085798</v>
      </c>
      <c r="Q1655" s="5">
        <f t="shared" si="1968"/>
        <v>8.9209307300017193E-2</v>
      </c>
      <c r="R1655" s="5">
        <f t="shared" si="1969"/>
        <v>4.6474865501474144E-2</v>
      </c>
      <c r="S1655" s="5">
        <f t="shared" si="1970"/>
        <v>4.2200930181336728E-2</v>
      </c>
      <c r="T1655" s="5">
        <f t="shared" si="1971"/>
        <v>8.6772296833648913E-2</v>
      </c>
      <c r="U1655" s="5">
        <f t="shared" si="1972"/>
        <v>6.2630384865729916E-2</v>
      </c>
      <c r="V1655" s="5">
        <f t="shared" si="1973"/>
        <v>6.1463513012545217E-3</v>
      </c>
      <c r="W1655" s="5">
        <f t="shared" si="1974"/>
        <v>4.0073368615615994E-2</v>
      </c>
      <c r="X1655" s="5">
        <f t="shared" si="1975"/>
        <v>3.897864855002401E-2</v>
      </c>
      <c r="Y1655" s="5">
        <f t="shared" si="1976"/>
        <v>1.8956916965975089E-2</v>
      </c>
      <c r="Z1655" s="5">
        <f t="shared" si="1977"/>
        <v>1.506842333926536E-2</v>
      </c>
      <c r="AA1655" s="5">
        <f t="shared" si="1978"/>
        <v>2.0306484868213376E-2</v>
      </c>
      <c r="AB1655" s="5">
        <f t="shared" si="1979"/>
        <v>1.3682696537615415E-2</v>
      </c>
      <c r="AC1655" s="5">
        <f t="shared" si="1980"/>
        <v>5.0354149097681241E-4</v>
      </c>
      <c r="AD1655" s="5">
        <f t="shared" si="1981"/>
        <v>1.3500902435009112E-2</v>
      </c>
      <c r="AE1655" s="5">
        <f t="shared" si="1982"/>
        <v>1.3132086203437188E-2</v>
      </c>
      <c r="AF1655" s="5">
        <f t="shared" si="1983"/>
        <v>6.3866726274282911E-3</v>
      </c>
      <c r="AG1655" s="5">
        <f t="shared" si="1984"/>
        <v>2.0707340589578493E-3</v>
      </c>
      <c r="AH1655" s="5">
        <f t="shared" si="1985"/>
        <v>3.6641964341582916E-3</v>
      </c>
      <c r="AI1655" s="5">
        <f t="shared" si="1986"/>
        <v>4.9379386130270729E-3</v>
      </c>
      <c r="AJ1655" s="5">
        <f t="shared" si="1987"/>
        <v>3.3272285184711785E-3</v>
      </c>
      <c r="AK1655" s="5">
        <f t="shared" si="1988"/>
        <v>1.4946114808478031E-3</v>
      </c>
      <c r="AL1655" s="5">
        <f t="shared" si="1989"/>
        <v>2.6401774524891705E-5</v>
      </c>
      <c r="AM1655" s="5">
        <f t="shared" si="1990"/>
        <v>3.638812964450512E-3</v>
      </c>
      <c r="AN1655" s="5">
        <f t="shared" si="1991"/>
        <v>3.5394082549206046E-3</v>
      </c>
      <c r="AO1655" s="5">
        <f t="shared" si="1992"/>
        <v>1.7213595363909904E-3</v>
      </c>
      <c r="AP1655" s="5">
        <f t="shared" si="1993"/>
        <v>5.5811187259053533E-4</v>
      </c>
      <c r="AQ1655" s="5">
        <f t="shared" si="1994"/>
        <v>1.3571635780093162E-4</v>
      </c>
      <c r="AR1655" s="5">
        <f t="shared" si="1995"/>
        <v>7.1281966033497058E-4</v>
      </c>
      <c r="AS1655" s="5">
        <f t="shared" si="1996"/>
        <v>9.6060890515588487E-4</v>
      </c>
      <c r="AT1655" s="5">
        <f t="shared" si="1997"/>
        <v>6.4726712800763453E-4</v>
      </c>
      <c r="AU1655" s="5">
        <f t="shared" si="1998"/>
        <v>2.9075636834830621E-4</v>
      </c>
      <c r="AV1655" s="5">
        <f t="shared" si="1999"/>
        <v>9.7957159506135335E-5</v>
      </c>
      <c r="AW1655" s="5">
        <f t="shared" si="2000"/>
        <v>9.6132111608207046E-7</v>
      </c>
      <c r="AX1655" s="5">
        <f t="shared" si="2001"/>
        <v>8.1728856360977322E-4</v>
      </c>
      <c r="AY1655" s="5">
        <f t="shared" si="2002"/>
        <v>7.949619606594584E-4</v>
      </c>
      <c r="AZ1655" s="5">
        <f t="shared" si="2003"/>
        <v>3.866226367491857E-4</v>
      </c>
      <c r="BA1655" s="5">
        <f t="shared" si="2004"/>
        <v>1.2535364008519731E-4</v>
      </c>
      <c r="BB1655" s="5">
        <f t="shared" si="2005"/>
        <v>3.0482310635117544E-5</v>
      </c>
      <c r="BC1655" s="5">
        <f t="shared" si="2006"/>
        <v>5.9299196163703522E-6</v>
      </c>
      <c r="BD1655" s="5">
        <f t="shared" si="2007"/>
        <v>1.1555782131459826E-4</v>
      </c>
      <c r="BE1655" s="5">
        <f t="shared" si="2008"/>
        <v>1.5572784870026082E-4</v>
      </c>
      <c r="BF1655" s="5">
        <f t="shared" si="2009"/>
        <v>1.0493085878968415E-4</v>
      </c>
      <c r="BG1655" s="5">
        <f t="shared" si="2010"/>
        <v>4.713558608061686E-5</v>
      </c>
      <c r="BH1655" s="5">
        <f t="shared" si="2011"/>
        <v>1.5880196022337807E-5</v>
      </c>
      <c r="BI1655" s="5">
        <f t="shared" si="2012"/>
        <v>4.2800889379258196E-6</v>
      </c>
      <c r="BJ1655" s="8">
        <f t="shared" si="2013"/>
        <v>0.45323048155980539</v>
      </c>
      <c r="BK1655" s="8">
        <f t="shared" si="2014"/>
        <v>0.27669497657274816</v>
      </c>
      <c r="BL1655" s="8">
        <f t="shared" si="2015"/>
        <v>0.25523156389690305</v>
      </c>
      <c r="BM1655" s="8">
        <f t="shared" si="2016"/>
        <v>0.40876874665534085</v>
      </c>
      <c r="BN1655" s="8">
        <f t="shared" si="2017"/>
        <v>0.59066269807383764</v>
      </c>
    </row>
    <row r="1656" spans="1:66" x14ac:dyDescent="0.25">
      <c r="A1656" t="s">
        <v>61</v>
      </c>
      <c r="B1656" t="s">
        <v>77</v>
      </c>
      <c r="C1656" t="s">
        <v>318</v>
      </c>
      <c r="D1656" s="7" t="s">
        <v>575</v>
      </c>
      <c r="E1656">
        <f>VLOOKUP(A1656,home!$A$2:$E$405,3,FALSE)</f>
        <v>1.51315789473684</v>
      </c>
      <c r="F1656">
        <f>VLOOKUP(B1656,home!$B$2:$E$405,3,FALSE)</f>
        <v>1.26</v>
      </c>
      <c r="G1656">
        <f>VLOOKUP(C1656,away!$B$2:$E$405,4,FALSE)</f>
        <v>1.22</v>
      </c>
      <c r="H1656">
        <f>VLOOKUP(A1656,away!$A$2:$E$405,3,FALSE)</f>
        <v>1.30526315789474</v>
      </c>
      <c r="I1656">
        <f>VLOOKUP(C1656,away!$B$2:$E$405,3,FALSE)</f>
        <v>0.9</v>
      </c>
      <c r="J1656">
        <f>VLOOKUP(B1656,home!$B$2:$E$405,4,FALSE)</f>
        <v>0.83</v>
      </c>
      <c r="K1656" s="3">
        <f t="shared" si="1962"/>
        <v>2.3260263157894707</v>
      </c>
      <c r="L1656" s="3">
        <f t="shared" si="1963"/>
        <v>0.97503157894737069</v>
      </c>
      <c r="M1656" s="5">
        <f t="shared" si="1964"/>
        <v>3.6844169524029725E-2</v>
      </c>
      <c r="N1656" s="5">
        <f t="shared" si="1965"/>
        <v>8.570050789630157E-2</v>
      </c>
      <c r="O1656" s="5">
        <f t="shared" si="1966"/>
        <v>3.5924228786019301E-2</v>
      </c>
      <c r="P1656" s="5">
        <f t="shared" si="1967"/>
        <v>8.3560701530722536E-2</v>
      </c>
      <c r="Q1656" s="5">
        <f t="shared" si="1968"/>
        <v>9.9670818321660415E-2</v>
      </c>
      <c r="R1656" s="5">
        <f t="shared" si="1969"/>
        <v>1.7513628757849491E-2</v>
      </c>
      <c r="S1656" s="5">
        <f t="shared" si="1970"/>
        <v>4.7377854695249591E-2</v>
      </c>
      <c r="T1656" s="5">
        <f t="shared" si="1971"/>
        <v>9.7182195363145082E-2</v>
      </c>
      <c r="U1656" s="5">
        <f t="shared" si="1972"/>
        <v>4.0737161375725181E-2</v>
      </c>
      <c r="V1656" s="5">
        <f t="shared" si="1973"/>
        <v>1.193895149490096E-2</v>
      </c>
      <c r="W1656" s="5">
        <f t="shared" si="1974"/>
        <v>7.7278982110817809E-2</v>
      </c>
      <c r="X1656" s="5">
        <f t="shared" si="1975"/>
        <v>7.5349447946956305E-2</v>
      </c>
      <c r="Y1656" s="5">
        <f t="shared" si="1976"/>
        <v>3.6734045602266757E-2</v>
      </c>
      <c r="Z1656" s="5">
        <f t="shared" si="1977"/>
        <v>5.6921137002880224E-3</v>
      </c>
      <c r="AA1656" s="5">
        <f t="shared" si="1978"/>
        <v>1.3240006259335723E-2</v>
      </c>
      <c r="AB1656" s="5">
        <f t="shared" si="1979"/>
        <v>1.5398301490216103E-2</v>
      </c>
      <c r="AC1656" s="5">
        <f t="shared" si="1980"/>
        <v>1.6923084020874415E-3</v>
      </c>
      <c r="AD1656" s="5">
        <f t="shared" si="1981"/>
        <v>4.4938236511796514E-2</v>
      </c>
      <c r="AE1656" s="5">
        <f t="shared" si="1982"/>
        <v>4.3816199701207342E-2</v>
      </c>
      <c r="AF1656" s="5">
        <f t="shared" si="1983"/>
        <v>2.1361089189070748E-2</v>
      </c>
      <c r="AG1656" s="5">
        <f t="shared" si="1984"/>
        <v>6.9425788400184216E-3</v>
      </c>
      <c r="AH1656" s="5">
        <f t="shared" si="1985"/>
        <v>1.3874976521849477E-3</v>
      </c>
      <c r="AI1656" s="5">
        <f t="shared" si="1986"/>
        <v>3.2273560520782946E-3</v>
      </c>
      <c r="AJ1656" s="5">
        <f t="shared" si="1987"/>
        <v>3.7534575537782641E-3</v>
      </c>
      <c r="AK1656" s="5">
        <f t="shared" si="1988"/>
        <v>2.910213681762338E-3</v>
      </c>
      <c r="AL1656" s="5">
        <f t="shared" si="1989"/>
        <v>1.535227734662711E-4</v>
      </c>
      <c r="AM1656" s="5">
        <f t="shared" si="1990"/>
        <v>2.0905504142321975E-2</v>
      </c>
      <c r="AN1656" s="5">
        <f t="shared" si="1991"/>
        <v>2.0383526712578998E-2</v>
      </c>
      <c r="AO1656" s="5">
        <f t="shared" si="1992"/>
        <v>9.9372911175409015E-3</v>
      </c>
      <c r="AP1656" s="5">
        <f t="shared" si="1993"/>
        <v>3.2297242162651961E-3</v>
      </c>
      <c r="AQ1656" s="5">
        <f t="shared" si="1994"/>
        <v>7.8727077553740325E-4</v>
      </c>
      <c r="AR1656" s="5">
        <f t="shared" si="1995"/>
        <v>2.7057080531913194E-4</v>
      </c>
      <c r="AS1656" s="5">
        <f t="shared" si="1996"/>
        <v>6.2935481345665061E-4</v>
      </c>
      <c r="AT1656" s="5">
        <f t="shared" si="1997"/>
        <v>7.3194792903447147E-4</v>
      </c>
      <c r="AU1656" s="5">
        <f t="shared" si="1998"/>
        <v>5.6751004824059481E-4</v>
      </c>
      <c r="AV1656" s="5">
        <f t="shared" si="1999"/>
        <v>3.300108266706441E-4</v>
      </c>
      <c r="AW1656" s="5">
        <f t="shared" si="2000"/>
        <v>9.6717177126651131E-6</v>
      </c>
      <c r="AX1656" s="5">
        <f t="shared" si="2001"/>
        <v>8.1044587966477826E-3</v>
      </c>
      <c r="AY1656" s="5">
        <f t="shared" si="2002"/>
        <v>7.902103257009397E-3</v>
      </c>
      <c r="AZ1656" s="5">
        <f t="shared" si="2003"/>
        <v>3.8524001078435155E-3</v>
      </c>
      <c r="BA1656" s="5">
        <f t="shared" si="2004"/>
        <v>1.2520705866292281E-3</v>
      </c>
      <c r="BB1656" s="5">
        <f t="shared" si="2005"/>
        <v>3.0520209025866417E-4</v>
      </c>
      <c r="BC1656" s="5">
        <f t="shared" si="2006"/>
        <v>5.9516335192588675E-5</v>
      </c>
      <c r="BD1656" s="5">
        <f t="shared" si="2007"/>
        <v>4.3969179921229125E-5</v>
      </c>
      <c r="BE1656" s="5">
        <f t="shared" si="2008"/>
        <v>1.0227346958046097E-4</v>
      </c>
      <c r="BF1656" s="5">
        <f t="shared" si="2009"/>
        <v>1.1894539082562309E-4</v>
      </c>
      <c r="BG1656" s="5">
        <f t="shared" si="2010"/>
        <v>9.2223369734087586E-5</v>
      </c>
      <c r="BH1656" s="5">
        <f t="shared" si="2011"/>
        <v>5.3628496233067511E-5</v>
      </c>
      <c r="BI1656" s="5">
        <f t="shared" si="2012"/>
        <v>2.4948258702866294E-5</v>
      </c>
      <c r="BJ1656" s="8">
        <f t="shared" si="2013"/>
        <v>0.66569316962106673</v>
      </c>
      <c r="BK1656" s="8">
        <f t="shared" si="2014"/>
        <v>0.18946961167746595</v>
      </c>
      <c r="BL1656" s="8">
        <f t="shared" si="2015"/>
        <v>0.13705723419666846</v>
      </c>
      <c r="BM1656" s="8">
        <f t="shared" si="2016"/>
        <v>0.63080564283960949</v>
      </c>
      <c r="BN1656" s="8">
        <f t="shared" si="2017"/>
        <v>0.35921405481658303</v>
      </c>
    </row>
    <row r="1657" spans="1:66" x14ac:dyDescent="0.25">
      <c r="A1657" t="s">
        <v>61</v>
      </c>
      <c r="B1657" t="s">
        <v>242</v>
      </c>
      <c r="C1657" t="s">
        <v>69</v>
      </c>
      <c r="D1657" s="7" t="s">
        <v>575</v>
      </c>
      <c r="E1657">
        <f>VLOOKUP(A1657,home!$A$2:$E$405,3,FALSE)</f>
        <v>1.51315789473684</v>
      </c>
      <c r="F1657">
        <f>VLOOKUP(B1657,home!$B$2:$E$405,3,FALSE)</f>
        <v>0.94</v>
      </c>
      <c r="G1657">
        <f>VLOOKUP(C1657,away!$B$2:$E$405,4,FALSE)</f>
        <v>0.38</v>
      </c>
      <c r="H1657">
        <f>VLOOKUP(A1657,away!$A$2:$E$405,3,FALSE)</f>
        <v>1.30526315789474</v>
      </c>
      <c r="I1657">
        <f>VLOOKUP(C1657,away!$B$2:$E$405,3,FALSE)</f>
        <v>1.36</v>
      </c>
      <c r="J1657">
        <f>VLOOKUP(B1657,home!$B$2:$E$405,4,FALSE)</f>
        <v>0.69</v>
      </c>
      <c r="K1657" s="3">
        <f t="shared" si="1962"/>
        <v>0.5404999999999992</v>
      </c>
      <c r="L1657" s="3">
        <f t="shared" si="1963"/>
        <v>1.2248589473684239</v>
      </c>
      <c r="M1657" s="5">
        <f t="shared" si="1964"/>
        <v>0.17112535046523178</v>
      </c>
      <c r="N1657" s="5">
        <f t="shared" si="1965"/>
        <v>9.2493251926457631E-2</v>
      </c>
      <c r="O1657" s="5">
        <f t="shared" si="1966"/>
        <v>0.2096044166388964</v>
      </c>
      <c r="P1657" s="5">
        <f t="shared" si="1967"/>
        <v>0.11329118719332333</v>
      </c>
      <c r="Q1657" s="5">
        <f t="shared" si="1968"/>
        <v>2.4996301333125137E-2</v>
      </c>
      <c r="R1657" s="5">
        <f t="shared" si="1969"/>
        <v>0.12836792256404564</v>
      </c>
      <c r="S1657" s="5">
        <f t="shared" si="1970"/>
        <v>1.875071849492041E-2</v>
      </c>
      <c r="T1657" s="5">
        <f t="shared" si="1971"/>
        <v>3.0616943338995586E-2</v>
      </c>
      <c r="U1657" s="5">
        <f t="shared" si="1972"/>
        <v>6.9382862145866558E-2</v>
      </c>
      <c r="V1657" s="5">
        <f t="shared" si="1973"/>
        <v>1.3792950627141713E-3</v>
      </c>
      <c r="W1657" s="5">
        <f t="shared" si="1974"/>
        <v>4.5035002901847058E-3</v>
      </c>
      <c r="X1657" s="5">
        <f t="shared" si="1975"/>
        <v>5.5161526249090298E-3</v>
      </c>
      <c r="Y1657" s="5">
        <f t="shared" si="1976"/>
        <v>3.378254448834822E-3</v>
      </c>
      <c r="Z1657" s="5">
        <f t="shared" si="1977"/>
        <v>5.2410866169222754E-2</v>
      </c>
      <c r="AA1657" s="5">
        <f t="shared" si="1978"/>
        <v>2.8328073164464854E-2</v>
      </c>
      <c r="AB1657" s="5">
        <f t="shared" si="1979"/>
        <v>7.6556617726966153E-3</v>
      </c>
      <c r="AC1657" s="5">
        <f t="shared" si="1980"/>
        <v>5.7071459137977871E-5</v>
      </c>
      <c r="AD1657" s="5">
        <f t="shared" si="1981"/>
        <v>6.085354767112074E-4</v>
      </c>
      <c r="AE1657" s="5">
        <f t="shared" si="1982"/>
        <v>7.4537012344083153E-4</v>
      </c>
      <c r="AF1657" s="5">
        <f t="shared" si="1983"/>
        <v>4.5648663239880463E-4</v>
      </c>
      <c r="AG1657" s="5">
        <f t="shared" si="1984"/>
        <v>1.8637724534925214E-4</v>
      </c>
      <c r="AH1657" s="5">
        <f t="shared" si="1985"/>
        <v>1.6048979591675384E-2</v>
      </c>
      <c r="AI1657" s="5">
        <f t="shared" si="1986"/>
        <v>8.674473469300531E-3</v>
      </c>
      <c r="AJ1657" s="5">
        <f t="shared" si="1987"/>
        <v>2.3442764550784651E-3</v>
      </c>
      <c r="AK1657" s="5">
        <f t="shared" si="1988"/>
        <v>4.2236047465663614E-4</v>
      </c>
      <c r="AL1657" s="5">
        <f t="shared" si="1989"/>
        <v>1.511335016820999E-6</v>
      </c>
      <c r="AM1657" s="5">
        <f t="shared" si="1990"/>
        <v>6.5782685032481452E-5</v>
      </c>
      <c r="AN1657" s="5">
        <f t="shared" si="1991"/>
        <v>8.0574510343953801E-5</v>
      </c>
      <c r="AO1657" s="5">
        <f t="shared" si="1992"/>
        <v>4.9346204962310733E-5</v>
      </c>
      <c r="AP1657" s="5">
        <f t="shared" si="1993"/>
        <v>2.0147380222254135E-5</v>
      </c>
      <c r="AQ1657" s="5">
        <f t="shared" si="1994"/>
        <v>6.1694247328154015E-6</v>
      </c>
      <c r="AR1657" s="5">
        <f t="shared" si="1995"/>
        <v>3.9315472497993666E-3</v>
      </c>
      <c r="AS1657" s="5">
        <f t="shared" si="1996"/>
        <v>2.1250012885165545E-3</v>
      </c>
      <c r="AT1657" s="5">
        <f t="shared" si="1997"/>
        <v>5.7428159822159796E-4</v>
      </c>
      <c r="AU1657" s="5">
        <f t="shared" si="1998"/>
        <v>1.0346640127959107E-4</v>
      </c>
      <c r="AV1657" s="5">
        <f t="shared" si="1999"/>
        <v>1.3980897472904722E-5</v>
      </c>
      <c r="AW1657" s="5">
        <f t="shared" si="2000"/>
        <v>2.7793293992613595E-8</v>
      </c>
      <c r="AX1657" s="5">
        <f t="shared" si="2001"/>
        <v>5.9259235433426907E-6</v>
      </c>
      <c r="AY1657" s="5">
        <f t="shared" si="2002"/>
        <v>7.2584204734844892E-6</v>
      </c>
      <c r="AZ1657" s="5">
        <f t="shared" si="2003"/>
        <v>4.4452706303548153E-6</v>
      </c>
      <c r="BA1657" s="5">
        <f t="shared" si="2004"/>
        <v>1.8149431683547227E-6</v>
      </c>
      <c r="BB1657" s="5">
        <f t="shared" si="2005"/>
        <v>5.5576234468111955E-7</v>
      </c>
      <c r="BC1657" s="5">
        <f t="shared" si="2006"/>
        <v>1.3614609609862469E-7</v>
      </c>
      <c r="BD1657" s="5">
        <f t="shared" si="2007"/>
        <v>8.0259847098641162E-4</v>
      </c>
      <c r="BE1657" s="5">
        <f t="shared" si="2008"/>
        <v>4.3380447356815483E-4</v>
      </c>
      <c r="BF1657" s="5">
        <f t="shared" si="2009"/>
        <v>1.1723565898179366E-4</v>
      </c>
      <c r="BG1657" s="5">
        <f t="shared" si="2010"/>
        <v>2.1121957893219791E-5</v>
      </c>
      <c r="BH1657" s="5">
        <f t="shared" si="2011"/>
        <v>2.8541045603213202E-6</v>
      </c>
      <c r="BI1657" s="5">
        <f t="shared" si="2012"/>
        <v>3.0852870297073441E-7</v>
      </c>
      <c r="BJ1657" s="8">
        <f t="shared" si="2013"/>
        <v>0.16374333011195713</v>
      </c>
      <c r="BK1657" s="8">
        <f t="shared" si="2014"/>
        <v>0.30461239243081795</v>
      </c>
      <c r="BL1657" s="8">
        <f t="shared" si="2015"/>
        <v>0.47895522690666392</v>
      </c>
      <c r="BM1657" s="8">
        <f t="shared" si="2016"/>
        <v>0.25983615487040257</v>
      </c>
      <c r="BN1657" s="8">
        <f t="shared" si="2017"/>
        <v>0.7398784301210799</v>
      </c>
    </row>
    <row r="1658" spans="1:66" x14ac:dyDescent="0.25">
      <c r="A1658" t="s">
        <v>61</v>
      </c>
      <c r="B1658" t="s">
        <v>68</v>
      </c>
      <c r="C1658" t="s">
        <v>289</v>
      </c>
      <c r="D1658" s="7" t="s">
        <v>575</v>
      </c>
      <c r="E1658">
        <f>VLOOKUP(A1658,home!$A$2:$E$405,3,FALSE)</f>
        <v>1.51315789473684</v>
      </c>
      <c r="F1658">
        <f>VLOOKUP(B1658,home!$B$2:$E$405,3,FALSE)</f>
        <v>1.72</v>
      </c>
      <c r="G1658">
        <f>VLOOKUP(C1658,away!$B$2:$E$405,4,FALSE)</f>
        <v>1.22</v>
      </c>
      <c r="H1658">
        <f>VLOOKUP(A1658,away!$A$2:$E$405,3,FALSE)</f>
        <v>1.30526315789474</v>
      </c>
      <c r="I1658">
        <f>VLOOKUP(C1658,away!$B$2:$E$405,3,FALSE)</f>
        <v>0.63</v>
      </c>
      <c r="J1658">
        <f>VLOOKUP(B1658,home!$B$2:$E$405,4,FALSE)</f>
        <v>0.79</v>
      </c>
      <c r="K1658" s="3">
        <f t="shared" si="1962"/>
        <v>3.175210526315785</v>
      </c>
      <c r="L1658" s="3">
        <f t="shared" si="1963"/>
        <v>0.64962947368421209</v>
      </c>
      <c r="M1658" s="5">
        <f t="shared" si="1964"/>
        <v>2.1821926760018668E-2</v>
      </c>
      <c r="N1658" s="5">
        <f t="shared" si="1965"/>
        <v>6.9289211552903393E-2</v>
      </c>
      <c r="O1658" s="5">
        <f t="shared" si="1966"/>
        <v>1.4176166795886349E-2</v>
      </c>
      <c r="P1658" s="5">
        <f t="shared" si="1967"/>
        <v>4.5012314033106654E-2</v>
      </c>
      <c r="Q1658" s="5">
        <f t="shared" si="1968"/>
        <v>0.11000391694145008</v>
      </c>
      <c r="R1658" s="5">
        <f t="shared" si="1969"/>
        <v>4.6046278872356261E-3</v>
      </c>
      <c r="S1658" s="5">
        <f t="shared" si="1970"/>
        <v>2.321184143014323E-2</v>
      </c>
      <c r="T1658" s="5">
        <f t="shared" si="1971"/>
        <v>7.1461786665875993E-2</v>
      </c>
      <c r="U1658" s="5">
        <f t="shared" si="1972"/>
        <v>1.4620662937317773E-2</v>
      </c>
      <c r="V1658" s="5">
        <f t="shared" si="1973"/>
        <v>5.319922822125055E-3</v>
      </c>
      <c r="W1658" s="5">
        <f t="shared" si="1974"/>
        <v>0.11642853166948655</v>
      </c>
      <c r="X1658" s="5">
        <f t="shared" si="1975"/>
        <v>7.5635405750274165E-2</v>
      </c>
      <c r="Y1658" s="5">
        <f t="shared" si="1976"/>
        <v>2.4567494414721214E-2</v>
      </c>
      <c r="Z1658" s="5">
        <f t="shared" si="1977"/>
        <v>9.9710066363217515E-4</v>
      </c>
      <c r="AA1658" s="5">
        <f t="shared" si="1978"/>
        <v>3.1660045229613375E-3</v>
      </c>
      <c r="AB1658" s="5">
        <f t="shared" si="1979"/>
        <v>5.0263654438351124E-3</v>
      </c>
      <c r="AC1658" s="5">
        <f t="shared" si="1980"/>
        <v>6.8584123933810193E-4</v>
      </c>
      <c r="AD1658" s="5">
        <f t="shared" si="1981"/>
        <v>9.2421274830111116E-2</v>
      </c>
      <c r="AE1658" s="5">
        <f t="shared" si="1982"/>
        <v>6.0039584125108993E-2</v>
      </c>
      <c r="AF1658" s="5">
        <f t="shared" si="1983"/>
        <v>1.9501741717706765E-2</v>
      </c>
      <c r="AG1658" s="5">
        <f t="shared" si="1984"/>
        <v>4.2229687359997634E-3</v>
      </c>
      <c r="AH1658" s="5">
        <f t="shared" si="1985"/>
        <v>1.619364948313871E-4</v>
      </c>
      <c r="AI1658" s="5">
        <f t="shared" si="1986"/>
        <v>5.1418246298330205E-4</v>
      </c>
      <c r="AJ1658" s="5">
        <f t="shared" si="1987"/>
        <v>8.1631878445577867E-4</v>
      </c>
      <c r="AK1658" s="5">
        <f t="shared" si="1988"/>
        <v>8.6399466574443168E-4</v>
      </c>
      <c r="AL1658" s="5">
        <f t="shared" si="1989"/>
        <v>5.6587672722837633E-5</v>
      </c>
      <c r="AM1658" s="5">
        <f t="shared" si="1990"/>
        <v>5.8691400939218596E-2</v>
      </c>
      <c r="AN1658" s="5">
        <f t="shared" si="1991"/>
        <v>3.8127663901933638E-2</v>
      </c>
      <c r="AO1658" s="5">
        <f t="shared" si="1992"/>
        <v>1.2384427116710841E-2</v>
      </c>
      <c r="AP1658" s="5">
        <f t="shared" si="1993"/>
        <v>2.6817629565697829E-3</v>
      </c>
      <c r="AQ1658" s="5">
        <f t="shared" si="1994"/>
        <v>4.3553806450556107E-4</v>
      </c>
      <c r="AR1658" s="5">
        <f t="shared" si="1995"/>
        <v>2.1039743981516035E-5</v>
      </c>
      <c r="AS1658" s="5">
        <f t="shared" si="1996"/>
        <v>6.680561656109891E-5</v>
      </c>
      <c r="AT1658" s="5">
        <f t="shared" si="1997"/>
        <v>1.0606094846090869E-4</v>
      </c>
      <c r="AU1658" s="5">
        <f t="shared" si="1998"/>
        <v>1.1225527999470443E-4</v>
      </c>
      <c r="AV1658" s="5">
        <f t="shared" si="1999"/>
        <v>8.9108536668427811E-5</v>
      </c>
      <c r="AW1658" s="5">
        <f t="shared" si="2000"/>
        <v>3.2423327170655814E-6</v>
      </c>
      <c r="AX1658" s="5">
        <f t="shared" si="2001"/>
        <v>3.1059592344404485E-2</v>
      </c>
      <c r="AY1658" s="5">
        <f t="shared" si="2002"/>
        <v>2.0177226627541664E-2</v>
      </c>
      <c r="AZ1658" s="5">
        <f t="shared" si="2003"/>
        <v>6.5538605572284803E-3</v>
      </c>
      <c r="BA1658" s="5">
        <f t="shared" si="2004"/>
        <v>1.4191936614640183E-3</v>
      </c>
      <c r="BB1658" s="5">
        <f t="shared" si="2005"/>
        <v>2.3048750783820999E-4</v>
      </c>
      <c r="BC1658" s="5">
        <f t="shared" si="2006"/>
        <v>2.9946295681544425E-5</v>
      </c>
      <c r="BD1658" s="5">
        <f t="shared" si="2007"/>
        <v>2.2780063015271373E-6</v>
      </c>
      <c r="BE1658" s="5">
        <f t="shared" si="2008"/>
        <v>7.2331495876226571E-6</v>
      </c>
      <c r="BF1658" s="5">
        <f t="shared" si="2009"/>
        <v>1.148338635451807E-5</v>
      </c>
      <c r="BG1658" s="5">
        <f t="shared" si="2010"/>
        <v>1.2154056410205611E-5</v>
      </c>
      <c r="BH1658" s="5">
        <f t="shared" si="2011"/>
        <v>9.6479219627801743E-6</v>
      </c>
      <c r="BI1658" s="5">
        <f t="shared" si="2012"/>
        <v>6.1268366746585726E-6</v>
      </c>
      <c r="BJ1658" s="8">
        <f t="shared" si="2013"/>
        <v>0.81536301637673492</v>
      </c>
      <c r="BK1658" s="8">
        <f t="shared" si="2014"/>
        <v>0.11628566058499619</v>
      </c>
      <c r="BL1658" s="8">
        <f t="shared" si="2015"/>
        <v>4.439445347820907E-2</v>
      </c>
      <c r="BM1658" s="8">
        <f t="shared" si="2016"/>
        <v>0.69195808283814708</v>
      </c>
      <c r="BN1658" s="8">
        <f t="shared" si="2017"/>
        <v>0.2649081639706008</v>
      </c>
    </row>
    <row r="1659" spans="1:66" x14ac:dyDescent="0.25">
      <c r="A1659" t="s">
        <v>61</v>
      </c>
      <c r="B1659" t="s">
        <v>239</v>
      </c>
      <c r="C1659" t="s">
        <v>65</v>
      </c>
      <c r="D1659" s="7" t="s">
        <v>575</v>
      </c>
      <c r="E1659">
        <f>VLOOKUP(A1659,home!$A$2:$E$405,3,FALSE)</f>
        <v>1.51315789473684</v>
      </c>
      <c r="F1659">
        <f>VLOOKUP(B1659,home!$B$2:$E$405,3,FALSE)</f>
        <v>1.7</v>
      </c>
      <c r="G1659">
        <f>VLOOKUP(C1659,away!$B$2:$E$405,4,FALSE)</f>
        <v>0.73</v>
      </c>
      <c r="H1659">
        <f>VLOOKUP(A1659,away!$A$2:$E$405,3,FALSE)</f>
        <v>1.30526315789474</v>
      </c>
      <c r="I1659">
        <f>VLOOKUP(C1659,away!$B$2:$E$405,3,FALSE)</f>
        <v>0.8</v>
      </c>
      <c r="J1659">
        <f>VLOOKUP(B1659,home!$B$2:$E$405,4,FALSE)</f>
        <v>0.36</v>
      </c>
      <c r="K1659" s="3">
        <f t="shared" si="1962"/>
        <v>1.8778289473684182</v>
      </c>
      <c r="L1659" s="3">
        <f t="shared" si="1963"/>
        <v>0.37591578947368515</v>
      </c>
      <c r="M1659" s="5">
        <f t="shared" si="1964"/>
        <v>0.10500527029042565</v>
      </c>
      <c r="N1659" s="5">
        <f t="shared" si="1965"/>
        <v>0.19718193617760624</v>
      </c>
      <c r="O1659" s="5">
        <f t="shared" si="1966"/>
        <v>3.9473139080123051E-2</v>
      </c>
      <c r="P1659" s="5">
        <f t="shared" si="1967"/>
        <v>7.4123803208154648E-2</v>
      </c>
      <c r="Q1659" s="5">
        <f t="shared" si="1968"/>
        <v>0.18513697382623051</v>
      </c>
      <c r="R1659" s="5">
        <f t="shared" si="1969"/>
        <v>7.4192881201545144E-3</v>
      </c>
      <c r="S1659" s="5">
        <f t="shared" si="1970"/>
        <v>1.3081101041035579E-2</v>
      </c>
      <c r="T1659" s="5">
        <f t="shared" si="1971"/>
        <v>6.9595911676656422E-2</v>
      </c>
      <c r="U1659" s="5">
        <f t="shared" si="1972"/>
        <v>1.3932154000892762E-2</v>
      </c>
      <c r="V1659" s="5">
        <f t="shared" si="1973"/>
        <v>1.0260024268093206E-3</v>
      </c>
      <c r="W1659" s="5">
        <f t="shared" si="1974"/>
        <v>0.11588518955969493</v>
      </c>
      <c r="X1659" s="5">
        <f t="shared" si="1975"/>
        <v>4.3563072521640371E-2</v>
      </c>
      <c r="Y1659" s="5">
        <f t="shared" si="1976"/>
        <v>8.1880233994359192E-3</v>
      </c>
      <c r="Z1659" s="5">
        <f t="shared" si="1977"/>
        <v>9.2967585034020605E-4</v>
      </c>
      <c r="AA1659" s="5">
        <f t="shared" si="1978"/>
        <v>1.7457722234381883E-3</v>
      </c>
      <c r="AB1659" s="5">
        <f t="shared" si="1979"/>
        <v>1.6391308083419786E-3</v>
      </c>
      <c r="AC1659" s="5">
        <f t="shared" si="1980"/>
        <v>4.5266300542319923E-5</v>
      </c>
      <c r="AD1659" s="5">
        <f t="shared" si="1981"/>
        <v>5.4403140881617865E-2</v>
      </c>
      <c r="AE1659" s="5">
        <f t="shared" si="1982"/>
        <v>2.0450999654361493E-2</v>
      </c>
      <c r="AF1659" s="5">
        <f t="shared" si="1983"/>
        <v>3.8439268402976809E-3</v>
      </c>
      <c r="AG1659" s="5">
        <f t="shared" si="1984"/>
        <v>4.8166426428319703E-4</v>
      </c>
      <c r="AH1659" s="5">
        <f t="shared" si="1985"/>
        <v>8.7369957808814503E-5</v>
      </c>
      <c r="AI1659" s="5">
        <f t="shared" si="1986"/>
        <v>1.6406583590374926E-4</v>
      </c>
      <c r="AJ1659" s="5">
        <f t="shared" si="1987"/>
        <v>1.5404378796712859E-4</v>
      </c>
      <c r="AK1659" s="5">
        <f t="shared" si="1988"/>
        <v>9.6422628068985606E-5</v>
      </c>
      <c r="AL1659" s="5">
        <f t="shared" si="1989"/>
        <v>1.2781493134887132E-6</v>
      </c>
      <c r="AM1659" s="5">
        <f t="shared" si="1990"/>
        <v>2.0431958555052854E-2</v>
      </c>
      <c r="AN1659" s="5">
        <f t="shared" si="1991"/>
        <v>7.6806958307163078E-3</v>
      </c>
      <c r="AO1659" s="5">
        <f t="shared" si="1992"/>
        <v>1.4436474184554811E-3</v>
      </c>
      <c r="AP1659" s="5">
        <f t="shared" si="1993"/>
        <v>1.8089661967677994E-4</v>
      </c>
      <c r="AQ1659" s="5">
        <f t="shared" si="1994"/>
        <v>1.7000473899729419E-5</v>
      </c>
      <c r="AR1659" s="5">
        <f t="shared" si="1995"/>
        <v>6.5687493331966163E-6</v>
      </c>
      <c r="AS1659" s="5">
        <f t="shared" si="1996"/>
        <v>1.2334987645883601E-5</v>
      </c>
      <c r="AT1659" s="5">
        <f t="shared" si="1997"/>
        <v>1.1581498433436024E-5</v>
      </c>
      <c r="AU1659" s="5">
        <f t="shared" si="1998"/>
        <v>7.2493576707360508E-6</v>
      </c>
      <c r="AV1659" s="5">
        <f t="shared" si="1999"/>
        <v>3.4032634209838605E-6</v>
      </c>
      <c r="AW1659" s="5">
        <f t="shared" si="2000"/>
        <v>2.506257488093428E-8</v>
      </c>
      <c r="AX1659" s="5">
        <f t="shared" si="2001"/>
        <v>6.3946205376850095E-3</v>
      </c>
      <c r="AY1659" s="5">
        <f t="shared" si="2002"/>
        <v>2.4038388278085012E-3</v>
      </c>
      <c r="AZ1659" s="5">
        <f t="shared" si="2003"/>
        <v>4.518204853615652E-4</v>
      </c>
      <c r="BA1659" s="5">
        <f t="shared" si="2004"/>
        <v>5.6615484818358812E-5</v>
      </c>
      <c r="BB1659" s="5">
        <f t="shared" si="2005"/>
        <v>5.320663667982195E-6</v>
      </c>
      <c r="BC1659" s="5">
        <f t="shared" si="2006"/>
        <v>4.0002429665469625E-7</v>
      </c>
      <c r="BD1659" s="5">
        <f t="shared" si="2007"/>
        <v>4.1154943190722459E-7</v>
      </c>
      <c r="BE1659" s="5">
        <f t="shared" si="2008"/>
        <v>7.7281943650841408E-7</v>
      </c>
      <c r="BF1659" s="5">
        <f t="shared" si="2009"/>
        <v>7.2561135448222484E-7</v>
      </c>
      <c r="BG1659" s="5">
        <f t="shared" si="2010"/>
        <v>4.5419133532864274E-7</v>
      </c>
      <c r="BH1659" s="5">
        <f t="shared" si="2011"/>
        <v>2.1322340928101028E-7</v>
      </c>
      <c r="BI1659" s="5">
        <f t="shared" si="2012"/>
        <v>8.007941804089301E-8</v>
      </c>
      <c r="BJ1659" s="8">
        <f t="shared" si="2013"/>
        <v>0.73779765372326389</v>
      </c>
      <c r="BK1659" s="8">
        <f t="shared" si="2014"/>
        <v>0.19568656024408954</v>
      </c>
      <c r="BL1659" s="8">
        <f t="shared" si="2015"/>
        <v>6.4755181773588952E-2</v>
      </c>
      <c r="BM1659" s="8">
        <f t="shared" si="2016"/>
        <v>0.38842484712335418</v>
      </c>
      <c r="BN1659" s="8">
        <f t="shared" si="2017"/>
        <v>0.60834041070269462</v>
      </c>
    </row>
    <row r="1660" spans="1:66" x14ac:dyDescent="0.25">
      <c r="A1660" t="s">
        <v>61</v>
      </c>
      <c r="B1660" t="s">
        <v>71</v>
      </c>
      <c r="C1660" t="s">
        <v>337</v>
      </c>
      <c r="D1660" s="7" t="s">
        <v>575</v>
      </c>
      <c r="E1660">
        <f>VLOOKUP(A1660,home!$A$2:$E$405,3,FALSE)</f>
        <v>1.51315789473684</v>
      </c>
      <c r="F1660">
        <f>VLOOKUP(B1660,home!$B$2:$E$405,3,FALSE)</f>
        <v>0.8</v>
      </c>
      <c r="G1660">
        <f>VLOOKUP(C1660,away!$B$2:$E$405,4,FALSE)</f>
        <v>1.43</v>
      </c>
      <c r="H1660">
        <f>VLOOKUP(A1660,away!$A$2:$E$405,3,FALSE)</f>
        <v>1.30526315789474</v>
      </c>
      <c r="I1660">
        <f>VLOOKUP(C1660,away!$B$2:$E$405,3,FALSE)</f>
        <v>0.56000000000000005</v>
      </c>
      <c r="J1660">
        <f>VLOOKUP(B1660,home!$B$2:$E$405,4,FALSE)</f>
        <v>0.97</v>
      </c>
      <c r="K1660" s="3">
        <f t="shared" si="1962"/>
        <v>1.731052631578945</v>
      </c>
      <c r="L1660" s="3">
        <f t="shared" si="1963"/>
        <v>0.70901894736842275</v>
      </c>
      <c r="M1660" s="5">
        <f t="shared" si="1964"/>
        <v>8.7154612803262949E-2</v>
      </c>
      <c r="N1660" s="5">
        <f t="shared" si="1965"/>
        <v>0.15086922184733234</v>
      </c>
      <c r="O1660" s="5">
        <f t="shared" si="1966"/>
        <v>6.1794271828071949E-2</v>
      </c>
      <c r="P1660" s="5">
        <f t="shared" si="1967"/>
        <v>0.10696913686448861</v>
      </c>
      <c r="Q1660" s="5">
        <f t="shared" si="1968"/>
        <v>0.13058128175154618</v>
      </c>
      <c r="R1660" s="5">
        <f t="shared" si="1969"/>
        <v>2.1906654782468876E-2</v>
      </c>
      <c r="S1660" s="5">
        <f t="shared" si="1970"/>
        <v>3.2822118857217017E-2</v>
      </c>
      <c r="T1660" s="5">
        <f t="shared" si="1971"/>
        <v>9.2584602933500695E-2</v>
      </c>
      <c r="U1660" s="5">
        <f t="shared" si="1972"/>
        <v>3.7921572410284224E-2</v>
      </c>
      <c r="V1660" s="5">
        <f t="shared" si="1973"/>
        <v>4.4760220579304856E-3</v>
      </c>
      <c r="W1660" s="5">
        <f t="shared" si="1974"/>
        <v>7.5347690470321901E-2</v>
      </c>
      <c r="X1660" s="5">
        <f t="shared" si="1975"/>
        <v>5.3422940183909369E-2</v>
      </c>
      <c r="Y1660" s="5">
        <f t="shared" si="1976"/>
        <v>1.8938938407260814E-2</v>
      </c>
      <c r="Z1660" s="5">
        <f t="shared" si="1977"/>
        <v>5.177411104743168E-3</v>
      </c>
      <c r="AA1660" s="5">
        <f t="shared" si="1978"/>
        <v>8.9623711176317154E-3</v>
      </c>
      <c r="AB1660" s="5">
        <f t="shared" si="1979"/>
        <v>7.7571680541817564E-3</v>
      </c>
      <c r="AC1660" s="5">
        <f t="shared" si="1980"/>
        <v>3.4335260688097424E-4</v>
      </c>
      <c r="AD1660" s="5">
        <f t="shared" si="1981"/>
        <v>3.2607704468011645E-2</v>
      </c>
      <c r="AE1660" s="5">
        <f t="shared" si="1982"/>
        <v>2.3119480298010232E-2</v>
      </c>
      <c r="AF1660" s="5">
        <f t="shared" si="1983"/>
        <v>8.1960747923000999E-3</v>
      </c>
      <c r="AG1660" s="5">
        <f t="shared" si="1984"/>
        <v>1.9370574405964938E-3</v>
      </c>
      <c r="AH1660" s="5">
        <f t="shared" si="1985"/>
        <v>9.1772064289464596E-4</v>
      </c>
      <c r="AI1660" s="5">
        <f t="shared" si="1986"/>
        <v>1.5886227339370982E-3</v>
      </c>
      <c r="AJ1660" s="5">
        <f t="shared" si="1987"/>
        <v>1.3749947820839762E-3</v>
      </c>
      <c r="AK1660" s="5">
        <f t="shared" si="1988"/>
        <v>7.9339611197792848E-4</v>
      </c>
      <c r="AL1660" s="5">
        <f t="shared" si="1989"/>
        <v>1.6856540723157147E-5</v>
      </c>
      <c r="AM1660" s="5">
        <f t="shared" si="1990"/>
        <v>1.1289130525820007E-2</v>
      </c>
      <c r="AN1660" s="5">
        <f t="shared" si="1991"/>
        <v>8.0042074421216303E-3</v>
      </c>
      <c r="AO1660" s="5">
        <f t="shared" si="1992"/>
        <v>2.8375673675657864E-3</v>
      </c>
      <c r="AP1660" s="5">
        <f t="shared" si="1993"/>
        <v>6.7062967601282672E-4</v>
      </c>
      <c r="AQ1660" s="5">
        <f t="shared" si="1994"/>
        <v>1.1887228674016019E-4</v>
      </c>
      <c r="AR1660" s="5">
        <f t="shared" si="1995"/>
        <v>1.3013626484068686E-4</v>
      </c>
      <c r="AS1660" s="5">
        <f t="shared" si="1996"/>
        <v>2.2527272371632555E-4</v>
      </c>
      <c r="AT1660" s="5">
        <f t="shared" si="1997"/>
        <v>1.9497947060605103E-4</v>
      </c>
      <c r="AU1660" s="5">
        <f t="shared" si="1998"/>
        <v>1.1250657523215807E-4</v>
      </c>
      <c r="AV1660" s="5">
        <f t="shared" si="1999"/>
        <v>4.8688700781390469E-5</v>
      </c>
      <c r="AW1660" s="5">
        <f t="shared" si="2000"/>
        <v>5.7469056480996049E-7</v>
      </c>
      <c r="AX1660" s="5">
        <f t="shared" si="2001"/>
        <v>3.2570131841598211E-3</v>
      </c>
      <c r="AY1660" s="5">
        <f t="shared" si="2002"/>
        <v>2.3092840593980707E-3</v>
      </c>
      <c r="AZ1660" s="5">
        <f t="shared" si="2003"/>
        <v>8.1866307648454913E-4</v>
      </c>
      <c r="BA1660" s="5">
        <f t="shared" si="2004"/>
        <v>1.9348254424615653E-4</v>
      </c>
      <c r="BB1660" s="5">
        <f t="shared" si="2005"/>
        <v>3.4295697463893541E-5</v>
      </c>
      <c r="BC1660" s="5">
        <f t="shared" si="2006"/>
        <v>4.8632598630231395E-6</v>
      </c>
      <c r="BD1660" s="5">
        <f t="shared" si="2007"/>
        <v>1.5378179585300336E-5</v>
      </c>
      <c r="BE1660" s="5">
        <f t="shared" si="2008"/>
        <v>2.6620438240027755E-5</v>
      </c>
      <c r="BF1660" s="5">
        <f t="shared" si="2009"/>
        <v>2.3040689834592416E-5</v>
      </c>
      <c r="BG1660" s="5">
        <f t="shared" si="2010"/>
        <v>1.3294882257188486E-5</v>
      </c>
      <c r="BH1660" s="5">
        <f t="shared" si="2011"/>
        <v>5.7535352294595906E-6</v>
      </c>
      <c r="BI1660" s="5">
        <f t="shared" si="2012"/>
        <v>1.991934459967637E-6</v>
      </c>
      <c r="BJ1660" s="8">
        <f t="shared" si="2013"/>
        <v>0.61714300171266578</v>
      </c>
      <c r="BK1660" s="8">
        <f t="shared" si="2014"/>
        <v>0.23409138378990127</v>
      </c>
      <c r="BL1660" s="8">
        <f t="shared" si="2015"/>
        <v>0.14381443585831527</v>
      </c>
      <c r="BM1660" s="8">
        <f t="shared" si="2016"/>
        <v>0.43864234321962126</v>
      </c>
      <c r="BN1660" s="8">
        <f t="shared" si="2017"/>
        <v>0.5592751798771709</v>
      </c>
    </row>
    <row r="1661" spans="1:66" x14ac:dyDescent="0.25">
      <c r="A1661" t="s">
        <v>61</v>
      </c>
      <c r="B1661" t="s">
        <v>66</v>
      </c>
      <c r="C1661" t="s">
        <v>62</v>
      </c>
      <c r="D1661" s="7" t="s">
        <v>575</v>
      </c>
      <c r="E1661">
        <f>VLOOKUP(A1661,home!$A$2:$E$405,3,FALSE)</f>
        <v>1.51315789473684</v>
      </c>
      <c r="F1661">
        <f>VLOOKUP(B1661,home!$B$2:$E$405,3,FALSE)</f>
        <v>1.1499999999999999</v>
      </c>
      <c r="G1661">
        <f>VLOOKUP(C1661,away!$B$2:$E$405,4,FALSE)</f>
        <v>0.63</v>
      </c>
      <c r="H1661">
        <f>VLOOKUP(A1661,away!$A$2:$E$405,3,FALSE)</f>
        <v>1.30526315789474</v>
      </c>
      <c r="I1661">
        <f>VLOOKUP(C1661,away!$B$2:$E$405,3,FALSE)</f>
        <v>0.63</v>
      </c>
      <c r="J1661">
        <f>VLOOKUP(B1661,home!$B$2:$E$405,4,FALSE)</f>
        <v>1.05</v>
      </c>
      <c r="K1661" s="3">
        <f t="shared" si="1962"/>
        <v>1.0962828947368406</v>
      </c>
      <c r="L1661" s="3">
        <f t="shared" si="1963"/>
        <v>0.86343157894737055</v>
      </c>
      <c r="M1661" s="5">
        <f t="shared" si="1964"/>
        <v>0.14089864544932582</v>
      </c>
      <c r="N1661" s="5">
        <f t="shared" si="1965"/>
        <v>0.15446477489768667</v>
      </c>
      <c r="O1661" s="5">
        <f t="shared" si="1966"/>
        <v>0.12165633991185712</v>
      </c>
      <c r="P1661" s="5">
        <f t="shared" si="1967"/>
        <v>0.13336976448165977</v>
      </c>
      <c r="Q1661" s="5">
        <f t="shared" si="1968"/>
        <v>8.4668545279855192E-2</v>
      </c>
      <c r="R1661" s="5">
        <f t="shared" si="1969"/>
        <v>5.2520962829526396E-2</v>
      </c>
      <c r="S1661" s="5">
        <f t="shared" si="1970"/>
        <v>3.1560796807465867E-2</v>
      </c>
      <c r="T1661" s="5">
        <f t="shared" si="1971"/>
        <v>7.3105495738162302E-2</v>
      </c>
      <c r="U1661" s="5">
        <f t="shared" si="1972"/>
        <v>5.7577833165119212E-2</v>
      </c>
      <c r="V1661" s="5">
        <f t="shared" si="1973"/>
        <v>3.3193726862170455E-3</v>
      </c>
      <c r="W1661" s="5">
        <f t="shared" si="1974"/>
        <v>3.0940225970852313E-2</v>
      </c>
      <c r="X1661" s="5">
        <f t="shared" si="1975"/>
        <v>2.6714768163001452E-2</v>
      </c>
      <c r="Y1661" s="5">
        <f t="shared" si="1976"/>
        <v>1.1533187228096644E-2</v>
      </c>
      <c r="Z1661" s="5">
        <f t="shared" si="1977"/>
        <v>1.5116085954578052E-2</v>
      </c>
      <c r="AA1661" s="5">
        <f t="shared" si="1978"/>
        <v>1.6571506467375725E-2</v>
      </c>
      <c r="AB1661" s="5">
        <f t="shared" si="1979"/>
        <v>9.0835295401024661E-3</v>
      </c>
      <c r="AC1661" s="5">
        <f t="shared" si="1980"/>
        <v>1.9637518159589041E-4</v>
      </c>
      <c r="AD1661" s="5">
        <f t="shared" si="1981"/>
        <v>8.4798101227844848E-3</v>
      </c>
      <c r="AE1661" s="5">
        <f t="shared" si="1982"/>
        <v>7.3217358434897028E-3</v>
      </c>
      <c r="AF1661" s="5">
        <f t="shared" si="1983"/>
        <v>3.1609089699899356E-3</v>
      </c>
      <c r="AG1661" s="5">
        <f t="shared" si="1984"/>
        <v>9.0974287428910602E-4</v>
      </c>
      <c r="AH1661" s="5">
        <f t="shared" si="1985"/>
        <v>3.262926490816373E-3</v>
      </c>
      <c r="AI1661" s="5">
        <f t="shared" si="1986"/>
        <v>3.5770904986656949E-3</v>
      </c>
      <c r="AJ1661" s="5">
        <f t="shared" si="1987"/>
        <v>1.9607515633064377E-3</v>
      </c>
      <c r="AK1661" s="5">
        <f t="shared" si="1988"/>
        <v>7.1651279989378932E-4</v>
      </c>
      <c r="AL1661" s="5">
        <f t="shared" si="1989"/>
        <v>7.4352770776370623E-6</v>
      </c>
      <c r="AM1661" s="5">
        <f t="shared" si="1990"/>
        <v>1.8592541576449885E-3</v>
      </c>
      <c r="AN1661" s="5">
        <f t="shared" si="1991"/>
        <v>1.6053387529998758E-3</v>
      </c>
      <c r="AO1661" s="5">
        <f t="shared" si="1992"/>
        <v>6.9305008712404264E-4</v>
      </c>
      <c r="AP1661" s="5">
        <f t="shared" si="1993"/>
        <v>1.9946711033837504E-4</v>
      </c>
      <c r="AQ1661" s="5">
        <f t="shared" si="1994"/>
        <v>4.3056550506883117E-5</v>
      </c>
      <c r="AR1661" s="5">
        <f t="shared" si="1995"/>
        <v>5.6346275439095707E-4</v>
      </c>
      <c r="AS1661" s="5">
        <f t="shared" si="1996"/>
        <v>6.1771457946011184E-4</v>
      </c>
      <c r="AT1661" s="5">
        <f t="shared" si="1997"/>
        <v>3.385949636458407E-4</v>
      </c>
      <c r="AU1661" s="5">
        <f t="shared" si="1998"/>
        <v>1.2373195562965922E-4</v>
      </c>
      <c r="AV1661" s="5">
        <f t="shared" si="1999"/>
        <v>3.391130662228327E-5</v>
      </c>
      <c r="AW1661" s="5">
        <f t="shared" si="2000"/>
        <v>1.9549930723014761E-7</v>
      </c>
      <c r="AX1661" s="5">
        <f t="shared" si="2001"/>
        <v>3.3971142166575887E-4</v>
      </c>
      <c r="AY1661" s="5">
        <f t="shared" si="2002"/>
        <v>2.9331756919532219E-4</v>
      </c>
      <c r="AZ1661" s="5">
        <f t="shared" si="2003"/>
        <v>1.2662982595166081E-4</v>
      </c>
      <c r="BA1661" s="5">
        <f t="shared" si="2004"/>
        <v>3.6445396854424418E-5</v>
      </c>
      <c r="BB1661" s="5">
        <f t="shared" si="2005"/>
        <v>7.8670266378447987E-6</v>
      </c>
      <c r="BC1661" s="5">
        <f t="shared" si="2006"/>
        <v>1.3585278463070721E-6</v>
      </c>
      <c r="BD1661" s="5">
        <f t="shared" si="2007"/>
        <v>8.1085255950303053E-5</v>
      </c>
      <c r="BE1661" s="5">
        <f t="shared" si="2008"/>
        <v>8.8892379113675866E-5</v>
      </c>
      <c r="BF1661" s="5">
        <f t="shared" si="2009"/>
        <v>4.8725597347392611E-5</v>
      </c>
      <c r="BG1661" s="5">
        <f t="shared" si="2010"/>
        <v>1.7805679635927103E-5</v>
      </c>
      <c r="BH1661" s="5">
        <f t="shared" si="2011"/>
        <v>4.8800155035077428E-6</v>
      </c>
      <c r="BI1661" s="5">
        <f t="shared" si="2012"/>
        <v>1.0699755045092263E-6</v>
      </c>
      <c r="BJ1661" s="8">
        <f t="shared" si="2013"/>
        <v>0.40650469151497343</v>
      </c>
      <c r="BK1661" s="8">
        <f t="shared" si="2014"/>
        <v>0.30964570745253733</v>
      </c>
      <c r="BL1661" s="8">
        <f t="shared" si="2015"/>
        <v>0.2688473277294674</v>
      </c>
      <c r="BM1661" s="8">
        <f t="shared" si="2016"/>
        <v>0.31224165773175716</v>
      </c>
      <c r="BN1661" s="8">
        <f t="shared" si="2017"/>
        <v>0.68757903284991095</v>
      </c>
    </row>
    <row r="1662" spans="1:66" x14ac:dyDescent="0.25">
      <c r="A1662" t="s">
        <v>72</v>
      </c>
      <c r="B1662" t="s">
        <v>75</v>
      </c>
      <c r="C1662" t="s">
        <v>86</v>
      </c>
      <c r="D1662" s="7" t="s">
        <v>575</v>
      </c>
      <c r="E1662">
        <f>VLOOKUP(A1662,home!$A$2:$E$405,3,FALSE)</f>
        <v>1.4148550724637701</v>
      </c>
      <c r="F1662">
        <f>VLOOKUP(B1662,home!$B$2:$E$405,3,FALSE)</f>
        <v>1.1100000000000001</v>
      </c>
      <c r="G1662">
        <f>VLOOKUP(C1662,away!$B$2:$E$405,4,FALSE)</f>
        <v>0.89</v>
      </c>
      <c r="H1662">
        <f>VLOOKUP(A1662,away!$A$2:$E$405,3,FALSE)</f>
        <v>1.0942028985507199</v>
      </c>
      <c r="I1662">
        <f>VLOOKUP(C1662,away!$B$2:$E$405,3,FALSE)</f>
        <v>0.65</v>
      </c>
      <c r="J1662">
        <f>VLOOKUP(B1662,home!$B$2:$E$405,4,FALSE)</f>
        <v>1.03</v>
      </c>
      <c r="K1662" s="3">
        <f t="shared" si="1962"/>
        <v>1.3977353260869587</v>
      </c>
      <c r="L1662" s="3">
        <f t="shared" si="1963"/>
        <v>0.73256884057970706</v>
      </c>
      <c r="M1662" s="5">
        <f t="shared" si="1964"/>
        <v>0.11880115300556207</v>
      </c>
      <c r="N1662" s="5">
        <f t="shared" si="1965"/>
        <v>0.16605256833573601</v>
      </c>
      <c r="O1662" s="5">
        <f t="shared" si="1966"/>
        <v>8.7030022916816996E-2</v>
      </c>
      <c r="P1662" s="5">
        <f t="shared" si="1967"/>
        <v>0.1216449374609927</v>
      </c>
      <c r="Q1662" s="5">
        <f t="shared" si="1968"/>
        <v>0.11604877037516347</v>
      </c>
      <c r="R1662" s="5">
        <f t="shared" si="1969"/>
        <v>3.1877741491898967E-2</v>
      </c>
      <c r="S1662" s="5">
        <f t="shared" si="1970"/>
        <v>3.1139198643122645E-2</v>
      </c>
      <c r="T1662" s="5">
        <f t="shared" si="1971"/>
        <v>8.5013713164434165E-2</v>
      </c>
      <c r="U1662" s="5">
        <f t="shared" si="1972"/>
        <v>4.4556645399095179E-2</v>
      </c>
      <c r="V1662" s="5">
        <f t="shared" si="1973"/>
        <v>3.5427320505239906E-3</v>
      </c>
      <c r="W1662" s="5">
        <f t="shared" si="1974"/>
        <v>5.4068488634106564E-2</v>
      </c>
      <c r="X1662" s="5">
        <f t="shared" si="1975"/>
        <v>3.9608890030584522E-2</v>
      </c>
      <c r="Y1662" s="5">
        <f t="shared" si="1976"/>
        <v>1.4508119323177204E-2</v>
      </c>
      <c r="Z1662" s="5">
        <f t="shared" si="1977"/>
        <v>7.7842133750066853E-3</v>
      </c>
      <c r="AA1662" s="5">
        <f t="shared" si="1978"/>
        <v>1.0880270020045435E-2</v>
      </c>
      <c r="AB1662" s="5">
        <f t="shared" si="1979"/>
        <v>7.6038688821911836E-3</v>
      </c>
      <c r="AC1662" s="5">
        <f t="shared" si="1980"/>
        <v>2.2672097861861065E-4</v>
      </c>
      <c r="AD1662" s="5">
        <f t="shared" si="1981"/>
        <v>1.8893359148005499E-2</v>
      </c>
      <c r="AE1662" s="5">
        <f t="shared" si="1982"/>
        <v>1.3840686205710393E-2</v>
      </c>
      <c r="AF1662" s="5">
        <f t="shared" si="1983"/>
        <v>5.0696277232724013E-3</v>
      </c>
      <c r="AG1662" s="5">
        <f t="shared" si="1984"/>
        <v>1.237950434469468E-3</v>
      </c>
      <c r="AH1662" s="5">
        <f t="shared" si="1985"/>
        <v>1.4256180417384235E-3</v>
      </c>
      <c r="AI1662" s="5">
        <f t="shared" si="1986"/>
        <v>1.9926366984447073E-3</v>
      </c>
      <c r="AJ1662" s="5">
        <f t="shared" si="1987"/>
        <v>1.3925893527367268E-3</v>
      </c>
      <c r="AK1662" s="5">
        <f t="shared" si="1988"/>
        <v>6.4882377768423188E-4</v>
      </c>
      <c r="AL1662" s="5">
        <f t="shared" si="1989"/>
        <v>9.285923096677259E-6</v>
      </c>
      <c r="AM1662" s="5">
        <f t="shared" si="1990"/>
        <v>5.2815831019230944E-3</v>
      </c>
      <c r="AN1662" s="5">
        <f t="shared" si="1991"/>
        <v>3.8691232094011747E-3</v>
      </c>
      <c r="AO1662" s="5">
        <f t="shared" si="1992"/>
        <v>1.4171995517855262E-3</v>
      </c>
      <c r="AP1662" s="5">
        <f t="shared" si="1993"/>
        <v>3.4606541084053461E-4</v>
      </c>
      <c r="AQ1662" s="5">
        <f t="shared" si="1994"/>
        <v>6.3379184196047593E-5</v>
      </c>
      <c r="AR1662" s="5">
        <f t="shared" si="1995"/>
        <v>2.0887267118916593E-4</v>
      </c>
      <c r="AS1662" s="5">
        <f t="shared" si="1996"/>
        <v>2.9194871117524298E-4</v>
      </c>
      <c r="AT1662" s="5">
        <f t="shared" si="1997"/>
        <v>2.040335135075978E-4</v>
      </c>
      <c r="AU1662" s="5">
        <f t="shared" si="1998"/>
        <v>9.5061616511736698E-5</v>
      </c>
      <c r="AV1662" s="5">
        <f t="shared" si="1999"/>
        <v>3.3217744888346443E-5</v>
      </c>
      <c r="AW1662" s="5">
        <f t="shared" si="2000"/>
        <v>2.6411676284872216E-7</v>
      </c>
      <c r="AX1662" s="5">
        <f t="shared" si="2001"/>
        <v>1.2303758798703087E-3</v>
      </c>
      <c r="AY1662" s="5">
        <f t="shared" si="2002"/>
        <v>9.0133503179382903E-4</v>
      </c>
      <c r="AZ1662" s="5">
        <f t="shared" si="2003"/>
        <v>3.3014497960753923E-4</v>
      </c>
      <c r="BA1662" s="5">
        <f t="shared" si="2004"/>
        <v>8.0617974978102041E-5</v>
      </c>
      <c r="BB1662" s="5">
        <f t="shared" si="2005"/>
        <v>1.4764554114898008E-5</v>
      </c>
      <c r="BC1662" s="5">
        <f t="shared" si="2006"/>
        <v>2.163210457925436E-6</v>
      </c>
      <c r="BD1662" s="5">
        <f t="shared" si="2007"/>
        <v>2.5502268426972267E-5</v>
      </c>
      <c r="BE1662" s="5">
        <f t="shared" si="2008"/>
        <v>3.5645421475731237E-5</v>
      </c>
      <c r="BF1662" s="5">
        <f t="shared" si="2009"/>
        <v>2.4911432404944142E-5</v>
      </c>
      <c r="BG1662" s="5">
        <f t="shared" si="2010"/>
        <v>1.1606529698605942E-5</v>
      </c>
      <c r="BH1662" s="5">
        <f t="shared" si="2011"/>
        <v>4.0557141432547394E-6</v>
      </c>
      <c r="BI1662" s="5">
        <f t="shared" si="2012"/>
        <v>1.1337629861075298E-6</v>
      </c>
      <c r="BJ1662" s="8">
        <f t="shared" si="2013"/>
        <v>0.52787892546362847</v>
      </c>
      <c r="BK1662" s="8">
        <f t="shared" si="2014"/>
        <v>0.27626536309371047</v>
      </c>
      <c r="BL1662" s="8">
        <f t="shared" si="2015"/>
        <v>0.18834420596705959</v>
      </c>
      <c r="BM1662" s="8">
        <f t="shared" si="2016"/>
        <v>0.35791644339820416</v>
      </c>
      <c r="BN1662" s="8">
        <f t="shared" si="2017"/>
        <v>0.64145519358617009</v>
      </c>
    </row>
    <row r="1663" spans="1:66" x14ac:dyDescent="0.25">
      <c r="A1663" t="s">
        <v>72</v>
      </c>
      <c r="B1663" t="s">
        <v>103</v>
      </c>
      <c r="C1663" t="s">
        <v>82</v>
      </c>
      <c r="D1663" s="7" t="s">
        <v>575</v>
      </c>
      <c r="E1663">
        <f>VLOOKUP(A1663,home!$A$2:$E$405,3,FALSE)</f>
        <v>1.4148550724637701</v>
      </c>
      <c r="F1663">
        <f>VLOOKUP(B1663,home!$B$2:$E$405,3,FALSE)</f>
        <v>0.89</v>
      </c>
      <c r="G1663">
        <f>VLOOKUP(C1663,away!$B$2:$E$405,4,FALSE)</f>
        <v>1.43</v>
      </c>
      <c r="H1663">
        <f>VLOOKUP(A1663,away!$A$2:$E$405,3,FALSE)</f>
        <v>1.0942028985507199</v>
      </c>
      <c r="I1663">
        <f>VLOOKUP(C1663,away!$B$2:$E$405,3,FALSE)</f>
        <v>0.38</v>
      </c>
      <c r="J1663">
        <f>VLOOKUP(B1663,home!$B$2:$E$405,4,FALSE)</f>
        <v>1.03</v>
      </c>
      <c r="K1663" s="3">
        <f t="shared" si="1962"/>
        <v>1.8006860507246401</v>
      </c>
      <c r="L1663" s="3">
        <f t="shared" si="1963"/>
        <v>0.42827101449275179</v>
      </c>
      <c r="M1663" s="5">
        <f t="shared" si="1964"/>
        <v>0.10764063377607196</v>
      </c>
      <c r="N1663" s="5">
        <f t="shared" si="1965"/>
        <v>0.19382698773173232</v>
      </c>
      <c r="O1663" s="5">
        <f t="shared" si="1966"/>
        <v>4.6099363427921099E-2</v>
      </c>
      <c r="P1663" s="5">
        <f t="shared" si="1967"/>
        <v>8.3010480671943151E-2</v>
      </c>
      <c r="Q1663" s="5">
        <f t="shared" si="1968"/>
        <v>0.17451077653125319</v>
      </c>
      <c r="R1663" s="5">
        <f t="shared" si="1969"/>
        <v>9.8715105713729143E-3</v>
      </c>
      <c r="S1663" s="5">
        <f t="shared" si="1970"/>
        <v>1.6004039691279739E-2</v>
      </c>
      <c r="T1663" s="5">
        <f t="shared" si="1971"/>
        <v>7.4737907304957704E-2</v>
      </c>
      <c r="U1663" s="5">
        <f t="shared" si="1972"/>
        <v>1.7775491385452029E-2</v>
      </c>
      <c r="V1663" s="5">
        <f t="shared" si="1973"/>
        <v>1.3713357337090885E-3</v>
      </c>
      <c r="W1663" s="5">
        <f t="shared" si="1974"/>
        <v>0.10474637366698418</v>
      </c>
      <c r="X1663" s="5">
        <f t="shared" si="1975"/>
        <v>4.4859835714796174E-2</v>
      </c>
      <c r="Y1663" s="5">
        <f t="shared" si="1976"/>
        <v>9.606083675776967E-3</v>
      </c>
      <c r="Z1663" s="5">
        <f t="shared" si="1977"/>
        <v>1.4092272823259344E-3</v>
      </c>
      <c r="AA1663" s="5">
        <f t="shared" si="1978"/>
        <v>2.5375759095849042E-3</v>
      </c>
      <c r="AB1663" s="5">
        <f t="shared" si="1979"/>
        <v>2.2846887715222142E-3</v>
      </c>
      <c r="AC1663" s="5">
        <f t="shared" si="1980"/>
        <v>6.609680890502399E-5</v>
      </c>
      <c r="AD1663" s="5">
        <f t="shared" si="1981"/>
        <v>4.7153833481532278E-2</v>
      </c>
      <c r="AE1663" s="5">
        <f t="shared" si="1982"/>
        <v>2.0194620102358112E-2</v>
      </c>
      <c r="AF1663" s="5">
        <f t="shared" si="1983"/>
        <v>4.3243852192663135E-3</v>
      </c>
      <c r="AG1663" s="5">
        <f t="shared" si="1984"/>
        <v>6.1733628163754858E-4</v>
      </c>
      <c r="AH1663" s="5">
        <f t="shared" si="1985"/>
        <v>1.5088279946314783E-4</v>
      </c>
      <c r="AI1663" s="5">
        <f t="shared" si="1986"/>
        <v>2.716925522875735E-4</v>
      </c>
      <c r="AJ1663" s="5">
        <f t="shared" si="1987"/>
        <v>2.4461649449500431E-4</v>
      </c>
      <c r="AK1663" s="5">
        <f t="shared" si="1988"/>
        <v>1.4682583647143832E-4</v>
      </c>
      <c r="AL1663" s="5">
        <f t="shared" si="1989"/>
        <v>2.0389058241711303E-6</v>
      </c>
      <c r="AM1663" s="5">
        <f t="shared" si="1990"/>
        <v>1.6981850037677545E-2</v>
      </c>
      <c r="AN1663" s="5">
        <f t="shared" si="1991"/>
        <v>7.2728341435999372E-3</v>
      </c>
      <c r="AO1663" s="5">
        <f t="shared" si="1992"/>
        <v>1.5573720284585344E-3</v>
      </c>
      <c r="AP1663" s="5">
        <f t="shared" si="1993"/>
        <v>2.2232576619019047E-4</v>
      </c>
      <c r="AQ1663" s="5">
        <f t="shared" si="1994"/>
        <v>2.3803920358537797E-5</v>
      </c>
      <c r="AR1663" s="5">
        <f t="shared" si="1995"/>
        <v>1.2923745919117751E-5</v>
      </c>
      <c r="AS1663" s="5">
        <f t="shared" si="1996"/>
        <v>2.3271608999664826E-5</v>
      </c>
      <c r="AT1663" s="5">
        <f t="shared" si="1997"/>
        <v>2.0952430851807226E-5</v>
      </c>
      <c r="AU1663" s="5">
        <f t="shared" si="1998"/>
        <v>1.2576249987873954E-5</v>
      </c>
      <c r="AV1663" s="5">
        <f t="shared" si="1999"/>
        <v>5.6614694808976357E-6</v>
      </c>
      <c r="AW1663" s="5">
        <f t="shared" si="2000"/>
        <v>4.3676853911405602E-8</v>
      </c>
      <c r="AX1663" s="5">
        <f t="shared" si="2001"/>
        <v>5.0964967463906071E-3</v>
      </c>
      <c r="AY1663" s="5">
        <f t="shared" si="2002"/>
        <v>2.182681831935714E-3</v>
      </c>
      <c r="AZ1663" s="5">
        <f t="shared" si="2003"/>
        <v>4.6738968123900305E-4</v>
      </c>
      <c r="BA1663" s="5">
        <f t="shared" si="2004"/>
        <v>6.6723150982557258E-5</v>
      </c>
      <c r="BB1663" s="5">
        <f t="shared" si="2005"/>
        <v>7.1438978903632095E-6</v>
      </c>
      <c r="BC1663" s="5">
        <f t="shared" si="2006"/>
        <v>6.1190487938769623E-7</v>
      </c>
      <c r="BD1663" s="5">
        <f t="shared" si="2007"/>
        <v>9.2247762930452001E-7</v>
      </c>
      <c r="BE1663" s="5">
        <f t="shared" si="2008"/>
        <v>1.6610925991941846E-6</v>
      </c>
      <c r="BF1663" s="5">
        <f t="shared" si="2009"/>
        <v>1.4955531361654522E-6</v>
      </c>
      <c r="BG1663" s="5">
        <f t="shared" si="2010"/>
        <v>8.9767389013687263E-7</v>
      </c>
      <c r="BH1663" s="5">
        <f t="shared" si="2011"/>
        <v>4.0410721301729725E-7</v>
      </c>
      <c r="BI1663" s="5">
        <f t="shared" si="2012"/>
        <v>1.4553404429549169E-7</v>
      </c>
      <c r="BJ1663" s="8">
        <f t="shared" si="2013"/>
        <v>0.70845737281989685</v>
      </c>
      <c r="BK1663" s="8">
        <f t="shared" si="2014"/>
        <v>0.21027730741966885</v>
      </c>
      <c r="BL1663" s="8">
        <f t="shared" si="2015"/>
        <v>7.94635596923218E-2</v>
      </c>
      <c r="BM1663" s="8">
        <f t="shared" si="2016"/>
        <v>0.38246507634883736</v>
      </c>
      <c r="BN1663" s="8">
        <f t="shared" si="2017"/>
        <v>0.61495975271029457</v>
      </c>
    </row>
    <row r="1664" spans="1:66" x14ac:dyDescent="0.25">
      <c r="A1664" t="s">
        <v>72</v>
      </c>
      <c r="B1664" t="s">
        <v>79</v>
      </c>
      <c r="C1664" t="s">
        <v>365</v>
      </c>
      <c r="D1664" s="7" t="s">
        <v>575</v>
      </c>
      <c r="E1664">
        <f>VLOOKUP(A1664,home!$A$2:$E$405,3,FALSE)</f>
        <v>1.4148550724637701</v>
      </c>
      <c r="F1664">
        <f>VLOOKUP(B1664,home!$B$2:$E$405,3,FALSE)</f>
        <v>1.01</v>
      </c>
      <c r="G1664">
        <f>VLOOKUP(C1664,away!$B$2:$E$405,4,FALSE)</f>
        <v>1.04</v>
      </c>
      <c r="H1664">
        <f>VLOOKUP(A1664,away!$A$2:$E$405,3,FALSE)</f>
        <v>1.0942028985507199</v>
      </c>
      <c r="I1664">
        <f>VLOOKUP(C1664,away!$B$2:$E$405,3,FALSE)</f>
        <v>0.92</v>
      </c>
      <c r="J1664">
        <f>VLOOKUP(B1664,home!$B$2:$E$405,4,FALSE)</f>
        <v>1.1499999999999999</v>
      </c>
      <c r="K1664" s="3">
        <f t="shared" si="1962"/>
        <v>1.4861637681159441</v>
      </c>
      <c r="L1664" s="3">
        <f t="shared" si="1963"/>
        <v>1.1576666666666617</v>
      </c>
      <c r="M1664" s="5">
        <f t="shared" si="1964"/>
        <v>7.1088447714058867E-2</v>
      </c>
      <c r="N1664" s="5">
        <f t="shared" si="1965"/>
        <v>0.10564907532423899</v>
      </c>
      <c r="O1664" s="5">
        <f t="shared" si="1966"/>
        <v>8.2296726303641793E-2</v>
      </c>
      <c r="P1664" s="5">
        <f t="shared" si="1967"/>
        <v>0.12230641286702681</v>
      </c>
      <c r="Q1664" s="5">
        <f t="shared" si="1968"/>
        <v>7.8505913940918132E-2</v>
      </c>
      <c r="R1664" s="5">
        <f t="shared" si="1969"/>
        <v>4.7636088408757805E-2</v>
      </c>
      <c r="S1664" s="5">
        <f t="shared" si="1970"/>
        <v>5.2606503269592708E-2</v>
      </c>
      <c r="T1664" s="5">
        <f t="shared" si="1971"/>
        <v>9.0883679705602502E-2</v>
      </c>
      <c r="U1664" s="5">
        <f t="shared" si="1972"/>
        <v>7.0795028647863745E-2</v>
      </c>
      <c r="V1664" s="5">
        <f t="shared" si="1973"/>
        <v>1.0056506155795474E-2</v>
      </c>
      <c r="W1664" s="5">
        <f t="shared" si="1974"/>
        <v>3.8890881627273638E-2</v>
      </c>
      <c r="X1664" s="5">
        <f t="shared" si="1975"/>
        <v>4.5022677297173588E-2</v>
      </c>
      <c r="Y1664" s="5">
        <f t="shared" si="1976"/>
        <v>2.6060626375513877E-2</v>
      </c>
      <c r="Z1664" s="5">
        <f t="shared" si="1977"/>
        <v>1.8382237227068339E-2</v>
      </c>
      <c r="AA1664" s="5">
        <f t="shared" si="1978"/>
        <v>2.731901494378107E-2</v>
      </c>
      <c r="AB1664" s="5">
        <f t="shared" si="1979"/>
        <v>2.0300265095032733E-2</v>
      </c>
      <c r="AC1664" s="5">
        <f t="shared" si="1980"/>
        <v>1.0813775246207044E-3</v>
      </c>
      <c r="AD1664" s="5">
        <f t="shared" si="1981"/>
        <v>1.4449554796135026E-2</v>
      </c>
      <c r="AE1664" s="5">
        <f t="shared" si="1982"/>
        <v>1.6727767935658909E-2</v>
      </c>
      <c r="AF1664" s="5">
        <f t="shared" si="1983"/>
        <v>9.6825896734238602E-3</v>
      </c>
      <c r="AG1664" s="5">
        <f t="shared" si="1984"/>
        <v>3.7364037706445453E-3</v>
      </c>
      <c r="AH1664" s="5">
        <f t="shared" si="1985"/>
        <v>5.3201258241340069E-3</v>
      </c>
      <c r="AI1664" s="5">
        <f t="shared" si="1986"/>
        <v>7.9065782416459385E-3</v>
      </c>
      <c r="AJ1664" s="5">
        <f t="shared" si="1987"/>
        <v>5.875235056254033E-3</v>
      </c>
      <c r="AK1664" s="5">
        <f t="shared" si="1988"/>
        <v>2.9105204899231283E-3</v>
      </c>
      <c r="AL1664" s="5">
        <f t="shared" si="1989"/>
        <v>7.441963370666022E-5</v>
      </c>
      <c r="AM1664" s="5">
        <f t="shared" si="1990"/>
        <v>4.2948809606843663E-3</v>
      </c>
      <c r="AN1664" s="5">
        <f t="shared" si="1991"/>
        <v>4.9720405254855809E-3</v>
      </c>
      <c r="AO1664" s="5">
        <f t="shared" si="1992"/>
        <v>2.8779827908352257E-3</v>
      </c>
      <c r="AP1664" s="5">
        <f t="shared" si="1993"/>
        <v>1.1105815813967435E-3</v>
      </c>
      <c r="AQ1664" s="5">
        <f t="shared" si="1994"/>
        <v>3.2142081934923955E-4</v>
      </c>
      <c r="AR1664" s="5">
        <f t="shared" si="1995"/>
        <v>1.2317864658144878E-3</v>
      </c>
      <c r="AS1664" s="5">
        <f t="shared" si="1996"/>
        <v>1.8306364155490807E-3</v>
      </c>
      <c r="AT1664" s="5">
        <f t="shared" si="1997"/>
        <v>1.3603127566913437E-3</v>
      </c>
      <c r="AU1664" s="5">
        <f t="shared" si="1998"/>
        <v>6.73882510766865E-4</v>
      </c>
      <c r="AV1664" s="5">
        <f t="shared" si="1999"/>
        <v>2.5037494286717917E-4</v>
      </c>
      <c r="AW1664" s="5">
        <f t="shared" si="2000"/>
        <v>3.5566016460347959E-6</v>
      </c>
      <c r="AX1664" s="5">
        <f t="shared" si="2001"/>
        <v>1.0638160786900182E-3</v>
      </c>
      <c r="AY1664" s="5">
        <f t="shared" si="2002"/>
        <v>1.2315444137634725E-3</v>
      </c>
      <c r="AZ1664" s="5">
        <f t="shared" si="2003"/>
        <v>7.1285895816675386E-4</v>
      </c>
      <c r="BA1664" s="5">
        <f t="shared" si="2004"/>
        <v>2.7508435130145828E-4</v>
      </c>
      <c r="BB1664" s="5">
        <f t="shared" si="2005"/>
        <v>7.9613996005830056E-5</v>
      </c>
      <c r="BC1664" s="5">
        <f t="shared" si="2006"/>
        <v>1.843329387521643E-5</v>
      </c>
      <c r="BD1664" s="5">
        <f t="shared" si="2007"/>
        <v>2.3766635532076075E-4</v>
      </c>
      <c r="BE1664" s="5">
        <f t="shared" si="2008"/>
        <v>3.5321112617788469E-4</v>
      </c>
      <c r="BF1664" s="5">
        <f t="shared" si="2009"/>
        <v>2.624647891105007E-4</v>
      </c>
      <c r="BG1664" s="5">
        <f t="shared" si="2010"/>
        <v>1.3002188666073945E-4</v>
      </c>
      <c r="BH1664" s="5">
        <f t="shared" si="2011"/>
        <v>4.8308454254317157E-5</v>
      </c>
      <c r="BI1664" s="5">
        <f t="shared" si="2012"/>
        <v>1.4358854881290536E-5</v>
      </c>
      <c r="BJ1664" s="8">
        <f t="shared" si="2013"/>
        <v>0.44656742821613693</v>
      </c>
      <c r="BK1664" s="8">
        <f t="shared" si="2014"/>
        <v>0.2584452115785647</v>
      </c>
      <c r="BL1664" s="8">
        <f t="shared" si="2015"/>
        <v>0.27675260756912867</v>
      </c>
      <c r="BM1664" s="8">
        <f t="shared" si="2016"/>
        <v>0.49143683222013879</v>
      </c>
      <c r="BN1664" s="8">
        <f t="shared" si="2017"/>
        <v>0.50748266455864233</v>
      </c>
    </row>
    <row r="1665" spans="1:66" x14ac:dyDescent="0.25">
      <c r="A1665" t="s">
        <v>72</v>
      </c>
      <c r="B1665" t="s">
        <v>81</v>
      </c>
      <c r="C1665" t="s">
        <v>67</v>
      </c>
      <c r="D1665" s="7" t="s">
        <v>575</v>
      </c>
      <c r="E1665">
        <f>VLOOKUP(A1665,home!$A$2:$E$405,3,FALSE)</f>
        <v>1.4148550724637701</v>
      </c>
      <c r="F1665">
        <f>VLOOKUP(B1665,home!$B$2:$E$405,3,FALSE)</f>
        <v>0.68</v>
      </c>
      <c r="G1665">
        <f>VLOOKUP(C1665,away!$B$2:$E$405,4,FALSE)</f>
        <v>0.97</v>
      </c>
      <c r="H1665">
        <f>VLOOKUP(A1665,away!$A$2:$E$405,3,FALSE)</f>
        <v>1.0942028985507199</v>
      </c>
      <c r="I1665">
        <f>VLOOKUP(C1665,away!$B$2:$E$405,3,FALSE)</f>
        <v>0.56000000000000005</v>
      </c>
      <c r="J1665">
        <f>VLOOKUP(B1665,home!$B$2:$E$405,4,FALSE)</f>
        <v>1.1499999999999999</v>
      </c>
      <c r="K1665" s="3">
        <f t="shared" si="1962"/>
        <v>0.93323840579710271</v>
      </c>
      <c r="L1665" s="3">
        <f t="shared" si="1963"/>
        <v>0.70466666666666367</v>
      </c>
      <c r="M1665" s="5">
        <f t="shared" si="1964"/>
        <v>0.19438684238254605</v>
      </c>
      <c r="N1665" s="5">
        <f t="shared" si="1965"/>
        <v>0.18140926689301995</v>
      </c>
      <c r="O1665" s="5">
        <f t="shared" si="1966"/>
        <v>0.13697792826556685</v>
      </c>
      <c r="P1665" s="5">
        <f t="shared" si="1967"/>
        <v>0.12783306340394751</v>
      </c>
      <c r="Q1665" s="5">
        <f t="shared" si="1968"/>
        <v>8.4649047516031528E-2</v>
      </c>
      <c r="R1665" s="5">
        <f t="shared" si="1969"/>
        <v>4.8261890058901177E-2</v>
      </c>
      <c r="S1665" s="5">
        <f t="shared" si="1970"/>
        <v>2.1016458597386194E-2</v>
      </c>
      <c r="T1665" s="5">
        <f t="shared" si="1971"/>
        <v>5.9649362149629959E-2</v>
      </c>
      <c r="U1665" s="5">
        <f t="shared" si="1972"/>
        <v>4.5039849339323972E-2</v>
      </c>
      <c r="V1665" s="5">
        <f t="shared" si="1973"/>
        <v>1.5356539405177909E-3</v>
      </c>
      <c r="W1665" s="5">
        <f t="shared" si="1974"/>
        <v>2.6332580718701488E-2</v>
      </c>
      <c r="X1665" s="5">
        <f t="shared" si="1975"/>
        <v>1.8555691879778232E-2</v>
      </c>
      <c r="Y1665" s="5">
        <f t="shared" si="1976"/>
        <v>6.537788772308502E-3</v>
      </c>
      <c r="Z1665" s="5">
        <f t="shared" si="1977"/>
        <v>1.1336181731612965E-2</v>
      </c>
      <c r="AA1665" s="5">
        <f t="shared" si="1978"/>
        <v>1.0579360167036722E-2</v>
      </c>
      <c r="AB1665" s="5">
        <f t="shared" si="1979"/>
        <v>4.9365326083193606E-3</v>
      </c>
      <c r="AC1665" s="5">
        <f t="shared" si="1980"/>
        <v>6.3117488154884678E-5</v>
      </c>
      <c r="AD1665" s="5">
        <f t="shared" si="1981"/>
        <v>6.1436439126111254E-3</v>
      </c>
      <c r="AE1665" s="5">
        <f t="shared" si="1982"/>
        <v>4.3292210770866204E-3</v>
      </c>
      <c r="AF1665" s="5">
        <f t="shared" si="1983"/>
        <v>1.5253288928268459E-3</v>
      </c>
      <c r="AG1665" s="5">
        <f t="shared" si="1984"/>
        <v>3.582828088262155E-4</v>
      </c>
      <c r="AH1665" s="5">
        <f t="shared" si="1985"/>
        <v>1.997057348385808E-3</v>
      </c>
      <c r="AI1665" s="5">
        <f t="shared" si="1986"/>
        <v>1.8637306160929608E-3</v>
      </c>
      <c r="AJ1665" s="5">
        <f t="shared" si="1987"/>
        <v>8.6965249449892331E-4</v>
      </c>
      <c r="AK1665" s="5">
        <f t="shared" si="1988"/>
        <v>2.705310358545496E-4</v>
      </c>
      <c r="AL1665" s="5">
        <f t="shared" si="1989"/>
        <v>1.6602979432780274E-6</v>
      </c>
      <c r="AM1665" s="5">
        <f t="shared" si="1990"/>
        <v>1.1466968901580562E-3</v>
      </c>
      <c r="AN1665" s="5">
        <f t="shared" si="1991"/>
        <v>8.0803907526470677E-4</v>
      </c>
      <c r="AO1665" s="5">
        <f t="shared" si="1992"/>
        <v>2.8469910085159711E-4</v>
      </c>
      <c r="AP1665" s="5">
        <f t="shared" si="1993"/>
        <v>6.6872655466697093E-5</v>
      </c>
      <c r="AQ1665" s="5">
        <f t="shared" si="1994"/>
        <v>1.1780732804716419E-5</v>
      </c>
      <c r="AR1665" s="5">
        <f t="shared" si="1995"/>
        <v>2.814519489658388E-4</v>
      </c>
      <c r="AS1665" s="5">
        <f t="shared" si="1996"/>
        <v>2.626617681613669E-4</v>
      </c>
      <c r="AT1665" s="5">
        <f t="shared" si="1997"/>
        <v>1.2256302489138112E-4</v>
      </c>
      <c r="AU1665" s="5">
        <f t="shared" si="1998"/>
        <v>3.8126840653101046E-5</v>
      </c>
      <c r="AV1665" s="5">
        <f t="shared" si="1999"/>
        <v>8.8953579972950457E-6</v>
      </c>
      <c r="AW1665" s="5">
        <f t="shared" si="2000"/>
        <v>3.032912356777348E-8</v>
      </c>
      <c r="AX1665" s="5">
        <f t="shared" si="2001"/>
        <v>1.7835692961726659E-4</v>
      </c>
      <c r="AY1665" s="5">
        <f t="shared" si="2002"/>
        <v>1.2568218307029997E-4</v>
      </c>
      <c r="AZ1665" s="5">
        <f t="shared" si="2003"/>
        <v>4.4282022501768834E-5</v>
      </c>
      <c r="BA1665" s="5">
        <f t="shared" si="2004"/>
        <v>1.0401355063193215E-5</v>
      </c>
      <c r="BB1665" s="5">
        <f t="shared" si="2005"/>
        <v>1.8323720502991965E-6</v>
      </c>
      <c r="BC1665" s="5">
        <f t="shared" si="2006"/>
        <v>2.5824230095549906E-7</v>
      </c>
      <c r="BD1665" s="5">
        <f t="shared" si="2007"/>
        <v>3.3054967784098919E-5</v>
      </c>
      <c r="BE1665" s="5">
        <f t="shared" si="2008"/>
        <v>3.0848165438507064E-5</v>
      </c>
      <c r="BF1665" s="5">
        <f t="shared" si="2009"/>
        <v>1.4394346367798805E-5</v>
      </c>
      <c r="BG1665" s="5">
        <f t="shared" si="2010"/>
        <v>4.477785618925291E-6</v>
      </c>
      <c r="BH1665" s="5">
        <f t="shared" si="2011"/>
        <v>1.0447103781267579E-6</v>
      </c>
      <c r="BI1665" s="5">
        <f t="shared" si="2012"/>
        <v>1.9499276956054077E-7</v>
      </c>
      <c r="BJ1665" s="8">
        <f t="shared" si="2013"/>
        <v>0.39216911617997002</v>
      </c>
      <c r="BK1665" s="8">
        <f t="shared" si="2014"/>
        <v>0.34496247829356608</v>
      </c>
      <c r="BL1665" s="8">
        <f t="shared" si="2015"/>
        <v>0.25159424584300633</v>
      </c>
      <c r="BM1665" s="8">
        <f t="shared" si="2016"/>
        <v>0.22641833167419553</v>
      </c>
      <c r="BN1665" s="8">
        <f t="shared" si="2017"/>
        <v>0.773518038520013</v>
      </c>
    </row>
    <row r="1666" spans="1:66" x14ac:dyDescent="0.25">
      <c r="A1666" t="s">
        <v>72</v>
      </c>
      <c r="B1666" t="s">
        <v>326</v>
      </c>
      <c r="C1666" t="s">
        <v>73</v>
      </c>
      <c r="D1666" s="7" t="s">
        <v>575</v>
      </c>
      <c r="E1666">
        <f>VLOOKUP(A1666,home!$A$2:$E$405,3,FALSE)</f>
        <v>1.4148550724637701</v>
      </c>
      <c r="F1666">
        <f>VLOOKUP(B1666,home!$B$2:$E$405,3,FALSE)</f>
        <v>0.98</v>
      </c>
      <c r="G1666">
        <f>VLOOKUP(C1666,away!$B$2:$E$405,4,FALSE)</f>
        <v>0.89</v>
      </c>
      <c r="H1666">
        <f>VLOOKUP(A1666,away!$A$2:$E$405,3,FALSE)</f>
        <v>1.0942028985507199</v>
      </c>
      <c r="I1666">
        <f>VLOOKUP(C1666,away!$B$2:$E$405,3,FALSE)</f>
        <v>0.77</v>
      </c>
      <c r="J1666">
        <f>VLOOKUP(B1666,home!$B$2:$E$405,4,FALSE)</f>
        <v>1.03</v>
      </c>
      <c r="K1666" s="3">
        <f t="shared" si="1962"/>
        <v>1.2340365942029001</v>
      </c>
      <c r="L1666" s="3">
        <f t="shared" si="1963"/>
        <v>0.86781231884057597</v>
      </c>
      <c r="M1666" s="5">
        <f t="shared" si="1964"/>
        <v>0.1222302261439813</v>
      </c>
      <c r="N1666" s="5">
        <f t="shared" si="1965"/>
        <v>0.15083657197936898</v>
      </c>
      <c r="O1666" s="5">
        <f t="shared" si="1966"/>
        <v>0.10607289598241641</v>
      </c>
      <c r="P1666" s="5">
        <f t="shared" si="1967"/>
        <v>0.13089783529537963</v>
      </c>
      <c r="Q1666" s="5">
        <f t="shared" si="1968"/>
        <v>9.3068924783330564E-2</v>
      </c>
      <c r="R1666" s="5">
        <f t="shared" si="1969"/>
        <v>4.6025682914317988E-2</v>
      </c>
      <c r="S1666" s="5">
        <f t="shared" si="1970"/>
        <v>3.504502082985804E-2</v>
      </c>
      <c r="T1666" s="5">
        <f t="shared" si="1971"/>
        <v>8.0766359428221246E-2</v>
      </c>
      <c r="U1666" s="5">
        <f t="shared" si="1972"/>
        <v>5.6797376989447583E-2</v>
      </c>
      <c r="V1666" s="5">
        <f t="shared" si="1973"/>
        <v>4.1700154329223377E-3</v>
      </c>
      <c r="W1666" s="5">
        <f t="shared" si="1974"/>
        <v>3.8283486321915694E-2</v>
      </c>
      <c r="X1666" s="5">
        <f t="shared" si="1975"/>
        <v>3.3222881038323132E-2</v>
      </c>
      <c r="Y1666" s="5">
        <f t="shared" si="1976"/>
        <v>1.4415612716215897E-2</v>
      </c>
      <c r="Z1666" s="5">
        <f t="shared" si="1977"/>
        <v>1.3313884872031792E-2</v>
      </c>
      <c r="AA1666" s="5">
        <f t="shared" si="1978"/>
        <v>1.642982114309163E-2</v>
      </c>
      <c r="AB1666" s="5">
        <f t="shared" si="1979"/>
        <v>1.0137500263391799E-2</v>
      </c>
      <c r="AC1666" s="5">
        <f t="shared" si="1980"/>
        <v>2.7910751422630911E-4</v>
      </c>
      <c r="AD1666" s="5">
        <f t="shared" si="1981"/>
        <v>1.1810805768727551E-2</v>
      </c>
      <c r="AE1666" s="5">
        <f t="shared" si="1982"/>
        <v>1.0249562741535108E-2</v>
      </c>
      <c r="AF1666" s="5">
        <f t="shared" si="1983"/>
        <v>4.4473484049167757E-3</v>
      </c>
      <c r="AG1666" s="5">
        <f t="shared" si="1984"/>
        <v>1.2864879106542549E-3</v>
      </c>
      <c r="AH1666" s="5">
        <f t="shared" si="1985"/>
        <v>2.8884883258935936E-3</v>
      </c>
      <c r="AI1666" s="5">
        <f t="shared" si="1986"/>
        <v>3.5645002960805667E-3</v>
      </c>
      <c r="AJ1666" s="5">
        <f t="shared" si="1987"/>
        <v>2.1993619027052464E-3</v>
      </c>
      <c r="AK1666" s="5">
        <f t="shared" si="1988"/>
        <v>9.0469769061133037E-4</v>
      </c>
      <c r="AL1666" s="5">
        <f t="shared" si="1989"/>
        <v>1.195598521886469E-5</v>
      </c>
      <c r="AM1666" s="5">
        <f t="shared" si="1990"/>
        <v>2.9149933051265003E-3</v>
      </c>
      <c r="AN1666" s="5">
        <f t="shared" si="1991"/>
        <v>2.5296670995265829E-3</v>
      </c>
      <c r="AO1666" s="5">
        <f t="shared" si="1992"/>
        <v>1.0976381357674387E-3</v>
      </c>
      <c r="AP1666" s="5">
        <f t="shared" si="1993"/>
        <v>3.1751463194939605E-4</v>
      </c>
      <c r="AQ1666" s="5">
        <f t="shared" si="1994"/>
        <v>6.888577725445435E-5</v>
      </c>
      <c r="AR1666" s="5">
        <f t="shared" si="1995"/>
        <v>5.0133315040753069E-4</v>
      </c>
      <c r="AS1666" s="5">
        <f t="shared" si="1996"/>
        <v>6.1866345348991943E-4</v>
      </c>
      <c r="AT1666" s="5">
        <f t="shared" si="1997"/>
        <v>3.8172667055125237E-4</v>
      </c>
      <c r="AU1666" s="5">
        <f t="shared" si="1998"/>
        <v>1.5702156014782659E-4</v>
      </c>
      <c r="AV1666" s="5">
        <f t="shared" si="1999"/>
        <v>4.8442587825312489E-5</v>
      </c>
      <c r="AW1666" s="5">
        <f t="shared" si="2000"/>
        <v>3.5566138710909011E-7</v>
      </c>
      <c r="AX1666" s="5">
        <f t="shared" si="2001"/>
        <v>5.9953473506375995E-4</v>
      </c>
      <c r="AY1666" s="5">
        <f t="shared" si="2002"/>
        <v>5.2028362866115186E-4</v>
      </c>
      <c r="AZ1666" s="5">
        <f t="shared" si="2003"/>
        <v>2.2575427112161162E-4</v>
      </c>
      <c r="BA1666" s="5">
        <f t="shared" si="2004"/>
        <v>6.5304112503403292E-5</v>
      </c>
      <c r="BB1666" s="5">
        <f t="shared" si="2005"/>
        <v>1.4167928325351066E-5</v>
      </c>
      <c r="BC1666" s="5">
        <f t="shared" si="2006"/>
        <v>2.4590205466379982E-6</v>
      </c>
      <c r="BD1666" s="5">
        <f t="shared" si="2007"/>
        <v>7.251051396113504E-5</v>
      </c>
      <c r="BE1666" s="5">
        <f t="shared" si="2008"/>
        <v>8.9480627692500926E-5</v>
      </c>
      <c r="BF1666" s="5">
        <f t="shared" si="2009"/>
        <v>5.5211184522395787E-5</v>
      </c>
      <c r="BG1666" s="5">
        <f t="shared" si="2010"/>
        <v>2.2710874036641712E-5</v>
      </c>
      <c r="BH1666" s="5">
        <f t="shared" si="2011"/>
        <v>7.0065124118871103E-6</v>
      </c>
      <c r="BI1666" s="5">
        <f t="shared" si="2012"/>
        <v>1.729258542801102E-6</v>
      </c>
      <c r="BJ1666" s="8">
        <f t="shared" si="2013"/>
        <v>0.44674424373905547</v>
      </c>
      <c r="BK1666" s="8">
        <f t="shared" si="2014"/>
        <v>0.29315444483024766</v>
      </c>
      <c r="BL1666" s="8">
        <f t="shared" si="2015"/>
        <v>0.24697616190154539</v>
      </c>
      <c r="BM1666" s="8">
        <f t="shared" si="2016"/>
        <v>0.35053667027681135</v>
      </c>
      <c r="BN1666" s="8">
        <f t="shared" si="2017"/>
        <v>0.6491321370987948</v>
      </c>
    </row>
    <row r="1667" spans="1:66" x14ac:dyDescent="0.25">
      <c r="A1667" t="s">
        <v>72</v>
      </c>
      <c r="B1667" t="s">
        <v>367</v>
      </c>
      <c r="C1667" t="s">
        <v>88</v>
      </c>
      <c r="D1667" s="7" t="s">
        <v>575</v>
      </c>
      <c r="E1667">
        <f>VLOOKUP(A1667,home!$A$2:$E$405,3,FALSE)</f>
        <v>1.4148550724637701</v>
      </c>
      <c r="F1667">
        <f>VLOOKUP(B1667,home!$B$2:$E$405,3,FALSE)</f>
        <v>1.01</v>
      </c>
      <c r="G1667">
        <f>VLOOKUP(C1667,away!$B$2:$E$405,4,FALSE)</f>
        <v>0.74</v>
      </c>
      <c r="H1667">
        <f>VLOOKUP(A1667,away!$A$2:$E$405,3,FALSE)</f>
        <v>1.0942028985507199</v>
      </c>
      <c r="I1667">
        <f>VLOOKUP(C1667,away!$B$2:$E$405,3,FALSE)</f>
        <v>0.89</v>
      </c>
      <c r="J1667">
        <f>VLOOKUP(B1667,home!$B$2:$E$405,4,FALSE)</f>
        <v>1.75</v>
      </c>
      <c r="K1667" s="3">
        <f t="shared" si="1962"/>
        <v>1.0574626811594217</v>
      </c>
      <c r="L1667" s="3">
        <f t="shared" si="1963"/>
        <v>1.7042210144927465</v>
      </c>
      <c r="M1667" s="5">
        <f t="shared" si="1964"/>
        <v>6.3185293944843263E-2</v>
      </c>
      <c r="N1667" s="5">
        <f t="shared" si="1965"/>
        <v>6.6816090344760132E-2</v>
      </c>
      <c r="O1667" s="5">
        <f t="shared" si="1966"/>
        <v>0.10768170574770318</v>
      </c>
      <c r="P1667" s="5">
        <f t="shared" si="1967"/>
        <v>0.11386938527178611</v>
      </c>
      <c r="Q1667" s="5">
        <f t="shared" si="1968"/>
        <v>3.5327761020280089E-2</v>
      </c>
      <c r="R1667" s="5">
        <f t="shared" si="1969"/>
        <v>9.1756712905830082E-2</v>
      </c>
      <c r="S1667" s="5">
        <f t="shared" si="1970"/>
        <v>5.1302431676163288E-2</v>
      </c>
      <c r="T1667" s="5">
        <f t="shared" si="1971"/>
        <v>6.0206312725739043E-2</v>
      </c>
      <c r="U1667" s="5">
        <f t="shared" si="1972"/>
        <v>9.7029299643774394E-2</v>
      </c>
      <c r="V1667" s="5">
        <f t="shared" si="1973"/>
        <v>1.0272742618826635E-2</v>
      </c>
      <c r="W1667" s="5">
        <f t="shared" si="1974"/>
        <v>1.2452596295954898E-2</v>
      </c>
      <c r="X1667" s="5">
        <f t="shared" si="1975"/>
        <v>2.1221976292560871E-2</v>
      </c>
      <c r="Y1667" s="5">
        <f t="shared" si="1976"/>
        <v>1.8083468983424555E-2</v>
      </c>
      <c r="Z1667" s="5">
        <f t="shared" si="1977"/>
        <v>5.2124572784964469E-2</v>
      </c>
      <c r="AA1667" s="5">
        <f t="shared" si="1978"/>
        <v>5.511979049147795E-2</v>
      </c>
      <c r="AB1667" s="5">
        <f t="shared" si="1979"/>
        <v>2.914356071903193E-2</v>
      </c>
      <c r="AC1667" s="5">
        <f t="shared" si="1980"/>
        <v>1.1570640235548579E-3</v>
      </c>
      <c r="AD1667" s="5">
        <f t="shared" si="1981"/>
        <v>3.2920389666290873E-3</v>
      </c>
      <c r="AE1667" s="5">
        <f t="shared" si="1982"/>
        <v>5.6103619874582761E-3</v>
      </c>
      <c r="AF1667" s="5">
        <f t="shared" si="1983"/>
        <v>4.7806483989688434E-3</v>
      </c>
      <c r="AG1667" s="5">
        <f t="shared" si="1984"/>
        <v>2.7157604881412685E-3</v>
      </c>
      <c r="AH1667" s="5">
        <f t="shared" si="1985"/>
        <v>2.2207948077898304E-2</v>
      </c>
      <c r="AI1667" s="5">
        <f t="shared" si="1986"/>
        <v>2.3484076317503565E-2</v>
      </c>
      <c r="AJ1667" s="5">
        <f t="shared" si="1987"/>
        <v>1.2416767153629897E-2</v>
      </c>
      <c r="AK1667" s="5">
        <f t="shared" si="1988"/>
        <v>4.3767559618699036E-3</v>
      </c>
      <c r="AL1667" s="5">
        <f t="shared" si="1989"/>
        <v>8.3408122907399385E-5</v>
      </c>
      <c r="AM1667" s="5">
        <f t="shared" si="1990"/>
        <v>6.9624167042657754E-4</v>
      </c>
      <c r="AN1667" s="5">
        <f t="shared" si="1991"/>
        <v>1.1865496859065064E-3</v>
      </c>
      <c r="AO1667" s="5">
        <f t="shared" si="1992"/>
        <v>1.0110714547308182E-3</v>
      </c>
      <c r="AP1667" s="5">
        <f t="shared" si="1993"/>
        <v>5.7436307343533728E-4</v>
      </c>
      <c r="AQ1667" s="5">
        <f t="shared" si="1994"/>
        <v>2.4471040492428576E-4</v>
      </c>
      <c r="AR1667" s="5">
        <f t="shared" si="1995"/>
        <v>7.5694503606236144E-3</v>
      </c>
      <c r="AS1667" s="5">
        <f t="shared" si="1996"/>
        <v>8.0044112732481996E-3</v>
      </c>
      <c r="AT1667" s="5">
        <f t="shared" si="1997"/>
        <v>4.2321831030558699E-3</v>
      </c>
      <c r="AU1667" s="5">
        <f t="shared" si="1998"/>
        <v>1.4917918971050204E-3</v>
      </c>
      <c r="AV1667" s="5">
        <f t="shared" si="1999"/>
        <v>3.9437856481114373E-4</v>
      </c>
      <c r="AW1667" s="5">
        <f t="shared" si="2000"/>
        <v>4.1753877494333338E-6</v>
      </c>
      <c r="AX1667" s="5">
        <f t="shared" si="2001"/>
        <v>1.227082639240338E-4</v>
      </c>
      <c r="AY1667" s="5">
        <f t="shared" si="2002"/>
        <v>2.0912200203126056E-4</v>
      </c>
      <c r="AZ1667" s="5">
        <f t="shared" si="2003"/>
        <v>1.7819505522723457E-4</v>
      </c>
      <c r="BA1667" s="5">
        <f t="shared" si="2004"/>
        <v>1.0122791926564955E-4</v>
      </c>
      <c r="BB1667" s="5">
        <f t="shared" si="2005"/>
        <v>4.3128686816473809E-5</v>
      </c>
      <c r="BC1667" s="5">
        <f t="shared" si="2006"/>
        <v>1.4700162880022182E-5</v>
      </c>
      <c r="BD1667" s="5">
        <f t="shared" si="2007"/>
        <v>2.1500027287890758E-3</v>
      </c>
      <c r="BE1667" s="5">
        <f t="shared" si="2008"/>
        <v>2.2735476500853691E-3</v>
      </c>
      <c r="BF1667" s="5">
        <f t="shared" si="2009"/>
        <v>1.2020958969014884E-3</v>
      </c>
      <c r="BG1667" s="5">
        <f t="shared" si="2010"/>
        <v>4.2372385004939587E-4</v>
      </c>
      <c r="BH1667" s="5">
        <f t="shared" si="2011"/>
        <v>1.1201803963610673E-4</v>
      </c>
      <c r="BI1667" s="5">
        <f t="shared" si="2012"/>
        <v>2.3690979306363967E-5</v>
      </c>
      <c r="BJ1667" s="8">
        <f t="shared" si="2013"/>
        <v>0.23488903388348525</v>
      </c>
      <c r="BK1667" s="8">
        <f t="shared" si="2014"/>
        <v>0.2400794476601128</v>
      </c>
      <c r="BL1667" s="8">
        <f t="shared" si="2015"/>
        <v>0.47109391136233092</v>
      </c>
      <c r="BM1667" s="8">
        <f t="shared" si="2016"/>
        <v>0.51934506984140882</v>
      </c>
      <c r="BN1667" s="8">
        <f t="shared" si="2017"/>
        <v>0.47863694923520289</v>
      </c>
    </row>
    <row r="1668" spans="1:66" x14ac:dyDescent="0.25">
      <c r="A1668" t="s">
        <v>72</v>
      </c>
      <c r="B1668" t="s">
        <v>84</v>
      </c>
      <c r="C1668" t="s">
        <v>111</v>
      </c>
      <c r="D1668" s="7" t="s">
        <v>575</v>
      </c>
      <c r="E1668">
        <f>VLOOKUP(A1668,home!$A$2:$E$405,3,FALSE)</f>
        <v>1.4148550724637701</v>
      </c>
      <c r="F1668">
        <f>VLOOKUP(B1668,home!$B$2:$E$405,3,FALSE)</f>
        <v>1.25</v>
      </c>
      <c r="G1668">
        <f>VLOOKUP(C1668,away!$B$2:$E$405,4,FALSE)</f>
        <v>0.64</v>
      </c>
      <c r="H1668">
        <f>VLOOKUP(A1668,away!$A$2:$E$405,3,FALSE)</f>
        <v>1.0942028985507199</v>
      </c>
      <c r="I1668">
        <f>VLOOKUP(C1668,away!$B$2:$E$405,3,FALSE)</f>
        <v>1.33</v>
      </c>
      <c r="J1668">
        <f>VLOOKUP(B1668,home!$B$2:$E$405,4,FALSE)</f>
        <v>0.8</v>
      </c>
      <c r="K1668" s="3">
        <f t="shared" si="1962"/>
        <v>1.1318840579710161</v>
      </c>
      <c r="L1668" s="3">
        <f t="shared" si="1963"/>
        <v>1.1642318840579662</v>
      </c>
      <c r="M1668" s="5">
        <f t="shared" si="1964"/>
        <v>0.10064901211174734</v>
      </c>
      <c r="N1668" s="5">
        <f t="shared" si="1965"/>
        <v>0.11392301225981853</v>
      </c>
      <c r="O1668" s="5">
        <f t="shared" si="1966"/>
        <v>0.11717878899943267</v>
      </c>
      <c r="P1668" s="5">
        <f t="shared" si="1967"/>
        <v>0.13263280320080731</v>
      </c>
      <c r="Q1668" s="5">
        <f t="shared" si="1968"/>
        <v>6.4473820706462626E-2</v>
      </c>
      <c r="R1668" s="5">
        <f t="shared" si="1969"/>
        <v>6.8211641144220181E-2</v>
      </c>
      <c r="S1668" s="5">
        <f t="shared" si="1970"/>
        <v>4.3695064948508527E-2</v>
      </c>
      <c r="T1668" s="5">
        <f t="shared" si="1971"/>
        <v>7.5062477753500501E-2</v>
      </c>
      <c r="U1668" s="5">
        <f t="shared" si="1972"/>
        <v>7.7207669179182675E-2</v>
      </c>
      <c r="V1668" s="5">
        <f t="shared" si="1973"/>
        <v>6.3978096076067886E-3</v>
      </c>
      <c r="W1668" s="5">
        <f t="shared" si="1974"/>
        <v>2.4325629938042204E-2</v>
      </c>
      <c r="X1668" s="5">
        <f t="shared" si="1975"/>
        <v>2.8320673973663744E-2</v>
      </c>
      <c r="Y1668" s="5">
        <f t="shared" si="1976"/>
        <v>1.6485915809074974E-2</v>
      </c>
      <c r="Z1668" s="5">
        <f t="shared" si="1977"/>
        <v>2.6471389161340449E-2</v>
      </c>
      <c r="AA1668" s="5">
        <f t="shared" si="1978"/>
        <v>2.9962543384068001E-2</v>
      </c>
      <c r="AB1668" s="5">
        <f t="shared" si="1979"/>
        <v>1.6957062596345759E-2</v>
      </c>
      <c r="AC1668" s="5">
        <f t="shared" si="1980"/>
        <v>5.2692980089798225E-4</v>
      </c>
      <c r="AD1668" s="5">
        <f t="shared" si="1981"/>
        <v>6.8834481817431174E-3</v>
      </c>
      <c r="AE1668" s="5">
        <f t="shared" si="1982"/>
        <v>8.0139298454461709E-3</v>
      </c>
      <c r="AF1668" s="5">
        <f t="shared" si="1983"/>
        <v>4.665036321336081E-3</v>
      </c>
      <c r="AG1668" s="5">
        <f t="shared" si="1984"/>
        <v>1.810394675195983E-3</v>
      </c>
      <c r="AH1668" s="5">
        <f t="shared" si="1985"/>
        <v>7.7047088192347549E-3</v>
      </c>
      <c r="AI1668" s="5">
        <f t="shared" si="1986"/>
        <v>8.7208370838005103E-3</v>
      </c>
      <c r="AJ1668" s="5">
        <f t="shared" si="1987"/>
        <v>4.9354882336581233E-3</v>
      </c>
      <c r="AK1668" s="5">
        <f t="shared" si="1988"/>
        <v>1.8621334833270522E-3</v>
      </c>
      <c r="AL1668" s="5">
        <f t="shared" si="1989"/>
        <v>2.7775007470733255E-5</v>
      </c>
      <c r="AM1668" s="5">
        <f t="shared" si="1990"/>
        <v>1.5582530521569221E-3</v>
      </c>
      <c r="AN1668" s="5">
        <f t="shared" si="1991"/>
        <v>1.8141678867517295E-3</v>
      </c>
      <c r="AO1668" s="5">
        <f t="shared" si="1992"/>
        <v>1.0560560483952126E-3</v>
      </c>
      <c r="AP1668" s="5">
        <f t="shared" si="1993"/>
        <v>4.0983137429798967E-4</v>
      </c>
      <c r="AQ1668" s="5">
        <f t="shared" si="1994"/>
        <v>1.1928468826125352E-4</v>
      </c>
      <c r="AR1668" s="5">
        <f t="shared" si="1995"/>
        <v>1.7940135329471401E-3</v>
      </c>
      <c r="AS1668" s="5">
        <f t="shared" si="1996"/>
        <v>2.0306153177271284E-3</v>
      </c>
      <c r="AT1668" s="5">
        <f t="shared" si="1997"/>
        <v>1.1492105530035435E-3</v>
      </c>
      <c r="AU1668" s="5">
        <f t="shared" si="1998"/>
        <v>4.3359103473225526E-4</v>
      </c>
      <c r="AV1668" s="5">
        <f t="shared" si="1999"/>
        <v>1.2269369497314931E-4</v>
      </c>
      <c r="AW1668" s="5">
        <f t="shared" si="2000"/>
        <v>1.0167006838015536E-6</v>
      </c>
      <c r="AX1668" s="5">
        <f t="shared" si="2001"/>
        <v>2.9396029800351657E-4</v>
      </c>
      <c r="AY1668" s="5">
        <f t="shared" si="2002"/>
        <v>3.4223795158287528E-4</v>
      </c>
      <c r="AZ1668" s="5">
        <f t="shared" si="2003"/>
        <v>1.9922216758373496E-4</v>
      </c>
      <c r="BA1668" s="5">
        <f t="shared" si="2004"/>
        <v>7.7313599837374537E-5</v>
      </c>
      <c r="BB1668" s="5">
        <f t="shared" si="2005"/>
        <v>2.2502739500492558E-5</v>
      </c>
      <c r="BC1668" s="5">
        <f t="shared" si="2006"/>
        <v>5.2396813610248101E-6</v>
      </c>
      <c r="BD1668" s="5">
        <f t="shared" si="2007"/>
        <v>3.4810795924808944E-4</v>
      </c>
      <c r="BE1668" s="5">
        <f t="shared" si="2008"/>
        <v>3.9401784952573657E-4</v>
      </c>
      <c r="BF1668" s="5">
        <f t="shared" si="2009"/>
        <v>2.2299126121710201E-4</v>
      </c>
      <c r="BG1668" s="5">
        <f t="shared" si="2010"/>
        <v>8.4133417879496064E-5</v>
      </c>
      <c r="BH1668" s="5">
        <f t="shared" si="2011"/>
        <v>2.380731861010383E-5</v>
      </c>
      <c r="BI1668" s="5">
        <f t="shared" si="2012"/>
        <v>5.3894248795626414E-6</v>
      </c>
      <c r="BJ1668" s="8">
        <f t="shared" si="2013"/>
        <v>0.34986240895201609</v>
      </c>
      <c r="BK1668" s="8">
        <f t="shared" si="2014"/>
        <v>0.28427163262862154</v>
      </c>
      <c r="BL1668" s="8">
        <f t="shared" si="2015"/>
        <v>0.339349444288013</v>
      </c>
      <c r="BM1668" s="8">
        <f t="shared" si="2016"/>
        <v>0.40254457535660337</v>
      </c>
      <c r="BN1668" s="8">
        <f t="shared" si="2017"/>
        <v>0.59706907842248857</v>
      </c>
    </row>
    <row r="1669" spans="1:66" x14ac:dyDescent="0.25">
      <c r="A1669" t="s">
        <v>72</v>
      </c>
      <c r="B1669" t="s">
        <v>237</v>
      </c>
      <c r="C1669" t="s">
        <v>74</v>
      </c>
      <c r="D1669" s="7" t="s">
        <v>575</v>
      </c>
      <c r="E1669">
        <f>VLOOKUP(A1669,home!$A$2:$E$405,3,FALSE)</f>
        <v>1.4148550724637701</v>
      </c>
      <c r="F1669">
        <f>VLOOKUP(B1669,home!$B$2:$E$405,3,FALSE)</f>
        <v>1.17</v>
      </c>
      <c r="G1669">
        <f>VLOOKUP(C1669,away!$B$2:$E$405,4,FALSE)</f>
        <v>1.29</v>
      </c>
      <c r="H1669">
        <f>VLOOKUP(A1669,away!$A$2:$E$405,3,FALSE)</f>
        <v>1.0942028985507199</v>
      </c>
      <c r="I1669">
        <f>VLOOKUP(C1669,away!$B$2:$E$405,3,FALSE)</f>
        <v>0.71</v>
      </c>
      <c r="J1669">
        <f>VLOOKUP(B1669,home!$B$2:$E$405,4,FALSE)</f>
        <v>0.6</v>
      </c>
      <c r="K1669" s="3">
        <f t="shared" si="1962"/>
        <v>2.1354407608695682</v>
      </c>
      <c r="L1669" s="3">
        <f t="shared" si="1963"/>
        <v>0.46613043478260663</v>
      </c>
      <c r="M1669" s="5">
        <f t="shared" si="1964"/>
        <v>7.4156971521125215E-2</v>
      </c>
      <c r="N1669" s="5">
        <f t="shared" si="1965"/>
        <v>0.15835781968885454</v>
      </c>
      <c r="O1669" s="5">
        <f t="shared" si="1966"/>
        <v>3.4566821377303471E-2</v>
      </c>
      <c r="P1669" s="5">
        <f t="shared" si="1967"/>
        <v>7.3815399342791382E-2</v>
      </c>
      <c r="Q1669" s="5">
        <f t="shared" si="1968"/>
        <v>0.16908187148300674</v>
      </c>
      <c r="R1669" s="5">
        <f t="shared" si="1969"/>
        <v>8.0563237388275831E-3</v>
      </c>
      <c r="S1669" s="5">
        <f t="shared" si="1970"/>
        <v>1.8368850117428216E-2</v>
      </c>
      <c r="T1669" s="5">
        <f t="shared" si="1971"/>
        <v>7.8814206268230741E-2</v>
      </c>
      <c r="U1669" s="5">
        <f t="shared" si="1972"/>
        <v>1.7203802094653539E-2</v>
      </c>
      <c r="V1669" s="5">
        <f t="shared" si="1973"/>
        <v>2.031582434864889E-3</v>
      </c>
      <c r="W1669" s="5">
        <f t="shared" si="1974"/>
        <v>0.12035477342964081</v>
      </c>
      <c r="X1669" s="5">
        <f t="shared" si="1975"/>
        <v>5.6101022866920577E-2</v>
      </c>
      <c r="Y1669" s="5">
        <f t="shared" si="1976"/>
        <v>1.3075197090353321E-2</v>
      </c>
      <c r="Z1669" s="5">
        <f t="shared" si="1977"/>
        <v>1.2517658957097123E-3</v>
      </c>
      <c r="AA1669" s="5">
        <f t="shared" si="1978"/>
        <v>2.6730719167649243E-3</v>
      </c>
      <c r="AB1669" s="5">
        <f t="shared" si="1979"/>
        <v>2.8540933638977833E-3</v>
      </c>
      <c r="AC1669" s="5">
        <f t="shared" si="1980"/>
        <v>1.2638905153764972E-4</v>
      </c>
      <c r="AD1669" s="5">
        <f t="shared" si="1981"/>
        <v>6.4252622236719167E-2</v>
      </c>
      <c r="AE1669" s="5">
        <f t="shared" si="1982"/>
        <v>2.995010273912448E-2</v>
      </c>
      <c r="AF1669" s="5">
        <f t="shared" si="1983"/>
        <v>6.9803272057859158E-3</v>
      </c>
      <c r="AG1669" s="5">
        <f t="shared" si="1984"/>
        <v>1.0845809851192821E-3</v>
      </c>
      <c r="AH1669" s="5">
        <f t="shared" si="1985"/>
        <v>1.4587154530330181E-4</v>
      </c>
      <c r="AI1669" s="5">
        <f t="shared" si="1986"/>
        <v>3.1150004369170253E-4</v>
      </c>
      <c r="AJ1669" s="5">
        <f t="shared" si="1987"/>
        <v>3.3259494515595656E-4</v>
      </c>
      <c r="AK1669" s="5">
        <f t="shared" si="1988"/>
        <v>2.3674560091506937E-4</v>
      </c>
      <c r="AL1669" s="5">
        <f t="shared" si="1989"/>
        <v>5.0322757903621063E-6</v>
      </c>
      <c r="AM1669" s="5">
        <f t="shared" si="1990"/>
        <v>2.7441533703408912E-2</v>
      </c>
      <c r="AN1669" s="5">
        <f t="shared" si="1991"/>
        <v>1.2791334036271548E-2</v>
      </c>
      <c r="AO1669" s="5">
        <f t="shared" si="1992"/>
        <v>2.9812150478884052E-3</v>
      </c>
      <c r="AP1669" s="5">
        <f t="shared" si="1993"/>
        <v>4.6321168881755729E-4</v>
      </c>
      <c r="AQ1669" s="5">
        <f t="shared" si="1994"/>
        <v>5.3979266476228378E-5</v>
      </c>
      <c r="AR1669" s="5">
        <f t="shared" si="1995"/>
        <v>1.3599033366927764E-5</v>
      </c>
      <c r="AS1669" s="5">
        <f t="shared" si="1996"/>
        <v>2.903993016016287E-5</v>
      </c>
      <c r="AT1669" s="5">
        <f t="shared" si="1997"/>
        <v>3.1006525278408668E-5</v>
      </c>
      <c r="AU1669" s="5">
        <f t="shared" si="1998"/>
        <v>2.2070865977482167E-5</v>
      </c>
      <c r="AV1669" s="5">
        <f t="shared" si="1999"/>
        <v>1.1782756709001196E-5</v>
      </c>
      <c r="AW1669" s="5">
        <f t="shared" si="2000"/>
        <v>1.3914157715016022E-7</v>
      </c>
      <c r="AX1669" s="5">
        <f t="shared" si="2001"/>
        <v>9.7666282685059027E-3</v>
      </c>
      <c r="AY1669" s="5">
        <f t="shared" si="2002"/>
        <v>4.5525226811587534E-3</v>
      </c>
      <c r="AZ1669" s="5">
        <f t="shared" si="2003"/>
        <v>1.0610346883631037E-3</v>
      </c>
      <c r="BA1669" s="5">
        <f t="shared" si="2004"/>
        <v>1.6486018686870702E-4</v>
      </c>
      <c r="BB1669" s="5">
        <f t="shared" si="2005"/>
        <v>1.9211587645863048E-5</v>
      </c>
      <c r="BC1669" s="5">
        <f t="shared" si="2006"/>
        <v>1.7910211404460606E-6</v>
      </c>
      <c r="BD1669" s="5">
        <f t="shared" si="2007"/>
        <v>1.0564872226582011E-6</v>
      </c>
      <c r="BE1669" s="5">
        <f t="shared" si="2008"/>
        <v>2.2560658786022061E-6</v>
      </c>
      <c r="BF1669" s="5">
        <f t="shared" si="2009"/>
        <v>2.4088475181870832E-6</v>
      </c>
      <c r="BG1669" s="5">
        <f t="shared" si="2010"/>
        <v>1.7146503923520651E-6</v>
      </c>
      <c r="BH1669" s="5">
        <f t="shared" si="2011"/>
        <v>9.1538358461739947E-7</v>
      </c>
      <c r="BI1669" s="5">
        <f t="shared" si="2012"/>
        <v>3.9094948368457856E-7</v>
      </c>
      <c r="BJ1669" s="8">
        <f t="shared" si="2013"/>
        <v>0.75734984617030088</v>
      </c>
      <c r="BK1669" s="8">
        <f t="shared" si="2014"/>
        <v>0.17305674742469646</v>
      </c>
      <c r="BL1669" s="8">
        <f t="shared" si="2015"/>
        <v>6.6497066122085433E-2</v>
      </c>
      <c r="BM1669" s="8">
        <f t="shared" si="2016"/>
        <v>0.475567834921302</v>
      </c>
      <c r="BN1669" s="8">
        <f t="shared" si="2017"/>
        <v>0.51803520715190898</v>
      </c>
    </row>
    <row r="1670" spans="1:66" x14ac:dyDescent="0.25">
      <c r="A1670" t="s">
        <v>72</v>
      </c>
      <c r="B1670" t="s">
        <v>93</v>
      </c>
      <c r="C1670" t="s">
        <v>80</v>
      </c>
      <c r="D1670" s="7" t="s">
        <v>575</v>
      </c>
      <c r="E1670">
        <f>VLOOKUP(A1670,home!$A$2:$E$405,3,FALSE)</f>
        <v>1.4148550724637701</v>
      </c>
      <c r="F1670">
        <f>VLOOKUP(B1670,home!$B$2:$E$405,3,FALSE)</f>
        <v>1.42</v>
      </c>
      <c r="G1670">
        <f>VLOOKUP(C1670,away!$B$2:$E$405,4,FALSE)</f>
        <v>0.86</v>
      </c>
      <c r="H1670">
        <f>VLOOKUP(A1670,away!$A$2:$E$405,3,FALSE)</f>
        <v>1.0942028985507199</v>
      </c>
      <c r="I1670">
        <f>VLOOKUP(C1670,away!$B$2:$E$405,3,FALSE)</f>
        <v>0.57999999999999996</v>
      </c>
      <c r="J1670">
        <f>VLOOKUP(B1670,home!$B$2:$E$405,4,FALSE)</f>
        <v>0.69</v>
      </c>
      <c r="K1670" s="3">
        <f t="shared" si="1962"/>
        <v>1.7278210144927557</v>
      </c>
      <c r="L1670" s="3">
        <f t="shared" si="1963"/>
        <v>0.43789999999999807</v>
      </c>
      <c r="M1670" s="5">
        <f t="shared" si="1964"/>
        <v>0.11466722805128372</v>
      </c>
      <c r="N1670" s="5">
        <f t="shared" si="1965"/>
        <v>0.19812444630064122</v>
      </c>
      <c r="O1670" s="5">
        <f t="shared" si="1966"/>
        <v>5.021277916365692E-2</v>
      </c>
      <c r="P1670" s="5">
        <f t="shared" si="1967"/>
        <v>8.6758695035050404E-2</v>
      </c>
      <c r="Q1670" s="5">
        <f t="shared" si="1968"/>
        <v>0.17116179090149472</v>
      </c>
      <c r="R1670" s="5">
        <f t="shared" si="1969"/>
        <v>1.0994087997882634E-2</v>
      </c>
      <c r="S1670" s="5">
        <f t="shared" si="1970"/>
        <v>1.6410685276220499E-2</v>
      </c>
      <c r="T1670" s="5">
        <f t="shared" si="1971"/>
        <v>7.4951748235764212E-2</v>
      </c>
      <c r="U1670" s="5">
        <f t="shared" si="1972"/>
        <v>1.89958162779242E-2</v>
      </c>
      <c r="V1670" s="5">
        <f t="shared" si="1973"/>
        <v>1.3796149890931341E-3</v>
      </c>
      <c r="W1670" s="5">
        <f t="shared" si="1974"/>
        <v>9.857897973260582E-2</v>
      </c>
      <c r="X1670" s="5">
        <f t="shared" si="1975"/>
        <v>4.3167735224907897E-2</v>
      </c>
      <c r="Y1670" s="5">
        <f t="shared" si="1976"/>
        <v>9.4515756274935418E-3</v>
      </c>
      <c r="Z1670" s="5">
        <f t="shared" si="1977"/>
        <v>1.6047703780909276E-3</v>
      </c>
      <c r="AA1670" s="5">
        <f t="shared" si="1978"/>
        <v>2.7727559827009896E-3</v>
      </c>
      <c r="AB1670" s="5">
        <f t="shared" si="1979"/>
        <v>2.3954130274856412E-3</v>
      </c>
      <c r="AC1670" s="5">
        <f t="shared" si="1980"/>
        <v>6.5239649406947369E-5</v>
      </c>
      <c r="AD1670" s="5">
        <f t="shared" si="1981"/>
        <v>4.2581708192312974E-2</v>
      </c>
      <c r="AE1670" s="5">
        <f t="shared" si="1982"/>
        <v>1.8646530017413766E-2</v>
      </c>
      <c r="AF1670" s="5">
        <f t="shared" si="1983"/>
        <v>4.0826577473127264E-3</v>
      </c>
      <c r="AG1670" s="5">
        <f t="shared" si="1984"/>
        <v>5.9593194251607816E-4</v>
      </c>
      <c r="AH1670" s="5">
        <f t="shared" si="1985"/>
        <v>1.7568223714150351E-4</v>
      </c>
      <c r="AI1670" s="5">
        <f t="shared" si="1986"/>
        <v>3.0354746120618944E-4</v>
      </c>
      <c r="AJ1670" s="5">
        <f t="shared" si="1987"/>
        <v>2.622378411839894E-4</v>
      </c>
      <c r="AK1670" s="5">
        <f t="shared" si="1988"/>
        <v>1.5103335093097017E-4</v>
      </c>
      <c r="AL1670" s="5">
        <f t="shared" si="1989"/>
        <v>1.9744462104061771E-6</v>
      </c>
      <c r="AM1670" s="5">
        <f t="shared" si="1990"/>
        <v>1.4714714049535324E-2</v>
      </c>
      <c r="AN1670" s="5">
        <f t="shared" si="1991"/>
        <v>6.4435732822914898E-3</v>
      </c>
      <c r="AO1670" s="5">
        <f t="shared" si="1992"/>
        <v>1.4108203701577152E-3</v>
      </c>
      <c r="AP1670" s="5">
        <f t="shared" si="1993"/>
        <v>2.0593274669735356E-4</v>
      </c>
      <c r="AQ1670" s="5">
        <f t="shared" si="1994"/>
        <v>2.2544487444692679E-5</v>
      </c>
      <c r="AR1670" s="5">
        <f t="shared" si="1995"/>
        <v>1.5386250328852815E-5</v>
      </c>
      <c r="AS1670" s="5">
        <f t="shared" si="1996"/>
        <v>2.6584686652437968E-5</v>
      </c>
      <c r="AT1670" s="5">
        <f t="shared" si="1997"/>
        <v>2.29667901308937E-5</v>
      </c>
      <c r="AU1670" s="5">
        <f t="shared" si="1998"/>
        <v>1.3227500874534316E-5</v>
      </c>
      <c r="AV1670" s="5">
        <f t="shared" si="1999"/>
        <v>5.7136884950604277E-6</v>
      </c>
      <c r="AW1670" s="5">
        <f t="shared" si="2000"/>
        <v>4.1496981100807649E-8</v>
      </c>
      <c r="AX1670" s="5">
        <f t="shared" si="2001"/>
        <v>4.2373986928398218E-3</v>
      </c>
      <c r="AY1670" s="5">
        <f t="shared" si="2002"/>
        <v>1.8555568875945499E-3</v>
      </c>
      <c r="AZ1670" s="5">
        <f t="shared" si="2003"/>
        <v>4.0627418053882486E-4</v>
      </c>
      <c r="BA1670" s="5">
        <f t="shared" si="2004"/>
        <v>5.9302487885983535E-5</v>
      </c>
      <c r="BB1670" s="5">
        <f t="shared" si="2005"/>
        <v>6.4921398613180174E-6</v>
      </c>
      <c r="BC1670" s="5">
        <f t="shared" si="2006"/>
        <v>5.6858160905422974E-7</v>
      </c>
      <c r="BD1670" s="5">
        <f t="shared" si="2007"/>
        <v>1.1229398365007688E-6</v>
      </c>
      <c r="BE1670" s="5">
        <f t="shared" si="2008"/>
        <v>1.9402390475170877E-6</v>
      </c>
      <c r="BF1670" s="5">
        <f t="shared" si="2009"/>
        <v>1.6761928997197164E-6</v>
      </c>
      <c r="BG1670" s="5">
        <f t="shared" si="2010"/>
        <v>9.6538710549309115E-7</v>
      </c>
      <c r="BH1670" s="5">
        <f t="shared" si="2011"/>
        <v>4.1700403199782466E-7</v>
      </c>
      <c r="BI1670" s="5">
        <f t="shared" si="2012"/>
        <v>1.4410166592281005E-7</v>
      </c>
      <c r="BJ1670" s="8">
        <f t="shared" si="2013"/>
        <v>0.69070628182891902</v>
      </c>
      <c r="BK1670" s="8">
        <f t="shared" si="2014"/>
        <v>0.22113899433485967</v>
      </c>
      <c r="BL1670" s="8">
        <f t="shared" si="2015"/>
        <v>8.6353498121181968E-2</v>
      </c>
      <c r="BM1670" s="8">
        <f t="shared" si="2016"/>
        <v>0.3660290018224287</v>
      </c>
      <c r="BN1670" s="8">
        <f t="shared" si="2017"/>
        <v>0.63191902745000961</v>
      </c>
    </row>
    <row r="1671" spans="1:66" x14ac:dyDescent="0.25">
      <c r="A1671" t="s">
        <v>72</v>
      </c>
      <c r="B1671" t="s">
        <v>63</v>
      </c>
      <c r="C1671" t="s">
        <v>90</v>
      </c>
      <c r="D1671" s="7" t="s">
        <v>575</v>
      </c>
      <c r="E1671">
        <f>VLOOKUP(A1671,home!$A$2:$E$405,3,FALSE)</f>
        <v>1.4148550724637701</v>
      </c>
      <c r="F1671">
        <f>VLOOKUP(B1671,home!$B$2:$E$405,3,FALSE)</f>
        <v>1.01</v>
      </c>
      <c r="G1671">
        <f>VLOOKUP(C1671,away!$B$2:$E$405,4,FALSE)</f>
        <v>1.26</v>
      </c>
      <c r="H1671">
        <f>VLOOKUP(A1671,away!$A$2:$E$405,3,FALSE)</f>
        <v>1.0942028985507199</v>
      </c>
      <c r="I1671">
        <f>VLOOKUP(C1671,away!$B$2:$E$405,3,FALSE)</f>
        <v>0.86</v>
      </c>
      <c r="J1671">
        <f>VLOOKUP(B1671,home!$B$2:$E$405,4,FALSE)</f>
        <v>0.64</v>
      </c>
      <c r="K1671" s="3">
        <f t="shared" si="1962"/>
        <v>1.8005445652173939</v>
      </c>
      <c r="L1671" s="3">
        <f t="shared" si="1963"/>
        <v>0.60224927536231632</v>
      </c>
      <c r="M1671" s="5">
        <f t="shared" si="1964"/>
        <v>9.0464855512254999E-2</v>
      </c>
      <c r="N1671" s="5">
        <f t="shared" si="1965"/>
        <v>0.16288600393576752</v>
      </c>
      <c r="O1671" s="5">
        <f t="shared" si="1966"/>
        <v>5.448239367801222E-2</v>
      </c>
      <c r="P1671" s="5">
        <f t="shared" si="1967"/>
        <v>9.8097977836979378E-2</v>
      </c>
      <c r="Q1671" s="5">
        <f t="shared" si="1968"/>
        <v>0.14664175456826267</v>
      </c>
      <c r="R1671" s="5">
        <f t="shared" si="1969"/>
        <v>1.6405991056293652E-2</v>
      </c>
      <c r="S1671" s="5">
        <f t="shared" si="1970"/>
        <v>2.6593789381559554E-2</v>
      </c>
      <c r="T1671" s="5">
        <f t="shared" si="1971"/>
        <v>8.8314890426594822E-2</v>
      </c>
      <c r="U1671" s="5">
        <f t="shared" si="1972"/>
        <v>2.9539718033414705E-2</v>
      </c>
      <c r="V1671" s="5">
        <f t="shared" si="1973"/>
        <v>3.2041871663633348E-3</v>
      </c>
      <c r="W1671" s="5">
        <f t="shared" si="1974"/>
        <v>8.8011671407276101E-2</v>
      </c>
      <c r="X1671" s="5">
        <f t="shared" si="1975"/>
        <v>5.3004965328458324E-2</v>
      </c>
      <c r="Y1671" s="5">
        <f t="shared" si="1976"/>
        <v>1.5961100979834365E-2</v>
      </c>
      <c r="Z1671" s="5">
        <f t="shared" si="1977"/>
        <v>3.2934987417511654E-3</v>
      </c>
      <c r="AA1671" s="5">
        <f t="shared" si="1978"/>
        <v>5.9300912600103858E-3</v>
      </c>
      <c r="AB1671" s="5">
        <f t="shared" si="1979"/>
        <v>5.3386967947274353E-3</v>
      </c>
      <c r="AC1671" s="5">
        <f t="shared" si="1980"/>
        <v>2.1715911102410343E-4</v>
      </c>
      <c r="AD1671" s="5">
        <f t="shared" si="1981"/>
        <v>3.9617234157017511E-2</v>
      </c>
      <c r="AE1671" s="5">
        <f t="shared" si="1982"/>
        <v>2.3859450562923001E-2</v>
      </c>
      <c r="AF1671" s="5">
        <f t="shared" si="1983"/>
        <v>7.1846684060316952E-3</v>
      </c>
      <c r="AG1671" s="5">
        <f t="shared" si="1984"/>
        <v>1.4423204470837058E-3</v>
      </c>
      <c r="AH1671" s="5">
        <f t="shared" si="1985"/>
        <v>4.9587680765658486E-4</v>
      </c>
      <c r="AI1671" s="5">
        <f t="shared" si="1986"/>
        <v>8.9284829104341475E-4</v>
      </c>
      <c r="AJ1671" s="5">
        <f t="shared" si="1987"/>
        <v>8.038065690009295E-4</v>
      </c>
      <c r="AK1671" s="5">
        <f t="shared" si="1988"/>
        <v>4.8242984976688792E-4</v>
      </c>
      <c r="AL1671" s="5">
        <f t="shared" si="1989"/>
        <v>9.4192908570797718E-6</v>
      </c>
      <c r="AM1671" s="5">
        <f t="shared" si="1990"/>
        <v>1.4266519130072557E-2</v>
      </c>
      <c r="AN1671" s="5">
        <f t="shared" si="1991"/>
        <v>8.5920008080288199E-3</v>
      </c>
      <c r="AO1671" s="5">
        <f t="shared" si="1992"/>
        <v>2.5872631302738969E-3</v>
      </c>
      <c r="AP1671" s="5">
        <f t="shared" si="1993"/>
        <v>5.1939244845969768E-4</v>
      </c>
      <c r="AQ1671" s="5">
        <f t="shared" si="1994"/>
        <v>7.8200931428378006E-5</v>
      </c>
      <c r="AR1671" s="5">
        <f t="shared" si="1995"/>
        <v>5.9728289616031408E-5</v>
      </c>
      <c r="AS1671" s="5">
        <f t="shared" si="1996"/>
        <v>1.0754344725787583E-4</v>
      </c>
      <c r="AT1671" s="5">
        <f t="shared" si="1997"/>
        <v>9.6818384742455919E-5</v>
      </c>
      <c r="AU1671" s="5">
        <f t="shared" si="1998"/>
        <v>5.8108605487051888E-5</v>
      </c>
      <c r="AV1671" s="5">
        <f t="shared" si="1999"/>
        <v>2.6156783450518224E-5</v>
      </c>
      <c r="AW1671" s="5">
        <f t="shared" si="2000"/>
        <v>2.8372386544343392E-7</v>
      </c>
      <c r="AX1671" s="5">
        <f t="shared" si="2001"/>
        <v>4.2812505807036877E-3</v>
      </c>
      <c r="AY1671" s="5">
        <f t="shared" si="2002"/>
        <v>2.578380059873292E-3</v>
      </c>
      <c r="AZ1671" s="5">
        <f t="shared" si="2003"/>
        <v>7.7641376133366798E-4</v>
      </c>
      <c r="BA1671" s="5">
        <f t="shared" si="2004"/>
        <v>1.5586487504817733E-4</v>
      </c>
      <c r="BB1671" s="5">
        <f t="shared" si="2005"/>
        <v>2.3467377013050689E-5</v>
      </c>
      <c r="BC1671" s="5">
        <f t="shared" si="2006"/>
        <v>2.8266421601528122E-6</v>
      </c>
      <c r="BD1671" s="5">
        <f t="shared" si="2007"/>
        <v>5.9952198566475794E-6</v>
      </c>
      <c r="BE1671" s="5">
        <f t="shared" si="2008"/>
        <v>1.0794660530170201E-5</v>
      </c>
      <c r="BF1671" s="5">
        <f t="shared" si="2009"/>
        <v>9.7181336754823375E-6</v>
      </c>
      <c r="BG1671" s="5">
        <f t="shared" si="2010"/>
        <v>5.8326442578152859E-6</v>
      </c>
      <c r="BH1671" s="5">
        <f t="shared" si="2011"/>
        <v>2.6254839798139378E-6</v>
      </c>
      <c r="BI1671" s="5">
        <f t="shared" si="2012"/>
        <v>9.4546018218386393E-7</v>
      </c>
      <c r="BJ1671" s="8">
        <f t="shared" si="2013"/>
        <v>0.66078563996364525</v>
      </c>
      <c r="BK1671" s="8">
        <f t="shared" si="2014"/>
        <v>0.22116576835891175</v>
      </c>
      <c r="BL1671" s="8">
        <f t="shared" si="2015"/>
        <v>0.11475611945296225</v>
      </c>
      <c r="BM1671" s="8">
        <f t="shared" si="2016"/>
        <v>0.42844395359369197</v>
      </c>
      <c r="BN1671" s="8">
        <f t="shared" si="2017"/>
        <v>0.56897897658757046</v>
      </c>
    </row>
    <row r="1672" spans="1:66" x14ac:dyDescent="0.25">
      <c r="A1672" t="s">
        <v>91</v>
      </c>
      <c r="B1672" t="s">
        <v>94</v>
      </c>
      <c r="C1672" t="s">
        <v>129</v>
      </c>
      <c r="D1672" s="7" t="s">
        <v>575</v>
      </c>
      <c r="E1672">
        <f>VLOOKUP(A1672,home!$A$2:$E$405,3,FALSE)</f>
        <v>1.5</v>
      </c>
      <c r="F1672">
        <f>VLOOKUP(B1672,home!$B$2:$E$405,3,FALSE)</f>
        <v>1.19</v>
      </c>
      <c r="G1672">
        <f>VLOOKUP(C1672,away!$B$2:$E$405,4,FALSE)</f>
        <v>1.54</v>
      </c>
      <c r="H1672">
        <f>VLOOKUP(A1672,away!$A$2:$E$405,3,FALSE)</f>
        <v>1.1974637681159399</v>
      </c>
      <c r="I1672">
        <f>VLOOKUP(C1672,away!$B$2:$E$405,3,FALSE)</f>
        <v>0.7</v>
      </c>
      <c r="J1672">
        <f>VLOOKUP(B1672,home!$B$2:$E$405,4,FALSE)</f>
        <v>1.2</v>
      </c>
      <c r="K1672" s="3">
        <f t="shared" si="1962"/>
        <v>2.7488999999999999</v>
      </c>
      <c r="L1672" s="3">
        <f t="shared" si="1963"/>
        <v>1.0058695652173895</v>
      </c>
      <c r="M1672" s="5">
        <f t="shared" si="1964"/>
        <v>2.3405843508292074E-2</v>
      </c>
      <c r="N1672" s="5">
        <f t="shared" si="1965"/>
        <v>6.4340323219944096E-2</v>
      </c>
      <c r="O1672" s="5">
        <f t="shared" si="1966"/>
        <v>2.3543225633232006E-2</v>
      </c>
      <c r="P1672" s="5">
        <f t="shared" si="1967"/>
        <v>6.4717972943191468E-2</v>
      </c>
      <c r="Q1672" s="5">
        <f t="shared" si="1968"/>
        <v>8.8432557249652155E-2</v>
      </c>
      <c r="R1672" s="5">
        <f t="shared" si="1969"/>
        <v>1.1840707065756986E-2</v>
      </c>
      <c r="S1672" s="5">
        <f t="shared" si="1970"/>
        <v>4.4736862617147467E-2</v>
      </c>
      <c r="T1672" s="5">
        <f t="shared" si="1971"/>
        <v>8.8951617911769518E-2</v>
      </c>
      <c r="U1672" s="5">
        <f t="shared" si="1972"/>
        <v>3.254891965305938E-2</v>
      </c>
      <c r="V1672" s="5">
        <f t="shared" si="1973"/>
        <v>1.3744331568757859E-2</v>
      </c>
      <c r="W1672" s="5">
        <f t="shared" si="1974"/>
        <v>8.1030752207856271E-2</v>
      </c>
      <c r="X1672" s="5">
        <f t="shared" si="1975"/>
        <v>8.150636749255441E-2</v>
      </c>
      <c r="Y1672" s="5">
        <f t="shared" si="1976"/>
        <v>4.0992387216092226E-2</v>
      </c>
      <c r="Z1672" s="5">
        <f t="shared" si="1977"/>
        <v>3.9700689560331513E-3</v>
      </c>
      <c r="AA1672" s="5">
        <f t="shared" si="1978"/>
        <v>1.0913322553239532E-2</v>
      </c>
      <c r="AB1672" s="5">
        <f t="shared" si="1979"/>
        <v>1.4999816183300074E-2</v>
      </c>
      <c r="AC1672" s="5">
        <f t="shared" si="1980"/>
        <v>2.3752222342307244E-3</v>
      </c>
      <c r="AD1672" s="5">
        <f t="shared" si="1981"/>
        <v>5.5686358686044032E-2</v>
      </c>
      <c r="AE1672" s="5">
        <f t="shared" si="1982"/>
        <v>5.6013213400070705E-2</v>
      </c>
      <c r="AF1672" s="5">
        <f t="shared" si="1983"/>
        <v>2.8170993304578982E-2</v>
      </c>
      <c r="AG1672" s="5">
        <f t="shared" si="1984"/>
        <v>9.4454482623396192E-3</v>
      </c>
      <c r="AH1672" s="5">
        <f t="shared" si="1985"/>
        <v>9.9834288367203002E-4</v>
      </c>
      <c r="AI1672" s="5">
        <f t="shared" si="1986"/>
        <v>2.7443447529260437E-3</v>
      </c>
      <c r="AJ1672" s="5">
        <f t="shared" si="1987"/>
        <v>3.7719646456592011E-3</v>
      </c>
      <c r="AK1672" s="5">
        <f t="shared" si="1988"/>
        <v>3.4562512048175258E-3</v>
      </c>
      <c r="AL1672" s="5">
        <f t="shared" si="1989"/>
        <v>2.627028899591711E-4</v>
      </c>
      <c r="AM1672" s="5">
        <f t="shared" si="1990"/>
        <v>3.0615246278413274E-2</v>
      </c>
      <c r="AN1672" s="5">
        <f t="shared" si="1991"/>
        <v>3.0794944463090859E-2</v>
      </c>
      <c r="AO1672" s="5">
        <f t="shared" si="1992"/>
        <v>1.5487848698991426E-2</v>
      </c>
      <c r="AP1672" s="5">
        <f t="shared" si="1993"/>
        <v>5.1929185456690737E-3</v>
      </c>
      <c r="AQ1672" s="5">
        <f t="shared" si="1994"/>
        <v>1.3058496799353671E-3</v>
      </c>
      <c r="AR1672" s="5">
        <f t="shared" si="1995"/>
        <v>2.0084054446741205E-4</v>
      </c>
      <c r="AS1672" s="5">
        <f t="shared" si="1996"/>
        <v>5.5209057268646897E-4</v>
      </c>
      <c r="AT1672" s="5">
        <f t="shared" si="1997"/>
        <v>7.5882088762891731E-4</v>
      </c>
      <c r="AU1672" s="5">
        <f t="shared" si="1998"/>
        <v>6.9530757933437696E-4</v>
      </c>
      <c r="AV1672" s="5">
        <f t="shared" si="1999"/>
        <v>4.7783275120806724E-4</v>
      </c>
      <c r="AW1672" s="5">
        <f t="shared" si="2000"/>
        <v>2.0177295704492444E-5</v>
      </c>
      <c r="AX1672" s="5">
        <f t="shared" si="2001"/>
        <v>1.4026375082455035E-2</v>
      </c>
      <c r="AY1672" s="5">
        <f t="shared" si="2002"/>
        <v>1.4108703805765069E-2</v>
      </c>
      <c r="AZ1672" s="5">
        <f t="shared" si="2003"/>
        <v>7.0957578814429181E-3</v>
      </c>
      <c r="BA1672" s="5">
        <f t="shared" si="2004"/>
        <v>2.3791356316982849E-3</v>
      </c>
      <c r="BB1672" s="5">
        <f t="shared" si="2005"/>
        <v>5.9827503086238817E-4</v>
      </c>
      <c r="BC1672" s="5">
        <f t="shared" si="2006"/>
        <v>1.2035732903479419E-4</v>
      </c>
      <c r="BD1672" s="5">
        <f t="shared" si="2007"/>
        <v>3.3669898523576573E-5</v>
      </c>
      <c r="BE1672" s="5">
        <f t="shared" si="2008"/>
        <v>9.2555184051459658E-5</v>
      </c>
      <c r="BF1672" s="5">
        <f t="shared" si="2009"/>
        <v>1.2721247271952872E-4</v>
      </c>
      <c r="BG1672" s="5">
        <f t="shared" si="2010"/>
        <v>1.1656478875290418E-4</v>
      </c>
      <c r="BH1672" s="5">
        <f t="shared" si="2011"/>
        <v>8.0106236950714578E-5</v>
      </c>
      <c r="BI1672" s="5">
        <f t="shared" si="2012"/>
        <v>4.4040806950763838E-5</v>
      </c>
      <c r="BJ1672" s="8">
        <f t="shared" si="2013"/>
        <v>0.71629543137826068</v>
      </c>
      <c r="BK1672" s="8">
        <f t="shared" si="2014"/>
        <v>0.1633516395673438</v>
      </c>
      <c r="BL1672" s="8">
        <f t="shared" si="2015"/>
        <v>0.10799593629893697</v>
      </c>
      <c r="BM1672" s="8">
        <f t="shared" si="2016"/>
        <v>0.70124392007044534</v>
      </c>
      <c r="BN1672" s="8">
        <f t="shared" si="2017"/>
        <v>0.27628062962006877</v>
      </c>
    </row>
    <row r="1673" spans="1:66" x14ac:dyDescent="0.25">
      <c r="A1673" t="s">
        <v>91</v>
      </c>
      <c r="B1673" t="s">
        <v>117</v>
      </c>
      <c r="C1673" t="s">
        <v>351</v>
      </c>
      <c r="D1673" s="7" t="s">
        <v>575</v>
      </c>
      <c r="E1673">
        <f>VLOOKUP(A1673,home!$A$2:$E$405,3,FALSE)</f>
        <v>1.5</v>
      </c>
      <c r="F1673">
        <f>VLOOKUP(B1673,home!$B$2:$E$405,3,FALSE)</f>
        <v>1.3</v>
      </c>
      <c r="G1673">
        <f>VLOOKUP(C1673,away!$B$2:$E$405,4,FALSE)</f>
        <v>0.99</v>
      </c>
      <c r="H1673">
        <f>VLOOKUP(A1673,away!$A$2:$E$405,3,FALSE)</f>
        <v>1.1974637681159399</v>
      </c>
      <c r="I1673">
        <f>VLOOKUP(C1673,away!$B$2:$E$405,3,FALSE)</f>
        <v>0.87</v>
      </c>
      <c r="J1673">
        <f>VLOOKUP(B1673,home!$B$2:$E$405,4,FALSE)</f>
        <v>0.94</v>
      </c>
      <c r="K1673" s="3">
        <f t="shared" si="1962"/>
        <v>1.9305000000000001</v>
      </c>
      <c r="L1673" s="3">
        <f t="shared" si="1963"/>
        <v>0.97928586956521568</v>
      </c>
      <c r="M1673" s="5">
        <f t="shared" si="1964"/>
        <v>5.4487396029907403E-2</v>
      </c>
      <c r="N1673" s="5">
        <f t="shared" si="1965"/>
        <v>0.10518791803573625</v>
      </c>
      <c r="O1673" s="5">
        <f t="shared" si="1966"/>
        <v>5.3358737001492143E-2</v>
      </c>
      <c r="P1673" s="5">
        <f t="shared" si="1967"/>
        <v>0.10300904178138059</v>
      </c>
      <c r="Q1673" s="5">
        <f t="shared" si="1968"/>
        <v>0.10153263788399444</v>
      </c>
      <c r="R1673" s="5">
        <f t="shared" si="1969"/>
        <v>2.612672858170394E-2</v>
      </c>
      <c r="S1673" s="5">
        <f t="shared" si="1970"/>
        <v>4.8684941205916939E-2</v>
      </c>
      <c r="T1673" s="5">
        <f t="shared" si="1971"/>
        <v>9.9429477579477649E-2</v>
      </c>
      <c r="U1673" s="5">
        <f t="shared" si="1972"/>
        <v>5.0437649526979468E-2</v>
      </c>
      <c r="V1673" s="5">
        <f t="shared" si="1973"/>
        <v>1.022660388397529E-2</v>
      </c>
      <c r="W1673" s="5">
        <f t="shared" si="1974"/>
        <v>6.5336252478350426E-2</v>
      </c>
      <c r="X1673" s="5">
        <f t="shared" si="1975"/>
        <v>6.3982868822393874E-2</v>
      </c>
      <c r="Y1673" s="5">
        <f t="shared" si="1976"/>
        <v>3.1328759666007552E-2</v>
      </c>
      <c r="Z1673" s="5">
        <f t="shared" si="1977"/>
        <v>8.5285120393427741E-3</v>
      </c>
      <c r="AA1673" s="5">
        <f t="shared" si="1978"/>
        <v>1.6464292491951228E-2</v>
      </c>
      <c r="AB1673" s="5">
        <f t="shared" si="1979"/>
        <v>1.5892158327855926E-2</v>
      </c>
      <c r="AC1673" s="5">
        <f t="shared" si="1980"/>
        <v>1.2083444332105545E-3</v>
      </c>
      <c r="AD1673" s="5">
        <f t="shared" si="1981"/>
        <v>3.1532908852363879E-2</v>
      </c>
      <c r="AE1673" s="5">
        <f t="shared" si="1982"/>
        <v>3.0879732065407846E-2</v>
      </c>
      <c r="AF1673" s="5">
        <f t="shared" si="1983"/>
        <v>1.5120042633806898E-2</v>
      </c>
      <c r="AG1673" s="5">
        <f t="shared" si="1984"/>
        <v>4.9356146995035745E-3</v>
      </c>
      <c r="AH1673" s="5">
        <f t="shared" si="1985"/>
        <v>2.0879628321362996E-3</v>
      </c>
      <c r="AI1673" s="5">
        <f t="shared" si="1986"/>
        <v>4.0308122474391264E-3</v>
      </c>
      <c r="AJ1673" s="5">
        <f t="shared" si="1987"/>
        <v>3.8907415218406177E-3</v>
      </c>
      <c r="AK1673" s="5">
        <f t="shared" si="1988"/>
        <v>2.5036921693044377E-3</v>
      </c>
      <c r="AL1673" s="5">
        <f t="shared" si="1989"/>
        <v>9.1375555652220536E-5</v>
      </c>
      <c r="AM1673" s="5">
        <f t="shared" si="1990"/>
        <v>1.2174856107897683E-2</v>
      </c>
      <c r="AN1673" s="5">
        <f t="shared" si="1991"/>
        <v>1.192266455045396E-2</v>
      </c>
      <c r="AO1673" s="5">
        <f t="shared" si="1992"/>
        <v>5.8378484609128379E-3</v>
      </c>
      <c r="AP1673" s="5">
        <f t="shared" si="1993"/>
        <v>1.9056408354783286E-3</v>
      </c>
      <c r="AQ1673" s="5">
        <f t="shared" si="1994"/>
        <v>4.6654178566259467E-4</v>
      </c>
      <c r="AR1673" s="5">
        <f t="shared" si="1995"/>
        <v>4.0894249953768951E-4</v>
      </c>
      <c r="AS1673" s="5">
        <f t="shared" si="1996"/>
        <v>7.8946349535750969E-4</v>
      </c>
      <c r="AT1673" s="5">
        <f t="shared" si="1997"/>
        <v>7.6202963889383639E-4</v>
      </c>
      <c r="AU1673" s="5">
        <f t="shared" si="1998"/>
        <v>4.9036607262818374E-4</v>
      </c>
      <c r="AV1673" s="5">
        <f t="shared" si="1999"/>
        <v>2.3666292580217722E-4</v>
      </c>
      <c r="AW1673" s="5">
        <f t="shared" si="2000"/>
        <v>4.7985146391623281E-6</v>
      </c>
      <c r="AX1673" s="5">
        <f t="shared" si="2001"/>
        <v>3.9172599527160824E-3</v>
      </c>
      <c r="AY1673" s="5">
        <f t="shared" si="2002"/>
        <v>3.8361173191085638E-3</v>
      </c>
      <c r="AZ1673" s="5">
        <f t="shared" si="2003"/>
        <v>1.8783277422987068E-3</v>
      </c>
      <c r="BA1673" s="5">
        <f t="shared" si="2004"/>
        <v>6.1313993881515264E-4</v>
      </c>
      <c r="BB1673" s="5">
        <f t="shared" si="2005"/>
        <v>1.5010981953693993E-4</v>
      </c>
      <c r="BC1673" s="5">
        <f t="shared" si="2006"/>
        <v>2.9400085031101978E-5</v>
      </c>
      <c r="BD1673" s="5">
        <f t="shared" si="2007"/>
        <v>6.6745268543656481E-5</v>
      </c>
      <c r="BE1673" s="5">
        <f t="shared" si="2008"/>
        <v>1.2885174092352886E-4</v>
      </c>
      <c r="BF1673" s="5">
        <f t="shared" si="2009"/>
        <v>1.2437414292643624E-4</v>
      </c>
      <c r="BG1673" s="5">
        <f t="shared" si="2010"/>
        <v>8.0034760973161735E-5</v>
      </c>
      <c r="BH1673" s="5">
        <f t="shared" si="2011"/>
        <v>3.8626776514672189E-5</v>
      </c>
      <c r="BI1673" s="5">
        <f t="shared" si="2012"/>
        <v>1.4913798412314919E-5</v>
      </c>
      <c r="BJ1673" s="8">
        <f t="shared" si="2013"/>
        <v>0.59199811931495439</v>
      </c>
      <c r="BK1673" s="8">
        <f t="shared" si="2014"/>
        <v>0.22154382020915156</v>
      </c>
      <c r="BL1673" s="8">
        <f t="shared" si="2015"/>
        <v>0.17793378582121633</v>
      </c>
      <c r="BM1673" s="8">
        <f t="shared" si="2016"/>
        <v>0.55247045926598104</v>
      </c>
      <c r="BN1673" s="8">
        <f t="shared" si="2017"/>
        <v>0.44370245931421481</v>
      </c>
    </row>
    <row r="1674" spans="1:66" x14ac:dyDescent="0.25">
      <c r="A1674" t="s">
        <v>91</v>
      </c>
      <c r="B1674" t="s">
        <v>98</v>
      </c>
      <c r="C1674" t="s">
        <v>123</v>
      </c>
      <c r="D1674" s="7" t="s">
        <v>575</v>
      </c>
      <c r="E1674">
        <f>VLOOKUP(A1674,home!$A$2:$E$405,3,FALSE)</f>
        <v>1.5</v>
      </c>
      <c r="F1674">
        <f>VLOOKUP(B1674,home!$B$2:$E$405,3,FALSE)</f>
        <v>0.99</v>
      </c>
      <c r="G1674">
        <f>VLOOKUP(C1674,away!$B$2:$E$405,4,FALSE)</f>
        <v>0.84</v>
      </c>
      <c r="H1674">
        <f>VLOOKUP(A1674,away!$A$2:$E$405,3,FALSE)</f>
        <v>1.1974637681159399</v>
      </c>
      <c r="I1674">
        <f>VLOOKUP(C1674,away!$B$2:$E$405,3,FALSE)</f>
        <v>1.32</v>
      </c>
      <c r="J1674">
        <f>VLOOKUP(B1674,home!$B$2:$E$405,4,FALSE)</f>
        <v>0.94</v>
      </c>
      <c r="K1674" s="3">
        <f t="shared" si="1962"/>
        <v>1.2473999999999998</v>
      </c>
      <c r="L1674" s="3">
        <f t="shared" si="1963"/>
        <v>1.4858130434782584</v>
      </c>
      <c r="M1674" s="5">
        <f t="shared" si="1964"/>
        <v>6.5010073545042069E-2</v>
      </c>
      <c r="N1674" s="5">
        <f t="shared" si="1965"/>
        <v>8.1093565740085458E-2</v>
      </c>
      <c r="O1674" s="5">
        <f t="shared" si="1966"/>
        <v>9.6592815230704343E-2</v>
      </c>
      <c r="P1674" s="5">
        <f t="shared" si="1967"/>
        <v>0.1204898777187806</v>
      </c>
      <c r="Q1674" s="5">
        <f t="shared" si="1968"/>
        <v>5.0578056952091312E-2</v>
      </c>
      <c r="R1674" s="5">
        <f t="shared" si="1969"/>
        <v>7.1759432388032979E-2</v>
      </c>
      <c r="S1674" s="5">
        <f t="shared" si="1970"/>
        <v>5.5829080944771133E-2</v>
      </c>
      <c r="T1674" s="5">
        <f t="shared" si="1971"/>
        <v>7.5149536733203473E-2</v>
      </c>
      <c r="U1674" s="5">
        <f t="shared" si="1972"/>
        <v>8.9512715960832323E-2</v>
      </c>
      <c r="V1674" s="5">
        <f t="shared" si="1973"/>
        <v>1.1497088526897811E-2</v>
      </c>
      <c r="W1674" s="5">
        <f t="shared" si="1974"/>
        <v>2.103035608067956E-2</v>
      </c>
      <c r="X1674" s="5">
        <f t="shared" si="1975"/>
        <v>3.1247177373665991E-2</v>
      </c>
      <c r="Y1674" s="5">
        <f t="shared" si="1976"/>
        <v>2.3213731856835826E-2</v>
      </c>
      <c r="Z1674" s="5">
        <f t="shared" si="1977"/>
        <v>3.5540366878245182E-2</v>
      </c>
      <c r="AA1674" s="5">
        <f t="shared" si="1978"/>
        <v>4.4333053643923037E-2</v>
      </c>
      <c r="AB1674" s="5">
        <f t="shared" si="1979"/>
        <v>2.7650525557714804E-2</v>
      </c>
      <c r="AC1674" s="5">
        <f t="shared" si="1980"/>
        <v>1.331796284778969E-3</v>
      </c>
      <c r="AD1674" s="5">
        <f t="shared" si="1981"/>
        <v>6.5583165437599214E-3</v>
      </c>
      <c r="AE1674" s="5">
        <f t="shared" si="1982"/>
        <v>9.7444322639777415E-3</v>
      </c>
      <c r="AF1674" s="5">
        <f t="shared" si="1983"/>
        <v>7.239202279554254E-3</v>
      </c>
      <c r="AG1674" s="5">
        <f t="shared" si="1984"/>
        <v>3.5853670571130828E-3</v>
      </c>
      <c r="AH1674" s="5">
        <f t="shared" si="1985"/>
        <v>1.3201585169424841E-2</v>
      </c>
      <c r="AI1674" s="5">
        <f t="shared" si="1986"/>
        <v>1.6467657340340544E-2</v>
      </c>
      <c r="AJ1674" s="5">
        <f t="shared" si="1987"/>
        <v>1.0270877883170399E-2</v>
      </c>
      <c r="AK1674" s="5">
        <f t="shared" si="1988"/>
        <v>4.2706310238222502E-3</v>
      </c>
      <c r="AL1674" s="5">
        <f t="shared" si="1989"/>
        <v>9.8734219328740967E-5</v>
      </c>
      <c r="AM1674" s="5">
        <f t="shared" si="1990"/>
        <v>1.6361688113372232E-3</v>
      </c>
      <c r="AN1674" s="5">
        <f t="shared" si="1991"/>
        <v>2.4310409612171638E-3</v>
      </c>
      <c r="AO1674" s="5">
        <f t="shared" si="1992"/>
        <v>1.8060361847031929E-3</v>
      </c>
      <c r="AP1674" s="5">
        <f t="shared" si="1993"/>
        <v>8.9447737340857074E-4</v>
      </c>
      <c r="AQ1674" s="5">
        <f t="shared" si="1994"/>
        <v>3.3225653712665675E-4</v>
      </c>
      <c r="AR1674" s="5">
        <f t="shared" si="1995"/>
        <v>3.923017487864112E-3</v>
      </c>
      <c r="AS1674" s="5">
        <f t="shared" si="1996"/>
        <v>4.8935720143616929E-3</v>
      </c>
      <c r="AT1674" s="5">
        <f t="shared" si="1997"/>
        <v>3.0521208653573888E-3</v>
      </c>
      <c r="AU1674" s="5">
        <f t="shared" si="1998"/>
        <v>1.2690718558156016E-3</v>
      </c>
      <c r="AV1674" s="5">
        <f t="shared" si="1999"/>
        <v>3.9576005823609546E-4</v>
      </c>
      <c r="AW1674" s="5">
        <f t="shared" si="2000"/>
        <v>5.0831754752493334E-6</v>
      </c>
      <c r="AX1674" s="5">
        <f t="shared" si="2001"/>
        <v>3.4015949587700919E-4</v>
      </c>
      <c r="AY1674" s="5">
        <f t="shared" si="2002"/>
        <v>5.0541341583704906E-4</v>
      </c>
      <c r="AZ1674" s="5">
        <f t="shared" si="2003"/>
        <v>3.7547492279979436E-4</v>
      </c>
      <c r="BA1674" s="5">
        <f t="shared" si="2004"/>
        <v>1.8596184593164215E-4</v>
      </c>
      <c r="BB1674" s="5">
        <f t="shared" si="2005"/>
        <v>6.9076134068632038E-5</v>
      </c>
      <c r="BC1674" s="5">
        <f t="shared" si="2006"/>
        <v>2.0526844198445276E-5</v>
      </c>
      <c r="BD1674" s="5">
        <f t="shared" si="2007"/>
        <v>9.7147842554363441E-4</v>
      </c>
      <c r="BE1674" s="5">
        <f t="shared" si="2008"/>
        <v>1.2118221880231296E-3</v>
      </c>
      <c r="BF1674" s="5">
        <f t="shared" si="2009"/>
        <v>7.558134986700261E-4</v>
      </c>
      <c r="BG1674" s="5">
        <f t="shared" si="2010"/>
        <v>3.1426725274699669E-4</v>
      </c>
      <c r="BH1674" s="5">
        <f t="shared" si="2011"/>
        <v>9.8004242769150938E-5</v>
      </c>
      <c r="BI1674" s="5">
        <f t="shared" si="2012"/>
        <v>2.4450098486047745E-5</v>
      </c>
      <c r="BJ1674" s="8">
        <f t="shared" si="2013"/>
        <v>0.31803633540747206</v>
      </c>
      <c r="BK1674" s="8">
        <f t="shared" si="2014"/>
        <v>0.25476206465543638</v>
      </c>
      <c r="BL1674" s="8">
        <f t="shared" si="2015"/>
        <v>0.39096867218583942</v>
      </c>
      <c r="BM1674" s="8">
        <f t="shared" si="2016"/>
        <v>0.51328328731189454</v>
      </c>
      <c r="BN1674" s="8">
        <f t="shared" si="2017"/>
        <v>0.48552382157473684</v>
      </c>
    </row>
    <row r="1675" spans="1:66" x14ac:dyDescent="0.25">
      <c r="A1675" t="s">
        <v>91</v>
      </c>
      <c r="B1675" t="s">
        <v>122</v>
      </c>
      <c r="C1675" t="s">
        <v>83</v>
      </c>
      <c r="D1675" s="7" t="s">
        <v>575</v>
      </c>
      <c r="E1675">
        <f>VLOOKUP(A1675,home!$A$2:$E$405,3,FALSE)</f>
        <v>1.5</v>
      </c>
      <c r="F1675">
        <f>VLOOKUP(B1675,home!$B$2:$E$405,3,FALSE)</f>
        <v>0.81</v>
      </c>
      <c r="G1675">
        <f>VLOOKUP(C1675,away!$B$2:$E$405,4,FALSE)</f>
        <v>0.95</v>
      </c>
      <c r="H1675">
        <f>VLOOKUP(A1675,away!$A$2:$E$405,3,FALSE)</f>
        <v>1.1974637681159399</v>
      </c>
      <c r="I1675">
        <f>VLOOKUP(C1675,away!$B$2:$E$405,3,FALSE)</f>
        <v>0.46</v>
      </c>
      <c r="J1675">
        <f>VLOOKUP(B1675,home!$B$2:$E$405,4,FALSE)</f>
        <v>1.05</v>
      </c>
      <c r="K1675" s="3">
        <f t="shared" si="1962"/>
        <v>1.15425</v>
      </c>
      <c r="L1675" s="3">
        <f t="shared" si="1963"/>
        <v>0.57837499999999908</v>
      </c>
      <c r="M1675" s="5">
        <f t="shared" si="1964"/>
        <v>0.17681964865980115</v>
      </c>
      <c r="N1675" s="5">
        <f t="shared" si="1965"/>
        <v>0.20409407946557545</v>
      </c>
      <c r="O1675" s="5">
        <f t="shared" si="1966"/>
        <v>0.10226806429361232</v>
      </c>
      <c r="P1675" s="5">
        <f t="shared" si="1967"/>
        <v>0.118042913210902</v>
      </c>
      <c r="Q1675" s="5">
        <f t="shared" si="1968"/>
        <v>0.11778779561157027</v>
      </c>
      <c r="R1675" s="5">
        <f t="shared" si="1969"/>
        <v>2.9574645842908961E-2</v>
      </c>
      <c r="S1675" s="5">
        <f t="shared" si="1970"/>
        <v>1.9701047741201041E-2</v>
      </c>
      <c r="T1675" s="5">
        <f t="shared" si="1971"/>
        <v>6.8125516286841839E-2</v>
      </c>
      <c r="U1675" s="5">
        <f t="shared" si="1972"/>
        <v>3.4136534964177664E-2</v>
      </c>
      <c r="V1675" s="5">
        <f t="shared" si="1973"/>
        <v>1.4613566147484219E-3</v>
      </c>
      <c r="W1675" s="5">
        <f t="shared" si="1974"/>
        <v>4.5318854361551641E-2</v>
      </c>
      <c r="X1675" s="5">
        <f t="shared" si="1975"/>
        <v>2.6211292391362388E-2</v>
      </c>
      <c r="Y1675" s="5">
        <f t="shared" si="1976"/>
        <v>7.5799781184270974E-3</v>
      </c>
      <c r="Z1675" s="5">
        <f t="shared" si="1977"/>
        <v>5.7017452631308151E-3</v>
      </c>
      <c r="AA1675" s="5">
        <f t="shared" si="1978"/>
        <v>6.5812394699687428E-3</v>
      </c>
      <c r="AB1675" s="5">
        <f t="shared" si="1979"/>
        <v>3.7981978291057113E-3</v>
      </c>
      <c r="AC1675" s="5">
        <f t="shared" si="1980"/>
        <v>6.0974131464038666E-5</v>
      </c>
      <c r="AD1675" s="5">
        <f t="shared" si="1981"/>
        <v>1.3077321911705244E-2</v>
      </c>
      <c r="AE1675" s="5">
        <f t="shared" si="1982"/>
        <v>7.5635960606825082E-3</v>
      </c>
      <c r="AF1675" s="5">
        <f t="shared" si="1983"/>
        <v>2.1872974357986194E-3</v>
      </c>
      <c r="AG1675" s="5">
        <f t="shared" si="1984"/>
        <v>4.2169271814334144E-4</v>
      </c>
      <c r="AH1675" s="5">
        <f t="shared" si="1985"/>
        <v>8.2443672914081967E-4</v>
      </c>
      <c r="AI1675" s="5">
        <f t="shared" si="1986"/>
        <v>9.5160609461079101E-4</v>
      </c>
      <c r="AJ1675" s="5">
        <f t="shared" si="1987"/>
        <v>5.4919566735225293E-4</v>
      </c>
      <c r="AK1675" s="5">
        <f t="shared" si="1988"/>
        <v>2.1130303301377924E-4</v>
      </c>
      <c r="AL1675" s="5">
        <f t="shared" si="1989"/>
        <v>1.6282272163921489E-6</v>
      </c>
      <c r="AM1675" s="5">
        <f t="shared" si="1990"/>
        <v>3.0188997633171536E-3</v>
      </c>
      <c r="AN1675" s="5">
        <f t="shared" si="1991"/>
        <v>1.746056150608556E-3</v>
      </c>
      <c r="AO1675" s="5">
        <f t="shared" si="1992"/>
        <v>5.0493761305411096E-4</v>
      </c>
      <c r="AP1675" s="5">
        <f t="shared" si="1993"/>
        <v>9.7347763983390319E-5</v>
      </c>
      <c r="AQ1675" s="5">
        <f t="shared" si="1994"/>
        <v>1.4075878248473317E-5</v>
      </c>
      <c r="AR1675" s="5">
        <f t="shared" si="1995"/>
        <v>9.5366718643364199E-5</v>
      </c>
      <c r="AS1675" s="5">
        <f t="shared" si="1996"/>
        <v>1.1007703499410313E-4</v>
      </c>
      <c r="AT1675" s="5">
        <f t="shared" si="1997"/>
        <v>6.3528208820971778E-5</v>
      </c>
      <c r="AU1675" s="5">
        <f t="shared" si="1998"/>
        <v>2.4442478343868883E-5</v>
      </c>
      <c r="AV1675" s="5">
        <f t="shared" si="1999"/>
        <v>7.0531826571026635E-6</v>
      </c>
      <c r="AW1675" s="5">
        <f t="shared" si="2000"/>
        <v>3.0194087190753418E-8</v>
      </c>
      <c r="AX1675" s="5">
        <f t="shared" si="2001"/>
        <v>5.8076084196813816E-4</v>
      </c>
      <c r="AY1675" s="5">
        <f t="shared" si="2002"/>
        <v>3.3589755197332137E-4</v>
      </c>
      <c r="AZ1675" s="5">
        <f t="shared" si="2003"/>
        <v>9.7137373311284705E-5</v>
      </c>
      <c r="BA1675" s="5">
        <f t="shared" si="2004"/>
        <v>1.8727276096304736E-5</v>
      </c>
      <c r="BB1675" s="5">
        <f t="shared" si="2005"/>
        <v>2.7078470780500576E-6</v>
      </c>
      <c r="BC1675" s="5">
        <f t="shared" si="2006"/>
        <v>3.1323021075344002E-7</v>
      </c>
      <c r="BD1675" s="5">
        <f t="shared" si="2007"/>
        <v>9.1929543158926087E-6</v>
      </c>
      <c r="BE1675" s="5">
        <f t="shared" si="2008"/>
        <v>1.0610967519119043E-5</v>
      </c>
      <c r="BF1675" s="5">
        <f t="shared" si="2009"/>
        <v>6.1238546294715792E-6</v>
      </c>
      <c r="BG1675" s="5">
        <f t="shared" si="2010"/>
        <v>2.3561530686891892E-6</v>
      </c>
      <c r="BH1675" s="5">
        <f t="shared" si="2011"/>
        <v>6.7989741988362414E-7</v>
      </c>
      <c r="BI1675" s="5">
        <f t="shared" si="2012"/>
        <v>1.5695431938013453E-7</v>
      </c>
      <c r="BJ1675" s="8">
        <f t="shared" si="2013"/>
        <v>0.49878428565150795</v>
      </c>
      <c r="BK1675" s="8">
        <f t="shared" si="2014"/>
        <v>0.31642346613730638</v>
      </c>
      <c r="BL1675" s="8">
        <f t="shared" si="2015"/>
        <v>0.17922481232862286</v>
      </c>
      <c r="BM1675" s="8">
        <f t="shared" si="2016"/>
        <v>0.25121129493831174</v>
      </c>
      <c r="BN1675" s="8">
        <f t="shared" si="2017"/>
        <v>0.74858714708437013</v>
      </c>
    </row>
    <row r="1676" spans="1:66" x14ac:dyDescent="0.25">
      <c r="A1676" t="s">
        <v>91</v>
      </c>
      <c r="B1676" t="s">
        <v>97</v>
      </c>
      <c r="C1676" t="s">
        <v>105</v>
      </c>
      <c r="D1676" s="7" t="s">
        <v>575</v>
      </c>
      <c r="E1676">
        <f>VLOOKUP(A1676,home!$A$2:$E$405,3,FALSE)</f>
        <v>1.5</v>
      </c>
      <c r="F1676">
        <f>VLOOKUP(B1676,home!$B$2:$E$405,3,FALSE)</f>
        <v>0.93</v>
      </c>
      <c r="G1676">
        <f>VLOOKUP(C1676,away!$B$2:$E$405,4,FALSE)</f>
        <v>0.93</v>
      </c>
      <c r="H1676">
        <f>VLOOKUP(A1676,away!$A$2:$E$405,3,FALSE)</f>
        <v>1.1974637681159399</v>
      </c>
      <c r="I1676">
        <f>VLOOKUP(C1676,away!$B$2:$E$405,3,FALSE)</f>
        <v>1.01</v>
      </c>
      <c r="J1676">
        <f>VLOOKUP(B1676,home!$B$2:$E$405,4,FALSE)</f>
        <v>1.02</v>
      </c>
      <c r="K1676" s="3">
        <f t="shared" si="1962"/>
        <v>1.29735</v>
      </c>
      <c r="L1676" s="3">
        <f t="shared" si="1963"/>
        <v>1.2336271739130413</v>
      </c>
      <c r="M1676" s="5">
        <f t="shared" si="1964"/>
        <v>7.9581217588910097E-2</v>
      </c>
      <c r="N1676" s="5">
        <f t="shared" si="1965"/>
        <v>0.10324469263897251</v>
      </c>
      <c r="O1676" s="5">
        <f t="shared" si="1966"/>
        <v>9.8173552550765972E-2</v>
      </c>
      <c r="P1676" s="5">
        <f t="shared" si="1967"/>
        <v>0.12736545840173624</v>
      </c>
      <c r="Q1676" s="5">
        <f t="shared" si="1968"/>
        <v>6.6972250997585497E-2</v>
      </c>
      <c r="R1676" s="5">
        <f t="shared" si="1969"/>
        <v>6.0554781093102444E-2</v>
      </c>
      <c r="S1676" s="5">
        <f t="shared" si="1970"/>
        <v>5.0960391425780946E-2</v>
      </c>
      <c r="T1676" s="5">
        <f t="shared" si="1971"/>
        <v>8.2618788728746256E-2</v>
      </c>
      <c r="U1676" s="5">
        <f t="shared" si="1972"/>
        <v>7.856074525113646E-2</v>
      </c>
      <c r="V1676" s="5">
        <f t="shared" si="1973"/>
        <v>9.0621517250251624E-3</v>
      </c>
      <c r="W1676" s="5">
        <f t="shared" si="1974"/>
        <v>2.8962149943905849E-2</v>
      </c>
      <c r="X1676" s="5">
        <f t="shared" si="1975"/>
        <v>3.572849518574632E-2</v>
      </c>
      <c r="Y1676" s="5">
        <f t="shared" si="1976"/>
        <v>2.2037821272078973E-2</v>
      </c>
      <c r="Z1676" s="5">
        <f t="shared" si="1977"/>
        <v>2.4900674488935615E-2</v>
      </c>
      <c r="AA1676" s="5">
        <f t="shared" si="1978"/>
        <v>3.2304890048220618E-2</v>
      </c>
      <c r="AB1676" s="5">
        <f t="shared" si="1979"/>
        <v>2.0955374552029511E-2</v>
      </c>
      <c r="AC1676" s="5">
        <f t="shared" si="1980"/>
        <v>9.0646790123122321E-4</v>
      </c>
      <c r="AD1676" s="5">
        <f t="shared" si="1981"/>
        <v>9.3935113074315613E-3</v>
      </c>
      <c r="AE1676" s="5">
        <f t="shared" si="1982"/>
        <v>1.1588090807306994E-2</v>
      </c>
      <c r="AF1676" s="5">
        <f t="shared" si="1983"/>
        <v>7.1476918568329113E-3</v>
      </c>
      <c r="AG1676" s="5">
        <f t="shared" si="1984"/>
        <v>2.9391956351153482E-3</v>
      </c>
      <c r="AH1676" s="5">
        <f t="shared" si="1985"/>
        <v>7.6795371745785506E-3</v>
      </c>
      <c r="AI1676" s="5">
        <f t="shared" si="1986"/>
        <v>9.9630475534394827E-3</v>
      </c>
      <c r="AJ1676" s="5">
        <f t="shared" si="1987"/>
        <v>6.4627798717273571E-3</v>
      </c>
      <c r="AK1676" s="5">
        <f t="shared" si="1988"/>
        <v>2.7948291555284954E-3</v>
      </c>
      <c r="AL1676" s="5">
        <f t="shared" si="1989"/>
        <v>5.8030124828280198E-5</v>
      </c>
      <c r="AM1676" s="5">
        <f t="shared" si="1990"/>
        <v>2.4373343789392665E-3</v>
      </c>
      <c r="AN1676" s="5">
        <f t="shared" si="1991"/>
        <v>3.006761921771945E-3</v>
      </c>
      <c r="AO1676" s="5">
        <f t="shared" si="1992"/>
        <v>1.8546116060924351E-3</v>
      </c>
      <c r="AP1676" s="5">
        <f t="shared" si="1993"/>
        <v>7.6263309144337921E-4</v>
      </c>
      <c r="AQ1676" s="5">
        <f t="shared" si="1994"/>
        <v>2.3520122633246542E-4</v>
      </c>
      <c r="AR1676" s="5">
        <f t="shared" si="1995"/>
        <v>1.8947371483270961E-3</v>
      </c>
      <c r="AS1676" s="5">
        <f t="shared" si="1996"/>
        <v>2.4581372393821582E-3</v>
      </c>
      <c r="AT1676" s="5">
        <f t="shared" si="1997"/>
        <v>1.5945321737562217E-3</v>
      </c>
      <c r="AU1676" s="5">
        <f t="shared" si="1998"/>
        <v>6.895554385408781E-4</v>
      </c>
      <c r="AV1676" s="5">
        <f t="shared" si="1999"/>
        <v>2.2364868704775198E-4</v>
      </c>
      <c r="AW1676" s="5">
        <f t="shared" si="2000"/>
        <v>2.579835932882874E-6</v>
      </c>
      <c r="AX1676" s="5">
        <f t="shared" si="2001"/>
        <v>5.2701262608614277E-4</v>
      </c>
      <c r="AY1676" s="5">
        <f t="shared" si="2002"/>
        <v>6.5013709653513867E-4</v>
      </c>
      <c r="AZ1676" s="5">
        <f t="shared" si="2003"/>
        <v>4.0101339452733672E-4</v>
      </c>
      <c r="BA1676" s="5">
        <f t="shared" si="2004"/>
        <v>1.6490034019734463E-4</v>
      </c>
      <c r="BB1676" s="5">
        <f t="shared" si="2005"/>
        <v>5.0856385163737326E-5</v>
      </c>
      <c r="BC1676" s="5">
        <f t="shared" si="2006"/>
        <v>1.2547563740994882E-5</v>
      </c>
      <c r="BD1676" s="5">
        <f t="shared" si="2007"/>
        <v>3.895665389331346E-4</v>
      </c>
      <c r="BE1676" s="5">
        <f t="shared" si="2008"/>
        <v>5.0540414928490214E-4</v>
      </c>
      <c r="BF1676" s="5">
        <f t="shared" si="2009"/>
        <v>3.2784303653738393E-4</v>
      </c>
      <c r="BG1676" s="5">
        <f t="shared" si="2010"/>
        <v>1.4177572115059168E-4</v>
      </c>
      <c r="BH1676" s="5">
        <f t="shared" si="2011"/>
        <v>4.5983182958680022E-5</v>
      </c>
      <c r="BI1676" s="5">
        <f t="shared" si="2012"/>
        <v>1.1931256482288702E-5</v>
      </c>
      <c r="BJ1676" s="8">
        <f t="shared" si="2013"/>
        <v>0.38073569800455243</v>
      </c>
      <c r="BK1676" s="8">
        <f t="shared" si="2014"/>
        <v>0.26858385426404713</v>
      </c>
      <c r="BL1676" s="8">
        <f t="shared" si="2015"/>
        <v>0.32573265182292988</v>
      </c>
      <c r="BM1676" s="8">
        <f t="shared" si="2016"/>
        <v>0.46341336804879008</v>
      </c>
      <c r="BN1676" s="8">
        <f t="shared" si="2017"/>
        <v>0.53589195327107275</v>
      </c>
    </row>
    <row r="1677" spans="1:66" x14ac:dyDescent="0.25">
      <c r="A1677" t="s">
        <v>91</v>
      </c>
      <c r="B1677" t="s">
        <v>118</v>
      </c>
      <c r="C1677" t="s">
        <v>371</v>
      </c>
      <c r="D1677" s="7" t="s">
        <v>575</v>
      </c>
      <c r="E1677">
        <f>VLOOKUP(A1677,home!$A$2:$E$405,3,FALSE)</f>
        <v>1.5</v>
      </c>
      <c r="F1677">
        <f>VLOOKUP(B1677,home!$B$2:$E$405,3,FALSE)</f>
        <v>0.96</v>
      </c>
      <c r="G1677">
        <f>VLOOKUP(C1677,away!$B$2:$E$405,4,FALSE)</f>
        <v>0.75</v>
      </c>
      <c r="H1677">
        <f>VLOOKUP(A1677,away!$A$2:$E$405,3,FALSE)</f>
        <v>1.1974637681159399</v>
      </c>
      <c r="I1677">
        <f>VLOOKUP(C1677,away!$B$2:$E$405,3,FALSE)</f>
        <v>0.49</v>
      </c>
      <c r="J1677">
        <f>VLOOKUP(B1677,home!$B$2:$E$405,4,FALSE)</f>
        <v>1.0900000000000001</v>
      </c>
      <c r="K1677" s="3">
        <f t="shared" si="1962"/>
        <v>1.08</v>
      </c>
      <c r="L1677" s="3">
        <f t="shared" si="1963"/>
        <v>0.63956539855072359</v>
      </c>
      <c r="M1677" s="5">
        <f t="shared" si="1964"/>
        <v>0.17914398723220751</v>
      </c>
      <c r="N1677" s="5">
        <f t="shared" si="1965"/>
        <v>0.19347550621078413</v>
      </c>
      <c r="O1677" s="5">
        <f t="shared" si="1966"/>
        <v>0.11457429559213252</v>
      </c>
      <c r="P1677" s="5">
        <f t="shared" si="1967"/>
        <v>0.12374023923950313</v>
      </c>
      <c r="Q1677" s="5">
        <f t="shared" si="1968"/>
        <v>0.10447677335382341</v>
      </c>
      <c r="R1677" s="5">
        <f t="shared" si="1969"/>
        <v>3.6638877512025325E-2</v>
      </c>
      <c r="S1677" s="5">
        <f t="shared" si="1970"/>
        <v>2.1367793365013169E-2</v>
      </c>
      <c r="T1677" s="5">
        <f t="shared" si="1971"/>
        <v>6.6819729189331684E-2</v>
      </c>
      <c r="U1677" s="5">
        <f t="shared" si="1972"/>
        <v>3.9569987712987351E-2</v>
      </c>
      <c r="V1677" s="5">
        <f t="shared" si="1973"/>
        <v>1.639932153557299E-3</v>
      </c>
      <c r="W1677" s="5">
        <f t="shared" si="1974"/>
        <v>3.7611638407376441E-2</v>
      </c>
      <c r="X1677" s="5">
        <f t="shared" si="1975"/>
        <v>2.4055102508159416E-2</v>
      </c>
      <c r="Y1677" s="5">
        <f t="shared" si="1976"/>
        <v>7.6924056114047431E-3</v>
      </c>
      <c r="Z1677" s="5">
        <f t="shared" si="1977"/>
        <v>7.8109860994765396E-3</v>
      </c>
      <c r="AA1677" s="5">
        <f t="shared" si="1978"/>
        <v>8.4358649874346648E-3</v>
      </c>
      <c r="AB1677" s="5">
        <f t="shared" si="1979"/>
        <v>4.5553670932147183E-3</v>
      </c>
      <c r="AC1677" s="5">
        <f t="shared" si="1980"/>
        <v>7.0796960643556366E-5</v>
      </c>
      <c r="AD1677" s="5">
        <f t="shared" si="1981"/>
        <v>1.0155142369991637E-2</v>
      </c>
      <c r="AE1677" s="5">
        <f t="shared" si="1982"/>
        <v>6.4948776772030406E-3</v>
      </c>
      <c r="AF1677" s="5">
        <f t="shared" si="1983"/>
        <v>2.0769495150792803E-3</v>
      </c>
      <c r="AG1677" s="5">
        <f t="shared" si="1984"/>
        <v>4.4278168146047068E-4</v>
      </c>
      <c r="AH1677" s="5">
        <f t="shared" si="1985"/>
        <v>1.2489091094464687E-3</v>
      </c>
      <c r="AI1677" s="5">
        <f t="shared" si="1986"/>
        <v>1.3488218382021863E-3</v>
      </c>
      <c r="AJ1677" s="5">
        <f t="shared" si="1987"/>
        <v>7.2836379262918049E-4</v>
      </c>
      <c r="AK1677" s="5">
        <f t="shared" si="1988"/>
        <v>2.6221096534650507E-4</v>
      </c>
      <c r="AL1677" s="5">
        <f t="shared" si="1989"/>
        <v>1.9560651703276051E-6</v>
      </c>
      <c r="AM1677" s="5">
        <f t="shared" si="1990"/>
        <v>2.1935107519181945E-3</v>
      </c>
      <c r="AN1677" s="5">
        <f t="shared" si="1991"/>
        <v>1.4028935782758574E-3</v>
      </c>
      <c r="AO1677" s="5">
        <f t="shared" si="1992"/>
        <v>4.4862109525712474E-4</v>
      </c>
      <c r="AP1677" s="5">
        <f t="shared" si="1993"/>
        <v>9.5640843195461708E-5</v>
      </c>
      <c r="AQ1677" s="5">
        <f t="shared" si="1994"/>
        <v>1.529214349900818E-5</v>
      </c>
      <c r="AR1677" s="5">
        <f t="shared" si="1995"/>
        <v>1.5975181046735205E-4</v>
      </c>
      <c r="AS1677" s="5">
        <f t="shared" si="1996"/>
        <v>1.7253195530474023E-4</v>
      </c>
      <c r="AT1677" s="5">
        <f t="shared" si="1997"/>
        <v>9.3167255864559721E-5</v>
      </c>
      <c r="AU1677" s="5">
        <f t="shared" si="1998"/>
        <v>3.3540212111241508E-5</v>
      </c>
      <c r="AV1677" s="5">
        <f t="shared" si="1999"/>
        <v>9.0558572700352063E-6</v>
      </c>
      <c r="AW1677" s="5">
        <f t="shared" si="2000"/>
        <v>3.7530948007552877E-8</v>
      </c>
      <c r="AX1677" s="5">
        <f t="shared" si="2001"/>
        <v>3.9483193534527487E-4</v>
      </c>
      <c r="AY1677" s="5">
        <f t="shared" si="2002"/>
        <v>2.5252084408965424E-4</v>
      </c>
      <c r="AZ1677" s="5">
        <f t="shared" si="2003"/>
        <v>8.0751797146282414E-5</v>
      </c>
      <c r="BA1677" s="5">
        <f t="shared" si="2004"/>
        <v>1.72153517751831E-5</v>
      </c>
      <c r="BB1677" s="5">
        <f t="shared" si="2005"/>
        <v>2.752585829821471E-6</v>
      </c>
      <c r="BC1677" s="5">
        <f t="shared" si="2006"/>
        <v>3.5209173065896882E-7</v>
      </c>
      <c r="BD1677" s="5">
        <f t="shared" si="2007"/>
        <v>1.7028621721791935E-5</v>
      </c>
      <c r="BE1677" s="5">
        <f t="shared" si="2008"/>
        <v>1.8390911459535293E-5</v>
      </c>
      <c r="BF1677" s="5">
        <f t="shared" si="2009"/>
        <v>9.9310921881490572E-6</v>
      </c>
      <c r="BG1677" s="5">
        <f t="shared" si="2010"/>
        <v>3.5751931877336619E-6</v>
      </c>
      <c r="BH1677" s="5">
        <f t="shared" si="2011"/>
        <v>9.6530216068808859E-7</v>
      </c>
      <c r="BI1677" s="5">
        <f t="shared" si="2012"/>
        <v>2.0850526670862719E-7</v>
      </c>
      <c r="BJ1677" s="8">
        <f t="shared" si="2013"/>
        <v>0.45820528954267675</v>
      </c>
      <c r="BK1677" s="8">
        <f t="shared" si="2014"/>
        <v>0.32621722586018465</v>
      </c>
      <c r="BL1677" s="8">
        <f t="shared" si="2015"/>
        <v>0.20788084532042142</v>
      </c>
      <c r="BM1677" s="8">
        <f t="shared" si="2016"/>
        <v>0.24781218436914176</v>
      </c>
      <c r="BN1677" s="8">
        <f t="shared" si="2017"/>
        <v>0.75204967914047605</v>
      </c>
    </row>
    <row r="1678" spans="1:66" x14ac:dyDescent="0.25">
      <c r="A1678" t="s">
        <v>91</v>
      </c>
      <c r="B1678" t="s">
        <v>127</v>
      </c>
      <c r="C1678" t="s">
        <v>96</v>
      </c>
      <c r="D1678" s="7" t="s">
        <v>575</v>
      </c>
      <c r="E1678">
        <f>VLOOKUP(A1678,home!$A$2:$E$405,3,FALSE)</f>
        <v>1.5</v>
      </c>
      <c r="F1678">
        <f>VLOOKUP(B1678,home!$B$2:$E$405,3,FALSE)</f>
        <v>1.19</v>
      </c>
      <c r="G1678">
        <f>VLOOKUP(C1678,away!$B$2:$E$405,4,FALSE)</f>
        <v>0.93</v>
      </c>
      <c r="H1678">
        <f>VLOOKUP(A1678,away!$A$2:$E$405,3,FALSE)</f>
        <v>1.1974637681159399</v>
      </c>
      <c r="I1678">
        <f>VLOOKUP(C1678,away!$B$2:$E$405,3,FALSE)</f>
        <v>1.06</v>
      </c>
      <c r="J1678">
        <f>VLOOKUP(B1678,home!$B$2:$E$405,4,FALSE)</f>
        <v>0.75</v>
      </c>
      <c r="K1678" s="3">
        <f t="shared" si="1962"/>
        <v>1.66005</v>
      </c>
      <c r="L1678" s="3">
        <f t="shared" si="1963"/>
        <v>0.95198369565217222</v>
      </c>
      <c r="M1678" s="5">
        <f t="shared" si="1964"/>
        <v>7.3385148844510265E-2</v>
      </c>
      <c r="N1678" s="5">
        <f t="shared" si="1965"/>
        <v>0.12182301633932927</v>
      </c>
      <c r="O1678" s="5">
        <f t="shared" si="1966"/>
        <v>6.9861465202981615E-2</v>
      </c>
      <c r="P1678" s="5">
        <f t="shared" si="1967"/>
        <v>0.11597352531020962</v>
      </c>
      <c r="Q1678" s="5">
        <f t="shared" si="1968"/>
        <v>0.1011161491370518</v>
      </c>
      <c r="R1678" s="5">
        <f t="shared" si="1969"/>
        <v>3.3253487913805037E-2</v>
      </c>
      <c r="S1678" s="5">
        <f t="shared" si="1970"/>
        <v>4.5819415728704294E-2</v>
      </c>
      <c r="T1678" s="5">
        <f t="shared" si="1971"/>
        <v>9.6260925345606776E-2</v>
      </c>
      <c r="U1678" s="5">
        <f t="shared" si="1972"/>
        <v>5.5202452611312042E-2</v>
      </c>
      <c r="V1678" s="5">
        <f t="shared" si="1973"/>
        <v>8.0455866576415909E-3</v>
      </c>
      <c r="W1678" s="5">
        <f t="shared" si="1974"/>
        <v>5.5952621124987618E-2</v>
      </c>
      <c r="X1678" s="5">
        <f t="shared" si="1975"/>
        <v>5.3265983039991506E-2</v>
      </c>
      <c r="Y1678" s="5">
        <f t="shared" si="1976"/>
        <v>2.5354173693478522E-2</v>
      </c>
      <c r="Z1678" s="5">
        <f t="shared" si="1977"/>
        <v>1.0552259439169655E-2</v>
      </c>
      <c r="AA1678" s="5">
        <f t="shared" si="1978"/>
        <v>1.7517278281993585E-2</v>
      </c>
      <c r="AB1678" s="5">
        <f t="shared" si="1979"/>
        <v>1.4539778906011731E-2</v>
      </c>
      <c r="AC1678" s="5">
        <f t="shared" si="1980"/>
        <v>7.9467291966363774E-4</v>
      </c>
      <c r="AD1678" s="5">
        <f t="shared" si="1981"/>
        <v>2.3221037174633918E-2</v>
      </c>
      <c r="AE1678" s="5">
        <f t="shared" si="1982"/>
        <v>2.2106048786384471E-2</v>
      </c>
      <c r="AF1678" s="5">
        <f t="shared" si="1983"/>
        <v>1.0522299009964752E-2</v>
      </c>
      <c r="AG1678" s="5">
        <f t="shared" si="1984"/>
        <v>3.33901903275448E-3</v>
      </c>
      <c r="AH1678" s="5">
        <f t="shared" si="1985"/>
        <v>2.5113947345953114E-3</v>
      </c>
      <c r="AI1678" s="5">
        <f t="shared" si="1986"/>
        <v>4.1690408291649465E-3</v>
      </c>
      <c r="AJ1678" s="5">
        <f t="shared" si="1987"/>
        <v>3.4604081142276355E-3</v>
      </c>
      <c r="AK1678" s="5">
        <f t="shared" si="1988"/>
        <v>1.9148168300078621E-3</v>
      </c>
      <c r="AL1678" s="5">
        <f t="shared" si="1989"/>
        <v>5.023415304762627E-5</v>
      </c>
      <c r="AM1678" s="5">
        <f t="shared" si="1990"/>
        <v>7.7096165523502054E-3</v>
      </c>
      <c r="AN1678" s="5">
        <f t="shared" si="1991"/>
        <v>7.339429257567507E-3</v>
      </c>
      <c r="AO1678" s="5">
        <f t="shared" si="1992"/>
        <v>3.4935084942983967E-3</v>
      </c>
      <c r="AP1678" s="5">
        <f t="shared" si="1993"/>
        <v>1.1085877090648147E-3</v>
      </c>
      <c r="AQ1678" s="5">
        <f t="shared" si="1994"/>
        <v>2.6383935605752432E-4</v>
      </c>
      <c r="AR1678" s="5">
        <f t="shared" si="1995"/>
        <v>4.7816136813629017E-4</v>
      </c>
      <c r="AS1678" s="5">
        <f t="shared" si="1996"/>
        <v>7.9377177917464849E-4</v>
      </c>
      <c r="AT1678" s="5">
        <f t="shared" si="1997"/>
        <v>6.5885042100943781E-4</v>
      </c>
      <c r="AU1678" s="5">
        <f t="shared" si="1998"/>
        <v>3.6457488046557241E-4</v>
      </c>
      <c r="AV1678" s="5">
        <f t="shared" si="1999"/>
        <v>1.5130313257921834E-4</v>
      </c>
      <c r="AW1678" s="5">
        <f t="shared" si="2000"/>
        <v>2.2051963402968109E-6</v>
      </c>
      <c r="AX1678" s="5">
        <f t="shared" si="2001"/>
        <v>2.1330581596214933E-3</v>
      </c>
      <c r="AY1678" s="5">
        <f t="shared" si="2002"/>
        <v>2.0306365898374902E-3</v>
      </c>
      <c r="AZ1678" s="5">
        <f t="shared" si="2003"/>
        <v>9.6656646266000902E-4</v>
      </c>
      <c r="BA1678" s="5">
        <f t="shared" si="2004"/>
        <v>3.0671850440550764E-4</v>
      </c>
      <c r="BB1678" s="5">
        <f t="shared" si="2005"/>
        <v>7.2997753837215543E-5</v>
      </c>
      <c r="BC1678" s="5">
        <f t="shared" si="2006"/>
        <v>1.3898534294451999E-5</v>
      </c>
      <c r="BD1678" s="5">
        <f t="shared" si="2007"/>
        <v>7.5866971059414026E-5</v>
      </c>
      <c r="BE1678" s="5">
        <f t="shared" si="2008"/>
        <v>1.2594296530718025E-4</v>
      </c>
      <c r="BF1678" s="5">
        <f t="shared" si="2009"/>
        <v>1.0453580977909232E-4</v>
      </c>
      <c r="BG1678" s="5">
        <f t="shared" si="2010"/>
        <v>5.7844890341260737E-5</v>
      </c>
      <c r="BH1678" s="5">
        <f t="shared" si="2011"/>
        <v>2.4006352552752464E-5</v>
      </c>
      <c r="BI1678" s="5">
        <f t="shared" si="2012"/>
        <v>7.9703491110393444E-6</v>
      </c>
      <c r="BJ1678" s="8">
        <f t="shared" si="2013"/>
        <v>0.53840013005817788</v>
      </c>
      <c r="BK1678" s="8">
        <f t="shared" si="2014"/>
        <v>0.24609922020361452</v>
      </c>
      <c r="BL1678" s="8">
        <f t="shared" si="2015"/>
        <v>0.20527295234361567</v>
      </c>
      <c r="BM1678" s="8">
        <f t="shared" si="2016"/>
        <v>0.48288333790319288</v>
      </c>
      <c r="BN1678" s="8">
        <f t="shared" si="2017"/>
        <v>0.51541279274788765</v>
      </c>
    </row>
    <row r="1679" spans="1:66" x14ac:dyDescent="0.25">
      <c r="A1679" t="s">
        <v>91</v>
      </c>
      <c r="B1679" t="s">
        <v>100</v>
      </c>
      <c r="C1679" t="s">
        <v>89</v>
      </c>
      <c r="D1679" s="7" t="s">
        <v>575</v>
      </c>
      <c r="E1679">
        <f>VLOOKUP(A1679,home!$A$2:$E$405,3,FALSE)</f>
        <v>1.5</v>
      </c>
      <c r="F1679">
        <f>VLOOKUP(B1679,home!$B$2:$E$405,3,FALSE)</f>
        <v>0.96</v>
      </c>
      <c r="G1679">
        <f>VLOOKUP(C1679,away!$B$2:$E$405,4,FALSE)</f>
        <v>1.35</v>
      </c>
      <c r="H1679">
        <f>VLOOKUP(A1679,away!$A$2:$E$405,3,FALSE)</f>
        <v>1.1974637681159399</v>
      </c>
      <c r="I1679">
        <f>VLOOKUP(C1679,away!$B$2:$E$405,3,FALSE)</f>
        <v>0.46</v>
      </c>
      <c r="J1679">
        <f>VLOOKUP(B1679,home!$B$2:$E$405,4,FALSE)</f>
        <v>1.34</v>
      </c>
      <c r="K1679" s="3">
        <f t="shared" si="1962"/>
        <v>1.944</v>
      </c>
      <c r="L1679" s="3">
        <f t="shared" si="1963"/>
        <v>0.73811666666666542</v>
      </c>
      <c r="M1679" s="5">
        <f t="shared" si="1964"/>
        <v>6.8418182293996418E-2</v>
      </c>
      <c r="N1679" s="5">
        <f t="shared" si="1965"/>
        <v>0.13300494637952903</v>
      </c>
      <c r="O1679" s="5">
        <f t="shared" si="1966"/>
        <v>5.0500600654236907E-2</v>
      </c>
      <c r="P1679" s="5">
        <f t="shared" si="1967"/>
        <v>9.8173167671836536E-2</v>
      </c>
      <c r="Q1679" s="5">
        <f t="shared" si="1968"/>
        <v>0.12928080788090227</v>
      </c>
      <c r="R1679" s="5">
        <f t="shared" si="1969"/>
        <v>1.8637667509784881E-2</v>
      </c>
      <c r="S1679" s="5">
        <f t="shared" si="1970"/>
        <v>3.5217140121129205E-2</v>
      </c>
      <c r="T1679" s="5">
        <f t="shared" si="1971"/>
        <v>9.5424318977025149E-2</v>
      </c>
      <c r="U1679" s="5">
        <f t="shared" si="1972"/>
        <v>3.6231625639021811E-2</v>
      </c>
      <c r="V1679" s="5">
        <f t="shared" si="1973"/>
        <v>5.6147813443600085E-3</v>
      </c>
      <c r="W1679" s="5">
        <f t="shared" si="1974"/>
        <v>8.3773963506824672E-2</v>
      </c>
      <c r="X1679" s="5">
        <f t="shared" si="1975"/>
        <v>6.1834958697112301E-2</v>
      </c>
      <c r="Y1679" s="5">
        <f t="shared" si="1976"/>
        <v>2.2820706798491727E-2</v>
      </c>
      <c r="Z1679" s="5">
        <f t="shared" si="1977"/>
        <v>4.5855910055880092E-3</v>
      </c>
      <c r="AA1679" s="5">
        <f t="shared" si="1978"/>
        <v>8.9143889148630903E-3</v>
      </c>
      <c r="AB1679" s="5">
        <f t="shared" si="1979"/>
        <v>8.6647860252469251E-3</v>
      </c>
      <c r="AC1679" s="5">
        <f t="shared" si="1980"/>
        <v>5.0354018833028433E-4</v>
      </c>
      <c r="AD1679" s="5">
        <f t="shared" si="1981"/>
        <v>4.0714146264316797E-2</v>
      </c>
      <c r="AE1679" s="5">
        <f t="shared" si="1982"/>
        <v>3.0051789926796579E-2</v>
      </c>
      <c r="AF1679" s="5">
        <f t="shared" si="1983"/>
        <v>1.1090863504066982E-2</v>
      </c>
      <c r="AG1679" s="5">
        <f t="shared" si="1984"/>
        <v>2.7287837333589641E-3</v>
      </c>
      <c r="AH1679" s="5">
        <f t="shared" si="1985"/>
        <v>8.4617528693531601E-4</v>
      </c>
      <c r="AI1679" s="5">
        <f t="shared" si="1986"/>
        <v>1.6449647578022542E-3</v>
      </c>
      <c r="AJ1679" s="5">
        <f t="shared" si="1987"/>
        <v>1.5989057445837914E-3</v>
      </c>
      <c r="AK1679" s="5">
        <f t="shared" si="1988"/>
        <v>1.036090922490297E-3</v>
      </c>
      <c r="AL1679" s="5">
        <f t="shared" si="1989"/>
        <v>2.8901168479475915E-5</v>
      </c>
      <c r="AM1679" s="5">
        <f t="shared" si="1990"/>
        <v>1.5829660067566365E-2</v>
      </c>
      <c r="AN1679" s="5">
        <f t="shared" si="1991"/>
        <v>1.1684135923538506E-2</v>
      </c>
      <c r="AO1679" s="5">
        <f t="shared" si="1992"/>
        <v>4.3121277303812405E-3</v>
      </c>
      <c r="AP1679" s="5">
        <f t="shared" si="1993"/>
        <v>1.060951115529965E-3</v>
      </c>
      <c r="AQ1679" s="5">
        <f t="shared" si="1994"/>
        <v>1.957764252228145E-4</v>
      </c>
      <c r="AR1679" s="5">
        <f t="shared" si="1995"/>
        <v>1.2491521644168098E-4</v>
      </c>
      <c r="AS1679" s="5">
        <f t="shared" si="1996"/>
        <v>2.4283518076262777E-4</v>
      </c>
      <c r="AT1679" s="5">
        <f t="shared" si="1997"/>
        <v>2.3603579570127426E-4</v>
      </c>
      <c r="AU1679" s="5">
        <f t="shared" si="1998"/>
        <v>1.5295119561442575E-4</v>
      </c>
      <c r="AV1679" s="5">
        <f t="shared" si="1999"/>
        <v>7.4334281068610914E-5</v>
      </c>
      <c r="AW1679" s="5">
        <f t="shared" si="2000"/>
        <v>1.1519514436054935E-6</v>
      </c>
      <c r="AX1679" s="5">
        <f t="shared" si="2001"/>
        <v>5.1288098618915076E-3</v>
      </c>
      <c r="AY1679" s="5">
        <f t="shared" si="2002"/>
        <v>3.7856600392264799E-3</v>
      </c>
      <c r="AZ1679" s="5">
        <f t="shared" si="2003"/>
        <v>1.3971293846435234E-3</v>
      </c>
      <c r="BA1679" s="5">
        <f t="shared" si="2004"/>
        <v>3.4374816143170899E-4</v>
      </c>
      <c r="BB1679" s="5">
        <f t="shared" si="2005"/>
        <v>6.3431561772191966E-5</v>
      </c>
      <c r="BC1679" s="5">
        <f t="shared" si="2006"/>
        <v>9.3639785873502066E-6</v>
      </c>
      <c r="BD1679" s="5">
        <f t="shared" si="2007"/>
        <v>1.5367000529313091E-5</v>
      </c>
      <c r="BE1679" s="5">
        <f t="shared" si="2008"/>
        <v>2.9873449028984646E-5</v>
      </c>
      <c r="BF1679" s="5">
        <f t="shared" si="2009"/>
        <v>2.9036992456173082E-5</v>
      </c>
      <c r="BG1679" s="5">
        <f t="shared" si="2010"/>
        <v>1.881597111160016E-5</v>
      </c>
      <c r="BH1679" s="5">
        <f t="shared" si="2011"/>
        <v>9.144561960237678E-6</v>
      </c>
      <c r="BI1679" s="5">
        <f t="shared" si="2012"/>
        <v>3.555405690140408E-6</v>
      </c>
      <c r="BJ1679" s="8">
        <f t="shared" si="2013"/>
        <v>0.65453607991821605</v>
      </c>
      <c r="BK1679" s="8">
        <f t="shared" si="2014"/>
        <v>0.21174137282735842</v>
      </c>
      <c r="BL1679" s="8">
        <f t="shared" si="2015"/>
        <v>0.1290120705053304</v>
      </c>
      <c r="BM1679" s="8">
        <f t="shared" si="2016"/>
        <v>0.49807523377842394</v>
      </c>
      <c r="BN1679" s="8">
        <f t="shared" si="2017"/>
        <v>0.49801537239028604</v>
      </c>
    </row>
    <row r="1680" spans="1:66" x14ac:dyDescent="0.25">
      <c r="A1680" t="s">
        <v>91</v>
      </c>
      <c r="B1680" t="s">
        <v>99</v>
      </c>
      <c r="C1680" t="s">
        <v>101</v>
      </c>
      <c r="D1680" s="7" t="s">
        <v>575</v>
      </c>
      <c r="E1680">
        <f>VLOOKUP(A1680,home!$A$2:$E$405,3,FALSE)</f>
        <v>1.5</v>
      </c>
      <c r="F1680">
        <f>VLOOKUP(B1680,home!$B$2:$E$405,3,FALSE)</f>
        <v>1.1000000000000001</v>
      </c>
      <c r="G1680">
        <f>VLOOKUP(C1680,away!$B$2:$E$405,4,FALSE)</f>
        <v>0.75</v>
      </c>
      <c r="H1680">
        <f>VLOOKUP(A1680,away!$A$2:$E$405,3,FALSE)</f>
        <v>1.1974637681159399</v>
      </c>
      <c r="I1680">
        <f>VLOOKUP(C1680,away!$B$2:$E$405,3,FALSE)</f>
        <v>0.64</v>
      </c>
      <c r="J1680">
        <f>VLOOKUP(B1680,home!$B$2:$E$405,4,FALSE)</f>
        <v>0.8</v>
      </c>
      <c r="K1680" s="3">
        <f t="shared" si="1962"/>
        <v>1.2375</v>
      </c>
      <c r="L1680" s="3">
        <f t="shared" si="1963"/>
        <v>0.61310144927536125</v>
      </c>
      <c r="M1680" s="5">
        <f t="shared" si="1964"/>
        <v>0.15714262456777064</v>
      </c>
      <c r="N1680" s="5">
        <f t="shared" si="1965"/>
        <v>0.1944639979026162</v>
      </c>
      <c r="O1680" s="5">
        <f t="shared" si="1966"/>
        <v>9.6344370865434181E-2</v>
      </c>
      <c r="P1680" s="5">
        <f t="shared" si="1967"/>
        <v>0.11922615894597481</v>
      </c>
      <c r="Q1680" s="5">
        <f t="shared" si="1968"/>
        <v>0.12032459870224378</v>
      </c>
      <c r="R1680" s="5">
        <f t="shared" si="1969"/>
        <v>2.9534436703560287E-2</v>
      </c>
      <c r="S1680" s="5">
        <f t="shared" si="1970"/>
        <v>2.2614610479030815E-2</v>
      </c>
      <c r="T1680" s="5">
        <f t="shared" si="1971"/>
        <v>7.3771185847821927E-2</v>
      </c>
      <c r="U1680" s="5">
        <f t="shared" si="1972"/>
        <v>3.6548865420655864E-2</v>
      </c>
      <c r="V1680" s="5">
        <f t="shared" si="1973"/>
        <v>1.9064444381800901E-3</v>
      </c>
      <c r="W1680" s="5">
        <f t="shared" si="1974"/>
        <v>4.9633896964675552E-2</v>
      </c>
      <c r="X1680" s="5">
        <f t="shared" si="1975"/>
        <v>3.0430614162226536E-2</v>
      </c>
      <c r="Y1680" s="5">
        <f t="shared" si="1976"/>
        <v>9.3285268226002103E-3</v>
      </c>
      <c r="Z1680" s="5">
        <f t="shared" si="1977"/>
        <v>6.0358686488280796E-3</v>
      </c>
      <c r="AA1680" s="5">
        <f t="shared" si="1978"/>
        <v>7.469387452924749E-3</v>
      </c>
      <c r="AB1680" s="5">
        <f t="shared" si="1979"/>
        <v>4.6216834864971886E-3</v>
      </c>
      <c r="AC1680" s="5">
        <f t="shared" si="1980"/>
        <v>9.0402766369613623E-5</v>
      </c>
      <c r="AD1680" s="5">
        <f t="shared" si="1981"/>
        <v>1.5355486873446515E-2</v>
      </c>
      <c r="AE1680" s="5">
        <f t="shared" si="1982"/>
        <v>9.4144712564388448E-3</v>
      </c>
      <c r="AF1680" s="5">
        <f t="shared" si="1983"/>
        <v>2.8860129857419428E-3</v>
      </c>
      <c r="AG1680" s="5">
        <f t="shared" si="1984"/>
        <v>5.8980624806196594E-4</v>
      </c>
      <c r="AH1680" s="5">
        <f t="shared" si="1985"/>
        <v>9.2514995405805283E-4</v>
      </c>
      <c r="AI1680" s="5">
        <f t="shared" si="1986"/>
        <v>1.1448730681468406E-3</v>
      </c>
      <c r="AJ1680" s="5">
        <f t="shared" si="1987"/>
        <v>7.0839021091585763E-4</v>
      </c>
      <c r="AK1680" s="5">
        <f t="shared" si="1988"/>
        <v>2.9221096200279123E-4</v>
      </c>
      <c r="AL1680" s="5">
        <f t="shared" si="1989"/>
        <v>2.7435903204457421E-6</v>
      </c>
      <c r="AM1680" s="5">
        <f t="shared" si="1990"/>
        <v>3.8004830011780081E-3</v>
      </c>
      <c r="AN1680" s="5">
        <f t="shared" si="1991"/>
        <v>2.3300816359686114E-3</v>
      </c>
      <c r="AO1680" s="5">
        <f t="shared" si="1992"/>
        <v>7.1428821397113008E-4</v>
      </c>
      <c r="AP1680" s="5">
        <f t="shared" si="1993"/>
        <v>1.459770463953364E-4</v>
      </c>
      <c r="AQ1680" s="5">
        <f t="shared" si="1994"/>
        <v>2.2374684676479347E-5</v>
      </c>
      <c r="AR1680" s="5">
        <f t="shared" si="1995"/>
        <v>1.1344215552600526E-4</v>
      </c>
      <c r="AS1680" s="5">
        <f t="shared" si="1996"/>
        <v>1.4038466746343152E-4</v>
      </c>
      <c r="AT1680" s="5">
        <f t="shared" si="1997"/>
        <v>8.6863012992998264E-5</v>
      </c>
      <c r="AU1680" s="5">
        <f t="shared" si="1998"/>
        <v>3.5830992859611774E-5</v>
      </c>
      <c r="AV1680" s="5">
        <f t="shared" si="1999"/>
        <v>1.1085213415942404E-5</v>
      </c>
      <c r="AW1680" s="5">
        <f t="shared" si="2000"/>
        <v>5.7822160057857775E-8</v>
      </c>
      <c r="AX1680" s="5">
        <f t="shared" si="2001"/>
        <v>7.8384961899296353E-4</v>
      </c>
      <c r="AY1680" s="5">
        <f t="shared" si="2002"/>
        <v>4.805793374185257E-4</v>
      </c>
      <c r="AZ1680" s="5">
        <f t="shared" si="2003"/>
        <v>1.4732194413154544E-4</v>
      </c>
      <c r="BA1680" s="5">
        <f t="shared" si="2004"/>
        <v>3.0107765819038109E-5</v>
      </c>
      <c r="BB1680" s="5">
        <f t="shared" si="2005"/>
        <v>4.6147787145238618E-6</v>
      </c>
      <c r="BC1680" s="5">
        <f t="shared" si="2006"/>
        <v>5.658655035919338E-7</v>
      </c>
      <c r="BD1680" s="5">
        <f t="shared" si="2007"/>
        <v>1.1591924993652455E-5</v>
      </c>
      <c r="BE1680" s="5">
        <f t="shared" si="2008"/>
        <v>1.4345007179644914E-5</v>
      </c>
      <c r="BF1680" s="5">
        <f t="shared" si="2009"/>
        <v>8.8759731924052913E-6</v>
      </c>
      <c r="BG1680" s="5">
        <f t="shared" si="2010"/>
        <v>3.6613389418671819E-6</v>
      </c>
      <c r="BH1680" s="5">
        <f t="shared" si="2011"/>
        <v>1.1327267351401605E-6</v>
      </c>
      <c r="BI1680" s="5">
        <f t="shared" si="2012"/>
        <v>2.8034986694718944E-7</v>
      </c>
      <c r="BJ1680" s="8">
        <f t="shared" si="2013"/>
        <v>0.51465884165864306</v>
      </c>
      <c r="BK1680" s="8">
        <f t="shared" si="2014"/>
        <v>0.30146356412506492</v>
      </c>
      <c r="BL1680" s="8">
        <f t="shared" si="2015"/>
        <v>0.17801686148736345</v>
      </c>
      <c r="BM1680" s="8">
        <f t="shared" si="2016"/>
        <v>0.28265842671704122</v>
      </c>
      <c r="BN1680" s="8">
        <f t="shared" si="2017"/>
        <v>0.71703618768759991</v>
      </c>
    </row>
    <row r="1681" spans="1:66" x14ac:dyDescent="0.25">
      <c r="A1681" t="s">
        <v>91</v>
      </c>
      <c r="B1681" t="s">
        <v>107</v>
      </c>
      <c r="C1681" t="s">
        <v>106</v>
      </c>
      <c r="D1681" s="7" t="s">
        <v>575</v>
      </c>
      <c r="E1681">
        <f>VLOOKUP(A1681,home!$A$2:$E$405,3,FALSE)</f>
        <v>1.5</v>
      </c>
      <c r="F1681">
        <f>VLOOKUP(B1681,home!$B$2:$E$405,3,FALSE)</f>
        <v>0.99</v>
      </c>
      <c r="G1681">
        <f>VLOOKUP(C1681,away!$B$2:$E$405,4,FALSE)</f>
        <v>1.66</v>
      </c>
      <c r="H1681">
        <f>VLOOKUP(A1681,away!$A$2:$E$405,3,FALSE)</f>
        <v>1.1974637681159399</v>
      </c>
      <c r="I1681">
        <f>VLOOKUP(C1681,away!$B$2:$E$405,3,FALSE)</f>
        <v>0.49</v>
      </c>
      <c r="J1681">
        <f>VLOOKUP(B1681,home!$B$2:$E$405,4,FALSE)</f>
        <v>0.76</v>
      </c>
      <c r="K1681" s="3">
        <f t="shared" si="1962"/>
        <v>2.4650999999999996</v>
      </c>
      <c r="L1681" s="3">
        <f t="shared" si="1963"/>
        <v>0.44593550724637604</v>
      </c>
      <c r="M1681" s="5">
        <f t="shared" si="1964"/>
        <v>5.4419349052568775E-2</v>
      </c>
      <c r="N1681" s="5">
        <f t="shared" si="1965"/>
        <v>0.13414913734948727</v>
      </c>
      <c r="O1681" s="5">
        <f t="shared" si="1966"/>
        <v>2.4267520023774847E-2</v>
      </c>
      <c r="P1681" s="5">
        <f t="shared" si="1967"/>
        <v>5.982186361060738E-2</v>
      </c>
      <c r="Q1681" s="5">
        <f t="shared" si="1968"/>
        <v>0.16534551924011054</v>
      </c>
      <c r="R1681" s="5">
        <f t="shared" si="1969"/>
        <v>5.4108744257068131E-3</v>
      </c>
      <c r="S1681" s="5">
        <f t="shared" si="1970"/>
        <v>1.6440179036270496E-2</v>
      </c>
      <c r="T1681" s="5">
        <f t="shared" si="1971"/>
        <v>7.3733437993254117E-2</v>
      </c>
      <c r="U1681" s="5">
        <f t="shared" si="1972"/>
        <v>1.3338346546809864E-2</v>
      </c>
      <c r="V1681" s="5">
        <f t="shared" si="1973"/>
        <v>2.0080319983486069E-3</v>
      </c>
      <c r="W1681" s="5">
        <f t="shared" si="1974"/>
        <v>0.13586441315959882</v>
      </c>
      <c r="X1681" s="5">
        <f t="shared" si="1975"/>
        <v>6.0586765999056907E-2</v>
      </c>
      <c r="Y1681" s="5">
        <f t="shared" si="1976"/>
        <v>1.3508895114103466E-2</v>
      </c>
      <c r="Z1681" s="5">
        <f t="shared" si="1977"/>
        <v>8.0430034389133715E-4</v>
      </c>
      <c r="AA1681" s="5">
        <f t="shared" si="1978"/>
        <v>1.9826807777265352E-3</v>
      </c>
      <c r="AB1681" s="5">
        <f t="shared" si="1979"/>
        <v>2.4437531925868405E-3</v>
      </c>
      <c r="AC1681" s="5">
        <f t="shared" si="1980"/>
        <v>1.3796128861136604E-4</v>
      </c>
      <c r="AD1681" s="5">
        <f t="shared" si="1981"/>
        <v>8.3729841219931767E-2</v>
      </c>
      <c r="AE1681" s="5">
        <f t="shared" si="1982"/>
        <v>3.7338109216068796E-2</v>
      </c>
      <c r="AF1681" s="5">
        <f t="shared" si="1983"/>
        <v>8.3251943364441149E-3</v>
      </c>
      <c r="AG1681" s="5">
        <f t="shared" si="1984"/>
        <v>1.2374999197822879E-3</v>
      </c>
      <c r="AH1681" s="5">
        <f t="shared" si="1985"/>
        <v>8.9666520457904535E-5</v>
      </c>
      <c r="AI1681" s="5">
        <f t="shared" si="1986"/>
        <v>2.2103693958078045E-4</v>
      </c>
      <c r="AJ1681" s="5">
        <f t="shared" si="1987"/>
        <v>2.7243907988029094E-4</v>
      </c>
      <c r="AK1681" s="5">
        <f t="shared" si="1988"/>
        <v>2.2386319193763504E-4</v>
      </c>
      <c r="AL1681" s="5">
        <f t="shared" si="1989"/>
        <v>6.0662992369719983E-6</v>
      </c>
      <c r="AM1681" s="5">
        <f t="shared" si="1990"/>
        <v>4.1280486318250709E-2</v>
      </c>
      <c r="AN1681" s="5">
        <f t="shared" si="1991"/>
        <v>1.8408434605706212E-2</v>
      </c>
      <c r="AO1681" s="5">
        <f t="shared" si="1992"/>
        <v>4.1044873117536719E-3</v>
      </c>
      <c r="AP1681" s="5">
        <f t="shared" si="1993"/>
        <v>6.1011221045106272E-4</v>
      </c>
      <c r="AQ1681" s="5">
        <f t="shared" si="1994"/>
        <v>6.8017674511175601E-5</v>
      </c>
      <c r="AR1681" s="5">
        <f t="shared" si="1995"/>
        <v>7.9970970566826437E-6</v>
      </c>
      <c r="AS1681" s="5">
        <f t="shared" si="1996"/>
        <v>1.9713643954428381E-5</v>
      </c>
      <c r="AT1681" s="5">
        <f t="shared" si="1997"/>
        <v>2.42980518560307E-5</v>
      </c>
      <c r="AU1681" s="5">
        <f t="shared" si="1998"/>
        <v>1.9965709210100426E-5</v>
      </c>
      <c r="AV1681" s="5">
        <f t="shared" si="1999"/>
        <v>1.230436744345464E-5</v>
      </c>
      <c r="AW1681" s="5">
        <f t="shared" si="2000"/>
        <v>1.852370791176141E-7</v>
      </c>
      <c r="AX1681" s="5">
        <f t="shared" si="2001"/>
        <v>1.6960087803853312E-2</v>
      </c>
      <c r="AY1681" s="5">
        <f t="shared" si="2002"/>
        <v>7.5631053577544021E-3</v>
      </c>
      <c r="AZ1681" s="5">
        <f t="shared" si="2003"/>
        <v>1.686328612033997E-3</v>
      </c>
      <c r="BA1681" s="5">
        <f t="shared" si="2004"/>
        <v>2.5066460166381924E-4</v>
      </c>
      <c r="BB1681" s="5">
        <f t="shared" si="2005"/>
        <v>2.7945061572916509E-5</v>
      </c>
      <c r="BC1681" s="5">
        <f t="shared" si="2006"/>
        <v>2.4923390415099472E-6</v>
      </c>
      <c r="BD1681" s="5">
        <f t="shared" si="2007"/>
        <v>5.9436492207837903E-7</v>
      </c>
      <c r="BE1681" s="5">
        <f t="shared" si="2008"/>
        <v>1.465168969415412E-6</v>
      </c>
      <c r="BF1681" s="5">
        <f t="shared" si="2009"/>
        <v>1.8058940132529659E-6</v>
      </c>
      <c r="BG1681" s="5">
        <f t="shared" si="2010"/>
        <v>1.4839031106899621E-6</v>
      </c>
      <c r="BH1681" s="5">
        <f t="shared" si="2011"/>
        <v>9.1449238954045638E-7</v>
      </c>
      <c r="BI1681" s="5">
        <f t="shared" si="2012"/>
        <v>4.5086303789123521E-7</v>
      </c>
      <c r="BJ1681" s="8">
        <f t="shared" si="2013"/>
        <v>0.80478097544443072</v>
      </c>
      <c r="BK1681" s="8">
        <f t="shared" si="2014"/>
        <v>0.14039655664339801</v>
      </c>
      <c r="BL1681" s="8">
        <f t="shared" si="2015"/>
        <v>4.8341174254425079E-2</v>
      </c>
      <c r="BM1681" s="8">
        <f t="shared" si="2016"/>
        <v>0.5433458228632142</v>
      </c>
      <c r="BN1681" s="8">
        <f t="shared" si="2017"/>
        <v>0.44341426370225562</v>
      </c>
    </row>
    <row r="1682" spans="1:66" x14ac:dyDescent="0.25">
      <c r="A1682" t="s">
        <v>91</v>
      </c>
      <c r="B1682" t="s">
        <v>124</v>
      </c>
      <c r="C1682" t="s">
        <v>370</v>
      </c>
      <c r="D1682" s="7" t="s">
        <v>575</v>
      </c>
      <c r="E1682">
        <f>VLOOKUP(A1682,home!$A$2:$E$405,3,FALSE)</f>
        <v>1.5</v>
      </c>
      <c r="F1682">
        <f>VLOOKUP(B1682,home!$B$2:$E$405,3,FALSE)</f>
        <v>1.1200000000000001</v>
      </c>
      <c r="G1682">
        <f>VLOOKUP(C1682,away!$B$2:$E$405,4,FALSE)</f>
        <v>0.93</v>
      </c>
      <c r="H1682">
        <f>VLOOKUP(A1682,away!$A$2:$E$405,3,FALSE)</f>
        <v>1.1974637681159399</v>
      </c>
      <c r="I1682">
        <f>VLOOKUP(C1682,away!$B$2:$E$405,3,FALSE)</f>
        <v>0.87</v>
      </c>
      <c r="J1682">
        <f>VLOOKUP(B1682,home!$B$2:$E$405,4,FALSE)</f>
        <v>0.86</v>
      </c>
      <c r="K1682" s="3">
        <f t="shared" si="1962"/>
        <v>1.5624000000000002</v>
      </c>
      <c r="L1682" s="3">
        <f t="shared" si="1963"/>
        <v>0.89594239130434628</v>
      </c>
      <c r="M1682" s="5">
        <f t="shared" si="1964"/>
        <v>8.5576686123217421E-2</v>
      </c>
      <c r="N1682" s="5">
        <f t="shared" si="1965"/>
        <v>0.13370501439891491</v>
      </c>
      <c r="O1682" s="5">
        <f t="shared" si="1966"/>
        <v>7.6671780805136883E-2</v>
      </c>
      <c r="P1682" s="5">
        <f t="shared" si="1967"/>
        <v>0.11979199032994588</v>
      </c>
      <c r="Q1682" s="5">
        <f t="shared" si="1968"/>
        <v>0.10445035724843238</v>
      </c>
      <c r="R1682" s="5">
        <f t="shared" si="1969"/>
        <v>3.4346749320058503E-2</v>
      </c>
      <c r="S1682" s="5">
        <f t="shared" si="1970"/>
        <v>4.1921817720739558E-2</v>
      </c>
      <c r="T1682" s="5">
        <f t="shared" si="1971"/>
        <v>9.358150284575377E-2</v>
      </c>
      <c r="U1682" s="5">
        <f t="shared" si="1972"/>
        <v>5.3663361137659418E-2</v>
      </c>
      <c r="V1682" s="5">
        <f t="shared" si="1973"/>
        <v>6.5203350358320937E-3</v>
      </c>
      <c r="W1682" s="5">
        <f t="shared" si="1974"/>
        <v>5.4397746054983584E-2</v>
      </c>
      <c r="X1682" s="5">
        <f t="shared" si="1975"/>
        <v>4.8737246682068559E-2</v>
      </c>
      <c r="Y1682" s="5">
        <f t="shared" si="1976"/>
        <v>2.1832882668961159E-2</v>
      </c>
      <c r="Z1682" s="5">
        <f t="shared" si="1977"/>
        <v>1.0257569573114717E-2</v>
      </c>
      <c r="AA1682" s="5">
        <f t="shared" si="1978"/>
        <v>1.6026426701034435E-2</v>
      </c>
      <c r="AB1682" s="5">
        <f t="shared" si="1979"/>
        <v>1.2519844538848105E-2</v>
      </c>
      <c r="AC1682" s="5">
        <f t="shared" si="1980"/>
        <v>5.7045612168523567E-4</v>
      </c>
      <c r="AD1682" s="5">
        <f t="shared" si="1981"/>
        <v>2.1247759609076593E-2</v>
      </c>
      <c r="AE1682" s="5">
        <f t="shared" si="1982"/>
        <v>1.9036768554015981E-2</v>
      </c>
      <c r="AF1682" s="5">
        <f t="shared" si="1983"/>
        <v>8.52792397049623E-3</v>
      </c>
      <c r="AG1682" s="5">
        <f t="shared" si="1984"/>
        <v>2.5468428649960163E-3</v>
      </c>
      <c r="AH1682" s="5">
        <f t="shared" si="1985"/>
        <v>2.2975478530767751E-3</v>
      </c>
      <c r="AI1682" s="5">
        <f t="shared" si="1986"/>
        <v>3.5896887656471539E-3</v>
      </c>
      <c r="AJ1682" s="5">
        <f t="shared" si="1987"/>
        <v>2.8042648637235578E-3</v>
      </c>
      <c r="AK1682" s="5">
        <f t="shared" si="1988"/>
        <v>1.4604611410272289E-3</v>
      </c>
      <c r="AL1682" s="5">
        <f t="shared" si="1989"/>
        <v>3.1941444479017385E-5</v>
      </c>
      <c r="AM1682" s="5">
        <f t="shared" si="1990"/>
        <v>6.6394999226442502E-3</v>
      </c>
      <c r="AN1682" s="5">
        <f t="shared" si="1991"/>
        <v>5.9486094377589113E-3</v>
      </c>
      <c r="AO1682" s="5">
        <f t="shared" si="1992"/>
        <v>2.6648056823006605E-3</v>
      </c>
      <c r="AP1682" s="5">
        <f t="shared" si="1993"/>
        <v>7.9583745845395468E-4</v>
      </c>
      <c r="AQ1682" s="5">
        <f t="shared" si="1994"/>
        <v>1.7825612890420234E-4</v>
      </c>
      <c r="AR1682" s="5">
        <f t="shared" si="1995"/>
        <v>4.1169410352435466E-4</v>
      </c>
      <c r="AS1682" s="5">
        <f t="shared" si="1996"/>
        <v>6.4323086734645177E-4</v>
      </c>
      <c r="AT1682" s="5">
        <f t="shared" si="1997"/>
        <v>5.0249195357104839E-4</v>
      </c>
      <c r="AU1682" s="5">
        <f t="shared" si="1998"/>
        <v>2.6169780941980199E-4</v>
      </c>
      <c r="AV1682" s="5">
        <f t="shared" si="1999"/>
        <v>1.0221916435937468E-4</v>
      </c>
      <c r="AW1682" s="5">
        <f t="shared" si="2000"/>
        <v>1.2420079260338717E-6</v>
      </c>
      <c r="AX1682" s="5">
        <f t="shared" si="2001"/>
        <v>1.7289257798565663E-3</v>
      </c>
      <c r="AY1682" s="5">
        <f t="shared" si="2002"/>
        <v>1.5490178975924238E-3</v>
      </c>
      <c r="AZ1682" s="5">
        <f t="shared" si="2003"/>
        <v>6.9391539967109356E-4</v>
      </c>
      <c r="BA1682" s="5">
        <f t="shared" si="2004"/>
        <v>2.0723607418141025E-4</v>
      </c>
      <c r="BB1682" s="5">
        <f t="shared" si="2005"/>
        <v>4.6417895966654397E-5</v>
      </c>
      <c r="BC1682" s="5">
        <f t="shared" si="2006"/>
        <v>8.3175521423361451E-6</v>
      </c>
      <c r="BD1682" s="5">
        <f t="shared" si="2007"/>
        <v>6.1475699932918214E-5</v>
      </c>
      <c r="BE1682" s="5">
        <f t="shared" si="2008"/>
        <v>9.6049633575191417E-5</v>
      </c>
      <c r="BF1682" s="5">
        <f t="shared" si="2009"/>
        <v>7.5033973748939579E-5</v>
      </c>
      <c r="BG1682" s="5">
        <f t="shared" si="2010"/>
        <v>3.9077693528447729E-5</v>
      </c>
      <c r="BH1682" s="5">
        <f t="shared" si="2011"/>
        <v>1.5263747092211686E-5</v>
      </c>
      <c r="BI1682" s="5">
        <f t="shared" si="2012"/>
        <v>4.769615691374305E-6</v>
      </c>
      <c r="BJ1682" s="8">
        <f t="shared" si="2013"/>
        <v>0.52852488412717169</v>
      </c>
      <c r="BK1682" s="8">
        <f t="shared" si="2014"/>
        <v>0.25596224467349166</v>
      </c>
      <c r="BL1682" s="8">
        <f t="shared" si="2015"/>
        <v>0.20559312938800223</v>
      </c>
      <c r="BM1682" s="8">
        <f t="shared" si="2016"/>
        <v>0.44424747364640782</v>
      </c>
      <c r="BN1682" s="8">
        <f t="shared" si="2017"/>
        <v>0.55454257822570596</v>
      </c>
    </row>
    <row r="1683" spans="1:66" x14ac:dyDescent="0.25">
      <c r="A1683" t="s">
        <v>91</v>
      </c>
      <c r="B1683" t="s">
        <v>389</v>
      </c>
      <c r="C1683" t="s">
        <v>108</v>
      </c>
      <c r="D1683" s="7" t="s">
        <v>575</v>
      </c>
      <c r="E1683">
        <f>VLOOKUP(A1683,home!$A$2:$E$405,3,FALSE)</f>
        <v>1.5</v>
      </c>
      <c r="F1683">
        <f>VLOOKUP(B1683,home!$B$2:$E$405,3,FALSE)</f>
        <v>1.1299999999999999</v>
      </c>
      <c r="G1683">
        <f>VLOOKUP(C1683,away!$B$2:$E$405,4,FALSE)</f>
        <v>0.84</v>
      </c>
      <c r="H1683">
        <f>VLOOKUP(A1683,away!$A$2:$E$405,3,FALSE)</f>
        <v>1.1974637681159399</v>
      </c>
      <c r="I1683">
        <f>VLOOKUP(C1683,away!$B$2:$E$405,3,FALSE)</f>
        <v>1.04</v>
      </c>
      <c r="J1683">
        <f>VLOOKUP(B1683,home!$B$2:$E$405,4,FALSE)</f>
        <v>0.94</v>
      </c>
      <c r="K1683" s="3">
        <f t="shared" si="1962"/>
        <v>1.4237999999999997</v>
      </c>
      <c r="L1683" s="3">
        <f t="shared" si="1963"/>
        <v>1.1706405797101429</v>
      </c>
      <c r="M1683" s="5">
        <f t="shared" si="1964"/>
        <v>7.4687646174497205E-2</v>
      </c>
      <c r="N1683" s="5">
        <f t="shared" si="1965"/>
        <v>0.10634027062324909</v>
      </c>
      <c r="O1683" s="5">
        <f t="shared" si="1966"/>
        <v>8.7432389414899447E-2</v>
      </c>
      <c r="P1683" s="5">
        <f t="shared" si="1967"/>
        <v>0.1244862360489338</v>
      </c>
      <c r="Q1683" s="5">
        <f t="shared" si="1968"/>
        <v>7.5703638656691039E-2</v>
      </c>
      <c r="R1683" s="5">
        <f t="shared" si="1969"/>
        <v>5.1175951515050437E-2</v>
      </c>
      <c r="S1683" s="5">
        <f t="shared" si="1970"/>
        <v>5.1872109242218988E-2</v>
      </c>
      <c r="T1683" s="5">
        <f t="shared" si="1971"/>
        <v>8.8621751443235974E-2</v>
      </c>
      <c r="U1683" s="5">
        <f t="shared" si="1972"/>
        <v>7.2864319767128788E-2</v>
      </c>
      <c r="V1683" s="5">
        <f t="shared" si="1973"/>
        <v>9.6064728925944719E-3</v>
      </c>
      <c r="W1683" s="5">
        <f t="shared" si="1974"/>
        <v>3.5928946906465552E-2</v>
      </c>
      <c r="X1683" s="5">
        <f t="shared" si="1975"/>
        <v>4.205988323495978E-2</v>
      </c>
      <c r="Y1683" s="5">
        <f t="shared" si="1976"/>
        <v>2.4618503046357126E-2</v>
      </c>
      <c r="Z1683" s="5">
        <f t="shared" si="1977"/>
        <v>1.9969548516265596E-2</v>
      </c>
      <c r="AA1683" s="5">
        <f t="shared" si="1978"/>
        <v>2.8432643177458951E-2</v>
      </c>
      <c r="AB1683" s="5">
        <f t="shared" si="1979"/>
        <v>2.0241198678033027E-2</v>
      </c>
      <c r="AC1683" s="5">
        <f t="shared" si="1980"/>
        <v>1.000729131052686E-3</v>
      </c>
      <c r="AD1683" s="5">
        <f t="shared" si="1981"/>
        <v>1.2788908651356415E-2</v>
      </c>
      <c r="AE1683" s="5">
        <f t="shared" si="1982"/>
        <v>1.4971215437483934E-2</v>
      </c>
      <c r="AF1683" s="5">
        <f t="shared" si="1983"/>
        <v>8.7629561593508178E-3</v>
      </c>
      <c r="AG1683" s="5">
        <f t="shared" si="1984"/>
        <v>3.4194240261190023E-3</v>
      </c>
      <c r="AH1683" s="5">
        <f t="shared" si="1985"/>
        <v>5.844290962907752E-3</v>
      </c>
      <c r="AI1683" s="5">
        <f t="shared" si="1986"/>
        <v>8.3211014729880559E-3</v>
      </c>
      <c r="AJ1683" s="5">
        <f t="shared" si="1987"/>
        <v>5.9237921386201976E-3</v>
      </c>
      <c r="AK1683" s="5">
        <f t="shared" si="1988"/>
        <v>2.8114317489891447E-3</v>
      </c>
      <c r="AL1683" s="5">
        <f t="shared" si="1989"/>
        <v>6.6718933697930299E-5</v>
      </c>
      <c r="AM1683" s="5">
        <f t="shared" si="1990"/>
        <v>3.6417696275602525E-3</v>
      </c>
      <c r="AN1683" s="5">
        <f t="shared" si="1991"/>
        <v>4.2632033079779245E-3</v>
      </c>
      <c r="AO1683" s="5">
        <f t="shared" si="1992"/>
        <v>2.4953393959367388E-3</v>
      </c>
      <c r="AP1683" s="5">
        <f t="shared" si="1993"/>
        <v>9.7371518567764708E-4</v>
      </c>
      <c r="AQ1683" s="5">
        <f t="shared" si="1994"/>
        <v>2.8496762735856284E-4</v>
      </c>
      <c r="AR1683" s="5">
        <f t="shared" si="1995"/>
        <v>1.3683128321626138E-3</v>
      </c>
      <c r="AS1683" s="5">
        <f t="shared" si="1996"/>
        <v>1.9482038104331292E-3</v>
      </c>
      <c r="AT1683" s="5">
        <f t="shared" si="1997"/>
        <v>1.3869262926473446E-3</v>
      </c>
      <c r="AU1683" s="5">
        <f t="shared" si="1998"/>
        <v>6.5823521849042959E-4</v>
      </c>
      <c r="AV1683" s="5">
        <f t="shared" si="1999"/>
        <v>2.3429882602166841E-4</v>
      </c>
      <c r="AW1683" s="5">
        <f t="shared" si="2000"/>
        <v>3.0890088978217054E-6</v>
      </c>
      <c r="AX1683" s="5">
        <f t="shared" si="2001"/>
        <v>8.6419193262004721E-4</v>
      </c>
      <c r="AY1683" s="5">
        <f t="shared" si="2002"/>
        <v>1.0116581449831608E-3</v>
      </c>
      <c r="AZ1683" s="5">
        <f t="shared" si="2003"/>
        <v>5.9214403865578762E-4</v>
      </c>
      <c r="BA1683" s="5">
        <f t="shared" si="2004"/>
        <v>2.3106261356130545E-4</v>
      </c>
      <c r="BB1683" s="5">
        <f t="shared" si="2005"/>
        <v>6.7622817972186916E-5</v>
      </c>
      <c r="BC1683" s="5">
        <f t="shared" si="2006"/>
        <v>1.5832402966518847E-5</v>
      </c>
      <c r="BD1683" s="5">
        <f t="shared" si="2007"/>
        <v>2.6696708784461196E-4</v>
      </c>
      <c r="BE1683" s="5">
        <f t="shared" si="2008"/>
        <v>3.8010773967315841E-4</v>
      </c>
      <c r="BF1683" s="5">
        <f t="shared" si="2009"/>
        <v>2.705986998733215E-4</v>
      </c>
      <c r="BG1683" s="5">
        <f t="shared" si="2010"/>
        <v>1.2842614295987834E-4</v>
      </c>
      <c r="BH1683" s="5">
        <f t="shared" si="2011"/>
        <v>4.5713285586568697E-5</v>
      </c>
      <c r="BI1683" s="5">
        <f t="shared" si="2012"/>
        <v>1.30173152036313E-5</v>
      </c>
      <c r="BJ1683" s="8">
        <f t="shared" si="2013"/>
        <v>0.42765700528053879</v>
      </c>
      <c r="BK1683" s="8">
        <f t="shared" si="2014"/>
        <v>0.26273157056797825</v>
      </c>
      <c r="BL1683" s="8">
        <f t="shared" si="2015"/>
        <v>0.2897479261269722</v>
      </c>
      <c r="BM1683" s="8">
        <f t="shared" si="2016"/>
        <v>0.47927134892234852</v>
      </c>
      <c r="BN1683" s="8">
        <f t="shared" si="2017"/>
        <v>0.51982613243332099</v>
      </c>
    </row>
    <row r="1684" spans="1:66" x14ac:dyDescent="0.25">
      <c r="A1684" t="s">
        <v>114</v>
      </c>
      <c r="B1684" t="s">
        <v>126</v>
      </c>
      <c r="C1684" t="s">
        <v>119</v>
      </c>
      <c r="D1684" s="7" t="s">
        <v>575</v>
      </c>
      <c r="E1684">
        <f>VLOOKUP(A1684,home!$A$2:$E$405,3,FALSE)</f>
        <v>1.35326086956522</v>
      </c>
      <c r="F1684">
        <f>VLOOKUP(B1684,home!$B$2:$E$405,3,FALSE)</f>
        <v>1.03</v>
      </c>
      <c r="G1684">
        <f>VLOOKUP(C1684,away!$B$2:$E$405,4,FALSE)</f>
        <v>0.84</v>
      </c>
      <c r="H1684">
        <f>VLOOKUP(A1684,away!$A$2:$E$405,3,FALSE)</f>
        <v>1.10869565217391</v>
      </c>
      <c r="I1684">
        <f>VLOOKUP(C1684,away!$B$2:$E$405,3,FALSE)</f>
        <v>0.77</v>
      </c>
      <c r="J1684">
        <f>VLOOKUP(B1684,home!$B$2:$E$405,4,FALSE)</f>
        <v>1.41</v>
      </c>
      <c r="K1684" s="3">
        <f t="shared" si="1962"/>
        <v>1.1708413043478283</v>
      </c>
      <c r="L1684" s="3">
        <f t="shared" si="1963"/>
        <v>1.2037108695652141</v>
      </c>
      <c r="M1684" s="5">
        <f t="shared" si="1964"/>
        <v>9.3056152853733892E-2</v>
      </c>
      <c r="N1684" s="5">
        <f t="shared" si="1965"/>
        <v>0.10895398738485665</v>
      </c>
      <c r="O1684" s="5">
        <f t="shared" si="1966"/>
        <v>0.11201270266996149</v>
      </c>
      <c r="P1684" s="5">
        <f t="shared" si="1967"/>
        <v>0.13114909889762316</v>
      </c>
      <c r="Q1684" s="5">
        <f t="shared" si="1968"/>
        <v>6.3783914351791204E-2</v>
      </c>
      <c r="R1684" s="5">
        <f t="shared" si="1969"/>
        <v>6.741545386660458E-2</v>
      </c>
      <c r="S1684" s="5">
        <f t="shared" si="1970"/>
        <v>4.6208890046995951E-2</v>
      </c>
      <c r="T1684" s="5">
        <f t="shared" si="1971"/>
        <v>7.6777391008667734E-2</v>
      </c>
      <c r="U1684" s="5">
        <f t="shared" si="1972"/>
        <v>7.893279793837614E-2</v>
      </c>
      <c r="V1684" s="5">
        <f t="shared" si="1973"/>
        <v>7.2360780798287399E-3</v>
      </c>
      <c r="W1684" s="5">
        <f t="shared" si="1974"/>
        <v>2.4893613825353791E-2</v>
      </c>
      <c r="X1684" s="5">
        <f t="shared" si="1975"/>
        <v>2.9964713544337246E-2</v>
      </c>
      <c r="Y1684" s="5">
        <f t="shared" si="1976"/>
        <v>1.803442569836337E-2</v>
      </c>
      <c r="Z1684" s="5">
        <f t="shared" si="1977"/>
        <v>2.7049571531968065E-2</v>
      </c>
      <c r="AA1684" s="5">
        <f t="shared" si="1978"/>
        <v>3.1670755614539366E-2</v>
      </c>
      <c r="AB1684" s="5">
        <f t="shared" si="1979"/>
        <v>1.8540714406704292E-2</v>
      </c>
      <c r="AC1684" s="5">
        <f t="shared" si="1980"/>
        <v>6.3738740710544018E-4</v>
      </c>
      <c r="AD1684" s="5">
        <f t="shared" si="1981"/>
        <v>7.2866178203020949E-3</v>
      </c>
      <c r="AE1684" s="5">
        <f t="shared" si="1982"/>
        <v>8.7709810726652199E-3</v>
      </c>
      <c r="AF1684" s="5">
        <f t="shared" si="1983"/>
        <v>5.2788626269589436E-3</v>
      </c>
      <c r="AG1684" s="5">
        <f t="shared" si="1984"/>
        <v>2.118074774337354E-3</v>
      </c>
      <c r="AH1684" s="5">
        <f t="shared" si="1985"/>
        <v>8.1399658175279332E-3</v>
      </c>
      <c r="AI1684" s="5">
        <f t="shared" si="1986"/>
        <v>9.5306081951411405E-3</v>
      </c>
      <c r="AJ1684" s="5">
        <f t="shared" si="1987"/>
        <v>5.5794148652135792E-3</v>
      </c>
      <c r="AK1684" s="5">
        <f t="shared" si="1988"/>
        <v>2.1775364594281092E-3</v>
      </c>
      <c r="AL1684" s="5">
        <f t="shared" si="1989"/>
        <v>3.5932189985099634E-5</v>
      </c>
      <c r="AM1684" s="5">
        <f t="shared" si="1990"/>
        <v>1.7062946226013263E-3</v>
      </c>
      <c r="AN1684" s="5">
        <f t="shared" si="1991"/>
        <v>2.0538853839058911E-3</v>
      </c>
      <c r="AO1684" s="5">
        <f t="shared" si="1992"/>
        <v>1.2361420807243224E-3</v>
      </c>
      <c r="AP1684" s="5">
        <f t="shared" si="1993"/>
        <v>4.9598588629827577E-4</v>
      </c>
      <c r="AQ1684" s="5">
        <f t="shared" si="1994"/>
        <v>1.4925590062204273E-4</v>
      </c>
      <c r="AR1684" s="5">
        <f t="shared" si="1995"/>
        <v>1.9596330664895328E-3</v>
      </c>
      <c r="AS1684" s="5">
        <f t="shared" si="1996"/>
        <v>2.2944193356117387E-3</v>
      </c>
      <c r="AT1684" s="5">
        <f t="shared" si="1997"/>
        <v>1.3432004638142632E-3</v>
      </c>
      <c r="AU1684" s="5">
        <f t="shared" si="1998"/>
        <v>5.2422486101763317E-4</v>
      </c>
      <c r="AV1684" s="5">
        <f t="shared" si="1999"/>
        <v>1.5344603001136124E-4</v>
      </c>
      <c r="AW1684" s="5">
        <f t="shared" si="2000"/>
        <v>1.4066997283801059E-6</v>
      </c>
      <c r="AX1684" s="5">
        <f t="shared" si="2001"/>
        <v>3.3296670358803709E-4</v>
      </c>
      <c r="AY1684" s="5">
        <f t="shared" si="2002"/>
        <v>4.0079564031221901E-4</v>
      </c>
      <c r="AZ1684" s="5">
        <f t="shared" si="2003"/>
        <v>2.4122103435908401E-4</v>
      </c>
      <c r="BA1684" s="5">
        <f t="shared" si="2004"/>
        <v>9.6786793675264485E-5</v>
      </c>
      <c r="BB1684" s="5">
        <f t="shared" si="2005"/>
        <v>2.9125828894320393E-5</v>
      </c>
      <c r="BC1684" s="5">
        <f t="shared" si="2006"/>
        <v>7.0118153650380048E-6</v>
      </c>
      <c r="BD1684" s="5">
        <f t="shared" si="2007"/>
        <v>3.9313860374881089E-4</v>
      </c>
      <c r="BE1684" s="5">
        <f t="shared" si="2008"/>
        <v>4.6030291560274168E-4</v>
      </c>
      <c r="BF1684" s="5">
        <f t="shared" si="2009"/>
        <v>2.6947083304971125E-4</v>
      </c>
      <c r="BG1684" s="5">
        <f t="shared" si="2010"/>
        <v>1.0516919388387324E-4</v>
      </c>
      <c r="BH1684" s="5">
        <f t="shared" si="2011"/>
        <v>3.0784109036050962E-5</v>
      </c>
      <c r="BI1684" s="5">
        <f t="shared" si="2012"/>
        <v>7.2086612753911339E-6</v>
      </c>
      <c r="BJ1684" s="8">
        <f t="shared" si="2013"/>
        <v>0.35261205379797927</v>
      </c>
      <c r="BK1684" s="8">
        <f t="shared" si="2014"/>
        <v>0.27872433511558448</v>
      </c>
      <c r="BL1684" s="8">
        <f t="shared" si="2015"/>
        <v>0.34154094790703771</v>
      </c>
      <c r="BM1684" s="8">
        <f t="shared" si="2016"/>
        <v>0.42315620938741477</v>
      </c>
      <c r="BN1684" s="8">
        <f t="shared" si="2017"/>
        <v>0.57637131002457087</v>
      </c>
    </row>
    <row r="1685" spans="1:66" x14ac:dyDescent="0.25">
      <c r="A1685" t="s">
        <v>114</v>
      </c>
      <c r="B1685" t="s">
        <v>92</v>
      </c>
      <c r="C1685" t="s">
        <v>121</v>
      </c>
      <c r="D1685" s="7" t="s">
        <v>575</v>
      </c>
      <c r="E1685">
        <f>VLOOKUP(A1685,home!$A$2:$E$405,3,FALSE)</f>
        <v>1.35326086956522</v>
      </c>
      <c r="F1685">
        <f>VLOOKUP(B1685,home!$B$2:$E$405,3,FALSE)</f>
        <v>0.78</v>
      </c>
      <c r="G1685">
        <f>VLOOKUP(C1685,away!$B$2:$E$405,4,FALSE)</f>
        <v>1.03</v>
      </c>
      <c r="H1685">
        <f>VLOOKUP(A1685,away!$A$2:$E$405,3,FALSE)</f>
        <v>1.10869565217391</v>
      </c>
      <c r="I1685">
        <f>VLOOKUP(C1685,away!$B$2:$E$405,3,FALSE)</f>
        <v>0.74</v>
      </c>
      <c r="J1685">
        <f>VLOOKUP(B1685,home!$B$2:$E$405,4,FALSE)</f>
        <v>1.23</v>
      </c>
      <c r="K1685" s="3">
        <f t="shared" si="1962"/>
        <v>1.0872097826086979</v>
      </c>
      <c r="L1685" s="3">
        <f t="shared" si="1963"/>
        <v>1.0091347826086929</v>
      </c>
      <c r="M1685" s="5">
        <f t="shared" si="1964"/>
        <v>0.12290487888182815</v>
      </c>
      <c r="N1685" s="5">
        <f t="shared" si="1965"/>
        <v>0.13362338665066073</v>
      </c>
      <c r="O1685" s="5">
        <f t="shared" si="1966"/>
        <v>0.12402758823196137</v>
      </c>
      <c r="P1685" s="5">
        <f t="shared" si="1967"/>
        <v>0.13484400723915183</v>
      </c>
      <c r="Q1685" s="5">
        <f t="shared" si="1968"/>
        <v>7.2638326575951415E-2</v>
      </c>
      <c r="R1685" s="5">
        <f t="shared" si="1969"/>
        <v>6.2580276643970395E-2</v>
      </c>
      <c r="S1685" s="5">
        <f t="shared" si="1970"/>
        <v>3.6985729235767595E-2</v>
      </c>
      <c r="T1685" s="5">
        <f t="shared" si="1971"/>
        <v>7.3301861898281959E-2</v>
      </c>
      <c r="U1685" s="5">
        <f t="shared" si="1972"/>
        <v>6.8037888965683233E-2</v>
      </c>
      <c r="V1685" s="5">
        <f t="shared" si="1973"/>
        <v>4.5087297376158525E-3</v>
      </c>
      <c r="W1685" s="5">
        <f t="shared" si="1974"/>
        <v>2.6324366415233252E-2</v>
      </c>
      <c r="X1685" s="5">
        <f t="shared" si="1975"/>
        <v>2.6564833779747984E-2</v>
      </c>
      <c r="Y1685" s="5">
        <f t="shared" si="1976"/>
        <v>1.3403748880681021E-2</v>
      </c>
      <c r="Z1685" s="5">
        <f t="shared" si="1977"/>
        <v>2.1050644622234986E-2</v>
      </c>
      <c r="AA1685" s="5">
        <f t="shared" si="1978"/>
        <v>2.2886466763513053E-2</v>
      </c>
      <c r="AB1685" s="5">
        <f t="shared" si="1979"/>
        <v>1.2441195277320108E-2</v>
      </c>
      <c r="AC1685" s="5">
        <f t="shared" si="1980"/>
        <v>3.0916957432331323E-4</v>
      </c>
      <c r="AD1685" s="5">
        <f t="shared" si="1981"/>
        <v>7.155027171904361E-3</v>
      </c>
      <c r="AE1685" s="5">
        <f t="shared" si="1982"/>
        <v>7.2203867896789981E-3</v>
      </c>
      <c r="AF1685" s="5">
        <f t="shared" si="1983"/>
        <v>3.6431717266766964E-3</v>
      </c>
      <c r="AG1685" s="5">
        <f t="shared" si="1984"/>
        <v>1.2254837694686753E-3</v>
      </c>
      <c r="AH1685" s="5">
        <f t="shared" si="1985"/>
        <v>5.3107344211579871E-3</v>
      </c>
      <c r="AI1685" s="5">
        <f t="shared" si="1986"/>
        <v>5.7738824155197047E-3</v>
      </c>
      <c r="AJ1685" s="5">
        <f t="shared" si="1987"/>
        <v>3.1387107228926805E-3</v>
      </c>
      <c r="AK1685" s="5">
        <f t="shared" si="1988"/>
        <v>1.1374790009025804E-3</v>
      </c>
      <c r="AL1685" s="5">
        <f t="shared" si="1989"/>
        <v>1.3568107205333184E-5</v>
      </c>
      <c r="AM1685" s="5">
        <f t="shared" si="1990"/>
        <v>1.555803107225094E-3</v>
      </c>
      <c r="AN1685" s="5">
        <f t="shared" si="1991"/>
        <v>1.5700150303915243E-3</v>
      </c>
      <c r="AO1685" s="5">
        <f t="shared" si="1992"/>
        <v>7.9217838819326545E-4</v>
      </c>
      <c r="AP1685" s="5">
        <f t="shared" si="1993"/>
        <v>2.6647158851890533E-4</v>
      </c>
      <c r="AQ1685" s="5">
        <f t="shared" si="1994"/>
        <v>6.7226437137854638E-5</v>
      </c>
      <c r="AR1685" s="5">
        <f t="shared" si="1995"/>
        <v>1.071849365117554E-3</v>
      </c>
      <c r="AS1685" s="5">
        <f t="shared" si="1996"/>
        <v>1.1653251152387266E-3</v>
      </c>
      <c r="AT1685" s="5">
        <f t="shared" si="1997"/>
        <v>6.334764326035759E-4</v>
      </c>
      <c r="AU1685" s="5">
        <f t="shared" si="1998"/>
        <v>2.2957392485955578E-4</v>
      </c>
      <c r="AV1685" s="5">
        <f t="shared" si="1999"/>
        <v>6.2398754234795789E-5</v>
      </c>
      <c r="AW1685" s="5">
        <f t="shared" si="2000"/>
        <v>4.1350359790043993E-7</v>
      </c>
      <c r="AX1685" s="5">
        <f t="shared" si="2001"/>
        <v>2.8191405966468842E-4</v>
      </c>
      <c r="AY1685" s="5">
        <f t="shared" si="2002"/>
        <v>2.8448928331405946E-4</v>
      </c>
      <c r="AZ1685" s="5">
        <f t="shared" si="2003"/>
        <v>1.4354401553581808E-4</v>
      </c>
      <c r="BA1685" s="5">
        <f t="shared" si="2004"/>
        <v>4.8285086304172226E-5</v>
      </c>
      <c r="BB1685" s="5">
        <f t="shared" si="2005"/>
        <v>1.2181540017700703E-5</v>
      </c>
      <c r="BC1685" s="5">
        <f t="shared" si="2006"/>
        <v>2.4585631475202988E-6</v>
      </c>
      <c r="BD1685" s="5">
        <f t="shared" si="2007"/>
        <v>1.8027341267619465E-4</v>
      </c>
      <c r="BE1685" s="5">
        <f t="shared" si="2008"/>
        <v>1.9599501780581365E-4</v>
      </c>
      <c r="BF1685" s="5">
        <f t="shared" si="2009"/>
        <v>1.0654385035052327E-4</v>
      </c>
      <c r="BG1685" s="5">
        <f t="shared" si="2010"/>
        <v>3.8611838792628691E-5</v>
      </c>
      <c r="BH1685" s="5">
        <f t="shared" si="2011"/>
        <v>1.049479221496398E-5</v>
      </c>
      <c r="BI1685" s="5">
        <f t="shared" si="2012"/>
        <v>2.2820081525108895E-6</v>
      </c>
      <c r="BJ1685" s="8">
        <f t="shared" si="2013"/>
        <v>0.37012516075773572</v>
      </c>
      <c r="BK1685" s="8">
        <f t="shared" si="2014"/>
        <v>0.29985057205920607</v>
      </c>
      <c r="BL1685" s="8">
        <f t="shared" si="2015"/>
        <v>0.30903104695496791</v>
      </c>
      <c r="BM1685" s="8">
        <f t="shared" si="2016"/>
        <v>0.34915488439090464</v>
      </c>
      <c r="BN1685" s="8">
        <f t="shared" si="2017"/>
        <v>0.65061846422352376</v>
      </c>
    </row>
    <row r="1686" spans="1:66" x14ac:dyDescent="0.25">
      <c r="A1686" t="s">
        <v>114</v>
      </c>
      <c r="B1686" t="s">
        <v>320</v>
      </c>
      <c r="C1686" t="s">
        <v>109</v>
      </c>
      <c r="D1686" s="7" t="s">
        <v>575</v>
      </c>
      <c r="E1686">
        <f>VLOOKUP(A1686,home!$A$2:$E$405,3,FALSE)</f>
        <v>1.35326086956522</v>
      </c>
      <c r="F1686">
        <f>VLOOKUP(B1686,home!$B$2:$E$405,3,FALSE)</f>
        <v>0.61</v>
      </c>
      <c r="G1686">
        <f>VLOOKUP(C1686,away!$B$2:$E$405,4,FALSE)</f>
        <v>1.25</v>
      </c>
      <c r="H1686">
        <f>VLOOKUP(A1686,away!$A$2:$E$405,3,FALSE)</f>
        <v>1.10869565217391</v>
      </c>
      <c r="I1686">
        <f>VLOOKUP(C1686,away!$B$2:$E$405,3,FALSE)</f>
        <v>0.43</v>
      </c>
      <c r="J1686">
        <f>VLOOKUP(B1686,home!$B$2:$E$405,4,FALSE)</f>
        <v>0.9</v>
      </c>
      <c r="K1686" s="3">
        <f t="shared" si="1962"/>
        <v>1.0318614130434802</v>
      </c>
      <c r="L1686" s="3">
        <f t="shared" si="1963"/>
        <v>0.42906521739130316</v>
      </c>
      <c r="M1686" s="5">
        <f t="shared" si="1964"/>
        <v>0.23202117720288196</v>
      </c>
      <c r="N1686" s="5">
        <f t="shared" si="1965"/>
        <v>0.23941369976457746</v>
      </c>
      <c r="O1686" s="5">
        <f t="shared" si="1966"/>
        <v>9.9552216835940621E-2</v>
      </c>
      <c r="P1686" s="5">
        <f t="shared" si="1967"/>
        <v>0.10272409113594461</v>
      </c>
      <c r="Q1686" s="5">
        <f t="shared" si="1968"/>
        <v>0.12352087927052223</v>
      </c>
      <c r="R1686" s="5">
        <f t="shared" si="1969"/>
        <v>2.1357196779249504E-2</v>
      </c>
      <c r="S1686" s="5">
        <f t="shared" si="1970"/>
        <v>1.1369909232982275E-2</v>
      </c>
      <c r="T1686" s="5">
        <f t="shared" si="1971"/>
        <v>5.2998512916571532E-2</v>
      </c>
      <c r="U1686" s="5">
        <f t="shared" si="1972"/>
        <v>2.2037667247284055E-2</v>
      </c>
      <c r="V1686" s="5">
        <f t="shared" si="1973"/>
        <v>5.5931848134468129E-4</v>
      </c>
      <c r="W1686" s="5">
        <f t="shared" si="1974"/>
        <v>4.2485476341484738E-2</v>
      </c>
      <c r="X1686" s="5">
        <f t="shared" si="1975"/>
        <v>1.8229040142432214E-2</v>
      </c>
      <c r="Y1686" s="5">
        <f t="shared" si="1976"/>
        <v>3.9107235357737349E-3</v>
      </c>
      <c r="Z1686" s="5">
        <f t="shared" si="1977"/>
        <v>3.0545434263191769E-3</v>
      </c>
      <c r="AA1686" s="5">
        <f t="shared" si="1978"/>
        <v>3.1518654960843791E-3</v>
      </c>
      <c r="AB1686" s="5">
        <f t="shared" si="1979"/>
        <v>1.6261441922563089E-3</v>
      </c>
      <c r="AC1686" s="5">
        <f t="shared" si="1980"/>
        <v>1.5476896156721675E-5</v>
      </c>
      <c r="AD1686" s="5">
        <f t="shared" si="1981"/>
        <v>1.0959780912887447E-2</v>
      </c>
      <c r="AE1686" s="5">
        <f t="shared" si="1982"/>
        <v>4.7024607799491065E-3</v>
      </c>
      <c r="AF1686" s="5">
        <f t="shared" si="1983"/>
        <v>1.0088311784114702E-3</v>
      </c>
      <c r="AG1686" s="5">
        <f t="shared" si="1984"/>
        <v>1.4428478962541405E-4</v>
      </c>
      <c r="AH1686" s="5">
        <f t="shared" si="1985"/>
        <v>3.2764958481120332E-4</v>
      </c>
      <c r="AI1686" s="5">
        <f t="shared" si="1986"/>
        <v>3.3808896356639779E-4</v>
      </c>
      <c r="AJ1686" s="5">
        <f t="shared" si="1987"/>
        <v>1.7443047784001449E-4</v>
      </c>
      <c r="AK1686" s="5">
        <f t="shared" si="1988"/>
        <v>5.9996026447282277E-5</v>
      </c>
      <c r="AL1686" s="5">
        <f t="shared" si="1989"/>
        <v>2.7408706575338968E-7</v>
      </c>
      <c r="AM1686" s="5">
        <f t="shared" si="1990"/>
        <v>2.2617950038838009E-3</v>
      </c>
      <c r="AN1686" s="5">
        <f t="shared" si="1991"/>
        <v>9.7045756503596646E-4</v>
      </c>
      <c r="AO1686" s="5">
        <f t="shared" si="1992"/>
        <v>2.0819479305559581E-4</v>
      </c>
      <c r="AP1686" s="5">
        <f t="shared" si="1993"/>
        <v>2.9776381380712209E-5</v>
      </c>
      <c r="AQ1686" s="5">
        <f t="shared" si="1994"/>
        <v>3.1940023875604077E-6</v>
      </c>
      <c r="AR1686" s="5">
        <f t="shared" si="1995"/>
        <v>2.811660806703785E-5</v>
      </c>
      <c r="AS1686" s="5">
        <f t="shared" si="1996"/>
        <v>2.9012442930043387E-5</v>
      </c>
      <c r="AT1686" s="5">
        <f t="shared" si="1997"/>
        <v>1.4968410178818951E-5</v>
      </c>
      <c r="AU1686" s="5">
        <f t="shared" si="1998"/>
        <v>5.1484416260435118E-6</v>
      </c>
      <c r="AV1686" s="5">
        <f t="shared" si="1999"/>
        <v>1.3281195628052828E-6</v>
      </c>
      <c r="AW1686" s="5">
        <f t="shared" si="2000"/>
        <v>3.3707824361671514E-9</v>
      </c>
      <c r="AX1686" s="5">
        <f t="shared" si="2001"/>
        <v>3.8897649812037028E-4</v>
      </c>
      <c r="AY1686" s="5">
        <f t="shared" si="2002"/>
        <v>1.6689628572612449E-4</v>
      </c>
      <c r="AZ1686" s="5">
        <f t="shared" si="2003"/>
        <v>3.5804695558440324E-5</v>
      </c>
      <c r="BA1686" s="5">
        <f t="shared" si="2004"/>
        <v>5.1208498278038764E-6</v>
      </c>
      <c r="BB1686" s="5">
        <f t="shared" si="2005"/>
        <v>5.4929463614872173E-7</v>
      </c>
      <c r="BC1686" s="5">
        <f t="shared" si="2006"/>
        <v>4.7136644494205641E-8</v>
      </c>
      <c r="BD1686" s="5">
        <f t="shared" si="2007"/>
        <v>2.0106430920982765E-6</v>
      </c>
      <c r="BE1686" s="5">
        <f t="shared" si="2008"/>
        <v>2.0747050221386398E-6</v>
      </c>
      <c r="BF1686" s="5">
        <f t="shared" si="2009"/>
        <v>1.070404027896191E-6</v>
      </c>
      <c r="BG1686" s="5">
        <f t="shared" si="2010"/>
        <v>3.6816953758413219E-7</v>
      </c>
      <c r="BH1686" s="5">
        <f t="shared" si="2011"/>
        <v>9.4974984822781822E-8</v>
      </c>
      <c r="BI1686" s="5">
        <f t="shared" si="2012"/>
        <v>1.9600204408603753E-8</v>
      </c>
      <c r="BJ1686" s="8">
        <f t="shared" si="2013"/>
        <v>0.50144450213849234</v>
      </c>
      <c r="BK1686" s="8">
        <f t="shared" si="2014"/>
        <v>0.3468571433221021</v>
      </c>
      <c r="BL1686" s="8">
        <f t="shared" si="2015"/>
        <v>0.14870946812271349</v>
      </c>
      <c r="BM1686" s="8">
        <f t="shared" si="2016"/>
        <v>0.18130950310556704</v>
      </c>
      <c r="BN1686" s="8">
        <f t="shared" si="2017"/>
        <v>0.81858926098911644</v>
      </c>
    </row>
    <row r="1687" spans="1:66" x14ac:dyDescent="0.25">
      <c r="A1687" t="s">
        <v>114</v>
      </c>
      <c r="B1687" t="s">
        <v>120</v>
      </c>
      <c r="C1687" t="s">
        <v>132</v>
      </c>
      <c r="D1687" s="7" t="s">
        <v>575</v>
      </c>
      <c r="E1687">
        <f>VLOOKUP(A1687,home!$A$2:$E$405,3,FALSE)</f>
        <v>1.35326086956522</v>
      </c>
      <c r="F1687">
        <f>VLOOKUP(B1687,home!$B$2:$E$405,3,FALSE)</f>
        <v>0.9</v>
      </c>
      <c r="G1687">
        <f>VLOOKUP(C1687,away!$B$2:$E$405,4,FALSE)</f>
        <v>1.22</v>
      </c>
      <c r="H1687">
        <f>VLOOKUP(A1687,away!$A$2:$E$405,3,FALSE)</f>
        <v>1.10869565217391</v>
      </c>
      <c r="I1687">
        <f>VLOOKUP(C1687,away!$B$2:$E$405,3,FALSE)</f>
        <v>0.51</v>
      </c>
      <c r="J1687">
        <f>VLOOKUP(B1687,home!$B$2:$E$405,4,FALSE)</f>
        <v>1.1399999999999999</v>
      </c>
      <c r="K1687" s="3">
        <f t="shared" si="1962"/>
        <v>1.4858804347826113</v>
      </c>
      <c r="L1687" s="3">
        <f t="shared" si="1963"/>
        <v>0.64459565217391113</v>
      </c>
      <c r="M1687" s="5">
        <f t="shared" si="1964"/>
        <v>0.11878073043247969</v>
      </c>
      <c r="N1687" s="5">
        <f t="shared" si="1965"/>
        <v>0.17649396337880904</v>
      </c>
      <c r="O1687" s="5">
        <f t="shared" si="1966"/>
        <v>7.6565542398817771E-2</v>
      </c>
      <c r="P1687" s="5">
        <f t="shared" si="1967"/>
        <v>0.11376724142892179</v>
      </c>
      <c r="Q1687" s="5">
        <f t="shared" si="1968"/>
        <v>0.13112446352090557</v>
      </c>
      <c r="R1687" s="5">
        <f t="shared" si="1969"/>
        <v>2.467690786830759E-2</v>
      </c>
      <c r="S1687" s="5">
        <f t="shared" si="1970"/>
        <v>2.7241340357188577E-2</v>
      </c>
      <c r="T1687" s="5">
        <f t="shared" si="1971"/>
        <v>8.4522259079212333E-2</v>
      </c>
      <c r="U1687" s="5">
        <f t="shared" si="1972"/>
        <v>3.6666934592451322E-2</v>
      </c>
      <c r="V1687" s="5">
        <f t="shared" si="1973"/>
        <v>2.8990599681536855E-3</v>
      </c>
      <c r="W1687" s="5">
        <f t="shared" si="1974"/>
        <v>6.4945091622359938E-2</v>
      </c>
      <c r="X1687" s="5">
        <f t="shared" si="1975"/>
        <v>4.1863323689809509E-2</v>
      </c>
      <c r="Y1687" s="5">
        <f t="shared" si="1976"/>
        <v>1.3492458218000153E-2</v>
      </c>
      <c r="Z1687" s="5">
        <f t="shared" si="1977"/>
        <v>5.3022091736690839E-3</v>
      </c>
      <c r="AA1687" s="5">
        <f t="shared" si="1978"/>
        <v>7.8784488722797672E-3</v>
      </c>
      <c r="AB1687" s="5">
        <f t="shared" si="1979"/>
        <v>5.8532165178778192E-3</v>
      </c>
      <c r="AC1687" s="5">
        <f t="shared" si="1980"/>
        <v>1.7354354011852222E-4</v>
      </c>
      <c r="AD1687" s="5">
        <f t="shared" si="1981"/>
        <v>2.4125160244207172E-2</v>
      </c>
      <c r="AE1687" s="5">
        <f t="shared" si="1982"/>
        <v>1.5550973401414833E-2</v>
      </c>
      <c r="AF1687" s="5">
        <f t="shared" si="1983"/>
        <v>5.0120449208120692E-3</v>
      </c>
      <c r="AG1687" s="5">
        <f t="shared" si="1984"/>
        <v>1.076914121485265E-3</v>
      </c>
      <c r="AH1687" s="5">
        <f t="shared" si="1985"/>
        <v>8.5444524506592926E-4</v>
      </c>
      <c r="AI1687" s="5">
        <f t="shared" si="1986"/>
        <v>1.2696034722364977E-3</v>
      </c>
      <c r="AJ1687" s="5">
        <f t="shared" si="1987"/>
        <v>9.4323947966414045E-4</v>
      </c>
      <c r="AK1687" s="5">
        <f t="shared" si="1988"/>
        <v>4.6718036271582567E-4</v>
      </c>
      <c r="AL1687" s="5">
        <f t="shared" si="1989"/>
        <v>6.6487450465096594E-6</v>
      </c>
      <c r="AM1687" s="5">
        <f t="shared" si="1990"/>
        <v>7.1694207185725471E-3</v>
      </c>
      <c r="AN1687" s="5">
        <f t="shared" si="1991"/>
        <v>4.6213774237974211E-3</v>
      </c>
      <c r="AO1687" s="5">
        <f t="shared" si="1992"/>
        <v>1.4894598972172437E-3</v>
      </c>
      <c r="AP1687" s="5">
        <f t="shared" si="1993"/>
        <v>3.2003312461121203E-4</v>
      </c>
      <c r="AQ1687" s="5">
        <f t="shared" si="1994"/>
        <v>5.1572990169004684E-5</v>
      </c>
      <c r="AR1687" s="5">
        <f t="shared" si="1995"/>
        <v>1.1015433799803405E-4</v>
      </c>
      <c r="AS1687" s="5">
        <f t="shared" si="1996"/>
        <v>1.6367617563770953E-4</v>
      </c>
      <c r="AT1687" s="5">
        <f t="shared" si="1997"/>
        <v>1.2160161351005748E-4</v>
      </c>
      <c r="AU1687" s="5">
        <f t="shared" si="1998"/>
        <v>6.0228486117530425E-5</v>
      </c>
      <c r="AV1687" s="5">
        <f t="shared" si="1999"/>
        <v>2.237308228465364E-5</v>
      </c>
      <c r="AW1687" s="5">
        <f t="shared" si="2000"/>
        <v>1.7689209075306989E-7</v>
      </c>
      <c r="AX1687" s="5">
        <f t="shared" si="2001"/>
        <v>1.7754836624086741E-3</v>
      </c>
      <c r="AY1687" s="5">
        <f t="shared" si="2002"/>
        <v>1.1444690492944435E-3</v>
      </c>
      <c r="AZ1687" s="5">
        <f t="shared" si="2003"/>
        <v>3.688598866114039E-4</v>
      </c>
      <c r="BA1687" s="5">
        <f t="shared" si="2004"/>
        <v>7.9255159723690951E-5</v>
      </c>
      <c r="BB1687" s="5">
        <f t="shared" si="2005"/>
        <v>1.2771882842560013E-5</v>
      </c>
      <c r="BC1687" s="5">
        <f t="shared" si="2006"/>
        <v>1.6465400300777523E-6</v>
      </c>
      <c r="BD1687" s="5">
        <f t="shared" si="2007"/>
        <v>1.1834167890271359E-5</v>
      </c>
      <c r="BE1687" s="5">
        <f t="shared" si="2008"/>
        <v>1.7584158530086824E-5</v>
      </c>
      <c r="BF1687" s="5">
        <f t="shared" si="2009"/>
        <v>1.3063978560985891E-5</v>
      </c>
      <c r="BG1687" s="5">
        <f t="shared" si="2010"/>
        <v>6.4705033813961425E-6</v>
      </c>
      <c r="BH1687" s="5">
        <f t="shared" si="2011"/>
        <v>2.4035985944028136E-6</v>
      </c>
      <c r="BI1687" s="5">
        <f t="shared" si="2012"/>
        <v>7.1429202489882537E-7</v>
      </c>
      <c r="BJ1687" s="8">
        <f t="shared" si="2013"/>
        <v>0.57524100253229427</v>
      </c>
      <c r="BK1687" s="8">
        <f t="shared" si="2014"/>
        <v>0.2640130335212032</v>
      </c>
      <c r="BL1687" s="8">
        <f t="shared" si="2015"/>
        <v>0.15570562320394668</v>
      </c>
      <c r="BM1687" s="8">
        <f t="shared" si="2016"/>
        <v>0.35770872724566799</v>
      </c>
      <c r="BN1687" s="8">
        <f t="shared" si="2017"/>
        <v>0.64140884902824147</v>
      </c>
    </row>
    <row r="1688" spans="1:66" x14ac:dyDescent="0.25">
      <c r="A1688" t="s">
        <v>114</v>
      </c>
      <c r="B1688" t="s">
        <v>95</v>
      </c>
      <c r="C1688" t="s">
        <v>379</v>
      </c>
      <c r="D1688" s="7" t="s">
        <v>575</v>
      </c>
      <c r="E1688">
        <f>VLOOKUP(A1688,home!$A$2:$E$405,3,FALSE)</f>
        <v>1.35326086956522</v>
      </c>
      <c r="F1688">
        <f>VLOOKUP(B1688,home!$B$2:$E$405,3,FALSE)</f>
        <v>0.38</v>
      </c>
      <c r="G1688">
        <f>VLOOKUP(C1688,away!$B$2:$E$405,4,FALSE)</f>
        <v>1.06</v>
      </c>
      <c r="H1688">
        <f>VLOOKUP(A1688,away!$A$2:$E$405,3,FALSE)</f>
        <v>1.10869565217391</v>
      </c>
      <c r="I1688">
        <f>VLOOKUP(C1688,away!$B$2:$E$405,3,FALSE)</f>
        <v>1</v>
      </c>
      <c r="J1688">
        <f>VLOOKUP(B1688,home!$B$2:$E$405,4,FALSE)</f>
        <v>1.31</v>
      </c>
      <c r="K1688" s="3">
        <f t="shared" si="1962"/>
        <v>0.54509347826087073</v>
      </c>
      <c r="L1688" s="3">
        <f t="shared" si="1963"/>
        <v>1.452391304347822</v>
      </c>
      <c r="M1688" s="5">
        <f t="shared" si="1964"/>
        <v>0.13567610934085814</v>
      </c>
      <c r="N1688" s="5">
        <f t="shared" si="1965"/>
        <v>7.3956162357510569E-2</v>
      </c>
      <c r="O1688" s="5">
        <f t="shared" si="1966"/>
        <v>0.19705480141440665</v>
      </c>
      <c r="P1688" s="5">
        <f t="shared" si="1967"/>
        <v>0.10741328711098407</v>
      </c>
      <c r="Q1688" s="5">
        <f t="shared" si="1968"/>
        <v>2.0156510889140559E-2</v>
      </c>
      <c r="R1688" s="5">
        <f t="shared" si="1969"/>
        <v>0.14310034002713559</v>
      </c>
      <c r="S1688" s="5">
        <f t="shared" si="1970"/>
        <v>2.1259480213647701E-2</v>
      </c>
      <c r="T1688" s="5">
        <f t="shared" si="1971"/>
        <v>2.9275141141379933E-2</v>
      </c>
      <c r="U1688" s="5">
        <f t="shared" si="1972"/>
        <v>7.8003062085704636E-2</v>
      </c>
      <c r="V1688" s="5">
        <f t="shared" si="1973"/>
        <v>1.8700996915151462E-3</v>
      </c>
      <c r="W1688" s="5">
        <f t="shared" si="1974"/>
        <v>3.6623942100549147E-3</v>
      </c>
      <c r="X1688" s="5">
        <f t="shared" si="1975"/>
        <v>5.3192295037775691E-3</v>
      </c>
      <c r="Y1688" s="5">
        <f t="shared" si="1976"/>
        <v>3.8628013385584616E-3</v>
      </c>
      <c r="Z1688" s="5">
        <f t="shared" si="1977"/>
        <v>6.9279229834876124E-2</v>
      </c>
      <c r="AA1688" s="5">
        <f t="shared" si="1978"/>
        <v>3.7763656361926912E-2</v>
      </c>
      <c r="AB1688" s="5">
        <f t="shared" si="1979"/>
        <v>1.0292361399085502E-2</v>
      </c>
      <c r="AC1688" s="5">
        <f t="shared" si="1980"/>
        <v>9.2533587926221585E-5</v>
      </c>
      <c r="AD1688" s="5">
        <f t="shared" si="1981"/>
        <v>4.9908679968032688E-4</v>
      </c>
      <c r="AE1688" s="5">
        <f t="shared" si="1982"/>
        <v>7.2486932797049001E-4</v>
      </c>
      <c r="AF1688" s="5">
        <f t="shared" si="1983"/>
        <v>5.2639695436639477E-4</v>
      </c>
      <c r="AG1688" s="5">
        <f t="shared" si="1984"/>
        <v>2.5484478638564307E-4</v>
      </c>
      <c r="AH1688" s="5">
        <f t="shared" si="1985"/>
        <v>2.5155137746022078E-2</v>
      </c>
      <c r="AI1688" s="5">
        <f t="shared" si="1986"/>
        <v>1.3711901530110492E-2</v>
      </c>
      <c r="AJ1688" s="5">
        <f t="shared" si="1987"/>
        <v>3.7371340493092425E-3</v>
      </c>
      <c r="AK1688" s="5">
        <f t="shared" si="1988"/>
        <v>6.790291325550359E-4</v>
      </c>
      <c r="AL1688" s="5">
        <f t="shared" si="1989"/>
        <v>2.9303130508727051E-6</v>
      </c>
      <c r="AM1688" s="5">
        <f t="shared" si="1990"/>
        <v>5.440979191836718E-5</v>
      </c>
      <c r="AN1688" s="5">
        <f t="shared" si="1991"/>
        <v>7.9024308653610897E-5</v>
      </c>
      <c r="AO1688" s="5">
        <f t="shared" si="1992"/>
        <v>5.7387109360301418E-5</v>
      </c>
      <c r="AP1688" s="5">
        <f t="shared" si="1993"/>
        <v>2.7782846205519768E-5</v>
      </c>
      <c r="AQ1688" s="5">
        <f t="shared" si="1994"/>
        <v>1.0087891059732451E-5</v>
      </c>
      <c r="AR1688" s="5">
        <f t="shared" si="1995"/>
        <v>7.3070206643988164E-3</v>
      </c>
      <c r="AS1688" s="5">
        <f t="shared" si="1996"/>
        <v>3.9830093096812095E-3</v>
      </c>
      <c r="AT1688" s="5">
        <f t="shared" si="1997"/>
        <v>1.0855561992797801E-3</v>
      </c>
      <c r="AU1688" s="5">
        <f t="shared" si="1998"/>
        <v>1.9724320150435543E-4</v>
      </c>
      <c r="AV1688" s="5">
        <f t="shared" si="1999"/>
        <v>2.6878995692829726E-5</v>
      </c>
      <c r="AW1688" s="5">
        <f t="shared" si="2000"/>
        <v>6.4441574739935788E-8</v>
      </c>
      <c r="AX1688" s="5">
        <f t="shared" si="2001"/>
        <v>4.9430704547054945E-6</v>
      </c>
      <c r="AY1688" s="5">
        <f t="shared" si="2002"/>
        <v>7.1792725451928947E-6</v>
      </c>
      <c r="AZ1688" s="5">
        <f t="shared" si="2003"/>
        <v>5.2135565080906094E-6</v>
      </c>
      <c r="BA1688" s="5">
        <f t="shared" si="2004"/>
        <v>2.5240413790255996E-6</v>
      </c>
      <c r="BB1688" s="5">
        <f t="shared" si="2005"/>
        <v>9.1647393767771671E-7</v>
      </c>
      <c r="BC1688" s="5">
        <f t="shared" si="2006"/>
        <v>2.6621575554890431E-7</v>
      </c>
      <c r="BD1688" s="5">
        <f t="shared" si="2007"/>
        <v>1.7687755456104507E-3</v>
      </c>
      <c r="BE1688" s="5">
        <f t="shared" si="2008"/>
        <v>9.6414801441956988E-4</v>
      </c>
      <c r="BF1688" s="5">
        <f t="shared" si="2009"/>
        <v>2.6277539736913779E-4</v>
      </c>
      <c r="BG1688" s="5">
        <f t="shared" si="2010"/>
        <v>4.7745718451108594E-5</v>
      </c>
      <c r="BH1688" s="5">
        <f t="shared" si="2011"/>
        <v>6.506469935644754E-6</v>
      </c>
      <c r="BI1688" s="5">
        <f t="shared" si="2012"/>
        <v>7.0932686568407691E-7</v>
      </c>
      <c r="BJ1688" s="8">
        <f t="shared" si="2013"/>
        <v>0.13848717188660267</v>
      </c>
      <c r="BK1688" s="8">
        <f t="shared" si="2014"/>
        <v>0.2663216195305273</v>
      </c>
      <c r="BL1688" s="8">
        <f t="shared" si="2015"/>
        <v>0.52514779258946476</v>
      </c>
      <c r="BM1688" s="8">
        <f t="shared" si="2016"/>
        <v>0.32187148787046477</v>
      </c>
      <c r="BN1688" s="8">
        <f t="shared" si="2017"/>
        <v>0.67735721114003555</v>
      </c>
    </row>
    <row r="1689" spans="1:66" x14ac:dyDescent="0.25">
      <c r="A1689" t="s">
        <v>114</v>
      </c>
      <c r="B1689" t="s">
        <v>128</v>
      </c>
      <c r="C1689" t="s">
        <v>130</v>
      </c>
      <c r="D1689" s="7" t="s">
        <v>575</v>
      </c>
      <c r="E1689">
        <f>VLOOKUP(A1689,home!$A$2:$E$405,3,FALSE)</f>
        <v>1.35326086956522</v>
      </c>
      <c r="F1689">
        <f>VLOOKUP(B1689,home!$B$2:$E$405,3,FALSE)</f>
        <v>1.1599999999999999</v>
      </c>
      <c r="G1689">
        <f>VLOOKUP(C1689,away!$B$2:$E$405,4,FALSE)</f>
        <v>0.87</v>
      </c>
      <c r="H1689">
        <f>VLOOKUP(A1689,away!$A$2:$E$405,3,FALSE)</f>
        <v>1.10869565217391</v>
      </c>
      <c r="I1689">
        <f>VLOOKUP(C1689,away!$B$2:$E$405,3,FALSE)</f>
        <v>0.87</v>
      </c>
      <c r="J1689">
        <f>VLOOKUP(B1689,home!$B$2:$E$405,4,FALSE)</f>
        <v>0.86</v>
      </c>
      <c r="K1689" s="3">
        <f t="shared" si="1962"/>
        <v>1.3657108695652198</v>
      </c>
      <c r="L1689" s="3">
        <f t="shared" si="1963"/>
        <v>0.82952608695651942</v>
      </c>
      <c r="M1689" s="5">
        <f t="shared" si="1964"/>
        <v>0.11133217749356775</v>
      </c>
      <c r="N1689" s="5">
        <f t="shared" si="1965"/>
        <v>0.15204756493532981</v>
      </c>
      <c r="O1689" s="5">
        <f t="shared" si="1966"/>
        <v>9.2352945548587917E-2</v>
      </c>
      <c r="P1689" s="5">
        <f t="shared" si="1967"/>
        <v>0.12612742157207144</v>
      </c>
      <c r="Q1689" s="5">
        <f t="shared" si="1968"/>
        <v>0.10382650606155176</v>
      </c>
      <c r="R1689" s="5">
        <f t="shared" si="1969"/>
        <v>3.830458876991432E-2</v>
      </c>
      <c r="S1689" s="5">
        <f t="shared" si="1970"/>
        <v>3.5722211741834757E-2</v>
      </c>
      <c r="T1689" s="5">
        <f t="shared" si="1971"/>
        <v>8.6126795295606379E-2</v>
      </c>
      <c r="U1689" s="5">
        <f t="shared" si="1972"/>
        <v>5.231299323729785E-2</v>
      </c>
      <c r="V1689" s="5">
        <f t="shared" si="1973"/>
        <v>4.4966040279769501E-3</v>
      </c>
      <c r="W1689" s="5">
        <f t="shared" si="1974"/>
        <v>4.7265662625746822E-2</v>
      </c>
      <c r="X1689" s="5">
        <f t="shared" si="1975"/>
        <v>3.9208100165342763E-2</v>
      </c>
      <c r="Y1689" s="5">
        <f t="shared" si="1976"/>
        <v>1.6262070953578022E-2</v>
      </c>
      <c r="Z1689" s="5">
        <f t="shared" si="1977"/>
        <v>1.0591551878261888E-2</v>
      </c>
      <c r="AA1689" s="5">
        <f t="shared" si="1978"/>
        <v>1.4464997525706182E-2</v>
      </c>
      <c r="AB1689" s="5">
        <f t="shared" si="1979"/>
        <v>9.8775021745454716E-3</v>
      </c>
      <c r="AC1689" s="5">
        <f t="shared" si="1980"/>
        <v>3.18385643669869E-4</v>
      </c>
      <c r="AD1689" s="5">
        <f t="shared" si="1981"/>
        <v>1.6137807301296238E-2</v>
      </c>
      <c r="AE1689" s="5">
        <f t="shared" si="1982"/>
        <v>1.3386732142702615E-2</v>
      </c>
      <c r="AF1689" s="5">
        <f t="shared" si="1983"/>
        <v>5.5523217657355815E-3</v>
      </c>
      <c r="AG1689" s="5">
        <f t="shared" si="1984"/>
        <v>1.5352652492847164E-3</v>
      </c>
      <c r="AH1689" s="5">
        <f t="shared" si="1985"/>
        <v>2.1964921460928891E-3</v>
      </c>
      <c r="AI1689" s="5">
        <f t="shared" si="1986"/>
        <v>2.9997731988336959E-3</v>
      </c>
      <c r="AJ1689" s="5">
        <f t="shared" si="1987"/>
        <v>2.0484114319388042E-3</v>
      </c>
      <c r="AK1689" s="5">
        <f t="shared" si="1988"/>
        <v>9.3251258598016059E-4</v>
      </c>
      <c r="AL1689" s="5">
        <f t="shared" si="1989"/>
        <v>1.442787205126388E-5</v>
      </c>
      <c r="AM1689" s="5">
        <f t="shared" si="1990"/>
        <v>4.4079157684658475E-3</v>
      </c>
      <c r="AN1689" s="5">
        <f t="shared" si="1991"/>
        <v>3.6564811190494136E-3</v>
      </c>
      <c r="AO1689" s="5">
        <f t="shared" si="1992"/>
        <v>1.5165732373577274E-3</v>
      </c>
      <c r="AP1689" s="5">
        <f t="shared" si="1993"/>
        <v>4.1934568772277879E-4</v>
      </c>
      <c r="AQ1689" s="5">
        <f t="shared" si="1994"/>
        <v>8.6964546854691795E-5</v>
      </c>
      <c r="AR1689" s="5">
        <f t="shared" si="1995"/>
        <v>3.6440950699583247E-4</v>
      </c>
      <c r="AS1689" s="5">
        <f t="shared" si="1996"/>
        <v>4.9767802467711158E-4</v>
      </c>
      <c r="AT1689" s="5">
        <f t="shared" si="1997"/>
        <v>3.3984214392263946E-4</v>
      </c>
      <c r="AU1689" s="5">
        <f t="shared" si="1998"/>
        <v>1.5470870329716555E-4</v>
      </c>
      <c r="AV1689" s="5">
        <f t="shared" si="1999"/>
        <v>5.2821839427319851E-5</v>
      </c>
      <c r="AW1689" s="5">
        <f t="shared" si="2000"/>
        <v>4.540342298071623E-7</v>
      </c>
      <c r="AX1689" s="5">
        <f t="shared" si="2001"/>
        <v>1.0033230795202905E-3</v>
      </c>
      <c r="AY1689" s="5">
        <f t="shared" si="2002"/>
        <v>8.3228266810763123E-4</v>
      </c>
      <c r="AZ1689" s="5">
        <f t="shared" si="2003"/>
        <v>3.4520009245852742E-4</v>
      </c>
      <c r="BA1689" s="5">
        <f t="shared" si="2004"/>
        <v>9.5450827304716991E-5</v>
      </c>
      <c r="BB1689" s="5">
        <f t="shared" si="2005"/>
        <v>1.9794737817711092E-5</v>
      </c>
      <c r="BC1689" s="5">
        <f t="shared" si="2006"/>
        <v>3.2840502808512242E-6</v>
      </c>
      <c r="BD1689" s="5">
        <f t="shared" si="2007"/>
        <v>5.0381198731334534E-5</v>
      </c>
      <c r="BE1689" s="5">
        <f t="shared" si="2008"/>
        <v>6.8806150729109049E-5</v>
      </c>
      <c r="BF1689" s="5">
        <f t="shared" si="2009"/>
        <v>4.6984653971843553E-5</v>
      </c>
      <c r="BG1689" s="5">
        <f t="shared" si="2010"/>
        <v>2.1389150877369146E-5</v>
      </c>
      <c r="BH1689" s="5">
        <f t="shared" si="2011"/>
        <v>7.3028489609983693E-6</v>
      </c>
      <c r="BI1689" s="5">
        <f t="shared" si="2012"/>
        <v>1.9947160409657089E-6</v>
      </c>
      <c r="BJ1689" s="8">
        <f t="shared" si="2013"/>
        <v>0.49373544231111482</v>
      </c>
      <c r="BK1689" s="8">
        <f t="shared" si="2014"/>
        <v>0.27884351101927968</v>
      </c>
      <c r="BL1689" s="8">
        <f t="shared" si="2015"/>
        <v>0.21709653555652897</v>
      </c>
      <c r="BM1689" s="8">
        <f t="shared" si="2016"/>
        <v>0.37544400775028453</v>
      </c>
      <c r="BN1689" s="8">
        <f t="shared" si="2017"/>
        <v>0.62399120438102296</v>
      </c>
    </row>
    <row r="1690" spans="1:66" x14ac:dyDescent="0.25">
      <c r="A1690" t="s">
        <v>114</v>
      </c>
      <c r="B1690" t="s">
        <v>110</v>
      </c>
      <c r="C1690" t="s">
        <v>113</v>
      </c>
      <c r="D1690" s="7" t="s">
        <v>575</v>
      </c>
      <c r="E1690">
        <f>VLOOKUP(A1690,home!$A$2:$E$405,3,FALSE)</f>
        <v>1.35326086956522</v>
      </c>
      <c r="F1690">
        <f>VLOOKUP(B1690,home!$B$2:$E$405,3,FALSE)</f>
        <v>0.9</v>
      </c>
      <c r="G1690">
        <f>VLOOKUP(C1690,away!$B$2:$E$405,4,FALSE)</f>
        <v>1.45</v>
      </c>
      <c r="H1690">
        <f>VLOOKUP(A1690,away!$A$2:$E$405,3,FALSE)</f>
        <v>1.10869565217391</v>
      </c>
      <c r="I1690">
        <f>VLOOKUP(C1690,away!$B$2:$E$405,3,FALSE)</f>
        <v>0.49</v>
      </c>
      <c r="J1690">
        <f>VLOOKUP(B1690,home!$B$2:$E$405,4,FALSE)</f>
        <v>0.9</v>
      </c>
      <c r="K1690" s="3">
        <f t="shared" si="1962"/>
        <v>1.766005434782612</v>
      </c>
      <c r="L1690" s="3">
        <f t="shared" si="1963"/>
        <v>0.48893478260869433</v>
      </c>
      <c r="M1690" s="5">
        <f t="shared" si="1964"/>
        <v>0.10487981353772508</v>
      </c>
      <c r="N1690" s="5">
        <f t="shared" si="1965"/>
        <v>0.18521832070660943</v>
      </c>
      <c r="O1690" s="5">
        <f t="shared" si="1966"/>
        <v>5.1279388832108017E-2</v>
      </c>
      <c r="P1690" s="5">
        <f t="shared" si="1967"/>
        <v>9.0559679369833515E-2</v>
      </c>
      <c r="Q1690" s="5">
        <f t="shared" si="1968"/>
        <v>0.16354828049459055</v>
      </c>
      <c r="R1690" s="5">
        <f t="shared" si="1969"/>
        <v>1.2536138415466719E-2</v>
      </c>
      <c r="S1690" s="5">
        <f t="shared" si="1970"/>
        <v>1.9548698769895189E-2</v>
      </c>
      <c r="T1690" s="5">
        <f t="shared" si="1971"/>
        <v>7.9964442969648414E-2</v>
      </c>
      <c r="U1690" s="5">
        <f t="shared" si="1972"/>
        <v>2.2138888572901302E-2</v>
      </c>
      <c r="V1690" s="5">
        <f t="shared" si="1973"/>
        <v>1.8755053819160192E-3</v>
      </c>
      <c r="W1690" s="5">
        <f t="shared" si="1974"/>
        <v>9.6275717400932659E-2</v>
      </c>
      <c r="X1690" s="5">
        <f t="shared" si="1975"/>
        <v>4.707254695792111E-2</v>
      </c>
      <c r="Y1690" s="5">
        <f t="shared" si="1976"/>
        <v>1.1507702756854355E-2</v>
      </c>
      <c r="Z1690" s="5">
        <f t="shared" si="1977"/>
        <v>2.0431180369729078E-3</v>
      </c>
      <c r="AA1690" s="5">
        <f t="shared" si="1978"/>
        <v>3.6081575571965362E-3</v>
      </c>
      <c r="AB1690" s="5">
        <f t="shared" si="1979"/>
        <v>3.1860129277805189E-3</v>
      </c>
      <c r="AC1690" s="5">
        <f t="shared" si="1980"/>
        <v>1.0121416619272661E-4</v>
      </c>
      <c r="AD1690" s="5">
        <f t="shared" si="1981"/>
        <v>4.2505860041910482E-2</v>
      </c>
      <c r="AE1690" s="5">
        <f t="shared" si="1982"/>
        <v>2.0782593439187088E-2</v>
      </c>
      <c r="AF1690" s="5">
        <f t="shared" si="1983"/>
        <v>5.0806664026169079E-3</v>
      </c>
      <c r="AG1690" s="5">
        <f t="shared" si="1984"/>
        <v>8.2803817435693179E-4</v>
      </c>
      <c r="AH1690" s="5">
        <f t="shared" si="1985"/>
        <v>2.4973786831281264E-4</v>
      </c>
      <c r="AI1690" s="5">
        <f t="shared" si="1986"/>
        <v>4.4103843271145135E-4</v>
      </c>
      <c r="AJ1690" s="5">
        <f t="shared" si="1987"/>
        <v>3.8943813455821427E-4</v>
      </c>
      <c r="AK1690" s="5">
        <f t="shared" si="1988"/>
        <v>2.2924995404713619E-4</v>
      </c>
      <c r="AL1690" s="5">
        <f t="shared" si="1989"/>
        <v>3.495781363036615E-6</v>
      </c>
      <c r="AM1690" s="5">
        <f t="shared" si="1990"/>
        <v>1.5013115968824596E-2</v>
      </c>
      <c r="AN1690" s="5">
        <f t="shared" si="1991"/>
        <v>7.3404345924963713E-3</v>
      </c>
      <c r="AO1690" s="5">
        <f t="shared" si="1992"/>
        <v>1.7944968958677765E-3</v>
      </c>
      <c r="AP1690" s="5">
        <f t="shared" si="1993"/>
        <v>2.9246398322436273E-4</v>
      </c>
      <c r="AQ1690" s="5">
        <f t="shared" si="1994"/>
        <v>3.5748953514669142E-5</v>
      </c>
      <c r="AR1690" s="5">
        <f t="shared" si="1995"/>
        <v>2.4421106070536752E-5</v>
      </c>
      <c r="AS1690" s="5">
        <f t="shared" si="1996"/>
        <v>4.3127806043970538E-5</v>
      </c>
      <c r="AT1690" s="5">
        <f t="shared" si="1997"/>
        <v>3.8081969931951186E-5</v>
      </c>
      <c r="AU1690" s="5">
        <f t="shared" si="1998"/>
        <v>2.2417655289017936E-5</v>
      </c>
      <c r="AV1690" s="5">
        <f t="shared" si="1999"/>
        <v>9.8974252688722077E-6</v>
      </c>
      <c r="AW1690" s="5">
        <f t="shared" si="2000"/>
        <v>8.3846460032337557E-8</v>
      </c>
      <c r="AX1690" s="5">
        <f t="shared" si="2001"/>
        <v>4.4188740656609781E-3</v>
      </c>
      <c r="AY1690" s="5">
        <f t="shared" si="2002"/>
        <v>2.160541230669148E-3</v>
      </c>
      <c r="AZ1690" s="5">
        <f t="shared" si="2003"/>
        <v>5.2818187846717028E-4</v>
      </c>
      <c r="BA1690" s="5">
        <f t="shared" si="2004"/>
        <v>8.6082163975399265E-5</v>
      </c>
      <c r="BB1690" s="5">
        <f t="shared" si="2005"/>
        <v>1.052214103244945E-5</v>
      </c>
      <c r="BC1690" s="5">
        <f t="shared" si="2006"/>
        <v>1.0289281476557388E-6</v>
      </c>
      <c r="BD1690" s="5">
        <f t="shared" si="2007"/>
        <v>1.9900546979436262E-6</v>
      </c>
      <c r="BE1690" s="5">
        <f t="shared" si="2008"/>
        <v>3.5144474120831128E-6</v>
      </c>
      <c r="BF1690" s="5">
        <f t="shared" si="2009"/>
        <v>3.1032666149982324E-6</v>
      </c>
      <c r="BG1690" s="5">
        <f t="shared" si="2010"/>
        <v>1.8267952358887726E-6</v>
      </c>
      <c r="BH1690" s="5">
        <f t="shared" si="2011"/>
        <v>8.0653257870363878E-7</v>
      </c>
      <c r="BI1690" s="5">
        <f t="shared" si="2012"/>
        <v>2.8486818346397221E-7</v>
      </c>
      <c r="BJ1690" s="8">
        <f t="shared" si="2013"/>
        <v>0.68446566014650845</v>
      </c>
      <c r="BK1690" s="8">
        <f t="shared" si="2014"/>
        <v>0.21912894823759468</v>
      </c>
      <c r="BL1690" s="8">
        <f t="shared" si="2015"/>
        <v>9.4207522622410153E-2</v>
      </c>
      <c r="BM1690" s="8">
        <f t="shared" si="2016"/>
        <v>0.38966317030294406</v>
      </c>
      <c r="BN1690" s="8">
        <f t="shared" si="2017"/>
        <v>0.60802162135633331</v>
      </c>
    </row>
    <row r="1691" spans="1:66" x14ac:dyDescent="0.25">
      <c r="A1691" t="s">
        <v>114</v>
      </c>
      <c r="B1691" t="s">
        <v>131</v>
      </c>
      <c r="C1691" t="s">
        <v>476</v>
      </c>
      <c r="D1691" s="7" t="s">
        <v>575</v>
      </c>
      <c r="E1691">
        <f>VLOOKUP(A1691,home!$A$2:$E$405,3,FALSE)</f>
        <v>1.35326086956522</v>
      </c>
      <c r="F1691">
        <f>VLOOKUP(B1691,home!$B$2:$E$405,3,FALSE)</f>
        <v>1.06</v>
      </c>
      <c r="G1691">
        <f>VLOOKUP(C1691,away!$B$2:$E$405,4,FALSE)</f>
        <v>0.82</v>
      </c>
      <c r="H1691">
        <f>VLOOKUP(A1691,away!$A$2:$E$405,3,FALSE)</f>
        <v>1.10869565217391</v>
      </c>
      <c r="I1691">
        <f>VLOOKUP(C1691,away!$B$2:$E$405,3,FALSE)</f>
        <v>0.92</v>
      </c>
      <c r="J1691">
        <f>VLOOKUP(B1691,home!$B$2:$E$405,4,FALSE)</f>
        <v>0.82</v>
      </c>
      <c r="K1691" s="3">
        <f t="shared" si="1962"/>
        <v>1.1762543478260892</v>
      </c>
      <c r="L1691" s="3">
        <f t="shared" si="1963"/>
        <v>0.83639999999999759</v>
      </c>
      <c r="M1691" s="5">
        <f t="shared" si="1964"/>
        <v>0.13363349371690877</v>
      </c>
      <c r="N1691" s="5">
        <f t="shared" si="1965"/>
        <v>0.15718697799970432</v>
      </c>
      <c r="O1691" s="5">
        <f t="shared" si="1966"/>
        <v>0.11177105414482219</v>
      </c>
      <c r="P1691" s="5">
        <f t="shared" si="1967"/>
        <v>0.13147118839895233</v>
      </c>
      <c r="Q1691" s="5">
        <f t="shared" si="1968"/>
        <v>9.2445933146898043E-2</v>
      </c>
      <c r="R1691" s="5">
        <f t="shared" si="1969"/>
        <v>4.6742654843364498E-2</v>
      </c>
      <c r="S1691" s="5">
        <f t="shared" si="1970"/>
        <v>3.2335967762036011E-2</v>
      </c>
      <c r="T1691" s="5">
        <f t="shared" si="1971"/>
        <v>7.7321778484065309E-2</v>
      </c>
      <c r="U1691" s="5">
        <f t="shared" si="1972"/>
        <v>5.4981250988441692E-2</v>
      </c>
      <c r="V1691" s="5">
        <f t="shared" si="1973"/>
        <v>3.5347493202490012E-3</v>
      </c>
      <c r="W1691" s="5">
        <f t="shared" si="1974"/>
        <v>3.6246643600959576E-2</v>
      </c>
      <c r="X1691" s="5">
        <f t="shared" si="1975"/>
        <v>3.0316692707842503E-2</v>
      </c>
      <c r="Y1691" s="5">
        <f t="shared" si="1976"/>
        <v>1.2678440890419695E-2</v>
      </c>
      <c r="Z1691" s="5">
        <f t="shared" si="1977"/>
        <v>1.3031852170329986E-2</v>
      </c>
      <c r="AA1691" s="5">
        <f t="shared" si="1978"/>
        <v>1.5328772775577501E-2</v>
      </c>
      <c r="AB1691" s="5">
        <f t="shared" si="1979"/>
        <v>9.0152678120556159E-3</v>
      </c>
      <c r="AC1691" s="5">
        <f t="shared" si="1980"/>
        <v>2.1734712650426096E-4</v>
      </c>
      <c r="AD1691" s="5">
        <f t="shared" si="1981"/>
        <v>1.0658818032432855E-2</v>
      </c>
      <c r="AE1691" s="5">
        <f t="shared" si="1982"/>
        <v>8.9150354023268159E-3</v>
      </c>
      <c r="AF1691" s="5">
        <f t="shared" si="1983"/>
        <v>3.7282678052530625E-3</v>
      </c>
      <c r="AG1691" s="5">
        <f t="shared" si="1984"/>
        <v>1.039441064104551E-3</v>
      </c>
      <c r="AH1691" s="5">
        <f t="shared" si="1985"/>
        <v>2.7249602888159918E-3</v>
      </c>
      <c r="AI1691" s="5">
        <f t="shared" si="1986"/>
        <v>3.205246387373246E-3</v>
      </c>
      <c r="AJ1691" s="5">
        <f t="shared" si="1987"/>
        <v>1.8850924995008236E-3</v>
      </c>
      <c r="AK1691" s="5">
        <f t="shared" si="1988"/>
        <v>7.3911608286406397E-4</v>
      </c>
      <c r="AL1691" s="5">
        <f t="shared" si="1989"/>
        <v>8.5532104929161229E-6</v>
      </c>
      <c r="AM1691" s="5">
        <f t="shared" si="1990"/>
        <v>2.5074962106672533E-3</v>
      </c>
      <c r="AN1691" s="5">
        <f t="shared" si="1991"/>
        <v>2.0972698306020846E-3</v>
      </c>
      <c r="AO1691" s="5">
        <f t="shared" si="1992"/>
        <v>8.7707824315778904E-4</v>
      </c>
      <c r="AP1691" s="5">
        <f t="shared" si="1993"/>
        <v>2.4452941419239095E-4</v>
      </c>
      <c r="AQ1691" s="5">
        <f t="shared" si="1994"/>
        <v>5.1131100507628793E-5</v>
      </c>
      <c r="AR1691" s="5">
        <f t="shared" si="1995"/>
        <v>4.5583135711313796E-4</v>
      </c>
      <c r="AS1691" s="5">
        <f t="shared" si="1996"/>
        <v>5.3617361567979526E-4</v>
      </c>
      <c r="AT1691" s="5">
        <f t="shared" si="1997"/>
        <v>3.1533827331649701E-4</v>
      </c>
      <c r="AU1691" s="5">
        <f t="shared" si="1998"/>
        <v>1.2363933834150031E-4</v>
      </c>
      <c r="AV1691" s="5">
        <f t="shared" si="1999"/>
        <v>3.6357827321632681E-5</v>
      </c>
      <c r="AW1691" s="5">
        <f t="shared" si="2000"/>
        <v>2.3374478226748333E-7</v>
      </c>
      <c r="AX1691" s="5">
        <f t="shared" si="2001"/>
        <v>4.9157555332579963E-4</v>
      </c>
      <c r="AY1691" s="5">
        <f t="shared" si="2002"/>
        <v>4.1115379280169765E-4</v>
      </c>
      <c r="AZ1691" s="5">
        <f t="shared" si="2003"/>
        <v>1.7194451614966941E-4</v>
      </c>
      <c r="BA1691" s="5">
        <f t="shared" si="2004"/>
        <v>4.79381311025277E-5</v>
      </c>
      <c r="BB1691" s="5">
        <f t="shared" si="2005"/>
        <v>1.0023863213538513E-5</v>
      </c>
      <c r="BC1691" s="5">
        <f t="shared" si="2006"/>
        <v>1.6767918383607181E-6</v>
      </c>
      <c r="BD1691" s="5">
        <f t="shared" si="2007"/>
        <v>6.3542891181571216E-5</v>
      </c>
      <c r="BE1691" s="5">
        <f t="shared" si="2008"/>
        <v>7.4742602025763209E-5</v>
      </c>
      <c r="BF1691" s="5">
        <f t="shared" si="2009"/>
        <v>4.3958155300319528E-5</v>
      </c>
      <c r="BG1691" s="5">
        <f t="shared" si="2010"/>
        <v>1.7235323764805086E-5</v>
      </c>
      <c r="BH1691" s="5">
        <f t="shared" si="2011"/>
        <v>5.0682811286355792E-6</v>
      </c>
      <c r="BI1691" s="5">
        <f t="shared" si="2012"/>
        <v>1.1923175427125035E-6</v>
      </c>
      <c r="BJ1691" s="8">
        <f t="shared" si="2013"/>
        <v>0.43744984658156544</v>
      </c>
      <c r="BK1691" s="8">
        <f t="shared" si="2014"/>
        <v>0.30161245332794506</v>
      </c>
      <c r="BL1691" s="8">
        <f t="shared" si="2015"/>
        <v>0.248066495805532</v>
      </c>
      <c r="BM1691" s="8">
        <f t="shared" si="2016"/>
        <v>0.32649842558670283</v>
      </c>
      <c r="BN1691" s="8">
        <f t="shared" si="2017"/>
        <v>0.67325130225065011</v>
      </c>
    </row>
    <row r="1692" spans="1:66" x14ac:dyDescent="0.25">
      <c r="A1692" t="s">
        <v>114</v>
      </c>
      <c r="B1692" t="s">
        <v>377</v>
      </c>
      <c r="C1692" t="s">
        <v>134</v>
      </c>
      <c r="D1692" s="7" t="s">
        <v>575</v>
      </c>
      <c r="E1692">
        <f>VLOOKUP(A1692,home!$A$2:$E$405,3,FALSE)</f>
        <v>1.35326086956522</v>
      </c>
      <c r="F1692">
        <f>VLOOKUP(B1692,home!$B$2:$E$405,3,FALSE)</f>
        <v>1.34</v>
      </c>
      <c r="G1692">
        <f>VLOOKUP(C1692,away!$B$2:$E$405,4,FALSE)</f>
        <v>1</v>
      </c>
      <c r="H1692">
        <f>VLOOKUP(A1692,away!$A$2:$E$405,3,FALSE)</f>
        <v>1.10869565217391</v>
      </c>
      <c r="I1692">
        <f>VLOOKUP(C1692,away!$B$2:$E$405,3,FALSE)</f>
        <v>0.55000000000000004</v>
      </c>
      <c r="J1692">
        <f>VLOOKUP(B1692,home!$B$2:$E$405,4,FALSE)</f>
        <v>0.62</v>
      </c>
      <c r="K1692" s="3">
        <f t="shared" si="1962"/>
        <v>1.8133695652173949</v>
      </c>
      <c r="L1692" s="3">
        <f t="shared" si="1963"/>
        <v>0.37806521739130328</v>
      </c>
      <c r="M1692" s="5">
        <f t="shared" si="1964"/>
        <v>0.11175628755368955</v>
      </c>
      <c r="N1692" s="5">
        <f t="shared" si="1965"/>
        <v>0.20265545057154416</v>
      </c>
      <c r="O1692" s="5">
        <f t="shared" si="1966"/>
        <v>4.2251165148830643E-2</v>
      </c>
      <c r="P1692" s="5">
        <f t="shared" si="1967"/>
        <v>7.6616976975863352E-2</v>
      </c>
      <c r="Q1692" s="5">
        <f t="shared" si="1968"/>
        <v>0.18374461314592819</v>
      </c>
      <c r="R1692" s="5">
        <f t="shared" si="1969"/>
        <v>7.986847968514255E-3</v>
      </c>
      <c r="S1692" s="5">
        <f t="shared" si="1970"/>
        <v>1.3131612747291412E-2</v>
      </c>
      <c r="T1692" s="5">
        <f t="shared" si="1971"/>
        <v>6.946744711349627E-2</v>
      </c>
      <c r="U1692" s="5">
        <f t="shared" si="1972"/>
        <v>1.4483107028122126E-2</v>
      </c>
      <c r="V1692" s="5">
        <f t="shared" si="1973"/>
        <v>1.0002961638306339E-3</v>
      </c>
      <c r="W1692" s="5">
        <f t="shared" si="1974"/>
        <v>0.11106562975049004</v>
      </c>
      <c r="X1692" s="5">
        <f t="shared" si="1975"/>
        <v>4.1990051456321023E-2</v>
      </c>
      <c r="Y1692" s="5">
        <f t="shared" si="1976"/>
        <v>7.9374889660530079E-3</v>
      </c>
      <c r="Z1692" s="5">
        <f t="shared" si="1977"/>
        <v>1.0065164711625437E-3</v>
      </c>
      <c r="AA1692" s="5">
        <f t="shared" si="1978"/>
        <v>1.8251863356961685E-3</v>
      </c>
      <c r="AB1692" s="5">
        <f t="shared" si="1979"/>
        <v>1.6548686760010458E-3</v>
      </c>
      <c r="AC1692" s="5">
        <f t="shared" si="1980"/>
        <v>4.2860937531387871E-5</v>
      </c>
      <c r="AD1692" s="5">
        <f t="shared" si="1981"/>
        <v>5.0350758182810589E-2</v>
      </c>
      <c r="AE1692" s="5">
        <f t="shared" si="1982"/>
        <v>1.9035870338201227E-2</v>
      </c>
      <c r="AF1692" s="5">
        <f t="shared" si="1983"/>
        <v>3.5984002288223537E-3</v>
      </c>
      <c r="AG1692" s="5">
        <f t="shared" si="1984"/>
        <v>4.534766549235463E-4</v>
      </c>
      <c r="AH1692" s="5">
        <f t="shared" si="1985"/>
        <v>9.5132217119498592E-5</v>
      </c>
      <c r="AI1692" s="5">
        <f t="shared" si="1986"/>
        <v>1.7250986719615196E-4</v>
      </c>
      <c r="AJ1692" s="5">
        <f t="shared" si="1987"/>
        <v>1.5641207143659834E-4</v>
      </c>
      <c r="AK1692" s="5">
        <f t="shared" si="1988"/>
        <v>9.4544296658578787E-5</v>
      </c>
      <c r="AL1692" s="5">
        <f t="shared" si="1989"/>
        <v>1.175370276121113E-6</v>
      </c>
      <c r="AM1692" s="5">
        <f t="shared" si="1990"/>
        <v>1.8260906494865892E-2</v>
      </c>
      <c r="AN1692" s="5">
        <f t="shared" si="1991"/>
        <v>6.9038135837437356E-3</v>
      </c>
      <c r="AO1692" s="5">
        <f t="shared" si="1992"/>
        <v>1.3050458916835537E-3</v>
      </c>
      <c r="AP1692" s="5">
        <f t="shared" si="1993"/>
        <v>1.6446415291499001E-4</v>
      </c>
      <c r="AQ1692" s="5">
        <f t="shared" si="1994"/>
        <v>1.5544543931220556E-5</v>
      </c>
      <c r="AR1692" s="5">
        <f t="shared" si="1995"/>
        <v>7.1932364692399823E-6</v>
      </c>
      <c r="AS1692" s="5">
        <f t="shared" si="1996"/>
        <v>1.3043996088731614E-5</v>
      </c>
      <c r="AT1692" s="5">
        <f t="shared" si="1997"/>
        <v>1.1826792758060327E-5</v>
      </c>
      <c r="AU1692" s="5">
        <f t="shared" si="1998"/>
        <v>7.1487820138666942E-6</v>
      </c>
      <c r="AV1692" s="5">
        <f t="shared" si="1999"/>
        <v>3.240845933079846E-6</v>
      </c>
      <c r="AW1692" s="5">
        <f t="shared" si="2000"/>
        <v>2.2383358405977423E-8</v>
      </c>
      <c r="AX1692" s="5">
        <f t="shared" si="2001"/>
        <v>5.5189620118450775E-3</v>
      </c>
      <c r="AY1692" s="5">
        <f t="shared" si="2002"/>
        <v>2.0865275727825539E-3</v>
      </c>
      <c r="AZ1692" s="5">
        <f t="shared" si="2003"/>
        <v>3.9442175019849225E-4</v>
      </c>
      <c r="BA1692" s="5">
        <f t="shared" si="2004"/>
        <v>4.9705714910883767E-5</v>
      </c>
      <c r="BB1692" s="5">
        <f t="shared" si="2005"/>
        <v>4.6980004783433524E-6</v>
      </c>
      <c r="BC1692" s="5">
        <f t="shared" si="2006"/>
        <v>3.5523011442986538E-7</v>
      </c>
      <c r="BD1692" s="5">
        <f t="shared" si="2007"/>
        <v>4.5325208491504392E-7</v>
      </c>
      <c r="BE1692" s="5">
        <f t="shared" si="2008"/>
        <v>8.219135361562709E-7</v>
      </c>
      <c r="BF1692" s="5">
        <f t="shared" si="2009"/>
        <v>7.4521649585299446E-7</v>
      </c>
      <c r="BG1692" s="5">
        <f t="shared" si="2010"/>
        <v>4.5045097102592491E-7</v>
      </c>
      <c r="BH1692" s="5">
        <f t="shared" si="2011"/>
        <v>2.0420852037025875E-7</v>
      </c>
      <c r="BI1692" s="5">
        <f t="shared" si="2012"/>
        <v>7.4061103159500758E-8</v>
      </c>
      <c r="BJ1692" s="8">
        <f t="shared" si="2013"/>
        <v>0.72500363135605983</v>
      </c>
      <c r="BK1692" s="8">
        <f t="shared" si="2014"/>
        <v>0.20463573732126497</v>
      </c>
      <c r="BL1692" s="8">
        <f t="shared" si="2015"/>
        <v>6.8764976365549527E-2</v>
      </c>
      <c r="BM1692" s="8">
        <f t="shared" si="2016"/>
        <v>0.37231301496024233</v>
      </c>
      <c r="BN1692" s="8">
        <f t="shared" si="2017"/>
        <v>0.62501134136437009</v>
      </c>
    </row>
    <row r="1693" spans="1:66" x14ac:dyDescent="0.25">
      <c r="A1693" t="s">
        <v>114</v>
      </c>
      <c r="B1693" t="s">
        <v>112</v>
      </c>
      <c r="C1693" t="s">
        <v>104</v>
      </c>
      <c r="D1693" s="7" t="s">
        <v>575</v>
      </c>
      <c r="E1693">
        <f>VLOOKUP(A1693,home!$A$2:$E$405,3,FALSE)</f>
        <v>1.35326086956522</v>
      </c>
      <c r="F1693">
        <f>VLOOKUP(B1693,home!$B$2:$E$405,3,FALSE)</f>
        <v>1.1200000000000001</v>
      </c>
      <c r="G1693">
        <f>VLOOKUP(C1693,away!$B$2:$E$405,4,FALSE)</f>
        <v>0.74</v>
      </c>
      <c r="H1693">
        <f>VLOOKUP(A1693,away!$A$2:$E$405,3,FALSE)</f>
        <v>1.10869565217391</v>
      </c>
      <c r="I1693">
        <f>VLOOKUP(C1693,away!$B$2:$E$405,3,FALSE)</f>
        <v>0.9</v>
      </c>
      <c r="J1693">
        <f>VLOOKUP(B1693,home!$B$2:$E$405,4,FALSE)</f>
        <v>0.98</v>
      </c>
      <c r="K1693" s="3">
        <f t="shared" si="1962"/>
        <v>1.1215826086956544</v>
      </c>
      <c r="L1693" s="3">
        <f t="shared" si="1963"/>
        <v>0.97786956521738855</v>
      </c>
      <c r="M1693" s="5">
        <f t="shared" si="1964"/>
        <v>0.12252353145765929</v>
      </c>
      <c r="N1693" s="5">
        <f t="shared" si="1965"/>
        <v>0.13742026203888558</v>
      </c>
      <c r="O1693" s="5">
        <f t="shared" si="1966"/>
        <v>0.11981203243540033</v>
      </c>
      <c r="P1693" s="5">
        <f t="shared" si="1967"/>
        <v>0.13437909189202465</v>
      </c>
      <c r="Q1693" s="5">
        <f t="shared" si="1968"/>
        <v>7.7064087992606875E-2</v>
      </c>
      <c r="R1693" s="5">
        <f t="shared" si="1969"/>
        <v>5.8580270032708277E-2</v>
      </c>
      <c r="S1693" s="5">
        <f t="shared" si="1970"/>
        <v>3.6845453528176871E-2</v>
      </c>
      <c r="T1693" s="5">
        <f t="shared" si="1971"/>
        <v>7.5358626219205055E-2</v>
      </c>
      <c r="U1693" s="5">
        <f t="shared" si="1972"/>
        <v>6.5702612081380812E-2</v>
      </c>
      <c r="V1693" s="5">
        <f t="shared" si="1973"/>
        <v>4.4900749781252511E-3</v>
      </c>
      <c r="W1693" s="5">
        <f t="shared" si="1974"/>
        <v>2.881124694916648E-2</v>
      </c>
      <c r="X1693" s="5">
        <f t="shared" si="1975"/>
        <v>2.8173641527552237E-2</v>
      </c>
      <c r="Y1693" s="5">
        <f t="shared" si="1976"/>
        <v>1.3775073295569033E-2</v>
      </c>
      <c r="Z1693" s="5">
        <f t="shared" si="1977"/>
        <v>1.9094621062400556E-2</v>
      </c>
      <c r="AA1693" s="5">
        <f t="shared" si="1978"/>
        <v>2.1416194903222201E-2</v>
      </c>
      <c r="AB1693" s="5">
        <f t="shared" si="1979"/>
        <v>1.2010015873945271E-2</v>
      </c>
      <c r="AC1693" s="5">
        <f t="shared" si="1980"/>
        <v>3.0778383492402971E-4</v>
      </c>
      <c r="AD1693" s="5">
        <f t="shared" si="1981"/>
        <v>8.0785483782552184E-3</v>
      </c>
      <c r="AE1693" s="5">
        <f t="shared" si="1982"/>
        <v>7.8997665902320706E-3</v>
      </c>
      <c r="AF1693" s="5">
        <f t="shared" si="1983"/>
        <v>3.8624706604545428E-3</v>
      </c>
      <c r="AG1693" s="5">
        <f t="shared" si="1984"/>
        <v>1.2589975018012013E-3</v>
      </c>
      <c r="AH1693" s="5">
        <f t="shared" si="1985"/>
        <v>4.6680121990701042E-3</v>
      </c>
      <c r="AI1693" s="5">
        <f t="shared" si="1986"/>
        <v>5.2355612996561858E-3</v>
      </c>
      <c r="AJ1693" s="5">
        <f t="shared" si="1987"/>
        <v>2.9360572502271989E-3</v>
      </c>
      <c r="AK1693" s="5">
        <f t="shared" si="1988"/>
        <v>1.0976769166632034E-3</v>
      </c>
      <c r="AL1693" s="5">
        <f t="shared" si="1989"/>
        <v>1.3502618393081071E-5</v>
      </c>
      <c r="AM1693" s="5">
        <f t="shared" si="1990"/>
        <v>1.8121518729115071E-3</v>
      </c>
      <c r="AN1693" s="5">
        <f t="shared" si="1991"/>
        <v>1.7720481640718518E-3</v>
      </c>
      <c r="AO1693" s="5">
        <f t="shared" si="1992"/>
        <v>8.6641598387260659E-4</v>
      </c>
      <c r="AP1693" s="5">
        <f t="shared" si="1993"/>
        <v>2.8241394048230062E-4</v>
      </c>
      <c r="AQ1693" s="5">
        <f t="shared" si="1994"/>
        <v>6.9040999297689183E-5</v>
      </c>
      <c r="AR1693" s="5">
        <f t="shared" si="1995"/>
        <v>9.1294141190682995E-4</v>
      </c>
      <c r="AS1693" s="5">
        <f t="shared" si="1996"/>
        <v>1.0239392103527562E-3</v>
      </c>
      <c r="AT1693" s="5">
        <f t="shared" si="1997"/>
        <v>5.7421620534660659E-4</v>
      </c>
      <c r="AU1693" s="5">
        <f t="shared" si="1998"/>
        <v>2.1467696984932212E-4</v>
      </c>
      <c r="AV1693" s="5">
        <f t="shared" si="1999"/>
        <v>6.01944889676203E-5</v>
      </c>
      <c r="AW1693" s="5">
        <f t="shared" si="2000"/>
        <v>4.11365332629052E-7</v>
      </c>
      <c r="AX1693" s="5">
        <f t="shared" si="2001"/>
        <v>3.3874633749546692E-4</v>
      </c>
      <c r="AY1693" s="5">
        <f t="shared" si="2002"/>
        <v>3.31249733765675E-4</v>
      </c>
      <c r="AZ1693" s="5">
        <f t="shared" si="2003"/>
        <v>1.6195951656790814E-4</v>
      </c>
      <c r="BA1693" s="5">
        <f t="shared" si="2004"/>
        <v>5.279176068302627E-5</v>
      </c>
      <c r="BB1693" s="5">
        <f t="shared" si="2005"/>
        <v>1.2905864016542829E-5</v>
      </c>
      <c r="BC1693" s="5">
        <f t="shared" si="2006"/>
        <v>2.5240503269222958E-6</v>
      </c>
      <c r="BD1693" s="5">
        <f t="shared" si="2007"/>
        <v>1.4878960358838007E-4</v>
      </c>
      <c r="BE1693" s="5">
        <f t="shared" si="2008"/>
        <v>1.6687983173944759E-4</v>
      </c>
      <c r="BF1693" s="5">
        <f t="shared" si="2009"/>
        <v>9.358475851051078E-5</v>
      </c>
      <c r="BG1693" s="5">
        <f t="shared" si="2010"/>
        <v>3.49876791947905E-5</v>
      </c>
      <c r="BH1693" s="5">
        <f t="shared" si="2011"/>
        <v>9.810393125874955E-6</v>
      </c>
      <c r="BI1693" s="5">
        <f t="shared" si="2012"/>
        <v>2.2006332628897496E-6</v>
      </c>
      <c r="BJ1693" s="8">
        <f t="shared" si="2013"/>
        <v>0.38740496937721974</v>
      </c>
      <c r="BK1693" s="8">
        <f t="shared" si="2014"/>
        <v>0.29889068804306884</v>
      </c>
      <c r="BL1693" s="8">
        <f t="shared" si="2015"/>
        <v>0.29470065417811864</v>
      </c>
      <c r="BM1693" s="8">
        <f t="shared" si="2016"/>
        <v>0.3499808184430897</v>
      </c>
      <c r="BN1693" s="8">
        <f t="shared" si="2017"/>
        <v>0.64977927584928497</v>
      </c>
    </row>
    <row r="1694" spans="1:66" x14ac:dyDescent="0.25">
      <c r="A1694" t="s">
        <v>114</v>
      </c>
      <c r="B1694" t="s">
        <v>133</v>
      </c>
      <c r="C1694" t="s">
        <v>115</v>
      </c>
      <c r="D1694" s="7" t="s">
        <v>575</v>
      </c>
      <c r="E1694">
        <f>VLOOKUP(A1694,home!$A$2:$E$405,3,FALSE)</f>
        <v>1.35326086956522</v>
      </c>
      <c r="F1694">
        <f>VLOOKUP(B1694,home!$B$2:$E$405,3,FALSE)</f>
        <v>1.1599999999999999</v>
      </c>
      <c r="G1694">
        <f>VLOOKUP(C1694,away!$B$2:$E$405,4,FALSE)</f>
        <v>0.93</v>
      </c>
      <c r="H1694">
        <f>VLOOKUP(A1694,away!$A$2:$E$405,3,FALSE)</f>
        <v>1.10869565217391</v>
      </c>
      <c r="I1694">
        <f>VLOOKUP(C1694,away!$B$2:$E$405,3,FALSE)</f>
        <v>0.61</v>
      </c>
      <c r="J1694">
        <f>VLOOKUP(B1694,home!$B$2:$E$405,4,FALSE)</f>
        <v>0.63</v>
      </c>
      <c r="K1694" s="3">
        <f t="shared" si="1962"/>
        <v>1.4598978260869593</v>
      </c>
      <c r="L1694" s="3">
        <f t="shared" si="1963"/>
        <v>0.42607173913043361</v>
      </c>
      <c r="M1694" s="5">
        <f t="shared" si="1964"/>
        <v>0.15168192259532304</v>
      </c>
      <c r="N1694" s="5">
        <f t="shared" si="1965"/>
        <v>0.22144010905360254</v>
      </c>
      <c r="O1694" s="5">
        <f t="shared" si="1966"/>
        <v>6.4627380554837105E-2</v>
      </c>
      <c r="P1694" s="5">
        <f t="shared" si="1967"/>
        <v>9.4349372377701302E-2</v>
      </c>
      <c r="Q1694" s="5">
        <f t="shared" si="1968"/>
        <v>0.16163996690790677</v>
      </c>
      <c r="R1694" s="5">
        <f t="shared" si="1969"/>
        <v>1.3767950214221903E-2</v>
      </c>
      <c r="S1694" s="5">
        <f t="shared" si="1970"/>
        <v>1.4671827591175036E-2</v>
      </c>
      <c r="T1694" s="5">
        <f t="shared" si="1971"/>
        <v>6.8870221813437577E-2</v>
      </c>
      <c r="U1694" s="5">
        <f t="shared" si="1972"/>
        <v>2.009980058741604E-2</v>
      </c>
      <c r="V1694" s="5">
        <f t="shared" si="1973"/>
        <v>1.0140208764761005E-3</v>
      </c>
      <c r="W1694" s="5">
        <f t="shared" si="1974"/>
        <v>7.8659278765873697E-2</v>
      </c>
      <c r="X1694" s="5">
        <f t="shared" si="1975"/>
        <v>3.3514495702521387E-2</v>
      </c>
      <c r="Y1694" s="5">
        <f t="shared" si="1976"/>
        <v>7.139789735026365E-3</v>
      </c>
      <c r="Z1694" s="5">
        <f t="shared" si="1977"/>
        <v>1.9553781640115845E-3</v>
      </c>
      <c r="AA1694" s="5">
        <f t="shared" si="1978"/>
        <v>2.8546523308184218E-3</v>
      </c>
      <c r="AB1694" s="5">
        <f t="shared" si="1979"/>
        <v>2.083750365997943E-3</v>
      </c>
      <c r="AC1694" s="5">
        <f t="shared" si="1980"/>
        <v>3.9421405512777255E-5</v>
      </c>
      <c r="AD1694" s="5">
        <f t="shared" si="1981"/>
        <v>2.8708627517966798E-2</v>
      </c>
      <c r="AE1694" s="5">
        <f t="shared" si="1982"/>
        <v>1.2231934854627938E-2</v>
      </c>
      <c r="AF1694" s="5">
        <f t="shared" si="1983"/>
        <v>2.6058408782207465E-3</v>
      </c>
      <c r="AG1694" s="5">
        <f t="shared" si="1984"/>
        <v>3.7009171829356332E-4</v>
      </c>
      <c r="AH1694" s="5">
        <f t="shared" si="1985"/>
        <v>2.0828284374952246E-4</v>
      </c>
      <c r="AI1694" s="5">
        <f t="shared" si="1986"/>
        <v>3.0407167080113767E-4</v>
      </c>
      <c r="AJ1694" s="5">
        <f t="shared" si="1987"/>
        <v>2.2195678558860522E-4</v>
      </c>
      <c r="AK1694" s="5">
        <f t="shared" si="1988"/>
        <v>1.0801140958868467E-4</v>
      </c>
      <c r="AL1694" s="5">
        <f t="shared" si="1989"/>
        <v>9.8083800751931453E-7</v>
      </c>
      <c r="AM1694" s="5">
        <f t="shared" si="1990"/>
        <v>8.3823325806839915E-3</v>
      </c>
      <c r="AN1694" s="5">
        <f t="shared" si="1991"/>
        <v>3.5714750206217237E-3</v>
      </c>
      <c r="AO1694" s="5">
        <f t="shared" si="1992"/>
        <v>7.608522866485994E-4</v>
      </c>
      <c r="AP1694" s="5">
        <f t="shared" si="1993"/>
        <v>1.08059218997912E-4</v>
      </c>
      <c r="AQ1694" s="5">
        <f t="shared" si="1994"/>
        <v>1.1510244841879188E-5</v>
      </c>
      <c r="AR1694" s="5">
        <f t="shared" si="1995"/>
        <v>1.7748686693478295E-5</v>
      </c>
      <c r="AS1694" s="5">
        <f t="shared" si="1996"/>
        <v>2.5911269119707503E-5</v>
      </c>
      <c r="AT1694" s="5">
        <f t="shared" si="1997"/>
        <v>1.8913902729507574E-5</v>
      </c>
      <c r="AU1694" s="5">
        <f t="shared" si="1998"/>
        <v>9.2041218258761018E-6</v>
      </c>
      <c r="AV1694" s="5">
        <f t="shared" si="1999"/>
        <v>3.3592693611590159E-6</v>
      </c>
      <c r="AW1694" s="5">
        <f t="shared" si="2000"/>
        <v>1.6947278890191601E-8</v>
      </c>
      <c r="AX1694" s="5">
        <f t="shared" si="2001"/>
        <v>2.0395581853464061E-3</v>
      </c>
      <c r="AY1694" s="5">
        <f t="shared" si="2002"/>
        <v>8.6899810308825435E-4</v>
      </c>
      <c r="AZ1694" s="5">
        <f t="shared" si="2003"/>
        <v>1.8512776654193018E-4</v>
      </c>
      <c r="BA1694" s="5">
        <f t="shared" si="2004"/>
        <v>2.6292569817284366E-5</v>
      </c>
      <c r="BB1694" s="5">
        <f t="shared" si="2005"/>
        <v>2.8006302370646737E-6</v>
      </c>
      <c r="BC1694" s="5">
        <f t="shared" si="2006"/>
        <v>2.3865387915348504E-7</v>
      </c>
      <c r="BD1694" s="5">
        <f t="shared" si="2007"/>
        <v>1.2603689677952458E-6</v>
      </c>
      <c r="BE1694" s="5">
        <f t="shared" si="2008"/>
        <v>1.8400099161517442E-6</v>
      </c>
      <c r="BF1694" s="5">
        <f t="shared" si="2009"/>
        <v>1.34311323828419E-6</v>
      </c>
      <c r="BG1694" s="5">
        <f t="shared" si="2010"/>
        <v>6.5360269891990152E-7</v>
      </c>
      <c r="BH1694" s="5">
        <f t="shared" si="2011"/>
        <v>2.3854828981943356E-7</v>
      </c>
      <c r="BI1694" s="5">
        <f t="shared" si="2012"/>
        <v>6.9651225944830539E-8</v>
      </c>
      <c r="BJ1694" s="8">
        <f t="shared" si="2013"/>
        <v>0.63113760220818149</v>
      </c>
      <c r="BK1694" s="8">
        <f t="shared" si="2014"/>
        <v>0.26262654378728406</v>
      </c>
      <c r="BL1694" s="8">
        <f t="shared" si="2015"/>
        <v>0.10435639930708601</v>
      </c>
      <c r="BM1694" s="8">
        <f t="shared" si="2016"/>
        <v>0.29170024060716121</v>
      </c>
      <c r="BN1694" s="8">
        <f t="shared" si="2017"/>
        <v>0.70750670170359264</v>
      </c>
    </row>
    <row r="1695" spans="1:66" x14ac:dyDescent="0.25">
      <c r="A1695" t="s">
        <v>136</v>
      </c>
      <c r="B1695" t="s">
        <v>307</v>
      </c>
      <c r="C1695" t="s">
        <v>386</v>
      </c>
      <c r="D1695" s="7" t="s">
        <v>575</v>
      </c>
      <c r="E1695">
        <f>VLOOKUP(A1695,home!$A$2:$E$405,3,FALSE)</f>
        <v>1.4901185770751</v>
      </c>
      <c r="F1695">
        <f>VLOOKUP(B1695,home!$B$2:$E$405,3,FALSE)</f>
        <v>0.57999999999999996</v>
      </c>
      <c r="G1695">
        <f>VLOOKUP(C1695,away!$B$2:$E$405,4,FALSE)</f>
        <v>1.25</v>
      </c>
      <c r="H1695">
        <f>VLOOKUP(A1695,away!$A$2:$E$405,3,FALSE)</f>
        <v>1.24901185770751</v>
      </c>
      <c r="I1695">
        <f>VLOOKUP(C1695,away!$B$2:$E$405,3,FALSE)</f>
        <v>0.82</v>
      </c>
      <c r="J1695">
        <f>VLOOKUP(B1695,home!$B$2:$E$405,4,FALSE)</f>
        <v>1.46</v>
      </c>
      <c r="K1695" s="3">
        <f t="shared" si="1962"/>
        <v>1.0803359683794473</v>
      </c>
      <c r="L1695" s="3">
        <f t="shared" si="1963"/>
        <v>1.4953169960474311</v>
      </c>
      <c r="M1695" s="5">
        <f t="shared" si="1964"/>
        <v>7.6104113292387851E-2</v>
      </c>
      <c r="N1695" s="5">
        <f t="shared" si="1965"/>
        <v>8.2218010931391E-2</v>
      </c>
      <c r="O1695" s="5">
        <f t="shared" si="1966"/>
        <v>0.11379977407522678</v>
      </c>
      <c r="P1695" s="5">
        <f t="shared" si="1967"/>
        <v>0.12294198912692245</v>
      </c>
      <c r="Q1695" s="5">
        <f t="shared" si="1968"/>
        <v>4.4411537228898131E-2</v>
      </c>
      <c r="R1695" s="5">
        <f t="shared" si="1969"/>
        <v>8.5083368160522227E-2</v>
      </c>
      <c r="S1695" s="5">
        <f t="shared" si="1970"/>
        <v>4.9651497260122912E-2</v>
      </c>
      <c r="T1695" s="5">
        <f t="shared" si="1971"/>
        <v>6.6409326438964619E-2</v>
      </c>
      <c r="U1695" s="5">
        <f t="shared" si="1972"/>
        <v>9.1918622934682823E-2</v>
      </c>
      <c r="V1695" s="5">
        <f t="shared" si="1973"/>
        <v>8.9121388701893459E-3</v>
      </c>
      <c r="W1695" s="5">
        <f t="shared" si="1974"/>
        <v>1.5993127026467182E-2</v>
      </c>
      <c r="X1695" s="5">
        <f t="shared" si="1975"/>
        <v>2.3914794662621891E-2</v>
      </c>
      <c r="Y1695" s="5">
        <f t="shared" si="1976"/>
        <v>1.7880099458001456E-2</v>
      </c>
      <c r="Z1695" s="5">
        <f t="shared" si="1977"/>
        <v>4.2408868830463249E-2</v>
      </c>
      <c r="AA1695" s="5">
        <f t="shared" si="1978"/>
        <v>4.5815826375835478E-2</v>
      </c>
      <c r="AB1695" s="5">
        <f t="shared" si="1979"/>
        <v>2.474824257742142E-2</v>
      </c>
      <c r="AC1695" s="5">
        <f t="shared" si="1980"/>
        <v>8.9981673844200904E-4</v>
      </c>
      <c r="AD1695" s="5">
        <f t="shared" si="1981"/>
        <v>4.3194875933884828E-3</v>
      </c>
      <c r="AE1695" s="5">
        <f t="shared" si="1982"/>
        <v>6.4590032126098148E-3</v>
      </c>
      <c r="AF1695" s="5">
        <f t="shared" si="1983"/>
        <v>4.8291286406702081E-3</v>
      </c>
      <c r="AG1695" s="5">
        <f t="shared" si="1984"/>
        <v>2.4070260441645301E-3</v>
      </c>
      <c r="AH1695" s="5">
        <f t="shared" si="1985"/>
        <v>1.5853675586334458E-2</v>
      </c>
      <c r="AI1695" s="5">
        <f t="shared" si="1986"/>
        <v>1.712729596693624E-2</v>
      </c>
      <c r="AJ1695" s="5">
        <f t="shared" si="1987"/>
        <v>9.2516169370807314E-3</v>
      </c>
      <c r="AK1695" s="5">
        <f t="shared" si="1988"/>
        <v>3.3316181809322698E-3</v>
      </c>
      <c r="AL1695" s="5">
        <f t="shared" si="1989"/>
        <v>5.8144168501770213E-5</v>
      </c>
      <c r="AM1695" s="5">
        <f t="shared" si="1990"/>
        <v>9.3329956242127129E-4</v>
      </c>
      <c r="AN1695" s="5">
        <f t="shared" si="1991"/>
        <v>1.3955786980921574E-3</v>
      </c>
      <c r="AO1695" s="5">
        <f t="shared" si="1992"/>
        <v>1.043416273289475E-3</v>
      </c>
      <c r="AP1695" s="5">
        <f t="shared" si="1993"/>
        <v>5.2007936246740777E-4</v>
      </c>
      <c r="AQ1695" s="5">
        <f t="shared" si="1994"/>
        <v>1.944208774977568E-4</v>
      </c>
      <c r="AR1695" s="5">
        <f t="shared" si="1995"/>
        <v>4.7412541108136242E-3</v>
      </c>
      <c r="AS1695" s="5">
        <f t="shared" si="1996"/>
        <v>5.1221473511388728E-3</v>
      </c>
      <c r="AT1695" s="5">
        <f t="shared" si="1997"/>
        <v>2.7668200093874168E-3</v>
      </c>
      <c r="AU1695" s="5">
        <f t="shared" si="1998"/>
        <v>9.963650580577289E-4</v>
      </c>
      <c r="AV1695" s="5">
        <f t="shared" si="1999"/>
        <v>2.691022524640602E-4</v>
      </c>
      <c r="AW1695" s="5">
        <f t="shared" si="2000"/>
        <v>2.6091303020767329E-6</v>
      </c>
      <c r="AX1695" s="5">
        <f t="shared" si="2001"/>
        <v>1.6804618109274972E-4</v>
      </c>
      <c r="AY1695" s="5">
        <f t="shared" si="2002"/>
        <v>2.5128231070885315E-4</v>
      </c>
      <c r="AZ1695" s="5">
        <f t="shared" si="2003"/>
        <v>1.8787335500450978E-4</v>
      </c>
      <c r="BA1695" s="5">
        <f t="shared" si="2004"/>
        <v>9.3643406947565406E-5</v>
      </c>
      <c r="BB1695" s="5">
        <f t="shared" si="2005"/>
        <v>3.5006644494120158E-5</v>
      </c>
      <c r="BC1695" s="5">
        <f t="shared" si="2006"/>
        <v>1.0469206097329611E-5</v>
      </c>
      <c r="BD1695" s="5">
        <f t="shared" si="2007"/>
        <v>1.181612975746563E-3</v>
      </c>
      <c r="BE1695" s="5">
        <f t="shared" si="2008"/>
        <v>1.2765389984028836E-3</v>
      </c>
      <c r="BF1695" s="5">
        <f t="shared" si="2009"/>
        <v>6.8954549750685436E-4</v>
      </c>
      <c r="BG1695" s="5">
        <f t="shared" si="2010"/>
        <v>2.483136009302518E-4</v>
      </c>
      <c r="BH1695" s="5">
        <f t="shared" si="2011"/>
        <v>6.7065528630692791E-5</v>
      </c>
      <c r="BI1695" s="5">
        <f t="shared" si="2012"/>
        <v>1.4490660563623815E-5</v>
      </c>
      <c r="BJ1695" s="8">
        <f t="shared" si="2013"/>
        <v>0.27367465711529049</v>
      </c>
      <c r="BK1695" s="8">
        <f t="shared" si="2014"/>
        <v>0.25881898176727519</v>
      </c>
      <c r="BL1695" s="8">
        <f t="shared" si="2015"/>
        <v>0.4243032968386149</v>
      </c>
      <c r="BM1695" s="8">
        <f t="shared" si="2016"/>
        <v>0.47439833855588864</v>
      </c>
      <c r="BN1695" s="8">
        <f t="shared" si="2017"/>
        <v>0.52455879281534845</v>
      </c>
    </row>
    <row r="1696" spans="1:66" x14ac:dyDescent="0.25">
      <c r="A1696" t="s">
        <v>136</v>
      </c>
      <c r="B1696" t="s">
        <v>315</v>
      </c>
      <c r="C1696" t="s">
        <v>516</v>
      </c>
      <c r="D1696" s="7" t="s">
        <v>575</v>
      </c>
      <c r="E1696">
        <f>VLOOKUP(A1696,home!$A$2:$E$405,3,FALSE)</f>
        <v>1.4901185770751</v>
      </c>
      <c r="F1696">
        <f>VLOOKUP(B1696,home!$B$2:$E$405,3,FALSE)</f>
        <v>0.85</v>
      </c>
      <c r="G1696" t="e">
        <f>VLOOKUP(C1696,away!$B$2:$E$405,4,FALSE)</f>
        <v>#N/A</v>
      </c>
      <c r="H1696">
        <f>VLOOKUP(A1696,away!$A$2:$E$405,3,FALSE)</f>
        <v>1.24901185770751</v>
      </c>
      <c r="I1696" t="e">
        <f>VLOOKUP(C1696,away!$B$2:$E$405,3,FALSE)</f>
        <v>#N/A</v>
      </c>
      <c r="J1696">
        <f>VLOOKUP(B1696,home!$B$2:$E$405,4,FALSE)</f>
        <v>1.53</v>
      </c>
      <c r="K1696" s="3" t="e">
        <f t="shared" si="1962"/>
        <v>#N/A</v>
      </c>
      <c r="L1696" s="3" t="e">
        <f t="shared" si="1963"/>
        <v>#N/A</v>
      </c>
      <c r="M1696" s="5" t="e">
        <f t="shared" si="1964"/>
        <v>#N/A</v>
      </c>
      <c r="N1696" s="5" t="e">
        <f t="shared" si="1965"/>
        <v>#N/A</v>
      </c>
      <c r="O1696" s="5" t="e">
        <f t="shared" si="1966"/>
        <v>#N/A</v>
      </c>
      <c r="P1696" s="5" t="e">
        <f t="shared" si="1967"/>
        <v>#N/A</v>
      </c>
      <c r="Q1696" s="5" t="e">
        <f t="shared" si="1968"/>
        <v>#N/A</v>
      </c>
      <c r="R1696" s="5" t="e">
        <f t="shared" si="1969"/>
        <v>#N/A</v>
      </c>
      <c r="S1696" s="5" t="e">
        <f t="shared" si="1970"/>
        <v>#N/A</v>
      </c>
      <c r="T1696" s="5" t="e">
        <f t="shared" si="1971"/>
        <v>#N/A</v>
      </c>
      <c r="U1696" s="5" t="e">
        <f t="shared" si="1972"/>
        <v>#N/A</v>
      </c>
      <c r="V1696" s="5" t="e">
        <f t="shared" si="1973"/>
        <v>#N/A</v>
      </c>
      <c r="W1696" s="5" t="e">
        <f t="shared" si="1974"/>
        <v>#N/A</v>
      </c>
      <c r="X1696" s="5" t="e">
        <f t="shared" si="1975"/>
        <v>#N/A</v>
      </c>
      <c r="Y1696" s="5" t="e">
        <f t="shared" si="1976"/>
        <v>#N/A</v>
      </c>
      <c r="Z1696" s="5" t="e">
        <f t="shared" si="1977"/>
        <v>#N/A</v>
      </c>
      <c r="AA1696" s="5" t="e">
        <f t="shared" si="1978"/>
        <v>#N/A</v>
      </c>
      <c r="AB1696" s="5" t="e">
        <f t="shared" si="1979"/>
        <v>#N/A</v>
      </c>
      <c r="AC1696" s="5" t="e">
        <f t="shared" si="1980"/>
        <v>#N/A</v>
      </c>
      <c r="AD1696" s="5" t="e">
        <f t="shared" si="1981"/>
        <v>#N/A</v>
      </c>
      <c r="AE1696" s="5" t="e">
        <f t="shared" si="1982"/>
        <v>#N/A</v>
      </c>
      <c r="AF1696" s="5" t="e">
        <f t="shared" si="1983"/>
        <v>#N/A</v>
      </c>
      <c r="AG1696" s="5" t="e">
        <f t="shared" si="1984"/>
        <v>#N/A</v>
      </c>
      <c r="AH1696" s="5" t="e">
        <f t="shared" si="1985"/>
        <v>#N/A</v>
      </c>
      <c r="AI1696" s="5" t="e">
        <f t="shared" si="1986"/>
        <v>#N/A</v>
      </c>
      <c r="AJ1696" s="5" t="e">
        <f t="shared" si="1987"/>
        <v>#N/A</v>
      </c>
      <c r="AK1696" s="5" t="e">
        <f t="shared" si="1988"/>
        <v>#N/A</v>
      </c>
      <c r="AL1696" s="5" t="e">
        <f t="shared" si="1989"/>
        <v>#N/A</v>
      </c>
      <c r="AM1696" s="5" t="e">
        <f t="shared" si="1990"/>
        <v>#N/A</v>
      </c>
      <c r="AN1696" s="5" t="e">
        <f t="shared" si="1991"/>
        <v>#N/A</v>
      </c>
      <c r="AO1696" s="5" t="e">
        <f t="shared" si="1992"/>
        <v>#N/A</v>
      </c>
      <c r="AP1696" s="5" t="e">
        <f t="shared" si="1993"/>
        <v>#N/A</v>
      </c>
      <c r="AQ1696" s="5" t="e">
        <f t="shared" si="1994"/>
        <v>#N/A</v>
      </c>
      <c r="AR1696" s="5" t="e">
        <f t="shared" si="1995"/>
        <v>#N/A</v>
      </c>
      <c r="AS1696" s="5" t="e">
        <f t="shared" si="1996"/>
        <v>#N/A</v>
      </c>
      <c r="AT1696" s="5" t="e">
        <f t="shared" si="1997"/>
        <v>#N/A</v>
      </c>
      <c r="AU1696" s="5" t="e">
        <f t="shared" si="1998"/>
        <v>#N/A</v>
      </c>
      <c r="AV1696" s="5" t="e">
        <f t="shared" si="1999"/>
        <v>#N/A</v>
      </c>
      <c r="AW1696" s="5" t="e">
        <f t="shared" si="2000"/>
        <v>#N/A</v>
      </c>
      <c r="AX1696" s="5" t="e">
        <f t="shared" si="2001"/>
        <v>#N/A</v>
      </c>
      <c r="AY1696" s="5" t="e">
        <f t="shared" si="2002"/>
        <v>#N/A</v>
      </c>
      <c r="AZ1696" s="5" t="e">
        <f t="shared" si="2003"/>
        <v>#N/A</v>
      </c>
      <c r="BA1696" s="5" t="e">
        <f t="shared" si="2004"/>
        <v>#N/A</v>
      </c>
      <c r="BB1696" s="5" t="e">
        <f t="shared" si="2005"/>
        <v>#N/A</v>
      </c>
      <c r="BC1696" s="5" t="e">
        <f t="shared" si="2006"/>
        <v>#N/A</v>
      </c>
      <c r="BD1696" s="5" t="e">
        <f t="shared" si="2007"/>
        <v>#N/A</v>
      </c>
      <c r="BE1696" s="5" t="e">
        <f t="shared" si="2008"/>
        <v>#N/A</v>
      </c>
      <c r="BF1696" s="5" t="e">
        <f t="shared" si="2009"/>
        <v>#N/A</v>
      </c>
      <c r="BG1696" s="5" t="e">
        <f t="shared" si="2010"/>
        <v>#N/A</v>
      </c>
      <c r="BH1696" s="5" t="e">
        <f t="shared" si="2011"/>
        <v>#N/A</v>
      </c>
      <c r="BI1696" s="5" t="e">
        <f t="shared" si="2012"/>
        <v>#N/A</v>
      </c>
      <c r="BJ1696" s="8" t="e">
        <f t="shared" si="2013"/>
        <v>#N/A</v>
      </c>
      <c r="BK1696" s="8" t="e">
        <f t="shared" si="2014"/>
        <v>#N/A</v>
      </c>
      <c r="BL1696" s="8" t="e">
        <f t="shared" si="2015"/>
        <v>#N/A</v>
      </c>
      <c r="BM1696" s="8" t="e">
        <f t="shared" si="2016"/>
        <v>#N/A</v>
      </c>
      <c r="BN1696" s="8" t="e">
        <f t="shared" si="2017"/>
        <v>#N/A</v>
      </c>
    </row>
    <row r="1697" spans="1:66" x14ac:dyDescent="0.25">
      <c r="A1697" t="s">
        <v>136</v>
      </c>
      <c r="B1697" t="s">
        <v>323</v>
      </c>
      <c r="C1697" t="s">
        <v>137</v>
      </c>
      <c r="D1697" s="7" t="s">
        <v>575</v>
      </c>
      <c r="E1697">
        <f>VLOOKUP(A1697,home!$A$2:$E$405,3,FALSE)</f>
        <v>1.4901185770751</v>
      </c>
      <c r="F1697">
        <f>VLOOKUP(B1697,home!$B$2:$E$405,3,FALSE)</f>
        <v>1.1000000000000001</v>
      </c>
      <c r="G1697">
        <f>VLOOKUP(C1697,away!$B$2:$E$405,4,FALSE)</f>
        <v>0.98</v>
      </c>
      <c r="H1697">
        <f>VLOOKUP(A1697,away!$A$2:$E$405,3,FALSE)</f>
        <v>1.24901185770751</v>
      </c>
      <c r="I1697">
        <f>VLOOKUP(C1697,away!$B$2:$E$405,3,FALSE)</f>
        <v>0.49</v>
      </c>
      <c r="J1697">
        <f>VLOOKUP(B1697,home!$B$2:$E$405,4,FALSE)</f>
        <v>0.95</v>
      </c>
      <c r="K1697" s="3">
        <f t="shared" si="1962"/>
        <v>1.6063478260869579</v>
      </c>
      <c r="L1697" s="3">
        <f t="shared" si="1963"/>
        <v>0.58141501976284582</v>
      </c>
      <c r="M1697" s="5">
        <f t="shared" si="1964"/>
        <v>0.11216740390869609</v>
      </c>
      <c r="N1697" s="5">
        <f t="shared" si="1965"/>
        <v>0.18017986542655168</v>
      </c>
      <c r="O1697" s="5">
        <f t="shared" si="1966"/>
        <v>6.5215813360321645E-2</v>
      </c>
      <c r="P1697" s="5">
        <f t="shared" si="1967"/>
        <v>0.10475928001784544</v>
      </c>
      <c r="Q1697" s="5">
        <f t="shared" si="1968"/>
        <v>0.14471576756629101</v>
      </c>
      <c r="R1697" s="5">
        <f t="shared" si="1969"/>
        <v>1.8958726706870734E-2</v>
      </c>
      <c r="S1697" s="5">
        <f t="shared" si="1970"/>
        <v>2.4460106874699912E-2</v>
      </c>
      <c r="T1697" s="5">
        <f t="shared" si="1971"/>
        <v>8.4139920859550479E-2</v>
      </c>
      <c r="U1697" s="5">
        <f t="shared" si="1972"/>
        <v>3.0454309430958552E-2</v>
      </c>
      <c r="V1697" s="5">
        <f t="shared" si="1973"/>
        <v>2.5382925639717332E-3</v>
      </c>
      <c r="W1697" s="5">
        <f t="shared" si="1974"/>
        <v>7.7487952876872324E-2</v>
      </c>
      <c r="X1697" s="5">
        <f t="shared" si="1975"/>
        <v>4.5052659653289182E-2</v>
      </c>
      <c r="Y1697" s="5">
        <f t="shared" si="1976"/>
        <v>1.3097146501342947E-2</v>
      </c>
      <c r="Z1697" s="5">
        <f t="shared" si="1977"/>
        <v>3.6742961543178815E-3</v>
      </c>
      <c r="AA1697" s="5">
        <f t="shared" si="1978"/>
        <v>5.9021976398881976E-3</v>
      </c>
      <c r="AB1697" s="5">
        <f t="shared" si="1979"/>
        <v>4.7404911739849917E-3</v>
      </c>
      <c r="AC1697" s="5">
        <f t="shared" si="1980"/>
        <v>1.4816565029711045E-4</v>
      </c>
      <c r="AD1697" s="5">
        <f t="shared" si="1981"/>
        <v>3.1118151162923127E-2</v>
      </c>
      <c r="AE1697" s="5">
        <f t="shared" si="1982"/>
        <v>1.8092560473374174E-2</v>
      </c>
      <c r="AF1697" s="5">
        <f t="shared" si="1983"/>
        <v>5.2596432025936637E-3</v>
      </c>
      <c r="AG1697" s="5">
        <f t="shared" si="1984"/>
        <v>1.0193451855271712E-3</v>
      </c>
      <c r="AH1697" s="5">
        <f t="shared" si="1985"/>
        <v>5.3407274279431967E-4</v>
      </c>
      <c r="AI1697" s="5">
        <f t="shared" si="1986"/>
        <v>8.5790658935995436E-4</v>
      </c>
      <c r="AJ1697" s="5">
        <f t="shared" si="1987"/>
        <v>6.8904819240201982E-4</v>
      </c>
      <c r="AK1697" s="5">
        <f t="shared" si="1988"/>
        <v>3.6895035531137732E-4</v>
      </c>
      <c r="AL1697" s="5">
        <f t="shared" si="1989"/>
        <v>5.5352005333513095E-6</v>
      </c>
      <c r="AM1697" s="5">
        <f t="shared" si="1990"/>
        <v>9.9973148944813781E-3</v>
      </c>
      <c r="AN1697" s="5">
        <f t="shared" si="1991"/>
        <v>5.8125890369502831E-3</v>
      </c>
      <c r="AO1697" s="5">
        <f t="shared" si="1992"/>
        <v>1.6897632848958746E-3</v>
      </c>
      <c r="AP1697" s="5">
        <f t="shared" si="1993"/>
        <v>3.274845845607555E-4</v>
      </c>
      <c r="AQ1697" s="5">
        <f t="shared" si="1994"/>
        <v>4.7601114051104742E-5</v>
      </c>
      <c r="AR1697" s="5">
        <f t="shared" si="1995"/>
        <v>6.2103582861311351E-5</v>
      </c>
      <c r="AS1697" s="5">
        <f t="shared" si="1996"/>
        <v>9.9759955321478735E-5</v>
      </c>
      <c r="AT1697" s="5">
        <f t="shared" si="1997"/>
        <v>8.0124593680594723E-5</v>
      </c>
      <c r="AU1697" s="5">
        <f t="shared" si="1998"/>
        <v>4.2902655624974704E-5</v>
      </c>
      <c r="AV1697" s="5">
        <f t="shared" si="1999"/>
        <v>1.7229146899133879E-5</v>
      </c>
      <c r="AW1697" s="5">
        <f t="shared" si="2000"/>
        <v>1.4360074575584177E-7</v>
      </c>
      <c r="AX1697" s="5">
        <f t="shared" si="2001"/>
        <v>2.6765275079094868E-3</v>
      </c>
      <c r="AY1697" s="5">
        <f t="shared" si="2002"/>
        <v>1.5561732939069948E-3</v>
      </c>
      <c r="AZ1697" s="5">
        <f t="shared" si="2003"/>
        <v>4.5239126321567404E-4</v>
      </c>
      <c r="BA1697" s="5">
        <f t="shared" si="2004"/>
        <v>8.7675691747693337E-5</v>
      </c>
      <c r="BB1697" s="5">
        <f t="shared" si="2005"/>
        <v>1.274399101255157E-5</v>
      </c>
      <c r="BC1697" s="5">
        <f t="shared" si="2006"/>
        <v>1.4819095572840406E-6</v>
      </c>
      <c r="BD1697" s="5">
        <f t="shared" si="2007"/>
        <v>6.017992642775479E-6</v>
      </c>
      <c r="BE1697" s="5">
        <f t="shared" si="2008"/>
        <v>9.6669893991296961E-6</v>
      </c>
      <c r="BF1697" s="5">
        <f t="shared" si="2009"/>
        <v>7.7642737030488293E-6</v>
      </c>
      <c r="BG1697" s="5">
        <f t="shared" si="2010"/>
        <v>4.1573747280122058E-6</v>
      </c>
      <c r="BH1697" s="5">
        <f t="shared" si="2011"/>
        <v>1.6695474641428164E-6</v>
      </c>
      <c r="BI1697" s="5">
        <f t="shared" si="2012"/>
        <v>5.3637478791496105E-7</v>
      </c>
      <c r="BJ1697" s="8">
        <f t="shared" si="2013"/>
        <v>0.62282475948060501</v>
      </c>
      <c r="BK1697" s="8">
        <f t="shared" si="2014"/>
        <v>0.2456349575099506</v>
      </c>
      <c r="BL1697" s="8">
        <f t="shared" si="2015"/>
        <v>0.12805344867900428</v>
      </c>
      <c r="BM1697" s="8">
        <f t="shared" si="2016"/>
        <v>0.37263457514413972</v>
      </c>
      <c r="BN1697" s="8">
        <f t="shared" si="2017"/>
        <v>0.62599685698657659</v>
      </c>
    </row>
    <row r="1698" spans="1:66" x14ac:dyDescent="0.25">
      <c r="A1698" t="s">
        <v>136</v>
      </c>
      <c r="B1698" t="s">
        <v>515</v>
      </c>
      <c r="C1698" t="s">
        <v>328</v>
      </c>
      <c r="D1698" s="7" t="s">
        <v>575</v>
      </c>
      <c r="E1698">
        <f>VLOOKUP(A1698,home!$A$2:$E$405,3,FALSE)</f>
        <v>1.4901185770751</v>
      </c>
      <c r="F1698" t="e">
        <f>VLOOKUP(B1698,home!$B$2:$E$405,3,FALSE)</f>
        <v>#N/A</v>
      </c>
      <c r="G1698">
        <f>VLOOKUP(C1698,away!$B$2:$E$405,4,FALSE)</f>
        <v>0.73</v>
      </c>
      <c r="H1698">
        <f>VLOOKUP(A1698,away!$A$2:$E$405,3,FALSE)</f>
        <v>1.24901185770751</v>
      </c>
      <c r="I1698">
        <f>VLOOKUP(C1698,away!$B$2:$E$405,3,FALSE)</f>
        <v>1.04</v>
      </c>
      <c r="J1698" t="e">
        <f>VLOOKUP(B1698,home!$B$2:$E$405,4,FALSE)</f>
        <v>#N/A</v>
      </c>
      <c r="K1698" s="3" t="e">
        <f t="shared" si="1962"/>
        <v>#N/A</v>
      </c>
      <c r="L1698" s="3" t="e">
        <f t="shared" si="1963"/>
        <v>#N/A</v>
      </c>
      <c r="M1698" s="5" t="e">
        <f t="shared" si="1964"/>
        <v>#N/A</v>
      </c>
      <c r="N1698" s="5" t="e">
        <f t="shared" si="1965"/>
        <v>#N/A</v>
      </c>
      <c r="O1698" s="5" t="e">
        <f t="shared" si="1966"/>
        <v>#N/A</v>
      </c>
      <c r="P1698" s="5" t="e">
        <f t="shared" si="1967"/>
        <v>#N/A</v>
      </c>
      <c r="Q1698" s="5" t="e">
        <f t="shared" si="1968"/>
        <v>#N/A</v>
      </c>
      <c r="R1698" s="5" t="e">
        <f t="shared" si="1969"/>
        <v>#N/A</v>
      </c>
      <c r="S1698" s="5" t="e">
        <f t="shared" si="1970"/>
        <v>#N/A</v>
      </c>
      <c r="T1698" s="5" t="e">
        <f t="shared" si="1971"/>
        <v>#N/A</v>
      </c>
      <c r="U1698" s="5" t="e">
        <f t="shared" si="1972"/>
        <v>#N/A</v>
      </c>
      <c r="V1698" s="5" t="e">
        <f t="shared" si="1973"/>
        <v>#N/A</v>
      </c>
      <c r="W1698" s="5" t="e">
        <f t="shared" si="1974"/>
        <v>#N/A</v>
      </c>
      <c r="X1698" s="5" t="e">
        <f t="shared" si="1975"/>
        <v>#N/A</v>
      </c>
      <c r="Y1698" s="5" t="e">
        <f t="shared" si="1976"/>
        <v>#N/A</v>
      </c>
      <c r="Z1698" s="5" t="e">
        <f t="shared" si="1977"/>
        <v>#N/A</v>
      </c>
      <c r="AA1698" s="5" t="e">
        <f t="shared" si="1978"/>
        <v>#N/A</v>
      </c>
      <c r="AB1698" s="5" t="e">
        <f t="shared" si="1979"/>
        <v>#N/A</v>
      </c>
      <c r="AC1698" s="5" t="e">
        <f t="shared" si="1980"/>
        <v>#N/A</v>
      </c>
      <c r="AD1698" s="5" t="e">
        <f t="shared" si="1981"/>
        <v>#N/A</v>
      </c>
      <c r="AE1698" s="5" t="e">
        <f t="shared" si="1982"/>
        <v>#N/A</v>
      </c>
      <c r="AF1698" s="5" t="e">
        <f t="shared" si="1983"/>
        <v>#N/A</v>
      </c>
      <c r="AG1698" s="5" t="e">
        <f t="shared" si="1984"/>
        <v>#N/A</v>
      </c>
      <c r="AH1698" s="5" t="e">
        <f t="shared" si="1985"/>
        <v>#N/A</v>
      </c>
      <c r="AI1698" s="5" t="e">
        <f t="shared" si="1986"/>
        <v>#N/A</v>
      </c>
      <c r="AJ1698" s="5" t="e">
        <f t="shared" si="1987"/>
        <v>#N/A</v>
      </c>
      <c r="AK1698" s="5" t="e">
        <f t="shared" si="1988"/>
        <v>#N/A</v>
      </c>
      <c r="AL1698" s="5" t="e">
        <f t="shared" si="1989"/>
        <v>#N/A</v>
      </c>
      <c r="AM1698" s="5" t="e">
        <f t="shared" si="1990"/>
        <v>#N/A</v>
      </c>
      <c r="AN1698" s="5" t="e">
        <f t="shared" si="1991"/>
        <v>#N/A</v>
      </c>
      <c r="AO1698" s="5" t="e">
        <f t="shared" si="1992"/>
        <v>#N/A</v>
      </c>
      <c r="AP1698" s="5" t="e">
        <f t="shared" si="1993"/>
        <v>#N/A</v>
      </c>
      <c r="AQ1698" s="5" t="e">
        <f t="shared" si="1994"/>
        <v>#N/A</v>
      </c>
      <c r="AR1698" s="5" t="e">
        <f t="shared" si="1995"/>
        <v>#N/A</v>
      </c>
      <c r="AS1698" s="5" t="e">
        <f t="shared" si="1996"/>
        <v>#N/A</v>
      </c>
      <c r="AT1698" s="5" t="e">
        <f t="shared" si="1997"/>
        <v>#N/A</v>
      </c>
      <c r="AU1698" s="5" t="e">
        <f t="shared" si="1998"/>
        <v>#N/A</v>
      </c>
      <c r="AV1698" s="5" t="e">
        <f t="shared" si="1999"/>
        <v>#N/A</v>
      </c>
      <c r="AW1698" s="5" t="e">
        <f t="shared" si="2000"/>
        <v>#N/A</v>
      </c>
      <c r="AX1698" s="5" t="e">
        <f t="shared" si="2001"/>
        <v>#N/A</v>
      </c>
      <c r="AY1698" s="5" t="e">
        <f t="shared" si="2002"/>
        <v>#N/A</v>
      </c>
      <c r="AZ1698" s="5" t="e">
        <f t="shared" si="2003"/>
        <v>#N/A</v>
      </c>
      <c r="BA1698" s="5" t="e">
        <f t="shared" si="2004"/>
        <v>#N/A</v>
      </c>
      <c r="BB1698" s="5" t="e">
        <f t="shared" si="2005"/>
        <v>#N/A</v>
      </c>
      <c r="BC1698" s="5" t="e">
        <f t="shared" si="2006"/>
        <v>#N/A</v>
      </c>
      <c r="BD1698" s="5" t="e">
        <f t="shared" si="2007"/>
        <v>#N/A</v>
      </c>
      <c r="BE1698" s="5" t="e">
        <f t="shared" si="2008"/>
        <v>#N/A</v>
      </c>
      <c r="BF1698" s="5" t="e">
        <f t="shared" si="2009"/>
        <v>#N/A</v>
      </c>
      <c r="BG1698" s="5" t="e">
        <f t="shared" si="2010"/>
        <v>#N/A</v>
      </c>
      <c r="BH1698" s="5" t="e">
        <f t="shared" si="2011"/>
        <v>#N/A</v>
      </c>
      <c r="BI1698" s="5" t="e">
        <f t="shared" si="2012"/>
        <v>#N/A</v>
      </c>
      <c r="BJ1698" s="8" t="e">
        <f t="shared" si="2013"/>
        <v>#N/A</v>
      </c>
      <c r="BK1698" s="8" t="e">
        <f t="shared" si="2014"/>
        <v>#N/A</v>
      </c>
      <c r="BL1698" s="8" t="e">
        <f t="shared" si="2015"/>
        <v>#N/A</v>
      </c>
      <c r="BM1698" s="8" t="e">
        <f t="shared" si="2016"/>
        <v>#N/A</v>
      </c>
      <c r="BN1698" s="8" t="e">
        <f t="shared" si="2017"/>
        <v>#N/A</v>
      </c>
    </row>
    <row r="1699" spans="1:66" x14ac:dyDescent="0.25">
      <c r="A1699" t="s">
        <v>136</v>
      </c>
      <c r="B1699" t="s">
        <v>514</v>
      </c>
      <c r="C1699" t="s">
        <v>473</v>
      </c>
      <c r="D1699" s="7" t="s">
        <v>575</v>
      </c>
      <c r="E1699">
        <f>VLOOKUP(A1699,home!$A$2:$E$405,3,FALSE)</f>
        <v>1.4901185770751</v>
      </c>
      <c r="F1699" t="e">
        <f>VLOOKUP(B1699,home!$B$2:$E$405,3,FALSE)</f>
        <v>#N/A</v>
      </c>
      <c r="G1699">
        <f>VLOOKUP(C1699,away!$B$2:$E$405,4,FALSE)</f>
        <v>1.25</v>
      </c>
      <c r="H1699">
        <f>VLOOKUP(A1699,away!$A$2:$E$405,3,FALSE)</f>
        <v>1.24901185770751</v>
      </c>
      <c r="I1699">
        <f>VLOOKUP(C1699,away!$B$2:$E$405,3,FALSE)</f>
        <v>0.57999999999999996</v>
      </c>
      <c r="J1699" t="e">
        <f>VLOOKUP(B1699,home!$B$2:$E$405,4,FALSE)</f>
        <v>#N/A</v>
      </c>
      <c r="K1699" s="3" t="e">
        <f t="shared" si="1962"/>
        <v>#N/A</v>
      </c>
      <c r="L1699" s="3" t="e">
        <f t="shared" si="1963"/>
        <v>#N/A</v>
      </c>
      <c r="M1699" s="5" t="e">
        <f t="shared" si="1964"/>
        <v>#N/A</v>
      </c>
      <c r="N1699" s="5" t="e">
        <f t="shared" si="1965"/>
        <v>#N/A</v>
      </c>
      <c r="O1699" s="5" t="e">
        <f t="shared" si="1966"/>
        <v>#N/A</v>
      </c>
      <c r="P1699" s="5" t="e">
        <f t="shared" si="1967"/>
        <v>#N/A</v>
      </c>
      <c r="Q1699" s="5" t="e">
        <f t="shared" si="1968"/>
        <v>#N/A</v>
      </c>
      <c r="R1699" s="5" t="e">
        <f t="shared" si="1969"/>
        <v>#N/A</v>
      </c>
      <c r="S1699" s="5" t="e">
        <f t="shared" si="1970"/>
        <v>#N/A</v>
      </c>
      <c r="T1699" s="5" t="e">
        <f t="shared" si="1971"/>
        <v>#N/A</v>
      </c>
      <c r="U1699" s="5" t="e">
        <f t="shared" si="1972"/>
        <v>#N/A</v>
      </c>
      <c r="V1699" s="5" t="e">
        <f t="shared" si="1973"/>
        <v>#N/A</v>
      </c>
      <c r="W1699" s="5" t="e">
        <f t="shared" si="1974"/>
        <v>#N/A</v>
      </c>
      <c r="X1699" s="5" t="e">
        <f t="shared" si="1975"/>
        <v>#N/A</v>
      </c>
      <c r="Y1699" s="5" t="e">
        <f t="shared" si="1976"/>
        <v>#N/A</v>
      </c>
      <c r="Z1699" s="5" t="e">
        <f t="shared" si="1977"/>
        <v>#N/A</v>
      </c>
      <c r="AA1699" s="5" t="e">
        <f t="shared" si="1978"/>
        <v>#N/A</v>
      </c>
      <c r="AB1699" s="5" t="e">
        <f t="shared" si="1979"/>
        <v>#N/A</v>
      </c>
      <c r="AC1699" s="5" t="e">
        <f t="shared" si="1980"/>
        <v>#N/A</v>
      </c>
      <c r="AD1699" s="5" t="e">
        <f t="shared" si="1981"/>
        <v>#N/A</v>
      </c>
      <c r="AE1699" s="5" t="e">
        <f t="shared" si="1982"/>
        <v>#N/A</v>
      </c>
      <c r="AF1699" s="5" t="e">
        <f t="shared" si="1983"/>
        <v>#N/A</v>
      </c>
      <c r="AG1699" s="5" t="e">
        <f t="shared" si="1984"/>
        <v>#N/A</v>
      </c>
      <c r="AH1699" s="5" t="e">
        <f t="shared" si="1985"/>
        <v>#N/A</v>
      </c>
      <c r="AI1699" s="5" t="e">
        <f t="shared" si="1986"/>
        <v>#N/A</v>
      </c>
      <c r="AJ1699" s="5" t="e">
        <f t="shared" si="1987"/>
        <v>#N/A</v>
      </c>
      <c r="AK1699" s="5" t="e">
        <f t="shared" si="1988"/>
        <v>#N/A</v>
      </c>
      <c r="AL1699" s="5" t="e">
        <f t="shared" si="1989"/>
        <v>#N/A</v>
      </c>
      <c r="AM1699" s="5" t="e">
        <f t="shared" si="1990"/>
        <v>#N/A</v>
      </c>
      <c r="AN1699" s="5" t="e">
        <f t="shared" si="1991"/>
        <v>#N/A</v>
      </c>
      <c r="AO1699" s="5" t="e">
        <f t="shared" si="1992"/>
        <v>#N/A</v>
      </c>
      <c r="AP1699" s="5" t="e">
        <f t="shared" si="1993"/>
        <v>#N/A</v>
      </c>
      <c r="AQ1699" s="5" t="e">
        <f t="shared" si="1994"/>
        <v>#N/A</v>
      </c>
      <c r="AR1699" s="5" t="e">
        <f t="shared" si="1995"/>
        <v>#N/A</v>
      </c>
      <c r="AS1699" s="5" t="e">
        <f t="shared" si="1996"/>
        <v>#N/A</v>
      </c>
      <c r="AT1699" s="5" t="e">
        <f t="shared" si="1997"/>
        <v>#N/A</v>
      </c>
      <c r="AU1699" s="5" t="e">
        <f t="shared" si="1998"/>
        <v>#N/A</v>
      </c>
      <c r="AV1699" s="5" t="e">
        <f t="shared" si="1999"/>
        <v>#N/A</v>
      </c>
      <c r="AW1699" s="5" t="e">
        <f t="shared" si="2000"/>
        <v>#N/A</v>
      </c>
      <c r="AX1699" s="5" t="e">
        <f t="shared" si="2001"/>
        <v>#N/A</v>
      </c>
      <c r="AY1699" s="5" t="e">
        <f t="shared" si="2002"/>
        <v>#N/A</v>
      </c>
      <c r="AZ1699" s="5" t="e">
        <f t="shared" si="2003"/>
        <v>#N/A</v>
      </c>
      <c r="BA1699" s="5" t="e">
        <f t="shared" si="2004"/>
        <v>#N/A</v>
      </c>
      <c r="BB1699" s="5" t="e">
        <f t="shared" si="2005"/>
        <v>#N/A</v>
      </c>
      <c r="BC1699" s="5" t="e">
        <f t="shared" si="2006"/>
        <v>#N/A</v>
      </c>
      <c r="BD1699" s="5" t="e">
        <f t="shared" si="2007"/>
        <v>#N/A</v>
      </c>
      <c r="BE1699" s="5" t="e">
        <f t="shared" si="2008"/>
        <v>#N/A</v>
      </c>
      <c r="BF1699" s="5" t="e">
        <f t="shared" si="2009"/>
        <v>#N/A</v>
      </c>
      <c r="BG1699" s="5" t="e">
        <f t="shared" si="2010"/>
        <v>#N/A</v>
      </c>
      <c r="BH1699" s="5" t="e">
        <f t="shared" si="2011"/>
        <v>#N/A</v>
      </c>
      <c r="BI1699" s="5" t="e">
        <f t="shared" si="2012"/>
        <v>#N/A</v>
      </c>
      <c r="BJ1699" s="8" t="e">
        <f t="shared" si="2013"/>
        <v>#N/A</v>
      </c>
      <c r="BK1699" s="8" t="e">
        <f t="shared" si="2014"/>
        <v>#N/A</v>
      </c>
      <c r="BL1699" s="8" t="e">
        <f t="shared" si="2015"/>
        <v>#N/A</v>
      </c>
      <c r="BM1699" s="8" t="e">
        <f t="shared" si="2016"/>
        <v>#N/A</v>
      </c>
      <c r="BN1699" s="8" t="e">
        <f t="shared" si="2017"/>
        <v>#N/A</v>
      </c>
    </row>
    <row r="1700" spans="1:66" x14ac:dyDescent="0.25">
      <c r="A1700" t="s">
        <v>136</v>
      </c>
      <c r="B1700" t="s">
        <v>344</v>
      </c>
      <c r="C1700" t="s">
        <v>388</v>
      </c>
      <c r="D1700" s="7" t="s">
        <v>575</v>
      </c>
      <c r="E1700">
        <f>VLOOKUP(A1700,home!$A$2:$E$405,3,FALSE)</f>
        <v>1.4901185770751</v>
      </c>
      <c r="F1700">
        <f>VLOOKUP(B1700,home!$B$2:$E$405,3,FALSE)</f>
        <v>1.1299999999999999</v>
      </c>
      <c r="G1700">
        <f>VLOOKUP(C1700,away!$B$2:$E$405,4,FALSE)</f>
        <v>0.76</v>
      </c>
      <c r="H1700">
        <f>VLOOKUP(A1700,away!$A$2:$E$405,3,FALSE)</f>
        <v>1.24901185770751</v>
      </c>
      <c r="I1700">
        <f>VLOOKUP(C1700,away!$B$2:$E$405,3,FALSE)</f>
        <v>0.95</v>
      </c>
      <c r="J1700">
        <f>VLOOKUP(B1700,home!$B$2:$E$405,4,FALSE)</f>
        <v>0.4</v>
      </c>
      <c r="K1700" s="3">
        <f t="shared" si="1962"/>
        <v>1.2797138339920957</v>
      </c>
      <c r="L1700" s="3">
        <f t="shared" si="1963"/>
        <v>0.4746245059288538</v>
      </c>
      <c r="M1700" s="5">
        <f t="shared" si="1964"/>
        <v>0.17302168596855041</v>
      </c>
      <c r="N1700" s="5">
        <f t="shared" si="1965"/>
        <v>0.22141824511459005</v>
      </c>
      <c r="O1700" s="5">
        <f t="shared" si="1966"/>
        <v>8.212033221780056E-2</v>
      </c>
      <c r="P1700" s="5">
        <f t="shared" si="1967"/>
        <v>0.10509052519114616</v>
      </c>
      <c r="Q1700" s="5">
        <f t="shared" si="1968"/>
        <v>0.14167599568569686</v>
      </c>
      <c r="R1700" s="5">
        <f t="shared" si="1969"/>
        <v>1.9488161052793454E-2</v>
      </c>
      <c r="S1700" s="5">
        <f t="shared" si="1970"/>
        <v>1.5957563965360907E-2</v>
      </c>
      <c r="T1700" s="5">
        <f t="shared" si="1971"/>
        <v>6.7242899454302299E-2</v>
      </c>
      <c r="U1700" s="5">
        <f t="shared" si="1972"/>
        <v>2.4939269298325746E-2</v>
      </c>
      <c r="V1700" s="5">
        <f t="shared" si="1973"/>
        <v>1.0769290877573113E-3</v>
      </c>
      <c r="W1700" s="5">
        <f t="shared" si="1974"/>
        <v>6.0434910541196908E-2</v>
      </c>
      <c r="X1700" s="5">
        <f t="shared" si="1975"/>
        <v>2.8683889556470069E-2</v>
      </c>
      <c r="Y1700" s="5">
        <f t="shared" si="1976"/>
        <v>6.8070384544287052E-3</v>
      </c>
      <c r="Z1700" s="5">
        <f t="shared" si="1977"/>
        <v>3.0831862703813427E-3</v>
      </c>
      <c r="AA1700" s="5">
        <f t="shared" si="1978"/>
        <v>3.9455961229814982E-3</v>
      </c>
      <c r="AB1700" s="5">
        <f t="shared" si="1979"/>
        <v>2.5246169709625013E-3</v>
      </c>
      <c r="AC1700" s="5">
        <f t="shared" si="1980"/>
        <v>4.0881813019745254E-5</v>
      </c>
      <c r="AD1700" s="5">
        <f t="shared" si="1981"/>
        <v>1.9334847768911107E-2</v>
      </c>
      <c r="AE1700" s="5">
        <f t="shared" si="1982"/>
        <v>9.1767925695290364E-3</v>
      </c>
      <c r="AF1700" s="5">
        <f t="shared" si="1983"/>
        <v>2.1777653196621474E-3</v>
      </c>
      <c r="AG1700" s="5">
        <f t="shared" si="1984"/>
        <v>3.4454026295787976E-4</v>
      </c>
      <c r="AH1700" s="5">
        <f t="shared" si="1985"/>
        <v>3.6583894006659244E-4</v>
      </c>
      <c r="AI1700" s="5">
        <f t="shared" si="1986"/>
        <v>4.6816915261622347E-4</v>
      </c>
      <c r="AJ1700" s="5">
        <f t="shared" si="1987"/>
        <v>2.9956127062566906E-4</v>
      </c>
      <c r="AK1700" s="5">
        <f t="shared" si="1988"/>
        <v>1.2778423404930623E-4</v>
      </c>
      <c r="AL1700" s="5">
        <f t="shared" si="1989"/>
        <v>9.932376226624422E-7</v>
      </c>
      <c r="AM1700" s="5">
        <f t="shared" si="1990"/>
        <v>4.9486144336013506E-3</v>
      </c>
      <c r="AN1700" s="5">
        <f t="shared" si="1991"/>
        <v>2.3487336805804362E-3</v>
      </c>
      <c r="AO1700" s="5">
        <f t="shared" si="1992"/>
        <v>5.5738328135197378E-4</v>
      </c>
      <c r="AP1700" s="5">
        <f t="shared" si="1993"/>
        <v>8.8182588174894643E-5</v>
      </c>
      <c r="AQ1700" s="5">
        <f t="shared" si="1994"/>
        <v>1.0463404336009235E-5</v>
      </c>
      <c r="AR1700" s="5">
        <f t="shared" si="1995"/>
        <v>3.4727225235728399E-5</v>
      </c>
      <c r="AS1700" s="5">
        <f t="shared" si="1996"/>
        <v>4.444091055032105E-5</v>
      </c>
      <c r="AT1700" s="5">
        <f t="shared" si="1997"/>
        <v>2.8435824013225571E-5</v>
      </c>
      <c r="AU1700" s="5">
        <f t="shared" si="1998"/>
        <v>1.2129905790229799E-5</v>
      </c>
      <c r="AV1700" s="5">
        <f t="shared" si="1999"/>
        <v>3.8807020611944751E-6</v>
      </c>
      <c r="AW1700" s="5">
        <f t="shared" si="2000"/>
        <v>1.6757671929468455E-8</v>
      </c>
      <c r="AX1700" s="5">
        <f t="shared" si="2001"/>
        <v>1.0554683916287671E-3</v>
      </c>
      <c r="AY1700" s="5">
        <f t="shared" si="2002"/>
        <v>5.0095116390032573E-4</v>
      </c>
      <c r="AZ1700" s="5">
        <f t="shared" si="2003"/>
        <v>1.1888184933033813E-4</v>
      </c>
      <c r="BA1700" s="5">
        <f t="shared" si="2004"/>
        <v>1.8808079667440065E-5</v>
      </c>
      <c r="BB1700" s="5">
        <f t="shared" si="2005"/>
        <v>2.2316938799073147E-6</v>
      </c>
      <c r="BC1700" s="5">
        <f t="shared" si="2006"/>
        <v>2.1184332102709124E-7</v>
      </c>
      <c r="BD1700" s="5">
        <f t="shared" si="2007"/>
        <v>2.7470653532979357E-6</v>
      </c>
      <c r="BE1700" s="5">
        <f t="shared" si="2008"/>
        <v>3.5154575354957521E-6</v>
      </c>
      <c r="BF1700" s="5">
        <f t="shared" si="2009"/>
        <v>2.2493898204928367E-6</v>
      </c>
      <c r="BG1700" s="5">
        <f t="shared" si="2010"/>
        <v>9.5952509044189353E-7</v>
      </c>
      <c r="BH1700" s="5">
        <f t="shared" si="2011"/>
        <v>3.0697938307525199E-7</v>
      </c>
      <c r="BI1700" s="5">
        <f t="shared" si="2012"/>
        <v>7.8569152654351801E-8</v>
      </c>
      <c r="BJ1700" s="8">
        <f t="shared" si="2013"/>
        <v>0.56694685513751764</v>
      </c>
      <c r="BK1700" s="8">
        <f t="shared" si="2014"/>
        <v>0.29568953042735752</v>
      </c>
      <c r="BL1700" s="8">
        <f t="shared" si="2015"/>
        <v>0.13441280081420767</v>
      </c>
      <c r="BM1700" s="8">
        <f t="shared" si="2016"/>
        <v>0.2568164930126583</v>
      </c>
      <c r="BN1700" s="8">
        <f t="shared" si="2017"/>
        <v>0.74281494523057756</v>
      </c>
    </row>
    <row r="1701" spans="1:66" x14ac:dyDescent="0.25">
      <c r="A1701" t="s">
        <v>136</v>
      </c>
      <c r="B1701" t="s">
        <v>359</v>
      </c>
      <c r="C1701" t="s">
        <v>309</v>
      </c>
      <c r="D1701" s="7" t="s">
        <v>575</v>
      </c>
      <c r="E1701">
        <f>VLOOKUP(A1701,home!$A$2:$E$405,3,FALSE)</f>
        <v>1.4901185770751</v>
      </c>
      <c r="F1701">
        <f>VLOOKUP(B1701,home!$B$2:$E$405,3,FALSE)</f>
        <v>1.43</v>
      </c>
      <c r="G1701">
        <f>VLOOKUP(C1701,away!$B$2:$E$405,4,FALSE)</f>
        <v>1.28</v>
      </c>
      <c r="H1701">
        <f>VLOOKUP(A1701,away!$A$2:$E$405,3,FALSE)</f>
        <v>1.24901185770751</v>
      </c>
      <c r="I1701">
        <f>VLOOKUP(C1701,away!$B$2:$E$405,3,FALSE)</f>
        <v>0.7</v>
      </c>
      <c r="J1701">
        <f>VLOOKUP(B1701,home!$B$2:$E$405,4,FALSE)</f>
        <v>0.8</v>
      </c>
      <c r="K1701" s="3">
        <f t="shared" si="1962"/>
        <v>2.7275130434782633</v>
      </c>
      <c r="L1701" s="3">
        <f t="shared" si="1963"/>
        <v>0.69944664031620563</v>
      </c>
      <c r="M1701" s="5">
        <f t="shared" si="1964"/>
        <v>3.2485557150308111E-2</v>
      </c>
      <c r="N1701" s="5">
        <f t="shared" si="1965"/>
        <v>8.8604780852123935E-2</v>
      </c>
      <c r="O1701" s="5">
        <f t="shared" si="1966"/>
        <v>2.2721913807583097E-2</v>
      </c>
      <c r="P1701" s="5">
        <f t="shared" si="1967"/>
        <v>6.1974316282971759E-2</v>
      </c>
      <c r="Q1701" s="5">
        <f t="shared" si="1968"/>
        <v>0.12083534774435058</v>
      </c>
      <c r="R1701" s="5">
        <f t="shared" si="1969"/>
        <v>7.9463831371342011E-3</v>
      </c>
      <c r="S1701" s="5">
        <f t="shared" si="1970"/>
        <v>2.9557872910803612E-2</v>
      </c>
      <c r="T1701" s="5">
        <f t="shared" si="1971"/>
        <v>8.4517878011226399E-2</v>
      </c>
      <c r="U1701" s="5">
        <f t="shared" si="1972"/>
        <v>2.1673863655009257E-2</v>
      </c>
      <c r="V1701" s="5">
        <f t="shared" si="1973"/>
        <v>6.2654474621181419E-3</v>
      </c>
      <c r="W1701" s="5">
        <f t="shared" si="1974"/>
        <v>0.10985999569531597</v>
      </c>
      <c r="X1701" s="5">
        <f t="shared" si="1975"/>
        <v>7.6841204894241566E-2</v>
      </c>
      <c r="Y1701" s="5">
        <f t="shared" si="1976"/>
        <v>2.6873161300563223E-2</v>
      </c>
      <c r="Z1701" s="5">
        <f t="shared" si="1977"/>
        <v>1.8526903293112895E-3</v>
      </c>
      <c r="AA1701" s="5">
        <f t="shared" si="1978"/>
        <v>5.0532370387225819E-3</v>
      </c>
      <c r="AB1701" s="5">
        <f t="shared" si="1979"/>
        <v>6.8913849674516582E-3</v>
      </c>
      <c r="AC1701" s="5">
        <f t="shared" si="1980"/>
        <v>7.4705664750306078E-4</v>
      </c>
      <c r="AD1701" s="5">
        <f t="shared" si="1981"/>
        <v>7.4911142803860048E-2</v>
      </c>
      <c r="AE1701" s="5">
        <f t="shared" si="1982"/>
        <v>5.2396347156407411E-2</v>
      </c>
      <c r="AF1701" s="5">
        <f t="shared" si="1983"/>
        <v>1.8324224491695369E-2</v>
      </c>
      <c r="AG1701" s="5">
        <f t="shared" si="1984"/>
        <v>4.2722724190387531E-3</v>
      </c>
      <c r="AH1701" s="5">
        <f t="shared" si="1985"/>
        <v>3.2396450659577639E-4</v>
      </c>
      <c r="AI1701" s="5">
        <f t="shared" si="1986"/>
        <v>8.8361741736398003E-4</v>
      </c>
      <c r="AJ1701" s="5">
        <f t="shared" si="1987"/>
        <v>1.2050390156524162E-3</v>
      </c>
      <c r="AK1701" s="5">
        <f t="shared" si="1988"/>
        <v>1.0955865443640573E-3</v>
      </c>
      <c r="AL1701" s="5">
        <f t="shared" si="1989"/>
        <v>5.7007887830807473E-5</v>
      </c>
      <c r="AM1701" s="5">
        <f t="shared" si="1990"/>
        <v>4.086422381987824E-2</v>
      </c>
      <c r="AN1701" s="5">
        <f t="shared" si="1991"/>
        <v>2.8582344059943296E-2</v>
      </c>
      <c r="AO1701" s="5">
        <f t="shared" si="1992"/>
        <v>9.9959122625445981E-3</v>
      </c>
      <c r="AP1701" s="5">
        <f t="shared" si="1993"/>
        <v>2.3305357496441275E-3</v>
      </c>
      <c r="AQ1701" s="5">
        <f t="shared" si="1994"/>
        <v>4.0752135005634848E-4</v>
      </c>
      <c r="AR1701" s="5">
        <f t="shared" si="1995"/>
        <v>4.531917714402262E-5</v>
      </c>
      <c r="AS1701" s="5">
        <f t="shared" si="1996"/>
        <v>1.236086467800237E-4</v>
      </c>
      <c r="AT1701" s="5">
        <f t="shared" si="1997"/>
        <v>1.6857209818960605E-4</v>
      </c>
      <c r="AU1701" s="5">
        <f t="shared" si="1998"/>
        <v>1.5326086552621632E-4</v>
      </c>
      <c r="AV1701" s="5">
        <f t="shared" si="1999"/>
        <v>1.0450525244438079E-4</v>
      </c>
      <c r="AW1701" s="5">
        <f t="shared" si="2000"/>
        <v>3.0210219051291794E-6</v>
      </c>
      <c r="AX1701" s="5">
        <f t="shared" si="2001"/>
        <v>1.8576283913388839E-2</v>
      </c>
      <c r="AY1701" s="5">
        <f t="shared" si="2002"/>
        <v>1.2993119372779799E-2</v>
      </c>
      <c r="AZ1701" s="5">
        <f t="shared" si="2003"/>
        <v>4.5439968462591173E-3</v>
      </c>
      <c r="BA1701" s="5">
        <f t="shared" si="2004"/>
        <v>1.0594277759077915E-3</v>
      </c>
      <c r="BB1701" s="5">
        <f t="shared" si="2005"/>
        <v>1.8525329962909361E-4</v>
      </c>
      <c r="BC1701" s="5">
        <f t="shared" si="2006"/>
        <v>2.5914959606612189E-5</v>
      </c>
      <c r="BD1701" s="5">
        <f t="shared" si="2007"/>
        <v>5.2830576992135999E-6</v>
      </c>
      <c r="BE1701" s="5">
        <f t="shared" si="2008"/>
        <v>1.4409608784053359E-5</v>
      </c>
      <c r="BF1701" s="5">
        <f t="shared" si="2009"/>
        <v>1.9651197954962249E-5</v>
      </c>
      <c r="BG1701" s="5">
        <f t="shared" si="2010"/>
        <v>1.7866299580710968E-5</v>
      </c>
      <c r="BH1701" s="5">
        <f t="shared" si="2011"/>
        <v>1.2182641286269848E-5</v>
      </c>
      <c r="BI1701" s="5">
        <f t="shared" si="2012"/>
        <v>6.6456626024635661E-6</v>
      </c>
      <c r="BJ1701" s="8">
        <f t="shared" si="2013"/>
        <v>0.77700088877846107</v>
      </c>
      <c r="BK1701" s="8">
        <f t="shared" si="2014"/>
        <v>0.14408037771431528</v>
      </c>
      <c r="BL1701" s="8">
        <f t="shared" si="2015"/>
        <v>6.8466294597868974E-2</v>
      </c>
      <c r="BM1701" s="8">
        <f t="shared" si="2016"/>
        <v>0.64384185409461026</v>
      </c>
      <c r="BN1701" s="8">
        <f t="shared" si="2017"/>
        <v>0.33456829897447166</v>
      </c>
    </row>
    <row r="1702" spans="1:66" x14ac:dyDescent="0.25">
      <c r="A1702" t="s">
        <v>136</v>
      </c>
      <c r="B1702" t="s">
        <v>135</v>
      </c>
      <c r="C1702" t="s">
        <v>138</v>
      </c>
      <c r="D1702" s="7" t="s">
        <v>575</v>
      </c>
      <c r="E1702">
        <f>VLOOKUP(A1702,home!$A$2:$E$405,3,FALSE)</f>
        <v>1.4901185770751</v>
      </c>
      <c r="F1702">
        <f>VLOOKUP(B1702,home!$B$2:$E$405,3,FALSE)</f>
        <v>0.93</v>
      </c>
      <c r="G1702">
        <f>VLOOKUP(C1702,away!$B$2:$E$405,4,FALSE)</f>
        <v>0.85</v>
      </c>
      <c r="H1702">
        <f>VLOOKUP(A1702,away!$A$2:$E$405,3,FALSE)</f>
        <v>1.24901185770751</v>
      </c>
      <c r="I1702">
        <f>VLOOKUP(C1702,away!$B$2:$E$405,3,FALSE)</f>
        <v>1.34</v>
      </c>
      <c r="J1702">
        <f>VLOOKUP(B1702,home!$B$2:$E$405,4,FALSE)</f>
        <v>1.65</v>
      </c>
      <c r="K1702" s="3">
        <f t="shared" si="1962"/>
        <v>1.1779387351778665</v>
      </c>
      <c r="L1702" s="3">
        <f t="shared" si="1963"/>
        <v>2.7615652173913046</v>
      </c>
      <c r="M1702" s="5">
        <f t="shared" si="1964"/>
        <v>1.9457864375483292E-2</v>
      </c>
      <c r="N1702" s="5">
        <f t="shared" si="1965"/>
        <v>2.2920172151719254E-2</v>
      </c>
      <c r="O1702" s="5">
        <f t="shared" si="1966"/>
        <v>5.3734161464052035E-2</v>
      </c>
      <c r="P1702" s="5">
        <f t="shared" si="1967"/>
        <v>6.3295550190808708E-2</v>
      </c>
      <c r="Q1702" s="5">
        <f t="shared" si="1968"/>
        <v>1.3499279297227572E-2</v>
      </c>
      <c r="R1702" s="5">
        <f t="shared" si="1969"/>
        <v>7.4195195642407161E-2</v>
      </c>
      <c r="S1702" s="5">
        <f t="shared" si="1970"/>
        <v>5.1474388409823581E-2</v>
      </c>
      <c r="T1702" s="5">
        <f t="shared" si="1971"/>
        <v>3.727914016707419E-2</v>
      </c>
      <c r="U1702" s="5">
        <f t="shared" si="1972"/>
        <v>8.7397394911291448E-2</v>
      </c>
      <c r="V1702" s="5">
        <f t="shared" si="1973"/>
        <v>1.8604872286899884E-2</v>
      </c>
      <c r="W1702" s="5">
        <f t="shared" si="1974"/>
        <v>5.3004413270630003E-3</v>
      </c>
      <c r="X1702" s="5">
        <f t="shared" si="1975"/>
        <v>1.4637514405640588E-2</v>
      </c>
      <c r="Y1702" s="5">
        <f t="shared" si="1976"/>
        <v>2.0211225325840604E-2</v>
      </c>
      <c r="Z1702" s="5">
        <f t="shared" si="1977"/>
        <v>6.8298290527871508E-2</v>
      </c>
      <c r="AA1702" s="5">
        <f t="shared" si="1978"/>
        <v>8.0451201959211419E-2</v>
      </c>
      <c r="AB1702" s="5">
        <f t="shared" si="1979"/>
        <v>4.7383293539686303E-2</v>
      </c>
      <c r="AC1702" s="5">
        <f t="shared" si="1980"/>
        <v>3.7825503511861132E-3</v>
      </c>
      <c r="AD1702" s="5">
        <f t="shared" si="1981"/>
        <v>1.5608987881712705E-3</v>
      </c>
      <c r="AE1702" s="5">
        <f t="shared" si="1982"/>
        <v>4.3105238012820183E-3</v>
      </c>
      <c r="AF1702" s="5">
        <f t="shared" si="1983"/>
        <v>5.9518962991788856E-3</v>
      </c>
      <c r="AG1702" s="5">
        <f t="shared" si="1984"/>
        <v>5.4788499324441471E-3</v>
      </c>
      <c r="AH1702" s="5">
        <f t="shared" si="1985"/>
        <v>4.7152545882263988E-2</v>
      </c>
      <c r="AI1702" s="5">
        <f t="shared" si="1986"/>
        <v>5.554281025697036E-2</v>
      </c>
      <c r="AJ1702" s="5">
        <f t="shared" si="1987"/>
        <v>3.2713013831159952E-2</v>
      </c>
      <c r="AK1702" s="5">
        <f t="shared" si="1988"/>
        <v>1.2844642045377533E-2</v>
      </c>
      <c r="AL1702" s="5">
        <f t="shared" si="1989"/>
        <v>4.9217858852881457E-4</v>
      </c>
      <c r="AM1702" s="5">
        <f t="shared" si="1990"/>
        <v>3.6772862885582608E-4</v>
      </c>
      <c r="AN1702" s="5">
        <f t="shared" si="1991"/>
        <v>1.0155065908872456E-3</v>
      </c>
      <c r="AO1702" s="5">
        <f t="shared" si="1992"/>
        <v>1.4021938397129196E-3</v>
      </c>
      <c r="AP1702" s="5">
        <f t="shared" si="1993"/>
        <v>1.2907499119305191E-3</v>
      </c>
      <c r="AQ1702" s="5">
        <f t="shared" si="1994"/>
        <v>8.9112251528455271E-4</v>
      </c>
      <c r="AR1702" s="5">
        <f t="shared" si="1995"/>
        <v>2.6042966123981572E-2</v>
      </c>
      <c r="AS1702" s="5">
        <f t="shared" si="1996"/>
        <v>3.0677018576362878E-2</v>
      </c>
      <c r="AT1702" s="5">
        <f t="shared" si="1997"/>
        <v>1.8067824230434404E-2</v>
      </c>
      <c r="AU1702" s="5">
        <f t="shared" si="1998"/>
        <v>7.0942633404713022E-3</v>
      </c>
      <c r="AV1702" s="5">
        <f t="shared" si="1999"/>
        <v>2.0891518965733677E-3</v>
      </c>
      <c r="AW1702" s="5">
        <f t="shared" si="2000"/>
        <v>4.4473183969766727E-5</v>
      </c>
      <c r="AX1702" s="5">
        <f t="shared" si="2001"/>
        <v>7.2193632660520507E-5</v>
      </c>
      <c r="AY1702" s="5">
        <f t="shared" si="2002"/>
        <v>1.993674248724183E-4</v>
      </c>
      <c r="AZ1702" s="5">
        <f t="shared" si="2003"/>
        <v>2.7528307300427225E-4</v>
      </c>
      <c r="BA1702" s="5">
        <f t="shared" si="2004"/>
        <v>2.5340405311506317E-4</v>
      </c>
      <c r="BB1702" s="5">
        <f t="shared" si="2005"/>
        <v>1.7494795475713425E-4</v>
      </c>
      <c r="BC1702" s="5">
        <f t="shared" si="2006"/>
        <v>9.6626037342209951E-5</v>
      </c>
      <c r="BD1702" s="5">
        <f t="shared" si="2007"/>
        <v>1.1986558234281259E-2</v>
      </c>
      <c r="BE1702" s="5">
        <f t="shared" si="2008"/>
        <v>1.4119431245625107E-2</v>
      </c>
      <c r="BF1702" s="5">
        <f t="shared" si="2009"/>
        <v>8.3159124914512442E-3</v>
      </c>
      <c r="BG1702" s="5">
        <f t="shared" si="2010"/>
        <v>3.2652118140099658E-3</v>
      </c>
      <c r="BH1702" s="5">
        <f t="shared" si="2011"/>
        <v>9.6155486857068151E-4</v>
      </c>
      <c r="BI1702" s="5">
        <f t="shared" si="2012"/>
        <v>2.2653054513765357E-4</v>
      </c>
      <c r="BJ1702" s="8">
        <f t="shared" si="2013"/>
        <v>0.13718906515806423</v>
      </c>
      <c r="BK1702" s="8">
        <f t="shared" si="2014"/>
        <v>0.15730677162760281</v>
      </c>
      <c r="BL1702" s="8">
        <f t="shared" si="2015"/>
        <v>0.61426068289931945</v>
      </c>
      <c r="BM1702" s="8">
        <f t="shared" si="2016"/>
        <v>0.7297976928502572</v>
      </c>
      <c r="BN1702" s="8">
        <f t="shared" si="2017"/>
        <v>0.24710222312169805</v>
      </c>
    </row>
    <row r="1703" spans="1:66" x14ac:dyDescent="0.25">
      <c r="A1703" t="s">
        <v>136</v>
      </c>
      <c r="B1703" t="s">
        <v>373</v>
      </c>
      <c r="C1703" t="s">
        <v>472</v>
      </c>
      <c r="D1703" s="7" t="s">
        <v>575</v>
      </c>
      <c r="E1703">
        <f>VLOOKUP(A1703,home!$A$2:$E$405,3,FALSE)</f>
        <v>1.4901185770751</v>
      </c>
      <c r="F1703">
        <f>VLOOKUP(B1703,home!$B$2:$E$405,3,FALSE)</f>
        <v>1.56</v>
      </c>
      <c r="G1703">
        <f>VLOOKUP(C1703,away!$B$2:$E$405,4,FALSE)</f>
        <v>0.92</v>
      </c>
      <c r="H1703">
        <f>VLOOKUP(A1703,away!$A$2:$E$405,3,FALSE)</f>
        <v>1.24901185770751</v>
      </c>
      <c r="I1703">
        <f>VLOOKUP(C1703,away!$B$2:$E$405,3,FALSE)</f>
        <v>0.76</v>
      </c>
      <c r="J1703">
        <f>VLOOKUP(B1703,home!$B$2:$E$405,4,FALSE)</f>
        <v>0.87</v>
      </c>
      <c r="K1703" s="3">
        <f t="shared" si="1962"/>
        <v>2.1386181818181837</v>
      </c>
      <c r="L1703" s="3">
        <f t="shared" si="1963"/>
        <v>0.82584664031620558</v>
      </c>
      <c r="M1703" s="5">
        <f t="shared" si="1964"/>
        <v>5.1588070652166945E-2</v>
      </c>
      <c r="N1703" s="5">
        <f t="shared" si="1965"/>
        <v>0.11032718586164528</v>
      </c>
      <c r="O1703" s="5">
        <f t="shared" si="1966"/>
        <v>4.2603834828487112E-2</v>
      </c>
      <c r="P1703" s="5">
        <f t="shared" si="1967"/>
        <v>9.1113335779381313E-2</v>
      </c>
      <c r="Q1703" s="5">
        <f t="shared" si="1968"/>
        <v>0.11797386281627432</v>
      </c>
      <c r="R1703" s="5">
        <f t="shared" si="1969"/>
        <v>1.7592116928846314E-2</v>
      </c>
      <c r="S1703" s="5">
        <f t="shared" si="1970"/>
        <v>4.0230424650013447E-2</v>
      </c>
      <c r="T1703" s="5">
        <f t="shared" si="1971"/>
        <v>9.7428318251945076E-2</v>
      </c>
      <c r="U1703" s="5">
        <f t="shared" si="1972"/>
        <v>3.7622821120702192E-2</v>
      </c>
      <c r="V1703" s="5">
        <f t="shared" si="1973"/>
        <v>7.894866096291123E-3</v>
      </c>
      <c r="W1703" s="5">
        <f t="shared" si="1974"/>
        <v>8.4100349332736149E-2</v>
      </c>
      <c r="X1703" s="5">
        <f t="shared" si="1975"/>
        <v>6.9453990945859384E-2</v>
      </c>
      <c r="Y1703" s="5">
        <f t="shared" si="1976"/>
        <v>2.8679172539595066E-2</v>
      </c>
      <c r="Z1703" s="5">
        <f t="shared" si="1977"/>
        <v>4.8427968872458583E-3</v>
      </c>
      <c r="AA1703" s="5">
        <f t="shared" si="1978"/>
        <v>1.0356893473916497E-2</v>
      </c>
      <c r="AB1703" s="5">
        <f t="shared" si="1979"/>
        <v>1.1074720345235956E-2</v>
      </c>
      <c r="AC1703" s="5">
        <f t="shared" si="1980"/>
        <v>8.7148004430944348E-4</v>
      </c>
      <c r="AD1703" s="5">
        <f t="shared" si="1981"/>
        <v>4.4964634045062568E-2</v>
      </c>
      <c r="AE1703" s="5">
        <f t="shared" si="1982"/>
        <v>3.7133891959162592E-2</v>
      </c>
      <c r="AF1703" s="5">
        <f t="shared" si="1983"/>
        <v>1.5333449958169694E-2</v>
      </c>
      <c r="AG1703" s="5">
        <f t="shared" si="1984"/>
        <v>4.2210260441370353E-3</v>
      </c>
      <c r="AH1703" s="5">
        <f t="shared" si="1985"/>
        <v>9.9985188476644235E-4</v>
      </c>
      <c r="AI1703" s="5">
        <f t="shared" si="1986"/>
        <v>2.1383014198866931E-3</v>
      </c>
      <c r="AJ1703" s="5">
        <f t="shared" si="1987"/>
        <v>2.2865051473886602E-3</v>
      </c>
      <c r="AK1703" s="5">
        <f t="shared" si="1988"/>
        <v>1.6299871603420849E-3</v>
      </c>
      <c r="AL1703" s="5">
        <f t="shared" si="1989"/>
        <v>6.1567298717236373E-5</v>
      </c>
      <c r="AM1703" s="5">
        <f t="shared" si="1990"/>
        <v>1.9232436781514334E-2</v>
      </c>
      <c r="AN1703" s="5">
        <f t="shared" si="1991"/>
        <v>1.588304330110743E-2</v>
      </c>
      <c r="AO1703" s="5">
        <f t="shared" si="1992"/>
        <v>6.5584789741081929E-3</v>
      </c>
      <c r="AP1703" s="5">
        <f t="shared" si="1993"/>
        <v>1.8054326087839087E-3</v>
      </c>
      <c r="AQ1703" s="5">
        <f t="shared" si="1994"/>
        <v>3.7275261357037827E-4</v>
      </c>
      <c r="AR1703" s="5">
        <f t="shared" si="1995"/>
        <v>1.6514486396963852E-4</v>
      </c>
      <c r="AS1703" s="5">
        <f t="shared" si="1996"/>
        <v>3.5318180871935959E-4</v>
      </c>
      <c r="AT1703" s="5">
        <f t="shared" si="1997"/>
        <v>3.7766051880732722E-4</v>
      </c>
      <c r="AU1703" s="5">
        <f t="shared" si="1998"/>
        <v>2.6922388402541274E-4</v>
      </c>
      <c r="AV1703" s="5">
        <f t="shared" si="1999"/>
        <v>1.4394177333911439E-4</v>
      </c>
      <c r="AW1703" s="5">
        <f t="shared" si="2000"/>
        <v>3.0205098722638964E-6</v>
      </c>
      <c r="AX1703" s="5">
        <f t="shared" si="2001"/>
        <v>6.8551398302692324E-3</v>
      </c>
      <c r="AY1703" s="5">
        <f t="shared" si="2002"/>
        <v>5.6612941977256491E-3</v>
      </c>
      <c r="AZ1703" s="5">
        <f t="shared" si="2003"/>
        <v>2.337680396516678E-3</v>
      </c>
      <c r="BA1703" s="5">
        <f t="shared" si="2004"/>
        <v>6.4352183386545139E-4</v>
      </c>
      <c r="BB1703" s="5">
        <f t="shared" si="2005"/>
        <v>1.3286258611697657E-4</v>
      </c>
      <c r="BC1703" s="5">
        <f t="shared" si="2006"/>
        <v>2.1944824073685533E-5</v>
      </c>
      <c r="BD1703" s="5">
        <f t="shared" si="2007"/>
        <v>2.273072184580045E-5</v>
      </c>
      <c r="BE1703" s="5">
        <f t="shared" si="2008"/>
        <v>4.8612335025280631E-5</v>
      </c>
      <c r="BF1703" s="5">
        <f t="shared" si="2009"/>
        <v>5.1981611772851036E-5</v>
      </c>
      <c r="BG1703" s="5">
        <f t="shared" si="2010"/>
        <v>3.7056273352544463E-5</v>
      </c>
      <c r="BH1703" s="5">
        <f t="shared" si="2011"/>
        <v>1.9812304985544058E-5</v>
      </c>
      <c r="BI1703" s="5">
        <f t="shared" si="2012"/>
        <v>8.4741911331623119E-6</v>
      </c>
      <c r="BJ1703" s="8">
        <f t="shared" si="2013"/>
        <v>0.66912046970223915</v>
      </c>
      <c r="BK1703" s="8">
        <f t="shared" si="2014"/>
        <v>0.19742103871860517</v>
      </c>
      <c r="BL1703" s="8">
        <f t="shared" si="2015"/>
        <v>0.12780285259654803</v>
      </c>
      <c r="BM1703" s="8">
        <f t="shared" si="2016"/>
        <v>0.56233047734998343</v>
      </c>
      <c r="BN1703" s="8">
        <f t="shared" si="2017"/>
        <v>0.43119840686680128</v>
      </c>
    </row>
    <row r="1704" spans="1:66" x14ac:dyDescent="0.25">
      <c r="A1704" t="s">
        <v>136</v>
      </c>
      <c r="B1704" t="s">
        <v>125</v>
      </c>
      <c r="C1704" t="s">
        <v>475</v>
      </c>
      <c r="D1704" s="7" t="s">
        <v>575</v>
      </c>
      <c r="E1704">
        <f>VLOOKUP(A1704,home!$A$2:$E$405,3,FALSE)</f>
        <v>1.4901185770751</v>
      </c>
      <c r="F1704">
        <f>VLOOKUP(B1704,home!$B$2:$E$405,3,FALSE)</f>
        <v>0.79</v>
      </c>
      <c r="G1704">
        <f>VLOOKUP(C1704,away!$B$2:$E$405,4,FALSE)</f>
        <v>0.64</v>
      </c>
      <c r="H1704">
        <f>VLOOKUP(A1704,away!$A$2:$E$405,3,FALSE)</f>
        <v>1.24901185770751</v>
      </c>
      <c r="I1704">
        <f>VLOOKUP(C1704,away!$B$2:$E$405,3,FALSE)</f>
        <v>0.7</v>
      </c>
      <c r="J1704">
        <f>VLOOKUP(B1704,home!$B$2:$E$405,4,FALSE)</f>
        <v>0.98</v>
      </c>
      <c r="K1704" s="3">
        <f t="shared" si="1962"/>
        <v>0.7534039525691707</v>
      </c>
      <c r="L1704" s="3">
        <f t="shared" si="1963"/>
        <v>0.85682213438735177</v>
      </c>
      <c r="M1704" s="5">
        <f t="shared" si="1964"/>
        <v>0.19984242720110559</v>
      </c>
      <c r="N1704" s="5">
        <f t="shared" si="1965"/>
        <v>0.15056207454432971</v>
      </c>
      <c r="O1704" s="5">
        <f t="shared" si="1966"/>
        <v>0.17122941501560029</v>
      </c>
      <c r="P1704" s="5">
        <f t="shared" si="1967"/>
        <v>0.12900491806886016</v>
      </c>
      <c r="Q1704" s="5">
        <f t="shared" si="1968"/>
        <v>5.6717031034356068E-2</v>
      </c>
      <c r="R1704" s="5">
        <f t="shared" si="1969"/>
        <v>7.3356576421782144E-2</v>
      </c>
      <c r="S1704" s="5">
        <f t="shared" si="1970"/>
        <v>2.0819238836112936E-2</v>
      </c>
      <c r="T1704" s="5">
        <f t="shared" si="1971"/>
        <v>4.859640758697064E-2</v>
      </c>
      <c r="U1704" s="5">
        <f t="shared" si="1972"/>
        <v>5.5267134623113098E-2</v>
      </c>
      <c r="V1704" s="5">
        <f t="shared" si="1973"/>
        <v>1.4932788341319981E-3</v>
      </c>
      <c r="W1704" s="5">
        <f t="shared" si="1974"/>
        <v>1.4243611786424059E-2</v>
      </c>
      <c r="X1704" s="5">
        <f t="shared" si="1975"/>
        <v>1.2204241852228705E-2</v>
      </c>
      <c r="Y1704" s="5">
        <f t="shared" si="1976"/>
        <v>5.228432276203023E-3</v>
      </c>
      <c r="Z1704" s="5">
        <f t="shared" si="1977"/>
        <v>2.0951179460353422E-2</v>
      </c>
      <c r="AA1704" s="5">
        <f t="shared" si="1978"/>
        <v>1.5784701416416292E-2</v>
      </c>
      <c r="AB1704" s="5">
        <f t="shared" si="1979"/>
        <v>5.9461282186261113E-3</v>
      </c>
      <c r="AC1704" s="5">
        <f t="shared" si="1980"/>
        <v>6.0247564903129714E-5</v>
      </c>
      <c r="AD1704" s="5">
        <f t="shared" si="1981"/>
        <v>2.6827983546881783E-3</v>
      </c>
      <c r="AE1704" s="5">
        <f t="shared" si="1982"/>
        <v>2.2986810123948008E-3</v>
      </c>
      <c r="AF1704" s="5">
        <f t="shared" si="1983"/>
        <v>9.847803856578958E-4</v>
      </c>
      <c r="AG1704" s="5">
        <f t="shared" si="1984"/>
        <v>2.8126054398073261E-4</v>
      </c>
      <c r="AH1704" s="5">
        <f t="shared" si="1985"/>
        <v>4.4878585757881142E-3</v>
      </c>
      <c r="AI1704" s="5">
        <f t="shared" si="1986"/>
        <v>3.3811703895702148E-3</v>
      </c>
      <c r="AJ1704" s="5">
        <f t="shared" si="1987"/>
        <v>1.2736935679060213E-3</v>
      </c>
      <c r="AK1704" s="5">
        <f t="shared" si="1988"/>
        <v>3.1986858947410858E-4</v>
      </c>
      <c r="AL1704" s="5">
        <f t="shared" si="1989"/>
        <v>1.5556720928644905E-6</v>
      </c>
      <c r="AM1704" s="5">
        <f t="shared" si="1990"/>
        <v>4.0424617687362841E-4</v>
      </c>
      <c r="AN1704" s="5">
        <f t="shared" si="1991"/>
        <v>3.4636707208678927E-4</v>
      </c>
      <c r="AO1704" s="5">
        <f t="shared" si="1992"/>
        <v>1.4838748699345025E-4</v>
      </c>
      <c r="AP1704" s="5">
        <f t="shared" si="1993"/>
        <v>4.2380561107367815E-5</v>
      </c>
      <c r="AQ1704" s="5">
        <f t="shared" si="1994"/>
        <v>9.0781507061371163E-6</v>
      </c>
      <c r="AR1704" s="5">
        <f t="shared" si="1995"/>
        <v>7.6905931274707086E-4</v>
      </c>
      <c r="AS1704" s="5">
        <f t="shared" si="1996"/>
        <v>5.7941232598377314E-4</v>
      </c>
      <c r="AT1704" s="5">
        <f t="shared" si="1997"/>
        <v>2.1826576828173577E-4</v>
      </c>
      <c r="AU1704" s="5">
        <f t="shared" si="1998"/>
        <v>5.4814097511335487E-5</v>
      </c>
      <c r="AV1704" s="5">
        <f t="shared" si="1999"/>
        <v>1.0324289430388024E-5</v>
      </c>
      <c r="AW1704" s="5">
        <f t="shared" si="2000"/>
        <v>2.7895498814956871E-8</v>
      </c>
      <c r="AX1704" s="5">
        <f t="shared" si="2001"/>
        <v>5.0760111244594599E-5</v>
      </c>
      <c r="AY1704" s="5">
        <f t="shared" si="2002"/>
        <v>4.3492386858332962E-5</v>
      </c>
      <c r="AZ1704" s="5">
        <f t="shared" si="2003"/>
        <v>1.8632619868778628E-5</v>
      </c>
      <c r="BA1704" s="5">
        <f t="shared" si="2004"/>
        <v>5.3216137083983615E-6</v>
      </c>
      <c r="BB1704" s="5">
        <f t="shared" si="2005"/>
        <v>1.1399191040037182E-6</v>
      </c>
      <c r="BC1704" s="5">
        <f t="shared" si="2006"/>
        <v>1.9534158394427675E-7</v>
      </c>
      <c r="BD1704" s="5">
        <f t="shared" si="2007"/>
        <v>1.0982450696973583E-4</v>
      </c>
      <c r="BE1704" s="5">
        <f t="shared" si="2008"/>
        <v>8.2742217639959414E-5</v>
      </c>
      <c r="BF1704" s="5">
        <f t="shared" si="2009"/>
        <v>3.1169156907141996E-5</v>
      </c>
      <c r="BG1704" s="5">
        <f t="shared" si="2010"/>
        <v>7.8276553373631481E-6</v>
      </c>
      <c r="BH1704" s="5">
        <f t="shared" si="2011"/>
        <v>1.4743466176296403E-6</v>
      </c>
      <c r="BI1704" s="5">
        <f t="shared" si="2012"/>
        <v>2.2215571383583182E-7</v>
      </c>
      <c r="BJ1704" s="8">
        <f t="shared" si="2013"/>
        <v>0.29486932081736933</v>
      </c>
      <c r="BK1704" s="8">
        <f t="shared" si="2014"/>
        <v>0.35126515856406498</v>
      </c>
      <c r="BL1704" s="8">
        <f t="shared" si="2015"/>
        <v>0.3329116826514163</v>
      </c>
      <c r="BM1704" s="8">
        <f t="shared" si="2016"/>
        <v>0.21924143471581056</v>
      </c>
      <c r="BN1704" s="8">
        <f t="shared" si="2017"/>
        <v>0.78071244228603398</v>
      </c>
    </row>
    <row r="1705" spans="1:66" x14ac:dyDescent="0.25">
      <c r="A1705" t="s">
        <v>136</v>
      </c>
      <c r="B1705" t="s">
        <v>381</v>
      </c>
      <c r="C1705" t="s">
        <v>116</v>
      </c>
      <c r="D1705" s="7" t="s">
        <v>575</v>
      </c>
      <c r="E1705">
        <f>VLOOKUP(A1705,home!$A$2:$E$405,3,FALSE)</f>
        <v>1.4901185770751</v>
      </c>
      <c r="F1705">
        <f>VLOOKUP(B1705,home!$B$2:$E$405,3,FALSE)</f>
        <v>1.19</v>
      </c>
      <c r="G1705">
        <f>VLOOKUP(C1705,away!$B$2:$E$405,4,FALSE)</f>
        <v>1.73</v>
      </c>
      <c r="H1705">
        <f>VLOOKUP(A1705,away!$A$2:$E$405,3,FALSE)</f>
        <v>1.24901185770751</v>
      </c>
      <c r="I1705">
        <f>VLOOKUP(C1705,away!$B$2:$E$405,3,FALSE)</f>
        <v>0.45</v>
      </c>
      <c r="J1705">
        <f>VLOOKUP(B1705,home!$B$2:$E$405,4,FALSE)</f>
        <v>0.84</v>
      </c>
      <c r="K1705" s="3">
        <f t="shared" ref="K1705:K1768" si="2018">E1705*F1705*G1705</f>
        <v>3.0677071146245081</v>
      </c>
      <c r="L1705" s="3">
        <f t="shared" ref="L1705:L1768" si="2019">H1705*I1705*J1705</f>
        <v>0.47212648221343878</v>
      </c>
      <c r="M1705" s="5">
        <f t="shared" ref="M1705:M1768" si="2020">_xlfn.POISSON.DIST(0,K1705,FALSE) * _xlfn.POISSON.DIST(0,L1705,FALSE)</f>
        <v>2.9018155393277189E-2</v>
      </c>
      <c r="N1705" s="5">
        <f t="shared" ref="N1705:N1768" si="2021">_xlfn.POISSON.DIST(1,K1705,FALSE) * _xlfn.POISSON.DIST(0,L1705,FALSE)</f>
        <v>8.9019201753235966E-2</v>
      </c>
      <c r="O1705" s="5">
        <f t="shared" ref="O1705:O1768" si="2022">_xlfn.POISSON.DIST(0,K1705,FALSE) * _xlfn.POISSON.DIST(1,L1705,FALSE)</f>
        <v>1.3700239626150886E-2</v>
      </c>
      <c r="P1705" s="5">
        <f t="shared" ref="P1705:P1768" si="2023">_xlfn.POISSON.DIST(1,K1705,FALSE) * _xlfn.POISSON.DIST(1,L1705,FALSE)</f>
        <v>4.2028322573203679E-2</v>
      </c>
      <c r="Q1705" s="5">
        <f t="shared" ref="Q1705:Q1768" si="2024">_xlfn.POISSON.DIST(2,K1705,FALSE) * _xlfn.POISSON.DIST(0,L1705,FALSE)</f>
        <v>0.13654241927829824</v>
      </c>
      <c r="R1705" s="5">
        <f t="shared" ref="R1705:R1768" si="2025">_xlfn.POISSON.DIST(0,K1705,FALSE) * _xlfn.POISSON.DIST(2,L1705,FALSE)</f>
        <v>3.2341229700878875E-3</v>
      </c>
      <c r="S1705" s="5">
        <f t="shared" ref="S1705:S1768" si="2026">_xlfn.POISSON.DIST(2,K1705,FALSE) * _xlfn.POISSON.DIST(2,L1705,FALSE)</f>
        <v>1.5217885788895547E-2</v>
      </c>
      <c r="T1705" s="5">
        <f t="shared" ref="T1705:T1768" si="2027">_xlfn.POISSON.DIST(2,K1705,FALSE) * _xlfn.POISSON.DIST(1,L1705,FALSE)</f>
        <v>6.4465292086775386E-2</v>
      </c>
      <c r="U1705" s="5">
        <f t="shared" ref="U1705:U1768" si="2028">_xlfn.POISSON.DIST(1,K1705,FALSE) * _xlfn.POISSON.DIST(2,L1705,FALSE)</f>
        <v>9.9213420449091559E-3</v>
      </c>
      <c r="V1705" s="5">
        <f t="shared" ref="V1705:V1768" si="2029">_xlfn.POISSON.DIST(3,K1705,FALSE) * _xlfn.POISSON.DIST(3,L1705,FALSE)</f>
        <v>2.4489733875214252E-3</v>
      </c>
      <c r="W1705" s="5">
        <f t="shared" ref="W1705:W1768" si="2030">_xlfn.POISSON.DIST(3,K1705,FALSE) * _xlfn.POISSON.DIST(0,L1705,FALSE)</f>
        <v>0.13962405035602607</v>
      </c>
      <c r="X1705" s="5">
        <f t="shared" ref="X1705:X1768" si="2031">_xlfn.POISSON.DIST(3,K1705,FALSE) * _xlfn.POISSON.DIST(1,L1705,FALSE)</f>
        <v>6.5920211726982619E-2</v>
      </c>
      <c r="Y1705" s="5">
        <f t="shared" ref="Y1705:Y1768" si="2032">_xlfn.POISSON.DIST(3,K1705,FALSE) * _xlfn.POISSON.DIST(2,L1705,FALSE)</f>
        <v>1.5561338834712689E-2</v>
      </c>
      <c r="Z1705" s="5">
        <f t="shared" ref="Z1705:Z1768" si="2033">_xlfn.POISSON.DIST(0,K1705,FALSE) * _xlfn.POISSON.DIST(3,L1705,FALSE)</f>
        <v>5.0897170030442436E-4</v>
      </c>
      <c r="AA1705" s="5">
        <f t="shared" ref="AA1705:AA1768" si="2034">_xlfn.POISSON.DIST(1,K1705,FALSE) * _xlfn.POISSON.DIST(3,L1705,FALSE)</f>
        <v>1.5613761061664155E-3</v>
      </c>
      <c r="AB1705" s="5">
        <f t="shared" ref="AB1705:AB1768" si="2035">_xlfn.POISSON.DIST(2,K1705,FALSE) * _xlfn.POISSON.DIST(3,L1705,FALSE)</f>
        <v>2.3949222947457125E-3</v>
      </c>
      <c r="AC1705" s="5">
        <f t="shared" ref="AC1705:AC1768" si="2036">_xlfn.POISSON.DIST(4,K1705,FALSE) * _xlfn.POISSON.DIST(4,L1705,FALSE)</f>
        <v>2.2168501518489729E-4</v>
      </c>
      <c r="AD1705" s="5">
        <f t="shared" ref="AD1705:AD1768" si="2037">_xlfn.POISSON.DIST(4,K1705,FALSE) * _xlfn.POISSON.DIST(0,L1705,FALSE)</f>
        <v>0.10708142316246795</v>
      </c>
      <c r="AE1705" s="5">
        <f t="shared" ref="AE1705:AE1768" si="2038">_xlfn.POISSON.DIST(4,K1705,FALSE) * _xlfn.POISSON.DIST(1,L1705,FALSE)</f>
        <v>5.0555975628104634E-2</v>
      </c>
      <c r="AF1705" s="5">
        <f t="shared" ref="AF1705:AF1768" si="2039">_xlfn.POISSON.DIST(4,K1705,FALSE) * _xlfn.POISSON.DIST(2,L1705,FALSE)</f>
        <v>1.1934407464082693E-2</v>
      </c>
      <c r="AG1705" s="5">
        <f t="shared" ref="AG1705:AG1768" si="2040">_xlfn.POISSON.DIST(4,K1705,FALSE) * _xlfn.POISSON.DIST(3,L1705,FALSE)</f>
        <v>1.87818327110639E-3</v>
      </c>
      <c r="AH1705" s="5">
        <f t="shared" ref="AH1705:AH1768" si="2041">_xlfn.POISSON.DIST(0,K1705,FALSE) * _xlfn.POISSON.DIST(4,L1705,FALSE)</f>
        <v>6.0074754602730116E-5</v>
      </c>
      <c r="AI1705" s="5">
        <f t="shared" ref="AI1705:AI1768" si="2042">_xlfn.POISSON.DIST(1,K1705,FALSE) * _xlfn.POISSON.DIST(4,L1705,FALSE)</f>
        <v>1.8429175210411656E-4</v>
      </c>
      <c r="AJ1705" s="5">
        <f t="shared" ref="AJ1705:AJ1768" si="2043">_xlfn.POISSON.DIST(2,K1705,FALSE) * _xlfn.POISSON.DIST(4,L1705,FALSE)</f>
        <v>2.8267655954820734E-4</v>
      </c>
      <c r="AK1705" s="5">
        <f t="shared" ref="AK1705:AK1768" si="2044">_xlfn.POISSON.DIST(3,K1705,FALSE) * _xlfn.POISSON.DIST(4,L1705,FALSE)</f>
        <v>2.8905629762120475E-4</v>
      </c>
      <c r="AL1705" s="5">
        <f t="shared" ref="AL1705:AL1768" si="2045">_xlfn.POISSON.DIST(5,K1705,FALSE) * _xlfn.POISSON.DIST(5,L1705,FALSE)</f>
        <v>1.284306214721692E-5</v>
      </c>
      <c r="AM1705" s="5">
        <f t="shared" ref="AM1705:AM1768" si="2046">_xlfn.POISSON.DIST(5,K1705,FALSE) * _xlfn.POISSON.DIST(0,L1705,FALSE)</f>
        <v>6.5698888735924069E-2</v>
      </c>
      <c r="AN1705" s="5">
        <f t="shared" ref="AN1705:AN1768" si="2047">_xlfn.POISSON.DIST(5,K1705,FALSE) * _xlfn.POISSON.DIST(1,L1705,FALSE)</f>
        <v>3.1018185224223952E-2</v>
      </c>
      <c r="AO1705" s="5">
        <f t="shared" ref="AO1705:AO1768" si="2048">_xlfn.POISSON.DIST(5,K1705,FALSE) * _xlfn.POISSON.DIST(2,L1705,FALSE)</f>
        <v>7.3222533372788593E-3</v>
      </c>
      <c r="AP1705" s="5">
        <f t="shared" ref="AP1705:AP1768" si="2049">_xlfn.POISSON.DIST(5,K1705,FALSE) * _xlfn.POISSON.DIST(3,L1705,FALSE)</f>
        <v>1.1523432366683604E-3</v>
      </c>
      <c r="AQ1705" s="5">
        <f t="shared" ref="AQ1705:AQ1768" si="2050">_xlfn.POISSON.DIST(5,K1705,FALSE) * _xlfn.POISSON.DIST(4,L1705,FALSE)</f>
        <v>1.3601293965767025E-4</v>
      </c>
      <c r="AR1705" s="5">
        <f t="shared" ref="AR1705:AR1768" si="2051">_xlfn.POISSON.DIST(0,K1705,FALSE) * _xlfn.POISSON.DIST(5,L1705,FALSE)</f>
        <v>5.6725765120845144E-6</v>
      </c>
      <c r="AS1705" s="5">
        <f t="shared" ref="AS1705:AS1768" si="2052">_xlfn.POISSON.DIST(1,K1705,FALSE) * _xlfn.POISSON.DIST(5,L1705,FALSE)</f>
        <v>1.7401803324373539E-5</v>
      </c>
      <c r="AT1705" s="5">
        <f t="shared" ref="AT1705:AT1768" si="2053">_xlfn.POISSON.DIST(2,K1705,FALSE) * _xlfn.POISSON.DIST(5,L1705,FALSE)</f>
        <v>2.6691817932738567E-5</v>
      </c>
      <c r="AU1705" s="5">
        <f t="shared" ref="AU1705:AU1768" si="2054">_xlfn.POISSON.DIST(3,K1705,FALSE) * _xlfn.POISSON.DIST(5,L1705,FALSE)</f>
        <v>2.7294226591508049E-5</v>
      </c>
      <c r="AV1705" s="5">
        <f t="shared" ref="AV1705:AV1768" si="2055">_xlfn.POISSON.DIST(4,K1705,FALSE) * _xlfn.POISSON.DIST(5,L1705,FALSE)</f>
        <v>2.0932673275735672E-5</v>
      </c>
      <c r="AW1705" s="5">
        <f t="shared" ref="AW1705:AW1768" si="2056">_xlfn.POISSON.DIST(6,K1705,FALSE) * _xlfn.POISSON.DIST(6,L1705,FALSE)</f>
        <v>5.1669985320445539E-7</v>
      </c>
      <c r="AX1705" s="5">
        <f t="shared" ref="AX1705:AX1768" si="2057">_xlfn.POISSON.DIST(6,K1705,FALSE) * _xlfn.POISSON.DIST(0,L1705,FALSE)</f>
        <v>3.3590824733019706E-2</v>
      </c>
      <c r="AY1705" s="5">
        <f t="shared" ref="AY1705:AY1768" si="2058">_xlfn.POISSON.DIST(6,K1705,FALSE) * _xlfn.POISSON.DIST(1,L1705,FALSE)</f>
        <v>1.5859117915848767E-2</v>
      </c>
      <c r="AZ1705" s="5">
        <f t="shared" ref="AZ1705:AZ1768" si="2059">_xlfn.POISSON.DIST(6,K1705,FALSE) * _xlfn.POISSON.DIST(2,L1705,FALSE)</f>
        <v>3.7437547763089006E-3</v>
      </c>
      <c r="BA1705" s="5">
        <f t="shared" ref="BA1705:BA1768" si="2060">_xlfn.POISSON.DIST(6,K1705,FALSE) * _xlfn.POISSON.DIST(3,L1705,FALSE)</f>
        <v>5.8917525760282692E-4</v>
      </c>
      <c r="BB1705" s="5">
        <f t="shared" ref="BB1705:BB1768" si="2061">_xlfn.POISSON.DIST(6,K1705,FALSE) * _xlfn.POISSON.DIST(4,L1705,FALSE)</f>
        <v>6.9541310444804809E-5</v>
      </c>
      <c r="BC1705" s="5">
        <f t="shared" ref="BC1705:BC1768" si="2062">_xlfn.POISSON.DIST(6,K1705,FALSE) * _xlfn.POISSON.DIST(5,L1705,FALSE)</f>
        <v>6.5664588537636759E-6</v>
      </c>
      <c r="BD1705" s="5">
        <f t="shared" ref="BD1705:BD1768" si="2063">_xlfn.POISSON.DIST(0,K1705,FALSE) * _xlfn.POISSON.DIST(6,L1705,FALSE)</f>
        <v>4.4636226562283989E-7</v>
      </c>
      <c r="BE1705" s="5">
        <f t="shared" ref="BE1705:BE1768" si="2064">_xlfn.POISSON.DIST(1,K1705,FALSE) * _xlfn.POISSON.DIST(6,L1705,FALSE)</f>
        <v>1.3693086979511001E-6</v>
      </c>
      <c r="BF1705" s="5">
        <f t="shared" ref="BF1705:BF1768" si="2065">_xlfn.POISSON.DIST(2,K1705,FALSE) * _xlfn.POISSON.DIST(6,L1705,FALSE)</f>
        <v>2.1003190174109061E-6</v>
      </c>
      <c r="BG1705" s="5">
        <f t="shared" ref="BG1705:BG1768" si="2066">_xlfn.POISSON.DIST(3,K1705,FALSE) * _xlfn.POISSON.DIST(6,L1705,FALSE)</f>
        <v>2.147721197564198E-6</v>
      </c>
      <c r="BH1705" s="5">
        <f t="shared" ref="BH1705:BH1768" si="2067">_xlfn.POISSON.DIST(4,K1705,FALSE) * _xlfn.POISSON.DIST(6,L1705,FALSE)</f>
        <v>1.6471448994993899E-6</v>
      </c>
      <c r="BI1705" s="5">
        <f t="shared" ref="BI1705:BI1768" si="2068">_xlfn.POISSON.DIST(5,K1705,FALSE) * _xlfn.POISSON.DIST(6,L1705,FALSE)</f>
        <v>1.0105916254023492E-6</v>
      </c>
      <c r="BJ1705" s="8">
        <f t="shared" ref="BJ1705:BJ1768" si="2069">SUM(N1705,Q1705,T1705,W1705,X1705,Y1705,AD1705,AE1705,AF1705,AG1705,AM1705,AN1705,AO1705,AP1705,AQ1705,AX1705,AY1705,AZ1705,BA1705,BB1705,BC1705)</f>
        <v>0.84176916748762431</v>
      </c>
      <c r="BK1705" s="8">
        <f t="shared" ref="BK1705:BK1768" si="2070">SUM(M1705,P1705,S1705,V1705,AC1705,AL1705,AY1705)</f>
        <v>0.10480698313607871</v>
      </c>
      <c r="BL1705" s="8">
        <f t="shared" ref="BL1705:BL1768" si="2071">SUM(O1705,R1705,U1705,AA1705,AB1705,AH1705,AI1705,AJ1705,AK1705,AR1705,AS1705,AT1705,AU1705,AV1705,BD1705,BE1705,BF1705,BG1705,BH1705,BI1705)</f>
        <v>3.1734816951276203E-2</v>
      </c>
      <c r="BM1705" s="8">
        <f t="shared" ref="BM1705:BM1768" si="2072">SUM(S1705:BI1705)</f>
        <v>0.64941887646503427</v>
      </c>
      <c r="BN1705" s="8">
        <f t="shared" ref="BN1705:BN1768" si="2073">SUM(M1705:R1705)</f>
        <v>0.31354246159425386</v>
      </c>
    </row>
    <row r="1706" spans="1:66" x14ac:dyDescent="0.25">
      <c r="A1706" t="s">
        <v>136</v>
      </c>
      <c r="B1706" t="s">
        <v>317</v>
      </c>
      <c r="C1706" t="s">
        <v>513</v>
      </c>
      <c r="D1706" s="7" t="s">
        <v>575</v>
      </c>
      <c r="E1706">
        <f>VLOOKUP(A1706,home!$A$2:$E$405,3,FALSE)</f>
        <v>1.4901185770751</v>
      </c>
      <c r="F1706">
        <f>VLOOKUP(B1706,home!$B$2:$E$405,3,FALSE)</f>
        <v>0.85</v>
      </c>
      <c r="G1706" t="e">
        <f>VLOOKUP(C1706,away!$B$2:$E$405,4,FALSE)</f>
        <v>#N/A</v>
      </c>
      <c r="H1706">
        <f>VLOOKUP(A1706,away!$A$2:$E$405,3,FALSE)</f>
        <v>1.24901185770751</v>
      </c>
      <c r="I1706" t="e">
        <f>VLOOKUP(C1706,away!$B$2:$E$405,3,FALSE)</f>
        <v>#N/A</v>
      </c>
      <c r="J1706">
        <f>VLOOKUP(B1706,home!$B$2:$E$405,4,FALSE)</f>
        <v>0.51</v>
      </c>
      <c r="K1706" s="3" t="e">
        <f t="shared" si="2018"/>
        <v>#N/A</v>
      </c>
      <c r="L1706" s="3" t="e">
        <f t="shared" si="2019"/>
        <v>#N/A</v>
      </c>
      <c r="M1706" s="5" t="e">
        <f t="shared" si="2020"/>
        <v>#N/A</v>
      </c>
      <c r="N1706" s="5" t="e">
        <f t="shared" si="2021"/>
        <v>#N/A</v>
      </c>
      <c r="O1706" s="5" t="e">
        <f t="shared" si="2022"/>
        <v>#N/A</v>
      </c>
      <c r="P1706" s="5" t="e">
        <f t="shared" si="2023"/>
        <v>#N/A</v>
      </c>
      <c r="Q1706" s="5" t="e">
        <f t="shared" si="2024"/>
        <v>#N/A</v>
      </c>
      <c r="R1706" s="5" t="e">
        <f t="shared" si="2025"/>
        <v>#N/A</v>
      </c>
      <c r="S1706" s="5" t="e">
        <f t="shared" si="2026"/>
        <v>#N/A</v>
      </c>
      <c r="T1706" s="5" t="e">
        <f t="shared" si="2027"/>
        <v>#N/A</v>
      </c>
      <c r="U1706" s="5" t="e">
        <f t="shared" si="2028"/>
        <v>#N/A</v>
      </c>
      <c r="V1706" s="5" t="e">
        <f t="shared" si="2029"/>
        <v>#N/A</v>
      </c>
      <c r="W1706" s="5" t="e">
        <f t="shared" si="2030"/>
        <v>#N/A</v>
      </c>
      <c r="X1706" s="5" t="e">
        <f t="shared" si="2031"/>
        <v>#N/A</v>
      </c>
      <c r="Y1706" s="5" t="e">
        <f t="shared" si="2032"/>
        <v>#N/A</v>
      </c>
      <c r="Z1706" s="5" t="e">
        <f t="shared" si="2033"/>
        <v>#N/A</v>
      </c>
      <c r="AA1706" s="5" t="e">
        <f t="shared" si="2034"/>
        <v>#N/A</v>
      </c>
      <c r="AB1706" s="5" t="e">
        <f t="shared" si="2035"/>
        <v>#N/A</v>
      </c>
      <c r="AC1706" s="5" t="e">
        <f t="shared" si="2036"/>
        <v>#N/A</v>
      </c>
      <c r="AD1706" s="5" t="e">
        <f t="shared" si="2037"/>
        <v>#N/A</v>
      </c>
      <c r="AE1706" s="5" t="e">
        <f t="shared" si="2038"/>
        <v>#N/A</v>
      </c>
      <c r="AF1706" s="5" t="e">
        <f t="shared" si="2039"/>
        <v>#N/A</v>
      </c>
      <c r="AG1706" s="5" t="e">
        <f t="shared" si="2040"/>
        <v>#N/A</v>
      </c>
      <c r="AH1706" s="5" t="e">
        <f t="shared" si="2041"/>
        <v>#N/A</v>
      </c>
      <c r="AI1706" s="5" t="e">
        <f t="shared" si="2042"/>
        <v>#N/A</v>
      </c>
      <c r="AJ1706" s="5" t="e">
        <f t="shared" si="2043"/>
        <v>#N/A</v>
      </c>
      <c r="AK1706" s="5" t="e">
        <f t="shared" si="2044"/>
        <v>#N/A</v>
      </c>
      <c r="AL1706" s="5" t="e">
        <f t="shared" si="2045"/>
        <v>#N/A</v>
      </c>
      <c r="AM1706" s="5" t="e">
        <f t="shared" si="2046"/>
        <v>#N/A</v>
      </c>
      <c r="AN1706" s="5" t="e">
        <f t="shared" si="2047"/>
        <v>#N/A</v>
      </c>
      <c r="AO1706" s="5" t="e">
        <f t="shared" si="2048"/>
        <v>#N/A</v>
      </c>
      <c r="AP1706" s="5" t="e">
        <f t="shared" si="2049"/>
        <v>#N/A</v>
      </c>
      <c r="AQ1706" s="5" t="e">
        <f t="shared" si="2050"/>
        <v>#N/A</v>
      </c>
      <c r="AR1706" s="5" t="e">
        <f t="shared" si="2051"/>
        <v>#N/A</v>
      </c>
      <c r="AS1706" s="5" t="e">
        <f t="shared" si="2052"/>
        <v>#N/A</v>
      </c>
      <c r="AT1706" s="5" t="e">
        <f t="shared" si="2053"/>
        <v>#N/A</v>
      </c>
      <c r="AU1706" s="5" t="e">
        <f t="shared" si="2054"/>
        <v>#N/A</v>
      </c>
      <c r="AV1706" s="5" t="e">
        <f t="shared" si="2055"/>
        <v>#N/A</v>
      </c>
      <c r="AW1706" s="5" t="e">
        <f t="shared" si="2056"/>
        <v>#N/A</v>
      </c>
      <c r="AX1706" s="5" t="e">
        <f t="shared" si="2057"/>
        <v>#N/A</v>
      </c>
      <c r="AY1706" s="5" t="e">
        <f t="shared" si="2058"/>
        <v>#N/A</v>
      </c>
      <c r="AZ1706" s="5" t="e">
        <f t="shared" si="2059"/>
        <v>#N/A</v>
      </c>
      <c r="BA1706" s="5" t="e">
        <f t="shared" si="2060"/>
        <v>#N/A</v>
      </c>
      <c r="BB1706" s="5" t="e">
        <f t="shared" si="2061"/>
        <v>#N/A</v>
      </c>
      <c r="BC1706" s="5" t="e">
        <f t="shared" si="2062"/>
        <v>#N/A</v>
      </c>
      <c r="BD1706" s="5" t="e">
        <f t="shared" si="2063"/>
        <v>#N/A</v>
      </c>
      <c r="BE1706" s="5" t="e">
        <f t="shared" si="2064"/>
        <v>#N/A</v>
      </c>
      <c r="BF1706" s="5" t="e">
        <f t="shared" si="2065"/>
        <v>#N/A</v>
      </c>
      <c r="BG1706" s="5" t="e">
        <f t="shared" si="2066"/>
        <v>#N/A</v>
      </c>
      <c r="BH1706" s="5" t="e">
        <f t="shared" si="2067"/>
        <v>#N/A</v>
      </c>
      <c r="BI1706" s="5" t="e">
        <f t="shared" si="2068"/>
        <v>#N/A</v>
      </c>
      <c r="BJ1706" s="8" t="e">
        <f t="shared" si="2069"/>
        <v>#N/A</v>
      </c>
      <c r="BK1706" s="8" t="e">
        <f t="shared" si="2070"/>
        <v>#N/A</v>
      </c>
      <c r="BL1706" s="8" t="e">
        <f t="shared" si="2071"/>
        <v>#N/A</v>
      </c>
      <c r="BM1706" s="8" t="e">
        <f t="shared" si="2072"/>
        <v>#N/A</v>
      </c>
      <c r="BN1706" s="8" t="e">
        <f t="shared" si="2073"/>
        <v>#N/A</v>
      </c>
    </row>
    <row r="1707" spans="1:66" x14ac:dyDescent="0.25">
      <c r="A1707" t="s">
        <v>19</v>
      </c>
      <c r="B1707" t="s">
        <v>249</v>
      </c>
      <c r="C1707" t="s">
        <v>244</v>
      </c>
      <c r="D1707" s="7" t="s">
        <v>575</v>
      </c>
      <c r="E1707">
        <f>VLOOKUP(A1707,home!$A$2:$E$405,3,FALSE)</f>
        <v>1.5815789473684201</v>
      </c>
      <c r="F1707">
        <f>VLOOKUP(B1707,home!$B$2:$E$405,3,FALSE)</f>
        <v>1.2</v>
      </c>
      <c r="G1707">
        <f>VLOOKUP(C1707,away!$B$2:$E$405,4,FALSE)</f>
        <v>0.9</v>
      </c>
      <c r="H1707">
        <f>VLOOKUP(A1707,away!$A$2:$E$405,3,FALSE)</f>
        <v>1.22631578947368</v>
      </c>
      <c r="I1707">
        <f>VLOOKUP(C1707,away!$B$2:$E$405,3,FALSE)</f>
        <v>1.06</v>
      </c>
      <c r="J1707">
        <f>VLOOKUP(B1707,home!$B$2:$E$405,4,FALSE)</f>
        <v>0.77</v>
      </c>
      <c r="K1707" s="3">
        <f t="shared" si="2018"/>
        <v>1.7081052631578937</v>
      </c>
      <c r="L1707" s="3">
        <f t="shared" si="2019"/>
        <v>1.0009189473684177</v>
      </c>
      <c r="M1707" s="5">
        <f t="shared" si="2020"/>
        <v>6.6601764317940612E-2</v>
      </c>
      <c r="N1707" s="5">
        <f t="shared" si="2021"/>
        <v>0.11376282416707593</v>
      </c>
      <c r="O1707" s="5">
        <f t="shared" si="2022"/>
        <v>6.6662967833992545E-2</v>
      </c>
      <c r="P1707" s="5">
        <f t="shared" si="2023"/>
        <v>0.11386736621496803</v>
      </c>
      <c r="Q1707" s="5">
        <f t="shared" si="2024"/>
        <v>9.715943935574424E-2</v>
      </c>
      <c r="R1707" s="5">
        <f t="shared" si="2025"/>
        <v>3.3362113796427256E-2</v>
      </c>
      <c r="S1707" s="5">
        <f t="shared" si="2026"/>
        <v>4.8669045112822336E-2</v>
      </c>
      <c r="T1707" s="5">
        <f t="shared" si="2027"/>
        <v>9.7248723766857129E-2</v>
      </c>
      <c r="U1707" s="5">
        <f t="shared" si="2028"/>
        <v>5.698600216574997E-2</v>
      </c>
      <c r="V1707" s="5">
        <f t="shared" si="2029"/>
        <v>9.2453606563121168E-3</v>
      </c>
      <c r="W1707" s="5">
        <f t="shared" si="2030"/>
        <v>5.5319516576338976E-2</v>
      </c>
      <c r="X1707" s="5">
        <f t="shared" si="2031"/>
        <v>5.5370352300518934E-2</v>
      </c>
      <c r="Y1707" s="5">
        <f t="shared" si="2032"/>
        <v>2.7710617370026933E-2</v>
      </c>
      <c r="Z1707" s="5">
        <f t="shared" si="2033"/>
        <v>1.1130923941035112E-2</v>
      </c>
      <c r="AA1707" s="5">
        <f t="shared" si="2034"/>
        <v>1.9012789767492277E-2</v>
      </c>
      <c r="AB1707" s="5">
        <f t="shared" si="2035"/>
        <v>1.6237923134584054E-2</v>
      </c>
      <c r="AC1707" s="5">
        <f t="shared" si="2036"/>
        <v>9.879100786806881E-4</v>
      </c>
      <c r="AD1707" s="5">
        <f t="shared" si="2037"/>
        <v>2.3622889354848752E-2</v>
      </c>
      <c r="AE1707" s="5">
        <f t="shared" si="2038"/>
        <v>2.364459754685581E-2</v>
      </c>
      <c r="AF1707" s="5">
        <f t="shared" si="2039"/>
        <v>1.1833162843774395E-2</v>
      </c>
      <c r="AG1707" s="5">
        <f t="shared" si="2040"/>
        <v>3.9480122992099137E-3</v>
      </c>
      <c r="AH1707" s="5">
        <f t="shared" si="2041"/>
        <v>2.7852881685746953E-3</v>
      </c>
      <c r="AI1707" s="5">
        <f t="shared" si="2042"/>
        <v>4.7575653801538477E-3</v>
      </c>
      <c r="AJ1707" s="5">
        <f t="shared" si="2043"/>
        <v>4.0632112328292868E-3</v>
      </c>
      <c r="AK1707" s="5">
        <f t="shared" si="2044"/>
        <v>2.3134641640393263E-3</v>
      </c>
      <c r="AL1707" s="5">
        <f t="shared" si="2045"/>
        <v>6.7560203468237617E-5</v>
      </c>
      <c r="AM1707" s="5">
        <f t="shared" si="2046"/>
        <v>8.070076327602746E-3</v>
      </c>
      <c r="AN1707" s="5">
        <f t="shared" si="2047"/>
        <v>8.0774923030069255E-3</v>
      </c>
      <c r="AO1707" s="5">
        <f t="shared" si="2048"/>
        <v>4.0424575466510944E-3</v>
      </c>
      <c r="AP1707" s="5">
        <f t="shared" si="2049"/>
        <v>1.3487241174585101E-3</v>
      </c>
      <c r="AQ1707" s="5">
        <f t="shared" si="2050"/>
        <v>3.3749088098424245E-4</v>
      </c>
      <c r="AR1707" s="5">
        <f t="shared" si="2051"/>
        <v>5.5756954036149877E-4</v>
      </c>
      <c r="AS1707" s="5">
        <f t="shared" si="2052"/>
        <v>9.5238746646800351E-4</v>
      </c>
      <c r="AT1707" s="5">
        <f t="shared" si="2053"/>
        <v>8.1338902201980447E-4</v>
      </c>
      <c r="AU1707" s="5">
        <f t="shared" si="2054"/>
        <v>4.6311802316896002E-4</v>
      </c>
      <c r="AV1707" s="5">
        <f t="shared" si="2055"/>
        <v>1.9776358320954511E-4</v>
      </c>
      <c r="AW1707" s="5">
        <f t="shared" si="2056"/>
        <v>3.2084995998468976E-6</v>
      </c>
      <c r="AX1707" s="5">
        <f t="shared" si="2057"/>
        <v>2.2974233082106938E-3</v>
      </c>
      <c r="AY1707" s="5">
        <f t="shared" si="2058"/>
        <v>2.299534519313915E-3</v>
      </c>
      <c r="AZ1707" s="5">
        <f t="shared" si="2059"/>
        <v>1.1508238352545123E-3</v>
      </c>
      <c r="BA1707" s="5">
        <f t="shared" si="2060"/>
        <v>3.8396046059647728E-4</v>
      </c>
      <c r="BB1707" s="5">
        <f t="shared" si="2061"/>
        <v>9.6078325012829703E-5</v>
      </c>
      <c r="BC1707" s="5">
        <f t="shared" si="2062"/>
        <v>1.9233323187352453E-5</v>
      </c>
      <c r="BD1707" s="5">
        <f t="shared" si="2063"/>
        <v>9.3013652903887244E-5</v>
      </c>
      <c r="BE1707" s="5">
        <f t="shared" si="2064"/>
        <v>1.5887711007067128E-4</v>
      </c>
      <c r="BF1707" s="5">
        <f t="shared" si="2065"/>
        <v>1.3568941395351484E-4</v>
      </c>
      <c r="BG1707" s="5">
        <f t="shared" si="2066"/>
        <v>7.7257267376269612E-5</v>
      </c>
      <c r="BH1707" s="5">
        <f t="shared" si="2067"/>
        <v>3.299088625565071E-5</v>
      </c>
      <c r="BI1707" s="5">
        <f t="shared" si="2068"/>
        <v>1.1270381289904078E-5</v>
      </c>
      <c r="BJ1707" s="8">
        <f t="shared" si="2069"/>
        <v>0.53774343052853024</v>
      </c>
      <c r="BK1707" s="8">
        <f t="shared" si="2070"/>
        <v>0.24173854110350593</v>
      </c>
      <c r="BL1707" s="8">
        <f t="shared" si="2071"/>
        <v>0.20967465199092095</v>
      </c>
      <c r="BM1707" s="8">
        <f t="shared" si="2072"/>
        <v>0.50657474585812978</v>
      </c>
      <c r="BN1707" s="8">
        <f t="shared" si="2073"/>
        <v>0.49141647568614855</v>
      </c>
    </row>
    <row r="1708" spans="1:66" x14ac:dyDescent="0.25">
      <c r="A1708" t="s">
        <v>19</v>
      </c>
      <c r="B1708" t="s">
        <v>142</v>
      </c>
      <c r="C1708" t="s">
        <v>247</v>
      </c>
      <c r="D1708" s="7" t="s">
        <v>575</v>
      </c>
      <c r="E1708">
        <f>VLOOKUP(A1708,home!$A$2:$E$405,3,FALSE)</f>
        <v>1.5815789473684201</v>
      </c>
      <c r="F1708">
        <f>VLOOKUP(B1708,home!$B$2:$E$405,3,FALSE)</f>
        <v>1.63</v>
      </c>
      <c r="G1708">
        <f>VLOOKUP(C1708,away!$B$2:$E$405,4,FALSE)</f>
        <v>0.5</v>
      </c>
      <c r="H1708">
        <f>VLOOKUP(A1708,away!$A$2:$E$405,3,FALSE)</f>
        <v>1.22631578947368</v>
      </c>
      <c r="I1708">
        <f>VLOOKUP(C1708,away!$B$2:$E$405,3,FALSE)</f>
        <v>0.83</v>
      </c>
      <c r="J1708">
        <f>VLOOKUP(B1708,home!$B$2:$E$405,4,FALSE)</f>
        <v>0.52</v>
      </c>
      <c r="K1708" s="3">
        <f t="shared" si="2018"/>
        <v>1.2889868421052624</v>
      </c>
      <c r="L1708" s="3">
        <f t="shared" si="2019"/>
        <v>0.52927789473684028</v>
      </c>
      <c r="M1708" s="5">
        <f t="shared" si="2020"/>
        <v>0.162307152332235</v>
      </c>
      <c r="N1708" s="5">
        <f t="shared" si="2021"/>
        <v>0.20921178373582536</v>
      </c>
      <c r="O1708" s="5">
        <f t="shared" si="2022"/>
        <v>8.5905587887136967E-2</v>
      </c>
      <c r="P1708" s="5">
        <f t="shared" si="2023"/>
        <v>0.11073117244983675</v>
      </c>
      <c r="Q1708" s="5">
        <f t="shared" si="2024"/>
        <v>0.13483561822442536</v>
      </c>
      <c r="R1708" s="5">
        <f t="shared" si="2025"/>
        <v>2.2733964351517231E-2</v>
      </c>
      <c r="S1708" s="5">
        <f t="shared" si="2026"/>
        <v>1.8886094013615934E-2</v>
      </c>
      <c r="T1708" s="5">
        <f t="shared" si="2027"/>
        <v>7.136551214936418E-2</v>
      </c>
      <c r="U1708" s="5">
        <f t="shared" si="2028"/>
        <v>2.9303780917995802E-2</v>
      </c>
      <c r="V1708" s="5">
        <f t="shared" si="2029"/>
        <v>1.4316335848936772E-3</v>
      </c>
      <c r="W1708" s="5">
        <f t="shared" si="2030"/>
        <v>5.7933779246137594E-2</v>
      </c>
      <c r="X1708" s="5">
        <f t="shared" si="2031"/>
        <v>3.0663068713544551E-2</v>
      </c>
      <c r="Y1708" s="5">
        <f t="shared" si="2032"/>
        <v>8.1146422274379661E-3</v>
      </c>
      <c r="Z1708" s="5">
        <f t="shared" si="2033"/>
        <v>4.0108615969978063E-3</v>
      </c>
      <c r="AA1708" s="5">
        <f t="shared" si="2034"/>
        <v>5.1699478240354712E-3</v>
      </c>
      <c r="AB1708" s="5">
        <f t="shared" si="2035"/>
        <v>3.3319973597762285E-3</v>
      </c>
      <c r="AC1708" s="5">
        <f t="shared" si="2036"/>
        <v>6.1044161908428918E-5</v>
      </c>
      <c r="AD1708" s="5">
        <f t="shared" si="2037"/>
        <v>1.8668969790425576E-2</v>
      </c>
      <c r="AE1708" s="5">
        <f t="shared" si="2038"/>
        <v>9.8810730275821178E-3</v>
      </c>
      <c r="AF1708" s="5">
        <f t="shared" si="2039"/>
        <v>2.61491676488982E-3</v>
      </c>
      <c r="AG1708" s="5">
        <f t="shared" si="2040"/>
        <v>4.6133921341098442E-4</v>
      </c>
      <c r="AH1708" s="5">
        <f t="shared" si="2041"/>
        <v>5.307150955349599E-4</v>
      </c>
      <c r="AI1708" s="5">
        <f t="shared" si="2042"/>
        <v>6.8408477505120058E-4</v>
      </c>
      <c r="AJ1708" s="5">
        <f t="shared" si="2043"/>
        <v>4.4088813696276807E-4</v>
      </c>
      <c r="AK1708" s="5">
        <f t="shared" si="2044"/>
        <v>1.8943300246177024E-4</v>
      </c>
      <c r="AL1708" s="5">
        <f t="shared" si="2045"/>
        <v>1.6658518179165983E-6</v>
      </c>
      <c r="AM1708" s="5">
        <f t="shared" si="2046"/>
        <v>4.8128112831038383E-3</v>
      </c>
      <c r="AN1708" s="5">
        <f t="shared" si="2047"/>
        <v>2.5473146236869105E-3</v>
      </c>
      <c r="AO1708" s="5">
        <f t="shared" si="2048"/>
        <v>6.741186606286872E-4</v>
      </c>
      <c r="AP1708" s="5">
        <f t="shared" si="2049"/>
        <v>1.1893203516679003E-4</v>
      </c>
      <c r="AQ1708" s="5">
        <f t="shared" si="2050"/>
        <v>1.5737024297461617E-5</v>
      </c>
      <c r="AR1708" s="5">
        <f t="shared" si="2051"/>
        <v>5.6179153693960945E-5</v>
      </c>
      <c r="AS1708" s="5">
        <f t="shared" si="2052"/>
        <v>7.24141899121249E-5</v>
      </c>
      <c r="AT1708" s="5">
        <f t="shared" si="2053"/>
        <v>4.6670468989220328E-5</v>
      </c>
      <c r="AU1708" s="5">
        <f t="shared" si="2054"/>
        <v>2.0052540147328893E-5</v>
      </c>
      <c r="AV1708" s="5">
        <f t="shared" si="2055"/>
        <v>6.4618651001736171E-6</v>
      </c>
      <c r="AW1708" s="5">
        <f t="shared" si="2056"/>
        <v>3.156938391106968E-8</v>
      </c>
      <c r="AX1708" s="5">
        <f t="shared" si="2057"/>
        <v>1.0339417362427643E-3</v>
      </c>
      <c r="AY1708" s="5">
        <f t="shared" si="2058"/>
        <v>5.4724250543912358E-4</v>
      </c>
      <c r="AZ1708" s="5">
        <f t="shared" si="2059"/>
        <v>1.4482168059466659E-4</v>
      </c>
      <c r="BA1708" s="5">
        <f t="shared" si="2060"/>
        <v>2.5550304739132089E-5</v>
      </c>
      <c r="BB1708" s="5">
        <f t="shared" si="2061"/>
        <v>3.3808028755531356E-6</v>
      </c>
      <c r="BC1708" s="5">
        <f t="shared" si="2062"/>
        <v>3.5787684569860404E-7</v>
      </c>
      <c r="BD1708" s="5">
        <f t="shared" si="2063"/>
        <v>4.9557306992061699E-6</v>
      </c>
      <c r="BE1708" s="5">
        <f t="shared" si="2064"/>
        <v>6.3878716642938645E-6</v>
      </c>
      <c r="BF1708" s="5">
        <f t="shared" si="2065"/>
        <v>4.1169412621659188E-6</v>
      </c>
      <c r="BG1708" s="5">
        <f t="shared" si="2066"/>
        <v>1.7688943722173667E-6</v>
      </c>
      <c r="BH1708" s="5">
        <f t="shared" si="2067"/>
        <v>5.7002039271555873E-7</v>
      </c>
      <c r="BI1708" s="5">
        <f t="shared" si="2068"/>
        <v>1.4694975718840582E-7</v>
      </c>
      <c r="BJ1708" s="8">
        <f t="shared" si="2069"/>
        <v>0.55367491162666416</v>
      </c>
      <c r="BK1708" s="8">
        <f t="shared" si="2070"/>
        <v>0.29396600489974684</v>
      </c>
      <c r="BL1708" s="8">
        <f t="shared" si="2071"/>
        <v>0.14851012397646302</v>
      </c>
      <c r="BM1708" s="8">
        <f t="shared" si="2072"/>
        <v>0.27388941218283974</v>
      </c>
      <c r="BN1708" s="8">
        <f t="shared" si="2073"/>
        <v>0.72572527898097661</v>
      </c>
    </row>
    <row r="1709" spans="1:66" x14ac:dyDescent="0.25">
      <c r="A1709" t="s">
        <v>143</v>
      </c>
      <c r="B1709" t="s">
        <v>250</v>
      </c>
      <c r="C1709" t="s">
        <v>145</v>
      </c>
      <c r="D1709" s="7" t="s">
        <v>575</v>
      </c>
      <c r="E1709">
        <f>VLOOKUP(A1709,home!$A$2:$E$405,3,FALSE)</f>
        <v>1.2578947368421101</v>
      </c>
      <c r="F1709">
        <f>VLOOKUP(B1709,home!$B$2:$E$405,3,FALSE)</f>
        <v>0.8</v>
      </c>
      <c r="G1709">
        <f>VLOOKUP(C1709,away!$B$2:$E$405,4,FALSE)</f>
        <v>0.96</v>
      </c>
      <c r="H1709">
        <f>VLOOKUP(A1709,away!$A$2:$E$405,3,FALSE)</f>
        <v>1.0263157894736801</v>
      </c>
      <c r="I1709">
        <f>VLOOKUP(C1709,away!$B$2:$E$405,3,FALSE)</f>
        <v>0.46</v>
      </c>
      <c r="J1709">
        <f>VLOOKUP(B1709,home!$B$2:$E$405,4,FALSE)</f>
        <v>1.63</v>
      </c>
      <c r="K1709" s="3">
        <f t="shared" si="2018"/>
        <v>0.96606315789474051</v>
      </c>
      <c r="L1709" s="3">
        <f t="shared" si="2019"/>
        <v>0.76953157894736535</v>
      </c>
      <c r="M1709" s="5">
        <f t="shared" si="2020"/>
        <v>0.17629531977951704</v>
      </c>
      <c r="N1709" s="5">
        <f t="shared" si="2021"/>
        <v>0.17031241334826333</v>
      </c>
      <c r="O1709" s="5">
        <f t="shared" si="2022"/>
        <v>0.13566481579096243</v>
      </c>
      <c r="P1709" s="5">
        <f t="shared" si="2023"/>
        <v>0.13106078035822541</v>
      </c>
      <c r="Q1709" s="5">
        <f t="shared" si="2024"/>
        <v>8.2266273933948808E-2</v>
      </c>
      <c r="R1709" s="5">
        <f t="shared" si="2025"/>
        <v>5.2199179951611385E-2</v>
      </c>
      <c r="S1709" s="5">
        <f t="shared" si="2026"/>
        <v>2.4358173787014388E-2</v>
      </c>
      <c r="T1709" s="5">
        <f t="shared" si="2027"/>
        <v>6.3306495674508106E-2</v>
      </c>
      <c r="U1709" s="5">
        <f t="shared" si="2028"/>
        <v>5.0427704623569519E-2</v>
      </c>
      <c r="V1709" s="5">
        <f t="shared" si="2029"/>
        <v>2.0120287485163092E-3</v>
      </c>
      <c r="W1709" s="5">
        <f t="shared" si="2030"/>
        <v>2.6491472128288125E-2</v>
      </c>
      <c r="X1709" s="5">
        <f t="shared" si="2031"/>
        <v>2.0386024375521682E-2</v>
      </c>
      <c r="Y1709" s="5">
        <f t="shared" si="2032"/>
        <v>7.8438447630773383E-3</v>
      </c>
      <c r="Z1709" s="5">
        <f t="shared" si="2033"/>
        <v>1.3389639122640393E-2</v>
      </c>
      <c r="AA1709" s="5">
        <f t="shared" si="2034"/>
        <v>1.2935237053888939E-2</v>
      </c>
      <c r="AB1709" s="5">
        <f t="shared" si="2035"/>
        <v>6.248127978198504E-3</v>
      </c>
      <c r="AC1709" s="5">
        <f t="shared" si="2036"/>
        <v>9.3485911244525641E-5</v>
      </c>
      <c r="AD1709" s="5">
        <f t="shared" si="2037"/>
        <v>6.3981088053836318E-3</v>
      </c>
      <c r="AE1709" s="5">
        <f t="shared" si="2038"/>
        <v>4.9235467712839074E-3</v>
      </c>
      <c r="AF1709" s="5">
        <f t="shared" si="2039"/>
        <v>1.8944123604636535E-3</v>
      </c>
      <c r="AG1709" s="5">
        <f t="shared" si="2040"/>
        <v>4.8593671164166705E-4</v>
      </c>
      <c r="AH1709" s="5">
        <f t="shared" si="2041"/>
        <v>2.5759375338952188E-3</v>
      </c>
      <c r="AI1709" s="5">
        <f t="shared" si="2042"/>
        <v>2.4885183485344052E-3</v>
      </c>
      <c r="AJ1709" s="5">
        <f t="shared" si="2043"/>
        <v>1.2020329471320759E-3</v>
      </c>
      <c r="AK1709" s="5">
        <f t="shared" si="2044"/>
        <v>3.870799149333117E-4</v>
      </c>
      <c r="AL1709" s="5">
        <f t="shared" si="2045"/>
        <v>2.7799572888334577E-6</v>
      </c>
      <c r="AM1709" s="5">
        <f t="shared" si="2046"/>
        <v>1.2361954394166116E-3</v>
      </c>
      <c r="AN1709" s="5">
        <f t="shared" si="2047"/>
        <v>9.5129142838179732E-4</v>
      </c>
      <c r="AO1709" s="5">
        <f t="shared" si="2048"/>
        <v>3.6602439746086945E-4</v>
      </c>
      <c r="AP1709" s="5">
        <f t="shared" si="2049"/>
        <v>9.3889110837106984E-5</v>
      </c>
      <c r="AQ1709" s="5">
        <f t="shared" si="2050"/>
        <v>1.8062658927110779E-5</v>
      </c>
      <c r="AR1709" s="5">
        <f t="shared" si="2051"/>
        <v>3.9645305554563418E-4</v>
      </c>
      <c r="AS1709" s="5">
        <f t="shared" si="2052"/>
        <v>3.8299869079743429E-4</v>
      </c>
      <c r="AT1709" s="5">
        <f t="shared" si="2053"/>
        <v>1.8500046235066033E-4</v>
      </c>
      <c r="AU1709" s="5">
        <f t="shared" si="2054"/>
        <v>5.9574043623488667E-5</v>
      </c>
      <c r="AV1709" s="5">
        <f t="shared" si="2055"/>
        <v>1.4388072177866621E-5</v>
      </c>
      <c r="AW1709" s="5">
        <f t="shared" si="2056"/>
        <v>5.7407361833527978E-8</v>
      </c>
      <c r="AX1709" s="5">
        <f t="shared" si="2057"/>
        <v>1.9904047832964796E-4</v>
      </c>
      <c r="AY1709" s="5">
        <f t="shared" si="2058"/>
        <v>1.5316793356345284E-4</v>
      </c>
      <c r="AZ1709" s="5">
        <f t="shared" si="2059"/>
        <v>5.89337808795945E-5</v>
      </c>
      <c r="BA1709" s="5">
        <f t="shared" si="2060"/>
        <v>1.5117135151204138E-5</v>
      </c>
      <c r="BB1709" s="5">
        <f t="shared" si="2061"/>
        <v>2.9082782205167095E-6</v>
      </c>
      <c r="BC1709" s="5">
        <f t="shared" si="2062"/>
        <v>4.4760238621049169E-7</v>
      </c>
      <c r="BD1709" s="5">
        <f t="shared" si="2063"/>
        <v>5.0847190968756538E-5</v>
      </c>
      <c r="BE1709" s="5">
        <f t="shared" si="2064"/>
        <v>4.9121597877353866E-5</v>
      </c>
      <c r="BF1709" s="5">
        <f t="shared" si="2065"/>
        <v>2.3727282983116027E-5</v>
      </c>
      <c r="BG1709" s="5">
        <f t="shared" si="2066"/>
        <v>7.6406846423104041E-6</v>
      </c>
      <c r="BH1709" s="5">
        <f t="shared" si="2067"/>
        <v>1.8453459835070585E-6</v>
      </c>
      <c r="BI1709" s="5">
        <f t="shared" si="2068"/>
        <v>3.5654415364704102E-7</v>
      </c>
      <c r="BJ1709" s="8">
        <f t="shared" si="2069"/>
        <v>0.3874036071159343</v>
      </c>
      <c r="BK1709" s="8">
        <f t="shared" si="2070"/>
        <v>0.33397573647536993</v>
      </c>
      <c r="BL1709" s="8">
        <f t="shared" si="2071"/>
        <v>0.26530058711382959</v>
      </c>
      <c r="BM1709" s="8">
        <f t="shared" si="2072"/>
        <v>0.25211767613904423</v>
      </c>
      <c r="BN1709" s="8">
        <f t="shared" si="2073"/>
        <v>0.74779878316252846</v>
      </c>
    </row>
    <row r="1710" spans="1:66" x14ac:dyDescent="0.25">
      <c r="A1710" t="s">
        <v>143</v>
      </c>
      <c r="B1710" t="s">
        <v>504</v>
      </c>
      <c r="C1710" t="s">
        <v>451</v>
      </c>
      <c r="D1710" s="7" t="s">
        <v>575</v>
      </c>
      <c r="E1710">
        <f>VLOOKUP(A1710,home!$A$2:$E$405,3,FALSE)</f>
        <v>1.2578947368421101</v>
      </c>
      <c r="F1710" t="e">
        <f>VLOOKUP(B1710,home!$B$2:$E$405,3,FALSE)</f>
        <v>#N/A</v>
      </c>
      <c r="G1710">
        <f>VLOOKUP(C1710,away!$B$2:$E$405,4,FALSE)</f>
        <v>1</v>
      </c>
      <c r="H1710">
        <f>VLOOKUP(A1710,away!$A$2:$E$405,3,FALSE)</f>
        <v>1.0263157894736801</v>
      </c>
      <c r="I1710">
        <f>VLOOKUP(C1710,away!$B$2:$E$405,3,FALSE)</f>
        <v>0.79</v>
      </c>
      <c r="J1710" t="e">
        <f>VLOOKUP(B1710,home!$B$2:$E$405,4,FALSE)</f>
        <v>#N/A</v>
      </c>
      <c r="K1710" s="3" t="e">
        <f t="shared" si="2018"/>
        <v>#N/A</v>
      </c>
      <c r="L1710" s="3" t="e">
        <f t="shared" si="2019"/>
        <v>#N/A</v>
      </c>
      <c r="M1710" s="5" t="e">
        <f t="shared" si="2020"/>
        <v>#N/A</v>
      </c>
      <c r="N1710" s="5" t="e">
        <f t="shared" si="2021"/>
        <v>#N/A</v>
      </c>
      <c r="O1710" s="5" t="e">
        <f t="shared" si="2022"/>
        <v>#N/A</v>
      </c>
      <c r="P1710" s="5" t="e">
        <f t="shared" si="2023"/>
        <v>#N/A</v>
      </c>
      <c r="Q1710" s="5" t="e">
        <f t="shared" si="2024"/>
        <v>#N/A</v>
      </c>
      <c r="R1710" s="5" t="e">
        <f t="shared" si="2025"/>
        <v>#N/A</v>
      </c>
      <c r="S1710" s="5" t="e">
        <f t="shared" si="2026"/>
        <v>#N/A</v>
      </c>
      <c r="T1710" s="5" t="e">
        <f t="shared" si="2027"/>
        <v>#N/A</v>
      </c>
      <c r="U1710" s="5" t="e">
        <f t="shared" si="2028"/>
        <v>#N/A</v>
      </c>
      <c r="V1710" s="5" t="e">
        <f t="shared" si="2029"/>
        <v>#N/A</v>
      </c>
      <c r="W1710" s="5" t="e">
        <f t="shared" si="2030"/>
        <v>#N/A</v>
      </c>
      <c r="X1710" s="5" t="e">
        <f t="shared" si="2031"/>
        <v>#N/A</v>
      </c>
      <c r="Y1710" s="5" t="e">
        <f t="shared" si="2032"/>
        <v>#N/A</v>
      </c>
      <c r="Z1710" s="5" t="e">
        <f t="shared" si="2033"/>
        <v>#N/A</v>
      </c>
      <c r="AA1710" s="5" t="e">
        <f t="shared" si="2034"/>
        <v>#N/A</v>
      </c>
      <c r="AB1710" s="5" t="e">
        <f t="shared" si="2035"/>
        <v>#N/A</v>
      </c>
      <c r="AC1710" s="5" t="e">
        <f t="shared" si="2036"/>
        <v>#N/A</v>
      </c>
      <c r="AD1710" s="5" t="e">
        <f t="shared" si="2037"/>
        <v>#N/A</v>
      </c>
      <c r="AE1710" s="5" t="e">
        <f t="shared" si="2038"/>
        <v>#N/A</v>
      </c>
      <c r="AF1710" s="5" t="e">
        <f t="shared" si="2039"/>
        <v>#N/A</v>
      </c>
      <c r="AG1710" s="5" t="e">
        <f t="shared" si="2040"/>
        <v>#N/A</v>
      </c>
      <c r="AH1710" s="5" t="e">
        <f t="shared" si="2041"/>
        <v>#N/A</v>
      </c>
      <c r="AI1710" s="5" t="e">
        <f t="shared" si="2042"/>
        <v>#N/A</v>
      </c>
      <c r="AJ1710" s="5" t="e">
        <f t="shared" si="2043"/>
        <v>#N/A</v>
      </c>
      <c r="AK1710" s="5" t="e">
        <f t="shared" si="2044"/>
        <v>#N/A</v>
      </c>
      <c r="AL1710" s="5" t="e">
        <f t="shared" si="2045"/>
        <v>#N/A</v>
      </c>
      <c r="AM1710" s="5" t="e">
        <f t="shared" si="2046"/>
        <v>#N/A</v>
      </c>
      <c r="AN1710" s="5" t="e">
        <f t="shared" si="2047"/>
        <v>#N/A</v>
      </c>
      <c r="AO1710" s="5" t="e">
        <f t="shared" si="2048"/>
        <v>#N/A</v>
      </c>
      <c r="AP1710" s="5" t="e">
        <f t="shared" si="2049"/>
        <v>#N/A</v>
      </c>
      <c r="AQ1710" s="5" t="e">
        <f t="shared" si="2050"/>
        <v>#N/A</v>
      </c>
      <c r="AR1710" s="5" t="e">
        <f t="shared" si="2051"/>
        <v>#N/A</v>
      </c>
      <c r="AS1710" s="5" t="e">
        <f t="shared" si="2052"/>
        <v>#N/A</v>
      </c>
      <c r="AT1710" s="5" t="e">
        <f t="shared" si="2053"/>
        <v>#N/A</v>
      </c>
      <c r="AU1710" s="5" t="e">
        <f t="shared" si="2054"/>
        <v>#N/A</v>
      </c>
      <c r="AV1710" s="5" t="e">
        <f t="shared" si="2055"/>
        <v>#N/A</v>
      </c>
      <c r="AW1710" s="5" t="e">
        <f t="shared" si="2056"/>
        <v>#N/A</v>
      </c>
      <c r="AX1710" s="5" t="e">
        <f t="shared" si="2057"/>
        <v>#N/A</v>
      </c>
      <c r="AY1710" s="5" t="e">
        <f t="shared" si="2058"/>
        <v>#N/A</v>
      </c>
      <c r="AZ1710" s="5" t="e">
        <f t="shared" si="2059"/>
        <v>#N/A</v>
      </c>
      <c r="BA1710" s="5" t="e">
        <f t="shared" si="2060"/>
        <v>#N/A</v>
      </c>
      <c r="BB1710" s="5" t="e">
        <f t="shared" si="2061"/>
        <v>#N/A</v>
      </c>
      <c r="BC1710" s="5" t="e">
        <f t="shared" si="2062"/>
        <v>#N/A</v>
      </c>
      <c r="BD1710" s="5" t="e">
        <f t="shared" si="2063"/>
        <v>#N/A</v>
      </c>
      <c r="BE1710" s="5" t="e">
        <f t="shared" si="2064"/>
        <v>#N/A</v>
      </c>
      <c r="BF1710" s="5" t="e">
        <f t="shared" si="2065"/>
        <v>#N/A</v>
      </c>
      <c r="BG1710" s="5" t="e">
        <f t="shared" si="2066"/>
        <v>#N/A</v>
      </c>
      <c r="BH1710" s="5" t="e">
        <f t="shared" si="2067"/>
        <v>#N/A</v>
      </c>
      <c r="BI1710" s="5" t="e">
        <f t="shared" si="2068"/>
        <v>#N/A</v>
      </c>
      <c r="BJ1710" s="8" t="e">
        <f t="shared" si="2069"/>
        <v>#N/A</v>
      </c>
      <c r="BK1710" s="8" t="e">
        <f t="shared" si="2070"/>
        <v>#N/A</v>
      </c>
      <c r="BL1710" s="8" t="e">
        <f t="shared" si="2071"/>
        <v>#N/A</v>
      </c>
      <c r="BM1710" s="8" t="e">
        <f t="shared" si="2072"/>
        <v>#N/A</v>
      </c>
      <c r="BN1710" s="8" t="e">
        <f t="shared" si="2073"/>
        <v>#N/A</v>
      </c>
    </row>
    <row r="1711" spans="1:66" x14ac:dyDescent="0.25">
      <c r="A1711" t="s">
        <v>143</v>
      </c>
      <c r="B1711" t="s">
        <v>149</v>
      </c>
      <c r="C1711" t="s">
        <v>452</v>
      </c>
      <c r="D1711" s="7" t="s">
        <v>575</v>
      </c>
      <c r="E1711">
        <f>VLOOKUP(A1711,home!$A$2:$E$405,3,FALSE)</f>
        <v>1.2578947368421101</v>
      </c>
      <c r="F1711">
        <f>VLOOKUP(B1711,home!$B$2:$E$405,3,FALSE)</f>
        <v>1.26</v>
      </c>
      <c r="G1711">
        <f>VLOOKUP(C1711,away!$B$2:$E$405,4,FALSE)</f>
        <v>1.17</v>
      </c>
      <c r="H1711">
        <f>VLOOKUP(A1711,away!$A$2:$E$405,3,FALSE)</f>
        <v>1.0263157894736801</v>
      </c>
      <c r="I1711">
        <f>VLOOKUP(C1711,away!$B$2:$E$405,3,FALSE)</f>
        <v>0.63</v>
      </c>
      <c r="J1711">
        <f>VLOOKUP(B1711,home!$B$2:$E$405,4,FALSE)</f>
        <v>0.92</v>
      </c>
      <c r="K1711" s="3">
        <f t="shared" si="2018"/>
        <v>1.8543884210526385</v>
      </c>
      <c r="L1711" s="3">
        <f t="shared" si="2019"/>
        <v>0.59485263157894508</v>
      </c>
      <c r="M1711" s="5">
        <f t="shared" si="2020"/>
        <v>8.6359103648644617E-2</v>
      </c>
      <c r="N1711" s="5">
        <f t="shared" si="2021"/>
        <v>0.1601433218585312</v>
      </c>
      <c r="O1711" s="5">
        <f t="shared" si="2022"/>
        <v>5.137094006619513E-2</v>
      </c>
      <c r="P1711" s="5">
        <f t="shared" si="2023"/>
        <v>9.5261676437341278E-2</v>
      </c>
      <c r="Q1711" s="5">
        <f t="shared" si="2024"/>
        <v>0.14848396088168311</v>
      </c>
      <c r="R1711" s="5">
        <f t="shared" si="2025"/>
        <v>1.527906944253022E-2</v>
      </c>
      <c r="S1711" s="5">
        <f t="shared" si="2026"/>
        <v>2.6270499039029612E-2</v>
      </c>
      <c r="T1711" s="5">
        <f t="shared" si="2027"/>
        <v>8.8326074877734348E-2</v>
      </c>
      <c r="U1711" s="5">
        <f t="shared" si="2028"/>
        <v>2.8333329458687224E-2</v>
      </c>
      <c r="V1711" s="5">
        <f t="shared" si="2029"/>
        <v>3.2198519818482283E-3</v>
      </c>
      <c r="W1711" s="5">
        <f t="shared" si="2030"/>
        <v>9.1782312590341988E-2</v>
      </c>
      <c r="X1711" s="5">
        <f t="shared" si="2031"/>
        <v>5.459695017676628E-2</v>
      </c>
      <c r="Y1711" s="5">
        <f t="shared" si="2032"/>
        <v>1.6238569744416988E-2</v>
      </c>
      <c r="Z1711" s="5">
        <f t="shared" si="2033"/>
        <v>3.0295982219888497E-3</v>
      </c>
      <c r="AA1711" s="5">
        <f t="shared" si="2034"/>
        <v>5.6180518632977829E-3</v>
      </c>
      <c r="AB1711" s="5">
        <f t="shared" si="2035"/>
        <v>5.2090251620863053E-3</v>
      </c>
      <c r="AC1711" s="5">
        <f t="shared" si="2036"/>
        <v>2.219862214229427E-4</v>
      </c>
      <c r="AD1711" s="5">
        <f t="shared" si="2037"/>
        <v>4.2550014431241019E-2</v>
      </c>
      <c r="AE1711" s="5">
        <f t="shared" si="2038"/>
        <v>2.5310988058145814E-2</v>
      </c>
      <c r="AF1711" s="5">
        <f t="shared" si="2039"/>
        <v>7.5281539271256455E-3</v>
      </c>
      <c r="AG1711" s="5">
        <f t="shared" si="2040"/>
        <v>1.492714058160687E-3</v>
      </c>
      <c r="AH1711" s="5">
        <f t="shared" si="2041"/>
        <v>4.5054111874423986E-4</v>
      </c>
      <c r="AI1711" s="5">
        <f t="shared" si="2042"/>
        <v>8.3547823380742011E-4</v>
      </c>
      <c r="AJ1711" s="5">
        <f t="shared" si="2043"/>
        <v>7.746505814069947E-4</v>
      </c>
      <c r="AK1711" s="5">
        <f t="shared" si="2044"/>
        <v>4.7883435617427489E-4</v>
      </c>
      <c r="AL1711" s="5">
        <f t="shared" si="2045"/>
        <v>9.7948119909983701E-6</v>
      </c>
      <c r="AM1711" s="5">
        <f t="shared" si="2046"/>
        <v>1.5780850815383208E-2</v>
      </c>
      <c r="AN1711" s="5">
        <f t="shared" si="2047"/>
        <v>9.3872806360854426E-3</v>
      </c>
      <c r="AO1711" s="5">
        <f t="shared" si="2048"/>
        <v>2.7920242948727501E-3</v>
      </c>
      <c r="AP1711" s="5">
        <f t="shared" si="2049"/>
        <v>5.5361433307913471E-4</v>
      </c>
      <c r="AQ1711" s="5">
        <f t="shared" si="2050"/>
        <v>8.2329735727986445E-5</v>
      </c>
      <c r="AR1711" s="5">
        <f t="shared" si="2051"/>
        <v>5.3601114023906627E-5</v>
      </c>
      <c r="AS1711" s="5">
        <f t="shared" si="2052"/>
        <v>9.9397285201454627E-5</v>
      </c>
      <c r="AT1711" s="5">
        <f t="shared" si="2053"/>
        <v>9.2160587380822148E-5</v>
      </c>
      <c r="AU1711" s="5">
        <f t="shared" si="2054"/>
        <v>5.6967175372135473E-5</v>
      </c>
      <c r="AV1711" s="5">
        <f t="shared" si="2055"/>
        <v>2.6409817597540781E-5</v>
      </c>
      <c r="AW1711" s="5">
        <f t="shared" si="2056"/>
        <v>3.0012605350769752E-7</v>
      </c>
      <c r="AX1711" s="5">
        <f t="shared" si="2057"/>
        <v>4.8773045044009497E-3</v>
      </c>
      <c r="AY1711" s="5">
        <f t="shared" si="2058"/>
        <v>2.9012774194547473E-3</v>
      </c>
      <c r="AZ1711" s="5">
        <f t="shared" si="2059"/>
        <v>8.6291625395161378E-4</v>
      </c>
      <c r="BA1711" s="5">
        <f t="shared" si="2060"/>
        <v>1.7110266816512093E-4</v>
      </c>
      <c r="BB1711" s="5">
        <f t="shared" si="2061"/>
        <v>2.5445218107050285E-5</v>
      </c>
      <c r="BC1711" s="5">
        <f t="shared" si="2062"/>
        <v>3.0272309904158178E-6</v>
      </c>
      <c r="BD1711" s="5">
        <f t="shared" si="2063"/>
        <v>5.314127288780659E-6</v>
      </c>
      <c r="BE1711" s="5">
        <f t="shared" si="2064"/>
        <v>9.8544561123147018E-6</v>
      </c>
      <c r="BF1711" s="5">
        <f t="shared" si="2065"/>
        <v>9.1369946552238942E-6</v>
      </c>
      <c r="BG1711" s="5">
        <f t="shared" si="2066"/>
        <v>5.6478456972890089E-6</v>
      </c>
      <c r="BH1711" s="5">
        <f t="shared" si="2067"/>
        <v>2.6183249162361771E-6</v>
      </c>
      <c r="BI1711" s="5">
        <f t="shared" si="2068"/>
        <v>9.7107828144439753E-7</v>
      </c>
      <c r="BJ1711" s="8">
        <f t="shared" si="2069"/>
        <v>0.67389023371436552</v>
      </c>
      <c r="BK1711" s="8">
        <f t="shared" si="2070"/>
        <v>0.21424418955973246</v>
      </c>
      <c r="BL1711" s="8">
        <f t="shared" si="2071"/>
        <v>0.10871199908945672</v>
      </c>
      <c r="BM1711" s="8">
        <f t="shared" si="2072"/>
        <v>0.44007697095721682</v>
      </c>
      <c r="BN1711" s="8">
        <f t="shared" si="2073"/>
        <v>0.55689807233492561</v>
      </c>
    </row>
    <row r="1712" spans="1:66" x14ac:dyDescent="0.25">
      <c r="A1712" t="s">
        <v>143</v>
      </c>
      <c r="B1712" t="s">
        <v>329</v>
      </c>
      <c r="C1712" t="s">
        <v>151</v>
      </c>
      <c r="D1712" s="7" t="s">
        <v>575</v>
      </c>
      <c r="E1712">
        <f>VLOOKUP(A1712,home!$A$2:$E$405,3,FALSE)</f>
        <v>1.2578947368421101</v>
      </c>
      <c r="F1712">
        <f>VLOOKUP(B1712,home!$B$2:$E$405,3,FALSE)</f>
        <v>1.05</v>
      </c>
      <c r="G1712">
        <f>VLOOKUP(C1712,away!$B$2:$E$405,4,FALSE)</f>
        <v>0.88</v>
      </c>
      <c r="H1712">
        <f>VLOOKUP(A1712,away!$A$2:$E$405,3,FALSE)</f>
        <v>1.0263157894736801</v>
      </c>
      <c r="I1712">
        <f>VLOOKUP(C1712,away!$B$2:$E$405,3,FALSE)</f>
        <v>0.88</v>
      </c>
      <c r="J1712">
        <f>VLOOKUP(B1712,home!$B$2:$E$405,4,FALSE)</f>
        <v>1.33</v>
      </c>
      <c r="K1712" s="3">
        <f t="shared" si="2018"/>
        <v>1.1622947368421097</v>
      </c>
      <c r="L1712" s="3">
        <f t="shared" si="2019"/>
        <v>1.2011999999999952</v>
      </c>
      <c r="M1712" s="5">
        <f t="shared" si="2020"/>
        <v>9.4090825278427867E-2</v>
      </c>
      <c r="N1712" s="5">
        <f t="shared" si="2021"/>
        <v>0.10936127100624723</v>
      </c>
      <c r="O1712" s="5">
        <f t="shared" si="2022"/>
        <v>0.1130218993244471</v>
      </c>
      <c r="P1712" s="5">
        <f t="shared" si="2023"/>
        <v>0.13136475873270365</v>
      </c>
      <c r="Q1712" s="5">
        <f t="shared" si="2024"/>
        <v>6.3555014852462413E-2</v>
      </c>
      <c r="R1712" s="5">
        <f t="shared" si="2025"/>
        <v>6.7880952734262673E-2</v>
      </c>
      <c r="S1712" s="5">
        <f t="shared" si="2026"/>
        <v>4.5851175674770824E-2</v>
      </c>
      <c r="T1712" s="5">
        <f t="shared" si="2027"/>
        <v>7.6342283840777542E-2</v>
      </c>
      <c r="U1712" s="5">
        <f t="shared" si="2028"/>
        <v>7.8897674094861522E-2</v>
      </c>
      <c r="V1712" s="5">
        <f t="shared" si="2029"/>
        <v>7.1127830326631579E-3</v>
      </c>
      <c r="W1712" s="5">
        <f t="shared" si="2030"/>
        <v>2.4623219754313051E-2</v>
      </c>
      <c r="X1712" s="5">
        <f t="shared" si="2031"/>
        <v>2.9577411568880718E-2</v>
      </c>
      <c r="Y1712" s="5">
        <f t="shared" si="2032"/>
        <v>1.7764193388269695E-2</v>
      </c>
      <c r="Z1712" s="5">
        <f t="shared" si="2033"/>
        <v>2.7179533474798671E-2</v>
      </c>
      <c r="AA1712" s="5">
        <f t="shared" si="2034"/>
        <v>3.1590628707582426E-2</v>
      </c>
      <c r="AB1712" s="5">
        <f t="shared" si="2035"/>
        <v>1.8358810740178165E-2</v>
      </c>
      <c r="AC1712" s="5">
        <f t="shared" si="2036"/>
        <v>6.2065630750855337E-4</v>
      </c>
      <c r="AD1712" s="5">
        <f t="shared" si="2037"/>
        <v>7.1548596811361826E-3</v>
      </c>
      <c r="AE1712" s="5">
        <f t="shared" si="2038"/>
        <v>8.5944174489807484E-3</v>
      </c>
      <c r="AF1712" s="5">
        <f t="shared" si="2039"/>
        <v>5.1618071198578181E-3</v>
      </c>
      <c r="AG1712" s="5">
        <f t="shared" si="2040"/>
        <v>2.0667875707910625E-3</v>
      </c>
      <c r="AH1712" s="5">
        <f t="shared" si="2041"/>
        <v>8.1620139024820067E-3</v>
      </c>
      <c r="AI1712" s="5">
        <f t="shared" si="2042"/>
        <v>9.4866658008869627E-3</v>
      </c>
      <c r="AJ1712" s="5">
        <f t="shared" si="2043"/>
        <v>5.5131508652754794E-3</v>
      </c>
      <c r="AK1712" s="5">
        <f t="shared" si="2044"/>
        <v>2.1359687447087372E-3</v>
      </c>
      <c r="AL1712" s="5">
        <f t="shared" si="2045"/>
        <v>3.4661133367903261E-5</v>
      </c>
      <c r="AM1712" s="5">
        <f t="shared" si="2046"/>
        <v>1.6632111500456798E-3</v>
      </c>
      <c r="AN1712" s="5">
        <f t="shared" si="2047"/>
        <v>1.9978492334348625E-3</v>
      </c>
      <c r="AO1712" s="5">
        <f t="shared" si="2048"/>
        <v>1.199908249600974E-3</v>
      </c>
      <c r="AP1712" s="5">
        <f t="shared" si="2049"/>
        <v>4.8044326314022813E-4</v>
      </c>
      <c r="AQ1712" s="5">
        <f t="shared" si="2050"/>
        <v>1.442771119210099E-4</v>
      </c>
      <c r="AR1712" s="5">
        <f t="shared" si="2051"/>
        <v>1.9608422199322685E-3</v>
      </c>
      <c r="AS1712" s="5">
        <f t="shared" si="2052"/>
        <v>2.279076592005074E-3</v>
      </c>
      <c r="AT1712" s="5">
        <f t="shared" si="2053"/>
        <v>1.3244793638737754E-3</v>
      </c>
      <c r="AU1712" s="5">
        <f t="shared" si="2054"/>
        <v>5.131451312288248E-4</v>
      </c>
      <c r="AV1712" s="5">
        <f t="shared" si="2055"/>
        <v>1.4910647131585422E-4</v>
      </c>
      <c r="AW1712" s="5">
        <f t="shared" si="2056"/>
        <v>1.3442246446460913E-6</v>
      </c>
      <c r="AX1712" s="5">
        <f t="shared" si="2057"/>
        <v>3.2219026099253415E-4</v>
      </c>
      <c r="AY1712" s="5">
        <f t="shared" si="2058"/>
        <v>3.8701494150423046E-4</v>
      </c>
      <c r="AZ1712" s="5">
        <f t="shared" si="2059"/>
        <v>2.3244117386743996E-4</v>
      </c>
      <c r="BA1712" s="5">
        <f t="shared" si="2060"/>
        <v>9.3069446016522597E-5</v>
      </c>
      <c r="BB1712" s="5">
        <f t="shared" si="2061"/>
        <v>2.7948754638761616E-5</v>
      </c>
      <c r="BC1712" s="5">
        <f t="shared" si="2062"/>
        <v>6.7144088144160613E-6</v>
      </c>
      <c r="BD1712" s="5">
        <f t="shared" si="2063"/>
        <v>3.9256061243043896E-4</v>
      </c>
      <c r="BE1712" s="5">
        <f t="shared" si="2064"/>
        <v>4.5627113371941446E-4</v>
      </c>
      <c r="BF1712" s="5">
        <f t="shared" si="2065"/>
        <v>2.6516076864752905E-4</v>
      </c>
      <c r="BG1712" s="5">
        <f t="shared" si="2066"/>
        <v>1.027316552720104E-4</v>
      </c>
      <c r="BH1712" s="5">
        <f t="shared" si="2067"/>
        <v>2.9851115557433921E-5</v>
      </c>
      <c r="BI1712" s="5">
        <f t="shared" si="2068"/>
        <v>6.9391589002542123E-6</v>
      </c>
      <c r="BJ1712" s="8">
        <f t="shared" si="2069"/>
        <v>0.35075633422569308</v>
      </c>
      <c r="BK1712" s="8">
        <f t="shared" si="2070"/>
        <v>0.27946187510094622</v>
      </c>
      <c r="BL1712" s="8">
        <f t="shared" si="2071"/>
        <v>0.34252792913756785</v>
      </c>
      <c r="BM1712" s="8">
        <f t="shared" si="2072"/>
        <v>0.42026527929359525</v>
      </c>
      <c r="BN1712" s="8">
        <f t="shared" si="2073"/>
        <v>0.5792747219285509</v>
      </c>
    </row>
    <row r="1713" spans="1:66" x14ac:dyDescent="0.25">
      <c r="A1713" t="s">
        <v>143</v>
      </c>
      <c r="B1713" t="s">
        <v>254</v>
      </c>
      <c r="C1713" t="s">
        <v>159</v>
      </c>
      <c r="D1713" s="7" t="s">
        <v>575</v>
      </c>
      <c r="E1713">
        <f>VLOOKUP(A1713,home!$A$2:$E$405,3,FALSE)</f>
        <v>1.2578947368421101</v>
      </c>
      <c r="F1713">
        <f>VLOOKUP(B1713,home!$B$2:$E$405,3,FALSE)</f>
        <v>0.7</v>
      </c>
      <c r="G1713">
        <f>VLOOKUP(C1713,away!$B$2:$E$405,4,FALSE)</f>
        <v>1.21</v>
      </c>
      <c r="H1713">
        <f>VLOOKUP(A1713,away!$A$2:$E$405,3,FALSE)</f>
        <v>1.0263157894736801</v>
      </c>
      <c r="I1713">
        <f>VLOOKUP(C1713,away!$B$2:$E$405,3,FALSE)</f>
        <v>0.67</v>
      </c>
      <c r="J1713">
        <f>VLOOKUP(B1713,home!$B$2:$E$405,4,FALSE)</f>
        <v>1.33</v>
      </c>
      <c r="K1713" s="3">
        <f t="shared" si="2018"/>
        <v>1.0654368421052671</v>
      </c>
      <c r="L1713" s="3">
        <f t="shared" si="2019"/>
        <v>0.91454999999999642</v>
      </c>
      <c r="M1713" s="5">
        <f t="shared" si="2020"/>
        <v>0.13807105402333572</v>
      </c>
      <c r="N1713" s="5">
        <f t="shared" si="2021"/>
        <v>0.14710598778476855</v>
      </c>
      <c r="O1713" s="5">
        <f t="shared" si="2022"/>
        <v>0.12627288245704119</v>
      </c>
      <c r="P1713" s="5">
        <f t="shared" si="2023"/>
        <v>0.13453578112855955</v>
      </c>
      <c r="Q1713" s="5">
        <f t="shared" si="2024"/>
        <v>7.8366069540089886E-2</v>
      </c>
      <c r="R1713" s="5">
        <f t="shared" si="2025"/>
        <v>5.7741432325543275E-2</v>
      </c>
      <c r="S1713" s="5">
        <f t="shared" si="2026"/>
        <v>3.2772756990782026E-2</v>
      </c>
      <c r="T1713" s="5">
        <f t="shared" si="2027"/>
        <v>7.1669688897888925E-2</v>
      </c>
      <c r="U1713" s="5">
        <f t="shared" si="2028"/>
        <v>6.1519849315561814E-2</v>
      </c>
      <c r="V1713" s="5">
        <f t="shared" si="2029"/>
        <v>3.5481799109240023E-3</v>
      </c>
      <c r="W1713" s="5">
        <f t="shared" si="2030"/>
        <v>2.7831365886331713E-2</v>
      </c>
      <c r="X1713" s="5">
        <f t="shared" si="2031"/>
        <v>2.5453175671344568E-2</v>
      </c>
      <c r="Y1713" s="5">
        <f t="shared" si="2032"/>
        <v>1.163910090511404E-2</v>
      </c>
      <c r="Z1713" s="5">
        <f t="shared" si="2033"/>
        <v>1.7602475644441805E-2</v>
      </c>
      <c r="AA1713" s="5">
        <f t="shared" si="2034"/>
        <v>1.8754326063848952E-2</v>
      </c>
      <c r="AB1713" s="5">
        <f t="shared" si="2035"/>
        <v>9.9907749686398654E-3</v>
      </c>
      <c r="AC1713" s="5">
        <f t="shared" si="2036"/>
        <v>2.1608310630234632E-4</v>
      </c>
      <c r="AD1713" s="5">
        <f t="shared" si="2037"/>
        <v>7.4131406453523778E-3</v>
      </c>
      <c r="AE1713" s="5">
        <f t="shared" si="2038"/>
        <v>6.779687777206991E-3</v>
      </c>
      <c r="AF1713" s="5">
        <f t="shared" si="2039"/>
        <v>3.1001817283223139E-3</v>
      </c>
      <c r="AG1713" s="5">
        <f t="shared" si="2040"/>
        <v>9.4509039987905402E-4</v>
      </c>
      <c r="AH1713" s="5">
        <f t="shared" si="2041"/>
        <v>4.0245860251560467E-3</v>
      </c>
      <c r="AI1713" s="5">
        <f t="shared" si="2042"/>
        <v>4.2879422254232472E-3</v>
      </c>
      <c r="AJ1713" s="5">
        <f t="shared" si="2043"/>
        <v>2.2842658118923877E-3</v>
      </c>
      <c r="AK1713" s="5">
        <f t="shared" si="2044"/>
        <v>8.1124698438388328E-4</v>
      </c>
      <c r="AL1713" s="5">
        <f t="shared" si="2045"/>
        <v>8.4220142160016821E-6</v>
      </c>
      <c r="AM1713" s="5">
        <f t="shared" si="2046"/>
        <v>1.5796466318532885E-3</v>
      </c>
      <c r="AN1713" s="5">
        <f t="shared" si="2047"/>
        <v>1.4446658271614194E-3</v>
      </c>
      <c r="AO1713" s="5">
        <f t="shared" si="2048"/>
        <v>6.6060956611523535E-4</v>
      </c>
      <c r="AP1713" s="5">
        <f t="shared" si="2049"/>
        <v>2.0138682623022878E-4</v>
      </c>
      <c r="AQ1713" s="5">
        <f t="shared" si="2050"/>
        <v>4.6044580482213744E-5</v>
      </c>
      <c r="AR1713" s="5">
        <f t="shared" si="2051"/>
        <v>7.3613702986128954E-4</v>
      </c>
      <c r="AS1713" s="5">
        <f t="shared" si="2052"/>
        <v>7.843075124521631E-4</v>
      </c>
      <c r="AT1713" s="5">
        <f t="shared" si="2053"/>
        <v>4.1781505965323503E-4</v>
      </c>
      <c r="AU1713" s="5">
        <f t="shared" si="2054"/>
        <v>1.4838518591365552E-4</v>
      </c>
      <c r="AV1713" s="5">
        <f t="shared" si="2055"/>
        <v>3.9523760973762012E-5</v>
      </c>
      <c r="AW1713" s="5">
        <f t="shared" si="2056"/>
        <v>2.2795474347137344E-7</v>
      </c>
      <c r="AX1713" s="5">
        <f t="shared" si="2057"/>
        <v>2.8050228651399809E-4</v>
      </c>
      <c r="AY1713" s="5">
        <f t="shared" si="2058"/>
        <v>2.5653336613137595E-4</v>
      </c>
      <c r="AZ1713" s="5">
        <f t="shared" si="2059"/>
        <v>1.1730629499772447E-4</v>
      </c>
      <c r="BA1713" s="5">
        <f t="shared" si="2060"/>
        <v>3.5760824030056168E-5</v>
      </c>
      <c r="BB1713" s="5">
        <f t="shared" si="2061"/>
        <v>8.1762654041719344E-6</v>
      </c>
      <c r="BC1713" s="5">
        <f t="shared" si="2062"/>
        <v>1.4955207050770827E-6</v>
      </c>
      <c r="BD1713" s="5">
        <f t="shared" si="2063"/>
        <v>1.1220568677660661E-4</v>
      </c>
      <c r="BE1713" s="5">
        <f t="shared" si="2064"/>
        <v>1.1954807258552048E-4</v>
      </c>
      <c r="BF1713" s="5">
        <f t="shared" si="2065"/>
        <v>6.3685460467644087E-5</v>
      </c>
      <c r="BG1713" s="5">
        <f t="shared" si="2066"/>
        <v>2.2617611962888852E-5</v>
      </c>
      <c r="BH1713" s="5">
        <f t="shared" si="2067"/>
        <v>6.0244092664256508E-6</v>
      </c>
      <c r="BI1713" s="5">
        <f t="shared" si="2068"/>
        <v>1.2837255168740513E-6</v>
      </c>
      <c r="BJ1713" s="8">
        <f t="shared" si="2069"/>
        <v>0.38493561722592323</v>
      </c>
      <c r="BK1713" s="8">
        <f t="shared" si="2070"/>
        <v>0.30940881054025099</v>
      </c>
      <c r="BL1713" s="8">
        <f t="shared" si="2071"/>
        <v>0.28813883969292076</v>
      </c>
      <c r="BM1713" s="8">
        <f t="shared" si="2072"/>
        <v>0.31773623043281074</v>
      </c>
      <c r="BN1713" s="8">
        <f t="shared" si="2073"/>
        <v>0.6820932072593382</v>
      </c>
    </row>
    <row r="1714" spans="1:66" x14ac:dyDescent="0.25">
      <c r="A1714" t="s">
        <v>143</v>
      </c>
      <c r="B1714" t="s">
        <v>140</v>
      </c>
      <c r="C1714" t="s">
        <v>161</v>
      </c>
      <c r="D1714" s="7" t="s">
        <v>575</v>
      </c>
      <c r="E1714">
        <f>VLOOKUP(A1714,home!$A$2:$E$405,3,FALSE)</f>
        <v>1.2578947368421101</v>
      </c>
      <c r="F1714">
        <f>VLOOKUP(B1714,home!$B$2:$E$405,3,FALSE)</f>
        <v>0.92</v>
      </c>
      <c r="G1714">
        <f>VLOOKUP(C1714,away!$B$2:$E$405,4,FALSE)</f>
        <v>0.92</v>
      </c>
      <c r="H1714">
        <f>VLOOKUP(A1714,away!$A$2:$E$405,3,FALSE)</f>
        <v>1.0263157894736801</v>
      </c>
      <c r="I1714">
        <f>VLOOKUP(C1714,away!$B$2:$E$405,3,FALSE)</f>
        <v>1</v>
      </c>
      <c r="J1714">
        <f>VLOOKUP(B1714,home!$B$2:$E$405,4,FALSE)</f>
        <v>1.44</v>
      </c>
      <c r="K1714" s="3">
        <f t="shared" si="2018"/>
        <v>1.0646821052631619</v>
      </c>
      <c r="L1714" s="3">
        <f t="shared" si="2019"/>
        <v>1.4778947368420992</v>
      </c>
      <c r="M1714" s="5">
        <f t="shared" si="2020"/>
        <v>7.8663435147232577E-2</v>
      </c>
      <c r="N1714" s="5">
        <f t="shared" si="2021"/>
        <v>8.375155173978778E-2</v>
      </c>
      <c r="O1714" s="5">
        <f t="shared" si="2022"/>
        <v>0.11625627678601481</v>
      </c>
      <c r="P1714" s="5">
        <f t="shared" si="2023"/>
        <v>0.12377597751859111</v>
      </c>
      <c r="Q1714" s="5">
        <f t="shared" si="2024"/>
        <v>4.4584389212686926E-2</v>
      </c>
      <c r="R1714" s="5">
        <f t="shared" si="2025"/>
        <v>8.5907269793454824E-2</v>
      </c>
      <c r="S1714" s="5">
        <f t="shared" si="2026"/>
        <v>4.8690006297105355E-2</v>
      </c>
      <c r="T1714" s="5">
        <f t="shared" si="2027"/>
        <v>6.5891034162749662E-2</v>
      </c>
      <c r="U1714" s="5">
        <f t="shared" si="2028"/>
        <v>9.146393286110592E-2</v>
      </c>
      <c r="V1714" s="5">
        <f t="shared" si="2029"/>
        <v>8.5125716125366863E-3</v>
      </c>
      <c r="W1714" s="5">
        <f t="shared" si="2030"/>
        <v>1.5822733789611913E-2</v>
      </c>
      <c r="X1714" s="5">
        <f t="shared" si="2031"/>
        <v>2.3384334990121085E-2</v>
      </c>
      <c r="Y1714" s="5">
        <f t="shared" si="2032"/>
        <v>1.7279792803226252E-2</v>
      </c>
      <c r="Z1714" s="5">
        <f t="shared" si="2033"/>
        <v>4.2320633961407048E-2</v>
      </c>
      <c r="AA1714" s="5">
        <f t="shared" si="2034"/>
        <v>4.5058021662102522E-2</v>
      </c>
      <c r="AB1714" s="5">
        <f t="shared" si="2035"/>
        <v>2.3986234681100223E-2</v>
      </c>
      <c r="AC1714" s="5">
        <f t="shared" si="2036"/>
        <v>8.3715187253664987E-4</v>
      </c>
      <c r="AD1714" s="5">
        <f t="shared" si="2037"/>
        <v>4.2115453805356435E-3</v>
      </c>
      <c r="AE1714" s="5">
        <f t="shared" si="2038"/>
        <v>6.2242207518652835E-3</v>
      </c>
      <c r="AF1714" s="5">
        <f t="shared" si="2039"/>
        <v>4.599371545062539E-3</v>
      </c>
      <c r="AG1714" s="5">
        <f t="shared" si="2040"/>
        <v>2.2657956664097465E-3</v>
      </c>
      <c r="AH1714" s="5">
        <f t="shared" si="2041"/>
        <v>1.5636360547846111E-2</v>
      </c>
      <c r="AI1714" s="5">
        <f t="shared" si="2042"/>
        <v>1.6647753266734643E-2</v>
      </c>
      <c r="AJ1714" s="5">
        <f t="shared" si="2043"/>
        <v>8.8622824979643581E-3</v>
      </c>
      <c r="AK1714" s="5">
        <f t="shared" si="2044"/>
        <v>3.1451711957898557E-3</v>
      </c>
      <c r="AL1714" s="5">
        <f t="shared" si="2045"/>
        <v>5.26899396960232E-5</v>
      </c>
      <c r="AM1714" s="5">
        <f t="shared" si="2046"/>
        <v>8.9679140043200697E-4</v>
      </c>
      <c r="AN1714" s="5">
        <f t="shared" si="2047"/>
        <v>1.3253632907437184E-3</v>
      </c>
      <c r="AO1714" s="5">
        <f t="shared" si="2048"/>
        <v>9.7937371589693328E-4</v>
      </c>
      <c r="AP1714" s="5">
        <f t="shared" si="2049"/>
        <v>4.8247042004185572E-4</v>
      </c>
      <c r="AQ1714" s="5">
        <f t="shared" si="2050"/>
        <v>1.7826012361546375E-4</v>
      </c>
      <c r="AR1714" s="5">
        <f t="shared" si="2051"/>
        <v>4.6217789914054438E-3</v>
      </c>
      <c r="AS1714" s="5">
        <f t="shared" si="2052"/>
        <v>4.9207253866306007E-3</v>
      </c>
      <c r="AT1714" s="5">
        <f t="shared" si="2053"/>
        <v>2.6195041320298761E-3</v>
      </c>
      <c r="AU1714" s="5">
        <f t="shared" si="2054"/>
        <v>9.2964639134504037E-4</v>
      </c>
      <c r="AV1714" s="5">
        <f t="shared" si="2055"/>
        <v>2.4744446927188468E-4</v>
      </c>
      <c r="AW1714" s="5">
        <f t="shared" si="2056"/>
        <v>2.3029720009981905E-6</v>
      </c>
      <c r="AX1714" s="5">
        <f t="shared" si="2057"/>
        <v>1.5913295936564135E-4</v>
      </c>
      <c r="AY1714" s="5">
        <f t="shared" si="2058"/>
        <v>2.3518176310458896E-4</v>
      </c>
      <c r="AZ1714" s="5">
        <f t="shared" si="2059"/>
        <v>1.7378694494675875E-4</v>
      </c>
      <c r="BA1714" s="5">
        <f t="shared" si="2060"/>
        <v>8.5612937089560808E-5</v>
      </c>
      <c r="BB1714" s="5">
        <f t="shared" si="2061"/>
        <v>3.1631727282563894E-5</v>
      </c>
      <c r="BC1714" s="5">
        <f t="shared" si="2062"/>
        <v>9.349672653625169E-6</v>
      </c>
      <c r="BD1714" s="5">
        <f t="shared" si="2063"/>
        <v>1.1384171410409156E-3</v>
      </c>
      <c r="BE1714" s="5">
        <f t="shared" si="2064"/>
        <v>1.2120523583911118E-3</v>
      </c>
      <c r="BF1714" s="5">
        <f t="shared" si="2065"/>
        <v>6.452252283105144E-4</v>
      </c>
      <c r="BG1714" s="5">
        <f t="shared" si="2066"/>
        <v>2.2898658481551433E-4</v>
      </c>
      <c r="BH1714" s="5">
        <f t="shared" si="2067"/>
        <v>6.0949479799600836E-5</v>
      </c>
      <c r="BI1714" s="5">
        <f t="shared" si="2068"/>
        <v>1.2978364093546718E-5</v>
      </c>
      <c r="BJ1714" s="8">
        <f t="shared" si="2069"/>
        <v>0.27257172499722954</v>
      </c>
      <c r="BK1714" s="8">
        <f t="shared" si="2070"/>
        <v>0.26076701415080306</v>
      </c>
      <c r="BL1714" s="8">
        <f t="shared" si="2071"/>
        <v>0.4236010118192472</v>
      </c>
      <c r="BM1714" s="8">
        <f t="shared" si="2072"/>
        <v>0.46608860593981521</v>
      </c>
      <c r="BN1714" s="8">
        <f t="shared" si="2073"/>
        <v>0.53293890019776802</v>
      </c>
    </row>
    <row r="1715" spans="1:66" x14ac:dyDescent="0.25">
      <c r="A1715" t="s">
        <v>143</v>
      </c>
      <c r="B1715" t="s">
        <v>153</v>
      </c>
      <c r="C1715" t="s">
        <v>156</v>
      </c>
      <c r="D1715" s="7" t="s">
        <v>575</v>
      </c>
      <c r="E1715">
        <f>VLOOKUP(A1715,home!$A$2:$E$405,3,FALSE)</f>
        <v>1.2578947368421101</v>
      </c>
      <c r="F1715">
        <f>VLOOKUP(B1715,home!$B$2:$E$405,3,FALSE)</f>
        <v>0.88</v>
      </c>
      <c r="G1715">
        <f>VLOOKUP(C1715,away!$B$2:$E$405,4,FALSE)</f>
        <v>1</v>
      </c>
      <c r="H1715">
        <f>VLOOKUP(A1715,away!$A$2:$E$405,3,FALSE)</f>
        <v>1.0263157894736801</v>
      </c>
      <c r="I1715">
        <f>VLOOKUP(C1715,away!$B$2:$E$405,3,FALSE)</f>
        <v>0.88</v>
      </c>
      <c r="J1715">
        <f>VLOOKUP(B1715,home!$B$2:$E$405,4,FALSE)</f>
        <v>0.87</v>
      </c>
      <c r="K1715" s="3">
        <f t="shared" si="2018"/>
        <v>1.1069473684210569</v>
      </c>
      <c r="L1715" s="3">
        <f t="shared" si="2019"/>
        <v>0.78574736842104953</v>
      </c>
      <c r="M1715" s="5">
        <f t="shared" si="2020"/>
        <v>0.15066525808695475</v>
      </c>
      <c r="N1715" s="5">
        <f t="shared" si="2021"/>
        <v>0.16677851095183391</v>
      </c>
      <c r="O1715" s="5">
        <f t="shared" si="2022"/>
        <v>0.11838483005430295</v>
      </c>
      <c r="P1715" s="5">
        <f t="shared" si="2023"/>
        <v>0.13104577608958468</v>
      </c>
      <c r="Q1715" s="5">
        <f t="shared" si="2024"/>
        <v>9.2307516903657502E-2</v>
      </c>
      <c r="R1715" s="5">
        <f t="shared" si="2025"/>
        <v>4.6510284338070848E-2</v>
      </c>
      <c r="S1715" s="5">
        <f t="shared" si="2026"/>
        <v>2.8495280944281075E-2</v>
      </c>
      <c r="T1715" s="5">
        <f t="shared" si="2027"/>
        <v>7.2530388492530434E-2</v>
      </c>
      <c r="U1715" s="5">
        <f t="shared" si="2028"/>
        <v>5.1484436852542614E-2</v>
      </c>
      <c r="V1715" s="5">
        <f t="shared" si="2029"/>
        <v>2.7538503815590417E-3</v>
      </c>
      <c r="W1715" s="5">
        <f t="shared" si="2030"/>
        <v>3.4059854307328621E-2</v>
      </c>
      <c r="X1715" s="5">
        <f t="shared" si="2031"/>
        <v>2.6762440890787813E-2</v>
      </c>
      <c r="Y1715" s="5">
        <f t="shared" si="2032"/>
        <v>1.0514258751230203E-2</v>
      </c>
      <c r="Z1715" s="5">
        <f t="shared" si="2033"/>
        <v>1.2181777841051311E-2</v>
      </c>
      <c r="AA1715" s="5">
        <f t="shared" si="2034"/>
        <v>1.3484586923841692E-2</v>
      </c>
      <c r="AB1715" s="5">
        <f t="shared" si="2035"/>
        <v>7.4633640047957793E-3</v>
      </c>
      <c r="AC1715" s="5">
        <f t="shared" si="2036"/>
        <v>1.4970291802346262E-4</v>
      </c>
      <c r="AD1715" s="5">
        <f t="shared" si="2037"/>
        <v>9.4256165235755071E-3</v>
      </c>
      <c r="AE1715" s="5">
        <f t="shared" si="2038"/>
        <v>7.4061533791454168E-3</v>
      </c>
      <c r="AF1715" s="5">
        <f t="shared" si="2039"/>
        <v>2.9096827638930866E-3</v>
      </c>
      <c r="AG1715" s="5">
        <f t="shared" si="2040"/>
        <v>7.620918582230265E-4</v>
      </c>
      <c r="AH1715" s="5">
        <f t="shared" si="2041"/>
        <v>2.3929499703239797E-3</v>
      </c>
      <c r="AI1715" s="5">
        <f t="shared" si="2042"/>
        <v>2.6488696724133753E-3</v>
      </c>
      <c r="AJ1715" s="5">
        <f t="shared" si="2043"/>
        <v>1.4660796565841669E-3</v>
      </c>
      <c r="AK1715" s="5">
        <f t="shared" si="2044"/>
        <v>5.4095767258382989E-4</v>
      </c>
      <c r="AL1715" s="5">
        <f t="shared" si="2045"/>
        <v>5.2083500401765725E-6</v>
      </c>
      <c r="AM1715" s="5">
        <f t="shared" si="2046"/>
        <v>2.086732281303585E-3</v>
      </c>
      <c r="AN1715" s="5">
        <f t="shared" si="2047"/>
        <v>1.6396443986335452E-3</v>
      </c>
      <c r="AO1715" s="5">
        <f t="shared" si="2048"/>
        <v>6.4417313568631109E-4</v>
      </c>
      <c r="AP1715" s="5">
        <f t="shared" si="2049"/>
        <v>1.6871911539101826E-4</v>
      </c>
      <c r="AQ1715" s="5">
        <f t="shared" si="2050"/>
        <v>3.3142650230204988E-5</v>
      </c>
      <c r="AR1715" s="5">
        <f t="shared" si="2051"/>
        <v>3.7605082838905918E-4</v>
      </c>
      <c r="AS1715" s="5">
        <f t="shared" si="2052"/>
        <v>4.1626847487782751E-4</v>
      </c>
      <c r="AT1715" s="5">
        <f t="shared" si="2053"/>
        <v>2.3039364641132905E-4</v>
      </c>
      <c r="AU1715" s="5">
        <f t="shared" si="2054"/>
        <v>8.5011213531984022E-5</v>
      </c>
      <c r="AV1715" s="5">
        <f t="shared" si="2055"/>
        <v>2.3525734776377572E-5</v>
      </c>
      <c r="AW1715" s="5">
        <f t="shared" si="2056"/>
        <v>1.2583677252980313E-7</v>
      </c>
      <c r="AX1715" s="5">
        <f t="shared" si="2057"/>
        <v>3.849838012313793E-4</v>
      </c>
      <c r="AY1715" s="5">
        <f t="shared" si="2058"/>
        <v>3.0250000870228871E-4</v>
      </c>
      <c r="AZ1715" s="5">
        <f t="shared" si="2059"/>
        <v>1.1884429289258394E-4</v>
      </c>
      <c r="BA1715" s="5">
        <f t="shared" si="2060"/>
        <v>3.1127196797402764E-5</v>
      </c>
      <c r="BB1715" s="5">
        <f t="shared" si="2061"/>
        <v>6.1145282424708345E-6</v>
      </c>
      <c r="BC1715" s="5">
        <f t="shared" si="2062"/>
        <v>9.6089489513152875E-7</v>
      </c>
      <c r="BD1715" s="5">
        <f t="shared" si="2063"/>
        <v>4.9246824799876478E-5</v>
      </c>
      <c r="BE1715" s="5">
        <f t="shared" si="2064"/>
        <v>5.4513643115316106E-5</v>
      </c>
      <c r="BF1715" s="5">
        <f t="shared" si="2065"/>
        <v>3.0171866894771923E-5</v>
      </c>
      <c r="BG1715" s="5">
        <f t="shared" si="2066"/>
        <v>1.1132889553172725E-5</v>
      </c>
      <c r="BH1715" s="5">
        <f t="shared" si="2067"/>
        <v>3.0808806984517071E-6</v>
      </c>
      <c r="BI1715" s="5">
        <f t="shared" si="2068"/>
        <v>6.8207455631406809E-7</v>
      </c>
      <c r="BJ1715" s="8">
        <f t="shared" si="2069"/>
        <v>0.42887345712621139</v>
      </c>
      <c r="BK1715" s="8">
        <f t="shared" si="2070"/>
        <v>0.3134175767791455</v>
      </c>
      <c r="BL1715" s="8">
        <f t="shared" si="2071"/>
        <v>0.24565643722306374</v>
      </c>
      <c r="BM1715" s="8">
        <f t="shared" si="2072"/>
        <v>0.29413469837313755</v>
      </c>
      <c r="BN1715" s="8">
        <f t="shared" si="2073"/>
        <v>0.70569217642440463</v>
      </c>
    </row>
    <row r="1716" spans="1:66" x14ac:dyDescent="0.25">
      <c r="A1716" t="s">
        <v>143</v>
      </c>
      <c r="B1716" t="s">
        <v>158</v>
      </c>
      <c r="C1716" t="s">
        <v>150</v>
      </c>
      <c r="D1716" s="7" t="s">
        <v>575</v>
      </c>
      <c r="E1716">
        <f>VLOOKUP(A1716,home!$A$2:$E$405,3,FALSE)</f>
        <v>1.2578947368421101</v>
      </c>
      <c r="F1716">
        <f>VLOOKUP(B1716,home!$B$2:$E$405,3,FALSE)</f>
        <v>0.67</v>
      </c>
      <c r="G1716">
        <f>VLOOKUP(C1716,away!$B$2:$E$405,4,FALSE)</f>
        <v>1.05</v>
      </c>
      <c r="H1716">
        <f>VLOOKUP(A1716,away!$A$2:$E$405,3,FALSE)</f>
        <v>1.0263157894736801</v>
      </c>
      <c r="I1716">
        <f>VLOOKUP(C1716,away!$B$2:$E$405,3,FALSE)</f>
        <v>0.71</v>
      </c>
      <c r="J1716">
        <f>VLOOKUP(B1716,home!$B$2:$E$405,4,FALSE)</f>
        <v>0.82</v>
      </c>
      <c r="K1716" s="3">
        <f t="shared" si="2018"/>
        <v>0.88492894736842442</v>
      </c>
      <c r="L1716" s="3">
        <f t="shared" si="2019"/>
        <v>0.59752105263157651</v>
      </c>
      <c r="M1716" s="5">
        <f t="shared" si="2020"/>
        <v>0.22708065868728133</v>
      </c>
      <c r="N1716" s="5">
        <f t="shared" si="2021"/>
        <v>0.20095024825986432</v>
      </c>
      <c r="O1716" s="5">
        <f t="shared" si="2022"/>
        <v>0.13568547421109609</v>
      </c>
      <c r="P1716" s="5">
        <f t="shared" si="2023"/>
        <v>0.12007200386681076</v>
      </c>
      <c r="Q1716" s="5">
        <f t="shared" si="2024"/>
        <v>8.8913345833012636E-2</v>
      </c>
      <c r="R1716" s="5">
        <f t="shared" si="2025"/>
        <v>4.0537463688714373E-2</v>
      </c>
      <c r="S1716" s="5">
        <f t="shared" si="2026"/>
        <v>1.5872428541399725E-2</v>
      </c>
      <c r="T1716" s="5">
        <f t="shared" si="2027"/>
        <v>5.3127595995137104E-2</v>
      </c>
      <c r="U1716" s="5">
        <f t="shared" si="2028"/>
        <v>3.5872775071039739E-2</v>
      </c>
      <c r="V1716" s="5">
        <f t="shared" si="2029"/>
        <v>9.3252929608358525E-4</v>
      </c>
      <c r="W1716" s="5">
        <f t="shared" si="2030"/>
        <v>2.6227331178337521E-2</v>
      </c>
      <c r="X1716" s="5">
        <f t="shared" si="2031"/>
        <v>1.5671382533397202E-2</v>
      </c>
      <c r="Y1716" s="5">
        <f t="shared" si="2032"/>
        <v>4.6819904937737992E-3</v>
      </c>
      <c r="Z1716" s="5">
        <f t="shared" si="2033"/>
        <v>8.0739959914316439E-3</v>
      </c>
      <c r="AA1716" s="5">
        <f t="shared" si="2034"/>
        <v>7.144912773754483E-3</v>
      </c>
      <c r="AB1716" s="5">
        <f t="shared" si="2035"/>
        <v>3.1613700699588817E-3</v>
      </c>
      <c r="AC1716" s="5">
        <f t="shared" si="2036"/>
        <v>3.0817976168839033E-5</v>
      </c>
      <c r="AD1716" s="5">
        <f t="shared" si="2037"/>
        <v>5.8023311429823195E-3</v>
      </c>
      <c r="AE1716" s="5">
        <f t="shared" si="2038"/>
        <v>3.4670150122717738E-3</v>
      </c>
      <c r="AF1716" s="5">
        <f t="shared" si="2039"/>
        <v>1.0358072298110542E-3</v>
      </c>
      <c r="AG1716" s="5">
        <f t="shared" si="2040"/>
        <v>2.0630554209336618E-4</v>
      </c>
      <c r="AH1716" s="5">
        <f t="shared" si="2041"/>
        <v>1.2060956459358407E-3</v>
      </c>
      <c r="AI1716" s="5">
        <f t="shared" si="2042"/>
        <v>1.0673089503836436E-3</v>
      </c>
      <c r="AJ1716" s="5">
        <f t="shared" si="2043"/>
        <v>4.7224629298994774E-4</v>
      </c>
      <c r="AK1716" s="5">
        <f t="shared" si="2044"/>
        <v>1.3930147165141168E-4</v>
      </c>
      <c r="AL1716" s="5">
        <f t="shared" si="2045"/>
        <v>6.5181705480395103E-7</v>
      </c>
      <c r="AM1716" s="5">
        <f t="shared" si="2046"/>
        <v>1.0269301581284744E-3</v>
      </c>
      <c r="AN1716" s="5">
        <f t="shared" si="2047"/>
        <v>6.1361238906403731E-4</v>
      </c>
      <c r="AO1716" s="5">
        <f t="shared" si="2048"/>
        <v>1.8332316031066E-4</v>
      </c>
      <c r="AP1716" s="5">
        <f t="shared" si="2049"/>
        <v>3.6513149240190953E-5</v>
      </c>
      <c r="AQ1716" s="5">
        <f t="shared" si="2050"/>
        <v>5.4543438422231839E-6</v>
      </c>
      <c r="AR1716" s="5">
        <f t="shared" si="2051"/>
        <v>1.4413350798678898E-4</v>
      </c>
      <c r="AS1716" s="5">
        <f t="shared" si="2052"/>
        <v>1.2754791350326759E-4</v>
      </c>
      <c r="AT1716" s="5">
        <f t="shared" si="2053"/>
        <v>5.6435420417742704E-5</v>
      </c>
      <c r="AU1716" s="5">
        <f t="shared" si="2054"/>
        <v>1.6647112394855848E-5</v>
      </c>
      <c r="AV1716" s="5">
        <f t="shared" si="2055"/>
        <v>3.6828779120759084E-6</v>
      </c>
      <c r="AW1716" s="5">
        <f t="shared" si="2056"/>
        <v>9.5738106129473397E-9</v>
      </c>
      <c r="AX1716" s="5">
        <f t="shared" si="2057"/>
        <v>1.5146003730892008E-4</v>
      </c>
      <c r="AY1716" s="5">
        <f t="shared" si="2058"/>
        <v>9.0500560924443765E-5</v>
      </c>
      <c r="AZ1716" s="5">
        <f t="shared" si="2059"/>
        <v>2.7037995213660877E-5</v>
      </c>
      <c r="BA1716" s="5">
        <f t="shared" si="2060"/>
        <v>5.3852571203713937E-6</v>
      </c>
      <c r="BB1716" s="5">
        <f t="shared" si="2061"/>
        <v>8.0445112581400156E-7</v>
      </c>
      <c r="BC1716" s="5">
        <f t="shared" si="2062"/>
        <v>9.6135296697407828E-8</v>
      </c>
      <c r="BD1716" s="5">
        <f t="shared" si="2063"/>
        <v>1.4353800901957982E-5</v>
      </c>
      <c r="BE1716" s="5">
        <f t="shared" si="2064"/>
        <v>1.2702093922905619E-5</v>
      </c>
      <c r="BF1716" s="5">
        <f t="shared" si="2065"/>
        <v>5.620225302285864E-6</v>
      </c>
      <c r="BG1716" s="5">
        <f t="shared" si="2066"/>
        <v>1.6578333535750718E-6</v>
      </c>
      <c r="BH1716" s="5">
        <f t="shared" si="2067"/>
        <v>3.6676618112286325E-7</v>
      </c>
      <c r="BI1716" s="5">
        <f t="shared" si="2068"/>
        <v>6.4912402118278471E-8</v>
      </c>
      <c r="BJ1716" s="8">
        <f t="shared" si="2069"/>
        <v>0.4022244708582568</v>
      </c>
      <c r="BK1716" s="8">
        <f t="shared" si="2070"/>
        <v>0.36407959074572355</v>
      </c>
      <c r="BL1716" s="8">
        <f t="shared" si="2071"/>
        <v>0.22567016063980314</v>
      </c>
      <c r="BM1716" s="8">
        <f t="shared" si="2072"/>
        <v>0.18671853270132149</v>
      </c>
      <c r="BN1716" s="8">
        <f t="shared" si="2073"/>
        <v>0.8132391945467794</v>
      </c>
    </row>
    <row r="1717" spans="1:66" x14ac:dyDescent="0.25">
      <c r="A1717" t="s">
        <v>143</v>
      </c>
      <c r="B1717" t="s">
        <v>160</v>
      </c>
      <c r="C1717" t="s">
        <v>147</v>
      </c>
      <c r="D1717" s="7" t="s">
        <v>575</v>
      </c>
      <c r="E1717">
        <f>VLOOKUP(A1717,home!$A$2:$E$405,3,FALSE)</f>
        <v>1.2578947368421101</v>
      </c>
      <c r="F1717">
        <f>VLOOKUP(B1717,home!$B$2:$E$405,3,FALSE)</f>
        <v>0.79</v>
      </c>
      <c r="G1717">
        <f>VLOOKUP(C1717,away!$B$2:$E$405,4,FALSE)</f>
        <v>0.84</v>
      </c>
      <c r="H1717">
        <f>VLOOKUP(A1717,away!$A$2:$E$405,3,FALSE)</f>
        <v>1.0263157894736801</v>
      </c>
      <c r="I1717">
        <f>VLOOKUP(C1717,away!$B$2:$E$405,3,FALSE)</f>
        <v>1.05</v>
      </c>
      <c r="J1717">
        <f>VLOOKUP(B1717,home!$B$2:$E$405,4,FALSE)</f>
        <v>1.44</v>
      </c>
      <c r="K1717" s="3">
        <f t="shared" si="2018"/>
        <v>0.83473894736842424</v>
      </c>
      <c r="L1717" s="3">
        <f t="shared" si="2019"/>
        <v>1.5517894736842042</v>
      </c>
      <c r="M1717" s="5">
        <f t="shared" si="2020"/>
        <v>9.1948336352590795E-2</v>
      </c>
      <c r="N1717" s="5">
        <f t="shared" si="2021"/>
        <v>7.6752857499239449E-2</v>
      </c>
      <c r="O1717" s="5">
        <f t="shared" si="2022"/>
        <v>0.14268446047472505</v>
      </c>
      <c r="P1717" s="5">
        <f t="shared" si="2023"/>
        <v>0.11910427634250351</v>
      </c>
      <c r="Q1717" s="5">
        <f t="shared" si="2024"/>
        <v>3.20342997382169E-2</v>
      </c>
      <c r="R1717" s="5">
        <f t="shared" si="2025"/>
        <v>0.11070812191149414</v>
      </c>
      <c r="S1717" s="5">
        <f t="shared" si="2026"/>
        <v>3.8570106882286556E-2</v>
      </c>
      <c r="T1717" s="5">
        <f t="shared" si="2027"/>
        <v>4.9710489130609645E-2</v>
      </c>
      <c r="U1717" s="5">
        <f t="shared" si="2028"/>
        <v>9.2412381149535788E-2</v>
      </c>
      <c r="V1717" s="5">
        <f t="shared" si="2029"/>
        <v>5.5512631101059442E-3</v>
      </c>
      <c r="W1717" s="5">
        <f t="shared" si="2030"/>
        <v>8.9134258810545878E-3</v>
      </c>
      <c r="X1717" s="5">
        <f t="shared" si="2031"/>
        <v>1.3831760456684862E-2</v>
      </c>
      <c r="Y1717" s="5">
        <f t="shared" si="2032"/>
        <v>1.0731990139602498E-2</v>
      </c>
      <c r="Z1717" s="5">
        <f t="shared" si="2033"/>
        <v>5.7265232744534739E-2</v>
      </c>
      <c r="AA1717" s="5">
        <f t="shared" si="2034"/>
        <v>4.7801520101980743E-2</v>
      </c>
      <c r="AB1717" s="5">
        <f t="shared" si="2035"/>
        <v>1.9950895286268987E-2</v>
      </c>
      <c r="AC1717" s="5">
        <f t="shared" si="2036"/>
        <v>4.4942301415098833E-4</v>
      </c>
      <c r="AD1717" s="5">
        <f t="shared" si="2037"/>
        <v>1.860095934349494E-3</v>
      </c>
      <c r="AE1717" s="5">
        <f t="shared" si="2038"/>
        <v>2.8864772909663289E-3</v>
      </c>
      <c r="AF1717" s="5">
        <f t="shared" si="2039"/>
        <v>2.2396025380750245E-3</v>
      </c>
      <c r="AG1717" s="5">
        <f t="shared" si="2040"/>
        <v>1.1584638812737499E-3</v>
      </c>
      <c r="AH1717" s="5">
        <f t="shared" si="2041"/>
        <v>2.2215896345261259E-2</v>
      </c>
      <c r="AI1717" s="5">
        <f t="shared" si="2042"/>
        <v>1.8544473930089404E-2</v>
      </c>
      <c r="AJ1717" s="5">
        <f t="shared" si="2043"/>
        <v>7.7398973239520075E-3</v>
      </c>
      <c r="AK1717" s="5">
        <f t="shared" si="2044"/>
        <v>2.1535979149784608E-3</v>
      </c>
      <c r="AL1717" s="5">
        <f t="shared" si="2045"/>
        <v>2.3286208318922754E-5</v>
      </c>
      <c r="AM1717" s="5">
        <f t="shared" si="2046"/>
        <v>3.1053890444863655E-4</v>
      </c>
      <c r="AN1717" s="5">
        <f t="shared" si="2047"/>
        <v>4.8189100309281905E-4</v>
      </c>
      <c r="AO1717" s="5">
        <f t="shared" si="2048"/>
        <v>3.7389669303127953E-4</v>
      </c>
      <c r="AP1717" s="5">
        <f t="shared" si="2049"/>
        <v>1.9340298416375794E-4</v>
      </c>
      <c r="AQ1717" s="5">
        <f t="shared" si="2050"/>
        <v>7.5030178751108118E-5</v>
      </c>
      <c r="AR1717" s="5">
        <f t="shared" si="2051"/>
        <v>6.8948788194071577E-3</v>
      </c>
      <c r="AS1717" s="5">
        <f t="shared" si="2052"/>
        <v>5.7554238879447741E-3</v>
      </c>
      <c r="AT1717" s="5">
        <f t="shared" si="2053"/>
        <v>2.4021382389410521E-3</v>
      </c>
      <c r="AU1717" s="5">
        <f t="shared" si="2054"/>
        <v>6.6838611500236471E-4</v>
      </c>
      <c r="AV1717" s="5">
        <f t="shared" si="2055"/>
        <v>1.394819805181861E-4</v>
      </c>
      <c r="AW1717" s="5">
        <f t="shared" si="2056"/>
        <v>8.3787601113988989E-7</v>
      </c>
      <c r="AX1717" s="5">
        <f t="shared" si="2057"/>
        <v>4.3203153036066397E-5</v>
      </c>
      <c r="AY1717" s="5">
        <f t="shared" si="2058"/>
        <v>6.7042198111335604E-5</v>
      </c>
      <c r="AZ1717" s="5">
        <f t="shared" si="2059"/>
        <v>5.2017688660910822E-5</v>
      </c>
      <c r="BA1717" s="5">
        <f t="shared" si="2060"/>
        <v>2.6906833903127872E-5</v>
      </c>
      <c r="BB1717" s="5">
        <f t="shared" si="2061"/>
        <v>1.0438435405260778E-5</v>
      </c>
      <c r="BC1717" s="5">
        <f t="shared" si="2062"/>
        <v>3.2396508367232353E-6</v>
      </c>
      <c r="BD1717" s="5">
        <f t="shared" si="2063"/>
        <v>1.7832333957140329E-3</v>
      </c>
      <c r="BE1717" s="5">
        <f t="shared" si="2064"/>
        <v>1.4885343676505523E-3</v>
      </c>
      <c r="BF1717" s="5">
        <f t="shared" si="2065"/>
        <v>6.2126880558717251E-4</v>
      </c>
      <c r="BG1717" s="5">
        <f t="shared" si="2066"/>
        <v>1.728657562695582E-4</v>
      </c>
      <c r="BH1717" s="5">
        <f t="shared" si="2067"/>
        <v>3.6074444856124398E-5</v>
      </c>
      <c r="BI1717" s="5">
        <f t="shared" si="2068"/>
        <v>6.0225488252203106E-6</v>
      </c>
      <c r="BJ1717" s="8">
        <f t="shared" si="2069"/>
        <v>0.20175707021351361</v>
      </c>
      <c r="BK1717" s="8">
        <f t="shared" si="2070"/>
        <v>0.25571373410806802</v>
      </c>
      <c r="BL1717" s="8">
        <f t="shared" si="2071"/>
        <v>0.48417955279900193</v>
      </c>
      <c r="BM1717" s="8">
        <f t="shared" si="2072"/>
        <v>0.42561703322424826</v>
      </c>
      <c r="BN1717" s="8">
        <f t="shared" si="2073"/>
        <v>0.5732323523187699</v>
      </c>
    </row>
    <row r="1718" spans="1:66" x14ac:dyDescent="0.25">
      <c r="A1718" t="s">
        <v>477</v>
      </c>
      <c r="B1718" t="s">
        <v>483</v>
      </c>
      <c r="C1718" t="s">
        <v>545</v>
      </c>
      <c r="D1718" s="7" t="s">
        <v>575</v>
      </c>
      <c r="E1718">
        <f>VLOOKUP(A1718,home!$A$2:$E$405,3,FALSE)</f>
        <v>1.30833333333333</v>
      </c>
      <c r="F1718">
        <f>VLOOKUP(B1718,home!$B$2:$E$405,3,FALSE)</f>
        <v>0.67</v>
      </c>
      <c r="G1718" t="e">
        <f>VLOOKUP(C1718,away!$B$2:$E$405,4,FALSE)</f>
        <v>#N/A</v>
      </c>
      <c r="H1718">
        <f>VLOOKUP(A1718,away!$A$2:$E$405,3,FALSE)</f>
        <v>1.06666666666667</v>
      </c>
      <c r="I1718" t="e">
        <f>VLOOKUP(C1718,away!$B$2:$E$405,3,FALSE)</f>
        <v>#N/A</v>
      </c>
      <c r="J1718">
        <f>VLOOKUP(B1718,home!$B$2:$E$405,4,FALSE)</f>
        <v>1.52</v>
      </c>
      <c r="K1718" s="3" t="e">
        <f t="shared" si="2018"/>
        <v>#N/A</v>
      </c>
      <c r="L1718" s="3" t="e">
        <f t="shared" si="2019"/>
        <v>#N/A</v>
      </c>
      <c r="M1718" s="5" t="e">
        <f t="shared" si="2020"/>
        <v>#N/A</v>
      </c>
      <c r="N1718" s="5" t="e">
        <f t="shared" si="2021"/>
        <v>#N/A</v>
      </c>
      <c r="O1718" s="5" t="e">
        <f t="shared" si="2022"/>
        <v>#N/A</v>
      </c>
      <c r="P1718" s="5" t="e">
        <f t="shared" si="2023"/>
        <v>#N/A</v>
      </c>
      <c r="Q1718" s="5" t="e">
        <f t="shared" si="2024"/>
        <v>#N/A</v>
      </c>
      <c r="R1718" s="5" t="e">
        <f t="shared" si="2025"/>
        <v>#N/A</v>
      </c>
      <c r="S1718" s="5" t="e">
        <f t="shared" si="2026"/>
        <v>#N/A</v>
      </c>
      <c r="T1718" s="5" t="e">
        <f t="shared" si="2027"/>
        <v>#N/A</v>
      </c>
      <c r="U1718" s="5" t="e">
        <f t="shared" si="2028"/>
        <v>#N/A</v>
      </c>
      <c r="V1718" s="5" t="e">
        <f t="shared" si="2029"/>
        <v>#N/A</v>
      </c>
      <c r="W1718" s="5" t="e">
        <f t="shared" si="2030"/>
        <v>#N/A</v>
      </c>
      <c r="X1718" s="5" t="e">
        <f t="shared" si="2031"/>
        <v>#N/A</v>
      </c>
      <c r="Y1718" s="5" t="e">
        <f t="shared" si="2032"/>
        <v>#N/A</v>
      </c>
      <c r="Z1718" s="5" t="e">
        <f t="shared" si="2033"/>
        <v>#N/A</v>
      </c>
      <c r="AA1718" s="5" t="e">
        <f t="shared" si="2034"/>
        <v>#N/A</v>
      </c>
      <c r="AB1718" s="5" t="e">
        <f t="shared" si="2035"/>
        <v>#N/A</v>
      </c>
      <c r="AC1718" s="5" t="e">
        <f t="shared" si="2036"/>
        <v>#N/A</v>
      </c>
      <c r="AD1718" s="5" t="e">
        <f t="shared" si="2037"/>
        <v>#N/A</v>
      </c>
      <c r="AE1718" s="5" t="e">
        <f t="shared" si="2038"/>
        <v>#N/A</v>
      </c>
      <c r="AF1718" s="5" t="e">
        <f t="shared" si="2039"/>
        <v>#N/A</v>
      </c>
      <c r="AG1718" s="5" t="e">
        <f t="shared" si="2040"/>
        <v>#N/A</v>
      </c>
      <c r="AH1718" s="5" t="e">
        <f t="shared" si="2041"/>
        <v>#N/A</v>
      </c>
      <c r="AI1718" s="5" t="e">
        <f t="shared" si="2042"/>
        <v>#N/A</v>
      </c>
      <c r="AJ1718" s="5" t="e">
        <f t="shared" si="2043"/>
        <v>#N/A</v>
      </c>
      <c r="AK1718" s="5" t="e">
        <f t="shared" si="2044"/>
        <v>#N/A</v>
      </c>
      <c r="AL1718" s="5" t="e">
        <f t="shared" si="2045"/>
        <v>#N/A</v>
      </c>
      <c r="AM1718" s="5" t="e">
        <f t="shared" si="2046"/>
        <v>#N/A</v>
      </c>
      <c r="AN1718" s="5" t="e">
        <f t="shared" si="2047"/>
        <v>#N/A</v>
      </c>
      <c r="AO1718" s="5" t="e">
        <f t="shared" si="2048"/>
        <v>#N/A</v>
      </c>
      <c r="AP1718" s="5" t="e">
        <f t="shared" si="2049"/>
        <v>#N/A</v>
      </c>
      <c r="AQ1718" s="5" t="e">
        <f t="shared" si="2050"/>
        <v>#N/A</v>
      </c>
      <c r="AR1718" s="5" t="e">
        <f t="shared" si="2051"/>
        <v>#N/A</v>
      </c>
      <c r="AS1718" s="5" t="e">
        <f t="shared" si="2052"/>
        <v>#N/A</v>
      </c>
      <c r="AT1718" s="5" t="e">
        <f t="shared" si="2053"/>
        <v>#N/A</v>
      </c>
      <c r="AU1718" s="5" t="e">
        <f t="shared" si="2054"/>
        <v>#N/A</v>
      </c>
      <c r="AV1718" s="5" t="e">
        <f t="shared" si="2055"/>
        <v>#N/A</v>
      </c>
      <c r="AW1718" s="5" t="e">
        <f t="shared" si="2056"/>
        <v>#N/A</v>
      </c>
      <c r="AX1718" s="5" t="e">
        <f t="shared" si="2057"/>
        <v>#N/A</v>
      </c>
      <c r="AY1718" s="5" t="e">
        <f t="shared" si="2058"/>
        <v>#N/A</v>
      </c>
      <c r="AZ1718" s="5" t="e">
        <f t="shared" si="2059"/>
        <v>#N/A</v>
      </c>
      <c r="BA1718" s="5" t="e">
        <f t="shared" si="2060"/>
        <v>#N/A</v>
      </c>
      <c r="BB1718" s="5" t="e">
        <f t="shared" si="2061"/>
        <v>#N/A</v>
      </c>
      <c r="BC1718" s="5" t="e">
        <f t="shared" si="2062"/>
        <v>#N/A</v>
      </c>
      <c r="BD1718" s="5" t="e">
        <f t="shared" si="2063"/>
        <v>#N/A</v>
      </c>
      <c r="BE1718" s="5" t="e">
        <f t="shared" si="2064"/>
        <v>#N/A</v>
      </c>
      <c r="BF1718" s="5" t="e">
        <f t="shared" si="2065"/>
        <v>#N/A</v>
      </c>
      <c r="BG1718" s="5" t="e">
        <f t="shared" si="2066"/>
        <v>#N/A</v>
      </c>
      <c r="BH1718" s="5" t="e">
        <f t="shared" si="2067"/>
        <v>#N/A</v>
      </c>
      <c r="BI1718" s="5" t="e">
        <f t="shared" si="2068"/>
        <v>#N/A</v>
      </c>
      <c r="BJ1718" s="8" t="e">
        <f t="shared" si="2069"/>
        <v>#N/A</v>
      </c>
      <c r="BK1718" s="8" t="e">
        <f t="shared" si="2070"/>
        <v>#N/A</v>
      </c>
      <c r="BL1718" s="8" t="e">
        <f t="shared" si="2071"/>
        <v>#N/A</v>
      </c>
      <c r="BM1718" s="8" t="e">
        <f t="shared" si="2072"/>
        <v>#N/A</v>
      </c>
      <c r="BN1718" s="8" t="e">
        <f t="shared" si="2073"/>
        <v>#N/A</v>
      </c>
    </row>
    <row r="1719" spans="1:66" x14ac:dyDescent="0.25">
      <c r="A1719" t="s">
        <v>22</v>
      </c>
      <c r="B1719" t="s">
        <v>255</v>
      </c>
      <c r="C1719" t="s">
        <v>164</v>
      </c>
      <c r="D1719" s="7" t="s">
        <v>575</v>
      </c>
      <c r="E1719">
        <f>VLOOKUP(A1719,home!$A$2:$E$405,3,FALSE)</f>
        <v>1.5026315789473701</v>
      </c>
      <c r="F1719">
        <f>VLOOKUP(B1719,home!$B$2:$E$405,3,FALSE)</f>
        <v>1.3</v>
      </c>
      <c r="G1719">
        <f>VLOOKUP(C1719,away!$B$2:$E$405,4,FALSE)</f>
        <v>0.7</v>
      </c>
      <c r="H1719">
        <f>VLOOKUP(A1719,away!$A$2:$E$405,3,FALSE)</f>
        <v>1.3631578947368399</v>
      </c>
      <c r="I1719">
        <f>VLOOKUP(C1719,away!$B$2:$E$405,3,FALSE)</f>
        <v>0.6</v>
      </c>
      <c r="J1719">
        <f>VLOOKUP(B1719,home!$B$2:$E$405,4,FALSE)</f>
        <v>0.62</v>
      </c>
      <c r="K1719" s="3">
        <f t="shared" si="2018"/>
        <v>1.3673947368421067</v>
      </c>
      <c r="L1719" s="3">
        <f t="shared" si="2019"/>
        <v>0.50709473684210438</v>
      </c>
      <c r="M1719" s="5">
        <f t="shared" si="2020"/>
        <v>0.15343327857955952</v>
      </c>
      <c r="N1719" s="5">
        <f t="shared" si="2021"/>
        <v>0.20980385758611841</v>
      </c>
      <c r="O1719" s="5">
        <f t="shared" si="2022"/>
        <v>7.780520802412301E-2</v>
      </c>
      <c r="P1719" s="5">
        <f t="shared" si="2023"/>
        <v>0.10639043195109105</v>
      </c>
      <c r="Q1719" s="5">
        <f t="shared" si="2024"/>
        <v>0.14344234531621464</v>
      </c>
      <c r="R1719" s="5">
        <f t="shared" si="2025"/>
        <v>1.9727305743968922E-2</v>
      </c>
      <c r="S1719" s="5">
        <f t="shared" si="2026"/>
        <v>1.8442746116629702E-2</v>
      </c>
      <c r="T1719" s="5">
        <f t="shared" si="2027"/>
        <v>7.2738858350140101E-2</v>
      </c>
      <c r="U1719" s="5">
        <f t="shared" si="2028"/>
        <v>2.697501404637816E-2</v>
      </c>
      <c r="V1719" s="5">
        <f t="shared" si="2029"/>
        <v>1.4209084118425828E-3</v>
      </c>
      <c r="W1719" s="5">
        <f t="shared" si="2030"/>
        <v>6.5380769341893311E-2</v>
      </c>
      <c r="X1719" s="5">
        <f t="shared" si="2031"/>
        <v>3.3154244023961714E-2</v>
      </c>
      <c r="Y1719" s="5">
        <f t="shared" si="2032"/>
        <v>8.4061713242648863E-3</v>
      </c>
      <c r="Z1719" s="5">
        <f t="shared" si="2033"/>
        <v>3.3345376382805524E-3</v>
      </c>
      <c r="AA1719" s="5">
        <f t="shared" si="2034"/>
        <v>4.5596292163867357E-3</v>
      </c>
      <c r="AB1719" s="5">
        <f t="shared" si="2035"/>
        <v>3.1174064962193613E-3</v>
      </c>
      <c r="AC1719" s="5">
        <f t="shared" si="2036"/>
        <v>6.1578500561599439E-5</v>
      </c>
      <c r="AD1719" s="5">
        <f t="shared" si="2037"/>
        <v>2.2350329972198175E-2</v>
      </c>
      <c r="AE1719" s="5">
        <f t="shared" si="2038"/>
        <v>1.133373469558603E-2</v>
      </c>
      <c r="AF1719" s="5">
        <f t="shared" si="2039"/>
        <v>2.8736386064482128E-3</v>
      </c>
      <c r="AG1719" s="5">
        <f t="shared" si="2040"/>
        <v>4.8573567097205618E-4</v>
      </c>
      <c r="AH1719" s="5">
        <f t="shared" si="2041"/>
        <v>4.2273162154349216E-4</v>
      </c>
      <c r="AI1719" s="5">
        <f t="shared" si="2042"/>
        <v>5.7804099439530041E-4</v>
      </c>
      <c r="AJ1719" s="5">
        <f t="shared" si="2043"/>
        <v>3.952051067075558E-4</v>
      </c>
      <c r="AK1719" s="5">
        <f t="shared" si="2044"/>
        <v>1.801337942950117E-4</v>
      </c>
      <c r="AL1719" s="5">
        <f t="shared" si="2045"/>
        <v>1.707938026039638E-6</v>
      </c>
      <c r="AM1719" s="5">
        <f t="shared" si="2046"/>
        <v>6.1123447141336346E-3</v>
      </c>
      <c r="AN1719" s="5">
        <f t="shared" si="2047"/>
        <v>3.0995378343018228E-3</v>
      </c>
      <c r="AO1719" s="5">
        <f t="shared" si="2048"/>
        <v>7.8587966120871437E-4</v>
      </c>
      <c r="AP1719" s="5">
        <f t="shared" si="2049"/>
        <v>1.3283847999673176E-4</v>
      </c>
      <c r="AQ1719" s="5">
        <f t="shared" si="2050"/>
        <v>1.6840423514111955E-5</v>
      </c>
      <c r="AR1719" s="5">
        <f t="shared" si="2051"/>
        <v>4.287299607628665E-5</v>
      </c>
      <c r="AS1719" s="5">
        <f t="shared" si="2052"/>
        <v>5.8624309187366654E-5</v>
      </c>
      <c r="AT1719" s="5">
        <f t="shared" si="2053"/>
        <v>4.0081285916904767E-5</v>
      </c>
      <c r="AU1719" s="5">
        <f t="shared" si="2054"/>
        <v>1.8268979802879749E-5</v>
      </c>
      <c r="AV1719" s="5">
        <f t="shared" si="2055"/>
        <v>6.2452267074831302E-6</v>
      </c>
      <c r="AW1719" s="5">
        <f t="shared" si="2056"/>
        <v>3.2896721192692737E-8</v>
      </c>
      <c r="AX1719" s="5">
        <f t="shared" si="2057"/>
        <v>1.392997998645167E-3</v>
      </c>
      <c r="AY1719" s="5">
        <f t="shared" si="2058"/>
        <v>7.0638195354454894E-4</v>
      </c>
      <c r="AZ1719" s="5">
        <f t="shared" si="2059"/>
        <v>1.791012854213423E-4</v>
      </c>
      <c r="BA1719" s="5">
        <f t="shared" si="2060"/>
        <v>3.0273773066272743E-5</v>
      </c>
      <c r="BB1719" s="5">
        <f t="shared" si="2061"/>
        <v>3.8379177465647905E-6</v>
      </c>
      <c r="BC1719" s="5">
        <f t="shared" si="2062"/>
        <v>3.8923757794318295E-7</v>
      </c>
      <c r="BD1719" s="5">
        <f t="shared" si="2063"/>
        <v>3.6234451104895248E-6</v>
      </c>
      <c r="BE1719" s="5">
        <f t="shared" si="2064"/>
        <v>4.9546797733196418E-6</v>
      </c>
      <c r="BF1719" s="5">
        <f t="shared" si="2065"/>
        <v>3.3875015223876603E-6</v>
      </c>
      <c r="BG1719" s="5">
        <f t="shared" si="2066"/>
        <v>1.5440172509191706E-6</v>
      </c>
      <c r="BH1719" s="5">
        <f t="shared" si="2067"/>
        <v>5.2782026562507324E-7</v>
      </c>
      <c r="BI1719" s="5">
        <f t="shared" si="2068"/>
        <v>1.4434773064286554E-7</v>
      </c>
      <c r="BJ1719" s="8">
        <f t="shared" si="2069"/>
        <v>0.58243010816695451</v>
      </c>
      <c r="BK1719" s="8">
        <f t="shared" si="2070"/>
        <v>0.28045703345125506</v>
      </c>
      <c r="BL1719" s="8">
        <f t="shared" si="2071"/>
        <v>0.13394094965336187</v>
      </c>
      <c r="BM1719" s="8">
        <f t="shared" si="2072"/>
        <v>0.28885385265195301</v>
      </c>
      <c r="BN1719" s="8">
        <f t="shared" si="2073"/>
        <v>0.71060242720107547</v>
      </c>
    </row>
    <row r="1720" spans="1:66" x14ac:dyDescent="0.25">
      <c r="A1720" t="s">
        <v>22</v>
      </c>
      <c r="B1720" t="s">
        <v>263</v>
      </c>
      <c r="C1720" t="s">
        <v>24</v>
      </c>
      <c r="D1720" s="7" t="s">
        <v>575</v>
      </c>
      <c r="E1720">
        <f>VLOOKUP(A1720,home!$A$2:$E$405,3,FALSE)</f>
        <v>1.5026315789473701</v>
      </c>
      <c r="F1720">
        <f>VLOOKUP(B1720,home!$B$2:$E$405,3,FALSE)</f>
        <v>1.68</v>
      </c>
      <c r="G1720">
        <f>VLOOKUP(C1720,away!$B$2:$E$405,4,FALSE)</f>
        <v>0.95</v>
      </c>
      <c r="H1720">
        <f>VLOOKUP(A1720,away!$A$2:$E$405,3,FALSE)</f>
        <v>1.3631578947368399</v>
      </c>
      <c r="I1720">
        <f>VLOOKUP(C1720,away!$B$2:$E$405,3,FALSE)</f>
        <v>1.1599999999999999</v>
      </c>
      <c r="J1720">
        <f>VLOOKUP(B1720,home!$B$2:$E$405,4,FALSE)</f>
        <v>0.62</v>
      </c>
      <c r="K1720" s="3">
        <f t="shared" si="2018"/>
        <v>2.3982000000000023</v>
      </c>
      <c r="L1720" s="3">
        <f t="shared" si="2019"/>
        <v>0.98038315789473518</v>
      </c>
      <c r="M1720" s="5">
        <f t="shared" si="2020"/>
        <v>3.4095728792327522E-2</v>
      </c>
      <c r="N1720" s="5">
        <f t="shared" si="2021"/>
        <v>8.1768376789759928E-2</v>
      </c>
      <c r="O1720" s="5">
        <f t="shared" si="2022"/>
        <v>3.3426878264144498E-2</v>
      </c>
      <c r="P1720" s="5">
        <f t="shared" si="2023"/>
        <v>8.0164339453071401E-2</v>
      </c>
      <c r="Q1720" s="5">
        <f t="shared" si="2024"/>
        <v>9.8048460608601257E-2</v>
      </c>
      <c r="R1720" s="5">
        <f t="shared" si="2025"/>
        <v>1.6385574235582432E-2</v>
      </c>
      <c r="S1720" s="5">
        <f t="shared" si="2026"/>
        <v>4.7119694662410054E-2</v>
      </c>
      <c r="T1720" s="5">
        <f t="shared" si="2027"/>
        <v>9.6125059438178048E-2</v>
      </c>
      <c r="U1720" s="5">
        <f t="shared" si="2028"/>
        <v>3.9295884131773824E-2</v>
      </c>
      <c r="V1720" s="5">
        <f t="shared" si="2029"/>
        <v>1.2309522276234715E-2</v>
      </c>
      <c r="W1720" s="5">
        <f t="shared" si="2030"/>
        <v>7.8379939410515909E-2</v>
      </c>
      <c r="X1720" s="5">
        <f t="shared" si="2031"/>
        <v>7.6842372514879589E-2</v>
      </c>
      <c r="Y1720" s="5">
        <f t="shared" si="2032"/>
        <v>3.7667483913130628E-2</v>
      </c>
      <c r="Z1720" s="5">
        <f t="shared" si="2033"/>
        <v>5.3547136709996392E-3</v>
      </c>
      <c r="AA1720" s="5">
        <f t="shared" si="2034"/>
        <v>1.2841674325791346E-2</v>
      </c>
      <c r="AB1720" s="5">
        <f t="shared" si="2035"/>
        <v>1.5398451684056423E-2</v>
      </c>
      <c r="AC1720" s="5">
        <f t="shared" si="2036"/>
        <v>1.8088495927664366E-3</v>
      </c>
      <c r="AD1720" s="5">
        <f t="shared" si="2037"/>
        <v>4.6992692673574872E-2</v>
      </c>
      <c r="AE1720" s="5">
        <f t="shared" si="2038"/>
        <v>4.6070844441296117E-2</v>
      </c>
      <c r="AF1720" s="5">
        <f t="shared" si="2039"/>
        <v>2.2583539980117494E-2</v>
      </c>
      <c r="AG1720" s="5">
        <f t="shared" si="2040"/>
        <v>7.3801740807165322E-3</v>
      </c>
      <c r="AH1720" s="5">
        <f t="shared" si="2041"/>
        <v>1.312417774599184E-3</v>
      </c>
      <c r="AI1720" s="5">
        <f t="shared" si="2042"/>
        <v>3.1474403070437655E-3</v>
      </c>
      <c r="AJ1720" s="5">
        <f t="shared" si="2043"/>
        <v>3.774095672176184E-3</v>
      </c>
      <c r="AK1720" s="5">
        <f t="shared" si="2044"/>
        <v>3.017012080337644E-3</v>
      </c>
      <c r="AL1720" s="5">
        <f t="shared" si="2045"/>
        <v>1.7011542255897919E-4</v>
      </c>
      <c r="AM1720" s="5">
        <f t="shared" si="2046"/>
        <v>2.2539575113953481E-2</v>
      </c>
      <c r="AN1720" s="5">
        <f t="shared" si="2047"/>
        <v>2.20974198278233E-2</v>
      </c>
      <c r="AO1720" s="5">
        <f t="shared" si="2048"/>
        <v>1.0831969116063571E-2</v>
      </c>
      <c r="AP1720" s="5">
        <f t="shared" si="2049"/>
        <v>3.5398266960748825E-3</v>
      </c>
      <c r="AQ1720" s="5">
        <f t="shared" si="2050"/>
        <v>8.6759661867449487E-4</v>
      </c>
      <c r="AR1720" s="5">
        <f t="shared" si="2051"/>
        <v>2.5733445646774583E-4</v>
      </c>
      <c r="AS1720" s="5">
        <f t="shared" si="2052"/>
        <v>6.171394935009486E-4</v>
      </c>
      <c r="AT1720" s="5">
        <f t="shared" si="2053"/>
        <v>7.4001196665698834E-4</v>
      </c>
      <c r="AU1720" s="5">
        <f t="shared" si="2054"/>
        <v>5.9156556614559704E-4</v>
      </c>
      <c r="AV1720" s="5">
        <f t="shared" si="2055"/>
        <v>3.546731351825931E-4</v>
      </c>
      <c r="AW1720" s="5">
        <f t="shared" si="2056"/>
        <v>1.1110214096905876E-5</v>
      </c>
      <c r="AX1720" s="5">
        <f t="shared" si="2057"/>
        <v>9.009068173047214E-3</v>
      </c>
      <c r="AY1720" s="5">
        <f t="shared" si="2058"/>
        <v>8.8323387051809817E-3</v>
      </c>
      <c r="AZ1720" s="5">
        <f t="shared" si="2059"/>
        <v>4.3295380556906127E-3</v>
      </c>
      <c r="BA1720" s="5">
        <f t="shared" si="2060"/>
        <v>1.4148687304211317E-3</v>
      </c>
      <c r="BB1720" s="5">
        <f t="shared" si="2061"/>
        <v>3.4677836848419591E-4</v>
      </c>
      <c r="BC1720" s="5">
        <f t="shared" si="2062"/>
        <v>6.7995134396824048E-5</v>
      </c>
      <c r="BD1720" s="5">
        <f t="shared" si="2063"/>
        <v>4.2047727844495631E-5</v>
      </c>
      <c r="BE1720" s="5">
        <f t="shared" si="2064"/>
        <v>1.0083886091666951E-4</v>
      </c>
      <c r="BF1720" s="5">
        <f t="shared" si="2065"/>
        <v>1.2091587812517856E-4</v>
      </c>
      <c r="BG1720" s="5">
        <f t="shared" si="2066"/>
        <v>9.6660152973267828E-5</v>
      </c>
      <c r="BH1720" s="5">
        <f t="shared" si="2067"/>
        <v>5.7952594715122794E-5</v>
      </c>
      <c r="BI1720" s="5">
        <f t="shared" si="2068"/>
        <v>2.7796382529161534E-5</v>
      </c>
      <c r="BJ1720" s="8">
        <f t="shared" si="2069"/>
        <v>0.67573591839058122</v>
      </c>
      <c r="BK1720" s="8">
        <f t="shared" si="2070"/>
        <v>0.18450058890455012</v>
      </c>
      <c r="BL1720" s="8">
        <f t="shared" si="2071"/>
        <v>0.13160636469056305</v>
      </c>
      <c r="BM1720" s="8">
        <f t="shared" si="2072"/>
        <v>0.6444869990221227</v>
      </c>
      <c r="BN1720" s="8">
        <f t="shared" si="2073"/>
        <v>0.34388935814348703</v>
      </c>
    </row>
    <row r="1721" spans="1:66" x14ac:dyDescent="0.25">
      <c r="A1721" t="s">
        <v>22</v>
      </c>
      <c r="B1721" t="s">
        <v>266</v>
      </c>
      <c r="C1721" t="s">
        <v>291</v>
      </c>
      <c r="D1721" s="7" t="s">
        <v>575</v>
      </c>
      <c r="E1721">
        <f>VLOOKUP(A1721,home!$A$2:$E$405,3,FALSE)</f>
        <v>1.5026315789473701</v>
      </c>
      <c r="F1721">
        <f>VLOOKUP(B1721,home!$B$2:$E$405,3,FALSE)</f>
        <v>0.98</v>
      </c>
      <c r="G1721">
        <f>VLOOKUP(C1721,away!$B$2:$E$405,4,FALSE)</f>
        <v>0.67</v>
      </c>
      <c r="H1721">
        <f>VLOOKUP(A1721,away!$A$2:$E$405,3,FALSE)</f>
        <v>1.3631578947368399</v>
      </c>
      <c r="I1721">
        <f>VLOOKUP(C1721,away!$B$2:$E$405,3,FALSE)</f>
        <v>1.44</v>
      </c>
      <c r="J1721">
        <f>VLOOKUP(B1721,home!$B$2:$E$405,4,FALSE)</f>
        <v>1.7</v>
      </c>
      <c r="K1721" s="3">
        <f t="shared" si="2018"/>
        <v>0.98662789473684331</v>
      </c>
      <c r="L1721" s="3">
        <f t="shared" si="2019"/>
        <v>3.3370105263157841</v>
      </c>
      <c r="M1721" s="5">
        <f t="shared" si="2020"/>
        <v>1.3251580892141625E-2</v>
      </c>
      <c r="N1721" s="5">
        <f t="shared" si="2021"/>
        <v>1.307437935754867E-2</v>
      </c>
      <c r="O1721" s="5">
        <f t="shared" si="2022"/>
        <v>4.4220664927401718E-2</v>
      </c>
      <c r="P1721" s="5">
        <f t="shared" si="2023"/>
        <v>4.3629341541185716E-2</v>
      </c>
      <c r="Q1721" s="5">
        <f t="shared" si="2024"/>
        <v>6.4497736902645424E-3</v>
      </c>
      <c r="R1721" s="5">
        <f t="shared" si="2025"/>
        <v>7.3782412171711373E-2</v>
      </c>
      <c r="S1721" s="5">
        <f t="shared" si="2026"/>
        <v>3.5911176538307353E-2</v>
      </c>
      <c r="T1721" s="5">
        <f t="shared" si="2027"/>
        <v>2.152296269676738E-2</v>
      </c>
      <c r="U1721" s="5">
        <f t="shared" si="2028"/>
        <v>7.2795785989581641E-2</v>
      </c>
      <c r="V1721" s="5">
        <f t="shared" si="2029"/>
        <v>1.3137057206717883E-2</v>
      </c>
      <c r="W1721" s="5">
        <f t="shared" si="2030"/>
        <v>2.121175545851596E-3</v>
      </c>
      <c r="X1721" s="5">
        <f t="shared" si="2031"/>
        <v>7.0783851246704055E-3</v>
      </c>
      <c r="Y1721" s="5">
        <f t="shared" si="2032"/>
        <v>1.1810322835171104E-2</v>
      </c>
      <c r="Z1721" s="5">
        <f t="shared" si="2033"/>
        <v>8.2070895357990226E-2</v>
      </c>
      <c r="AA1721" s="5">
        <f t="shared" si="2034"/>
        <v>8.0973434706221661E-2</v>
      </c>
      <c r="AB1721" s="5">
        <f t="shared" si="2035"/>
        <v>3.9945324706905351E-2</v>
      </c>
      <c r="AC1721" s="5">
        <f t="shared" si="2036"/>
        <v>2.7032678232087495E-3</v>
      </c>
      <c r="AD1721" s="5">
        <f t="shared" si="2037"/>
        <v>5.2320274079270849E-4</v>
      </c>
      <c r="AE1721" s="5">
        <f t="shared" si="2038"/>
        <v>1.7459330534225373E-3</v>
      </c>
      <c r="AF1721" s="5">
        <f t="shared" si="2039"/>
        <v>2.913098488756833E-3</v>
      </c>
      <c r="AG1721" s="5">
        <f t="shared" si="2040"/>
        <v>3.2403467737253844E-3</v>
      </c>
      <c r="AH1721" s="5">
        <f t="shared" si="2041"/>
        <v>6.8467860428443661E-2</v>
      </c>
      <c r="AI1721" s="5">
        <f t="shared" si="2042"/>
        <v>6.7552300991651382E-2</v>
      </c>
      <c r="AJ1721" s="5">
        <f t="shared" si="2043"/>
        <v>3.3324492256011279E-2</v>
      </c>
      <c r="AK1721" s="5">
        <f t="shared" si="2044"/>
        <v>1.0959624545907553E-2</v>
      </c>
      <c r="AL1721" s="5">
        <f t="shared" si="2045"/>
        <v>3.5600822602535934E-4</v>
      </c>
      <c r="AM1721" s="5">
        <f t="shared" si="2046"/>
        <v>1.0324128373377131E-4</v>
      </c>
      <c r="AN1721" s="5">
        <f t="shared" si="2047"/>
        <v>3.4451725056994941E-4</v>
      </c>
      <c r="AO1721" s="5">
        <f t="shared" si="2048"/>
        <v>5.7482884582464697E-4</v>
      </c>
      <c r="AP1721" s="5">
        <f t="shared" si="2049"/>
        <v>6.3940330311559987E-4</v>
      </c>
      <c r="AQ1721" s="5">
        <f t="shared" si="2050"/>
        <v>5.334238882644597E-4</v>
      </c>
      <c r="AR1721" s="5">
        <f t="shared" si="2051"/>
        <v>4.5695594192807276E-2</v>
      </c>
      <c r="AS1721" s="5">
        <f t="shared" si="2052"/>
        <v>4.5084547897198568E-2</v>
      </c>
      <c r="AT1721" s="5">
        <f t="shared" si="2053"/>
        <v>2.2240836288487692E-2</v>
      </c>
      <c r="AU1721" s="5">
        <f t="shared" si="2054"/>
        <v>7.3144764948324687E-3</v>
      </c>
      <c r="AV1721" s="5">
        <f t="shared" si="2055"/>
        <v>1.8041666362996706E-3</v>
      </c>
      <c r="AW1721" s="5">
        <f t="shared" si="2056"/>
        <v>3.2558808163583325E-5</v>
      </c>
      <c r="AX1721" s="5">
        <f t="shared" si="2057"/>
        <v>1.6976788403363307E-5</v>
      </c>
      <c r="AY1721" s="5">
        <f t="shared" si="2058"/>
        <v>5.6651721605059103E-5</v>
      </c>
      <c r="AZ1721" s="5">
        <f t="shared" si="2059"/>
        <v>9.4523695664996789E-5</v>
      </c>
      <c r="BA1721" s="5">
        <f t="shared" si="2060"/>
        <v>1.0514218914012131E-4</v>
      </c>
      <c r="BB1721" s="5">
        <f t="shared" si="2061"/>
        <v>8.7715147980117482E-5</v>
      </c>
      <c r="BC1721" s="5">
        <f t="shared" si="2062"/>
        <v>5.8541274425399736E-5</v>
      </c>
      <c r="BD1721" s="5">
        <f t="shared" si="2063"/>
        <v>2.541444647127539E-2</v>
      </c>
      <c r="BE1721" s="5">
        <f t="shared" si="2064"/>
        <v>2.5074601817856632E-2</v>
      </c>
      <c r="BF1721" s="5">
        <f t="shared" si="2065"/>
        <v>1.2369650801458253E-2</v>
      </c>
      <c r="BG1721" s="5">
        <f t="shared" si="2066"/>
        <v>4.0680808429575553E-3</v>
      </c>
      <c r="BH1721" s="5">
        <f t="shared" si="2067"/>
        <v>1.0034205094266238E-3</v>
      </c>
      <c r="BI1721" s="5">
        <f t="shared" si="2068"/>
        <v>1.980005329502722E-4</v>
      </c>
      <c r="BJ1721" s="8">
        <f t="shared" si="2069"/>
        <v>7.3094545695698634E-2</v>
      </c>
      <c r="BK1721" s="8">
        <f t="shared" si="2070"/>
        <v>0.10904508394919174</v>
      </c>
      <c r="BL1721" s="8">
        <f t="shared" si="2071"/>
        <v>0.68228972320938597</v>
      </c>
      <c r="BM1721" s="8">
        <f t="shared" si="2072"/>
        <v>0.75206800271857144</v>
      </c>
      <c r="BN1721" s="8">
        <f t="shared" si="2073"/>
        <v>0.19440815258025365</v>
      </c>
    </row>
    <row r="1722" spans="1:66" x14ac:dyDescent="0.25">
      <c r="A1722" t="s">
        <v>25</v>
      </c>
      <c r="B1722" t="s">
        <v>529</v>
      </c>
      <c r="C1722" t="s">
        <v>173</v>
      </c>
      <c r="D1722" s="7" t="s">
        <v>575</v>
      </c>
      <c r="E1722">
        <f>VLOOKUP(A1722,home!$A$2:$E$405,3,FALSE)</f>
        <v>1.37894736842105</v>
      </c>
      <c r="F1722" t="e">
        <f>VLOOKUP(B1722,home!$B$2:$E$405,3,FALSE)</f>
        <v>#N/A</v>
      </c>
      <c r="G1722">
        <f>VLOOKUP(C1722,away!$B$2:$E$405,4,FALSE)</f>
        <v>0.56999999999999995</v>
      </c>
      <c r="H1722">
        <f>VLOOKUP(A1722,away!$A$2:$E$405,3,FALSE)</f>
        <v>1.1000000000000001</v>
      </c>
      <c r="I1722">
        <f>VLOOKUP(C1722,away!$B$2:$E$405,3,FALSE)</f>
        <v>0.95</v>
      </c>
      <c r="J1722" t="e">
        <f>VLOOKUP(B1722,home!$B$2:$E$405,4,FALSE)</f>
        <v>#N/A</v>
      </c>
      <c r="K1722" s="3" t="e">
        <f t="shared" si="2018"/>
        <v>#N/A</v>
      </c>
      <c r="L1722" s="3" t="e">
        <f t="shared" si="2019"/>
        <v>#N/A</v>
      </c>
      <c r="M1722" s="5" t="e">
        <f t="shared" si="2020"/>
        <v>#N/A</v>
      </c>
      <c r="N1722" s="5" t="e">
        <f t="shared" si="2021"/>
        <v>#N/A</v>
      </c>
      <c r="O1722" s="5" t="e">
        <f t="shared" si="2022"/>
        <v>#N/A</v>
      </c>
      <c r="P1722" s="5" t="e">
        <f t="shared" si="2023"/>
        <v>#N/A</v>
      </c>
      <c r="Q1722" s="5" t="e">
        <f t="shared" si="2024"/>
        <v>#N/A</v>
      </c>
      <c r="R1722" s="5" t="e">
        <f t="shared" si="2025"/>
        <v>#N/A</v>
      </c>
      <c r="S1722" s="5" t="e">
        <f t="shared" si="2026"/>
        <v>#N/A</v>
      </c>
      <c r="T1722" s="5" t="e">
        <f t="shared" si="2027"/>
        <v>#N/A</v>
      </c>
      <c r="U1722" s="5" t="e">
        <f t="shared" si="2028"/>
        <v>#N/A</v>
      </c>
      <c r="V1722" s="5" t="e">
        <f t="shared" si="2029"/>
        <v>#N/A</v>
      </c>
      <c r="W1722" s="5" t="e">
        <f t="shared" si="2030"/>
        <v>#N/A</v>
      </c>
      <c r="X1722" s="5" t="e">
        <f t="shared" si="2031"/>
        <v>#N/A</v>
      </c>
      <c r="Y1722" s="5" t="e">
        <f t="shared" si="2032"/>
        <v>#N/A</v>
      </c>
      <c r="Z1722" s="5" t="e">
        <f t="shared" si="2033"/>
        <v>#N/A</v>
      </c>
      <c r="AA1722" s="5" t="e">
        <f t="shared" si="2034"/>
        <v>#N/A</v>
      </c>
      <c r="AB1722" s="5" t="e">
        <f t="shared" si="2035"/>
        <v>#N/A</v>
      </c>
      <c r="AC1722" s="5" t="e">
        <f t="shared" si="2036"/>
        <v>#N/A</v>
      </c>
      <c r="AD1722" s="5" t="e">
        <f t="shared" si="2037"/>
        <v>#N/A</v>
      </c>
      <c r="AE1722" s="5" t="e">
        <f t="shared" si="2038"/>
        <v>#N/A</v>
      </c>
      <c r="AF1722" s="5" t="e">
        <f t="shared" si="2039"/>
        <v>#N/A</v>
      </c>
      <c r="AG1722" s="5" t="e">
        <f t="shared" si="2040"/>
        <v>#N/A</v>
      </c>
      <c r="AH1722" s="5" t="e">
        <f t="shared" si="2041"/>
        <v>#N/A</v>
      </c>
      <c r="AI1722" s="5" t="e">
        <f t="shared" si="2042"/>
        <v>#N/A</v>
      </c>
      <c r="AJ1722" s="5" t="e">
        <f t="shared" si="2043"/>
        <v>#N/A</v>
      </c>
      <c r="AK1722" s="5" t="e">
        <f t="shared" si="2044"/>
        <v>#N/A</v>
      </c>
      <c r="AL1722" s="5" t="e">
        <f t="shared" si="2045"/>
        <v>#N/A</v>
      </c>
      <c r="AM1722" s="5" t="e">
        <f t="shared" si="2046"/>
        <v>#N/A</v>
      </c>
      <c r="AN1722" s="5" t="e">
        <f t="shared" si="2047"/>
        <v>#N/A</v>
      </c>
      <c r="AO1722" s="5" t="e">
        <f t="shared" si="2048"/>
        <v>#N/A</v>
      </c>
      <c r="AP1722" s="5" t="e">
        <f t="shared" si="2049"/>
        <v>#N/A</v>
      </c>
      <c r="AQ1722" s="5" t="e">
        <f t="shared" si="2050"/>
        <v>#N/A</v>
      </c>
      <c r="AR1722" s="5" t="e">
        <f t="shared" si="2051"/>
        <v>#N/A</v>
      </c>
      <c r="AS1722" s="5" t="e">
        <f t="shared" si="2052"/>
        <v>#N/A</v>
      </c>
      <c r="AT1722" s="5" t="e">
        <f t="shared" si="2053"/>
        <v>#N/A</v>
      </c>
      <c r="AU1722" s="5" t="e">
        <f t="shared" si="2054"/>
        <v>#N/A</v>
      </c>
      <c r="AV1722" s="5" t="e">
        <f t="shared" si="2055"/>
        <v>#N/A</v>
      </c>
      <c r="AW1722" s="5" t="e">
        <f t="shared" si="2056"/>
        <v>#N/A</v>
      </c>
      <c r="AX1722" s="5" t="e">
        <f t="shared" si="2057"/>
        <v>#N/A</v>
      </c>
      <c r="AY1722" s="5" t="e">
        <f t="shared" si="2058"/>
        <v>#N/A</v>
      </c>
      <c r="AZ1722" s="5" t="e">
        <f t="shared" si="2059"/>
        <v>#N/A</v>
      </c>
      <c r="BA1722" s="5" t="e">
        <f t="shared" si="2060"/>
        <v>#N/A</v>
      </c>
      <c r="BB1722" s="5" t="e">
        <f t="shared" si="2061"/>
        <v>#N/A</v>
      </c>
      <c r="BC1722" s="5" t="e">
        <f t="shared" si="2062"/>
        <v>#N/A</v>
      </c>
      <c r="BD1722" s="5" t="e">
        <f t="shared" si="2063"/>
        <v>#N/A</v>
      </c>
      <c r="BE1722" s="5" t="e">
        <f t="shared" si="2064"/>
        <v>#N/A</v>
      </c>
      <c r="BF1722" s="5" t="e">
        <f t="shared" si="2065"/>
        <v>#N/A</v>
      </c>
      <c r="BG1722" s="5" t="e">
        <f t="shared" si="2066"/>
        <v>#N/A</v>
      </c>
      <c r="BH1722" s="5" t="e">
        <f t="shared" si="2067"/>
        <v>#N/A</v>
      </c>
      <c r="BI1722" s="5" t="e">
        <f t="shared" si="2068"/>
        <v>#N/A</v>
      </c>
      <c r="BJ1722" s="8" t="e">
        <f t="shared" si="2069"/>
        <v>#N/A</v>
      </c>
      <c r="BK1722" s="8" t="e">
        <f t="shared" si="2070"/>
        <v>#N/A</v>
      </c>
      <c r="BL1722" s="8" t="e">
        <f t="shared" si="2071"/>
        <v>#N/A</v>
      </c>
      <c r="BM1722" s="8" t="e">
        <f t="shared" si="2072"/>
        <v>#N/A</v>
      </c>
      <c r="BN1722" s="8" t="e">
        <f t="shared" si="2073"/>
        <v>#N/A</v>
      </c>
    </row>
    <row r="1723" spans="1:66" x14ac:dyDescent="0.25">
      <c r="A1723" t="s">
        <v>25</v>
      </c>
      <c r="B1723" t="s">
        <v>290</v>
      </c>
      <c r="C1723" t="s">
        <v>175</v>
      </c>
      <c r="D1723" s="7" t="s">
        <v>575</v>
      </c>
      <c r="E1723">
        <f>VLOOKUP(A1723,home!$A$2:$E$405,3,FALSE)</f>
        <v>1.37894736842105</v>
      </c>
      <c r="F1723">
        <f>VLOOKUP(B1723,home!$B$2:$E$405,3,FALSE)</f>
        <v>0.7</v>
      </c>
      <c r="G1723">
        <f>VLOOKUP(C1723,away!$B$2:$E$405,4,FALSE)</f>
        <v>1.0900000000000001</v>
      </c>
      <c r="H1723">
        <f>VLOOKUP(A1723,away!$A$2:$E$405,3,FALSE)</f>
        <v>1.1000000000000001</v>
      </c>
      <c r="I1723">
        <f>VLOOKUP(C1723,away!$B$2:$E$405,3,FALSE)</f>
        <v>0.46</v>
      </c>
      <c r="J1723">
        <f>VLOOKUP(B1723,home!$B$2:$E$405,4,FALSE)</f>
        <v>1.27</v>
      </c>
      <c r="K1723" s="3">
        <f t="shared" si="2018"/>
        <v>1.0521368421052613</v>
      </c>
      <c r="L1723" s="3">
        <f t="shared" si="2019"/>
        <v>0.64262000000000019</v>
      </c>
      <c r="M1723" s="5">
        <f t="shared" si="2020"/>
        <v>0.18364387805788596</v>
      </c>
      <c r="N1723" s="5">
        <f t="shared" si="2021"/>
        <v>0.19321848993178781</v>
      </c>
      <c r="O1723" s="5">
        <f t="shared" si="2022"/>
        <v>0.11801322891755872</v>
      </c>
      <c r="P1723" s="5">
        <f t="shared" si="2023"/>
        <v>0.12416606599996552</v>
      </c>
      <c r="Q1723" s="5">
        <f t="shared" si="2024"/>
        <v>0.10164614591658921</v>
      </c>
      <c r="R1723" s="5">
        <f t="shared" si="2025"/>
        <v>3.7918830583500797E-2</v>
      </c>
      <c r="S1723" s="5">
        <f t="shared" si="2026"/>
        <v>2.0987919811092434E-2</v>
      </c>
      <c r="T1723" s="5">
        <f t="shared" si="2027"/>
        <v>6.5319846288918584E-2</v>
      </c>
      <c r="U1723" s="5">
        <f t="shared" si="2028"/>
        <v>3.9895798666448927E-2</v>
      </c>
      <c r="V1723" s="5">
        <f t="shared" si="2029"/>
        <v>1.5767155576842775E-3</v>
      </c>
      <c r="W1723" s="5">
        <f t="shared" si="2030"/>
        <v>3.5648551658950263E-2</v>
      </c>
      <c r="X1723" s="5">
        <f t="shared" si="2031"/>
        <v>2.2908472267074625E-2</v>
      </c>
      <c r="Y1723" s="5">
        <f t="shared" si="2032"/>
        <v>7.3607212241337495E-3</v>
      </c>
      <c r="Z1723" s="5">
        <f t="shared" si="2033"/>
        <v>8.122466303189765E-3</v>
      </c>
      <c r="AA1723" s="5">
        <f t="shared" si="2034"/>
        <v>8.5459460463444738E-3</v>
      </c>
      <c r="AB1723" s="5">
        <f t="shared" si="2035"/>
        <v>4.495752343001409E-3</v>
      </c>
      <c r="AC1723" s="5">
        <f t="shared" si="2036"/>
        <v>6.6628469346827584E-5</v>
      </c>
      <c r="AD1723" s="5">
        <f t="shared" si="2037"/>
        <v>9.3767886420185482E-3</v>
      </c>
      <c r="AE1723" s="5">
        <f t="shared" si="2038"/>
        <v>6.0257119171339621E-3</v>
      </c>
      <c r="AF1723" s="5">
        <f t="shared" si="2039"/>
        <v>1.9361214960943135E-3</v>
      </c>
      <c r="AG1723" s="5">
        <f t="shared" si="2040"/>
        <v>4.147301319400428E-4</v>
      </c>
      <c r="AH1723" s="5">
        <f t="shared" si="2041"/>
        <v>1.3049148239389519E-3</v>
      </c>
      <c r="AI1723" s="5">
        <f t="shared" si="2042"/>
        <v>1.3729489620754717E-3</v>
      </c>
      <c r="AJ1723" s="5">
        <f t="shared" si="2043"/>
        <v>7.2226509266489153E-4</v>
      </c>
      <c r="AK1723" s="5">
        <f t="shared" si="2044"/>
        <v>2.5330723791976763E-4</v>
      </c>
      <c r="AL1723" s="5">
        <f t="shared" si="2045"/>
        <v>1.8019647613381735E-6</v>
      </c>
      <c r="AM1723" s="5">
        <f t="shared" si="2046"/>
        <v>1.973132958180376E-3</v>
      </c>
      <c r="AN1723" s="5">
        <f t="shared" si="2047"/>
        <v>1.2679747015858737E-3</v>
      </c>
      <c r="AO1723" s="5">
        <f t="shared" si="2048"/>
        <v>4.0741295136655716E-4</v>
      </c>
      <c r="AP1723" s="5">
        <f t="shared" si="2049"/>
        <v>8.7270570269059022E-5</v>
      </c>
      <c r="AQ1723" s="5">
        <f t="shared" si="2050"/>
        <v>1.402045346657568E-5</v>
      </c>
      <c r="AR1723" s="5">
        <f t="shared" si="2051"/>
        <v>1.6771287283192992E-4</v>
      </c>
      <c r="AS1723" s="5">
        <f t="shared" si="2052"/>
        <v>1.7645689240178801E-4</v>
      </c>
      <c r="AT1723" s="5">
        <f t="shared" si="2053"/>
        <v>9.2828398769662554E-5</v>
      </c>
      <c r="AU1723" s="5">
        <f t="shared" si="2054"/>
        <v>3.2556059446400234E-5</v>
      </c>
      <c r="AV1723" s="5">
        <f t="shared" si="2055"/>
        <v>8.563357394331673E-6</v>
      </c>
      <c r="AW1723" s="5">
        <f t="shared" si="2056"/>
        <v>3.3843109502675937E-8</v>
      </c>
      <c r="AX1723" s="5">
        <f t="shared" si="2057"/>
        <v>3.4600097994561874E-4</v>
      </c>
      <c r="AY1723" s="5">
        <f t="shared" si="2058"/>
        <v>2.2234714973265359E-4</v>
      </c>
      <c r="AZ1723" s="5">
        <f t="shared" si="2059"/>
        <v>7.144236268059893E-5</v>
      </c>
      <c r="BA1723" s="5">
        <f t="shared" si="2060"/>
        <v>1.5303430368602171E-5</v>
      </c>
      <c r="BB1723" s="5">
        <f t="shared" si="2061"/>
        <v>2.4585726058677824E-6</v>
      </c>
      <c r="BC1723" s="5">
        <f t="shared" si="2062"/>
        <v>3.15985585596551E-7</v>
      </c>
      <c r="BD1723" s="5">
        <f t="shared" si="2063"/>
        <v>1.7962607723209137E-5</v>
      </c>
      <c r="BE1723" s="5">
        <f t="shared" si="2064"/>
        <v>1.8899121365872836E-5</v>
      </c>
      <c r="BF1723" s="5">
        <f t="shared" si="2065"/>
        <v>9.9422309362267599E-6</v>
      </c>
      <c r="BG1723" s="5">
        <f t="shared" si="2066"/>
        <v>3.4868624869076196E-6</v>
      </c>
      <c r="BH1723" s="5">
        <f t="shared" si="2067"/>
        <v>9.1716412145757001E-7</v>
      </c>
      <c r="BI1723" s="5">
        <f t="shared" si="2068"/>
        <v>1.9299643248852286E-7</v>
      </c>
      <c r="BJ1723" s="8">
        <f t="shared" si="2069"/>
        <v>0.44826325959042845</v>
      </c>
      <c r="BK1723" s="8">
        <f t="shared" si="2070"/>
        <v>0.33066535701046901</v>
      </c>
      <c r="BL1723" s="8">
        <f t="shared" si="2071"/>
        <v>0.21305251123736374</v>
      </c>
      <c r="BM1723" s="8">
        <f t="shared" si="2072"/>
        <v>0.24127464142753985</v>
      </c>
      <c r="BN1723" s="8">
        <f t="shared" si="2073"/>
        <v>0.7586066394072879</v>
      </c>
    </row>
    <row r="1724" spans="1:66" x14ac:dyDescent="0.25">
      <c r="A1724" t="s">
        <v>25</v>
      </c>
      <c r="B1724" t="s">
        <v>168</v>
      </c>
      <c r="C1724" t="s">
        <v>469</v>
      </c>
      <c r="D1724" s="7" t="s">
        <v>575</v>
      </c>
      <c r="E1724">
        <f>VLOOKUP(A1724,home!$A$2:$E$405,3,FALSE)</f>
        <v>1.37894736842105</v>
      </c>
      <c r="F1724">
        <f>VLOOKUP(B1724,home!$B$2:$E$405,3,FALSE)</f>
        <v>0.84</v>
      </c>
      <c r="G1724">
        <f>VLOOKUP(C1724,away!$B$2:$E$405,4,FALSE)</f>
        <v>1.3</v>
      </c>
      <c r="H1724">
        <f>VLOOKUP(A1724,away!$A$2:$E$405,3,FALSE)</f>
        <v>1.1000000000000001</v>
      </c>
      <c r="I1724">
        <f>VLOOKUP(C1724,away!$B$2:$E$405,3,FALSE)</f>
        <v>1.07</v>
      </c>
      <c r="J1724">
        <f>VLOOKUP(B1724,home!$B$2:$E$405,4,FALSE)</f>
        <v>0.86</v>
      </c>
      <c r="K1724" s="3">
        <f t="shared" si="2018"/>
        <v>1.5058105263157866</v>
      </c>
      <c r="L1724" s="3">
        <f t="shared" si="2019"/>
        <v>1.0122200000000001</v>
      </c>
      <c r="M1724" s="5">
        <f t="shared" si="2020"/>
        <v>8.0618225974591187E-2</v>
      </c>
      <c r="N1724" s="5">
        <f t="shared" si="2021"/>
        <v>0.12139577328544418</v>
      </c>
      <c r="O1724" s="5">
        <f t="shared" si="2022"/>
        <v>8.1603380696000705E-2</v>
      </c>
      <c r="P1724" s="5">
        <f t="shared" si="2023"/>
        <v>0.12287922963499232</v>
      </c>
      <c r="Q1724" s="5">
        <f t="shared" si="2024"/>
        <v>9.1399516631733319E-2</v>
      </c>
      <c r="R1724" s="5">
        <f t="shared" si="2025"/>
        <v>4.1300287004052923E-2</v>
      </c>
      <c r="S1724" s="5">
        <f t="shared" si="2026"/>
        <v>4.6823484680896144E-2</v>
      </c>
      <c r="T1724" s="5">
        <f t="shared" si="2027"/>
        <v>9.2516418724973098E-2</v>
      </c>
      <c r="U1724" s="5">
        <f t="shared" si="2028"/>
        <v>6.2190406910565973E-2</v>
      </c>
      <c r="V1724" s="5">
        <f t="shared" si="2029"/>
        <v>7.9298772521954764E-3</v>
      </c>
      <c r="W1724" s="5">
        <f t="shared" si="2030"/>
        <v>4.5876784748079637E-2</v>
      </c>
      <c r="X1724" s="5">
        <f t="shared" si="2031"/>
        <v>4.6437399057701167E-2</v>
      </c>
      <c r="Y1724" s="5">
        <f t="shared" si="2032"/>
        <v>2.3502432037093145E-2</v>
      </c>
      <c r="Z1724" s="5">
        <f t="shared" si="2033"/>
        <v>1.3934992170414153E-2</v>
      </c>
      <c r="AA1724" s="5">
        <f t="shared" si="2034"/>
        <v>2.0983457894337702E-2</v>
      </c>
      <c r="AB1724" s="5">
        <f t="shared" si="2035"/>
        <v>1.5798555887898903E-2</v>
      </c>
      <c r="AC1724" s="5">
        <f t="shared" si="2036"/>
        <v>7.5542564667459647E-4</v>
      </c>
      <c r="AD1724" s="5">
        <f t="shared" si="2037"/>
        <v>1.727043634679545E-2</v>
      </c>
      <c r="AE1724" s="5">
        <f t="shared" si="2038"/>
        <v>1.7481481078953292E-2</v>
      </c>
      <c r="AF1724" s="5">
        <f t="shared" si="2039"/>
        <v>8.8475523888690514E-3</v>
      </c>
      <c r="AG1724" s="5">
        <f t="shared" si="2040"/>
        <v>2.9852231596870114E-3</v>
      </c>
      <c r="AH1724" s="5">
        <f t="shared" si="2041"/>
        <v>3.5263194436841528E-3</v>
      </c>
      <c r="AI1724" s="5">
        <f t="shared" si="2042"/>
        <v>5.3099689374516259E-3</v>
      </c>
      <c r="AJ1724" s="5">
        <f t="shared" si="2043"/>
        <v>3.9979035602122556E-3</v>
      </c>
      <c r="AK1724" s="5">
        <f t="shared" si="2044"/>
        <v>2.0066950880543257E-3</v>
      </c>
      <c r="AL1724" s="5">
        <f t="shared" si="2045"/>
        <v>4.6057139257391618E-5</v>
      </c>
      <c r="AM1724" s="5">
        <f t="shared" si="2046"/>
        <v>5.2012009690142677E-3</v>
      </c>
      <c r="AN1724" s="5">
        <f t="shared" si="2047"/>
        <v>5.264759644855622E-3</v>
      </c>
      <c r="AO1724" s="5">
        <f t="shared" si="2048"/>
        <v>2.6645475038578792E-3</v>
      </c>
      <c r="AP1724" s="5">
        <f t="shared" si="2049"/>
        <v>8.9903609145167444E-4</v>
      </c>
      <c r="AQ1724" s="5">
        <f t="shared" si="2050"/>
        <v>2.2750557812230342E-4</v>
      </c>
      <c r="AR1724" s="5">
        <f t="shared" si="2051"/>
        <v>7.1388221345719495E-4</v>
      </c>
      <c r="AS1724" s="5">
        <f t="shared" si="2052"/>
        <v>1.0749713515734575E-3</v>
      </c>
      <c r="AT1724" s="5">
        <f t="shared" si="2053"/>
        <v>8.093515883436103E-4</v>
      </c>
      <c r="AU1724" s="5">
        <f t="shared" si="2054"/>
        <v>4.0624338040607012E-4</v>
      </c>
      <c r="AV1724" s="5">
        <f t="shared" si="2055"/>
        <v>1.5293138961539209E-4</v>
      </c>
      <c r="AW1724" s="5">
        <f t="shared" si="2056"/>
        <v>1.9500228538490266E-6</v>
      </c>
      <c r="AX1724" s="5">
        <f t="shared" si="2057"/>
        <v>1.3053371947709272E-3</v>
      </c>
      <c r="AY1724" s="5">
        <f t="shared" si="2058"/>
        <v>1.321288415291028E-3</v>
      </c>
      <c r="AZ1724" s="5">
        <f t="shared" si="2059"/>
        <v>6.6871727986294227E-4</v>
      </c>
      <c r="BA1724" s="5">
        <f t="shared" si="2060"/>
        <v>2.2562966834095588E-4</v>
      </c>
      <c r="BB1724" s="5">
        <f t="shared" si="2061"/>
        <v>5.709671572202058E-5</v>
      </c>
      <c r="BC1724" s="5">
        <f t="shared" si="2062"/>
        <v>1.1558887517628739E-5</v>
      </c>
      <c r="BD1724" s="5">
        <f t="shared" si="2063"/>
        <v>1.2043430901760696E-4</v>
      </c>
      <c r="BE1724" s="5">
        <f t="shared" si="2064"/>
        <v>1.8135125024828082E-4</v>
      </c>
      <c r="BF1724" s="5">
        <f t="shared" si="2065"/>
        <v>1.3654031079219484E-4</v>
      </c>
      <c r="BG1724" s="5">
        <f t="shared" si="2066"/>
        <v>6.8534612419105369E-5</v>
      </c>
      <c r="BH1724" s="5">
        <f t="shared" si="2067"/>
        <v>2.5800035199415357E-5</v>
      </c>
      <c r="BI1724" s="5">
        <f t="shared" si="2068"/>
        <v>7.7699929165194881E-6</v>
      </c>
      <c r="BJ1724" s="8">
        <f t="shared" si="2069"/>
        <v>0.48555969540813665</v>
      </c>
      <c r="BK1724" s="8">
        <f t="shared" si="2070"/>
        <v>0.2603735887438981</v>
      </c>
      <c r="BL1724" s="8">
        <f t="shared" si="2071"/>
        <v>0.2404147858562474</v>
      </c>
      <c r="BM1724" s="8">
        <f t="shared" si="2072"/>
        <v>0.45976731055944448</v>
      </c>
      <c r="BN1724" s="8">
        <f t="shared" si="2073"/>
        <v>0.53919641322681466</v>
      </c>
    </row>
    <row r="1725" spans="1:66" s="14" customFormat="1" x14ac:dyDescent="0.25">
      <c r="A1725" t="s">
        <v>25</v>
      </c>
      <c r="B1725" t="s">
        <v>533</v>
      </c>
      <c r="C1725" t="s">
        <v>176</v>
      </c>
      <c r="D1725" s="7" t="s">
        <v>575</v>
      </c>
      <c r="E1725">
        <f>VLOOKUP(A1725,home!$A$2:$E$405,3,FALSE)</f>
        <v>1.37894736842105</v>
      </c>
      <c r="F1725" t="e">
        <f>VLOOKUP(B1725,home!$B$2:$E$405,3,FALSE)</f>
        <v>#N/A</v>
      </c>
      <c r="G1725">
        <f>VLOOKUP(C1725,away!$B$2:$E$405,4,FALSE)</f>
        <v>0.95</v>
      </c>
      <c r="H1725">
        <f>VLOOKUP(A1725,away!$A$2:$E$405,3,FALSE)</f>
        <v>1.1000000000000001</v>
      </c>
      <c r="I1725">
        <f>VLOOKUP(C1725,away!$B$2:$E$405,3,FALSE)</f>
        <v>0.46</v>
      </c>
      <c r="J1725" t="e">
        <f>VLOOKUP(B1725,home!$B$2:$E$405,4,FALSE)</f>
        <v>#N/A</v>
      </c>
      <c r="K1725" s="3" t="e">
        <f t="shared" si="2018"/>
        <v>#N/A</v>
      </c>
      <c r="L1725" s="3" t="e">
        <f t="shared" si="2019"/>
        <v>#N/A</v>
      </c>
      <c r="M1725" s="5" t="e">
        <f t="shared" si="2020"/>
        <v>#N/A</v>
      </c>
      <c r="N1725" s="5" t="e">
        <f t="shared" si="2021"/>
        <v>#N/A</v>
      </c>
      <c r="O1725" s="5" t="e">
        <f t="shared" si="2022"/>
        <v>#N/A</v>
      </c>
      <c r="P1725" s="5" t="e">
        <f t="shared" si="2023"/>
        <v>#N/A</v>
      </c>
      <c r="Q1725" s="5" t="e">
        <f t="shared" si="2024"/>
        <v>#N/A</v>
      </c>
      <c r="R1725" s="5" t="e">
        <f t="shared" si="2025"/>
        <v>#N/A</v>
      </c>
      <c r="S1725" s="5" t="e">
        <f t="shared" si="2026"/>
        <v>#N/A</v>
      </c>
      <c r="T1725" s="5" t="e">
        <f t="shared" si="2027"/>
        <v>#N/A</v>
      </c>
      <c r="U1725" s="5" t="e">
        <f t="shared" si="2028"/>
        <v>#N/A</v>
      </c>
      <c r="V1725" s="5" t="e">
        <f t="shared" si="2029"/>
        <v>#N/A</v>
      </c>
      <c r="W1725" s="5" t="e">
        <f t="shared" si="2030"/>
        <v>#N/A</v>
      </c>
      <c r="X1725" s="5" t="e">
        <f t="shared" si="2031"/>
        <v>#N/A</v>
      </c>
      <c r="Y1725" s="5" t="e">
        <f t="shared" si="2032"/>
        <v>#N/A</v>
      </c>
      <c r="Z1725" s="5" t="e">
        <f t="shared" si="2033"/>
        <v>#N/A</v>
      </c>
      <c r="AA1725" s="5" t="e">
        <f t="shared" si="2034"/>
        <v>#N/A</v>
      </c>
      <c r="AB1725" s="5" t="e">
        <f t="shared" si="2035"/>
        <v>#N/A</v>
      </c>
      <c r="AC1725" s="5" t="e">
        <f t="shared" si="2036"/>
        <v>#N/A</v>
      </c>
      <c r="AD1725" s="5" t="e">
        <f t="shared" si="2037"/>
        <v>#N/A</v>
      </c>
      <c r="AE1725" s="5" t="e">
        <f t="shared" si="2038"/>
        <v>#N/A</v>
      </c>
      <c r="AF1725" s="5" t="e">
        <f t="shared" si="2039"/>
        <v>#N/A</v>
      </c>
      <c r="AG1725" s="5" t="e">
        <f t="shared" si="2040"/>
        <v>#N/A</v>
      </c>
      <c r="AH1725" s="5" t="e">
        <f t="shared" si="2041"/>
        <v>#N/A</v>
      </c>
      <c r="AI1725" s="5" t="e">
        <f t="shared" si="2042"/>
        <v>#N/A</v>
      </c>
      <c r="AJ1725" s="5" t="e">
        <f t="shared" si="2043"/>
        <v>#N/A</v>
      </c>
      <c r="AK1725" s="5" t="e">
        <f t="shared" si="2044"/>
        <v>#N/A</v>
      </c>
      <c r="AL1725" s="5" t="e">
        <f t="shared" si="2045"/>
        <v>#N/A</v>
      </c>
      <c r="AM1725" s="5" t="e">
        <f t="shared" si="2046"/>
        <v>#N/A</v>
      </c>
      <c r="AN1725" s="5" t="e">
        <f t="shared" si="2047"/>
        <v>#N/A</v>
      </c>
      <c r="AO1725" s="5" t="e">
        <f t="shared" si="2048"/>
        <v>#N/A</v>
      </c>
      <c r="AP1725" s="5" t="e">
        <f t="shared" si="2049"/>
        <v>#N/A</v>
      </c>
      <c r="AQ1725" s="5" t="e">
        <f t="shared" si="2050"/>
        <v>#N/A</v>
      </c>
      <c r="AR1725" s="5" t="e">
        <f t="shared" si="2051"/>
        <v>#N/A</v>
      </c>
      <c r="AS1725" s="5" t="e">
        <f t="shared" si="2052"/>
        <v>#N/A</v>
      </c>
      <c r="AT1725" s="5" t="e">
        <f t="shared" si="2053"/>
        <v>#N/A</v>
      </c>
      <c r="AU1725" s="5" t="e">
        <f t="shared" si="2054"/>
        <v>#N/A</v>
      </c>
      <c r="AV1725" s="5" t="e">
        <f t="shared" si="2055"/>
        <v>#N/A</v>
      </c>
      <c r="AW1725" s="5" t="e">
        <f t="shared" si="2056"/>
        <v>#N/A</v>
      </c>
      <c r="AX1725" s="5" t="e">
        <f t="shared" si="2057"/>
        <v>#N/A</v>
      </c>
      <c r="AY1725" s="5" t="e">
        <f t="shared" si="2058"/>
        <v>#N/A</v>
      </c>
      <c r="AZ1725" s="5" t="e">
        <f t="shared" si="2059"/>
        <v>#N/A</v>
      </c>
      <c r="BA1725" s="5" t="e">
        <f t="shared" si="2060"/>
        <v>#N/A</v>
      </c>
      <c r="BB1725" s="5" t="e">
        <f t="shared" si="2061"/>
        <v>#N/A</v>
      </c>
      <c r="BC1725" s="5" t="e">
        <f t="shared" si="2062"/>
        <v>#N/A</v>
      </c>
      <c r="BD1725" s="5" t="e">
        <f t="shared" si="2063"/>
        <v>#N/A</v>
      </c>
      <c r="BE1725" s="5" t="e">
        <f t="shared" si="2064"/>
        <v>#N/A</v>
      </c>
      <c r="BF1725" s="5" t="e">
        <f t="shared" si="2065"/>
        <v>#N/A</v>
      </c>
      <c r="BG1725" s="5" t="e">
        <f t="shared" si="2066"/>
        <v>#N/A</v>
      </c>
      <c r="BH1725" s="5" t="e">
        <f t="shared" si="2067"/>
        <v>#N/A</v>
      </c>
      <c r="BI1725" s="5" t="e">
        <f t="shared" si="2068"/>
        <v>#N/A</v>
      </c>
      <c r="BJ1725" s="8" t="e">
        <f t="shared" si="2069"/>
        <v>#N/A</v>
      </c>
      <c r="BK1725" s="8" t="e">
        <f t="shared" si="2070"/>
        <v>#N/A</v>
      </c>
      <c r="BL1725" s="8" t="e">
        <f t="shared" si="2071"/>
        <v>#N/A</v>
      </c>
      <c r="BM1725" s="8" t="e">
        <f t="shared" si="2072"/>
        <v>#N/A</v>
      </c>
      <c r="BN1725" s="8" t="e">
        <f t="shared" si="2073"/>
        <v>#N/A</v>
      </c>
    </row>
    <row r="1726" spans="1:66" x14ac:dyDescent="0.25">
      <c r="A1726" t="s">
        <v>25</v>
      </c>
      <c r="B1726" t="s">
        <v>530</v>
      </c>
      <c r="C1726" t="s">
        <v>532</v>
      </c>
      <c r="D1726" s="7" t="s">
        <v>575</v>
      </c>
      <c r="E1726">
        <f>VLOOKUP(A1726,home!$A$2:$E$405,3,FALSE)</f>
        <v>1.37894736842105</v>
      </c>
      <c r="F1726" t="e">
        <f>VLOOKUP(B1726,home!$B$2:$E$405,3,FALSE)</f>
        <v>#N/A</v>
      </c>
      <c r="G1726" t="e">
        <f>VLOOKUP(C1726,away!$B$2:$E$405,4,FALSE)</f>
        <v>#N/A</v>
      </c>
      <c r="H1726">
        <f>VLOOKUP(A1726,away!$A$2:$E$405,3,FALSE)</f>
        <v>1.1000000000000001</v>
      </c>
      <c r="I1726" t="e">
        <f>VLOOKUP(C1726,away!$B$2:$E$405,3,FALSE)</f>
        <v>#N/A</v>
      </c>
      <c r="J1726" t="e">
        <f>VLOOKUP(B1726,home!$B$2:$E$405,4,FALSE)</f>
        <v>#N/A</v>
      </c>
      <c r="K1726" s="3" t="e">
        <f t="shared" si="2018"/>
        <v>#N/A</v>
      </c>
      <c r="L1726" s="3" t="e">
        <f t="shared" si="2019"/>
        <v>#N/A</v>
      </c>
      <c r="M1726" s="5" t="e">
        <f t="shared" si="2020"/>
        <v>#N/A</v>
      </c>
      <c r="N1726" s="5" t="e">
        <f t="shared" si="2021"/>
        <v>#N/A</v>
      </c>
      <c r="O1726" s="5" t="e">
        <f t="shared" si="2022"/>
        <v>#N/A</v>
      </c>
      <c r="P1726" s="5" t="e">
        <f t="shared" si="2023"/>
        <v>#N/A</v>
      </c>
      <c r="Q1726" s="5" t="e">
        <f t="shared" si="2024"/>
        <v>#N/A</v>
      </c>
      <c r="R1726" s="5" t="e">
        <f t="shared" si="2025"/>
        <v>#N/A</v>
      </c>
      <c r="S1726" s="5" t="e">
        <f t="shared" si="2026"/>
        <v>#N/A</v>
      </c>
      <c r="T1726" s="5" t="e">
        <f t="shared" si="2027"/>
        <v>#N/A</v>
      </c>
      <c r="U1726" s="5" t="e">
        <f t="shared" si="2028"/>
        <v>#N/A</v>
      </c>
      <c r="V1726" s="5" t="e">
        <f t="shared" si="2029"/>
        <v>#N/A</v>
      </c>
      <c r="W1726" s="5" t="e">
        <f t="shared" si="2030"/>
        <v>#N/A</v>
      </c>
      <c r="X1726" s="5" t="e">
        <f t="shared" si="2031"/>
        <v>#N/A</v>
      </c>
      <c r="Y1726" s="5" t="e">
        <f t="shared" si="2032"/>
        <v>#N/A</v>
      </c>
      <c r="Z1726" s="5" t="e">
        <f t="shared" si="2033"/>
        <v>#N/A</v>
      </c>
      <c r="AA1726" s="5" t="e">
        <f t="shared" si="2034"/>
        <v>#N/A</v>
      </c>
      <c r="AB1726" s="5" t="e">
        <f t="shared" si="2035"/>
        <v>#N/A</v>
      </c>
      <c r="AC1726" s="5" t="e">
        <f t="shared" si="2036"/>
        <v>#N/A</v>
      </c>
      <c r="AD1726" s="5" t="e">
        <f t="shared" si="2037"/>
        <v>#N/A</v>
      </c>
      <c r="AE1726" s="5" t="e">
        <f t="shared" si="2038"/>
        <v>#N/A</v>
      </c>
      <c r="AF1726" s="5" t="e">
        <f t="shared" si="2039"/>
        <v>#N/A</v>
      </c>
      <c r="AG1726" s="5" t="e">
        <f t="shared" si="2040"/>
        <v>#N/A</v>
      </c>
      <c r="AH1726" s="5" t="e">
        <f t="shared" si="2041"/>
        <v>#N/A</v>
      </c>
      <c r="AI1726" s="5" t="e">
        <f t="shared" si="2042"/>
        <v>#N/A</v>
      </c>
      <c r="AJ1726" s="5" t="e">
        <f t="shared" si="2043"/>
        <v>#N/A</v>
      </c>
      <c r="AK1726" s="5" t="e">
        <f t="shared" si="2044"/>
        <v>#N/A</v>
      </c>
      <c r="AL1726" s="5" t="e">
        <f t="shared" si="2045"/>
        <v>#N/A</v>
      </c>
      <c r="AM1726" s="5" t="e">
        <f t="shared" si="2046"/>
        <v>#N/A</v>
      </c>
      <c r="AN1726" s="5" t="e">
        <f t="shared" si="2047"/>
        <v>#N/A</v>
      </c>
      <c r="AO1726" s="5" t="e">
        <f t="shared" si="2048"/>
        <v>#N/A</v>
      </c>
      <c r="AP1726" s="5" t="e">
        <f t="shared" si="2049"/>
        <v>#N/A</v>
      </c>
      <c r="AQ1726" s="5" t="e">
        <f t="shared" si="2050"/>
        <v>#N/A</v>
      </c>
      <c r="AR1726" s="5" t="e">
        <f t="shared" si="2051"/>
        <v>#N/A</v>
      </c>
      <c r="AS1726" s="5" t="e">
        <f t="shared" si="2052"/>
        <v>#N/A</v>
      </c>
      <c r="AT1726" s="5" t="e">
        <f t="shared" si="2053"/>
        <v>#N/A</v>
      </c>
      <c r="AU1726" s="5" t="e">
        <f t="shared" si="2054"/>
        <v>#N/A</v>
      </c>
      <c r="AV1726" s="5" t="e">
        <f t="shared" si="2055"/>
        <v>#N/A</v>
      </c>
      <c r="AW1726" s="5" t="e">
        <f t="shared" si="2056"/>
        <v>#N/A</v>
      </c>
      <c r="AX1726" s="5" t="e">
        <f t="shared" si="2057"/>
        <v>#N/A</v>
      </c>
      <c r="AY1726" s="5" t="e">
        <f t="shared" si="2058"/>
        <v>#N/A</v>
      </c>
      <c r="AZ1726" s="5" t="e">
        <f t="shared" si="2059"/>
        <v>#N/A</v>
      </c>
      <c r="BA1726" s="5" t="e">
        <f t="shared" si="2060"/>
        <v>#N/A</v>
      </c>
      <c r="BB1726" s="5" t="e">
        <f t="shared" si="2061"/>
        <v>#N/A</v>
      </c>
      <c r="BC1726" s="5" t="e">
        <f t="shared" si="2062"/>
        <v>#N/A</v>
      </c>
      <c r="BD1726" s="5" t="e">
        <f t="shared" si="2063"/>
        <v>#N/A</v>
      </c>
      <c r="BE1726" s="5" t="e">
        <f t="shared" si="2064"/>
        <v>#N/A</v>
      </c>
      <c r="BF1726" s="5" t="e">
        <f t="shared" si="2065"/>
        <v>#N/A</v>
      </c>
      <c r="BG1726" s="5" t="e">
        <f t="shared" si="2066"/>
        <v>#N/A</v>
      </c>
      <c r="BH1726" s="5" t="e">
        <f t="shared" si="2067"/>
        <v>#N/A</v>
      </c>
      <c r="BI1726" s="5" t="e">
        <f t="shared" si="2068"/>
        <v>#N/A</v>
      </c>
      <c r="BJ1726" s="8" t="e">
        <f t="shared" si="2069"/>
        <v>#N/A</v>
      </c>
      <c r="BK1726" s="8" t="e">
        <f t="shared" si="2070"/>
        <v>#N/A</v>
      </c>
      <c r="BL1726" s="8" t="e">
        <f t="shared" si="2071"/>
        <v>#N/A</v>
      </c>
      <c r="BM1726" s="8" t="e">
        <f t="shared" si="2072"/>
        <v>#N/A</v>
      </c>
      <c r="BN1726" s="8" t="e">
        <f t="shared" si="2073"/>
        <v>#N/A</v>
      </c>
    </row>
    <row r="1727" spans="1:66" x14ac:dyDescent="0.25">
      <c r="A1727" t="s">
        <v>25</v>
      </c>
      <c r="B1727" t="s">
        <v>260</v>
      </c>
      <c r="C1727" t="s">
        <v>27</v>
      </c>
      <c r="D1727" s="7" t="s">
        <v>575</v>
      </c>
      <c r="E1727">
        <f>VLOOKUP(A1727,home!$A$2:$E$405,3,FALSE)</f>
        <v>1.37894736842105</v>
      </c>
      <c r="F1727">
        <f>VLOOKUP(B1727,home!$B$2:$E$405,3,FALSE)</f>
        <v>0.95</v>
      </c>
      <c r="G1727">
        <f>VLOOKUP(C1727,away!$B$2:$E$405,4,FALSE)</f>
        <v>1.1100000000000001</v>
      </c>
      <c r="H1727">
        <f>VLOOKUP(A1727,away!$A$2:$E$405,3,FALSE)</f>
        <v>1.1000000000000001</v>
      </c>
      <c r="I1727">
        <f>VLOOKUP(C1727,away!$B$2:$E$405,3,FALSE)</f>
        <v>0.92</v>
      </c>
      <c r="J1727">
        <f>VLOOKUP(B1727,home!$B$2:$E$405,4,FALSE)</f>
        <v>0.96</v>
      </c>
      <c r="K1727" s="3">
        <f t="shared" si="2018"/>
        <v>1.4540999999999973</v>
      </c>
      <c r="L1727" s="3">
        <f t="shared" si="2019"/>
        <v>0.97152000000000016</v>
      </c>
      <c r="M1727" s="5">
        <f t="shared" si="2020"/>
        <v>8.8423279610261987E-2</v>
      </c>
      <c r="N1727" s="5">
        <f t="shared" si="2021"/>
        <v>0.1285762908812817</v>
      </c>
      <c r="O1727" s="5">
        <f t="shared" si="2022"/>
        <v>8.5904984606961735E-2</v>
      </c>
      <c r="P1727" s="5">
        <f t="shared" si="2023"/>
        <v>0.12491443811698281</v>
      </c>
      <c r="Q1727" s="5">
        <f t="shared" si="2024"/>
        <v>9.3481392285235707E-2</v>
      </c>
      <c r="R1727" s="5">
        <f t="shared" si="2025"/>
        <v>4.1729205322677737E-2</v>
      </c>
      <c r="S1727" s="5">
        <f t="shared" si="2026"/>
        <v>4.4116257955078869E-2</v>
      </c>
      <c r="T1727" s="5">
        <f t="shared" si="2027"/>
        <v>9.0819042232952202E-2</v>
      </c>
      <c r="U1727" s="5">
        <f t="shared" si="2028"/>
        <v>6.0678437459705581E-2</v>
      </c>
      <c r="V1727" s="5">
        <f t="shared" si="2029"/>
        <v>6.924719370750918E-3</v>
      </c>
      <c r="W1727" s="5">
        <f t="shared" si="2030"/>
        <v>4.5310430840653677E-2</v>
      </c>
      <c r="X1727" s="5">
        <f t="shared" si="2031"/>
        <v>4.4019989770311865E-2</v>
      </c>
      <c r="Y1727" s="5">
        <f t="shared" si="2032"/>
        <v>2.1383150230826691E-2</v>
      </c>
      <c r="Z1727" s="5">
        <f t="shared" si="2033"/>
        <v>1.3513585851695962E-2</v>
      </c>
      <c r="AA1727" s="5">
        <f t="shared" si="2034"/>
        <v>1.965010518695106E-2</v>
      </c>
      <c r="AB1727" s="5">
        <f t="shared" si="2035"/>
        <v>1.4286608976172746E-2</v>
      </c>
      <c r="AC1727" s="5">
        <f t="shared" si="2036"/>
        <v>6.1140391501517978E-4</v>
      </c>
      <c r="AD1727" s="5">
        <f t="shared" si="2037"/>
        <v>1.6471474371348594E-2</v>
      </c>
      <c r="AE1727" s="5">
        <f t="shared" si="2038"/>
        <v>1.6002366781252587E-2</v>
      </c>
      <c r="AF1727" s="5">
        <f t="shared" si="2039"/>
        <v>7.7733096876612577E-3</v>
      </c>
      <c r="AG1727" s="5">
        <f t="shared" si="2040"/>
        <v>2.5173086092522227E-3</v>
      </c>
      <c r="AH1727" s="5">
        <f t="shared" si="2041"/>
        <v>3.2821797316599155E-3</v>
      </c>
      <c r="AI1727" s="5">
        <f t="shared" si="2042"/>
        <v>4.772617547806674E-3</v>
      </c>
      <c r="AJ1727" s="5">
        <f t="shared" si="2043"/>
        <v>3.4699315881328366E-3</v>
      </c>
      <c r="AK1727" s="5">
        <f t="shared" si="2044"/>
        <v>1.6818758407679832E-3</v>
      </c>
      <c r="AL1727" s="5">
        <f t="shared" si="2045"/>
        <v>3.4548900173470264E-5</v>
      </c>
      <c r="AM1727" s="5">
        <f t="shared" si="2046"/>
        <v>4.7902341766755899E-3</v>
      </c>
      <c r="AN1727" s="5">
        <f t="shared" si="2047"/>
        <v>4.6538083073238701E-3</v>
      </c>
      <c r="AO1727" s="5">
        <f t="shared" si="2048"/>
        <v>2.2606339233656432E-3</v>
      </c>
      <c r="AP1727" s="5">
        <f t="shared" si="2049"/>
        <v>7.3208368974273007E-4</v>
      </c>
      <c r="AQ1727" s="5">
        <f t="shared" si="2050"/>
        <v>1.778084865647143E-4</v>
      </c>
      <c r="AR1727" s="5">
        <f t="shared" si="2051"/>
        <v>6.3774065058044859E-4</v>
      </c>
      <c r="AS1727" s="5">
        <f t="shared" si="2052"/>
        <v>9.2733868000902846E-4</v>
      </c>
      <c r="AT1727" s="5">
        <f t="shared" si="2053"/>
        <v>6.7422158730056302E-4</v>
      </c>
      <c r="AU1727" s="5">
        <f t="shared" si="2054"/>
        <v>3.2679520336458239E-4</v>
      </c>
      <c r="AV1727" s="5">
        <f t="shared" si="2055"/>
        <v>1.1879822630310958E-4</v>
      </c>
      <c r="AW1727" s="5">
        <f t="shared" si="2056"/>
        <v>1.3557441709639982E-6</v>
      </c>
      <c r="AX1727" s="5">
        <f t="shared" si="2057"/>
        <v>1.1609132527173273E-3</v>
      </c>
      <c r="AY1727" s="5">
        <f t="shared" si="2058"/>
        <v>1.1278504432799378E-3</v>
      </c>
      <c r="AZ1727" s="5">
        <f t="shared" si="2059"/>
        <v>5.4786463132766269E-4</v>
      </c>
      <c r="BA1727" s="5">
        <f t="shared" si="2060"/>
        <v>1.7742048220915034E-4</v>
      </c>
      <c r="BB1727" s="5">
        <f t="shared" si="2061"/>
        <v>4.3091886718958437E-5</v>
      </c>
      <c r="BC1727" s="5">
        <f t="shared" si="2062"/>
        <v>8.3729259570405051E-6</v>
      </c>
      <c r="BD1727" s="5">
        <f t="shared" si="2063"/>
        <v>1.032629661419862E-4</v>
      </c>
      <c r="BE1727" s="5">
        <f t="shared" si="2064"/>
        <v>1.5015467906706183E-4</v>
      </c>
      <c r="BF1727" s="5">
        <f t="shared" si="2065"/>
        <v>1.0916995941570713E-4</v>
      </c>
      <c r="BG1727" s="5">
        <f t="shared" si="2066"/>
        <v>5.2914679328793165E-5</v>
      </c>
      <c r="BH1727" s="5">
        <f t="shared" si="2067"/>
        <v>1.9235808802999494E-5</v>
      </c>
      <c r="BI1727" s="5">
        <f t="shared" si="2068"/>
        <v>5.594157916088304E-6</v>
      </c>
      <c r="BJ1727" s="8">
        <f t="shared" si="2069"/>
        <v>0.48203483789665924</v>
      </c>
      <c r="BK1727" s="8">
        <f t="shared" si="2070"/>
        <v>0.26615249831154314</v>
      </c>
      <c r="BL1727" s="8">
        <f t="shared" si="2071"/>
        <v>0.23858117285906671</v>
      </c>
      <c r="BM1727" s="8">
        <f t="shared" si="2072"/>
        <v>0.43612600939645441</v>
      </c>
      <c r="BN1727" s="8">
        <f t="shared" si="2073"/>
        <v>0.56302959082340165</v>
      </c>
    </row>
    <row r="1728" spans="1:66" x14ac:dyDescent="0.25">
      <c r="A1728" t="s">
        <v>25</v>
      </c>
      <c r="B1728" t="s">
        <v>292</v>
      </c>
      <c r="C1728" t="s">
        <v>262</v>
      </c>
      <c r="D1728" s="7" t="s">
        <v>575</v>
      </c>
      <c r="E1728">
        <f>VLOOKUP(A1728,home!$A$2:$E$405,3,FALSE)</f>
        <v>1.37894736842105</v>
      </c>
      <c r="F1728">
        <f>VLOOKUP(B1728,home!$B$2:$E$405,3,FALSE)</f>
        <v>1.1499999999999999</v>
      </c>
      <c r="G1728">
        <f>VLOOKUP(C1728,away!$B$2:$E$405,4,FALSE)</f>
        <v>1.23</v>
      </c>
      <c r="H1728">
        <f>VLOOKUP(A1728,away!$A$2:$E$405,3,FALSE)</f>
        <v>1.1000000000000001</v>
      </c>
      <c r="I1728">
        <f>VLOOKUP(C1728,away!$B$2:$E$405,3,FALSE)</f>
        <v>0.46</v>
      </c>
      <c r="J1728">
        <f>VLOOKUP(B1728,home!$B$2:$E$405,4,FALSE)</f>
        <v>1.34</v>
      </c>
      <c r="K1728" s="3">
        <f t="shared" si="2018"/>
        <v>1.950521052631575</v>
      </c>
      <c r="L1728" s="3">
        <f t="shared" si="2019"/>
        <v>0.6780400000000002</v>
      </c>
      <c r="M1728" s="5">
        <f t="shared" si="2020"/>
        <v>7.2182254009863611E-2</v>
      </c>
      <c r="N1728" s="5">
        <f t="shared" si="2021"/>
        <v>0.14079300607263889</v>
      </c>
      <c r="O1728" s="5">
        <f t="shared" si="2022"/>
        <v>4.8942455508847932E-2</v>
      </c>
      <c r="P1728" s="5">
        <f t="shared" si="2023"/>
        <v>9.5463289837492082E-2</v>
      </c>
      <c r="Q1728" s="5">
        <f t="shared" si="2024"/>
        <v>0.1373098612039837</v>
      </c>
      <c r="R1728" s="5">
        <f t="shared" si="2025"/>
        <v>1.6592471266609631E-2</v>
      </c>
      <c r="S1728" s="5">
        <f t="shared" si="2026"/>
        <v>3.1563297072129778E-2</v>
      </c>
      <c r="T1728" s="5">
        <f t="shared" si="2027"/>
        <v>9.3101578290749124E-2</v>
      </c>
      <c r="U1728" s="5">
        <f t="shared" si="2028"/>
        <v>3.2363964520706577E-2</v>
      </c>
      <c r="V1728" s="5">
        <f t="shared" si="2029"/>
        <v>4.6381609040358216E-3</v>
      </c>
      <c r="W1728" s="5">
        <f t="shared" si="2030"/>
        <v>8.92752583374299E-2</v>
      </c>
      <c r="X1728" s="5">
        <f t="shared" si="2031"/>
        <v>6.0532196163110973E-2</v>
      </c>
      <c r="Y1728" s="5">
        <f t="shared" si="2032"/>
        <v>2.0521625143217891E-2</v>
      </c>
      <c r="Z1728" s="5">
        <f t="shared" si="2033"/>
        <v>3.7501197392040002E-3</v>
      </c>
      <c r="AA1728" s="5">
        <f t="shared" si="2034"/>
        <v>7.3146875012066329E-3</v>
      </c>
      <c r="AB1728" s="5">
        <f t="shared" si="2035"/>
        <v>7.1337259822622954E-3</v>
      </c>
      <c r="AC1728" s="5">
        <f t="shared" si="2036"/>
        <v>3.8338205903973977E-4</v>
      </c>
      <c r="AD1728" s="5">
        <f t="shared" si="2037"/>
        <v>4.353331771656993E-2</v>
      </c>
      <c r="AE1728" s="5">
        <f t="shared" si="2038"/>
        <v>2.9517330744543081E-2</v>
      </c>
      <c r="AF1728" s="5">
        <f t="shared" si="2039"/>
        <v>1.0006965469014998E-2</v>
      </c>
      <c r="AG1728" s="5">
        <f t="shared" si="2040"/>
        <v>2.2617076222036445E-3</v>
      </c>
      <c r="AH1728" s="5">
        <f t="shared" si="2041"/>
        <v>6.3568279699247011E-4</v>
      </c>
      <c r="AI1728" s="5">
        <f t="shared" si="2042"/>
        <v>1.2399126783295363E-3</v>
      </c>
      <c r="AJ1728" s="5">
        <f t="shared" si="2043"/>
        <v>1.2092378912532816E-3</v>
      </c>
      <c r="AK1728" s="5">
        <f t="shared" si="2044"/>
        <v>7.8621465484311217E-4</v>
      </c>
      <c r="AL1728" s="5">
        <f t="shared" si="2045"/>
        <v>2.0281390833599623E-5</v>
      </c>
      <c r="AM1728" s="5">
        <f t="shared" si="2046"/>
        <v>1.6982530539413752E-2</v>
      </c>
      <c r="AN1728" s="5">
        <f t="shared" si="2047"/>
        <v>1.1514835006944101E-2</v>
      </c>
      <c r="AO1728" s="5">
        <f t="shared" si="2048"/>
        <v>3.9037593640541906E-3</v>
      </c>
      <c r="AP1728" s="5">
        <f t="shared" si="2049"/>
        <v>8.8230166640110156E-4</v>
      </c>
      <c r="AQ1728" s="5">
        <f t="shared" si="2050"/>
        <v>1.4955895547165071E-4</v>
      </c>
      <c r="AR1728" s="5">
        <f t="shared" si="2051"/>
        <v>8.6203672734554927E-5</v>
      </c>
      <c r="AS1728" s="5">
        <f t="shared" si="2052"/>
        <v>1.6814207848291185E-4</v>
      </c>
      <c r="AT1728" s="5">
        <f t="shared" si="2053"/>
        <v>1.639823319570751E-4</v>
      </c>
      <c r="AU1728" s="5">
        <f t="shared" si="2054"/>
        <v>1.066169969139648E-4</v>
      </c>
      <c r="AV1728" s="5">
        <f t="shared" si="2055"/>
        <v>5.1989674262261055E-5</v>
      </c>
      <c r="AW1728" s="5">
        <f t="shared" si="2056"/>
        <v>7.450770576098495E-7</v>
      </c>
      <c r="AX1728" s="5">
        <f t="shared" si="2057"/>
        <v>5.5207972240141892E-3</v>
      </c>
      <c r="AY1728" s="5">
        <f t="shared" si="2058"/>
        <v>3.743321349770581E-3</v>
      </c>
      <c r="AZ1728" s="5">
        <f t="shared" si="2059"/>
        <v>1.2690608039992229E-3</v>
      </c>
      <c r="BA1728" s="5">
        <f t="shared" si="2060"/>
        <v>2.868246625145445E-4</v>
      </c>
      <c r="BB1728" s="5">
        <f t="shared" si="2061"/>
        <v>4.861964854284044E-5</v>
      </c>
      <c r="BC1728" s="5">
        <f t="shared" si="2062"/>
        <v>6.5932132995975096E-6</v>
      </c>
      <c r="BD1728" s="5">
        <f t="shared" si="2063"/>
        <v>9.7415897101562752E-6</v>
      </c>
      <c r="BE1728" s="5">
        <f t="shared" si="2064"/>
        <v>1.9001175815758931E-5</v>
      </c>
      <c r="BF1728" s="5">
        <f t="shared" si="2065"/>
        <v>1.8531096726695873E-5</v>
      </c>
      <c r="BG1728" s="5">
        <f t="shared" si="2066"/>
        <v>1.2048431431257455E-5</v>
      </c>
      <c r="BH1728" s="5">
        <f t="shared" si="2067"/>
        <v>5.8751797894639169E-6</v>
      </c>
      <c r="BI1728" s="5">
        <f t="shared" si="2068"/>
        <v>2.2919323734689823E-6</v>
      </c>
      <c r="BJ1728" s="8">
        <f t="shared" si="2069"/>
        <v>0.67116104919788799</v>
      </c>
      <c r="BK1728" s="8">
        <f t="shared" si="2070"/>
        <v>0.20799398662316521</v>
      </c>
      <c r="BL1728" s="8">
        <f t="shared" si="2071"/>
        <v>0.11686277696124903</v>
      </c>
      <c r="BM1728" s="8">
        <f t="shared" si="2072"/>
        <v>0.48474201834935721</v>
      </c>
      <c r="BN1728" s="8">
        <f t="shared" si="2073"/>
        <v>0.51128333789943592</v>
      </c>
    </row>
    <row r="1729" spans="1:66" x14ac:dyDescent="0.25">
      <c r="A1729" t="s">
        <v>25</v>
      </c>
      <c r="B1729" t="s">
        <v>468</v>
      </c>
      <c r="C1729" t="s">
        <v>172</v>
      </c>
      <c r="D1729" s="7" t="s">
        <v>575</v>
      </c>
      <c r="E1729">
        <f>VLOOKUP(A1729,home!$A$2:$E$405,3,FALSE)</f>
        <v>1.37894736842105</v>
      </c>
      <c r="F1729">
        <f>VLOOKUP(B1729,home!$B$2:$E$405,3,FALSE)</f>
        <v>0.73</v>
      </c>
      <c r="G1729">
        <f>VLOOKUP(C1729,away!$B$2:$E$405,4,FALSE)</f>
        <v>0.84</v>
      </c>
      <c r="H1729">
        <f>VLOOKUP(A1729,away!$A$2:$E$405,3,FALSE)</f>
        <v>1.1000000000000001</v>
      </c>
      <c r="I1729">
        <f>VLOOKUP(C1729,away!$B$2:$E$405,3,FALSE)</f>
        <v>0.84</v>
      </c>
      <c r="J1729">
        <f>VLOOKUP(B1729,home!$B$2:$E$405,4,FALSE)</f>
        <v>0.77</v>
      </c>
      <c r="K1729" s="3">
        <f t="shared" si="2018"/>
        <v>0.84557052631578788</v>
      </c>
      <c r="L1729" s="3">
        <f t="shared" si="2019"/>
        <v>0.71148</v>
      </c>
      <c r="M1729" s="5">
        <f t="shared" si="2020"/>
        <v>0.21075677694051734</v>
      </c>
      <c r="N1729" s="5">
        <f t="shared" si="2021"/>
        <v>0.17820971880221234</v>
      </c>
      <c r="O1729" s="5">
        <f t="shared" si="2022"/>
        <v>0.14994923165763929</v>
      </c>
      <c r="P1729" s="5">
        <f t="shared" si="2023"/>
        <v>0.12679265073339804</v>
      </c>
      <c r="Q1729" s="5">
        <f t="shared" si="2024"/>
        <v>7.5344442861087615E-2</v>
      </c>
      <c r="R1729" s="5">
        <f t="shared" si="2025"/>
        <v>5.3342939669888588E-2</v>
      </c>
      <c r="S1729" s="5">
        <f t="shared" si="2026"/>
        <v>1.9069821280929385E-2</v>
      </c>
      <c r="T1729" s="5">
        <f t="shared" si="2027"/>
        <v>5.3606064206806622E-2</v>
      </c>
      <c r="U1729" s="5">
        <f t="shared" si="2028"/>
        <v>4.510521757189901E-2</v>
      </c>
      <c r="V1729" s="5">
        <f t="shared" si="2029"/>
        <v>1.2747254201007352E-3</v>
      </c>
      <c r="W1729" s="5">
        <f t="shared" si="2030"/>
        <v>2.1236346735006555E-2</v>
      </c>
      <c r="X1729" s="5">
        <f t="shared" si="2031"/>
        <v>1.5109235975022466E-2</v>
      </c>
      <c r="Y1729" s="5">
        <f t="shared" si="2032"/>
        <v>5.3749596057544912E-3</v>
      </c>
      <c r="Z1729" s="5">
        <f t="shared" si="2033"/>
        <v>1.2650811572110779E-2</v>
      </c>
      <c r="AA1729" s="5">
        <f t="shared" si="2034"/>
        <v>1.0697153399351572E-2</v>
      </c>
      <c r="AB1729" s="5">
        <f t="shared" si="2035"/>
        <v>4.5225988149852139E-3</v>
      </c>
      <c r="AC1729" s="5">
        <f t="shared" si="2036"/>
        <v>4.7930195092087352E-5</v>
      </c>
      <c r="AD1729" s="5">
        <f t="shared" si="2037"/>
        <v>4.489207221436013E-3</v>
      </c>
      <c r="AE1729" s="5">
        <f t="shared" si="2038"/>
        <v>3.1939811539072951E-3</v>
      </c>
      <c r="AF1729" s="5">
        <f t="shared" si="2039"/>
        <v>1.1362268556909809E-3</v>
      </c>
      <c r="AG1729" s="5">
        <f t="shared" si="2040"/>
        <v>2.6946756109567308E-4</v>
      </c>
      <c r="AH1729" s="5">
        <f t="shared" si="2041"/>
        <v>2.2501998543313436E-3</v>
      </c>
      <c r="AI1729" s="5">
        <f t="shared" si="2042"/>
        <v>1.9027026751426634E-3</v>
      </c>
      <c r="AJ1729" s="5">
        <f t="shared" si="2043"/>
        <v>8.044346512214197E-4</v>
      </c>
      <c r="AK1729" s="5">
        <f t="shared" si="2044"/>
        <v>2.2673541047331771E-4</v>
      </c>
      <c r="AL1729" s="5">
        <f t="shared" si="2045"/>
        <v>1.1534047111775401E-6</v>
      </c>
      <c r="AM1729" s="5">
        <f t="shared" si="2046"/>
        <v>7.5918826259405744E-4</v>
      </c>
      <c r="AN1729" s="5">
        <f t="shared" si="2047"/>
        <v>5.4014726507042009E-4</v>
      </c>
      <c r="AO1729" s="5">
        <f t="shared" si="2048"/>
        <v>1.921519880761512E-4</v>
      </c>
      <c r="AP1729" s="5">
        <f t="shared" si="2049"/>
        <v>4.5570765492140019E-5</v>
      </c>
      <c r="AQ1729" s="5">
        <f t="shared" si="2050"/>
        <v>8.1056720580869422E-6</v>
      </c>
      <c r="AR1729" s="5">
        <f t="shared" si="2051"/>
        <v>3.2019443847193296E-4</v>
      </c>
      <c r="AS1729" s="5">
        <f t="shared" si="2052"/>
        <v>2.7074697986210052E-4</v>
      </c>
      <c r="AT1729" s="5">
        <f t="shared" si="2053"/>
        <v>1.1446783313020317E-4</v>
      </c>
      <c r="AU1729" s="5">
        <f t="shared" si="2054"/>
        <v>3.2263541968711228E-5</v>
      </c>
      <c r="AV1729" s="5">
        <f t="shared" si="2055"/>
        <v>6.820275040823664E-6</v>
      </c>
      <c r="AW1729" s="5">
        <f t="shared" si="2056"/>
        <v>1.9274883116921121E-8</v>
      </c>
      <c r="AX1729" s="5">
        <f t="shared" si="2057"/>
        <v>1.069912031290709E-4</v>
      </c>
      <c r="AY1729" s="5">
        <f t="shared" si="2058"/>
        <v>7.6122101202271377E-5</v>
      </c>
      <c r="AZ1729" s="5">
        <f t="shared" si="2059"/>
        <v>2.7079676281696011E-5</v>
      </c>
      <c r="BA1729" s="5">
        <f t="shared" si="2060"/>
        <v>6.4222160269670275E-6</v>
      </c>
      <c r="BB1729" s="5">
        <f t="shared" si="2061"/>
        <v>1.1423195647166247E-6</v>
      </c>
      <c r="BC1729" s="5">
        <f t="shared" si="2062"/>
        <v>1.625475047809169E-7</v>
      </c>
      <c r="BD1729" s="5">
        <f t="shared" si="2063"/>
        <v>3.7968656514001806E-5</v>
      </c>
      <c r="BE1729" s="5">
        <f t="shared" si="2064"/>
        <v>3.2105176872047876E-5</v>
      </c>
      <c r="BF1729" s="5">
        <f t="shared" si="2065"/>
        <v>1.357359565257949E-5</v>
      </c>
      <c r="BG1729" s="5">
        <f t="shared" si="2066"/>
        <v>3.8258108066497771E-6</v>
      </c>
      <c r="BH1729" s="5">
        <f t="shared" si="2067"/>
        <v>8.0874821434086995E-7</v>
      </c>
      <c r="BI1729" s="5">
        <f t="shared" si="2068"/>
        <v>1.3677073065143269E-7</v>
      </c>
      <c r="BJ1729" s="8">
        <f t="shared" si="2069"/>
        <v>0.35973273499502056</v>
      </c>
      <c r="BK1729" s="8">
        <f t="shared" si="2070"/>
        <v>0.35801918007595102</v>
      </c>
      <c r="BL1729" s="8">
        <f t="shared" si="2071"/>
        <v>0.26963412553219646</v>
      </c>
      <c r="BM1729" s="8">
        <f t="shared" si="2072"/>
        <v>0.20556498868421633</v>
      </c>
      <c r="BN1729" s="8">
        <f t="shared" si="2073"/>
        <v>0.79439576066474327</v>
      </c>
    </row>
    <row r="1730" spans="1:66" x14ac:dyDescent="0.25">
      <c r="A1730" t="s">
        <v>178</v>
      </c>
      <c r="B1730" t="s">
        <v>464</v>
      </c>
      <c r="C1730" t="s">
        <v>181</v>
      </c>
      <c r="D1730" s="7" t="s">
        <v>575</v>
      </c>
      <c r="E1730">
        <f>VLOOKUP(A1730,home!$A$2:$E$405,3,FALSE)</f>
        <v>1.5686274509803899</v>
      </c>
      <c r="F1730">
        <f>VLOOKUP(B1730,home!$B$2:$E$405,3,FALSE)</f>
        <v>1.0900000000000001</v>
      </c>
      <c r="G1730">
        <f>VLOOKUP(C1730,away!$B$2:$E$405,4,FALSE)</f>
        <v>0.75</v>
      </c>
      <c r="H1730">
        <f>VLOOKUP(A1730,away!$A$2:$E$405,3,FALSE)</f>
        <v>1.29084967320261</v>
      </c>
      <c r="I1730">
        <f>VLOOKUP(C1730,away!$B$2:$E$405,3,FALSE)</f>
        <v>1.39</v>
      </c>
      <c r="J1730">
        <f>VLOOKUP(B1730,home!$B$2:$E$405,4,FALSE)</f>
        <v>1.59</v>
      </c>
      <c r="K1730" s="3">
        <f t="shared" si="2018"/>
        <v>1.2823529411764689</v>
      </c>
      <c r="L1730" s="3">
        <f t="shared" si="2019"/>
        <v>2.8529068627450882</v>
      </c>
      <c r="M1730" s="5">
        <f t="shared" si="2020"/>
        <v>1.5998508114690908E-2</v>
      </c>
      <c r="N1730" s="5">
        <f t="shared" si="2021"/>
        <v>2.0515733935309491E-2</v>
      </c>
      <c r="O1730" s="5">
        <f t="shared" si="2022"/>
        <v>4.5642253594084685E-2</v>
      </c>
      <c r="P1730" s="5">
        <f t="shared" si="2023"/>
        <v>5.8529478138296752E-2</v>
      </c>
      <c r="Q1730" s="5">
        <f t="shared" si="2024"/>
        <v>1.3154205876169011E-2</v>
      </c>
      <c r="R1730" s="5">
        <f t="shared" si="2025"/>
        <v>6.5106549254857926E-2</v>
      </c>
      <c r="S1730" s="5">
        <f t="shared" si="2026"/>
        <v>5.3531550982488935E-2</v>
      </c>
      <c r="T1730" s="5">
        <f t="shared" si="2027"/>
        <v>3.7527724218084341E-2</v>
      </c>
      <c r="U1730" s="5">
        <f t="shared" si="2028"/>
        <v>8.3489574926817703E-2</v>
      </c>
      <c r="V1730" s="5">
        <f t="shared" si="2029"/>
        <v>2.1760179973431479E-2</v>
      </c>
      <c r="W1730" s="5">
        <f t="shared" si="2030"/>
        <v>5.6227781980487061E-3</v>
      </c>
      <c r="X1730" s="5">
        <f t="shared" si="2031"/>
        <v>1.6041262508906615E-2</v>
      </c>
      <c r="Y1730" s="5">
        <f t="shared" si="2032"/>
        <v>2.2882113949377586E-2</v>
      </c>
      <c r="Z1730" s="5">
        <f t="shared" si="2033"/>
        <v>6.1914307059611769E-2</v>
      </c>
      <c r="AA1730" s="5">
        <f t="shared" si="2034"/>
        <v>7.9395993758796163E-2</v>
      </c>
      <c r="AB1730" s="5">
        <f t="shared" si="2035"/>
        <v>5.0906843057110421E-2</v>
      </c>
      <c r="AC1730" s="5">
        <f t="shared" si="2036"/>
        <v>4.9755107199294293E-3</v>
      </c>
      <c r="AD1730" s="5">
        <f t="shared" si="2037"/>
        <v>1.8025965399626719E-3</v>
      </c>
      <c r="AE1730" s="5">
        <f t="shared" si="2038"/>
        <v>5.1426400396200576E-3</v>
      </c>
      <c r="AF1730" s="5">
        <f t="shared" si="2039"/>
        <v>7.3357365308298677E-3</v>
      </c>
      <c r="AG1730" s="5">
        <f t="shared" si="2040"/>
        <v>6.9760576973647926E-3</v>
      </c>
      <c r="AH1730" s="5">
        <f t="shared" si="2041"/>
        <v>4.4158937878118275E-2</v>
      </c>
      <c r="AI1730" s="5">
        <f t="shared" si="2042"/>
        <v>5.6627343867233948E-2</v>
      </c>
      <c r="AJ1730" s="5">
        <f t="shared" si="2043"/>
        <v>3.6308120479579375E-2</v>
      </c>
      <c r="AK1730" s="5">
        <f t="shared" si="2044"/>
        <v>1.5519941695192729E-2</v>
      </c>
      <c r="AL1730" s="5">
        <f t="shared" si="2045"/>
        <v>7.2810300515848282E-4</v>
      </c>
      <c r="AM1730" s="5">
        <f t="shared" si="2046"/>
        <v>4.6231299495513156E-4</v>
      </c>
      <c r="AN1730" s="5">
        <f t="shared" si="2047"/>
        <v>1.3189359160437305E-3</v>
      </c>
      <c r="AO1730" s="5">
        <f t="shared" si="2048"/>
        <v>1.881400663201069E-3</v>
      </c>
      <c r="AP1730" s="5">
        <f t="shared" si="2049"/>
        <v>1.7891536212064968E-3</v>
      </c>
      <c r="AQ1730" s="5">
        <f t="shared" si="2050"/>
        <v>1.2760721611113103E-3</v>
      </c>
      <c r="AR1730" s="5">
        <f t="shared" si="2051"/>
        <v>2.5196267384803534E-2</v>
      </c>
      <c r="AS1730" s="5">
        <f t="shared" si="2052"/>
        <v>3.2310507587571549E-2</v>
      </c>
      <c r="AT1730" s="5">
        <f t="shared" si="2053"/>
        <v>2.0716737217913499E-2</v>
      </c>
      <c r="AU1730" s="5">
        <f t="shared" si="2054"/>
        <v>8.8553896343237966E-3</v>
      </c>
      <c r="AV1730" s="5">
        <f t="shared" si="2055"/>
        <v>2.8389337357096851E-3</v>
      </c>
      <c r="AW1730" s="5">
        <f t="shared" si="2056"/>
        <v>7.3992123059481393E-5</v>
      </c>
      <c r="AX1730" s="5">
        <f t="shared" si="2057"/>
        <v>9.8808071470802577E-5</v>
      </c>
      <c r="AY1730" s="5">
        <f t="shared" si="2058"/>
        <v>2.8189022519365986E-4</v>
      </c>
      <c r="AZ1730" s="5">
        <f t="shared" si="2059"/>
        <v>4.0210327899787527E-4</v>
      </c>
      <c r="BA1730" s="5">
        <f t="shared" si="2060"/>
        <v>3.8238773472844712E-4</v>
      </c>
      <c r="BB1730" s="5">
        <f t="shared" si="2061"/>
        <v>2.7272914815908383E-4</v>
      </c>
      <c r="BC1730" s="5">
        <f t="shared" si="2062"/>
        <v>1.5561417169073446E-4</v>
      </c>
      <c r="BD1730" s="5">
        <f t="shared" si="2063"/>
        <v>1.1980434022944363E-2</v>
      </c>
      <c r="BE1730" s="5">
        <f t="shared" si="2064"/>
        <v>1.5363144805893339E-2</v>
      </c>
      <c r="BF1730" s="5">
        <f t="shared" si="2065"/>
        <v>9.8504869637786596E-3</v>
      </c>
      <c r="BG1730" s="5">
        <f t="shared" si="2066"/>
        <v>4.210600310007342E-3</v>
      </c>
      <c r="BH1730" s="5">
        <f t="shared" si="2067"/>
        <v>1.3498689229141173E-3</v>
      </c>
      <c r="BI1730" s="5">
        <f t="shared" si="2068"/>
        <v>3.4620167670032601E-4</v>
      </c>
      <c r="BJ1730" s="8">
        <f t="shared" si="2069"/>
        <v>0.14532225748043151</v>
      </c>
      <c r="BK1730" s="8">
        <f t="shared" si="2070"/>
        <v>0.15580522115918966</v>
      </c>
      <c r="BL1730" s="8">
        <f t="shared" si="2071"/>
        <v>0.61017413077435123</v>
      </c>
      <c r="BM1730" s="8">
        <f t="shared" si="2072"/>
        <v>0.7540612894580413</v>
      </c>
      <c r="BN1730" s="8">
        <f t="shared" si="2073"/>
        <v>0.21894672891340877</v>
      </c>
    </row>
    <row r="1731" spans="1:66" x14ac:dyDescent="0.25">
      <c r="A1731" t="s">
        <v>178</v>
      </c>
      <c r="B1731" t="s">
        <v>270</v>
      </c>
      <c r="C1731" t="s">
        <v>186</v>
      </c>
      <c r="D1731" s="7" t="s">
        <v>575</v>
      </c>
      <c r="E1731">
        <f>VLOOKUP(A1731,home!$A$2:$E$405,3,FALSE)</f>
        <v>1.5686274509803899</v>
      </c>
      <c r="F1731">
        <f>VLOOKUP(B1731,home!$B$2:$E$405,3,FALSE)</f>
        <v>0.68</v>
      </c>
      <c r="G1731">
        <f>VLOOKUP(C1731,away!$B$2:$E$405,4,FALSE)</f>
        <v>0.9</v>
      </c>
      <c r="H1731">
        <f>VLOOKUP(A1731,away!$A$2:$E$405,3,FALSE)</f>
        <v>1.29084967320261</v>
      </c>
      <c r="I1731">
        <f>VLOOKUP(C1731,away!$B$2:$E$405,3,FALSE)</f>
        <v>1.05</v>
      </c>
      <c r="J1731">
        <f>VLOOKUP(B1731,home!$B$2:$E$405,4,FALSE)</f>
        <v>0.96</v>
      </c>
      <c r="K1731" s="3">
        <f t="shared" si="2018"/>
        <v>0.95999999999999885</v>
      </c>
      <c r="L1731" s="3">
        <f t="shared" si="2019"/>
        <v>1.3011764705882309</v>
      </c>
      <c r="M1731" s="5">
        <f t="shared" si="2020"/>
        <v>0.10422779166514062</v>
      </c>
      <c r="N1731" s="5">
        <f t="shared" si="2021"/>
        <v>0.10005867999853488</v>
      </c>
      <c r="O1731" s="5">
        <f t="shared" si="2022"/>
        <v>0.13561875009605312</v>
      </c>
      <c r="P1731" s="5">
        <f t="shared" si="2023"/>
        <v>0.13019400009221083</v>
      </c>
      <c r="Q1731" s="5">
        <f t="shared" si="2024"/>
        <v>4.8028166399296676E-2</v>
      </c>
      <c r="R1731" s="5">
        <f t="shared" si="2025"/>
        <v>8.8231963297784849E-2</v>
      </c>
      <c r="S1731" s="5">
        <f t="shared" si="2026"/>
        <v>4.0657288687619156E-2</v>
      </c>
      <c r="T1731" s="5">
        <f t="shared" si="2027"/>
        <v>6.2493120044261115E-2</v>
      </c>
      <c r="U1731" s="5">
        <f t="shared" si="2028"/>
        <v>8.4702684765873351E-2</v>
      </c>
      <c r="V1731" s="5">
        <f t="shared" si="2029"/>
        <v>5.6429127891459274E-3</v>
      </c>
      <c r="W1731" s="5">
        <f t="shared" si="2030"/>
        <v>1.5369013247774923E-2</v>
      </c>
      <c r="X1731" s="5">
        <f t="shared" si="2031"/>
        <v>1.9997798414163537E-2</v>
      </c>
      <c r="Y1731" s="5">
        <f t="shared" si="2032"/>
        <v>1.3010332380038117E-2</v>
      </c>
      <c r="Z1731" s="5">
        <f t="shared" si="2033"/>
        <v>3.8268451532294016E-2</v>
      </c>
      <c r="AA1731" s="5">
        <f t="shared" si="2034"/>
        <v>3.6737713471002215E-2</v>
      </c>
      <c r="AB1731" s="5">
        <f t="shared" si="2035"/>
        <v>1.7634102466081037E-2</v>
      </c>
      <c r="AC1731" s="5">
        <f t="shared" si="2036"/>
        <v>4.4054552080908437E-4</v>
      </c>
      <c r="AD1731" s="5">
        <f t="shared" si="2037"/>
        <v>3.6885631794659765E-3</v>
      </c>
      <c r="AE1731" s="5">
        <f t="shared" si="2038"/>
        <v>4.7994716193992433E-3</v>
      </c>
      <c r="AF1731" s="5">
        <f t="shared" si="2039"/>
        <v>3.1224797712091439E-3</v>
      </c>
      <c r="AG1731" s="5">
        <f t="shared" si="2040"/>
        <v>1.3542990693950208E-3</v>
      </c>
      <c r="AH1731" s="5">
        <f t="shared" si="2041"/>
        <v>1.2448502174916769E-2</v>
      </c>
      <c r="AI1731" s="5">
        <f t="shared" si="2042"/>
        <v>1.1950562087920084E-2</v>
      </c>
      <c r="AJ1731" s="5">
        <f t="shared" si="2043"/>
        <v>5.7362698022016319E-3</v>
      </c>
      <c r="AK1731" s="5">
        <f t="shared" si="2044"/>
        <v>1.8356063367045206E-3</v>
      </c>
      <c r="AL1731" s="5">
        <f t="shared" si="2045"/>
        <v>2.2011934690553014E-5</v>
      </c>
      <c r="AM1731" s="5">
        <f t="shared" si="2046"/>
        <v>7.0820413045746681E-4</v>
      </c>
      <c r="AN1731" s="5">
        <f t="shared" si="2047"/>
        <v>9.2149855092465375E-4</v>
      </c>
      <c r="AO1731" s="5">
        <f t="shared" si="2048"/>
        <v>5.9951611607215506E-4</v>
      </c>
      <c r="AP1731" s="5">
        <f t="shared" si="2049"/>
        <v>2.6002542132384375E-4</v>
      </c>
      <c r="AQ1731" s="5">
        <f t="shared" si="2050"/>
        <v>8.4584739995344124E-5</v>
      </c>
      <c r="AR1731" s="5">
        <f t="shared" si="2051"/>
        <v>3.2395396248136245E-3</v>
      </c>
      <c r="AS1731" s="5">
        <f t="shared" si="2052"/>
        <v>3.1099580398210756E-3</v>
      </c>
      <c r="AT1731" s="5">
        <f t="shared" si="2053"/>
        <v>1.4927798591141143E-3</v>
      </c>
      <c r="AU1731" s="5">
        <f t="shared" si="2054"/>
        <v>4.7768955491651611E-4</v>
      </c>
      <c r="AV1731" s="5">
        <f t="shared" si="2055"/>
        <v>1.1464549317996372E-4</v>
      </c>
      <c r="AW1731" s="5">
        <f t="shared" si="2056"/>
        <v>7.6377097310592957E-7</v>
      </c>
      <c r="AX1731" s="5">
        <f t="shared" si="2057"/>
        <v>1.133126608731945E-4</v>
      </c>
      <c r="AY1731" s="5">
        <f t="shared" si="2058"/>
        <v>1.4743976814794436E-4</v>
      </c>
      <c r="AZ1731" s="5">
        <f t="shared" si="2059"/>
        <v>9.5922578571544658E-5</v>
      </c>
      <c r="BA1731" s="5">
        <f t="shared" si="2060"/>
        <v>4.160406741181493E-5</v>
      </c>
      <c r="BB1731" s="5">
        <f t="shared" si="2061"/>
        <v>1.3533558399255036E-5</v>
      </c>
      <c r="BC1731" s="5">
        <f t="shared" si="2062"/>
        <v>3.5219095504884761E-6</v>
      </c>
      <c r="BD1731" s="5">
        <f t="shared" si="2063"/>
        <v>7.0253545589095217E-4</v>
      </c>
      <c r="BE1731" s="5">
        <f t="shared" si="2064"/>
        <v>6.7443403765531324E-4</v>
      </c>
      <c r="BF1731" s="5">
        <f t="shared" si="2065"/>
        <v>3.2372833807454992E-4</v>
      </c>
      <c r="BG1731" s="5">
        <f t="shared" si="2066"/>
        <v>1.0359306818385588E-4</v>
      </c>
      <c r="BH1731" s="5">
        <f t="shared" si="2067"/>
        <v>2.4862336364125379E-5</v>
      </c>
      <c r="BI1731" s="5">
        <f t="shared" si="2068"/>
        <v>4.7735685819120679E-6</v>
      </c>
      <c r="BJ1731" s="8">
        <f t="shared" si="2069"/>
        <v>0.2749110876252665</v>
      </c>
      <c r="BK1731" s="8">
        <f t="shared" si="2070"/>
        <v>0.28133199045776408</v>
      </c>
      <c r="BL1731" s="8">
        <f t="shared" si="2071"/>
        <v>0.4051646938751336</v>
      </c>
      <c r="BM1731" s="8">
        <f t="shared" si="2072"/>
        <v>0.39317019594426239</v>
      </c>
      <c r="BN1731" s="8">
        <f t="shared" si="2073"/>
        <v>0.60635935154902088</v>
      </c>
    </row>
    <row r="1732" spans="1:66" x14ac:dyDescent="0.25">
      <c r="A1732" t="s">
        <v>178</v>
      </c>
      <c r="B1732" t="s">
        <v>273</v>
      </c>
      <c r="C1732" t="s">
        <v>458</v>
      </c>
      <c r="D1732" s="7" t="s">
        <v>575</v>
      </c>
      <c r="E1732">
        <f>VLOOKUP(A1732,home!$A$2:$E$405,3,FALSE)</f>
        <v>1.5686274509803899</v>
      </c>
      <c r="F1732">
        <f>VLOOKUP(B1732,home!$B$2:$E$405,3,FALSE)</f>
        <v>2.33</v>
      </c>
      <c r="G1732">
        <f>VLOOKUP(C1732,away!$B$2:$E$405,4,FALSE)</f>
        <v>1.01</v>
      </c>
      <c r="H1732">
        <f>VLOOKUP(A1732,away!$A$2:$E$405,3,FALSE)</f>
        <v>1.29084967320261</v>
      </c>
      <c r="I1732">
        <f>VLOOKUP(C1732,away!$B$2:$E$405,3,FALSE)</f>
        <v>0.45</v>
      </c>
      <c r="J1732">
        <f>VLOOKUP(B1732,home!$B$2:$E$405,4,FALSE)</f>
        <v>0.36</v>
      </c>
      <c r="K1732" s="3">
        <f t="shared" si="2018"/>
        <v>3.691450980392152</v>
      </c>
      <c r="L1732" s="3">
        <f t="shared" si="2019"/>
        <v>0.20911764705882283</v>
      </c>
      <c r="M1732" s="5">
        <f t="shared" si="2020"/>
        <v>2.0230404611157177E-2</v>
      </c>
      <c r="N1732" s="5">
        <f t="shared" si="2021"/>
        <v>7.4679546935586066E-2</v>
      </c>
      <c r="O1732" s="5">
        <f t="shared" si="2022"/>
        <v>4.2305346113331492E-3</v>
      </c>
      <c r="P1732" s="5">
        <f t="shared" si="2023"/>
        <v>1.5616811138588682E-2</v>
      </c>
      <c r="Q1732" s="5">
        <f t="shared" si="2024"/>
        <v>0.1378379433753055</v>
      </c>
      <c r="R1732" s="5">
        <f t="shared" si="2025"/>
        <v>4.4233972186144988E-4</v>
      </c>
      <c r="S1732" s="5">
        <f t="shared" si="2026"/>
        <v>3.0138397479683109E-3</v>
      </c>
      <c r="T1732" s="5">
        <f t="shared" si="2027"/>
        <v>2.8824346394071141E-2</v>
      </c>
      <c r="U1732" s="5">
        <f t="shared" si="2028"/>
        <v>1.6328753999318407E-3</v>
      </c>
      <c r="V1732" s="5">
        <f t="shared" si="2029"/>
        <v>2.5850290991123861E-4</v>
      </c>
      <c r="W1732" s="5">
        <f t="shared" si="2030"/>
        <v>0.16960733706933648</v>
      </c>
      <c r="X1732" s="5">
        <f t="shared" si="2031"/>
        <v>3.5467887251852306E-2</v>
      </c>
      <c r="Y1732" s="5">
        <f t="shared" si="2032"/>
        <v>3.7084805641274862E-3</v>
      </c>
      <c r="Z1732" s="5">
        <f t="shared" si="2033"/>
        <v>3.0833680612106843E-5</v>
      </c>
      <c r="AA1732" s="5">
        <f t="shared" si="2034"/>
        <v>1.1382102052466029E-4</v>
      </c>
      <c r="AB1732" s="5">
        <f t="shared" si="2035"/>
        <v>2.1008235890249629E-4</v>
      </c>
      <c r="AC1732" s="5">
        <f t="shared" si="2036"/>
        <v>1.2471917889351663E-5</v>
      </c>
      <c r="AD1732" s="5">
        <f t="shared" si="2037"/>
        <v>0.15652429267657608</v>
      </c>
      <c r="AE1732" s="5">
        <f t="shared" si="2038"/>
        <v>3.2731991792072125E-2</v>
      </c>
      <c r="AF1732" s="5">
        <f t="shared" si="2039"/>
        <v>3.4224185535534123E-3</v>
      </c>
      <c r="AG1732" s="5">
        <f t="shared" si="2040"/>
        <v>2.385627050565165E-4</v>
      </c>
      <c r="AH1732" s="5">
        <f t="shared" si="2041"/>
        <v>1.6119666849417565E-6</v>
      </c>
      <c r="AI1732" s="5">
        <f t="shared" si="2042"/>
        <v>5.9504959994877339E-6</v>
      </c>
      <c r="AJ1732" s="5">
        <f t="shared" si="2043"/>
        <v>1.0982982145564288E-5</v>
      </c>
      <c r="AK1732" s="5">
        <f t="shared" si="2044"/>
        <v>1.3514380069624264E-5</v>
      </c>
      <c r="AL1732" s="5">
        <f t="shared" si="2045"/>
        <v>3.8510665497332262E-7</v>
      </c>
      <c r="AM1732" s="5">
        <f t="shared" si="2046"/>
        <v>0.11556035073122697</v>
      </c>
      <c r="AN1732" s="5">
        <f t="shared" si="2047"/>
        <v>2.4165708638206503E-2</v>
      </c>
      <c r="AO1732" s="5">
        <f t="shared" si="2048"/>
        <v>2.5267380649654069E-3</v>
      </c>
      <c r="AP1732" s="5">
        <f t="shared" si="2049"/>
        <v>1.7612850629317633E-4</v>
      </c>
      <c r="AQ1732" s="5">
        <f t="shared" si="2050"/>
        <v>9.2078947040035235E-6</v>
      </c>
      <c r="AR1732" s="5">
        <f t="shared" si="2051"/>
        <v>6.7418136058446192E-8</v>
      </c>
      <c r="AS1732" s="5">
        <f t="shared" si="2052"/>
        <v>2.4887074444916265E-7</v>
      </c>
      <c r="AT1732" s="5">
        <f t="shared" si="2053"/>
        <v>4.5934707679389325E-7</v>
      </c>
      <c r="AU1732" s="5">
        <f t="shared" si="2054"/>
        <v>5.6521907232369538E-7</v>
      </c>
      <c r="AV1732" s="5">
        <f t="shared" si="2055"/>
        <v>5.2161962466641211E-7</v>
      </c>
      <c r="AW1732" s="5">
        <f t="shared" si="2056"/>
        <v>8.2578371165800028E-9</v>
      </c>
      <c r="AX1732" s="5">
        <f t="shared" si="2057"/>
        <v>7.1097561666874837E-2</v>
      </c>
      <c r="AY1732" s="5">
        <f t="shared" si="2058"/>
        <v>1.4867754807396424E-2</v>
      </c>
      <c r="AZ1732" s="5">
        <f t="shared" si="2059"/>
        <v>1.554554951185121E-3</v>
      </c>
      <c r="BA1732" s="5">
        <f t="shared" si="2060"/>
        <v>1.0836162453849191E-4</v>
      </c>
      <c r="BB1732" s="5">
        <f t="shared" si="2061"/>
        <v>5.6650819887402548E-6</v>
      </c>
      <c r="BC1732" s="5">
        <f t="shared" si="2062"/>
        <v>2.3693372317613581E-7</v>
      </c>
      <c r="BD1732" s="5">
        <f t="shared" si="2063"/>
        <v>2.3497203302723092E-9</v>
      </c>
      <c r="BE1732" s="5">
        <f t="shared" si="2064"/>
        <v>8.6738774168310851E-9</v>
      </c>
      <c r="BF1732" s="5">
        <f t="shared" si="2065"/>
        <v>1.6009596647081231E-8</v>
      </c>
      <c r="BG1732" s="5">
        <f t="shared" si="2066"/>
        <v>1.9699547079516974E-8</v>
      </c>
      <c r="BH1732" s="5">
        <f t="shared" si="2067"/>
        <v>1.8179978094991073E-8</v>
      </c>
      <c r="BI1732" s="5">
        <f t="shared" si="2068"/>
        <v>1.3422099592452527E-8</v>
      </c>
      <c r="BJ1732" s="8">
        <f t="shared" si="2069"/>
        <v>0.87311507621864015</v>
      </c>
      <c r="BK1732" s="8">
        <f t="shared" si="2070"/>
        <v>5.4000170239566159E-2</v>
      </c>
      <c r="BL1732" s="8">
        <f t="shared" si="2071"/>
        <v>6.6636537469266675E-3</v>
      </c>
      <c r="BM1732" s="8">
        <f t="shared" si="2072"/>
        <v>0.66590440694235387</v>
      </c>
      <c r="BN1732" s="8">
        <f t="shared" si="2073"/>
        <v>0.25303758039383206</v>
      </c>
    </row>
    <row r="1733" spans="1:66" x14ac:dyDescent="0.25">
      <c r="A1733" t="s">
        <v>178</v>
      </c>
      <c r="B1733" t="s">
        <v>271</v>
      </c>
      <c r="C1733" t="s">
        <v>179</v>
      </c>
      <c r="D1733" s="7" t="s">
        <v>575</v>
      </c>
      <c r="E1733">
        <f>VLOOKUP(A1733,home!$A$2:$E$405,3,FALSE)</f>
        <v>1.5686274509803899</v>
      </c>
      <c r="F1733">
        <f>VLOOKUP(B1733,home!$B$2:$E$405,3,FALSE)</f>
        <v>1.05</v>
      </c>
      <c r="G1733">
        <f>VLOOKUP(C1733,away!$B$2:$E$405,4,FALSE)</f>
        <v>0.83</v>
      </c>
      <c r="H1733">
        <f>VLOOKUP(A1733,away!$A$2:$E$405,3,FALSE)</f>
        <v>1.29084967320261</v>
      </c>
      <c r="I1733">
        <f>VLOOKUP(C1733,away!$B$2:$E$405,3,FALSE)</f>
        <v>0.83</v>
      </c>
      <c r="J1733">
        <f>VLOOKUP(B1733,home!$B$2:$E$405,4,FALSE)</f>
        <v>0.59</v>
      </c>
      <c r="K1733" s="3">
        <f t="shared" si="2018"/>
        <v>1.3670588235294099</v>
      </c>
      <c r="L1733" s="3">
        <f t="shared" si="2019"/>
        <v>0.63212908496731812</v>
      </c>
      <c r="M1733" s="5">
        <f t="shared" si="2020"/>
        <v>0.13544523250861429</v>
      </c>
      <c r="N1733" s="5">
        <f t="shared" si="2021"/>
        <v>0.18516160020589362</v>
      </c>
      <c r="O1733" s="5">
        <f t="shared" si="2022"/>
        <v>8.5618870888855989E-2</v>
      </c>
      <c r="P1733" s="5">
        <f t="shared" si="2023"/>
        <v>0.1170460329092359</v>
      </c>
      <c r="Q1733" s="5">
        <f t="shared" si="2024"/>
        <v>0.12656339967014596</v>
      </c>
      <c r="R1733" s="5">
        <f t="shared" si="2025"/>
        <v>2.7061089255453745E-2</v>
      </c>
      <c r="S1733" s="5">
        <f t="shared" si="2026"/>
        <v>2.5286555986602625E-2</v>
      </c>
      <c r="T1733" s="5">
        <f t="shared" si="2027"/>
        <v>8.0004406023842331E-2</v>
      </c>
      <c r="U1733" s="5">
        <f t="shared" si="2028"/>
        <v>3.699410084098495E-2</v>
      </c>
      <c r="V1733" s="5">
        <f t="shared" si="2029"/>
        <v>2.4279522918205592E-3</v>
      </c>
      <c r="W1733" s="5">
        <f t="shared" si="2030"/>
        <v>5.7673204084984081E-2</v>
      </c>
      <c r="X1733" s="5">
        <f t="shared" si="2031"/>
        <v>3.6456909725374374E-2</v>
      </c>
      <c r="Y1733" s="5">
        <f t="shared" si="2032"/>
        <v>1.1522736492718514E-2</v>
      </c>
      <c r="Z1733" s="5">
        <f t="shared" si="2033"/>
        <v>5.7020338630896323E-3</v>
      </c>
      <c r="AA1733" s="5">
        <f t="shared" si="2034"/>
        <v>7.7950157046001696E-3</v>
      </c>
      <c r="AB1733" s="5">
        <f t="shared" si="2035"/>
        <v>5.3281224992619922E-3</v>
      </c>
      <c r="AC1733" s="5">
        <f t="shared" si="2036"/>
        <v>1.3113334564600216E-4</v>
      </c>
      <c r="AD1733" s="5">
        <f t="shared" si="2037"/>
        <v>1.9710665631397471E-2</v>
      </c>
      <c r="AE1733" s="5">
        <f t="shared" si="2038"/>
        <v>1.2459685029672048E-2</v>
      </c>
      <c r="AF1733" s="5">
        <f t="shared" si="2039"/>
        <v>3.9380646483937916E-3</v>
      </c>
      <c r="AG1733" s="5">
        <f t="shared" si="2040"/>
        <v>8.2978840091043704E-4</v>
      </c>
      <c r="AH1733" s="5">
        <f t="shared" si="2041"/>
        <v>9.0110536208187785E-4</v>
      </c>
      <c r="AI1733" s="5">
        <f t="shared" si="2042"/>
        <v>1.2318640361636949E-3</v>
      </c>
      <c r="AJ1733" s="5">
        <f t="shared" si="2043"/>
        <v>8.4201530001306571E-4</v>
      </c>
      <c r="AK1733" s="5">
        <f t="shared" si="2044"/>
        <v>3.8369481514320827E-4</v>
      </c>
      <c r="AL1733" s="5">
        <f t="shared" si="2045"/>
        <v>4.532795316809398E-6</v>
      </c>
      <c r="AM1733" s="5">
        <f t="shared" si="2046"/>
        <v>5.389127873807957E-3</v>
      </c>
      <c r="AN1733" s="5">
        <f t="shared" si="2047"/>
        <v>3.4066244716420922E-3</v>
      </c>
      <c r="AO1733" s="5">
        <f t="shared" si="2048"/>
        <v>1.0767132050431946E-3</v>
      </c>
      <c r="AP1733" s="5">
        <f t="shared" si="2049"/>
        <v>2.2687391102539431E-4</v>
      </c>
      <c r="AQ1733" s="5">
        <f t="shared" si="2050"/>
        <v>3.5853399444859815E-5</v>
      </c>
      <c r="AR1733" s="5">
        <f t="shared" si="2051"/>
        <v>1.1392298159839229E-4</v>
      </c>
      <c r="AS1733" s="5">
        <f t="shared" si="2052"/>
        <v>1.5573941719686078E-4</v>
      </c>
      <c r="AT1733" s="5">
        <f t="shared" si="2053"/>
        <v>1.0645247222514823E-4</v>
      </c>
      <c r="AU1733" s="5">
        <f t="shared" si="2054"/>
        <v>4.8508930480636114E-5</v>
      </c>
      <c r="AV1733" s="5">
        <f t="shared" si="2055"/>
        <v>1.6578640358382083E-5</v>
      </c>
      <c r="AW1733" s="5">
        <f t="shared" si="2056"/>
        <v>1.088069366151699E-7</v>
      </c>
      <c r="AX1733" s="5">
        <f t="shared" si="2057"/>
        <v>1.227875801836242E-3</v>
      </c>
      <c r="AY1733" s="5">
        <f t="shared" si="2058"/>
        <v>7.7617600706825554E-4</v>
      </c>
      <c r="AZ1733" s="5">
        <f t="shared" si="2059"/>
        <v>2.4532171456082154E-4</v>
      </c>
      <c r="BA1733" s="5">
        <f t="shared" si="2060"/>
        <v>5.1691663649315234E-5</v>
      </c>
      <c r="BB1733" s="5">
        <f t="shared" si="2061"/>
        <v>8.1689510107700038E-6</v>
      </c>
      <c r="BC1733" s="5">
        <f t="shared" si="2062"/>
        <v>1.0327663055161784E-6</v>
      </c>
      <c r="BD1733" s="5">
        <f t="shared" si="2063"/>
        <v>1.2002338352423387E-5</v>
      </c>
      <c r="BE1733" s="5">
        <f t="shared" si="2064"/>
        <v>1.640790254766583E-5</v>
      </c>
      <c r="BF1733" s="5">
        <f t="shared" si="2065"/>
        <v>1.1215283976698631E-5</v>
      </c>
      <c r="BG1733" s="5">
        <f t="shared" si="2066"/>
        <v>5.1106509729112902E-6</v>
      </c>
      <c r="BH1733" s="5">
        <f t="shared" si="2067"/>
        <v>1.7466401266243855E-6</v>
      </c>
      <c r="BI1733" s="5">
        <f t="shared" si="2068"/>
        <v>4.7755195932647805E-7</v>
      </c>
      <c r="BJ1733" s="8">
        <f t="shared" si="2069"/>
        <v>0.54676591967872701</v>
      </c>
      <c r="BK1733" s="8">
        <f t="shared" si="2070"/>
        <v>0.28111761584430445</v>
      </c>
      <c r="BL1733" s="8">
        <f t="shared" si="2071"/>
        <v>0.16664404151235379</v>
      </c>
      <c r="BM1733" s="8">
        <f t="shared" si="2072"/>
        <v>0.32255731826014372</v>
      </c>
      <c r="BN1733" s="8">
        <f t="shared" si="2073"/>
        <v>0.67689622543819949</v>
      </c>
    </row>
    <row r="1734" spans="1:66" x14ac:dyDescent="0.25">
      <c r="A1734" t="s">
        <v>28</v>
      </c>
      <c r="B1734" t="s">
        <v>455</v>
      </c>
      <c r="C1734" t="s">
        <v>293</v>
      </c>
      <c r="D1734" s="7" t="s">
        <v>575</v>
      </c>
      <c r="E1734">
        <f>VLOOKUP(A1734,home!$A$2:$E$405,3,FALSE)</f>
        <v>1.4313725490196101</v>
      </c>
      <c r="F1734">
        <f>VLOOKUP(B1734,home!$B$2:$E$405,3,FALSE)</f>
        <v>0.66</v>
      </c>
      <c r="G1734">
        <f>VLOOKUP(C1734,away!$B$2:$E$405,4,FALSE)</f>
        <v>0.95</v>
      </c>
      <c r="H1734">
        <f>VLOOKUP(A1734,away!$A$2:$E$405,3,FALSE)</f>
        <v>1.20588235294118</v>
      </c>
      <c r="I1734">
        <f>VLOOKUP(C1734,away!$B$2:$E$405,3,FALSE)</f>
        <v>0.66</v>
      </c>
      <c r="J1734">
        <f>VLOOKUP(B1734,home!$B$2:$E$405,4,FALSE)</f>
        <v>1.02</v>
      </c>
      <c r="K1734" s="3">
        <f t="shared" si="2018"/>
        <v>0.89747058823529557</v>
      </c>
      <c r="L1734" s="3">
        <f t="shared" si="2019"/>
        <v>0.81180000000000241</v>
      </c>
      <c r="M1734" s="5">
        <f t="shared" si="2020"/>
        <v>0.18099776637984547</v>
      </c>
      <c r="N1734" s="5">
        <f t="shared" si="2021"/>
        <v>0.16244017186219453</v>
      </c>
      <c r="O1734" s="5">
        <f t="shared" si="2022"/>
        <v>0.14693398674715899</v>
      </c>
      <c r="P1734" s="5">
        <f t="shared" si="2023"/>
        <v>0.13186893151772991</v>
      </c>
      <c r="Q1734" s="5">
        <f t="shared" si="2024"/>
        <v>7.2892638297103088E-2</v>
      </c>
      <c r="R1734" s="5">
        <f t="shared" si="2025"/>
        <v>5.9640505220672005E-2</v>
      </c>
      <c r="S1734" s="5">
        <f t="shared" si="2026"/>
        <v>2.4018825546076025E-2</v>
      </c>
      <c r="T1734" s="5">
        <f t="shared" si="2027"/>
        <v>5.9174243769588457E-2</v>
      </c>
      <c r="U1734" s="5">
        <f t="shared" si="2028"/>
        <v>5.3525599303046727E-2</v>
      </c>
      <c r="V1734" s="5">
        <f t="shared" si="2029"/>
        <v>1.9443682921385195E-3</v>
      </c>
      <c r="W1734" s="5">
        <f t="shared" si="2030"/>
        <v>2.1806332990174586E-2</v>
      </c>
      <c r="X1734" s="5">
        <f t="shared" si="2031"/>
        <v>1.770238112142378E-2</v>
      </c>
      <c r="Y1734" s="5">
        <f t="shared" si="2032"/>
        <v>7.1853964971859332E-3</v>
      </c>
      <c r="Z1734" s="5">
        <f t="shared" si="2033"/>
        <v>1.6138720712713894E-2</v>
      </c>
      <c r="AA1734" s="5">
        <f t="shared" si="2034"/>
        <v>1.4484027171404488E-2</v>
      </c>
      <c r="AB1734" s="5">
        <f t="shared" si="2035"/>
        <v>6.4994941927681927E-3</v>
      </c>
      <c r="AC1734" s="5">
        <f t="shared" si="2036"/>
        <v>8.8537615093813512E-5</v>
      </c>
      <c r="AD1734" s="5">
        <f t="shared" si="2037"/>
        <v>4.8926356239866785E-3</v>
      </c>
      <c r="AE1734" s="5">
        <f t="shared" si="2038"/>
        <v>3.9718415995523976E-3</v>
      </c>
      <c r="AF1734" s="5">
        <f t="shared" si="2039"/>
        <v>1.6121705052583228E-3</v>
      </c>
      <c r="AG1734" s="5">
        <f t="shared" si="2040"/>
        <v>4.3625333872290351E-4</v>
      </c>
      <c r="AH1734" s="5">
        <f t="shared" si="2041"/>
        <v>3.2753533686452944E-3</v>
      </c>
      <c r="AI1734" s="5">
        <f t="shared" si="2042"/>
        <v>2.9395333144365491E-3</v>
      </c>
      <c r="AJ1734" s="5">
        <f t="shared" si="2043"/>
        <v>1.3190723464223085E-3</v>
      </c>
      <c r="AK1734" s="5">
        <f t="shared" si="2044"/>
        <v>3.9460954488951364E-4</v>
      </c>
      <c r="AL1734" s="5">
        <f t="shared" si="2045"/>
        <v>2.5802220513698696E-6</v>
      </c>
      <c r="AM1734" s="5">
        <f t="shared" si="2046"/>
        <v>8.7819931429605779E-4</v>
      </c>
      <c r="AN1734" s="5">
        <f t="shared" si="2047"/>
        <v>7.1292220334554174E-4</v>
      </c>
      <c r="AO1734" s="5">
        <f t="shared" si="2048"/>
        <v>2.8937512233795625E-4</v>
      </c>
      <c r="AP1734" s="5">
        <f t="shared" si="2049"/>
        <v>7.8304908104651197E-5</v>
      </c>
      <c r="AQ1734" s="5">
        <f t="shared" si="2050"/>
        <v>1.5891981099839009E-5</v>
      </c>
      <c r="AR1734" s="5">
        <f t="shared" si="2051"/>
        <v>5.3178637293325168E-4</v>
      </c>
      <c r="AS1734" s="5">
        <f t="shared" si="2052"/>
        <v>4.7726262893191962E-4</v>
      </c>
      <c r="AT1734" s="5">
        <f t="shared" si="2053"/>
        <v>2.1416458616512667E-4</v>
      </c>
      <c r="AU1734" s="5">
        <f t="shared" si="2054"/>
        <v>6.4068805708261635E-5</v>
      </c>
      <c r="AV1734" s="5">
        <f t="shared" si="2055"/>
        <v>1.4374967186631608E-5</v>
      </c>
      <c r="AW1734" s="5">
        <f t="shared" si="2056"/>
        <v>5.2218435220074586E-8</v>
      </c>
      <c r="AX1734" s="5">
        <f t="shared" si="2057"/>
        <v>1.3135967586485264E-4</v>
      </c>
      <c r="AY1734" s="5">
        <f t="shared" si="2058"/>
        <v>1.0663778486708768E-4</v>
      </c>
      <c r="AZ1734" s="5">
        <f t="shared" si="2059"/>
        <v>4.3284276877551018E-5</v>
      </c>
      <c r="BA1734" s="5">
        <f t="shared" si="2060"/>
        <v>1.1712725323065341E-5</v>
      </c>
      <c r="BB1734" s="5">
        <f t="shared" si="2061"/>
        <v>2.3770976043161176E-6</v>
      </c>
      <c r="BC1734" s="5">
        <f t="shared" si="2062"/>
        <v>3.859455670367661E-7</v>
      </c>
      <c r="BD1734" s="5">
        <f t="shared" si="2063"/>
        <v>7.1950696257869136E-5</v>
      </c>
      <c r="BE1734" s="5">
        <f t="shared" si="2064"/>
        <v>6.4573633694488898E-5</v>
      </c>
      <c r="BF1734" s="5">
        <f t="shared" si="2065"/>
        <v>2.8976468508141715E-5</v>
      </c>
      <c r="BG1734" s="5">
        <f t="shared" si="2066"/>
        <v>8.668509412327822E-6</v>
      </c>
      <c r="BH1734" s="5">
        <f t="shared" si="2067"/>
        <v>1.9449330603512615E-6</v>
      </c>
      <c r="BI1734" s="5">
        <f t="shared" si="2068"/>
        <v>3.4910404355034422E-7</v>
      </c>
      <c r="BJ1734" s="8">
        <f t="shared" si="2069"/>
        <v>0.35438451664047871</v>
      </c>
      <c r="BK1734" s="8">
        <f t="shared" si="2070"/>
        <v>0.33902764735780216</v>
      </c>
      <c r="BL1734" s="8">
        <f t="shared" si="2071"/>
        <v>0.29049030191534608</v>
      </c>
      <c r="BM1734" s="8">
        <f t="shared" si="2072"/>
        <v>0.24516060103520482</v>
      </c>
      <c r="BN1734" s="8">
        <f t="shared" si="2073"/>
        <v>0.75477400002470407</v>
      </c>
    </row>
    <row r="1735" spans="1:66" x14ac:dyDescent="0.25">
      <c r="A1735" t="s">
        <v>28</v>
      </c>
      <c r="B1735" t="s">
        <v>522</v>
      </c>
      <c r="C1735" t="s">
        <v>457</v>
      </c>
      <c r="D1735" s="7" t="s">
        <v>575</v>
      </c>
      <c r="E1735">
        <f>VLOOKUP(A1735,home!$A$2:$E$405,3,FALSE)</f>
        <v>1.4313725490196101</v>
      </c>
      <c r="F1735" t="e">
        <f>VLOOKUP(B1735,home!$B$2:$E$405,3,FALSE)</f>
        <v>#N/A</v>
      </c>
      <c r="G1735">
        <f>VLOOKUP(C1735,away!$B$2:$E$405,4,FALSE)</f>
        <v>0.9</v>
      </c>
      <c r="H1735">
        <f>VLOOKUP(A1735,away!$A$2:$E$405,3,FALSE)</f>
        <v>1.20588235294118</v>
      </c>
      <c r="I1735">
        <f>VLOOKUP(C1735,away!$B$2:$E$405,3,FALSE)</f>
        <v>0.62</v>
      </c>
      <c r="J1735" t="e">
        <f>VLOOKUP(B1735,home!$B$2:$E$405,4,FALSE)</f>
        <v>#N/A</v>
      </c>
      <c r="K1735" s="3" t="e">
        <f t="shared" si="2018"/>
        <v>#N/A</v>
      </c>
      <c r="L1735" s="3" t="e">
        <f t="shared" si="2019"/>
        <v>#N/A</v>
      </c>
      <c r="M1735" s="5" t="e">
        <f t="shared" si="2020"/>
        <v>#N/A</v>
      </c>
      <c r="N1735" s="5" t="e">
        <f t="shared" si="2021"/>
        <v>#N/A</v>
      </c>
      <c r="O1735" s="5" t="e">
        <f t="shared" si="2022"/>
        <v>#N/A</v>
      </c>
      <c r="P1735" s="5" t="e">
        <f t="shared" si="2023"/>
        <v>#N/A</v>
      </c>
      <c r="Q1735" s="5" t="e">
        <f t="shared" si="2024"/>
        <v>#N/A</v>
      </c>
      <c r="R1735" s="5" t="e">
        <f t="shared" si="2025"/>
        <v>#N/A</v>
      </c>
      <c r="S1735" s="5" t="e">
        <f t="shared" si="2026"/>
        <v>#N/A</v>
      </c>
      <c r="T1735" s="5" t="e">
        <f t="shared" si="2027"/>
        <v>#N/A</v>
      </c>
      <c r="U1735" s="5" t="e">
        <f t="shared" si="2028"/>
        <v>#N/A</v>
      </c>
      <c r="V1735" s="5" t="e">
        <f t="shared" si="2029"/>
        <v>#N/A</v>
      </c>
      <c r="W1735" s="5" t="e">
        <f t="shared" si="2030"/>
        <v>#N/A</v>
      </c>
      <c r="X1735" s="5" t="e">
        <f t="shared" si="2031"/>
        <v>#N/A</v>
      </c>
      <c r="Y1735" s="5" t="e">
        <f t="shared" si="2032"/>
        <v>#N/A</v>
      </c>
      <c r="Z1735" s="5" t="e">
        <f t="shared" si="2033"/>
        <v>#N/A</v>
      </c>
      <c r="AA1735" s="5" t="e">
        <f t="shared" si="2034"/>
        <v>#N/A</v>
      </c>
      <c r="AB1735" s="5" t="e">
        <f t="shared" si="2035"/>
        <v>#N/A</v>
      </c>
      <c r="AC1735" s="5" t="e">
        <f t="shared" si="2036"/>
        <v>#N/A</v>
      </c>
      <c r="AD1735" s="5" t="e">
        <f t="shared" si="2037"/>
        <v>#N/A</v>
      </c>
      <c r="AE1735" s="5" t="e">
        <f t="shared" si="2038"/>
        <v>#N/A</v>
      </c>
      <c r="AF1735" s="5" t="e">
        <f t="shared" si="2039"/>
        <v>#N/A</v>
      </c>
      <c r="AG1735" s="5" t="e">
        <f t="shared" si="2040"/>
        <v>#N/A</v>
      </c>
      <c r="AH1735" s="5" t="e">
        <f t="shared" si="2041"/>
        <v>#N/A</v>
      </c>
      <c r="AI1735" s="5" t="e">
        <f t="shared" si="2042"/>
        <v>#N/A</v>
      </c>
      <c r="AJ1735" s="5" t="e">
        <f t="shared" si="2043"/>
        <v>#N/A</v>
      </c>
      <c r="AK1735" s="5" t="e">
        <f t="shared" si="2044"/>
        <v>#N/A</v>
      </c>
      <c r="AL1735" s="5" t="e">
        <f t="shared" si="2045"/>
        <v>#N/A</v>
      </c>
      <c r="AM1735" s="5" t="e">
        <f t="shared" si="2046"/>
        <v>#N/A</v>
      </c>
      <c r="AN1735" s="5" t="e">
        <f t="shared" si="2047"/>
        <v>#N/A</v>
      </c>
      <c r="AO1735" s="5" t="e">
        <f t="shared" si="2048"/>
        <v>#N/A</v>
      </c>
      <c r="AP1735" s="5" t="e">
        <f t="shared" si="2049"/>
        <v>#N/A</v>
      </c>
      <c r="AQ1735" s="5" t="e">
        <f t="shared" si="2050"/>
        <v>#N/A</v>
      </c>
      <c r="AR1735" s="5" t="e">
        <f t="shared" si="2051"/>
        <v>#N/A</v>
      </c>
      <c r="AS1735" s="5" t="e">
        <f t="shared" si="2052"/>
        <v>#N/A</v>
      </c>
      <c r="AT1735" s="5" t="e">
        <f t="shared" si="2053"/>
        <v>#N/A</v>
      </c>
      <c r="AU1735" s="5" t="e">
        <f t="shared" si="2054"/>
        <v>#N/A</v>
      </c>
      <c r="AV1735" s="5" t="e">
        <f t="shared" si="2055"/>
        <v>#N/A</v>
      </c>
      <c r="AW1735" s="5" t="e">
        <f t="shared" si="2056"/>
        <v>#N/A</v>
      </c>
      <c r="AX1735" s="5" t="e">
        <f t="shared" si="2057"/>
        <v>#N/A</v>
      </c>
      <c r="AY1735" s="5" t="e">
        <f t="shared" si="2058"/>
        <v>#N/A</v>
      </c>
      <c r="AZ1735" s="5" t="e">
        <f t="shared" si="2059"/>
        <v>#N/A</v>
      </c>
      <c r="BA1735" s="5" t="e">
        <f t="shared" si="2060"/>
        <v>#N/A</v>
      </c>
      <c r="BB1735" s="5" t="e">
        <f t="shared" si="2061"/>
        <v>#N/A</v>
      </c>
      <c r="BC1735" s="5" t="e">
        <f t="shared" si="2062"/>
        <v>#N/A</v>
      </c>
      <c r="BD1735" s="5" t="e">
        <f t="shared" si="2063"/>
        <v>#N/A</v>
      </c>
      <c r="BE1735" s="5" t="e">
        <f t="shared" si="2064"/>
        <v>#N/A</v>
      </c>
      <c r="BF1735" s="5" t="e">
        <f t="shared" si="2065"/>
        <v>#N/A</v>
      </c>
      <c r="BG1735" s="5" t="e">
        <f t="shared" si="2066"/>
        <v>#N/A</v>
      </c>
      <c r="BH1735" s="5" t="e">
        <f t="shared" si="2067"/>
        <v>#N/A</v>
      </c>
      <c r="BI1735" s="5" t="e">
        <f t="shared" si="2068"/>
        <v>#N/A</v>
      </c>
      <c r="BJ1735" s="8" t="e">
        <f t="shared" si="2069"/>
        <v>#N/A</v>
      </c>
      <c r="BK1735" s="8" t="e">
        <f t="shared" si="2070"/>
        <v>#N/A</v>
      </c>
      <c r="BL1735" s="8" t="e">
        <f t="shared" si="2071"/>
        <v>#N/A</v>
      </c>
      <c r="BM1735" s="8" t="e">
        <f t="shared" si="2072"/>
        <v>#N/A</v>
      </c>
      <c r="BN1735" s="8" t="e">
        <f t="shared" si="2073"/>
        <v>#N/A</v>
      </c>
    </row>
    <row r="1736" spans="1:66" x14ac:dyDescent="0.25">
      <c r="A1736" t="s">
        <v>28</v>
      </c>
      <c r="B1736" t="s">
        <v>189</v>
      </c>
      <c r="C1736" t="s">
        <v>31</v>
      </c>
      <c r="D1736" s="7" t="s">
        <v>575</v>
      </c>
      <c r="E1736">
        <f>VLOOKUP(A1736,home!$A$2:$E$405,3,FALSE)</f>
        <v>1.4313725490196101</v>
      </c>
      <c r="F1736">
        <f>VLOOKUP(B1736,home!$B$2:$E$405,3,FALSE)</f>
        <v>1.4</v>
      </c>
      <c r="G1736">
        <f>VLOOKUP(C1736,away!$B$2:$E$405,4,FALSE)</f>
        <v>0.57999999999999996</v>
      </c>
      <c r="H1736">
        <f>VLOOKUP(A1736,away!$A$2:$E$405,3,FALSE)</f>
        <v>1.20588235294118</v>
      </c>
      <c r="I1736">
        <f>VLOOKUP(C1736,away!$B$2:$E$405,3,FALSE)</f>
        <v>1.73</v>
      </c>
      <c r="J1736">
        <f>VLOOKUP(B1736,home!$B$2:$E$405,4,FALSE)</f>
        <v>0.98</v>
      </c>
      <c r="K1736" s="3">
        <f t="shared" si="2018"/>
        <v>1.1622745098039233</v>
      </c>
      <c r="L1736" s="3">
        <f t="shared" si="2019"/>
        <v>2.0444529411764765</v>
      </c>
      <c r="M1736" s="5">
        <f t="shared" si="2020"/>
        <v>4.0488898604286137E-2</v>
      </c>
      <c r="N1736" s="5">
        <f t="shared" si="2021"/>
        <v>4.7059214777797419E-2</v>
      </c>
      <c r="O1736" s="5">
        <f t="shared" si="2022"/>
        <v>8.2777647836528911E-2</v>
      </c>
      <c r="P1736" s="5">
        <f t="shared" si="2023"/>
        <v>9.6210350061923411E-2</v>
      </c>
      <c r="Q1736" s="5">
        <f t="shared" si="2024"/>
        <v>2.7347862893811022E-2</v>
      </c>
      <c r="R1736" s="5">
        <f t="shared" si="2025"/>
        <v>8.4617502791531074E-2</v>
      </c>
      <c r="S1736" s="5">
        <f t="shared" si="2026"/>
        <v>5.7154132232050715E-2</v>
      </c>
      <c r="T1736" s="5">
        <f t="shared" si="2027"/>
        <v>5.591141872814296E-2</v>
      </c>
      <c r="U1736" s="5">
        <f t="shared" si="2028"/>
        <v>9.834876657785889E-2</v>
      </c>
      <c r="V1736" s="5">
        <f t="shared" si="2029"/>
        <v>1.509005968737032E-2</v>
      </c>
      <c r="W1736" s="5">
        <f t="shared" si="2030"/>
        <v>1.0595241313029706E-2</v>
      </c>
      <c r="X1736" s="5">
        <f t="shared" si="2031"/>
        <v>2.1661472264898091E-2</v>
      </c>
      <c r="Y1736" s="5">
        <f t="shared" si="2032"/>
        <v>2.2142930341091792E-2</v>
      </c>
      <c r="Z1736" s="5">
        <f t="shared" si="2033"/>
        <v>5.7665500819051474E-2</v>
      </c>
      <c r="AA1736" s="5">
        <f t="shared" si="2034"/>
        <v>6.7023141697060792E-2</v>
      </c>
      <c r="AB1736" s="5">
        <f t="shared" si="2035"/>
        <v>3.8949644580735118E-2</v>
      </c>
      <c r="AC1736" s="5">
        <f t="shared" si="2036"/>
        <v>2.2410771455628211E-3</v>
      </c>
      <c r="AD1736" s="5">
        <f t="shared" si="2037"/>
        <v>3.0786447258389685E-3</v>
      </c>
      <c r="AE1736" s="5">
        <f t="shared" si="2038"/>
        <v>6.2941442645789245E-3</v>
      </c>
      <c r="AF1736" s="5">
        <f t="shared" si="2039"/>
        <v>6.4340408769537182E-3</v>
      </c>
      <c r="AG1736" s="5">
        <f t="shared" si="2040"/>
        <v>4.3846979315125684E-3</v>
      </c>
      <c r="AH1736" s="5">
        <f t="shared" si="2041"/>
        <v>2.947360068848108E-2</v>
      </c>
      <c r="AI1736" s="5">
        <f t="shared" si="2042"/>
        <v>3.4256414792360919E-2</v>
      </c>
      <c r="AJ1736" s="5">
        <f t="shared" si="2043"/>
        <v>1.990767885521558E-2</v>
      </c>
      <c r="AK1736" s="5">
        <f t="shared" si="2044"/>
        <v>7.7127292275932079E-3</v>
      </c>
      <c r="AL1736" s="5">
        <f t="shared" si="2045"/>
        <v>2.1301129358707743E-4</v>
      </c>
      <c r="AM1736" s="5">
        <f t="shared" si="2046"/>
        <v>7.1564605791698394E-4</v>
      </c>
      <c r="AN1736" s="5">
        <f t="shared" si="2047"/>
        <v>1.4631046879497287E-3</v>
      </c>
      <c r="AO1736" s="5">
        <f t="shared" si="2048"/>
        <v>1.4956243412639571E-3</v>
      </c>
      <c r="AP1736" s="5">
        <f t="shared" si="2049"/>
        <v>1.0192445277974092E-3</v>
      </c>
      <c r="AQ1736" s="5">
        <f t="shared" si="2050"/>
        <v>5.2094936815836061E-4</v>
      </c>
      <c r="AR1736" s="5">
        <f t="shared" si="2051"/>
        <v>1.2051477922925231E-2</v>
      </c>
      <c r="AS1736" s="5">
        <f t="shared" si="2052"/>
        <v>1.4007125595280724E-2</v>
      </c>
      <c r="AT1736" s="5">
        <f t="shared" si="2053"/>
        <v>8.1400625175084475E-3</v>
      </c>
      <c r="AU1736" s="5">
        <f t="shared" si="2054"/>
        <v>3.1536623907701413E-3</v>
      </c>
      <c r="AV1736" s="5">
        <f t="shared" si="2055"/>
        <v>9.1635535232985831E-4</v>
      </c>
      <c r="AW1736" s="5">
        <f t="shared" si="2056"/>
        <v>1.4060020722834204E-5</v>
      </c>
      <c r="AX1736" s="5">
        <f t="shared" si="2057"/>
        <v>1.3862952852642887E-4</v>
      </c>
      <c r="AY1736" s="5">
        <f t="shared" si="2058"/>
        <v>2.8342154732976567E-4</v>
      </c>
      <c r="AZ1736" s="5">
        <f t="shared" si="2059"/>
        <v>2.8972100801556374E-4</v>
      </c>
      <c r="BA1736" s="5">
        <f t="shared" si="2060"/>
        <v>1.9744032231934429E-4</v>
      </c>
      <c r="BB1736" s="5">
        <f t="shared" si="2061"/>
        <v>1.0091436191815375E-4</v>
      </c>
      <c r="BC1736" s="5">
        <f t="shared" si="2062"/>
        <v>4.1262932806103362E-5</v>
      </c>
      <c r="BD1736" s="5">
        <f t="shared" si="2063"/>
        <v>4.1064465808413053E-3</v>
      </c>
      <c r="BE1736" s="5">
        <f t="shared" si="2064"/>
        <v>4.7728181867833239E-3</v>
      </c>
      <c r="BF1736" s="5">
        <f t="shared" si="2065"/>
        <v>2.7736624592134195E-3</v>
      </c>
      <c r="BG1736" s="5">
        <f t="shared" si="2066"/>
        <v>1.0745857250479408E-3</v>
      </c>
      <c r="BH1736" s="5">
        <f t="shared" si="2067"/>
        <v>3.1224089920559711E-4</v>
      </c>
      <c r="BI1736" s="5">
        <f t="shared" si="2068"/>
        <v>7.2581927612984297E-5</v>
      </c>
      <c r="BJ1736" s="8">
        <f t="shared" si="2069"/>
        <v>0.21117562680165691</v>
      </c>
      <c r="BK1736" s="8">
        <f t="shared" si="2070"/>
        <v>0.21168095057211025</v>
      </c>
      <c r="BL1736" s="8">
        <f t="shared" si="2071"/>
        <v>0.51444814660488436</v>
      </c>
      <c r="BM1736" s="8">
        <f t="shared" si="2072"/>
        <v>0.61619938630521853</v>
      </c>
      <c r="BN1736" s="8">
        <f t="shared" si="2073"/>
        <v>0.37850147696587799</v>
      </c>
    </row>
    <row r="1737" spans="1:66" x14ac:dyDescent="0.25">
      <c r="A1737" t="s">
        <v>192</v>
      </c>
      <c r="B1737" t="s">
        <v>204</v>
      </c>
      <c r="C1737" t="s">
        <v>281</v>
      </c>
      <c r="D1737" s="7" t="s">
        <v>575</v>
      </c>
      <c r="E1737">
        <f>VLOOKUP(A1737,home!$A$2:$E$405,3,FALSE)</f>
        <v>1.40350877192982</v>
      </c>
      <c r="F1737">
        <f>VLOOKUP(B1737,home!$B$2:$E$405,3,FALSE)</f>
        <v>1.2</v>
      </c>
      <c r="G1737">
        <f>VLOOKUP(C1737,away!$B$2:$E$405,4,FALSE)</f>
        <v>0.71</v>
      </c>
      <c r="H1737">
        <f>VLOOKUP(A1737,away!$A$2:$E$405,3,FALSE)</f>
        <v>1.06578947368421</v>
      </c>
      <c r="I1737">
        <f>VLOOKUP(C1737,away!$B$2:$E$405,3,FALSE)</f>
        <v>1.5</v>
      </c>
      <c r="J1737">
        <f>VLOOKUP(B1737,home!$B$2:$E$405,4,FALSE)</f>
        <v>0.79</v>
      </c>
      <c r="K1737" s="3">
        <f t="shared" si="2018"/>
        <v>1.1957894736842065</v>
      </c>
      <c r="L1737" s="3">
        <f t="shared" si="2019"/>
        <v>1.262960526315789</v>
      </c>
      <c r="M1737" s="5">
        <f t="shared" si="2020"/>
        <v>8.5541811429905745E-2</v>
      </c>
      <c r="N1737" s="5">
        <f t="shared" si="2021"/>
        <v>0.10228999766776065</v>
      </c>
      <c r="O1737" s="5">
        <f t="shared" si="2022"/>
        <v>0.10803593118551974</v>
      </c>
      <c r="P1737" s="5">
        <f t="shared" si="2023"/>
        <v>0.12918822929131582</v>
      </c>
      <c r="Q1737" s="5">
        <f t="shared" si="2024"/>
        <v>6.1158651237145104E-2</v>
      </c>
      <c r="R1737" s="5">
        <f t="shared" si="2025"/>
        <v>6.8222558255540189E-2</v>
      </c>
      <c r="S1737" s="5">
        <f t="shared" si="2026"/>
        <v>4.877614323464876E-2</v>
      </c>
      <c r="T1737" s="5">
        <f t="shared" si="2027"/>
        <v>7.7240962355228565E-2</v>
      </c>
      <c r="U1737" s="5">
        <f t="shared" si="2028"/>
        <v>8.1579817029782536E-2</v>
      </c>
      <c r="V1737" s="5">
        <f t="shared" si="2029"/>
        <v>8.1848259943322829E-3</v>
      </c>
      <c r="W1737" s="5">
        <f t="shared" si="2030"/>
        <v>2.4377623791367237E-2</v>
      </c>
      <c r="X1737" s="5">
        <f t="shared" si="2031"/>
        <v>3.0787976573873464E-2</v>
      </c>
      <c r="Y1737" s="5">
        <f t="shared" si="2032"/>
        <v>1.9441999548968709E-2</v>
      </c>
      <c r="Z1737" s="5">
        <f t="shared" si="2033"/>
        <v>2.8720799360342202E-2</v>
      </c>
      <c r="AA1737" s="5">
        <f t="shared" si="2034"/>
        <v>3.4344029550893301E-2</v>
      </c>
      <c r="AB1737" s="5">
        <f t="shared" si="2035"/>
        <v>2.0534114510428768E-2</v>
      </c>
      <c r="AC1737" s="5">
        <f t="shared" si="2036"/>
        <v>7.7256311825047981E-4</v>
      </c>
      <c r="AD1737" s="5">
        <f t="shared" si="2037"/>
        <v>7.2876264807876494E-3</v>
      </c>
      <c r="AE1737" s="5">
        <f t="shared" si="2038"/>
        <v>9.2039845757684521E-3</v>
      </c>
      <c r="AF1737" s="5">
        <f t="shared" si="2039"/>
        <v>5.8121346020074639E-3</v>
      </c>
      <c r="AG1737" s="5">
        <f t="shared" si="2040"/>
        <v>2.4468321919898519E-3</v>
      </c>
      <c r="AH1737" s="5">
        <f t="shared" si="2041"/>
        <v>9.0683089690869936E-3</v>
      </c>
      <c r="AI1737" s="5">
        <f t="shared" si="2042"/>
        <v>1.0843788409350305E-2</v>
      </c>
      <c r="AJ1737" s="5">
        <f t="shared" si="2043"/>
        <v>6.4834440173799504E-3</v>
      </c>
      <c r="AK1737" s="5">
        <f t="shared" si="2044"/>
        <v>2.5842780364012633E-3</v>
      </c>
      <c r="AL1737" s="5">
        <f t="shared" si="2045"/>
        <v>4.6670071439550712E-5</v>
      </c>
      <c r="AM1737" s="5">
        <f t="shared" si="2046"/>
        <v>1.7428934067736297E-3</v>
      </c>
      <c r="AN1737" s="5">
        <f t="shared" si="2047"/>
        <v>2.201205574331142E-3</v>
      </c>
      <c r="AO1737" s="5">
        <f t="shared" si="2048"/>
        <v>1.3900178753432539E-3</v>
      </c>
      <c r="AP1737" s="5">
        <f t="shared" si="2049"/>
        <v>5.8517923581062354E-4</v>
      </c>
      <c r="AQ1737" s="5">
        <f t="shared" si="2050"/>
        <v>1.8476456891211411E-4</v>
      </c>
      <c r="AR1737" s="5">
        <f t="shared" si="2051"/>
        <v>2.2905832536784603E-3</v>
      </c>
      <c r="AS1737" s="5">
        <f t="shared" si="2052"/>
        <v>2.7390553433460237E-3</v>
      </c>
      <c r="AT1737" s="5">
        <f t="shared" si="2053"/>
        <v>1.6376667737058276E-3</v>
      </c>
      <c r="AU1737" s="5">
        <f t="shared" si="2054"/>
        <v>6.527682297999348E-4</v>
      </c>
      <c r="AV1737" s="5">
        <f t="shared" si="2055"/>
        <v>1.9514334448755868E-4</v>
      </c>
      <c r="AW1737" s="5">
        <f t="shared" si="2056"/>
        <v>1.9578547448808466E-6</v>
      </c>
      <c r="AX1737" s="5">
        <f t="shared" si="2057"/>
        <v>3.4735559826225276E-4</v>
      </c>
      <c r="AY1737" s="5">
        <f t="shared" si="2058"/>
        <v>4.386964092000305E-4</v>
      </c>
      <c r="AZ1737" s="5">
        <f t="shared" si="2059"/>
        <v>2.7702812392805864E-4</v>
      </c>
      <c r="BA1737" s="5">
        <f t="shared" si="2060"/>
        <v>1.1662519506681885E-4</v>
      </c>
      <c r="BB1737" s="5">
        <f t="shared" si="2061"/>
        <v>3.6823254435817782E-5</v>
      </c>
      <c r="BC1737" s="5">
        <f t="shared" si="2062"/>
        <v>9.3012633605841303E-6</v>
      </c>
      <c r="BD1737" s="5">
        <f t="shared" si="2063"/>
        <v>4.8215270527264602E-4</v>
      </c>
      <c r="BE1737" s="5">
        <f t="shared" si="2064"/>
        <v>5.7655312967339382E-4</v>
      </c>
      <c r="BF1737" s="5">
        <f t="shared" si="2065"/>
        <v>3.4471808174156484E-4</v>
      </c>
      <c r="BG1737" s="5">
        <f t="shared" si="2066"/>
        <v>1.3740341784505838E-4</v>
      </c>
      <c r="BH1737" s="5">
        <f t="shared" si="2067"/>
        <v>4.1076390176838346E-5</v>
      </c>
      <c r="BI1737" s="5">
        <f t="shared" si="2068"/>
        <v>9.8237429980817259E-6</v>
      </c>
      <c r="BJ1737" s="8">
        <f t="shared" si="2069"/>
        <v>0.34737767953032139</v>
      </c>
      <c r="BK1737" s="8">
        <f t="shared" si="2070"/>
        <v>0.27294893954909266</v>
      </c>
      <c r="BL1737" s="8">
        <f t="shared" si="2071"/>
        <v>0.35080321437710849</v>
      </c>
      <c r="BM1737" s="8">
        <f t="shared" si="2072"/>
        <v>0.44497671519522236</v>
      </c>
      <c r="BN1737" s="8">
        <f t="shared" si="2073"/>
        <v>0.55443717906718726</v>
      </c>
    </row>
    <row r="1738" spans="1:66" x14ac:dyDescent="0.25">
      <c r="A1738" t="s">
        <v>192</v>
      </c>
      <c r="B1738" t="s">
        <v>200</v>
      </c>
      <c r="C1738" t="s">
        <v>198</v>
      </c>
      <c r="D1738" s="7" t="s">
        <v>575</v>
      </c>
      <c r="E1738">
        <f>VLOOKUP(A1738,home!$A$2:$E$405,3,FALSE)</f>
        <v>1.40350877192982</v>
      </c>
      <c r="F1738">
        <f>VLOOKUP(B1738,home!$B$2:$E$405,3,FALSE)</f>
        <v>0.94</v>
      </c>
      <c r="G1738">
        <f>VLOOKUP(C1738,away!$B$2:$E$405,4,FALSE)</f>
        <v>0.57999999999999996</v>
      </c>
      <c r="H1738">
        <f>VLOOKUP(A1738,away!$A$2:$E$405,3,FALSE)</f>
        <v>1.06578947368421</v>
      </c>
      <c r="I1738">
        <f>VLOOKUP(C1738,away!$B$2:$E$405,3,FALSE)</f>
        <v>0.98</v>
      </c>
      <c r="J1738">
        <f>VLOOKUP(B1738,home!$B$2:$E$405,4,FALSE)</f>
        <v>0.94</v>
      </c>
      <c r="K1738" s="3">
        <f t="shared" si="2018"/>
        <v>0.76519298245613776</v>
      </c>
      <c r="L1738" s="3">
        <f t="shared" si="2019"/>
        <v>0.98180526315789418</v>
      </c>
      <c r="M1738" s="5">
        <f t="shared" si="2020"/>
        <v>0.17429635382892081</v>
      </c>
      <c r="N1738" s="5">
        <f t="shared" si="2021"/>
        <v>0.13337034681758217</v>
      </c>
      <c r="O1738" s="5">
        <f t="shared" si="2022"/>
        <v>0.17112507753846501</v>
      </c>
      <c r="P1738" s="5">
        <f t="shared" si="2023"/>
        <v>0.13094370845469588</v>
      </c>
      <c r="Q1738" s="5">
        <f t="shared" si="2024"/>
        <v>5.1027026726277576E-2</v>
      </c>
      <c r="R1738" s="5">
        <f t="shared" si="2025"/>
        <v>8.4005750892783823E-2</v>
      </c>
      <c r="S1738" s="5">
        <f t="shared" si="2026"/>
        <v>2.459353624904018E-2</v>
      </c>
      <c r="T1738" s="5">
        <f t="shared" si="2027"/>
        <v>5.0098603403157853E-2</v>
      </c>
      <c r="U1738" s="5">
        <f t="shared" si="2028"/>
        <v>6.4280611069116617E-2</v>
      </c>
      <c r="V1738" s="5">
        <f t="shared" si="2029"/>
        <v>2.0529331348078834E-3</v>
      </c>
      <c r="W1738" s="5">
        <f t="shared" si="2030"/>
        <v>1.3015174255516465E-2</v>
      </c>
      <c r="X1738" s="5">
        <f t="shared" si="2031"/>
        <v>1.2778366584983191E-2</v>
      </c>
      <c r="Y1738" s="5">
        <f t="shared" si="2032"/>
        <v>6.2729337838487312E-3</v>
      </c>
      <c r="Z1738" s="5">
        <f t="shared" si="2033"/>
        <v>2.7492429454022051E-2</v>
      </c>
      <c r="AA1738" s="5">
        <f t="shared" si="2034"/>
        <v>2.1037014088888101E-2</v>
      </c>
      <c r="AB1738" s="5">
        <f t="shared" si="2035"/>
        <v>8.0486877763240369E-3</v>
      </c>
      <c r="AC1738" s="5">
        <f t="shared" si="2036"/>
        <v>9.6394256095972715E-5</v>
      </c>
      <c r="AD1738" s="5">
        <f t="shared" si="2037"/>
        <v>2.489780001441246E-3</v>
      </c>
      <c r="AE1738" s="5">
        <f t="shared" si="2038"/>
        <v>2.4444791095202846E-3</v>
      </c>
      <c r="AF1738" s="5">
        <f t="shared" si="2039"/>
        <v>1.2000012277032688E-3</v>
      </c>
      <c r="AG1738" s="5">
        <f t="shared" si="2040"/>
        <v>3.9272250705166804E-4</v>
      </c>
      <c r="AH1738" s="5">
        <f t="shared" si="2041"/>
        <v>6.7480529837389887E-3</v>
      </c>
      <c r="AI1738" s="5">
        <f t="shared" si="2042"/>
        <v>5.1635627883992764E-3</v>
      </c>
      <c r="AJ1738" s="5">
        <f t="shared" si="2043"/>
        <v>1.9755610050773862E-3</v>
      </c>
      <c r="AK1738" s="5">
        <f t="shared" si="2044"/>
        <v>5.0389513916640353E-4</v>
      </c>
      <c r="AL1738" s="5">
        <f t="shared" si="2045"/>
        <v>2.8967264293612458E-6</v>
      </c>
      <c r="AM1738" s="5">
        <f t="shared" si="2046"/>
        <v>3.8103243699249493E-4</v>
      </c>
      <c r="AN1738" s="5">
        <f t="shared" si="2047"/>
        <v>3.7409965207311021E-4</v>
      </c>
      <c r="AO1738" s="5">
        <f t="shared" si="2048"/>
        <v>1.8364650367545828E-4</v>
      </c>
      <c r="AP1738" s="5">
        <f t="shared" si="2049"/>
        <v>6.0101701289703513E-5</v>
      </c>
      <c r="AQ1738" s="5">
        <f t="shared" si="2050"/>
        <v>1.4752041662743624E-5</v>
      </c>
      <c r="AR1738" s="5">
        <f t="shared" si="2051"/>
        <v>1.3250547871006548E-3</v>
      </c>
      <c r="AS1738" s="5">
        <f t="shared" si="2052"/>
        <v>1.0139226244593328E-3</v>
      </c>
      <c r="AT1738" s="5">
        <f t="shared" si="2053"/>
        <v>3.8792323849489558E-4</v>
      </c>
      <c r="AU1738" s="5">
        <f t="shared" si="2054"/>
        <v>9.8945379942650945E-5</v>
      </c>
      <c r="AV1738" s="5">
        <f t="shared" si="2055"/>
        <v>1.8928077594643194E-5</v>
      </c>
      <c r="AW1738" s="5">
        <f t="shared" si="2056"/>
        <v>6.0450697381324203E-8</v>
      </c>
      <c r="AX1738" s="5">
        <f t="shared" si="2057"/>
        <v>4.8593891145802916E-5</v>
      </c>
      <c r="AY1738" s="5">
        <f t="shared" si="2058"/>
        <v>4.7709738084271097E-5</v>
      </c>
      <c r="AZ1738" s="5">
        <f t="shared" si="2059"/>
        <v>2.342083597751099E-5</v>
      </c>
      <c r="BA1738" s="5">
        <f t="shared" si="2060"/>
        <v>7.6649000100926856E-6</v>
      </c>
      <c r="BB1738" s="5">
        <f t="shared" si="2061"/>
        <v>1.8813597928719985E-6</v>
      </c>
      <c r="BC1738" s="5">
        <f t="shared" si="2062"/>
        <v>3.6942578930707492E-7</v>
      </c>
      <c r="BD1738" s="5">
        <f t="shared" si="2063"/>
        <v>2.1682429399133083E-4</v>
      </c>
      <c r="BE1738" s="5">
        <f t="shared" si="2064"/>
        <v>1.6591242818817287E-4</v>
      </c>
      <c r="BF1738" s="5">
        <f t="shared" si="2065"/>
        <v>6.3477512875923889E-5</v>
      </c>
      <c r="BG1738" s="5">
        <f t="shared" si="2066"/>
        <v>1.619084913214203E-5</v>
      </c>
      <c r="BH1738" s="5">
        <f t="shared" si="2067"/>
        <v>3.0972810339802819E-6</v>
      </c>
      <c r="BI1738" s="5">
        <f t="shared" si="2068"/>
        <v>4.7400354237924055E-7</v>
      </c>
      <c r="BJ1738" s="8">
        <f t="shared" si="2069"/>
        <v>0.27423270690357587</v>
      </c>
      <c r="BK1738" s="8">
        <f t="shared" si="2070"/>
        <v>0.33203353238807432</v>
      </c>
      <c r="BL1738" s="8">
        <f t="shared" si="2071"/>
        <v>0.36619896375831573</v>
      </c>
      <c r="BM1738" s="8">
        <f t="shared" si="2072"/>
        <v>0.25514171895787585</v>
      </c>
      <c r="BN1738" s="8">
        <f t="shared" si="2073"/>
        <v>0.74476826425872522</v>
      </c>
    </row>
    <row r="1739" spans="1:66" x14ac:dyDescent="0.25">
      <c r="A1739" t="s">
        <v>192</v>
      </c>
      <c r="B1739" t="s">
        <v>193</v>
      </c>
      <c r="C1739" t="s">
        <v>280</v>
      </c>
      <c r="D1739" s="7" t="s">
        <v>575</v>
      </c>
      <c r="E1739">
        <f>VLOOKUP(A1739,home!$A$2:$E$405,3,FALSE)</f>
        <v>1.40350877192982</v>
      </c>
      <c r="F1739">
        <f>VLOOKUP(B1739,home!$B$2:$E$405,3,FALSE)</f>
        <v>2.06</v>
      </c>
      <c r="G1739">
        <f>VLOOKUP(C1739,away!$B$2:$E$405,4,FALSE)</f>
        <v>1.24</v>
      </c>
      <c r="H1739">
        <f>VLOOKUP(A1739,away!$A$2:$E$405,3,FALSE)</f>
        <v>1.06578947368421</v>
      </c>
      <c r="I1739">
        <f>VLOOKUP(C1739,away!$B$2:$E$405,3,FALSE)</f>
        <v>0.6</v>
      </c>
      <c r="J1739">
        <f>VLOOKUP(B1739,home!$B$2:$E$405,4,FALSE)</f>
        <v>0.3</v>
      </c>
      <c r="K1739" s="3">
        <f t="shared" si="2018"/>
        <v>3.5851228070175325</v>
      </c>
      <c r="L1739" s="3">
        <f t="shared" si="2019"/>
        <v>0.19184210526315779</v>
      </c>
      <c r="M1739" s="5">
        <f t="shared" si="2020"/>
        <v>2.2892065520536659E-2</v>
      </c>
      <c r="N1739" s="5">
        <f t="shared" si="2021"/>
        <v>8.2070866197415659E-2</v>
      </c>
      <c r="O1739" s="5">
        <f t="shared" si="2022"/>
        <v>4.3916620432818982E-3</v>
      </c>
      <c r="P1739" s="5">
        <f t="shared" si="2023"/>
        <v>1.5744647752083153E-2</v>
      </c>
      <c r="Q1739" s="5">
        <f t="shared" si="2024"/>
        <v>0.14711706709801961</v>
      </c>
      <c r="R1739" s="5">
        <f t="shared" si="2025"/>
        <v>4.2125284599375015E-4</v>
      </c>
      <c r="S1739" s="5">
        <f t="shared" si="2026"/>
        <v>2.7072036445858214E-3</v>
      </c>
      <c r="T1739" s="5">
        <f t="shared" si="2027"/>
        <v>2.8223247872225323E-2</v>
      </c>
      <c r="U1739" s="5">
        <f t="shared" si="2028"/>
        <v>1.5102431856932378E-3</v>
      </c>
      <c r="V1739" s="5">
        <f t="shared" si="2029"/>
        <v>2.0688375260134051E-4</v>
      </c>
      <c r="W1739" s="5">
        <f t="shared" si="2030"/>
        <v>0.1758109175182129</v>
      </c>
      <c r="X1739" s="5">
        <f t="shared" si="2031"/>
        <v>3.3727936544941342E-2</v>
      </c>
      <c r="Y1739" s="5">
        <f t="shared" si="2032"/>
        <v>3.2352191764818709E-3</v>
      </c>
      <c r="Z1739" s="5">
        <f t="shared" si="2033"/>
        <v>2.6938010941179263E-5</v>
      </c>
      <c r="AA1739" s="5">
        <f t="shared" si="2034"/>
        <v>9.6576077400909593E-5</v>
      </c>
      <c r="AB1739" s="5">
        <f t="shared" si="2035"/>
        <v>1.7311854885114578E-4</v>
      </c>
      <c r="AC1739" s="5">
        <f t="shared" si="2036"/>
        <v>8.8931244742175588E-6</v>
      </c>
      <c r="AD1739" s="5">
        <f t="shared" si="2037"/>
        <v>0.15757593252930585</v>
      </c>
      <c r="AE1739" s="5">
        <f t="shared" si="2038"/>
        <v>3.0229698635227339E-2</v>
      </c>
      <c r="AF1739" s="5">
        <f t="shared" si="2039"/>
        <v>2.8996645138264095E-3</v>
      </c>
      <c r="AG1739" s="5">
        <f t="shared" si="2040"/>
        <v>1.8542591496310969E-4</v>
      </c>
      <c r="AH1739" s="5">
        <f t="shared" si="2041"/>
        <v>1.2919611826394522E-6</v>
      </c>
      <c r="AI1739" s="5">
        <f t="shared" si="2042"/>
        <v>4.6318395016620438E-6</v>
      </c>
      <c r="AJ1739" s="5">
        <f t="shared" si="2043"/>
        <v>8.3028567179266601E-6</v>
      </c>
      <c r="AK1739" s="5">
        <f t="shared" si="2044"/>
        <v>9.9222536609458646E-6</v>
      </c>
      <c r="AL1739" s="5">
        <f t="shared" si="2045"/>
        <v>2.446596391861153E-7</v>
      </c>
      <c r="AM1739" s="5">
        <f t="shared" si="2046"/>
        <v>0.11298581390957406</v>
      </c>
      <c r="AN1739" s="5">
        <f t="shared" si="2047"/>
        <v>2.1675436405284059E-2</v>
      </c>
      <c r="AO1739" s="5">
        <f t="shared" si="2048"/>
        <v>2.0791306762436932E-3</v>
      </c>
      <c r="AP1739" s="5">
        <f t="shared" si="2049"/>
        <v>1.3295493534926762E-4</v>
      </c>
      <c r="AQ1739" s="5">
        <f t="shared" si="2050"/>
        <v>6.3765886756326343E-6</v>
      </c>
      <c r="AR1739" s="5">
        <f t="shared" si="2051"/>
        <v>4.9570510639166347E-8</v>
      </c>
      <c r="AS1739" s="5">
        <f t="shared" si="2052"/>
        <v>1.7771636824798053E-7</v>
      </c>
      <c r="AT1739" s="5">
        <f t="shared" si="2053"/>
        <v>3.1856750249308082E-7</v>
      </c>
      <c r="AU1739" s="5">
        <f t="shared" si="2054"/>
        <v>3.8070120625418611E-7</v>
      </c>
      <c r="AV1739" s="5">
        <f t="shared" si="2055"/>
        <v>3.4121514430024215E-7</v>
      </c>
      <c r="AW1739" s="5">
        <f t="shared" si="2056"/>
        <v>4.6742054634623962E-9</v>
      </c>
      <c r="AX1739" s="5">
        <f t="shared" si="2057"/>
        <v>6.7511336386108761E-2</v>
      </c>
      <c r="AY1739" s="5">
        <f t="shared" si="2058"/>
        <v>1.295151690144033E-2</v>
      </c>
      <c r="AZ1739" s="5">
        <f t="shared" si="2059"/>
        <v>1.2423231343618411E-3</v>
      </c>
      <c r="BA1739" s="5">
        <f t="shared" si="2060"/>
        <v>7.9443295171033454E-5</v>
      </c>
      <c r="BB1739" s="5">
        <f t="shared" si="2061"/>
        <v>3.8101422486633789E-6</v>
      </c>
      <c r="BC1739" s="5">
        <f t="shared" si="2062"/>
        <v>1.4618914206713702E-7</v>
      </c>
      <c r="BD1739" s="5">
        <f t="shared" si="2063"/>
        <v>1.5849518533312362E-9</v>
      </c>
      <c r="BE1739" s="5">
        <f t="shared" si="2064"/>
        <v>5.6822470374025217E-9</v>
      </c>
      <c r="BF1739" s="5">
        <f t="shared" si="2065"/>
        <v>1.0185776724449796E-8</v>
      </c>
      <c r="BG1739" s="5">
        <f t="shared" si="2066"/>
        <v>1.2172420147337764E-8</v>
      </c>
      <c r="BH1739" s="5">
        <f t="shared" si="2067"/>
        <v>1.0909905271705085E-8</v>
      </c>
      <c r="BI1739" s="5">
        <f t="shared" si="2068"/>
        <v>7.8226700423981422E-9</v>
      </c>
      <c r="BJ1739" s="8">
        <f t="shared" si="2069"/>
        <v>0.87974426456421861</v>
      </c>
      <c r="BK1739" s="8">
        <f t="shared" si="2070"/>
        <v>5.4511455355360706E-2</v>
      </c>
      <c r="BL1739" s="8">
        <f t="shared" si="2071"/>
        <v>6.6183177409871261E-3</v>
      </c>
      <c r="BM1739" s="8">
        <f t="shared" si="2072"/>
        <v>0.65531190198694211</v>
      </c>
      <c r="BN1739" s="8">
        <f t="shared" si="2073"/>
        <v>0.2726375614573307</v>
      </c>
    </row>
    <row r="1740" spans="1:66" x14ac:dyDescent="0.25">
      <c r="A1740" t="s">
        <v>192</v>
      </c>
      <c r="B1740" t="s">
        <v>196</v>
      </c>
      <c r="C1740" t="s">
        <v>201</v>
      </c>
      <c r="D1740" s="7" t="s">
        <v>575</v>
      </c>
      <c r="E1740">
        <f>VLOOKUP(A1740,home!$A$2:$E$405,3,FALSE)</f>
        <v>1.40350877192982</v>
      </c>
      <c r="F1740">
        <f>VLOOKUP(B1740,home!$B$2:$E$405,3,FALSE)</f>
        <v>0.79</v>
      </c>
      <c r="G1740">
        <f>VLOOKUP(C1740,away!$B$2:$E$405,4,FALSE)</f>
        <v>1.1299999999999999</v>
      </c>
      <c r="H1740">
        <f>VLOOKUP(A1740,away!$A$2:$E$405,3,FALSE)</f>
        <v>1.06578947368421</v>
      </c>
      <c r="I1740">
        <f>VLOOKUP(C1740,away!$B$2:$E$405,3,FALSE)</f>
        <v>0.34</v>
      </c>
      <c r="J1740">
        <f>VLOOKUP(B1740,home!$B$2:$E$405,4,FALSE)</f>
        <v>1.1399999999999999</v>
      </c>
      <c r="K1740" s="3">
        <f t="shared" si="2018"/>
        <v>1.2529122807017503</v>
      </c>
      <c r="L1740" s="3">
        <f t="shared" si="2019"/>
        <v>0.41309999999999975</v>
      </c>
      <c r="M1740" s="5">
        <f t="shared" si="2020"/>
        <v>0.18899924083024547</v>
      </c>
      <c r="N1740" s="5">
        <f t="shared" si="2021"/>
        <v>0.23679946987952216</v>
      </c>
      <c r="O1740" s="5">
        <f t="shared" si="2022"/>
        <v>7.8075586386974358E-2</v>
      </c>
      <c r="P1740" s="5">
        <f t="shared" si="2023"/>
        <v>9.7821861007230559E-2</v>
      </c>
      <c r="Q1740" s="5">
        <f t="shared" si="2024"/>
        <v>0.14834448193785882</v>
      </c>
      <c r="R1740" s="5">
        <f t="shared" si="2025"/>
        <v>1.6126512368229536E-2</v>
      </c>
      <c r="S1740" s="5">
        <f t="shared" si="2026"/>
        <v>1.2657612338655744E-2</v>
      </c>
      <c r="T1740" s="5">
        <f t="shared" si="2027"/>
        <v>6.1281105488529448E-2</v>
      </c>
      <c r="U1740" s="5">
        <f t="shared" si="2028"/>
        <v>2.0205105391043452E-2</v>
      </c>
      <c r="V1740" s="5">
        <f t="shared" si="2029"/>
        <v>7.2792249760498737E-4</v>
      </c>
      <c r="W1740" s="5">
        <f t="shared" si="2030"/>
        <v>6.1954207731427437E-2</v>
      </c>
      <c r="X1740" s="5">
        <f t="shared" si="2031"/>
        <v>2.5593283213852663E-2</v>
      </c>
      <c r="Y1740" s="5">
        <f t="shared" si="2032"/>
        <v>5.2862926478212616E-3</v>
      </c>
      <c r="Z1740" s="5">
        <f t="shared" si="2033"/>
        <v>2.2206207531052062E-3</v>
      </c>
      <c r="AA1740" s="5">
        <f t="shared" si="2034"/>
        <v>2.7822430123466816E-3</v>
      </c>
      <c r="AB1740" s="5">
        <f t="shared" si="2035"/>
        <v>1.7429532190328951E-3</v>
      </c>
      <c r="AC1740" s="5">
        <f t="shared" si="2036"/>
        <v>2.3547294777465316E-5</v>
      </c>
      <c r="AD1740" s="5">
        <f t="shared" si="2037"/>
        <v>1.940579692696319E-2</v>
      </c>
      <c r="AE1740" s="5">
        <f t="shared" si="2038"/>
        <v>8.016534710528489E-3</v>
      </c>
      <c r="AF1740" s="5">
        <f t="shared" si="2039"/>
        <v>1.6558152444596577E-3</v>
      </c>
      <c r="AG1740" s="5">
        <f t="shared" si="2040"/>
        <v>2.2800575916209474E-4</v>
      </c>
      <c r="AH1740" s="5">
        <f t="shared" si="2041"/>
        <v>2.2933460827693998E-4</v>
      </c>
      <c r="AI1740" s="5">
        <f t="shared" si="2042"/>
        <v>2.8733614710010333E-4</v>
      </c>
      <c r="AJ1740" s="5">
        <f t="shared" si="2043"/>
        <v>1.8000349369562209E-4</v>
      </c>
      <c r="AK1740" s="5">
        <f t="shared" si="2044"/>
        <v>7.5176195940155011E-5</v>
      </c>
      <c r="AL1740" s="5">
        <f t="shared" si="2045"/>
        <v>4.8750252894113868E-7</v>
      </c>
      <c r="AM1740" s="5">
        <f t="shared" si="2046"/>
        <v>4.8627522573192932E-3</v>
      </c>
      <c r="AN1740" s="5">
        <f t="shared" si="2047"/>
        <v>2.0088029574985991E-3</v>
      </c>
      <c r="AO1740" s="5">
        <f t="shared" si="2048"/>
        <v>4.1491825087133522E-4</v>
      </c>
      <c r="AP1740" s="5">
        <f t="shared" si="2049"/>
        <v>5.7134243144982825E-5</v>
      </c>
      <c r="AQ1740" s="5">
        <f t="shared" si="2050"/>
        <v>5.9005389607980969E-6</v>
      </c>
      <c r="AR1740" s="5">
        <f t="shared" si="2051"/>
        <v>1.8947625335840777E-5</v>
      </c>
      <c r="AS1740" s="5">
        <f t="shared" si="2052"/>
        <v>2.3739712473410535E-5</v>
      </c>
      <c r="AT1740" s="5">
        <f t="shared" si="2053"/>
        <v>1.4871888649132296E-5</v>
      </c>
      <c r="AU1740" s="5">
        <f t="shared" si="2054"/>
        <v>6.2110573085756066E-6</v>
      </c>
      <c r="AV1740" s="5">
        <f t="shared" si="2055"/>
        <v>1.9454774945141843E-6</v>
      </c>
      <c r="AW1740" s="5">
        <f t="shared" si="2056"/>
        <v>7.0089059642758088E-9</v>
      </c>
      <c r="AX1740" s="5">
        <f t="shared" si="2057"/>
        <v>1.0154336702009178E-3</v>
      </c>
      <c r="AY1740" s="5">
        <f t="shared" si="2058"/>
        <v>4.1947564915999891E-4</v>
      </c>
      <c r="AZ1740" s="5">
        <f t="shared" si="2059"/>
        <v>8.6642695333997684E-5</v>
      </c>
      <c r="BA1740" s="5">
        <f t="shared" si="2060"/>
        <v>1.1930699147491475E-5</v>
      </c>
      <c r="BB1740" s="5">
        <f t="shared" si="2061"/>
        <v>1.2321429544571812E-6</v>
      </c>
      <c r="BC1740" s="5">
        <f t="shared" si="2062"/>
        <v>1.017996508972523E-7</v>
      </c>
      <c r="BD1740" s="5">
        <f t="shared" si="2063"/>
        <v>1.3045440043726355E-6</v>
      </c>
      <c r="BE1740" s="5">
        <f t="shared" si="2064"/>
        <v>1.6344792037943126E-6</v>
      </c>
      <c r="BF1740" s="5">
        <f t="shared" si="2065"/>
        <v>1.0239295334927569E-6</v>
      </c>
      <c r="BG1740" s="5">
        <f t="shared" si="2066"/>
        <v>4.2763129569542978E-7</v>
      </c>
      <c r="BH1740" s="5">
        <f t="shared" si="2067"/>
        <v>1.3394612549730136E-7</v>
      </c>
      <c r="BI1740" s="5">
        <f t="shared" si="2068"/>
        <v>3.3564549117597344E-8</v>
      </c>
      <c r="BJ1740" s="8">
        <f t="shared" si="2069"/>
        <v>0.57744931844436809</v>
      </c>
      <c r="BK1740" s="8">
        <f t="shared" si="2070"/>
        <v>0.30065014712020321</v>
      </c>
      <c r="BL1740" s="8">
        <f t="shared" si="2071"/>
        <v>0.11977452467861319</v>
      </c>
      <c r="BM1740" s="8">
        <f t="shared" si="2072"/>
        <v>0.23350798994597458</v>
      </c>
      <c r="BN1740" s="8">
        <f t="shared" si="2073"/>
        <v>0.76616715241006084</v>
      </c>
    </row>
    <row r="1741" spans="1:66" x14ac:dyDescent="0.25">
      <c r="A1741" t="s">
        <v>192</v>
      </c>
      <c r="B1741" t="s">
        <v>199</v>
      </c>
      <c r="C1741" t="s">
        <v>197</v>
      </c>
      <c r="D1741" s="7" t="s">
        <v>575</v>
      </c>
      <c r="E1741">
        <f>VLOOKUP(A1741,home!$A$2:$E$405,3,FALSE)</f>
        <v>1.40350877192982</v>
      </c>
      <c r="F1741">
        <f>VLOOKUP(B1741,home!$B$2:$E$405,3,FALSE)</f>
        <v>1.05</v>
      </c>
      <c r="G1741">
        <f>VLOOKUP(C1741,away!$B$2:$E$405,4,FALSE)</f>
        <v>0.98</v>
      </c>
      <c r="H1741">
        <f>VLOOKUP(A1741,away!$A$2:$E$405,3,FALSE)</f>
        <v>1.06578947368421</v>
      </c>
      <c r="I1741">
        <f>VLOOKUP(C1741,away!$B$2:$E$405,3,FALSE)</f>
        <v>0.6</v>
      </c>
      <c r="J1741">
        <f>VLOOKUP(B1741,home!$B$2:$E$405,4,FALSE)</f>
        <v>1.48</v>
      </c>
      <c r="K1741" s="3">
        <f t="shared" si="2018"/>
        <v>1.4442105263157847</v>
      </c>
      <c r="L1741" s="3">
        <f t="shared" si="2019"/>
        <v>0.94642105263157839</v>
      </c>
      <c r="M1741" s="5">
        <f t="shared" si="2020"/>
        <v>9.1571830769539897E-2</v>
      </c>
      <c r="N1741" s="5">
        <f t="shared" si="2021"/>
        <v>0.13224900191137717</v>
      </c>
      <c r="O1741" s="5">
        <f t="shared" si="2022"/>
        <v>8.66655084683087E-2</v>
      </c>
      <c r="P1741" s="5">
        <f t="shared" si="2023"/>
        <v>0.12516323959844119</v>
      </c>
      <c r="Q1741" s="5">
        <f t="shared" si="2024"/>
        <v>9.5497700327583646E-2</v>
      </c>
      <c r="R1741" s="5">
        <f t="shared" si="2025"/>
        <v>4.1011030875713846E-2</v>
      </c>
      <c r="S1741" s="5">
        <f t="shared" si="2026"/>
        <v>4.2769256700248885E-2</v>
      </c>
      <c r="T1741" s="5">
        <f t="shared" si="2027"/>
        <v>9.0381034067926733E-2</v>
      </c>
      <c r="U1741" s="5">
        <f t="shared" si="2028"/>
        <v>5.9228562485767584E-2</v>
      </c>
      <c r="V1741" s="5">
        <f t="shared" si="2029"/>
        <v>6.4953729387865356E-3</v>
      </c>
      <c r="W1741" s="5">
        <f t="shared" si="2030"/>
        <v>4.5972928017348869E-2</v>
      </c>
      <c r="X1741" s="5">
        <f t="shared" si="2031"/>
        <v>4.35097469267351E-2</v>
      </c>
      <c r="Y1741" s="5">
        <f t="shared" si="2032"/>
        <v>2.0589270243067108E-2</v>
      </c>
      <c r="Z1741" s="5">
        <f t="shared" si="2033"/>
        <v>1.2937901003633089E-2</v>
      </c>
      <c r="AA1741" s="5">
        <f t="shared" si="2034"/>
        <v>1.868505281787846E-2</v>
      </c>
      <c r="AB1741" s="5">
        <f t="shared" si="2035"/>
        <v>1.3492574982173247E-2</v>
      </c>
      <c r="AC1741" s="5">
        <f t="shared" si="2036"/>
        <v>5.5487991816542746E-4</v>
      </c>
      <c r="AD1741" s="5">
        <f t="shared" si="2037"/>
        <v>1.6598646642053284E-2</v>
      </c>
      <c r="AE1741" s="5">
        <f t="shared" si="2038"/>
        <v>1.5709308627231681E-2</v>
      </c>
      <c r="AF1741" s="5">
        <f t="shared" si="2039"/>
        <v>7.4338102035494714E-3</v>
      </c>
      <c r="AG1741" s="5">
        <f t="shared" si="2040"/>
        <v>2.3451714926355531E-3</v>
      </c>
      <c r="AH1741" s="5">
        <f t="shared" si="2041"/>
        <v>3.0611754716753947E-3</v>
      </c>
      <c r="AI1741" s="5">
        <f t="shared" si="2042"/>
        <v>4.4209818390932923E-3</v>
      </c>
      <c r="AJ1741" s="5">
        <f t="shared" si="2043"/>
        <v>3.1924142543347253E-3</v>
      </c>
      <c r="AK1741" s="5">
        <f t="shared" si="2044"/>
        <v>1.5368394234902551E-3</v>
      </c>
      <c r="AL1741" s="5">
        <f t="shared" si="2045"/>
        <v>3.0337088408984643E-5</v>
      </c>
      <c r="AM1741" s="5">
        <f t="shared" si="2046"/>
        <v>4.7943880406098958E-3</v>
      </c>
      <c r="AN1741" s="5">
        <f t="shared" si="2047"/>
        <v>4.5375097761182681E-3</v>
      </c>
      <c r="AO1741" s="5">
        <f t="shared" si="2048"/>
        <v>2.1471973893199643E-3</v>
      </c>
      <c r="AP1741" s="5">
        <f t="shared" si="2049"/>
        <v>6.7738427113599262E-4</v>
      </c>
      <c r="AQ1741" s="5">
        <f t="shared" si="2050"/>
        <v>1.6027268373115013E-4</v>
      </c>
      <c r="AR1741" s="5">
        <f t="shared" si="2051"/>
        <v>5.7943218243859933E-4</v>
      </c>
      <c r="AS1741" s="5">
        <f t="shared" si="2052"/>
        <v>8.3682205716395335E-4</v>
      </c>
      <c r="AT1741" s="5">
        <f t="shared" si="2053"/>
        <v>6.0427361180470554E-4</v>
      </c>
      <c r="AU1741" s="5">
        <f t="shared" si="2054"/>
        <v>2.9089943698107118E-4</v>
      </c>
      <c r="AV1741" s="5">
        <f t="shared" si="2055"/>
        <v>1.0503000724684962E-4</v>
      </c>
      <c r="AW1741" s="5">
        <f t="shared" si="2056"/>
        <v>1.1518244546213183E-6</v>
      </c>
      <c r="AX1741" s="5">
        <f t="shared" si="2057"/>
        <v>1.1540176125818861E-3</v>
      </c>
      <c r="AY1741" s="5">
        <f t="shared" si="2058"/>
        <v>1.0921865636551295E-3</v>
      </c>
      <c r="AZ1741" s="5">
        <f t="shared" si="2059"/>
        <v>5.168341786222771E-4</v>
      </c>
      <c r="BA1741" s="5">
        <f t="shared" si="2060"/>
        <v>1.630475824558909E-4</v>
      </c>
      <c r="BB1741" s="5">
        <f t="shared" si="2061"/>
        <v>3.8577916154234575E-5</v>
      </c>
      <c r="BC1741" s="5">
        <f t="shared" si="2062"/>
        <v>7.3021904030046953E-6</v>
      </c>
      <c r="BD1741" s="5">
        <f t="shared" si="2063"/>
        <v>9.1397802672025288E-5</v>
      </c>
      <c r="BE1741" s="5">
        <f t="shared" si="2064"/>
        <v>1.3199766870107185E-4</v>
      </c>
      <c r="BF1741" s="5">
        <f t="shared" si="2065"/>
        <v>9.5316211293615817E-5</v>
      </c>
      <c r="BG1741" s="5">
        <f t="shared" si="2066"/>
        <v>4.5885558559593128E-5</v>
      </c>
      <c r="BH1741" s="5">
        <f t="shared" si="2067"/>
        <v>1.6567101669410947E-5</v>
      </c>
      <c r="BI1741" s="5">
        <f t="shared" si="2068"/>
        <v>4.7852765243014147E-6</v>
      </c>
      <c r="BJ1741" s="8">
        <f t="shared" si="2069"/>
        <v>0.48557533666429636</v>
      </c>
      <c r="BK1741" s="8">
        <f t="shared" si="2070"/>
        <v>0.26767710357724606</v>
      </c>
      <c r="BL1741" s="8">
        <f t="shared" si="2071"/>
        <v>0.23409654753349068</v>
      </c>
      <c r="BM1741" s="8">
        <f t="shared" si="2072"/>
        <v>0.42703754208850142</v>
      </c>
      <c r="BN1741" s="8">
        <f t="shared" si="2073"/>
        <v>0.57215831195096456</v>
      </c>
    </row>
    <row r="1742" spans="1:66" x14ac:dyDescent="0.25">
      <c r="A1742" t="s">
        <v>192</v>
      </c>
      <c r="B1742" t="s">
        <v>202</v>
      </c>
      <c r="C1742" t="s">
        <v>194</v>
      </c>
      <c r="D1742" s="7" t="s">
        <v>575</v>
      </c>
      <c r="E1742">
        <f>VLOOKUP(A1742,home!$A$2:$E$405,3,FALSE)</f>
        <v>1.40350877192982</v>
      </c>
      <c r="F1742">
        <f>VLOOKUP(B1742,home!$B$2:$E$405,3,FALSE)</f>
        <v>0.53</v>
      </c>
      <c r="G1742">
        <f>VLOOKUP(C1742,away!$B$2:$E$405,4,FALSE)</f>
        <v>0.86</v>
      </c>
      <c r="H1742">
        <f>VLOOKUP(A1742,away!$A$2:$E$405,3,FALSE)</f>
        <v>1.06578947368421</v>
      </c>
      <c r="I1742">
        <f>VLOOKUP(C1742,away!$B$2:$E$405,3,FALSE)</f>
        <v>0.71</v>
      </c>
      <c r="J1742">
        <f>VLOOKUP(B1742,home!$B$2:$E$405,4,FALSE)</f>
        <v>0.99</v>
      </c>
      <c r="K1742" s="3">
        <f t="shared" si="2018"/>
        <v>0.63971929824561202</v>
      </c>
      <c r="L1742" s="3">
        <f t="shared" si="2019"/>
        <v>0.74914342105263121</v>
      </c>
      <c r="M1742" s="5">
        <f t="shared" si="2020"/>
        <v>0.24935873430791133</v>
      </c>
      <c r="N1742" s="5">
        <f t="shared" si="2021"/>
        <v>0.15951959452287107</v>
      </c>
      <c r="O1742" s="5">
        <f t="shared" si="2022"/>
        <v>0.18680545528878284</v>
      </c>
      <c r="P1742" s="5">
        <f t="shared" si="2023"/>
        <v>0.11950305476579222</v>
      </c>
      <c r="Q1742" s="5">
        <f t="shared" si="2024"/>
        <v>5.1023881532297824E-2</v>
      </c>
      <c r="R1742" s="5">
        <f t="shared" si="2025"/>
        <v>6.997203892316653E-2</v>
      </c>
      <c r="S1742" s="5">
        <f t="shared" si="2026"/>
        <v>1.4317705912720897E-2</v>
      </c>
      <c r="T1742" s="5">
        <f t="shared" si="2027"/>
        <v>3.8224205166489764E-2</v>
      </c>
      <c r="U1742" s="5">
        <f t="shared" si="2028"/>
        <v>4.4762463636742751E-2</v>
      </c>
      <c r="V1742" s="5">
        <f t="shared" si="2029"/>
        <v>7.624043233034238E-4</v>
      </c>
      <c r="W1742" s="5">
        <f t="shared" si="2030"/>
        <v>1.088032056253627E-2</v>
      </c>
      <c r="X1742" s="5">
        <f t="shared" si="2031"/>
        <v>8.1509205683677095E-3</v>
      </c>
      <c r="Y1742" s="5">
        <f t="shared" si="2032"/>
        <v>3.053104259657621E-3</v>
      </c>
      <c r="Z1742" s="5">
        <f t="shared" si="2033"/>
        <v>1.7473030872309621E-2</v>
      </c>
      <c r="AA1742" s="5">
        <f t="shared" si="2034"/>
        <v>1.1177835047857824E-2</v>
      </c>
      <c r="AB1742" s="5">
        <f t="shared" si="2035"/>
        <v>3.5753383963604071E-3</v>
      </c>
      <c r="AC1742" s="5">
        <f t="shared" si="2036"/>
        <v>2.2835987140744794E-5</v>
      </c>
      <c r="AD1742" s="5">
        <f t="shared" si="2037"/>
        <v>1.740087758738251E-3</v>
      </c>
      <c r="AE1742" s="5">
        <f t="shared" si="2038"/>
        <v>1.3035752965129791E-3</v>
      </c>
      <c r="AF1742" s="5">
        <f t="shared" si="2039"/>
        <v>4.8828242861471548E-4</v>
      </c>
      <c r="AG1742" s="5">
        <f t="shared" si="2040"/>
        <v>1.2193118967077175E-4</v>
      </c>
      <c r="AH1742" s="5">
        <f t="shared" si="2041"/>
        <v>3.2724515309600672E-3</v>
      </c>
      <c r="AI1742" s="5">
        <f t="shared" si="2042"/>
        <v>2.0934503969285527E-3</v>
      </c>
      <c r="AJ1742" s="5">
        <f t="shared" si="2043"/>
        <v>6.6961030941756585E-4</v>
      </c>
      <c r="AK1742" s="5">
        <f t="shared" si="2044"/>
        <v>1.427875457462108E-4</v>
      </c>
      <c r="AL1742" s="5">
        <f t="shared" si="2045"/>
        <v>4.3775811254184275E-7</v>
      </c>
      <c r="AM1742" s="5">
        <f t="shared" si="2046"/>
        <v>2.2263354398116279E-4</v>
      </c>
      <c r="AN1742" s="5">
        <f t="shared" si="2047"/>
        <v>1.6678445477911975E-4</v>
      </c>
      <c r="AO1742" s="5">
        <f t="shared" si="2048"/>
        <v>6.2472738515813791E-5</v>
      </c>
      <c r="AP1742" s="5">
        <f t="shared" si="2049"/>
        <v>1.5600347018087744E-5</v>
      </c>
      <c r="AQ1742" s="5">
        <f t="shared" si="2050"/>
        <v>2.9217243336846165E-6</v>
      </c>
      <c r="AR1742" s="5">
        <f t="shared" si="2051"/>
        <v>4.9030710702646911E-4</v>
      </c>
      <c r="AS1742" s="5">
        <f t="shared" si="2052"/>
        <v>3.1365891843180904E-4</v>
      </c>
      <c r="AT1742" s="5">
        <f t="shared" si="2053"/>
        <v>1.0032683159383726E-4</v>
      </c>
      <c r="AU1742" s="5">
        <f t="shared" si="2054"/>
        <v>2.1393670100805092E-5</v>
      </c>
      <c r="AV1742" s="5">
        <f t="shared" si="2055"/>
        <v>3.421485905946291E-6</v>
      </c>
      <c r="AW1742" s="5">
        <f t="shared" si="2056"/>
        <v>5.827551557448191E-9</v>
      </c>
      <c r="AX1742" s="5">
        <f t="shared" si="2057"/>
        <v>2.3737162420260502E-5</v>
      </c>
      <c r="AY1742" s="5">
        <f t="shared" si="2058"/>
        <v>1.7782539061595912E-5</v>
      </c>
      <c r="AZ1742" s="5">
        <f t="shared" si="2059"/>
        <v>6.6608360738030013E-6</v>
      </c>
      <c r="BA1742" s="5">
        <f t="shared" si="2060"/>
        <v>1.6633071744665193E-6</v>
      </c>
      <c r="BB1742" s="5">
        <f t="shared" si="2061"/>
        <v>3.1151390673530845E-7</v>
      </c>
      <c r="BC1742" s="5">
        <f t="shared" si="2062"/>
        <v>4.6673718759431868E-8</v>
      </c>
      <c r="BD1742" s="5">
        <f t="shared" si="2063"/>
        <v>6.1218390587371253E-5</v>
      </c>
      <c r="BE1742" s="5">
        <f t="shared" si="2064"/>
        <v>3.9162585866278921E-5</v>
      </c>
      <c r="BF1742" s="5">
        <f t="shared" si="2065"/>
        <v>1.2526530973929738E-5</v>
      </c>
      <c r="BG1742" s="5">
        <f t="shared" si="2066"/>
        <v>2.6711545346980851E-6</v>
      </c>
      <c r="BH1742" s="5">
        <f t="shared" si="2067"/>
        <v>4.2719727611066076E-7</v>
      </c>
      <c r="BI1742" s="5">
        <f t="shared" si="2068"/>
        <v>5.4657268337189778E-8</v>
      </c>
      <c r="BJ1742" s="8">
        <f t="shared" si="2069"/>
        <v>0.27502651812674056</v>
      </c>
      <c r="BK1742" s="8">
        <f t="shared" si="2070"/>
        <v>0.38398295559404277</v>
      </c>
      <c r="BL1742" s="8">
        <f t="shared" si="2071"/>
        <v>0.32351659960552831</v>
      </c>
      <c r="BM1742" s="8">
        <f t="shared" si="2072"/>
        <v>0.16379856814628926</v>
      </c>
      <c r="BN1742" s="8">
        <f t="shared" si="2073"/>
        <v>0.83618275934082187</v>
      </c>
    </row>
    <row r="1743" spans="1:66" x14ac:dyDescent="0.25">
      <c r="A1743" t="s">
        <v>32</v>
      </c>
      <c r="B1743" t="s">
        <v>206</v>
      </c>
      <c r="C1743" t="s">
        <v>210</v>
      </c>
      <c r="D1743" s="7" t="s">
        <v>575</v>
      </c>
      <c r="E1743">
        <f>VLOOKUP(A1743,home!$A$2:$E$405,3,FALSE)</f>
        <v>1.25</v>
      </c>
      <c r="F1743">
        <f>VLOOKUP(B1743,home!$B$2:$E$405,3,FALSE)</f>
        <v>0.93</v>
      </c>
      <c r="G1743">
        <f>VLOOKUP(C1743,away!$B$2:$E$405,4,FALSE)</f>
        <v>0.76</v>
      </c>
      <c r="H1743">
        <f>VLOOKUP(A1743,away!$A$2:$E$405,3,FALSE)</f>
        <v>1.1499999999999999</v>
      </c>
      <c r="I1743">
        <f>VLOOKUP(C1743,away!$B$2:$E$405,3,FALSE)</f>
        <v>1.02</v>
      </c>
      <c r="J1743">
        <f>VLOOKUP(B1743,home!$B$2:$E$405,4,FALSE)</f>
        <v>1.21</v>
      </c>
      <c r="K1743" s="3">
        <f t="shared" si="2018"/>
        <v>0.88350000000000006</v>
      </c>
      <c r="L1743" s="3">
        <f t="shared" si="2019"/>
        <v>1.4193299999999998</v>
      </c>
      <c r="M1743" s="5">
        <f t="shared" si="2020"/>
        <v>9.9975512298131855E-2</v>
      </c>
      <c r="N1743" s="5">
        <f t="shared" si="2021"/>
        <v>8.8328365115399501E-2</v>
      </c>
      <c r="O1743" s="5">
        <f t="shared" si="2022"/>
        <v>0.14189824387010747</v>
      </c>
      <c r="P1743" s="5">
        <f t="shared" si="2023"/>
        <v>0.12536709845923996</v>
      </c>
      <c r="Q1743" s="5">
        <f t="shared" si="2024"/>
        <v>3.9019055289727725E-2</v>
      </c>
      <c r="R1743" s="5">
        <f t="shared" si="2025"/>
        <v>0.1007002172360798</v>
      </c>
      <c r="S1743" s="5">
        <f t="shared" si="2026"/>
        <v>3.9301897571727799E-2</v>
      </c>
      <c r="T1743" s="5">
        <f t="shared" si="2027"/>
        <v>5.538091574436925E-2</v>
      </c>
      <c r="U1743" s="5">
        <f t="shared" si="2028"/>
        <v>8.8968641928076519E-2</v>
      </c>
      <c r="V1743" s="5">
        <f t="shared" si="2029"/>
        <v>5.4759685638671616E-3</v>
      </c>
      <c r="W1743" s="5">
        <f t="shared" si="2030"/>
        <v>1.1491111782824819E-2</v>
      </c>
      <c r="X1743" s="5">
        <f t="shared" si="2031"/>
        <v>1.6309679686716747E-2</v>
      </c>
      <c r="Y1743" s="5">
        <f t="shared" si="2032"/>
        <v>1.157440883487384E-2</v>
      </c>
      <c r="Z1743" s="5">
        <f t="shared" si="2033"/>
        <v>4.7642279776561713E-2</v>
      </c>
      <c r="AA1743" s="5">
        <f t="shared" si="2034"/>
        <v>4.2091954182592276E-2</v>
      </c>
      <c r="AB1743" s="5">
        <f t="shared" si="2035"/>
        <v>1.8594120760160138E-2</v>
      </c>
      <c r="AC1743" s="5">
        <f t="shared" si="2036"/>
        <v>4.2917152555995531E-4</v>
      </c>
      <c r="AD1743" s="5">
        <f t="shared" si="2037"/>
        <v>2.5380993150314309E-3</v>
      </c>
      <c r="AE1743" s="5">
        <f t="shared" si="2038"/>
        <v>3.6024005008035605E-3</v>
      </c>
      <c r="AF1743" s="5">
        <f t="shared" si="2039"/>
        <v>2.5564975514027585E-3</v>
      </c>
      <c r="AG1743" s="5">
        <f t="shared" si="2040"/>
        <v>1.209504556544159E-3</v>
      </c>
      <c r="AH1743" s="5">
        <f t="shared" si="2041"/>
        <v>1.6905029238816833E-2</v>
      </c>
      <c r="AI1743" s="5">
        <f t="shared" si="2042"/>
        <v>1.4935593332494675E-2</v>
      </c>
      <c r="AJ1743" s="5">
        <f t="shared" si="2043"/>
        <v>6.5977983546295221E-3</v>
      </c>
      <c r="AK1743" s="5">
        <f t="shared" si="2044"/>
        <v>1.9430516154383948E-3</v>
      </c>
      <c r="AL1743" s="5">
        <f t="shared" si="2045"/>
        <v>2.1526866995322218E-5</v>
      </c>
      <c r="AM1743" s="5">
        <f t="shared" si="2046"/>
        <v>4.4848214896605411E-4</v>
      </c>
      <c r="AN1743" s="5">
        <f t="shared" si="2047"/>
        <v>6.3654416849198941E-4</v>
      </c>
      <c r="AO1743" s="5">
        <f t="shared" si="2048"/>
        <v>4.5173311733286766E-4</v>
      </c>
      <c r="AP1743" s="5">
        <f t="shared" si="2049"/>
        <v>2.1371945514135301E-4</v>
      </c>
      <c r="AQ1743" s="5">
        <f t="shared" si="2050"/>
        <v>7.5834608566444138E-5</v>
      </c>
      <c r="AR1743" s="5">
        <f t="shared" si="2051"/>
        <v>4.7987630299059763E-3</v>
      </c>
      <c r="AS1743" s="5">
        <f t="shared" si="2052"/>
        <v>4.2397071369219309E-3</v>
      </c>
      <c r="AT1743" s="5">
        <f t="shared" si="2053"/>
        <v>1.8728906277352627E-3</v>
      </c>
      <c r="AU1743" s="5">
        <f t="shared" si="2054"/>
        <v>5.5156628986803504E-4</v>
      </c>
      <c r="AV1743" s="5">
        <f t="shared" si="2055"/>
        <v>1.218272042746022E-4</v>
      </c>
      <c r="AW1743" s="5">
        <f t="shared" si="2056"/>
        <v>7.4983941125105054E-7</v>
      </c>
      <c r="AX1743" s="5">
        <f t="shared" si="2057"/>
        <v>6.6038996435251442E-5</v>
      </c>
      <c r="AY1743" s="5">
        <f t="shared" si="2058"/>
        <v>9.3731128810445411E-5</v>
      </c>
      <c r="AZ1743" s="5">
        <f t="shared" si="2059"/>
        <v>6.6517701527264746E-5</v>
      </c>
      <c r="BA1743" s="5">
        <f t="shared" si="2060"/>
        <v>3.1470189769564221E-5</v>
      </c>
      <c r="BB1743" s="5">
        <f t="shared" si="2061"/>
        <v>1.1166646111408897E-5</v>
      </c>
      <c r="BC1743" s="5">
        <f t="shared" si="2062"/>
        <v>3.1698311650611956E-6</v>
      </c>
      <c r="BD1743" s="5">
        <f t="shared" si="2063"/>
        <v>1.1351713885394074E-3</v>
      </c>
      <c r="BE1743" s="5">
        <f t="shared" si="2064"/>
        <v>1.0029239217745664E-3</v>
      </c>
      <c r="BF1743" s="5">
        <f t="shared" si="2065"/>
        <v>4.4304164244391472E-4</v>
      </c>
      <c r="BG1743" s="5">
        <f t="shared" si="2066"/>
        <v>1.3047576369973292E-4</v>
      </c>
      <c r="BH1743" s="5">
        <f t="shared" si="2067"/>
        <v>2.88188343071785E-5</v>
      </c>
      <c r="BI1743" s="5">
        <f t="shared" si="2068"/>
        <v>5.0922880220784432E-6</v>
      </c>
      <c r="BJ1743" s="8">
        <f t="shared" si="2069"/>
        <v>0.23410844637001152</v>
      </c>
      <c r="BK1743" s="8">
        <f t="shared" si="2070"/>
        <v>0.2706649064143325</v>
      </c>
      <c r="BL1743" s="8">
        <f t="shared" si="2071"/>
        <v>0.44696492864588833</v>
      </c>
      <c r="BM1743" s="8">
        <f t="shared" si="2072"/>
        <v>0.40399908764870857</v>
      </c>
      <c r="BN1743" s="8">
        <f t="shared" si="2073"/>
        <v>0.5952884922686863</v>
      </c>
    </row>
    <row r="1744" spans="1:66" x14ac:dyDescent="0.25">
      <c r="A1744" t="s">
        <v>32</v>
      </c>
      <c r="B1744" t="s">
        <v>325</v>
      </c>
      <c r="C1744" t="s">
        <v>208</v>
      </c>
      <c r="D1744" s="7" t="s">
        <v>575</v>
      </c>
      <c r="E1744">
        <f>VLOOKUP(A1744,home!$A$2:$E$405,3,FALSE)</f>
        <v>1.25</v>
      </c>
      <c r="F1744">
        <f>VLOOKUP(B1744,home!$B$2:$E$405,3,FALSE)</f>
        <v>1.61</v>
      </c>
      <c r="G1744">
        <f>VLOOKUP(C1744,away!$B$2:$E$405,4,FALSE)</f>
        <v>0.62</v>
      </c>
      <c r="H1744">
        <f>VLOOKUP(A1744,away!$A$2:$E$405,3,FALSE)</f>
        <v>1.1499999999999999</v>
      </c>
      <c r="I1744">
        <f>VLOOKUP(C1744,away!$B$2:$E$405,3,FALSE)</f>
        <v>0.98</v>
      </c>
      <c r="J1744">
        <f>VLOOKUP(B1744,home!$B$2:$E$405,4,FALSE)</f>
        <v>0.54</v>
      </c>
      <c r="K1744" s="3">
        <f t="shared" si="2018"/>
        <v>1.2477500000000001</v>
      </c>
      <c r="L1744" s="3">
        <f t="shared" si="2019"/>
        <v>0.60858000000000001</v>
      </c>
      <c r="M1744" s="5">
        <f t="shared" si="2020"/>
        <v>0.15624499857467641</v>
      </c>
      <c r="N1744" s="5">
        <f t="shared" si="2021"/>
        <v>0.19495469697155249</v>
      </c>
      <c r="O1744" s="5">
        <f t="shared" si="2022"/>
        <v>9.5087581232576546E-2</v>
      </c>
      <c r="P1744" s="5">
        <f t="shared" si="2023"/>
        <v>0.11864552948294739</v>
      </c>
      <c r="Q1744" s="5">
        <f t="shared" si="2024"/>
        <v>0.12162736157312733</v>
      </c>
      <c r="R1744" s="5">
        <f t="shared" si="2025"/>
        <v>2.8934200093260722E-2</v>
      </c>
      <c r="S1744" s="5">
        <f t="shared" si="2026"/>
        <v>2.2523539624791634E-2</v>
      </c>
      <c r="T1744" s="5">
        <f t="shared" si="2027"/>
        <v>7.4019979706173814E-2</v>
      </c>
      <c r="U1744" s="5">
        <f t="shared" si="2028"/>
        <v>3.6102648166366068E-2</v>
      </c>
      <c r="V1744" s="5">
        <f t="shared" si="2029"/>
        <v>1.9003753428492999E-3</v>
      </c>
      <c r="W1744" s="5">
        <f t="shared" si="2030"/>
        <v>5.058684680095657E-2</v>
      </c>
      <c r="X1744" s="5">
        <f t="shared" si="2031"/>
        <v>3.0786143226126144E-2</v>
      </c>
      <c r="Y1744" s="5">
        <f t="shared" si="2032"/>
        <v>9.367915522277925E-3</v>
      </c>
      <c r="Z1744" s="5">
        <f t="shared" si="2033"/>
        <v>5.8695918309188706E-3</v>
      </c>
      <c r="AA1744" s="5">
        <f t="shared" si="2034"/>
        <v>7.3237832070290202E-3</v>
      </c>
      <c r="AB1744" s="5">
        <f t="shared" si="2035"/>
        <v>4.5691252482852303E-3</v>
      </c>
      <c r="AC1744" s="5">
        <f t="shared" si="2036"/>
        <v>9.0191302451887053E-5</v>
      </c>
      <c r="AD1744" s="5">
        <f t="shared" si="2037"/>
        <v>1.5779934523973388E-2</v>
      </c>
      <c r="AE1744" s="5">
        <f t="shared" si="2038"/>
        <v>9.603352552599722E-3</v>
      </c>
      <c r="AF1744" s="5">
        <f t="shared" si="2039"/>
        <v>2.9222041482305696E-3</v>
      </c>
      <c r="AG1744" s="5">
        <f t="shared" si="2040"/>
        <v>5.9279833351005341E-4</v>
      </c>
      <c r="AH1744" s="5">
        <f t="shared" si="2041"/>
        <v>8.9302904911515134E-4</v>
      </c>
      <c r="AI1744" s="5">
        <f t="shared" si="2042"/>
        <v>1.11427699603343E-3</v>
      </c>
      <c r="AJ1744" s="5">
        <f t="shared" si="2043"/>
        <v>6.9516956090035626E-4</v>
      </c>
      <c r="AK1744" s="5">
        <f t="shared" si="2044"/>
        <v>2.8913260653780668E-4</v>
      </c>
      <c r="AL1744" s="5">
        <f t="shared" si="2045"/>
        <v>2.7394911662523173E-6</v>
      </c>
      <c r="AM1744" s="5">
        <f t="shared" si="2046"/>
        <v>3.9378826604575586E-3</v>
      </c>
      <c r="AN1744" s="5">
        <f t="shared" si="2047"/>
        <v>2.3965166295012606E-3</v>
      </c>
      <c r="AO1744" s="5">
        <f t="shared" si="2048"/>
        <v>7.2923604519093863E-4</v>
      </c>
      <c r="AP1744" s="5">
        <f t="shared" si="2049"/>
        <v>1.4793282412743384E-4</v>
      </c>
      <c r="AQ1744" s="5">
        <f t="shared" si="2050"/>
        <v>2.2507239526868415E-5</v>
      </c>
      <c r="AR1744" s="5">
        <f t="shared" si="2051"/>
        <v>1.0869592374209982E-4</v>
      </c>
      <c r="AS1744" s="5">
        <f t="shared" si="2052"/>
        <v>1.3562533884920505E-4</v>
      </c>
      <c r="AT1744" s="5">
        <f t="shared" si="2053"/>
        <v>8.461325827454781E-5</v>
      </c>
      <c r="AU1744" s="5">
        <f t="shared" si="2054"/>
        <v>3.5192064337355699E-5</v>
      </c>
      <c r="AV1744" s="5">
        <f t="shared" si="2055"/>
        <v>1.097772456923389E-5</v>
      </c>
      <c r="AW1744" s="5">
        <f t="shared" si="2056"/>
        <v>5.7784672735996985E-8</v>
      </c>
      <c r="AX1744" s="5">
        <f t="shared" si="2057"/>
        <v>8.1891551493098796E-4</v>
      </c>
      <c r="AY1744" s="5">
        <f t="shared" si="2058"/>
        <v>4.9837560407670056E-4</v>
      </c>
      <c r="AZ1744" s="5">
        <f t="shared" si="2059"/>
        <v>1.5165071256449921E-4</v>
      </c>
      <c r="BA1744" s="5">
        <f t="shared" si="2060"/>
        <v>3.0763863550834312E-5</v>
      </c>
      <c r="BB1744" s="5">
        <f t="shared" si="2061"/>
        <v>4.6805680199416853E-6</v>
      </c>
      <c r="BC1744" s="5">
        <f t="shared" si="2062"/>
        <v>5.6970001711522251E-7</v>
      </c>
      <c r="BD1744" s="5">
        <f t="shared" si="2063"/>
        <v>1.1025027545161178E-5</v>
      </c>
      <c r="BE1744" s="5">
        <f t="shared" si="2064"/>
        <v>1.375647811947486E-5</v>
      </c>
      <c r="BF1744" s="5">
        <f t="shared" si="2065"/>
        <v>8.5823227867873792E-6</v>
      </c>
      <c r="BG1744" s="5">
        <f t="shared" si="2066"/>
        <v>3.5695310857379862E-6</v>
      </c>
      <c r="BH1744" s="5">
        <f t="shared" si="2067"/>
        <v>1.1134706030573928E-6</v>
      </c>
      <c r="BI1744" s="5">
        <f t="shared" si="2068"/>
        <v>2.7786658899297238E-7</v>
      </c>
      <c r="BJ1744" s="8">
        <f t="shared" si="2069"/>
        <v>0.51898026472049208</v>
      </c>
      <c r="BK1744" s="8">
        <f t="shared" si="2070"/>
        <v>0.29990574942295961</v>
      </c>
      <c r="BL1744" s="8">
        <f t="shared" si="2071"/>
        <v>0.17542237516660597</v>
      </c>
      <c r="BM1744" s="8">
        <f t="shared" si="2072"/>
        <v>0.28418529539343157</v>
      </c>
      <c r="BN1744" s="8">
        <f t="shared" si="2073"/>
        <v>0.71549436792814092</v>
      </c>
    </row>
    <row r="1745" spans="1:66" x14ac:dyDescent="0.25">
      <c r="A1745" t="s">
        <v>32</v>
      </c>
      <c r="B1745" t="s">
        <v>195</v>
      </c>
      <c r="C1745" t="s">
        <v>205</v>
      </c>
      <c r="D1745" s="7" t="s">
        <v>575</v>
      </c>
      <c r="E1745">
        <f>VLOOKUP(A1745,home!$A$2:$E$405,3,FALSE)</f>
        <v>1.25</v>
      </c>
      <c r="F1745">
        <f>VLOOKUP(B1745,home!$B$2:$E$405,3,FALSE)</f>
        <v>0.71</v>
      </c>
      <c r="G1745">
        <f>VLOOKUP(C1745,away!$B$2:$E$405,4,FALSE)</f>
        <v>1.31</v>
      </c>
      <c r="H1745">
        <f>VLOOKUP(A1745,away!$A$2:$E$405,3,FALSE)</f>
        <v>1.1499999999999999</v>
      </c>
      <c r="I1745">
        <f>VLOOKUP(C1745,away!$B$2:$E$405,3,FALSE)</f>
        <v>0.53</v>
      </c>
      <c r="J1745">
        <f>VLOOKUP(B1745,home!$B$2:$E$405,4,FALSE)</f>
        <v>1.35</v>
      </c>
      <c r="K1745" s="3">
        <f t="shared" si="2018"/>
        <v>1.162625</v>
      </c>
      <c r="L1745" s="3">
        <f t="shared" si="2019"/>
        <v>0.82282499999999992</v>
      </c>
      <c r="M1745" s="5">
        <f t="shared" si="2020"/>
        <v>0.13731880674830257</v>
      </c>
      <c r="N1745" s="5">
        <f t="shared" si="2021"/>
        <v>0.15965027769574527</v>
      </c>
      <c r="O1745" s="5">
        <f t="shared" si="2022"/>
        <v>0.11298934716267206</v>
      </c>
      <c r="P1745" s="5">
        <f t="shared" si="2023"/>
        <v>0.13136423974500158</v>
      </c>
      <c r="Q1745" s="5">
        <f t="shared" si="2024"/>
        <v>9.2806702053007936E-2</v>
      </c>
      <c r="R1745" s="5">
        <f t="shared" si="2025"/>
        <v>4.6485229789562807E-2</v>
      </c>
      <c r="S1745" s="5">
        <f t="shared" si="2026"/>
        <v>3.1416970283270333E-2</v>
      </c>
      <c r="T1745" s="5">
        <f t="shared" si="2027"/>
        <v>7.6363674616766242E-2</v>
      </c>
      <c r="U1745" s="5">
        <f t="shared" si="2028"/>
        <v>5.4044890284090451E-2</v>
      </c>
      <c r="V1745" s="5">
        <f t="shared" si="2029"/>
        <v>3.3394037277855579E-3</v>
      </c>
      <c r="W1745" s="5">
        <f t="shared" si="2030"/>
        <v>3.596646399145946E-2</v>
      </c>
      <c r="X1745" s="5">
        <f t="shared" si="2031"/>
        <v>2.9594105733772625E-2</v>
      </c>
      <c r="Y1745" s="5">
        <f t="shared" si="2032"/>
        <v>1.2175385025195728E-2</v>
      </c>
      <c r="Z1745" s="5">
        <f t="shared" si="2033"/>
        <v>1.2749736400532338E-2</v>
      </c>
      <c r="AA1745" s="5">
        <f t="shared" si="2034"/>
        <v>1.4823162282668906E-2</v>
      </c>
      <c r="AB1745" s="5">
        <f t="shared" si="2035"/>
        <v>8.61688952444397E-3</v>
      </c>
      <c r="AC1745" s="5">
        <f t="shared" si="2036"/>
        <v>1.9966230513596259E-4</v>
      </c>
      <c r="AD1745" s="5">
        <f t="shared" si="2037"/>
        <v>1.0453877549517633E-2</v>
      </c>
      <c r="AE1745" s="5">
        <f t="shared" si="2038"/>
        <v>8.6017117946818444E-3</v>
      </c>
      <c r="AF1745" s="5">
        <f t="shared" si="2039"/>
        <v>3.5388517537295436E-3</v>
      </c>
      <c r="AG1745" s="5">
        <f t="shared" si="2040"/>
        <v>9.7061856475417054E-4</v>
      </c>
      <c r="AH1745" s="5">
        <f t="shared" si="2041"/>
        <v>2.6227004634420052E-3</v>
      </c>
      <c r="AI1745" s="5">
        <f t="shared" si="2042"/>
        <v>3.0492171263092607E-3</v>
      </c>
      <c r="AJ1745" s="5">
        <f t="shared" si="2043"/>
        <v>1.7725480307376525E-3</v>
      </c>
      <c r="AK1745" s="5">
        <f t="shared" si="2044"/>
        <v>6.8693621807878796E-4</v>
      </c>
      <c r="AL1745" s="5">
        <f t="shared" si="2045"/>
        <v>7.6401732700737901E-6</v>
      </c>
      <c r="AM1745" s="5">
        <f t="shared" si="2046"/>
        <v>2.4307878772015859E-3</v>
      </c>
      <c r="AN1745" s="5">
        <f t="shared" si="2047"/>
        <v>2.0001130350583945E-3</v>
      </c>
      <c r="AO1745" s="5">
        <f t="shared" si="2048"/>
        <v>8.228715040359616E-4</v>
      </c>
      <c r="AP1745" s="5">
        <f t="shared" si="2049"/>
        <v>2.2569308176946333E-4</v>
      </c>
      <c r="AQ1745" s="5">
        <f t="shared" si="2050"/>
        <v>4.6426477501739665E-5</v>
      </c>
      <c r="AR1745" s="5">
        <f t="shared" si="2051"/>
        <v>4.3160470176633361E-4</v>
      </c>
      <c r="AS1745" s="5">
        <f t="shared" si="2052"/>
        <v>5.0179441639108357E-4</v>
      </c>
      <c r="AT1745" s="5">
        <f t="shared" si="2053"/>
        <v>2.9169936667834185E-4</v>
      </c>
      <c r="AU1745" s="5">
        <f t="shared" si="2054"/>
        <v>1.1304565872813574E-4</v>
      </c>
      <c r="AV1745" s="5">
        <f t="shared" si="2055"/>
        <v>3.2857427244699689E-5</v>
      </c>
      <c r="AW1745" s="5">
        <f t="shared" si="2056"/>
        <v>2.0302421644233235E-7</v>
      </c>
      <c r="AX1745" s="5">
        <f t="shared" si="2057"/>
        <v>4.710157926219161E-4</v>
      </c>
      <c r="AY1745" s="5">
        <f t="shared" si="2058"/>
        <v>3.8756356956412807E-4</v>
      </c>
      <c r="AZ1745" s="5">
        <f t="shared" si="2059"/>
        <v>1.5944849706330181E-4</v>
      </c>
      <c r="BA1745" s="5">
        <f t="shared" si="2060"/>
        <v>4.3732736532037096E-5</v>
      </c>
      <c r="BB1745" s="5">
        <f t="shared" si="2061"/>
        <v>8.9960972342433569E-6</v>
      </c>
      <c r="BC1745" s="5">
        <f t="shared" si="2062"/>
        <v>1.480442741353258E-6</v>
      </c>
      <c r="BD1745" s="5">
        <f t="shared" si="2063"/>
        <v>5.9189189788480557E-5</v>
      </c>
      <c r="BE1745" s="5">
        <f t="shared" si="2064"/>
        <v>6.8814831777832194E-5</v>
      </c>
      <c r="BF1745" s="5">
        <f t="shared" si="2065"/>
        <v>4.0002921897851089E-5</v>
      </c>
      <c r="BG1745" s="5">
        <f t="shared" si="2066"/>
        <v>1.5502799023829711E-5</v>
      </c>
      <c r="BH1745" s="5">
        <f t="shared" si="2067"/>
        <v>4.5059854287700019E-6</v>
      </c>
      <c r="BI1745" s="5">
        <f t="shared" si="2068"/>
        <v>1.0477542618247439E-6</v>
      </c>
      <c r="BJ1745" s="8">
        <f t="shared" si="2069"/>
        <v>0.43671979788995458</v>
      </c>
      <c r="BK1745" s="8">
        <f t="shared" si="2070"/>
        <v>0.30403428655233028</v>
      </c>
      <c r="BL1745" s="8">
        <f t="shared" si="2071"/>
        <v>0.24665098593499313</v>
      </c>
      <c r="BM1745" s="8">
        <f t="shared" si="2072"/>
        <v>0.31915284303817038</v>
      </c>
      <c r="BN1745" s="8">
        <f t="shared" si="2073"/>
        <v>0.68061460319429223</v>
      </c>
    </row>
    <row r="1746" spans="1:66" x14ac:dyDescent="0.25">
      <c r="A1746" t="s">
        <v>32</v>
      </c>
      <c r="B1746" t="s">
        <v>362</v>
      </c>
      <c r="C1746" t="s">
        <v>33</v>
      </c>
      <c r="D1746" s="7" t="s">
        <v>575</v>
      </c>
      <c r="E1746">
        <f>VLOOKUP(A1746,home!$A$2:$E$405,3,FALSE)</f>
        <v>1.25</v>
      </c>
      <c r="F1746">
        <f>VLOOKUP(B1746,home!$B$2:$E$405,3,FALSE)</f>
        <v>0.76</v>
      </c>
      <c r="G1746">
        <f>VLOOKUP(C1746,away!$B$2:$E$405,4,FALSE)</f>
        <v>0.89</v>
      </c>
      <c r="H1746">
        <f>VLOOKUP(A1746,away!$A$2:$E$405,3,FALSE)</f>
        <v>1.1499999999999999</v>
      </c>
      <c r="I1746">
        <f>VLOOKUP(C1746,away!$B$2:$E$405,3,FALSE)</f>
        <v>0.57999999999999996</v>
      </c>
      <c r="J1746">
        <f>VLOOKUP(B1746,home!$B$2:$E$405,4,FALSE)</f>
        <v>0.63</v>
      </c>
      <c r="K1746" s="3">
        <f t="shared" si="2018"/>
        <v>0.84549999999999992</v>
      </c>
      <c r="L1746" s="3">
        <f t="shared" si="2019"/>
        <v>0.42020999999999997</v>
      </c>
      <c r="M1746" s="5">
        <f t="shared" si="2020"/>
        <v>0.28203897736184508</v>
      </c>
      <c r="N1746" s="5">
        <f t="shared" si="2021"/>
        <v>0.23846395535943993</v>
      </c>
      <c r="O1746" s="5">
        <f t="shared" si="2022"/>
        <v>0.11851559867722089</v>
      </c>
      <c r="P1746" s="5">
        <f t="shared" si="2023"/>
        <v>0.10020493868159024</v>
      </c>
      <c r="Q1746" s="5">
        <f t="shared" si="2024"/>
        <v>0.10081063712820322</v>
      </c>
      <c r="R1746" s="5">
        <f t="shared" si="2025"/>
        <v>2.4900719860077494E-2</v>
      </c>
      <c r="S1746" s="5">
        <f t="shared" si="2026"/>
        <v>8.9003919157767779E-3</v>
      </c>
      <c r="T1746" s="5">
        <f t="shared" si="2027"/>
        <v>4.2361637827642268E-2</v>
      </c>
      <c r="U1746" s="5">
        <f t="shared" si="2028"/>
        <v>2.1053558641695516E-2</v>
      </c>
      <c r="V1746" s="5">
        <f t="shared" si="2029"/>
        <v>3.513553869220109E-4</v>
      </c>
      <c r="W1746" s="5">
        <f t="shared" si="2030"/>
        <v>2.8411797897298609E-2</v>
      </c>
      <c r="X1746" s="5">
        <f t="shared" si="2031"/>
        <v>1.1938921594423847E-2</v>
      </c>
      <c r="Y1746" s="5">
        <f t="shared" si="2032"/>
        <v>2.5084271215964223E-3</v>
      </c>
      <c r="Z1746" s="5">
        <f t="shared" si="2033"/>
        <v>3.4878438308010551E-3</v>
      </c>
      <c r="AA1746" s="5">
        <f t="shared" si="2034"/>
        <v>2.9489719589422913E-3</v>
      </c>
      <c r="AB1746" s="5">
        <f t="shared" si="2035"/>
        <v>1.2466778956428536E-3</v>
      </c>
      <c r="AC1746" s="5">
        <f t="shared" si="2036"/>
        <v>7.8020122722250105E-6</v>
      </c>
      <c r="AD1746" s="5">
        <f t="shared" si="2037"/>
        <v>6.005543780541492E-3</v>
      </c>
      <c r="AE1746" s="5">
        <f t="shared" si="2038"/>
        <v>2.5235895520213402E-3</v>
      </c>
      <c r="AF1746" s="5">
        <f t="shared" si="2039"/>
        <v>5.3021878282744365E-4</v>
      </c>
      <c r="AG1746" s="5">
        <f t="shared" si="2040"/>
        <v>7.4267744910640033E-5</v>
      </c>
      <c r="AH1746" s="5">
        <f t="shared" si="2041"/>
        <v>3.664067140352277E-4</v>
      </c>
      <c r="AI1746" s="5">
        <f t="shared" si="2042"/>
        <v>3.0979687671678493E-4</v>
      </c>
      <c r="AJ1746" s="5">
        <f t="shared" si="2043"/>
        <v>1.3096662963202083E-4</v>
      </c>
      <c r="AK1746" s="5">
        <f t="shared" si="2044"/>
        <v>3.6910761784624541E-5</v>
      </c>
      <c r="AL1746" s="5">
        <f t="shared" si="2045"/>
        <v>1.1087831457115275E-7</v>
      </c>
      <c r="AM1746" s="5">
        <f t="shared" si="2046"/>
        <v>1.0155374532895666E-3</v>
      </c>
      <c r="AN1746" s="5">
        <f t="shared" si="2047"/>
        <v>4.2673899324680871E-4</v>
      </c>
      <c r="AO1746" s="5">
        <f t="shared" si="2048"/>
        <v>8.9659996176120736E-5</v>
      </c>
      <c r="AP1746" s="5">
        <f t="shared" si="2049"/>
        <v>1.2558675664389234E-5</v>
      </c>
      <c r="AQ1746" s="5">
        <f t="shared" si="2050"/>
        <v>1.3193202752332496E-6</v>
      </c>
      <c r="AR1746" s="5">
        <f t="shared" si="2051"/>
        <v>3.0793553060948609E-5</v>
      </c>
      <c r="AS1746" s="5">
        <f t="shared" si="2052"/>
        <v>2.6035949113032041E-5</v>
      </c>
      <c r="AT1746" s="5">
        <f t="shared" si="2053"/>
        <v>1.1006697487534293E-5</v>
      </c>
      <c r="AU1746" s="5">
        <f t="shared" si="2054"/>
        <v>3.1020542419034155E-6</v>
      </c>
      <c r="AV1746" s="5">
        <f t="shared" si="2055"/>
        <v>6.5569671538233423E-7</v>
      </c>
      <c r="AW1746" s="5">
        <f t="shared" si="2056"/>
        <v>1.0942690357362699E-9</v>
      </c>
      <c r="AX1746" s="5">
        <f t="shared" si="2057"/>
        <v>1.4310615279272137E-4</v>
      </c>
      <c r="AY1746" s="5">
        <f t="shared" si="2058"/>
        <v>6.0134636465029433E-5</v>
      </c>
      <c r="AZ1746" s="5">
        <f t="shared" si="2059"/>
        <v>1.2634587794485009E-5</v>
      </c>
      <c r="BA1746" s="5">
        <f t="shared" si="2060"/>
        <v>1.7697267123735154E-6</v>
      </c>
      <c r="BB1746" s="5">
        <f t="shared" si="2061"/>
        <v>1.8591421545161866E-7</v>
      </c>
      <c r="BC1746" s="5">
        <f t="shared" si="2062"/>
        <v>1.5624602494984936E-8</v>
      </c>
      <c r="BD1746" s="5">
        <f t="shared" si="2063"/>
        <v>2.1566264886235359E-6</v>
      </c>
      <c r="BE1746" s="5">
        <f t="shared" si="2064"/>
        <v>1.8234276961311989E-6</v>
      </c>
      <c r="BF1746" s="5">
        <f t="shared" si="2065"/>
        <v>7.7085405853946427E-7</v>
      </c>
      <c r="BG1746" s="5">
        <f t="shared" si="2066"/>
        <v>2.172523688317057E-7</v>
      </c>
      <c r="BH1746" s="5">
        <f t="shared" si="2067"/>
        <v>4.5921719461801779E-8</v>
      </c>
      <c r="BI1746" s="5">
        <f t="shared" si="2068"/>
        <v>7.7653627609906837E-9</v>
      </c>
      <c r="BJ1746" s="8">
        <f t="shared" si="2069"/>
        <v>0.43539265787013992</v>
      </c>
      <c r="BK1746" s="8">
        <f t="shared" si="2070"/>
        <v>0.39156371087318598</v>
      </c>
      <c r="BL1746" s="8">
        <f t="shared" si="2071"/>
        <v>0.16958622381406094</v>
      </c>
      <c r="BM1746" s="8">
        <f t="shared" si="2072"/>
        <v>0.13503547577761493</v>
      </c>
      <c r="BN1746" s="8">
        <f t="shared" si="2073"/>
        <v>0.86493482706837688</v>
      </c>
    </row>
    <row r="1747" spans="1:66" x14ac:dyDescent="0.25">
      <c r="A1747" t="s">
        <v>32</v>
      </c>
      <c r="B1747" t="s">
        <v>366</v>
      </c>
      <c r="C1747" t="s">
        <v>209</v>
      </c>
      <c r="D1747" s="7" t="s">
        <v>575</v>
      </c>
      <c r="E1747">
        <f>VLOOKUP(A1747,home!$A$2:$E$405,3,FALSE)</f>
        <v>1.25</v>
      </c>
      <c r="F1747">
        <f>VLOOKUP(B1747,home!$B$2:$E$405,3,FALSE)</f>
        <v>1.0900000000000001</v>
      </c>
      <c r="G1747">
        <f>VLOOKUP(C1747,away!$B$2:$E$405,4,FALSE)</f>
        <v>0.8</v>
      </c>
      <c r="H1747">
        <f>VLOOKUP(A1747,away!$A$2:$E$405,3,FALSE)</f>
        <v>1.1499999999999999</v>
      </c>
      <c r="I1747">
        <f>VLOOKUP(C1747,away!$B$2:$E$405,3,FALSE)</f>
        <v>0.93</v>
      </c>
      <c r="J1747">
        <f>VLOOKUP(B1747,home!$B$2:$E$405,4,FALSE)</f>
        <v>0.63</v>
      </c>
      <c r="K1747" s="3">
        <f t="shared" si="2018"/>
        <v>1.0900000000000001</v>
      </c>
      <c r="L1747" s="3">
        <f t="shared" si="2019"/>
        <v>0.67378499999999997</v>
      </c>
      <c r="M1747" s="5">
        <f t="shared" si="2020"/>
        <v>0.17139490483681644</v>
      </c>
      <c r="N1747" s="5">
        <f t="shared" si="2021"/>
        <v>0.1868204462721299</v>
      </c>
      <c r="O1747" s="5">
        <f t="shared" si="2022"/>
        <v>0.11548331595547434</v>
      </c>
      <c r="P1747" s="5">
        <f t="shared" si="2023"/>
        <v>0.12587681439146703</v>
      </c>
      <c r="Q1747" s="5">
        <f t="shared" si="2024"/>
        <v>0.1018171432183108</v>
      </c>
      <c r="R1747" s="5">
        <f t="shared" si="2025"/>
        <v>3.8905463020529635E-2</v>
      </c>
      <c r="S1747" s="5">
        <f t="shared" si="2026"/>
        <v>2.3111790307345628E-2</v>
      </c>
      <c r="T1747" s="5">
        <f t="shared" si="2027"/>
        <v>6.8602863843349543E-2</v>
      </c>
      <c r="U1747" s="5">
        <f t="shared" si="2028"/>
        <v>4.2406954692377298E-2</v>
      </c>
      <c r="V1747" s="5">
        <f t="shared" si="2029"/>
        <v>1.8859879576817798E-3</v>
      </c>
      <c r="W1747" s="5">
        <f t="shared" si="2030"/>
        <v>3.6993562035986263E-2</v>
      </c>
      <c r="X1747" s="5">
        <f t="shared" si="2031"/>
        <v>2.4925707196417003E-2</v>
      </c>
      <c r="Y1747" s="5">
        <f t="shared" si="2032"/>
        <v>8.3972838116689128E-3</v>
      </c>
      <c r="Z1747" s="5">
        <f t="shared" si="2033"/>
        <v>8.7379724670958534E-3</v>
      </c>
      <c r="AA1747" s="5">
        <f t="shared" si="2034"/>
        <v>9.5243899891344803E-3</v>
      </c>
      <c r="AB1747" s="5">
        <f t="shared" si="2035"/>
        <v>5.1907925440782925E-3</v>
      </c>
      <c r="AC1747" s="5">
        <f t="shared" si="2036"/>
        <v>8.6569870732038329E-5</v>
      </c>
      <c r="AD1747" s="5">
        <f t="shared" si="2037"/>
        <v>1.0080745654806256E-2</v>
      </c>
      <c r="AE1747" s="5">
        <f t="shared" si="2038"/>
        <v>6.792255211023634E-3</v>
      </c>
      <c r="AF1747" s="5">
        <f t="shared" si="2039"/>
        <v>2.2882598386797788E-3</v>
      </c>
      <c r="AG1747" s="5">
        <f t="shared" si="2040"/>
        <v>5.13931718468285E-4</v>
      </c>
      <c r="AH1747" s="5">
        <f t="shared" si="2041"/>
        <v>1.4718786946855446E-3</v>
      </c>
      <c r="AI1747" s="5">
        <f t="shared" si="2042"/>
        <v>1.6043477772072435E-3</v>
      </c>
      <c r="AJ1747" s="5">
        <f t="shared" si="2043"/>
        <v>8.7436953857794781E-4</v>
      </c>
      <c r="AK1747" s="5">
        <f t="shared" si="2044"/>
        <v>3.176875990166544E-4</v>
      </c>
      <c r="AL1747" s="5">
        <f t="shared" si="2045"/>
        <v>2.5431653433117295E-6</v>
      </c>
      <c r="AM1747" s="5">
        <f t="shared" si="2046"/>
        <v>2.1976025527477645E-3</v>
      </c>
      <c r="AN1747" s="5">
        <f t="shared" si="2047"/>
        <v>1.4807116360031523E-3</v>
      </c>
      <c r="AO1747" s="5">
        <f t="shared" si="2048"/>
        <v>4.9884064483219184E-4</v>
      </c>
      <c r="AP1747" s="5">
        <f t="shared" si="2049"/>
        <v>1.1203711462608615E-4</v>
      </c>
      <c r="AQ1747" s="5">
        <f t="shared" si="2050"/>
        <v>1.8872231819584357E-5</v>
      </c>
      <c r="AR1747" s="5">
        <f t="shared" si="2051"/>
        <v>1.9834595725973995E-4</v>
      </c>
      <c r="AS1747" s="5">
        <f t="shared" si="2052"/>
        <v>2.1619709341311655E-4</v>
      </c>
      <c r="AT1747" s="5">
        <f t="shared" si="2053"/>
        <v>1.1782741591014852E-4</v>
      </c>
      <c r="AU1747" s="5">
        <f t="shared" si="2054"/>
        <v>4.2810627780687303E-5</v>
      </c>
      <c r="AV1747" s="5">
        <f t="shared" si="2055"/>
        <v>1.166589607023729E-5</v>
      </c>
      <c r="AW1747" s="5">
        <f t="shared" si="2056"/>
        <v>5.1882385008866358E-8</v>
      </c>
      <c r="AX1747" s="5">
        <f t="shared" si="2057"/>
        <v>3.9923113041584376E-4</v>
      </c>
      <c r="AY1747" s="5">
        <f t="shared" si="2058"/>
        <v>2.6899594720723925E-4</v>
      </c>
      <c r="AZ1747" s="5">
        <f t="shared" si="2059"/>
        <v>9.0622717144514834E-5</v>
      </c>
      <c r="BA1747" s="5">
        <f t="shared" si="2060"/>
        <v>2.0353409157072311E-5</v>
      </c>
      <c r="BB1747" s="5">
        <f t="shared" si="2061"/>
        <v>3.4284554472244906E-6</v>
      </c>
      <c r="BC1747" s="5">
        <f t="shared" si="2062"/>
        <v>4.6200837070163075E-7</v>
      </c>
      <c r="BD1747" s="5">
        <f t="shared" si="2063"/>
        <v>2.2273755135375638E-5</v>
      </c>
      <c r="BE1747" s="5">
        <f t="shared" si="2064"/>
        <v>2.4278393097559444E-5</v>
      </c>
      <c r="BF1747" s="5">
        <f t="shared" si="2065"/>
        <v>1.3231724238169898E-5</v>
      </c>
      <c r="BG1747" s="5">
        <f t="shared" si="2066"/>
        <v>4.8075264732017301E-6</v>
      </c>
      <c r="BH1747" s="5">
        <f t="shared" si="2067"/>
        <v>1.3100509639474716E-6</v>
      </c>
      <c r="BI1747" s="5">
        <f t="shared" si="2068"/>
        <v>2.8559111014054882E-7</v>
      </c>
      <c r="BJ1747" s="8">
        <f t="shared" si="2069"/>
        <v>0.45232335664861179</v>
      </c>
      <c r="BK1747" s="8">
        <f t="shared" si="2070"/>
        <v>0.32262760647659344</v>
      </c>
      <c r="BL1747" s="8">
        <f t="shared" si="2071"/>
        <v>0.21643223384253379</v>
      </c>
      <c r="BM1747" s="8">
        <f t="shared" si="2072"/>
        <v>0.25955413767528446</v>
      </c>
      <c r="BN1747" s="8">
        <f t="shared" si="2073"/>
        <v>0.74029808769472816</v>
      </c>
    </row>
    <row r="1748" spans="1:66" x14ac:dyDescent="0.25">
      <c r="A1748" t="s">
        <v>298</v>
      </c>
      <c r="B1748" t="s">
        <v>34</v>
      </c>
      <c r="C1748" t="s">
        <v>363</v>
      </c>
      <c r="D1748" s="7" t="s">
        <v>575</v>
      </c>
      <c r="E1748">
        <f>VLOOKUP(A1748,home!$A$2:$E$405,3,FALSE)</f>
        <v>1.4833333333333301</v>
      </c>
      <c r="F1748">
        <f>VLOOKUP(B1748,home!$B$2:$E$405,3,FALSE)</f>
        <v>0.98</v>
      </c>
      <c r="G1748">
        <f>VLOOKUP(C1748,away!$B$2:$E$405,4,FALSE)</f>
        <v>1.27</v>
      </c>
      <c r="H1748">
        <f>VLOOKUP(A1748,away!$A$2:$E$405,3,FALSE)</f>
        <v>1.3333333333333299</v>
      </c>
      <c r="I1748">
        <f>VLOOKUP(C1748,away!$B$2:$E$405,3,FALSE)</f>
        <v>0.82</v>
      </c>
      <c r="J1748">
        <f>VLOOKUP(B1748,home!$B$2:$E$405,4,FALSE)</f>
        <v>1.1599999999999999</v>
      </c>
      <c r="K1748" s="3">
        <f t="shared" si="2018"/>
        <v>1.8461566666666624</v>
      </c>
      <c r="L1748" s="3">
        <f t="shared" si="2019"/>
        <v>1.2682666666666631</v>
      </c>
      <c r="M1748" s="5">
        <f t="shared" si="2020"/>
        <v>4.4404106133608998E-2</v>
      </c>
      <c r="N1748" s="5">
        <f t="shared" si="2021"/>
        <v>8.1976936565936284E-2</v>
      </c>
      <c r="O1748" s="5">
        <f t="shared" si="2022"/>
        <v>5.6316247672385009E-2</v>
      </c>
      <c r="P1748" s="5">
        <f t="shared" si="2023"/>
        <v>0.10396861608202448</v>
      </c>
      <c r="Q1748" s="5">
        <f t="shared" si="2024"/>
        <v>7.5671133977056701E-2</v>
      </c>
      <c r="R1748" s="5">
        <f t="shared" si="2025"/>
        <v>3.5712009857314986E-2</v>
      </c>
      <c r="S1748" s="5">
        <f t="shared" si="2026"/>
        <v>6.0858522281061249E-2</v>
      </c>
      <c r="T1748" s="5">
        <f t="shared" si="2027"/>
        <v>9.5971176851968154E-2</v>
      </c>
      <c r="U1748" s="5">
        <f t="shared" si="2028"/>
        <v>6.592996507814762E-2</v>
      </c>
      <c r="V1748" s="5">
        <f t="shared" si="2029"/>
        <v>1.5832810894961264E-2</v>
      </c>
      <c r="W1748" s="5">
        <f t="shared" si="2030"/>
        <v>4.6566922821989792E-2</v>
      </c>
      <c r="X1748" s="5">
        <f t="shared" si="2031"/>
        <v>5.9059275984368748E-2</v>
      </c>
      <c r="Y1748" s="5">
        <f t="shared" si="2032"/>
        <v>3.7451455544220941E-2</v>
      </c>
      <c r="Z1748" s="5">
        <f t="shared" si="2033"/>
        <v>1.5097450567234627E-2</v>
      </c>
      <c r="AA1748" s="5">
        <f t="shared" si="2034"/>
        <v>2.7872259014370588E-2</v>
      </c>
      <c r="AB1748" s="5">
        <f t="shared" si="2035"/>
        <v>2.5728278397220125E-2</v>
      </c>
      <c r="AC1748" s="5">
        <f t="shared" si="2036"/>
        <v>2.3169527279814951E-3</v>
      </c>
      <c r="AD1748" s="5">
        <f t="shared" si="2037"/>
        <v>2.1492458753492105E-2</v>
      </c>
      <c r="AE1748" s="5">
        <f t="shared" si="2038"/>
        <v>2.7258169021762174E-2</v>
      </c>
      <c r="AF1748" s="5">
        <f t="shared" si="2039"/>
        <v>1.7285313582333407E-2</v>
      </c>
      <c r="AG1748" s="5">
        <f t="shared" si="2040"/>
        <v>7.3074623464513275E-3</v>
      </c>
      <c r="AH1748" s="5">
        <f t="shared" si="2041"/>
        <v>4.786898326517847E-3</v>
      </c>
      <c r="AI1748" s="5">
        <f t="shared" si="2042"/>
        <v>8.8373642581564132E-3</v>
      </c>
      <c r="AJ1748" s="5">
        <f t="shared" si="2043"/>
        <v>8.1575794704785744E-3</v>
      </c>
      <c r="AK1748" s="5">
        <f t="shared" si="2044"/>
        <v>5.0200565744290401E-3</v>
      </c>
      <c r="AL1748" s="5">
        <f t="shared" si="2045"/>
        <v>2.169982820335438E-4</v>
      </c>
      <c r="AM1748" s="5">
        <f t="shared" si="2046"/>
        <v>7.9356892021635456E-3</v>
      </c>
      <c r="AN1748" s="5">
        <f t="shared" si="2047"/>
        <v>1.006457009213059E-2</v>
      </c>
      <c r="AO1748" s="5">
        <f t="shared" si="2048"/>
        <v>6.3822793810897277E-3</v>
      </c>
      <c r="AP1748" s="5">
        <f t="shared" si="2049"/>
        <v>2.698144065463347E-3</v>
      </c>
      <c r="AQ1748" s="5">
        <f t="shared" si="2050"/>
        <v>8.5549154502290983E-4</v>
      </c>
      <c r="AR1748" s="5">
        <f t="shared" si="2051"/>
        <v>1.2142127168490032E-3</v>
      </c>
      <c r="AS1748" s="5">
        <f t="shared" si="2052"/>
        <v>2.241626901962228E-3</v>
      </c>
      <c r="AT1748" s="5">
        <f t="shared" si="2053"/>
        <v>2.0691972246184524E-3</v>
      </c>
      <c r="AU1748" s="5">
        <f t="shared" si="2054"/>
        <v>1.2733540836258367E-3</v>
      </c>
      <c r="AV1748" s="5">
        <f t="shared" si="2055"/>
        <v>5.8770278262826434E-4</v>
      </c>
      <c r="AW1748" s="5">
        <f t="shared" si="2056"/>
        <v>1.4113441450737187E-5</v>
      </c>
      <c r="AX1748" s="5">
        <f t="shared" si="2057"/>
        <v>2.4417542541948119E-3</v>
      </c>
      <c r="AY1748" s="5">
        <f t="shared" si="2058"/>
        <v>3.0967955287867976E-3</v>
      </c>
      <c r="AZ1748" s="5">
        <f t="shared" si="2059"/>
        <v>1.9637812713213295E-3</v>
      </c>
      <c r="BA1748" s="5">
        <f t="shared" si="2060"/>
        <v>8.3019944234704137E-4</v>
      </c>
      <c r="BB1748" s="5">
        <f t="shared" si="2061"/>
        <v>2.6322856985350125E-4</v>
      </c>
      <c r="BC1748" s="5">
        <f t="shared" si="2062"/>
        <v>6.6768804171906564E-5</v>
      </c>
      <c r="BD1748" s="5">
        <f t="shared" si="2063"/>
        <v>2.5665758583705967E-4</v>
      </c>
      <c r="BE1748" s="5">
        <f t="shared" si="2064"/>
        <v>4.7383011314365889E-4</v>
      </c>
      <c r="BF1748" s="5">
        <f t="shared" si="2065"/>
        <v>4.3738231112379247E-4</v>
      </c>
      <c r="BG1748" s="5">
        <f t="shared" si="2066"/>
        <v>2.6915875652108718E-4</v>
      </c>
      <c r="BH1748" s="5">
        <f t="shared" si="2067"/>
        <v>1.2422730818577855E-4</v>
      </c>
      <c r="BI1748" s="5">
        <f t="shared" si="2068"/>
        <v>4.5868614637845836E-5</v>
      </c>
      <c r="BJ1748" s="8">
        <f t="shared" si="2069"/>
        <v>0.50663900760612524</v>
      </c>
      <c r="BK1748" s="8">
        <f t="shared" si="2070"/>
        <v>0.23069480193045783</v>
      </c>
      <c r="BL1748" s="8">
        <f t="shared" si="2071"/>
        <v>0.24735387704815323</v>
      </c>
      <c r="BM1748" s="8">
        <f t="shared" si="2072"/>
        <v>0.59865340477630824</v>
      </c>
      <c r="BN1748" s="8">
        <f t="shared" si="2073"/>
        <v>0.39804905028832643</v>
      </c>
    </row>
    <row r="1749" spans="1:66" x14ac:dyDescent="0.25">
      <c r="A1749" t="s">
        <v>298</v>
      </c>
      <c r="B1749" t="s">
        <v>338</v>
      </c>
      <c r="C1749" t="s">
        <v>324</v>
      </c>
      <c r="D1749" s="7" t="s">
        <v>575</v>
      </c>
      <c r="E1749">
        <f>VLOOKUP(A1749,home!$A$2:$E$405,3,FALSE)</f>
        <v>1.4833333333333301</v>
      </c>
      <c r="F1749">
        <f>VLOOKUP(B1749,home!$B$2:$E$405,3,FALSE)</f>
        <v>0.86</v>
      </c>
      <c r="G1749">
        <f>VLOOKUP(C1749,away!$B$2:$E$405,4,FALSE)</f>
        <v>0.97</v>
      </c>
      <c r="H1749">
        <f>VLOOKUP(A1749,away!$A$2:$E$405,3,FALSE)</f>
        <v>1.3333333333333299</v>
      </c>
      <c r="I1749">
        <f>VLOOKUP(C1749,away!$B$2:$E$405,3,FALSE)</f>
        <v>0.6</v>
      </c>
      <c r="J1749">
        <f>VLOOKUP(B1749,home!$B$2:$E$405,4,FALSE)</f>
        <v>1.29</v>
      </c>
      <c r="K1749" s="3">
        <f t="shared" si="2018"/>
        <v>1.2373966666666638</v>
      </c>
      <c r="L1749" s="3">
        <f t="shared" si="2019"/>
        <v>1.0319999999999974</v>
      </c>
      <c r="M1749" s="5">
        <f t="shared" si="2020"/>
        <v>0.10337453057225711</v>
      </c>
      <c r="N1749" s="5">
        <f t="shared" si="2021"/>
        <v>0.12791529954834208</v>
      </c>
      <c r="O1749" s="5">
        <f t="shared" si="2022"/>
        <v>0.10668251555056907</v>
      </c>
      <c r="P1749" s="5">
        <f t="shared" si="2023"/>
        <v>0.13200858913388869</v>
      </c>
      <c r="Q1749" s="5">
        <f t="shared" si="2024"/>
        <v>7.9140982638393143E-2</v>
      </c>
      <c r="R1749" s="5">
        <f t="shared" si="2025"/>
        <v>5.5048178024093494E-2</v>
      </c>
      <c r="S1749" s="5">
        <f t="shared" si="2026"/>
        <v>4.214352294673579E-2</v>
      </c>
      <c r="T1749" s="5">
        <f t="shared" si="2027"/>
        <v>8.1673494082821513E-2</v>
      </c>
      <c r="U1749" s="5">
        <f t="shared" si="2028"/>
        <v>6.8116431993086382E-2</v>
      </c>
      <c r="V1749" s="5">
        <f t="shared" si="2029"/>
        <v>5.9796665522209979E-3</v>
      </c>
      <c r="W1749" s="5">
        <f t="shared" si="2030"/>
        <v>3.2642929371157328E-2</v>
      </c>
      <c r="X1749" s="5">
        <f t="shared" si="2031"/>
        <v>3.368750311103428E-2</v>
      </c>
      <c r="Y1749" s="5">
        <f t="shared" si="2032"/>
        <v>1.7382751605293643E-2</v>
      </c>
      <c r="Z1749" s="5">
        <f t="shared" si="2033"/>
        <v>1.8936573240288114E-2</v>
      </c>
      <c r="AA1749" s="5">
        <f t="shared" si="2034"/>
        <v>2.3432052605621659E-2</v>
      </c>
      <c r="AB1749" s="5">
        <f t="shared" si="2035"/>
        <v>1.4497371893677075E-2</v>
      </c>
      <c r="AC1749" s="5">
        <f t="shared" si="2036"/>
        <v>4.7724965513751716E-4</v>
      </c>
      <c r="AD1749" s="5">
        <f t="shared" si="2037"/>
        <v>1.009806299852636E-2</v>
      </c>
      <c r="AE1749" s="5">
        <f t="shared" si="2038"/>
        <v>1.0421201014479176E-2</v>
      </c>
      <c r="AF1749" s="5">
        <f t="shared" si="2039"/>
        <v>5.3773397234712413E-3</v>
      </c>
      <c r="AG1749" s="5">
        <f t="shared" si="2040"/>
        <v>1.8498048648741025E-3</v>
      </c>
      <c r="AH1749" s="5">
        <f t="shared" si="2041"/>
        <v>4.8856358959943206E-3</v>
      </c>
      <c r="AI1749" s="5">
        <f t="shared" si="2042"/>
        <v>6.0454695722503716E-3</v>
      </c>
      <c r="AJ1749" s="5">
        <f t="shared" si="2043"/>
        <v>3.7403219485686759E-3</v>
      </c>
      <c r="AK1749" s="5">
        <f t="shared" si="2044"/>
        <v>1.5427539704730134E-3</v>
      </c>
      <c r="AL1749" s="5">
        <f t="shared" si="2045"/>
        <v>2.4377785626915859E-5</v>
      </c>
      <c r="AM1749" s="5">
        <f t="shared" si="2046"/>
        <v>2.4990618988332985E-3</v>
      </c>
      <c r="AN1749" s="5">
        <f t="shared" si="2047"/>
        <v>2.5790318795959576E-3</v>
      </c>
      <c r="AO1749" s="5">
        <f t="shared" si="2048"/>
        <v>1.3307804498715106E-3</v>
      </c>
      <c r="AP1749" s="5">
        <f t="shared" si="2049"/>
        <v>4.5778847475579852E-4</v>
      </c>
      <c r="AQ1749" s="5">
        <f t="shared" si="2050"/>
        <v>1.1810942648699571E-4</v>
      </c>
      <c r="AR1749" s="5">
        <f t="shared" si="2051"/>
        <v>1.0083952489332256E-3</v>
      </c>
      <c r="AS1749" s="5">
        <f t="shared" si="2052"/>
        <v>1.2477849197124738E-3</v>
      </c>
      <c r="AT1749" s="5">
        <f t="shared" si="2053"/>
        <v>7.7200245018457293E-4</v>
      </c>
      <c r="AU1749" s="5">
        <f t="shared" si="2054"/>
        <v>3.1842441950562928E-4</v>
      </c>
      <c r="AV1749" s="5">
        <f t="shared" si="2055"/>
        <v>9.850432882038332E-5</v>
      </c>
      <c r="AW1749" s="5">
        <f t="shared" si="2056"/>
        <v>8.6472973269652305E-7</v>
      </c>
      <c r="AX1749" s="5">
        <f t="shared" si="2057"/>
        <v>5.1538847723499792E-4</v>
      </c>
      <c r="AY1749" s="5">
        <f t="shared" si="2058"/>
        <v>5.3188090850651642E-4</v>
      </c>
      <c r="AZ1749" s="5">
        <f t="shared" si="2059"/>
        <v>2.7445054878936175E-4</v>
      </c>
      <c r="BA1749" s="5">
        <f t="shared" si="2060"/>
        <v>9.441098878354022E-5</v>
      </c>
      <c r="BB1749" s="5">
        <f t="shared" si="2061"/>
        <v>2.4358035106153312E-5</v>
      </c>
      <c r="BC1749" s="5">
        <f t="shared" si="2062"/>
        <v>5.0274984459100318E-6</v>
      </c>
      <c r="BD1749" s="5">
        <f t="shared" si="2063"/>
        <v>1.734439828165143E-4</v>
      </c>
      <c r="BE1749" s="5">
        <f t="shared" si="2064"/>
        <v>2.1461900619054489E-4</v>
      </c>
      <c r="BF1749" s="5">
        <f t="shared" si="2065"/>
        <v>1.3278442143174616E-4</v>
      </c>
      <c r="BG1749" s="5">
        <f t="shared" si="2066"/>
        <v>5.4769000154968076E-5</v>
      </c>
      <c r="BH1749" s="5">
        <f t="shared" si="2067"/>
        <v>1.6942744557105882E-5</v>
      </c>
      <c r="BI1749" s="5">
        <f t="shared" si="2068"/>
        <v>4.192979127829516E-6</v>
      </c>
      <c r="BJ1749" s="8">
        <f t="shared" si="2069"/>
        <v>0.40861965754480295</v>
      </c>
      <c r="BK1749" s="8">
        <f t="shared" si="2070"/>
        <v>0.28453981755437352</v>
      </c>
      <c r="BL1749" s="8">
        <f t="shared" si="2071"/>
        <v>0.28803259495576883</v>
      </c>
      <c r="BM1749" s="8">
        <f t="shared" si="2072"/>
        <v>0.39542753164891603</v>
      </c>
      <c r="BN1749" s="8">
        <f t="shared" si="2073"/>
        <v>0.60417009546754352</v>
      </c>
    </row>
    <row r="1750" spans="1:66" x14ac:dyDescent="0.25">
      <c r="A1750" t="s">
        <v>298</v>
      </c>
      <c r="B1750" t="s">
        <v>454</v>
      </c>
      <c r="C1750" t="s">
        <v>299</v>
      </c>
      <c r="D1750" s="7" t="s">
        <v>575</v>
      </c>
      <c r="E1750">
        <f>VLOOKUP(A1750,home!$A$2:$E$405,3,FALSE)</f>
        <v>1.4833333333333301</v>
      </c>
      <c r="F1750">
        <f>VLOOKUP(B1750,home!$B$2:$E$405,3,FALSE)</f>
        <v>1.51</v>
      </c>
      <c r="G1750">
        <f>VLOOKUP(C1750,away!$B$2:$E$405,4,FALSE)</f>
        <v>0.6</v>
      </c>
      <c r="H1750">
        <f>VLOOKUP(A1750,away!$A$2:$E$405,3,FALSE)</f>
        <v>1.3333333333333299</v>
      </c>
      <c r="I1750">
        <f>VLOOKUP(C1750,away!$B$2:$E$405,3,FALSE)</f>
        <v>1.2</v>
      </c>
      <c r="J1750">
        <f>VLOOKUP(B1750,home!$B$2:$E$405,4,FALSE)</f>
        <v>0.52</v>
      </c>
      <c r="K1750" s="3">
        <f t="shared" si="2018"/>
        <v>1.343899999999997</v>
      </c>
      <c r="L1750" s="3">
        <f t="shared" si="2019"/>
        <v>0.83199999999999785</v>
      </c>
      <c r="M1750" s="5">
        <f t="shared" si="2020"/>
        <v>0.11350595232996258</v>
      </c>
      <c r="N1750" s="5">
        <f t="shared" si="2021"/>
        <v>0.15254064933623637</v>
      </c>
      <c r="O1750" s="5">
        <f t="shared" si="2022"/>
        <v>9.4436952338528626E-2</v>
      </c>
      <c r="P1750" s="5">
        <f t="shared" si="2023"/>
        <v>0.12691382024774833</v>
      </c>
      <c r="Q1750" s="5">
        <f t="shared" si="2024"/>
        <v>0.10249968932148382</v>
      </c>
      <c r="R1750" s="5">
        <f t="shared" si="2025"/>
        <v>3.9285772172827804E-2</v>
      </c>
      <c r="S1750" s="5">
        <f t="shared" si="2026"/>
        <v>3.5476372470437223E-2</v>
      </c>
      <c r="T1750" s="5">
        <f t="shared" si="2027"/>
        <v>8.5279741515474322E-2</v>
      </c>
      <c r="U1750" s="5">
        <f t="shared" si="2028"/>
        <v>5.2796149223063173E-2</v>
      </c>
      <c r="V1750" s="5">
        <f t="shared" si="2029"/>
        <v>4.4074457636925496E-3</v>
      </c>
      <c r="W1750" s="5">
        <f t="shared" si="2030"/>
        <v>4.5916444159713944E-2</v>
      </c>
      <c r="X1750" s="5">
        <f t="shared" si="2031"/>
        <v>3.8202481540881905E-2</v>
      </c>
      <c r="Y1750" s="5">
        <f t="shared" si="2032"/>
        <v>1.5892232321006831E-2</v>
      </c>
      <c r="Z1750" s="5">
        <f t="shared" si="2033"/>
        <v>1.0895254149264216E-2</v>
      </c>
      <c r="AA1750" s="5">
        <f t="shared" si="2034"/>
        <v>1.4642132051196148E-2</v>
      </c>
      <c r="AB1750" s="5">
        <f t="shared" si="2035"/>
        <v>9.8387806318012312E-3</v>
      </c>
      <c r="AC1750" s="5">
        <f t="shared" si="2036"/>
        <v>3.0800465081497219E-4</v>
      </c>
      <c r="AD1750" s="5">
        <f t="shared" si="2037"/>
        <v>1.5426777326559858E-2</v>
      </c>
      <c r="AE1750" s="5">
        <f t="shared" si="2038"/>
        <v>1.283507873569777E-2</v>
      </c>
      <c r="AF1750" s="5">
        <f t="shared" si="2039"/>
        <v>5.3393927540502581E-3</v>
      </c>
      <c r="AG1750" s="5">
        <f t="shared" si="2040"/>
        <v>1.4807915904566011E-3</v>
      </c>
      <c r="AH1750" s="5">
        <f t="shared" si="2041"/>
        <v>2.2662128630469508E-3</v>
      </c>
      <c r="AI1750" s="5">
        <f t="shared" si="2042"/>
        <v>3.0455634666487906E-3</v>
      </c>
      <c r="AJ1750" s="5">
        <f t="shared" si="2043"/>
        <v>2.0464663714146506E-3</v>
      </c>
      <c r="AK1750" s="5">
        <f t="shared" si="2044"/>
        <v>9.1674871884804782E-4</v>
      </c>
      <c r="AL1750" s="5">
        <f t="shared" si="2045"/>
        <v>1.3775505543662352E-5</v>
      </c>
      <c r="AM1750" s="5">
        <f t="shared" si="2046"/>
        <v>4.146409209832746E-3</v>
      </c>
      <c r="AN1750" s="5">
        <f t="shared" si="2047"/>
        <v>3.4498124625808361E-3</v>
      </c>
      <c r="AO1750" s="5">
        <f t="shared" si="2048"/>
        <v>1.435121984433624E-3</v>
      </c>
      <c r="AP1750" s="5">
        <f t="shared" si="2049"/>
        <v>3.9800716368292401E-4</v>
      </c>
      <c r="AQ1750" s="5">
        <f t="shared" si="2050"/>
        <v>8.2785490046047972E-5</v>
      </c>
      <c r="AR1750" s="5">
        <f t="shared" si="2051"/>
        <v>3.7709782041101176E-4</v>
      </c>
      <c r="AS1750" s="5">
        <f t="shared" si="2052"/>
        <v>5.0678176085035764E-4</v>
      </c>
      <c r="AT1750" s="5">
        <f t="shared" si="2053"/>
        <v>3.4053200420339712E-4</v>
      </c>
      <c r="AU1750" s="5">
        <f t="shared" si="2054"/>
        <v>1.5254698681631482E-4</v>
      </c>
      <c r="AV1750" s="5">
        <f t="shared" si="2055"/>
        <v>5.1251973895611259E-5</v>
      </c>
      <c r="AW1750" s="5">
        <f t="shared" si="2056"/>
        <v>4.278537328029525E-7</v>
      </c>
      <c r="AX1750" s="5">
        <f t="shared" si="2057"/>
        <v>9.2872655618236985E-4</v>
      </c>
      <c r="AY1750" s="5">
        <f t="shared" si="2058"/>
        <v>7.7270049474372979E-4</v>
      </c>
      <c r="AZ1750" s="5">
        <f t="shared" si="2059"/>
        <v>3.2144340581339079E-4</v>
      </c>
      <c r="BA1750" s="5">
        <f t="shared" si="2060"/>
        <v>8.9146971212246805E-5</v>
      </c>
      <c r="BB1750" s="5">
        <f t="shared" si="2061"/>
        <v>1.8542570012147285E-5</v>
      </c>
      <c r="BC1750" s="5">
        <f t="shared" si="2062"/>
        <v>3.0854836500213013E-6</v>
      </c>
      <c r="BD1750" s="5">
        <f t="shared" si="2063"/>
        <v>5.2290897763660141E-5</v>
      </c>
      <c r="BE1750" s="5">
        <f t="shared" si="2064"/>
        <v>7.0273737504582709E-5</v>
      </c>
      <c r="BF1750" s="5">
        <f t="shared" si="2065"/>
        <v>4.7220437916204254E-5</v>
      </c>
      <c r="BG1750" s="5">
        <f t="shared" si="2066"/>
        <v>2.1153182171862257E-5</v>
      </c>
      <c r="BH1750" s="5">
        <f t="shared" si="2067"/>
        <v>7.1069403801914058E-6</v>
      </c>
      <c r="BI1750" s="5">
        <f t="shared" si="2068"/>
        <v>1.9102034353878401E-6</v>
      </c>
      <c r="BJ1750" s="8">
        <f t="shared" si="2069"/>
        <v>0.4870590603937518</v>
      </c>
      <c r="BK1750" s="8">
        <f t="shared" si="2070"/>
        <v>0.28139807146294304</v>
      </c>
      <c r="BL1750" s="8">
        <f t="shared" si="2071"/>
        <v>0.22090294378272407</v>
      </c>
      <c r="BM1750" s="8">
        <f t="shared" si="2072"/>
        <v>0.37030022140088459</v>
      </c>
      <c r="BN1750" s="8">
        <f t="shared" si="2073"/>
        <v>0.62918283574678757</v>
      </c>
    </row>
    <row r="1751" spans="1:66" x14ac:dyDescent="0.25">
      <c r="A1751" t="s">
        <v>298</v>
      </c>
      <c r="B1751" t="s">
        <v>358</v>
      </c>
      <c r="C1751" t="s">
        <v>506</v>
      </c>
      <c r="D1751" s="7" t="s">
        <v>575</v>
      </c>
      <c r="E1751">
        <f>VLOOKUP(A1751,home!$A$2:$E$405,3,FALSE)</f>
        <v>1.4833333333333301</v>
      </c>
      <c r="F1751">
        <f>VLOOKUP(B1751,home!$B$2:$E$405,3,FALSE)</f>
        <v>0.94</v>
      </c>
      <c r="G1751" t="e">
        <f>VLOOKUP(C1751,away!$B$2:$E$405,4,FALSE)</f>
        <v>#N/A</v>
      </c>
      <c r="H1751">
        <f>VLOOKUP(A1751,away!$A$2:$E$405,3,FALSE)</f>
        <v>1.3333333333333299</v>
      </c>
      <c r="I1751" t="e">
        <f>VLOOKUP(C1751,away!$B$2:$E$405,3,FALSE)</f>
        <v>#N/A</v>
      </c>
      <c r="J1751">
        <f>VLOOKUP(B1751,home!$B$2:$E$405,4,FALSE)</f>
        <v>0.83</v>
      </c>
      <c r="K1751" s="3" t="e">
        <f t="shared" si="2018"/>
        <v>#N/A</v>
      </c>
      <c r="L1751" s="3" t="e">
        <f t="shared" si="2019"/>
        <v>#N/A</v>
      </c>
      <c r="M1751" s="5" t="e">
        <f t="shared" si="2020"/>
        <v>#N/A</v>
      </c>
      <c r="N1751" s="5" t="e">
        <f t="shared" si="2021"/>
        <v>#N/A</v>
      </c>
      <c r="O1751" s="5" t="e">
        <f t="shared" si="2022"/>
        <v>#N/A</v>
      </c>
      <c r="P1751" s="5" t="e">
        <f t="shared" si="2023"/>
        <v>#N/A</v>
      </c>
      <c r="Q1751" s="5" t="e">
        <f t="shared" si="2024"/>
        <v>#N/A</v>
      </c>
      <c r="R1751" s="5" t="e">
        <f t="shared" si="2025"/>
        <v>#N/A</v>
      </c>
      <c r="S1751" s="5" t="e">
        <f t="shared" si="2026"/>
        <v>#N/A</v>
      </c>
      <c r="T1751" s="5" t="e">
        <f t="shared" si="2027"/>
        <v>#N/A</v>
      </c>
      <c r="U1751" s="5" t="e">
        <f t="shared" si="2028"/>
        <v>#N/A</v>
      </c>
      <c r="V1751" s="5" t="e">
        <f t="shared" si="2029"/>
        <v>#N/A</v>
      </c>
      <c r="W1751" s="5" t="e">
        <f t="shared" si="2030"/>
        <v>#N/A</v>
      </c>
      <c r="X1751" s="5" t="e">
        <f t="shared" si="2031"/>
        <v>#N/A</v>
      </c>
      <c r="Y1751" s="5" t="e">
        <f t="shared" si="2032"/>
        <v>#N/A</v>
      </c>
      <c r="Z1751" s="5" t="e">
        <f t="shared" si="2033"/>
        <v>#N/A</v>
      </c>
      <c r="AA1751" s="5" t="e">
        <f t="shared" si="2034"/>
        <v>#N/A</v>
      </c>
      <c r="AB1751" s="5" t="e">
        <f t="shared" si="2035"/>
        <v>#N/A</v>
      </c>
      <c r="AC1751" s="5" t="e">
        <f t="shared" si="2036"/>
        <v>#N/A</v>
      </c>
      <c r="AD1751" s="5" t="e">
        <f t="shared" si="2037"/>
        <v>#N/A</v>
      </c>
      <c r="AE1751" s="5" t="e">
        <f t="shared" si="2038"/>
        <v>#N/A</v>
      </c>
      <c r="AF1751" s="5" t="e">
        <f t="shared" si="2039"/>
        <v>#N/A</v>
      </c>
      <c r="AG1751" s="5" t="e">
        <f t="shared" si="2040"/>
        <v>#N/A</v>
      </c>
      <c r="AH1751" s="5" t="e">
        <f t="shared" si="2041"/>
        <v>#N/A</v>
      </c>
      <c r="AI1751" s="5" t="e">
        <f t="shared" si="2042"/>
        <v>#N/A</v>
      </c>
      <c r="AJ1751" s="5" t="e">
        <f t="shared" si="2043"/>
        <v>#N/A</v>
      </c>
      <c r="AK1751" s="5" t="e">
        <f t="shared" si="2044"/>
        <v>#N/A</v>
      </c>
      <c r="AL1751" s="5" t="e">
        <f t="shared" si="2045"/>
        <v>#N/A</v>
      </c>
      <c r="AM1751" s="5" t="e">
        <f t="shared" si="2046"/>
        <v>#N/A</v>
      </c>
      <c r="AN1751" s="5" t="e">
        <f t="shared" si="2047"/>
        <v>#N/A</v>
      </c>
      <c r="AO1751" s="5" t="e">
        <f t="shared" si="2048"/>
        <v>#N/A</v>
      </c>
      <c r="AP1751" s="5" t="e">
        <f t="shared" si="2049"/>
        <v>#N/A</v>
      </c>
      <c r="AQ1751" s="5" t="e">
        <f t="shared" si="2050"/>
        <v>#N/A</v>
      </c>
      <c r="AR1751" s="5" t="e">
        <f t="shared" si="2051"/>
        <v>#N/A</v>
      </c>
      <c r="AS1751" s="5" t="e">
        <f t="shared" si="2052"/>
        <v>#N/A</v>
      </c>
      <c r="AT1751" s="5" t="e">
        <f t="shared" si="2053"/>
        <v>#N/A</v>
      </c>
      <c r="AU1751" s="5" t="e">
        <f t="shared" si="2054"/>
        <v>#N/A</v>
      </c>
      <c r="AV1751" s="5" t="e">
        <f t="shared" si="2055"/>
        <v>#N/A</v>
      </c>
      <c r="AW1751" s="5" t="e">
        <f t="shared" si="2056"/>
        <v>#N/A</v>
      </c>
      <c r="AX1751" s="5" t="e">
        <f t="shared" si="2057"/>
        <v>#N/A</v>
      </c>
      <c r="AY1751" s="5" t="e">
        <f t="shared" si="2058"/>
        <v>#N/A</v>
      </c>
      <c r="AZ1751" s="5" t="e">
        <f t="shared" si="2059"/>
        <v>#N/A</v>
      </c>
      <c r="BA1751" s="5" t="e">
        <f t="shared" si="2060"/>
        <v>#N/A</v>
      </c>
      <c r="BB1751" s="5" t="e">
        <f t="shared" si="2061"/>
        <v>#N/A</v>
      </c>
      <c r="BC1751" s="5" t="e">
        <f t="shared" si="2062"/>
        <v>#N/A</v>
      </c>
      <c r="BD1751" s="5" t="e">
        <f t="shared" si="2063"/>
        <v>#N/A</v>
      </c>
      <c r="BE1751" s="5" t="e">
        <f t="shared" si="2064"/>
        <v>#N/A</v>
      </c>
      <c r="BF1751" s="5" t="e">
        <f t="shared" si="2065"/>
        <v>#N/A</v>
      </c>
      <c r="BG1751" s="5" t="e">
        <f t="shared" si="2066"/>
        <v>#N/A</v>
      </c>
      <c r="BH1751" s="5" t="e">
        <f t="shared" si="2067"/>
        <v>#N/A</v>
      </c>
      <c r="BI1751" s="5" t="e">
        <f t="shared" si="2068"/>
        <v>#N/A</v>
      </c>
      <c r="BJ1751" s="8" t="e">
        <f t="shared" si="2069"/>
        <v>#N/A</v>
      </c>
      <c r="BK1751" s="8" t="e">
        <f t="shared" si="2070"/>
        <v>#N/A</v>
      </c>
      <c r="BL1751" s="8" t="e">
        <f t="shared" si="2071"/>
        <v>#N/A</v>
      </c>
      <c r="BM1751" s="8" t="e">
        <f t="shared" si="2072"/>
        <v>#N/A</v>
      </c>
      <c r="BN1751" s="8" t="e">
        <f t="shared" si="2073"/>
        <v>#N/A</v>
      </c>
    </row>
    <row r="1752" spans="1:66" x14ac:dyDescent="0.25">
      <c r="A1752" t="s">
        <v>298</v>
      </c>
      <c r="B1752" t="s">
        <v>207</v>
      </c>
      <c r="C1752" t="s">
        <v>203</v>
      </c>
      <c r="D1752" s="7" t="s">
        <v>575</v>
      </c>
      <c r="E1752">
        <f>VLOOKUP(A1752,home!$A$2:$E$405,3,FALSE)</f>
        <v>1.4833333333333301</v>
      </c>
      <c r="F1752">
        <f>VLOOKUP(B1752,home!$B$2:$E$405,3,FALSE)</f>
        <v>0.57999999999999996</v>
      </c>
      <c r="G1752">
        <f>VLOOKUP(C1752,away!$B$2:$E$405,4,FALSE)</f>
        <v>1.01</v>
      </c>
      <c r="H1752">
        <f>VLOOKUP(A1752,away!$A$2:$E$405,3,FALSE)</f>
        <v>1.3333333333333299</v>
      </c>
      <c r="I1752">
        <f>VLOOKUP(C1752,away!$B$2:$E$405,3,FALSE)</f>
        <v>0.86</v>
      </c>
      <c r="J1752">
        <f>VLOOKUP(B1752,home!$B$2:$E$405,4,FALSE)</f>
        <v>0.92</v>
      </c>
      <c r="K1752" s="3">
        <f t="shared" si="2018"/>
        <v>0.86893666666666469</v>
      </c>
      <c r="L1752" s="3">
        <f t="shared" si="2019"/>
        <v>1.0549333333333306</v>
      </c>
      <c r="M1752" s="5">
        <f t="shared" si="2020"/>
        <v>0.1460406896309431</v>
      </c>
      <c r="N1752" s="5">
        <f t="shared" si="2021"/>
        <v>0.12690011004561264</v>
      </c>
      <c r="O1752" s="5">
        <f t="shared" si="2022"/>
        <v>0.15406319151466916</v>
      </c>
      <c r="P1752" s="5">
        <f t="shared" si="2023"/>
        <v>0.13387115609078459</v>
      </c>
      <c r="Q1752" s="5">
        <f t="shared" si="2024"/>
        <v>5.5134079311333788E-2</v>
      </c>
      <c r="R1752" s="5">
        <f t="shared" si="2025"/>
        <v>8.1263198084270613E-2</v>
      </c>
      <c r="S1752" s="5">
        <f t="shared" si="2026"/>
        <v>3.0678926671690428E-2</v>
      </c>
      <c r="T1752" s="5">
        <f t="shared" si="2027"/>
        <v>5.8162778068169566E-2</v>
      </c>
      <c r="U1752" s="5">
        <f t="shared" si="2028"/>
        <v>7.0612572466019E-2</v>
      </c>
      <c r="V1752" s="5">
        <f t="shared" si="2029"/>
        <v>3.1247177234892494E-3</v>
      </c>
      <c r="W1752" s="5">
        <f t="shared" si="2030"/>
        <v>1.5969341032175302E-2</v>
      </c>
      <c r="X1752" s="5">
        <f t="shared" si="2031"/>
        <v>1.6846590166209419E-2</v>
      </c>
      <c r="Y1752" s="5">
        <f t="shared" si="2032"/>
        <v>8.8860147596699045E-3</v>
      </c>
      <c r="Z1752" s="5">
        <f t="shared" si="2033"/>
        <v>2.8575752144122113E-2</v>
      </c>
      <c r="AA1752" s="5">
        <f t="shared" si="2034"/>
        <v>2.4830518815606262E-2</v>
      </c>
      <c r="AB1752" s="5">
        <f t="shared" si="2035"/>
        <v>1.0788074125618403E-2</v>
      </c>
      <c r="AC1752" s="5">
        <f t="shared" si="2036"/>
        <v>1.7902098687272243E-4</v>
      </c>
      <c r="AD1752" s="5">
        <f t="shared" si="2037"/>
        <v>3.4690864913403995E-3</v>
      </c>
      <c r="AE1752" s="5">
        <f t="shared" si="2038"/>
        <v>3.6596549759313557E-3</v>
      </c>
      <c r="AF1752" s="5">
        <f t="shared" si="2039"/>
        <v>1.9303460113045874E-3</v>
      </c>
      <c r="AG1752" s="5">
        <f t="shared" si="2040"/>
        <v>6.7879545073074921E-4</v>
      </c>
      <c r="AH1752" s="5">
        <f t="shared" si="2041"/>
        <v>7.536378365476451E-3</v>
      </c>
      <c r="AI1752" s="5">
        <f t="shared" si="2042"/>
        <v>6.5486354956358741E-3</v>
      </c>
      <c r="AJ1752" s="5">
        <f t="shared" si="2043"/>
        <v>2.8451747493964188E-3</v>
      </c>
      <c r="AK1752" s="5">
        <f t="shared" si="2044"/>
        <v>8.2409222094156247E-4</v>
      </c>
      <c r="AL1752" s="5">
        <f t="shared" si="2045"/>
        <v>6.5641285419092361E-6</v>
      </c>
      <c r="AM1752" s="5">
        <f t="shared" si="2046"/>
        <v>6.0288329043273669E-4</v>
      </c>
      <c r="AN1752" s="5">
        <f t="shared" si="2047"/>
        <v>6.3600167918717327E-4</v>
      </c>
      <c r="AO1752" s="5">
        <f t="shared" si="2048"/>
        <v>3.354696857152601E-4</v>
      </c>
      <c r="AP1752" s="5">
        <f t="shared" si="2049"/>
        <v>1.1796605126129473E-4</v>
      </c>
      <c r="AQ1752" s="5">
        <f t="shared" si="2050"/>
        <v>3.1111579919312049E-5</v>
      </c>
      <c r="AR1752" s="5">
        <f t="shared" si="2051"/>
        <v>1.5900753500706546E-3</v>
      </c>
      <c r="AS1752" s="5">
        <f t="shared" si="2052"/>
        <v>1.3816747744392244E-3</v>
      </c>
      <c r="AT1752" s="5">
        <f t="shared" si="2053"/>
        <v>6.0029393645931776E-4</v>
      </c>
      <c r="AU1752" s="5">
        <f t="shared" si="2054"/>
        <v>1.7387247072239007E-4</v>
      </c>
      <c r="AV1752" s="5">
        <f t="shared" si="2055"/>
        <v>3.7771041283652713E-5</v>
      </c>
      <c r="AW1752" s="5">
        <f t="shared" si="2056"/>
        <v>1.6714281609053469E-7</v>
      </c>
      <c r="AX1752" s="5">
        <f t="shared" si="2057"/>
        <v>8.7311232796275426E-5</v>
      </c>
      <c r="AY1752" s="5">
        <f t="shared" si="2058"/>
        <v>9.2107529851217241E-5</v>
      </c>
      <c r="AZ1752" s="5">
        <f t="shared" si="2059"/>
        <v>4.8583651745521923E-5</v>
      </c>
      <c r="BA1752" s="5">
        <f t="shared" si="2060"/>
        <v>1.708417122713638E-5</v>
      </c>
      <c r="BB1752" s="5">
        <f t="shared" si="2061"/>
        <v>4.5056654249700889E-6</v>
      </c>
      <c r="BC1752" s="5">
        <f t="shared" si="2062"/>
        <v>9.5063532912968698E-7</v>
      </c>
      <c r="BD1752" s="5">
        <f t="shared" si="2063"/>
        <v>2.7957058155019958E-4</v>
      </c>
      <c r="BE1752" s="5">
        <f t="shared" si="2064"/>
        <v>2.4292912923029136E-4</v>
      </c>
      <c r="BF1752" s="5">
        <f t="shared" si="2065"/>
        <v>1.055450138948024E-4</v>
      </c>
      <c r="BG1752" s="5">
        <f t="shared" si="2066"/>
        <v>3.0570644185678799E-5</v>
      </c>
      <c r="BH1752" s="5">
        <f t="shared" si="2067"/>
        <v>6.6409884141390974E-6</v>
      </c>
      <c r="BI1752" s="5">
        <f t="shared" si="2068"/>
        <v>1.1541196671907937E-6</v>
      </c>
      <c r="BJ1752" s="8">
        <f t="shared" si="2069"/>
        <v>0.29361077148536768</v>
      </c>
      <c r="BK1752" s="8">
        <f t="shared" si="2070"/>
        <v>0.3139931827621732</v>
      </c>
      <c r="BL1752" s="8">
        <f t="shared" si="2071"/>
        <v>0.36376193388755124</v>
      </c>
      <c r="BM1752" s="8">
        <f t="shared" si="2072"/>
        <v>0.30257727521456529</v>
      </c>
      <c r="BN1752" s="8">
        <f t="shared" si="2073"/>
        <v>0.69727242467761386</v>
      </c>
    </row>
    <row r="1753" spans="1:66" s="14" customFormat="1" x14ac:dyDescent="0.25">
      <c r="A1753" t="s">
        <v>304</v>
      </c>
      <c r="B1753" t="s">
        <v>507</v>
      </c>
      <c r="C1753" t="s">
        <v>375</v>
      </c>
      <c r="D1753" s="7" t="s">
        <v>575</v>
      </c>
      <c r="E1753">
        <f>VLOOKUP(A1753,home!$A$2:$E$405,3,FALSE)</f>
        <v>1.32222222222222</v>
      </c>
      <c r="F1753" t="e">
        <f>VLOOKUP(B1753,home!$B$2:$E$405,3,FALSE)</f>
        <v>#N/A</v>
      </c>
      <c r="G1753">
        <f>VLOOKUP(C1753,away!$B$2:$E$405,4,FALSE)</f>
        <v>0.8</v>
      </c>
      <c r="H1753">
        <f>VLOOKUP(A1753,away!$A$2:$E$405,3,FALSE)</f>
        <v>1.2777777777777799</v>
      </c>
      <c r="I1753">
        <f>VLOOKUP(C1753,away!$B$2:$E$405,3,FALSE)</f>
        <v>1.05</v>
      </c>
      <c r="J1753" t="e">
        <f>VLOOKUP(B1753,home!$B$2:$E$405,4,FALSE)</f>
        <v>#N/A</v>
      </c>
      <c r="K1753" s="3" t="e">
        <f t="shared" si="2018"/>
        <v>#N/A</v>
      </c>
      <c r="L1753" s="3" t="e">
        <f t="shared" si="2019"/>
        <v>#N/A</v>
      </c>
      <c r="M1753" s="5" t="e">
        <f t="shared" si="2020"/>
        <v>#N/A</v>
      </c>
      <c r="N1753" s="5" t="e">
        <f t="shared" si="2021"/>
        <v>#N/A</v>
      </c>
      <c r="O1753" s="5" t="e">
        <f t="shared" si="2022"/>
        <v>#N/A</v>
      </c>
      <c r="P1753" s="5" t="e">
        <f t="shared" si="2023"/>
        <v>#N/A</v>
      </c>
      <c r="Q1753" s="5" t="e">
        <f t="shared" si="2024"/>
        <v>#N/A</v>
      </c>
      <c r="R1753" s="5" t="e">
        <f t="shared" si="2025"/>
        <v>#N/A</v>
      </c>
      <c r="S1753" s="5" t="e">
        <f t="shared" si="2026"/>
        <v>#N/A</v>
      </c>
      <c r="T1753" s="5" t="e">
        <f t="shared" si="2027"/>
        <v>#N/A</v>
      </c>
      <c r="U1753" s="5" t="e">
        <f t="shared" si="2028"/>
        <v>#N/A</v>
      </c>
      <c r="V1753" s="5" t="e">
        <f t="shared" si="2029"/>
        <v>#N/A</v>
      </c>
      <c r="W1753" s="5" t="e">
        <f t="shared" si="2030"/>
        <v>#N/A</v>
      </c>
      <c r="X1753" s="5" t="e">
        <f t="shared" si="2031"/>
        <v>#N/A</v>
      </c>
      <c r="Y1753" s="5" t="e">
        <f t="shared" si="2032"/>
        <v>#N/A</v>
      </c>
      <c r="Z1753" s="5" t="e">
        <f t="shared" si="2033"/>
        <v>#N/A</v>
      </c>
      <c r="AA1753" s="5" t="e">
        <f t="shared" si="2034"/>
        <v>#N/A</v>
      </c>
      <c r="AB1753" s="5" t="e">
        <f t="shared" si="2035"/>
        <v>#N/A</v>
      </c>
      <c r="AC1753" s="5" t="e">
        <f t="shared" si="2036"/>
        <v>#N/A</v>
      </c>
      <c r="AD1753" s="5" t="e">
        <f t="shared" si="2037"/>
        <v>#N/A</v>
      </c>
      <c r="AE1753" s="5" t="e">
        <f t="shared" si="2038"/>
        <v>#N/A</v>
      </c>
      <c r="AF1753" s="5" t="e">
        <f t="shared" si="2039"/>
        <v>#N/A</v>
      </c>
      <c r="AG1753" s="5" t="e">
        <f t="shared" si="2040"/>
        <v>#N/A</v>
      </c>
      <c r="AH1753" s="5" t="e">
        <f t="shared" si="2041"/>
        <v>#N/A</v>
      </c>
      <c r="AI1753" s="5" t="e">
        <f t="shared" si="2042"/>
        <v>#N/A</v>
      </c>
      <c r="AJ1753" s="5" t="e">
        <f t="shared" si="2043"/>
        <v>#N/A</v>
      </c>
      <c r="AK1753" s="5" t="e">
        <f t="shared" si="2044"/>
        <v>#N/A</v>
      </c>
      <c r="AL1753" s="5" t="e">
        <f t="shared" si="2045"/>
        <v>#N/A</v>
      </c>
      <c r="AM1753" s="5" t="e">
        <f t="shared" si="2046"/>
        <v>#N/A</v>
      </c>
      <c r="AN1753" s="5" t="e">
        <f t="shared" si="2047"/>
        <v>#N/A</v>
      </c>
      <c r="AO1753" s="5" t="e">
        <f t="shared" si="2048"/>
        <v>#N/A</v>
      </c>
      <c r="AP1753" s="5" t="e">
        <f t="shared" si="2049"/>
        <v>#N/A</v>
      </c>
      <c r="AQ1753" s="5" t="e">
        <f t="shared" si="2050"/>
        <v>#N/A</v>
      </c>
      <c r="AR1753" s="5" t="e">
        <f t="shared" si="2051"/>
        <v>#N/A</v>
      </c>
      <c r="AS1753" s="5" t="e">
        <f t="shared" si="2052"/>
        <v>#N/A</v>
      </c>
      <c r="AT1753" s="5" t="e">
        <f t="shared" si="2053"/>
        <v>#N/A</v>
      </c>
      <c r="AU1753" s="5" t="e">
        <f t="shared" si="2054"/>
        <v>#N/A</v>
      </c>
      <c r="AV1753" s="5" t="e">
        <f t="shared" si="2055"/>
        <v>#N/A</v>
      </c>
      <c r="AW1753" s="5" t="e">
        <f t="shared" si="2056"/>
        <v>#N/A</v>
      </c>
      <c r="AX1753" s="5" t="e">
        <f t="shared" si="2057"/>
        <v>#N/A</v>
      </c>
      <c r="AY1753" s="5" t="e">
        <f t="shared" si="2058"/>
        <v>#N/A</v>
      </c>
      <c r="AZ1753" s="5" t="e">
        <f t="shared" si="2059"/>
        <v>#N/A</v>
      </c>
      <c r="BA1753" s="5" t="e">
        <f t="shared" si="2060"/>
        <v>#N/A</v>
      </c>
      <c r="BB1753" s="5" t="e">
        <f t="shared" si="2061"/>
        <v>#N/A</v>
      </c>
      <c r="BC1753" s="5" t="e">
        <f t="shared" si="2062"/>
        <v>#N/A</v>
      </c>
      <c r="BD1753" s="5" t="e">
        <f t="shared" si="2063"/>
        <v>#N/A</v>
      </c>
      <c r="BE1753" s="5" t="e">
        <f t="shared" si="2064"/>
        <v>#N/A</v>
      </c>
      <c r="BF1753" s="5" t="e">
        <f t="shared" si="2065"/>
        <v>#N/A</v>
      </c>
      <c r="BG1753" s="5" t="e">
        <f t="shared" si="2066"/>
        <v>#N/A</v>
      </c>
      <c r="BH1753" s="5" t="e">
        <f t="shared" si="2067"/>
        <v>#N/A</v>
      </c>
      <c r="BI1753" s="5" t="e">
        <f t="shared" si="2068"/>
        <v>#N/A</v>
      </c>
      <c r="BJ1753" s="8" t="e">
        <f t="shared" si="2069"/>
        <v>#N/A</v>
      </c>
      <c r="BK1753" s="8" t="e">
        <f t="shared" si="2070"/>
        <v>#N/A</v>
      </c>
      <c r="BL1753" s="8" t="e">
        <f t="shared" si="2071"/>
        <v>#N/A</v>
      </c>
      <c r="BM1753" s="8" t="e">
        <f t="shared" si="2072"/>
        <v>#N/A</v>
      </c>
      <c r="BN1753" s="8" t="e">
        <f t="shared" si="2073"/>
        <v>#N/A</v>
      </c>
    </row>
    <row r="1754" spans="1:66" x14ac:dyDescent="0.25">
      <c r="A1754" t="s">
        <v>304</v>
      </c>
      <c r="B1754" t="s">
        <v>331</v>
      </c>
      <c r="C1754" t="s">
        <v>376</v>
      </c>
      <c r="D1754" s="7" t="s">
        <v>575</v>
      </c>
      <c r="E1754">
        <f>VLOOKUP(A1754,home!$A$2:$E$405,3,FALSE)</f>
        <v>1.32222222222222</v>
      </c>
      <c r="F1754">
        <f>VLOOKUP(B1754,home!$B$2:$E$405,3,FALSE)</f>
        <v>0.64</v>
      </c>
      <c r="G1754">
        <f>VLOOKUP(C1754,away!$B$2:$E$405,4,FALSE)</f>
        <v>0.84</v>
      </c>
      <c r="H1754">
        <f>VLOOKUP(A1754,away!$A$2:$E$405,3,FALSE)</f>
        <v>1.2777777777777799</v>
      </c>
      <c r="I1754">
        <f>VLOOKUP(C1754,away!$B$2:$E$405,3,FALSE)</f>
        <v>0.8</v>
      </c>
      <c r="J1754">
        <f>VLOOKUP(B1754,home!$B$2:$E$405,4,FALSE)</f>
        <v>1.08</v>
      </c>
      <c r="K1754" s="3">
        <f t="shared" si="2018"/>
        <v>0.71082666666666539</v>
      </c>
      <c r="L1754" s="3">
        <f t="shared" si="2019"/>
        <v>1.1040000000000019</v>
      </c>
      <c r="M1754" s="5">
        <f t="shared" si="2020"/>
        <v>0.16286613607397976</v>
      </c>
      <c r="N1754" s="5">
        <f t="shared" si="2021"/>
        <v>0.11576959261834656</v>
      </c>
      <c r="O1754" s="5">
        <f t="shared" si="2022"/>
        <v>0.17980421422567394</v>
      </c>
      <c r="P1754" s="5">
        <f t="shared" si="2023"/>
        <v>0.12780963025065481</v>
      </c>
      <c r="Q1754" s="5">
        <f t="shared" si="2024"/>
        <v>4.1146056811128533E-2</v>
      </c>
      <c r="R1754" s="5">
        <f t="shared" si="2025"/>
        <v>9.9251926252572217E-2</v>
      </c>
      <c r="S1754" s="5">
        <f t="shared" si="2026"/>
        <v>2.5074736189156305E-2</v>
      </c>
      <c r="T1754" s="5">
        <f t="shared" si="2027"/>
        <v>4.5425246719485973E-2</v>
      </c>
      <c r="U1754" s="5">
        <f t="shared" si="2028"/>
        <v>7.0550915898361599E-2</v>
      </c>
      <c r="V1754" s="5">
        <f t="shared" si="2029"/>
        <v>2.1863850468604395E-3</v>
      </c>
      <c r="W1754" s="5">
        <f t="shared" si="2030"/>
        <v>9.7492381365105827E-3</v>
      </c>
      <c r="X1754" s="5">
        <f t="shared" si="2031"/>
        <v>1.0763158902707702E-2</v>
      </c>
      <c r="Y1754" s="5">
        <f t="shared" si="2032"/>
        <v>5.9412637142946629E-3</v>
      </c>
      <c r="Z1754" s="5">
        <f t="shared" si="2033"/>
        <v>3.6524708860946636E-2</v>
      </c>
      <c r="AA1754" s="5">
        <f t="shared" si="2034"/>
        <v>2.5962737050597113E-2</v>
      </c>
      <c r="AB1754" s="5">
        <f t="shared" si="2035"/>
        <v>9.2275029176095372E-3</v>
      </c>
      <c r="AC1754" s="5">
        <f t="shared" si="2036"/>
        <v>1.0723571484876577E-4</v>
      </c>
      <c r="AD1754" s="5">
        <f t="shared" si="2037"/>
        <v>1.732504611778837E-3</v>
      </c>
      <c r="AE1754" s="5">
        <f t="shared" si="2038"/>
        <v>1.9126850914038393E-3</v>
      </c>
      <c r="AF1754" s="5">
        <f t="shared" si="2039"/>
        <v>1.0558021704549212E-3</v>
      </c>
      <c r="AG1754" s="5">
        <f t="shared" si="2040"/>
        <v>3.8853519872741172E-4</v>
      </c>
      <c r="AH1754" s="5">
        <f t="shared" si="2041"/>
        <v>1.0080819645621285E-2</v>
      </c>
      <c r="AI1754" s="5">
        <f t="shared" si="2042"/>
        <v>7.1657154259648125E-3</v>
      </c>
      <c r="AJ1754" s="5">
        <f t="shared" si="2043"/>
        <v>2.5467908052602354E-3</v>
      </c>
      <c r="AK1754" s="5">
        <f t="shared" si="2044"/>
        <v>6.0344227293348217E-4</v>
      </c>
      <c r="AL1754" s="5">
        <f t="shared" si="2045"/>
        <v>3.3661404131942456E-6</v>
      </c>
      <c r="AM1754" s="5">
        <f t="shared" si="2046"/>
        <v>2.4630209563507522E-4</v>
      </c>
      <c r="AN1754" s="5">
        <f t="shared" si="2047"/>
        <v>2.7191751358112353E-4</v>
      </c>
      <c r="AO1754" s="5">
        <f t="shared" si="2048"/>
        <v>1.5009846749678048E-4</v>
      </c>
      <c r="AP1754" s="5">
        <f t="shared" si="2049"/>
        <v>5.5236236038815308E-5</v>
      </c>
      <c r="AQ1754" s="5">
        <f t="shared" si="2050"/>
        <v>1.5245201146713046E-5</v>
      </c>
      <c r="AR1754" s="5">
        <f t="shared" si="2051"/>
        <v>2.2258449777531834E-3</v>
      </c>
      <c r="AS1754" s="5">
        <f t="shared" si="2052"/>
        <v>1.5821899660530328E-3</v>
      </c>
      <c r="AT1754" s="5">
        <f t="shared" si="2053"/>
        <v>5.6233140980146089E-4</v>
      </c>
      <c r="AU1754" s="5">
        <f t="shared" si="2054"/>
        <v>1.3324005386371307E-4</v>
      </c>
      <c r="AV1754" s="5">
        <f t="shared" si="2055"/>
        <v>2.3677645838607519E-5</v>
      </c>
      <c r="AW1754" s="5">
        <f t="shared" si="2056"/>
        <v>7.3377432662913159E-8</v>
      </c>
      <c r="AX1754" s="5">
        <f t="shared" si="2057"/>
        <v>2.9179682938882454E-5</v>
      </c>
      <c r="AY1754" s="5">
        <f t="shared" si="2058"/>
        <v>3.2214369964526286E-5</v>
      </c>
      <c r="AZ1754" s="5">
        <f t="shared" si="2059"/>
        <v>1.7782332220418544E-5</v>
      </c>
      <c r="BA1754" s="5">
        <f t="shared" si="2060"/>
        <v>6.5438982571140353E-6</v>
      </c>
      <c r="BB1754" s="5">
        <f t="shared" si="2061"/>
        <v>1.8061159189634761E-6</v>
      </c>
      <c r="BC1754" s="5">
        <f t="shared" si="2062"/>
        <v>3.9879039490713611E-7</v>
      </c>
      <c r="BD1754" s="5">
        <f t="shared" si="2063"/>
        <v>4.0955547590658636E-4</v>
      </c>
      <c r="BE1754" s="5">
        <f t="shared" si="2064"/>
        <v>2.9112295375375853E-4</v>
      </c>
      <c r="BF1754" s="5">
        <f t="shared" si="2065"/>
        <v>1.0346897940346896E-4</v>
      </c>
      <c r="BG1754" s="5">
        <f t="shared" si="2066"/>
        <v>2.4516169910923243E-5</v>
      </c>
      <c r="BH1754" s="5">
        <f t="shared" si="2067"/>
        <v>4.3566868343037905E-6</v>
      </c>
      <c r="BI1754" s="5">
        <f t="shared" si="2068"/>
        <v>6.1936983602774214E-7</v>
      </c>
      <c r="BJ1754" s="8">
        <f t="shared" si="2069"/>
        <v>0.23471080867843233</v>
      </c>
      <c r="BK1754" s="8">
        <f t="shared" si="2070"/>
        <v>0.31807970378587774</v>
      </c>
      <c r="BL1754" s="8">
        <f t="shared" si="2071"/>
        <v>0.4105549881835493</v>
      </c>
      <c r="BM1754" s="8">
        <f t="shared" si="2072"/>
        <v>0.2731905122839185</v>
      </c>
      <c r="BN1754" s="8">
        <f t="shared" si="2073"/>
        <v>0.72664755623235577</v>
      </c>
    </row>
    <row r="1755" spans="1:66" x14ac:dyDescent="0.25">
      <c r="A1755" t="s">
        <v>304</v>
      </c>
      <c r="B1755" t="s">
        <v>335</v>
      </c>
      <c r="C1755" t="s">
        <v>310</v>
      </c>
      <c r="D1755" s="7" t="s">
        <v>575</v>
      </c>
      <c r="E1755">
        <f>VLOOKUP(A1755,home!$A$2:$E$405,3,FALSE)</f>
        <v>1.32222222222222</v>
      </c>
      <c r="F1755">
        <f>VLOOKUP(B1755,home!$B$2:$E$405,3,FALSE)</f>
        <v>0.84</v>
      </c>
      <c r="G1755">
        <f>VLOOKUP(C1755,away!$B$2:$E$405,4,FALSE)</f>
        <v>0.92</v>
      </c>
      <c r="H1755">
        <f>VLOOKUP(A1755,away!$A$2:$E$405,3,FALSE)</f>
        <v>1.2777777777777799</v>
      </c>
      <c r="I1755">
        <f>VLOOKUP(C1755,away!$B$2:$E$405,3,FALSE)</f>
        <v>1.3</v>
      </c>
      <c r="J1755">
        <f>VLOOKUP(B1755,home!$B$2:$E$405,4,FALSE)</f>
        <v>0.91</v>
      </c>
      <c r="K1755" s="3">
        <f t="shared" si="2018"/>
        <v>1.0218133333333315</v>
      </c>
      <c r="L1755" s="3">
        <f t="shared" si="2019"/>
        <v>1.5116111111111137</v>
      </c>
      <c r="M1755" s="5">
        <f t="shared" si="2020"/>
        <v>7.9386698937216726E-2</v>
      </c>
      <c r="N1755" s="5">
        <f t="shared" si="2021"/>
        <v>8.1118387463367067E-2</v>
      </c>
      <c r="O1755" s="5">
        <f t="shared" si="2022"/>
        <v>0.12000181618792964</v>
      </c>
      <c r="P1755" s="5">
        <f t="shared" si="2023"/>
        <v>0.12261945580504213</v>
      </c>
      <c r="Q1755" s="5">
        <f t="shared" si="2024"/>
        <v>4.1443924944283908E-2</v>
      </c>
      <c r="R1755" s="5">
        <f t="shared" si="2025"/>
        <v>9.0698039351593984E-2</v>
      </c>
      <c r="S1755" s="5">
        <f t="shared" si="2026"/>
        <v>4.7349024279922464E-2</v>
      </c>
      <c r="T1755" s="5">
        <f t="shared" si="2027"/>
        <v>6.2647097433834592E-2</v>
      </c>
      <c r="U1755" s="5">
        <f t="shared" si="2028"/>
        <v>9.2676465916649922E-2</v>
      </c>
      <c r="V1755" s="5">
        <f t="shared" si="2029"/>
        <v>8.1260626329795384E-3</v>
      </c>
      <c r="W1755" s="5">
        <f t="shared" si="2030"/>
        <v>1.4115985031245049E-2</v>
      </c>
      <c r="X1755" s="5">
        <f t="shared" si="2031"/>
        <v>2.133787981750818E-2</v>
      </c>
      <c r="Y1755" s="5">
        <f t="shared" si="2032"/>
        <v>1.6127288109849473E-2</v>
      </c>
      <c r="Z1755" s="5">
        <f t="shared" si="2033"/>
        <v>4.5700054679954166E-2</v>
      </c>
      <c r="AA1755" s="5">
        <f t="shared" si="2034"/>
        <v>4.6696925206039484E-2</v>
      </c>
      <c r="AB1755" s="5">
        <f t="shared" si="2035"/>
        <v>2.385777040060023E-2</v>
      </c>
      <c r="AC1755" s="5">
        <f t="shared" si="2036"/>
        <v>7.8446184250088977E-4</v>
      </c>
      <c r="AD1755" s="5">
        <f t="shared" si="2037"/>
        <v>3.6059754295149796E-3</v>
      </c>
      <c r="AE1755" s="5">
        <f t="shared" si="2038"/>
        <v>5.4508325256485135E-3</v>
      </c>
      <c r="AF1755" s="5">
        <f t="shared" si="2039"/>
        <v>4.1197695052880741E-3</v>
      </c>
      <c r="AG1755" s="5">
        <f t="shared" si="2040"/>
        <v>2.0758297864700631E-3</v>
      </c>
      <c r="AH1755" s="5">
        <f t="shared" si="2041"/>
        <v>1.7270177608151048E-2</v>
      </c>
      <c r="AI1755" s="5">
        <f t="shared" si="2042"/>
        <v>1.7646897749043485E-2</v>
      </c>
      <c r="AJ1755" s="5">
        <f t="shared" si="2043"/>
        <v>9.0159177059712919E-3</v>
      </c>
      <c r="AK1755" s="5">
        <f t="shared" si="2044"/>
        <v>3.0708616413991771E-3</v>
      </c>
      <c r="AL1755" s="5">
        <f t="shared" si="2045"/>
        <v>4.8466700600992192E-5</v>
      </c>
      <c r="AM1755" s="5">
        <f t="shared" si="2046"/>
        <v>7.3692675471015857E-4</v>
      </c>
      <c r="AN1755" s="5">
        <f t="shared" si="2047"/>
        <v>1.11394667049493E-3</v>
      </c>
      <c r="AO1755" s="5">
        <f t="shared" si="2048"/>
        <v>8.4192708215268344E-4</v>
      </c>
      <c r="AP1755" s="5">
        <f t="shared" si="2049"/>
        <v>4.2422211070911855E-4</v>
      </c>
      <c r="AQ1755" s="5">
        <f t="shared" si="2050"/>
        <v>1.6031471403172822E-4</v>
      </c>
      <c r="AR1755" s="5">
        <f t="shared" si="2051"/>
        <v>5.2211584726686933E-3</v>
      </c>
      <c r="AS1755" s="5">
        <f t="shared" si="2052"/>
        <v>5.3350493428191634E-3</v>
      </c>
      <c r="AT1755" s="5">
        <f t="shared" si="2053"/>
        <v>2.7257122762419238E-3</v>
      </c>
      <c r="AU1755" s="5">
        <f t="shared" si="2054"/>
        <v>9.2838971556478099E-4</v>
      </c>
      <c r="AV1755" s="5">
        <f t="shared" si="2055"/>
        <v>2.3716024747340813E-4</v>
      </c>
      <c r="AW1755" s="5">
        <f t="shared" si="2056"/>
        <v>2.0794696970373049E-6</v>
      </c>
      <c r="AX1755" s="5">
        <f t="shared" si="2057"/>
        <v>1.2550026394215019E-4</v>
      </c>
      <c r="AY1755" s="5">
        <f t="shared" si="2058"/>
        <v>1.8970759342233168E-4</v>
      </c>
      <c r="AZ1755" s="5">
        <f t="shared" si="2059"/>
        <v>1.4338205303967313E-4</v>
      </c>
      <c r="BA1755" s="5">
        <f t="shared" si="2060"/>
        <v>7.2245968169564305E-5</v>
      </c>
      <c r="BB1755" s="5">
        <f t="shared" si="2061"/>
        <v>2.7301952054523324E-5</v>
      </c>
      <c r="BC1755" s="5">
        <f t="shared" si="2062"/>
        <v>8.2539868161280651E-6</v>
      </c>
      <c r="BD1755" s="5">
        <f t="shared" si="2063"/>
        <v>1.3153935266929883E-3</v>
      </c>
      <c r="BE1755" s="5">
        <f t="shared" si="2064"/>
        <v>1.3440866441552489E-3</v>
      </c>
      <c r="BF1755" s="5">
        <f t="shared" si="2065"/>
        <v>6.8670282707654297E-4</v>
      </c>
      <c r="BG1755" s="5">
        <f t="shared" si="2066"/>
        <v>2.3389403491483492E-4</v>
      </c>
      <c r="BH1755" s="5">
        <f t="shared" si="2067"/>
        <v>5.974901086577753E-5</v>
      </c>
      <c r="BI1755" s="5">
        <f t="shared" si="2068"/>
        <v>1.2210467191225915E-5</v>
      </c>
      <c r="BJ1755" s="8">
        <f t="shared" si="2069"/>
        <v>0.25588669919655294</v>
      </c>
      <c r="BK1755" s="8">
        <f t="shared" si="2070"/>
        <v>0.2585038777916851</v>
      </c>
      <c r="BL1755" s="8">
        <f t="shared" si="2071"/>
        <v>0.43903437833304276</v>
      </c>
      <c r="BM1755" s="8">
        <f t="shared" si="2072"/>
        <v>0.46366905918807616</v>
      </c>
      <c r="BN1755" s="8">
        <f t="shared" si="2073"/>
        <v>0.53526832268943347</v>
      </c>
    </row>
    <row r="1756" spans="1:66" x14ac:dyDescent="0.25">
      <c r="A1756" t="s">
        <v>304</v>
      </c>
      <c r="B1756" t="s">
        <v>339</v>
      </c>
      <c r="C1756" t="s">
        <v>330</v>
      </c>
      <c r="D1756" s="7" t="s">
        <v>575</v>
      </c>
      <c r="E1756">
        <f>VLOOKUP(A1756,home!$A$2:$E$405,3,FALSE)</f>
        <v>1.32222222222222</v>
      </c>
      <c r="F1756">
        <f>VLOOKUP(B1756,home!$B$2:$E$405,3,FALSE)</f>
        <v>1.43</v>
      </c>
      <c r="G1756">
        <f>VLOOKUP(C1756,away!$B$2:$E$405,4,FALSE)</f>
        <v>1.5</v>
      </c>
      <c r="H1756">
        <f>VLOOKUP(A1756,away!$A$2:$E$405,3,FALSE)</f>
        <v>1.2777777777777799</v>
      </c>
      <c r="I1756">
        <f>VLOOKUP(C1756,away!$B$2:$E$405,3,FALSE)</f>
        <v>1.01</v>
      </c>
      <c r="J1756">
        <f>VLOOKUP(B1756,home!$B$2:$E$405,4,FALSE)</f>
        <v>0.74</v>
      </c>
      <c r="K1756" s="3">
        <f t="shared" si="2018"/>
        <v>2.8361666666666618</v>
      </c>
      <c r="L1756" s="3">
        <f t="shared" si="2019"/>
        <v>0.9550111111111127</v>
      </c>
      <c r="M1756" s="5">
        <f t="shared" si="2020"/>
        <v>2.2569004919098436E-2</v>
      </c>
      <c r="N1756" s="5">
        <f t="shared" si="2021"/>
        <v>6.4009459451382908E-2</v>
      </c>
      <c r="O1756" s="5">
        <f t="shared" si="2022"/>
        <v>2.1553650464460367E-2</v>
      </c>
      <c r="P1756" s="5">
        <f t="shared" si="2023"/>
        <v>6.1129744992286898E-2</v>
      </c>
      <c r="Q1756" s="5">
        <f t="shared" si="2024"/>
        <v>9.0770747623681772E-2</v>
      </c>
      <c r="R1756" s="5">
        <f t="shared" si="2025"/>
        <v>1.0291987839282422E-2</v>
      </c>
      <c r="S1756" s="5">
        <f t="shared" si="2026"/>
        <v>4.1393558734836126E-2</v>
      </c>
      <c r="T1756" s="5">
        <f t="shared" si="2027"/>
        <v>8.6687072544478716E-2</v>
      </c>
      <c r="U1756" s="5">
        <f t="shared" si="2028"/>
        <v>2.9189792843511444E-2</v>
      </c>
      <c r="V1756" s="5">
        <f t="shared" si="2029"/>
        <v>1.2457486612744895E-2</v>
      </c>
      <c r="W1756" s="5">
        <f t="shared" si="2030"/>
        <v>8.5813656239566105E-2</v>
      </c>
      <c r="X1756" s="5">
        <f t="shared" si="2031"/>
        <v>8.1952995193855099E-2</v>
      </c>
      <c r="Y1756" s="5">
        <f t="shared" si="2032"/>
        <v>3.9133010499483617E-2</v>
      </c>
      <c r="Z1756" s="5">
        <f t="shared" si="2033"/>
        <v>3.2763209139783887E-3</v>
      </c>
      <c r="AA1756" s="5">
        <f t="shared" si="2034"/>
        <v>9.2921921655283561E-3</v>
      </c>
      <c r="AB1756" s="5">
        <f t="shared" si="2035"/>
        <v>1.3177102840066318E-2</v>
      </c>
      <c r="AC1756" s="5">
        <f t="shared" si="2036"/>
        <v>2.1088739363224656E-3</v>
      </c>
      <c r="AD1756" s="5">
        <f t="shared" si="2037"/>
        <v>6.0845457842862251E-2</v>
      </c>
      <c r="AE1756" s="5">
        <f t="shared" si="2038"/>
        <v>5.8108088300576247E-2</v>
      </c>
      <c r="AF1756" s="5">
        <f t="shared" si="2039"/>
        <v>2.7746934986237985E-2</v>
      </c>
      <c r="AG1756" s="5">
        <f t="shared" si="2040"/>
        <v>8.8328770703783137E-3</v>
      </c>
      <c r="AH1756" s="5">
        <f t="shared" si="2041"/>
        <v>7.8223071910376912E-4</v>
      </c>
      <c r="AI1756" s="5">
        <f t="shared" si="2042"/>
        <v>2.2185366911648026E-3</v>
      </c>
      <c r="AJ1756" s="5">
        <f t="shared" si="2043"/>
        <v>3.1460699061292828E-3</v>
      </c>
      <c r="AK1756" s="5">
        <f t="shared" si="2044"/>
        <v>2.9742595329223282E-3</v>
      </c>
      <c r="AL1756" s="5">
        <f t="shared" si="2045"/>
        <v>2.2848136443832617E-4</v>
      </c>
      <c r="AM1756" s="5">
        <f t="shared" si="2046"/>
        <v>3.4513571870399502E-2</v>
      </c>
      <c r="AN1756" s="5">
        <f t="shared" si="2047"/>
        <v>3.2960844620363472E-2</v>
      </c>
      <c r="AO1756" s="5">
        <f t="shared" si="2048"/>
        <v>1.5738986422027028E-2</v>
      </c>
      <c r="AP1756" s="5">
        <f t="shared" si="2049"/>
        <v>5.0103023035542498E-3</v>
      </c>
      <c r="AQ1756" s="5">
        <f t="shared" si="2050"/>
        <v>1.1962235924799776E-3</v>
      </c>
      <c r="AR1756" s="5">
        <f t="shared" si="2051"/>
        <v>1.4940780563930711E-4</v>
      </c>
      <c r="AS1756" s="5">
        <f t="shared" si="2052"/>
        <v>4.2374543809401414E-4</v>
      </c>
      <c r="AT1756" s="5">
        <f t="shared" si="2053"/>
        <v>6.0090634333715234E-4</v>
      </c>
      <c r="AU1756" s="5">
        <f t="shared" si="2054"/>
        <v>5.6809018025379457E-4</v>
      </c>
      <c r="AV1756" s="5">
        <f t="shared" si="2055"/>
        <v>4.0279960822411692E-4</v>
      </c>
      <c r="AW1756" s="5">
        <f t="shared" si="2056"/>
        <v>1.719049790442839E-5</v>
      </c>
      <c r="AX1756" s="5">
        <f t="shared" si="2057"/>
        <v>1.6314373681071873E-2</v>
      </c>
      <c r="AY1756" s="5">
        <f t="shared" si="2058"/>
        <v>1.5580408136242344E-2</v>
      </c>
      <c r="AZ1756" s="5">
        <f t="shared" si="2059"/>
        <v>7.4397314428787109E-3</v>
      </c>
      <c r="BA1756" s="5">
        <f t="shared" si="2060"/>
        <v>2.3683420638772931E-3</v>
      </c>
      <c r="BB1756" s="5">
        <f t="shared" si="2061"/>
        <v>5.6544824647865972E-4</v>
      </c>
      <c r="BC1756" s="5">
        <f t="shared" si="2062"/>
        <v>1.0800187162908308E-4</v>
      </c>
      <c r="BD1756" s="5">
        <f t="shared" si="2063"/>
        <v>2.3781019078711299E-5</v>
      </c>
      <c r="BE1756" s="5">
        <f t="shared" si="2064"/>
        <v>6.7446933610404905E-5</v>
      </c>
      <c r="BF1756" s="5">
        <f t="shared" si="2065"/>
        <v>9.5645372437354892E-5</v>
      </c>
      <c r="BG1756" s="5">
        <f t="shared" si="2066"/>
        <v>9.0422072375914733E-5</v>
      </c>
      <c r="BH1756" s="5">
        <f t="shared" si="2067"/>
        <v>6.411301690087244E-5</v>
      </c>
      <c r="BI1756" s="5">
        <f t="shared" si="2068"/>
        <v>3.6367040286738137E-5</v>
      </c>
      <c r="BJ1756" s="8">
        <f t="shared" si="2069"/>
        <v>0.7356965340035051</v>
      </c>
      <c r="BK1756" s="8">
        <f t="shared" si="2070"/>
        <v>0.15546755869596948</v>
      </c>
      <c r="BL1756" s="8">
        <f t="shared" si="2071"/>
        <v>9.5148547832407476E-2</v>
      </c>
      <c r="BM1756" s="8">
        <f t="shared" si="2072"/>
        <v>0.70370114851732979</v>
      </c>
      <c r="BN1756" s="8">
        <f t="shared" si="2073"/>
        <v>0.27032459529019282</v>
      </c>
    </row>
    <row r="1757" spans="1:66" x14ac:dyDescent="0.25">
      <c r="A1757" t="s">
        <v>304</v>
      </c>
      <c r="B1757" t="s">
        <v>378</v>
      </c>
      <c r="C1757" t="s">
        <v>305</v>
      </c>
      <c r="D1757" s="7" t="s">
        <v>575</v>
      </c>
      <c r="E1757">
        <f>VLOOKUP(A1757,home!$A$2:$E$405,3,FALSE)</f>
        <v>1.32222222222222</v>
      </c>
      <c r="F1757">
        <f>VLOOKUP(B1757,home!$B$2:$E$405,3,FALSE)</f>
        <v>0.76</v>
      </c>
      <c r="G1757">
        <f>VLOOKUP(C1757,away!$B$2:$E$405,4,FALSE)</f>
        <v>1.34</v>
      </c>
      <c r="H1757">
        <f>VLOOKUP(A1757,away!$A$2:$E$405,3,FALSE)</f>
        <v>1.2777777777777799</v>
      </c>
      <c r="I1757">
        <f>VLOOKUP(C1757,away!$B$2:$E$405,3,FALSE)</f>
        <v>0.84</v>
      </c>
      <c r="J1757">
        <f>VLOOKUP(B1757,home!$B$2:$E$405,4,FALSE)</f>
        <v>1.1299999999999999</v>
      </c>
      <c r="K1757" s="3">
        <f t="shared" si="2018"/>
        <v>1.3465511111111088</v>
      </c>
      <c r="L1757" s="3">
        <f t="shared" si="2019"/>
        <v>1.2128666666666685</v>
      </c>
      <c r="M1757" s="5">
        <f t="shared" si="2020"/>
        <v>7.7349762086097645E-2</v>
      </c>
      <c r="N1757" s="5">
        <f t="shared" si="2021"/>
        <v>0.10415540808121471</v>
      </c>
      <c r="O1757" s="5">
        <f t="shared" si="2022"/>
        <v>9.3814948108825125E-2</v>
      </c>
      <c r="P1757" s="5">
        <f t="shared" si="2023"/>
        <v>0.12632662261476948</v>
      </c>
      <c r="Q1757" s="5">
        <f t="shared" si="2024"/>
        <v>7.0125290239995322E-2</v>
      </c>
      <c r="R1757" s="5">
        <f t="shared" si="2025"/>
        <v>5.689251169812861E-2</v>
      </c>
      <c r="S1757" s="5">
        <f t="shared" si="2026"/>
        <v>5.1578748113960439E-2</v>
      </c>
      <c r="T1757" s="5">
        <f t="shared" si="2027"/>
        <v>8.5052627022415797E-2</v>
      </c>
      <c r="U1757" s="5">
        <f t="shared" si="2028"/>
        <v>7.6608674841016841E-2</v>
      </c>
      <c r="V1757" s="5">
        <f t="shared" si="2029"/>
        <v>9.3597487456204467E-3</v>
      </c>
      <c r="W1757" s="5">
        <f t="shared" si="2030"/>
        <v>3.1475762496551561E-2</v>
      </c>
      <c r="X1757" s="5">
        <f t="shared" si="2031"/>
        <v>3.817590313998423E-2</v>
      </c>
      <c r="Y1757" s="5">
        <f t="shared" si="2032"/>
        <v>2.3151140194191143E-2</v>
      </c>
      <c r="Z1757" s="5">
        <f t="shared" si="2033"/>
        <v>2.3001010340534565E-2</v>
      </c>
      <c r="AA1757" s="5">
        <f t="shared" si="2034"/>
        <v>3.0972036030724917E-2</v>
      </c>
      <c r="AB1757" s="5">
        <f t="shared" si="2035"/>
        <v>2.0852714765272968E-2</v>
      </c>
      <c r="AC1757" s="5">
        <f t="shared" si="2036"/>
        <v>9.5538872362735026E-4</v>
      </c>
      <c r="AD1757" s="5">
        <f t="shared" si="2037"/>
        <v>1.0595930740700222E-2</v>
      </c>
      <c r="AE1757" s="5">
        <f t="shared" si="2038"/>
        <v>1.2851451197703962E-2</v>
      </c>
      <c r="AF1757" s="5">
        <f t="shared" si="2039"/>
        <v>7.7935483879942868E-3</v>
      </c>
      <c r="AG1757" s="5">
        <f t="shared" si="2040"/>
        <v>3.1508450182840056E-3</v>
      </c>
      <c r="AH1757" s="5">
        <f t="shared" si="2041"/>
        <v>6.9742896854224339E-3</v>
      </c>
      <c r="AI1757" s="5">
        <f t="shared" si="2042"/>
        <v>9.3912375251163239E-3</v>
      </c>
      <c r="AJ1757" s="5">
        <f t="shared" si="2043"/>
        <v>6.3228906620768632E-3</v>
      </c>
      <c r="AK1757" s="5">
        <f t="shared" si="2044"/>
        <v>2.8380318154845514E-3</v>
      </c>
      <c r="AL1757" s="5">
        <f t="shared" si="2045"/>
        <v>6.241313611578428E-5</v>
      </c>
      <c r="AM1757" s="5">
        <f t="shared" si="2046"/>
        <v>2.8535924624292471E-3</v>
      </c>
      <c r="AN1757" s="5">
        <f t="shared" si="2047"/>
        <v>3.4610271779316922E-3</v>
      </c>
      <c r="AO1757" s="5">
        <f t="shared" si="2048"/>
        <v>2.0988822482703793E-3</v>
      </c>
      <c r="AP1757" s="5">
        <f t="shared" si="2049"/>
        <v>8.4855477206184594E-4</v>
      </c>
      <c r="AQ1757" s="5">
        <f t="shared" si="2050"/>
        <v>2.572959494686865E-4</v>
      </c>
      <c r="AR1757" s="5">
        <f t="shared" si="2051"/>
        <v>1.6917766966252073E-3</v>
      </c>
      <c r="AS1757" s="5">
        <f t="shared" si="2052"/>
        <v>2.278063790592554E-3</v>
      </c>
      <c r="AT1757" s="5">
        <f t="shared" si="2053"/>
        <v>1.5337646642021941E-3</v>
      </c>
      <c r="AU1757" s="5">
        <f t="shared" si="2054"/>
        <v>6.8843083758814031E-4</v>
      </c>
      <c r="AV1757" s="5">
        <f t="shared" si="2055"/>
        <v>2.3175182731936551E-4</v>
      </c>
      <c r="AW1757" s="5">
        <f t="shared" si="2056"/>
        <v>2.831453330251713E-6</v>
      </c>
      <c r="AX1757" s="5">
        <f t="shared" si="2057"/>
        <v>6.4041801682373166E-4</v>
      </c>
      <c r="AY1757" s="5">
        <f t="shared" si="2058"/>
        <v>7.7674166533827792E-4</v>
      </c>
      <c r="AZ1757" s="5">
        <f t="shared" si="2059"/>
        <v>4.7104203724997716E-4</v>
      </c>
      <c r="BA1757" s="5">
        <f t="shared" si="2060"/>
        <v>1.9043706185975216E-4</v>
      </c>
      <c r="BB1757" s="5">
        <f t="shared" si="2061"/>
        <v>5.7743691106907948E-5</v>
      </c>
      <c r="BC1757" s="5">
        <f t="shared" si="2062"/>
        <v>1.4007079630773041E-5</v>
      </c>
      <c r="BD1757" s="5">
        <f t="shared" si="2063"/>
        <v>3.4198326046336032E-4</v>
      </c>
      <c r="BE1757" s="5">
        <f t="shared" si="2064"/>
        <v>4.6049793935833751E-4</v>
      </c>
      <c r="BF1757" s="5">
        <f t="shared" si="2065"/>
        <v>3.1004200595367273E-4</v>
      </c>
      <c r="BG1757" s="5">
        <f t="shared" si="2066"/>
        <v>1.3916246920267833E-4</v>
      </c>
      <c r="BH1757" s="5">
        <f t="shared" si="2067"/>
        <v>4.6847344382458003E-5</v>
      </c>
      <c r="BI1757" s="5">
        <f t="shared" si="2068"/>
        <v>1.2616468726160717E-5</v>
      </c>
      <c r="BJ1757" s="8">
        <f t="shared" si="2069"/>
        <v>0.39819764868120627</v>
      </c>
      <c r="BK1757" s="8">
        <f t="shared" si="2070"/>
        <v>0.26640942508552939</v>
      </c>
      <c r="BL1757" s="8">
        <f t="shared" si="2071"/>
        <v>0.31240227243648266</v>
      </c>
      <c r="BM1757" s="8">
        <f t="shared" si="2072"/>
        <v>0.47057190350271405</v>
      </c>
      <c r="BN1757" s="8">
        <f t="shared" si="2073"/>
        <v>0.52866454282903086</v>
      </c>
    </row>
    <row r="1758" spans="1:66" x14ac:dyDescent="0.25">
      <c r="A1758" t="s">
        <v>301</v>
      </c>
      <c r="B1758" t="s">
        <v>319</v>
      </c>
      <c r="C1758" t="s">
        <v>385</v>
      </c>
      <c r="D1758" s="7" t="s">
        <v>575</v>
      </c>
      <c r="E1758">
        <f>VLOOKUP(A1758,home!$A$2:$E$405,3,FALSE)</f>
        <v>1.42105263157895</v>
      </c>
      <c r="F1758">
        <f>VLOOKUP(B1758,home!$B$2:$E$405,3,FALSE)</f>
        <v>0.7</v>
      </c>
      <c r="G1758">
        <f>VLOOKUP(C1758,away!$B$2:$E$405,4,FALSE)</f>
        <v>0.7</v>
      </c>
      <c r="H1758">
        <f>VLOOKUP(A1758,away!$A$2:$E$405,3,FALSE)</f>
        <v>1.0815789473684201</v>
      </c>
      <c r="I1758">
        <f>VLOOKUP(C1758,away!$B$2:$E$405,3,FALSE)</f>
        <v>0.85</v>
      </c>
      <c r="J1758">
        <f>VLOOKUP(B1758,home!$B$2:$E$405,4,FALSE)</f>
        <v>1.17</v>
      </c>
      <c r="K1758" s="3">
        <f t="shared" si="2018"/>
        <v>0.69631578947368544</v>
      </c>
      <c r="L1758" s="3">
        <f t="shared" si="2019"/>
        <v>1.0756302631578938</v>
      </c>
      <c r="M1758" s="5">
        <f t="shared" si="2020"/>
        <v>0.17000183419094511</v>
      </c>
      <c r="N1758" s="5">
        <f t="shared" si="2021"/>
        <v>0.11837496138664254</v>
      </c>
      <c r="O1758" s="5">
        <f t="shared" si="2022"/>
        <v>0.18285911764813093</v>
      </c>
      <c r="P1758" s="5">
        <f t="shared" si="2023"/>
        <v>0.12732769086761983</v>
      </c>
      <c r="Q1758" s="5">
        <f t="shared" si="2024"/>
        <v>4.1213177345928505E-2</v>
      </c>
      <c r="R1758" s="5">
        <f t="shared" si="2025"/>
        <v>9.8344400418339653E-2</v>
      </c>
      <c r="S1758" s="5">
        <f t="shared" si="2026"/>
        <v>2.3841420504131943E-2</v>
      </c>
      <c r="T1758" s="5">
        <f t="shared" si="2027"/>
        <v>4.4330140794174022E-2</v>
      </c>
      <c r="U1758" s="5">
        <f t="shared" si="2028"/>
        <v>6.8478758817612423E-2</v>
      </c>
      <c r="V1758" s="5">
        <f t="shared" si="2029"/>
        <v>1.9840786060025639E-3</v>
      </c>
      <c r="W1758" s="5">
        <f t="shared" si="2030"/>
        <v>9.5657953734497383E-3</v>
      </c>
      <c r="X1758" s="5">
        <f t="shared" si="2031"/>
        <v>1.0289258994858306E-2</v>
      </c>
      <c r="Y1758" s="5">
        <f t="shared" si="2032"/>
        <v>5.5337191801695827E-3</v>
      </c>
      <c r="Z1758" s="5">
        <f t="shared" si="2033"/>
        <v>3.5260737767361321E-2</v>
      </c>
      <c r="AA1758" s="5">
        <f t="shared" si="2034"/>
        <v>2.45526084559048E-2</v>
      </c>
      <c r="AB1758" s="5">
        <f t="shared" si="2035"/>
        <v>8.5481844703058155E-3</v>
      </c>
      <c r="AC1758" s="5">
        <f t="shared" si="2036"/>
        <v>9.287699328526137E-5</v>
      </c>
      <c r="AD1758" s="5">
        <f t="shared" si="2037"/>
        <v>1.6652035893518452E-3</v>
      </c>
      <c r="AE1758" s="5">
        <f t="shared" si="2038"/>
        <v>1.7911433750259947E-3</v>
      </c>
      <c r="AF1758" s="5">
        <f t="shared" si="2039"/>
        <v>9.6330400991636428E-4</v>
      </c>
      <c r="AG1758" s="5">
        <f t="shared" si="2040"/>
        <v>3.4538631522913109E-4</v>
      </c>
      <c r="AH1758" s="5">
        <f t="shared" si="2041"/>
        <v>9.481879160962086E-3</v>
      </c>
      <c r="AI1758" s="5">
        <f t="shared" si="2042"/>
        <v>6.6023821736594015E-3</v>
      </c>
      <c r="AJ1758" s="5">
        <f t="shared" si="2043"/>
        <v>2.298671477829316E-3</v>
      </c>
      <c r="AK1758" s="5">
        <f t="shared" si="2044"/>
        <v>5.3353374827512122E-4</v>
      </c>
      <c r="AL1758" s="5">
        <f t="shared" si="2045"/>
        <v>2.7825142348657441E-6</v>
      </c>
      <c r="AM1758" s="5">
        <f t="shared" si="2046"/>
        <v>2.3190151039078908E-4</v>
      </c>
      <c r="AN1758" s="5">
        <f t="shared" si="2047"/>
        <v>2.4944028264835754E-4</v>
      </c>
      <c r="AO1758" s="5">
        <f t="shared" si="2048"/>
        <v>1.3415275843361608E-4</v>
      </c>
      <c r="AP1758" s="5">
        <f t="shared" si="2049"/>
        <v>4.8099588952435948E-5</v>
      </c>
      <c r="AQ1758" s="5">
        <f t="shared" si="2050"/>
        <v>1.2934343380673798E-5</v>
      </c>
      <c r="AR1758" s="5">
        <f t="shared" si="2051"/>
        <v>2.0397992354273995E-3</v>
      </c>
      <c r="AS1758" s="5">
        <f t="shared" si="2052"/>
        <v>1.4203444149844498E-3</v>
      </c>
      <c r="AT1758" s="5">
        <f t="shared" si="2053"/>
        <v>4.9450412132221843E-4</v>
      </c>
      <c r="AU1758" s="5">
        <f t="shared" si="2054"/>
        <v>1.1477700921215723E-4</v>
      </c>
      <c r="AV1758" s="5">
        <f t="shared" si="2055"/>
        <v>1.9980260945747928E-5</v>
      </c>
      <c r="AW1758" s="5">
        <f t="shared" si="2056"/>
        <v>5.7890080032541652E-8</v>
      </c>
      <c r="AX1758" s="5">
        <f t="shared" si="2057"/>
        <v>2.6912780547983709E-5</v>
      </c>
      <c r="AY1758" s="5">
        <f t="shared" si="2058"/>
        <v>2.8948201223138366E-5</v>
      </c>
      <c r="AZ1758" s="5">
        <f t="shared" si="2059"/>
        <v>1.556878064979599E-5</v>
      </c>
      <c r="BA1758" s="5">
        <f t="shared" si="2060"/>
        <v>5.5820838757958624E-6</v>
      </c>
      <c r="BB1758" s="5">
        <f t="shared" si="2061"/>
        <v>1.5010645870729345E-6</v>
      </c>
      <c r="BC1758" s="5">
        <f t="shared" si="2062"/>
        <v>3.2291809936205118E-7</v>
      </c>
      <c r="BD1758" s="5">
        <f t="shared" si="2063"/>
        <v>3.6567829806534067E-4</v>
      </c>
      <c r="BE1758" s="5">
        <f t="shared" si="2064"/>
        <v>2.5462757281076139E-4</v>
      </c>
      <c r="BF1758" s="5">
        <f t="shared" si="2065"/>
        <v>8.8650599691746795E-5</v>
      </c>
      <c r="BG1758" s="5">
        <f t="shared" si="2066"/>
        <v>2.0576270770558109E-5</v>
      </c>
      <c r="BH1758" s="5">
        <f t="shared" si="2067"/>
        <v>3.5818955565063711E-6</v>
      </c>
      <c r="BI1758" s="5">
        <f t="shared" si="2068"/>
        <v>4.9882608644820417E-7</v>
      </c>
      <c r="BJ1758" s="8">
        <f t="shared" si="2069"/>
        <v>0.2348274546775351</v>
      </c>
      <c r="BK1758" s="8">
        <f t="shared" si="2070"/>
        <v>0.32327963187744269</v>
      </c>
      <c r="BL1758" s="8">
        <f t="shared" si="2071"/>
        <v>0.40652255487589289</v>
      </c>
      <c r="BM1758" s="8">
        <f t="shared" si="2072"/>
        <v>0.26174030702948214</v>
      </c>
      <c r="BN1758" s="8">
        <f t="shared" si="2073"/>
        <v>0.73812118185760667</v>
      </c>
    </row>
    <row r="1759" spans="1:66" x14ac:dyDescent="0.25">
      <c r="A1759" t="s">
        <v>301</v>
      </c>
      <c r="B1759" t="s">
        <v>341</v>
      </c>
      <c r="C1759" t="s">
        <v>383</v>
      </c>
      <c r="D1759" s="7" t="s">
        <v>575</v>
      </c>
      <c r="E1759">
        <f>VLOOKUP(A1759,home!$A$2:$E$405,3,FALSE)</f>
        <v>1.42105263157895</v>
      </c>
      <c r="F1759">
        <f>VLOOKUP(B1759,home!$B$2:$E$405,3,FALSE)</f>
        <v>0.78</v>
      </c>
      <c r="G1759">
        <f>VLOOKUP(C1759,away!$B$2:$E$405,4,FALSE)</f>
        <v>0.96</v>
      </c>
      <c r="H1759">
        <f>VLOOKUP(A1759,away!$A$2:$E$405,3,FALSE)</f>
        <v>1.0815789473684201</v>
      </c>
      <c r="I1759">
        <f>VLOOKUP(C1759,away!$B$2:$E$405,3,FALSE)</f>
        <v>1.06</v>
      </c>
      <c r="J1759">
        <f>VLOOKUP(B1759,home!$B$2:$E$405,4,FALSE)</f>
        <v>0.73</v>
      </c>
      <c r="K1759" s="3">
        <f t="shared" si="2018"/>
        <v>1.0640842105263177</v>
      </c>
      <c r="L1759" s="3">
        <f t="shared" si="2019"/>
        <v>0.83692578947368357</v>
      </c>
      <c r="M1759" s="5">
        <f t="shared" si="2020"/>
        <v>0.14941763117901727</v>
      </c>
      <c r="N1759" s="5">
        <f t="shared" si="2021"/>
        <v>0.15899294211183709</v>
      </c>
      <c r="O1759" s="5">
        <f t="shared" si="2022"/>
        <v>0.1250514689357867</v>
      </c>
      <c r="P1759" s="5">
        <f t="shared" si="2023"/>
        <v>0.13306529359769292</v>
      </c>
      <c r="Q1759" s="5">
        <f t="shared" si="2024"/>
        <v>8.4590939643165344E-2</v>
      </c>
      <c r="R1759" s="5">
        <f t="shared" si="2025"/>
        <v>5.2329399681963554E-2</v>
      </c>
      <c r="S1759" s="5">
        <f t="shared" si="2026"/>
        <v>2.9625640930932395E-2</v>
      </c>
      <c r="T1759" s="5">
        <f t="shared" si="2027"/>
        <v>7.079633894317687E-2</v>
      </c>
      <c r="U1759" s="5">
        <f t="shared" si="2028"/>
        <v>5.568288794789833E-2</v>
      </c>
      <c r="V1759" s="5">
        <f t="shared" si="2029"/>
        <v>2.9314885007492601E-3</v>
      </c>
      <c r="W1759" s="5">
        <f t="shared" si="2030"/>
        <v>3.0003961075959002E-2</v>
      </c>
      <c r="X1759" s="5">
        <f t="shared" si="2031"/>
        <v>2.5111088810834657E-2</v>
      </c>
      <c r="Y1759" s="5">
        <f t="shared" si="2032"/>
        <v>1.0508058913775788E-2</v>
      </c>
      <c r="Z1759" s="5">
        <f t="shared" si="2033"/>
        <v>1.4598608047170425E-2</v>
      </c>
      <c r="AA1759" s="5">
        <f t="shared" si="2034"/>
        <v>1.5534148318656489E-2</v>
      </c>
      <c r="AB1759" s="5">
        <f t="shared" si="2035"/>
        <v>8.2648209749281564E-3</v>
      </c>
      <c r="AC1759" s="5">
        <f t="shared" si="2036"/>
        <v>1.6316656163350743E-4</v>
      </c>
      <c r="AD1759" s="5">
        <f t="shared" si="2037"/>
        <v>7.9816853085435489E-3</v>
      </c>
      <c r="AE1759" s="5">
        <f t="shared" si="2038"/>
        <v>6.6800782781833105E-3</v>
      </c>
      <c r="AF1759" s="5">
        <f t="shared" si="2039"/>
        <v>2.795364893357286E-3</v>
      </c>
      <c r="AG1759" s="5">
        <f t="shared" si="2040"/>
        <v>7.7983765674668863E-4</v>
      </c>
      <c r="AH1759" s="5">
        <f t="shared" si="2041"/>
        <v>3.0544878912737439E-3</v>
      </c>
      <c r="AI1759" s="5">
        <f t="shared" si="2042"/>
        <v>3.2502323363482184E-3</v>
      </c>
      <c r="AJ1759" s="5">
        <f t="shared" si="2043"/>
        <v>1.7292604548251015E-3</v>
      </c>
      <c r="AK1759" s="5">
        <f t="shared" si="2044"/>
        <v>6.1335958195564975E-4</v>
      </c>
      <c r="AL1759" s="5">
        <f t="shared" si="2045"/>
        <v>5.8123813790290455E-6</v>
      </c>
      <c r="AM1759" s="5">
        <f t="shared" si="2046"/>
        <v>1.6986370620422147E-3</v>
      </c>
      <c r="AN1759" s="5">
        <f t="shared" si="2047"/>
        <v>1.4216331641789387E-3</v>
      </c>
      <c r="AO1759" s="5">
        <f t="shared" si="2048"/>
        <v>5.9490072913621461E-4</v>
      </c>
      <c r="AP1759" s="5">
        <f t="shared" si="2049"/>
        <v>1.6596258746359881E-4</v>
      </c>
      <c r="AQ1759" s="5">
        <f t="shared" si="2050"/>
        <v>3.4724592384016916E-5</v>
      </c>
      <c r="AR1759" s="5">
        <f t="shared" si="2051"/>
        <v>5.1127593796841718E-4</v>
      </c>
      <c r="AS1759" s="5">
        <f t="shared" si="2052"/>
        <v>5.4404065281422572E-4</v>
      </c>
      <c r="AT1759" s="5">
        <f t="shared" si="2053"/>
        <v>2.8945253427202391E-4</v>
      </c>
      <c r="AU1759" s="5">
        <f t="shared" si="2054"/>
        <v>1.0266729047189617E-4</v>
      </c>
      <c r="AV1759" s="5">
        <f t="shared" si="2055"/>
        <v>2.7311660682165941E-5</v>
      </c>
      <c r="AW1759" s="5">
        <f t="shared" si="2056"/>
        <v>1.4378532108652424E-7</v>
      </c>
      <c r="AX1759" s="5">
        <f t="shared" si="2057"/>
        <v>3.0124881285565556E-4</v>
      </c>
      <c r="AY1759" s="5">
        <f t="shared" si="2058"/>
        <v>2.5212290052722947E-4</v>
      </c>
      <c r="AZ1759" s="5">
        <f t="shared" si="2059"/>
        <v>1.0550407878407326E-4</v>
      </c>
      <c r="BA1759" s="5">
        <f t="shared" si="2060"/>
        <v>2.9433028143018072E-5</v>
      </c>
      <c r="BB1759" s="5">
        <f t="shared" si="2061"/>
        <v>6.1583150787991356E-6</v>
      </c>
      <c r="BC1759" s="5">
        <f t="shared" si="2062"/>
        <v>1.0308105418303315E-6</v>
      </c>
      <c r="BD1759" s="5">
        <f t="shared" si="2063"/>
        <v>7.1316669670519239E-5</v>
      </c>
      <c r="BE1759" s="5">
        <f t="shared" si="2064"/>
        <v>7.5886942143720649E-5</v>
      </c>
      <c r="BF1759" s="5">
        <f t="shared" si="2065"/>
        <v>4.0375048460128656E-5</v>
      </c>
      <c r="BG1759" s="5">
        <f t="shared" si="2066"/>
        <v>1.4320817188552609E-5</v>
      </c>
      <c r="BH1759" s="5">
        <f t="shared" si="2067"/>
        <v>3.8096388630431804E-6</v>
      </c>
      <c r="BI1759" s="5">
        <f t="shared" si="2068"/>
        <v>8.1075531239433654E-7</v>
      </c>
      <c r="BJ1759" s="8">
        <f t="shared" si="2069"/>
        <v>0.40285165171671505</v>
      </c>
      <c r="BK1759" s="8">
        <f t="shared" si="2070"/>
        <v>0.31546115605193165</v>
      </c>
      <c r="BL1759" s="8">
        <f t="shared" si="2071"/>
        <v>0.26719133407148293</v>
      </c>
      <c r="BM1759" s="8">
        <f t="shared" si="2072"/>
        <v>0.29640309562263101</v>
      </c>
      <c r="BN1759" s="8">
        <f t="shared" si="2073"/>
        <v>0.70344767514946294</v>
      </c>
    </row>
    <row r="1760" spans="1:66" x14ac:dyDescent="0.25">
      <c r="A1760" t="s">
        <v>301</v>
      </c>
      <c r="B1760" t="s">
        <v>369</v>
      </c>
      <c r="C1760" t="s">
        <v>313</v>
      </c>
      <c r="D1760" s="7" t="s">
        <v>575</v>
      </c>
      <c r="E1760">
        <f>VLOOKUP(A1760,home!$A$2:$E$405,3,FALSE)</f>
        <v>1.42105263157895</v>
      </c>
      <c r="F1760">
        <f>VLOOKUP(B1760,home!$B$2:$E$405,3,FALSE)</f>
        <v>1.33</v>
      </c>
      <c r="G1760">
        <f>VLOOKUP(C1760,away!$B$2:$E$405,4,FALSE)</f>
        <v>1</v>
      </c>
      <c r="H1760">
        <f>VLOOKUP(A1760,away!$A$2:$E$405,3,FALSE)</f>
        <v>1.0815789473684201</v>
      </c>
      <c r="I1760">
        <f>VLOOKUP(C1760,away!$B$2:$E$405,3,FALSE)</f>
        <v>1.19</v>
      </c>
      <c r="J1760">
        <f>VLOOKUP(B1760,home!$B$2:$E$405,4,FALSE)</f>
        <v>0.83</v>
      </c>
      <c r="K1760" s="3">
        <f t="shared" si="2018"/>
        <v>1.8900000000000037</v>
      </c>
      <c r="L1760" s="3">
        <f t="shared" si="2019"/>
        <v>1.0682755263157884</v>
      </c>
      <c r="M1760" s="5">
        <f t="shared" si="2020"/>
        <v>5.1908354625837323E-2</v>
      </c>
      <c r="N1760" s="5">
        <f t="shared" si="2021"/>
        <v>9.8106790242832725E-2</v>
      </c>
      <c r="O1760" s="5">
        <f t="shared" si="2022"/>
        <v>5.545242485810295E-2</v>
      </c>
      <c r="P1760" s="5">
        <f t="shared" si="2023"/>
        <v>0.10480508298181479</v>
      </c>
      <c r="Q1760" s="5">
        <f t="shared" si="2024"/>
        <v>9.2710916779477126E-2</v>
      </c>
      <c r="R1760" s="5">
        <f t="shared" si="2025"/>
        <v>2.9619234175388316E-2</v>
      </c>
      <c r="S1760" s="5">
        <f t="shared" si="2026"/>
        <v>5.2901433198952519E-2</v>
      </c>
      <c r="T1760" s="5">
        <f t="shared" si="2027"/>
        <v>9.9040803417815182E-2</v>
      </c>
      <c r="U1760" s="5">
        <f t="shared" si="2028"/>
        <v>5.5980352591484032E-2</v>
      </c>
      <c r="V1760" s="5">
        <f t="shared" si="2029"/>
        <v>1.1867794342628836E-2</v>
      </c>
      <c r="W1760" s="5">
        <f t="shared" si="2030"/>
        <v>5.8407877571070715E-2</v>
      </c>
      <c r="X1760" s="5">
        <f t="shared" si="2031"/>
        <v>6.23957061532237E-2</v>
      </c>
      <c r="Y1760" s="5">
        <f t="shared" si="2032"/>
        <v>3.3327902915340157E-2</v>
      </c>
      <c r="Z1760" s="5">
        <f t="shared" si="2033"/>
        <v>1.0547167659261182E-2</v>
      </c>
      <c r="AA1760" s="5">
        <f t="shared" si="2034"/>
        <v>1.9934146876003672E-2</v>
      </c>
      <c r="AB1760" s="5">
        <f t="shared" si="2035"/>
        <v>1.883776879782351E-2</v>
      </c>
      <c r="AC1760" s="5">
        <f t="shared" si="2036"/>
        <v>1.4975975204953138E-3</v>
      </c>
      <c r="AD1760" s="5">
        <f t="shared" si="2037"/>
        <v>2.7597722152330962E-2</v>
      </c>
      <c r="AE1760" s="5">
        <f t="shared" si="2038"/>
        <v>2.948197115739825E-2</v>
      </c>
      <c r="AF1760" s="5">
        <f t="shared" si="2039"/>
        <v>1.5747434127498253E-2</v>
      </c>
      <c r="AG1760" s="5">
        <f t="shared" si="2040"/>
        <v>5.6075328268921356E-3</v>
      </c>
      <c r="AH1760" s="5">
        <f t="shared" si="2041"/>
        <v>2.8168202705845242E-3</v>
      </c>
      <c r="AI1760" s="5">
        <f t="shared" si="2042"/>
        <v>5.3237903114047615E-3</v>
      </c>
      <c r="AJ1760" s="5">
        <f t="shared" si="2043"/>
        <v>5.0309818442775102E-3</v>
      </c>
      <c r="AK1760" s="5">
        <f t="shared" si="2044"/>
        <v>3.169518561894838E-3</v>
      </c>
      <c r="AL1760" s="5">
        <f t="shared" si="2045"/>
        <v>1.2094841652387641E-4</v>
      </c>
      <c r="AM1760" s="5">
        <f t="shared" si="2046"/>
        <v>1.0431938973581124E-2</v>
      </c>
      <c r="AN1760" s="5">
        <f t="shared" si="2047"/>
        <v>1.114418509749656E-2</v>
      </c>
      <c r="AO1760" s="5">
        <f t="shared" si="2048"/>
        <v>5.9525301001943512E-3</v>
      </c>
      <c r="AP1760" s="5">
        <f t="shared" si="2049"/>
        <v>2.1196474085652312E-3</v>
      </c>
      <c r="AQ1760" s="5">
        <f t="shared" si="2050"/>
        <v>5.6609186274722968E-4</v>
      </c>
      <c r="AR1760" s="5">
        <f t="shared" si="2051"/>
        <v>6.0182803141913303E-4</v>
      </c>
      <c r="AS1760" s="5">
        <f t="shared" si="2052"/>
        <v>1.1374549793821637E-3</v>
      </c>
      <c r="AT1760" s="5">
        <f t="shared" si="2053"/>
        <v>1.074894955516147E-3</v>
      </c>
      <c r="AU1760" s="5">
        <f t="shared" si="2054"/>
        <v>6.7718382197517405E-4</v>
      </c>
      <c r="AV1760" s="5">
        <f t="shared" si="2055"/>
        <v>3.1996935588327031E-4</v>
      </c>
      <c r="AW1760" s="5">
        <f t="shared" si="2056"/>
        <v>6.7833272492530375E-6</v>
      </c>
      <c r="AX1760" s="5">
        <f t="shared" si="2057"/>
        <v>3.2860607766780599E-3</v>
      </c>
      <c r="AY1760" s="5">
        <f t="shared" si="2058"/>
        <v>3.5104183057114227E-3</v>
      </c>
      <c r="AZ1760" s="5">
        <f t="shared" si="2059"/>
        <v>1.875046981561224E-3</v>
      </c>
      <c r="BA1760" s="5">
        <f t="shared" si="2060"/>
        <v>6.6768893369804905E-4</v>
      </c>
      <c r="BB1760" s="5">
        <f t="shared" si="2061"/>
        <v>1.7831893676537768E-4</v>
      </c>
      <c r="BC1760" s="5">
        <f t="shared" si="2062"/>
        <v>3.8098751205021134E-5</v>
      </c>
      <c r="BD1760" s="5">
        <f t="shared" si="2063"/>
        <v>1.0715302616931152E-4</v>
      </c>
      <c r="BE1760" s="5">
        <f t="shared" si="2064"/>
        <v>2.0251921945999915E-4</v>
      </c>
      <c r="BF1760" s="5">
        <f t="shared" si="2065"/>
        <v>1.9138066238969962E-4</v>
      </c>
      <c r="BG1760" s="5">
        <f t="shared" si="2066"/>
        <v>1.2056981730551101E-4</v>
      </c>
      <c r="BH1760" s="5">
        <f t="shared" si="2067"/>
        <v>5.6969238676854054E-5</v>
      </c>
      <c r="BI1760" s="5">
        <f t="shared" si="2068"/>
        <v>2.1534372219850876E-5</v>
      </c>
      <c r="BJ1760" s="8">
        <f t="shared" si="2069"/>
        <v>0.56219468347208268</v>
      </c>
      <c r="BK1760" s="8">
        <f t="shared" si="2070"/>
        <v>0.22661162939196405</v>
      </c>
      <c r="BL1760" s="8">
        <f t="shared" si="2071"/>
        <v>0.20067649576736124</v>
      </c>
      <c r="BM1760" s="8">
        <f t="shared" si="2072"/>
        <v>0.56392353764875358</v>
      </c>
      <c r="BN1760" s="8">
        <f t="shared" si="2073"/>
        <v>0.43260280366345322</v>
      </c>
    </row>
    <row r="1761" spans="1:66" x14ac:dyDescent="0.25">
      <c r="A1761" t="s">
        <v>301</v>
      </c>
      <c r="B1761" t="s">
        <v>355</v>
      </c>
      <c r="C1761" t="s">
        <v>314</v>
      </c>
      <c r="D1761" s="7" t="s">
        <v>575</v>
      </c>
      <c r="E1761">
        <f>VLOOKUP(A1761,home!$A$2:$E$405,3,FALSE)</f>
        <v>1.42105263157895</v>
      </c>
      <c r="F1761">
        <f>VLOOKUP(B1761,home!$B$2:$E$405,3,FALSE)</f>
        <v>0.74</v>
      </c>
      <c r="G1761">
        <f>VLOOKUP(C1761,away!$B$2:$E$405,4,FALSE)</f>
        <v>0.7</v>
      </c>
      <c r="H1761">
        <f>VLOOKUP(A1761,away!$A$2:$E$405,3,FALSE)</f>
        <v>1.0815789473684201</v>
      </c>
      <c r="I1761">
        <f>VLOOKUP(C1761,away!$B$2:$E$405,3,FALSE)</f>
        <v>1.1499999999999999</v>
      </c>
      <c r="J1761">
        <f>VLOOKUP(B1761,home!$B$2:$E$405,4,FALSE)</f>
        <v>1.22</v>
      </c>
      <c r="K1761" s="3">
        <f t="shared" si="2018"/>
        <v>0.73610526315789604</v>
      </c>
      <c r="L1761" s="3">
        <f t="shared" si="2019"/>
        <v>1.5174552631578933</v>
      </c>
      <c r="M1761" s="5">
        <f t="shared" si="2020"/>
        <v>0.1050246151482401</v>
      </c>
      <c r="N1761" s="5">
        <f t="shared" si="2021"/>
        <v>7.730917197175205E-2</v>
      </c>
      <c r="O1761" s="5">
        <f t="shared" si="2022"/>
        <v>0.15937015501782914</v>
      </c>
      <c r="P1761" s="5">
        <f t="shared" si="2023"/>
        <v>0.11731320989891382</v>
      </c>
      <c r="Q1761" s="5">
        <f t="shared" si="2024"/>
        <v>2.8453844189392785E-2</v>
      </c>
      <c r="R1761" s="5">
        <f t="shared" si="2025"/>
        <v>0.12091854026104713</v>
      </c>
      <c r="S1761" s="5">
        <f t="shared" si="2026"/>
        <v>3.27599134673364E-2</v>
      </c>
      <c r="T1761" s="5">
        <f t="shared" si="2027"/>
        <v>4.3177435622268716E-2</v>
      </c>
      <c r="U1761" s="5">
        <f t="shared" si="2028"/>
        <v>8.9008773899526758E-2</v>
      </c>
      <c r="V1761" s="5">
        <f t="shared" si="2029"/>
        <v>4.0658940334440553E-3</v>
      </c>
      <c r="W1761" s="5">
        <f t="shared" si="2030"/>
        <v>6.981674821628917E-3</v>
      </c>
      <c r="X1761" s="5">
        <f t="shared" si="2031"/>
        <v>1.0594379203737745E-2</v>
      </c>
      <c r="Y1761" s="5">
        <f t="shared" si="2032"/>
        <v>8.0382482413011887E-3</v>
      </c>
      <c r="Z1761" s="5">
        <f t="shared" si="2033"/>
        <v>6.1162825110831848E-2</v>
      </c>
      <c r="AA1761" s="5">
        <f t="shared" si="2034"/>
        <v>4.5022277473689254E-2</v>
      </c>
      <c r="AB1761" s="5">
        <f t="shared" si="2035"/>
        <v>1.6570567703868919E-2</v>
      </c>
      <c r="AC1761" s="5">
        <f t="shared" si="2036"/>
        <v>2.8385195669302857E-4</v>
      </c>
      <c r="AD1761" s="5">
        <f t="shared" si="2037"/>
        <v>1.2848118954645025E-3</v>
      </c>
      <c r="AE1761" s="5">
        <f t="shared" si="2038"/>
        <v>1.949644572940478E-3</v>
      </c>
      <c r="AF1761" s="5">
        <f t="shared" si="2039"/>
        <v>1.4792492092478764E-3</v>
      </c>
      <c r="AG1761" s="5">
        <f t="shared" si="2040"/>
        <v>7.4823149936511374E-4</v>
      </c>
      <c r="AH1761" s="5">
        <f t="shared" si="2041"/>
        <v>2.3202962718509395E-2</v>
      </c>
      <c r="AI1761" s="5">
        <f t="shared" si="2042"/>
        <v>1.7079822977951211E-2</v>
      </c>
      <c r="AJ1761" s="5">
        <f t="shared" si="2043"/>
        <v>6.286273793937527E-3</v>
      </c>
      <c r="AK1761" s="5">
        <f t="shared" si="2044"/>
        <v>1.5424530751229897E-3</v>
      </c>
      <c r="AL1761" s="5">
        <f t="shared" si="2045"/>
        <v>1.268258269882539E-5</v>
      </c>
      <c r="AM1761" s="5">
        <f t="shared" si="2046"/>
        <v>1.8915135968385858E-4</v>
      </c>
      <c r="AN1761" s="5">
        <f t="shared" si="2047"/>
        <v>2.8702872628574291E-4</v>
      </c>
      <c r="AO1761" s="5">
        <f t="shared" si="2048"/>
        <v>2.1777662568990354E-4</v>
      </c>
      <c r="AP1761" s="5">
        <f t="shared" si="2049"/>
        <v>1.1015542894863684E-4</v>
      </c>
      <c r="AQ1761" s="5">
        <f t="shared" si="2050"/>
        <v>4.1788983855881104E-5</v>
      </c>
      <c r="AR1761" s="5">
        <f t="shared" si="2051"/>
        <v>7.0418915796116857E-3</v>
      </c>
      <c r="AS1761" s="5">
        <f t="shared" si="2052"/>
        <v>5.1835734543394327E-3</v>
      </c>
      <c r="AT1761" s="5">
        <f t="shared" si="2053"/>
        <v>1.9078278508524059E-3</v>
      </c>
      <c r="AU1761" s="5">
        <f t="shared" si="2054"/>
        <v>4.681207074038912E-4</v>
      </c>
      <c r="AV1761" s="5">
        <f t="shared" si="2055"/>
        <v>8.6146529128300431E-5</v>
      </c>
      <c r="AW1761" s="5">
        <f t="shared" si="2056"/>
        <v>3.9351475527575282E-7</v>
      </c>
      <c r="AX1761" s="5">
        <f t="shared" si="2057"/>
        <v>2.3205885232793422E-5</v>
      </c>
      <c r="AY1761" s="5">
        <f t="shared" si="2058"/>
        <v>3.5213892682740407E-5</v>
      </c>
      <c r="AZ1761" s="5">
        <f t="shared" si="2059"/>
        <v>2.671775339385084E-5</v>
      </c>
      <c r="BA1761" s="5">
        <f t="shared" si="2060"/>
        <v>1.3514331835751205E-5</v>
      </c>
      <c r="BB1761" s="5">
        <f t="shared" si="2061"/>
        <v>5.1268484930557367E-6</v>
      </c>
      <c r="BC1761" s="5">
        <f t="shared" si="2062"/>
        <v>1.555952645840107E-6</v>
      </c>
      <c r="BD1761" s="5">
        <f t="shared" si="2063"/>
        <v>1.7809592400114982E-3</v>
      </c>
      <c r="BE1761" s="5">
        <f t="shared" si="2064"/>
        <v>1.3109734700421506E-3</v>
      </c>
      <c r="BF1761" s="5">
        <f t="shared" si="2065"/>
        <v>4.8250723557919864E-4</v>
      </c>
      <c r="BG1761" s="5">
        <f t="shared" si="2066"/>
        <v>1.1839203854053834E-4</v>
      </c>
      <c r="BH1761" s="5">
        <f t="shared" si="2067"/>
        <v>2.1787250671420683E-5</v>
      </c>
      <c r="BI1761" s="5">
        <f t="shared" si="2068"/>
        <v>3.2075419777946337E-6</v>
      </c>
      <c r="BJ1761" s="8">
        <f t="shared" si="2069"/>
        <v>0.18096792701584744</v>
      </c>
      <c r="BK1761" s="8">
        <f t="shared" si="2070"/>
        <v>0.25949538098000896</v>
      </c>
      <c r="BL1761" s="8">
        <f t="shared" si="2071"/>
        <v>0.49740721381964065</v>
      </c>
      <c r="BM1761" s="8">
        <f t="shared" si="2072"/>
        <v>0.39060899006122629</v>
      </c>
      <c r="BN1761" s="8">
        <f t="shared" si="2073"/>
        <v>0.60838953648717498</v>
      </c>
    </row>
    <row r="1762" spans="1:66" x14ac:dyDescent="0.25">
      <c r="A1762" t="s">
        <v>303</v>
      </c>
      <c r="B1762" t="s">
        <v>357</v>
      </c>
      <c r="C1762" t="s">
        <v>348</v>
      </c>
      <c r="D1762" s="7" t="s">
        <v>575</v>
      </c>
      <c r="E1762">
        <f>VLOOKUP(A1762,home!$A$2:$E$405,3,FALSE)</f>
        <v>1.3961038961039001</v>
      </c>
      <c r="F1762">
        <f>VLOOKUP(B1762,home!$B$2:$E$405,3,FALSE)</f>
        <v>1.47</v>
      </c>
      <c r="G1762">
        <f>VLOOKUP(C1762,away!$B$2:$E$405,4,FALSE)</f>
        <v>0.82</v>
      </c>
      <c r="H1762">
        <f>VLOOKUP(A1762,away!$A$2:$E$405,3,FALSE)</f>
        <v>1.0324675324675301</v>
      </c>
      <c r="I1762">
        <f>VLOOKUP(C1762,away!$B$2:$E$405,3,FALSE)</f>
        <v>0.78</v>
      </c>
      <c r="J1762">
        <f>VLOOKUP(B1762,home!$B$2:$E$405,4,FALSE)</f>
        <v>1.34</v>
      </c>
      <c r="K1762" s="3">
        <f t="shared" si="2018"/>
        <v>1.6828636363636409</v>
      </c>
      <c r="L1762" s="3">
        <f t="shared" si="2019"/>
        <v>1.0791350649350624</v>
      </c>
      <c r="M1762" s="5">
        <f t="shared" si="2020"/>
        <v>6.3165393355036306E-2</v>
      </c>
      <c r="N1762" s="5">
        <f t="shared" si="2021"/>
        <v>0.10629874355379614</v>
      </c>
      <c r="O1762" s="5">
        <f t="shared" si="2022"/>
        <v>6.8163990859835863E-2</v>
      </c>
      <c r="P1762" s="5">
        <f t="shared" si="2023"/>
        <v>0.11471070152744134</v>
      </c>
      <c r="Q1762" s="5">
        <f t="shared" si="2024"/>
        <v>8.9443145058913764E-2</v>
      </c>
      <c r="R1762" s="5">
        <f t="shared" si="2025"/>
        <v>3.6779076351380988E-2</v>
      </c>
      <c r="S1762" s="5">
        <f t="shared" si="2026"/>
        <v>5.2079724141655251E-2</v>
      </c>
      <c r="T1762" s="5">
        <f t="shared" si="2027"/>
        <v>9.652123415114712E-2</v>
      </c>
      <c r="U1762" s="5">
        <f t="shared" si="2028"/>
        <v>6.1894170170780985E-2</v>
      </c>
      <c r="V1762" s="5">
        <f t="shared" si="2029"/>
        <v>1.0508746033107823E-2</v>
      </c>
      <c r="W1762" s="5">
        <f t="shared" si="2030"/>
        <v>5.0173538780548067E-2</v>
      </c>
      <c r="X1762" s="5">
        <f t="shared" si="2031"/>
        <v>5.4144025029968616E-2</v>
      </c>
      <c r="Y1762" s="5">
        <f t="shared" si="2032"/>
        <v>2.9214357983280412E-2</v>
      </c>
      <c r="Z1762" s="5">
        <f t="shared" si="2033"/>
        <v>1.3229863648899715E-2</v>
      </c>
      <c r="AA1762" s="5">
        <f t="shared" si="2034"/>
        <v>2.2264056448782515E-2</v>
      </c>
      <c r="AB1762" s="5">
        <f t="shared" si="2035"/>
        <v>1.8733685497801762E-2</v>
      </c>
      <c r="AC1762" s="5">
        <f t="shared" si="2036"/>
        <v>1.1927670809947161E-3</v>
      </c>
      <c r="AD1762" s="5">
        <f t="shared" si="2037"/>
        <v>2.1108805980366328E-2</v>
      </c>
      <c r="AE1762" s="5">
        <f t="shared" si="2038"/>
        <v>2.2779252712324252E-2</v>
      </c>
      <c r="AF1762" s="5">
        <f t="shared" si="2039"/>
        <v>1.2290945177443113E-2</v>
      </c>
      <c r="AG1762" s="5">
        <f t="shared" si="2040"/>
        <v>4.4211966407244558E-3</v>
      </c>
      <c r="AH1762" s="5">
        <f t="shared" si="2041"/>
        <v>3.5692024419593528E-3</v>
      </c>
      <c r="AI1762" s="5">
        <f t="shared" si="2042"/>
        <v>6.0064810003937017E-3</v>
      </c>
      <c r="AJ1762" s="5">
        <f t="shared" si="2043"/>
        <v>5.0540442290358343E-3</v>
      </c>
      <c r="AK1762" s="5">
        <f t="shared" si="2044"/>
        <v>2.8350890832059719E-3</v>
      </c>
      <c r="AL1762" s="5">
        <f t="shared" si="2045"/>
        <v>8.6644373668787175E-5</v>
      </c>
      <c r="AM1762" s="5">
        <f t="shared" si="2046"/>
        <v>7.1046483982827643E-3</v>
      </c>
      <c r="AN1762" s="5">
        <f t="shared" si="2047"/>
        <v>7.6668752106216591E-3</v>
      </c>
      <c r="AO1762" s="5">
        <f t="shared" si="2048"/>
        <v>4.1367969391316118E-3</v>
      </c>
      <c r="AP1762" s="5">
        <f t="shared" si="2049"/>
        <v>1.4880542111776532E-3</v>
      </c>
      <c r="AQ1762" s="5">
        <f t="shared" si="2050"/>
        <v>4.0145286945152239E-4</v>
      </c>
      <c r="AR1762" s="5">
        <f t="shared" si="2051"/>
        <v>7.7033030179403817E-4</v>
      </c>
      <c r="AS1762" s="5">
        <f t="shared" si="2052"/>
        <v>1.2963608528782158E-3</v>
      </c>
      <c r="AT1762" s="5">
        <f t="shared" si="2053"/>
        <v>1.0907992694570527E-3</v>
      </c>
      <c r="AU1762" s="5">
        <f t="shared" si="2054"/>
        <v>6.1188880838043279E-4</v>
      </c>
      <c r="AV1762" s="5">
        <f t="shared" si="2055"/>
        <v>2.5743135628032764E-4</v>
      </c>
      <c r="AW1762" s="5">
        <f t="shared" si="2056"/>
        <v>4.3708167290133041E-6</v>
      </c>
      <c r="AX1762" s="5">
        <f t="shared" si="2057"/>
        <v>1.9926924064365423E-3</v>
      </c>
      <c r="AY1762" s="5">
        <f t="shared" si="2058"/>
        <v>2.1503842494155043E-3</v>
      </c>
      <c r="AZ1762" s="5">
        <f t="shared" si="2059"/>
        <v>1.1602775233141677E-3</v>
      </c>
      <c r="BA1762" s="5">
        <f t="shared" si="2060"/>
        <v>4.1736538682144261E-4</v>
      </c>
      <c r="BB1762" s="5">
        <f t="shared" si="2061"/>
        <v>1.125984059523012E-4</v>
      </c>
      <c r="BC1762" s="5">
        <f t="shared" si="2062"/>
        <v>2.4301777623784223E-5</v>
      </c>
      <c r="BD1762" s="5">
        <f t="shared" si="2063"/>
        <v>1.3854840670799254E-4</v>
      </c>
      <c r="BE1762" s="5">
        <f t="shared" si="2064"/>
        <v>2.3315807552500093E-4</v>
      </c>
      <c r="BF1762" s="5">
        <f t="shared" si="2065"/>
        <v>1.961866234127758E-4</v>
      </c>
      <c r="BG1762" s="5">
        <f t="shared" si="2066"/>
        <v>1.10051778160776E-4</v>
      </c>
      <c r="BH1762" s="5">
        <f t="shared" si="2067"/>
        <v>4.6300533895982072E-5</v>
      </c>
      <c r="BI1762" s="5">
        <f t="shared" si="2068"/>
        <v>1.558349696755407E-5</v>
      </c>
      <c r="BJ1762" s="8">
        <f t="shared" si="2069"/>
        <v>0.51305069244674129</v>
      </c>
      <c r="BK1762" s="8">
        <f t="shared" si="2070"/>
        <v>0.24389436076131971</v>
      </c>
      <c r="BL1762" s="8">
        <f t="shared" si="2071"/>
        <v>0.23006643558663717</v>
      </c>
      <c r="BM1762" s="8">
        <f t="shared" si="2072"/>
        <v>0.5195342883045071</v>
      </c>
      <c r="BN1762" s="8">
        <f t="shared" si="2073"/>
        <v>0.47856105070640442</v>
      </c>
    </row>
    <row r="1763" spans="1:66" x14ac:dyDescent="0.25">
      <c r="A1763" t="s">
        <v>303</v>
      </c>
      <c r="B1763" t="s">
        <v>535</v>
      </c>
      <c r="C1763" t="s">
        <v>354</v>
      </c>
      <c r="D1763" s="7" t="s">
        <v>575</v>
      </c>
      <c r="E1763">
        <f>VLOOKUP(A1763,home!$A$2:$E$405,3,FALSE)</f>
        <v>1.3961038961039001</v>
      </c>
      <c r="F1763" t="e">
        <f>VLOOKUP(B1763,home!$B$2:$E$405,3,FALSE)</f>
        <v>#N/A</v>
      </c>
      <c r="G1763">
        <f>VLOOKUP(C1763,away!$B$2:$E$405,4,FALSE)</f>
        <v>1.1299999999999999</v>
      </c>
      <c r="H1763">
        <f>VLOOKUP(A1763,away!$A$2:$E$405,3,FALSE)</f>
        <v>1.0324675324675301</v>
      </c>
      <c r="I1763">
        <f>VLOOKUP(C1763,away!$B$2:$E$405,3,FALSE)</f>
        <v>0.61</v>
      </c>
      <c r="J1763" t="e">
        <f>VLOOKUP(B1763,home!$B$2:$E$405,4,FALSE)</f>
        <v>#N/A</v>
      </c>
      <c r="K1763" s="3" t="e">
        <f t="shared" si="2018"/>
        <v>#N/A</v>
      </c>
      <c r="L1763" s="3" t="e">
        <f t="shared" si="2019"/>
        <v>#N/A</v>
      </c>
      <c r="M1763" s="5" t="e">
        <f t="shared" si="2020"/>
        <v>#N/A</v>
      </c>
      <c r="N1763" s="5" t="e">
        <f t="shared" si="2021"/>
        <v>#N/A</v>
      </c>
      <c r="O1763" s="5" t="e">
        <f t="shared" si="2022"/>
        <v>#N/A</v>
      </c>
      <c r="P1763" s="5" t="e">
        <f t="shared" si="2023"/>
        <v>#N/A</v>
      </c>
      <c r="Q1763" s="5" t="e">
        <f t="shared" si="2024"/>
        <v>#N/A</v>
      </c>
      <c r="R1763" s="5" t="e">
        <f t="shared" si="2025"/>
        <v>#N/A</v>
      </c>
      <c r="S1763" s="5" t="e">
        <f t="shared" si="2026"/>
        <v>#N/A</v>
      </c>
      <c r="T1763" s="5" t="e">
        <f t="shared" si="2027"/>
        <v>#N/A</v>
      </c>
      <c r="U1763" s="5" t="e">
        <f t="shared" si="2028"/>
        <v>#N/A</v>
      </c>
      <c r="V1763" s="5" t="e">
        <f t="shared" si="2029"/>
        <v>#N/A</v>
      </c>
      <c r="W1763" s="5" t="e">
        <f t="shared" si="2030"/>
        <v>#N/A</v>
      </c>
      <c r="X1763" s="5" t="e">
        <f t="shared" si="2031"/>
        <v>#N/A</v>
      </c>
      <c r="Y1763" s="5" t="e">
        <f t="shared" si="2032"/>
        <v>#N/A</v>
      </c>
      <c r="Z1763" s="5" t="e">
        <f t="shared" si="2033"/>
        <v>#N/A</v>
      </c>
      <c r="AA1763" s="5" t="e">
        <f t="shared" si="2034"/>
        <v>#N/A</v>
      </c>
      <c r="AB1763" s="5" t="e">
        <f t="shared" si="2035"/>
        <v>#N/A</v>
      </c>
      <c r="AC1763" s="5" t="e">
        <f t="shared" si="2036"/>
        <v>#N/A</v>
      </c>
      <c r="AD1763" s="5" t="e">
        <f t="shared" si="2037"/>
        <v>#N/A</v>
      </c>
      <c r="AE1763" s="5" t="e">
        <f t="shared" si="2038"/>
        <v>#N/A</v>
      </c>
      <c r="AF1763" s="5" t="e">
        <f t="shared" si="2039"/>
        <v>#N/A</v>
      </c>
      <c r="AG1763" s="5" t="e">
        <f t="shared" si="2040"/>
        <v>#N/A</v>
      </c>
      <c r="AH1763" s="5" t="e">
        <f t="shared" si="2041"/>
        <v>#N/A</v>
      </c>
      <c r="AI1763" s="5" t="e">
        <f t="shared" si="2042"/>
        <v>#N/A</v>
      </c>
      <c r="AJ1763" s="5" t="e">
        <f t="shared" si="2043"/>
        <v>#N/A</v>
      </c>
      <c r="AK1763" s="5" t="e">
        <f t="shared" si="2044"/>
        <v>#N/A</v>
      </c>
      <c r="AL1763" s="5" t="e">
        <f t="shared" si="2045"/>
        <v>#N/A</v>
      </c>
      <c r="AM1763" s="5" t="e">
        <f t="shared" si="2046"/>
        <v>#N/A</v>
      </c>
      <c r="AN1763" s="5" t="e">
        <f t="shared" si="2047"/>
        <v>#N/A</v>
      </c>
      <c r="AO1763" s="5" t="e">
        <f t="shared" si="2048"/>
        <v>#N/A</v>
      </c>
      <c r="AP1763" s="5" t="e">
        <f t="shared" si="2049"/>
        <v>#N/A</v>
      </c>
      <c r="AQ1763" s="5" t="e">
        <f t="shared" si="2050"/>
        <v>#N/A</v>
      </c>
      <c r="AR1763" s="5" t="e">
        <f t="shared" si="2051"/>
        <v>#N/A</v>
      </c>
      <c r="AS1763" s="5" t="e">
        <f t="shared" si="2052"/>
        <v>#N/A</v>
      </c>
      <c r="AT1763" s="5" t="e">
        <f t="shared" si="2053"/>
        <v>#N/A</v>
      </c>
      <c r="AU1763" s="5" t="e">
        <f t="shared" si="2054"/>
        <v>#N/A</v>
      </c>
      <c r="AV1763" s="5" t="e">
        <f t="shared" si="2055"/>
        <v>#N/A</v>
      </c>
      <c r="AW1763" s="5" t="e">
        <f t="shared" si="2056"/>
        <v>#N/A</v>
      </c>
      <c r="AX1763" s="5" t="e">
        <f t="shared" si="2057"/>
        <v>#N/A</v>
      </c>
      <c r="AY1763" s="5" t="e">
        <f t="shared" si="2058"/>
        <v>#N/A</v>
      </c>
      <c r="AZ1763" s="5" t="e">
        <f t="shared" si="2059"/>
        <v>#N/A</v>
      </c>
      <c r="BA1763" s="5" t="e">
        <f t="shared" si="2060"/>
        <v>#N/A</v>
      </c>
      <c r="BB1763" s="5" t="e">
        <f t="shared" si="2061"/>
        <v>#N/A</v>
      </c>
      <c r="BC1763" s="5" t="e">
        <f t="shared" si="2062"/>
        <v>#N/A</v>
      </c>
      <c r="BD1763" s="5" t="e">
        <f t="shared" si="2063"/>
        <v>#N/A</v>
      </c>
      <c r="BE1763" s="5" t="e">
        <f t="shared" si="2064"/>
        <v>#N/A</v>
      </c>
      <c r="BF1763" s="5" t="e">
        <f t="shared" si="2065"/>
        <v>#N/A</v>
      </c>
      <c r="BG1763" s="5" t="e">
        <f t="shared" si="2066"/>
        <v>#N/A</v>
      </c>
      <c r="BH1763" s="5" t="e">
        <f t="shared" si="2067"/>
        <v>#N/A</v>
      </c>
      <c r="BI1763" s="5" t="e">
        <f t="shared" si="2068"/>
        <v>#N/A</v>
      </c>
      <c r="BJ1763" s="8" t="e">
        <f t="shared" si="2069"/>
        <v>#N/A</v>
      </c>
      <c r="BK1763" s="8" t="e">
        <f t="shared" si="2070"/>
        <v>#N/A</v>
      </c>
      <c r="BL1763" s="8" t="e">
        <f t="shared" si="2071"/>
        <v>#N/A</v>
      </c>
      <c r="BM1763" s="8" t="e">
        <f t="shared" si="2072"/>
        <v>#N/A</v>
      </c>
      <c r="BN1763" s="8" t="e">
        <f t="shared" si="2073"/>
        <v>#N/A</v>
      </c>
    </row>
    <row r="1764" spans="1:66" s="14" customFormat="1" x14ac:dyDescent="0.25">
      <c r="A1764" t="s">
        <v>303</v>
      </c>
      <c r="B1764" t="s">
        <v>537</v>
      </c>
      <c r="C1764" t="s">
        <v>350</v>
      </c>
      <c r="D1764" s="7" t="s">
        <v>575</v>
      </c>
      <c r="E1764">
        <f>VLOOKUP(A1764,home!$A$2:$E$405,3,FALSE)</f>
        <v>1.3961038961039001</v>
      </c>
      <c r="F1764" t="e">
        <f>VLOOKUP(B1764,home!$B$2:$E$405,3,FALSE)</f>
        <v>#N/A</v>
      </c>
      <c r="G1764">
        <f>VLOOKUP(C1764,away!$B$2:$E$405,4,FALSE)</f>
        <v>1.7</v>
      </c>
      <c r="H1764">
        <f>VLOOKUP(A1764,away!$A$2:$E$405,3,FALSE)</f>
        <v>1.0324675324675301</v>
      </c>
      <c r="I1764">
        <f>VLOOKUP(C1764,away!$B$2:$E$405,3,FALSE)</f>
        <v>0.85</v>
      </c>
      <c r="J1764" t="e">
        <f>VLOOKUP(B1764,home!$B$2:$E$405,4,FALSE)</f>
        <v>#N/A</v>
      </c>
      <c r="K1764" s="3" t="e">
        <f t="shared" si="2018"/>
        <v>#N/A</v>
      </c>
      <c r="L1764" s="3" t="e">
        <f t="shared" si="2019"/>
        <v>#N/A</v>
      </c>
      <c r="M1764" s="5" t="e">
        <f t="shared" si="2020"/>
        <v>#N/A</v>
      </c>
      <c r="N1764" s="5" t="e">
        <f t="shared" si="2021"/>
        <v>#N/A</v>
      </c>
      <c r="O1764" s="5" t="e">
        <f t="shared" si="2022"/>
        <v>#N/A</v>
      </c>
      <c r="P1764" s="5" t="e">
        <f t="shared" si="2023"/>
        <v>#N/A</v>
      </c>
      <c r="Q1764" s="5" t="e">
        <f t="shared" si="2024"/>
        <v>#N/A</v>
      </c>
      <c r="R1764" s="5" t="e">
        <f t="shared" si="2025"/>
        <v>#N/A</v>
      </c>
      <c r="S1764" s="5" t="e">
        <f t="shared" si="2026"/>
        <v>#N/A</v>
      </c>
      <c r="T1764" s="5" t="e">
        <f t="shared" si="2027"/>
        <v>#N/A</v>
      </c>
      <c r="U1764" s="5" t="e">
        <f t="shared" si="2028"/>
        <v>#N/A</v>
      </c>
      <c r="V1764" s="5" t="e">
        <f t="shared" si="2029"/>
        <v>#N/A</v>
      </c>
      <c r="W1764" s="5" t="e">
        <f t="shared" si="2030"/>
        <v>#N/A</v>
      </c>
      <c r="X1764" s="5" t="e">
        <f t="shared" si="2031"/>
        <v>#N/A</v>
      </c>
      <c r="Y1764" s="5" t="e">
        <f t="shared" si="2032"/>
        <v>#N/A</v>
      </c>
      <c r="Z1764" s="5" t="e">
        <f t="shared" si="2033"/>
        <v>#N/A</v>
      </c>
      <c r="AA1764" s="5" t="e">
        <f t="shared" si="2034"/>
        <v>#N/A</v>
      </c>
      <c r="AB1764" s="5" t="e">
        <f t="shared" si="2035"/>
        <v>#N/A</v>
      </c>
      <c r="AC1764" s="5" t="e">
        <f t="shared" si="2036"/>
        <v>#N/A</v>
      </c>
      <c r="AD1764" s="5" t="e">
        <f t="shared" si="2037"/>
        <v>#N/A</v>
      </c>
      <c r="AE1764" s="5" t="e">
        <f t="shared" si="2038"/>
        <v>#N/A</v>
      </c>
      <c r="AF1764" s="5" t="e">
        <f t="shared" si="2039"/>
        <v>#N/A</v>
      </c>
      <c r="AG1764" s="5" t="e">
        <f t="shared" si="2040"/>
        <v>#N/A</v>
      </c>
      <c r="AH1764" s="5" t="e">
        <f t="shared" si="2041"/>
        <v>#N/A</v>
      </c>
      <c r="AI1764" s="5" t="e">
        <f t="shared" si="2042"/>
        <v>#N/A</v>
      </c>
      <c r="AJ1764" s="5" t="e">
        <f t="shared" si="2043"/>
        <v>#N/A</v>
      </c>
      <c r="AK1764" s="5" t="e">
        <f t="shared" si="2044"/>
        <v>#N/A</v>
      </c>
      <c r="AL1764" s="5" t="e">
        <f t="shared" si="2045"/>
        <v>#N/A</v>
      </c>
      <c r="AM1764" s="5" t="e">
        <f t="shared" si="2046"/>
        <v>#N/A</v>
      </c>
      <c r="AN1764" s="5" t="e">
        <f t="shared" si="2047"/>
        <v>#N/A</v>
      </c>
      <c r="AO1764" s="5" t="e">
        <f t="shared" si="2048"/>
        <v>#N/A</v>
      </c>
      <c r="AP1764" s="5" t="e">
        <f t="shared" si="2049"/>
        <v>#N/A</v>
      </c>
      <c r="AQ1764" s="5" t="e">
        <f t="shared" si="2050"/>
        <v>#N/A</v>
      </c>
      <c r="AR1764" s="5" t="e">
        <f t="shared" si="2051"/>
        <v>#N/A</v>
      </c>
      <c r="AS1764" s="5" t="e">
        <f t="shared" si="2052"/>
        <v>#N/A</v>
      </c>
      <c r="AT1764" s="5" t="e">
        <f t="shared" si="2053"/>
        <v>#N/A</v>
      </c>
      <c r="AU1764" s="5" t="e">
        <f t="shared" si="2054"/>
        <v>#N/A</v>
      </c>
      <c r="AV1764" s="5" t="e">
        <f t="shared" si="2055"/>
        <v>#N/A</v>
      </c>
      <c r="AW1764" s="5" t="e">
        <f t="shared" si="2056"/>
        <v>#N/A</v>
      </c>
      <c r="AX1764" s="5" t="e">
        <f t="shared" si="2057"/>
        <v>#N/A</v>
      </c>
      <c r="AY1764" s="5" t="e">
        <f t="shared" si="2058"/>
        <v>#N/A</v>
      </c>
      <c r="AZ1764" s="5" t="e">
        <f t="shared" si="2059"/>
        <v>#N/A</v>
      </c>
      <c r="BA1764" s="5" t="e">
        <f t="shared" si="2060"/>
        <v>#N/A</v>
      </c>
      <c r="BB1764" s="5" t="e">
        <f t="shared" si="2061"/>
        <v>#N/A</v>
      </c>
      <c r="BC1764" s="5" t="e">
        <f t="shared" si="2062"/>
        <v>#N/A</v>
      </c>
      <c r="BD1764" s="5" t="e">
        <f t="shared" si="2063"/>
        <v>#N/A</v>
      </c>
      <c r="BE1764" s="5" t="e">
        <f t="shared" si="2064"/>
        <v>#N/A</v>
      </c>
      <c r="BF1764" s="5" t="e">
        <f t="shared" si="2065"/>
        <v>#N/A</v>
      </c>
      <c r="BG1764" s="5" t="e">
        <f t="shared" si="2066"/>
        <v>#N/A</v>
      </c>
      <c r="BH1764" s="5" t="e">
        <f t="shared" si="2067"/>
        <v>#N/A</v>
      </c>
      <c r="BI1764" s="5" t="e">
        <f t="shared" si="2068"/>
        <v>#N/A</v>
      </c>
      <c r="BJ1764" s="8" t="e">
        <f t="shared" si="2069"/>
        <v>#N/A</v>
      </c>
      <c r="BK1764" s="8" t="e">
        <f t="shared" si="2070"/>
        <v>#N/A</v>
      </c>
      <c r="BL1764" s="8" t="e">
        <f t="shared" si="2071"/>
        <v>#N/A</v>
      </c>
      <c r="BM1764" s="8" t="e">
        <f t="shared" si="2072"/>
        <v>#N/A</v>
      </c>
      <c r="BN1764" s="8" t="e">
        <f t="shared" si="2073"/>
        <v>#N/A</v>
      </c>
    </row>
    <row r="1765" spans="1:66" x14ac:dyDescent="0.25">
      <c r="A1765" t="s">
        <v>303</v>
      </c>
      <c r="B1765" t="s">
        <v>536</v>
      </c>
      <c r="C1765" t="s">
        <v>465</v>
      </c>
      <c r="D1765" s="7" t="s">
        <v>575</v>
      </c>
      <c r="E1765">
        <f>VLOOKUP(A1765,home!$A$2:$E$405,3,FALSE)</f>
        <v>1.3961038961039001</v>
      </c>
      <c r="F1765" t="e">
        <f>VLOOKUP(B1765,home!$B$2:$E$405,3,FALSE)</f>
        <v>#N/A</v>
      </c>
      <c r="G1765">
        <f>VLOOKUP(C1765,away!$B$2:$E$405,4,FALSE)</f>
        <v>0.99</v>
      </c>
      <c r="H1765">
        <f>VLOOKUP(A1765,away!$A$2:$E$405,3,FALSE)</f>
        <v>1.0324675324675301</v>
      </c>
      <c r="I1765">
        <f>VLOOKUP(C1765,away!$B$2:$E$405,3,FALSE)</f>
        <v>0.48</v>
      </c>
      <c r="J1765" t="e">
        <f>VLOOKUP(B1765,home!$B$2:$E$405,4,FALSE)</f>
        <v>#N/A</v>
      </c>
      <c r="K1765" s="3" t="e">
        <f t="shared" si="2018"/>
        <v>#N/A</v>
      </c>
      <c r="L1765" s="3" t="e">
        <f t="shared" si="2019"/>
        <v>#N/A</v>
      </c>
      <c r="M1765" s="5" t="e">
        <f t="shared" si="2020"/>
        <v>#N/A</v>
      </c>
      <c r="N1765" s="5" t="e">
        <f t="shared" si="2021"/>
        <v>#N/A</v>
      </c>
      <c r="O1765" s="5" t="e">
        <f t="shared" si="2022"/>
        <v>#N/A</v>
      </c>
      <c r="P1765" s="5" t="e">
        <f t="shared" si="2023"/>
        <v>#N/A</v>
      </c>
      <c r="Q1765" s="5" t="e">
        <f t="shared" si="2024"/>
        <v>#N/A</v>
      </c>
      <c r="R1765" s="5" t="e">
        <f t="shared" si="2025"/>
        <v>#N/A</v>
      </c>
      <c r="S1765" s="5" t="e">
        <f t="shared" si="2026"/>
        <v>#N/A</v>
      </c>
      <c r="T1765" s="5" t="e">
        <f t="shared" si="2027"/>
        <v>#N/A</v>
      </c>
      <c r="U1765" s="5" t="e">
        <f t="shared" si="2028"/>
        <v>#N/A</v>
      </c>
      <c r="V1765" s="5" t="e">
        <f t="shared" si="2029"/>
        <v>#N/A</v>
      </c>
      <c r="W1765" s="5" t="e">
        <f t="shared" si="2030"/>
        <v>#N/A</v>
      </c>
      <c r="X1765" s="5" t="e">
        <f t="shared" si="2031"/>
        <v>#N/A</v>
      </c>
      <c r="Y1765" s="5" t="e">
        <f t="shared" si="2032"/>
        <v>#N/A</v>
      </c>
      <c r="Z1765" s="5" t="e">
        <f t="shared" si="2033"/>
        <v>#N/A</v>
      </c>
      <c r="AA1765" s="5" t="e">
        <f t="shared" si="2034"/>
        <v>#N/A</v>
      </c>
      <c r="AB1765" s="5" t="e">
        <f t="shared" si="2035"/>
        <v>#N/A</v>
      </c>
      <c r="AC1765" s="5" t="e">
        <f t="shared" si="2036"/>
        <v>#N/A</v>
      </c>
      <c r="AD1765" s="5" t="e">
        <f t="shared" si="2037"/>
        <v>#N/A</v>
      </c>
      <c r="AE1765" s="5" t="e">
        <f t="shared" si="2038"/>
        <v>#N/A</v>
      </c>
      <c r="AF1765" s="5" t="e">
        <f t="shared" si="2039"/>
        <v>#N/A</v>
      </c>
      <c r="AG1765" s="5" t="e">
        <f t="shared" si="2040"/>
        <v>#N/A</v>
      </c>
      <c r="AH1765" s="5" t="e">
        <f t="shared" si="2041"/>
        <v>#N/A</v>
      </c>
      <c r="AI1765" s="5" t="e">
        <f t="shared" si="2042"/>
        <v>#N/A</v>
      </c>
      <c r="AJ1765" s="5" t="e">
        <f t="shared" si="2043"/>
        <v>#N/A</v>
      </c>
      <c r="AK1765" s="5" t="e">
        <f t="shared" si="2044"/>
        <v>#N/A</v>
      </c>
      <c r="AL1765" s="5" t="e">
        <f t="shared" si="2045"/>
        <v>#N/A</v>
      </c>
      <c r="AM1765" s="5" t="e">
        <f t="shared" si="2046"/>
        <v>#N/A</v>
      </c>
      <c r="AN1765" s="5" t="e">
        <f t="shared" si="2047"/>
        <v>#N/A</v>
      </c>
      <c r="AO1765" s="5" t="e">
        <f t="shared" si="2048"/>
        <v>#N/A</v>
      </c>
      <c r="AP1765" s="5" t="e">
        <f t="shared" si="2049"/>
        <v>#N/A</v>
      </c>
      <c r="AQ1765" s="5" t="e">
        <f t="shared" si="2050"/>
        <v>#N/A</v>
      </c>
      <c r="AR1765" s="5" t="e">
        <f t="shared" si="2051"/>
        <v>#N/A</v>
      </c>
      <c r="AS1765" s="5" t="e">
        <f t="shared" si="2052"/>
        <v>#N/A</v>
      </c>
      <c r="AT1765" s="5" t="e">
        <f t="shared" si="2053"/>
        <v>#N/A</v>
      </c>
      <c r="AU1765" s="5" t="e">
        <f t="shared" si="2054"/>
        <v>#N/A</v>
      </c>
      <c r="AV1765" s="5" t="e">
        <f t="shared" si="2055"/>
        <v>#N/A</v>
      </c>
      <c r="AW1765" s="5" t="e">
        <f t="shared" si="2056"/>
        <v>#N/A</v>
      </c>
      <c r="AX1765" s="5" t="e">
        <f t="shared" si="2057"/>
        <v>#N/A</v>
      </c>
      <c r="AY1765" s="5" t="e">
        <f t="shared" si="2058"/>
        <v>#N/A</v>
      </c>
      <c r="AZ1765" s="5" t="e">
        <f t="shared" si="2059"/>
        <v>#N/A</v>
      </c>
      <c r="BA1765" s="5" t="e">
        <f t="shared" si="2060"/>
        <v>#N/A</v>
      </c>
      <c r="BB1765" s="5" t="e">
        <f t="shared" si="2061"/>
        <v>#N/A</v>
      </c>
      <c r="BC1765" s="5" t="e">
        <f t="shared" si="2062"/>
        <v>#N/A</v>
      </c>
      <c r="BD1765" s="5" t="e">
        <f t="shared" si="2063"/>
        <v>#N/A</v>
      </c>
      <c r="BE1765" s="5" t="e">
        <f t="shared" si="2064"/>
        <v>#N/A</v>
      </c>
      <c r="BF1765" s="5" t="e">
        <f t="shared" si="2065"/>
        <v>#N/A</v>
      </c>
      <c r="BG1765" s="5" t="e">
        <f t="shared" si="2066"/>
        <v>#N/A</v>
      </c>
      <c r="BH1765" s="5" t="e">
        <f t="shared" si="2067"/>
        <v>#N/A</v>
      </c>
      <c r="BI1765" s="5" t="e">
        <f t="shared" si="2068"/>
        <v>#N/A</v>
      </c>
      <c r="BJ1765" s="8" t="e">
        <f t="shared" si="2069"/>
        <v>#N/A</v>
      </c>
      <c r="BK1765" s="8" t="e">
        <f t="shared" si="2070"/>
        <v>#N/A</v>
      </c>
      <c r="BL1765" s="8" t="e">
        <f t="shared" si="2071"/>
        <v>#N/A</v>
      </c>
      <c r="BM1765" s="8" t="e">
        <f t="shared" si="2072"/>
        <v>#N/A</v>
      </c>
      <c r="BN1765" s="8" t="e">
        <f t="shared" si="2073"/>
        <v>#N/A</v>
      </c>
    </row>
    <row r="1766" spans="1:66" x14ac:dyDescent="0.25">
      <c r="A1766" t="s">
        <v>35</v>
      </c>
      <c r="B1766" t="s">
        <v>296</v>
      </c>
      <c r="C1766" t="s">
        <v>215</v>
      </c>
      <c r="D1766" s="7" t="s">
        <v>575</v>
      </c>
      <c r="E1766">
        <f>VLOOKUP(A1766,home!$A$2:$E$405,3,FALSE)</f>
        <v>1.5947368421052599</v>
      </c>
      <c r="F1766">
        <f>VLOOKUP(B1766,home!$B$2:$E$405,3,FALSE)</f>
        <v>1.19</v>
      </c>
      <c r="G1766">
        <f>VLOOKUP(C1766,away!$B$2:$E$405,4,FALSE)</f>
        <v>1.29</v>
      </c>
      <c r="H1766">
        <f>VLOOKUP(A1766,away!$A$2:$E$405,3,FALSE)</f>
        <v>1.21315789473684</v>
      </c>
      <c r="I1766">
        <f>VLOOKUP(C1766,away!$B$2:$E$405,3,FALSE)</f>
        <v>0.43</v>
      </c>
      <c r="J1766">
        <f>VLOOKUP(B1766,home!$B$2:$E$405,4,FALSE)</f>
        <v>1.26</v>
      </c>
      <c r="K1766" s="3">
        <f t="shared" si="2018"/>
        <v>2.4480805263157843</v>
      </c>
      <c r="L1766" s="3">
        <f t="shared" si="2019"/>
        <v>0.65728894736841992</v>
      </c>
      <c r="M1766" s="5">
        <f t="shared" si="2020"/>
        <v>4.4807960138390848E-2</v>
      </c>
      <c r="N1766" s="5">
        <f t="shared" si="2021"/>
        <v>0.10969349463872856</v>
      </c>
      <c r="O1766" s="5">
        <f t="shared" si="2022"/>
        <v>2.9451776953089037E-2</v>
      </c>
      <c r="P1766" s="5">
        <f t="shared" si="2023"/>
        <v>7.2100321624253311E-2</v>
      </c>
      <c r="Q1766" s="5">
        <f t="shared" si="2024"/>
        <v>0.13426925404429818</v>
      </c>
      <c r="R1766" s="5">
        <f t="shared" si="2025"/>
        <v>9.6791637358126913E-3</v>
      </c>
      <c r="S1766" s="5">
        <f t="shared" si="2026"/>
        <v>2.9004089687776274E-2</v>
      </c>
      <c r="T1766" s="5">
        <f t="shared" si="2027"/>
        <v>8.8253696654719702E-2</v>
      </c>
      <c r="U1766" s="5">
        <f t="shared" si="2028"/>
        <v>2.3695372252664989E-2</v>
      </c>
      <c r="V1766" s="5">
        <f t="shared" si="2029"/>
        <v>5.1855969550663305E-3</v>
      </c>
      <c r="W1766" s="5">
        <f t="shared" si="2030"/>
        <v>0.10956731536959773</v>
      </c>
      <c r="X1766" s="5">
        <f t="shared" si="2031"/>
        <v>7.2017385385266586E-2</v>
      </c>
      <c r="Y1766" s="5">
        <f t="shared" si="2032"/>
        <v>2.3668115716053848E-2</v>
      </c>
      <c r="Z1766" s="5">
        <f t="shared" si="2033"/>
        <v>2.1206691144396357E-3</v>
      </c>
      <c r="AA1766" s="5">
        <f t="shared" si="2034"/>
        <v>5.1915687618190121E-3</v>
      </c>
      <c r="AB1766" s="5">
        <f t="shared" si="2035"/>
        <v>6.3546891934192374E-3</v>
      </c>
      <c r="AC1766" s="5">
        <f t="shared" si="2036"/>
        <v>5.2150779560049233E-4</v>
      </c>
      <c r="AD1766" s="5">
        <f t="shared" si="2037"/>
        <v>6.7057402769253094E-2</v>
      </c>
      <c r="AE1766" s="5">
        <f t="shared" si="2038"/>
        <v>4.4076089679462534E-2</v>
      </c>
      <c r="AF1766" s="5">
        <f t="shared" si="2039"/>
        <v>1.4485363294765002E-2</v>
      </c>
      <c r="AG1766" s="5">
        <f t="shared" si="2040"/>
        <v>3.1736897307550783E-3</v>
      </c>
      <c r="AH1766" s="5">
        <f t="shared" si="2041"/>
        <v>3.4847309248668679E-4</v>
      </c>
      <c r="AI1766" s="5">
        <f t="shared" si="2042"/>
        <v>8.5309019166169718E-4</v>
      </c>
      <c r="AJ1766" s="5">
        <f t="shared" si="2043"/>
        <v>1.0442167426990008E-3</v>
      </c>
      <c r="AK1766" s="5">
        <f t="shared" si="2044"/>
        <v>8.5210889101810779E-4</v>
      </c>
      <c r="AL1766" s="5">
        <f t="shared" si="2045"/>
        <v>3.3566249993277351E-5</v>
      </c>
      <c r="AM1766" s="5">
        <f t="shared" si="2046"/>
        <v>3.2832384372944522E-2</v>
      </c>
      <c r="AN1766" s="5">
        <f t="shared" si="2047"/>
        <v>2.158036336408806E-2</v>
      </c>
      <c r="AO1766" s="5">
        <f t="shared" si="2048"/>
        <v>7.0922671597047271E-3</v>
      </c>
      <c r="AP1766" s="5">
        <f t="shared" si="2049"/>
        <v>1.5538896052859779E-3</v>
      </c>
      <c r="AQ1766" s="5">
        <f t="shared" si="2050"/>
        <v>2.5533861574628743E-4</v>
      </c>
      <c r="AR1766" s="5">
        <f t="shared" si="2051"/>
        <v>4.5809502429358488E-5</v>
      </c>
      <c r="AS1766" s="5">
        <f t="shared" si="2052"/>
        <v>1.1214535081752814E-4</v>
      </c>
      <c r="AT1766" s="5">
        <f t="shared" si="2053"/>
        <v>1.372704247266213E-4</v>
      </c>
      <c r="AU1766" s="5">
        <f t="shared" si="2054"/>
        <v>1.1201635120411277E-4</v>
      </c>
      <c r="AV1766" s="5">
        <f t="shared" si="2055"/>
        <v>6.8556262002934551E-5</v>
      </c>
      <c r="AW1766" s="5">
        <f t="shared" si="2056"/>
        <v>1.5003146593451951E-6</v>
      </c>
      <c r="AX1766" s="5">
        <f t="shared" si="2057"/>
        <v>1.3396053469320022E-2</v>
      </c>
      <c r="AY1766" s="5">
        <f t="shared" si="2058"/>
        <v>8.805077883740426E-3</v>
      </c>
      <c r="AZ1766" s="5">
        <f t="shared" si="2059"/>
        <v>2.8937401868503495E-3</v>
      </c>
      <c r="BA1766" s="5">
        <f t="shared" si="2060"/>
        <v>6.3400781379085373E-4</v>
      </c>
      <c r="BB1766" s="5">
        <f t="shared" si="2061"/>
        <v>1.0418158213748582E-4</v>
      </c>
      <c r="BC1766" s="5">
        <f t="shared" si="2062"/>
        <v>1.3695480491664931E-5</v>
      </c>
      <c r="BD1766" s="5">
        <f t="shared" si="2063"/>
        <v>5.0183466052106845E-6</v>
      </c>
      <c r="BE1766" s="5">
        <f t="shared" si="2064"/>
        <v>1.2285316598519203E-5</v>
      </c>
      <c r="BF1766" s="5">
        <f t="shared" si="2065"/>
        <v>1.5037722162229469E-5</v>
      </c>
      <c r="BG1766" s="5">
        <f t="shared" si="2066"/>
        <v>1.2271184928500417E-5</v>
      </c>
      <c r="BH1766" s="5">
        <f t="shared" si="2067"/>
        <v>7.5102122145704065E-6</v>
      </c>
      <c r="BI1766" s="5">
        <f t="shared" si="2068"/>
        <v>3.6771208541977491E-6</v>
      </c>
      <c r="BJ1766" s="8">
        <f t="shared" si="2069"/>
        <v>0.75542280681700102</v>
      </c>
      <c r="BK1766" s="8">
        <f t="shared" si="2070"/>
        <v>0.16045812033482096</v>
      </c>
      <c r="BL1766" s="8">
        <f t="shared" si="2071"/>
        <v>7.8002057609214248E-2</v>
      </c>
      <c r="BM1766" s="8">
        <f t="shared" si="2072"/>
        <v>0.58719810517182225</v>
      </c>
      <c r="BN1766" s="8">
        <f t="shared" si="2073"/>
        <v>0.40000197113457264</v>
      </c>
    </row>
    <row r="1767" spans="1:66" x14ac:dyDescent="0.25">
      <c r="A1767" t="s">
        <v>35</v>
      </c>
      <c r="B1767" t="s">
        <v>523</v>
      </c>
      <c r="C1767" t="s">
        <v>213</v>
      </c>
      <c r="D1767" s="7" t="s">
        <v>575</v>
      </c>
      <c r="E1767">
        <f>VLOOKUP(A1767,home!$A$2:$E$405,3,FALSE)</f>
        <v>1.5947368421052599</v>
      </c>
      <c r="F1767" t="e">
        <f>VLOOKUP(B1767,home!$B$2:$E$405,3,FALSE)</f>
        <v>#N/A</v>
      </c>
      <c r="G1767">
        <f>VLOOKUP(C1767,away!$B$2:$E$405,4,FALSE)</f>
        <v>0.69</v>
      </c>
      <c r="H1767">
        <f>VLOOKUP(A1767,away!$A$2:$E$405,3,FALSE)</f>
        <v>1.21315789473684</v>
      </c>
      <c r="I1767">
        <f>VLOOKUP(C1767,away!$B$2:$E$405,3,FALSE)</f>
        <v>0.86</v>
      </c>
      <c r="J1767" t="e">
        <f>VLOOKUP(B1767,home!$B$2:$E$405,4,FALSE)</f>
        <v>#N/A</v>
      </c>
      <c r="K1767" s="3" t="e">
        <f t="shared" si="2018"/>
        <v>#N/A</v>
      </c>
      <c r="L1767" s="3" t="e">
        <f t="shared" si="2019"/>
        <v>#N/A</v>
      </c>
      <c r="M1767" s="5" t="e">
        <f t="shared" si="2020"/>
        <v>#N/A</v>
      </c>
      <c r="N1767" s="5" t="e">
        <f t="shared" si="2021"/>
        <v>#N/A</v>
      </c>
      <c r="O1767" s="5" t="e">
        <f t="shared" si="2022"/>
        <v>#N/A</v>
      </c>
      <c r="P1767" s="5" t="e">
        <f t="shared" si="2023"/>
        <v>#N/A</v>
      </c>
      <c r="Q1767" s="5" t="e">
        <f t="shared" si="2024"/>
        <v>#N/A</v>
      </c>
      <c r="R1767" s="5" t="e">
        <f t="shared" si="2025"/>
        <v>#N/A</v>
      </c>
      <c r="S1767" s="5" t="e">
        <f t="shared" si="2026"/>
        <v>#N/A</v>
      </c>
      <c r="T1767" s="5" t="e">
        <f t="shared" si="2027"/>
        <v>#N/A</v>
      </c>
      <c r="U1767" s="5" t="e">
        <f t="shared" si="2028"/>
        <v>#N/A</v>
      </c>
      <c r="V1767" s="5" t="e">
        <f t="shared" si="2029"/>
        <v>#N/A</v>
      </c>
      <c r="W1767" s="5" t="e">
        <f t="shared" si="2030"/>
        <v>#N/A</v>
      </c>
      <c r="X1767" s="5" t="e">
        <f t="shared" si="2031"/>
        <v>#N/A</v>
      </c>
      <c r="Y1767" s="5" t="e">
        <f t="shared" si="2032"/>
        <v>#N/A</v>
      </c>
      <c r="Z1767" s="5" t="e">
        <f t="shared" si="2033"/>
        <v>#N/A</v>
      </c>
      <c r="AA1767" s="5" t="e">
        <f t="shared" si="2034"/>
        <v>#N/A</v>
      </c>
      <c r="AB1767" s="5" t="e">
        <f t="shared" si="2035"/>
        <v>#N/A</v>
      </c>
      <c r="AC1767" s="5" t="e">
        <f t="shared" si="2036"/>
        <v>#N/A</v>
      </c>
      <c r="AD1767" s="5" t="e">
        <f t="shared" si="2037"/>
        <v>#N/A</v>
      </c>
      <c r="AE1767" s="5" t="e">
        <f t="shared" si="2038"/>
        <v>#N/A</v>
      </c>
      <c r="AF1767" s="5" t="e">
        <f t="shared" si="2039"/>
        <v>#N/A</v>
      </c>
      <c r="AG1767" s="5" t="e">
        <f t="shared" si="2040"/>
        <v>#N/A</v>
      </c>
      <c r="AH1767" s="5" t="e">
        <f t="shared" si="2041"/>
        <v>#N/A</v>
      </c>
      <c r="AI1767" s="5" t="e">
        <f t="shared" si="2042"/>
        <v>#N/A</v>
      </c>
      <c r="AJ1767" s="5" t="e">
        <f t="shared" si="2043"/>
        <v>#N/A</v>
      </c>
      <c r="AK1767" s="5" t="e">
        <f t="shared" si="2044"/>
        <v>#N/A</v>
      </c>
      <c r="AL1767" s="5" t="e">
        <f t="shared" si="2045"/>
        <v>#N/A</v>
      </c>
      <c r="AM1767" s="5" t="e">
        <f t="shared" si="2046"/>
        <v>#N/A</v>
      </c>
      <c r="AN1767" s="5" t="e">
        <f t="shared" si="2047"/>
        <v>#N/A</v>
      </c>
      <c r="AO1767" s="5" t="e">
        <f t="shared" si="2048"/>
        <v>#N/A</v>
      </c>
      <c r="AP1767" s="5" t="e">
        <f t="shared" si="2049"/>
        <v>#N/A</v>
      </c>
      <c r="AQ1767" s="5" t="e">
        <f t="shared" si="2050"/>
        <v>#N/A</v>
      </c>
      <c r="AR1767" s="5" t="e">
        <f t="shared" si="2051"/>
        <v>#N/A</v>
      </c>
      <c r="AS1767" s="5" t="e">
        <f t="shared" si="2052"/>
        <v>#N/A</v>
      </c>
      <c r="AT1767" s="5" t="e">
        <f t="shared" si="2053"/>
        <v>#N/A</v>
      </c>
      <c r="AU1767" s="5" t="e">
        <f t="shared" si="2054"/>
        <v>#N/A</v>
      </c>
      <c r="AV1767" s="5" t="e">
        <f t="shared" si="2055"/>
        <v>#N/A</v>
      </c>
      <c r="AW1767" s="5" t="e">
        <f t="shared" si="2056"/>
        <v>#N/A</v>
      </c>
      <c r="AX1767" s="5" t="e">
        <f t="shared" si="2057"/>
        <v>#N/A</v>
      </c>
      <c r="AY1767" s="5" t="e">
        <f t="shared" si="2058"/>
        <v>#N/A</v>
      </c>
      <c r="AZ1767" s="5" t="e">
        <f t="shared" si="2059"/>
        <v>#N/A</v>
      </c>
      <c r="BA1767" s="5" t="e">
        <f t="shared" si="2060"/>
        <v>#N/A</v>
      </c>
      <c r="BB1767" s="5" t="e">
        <f t="shared" si="2061"/>
        <v>#N/A</v>
      </c>
      <c r="BC1767" s="5" t="e">
        <f t="shared" si="2062"/>
        <v>#N/A</v>
      </c>
      <c r="BD1767" s="5" t="e">
        <f t="shared" si="2063"/>
        <v>#N/A</v>
      </c>
      <c r="BE1767" s="5" t="e">
        <f t="shared" si="2064"/>
        <v>#N/A</v>
      </c>
      <c r="BF1767" s="5" t="e">
        <f t="shared" si="2065"/>
        <v>#N/A</v>
      </c>
      <c r="BG1767" s="5" t="e">
        <f t="shared" si="2066"/>
        <v>#N/A</v>
      </c>
      <c r="BH1767" s="5" t="e">
        <f t="shared" si="2067"/>
        <v>#N/A</v>
      </c>
      <c r="BI1767" s="5" t="e">
        <f t="shared" si="2068"/>
        <v>#N/A</v>
      </c>
      <c r="BJ1767" s="8" t="e">
        <f t="shared" si="2069"/>
        <v>#N/A</v>
      </c>
      <c r="BK1767" s="8" t="e">
        <f t="shared" si="2070"/>
        <v>#N/A</v>
      </c>
      <c r="BL1767" s="8" t="e">
        <f t="shared" si="2071"/>
        <v>#N/A</v>
      </c>
      <c r="BM1767" s="8" t="e">
        <f t="shared" si="2072"/>
        <v>#N/A</v>
      </c>
      <c r="BN1767" s="8" t="e">
        <f t="shared" si="2073"/>
        <v>#N/A</v>
      </c>
    </row>
    <row r="1768" spans="1:66" x14ac:dyDescent="0.25">
      <c r="A1768" t="s">
        <v>35</v>
      </c>
      <c r="B1768" t="s">
        <v>216</v>
      </c>
      <c r="C1768" t="s">
        <v>218</v>
      </c>
      <c r="D1768" s="7" t="s">
        <v>575</v>
      </c>
      <c r="E1768">
        <f>VLOOKUP(A1768,home!$A$2:$E$405,3,FALSE)</f>
        <v>1.5947368421052599</v>
      </c>
      <c r="F1768">
        <f>VLOOKUP(B1768,home!$B$2:$E$405,3,FALSE)</f>
        <v>1.06</v>
      </c>
      <c r="G1768">
        <f>VLOOKUP(C1768,away!$B$2:$E$405,4,FALSE)</f>
        <v>0.63</v>
      </c>
      <c r="H1768">
        <f>VLOOKUP(A1768,away!$A$2:$E$405,3,FALSE)</f>
        <v>1.21315789473684</v>
      </c>
      <c r="I1768">
        <f>VLOOKUP(C1768,away!$B$2:$E$405,3,FALSE)</f>
        <v>1.1200000000000001</v>
      </c>
      <c r="J1768">
        <f>VLOOKUP(B1768,home!$B$2:$E$405,4,FALSE)</f>
        <v>0.95</v>
      </c>
      <c r="K1768" s="3">
        <f t="shared" si="2018"/>
        <v>1.0649652631578925</v>
      </c>
      <c r="L1768" s="3">
        <f t="shared" si="2019"/>
        <v>1.2907999999999979</v>
      </c>
      <c r="M1768" s="5">
        <f t="shared" si="2020"/>
        <v>9.4820915809195605E-2</v>
      </c>
      <c r="N1768" s="5">
        <f t="shared" si="2021"/>
        <v>0.10098098155761237</v>
      </c>
      <c r="O1768" s="5">
        <f t="shared" si="2022"/>
        <v>0.12239483812650949</v>
      </c>
      <c r="P1768" s="5">
        <f t="shared" si="2023"/>
        <v>0.13034625099456584</v>
      </c>
      <c r="Q1768" s="5">
        <f t="shared" si="2024"/>
        <v>5.3770618799222458E-2</v>
      </c>
      <c r="R1768" s="5">
        <f t="shared" si="2025"/>
        <v>7.8993628526849116E-2</v>
      </c>
      <c r="S1768" s="5">
        <f t="shared" si="2026"/>
        <v>4.4795351857091728E-2</v>
      </c>
      <c r="T1768" s="5">
        <f t="shared" si="2027"/>
        <v>6.9407114746036239E-2</v>
      </c>
      <c r="U1768" s="5">
        <f t="shared" si="2028"/>
        <v>8.4125470391892679E-2</v>
      </c>
      <c r="V1768" s="5">
        <f t="shared" si="2029"/>
        <v>6.8420279156127832E-3</v>
      </c>
      <c r="W1768" s="5">
        <f t="shared" si="2030"/>
        <v>1.9087947066558895E-2</v>
      </c>
      <c r="X1768" s="5">
        <f t="shared" si="2031"/>
        <v>2.4638722073514183E-2</v>
      </c>
      <c r="Y1768" s="5">
        <f t="shared" si="2032"/>
        <v>1.5901831226246031E-2</v>
      </c>
      <c r="Z1768" s="5">
        <f t="shared" si="2033"/>
        <v>3.3988325234152232E-2</v>
      </c>
      <c r="AA1768" s="5">
        <f t="shared" si="2034"/>
        <v>3.6196385727284973E-2</v>
      </c>
      <c r="AB1768" s="5">
        <f t="shared" si="2035"/>
        <v>1.9273946725711307E-2</v>
      </c>
      <c r="AC1768" s="5">
        <f t="shared" si="2036"/>
        <v>5.8784016716502288E-4</v>
      </c>
      <c r="AD1768" s="5">
        <f t="shared" si="2037"/>
        <v>5.0820001427204532E-3</v>
      </c>
      <c r="AE1768" s="5">
        <f t="shared" si="2038"/>
        <v>6.5598457842235515E-3</v>
      </c>
      <c r="AF1768" s="5">
        <f t="shared" si="2039"/>
        <v>4.2337244691378739E-3</v>
      </c>
      <c r="AG1768" s="5">
        <f t="shared" si="2040"/>
        <v>1.8216305149210534E-3</v>
      </c>
      <c r="AH1768" s="5">
        <f t="shared" si="2041"/>
        <v>1.0968032553060907E-2</v>
      </c>
      <c r="AI1768" s="5">
        <f t="shared" si="2042"/>
        <v>1.168057367419484E-2</v>
      </c>
      <c r="AJ1768" s="5">
        <f t="shared" si="2043"/>
        <v>6.219702608387028E-3</v>
      </c>
      <c r="AK1768" s="5">
        <f t="shared" si="2044"/>
        <v>2.2079224083682413E-3</v>
      </c>
      <c r="AL1768" s="5">
        <f t="shared" si="2045"/>
        <v>3.2323147828761556E-5</v>
      </c>
      <c r="AM1768" s="5">
        <f t="shared" si="2046"/>
        <v>1.0824307238721474E-3</v>
      </c>
      <c r="AN1768" s="5">
        <f t="shared" si="2047"/>
        <v>1.3972015783741657E-3</v>
      </c>
      <c r="AO1768" s="5">
        <f t="shared" si="2048"/>
        <v>9.0175389868268527E-4</v>
      </c>
      <c r="AP1768" s="5">
        <f t="shared" si="2049"/>
        <v>3.8799464413986949E-4</v>
      </c>
      <c r="AQ1768" s="5">
        <f t="shared" si="2050"/>
        <v>1.2520587166393567E-4</v>
      </c>
      <c r="AR1768" s="5">
        <f t="shared" si="2051"/>
        <v>2.8315072838981967E-3</v>
      </c>
      <c r="AS1768" s="5">
        <f t="shared" si="2052"/>
        <v>3.0154568997301325E-3</v>
      </c>
      <c r="AT1768" s="5">
        <f t="shared" si="2053"/>
        <v>1.6056784253811911E-3</v>
      </c>
      <c r="AU1768" s="5">
        <f t="shared" si="2054"/>
        <v>5.699972489443438E-4</v>
      </c>
      <c r="AV1768" s="5">
        <f t="shared" si="2055"/>
        <v>1.5175681755532193E-4</v>
      </c>
      <c r="AW1768" s="5">
        <f t="shared" si="2056"/>
        <v>1.2342568514162323E-6</v>
      </c>
      <c r="AX1768" s="5">
        <f t="shared" si="2057"/>
        <v>1.9212518678311485E-4</v>
      </c>
      <c r="AY1768" s="5">
        <f t="shared" si="2058"/>
        <v>2.4799519109964423E-4</v>
      </c>
      <c r="AZ1768" s="5">
        <f t="shared" si="2059"/>
        <v>1.6005609633571016E-4</v>
      </c>
      <c r="BA1768" s="5">
        <f t="shared" si="2060"/>
        <v>6.8866803050044798E-5</v>
      </c>
      <c r="BB1768" s="5">
        <f t="shared" si="2061"/>
        <v>2.2223317344249417E-5</v>
      </c>
      <c r="BC1768" s="5">
        <f t="shared" si="2062"/>
        <v>5.7371716055914155E-6</v>
      </c>
      <c r="BD1768" s="5">
        <f t="shared" si="2063"/>
        <v>6.0915160034263156E-4</v>
      </c>
      <c r="BE1768" s="5">
        <f t="shared" si="2064"/>
        <v>6.48725294361942E-4</v>
      </c>
      <c r="BF1768" s="5">
        <f t="shared" si="2065"/>
        <v>3.4543495191367336E-4</v>
      </c>
      <c r="BG1768" s="5">
        <f t="shared" si="2066"/>
        <v>1.2262540815622639E-4</v>
      </c>
      <c r="BH1768" s="5">
        <f t="shared" si="2067"/>
        <v>3.2647950016734904E-5</v>
      </c>
      <c r="BI1768" s="5">
        <f t="shared" si="2068"/>
        <v>6.9537865362275635E-6</v>
      </c>
      <c r="BJ1768" s="8">
        <f t="shared" si="2069"/>
        <v>0.30607600686314429</v>
      </c>
      <c r="BK1768" s="8">
        <f t="shared" si="2070"/>
        <v>0.27767270508255937</v>
      </c>
      <c r="BL1768" s="8">
        <f t="shared" si="2071"/>
        <v>0.38200043640909515</v>
      </c>
      <c r="BM1768" s="8">
        <f t="shared" si="2072"/>
        <v>0.41818347884074791</v>
      </c>
      <c r="BN1768" s="8">
        <f t="shared" si="2073"/>
        <v>0.58130723381395488</v>
      </c>
    </row>
    <row r="1769" spans="1:66" x14ac:dyDescent="0.25">
      <c r="A1769" t="s">
        <v>35</v>
      </c>
      <c r="B1769" t="s">
        <v>466</v>
      </c>
      <c r="C1769" t="s">
        <v>286</v>
      </c>
      <c r="D1769" s="7" t="s">
        <v>575</v>
      </c>
      <c r="E1769">
        <f>VLOOKUP(A1769,home!$A$2:$E$405,3,FALSE)</f>
        <v>1.5947368421052599</v>
      </c>
      <c r="F1769">
        <f>VLOOKUP(B1769,home!$B$2:$E$405,3,FALSE)</f>
        <v>1.1599999999999999</v>
      </c>
      <c r="G1769">
        <f>VLOOKUP(C1769,away!$B$2:$E$405,4,FALSE)</f>
        <v>0.99</v>
      </c>
      <c r="H1769">
        <f>VLOOKUP(A1769,away!$A$2:$E$405,3,FALSE)</f>
        <v>1.21315789473684</v>
      </c>
      <c r="I1769">
        <f>VLOOKUP(C1769,away!$B$2:$E$405,3,FALSE)</f>
        <v>0.66</v>
      </c>
      <c r="J1769">
        <f>VLOOKUP(B1769,home!$B$2:$E$405,4,FALSE)</f>
        <v>0.74</v>
      </c>
      <c r="K1769" s="3">
        <f t="shared" ref="K1769:K1832" si="2074">E1769*F1769*G1769</f>
        <v>1.8313957894736803</v>
      </c>
      <c r="L1769" s="3">
        <f t="shared" ref="L1769:L1832" si="2075">H1769*I1769*J1769</f>
        <v>0.59250631578947266</v>
      </c>
      <c r="M1769" s="5">
        <f t="shared" ref="M1769:M1832" si="2076">_xlfn.POISSON.DIST(0,K1769,FALSE) * _xlfn.POISSON.DIST(0,L1769,FALSE)</f>
        <v>8.8575312047391414E-2</v>
      </c>
      <c r="N1769" s="5">
        <f t="shared" ref="N1769:N1832" si="2077">_xlfn.POISSON.DIST(1,K1769,FALSE) * _xlfn.POISSON.DIST(0,L1769,FALSE)</f>
        <v>0.16221645353490999</v>
      </c>
      <c r="O1769" s="5">
        <f t="shared" ref="O1769:O1832" si="2078">_xlfn.POISSON.DIST(0,K1769,FALSE) * _xlfn.POISSON.DIST(1,L1769,FALSE)</f>
        <v>5.248143181110277E-2</v>
      </c>
      <c r="P1769" s="5">
        <f t="shared" ref="P1769:P1832" si="2079">_xlfn.POISSON.DIST(1,K1769,FALSE) * _xlfn.POISSON.DIST(1,L1769,FALSE)</f>
        <v>9.6114273244403678E-2</v>
      </c>
      <c r="Q1769" s="5">
        <f t="shared" ref="Q1769:Q1832" si="2080">_xlfn.POISSON.DIST(2,K1769,FALSE) * _xlfn.POISSON.DIST(0,L1769,FALSE)</f>
        <v>0.14854126499359357</v>
      </c>
      <c r="R1769" s="5">
        <f t="shared" ref="R1769:R1832" si="2081">_xlfn.POISSON.DIST(0,K1769,FALSE) * _xlfn.POISSON.DIST(2,L1769,FALSE)</f>
        <v>1.5547789904876467E-2</v>
      </c>
      <c r="S1769" s="5">
        <f t="shared" ref="S1769:S1832" si="2082">_xlfn.POISSON.DIST(2,K1769,FALSE) * _xlfn.POISSON.DIST(2,L1769,FALSE)</f>
        <v>2.6073725589465645E-2</v>
      </c>
      <c r="T1769" s="5">
        <f t="shared" ref="T1769:T1832" si="2083">_xlfn.POISSON.DIST(2,K1769,FALSE) * _xlfn.POISSON.DIST(1,L1769,FALSE)</f>
        <v>8.8011637664061879E-2</v>
      </c>
      <c r="U1769" s="5">
        <f t="shared" ref="U1769:U1832" si="2084">_xlfn.POISSON.DIST(1,K1769,FALSE) * _xlfn.POISSON.DIST(2,L1769,FALSE)</f>
        <v>2.8474156967412154E-2</v>
      </c>
      <c r="V1769" s="5">
        <f t="shared" ref="V1769:V1832" si="2085">_xlfn.POISSON.DIST(3,K1769,FALSE) * _xlfn.POISSON.DIST(3,L1769,FALSE)</f>
        <v>3.1436615010043767E-3</v>
      </c>
      <c r="W1769" s="5">
        <f t="shared" ref="W1769:W1832" si="2086">_xlfn.POISSON.DIST(3,K1769,FALSE) * _xlfn.POISSON.DIST(0,L1769,FALSE)</f>
        <v>9.0679282424120461E-2</v>
      </c>
      <c r="X1769" s="5">
        <f t="shared" ref="X1769:X1832" si="2087">_xlfn.POISSON.DIST(3,K1769,FALSE) * _xlfn.POISSON.DIST(1,L1769,FALSE)</f>
        <v>5.3728047547548688E-2</v>
      </c>
      <c r="Y1769" s="5">
        <f t="shared" ref="Y1769:Y1832" si="2088">_xlfn.POISSON.DIST(3,K1769,FALSE) * _xlfn.POISSON.DIST(2,L1769,FALSE)</f>
        <v>1.5917103753479843E-2</v>
      </c>
      <c r="Z1769" s="5">
        <f t="shared" ref="Z1769:Z1832" si="2089">_xlfn.POISSON.DIST(0,K1769,FALSE) * _xlfn.POISSON.DIST(3,L1769,FALSE)</f>
        <v>3.070721238402371E-3</v>
      </c>
      <c r="AA1769" s="5">
        <f t="shared" ref="AA1769:AA1832" si="2090">_xlfn.POISSON.DIST(1,K1769,FALSE) * _xlfn.POISSON.DIST(3,L1769,FALSE)</f>
        <v>5.6237059466575073E-3</v>
      </c>
      <c r="AB1769" s="5">
        <f t="shared" ref="AB1769:AB1832" si="2091">_xlfn.POISSON.DIST(2,K1769,FALSE) * _xlfn.POISSON.DIST(3,L1769,FALSE)</f>
        <v>5.1496156959733299E-3</v>
      </c>
      <c r="AC1769" s="5">
        <f t="shared" ref="AC1769:AC1832" si="2092">_xlfn.POISSON.DIST(4,K1769,FALSE) * _xlfn.POISSON.DIST(4,L1769,FALSE)</f>
        <v>2.1320186002688304E-4</v>
      </c>
      <c r="AD1769" s="5">
        <f t="shared" ref="AD1769:AD1832" si="2093">_xlfn.POISSON.DIST(4,K1769,FALSE) * _xlfn.POISSON.DIST(0,L1769,FALSE)</f>
        <v>4.1517414006007232E-2</v>
      </c>
      <c r="AE1769" s="5">
        <f t="shared" ref="AE1769:AE1832" si="2094">_xlfn.POISSON.DIST(4,K1769,FALSE) * _xlfn.POISSON.DIST(1,L1769,FALSE)</f>
        <v>2.4599330013805595E-2</v>
      </c>
      <c r="AF1769" s="5">
        <f t="shared" ref="AF1769:AF1832" si="2095">_xlfn.POISSON.DIST(4,K1769,FALSE) * _xlfn.POISSON.DIST(2,L1769,FALSE)</f>
        <v>7.2876291986846749E-3</v>
      </c>
      <c r="AG1769" s="5">
        <f t="shared" ref="AG1769:AG1832" si="2096">_xlfn.POISSON.DIST(4,K1769,FALSE) * _xlfn.POISSON.DIST(3,L1769,FALSE)</f>
        <v>1.4393221091174814E-3</v>
      </c>
      <c r="AH1769" s="5">
        <f t="shared" ref="AH1769:AH1832" si="2097">_xlfn.POISSON.DIST(0,K1769,FALSE) * _xlfn.POISSON.DIST(4,L1769,FALSE)</f>
        <v>4.5485543194556883E-4</v>
      </c>
      <c r="AI1769" s="5">
        <f t="shared" ref="AI1769:AI1832" si="2098">_xlfn.POISSON.DIST(1,K1769,FALSE) * _xlfn.POISSON.DIST(4,L1769,FALSE)</f>
        <v>8.3302032288434693E-4</v>
      </c>
      <c r="AJ1769" s="5">
        <f t="shared" ref="AJ1769:AJ1832" si="2099">_xlfn.POISSON.DIST(2,K1769,FALSE) * _xlfn.POISSON.DIST(4,L1769,FALSE)</f>
        <v>7.6279495593819949E-4</v>
      </c>
      <c r="AK1769" s="5">
        <f t="shared" ref="AK1769:AK1832" si="2100">_xlfn.POISSON.DIST(3,K1769,FALSE) * _xlfn.POISSON.DIST(4,L1769,FALSE)</f>
        <v>4.6565982351232663E-4</v>
      </c>
      <c r="AL1769" s="5">
        <f t="shared" ref="AL1769:AL1832" si="2101">_xlfn.POISSON.DIST(5,K1769,FALSE) * _xlfn.POISSON.DIST(5,L1769,FALSE)</f>
        <v>9.2539292754057805E-6</v>
      </c>
      <c r="AM1769" s="5">
        <f t="shared" ref="AM1769:AM1832" si="2102">_xlfn.POISSON.DIST(5,K1769,FALSE) * _xlfn.POISSON.DIST(0,L1769,FALSE)</f>
        <v>1.5206963440087444E-2</v>
      </c>
      <c r="AN1769" s="5">
        <f t="shared" ref="AN1769:AN1832" si="2103">_xlfn.POISSON.DIST(5,K1769,FALSE) * _xlfn.POISSON.DIST(1,L1769,FALSE)</f>
        <v>9.0102218822314152E-3</v>
      </c>
      <c r="AO1769" s="5">
        <f t="shared" ref="AO1769:AO1832" si="2104">_xlfn.POISSON.DIST(5,K1769,FALSE) * _xlfn.POISSON.DIST(2,L1769,FALSE)</f>
        <v>2.6693066859433119E-3</v>
      </c>
      <c r="AP1769" s="5">
        <f t="shared" ref="AP1769:AP1832" si="2105">_xlfn.POISSON.DIST(5,K1769,FALSE) * _xlfn.POISSON.DIST(3,L1769,FALSE)</f>
        <v>5.2719369006682629E-4</v>
      </c>
      <c r="AQ1769" s="5">
        <f t="shared" ref="AQ1769:AQ1832" si="2106">_xlfn.POISSON.DIST(5,K1769,FALSE) * _xlfn.POISSON.DIST(4,L1769,FALSE)</f>
        <v>7.8091397752238069E-5</v>
      </c>
      <c r="AR1769" s="5">
        <f t="shared" ref="AR1769:AR1832" si="2107">_xlfn.POISSON.DIST(0,K1769,FALSE) * _xlfn.POISSON.DIST(5,L1769,FALSE)</f>
        <v>5.3900943239779654E-5</v>
      </c>
      <c r="AS1769" s="5">
        <f t="shared" ref="AS1769:AS1832" si="2108">_xlfn.POISSON.DIST(1,K1769,FALSE) * _xlfn.POISSON.DIST(5,L1769,FALSE)</f>
        <v>9.8713960497992301E-5</v>
      </c>
      <c r="AT1769" s="5">
        <f t="shared" ref="AT1769:AT1832" si="2109">_xlfn.POISSON.DIST(2,K1769,FALSE) * _xlfn.POISSON.DIST(5,L1769,FALSE)</f>
        <v>9.0392165809147172E-5</v>
      </c>
      <c r="AU1769" s="5">
        <f t="shared" ref="AU1769:AU1832" si="2110">_xlfn.POISSON.DIST(3,K1769,FALSE) * _xlfn.POISSON.DIST(5,L1769,FALSE)</f>
        <v>5.5181277288092951E-5</v>
      </c>
      <c r="AV1769" s="5">
        <f t="shared" ref="AV1769:AV1832" si="2111">_xlfn.POISSON.DIST(4,K1769,FALSE) * _xlfn.POISSON.DIST(5,L1769,FALSE)</f>
        <v>2.5264689720798267E-5</v>
      </c>
      <c r="AW1769" s="5">
        <f t="shared" ref="AW1769:AW1832" si="2112">_xlfn.POISSON.DIST(6,K1769,FALSE) * _xlfn.POISSON.DIST(6,L1769,FALSE)</f>
        <v>2.7893234030068917E-7</v>
      </c>
      <c r="AX1769" s="5">
        <f t="shared" ref="AX1769:AX1832" si="2113">_xlfn.POISSON.DIST(6,K1769,FALSE) * _xlfn.POISSON.DIST(0,L1769,FALSE)</f>
        <v>4.6416614691427247E-3</v>
      </c>
      <c r="AY1769" s="5">
        <f t="shared" ref="AY1769:AY1832" si="2114">_xlfn.POISSON.DIST(6,K1769,FALSE) * _xlfn.POISSON.DIST(1,L1769,FALSE)</f>
        <v>2.7502137362237062E-3</v>
      </c>
      <c r="AZ1769" s="5">
        <f t="shared" ref="AZ1769:AZ1832" si="2115">_xlfn.POISSON.DIST(6,K1769,FALSE) * _xlfn.POISSON.DIST(2,L1769,FALSE)</f>
        <v>8.1475950424175433E-4</v>
      </c>
      <c r="BA1769" s="5">
        <f t="shared" ref="BA1769:BA1832" si="2116">_xlfn.POISSON.DIST(6,K1769,FALSE) * _xlfn.POISSON.DIST(3,L1769,FALSE)</f>
        <v>1.6091671737091307E-4</v>
      </c>
      <c r="BB1769" s="5">
        <f t="shared" ref="BB1769:BB1832" si="2117">_xlfn.POISSON.DIST(6,K1769,FALSE) * _xlfn.POISSON.DIST(4,L1769,FALSE)</f>
        <v>2.3836042839593879E-5</v>
      </c>
      <c r="BC1769" s="5">
        <f t="shared" ref="BC1769:BC1832" si="2118">_xlfn.POISSON.DIST(6,K1769,FALSE) * _xlfn.POISSON.DIST(5,L1769,FALSE)</f>
        <v>2.8246011851775627E-6</v>
      </c>
      <c r="BD1769" s="5">
        <f t="shared" ref="BD1769:BD1832" si="2119">_xlfn.POISSON.DIST(0,K1769,FALSE) * _xlfn.POISSON.DIST(6,L1769,FALSE)</f>
        <v>5.3227748827632184E-6</v>
      </c>
      <c r="BE1769" s="5">
        <f t="shared" ref="BE1769:BE1832" si="2120">_xlfn.POISSON.DIST(1,K1769,FALSE) * _xlfn.POISSON.DIST(6,L1769,FALSE)</f>
        <v>9.7481075086088206E-6</v>
      </c>
      <c r="BF1769" s="5">
        <f t="shared" ref="BF1769:BF1832" si="2121">_xlfn.POISSON.DIST(2,K1769,FALSE) * _xlfn.POISSON.DIST(6,L1769,FALSE)</f>
        <v>8.9263215233014834E-6</v>
      </c>
      <c r="BG1769" s="5">
        <f t="shared" ref="BG1769:BG1832" si="2122">_xlfn.POISSON.DIST(3,K1769,FALSE) * _xlfn.POISSON.DIST(6,L1769,FALSE)</f>
        <v>5.4492092177542076E-6</v>
      </c>
      <c r="BH1769" s="5">
        <f t="shared" ref="BH1769:BH1832" si="2123">_xlfn.POISSON.DIST(4,K1769,FALSE) * _xlfn.POISSON.DIST(6,L1769,FALSE)</f>
        <v>2.4949147043390559E-6</v>
      </c>
      <c r="BI1769" s="5">
        <f t="shared" ref="BI1769:BI1832" si="2124">_xlfn.POISSON.DIST(5,K1769,FALSE) * _xlfn.POISSON.DIST(6,L1769,FALSE)</f>
        <v>9.1383525692450335E-7</v>
      </c>
      <c r="BJ1769" s="8">
        <f t="shared" ref="BJ1769:BJ1832" si="2125">SUM(N1769,Q1769,T1769,W1769,X1769,Y1769,AD1769,AE1769,AF1769,AG1769,AM1769,AN1769,AO1769,AP1769,AQ1769,AX1769,AY1769,AZ1769,BA1769,BB1769,BC1769)</f>
        <v>0.66982347441241452</v>
      </c>
      <c r="BK1769" s="8">
        <f t="shared" ref="BK1769:BK1832" si="2126">SUM(M1769,P1769,S1769,V1769,AC1769,AL1769,AY1769)</f>
        <v>0.21687964190779105</v>
      </c>
      <c r="BL1769" s="8">
        <f t="shared" ref="BL1769:BL1832" si="2127">SUM(O1769,R1769,U1769,AA1769,AB1769,AH1769,AI1769,AJ1769,AK1769,AR1769,AS1769,AT1769,AU1769,AV1769,BD1769,BE1769,BF1769,BG1769,BH1769,BI1769)</f>
        <v>0.11014933905995215</v>
      </c>
      <c r="BM1769" s="8">
        <f t="shared" ref="BM1769:BM1832" si="2128">SUM(S1769:BI1769)</f>
        <v>0.43369671627839868</v>
      </c>
      <c r="BN1769" s="8">
        <f t="shared" ref="BN1769:BN1832" si="2129">SUM(M1769:R1769)</f>
        <v>0.56347652553627792</v>
      </c>
    </row>
    <row r="1770" spans="1:66" x14ac:dyDescent="0.25">
      <c r="A1770" t="s">
        <v>10</v>
      </c>
      <c r="B1770" t="s">
        <v>12</v>
      </c>
      <c r="C1770" t="s">
        <v>41</v>
      </c>
      <c r="D1770" s="7" t="s">
        <v>576</v>
      </c>
      <c r="E1770">
        <f>VLOOKUP(A1770,home!$A$2:$E$405,3,FALSE)</f>
        <v>1.5653594771241801</v>
      </c>
      <c r="F1770">
        <f>VLOOKUP(B1770,home!$B$2:$E$405,3,FALSE)</f>
        <v>1.54</v>
      </c>
      <c r="G1770">
        <f>VLOOKUP(C1770,away!$B$2:$E$405,4,FALSE)</f>
        <v>1.1299999999999999</v>
      </c>
      <c r="H1770">
        <f>VLOOKUP(A1770,away!$A$2:$E$405,3,FALSE)</f>
        <v>1.3758169934640501</v>
      </c>
      <c r="I1770">
        <f>VLOOKUP(C1770,away!$B$2:$E$405,3,FALSE)</f>
        <v>1.1599999999999999</v>
      </c>
      <c r="J1770">
        <f>VLOOKUP(B1770,home!$B$2:$E$405,4,FALSE)</f>
        <v>0.81</v>
      </c>
      <c r="K1770" s="3">
        <f t="shared" si="2074"/>
        <v>2.724038562091498</v>
      </c>
      <c r="L1770" s="3">
        <f t="shared" si="2075"/>
        <v>1.2927176470588213</v>
      </c>
      <c r="M1770" s="5">
        <f t="shared" si="2076"/>
        <v>1.8011295157264833E-2</v>
      </c>
      <c r="N1770" s="5">
        <f t="shared" si="2077"/>
        <v>4.9063462561601254E-2</v>
      </c>
      <c r="O1770" s="5">
        <f t="shared" si="2078"/>
        <v>2.328351909618134E-2</v>
      </c>
      <c r="P1770" s="5">
        <f t="shared" si="2079"/>
        <v>6.3425203879191747E-2</v>
      </c>
      <c r="Q1770" s="5">
        <f t="shared" si="2080"/>
        <v>6.682538200376717E-2</v>
      </c>
      <c r="R1770" s="5">
        <f t="shared" si="2081"/>
        <v>1.5049508010632338E-2</v>
      </c>
      <c r="S1770" s="5">
        <f t="shared" si="2082"/>
        <v>5.5836579934875848E-2</v>
      </c>
      <c r="T1770" s="5">
        <f t="shared" si="2083"/>
        <v>8.6386350587716793E-2</v>
      </c>
      <c r="U1770" s="5">
        <f t="shared" si="2084"/>
        <v>4.0995440161467389E-2</v>
      </c>
      <c r="V1770" s="5">
        <f t="shared" si="2085"/>
        <v>2.184707142789075E-2</v>
      </c>
      <c r="W1770" s="5">
        <f t="shared" si="2086"/>
        <v>6.0678305834919004E-2</v>
      </c>
      <c r="X1770" s="5">
        <f t="shared" si="2087"/>
        <v>7.843991674643204E-2</v>
      </c>
      <c r="Y1770" s="5">
        <f t="shared" si="2088"/>
        <v>5.070033230596873E-2</v>
      </c>
      <c r="Z1770" s="5">
        <f t="shared" si="2089"/>
        <v>6.4849215282991738E-3</v>
      </c>
      <c r="AA1770" s="5">
        <f t="shared" si="2090"/>
        <v>1.7665176315224278E-2</v>
      </c>
      <c r="AB1770" s="5">
        <f t="shared" si="2091"/>
        <v>2.4060310744408168E-2</v>
      </c>
      <c r="AC1770" s="5">
        <f t="shared" si="2092"/>
        <v>4.8082847019691342E-3</v>
      </c>
      <c r="AD1770" s="5">
        <f t="shared" si="2093"/>
        <v>4.1322511244175235E-2</v>
      </c>
      <c r="AE1770" s="5">
        <f t="shared" si="2094"/>
        <v>5.3418339506131896E-2</v>
      </c>
      <c r="AF1770" s="5">
        <f t="shared" si="2095"/>
        <v>3.452741507807805E-2</v>
      </c>
      <c r="AG1770" s="5">
        <f t="shared" si="2096"/>
        <v>1.4878066259585444E-2</v>
      </c>
      <c r="AH1770" s="5">
        <f t="shared" si="2097"/>
        <v>2.0957931248560008E-3</v>
      </c>
      <c r="AI1770" s="5">
        <f t="shared" si="2098"/>
        <v>5.7090212902739879E-3</v>
      </c>
      <c r="AJ1770" s="5">
        <f t="shared" si="2099"/>
        <v>7.7757970732538519E-3</v>
      </c>
      <c r="AK1770" s="5">
        <f t="shared" si="2100"/>
        <v>7.0605236928472344E-3</v>
      </c>
      <c r="AL1770" s="5">
        <f t="shared" si="2101"/>
        <v>6.7727819652898885E-4</v>
      </c>
      <c r="AM1770" s="5">
        <f t="shared" si="2102"/>
        <v>2.2512822822318566E-2</v>
      </c>
      <c r="AN1770" s="5">
        <f t="shared" si="2103"/>
        <v>2.9102723347519788E-2</v>
      </c>
      <c r="AO1770" s="5">
        <f t="shared" si="2104"/>
        <v>1.8810802024404803E-2</v>
      </c>
      <c r="AP1770" s="5">
        <f t="shared" si="2105"/>
        <v>8.1056852440926312E-3</v>
      </c>
      <c r="AQ1770" s="5">
        <f t="shared" si="2106"/>
        <v>2.6195905891357087E-3</v>
      </c>
      <c r="AR1770" s="5">
        <f t="shared" si="2107"/>
        <v>5.4185375141718077E-4</v>
      </c>
      <c r="AS1770" s="5">
        <f t="shared" si="2108"/>
        <v>1.4760305138743408E-3</v>
      </c>
      <c r="AT1770" s="5">
        <f t="shared" si="2109"/>
        <v>2.0103820193087172E-3</v>
      </c>
      <c r="AU1770" s="5">
        <f t="shared" si="2110"/>
        <v>1.825452715044107E-3</v>
      </c>
      <c r="AV1770" s="5">
        <f t="shared" si="2111"/>
        <v>1.2431508972636928E-3</v>
      </c>
      <c r="AW1770" s="5">
        <f t="shared" si="2112"/>
        <v>6.624933490455348E-5</v>
      </c>
      <c r="AX1770" s="5">
        <f t="shared" si="2113"/>
        <v>1.0220966251588215E-2</v>
      </c>
      <c r="AY1770" s="5">
        <f t="shared" si="2114"/>
        <v>1.3212823443420738E-2</v>
      </c>
      <c r="AZ1770" s="5">
        <f t="shared" si="2115"/>
        <v>8.5402250163912445E-3</v>
      </c>
      <c r="BA1770" s="5">
        <f t="shared" si="2116"/>
        <v>3.680033196180725E-3</v>
      </c>
      <c r="BB1770" s="5">
        <f t="shared" si="2117"/>
        <v>1.1893109636162752E-3</v>
      </c>
      <c r="BC1770" s="5">
        <f t="shared" si="2118"/>
        <v>3.0748865410145808E-4</v>
      </c>
      <c r="BD1770" s="5">
        <f t="shared" si="2119"/>
        <v>1.1674398443033562E-4</v>
      </c>
      <c r="BE1770" s="5">
        <f t="shared" si="2120"/>
        <v>3.1801511548044367E-4</v>
      </c>
      <c r="BF1770" s="5">
        <f t="shared" si="2121"/>
        <v>4.3314271894835476E-4</v>
      </c>
      <c r="BG1770" s="5">
        <f t="shared" si="2122"/>
        <v>3.9329915643482609E-4</v>
      </c>
      <c r="BH1770" s="5">
        <f t="shared" si="2123"/>
        <v>2.6784051714163072E-4</v>
      </c>
      <c r="BI1770" s="5">
        <f t="shared" si="2124"/>
        <v>1.4592157943686617E-4</v>
      </c>
      <c r="BJ1770" s="8">
        <f t="shared" si="2125"/>
        <v>0.65454255368114578</v>
      </c>
      <c r="BK1770" s="8">
        <f t="shared" si="2126"/>
        <v>0.17781853674114204</v>
      </c>
      <c r="BL1770" s="8">
        <f t="shared" si="2127"/>
        <v>0.15246692247792509</v>
      </c>
      <c r="BM1770" s="8">
        <f t="shared" si="2128"/>
        <v>0.74250798961135689</v>
      </c>
      <c r="BN1770" s="8">
        <f t="shared" si="2129"/>
        <v>0.23565837070863871</v>
      </c>
    </row>
    <row r="1771" spans="1:66" x14ac:dyDescent="0.25">
      <c r="A1771" t="s">
        <v>10</v>
      </c>
      <c r="B1771" t="s">
        <v>219</v>
      </c>
      <c r="C1771" t="s">
        <v>221</v>
      </c>
      <c r="D1771" s="7" t="s">
        <v>576</v>
      </c>
      <c r="E1771">
        <f>VLOOKUP(A1771,home!$A$2:$E$405,3,FALSE)</f>
        <v>1.5653594771241801</v>
      </c>
      <c r="F1771">
        <f>VLOOKUP(B1771,home!$B$2:$E$405,3,FALSE)</f>
        <v>1.39</v>
      </c>
      <c r="G1771">
        <f>VLOOKUP(C1771,away!$B$2:$E$405,4,FALSE)</f>
        <v>0.98</v>
      </c>
      <c r="H1771">
        <f>VLOOKUP(A1771,away!$A$2:$E$405,3,FALSE)</f>
        <v>1.3758169934640501</v>
      </c>
      <c r="I1771">
        <f>VLOOKUP(C1771,away!$B$2:$E$405,3,FALSE)</f>
        <v>0.98</v>
      </c>
      <c r="J1771">
        <f>VLOOKUP(B1771,home!$B$2:$E$405,4,FALSE)</f>
        <v>0.68</v>
      </c>
      <c r="K1771" s="3">
        <f t="shared" si="2074"/>
        <v>2.1323326797385578</v>
      </c>
      <c r="L1771" s="3">
        <f t="shared" si="2075"/>
        <v>0.91684444444444302</v>
      </c>
      <c r="M1771" s="5">
        <f t="shared" si="2076"/>
        <v>4.7397910943086978E-2</v>
      </c>
      <c r="N1771" s="5">
        <f t="shared" si="2077"/>
        <v>0.10106811445528216</v>
      </c>
      <c r="O1771" s="5">
        <f t="shared" si="2078"/>
        <v>4.3456511326441773E-2</v>
      </c>
      <c r="P1771" s="5">
        <f t="shared" si="2079"/>
        <v>9.2663739248800558E-2</v>
      </c>
      <c r="Q1771" s="5">
        <f t="shared" si="2080"/>
        <v>0.10775542166627756</v>
      </c>
      <c r="R1771" s="5">
        <f t="shared" si="2081"/>
        <v>1.9921430492292575E-2</v>
      </c>
      <c r="S1771" s="5">
        <f t="shared" si="2082"/>
        <v>4.5289804976215202E-2</v>
      </c>
      <c r="T1771" s="5">
        <f t="shared" si="2083"/>
        <v>9.8794959713494959E-2</v>
      </c>
      <c r="U1771" s="5">
        <f t="shared" si="2084"/>
        <v>4.247911726585564E-2</v>
      </c>
      <c r="V1771" s="5">
        <f t="shared" si="2085"/>
        <v>9.8380394959325154E-3</v>
      </c>
      <c r="W1771" s="5">
        <f t="shared" si="2086"/>
        <v>7.6590135679337285E-2</v>
      </c>
      <c r="X1771" s="5">
        <f t="shared" si="2087"/>
        <v>7.0221240396846518E-2</v>
      </c>
      <c r="Y1771" s="5">
        <f t="shared" si="2088"/>
        <v>3.2190977069923209E-2</v>
      </c>
      <c r="Z1771" s="5">
        <f t="shared" si="2089"/>
        <v>6.0882842907481914E-3</v>
      </c>
      <c r="AA1771" s="5">
        <f t="shared" si="2090"/>
        <v>1.2982247556701253E-2</v>
      </c>
      <c r="AB1771" s="5">
        <f t="shared" si="2091"/>
        <v>1.3841235360805067E-2</v>
      </c>
      <c r="AC1771" s="5">
        <f t="shared" si="2092"/>
        <v>1.2020961320230057E-3</v>
      </c>
      <c r="AD1771" s="5">
        <f t="shared" si="2093"/>
        <v>4.0828912313665262E-2</v>
      </c>
      <c r="AE1771" s="5">
        <f t="shared" si="2094"/>
        <v>3.7433761427493308E-2</v>
      </c>
      <c r="AF1771" s="5">
        <f t="shared" si="2095"/>
        <v>1.716046809972796E-2</v>
      </c>
      <c r="AG1771" s="5">
        <f t="shared" si="2096"/>
        <v>5.2444932804338899E-3</v>
      </c>
      <c r="AH1771" s="5">
        <f t="shared" si="2097"/>
        <v>1.3955024070427134E-3</v>
      </c>
      <c r="AI1771" s="5">
        <f t="shared" si="2098"/>
        <v>2.9756753871909964E-3</v>
      </c>
      <c r="AJ1771" s="5">
        <f t="shared" si="2099"/>
        <v>3.1725649362005243E-3</v>
      </c>
      <c r="AK1771" s="5">
        <f t="shared" si="2100"/>
        <v>2.2549879640176834E-3</v>
      </c>
      <c r="AL1771" s="5">
        <f t="shared" si="2101"/>
        <v>9.4004752794716161E-5</v>
      </c>
      <c r="AM1771" s="5">
        <f t="shared" si="2102"/>
        <v>1.7412164800921691E-2</v>
      </c>
      <c r="AN1771" s="5">
        <f t="shared" si="2103"/>
        <v>1.5964246563476135E-2</v>
      </c>
      <c r="AO1771" s="5">
        <f t="shared" si="2104"/>
        <v>7.3183653857321913E-3</v>
      </c>
      <c r="AP1771" s="5">
        <f t="shared" si="2105"/>
        <v>2.2366008821076912E-3</v>
      </c>
      <c r="AQ1771" s="5">
        <f t="shared" si="2106"/>
        <v>5.126537732999942E-4</v>
      </c>
      <c r="AR1771" s="5">
        <f t="shared" si="2107"/>
        <v>2.55891725821192E-4</v>
      </c>
      <c r="AS1771" s="5">
        <f t="shared" si="2108"/>
        <v>5.4564628944322655E-4</v>
      </c>
      <c r="AT1771" s="5">
        <f t="shared" si="2109"/>
        <v>5.8174970727893811E-4</v>
      </c>
      <c r="AU1771" s="5">
        <f t="shared" si="2110"/>
        <v>4.1349463741973991E-4</v>
      </c>
      <c r="AV1771" s="5">
        <f t="shared" si="2111"/>
        <v>2.2042703206668937E-4</v>
      </c>
      <c r="AW1771" s="5">
        <f t="shared" si="2112"/>
        <v>5.1050256856122364E-6</v>
      </c>
      <c r="AX1771" s="5">
        <f t="shared" si="2113"/>
        <v>6.1880880049997901E-3</v>
      </c>
      <c r="AY1771" s="5">
        <f t="shared" si="2114"/>
        <v>5.6735141091173551E-3</v>
      </c>
      <c r="AZ1771" s="5">
        <f t="shared" si="2115"/>
        <v>2.6008649457107051E-3</v>
      </c>
      <c r="BA1771" s="5">
        <f t="shared" si="2116"/>
        <v>7.9486285874171925E-4</v>
      </c>
      <c r="BB1771" s="5">
        <f t="shared" si="2117"/>
        <v>1.8219139903314331E-4</v>
      </c>
      <c r="BC1771" s="5">
        <f t="shared" si="2118"/>
        <v>3.3408234405819634E-5</v>
      </c>
      <c r="BD1771" s="5">
        <f t="shared" si="2119"/>
        <v>3.9102151199743406E-5</v>
      </c>
      <c r="BE1771" s="5">
        <f t="shared" si="2120"/>
        <v>8.337879485129111E-5</v>
      </c>
      <c r="BF1771" s="5">
        <f t="shared" si="2121"/>
        <v>8.8895664529312527E-5</v>
      </c>
      <c r="BG1771" s="5">
        <f t="shared" si="2122"/>
        <v>6.3185043520976278E-5</v>
      </c>
      <c r="BH1771" s="5">
        <f t="shared" si="2123"/>
        <v>3.3682883292620192E-5</v>
      </c>
      <c r="BI1771" s="5">
        <f t="shared" si="2124"/>
        <v>1.4364622558534784E-5</v>
      </c>
      <c r="BJ1771" s="8">
        <f t="shared" si="2125"/>
        <v>0.64620544506002831</v>
      </c>
      <c r="BK1771" s="8">
        <f t="shared" si="2126"/>
        <v>0.20215910965797035</v>
      </c>
      <c r="BL1771" s="8">
        <f t="shared" si="2127"/>
        <v>0.14481909124853048</v>
      </c>
      <c r="BM1771" s="8">
        <f t="shared" si="2128"/>
        <v>0.58134039304166396</v>
      </c>
      <c r="BN1771" s="8">
        <f t="shared" si="2129"/>
        <v>0.41226312813218158</v>
      </c>
    </row>
    <row r="1772" spans="1:66" x14ac:dyDescent="0.25">
      <c r="A1772" t="s">
        <v>10</v>
      </c>
      <c r="B1772" t="s">
        <v>38</v>
      </c>
      <c r="C1772" t="s">
        <v>220</v>
      </c>
      <c r="D1772" s="7" t="s">
        <v>576</v>
      </c>
      <c r="E1772">
        <f>VLOOKUP(A1772,home!$A$2:$E$405,3,FALSE)</f>
        <v>1.5653594771241801</v>
      </c>
      <c r="F1772">
        <f>VLOOKUP(B1772,home!$B$2:$E$405,3,FALSE)</f>
        <v>0.86</v>
      </c>
      <c r="G1772">
        <f>VLOOKUP(C1772,away!$B$2:$E$405,4,FALSE)</f>
        <v>0.71</v>
      </c>
      <c r="H1772">
        <f>VLOOKUP(A1772,away!$A$2:$E$405,3,FALSE)</f>
        <v>1.3758169934640501</v>
      </c>
      <c r="I1772">
        <f>VLOOKUP(C1772,away!$B$2:$E$405,3,FALSE)</f>
        <v>0.94</v>
      </c>
      <c r="J1772">
        <f>VLOOKUP(B1772,home!$B$2:$E$405,4,FALSE)</f>
        <v>1.03</v>
      </c>
      <c r="K1772" s="3">
        <f t="shared" si="2074"/>
        <v>0.95580849673202428</v>
      </c>
      <c r="L1772" s="3">
        <f t="shared" si="2075"/>
        <v>1.3320660130718931</v>
      </c>
      <c r="M1772" s="5">
        <f t="shared" si="2076"/>
        <v>0.10148193163407937</v>
      </c>
      <c r="N1772" s="5">
        <f t="shared" si="2077"/>
        <v>9.6997292520631453E-2</v>
      </c>
      <c r="O1772" s="5">
        <f t="shared" si="2078"/>
        <v>0.13518063207064254</v>
      </c>
      <c r="P1772" s="5">
        <f t="shared" si="2079"/>
        <v>0.12920679672672569</v>
      </c>
      <c r="Q1772" s="5">
        <f t="shared" si="2080"/>
        <v>4.6355418175610584E-2</v>
      </c>
      <c r="R1772" s="5">
        <f t="shared" si="2081"/>
        <v>9.0034762803439652E-2</v>
      </c>
      <c r="S1772" s="5">
        <f t="shared" si="2082"/>
        <v>4.1126523834256502E-2</v>
      </c>
      <c r="T1772" s="5">
        <f t="shared" si="2083"/>
        <v>6.1748477073465959E-2</v>
      </c>
      <c r="U1772" s="5">
        <f t="shared" si="2084"/>
        <v>8.6055991288780012E-2</v>
      </c>
      <c r="V1772" s="5">
        <f t="shared" si="2085"/>
        <v>5.8180323001187214E-3</v>
      </c>
      <c r="W1772" s="5">
        <f t="shared" si="2086"/>
        <v>1.4768967520604906E-2</v>
      </c>
      <c r="X1772" s="5">
        <f t="shared" si="2087"/>
        <v>1.9673239682360458E-2</v>
      </c>
      <c r="Y1772" s="5">
        <f t="shared" si="2088"/>
        <v>1.3103026973944828E-2</v>
      </c>
      <c r="Z1772" s="5">
        <f t="shared" si="2089"/>
        <v>3.9977415841817153E-2</v>
      </c>
      <c r="AA1772" s="5">
        <f t="shared" si="2090"/>
        <v>3.8210753738998265E-2</v>
      </c>
      <c r="AB1772" s="5">
        <f t="shared" si="2091"/>
        <v>1.8261081545134752E-2</v>
      </c>
      <c r="AC1772" s="5">
        <f t="shared" si="2092"/>
        <v>4.6296992519166349E-4</v>
      </c>
      <c r="AD1772" s="5">
        <f t="shared" si="2093"/>
        <v>3.5290761610383648E-3</v>
      </c>
      <c r="AE1772" s="5">
        <f t="shared" si="2094"/>
        <v>4.7009624116614371E-3</v>
      </c>
      <c r="AF1772" s="5">
        <f t="shared" si="2095"/>
        <v>3.1309961286513414E-3</v>
      </c>
      <c r="AG1772" s="5">
        <f t="shared" si="2096"/>
        <v>1.3902311766787084E-3</v>
      </c>
      <c r="AH1772" s="5">
        <f t="shared" si="2097"/>
        <v>1.331313923333163E-2</v>
      </c>
      <c r="AI1772" s="5">
        <f t="shared" si="2098"/>
        <v>1.2724811597394838E-2</v>
      </c>
      <c r="AJ1772" s="5">
        <f t="shared" si="2099"/>
        <v>6.0812415220520945E-3</v>
      </c>
      <c r="AK1772" s="5">
        <f t="shared" si="2100"/>
        <v>1.9375007724856603E-3</v>
      </c>
      <c r="AL1772" s="5">
        <f t="shared" si="2101"/>
        <v>2.3578132600203058E-5</v>
      </c>
      <c r="AM1772" s="5">
        <f t="shared" si="2102"/>
        <v>6.7462419606698087E-4</v>
      </c>
      <c r="AN1772" s="5">
        <f t="shared" si="2103"/>
        <v>8.9864396317677442E-4</v>
      </c>
      <c r="AO1772" s="5">
        <f t="shared" si="2104"/>
        <v>5.9852654060000557E-4</v>
      </c>
      <c r="AP1772" s="5">
        <f t="shared" si="2105"/>
        <v>2.6575895421825405E-4</v>
      </c>
      <c r="AQ1772" s="5">
        <f t="shared" si="2106"/>
        <v>8.8502117645916366E-5</v>
      </c>
      <c r="AR1772" s="5">
        <f t="shared" si="2107"/>
        <v>3.5467960600030083E-3</v>
      </c>
      <c r="AS1772" s="5">
        <f t="shared" si="2108"/>
        <v>3.3900578103265413E-3</v>
      </c>
      <c r="AT1772" s="5">
        <f t="shared" si="2109"/>
        <v>1.6201230297614346E-3</v>
      </c>
      <c r="AU1772" s="5">
        <f t="shared" si="2110"/>
        <v>5.1617578586573665E-4</v>
      </c>
      <c r="AV1772" s="5">
        <f t="shared" si="2111"/>
        <v>1.2334130048445019E-4</v>
      </c>
      <c r="AW1772" s="5">
        <f t="shared" si="2112"/>
        <v>8.3387996513700189E-7</v>
      </c>
      <c r="AX1772" s="5">
        <f t="shared" si="2113"/>
        <v>1.0746858978363852E-4</v>
      </c>
      <c r="AY1772" s="5">
        <f t="shared" si="2114"/>
        <v>1.4315525592355015E-4</v>
      </c>
      <c r="AZ1772" s="5">
        <f t="shared" si="2115"/>
        <v>9.5346125504184998E-5</v>
      </c>
      <c r="BA1772" s="5">
        <f t="shared" si="2116"/>
        <v>4.2335777754070694E-5</v>
      </c>
      <c r="BB1772" s="5">
        <f t="shared" si="2117"/>
        <v>1.4098512670790675E-5</v>
      </c>
      <c r="BC1772" s="5">
        <f t="shared" si="2118"/>
        <v>3.7560299127247351E-6</v>
      </c>
      <c r="BD1772" s="5">
        <f t="shared" si="2119"/>
        <v>7.874277478045514E-4</v>
      </c>
      <c r="BE1772" s="5">
        <f t="shared" si="2120"/>
        <v>7.526301319141517E-4</v>
      </c>
      <c r="BF1772" s="5">
        <f t="shared" si="2121"/>
        <v>3.5968513749004522E-4</v>
      </c>
      <c r="BG1772" s="5">
        <f t="shared" si="2122"/>
        <v>1.1459670352040389E-4</v>
      </c>
      <c r="BH1772" s="5">
        <f t="shared" si="2123"/>
        <v>2.7383125730570668E-5</v>
      </c>
      <c r="BI1772" s="5">
        <f t="shared" si="2124"/>
        <v>5.2346048480721558E-6</v>
      </c>
      <c r="BJ1772" s="8">
        <f t="shared" si="2125"/>
        <v>0.26832990388790506</v>
      </c>
      <c r="BK1772" s="8">
        <f t="shared" si="2126"/>
        <v>0.27826298780889575</v>
      </c>
      <c r="BL1772" s="8">
        <f t="shared" si="2127"/>
        <v>0.41304336601000846</v>
      </c>
      <c r="BM1772" s="8">
        <f t="shared" si="2128"/>
        <v>0.40021451824153864</v>
      </c>
      <c r="BN1772" s="8">
        <f t="shared" si="2129"/>
        <v>0.59925683393112927</v>
      </c>
    </row>
    <row r="1773" spans="1:66" x14ac:dyDescent="0.25">
      <c r="A1773" t="s">
        <v>10</v>
      </c>
      <c r="B1773" t="s">
        <v>225</v>
      </c>
      <c r="C1773" t="s">
        <v>11</v>
      </c>
      <c r="D1773" s="7" t="s">
        <v>576</v>
      </c>
      <c r="E1773">
        <f>VLOOKUP(A1773,home!$A$2:$E$405,3,FALSE)</f>
        <v>1.5653594771241801</v>
      </c>
      <c r="F1773">
        <f>VLOOKUP(B1773,home!$B$2:$E$405,3,FALSE)</f>
        <v>0.98</v>
      </c>
      <c r="G1773">
        <f>VLOOKUP(C1773,away!$B$2:$E$405,4,FALSE)</f>
        <v>1.2</v>
      </c>
      <c r="H1773">
        <f>VLOOKUP(A1773,away!$A$2:$E$405,3,FALSE)</f>
        <v>1.3758169934640501</v>
      </c>
      <c r="I1773">
        <f>VLOOKUP(C1773,away!$B$2:$E$405,3,FALSE)</f>
        <v>0.71</v>
      </c>
      <c r="J1773">
        <f>VLOOKUP(B1773,home!$B$2:$E$405,4,FALSE)</f>
        <v>0.98</v>
      </c>
      <c r="K1773" s="3">
        <f t="shared" si="2074"/>
        <v>1.8408627450980357</v>
      </c>
      <c r="L1773" s="3">
        <f t="shared" si="2075"/>
        <v>0.95729346405228599</v>
      </c>
      <c r="M1773" s="5">
        <f t="shared" si="2076"/>
        <v>6.0922287089682184E-2</v>
      </c>
      <c r="N1773" s="5">
        <f t="shared" si="2077"/>
        <v>0.11214956864956296</v>
      </c>
      <c r="O1773" s="5">
        <f t="shared" si="2078"/>
        <v>5.8320507246069728E-2</v>
      </c>
      <c r="P1773" s="5">
        <f t="shared" si="2079"/>
        <v>0.1073600490645098</v>
      </c>
      <c r="Q1773" s="5">
        <f t="shared" si="2080"/>
        <v>0.10322598140289756</v>
      </c>
      <c r="R1773" s="5">
        <f t="shared" si="2081"/>
        <v>2.7914920203438259E-2</v>
      </c>
      <c r="S1773" s="5">
        <f t="shared" si="2082"/>
        <v>4.72987008767684E-2</v>
      </c>
      <c r="T1773" s="5">
        <f t="shared" si="2083"/>
        <v>9.8817557317376667E-2</v>
      </c>
      <c r="U1773" s="5">
        <f t="shared" si="2084"/>
        <v>5.1387536634893975E-2</v>
      </c>
      <c r="V1773" s="5">
        <f t="shared" si="2085"/>
        <v>9.2613267189289947E-3</v>
      </c>
      <c r="W1773" s="5">
        <f t="shared" si="2086"/>
        <v>6.3341621163592265E-2</v>
      </c>
      <c r="X1773" s="5">
        <f t="shared" si="2087"/>
        <v>6.0636519942382838E-2</v>
      </c>
      <c r="Y1773" s="5">
        <f t="shared" si="2088"/>
        <v>2.9023472111859586E-2</v>
      </c>
      <c r="Z1773" s="5">
        <f t="shared" si="2089"/>
        <v>8.9075902200975218E-3</v>
      </c>
      <c r="AA1773" s="5">
        <f t="shared" si="2090"/>
        <v>1.6397650984777138E-2</v>
      </c>
      <c r="AB1773" s="5">
        <f t="shared" si="2091"/>
        <v>1.5092912402498179E-2</v>
      </c>
      <c r="AC1773" s="5">
        <f t="shared" si="2092"/>
        <v>1.0200459249451201E-3</v>
      </c>
      <c r="AD1773" s="5">
        <f t="shared" si="2093"/>
        <v>2.9150807653542572E-2</v>
      </c>
      <c r="AE1773" s="5">
        <f t="shared" si="2094"/>
        <v>2.7905877638581666E-2</v>
      </c>
      <c r="AF1773" s="5">
        <f t="shared" si="2095"/>
        <v>1.3357057136028531E-2</v>
      </c>
      <c r="AG1773" s="5">
        <f t="shared" si="2096"/>
        <v>4.2622078317643541E-3</v>
      </c>
      <c r="AH1773" s="5">
        <f t="shared" si="2097"/>
        <v>2.1317944745388546E-3</v>
      </c>
      <c r="AI1773" s="5">
        <f t="shared" si="2098"/>
        <v>3.9243410283844211E-3</v>
      </c>
      <c r="AJ1773" s="5">
        <f t="shared" si="2099"/>
        <v>3.6120865991062972E-3</v>
      </c>
      <c r="AK1773" s="5">
        <f t="shared" si="2100"/>
        <v>2.2164518841208823E-3</v>
      </c>
      <c r="AL1773" s="5">
        <f t="shared" si="2101"/>
        <v>7.1902868905069983E-5</v>
      </c>
      <c r="AM1773" s="5">
        <f t="shared" si="2102"/>
        <v>1.0732527159785041E-2</v>
      </c>
      <c r="AN1773" s="5">
        <f t="shared" si="2103"/>
        <v>1.0274178102825866E-2</v>
      </c>
      <c r="AO1773" s="5">
        <f t="shared" si="2104"/>
        <v>4.9177017731721574E-3</v>
      </c>
      <c r="AP1773" s="5">
        <f t="shared" si="2105"/>
        <v>1.569227921872015E-3</v>
      </c>
      <c r="AQ1773" s="5">
        <f t="shared" si="2106"/>
        <v>3.7555290830410773E-4</v>
      </c>
      <c r="AR1773" s="5">
        <f t="shared" si="2107"/>
        <v>4.0815058343576468E-4</v>
      </c>
      <c r="AS1773" s="5">
        <f t="shared" si="2108"/>
        <v>7.513492034369266E-4</v>
      </c>
      <c r="AT1773" s="5">
        <f t="shared" si="2109"/>
        <v>6.9156537858306171E-4</v>
      </c>
      <c r="AU1773" s="5">
        <f t="shared" si="2110"/>
        <v>4.2435898041105909E-4</v>
      </c>
      <c r="AV1773" s="5">
        <f t="shared" si="2111"/>
        <v>1.9529665939662646E-4</v>
      </c>
      <c r="AW1773" s="5">
        <f t="shared" si="2112"/>
        <v>3.519737057330306E-6</v>
      </c>
      <c r="AX1773" s="5">
        <f t="shared" si="2113"/>
        <v>3.2928515682001847E-3</v>
      </c>
      <c r="AY1773" s="5">
        <f t="shared" si="2114"/>
        <v>3.1522252843323578E-3</v>
      </c>
      <c r="AZ1773" s="5">
        <f t="shared" si="2115"/>
        <v>1.508802330955862E-3</v>
      </c>
      <c r="BA1773" s="5">
        <f t="shared" si="2116"/>
        <v>4.8145553665696707E-4</v>
      </c>
      <c r="BB1773" s="5">
        <f t="shared" si="2117"/>
        <v>1.1522355961837507E-4</v>
      </c>
      <c r="BC1773" s="5">
        <f t="shared" si="2118"/>
        <v>2.2060552105501876E-5</v>
      </c>
      <c r="BD1773" s="5">
        <f t="shared" si="2119"/>
        <v>6.5119980978697441E-5</v>
      </c>
      <c r="BE1773" s="5">
        <f t="shared" si="2120"/>
        <v>1.1987694694517684E-4</v>
      </c>
      <c r="BF1773" s="5">
        <f t="shared" si="2121"/>
        <v>1.1033850281373493E-4</v>
      </c>
      <c r="BG1773" s="5">
        <f t="shared" si="2122"/>
        <v>6.7706013059899806E-5</v>
      </c>
      <c r="BH1773" s="5">
        <f t="shared" si="2123"/>
        <v>3.1159369265272654E-5</v>
      </c>
      <c r="BI1773" s="5">
        <f t="shared" si="2124"/>
        <v>1.1472024408238637E-5</v>
      </c>
      <c r="BJ1773" s="8">
        <f t="shared" si="2125"/>
        <v>0.57831247754541737</v>
      </c>
      <c r="BK1773" s="8">
        <f t="shared" si="2126"/>
        <v>0.22908653782807192</v>
      </c>
      <c r="BL1773" s="8">
        <f t="shared" si="2127"/>
        <v>0.1838745951005622</v>
      </c>
      <c r="BM1773" s="8">
        <f t="shared" si="2128"/>
        <v>0.52713918149071348</v>
      </c>
      <c r="BN1773" s="8">
        <f t="shared" si="2129"/>
        <v>0.46989331365616055</v>
      </c>
    </row>
    <row r="1774" spans="1:66" x14ac:dyDescent="0.25">
      <c r="A1774" t="s">
        <v>13</v>
      </c>
      <c r="B1774" t="s">
        <v>46</v>
      </c>
      <c r="C1774" t="s">
        <v>47</v>
      </c>
      <c r="D1774" s="7" t="s">
        <v>576</v>
      </c>
      <c r="E1774">
        <f>VLOOKUP(A1774,home!$A$2:$E$405,3,FALSE)</f>
        <v>1.76143790849673</v>
      </c>
      <c r="F1774">
        <f>VLOOKUP(B1774,home!$B$2:$E$405,3,FALSE)</f>
        <v>0.8</v>
      </c>
      <c r="G1774">
        <f>VLOOKUP(C1774,away!$B$2:$E$405,4,FALSE)</f>
        <v>1.2</v>
      </c>
      <c r="H1774">
        <f>VLOOKUP(A1774,away!$A$2:$E$405,3,FALSE)</f>
        <v>1.3562091503267999</v>
      </c>
      <c r="I1774">
        <f>VLOOKUP(C1774,away!$B$2:$E$405,3,FALSE)</f>
        <v>0.8</v>
      </c>
      <c r="J1774">
        <f>VLOOKUP(B1774,home!$B$2:$E$405,4,FALSE)</f>
        <v>1.43</v>
      </c>
      <c r="K1774" s="3">
        <f t="shared" si="2074"/>
        <v>1.6909803921568609</v>
      </c>
      <c r="L1774" s="3">
        <f t="shared" si="2075"/>
        <v>1.5515032679738592</v>
      </c>
      <c r="M1774" s="5">
        <f t="shared" si="2076"/>
        <v>3.9066745986793598E-2</v>
      </c>
      <c r="N1774" s="5">
        <f t="shared" si="2077"/>
        <v>6.6061101449040704E-2</v>
      </c>
      <c r="O1774" s="5">
        <f t="shared" si="2078"/>
        <v>6.0612184067614913E-2</v>
      </c>
      <c r="P1774" s="5">
        <f t="shared" si="2079"/>
        <v>0.10249401478413929</v>
      </c>
      <c r="Q1774" s="5">
        <f t="shared" si="2080"/>
        <v>5.5854013617306526E-2</v>
      </c>
      <c r="R1774" s="5">
        <f t="shared" si="2081"/>
        <v>4.7020000829968815E-2</v>
      </c>
      <c r="S1774" s="5">
        <f t="shared" si="2082"/>
        <v>6.7224840469964936E-2</v>
      </c>
      <c r="T1774" s="5">
        <f t="shared" si="2083"/>
        <v>8.6657684656707507E-2</v>
      </c>
      <c r="U1774" s="5">
        <f t="shared" si="2084"/>
        <v>7.9509899442676585E-2</v>
      </c>
      <c r="V1774" s="5">
        <f t="shared" si="2085"/>
        <v>1.9596501147375898E-2</v>
      </c>
      <c r="W1774" s="5">
        <f t="shared" si="2086"/>
        <v>3.148268061670921E-2</v>
      </c>
      <c r="X1774" s="5">
        <f t="shared" si="2087"/>
        <v>4.8845481861401613E-2</v>
      </c>
      <c r="Y1774" s="5">
        <f t="shared" si="2088"/>
        <v>3.7891962366861237E-2</v>
      </c>
      <c r="Z1774" s="5">
        <f t="shared" si="2089"/>
        <v>2.4317228315943393E-2</v>
      </c>
      <c r="AA1774" s="5">
        <f t="shared" si="2090"/>
        <v>4.1119956273861877E-2</v>
      </c>
      <c r="AB1774" s="5">
        <f t="shared" si="2091"/>
        <v>3.4766519892723974E-2</v>
      </c>
      <c r="AC1774" s="5">
        <f t="shared" si="2092"/>
        <v>3.2132892495633073E-3</v>
      </c>
      <c r="AD1774" s="5">
        <f t="shared" si="2093"/>
        <v>1.3309148903848041E-2</v>
      </c>
      <c r="AE1774" s="5">
        <f t="shared" si="2094"/>
        <v>2.0649188018270939E-2</v>
      </c>
      <c r="AF1774" s="5">
        <f t="shared" si="2095"/>
        <v>1.6018641345677011E-2</v>
      </c>
      <c r="AG1774" s="5">
        <f t="shared" si="2096"/>
        <v>8.2843247987730208E-3</v>
      </c>
      <c r="AH1774" s="5">
        <f t="shared" si="2097"/>
        <v>9.4320648000631637E-3</v>
      </c>
      <c r="AI1774" s="5">
        <f t="shared" si="2098"/>
        <v>1.5949436634459732E-2</v>
      </c>
      <c r="AJ1774" s="5">
        <f t="shared" si="2099"/>
        <v>1.3485092307409864E-2</v>
      </c>
      <c r="AK1774" s="5">
        <f t="shared" si="2100"/>
        <v>7.6010088927517998E-3</v>
      </c>
      <c r="AL1774" s="5">
        <f t="shared" si="2101"/>
        <v>3.3721049197370131E-4</v>
      </c>
      <c r="AM1774" s="5">
        <f t="shared" si="2102"/>
        <v>4.5011019665406006E-3</v>
      </c>
      <c r="AN1774" s="5">
        <f t="shared" si="2103"/>
        <v>6.9834744105713052E-3</v>
      </c>
      <c r="AO1774" s="5">
        <f t="shared" si="2104"/>
        <v>5.4174416849066005E-3</v>
      </c>
      <c r="AP1774" s="5">
        <f t="shared" si="2105"/>
        <v>2.8017261593968001E-3</v>
      </c>
      <c r="AQ1774" s="5">
        <f t="shared" si="2106"/>
        <v>1.0867218230679967E-3</v>
      </c>
      <c r="AR1774" s="5">
        <f t="shared" si="2107"/>
        <v>2.9267758722078402E-3</v>
      </c>
      <c r="AS1774" s="5">
        <f t="shared" si="2108"/>
        <v>4.9491206121412513E-3</v>
      </c>
      <c r="AT1774" s="5">
        <f t="shared" si="2109"/>
        <v>4.1844329567751097E-3</v>
      </c>
      <c r="AU1774" s="5">
        <f t="shared" si="2110"/>
        <v>2.3585980274005562E-3</v>
      </c>
      <c r="AV1774" s="5">
        <f t="shared" si="2111"/>
        <v>9.9708575432854796E-4</v>
      </c>
      <c r="AW1774" s="5">
        <f t="shared" si="2112"/>
        <v>2.4574791649458229E-5</v>
      </c>
      <c r="AX1774" s="5">
        <f t="shared" si="2113"/>
        <v>1.2685458614198071E-3</v>
      </c>
      <c r="AY1774" s="5">
        <f t="shared" si="2114"/>
        <v>1.9681530495675448E-3</v>
      </c>
      <c r="AZ1774" s="5">
        <f t="shared" si="2115"/>
        <v>1.5267979441383817E-3</v>
      </c>
      <c r="BA1774" s="5">
        <f t="shared" si="2116"/>
        <v>7.8961066662215618E-4</v>
      </c>
      <c r="BB1774" s="5">
        <f t="shared" si="2117"/>
        <v>3.0627088242282332E-4</v>
      </c>
      <c r="BC1774" s="5">
        <f t="shared" si="2118"/>
        <v>9.5036054992849578E-5</v>
      </c>
      <c r="BD1774" s="5">
        <f t="shared" si="2119"/>
        <v>7.5681705505958353E-4</v>
      </c>
      <c r="BE1774" s="5">
        <f t="shared" si="2120"/>
        <v>1.279762800555655E-3</v>
      </c>
      <c r="BF1774" s="5">
        <f t="shared" si="2121"/>
        <v>1.0820269011756823E-3</v>
      </c>
      <c r="BG1774" s="5">
        <f t="shared" si="2122"/>
        <v>6.0989542455810943E-4</v>
      </c>
      <c r="BH1774" s="5">
        <f t="shared" si="2123"/>
        <v>2.5783030104848688E-4</v>
      </c>
      <c r="BI1774" s="5">
        <f t="shared" si="2124"/>
        <v>8.7197196715378306E-5</v>
      </c>
      <c r="BJ1774" s="8">
        <f t="shared" si="2125"/>
        <v>0.41179910813824255</v>
      </c>
      <c r="BK1774" s="8">
        <f t="shared" si="2126"/>
        <v>0.23390075517937825</v>
      </c>
      <c r="BL1774" s="8">
        <f t="shared" si="2127"/>
        <v>0.32898570604349697</v>
      </c>
      <c r="BM1774" s="8">
        <f t="shared" si="2128"/>
        <v>0.62595115868427942</v>
      </c>
      <c r="BN1774" s="8">
        <f t="shared" si="2129"/>
        <v>0.37110806073486385</v>
      </c>
    </row>
    <row r="1775" spans="1:66" x14ac:dyDescent="0.25">
      <c r="A1775" t="s">
        <v>13</v>
      </c>
      <c r="B1775" t="s">
        <v>230</v>
      </c>
      <c r="C1775" t="s">
        <v>50</v>
      </c>
      <c r="D1775" s="7" t="s">
        <v>576</v>
      </c>
      <c r="E1775">
        <f>VLOOKUP(A1775,home!$A$2:$E$405,3,FALSE)</f>
        <v>1.76143790849673</v>
      </c>
      <c r="F1775">
        <f>VLOOKUP(B1775,home!$B$2:$E$405,3,FALSE)</f>
        <v>1.52</v>
      </c>
      <c r="G1775">
        <f>VLOOKUP(C1775,away!$B$2:$E$405,4,FALSE)</f>
        <v>1</v>
      </c>
      <c r="H1775">
        <f>VLOOKUP(A1775,away!$A$2:$E$405,3,FALSE)</f>
        <v>1.3562091503267999</v>
      </c>
      <c r="I1775">
        <f>VLOOKUP(C1775,away!$B$2:$E$405,3,FALSE)</f>
        <v>0.47</v>
      </c>
      <c r="J1775">
        <f>VLOOKUP(B1775,home!$B$2:$E$405,4,FALSE)</f>
        <v>1.1599999999999999</v>
      </c>
      <c r="K1775" s="3">
        <f t="shared" si="2074"/>
        <v>2.6773856209150297</v>
      </c>
      <c r="L1775" s="3">
        <f t="shared" si="2075"/>
        <v>0.73940522875817127</v>
      </c>
      <c r="M1775" s="5">
        <f t="shared" si="2076"/>
        <v>3.2817582687520552E-2</v>
      </c>
      <c r="N1775" s="5">
        <f t="shared" si="2077"/>
        <v>8.7865324000757541E-2</v>
      </c>
      <c r="O1775" s="5">
        <f t="shared" si="2078"/>
        <v>2.4265492234356333E-2</v>
      </c>
      <c r="P1775" s="5">
        <f t="shared" si="2079"/>
        <v>6.4968079992690955E-2</v>
      </c>
      <c r="Q1775" s="5">
        <f t="shared" si="2080"/>
        <v>0.11762467752833428</v>
      </c>
      <c r="R1775" s="5">
        <f t="shared" si="2081"/>
        <v>8.971015918236935E-3</v>
      </c>
      <c r="S1775" s="5">
        <f t="shared" si="2082"/>
        <v>3.2153887278402009E-2</v>
      </c>
      <c r="T1775" s="5">
        <f t="shared" si="2083"/>
        <v>8.6972301595444126E-2</v>
      </c>
      <c r="U1775" s="5">
        <f t="shared" si="2084"/>
        <v>2.4018869024487414E-2</v>
      </c>
      <c r="V1775" s="5">
        <f t="shared" si="2085"/>
        <v>7.0726866843498493E-3</v>
      </c>
      <c r="W1775" s="5">
        <f t="shared" si="2086"/>
        <v>0.10497554009304313</v>
      </c>
      <c r="X1775" s="5">
        <f t="shared" si="2087"/>
        <v>7.7619463236509131E-2</v>
      </c>
      <c r="Y1775" s="5">
        <f t="shared" si="2088"/>
        <v>2.8696118485238745E-2</v>
      </c>
      <c r="Z1775" s="5">
        <f t="shared" si="2089"/>
        <v>2.2110720257390599E-3</v>
      </c>
      <c r="AA1775" s="5">
        <f t="shared" si="2090"/>
        <v>5.9198924485212249E-3</v>
      </c>
      <c r="AB1775" s="5">
        <f t="shared" si="2091"/>
        <v>7.9249174595170998E-3</v>
      </c>
      <c r="AC1775" s="5">
        <f t="shared" si="2092"/>
        <v>8.7510039710895116E-4</v>
      </c>
      <c r="AD1775" s="5">
        <f t="shared" si="2093"/>
        <v>7.0265000398225724E-2</v>
      </c>
      <c r="AE1775" s="5">
        <f t="shared" si="2094"/>
        <v>5.1954308693143089E-2</v>
      </c>
      <c r="AF1775" s="5">
        <f t="shared" si="2095"/>
        <v>1.9207643752113052E-2</v>
      </c>
      <c r="AG1775" s="5">
        <f t="shared" si="2096"/>
        <v>4.7340774074788716E-3</v>
      </c>
      <c r="AH1775" s="5">
        <f t="shared" si="2097"/>
        <v>4.0871955424809559E-4</v>
      </c>
      <c r="AI1775" s="5">
        <f t="shared" si="2098"/>
        <v>1.0942998575306515E-3</v>
      </c>
      <c r="AJ1775" s="5">
        <f t="shared" si="2099"/>
        <v>1.4649313517609663E-3</v>
      </c>
      <c r="AK1775" s="5">
        <f t="shared" si="2100"/>
        <v>1.3073953789441428E-3</v>
      </c>
      <c r="AL1775" s="5">
        <f t="shared" si="2101"/>
        <v>6.9296502600271699E-5</v>
      </c>
      <c r="AM1775" s="5">
        <f t="shared" si="2102"/>
        <v>3.7625300343959688E-2</v>
      </c>
      <c r="AN1775" s="5">
        <f t="shared" si="2103"/>
        <v>2.7820343807920409E-2</v>
      </c>
      <c r="AO1775" s="5">
        <f t="shared" si="2104"/>
        <v>1.028525383871318E-2</v>
      </c>
      <c r="AP1775" s="5">
        <f t="shared" si="2105"/>
        <v>2.5349901558165268E-3</v>
      </c>
      <c r="AQ1775" s="5">
        <f t="shared" si="2106"/>
        <v>4.6859624401530774E-4</v>
      </c>
      <c r="AR1775" s="5">
        <f t="shared" si="2107"/>
        <v>6.0441875101350189E-5</v>
      </c>
      <c r="AS1775" s="5">
        <f t="shared" si="2108"/>
        <v>1.6182620729749715E-4</v>
      </c>
      <c r="AT1775" s="5">
        <f t="shared" si="2109"/>
        <v>2.1663558025276691E-4</v>
      </c>
      <c r="AU1775" s="5">
        <f t="shared" si="2110"/>
        <v>1.9333899584911401E-4</v>
      </c>
      <c r="AV1775" s="5">
        <f t="shared" si="2111"/>
        <v>1.2941076186214214E-4</v>
      </c>
      <c r="AW1775" s="5">
        <f t="shared" si="2112"/>
        <v>3.8106780602400786E-6</v>
      </c>
      <c r="AX1775" s="5">
        <f t="shared" si="2113"/>
        <v>1.6789573020587836E-2</v>
      </c>
      <c r="AY1775" s="5">
        <f t="shared" si="2114"/>
        <v>1.2414298080039769E-2</v>
      </c>
      <c r="AZ1775" s="5">
        <f t="shared" si="2115"/>
        <v>4.5895984558719655E-3</v>
      </c>
      <c r="BA1775" s="5">
        <f t="shared" si="2116"/>
        <v>1.1311910320573871E-3</v>
      </c>
      <c r="BB1775" s="5">
        <f t="shared" si="2117"/>
        <v>2.0910214095689599E-4</v>
      </c>
      <c r="BC1775" s="5">
        <f t="shared" si="2118"/>
        <v>3.092224327361142E-5</v>
      </c>
      <c r="BD1775" s="5">
        <f t="shared" si="2119"/>
        <v>7.448506414314442E-6</v>
      </c>
      <c r="BE1775" s="5">
        <f t="shared" si="2120"/>
        <v>1.9942523970978852E-5</v>
      </c>
      <c r="BF1775" s="5">
        <f t="shared" si="2121"/>
        <v>2.6696913462326047E-5</v>
      </c>
      <c r="BG1775" s="5">
        <f t="shared" si="2122"/>
        <v>2.3825977408948211E-5</v>
      </c>
      <c r="BH1775" s="5">
        <f t="shared" si="2123"/>
        <v>1.5947832329741071E-5</v>
      </c>
      <c r="BI1775" s="5">
        <f t="shared" si="2124"/>
        <v>8.5396993928825169E-6</v>
      </c>
      <c r="BJ1775" s="8">
        <f t="shared" si="2125"/>
        <v>0.76381362455350021</v>
      </c>
      <c r="BK1775" s="8">
        <f t="shared" si="2126"/>
        <v>0.15037093162271234</v>
      </c>
      <c r="BL1775" s="8">
        <f t="shared" si="2127"/>
        <v>7.6239588100944916E-2</v>
      </c>
      <c r="BM1775" s="8">
        <f t="shared" si="2128"/>
        <v>0.64371255653902038</v>
      </c>
      <c r="BN1775" s="8">
        <f t="shared" si="2129"/>
        <v>0.33651217236189662</v>
      </c>
    </row>
    <row r="1776" spans="1:66" x14ac:dyDescent="0.25">
      <c r="A1776" t="s">
        <v>16</v>
      </c>
      <c r="B1776" t="s">
        <v>493</v>
      </c>
      <c r="C1776" t="s">
        <v>495</v>
      </c>
      <c r="D1776" s="7" t="s">
        <v>576</v>
      </c>
      <c r="E1776">
        <f>VLOOKUP(A1776,home!$A$2:$E$405,3,FALSE)</f>
        <v>1.5457516339869299</v>
      </c>
      <c r="F1776" t="e">
        <f>VLOOKUP(B1776,home!$B$2:$E$405,3,FALSE)</f>
        <v>#N/A</v>
      </c>
      <c r="G1776" t="e">
        <f>VLOOKUP(C1776,away!$B$2:$E$405,4,FALSE)</f>
        <v>#N/A</v>
      </c>
      <c r="H1776">
        <f>VLOOKUP(A1776,away!$A$2:$E$405,3,FALSE)</f>
        <v>1.36928104575163</v>
      </c>
      <c r="I1776" t="e">
        <f>VLOOKUP(C1776,away!$B$2:$E$405,3,FALSE)</f>
        <v>#N/A</v>
      </c>
      <c r="J1776" t="e">
        <f>VLOOKUP(B1776,home!$B$2:$E$405,4,FALSE)</f>
        <v>#N/A</v>
      </c>
      <c r="K1776" s="3" t="e">
        <f t="shared" si="2074"/>
        <v>#N/A</v>
      </c>
      <c r="L1776" s="3" t="e">
        <f t="shared" si="2075"/>
        <v>#N/A</v>
      </c>
      <c r="M1776" s="5" t="e">
        <f t="shared" si="2076"/>
        <v>#N/A</v>
      </c>
      <c r="N1776" s="5" t="e">
        <f t="shared" si="2077"/>
        <v>#N/A</v>
      </c>
      <c r="O1776" s="5" t="e">
        <f t="shared" si="2078"/>
        <v>#N/A</v>
      </c>
      <c r="P1776" s="5" t="e">
        <f t="shared" si="2079"/>
        <v>#N/A</v>
      </c>
      <c r="Q1776" s="5" t="e">
        <f t="shared" si="2080"/>
        <v>#N/A</v>
      </c>
      <c r="R1776" s="5" t="e">
        <f t="shared" si="2081"/>
        <v>#N/A</v>
      </c>
      <c r="S1776" s="5" t="e">
        <f t="shared" si="2082"/>
        <v>#N/A</v>
      </c>
      <c r="T1776" s="5" t="e">
        <f t="shared" si="2083"/>
        <v>#N/A</v>
      </c>
      <c r="U1776" s="5" t="e">
        <f t="shared" si="2084"/>
        <v>#N/A</v>
      </c>
      <c r="V1776" s="5" t="e">
        <f t="shared" si="2085"/>
        <v>#N/A</v>
      </c>
      <c r="W1776" s="5" t="e">
        <f t="shared" si="2086"/>
        <v>#N/A</v>
      </c>
      <c r="X1776" s="5" t="e">
        <f t="shared" si="2087"/>
        <v>#N/A</v>
      </c>
      <c r="Y1776" s="5" t="e">
        <f t="shared" si="2088"/>
        <v>#N/A</v>
      </c>
      <c r="Z1776" s="5" t="e">
        <f t="shared" si="2089"/>
        <v>#N/A</v>
      </c>
      <c r="AA1776" s="5" t="e">
        <f t="shared" si="2090"/>
        <v>#N/A</v>
      </c>
      <c r="AB1776" s="5" t="e">
        <f t="shared" si="2091"/>
        <v>#N/A</v>
      </c>
      <c r="AC1776" s="5" t="e">
        <f t="shared" si="2092"/>
        <v>#N/A</v>
      </c>
      <c r="AD1776" s="5" t="e">
        <f t="shared" si="2093"/>
        <v>#N/A</v>
      </c>
      <c r="AE1776" s="5" t="e">
        <f t="shared" si="2094"/>
        <v>#N/A</v>
      </c>
      <c r="AF1776" s="5" t="e">
        <f t="shared" si="2095"/>
        <v>#N/A</v>
      </c>
      <c r="AG1776" s="5" t="e">
        <f t="shared" si="2096"/>
        <v>#N/A</v>
      </c>
      <c r="AH1776" s="5" t="e">
        <f t="shared" si="2097"/>
        <v>#N/A</v>
      </c>
      <c r="AI1776" s="5" t="e">
        <f t="shared" si="2098"/>
        <v>#N/A</v>
      </c>
      <c r="AJ1776" s="5" t="e">
        <f t="shared" si="2099"/>
        <v>#N/A</v>
      </c>
      <c r="AK1776" s="5" t="e">
        <f t="shared" si="2100"/>
        <v>#N/A</v>
      </c>
      <c r="AL1776" s="5" t="e">
        <f t="shared" si="2101"/>
        <v>#N/A</v>
      </c>
      <c r="AM1776" s="5" t="e">
        <f t="shared" si="2102"/>
        <v>#N/A</v>
      </c>
      <c r="AN1776" s="5" t="e">
        <f t="shared" si="2103"/>
        <v>#N/A</v>
      </c>
      <c r="AO1776" s="5" t="e">
        <f t="shared" si="2104"/>
        <v>#N/A</v>
      </c>
      <c r="AP1776" s="5" t="e">
        <f t="shared" si="2105"/>
        <v>#N/A</v>
      </c>
      <c r="AQ1776" s="5" t="e">
        <f t="shared" si="2106"/>
        <v>#N/A</v>
      </c>
      <c r="AR1776" s="5" t="e">
        <f t="shared" si="2107"/>
        <v>#N/A</v>
      </c>
      <c r="AS1776" s="5" t="e">
        <f t="shared" si="2108"/>
        <v>#N/A</v>
      </c>
      <c r="AT1776" s="5" t="e">
        <f t="shared" si="2109"/>
        <v>#N/A</v>
      </c>
      <c r="AU1776" s="5" t="e">
        <f t="shared" si="2110"/>
        <v>#N/A</v>
      </c>
      <c r="AV1776" s="5" t="e">
        <f t="shared" si="2111"/>
        <v>#N/A</v>
      </c>
      <c r="AW1776" s="5" t="e">
        <f t="shared" si="2112"/>
        <v>#N/A</v>
      </c>
      <c r="AX1776" s="5" t="e">
        <f t="shared" si="2113"/>
        <v>#N/A</v>
      </c>
      <c r="AY1776" s="5" t="e">
        <f t="shared" si="2114"/>
        <v>#N/A</v>
      </c>
      <c r="AZ1776" s="5" t="e">
        <f t="shared" si="2115"/>
        <v>#N/A</v>
      </c>
      <c r="BA1776" s="5" t="e">
        <f t="shared" si="2116"/>
        <v>#N/A</v>
      </c>
      <c r="BB1776" s="5" t="e">
        <f t="shared" si="2117"/>
        <v>#N/A</v>
      </c>
      <c r="BC1776" s="5" t="e">
        <f t="shared" si="2118"/>
        <v>#N/A</v>
      </c>
      <c r="BD1776" s="5" t="e">
        <f t="shared" si="2119"/>
        <v>#N/A</v>
      </c>
      <c r="BE1776" s="5" t="e">
        <f t="shared" si="2120"/>
        <v>#N/A</v>
      </c>
      <c r="BF1776" s="5" t="e">
        <f t="shared" si="2121"/>
        <v>#N/A</v>
      </c>
      <c r="BG1776" s="5" t="e">
        <f t="shared" si="2122"/>
        <v>#N/A</v>
      </c>
      <c r="BH1776" s="5" t="e">
        <f t="shared" si="2123"/>
        <v>#N/A</v>
      </c>
      <c r="BI1776" s="5" t="e">
        <f t="shared" si="2124"/>
        <v>#N/A</v>
      </c>
      <c r="BJ1776" s="8" t="e">
        <f t="shared" si="2125"/>
        <v>#N/A</v>
      </c>
      <c r="BK1776" s="8" t="e">
        <f t="shared" si="2126"/>
        <v>#N/A</v>
      </c>
      <c r="BL1776" s="8" t="e">
        <f t="shared" si="2127"/>
        <v>#N/A</v>
      </c>
      <c r="BM1776" s="8" t="e">
        <f t="shared" si="2128"/>
        <v>#N/A</v>
      </c>
      <c r="BN1776" s="8" t="e">
        <f t="shared" si="2129"/>
        <v>#N/A</v>
      </c>
    </row>
    <row r="1777" spans="1:66" x14ac:dyDescent="0.25">
      <c r="A1777" t="s">
        <v>16</v>
      </c>
      <c r="B1777" t="s">
        <v>234</v>
      </c>
      <c r="C1777" t="s">
        <v>56</v>
      </c>
      <c r="D1777" s="7" t="s">
        <v>576</v>
      </c>
      <c r="E1777">
        <f>VLOOKUP(A1777,home!$A$2:$E$405,3,FALSE)</f>
        <v>1.5457516339869299</v>
      </c>
      <c r="F1777">
        <f>VLOOKUP(B1777,home!$B$2:$E$405,3,FALSE)</f>
        <v>1.22</v>
      </c>
      <c r="G1777">
        <f>VLOOKUP(C1777,away!$B$2:$E$405,4,FALSE)</f>
        <v>0.99</v>
      </c>
      <c r="H1777">
        <f>VLOOKUP(A1777,away!$A$2:$E$405,3,FALSE)</f>
        <v>1.36928104575163</v>
      </c>
      <c r="I1777">
        <f>VLOOKUP(C1777,away!$B$2:$E$405,3,FALSE)</f>
        <v>0.88</v>
      </c>
      <c r="J1777">
        <f>VLOOKUP(B1777,home!$B$2:$E$405,4,FALSE)</f>
        <v>1.1200000000000001</v>
      </c>
      <c r="K1777" s="3">
        <f t="shared" si="2074"/>
        <v>1.8669588235294139</v>
      </c>
      <c r="L1777" s="3">
        <f t="shared" si="2075"/>
        <v>1.3495633986928066</v>
      </c>
      <c r="M1777" s="5">
        <f t="shared" si="2076"/>
        <v>4.0094254981716371E-2</v>
      </c>
      <c r="N1777" s="5">
        <f t="shared" si="2077"/>
        <v>7.4854323110953525E-2</v>
      </c>
      <c r="O1777" s="5">
        <f t="shared" si="2078"/>
        <v>5.4109739021181144E-2</v>
      </c>
      <c r="P1777" s="5">
        <f t="shared" si="2079"/>
        <v>0.10102065470446796</v>
      </c>
      <c r="Q1777" s="5">
        <f t="shared" si="2080"/>
        <v>6.9874969505658233E-2</v>
      </c>
      <c r="R1777" s="5">
        <f t="shared" si="2081"/>
        <v>3.6512261647903006E-2</v>
      </c>
      <c r="S1777" s="5">
        <f t="shared" si="2082"/>
        <v>6.3632387492753462E-2</v>
      </c>
      <c r="T1777" s="5">
        <f t="shared" si="2083"/>
        <v>9.4300701329612352E-2</v>
      </c>
      <c r="U1777" s="5">
        <f t="shared" si="2084"/>
        <v>6.8166889050567128E-2</v>
      </c>
      <c r="V1777" s="5">
        <f t="shared" si="2085"/>
        <v>1.781409400273793E-2</v>
      </c>
      <c r="W1777" s="5">
        <f t="shared" si="2086"/>
        <v>4.3484563620812447E-2</v>
      </c>
      <c r="X1777" s="5">
        <f t="shared" si="2087"/>
        <v>5.8685175470777229E-2</v>
      </c>
      <c r="Y1777" s="5">
        <f t="shared" si="2088"/>
        <v>3.9599682430612924E-2</v>
      </c>
      <c r="Z1777" s="5">
        <f t="shared" si="2089"/>
        <v>1.6425203974501663E-2</v>
      </c>
      <c r="AA1777" s="5">
        <f t="shared" si="2090"/>
        <v>3.0665179488466275E-2</v>
      </c>
      <c r="AB1777" s="5">
        <f t="shared" si="2091"/>
        <v>2.8625313710552665E-2</v>
      </c>
      <c r="AC1777" s="5">
        <f t="shared" si="2092"/>
        <v>2.8052514006435677E-3</v>
      </c>
      <c r="AD1777" s="5">
        <f t="shared" si="2093"/>
        <v>2.0295972434800493E-2</v>
      </c>
      <c r="AE1777" s="5">
        <f t="shared" si="2094"/>
        <v>2.7390701538884874E-2</v>
      </c>
      <c r="AF1777" s="5">
        <f t="shared" si="2095"/>
        <v>1.8482744130698881E-2</v>
      </c>
      <c r="AG1777" s="5">
        <f t="shared" si="2096"/>
        <v>8.3145449953985016E-3</v>
      </c>
      <c r="AH1777" s="5">
        <f t="shared" si="2097"/>
        <v>5.5417135250127661E-3</v>
      </c>
      <c r="AI1777" s="5">
        <f t="shared" si="2098"/>
        <v>1.0346150962994875E-2</v>
      </c>
      <c r="AJ1777" s="5">
        <f t="shared" si="2099"/>
        <v>9.657918914965315E-3</v>
      </c>
      <c r="AK1777" s="5">
        <f t="shared" si="2100"/>
        <v>6.0103123117420379E-3</v>
      </c>
      <c r="AL1777" s="5">
        <f t="shared" si="2101"/>
        <v>2.8272213386468275E-4</v>
      </c>
      <c r="AM1777" s="5">
        <f t="shared" si="2102"/>
        <v>7.5783489638521053E-3</v>
      </c>
      <c r="AN1777" s="5">
        <f t="shared" si="2103"/>
        <v>1.0227462384136358E-2</v>
      </c>
      <c r="AO1777" s="5">
        <f t="shared" si="2104"/>
        <v>6.9013044475689494E-3</v>
      </c>
      <c r="AP1777" s="5">
        <f t="shared" si="2105"/>
        <v>3.1045826285583107E-3</v>
      </c>
      <c r="AQ1777" s="5">
        <f t="shared" si="2106"/>
        <v>1.0474577709299506E-3</v>
      </c>
      <c r="AR1777" s="5">
        <f t="shared" si="2107"/>
        <v>1.4957787478796227E-3</v>
      </c>
      <c r="AS1777" s="5">
        <f t="shared" si="2108"/>
        <v>2.7925573314016403E-3</v>
      </c>
      <c r="AT1777" s="5">
        <f t="shared" si="2109"/>
        <v>2.6067947750360236E-3</v>
      </c>
      <c r="AU1777" s="5">
        <f t="shared" si="2110"/>
        <v>1.622259502127959E-3</v>
      </c>
      <c r="AV1777" s="5">
        <f t="shared" si="2111"/>
        <v>7.5717292288805696E-4</v>
      </c>
      <c r="AW1777" s="5">
        <f t="shared" si="2112"/>
        <v>1.9787245409791019E-5</v>
      </c>
      <c r="AX1777" s="5">
        <f t="shared" si="2113"/>
        <v>2.3580775776414478E-3</v>
      </c>
      <c r="AY1777" s="5">
        <f t="shared" si="2114"/>
        <v>3.1823751900630932E-3</v>
      </c>
      <c r="AZ1777" s="5">
        <f t="shared" si="2115"/>
        <v>2.1474085387086072E-3</v>
      </c>
      <c r="BA1777" s="5">
        <f t="shared" si="2116"/>
        <v>9.6602132196051366E-4</v>
      </c>
      <c r="BB1777" s="5">
        <f t="shared" si="2117"/>
        <v>3.2592675461868729E-4</v>
      </c>
      <c r="BC1777" s="5">
        <f t="shared" si="2118"/>
        <v>8.79717637376223E-5</v>
      </c>
      <c r="BD1777" s="5">
        <f t="shared" si="2119"/>
        <v>3.3644137511348231E-4</v>
      </c>
      <c r="BE1777" s="5">
        <f t="shared" si="2120"/>
        <v>6.2812219386848512E-4</v>
      </c>
      <c r="BF1777" s="5">
        <f t="shared" si="2121"/>
        <v>5.8633913604871088E-4</v>
      </c>
      <c r="BG1777" s="5">
        <f t="shared" si="2122"/>
        <v>3.6489034120891804E-4</v>
      </c>
      <c r="BH1777" s="5">
        <f t="shared" si="2123"/>
        <v>1.7030881053516203E-4</v>
      </c>
      <c r="BI1777" s="5">
        <f t="shared" si="2124"/>
        <v>6.3591907310683963E-5</v>
      </c>
      <c r="BJ1777" s="8">
        <f t="shared" si="2125"/>
        <v>0.4932103159099851</v>
      </c>
      <c r="BK1777" s="8">
        <f t="shared" si="2126"/>
        <v>0.22883173990624706</v>
      </c>
      <c r="BL1777" s="8">
        <f t="shared" si="2127"/>
        <v>0.26105973567680396</v>
      </c>
      <c r="BM1777" s="8">
        <f t="shared" si="2128"/>
        <v>0.61989820455100397</v>
      </c>
      <c r="BN1777" s="8">
        <f t="shared" si="2129"/>
        <v>0.37646620297188027</v>
      </c>
    </row>
    <row r="1778" spans="1:66" x14ac:dyDescent="0.25">
      <c r="A1778" t="s">
        <v>16</v>
      </c>
      <c r="B1778" t="s">
        <v>494</v>
      </c>
      <c r="C1778" t="s">
        <v>235</v>
      </c>
      <c r="D1778" s="7" t="s">
        <v>576</v>
      </c>
      <c r="E1778">
        <f>VLOOKUP(A1778,home!$A$2:$E$405,3,FALSE)</f>
        <v>1.5457516339869299</v>
      </c>
      <c r="F1778" t="e">
        <f>VLOOKUP(B1778,home!$B$2:$E$405,3,FALSE)</f>
        <v>#N/A</v>
      </c>
      <c r="G1778">
        <f>VLOOKUP(C1778,away!$B$2:$E$405,4,FALSE)</f>
        <v>0.84</v>
      </c>
      <c r="H1778">
        <f>VLOOKUP(A1778,away!$A$2:$E$405,3,FALSE)</f>
        <v>1.36928104575163</v>
      </c>
      <c r="I1778">
        <f>VLOOKUP(C1778,away!$B$2:$E$405,3,FALSE)</f>
        <v>0.72</v>
      </c>
      <c r="J1778" t="e">
        <f>VLOOKUP(B1778,home!$B$2:$E$405,4,FALSE)</f>
        <v>#N/A</v>
      </c>
      <c r="K1778" s="3" t="e">
        <f t="shared" si="2074"/>
        <v>#N/A</v>
      </c>
      <c r="L1778" s="3" t="e">
        <f t="shared" si="2075"/>
        <v>#N/A</v>
      </c>
      <c r="M1778" s="5" t="e">
        <f t="shared" si="2076"/>
        <v>#N/A</v>
      </c>
      <c r="N1778" s="5" t="e">
        <f t="shared" si="2077"/>
        <v>#N/A</v>
      </c>
      <c r="O1778" s="5" t="e">
        <f t="shared" si="2078"/>
        <v>#N/A</v>
      </c>
      <c r="P1778" s="5" t="e">
        <f t="shared" si="2079"/>
        <v>#N/A</v>
      </c>
      <c r="Q1778" s="5" t="e">
        <f t="shared" si="2080"/>
        <v>#N/A</v>
      </c>
      <c r="R1778" s="5" t="e">
        <f t="shared" si="2081"/>
        <v>#N/A</v>
      </c>
      <c r="S1778" s="5" t="e">
        <f t="shared" si="2082"/>
        <v>#N/A</v>
      </c>
      <c r="T1778" s="5" t="e">
        <f t="shared" si="2083"/>
        <v>#N/A</v>
      </c>
      <c r="U1778" s="5" t="e">
        <f t="shared" si="2084"/>
        <v>#N/A</v>
      </c>
      <c r="V1778" s="5" t="e">
        <f t="shared" si="2085"/>
        <v>#N/A</v>
      </c>
      <c r="W1778" s="5" t="e">
        <f t="shared" si="2086"/>
        <v>#N/A</v>
      </c>
      <c r="X1778" s="5" t="e">
        <f t="shared" si="2087"/>
        <v>#N/A</v>
      </c>
      <c r="Y1778" s="5" t="e">
        <f t="shared" si="2088"/>
        <v>#N/A</v>
      </c>
      <c r="Z1778" s="5" t="e">
        <f t="shared" si="2089"/>
        <v>#N/A</v>
      </c>
      <c r="AA1778" s="5" t="e">
        <f t="shared" si="2090"/>
        <v>#N/A</v>
      </c>
      <c r="AB1778" s="5" t="e">
        <f t="shared" si="2091"/>
        <v>#N/A</v>
      </c>
      <c r="AC1778" s="5" t="e">
        <f t="shared" si="2092"/>
        <v>#N/A</v>
      </c>
      <c r="AD1778" s="5" t="e">
        <f t="shared" si="2093"/>
        <v>#N/A</v>
      </c>
      <c r="AE1778" s="5" t="e">
        <f t="shared" si="2094"/>
        <v>#N/A</v>
      </c>
      <c r="AF1778" s="5" t="e">
        <f t="shared" si="2095"/>
        <v>#N/A</v>
      </c>
      <c r="AG1778" s="5" t="e">
        <f t="shared" si="2096"/>
        <v>#N/A</v>
      </c>
      <c r="AH1778" s="5" t="e">
        <f t="shared" si="2097"/>
        <v>#N/A</v>
      </c>
      <c r="AI1778" s="5" t="e">
        <f t="shared" si="2098"/>
        <v>#N/A</v>
      </c>
      <c r="AJ1778" s="5" t="e">
        <f t="shared" si="2099"/>
        <v>#N/A</v>
      </c>
      <c r="AK1778" s="5" t="e">
        <f t="shared" si="2100"/>
        <v>#N/A</v>
      </c>
      <c r="AL1778" s="5" t="e">
        <f t="shared" si="2101"/>
        <v>#N/A</v>
      </c>
      <c r="AM1778" s="5" t="e">
        <f t="shared" si="2102"/>
        <v>#N/A</v>
      </c>
      <c r="AN1778" s="5" t="e">
        <f t="shared" si="2103"/>
        <v>#N/A</v>
      </c>
      <c r="AO1778" s="5" t="e">
        <f t="shared" si="2104"/>
        <v>#N/A</v>
      </c>
      <c r="AP1778" s="5" t="e">
        <f t="shared" si="2105"/>
        <v>#N/A</v>
      </c>
      <c r="AQ1778" s="5" t="e">
        <f t="shared" si="2106"/>
        <v>#N/A</v>
      </c>
      <c r="AR1778" s="5" t="e">
        <f t="shared" si="2107"/>
        <v>#N/A</v>
      </c>
      <c r="AS1778" s="5" t="e">
        <f t="shared" si="2108"/>
        <v>#N/A</v>
      </c>
      <c r="AT1778" s="5" t="e">
        <f t="shared" si="2109"/>
        <v>#N/A</v>
      </c>
      <c r="AU1778" s="5" t="e">
        <f t="shared" si="2110"/>
        <v>#N/A</v>
      </c>
      <c r="AV1778" s="5" t="e">
        <f t="shared" si="2111"/>
        <v>#N/A</v>
      </c>
      <c r="AW1778" s="5" t="e">
        <f t="shared" si="2112"/>
        <v>#N/A</v>
      </c>
      <c r="AX1778" s="5" t="e">
        <f t="shared" si="2113"/>
        <v>#N/A</v>
      </c>
      <c r="AY1778" s="5" t="e">
        <f t="shared" si="2114"/>
        <v>#N/A</v>
      </c>
      <c r="AZ1778" s="5" t="e">
        <f t="shared" si="2115"/>
        <v>#N/A</v>
      </c>
      <c r="BA1778" s="5" t="e">
        <f t="shared" si="2116"/>
        <v>#N/A</v>
      </c>
      <c r="BB1778" s="5" t="e">
        <f t="shared" si="2117"/>
        <v>#N/A</v>
      </c>
      <c r="BC1778" s="5" t="e">
        <f t="shared" si="2118"/>
        <v>#N/A</v>
      </c>
      <c r="BD1778" s="5" t="e">
        <f t="shared" si="2119"/>
        <v>#N/A</v>
      </c>
      <c r="BE1778" s="5" t="e">
        <f t="shared" si="2120"/>
        <v>#N/A</v>
      </c>
      <c r="BF1778" s="5" t="e">
        <f t="shared" si="2121"/>
        <v>#N/A</v>
      </c>
      <c r="BG1778" s="5" t="e">
        <f t="shared" si="2122"/>
        <v>#N/A</v>
      </c>
      <c r="BH1778" s="5" t="e">
        <f t="shared" si="2123"/>
        <v>#N/A</v>
      </c>
      <c r="BI1778" s="5" t="e">
        <f t="shared" si="2124"/>
        <v>#N/A</v>
      </c>
      <c r="BJ1778" s="8" t="e">
        <f t="shared" si="2125"/>
        <v>#N/A</v>
      </c>
      <c r="BK1778" s="8" t="e">
        <f t="shared" si="2126"/>
        <v>#N/A</v>
      </c>
      <c r="BL1778" s="8" t="e">
        <f t="shared" si="2127"/>
        <v>#N/A</v>
      </c>
      <c r="BM1778" s="8" t="e">
        <f t="shared" si="2128"/>
        <v>#N/A</v>
      </c>
      <c r="BN1778" s="8" t="e">
        <f t="shared" si="2129"/>
        <v>#N/A</v>
      </c>
    </row>
    <row r="1779" spans="1:66" x14ac:dyDescent="0.25">
      <c r="A1779" t="s">
        <v>61</v>
      </c>
      <c r="B1779" t="s">
        <v>241</v>
      </c>
      <c r="C1779" t="s">
        <v>240</v>
      </c>
      <c r="D1779" s="7" t="s">
        <v>576</v>
      </c>
      <c r="E1779">
        <f>VLOOKUP(A1779,home!$A$2:$E$405,3,FALSE)</f>
        <v>1.51315789473684</v>
      </c>
      <c r="F1779">
        <f>VLOOKUP(B1779,home!$B$2:$E$405,3,FALSE)</f>
        <v>2.02</v>
      </c>
      <c r="G1779">
        <f>VLOOKUP(C1779,away!$B$2:$E$405,4,FALSE)</f>
        <v>1.22</v>
      </c>
      <c r="H1779">
        <f>VLOOKUP(A1779,away!$A$2:$E$405,3,FALSE)</f>
        <v>1.30526315789474</v>
      </c>
      <c r="I1779">
        <f>VLOOKUP(C1779,away!$B$2:$E$405,3,FALSE)</f>
        <v>0.87</v>
      </c>
      <c r="J1779">
        <f>VLOOKUP(B1779,home!$B$2:$E$405,4,FALSE)</f>
        <v>0.6</v>
      </c>
      <c r="K1779" s="3">
        <f t="shared" si="2074"/>
        <v>3.7290263157894685</v>
      </c>
      <c r="L1779" s="3">
        <f t="shared" si="2075"/>
        <v>0.68134736842105437</v>
      </c>
      <c r="M1779" s="5">
        <f t="shared" si="2076"/>
        <v>1.2150636980265132E-2</v>
      </c>
      <c r="N1779" s="5">
        <f t="shared" si="2077"/>
        <v>4.5310045053013365E-2</v>
      </c>
      <c r="O1779" s="5">
        <f t="shared" si="2078"/>
        <v>8.2788045311431961E-3</v>
      </c>
      <c r="P1779" s="5">
        <f t="shared" si="2079"/>
        <v>3.0871879959910076E-2</v>
      </c>
      <c r="Q1779" s="5">
        <f t="shared" si="2080"/>
        <v>8.4481175186146631E-2</v>
      </c>
      <c r="R1779" s="5">
        <f t="shared" si="2081"/>
        <v>2.8203708404833578E-3</v>
      </c>
      <c r="S1779" s="5">
        <f t="shared" si="2082"/>
        <v>1.9609526928651196E-2</v>
      </c>
      <c r="T1779" s="5">
        <f t="shared" si="2083"/>
        <v>5.7561026394199098E-2</v>
      </c>
      <c r="U1779" s="5">
        <f t="shared" si="2084"/>
        <v>1.0517237084447704E-2</v>
      </c>
      <c r="V1779" s="5">
        <f t="shared" si="2085"/>
        <v>5.5359051216381759E-3</v>
      </c>
      <c r="W1779" s="5">
        <f t="shared" si="2086"/>
        <v>0.10501084181932034</v>
      </c>
      <c r="X1779" s="5">
        <f t="shared" si="2087"/>
        <v>7.1548860729273536E-2</v>
      </c>
      <c r="Y1779" s="5">
        <f t="shared" si="2088"/>
        <v>2.4374813985707514E-2</v>
      </c>
      <c r="Z1779" s="5">
        <f t="shared" si="2089"/>
        <v>6.4055075004493787E-4</v>
      </c>
      <c r="AA1779" s="5">
        <f t="shared" si="2090"/>
        <v>2.3886306035162557E-3</v>
      </c>
      <c r="AB1779" s="5">
        <f t="shared" si="2091"/>
        <v>4.4536331896060984E-3</v>
      </c>
      <c r="AC1779" s="5">
        <f t="shared" si="2092"/>
        <v>8.7908867793435588E-4</v>
      </c>
      <c r="AD1779" s="5">
        <f t="shared" si="2093"/>
        <v>9.7897048146862703E-2</v>
      </c>
      <c r="AE1779" s="5">
        <f t="shared" si="2094"/>
        <v>6.6701896131054178E-2</v>
      </c>
      <c r="AF1779" s="5">
        <f t="shared" si="2095"/>
        <v>2.2723580698794127E-2</v>
      </c>
      <c r="AG1779" s="5">
        <f t="shared" si="2096"/>
        <v>5.1608839700756151E-3</v>
      </c>
      <c r="AH1779" s="5">
        <f t="shared" si="2097"/>
        <v>1.0910939197081273E-4</v>
      </c>
      <c r="AI1779" s="5">
        <f t="shared" si="2098"/>
        <v>4.0687179395894888E-4</v>
      </c>
      <c r="AJ1779" s="5">
        <f t="shared" si="2099"/>
        <v>7.5861781341269544E-4</v>
      </c>
      <c r="AK1779" s="5">
        <f t="shared" si="2100"/>
        <v>9.4296859661420192E-4</v>
      </c>
      <c r="AL1779" s="5">
        <f t="shared" si="2101"/>
        <v>8.9342213690967495E-5</v>
      </c>
      <c r="AM1779" s="5">
        <f t="shared" si="2102"/>
        <v>7.3012133755551933E-2</v>
      </c>
      <c r="AN1779" s="5">
        <f t="shared" si="2103"/>
        <v>4.9746625197151353E-2</v>
      </c>
      <c r="AO1779" s="5">
        <f t="shared" si="2104"/>
        <v>1.6947366082953792E-2</v>
      </c>
      <c r="AP1779" s="5">
        <f t="shared" si="2105"/>
        <v>3.8490144274295995E-3</v>
      </c>
      <c r="AQ1779" s="5">
        <f t="shared" si="2106"/>
        <v>6.5562896278595719E-4</v>
      </c>
      <c r="AR1779" s="5">
        <f t="shared" si="2107"/>
        <v>1.486827941786692E-5</v>
      </c>
      <c r="AS1779" s="5">
        <f t="shared" si="2108"/>
        <v>5.5444205219736678E-5</v>
      </c>
      <c r="AT1779" s="5">
        <f t="shared" si="2109"/>
        <v>1.0337645016121494E-4</v>
      </c>
      <c r="AU1779" s="5">
        <f t="shared" si="2110"/>
        <v>1.284978343613563E-4</v>
      </c>
      <c r="AV1779" s="5">
        <f t="shared" si="2111"/>
        <v>1.1979295146386347E-4</v>
      </c>
      <c r="AW1779" s="5">
        <f t="shared" si="2112"/>
        <v>6.3054812610966191E-6</v>
      </c>
      <c r="AX1779" s="5">
        <f t="shared" si="2113"/>
        <v>4.5377361357732258E-2</v>
      </c>
      <c r="AY1779" s="5">
        <f t="shared" si="2114"/>
        <v>3.0917745746982122E-2</v>
      </c>
      <c r="AZ1779" s="5">
        <f t="shared" si="2115"/>
        <v>1.0532862351108755E-2</v>
      </c>
      <c r="BA1779" s="5">
        <f t="shared" si="2116"/>
        <v>2.3921793482897169E-3</v>
      </c>
      <c r="BB1779" s="5">
        <f t="shared" si="2117"/>
        <v>4.0747627593709781E-4</v>
      </c>
      <c r="BC1779" s="5">
        <f t="shared" si="2118"/>
        <v>5.5526577660750624E-5</v>
      </c>
      <c r="BD1779" s="5">
        <f t="shared" si="2119"/>
        <v>1.6884105090520909E-6</v>
      </c>
      <c r="BE1779" s="5">
        <f t="shared" si="2120"/>
        <v>6.2961272201107409E-6</v>
      </c>
      <c r="BF1779" s="5">
        <f t="shared" si="2121"/>
        <v>1.1739212045675671E-5</v>
      </c>
      <c r="BG1779" s="5">
        <f t="shared" si="2122"/>
        <v>1.4591943548319098E-5</v>
      </c>
      <c r="BH1779" s="5">
        <f t="shared" si="2123"/>
        <v>1.360343537254907E-5</v>
      </c>
      <c r="BI1779" s="5">
        <f t="shared" si="2124"/>
        <v>1.0145513697875358E-5</v>
      </c>
      <c r="BJ1779" s="8">
        <f t="shared" si="2125"/>
        <v>0.81466409219803027</v>
      </c>
      <c r="BK1779" s="8">
        <f t="shared" si="2126"/>
        <v>0.10005412562907205</v>
      </c>
      <c r="BL1779" s="8">
        <f t="shared" si="2127"/>
        <v>3.1156288208170894E-2</v>
      </c>
      <c r="BM1779" s="8">
        <f t="shared" si="2128"/>
        <v>0.73169070396863545</v>
      </c>
      <c r="BN1779" s="8">
        <f t="shared" si="2129"/>
        <v>0.18391291255096176</v>
      </c>
    </row>
    <row r="1780" spans="1:66" x14ac:dyDescent="0.25">
      <c r="A1780" t="s">
        <v>61</v>
      </c>
      <c r="B1780" t="s">
        <v>64</v>
      </c>
      <c r="C1780" t="s">
        <v>311</v>
      </c>
      <c r="D1780" s="7" t="s">
        <v>576</v>
      </c>
      <c r="E1780">
        <f>VLOOKUP(A1780,home!$A$2:$E$405,3,FALSE)</f>
        <v>1.51315789473684</v>
      </c>
      <c r="F1780">
        <f>VLOOKUP(B1780,home!$B$2:$E$405,3,FALSE)</f>
        <v>0.66</v>
      </c>
      <c r="G1780">
        <f>VLOOKUP(C1780,away!$B$2:$E$405,4,FALSE)</f>
        <v>0.87</v>
      </c>
      <c r="H1780">
        <f>VLOOKUP(A1780,away!$A$2:$E$405,3,FALSE)</f>
        <v>1.30526315789474</v>
      </c>
      <c r="I1780">
        <f>VLOOKUP(C1780,away!$B$2:$E$405,3,FALSE)</f>
        <v>0.8</v>
      </c>
      <c r="J1780">
        <f>VLOOKUP(B1780,home!$B$2:$E$405,4,FALSE)</f>
        <v>1.53</v>
      </c>
      <c r="K1780" s="3">
        <f t="shared" si="2074"/>
        <v>0.86885526315789363</v>
      </c>
      <c r="L1780" s="3">
        <f t="shared" si="2075"/>
        <v>1.597642105263162</v>
      </c>
      <c r="M1780" s="5">
        <f t="shared" si="2076"/>
        <v>8.4881648067754029E-2</v>
      </c>
      <c r="N1780" s="5">
        <f t="shared" si="2077"/>
        <v>7.3749866669184136E-2</v>
      </c>
      <c r="O1780" s="5">
        <f t="shared" si="2078"/>
        <v>0.13561049491717336</v>
      </c>
      <c r="P1780" s="5">
        <f t="shared" si="2079"/>
        <v>0.11782589224823285</v>
      </c>
      <c r="Q1780" s="5">
        <f t="shared" si="2080"/>
        <v>3.203897990635677E-2</v>
      </c>
      <c r="R1780" s="5">
        <f t="shared" si="2081"/>
        <v>0.10832851829762609</v>
      </c>
      <c r="S1780" s="5">
        <f t="shared" si="2082"/>
        <v>4.0889112075823998E-2</v>
      </c>
      <c r="T1780" s="5">
        <f t="shared" si="2083"/>
        <v>5.1186823308075974E-2</v>
      </c>
      <c r="U1780" s="5">
        <f t="shared" si="2084"/>
        <v>9.4121803272988594E-2</v>
      </c>
      <c r="V1780" s="5">
        <f t="shared" si="2085"/>
        <v>6.3065537895597695E-3</v>
      </c>
      <c r="W1780" s="5">
        <f t="shared" si="2086"/>
        <v>9.2790787726160281E-3</v>
      </c>
      <c r="X1780" s="5">
        <f t="shared" si="2087"/>
        <v>1.482464694518499E-2</v>
      </c>
      <c r="Y1780" s="5">
        <f t="shared" si="2088"/>
        <v>1.1842240077644225E-2</v>
      </c>
      <c r="Z1780" s="5">
        <f t="shared" si="2089"/>
        <v>5.7690067344352759E-2</v>
      </c>
      <c r="AA1780" s="5">
        <f t="shared" si="2090"/>
        <v>5.0124318644074219E-2</v>
      </c>
      <c r="AB1780" s="5">
        <f t="shared" si="2091"/>
        <v>2.1775389033053604E-2</v>
      </c>
      <c r="AC1780" s="5">
        <f t="shared" si="2092"/>
        <v>5.4714074256753502E-4</v>
      </c>
      <c r="AD1780" s="5">
        <f t="shared" si="2093"/>
        <v>2.0155441072110306E-3</v>
      </c>
      <c r="AE1780" s="5">
        <f t="shared" si="2094"/>
        <v>3.2201181306953917E-3</v>
      </c>
      <c r="AF1780" s="5">
        <f t="shared" si="2095"/>
        <v>2.5722981547601316E-3</v>
      </c>
      <c r="AG1780" s="5">
        <f t="shared" si="2096"/>
        <v>1.3698706131118411E-3</v>
      </c>
      <c r="AH1780" s="5">
        <f t="shared" si="2097"/>
        <v>2.3042020161201333E-2</v>
      </c>
      <c r="AI1780" s="5">
        <f t="shared" si="2098"/>
        <v>2.0020180490850074E-2</v>
      </c>
      <c r="AJ1780" s="5">
        <f t="shared" si="2099"/>
        <v>8.6973195944230336E-3</v>
      </c>
      <c r="AK1780" s="5">
        <f t="shared" si="2100"/>
        <v>2.5189039683269103E-3</v>
      </c>
      <c r="AL1780" s="5">
        <f t="shared" si="2101"/>
        <v>3.0379874870912719E-5</v>
      </c>
      <c r="AM1780" s="5">
        <f t="shared" si="2102"/>
        <v>3.5024322113543643E-4</v>
      </c>
      <c r="AN1780" s="5">
        <f t="shared" si="2103"/>
        <v>5.5956331716896992E-4</v>
      </c>
      <c r="AO1780" s="5">
        <f t="shared" si="2104"/>
        <v>4.4699095803493575E-4</v>
      </c>
      <c r="AP1780" s="5">
        <f t="shared" si="2105"/>
        <v>2.3804385840951078E-4</v>
      </c>
      <c r="AQ1780" s="5">
        <f t="shared" si="2106"/>
        <v>9.5077222773584218E-5</v>
      </c>
      <c r="AR1780" s="5">
        <f t="shared" si="2107"/>
        <v>7.3625803199715784E-3</v>
      </c>
      <c r="AS1780" s="5">
        <f t="shared" si="2108"/>
        <v>6.3970166614300333E-3</v>
      </c>
      <c r="AT1780" s="5">
        <f t="shared" si="2109"/>
        <v>2.7790407973961105E-3</v>
      </c>
      <c r="AU1780" s="5">
        <f t="shared" si="2110"/>
        <v>8.0486140778270694E-4</v>
      </c>
      <c r="AV1780" s="5">
        <f t="shared" si="2111"/>
        <v>1.7482701756616913E-4</v>
      </c>
      <c r="AW1780" s="5">
        <f t="shared" si="2112"/>
        <v>1.1714140101539799E-6</v>
      </c>
      <c r="AX1780" s="5">
        <f t="shared" si="2113"/>
        <v>5.0718444344816304E-5</v>
      </c>
      <c r="AY1780" s="5">
        <f t="shared" si="2114"/>
        <v>8.1029922198724841E-5</v>
      </c>
      <c r="AZ1780" s="5">
        <f t="shared" si="2115"/>
        <v>6.4728407745440487E-5</v>
      </c>
      <c r="BA1780" s="5">
        <f t="shared" si="2116"/>
        <v>3.4470943206919293E-5</v>
      </c>
      <c r="BB1780" s="5">
        <f t="shared" si="2117"/>
        <v>1.3768057568877358E-5</v>
      </c>
      <c r="BC1780" s="5">
        <f t="shared" si="2118"/>
        <v>4.3992856959451226E-6</v>
      </c>
      <c r="BD1780" s="5">
        <f t="shared" si="2119"/>
        <v>1.9604613870947527E-3</v>
      </c>
      <c r="BE1780" s="5">
        <f t="shared" si="2120"/>
        <v>1.7033571943951002E-3</v>
      </c>
      <c r="BF1780" s="5">
        <f t="shared" si="2121"/>
        <v>7.3998543169402295E-4</v>
      </c>
      <c r="BG1780" s="5">
        <f t="shared" si="2122"/>
        <v>2.1431341232917267E-4</v>
      </c>
      <c r="BH1780" s="5">
        <f t="shared" si="2123"/>
        <v>4.6551834066882369E-5</v>
      </c>
      <c r="BI1780" s="5">
        <f t="shared" si="2124"/>
        <v>8.0893612077327373E-6</v>
      </c>
      <c r="BJ1780" s="8">
        <f t="shared" si="2125"/>
        <v>0.20403850032312362</v>
      </c>
      <c r="BK1780" s="8">
        <f t="shared" si="2126"/>
        <v>0.25056175672100778</v>
      </c>
      <c r="BL1780" s="8">
        <f t="shared" si="2127"/>
        <v>0.4864300332046515</v>
      </c>
      <c r="BM1780" s="8">
        <f t="shared" si="2128"/>
        <v>0.44620509897861993</v>
      </c>
      <c r="BN1780" s="8">
        <f t="shared" si="2129"/>
        <v>0.5524354001063273</v>
      </c>
    </row>
    <row r="1781" spans="1:66" x14ac:dyDescent="0.25">
      <c r="A1781" t="s">
        <v>72</v>
      </c>
      <c r="B1781" t="s">
        <v>76</v>
      </c>
      <c r="C1781" t="s">
        <v>87</v>
      </c>
      <c r="D1781" s="7" t="s">
        <v>576</v>
      </c>
      <c r="E1781">
        <f>VLOOKUP(A1781,home!$A$2:$E$405,3,FALSE)</f>
        <v>1.4148550724637701</v>
      </c>
      <c r="F1781">
        <f>VLOOKUP(B1781,home!$B$2:$E$405,3,FALSE)</f>
        <v>0.92</v>
      </c>
      <c r="G1781">
        <f>VLOOKUP(C1781,away!$B$2:$E$405,4,FALSE)</f>
        <v>1.08</v>
      </c>
      <c r="H1781">
        <f>VLOOKUP(A1781,away!$A$2:$E$405,3,FALSE)</f>
        <v>1.0942028985507199</v>
      </c>
      <c r="I1781">
        <f>VLOOKUP(C1781,away!$B$2:$E$405,3,FALSE)</f>
        <v>0.59</v>
      </c>
      <c r="J1781">
        <f>VLOOKUP(B1781,home!$B$2:$E$405,4,FALSE)</f>
        <v>0.91</v>
      </c>
      <c r="K1781" s="3">
        <f t="shared" si="2074"/>
        <v>1.4058000000000022</v>
      </c>
      <c r="L1781" s="3">
        <f t="shared" si="2075"/>
        <v>0.58747753623188159</v>
      </c>
      <c r="M1781" s="5">
        <f t="shared" si="2076"/>
        <v>0.13624813464220925</v>
      </c>
      <c r="N1781" s="5">
        <f t="shared" si="2077"/>
        <v>0.19153762768001803</v>
      </c>
      <c r="O1781" s="5">
        <f t="shared" si="2078"/>
        <v>8.0042718455794762E-2</v>
      </c>
      <c r="P1781" s="5">
        <f t="shared" si="2079"/>
        <v>0.11252405360515647</v>
      </c>
      <c r="Q1781" s="5">
        <f t="shared" si="2080"/>
        <v>0.1346317984962849</v>
      </c>
      <c r="R1781" s="5">
        <f t="shared" si="2081"/>
        <v>2.3511649515856228E-2</v>
      </c>
      <c r="S1781" s="5">
        <f t="shared" si="2082"/>
        <v>2.3232726585552785E-2</v>
      </c>
      <c r="T1781" s="5">
        <f t="shared" si="2083"/>
        <v>7.9093157279064602E-2</v>
      </c>
      <c r="U1781" s="5">
        <f t="shared" si="2084"/>
        <v>3.3052676889390738E-2</v>
      </c>
      <c r="V1781" s="5">
        <f t="shared" si="2085"/>
        <v>2.1319277170058892E-3</v>
      </c>
      <c r="W1781" s="5">
        <f t="shared" si="2086"/>
        <v>6.3088460775359193E-2</v>
      </c>
      <c r="X1781" s="5">
        <f t="shared" si="2087"/>
        <v>3.706305350096973E-2</v>
      </c>
      <c r="Y1781" s="5">
        <f t="shared" si="2088"/>
        <v>1.0886855677990052E-2</v>
      </c>
      <c r="Z1781" s="5">
        <f t="shared" si="2089"/>
        <v>4.6041886434409103E-3</v>
      </c>
      <c r="AA1781" s="5">
        <f t="shared" si="2090"/>
        <v>6.4725683949492423E-3</v>
      </c>
      <c r="AB1781" s="5">
        <f t="shared" si="2091"/>
        <v>4.5495683248098296E-3</v>
      </c>
      <c r="AC1781" s="5">
        <f t="shared" si="2092"/>
        <v>1.1004423534891622E-4</v>
      </c>
      <c r="AD1781" s="5">
        <f t="shared" si="2093"/>
        <v>2.2172439539500037E-2</v>
      </c>
      <c r="AE1781" s="5">
        <f t="shared" si="2094"/>
        <v>1.302581015291584E-2</v>
      </c>
      <c r="AF1781" s="5">
        <f t="shared" si="2095"/>
        <v>3.8261854280296119E-3</v>
      </c>
      <c r="AG1781" s="5">
        <f t="shared" si="2096"/>
        <v>7.4926599614172145E-4</v>
      </c>
      <c r="AH1781" s="5">
        <f t="shared" si="2097"/>
        <v>6.7621435014886863E-4</v>
      </c>
      <c r="AI1781" s="5">
        <f t="shared" si="2098"/>
        <v>9.5062213343928103E-4</v>
      </c>
      <c r="AJ1781" s="5">
        <f t="shared" si="2099"/>
        <v>6.681922975944717E-4</v>
      </c>
      <c r="AK1781" s="5">
        <f t="shared" si="2100"/>
        <v>3.1311491065276991E-4</v>
      </c>
      <c r="AL1781" s="5">
        <f t="shared" si="2101"/>
        <v>3.635315366293113E-6</v>
      </c>
      <c r="AM1781" s="5">
        <f t="shared" si="2102"/>
        <v>6.2340031009258407E-3</v>
      </c>
      <c r="AN1781" s="5">
        <f t="shared" si="2103"/>
        <v>3.6623367825938231E-3</v>
      </c>
      <c r="AO1781" s="5">
        <f t="shared" si="2104"/>
        <v>1.0757702949448075E-3</v>
      </c>
      <c r="AP1781" s="5">
        <f t="shared" si="2105"/>
        <v>2.1066362747520673E-4</v>
      </c>
      <c r="AQ1781" s="5">
        <f t="shared" si="2106"/>
        <v>3.0940037210701336E-5</v>
      </c>
      <c r="AR1781" s="5">
        <f t="shared" si="2107"/>
        <v>7.9452148078020085E-5</v>
      </c>
      <c r="AS1781" s="5">
        <f t="shared" si="2108"/>
        <v>1.116938297680808E-4</v>
      </c>
      <c r="AT1781" s="5">
        <f t="shared" si="2109"/>
        <v>7.8509592943984118E-5</v>
      </c>
      <c r="AU1781" s="5">
        <f t="shared" si="2110"/>
        <v>3.6789595253551016E-5</v>
      </c>
      <c r="AV1781" s="5">
        <f t="shared" si="2111"/>
        <v>1.2929703251860533E-5</v>
      </c>
      <c r="AW1781" s="5">
        <f t="shared" si="2112"/>
        <v>8.339776178355607E-8</v>
      </c>
      <c r="AX1781" s="5">
        <f t="shared" si="2113"/>
        <v>1.4606269265469238E-3</v>
      </c>
      <c r="AY1781" s="5">
        <f t="shared" si="2114"/>
        <v>8.580855081617325E-4</v>
      </c>
      <c r="AZ1781" s="5">
        <f t="shared" si="2115"/>
        <v>2.5205298010556827E-4</v>
      </c>
      <c r="BA1781" s="5">
        <f t="shared" si="2116"/>
        <v>4.9358487917440924E-5</v>
      </c>
      <c r="BB1781" s="5">
        <f t="shared" si="2117"/>
        <v>7.2492507184673203E-6</v>
      </c>
      <c r="BC1781" s="5">
        <f t="shared" si="2118"/>
        <v>8.5175439032247611E-7</v>
      </c>
      <c r="BD1781" s="5">
        <f t="shared" si="2119"/>
        <v>7.7793920335343073E-6</v>
      </c>
      <c r="BE1781" s="5">
        <f t="shared" si="2120"/>
        <v>1.0936269320742545E-5</v>
      </c>
      <c r="BF1781" s="5">
        <f t="shared" si="2121"/>
        <v>7.687103705549947E-6</v>
      </c>
      <c r="BG1781" s="5">
        <f t="shared" si="2122"/>
        <v>3.6021767964207108E-6</v>
      </c>
      <c r="BH1781" s="5">
        <f t="shared" si="2123"/>
        <v>1.2659850351020616E-6</v>
      </c>
      <c r="BI1781" s="5">
        <f t="shared" si="2124"/>
        <v>3.5594435246929618E-7</v>
      </c>
      <c r="BJ1781" s="8">
        <f t="shared" si="2125"/>
        <v>0.56991659327726452</v>
      </c>
      <c r="BK1781" s="8">
        <f t="shared" si="2126"/>
        <v>0.27510860760880135</v>
      </c>
      <c r="BL1781" s="8">
        <f t="shared" si="2127"/>
        <v>0.15058832701317551</v>
      </c>
      <c r="BM1781" s="8">
        <f t="shared" si="2128"/>
        <v>0.32086373203696261</v>
      </c>
      <c r="BN1781" s="8">
        <f t="shared" si="2129"/>
        <v>0.67849598239531972</v>
      </c>
    </row>
    <row r="1782" spans="1:66" x14ac:dyDescent="0.25">
      <c r="A1782" t="s">
        <v>19</v>
      </c>
      <c r="B1782" t="s">
        <v>352</v>
      </c>
      <c r="C1782" t="s">
        <v>251</v>
      </c>
      <c r="D1782" s="7" t="s">
        <v>576</v>
      </c>
      <c r="E1782">
        <f>VLOOKUP(A1782,home!$A$2:$E$405,3,FALSE)</f>
        <v>1.5815789473684201</v>
      </c>
      <c r="F1782">
        <f>VLOOKUP(B1782,home!$B$2:$E$405,3,FALSE)</f>
        <v>0.67</v>
      </c>
      <c r="G1782">
        <f>VLOOKUP(C1782,away!$B$2:$E$405,4,FALSE)</f>
        <v>0.87</v>
      </c>
      <c r="H1782">
        <f>VLOOKUP(A1782,away!$A$2:$E$405,3,FALSE)</f>
        <v>1.22631578947368</v>
      </c>
      <c r="I1782">
        <f>VLOOKUP(C1782,away!$B$2:$E$405,3,FALSE)</f>
        <v>0.8</v>
      </c>
      <c r="J1782">
        <f>VLOOKUP(B1782,home!$B$2:$E$405,4,FALSE)</f>
        <v>0.94</v>
      </c>
      <c r="K1782" s="3">
        <f t="shared" si="2074"/>
        <v>0.92190236842105222</v>
      </c>
      <c r="L1782" s="3">
        <f t="shared" si="2075"/>
        <v>0.92218947368420734</v>
      </c>
      <c r="M1782" s="5">
        <f t="shared" si="2076"/>
        <v>0.15816889801786593</v>
      </c>
      <c r="N1782" s="5">
        <f t="shared" si="2077"/>
        <v>0.14581628169321845</v>
      </c>
      <c r="O1782" s="5">
        <f t="shared" si="2078"/>
        <v>0.14586169281630681</v>
      </c>
      <c r="P1782" s="5">
        <f t="shared" si="2079"/>
        <v>0.13447024006925723</v>
      </c>
      <c r="Q1782" s="5">
        <f t="shared" si="2080"/>
        <v>6.7214187723664706E-2</v>
      </c>
      <c r="R1782" s="5">
        <f t="shared" si="2081"/>
        <v>6.725605886447876E-2</v>
      </c>
      <c r="S1782" s="5">
        <f t="shared" si="2082"/>
        <v>2.8580595949782111E-2</v>
      </c>
      <c r="T1782" s="5">
        <f t="shared" si="2083"/>
        <v>6.1984216400997848E-2</v>
      </c>
      <c r="U1782" s="5">
        <f t="shared" si="2084"/>
        <v>6.2003519957828671E-2</v>
      </c>
      <c r="V1782" s="5">
        <f t="shared" si="2085"/>
        <v>2.6998141064900911E-3</v>
      </c>
      <c r="W1782" s="5">
        <f t="shared" si="2086"/>
        <v>2.0654972951314573E-2</v>
      </c>
      <c r="X1782" s="5">
        <f t="shared" si="2087"/>
        <v>1.9047798634934322E-2</v>
      </c>
      <c r="Y1782" s="5">
        <f t="shared" si="2088"/>
        <v>8.7828396989964221E-3</v>
      </c>
      <c r="Z1782" s="5">
        <f t="shared" si="2089"/>
        <v>2.0674276508769247E-2</v>
      </c>
      <c r="AA1782" s="5">
        <f t="shared" si="2090"/>
        <v>1.905966447882609E-2</v>
      </c>
      <c r="AB1782" s="5">
        <f t="shared" si="2091"/>
        <v>8.7855749121701857E-3</v>
      </c>
      <c r="AC1782" s="5">
        <f t="shared" si="2092"/>
        <v>1.4345608380964778E-4</v>
      </c>
      <c r="AD1782" s="5">
        <f t="shared" si="2093"/>
        <v>4.760467120872418E-3</v>
      </c>
      <c r="AE1782" s="5">
        <f t="shared" si="2094"/>
        <v>4.390052668688308E-3</v>
      </c>
      <c r="AF1782" s="5">
        <f t="shared" si="2095"/>
        <v>2.0242301799918106E-3</v>
      </c>
      <c r="AG1782" s="5">
        <f t="shared" si="2096"/>
        <v>6.2224125476744547E-4</v>
      </c>
      <c r="AH1782" s="5">
        <f t="shared" si="2097"/>
        <v>4.7664000431059204E-3</v>
      </c>
      <c r="AI1782" s="5">
        <f t="shared" si="2098"/>
        <v>4.3941554885815531E-3</v>
      </c>
      <c r="AJ1782" s="5">
        <f t="shared" si="2099"/>
        <v>2.0254911760668494E-3</v>
      </c>
      <c r="AK1782" s="5">
        <f t="shared" si="2100"/>
        <v>6.2243503747732383E-4</v>
      </c>
      <c r="AL1782" s="5">
        <f t="shared" si="2101"/>
        <v>4.8784746612067508E-6</v>
      </c>
      <c r="AM1782" s="5">
        <f t="shared" si="2102"/>
        <v>8.7773718270456628E-4</v>
      </c>
      <c r="AN1782" s="5">
        <f t="shared" si="2103"/>
        <v>8.0943999055138279E-4</v>
      </c>
      <c r="AO1782" s="5">
        <f t="shared" si="2104"/>
        <v>3.7322851943276473E-4</v>
      </c>
      <c r="AP1782" s="5">
        <f t="shared" si="2105"/>
        <v>1.147291372998791E-4</v>
      </c>
      <c r="AQ1782" s="5">
        <f t="shared" si="2106"/>
        <v>2.645050068570466E-5</v>
      </c>
      <c r="AR1782" s="5">
        <f t="shared" si="2107"/>
        <v>8.7910478942404655E-4</v>
      </c>
      <c r="AS1782" s="5">
        <f t="shared" si="2108"/>
        <v>8.1044878746031881E-4</v>
      </c>
      <c r="AT1782" s="5">
        <f t="shared" si="2109"/>
        <v>3.7357732832181894E-4</v>
      </c>
      <c r="AU1782" s="5">
        <f t="shared" si="2110"/>
        <v>1.1480060792276466E-4</v>
      </c>
      <c r="AV1782" s="5">
        <f t="shared" si="2111"/>
        <v>2.6458738085043333E-5</v>
      </c>
      <c r="AW1782" s="5">
        <f t="shared" si="2112"/>
        <v>1.152090629217692E-7</v>
      </c>
      <c r="AX1782" s="5">
        <f t="shared" si="2113"/>
        <v>1.3486466459776018E-4</v>
      </c>
      <c r="AY1782" s="5">
        <f t="shared" si="2114"/>
        <v>1.243707740640056E-4</v>
      </c>
      <c r="AZ1782" s="5">
        <f t="shared" si="2115"/>
        <v>5.7346709337891393E-5</v>
      </c>
      <c r="BA1782" s="5">
        <f t="shared" si="2116"/>
        <v>1.7628177233943763E-5</v>
      </c>
      <c r="BB1782" s="5">
        <f t="shared" si="2117"/>
        <v>4.0641298713456303E-6</v>
      </c>
      <c r="BC1782" s="5">
        <f t="shared" si="2118"/>
        <v>7.4957955740809862E-7</v>
      </c>
      <c r="BD1782" s="5">
        <f t="shared" si="2119"/>
        <v>1.3511686384537117E-4</v>
      </c>
      <c r="BE1782" s="5">
        <f t="shared" si="2120"/>
        <v>1.2456455679267251E-4</v>
      </c>
      <c r="BF1782" s="5">
        <f t="shared" si="2121"/>
        <v>5.7418179964241722E-5</v>
      </c>
      <c r="BG1782" s="5">
        <f t="shared" si="2122"/>
        <v>1.7644652033153553E-5</v>
      </c>
      <c r="BH1782" s="5">
        <f t="shared" si="2123"/>
        <v>4.0666616248323988E-6</v>
      </c>
      <c r="BI1782" s="5">
        <f t="shared" si="2124"/>
        <v>7.4981299669999886E-7</v>
      </c>
      <c r="BJ1782" s="8">
        <f t="shared" si="2125"/>
        <v>0.337837897692783</v>
      </c>
      <c r="BK1782" s="8">
        <f t="shared" si="2126"/>
        <v>0.32419225347593028</v>
      </c>
      <c r="BL1782" s="8">
        <f t="shared" si="2127"/>
        <v>0.3173189437533131</v>
      </c>
      <c r="BM1782" s="8">
        <f t="shared" si="2128"/>
        <v>0.28111175668100263</v>
      </c>
      <c r="BN1782" s="8">
        <f t="shared" si="2129"/>
        <v>0.71878735918479186</v>
      </c>
    </row>
    <row r="1783" spans="1:66" x14ac:dyDescent="0.25">
      <c r="A1783" t="s">
        <v>19</v>
      </c>
      <c r="B1783" t="s">
        <v>148</v>
      </c>
      <c r="C1783" t="s">
        <v>154</v>
      </c>
      <c r="D1783" s="7" t="s">
        <v>576</v>
      </c>
      <c r="E1783">
        <f>VLOOKUP(A1783,home!$A$2:$E$405,3,FALSE)</f>
        <v>1.5815789473684201</v>
      </c>
      <c r="F1783">
        <f>VLOOKUP(B1783,home!$B$2:$E$405,3,FALSE)</f>
        <v>0.88</v>
      </c>
      <c r="G1783">
        <f>VLOOKUP(C1783,away!$B$2:$E$405,4,FALSE)</f>
        <v>1.2</v>
      </c>
      <c r="H1783">
        <f>VLOOKUP(A1783,away!$A$2:$E$405,3,FALSE)</f>
        <v>1.22631578947368</v>
      </c>
      <c r="I1783">
        <f>VLOOKUP(C1783,away!$B$2:$E$405,3,FALSE)</f>
        <v>0.53</v>
      </c>
      <c r="J1783">
        <f>VLOOKUP(B1783,home!$B$2:$E$405,4,FALSE)</f>
        <v>0.41</v>
      </c>
      <c r="K1783" s="3">
        <f t="shared" si="2074"/>
        <v>1.6701473684210515</v>
      </c>
      <c r="L1783" s="3">
        <f t="shared" si="2075"/>
        <v>0.2664784210526307</v>
      </c>
      <c r="M1783" s="5">
        <f t="shared" si="2076"/>
        <v>0.1441896561346416</v>
      </c>
      <c r="N1783" s="5">
        <f t="shared" si="2077"/>
        <v>0.24081797474680797</v>
      </c>
      <c r="O1783" s="5">
        <f t="shared" si="2078"/>
        <v>3.8423431898881068E-2</v>
      </c>
      <c r="P1783" s="5">
        <f t="shared" si="2079"/>
        <v>6.4172793671621681E-2</v>
      </c>
      <c r="Q1783" s="5">
        <f t="shared" si="2080"/>
        <v>0.20110075339593436</v>
      </c>
      <c r="R1783" s="5">
        <f t="shared" si="2081"/>
        <v>5.119507731918555E-3</v>
      </c>
      <c r="S1783" s="5">
        <f t="shared" si="2082"/>
        <v>7.1401575501627533E-3</v>
      </c>
      <c r="T1783" s="5">
        <f t="shared" si="2083"/>
        <v>5.358901123744305E-2</v>
      </c>
      <c r="U1783" s="5">
        <f t="shared" si="2084"/>
        <v>8.5503323660749992E-3</v>
      </c>
      <c r="V1783" s="5">
        <f t="shared" si="2085"/>
        <v>3.5308732303824121E-4</v>
      </c>
      <c r="W1783" s="5">
        <f t="shared" si="2086"/>
        <v>0.11195596469057013</v>
      </c>
      <c r="X1783" s="5">
        <f t="shared" si="2087"/>
        <v>2.9833848698167204E-2</v>
      </c>
      <c r="Y1783" s="5">
        <f t="shared" si="2088"/>
        <v>3.9750384475053394E-3</v>
      </c>
      <c r="Z1783" s="5">
        <f t="shared" si="2089"/>
        <v>4.5474611232279718E-4</v>
      </c>
      <c r="AA1783" s="5">
        <f t="shared" si="2090"/>
        <v>7.5949302279562344E-4</v>
      </c>
      <c r="AB1783" s="5">
        <f t="shared" si="2091"/>
        <v>6.3423263667813034E-4</v>
      </c>
      <c r="AC1783" s="5">
        <f t="shared" si="2092"/>
        <v>9.821526269991293E-6</v>
      </c>
      <c r="AD1783" s="5">
        <f t="shared" si="2093"/>
        <v>4.6745739951749007E-2</v>
      </c>
      <c r="AE1783" s="5">
        <f t="shared" si="2094"/>
        <v>1.2456730973278953E-2</v>
      </c>
      <c r="AF1783" s="5">
        <f t="shared" si="2095"/>
        <v>1.6597250006183874E-3</v>
      </c>
      <c r="AG1783" s="5">
        <f t="shared" si="2096"/>
        <v>1.4742696584878819E-4</v>
      </c>
      <c r="AH1783" s="5">
        <f t="shared" si="2097"/>
        <v>3.0295006497900298E-5</v>
      </c>
      <c r="AI1783" s="5">
        <f t="shared" si="2098"/>
        <v>5.0597125378766827E-5</v>
      </c>
      <c r="AJ1783" s="5">
        <f t="shared" si="2099"/>
        <v>4.2252327900508722E-5</v>
      </c>
      <c r="AK1783" s="5">
        <f t="shared" si="2100"/>
        <v>2.3522538084232657E-5</v>
      </c>
      <c r="AL1783" s="5">
        <f t="shared" si="2101"/>
        <v>1.7484604534350906E-7</v>
      </c>
      <c r="AM1783" s="5">
        <f t="shared" si="2102"/>
        <v>1.561445491306167E-2</v>
      </c>
      <c r="AN1783" s="5">
        <f t="shared" si="2103"/>
        <v>4.1609152908301658E-3</v>
      </c>
      <c r="AO1783" s="5">
        <f t="shared" si="2104"/>
        <v>5.5439706841708502E-4</v>
      </c>
      <c r="AP1783" s="5">
        <f t="shared" si="2105"/>
        <v>4.9244951809330718E-5</v>
      </c>
      <c r="AQ1783" s="5">
        <f t="shared" si="2106"/>
        <v>3.2806792507408333E-6</v>
      </c>
      <c r="AR1783" s="5">
        <f t="shared" si="2107"/>
        <v>1.6145930994679326E-6</v>
      </c>
      <c r="AS1783" s="5">
        <f t="shared" si="2108"/>
        <v>2.6966084161471561E-6</v>
      </c>
      <c r="AT1783" s="5">
        <f t="shared" si="2109"/>
        <v>2.2518667249451172E-6</v>
      </c>
      <c r="AU1783" s="5">
        <f t="shared" si="2110"/>
        <v>1.253649761567339E-6</v>
      </c>
      <c r="AV1783" s="5">
        <f t="shared" si="2111"/>
        <v>5.2344496255084287E-7</v>
      </c>
      <c r="AW1783" s="5">
        <f t="shared" si="2112"/>
        <v>2.1615742250937904E-9</v>
      </c>
      <c r="AX1783" s="5">
        <f t="shared" si="2113"/>
        <v>4.3464067970631825E-3</v>
      </c>
      <c r="AY1783" s="5">
        <f t="shared" si="2114"/>
        <v>1.1582236205338189E-3</v>
      </c>
      <c r="AZ1783" s="5">
        <f t="shared" si="2115"/>
        <v>1.5432080081285665E-4</v>
      </c>
      <c r="BA1783" s="5">
        <f t="shared" si="2116"/>
        <v>1.3707721112062528E-5</v>
      </c>
      <c r="BB1783" s="5">
        <f t="shared" si="2117"/>
        <v>9.1320296954305799E-7</v>
      </c>
      <c r="BC1783" s="5">
        <f t="shared" si="2118"/>
        <v>4.8669777084881565E-8</v>
      </c>
      <c r="BD1783" s="5">
        <f t="shared" si="2119"/>
        <v>7.1709036631447943E-8</v>
      </c>
      <c r="BE1783" s="5">
        <f t="shared" si="2120"/>
        <v>1.1976465882202154E-7</v>
      </c>
      <c r="BF1783" s="5">
        <f t="shared" si="2121"/>
        <v>1.0001231488072221E-7</v>
      </c>
      <c r="BG1783" s="5">
        <f t="shared" si="2122"/>
        <v>5.5678434835911891E-8</v>
      </c>
      <c r="BH1783" s="5">
        <f t="shared" si="2123"/>
        <v>2.324779785475033E-8</v>
      </c>
      <c r="BI1783" s="5">
        <f t="shared" si="2124"/>
        <v>7.7654496817391589E-9</v>
      </c>
      <c r="BJ1783" s="8">
        <f t="shared" si="2125"/>
        <v>0.728338127823561</v>
      </c>
      <c r="BK1783" s="8">
        <f t="shared" si="2126"/>
        <v>0.21702391467231344</v>
      </c>
      <c r="BL1783" s="8">
        <f t="shared" si="2127"/>
        <v>5.3642382994867177E-2</v>
      </c>
      <c r="BM1783" s="8">
        <f t="shared" si="2128"/>
        <v>0.3044768325642993</v>
      </c>
      <c r="BN1783" s="8">
        <f t="shared" si="2129"/>
        <v>0.69382411757980533</v>
      </c>
    </row>
    <row r="1784" spans="1:66" x14ac:dyDescent="0.25">
      <c r="A1784" t="s">
        <v>19</v>
      </c>
      <c r="B1784" t="s">
        <v>152</v>
      </c>
      <c r="C1784" t="s">
        <v>243</v>
      </c>
      <c r="D1784" s="7" t="s">
        <v>576</v>
      </c>
      <c r="E1784">
        <f>VLOOKUP(A1784,home!$A$2:$E$405,3,FALSE)</f>
        <v>1.5815789473684201</v>
      </c>
      <c r="F1784">
        <f>VLOOKUP(B1784,home!$B$2:$E$405,3,FALSE)</f>
        <v>1.38</v>
      </c>
      <c r="G1784">
        <f>VLOOKUP(C1784,away!$B$2:$E$405,4,FALSE)</f>
        <v>0.93</v>
      </c>
      <c r="H1784">
        <f>VLOOKUP(A1784,away!$A$2:$E$405,3,FALSE)</f>
        <v>1.22631578947368</v>
      </c>
      <c r="I1784">
        <f>VLOOKUP(C1784,away!$B$2:$E$405,3,FALSE)</f>
        <v>0.7</v>
      </c>
      <c r="J1784">
        <f>VLOOKUP(B1784,home!$B$2:$E$405,4,FALSE)</f>
        <v>0.97</v>
      </c>
      <c r="K1784" s="3">
        <f t="shared" si="2074"/>
        <v>2.0297984210526305</v>
      </c>
      <c r="L1784" s="3">
        <f t="shared" si="2075"/>
        <v>0.83266842105262873</v>
      </c>
      <c r="M1784" s="5">
        <f t="shared" si="2076"/>
        <v>5.7127661382214132E-2</v>
      </c>
      <c r="N1784" s="5">
        <f t="shared" si="2077"/>
        <v>0.1159576368720476</v>
      </c>
      <c r="O1784" s="5">
        <f t="shared" si="2078"/>
        <v>4.7568399601557475E-2</v>
      </c>
      <c r="P1784" s="5">
        <f t="shared" si="2079"/>
        <v>9.6554262403241956E-2</v>
      </c>
      <c r="Q1784" s="5">
        <f t="shared" si="2080"/>
        <v>0.11768531411593824</v>
      </c>
      <c r="R1784" s="5">
        <f t="shared" si="2081"/>
        <v>1.9804352094114675E-2</v>
      </c>
      <c r="S1784" s="5">
        <f t="shared" si="2082"/>
        <v>4.0797773629573937E-2</v>
      </c>
      <c r="T1784" s="5">
        <f t="shared" si="2083"/>
        <v>9.7992844686000946E-2</v>
      </c>
      <c r="U1784" s="5">
        <f t="shared" si="2084"/>
        <v>4.019884261060433E-2</v>
      </c>
      <c r="V1784" s="5">
        <f t="shared" si="2085"/>
        <v>7.6615909101909558E-3</v>
      </c>
      <c r="W1784" s="5">
        <f t="shared" si="2086"/>
        <v>7.9625821591204793E-2</v>
      </c>
      <c r="X1784" s="5">
        <f t="shared" si="2087"/>
        <v>6.6301907139366803E-2</v>
      </c>
      <c r="Y1784" s="5">
        <f t="shared" si="2088"/>
        <v>2.7603752165257282E-2</v>
      </c>
      <c r="Z1784" s="5">
        <f t="shared" si="2089"/>
        <v>5.4968195293922635E-3</v>
      </c>
      <c r="AA1784" s="5">
        <f t="shared" si="2090"/>
        <v>1.1157435601571682E-2</v>
      </c>
      <c r="AB1784" s="5">
        <f t="shared" si="2091"/>
        <v>1.1323672583533303E-2</v>
      </c>
      <c r="AC1784" s="5">
        <f t="shared" si="2092"/>
        <v>8.0932691063123022E-4</v>
      </c>
      <c r="AD1784" s="5">
        <f t="shared" si="2093"/>
        <v>4.0406091735211473E-2</v>
      </c>
      <c r="AE1784" s="5">
        <f t="shared" si="2094"/>
        <v>3.3644876606066208E-2</v>
      </c>
      <c r="AF1784" s="5">
        <f t="shared" si="2095"/>
        <v>1.4007513140041835E-2</v>
      </c>
      <c r="AG1784" s="5">
        <f t="shared" si="2096"/>
        <v>3.8878712830641956E-3</v>
      </c>
      <c r="AH1784" s="5">
        <f t="shared" si="2097"/>
        <v>1.1442570095875773E-3</v>
      </c>
      <c r="AI1784" s="5">
        <f t="shared" si="2098"/>
        <v>2.3226110713392692E-3</v>
      </c>
      <c r="AJ1784" s="5">
        <f t="shared" si="2099"/>
        <v>2.3572161426619036E-3</v>
      </c>
      <c r="AK1784" s="5">
        <f t="shared" si="2100"/>
        <v>1.5948912014849687E-3</v>
      </c>
      <c r="AL1784" s="5">
        <f t="shared" si="2101"/>
        <v>5.4715324246353238E-5</v>
      </c>
      <c r="AM1784" s="5">
        <f t="shared" si="2102"/>
        <v>1.6403244241007996E-2</v>
      </c>
      <c r="AN1784" s="5">
        <f t="shared" si="2103"/>
        <v>1.3658463482300752E-2</v>
      </c>
      <c r="AO1784" s="5">
        <f t="shared" si="2104"/>
        <v>5.686485610906177E-3</v>
      </c>
      <c r="AP1784" s="5">
        <f t="shared" si="2105"/>
        <v>1.5783189983239133E-3</v>
      </c>
      <c r="AQ1784" s="5">
        <f t="shared" si="2106"/>
        <v>3.2855409706293484E-4</v>
      </c>
      <c r="AR1784" s="5">
        <f t="shared" si="2107"/>
        <v>1.905573354903382E-4</v>
      </c>
      <c r="AS1784" s="5">
        <f t="shared" si="2108"/>
        <v>3.8679297869828491E-4</v>
      </c>
      <c r="AT1784" s="5">
        <f t="shared" si="2109"/>
        <v>3.9255588871801124E-4</v>
      </c>
      <c r="AU1784" s="5">
        <f t="shared" si="2110"/>
        <v>2.6560310769824388E-4</v>
      </c>
      <c r="AV1784" s="5">
        <f t="shared" si="2111"/>
        <v>1.3478019215814173E-4</v>
      </c>
      <c r="AW1784" s="5">
        <f t="shared" si="2112"/>
        <v>2.5688070303800346E-6</v>
      </c>
      <c r="AX1784" s="5">
        <f t="shared" si="2113"/>
        <v>5.5492132100897875E-3</v>
      </c>
      <c r="AY1784" s="5">
        <f t="shared" si="2114"/>
        <v>4.6206546017298527E-3</v>
      </c>
      <c r="AZ1784" s="5">
        <f t="shared" si="2115"/>
        <v>1.9237365857259793E-3</v>
      </c>
      <c r="BA1784" s="5">
        <f t="shared" si="2116"/>
        <v>5.3394490178587553E-4</v>
      </c>
      <c r="BB1784" s="5">
        <f t="shared" si="2117"/>
        <v>1.1114976457478645E-4</v>
      </c>
      <c r="BC1784" s="5">
        <f t="shared" si="2118"/>
        <v>1.8510179793771773E-5</v>
      </c>
      <c r="BD1784" s="5">
        <f t="shared" si="2119"/>
        <v>2.6445179277122643E-5</v>
      </c>
      <c r="BE1784" s="5">
        <f t="shared" si="2120"/>
        <v>5.3678383141157293E-5</v>
      </c>
      <c r="BF1784" s="5">
        <f t="shared" si="2121"/>
        <v>5.4478148672289604E-5</v>
      </c>
      <c r="BG1784" s="5">
        <f t="shared" si="2122"/>
        <v>3.6859886718961312E-5</v>
      </c>
      <c r="BH1784" s="5">
        <f t="shared" si="2123"/>
        <v>1.8704534965581618E-5</v>
      </c>
      <c r="BI1784" s="5">
        <f t="shared" si="2124"/>
        <v>7.593287107932256E-6</v>
      </c>
      <c r="BJ1784" s="8">
        <f t="shared" si="2125"/>
        <v>0.64752590500750118</v>
      </c>
      <c r="BK1784" s="8">
        <f t="shared" si="2126"/>
        <v>0.20762598516182842</v>
      </c>
      <c r="BL1784" s="8">
        <f t="shared" si="2127"/>
        <v>0.13903972683910126</v>
      </c>
      <c r="BM1784" s="8">
        <f t="shared" si="2128"/>
        <v>0.54037272427400962</v>
      </c>
      <c r="BN1784" s="8">
        <f t="shared" si="2129"/>
        <v>0.4546976264691141</v>
      </c>
    </row>
    <row r="1785" spans="1:66" x14ac:dyDescent="0.25">
      <c r="A1785" t="s">
        <v>19</v>
      </c>
      <c r="B1785" t="s">
        <v>144</v>
      </c>
      <c r="C1785" t="s">
        <v>20</v>
      </c>
      <c r="D1785" s="7" t="s">
        <v>576</v>
      </c>
      <c r="E1785">
        <f>VLOOKUP(A1785,home!$A$2:$E$405,3,FALSE)</f>
        <v>1.5815789473684201</v>
      </c>
      <c r="F1785">
        <f>VLOOKUP(B1785,home!$B$2:$E$405,3,FALSE)</f>
        <v>2.1800000000000002</v>
      </c>
      <c r="G1785">
        <f>VLOOKUP(C1785,away!$B$2:$E$405,4,FALSE)</f>
        <v>1.1599999999999999</v>
      </c>
      <c r="H1785">
        <f>VLOOKUP(A1785,away!$A$2:$E$405,3,FALSE)</f>
        <v>1.22631578947368</v>
      </c>
      <c r="I1785">
        <f>VLOOKUP(C1785,away!$B$2:$E$405,3,FALSE)</f>
        <v>0.73</v>
      </c>
      <c r="J1785">
        <f>VLOOKUP(B1785,home!$B$2:$E$405,4,FALSE)</f>
        <v>0.72</v>
      </c>
      <c r="K1785" s="3">
        <f t="shared" si="2074"/>
        <v>3.9994968421052608</v>
      </c>
      <c r="L1785" s="3">
        <f t="shared" si="2075"/>
        <v>0.64455157894736614</v>
      </c>
      <c r="M1785" s="5">
        <f t="shared" si="2076"/>
        <v>9.6186782378948257E-3</v>
      </c>
      <c r="N1785" s="5">
        <f t="shared" si="2077"/>
        <v>3.8469873237686955E-2</v>
      </c>
      <c r="O1785" s="5">
        <f t="shared" si="2078"/>
        <v>6.1997342456217791E-3</v>
      </c>
      <c r="P1785" s="5">
        <f t="shared" si="2079"/>
        <v>2.4795817537256151E-2</v>
      </c>
      <c r="Q1785" s="5">
        <f t="shared" si="2080"/>
        <v>7.6930068265159329E-2</v>
      </c>
      <c r="R1785" s="5">
        <f t="shared" si="2081"/>
        <v>1.9980242485347875E-3</v>
      </c>
      <c r="S1785" s="5">
        <f t="shared" si="2082"/>
        <v>1.5980172954497947E-2</v>
      </c>
      <c r="T1785" s="5">
        <f t="shared" si="2083"/>
        <v>4.9585396968837112E-2</v>
      </c>
      <c r="U1785" s="5">
        <f t="shared" si="2084"/>
        <v>7.9910916724646192E-3</v>
      </c>
      <c r="V1785" s="5">
        <f t="shared" si="2085"/>
        <v>4.5772222543755134E-3</v>
      </c>
      <c r="W1785" s="5">
        <f t="shared" si="2086"/>
        <v>0.1025605216964823</v>
      </c>
      <c r="X1785" s="5">
        <f t="shared" si="2087"/>
        <v>6.6105546197133269E-2</v>
      </c>
      <c r="Y1785" s="5">
        <f t="shared" si="2088"/>
        <v>2.1304217089270147E-2</v>
      </c>
      <c r="Z1785" s="5">
        <f t="shared" si="2089"/>
        <v>4.2927656138940748E-4</v>
      </c>
      <c r="AA1785" s="5">
        <f t="shared" si="2090"/>
        <v>1.7168902516667404E-3</v>
      </c>
      <c r="AB1785" s="5">
        <f t="shared" si="2091"/>
        <v>3.4333485698912177E-3</v>
      </c>
      <c r="AC1785" s="5">
        <f t="shared" si="2092"/>
        <v>7.3747118003062763E-4</v>
      </c>
      <c r="AD1785" s="5">
        <f t="shared" si="2093"/>
        <v>0.10254762066243728</v>
      </c>
      <c r="AE1785" s="5">
        <f t="shared" si="2094"/>
        <v>6.6097230815269498E-2</v>
      </c>
      <c r="AF1785" s="5">
        <f t="shared" si="2095"/>
        <v>2.1301537243015225E-2</v>
      </c>
      <c r="AG1785" s="5">
        <f t="shared" si="2096"/>
        <v>4.5766464879971975E-3</v>
      </c>
      <c r="AH1785" s="5">
        <f t="shared" si="2097"/>
        <v>6.9172721362159616E-5</v>
      </c>
      <c r="AI1785" s="5">
        <f t="shared" si="2098"/>
        <v>2.7665608064778453E-4</v>
      </c>
      <c r="AJ1785" s="5">
        <f t="shared" si="2099"/>
        <v>5.5324256045001627E-4</v>
      </c>
      <c r="AK1785" s="5">
        <f t="shared" si="2100"/>
        <v>7.3756395781268973E-4</v>
      </c>
      <c r="AL1785" s="5">
        <f t="shared" si="2101"/>
        <v>7.6044547355714863E-5</v>
      </c>
      <c r="AM1785" s="5">
        <f t="shared" si="2102"/>
        <v>8.2027777000965196E-2</v>
      </c>
      <c r="AN1785" s="5">
        <f t="shared" si="2103"/>
        <v>5.2871133183514565E-2</v>
      </c>
      <c r="AO1785" s="5">
        <f t="shared" si="2104"/>
        <v>1.7039086187085394E-2</v>
      </c>
      <c r="AP1785" s="5">
        <f t="shared" si="2105"/>
        <v>3.6608566352353839E-3</v>
      </c>
      <c r="AQ1785" s="5">
        <f t="shared" si="2106"/>
        <v>5.8990273113522702E-4</v>
      </c>
      <c r="AR1785" s="5">
        <f t="shared" si="2107"/>
        <v>8.9170773548132401E-6</v>
      </c>
      <c r="AS1785" s="5">
        <f t="shared" si="2108"/>
        <v>3.5663822721383893E-5</v>
      </c>
      <c r="AT1785" s="5">
        <f t="shared" si="2109"/>
        <v>7.1318673175788371E-5</v>
      </c>
      <c r="AU1785" s="5">
        <f t="shared" si="2110"/>
        <v>9.5079602716567589E-5</v>
      </c>
      <c r="AV1785" s="5">
        <f t="shared" si="2111"/>
        <v>9.5067642703383721E-5</v>
      </c>
      <c r="AW1785" s="5">
        <f t="shared" si="2112"/>
        <v>5.4453852826185765E-6</v>
      </c>
      <c r="AX1785" s="5">
        <f t="shared" si="2113"/>
        <v>5.4678305846712447E-2</v>
      </c>
      <c r="AY1785" s="5">
        <f t="shared" si="2114"/>
        <v>3.5242988367665505E-2</v>
      </c>
      <c r="AZ1785" s="5">
        <f t="shared" si="2115"/>
        <v>1.1357961899601228E-2</v>
      </c>
      <c r="BA1785" s="5">
        <f t="shared" si="2116"/>
        <v>2.4402640920040001E-3</v>
      </c>
      <c r="BB1785" s="5">
        <f t="shared" si="2117"/>
        <v>3.9321901838743463E-4</v>
      </c>
      <c r="BC1785" s="5">
        <f t="shared" si="2118"/>
        <v>5.0689987834750904E-5</v>
      </c>
      <c r="BD1785" s="5">
        <f t="shared" si="2119"/>
        <v>9.5791938144011225E-7</v>
      </c>
      <c r="BE1785" s="5">
        <f t="shared" si="2120"/>
        <v>3.8311955410611546E-6</v>
      </c>
      <c r="BF1785" s="5">
        <f t="shared" si="2121"/>
        <v>7.6614272339809218E-6</v>
      </c>
      <c r="BG1785" s="5">
        <f t="shared" si="2122"/>
        <v>1.0213951342775315E-5</v>
      </c>
      <c r="BH1785" s="5">
        <f t="shared" si="2123"/>
        <v>1.0212666535211666E-5</v>
      </c>
      <c r="BI1785" s="5">
        <f t="shared" si="2124"/>
        <v>8.1691055114106242E-6</v>
      </c>
      <c r="BJ1785" s="8">
        <f t="shared" si="2125"/>
        <v>0.80983084361342939</v>
      </c>
      <c r="BK1785" s="8">
        <f t="shared" si="2126"/>
        <v>9.1028395079076285E-2</v>
      </c>
      <c r="BL1785" s="8">
        <f t="shared" si="2127"/>
        <v>2.3322817392669608E-2</v>
      </c>
      <c r="BM1785" s="8">
        <f t="shared" si="2128"/>
        <v>0.73136159389202804</v>
      </c>
      <c r="BN1785" s="8">
        <f t="shared" si="2129"/>
        <v>0.15801219577215384</v>
      </c>
    </row>
    <row r="1786" spans="1:66" x14ac:dyDescent="0.25">
      <c r="A1786" t="s">
        <v>19</v>
      </c>
      <c r="B1786" t="s">
        <v>146</v>
      </c>
      <c r="C1786" t="s">
        <v>252</v>
      </c>
      <c r="D1786" s="7" t="s">
        <v>576</v>
      </c>
      <c r="E1786">
        <f>VLOOKUP(A1786,home!$A$2:$E$405,3,FALSE)</f>
        <v>1.5815789473684201</v>
      </c>
      <c r="F1786">
        <f>VLOOKUP(B1786,home!$B$2:$E$405,3,FALSE)</f>
        <v>0.63</v>
      </c>
      <c r="G1786">
        <f>VLOOKUP(C1786,away!$B$2:$E$405,4,FALSE)</f>
        <v>0.7</v>
      </c>
      <c r="H1786">
        <f>VLOOKUP(A1786,away!$A$2:$E$405,3,FALSE)</f>
        <v>1.22631578947368</v>
      </c>
      <c r="I1786">
        <f>VLOOKUP(C1786,away!$B$2:$E$405,3,FALSE)</f>
        <v>0.6</v>
      </c>
      <c r="J1786">
        <f>VLOOKUP(B1786,home!$B$2:$E$405,4,FALSE)</f>
        <v>0.82</v>
      </c>
      <c r="K1786" s="3">
        <f t="shared" si="2074"/>
        <v>0.69747631578947322</v>
      </c>
      <c r="L1786" s="3">
        <f t="shared" si="2075"/>
        <v>0.60334736842105052</v>
      </c>
      <c r="M1786" s="5">
        <f t="shared" si="2076"/>
        <v>0.27230740532421793</v>
      </c>
      <c r="N1786" s="5">
        <f t="shared" si="2077"/>
        <v>0.18992796582772631</v>
      </c>
      <c r="O1786" s="5">
        <f t="shared" si="2078"/>
        <v>0.16429595640393127</v>
      </c>
      <c r="P1786" s="5">
        <f t="shared" si="2079"/>
        <v>0.11459253837172188</v>
      </c>
      <c r="Q1786" s="5">
        <f t="shared" si="2080"/>
        <v>6.6235128935455759E-2</v>
      </c>
      <c r="R1786" s="5">
        <f t="shared" si="2081"/>
        <v>4.9563766469265774E-2</v>
      </c>
      <c r="S1786" s="5">
        <f t="shared" si="2082"/>
        <v>1.205572231394132E-2</v>
      </c>
      <c r="T1786" s="5">
        <f t="shared" si="2083"/>
        <v>3.9962790740236211E-2</v>
      </c>
      <c r="U1786" s="5">
        <f t="shared" si="2084"/>
        <v>3.4569553233633317E-2</v>
      </c>
      <c r="V1786" s="5">
        <f t="shared" si="2085"/>
        <v>5.6369945422294243E-4</v>
      </c>
      <c r="W1786" s="5">
        <f t="shared" si="2086"/>
        <v>1.5399144568580809E-2</v>
      </c>
      <c r="X1786" s="5">
        <f t="shared" si="2087"/>
        <v>9.2910333513885456E-3</v>
      </c>
      <c r="Y1786" s="5">
        <f t="shared" si="2088"/>
        <v>2.8028602612362456E-3</v>
      </c>
      <c r="Z1786" s="5">
        <f t="shared" si="2089"/>
        <v>9.9680560227556701E-3</v>
      </c>
      <c r="AA1786" s="5">
        <f t="shared" si="2090"/>
        <v>6.9524829903346939E-3</v>
      </c>
      <c r="AB1786" s="5">
        <f t="shared" si="2091"/>
        <v>2.4245961108438113E-3</v>
      </c>
      <c r="AC1786" s="5">
        <f t="shared" si="2092"/>
        <v>1.482601787427783E-5</v>
      </c>
      <c r="AD1786" s="5">
        <f t="shared" si="2093"/>
        <v>2.6851346550008041E-3</v>
      </c>
      <c r="AE1786" s="5">
        <f t="shared" si="2094"/>
        <v>1.6200689279509007E-3</v>
      </c>
      <c r="AF1786" s="5">
        <f t="shared" si="2095"/>
        <v>4.8873216216994411E-4</v>
      </c>
      <c r="AG1786" s="5">
        <f t="shared" si="2096"/>
        <v>9.8291754635988638E-5</v>
      </c>
      <c r="AH1786" s="5">
        <f t="shared" si="2097"/>
        <v>1.5035500924008088E-3</v>
      </c>
      <c r="AI1786" s="5">
        <f t="shared" si="2098"/>
        <v>1.0486905790526382E-3</v>
      </c>
      <c r="AJ1786" s="5">
        <f t="shared" si="2099"/>
        <v>3.6571842074038173E-4</v>
      </c>
      <c r="AK1786" s="5">
        <f t="shared" si="2100"/>
        <v>8.5026645571448657E-5</v>
      </c>
      <c r="AL1786" s="5">
        <f t="shared" si="2101"/>
        <v>2.495636899973678E-7</v>
      </c>
      <c r="AM1786" s="5">
        <f t="shared" si="2102"/>
        <v>3.7456356531371995E-4</v>
      </c>
      <c r="AN1786" s="5">
        <f t="shared" si="2103"/>
        <v>2.2599194143843924E-4</v>
      </c>
      <c r="AO1786" s="5">
        <f t="shared" si="2104"/>
        <v>6.8175821575623224E-5</v>
      </c>
      <c r="AP1786" s="5">
        <f t="shared" si="2105"/>
        <v>1.3711234179198451E-5</v>
      </c>
      <c r="AQ1786" s="5">
        <f t="shared" si="2106"/>
        <v>2.0681592649560363E-6</v>
      </c>
      <c r="AR1786" s="5">
        <f t="shared" si="2107"/>
        <v>1.8143259830785113E-4</v>
      </c>
      <c r="AS1786" s="5">
        <f t="shared" si="2108"/>
        <v>1.2654494023187142E-4</v>
      </c>
      <c r="AT1786" s="5">
        <f t="shared" si="2109"/>
        <v>4.413104934736238E-5</v>
      </c>
      <c r="AU1786" s="5">
        <f t="shared" si="2110"/>
        <v>1.0260120570240586E-5</v>
      </c>
      <c r="AV1786" s="5">
        <f t="shared" si="2111"/>
        <v>1.7890477737217978E-6</v>
      </c>
      <c r="AW1786" s="5">
        <f t="shared" si="2112"/>
        <v>2.9172643534327603E-9</v>
      </c>
      <c r="AX1786" s="5">
        <f t="shared" si="2113"/>
        <v>4.3541535927330518E-5</v>
      </c>
      <c r="AY1786" s="5">
        <f t="shared" si="2114"/>
        <v>2.6270671118765495E-5</v>
      </c>
      <c r="AZ1786" s="5">
        <f t="shared" si="2115"/>
        <v>7.9251701430810269E-6</v>
      </c>
      <c r="BA1786" s="5">
        <f t="shared" si="2116"/>
        <v>1.5938768500390061E-6</v>
      </c>
      <c r="BB1786" s="5">
        <f t="shared" si="2117"/>
        <v>2.4041535076456688E-7</v>
      </c>
      <c r="BC1786" s="5">
        <f t="shared" si="2118"/>
        <v>2.9010793842365049E-8</v>
      </c>
      <c r="BD1786" s="5">
        <f t="shared" si="2119"/>
        <v>1.8244480122472578E-5</v>
      </c>
      <c r="BE1786" s="5">
        <f t="shared" si="2120"/>
        <v>1.2725092779316449E-5</v>
      </c>
      <c r="BF1786" s="5">
        <f t="shared" si="2121"/>
        <v>4.4377254148984334E-6</v>
      </c>
      <c r="BG1786" s="5">
        <f t="shared" si="2122"/>
        <v>1.0317361242895571E-6</v>
      </c>
      <c r="BH1786" s="5">
        <f t="shared" si="2123"/>
        <v>1.7990287770909752E-7</v>
      </c>
      <c r="BI1786" s="5">
        <f t="shared" si="2124"/>
        <v>2.5095599268893107E-8</v>
      </c>
      <c r="BJ1786" s="8">
        <f t="shared" si="2125"/>
        <v>0.32927526258633738</v>
      </c>
      <c r="BK1786" s="8">
        <f t="shared" si="2126"/>
        <v>0.39956071171678714</v>
      </c>
      <c r="BL1786" s="8">
        <f t="shared" si="2127"/>
        <v>0.26121014273492332</v>
      </c>
      <c r="BM1786" s="8">
        <f t="shared" si="2128"/>
        <v>0.14306514397462983</v>
      </c>
      <c r="BN1786" s="8">
        <f t="shared" si="2129"/>
        <v>0.85692276133231893</v>
      </c>
    </row>
    <row r="1787" spans="1:66" x14ac:dyDescent="0.25">
      <c r="A1787" t="s">
        <v>19</v>
      </c>
      <c r="B1787" t="s">
        <v>21</v>
      </c>
      <c r="C1787" t="s">
        <v>245</v>
      </c>
      <c r="D1787" s="7" t="s">
        <v>576</v>
      </c>
      <c r="E1787">
        <f>VLOOKUP(A1787,home!$A$2:$E$405,3,FALSE)</f>
        <v>1.5815789473684201</v>
      </c>
      <c r="F1787">
        <f>VLOOKUP(B1787,home!$B$2:$E$405,3,FALSE)</f>
        <v>1.26</v>
      </c>
      <c r="G1787">
        <f>VLOOKUP(C1787,away!$B$2:$E$405,4,FALSE)</f>
        <v>0.93</v>
      </c>
      <c r="H1787">
        <f>VLOOKUP(A1787,away!$A$2:$E$405,3,FALSE)</f>
        <v>1.22631578947368</v>
      </c>
      <c r="I1787">
        <f>VLOOKUP(C1787,away!$B$2:$E$405,3,FALSE)</f>
        <v>0.73</v>
      </c>
      <c r="J1787">
        <f>VLOOKUP(B1787,home!$B$2:$E$405,4,FALSE)</f>
        <v>0.69</v>
      </c>
      <c r="K1787" s="3">
        <f t="shared" si="2074"/>
        <v>1.8532942105263148</v>
      </c>
      <c r="L1787" s="3">
        <f t="shared" si="2075"/>
        <v>0.61769526315789258</v>
      </c>
      <c r="M1787" s="5">
        <f t="shared" si="2076"/>
        <v>8.4501205902595397E-2</v>
      </c>
      <c r="N1787" s="5">
        <f t="shared" si="2077"/>
        <v>0.1566055956817721</v>
      </c>
      <c r="O1787" s="5">
        <f t="shared" si="2078"/>
        <v>5.219599461716292E-2</v>
      </c>
      <c r="P1787" s="5">
        <f t="shared" si="2079"/>
        <v>9.6734534636650729E-2</v>
      </c>
      <c r="Q1787" s="5">
        <f t="shared" si="2080"/>
        <v>0.14511812190652656</v>
      </c>
      <c r="R1787" s="5">
        <f t="shared" si="2081"/>
        <v>1.6120609315418196E-2</v>
      </c>
      <c r="S1787" s="5">
        <f t="shared" si="2082"/>
        <v>2.7684723819669094E-2</v>
      </c>
      <c r="T1787" s="5">
        <f t="shared" si="2083"/>
        <v>8.9638776500031062E-2</v>
      </c>
      <c r="U1787" s="5">
        <f t="shared" si="2084"/>
        <v>2.9876231914421118E-2</v>
      </c>
      <c r="V1787" s="5">
        <f t="shared" si="2085"/>
        <v>3.5214078329602683E-3</v>
      </c>
      <c r="W1787" s="5">
        <f t="shared" si="2086"/>
        <v>8.9648858390605921E-2</v>
      </c>
      <c r="X1787" s="5">
        <f t="shared" si="2087"/>
        <v>5.5375675175389966E-2</v>
      </c>
      <c r="Y1787" s="5">
        <f t="shared" si="2088"/>
        <v>1.7102646125004239E-2</v>
      </c>
      <c r="Z1787" s="5">
        <f t="shared" si="2089"/>
        <v>3.3192080044509385E-3</v>
      </c>
      <c r="AA1787" s="5">
        <f t="shared" si="2090"/>
        <v>6.1514689781815264E-3</v>
      </c>
      <c r="AB1787" s="5">
        <f t="shared" si="2091"/>
        <v>5.7002409217480256E-3</v>
      </c>
      <c r="AC1787" s="5">
        <f t="shared" si="2092"/>
        <v>2.5195036001906764E-4</v>
      </c>
      <c r="AD1787" s="5">
        <f t="shared" si="2093"/>
        <v>4.1536427558900864E-2</v>
      </c>
      <c r="AE1787" s="5">
        <f t="shared" si="2094"/>
        <v>2.5656854551634009E-2</v>
      </c>
      <c r="AF1787" s="5">
        <f t="shared" si="2095"/>
        <v>7.9240587620376703E-3</v>
      </c>
      <c r="AG1787" s="5">
        <f t="shared" si="2096"/>
        <v>1.6315511874318209E-3</v>
      </c>
      <c r="AH1787" s="5">
        <f t="shared" si="2097"/>
        <v>5.1256476544627642E-4</v>
      </c>
      <c r="AI1787" s="5">
        <f t="shared" si="2098"/>
        <v>9.4993331232136259E-4</v>
      </c>
      <c r="AJ1787" s="5">
        <f t="shared" si="2099"/>
        <v>8.8025295405563364E-4</v>
      </c>
      <c r="AK1787" s="5">
        <f t="shared" si="2100"/>
        <v>5.4378923451666426E-4</v>
      </c>
      <c r="AL1787" s="5">
        <f t="shared" si="2101"/>
        <v>1.1537019178673071E-5</v>
      </c>
      <c r="AM1787" s="5">
        <f t="shared" si="2102"/>
        <v>1.5395844144171325E-2</v>
      </c>
      <c r="AN1787" s="5">
        <f t="shared" si="2103"/>
        <v>9.509940000171805E-3</v>
      </c>
      <c r="AO1787" s="5">
        <f t="shared" si="2104"/>
        <v>2.9371224455109453E-3</v>
      </c>
      <c r="AP1787" s="5">
        <f t="shared" si="2105"/>
        <v>6.047488739689454E-4</v>
      </c>
      <c r="AQ1787" s="5">
        <f t="shared" si="2106"/>
        <v>9.3387628712671733E-5</v>
      </c>
      <c r="AR1787" s="5">
        <f t="shared" si="2107"/>
        <v>6.3321765535560276E-5</v>
      </c>
      <c r="AS1787" s="5">
        <f t="shared" si="2108"/>
        <v>1.1735386146735858E-4</v>
      </c>
      <c r="AT1787" s="5">
        <f t="shared" si="2109"/>
        <v>1.0874561602018144E-4</v>
      </c>
      <c r="AU1787" s="5">
        <f t="shared" si="2110"/>
        <v>6.7179206863440008E-5</v>
      </c>
      <c r="AV1787" s="5">
        <f t="shared" si="2111"/>
        <v>3.1125708786940772E-5</v>
      </c>
      <c r="AW1787" s="5">
        <f t="shared" si="2112"/>
        <v>3.6686793382356502E-7</v>
      </c>
      <c r="AX1787" s="5">
        <f t="shared" si="2113"/>
        <v>4.7555048030930294E-3</v>
      </c>
      <c r="AY1787" s="5">
        <f t="shared" si="2114"/>
        <v>2.9374527907951708E-3</v>
      </c>
      <c r="AZ1787" s="5">
        <f t="shared" si="2115"/>
        <v>9.0722533731205427E-4</v>
      </c>
      <c r="BA1787" s="5">
        <f t="shared" si="2116"/>
        <v>1.8679626449149241E-4</v>
      </c>
      <c r="BB1787" s="5">
        <f t="shared" si="2117"/>
        <v>2.8845791937995923E-5</v>
      </c>
      <c r="BC1787" s="5">
        <f t="shared" si="2118"/>
        <v>3.5635818084276434E-6</v>
      </c>
      <c r="BD1787" s="5">
        <f t="shared" si="2119"/>
        <v>6.5189257710183746E-6</v>
      </c>
      <c r="BE1787" s="5">
        <f t="shared" si="2120"/>
        <v>1.2081487390279145E-5</v>
      </c>
      <c r="BF1787" s="5">
        <f t="shared" si="2121"/>
        <v>1.119527531747551E-5</v>
      </c>
      <c r="BG1787" s="5">
        <f t="shared" si="2122"/>
        <v>6.9160463103751746E-6</v>
      </c>
      <c r="BH1787" s="5">
        <f t="shared" si="2123"/>
        <v>3.2043671466875492E-6</v>
      </c>
      <c r="BI1787" s="5">
        <f t="shared" si="2124"/>
        <v>1.1877270162713519E-6</v>
      </c>
      <c r="BJ1787" s="8">
        <f t="shared" si="2125"/>
        <v>0.66759899750130802</v>
      </c>
      <c r="BK1787" s="8">
        <f t="shared" si="2126"/>
        <v>0.21564281236186839</v>
      </c>
      <c r="BL1787" s="8">
        <f t="shared" si="2127"/>
        <v>0.11335991600089729</v>
      </c>
      <c r="BM1787" s="8">
        <f t="shared" si="2128"/>
        <v>0.4457077858855375</v>
      </c>
      <c r="BN1787" s="8">
        <f t="shared" si="2129"/>
        <v>0.5512760620601258</v>
      </c>
    </row>
    <row r="1788" spans="1:66" x14ac:dyDescent="0.25">
      <c r="A1788" t="s">
        <v>19</v>
      </c>
      <c r="B1788" t="s">
        <v>246</v>
      </c>
      <c r="C1788" t="s">
        <v>253</v>
      </c>
      <c r="D1788" s="7" t="s">
        <v>576</v>
      </c>
      <c r="E1788">
        <f>VLOOKUP(A1788,home!$A$2:$E$405,3,FALSE)</f>
        <v>1.5815789473684201</v>
      </c>
      <c r="F1788">
        <f>VLOOKUP(B1788,home!$B$2:$E$405,3,FALSE)</f>
        <v>1.1599999999999999</v>
      </c>
      <c r="G1788">
        <f>VLOOKUP(C1788,away!$B$2:$E$405,4,FALSE)</f>
        <v>0.87</v>
      </c>
      <c r="H1788">
        <f>VLOOKUP(A1788,away!$A$2:$E$405,3,FALSE)</f>
        <v>1.22631578947368</v>
      </c>
      <c r="I1788">
        <f>VLOOKUP(C1788,away!$B$2:$E$405,3,FALSE)</f>
        <v>0.8</v>
      </c>
      <c r="J1788">
        <f>VLOOKUP(B1788,home!$B$2:$E$405,4,FALSE)</f>
        <v>0.86</v>
      </c>
      <c r="K1788" s="3">
        <f t="shared" si="2074"/>
        <v>1.5961294736842095</v>
      </c>
      <c r="L1788" s="3">
        <f t="shared" si="2075"/>
        <v>0.84370526315789185</v>
      </c>
      <c r="M1788" s="5">
        <f t="shared" si="2076"/>
        <v>8.717525712986933E-2</v>
      </c>
      <c r="N1788" s="5">
        <f t="shared" si="2077"/>
        <v>0.13914299728098395</v>
      </c>
      <c r="O1788" s="5">
        <f t="shared" si="2078"/>
        <v>7.355022325761329E-2</v>
      </c>
      <c r="P1788" s="5">
        <f t="shared" si="2079"/>
        <v>0.11739567913753041</v>
      </c>
      <c r="Q1788" s="5">
        <f t="shared" si="2080"/>
        <v>0.11104511950847019</v>
      </c>
      <c r="R1788" s="5">
        <f t="shared" si="2081"/>
        <v>3.1027355234443159E-2</v>
      </c>
      <c r="S1788" s="5">
        <f t="shared" si="2082"/>
        <v>3.9523099598176806E-2</v>
      </c>
      <c r="T1788" s="5">
        <f t="shared" si="2083"/>
        <v>9.36893517772934E-2</v>
      </c>
      <c r="U1788" s="5">
        <f t="shared" si="2084"/>
        <v>4.9523676180164754E-2</v>
      </c>
      <c r="V1788" s="5">
        <f t="shared" si="2085"/>
        <v>5.9138099396407323E-3</v>
      </c>
      <c r="W1788" s="5">
        <f t="shared" si="2086"/>
        <v>5.9080796052084869E-2</v>
      </c>
      <c r="X1788" s="5">
        <f t="shared" si="2087"/>
        <v>4.9846778580702002E-2</v>
      </c>
      <c r="Y1788" s="5">
        <f t="shared" si="2088"/>
        <v>2.1027994720002174E-2</v>
      </c>
      <c r="Z1788" s="5">
        <f t="shared" si="2089"/>
        <v>8.7259809710564205E-3</v>
      </c>
      <c r="AA1788" s="5">
        <f t="shared" si="2090"/>
        <v>1.392779541471071E-2</v>
      </c>
      <c r="AB1788" s="5">
        <f t="shared" si="2091"/>
        <v>1.111528238243178E-2</v>
      </c>
      <c r="AC1788" s="5">
        <f t="shared" si="2092"/>
        <v>4.9774425465712595E-4</v>
      </c>
      <c r="AD1788" s="5">
        <f t="shared" si="2093"/>
        <v>2.3575149976864603E-2</v>
      </c>
      <c r="AE1788" s="5">
        <f t="shared" si="2094"/>
        <v>1.9890478115217318E-2</v>
      </c>
      <c r="AF1788" s="5">
        <f t="shared" si="2095"/>
        <v>8.3908505362678566E-3</v>
      </c>
      <c r="AG1788" s="5">
        <f t="shared" si="2096"/>
        <v>2.3598015866068038E-3</v>
      </c>
      <c r="AH1788" s="5">
        <f t="shared" si="2097"/>
        <v>1.8405390178739781E-3</v>
      </c>
      <c r="AI1788" s="5">
        <f t="shared" si="2098"/>
        <v>2.9377385738944446E-3</v>
      </c>
      <c r="AJ1788" s="5">
        <f t="shared" si="2099"/>
        <v>2.3445055618859707E-3</v>
      </c>
      <c r="AK1788" s="5">
        <f t="shared" si="2100"/>
        <v>1.2473781428475848E-3</v>
      </c>
      <c r="AL1788" s="5">
        <f t="shared" si="2101"/>
        <v>2.6811747615599953E-5</v>
      </c>
      <c r="AM1788" s="5">
        <f t="shared" si="2102"/>
        <v>7.5257983449198368E-3</v>
      </c>
      <c r="AN1788" s="5">
        <f t="shared" si="2103"/>
        <v>6.3495556730738178E-3</v>
      </c>
      <c r="AO1788" s="5">
        <f t="shared" si="2104"/>
        <v>2.6785767700432152E-3</v>
      </c>
      <c r="AP1788" s="5">
        <f t="shared" si="2105"/>
        <v>7.5330977288597567E-4</v>
      </c>
      <c r="AQ1788" s="5">
        <f t="shared" si="2106"/>
        <v>1.5889285504304344E-4</v>
      </c>
      <c r="AR1788" s="5">
        <f t="shared" si="2107"/>
        <v>3.1057449128554657E-4</v>
      </c>
      <c r="AS1788" s="5">
        <f t="shared" si="2108"/>
        <v>4.9571709931534058E-4</v>
      </c>
      <c r="AT1788" s="5">
        <f t="shared" si="2109"/>
        <v>3.9561433641322884E-4</v>
      </c>
      <c r="AU1788" s="5">
        <f t="shared" si="2110"/>
        <v>2.1048390085372484E-4</v>
      </c>
      <c r="AV1788" s="5">
        <f t="shared" si="2111"/>
        <v>8.3989889472163849E-5</v>
      </c>
      <c r="AW1788" s="5">
        <f t="shared" si="2112"/>
        <v>1.0029551146058642E-6</v>
      </c>
      <c r="AX1788" s="5">
        <f t="shared" si="2113"/>
        <v>2.0020247585550649E-3</v>
      </c>
      <c r="AY1788" s="5">
        <f t="shared" si="2114"/>
        <v>1.6891188257653162E-3</v>
      </c>
      <c r="AZ1788" s="5">
        <f t="shared" si="2115"/>
        <v>7.1255922169863762E-4</v>
      </c>
      <c r="BA1788" s="5">
        <f t="shared" si="2116"/>
        <v>2.0039665521961057E-4</v>
      </c>
      <c r="BB1788" s="5">
        <f t="shared" si="2117"/>
        <v>4.2268928182005704E-5</v>
      </c>
      <c r="BC1788" s="5">
        <f t="shared" si="2118"/>
        <v>7.132503435040233E-6</v>
      </c>
      <c r="BD1788" s="5">
        <f t="shared" si="2119"/>
        <v>4.3672222150033393E-5</v>
      </c>
      <c r="BE1788" s="5">
        <f t="shared" si="2120"/>
        <v>6.9706520954952679E-5</v>
      </c>
      <c r="BF1788" s="5">
        <f t="shared" si="2121"/>
        <v>5.5630316302092985E-5</v>
      </c>
      <c r="BG1788" s="5">
        <f t="shared" si="2122"/>
        <v>2.9597729160048578E-5</v>
      </c>
      <c r="BH1788" s="5">
        <f t="shared" si="2123"/>
        <v>1.1810451966619038E-5</v>
      </c>
      <c r="BI1788" s="5">
        <f t="shared" si="2124"/>
        <v>3.7702020962904547E-6</v>
      </c>
      <c r="BJ1788" s="8">
        <f t="shared" si="2125"/>
        <v>0.55016895244331476</v>
      </c>
      <c r="BK1788" s="8">
        <f t="shared" si="2126"/>
        <v>0.25222152063325537</v>
      </c>
      <c r="BL1788" s="8">
        <f t="shared" si="2127"/>
        <v>0.1892250609258358</v>
      </c>
      <c r="BM1788" s="8">
        <f t="shared" si="2128"/>
        <v>0.4393167675539012</v>
      </c>
      <c r="BN1788" s="8">
        <f t="shared" si="2129"/>
        <v>0.55933663154891033</v>
      </c>
    </row>
    <row r="1789" spans="1:66" x14ac:dyDescent="0.25">
      <c r="A1789" t="s">
        <v>477</v>
      </c>
      <c r="B1789" t="s">
        <v>479</v>
      </c>
      <c r="C1789" t="s">
        <v>491</v>
      </c>
      <c r="D1789" s="7" t="s">
        <v>576</v>
      </c>
      <c r="E1789">
        <f>VLOOKUP(A1789,home!$A$2:$E$405,3,FALSE)</f>
        <v>1.30833333333333</v>
      </c>
      <c r="F1789">
        <f>VLOOKUP(B1789,home!$B$2:$E$405,3,FALSE)</f>
        <v>0.9</v>
      </c>
      <c r="G1789">
        <f>VLOOKUP(C1789,away!$B$2:$E$405,4,FALSE)</f>
        <v>0.96</v>
      </c>
      <c r="H1789">
        <f>VLOOKUP(A1789,away!$A$2:$E$405,3,FALSE)</f>
        <v>1.06666666666667</v>
      </c>
      <c r="I1789">
        <f>VLOOKUP(C1789,away!$B$2:$E$405,3,FALSE)</f>
        <v>0.76</v>
      </c>
      <c r="J1789">
        <f>VLOOKUP(B1789,home!$B$2:$E$405,4,FALSE)</f>
        <v>1.05</v>
      </c>
      <c r="K1789" s="3">
        <f t="shared" si="2074"/>
        <v>1.1303999999999972</v>
      </c>
      <c r="L1789" s="3">
        <f t="shared" si="2075"/>
        <v>0.85120000000000273</v>
      </c>
      <c r="M1789" s="5">
        <f t="shared" si="2076"/>
        <v>0.13784850316560157</v>
      </c>
      <c r="N1789" s="5">
        <f t="shared" si="2077"/>
        <v>0.1558239479783956</v>
      </c>
      <c r="O1789" s="5">
        <f t="shared" si="2078"/>
        <v>0.11733664589456046</v>
      </c>
      <c r="P1789" s="5">
        <f t="shared" si="2079"/>
        <v>0.1326373445192108</v>
      </c>
      <c r="Q1789" s="5">
        <f t="shared" si="2080"/>
        <v>8.8071695397389016E-2</v>
      </c>
      <c r="R1789" s="5">
        <f t="shared" si="2081"/>
        <v>4.9938476492725078E-2</v>
      </c>
      <c r="S1789" s="5">
        <f t="shared" si="2082"/>
        <v>3.1905796503233011E-2</v>
      </c>
      <c r="T1789" s="5">
        <f t="shared" si="2083"/>
        <v>7.4966627122257781E-2</v>
      </c>
      <c r="U1789" s="5">
        <f t="shared" si="2084"/>
        <v>5.645045382737629E-2</v>
      </c>
      <c r="V1789" s="5">
        <f t="shared" si="2085"/>
        <v>3.4110716763341258E-3</v>
      </c>
      <c r="W1789" s="5">
        <f t="shared" si="2086"/>
        <v>3.3185414825736094E-2</v>
      </c>
      <c r="X1789" s="5">
        <f t="shared" si="2087"/>
        <v>2.824742509966666E-2</v>
      </c>
      <c r="Y1789" s="5">
        <f t="shared" si="2088"/>
        <v>1.2022104122418168E-2</v>
      </c>
      <c r="Z1789" s="5">
        <f t="shared" si="2089"/>
        <v>1.4169210396869242E-2</v>
      </c>
      <c r="AA1789" s="5">
        <f t="shared" si="2090"/>
        <v>1.6016875432620949E-2</v>
      </c>
      <c r="AB1789" s="5">
        <f t="shared" si="2091"/>
        <v>9.0527379945173417E-3</v>
      </c>
      <c r="AC1789" s="5">
        <f t="shared" si="2092"/>
        <v>2.0513257249977476E-4</v>
      </c>
      <c r="AD1789" s="5">
        <f t="shared" si="2093"/>
        <v>9.3781982297529952E-3</v>
      </c>
      <c r="AE1789" s="5">
        <f t="shared" si="2094"/>
        <v>7.9827223331657773E-3</v>
      </c>
      <c r="AF1789" s="5">
        <f t="shared" si="2095"/>
        <v>3.3974466249953651E-3</v>
      </c>
      <c r="AG1789" s="5">
        <f t="shared" si="2096"/>
        <v>9.6396885573202143E-4</v>
      </c>
      <c r="AH1789" s="5">
        <f t="shared" si="2097"/>
        <v>3.0152079724537839E-3</v>
      </c>
      <c r="AI1789" s="5">
        <f t="shared" si="2098"/>
        <v>3.4083910920617486E-3</v>
      </c>
      <c r="AJ1789" s="5">
        <f t="shared" si="2099"/>
        <v>1.9264226452332962E-3</v>
      </c>
      <c r="AK1789" s="5">
        <f t="shared" si="2100"/>
        <v>7.2587605272390421E-4</v>
      </c>
      <c r="AL1789" s="5">
        <f t="shared" si="2101"/>
        <v>7.8951135677051327E-6</v>
      </c>
      <c r="AM1789" s="5">
        <f t="shared" si="2102"/>
        <v>2.1202230557825527E-3</v>
      </c>
      <c r="AN1789" s="5">
        <f t="shared" si="2103"/>
        <v>1.8047338650821149E-3</v>
      </c>
      <c r="AO1789" s="5">
        <f t="shared" si="2104"/>
        <v>7.6809473297895041E-4</v>
      </c>
      <c r="AP1789" s="5">
        <f t="shared" si="2105"/>
        <v>2.1793407890389492E-4</v>
      </c>
      <c r="AQ1789" s="5">
        <f t="shared" si="2106"/>
        <v>4.6376371990748979E-5</v>
      </c>
      <c r="AR1789" s="5">
        <f t="shared" si="2107"/>
        <v>5.1330900523053388E-4</v>
      </c>
      <c r="AS1789" s="5">
        <f t="shared" si="2108"/>
        <v>5.8024449951259399E-4</v>
      </c>
      <c r="AT1789" s="5">
        <f t="shared" si="2109"/>
        <v>3.2795419112451746E-4</v>
      </c>
      <c r="AU1789" s="5">
        <f t="shared" si="2110"/>
        <v>1.2357313921571787E-4</v>
      </c>
      <c r="AV1789" s="5">
        <f t="shared" si="2111"/>
        <v>3.4921769142361773E-5</v>
      </c>
      <c r="AW1789" s="5">
        <f t="shared" si="2112"/>
        <v>2.1101806900128109E-7</v>
      </c>
      <c r="AX1789" s="5">
        <f t="shared" si="2113"/>
        <v>3.9945002370943159E-4</v>
      </c>
      <c r="AY1789" s="5">
        <f t="shared" si="2114"/>
        <v>3.4001186018146933E-4</v>
      </c>
      <c r="AZ1789" s="5">
        <f t="shared" si="2115"/>
        <v>1.4470904769323378E-4</v>
      </c>
      <c r="BA1789" s="5">
        <f t="shared" si="2116"/>
        <v>4.1058780465493664E-5</v>
      </c>
      <c r="BB1789" s="5">
        <f t="shared" si="2117"/>
        <v>8.7373084830570779E-6</v>
      </c>
      <c r="BC1789" s="5">
        <f t="shared" si="2118"/>
        <v>1.487439396155642E-6</v>
      </c>
      <c r="BD1789" s="5">
        <f t="shared" si="2119"/>
        <v>7.2821437542038638E-5</v>
      </c>
      <c r="BE1789" s="5">
        <f t="shared" si="2120"/>
        <v>8.2317352997520257E-5</v>
      </c>
      <c r="BF1789" s="5">
        <f t="shared" si="2121"/>
        <v>4.6525767914198348E-5</v>
      </c>
      <c r="BG1789" s="5">
        <f t="shared" si="2122"/>
        <v>1.7530909350069894E-5</v>
      </c>
      <c r="BH1789" s="5">
        <f t="shared" si="2123"/>
        <v>4.9542349823297389E-6</v>
      </c>
      <c r="BI1789" s="5">
        <f t="shared" si="2124"/>
        <v>1.120053444805105E-6</v>
      </c>
      <c r="BJ1789" s="8">
        <f t="shared" si="2125"/>
        <v>0.41993236715417664</v>
      </c>
      <c r="BK1789" s="8">
        <f t="shared" si="2126"/>
        <v>0.30635575541062843</v>
      </c>
      <c r="BL1789" s="8">
        <f t="shared" si="2127"/>
        <v>0.25967635976472964</v>
      </c>
      <c r="BM1789" s="8">
        <f t="shared" si="2128"/>
        <v>0.31813727843640893</v>
      </c>
      <c r="BN1789" s="8">
        <f t="shared" si="2129"/>
        <v>0.68165661344788253</v>
      </c>
    </row>
    <row r="1790" spans="1:66" x14ac:dyDescent="0.25">
      <c r="A1790" t="s">
        <v>477</v>
      </c>
      <c r="B1790" t="s">
        <v>488</v>
      </c>
      <c r="C1790" t="s">
        <v>489</v>
      </c>
      <c r="D1790" s="7" t="s">
        <v>576</v>
      </c>
      <c r="E1790">
        <f>VLOOKUP(A1790,home!$A$2:$E$405,3,FALSE)</f>
        <v>1.30833333333333</v>
      </c>
      <c r="F1790">
        <f>VLOOKUP(B1790,home!$B$2:$E$405,3,FALSE)</f>
        <v>1.36</v>
      </c>
      <c r="G1790">
        <f>VLOOKUP(C1790,away!$B$2:$E$405,4,FALSE)</f>
        <v>1.35</v>
      </c>
      <c r="H1790">
        <f>VLOOKUP(A1790,away!$A$2:$E$405,3,FALSE)</f>
        <v>1.06666666666667</v>
      </c>
      <c r="I1790">
        <f>VLOOKUP(C1790,away!$B$2:$E$405,3,FALSE)</f>
        <v>0.57999999999999996</v>
      </c>
      <c r="J1790">
        <f>VLOOKUP(B1790,home!$B$2:$E$405,4,FALSE)</f>
        <v>0.63</v>
      </c>
      <c r="K1790" s="3">
        <f t="shared" si="2074"/>
        <v>2.4020999999999941</v>
      </c>
      <c r="L1790" s="3">
        <f t="shared" si="2075"/>
        <v>0.38976000000000122</v>
      </c>
      <c r="M1790" s="5">
        <f t="shared" si="2076"/>
        <v>6.1307076637692193E-2</v>
      </c>
      <c r="N1790" s="5">
        <f t="shared" si="2077"/>
        <v>0.14726572879140004</v>
      </c>
      <c r="O1790" s="5">
        <f t="shared" si="2078"/>
        <v>2.3895046190306985E-2</v>
      </c>
      <c r="P1790" s="5">
        <f t="shared" si="2079"/>
        <v>5.7398290453736261E-2</v>
      </c>
      <c r="Q1790" s="5">
        <f t="shared" si="2080"/>
        <v>0.17687350356491063</v>
      </c>
      <c r="R1790" s="5">
        <f t="shared" si="2081"/>
        <v>4.6566666015670395E-3</v>
      </c>
      <c r="S1790" s="5">
        <f t="shared" si="2082"/>
        <v>1.3434679680134764E-2</v>
      </c>
      <c r="T1790" s="5">
        <f t="shared" si="2083"/>
        <v>6.8938216749459783E-2</v>
      </c>
      <c r="U1790" s="5">
        <f t="shared" si="2084"/>
        <v>1.1185778843624157E-2</v>
      </c>
      <c r="V1790" s="5">
        <f t="shared" si="2085"/>
        <v>1.3975686707433179E-3</v>
      </c>
      <c r="W1790" s="5">
        <f t="shared" si="2086"/>
        <v>0.14162261430442358</v>
      </c>
      <c r="X1790" s="5">
        <f t="shared" si="2087"/>
        <v>5.5198830151292309E-2</v>
      </c>
      <c r="Y1790" s="5">
        <f t="shared" si="2088"/>
        <v>1.0757148019883877E-2</v>
      </c>
      <c r="Z1790" s="5">
        <f t="shared" si="2089"/>
        <v>6.0499412487559161E-4</v>
      </c>
      <c r="AA1790" s="5">
        <f t="shared" si="2090"/>
        <v>1.453256387363655E-3</v>
      </c>
      <c r="AB1790" s="5">
        <f t="shared" si="2091"/>
        <v>1.745433584043114E-3</v>
      </c>
      <c r="AC1790" s="5">
        <f t="shared" si="2092"/>
        <v>8.177894878925795E-5</v>
      </c>
      <c r="AD1790" s="5">
        <f t="shared" si="2093"/>
        <v>8.5047920455163795E-2</v>
      </c>
      <c r="AE1790" s="5">
        <f t="shared" si="2094"/>
        <v>3.3148277476604746E-2</v>
      </c>
      <c r="AF1790" s="5">
        <f t="shared" si="2095"/>
        <v>6.4599363146407521E-3</v>
      </c>
      <c r="AG1790" s="5">
        <f t="shared" si="2096"/>
        <v>8.3927492599812918E-4</v>
      </c>
      <c r="AH1790" s="5">
        <f t="shared" si="2097"/>
        <v>5.8950627527877822E-5</v>
      </c>
      <c r="AI1790" s="5">
        <f t="shared" si="2098"/>
        <v>1.4160530238471495E-4</v>
      </c>
      <c r="AJ1790" s="5">
        <f t="shared" si="2099"/>
        <v>1.7007504842916153E-4</v>
      </c>
      <c r="AK1790" s="5">
        <f t="shared" si="2100"/>
        <v>1.3617909127722929E-4</v>
      </c>
      <c r="AL1790" s="5">
        <f t="shared" si="2101"/>
        <v>3.0625970853884443E-6</v>
      </c>
      <c r="AM1790" s="5">
        <f t="shared" si="2102"/>
        <v>4.0858721945069683E-2</v>
      </c>
      <c r="AN1790" s="5">
        <f t="shared" si="2103"/>
        <v>1.5925095465310408E-2</v>
      </c>
      <c r="AO1790" s="5">
        <f t="shared" si="2104"/>
        <v>3.1034826042797021E-3</v>
      </c>
      <c r="AP1790" s="5">
        <f t="shared" si="2105"/>
        <v>4.0320445994802015E-4</v>
      </c>
      <c r="AQ1790" s="5">
        <f t="shared" si="2106"/>
        <v>3.92882425773352E-5</v>
      </c>
      <c r="AR1790" s="5">
        <f t="shared" si="2107"/>
        <v>4.5953193170531483E-6</v>
      </c>
      <c r="AS1790" s="5">
        <f t="shared" si="2108"/>
        <v>1.103841653149334E-5</v>
      </c>
      <c r="AT1790" s="5">
        <f t="shared" si="2109"/>
        <v>1.3257690175150047E-5</v>
      </c>
      <c r="AU1790" s="5">
        <f t="shared" si="2110"/>
        <v>1.0615432523242615E-5</v>
      </c>
      <c r="AV1790" s="5">
        <f t="shared" si="2111"/>
        <v>6.3748326160202586E-6</v>
      </c>
      <c r="AW1790" s="5">
        <f t="shared" si="2112"/>
        <v>7.964815387406677E-8</v>
      </c>
      <c r="AX1790" s="5">
        <f t="shared" si="2113"/>
        <v>1.6357789330708607E-2</v>
      </c>
      <c r="AY1790" s="5">
        <f t="shared" si="2114"/>
        <v>6.3756119695370077E-3</v>
      </c>
      <c r="AZ1790" s="5">
        <f t="shared" si="2115"/>
        <v>1.2424792606233759E-3</v>
      </c>
      <c r="BA1790" s="5">
        <f t="shared" si="2116"/>
        <v>1.6142290554018951E-4</v>
      </c>
      <c r="BB1790" s="5">
        <f t="shared" si="2117"/>
        <v>1.5729047915836109E-5</v>
      </c>
      <c r="BC1790" s="5">
        <f t="shared" si="2118"/>
        <v>1.2261107431352609E-6</v>
      </c>
      <c r="BD1790" s="5">
        <f t="shared" si="2119"/>
        <v>2.9851194283577333E-7</v>
      </c>
      <c r="BE1790" s="5">
        <f t="shared" si="2120"/>
        <v>7.1705553788580943E-7</v>
      </c>
      <c r="BF1790" s="5">
        <f t="shared" si="2121"/>
        <v>8.6121955377774946E-7</v>
      </c>
      <c r="BG1790" s="5">
        <f t="shared" si="2122"/>
        <v>6.8957849670984215E-7</v>
      </c>
      <c r="BH1790" s="5">
        <f t="shared" si="2123"/>
        <v>4.1410912673667715E-7</v>
      </c>
      <c r="BI1790" s="5">
        <f t="shared" si="2124"/>
        <v>1.989463066668339E-7</v>
      </c>
      <c r="BJ1790" s="8">
        <f t="shared" si="2125"/>
        <v>0.81063550209603108</v>
      </c>
      <c r="BK1790" s="8">
        <f t="shared" si="2126"/>
        <v>0.13999806895771816</v>
      </c>
      <c r="BL1790" s="8">
        <f t="shared" si="2127"/>
        <v>4.3492052788651515E-2</v>
      </c>
      <c r="BM1790" s="8">
        <f t="shared" si="2128"/>
        <v>0.51695877340627971</v>
      </c>
      <c r="BN1790" s="8">
        <f t="shared" si="2129"/>
        <v>0.4713963122396132</v>
      </c>
    </row>
    <row r="1791" spans="1:66" x14ac:dyDescent="0.25">
      <c r="A1791" t="s">
        <v>477</v>
      </c>
      <c r="B1791" t="s">
        <v>482</v>
      </c>
      <c r="C1791" t="s">
        <v>490</v>
      </c>
      <c r="D1791" s="7" t="s">
        <v>576</v>
      </c>
      <c r="E1791">
        <f>VLOOKUP(A1791,home!$A$2:$E$405,3,FALSE)</f>
        <v>1.30833333333333</v>
      </c>
      <c r="F1791">
        <f>VLOOKUP(B1791,home!$B$2:$E$405,3,FALSE)</f>
        <v>1.08</v>
      </c>
      <c r="G1791">
        <f>VLOOKUP(C1791,away!$B$2:$E$405,4,FALSE)</f>
        <v>0.64</v>
      </c>
      <c r="H1791">
        <f>VLOOKUP(A1791,away!$A$2:$E$405,3,FALSE)</f>
        <v>1.06666666666667</v>
      </c>
      <c r="I1791">
        <f>VLOOKUP(C1791,away!$B$2:$E$405,3,FALSE)</f>
        <v>0.85</v>
      </c>
      <c r="J1791">
        <f>VLOOKUP(B1791,home!$B$2:$E$405,4,FALSE)</f>
        <v>1.1599999999999999</v>
      </c>
      <c r="K1791" s="3">
        <f t="shared" si="2074"/>
        <v>0.90431999999999779</v>
      </c>
      <c r="L1791" s="3">
        <f t="shared" si="2075"/>
        <v>1.0517333333333365</v>
      </c>
      <c r="M1791" s="5">
        <f t="shared" si="2076"/>
        <v>0.14141544061812919</v>
      </c>
      <c r="N1791" s="5">
        <f t="shared" si="2077"/>
        <v>0.12788481125978629</v>
      </c>
      <c r="O1791" s="5">
        <f t="shared" si="2078"/>
        <v>0.1487313327461075</v>
      </c>
      <c r="P1791" s="5">
        <f t="shared" si="2079"/>
        <v>0.13450071882895961</v>
      </c>
      <c r="Q1791" s="5">
        <f t="shared" si="2080"/>
        <v>5.7824396259224822E-2</v>
      </c>
      <c r="R1791" s="5">
        <f t="shared" si="2081"/>
        <v>7.821285018008664E-2</v>
      </c>
      <c r="S1791" s="5">
        <f t="shared" si="2082"/>
        <v>3.1981025704182708E-2</v>
      </c>
      <c r="T1791" s="5">
        <f t="shared" si="2083"/>
        <v>6.0815845025702232E-2</v>
      </c>
      <c r="U1791" s="5">
        <f t="shared" si="2084"/>
        <v>7.0729444674855785E-2</v>
      </c>
      <c r="V1791" s="5">
        <f t="shared" si="2085"/>
        <v>3.379696121896206E-3</v>
      </c>
      <c r="W1791" s="5">
        <f t="shared" si="2086"/>
        <v>1.743058600838069E-2</v>
      </c>
      <c r="X1791" s="5">
        <f t="shared" si="2087"/>
        <v>1.8332328324547637E-2</v>
      </c>
      <c r="Y1791" s="5">
        <f t="shared" si="2088"/>
        <v>9.6403603882688135E-3</v>
      </c>
      <c r="Z1791" s="5">
        <f t="shared" si="2089"/>
        <v>2.7419687209801126E-2</v>
      </c>
      <c r="AA1791" s="5">
        <f t="shared" si="2090"/>
        <v>2.4796171537567295E-2</v>
      </c>
      <c r="AB1791" s="5">
        <f t="shared" si="2091"/>
        <v>1.1211836922426398E-2</v>
      </c>
      <c r="AC1791" s="5">
        <f t="shared" si="2092"/>
        <v>2.0090254811972223E-4</v>
      </c>
      <c r="AD1791" s="5">
        <f t="shared" si="2093"/>
        <v>3.9407068847746958E-3</v>
      </c>
      <c r="AE1791" s="5">
        <f t="shared" si="2094"/>
        <v>4.144572787613719E-3</v>
      </c>
      <c r="AF1791" s="5">
        <f t="shared" si="2095"/>
        <v>2.1794926765798077E-3</v>
      </c>
      <c r="AG1791" s="5">
        <f t="shared" si="2096"/>
        <v>7.6408169923829227E-4</v>
      </c>
      <c r="AH1791" s="5">
        <f t="shared" si="2097"/>
        <v>7.2095497570303967E-3</v>
      </c>
      <c r="AI1791" s="5">
        <f t="shared" si="2098"/>
        <v>6.519740036277713E-3</v>
      </c>
      <c r="AJ1791" s="5">
        <f t="shared" si="2099"/>
        <v>2.947965654803323E-3</v>
      </c>
      <c r="AK1791" s="5">
        <f t="shared" si="2100"/>
        <v>8.8863476698391162E-4</v>
      </c>
      <c r="AL1791" s="5">
        <f t="shared" si="2101"/>
        <v>7.6431645705902345E-6</v>
      </c>
      <c r="AM1791" s="5">
        <f t="shared" si="2102"/>
        <v>7.1273201000788904E-4</v>
      </c>
      <c r="AN1791" s="5">
        <f t="shared" si="2103"/>
        <v>7.4960401265896607E-4</v>
      </c>
      <c r="AO1791" s="5">
        <f t="shared" si="2104"/>
        <v>3.9419176345692946E-4</v>
      </c>
      <c r="AP1791" s="5">
        <f t="shared" si="2105"/>
        <v>1.381948724510342E-4</v>
      </c>
      <c r="AQ1791" s="5">
        <f t="shared" si="2106"/>
        <v>3.6336038463125364E-5</v>
      </c>
      <c r="AR1791" s="5">
        <f t="shared" si="2107"/>
        <v>1.5165047595588255E-3</v>
      </c>
      <c r="AS1791" s="5">
        <f t="shared" si="2108"/>
        <v>1.3714055841642337E-3</v>
      </c>
      <c r="AT1791" s="5">
        <f t="shared" si="2109"/>
        <v>6.2009474893569836E-4</v>
      </c>
      <c r="AU1791" s="5">
        <f t="shared" si="2110"/>
        <v>1.8692136111917647E-4</v>
      </c>
      <c r="AV1791" s="5">
        <f t="shared" si="2111"/>
        <v>4.2259181321823309E-5</v>
      </c>
      <c r="AW1791" s="5">
        <f t="shared" si="2112"/>
        <v>2.019289022901776E-7</v>
      </c>
      <c r="AX1791" s="5">
        <f t="shared" si="2113"/>
        <v>1.0742296854838875E-4</v>
      </c>
      <c r="AY1791" s="5">
        <f t="shared" si="2114"/>
        <v>1.1298031678795906E-4</v>
      </c>
      <c r="AZ1791" s="5">
        <f t="shared" si="2115"/>
        <v>5.9412582588228249E-5</v>
      </c>
      <c r="BA1791" s="5">
        <f t="shared" si="2116"/>
        <v>2.0828731175819816E-5</v>
      </c>
      <c r="BB1791" s="5">
        <f t="shared" si="2117"/>
        <v>5.4765677171622397E-6</v>
      </c>
      <c r="BC1791" s="5">
        <f t="shared" si="2118"/>
        <v>1.151977764079357E-6</v>
      </c>
      <c r="BD1791" s="5">
        <f t="shared" si="2119"/>
        <v>2.6582643429777882E-4</v>
      </c>
      <c r="BE1791" s="5">
        <f t="shared" si="2120"/>
        <v>2.4039216106416678E-4</v>
      </c>
      <c r="BF1791" s="5">
        <f t="shared" si="2121"/>
        <v>1.0869571954677338E-4</v>
      </c>
      <c r="BG1791" s="5">
        <f t="shared" si="2122"/>
        <v>3.2765237700179292E-5</v>
      </c>
      <c r="BH1791" s="5">
        <f t="shared" si="2123"/>
        <v>7.4075649392565146E-6</v>
      </c>
      <c r="BI1791" s="5">
        <f t="shared" si="2124"/>
        <v>1.3397618251736875E-6</v>
      </c>
      <c r="BJ1791" s="8">
        <f t="shared" si="2125"/>
        <v>0.30529551315573655</v>
      </c>
      <c r="BK1791" s="8">
        <f t="shared" si="2126"/>
        <v>0.31159840730264599</v>
      </c>
      <c r="BL1791" s="8">
        <f t="shared" si="2127"/>
        <v>0.35564113879061204</v>
      </c>
      <c r="BM1791" s="8">
        <f t="shared" si="2128"/>
        <v>0.31127241817861595</v>
      </c>
      <c r="BN1791" s="8">
        <f t="shared" si="2129"/>
        <v>0.68856954989229413</v>
      </c>
    </row>
    <row r="1792" spans="1:66" x14ac:dyDescent="0.25">
      <c r="A1792" t="s">
        <v>477</v>
      </c>
      <c r="B1792" t="s">
        <v>484</v>
      </c>
      <c r="C1792" t="s">
        <v>480</v>
      </c>
      <c r="D1792" s="7" t="s">
        <v>576</v>
      </c>
      <c r="E1792">
        <f>VLOOKUP(A1792,home!$A$2:$E$405,3,FALSE)</f>
        <v>1.30833333333333</v>
      </c>
      <c r="F1792">
        <f>VLOOKUP(B1792,home!$B$2:$E$405,3,FALSE)</f>
        <v>1.27</v>
      </c>
      <c r="G1792">
        <f>VLOOKUP(C1792,away!$B$2:$E$405,4,FALSE)</f>
        <v>0.76</v>
      </c>
      <c r="H1792">
        <f>VLOOKUP(A1792,away!$A$2:$E$405,3,FALSE)</f>
        <v>1.06666666666667</v>
      </c>
      <c r="I1792">
        <f>VLOOKUP(C1792,away!$B$2:$E$405,3,FALSE)</f>
        <v>0.68</v>
      </c>
      <c r="J1792">
        <f>VLOOKUP(B1792,home!$B$2:$E$405,4,FALSE)</f>
        <v>0.89</v>
      </c>
      <c r="K1792" s="3">
        <f t="shared" si="2074"/>
        <v>1.2628033333333302</v>
      </c>
      <c r="L1792" s="3">
        <f t="shared" si="2075"/>
        <v>0.64554666666666871</v>
      </c>
      <c r="M1792" s="5">
        <f t="shared" si="2076"/>
        <v>0.14832492091868307</v>
      </c>
      <c r="N1792" s="5">
        <f t="shared" si="2077"/>
        <v>0.18730520455251559</v>
      </c>
      <c r="O1792" s="5">
        <f t="shared" si="2078"/>
        <v>9.5750658282653084E-2</v>
      </c>
      <c r="P1792" s="5">
        <f t="shared" si="2079"/>
        <v>0.12091425044819495</v>
      </c>
      <c r="Q1792" s="5">
        <f t="shared" si="2080"/>
        <v>0.11826481832979897</v>
      </c>
      <c r="R1792" s="5">
        <f t="shared" si="2081"/>
        <v>3.0905759142752978E-2</v>
      </c>
      <c r="S1792" s="5">
        <f t="shared" si="2082"/>
        <v>2.4642278369162513E-2</v>
      </c>
      <c r="T1792" s="5">
        <f t="shared" si="2083"/>
        <v>7.6345459256740855E-2</v>
      </c>
      <c r="U1792" s="5">
        <f t="shared" si="2084"/>
        <v>3.9027895664665503E-2</v>
      </c>
      <c r="V1792" s="5">
        <f t="shared" si="2085"/>
        <v>2.2320386590677856E-3</v>
      </c>
      <c r="W1792" s="5">
        <f t="shared" si="2086"/>
        <v>4.9781735600976963E-2</v>
      </c>
      <c r="X1792" s="5">
        <f t="shared" si="2087"/>
        <v>3.2136433478092107E-2</v>
      </c>
      <c r="Y1792" s="5">
        <f t="shared" si="2088"/>
        <v>1.0372783755168749E-2</v>
      </c>
      <c r="Z1792" s="5">
        <f t="shared" si="2089"/>
        <v>6.6503699318023694E-3</v>
      </c>
      <c r="AA1792" s="5">
        <f t="shared" si="2090"/>
        <v>8.3981093177797842E-3</v>
      </c>
      <c r="AB1792" s="5">
        <f t="shared" si="2091"/>
        <v>5.3025802200950059E-3</v>
      </c>
      <c r="AC1792" s="5">
        <f t="shared" si="2092"/>
        <v>1.1372215798303706E-4</v>
      </c>
      <c r="AD1792" s="5">
        <f t="shared" si="2093"/>
        <v>1.5716135414008046E-2</v>
      </c>
      <c r="AE1792" s="5">
        <f t="shared" si="2094"/>
        <v>1.0145498829394877E-2</v>
      </c>
      <c r="AF1792" s="5">
        <f t="shared" si="2095"/>
        <v>3.2746964754932261E-3</v>
      </c>
      <c r="AG1792" s="5">
        <f t="shared" si="2096"/>
        <v>7.0465646469991365E-4</v>
      </c>
      <c r="AH1792" s="5">
        <f t="shared" si="2097"/>
        <v>1.073281035393815E-3</v>
      </c>
      <c r="AI1792" s="5">
        <f t="shared" si="2098"/>
        <v>1.3553428690987574E-3</v>
      </c>
      <c r="AJ1792" s="5">
        <f t="shared" si="2099"/>
        <v>8.5576574645373517E-4</v>
      </c>
      <c r="AK1792" s="5">
        <f t="shared" si="2100"/>
        <v>3.6022127905808743E-4</v>
      </c>
      <c r="AL1792" s="5">
        <f t="shared" si="2101"/>
        <v>3.7082452245253481E-6</v>
      </c>
      <c r="AM1792" s="5">
        <f t="shared" si="2102"/>
        <v>3.969277637585476E-3</v>
      </c>
      <c r="AN1792" s="5">
        <f t="shared" si="2103"/>
        <v>2.5623539480178529E-3</v>
      </c>
      <c r="AO1792" s="5">
        <f t="shared" si="2104"/>
        <v>8.2705952498155172E-4</v>
      </c>
      <c r="AP1792" s="5">
        <f t="shared" si="2105"/>
        <v>1.7796850649558641E-4</v>
      </c>
      <c r="AQ1792" s="5">
        <f t="shared" si="2106"/>
        <v>2.8721744034967787E-5</v>
      </c>
      <c r="AR1792" s="5">
        <f t="shared" si="2107"/>
        <v>1.3857059895900568E-4</v>
      </c>
      <c r="AS1792" s="5">
        <f t="shared" si="2108"/>
        <v>1.7498741426742845E-4</v>
      </c>
      <c r="AT1792" s="5">
        <f t="shared" si="2109"/>
        <v>1.1048734501414451E-4</v>
      </c>
      <c r="AU1792" s="5">
        <f t="shared" si="2110"/>
        <v>4.6507929191670466E-5</v>
      </c>
      <c r="AV1792" s="5">
        <f t="shared" si="2111"/>
        <v>1.468259200241798E-5</v>
      </c>
      <c r="AW1792" s="5">
        <f t="shared" si="2112"/>
        <v>8.3970996659159177E-8</v>
      </c>
      <c r="AX1792" s="5">
        <f t="shared" si="2113"/>
        <v>8.3540283861139664E-4</v>
      </c>
      <c r="AY1792" s="5">
        <f t="shared" si="2114"/>
        <v>5.3929151778945997E-4</v>
      </c>
      <c r="AZ1792" s="5">
        <f t="shared" si="2115"/>
        <v>1.7406892083529719E-4</v>
      </c>
      <c r="BA1792" s="5">
        <f t="shared" si="2116"/>
        <v>3.7456537205163453E-5</v>
      </c>
      <c r="BB1792" s="5">
        <f t="shared" si="2117"/>
        <v>6.0449856844173296E-6</v>
      </c>
      <c r="BC1792" s="5">
        <f t="shared" si="2118"/>
        <v>7.8046407172466801E-7</v>
      </c>
      <c r="BD1792" s="5">
        <f t="shared" si="2119"/>
        <v>1.4908964709331638E-5</v>
      </c>
      <c r="BE1792" s="5">
        <f t="shared" si="2120"/>
        <v>1.8827090331492975E-5</v>
      </c>
      <c r="BF1792" s="5">
        <f t="shared" si="2121"/>
        <v>1.1887456213788523E-5</v>
      </c>
      <c r="BG1792" s="5">
        <f t="shared" si="2122"/>
        <v>5.0038397772087191E-6</v>
      </c>
      <c r="BH1792" s="5">
        <f t="shared" si="2123"/>
        <v>1.5797163875312685E-6</v>
      </c>
      <c r="BI1792" s="5">
        <f t="shared" si="2124"/>
        <v>3.9897422397915494E-7</v>
      </c>
      <c r="BJ1792" s="8">
        <f t="shared" si="2125"/>
        <v>0.51320584878220221</v>
      </c>
      <c r="BK1792" s="8">
        <f t="shared" si="2126"/>
        <v>0.29677021031610534</v>
      </c>
      <c r="BL1792" s="8">
        <f t="shared" si="2127"/>
        <v>0.1835674554790287</v>
      </c>
      <c r="BM1792" s="8">
        <f t="shared" si="2128"/>
        <v>0.29818906528774736</v>
      </c>
      <c r="BN1792" s="8">
        <f t="shared" si="2129"/>
        <v>0.70146561167459853</v>
      </c>
    </row>
    <row r="1793" spans="1:66" x14ac:dyDescent="0.25">
      <c r="A1793" t="s">
        <v>22</v>
      </c>
      <c r="B1793" t="s">
        <v>23</v>
      </c>
      <c r="C1793" t="s">
        <v>165</v>
      </c>
      <c r="D1793" s="7" t="s">
        <v>576</v>
      </c>
      <c r="E1793">
        <f>VLOOKUP(A1793,home!$A$2:$E$405,3,FALSE)</f>
        <v>1.5026315789473701</v>
      </c>
      <c r="F1793">
        <f>VLOOKUP(B1793,home!$B$2:$E$405,3,FALSE)</f>
        <v>1.47</v>
      </c>
      <c r="G1793">
        <f>VLOOKUP(C1793,away!$B$2:$E$405,4,FALSE)</f>
        <v>1.44</v>
      </c>
      <c r="H1793">
        <f>VLOOKUP(A1793,away!$A$2:$E$405,3,FALSE)</f>
        <v>1.3631578947368399</v>
      </c>
      <c r="I1793">
        <f>VLOOKUP(C1793,away!$B$2:$E$405,3,FALSE)</f>
        <v>0.7</v>
      </c>
      <c r="J1793">
        <f>VLOOKUP(B1793,home!$B$2:$E$405,4,FALSE)</f>
        <v>0.97</v>
      </c>
      <c r="K1793" s="3">
        <f t="shared" si="2074"/>
        <v>3.1807705263157926</v>
      </c>
      <c r="L1793" s="3">
        <f t="shared" si="2075"/>
        <v>0.92558421052631423</v>
      </c>
      <c r="M1793" s="5">
        <f t="shared" si="2076"/>
        <v>1.6467694327647619E-2</v>
      </c>
      <c r="N1793" s="5">
        <f t="shared" si="2077"/>
        <v>5.237995675375931E-2</v>
      </c>
      <c r="O1793" s="5">
        <f t="shared" si="2078"/>
        <v>1.5242237853444385E-2</v>
      </c>
      <c r="P1793" s="5">
        <f t="shared" si="2079"/>
        <v>4.8482060919330786E-2</v>
      </c>
      <c r="Q1793" s="5">
        <f t="shared" si="2080"/>
        <v>8.3304311306026765E-2</v>
      </c>
      <c r="R1793" s="5">
        <f t="shared" si="2081"/>
        <v>7.0539873451173109E-3</v>
      </c>
      <c r="S1793" s="5">
        <f t="shared" si="2082"/>
        <v>3.568365710795697E-2</v>
      </c>
      <c r="T1793" s="5">
        <f t="shared" si="2083"/>
        <v>7.7105155213627097E-2</v>
      </c>
      <c r="U1793" s="5">
        <f t="shared" si="2084"/>
        <v>2.2437115040353724E-2</v>
      </c>
      <c r="V1793" s="5">
        <f t="shared" si="2085"/>
        <v>1.1672802136186487E-2</v>
      </c>
      <c r="W1793" s="5">
        <f t="shared" si="2086"/>
        <v>8.8323966039081769E-2</v>
      </c>
      <c r="X1793" s="5">
        <f t="shared" si="2087"/>
        <v>8.1751268376836481E-2</v>
      </c>
      <c r="Y1793" s="5">
        <f t="shared" si="2088"/>
        <v>3.783384160004951E-2</v>
      </c>
      <c r="Z1793" s="5">
        <f t="shared" si="2089"/>
        <v>2.1763531026310064E-3</v>
      </c>
      <c r="AA1793" s="5">
        <f t="shared" si="2090"/>
        <v>6.9224798037046328E-3</v>
      </c>
      <c r="AB1793" s="5">
        <f t="shared" si="2091"/>
        <v>1.1009409864320021E-2</v>
      </c>
      <c r="AC1793" s="5">
        <f t="shared" si="2092"/>
        <v>2.1478473739481021E-3</v>
      </c>
      <c r="AD1793" s="5">
        <f t="shared" si="2093"/>
        <v>7.0234566986107083E-2</v>
      </c>
      <c r="AE1793" s="5">
        <f t="shared" si="2094"/>
        <v>6.5008006235493451E-2</v>
      </c>
      <c r="AF1793" s="5">
        <f t="shared" si="2095"/>
        <v>3.0085192064684459E-2</v>
      </c>
      <c r="AG1793" s="5">
        <f t="shared" si="2096"/>
        <v>9.2821262485745012E-3</v>
      </c>
      <c r="AH1793" s="5">
        <f t="shared" si="2097"/>
        <v>5.0359951708130364E-4</v>
      </c>
      <c r="AI1793" s="5">
        <f t="shared" si="2098"/>
        <v>1.601834500999077E-3</v>
      </c>
      <c r="AJ1793" s="5">
        <f t="shared" si="2099"/>
        <v>2.5475339844068159E-3</v>
      </c>
      <c r="AK1793" s="5">
        <f t="shared" si="2100"/>
        <v>2.7010403374630111E-3</v>
      </c>
      <c r="AL1793" s="5">
        <f t="shared" si="2101"/>
        <v>2.5293660462071899E-4</v>
      </c>
      <c r="AM1793" s="5">
        <f t="shared" si="2102"/>
        <v>4.4680008119592329E-2</v>
      </c>
      <c r="AN1793" s="5">
        <f t="shared" si="2103"/>
        <v>4.1355110041682172E-2</v>
      </c>
      <c r="AO1793" s="5">
        <f t="shared" si="2104"/>
        <v>1.9138818439579618E-2</v>
      </c>
      <c r="AP1793" s="5">
        <f t="shared" si="2105"/>
        <v>5.90486271860159E-3</v>
      </c>
      <c r="AQ1793" s="5">
        <f t="shared" si="2106"/>
        <v>1.3663619244157798E-3</v>
      </c>
      <c r="AR1793" s="5">
        <f t="shared" si="2107"/>
        <v>9.3224752287826313E-5</v>
      </c>
      <c r="AS1793" s="5">
        <f t="shared" si="2108"/>
        <v>2.9652654440020864E-4</v>
      </c>
      <c r="AT1793" s="5">
        <f t="shared" si="2109"/>
        <v>4.715914463492277E-4</v>
      </c>
      <c r="AU1793" s="5">
        <f t="shared" si="2110"/>
        <v>5.0000805767008618E-4</v>
      </c>
      <c r="AV1793" s="5">
        <f t="shared" si="2111"/>
        <v>3.9760272318935431E-4</v>
      </c>
      <c r="AW1793" s="5">
        <f t="shared" si="2112"/>
        <v>2.0685092126376554E-5</v>
      </c>
      <c r="AX1793" s="5">
        <f t="shared" si="2113"/>
        <v>2.3686142157058273E-2</v>
      </c>
      <c r="AY1793" s="5">
        <f t="shared" si="2114"/>
        <v>2.1923519188854827E-2</v>
      </c>
      <c r="AZ1793" s="5">
        <f t="shared" si="2115"/>
        <v>1.0146031600187348E-2</v>
      </c>
      <c r="BA1793" s="5">
        <f t="shared" si="2116"/>
        <v>3.1303355495448148E-3</v>
      </c>
      <c r="BB1793" s="5">
        <f t="shared" si="2117"/>
        <v>7.2434728957697337E-4</v>
      </c>
      <c r="BC1793" s="5">
        <f t="shared" si="2118"/>
        <v>1.3408888283399569E-4</v>
      </c>
      <c r="BD1793" s="5">
        <f t="shared" si="2119"/>
        <v>1.438122645797315E-5</v>
      </c>
      <c r="BE1793" s="5">
        <f t="shared" si="2120"/>
        <v>4.5743381249793853E-5</v>
      </c>
      <c r="BF1793" s="5">
        <f t="shared" si="2121"/>
        <v>7.2749599426685416E-5</v>
      </c>
      <c r="BG1793" s="5">
        <f t="shared" si="2122"/>
        <v>7.7133260552560398E-5</v>
      </c>
      <c r="BH1793" s="5">
        <f t="shared" si="2123"/>
        <v>6.1335800441055175E-5</v>
      </c>
      <c r="BI1793" s="5">
        <f t="shared" si="2124"/>
        <v>3.90190212501791E-5</v>
      </c>
      <c r="BJ1793" s="8">
        <f t="shared" si="2125"/>
        <v>0.7674980167361678</v>
      </c>
      <c r="BK1793" s="8">
        <f t="shared" si="2126"/>
        <v>0.13663051765854553</v>
      </c>
      <c r="BL1793" s="8">
        <f t="shared" si="2127"/>
        <v>7.2088554060165247E-2</v>
      </c>
      <c r="BM1793" s="8">
        <f t="shared" si="2128"/>
        <v>0.73356035895545468</v>
      </c>
      <c r="BN1793" s="8">
        <f t="shared" si="2129"/>
        <v>0.22293024850532617</v>
      </c>
    </row>
    <row r="1794" spans="1:66" x14ac:dyDescent="0.25">
      <c r="A1794" t="s">
        <v>22</v>
      </c>
      <c r="B1794" t="s">
        <v>177</v>
      </c>
      <c r="C1794" t="s">
        <v>265</v>
      </c>
      <c r="D1794" s="7" t="s">
        <v>576</v>
      </c>
      <c r="E1794">
        <f>VLOOKUP(A1794,home!$A$2:$E$405,3,FALSE)</f>
        <v>1.5026315789473701</v>
      </c>
      <c r="F1794">
        <f>VLOOKUP(B1794,home!$B$2:$E$405,3,FALSE)</f>
        <v>1.41</v>
      </c>
      <c r="G1794">
        <f>VLOOKUP(C1794,away!$B$2:$E$405,4,FALSE)</f>
        <v>0.8</v>
      </c>
      <c r="H1794">
        <f>VLOOKUP(A1794,away!$A$2:$E$405,3,FALSE)</f>
        <v>1.3631578947368399</v>
      </c>
      <c r="I1794">
        <f>VLOOKUP(C1794,away!$B$2:$E$405,3,FALSE)</f>
        <v>0.95</v>
      </c>
      <c r="J1794">
        <f>VLOOKUP(B1794,home!$B$2:$E$405,4,FALSE)</f>
        <v>0.67</v>
      </c>
      <c r="K1794" s="3">
        <f t="shared" si="2074"/>
        <v>1.6949684210526337</v>
      </c>
      <c r="L1794" s="3">
        <f t="shared" si="2075"/>
        <v>0.8676499999999987</v>
      </c>
      <c r="M1794" s="5">
        <f t="shared" si="2076"/>
        <v>7.7102588857936291E-2</v>
      </c>
      <c r="N1794" s="5">
        <f t="shared" si="2077"/>
        <v>0.13068645329560666</v>
      </c>
      <c r="O1794" s="5">
        <f t="shared" si="2078"/>
        <v>6.6898061222588331E-2</v>
      </c>
      <c r="P1794" s="5">
        <f t="shared" si="2079"/>
        <v>0.11339010120193296</v>
      </c>
      <c r="Q1794" s="5">
        <f t="shared" si="2080"/>
        <v>0.11075470569771161</v>
      </c>
      <c r="R1794" s="5">
        <f t="shared" si="2081"/>
        <v>2.9022051409889338E-2</v>
      </c>
      <c r="S1794" s="5">
        <f t="shared" si="2082"/>
        <v>4.1688986196930969E-2</v>
      </c>
      <c r="T1794" s="5">
        <f t="shared" si="2083"/>
        <v>9.6096320398619345E-2</v>
      </c>
      <c r="U1794" s="5">
        <f t="shared" si="2084"/>
        <v>4.9191460653928487E-2</v>
      </c>
      <c r="V1794" s="5">
        <f t="shared" si="2085"/>
        <v>6.8121626205283432E-3</v>
      </c>
      <c r="W1794" s="5">
        <f t="shared" si="2086"/>
        <v>6.2575242880199791E-2</v>
      </c>
      <c r="X1794" s="5">
        <f t="shared" si="2087"/>
        <v>5.4293409485005273E-2</v>
      </c>
      <c r="Y1794" s="5">
        <f t="shared" si="2088"/>
        <v>2.3553838369832374E-2</v>
      </c>
      <c r="Z1794" s="5">
        <f t="shared" si="2089"/>
        <v>8.3936609685968146E-3</v>
      </c>
      <c r="AA1794" s="5">
        <f t="shared" si="2090"/>
        <v>1.4226990278793664E-2</v>
      </c>
      <c r="AB1794" s="5">
        <f t="shared" si="2091"/>
        <v>1.2057149624589033E-2</v>
      </c>
      <c r="AC1794" s="5">
        <f t="shared" si="2092"/>
        <v>6.2613965074584041E-4</v>
      </c>
      <c r="AD1794" s="5">
        <f t="shared" si="2093"/>
        <v>2.6515765155409331E-2</v>
      </c>
      <c r="AE1794" s="5">
        <f t="shared" si="2094"/>
        <v>2.3006403637090875E-2</v>
      </c>
      <c r="AF1794" s="5">
        <f t="shared" si="2095"/>
        <v>9.9807530578609333E-3</v>
      </c>
      <c r="AG1794" s="5">
        <f t="shared" si="2096"/>
        <v>2.8866001302176752E-3</v>
      </c>
      <c r="AH1794" s="5">
        <f t="shared" si="2097"/>
        <v>1.8206899848507538E-3</v>
      </c>
      <c r="AI1794" s="5">
        <f t="shared" si="2098"/>
        <v>3.0860120288488256E-3</v>
      </c>
      <c r="AJ1794" s="5">
        <f t="shared" si="2099"/>
        <v>2.6153464679436644E-3</v>
      </c>
      <c r="AK1794" s="5">
        <f t="shared" si="2100"/>
        <v>1.4776432244253518E-3</v>
      </c>
      <c r="AL1794" s="5">
        <f t="shared" si="2101"/>
        <v>3.6833024372465449E-5</v>
      </c>
      <c r="AM1794" s="5">
        <f t="shared" si="2102"/>
        <v>8.9886769196933121E-3</v>
      </c>
      <c r="AN1794" s="5">
        <f t="shared" si="2103"/>
        <v>7.7990255293718912E-3</v>
      </c>
      <c r="AO1794" s="5">
        <f t="shared" si="2104"/>
        <v>3.3834122502797554E-3</v>
      </c>
      <c r="AP1794" s="5">
        <f t="shared" si="2105"/>
        <v>9.7853921298507516E-4</v>
      </c>
      <c r="AQ1794" s="5">
        <f t="shared" si="2106"/>
        <v>2.1225738703662477E-4</v>
      </c>
      <c r="AR1794" s="5">
        <f t="shared" si="2107"/>
        <v>3.1594433307115092E-4</v>
      </c>
      <c r="AS1794" s="5">
        <f t="shared" si="2108"/>
        <v>5.3551566736613607E-4</v>
      </c>
      <c r="AT1794" s="5">
        <f t="shared" si="2109"/>
        <v>4.5384107258226357E-4</v>
      </c>
      <c r="AU1794" s="5">
        <f t="shared" si="2110"/>
        <v>2.5641542873453102E-4</v>
      </c>
      <c r="AV1794" s="5">
        <f t="shared" si="2111"/>
        <v>1.0865401359392557E-4</v>
      </c>
      <c r="AW1794" s="5">
        <f t="shared" si="2112"/>
        <v>1.5046693066956239E-6</v>
      </c>
      <c r="AX1794" s="5">
        <f t="shared" si="2113"/>
        <v>2.5392539209874681E-3</v>
      </c>
      <c r="AY1794" s="5">
        <f t="shared" si="2114"/>
        <v>2.2031836645447739E-3</v>
      </c>
      <c r="AZ1794" s="5">
        <f t="shared" si="2115"/>
        <v>9.557961532711349E-4</v>
      </c>
      <c r="BA1794" s="5">
        <f t="shared" si="2116"/>
        <v>2.7643217746189968E-4</v>
      </c>
      <c r="BB1794" s="5">
        <f t="shared" si="2117"/>
        <v>5.9961594693704211E-5</v>
      </c>
      <c r="BC1794" s="5">
        <f t="shared" si="2118"/>
        <v>1.0405135527198481E-5</v>
      </c>
      <c r="BD1794" s="5">
        <f t="shared" si="2119"/>
        <v>4.5688183431530599E-5</v>
      </c>
      <c r="BE1794" s="5">
        <f t="shared" si="2120"/>
        <v>7.7440028131704516E-5</v>
      </c>
      <c r="BF1794" s="5">
        <f t="shared" si="2121"/>
        <v>6.5629201104333373E-5</v>
      </c>
      <c r="BG1794" s="5">
        <f t="shared" si="2122"/>
        <v>3.7079807790252564E-5</v>
      </c>
      <c r="BH1794" s="5">
        <f t="shared" si="2123"/>
        <v>1.5712275815794891E-5</v>
      </c>
      <c r="BI1794" s="5">
        <f t="shared" si="2124"/>
        <v>5.326362266128265E-6</v>
      </c>
      <c r="BJ1794" s="8">
        <f t="shared" si="2125"/>
        <v>0.56775643605340642</v>
      </c>
      <c r="BK1794" s="8">
        <f t="shared" si="2126"/>
        <v>0.24185999521699161</v>
      </c>
      <c r="BL1794" s="8">
        <f t="shared" si="2127"/>
        <v>0.18231265126974519</v>
      </c>
      <c r="BM1794" s="8">
        <f t="shared" si="2128"/>
        <v>0.47026710282783718</v>
      </c>
      <c r="BN1794" s="8">
        <f t="shared" si="2129"/>
        <v>0.52785396168566523</v>
      </c>
    </row>
    <row r="1795" spans="1:66" x14ac:dyDescent="0.25">
      <c r="A1795" t="s">
        <v>22</v>
      </c>
      <c r="B1795" t="s">
        <v>166</v>
      </c>
      <c r="C1795" t="s">
        <v>170</v>
      </c>
      <c r="D1795" s="7" t="s">
        <v>576</v>
      </c>
      <c r="E1795">
        <f>VLOOKUP(A1795,home!$A$2:$E$405,3,FALSE)</f>
        <v>1.5026315789473701</v>
      </c>
      <c r="F1795">
        <f>VLOOKUP(B1795,home!$B$2:$E$405,3,FALSE)</f>
        <v>1.02</v>
      </c>
      <c r="G1795">
        <f>VLOOKUP(C1795,away!$B$2:$E$405,4,FALSE)</f>
        <v>0.92</v>
      </c>
      <c r="H1795">
        <f>VLOOKUP(A1795,away!$A$2:$E$405,3,FALSE)</f>
        <v>1.3631578947368399</v>
      </c>
      <c r="I1795">
        <f>VLOOKUP(C1795,away!$B$2:$E$405,3,FALSE)</f>
        <v>0.88</v>
      </c>
      <c r="J1795">
        <f>VLOOKUP(B1795,home!$B$2:$E$405,4,FALSE)</f>
        <v>1.24</v>
      </c>
      <c r="K1795" s="3">
        <f t="shared" si="2074"/>
        <v>1.4100694736842121</v>
      </c>
      <c r="L1795" s="3">
        <f t="shared" si="2075"/>
        <v>1.4874778947368397</v>
      </c>
      <c r="M1795" s="5">
        <f t="shared" si="2076"/>
        <v>5.5158337372258781E-2</v>
      </c>
      <c r="N1795" s="5">
        <f t="shared" si="2077"/>
        <v>7.7777087747797138E-2</v>
      </c>
      <c r="O1795" s="5">
        <f t="shared" si="2078"/>
        <v>8.2046807551671833E-2</v>
      </c>
      <c r="P1795" s="5">
        <f t="shared" si="2079"/>
        <v>0.11569169874185573</v>
      </c>
      <c r="Q1795" s="5">
        <f t="shared" si="2080"/>
        <v>5.4835548592613567E-2</v>
      </c>
      <c r="R1795" s="5">
        <f t="shared" si="2081"/>
        <v>6.1021406283419732E-2</v>
      </c>
      <c r="S1795" s="5">
        <f t="shared" si="2082"/>
        <v>6.0664306591789681E-2</v>
      </c>
      <c r="T1795" s="5">
        <f t="shared" si="2083"/>
        <v>8.1566666377280495E-2</v>
      </c>
      <c r="U1795" s="5">
        <f t="shared" si="2084"/>
        <v>8.6044422241532123E-2</v>
      </c>
      <c r="V1795" s="5">
        <f t="shared" si="2085"/>
        <v>1.4137797590144156E-2</v>
      </c>
      <c r="W1795" s="5">
        <f t="shared" si="2086"/>
        <v>2.577397771439055E-2</v>
      </c>
      <c r="X1795" s="5">
        <f t="shared" si="2087"/>
        <v>3.8338222109595872E-2</v>
      </c>
      <c r="Y1795" s="5">
        <f t="shared" si="2088"/>
        <v>2.8513628955767516E-2</v>
      </c>
      <c r="Z1795" s="5">
        <f t="shared" si="2089"/>
        <v>3.0255997650780856E-2</v>
      </c>
      <c r="AA1795" s="5">
        <f t="shared" si="2090"/>
        <v>4.2663058683227319E-2</v>
      </c>
      <c r="AB1795" s="5">
        <f t="shared" si="2091"/>
        <v>3.0078938351608509E-2</v>
      </c>
      <c r="AC1795" s="5">
        <f t="shared" si="2092"/>
        <v>1.853330223490963E-3</v>
      </c>
      <c r="AD1795" s="5">
        <f t="shared" si="2093"/>
        <v>9.0857747976198274E-3</v>
      </c>
      <c r="AE1795" s="5">
        <f t="shared" si="2094"/>
        <v>1.3514889168016573E-2</v>
      </c>
      <c r="AF1795" s="5">
        <f t="shared" si="2095"/>
        <v>1.0051549443621507E-2</v>
      </c>
      <c r="AG1795" s="5">
        <f t="shared" si="2096"/>
        <v>4.9838192017471255E-3</v>
      </c>
      <c r="AH1795" s="5">
        <f t="shared" si="2097"/>
        <v>1.125128192218657E-2</v>
      </c>
      <c r="AI1795" s="5">
        <f t="shared" si="2098"/>
        <v>1.5865089178290305E-2</v>
      </c>
      <c r="AJ1795" s="5">
        <f t="shared" si="2099"/>
        <v>1.1185438973792454E-2</v>
      </c>
      <c r="AK1795" s="5">
        <f t="shared" si="2100"/>
        <v>5.2574153489007994E-3</v>
      </c>
      <c r="AL1795" s="5">
        <f t="shared" si="2101"/>
        <v>1.5549048945273666E-4</v>
      </c>
      <c r="AM1795" s="5">
        <f t="shared" si="2102"/>
        <v>2.5623147373786117E-3</v>
      </c>
      <c r="AN1795" s="5">
        <f t="shared" si="2103"/>
        <v>3.8113865312091153E-3</v>
      </c>
      <c r="AO1795" s="5">
        <f t="shared" si="2104"/>
        <v>2.8346766067356404E-3</v>
      </c>
      <c r="AP1795" s="5">
        <f t="shared" si="2105"/>
        <v>1.4055062637489666E-3</v>
      </c>
      <c r="AQ1795" s="5">
        <f t="shared" si="2106"/>
        <v>5.2266487456018864E-4</v>
      </c>
      <c r="AR1795" s="5">
        <f t="shared" si="2107"/>
        <v>3.3472066293409462E-3</v>
      </c>
      <c r="AS1795" s="5">
        <f t="shared" si="2108"/>
        <v>4.7197938901470931E-3</v>
      </c>
      <c r="AT1795" s="5">
        <f t="shared" si="2109"/>
        <v>3.3276186432888368E-3</v>
      </c>
      <c r="AU1795" s="5">
        <f t="shared" si="2110"/>
        <v>1.5640578229880206E-3</v>
      </c>
      <c r="AV1795" s="5">
        <f t="shared" si="2111"/>
        <v>5.5135754781809843E-4</v>
      </c>
      <c r="AW1795" s="5">
        <f t="shared" si="2112"/>
        <v>9.0592524277395937E-6</v>
      </c>
      <c r="AX1795" s="5">
        <f t="shared" si="2113"/>
        <v>6.0217363219145956E-4</v>
      </c>
      <c r="AY1795" s="5">
        <f t="shared" si="2114"/>
        <v>8.9571996667818824E-4</v>
      </c>
      <c r="AZ1795" s="5">
        <f t="shared" si="2115"/>
        <v>6.6618182515411188E-4</v>
      </c>
      <c r="BA1795" s="5">
        <f t="shared" si="2116"/>
        <v>3.3031024626406134E-4</v>
      </c>
      <c r="BB1795" s="5">
        <f t="shared" si="2117"/>
        <v>1.2283229743071828E-4</v>
      </c>
      <c r="BC1795" s="5">
        <f t="shared" si="2118"/>
        <v>3.6542065437586803E-5</v>
      </c>
      <c r="BD1795" s="5">
        <f t="shared" si="2119"/>
        <v>8.2981597837687899E-4</v>
      </c>
      <c r="BE1795" s="5">
        <f t="shared" si="2120"/>
        <v>1.1700981798846352E-3</v>
      </c>
      <c r="BF1795" s="5">
        <f t="shared" si="2121"/>
        <v>8.2495986233439129E-4</v>
      </c>
      <c r="BG1795" s="5">
        <f t="shared" si="2122"/>
        <v>3.8775023963081841E-4</v>
      </c>
      <c r="BH1795" s="5">
        <f t="shared" si="2123"/>
        <v>1.3668869407928885E-4</v>
      </c>
      <c r="BI1795" s="5">
        <f t="shared" si="2124"/>
        <v>3.8548110983792995E-5</v>
      </c>
      <c r="BJ1795" s="8">
        <f t="shared" si="2125"/>
        <v>0.35823147315523884</v>
      </c>
      <c r="BK1795" s="8">
        <f t="shared" si="2126"/>
        <v>0.24855668097567024</v>
      </c>
      <c r="BL1795" s="8">
        <f t="shared" si="2127"/>
        <v>0.36231175413350247</v>
      </c>
      <c r="BM1795" s="8">
        <f t="shared" si="2128"/>
        <v>0.55193835891132514</v>
      </c>
      <c r="BN1795" s="8">
        <f t="shared" si="2129"/>
        <v>0.44653088628961679</v>
      </c>
    </row>
    <row r="1796" spans="1:66" x14ac:dyDescent="0.25">
      <c r="A1796" t="s">
        <v>22</v>
      </c>
      <c r="B1796" t="s">
        <v>259</v>
      </c>
      <c r="C1796" t="s">
        <v>267</v>
      </c>
      <c r="D1796" s="7" t="s">
        <v>576</v>
      </c>
      <c r="E1796">
        <f>VLOOKUP(A1796,home!$A$2:$E$405,3,FALSE)</f>
        <v>1.5026315789473701</v>
      </c>
      <c r="F1796">
        <f>VLOOKUP(B1796,home!$B$2:$E$405,3,FALSE)</f>
        <v>0.95</v>
      </c>
      <c r="G1796">
        <f>VLOOKUP(C1796,away!$B$2:$E$405,4,FALSE)</f>
        <v>1.37</v>
      </c>
      <c r="H1796">
        <f>VLOOKUP(A1796,away!$A$2:$E$405,3,FALSE)</f>
        <v>1.3631578947368399</v>
      </c>
      <c r="I1796">
        <f>VLOOKUP(C1796,away!$B$2:$E$405,3,FALSE)</f>
        <v>0.56000000000000005</v>
      </c>
      <c r="J1796">
        <f>VLOOKUP(B1796,home!$B$2:$E$405,4,FALSE)</f>
        <v>1.1599999999999999</v>
      </c>
      <c r="K1796" s="3">
        <f t="shared" si="2074"/>
        <v>1.9556750000000023</v>
      </c>
      <c r="L1796" s="3">
        <f t="shared" si="2075"/>
        <v>0.88550736842105116</v>
      </c>
      <c r="M1796" s="5">
        <f t="shared" si="2076"/>
        <v>5.8356626125391269E-2</v>
      </c>
      <c r="N1796" s="5">
        <f t="shared" si="2077"/>
        <v>0.11412659479777471</v>
      </c>
      <c r="O1796" s="5">
        <f t="shared" si="2078"/>
        <v>5.1675222430226389E-2</v>
      </c>
      <c r="P1796" s="5">
        <f t="shared" si="2079"/>
        <v>0.10105994062623311</v>
      </c>
      <c r="Q1796" s="5">
        <f t="shared" si="2080"/>
        <v>0.11159726414056918</v>
      </c>
      <c r="R1796" s="5">
        <f t="shared" si="2081"/>
        <v>2.2879395113381117E-2</v>
      </c>
      <c r="S1796" s="5">
        <f t="shared" si="2082"/>
        <v>4.3753007488099037E-2</v>
      </c>
      <c r="T1796" s="5">
        <f t="shared" si="2083"/>
        <v>9.8820199692104357E-2</v>
      </c>
      <c r="U1796" s="5">
        <f t="shared" si="2084"/>
        <v>4.4744661038361666E-2</v>
      </c>
      <c r="V1796" s="5">
        <f t="shared" si="2085"/>
        <v>8.4188789451366715E-3</v>
      </c>
      <c r="W1796" s="5">
        <f t="shared" si="2086"/>
        <v>7.2749326516035953E-2</v>
      </c>
      <c r="X1796" s="5">
        <f t="shared" si="2087"/>
        <v>6.4420064677618807E-2</v>
      </c>
      <c r="Y1796" s="5">
        <f t="shared" si="2088"/>
        <v>2.8522220973096059E-2</v>
      </c>
      <c r="Z1796" s="5">
        <f t="shared" si="2089"/>
        <v>6.7532909859718583E-3</v>
      </c>
      <c r="AA1796" s="5">
        <f t="shared" si="2090"/>
        <v>1.320724234899053E-2</v>
      </c>
      <c r="AB1796" s="5">
        <f t="shared" si="2091"/>
        <v>1.2914536840431045E-2</v>
      </c>
      <c r="AC1796" s="5">
        <f t="shared" si="2092"/>
        <v>9.112197950182343E-4</v>
      </c>
      <c r="AD1796" s="5">
        <f t="shared" si="2093"/>
        <v>3.5568509783562213E-2</v>
      </c>
      <c r="AE1796" s="5">
        <f t="shared" si="2094"/>
        <v>3.149617749710059E-2</v>
      </c>
      <c r="AF1796" s="5">
        <f t="shared" si="2095"/>
        <v>1.3945048625389932E-2</v>
      </c>
      <c r="AG1796" s="5">
        <f t="shared" si="2096"/>
        <v>4.1161477702575467E-3</v>
      </c>
      <c r="AH1796" s="5">
        <f t="shared" si="2097"/>
        <v>1.4950222322923864E-3</v>
      </c>
      <c r="AI1796" s="5">
        <f t="shared" si="2098"/>
        <v>2.9237776041384162E-3</v>
      </c>
      <c r="AJ1796" s="5">
        <f t="shared" si="2099"/>
        <v>2.8589793829867025E-3</v>
      </c>
      <c r="AK1796" s="5">
        <f t="shared" si="2100"/>
        <v>1.863744834940842E-3</v>
      </c>
      <c r="AL1796" s="5">
        <f t="shared" si="2101"/>
        <v>6.3120728182003782E-5</v>
      </c>
      <c r="AM1796" s="5">
        <f t="shared" si="2102"/>
        <v>1.3912089074193621E-2</v>
      </c>
      <c r="AN1796" s="5">
        <f t="shared" si="2103"/>
        <v>1.2319257385328452E-2</v>
      </c>
      <c r="AO1796" s="5">
        <f t="shared" si="2104"/>
        <v>5.4543965940918966E-3</v>
      </c>
      <c r="AP1796" s="5">
        <f t="shared" si="2105"/>
        <v>1.6099694581196871E-3</v>
      </c>
      <c r="AQ1796" s="5">
        <f t="shared" si="2106"/>
        <v>3.5640995452445744E-4</v>
      </c>
      <c r="AR1796" s="5">
        <f t="shared" si="2107"/>
        <v>2.6477064052963937E-4</v>
      </c>
      <c r="AS1796" s="5">
        <f t="shared" si="2108"/>
        <v>5.1780532241780305E-4</v>
      </c>
      <c r="AT1796" s="5">
        <f t="shared" si="2109"/>
        <v>5.0632946195971931E-4</v>
      </c>
      <c r="AU1796" s="5">
        <f t="shared" si="2110"/>
        <v>3.3007195683935837E-4</v>
      </c>
      <c r="AV1796" s="5">
        <f t="shared" si="2111"/>
        <v>1.613783685479533E-4</v>
      </c>
      <c r="AW1796" s="5">
        <f t="shared" si="2112"/>
        <v>3.0363956674161785E-6</v>
      </c>
      <c r="AX1796" s="5">
        <f t="shared" si="2113"/>
        <v>4.5345874666956072E-3</v>
      </c>
      <c r="AY1796" s="5">
        <f t="shared" si="2114"/>
        <v>4.0154106145087083E-3</v>
      </c>
      <c r="AZ1796" s="5">
        <f t="shared" si="2115"/>
        <v>1.7778378431917807E-3</v>
      </c>
      <c r="BA1796" s="5">
        <f t="shared" si="2116"/>
        <v>5.2476283666803717E-4</v>
      </c>
      <c r="BB1796" s="5">
        <f t="shared" si="2117"/>
        <v>1.1617033963576986E-4</v>
      </c>
      <c r="BC1796" s="5">
        <f t="shared" si="2118"/>
        <v>2.0573938347890066E-5</v>
      </c>
      <c r="BD1796" s="5">
        <f t="shared" si="2119"/>
        <v>3.9076058855092827E-5</v>
      </c>
      <c r="BE1796" s="5">
        <f t="shared" si="2120"/>
        <v>7.6420071401433746E-5</v>
      </c>
      <c r="BF1796" s="5">
        <f t="shared" si="2121"/>
        <v>7.4726411568999573E-5</v>
      </c>
      <c r="BG1796" s="5">
        <f t="shared" si="2122"/>
        <v>4.8713524981734468E-5</v>
      </c>
      <c r="BH1796" s="5">
        <f t="shared" si="2123"/>
        <v>2.3816955742163431E-5</v>
      </c>
      <c r="BI1796" s="5">
        <f t="shared" si="2124"/>
        <v>9.3156449842111017E-6</v>
      </c>
      <c r="BJ1796" s="8">
        <f t="shared" si="2125"/>
        <v>0.62000301997881513</v>
      </c>
      <c r="BK1796" s="8">
        <f t="shared" si="2126"/>
        <v>0.21657820432256908</v>
      </c>
      <c r="BL1796" s="8">
        <f t="shared" si="2127"/>
        <v>0.15661500624357719</v>
      </c>
      <c r="BM1796" s="8">
        <f t="shared" si="2128"/>
        <v>0.53624210407851614</v>
      </c>
      <c r="BN1796" s="8">
        <f t="shared" si="2129"/>
        <v>0.45969504323357574</v>
      </c>
    </row>
    <row r="1797" spans="1:66" x14ac:dyDescent="0.25">
      <c r="A1797" t="s">
        <v>22</v>
      </c>
      <c r="B1797" t="s">
        <v>261</v>
      </c>
      <c r="C1797" t="s">
        <v>256</v>
      </c>
      <c r="D1797" s="7" t="s">
        <v>576</v>
      </c>
      <c r="E1797">
        <f>VLOOKUP(A1797,home!$A$2:$E$405,3,FALSE)</f>
        <v>1.5026315789473701</v>
      </c>
      <c r="F1797">
        <f>VLOOKUP(B1797,home!$B$2:$E$405,3,FALSE)</f>
        <v>1.0900000000000001</v>
      </c>
      <c r="G1797">
        <f>VLOOKUP(C1797,away!$B$2:$E$405,4,FALSE)</f>
        <v>1.0900000000000001</v>
      </c>
      <c r="H1797">
        <f>VLOOKUP(A1797,away!$A$2:$E$405,3,FALSE)</f>
        <v>1.3631578947368399</v>
      </c>
      <c r="I1797">
        <f>VLOOKUP(C1797,away!$B$2:$E$405,3,FALSE)</f>
        <v>0.74</v>
      </c>
      <c r="J1797">
        <f>VLOOKUP(B1797,home!$B$2:$E$405,4,FALSE)</f>
        <v>1.1200000000000001</v>
      </c>
      <c r="K1797" s="3">
        <f t="shared" si="2074"/>
        <v>1.7852765789473706</v>
      </c>
      <c r="L1797" s="3">
        <f t="shared" si="2075"/>
        <v>1.1297852631578931</v>
      </c>
      <c r="M1797" s="5">
        <f t="shared" si="2076"/>
        <v>5.420067904522867E-2</v>
      </c>
      <c r="N1797" s="5">
        <f t="shared" si="2077"/>
        <v>9.676320286249028E-2</v>
      </c>
      <c r="O1797" s="5">
        <f t="shared" si="2078"/>
        <v>6.1235128438450172E-2</v>
      </c>
      <c r="P1797" s="5">
        <f t="shared" si="2079"/>
        <v>0.10932164060999917</v>
      </c>
      <c r="Q1797" s="5">
        <f t="shared" si="2080"/>
        <v>8.6374539887168547E-2</v>
      </c>
      <c r="R1797" s="5">
        <f t="shared" si="2081"/>
        <v>3.4591272848670911E-2</v>
      </c>
      <c r="S1797" s="5">
        <f t="shared" si="2082"/>
        <v>5.5124867973005122E-2</v>
      </c>
      <c r="T1797" s="5">
        <f t="shared" si="2083"/>
        <v>9.7584682276566637E-2</v>
      </c>
      <c r="U1797" s="5">
        <f t="shared" si="2084"/>
        <v>6.1754989252710273E-2</v>
      </c>
      <c r="V1797" s="5">
        <f t="shared" si="2085"/>
        <v>1.2353967825117588E-2</v>
      </c>
      <c r="W1797" s="5">
        <f t="shared" si="2086"/>
        <v>5.1400814359305831E-2</v>
      </c>
      <c r="X1797" s="5">
        <f t="shared" si="2087"/>
        <v>5.8071882577458343E-2</v>
      </c>
      <c r="Y1797" s="5">
        <f t="shared" si="2088"/>
        <v>3.2804378569924027E-2</v>
      </c>
      <c r="Z1797" s="5">
        <f t="shared" si="2089"/>
        <v>1.302690343276738E-2</v>
      </c>
      <c r="AA1797" s="5">
        <f t="shared" si="2090"/>
        <v>2.325662559472871E-2</v>
      </c>
      <c r="AB1797" s="5">
        <f t="shared" si="2091"/>
        <v>2.0759754489808567E-2</v>
      </c>
      <c r="AC1797" s="5">
        <f t="shared" si="2092"/>
        <v>1.5573559852889536E-3</v>
      </c>
      <c r="AD1797" s="5">
        <f t="shared" si="2093"/>
        <v>2.29411675036226E-2</v>
      </c>
      <c r="AE1797" s="5">
        <f t="shared" si="2094"/>
        <v>2.5918592965229564E-2</v>
      </c>
      <c r="AF1797" s="5">
        <f t="shared" si="2095"/>
        <v>1.4641222186952102E-2</v>
      </c>
      <c r="AG1797" s="5">
        <f t="shared" si="2096"/>
        <v>5.5138123538129545E-3</v>
      </c>
      <c r="AH1797" s="5">
        <f t="shared" si="2097"/>
        <v>3.6794008807303912E-3</v>
      </c>
      <c r="AI1797" s="5">
        <f t="shared" si="2098"/>
        <v>6.5687482169262965E-3</v>
      </c>
      <c r="AJ1797" s="5">
        <f t="shared" si="2099"/>
        <v>5.8635161723404102E-3</v>
      </c>
      <c r="AK1797" s="5">
        <f t="shared" si="2100"/>
        <v>3.4893326975861567E-3</v>
      </c>
      <c r="AL1797" s="5">
        <f t="shared" si="2101"/>
        <v>1.2564618327642695E-4</v>
      </c>
      <c r="AM1797" s="5">
        <f t="shared" si="2102"/>
        <v>8.1912658075851824E-3</v>
      </c>
      <c r="AN1797" s="5">
        <f t="shared" si="2103"/>
        <v>9.2543713960188782E-3</v>
      </c>
      <c r="AO1797" s="5">
        <f t="shared" si="2104"/>
        <v>5.2277262115060343E-3</v>
      </c>
      <c r="AP1797" s="5">
        <f t="shared" si="2105"/>
        <v>1.9687360111945865E-3</v>
      </c>
      <c r="AQ1797" s="5">
        <f t="shared" si="2106"/>
        <v>5.5606223312397451E-4</v>
      </c>
      <c r="AR1797" s="5">
        <f t="shared" si="2107"/>
        <v>8.3138657845987303E-4</v>
      </c>
      <c r="AS1797" s="5">
        <f t="shared" si="2108"/>
        <v>1.484254986575602E-3</v>
      </c>
      <c r="AT1797" s="5">
        <f t="shared" si="2109"/>
        <v>1.3249028323596332E-3</v>
      </c>
      <c r="AU1797" s="5">
        <f t="shared" si="2110"/>
        <v>7.8843933199756273E-4</v>
      </c>
      <c r="AV1797" s="5">
        <f t="shared" si="2111"/>
        <v>3.5189556833403973E-4</v>
      </c>
      <c r="AW1797" s="5">
        <f t="shared" si="2112"/>
        <v>7.0396037334091307E-6</v>
      </c>
      <c r="AX1797" s="5">
        <f t="shared" si="2113"/>
        <v>2.4372791663690445E-3</v>
      </c>
      <c r="AY1797" s="5">
        <f t="shared" si="2114"/>
        <v>2.7536020843655011E-3</v>
      </c>
      <c r="AZ1797" s="5">
        <f t="shared" si="2115"/>
        <v>1.5554895277585005E-3</v>
      </c>
      <c r="BA1797" s="5">
        <f t="shared" si="2116"/>
        <v>5.8578971515266145E-4</v>
      </c>
      <c r="BB1797" s="5">
        <f t="shared" si="2117"/>
        <v>1.6545414687223431E-4</v>
      </c>
      <c r="BC1797" s="5">
        <f t="shared" si="2118"/>
        <v>3.738553137292235E-5</v>
      </c>
      <c r="BD1797" s="5">
        <f t="shared" si="2119"/>
        <v>1.5654805072187145E-4</v>
      </c>
      <c r="BE1797" s="5">
        <f t="shared" si="2120"/>
        <v>2.7948156843362216E-4</v>
      </c>
      <c r="BF1797" s="5">
        <f t="shared" si="2121"/>
        <v>2.4947594918601124E-4</v>
      </c>
      <c r="BG1797" s="5">
        <f t="shared" si="2122"/>
        <v>1.4846118969748343E-4</v>
      </c>
      <c r="BH1797" s="5">
        <f t="shared" si="2123"/>
        <v>6.6261071212394971E-5</v>
      </c>
      <c r="BI1797" s="5">
        <f t="shared" si="2124"/>
        <v>2.3658867706290499E-5</v>
      </c>
      <c r="BJ1797" s="8">
        <f t="shared" si="2125"/>
        <v>0.52474745737385031</v>
      </c>
      <c r="BK1797" s="8">
        <f t="shared" si="2126"/>
        <v>0.23543775970628142</v>
      </c>
      <c r="BL1797" s="8">
        <f t="shared" si="2127"/>
        <v>0.22690353458663631</v>
      </c>
      <c r="BM1797" s="8">
        <f t="shared" si="2128"/>
        <v>0.55488262892689533</v>
      </c>
      <c r="BN1797" s="8">
        <f t="shared" si="2129"/>
        <v>0.44248646369200773</v>
      </c>
    </row>
    <row r="1798" spans="1:66" x14ac:dyDescent="0.25">
      <c r="A1798" t="s">
        <v>22</v>
      </c>
      <c r="B1798" t="s">
        <v>264</v>
      </c>
      <c r="C1798" t="s">
        <v>162</v>
      </c>
      <c r="D1798" s="7" t="s">
        <v>576</v>
      </c>
      <c r="E1798">
        <f>VLOOKUP(A1798,home!$A$2:$E$405,3,FALSE)</f>
        <v>1.5026315789473701</v>
      </c>
      <c r="F1798">
        <f>VLOOKUP(B1798,home!$B$2:$E$405,3,FALSE)</f>
        <v>0.88</v>
      </c>
      <c r="G1798">
        <f>VLOOKUP(C1798,away!$B$2:$E$405,4,FALSE)</f>
        <v>1.0900000000000001</v>
      </c>
      <c r="H1798">
        <f>VLOOKUP(A1798,away!$A$2:$E$405,3,FALSE)</f>
        <v>1.3631578947368399</v>
      </c>
      <c r="I1798">
        <f>VLOOKUP(C1798,away!$B$2:$E$405,3,FALSE)</f>
        <v>0.67</v>
      </c>
      <c r="J1798">
        <f>VLOOKUP(B1798,home!$B$2:$E$405,4,FALSE)</f>
        <v>0.54</v>
      </c>
      <c r="K1798" s="3">
        <f t="shared" si="2074"/>
        <v>1.4413242105263175</v>
      </c>
      <c r="L1798" s="3">
        <f t="shared" si="2075"/>
        <v>0.49319052631578869</v>
      </c>
      <c r="M1798" s="5">
        <f t="shared" si="2076"/>
        <v>0.1444943696075961</v>
      </c>
      <c r="N1798" s="5">
        <f t="shared" si="2077"/>
        <v>0.20826323320016635</v>
      </c>
      <c r="O1798" s="5">
        <f t="shared" si="2078"/>
        <v>7.1263254196438419E-2</v>
      </c>
      <c r="P1798" s="5">
        <f t="shared" si="2079"/>
        <v>0.10271345359421788</v>
      </c>
      <c r="Q1798" s="5">
        <f t="shared" si="2080"/>
        <v>0.15008742008694412</v>
      </c>
      <c r="R1798" s="5">
        <f t="shared" si="2081"/>
        <v>1.7573180922058649E-2</v>
      </c>
      <c r="S1798" s="5">
        <f t="shared" si="2082"/>
        <v>1.825339903883863E-2</v>
      </c>
      <c r="T1798" s="5">
        <f t="shared" si="2083"/>
        <v>7.402169370605885E-2</v>
      </c>
      <c r="U1798" s="5">
        <f t="shared" si="2084"/>
        <v>2.5328651118922327E-2</v>
      </c>
      <c r="V1798" s="5">
        <f t="shared" si="2085"/>
        <v>1.4417091208037175E-3</v>
      </c>
      <c r="W1798" s="5">
        <f t="shared" si="2086"/>
        <v>7.2108210755582158E-2</v>
      </c>
      <c r="X1798" s="5">
        <f t="shared" si="2087"/>
        <v>3.5563086414235383E-2</v>
      </c>
      <c r="Y1798" s="5">
        <f t="shared" si="2088"/>
        <v>8.7696886530253104E-3</v>
      </c>
      <c r="Z1798" s="5">
        <f t="shared" si="2089"/>
        <v>2.8889754493308939E-3</v>
      </c>
      <c r="AA1798" s="5">
        <f t="shared" si="2090"/>
        <v>4.1639502587367642E-3</v>
      </c>
      <c r="AB1798" s="5">
        <f t="shared" si="2091"/>
        <v>3.0008011596723118E-3</v>
      </c>
      <c r="AC1798" s="5">
        <f t="shared" si="2092"/>
        <v>6.4052202898191943E-5</v>
      </c>
      <c r="AD1798" s="5">
        <f t="shared" si="2093"/>
        <v>2.59828274849387E-2</v>
      </c>
      <c r="AE1798" s="5">
        <f t="shared" si="2094"/>
        <v>1.2814484362469259E-2</v>
      </c>
      <c r="AF1798" s="5">
        <f t="shared" si="2095"/>
        <v>3.1599911435958284E-3</v>
      </c>
      <c r="AG1798" s="5">
        <f t="shared" si="2096"/>
        <v>5.194925650877525E-4</v>
      </c>
      <c r="AH1798" s="5">
        <f t="shared" si="2097"/>
        <v>3.5620383059222394E-4</v>
      </c>
      <c r="AI1798" s="5">
        <f t="shared" si="2098"/>
        <v>5.1340520491478727E-4</v>
      </c>
      <c r="AJ1798" s="5">
        <f t="shared" si="2099"/>
        <v>3.6999167582695409E-4</v>
      </c>
      <c r="AK1798" s="5">
        <f t="shared" si="2100"/>
        <v>1.7775932002086462E-4</v>
      </c>
      <c r="AL1798" s="5">
        <f t="shared" si="2101"/>
        <v>1.8212537935858802E-6</v>
      </c>
      <c r="AM1798" s="5">
        <f t="shared" si="2102"/>
        <v>7.4899356623941539E-3</v>
      </c>
      <c r="AN1798" s="5">
        <f t="shared" si="2103"/>
        <v>3.6939653114075681E-3</v>
      </c>
      <c r="AO1798" s="5">
        <f t="shared" si="2104"/>
        <v>9.1091434806268227E-4</v>
      </c>
      <c r="AP1798" s="5">
        <f t="shared" si="2105"/>
        <v>1.4975144224987927E-4</v>
      </c>
      <c r="AQ1798" s="5">
        <f t="shared" si="2106"/>
        <v>1.8463998154941597E-5</v>
      </c>
      <c r="AR1798" s="5">
        <f t="shared" si="2107"/>
        <v>3.5135270937095799E-5</v>
      </c>
      <c r="AS1798" s="5">
        <f t="shared" si="2108"/>
        <v>5.0641316645037873E-5</v>
      </c>
      <c r="AT1798" s="5">
        <f t="shared" si="2109"/>
        <v>3.649527786671125E-5</v>
      </c>
      <c r="AU1798" s="5">
        <f t="shared" si="2110"/>
        <v>1.7533842519725393E-5</v>
      </c>
      <c r="AV1798" s="5">
        <f t="shared" si="2111"/>
        <v>6.3179879318089968E-6</v>
      </c>
      <c r="AW1798" s="5">
        <f t="shared" si="2112"/>
        <v>3.5962044657056238E-8</v>
      </c>
      <c r="AX1798" s="5">
        <f t="shared" si="2113"/>
        <v>1.7992376009155246E-3</v>
      </c>
      <c r="AY1798" s="5">
        <f t="shared" si="2114"/>
        <v>8.8736693936268454E-4</v>
      </c>
      <c r="AZ1798" s="5">
        <f t="shared" si="2115"/>
        <v>2.1882048392975645E-4</v>
      </c>
      <c r="BA1798" s="5">
        <f t="shared" si="2116"/>
        <v>3.597339654599739E-5</v>
      </c>
      <c r="BB1798" s="5">
        <f t="shared" si="2117"/>
        <v>4.4354345939717564E-6</v>
      </c>
      <c r="BC1798" s="5">
        <f t="shared" si="2118"/>
        <v>4.3750286436803757E-7</v>
      </c>
      <c r="BD1798" s="5">
        <f t="shared" si="2119"/>
        <v>2.8880637942856836E-6</v>
      </c>
      <c r="BE1798" s="5">
        <f t="shared" si="2120"/>
        <v>4.1626362682484538E-6</v>
      </c>
      <c r="BF1798" s="5">
        <f t="shared" si="2121"/>
        <v>2.9998542165207103E-6</v>
      </c>
      <c r="BG1798" s="5">
        <f t="shared" si="2122"/>
        <v>1.4412541701069191E-6</v>
      </c>
      <c r="BH1798" s="5">
        <f t="shared" si="2123"/>
        <v>5.1932863222427965E-7</v>
      </c>
      <c r="BI1798" s="5">
        <f t="shared" si="2124"/>
        <v>1.497041861688744E-7</v>
      </c>
      <c r="BJ1798" s="8">
        <f t="shared" si="2125"/>
        <v>0.60649943049258515</v>
      </c>
      <c r="BK1798" s="8">
        <f t="shared" si="2126"/>
        <v>0.26785617175751081</v>
      </c>
      <c r="BL1798" s="8">
        <f t="shared" si="2127"/>
        <v>0.12290548222435123</v>
      </c>
      <c r="BM1798" s="8">
        <f t="shared" si="2128"/>
        <v>0.30486781733903856</v>
      </c>
      <c r="BN1798" s="8">
        <f t="shared" si="2129"/>
        <v>0.69439491160742151</v>
      </c>
    </row>
    <row r="1799" spans="1:66" x14ac:dyDescent="0.25">
      <c r="A1799" t="s">
        <v>25</v>
      </c>
      <c r="B1799" t="s">
        <v>258</v>
      </c>
      <c r="C1799" t="s">
        <v>169</v>
      </c>
      <c r="D1799" s="7" t="s">
        <v>576</v>
      </c>
      <c r="E1799">
        <f>VLOOKUP(A1799,home!$A$2:$E$405,3,FALSE)</f>
        <v>1.37894736842105</v>
      </c>
      <c r="F1799">
        <f>VLOOKUP(B1799,home!$B$2:$E$405,3,FALSE)</f>
        <v>1.45</v>
      </c>
      <c r="G1799">
        <f>VLOOKUP(C1799,away!$B$2:$E$405,4,FALSE)</f>
        <v>0.92</v>
      </c>
      <c r="H1799">
        <f>VLOOKUP(A1799,away!$A$2:$E$405,3,FALSE)</f>
        <v>1.1000000000000001</v>
      </c>
      <c r="I1799">
        <f>VLOOKUP(C1799,away!$B$2:$E$405,3,FALSE)</f>
        <v>1.07</v>
      </c>
      <c r="J1799">
        <f>VLOOKUP(B1799,home!$B$2:$E$405,4,FALSE)</f>
        <v>0.96</v>
      </c>
      <c r="K1799" s="3">
        <f t="shared" si="2074"/>
        <v>1.8395157894736809</v>
      </c>
      <c r="L1799" s="3">
        <f t="shared" si="2075"/>
        <v>1.1299200000000003</v>
      </c>
      <c r="M1799" s="5">
        <f t="shared" si="2076"/>
        <v>5.1332264366960985E-2</v>
      </c>
      <c r="N1799" s="5">
        <f t="shared" si="2077"/>
        <v>9.4426510812461922E-2</v>
      </c>
      <c r="O1799" s="5">
        <f t="shared" si="2078"/>
        <v>5.8001352153516574E-2</v>
      </c>
      <c r="P1799" s="5">
        <f t="shared" si="2079"/>
        <v>0.10669440309721701</v>
      </c>
      <c r="Q1799" s="5">
        <f t="shared" si="2080"/>
        <v>8.6849528792215497E-2</v>
      </c>
      <c r="R1799" s="5">
        <f t="shared" si="2081"/>
        <v>3.2768443912650741E-2</v>
      </c>
      <c r="S1799" s="5">
        <f t="shared" si="2082"/>
        <v>5.5441230737905703E-2</v>
      </c>
      <c r="T1799" s="5">
        <f t="shared" si="2083"/>
        <v>9.813301957290016E-2</v>
      </c>
      <c r="U1799" s="5">
        <f t="shared" si="2084"/>
        <v>6.027806997380375E-2</v>
      </c>
      <c r="V1799" s="5">
        <f t="shared" si="2085"/>
        <v>1.2803879226846084E-2</v>
      </c>
      <c r="W1799" s="5">
        <f t="shared" si="2086"/>
        <v>5.3253693173876487E-2</v>
      </c>
      <c r="X1799" s="5">
        <f t="shared" si="2087"/>
        <v>6.0172412991026533E-2</v>
      </c>
      <c r="Y1799" s="5">
        <f t="shared" si="2088"/>
        <v>3.3995006443410372E-2</v>
      </c>
      <c r="Z1799" s="5">
        <f t="shared" si="2089"/>
        <v>1.2341906715260777E-2</v>
      </c>
      <c r="AA1799" s="5">
        <f t="shared" si="2090"/>
        <v>2.2703132274933448E-2</v>
      </c>
      <c r="AB1799" s="5">
        <f t="shared" si="2091"/>
        <v>2.0881385145124807E-2</v>
      </c>
      <c r="AC1799" s="5">
        <f t="shared" si="2092"/>
        <v>1.6633084818634865E-3</v>
      </c>
      <c r="AD1799" s="5">
        <f t="shared" si="2093"/>
        <v>2.4490252360283151E-2</v>
      </c>
      <c r="AE1799" s="5">
        <f t="shared" si="2094"/>
        <v>2.7672025946931144E-2</v>
      </c>
      <c r="AF1799" s="5">
        <f t="shared" si="2095"/>
        <v>1.563358777897823E-2</v>
      </c>
      <c r="AG1799" s="5">
        <f t="shared" si="2096"/>
        <v>5.8882345010743608E-3</v>
      </c>
      <c r="AH1799" s="5">
        <f t="shared" si="2097"/>
        <v>3.4863418089268665E-3</v>
      </c>
      <c r="AI1799" s="5">
        <f t="shared" si="2098"/>
        <v>6.4131808050232044E-3</v>
      </c>
      <c r="AJ1799" s="5">
        <f t="shared" si="2099"/>
        <v>5.89857367579486E-3</v>
      </c>
      <c r="AK1799" s="5">
        <f t="shared" si="2100"/>
        <v>3.6168398039994843E-3</v>
      </c>
      <c r="AL1799" s="5">
        <f t="shared" si="2101"/>
        <v>1.3828784514184427E-4</v>
      </c>
      <c r="AM1799" s="5">
        <f t="shared" si="2102"/>
        <v>9.0100411809871921E-3</v>
      </c>
      <c r="AN1799" s="5">
        <f t="shared" si="2103"/>
        <v>1.0180625731221051E-2</v>
      </c>
      <c r="AO1799" s="5">
        <f t="shared" si="2104"/>
        <v>5.7516463131106485E-3</v>
      </c>
      <c r="AP1799" s="5">
        <f t="shared" si="2105"/>
        <v>2.1663000673699949E-3</v>
      </c>
      <c r="AQ1799" s="5">
        <f t="shared" si="2106"/>
        <v>6.1193644303067659E-4</v>
      </c>
      <c r="AR1799" s="5">
        <f t="shared" si="2107"/>
        <v>7.8785746734852825E-4</v>
      </c>
      <c r="AS1799" s="5">
        <f t="shared" si="2108"/>
        <v>1.4492762510423627E-3</v>
      </c>
      <c r="AT1799" s="5">
        <f t="shared" si="2109"/>
        <v>1.3329832735508244E-3</v>
      </c>
      <c r="AU1799" s="5">
        <f t="shared" si="2110"/>
        <v>8.1734792626701866E-4</v>
      </c>
      <c r="AV1799" s="5">
        <f t="shared" si="2111"/>
        <v>3.7588110396543782E-4</v>
      </c>
      <c r="AW1799" s="5">
        <f t="shared" si="2112"/>
        <v>7.9842242144093275E-6</v>
      </c>
      <c r="AX1799" s="5">
        <f t="shared" si="2113"/>
        <v>2.7623521693723352E-3</v>
      </c>
      <c r="AY1799" s="5">
        <f t="shared" si="2114"/>
        <v>3.1212369632171899E-3</v>
      </c>
      <c r="AZ1799" s="5">
        <f t="shared" si="2115"/>
        <v>1.7633740347391845E-3</v>
      </c>
      <c r="BA1799" s="5">
        <f t="shared" si="2116"/>
        <v>6.6415719644416656E-4</v>
      </c>
      <c r="BB1799" s="5">
        <f t="shared" si="2117"/>
        <v>1.8761112485154831E-4</v>
      </c>
      <c r="BC1799" s="5">
        <f t="shared" si="2118"/>
        <v>4.2397112438452254E-5</v>
      </c>
      <c r="BD1799" s="5">
        <f t="shared" si="2119"/>
        <v>1.4836931825107483E-4</v>
      </c>
      <c r="BE1799" s="5">
        <f t="shared" si="2120"/>
        <v>2.7292770359629772E-4</v>
      </c>
      <c r="BF1799" s="5">
        <f t="shared" si="2121"/>
        <v>2.5102741007509126E-4</v>
      </c>
      <c r="BG1799" s="5">
        <f t="shared" si="2122"/>
        <v>1.5392296147460495E-4</v>
      </c>
      <c r="BH1799" s="5">
        <f t="shared" si="2123"/>
        <v>7.078592949877124E-5</v>
      </c>
      <c r="BI1799" s="5">
        <f t="shared" si="2124"/>
        <v>2.6042366997112115E-5</v>
      </c>
      <c r="BJ1799" s="8">
        <f t="shared" si="2125"/>
        <v>0.53677595070994022</v>
      </c>
      <c r="BK1799" s="8">
        <f t="shared" si="2126"/>
        <v>0.23119461071915229</v>
      </c>
      <c r="BL1799" s="8">
        <f t="shared" si="2127"/>
        <v>0.21973374126584086</v>
      </c>
      <c r="BM1799" s="8">
        <f t="shared" si="2128"/>
        <v>0.56686045353616865</v>
      </c>
      <c r="BN1799" s="8">
        <f t="shared" si="2129"/>
        <v>0.43007250313502277</v>
      </c>
    </row>
    <row r="1800" spans="1:66" x14ac:dyDescent="0.25">
      <c r="A1800" t="s">
        <v>178</v>
      </c>
      <c r="B1800" t="s">
        <v>185</v>
      </c>
      <c r="C1800" t="s">
        <v>534</v>
      </c>
      <c r="D1800" s="7" t="s">
        <v>576</v>
      </c>
      <c r="E1800">
        <f>VLOOKUP(A1800,home!$A$2:$E$405,3,FALSE)</f>
        <v>1.5686274509803899</v>
      </c>
      <c r="F1800">
        <f>VLOOKUP(B1800,home!$B$2:$E$405,3,FALSE)</f>
        <v>0.75</v>
      </c>
      <c r="G1800" t="e">
        <f>VLOOKUP(C1800,away!$B$2:$E$405,4,FALSE)</f>
        <v>#N/A</v>
      </c>
      <c r="H1800">
        <f>VLOOKUP(A1800,away!$A$2:$E$405,3,FALSE)</f>
        <v>1.29084967320261</v>
      </c>
      <c r="I1800" t="e">
        <f>VLOOKUP(C1800,away!$B$2:$E$405,3,FALSE)</f>
        <v>#N/A</v>
      </c>
      <c r="J1800">
        <f>VLOOKUP(B1800,home!$B$2:$E$405,4,FALSE)</f>
        <v>1.41</v>
      </c>
      <c r="K1800" s="3" t="e">
        <f t="shared" si="2074"/>
        <v>#N/A</v>
      </c>
      <c r="L1800" s="3" t="e">
        <f t="shared" si="2075"/>
        <v>#N/A</v>
      </c>
      <c r="M1800" s="5" t="e">
        <f t="shared" si="2076"/>
        <v>#N/A</v>
      </c>
      <c r="N1800" s="5" t="e">
        <f t="shared" si="2077"/>
        <v>#N/A</v>
      </c>
      <c r="O1800" s="5" t="e">
        <f t="shared" si="2078"/>
        <v>#N/A</v>
      </c>
      <c r="P1800" s="5" t="e">
        <f t="shared" si="2079"/>
        <v>#N/A</v>
      </c>
      <c r="Q1800" s="5" t="e">
        <f t="shared" si="2080"/>
        <v>#N/A</v>
      </c>
      <c r="R1800" s="5" t="e">
        <f t="shared" si="2081"/>
        <v>#N/A</v>
      </c>
      <c r="S1800" s="5" t="e">
        <f t="shared" si="2082"/>
        <v>#N/A</v>
      </c>
      <c r="T1800" s="5" t="e">
        <f t="shared" si="2083"/>
        <v>#N/A</v>
      </c>
      <c r="U1800" s="5" t="e">
        <f t="shared" si="2084"/>
        <v>#N/A</v>
      </c>
      <c r="V1800" s="5" t="e">
        <f t="shared" si="2085"/>
        <v>#N/A</v>
      </c>
      <c r="W1800" s="5" t="e">
        <f t="shared" si="2086"/>
        <v>#N/A</v>
      </c>
      <c r="X1800" s="5" t="e">
        <f t="shared" si="2087"/>
        <v>#N/A</v>
      </c>
      <c r="Y1800" s="5" t="e">
        <f t="shared" si="2088"/>
        <v>#N/A</v>
      </c>
      <c r="Z1800" s="5" t="e">
        <f t="shared" si="2089"/>
        <v>#N/A</v>
      </c>
      <c r="AA1800" s="5" t="e">
        <f t="shared" si="2090"/>
        <v>#N/A</v>
      </c>
      <c r="AB1800" s="5" t="e">
        <f t="shared" si="2091"/>
        <v>#N/A</v>
      </c>
      <c r="AC1800" s="5" t="e">
        <f t="shared" si="2092"/>
        <v>#N/A</v>
      </c>
      <c r="AD1800" s="5" t="e">
        <f t="shared" si="2093"/>
        <v>#N/A</v>
      </c>
      <c r="AE1800" s="5" t="e">
        <f t="shared" si="2094"/>
        <v>#N/A</v>
      </c>
      <c r="AF1800" s="5" t="e">
        <f t="shared" si="2095"/>
        <v>#N/A</v>
      </c>
      <c r="AG1800" s="5" t="e">
        <f t="shared" si="2096"/>
        <v>#N/A</v>
      </c>
      <c r="AH1800" s="5" t="e">
        <f t="shared" si="2097"/>
        <v>#N/A</v>
      </c>
      <c r="AI1800" s="5" t="e">
        <f t="shared" si="2098"/>
        <v>#N/A</v>
      </c>
      <c r="AJ1800" s="5" t="e">
        <f t="shared" si="2099"/>
        <v>#N/A</v>
      </c>
      <c r="AK1800" s="5" t="e">
        <f t="shared" si="2100"/>
        <v>#N/A</v>
      </c>
      <c r="AL1800" s="5" t="e">
        <f t="shared" si="2101"/>
        <v>#N/A</v>
      </c>
      <c r="AM1800" s="5" t="e">
        <f t="shared" si="2102"/>
        <v>#N/A</v>
      </c>
      <c r="AN1800" s="5" t="e">
        <f t="shared" si="2103"/>
        <v>#N/A</v>
      </c>
      <c r="AO1800" s="5" t="e">
        <f t="shared" si="2104"/>
        <v>#N/A</v>
      </c>
      <c r="AP1800" s="5" t="e">
        <f t="shared" si="2105"/>
        <v>#N/A</v>
      </c>
      <c r="AQ1800" s="5" t="e">
        <f t="shared" si="2106"/>
        <v>#N/A</v>
      </c>
      <c r="AR1800" s="5" t="e">
        <f t="shared" si="2107"/>
        <v>#N/A</v>
      </c>
      <c r="AS1800" s="5" t="e">
        <f t="shared" si="2108"/>
        <v>#N/A</v>
      </c>
      <c r="AT1800" s="5" t="e">
        <f t="shared" si="2109"/>
        <v>#N/A</v>
      </c>
      <c r="AU1800" s="5" t="e">
        <f t="shared" si="2110"/>
        <v>#N/A</v>
      </c>
      <c r="AV1800" s="5" t="e">
        <f t="shared" si="2111"/>
        <v>#N/A</v>
      </c>
      <c r="AW1800" s="5" t="e">
        <f t="shared" si="2112"/>
        <v>#N/A</v>
      </c>
      <c r="AX1800" s="5" t="e">
        <f t="shared" si="2113"/>
        <v>#N/A</v>
      </c>
      <c r="AY1800" s="5" t="e">
        <f t="shared" si="2114"/>
        <v>#N/A</v>
      </c>
      <c r="AZ1800" s="5" t="e">
        <f t="shared" si="2115"/>
        <v>#N/A</v>
      </c>
      <c r="BA1800" s="5" t="e">
        <f t="shared" si="2116"/>
        <v>#N/A</v>
      </c>
      <c r="BB1800" s="5" t="e">
        <f t="shared" si="2117"/>
        <v>#N/A</v>
      </c>
      <c r="BC1800" s="5" t="e">
        <f t="shared" si="2118"/>
        <v>#N/A</v>
      </c>
      <c r="BD1800" s="5" t="e">
        <f t="shared" si="2119"/>
        <v>#N/A</v>
      </c>
      <c r="BE1800" s="5" t="e">
        <f t="shared" si="2120"/>
        <v>#N/A</v>
      </c>
      <c r="BF1800" s="5" t="e">
        <f t="shared" si="2121"/>
        <v>#N/A</v>
      </c>
      <c r="BG1800" s="5" t="e">
        <f t="shared" si="2122"/>
        <v>#N/A</v>
      </c>
      <c r="BH1800" s="5" t="e">
        <f t="shared" si="2123"/>
        <v>#N/A</v>
      </c>
      <c r="BI1800" s="5" t="e">
        <f t="shared" si="2124"/>
        <v>#N/A</v>
      </c>
      <c r="BJ1800" s="8" t="e">
        <f t="shared" si="2125"/>
        <v>#N/A</v>
      </c>
      <c r="BK1800" s="8" t="e">
        <f t="shared" si="2126"/>
        <v>#N/A</v>
      </c>
      <c r="BL1800" s="8" t="e">
        <f t="shared" si="2127"/>
        <v>#N/A</v>
      </c>
      <c r="BM1800" s="8" t="e">
        <f t="shared" si="2128"/>
        <v>#N/A</v>
      </c>
      <c r="BN1800" s="8" t="e">
        <f t="shared" si="2129"/>
        <v>#N/A</v>
      </c>
    </row>
    <row r="1801" spans="1:66" x14ac:dyDescent="0.25">
      <c r="A1801" t="s">
        <v>178</v>
      </c>
      <c r="B1801" t="s">
        <v>517</v>
      </c>
      <c r="C1801" t="s">
        <v>182</v>
      </c>
      <c r="D1801" s="7" t="s">
        <v>576</v>
      </c>
      <c r="E1801">
        <f>VLOOKUP(A1801,home!$A$2:$E$405,3,FALSE)</f>
        <v>1.5686274509803899</v>
      </c>
      <c r="F1801" t="e">
        <f>VLOOKUP(B1801,home!$B$2:$E$405,3,FALSE)</f>
        <v>#N/A</v>
      </c>
      <c r="G1801">
        <f>VLOOKUP(C1801,away!$B$2:$E$405,4,FALSE)</f>
        <v>0.98</v>
      </c>
      <c r="H1801">
        <f>VLOOKUP(A1801,away!$A$2:$E$405,3,FALSE)</f>
        <v>1.29084967320261</v>
      </c>
      <c r="I1801">
        <f>VLOOKUP(C1801,away!$B$2:$E$405,3,FALSE)</f>
        <v>0.71</v>
      </c>
      <c r="J1801" t="e">
        <f>VLOOKUP(B1801,home!$B$2:$E$405,4,FALSE)</f>
        <v>#N/A</v>
      </c>
      <c r="K1801" s="3" t="e">
        <f t="shared" si="2074"/>
        <v>#N/A</v>
      </c>
      <c r="L1801" s="3" t="e">
        <f t="shared" si="2075"/>
        <v>#N/A</v>
      </c>
      <c r="M1801" s="5" t="e">
        <f t="shared" si="2076"/>
        <v>#N/A</v>
      </c>
      <c r="N1801" s="5" t="e">
        <f t="shared" si="2077"/>
        <v>#N/A</v>
      </c>
      <c r="O1801" s="5" t="e">
        <f t="shared" si="2078"/>
        <v>#N/A</v>
      </c>
      <c r="P1801" s="5" t="e">
        <f t="shared" si="2079"/>
        <v>#N/A</v>
      </c>
      <c r="Q1801" s="5" t="e">
        <f t="shared" si="2080"/>
        <v>#N/A</v>
      </c>
      <c r="R1801" s="5" t="e">
        <f t="shared" si="2081"/>
        <v>#N/A</v>
      </c>
      <c r="S1801" s="5" t="e">
        <f t="shared" si="2082"/>
        <v>#N/A</v>
      </c>
      <c r="T1801" s="5" t="e">
        <f t="shared" si="2083"/>
        <v>#N/A</v>
      </c>
      <c r="U1801" s="5" t="e">
        <f t="shared" si="2084"/>
        <v>#N/A</v>
      </c>
      <c r="V1801" s="5" t="e">
        <f t="shared" si="2085"/>
        <v>#N/A</v>
      </c>
      <c r="W1801" s="5" t="e">
        <f t="shared" si="2086"/>
        <v>#N/A</v>
      </c>
      <c r="X1801" s="5" t="e">
        <f t="shared" si="2087"/>
        <v>#N/A</v>
      </c>
      <c r="Y1801" s="5" t="e">
        <f t="shared" si="2088"/>
        <v>#N/A</v>
      </c>
      <c r="Z1801" s="5" t="e">
        <f t="shared" si="2089"/>
        <v>#N/A</v>
      </c>
      <c r="AA1801" s="5" t="e">
        <f t="shared" si="2090"/>
        <v>#N/A</v>
      </c>
      <c r="AB1801" s="5" t="e">
        <f t="shared" si="2091"/>
        <v>#N/A</v>
      </c>
      <c r="AC1801" s="5" t="e">
        <f t="shared" si="2092"/>
        <v>#N/A</v>
      </c>
      <c r="AD1801" s="5" t="e">
        <f t="shared" si="2093"/>
        <v>#N/A</v>
      </c>
      <c r="AE1801" s="5" t="e">
        <f t="shared" si="2094"/>
        <v>#N/A</v>
      </c>
      <c r="AF1801" s="5" t="e">
        <f t="shared" si="2095"/>
        <v>#N/A</v>
      </c>
      <c r="AG1801" s="5" t="e">
        <f t="shared" si="2096"/>
        <v>#N/A</v>
      </c>
      <c r="AH1801" s="5" t="e">
        <f t="shared" si="2097"/>
        <v>#N/A</v>
      </c>
      <c r="AI1801" s="5" t="e">
        <f t="shared" si="2098"/>
        <v>#N/A</v>
      </c>
      <c r="AJ1801" s="5" t="e">
        <f t="shared" si="2099"/>
        <v>#N/A</v>
      </c>
      <c r="AK1801" s="5" t="e">
        <f t="shared" si="2100"/>
        <v>#N/A</v>
      </c>
      <c r="AL1801" s="5" t="e">
        <f t="shared" si="2101"/>
        <v>#N/A</v>
      </c>
      <c r="AM1801" s="5" t="e">
        <f t="shared" si="2102"/>
        <v>#N/A</v>
      </c>
      <c r="AN1801" s="5" t="e">
        <f t="shared" si="2103"/>
        <v>#N/A</v>
      </c>
      <c r="AO1801" s="5" t="e">
        <f t="shared" si="2104"/>
        <v>#N/A</v>
      </c>
      <c r="AP1801" s="5" t="e">
        <f t="shared" si="2105"/>
        <v>#N/A</v>
      </c>
      <c r="AQ1801" s="5" t="e">
        <f t="shared" si="2106"/>
        <v>#N/A</v>
      </c>
      <c r="AR1801" s="5" t="e">
        <f t="shared" si="2107"/>
        <v>#N/A</v>
      </c>
      <c r="AS1801" s="5" t="e">
        <f t="shared" si="2108"/>
        <v>#N/A</v>
      </c>
      <c r="AT1801" s="5" t="e">
        <f t="shared" si="2109"/>
        <v>#N/A</v>
      </c>
      <c r="AU1801" s="5" t="e">
        <f t="shared" si="2110"/>
        <v>#N/A</v>
      </c>
      <c r="AV1801" s="5" t="e">
        <f t="shared" si="2111"/>
        <v>#N/A</v>
      </c>
      <c r="AW1801" s="5" t="e">
        <f t="shared" si="2112"/>
        <v>#N/A</v>
      </c>
      <c r="AX1801" s="5" t="e">
        <f t="shared" si="2113"/>
        <v>#N/A</v>
      </c>
      <c r="AY1801" s="5" t="e">
        <f t="shared" si="2114"/>
        <v>#N/A</v>
      </c>
      <c r="AZ1801" s="5" t="e">
        <f t="shared" si="2115"/>
        <v>#N/A</v>
      </c>
      <c r="BA1801" s="5" t="e">
        <f t="shared" si="2116"/>
        <v>#N/A</v>
      </c>
      <c r="BB1801" s="5" t="e">
        <f t="shared" si="2117"/>
        <v>#N/A</v>
      </c>
      <c r="BC1801" s="5" t="e">
        <f t="shared" si="2118"/>
        <v>#N/A</v>
      </c>
      <c r="BD1801" s="5" t="e">
        <f t="shared" si="2119"/>
        <v>#N/A</v>
      </c>
      <c r="BE1801" s="5" t="e">
        <f t="shared" si="2120"/>
        <v>#N/A</v>
      </c>
      <c r="BF1801" s="5" t="e">
        <f t="shared" si="2121"/>
        <v>#N/A</v>
      </c>
      <c r="BG1801" s="5" t="e">
        <f t="shared" si="2122"/>
        <v>#N/A</v>
      </c>
      <c r="BH1801" s="5" t="e">
        <f t="shared" si="2123"/>
        <v>#N/A</v>
      </c>
      <c r="BI1801" s="5" t="e">
        <f t="shared" si="2124"/>
        <v>#N/A</v>
      </c>
      <c r="BJ1801" s="8" t="e">
        <f t="shared" si="2125"/>
        <v>#N/A</v>
      </c>
      <c r="BK1801" s="8" t="e">
        <f t="shared" si="2126"/>
        <v>#N/A</v>
      </c>
      <c r="BL1801" s="8" t="e">
        <f t="shared" si="2127"/>
        <v>#N/A</v>
      </c>
      <c r="BM1801" s="8" t="e">
        <f t="shared" si="2128"/>
        <v>#N/A</v>
      </c>
      <c r="BN1801" s="8" t="e">
        <f t="shared" si="2129"/>
        <v>#N/A</v>
      </c>
    </row>
    <row r="1802" spans="1:66" s="14" customFormat="1" x14ac:dyDescent="0.25">
      <c r="A1802" t="s">
        <v>178</v>
      </c>
      <c r="B1802" t="s">
        <v>460</v>
      </c>
      <c r="C1802" t="s">
        <v>274</v>
      </c>
      <c r="D1802" s="7" t="s">
        <v>576</v>
      </c>
      <c r="E1802">
        <f>VLOOKUP(A1802,home!$A$2:$E$405,3,FALSE)</f>
        <v>1.5686274509803899</v>
      </c>
      <c r="F1802">
        <f>VLOOKUP(B1802,home!$B$2:$E$405,3,FALSE)</f>
        <v>0.49</v>
      </c>
      <c r="G1802">
        <f>VLOOKUP(C1802,away!$B$2:$E$405,4,FALSE)</f>
        <v>0.64</v>
      </c>
      <c r="H1802">
        <f>VLOOKUP(A1802,away!$A$2:$E$405,3,FALSE)</f>
        <v>1.29084967320261</v>
      </c>
      <c r="I1802">
        <f>VLOOKUP(C1802,away!$B$2:$E$405,3,FALSE)</f>
        <v>1.39</v>
      </c>
      <c r="J1802">
        <f>VLOOKUP(B1802,home!$B$2:$E$405,4,FALSE)</f>
        <v>1</v>
      </c>
      <c r="K1802" s="3">
        <f t="shared" si="2074"/>
        <v>0.49192156862745029</v>
      </c>
      <c r="L1802" s="3">
        <f t="shared" si="2075"/>
        <v>1.7942810457516278</v>
      </c>
      <c r="M1802" s="5">
        <f t="shared" si="2076"/>
        <v>0.10165174072324717</v>
      </c>
      <c r="N1802" s="5">
        <f t="shared" si="2077"/>
        <v>5.0004683750290616E-2</v>
      </c>
      <c r="O1802" s="5">
        <f t="shared" si="2078"/>
        <v>0.18239179164738126</v>
      </c>
      <c r="P1802" s="5">
        <f t="shared" si="2079"/>
        <v>8.9722456251950855E-2</v>
      </c>
      <c r="Q1802" s="5">
        <f t="shared" si="2080"/>
        <v>1.2299191234581269E-2</v>
      </c>
      <c r="R1802" s="5">
        <f t="shared" si="2081"/>
        <v>0.16363106732678814</v>
      </c>
      <c r="S1802" s="5">
        <f t="shared" si="2082"/>
        <v>1.979828160985497E-2</v>
      </c>
      <c r="T1802" s="5">
        <f t="shared" si="2083"/>
        <v>2.2068205710283728E-2</v>
      </c>
      <c r="U1802" s="5">
        <f t="shared" si="2084"/>
        <v>8.049365131557755E-2</v>
      </c>
      <c r="V1802" s="5">
        <f t="shared" si="2085"/>
        <v>1.9416516769963468E-3</v>
      </c>
      <c r="W1802" s="5">
        <f t="shared" si="2086"/>
        <v>2.0167458149880683E-3</v>
      </c>
      <c r="X1802" s="5">
        <f t="shared" si="2087"/>
        <v>3.6186087899320093E-3</v>
      </c>
      <c r="Y1802" s="5">
        <f t="shared" si="2088"/>
        <v>3.2464005818826198E-3</v>
      </c>
      <c r="Z1802" s="5">
        <f t="shared" si="2089"/>
        <v>9.7866707533521488E-2</v>
      </c>
      <c r="AA1802" s="5">
        <f t="shared" si="2090"/>
        <v>4.8142744286293795E-2</v>
      </c>
      <c r="AB1802" s="5">
        <f t="shared" si="2091"/>
        <v>1.1841227143671933E-2</v>
      </c>
      <c r="AC1802" s="5">
        <f t="shared" si="2092"/>
        <v>1.0711188785746426E-4</v>
      </c>
      <c r="AD1802" s="5">
        <f t="shared" si="2093"/>
        <v>2.4802019120794396E-4</v>
      </c>
      <c r="AE1802" s="5">
        <f t="shared" si="2094"/>
        <v>4.4501792804810833E-4</v>
      </c>
      <c r="AF1802" s="5">
        <f t="shared" si="2095"/>
        <v>3.9924361665819133E-4</v>
      </c>
      <c r="AG1802" s="5">
        <f t="shared" si="2096"/>
        <v>2.3878508466904054E-4</v>
      </c>
      <c r="AH1802" s="5">
        <f t="shared" si="2097"/>
        <v>4.3900094584378914E-2</v>
      </c>
      <c r="AI1802" s="5">
        <f t="shared" si="2098"/>
        <v>2.1595403390841109E-2</v>
      </c>
      <c r="AJ1802" s="5">
        <f t="shared" si="2099"/>
        <v>5.3116223555825593E-3</v>
      </c>
      <c r="AK1802" s="5">
        <f t="shared" si="2100"/>
        <v>8.7096720037160185E-4</v>
      </c>
      <c r="AL1802" s="5">
        <f t="shared" si="2101"/>
        <v>3.7816732321465808E-6</v>
      </c>
      <c r="AM1802" s="5">
        <f t="shared" si="2102"/>
        <v>2.4401296302058405E-5</v>
      </c>
      <c r="AN1802" s="5">
        <f t="shared" si="2103"/>
        <v>4.3782783446552677E-5</v>
      </c>
      <c r="AO1802" s="5">
        <f t="shared" si="2104"/>
        <v>3.9279309234198802E-5</v>
      </c>
      <c r="AP1802" s="5">
        <f t="shared" si="2105"/>
        <v>2.3492706683046602E-5</v>
      </c>
      <c r="AQ1802" s="5">
        <f t="shared" si="2106"/>
        <v>1.0538129578698279E-5</v>
      </c>
      <c r="AR1802" s="5">
        <f t="shared" si="2107"/>
        <v>1.5753821523890953E-2</v>
      </c>
      <c r="AS1802" s="5">
        <f t="shared" si="2108"/>
        <v>7.7496445959093253E-3</v>
      </c>
      <c r="AT1802" s="5">
        <f t="shared" si="2109"/>
        <v>1.9061086629624795E-3</v>
      </c>
      <c r="AU1802" s="5">
        <f t="shared" si="2110"/>
        <v>3.1255198781962498E-4</v>
      </c>
      <c r="AV1802" s="5">
        <f t="shared" si="2111"/>
        <v>3.8437766031464408E-5</v>
      </c>
      <c r="AW1802" s="5">
        <f t="shared" si="2112"/>
        <v>9.2718806583125892E-8</v>
      </c>
      <c r="AX1802" s="5">
        <f t="shared" si="2113"/>
        <v>2.0005873255752938E-6</v>
      </c>
      <c r="AY1802" s="5">
        <f t="shared" si="2114"/>
        <v>3.5896159186506901E-6</v>
      </c>
      <c r="AZ1802" s="5">
        <f t="shared" si="2115"/>
        <v>3.220389902181626E-6</v>
      </c>
      <c r="BA1802" s="5">
        <f t="shared" si="2116"/>
        <v>1.92609485380481E-6</v>
      </c>
      <c r="BB1802" s="5">
        <f t="shared" si="2117"/>
        <v>8.6398887212543095E-7</v>
      </c>
      <c r="BC1802" s="5">
        <f t="shared" si="2118"/>
        <v>3.1004777139899748E-7</v>
      </c>
      <c r="BD1802" s="5">
        <f t="shared" si="2119"/>
        <v>4.7111305597452649E-3</v>
      </c>
      <c r="BE1802" s="5">
        <f t="shared" si="2120"/>
        <v>2.3175067349586083E-3</v>
      </c>
      <c r="BF1802" s="5">
        <f t="shared" si="2121"/>
        <v>5.7001577418275967E-4</v>
      </c>
      <c r="BG1802" s="5">
        <f t="shared" si="2122"/>
        <v>9.346768459279122E-5</v>
      </c>
      <c r="BH1802" s="5">
        <f t="shared" si="2123"/>
        <v>1.1494692505215404E-5</v>
      </c>
      <c r="BI1802" s="5">
        <f t="shared" si="2124"/>
        <v>1.130897433611152E-6</v>
      </c>
      <c r="BJ1802" s="8">
        <f t="shared" si="2125"/>
        <v>9.4738307652429868E-2</v>
      </c>
      <c r="BK1802" s="8">
        <f t="shared" si="2126"/>
        <v>0.21322861343905761</v>
      </c>
      <c r="BL1802" s="8">
        <f t="shared" si="2127"/>
        <v>0.59164388013091895</v>
      </c>
      <c r="BM1802" s="8">
        <f t="shared" si="2128"/>
        <v>0.39777308092457658</v>
      </c>
      <c r="BN1802" s="8">
        <f t="shared" si="2129"/>
        <v>0.59970093093423937</v>
      </c>
    </row>
    <row r="1803" spans="1:66" x14ac:dyDescent="0.25">
      <c r="A1803" t="s">
        <v>178</v>
      </c>
      <c r="B1803" t="s">
        <v>268</v>
      </c>
      <c r="C1803" t="s">
        <v>180</v>
      </c>
      <c r="D1803" s="7" t="s">
        <v>576</v>
      </c>
      <c r="E1803">
        <f>VLOOKUP(A1803,home!$A$2:$E$405,3,FALSE)</f>
        <v>1.5686274509803899</v>
      </c>
      <c r="F1803">
        <f>VLOOKUP(B1803,home!$B$2:$E$405,3,FALSE)</f>
        <v>0.64</v>
      </c>
      <c r="G1803">
        <f>VLOOKUP(C1803,away!$B$2:$E$405,4,FALSE)</f>
        <v>1.01</v>
      </c>
      <c r="H1803">
        <f>VLOOKUP(A1803,away!$A$2:$E$405,3,FALSE)</f>
        <v>1.29084967320261</v>
      </c>
      <c r="I1803">
        <f>VLOOKUP(C1803,away!$B$2:$E$405,3,FALSE)</f>
        <v>0.53</v>
      </c>
      <c r="J1803">
        <f>VLOOKUP(B1803,home!$B$2:$E$405,4,FALSE)</f>
        <v>1.1399999999999999</v>
      </c>
      <c r="K1803" s="3">
        <f t="shared" si="2074"/>
        <v>1.0139607843137242</v>
      </c>
      <c r="L1803" s="3">
        <f t="shared" si="2075"/>
        <v>0.7799313725490169</v>
      </c>
      <c r="M1803" s="5">
        <f t="shared" si="2076"/>
        <v>0.16631159748795754</v>
      </c>
      <c r="N1803" s="5">
        <f t="shared" si="2077"/>
        <v>0.1686334378293578</v>
      </c>
      <c r="O1803" s="5">
        <f t="shared" si="2078"/>
        <v>0.12971163249960235</v>
      </c>
      <c r="P1803" s="5">
        <f t="shared" si="2079"/>
        <v>0.13152250862391032</v>
      </c>
      <c r="Q1803" s="5">
        <f t="shared" si="2080"/>
        <v>8.5493846441487636E-2</v>
      </c>
      <c r="R1803" s="5">
        <f t="shared" si="2081"/>
        <v>5.0583085785494253E-2</v>
      </c>
      <c r="S1803" s="5">
        <f t="shared" si="2082"/>
        <v>2.6002651853517175E-2</v>
      </c>
      <c r="T1803" s="5">
        <f t="shared" si="2083"/>
        <v>6.6679332999604338E-2</v>
      </c>
      <c r="U1803" s="5">
        <f t="shared" si="2084"/>
        <v>5.1289265336068139E-2</v>
      </c>
      <c r="V1803" s="5">
        <f t="shared" si="2085"/>
        <v>2.2848236244528124E-3</v>
      </c>
      <c r="W1803" s="5">
        <f t="shared" si="2086"/>
        <v>2.8895802530602633E-2</v>
      </c>
      <c r="X1803" s="5">
        <f t="shared" si="2087"/>
        <v>2.2536742928598266E-2</v>
      </c>
      <c r="Y1803" s="5">
        <f t="shared" si="2088"/>
        <v>8.7885564225429966E-3</v>
      </c>
      <c r="Z1803" s="5">
        <f t="shared" si="2089"/>
        <v>1.3150445174815067E-2</v>
      </c>
      <c r="AA1803" s="5">
        <f t="shared" si="2090"/>
        <v>1.3334035703530114E-2</v>
      </c>
      <c r="AB1803" s="5">
        <f t="shared" si="2091"/>
        <v>6.7600946500092976E-3</v>
      </c>
      <c r="AC1803" s="5">
        <f t="shared" si="2092"/>
        <v>1.1293023885216742E-4</v>
      </c>
      <c r="AD1803" s="5">
        <f t="shared" si="2093"/>
        <v>7.3248026493260851E-3</v>
      </c>
      <c r="AE1803" s="5">
        <f t="shared" si="2094"/>
        <v>5.7128433839395689E-3</v>
      </c>
      <c r="AF1803" s="5">
        <f t="shared" si="2095"/>
        <v>2.2278128907967784E-3</v>
      </c>
      <c r="AG1803" s="5">
        <f t="shared" si="2096"/>
        <v>5.7918038856717496E-4</v>
      </c>
      <c r="AH1803" s="5">
        <f t="shared" si="2097"/>
        <v>2.5641111887060282E-3</v>
      </c>
      <c r="AI1803" s="5">
        <f t="shared" si="2098"/>
        <v>2.5999081919679595E-3</v>
      </c>
      <c r="AJ1803" s="5">
        <f t="shared" si="2099"/>
        <v>1.3181024747357542E-3</v>
      </c>
      <c r="AK1803" s="5">
        <f t="shared" si="2100"/>
        <v>4.4550140636297539E-4</v>
      </c>
      <c r="AL1803" s="5">
        <f t="shared" si="2101"/>
        <v>3.5722988745652421E-6</v>
      </c>
      <c r="AM1803" s="5">
        <f t="shared" si="2102"/>
        <v>1.4854125278507848E-3</v>
      </c>
      <c r="AN1803" s="5">
        <f t="shared" si="2103"/>
        <v>1.1585198316481674E-3</v>
      </c>
      <c r="AO1803" s="5">
        <f t="shared" si="2104"/>
        <v>4.5178298121130542E-4</v>
      </c>
      <c r="AP1803" s="5">
        <f t="shared" si="2105"/>
        <v>1.1745324021014007E-4</v>
      </c>
      <c r="AQ1803" s="5">
        <f t="shared" si="2106"/>
        <v>2.2901366711855983E-5</v>
      </c>
      <c r="AR1803" s="5">
        <f t="shared" si="2107"/>
        <v>3.9996615175515692E-4</v>
      </c>
      <c r="AS1803" s="5">
        <f t="shared" si="2108"/>
        <v>4.0554999293260089E-4</v>
      </c>
      <c r="AT1803" s="5">
        <f t="shared" si="2109"/>
        <v>2.0560589445618263E-4</v>
      </c>
      <c r="AU1803" s="5">
        <f t="shared" si="2110"/>
        <v>6.949210466743858E-5</v>
      </c>
      <c r="AV1803" s="5">
        <f t="shared" si="2111"/>
        <v>1.7615567238051858E-5</v>
      </c>
      <c r="AW1803" s="5">
        <f t="shared" si="2112"/>
        <v>7.847346597755597E-8</v>
      </c>
      <c r="AX1803" s="5">
        <f t="shared" si="2113"/>
        <v>2.5102500862816881E-4</v>
      </c>
      <c r="AY1803" s="5">
        <f t="shared" si="2114"/>
        <v>1.957822795234965E-4</v>
      </c>
      <c r="AZ1803" s="5">
        <f t="shared" si="2115"/>
        <v>7.6348370994767942E-5</v>
      </c>
      <c r="BA1803" s="5">
        <f t="shared" si="2116"/>
        <v>1.9848829927276971E-5</v>
      </c>
      <c r="BB1803" s="5">
        <f t="shared" si="2117"/>
        <v>3.8701812921682827E-6</v>
      </c>
      <c r="BC1803" s="5">
        <f t="shared" si="2118"/>
        <v>6.0369516144286764E-7</v>
      </c>
      <c r="BD1803" s="5">
        <f t="shared" si="2119"/>
        <v>5.1991024951924625E-5</v>
      </c>
      <c r="BE1803" s="5">
        <f t="shared" si="2120"/>
        <v>5.271686043752789E-5</v>
      </c>
      <c r="BF1803" s="5">
        <f t="shared" si="2121"/>
        <v>2.6726414577896455E-5</v>
      </c>
      <c r="BG1803" s="5">
        <f t="shared" si="2122"/>
        <v>9.0331787624325467E-6</v>
      </c>
      <c r="BH1803" s="5">
        <f t="shared" si="2123"/>
        <v>2.2898222557005454E-6</v>
      </c>
      <c r="BI1803" s="5">
        <f t="shared" si="2124"/>
        <v>4.6435799406582932E-7</v>
      </c>
      <c r="BJ1803" s="8">
        <f t="shared" si="2125"/>
        <v>0.4006559067779828</v>
      </c>
      <c r="BK1803" s="8">
        <f t="shared" si="2126"/>
        <v>0.3264338664070881</v>
      </c>
      <c r="BL1803" s="8">
        <f t="shared" si="2127"/>
        <v>0.2598471886065058</v>
      </c>
      <c r="BM1803" s="8">
        <f t="shared" si="2128"/>
        <v>0.26763559449252428</v>
      </c>
      <c r="BN1803" s="8">
        <f t="shared" si="2129"/>
        <v>0.73225610866780988</v>
      </c>
    </row>
    <row r="1804" spans="1:66" x14ac:dyDescent="0.25">
      <c r="A1804" t="s">
        <v>178</v>
      </c>
      <c r="B1804" t="s">
        <v>518</v>
      </c>
      <c r="C1804" t="s">
        <v>272</v>
      </c>
      <c r="D1804" s="7" t="s">
        <v>576</v>
      </c>
      <c r="E1804">
        <f>VLOOKUP(A1804,home!$A$2:$E$405,3,FALSE)</f>
        <v>1.5686274509803899</v>
      </c>
      <c r="F1804" t="e">
        <f>VLOOKUP(B1804,home!$B$2:$E$405,3,FALSE)</f>
        <v>#N/A</v>
      </c>
      <c r="G1804">
        <f>VLOOKUP(C1804,away!$B$2:$E$405,4,FALSE)</f>
        <v>0.9</v>
      </c>
      <c r="H1804">
        <f>VLOOKUP(A1804,away!$A$2:$E$405,3,FALSE)</f>
        <v>1.29084967320261</v>
      </c>
      <c r="I1804">
        <f>VLOOKUP(C1804,away!$B$2:$E$405,3,FALSE)</f>
        <v>0.53</v>
      </c>
      <c r="J1804" t="e">
        <f>VLOOKUP(B1804,home!$B$2:$E$405,4,FALSE)</f>
        <v>#N/A</v>
      </c>
      <c r="K1804" s="3" t="e">
        <f t="shared" si="2074"/>
        <v>#N/A</v>
      </c>
      <c r="L1804" s="3" t="e">
        <f t="shared" si="2075"/>
        <v>#N/A</v>
      </c>
      <c r="M1804" s="5" t="e">
        <f t="shared" si="2076"/>
        <v>#N/A</v>
      </c>
      <c r="N1804" s="5" t="e">
        <f t="shared" si="2077"/>
        <v>#N/A</v>
      </c>
      <c r="O1804" s="5" t="e">
        <f t="shared" si="2078"/>
        <v>#N/A</v>
      </c>
      <c r="P1804" s="5" t="e">
        <f t="shared" si="2079"/>
        <v>#N/A</v>
      </c>
      <c r="Q1804" s="5" t="e">
        <f t="shared" si="2080"/>
        <v>#N/A</v>
      </c>
      <c r="R1804" s="5" t="e">
        <f t="shared" si="2081"/>
        <v>#N/A</v>
      </c>
      <c r="S1804" s="5" t="e">
        <f t="shared" si="2082"/>
        <v>#N/A</v>
      </c>
      <c r="T1804" s="5" t="e">
        <f t="shared" si="2083"/>
        <v>#N/A</v>
      </c>
      <c r="U1804" s="5" t="e">
        <f t="shared" si="2084"/>
        <v>#N/A</v>
      </c>
      <c r="V1804" s="5" t="e">
        <f t="shared" si="2085"/>
        <v>#N/A</v>
      </c>
      <c r="W1804" s="5" t="e">
        <f t="shared" si="2086"/>
        <v>#N/A</v>
      </c>
      <c r="X1804" s="5" t="e">
        <f t="shared" si="2087"/>
        <v>#N/A</v>
      </c>
      <c r="Y1804" s="5" t="e">
        <f t="shared" si="2088"/>
        <v>#N/A</v>
      </c>
      <c r="Z1804" s="5" t="e">
        <f t="shared" si="2089"/>
        <v>#N/A</v>
      </c>
      <c r="AA1804" s="5" t="e">
        <f t="shared" si="2090"/>
        <v>#N/A</v>
      </c>
      <c r="AB1804" s="5" t="e">
        <f t="shared" si="2091"/>
        <v>#N/A</v>
      </c>
      <c r="AC1804" s="5" t="e">
        <f t="shared" si="2092"/>
        <v>#N/A</v>
      </c>
      <c r="AD1804" s="5" t="e">
        <f t="shared" si="2093"/>
        <v>#N/A</v>
      </c>
      <c r="AE1804" s="5" t="e">
        <f t="shared" si="2094"/>
        <v>#N/A</v>
      </c>
      <c r="AF1804" s="5" t="e">
        <f t="shared" si="2095"/>
        <v>#N/A</v>
      </c>
      <c r="AG1804" s="5" t="e">
        <f t="shared" si="2096"/>
        <v>#N/A</v>
      </c>
      <c r="AH1804" s="5" t="e">
        <f t="shared" si="2097"/>
        <v>#N/A</v>
      </c>
      <c r="AI1804" s="5" t="e">
        <f t="shared" si="2098"/>
        <v>#N/A</v>
      </c>
      <c r="AJ1804" s="5" t="e">
        <f t="shared" si="2099"/>
        <v>#N/A</v>
      </c>
      <c r="AK1804" s="5" t="e">
        <f t="shared" si="2100"/>
        <v>#N/A</v>
      </c>
      <c r="AL1804" s="5" t="e">
        <f t="shared" si="2101"/>
        <v>#N/A</v>
      </c>
      <c r="AM1804" s="5" t="e">
        <f t="shared" si="2102"/>
        <v>#N/A</v>
      </c>
      <c r="AN1804" s="5" t="e">
        <f t="shared" si="2103"/>
        <v>#N/A</v>
      </c>
      <c r="AO1804" s="5" t="e">
        <f t="shared" si="2104"/>
        <v>#N/A</v>
      </c>
      <c r="AP1804" s="5" t="e">
        <f t="shared" si="2105"/>
        <v>#N/A</v>
      </c>
      <c r="AQ1804" s="5" t="e">
        <f t="shared" si="2106"/>
        <v>#N/A</v>
      </c>
      <c r="AR1804" s="5" t="e">
        <f t="shared" si="2107"/>
        <v>#N/A</v>
      </c>
      <c r="AS1804" s="5" t="e">
        <f t="shared" si="2108"/>
        <v>#N/A</v>
      </c>
      <c r="AT1804" s="5" t="e">
        <f t="shared" si="2109"/>
        <v>#N/A</v>
      </c>
      <c r="AU1804" s="5" t="e">
        <f t="shared" si="2110"/>
        <v>#N/A</v>
      </c>
      <c r="AV1804" s="5" t="e">
        <f t="shared" si="2111"/>
        <v>#N/A</v>
      </c>
      <c r="AW1804" s="5" t="e">
        <f t="shared" si="2112"/>
        <v>#N/A</v>
      </c>
      <c r="AX1804" s="5" t="e">
        <f t="shared" si="2113"/>
        <v>#N/A</v>
      </c>
      <c r="AY1804" s="5" t="e">
        <f t="shared" si="2114"/>
        <v>#N/A</v>
      </c>
      <c r="AZ1804" s="5" t="e">
        <f t="shared" si="2115"/>
        <v>#N/A</v>
      </c>
      <c r="BA1804" s="5" t="e">
        <f t="shared" si="2116"/>
        <v>#N/A</v>
      </c>
      <c r="BB1804" s="5" t="e">
        <f t="shared" si="2117"/>
        <v>#N/A</v>
      </c>
      <c r="BC1804" s="5" t="e">
        <f t="shared" si="2118"/>
        <v>#N/A</v>
      </c>
      <c r="BD1804" s="5" t="e">
        <f t="shared" si="2119"/>
        <v>#N/A</v>
      </c>
      <c r="BE1804" s="5" t="e">
        <f t="shared" si="2120"/>
        <v>#N/A</v>
      </c>
      <c r="BF1804" s="5" t="e">
        <f t="shared" si="2121"/>
        <v>#N/A</v>
      </c>
      <c r="BG1804" s="5" t="e">
        <f t="shared" si="2122"/>
        <v>#N/A</v>
      </c>
      <c r="BH1804" s="5" t="e">
        <f t="shared" si="2123"/>
        <v>#N/A</v>
      </c>
      <c r="BI1804" s="5" t="e">
        <f t="shared" si="2124"/>
        <v>#N/A</v>
      </c>
      <c r="BJ1804" s="8" t="e">
        <f t="shared" si="2125"/>
        <v>#N/A</v>
      </c>
      <c r="BK1804" s="8" t="e">
        <f t="shared" si="2126"/>
        <v>#N/A</v>
      </c>
      <c r="BL1804" s="8" t="e">
        <f t="shared" si="2127"/>
        <v>#N/A</v>
      </c>
      <c r="BM1804" s="8" t="e">
        <f t="shared" si="2128"/>
        <v>#N/A</v>
      </c>
      <c r="BN1804" s="8" t="e">
        <f t="shared" si="2129"/>
        <v>#N/A</v>
      </c>
    </row>
    <row r="1805" spans="1:66" x14ac:dyDescent="0.25">
      <c r="A1805" t="s">
        <v>28</v>
      </c>
      <c r="B1805" t="s">
        <v>519</v>
      </c>
      <c r="C1805" t="s">
        <v>276</v>
      </c>
      <c r="D1805" s="7" t="s">
        <v>576</v>
      </c>
      <c r="E1805">
        <f>VLOOKUP(A1805,home!$A$2:$E$405,3,FALSE)</f>
        <v>1.4313725490196101</v>
      </c>
      <c r="F1805" t="e">
        <f>VLOOKUP(B1805,home!$B$2:$E$405,3,FALSE)</f>
        <v>#N/A</v>
      </c>
      <c r="G1805">
        <f>VLOOKUP(C1805,away!$B$2:$E$405,4,FALSE)</f>
        <v>1.27</v>
      </c>
      <c r="H1805">
        <f>VLOOKUP(A1805,away!$A$2:$E$405,3,FALSE)</f>
        <v>1.20588235294118</v>
      </c>
      <c r="I1805">
        <f>VLOOKUP(C1805,away!$B$2:$E$405,3,FALSE)</f>
        <v>0.57999999999999996</v>
      </c>
      <c r="J1805" t="e">
        <f>VLOOKUP(B1805,home!$B$2:$E$405,4,FALSE)</f>
        <v>#N/A</v>
      </c>
      <c r="K1805" s="3" t="e">
        <f t="shared" si="2074"/>
        <v>#N/A</v>
      </c>
      <c r="L1805" s="3" t="e">
        <f t="shared" si="2075"/>
        <v>#N/A</v>
      </c>
      <c r="M1805" s="5" t="e">
        <f t="shared" si="2076"/>
        <v>#N/A</v>
      </c>
      <c r="N1805" s="5" t="e">
        <f t="shared" si="2077"/>
        <v>#N/A</v>
      </c>
      <c r="O1805" s="5" t="e">
        <f t="shared" si="2078"/>
        <v>#N/A</v>
      </c>
      <c r="P1805" s="5" t="e">
        <f t="shared" si="2079"/>
        <v>#N/A</v>
      </c>
      <c r="Q1805" s="5" t="e">
        <f t="shared" si="2080"/>
        <v>#N/A</v>
      </c>
      <c r="R1805" s="5" t="e">
        <f t="shared" si="2081"/>
        <v>#N/A</v>
      </c>
      <c r="S1805" s="5" t="e">
        <f t="shared" si="2082"/>
        <v>#N/A</v>
      </c>
      <c r="T1805" s="5" t="e">
        <f t="shared" si="2083"/>
        <v>#N/A</v>
      </c>
      <c r="U1805" s="5" t="e">
        <f t="shared" si="2084"/>
        <v>#N/A</v>
      </c>
      <c r="V1805" s="5" t="e">
        <f t="shared" si="2085"/>
        <v>#N/A</v>
      </c>
      <c r="W1805" s="5" t="e">
        <f t="shared" si="2086"/>
        <v>#N/A</v>
      </c>
      <c r="X1805" s="5" t="e">
        <f t="shared" si="2087"/>
        <v>#N/A</v>
      </c>
      <c r="Y1805" s="5" t="e">
        <f t="shared" si="2088"/>
        <v>#N/A</v>
      </c>
      <c r="Z1805" s="5" t="e">
        <f t="shared" si="2089"/>
        <v>#N/A</v>
      </c>
      <c r="AA1805" s="5" t="e">
        <f t="shared" si="2090"/>
        <v>#N/A</v>
      </c>
      <c r="AB1805" s="5" t="e">
        <f t="shared" si="2091"/>
        <v>#N/A</v>
      </c>
      <c r="AC1805" s="5" t="e">
        <f t="shared" si="2092"/>
        <v>#N/A</v>
      </c>
      <c r="AD1805" s="5" t="e">
        <f t="shared" si="2093"/>
        <v>#N/A</v>
      </c>
      <c r="AE1805" s="5" t="e">
        <f t="shared" si="2094"/>
        <v>#N/A</v>
      </c>
      <c r="AF1805" s="5" t="e">
        <f t="shared" si="2095"/>
        <v>#N/A</v>
      </c>
      <c r="AG1805" s="5" t="e">
        <f t="shared" si="2096"/>
        <v>#N/A</v>
      </c>
      <c r="AH1805" s="5" t="e">
        <f t="shared" si="2097"/>
        <v>#N/A</v>
      </c>
      <c r="AI1805" s="5" t="e">
        <f t="shared" si="2098"/>
        <v>#N/A</v>
      </c>
      <c r="AJ1805" s="5" t="e">
        <f t="shared" si="2099"/>
        <v>#N/A</v>
      </c>
      <c r="AK1805" s="5" t="e">
        <f t="shared" si="2100"/>
        <v>#N/A</v>
      </c>
      <c r="AL1805" s="5" t="e">
        <f t="shared" si="2101"/>
        <v>#N/A</v>
      </c>
      <c r="AM1805" s="5" t="e">
        <f t="shared" si="2102"/>
        <v>#N/A</v>
      </c>
      <c r="AN1805" s="5" t="e">
        <f t="shared" si="2103"/>
        <v>#N/A</v>
      </c>
      <c r="AO1805" s="5" t="e">
        <f t="shared" si="2104"/>
        <v>#N/A</v>
      </c>
      <c r="AP1805" s="5" t="e">
        <f t="shared" si="2105"/>
        <v>#N/A</v>
      </c>
      <c r="AQ1805" s="5" t="e">
        <f t="shared" si="2106"/>
        <v>#N/A</v>
      </c>
      <c r="AR1805" s="5" t="e">
        <f t="shared" si="2107"/>
        <v>#N/A</v>
      </c>
      <c r="AS1805" s="5" t="e">
        <f t="shared" si="2108"/>
        <v>#N/A</v>
      </c>
      <c r="AT1805" s="5" t="e">
        <f t="shared" si="2109"/>
        <v>#N/A</v>
      </c>
      <c r="AU1805" s="5" t="e">
        <f t="shared" si="2110"/>
        <v>#N/A</v>
      </c>
      <c r="AV1805" s="5" t="e">
        <f t="shared" si="2111"/>
        <v>#N/A</v>
      </c>
      <c r="AW1805" s="5" t="e">
        <f t="shared" si="2112"/>
        <v>#N/A</v>
      </c>
      <c r="AX1805" s="5" t="e">
        <f t="shared" si="2113"/>
        <v>#N/A</v>
      </c>
      <c r="AY1805" s="5" t="e">
        <f t="shared" si="2114"/>
        <v>#N/A</v>
      </c>
      <c r="AZ1805" s="5" t="e">
        <f t="shared" si="2115"/>
        <v>#N/A</v>
      </c>
      <c r="BA1805" s="5" t="e">
        <f t="shared" si="2116"/>
        <v>#N/A</v>
      </c>
      <c r="BB1805" s="5" t="e">
        <f t="shared" si="2117"/>
        <v>#N/A</v>
      </c>
      <c r="BC1805" s="5" t="e">
        <f t="shared" si="2118"/>
        <v>#N/A</v>
      </c>
      <c r="BD1805" s="5" t="e">
        <f t="shared" si="2119"/>
        <v>#N/A</v>
      </c>
      <c r="BE1805" s="5" t="e">
        <f t="shared" si="2120"/>
        <v>#N/A</v>
      </c>
      <c r="BF1805" s="5" t="e">
        <f t="shared" si="2121"/>
        <v>#N/A</v>
      </c>
      <c r="BG1805" s="5" t="e">
        <f t="shared" si="2122"/>
        <v>#N/A</v>
      </c>
      <c r="BH1805" s="5" t="e">
        <f t="shared" si="2123"/>
        <v>#N/A</v>
      </c>
      <c r="BI1805" s="5" t="e">
        <f t="shared" si="2124"/>
        <v>#N/A</v>
      </c>
      <c r="BJ1805" s="8" t="e">
        <f t="shared" si="2125"/>
        <v>#N/A</v>
      </c>
      <c r="BK1805" s="8" t="e">
        <f t="shared" si="2126"/>
        <v>#N/A</v>
      </c>
      <c r="BL1805" s="8" t="e">
        <f t="shared" si="2127"/>
        <v>#N/A</v>
      </c>
      <c r="BM1805" s="8" t="e">
        <f t="shared" si="2128"/>
        <v>#N/A</v>
      </c>
      <c r="BN1805" s="8" t="e">
        <f t="shared" si="2129"/>
        <v>#N/A</v>
      </c>
    </row>
    <row r="1806" spans="1:66" x14ac:dyDescent="0.25">
      <c r="A1806" t="s">
        <v>28</v>
      </c>
      <c r="B1806" t="s">
        <v>187</v>
      </c>
      <c r="C1806" t="s">
        <v>456</v>
      </c>
      <c r="D1806" s="7" t="s">
        <v>576</v>
      </c>
      <c r="E1806">
        <f>VLOOKUP(A1806,home!$A$2:$E$405,3,FALSE)</f>
        <v>1.4313725490196101</v>
      </c>
      <c r="F1806">
        <f>VLOOKUP(B1806,home!$B$2:$E$405,3,FALSE)</f>
        <v>0.78</v>
      </c>
      <c r="G1806">
        <f>VLOOKUP(C1806,away!$B$2:$E$405,4,FALSE)</f>
        <v>1.03</v>
      </c>
      <c r="H1806">
        <f>VLOOKUP(A1806,away!$A$2:$E$405,3,FALSE)</f>
        <v>1.20588235294118</v>
      </c>
      <c r="I1806">
        <f>VLOOKUP(C1806,away!$B$2:$E$405,3,FALSE)</f>
        <v>0.62</v>
      </c>
      <c r="J1806">
        <f>VLOOKUP(B1806,home!$B$2:$E$405,4,FALSE)</f>
        <v>1.07</v>
      </c>
      <c r="K1806" s="3">
        <f t="shared" si="2074"/>
        <v>1.1499647058823548</v>
      </c>
      <c r="L1806" s="3">
        <f t="shared" si="2075"/>
        <v>0.79998235294117881</v>
      </c>
      <c r="M1806" s="5">
        <f t="shared" si="2076"/>
        <v>0.14228160394262815</v>
      </c>
      <c r="N1806" s="5">
        <f t="shared" si="2077"/>
        <v>0.16361882283035409</v>
      </c>
      <c r="O1806" s="5">
        <f t="shared" si="2078"/>
        <v>0.11382277230226857</v>
      </c>
      <c r="P1806" s="5">
        <f t="shared" si="2079"/>
        <v>0.13089217087329252</v>
      </c>
      <c r="Q1806" s="5">
        <f t="shared" si="2080"/>
        <v>9.4077935736462656E-2</v>
      </c>
      <c r="R1806" s="5">
        <f t="shared" si="2081"/>
        <v>4.5528104602328423E-2</v>
      </c>
      <c r="S1806" s="5">
        <f t="shared" si="2082"/>
        <v>3.0103611291224287E-2</v>
      </c>
      <c r="T1806" s="5">
        <f t="shared" si="2083"/>
        <v>7.5260688390304406E-2</v>
      </c>
      <c r="U1806" s="5">
        <f t="shared" si="2084"/>
        <v>5.2355713418397683E-2</v>
      </c>
      <c r="V1806" s="5">
        <f t="shared" si="2085"/>
        <v>3.0770957217920183E-3</v>
      </c>
      <c r="W1806" s="5">
        <f t="shared" si="2086"/>
        <v>3.606210189973344E-2</v>
      </c>
      <c r="X1806" s="5">
        <f t="shared" si="2087"/>
        <v>2.8849045129753313E-2</v>
      </c>
      <c r="Y1806" s="5">
        <f t="shared" si="2088"/>
        <v>1.1539363501503154E-2</v>
      </c>
      <c r="Z1806" s="5">
        <f t="shared" si="2089"/>
        <v>1.214056008157427E-2</v>
      </c>
      <c r="AA1806" s="5">
        <f t="shared" si="2090"/>
        <v>1.3961215603454612E-2</v>
      </c>
      <c r="AB1806" s="5">
        <f t="shared" si="2091"/>
        <v>8.0274525975934166E-3</v>
      </c>
      <c r="AC1806" s="5">
        <f t="shared" si="2092"/>
        <v>1.7692367101999226E-4</v>
      </c>
      <c r="AD1806" s="5">
        <f t="shared" si="2093"/>
        <v>1.0367536101156616E-2</v>
      </c>
      <c r="AE1806" s="5">
        <f t="shared" si="2094"/>
        <v>8.2938459244058845E-3</v>
      </c>
      <c r="AF1806" s="5">
        <f t="shared" si="2095"/>
        <v>3.3174651887689127E-3</v>
      </c>
      <c r="AG1806" s="5">
        <f t="shared" si="2096"/>
        <v>8.8463786917060243E-4</v>
      </c>
      <c r="AH1806" s="5">
        <f t="shared" si="2097"/>
        <v>2.4280584550203828E-3</v>
      </c>
      <c r="AI1806" s="5">
        <f t="shared" si="2098"/>
        <v>2.7921815270926793E-3</v>
      </c>
      <c r="AJ1806" s="5">
        <f t="shared" si="2099"/>
        <v>1.6054551042866392E-3</v>
      </c>
      <c r="AK1806" s="5">
        <f t="shared" si="2100"/>
        <v>6.1540556893610327E-4</v>
      </c>
      <c r="AL1806" s="5">
        <f t="shared" si="2101"/>
        <v>6.5104476578762598E-6</v>
      </c>
      <c r="AM1806" s="5">
        <f t="shared" si="2102"/>
        <v>2.3844601206582535E-3</v>
      </c>
      <c r="AN1806" s="5">
        <f t="shared" si="2103"/>
        <v>1.9075260178185967E-3</v>
      </c>
      <c r="AO1806" s="5">
        <f t="shared" si="2104"/>
        <v>7.6299357601551892E-4</v>
      </c>
      <c r="AP1806" s="5">
        <f t="shared" si="2105"/>
        <v>2.0346046540663303E-4</v>
      </c>
      <c r="AQ1806" s="5">
        <f t="shared" si="2106"/>
        <v>4.0691195461626391E-5</v>
      </c>
      <c r="AR1806" s="5">
        <f t="shared" si="2107"/>
        <v>3.8848078318518589E-4</v>
      </c>
      <c r="AS1806" s="5">
        <f t="shared" si="2108"/>
        <v>4.4673918957649912E-4</v>
      </c>
      <c r="AT1806" s="5">
        <f t="shared" si="2109"/>
        <v>2.5686715037373026E-4</v>
      </c>
      <c r="AU1806" s="5">
        <f t="shared" si="2110"/>
        <v>9.8462719010121753E-5</v>
      </c>
      <c r="AV1806" s="5">
        <f t="shared" si="2111"/>
        <v>2.8307162926712894E-5</v>
      </c>
      <c r="AW1806" s="5">
        <f t="shared" si="2112"/>
        <v>1.663693305862768E-7</v>
      </c>
      <c r="AX1806" s="5">
        <f t="shared" si="2113"/>
        <v>4.5700749689016145E-4</v>
      </c>
      <c r="AY1806" s="5">
        <f t="shared" si="2114"/>
        <v>3.6559793267394979E-4</v>
      </c>
      <c r="AZ1806" s="5">
        <f t="shared" si="2115"/>
        <v>1.462359472054685E-4</v>
      </c>
      <c r="BA1806" s="5">
        <f t="shared" si="2116"/>
        <v>3.8995392376670904E-5</v>
      </c>
      <c r="BB1806" s="5">
        <f t="shared" si="2117"/>
        <v>7.7989064368384221E-6</v>
      </c>
      <c r="BC1806" s="5">
        <f t="shared" si="2118"/>
        <v>1.2477975043420213E-6</v>
      </c>
      <c r="BD1806" s="5">
        <f t="shared" si="2119"/>
        <v>5.1796295167486146E-5</v>
      </c>
      <c r="BE1806" s="5">
        <f t="shared" si="2120"/>
        <v>5.9563911338073839E-5</v>
      </c>
      <c r="BF1806" s="5">
        <f t="shared" si="2121"/>
        <v>3.4248197891545383E-5</v>
      </c>
      <c r="BG1806" s="5">
        <f t="shared" si="2122"/>
        <v>1.3128072938450554E-5</v>
      </c>
      <c r="BH1806" s="5">
        <f t="shared" si="2123"/>
        <v>3.7742051338668473E-6</v>
      </c>
      <c r="BI1806" s="5">
        <f t="shared" si="2124"/>
        <v>8.6804053934137268E-7</v>
      </c>
      <c r="BJ1806" s="8">
        <f t="shared" si="2125"/>
        <v>0.43858745742006106</v>
      </c>
      <c r="BK1806" s="8">
        <f t="shared" si="2126"/>
        <v>0.3069035138802888</v>
      </c>
      <c r="BL1806" s="8">
        <f t="shared" si="2127"/>
        <v>0.24251859490745953</v>
      </c>
      <c r="BM1806" s="8">
        <f t="shared" si="2128"/>
        <v>0.30956328443870573</v>
      </c>
      <c r="BN1806" s="8">
        <f t="shared" si="2129"/>
        <v>0.6902214102873343</v>
      </c>
    </row>
    <row r="1807" spans="1:66" x14ac:dyDescent="0.25">
      <c r="A1807" t="s">
        <v>28</v>
      </c>
      <c r="B1807" t="s">
        <v>277</v>
      </c>
      <c r="C1807" t="s">
        <v>191</v>
      </c>
      <c r="D1807" s="7" t="s">
        <v>576</v>
      </c>
      <c r="E1807">
        <f>VLOOKUP(A1807,home!$A$2:$E$405,3,FALSE)</f>
        <v>1.4313725490196101</v>
      </c>
      <c r="F1807">
        <f>VLOOKUP(B1807,home!$B$2:$E$405,3,FALSE)</f>
        <v>0.9</v>
      </c>
      <c r="G1807">
        <f>VLOOKUP(C1807,away!$B$2:$E$405,4,FALSE)</f>
        <v>1.32</v>
      </c>
      <c r="H1807">
        <f>VLOOKUP(A1807,away!$A$2:$E$405,3,FALSE)</f>
        <v>1.20588235294118</v>
      </c>
      <c r="I1807">
        <f>VLOOKUP(C1807,away!$B$2:$E$405,3,FALSE)</f>
        <v>0.78</v>
      </c>
      <c r="J1807">
        <f>VLOOKUP(B1807,home!$B$2:$E$405,4,FALSE)</f>
        <v>1.02</v>
      </c>
      <c r="K1807" s="3">
        <f t="shared" si="2074"/>
        <v>1.7004705882352968</v>
      </c>
      <c r="L1807" s="3">
        <f t="shared" si="2075"/>
        <v>0.95940000000000281</v>
      </c>
      <c r="M1807" s="5">
        <f t="shared" si="2076"/>
        <v>6.995727445321985E-2</v>
      </c>
      <c r="N1807" s="5">
        <f t="shared" si="2077"/>
        <v>0.11896028764080485</v>
      </c>
      <c r="O1807" s="5">
        <f t="shared" si="2078"/>
        <v>6.7117009110419318E-2</v>
      </c>
      <c r="P1807" s="5">
        <f t="shared" si="2079"/>
        <v>0.11413049996258851</v>
      </c>
      <c r="Q1807" s="5">
        <f t="shared" si="2080"/>
        <v>0.1011442351505998</v>
      </c>
      <c r="R1807" s="5">
        <f t="shared" si="2081"/>
        <v>3.2196029270268239E-2</v>
      </c>
      <c r="S1807" s="5">
        <f t="shared" si="2082"/>
        <v>4.6549022683912242E-2</v>
      </c>
      <c r="T1807" s="5">
        <f t="shared" si="2083"/>
        <v>9.7037779203485719E-2</v>
      </c>
      <c r="U1807" s="5">
        <f t="shared" si="2084"/>
        <v>5.4748400832053866E-2</v>
      </c>
      <c r="V1807" s="5">
        <f t="shared" si="2085"/>
        <v>8.4379490088106659E-3</v>
      </c>
      <c r="W1807" s="5">
        <f t="shared" si="2086"/>
        <v>5.7330932347716551E-2</v>
      </c>
      <c r="X1807" s="5">
        <f t="shared" si="2087"/>
        <v>5.5003296494399417E-2</v>
      </c>
      <c r="Y1807" s="5">
        <f t="shared" si="2088"/>
        <v>2.638508132836348E-2</v>
      </c>
      <c r="Z1807" s="5">
        <f t="shared" si="2089"/>
        <v>1.0296290160631815E-2</v>
      </c>
      <c r="AA1807" s="5">
        <f t="shared" si="2090"/>
        <v>1.7508538586090878E-2</v>
      </c>
      <c r="AB1807" s="5">
        <f t="shared" si="2091"/>
        <v>1.4886377454315178E-2</v>
      </c>
      <c r="AC1807" s="5">
        <f t="shared" si="2092"/>
        <v>8.603709787164106E-4</v>
      </c>
      <c r="AD1807" s="5">
        <f t="shared" si="2093"/>
        <v>2.4372391063349885E-2</v>
      </c>
      <c r="AE1807" s="5">
        <f t="shared" si="2094"/>
        <v>2.3382871986177948E-2</v>
      </c>
      <c r="AF1807" s="5">
        <f t="shared" si="2095"/>
        <v>1.1216763691769594E-2</v>
      </c>
      <c r="AG1807" s="5">
        <f t="shared" si="2096"/>
        <v>3.5871210286279268E-3</v>
      </c>
      <c r="AH1807" s="5">
        <f t="shared" si="2097"/>
        <v>2.4695651950275475E-3</v>
      </c>
      <c r="AI1807" s="5">
        <f t="shared" si="2098"/>
        <v>4.199422979873909E-3</v>
      </c>
      <c r="AJ1807" s="5">
        <f t="shared" si="2099"/>
        <v>3.5704976324175053E-3</v>
      </c>
      <c r="AK1807" s="5">
        <f t="shared" si="2100"/>
        <v>2.0238420697632434E-3</v>
      </c>
      <c r="AL1807" s="5">
        <f t="shared" si="2101"/>
        <v>5.6145452047230857E-5</v>
      </c>
      <c r="AM1807" s="5">
        <f t="shared" si="2102"/>
        <v>8.288906833639054E-3</v>
      </c>
      <c r="AN1807" s="5">
        <f t="shared" si="2103"/>
        <v>7.9523772161933307E-3</v>
      </c>
      <c r="AO1807" s="5">
        <f t="shared" si="2104"/>
        <v>3.8147553506079524E-3</v>
      </c>
      <c r="AP1807" s="5">
        <f t="shared" si="2105"/>
        <v>1.2199587611244269E-3</v>
      </c>
      <c r="AQ1807" s="5">
        <f t="shared" si="2106"/>
        <v>2.9260710885569454E-4</v>
      </c>
      <c r="AR1807" s="5">
        <f t="shared" si="2107"/>
        <v>4.7386016962188733E-4</v>
      </c>
      <c r="AS1807" s="5">
        <f t="shared" si="2108"/>
        <v>8.0578528137820822E-4</v>
      </c>
      <c r="AT1807" s="5">
        <f t="shared" si="2109"/>
        <v>6.8510708570827317E-4</v>
      </c>
      <c r="AU1807" s="5">
        <f t="shared" si="2110"/>
        <v>3.8833481634617246E-4</v>
      </c>
      <c r="AV1807" s="5">
        <f t="shared" si="2111"/>
        <v>1.6508798339610539E-4</v>
      </c>
      <c r="AW1807" s="5">
        <f t="shared" si="2112"/>
        <v>2.5443738350219511E-6</v>
      </c>
      <c r="AX1807" s="5">
        <f t="shared" si="2113"/>
        <v>2.3491737132042968E-3</v>
      </c>
      <c r="AY1807" s="5">
        <f t="shared" si="2114"/>
        <v>2.2537972604482087E-3</v>
      </c>
      <c r="AZ1807" s="5">
        <f t="shared" si="2115"/>
        <v>1.0811465458370089E-3</v>
      </c>
      <c r="BA1807" s="5">
        <f t="shared" si="2116"/>
        <v>3.457506653586765E-4</v>
      </c>
      <c r="BB1807" s="5">
        <f t="shared" si="2117"/>
        <v>8.2928297086278785E-5</v>
      </c>
      <c r="BC1807" s="5">
        <f t="shared" si="2118"/>
        <v>1.5912281644915224E-5</v>
      </c>
      <c r="BD1807" s="5">
        <f t="shared" si="2119"/>
        <v>7.5770241122539972E-5</v>
      </c>
      <c r="BE1807" s="5">
        <f t="shared" si="2120"/>
        <v>1.2884506649237583E-4</v>
      </c>
      <c r="BF1807" s="5">
        <f t="shared" si="2121"/>
        <v>1.0954862300475315E-4</v>
      </c>
      <c r="BG1807" s="5">
        <f t="shared" si="2122"/>
        <v>6.2094737133753131E-5</v>
      </c>
      <c r="BH1807" s="5">
        <f t="shared" si="2123"/>
        <v>2.6397568545037321E-5</v>
      </c>
      <c r="BI1807" s="5">
        <f t="shared" si="2124"/>
        <v>8.9776577823522369E-6</v>
      </c>
      <c r="BJ1807" s="8">
        <f t="shared" si="2125"/>
        <v>0.5461180739692949</v>
      </c>
      <c r="BK1807" s="8">
        <f t="shared" si="2126"/>
        <v>0.24224505979974317</v>
      </c>
      <c r="BL1807" s="8">
        <f t="shared" si="2127"/>
        <v>0.20164949236076116</v>
      </c>
      <c r="BM1807" s="8">
        <f t="shared" si="2128"/>
        <v>0.49455232781591735</v>
      </c>
      <c r="BN1807" s="8">
        <f t="shared" si="2129"/>
        <v>0.50350533558790056</v>
      </c>
    </row>
    <row r="1808" spans="1:66" x14ac:dyDescent="0.25">
      <c r="A1808" t="s">
        <v>301</v>
      </c>
      <c r="B1808" t="s">
        <v>336</v>
      </c>
      <c r="C1808" t="s">
        <v>382</v>
      </c>
      <c r="D1808" s="7" t="s">
        <v>576</v>
      </c>
      <c r="E1808">
        <f>VLOOKUP(A1808,home!$A$2:$E$405,3,FALSE)</f>
        <v>1.42105263157895</v>
      </c>
      <c r="F1808">
        <f>VLOOKUP(B1808,home!$B$2:$E$405,3,FALSE)</f>
        <v>0.93</v>
      </c>
      <c r="G1808">
        <f>VLOOKUP(C1808,away!$B$2:$E$405,4,FALSE)</f>
        <v>1.07</v>
      </c>
      <c r="H1808">
        <f>VLOOKUP(A1808,away!$A$2:$E$405,3,FALSE)</f>
        <v>1.0815789473684201</v>
      </c>
      <c r="I1808">
        <f>VLOOKUP(C1808,away!$B$2:$E$405,3,FALSE)</f>
        <v>0.81</v>
      </c>
      <c r="J1808">
        <f>VLOOKUP(B1808,home!$B$2:$E$405,4,FALSE)</f>
        <v>0.92</v>
      </c>
      <c r="K1808" s="3">
        <f t="shared" si="2074"/>
        <v>1.4140894736842133</v>
      </c>
      <c r="L1808" s="3">
        <f t="shared" si="2075"/>
        <v>0.80599263157894674</v>
      </c>
      <c r="M1808" s="5">
        <f t="shared" si="2076"/>
        <v>0.1086001918115682</v>
      </c>
      <c r="N1808" s="5">
        <f t="shared" si="2077"/>
        <v>0.1535703880808251</v>
      </c>
      <c r="O1808" s="5">
        <f t="shared" si="2078"/>
        <v>8.7530954388184229E-2</v>
      </c>
      <c r="P1808" s="5">
        <f t="shared" si="2079"/>
        <v>0.12377660122186432</v>
      </c>
      <c r="Q1808" s="5">
        <f t="shared" si="2080"/>
        <v>0.1085811346273472</v>
      </c>
      <c r="R1808" s="5">
        <f t="shared" si="2081"/>
        <v>3.527465213597468E-2</v>
      </c>
      <c r="S1808" s="5">
        <f t="shared" si="2082"/>
        <v>3.5268462132689485E-2</v>
      </c>
      <c r="T1808" s="5">
        <f t="shared" si="2083"/>
        <v>8.7515594438123456E-2</v>
      </c>
      <c r="U1808" s="5">
        <f t="shared" si="2084"/>
        <v>4.9881514273354154E-2</v>
      </c>
      <c r="V1808" s="5">
        <f t="shared" si="2085"/>
        <v>4.4663419918577595E-3</v>
      </c>
      <c r="W1808" s="5">
        <f t="shared" si="2086"/>
        <v>5.118114650574003E-2</v>
      </c>
      <c r="X1808" s="5">
        <f t="shared" si="2087"/>
        <v>4.1251626959389019E-2</v>
      </c>
      <c r="Y1808" s="5">
        <f t="shared" si="2088"/>
        <v>1.662425368495549E-2</v>
      </c>
      <c r="Z1808" s="5">
        <f t="shared" si="2089"/>
        <v>9.4770365677020497E-3</v>
      </c>
      <c r="AA1808" s="5">
        <f t="shared" si="2090"/>
        <v>1.3401377652107836E-2</v>
      </c>
      <c r="AB1808" s="5">
        <f t="shared" si="2091"/>
        <v>9.4753735353562771E-3</v>
      </c>
      <c r="AC1808" s="5">
        <f t="shared" si="2092"/>
        <v>3.1815587893128196E-4</v>
      </c>
      <c r="AD1808" s="5">
        <f t="shared" si="2093"/>
        <v>1.809368013121412E-2</v>
      </c>
      <c r="AE1808" s="5">
        <f t="shared" si="2094"/>
        <v>1.4583372863904971E-2</v>
      </c>
      <c r="AF1808" s="5">
        <f t="shared" si="2095"/>
        <v>5.8770455359378852E-3</v>
      </c>
      <c r="AG1808" s="5">
        <f t="shared" si="2096"/>
        <v>1.5789517991399592E-3</v>
      </c>
      <c r="AH1808" s="5">
        <f t="shared" si="2097"/>
        <v>1.9096054106930206E-3</v>
      </c>
      <c r="AI1808" s="5">
        <f t="shared" si="2098"/>
        <v>2.7003529101514196E-3</v>
      </c>
      <c r="AJ1808" s="5">
        <f t="shared" si="2099"/>
        <v>1.9092703127388279E-3</v>
      </c>
      <c r="AK1808" s="5">
        <f t="shared" si="2100"/>
        <v>8.9995968388724738E-4</v>
      </c>
      <c r="AL1808" s="5">
        <f t="shared" si="2101"/>
        <v>1.4504671749087742E-5</v>
      </c>
      <c r="AM1808" s="5">
        <f t="shared" si="2102"/>
        <v>5.1172165227518201E-3</v>
      </c>
      <c r="AN1808" s="5">
        <f t="shared" si="2103"/>
        <v>4.1244388115320068E-3</v>
      </c>
      <c r="AO1808" s="5">
        <f t="shared" si="2104"/>
        <v>1.6621336457465128E-3</v>
      </c>
      <c r="AP1808" s="5">
        <f t="shared" si="2105"/>
        <v>4.465558237237136E-4</v>
      </c>
      <c r="AQ1808" s="5">
        <f t="shared" si="2106"/>
        <v>8.9980175877495011E-5</v>
      </c>
      <c r="AR1808" s="5">
        <f t="shared" si="2107"/>
        <v>3.0782557804837275E-4</v>
      </c>
      <c r="AS1808" s="5">
        <f t="shared" si="2108"/>
        <v>4.3529290964896216E-4</v>
      </c>
      <c r="AT1808" s="5">
        <f t="shared" si="2109"/>
        <v>3.0777156075198546E-4</v>
      </c>
      <c r="AU1808" s="5">
        <f t="shared" si="2110"/>
        <v>1.4507217478624797E-4</v>
      </c>
      <c r="AV1808" s="5">
        <f t="shared" si="2111"/>
        <v>5.1286258822427368E-5</v>
      </c>
      <c r="AW1808" s="5">
        <f t="shared" si="2112"/>
        <v>4.5921214446020442E-7</v>
      </c>
      <c r="AX1808" s="5">
        <f t="shared" si="2113"/>
        <v>1.2060336698977122E-3</v>
      </c>
      <c r="AY1808" s="5">
        <f t="shared" si="2114"/>
        <v>9.7205425137367174E-4</v>
      </c>
      <c r="AZ1808" s="5">
        <f t="shared" si="2115"/>
        <v>3.9173428205108439E-4</v>
      </c>
      <c r="BA1808" s="5">
        <f t="shared" si="2116"/>
        <v>1.0524498162334763E-4</v>
      </c>
      <c r="BB1808" s="5">
        <f t="shared" si="2117"/>
        <v>2.1206669924769955E-5</v>
      </c>
      <c r="BC1808" s="5">
        <f t="shared" si="2118"/>
        <v>3.4184839399382896E-6</v>
      </c>
      <c r="BD1808" s="5">
        <f t="shared" si="2119"/>
        <v>4.1350857953086378E-5</v>
      </c>
      <c r="BE1808" s="5">
        <f t="shared" si="2120"/>
        <v>5.8473812959270581E-5</v>
      </c>
      <c r="BF1808" s="5">
        <f t="shared" si="2121"/>
        <v>4.1343601695942047E-5</v>
      </c>
      <c r="BG1808" s="5">
        <f t="shared" si="2122"/>
        <v>1.9487850654141475E-5</v>
      </c>
      <c r="BH1808" s="5">
        <f t="shared" si="2123"/>
        <v>6.8893911186878643E-6</v>
      </c>
      <c r="BI1808" s="5">
        <f t="shared" si="2124"/>
        <v>1.9484430922060042E-6</v>
      </c>
      <c r="BJ1808" s="8">
        <f t="shared" si="2125"/>
        <v>0.51299721194501924</v>
      </c>
      <c r="BK1808" s="8">
        <f t="shared" si="2126"/>
        <v>0.27341631196003374</v>
      </c>
      <c r="BL1808" s="8">
        <f t="shared" si="2127"/>
        <v>0.20439980274197897</v>
      </c>
      <c r="BM1808" s="8">
        <f t="shared" si="2128"/>
        <v>0.38198484590974124</v>
      </c>
      <c r="BN1808" s="8">
        <f t="shared" si="2129"/>
        <v>0.61733392226576367</v>
      </c>
    </row>
    <row r="1809" spans="1:66" x14ac:dyDescent="0.25">
      <c r="A1809" t="s">
        <v>301</v>
      </c>
      <c r="B1809" t="s">
        <v>322</v>
      </c>
      <c r="C1809" t="s">
        <v>316</v>
      </c>
      <c r="D1809" s="7" t="s">
        <v>576</v>
      </c>
      <c r="E1809">
        <f>VLOOKUP(A1809,home!$A$2:$E$405,3,FALSE)</f>
        <v>1.42105263157895</v>
      </c>
      <c r="F1809">
        <f>VLOOKUP(B1809,home!$B$2:$E$405,3,FALSE)</f>
        <v>0.96</v>
      </c>
      <c r="G1809">
        <f>VLOOKUP(C1809,away!$B$2:$E$405,4,FALSE)</f>
        <v>0.67</v>
      </c>
      <c r="H1809">
        <f>VLOOKUP(A1809,away!$A$2:$E$405,3,FALSE)</f>
        <v>1.0815789473684201</v>
      </c>
      <c r="I1809">
        <f>VLOOKUP(C1809,away!$B$2:$E$405,3,FALSE)</f>
        <v>1.04</v>
      </c>
      <c r="J1809">
        <f>VLOOKUP(B1809,home!$B$2:$E$405,4,FALSE)</f>
        <v>1.1200000000000001</v>
      </c>
      <c r="K1809" s="3">
        <f t="shared" si="2074"/>
        <v>0.91402105263158073</v>
      </c>
      <c r="L1809" s="3">
        <f t="shared" si="2075"/>
        <v>1.2598231578947359</v>
      </c>
      <c r="M1809" s="5">
        <f t="shared" si="2076"/>
        <v>0.11373953668983058</v>
      </c>
      <c r="N1809" s="5">
        <f t="shared" si="2077"/>
        <v>0.10396033105106726</v>
      </c>
      <c r="O1809" s="5">
        <f t="shared" si="2078"/>
        <v>0.14329170229006652</v>
      </c>
      <c r="P1809" s="5">
        <f t="shared" si="2079"/>
        <v>0.1309716325605377</v>
      </c>
      <c r="Q1809" s="5">
        <f t="shared" si="2080"/>
        <v>4.7510965609612044E-2</v>
      </c>
      <c r="R1809" s="5">
        <f t="shared" si="2081"/>
        <v>9.0261102439592011E-2</v>
      </c>
      <c r="S1809" s="5">
        <f t="shared" si="2082"/>
        <v>3.7703618800449618E-2</v>
      </c>
      <c r="T1809" s="5">
        <f t="shared" si="2083"/>
        <v>5.9855414728929628E-2</v>
      </c>
      <c r="U1809" s="5">
        <f t="shared" si="2084"/>
        <v>8.250054786352283E-2</v>
      </c>
      <c r="V1809" s="5">
        <f t="shared" si="2085"/>
        <v>4.8239890420292792E-3</v>
      </c>
      <c r="W1809" s="5">
        <f t="shared" si="2086"/>
        <v>1.4475340932680146E-2</v>
      </c>
      <c r="X1809" s="5">
        <f t="shared" si="2087"/>
        <v>1.8236369725412028E-2</v>
      </c>
      <c r="Y1809" s="5">
        <f t="shared" si="2088"/>
        <v>1.1487300448002273E-2</v>
      </c>
      <c r="Z1809" s="5">
        <f t="shared" si="2089"/>
        <v>3.7904342370169014E-2</v>
      </c>
      <c r="AA1809" s="5">
        <f t="shared" si="2090"/>
        <v>3.4645366912489713E-2</v>
      </c>
      <c r="AB1809" s="5">
        <f t="shared" si="2091"/>
        <v>1.5833297367080588E-2</v>
      </c>
      <c r="AC1809" s="5">
        <f t="shared" si="2092"/>
        <v>3.471779353711358E-4</v>
      </c>
      <c r="AD1809" s="5">
        <f t="shared" si="2093"/>
        <v>3.3076915891223279E-3</v>
      </c>
      <c r="AE1809" s="5">
        <f t="shared" si="2094"/>
        <v>4.1671064631499475E-3</v>
      </c>
      <c r="AF1809" s="5">
        <f t="shared" si="2095"/>
        <v>2.6249086118445663E-3</v>
      </c>
      <c r="AG1809" s="5">
        <f t="shared" si="2096"/>
        <v>1.1023068855197029E-3</v>
      </c>
      <c r="AH1809" s="5">
        <f t="shared" si="2097"/>
        <v>1.1938192075677392E-2</v>
      </c>
      <c r="AI1809" s="5">
        <f t="shared" si="2098"/>
        <v>1.0911758887528647E-2</v>
      </c>
      <c r="AJ1809" s="5">
        <f t="shared" si="2099"/>
        <v>4.9867886722204692E-3</v>
      </c>
      <c r="AK1809" s="5">
        <f t="shared" si="2100"/>
        <v>1.5193432771447321E-3</v>
      </c>
      <c r="AL1809" s="5">
        <f t="shared" si="2101"/>
        <v>1.5991083596042127E-5</v>
      </c>
      <c r="AM1809" s="5">
        <f t="shared" si="2102"/>
        <v>6.0465994961404344E-4</v>
      </c>
      <c r="AN1809" s="5">
        <f t="shared" si="2103"/>
        <v>7.6176460717523593E-4</v>
      </c>
      <c r="AO1809" s="5">
        <f t="shared" si="2104"/>
        <v>4.7984434649197454E-4</v>
      </c>
      <c r="AP1809" s="5">
        <f t="shared" si="2105"/>
        <v>2.0150633996515171E-4</v>
      </c>
      <c r="AQ1809" s="5">
        <f t="shared" si="2106"/>
        <v>6.3465588387676922E-5</v>
      </c>
      <c r="AR1809" s="5">
        <f t="shared" si="2107"/>
        <v>3.0080021680667611E-3</v>
      </c>
      <c r="AS1809" s="5">
        <f t="shared" si="2108"/>
        <v>2.7493773079744583E-3</v>
      </c>
      <c r="AT1809" s="5">
        <f t="shared" si="2109"/>
        <v>1.2564943705580978E-3</v>
      </c>
      <c r="AU1809" s="5">
        <f t="shared" si="2110"/>
        <v>3.8282076906772272E-4</v>
      </c>
      <c r="AV1809" s="5">
        <f t="shared" si="2111"/>
        <v>8.7476560578127782E-5</v>
      </c>
      <c r="AW1809" s="5">
        <f t="shared" si="2112"/>
        <v>5.1149474832745563E-7</v>
      </c>
      <c r="AX1809" s="5">
        <f t="shared" si="2113"/>
        <v>9.2111987271731056E-5</v>
      </c>
      <c r="AY1809" s="5">
        <f t="shared" si="2114"/>
        <v>1.1604481468463192E-4</v>
      </c>
      <c r="AZ1809" s="5">
        <f t="shared" si="2115"/>
        <v>7.3097972446651221E-5</v>
      </c>
      <c r="BA1809" s="5">
        <f t="shared" si="2116"/>
        <v>3.069683949448084E-5</v>
      </c>
      <c r="BB1809" s="5">
        <f t="shared" si="2117"/>
        <v>9.6681473173311766E-6</v>
      </c>
      <c r="BC1809" s="5">
        <f t="shared" si="2118"/>
        <v>2.4360311768623368E-6</v>
      </c>
      <c r="BD1809" s="5">
        <f t="shared" si="2119"/>
        <v>6.3159179838801209E-4</v>
      </c>
      <c r="BE1809" s="5">
        <f t="shared" si="2120"/>
        <v>5.7728820039608397E-4</v>
      </c>
      <c r="BF1809" s="5">
        <f t="shared" si="2121"/>
        <v>2.6382678429890977E-4</v>
      </c>
      <c r="BG1809" s="5">
        <f t="shared" si="2122"/>
        <v>8.0381078365764834E-5</v>
      </c>
      <c r="BH1809" s="5">
        <f t="shared" si="2123"/>
        <v>1.8367499464884486E-5</v>
      </c>
      <c r="BI1809" s="5">
        <f t="shared" si="2124"/>
        <v>3.3576562390207441E-6</v>
      </c>
      <c r="BJ1809" s="8">
        <f t="shared" si="2125"/>
        <v>0.2691630326693657</v>
      </c>
      <c r="BK1809" s="8">
        <f t="shared" si="2126"/>
        <v>0.28771799092649902</v>
      </c>
      <c r="BL1809" s="8">
        <f t="shared" si="2127"/>
        <v>0.40494708397872076</v>
      </c>
      <c r="BM1809" s="8">
        <f t="shared" si="2128"/>
        <v>0.36988164598411205</v>
      </c>
      <c r="BN1809" s="8">
        <f t="shared" si="2129"/>
        <v>0.62973527064070622</v>
      </c>
    </row>
    <row r="1810" spans="1:66" x14ac:dyDescent="0.25">
      <c r="A1810" t="s">
        <v>301</v>
      </c>
      <c r="B1810" t="s">
        <v>342</v>
      </c>
      <c r="C1810" t="s">
        <v>372</v>
      </c>
      <c r="D1810" s="7" t="s">
        <v>576</v>
      </c>
      <c r="E1810">
        <f>VLOOKUP(A1810,home!$A$2:$E$405,3,FALSE)</f>
        <v>1.42105263157895</v>
      </c>
      <c r="F1810">
        <f>VLOOKUP(B1810,home!$B$2:$E$405,3,FALSE)</f>
        <v>1.23</v>
      </c>
      <c r="G1810">
        <f>VLOOKUP(C1810,away!$B$2:$E$405,4,FALSE)</f>
        <v>1.04</v>
      </c>
      <c r="H1810">
        <f>VLOOKUP(A1810,away!$A$2:$E$405,3,FALSE)</f>
        <v>1.0815789473684201</v>
      </c>
      <c r="I1810">
        <f>VLOOKUP(C1810,away!$B$2:$E$405,3,FALSE)</f>
        <v>0.89</v>
      </c>
      <c r="J1810">
        <f>VLOOKUP(B1810,home!$B$2:$E$405,4,FALSE)</f>
        <v>0.74</v>
      </c>
      <c r="K1810" s="3">
        <f t="shared" si="2074"/>
        <v>1.8178105263157929</v>
      </c>
      <c r="L1810" s="3">
        <f t="shared" si="2075"/>
        <v>0.71232789473684144</v>
      </c>
      <c r="M1810" s="5">
        <f t="shared" si="2076"/>
        <v>7.9647994563571883E-2</v>
      </c>
      <c r="N1810" s="5">
        <f t="shared" si="2077"/>
        <v>0.14478496291760401</v>
      </c>
      <c r="O1810" s="5">
        <f t="shared" si="2078"/>
        <v>5.6735488287480554E-2</v>
      </c>
      <c r="P1810" s="5">
        <f t="shared" si="2079"/>
        <v>0.10313436782464852</v>
      </c>
      <c r="Q1810" s="5">
        <f t="shared" si="2080"/>
        <v>0.1315958148219312</v>
      </c>
      <c r="R1810" s="5">
        <f t="shared" si="2081"/>
        <v>2.0207135464343873E-2</v>
      </c>
      <c r="S1810" s="5">
        <f t="shared" si="2082"/>
        <v>3.3386583946253996E-2</v>
      </c>
      <c r="T1810" s="5">
        <f t="shared" si="2083"/>
        <v>9.3739369728285477E-2</v>
      </c>
      <c r="U1810" s="5">
        <f t="shared" si="2084"/>
        <v>3.6732743553773456E-2</v>
      </c>
      <c r="V1810" s="5">
        <f t="shared" si="2085"/>
        <v>4.8035027232971473E-3</v>
      </c>
      <c r="W1810" s="5">
        <f t="shared" si="2086"/>
        <v>7.9738752467470114E-2</v>
      </c>
      <c r="X1810" s="5">
        <f t="shared" si="2087"/>
        <v>5.6800137674095107E-2</v>
      </c>
      <c r="Y1810" s="5">
        <f t="shared" si="2088"/>
        <v>2.0230161245075456E-2</v>
      </c>
      <c r="Z1810" s="5">
        <f t="shared" si="2089"/>
        <v>4.7980354213260799E-3</v>
      </c>
      <c r="AA1810" s="5">
        <f t="shared" si="2090"/>
        <v>8.7219192945225781E-3</v>
      </c>
      <c r="AB1810" s="5">
        <f t="shared" si="2091"/>
        <v>7.9273983516299808E-3</v>
      </c>
      <c r="AC1810" s="5">
        <f t="shared" si="2092"/>
        <v>3.8874661834377314E-4</v>
      </c>
      <c r="AD1810" s="5">
        <f t="shared" si="2093"/>
        <v>3.6237485897664137E-2</v>
      </c>
      <c r="AE1810" s="5">
        <f t="shared" si="2094"/>
        <v>2.5812972040039076E-2</v>
      </c>
      <c r="AF1810" s="5">
        <f t="shared" si="2095"/>
        <v>9.1936500150909921E-3</v>
      </c>
      <c r="AG1810" s="5">
        <f t="shared" si="2096"/>
        <v>2.1829644533990326E-3</v>
      </c>
      <c r="AH1810" s="5">
        <f t="shared" si="2097"/>
        <v>8.5444361763649997E-4</v>
      </c>
      <c r="AI1810" s="5">
        <f t="shared" si="2098"/>
        <v>1.5532166022829762E-3</v>
      </c>
      <c r="AJ1810" s="5">
        <f t="shared" si="2099"/>
        <v>1.4117267446392225E-3</v>
      </c>
      <c r="AK1810" s="5">
        <f t="shared" si="2100"/>
        <v>8.5541724556223529E-4</v>
      </c>
      <c r="AL1810" s="5">
        <f t="shared" si="2101"/>
        <v>2.0135164455323077E-5</v>
      </c>
      <c r="AM1810" s="5">
        <f t="shared" si="2102"/>
        <v>1.3174576662398791E-2</v>
      </c>
      <c r="AN1810" s="5">
        <f t="shared" si="2103"/>
        <v>9.3846184579756547E-3</v>
      </c>
      <c r="AO1810" s="5">
        <f t="shared" si="2104"/>
        <v>3.3424627545391499E-3</v>
      </c>
      <c r="AP1810" s="5">
        <f t="shared" si="2105"/>
        <v>7.9364315239239234E-4</v>
      </c>
      <c r="AQ1810" s="5">
        <f t="shared" si="2106"/>
        <v>1.4133353897899576E-4</v>
      </c>
      <c r="AR1810" s="5">
        <f t="shared" si="2107"/>
        <v>1.217288046644678E-4</v>
      </c>
      <c r="AS1810" s="5">
        <f t="shared" si="2108"/>
        <v>2.2127990247490853E-4</v>
      </c>
      <c r="AT1810" s="5">
        <f t="shared" si="2109"/>
        <v>2.0112246799051044E-4</v>
      </c>
      <c r="AU1810" s="5">
        <f t="shared" si="2110"/>
        <v>1.2186751313058699E-4</v>
      </c>
      <c r="AV1810" s="5">
        <f t="shared" si="2111"/>
        <v>5.5383012046177276E-5</v>
      </c>
      <c r="AW1810" s="5">
        <f t="shared" si="2112"/>
        <v>7.2423789635741066E-7</v>
      </c>
      <c r="AX1810" s="5">
        <f t="shared" si="2113"/>
        <v>3.9914806894438219E-3</v>
      </c>
      <c r="AY1810" s="5">
        <f t="shared" si="2114"/>
        <v>2.843243036394274E-3</v>
      </c>
      <c r="AZ1810" s="5">
        <f t="shared" si="2115"/>
        <v>1.0126606631699589E-3</v>
      </c>
      <c r="BA1810" s="5">
        <f t="shared" si="2116"/>
        <v>2.4044881275955688E-4</v>
      </c>
      <c r="BB1810" s="5">
        <f t="shared" si="2117"/>
        <v>4.2819599146247024E-5</v>
      </c>
      <c r="BC1810" s="5">
        <f t="shared" si="2118"/>
        <v>6.1003189826643215E-6</v>
      </c>
      <c r="BD1810" s="5">
        <f t="shared" si="2119"/>
        <v>1.4451803859245417E-5</v>
      </c>
      <c r="BE1810" s="5">
        <f t="shared" si="2120"/>
        <v>2.6270641179587517E-5</v>
      </c>
      <c r="BF1810" s="5">
        <f t="shared" si="2121"/>
        <v>2.3877524034659669E-5</v>
      </c>
      <c r="BG1810" s="5">
        <f t="shared" si="2122"/>
        <v>1.4468271510854228E-5</v>
      </c>
      <c r="BH1810" s="5">
        <f t="shared" si="2123"/>
        <v>6.5751440625064282E-6</v>
      </c>
      <c r="BI1810" s="5">
        <f t="shared" si="2124"/>
        <v>2.3904732177733936E-6</v>
      </c>
      <c r="BJ1810" s="8">
        <f t="shared" si="2125"/>
        <v>0.63528965894683598</v>
      </c>
      <c r="BK1810" s="8">
        <f t="shared" si="2126"/>
        <v>0.2242245738769649</v>
      </c>
      <c r="BL1810" s="8">
        <f t="shared" si="2127"/>
        <v>0.13580890472004264</v>
      </c>
      <c r="BM1810" s="8">
        <f t="shared" si="2128"/>
        <v>0.46117289028709185</v>
      </c>
      <c r="BN1810" s="8">
        <f t="shared" si="2129"/>
        <v>0.53610576387957998</v>
      </c>
    </row>
    <row r="1811" spans="1:66" x14ac:dyDescent="0.25">
      <c r="A1811" t="s">
        <v>301</v>
      </c>
      <c r="B1811" t="s">
        <v>368</v>
      </c>
      <c r="C1811" t="s">
        <v>360</v>
      </c>
      <c r="D1811" s="7" t="s">
        <v>576</v>
      </c>
      <c r="E1811">
        <f>VLOOKUP(A1811,home!$A$2:$E$405,3,FALSE)</f>
        <v>1.42105263157895</v>
      </c>
      <c r="F1811">
        <f>VLOOKUP(B1811,home!$B$2:$E$405,3,FALSE)</f>
        <v>1.63</v>
      </c>
      <c r="G1811">
        <f>VLOOKUP(C1811,away!$B$2:$E$405,4,FALSE)</f>
        <v>0.93</v>
      </c>
      <c r="H1811">
        <f>VLOOKUP(A1811,away!$A$2:$E$405,3,FALSE)</f>
        <v>1.0815789473684201</v>
      </c>
      <c r="I1811">
        <f>VLOOKUP(C1811,away!$B$2:$E$405,3,FALSE)</f>
        <v>0.74</v>
      </c>
      <c r="J1811">
        <f>VLOOKUP(B1811,home!$B$2:$E$405,4,FALSE)</f>
        <v>0.63</v>
      </c>
      <c r="K1811" s="3">
        <f t="shared" si="2074"/>
        <v>2.1541736842105306</v>
      </c>
      <c r="L1811" s="3">
        <f t="shared" si="2075"/>
        <v>0.50423210526315743</v>
      </c>
      <c r="M1811" s="5">
        <f t="shared" si="2076"/>
        <v>7.0059822870265839E-2</v>
      </c>
      <c r="N1811" s="5">
        <f t="shared" si="2077"/>
        <v>0.15092102674757774</v>
      </c>
      <c r="O1811" s="5">
        <f t="shared" si="2078"/>
        <v>3.5326411980238046E-2</v>
      </c>
      <c r="P1811" s="5">
        <f t="shared" si="2079"/>
        <v>7.6099227045408419E-2</v>
      </c>
      <c r="Q1811" s="5">
        <f t="shared" si="2080"/>
        <v>0.16255505210683283</v>
      </c>
      <c r="R1811" s="5">
        <f t="shared" si="2081"/>
        <v>8.9063555420945267E-3</v>
      </c>
      <c r="S1811" s="5">
        <f t="shared" si="2082"/>
        <v>2.0664812297742849E-2</v>
      </c>
      <c r="T1811" s="5">
        <f t="shared" si="2083"/>
        <v>8.1965476144990571E-2</v>
      </c>
      <c r="U1811" s="5">
        <f t="shared" si="2084"/>
        <v>1.9185836731002645E-2</v>
      </c>
      <c r="V1811" s="5">
        <f t="shared" si="2085"/>
        <v>2.4940213448547618E-3</v>
      </c>
      <c r="W1811" s="5">
        <f t="shared" si="2086"/>
        <v>0.11672393849467026</v>
      </c>
      <c r="X1811" s="5">
        <f t="shared" si="2087"/>
        <v>5.8855957241774892E-2</v>
      </c>
      <c r="Y1811" s="5">
        <f t="shared" si="2088"/>
        <v>1.4838531613649264E-2</v>
      </c>
      <c r="Z1811" s="5">
        <f t="shared" si="2089"/>
        <v>1.4969568017375048E-3</v>
      </c>
      <c r="AA1811" s="5">
        <f t="shared" si="2090"/>
        <v>3.2247049487028933E-3</v>
      </c>
      <c r="AB1811" s="5">
        <f t="shared" si="2091"/>
        <v>3.4732872699196216E-3</v>
      </c>
      <c r="AC1811" s="5">
        <f t="shared" si="2092"/>
        <v>1.6931342458719988E-4</v>
      </c>
      <c r="AD1811" s="5">
        <f t="shared" si="2093"/>
        <v>6.2860909155656827E-2</v>
      </c>
      <c r="AE1811" s="5">
        <f t="shared" si="2094"/>
        <v>3.1696488562312927E-2</v>
      </c>
      <c r="AF1811" s="5">
        <f t="shared" si="2095"/>
        <v>7.9911935786123184E-3</v>
      </c>
      <c r="AG1811" s="5">
        <f t="shared" si="2096"/>
        <v>1.3431387872363716E-3</v>
      </c>
      <c r="AH1811" s="5">
        <f t="shared" si="2097"/>
        <v>1.887034199070262E-4</v>
      </c>
      <c r="AI1811" s="5">
        <f t="shared" si="2098"/>
        <v>4.0649994128424537E-4</v>
      </c>
      <c r="AJ1811" s="5">
        <f t="shared" si="2099"/>
        <v>4.3783573807382371E-4</v>
      </c>
      <c r="AK1811" s="5">
        <f t="shared" si="2100"/>
        <v>3.1439140832184185E-4</v>
      </c>
      <c r="AL1811" s="5">
        <f t="shared" si="2101"/>
        <v>7.3563535913336373E-6</v>
      </c>
      <c r="AM1811" s="5">
        <f t="shared" si="2102"/>
        <v>2.7082663253732948E-2</v>
      </c>
      <c r="AN1811" s="5">
        <f t="shared" si="2103"/>
        <v>1.3655948308562918E-2</v>
      </c>
      <c r="AO1811" s="5">
        <f t="shared" si="2104"/>
        <v>3.4428837824957664E-3</v>
      </c>
      <c r="AP1811" s="5">
        <f t="shared" si="2105"/>
        <v>5.7867084594140773E-4</v>
      </c>
      <c r="AQ1811" s="5">
        <f t="shared" si="2106"/>
        <v>7.2946104725862045E-5</v>
      </c>
      <c r="AR1811" s="5">
        <f t="shared" si="2107"/>
        <v>1.9030064538015491E-5</v>
      </c>
      <c r="AS1811" s="5">
        <f t="shared" si="2108"/>
        <v>4.0994064236620994E-5</v>
      </c>
      <c r="AT1811" s="5">
        <f t="shared" si="2109"/>
        <v>4.4154167193682508E-5</v>
      </c>
      <c r="AU1811" s="5">
        <f t="shared" si="2110"/>
        <v>3.1705248338954261E-5</v>
      </c>
      <c r="AV1811" s="5">
        <f t="shared" si="2111"/>
        <v>1.7074652905783732E-5</v>
      </c>
      <c r="AW1811" s="5">
        <f t="shared" si="2112"/>
        <v>2.219582570209099E-7</v>
      </c>
      <c r="AX1811" s="5">
        <f t="shared" si="2113"/>
        <v>9.7234600799211736E-3</v>
      </c>
      <c r="AY1811" s="5">
        <f t="shared" si="2114"/>
        <v>4.902880746540922E-3</v>
      </c>
      <c r="AZ1811" s="5">
        <f t="shared" si="2115"/>
        <v>1.236094940341265E-3</v>
      </c>
      <c r="BA1811" s="5">
        <f t="shared" si="2116"/>
        <v>2.0775958469113772E-4</v>
      </c>
      <c r="BB1811" s="5">
        <f t="shared" si="2117"/>
        <v>2.6189763194352899E-5</v>
      </c>
      <c r="BC1811" s="5">
        <f t="shared" si="2118"/>
        <v>2.6411438863664241E-6</v>
      </c>
      <c r="BD1811" s="5">
        <f t="shared" si="2119"/>
        <v>1.5992615842162173E-6</v>
      </c>
      <c r="BE1811" s="5">
        <f t="shared" si="2120"/>
        <v>3.4450872188874185E-6</v>
      </c>
      <c r="BF1811" s="5">
        <f t="shared" si="2121"/>
        <v>3.7106581133686612E-6</v>
      </c>
      <c r="BG1811" s="5">
        <f t="shared" si="2122"/>
        <v>2.6644673529736883E-6</v>
      </c>
      <c r="BH1811" s="5">
        <f t="shared" si="2123"/>
        <v>1.434931363553503E-6</v>
      </c>
      <c r="BI1811" s="5">
        <f t="shared" si="2124"/>
        <v>6.1821827640305807E-7</v>
      </c>
      <c r="BJ1811" s="8">
        <f t="shared" si="2125"/>
        <v>0.75068385098734791</v>
      </c>
      <c r="BK1811" s="8">
        <f t="shared" si="2126"/>
        <v>0.17439743408299133</v>
      </c>
      <c r="BL1811" s="8">
        <f t="shared" si="2127"/>
        <v>7.1630457800667124E-2</v>
      </c>
      <c r="BM1811" s="8">
        <f t="shared" si="2128"/>
        <v>0.48943814459204288</v>
      </c>
      <c r="BN1811" s="8">
        <f t="shared" si="2129"/>
        <v>0.50386789629241746</v>
      </c>
    </row>
    <row r="1812" spans="1:66" x14ac:dyDescent="0.25">
      <c r="A1812" t="s">
        <v>303</v>
      </c>
      <c r="B1812" t="s">
        <v>302</v>
      </c>
      <c r="C1812" t="s">
        <v>364</v>
      </c>
      <c r="D1812" s="7" t="s">
        <v>576</v>
      </c>
      <c r="E1812">
        <f>VLOOKUP(A1812,home!$A$2:$E$405,3,FALSE)</f>
        <v>1.3961038961039001</v>
      </c>
      <c r="F1812">
        <f>VLOOKUP(B1812,home!$B$2:$E$405,3,FALSE)</f>
        <v>0.63</v>
      </c>
      <c r="G1812">
        <f>VLOOKUP(C1812,away!$B$2:$E$405,4,FALSE)</f>
        <v>1.02</v>
      </c>
      <c r="H1812">
        <f>VLOOKUP(A1812,away!$A$2:$E$405,3,FALSE)</f>
        <v>1.0324675324675301</v>
      </c>
      <c r="I1812">
        <f>VLOOKUP(C1812,away!$B$2:$E$405,3,FALSE)</f>
        <v>0.68</v>
      </c>
      <c r="J1812">
        <f>VLOOKUP(B1812,home!$B$2:$E$405,4,FALSE)</f>
        <v>1.02</v>
      </c>
      <c r="K1812" s="3">
        <f t="shared" si="2074"/>
        <v>0.89713636363636629</v>
      </c>
      <c r="L1812" s="3">
        <f t="shared" si="2075"/>
        <v>0.71611948051947893</v>
      </c>
      <c r="M1812" s="5">
        <f t="shared" si="2076"/>
        <v>0.19923786946260108</v>
      </c>
      <c r="N1812" s="5">
        <f t="shared" si="2077"/>
        <v>0.17874353770833495</v>
      </c>
      <c r="O1812" s="5">
        <f t="shared" si="2078"/>
        <v>0.14267811957936566</v>
      </c>
      <c r="P1812" s="5">
        <f t="shared" si="2079"/>
        <v>0.12800172936990675</v>
      </c>
      <c r="Q1812" s="5">
        <f t="shared" si="2080"/>
        <v>8.0178663721577656E-2</v>
      </c>
      <c r="R1812" s="5">
        <f t="shared" si="2081"/>
        <v>5.1087290437335703E-2</v>
      </c>
      <c r="S1812" s="5">
        <f t="shared" si="2082"/>
        <v>2.0558896215212692E-2</v>
      </c>
      <c r="T1812" s="5">
        <f t="shared" si="2083"/>
        <v>5.7417503013042187E-2</v>
      </c>
      <c r="U1812" s="5">
        <f t="shared" si="2084"/>
        <v>4.5832265970986268E-2</v>
      </c>
      <c r="V1812" s="5">
        <f t="shared" si="2085"/>
        <v>1.467578135835393E-3</v>
      </c>
      <c r="W1812" s="5">
        <f t="shared" si="2086"/>
        <v>2.3977064937466409E-2</v>
      </c>
      <c r="X1812" s="5">
        <f t="shared" si="2087"/>
        <v>1.717044328740026E-2</v>
      </c>
      <c r="Y1812" s="5">
        <f t="shared" si="2088"/>
        <v>6.1480444636311232E-3</v>
      </c>
      <c r="Z1812" s="5">
        <f t="shared" si="2089"/>
        <v>1.2194867963044198E-2</v>
      </c>
      <c r="AA1812" s="5">
        <f t="shared" si="2090"/>
        <v>1.0940459499391092E-2</v>
      </c>
      <c r="AB1812" s="5">
        <f t="shared" si="2091"/>
        <v>4.907542025897332E-3</v>
      </c>
      <c r="AC1812" s="5">
        <f t="shared" si="2092"/>
        <v>5.8928474503580717E-5</v>
      </c>
      <c r="AD1812" s="5">
        <f t="shared" si="2093"/>
        <v>5.3776742121679072E-3</v>
      </c>
      <c r="AE1812" s="5">
        <f t="shared" si="2094"/>
        <v>3.8510572632206802E-3</v>
      </c>
      <c r="AF1812" s="5">
        <f t="shared" si="2095"/>
        <v>1.3789085633941797E-3</v>
      </c>
      <c r="AG1812" s="5">
        <f t="shared" si="2096"/>
        <v>3.2915442803390033E-4</v>
      </c>
      <c r="AH1812" s="5">
        <f t="shared" si="2097"/>
        <v>2.1832456276747111E-3</v>
      </c>
      <c r="AI1812" s="5">
        <f t="shared" si="2098"/>
        <v>1.9586690433370862E-3</v>
      </c>
      <c r="AJ1812" s="5">
        <f t="shared" si="2099"/>
        <v>8.7859661155327681E-4</v>
      </c>
      <c r="AK1812" s="5">
        <f t="shared" si="2100"/>
        <v>2.6274032306404667E-4</v>
      </c>
      <c r="AL1812" s="5">
        <f t="shared" si="2101"/>
        <v>1.5143600292322293E-6</v>
      </c>
      <c r="AM1812" s="5">
        <f t="shared" si="2102"/>
        <v>9.6490141750507565E-4</v>
      </c>
      <c r="AN1812" s="5">
        <f t="shared" si="2103"/>
        <v>6.9098470185624376E-4</v>
      </c>
      <c r="AO1812" s="5">
        <f t="shared" si="2104"/>
        <v>2.4741380287010014E-4</v>
      </c>
      <c r="AP1812" s="5">
        <f t="shared" si="2105"/>
        <v>5.9059281328228296E-5</v>
      </c>
      <c r="AQ1812" s="5">
        <f t="shared" si="2106"/>
        <v>1.0573375466156149E-5</v>
      </c>
      <c r="AR1812" s="5">
        <f t="shared" si="2107"/>
        <v>3.1269294494736769E-4</v>
      </c>
      <c r="AS1812" s="5">
        <f t="shared" si="2108"/>
        <v>2.8052821156482793E-4</v>
      </c>
      <c r="AT1812" s="5">
        <f t="shared" si="2109"/>
        <v>1.2583602981034144E-4</v>
      </c>
      <c r="AU1812" s="5">
        <f t="shared" si="2110"/>
        <v>3.7630692732829044E-5</v>
      </c>
      <c r="AV1812" s="5">
        <f t="shared" si="2111"/>
        <v>8.4399657098619192E-6</v>
      </c>
      <c r="AW1812" s="5">
        <f t="shared" si="2112"/>
        <v>2.7025303856533821E-8</v>
      </c>
      <c r="AX1812" s="5">
        <f t="shared" si="2113"/>
        <v>1.4427469149467975E-4</v>
      </c>
      <c r="AY1812" s="5">
        <f t="shared" si="2114"/>
        <v>1.0331791712527816E-4</v>
      </c>
      <c r="AZ1812" s="5">
        <f t="shared" si="2115"/>
        <v>3.699398657005438E-5</v>
      </c>
      <c r="BA1812" s="5">
        <f t="shared" si="2116"/>
        <v>8.8307048149639759E-6</v>
      </c>
      <c r="BB1812" s="5">
        <f t="shared" si="2117"/>
        <v>1.5809599361782154E-6</v>
      </c>
      <c r="BC1812" s="5">
        <f t="shared" si="2118"/>
        <v>2.2643124164361052E-7</v>
      </c>
      <c r="BD1812" s="5">
        <f t="shared" si="2119"/>
        <v>3.7320918216302487E-5</v>
      </c>
      <c r="BE1812" s="5">
        <f t="shared" si="2120"/>
        <v>3.3481952856143835E-5</v>
      </c>
      <c r="BF1812" s="5">
        <f t="shared" si="2121"/>
        <v>1.5018938716402561E-5</v>
      </c>
      <c r="BG1812" s="5">
        <f t="shared" si="2122"/>
        <v>4.4913453552369439E-6</v>
      </c>
      <c r="BH1812" s="5">
        <f t="shared" si="2123"/>
        <v>1.0073373099580885E-6</v>
      </c>
      <c r="BI1812" s="5">
        <f t="shared" si="2124"/>
        <v>1.8074378624220781E-7</v>
      </c>
      <c r="BJ1812" s="8">
        <f t="shared" si="2125"/>
        <v>0.37684020886847769</v>
      </c>
      <c r="BK1812" s="8">
        <f t="shared" si="2126"/>
        <v>0.34942983393521393</v>
      </c>
      <c r="BL1812" s="8">
        <f t="shared" si="2127"/>
        <v>0.2615855581996106</v>
      </c>
      <c r="BM1812" s="8">
        <f t="shared" si="2128"/>
        <v>0.22001996779540364</v>
      </c>
      <c r="BN1812" s="8">
        <f t="shared" si="2129"/>
        <v>0.77992721027912182</v>
      </c>
    </row>
    <row r="1813" spans="1:66" x14ac:dyDescent="0.25">
      <c r="A1813" t="s">
        <v>303</v>
      </c>
      <c r="B1813" t="s">
        <v>349</v>
      </c>
      <c r="C1813" t="s">
        <v>538</v>
      </c>
      <c r="D1813" s="7" t="s">
        <v>576</v>
      </c>
      <c r="E1813">
        <f>VLOOKUP(A1813,home!$A$2:$E$405,3,FALSE)</f>
        <v>1.3961038961039001</v>
      </c>
      <c r="F1813">
        <f>VLOOKUP(B1813,home!$B$2:$E$405,3,FALSE)</f>
        <v>0.92</v>
      </c>
      <c r="G1813" t="e">
        <f>VLOOKUP(C1813,away!$B$2:$E$405,4,FALSE)</f>
        <v>#N/A</v>
      </c>
      <c r="H1813">
        <f>VLOOKUP(A1813,away!$A$2:$E$405,3,FALSE)</f>
        <v>1.0324675324675301</v>
      </c>
      <c r="I1813" t="e">
        <f>VLOOKUP(C1813,away!$B$2:$E$405,3,FALSE)</f>
        <v>#N/A</v>
      </c>
      <c r="J1813">
        <f>VLOOKUP(B1813,home!$B$2:$E$405,4,FALSE)</f>
        <v>1.1499999999999999</v>
      </c>
      <c r="K1813" s="3" t="e">
        <f t="shared" si="2074"/>
        <v>#N/A</v>
      </c>
      <c r="L1813" s="3" t="e">
        <f t="shared" si="2075"/>
        <v>#N/A</v>
      </c>
      <c r="M1813" s="5" t="e">
        <f t="shared" si="2076"/>
        <v>#N/A</v>
      </c>
      <c r="N1813" s="5" t="e">
        <f t="shared" si="2077"/>
        <v>#N/A</v>
      </c>
      <c r="O1813" s="5" t="e">
        <f t="shared" si="2078"/>
        <v>#N/A</v>
      </c>
      <c r="P1813" s="5" t="e">
        <f t="shared" si="2079"/>
        <v>#N/A</v>
      </c>
      <c r="Q1813" s="5" t="e">
        <f t="shared" si="2080"/>
        <v>#N/A</v>
      </c>
      <c r="R1813" s="5" t="e">
        <f t="shared" si="2081"/>
        <v>#N/A</v>
      </c>
      <c r="S1813" s="5" t="e">
        <f t="shared" si="2082"/>
        <v>#N/A</v>
      </c>
      <c r="T1813" s="5" t="e">
        <f t="shared" si="2083"/>
        <v>#N/A</v>
      </c>
      <c r="U1813" s="5" t="e">
        <f t="shared" si="2084"/>
        <v>#N/A</v>
      </c>
      <c r="V1813" s="5" t="e">
        <f t="shared" si="2085"/>
        <v>#N/A</v>
      </c>
      <c r="W1813" s="5" t="e">
        <f t="shared" si="2086"/>
        <v>#N/A</v>
      </c>
      <c r="X1813" s="5" t="e">
        <f t="shared" si="2087"/>
        <v>#N/A</v>
      </c>
      <c r="Y1813" s="5" t="e">
        <f t="shared" si="2088"/>
        <v>#N/A</v>
      </c>
      <c r="Z1813" s="5" t="e">
        <f t="shared" si="2089"/>
        <v>#N/A</v>
      </c>
      <c r="AA1813" s="5" t="e">
        <f t="shared" si="2090"/>
        <v>#N/A</v>
      </c>
      <c r="AB1813" s="5" t="e">
        <f t="shared" si="2091"/>
        <v>#N/A</v>
      </c>
      <c r="AC1813" s="5" t="e">
        <f t="shared" si="2092"/>
        <v>#N/A</v>
      </c>
      <c r="AD1813" s="5" t="e">
        <f t="shared" si="2093"/>
        <v>#N/A</v>
      </c>
      <c r="AE1813" s="5" t="e">
        <f t="shared" si="2094"/>
        <v>#N/A</v>
      </c>
      <c r="AF1813" s="5" t="e">
        <f t="shared" si="2095"/>
        <v>#N/A</v>
      </c>
      <c r="AG1813" s="5" t="e">
        <f t="shared" si="2096"/>
        <v>#N/A</v>
      </c>
      <c r="AH1813" s="5" t="e">
        <f t="shared" si="2097"/>
        <v>#N/A</v>
      </c>
      <c r="AI1813" s="5" t="e">
        <f t="shared" si="2098"/>
        <v>#N/A</v>
      </c>
      <c r="AJ1813" s="5" t="e">
        <f t="shared" si="2099"/>
        <v>#N/A</v>
      </c>
      <c r="AK1813" s="5" t="e">
        <f t="shared" si="2100"/>
        <v>#N/A</v>
      </c>
      <c r="AL1813" s="5" t="e">
        <f t="shared" si="2101"/>
        <v>#N/A</v>
      </c>
      <c r="AM1813" s="5" t="e">
        <f t="shared" si="2102"/>
        <v>#N/A</v>
      </c>
      <c r="AN1813" s="5" t="e">
        <f t="shared" si="2103"/>
        <v>#N/A</v>
      </c>
      <c r="AO1813" s="5" t="e">
        <f t="shared" si="2104"/>
        <v>#N/A</v>
      </c>
      <c r="AP1813" s="5" t="e">
        <f t="shared" si="2105"/>
        <v>#N/A</v>
      </c>
      <c r="AQ1813" s="5" t="e">
        <f t="shared" si="2106"/>
        <v>#N/A</v>
      </c>
      <c r="AR1813" s="5" t="e">
        <f t="shared" si="2107"/>
        <v>#N/A</v>
      </c>
      <c r="AS1813" s="5" t="e">
        <f t="shared" si="2108"/>
        <v>#N/A</v>
      </c>
      <c r="AT1813" s="5" t="e">
        <f t="shared" si="2109"/>
        <v>#N/A</v>
      </c>
      <c r="AU1813" s="5" t="e">
        <f t="shared" si="2110"/>
        <v>#N/A</v>
      </c>
      <c r="AV1813" s="5" t="e">
        <f t="shared" si="2111"/>
        <v>#N/A</v>
      </c>
      <c r="AW1813" s="5" t="e">
        <f t="shared" si="2112"/>
        <v>#N/A</v>
      </c>
      <c r="AX1813" s="5" t="e">
        <f t="shared" si="2113"/>
        <v>#N/A</v>
      </c>
      <c r="AY1813" s="5" t="e">
        <f t="shared" si="2114"/>
        <v>#N/A</v>
      </c>
      <c r="AZ1813" s="5" t="e">
        <f t="shared" si="2115"/>
        <v>#N/A</v>
      </c>
      <c r="BA1813" s="5" t="e">
        <f t="shared" si="2116"/>
        <v>#N/A</v>
      </c>
      <c r="BB1813" s="5" t="e">
        <f t="shared" si="2117"/>
        <v>#N/A</v>
      </c>
      <c r="BC1813" s="5" t="e">
        <f t="shared" si="2118"/>
        <v>#N/A</v>
      </c>
      <c r="BD1813" s="5" t="e">
        <f t="shared" si="2119"/>
        <v>#N/A</v>
      </c>
      <c r="BE1813" s="5" t="e">
        <f t="shared" si="2120"/>
        <v>#N/A</v>
      </c>
      <c r="BF1813" s="5" t="e">
        <f t="shared" si="2121"/>
        <v>#N/A</v>
      </c>
      <c r="BG1813" s="5" t="e">
        <f t="shared" si="2122"/>
        <v>#N/A</v>
      </c>
      <c r="BH1813" s="5" t="e">
        <f t="shared" si="2123"/>
        <v>#N/A</v>
      </c>
      <c r="BI1813" s="5" t="e">
        <f t="shared" si="2124"/>
        <v>#N/A</v>
      </c>
      <c r="BJ1813" s="8" t="e">
        <f t="shared" si="2125"/>
        <v>#N/A</v>
      </c>
      <c r="BK1813" s="8" t="e">
        <f t="shared" si="2126"/>
        <v>#N/A</v>
      </c>
      <c r="BL1813" s="8" t="e">
        <f t="shared" si="2127"/>
        <v>#N/A</v>
      </c>
      <c r="BM1813" s="8" t="e">
        <f t="shared" si="2128"/>
        <v>#N/A</v>
      </c>
      <c r="BN1813" s="8" t="e">
        <f t="shared" si="2129"/>
        <v>#N/A</v>
      </c>
    </row>
    <row r="1814" spans="1:66" x14ac:dyDescent="0.25">
      <c r="A1814" t="s">
        <v>303</v>
      </c>
      <c r="B1814" t="s">
        <v>343</v>
      </c>
      <c r="C1814" t="s">
        <v>346</v>
      </c>
      <c r="D1814" s="7" t="s">
        <v>576</v>
      </c>
      <c r="E1814">
        <f>VLOOKUP(A1814,home!$A$2:$E$405,3,FALSE)</f>
        <v>1.3961038961039001</v>
      </c>
      <c r="F1814">
        <f>VLOOKUP(B1814,home!$B$2:$E$405,3,FALSE)</f>
        <v>0.81</v>
      </c>
      <c r="G1814">
        <f>VLOOKUP(C1814,away!$B$2:$E$405,4,FALSE)</f>
        <v>0.92</v>
      </c>
      <c r="H1814">
        <f>VLOOKUP(A1814,away!$A$2:$E$405,3,FALSE)</f>
        <v>1.0324675324675301</v>
      </c>
      <c r="I1814">
        <f>VLOOKUP(C1814,away!$B$2:$E$405,3,FALSE)</f>
        <v>0.89</v>
      </c>
      <c r="J1814">
        <f>VLOOKUP(B1814,home!$B$2:$E$405,4,FALSE)</f>
        <v>1.41</v>
      </c>
      <c r="K1814" s="3">
        <f t="shared" si="2074"/>
        <v>1.0403766233766265</v>
      </c>
      <c r="L1814" s="3">
        <f t="shared" si="2075"/>
        <v>1.2956435064935035</v>
      </c>
      <c r="M1814" s="5">
        <f t="shared" si="2076"/>
        <v>9.6711773618006494E-2</v>
      </c>
      <c r="N1814" s="5">
        <f t="shared" si="2077"/>
        <v>0.10061666847746631</v>
      </c>
      <c r="O1814" s="5">
        <f t="shared" si="2078"/>
        <v>0.12530398148963981</v>
      </c>
      <c r="P1814" s="5">
        <f t="shared" si="2079"/>
        <v>0.13036333315783877</v>
      </c>
      <c r="Q1814" s="5">
        <f t="shared" si="2080"/>
        <v>5.2339614902995914E-2</v>
      </c>
      <c r="R1814" s="5">
        <f t="shared" si="2081"/>
        <v>8.1174644977417013E-2</v>
      </c>
      <c r="S1814" s="5">
        <f t="shared" si="2082"/>
        <v>4.3931048920546042E-2</v>
      </c>
      <c r="T1814" s="5">
        <f t="shared" si="2083"/>
        <v>6.7813482181437248E-2</v>
      </c>
      <c r="U1814" s="5">
        <f t="shared" si="2084"/>
        <v>8.4452203045401533E-2</v>
      </c>
      <c r="V1814" s="5">
        <f t="shared" si="2085"/>
        <v>6.5796860462041425E-3</v>
      </c>
      <c r="W1814" s="5">
        <f t="shared" si="2086"/>
        <v>1.8150970607203956E-2</v>
      </c>
      <c r="X1814" s="5">
        <f t="shared" si="2087"/>
        <v>2.3517187203778246E-2</v>
      </c>
      <c r="Y1814" s="5">
        <f t="shared" si="2088"/>
        <v>1.5234945445783701E-2</v>
      </c>
      <c r="Z1814" s="5">
        <f t="shared" si="2089"/>
        <v>3.5057800552301947E-2</v>
      </c>
      <c r="AA1814" s="5">
        <f t="shared" si="2090"/>
        <v>3.647331616161513E-2</v>
      </c>
      <c r="AB1814" s="5">
        <f t="shared" si="2091"/>
        <v>1.8972992755784641E-2</v>
      </c>
      <c r="AC1814" s="5">
        <f t="shared" si="2092"/>
        <v>5.5432095547076692E-4</v>
      </c>
      <c r="AD1814" s="5">
        <f t="shared" si="2093"/>
        <v>4.7209613778328111E-3</v>
      </c>
      <c r="AE1814" s="5">
        <f t="shared" si="2094"/>
        <v>6.1166829535957033E-3</v>
      </c>
      <c r="AF1814" s="5">
        <f t="shared" si="2095"/>
        <v>3.9625202750528891E-3</v>
      </c>
      <c r="AG1814" s="5">
        <f t="shared" si="2096"/>
        <v>1.7113378879070424E-3</v>
      </c>
      <c r="AH1814" s="5">
        <f t="shared" si="2097"/>
        <v>1.1355602909383599E-2</v>
      </c>
      <c r="AI1814" s="5">
        <f t="shared" si="2098"/>
        <v>1.1814103811270304E-2</v>
      </c>
      <c r="AJ1814" s="5">
        <f t="shared" si="2099"/>
        <v>6.1455587156951652E-3</v>
      </c>
      <c r="AK1814" s="5">
        <f t="shared" si="2100"/>
        <v>2.1312318751325787E-3</v>
      </c>
      <c r="AL1814" s="5">
        <f t="shared" si="2101"/>
        <v>2.9888037284822442E-5</v>
      </c>
      <c r="AM1814" s="5">
        <f t="shared" si="2102"/>
        <v>9.8231557147223356E-4</v>
      </c>
      <c r="AN1814" s="5">
        <f t="shared" si="2103"/>
        <v>1.2727307915054544E-3</v>
      </c>
      <c r="AO1814" s="5">
        <f t="shared" si="2104"/>
        <v>8.2450269276418962E-4</v>
      </c>
      <c r="AP1814" s="5">
        <f t="shared" si="2105"/>
        <v>3.5608718665544348E-4</v>
      </c>
      <c r="AQ1814" s="5">
        <f t="shared" si="2106"/>
        <v>1.1534051278391642E-4</v>
      </c>
      <c r="AR1814" s="5">
        <f t="shared" si="2107"/>
        <v>2.9425626343723187E-3</v>
      </c>
      <c r="AS1814" s="5">
        <f t="shared" si="2108"/>
        <v>3.0613733776225036E-3</v>
      </c>
      <c r="AT1814" s="5">
        <f t="shared" si="2109"/>
        <v>1.592490648752999E-3</v>
      </c>
      <c r="AU1814" s="5">
        <f t="shared" si="2110"/>
        <v>5.5226334796949967E-4</v>
      </c>
      <c r="AV1814" s="5">
        <f t="shared" si="2111"/>
        <v>1.4364046929379472E-4</v>
      </c>
      <c r="AW1814" s="5">
        <f t="shared" si="2112"/>
        <v>1.1191054317132546E-6</v>
      </c>
      <c r="AX1814" s="5">
        <f t="shared" si="2113"/>
        <v>1.7032969288976053E-4</v>
      </c>
      <c r="AY1814" s="5">
        <f t="shared" si="2114"/>
        <v>2.2068656055565085E-4</v>
      </c>
      <c r="AZ1814" s="5">
        <f t="shared" si="2115"/>
        <v>1.429655545771572E-4</v>
      </c>
      <c r="BA1814" s="5">
        <f t="shared" si="2116"/>
        <v>6.1744130813378776E-5</v>
      </c>
      <c r="BB1814" s="5">
        <f t="shared" si="2117"/>
        <v>1.9999595538109922E-5</v>
      </c>
      <c r="BC1814" s="5">
        <f t="shared" si="2118"/>
        <v>5.1824692182897122E-6</v>
      </c>
      <c r="BD1814" s="5">
        <f t="shared" si="2119"/>
        <v>6.3541869494581856E-4</v>
      </c>
      <c r="BE1814" s="5">
        <f t="shared" si="2120"/>
        <v>6.6107475627811337E-4</v>
      </c>
      <c r="BF1814" s="5">
        <f t="shared" si="2121"/>
        <v>3.4388336136807491E-4</v>
      </c>
      <c r="BG1814" s="5">
        <f t="shared" si="2122"/>
        <v>1.1925607011184072E-4</v>
      </c>
      <c r="BH1814" s="5">
        <f t="shared" si="2123"/>
        <v>3.101780688503076E-5</v>
      </c>
      <c r="BI1814" s="5">
        <f t="shared" si="2124"/>
        <v>6.4540402383193196E-6</v>
      </c>
      <c r="BJ1814" s="8">
        <f t="shared" si="2125"/>
        <v>0.29835625607182731</v>
      </c>
      <c r="BK1814" s="8">
        <f t="shared" si="2126"/>
        <v>0.27839073729590663</v>
      </c>
      <c r="BL1814" s="8">
        <f t="shared" si="2127"/>
        <v>0.38791307094917804</v>
      </c>
      <c r="BM1814" s="8">
        <f t="shared" si="2128"/>
        <v>0.41298828079072575</v>
      </c>
      <c r="BN1814" s="8">
        <f t="shared" si="2129"/>
        <v>0.58651001662336422</v>
      </c>
    </row>
    <row r="1815" spans="1:66" x14ac:dyDescent="0.25">
      <c r="A1815" t="s">
        <v>303</v>
      </c>
      <c r="B1815" t="s">
        <v>361</v>
      </c>
      <c r="C1815" t="s">
        <v>321</v>
      </c>
      <c r="D1815" s="7" t="s">
        <v>576</v>
      </c>
      <c r="E1815">
        <f>VLOOKUP(A1815,home!$A$2:$E$405,3,FALSE)</f>
        <v>1.3961038961039001</v>
      </c>
      <c r="F1815">
        <f>VLOOKUP(B1815,home!$B$2:$E$405,3,FALSE)</f>
        <v>1.3</v>
      </c>
      <c r="G1815">
        <f>VLOOKUP(C1815,away!$B$2:$E$405,4,FALSE)</f>
        <v>1.26</v>
      </c>
      <c r="H1815">
        <f>VLOOKUP(A1815,away!$A$2:$E$405,3,FALSE)</f>
        <v>1.0324675324675301</v>
      </c>
      <c r="I1815">
        <f>VLOOKUP(C1815,away!$B$2:$E$405,3,FALSE)</f>
        <v>0.72</v>
      </c>
      <c r="J1815">
        <f>VLOOKUP(B1815,home!$B$2:$E$405,4,FALSE)</f>
        <v>0.88</v>
      </c>
      <c r="K1815" s="3">
        <f t="shared" si="2074"/>
        <v>2.2868181818181883</v>
      </c>
      <c r="L1815" s="3">
        <f t="shared" si="2075"/>
        <v>0.65417142857142707</v>
      </c>
      <c r="M1815" s="5">
        <f t="shared" si="2076"/>
        <v>5.2813438141862568E-2</v>
      </c>
      <c r="N1815" s="5">
        <f t="shared" si="2077"/>
        <v>0.1207747305871415</v>
      </c>
      <c r="O1815" s="5">
        <f t="shared" si="2078"/>
        <v>3.4549042277030928E-2</v>
      </c>
      <c r="P1815" s="5">
        <f t="shared" si="2079"/>
        <v>7.900737804351958E-2</v>
      </c>
      <c r="Q1815" s="5">
        <f t="shared" si="2080"/>
        <v>0.13809492490543426</v>
      </c>
      <c r="R1815" s="5">
        <f t="shared" si="2081"/>
        <v>1.1300498171069975E-2</v>
      </c>
      <c r="S1815" s="5">
        <f t="shared" si="2082"/>
        <v>2.9548188893442677E-2</v>
      </c>
      <c r="T1815" s="5">
        <f t="shared" si="2083"/>
        <v>9.0337754303851867E-2</v>
      </c>
      <c r="U1815" s="5">
        <f t="shared" si="2084"/>
        <v>2.5842184681206002E-2</v>
      </c>
      <c r="V1815" s="5">
        <f t="shared" si="2085"/>
        <v>4.9114707934218649E-3</v>
      </c>
      <c r="W1815" s="5">
        <f t="shared" si="2086"/>
        <v>0.10526599503018816</v>
      </c>
      <c r="X1815" s="5">
        <f t="shared" si="2087"/>
        <v>6.886200634889092E-2</v>
      </c>
      <c r="Y1815" s="5">
        <f t="shared" si="2088"/>
        <v>2.2523778533774325E-2</v>
      </c>
      <c r="Z1815" s="5">
        <f t="shared" si="2089"/>
        <v>2.4641543440458817E-3</v>
      </c>
      <c r="AA1815" s="5">
        <f t="shared" si="2090"/>
        <v>5.6350729567703926E-3</v>
      </c>
      <c r="AB1815" s="5">
        <f t="shared" si="2091"/>
        <v>6.443193646707257E-3</v>
      </c>
      <c r="AC1815" s="5">
        <f t="shared" si="2092"/>
        <v>4.5921365302338242E-4</v>
      </c>
      <c r="AD1815" s="5">
        <f t="shared" si="2093"/>
        <v>6.0181047840554336E-2</v>
      </c>
      <c r="AE1815" s="5">
        <f t="shared" si="2094"/>
        <v>3.9368722038780821E-2</v>
      </c>
      <c r="AF1815" s="5">
        <f t="shared" si="2095"/>
        <v>1.2876946568570337E-2</v>
      </c>
      <c r="AG1815" s="5">
        <f t="shared" si="2096"/>
        <v>2.8079101774665309E-3</v>
      </c>
      <c r="AH1815" s="5">
        <f t="shared" si="2097"/>
        <v>4.029948418662455E-4</v>
      </c>
      <c r="AI1815" s="5">
        <f t="shared" si="2098"/>
        <v>9.2157593155867579E-4</v>
      </c>
      <c r="AJ1815" s="5">
        <f t="shared" si="2099"/>
        <v>1.0537382981072071E-3</v>
      </c>
      <c r="AK1815" s="5">
        <f t="shared" si="2100"/>
        <v>8.0323596632990533E-4</v>
      </c>
      <c r="AL1815" s="5">
        <f t="shared" si="2101"/>
        <v>2.7478814456054655E-5</v>
      </c>
      <c r="AM1815" s="5">
        <f t="shared" si="2102"/>
        <v>2.7524622880529981E-2</v>
      </c>
      <c r="AN1815" s="5">
        <f t="shared" si="2103"/>
        <v>1.8005821870646081E-2</v>
      </c>
      <c r="AO1815" s="5">
        <f t="shared" si="2104"/>
        <v>5.8894471078615963E-3</v>
      </c>
      <c r="AP1815" s="5">
        <f t="shared" si="2105"/>
        <v>1.2842360093485601E-3</v>
      </c>
      <c r="AQ1815" s="5">
        <f t="shared" si="2106"/>
        <v>2.1002762621460402E-4</v>
      </c>
      <c r="AR1815" s="5">
        <f t="shared" si="2107"/>
        <v>5.2725542282111659E-5</v>
      </c>
      <c r="AS1815" s="5">
        <f t="shared" si="2108"/>
        <v>1.2057372873695657E-4</v>
      </c>
      <c r="AT1815" s="5">
        <f t="shared" si="2109"/>
        <v>1.3786509756264328E-4</v>
      </c>
      <c r="AU1815" s="5">
        <f t="shared" si="2110"/>
        <v>1.0509080391479702E-4</v>
      </c>
      <c r="AV1815" s="5">
        <f t="shared" si="2111"/>
        <v>6.0080890283561967E-5</v>
      </c>
      <c r="AW1815" s="5">
        <f t="shared" si="2112"/>
        <v>1.1418753542346662E-6</v>
      </c>
      <c r="AX1815" s="5">
        <f t="shared" si="2113"/>
        <v>1.0490634675147471E-2</v>
      </c>
      <c r="AY1815" s="5">
        <f t="shared" si="2114"/>
        <v>6.8626734720621694E-3</v>
      </c>
      <c r="AZ1815" s="5">
        <f t="shared" si="2115"/>
        <v>2.2446824545190726E-3</v>
      </c>
      <c r="BA1815" s="5">
        <f t="shared" si="2116"/>
        <v>4.8946904265398633E-4</v>
      </c>
      <c r="BB1815" s="5">
        <f t="shared" si="2117"/>
        <v>8.0049165718611745E-5</v>
      </c>
      <c r="BC1815" s="5">
        <f t="shared" si="2118"/>
        <v>1.0473175418819035E-5</v>
      </c>
      <c r="BD1815" s="5">
        <f t="shared" si="2119"/>
        <v>5.7485905528153564E-6</v>
      </c>
      <c r="BE1815" s="5">
        <f t="shared" si="2120"/>
        <v>1.3145981396006426E-5</v>
      </c>
      <c r="BF1815" s="5">
        <f t="shared" si="2121"/>
        <v>1.5031234637115575E-5</v>
      </c>
      <c r="BG1815" s="5">
        <f t="shared" si="2122"/>
        <v>1.1457900221110406E-5</v>
      </c>
      <c r="BH1815" s="5">
        <f t="shared" si="2123"/>
        <v>6.5505336377734802E-6</v>
      </c>
      <c r="BI1815" s="5">
        <f t="shared" si="2124"/>
        <v>2.9959758846944069E-6</v>
      </c>
      <c r="BJ1815" s="8">
        <f t="shared" si="2125"/>
        <v>0.73418595381477381</v>
      </c>
      <c r="BK1815" s="8">
        <f t="shared" si="2126"/>
        <v>0.17362984181178831</v>
      </c>
      <c r="BL1815" s="8">
        <f t="shared" si="2127"/>
        <v>8.7482803049756169E-2</v>
      </c>
      <c r="BM1815" s="8">
        <f t="shared" si="2128"/>
        <v>0.55436120929759714</v>
      </c>
      <c r="BN1815" s="8">
        <f t="shared" si="2129"/>
        <v>0.43654001212605881</v>
      </c>
    </row>
    <row r="1816" spans="1:66" x14ac:dyDescent="0.25">
      <c r="A1816" t="s">
        <v>303</v>
      </c>
      <c r="B1816" t="s">
        <v>459</v>
      </c>
      <c r="C1816" t="s">
        <v>353</v>
      </c>
      <c r="D1816" s="7" t="s">
        <v>576</v>
      </c>
      <c r="E1816">
        <f>VLOOKUP(A1816,home!$A$2:$E$405,3,FALSE)</f>
        <v>1.3961038961039001</v>
      </c>
      <c r="F1816">
        <f>VLOOKUP(B1816,home!$B$2:$E$405,3,FALSE)</f>
        <v>1.02</v>
      </c>
      <c r="G1816">
        <f>VLOOKUP(C1816,away!$B$2:$E$405,4,FALSE)</f>
        <v>1.1299999999999999</v>
      </c>
      <c r="H1816">
        <f>VLOOKUP(A1816,away!$A$2:$E$405,3,FALSE)</f>
        <v>1.0324675324675301</v>
      </c>
      <c r="I1816">
        <f>VLOOKUP(C1816,away!$B$2:$E$405,3,FALSE)</f>
        <v>0.82</v>
      </c>
      <c r="J1816">
        <f>VLOOKUP(B1816,home!$B$2:$E$405,4,FALSE)</f>
        <v>1.1499999999999999</v>
      </c>
      <c r="K1816" s="3">
        <f t="shared" si="2074"/>
        <v>1.6091493506493553</v>
      </c>
      <c r="L1816" s="3">
        <f t="shared" si="2075"/>
        <v>0.97361688311688077</v>
      </c>
      <c r="M1816" s="5">
        <f t="shared" si="2076"/>
        <v>7.5564685060382081E-2</v>
      </c>
      <c r="N1816" s="5">
        <f t="shared" si="2077"/>
        <v>0.12159486389693687</v>
      </c>
      <c r="O1816" s="5">
        <f t="shared" si="2078"/>
        <v>7.3571053142197931E-2</v>
      </c>
      <c r="P1816" s="5">
        <f t="shared" si="2079"/>
        <v>0.118386812390357</v>
      </c>
      <c r="Q1816" s="5">
        <f t="shared" si="2080"/>
        <v>9.7832148141026365E-2</v>
      </c>
      <c r="R1816" s="5">
        <f t="shared" si="2081"/>
        <v>3.5815009723966569E-2</v>
      </c>
      <c r="S1816" s="5">
        <f t="shared" si="2082"/>
        <v>4.6369006026923024E-2</v>
      </c>
      <c r="T1816" s="5">
        <f t="shared" si="2083"/>
        <v>9.5251031141695031E-2</v>
      </c>
      <c r="U1816" s="5">
        <f t="shared" si="2084"/>
        <v>5.7631699640821148E-2</v>
      </c>
      <c r="V1816" s="5">
        <f t="shared" si="2085"/>
        <v>8.0717876388511772E-3</v>
      </c>
      <c r="W1816" s="5">
        <f t="shared" si="2086"/>
        <v>5.247551255125469E-2</v>
      </c>
      <c r="X1816" s="5">
        <f t="shared" si="2087"/>
        <v>5.1091044970113346E-2</v>
      </c>
      <c r="Y1816" s="5">
        <f t="shared" si="2088"/>
        <v>2.4871551979493069E-2</v>
      </c>
      <c r="Z1816" s="5">
        <f t="shared" si="2089"/>
        <v>1.1623366045416372E-2</v>
      </c>
      <c r="AA1816" s="5">
        <f t="shared" si="2090"/>
        <v>1.8703731924341518E-2</v>
      </c>
      <c r="AB1816" s="5">
        <f t="shared" si="2091"/>
        <v>1.5048549040386888E-2</v>
      </c>
      <c r="AC1816" s="5">
        <f t="shared" si="2092"/>
        <v>7.9037682094145866E-4</v>
      </c>
      <c r="AD1816" s="5">
        <f t="shared" si="2093"/>
        <v>2.1110234236710899E-2</v>
      </c>
      <c r="AE1816" s="5">
        <f t="shared" si="2094"/>
        <v>2.0553280459413729E-2</v>
      </c>
      <c r="AF1816" s="5">
        <f t="shared" si="2095"/>
        <v>1.0005510429360742E-2</v>
      </c>
      <c r="AG1816" s="5">
        <f t="shared" si="2096"/>
        <v>3.2471779594092174E-3</v>
      </c>
      <c r="AH1816" s="5">
        <f t="shared" si="2097"/>
        <v>2.8291763551162173E-3</v>
      </c>
      <c r="AI1816" s="5">
        <f t="shared" si="2098"/>
        <v>4.5525672947077708E-3</v>
      </c>
      <c r="AJ1816" s="5">
        <f t="shared" si="2099"/>
        <v>3.6628803530332514E-3</v>
      </c>
      <c r="AK1816" s="5">
        <f t="shared" si="2100"/>
        <v>1.9647071805299122E-3</v>
      </c>
      <c r="AL1816" s="5">
        <f t="shared" si="2101"/>
        <v>4.9531175756883423E-5</v>
      </c>
      <c r="AM1816" s="5">
        <f t="shared" si="2102"/>
        <v>6.7939039428118204E-3</v>
      </c>
      <c r="AN1816" s="5">
        <f t="shared" si="2103"/>
        <v>6.6146595809959312E-3</v>
      </c>
      <c r="AO1816" s="5">
        <f t="shared" si="2104"/>
        <v>3.2200721220642351E-3</v>
      </c>
      <c r="AP1816" s="5">
        <f t="shared" si="2105"/>
        <v>1.0450388609652471E-3</v>
      </c>
      <c r="AQ1816" s="5">
        <f t="shared" si="2106"/>
        <v>2.5436686963724975E-4</v>
      </c>
      <c r="AR1816" s="5">
        <f t="shared" si="2107"/>
        <v>5.5090677293124601E-4</v>
      </c>
      <c r="AS1816" s="5">
        <f t="shared" si="2108"/>
        <v>8.8649127593064627E-4</v>
      </c>
      <c r="AT1816" s="5">
        <f t="shared" si="2109"/>
        <v>7.1324843051005901E-4</v>
      </c>
      <c r="AU1816" s="5">
        <f t="shared" si="2110"/>
        <v>3.8257441626897773E-4</v>
      </c>
      <c r="AV1816" s="5">
        <f t="shared" si="2111"/>
        <v>1.5390484337857044E-4</v>
      </c>
      <c r="AW1816" s="5">
        <f t="shared" si="2112"/>
        <v>2.155562338235372E-6</v>
      </c>
      <c r="AX1816" s="5">
        <f t="shared" si="2113"/>
        <v>1.8220676863249575E-3</v>
      </c>
      <c r="AY1816" s="5">
        <f t="shared" si="2114"/>
        <v>1.7739958615876916E-3</v>
      </c>
      <c r="AZ1816" s="5">
        <f t="shared" si="2115"/>
        <v>8.6359616071062678E-4</v>
      </c>
      <c r="BA1816" s="5">
        <f t="shared" si="2116"/>
        <v>2.8027060075426182E-4</v>
      </c>
      <c r="BB1816" s="5">
        <f t="shared" si="2117"/>
        <v>6.8219047183915011E-5</v>
      </c>
      <c r="BC1816" s="5">
        <f t="shared" si="2118"/>
        <v>1.3283843217681354E-5</v>
      </c>
      <c r="BD1816" s="5">
        <f t="shared" si="2119"/>
        <v>8.939535585821645E-5</v>
      </c>
      <c r="BE1816" s="5">
        <f t="shared" si="2120"/>
        <v>1.4385047883031703E-4</v>
      </c>
      <c r="BF1816" s="5">
        <f t="shared" si="2121"/>
        <v>1.1573845230020176E-4</v>
      </c>
      <c r="BG1816" s="5">
        <f t="shared" si="2122"/>
        <v>6.2080151788010331E-5</v>
      </c>
      <c r="BH1816" s="5">
        <f t="shared" si="2123"/>
        <v>2.4974058984472568E-5</v>
      </c>
      <c r="BI1816" s="5">
        <f t="shared" si="2124"/>
        <v>8.0373981595885389E-6</v>
      </c>
      <c r="BJ1816" s="8">
        <f t="shared" si="2125"/>
        <v>0.52078183034166758</v>
      </c>
      <c r="BK1816" s="8">
        <f t="shared" si="2126"/>
        <v>0.25100619497479931</v>
      </c>
      <c r="BL1816" s="8">
        <f t="shared" si="2127"/>
        <v>0.21691057629004154</v>
      </c>
      <c r="BM1816" s="8">
        <f t="shared" si="2128"/>
        <v>0.47578555499780861</v>
      </c>
      <c r="BN1816" s="8">
        <f t="shared" si="2129"/>
        <v>0.52276457235486684</v>
      </c>
    </row>
    <row r="1817" spans="1:66" x14ac:dyDescent="0.25">
      <c r="A1817" t="s">
        <v>35</v>
      </c>
      <c r="B1817" t="s">
        <v>300</v>
      </c>
      <c r="C1817" t="s">
        <v>467</v>
      </c>
      <c r="D1817" s="7" t="s">
        <v>576</v>
      </c>
      <c r="E1817">
        <f>VLOOKUP(A1817,home!$A$2:$E$405,3,FALSE)</f>
        <v>1.5947368421052599</v>
      </c>
      <c r="F1817">
        <f>VLOOKUP(B1817,home!$B$2:$E$405,3,FALSE)</f>
        <v>1.29</v>
      </c>
      <c r="G1817">
        <f>VLOOKUP(C1817,away!$B$2:$E$405,4,FALSE)</f>
        <v>0.86</v>
      </c>
      <c r="H1817">
        <f>VLOOKUP(A1817,away!$A$2:$E$405,3,FALSE)</f>
        <v>1.21315789473684</v>
      </c>
      <c r="I1817">
        <f>VLOOKUP(C1817,away!$B$2:$E$405,3,FALSE)</f>
        <v>0.59</v>
      </c>
      <c r="J1817">
        <f>VLOOKUP(B1817,home!$B$2:$E$405,4,FALSE)</f>
        <v>1.34</v>
      </c>
      <c r="K1817" s="3">
        <f t="shared" si="2074"/>
        <v>1.7692010526315751</v>
      </c>
      <c r="L1817" s="3">
        <f t="shared" si="2075"/>
        <v>0.95912263157894573</v>
      </c>
      <c r="M1817" s="5">
        <f t="shared" si="2076"/>
        <v>6.5328709478632049E-2</v>
      </c>
      <c r="N1817" s="5">
        <f t="shared" si="2077"/>
        <v>0.11557962157665817</v>
      </c>
      <c r="O1817" s="5">
        <f t="shared" si="2078"/>
        <v>6.265824375280199E-2</v>
      </c>
      <c r="P1817" s="5">
        <f t="shared" si="2079"/>
        <v>0.11085503080350309</v>
      </c>
      <c r="Q1817" s="5">
        <f t="shared" si="2080"/>
        <v>0.10224179407809141</v>
      </c>
      <c r="R1817" s="5">
        <f t="shared" si="2081"/>
        <v>3.0048469819151238E-2</v>
      </c>
      <c r="S1817" s="5">
        <f t="shared" si="2082"/>
        <v>4.702694249021213E-2</v>
      </c>
      <c r="T1817" s="5">
        <f t="shared" si="2083"/>
        <v>9.8062418593531708E-2</v>
      </c>
      <c r="U1817" s="5">
        <f t="shared" si="2084"/>
        <v>5.3161784434010477E-2</v>
      </c>
      <c r="V1817" s="5">
        <f t="shared" si="2085"/>
        <v>8.8665682616617357E-3</v>
      </c>
      <c r="W1817" s="5">
        <f t="shared" si="2086"/>
        <v>6.0295429901966659E-2</v>
      </c>
      <c r="X1817" s="5">
        <f t="shared" si="2087"/>
        <v>5.7830711399758122E-2</v>
      </c>
      <c r="Y1817" s="5">
        <f t="shared" si="2088"/>
        <v>2.7733372051909271E-2</v>
      </c>
      <c r="Z1817" s="5">
        <f t="shared" si="2089"/>
        <v>9.6067224826216213E-3</v>
      </c>
      <c r="AA1817" s="5">
        <f t="shared" si="2090"/>
        <v>1.699622352859359E-2</v>
      </c>
      <c r="AB1817" s="5">
        <f t="shared" si="2091"/>
        <v>1.5034868278774666E-2</v>
      </c>
      <c r="AC1817" s="5">
        <f t="shared" si="2092"/>
        <v>9.403443233573348E-4</v>
      </c>
      <c r="AD1817" s="5">
        <f t="shared" si="2093"/>
        <v>2.6668684512858195E-2</v>
      </c>
      <c r="AE1817" s="5">
        <f t="shared" si="2094"/>
        <v>2.5578538870721229E-2</v>
      </c>
      <c r="AF1817" s="5">
        <f t="shared" si="2095"/>
        <v>1.2266477756815249E-2</v>
      </c>
      <c r="AG1817" s="5">
        <f t="shared" si="2096"/>
        <v>3.9216854754404147E-3</v>
      </c>
      <c r="AH1817" s="5">
        <f t="shared" si="2097"/>
        <v>2.3035062370951676E-3</v>
      </c>
      <c r="AI1817" s="5">
        <f t="shared" si="2098"/>
        <v>4.075365659412169E-3</v>
      </c>
      <c r="AJ1817" s="5">
        <f t="shared" si="2099"/>
        <v>3.6050706072452924E-3</v>
      </c>
      <c r="AK1817" s="5">
        <f t="shared" si="2100"/>
        <v>2.1260315710498402E-3</v>
      </c>
      <c r="AL1817" s="5">
        <f t="shared" si="2101"/>
        <v>6.3826087956488699E-5</v>
      </c>
      <c r="AM1817" s="5">
        <f t="shared" si="2102"/>
        <v>9.4364529424896225E-3</v>
      </c>
      <c r="AN1817" s="5">
        <f t="shared" si="2103"/>
        <v>9.050715578971533E-3</v>
      </c>
      <c r="AO1817" s="5">
        <f t="shared" si="2104"/>
        <v>4.3403730718878687E-3</v>
      </c>
      <c r="AP1817" s="5">
        <f t="shared" si="2105"/>
        <v>1.3876500142478284E-3</v>
      </c>
      <c r="AQ1817" s="5">
        <f t="shared" si="2106"/>
        <v>3.3273163334398463E-4</v>
      </c>
      <c r="AR1817" s="5">
        <f t="shared" si="2107"/>
        <v>4.4186899279624657E-4</v>
      </c>
      <c r="AS1817" s="5">
        <f t="shared" si="2108"/>
        <v>7.8175508718037324E-4</v>
      </c>
      <c r="AT1817" s="5">
        <f t="shared" si="2109"/>
        <v>6.9154096156980277E-4</v>
      </c>
      <c r="AU1817" s="5">
        <f t="shared" si="2110"/>
        <v>4.0782499904904872E-4</v>
      </c>
      <c r="AV1817" s="5">
        <f t="shared" si="2111"/>
        <v>1.8038110440176205E-4</v>
      </c>
      <c r="AW1817" s="5">
        <f t="shared" si="2112"/>
        <v>3.0084794788584179E-6</v>
      </c>
      <c r="AX1817" s="5">
        <f t="shared" si="2113"/>
        <v>2.7824970798268258E-3</v>
      </c>
      <c r="AY1817" s="5">
        <f t="shared" si="2114"/>
        <v>2.6687559215642373E-3</v>
      </c>
      <c r="AZ1817" s="5">
        <f t="shared" si="2115"/>
        <v>1.2798321012662927E-3</v>
      </c>
      <c r="BA1817" s="5">
        <f t="shared" si="2116"/>
        <v>4.091719776485795E-4</v>
      </c>
      <c r="BB1817" s="5">
        <f t="shared" si="2117"/>
        <v>9.8111525992666763E-5</v>
      </c>
      <c r="BC1817" s="5">
        <f t="shared" si="2118"/>
        <v>1.8820196999662544E-5</v>
      </c>
      <c r="BD1817" s="5">
        <f t="shared" si="2119"/>
        <v>7.0634425197312338E-5</v>
      </c>
      <c r="BE1817" s="5">
        <f t="shared" si="2120"/>
        <v>1.2496649941111122E-4</v>
      </c>
      <c r="BF1817" s="5">
        <f t="shared" si="2121"/>
        <v>1.1054543115091058E-4</v>
      </c>
      <c r="BG1817" s="5">
        <f t="shared" si="2122"/>
        <v>6.5192364385267411E-5</v>
      </c>
      <c r="BH1817" s="5">
        <f t="shared" si="2123"/>
        <v>2.8834599923489079E-5</v>
      </c>
      <c r="BI1817" s="5">
        <f t="shared" si="2124"/>
        <v>1.0202840907369445E-5</v>
      </c>
      <c r="BJ1817" s="8">
        <f t="shared" si="2125"/>
        <v>0.56198384626198938</v>
      </c>
      <c r="BK1817" s="8">
        <f t="shared" si="2126"/>
        <v>0.23575017736688705</v>
      </c>
      <c r="BL1817" s="8">
        <f t="shared" si="2127"/>
        <v>0.19292331119410711</v>
      </c>
      <c r="BM1817" s="8">
        <f t="shared" si="2128"/>
        <v>0.510886440354682</v>
      </c>
      <c r="BN1817" s="8">
        <f t="shared" si="2129"/>
        <v>0.48671186950883794</v>
      </c>
    </row>
    <row r="1818" spans="1:66" x14ac:dyDescent="0.25">
      <c r="A1818" t="s">
        <v>35</v>
      </c>
      <c r="B1818" t="s">
        <v>214</v>
      </c>
      <c r="C1818" t="s">
        <v>282</v>
      </c>
      <c r="D1818" s="7" t="s">
        <v>576</v>
      </c>
      <c r="E1818">
        <f>VLOOKUP(A1818,home!$A$2:$E$405,3,FALSE)</f>
        <v>1.5947368421052599</v>
      </c>
      <c r="F1818">
        <f>VLOOKUP(B1818,home!$B$2:$E$405,3,FALSE)</f>
        <v>0.92</v>
      </c>
      <c r="G1818">
        <f>VLOOKUP(C1818,away!$B$2:$E$405,4,FALSE)</f>
        <v>1.29</v>
      </c>
      <c r="H1818">
        <f>VLOOKUP(A1818,away!$A$2:$E$405,3,FALSE)</f>
        <v>1.21315789473684</v>
      </c>
      <c r="I1818">
        <f>VLOOKUP(C1818,away!$B$2:$E$405,3,FALSE)</f>
        <v>0.66</v>
      </c>
      <c r="J1818">
        <f>VLOOKUP(B1818,home!$B$2:$E$405,4,FALSE)</f>
        <v>0.91</v>
      </c>
      <c r="K1818" s="3">
        <f t="shared" si="2074"/>
        <v>1.8926336842105225</v>
      </c>
      <c r="L1818" s="3">
        <f t="shared" si="2075"/>
        <v>0.72862263157894613</v>
      </c>
      <c r="M1818" s="5">
        <f t="shared" si="2076"/>
        <v>7.271145687074268E-2</v>
      </c>
      <c r="N1818" s="5">
        <f t="shared" si="2077"/>
        <v>0.13761615250158823</v>
      </c>
      <c r="O1818" s="5">
        <f t="shared" si="2078"/>
        <v>5.2979213051099573E-2</v>
      </c>
      <c r="P1818" s="5">
        <f t="shared" si="2079"/>
        <v>0.10027024318347678</v>
      </c>
      <c r="Q1818" s="5">
        <f t="shared" si="2080"/>
        <v>0.13022848285797906</v>
      </c>
      <c r="R1818" s="5">
        <f t="shared" si="2081"/>
        <v>1.9300926816136911E-2</v>
      </c>
      <c r="S1818" s="5">
        <f t="shared" si="2082"/>
        <v>3.4568560790724269E-2</v>
      </c>
      <c r="T1818" s="5">
        <f t="shared" si="2083"/>
        <v>9.4887419886514376E-2</v>
      </c>
      <c r="U1818" s="5">
        <f t="shared" si="2084"/>
        <v>3.6529584228702873E-2</v>
      </c>
      <c r="V1818" s="5">
        <f t="shared" si="2085"/>
        <v>5.2967321430674409E-3</v>
      </c>
      <c r="W1818" s="5">
        <f t="shared" si="2086"/>
        <v>8.2158271100214592E-2</v>
      </c>
      <c r="X1818" s="5">
        <f t="shared" si="2087"/>
        <v>5.9862375695014826E-2</v>
      </c>
      <c r="Y1818" s="5">
        <f t="shared" si="2088"/>
        <v>2.1808540855734627E-2</v>
      </c>
      <c r="Z1818" s="5">
        <f t="shared" si="2089"/>
        <v>4.6876973628954422E-3</v>
      </c>
      <c r="AA1818" s="5">
        <f t="shared" si="2090"/>
        <v>8.8720939304007505E-3</v>
      </c>
      <c r="AB1818" s="5">
        <f t="shared" si="2091"/>
        <v>8.3958119110780962E-3</v>
      </c>
      <c r="AC1818" s="5">
        <f t="shared" si="2092"/>
        <v>4.5651731078573496E-4</v>
      </c>
      <c r="AD1818" s="5">
        <f t="shared" si="2093"/>
        <v>3.88738778301915E-2</v>
      </c>
      <c r="AE1818" s="5">
        <f t="shared" si="2094"/>
        <v>2.8324387164312584E-2</v>
      </c>
      <c r="AF1818" s="5">
        <f t="shared" si="2095"/>
        <v>1.031889475676118E-2</v>
      </c>
      <c r="AG1818" s="5">
        <f t="shared" si="2096"/>
        <v>2.5061934175525063E-3</v>
      </c>
      <c r="AH1818" s="5">
        <f t="shared" si="2097"/>
        <v>8.5389059714964066E-4</v>
      </c>
      <c r="AI1818" s="5">
        <f t="shared" si="2098"/>
        <v>1.6161021067960476E-3</v>
      </c>
      <c r="AJ1818" s="5">
        <f t="shared" si="2099"/>
        <v>1.5293446422228957E-3</v>
      </c>
      <c r="AK1818" s="5">
        <f t="shared" si="2100"/>
        <v>9.6482972821264746E-4</v>
      </c>
      <c r="AL1818" s="5">
        <f t="shared" si="2101"/>
        <v>2.5181782205973809E-5</v>
      </c>
      <c r="AM1818" s="5">
        <f t="shared" si="2102"/>
        <v>1.4714802123461015E-2</v>
      </c>
      <c r="AN1818" s="5">
        <f t="shared" si="2103"/>
        <v>1.0721537846359628E-2</v>
      </c>
      <c r="AO1818" s="5">
        <f t="shared" si="2104"/>
        <v>3.9059775600939098E-3</v>
      </c>
      <c r="AP1818" s="5">
        <f t="shared" si="2105"/>
        <v>9.4866121624131191E-4</v>
      </c>
      <c r="AQ1818" s="5">
        <f t="shared" si="2106"/>
        <v>1.7280400796365709E-4</v>
      </c>
      <c r="AR1818" s="5">
        <f t="shared" si="2107"/>
        <v>1.2443280279513785E-4</v>
      </c>
      <c r="AS1818" s="5">
        <f t="shared" si="2108"/>
        <v>2.3550571399080314E-4</v>
      </c>
      <c r="AT1818" s="5">
        <f t="shared" si="2109"/>
        <v>2.2286302356152175E-4</v>
      </c>
      <c r="AU1818" s="5">
        <f t="shared" si="2110"/>
        <v>1.4059935511917979E-4</v>
      </c>
      <c r="AV1818" s="5">
        <f t="shared" si="2111"/>
        <v>6.652576886920919E-5</v>
      </c>
      <c r="AW1818" s="5">
        <f t="shared" si="2112"/>
        <v>9.6461316423892803E-7</v>
      </c>
      <c r="AX1818" s="5">
        <f t="shared" si="2113"/>
        <v>4.6416216925591379E-3</v>
      </c>
      <c r="AY1818" s="5">
        <f t="shared" si="2114"/>
        <v>3.3819906124263606E-3</v>
      </c>
      <c r="AZ1818" s="5">
        <f t="shared" si="2115"/>
        <v>1.2320974500006933E-3</v>
      </c>
      <c r="BA1818" s="5">
        <f t="shared" si="2116"/>
        <v>2.992446954604047E-4</v>
      </c>
      <c r="BB1818" s="5">
        <f t="shared" si="2117"/>
        <v>5.4509114373100098E-5</v>
      </c>
      <c r="BC1818" s="5">
        <f t="shared" si="2118"/>
        <v>7.9433148719131939E-6</v>
      </c>
      <c r="BD1818" s="5">
        <f t="shared" si="2119"/>
        <v>1.5110759371222891E-5</v>
      </c>
      <c r="BE1818" s="5">
        <f t="shared" si="2120"/>
        <v>2.8599132179976256E-5</v>
      </c>
      <c r="BF1818" s="5">
        <f t="shared" si="2121"/>
        <v>2.7063840451506097E-5</v>
      </c>
      <c r="BG1818" s="5">
        <f t="shared" si="2122"/>
        <v>1.7073978687539916E-5</v>
      </c>
      <c r="BH1818" s="5">
        <f t="shared" si="2123"/>
        <v>8.0786967968826524E-6</v>
      </c>
      <c r="BI1818" s="5">
        <f t="shared" si="2124"/>
        <v>3.0580027364607512E-6</v>
      </c>
      <c r="BJ1818" s="8">
        <f t="shared" si="2125"/>
        <v>0.64666578569967459</v>
      </c>
      <c r="BK1818" s="8">
        <f t="shared" si="2126"/>
        <v>0.21671068269342927</v>
      </c>
      <c r="BL1818" s="8">
        <f t="shared" si="2127"/>
        <v>0.1319307080863589</v>
      </c>
      <c r="BM1818" s="8">
        <f t="shared" si="2128"/>
        <v>0.4835073725620726</v>
      </c>
      <c r="BN1818" s="8">
        <f t="shared" si="2129"/>
        <v>0.51310647528102327</v>
      </c>
    </row>
    <row r="1819" spans="1:66" x14ac:dyDescent="0.25">
      <c r="A1819" t="s">
        <v>35</v>
      </c>
      <c r="B1819" t="s">
        <v>211</v>
      </c>
      <c r="C1819" t="s">
        <v>524</v>
      </c>
      <c r="D1819" s="7" t="s">
        <v>576</v>
      </c>
      <c r="E1819">
        <f>VLOOKUP(A1819,home!$A$2:$E$405,3,FALSE)</f>
        <v>1.5947368421052599</v>
      </c>
      <c r="F1819">
        <f>VLOOKUP(B1819,home!$B$2:$E$405,3,FALSE)</f>
        <v>1.19</v>
      </c>
      <c r="G1819" t="e">
        <f>VLOOKUP(C1819,away!$B$2:$E$405,4,FALSE)</f>
        <v>#N/A</v>
      </c>
      <c r="H1819">
        <f>VLOOKUP(A1819,away!$A$2:$E$405,3,FALSE)</f>
        <v>1.21315789473684</v>
      </c>
      <c r="I1819" t="e">
        <f>VLOOKUP(C1819,away!$B$2:$E$405,3,FALSE)</f>
        <v>#N/A</v>
      </c>
      <c r="J1819">
        <f>VLOOKUP(B1819,home!$B$2:$E$405,4,FALSE)</f>
        <v>0.65</v>
      </c>
      <c r="K1819" s="3" t="e">
        <f t="shared" si="2074"/>
        <v>#N/A</v>
      </c>
      <c r="L1819" s="3" t="e">
        <f t="shared" si="2075"/>
        <v>#N/A</v>
      </c>
      <c r="M1819" s="5" t="e">
        <f t="shared" si="2076"/>
        <v>#N/A</v>
      </c>
      <c r="N1819" s="5" t="e">
        <f t="shared" si="2077"/>
        <v>#N/A</v>
      </c>
      <c r="O1819" s="5" t="e">
        <f t="shared" si="2078"/>
        <v>#N/A</v>
      </c>
      <c r="P1819" s="5" t="e">
        <f t="shared" si="2079"/>
        <v>#N/A</v>
      </c>
      <c r="Q1819" s="5" t="e">
        <f t="shared" si="2080"/>
        <v>#N/A</v>
      </c>
      <c r="R1819" s="5" t="e">
        <f t="shared" si="2081"/>
        <v>#N/A</v>
      </c>
      <c r="S1819" s="5" t="e">
        <f t="shared" si="2082"/>
        <v>#N/A</v>
      </c>
      <c r="T1819" s="5" t="e">
        <f t="shared" si="2083"/>
        <v>#N/A</v>
      </c>
      <c r="U1819" s="5" t="e">
        <f t="shared" si="2084"/>
        <v>#N/A</v>
      </c>
      <c r="V1819" s="5" t="e">
        <f t="shared" si="2085"/>
        <v>#N/A</v>
      </c>
      <c r="W1819" s="5" t="e">
        <f t="shared" si="2086"/>
        <v>#N/A</v>
      </c>
      <c r="X1819" s="5" t="e">
        <f t="shared" si="2087"/>
        <v>#N/A</v>
      </c>
      <c r="Y1819" s="5" t="e">
        <f t="shared" si="2088"/>
        <v>#N/A</v>
      </c>
      <c r="Z1819" s="5" t="e">
        <f t="shared" si="2089"/>
        <v>#N/A</v>
      </c>
      <c r="AA1819" s="5" t="e">
        <f t="shared" si="2090"/>
        <v>#N/A</v>
      </c>
      <c r="AB1819" s="5" t="e">
        <f t="shared" si="2091"/>
        <v>#N/A</v>
      </c>
      <c r="AC1819" s="5" t="e">
        <f t="shared" si="2092"/>
        <v>#N/A</v>
      </c>
      <c r="AD1819" s="5" t="e">
        <f t="shared" si="2093"/>
        <v>#N/A</v>
      </c>
      <c r="AE1819" s="5" t="e">
        <f t="shared" si="2094"/>
        <v>#N/A</v>
      </c>
      <c r="AF1819" s="5" t="e">
        <f t="shared" si="2095"/>
        <v>#N/A</v>
      </c>
      <c r="AG1819" s="5" t="e">
        <f t="shared" si="2096"/>
        <v>#N/A</v>
      </c>
      <c r="AH1819" s="5" t="e">
        <f t="shared" si="2097"/>
        <v>#N/A</v>
      </c>
      <c r="AI1819" s="5" t="e">
        <f t="shared" si="2098"/>
        <v>#N/A</v>
      </c>
      <c r="AJ1819" s="5" t="e">
        <f t="shared" si="2099"/>
        <v>#N/A</v>
      </c>
      <c r="AK1819" s="5" t="e">
        <f t="shared" si="2100"/>
        <v>#N/A</v>
      </c>
      <c r="AL1819" s="5" t="e">
        <f t="shared" si="2101"/>
        <v>#N/A</v>
      </c>
      <c r="AM1819" s="5" t="e">
        <f t="shared" si="2102"/>
        <v>#N/A</v>
      </c>
      <c r="AN1819" s="5" t="e">
        <f t="shared" si="2103"/>
        <v>#N/A</v>
      </c>
      <c r="AO1819" s="5" t="e">
        <f t="shared" si="2104"/>
        <v>#N/A</v>
      </c>
      <c r="AP1819" s="5" t="e">
        <f t="shared" si="2105"/>
        <v>#N/A</v>
      </c>
      <c r="AQ1819" s="5" t="e">
        <f t="shared" si="2106"/>
        <v>#N/A</v>
      </c>
      <c r="AR1819" s="5" t="e">
        <f t="shared" si="2107"/>
        <v>#N/A</v>
      </c>
      <c r="AS1819" s="5" t="e">
        <f t="shared" si="2108"/>
        <v>#N/A</v>
      </c>
      <c r="AT1819" s="5" t="e">
        <f t="shared" si="2109"/>
        <v>#N/A</v>
      </c>
      <c r="AU1819" s="5" t="e">
        <f t="shared" si="2110"/>
        <v>#N/A</v>
      </c>
      <c r="AV1819" s="5" t="e">
        <f t="shared" si="2111"/>
        <v>#N/A</v>
      </c>
      <c r="AW1819" s="5" t="e">
        <f t="shared" si="2112"/>
        <v>#N/A</v>
      </c>
      <c r="AX1819" s="5" t="e">
        <f t="shared" si="2113"/>
        <v>#N/A</v>
      </c>
      <c r="AY1819" s="5" t="e">
        <f t="shared" si="2114"/>
        <v>#N/A</v>
      </c>
      <c r="AZ1819" s="5" t="e">
        <f t="shared" si="2115"/>
        <v>#N/A</v>
      </c>
      <c r="BA1819" s="5" t="e">
        <f t="shared" si="2116"/>
        <v>#N/A</v>
      </c>
      <c r="BB1819" s="5" t="e">
        <f t="shared" si="2117"/>
        <v>#N/A</v>
      </c>
      <c r="BC1819" s="5" t="e">
        <f t="shared" si="2118"/>
        <v>#N/A</v>
      </c>
      <c r="BD1819" s="5" t="e">
        <f t="shared" si="2119"/>
        <v>#N/A</v>
      </c>
      <c r="BE1819" s="5" t="e">
        <f t="shared" si="2120"/>
        <v>#N/A</v>
      </c>
      <c r="BF1819" s="5" t="e">
        <f t="shared" si="2121"/>
        <v>#N/A</v>
      </c>
      <c r="BG1819" s="5" t="e">
        <f t="shared" si="2122"/>
        <v>#N/A</v>
      </c>
      <c r="BH1819" s="5" t="e">
        <f t="shared" si="2123"/>
        <v>#N/A</v>
      </c>
      <c r="BI1819" s="5" t="e">
        <f t="shared" si="2124"/>
        <v>#N/A</v>
      </c>
      <c r="BJ1819" s="8" t="e">
        <f t="shared" si="2125"/>
        <v>#N/A</v>
      </c>
      <c r="BK1819" s="8" t="e">
        <f t="shared" si="2126"/>
        <v>#N/A</v>
      </c>
      <c r="BL1819" s="8" t="e">
        <f t="shared" si="2127"/>
        <v>#N/A</v>
      </c>
      <c r="BM1819" s="8" t="e">
        <f t="shared" si="2128"/>
        <v>#N/A</v>
      </c>
      <c r="BN1819" s="8" t="e">
        <f t="shared" si="2129"/>
        <v>#N/A</v>
      </c>
    </row>
    <row r="1820" spans="1:66" x14ac:dyDescent="0.25">
      <c r="A1820" t="s">
        <v>35</v>
      </c>
      <c r="B1820" t="s">
        <v>285</v>
      </c>
      <c r="C1820" t="s">
        <v>295</v>
      </c>
      <c r="D1820" s="7" t="s">
        <v>576</v>
      </c>
      <c r="E1820">
        <f>VLOOKUP(A1820,home!$A$2:$E$405,3,FALSE)</f>
        <v>1.5947368421052599</v>
      </c>
      <c r="F1820">
        <f>VLOOKUP(B1820,home!$B$2:$E$405,3,FALSE)</f>
        <v>1.06</v>
      </c>
      <c r="G1820">
        <f>VLOOKUP(C1820,away!$B$2:$E$405,4,FALSE)</f>
        <v>0.69</v>
      </c>
      <c r="H1820">
        <f>VLOOKUP(A1820,away!$A$2:$E$405,3,FALSE)</f>
        <v>1.21315789473684</v>
      </c>
      <c r="I1820">
        <f>VLOOKUP(C1820,away!$B$2:$E$405,3,FALSE)</f>
        <v>1.32</v>
      </c>
      <c r="J1820">
        <f>VLOOKUP(B1820,home!$B$2:$E$405,4,FALSE)</f>
        <v>1</v>
      </c>
      <c r="K1820" s="3">
        <f t="shared" si="2074"/>
        <v>1.166390526315787</v>
      </c>
      <c r="L1820" s="3">
        <f t="shared" si="2075"/>
        <v>1.6013684210526289</v>
      </c>
      <c r="M1820" s="5">
        <f t="shared" si="2076"/>
        <v>6.2802591064615762E-2</v>
      </c>
      <c r="N1820" s="5">
        <f t="shared" si="2077"/>
        <v>7.325234724585232E-2</v>
      </c>
      <c r="O1820" s="5">
        <f t="shared" si="2078"/>
        <v>0.10057008609115768</v>
      </c>
      <c r="P1820" s="5">
        <f t="shared" si="2079"/>
        <v>0.11730399564748942</v>
      </c>
      <c r="Q1820" s="5">
        <f t="shared" si="2080"/>
        <v>4.272042192897825E-2</v>
      </c>
      <c r="R1820" s="5">
        <f t="shared" si="2081"/>
        <v>8.0524879984462089E-2</v>
      </c>
      <c r="S1820" s="5">
        <f t="shared" si="2082"/>
        <v>5.4775715307306051E-2</v>
      </c>
      <c r="T1820" s="5">
        <f t="shared" si="2083"/>
        <v>6.8411134611110008E-2</v>
      </c>
      <c r="U1820" s="5">
        <f t="shared" si="2084"/>
        <v>9.392345714659231E-2</v>
      </c>
      <c r="V1820" s="5">
        <f t="shared" si="2085"/>
        <v>1.1367914322348458E-2</v>
      </c>
      <c r="W1820" s="5">
        <f t="shared" si="2086"/>
        <v>1.6609565139391144E-2</v>
      </c>
      <c r="X1820" s="5">
        <f t="shared" si="2087"/>
        <v>2.6598033101637587E-2</v>
      </c>
      <c r="Y1820" s="5">
        <f t="shared" si="2088"/>
        <v>2.1296625135537473E-2</v>
      </c>
      <c r="Z1820" s="5">
        <f t="shared" si="2089"/>
        <v>4.2983333305390163E-2</v>
      </c>
      <c r="AA1820" s="5">
        <f t="shared" si="2090"/>
        <v>5.0135352756880927E-2</v>
      </c>
      <c r="AB1820" s="5">
        <f t="shared" si="2091"/>
        <v>2.9238700244563001E-2</v>
      </c>
      <c r="AC1820" s="5">
        <f t="shared" si="2092"/>
        <v>1.3270767869451774E-3</v>
      </c>
      <c r="AD1820" s="5">
        <f t="shared" si="2093"/>
        <v>4.8433098562026934E-3</v>
      </c>
      <c r="AE1820" s="5">
        <f t="shared" si="2094"/>
        <v>7.7559234570959423E-3</v>
      </c>
      <c r="AF1820" s="5">
        <f t="shared" si="2095"/>
        <v>6.2100454501473898E-3</v>
      </c>
      <c r="AG1820" s="5">
        <f t="shared" si="2096"/>
        <v>3.3148568923891957E-3</v>
      </c>
      <c r="AH1820" s="5">
        <f t="shared" si="2097"/>
        <v>1.7208038146707877E-2</v>
      </c>
      <c r="AI1820" s="5">
        <f t="shared" si="2098"/>
        <v>2.0071292670800739E-2</v>
      </c>
      <c r="AJ1820" s="5">
        <f t="shared" si="2099"/>
        <v>1.170548281106674E-2</v>
      </c>
      <c r="AK1820" s="5">
        <f t="shared" si="2100"/>
        <v>4.5510547522601775E-3</v>
      </c>
      <c r="AL1820" s="5">
        <f t="shared" si="2101"/>
        <v>9.9149673286272772E-5</v>
      </c>
      <c r="AM1820" s="5">
        <f t="shared" si="2102"/>
        <v>1.1298381464573395E-3</v>
      </c>
      <c r="AN1820" s="5">
        <f t="shared" si="2103"/>
        <v>1.8092871286374183E-3</v>
      </c>
      <c r="AO1820" s="5">
        <f t="shared" si="2104"/>
        <v>1.448667636208474E-3</v>
      </c>
      <c r="AP1820" s="5">
        <f t="shared" si="2105"/>
        <v>7.7328353507506947E-4</v>
      </c>
      <c r="AQ1820" s="5">
        <f t="shared" si="2106"/>
        <v>3.0957795839728971E-4</v>
      </c>
      <c r="AR1820" s="5">
        <f t="shared" si="2107"/>
        <v>5.5112817752813953E-3</v>
      </c>
      <c r="AS1820" s="5">
        <f t="shared" si="2108"/>
        <v>6.428306850545071E-3</v>
      </c>
      <c r="AT1820" s="5">
        <f t="shared" si="2109"/>
        <v>3.7489581053633233E-3</v>
      </c>
      <c r="AU1820" s="5">
        <f t="shared" si="2110"/>
        <v>1.4575830725501876E-3</v>
      </c>
      <c r="AV1820" s="5">
        <f t="shared" si="2111"/>
        <v>4.250277717851986E-4</v>
      </c>
      <c r="AW1820" s="5">
        <f t="shared" si="2112"/>
        <v>5.1442732636339221E-6</v>
      </c>
      <c r="AX1820" s="5">
        <f t="shared" si="2113"/>
        <v>2.1963875171633818E-4</v>
      </c>
      <c r="AY1820" s="5">
        <f t="shared" si="2114"/>
        <v>3.5172256103796284E-4</v>
      </c>
      <c r="AZ1820" s="5">
        <f t="shared" si="2115"/>
        <v>2.8161870110897478E-4</v>
      </c>
      <c r="BA1820" s="5">
        <f t="shared" si="2116"/>
        <v>1.503250982445904E-4</v>
      </c>
      <c r="BB1820" s="5">
        <f t="shared" si="2117"/>
        <v>6.0181466305130243E-5</v>
      </c>
      <c r="BC1820" s="5">
        <f t="shared" si="2118"/>
        <v>1.9274539934735667E-5</v>
      </c>
      <c r="BD1820" s="5">
        <f t="shared" si="2119"/>
        <v>1.4709320990764182E-3</v>
      </c>
      <c r="BE1820" s="5">
        <f t="shared" si="2120"/>
        <v>1.7156812652165286E-3</v>
      </c>
      <c r="BF1820" s="5">
        <f t="shared" si="2121"/>
        <v>1.0005771869630213E-3</v>
      </c>
      <c r="BG1820" s="5">
        <f t="shared" si="2122"/>
        <v>3.8902125057378945E-4</v>
      </c>
      <c r="BH1820" s="5">
        <f t="shared" si="2123"/>
        <v>1.1343767530119691E-4</v>
      </c>
      <c r="BI1820" s="5">
        <f t="shared" si="2124"/>
        <v>2.6462525959720477E-5</v>
      </c>
      <c r="BJ1820" s="8">
        <f t="shared" si="2125"/>
        <v>0.27756567834146539</v>
      </c>
      <c r="BK1820" s="8">
        <f t="shared" si="2126"/>
        <v>0.2480281653630291</v>
      </c>
      <c r="BL1820" s="8">
        <f t="shared" si="2127"/>
        <v>0.43021561418310728</v>
      </c>
      <c r="BM1820" s="8">
        <f t="shared" si="2128"/>
        <v>0.52127189094266235</v>
      </c>
      <c r="BN1820" s="8">
        <f t="shared" si="2129"/>
        <v>0.47717432196255549</v>
      </c>
    </row>
    <row r="1821" spans="1:66" x14ac:dyDescent="0.25">
      <c r="A1821" t="s">
        <v>61</v>
      </c>
      <c r="B1821" t="s">
        <v>70</v>
      </c>
      <c r="C1821" t="s">
        <v>85</v>
      </c>
      <c r="D1821" s="7" t="s">
        <v>577</v>
      </c>
      <c r="E1821">
        <f>VLOOKUP(A1821,home!$A$2:$E$405,3,FALSE)</f>
        <v>1.51315789473684</v>
      </c>
      <c r="F1821">
        <f>VLOOKUP(B1821,home!$B$2:$E$405,3,FALSE)</f>
        <v>1.18</v>
      </c>
      <c r="G1821">
        <f>VLOOKUP(C1821,away!$B$2:$E$405,4,FALSE)</f>
        <v>0.55000000000000004</v>
      </c>
      <c r="H1821">
        <f>VLOOKUP(A1821,away!$A$2:$E$405,3,FALSE)</f>
        <v>1.30526315789474</v>
      </c>
      <c r="I1821">
        <f>VLOOKUP(C1821,away!$B$2:$E$405,3,FALSE)</f>
        <v>0.92</v>
      </c>
      <c r="J1821">
        <f>VLOOKUP(B1821,home!$B$2:$E$405,4,FALSE)</f>
        <v>0.93</v>
      </c>
      <c r="K1821" s="3">
        <f t="shared" si="2074"/>
        <v>0.98203947368420919</v>
      </c>
      <c r="L1821" s="3">
        <f t="shared" si="2075"/>
        <v>1.1167831578947396</v>
      </c>
      <c r="M1821" s="5">
        <f t="shared" si="2076"/>
        <v>0.12260068949221088</v>
      </c>
      <c r="N1821" s="5">
        <f t="shared" si="2077"/>
        <v>0.12039871658225193</v>
      </c>
      <c r="O1821" s="5">
        <f t="shared" si="2078"/>
        <v>0.13691838517118368</v>
      </c>
      <c r="P1821" s="5">
        <f t="shared" si="2079"/>
        <v>0.13445925891120106</v>
      </c>
      <c r="Q1821" s="5">
        <f t="shared" si="2080"/>
        <v>5.9118146132344465E-2</v>
      </c>
      <c r="R1821" s="5">
        <f t="shared" si="2081"/>
        <v>7.6454073282661419E-2</v>
      </c>
      <c r="S1821" s="5">
        <f t="shared" si="2082"/>
        <v>3.6866212542993132E-2</v>
      </c>
      <c r="T1821" s="5">
        <f t="shared" si="2083"/>
        <v>6.6022149926562329E-2</v>
      </c>
      <c r="U1821" s="5">
        <f t="shared" si="2084"/>
        <v>7.5080917887518792E-2</v>
      </c>
      <c r="V1821" s="5">
        <f t="shared" si="2085"/>
        <v>4.4924558091119183E-3</v>
      </c>
      <c r="W1821" s="5">
        <f t="shared" si="2086"/>
        <v>1.9352117704331248E-2</v>
      </c>
      <c r="X1821" s="5">
        <f t="shared" si="2087"/>
        <v>2.1612119121793748E-2</v>
      </c>
      <c r="Y1821" s="5">
        <f t="shared" si="2088"/>
        <v>1.2068025320817058E-2</v>
      </c>
      <c r="Z1821" s="5">
        <f t="shared" si="2089"/>
        <v>2.8460873798175496E-2</v>
      </c>
      <c r="AA1821" s="5">
        <f t="shared" si="2090"/>
        <v>2.7949701525352963E-2</v>
      </c>
      <c r="AB1821" s="5">
        <f t="shared" si="2091"/>
        <v>1.3723855087794178E-2</v>
      </c>
      <c r="AC1821" s="5">
        <f t="shared" si="2092"/>
        <v>3.0793682792811981E-4</v>
      </c>
      <c r="AD1821" s="5">
        <f t="shared" si="2093"/>
        <v>4.7511358712590797E-3</v>
      </c>
      <c r="AE1821" s="5">
        <f t="shared" si="2094"/>
        <v>5.3059885218916898E-3</v>
      </c>
      <c r="AF1821" s="5">
        <f t="shared" si="2095"/>
        <v>2.9628193086157226E-3</v>
      </c>
      <c r="AG1821" s="5">
        <f t="shared" si="2096"/>
        <v>1.1029422345824587E-3</v>
      </c>
      <c r="AH1821" s="5">
        <f t="shared" si="2097"/>
        <v>7.9461561291925224E-3</v>
      </c>
      <c r="AI1821" s="5">
        <f t="shared" si="2098"/>
        <v>7.8034389829247774E-3</v>
      </c>
      <c r="AJ1821" s="5">
        <f t="shared" si="2099"/>
        <v>3.8316425558591436E-3</v>
      </c>
      <c r="AK1821" s="5">
        <f t="shared" si="2100"/>
        <v>1.2542747463006442E-3</v>
      </c>
      <c r="AL1821" s="5">
        <f t="shared" si="2101"/>
        <v>1.3508882485464834E-5</v>
      </c>
      <c r="AM1821" s="5">
        <f t="shared" si="2102"/>
        <v>9.3316059408268717E-4</v>
      </c>
      <c r="AN1821" s="5">
        <f t="shared" si="2103"/>
        <v>1.0421380350825946E-3</v>
      </c>
      <c r="AO1821" s="5">
        <f t="shared" si="2104"/>
        <v>5.8192110289087963E-4</v>
      </c>
      <c r="AP1821" s="5">
        <f t="shared" si="2105"/>
        <v>2.1662656231068877E-4</v>
      </c>
      <c r="AQ1821" s="5">
        <f t="shared" si="2106"/>
        <v>6.0481224085303162E-5</v>
      </c>
      <c r="AR1821" s="5">
        <f t="shared" si="2107"/>
        <v>1.7748266670168508E-3</v>
      </c>
      <c r="AS1821" s="5">
        <f t="shared" si="2108"/>
        <v>1.7429498459579276E-3</v>
      </c>
      <c r="AT1821" s="5">
        <f t="shared" si="2109"/>
        <v>8.5582277469124801E-4</v>
      </c>
      <c r="AU1821" s="5">
        <f t="shared" si="2110"/>
        <v>2.8015058240825103E-4</v>
      </c>
      <c r="AV1821" s="5">
        <f t="shared" si="2111"/>
        <v>6.877973262513085E-5</v>
      </c>
      <c r="AW1821" s="5">
        <f t="shared" si="2112"/>
        <v>4.1154253047870582E-7</v>
      </c>
      <c r="AX1821" s="5">
        <f t="shared" si="2113"/>
        <v>1.5273342311263426E-4</v>
      </c>
      <c r="AY1821" s="5">
        <f t="shared" si="2114"/>
        <v>1.7057011457980109E-4</v>
      </c>
      <c r="AZ1821" s="5">
        <f t="shared" si="2115"/>
        <v>9.5244915601448946E-5</v>
      </c>
      <c r="BA1821" s="5">
        <f t="shared" si="2116"/>
        <v>3.5455972539601374E-5</v>
      </c>
      <c r="BB1821" s="5">
        <f t="shared" si="2117"/>
        <v>9.8991582447513002E-6</v>
      </c>
      <c r="BC1821" s="5">
        <f t="shared" si="2118"/>
        <v>2.2110426410146182E-6</v>
      </c>
      <c r="BD1821" s="5">
        <f t="shared" si="2119"/>
        <v>3.3034942165114625E-4</v>
      </c>
      <c r="BE1821" s="5">
        <f t="shared" si="2120"/>
        <v>3.2441617217017461E-4</v>
      </c>
      <c r="BF1821" s="5">
        <f t="shared" si="2121"/>
        <v>1.5929474348632197E-4</v>
      </c>
      <c r="BG1821" s="5">
        <f t="shared" si="2122"/>
        <v>5.2144575351322934E-5</v>
      </c>
      <c r="BH1821" s="5">
        <f t="shared" si="2123"/>
        <v>1.2802007833374935E-5</v>
      </c>
      <c r="BI1821" s="5">
        <f t="shared" si="2124"/>
        <v>2.5144154069577302E-6</v>
      </c>
      <c r="BJ1821" s="8">
        <f t="shared" si="2125"/>
        <v>0.31599460286962111</v>
      </c>
      <c r="BK1821" s="8">
        <f t="shared" si="2126"/>
        <v>0.29891063258051043</v>
      </c>
      <c r="BL1821" s="8">
        <f t="shared" si="2127"/>
        <v>0.35656649630738685</v>
      </c>
      <c r="BM1821" s="8">
        <f t="shared" si="2128"/>
        <v>0.34981317741179113</v>
      </c>
      <c r="BN1821" s="8">
        <f t="shared" si="2129"/>
        <v>0.64994926957185339</v>
      </c>
    </row>
    <row r="1822" spans="1:66" x14ac:dyDescent="0.25">
      <c r="A1822" t="s">
        <v>143</v>
      </c>
      <c r="B1822" t="s">
        <v>505</v>
      </c>
      <c r="C1822" t="s">
        <v>248</v>
      </c>
      <c r="D1822" s="7" t="s">
        <v>577</v>
      </c>
      <c r="E1822">
        <f>VLOOKUP(A1822,home!$A$2:$E$405,3,FALSE)</f>
        <v>1.2578947368421101</v>
      </c>
      <c r="F1822" t="e">
        <f>VLOOKUP(B1822,home!$B$2:$E$405,3,FALSE)</f>
        <v>#N/A</v>
      </c>
      <c r="G1822">
        <f>VLOOKUP(C1822,away!$B$2:$E$405,4,FALSE)</f>
        <v>1.93</v>
      </c>
      <c r="H1822">
        <f>VLOOKUP(A1822,away!$A$2:$E$405,3,FALSE)</f>
        <v>1.0263157894736801</v>
      </c>
      <c r="I1822">
        <f>VLOOKUP(C1822,away!$B$2:$E$405,3,FALSE)</f>
        <v>0.9</v>
      </c>
      <c r="J1822" t="e">
        <f>VLOOKUP(B1822,home!$B$2:$E$405,4,FALSE)</f>
        <v>#N/A</v>
      </c>
      <c r="K1822" s="3" t="e">
        <f t="shared" si="2074"/>
        <v>#N/A</v>
      </c>
      <c r="L1822" s="3" t="e">
        <f t="shared" si="2075"/>
        <v>#N/A</v>
      </c>
      <c r="M1822" s="5" t="e">
        <f t="shared" si="2076"/>
        <v>#N/A</v>
      </c>
      <c r="N1822" s="5" t="e">
        <f t="shared" si="2077"/>
        <v>#N/A</v>
      </c>
      <c r="O1822" s="5" t="e">
        <f t="shared" si="2078"/>
        <v>#N/A</v>
      </c>
      <c r="P1822" s="5" t="e">
        <f t="shared" si="2079"/>
        <v>#N/A</v>
      </c>
      <c r="Q1822" s="5" t="e">
        <f t="shared" si="2080"/>
        <v>#N/A</v>
      </c>
      <c r="R1822" s="5" t="e">
        <f t="shared" si="2081"/>
        <v>#N/A</v>
      </c>
      <c r="S1822" s="5" t="e">
        <f t="shared" si="2082"/>
        <v>#N/A</v>
      </c>
      <c r="T1822" s="5" t="e">
        <f t="shared" si="2083"/>
        <v>#N/A</v>
      </c>
      <c r="U1822" s="5" t="e">
        <f t="shared" si="2084"/>
        <v>#N/A</v>
      </c>
      <c r="V1822" s="5" t="e">
        <f t="shared" si="2085"/>
        <v>#N/A</v>
      </c>
      <c r="W1822" s="5" t="e">
        <f t="shared" si="2086"/>
        <v>#N/A</v>
      </c>
      <c r="X1822" s="5" t="e">
        <f t="shared" si="2087"/>
        <v>#N/A</v>
      </c>
      <c r="Y1822" s="5" t="e">
        <f t="shared" si="2088"/>
        <v>#N/A</v>
      </c>
      <c r="Z1822" s="5" t="e">
        <f t="shared" si="2089"/>
        <v>#N/A</v>
      </c>
      <c r="AA1822" s="5" t="e">
        <f t="shared" si="2090"/>
        <v>#N/A</v>
      </c>
      <c r="AB1822" s="5" t="e">
        <f t="shared" si="2091"/>
        <v>#N/A</v>
      </c>
      <c r="AC1822" s="5" t="e">
        <f t="shared" si="2092"/>
        <v>#N/A</v>
      </c>
      <c r="AD1822" s="5" t="e">
        <f t="shared" si="2093"/>
        <v>#N/A</v>
      </c>
      <c r="AE1822" s="5" t="e">
        <f t="shared" si="2094"/>
        <v>#N/A</v>
      </c>
      <c r="AF1822" s="5" t="e">
        <f t="shared" si="2095"/>
        <v>#N/A</v>
      </c>
      <c r="AG1822" s="5" t="e">
        <f t="shared" si="2096"/>
        <v>#N/A</v>
      </c>
      <c r="AH1822" s="5" t="e">
        <f t="shared" si="2097"/>
        <v>#N/A</v>
      </c>
      <c r="AI1822" s="5" t="e">
        <f t="shared" si="2098"/>
        <v>#N/A</v>
      </c>
      <c r="AJ1822" s="5" t="e">
        <f t="shared" si="2099"/>
        <v>#N/A</v>
      </c>
      <c r="AK1822" s="5" t="e">
        <f t="shared" si="2100"/>
        <v>#N/A</v>
      </c>
      <c r="AL1822" s="5" t="e">
        <f t="shared" si="2101"/>
        <v>#N/A</v>
      </c>
      <c r="AM1822" s="5" t="e">
        <f t="shared" si="2102"/>
        <v>#N/A</v>
      </c>
      <c r="AN1822" s="5" t="e">
        <f t="shared" si="2103"/>
        <v>#N/A</v>
      </c>
      <c r="AO1822" s="5" t="e">
        <f t="shared" si="2104"/>
        <v>#N/A</v>
      </c>
      <c r="AP1822" s="5" t="e">
        <f t="shared" si="2105"/>
        <v>#N/A</v>
      </c>
      <c r="AQ1822" s="5" t="e">
        <f t="shared" si="2106"/>
        <v>#N/A</v>
      </c>
      <c r="AR1822" s="5" t="e">
        <f t="shared" si="2107"/>
        <v>#N/A</v>
      </c>
      <c r="AS1822" s="5" t="e">
        <f t="shared" si="2108"/>
        <v>#N/A</v>
      </c>
      <c r="AT1822" s="5" t="e">
        <f t="shared" si="2109"/>
        <v>#N/A</v>
      </c>
      <c r="AU1822" s="5" t="e">
        <f t="shared" si="2110"/>
        <v>#N/A</v>
      </c>
      <c r="AV1822" s="5" t="e">
        <f t="shared" si="2111"/>
        <v>#N/A</v>
      </c>
      <c r="AW1822" s="5" t="e">
        <f t="shared" si="2112"/>
        <v>#N/A</v>
      </c>
      <c r="AX1822" s="5" t="e">
        <f t="shared" si="2113"/>
        <v>#N/A</v>
      </c>
      <c r="AY1822" s="5" t="e">
        <f t="shared" si="2114"/>
        <v>#N/A</v>
      </c>
      <c r="AZ1822" s="5" t="e">
        <f t="shared" si="2115"/>
        <v>#N/A</v>
      </c>
      <c r="BA1822" s="5" t="e">
        <f t="shared" si="2116"/>
        <v>#N/A</v>
      </c>
      <c r="BB1822" s="5" t="e">
        <f t="shared" si="2117"/>
        <v>#N/A</v>
      </c>
      <c r="BC1822" s="5" t="e">
        <f t="shared" si="2118"/>
        <v>#N/A</v>
      </c>
      <c r="BD1822" s="5" t="e">
        <f t="shared" si="2119"/>
        <v>#N/A</v>
      </c>
      <c r="BE1822" s="5" t="e">
        <f t="shared" si="2120"/>
        <v>#N/A</v>
      </c>
      <c r="BF1822" s="5" t="e">
        <f t="shared" si="2121"/>
        <v>#N/A</v>
      </c>
      <c r="BG1822" s="5" t="e">
        <f t="shared" si="2122"/>
        <v>#N/A</v>
      </c>
      <c r="BH1822" s="5" t="e">
        <f t="shared" si="2123"/>
        <v>#N/A</v>
      </c>
      <c r="BI1822" s="5" t="e">
        <f t="shared" si="2124"/>
        <v>#N/A</v>
      </c>
      <c r="BJ1822" s="8" t="e">
        <f t="shared" si="2125"/>
        <v>#N/A</v>
      </c>
      <c r="BK1822" s="8" t="e">
        <f t="shared" si="2126"/>
        <v>#N/A</v>
      </c>
      <c r="BL1822" s="8" t="e">
        <f t="shared" si="2127"/>
        <v>#N/A</v>
      </c>
      <c r="BM1822" s="8" t="e">
        <f t="shared" si="2128"/>
        <v>#N/A</v>
      </c>
      <c r="BN1822" s="8" t="e">
        <f t="shared" si="2129"/>
        <v>#N/A</v>
      </c>
    </row>
    <row r="1823" spans="1:66" x14ac:dyDescent="0.25">
      <c r="A1823" t="s">
        <v>477</v>
      </c>
      <c r="B1823" t="s">
        <v>485</v>
      </c>
      <c r="C1823" t="s">
        <v>478</v>
      </c>
      <c r="D1823" s="7" t="s">
        <v>577</v>
      </c>
      <c r="E1823">
        <f>VLOOKUP(A1823,home!$A$2:$E$405,3,FALSE)</f>
        <v>1.30833333333333</v>
      </c>
      <c r="F1823">
        <f>VLOOKUP(B1823,home!$B$2:$E$405,3,FALSE)</f>
        <v>0.93</v>
      </c>
      <c r="G1823">
        <f>VLOOKUP(C1823,away!$B$2:$E$405,4,FALSE)</f>
        <v>1.34</v>
      </c>
      <c r="H1823">
        <f>VLOOKUP(A1823,away!$A$2:$E$405,3,FALSE)</f>
        <v>1.06666666666667</v>
      </c>
      <c r="I1823">
        <f>VLOOKUP(C1823,away!$B$2:$E$405,3,FALSE)</f>
        <v>0.86</v>
      </c>
      <c r="J1823">
        <f>VLOOKUP(B1823,home!$B$2:$E$405,4,FALSE)</f>
        <v>1.04</v>
      </c>
      <c r="K1823" s="3">
        <f t="shared" si="2074"/>
        <v>1.6304449999999959</v>
      </c>
      <c r="L1823" s="3">
        <f t="shared" si="2075"/>
        <v>0.95402666666666969</v>
      </c>
      <c r="M1823" s="5">
        <f t="shared" si="2076"/>
        <v>7.5435924387921446E-2</v>
      </c>
      <c r="N1823" s="5">
        <f t="shared" si="2077"/>
        <v>0.12299412573866426</v>
      </c>
      <c r="O1823" s="5">
        <f t="shared" si="2078"/>
        <v>7.1967883490727635E-2</v>
      </c>
      <c r="P1823" s="5">
        <f t="shared" si="2079"/>
        <v>0.11733967579803911</v>
      </c>
      <c r="Q1823" s="5">
        <f t="shared" si="2080"/>
        <v>0.10026757866998801</v>
      </c>
      <c r="R1823" s="5">
        <f t="shared" si="2081"/>
        <v>3.4329639996857057E-2</v>
      </c>
      <c r="S1823" s="5">
        <f t="shared" si="2082"/>
        <v>4.5630114657259739E-2</v>
      </c>
      <c r="T1823" s="5">
        <f t="shared" si="2083"/>
        <v>9.565794385326673E-2</v>
      </c>
      <c r="U1823" s="5">
        <f t="shared" si="2084"/>
        <v>5.5972589884675461E-2</v>
      </c>
      <c r="V1823" s="5">
        <f t="shared" si="2085"/>
        <v>7.8863440197076331E-3</v>
      </c>
      <c r="W1823" s="5">
        <f t="shared" si="2086"/>
        <v>5.4493590768196071E-2</v>
      </c>
      <c r="X1823" s="5">
        <f t="shared" si="2087"/>
        <v>5.1988338755279702E-2</v>
      </c>
      <c r="Y1823" s="5">
        <f t="shared" si="2088"/>
        <v>2.4799130764118559E-2</v>
      </c>
      <c r="Z1823" s="5">
        <f t="shared" si="2089"/>
        <v>1.091713067135611E-2</v>
      </c>
      <c r="AA1823" s="5">
        <f t="shared" si="2090"/>
        <v>1.7799781117459168E-2</v>
      </c>
      <c r="AB1823" s="5">
        <f t="shared" si="2091"/>
        <v>1.4510782062027824E-2</v>
      </c>
      <c r="AC1823" s="5">
        <f t="shared" si="2092"/>
        <v>7.6669459711398711E-4</v>
      </c>
      <c r="AD1823" s="5">
        <f t="shared" si="2093"/>
        <v>2.2212200650012802E-2</v>
      </c>
      <c r="AE1823" s="5">
        <f t="shared" si="2094"/>
        <v>2.1191031745462947E-2</v>
      </c>
      <c r="AF1823" s="5">
        <f t="shared" si="2095"/>
        <v>1.0108404689675795E-2</v>
      </c>
      <c r="AG1823" s="5">
        <f t="shared" si="2096"/>
        <v>3.2145625438030445E-3</v>
      </c>
      <c r="AH1823" s="5">
        <f t="shared" si="2097"/>
        <v>2.6038084459895825E-3</v>
      </c>
      <c r="AI1823" s="5">
        <f t="shared" si="2098"/>
        <v>4.2453664617214731E-3</v>
      </c>
      <c r="AJ1823" s="5">
        <f t="shared" si="2099"/>
        <v>3.4609182603407263E-3</v>
      </c>
      <c r="AK1823" s="5">
        <f t="shared" si="2100"/>
        <v>1.8809456243270742E-3</v>
      </c>
      <c r="AL1823" s="5">
        <f t="shared" si="2101"/>
        <v>4.7703370080724157E-5</v>
      </c>
      <c r="AM1823" s="5">
        <f t="shared" si="2102"/>
        <v>7.2431542977620103E-3</v>
      </c>
      <c r="AN1823" s="5">
        <f t="shared" si="2103"/>
        <v>6.9101623508462532E-3</v>
      </c>
      <c r="AO1823" s="5">
        <f t="shared" si="2104"/>
        <v>3.2962395768516839E-3</v>
      </c>
      <c r="AP1823" s="5">
        <f t="shared" si="2105"/>
        <v>1.0482334853461888E-3</v>
      </c>
      <c r="AQ1823" s="5">
        <f t="shared" si="2106"/>
        <v>2.5001067447830242E-4</v>
      </c>
      <c r="AR1823" s="5">
        <f t="shared" si="2107"/>
        <v>4.9682053847319271E-4</v>
      </c>
      <c r="AS1823" s="5">
        <f t="shared" si="2108"/>
        <v>8.1003856285092257E-4</v>
      </c>
      <c r="AT1823" s="5">
        <f t="shared" si="2109"/>
        <v>6.6036166230373479E-4</v>
      </c>
      <c r="AU1823" s="5">
        <f t="shared" si="2110"/>
        <v>3.5889445683160343E-4</v>
      </c>
      <c r="AV1823" s="5">
        <f t="shared" si="2111"/>
        <v>1.4628941816720054E-4</v>
      </c>
      <c r="AW1823" s="5">
        <f t="shared" si="2112"/>
        <v>2.0611672257553923E-6</v>
      </c>
      <c r="AX1823" s="5">
        <f t="shared" si="2113"/>
        <v>1.9682607848357553E-3</v>
      </c>
      <c r="AY1823" s="5">
        <f t="shared" si="2114"/>
        <v>1.877773275687579E-3</v>
      </c>
      <c r="AZ1823" s="5">
        <f t="shared" si="2115"/>
        <v>8.9572288947998701E-4</v>
      </c>
      <c r="BA1823" s="5">
        <f t="shared" si="2116"/>
        <v>2.8484784083587669E-4</v>
      </c>
      <c r="BB1823" s="5">
        <f t="shared" si="2117"/>
        <v>6.7938109024962356E-5</v>
      </c>
      <c r="BC1823" s="5">
        <f t="shared" si="2118"/>
        <v>1.2962953538544331E-5</v>
      </c>
      <c r="BD1823" s="5">
        <f t="shared" si="2119"/>
        <v>7.8996673708519962E-5</v>
      </c>
      <c r="BE1823" s="5">
        <f t="shared" si="2120"/>
        <v>1.2879973166468749E-4</v>
      </c>
      <c r="BF1823" s="5">
        <f t="shared" si="2121"/>
        <v>1.0500043924701546E-4</v>
      </c>
      <c r="BG1823" s="5">
        <f t="shared" si="2122"/>
        <v>5.7065813722699909E-5</v>
      </c>
      <c r="BH1823" s="5">
        <f t="shared" si="2123"/>
        <v>2.3260667663776802E-5</v>
      </c>
      <c r="BI1823" s="5">
        <f t="shared" si="2124"/>
        <v>7.5850478578132987E-6</v>
      </c>
      <c r="BJ1823" s="8">
        <f t="shared" si="2125"/>
        <v>0.53078221441715512</v>
      </c>
      <c r="BK1823" s="8">
        <f t="shared" si="2126"/>
        <v>0.24898423010581025</v>
      </c>
      <c r="BL1823" s="8">
        <f t="shared" si="2127"/>
        <v>0.20964482835661719</v>
      </c>
      <c r="BM1823" s="8">
        <f t="shared" si="2128"/>
        <v>0.47611786336027911</v>
      </c>
      <c r="BN1823" s="8">
        <f t="shared" si="2129"/>
        <v>0.52233482808219744</v>
      </c>
    </row>
    <row r="1824" spans="1:66" x14ac:dyDescent="0.25">
      <c r="A1824" t="s">
        <v>477</v>
      </c>
      <c r="B1824" t="s">
        <v>486</v>
      </c>
      <c r="C1824" t="s">
        <v>487</v>
      </c>
      <c r="D1824" s="7" t="s">
        <v>577</v>
      </c>
      <c r="E1824">
        <f>VLOOKUP(A1824,home!$A$2:$E$405,3,FALSE)</f>
        <v>1.30833333333333</v>
      </c>
      <c r="F1824">
        <f>VLOOKUP(B1824,home!$B$2:$E$405,3,FALSE)</f>
        <v>1.23</v>
      </c>
      <c r="G1824">
        <f>VLOOKUP(C1824,away!$B$2:$E$405,4,FALSE)</f>
        <v>1.08</v>
      </c>
      <c r="H1824">
        <f>VLOOKUP(A1824,away!$A$2:$E$405,3,FALSE)</f>
        <v>1.06666666666667</v>
      </c>
      <c r="I1824">
        <f>VLOOKUP(C1824,away!$B$2:$E$405,3,FALSE)</f>
        <v>0.9</v>
      </c>
      <c r="J1824">
        <f>VLOOKUP(B1824,home!$B$2:$E$405,4,FALSE)</f>
        <v>0.94</v>
      </c>
      <c r="K1824" s="3">
        <f t="shared" si="2074"/>
        <v>1.7379899999999957</v>
      </c>
      <c r="L1824" s="3">
        <f t="shared" si="2075"/>
        <v>0.90240000000000276</v>
      </c>
      <c r="M1824" s="5">
        <f t="shared" si="2076"/>
        <v>7.1333444087578288E-2</v>
      </c>
      <c r="N1824" s="5">
        <f t="shared" si="2077"/>
        <v>0.12397681248976987</v>
      </c>
      <c r="O1824" s="5">
        <f t="shared" si="2078"/>
        <v>6.4371299944630839E-2</v>
      </c>
      <c r="P1824" s="5">
        <f t="shared" si="2079"/>
        <v>0.11187667559076866</v>
      </c>
      <c r="Q1824" s="5">
        <f t="shared" si="2080"/>
        <v>0.10773523016954734</v>
      </c>
      <c r="R1824" s="5">
        <f t="shared" si="2081"/>
        <v>2.904433053501752E-2</v>
      </c>
      <c r="S1824" s="5">
        <f t="shared" si="2082"/>
        <v>4.3865786593296041E-2</v>
      </c>
      <c r="T1824" s="5">
        <f t="shared" si="2083"/>
        <v>9.7220271704999806E-2</v>
      </c>
      <c r="U1824" s="5">
        <f t="shared" si="2084"/>
        <v>5.0478756026554973E-2</v>
      </c>
      <c r="V1824" s="5">
        <f t="shared" si="2085"/>
        <v>7.6441600570459371E-3</v>
      </c>
      <c r="W1824" s="5">
        <f t="shared" si="2086"/>
        <v>6.2414250894123675E-2</v>
      </c>
      <c r="X1824" s="5">
        <f t="shared" si="2087"/>
        <v>5.6322620006857373E-2</v>
      </c>
      <c r="Y1824" s="5">
        <f t="shared" si="2088"/>
        <v>2.5412766147094125E-2</v>
      </c>
      <c r="Z1824" s="5">
        <f t="shared" si="2089"/>
        <v>8.7365346249332985E-3</v>
      </c>
      <c r="AA1824" s="5">
        <f t="shared" si="2090"/>
        <v>1.5184009812787785E-2</v>
      </c>
      <c r="AB1824" s="5">
        <f t="shared" si="2091"/>
        <v>1.3194828607263492E-2</v>
      </c>
      <c r="AC1824" s="5">
        <f t="shared" si="2092"/>
        <v>7.4930071879755365E-4</v>
      </c>
      <c r="AD1824" s="5">
        <f t="shared" si="2093"/>
        <v>2.7118835977869446E-2</v>
      </c>
      <c r="AE1824" s="5">
        <f t="shared" si="2094"/>
        <v>2.4472037586429463E-2</v>
      </c>
      <c r="AF1824" s="5">
        <f t="shared" si="2095"/>
        <v>1.1041783358997007E-2</v>
      </c>
      <c r="AG1824" s="5">
        <f t="shared" si="2096"/>
        <v>3.3213684343863102E-3</v>
      </c>
      <c r="AH1824" s="5">
        <f t="shared" si="2097"/>
        <v>1.9709622113849574E-3</v>
      </c>
      <c r="AI1824" s="5">
        <f t="shared" si="2098"/>
        <v>3.4255126137649338E-3</v>
      </c>
      <c r="AJ1824" s="5">
        <f t="shared" si="2099"/>
        <v>2.9767533337986519E-3</v>
      </c>
      <c r="AK1824" s="5">
        <f t="shared" si="2100"/>
        <v>1.7245225088695683E-3</v>
      </c>
      <c r="AL1824" s="5">
        <f t="shared" si="2101"/>
        <v>4.7006996232467862E-5</v>
      </c>
      <c r="AM1824" s="5">
        <f t="shared" si="2102"/>
        <v>9.4264531482354409E-3</v>
      </c>
      <c r="AN1824" s="5">
        <f t="shared" si="2103"/>
        <v>8.5064313209676865E-3</v>
      </c>
      <c r="AO1824" s="5">
        <f t="shared" si="2104"/>
        <v>3.8381018120206317E-3</v>
      </c>
      <c r="AP1824" s="5">
        <f t="shared" si="2105"/>
        <v>1.1545010250558097E-3</v>
      </c>
      <c r="AQ1824" s="5">
        <f t="shared" si="2106"/>
        <v>2.604554312525914E-4</v>
      </c>
      <c r="AR1824" s="5">
        <f t="shared" si="2107"/>
        <v>3.5571925991075839E-4</v>
      </c>
      <c r="AS1824" s="5">
        <f t="shared" si="2108"/>
        <v>6.1823651653229738E-4</v>
      </c>
      <c r="AT1824" s="5">
        <f t="shared" si="2109"/>
        <v>5.3724444168398266E-4</v>
      </c>
      <c r="AU1824" s="5">
        <f t="shared" si="2110"/>
        <v>3.1124182240078075E-4</v>
      </c>
      <c r="AV1824" s="5">
        <f t="shared" si="2111"/>
        <v>1.3523379372858295E-4</v>
      </c>
      <c r="AW1824" s="5">
        <f t="shared" si="2112"/>
        <v>2.0478887471771411E-6</v>
      </c>
      <c r="AX1824" s="5">
        <f t="shared" si="2113"/>
        <v>2.7305135511836113E-3</v>
      </c>
      <c r="AY1824" s="5">
        <f t="shared" si="2114"/>
        <v>2.4640154285880981E-3</v>
      </c>
      <c r="AZ1824" s="5">
        <f t="shared" si="2115"/>
        <v>1.1117637613789531E-3</v>
      </c>
      <c r="BA1824" s="5">
        <f t="shared" si="2116"/>
        <v>3.3441853942279019E-4</v>
      </c>
      <c r="BB1824" s="5">
        <f t="shared" si="2117"/>
        <v>7.5444822493781678E-5</v>
      </c>
      <c r="BC1824" s="5">
        <f t="shared" si="2118"/>
        <v>1.3616281563677765E-5</v>
      </c>
      <c r="BD1824" s="5">
        <f t="shared" si="2119"/>
        <v>5.3500176690578197E-5</v>
      </c>
      <c r="BE1824" s="5">
        <f t="shared" si="2120"/>
        <v>9.2982772086457768E-5</v>
      </c>
      <c r="BF1824" s="5">
        <f t="shared" si="2121"/>
        <v>8.0801564029271193E-5</v>
      </c>
      <c r="BG1824" s="5">
        <f t="shared" si="2122"/>
        <v>4.6810770089077549E-5</v>
      </c>
      <c r="BH1824" s="5">
        <f t="shared" si="2123"/>
        <v>2.033916257677893E-5</v>
      </c>
      <c r="BI1824" s="5">
        <f t="shared" si="2124"/>
        <v>7.0698522333631845E-6</v>
      </c>
      <c r="BJ1824" s="8">
        <f t="shared" si="2125"/>
        <v>0.5689516918922376</v>
      </c>
      <c r="BK1824" s="8">
        <f t="shared" si="2126"/>
        <v>0.23798038947230704</v>
      </c>
      <c r="BL1824" s="8">
        <f t="shared" si="2127"/>
        <v>0.18463015572603469</v>
      </c>
      <c r="BM1824" s="8">
        <f t="shared" si="2128"/>
        <v>0.48949901135835899</v>
      </c>
      <c r="BN1824" s="8">
        <f t="shared" si="2129"/>
        <v>0.50833779281731251</v>
      </c>
    </row>
    <row r="1825" spans="1:66" x14ac:dyDescent="0.25">
      <c r="A1825" t="s">
        <v>22</v>
      </c>
      <c r="B1825" t="s">
        <v>163</v>
      </c>
      <c r="C1825" t="s">
        <v>167</v>
      </c>
      <c r="D1825" s="7" t="s">
        <v>577</v>
      </c>
      <c r="E1825">
        <f>VLOOKUP(A1825,home!$A$2:$E$405,3,FALSE)</f>
        <v>1.5026315789473701</v>
      </c>
      <c r="F1825">
        <f>VLOOKUP(B1825,home!$B$2:$E$405,3,FALSE)</f>
        <v>1.19</v>
      </c>
      <c r="G1825">
        <f>VLOOKUP(C1825,away!$B$2:$E$405,4,FALSE)</f>
        <v>1.02</v>
      </c>
      <c r="H1825">
        <f>VLOOKUP(A1825,away!$A$2:$E$405,3,FALSE)</f>
        <v>1.3631578947368399</v>
      </c>
      <c r="I1825">
        <f>VLOOKUP(C1825,away!$B$2:$E$405,3,FALSE)</f>
        <v>1.05</v>
      </c>
      <c r="J1825">
        <f>VLOOKUP(B1825,home!$B$2:$E$405,4,FALSE)</f>
        <v>0.97</v>
      </c>
      <c r="K1825" s="3">
        <f t="shared" si="2074"/>
        <v>1.8238942105263178</v>
      </c>
      <c r="L1825" s="3">
        <f t="shared" si="2075"/>
        <v>1.3883763157894713</v>
      </c>
      <c r="M1825" s="5">
        <f t="shared" si="2076"/>
        <v>4.0265086465912418E-2</v>
      </c>
      <c r="N1825" s="5">
        <f t="shared" si="2077"/>
        <v>7.3439258091519258E-2</v>
      </c>
      <c r="O1825" s="5">
        <f t="shared" si="2078"/>
        <v>5.5903092402487982E-2</v>
      </c>
      <c r="P1825" s="5">
        <f t="shared" si="2079"/>
        <v>0.10196132658341563</v>
      </c>
      <c r="Q1825" s="5">
        <f t="shared" si="2080"/>
        <v>6.6972718829235015E-2</v>
      </c>
      <c r="R1825" s="5">
        <f t="shared" si="2081"/>
        <v>3.8807264735502334E-2</v>
      </c>
      <c r="S1825" s="5">
        <f t="shared" si="2082"/>
        <v>6.4547931167682163E-2</v>
      </c>
      <c r="T1825" s="5">
        <f t="shared" si="2083"/>
        <v>9.2983336626537461E-2</v>
      </c>
      <c r="U1825" s="5">
        <f t="shared" si="2084"/>
        <v>7.0780345477444856E-2</v>
      </c>
      <c r="V1825" s="5">
        <f t="shared" si="2085"/>
        <v>1.8161288566249698E-2</v>
      </c>
      <c r="W1825" s="5">
        <f t="shared" si="2086"/>
        <v>4.0717051378616226E-2</v>
      </c>
      <c r="X1825" s="5">
        <f t="shared" si="2087"/>
        <v>5.6530589782853809E-2</v>
      </c>
      <c r="Y1825" s="5">
        <f t="shared" si="2088"/>
        <v>3.9242865986062261E-2</v>
      </c>
      <c r="Z1825" s="5">
        <f t="shared" si="2089"/>
        <v>1.7959695746447808E-2</v>
      </c>
      <c r="AA1825" s="5">
        <f t="shared" si="2090"/>
        <v>3.2756585094760295E-2</v>
      </c>
      <c r="AB1825" s="5">
        <f t="shared" si="2091"/>
        <v>2.9872272955472991E-2</v>
      </c>
      <c r="AC1825" s="5">
        <f t="shared" si="2092"/>
        <v>2.8743094160599437E-3</v>
      </c>
      <c r="AD1825" s="5">
        <f t="shared" si="2093"/>
        <v>1.8565898569790198E-2</v>
      </c>
      <c r="AE1825" s="5">
        <f t="shared" si="2094"/>
        <v>2.5776453855646326E-2</v>
      </c>
      <c r="AF1825" s="5">
        <f t="shared" si="2095"/>
        <v>1.7893709019109784E-2</v>
      </c>
      <c r="AG1825" s="5">
        <f t="shared" si="2096"/>
        <v>8.2810672679201613E-3</v>
      </c>
      <c r="AH1825" s="5">
        <f t="shared" si="2097"/>
        <v>6.2337040532882606E-3</v>
      </c>
      <c r="AI1825" s="5">
        <f t="shared" si="2098"/>
        <v>1.1369616732926901E-2</v>
      </c>
      <c r="AJ1825" s="5">
        <f t="shared" si="2099"/>
        <v>1.0368489067544262E-2</v>
      </c>
      <c r="AK1825" s="5">
        <f t="shared" si="2100"/>
        <v>6.3036757273998009E-3</v>
      </c>
      <c r="AL1825" s="5">
        <f t="shared" si="2101"/>
        <v>2.9113897601663386E-4</v>
      </c>
      <c r="AM1825" s="5">
        <f t="shared" si="2102"/>
        <v>6.7724469829318276E-3</v>
      </c>
      <c r="AN1825" s="5">
        <f t="shared" si="2103"/>
        <v>9.4027049910424109E-3</v>
      </c>
      <c r="AO1825" s="5">
        <f t="shared" si="2104"/>
        <v>6.5272464569593701E-3</v>
      </c>
      <c r="AP1825" s="5">
        <f t="shared" si="2105"/>
        <v>3.0207581293877107E-3</v>
      </c>
      <c r="AQ1825" s="5">
        <f t="shared" si="2106"/>
        <v>1.0484872606426011E-3</v>
      </c>
      <c r="AR1825" s="5">
        <f t="shared" si="2107"/>
        <v>1.7309454134452492E-3</v>
      </c>
      <c r="AS1825" s="5">
        <f t="shared" si="2108"/>
        <v>3.157061318319874E-3</v>
      </c>
      <c r="AT1825" s="5">
        <f t="shared" si="2109"/>
        <v>2.8790729303801018E-3</v>
      </c>
      <c r="AU1825" s="5">
        <f t="shared" si="2110"/>
        <v>1.7503748164677698E-3</v>
      </c>
      <c r="AV1825" s="5">
        <f t="shared" si="2111"/>
        <v>7.9812462350165806E-4</v>
      </c>
      <c r="AW1825" s="5">
        <f t="shared" si="2112"/>
        <v>2.0478808773068255E-5</v>
      </c>
      <c r="AX1825" s="5">
        <f t="shared" si="2113"/>
        <v>2.0587044738776339E-3</v>
      </c>
      <c r="AY1825" s="5">
        <f t="shared" si="2114"/>
        <v>2.858256532741531E-3</v>
      </c>
      <c r="AZ1825" s="5">
        <f t="shared" si="2115"/>
        <v>1.9841678372544379E-3</v>
      </c>
      <c r="BA1825" s="5">
        <f t="shared" si="2116"/>
        <v>9.1825721059842684E-4</v>
      </c>
      <c r="BB1825" s="5">
        <f t="shared" si="2117"/>
        <v>3.1872164074944011E-4</v>
      </c>
      <c r="BC1825" s="5">
        <f t="shared" si="2118"/>
        <v>8.8501115469216598E-5</v>
      </c>
      <c r="BD1825" s="5">
        <f t="shared" si="2119"/>
        <v>4.005339359919664E-4</v>
      </c>
      <c r="BE1825" s="5">
        <f t="shared" si="2120"/>
        <v>7.3053152697506642E-4</v>
      </c>
      <c r="BF1825" s="5">
        <f t="shared" si="2121"/>
        <v>6.6620611132838718E-4</v>
      </c>
      <c r="BG1825" s="5">
        <f t="shared" si="2122"/>
        <v>4.0502982315636572E-4</v>
      </c>
      <c r="BH1825" s="5">
        <f t="shared" si="2123"/>
        <v>1.8468288738634849E-4</v>
      </c>
      <c r="BI1825" s="5">
        <f t="shared" si="2124"/>
        <v>6.7368409817448893E-5</v>
      </c>
      <c r="BJ1825" s="8">
        <f t="shared" si="2125"/>
        <v>0.47540120203894498</v>
      </c>
      <c r="BK1825" s="8">
        <f t="shared" si="2126"/>
        <v>0.230959337708078</v>
      </c>
      <c r="BL1825" s="8">
        <f t="shared" si="2127"/>
        <v>0.27516497804359796</v>
      </c>
      <c r="BM1825" s="8">
        <f t="shared" si="2128"/>
        <v>0.6192986887050278</v>
      </c>
      <c r="BN1825" s="8">
        <f t="shared" si="2129"/>
        <v>0.37734874710807259</v>
      </c>
    </row>
    <row r="1826" spans="1:66" x14ac:dyDescent="0.25">
      <c r="A1826" t="s">
        <v>28</v>
      </c>
      <c r="B1826" t="s">
        <v>279</v>
      </c>
      <c r="C1826" t="s">
        <v>521</v>
      </c>
      <c r="D1826" s="7" t="s">
        <v>577</v>
      </c>
      <c r="E1826">
        <f>VLOOKUP(A1826,home!$A$2:$E$405,3,FALSE)</f>
        <v>1.4313725490196101</v>
      </c>
      <c r="F1826">
        <f>VLOOKUP(B1826,home!$B$2:$E$405,3,FALSE)</f>
        <v>0.78</v>
      </c>
      <c r="G1826" t="e">
        <f>VLOOKUP(C1826,away!$B$2:$E$405,4,FALSE)</f>
        <v>#N/A</v>
      </c>
      <c r="H1826">
        <f>VLOOKUP(A1826,away!$A$2:$E$405,3,FALSE)</f>
        <v>1.20588235294118</v>
      </c>
      <c r="I1826" t="e">
        <f>VLOOKUP(C1826,away!$B$2:$E$405,3,FALSE)</f>
        <v>#N/A</v>
      </c>
      <c r="J1826">
        <f>VLOOKUP(B1826,home!$B$2:$E$405,4,FALSE)</f>
        <v>0.83</v>
      </c>
      <c r="K1826" s="3" t="e">
        <f t="shared" si="2074"/>
        <v>#N/A</v>
      </c>
      <c r="L1826" s="3" t="e">
        <f t="shared" si="2075"/>
        <v>#N/A</v>
      </c>
      <c r="M1826" s="5" t="e">
        <f t="shared" si="2076"/>
        <v>#N/A</v>
      </c>
      <c r="N1826" s="5" t="e">
        <f t="shared" si="2077"/>
        <v>#N/A</v>
      </c>
      <c r="O1826" s="5" t="e">
        <f t="shared" si="2078"/>
        <v>#N/A</v>
      </c>
      <c r="P1826" s="5" t="e">
        <f t="shared" si="2079"/>
        <v>#N/A</v>
      </c>
      <c r="Q1826" s="5" t="e">
        <f t="shared" si="2080"/>
        <v>#N/A</v>
      </c>
      <c r="R1826" s="5" t="e">
        <f t="shared" si="2081"/>
        <v>#N/A</v>
      </c>
      <c r="S1826" s="5" t="e">
        <f t="shared" si="2082"/>
        <v>#N/A</v>
      </c>
      <c r="T1826" s="5" t="e">
        <f t="shared" si="2083"/>
        <v>#N/A</v>
      </c>
      <c r="U1826" s="5" t="e">
        <f t="shared" si="2084"/>
        <v>#N/A</v>
      </c>
      <c r="V1826" s="5" t="e">
        <f t="shared" si="2085"/>
        <v>#N/A</v>
      </c>
      <c r="W1826" s="5" t="e">
        <f t="shared" si="2086"/>
        <v>#N/A</v>
      </c>
      <c r="X1826" s="5" t="e">
        <f t="shared" si="2087"/>
        <v>#N/A</v>
      </c>
      <c r="Y1826" s="5" t="e">
        <f t="shared" si="2088"/>
        <v>#N/A</v>
      </c>
      <c r="Z1826" s="5" t="e">
        <f t="shared" si="2089"/>
        <v>#N/A</v>
      </c>
      <c r="AA1826" s="5" t="e">
        <f t="shared" si="2090"/>
        <v>#N/A</v>
      </c>
      <c r="AB1826" s="5" t="e">
        <f t="shared" si="2091"/>
        <v>#N/A</v>
      </c>
      <c r="AC1826" s="5" t="e">
        <f t="shared" si="2092"/>
        <v>#N/A</v>
      </c>
      <c r="AD1826" s="5" t="e">
        <f t="shared" si="2093"/>
        <v>#N/A</v>
      </c>
      <c r="AE1826" s="5" t="e">
        <f t="shared" si="2094"/>
        <v>#N/A</v>
      </c>
      <c r="AF1826" s="5" t="e">
        <f t="shared" si="2095"/>
        <v>#N/A</v>
      </c>
      <c r="AG1826" s="5" t="e">
        <f t="shared" si="2096"/>
        <v>#N/A</v>
      </c>
      <c r="AH1826" s="5" t="e">
        <f t="shared" si="2097"/>
        <v>#N/A</v>
      </c>
      <c r="AI1826" s="5" t="e">
        <f t="shared" si="2098"/>
        <v>#N/A</v>
      </c>
      <c r="AJ1826" s="5" t="e">
        <f t="shared" si="2099"/>
        <v>#N/A</v>
      </c>
      <c r="AK1826" s="5" t="e">
        <f t="shared" si="2100"/>
        <v>#N/A</v>
      </c>
      <c r="AL1826" s="5" t="e">
        <f t="shared" si="2101"/>
        <v>#N/A</v>
      </c>
      <c r="AM1826" s="5" t="e">
        <f t="shared" si="2102"/>
        <v>#N/A</v>
      </c>
      <c r="AN1826" s="5" t="e">
        <f t="shared" si="2103"/>
        <v>#N/A</v>
      </c>
      <c r="AO1826" s="5" t="e">
        <f t="shared" si="2104"/>
        <v>#N/A</v>
      </c>
      <c r="AP1826" s="5" t="e">
        <f t="shared" si="2105"/>
        <v>#N/A</v>
      </c>
      <c r="AQ1826" s="5" t="e">
        <f t="shared" si="2106"/>
        <v>#N/A</v>
      </c>
      <c r="AR1826" s="5" t="e">
        <f t="shared" si="2107"/>
        <v>#N/A</v>
      </c>
      <c r="AS1826" s="5" t="e">
        <f t="shared" si="2108"/>
        <v>#N/A</v>
      </c>
      <c r="AT1826" s="5" t="e">
        <f t="shared" si="2109"/>
        <v>#N/A</v>
      </c>
      <c r="AU1826" s="5" t="e">
        <f t="shared" si="2110"/>
        <v>#N/A</v>
      </c>
      <c r="AV1826" s="5" t="e">
        <f t="shared" si="2111"/>
        <v>#N/A</v>
      </c>
      <c r="AW1826" s="5" t="e">
        <f t="shared" si="2112"/>
        <v>#N/A</v>
      </c>
      <c r="AX1826" s="5" t="e">
        <f t="shared" si="2113"/>
        <v>#N/A</v>
      </c>
      <c r="AY1826" s="5" t="e">
        <f t="shared" si="2114"/>
        <v>#N/A</v>
      </c>
      <c r="AZ1826" s="5" t="e">
        <f t="shared" si="2115"/>
        <v>#N/A</v>
      </c>
      <c r="BA1826" s="5" t="e">
        <f t="shared" si="2116"/>
        <v>#N/A</v>
      </c>
      <c r="BB1826" s="5" t="e">
        <f t="shared" si="2117"/>
        <v>#N/A</v>
      </c>
      <c r="BC1826" s="5" t="e">
        <f t="shared" si="2118"/>
        <v>#N/A</v>
      </c>
      <c r="BD1826" s="5" t="e">
        <f t="shared" si="2119"/>
        <v>#N/A</v>
      </c>
      <c r="BE1826" s="5" t="e">
        <f t="shared" si="2120"/>
        <v>#N/A</v>
      </c>
      <c r="BF1826" s="5" t="e">
        <f t="shared" si="2121"/>
        <v>#N/A</v>
      </c>
      <c r="BG1826" s="5" t="e">
        <f t="shared" si="2122"/>
        <v>#N/A</v>
      </c>
      <c r="BH1826" s="5" t="e">
        <f t="shared" si="2123"/>
        <v>#N/A</v>
      </c>
      <c r="BI1826" s="5" t="e">
        <f t="shared" si="2124"/>
        <v>#N/A</v>
      </c>
      <c r="BJ1826" s="8" t="e">
        <f t="shared" si="2125"/>
        <v>#N/A</v>
      </c>
      <c r="BK1826" s="8" t="e">
        <f t="shared" si="2126"/>
        <v>#N/A</v>
      </c>
      <c r="BL1826" s="8" t="e">
        <f t="shared" si="2127"/>
        <v>#N/A</v>
      </c>
      <c r="BM1826" s="8" t="e">
        <f t="shared" si="2128"/>
        <v>#N/A</v>
      </c>
      <c r="BN1826" s="8" t="e">
        <f t="shared" si="2129"/>
        <v>#N/A</v>
      </c>
    </row>
    <row r="1827" spans="1:66" x14ac:dyDescent="0.25">
      <c r="A1827" t="s">
        <v>301</v>
      </c>
      <c r="B1827" t="s">
        <v>384</v>
      </c>
      <c r="C1827" t="s">
        <v>334</v>
      </c>
      <c r="D1827" s="7" t="s">
        <v>577</v>
      </c>
      <c r="E1827">
        <f>VLOOKUP(A1827,home!$A$2:$E$405,3,FALSE)</f>
        <v>1.42105263157895</v>
      </c>
      <c r="F1827">
        <f>VLOOKUP(B1827,home!$B$2:$E$405,3,FALSE)</f>
        <v>0.96</v>
      </c>
      <c r="G1827">
        <f>VLOOKUP(C1827,away!$B$2:$E$405,4,FALSE)</f>
        <v>1.1499999999999999</v>
      </c>
      <c r="H1827">
        <f>VLOOKUP(A1827,away!$A$2:$E$405,3,FALSE)</f>
        <v>1.0815789473684201</v>
      </c>
      <c r="I1827">
        <f>VLOOKUP(C1827,away!$B$2:$E$405,3,FALSE)</f>
        <v>0.59</v>
      </c>
      <c r="J1827">
        <f>VLOOKUP(B1827,home!$B$2:$E$405,4,FALSE)</f>
        <v>1.07</v>
      </c>
      <c r="K1827" s="3">
        <f t="shared" si="2074"/>
        <v>1.5688421052631607</v>
      </c>
      <c r="L1827" s="3">
        <f t="shared" si="2075"/>
        <v>0.68280078947368361</v>
      </c>
      <c r="M1827" s="5">
        <f t="shared" si="2076"/>
        <v>0.10522620689438787</v>
      </c>
      <c r="N1827" s="5">
        <f t="shared" si="2077"/>
        <v>0.16508330395304838</v>
      </c>
      <c r="O1827" s="5">
        <f t="shared" si="2078"/>
        <v>7.1848537140809202E-2</v>
      </c>
      <c r="P1827" s="5">
        <f t="shared" si="2079"/>
        <v>0.11271901026806549</v>
      </c>
      <c r="Q1827" s="5">
        <f t="shared" si="2080"/>
        <v>0.12949481905874935</v>
      </c>
      <c r="R1827" s="5">
        <f t="shared" si="2081"/>
        <v>2.45291189411369E-2</v>
      </c>
      <c r="S1827" s="5">
        <f t="shared" si="2082"/>
        <v>3.0186337726124706E-2</v>
      </c>
      <c r="T1827" s="5">
        <f t="shared" si="2083"/>
        <v>8.8419164686065851E-2</v>
      </c>
      <c r="U1827" s="5">
        <f t="shared" si="2084"/>
        <v>3.8482314599863683E-2</v>
      </c>
      <c r="V1827" s="5">
        <f t="shared" si="2085"/>
        <v>3.5928672275860785E-3</v>
      </c>
      <c r="W1827" s="5">
        <f t="shared" si="2086"/>
        <v>6.7718974850933492E-2</v>
      </c>
      <c r="X1827" s="5">
        <f t="shared" si="2087"/>
        <v>4.6238569490565908E-2</v>
      </c>
      <c r="Y1827" s="5">
        <f t="shared" si="2088"/>
        <v>1.5785865876146093E-2</v>
      </c>
      <c r="Z1827" s="5">
        <f t="shared" si="2089"/>
        <v>5.5828339260340547E-3</v>
      </c>
      <c r="AA1827" s="5">
        <f t="shared" si="2090"/>
        <v>8.7585849298538639E-3</v>
      </c>
      <c r="AB1827" s="5">
        <f t="shared" si="2091"/>
        <v>6.8704184102390637E-3</v>
      </c>
      <c r="AC1827" s="5">
        <f t="shared" si="2092"/>
        <v>2.4054394923960152E-4</v>
      </c>
      <c r="AD1827" s="5">
        <f t="shared" si="2093"/>
        <v>2.6560094767850376E-2</v>
      </c>
      <c r="AE1827" s="5">
        <f t="shared" si="2094"/>
        <v>1.8135253675984089E-2</v>
      </c>
      <c r="AF1827" s="5">
        <f t="shared" si="2095"/>
        <v>6.1913827636337296E-3</v>
      </c>
      <c r="AG1827" s="5">
        <f t="shared" si="2096"/>
        <v>1.4091603463142895E-3</v>
      </c>
      <c r="AH1827" s="5">
        <f t="shared" si="2097"/>
        <v>9.5299085304912908E-4</v>
      </c>
      <c r="AI1827" s="5">
        <f t="shared" si="2098"/>
        <v>1.4950921761941311E-3</v>
      </c>
      <c r="AJ1827" s="5">
        <f t="shared" si="2099"/>
        <v>1.1727817786314405E-3</v>
      </c>
      <c r="AK1827" s="5">
        <f t="shared" si="2100"/>
        <v>6.1330314486747473E-4</v>
      </c>
      <c r="AL1827" s="5">
        <f t="shared" si="2101"/>
        <v>1.0306890910350114E-5</v>
      </c>
      <c r="AM1827" s="5">
        <f t="shared" si="2102"/>
        <v>8.3337189983166866E-3</v>
      </c>
      <c r="AN1827" s="5">
        <f t="shared" si="2103"/>
        <v>5.6902699113024688E-3</v>
      </c>
      <c r="AO1827" s="5">
        <f t="shared" si="2104"/>
        <v>1.9426603938778367E-3</v>
      </c>
      <c r="AP1827" s="5">
        <f t="shared" si="2105"/>
        <v>4.421500168730148E-4</v>
      </c>
      <c r="AQ1827" s="5">
        <f t="shared" si="2106"/>
        <v>7.5475095146674236E-5</v>
      </c>
      <c r="AR1827" s="5">
        <f t="shared" si="2107"/>
        <v>1.3014058136462893E-4</v>
      </c>
      <c r="AS1827" s="5">
        <f t="shared" si="2108"/>
        <v>2.0417002364825614E-4</v>
      </c>
      <c r="AT1827" s="5">
        <f t="shared" si="2109"/>
        <v>1.6015526486597972E-4</v>
      </c>
      <c r="AU1827" s="5">
        <f t="shared" si="2110"/>
        <v>8.3752774300440951E-5</v>
      </c>
      <c r="AV1827" s="5">
        <f t="shared" si="2111"/>
        <v>3.2848719688783525E-5</v>
      </c>
      <c r="AW1827" s="5">
        <f t="shared" si="2112"/>
        <v>3.0668916271062838E-7</v>
      </c>
      <c r="AX1827" s="5">
        <f t="shared" si="2113"/>
        <v>2.1790482096651262E-3</v>
      </c>
      <c r="AY1827" s="5">
        <f t="shared" si="2114"/>
        <v>1.4878558378605649E-3</v>
      </c>
      <c r="AZ1827" s="5">
        <f t="shared" si="2115"/>
        <v>5.0795457035711139E-4</v>
      </c>
      <c r="BA1827" s="5">
        <f t="shared" si="2116"/>
        <v>1.1561059388553382E-4</v>
      </c>
      <c r="BB1827" s="5">
        <f t="shared" si="2117"/>
        <v>1.9734751194140977E-5</v>
      </c>
      <c r="BC1827" s="5">
        <f t="shared" si="2118"/>
        <v>2.6949807390852362E-6</v>
      </c>
      <c r="BD1827" s="5">
        <f t="shared" si="2119"/>
        <v>1.4810015283055463E-5</v>
      </c>
      <c r="BE1827" s="5">
        <f t="shared" si="2120"/>
        <v>2.3234575555648319E-5</v>
      </c>
      <c r="BF1827" s="5">
        <f t="shared" si="2121"/>
        <v>1.8225690214809639E-5</v>
      </c>
      <c r="BG1827" s="5">
        <f t="shared" si="2122"/>
        <v>9.5310767354920509E-6</v>
      </c>
      <c r="BH1827" s="5">
        <f t="shared" si="2123"/>
        <v>3.73818862278352E-6</v>
      </c>
      <c r="BI1827" s="5">
        <f t="shared" si="2124"/>
        <v>1.1729255417676982E-6</v>
      </c>
      <c r="BJ1827" s="8">
        <f t="shared" si="2125"/>
        <v>0.58583376282850996</v>
      </c>
      <c r="BK1827" s="8">
        <f t="shared" si="2126"/>
        <v>0.25346312879417465</v>
      </c>
      <c r="BL1827" s="8">
        <f t="shared" si="2127"/>
        <v>0.15540492181046653</v>
      </c>
      <c r="BM1827" s="8">
        <f t="shared" si="2128"/>
        <v>0.38989610195428998</v>
      </c>
      <c r="BN1827" s="8">
        <f t="shared" si="2129"/>
        <v>0.6089009962561972</v>
      </c>
    </row>
    <row r="1828" spans="1:66" x14ac:dyDescent="0.25">
      <c r="A1828" t="s">
        <v>303</v>
      </c>
      <c r="B1828" t="s">
        <v>390</v>
      </c>
      <c r="C1828" t="s">
        <v>333</v>
      </c>
      <c r="D1828" s="7" t="s">
        <v>577</v>
      </c>
      <c r="E1828">
        <f>VLOOKUP(A1828,home!$A$2:$E$405,3,FALSE)</f>
        <v>1.3961038961039001</v>
      </c>
      <c r="F1828">
        <f>VLOOKUP(B1828,home!$B$2:$E$405,3,FALSE)</f>
        <v>0.55000000000000004</v>
      </c>
      <c r="G1828">
        <f>VLOOKUP(C1828,away!$B$2:$E$405,4,FALSE)</f>
        <v>0.89</v>
      </c>
      <c r="H1828">
        <f>VLOOKUP(A1828,away!$A$2:$E$405,3,FALSE)</f>
        <v>1.0324675324675301</v>
      </c>
      <c r="I1828">
        <f>VLOOKUP(C1828,away!$B$2:$E$405,3,FALSE)</f>
        <v>0.89</v>
      </c>
      <c r="J1828">
        <f>VLOOKUP(B1828,home!$B$2:$E$405,4,FALSE)</f>
        <v>0.69</v>
      </c>
      <c r="K1828" s="3">
        <f t="shared" si="2074"/>
        <v>0.68339285714285913</v>
      </c>
      <c r="L1828" s="3">
        <f t="shared" si="2075"/>
        <v>0.63403831168831015</v>
      </c>
      <c r="M1828" s="5">
        <f t="shared" si="2076"/>
        <v>0.26782240960975545</v>
      </c>
      <c r="N1828" s="5">
        <f t="shared" si="2077"/>
        <v>0.18302792171009591</v>
      </c>
      <c r="O1828" s="5">
        <f t="shared" si="2078"/>
        <v>0.16980966842126438</v>
      </c>
      <c r="P1828" s="5">
        <f t="shared" si="2079"/>
        <v>0.1160467144728894</v>
      </c>
      <c r="Q1828" s="5">
        <f t="shared" si="2080"/>
        <v>6.2539987177190989E-2</v>
      </c>
      <c r="R1828" s="5">
        <f t="shared" si="2081"/>
        <v>5.3832917737085109E-2</v>
      </c>
      <c r="S1828" s="5">
        <f t="shared" si="2082"/>
        <v>1.2570680660717374E-2</v>
      </c>
      <c r="T1828" s="5">
        <f t="shared" si="2083"/>
        <v>3.9652747882834731E-2</v>
      </c>
      <c r="U1828" s="5">
        <f t="shared" si="2084"/>
        <v>3.6789031460683089E-2</v>
      </c>
      <c r="V1828" s="5">
        <f t="shared" si="2085"/>
        <v>6.0520460035428487E-4</v>
      </c>
      <c r="W1828" s="5">
        <f t="shared" si="2086"/>
        <v>1.4246460174232775E-2</v>
      </c>
      <c r="X1828" s="5">
        <f t="shared" si="2087"/>
        <v>9.0328015564052969E-3</v>
      </c>
      <c r="Y1828" s="5">
        <f t="shared" si="2088"/>
        <v>2.8635711243193769E-3</v>
      </c>
      <c r="Z1828" s="5">
        <f t="shared" si="2089"/>
        <v>1.1377377425092381E-2</v>
      </c>
      <c r="AA1828" s="5">
        <f t="shared" si="2090"/>
        <v>7.7752184653265468E-3</v>
      </c>
      <c r="AB1828" s="5">
        <f t="shared" si="2091"/>
        <v>2.6567643809647123E-3</v>
      </c>
      <c r="AC1828" s="5">
        <f t="shared" si="2092"/>
        <v>1.6389593190999218E-5</v>
      </c>
      <c r="AD1828" s="5">
        <f t="shared" si="2093"/>
        <v>2.4339822806602224E-3</v>
      </c>
      <c r="AE1828" s="5">
        <f t="shared" si="2094"/>
        <v>1.54323801590907E-3</v>
      </c>
      <c r="AF1828" s="5">
        <f t="shared" si="2095"/>
        <v>4.8923601307010206E-4</v>
      </c>
      <c r="AG1828" s="5">
        <f t="shared" si="2096"/>
        <v>1.0339812524802922E-4</v>
      </c>
      <c r="AH1828" s="5">
        <f t="shared" si="2097"/>
        <v>1.8034232935115661E-3</v>
      </c>
      <c r="AI1828" s="5">
        <f t="shared" si="2098"/>
        <v>1.2324465971908542E-3</v>
      </c>
      <c r="AJ1828" s="5">
        <f t="shared" si="2099"/>
        <v>4.211226006651261E-4</v>
      </c>
      <c r="AK1828" s="5">
        <f t="shared" si="2100"/>
        <v>9.5930725758657285E-5</v>
      </c>
      <c r="AL1828" s="5">
        <f t="shared" si="2101"/>
        <v>2.8406262853568489E-7</v>
      </c>
      <c r="AM1828" s="5">
        <f t="shared" si="2102"/>
        <v>3.3267322100309648E-4</v>
      </c>
      <c r="AN1828" s="5">
        <f t="shared" si="2103"/>
        <v>2.1092756738871535E-4</v>
      </c>
      <c r="AO1828" s="5">
        <f t="shared" si="2104"/>
        <v>6.6868079357831664E-5</v>
      </c>
      <c r="AP1828" s="5">
        <f t="shared" si="2105"/>
        <v>1.4132308047293182E-5</v>
      </c>
      <c r="AQ1828" s="5">
        <f t="shared" si="2106"/>
        <v>2.2401061836412218E-6</v>
      </c>
      <c r="AR1828" s="5">
        <f t="shared" si="2107"/>
        <v>2.2868789205548917E-4</v>
      </c>
      <c r="AS1828" s="5">
        <f t="shared" si="2108"/>
        <v>1.5628367194577849E-4</v>
      </c>
      <c r="AT1828" s="5">
        <f t="shared" si="2109"/>
        <v>5.3401572547901423E-5</v>
      </c>
      <c r="AU1828" s="5">
        <f t="shared" si="2110"/>
        <v>1.2164751079810677E-5</v>
      </c>
      <c r="AV1828" s="5">
        <f t="shared" si="2111"/>
        <v>2.0783259992158744E-6</v>
      </c>
      <c r="AW1828" s="5">
        <f t="shared" si="2112"/>
        <v>3.4189876868751009E-9</v>
      </c>
      <c r="AX1828" s="5">
        <f t="shared" si="2113"/>
        <v>3.7891083832703969E-5</v>
      </c>
      <c r="AY1828" s="5">
        <f t="shared" si="2114"/>
        <v>2.4024398821327846E-5</v>
      </c>
      <c r="AZ1828" s="5">
        <f t="shared" si="2115"/>
        <v>7.6161946340006673E-6</v>
      </c>
      <c r="BA1828" s="5">
        <f t="shared" si="2116"/>
        <v>1.6096530624104508E-6</v>
      </c>
      <c r="BB1828" s="5">
        <f t="shared" si="2117"/>
        <v>2.5514542752366005E-7</v>
      </c>
      <c r="BC1828" s="5">
        <f t="shared" si="2118"/>
        <v>3.2354395220418715E-8</v>
      </c>
      <c r="BD1828" s="5">
        <f t="shared" si="2119"/>
        <v>2.4166147497070132E-5</v>
      </c>
      <c r="BE1828" s="5">
        <f t="shared" si="2120"/>
        <v>1.6514972584158509E-5</v>
      </c>
      <c r="BF1828" s="5">
        <f t="shared" si="2121"/>
        <v>5.6431071499620361E-6</v>
      </c>
      <c r="BG1828" s="5">
        <f t="shared" si="2122"/>
        <v>1.285486372791951E-6</v>
      </c>
      <c r="BH1828" s="5">
        <f t="shared" si="2123"/>
        <v>2.1962305128012545E-7</v>
      </c>
      <c r="BI1828" s="5">
        <f t="shared" si="2124"/>
        <v>3.0017764901751529E-8</v>
      </c>
      <c r="BJ1828" s="8">
        <f t="shared" si="2125"/>
        <v>0.31663161417212032</v>
      </c>
      <c r="BK1828" s="8">
        <f t="shared" si="2126"/>
        <v>0.39708570739835736</v>
      </c>
      <c r="BL1828" s="8">
        <f t="shared" si="2127"/>
        <v>0.27491699925049828</v>
      </c>
      <c r="BM1828" s="8">
        <f t="shared" si="2128"/>
        <v>0.14690805813795357</v>
      </c>
      <c r="BN1828" s="8">
        <f t="shared" si="2129"/>
        <v>0.85307961912828123</v>
      </c>
    </row>
    <row r="1829" spans="1:66" x14ac:dyDescent="0.25">
      <c r="A1829" t="s">
        <v>35</v>
      </c>
      <c r="B1829" t="s">
        <v>36</v>
      </c>
      <c r="C1829" t="s">
        <v>531</v>
      </c>
      <c r="D1829" s="7" t="s">
        <v>577</v>
      </c>
      <c r="E1829">
        <f>VLOOKUP(A1829,home!$A$2:$E$405,3,FALSE)</f>
        <v>1.5947368421052599</v>
      </c>
      <c r="F1829">
        <f>VLOOKUP(B1829,home!$B$2:$E$405,3,FALSE)</f>
        <v>0.96</v>
      </c>
      <c r="G1829" t="e">
        <f>VLOOKUP(C1829,away!$B$2:$E$405,4,FALSE)</f>
        <v>#N/A</v>
      </c>
      <c r="H1829">
        <f>VLOOKUP(A1829,away!$A$2:$E$405,3,FALSE)</f>
        <v>1.21315789473684</v>
      </c>
      <c r="I1829" t="e">
        <f>VLOOKUP(C1829,away!$B$2:$E$405,3,FALSE)</f>
        <v>#N/A</v>
      </c>
      <c r="J1829">
        <f>VLOOKUP(B1829,home!$B$2:$E$405,4,FALSE)</f>
        <v>0.78</v>
      </c>
      <c r="K1829" s="3" t="e">
        <f t="shared" si="2074"/>
        <v>#N/A</v>
      </c>
      <c r="L1829" s="3" t="e">
        <f t="shared" si="2075"/>
        <v>#N/A</v>
      </c>
      <c r="M1829" s="5" t="e">
        <f t="shared" si="2076"/>
        <v>#N/A</v>
      </c>
      <c r="N1829" s="5" t="e">
        <f t="shared" si="2077"/>
        <v>#N/A</v>
      </c>
      <c r="O1829" s="5" t="e">
        <f t="shared" si="2078"/>
        <v>#N/A</v>
      </c>
      <c r="P1829" s="5" t="e">
        <f t="shared" si="2079"/>
        <v>#N/A</v>
      </c>
      <c r="Q1829" s="5" t="e">
        <f t="shared" si="2080"/>
        <v>#N/A</v>
      </c>
      <c r="R1829" s="5" t="e">
        <f t="shared" si="2081"/>
        <v>#N/A</v>
      </c>
      <c r="S1829" s="5" t="e">
        <f t="shared" si="2082"/>
        <v>#N/A</v>
      </c>
      <c r="T1829" s="5" t="e">
        <f t="shared" si="2083"/>
        <v>#N/A</v>
      </c>
      <c r="U1829" s="5" t="e">
        <f t="shared" si="2084"/>
        <v>#N/A</v>
      </c>
      <c r="V1829" s="5" t="e">
        <f t="shared" si="2085"/>
        <v>#N/A</v>
      </c>
      <c r="W1829" s="5" t="e">
        <f t="shared" si="2086"/>
        <v>#N/A</v>
      </c>
      <c r="X1829" s="5" t="e">
        <f t="shared" si="2087"/>
        <v>#N/A</v>
      </c>
      <c r="Y1829" s="5" t="e">
        <f t="shared" si="2088"/>
        <v>#N/A</v>
      </c>
      <c r="Z1829" s="5" t="e">
        <f t="shared" si="2089"/>
        <v>#N/A</v>
      </c>
      <c r="AA1829" s="5" t="e">
        <f t="shared" si="2090"/>
        <v>#N/A</v>
      </c>
      <c r="AB1829" s="5" t="e">
        <f t="shared" si="2091"/>
        <v>#N/A</v>
      </c>
      <c r="AC1829" s="5" t="e">
        <f t="shared" si="2092"/>
        <v>#N/A</v>
      </c>
      <c r="AD1829" s="5" t="e">
        <f t="shared" si="2093"/>
        <v>#N/A</v>
      </c>
      <c r="AE1829" s="5" t="e">
        <f t="shared" si="2094"/>
        <v>#N/A</v>
      </c>
      <c r="AF1829" s="5" t="e">
        <f t="shared" si="2095"/>
        <v>#N/A</v>
      </c>
      <c r="AG1829" s="5" t="e">
        <f t="shared" si="2096"/>
        <v>#N/A</v>
      </c>
      <c r="AH1829" s="5" t="e">
        <f t="shared" si="2097"/>
        <v>#N/A</v>
      </c>
      <c r="AI1829" s="5" t="e">
        <f t="shared" si="2098"/>
        <v>#N/A</v>
      </c>
      <c r="AJ1829" s="5" t="e">
        <f t="shared" si="2099"/>
        <v>#N/A</v>
      </c>
      <c r="AK1829" s="5" t="e">
        <f t="shared" si="2100"/>
        <v>#N/A</v>
      </c>
      <c r="AL1829" s="5" t="e">
        <f t="shared" si="2101"/>
        <v>#N/A</v>
      </c>
      <c r="AM1829" s="5" t="e">
        <f t="shared" si="2102"/>
        <v>#N/A</v>
      </c>
      <c r="AN1829" s="5" t="e">
        <f t="shared" si="2103"/>
        <v>#N/A</v>
      </c>
      <c r="AO1829" s="5" t="e">
        <f t="shared" si="2104"/>
        <v>#N/A</v>
      </c>
      <c r="AP1829" s="5" t="e">
        <f t="shared" si="2105"/>
        <v>#N/A</v>
      </c>
      <c r="AQ1829" s="5" t="e">
        <f t="shared" si="2106"/>
        <v>#N/A</v>
      </c>
      <c r="AR1829" s="5" t="e">
        <f t="shared" si="2107"/>
        <v>#N/A</v>
      </c>
      <c r="AS1829" s="5" t="e">
        <f t="shared" si="2108"/>
        <v>#N/A</v>
      </c>
      <c r="AT1829" s="5" t="e">
        <f t="shared" si="2109"/>
        <v>#N/A</v>
      </c>
      <c r="AU1829" s="5" t="e">
        <f t="shared" si="2110"/>
        <v>#N/A</v>
      </c>
      <c r="AV1829" s="5" t="e">
        <f t="shared" si="2111"/>
        <v>#N/A</v>
      </c>
      <c r="AW1829" s="5" t="e">
        <f t="shared" si="2112"/>
        <v>#N/A</v>
      </c>
      <c r="AX1829" s="5" t="e">
        <f t="shared" si="2113"/>
        <v>#N/A</v>
      </c>
      <c r="AY1829" s="5" t="e">
        <f t="shared" si="2114"/>
        <v>#N/A</v>
      </c>
      <c r="AZ1829" s="5" t="e">
        <f t="shared" si="2115"/>
        <v>#N/A</v>
      </c>
      <c r="BA1829" s="5" t="e">
        <f t="shared" si="2116"/>
        <v>#N/A</v>
      </c>
      <c r="BB1829" s="5" t="e">
        <f t="shared" si="2117"/>
        <v>#N/A</v>
      </c>
      <c r="BC1829" s="5" t="e">
        <f t="shared" si="2118"/>
        <v>#N/A</v>
      </c>
      <c r="BD1829" s="5" t="e">
        <f t="shared" si="2119"/>
        <v>#N/A</v>
      </c>
      <c r="BE1829" s="5" t="e">
        <f t="shared" si="2120"/>
        <v>#N/A</v>
      </c>
      <c r="BF1829" s="5" t="e">
        <f t="shared" si="2121"/>
        <v>#N/A</v>
      </c>
      <c r="BG1829" s="5" t="e">
        <f t="shared" si="2122"/>
        <v>#N/A</v>
      </c>
      <c r="BH1829" s="5" t="e">
        <f t="shared" si="2123"/>
        <v>#N/A</v>
      </c>
      <c r="BI1829" s="5" t="e">
        <f t="shared" si="2124"/>
        <v>#N/A</v>
      </c>
      <c r="BJ1829" s="8" t="e">
        <f t="shared" si="2125"/>
        <v>#N/A</v>
      </c>
      <c r="BK1829" s="8" t="e">
        <f t="shared" si="2126"/>
        <v>#N/A</v>
      </c>
      <c r="BL1829" s="8" t="e">
        <f t="shared" si="2127"/>
        <v>#N/A</v>
      </c>
      <c r="BM1829" s="8" t="e">
        <f t="shared" si="2128"/>
        <v>#N/A</v>
      </c>
      <c r="BN1829" s="8" t="e">
        <f t="shared" si="2129"/>
        <v>#N/A</v>
      </c>
    </row>
    <row r="1830" spans="1:66" x14ac:dyDescent="0.25">
      <c r="A1830" t="s">
        <v>10</v>
      </c>
      <c r="B1830" t="s">
        <v>222</v>
      </c>
      <c r="C1830" t="s">
        <v>447</v>
      </c>
      <c r="D1830" t="s">
        <v>578</v>
      </c>
      <c r="E1830">
        <f>VLOOKUP(A1830,home!$A$2:$E$405,3,FALSE)</f>
        <v>1.5653594771241801</v>
      </c>
      <c r="F1830">
        <f>VLOOKUP(B1830,home!$B$2:$E$405,3,FALSE)</f>
        <v>0.56000000000000005</v>
      </c>
      <c r="G1830">
        <f>VLOOKUP(C1830,away!$B$2:$E$405,4,FALSE)</f>
        <v>1.43</v>
      </c>
      <c r="H1830">
        <f>VLOOKUP(A1830,away!$A$2:$E$405,3,FALSE)</f>
        <v>1.3758169934640501</v>
      </c>
      <c r="I1830">
        <f>VLOOKUP(C1830,away!$B$2:$E$405,3,FALSE)</f>
        <v>0.53</v>
      </c>
      <c r="J1830">
        <f>VLOOKUP(B1830,home!$B$2:$E$405,4,FALSE)</f>
        <v>1.1100000000000001</v>
      </c>
      <c r="K1830" s="3">
        <f t="shared" si="2074"/>
        <v>1.2535398692810436</v>
      </c>
      <c r="L1830" s="3">
        <f t="shared" si="2075"/>
        <v>0.80939313725490081</v>
      </c>
      <c r="M1830" s="5">
        <f t="shared" si="2076"/>
        <v>0.12708069424563934</v>
      </c>
      <c r="N1830" s="5">
        <f t="shared" si="2077"/>
        <v>0.15930071685282299</v>
      </c>
      <c r="O1830" s="5">
        <f t="shared" si="2078"/>
        <v>0.10285824180000885</v>
      </c>
      <c r="P1830" s="5">
        <f t="shared" si="2079"/>
        <v>0.12893690698046106</v>
      </c>
      <c r="Q1830" s="5">
        <f t="shared" si="2080"/>
        <v>9.9844899890032174E-2</v>
      </c>
      <c r="R1830" s="5">
        <f t="shared" si="2081"/>
        <v>4.1626377511516162E-2</v>
      </c>
      <c r="S1830" s="5">
        <f t="shared" si="2082"/>
        <v>3.2705058152958842E-2</v>
      </c>
      <c r="T1830" s="5">
        <f t="shared" si="2083"/>
        <v>8.0813776760894643E-2</v>
      </c>
      <c r="U1830" s="5">
        <f t="shared" si="2084"/>
        <v>5.2180323824429331E-2</v>
      </c>
      <c r="V1830" s="5">
        <f t="shared" si="2085"/>
        <v>3.6869740879476431E-3</v>
      </c>
      <c r="W1830" s="5">
        <f t="shared" si="2086"/>
        <v>4.17198542521766E-2</v>
      </c>
      <c r="X1830" s="5">
        <f t="shared" si="2087"/>
        <v>3.3767763718986432E-2</v>
      </c>
      <c r="Y1830" s="5">
        <f t="shared" si="2088"/>
        <v>1.3665698107296318E-2</v>
      </c>
      <c r="Z1830" s="5">
        <f t="shared" si="2089"/>
        <v>1.123070142886764E-2</v>
      </c>
      <c r="AA1830" s="5">
        <f t="shared" si="2090"/>
        <v>1.407813200107717E-2</v>
      </c>
      <c r="AB1830" s="5">
        <f t="shared" si="2091"/>
        <v>8.8237498741757792E-3</v>
      </c>
      <c r="AC1830" s="5">
        <f t="shared" si="2092"/>
        <v>2.3380175773305347E-4</v>
      </c>
      <c r="AD1830" s="5">
        <f t="shared" si="2093"/>
        <v>1.3074375161424409E-2</v>
      </c>
      <c r="AE1830" s="5">
        <f t="shared" si="2094"/>
        <v>1.0582309529552853E-2</v>
      </c>
      <c r="AF1830" s="5">
        <f t="shared" si="2095"/>
        <v>4.282624354763607E-3</v>
      </c>
      <c r="AG1830" s="5">
        <f t="shared" si="2096"/>
        <v>1.1554422540621207E-3</v>
      </c>
      <c r="AH1830" s="5">
        <f t="shared" si="2097"/>
        <v>2.2725131657710691E-3</v>
      </c>
      <c r="AI1830" s="5">
        <f t="shared" si="2098"/>
        <v>2.8486858567601161E-3</v>
      </c>
      <c r="AJ1830" s="5">
        <f t="shared" si="2099"/>
        <v>1.7854706482529172E-3</v>
      </c>
      <c r="AK1830" s="5">
        <f t="shared" si="2100"/>
        <v>7.4605288100536727E-4</v>
      </c>
      <c r="AL1830" s="5">
        <f t="shared" si="2101"/>
        <v>9.4886719552932973E-6</v>
      </c>
      <c r="AM1830" s="5">
        <f t="shared" si="2102"/>
        <v>3.2778501061566539E-3</v>
      </c>
      <c r="AN1830" s="5">
        <f t="shared" si="2103"/>
        <v>2.6530693808734435E-3</v>
      </c>
      <c r="AO1830" s="5">
        <f t="shared" si="2104"/>
        <v>1.0736880747700367E-3</v>
      </c>
      <c r="AP1830" s="5">
        <f t="shared" si="2105"/>
        <v>2.8967858642376488E-4</v>
      </c>
      <c r="AQ1830" s="5">
        <f t="shared" si="2106"/>
        <v>5.8615964965273987E-5</v>
      </c>
      <c r="AR1830" s="5">
        <f t="shared" si="2107"/>
        <v>3.6787131213930255E-4</v>
      </c>
      <c r="AS1830" s="5">
        <f t="shared" si="2108"/>
        <v>4.6114135653134723E-4</v>
      </c>
      <c r="AT1830" s="5">
        <f t="shared" si="2109"/>
        <v>2.8902953789319418E-4</v>
      </c>
      <c r="AU1830" s="5">
        <f t="shared" si="2110"/>
        <v>1.2077001638299834E-4</v>
      </c>
      <c r="AV1830" s="5">
        <f t="shared" si="2111"/>
        <v>3.7847507637453298E-5</v>
      </c>
      <c r="AW1830" s="5">
        <f t="shared" si="2112"/>
        <v>2.6742413562286241E-7</v>
      </c>
      <c r="AX1830" s="5">
        <f t="shared" si="2113"/>
        <v>6.8481929893241152E-4</v>
      </c>
      <c r="AY1830" s="5">
        <f t="shared" si="2114"/>
        <v>5.5428804081560621E-4</v>
      </c>
      <c r="AZ1830" s="5">
        <f t="shared" si="2115"/>
        <v>2.2431846814930796E-4</v>
      </c>
      <c r="BA1830" s="5">
        <f t="shared" si="2116"/>
        <v>6.0520609559860652E-5</v>
      </c>
      <c r="BB1830" s="5">
        <f t="shared" si="2117"/>
        <v>1.2246241510058638E-5</v>
      </c>
      <c r="BC1830" s="5">
        <f t="shared" si="2118"/>
        <v>1.9824047670815116E-6</v>
      </c>
      <c r="BD1830" s="5">
        <f t="shared" si="2119"/>
        <v>4.9625419239751124E-5</v>
      </c>
      <c r="BE1830" s="5">
        <f t="shared" si="2120"/>
        <v>6.220744154681461E-5</v>
      </c>
      <c r="BF1830" s="5">
        <f t="shared" si="2121"/>
        <v>3.8989754072451083E-5</v>
      </c>
      <c r="BG1830" s="5">
        <f t="shared" si="2122"/>
        <v>1.6291737074426786E-5</v>
      </c>
      <c r="BH1830" s="5">
        <f t="shared" si="2123"/>
        <v>5.1055854906595206E-6</v>
      </c>
      <c r="BI1830" s="5">
        <f t="shared" si="2124"/>
        <v>1.2800109937129051E-6</v>
      </c>
      <c r="BJ1830" s="8">
        <f t="shared" si="2125"/>
        <v>0.4670985380589357</v>
      </c>
      <c r="BK1830" s="8">
        <f t="shared" si="2126"/>
        <v>0.29320721193751081</v>
      </c>
      <c r="BL1830" s="8">
        <f t="shared" si="2127"/>
        <v>0.22866970724199889</v>
      </c>
      <c r="BM1830" s="8">
        <f t="shared" si="2128"/>
        <v>0.34000430077015242</v>
      </c>
      <c r="BN1830" s="8">
        <f t="shared" si="2129"/>
        <v>0.65964783728048071</v>
      </c>
    </row>
    <row r="1831" spans="1:66" x14ac:dyDescent="0.25">
      <c r="A1831" t="s">
        <v>13</v>
      </c>
      <c r="B1831" t="s">
        <v>227</v>
      </c>
      <c r="C1831" t="s">
        <v>15</v>
      </c>
      <c r="D1831" t="s">
        <v>578</v>
      </c>
      <c r="E1831">
        <f>VLOOKUP(A1831,home!$A$2:$E$405,3,FALSE)</f>
        <v>1.76143790849673</v>
      </c>
      <c r="F1831">
        <f>VLOOKUP(B1831,home!$B$2:$E$405,3,FALSE)</f>
        <v>1.6</v>
      </c>
      <c r="G1831">
        <f>VLOOKUP(C1831,away!$B$2:$E$405,4,FALSE)</f>
        <v>0.8</v>
      </c>
      <c r="H1831">
        <f>VLOOKUP(A1831,away!$A$2:$E$405,3,FALSE)</f>
        <v>1.3562091503267999</v>
      </c>
      <c r="I1831">
        <f>VLOOKUP(C1831,away!$B$2:$E$405,3,FALSE)</f>
        <v>1.37</v>
      </c>
      <c r="J1831">
        <f>VLOOKUP(B1831,home!$B$2:$E$405,4,FALSE)</f>
        <v>0.65</v>
      </c>
      <c r="K1831" s="3">
        <f t="shared" si="2074"/>
        <v>2.2546405228758148</v>
      </c>
      <c r="L1831" s="3">
        <f t="shared" si="2075"/>
        <v>1.2077042483660154</v>
      </c>
      <c r="M1831" s="5">
        <f t="shared" si="2076"/>
        <v>3.1356152748424133E-2</v>
      </c>
      <c r="N1831" s="5">
        <f t="shared" si="2077"/>
        <v>7.0696852628080897E-2</v>
      </c>
      <c r="O1831" s="5">
        <f t="shared" si="2078"/>
        <v>3.7868958886685539E-2</v>
      </c>
      <c r="P1831" s="5">
        <f t="shared" si="2079"/>
        <v>8.5380889265039409E-2</v>
      </c>
      <c r="Q1831" s="5">
        <f t="shared" si="2080"/>
        <v>7.9697994387525381E-2</v>
      </c>
      <c r="R1831" s="5">
        <f t="shared" si="2081"/>
        <v>2.2867251264324054E-2</v>
      </c>
      <c r="S1831" s="5">
        <f t="shared" si="2082"/>
        <v>5.812173698553702E-2</v>
      </c>
      <c r="T1831" s="5">
        <f t="shared" si="2083"/>
        <v>9.6251606408065266E-2</v>
      </c>
      <c r="U1831" s="5">
        <f t="shared" si="2084"/>
        <v>5.1557431347328216E-2</v>
      </c>
      <c r="V1831" s="5">
        <f t="shared" si="2085"/>
        <v>1.7584660087000287E-2</v>
      </c>
      <c r="W1831" s="5">
        <f t="shared" si="2086"/>
        <v>5.989677591268134E-2</v>
      </c>
      <c r="X1831" s="5">
        <f t="shared" si="2087"/>
        <v>7.2337590733172474E-2</v>
      </c>
      <c r="Y1831" s="5">
        <f t="shared" si="2088"/>
        <v>4.3681207822507263E-2</v>
      </c>
      <c r="Z1831" s="5">
        <f t="shared" si="2089"/>
        <v>9.2056255001257692E-3</v>
      </c>
      <c r="AA1831" s="5">
        <f t="shared" si="2090"/>
        <v>2.0755376291002495E-2</v>
      </c>
      <c r="AB1831" s="5">
        <f t="shared" si="2091"/>
        <v>2.3397956226615085E-2</v>
      </c>
      <c r="AC1831" s="5">
        <f t="shared" si="2092"/>
        <v>2.992622228916031E-3</v>
      </c>
      <c r="AD1831" s="5">
        <f t="shared" si="2093"/>
        <v>3.3761424540585852E-2</v>
      </c>
      <c r="AE1831" s="5">
        <f t="shared" si="2094"/>
        <v>4.0773815848554183E-2</v>
      </c>
      <c r="AF1831" s="5">
        <f t="shared" si="2095"/>
        <v>2.4621355311196233E-2</v>
      </c>
      <c r="AG1831" s="5">
        <f t="shared" si="2096"/>
        <v>9.9117718032869524E-3</v>
      </c>
      <c r="AH1831" s="5">
        <f t="shared" si="2097"/>
        <v>2.7794182563421017E-3</v>
      </c>
      <c r="AI1831" s="5">
        <f t="shared" si="2098"/>
        <v>6.2665890307697404E-3</v>
      </c>
      <c r="AJ1831" s="5">
        <f t="shared" si="2099"/>
        <v>7.0644527844912685E-3</v>
      </c>
      <c r="AK1831" s="5">
        <f t="shared" si="2100"/>
        <v>5.3092671732856336E-3</v>
      </c>
      <c r="AL1831" s="5">
        <f t="shared" si="2101"/>
        <v>3.2594910375542316E-4</v>
      </c>
      <c r="AM1831" s="5">
        <f t="shared" si="2102"/>
        <v>1.5223975175843757E-2</v>
      </c>
      <c r="AN1831" s="5">
        <f t="shared" si="2103"/>
        <v>1.8386059496885265E-2</v>
      </c>
      <c r="AO1831" s="5">
        <f t="shared" si="2104"/>
        <v>1.1102461082549329E-2</v>
      </c>
      <c r="AP1831" s="5">
        <f t="shared" si="2105"/>
        <v>4.4694964722377271E-3</v>
      </c>
      <c r="AQ1831" s="5">
        <f t="shared" si="2106"/>
        <v>1.3494574693946042E-3</v>
      </c>
      <c r="AR1831" s="5">
        <f t="shared" si="2107"/>
        <v>6.7134304723408386E-4</v>
      </c>
      <c r="AS1831" s="5">
        <f t="shared" si="2108"/>
        <v>1.5136372390448973E-3</v>
      </c>
      <c r="AT1831" s="5">
        <f t="shared" si="2109"/>
        <v>1.7063539280422464E-3</v>
      </c>
      <c r="AU1831" s="5">
        <f t="shared" si="2110"/>
        <v>1.2824049041774571E-3</v>
      </c>
      <c r="AV1831" s="5">
        <f t="shared" si="2111"/>
        <v>7.22840515923293E-4</v>
      </c>
      <c r="AW1831" s="5">
        <f t="shared" si="2112"/>
        <v>2.4653875178523079E-5</v>
      </c>
      <c r="AX1831" s="5">
        <f t="shared" si="2113"/>
        <v>5.720765225118803E-3</v>
      </c>
      <c r="AY1831" s="5">
        <f t="shared" si="2114"/>
        <v>6.9089924662805438E-3</v>
      </c>
      <c r="AZ1831" s="5">
        <f t="shared" si="2115"/>
        <v>4.1720097767279042E-3</v>
      </c>
      <c r="BA1831" s="5">
        <f t="shared" si="2116"/>
        <v>1.6795179771929478E-3</v>
      </c>
      <c r="BB1831" s="5">
        <f t="shared" si="2117"/>
        <v>5.0709024906575443E-4</v>
      </c>
      <c r="BC1831" s="5">
        <f t="shared" si="2118"/>
        <v>1.2248300962033852E-4</v>
      </c>
      <c r="BD1831" s="5">
        <f t="shared" si="2119"/>
        <v>1.3513064170926506E-4</v>
      </c>
      <c r="BE1831" s="5">
        <f t="shared" si="2120"/>
        <v>3.0467102067992171E-4</v>
      </c>
      <c r="BF1831" s="5">
        <f t="shared" si="2121"/>
        <v>3.4346181468544349E-4</v>
      </c>
      <c r="BG1831" s="5">
        <f t="shared" si="2122"/>
        <v>2.5812764181675488E-4</v>
      </c>
      <c r="BH1831" s="5">
        <f t="shared" si="2123"/>
        <v>1.4549626032860736E-4</v>
      </c>
      <c r="BI1831" s="5">
        <f t="shared" si="2124"/>
        <v>6.5608352892753349E-5</v>
      </c>
      <c r="BJ1831" s="8">
        <f t="shared" si="2125"/>
        <v>0.60127270379657272</v>
      </c>
      <c r="BK1831" s="8">
        <f t="shared" si="2126"/>
        <v>0.20267100288495285</v>
      </c>
      <c r="BL1831" s="8">
        <f t="shared" si="2127"/>
        <v>0.18501577662737892</v>
      </c>
      <c r="BM1831" s="8">
        <f t="shared" si="2128"/>
        <v>0.6634126710378484</v>
      </c>
      <c r="BN1831" s="8">
        <f t="shared" si="2129"/>
        <v>0.32786809918007942</v>
      </c>
    </row>
    <row r="1832" spans="1:66" x14ac:dyDescent="0.25">
      <c r="A1832" t="s">
        <v>16</v>
      </c>
      <c r="B1832" t="s">
        <v>59</v>
      </c>
      <c r="C1832" t="s">
        <v>287</v>
      </c>
      <c r="D1832" t="s">
        <v>578</v>
      </c>
      <c r="E1832">
        <f>VLOOKUP(A1832,home!$A$2:$E$405,3,FALSE)</f>
        <v>1.5457516339869299</v>
      </c>
      <c r="F1832">
        <f>VLOOKUP(B1832,home!$B$2:$E$405,3,FALSE)</f>
        <v>0.61</v>
      </c>
      <c r="G1832">
        <f>VLOOKUP(C1832,away!$B$2:$E$405,4,FALSE)</f>
        <v>0.68</v>
      </c>
      <c r="H1832">
        <f>VLOOKUP(A1832,away!$A$2:$E$405,3,FALSE)</f>
        <v>1.36928104575163</v>
      </c>
      <c r="I1832">
        <f>VLOOKUP(C1832,away!$B$2:$E$405,3,FALSE)</f>
        <v>1.18</v>
      </c>
      <c r="J1832">
        <f>VLOOKUP(B1832,home!$B$2:$E$405,4,FALSE)</f>
        <v>0.82</v>
      </c>
      <c r="K1832" s="3">
        <f t="shared" si="2074"/>
        <v>0.64117777777777862</v>
      </c>
      <c r="L1832" s="3">
        <f t="shared" si="2075"/>
        <v>1.3249163398692771</v>
      </c>
      <c r="M1832" s="5">
        <f t="shared" si="2076"/>
        <v>0.14000262344618872</v>
      </c>
      <c r="N1832" s="5">
        <f t="shared" si="2077"/>
        <v>8.9766570984286406E-2</v>
      </c>
      <c r="O1832" s="5">
        <f t="shared" si="2078"/>
        <v>0.185491763428421</v>
      </c>
      <c r="P1832" s="5">
        <f t="shared" si="2079"/>
        <v>0.1189331966711164</v>
      </c>
      <c r="Q1832" s="5">
        <f t="shared" si="2080"/>
        <v>2.8778165251217985E-2</v>
      </c>
      <c r="R1832" s="5">
        <f t="shared" si="2081"/>
        <v>0.12288053413874071</v>
      </c>
      <c r="S1832" s="5">
        <f t="shared" si="2082"/>
        <v>2.5258643235080615E-2</v>
      </c>
      <c r="T1832" s="5">
        <f t="shared" si="2083"/>
        <v>3.8128661372796954E-2</v>
      </c>
      <c r="U1832" s="5">
        <f t="shared" si="2084"/>
        <v>7.8788267811224236E-2</v>
      </c>
      <c r="V1832" s="5">
        <f t="shared" si="2085"/>
        <v>2.3841546755634406E-3</v>
      </c>
      <c r="W1832" s="5">
        <f t="shared" si="2086"/>
        <v>6.1506400147658792E-3</v>
      </c>
      <c r="X1832" s="5">
        <f t="shared" si="2087"/>
        <v>8.1490834562171263E-3</v>
      </c>
      <c r="Y1832" s="5">
        <f t="shared" si="2088"/>
        <v>5.3984269130502374E-3</v>
      </c>
      <c r="Z1832" s="5">
        <f t="shared" si="2089"/>
        <v>5.426880917742738E-2</v>
      </c>
      <c r="AA1832" s="5">
        <f t="shared" si="2090"/>
        <v>3.4795954471029206E-2</v>
      </c>
      <c r="AB1832" s="5">
        <f t="shared" si="2091"/>
        <v>1.1155196381695631E-2</v>
      </c>
      <c r="AC1832" s="5">
        <f t="shared" si="2092"/>
        <v>1.2658474263882964E-4</v>
      </c>
      <c r="AD1832" s="5">
        <f t="shared" si="2093"/>
        <v>9.8591342414466746E-4</v>
      </c>
      <c r="AE1832" s="5">
        <f t="shared" si="2094"/>
        <v>1.306252805345739E-3</v>
      </c>
      <c r="AF1832" s="5">
        <f t="shared" si="2095"/>
        <v>8.6533784290132609E-4</v>
      </c>
      <c r="AG1832" s="5">
        <f t="shared" si="2096"/>
        <v>3.8216674918906693E-4</v>
      </c>
      <c r="AH1832" s="5">
        <f t="shared" si="2097"/>
        <v>1.797540800610533E-2</v>
      </c>
      <c r="AI1832" s="5">
        <f t="shared" si="2098"/>
        <v>1.1525432160003506E-2</v>
      </c>
      <c r="AJ1832" s="5">
        <f t="shared" si="2099"/>
        <v>3.6949254901397954E-3</v>
      </c>
      <c r="AK1832" s="5">
        <f t="shared" si="2100"/>
        <v>7.8970137160743457E-4</v>
      </c>
      <c r="AL1832" s="5">
        <f t="shared" si="2101"/>
        <v>4.301384565872265E-6</v>
      </c>
      <c r="AM1832" s="5">
        <f t="shared" si="2102"/>
        <v>1.2642915567487173E-4</v>
      </c>
      <c r="AN1832" s="5">
        <f t="shared" si="2103"/>
        <v>1.6750805418951412E-4</v>
      </c>
      <c r="AO1832" s="5">
        <f t="shared" si="2104"/>
        <v>1.1096707902769781E-4</v>
      </c>
      <c r="AP1832" s="5">
        <f t="shared" si="2105"/>
        <v>4.9007365397120744E-5</v>
      </c>
      <c r="AQ1832" s="5">
        <f t="shared" si="2106"/>
        <v>1.6232664797147372E-5</v>
      </c>
      <c r="AR1832" s="5">
        <f t="shared" si="2107"/>
        <v>4.7631823566211887E-3</v>
      </c>
      <c r="AS1832" s="5">
        <f t="shared" si="2108"/>
        <v>3.054046678568696E-3</v>
      </c>
      <c r="AT1832" s="5">
        <f t="shared" si="2109"/>
        <v>9.7909343129714112E-4</v>
      </c>
      <c r="AU1832" s="5">
        <f t="shared" si="2110"/>
        <v>2.0925765017197371E-4</v>
      </c>
      <c r="AV1832" s="5">
        <f t="shared" si="2111"/>
        <v>3.3542838780066472E-5</v>
      </c>
      <c r="AW1832" s="5">
        <f t="shared" si="2112"/>
        <v>1.015015536333106E-7</v>
      </c>
      <c r="AX1832" s="5">
        <f t="shared" si="2113"/>
        <v>1.3510594180322504E-5</v>
      </c>
      <c r="AY1832" s="5">
        <f t="shared" si="2114"/>
        <v>1.7900406990852049E-5</v>
      </c>
      <c r="AZ1832" s="5">
        <f t="shared" si="2115"/>
        <v>1.1858270856245062E-5</v>
      </c>
      <c r="BA1832" s="5">
        <f t="shared" si="2116"/>
        <v>5.2370722733449092E-6</v>
      </c>
      <c r="BB1832" s="5">
        <f t="shared" si="2117"/>
        <v>1.7346706570077532E-6</v>
      </c>
      <c r="BC1832" s="5">
        <f t="shared" si="2118"/>
        <v>4.5965869955226863E-7</v>
      </c>
      <c r="BD1832" s="5">
        <f t="shared" si="2119"/>
        <v>1.0518030223440774E-3</v>
      </c>
      <c r="BE1832" s="5">
        <f t="shared" si="2120"/>
        <v>6.7439272452652667E-4</v>
      </c>
      <c r="BF1832" s="5">
        <f t="shared" si="2121"/>
        <v>2.1620281423070998E-4</v>
      </c>
      <c r="BG1832" s="5">
        <f t="shared" si="2122"/>
        <v>4.6208146659249512E-5</v>
      </c>
      <c r="BH1832" s="5">
        <f t="shared" si="2123"/>
        <v>7.4069091975518212E-6</v>
      </c>
      <c r="BI1832" s="5">
        <f t="shared" si="2124"/>
        <v>9.4982911589761367E-7</v>
      </c>
      <c r="BJ1832" s="8">
        <f t="shared" si="2125"/>
        <v>0.18043206380665902</v>
      </c>
      <c r="BK1832" s="8">
        <f t="shared" si="2126"/>
        <v>0.28672740456214468</v>
      </c>
      <c r="BL1832" s="8">
        <f t="shared" si="2127"/>
        <v>0.47813326966047998</v>
      </c>
      <c r="BM1832" s="8">
        <f t="shared" si="2128"/>
        <v>0.31369089438130265</v>
      </c>
      <c r="BN1832" s="8">
        <f t="shared" si="2129"/>
        <v>0.68585285391997119</v>
      </c>
    </row>
    <row r="1833" spans="1:66" x14ac:dyDescent="0.25">
      <c r="A1833" t="s">
        <v>16</v>
      </c>
      <c r="B1833" t="s">
        <v>18</v>
      </c>
      <c r="C1833" t="s">
        <v>232</v>
      </c>
      <c r="D1833" t="s">
        <v>578</v>
      </c>
      <c r="E1833">
        <f>VLOOKUP(A1833,home!$A$2:$E$405,3,FALSE)</f>
        <v>1.5457516339869299</v>
      </c>
      <c r="F1833">
        <f>VLOOKUP(B1833,home!$B$2:$E$405,3,FALSE)</f>
        <v>0.99</v>
      </c>
      <c r="G1833">
        <f>VLOOKUP(C1833,away!$B$2:$E$405,4,FALSE)</f>
        <v>0.88</v>
      </c>
      <c r="H1833">
        <f>VLOOKUP(A1833,away!$A$2:$E$405,3,FALSE)</f>
        <v>1.36928104575163</v>
      </c>
      <c r="I1833">
        <f>VLOOKUP(C1833,away!$B$2:$E$405,3,FALSE)</f>
        <v>1.1000000000000001</v>
      </c>
      <c r="J1833">
        <f>VLOOKUP(B1833,home!$B$2:$E$405,4,FALSE)</f>
        <v>1.03</v>
      </c>
      <c r="K1833" s="3">
        <f t="shared" ref="K1833:K1841" si="2130">E1833*F1833*G1833</f>
        <v>1.3466588235294132</v>
      </c>
      <c r="L1833" s="3">
        <f t="shared" ref="L1833:L1841" si="2131">H1833*I1833*J1833</f>
        <v>1.5513954248365969</v>
      </c>
      <c r="M1833" s="5">
        <f t="shared" ref="M1833:M1841" si="2132">_xlfn.POISSON.DIST(0,K1833,FALSE) * _xlfn.POISSON.DIST(0,L1833,FALSE)</f>
        <v>5.5130385801891224E-2</v>
      </c>
      <c r="N1833" s="5">
        <f t="shared" ref="N1833:N1841" si="2133">_xlfn.POISSON.DIST(1,K1833,FALSE) * _xlfn.POISSON.DIST(0,L1833,FALSE)</f>
        <v>7.4241820484697491E-2</v>
      </c>
      <c r="O1833" s="5">
        <f t="shared" ref="O1833:O1841" si="2134">_xlfn.POISSON.DIST(0,K1833,FALSE) * _xlfn.POISSON.DIST(1,L1833,FALSE)</f>
        <v>8.5529028302530535E-2</v>
      </c>
      <c r="P1833" s="5">
        <f t="shared" ref="P1833:P1841" si="2135">_xlfn.POISSON.DIST(1,K1833,FALSE) * _xlfn.POISSON.DIST(1,L1833,FALSE)</f>
        <v>0.11517842063149963</v>
      </c>
      <c r="Q1833" s="5">
        <f t="shared" ref="Q1833:Q1841" si="2136">_xlfn.POISSON.DIST(2,K1833,FALSE) * _xlfn.POISSON.DIST(0,L1833,FALSE)</f>
        <v>4.9989201315302323E-2</v>
      </c>
      <c r="R1833" s="5">
        <f t="shared" ref="R1833:R1841" si="2137">_xlfn.POISSON.DIST(0,K1833,FALSE) * _xlfn.POISSON.DIST(2,L1833,FALSE)</f>
        <v>6.6344671599632837E-2</v>
      </c>
      <c r="S1833" s="5">
        <f t="shared" ref="S1833:S1841" si="2138">_xlfn.POISSON.DIST(2,K1833,FALSE) * _xlfn.POISSON.DIST(2,L1833,FALSE)</f>
        <v>6.0157698818024505E-2</v>
      </c>
      <c r="T1833" s="5">
        <f t="shared" ref="T1833:T1841" si="2139">_xlfn.POISSON.DIST(2,K1833,FALSE) * _xlfn.POISSON.DIST(1,L1833,FALSE)</f>
        <v>7.7553018211795624E-2</v>
      </c>
      <c r="U1833" s="5">
        <f t="shared" ref="U1833:U1841" si="2140">_xlfn.POISSON.DIST(1,K1833,FALSE) * _xlfn.POISSON.DIST(2,L1833,FALSE)</f>
        <v>8.9343637403806825E-2</v>
      </c>
      <c r="V1833" s="5">
        <f t="shared" ref="V1833:V1841" si="2141">_xlfn.POISSON.DIST(3,K1833,FALSE) * _xlfn.POISSON.DIST(3,L1833,FALSE)</f>
        <v>1.3964609409136007E-2</v>
      </c>
      <c r="W1833" s="5">
        <f t="shared" ref="W1833:W1841" si="2142">_xlfn.POISSON.DIST(3,K1833,FALSE) * _xlfn.POISSON.DIST(0,L1833,FALSE)</f>
        <v>2.2439466344146675E-2</v>
      </c>
      <c r="X1833" s="5">
        <f t="shared" ref="X1833:X1841" si="2143">_xlfn.POISSON.DIST(3,K1833,FALSE) * _xlfn.POISSON.DIST(1,L1833,FALSE)</f>
        <v>3.4812485422083955E-2</v>
      </c>
      <c r="Y1833" s="5">
        <f t="shared" ref="Y1833:Y1841" si="2144">_xlfn.POISSON.DIST(3,K1833,FALSE) * _xlfn.POISSON.DIST(2,L1833,FALSE)</f>
        <v>2.7003965305505886E-2</v>
      </c>
      <c r="Z1833" s="5">
        <f t="shared" ref="Z1833:Z1841" si="2145">_xlfn.POISSON.DIST(0,K1833,FALSE) * _xlfn.POISSON.DIST(3,L1833,FALSE)</f>
        <v>3.4308939993985627E-2</v>
      </c>
      <c r="AA1833" s="5">
        <f t="shared" ref="AA1833:AA1841" si="2146">_xlfn.POISSON.DIST(1,K1833,FALSE) * _xlfn.POISSON.DIST(3,L1833,FALSE)</f>
        <v>4.6202436768841913E-2</v>
      </c>
      <c r="AB1833" s="5">
        <f t="shared" ref="AB1833:AB1841" si="2147">_xlfn.POISSON.DIST(2,K1833,FALSE) * _xlfn.POISSON.DIST(3,L1833,FALSE)</f>
        <v>3.1109459571660388E-2</v>
      </c>
      <c r="AC1833" s="5">
        <f t="shared" ref="AC1833:AC1841" si="2148">_xlfn.POISSON.DIST(4,K1833,FALSE) * _xlfn.POISSON.DIST(4,L1833,FALSE)</f>
        <v>1.8234291682855492E-3</v>
      </c>
      <c r="AD1833" s="5">
        <f t="shared" ref="AD1833:AD1841" si="2149">_xlfn.POISSON.DIST(4,K1833,FALSE) * _xlfn.POISSON.DIST(0,L1833,FALSE)</f>
        <v>7.5545763369091017E-3</v>
      </c>
      <c r="AE1833" s="5">
        <f t="shared" ref="AE1833:AE1841" si="2150">_xlfn.POISSON.DIST(4,K1833,FALSE) * _xlfn.POISSON.DIST(1,L1833,FALSE)</f>
        <v>1.1720135165659598E-2</v>
      </c>
      <c r="AF1833" s="5">
        <f t="shared" ref="AF1833:AF1841" si="2151">_xlfn.POISSON.DIST(4,K1833,FALSE) * _xlfn.POISSON.DIST(2,L1833,FALSE)</f>
        <v>9.0912820372354066E-3</v>
      </c>
      <c r="AG1833" s="5">
        <f t="shared" ref="AG1833:AG1841" si="2152">_xlfn.POISSON.DIST(4,K1833,FALSE) * _xlfn.POISSON.DIST(3,L1833,FALSE)</f>
        <v>4.701391119488715E-3</v>
      </c>
      <c r="AH1833" s="5">
        <f t="shared" ref="AH1833:AH1841" si="2153">_xlfn.POISSON.DIST(0,K1833,FALSE) * _xlfn.POISSON.DIST(4,L1833,FALSE)</f>
        <v>1.3306683134415659E-2</v>
      </c>
      <c r="AI1833" s="5">
        <f t="shared" ref="AI1833:AI1841" si="2154">_xlfn.POISSON.DIST(1,K1833,FALSE) * _xlfn.POISSON.DIST(4,L1833,FALSE)</f>
        <v>1.7919562254870874E-2</v>
      </c>
      <c r="AJ1833" s="5">
        <f t="shared" ref="AJ1833:AJ1841" si="2155">_xlfn.POISSON.DIST(2,K1833,FALSE) * _xlfn.POISSON.DIST(4,L1833,FALSE)</f>
        <v>1.2065768312153249E-2</v>
      </c>
      <c r="AK1833" s="5">
        <f t="shared" ref="AK1833:AK1841" si="2156">_xlfn.POISSON.DIST(3,K1833,FALSE) * _xlfn.POISSON.DIST(4,L1833,FALSE)</f>
        <v>5.4161577867409228E-3</v>
      </c>
      <c r="AL1833" s="5">
        <f t="shared" ref="AL1833:AL1841" si="2157">_xlfn.POISSON.DIST(5,K1833,FALSE) * _xlfn.POISSON.DIST(5,L1833,FALSE)</f>
        <v>1.5238035336174563E-4</v>
      </c>
      <c r="AM1833" s="5">
        <f t="shared" ref="AM1833:AM1841" si="2158">_xlfn.POISSON.DIST(5,K1833,FALSE) * _xlfn.POISSON.DIST(0,L1833,FALSE)</f>
        <v>2.0346873764250316E-3</v>
      </c>
      <c r="AN1833" s="5">
        <f t="shared" ref="AN1833:AN1841" si="2159">_xlfn.POISSON.DIST(5,K1833,FALSE) * _xlfn.POISSON.DIST(1,L1833,FALSE)</f>
        <v>3.1566046867585727E-3</v>
      </c>
      <c r="AO1833" s="5">
        <f t="shared" ref="AO1833:AO1841" si="2160">_xlfn.POISSON.DIST(5,K1833,FALSE) * _xlfn.POISSON.DIST(2,L1833,FALSE)</f>
        <v>2.4485710345275046E-3</v>
      </c>
      <c r="AP1833" s="5">
        <f t="shared" ref="AP1833:AP1841" si="2161">_xlfn.POISSON.DIST(5,K1833,FALSE) * _xlfn.POISSON.DIST(3,L1833,FALSE)</f>
        <v>1.2662339667844612E-3</v>
      </c>
      <c r="AQ1833" s="5">
        <f t="shared" ref="AQ1833:AQ1841" si="2162">_xlfn.POISSON.DIST(5,K1833,FALSE) * _xlfn.POISSON.DIST(4,L1833,FALSE)</f>
        <v>4.9110739571052702E-4</v>
      </c>
      <c r="AR1833" s="5">
        <f t="shared" ref="AR1833:AR1841" si="2163">_xlfn.POISSON.DIST(0,K1833,FALSE) * _xlfn.POISSON.DIST(5,L1833,FALSE)</f>
        <v>4.1287854668965538E-3</v>
      </c>
      <c r="AS1833" s="5">
        <f t="shared" ref="AS1833:AS1841" si="2164">_xlfn.POISSON.DIST(1,K1833,FALSE) * _xlfn.POISSON.DIST(5,L1833,FALSE)</f>
        <v>5.5600653794562523E-3</v>
      </c>
      <c r="AT1833" s="5">
        <f t="shared" ref="AT1833:AT1841" si="2165">_xlfn.POISSON.DIST(2,K1833,FALSE) * _xlfn.POISSON.DIST(5,L1833,FALSE)</f>
        <v>3.7437555513225892E-3</v>
      </c>
      <c r="AU1833" s="5">
        <f t="shared" ref="AU1833:AU1841" si="2166">_xlfn.POISSON.DIST(3,K1833,FALSE) * _xlfn.POISSON.DIST(5,L1833,FALSE)</f>
        <v>1.6805204821085961E-3</v>
      </c>
      <c r="AV1833" s="5">
        <f t="shared" ref="AV1833:AV1841" si="2167">_xlfn.POISSON.DIST(4,K1833,FALSE) * _xlfn.POISSON.DIST(5,L1833,FALSE)</f>
        <v>5.6577193383836077E-4</v>
      </c>
      <c r="AW1833" s="5">
        <f t="shared" ref="AW1833:AW1841" si="2168">_xlfn.POISSON.DIST(6,K1833,FALSE) * _xlfn.POISSON.DIST(6,L1833,FALSE)</f>
        <v>8.843141269249013E-6</v>
      </c>
      <c r="AX1833" s="5">
        <f t="shared" ref="AX1833:AX1841" si="2169">_xlfn.POISSON.DIST(6,K1833,FALSE) * _xlfn.POISSON.DIST(0,L1833,FALSE)</f>
        <v>4.5667161809778006E-4</v>
      </c>
      <c r="AY1833" s="5">
        <f t="shared" ref="AY1833:AY1841" si="2170">_xlfn.POISSON.DIST(6,K1833,FALSE) * _xlfn.POISSON.DIST(1,L1833,FALSE)</f>
        <v>7.084782589696217E-4</v>
      </c>
      <c r="AZ1833" s="5">
        <f t="shared" ref="AZ1833:AZ1841" si="2171">_xlfn.POISSON.DIST(6,K1833,FALSE) * _xlfn.POISSON.DIST(2,L1833,FALSE)</f>
        <v>5.4956496478083432E-4</v>
      </c>
      <c r="BA1833" s="5">
        <f t="shared" ref="BA1833:BA1841" si="2172">_xlfn.POISSON.DIST(6,K1833,FALSE) * _xlfn.POISSON.DIST(3,L1833,FALSE)</f>
        <v>2.8419752400382398E-4</v>
      </c>
      <c r="BB1833" s="5">
        <f t="shared" ref="BB1833:BB1841" si="2173">_xlfn.POISSON.DIST(6,K1833,FALSE) * _xlfn.POISSON.DIST(4,L1833,FALSE)</f>
        <v>1.1022568462235534E-4</v>
      </c>
      <c r="BC1833" s="5">
        <f t="shared" ref="BC1833:BC1841" si="2174">_xlfn.POISSON.DIST(6,K1833,FALSE) * _xlfn.POISSON.DIST(5,L1833,FALSE)</f>
        <v>3.4200724564520759E-5</v>
      </c>
      <c r="BD1833" s="5">
        <f t="shared" ref="BD1833:BD1841" si="2175">_xlfn.POISSON.DIST(0,K1833,FALSE) * _xlfn.POISSON.DIST(6,L1833,FALSE)</f>
        <v>1.0675631472458571E-3</v>
      </c>
      <c r="BE1833" s="5">
        <f t="shared" ref="BE1833:BE1841" si="2176">_xlfn.POISSON.DIST(1,K1833,FALSE) * _xlfn.POISSON.DIST(6,L1833,FALSE)</f>
        <v>1.4376433319134635E-3</v>
      </c>
      <c r="BF1833" s="5">
        <f t="shared" ref="BF1833:BF1841" si="2177">_xlfn.POISSON.DIST(2,K1833,FALSE) * _xlfn.POISSON.DIST(6,L1833,FALSE)</f>
        <v>9.6800753900474546E-4</v>
      </c>
      <c r="BG1833" s="5">
        <f t="shared" ref="BG1833:BG1841" si="2178">_xlfn.POISSON.DIST(3,K1833,FALSE) * _xlfn.POISSON.DIST(6,L1833,FALSE)</f>
        <v>4.3452529788124442E-4</v>
      </c>
      <c r="BH1833" s="5">
        <f t="shared" ref="BH1833:BH1841" si="2179">_xlfn.POISSON.DIST(4,K1833,FALSE) * _xlfn.POISSON.DIST(6,L1833,FALSE)</f>
        <v>1.46289331609631E-4</v>
      </c>
      <c r="BI1833" s="5">
        <f t="shared" ref="BI1833:BI1841" si="2180">_xlfn.POISSON.DIST(5,K1833,FALSE) * _xlfn.POISSON.DIST(6,L1833,FALSE)</f>
        <v>3.9400363840065988E-5</v>
      </c>
      <c r="BJ1833" s="8">
        <f t="shared" ref="BJ1833:BJ1841" si="2181">SUM(N1833,Q1833,T1833,W1833,X1833,Y1833,AD1833,AE1833,AF1833,AG1833,AM1833,AN1833,AO1833,AP1833,AQ1833,AX1833,AY1833,AZ1833,BA1833,BB1833,BC1833)</f>
        <v>0.33064788497806968</v>
      </c>
      <c r="BK1833" s="8">
        <f t="shared" ref="BK1833:BK1841" si="2182">SUM(M1833,P1833,S1833,V1833,AC1833,AL1833,AY1833)</f>
        <v>0.24711540244116828</v>
      </c>
      <c r="BL1833" s="8">
        <f t="shared" ref="BL1833:BL1841" si="2183">SUM(O1833,R1833,U1833,AA1833,AB1833,AH1833,AI1833,AJ1833,AK1833,AR1833,AS1833,AT1833,AU1833,AV1833,BD1833,BE1833,BF1833,BG1833,BH1833,BI1833)</f>
        <v>0.3870097329597707</v>
      </c>
      <c r="BM1833" s="8">
        <f t="shared" ref="BM1833:BM1841" si="2184">SUM(S1833:BI1833)</f>
        <v>0.5519687971197399</v>
      </c>
      <c r="BN1833" s="8">
        <f t="shared" ref="BN1833:BN1841" si="2185">SUM(M1833:R1833)</f>
        <v>0.44641352813555402</v>
      </c>
    </row>
    <row r="1834" spans="1:66" x14ac:dyDescent="0.25">
      <c r="A1834" t="s">
        <v>72</v>
      </c>
      <c r="B1834" t="s">
        <v>102</v>
      </c>
      <c r="C1834" t="s">
        <v>78</v>
      </c>
      <c r="D1834" t="s">
        <v>578</v>
      </c>
      <c r="E1834">
        <f>VLOOKUP(A1834,home!$A$2:$E$405,3,FALSE)</f>
        <v>1.4148550724637701</v>
      </c>
      <c r="F1834">
        <f>VLOOKUP(B1834,home!$B$2:$E$405,3,FALSE)</f>
        <v>0.68</v>
      </c>
      <c r="G1834">
        <f>VLOOKUP(C1834,away!$B$2:$E$405,4,FALSE)</f>
        <v>1.01</v>
      </c>
      <c r="H1834">
        <f>VLOOKUP(A1834,away!$A$2:$E$405,3,FALSE)</f>
        <v>1.0942028985507199</v>
      </c>
      <c r="I1834">
        <f>VLOOKUP(C1834,away!$B$2:$E$405,3,FALSE)</f>
        <v>0.8</v>
      </c>
      <c r="J1834">
        <f>VLOOKUP(B1834,home!$B$2:$E$405,4,FALSE)</f>
        <v>1.1100000000000001</v>
      </c>
      <c r="K1834" s="3">
        <f t="shared" si="2130"/>
        <v>0.97172246376811733</v>
      </c>
      <c r="L1834" s="3">
        <f t="shared" si="2131"/>
        <v>0.97165217391303949</v>
      </c>
      <c r="M1834" s="5">
        <f t="shared" si="2132"/>
        <v>0.14321981835736675</v>
      </c>
      <c r="N1834" s="5">
        <f t="shared" si="2133"/>
        <v>0.13916991475464263</v>
      </c>
      <c r="O1834" s="5">
        <f t="shared" si="2134"/>
        <v>0.13915984785436603</v>
      </c>
      <c r="P1834" s="5">
        <f t="shared" si="2135"/>
        <v>0.13522475021464089</v>
      </c>
      <c r="Q1834" s="5">
        <f t="shared" si="2136"/>
        <v>6.7617266223890096E-2</v>
      </c>
      <c r="R1834" s="5">
        <f t="shared" si="2137"/>
        <v>6.7607484344551272E-2</v>
      </c>
      <c r="S1834" s="5">
        <f t="shared" si="2138"/>
        <v>3.191899920055908E-2</v>
      </c>
      <c r="T1834" s="5">
        <f t="shared" si="2139"/>
        <v>6.570046372049955E-2</v>
      </c>
      <c r="U1834" s="5">
        <f t="shared" si="2140"/>
        <v>6.569571125645178E-2</v>
      </c>
      <c r="V1834" s="5">
        <f t="shared" si="2141"/>
        <v>3.3485734209919246E-3</v>
      </c>
      <c r="W1834" s="5">
        <f t="shared" si="2142"/>
        <v>2.1901738842781068E-2</v>
      </c>
      <c r="X1834" s="5">
        <f t="shared" si="2143"/>
        <v>2.1280872159063879E-2</v>
      </c>
      <c r="Y1834" s="5">
        <f t="shared" si="2144"/>
        <v>1.0338802848059948E-2</v>
      </c>
      <c r="Z1834" s="5">
        <f t="shared" si="2145"/>
        <v>2.1896986378725013E-2</v>
      </c>
      <c r="AA1834" s="5">
        <f t="shared" si="2146"/>
        <v>2.1277793553031575E-2</v>
      </c>
      <c r="AB1834" s="5">
        <f t="shared" si="2147"/>
        <v>1.0338054987450601E-2</v>
      </c>
      <c r="AC1834" s="5">
        <f t="shared" si="2148"/>
        <v>1.9760271728733113E-4</v>
      </c>
      <c r="AD1834" s="5">
        <f t="shared" si="2149"/>
        <v>5.3206029072782723E-3</v>
      </c>
      <c r="AE1834" s="5">
        <f t="shared" si="2150"/>
        <v>5.1697753813849711E-3</v>
      </c>
      <c r="AF1834" s="5">
        <f t="shared" si="2151"/>
        <v>2.5116117439824095E-3</v>
      </c>
      <c r="AG1834" s="5">
        <f t="shared" si="2152"/>
        <v>8.1347100368867639E-4</v>
      </c>
      <c r="AH1834" s="5">
        <f t="shared" si="2153"/>
        <v>5.319063604258093E-3</v>
      </c>
      <c r="AI1834" s="5">
        <f t="shared" si="2154"/>
        <v>5.1686535904689962E-3</v>
      </c>
      <c r="AJ1834" s="5">
        <f t="shared" si="2155"/>
        <v>2.5112484006472291E-3</v>
      </c>
      <c r="AK1834" s="5">
        <f t="shared" si="2156"/>
        <v>8.1341216100355663E-4</v>
      </c>
      <c r="AL1834" s="5">
        <f t="shared" si="2157"/>
        <v>7.4628716593506961E-6</v>
      </c>
      <c r="AM1834" s="5">
        <f t="shared" si="2158"/>
        <v>1.0340298731584504E-3</v>
      </c>
      <c r="AN1834" s="5">
        <f t="shared" si="2159"/>
        <v>1.0047173741454328E-3</v>
      </c>
      <c r="AO1834" s="5">
        <f t="shared" si="2160"/>
        <v>4.8811791037830517E-4</v>
      </c>
      <c r="AP1834" s="5">
        <f t="shared" si="2161"/>
        <v>1.5809360958165682E-4</v>
      </c>
      <c r="AQ1834" s="5">
        <f t="shared" si="2162"/>
        <v>3.8402999857944041E-5</v>
      </c>
      <c r="AR1834" s="5">
        <f t="shared" si="2163"/>
        <v>1.0336559428518208E-3</v>
      </c>
      <c r="AS1834" s="5">
        <f t="shared" si="2164"/>
        <v>1.0044266994765276E-3</v>
      </c>
      <c r="AT1834" s="5">
        <f t="shared" si="2165"/>
        <v>4.8801199354490482E-4</v>
      </c>
      <c r="AU1834" s="5">
        <f t="shared" si="2166"/>
        <v>1.5807073890528186E-4</v>
      </c>
      <c r="AV1834" s="5">
        <f t="shared" si="2167"/>
        <v>3.8400221964671813E-5</v>
      </c>
      <c r="AW1834" s="5">
        <f t="shared" si="2168"/>
        <v>1.9572961487415544E-7</v>
      </c>
      <c r="AX1834" s="5">
        <f t="shared" si="2169"/>
        <v>1.6746500932589384E-4</v>
      </c>
      <c r="AY1834" s="5">
        <f t="shared" si="2170"/>
        <v>1.6271774036587217E-4</v>
      </c>
      <c r="AZ1834" s="5">
        <f t="shared" si="2171"/>
        <v>7.9052523080358611E-5</v>
      </c>
      <c r="BA1834" s="5">
        <f t="shared" si="2172"/>
        <v>2.5603851968113725E-5</v>
      </c>
      <c r="BB1834" s="5">
        <f t="shared" si="2173"/>
        <v>6.2195096063413389E-6</v>
      </c>
      <c r="BC1834" s="5">
        <f t="shared" si="2174"/>
        <v>1.2086400059349191E-6</v>
      </c>
      <c r="BD1834" s="5">
        <f t="shared" si="2175"/>
        <v>1.6739234065835064E-4</v>
      </c>
      <c r="BE1834" s="5">
        <f t="shared" si="2176"/>
        <v>1.6265889768044448E-4</v>
      </c>
      <c r="BF1834" s="5">
        <f t="shared" si="2177"/>
        <v>7.9029652403923804E-5</v>
      </c>
      <c r="BG1834" s="5">
        <f t="shared" si="2178"/>
        <v>2.5598296181559589E-5</v>
      </c>
      <c r="BH1834" s="5">
        <f t="shared" si="2179"/>
        <v>6.2186098584527671E-6</v>
      </c>
      <c r="BI1834" s="5">
        <f t="shared" si="2180"/>
        <v>1.2085525785736856E-6</v>
      </c>
      <c r="BJ1834" s="8">
        <f t="shared" si="2181"/>
        <v>0.34299014862674565</v>
      </c>
      <c r="BK1834" s="8">
        <f t="shared" si="2182"/>
        <v>0.31407992452287115</v>
      </c>
      <c r="BL1834" s="8">
        <f t="shared" si="2183"/>
        <v>0.32105594169833357</v>
      </c>
      <c r="BM1834" s="8">
        <f t="shared" si="2184"/>
        <v>0.30786139746646674</v>
      </c>
      <c r="BN1834" s="8">
        <f t="shared" si="2185"/>
        <v>0.69199908174945768</v>
      </c>
    </row>
    <row r="1835" spans="1:66" x14ac:dyDescent="0.25">
      <c r="A1835" t="s">
        <v>114</v>
      </c>
      <c r="B1835" t="s">
        <v>356</v>
      </c>
      <c r="C1835" t="s">
        <v>345</v>
      </c>
      <c r="D1835" t="s">
        <v>578</v>
      </c>
      <c r="E1835">
        <f>VLOOKUP(A1835,home!$A$2:$E$405,3,FALSE)</f>
        <v>1.35326086956522</v>
      </c>
      <c r="F1835">
        <f>VLOOKUP(B1835,home!$B$2:$E$405,3,FALSE)</f>
        <v>1.29</v>
      </c>
      <c r="G1835">
        <f>VLOOKUP(C1835,away!$B$2:$E$405,4,FALSE)</f>
        <v>1.22</v>
      </c>
      <c r="H1835">
        <f>VLOOKUP(A1835,away!$A$2:$E$405,3,FALSE)</f>
        <v>1.10869565217391</v>
      </c>
      <c r="I1835">
        <f>VLOOKUP(C1835,away!$B$2:$E$405,3,FALSE)</f>
        <v>0.64</v>
      </c>
      <c r="J1835">
        <f>VLOOKUP(B1835,home!$B$2:$E$405,4,FALSE)</f>
        <v>0.94</v>
      </c>
      <c r="K1835" s="3">
        <f t="shared" si="2130"/>
        <v>2.1297619565217434</v>
      </c>
      <c r="L1835" s="3">
        <f t="shared" si="2131"/>
        <v>0.66699130434782428</v>
      </c>
      <c r="M1835" s="5">
        <f t="shared" si="2132"/>
        <v>6.1007817891230824E-2</v>
      </c>
      <c r="N1835" s="5">
        <f t="shared" si="2133"/>
        <v>0.12993212959514999</v>
      </c>
      <c r="O1835" s="5">
        <f t="shared" si="2134"/>
        <v>4.0691684030686584E-2</v>
      </c>
      <c r="P1835" s="5">
        <f t="shared" si="2135"/>
        <v>8.6663600595359644E-2</v>
      </c>
      <c r="Q1835" s="5">
        <f t="shared" si="2136"/>
        <v>0.1383622532708017</v>
      </c>
      <c r="R1835" s="5">
        <f t="shared" si="2137"/>
        <v>1.3570499703868586E-2</v>
      </c>
      <c r="S1835" s="5">
        <f t="shared" si="2138"/>
        <v>3.07771197518588E-2</v>
      </c>
      <c r="T1835" s="5">
        <f t="shared" si="2139"/>
        <v>9.228641978159606E-2</v>
      </c>
      <c r="U1835" s="5">
        <f t="shared" si="2140"/>
        <v>2.8901934000288901E-2</v>
      </c>
      <c r="V1835" s="5">
        <f t="shared" si="2141"/>
        <v>4.8577672425998151E-3</v>
      </c>
      <c r="W1835" s="5">
        <f t="shared" si="2142"/>
        <v>9.8226221078259859E-2</v>
      </c>
      <c r="X1835" s="5">
        <f t="shared" si="2143"/>
        <v>6.5516035318146301E-2</v>
      </c>
      <c r="Y1835" s="5">
        <f t="shared" si="2144"/>
        <v>2.1849312926274258E-2</v>
      </c>
      <c r="Z1835" s="5">
        <f t="shared" si="2145"/>
        <v>3.0171350993783573E-3</v>
      </c>
      <c r="AA1835" s="5">
        <f t="shared" si="2146"/>
        <v>6.4257795523424751E-3</v>
      </c>
      <c r="AB1835" s="5">
        <f t="shared" si="2147"/>
        <v>6.8426904157871619E-3</v>
      </c>
      <c r="AC1835" s="5">
        <f t="shared" si="2148"/>
        <v>4.3128857768735715E-4</v>
      </c>
      <c r="AD1835" s="5">
        <f t="shared" si="2149"/>
        <v>5.2299617196343018E-2</v>
      </c>
      <c r="AE1835" s="5">
        <f t="shared" si="2150"/>
        <v>3.4883389890680738E-2</v>
      </c>
      <c r="AF1835" s="5">
        <f t="shared" si="2151"/>
        <v>1.1633458861629425E-2</v>
      </c>
      <c r="AG1835" s="5">
        <f t="shared" si="2152"/>
        <v>2.5864719667316551E-3</v>
      </c>
      <c r="AH1835" s="5">
        <f t="shared" si="2153"/>
        <v>5.0310071883199309E-4</v>
      </c>
      <c r="AI1835" s="5">
        <f t="shared" si="2154"/>
        <v>1.0714847712671213E-3</v>
      </c>
      <c r="AJ1835" s="5">
        <f t="shared" si="2155"/>
        <v>1.1410037514185587E-3</v>
      </c>
      <c r="AK1835" s="5">
        <f t="shared" si="2156"/>
        <v>8.1002212733994597E-4</v>
      </c>
      <c r="AL1835" s="5">
        <f t="shared" si="2157"/>
        <v>2.4506381201619979E-5</v>
      </c>
      <c r="AM1835" s="5">
        <f t="shared" si="2158"/>
        <v>2.2277147009084331E-2</v>
      </c>
      <c r="AN1835" s="5">
        <f t="shared" si="2159"/>
        <v>1.4858663340737393E-2</v>
      </c>
      <c r="AO1835" s="5">
        <f t="shared" si="2160"/>
        <v>4.9552996212518163E-3</v>
      </c>
      <c r="AP1835" s="5">
        <f t="shared" si="2161"/>
        <v>1.1017139192710094E-3</v>
      </c>
      <c r="AQ1835" s="5">
        <f t="shared" si="2162"/>
        <v>1.8370840100818102E-4</v>
      </c>
      <c r="AR1835" s="5">
        <f t="shared" si="2163"/>
        <v>6.7112760934415864E-5</v>
      </c>
      <c r="AS1835" s="5">
        <f t="shared" si="2164"/>
        <v>1.4293420503525757E-4</v>
      </c>
      <c r="AT1835" s="5">
        <f t="shared" si="2165"/>
        <v>1.522079160848851E-4</v>
      </c>
      <c r="AU1835" s="5">
        <f t="shared" si="2166"/>
        <v>1.0805554305301406E-4</v>
      </c>
      <c r="AV1835" s="5">
        <f t="shared" si="2167"/>
        <v>5.7533146196401698E-5</v>
      </c>
      <c r="AW1835" s="5">
        <f t="shared" si="2168"/>
        <v>9.6700322183903881E-7</v>
      </c>
      <c r="AX1835" s="5">
        <f t="shared" si="2169"/>
        <v>7.9075033666316675E-3</v>
      </c>
      <c r="AY1835" s="5">
        <f t="shared" si="2170"/>
        <v>5.2742359846444679E-3</v>
      </c>
      <c r="AZ1835" s="5">
        <f t="shared" si="2171"/>
        <v>1.7589347694181223E-3</v>
      </c>
      <c r="BA1835" s="5">
        <f t="shared" si="2172"/>
        <v>3.9106473203897766E-4</v>
      </c>
      <c r="BB1835" s="5">
        <f t="shared" si="2173"/>
        <v>6.5209193926777514E-5</v>
      </c>
      <c r="BC1835" s="5">
        <f t="shared" si="2174"/>
        <v>8.6987930625383158E-6</v>
      </c>
      <c r="BD1835" s="5">
        <f t="shared" si="2175"/>
        <v>7.4606046590049529E-6</v>
      </c>
      <c r="BE1835" s="5">
        <f t="shared" si="2176"/>
        <v>1.5889311975397623E-5</v>
      </c>
      <c r="BF1835" s="5">
        <f t="shared" si="2177"/>
        <v>1.6920226080253606E-5</v>
      </c>
      <c r="BG1835" s="5">
        <f t="shared" si="2178"/>
        <v>1.2012017933823715E-5</v>
      </c>
      <c r="BH1835" s="5">
        <f t="shared" si="2179"/>
        <v>6.3956847041286686E-6</v>
      </c>
      <c r="BI1835" s="5">
        <f t="shared" si="2180"/>
        <v>2.7242571937522503E-6</v>
      </c>
      <c r="BJ1835" s="8">
        <f t="shared" si="2181"/>
        <v>0.7063574890166886</v>
      </c>
      <c r="BK1835" s="8">
        <f t="shared" si="2182"/>
        <v>0.18903633642458251</v>
      </c>
      <c r="BL1835" s="8">
        <f t="shared" si="2183"/>
        <v>0.10054744474568167</v>
      </c>
      <c r="BM1835" s="8">
        <f t="shared" si="2184"/>
        <v>0.52345715121781111</v>
      </c>
      <c r="BN1835" s="8">
        <f t="shared" si="2185"/>
        <v>0.47022798508709734</v>
      </c>
    </row>
    <row r="1836" spans="1:66" x14ac:dyDescent="0.25">
      <c r="A1836" t="s">
        <v>19</v>
      </c>
      <c r="B1836" t="s">
        <v>141</v>
      </c>
      <c r="C1836" t="s">
        <v>139</v>
      </c>
      <c r="D1836" t="s">
        <v>578</v>
      </c>
      <c r="E1836">
        <f>VLOOKUP(A1836,home!$A$2:$E$405,3,FALSE)</f>
        <v>1.5815789473684201</v>
      </c>
      <c r="F1836">
        <f>VLOOKUP(B1836,home!$B$2:$E$405,3,FALSE)</f>
        <v>0.77</v>
      </c>
      <c r="G1836">
        <f>VLOOKUP(C1836,away!$B$2:$E$405,4,FALSE)</f>
        <v>0.53</v>
      </c>
      <c r="H1836">
        <f>VLOOKUP(A1836,away!$A$2:$E$405,3,FALSE)</f>
        <v>1.22631578947368</v>
      </c>
      <c r="I1836">
        <f>VLOOKUP(C1836,away!$B$2:$E$405,3,FALSE)</f>
        <v>1</v>
      </c>
      <c r="J1836">
        <f>VLOOKUP(B1836,home!$B$2:$E$405,4,FALSE)</f>
        <v>0.99</v>
      </c>
      <c r="K1836" s="3">
        <f t="shared" si="2130"/>
        <v>0.64544236842105229</v>
      </c>
      <c r="L1836" s="3">
        <f t="shared" si="2131"/>
        <v>1.2140526315789433</v>
      </c>
      <c r="M1836" s="5">
        <f t="shared" si="2132"/>
        <v>0.155751264899882</v>
      </c>
      <c r="N1836" s="5">
        <f t="shared" si="2133"/>
        <v>0.10052846530155456</v>
      </c>
      <c r="O1836" s="5">
        <f t="shared" si="2134"/>
        <v>0.18909023302345085</v>
      </c>
      <c r="P1836" s="5">
        <f t="shared" si="2135"/>
        <v>0.12204684784794478</v>
      </c>
      <c r="Q1836" s="5">
        <f t="shared" si="2136"/>
        <v>3.2442665368984464E-2</v>
      </c>
      <c r="R1836" s="5">
        <f t="shared" si="2137"/>
        <v>0.11478274750399806</v>
      </c>
      <c r="S1836" s="5">
        <f t="shared" si="2138"/>
        <v>2.3909008185574402E-2</v>
      </c>
      <c r="T1836" s="5">
        <f t="shared" si="2139"/>
        <v>3.9387103266650639E-2</v>
      </c>
      <c r="U1836" s="5">
        <f t="shared" si="2140"/>
        <v>7.4085648402856127E-2</v>
      </c>
      <c r="V1836" s="5">
        <f t="shared" si="2141"/>
        <v>2.0816803182916823E-3</v>
      </c>
      <c r="W1836" s="5">
        <f t="shared" si="2142"/>
        <v>6.9799569245496632E-3</v>
      </c>
      <c r="X1836" s="5">
        <f t="shared" si="2143"/>
        <v>8.4740350725571855E-3</v>
      </c>
      <c r="Y1836" s="5">
        <f t="shared" si="2144"/>
        <v>5.1439622899651571E-3</v>
      </c>
      <c r="Z1836" s="5">
        <f t="shared" si="2145"/>
        <v>4.6450765555696751E-2</v>
      </c>
      <c r="AA1836" s="5">
        <f t="shared" si="2146"/>
        <v>2.9981292135239947E-2</v>
      </c>
      <c r="AB1836" s="5">
        <f t="shared" si="2147"/>
        <v>9.6755981020463684E-3</v>
      </c>
      <c r="AC1836" s="5">
        <f t="shared" si="2148"/>
        <v>1.0195042446281225E-4</v>
      </c>
      <c r="AD1836" s="5">
        <f t="shared" si="2149"/>
        <v>1.1262899822145644E-3</v>
      </c>
      <c r="AE1836" s="5">
        <f t="shared" si="2150"/>
        <v>1.3673753168285932E-3</v>
      </c>
      <c r="AF1836" s="5">
        <f t="shared" si="2151"/>
        <v>8.3003280087592252E-4</v>
      </c>
      <c r="AG1836" s="5">
        <f t="shared" si="2152"/>
        <v>3.3590116873341829E-4</v>
      </c>
      <c r="AH1836" s="5">
        <f t="shared" si="2153"/>
        <v>1.409841854043754E-2</v>
      </c>
      <c r="AI1836" s="5">
        <f t="shared" si="2154"/>
        <v>9.0997166537312799E-3</v>
      </c>
      <c r="AJ1836" s="5">
        <f t="shared" si="2155"/>
        <v>2.9366713344724047E-3</v>
      </c>
      <c r="AK1836" s="5">
        <f t="shared" si="2156"/>
        <v>6.3181736713202716E-4</v>
      </c>
      <c r="AL1836" s="5">
        <f t="shared" si="2157"/>
        <v>3.1955382064972677E-6</v>
      </c>
      <c r="AM1836" s="5">
        <f t="shared" si="2158"/>
        <v>1.4539105472989472E-4</v>
      </c>
      <c r="AN1836" s="5">
        <f t="shared" si="2159"/>
        <v>1.7651239260286686E-4</v>
      </c>
      <c r="AO1836" s="5">
        <f t="shared" si="2160"/>
        <v>1.0714766737290306E-4</v>
      </c>
      <c r="AP1836" s="5">
        <f t="shared" si="2161"/>
        <v>4.3360969180539424E-5</v>
      </c>
      <c r="AQ1836" s="5">
        <f t="shared" si="2162"/>
        <v>1.316062468536183E-5</v>
      </c>
      <c r="AR1836" s="5">
        <f t="shared" si="2163"/>
        <v>3.423244426023913E-3</v>
      </c>
      <c r="AS1836" s="5">
        <f t="shared" si="2164"/>
        <v>2.2095069900170401E-3</v>
      </c>
      <c r="AT1836" s="5">
        <f t="shared" si="2165"/>
        <v>7.1305471233973426E-4</v>
      </c>
      <c r="AU1836" s="5">
        <f t="shared" si="2166"/>
        <v>1.5341190744878343E-4</v>
      </c>
      <c r="AV1836" s="5">
        <f t="shared" si="2167"/>
        <v>2.4754636221933508E-5</v>
      </c>
      <c r="AW1836" s="5">
        <f t="shared" si="2168"/>
        <v>6.9556304251340876E-8</v>
      </c>
      <c r="AX1836" s="5">
        <f t="shared" si="2169"/>
        <v>1.5640257785349673E-5</v>
      </c>
      <c r="AY1836" s="5">
        <f t="shared" si="2170"/>
        <v>1.8988096122876824E-5</v>
      </c>
      <c r="AZ1836" s="5">
        <f t="shared" si="2171"/>
        <v>1.1526274033326271E-5</v>
      </c>
      <c r="BA1836" s="5">
        <f t="shared" si="2172"/>
        <v>4.6645011074866008E-6</v>
      </c>
      <c r="BB1836" s="5">
        <f t="shared" si="2173"/>
        <v>1.4157374611367504E-6</v>
      </c>
      <c r="BC1836" s="5">
        <f t="shared" si="2174"/>
        <v>3.4375595806359286E-7</v>
      </c>
      <c r="BD1836" s="5">
        <f t="shared" si="2175"/>
        <v>6.9266648399204586E-4</v>
      </c>
      <c r="BE1836" s="5">
        <f t="shared" si="2176"/>
        <v>4.47076295953709E-4</v>
      </c>
      <c r="BF1836" s="5">
        <f t="shared" si="2177"/>
        <v>1.442809916626366E-4</v>
      </c>
      <c r="BG1836" s="5">
        <f t="shared" si="2178"/>
        <v>3.1041688325623424E-5</v>
      </c>
      <c r="BH1836" s="5">
        <f t="shared" si="2179"/>
        <v>5.0089052081696275E-6</v>
      </c>
      <c r="BI1836" s="5">
        <f t="shared" si="2180"/>
        <v>6.4659192815150987E-7</v>
      </c>
      <c r="BJ1836" s="8">
        <f t="shared" si="2181"/>
        <v>0.19715393882395393</v>
      </c>
      <c r="BK1836" s="8">
        <f t="shared" si="2182"/>
        <v>0.30391293531048508</v>
      </c>
      <c r="BL1836" s="8">
        <f t="shared" si="2183"/>
        <v>0.45222683669248631</v>
      </c>
      <c r="BM1836" s="8">
        <f t="shared" si="2184"/>
        <v>0.28508333389698881</v>
      </c>
      <c r="BN1836" s="8">
        <f t="shared" si="2185"/>
        <v>0.71464222394581467</v>
      </c>
    </row>
    <row r="1837" spans="1:66" x14ac:dyDescent="0.25">
      <c r="A1837" t="s">
        <v>25</v>
      </c>
      <c r="B1837" t="s">
        <v>171</v>
      </c>
      <c r="C1837" t="s">
        <v>471</v>
      </c>
      <c r="D1837" t="s">
        <v>578</v>
      </c>
      <c r="E1837">
        <f>VLOOKUP(A1837,home!$A$2:$E$405,3,FALSE)</f>
        <v>1.37894736842105</v>
      </c>
      <c r="F1837">
        <f>VLOOKUP(B1837,home!$B$2:$E$405,3,FALSE)</f>
        <v>0.8</v>
      </c>
      <c r="G1837">
        <f>VLOOKUP(C1837,away!$B$2:$E$405,4,FALSE)</f>
        <v>1.26</v>
      </c>
      <c r="H1837">
        <f>VLOOKUP(A1837,away!$A$2:$E$405,3,FALSE)</f>
        <v>1.1000000000000001</v>
      </c>
      <c r="I1837">
        <f>VLOOKUP(C1837,away!$B$2:$E$405,3,FALSE)</f>
        <v>1.1100000000000001</v>
      </c>
      <c r="J1837">
        <f>VLOOKUP(B1837,home!$B$2:$E$405,4,FALSE)</f>
        <v>1.1000000000000001</v>
      </c>
      <c r="K1837" s="3">
        <f t="shared" si="2130"/>
        <v>1.3899789473684185</v>
      </c>
      <c r="L1837" s="3">
        <f t="shared" si="2131"/>
        <v>1.3431000000000004</v>
      </c>
      <c r="M1837" s="5">
        <f t="shared" si="2132"/>
        <v>6.5018791727528932E-2</v>
      </c>
      <c r="N1837" s="5">
        <f t="shared" si="2133"/>
        <v>9.0374751684597104E-2</v>
      </c>
      <c r="O1837" s="5">
        <f t="shared" si="2134"/>
        <v>8.7326739169244147E-2</v>
      </c>
      <c r="P1837" s="5">
        <f t="shared" si="2135"/>
        <v>0.12138232898758242</v>
      </c>
      <c r="Q1837" s="5">
        <f t="shared" si="2136"/>
        <v>6.2809501107619264E-2</v>
      </c>
      <c r="R1837" s="5">
        <f t="shared" si="2137"/>
        <v>5.8644271689105937E-2</v>
      </c>
      <c r="S1837" s="5">
        <f t="shared" si="2138"/>
        <v>5.6651582561674491E-2</v>
      </c>
      <c r="T1837" s="5">
        <f t="shared" si="2139"/>
        <v>8.4359440937643457E-2</v>
      </c>
      <c r="U1837" s="5">
        <f t="shared" si="2140"/>
        <v>8.1514303031611016E-2</v>
      </c>
      <c r="V1837" s="5">
        <f t="shared" si="2141"/>
        <v>1.175130527560124E-2</v>
      </c>
      <c r="W1837" s="5">
        <f t="shared" si="2142"/>
        <v>2.9101294744768049E-2</v>
      </c>
      <c r="X1837" s="5">
        <f t="shared" si="2143"/>
        <v>3.9085948971697981E-2</v>
      </c>
      <c r="Y1837" s="5">
        <f t="shared" si="2144"/>
        <v>2.6248169031943793E-2</v>
      </c>
      <c r="Z1837" s="5">
        <f t="shared" si="2145"/>
        <v>2.6255040435212734E-2</v>
      </c>
      <c r="AA1837" s="5">
        <f t="shared" si="2146"/>
        <v>3.649395346725226E-2</v>
      </c>
      <c r="AB1837" s="5">
        <f t="shared" si="2147"/>
        <v>2.5362913512861678E-2</v>
      </c>
      <c r="AC1837" s="5">
        <f t="shared" si="2148"/>
        <v>1.3711428314583367E-3</v>
      </c>
      <c r="AD1837" s="5">
        <f t="shared" si="2149"/>
        <v>1.0112546759097698E-2</v>
      </c>
      <c r="AE1837" s="5">
        <f t="shared" si="2150"/>
        <v>1.3582161552144123E-2</v>
      </c>
      <c r="AF1837" s="5">
        <f t="shared" si="2151"/>
        <v>9.1211005903423896E-3</v>
      </c>
      <c r="AG1837" s="5">
        <f t="shared" si="2152"/>
        <v>4.0835167342962893E-3</v>
      </c>
      <c r="AH1837" s="5">
        <f t="shared" si="2153"/>
        <v>8.8157862021335572E-3</v>
      </c>
      <c r="AI1837" s="5">
        <f t="shared" si="2154"/>
        <v>1.225375722546663E-2</v>
      </c>
      <c r="AJ1837" s="5">
        <f t="shared" si="2155"/>
        <v>8.5162322847811313E-3</v>
      </c>
      <c r="AK1837" s="5">
        <f t="shared" si="2156"/>
        <v>3.9457945289150063E-3</v>
      </c>
      <c r="AL1837" s="5">
        <f t="shared" si="2157"/>
        <v>1.0239040488756033E-4</v>
      </c>
      <c r="AM1837" s="5">
        <f t="shared" si="2158"/>
        <v>2.8112454198849059E-3</v>
      </c>
      <c r="AN1837" s="5">
        <f t="shared" si="2159"/>
        <v>3.7757837234474183E-3</v>
      </c>
      <c r="AO1837" s="5">
        <f t="shared" si="2160"/>
        <v>2.535627559481115E-3</v>
      </c>
      <c r="AP1837" s="5">
        <f t="shared" si="2161"/>
        <v>1.1352004583796956E-3</v>
      </c>
      <c r="AQ1837" s="5">
        <f t="shared" si="2162"/>
        <v>3.8117193391244231E-4</v>
      </c>
      <c r="AR1837" s="5">
        <f t="shared" si="2163"/>
        <v>2.3680964896171178E-3</v>
      </c>
      <c r="AS1837" s="5">
        <f t="shared" si="2164"/>
        <v>3.2916042659048485E-3</v>
      </c>
      <c r="AT1837" s="5">
        <f t="shared" si="2165"/>
        <v>2.2876303163379091E-3</v>
      </c>
      <c r="AU1837" s="5">
        <f t="shared" si="2166"/>
        <v>1.05991932635715E-3</v>
      </c>
      <c r="AV1837" s="5">
        <f t="shared" si="2167"/>
        <v>3.6831638738633871E-4</v>
      </c>
      <c r="AW1837" s="5">
        <f t="shared" si="2168"/>
        <v>5.309740923019362E-6</v>
      </c>
      <c r="AX1837" s="5">
        <f t="shared" si="2169"/>
        <v>6.5126199158765138E-4</v>
      </c>
      <c r="AY1837" s="5">
        <f t="shared" si="2170"/>
        <v>8.7470998090137498E-4</v>
      </c>
      <c r="AZ1837" s="5">
        <f t="shared" si="2171"/>
        <v>5.874114876743186E-4</v>
      </c>
      <c r="BA1837" s="5">
        <f t="shared" si="2172"/>
        <v>2.6298412303179251E-4</v>
      </c>
      <c r="BB1837" s="5">
        <f t="shared" si="2173"/>
        <v>8.830349391100015E-5</v>
      </c>
      <c r="BC1837" s="5">
        <f t="shared" si="2174"/>
        <v>2.3720084534372876E-5</v>
      </c>
      <c r="BD1837" s="5">
        <f t="shared" si="2175"/>
        <v>5.3009839920079124E-4</v>
      </c>
      <c r="BE1837" s="5">
        <f t="shared" si="2176"/>
        <v>7.368256149227994E-4</v>
      </c>
      <c r="BF1837" s="5">
        <f t="shared" si="2177"/>
        <v>5.1208604631224031E-4</v>
      </c>
      <c r="BG1837" s="5">
        <f t="shared" si="2178"/>
        <v>2.372629412050477E-4</v>
      </c>
      <c r="BH1837" s="5">
        <f t="shared" si="2179"/>
        <v>8.2447623316431813E-5</v>
      </c>
      <c r="BI1837" s="5">
        <f t="shared" si="2180"/>
        <v>2.2920092134080351E-5</v>
      </c>
      <c r="BJ1837" s="8">
        <f t="shared" si="2181"/>
        <v>0.38200585237089624</v>
      </c>
      <c r="BK1837" s="8">
        <f t="shared" si="2182"/>
        <v>0.25715225176963435</v>
      </c>
      <c r="BL1837" s="8">
        <f t="shared" si="2183"/>
        <v>0.33437095861406613</v>
      </c>
      <c r="BM1837" s="8">
        <f t="shared" si="2184"/>
        <v>0.51335831858415337</v>
      </c>
      <c r="BN1837" s="8">
        <f t="shared" si="2185"/>
        <v>0.48555638436567783</v>
      </c>
    </row>
    <row r="1838" spans="1:66" x14ac:dyDescent="0.25">
      <c r="A1838" t="s">
        <v>28</v>
      </c>
      <c r="B1838" t="s">
        <v>29</v>
      </c>
      <c r="C1838" t="s">
        <v>278</v>
      </c>
      <c r="D1838" t="s">
        <v>578</v>
      </c>
      <c r="E1838">
        <f>VLOOKUP(A1838,home!$A$2:$E$405,3,FALSE)</f>
        <v>1.4313725490196101</v>
      </c>
      <c r="F1838">
        <f>VLOOKUP(B1838,home!$B$2:$E$405,3,FALSE)</f>
        <v>1.4</v>
      </c>
      <c r="G1838">
        <f>VLOOKUP(C1838,away!$B$2:$E$405,4,FALSE)</f>
        <v>0.95</v>
      </c>
      <c r="H1838">
        <f>VLOOKUP(A1838,away!$A$2:$E$405,3,FALSE)</f>
        <v>1.20588235294118</v>
      </c>
      <c r="I1838">
        <f>VLOOKUP(C1838,away!$B$2:$E$405,3,FALSE)</f>
        <v>0.9</v>
      </c>
      <c r="J1838">
        <f>VLOOKUP(B1838,home!$B$2:$E$405,4,FALSE)</f>
        <v>0.39</v>
      </c>
      <c r="K1838" s="3">
        <f t="shared" si="2130"/>
        <v>1.9037254901960812</v>
      </c>
      <c r="L1838" s="3">
        <f t="shared" si="2131"/>
        <v>0.42326470588235421</v>
      </c>
      <c r="M1838" s="5">
        <f t="shared" si="2132"/>
        <v>9.7589029350322057E-2</v>
      </c>
      <c r="N1838" s="5">
        <f t="shared" si="2133"/>
        <v>0.18578272273770163</v>
      </c>
      <c r="O1838" s="5">
        <f t="shared" si="2134"/>
        <v>4.1305991805308501E-2</v>
      </c>
      <c r="P1838" s="5">
        <f t="shared" si="2135"/>
        <v>7.8635269497596236E-2</v>
      </c>
      <c r="Q1838" s="5">
        <f t="shared" si="2136"/>
        <v>0.17683965245689684</v>
      </c>
      <c r="R1838" s="5">
        <f t="shared" si="2137"/>
        <v>8.7416842363264181E-3</v>
      </c>
      <c r="S1838" s="5">
        <f t="shared" si="2138"/>
        <v>1.5840678122645922E-2</v>
      </c>
      <c r="T1838" s="5">
        <f t="shared" si="2139"/>
        <v>7.4849983485506186E-2</v>
      </c>
      <c r="U1838" s="5">
        <f t="shared" si="2140"/>
        <v>1.6641767107939867E-2</v>
      </c>
      <c r="V1838" s="5">
        <f t="shared" si="2141"/>
        <v>1.4182331781115295E-3</v>
      </c>
      <c r="W1838" s="5">
        <f t="shared" si="2142"/>
        <v>0.11221805135320354</v>
      </c>
      <c r="X1838" s="5">
        <f t="shared" si="2143"/>
        <v>4.7497940500704612E-2</v>
      </c>
      <c r="Y1838" s="5">
        <f t="shared" si="2144"/>
        <v>1.005210090802415E-2</v>
      </c>
      <c r="Z1838" s="5">
        <f t="shared" si="2145"/>
        <v>1.2333488024017048E-3</v>
      </c>
      <c r="AA1838" s="5">
        <f t="shared" si="2146"/>
        <v>2.3479575534349349E-3</v>
      </c>
      <c r="AB1838" s="5">
        <f t="shared" si="2147"/>
        <v>2.234933322186257E-3</v>
      </c>
      <c r="AC1838" s="5">
        <f t="shared" si="2148"/>
        <v>7.1423978772046576E-5</v>
      </c>
      <c r="AD1838" s="5">
        <f t="shared" si="2149"/>
        <v>5.3408091205306617E-2</v>
      </c>
      <c r="AE1838" s="5">
        <f t="shared" si="2150"/>
        <v>2.2605760015752055E-2</v>
      </c>
      <c r="AF1838" s="5">
        <f t="shared" si="2151"/>
        <v>4.784110182157188E-3</v>
      </c>
      <c r="AG1838" s="5">
        <f t="shared" si="2152"/>
        <v>6.7498166305317959E-4</v>
      </c>
      <c r="AH1838" s="5">
        <f t="shared" si="2153"/>
        <v>1.3050825452472781E-4</v>
      </c>
      <c r="AI1838" s="5">
        <f t="shared" si="2154"/>
        <v>2.4845189081972241E-4</v>
      </c>
      <c r="AJ1838" s="5">
        <f t="shared" si="2155"/>
        <v>2.3649209882045967E-4</v>
      </c>
      <c r="AK1838" s="5">
        <f t="shared" si="2156"/>
        <v>1.5007201225149323E-4</v>
      </c>
      <c r="AL1838" s="5">
        <f t="shared" si="2157"/>
        <v>2.3020800008856486E-6</v>
      </c>
      <c r="AM1838" s="5">
        <f t="shared" si="2158"/>
        <v>2.0334868922051864E-2</v>
      </c>
      <c r="AN1838" s="5">
        <f t="shared" si="2159"/>
        <v>8.6070323134485073E-3</v>
      </c>
      <c r="AO1838" s="5">
        <f t="shared" si="2160"/>
        <v>1.8215265003358506E-3</v>
      </c>
      <c r="AP1838" s="5">
        <f t="shared" si="2161"/>
        <v>2.5699595947385599E-4</v>
      </c>
      <c r="AQ1838" s="5">
        <f t="shared" si="2162"/>
        <v>2.7194329799913766E-5</v>
      </c>
      <c r="AR1838" s="5">
        <f t="shared" si="2163"/>
        <v>1.104790759332567E-5</v>
      </c>
      <c r="AS1838" s="5">
        <f t="shared" si="2164"/>
        <v>2.1032183298744921E-5</v>
      </c>
      <c r="AT1838" s="5">
        <f t="shared" si="2165"/>
        <v>2.0019751730148506E-5</v>
      </c>
      <c r="AU1838" s="5">
        <f t="shared" si="2166"/>
        <v>1.270403722536027E-5</v>
      </c>
      <c r="AV1838" s="5">
        <f t="shared" si="2167"/>
        <v>6.0462498735795626E-6</v>
      </c>
      <c r="AW1838" s="5">
        <f t="shared" si="2168"/>
        <v>5.1526932916709355E-8</v>
      </c>
      <c r="AX1838" s="5">
        <f t="shared" si="2169"/>
        <v>6.4520013844510454E-3</v>
      </c>
      <c r="AY1838" s="5">
        <f t="shared" si="2170"/>
        <v>2.7309044683422137E-3</v>
      </c>
      <c r="AZ1838" s="5">
        <f t="shared" si="2171"/>
        <v>5.7794773829283701E-4</v>
      </c>
      <c r="BA1838" s="5">
        <f t="shared" si="2172"/>
        <v>8.1541626487963175E-5</v>
      </c>
      <c r="BB1838" s="5">
        <f t="shared" si="2173"/>
        <v>8.6284231381491287E-6</v>
      </c>
      <c r="BC1838" s="5">
        <f t="shared" si="2174"/>
        <v>7.3042139635943825E-7</v>
      </c>
      <c r="BD1838" s="5">
        <f t="shared" si="2175"/>
        <v>7.7936489301740295E-7</v>
      </c>
      <c r="BE1838" s="5">
        <f t="shared" si="2176"/>
        <v>1.4836968130011719E-6</v>
      </c>
      <c r="BF1838" s="5">
        <f t="shared" si="2177"/>
        <v>1.4122757213165099E-6</v>
      </c>
      <c r="BG1838" s="5">
        <f t="shared" si="2178"/>
        <v>8.961950966184324E-7</v>
      </c>
      <c r="BH1838" s="5">
        <f t="shared" si="2179"/>
        <v>4.2652736240531253E-7</v>
      </c>
      <c r="BI1838" s="5">
        <f t="shared" si="2180"/>
        <v>1.6239820241541896E-7</v>
      </c>
      <c r="BJ1838" s="8">
        <f t="shared" si="2181"/>
        <v>0.72961276659552454</v>
      </c>
      <c r="BK1838" s="8">
        <f t="shared" si="2182"/>
        <v>0.19628784067579086</v>
      </c>
      <c r="BL1838" s="8">
        <f t="shared" si="2183"/>
        <v>7.2113868869422282E-2</v>
      </c>
      <c r="BM1838" s="8">
        <f t="shared" si="2184"/>
        <v>0.4076226219175787</v>
      </c>
      <c r="BN1838" s="8">
        <f t="shared" si="2185"/>
        <v>0.58889435008415159</v>
      </c>
    </row>
    <row r="1839" spans="1:66" x14ac:dyDescent="0.25">
      <c r="A1839" t="s">
        <v>28</v>
      </c>
      <c r="B1839" t="s">
        <v>30</v>
      </c>
      <c r="C1839" t="s">
        <v>188</v>
      </c>
      <c r="D1839" t="s">
        <v>578</v>
      </c>
      <c r="E1839">
        <f>VLOOKUP(A1839,home!$A$2:$E$405,3,FALSE)</f>
        <v>1.4313725490196101</v>
      </c>
      <c r="F1839">
        <f>VLOOKUP(B1839,home!$B$2:$E$405,3,FALSE)</f>
        <v>2.0499999999999998</v>
      </c>
      <c r="G1839">
        <f>VLOOKUP(C1839,away!$B$2:$E$405,4,FALSE)</f>
        <v>0.74</v>
      </c>
      <c r="H1839">
        <f>VLOOKUP(A1839,away!$A$2:$E$405,3,FALSE)</f>
        <v>1.20588235294118</v>
      </c>
      <c r="I1839">
        <f>VLOOKUP(C1839,away!$B$2:$E$405,3,FALSE)</f>
        <v>1.03</v>
      </c>
      <c r="J1839">
        <f>VLOOKUP(B1839,home!$B$2:$E$405,4,FALSE)</f>
        <v>0.54</v>
      </c>
      <c r="K1839" s="3">
        <f t="shared" si="2130"/>
        <v>2.1713921568627481</v>
      </c>
      <c r="L1839" s="3">
        <f t="shared" si="2131"/>
        <v>0.67071176470588434</v>
      </c>
      <c r="M1839" s="5">
        <f t="shared" si="2132"/>
        <v>5.8302872165273148E-2</v>
      </c>
      <c r="N1839" s="5">
        <f t="shared" si="2133"/>
        <v>0.12659839934224554</v>
      </c>
      <c r="O1839" s="5">
        <f t="shared" si="2134"/>
        <v>3.9104422277391936E-2</v>
      </c>
      <c r="P1839" s="5">
        <f t="shared" si="2135"/>
        <v>8.4911035831777781E-2</v>
      </c>
      <c r="Q1839" s="5">
        <f t="shared" si="2136"/>
        <v>0.13744738570156506</v>
      </c>
      <c r="R1839" s="5">
        <f t="shared" si="2137"/>
        <v>1.3113898036736821E-2</v>
      </c>
      <c r="S1839" s="5">
        <f t="shared" si="2138"/>
        <v>3.0915646769456514E-2</v>
      </c>
      <c r="T1839" s="5">
        <f t="shared" si="2139"/>
        <v>9.2187578618107044E-2</v>
      </c>
      <c r="U1839" s="5">
        <f t="shared" si="2140"/>
        <v>2.8475415342868127E-2</v>
      </c>
      <c r="V1839" s="5">
        <f t="shared" si="2141"/>
        <v>5.0027640017506871E-3</v>
      </c>
      <c r="W1839" s="5">
        <f t="shared" si="2142"/>
        <v>9.9484058431222447E-2</v>
      </c>
      <c r="X1839" s="5">
        <f t="shared" si="2143"/>
        <v>6.6725128390508523E-2</v>
      </c>
      <c r="Y1839" s="5">
        <f t="shared" si="2144"/>
        <v>2.2376664306512337E-2</v>
      </c>
      <c r="Z1839" s="5">
        <f t="shared" si="2145"/>
        <v>2.931881898130928E-3</v>
      </c>
      <c r="AA1839" s="5">
        <f t="shared" si="2146"/>
        <v>6.3662653584493651E-3</v>
      </c>
      <c r="AB1839" s="5">
        <f t="shared" si="2147"/>
        <v>6.9118293339219825E-3</v>
      </c>
      <c r="AC1839" s="5">
        <f t="shared" si="2148"/>
        <v>4.5536979744155469E-4</v>
      </c>
      <c r="AD1839" s="5">
        <f t="shared" si="2149"/>
        <v>5.4004726052607963E-2</v>
      </c>
      <c r="AE1839" s="5">
        <f t="shared" si="2150"/>
        <v>3.6221605113202535E-2</v>
      </c>
      <c r="AF1839" s="5">
        <f t="shared" si="2151"/>
        <v>1.2147128342977877E-2</v>
      </c>
      <c r="AG1839" s="5">
        <f t="shared" si="2152"/>
        <v>2.7157406290091854E-3</v>
      </c>
      <c r="AH1839" s="5">
        <f t="shared" si="2153"/>
        <v>4.9161192045115809E-4</v>
      </c>
      <c r="AI1839" s="5">
        <f t="shared" si="2154"/>
        <v>1.0674822682878778E-3</v>
      </c>
      <c r="AJ1839" s="5">
        <f t="shared" si="2155"/>
        <v>1.1589613124751773E-3</v>
      </c>
      <c r="AK1839" s="5">
        <f t="shared" si="2156"/>
        <v>8.3885316800531861E-4</v>
      </c>
      <c r="AL1839" s="5">
        <f t="shared" si="2157"/>
        <v>2.6527627028501511E-5</v>
      </c>
      <c r="AM1839" s="5">
        <f t="shared" si="2158"/>
        <v>2.3453087716830828E-2</v>
      </c>
      <c r="AN1839" s="5">
        <f t="shared" si="2159"/>
        <v>1.5730261850357505E-2</v>
      </c>
      <c r="AO1839" s="5">
        <f t="shared" si="2160"/>
        <v>5.2752358424694654E-3</v>
      </c>
      <c r="AP1839" s="5">
        <f t="shared" si="2161"/>
        <v>1.1793875803808092E-3</v>
      </c>
      <c r="AQ1839" s="5">
        <f t="shared" si="2162"/>
        <v>1.9775728132735384E-4</v>
      </c>
      <c r="AR1839" s="5">
        <f t="shared" si="2163"/>
        <v>6.594597974324902E-5</v>
      </c>
      <c r="AS1839" s="5">
        <f t="shared" si="2164"/>
        <v>1.4319458319112061E-4</v>
      </c>
      <c r="AT1839" s="5">
        <f t="shared" si="2165"/>
        <v>1.5546579742321484E-4</v>
      </c>
      <c r="AU1839" s="5">
        <f t="shared" si="2166"/>
        <v>1.1252573772839382E-4</v>
      </c>
      <c r="AV1839" s="5">
        <f t="shared" si="2167"/>
        <v>6.1084376087157266E-5</v>
      </c>
      <c r="AW1839" s="5">
        <f t="shared" si="2168"/>
        <v>1.0731738732470074E-6</v>
      </c>
      <c r="AX1839" s="5">
        <f t="shared" si="2169"/>
        <v>8.4876417870900847E-3</v>
      </c>
      <c r="AY1839" s="5">
        <f t="shared" si="2170"/>
        <v>5.692761201210597E-3</v>
      </c>
      <c r="AZ1839" s="5">
        <f t="shared" si="2171"/>
        <v>1.9091009556565744E-3</v>
      </c>
      <c r="BA1839" s="5">
        <f t="shared" si="2172"/>
        <v>4.2681882365670375E-4</v>
      </c>
      <c r="BB1839" s="5">
        <f t="shared" si="2173"/>
        <v>7.1568101606119341E-5</v>
      </c>
      <c r="BC1839" s="5">
        <f t="shared" si="2174"/>
        <v>9.60031354497807E-6</v>
      </c>
      <c r="BD1839" s="5">
        <f t="shared" si="2175"/>
        <v>7.3717907414755078E-6</v>
      </c>
      <c r="BE1839" s="5">
        <f t="shared" si="2176"/>
        <v>1.6007048598073341E-5</v>
      </c>
      <c r="BF1839" s="5">
        <f t="shared" si="2177"/>
        <v>1.7378789890188656E-5</v>
      </c>
      <c r="BG1839" s="5">
        <f t="shared" si="2178"/>
        <v>1.2578722687773752E-5</v>
      </c>
      <c r="BH1839" s="5">
        <f t="shared" si="2179"/>
        <v>6.8283349468958608E-6</v>
      </c>
      <c r="BI1839" s="5">
        <f t="shared" si="2180"/>
        <v>2.9653985896242932E-6</v>
      </c>
      <c r="BJ1839" s="8">
        <f t="shared" si="2181"/>
        <v>0.71234163638208958</v>
      </c>
      <c r="BK1839" s="8">
        <f t="shared" si="2182"/>
        <v>0.18530697739393878</v>
      </c>
      <c r="BL1839" s="8">
        <f t="shared" si="2183"/>
        <v>9.8130085578214912E-2</v>
      </c>
      <c r="BM1839" s="8">
        <f t="shared" si="2184"/>
        <v>0.53354087987004661</v>
      </c>
      <c r="BN1839" s="8">
        <f t="shared" si="2185"/>
        <v>0.45947801335499028</v>
      </c>
    </row>
    <row r="1840" spans="1:66" x14ac:dyDescent="0.25">
      <c r="A1840" t="s">
        <v>301</v>
      </c>
      <c r="B1840" t="s">
        <v>312</v>
      </c>
      <c r="C1840" t="s">
        <v>308</v>
      </c>
      <c r="D1840" t="s">
        <v>578</v>
      </c>
      <c r="E1840">
        <f>VLOOKUP(A1840,home!$A$2:$E$405,3,FALSE)</f>
        <v>1.42105263157895</v>
      </c>
      <c r="F1840">
        <f>VLOOKUP(B1840,home!$B$2:$E$405,3,FALSE)</f>
        <v>1.07</v>
      </c>
      <c r="G1840">
        <f>VLOOKUP(C1840,away!$B$2:$E$405,4,FALSE)</f>
        <v>0.68</v>
      </c>
      <c r="H1840">
        <f>VLOOKUP(A1840,away!$A$2:$E$405,3,FALSE)</f>
        <v>1.0815789473684201</v>
      </c>
      <c r="I1840">
        <f>VLOOKUP(C1840,away!$B$2:$E$405,3,FALSE)</f>
        <v>1.02</v>
      </c>
      <c r="J1840">
        <f>VLOOKUP(B1840,home!$B$2:$E$405,4,FALSE)</f>
        <v>0.88</v>
      </c>
      <c r="K1840" s="3">
        <f t="shared" si="2130"/>
        <v>1.0339578947368442</v>
      </c>
      <c r="L1840" s="3">
        <f t="shared" si="2131"/>
        <v>0.97082526315789386</v>
      </c>
      <c r="M1840" s="5">
        <f t="shared" si="2132"/>
        <v>0.13468949888364562</v>
      </c>
      <c r="N1840" s="5">
        <f t="shared" si="2133"/>
        <v>0.13926327070889474</v>
      </c>
      <c r="O1840" s="5">
        <f t="shared" si="2134"/>
        <v>0.13075996819832011</v>
      </c>
      <c r="P1840" s="5">
        <f t="shared" si="2135"/>
        <v>0.13520030143419176</v>
      </c>
      <c r="Q1840" s="5">
        <f t="shared" si="2136"/>
        <v>7.1996179098168009E-2</v>
      </c>
      <c r="R1840" s="5">
        <f t="shared" si="2137"/>
        <v>6.347254026832598E-2</v>
      </c>
      <c r="S1840" s="5">
        <f t="shared" si="2138"/>
        <v>3.3928260293861361E-2</v>
      </c>
      <c r="T1840" s="5">
        <f t="shared" si="2139"/>
        <v>6.989570951934182E-2</v>
      </c>
      <c r="U1840" s="5">
        <f t="shared" si="2140"/>
        <v>6.5627934109437888E-2</v>
      </c>
      <c r="V1840" s="5">
        <f t="shared" si="2141"/>
        <v>3.7841034848360125E-3</v>
      </c>
      <c r="W1840" s="5">
        <f t="shared" si="2142"/>
        <v>2.4813672589812864E-2</v>
      </c>
      <c r="X1840" s="5">
        <f t="shared" si="2143"/>
        <v>2.4089740221918891E-2</v>
      </c>
      <c r="Y1840" s="5">
        <f t="shared" si="2144"/>
        <v>1.1693464195174854E-2</v>
      </c>
      <c r="Z1840" s="5">
        <f t="shared" si="2145"/>
        <v>2.0540248536432527E-2</v>
      </c>
      <c r="AA1840" s="5">
        <f t="shared" si="2146"/>
        <v>2.1237752134101322E-2</v>
      </c>
      <c r="AB1840" s="5">
        <f t="shared" si="2147"/>
        <v>1.097947074275916E-2</v>
      </c>
      <c r="AC1840" s="5">
        <f t="shared" si="2148"/>
        <v>2.3740340563315325E-4</v>
      </c>
      <c r="AD1840" s="5">
        <f t="shared" si="2149"/>
        <v>6.4140731679130604E-3</v>
      </c>
      <c r="AE1840" s="5">
        <f t="shared" si="2150"/>
        <v>6.2269442711531831E-3</v>
      </c>
      <c r="AF1840" s="5">
        <f t="shared" si="2151"/>
        <v>3.0226374053559141E-3</v>
      </c>
      <c r="AG1840" s="5">
        <f t="shared" si="2152"/>
        <v>9.7815091816184961E-4</v>
      </c>
      <c r="AH1840" s="5">
        <f t="shared" si="2153"/>
        <v>4.9852480476776624E-3</v>
      </c>
      <c r="AI1840" s="5">
        <f t="shared" si="2154"/>
        <v>5.1545365761177589E-3</v>
      </c>
      <c r="AJ1840" s="5">
        <f t="shared" si="2155"/>
        <v>2.6647868932933891E-3</v>
      </c>
      <c r="AK1840" s="5">
        <f t="shared" si="2156"/>
        <v>9.1842581537065614E-4</v>
      </c>
      <c r="AL1840" s="5">
        <f t="shared" si="2157"/>
        <v>9.5321498020669671E-6</v>
      </c>
      <c r="AM1840" s="5">
        <f t="shared" si="2158"/>
        <v>1.3263763178766941E-3</v>
      </c>
      <c r="AN1840" s="5">
        <f t="shared" si="2159"/>
        <v>1.28767963784904E-3</v>
      </c>
      <c r="AO1840" s="5">
        <f t="shared" si="2160"/>
        <v>6.2505596163892779E-4</v>
      </c>
      <c r="AP1840" s="5">
        <f t="shared" si="2161"/>
        <v>2.0227337281550749E-4</v>
      </c>
      <c r="AQ1840" s="5">
        <f t="shared" si="2162"/>
        <v>4.9093025098362454E-5</v>
      </c>
      <c r="AR1840" s="5">
        <f t="shared" si="2163"/>
        <v>9.679609495588091E-4</v>
      </c>
      <c r="AS1840" s="5">
        <f t="shared" si="2164"/>
        <v>1.0008308655933028E-3</v>
      </c>
      <c r="AT1840" s="5">
        <f t="shared" si="2165"/>
        <v>5.1740848738825239E-4</v>
      </c>
      <c r="AU1840" s="5">
        <f t="shared" si="2166"/>
        <v>1.7832619677964417E-4</v>
      </c>
      <c r="AV1840" s="5">
        <f t="shared" si="2167"/>
        <v>4.6095444749677263E-5</v>
      </c>
      <c r="AW1840" s="5">
        <f t="shared" si="2168"/>
        <v>2.6578610995349754E-7</v>
      </c>
      <c r="AX1840" s="5">
        <f t="shared" si="2169"/>
        <v>2.2856954421009891E-4</v>
      </c>
      <c r="AY1840" s="5">
        <f t="shared" si="2170"/>
        <v>2.2190108790764914E-4</v>
      </c>
      <c r="AZ1840" s="5">
        <f t="shared" si="2171"/>
        <v>1.077135910314832E-4</v>
      </c>
      <c r="BA1840" s="5">
        <f t="shared" si="2172"/>
        <v>3.4857025119607148E-5</v>
      </c>
      <c r="BB1840" s="5">
        <f t="shared" si="2173"/>
        <v>8.4600201461609798E-6</v>
      </c>
      <c r="BC1840" s="5">
        <f t="shared" si="2174"/>
        <v>1.6426402569435641E-6</v>
      </c>
      <c r="BD1840" s="5">
        <f t="shared" si="2175"/>
        <v>1.5662015726366588E-4</v>
      </c>
      <c r="BE1840" s="5">
        <f t="shared" si="2176"/>
        <v>1.6193864807769341E-4</v>
      </c>
      <c r="BF1840" s="5">
        <f t="shared" si="2177"/>
        <v>8.3718871821471285E-5</v>
      </c>
      <c r="BG1840" s="5">
        <f t="shared" si="2178"/>
        <v>2.8853929486090722E-5</v>
      </c>
      <c r="BH1840" s="5">
        <f t="shared" si="2179"/>
        <v>7.4584370465809278E-6</v>
      </c>
      <c r="BI1840" s="5">
        <f t="shared" si="2180"/>
        <v>1.5423419733420208E-6</v>
      </c>
      <c r="BJ1840" s="8">
        <f t="shared" si="2181"/>
        <v>0.36248746431984563</v>
      </c>
      <c r="BK1840" s="8">
        <f t="shared" si="2182"/>
        <v>0.30807100073987764</v>
      </c>
      <c r="BL1840" s="8">
        <f t="shared" si="2183"/>
        <v>0.30895141711514246</v>
      </c>
      <c r="BM1840" s="8">
        <f t="shared" si="2184"/>
        <v>0.32444673681795438</v>
      </c>
      <c r="BN1840" s="8">
        <f t="shared" si="2185"/>
        <v>0.67538175859154614</v>
      </c>
    </row>
    <row r="1841" spans="1:66" s="14" customFormat="1" x14ac:dyDescent="0.25">
      <c r="A1841" s="14" t="s">
        <v>303</v>
      </c>
      <c r="B1841" s="14" t="s">
        <v>380</v>
      </c>
      <c r="C1841" s="14" t="s">
        <v>374</v>
      </c>
      <c r="D1841" s="14" t="s">
        <v>578</v>
      </c>
      <c r="E1841" s="14">
        <f>VLOOKUP(A1841,home!$A$2:$E$405,3,FALSE)</f>
        <v>1.3961038961039001</v>
      </c>
      <c r="F1841" s="14">
        <f>VLOOKUP(B1841,home!$B$2:$E$405,3,FALSE)</f>
        <v>0.92</v>
      </c>
      <c r="G1841" s="14">
        <f>VLOOKUP(C1841,away!$B$2:$E$405,4,FALSE)</f>
        <v>0.82</v>
      </c>
      <c r="H1841" s="14">
        <f>VLOOKUP(A1841,away!$A$2:$E$405,3,FALSE)</f>
        <v>1.0324675324675301</v>
      </c>
      <c r="I1841" s="14">
        <f>VLOOKUP(C1841,away!$B$2:$E$405,3,FALSE)</f>
        <v>0.65</v>
      </c>
      <c r="J1841" s="14">
        <f>VLOOKUP(B1841,home!$B$2:$E$405,4,FALSE)</f>
        <v>0.83</v>
      </c>
      <c r="K1841" s="16">
        <f t="shared" si="2130"/>
        <v>1.0532207792207822</v>
      </c>
      <c r="L1841" s="16">
        <f t="shared" si="2131"/>
        <v>0.55701623376623244</v>
      </c>
      <c r="M1841" s="17">
        <f t="shared" si="2132"/>
        <v>0.19984024372858075</v>
      </c>
      <c r="N1841" s="17">
        <f t="shared" si="2133"/>
        <v>0.21047589721948687</v>
      </c>
      <c r="O1841" s="17">
        <f t="shared" si="2134"/>
        <v>0.11131425991662</v>
      </c>
      <c r="P1841" s="17">
        <f t="shared" si="2135"/>
        <v>0.11723849156776719</v>
      </c>
      <c r="Q1841" s="17">
        <f t="shared" si="2136"/>
        <v>0.11083879423835059</v>
      </c>
      <c r="R1841" s="17">
        <f t="shared" si="2137"/>
        <v>3.1001924911615578E-2</v>
      </c>
      <c r="S1841" s="17">
        <f t="shared" si="2138"/>
        <v>1.7194814778840831E-2</v>
      </c>
      <c r="T1841" s="17">
        <f t="shared" si="2139"/>
        <v>6.1739007721836422E-2</v>
      </c>
      <c r="U1841" s="17">
        <f t="shared" si="2140"/>
        <v>3.2651871512755941E-2</v>
      </c>
      <c r="V1841" s="17">
        <f t="shared" si="2141"/>
        <v>1.1208364963300938E-3</v>
      </c>
      <c r="W1841" s="17">
        <f t="shared" si="2142"/>
        <v>3.8912573745202524E-2</v>
      </c>
      <c r="X1841" s="17">
        <f t="shared" si="2143"/>
        <v>2.1674935273703486E-2</v>
      </c>
      <c r="Y1841" s="17">
        <f t="shared" si="2144"/>
        <v>6.0366454066425887E-3</v>
      </c>
      <c r="Z1841" s="17">
        <f t="shared" si="2145"/>
        <v>5.7561918179238822E-3</v>
      </c>
      <c r="AA1841" s="17">
        <f t="shared" si="2146"/>
        <v>6.0625408318180822E-3</v>
      </c>
      <c r="AB1841" s="17">
        <f t="shared" si="2147"/>
        <v>3.1925969894726243E-3</v>
      </c>
      <c r="AC1841" s="17">
        <f t="shared" si="2148"/>
        <v>4.1096946263209073E-5</v>
      </c>
      <c r="AD1841" s="17">
        <f t="shared" si="2149"/>
        <v>1.0245882810352087E-2</v>
      </c>
      <c r="AE1841" s="17">
        <f t="shared" si="2150"/>
        <v>5.7071230546324996E-3</v>
      </c>
      <c r="AF1841" s="17">
        <f t="shared" si="2151"/>
        <v>1.5894800947659155E-3</v>
      </c>
      <c r="AG1841" s="17">
        <f t="shared" si="2152"/>
        <v>2.9512207201096814E-4</v>
      </c>
      <c r="AH1841" s="17">
        <f t="shared" si="2153"/>
        <v>8.0157307181399082E-4</v>
      </c>
      <c r="AI1841" s="17">
        <f t="shared" si="2154"/>
        <v>8.4423341529832742E-4</v>
      </c>
      <c r="AJ1841" s="17">
        <f t="shared" si="2155"/>
        <v>4.4458208775236322E-4</v>
      </c>
      <c r="AK1841" s="17">
        <f t="shared" si="2156"/>
        <v>1.5608103096338208E-4</v>
      </c>
      <c r="AL1841" s="17">
        <f t="shared" si="2157"/>
        <v>9.643991416431881E-7</v>
      </c>
      <c r="AM1841" s="17">
        <f t="shared" si="2158"/>
        <v>2.1582353354647689E-3</v>
      </c>
      <c r="AN1841" s="17">
        <f t="shared" si="2159"/>
        <v>1.2021721181417868E-3</v>
      </c>
      <c r="AO1841" s="17">
        <f t="shared" si="2160"/>
        <v>3.3481469279305611E-4</v>
      </c>
      <c r="AP1841" s="17">
        <f t="shared" si="2161"/>
        <v>6.216573972972875E-5</v>
      </c>
      <c r="AQ1841" s="17">
        <f t="shared" si="2162"/>
        <v>8.6568315533863362E-6</v>
      </c>
      <c r="AR1841" s="17">
        <f t="shared" si="2163"/>
        <v>8.9297842710051788E-5</v>
      </c>
      <c r="AS1841" s="17">
        <f t="shared" si="2164"/>
        <v>9.405034348181559E-5</v>
      </c>
      <c r="AT1841" s="17">
        <f t="shared" si="2165"/>
        <v>4.9527888023950003E-5</v>
      </c>
      <c r="AU1841" s="17">
        <f t="shared" si="2166"/>
        <v>1.738793360591476E-5</v>
      </c>
      <c r="AV1841" s="17">
        <f t="shared" si="2167"/>
        <v>4.5783332453651915E-6</v>
      </c>
      <c r="AW1841" s="17">
        <f t="shared" si="2168"/>
        <v>1.5715984279069538E-8</v>
      </c>
      <c r="AX1841" s="17">
        <f t="shared" si="2169"/>
        <v>3.7884971696000488E-4</v>
      </c>
      <c r="AY1841" s="17">
        <f t="shared" si="2170"/>
        <v>2.1102544250446506E-4</v>
      </c>
      <c r="AZ1841" s="17">
        <f t="shared" si="2171"/>
        <v>5.877229860634487E-5</v>
      </c>
      <c r="BA1841" s="17">
        <f t="shared" si="2172"/>
        <v>1.0912374806496871E-5</v>
      </c>
      <c r="BB1841" s="17">
        <f t="shared" si="2173"/>
        <v>1.5195924790401012E-6</v>
      </c>
      <c r="BC1841" s="17">
        <f t="shared" si="2174"/>
        <v>1.6928753590688195E-7</v>
      </c>
      <c r="BD1841" s="17">
        <f t="shared" si="2175"/>
        <v>8.290058004967078E-6</v>
      </c>
      <c r="BE1841" s="17">
        <f t="shared" si="2176"/>
        <v>8.7312613517769086E-6</v>
      </c>
      <c r="BF1841" s="17">
        <f t="shared" si="2177"/>
        <v>4.597972942249387E-6</v>
      </c>
      <c r="BG1841" s="17">
        <f t="shared" si="2178"/>
        <v>1.6142268816906577E-6</v>
      </c>
      <c r="BH1841" s="17">
        <f t="shared" si="2179"/>
        <v>4.2503432354334188E-7</v>
      </c>
      <c r="BI1841" s="17">
        <f t="shared" si="2180"/>
        <v>8.953099628757934E-8</v>
      </c>
      <c r="BJ1841" s="18">
        <f t="shared" si="2181"/>
        <v>0.47194275506755901</v>
      </c>
      <c r="BK1841" s="18">
        <f t="shared" si="2182"/>
        <v>0.33564747335942818</v>
      </c>
      <c r="BL1841" s="18">
        <f t="shared" si="2183"/>
        <v>0.18674825419367791</v>
      </c>
      <c r="BM1841" s="18">
        <f t="shared" si="2184"/>
        <v>0.21917405312964772</v>
      </c>
      <c r="BN1841" s="18">
        <f t="shared" si="2185"/>
        <v>0.78070961158242103</v>
      </c>
    </row>
    <row r="1842" spans="1:66" x14ac:dyDescent="0.25">
      <c r="A1842" t="s">
        <v>72</v>
      </c>
      <c r="B1842" t="s">
        <v>79</v>
      </c>
      <c r="C1842" t="s">
        <v>326</v>
      </c>
      <c r="D1842" s="7" t="s">
        <v>579</v>
      </c>
      <c r="E1842">
        <f>VLOOKUP(A1842,home!$A$2:$E$405,3,FALSE)</f>
        <v>1.4148550724637701</v>
      </c>
      <c r="F1842">
        <f>VLOOKUP(B1842,home!$B$2:$E$405,3,FALSE)</f>
        <v>1.01</v>
      </c>
      <c r="G1842">
        <f>VLOOKUP(C1842,away!$B$2:$E$405,4,FALSE)</f>
        <v>1.01</v>
      </c>
      <c r="H1842">
        <f>VLOOKUP(A1842,away!$A$2:$E$405,3,FALSE)</f>
        <v>1.0942028985507199</v>
      </c>
      <c r="I1842">
        <f>VLOOKUP(C1842,away!$B$2:$E$405,3,FALSE)</f>
        <v>0.86</v>
      </c>
      <c r="J1842">
        <f>VLOOKUP(B1842,home!$B$2:$E$405,4,FALSE)</f>
        <v>1.1499999999999999</v>
      </c>
      <c r="K1842" s="3">
        <f t="shared" ref="K1842:K1880" si="2186">E1842*F1842*G1842</f>
        <v>1.4432936594202919</v>
      </c>
      <c r="L1842" s="3">
        <f t="shared" ref="L1842:L1880" si="2187">H1842*I1842*J1842</f>
        <v>1.0821666666666618</v>
      </c>
      <c r="M1842" s="5">
        <f t="shared" ref="M1842:M1880" si="2188">_xlfn.POISSON.DIST(0,K1842,FALSE) * _xlfn.POISSON.DIST(0,L1842,FALSE)</f>
        <v>8.0021468337748439E-2</v>
      </c>
      <c r="N1842" s="5">
        <f t="shared" ref="N1842:N1880" si="2189">_xlfn.POISSON.DIST(1,K1842,FALSE) * _xlfn.POISSON.DIST(0,L1842,FALSE)</f>
        <v>0.11549447786937397</v>
      </c>
      <c r="O1842" s="5">
        <f t="shared" ref="O1842:O1880" si="2190">_xlfn.POISSON.DIST(0,K1842,FALSE) * _xlfn.POISSON.DIST(1,L1842,FALSE)</f>
        <v>8.6596565652833052E-2</v>
      </c>
      <c r="P1842" s="5">
        <f t="shared" ref="P1842:P1880" si="2191">_xlfn.POISSON.DIST(1,K1842,FALSE) * _xlfn.POISSON.DIST(1,L1842,FALSE)</f>
        <v>0.12498427413430697</v>
      </c>
      <c r="Q1842" s="5">
        <f t="shared" ref="Q1842:Q1880" si="2192">_xlfn.POISSON.DIST(2,K1842,FALSE) * _xlfn.POISSON.DIST(0,L1842,FALSE)</f>
        <v>8.3346223803462335E-2</v>
      </c>
      <c r="R1842" s="5">
        <f t="shared" ref="R1842:R1880" si="2193">_xlfn.POISSON.DIST(0,K1842,FALSE) * _xlfn.POISSON.DIST(2,L1842,FALSE)</f>
        <v>4.6855958398653537E-2</v>
      </c>
      <c r="S1842" s="5">
        <f t="shared" ref="S1842:S1880" si="2194">_xlfn.POISSON.DIST(2,K1842,FALSE) * _xlfn.POISSON.DIST(2,L1842,FALSE)</f>
        <v>4.8802743517987544E-2</v>
      </c>
      <c r="T1842" s="5">
        <f t="shared" ref="T1842:T1880" si="2195">_xlfn.POISSON.DIST(2,K1842,FALSE) * _xlfn.POISSON.DIST(1,L1842,FALSE)</f>
        <v>9.0194505192646421E-2</v>
      </c>
      <c r="U1842" s="5">
        <f t="shared" ref="U1842:U1880" si="2196">_xlfn.POISSON.DIST(1,K1842,FALSE) * _xlfn.POISSON.DIST(2,L1842,FALSE)</f>
        <v>6.7626907662837632E-2</v>
      </c>
      <c r="V1842" s="5">
        <f t="shared" ref="V1842:V1880" si="2197">_xlfn.POISSON.DIST(3,K1842,FALSE) * _xlfn.POISSON.DIST(3,L1842,FALSE)</f>
        <v>8.4693598148128744E-3</v>
      </c>
      <c r="W1842" s="5">
        <f t="shared" ref="W1842:W1880" si="2198">_xlfn.POISSON.DIST(3,K1842,FALSE) * _xlfn.POISSON.DIST(0,L1842,FALSE)</f>
        <v>4.009769211738725E-2</v>
      </c>
      <c r="X1842" s="5">
        <f t="shared" ref="X1842:X1880" si="2199">_xlfn.POISSON.DIST(3,K1842,FALSE) * _xlfn.POISSON.DIST(1,L1842,FALSE)</f>
        <v>4.3392385819699043E-2</v>
      </c>
      <c r="Y1842" s="5">
        <f t="shared" ref="Y1842:Y1880" si="2200">_xlfn.POISSON.DIST(3,K1842,FALSE) * _xlfn.POISSON.DIST(2,L1842,FALSE)</f>
        <v>2.3478896760608717E-2</v>
      </c>
      <c r="Z1842" s="5">
        <f t="shared" ref="Z1842:Z1880" si="2201">_xlfn.POISSON.DIST(0,K1842,FALSE) * _xlfn.POISSON.DIST(3,L1842,FALSE)</f>
        <v>1.6901985437914227E-2</v>
      </c>
      <c r="AA1842" s="5">
        <f t="shared" ref="AA1842:AA1880" si="2202">_xlfn.POISSON.DIST(1,K1842,FALSE) * _xlfn.POISSON.DIST(3,L1842,FALSE)</f>
        <v>2.4394528414155712E-2</v>
      </c>
      <c r="AB1842" s="5">
        <f t="shared" ref="AB1842:AB1880" si="2203">_xlfn.POISSON.DIST(2,K1842,FALSE) * _xlfn.POISSON.DIST(3,L1842,FALSE)</f>
        <v>1.7604234092349545E-2</v>
      </c>
      <c r="AC1842" s="5">
        <f t="shared" ref="AC1842:AC1880" si="2204">_xlfn.POISSON.DIST(4,K1842,FALSE) * _xlfn.POISSON.DIST(4,L1842,FALSE)</f>
        <v>8.2676000174170905E-4</v>
      </c>
      <c r="AD1842" s="5">
        <f t="shared" ref="AD1842:AD1880" si="2205">_xlfn.POISSON.DIST(4,K1842,FALSE) * _xlfn.POISSON.DIST(0,L1842,FALSE)</f>
        <v>1.446818619760302E-2</v>
      </c>
      <c r="AE1842" s="5">
        <f t="shared" ref="AE1842:AE1880" si="2206">_xlfn.POISSON.DIST(4,K1842,FALSE) * _xlfn.POISSON.DIST(1,L1842,FALSE)</f>
        <v>1.5656988830172663E-2</v>
      </c>
      <c r="AF1842" s="5">
        <f t="shared" ref="AF1842:AF1880" si="2207">_xlfn.POISSON.DIST(4,K1842,FALSE) * _xlfn.POISSON.DIST(2,L1842,FALSE)</f>
        <v>8.4717357061925552E-3</v>
      </c>
      <c r="AG1842" s="5">
        <f t="shared" ref="AG1842:AG1880" si="2208">_xlfn.POISSON.DIST(4,K1842,FALSE) * _xlfn.POISSON.DIST(3,L1842,FALSE)</f>
        <v>3.0559433300171124E-3</v>
      </c>
      <c r="AH1842" s="5">
        <f t="shared" ref="AH1842:AH1880" si="2209">_xlfn.POISSON.DIST(0,K1842,FALSE) * _xlfn.POISSON.DIST(4,L1842,FALSE)</f>
        <v>4.5726913103490236E-3</v>
      </c>
      <c r="AI1842" s="5">
        <f t="shared" ref="AI1842:AI1880" si="2210">_xlfn.POISSON.DIST(1,K1842,FALSE) * _xlfn.POISSON.DIST(4,L1842,FALSE)</f>
        <v>6.5997363747130125E-3</v>
      </c>
      <c r="AJ1842" s="5">
        <f t="shared" ref="AJ1842:AJ1880" si="2211">_xlfn.POISSON.DIST(2,K1842,FALSE) * _xlfn.POISSON.DIST(4,L1842,FALSE)</f>
        <v>4.7626788317343769E-3</v>
      </c>
      <c r="AK1842" s="5">
        <f t="shared" ref="AK1842:AK1880" si="2212">_xlfn.POISSON.DIST(3,K1842,FALSE) * _xlfn.POISSON.DIST(4,L1842,FALSE)</f>
        <v>2.2913147198991559E-3</v>
      </c>
      <c r="AL1842" s="5">
        <f t="shared" ref="AL1842:AL1880" si="2213">_xlfn.POISSON.DIST(5,K1842,FALSE) * _xlfn.POISSON.DIST(5,L1842,FALSE)</f>
        <v>5.1652138281107308E-5</v>
      </c>
      <c r="AM1842" s="5">
        <f t="shared" ref="AM1842:AM1880" si="2214">_xlfn.POISSON.DIST(5,K1842,FALSE) * _xlfn.POISSON.DIST(0,L1842,FALSE)</f>
        <v>4.176368280462521E-3</v>
      </c>
      <c r="AN1842" s="5">
        <f t="shared" ref="AN1842:AN1880" si="2215">_xlfn.POISSON.DIST(5,K1842,FALSE) * _xlfn.POISSON.DIST(1,L1842,FALSE)</f>
        <v>4.5195265408405046E-3</v>
      </c>
      <c r="AO1842" s="5">
        <f t="shared" ref="AO1842:AO1880" si="2216">_xlfn.POISSON.DIST(5,K1842,FALSE) * _xlfn.POISSON.DIST(2,L1842,FALSE)</f>
        <v>2.4454404858064386E-3</v>
      </c>
      <c r="AP1842" s="5">
        <f t="shared" ref="AP1842:AP1880" si="2217">_xlfn.POISSON.DIST(5,K1842,FALSE) * _xlfn.POISSON.DIST(3,L1842,FALSE)</f>
        <v>8.8212472635228547E-4</v>
      </c>
      <c r="AQ1842" s="5">
        <f t="shared" ref="AQ1842:AQ1880" si="2218">_xlfn.POISSON.DIST(5,K1842,FALSE) * _xlfn.POISSON.DIST(4,L1842,FALSE)</f>
        <v>2.3865149367522344E-4</v>
      </c>
      <c r="AR1842" s="5">
        <f t="shared" ref="AR1842:AR1880" si="2219">_xlfn.POISSON.DIST(0,K1842,FALSE) * _xlfn.POISSON.DIST(5,L1842,FALSE)</f>
        <v>9.8968282260320298E-4</v>
      </c>
      <c r="AS1842" s="5">
        <f t="shared" ref="AS1842:AS1880" si="2220">_xlfn.POISSON.DIST(1,K1842,FALSE) * _xlfn.POISSON.DIST(5,L1842,FALSE)</f>
        <v>1.4284029427003805E-3</v>
      </c>
      <c r="AT1842" s="5">
        <f t="shared" ref="AT1842:AT1880" si="2221">_xlfn.POISSON.DIST(2,K1842,FALSE) * _xlfn.POISSON.DIST(5,L1842,FALSE)</f>
        <v>1.0308024551483727E-3</v>
      </c>
      <c r="AU1842" s="5">
        <f t="shared" ref="AU1842:AU1880" si="2222">_xlfn.POISSON.DIST(3,K1842,FALSE) * _xlfn.POISSON.DIST(5,L1842,FALSE)</f>
        <v>4.9591688254350518E-4</v>
      </c>
      <c r="AV1842" s="5">
        <f t="shared" ref="AV1842:AV1880" si="2223">_xlfn.POISSON.DIST(4,K1842,FALSE) * _xlfn.POISSON.DIST(5,L1842,FALSE)</f>
        <v>1.7893842304362982E-4</v>
      </c>
      <c r="AW1842" s="5">
        <f t="shared" ref="AW1842:AW1880" si="2224">_xlfn.POISSON.DIST(6,K1842,FALSE) * _xlfn.POISSON.DIST(6,L1842,FALSE)</f>
        <v>2.2409628679273455E-6</v>
      </c>
      <c r="AX1842" s="5">
        <f t="shared" ref="AX1842:AX1880" si="2225">_xlfn.POISSON.DIST(6,K1842,FALSE) * _xlfn.POISSON.DIST(0,L1842,FALSE)</f>
        <v>1.0046209764325979E-3</v>
      </c>
      <c r="AY1842" s="5">
        <f t="shared" ref="AY1842:AY1880" si="2226">_xlfn.POISSON.DIST(6,K1842,FALSE) * _xlfn.POISSON.DIST(1,L1842,FALSE)</f>
        <v>1.0871673333294714E-3</v>
      </c>
      <c r="AZ1842" s="5">
        <f t="shared" ref="AZ1842:AZ1880" si="2227">_xlfn.POISSON.DIST(6,K1842,FALSE) * _xlfn.POISSON.DIST(2,L1842,FALSE)</f>
        <v>5.8824812460901894E-4</v>
      </c>
      <c r="BA1842" s="5">
        <f t="shared" ref="BA1842:BA1880" si="2228">_xlfn.POISSON.DIST(6,K1842,FALSE) * _xlfn.POISSON.DIST(3,L1842,FALSE)</f>
        <v>2.1219417072701908E-4</v>
      </c>
      <c r="BB1842" s="5">
        <f t="shared" ref="BB1842:BB1880" si="2229">_xlfn.POISSON.DIST(6,K1842,FALSE) * _xlfn.POISSON.DIST(4,L1842,FALSE)</f>
        <v>5.7407364605438683E-5</v>
      </c>
      <c r="BC1842" s="5">
        <f t="shared" ref="BC1842:BC1880" si="2230">_xlfn.POISSON.DIST(6,K1842,FALSE) * _xlfn.POISSON.DIST(5,L1842,FALSE)</f>
        <v>1.242486727943706E-5</v>
      </c>
      <c r="BD1842" s="5">
        <f t="shared" ref="BD1842:BD1880" si="2231">_xlfn.POISSON.DIST(0,K1842,FALSE) * _xlfn.POISSON.DIST(6,L1842,FALSE)</f>
        <v>1.7850029353229347E-4</v>
      </c>
      <c r="BE1842" s="5">
        <f t="shared" ref="BE1842:BE1880" si="2232">_xlfn.POISSON.DIST(1,K1842,FALSE) * _xlfn.POISSON.DIST(6,L1842,FALSE)</f>
        <v>2.5762834185982016E-4</v>
      </c>
      <c r="BF1842" s="5">
        <f t="shared" ref="BF1842:BF1880" si="2233">_xlfn.POISSON.DIST(2,K1842,FALSE) * _xlfn.POISSON.DIST(6,L1842,FALSE)</f>
        <v>1.8591667614662087E-4</v>
      </c>
      <c r="BG1842" s="5">
        <f t="shared" ref="BG1842:BG1880" si="2234">_xlfn.POISSON.DIST(3,K1842,FALSE) * _xlfn.POISSON.DIST(6,L1842,FALSE)</f>
        <v>8.9444119954304552E-5</v>
      </c>
      <c r="BH1842" s="5">
        <f t="shared" ref="BH1842:BH1880" si="2235">_xlfn.POISSON.DIST(4,K1842,FALSE) * _xlfn.POISSON.DIST(6,L1842,FALSE)</f>
        <v>3.2273532800618967E-5</v>
      </c>
      <c r="BI1842" s="5">
        <f t="shared" ref="BI1842:BI1880" si="2236">_xlfn.POISSON.DIST(5,K1842,FALSE) * _xlfn.POISSON.DIST(6,L1842,FALSE)</f>
        <v>9.3160370516452266E-6</v>
      </c>
      <c r="BJ1842" s="8">
        <f t="shared" ref="BJ1842:BJ1880" si="2237">SUM(N1842,Q1842,T1842,W1842,X1842,Y1842,AD1842,AE1842,AF1842,AG1842,AM1842,AN1842,AO1842,AP1842,AQ1842,AX1842,AY1842,AZ1842,BA1842,BB1842,BC1842)</f>
        <v>0.45288120999128306</v>
      </c>
      <c r="BK1842" s="8">
        <f t="shared" ref="BK1842:BK1880" si="2238">SUM(M1842,P1842,S1842,V1842,AC1842,AL1842,AY1842)</f>
        <v>0.26424342527820815</v>
      </c>
      <c r="BL1842" s="8">
        <f t="shared" ref="BL1842:BL1880" si="2239">SUM(O1842,R1842,U1842,AA1842,AB1842,AH1842,AI1842,AJ1842,AK1842,AR1842,AS1842,AT1842,AU1842,AV1842,BD1842,BE1842,BF1842,BG1842,BH1842,BI1842)</f>
        <v>0.26618143798490934</v>
      </c>
      <c r="BM1842" s="8">
        <f t="shared" ref="BM1842:BM1880" si="2240">SUM(S1842:BI1842)</f>
        <v>0.461824164125475</v>
      </c>
      <c r="BN1842" s="8">
        <f t="shared" ref="BN1842:BN1880" si="2241">SUM(M1842:R1842)</f>
        <v>0.53729896819637835</v>
      </c>
    </row>
    <row r="1843" spans="1:66" x14ac:dyDescent="0.25">
      <c r="A1843" t="s">
        <v>72</v>
      </c>
      <c r="B1843" t="s">
        <v>78</v>
      </c>
      <c r="C1843" t="s">
        <v>88</v>
      </c>
      <c r="D1843" s="7" t="s">
        <v>579</v>
      </c>
      <c r="E1843">
        <f>VLOOKUP(A1843,home!$A$2:$E$405,3,FALSE)</f>
        <v>1.4148550724637701</v>
      </c>
      <c r="F1843">
        <f>VLOOKUP(B1843,home!$B$2:$E$405,3,FALSE)</f>
        <v>1.1399999999999999</v>
      </c>
      <c r="G1843">
        <f>VLOOKUP(C1843,away!$B$2:$E$405,4,FALSE)</f>
        <v>0.74</v>
      </c>
      <c r="H1843">
        <f>VLOOKUP(A1843,away!$A$2:$E$405,3,FALSE)</f>
        <v>1.0942028985507199</v>
      </c>
      <c r="I1843">
        <f>VLOOKUP(C1843,away!$B$2:$E$405,3,FALSE)</f>
        <v>0.89</v>
      </c>
      <c r="J1843">
        <f>VLOOKUP(B1843,home!$B$2:$E$405,4,FALSE)</f>
        <v>0.87</v>
      </c>
      <c r="K1843" s="3">
        <f t="shared" si="2186"/>
        <v>1.1935717391304363</v>
      </c>
      <c r="L1843" s="3">
        <f t="shared" si="2187"/>
        <v>0.84724130434782252</v>
      </c>
      <c r="M1843" s="5">
        <f t="shared" si="2188"/>
        <v>0.12992303484848464</v>
      </c>
      <c r="N1843" s="5">
        <f t="shared" si="2189"/>
        <v>0.15507246265721009</v>
      </c>
      <c r="O1843" s="5">
        <f t="shared" si="2190"/>
        <v>0.11007616150985769</v>
      </c>
      <c r="P1843" s="5">
        <f t="shared" si="2191"/>
        <v>0.13138379553012366</v>
      </c>
      <c r="Q1843" s="5">
        <f t="shared" si="2192"/>
        <v>9.2545054472502955E-2</v>
      </c>
      <c r="R1843" s="5">
        <f t="shared" si="2193"/>
        <v>4.6630535327606706E-2</v>
      </c>
      <c r="S1843" s="5">
        <f t="shared" si="2194"/>
        <v>3.3215244987218444E-2</v>
      </c>
      <c r="T1843" s="5">
        <f t="shared" si="2195"/>
        <v>7.8407992662223674E-2</v>
      </c>
      <c r="U1843" s="5">
        <f t="shared" si="2196"/>
        <v>5.5656889147554789E-2</v>
      </c>
      <c r="V1843" s="5">
        <f t="shared" si="2197"/>
        <v>3.7320770211489501E-3</v>
      </c>
      <c r="W1843" s="5">
        <f t="shared" si="2198"/>
        <v>3.6819720538222106E-2</v>
      </c>
      <c r="X1843" s="5">
        <f t="shared" si="2199"/>
        <v>3.1195188054525601E-2</v>
      </c>
      <c r="Y1843" s="5">
        <f t="shared" si="2200"/>
        <v>1.3214925908345941E-2</v>
      </c>
      <c r="Z1843" s="5">
        <f t="shared" si="2201"/>
        <v>1.316910519113291E-2</v>
      </c>
      <c r="AA1843" s="5">
        <f t="shared" si="2202"/>
        <v>1.5718271785772165E-2</v>
      </c>
      <c r="AB1843" s="5">
        <f t="shared" si="2203"/>
        <v>9.380442495734477E-3</v>
      </c>
      <c r="AC1843" s="5">
        <f t="shared" si="2204"/>
        <v>2.3587736232701695E-4</v>
      </c>
      <c r="AD1843" s="5">
        <f t="shared" si="2205"/>
        <v>1.0986744469275597E-2</v>
      </c>
      <c r="AE1843" s="5">
        <f t="shared" si="2206"/>
        <v>9.3084237146852811E-3</v>
      </c>
      <c r="AF1843" s="5">
        <f t="shared" si="2207"/>
        <v>3.9432405247260801E-3</v>
      </c>
      <c r="AG1843" s="5">
        <f t="shared" si="2208"/>
        <v>1.1136254151753722E-3</v>
      </c>
      <c r="AH1843" s="5">
        <f t="shared" si="2209"/>
        <v>2.7893524648072818E-3</v>
      </c>
      <c r="AI1843" s="5">
        <f t="shared" si="2210"/>
        <v>3.3292922724677968E-3</v>
      </c>
      <c r="AJ1843" s="5">
        <f t="shared" si="2211"/>
        <v>1.9868745838614553E-3</v>
      </c>
      <c r="AK1843" s="5">
        <f t="shared" si="2212"/>
        <v>7.9049245083119308E-4</v>
      </c>
      <c r="AL1843" s="5">
        <f t="shared" si="2213"/>
        <v>9.5411758748703964E-6</v>
      </c>
      <c r="AM1843" s="5">
        <f t="shared" si="2214"/>
        <v>2.6226935407149942E-3</v>
      </c>
      <c r="AN1843" s="5">
        <f t="shared" si="2215"/>
        <v>2.2220542963399801E-3</v>
      </c>
      <c r="AO1843" s="5">
        <f t="shared" si="2216"/>
        <v>9.4130809018138381E-4</v>
      </c>
      <c r="AP1843" s="5">
        <f t="shared" si="2217"/>
        <v>2.6583836470614453E-4</v>
      </c>
      <c r="AQ1843" s="5">
        <f t="shared" si="2218"/>
        <v>5.6307310714831504E-5</v>
      </c>
      <c r="AR1843" s="5">
        <f t="shared" si="2219"/>
        <v>4.726509241138271E-4</v>
      </c>
      <c r="AS1843" s="5">
        <f t="shared" si="2220"/>
        <v>5.641427854961486E-4</v>
      </c>
      <c r="AT1843" s="5">
        <f t="shared" si="2221"/>
        <v>3.3667244280126342E-4</v>
      </c>
      <c r="AU1843" s="5">
        <f t="shared" si="2222"/>
        <v>1.3394757102386544E-4</v>
      </c>
      <c r="AV1843" s="5">
        <f t="shared" si="2223"/>
        <v>3.9969008824813164E-5</v>
      </c>
      <c r="AW1843" s="5">
        <f t="shared" si="2224"/>
        <v>2.6801249886194532E-7</v>
      </c>
      <c r="AX1843" s="5">
        <f t="shared" si="2225"/>
        <v>5.2172881509955898E-4</v>
      </c>
      <c r="AY1843" s="5">
        <f t="shared" si="2226"/>
        <v>4.4203020182079418E-4</v>
      </c>
      <c r="AZ1843" s="5">
        <f t="shared" si="2227"/>
        <v>1.8725312237589045E-4</v>
      </c>
      <c r="BA1843" s="5">
        <f t="shared" si="2228"/>
        <v>5.2882859881650624E-5</v>
      </c>
      <c r="BB1843" s="5">
        <f t="shared" si="2229"/>
        <v>1.1201135795943202E-5</v>
      </c>
      <c r="BC1843" s="5">
        <f t="shared" si="2230"/>
        <v>1.8980129803864013E-6</v>
      </c>
      <c r="BD1843" s="5">
        <f t="shared" si="2231"/>
        <v>6.6741564241233723E-5</v>
      </c>
      <c r="BE1843" s="5">
        <f t="shared" si="2232"/>
        <v>7.9660844903695082E-5</v>
      </c>
      <c r="BF1843" s="5">
        <f t="shared" si="2233"/>
        <v>4.7540466596151651E-5</v>
      </c>
      <c r="BG1843" s="5">
        <f t="shared" si="2234"/>
        <v>1.8914319131413714E-5</v>
      </c>
      <c r="BH1843" s="5">
        <f t="shared" si="2235"/>
        <v>5.6438991950373855E-6</v>
      </c>
      <c r="BI1843" s="5">
        <f t="shared" si="2236"/>
        <v>1.3472797155395278E-6</v>
      </c>
      <c r="BJ1843" s="8">
        <f t="shared" si="2237"/>
        <v>0.43993257416750414</v>
      </c>
      <c r="BK1843" s="8">
        <f t="shared" si="2238"/>
        <v>0.29894160112699841</v>
      </c>
      <c r="BL1843" s="8">
        <f t="shared" si="2239"/>
        <v>0.24812554314453655</v>
      </c>
      <c r="BM1843" s="8">
        <f t="shared" si="2240"/>
        <v>0.33409601709506426</v>
      </c>
      <c r="BN1843" s="8">
        <f t="shared" si="2241"/>
        <v>0.66563104434578579</v>
      </c>
    </row>
    <row r="1844" spans="1:66" x14ac:dyDescent="0.25">
      <c r="A1844" t="s">
        <v>72</v>
      </c>
      <c r="B1844" t="s">
        <v>237</v>
      </c>
      <c r="C1844" t="s">
        <v>365</v>
      </c>
      <c r="D1844" s="7" t="s">
        <v>579</v>
      </c>
      <c r="E1844">
        <f>VLOOKUP(A1844,home!$A$2:$E$405,3,FALSE)</f>
        <v>1.4148550724637701</v>
      </c>
      <c r="F1844">
        <f>VLOOKUP(B1844,home!$B$2:$E$405,3,FALSE)</f>
        <v>1.17</v>
      </c>
      <c r="G1844">
        <f>VLOOKUP(C1844,away!$B$2:$E$405,4,FALSE)</f>
        <v>1.04</v>
      </c>
      <c r="H1844">
        <f>VLOOKUP(A1844,away!$A$2:$E$405,3,FALSE)</f>
        <v>1.0942028985507199</v>
      </c>
      <c r="I1844">
        <f>VLOOKUP(C1844,away!$B$2:$E$405,3,FALSE)</f>
        <v>0.92</v>
      </c>
      <c r="J1844">
        <f>VLOOKUP(B1844,home!$B$2:$E$405,4,FALSE)</f>
        <v>0.6</v>
      </c>
      <c r="K1844" s="3">
        <f t="shared" si="2186"/>
        <v>1.7215956521739153</v>
      </c>
      <c r="L1844" s="3">
        <f t="shared" si="2187"/>
        <v>0.60399999999999743</v>
      </c>
      <c r="M1844" s="5">
        <f t="shared" si="2188"/>
        <v>9.7725216473741383E-2</v>
      </c>
      <c r="N1844" s="5">
        <f t="shared" si="2189"/>
        <v>0.16824330778894783</v>
      </c>
      <c r="O1844" s="5">
        <f t="shared" si="2190"/>
        <v>5.9026030750139541E-2</v>
      </c>
      <c r="P1844" s="5">
        <f t="shared" si="2191"/>
        <v>0.10161895790452406</v>
      </c>
      <c r="Q1844" s="5">
        <f t="shared" si="2192"/>
        <v>0.14482347359840525</v>
      </c>
      <c r="R1844" s="5">
        <f t="shared" si="2193"/>
        <v>1.7825861286542063E-2</v>
      </c>
      <c r="S1844" s="5">
        <f t="shared" si="2194"/>
        <v>2.6416960172137675E-2</v>
      </c>
      <c r="T1844" s="5">
        <f t="shared" si="2195"/>
        <v>8.7473378053436399E-2</v>
      </c>
      <c r="U1844" s="5">
        <f t="shared" si="2196"/>
        <v>3.068892528716613E-2</v>
      </c>
      <c r="V1844" s="5">
        <f t="shared" si="2197"/>
        <v>3.05216795118957E-3</v>
      </c>
      <c r="W1844" s="5">
        <f t="shared" si="2198"/>
        <v>8.3109154159912768E-2</v>
      </c>
      <c r="X1844" s="5">
        <f t="shared" si="2199"/>
        <v>5.0197929112587102E-2</v>
      </c>
      <c r="Y1844" s="5">
        <f t="shared" si="2200"/>
        <v>1.5159774592001237E-2</v>
      </c>
      <c r="Z1844" s="5">
        <f t="shared" si="2201"/>
        <v>3.5889400723571208E-3</v>
      </c>
      <c r="AA1844" s="5">
        <f t="shared" si="2202"/>
        <v>6.1787036244827552E-3</v>
      </c>
      <c r="AB1844" s="5">
        <f t="shared" si="2203"/>
        <v>5.3186146479903638E-3</v>
      </c>
      <c r="AC1844" s="5">
        <f t="shared" si="2204"/>
        <v>1.9836111506133712E-4</v>
      </c>
      <c r="AD1844" s="5">
        <f t="shared" si="2205"/>
        <v>3.5770089614389371E-2</v>
      </c>
      <c r="AE1844" s="5">
        <f t="shared" si="2206"/>
        <v>2.1605134127091086E-2</v>
      </c>
      <c r="AF1844" s="5">
        <f t="shared" si="2207"/>
        <v>6.5247505063814795E-3</v>
      </c>
      <c r="AG1844" s="5">
        <f t="shared" si="2208"/>
        <v>1.3136497686181325E-3</v>
      </c>
      <c r="AH1844" s="5">
        <f t="shared" si="2209"/>
        <v>5.4192995092592277E-4</v>
      </c>
      <c r="AI1844" s="5">
        <f t="shared" si="2210"/>
        <v>9.3298424729689193E-4</v>
      </c>
      <c r="AJ1844" s="5">
        <f t="shared" si="2211"/>
        <v>8.0311081184654127E-4</v>
      </c>
      <c r="AK1844" s="5">
        <f t="shared" si="2212"/>
        <v>4.6087736062962301E-4</v>
      </c>
      <c r="AL1844" s="5">
        <f t="shared" si="2213"/>
        <v>8.2505828193191839E-6</v>
      </c>
      <c r="AM1844" s="5">
        <f t="shared" si="2214"/>
        <v>1.2316326151600804E-2</v>
      </c>
      <c r="AN1844" s="5">
        <f t="shared" si="2215"/>
        <v>7.4390609955668537E-3</v>
      </c>
      <c r="AO1844" s="5">
        <f t="shared" si="2216"/>
        <v>2.2465964206611799E-3</v>
      </c>
      <c r="AP1844" s="5">
        <f t="shared" si="2217"/>
        <v>4.5231474602644905E-4</v>
      </c>
      <c r="AQ1844" s="5">
        <f t="shared" si="2218"/>
        <v>6.8299526649993504E-5</v>
      </c>
      <c r="AR1844" s="5">
        <f t="shared" si="2219"/>
        <v>6.5465138071851232E-5</v>
      </c>
      <c r="AS1844" s="5">
        <f t="shared" si="2220"/>
        <v>1.1270449707346413E-4</v>
      </c>
      <c r="AT1844" s="5">
        <f t="shared" si="2221"/>
        <v>9.7015786071061831E-5</v>
      </c>
      <c r="AU1844" s="5">
        <f t="shared" si="2222"/>
        <v>5.5673985164058256E-5</v>
      </c>
      <c r="AV1844" s="5">
        <f t="shared" si="2223"/>
        <v>2.3962022699409435E-5</v>
      </c>
      <c r="AW1844" s="5">
        <f t="shared" si="2224"/>
        <v>2.3831436599508192E-7</v>
      </c>
      <c r="AX1844" s="5">
        <f t="shared" si="2225"/>
        <v>3.5339555922253071E-3</v>
      </c>
      <c r="AY1844" s="5">
        <f t="shared" si="2226"/>
        <v>2.1345091777040764E-3</v>
      </c>
      <c r="AZ1844" s="5">
        <f t="shared" si="2227"/>
        <v>6.4462177166662823E-4</v>
      </c>
      <c r="BA1844" s="5">
        <f t="shared" si="2228"/>
        <v>1.297838500288806E-4</v>
      </c>
      <c r="BB1844" s="5">
        <f t="shared" si="2229"/>
        <v>1.9597361354360885E-5</v>
      </c>
      <c r="BC1844" s="5">
        <f t="shared" si="2230"/>
        <v>2.3673612516067862E-6</v>
      </c>
      <c r="BD1844" s="5">
        <f t="shared" si="2231"/>
        <v>6.5901572325663244E-6</v>
      </c>
      <c r="BE1844" s="5">
        <f t="shared" si="2232"/>
        <v>1.1345586038728664E-5</v>
      </c>
      <c r="BF1844" s="5">
        <f t="shared" si="2233"/>
        <v>9.7662557978201757E-6</v>
      </c>
      <c r="BG1844" s="5">
        <f t="shared" si="2234"/>
        <v>5.604514506515169E-6</v>
      </c>
      <c r="BH1844" s="5">
        <f t="shared" si="2235"/>
        <v>2.4121769517405375E-6</v>
      </c>
      <c r="BI1844" s="5">
        <f t="shared" si="2236"/>
        <v>8.3055867047812695E-7</v>
      </c>
      <c r="BJ1844" s="8">
        <f t="shared" si="2237"/>
        <v>0.64320807427650695</v>
      </c>
      <c r="BK1844" s="8">
        <f t="shared" si="2238"/>
        <v>0.23115442337717743</v>
      </c>
      <c r="BL1844" s="8">
        <f t="shared" si="2239"/>
        <v>0.12216840864529752</v>
      </c>
      <c r="BM1844" s="8">
        <f t="shared" si="2240"/>
        <v>0.40872272770570062</v>
      </c>
      <c r="BN1844" s="8">
        <f t="shared" si="2241"/>
        <v>0.5892628478023002</v>
      </c>
    </row>
    <row r="1845" spans="1:66" x14ac:dyDescent="0.25">
      <c r="A1845" t="s">
        <v>72</v>
      </c>
      <c r="B1845" t="s">
        <v>93</v>
      </c>
      <c r="C1845" t="s">
        <v>103</v>
      </c>
      <c r="D1845" s="7" t="s">
        <v>579</v>
      </c>
      <c r="E1845">
        <f>VLOOKUP(A1845,home!$A$2:$E$405,3,FALSE)</f>
        <v>1.4148550724637701</v>
      </c>
      <c r="F1845">
        <f>VLOOKUP(B1845,home!$B$2:$E$405,3,FALSE)</f>
        <v>1.42</v>
      </c>
      <c r="G1845">
        <f>VLOOKUP(C1845,away!$B$2:$E$405,4,FALSE)</f>
        <v>0.98</v>
      </c>
      <c r="H1845">
        <f>VLOOKUP(A1845,away!$A$2:$E$405,3,FALSE)</f>
        <v>1.0942028985507199</v>
      </c>
      <c r="I1845">
        <f>VLOOKUP(C1845,away!$B$2:$E$405,3,FALSE)</f>
        <v>0.77</v>
      </c>
      <c r="J1845">
        <f>VLOOKUP(B1845,home!$B$2:$E$405,4,FALSE)</f>
        <v>0.69</v>
      </c>
      <c r="K1845" s="3">
        <f t="shared" si="2186"/>
        <v>1.9689123188405822</v>
      </c>
      <c r="L1845" s="3">
        <f t="shared" si="2187"/>
        <v>0.58134999999999748</v>
      </c>
      <c r="M1845" s="5">
        <f t="shared" si="2188"/>
        <v>7.8061186395267865E-2</v>
      </c>
      <c r="N1845" s="5">
        <f t="shared" si="2189"/>
        <v>0.15369563151695376</v>
      </c>
      <c r="O1845" s="5">
        <f t="shared" si="2190"/>
        <v>4.5380870710888782E-2</v>
      </c>
      <c r="P1845" s="5">
        <f t="shared" si="2191"/>
        <v>8.9350955382380678E-2</v>
      </c>
      <c r="Q1845" s="5">
        <f t="shared" si="2192"/>
        <v>0.15130661112285659</v>
      </c>
      <c r="R1845" s="5">
        <f t="shared" si="2193"/>
        <v>1.3191084593887535E-2</v>
      </c>
      <c r="S1845" s="5">
        <f t="shared" si="2194"/>
        <v>2.5568382945522834E-2</v>
      </c>
      <c r="T1845" s="5">
        <f t="shared" si="2195"/>
        <v>8.7962098376272307E-2</v>
      </c>
      <c r="U1845" s="5">
        <f t="shared" si="2196"/>
        <v>2.5972088955773385E-2</v>
      </c>
      <c r="V1845" s="5">
        <f t="shared" si="2197"/>
        <v>3.2518073311207426E-3</v>
      </c>
      <c r="W1845" s="5">
        <f t="shared" si="2198"/>
        <v>9.9303150187271233E-2</v>
      </c>
      <c r="X1845" s="5">
        <f t="shared" si="2199"/>
        <v>5.772988636136988E-2</v>
      </c>
      <c r="Y1845" s="5">
        <f t="shared" si="2200"/>
        <v>1.6780634718091113E-2</v>
      </c>
      <c r="Z1845" s="5">
        <f t="shared" si="2201"/>
        <v>2.5562123428854956E-3</v>
      </c>
      <c r="AA1845" s="5">
        <f t="shared" si="2202"/>
        <v>5.0329579714795984E-3</v>
      </c>
      <c r="AB1845" s="5">
        <f t="shared" si="2203"/>
        <v>4.9547264751265453E-3</v>
      </c>
      <c r="AC1845" s="5">
        <f t="shared" si="2204"/>
        <v>2.3263169025820234E-4</v>
      </c>
      <c r="AD1845" s="5">
        <f t="shared" si="2205"/>
        <v>4.8879798925848733E-2</v>
      </c>
      <c r="AE1845" s="5">
        <f t="shared" si="2206"/>
        <v>2.8416271105542037E-2</v>
      </c>
      <c r="AF1845" s="5">
        <f t="shared" si="2207"/>
        <v>8.2598996036033941E-3</v>
      </c>
      <c r="AG1845" s="5">
        <f t="shared" si="2208"/>
        <v>1.6006308781849378E-3</v>
      </c>
      <c r="AH1845" s="5">
        <f t="shared" si="2209"/>
        <v>3.7151351138411904E-4</v>
      </c>
      <c r="AI1845" s="5">
        <f t="shared" si="2210"/>
        <v>7.314775291799128E-4</v>
      </c>
      <c r="AJ1845" s="5">
        <f t="shared" si="2211"/>
        <v>7.2010755907870108E-4</v>
      </c>
      <c r="AK1845" s="5">
        <f t="shared" si="2212"/>
        <v>4.7260954798675881E-4</v>
      </c>
      <c r="AL1845" s="5">
        <f t="shared" si="2213"/>
        <v>1.0651062191926141E-5</v>
      </c>
      <c r="AM1845" s="5">
        <f t="shared" si="2214"/>
        <v>1.9248007649510821E-2</v>
      </c>
      <c r="AN1845" s="5">
        <f t="shared" si="2215"/>
        <v>1.1189829247043067E-2</v>
      </c>
      <c r="AO1845" s="5">
        <f t="shared" si="2216"/>
        <v>3.2526036163842286E-3</v>
      </c>
      <c r="AP1845" s="5">
        <f t="shared" si="2217"/>
        <v>6.3030037079498779E-4</v>
      </c>
      <c r="AQ1845" s="5">
        <f t="shared" si="2218"/>
        <v>9.1606280140416131E-5</v>
      </c>
      <c r="AR1845" s="5">
        <f t="shared" si="2219"/>
        <v>4.3195875968631346E-5</v>
      </c>
      <c r="AS1845" s="5">
        <f t="shared" si="2220"/>
        <v>8.5048892317748123E-5</v>
      </c>
      <c r="AT1845" s="5">
        <f t="shared" si="2221"/>
        <v>8.372690589408024E-5</v>
      </c>
      <c r="AU1845" s="5">
        <f t="shared" si="2222"/>
        <v>5.4950312144420223E-5</v>
      </c>
      <c r="AV1845" s="5">
        <f t="shared" si="2223"/>
        <v>2.7048086626321075E-5</v>
      </c>
      <c r="AW1845" s="5">
        <f t="shared" si="2224"/>
        <v>3.3865264566910372E-7</v>
      </c>
      <c r="AX1845" s="5">
        <f t="shared" si="2225"/>
        <v>6.3162732290432738E-3</v>
      </c>
      <c r="AY1845" s="5">
        <f t="shared" si="2226"/>
        <v>3.6719654417042913E-3</v>
      </c>
      <c r="AZ1845" s="5">
        <f t="shared" si="2227"/>
        <v>1.0673485547673901E-3</v>
      </c>
      <c r="BA1845" s="5">
        <f t="shared" si="2228"/>
        <v>2.0683436077133986E-4</v>
      </c>
      <c r="BB1845" s="5">
        <f t="shared" si="2229"/>
        <v>3.0060788908604473E-5</v>
      </c>
      <c r="BC1845" s="5">
        <f t="shared" si="2230"/>
        <v>3.4951679264034277E-6</v>
      </c>
      <c r="BD1845" s="5">
        <f t="shared" si="2231"/>
        <v>4.1853204157272841E-6</v>
      </c>
      <c r="BE1845" s="5">
        <f t="shared" si="2232"/>
        <v>8.2405289248204366E-6</v>
      </c>
      <c r="BF1845" s="5">
        <f t="shared" si="2233"/>
        <v>8.1124394569205499E-6</v>
      </c>
      <c r="BG1845" s="5">
        <f t="shared" si="2234"/>
        <v>5.3242273275264228E-6</v>
      </c>
      <c r="BH1845" s="5">
        <f t="shared" si="2235"/>
        <v>2.6207341933686131E-6</v>
      </c>
      <c r="BI1845" s="5">
        <f t="shared" si="2236"/>
        <v>1.0319991675460384E-6</v>
      </c>
      <c r="BJ1845" s="8">
        <f t="shared" si="2237"/>
        <v>0.69964293750298889</v>
      </c>
      <c r="BK1845" s="8">
        <f t="shared" si="2238"/>
        <v>0.2001475802484465</v>
      </c>
      <c r="BL1845" s="8">
        <f t="shared" si="2239"/>
        <v>9.7150922177222446E-2</v>
      </c>
      <c r="BM1845" s="8">
        <f t="shared" si="2240"/>
        <v>0.46483968576024964</v>
      </c>
      <c r="BN1845" s="8">
        <f t="shared" si="2241"/>
        <v>0.53098633972223519</v>
      </c>
    </row>
    <row r="1846" spans="1:66" x14ac:dyDescent="0.25">
      <c r="A1846" t="s">
        <v>72</v>
      </c>
      <c r="B1846" t="s">
        <v>81</v>
      </c>
      <c r="C1846" t="s">
        <v>75</v>
      </c>
      <c r="D1846" s="7" t="s">
        <v>579</v>
      </c>
      <c r="E1846">
        <f>VLOOKUP(A1846,home!$A$2:$E$405,3,FALSE)</f>
        <v>1.4148550724637701</v>
      </c>
      <c r="F1846">
        <f>VLOOKUP(B1846,home!$B$2:$E$405,3,FALSE)</f>
        <v>0.68</v>
      </c>
      <c r="G1846">
        <f>VLOOKUP(C1846,away!$B$2:$E$405,4,FALSE)</f>
        <v>0.74</v>
      </c>
      <c r="H1846">
        <f>VLOOKUP(A1846,away!$A$2:$E$405,3,FALSE)</f>
        <v>1.0942028985507199</v>
      </c>
      <c r="I1846">
        <f>VLOOKUP(C1846,away!$B$2:$E$405,3,FALSE)</f>
        <v>0.71</v>
      </c>
      <c r="J1846">
        <f>VLOOKUP(B1846,home!$B$2:$E$405,4,FALSE)</f>
        <v>1.1499999999999999</v>
      </c>
      <c r="K1846" s="3">
        <f t="shared" si="2186"/>
        <v>0.7119550724637691</v>
      </c>
      <c r="L1846" s="3">
        <f t="shared" si="2187"/>
        <v>0.89341666666666275</v>
      </c>
      <c r="M1846" s="5">
        <f t="shared" si="2188"/>
        <v>0.20081489028051902</v>
      </c>
      <c r="N1846" s="5">
        <f t="shared" si="2189"/>
        <v>0.14297117976147075</v>
      </c>
      <c r="O1846" s="5">
        <f t="shared" si="2190"/>
        <v>0.17941136989145287</v>
      </c>
      <c r="P1846" s="5">
        <f t="shared" si="2191"/>
        <v>0.12773283485189341</v>
      </c>
      <c r="Q1846" s="5">
        <f t="shared" si="2192"/>
        <v>5.0894528323654216E-2</v>
      </c>
      <c r="R1846" s="5">
        <f t="shared" si="2193"/>
        <v>8.0144554025260745E-2</v>
      </c>
      <c r="S1846" s="5">
        <f t="shared" si="2194"/>
        <v>2.0311836782259583E-2</v>
      </c>
      <c r="T1846" s="5">
        <f t="shared" si="2195"/>
        <v>4.5470019846491204E-2</v>
      </c>
      <c r="U1846" s="5">
        <f t="shared" si="2196"/>
        <v>5.7059321768630968E-2</v>
      </c>
      <c r="V1846" s="5">
        <f t="shared" si="2197"/>
        <v>1.4355334848275936E-3</v>
      </c>
      <c r="W1846" s="5">
        <f t="shared" si="2198"/>
        <v>1.2078205866892198E-2</v>
      </c>
      <c r="X1846" s="5">
        <f t="shared" si="2199"/>
        <v>1.0790870424912556E-2</v>
      </c>
      <c r="Y1846" s="5">
        <f t="shared" si="2200"/>
        <v>4.8203717427286246E-3</v>
      </c>
      <c r="Z1846" s="5">
        <f t="shared" si="2201"/>
        <v>2.3867493436244912E-2</v>
      </c>
      <c r="AA1846" s="5">
        <f t="shared" si="2202"/>
        <v>1.699258301893028E-2</v>
      </c>
      <c r="AB1846" s="5">
        <f t="shared" si="2203"/>
        <v>6.048977837294558E-3</v>
      </c>
      <c r="AC1846" s="5">
        <f t="shared" si="2204"/>
        <v>5.7068963264409572E-5</v>
      </c>
      <c r="AD1846" s="5">
        <f t="shared" si="2205"/>
        <v>2.1497849832988886E-3</v>
      </c>
      <c r="AE1846" s="5">
        <f t="shared" si="2206"/>
        <v>1.9206537338289401E-3</v>
      </c>
      <c r="AF1846" s="5">
        <f t="shared" si="2207"/>
        <v>8.579720283491656E-4</v>
      </c>
      <c r="AG1846" s="5">
        <f t="shared" si="2208"/>
        <v>2.5550883655364905E-4</v>
      </c>
      <c r="AH1846" s="5">
        <f t="shared" si="2209"/>
        <v>5.3309041068745951E-3</v>
      </c>
      <c r="AI1846" s="5">
        <f t="shared" si="2210"/>
        <v>3.7953642197073069E-3</v>
      </c>
      <c r="AJ1846" s="5">
        <f t="shared" si="2211"/>
        <v>1.3510644040340557E-3</v>
      </c>
      <c r="AK1846" s="5">
        <f t="shared" si="2212"/>
        <v>3.2063238522576177E-4</v>
      </c>
      <c r="AL1846" s="5">
        <f t="shared" si="2213"/>
        <v>1.4519999885743065E-6</v>
      </c>
      <c r="AM1846" s="5">
        <f t="shared" si="2214"/>
        <v>3.0611006471321673E-4</v>
      </c>
      <c r="AN1846" s="5">
        <f t="shared" si="2215"/>
        <v>2.7348383364919843E-4</v>
      </c>
      <c r="AO1846" s="5">
        <f t="shared" si="2216"/>
        <v>1.2216750752304349E-4</v>
      </c>
      <c r="AP1846" s="5">
        <f t="shared" si="2217"/>
        <v>3.6382162448737322E-5</v>
      </c>
      <c r="AQ1846" s="5">
        <f t="shared" si="2218"/>
        <v>8.126107575268983E-6</v>
      </c>
      <c r="AR1846" s="5">
        <f t="shared" si="2219"/>
        <v>9.5254371549670488E-4</v>
      </c>
      <c r="AS1846" s="5">
        <f t="shared" si="2220"/>
        <v>6.7816832999136436E-4</v>
      </c>
      <c r="AT1846" s="5">
        <f t="shared" si="2221"/>
        <v>2.4141269126081748E-4</v>
      </c>
      <c r="AU1846" s="5">
        <f t="shared" si="2222"/>
        <v>5.7291663366756285E-5</v>
      </c>
      <c r="AV1846" s="5">
        <f t="shared" si="2223"/>
        <v>1.0197272585962207E-5</v>
      </c>
      <c r="AW1846" s="5">
        <f t="shared" si="2224"/>
        <v>2.5654925080288823E-8</v>
      </c>
      <c r="AX1846" s="5">
        <f t="shared" si="2225"/>
        <v>3.6322768884131191E-5</v>
      </c>
      <c r="AY1846" s="5">
        <f t="shared" si="2226"/>
        <v>3.2451367100564063E-5</v>
      </c>
      <c r="AZ1846" s="5">
        <f t="shared" si="2227"/>
        <v>1.4496296111881075E-5</v>
      </c>
      <c r="BA1846" s="5">
        <f t="shared" si="2228"/>
        <v>4.3170775170965654E-6</v>
      </c>
      <c r="BB1846" s="5">
        <f t="shared" si="2229"/>
        <v>9.6423725126650149E-7</v>
      </c>
      <c r="BC1846" s="5">
        <f t="shared" si="2230"/>
        <v>1.7229312618046863E-7</v>
      </c>
      <c r="BD1846" s="5">
        <f t="shared" si="2231"/>
        <v>1.4183640519222393E-4</v>
      </c>
      <c r="BE1846" s="5">
        <f t="shared" si="2232"/>
        <v>1.0098114813663031E-4</v>
      </c>
      <c r="BF1846" s="5">
        <f t="shared" si="2233"/>
        <v>3.5947020319544604E-5</v>
      </c>
      <c r="BG1846" s="5">
        <f t="shared" si="2234"/>
        <v>8.530887818819321E-6</v>
      </c>
      <c r="BH1846" s="5">
        <f t="shared" si="2235"/>
        <v>1.5184022138069486E-6</v>
      </c>
      <c r="BI1846" s="5">
        <f t="shared" si="2236"/>
        <v>2.1620683163201477E-7</v>
      </c>
      <c r="BJ1846" s="8">
        <f t="shared" si="2237"/>
        <v>0.27304408926408075</v>
      </c>
      <c r="BK1846" s="8">
        <f t="shared" si="2238"/>
        <v>0.35038606772985315</v>
      </c>
      <c r="BL1846" s="8">
        <f t="shared" si="2239"/>
        <v>0.35268341540062537</v>
      </c>
      <c r="BM1846" s="8">
        <f t="shared" si="2240"/>
        <v>0.2179792829843778</v>
      </c>
      <c r="BN1846" s="8">
        <f t="shared" si="2241"/>
        <v>0.78196935713425109</v>
      </c>
    </row>
    <row r="1847" spans="1:66" x14ac:dyDescent="0.25">
      <c r="A1847" t="s">
        <v>72</v>
      </c>
      <c r="B1847" t="s">
        <v>367</v>
      </c>
      <c r="C1847" t="s">
        <v>82</v>
      </c>
      <c r="D1847" s="7" t="s">
        <v>579</v>
      </c>
      <c r="E1847">
        <f>VLOOKUP(A1847,home!$A$2:$E$405,3,FALSE)</f>
        <v>1.4148550724637701</v>
      </c>
      <c r="F1847">
        <f>VLOOKUP(B1847,home!$B$2:$E$405,3,FALSE)</f>
        <v>1.01</v>
      </c>
      <c r="G1847">
        <f>VLOOKUP(C1847,away!$B$2:$E$405,4,FALSE)</f>
        <v>1.43</v>
      </c>
      <c r="H1847">
        <f>VLOOKUP(A1847,away!$A$2:$E$405,3,FALSE)</f>
        <v>1.0942028985507199</v>
      </c>
      <c r="I1847">
        <f>VLOOKUP(C1847,away!$B$2:$E$405,3,FALSE)</f>
        <v>0.38</v>
      </c>
      <c r="J1847">
        <f>VLOOKUP(B1847,home!$B$2:$E$405,4,FALSE)</f>
        <v>1.75</v>
      </c>
      <c r="K1847" s="3">
        <f t="shared" si="2186"/>
        <v>2.0434751811594229</v>
      </c>
      <c r="L1847" s="3">
        <f t="shared" si="2187"/>
        <v>0.72764492753622878</v>
      </c>
      <c r="M1847" s="5">
        <f t="shared" si="2188"/>
        <v>6.2591855780319894E-2</v>
      </c>
      <c r="N1847" s="5">
        <f t="shared" si="2189"/>
        <v>0.12790490382979366</v>
      </c>
      <c r="O1847" s="5">
        <f t="shared" si="2190"/>
        <v>4.5544646363628954E-2</v>
      </c>
      <c r="P1847" s="5">
        <f t="shared" si="2191"/>
        <v>9.3069354478758526E-2</v>
      </c>
      <c r="Q1847" s="5">
        <f t="shared" si="2192"/>
        <v>0.13068524826238315</v>
      </c>
      <c r="R1847" s="5">
        <f t="shared" si="2193"/>
        <v>1.6570165451462976E-2</v>
      </c>
      <c r="S1847" s="5">
        <f t="shared" si="2194"/>
        <v>3.4596772356030238E-2</v>
      </c>
      <c r="T1847" s="5">
        <f t="shared" si="2195"/>
        <v>9.5092458001935845E-2</v>
      </c>
      <c r="U1847" s="5">
        <f t="shared" si="2196"/>
        <v>3.3860721847769913E-2</v>
      </c>
      <c r="V1847" s="5">
        <f t="shared" si="2197"/>
        <v>5.7158648057366876E-3</v>
      </c>
      <c r="W1847" s="5">
        <f t="shared" si="2198"/>
        <v>8.9017353789279177E-2</v>
      </c>
      <c r="X1847" s="5">
        <f t="shared" si="2199"/>
        <v>6.4773025947466895E-2</v>
      </c>
      <c r="Y1847" s="5">
        <f t="shared" si="2200"/>
        <v>2.3565881885923401E-2</v>
      </c>
      <c r="Z1847" s="5">
        <f t="shared" si="2201"/>
        <v>4.0190656130643663E-3</v>
      </c>
      <c r="AA1847" s="5">
        <f t="shared" si="2202"/>
        <v>8.2128608317483132E-3</v>
      </c>
      <c r="AB1847" s="5">
        <f t="shared" si="2203"/>
        <v>8.391388637997009E-3</v>
      </c>
      <c r="AC1847" s="5">
        <f t="shared" si="2204"/>
        <v>5.3119116010160524E-4</v>
      </c>
      <c r="AD1847" s="5">
        <f t="shared" si="2205"/>
        <v>4.5476188290219925E-2</v>
      </c>
      <c r="AE1847" s="5">
        <f t="shared" si="2206"/>
        <v>3.3090517733060973E-2</v>
      </c>
      <c r="AF1847" s="5">
        <f t="shared" si="2207"/>
        <v>1.203907368900472E-2</v>
      </c>
      <c r="AG1847" s="5">
        <f t="shared" si="2208"/>
        <v>2.920056967346386E-3</v>
      </c>
      <c r="AH1847" s="5">
        <f t="shared" si="2209"/>
        <v>7.3111317669539229E-4</v>
      </c>
      <c r="AI1847" s="5">
        <f t="shared" si="2210"/>
        <v>1.494011631195658E-3</v>
      </c>
      <c r="AJ1847" s="5">
        <f t="shared" si="2211"/>
        <v>1.5264878443559165E-3</v>
      </c>
      <c r="AK1847" s="5">
        <f t="shared" si="2212"/>
        <v>1.039780008094288E-3</v>
      </c>
      <c r="AL1847" s="5">
        <f t="shared" si="2213"/>
        <v>3.1593642820875387E-5</v>
      </c>
      <c r="AM1847" s="5">
        <f t="shared" si="2214"/>
        <v>1.8585892420959441E-2</v>
      </c>
      <c r="AN1847" s="5">
        <f t="shared" si="2215"/>
        <v>1.3523930343845176E-2</v>
      </c>
      <c r="AO1847" s="5">
        <f t="shared" si="2216"/>
        <v>4.9203096575261137E-3</v>
      </c>
      <c r="AP1847" s="5">
        <f t="shared" si="2217"/>
        <v>1.1934127880687986E-3</v>
      </c>
      <c r="AQ1847" s="5">
        <f t="shared" si="2218"/>
        <v>2.170951904237824E-4</v>
      </c>
      <c r="AR1847" s="5">
        <f t="shared" si="2219"/>
        <v>1.0639815889546016E-4</v>
      </c>
      <c r="AS1847" s="5">
        <f t="shared" si="2220"/>
        <v>2.1742199702392951E-4</v>
      </c>
      <c r="AT1847" s="5">
        <f t="shared" si="2221"/>
        <v>2.2214822737825902E-4</v>
      </c>
      <c r="AU1847" s="5">
        <f t="shared" si="2222"/>
        <v>1.5131812972867751E-4</v>
      </c>
      <c r="AV1847" s="5">
        <f t="shared" si="2223"/>
        <v>7.7303710640003564E-5</v>
      </c>
      <c r="AW1847" s="5">
        <f t="shared" si="2224"/>
        <v>1.3049265783125944E-6</v>
      </c>
      <c r="AX1847" s="5">
        <f t="shared" si="2225"/>
        <v>6.3299683136549406E-3</v>
      </c>
      <c r="AY1847" s="5">
        <f t="shared" si="2226"/>
        <v>4.6059693348960732E-3</v>
      </c>
      <c r="AZ1847" s="5">
        <f t="shared" si="2227"/>
        <v>1.6757551114622725E-3</v>
      </c>
      <c r="BA1847" s="5">
        <f t="shared" si="2228"/>
        <v>4.0645156888281006E-4</v>
      </c>
      <c r="BB1847" s="5">
        <f t="shared" si="2229"/>
        <v>7.3938105596679698E-5</v>
      </c>
      <c r="BC1847" s="5">
        <f t="shared" si="2230"/>
        <v>1.0760137497812407E-5</v>
      </c>
      <c r="BD1847" s="5">
        <f t="shared" si="2231"/>
        <v>1.2903346769912544E-5</v>
      </c>
      <c r="BE1847" s="5">
        <f t="shared" si="2232"/>
        <v>2.6367668878209886E-5</v>
      </c>
      <c r="BF1847" s="5">
        <f t="shared" si="2233"/>
        <v>2.694083846882582E-5</v>
      </c>
      <c r="BG1847" s="5">
        <f t="shared" si="2234"/>
        <v>1.8350978256890199E-5</v>
      </c>
      <c r="BH1847" s="5">
        <f t="shared" si="2235"/>
        <v>9.3749421544878309E-6</v>
      </c>
      <c r="BI1847" s="5">
        <f t="shared" si="2236"/>
        <v>3.831492323500227E-6</v>
      </c>
      <c r="BJ1847" s="8">
        <f t="shared" si="2237"/>
        <v>0.67610819136922806</v>
      </c>
      <c r="BK1847" s="8">
        <f t="shared" si="2238"/>
        <v>0.2011426015586639</v>
      </c>
      <c r="BL1847" s="8">
        <f t="shared" si="2239"/>
        <v>0.11824353528346658</v>
      </c>
      <c r="BM1847" s="8">
        <f t="shared" si="2240"/>
        <v>0.5185425552497579</v>
      </c>
      <c r="BN1847" s="8">
        <f t="shared" si="2241"/>
        <v>0.47636617416634719</v>
      </c>
    </row>
    <row r="1848" spans="1:66" x14ac:dyDescent="0.25">
      <c r="A1848" t="s">
        <v>91</v>
      </c>
      <c r="B1848" t="s">
        <v>98</v>
      </c>
      <c r="C1848" t="s">
        <v>100</v>
      </c>
      <c r="D1848" s="7" t="s">
        <v>579</v>
      </c>
      <c r="E1848">
        <f>VLOOKUP(A1848,home!$A$2:$E$405,3,FALSE)</f>
        <v>1.5</v>
      </c>
      <c r="F1848">
        <f>VLOOKUP(B1848,home!$B$2:$E$405,3,FALSE)</f>
        <v>0.99</v>
      </c>
      <c r="G1848">
        <f>VLOOKUP(C1848,away!$B$2:$E$405,4,FALSE)</f>
        <v>1.3</v>
      </c>
      <c r="H1848">
        <f>VLOOKUP(A1848,away!$A$2:$E$405,3,FALSE)</f>
        <v>1.1974637681159399</v>
      </c>
      <c r="I1848">
        <f>VLOOKUP(C1848,away!$B$2:$E$405,3,FALSE)</f>
        <v>0.84</v>
      </c>
      <c r="J1848">
        <f>VLOOKUP(B1848,home!$B$2:$E$405,4,FALSE)</f>
        <v>0.94</v>
      </c>
      <c r="K1848" s="3">
        <f t="shared" si="2186"/>
        <v>1.9304999999999999</v>
      </c>
      <c r="L1848" s="3">
        <f t="shared" si="2187"/>
        <v>0.94551739130434609</v>
      </c>
      <c r="M1848" s="5">
        <f t="shared" si="2188"/>
        <v>5.6358771401873849E-2</v>
      </c>
      <c r="N1848" s="5">
        <f t="shared" si="2189"/>
        <v>0.10880060819131745</v>
      </c>
      <c r="O1848" s="5">
        <f t="shared" si="2190"/>
        <v>5.3288198513017748E-2</v>
      </c>
      <c r="P1848" s="5">
        <f t="shared" si="2191"/>
        <v>0.10287286722938076</v>
      </c>
      <c r="Q1848" s="5">
        <f t="shared" si="2192"/>
        <v>0.1050197870566692</v>
      </c>
      <c r="R1848" s="5">
        <f t="shared" si="2193"/>
        <v>2.5192459222668336E-2</v>
      </c>
      <c r="S1848" s="5">
        <f t="shared" si="2194"/>
        <v>4.6944009551465923E-2</v>
      </c>
      <c r="T1848" s="5">
        <f t="shared" si="2195"/>
        <v>9.9298035093159792E-2</v>
      </c>
      <c r="U1848" s="5">
        <f t="shared" si="2196"/>
        <v>4.8634042529361217E-2</v>
      </c>
      <c r="V1848" s="5">
        <f t="shared" si="2197"/>
        <v>9.5208779626964647E-3</v>
      </c>
      <c r="W1848" s="5">
        <f t="shared" si="2198"/>
        <v>6.7580232970966617E-2</v>
      </c>
      <c r="X1848" s="5">
        <f t="shared" si="2199"/>
        <v>6.3898285582448311E-2</v>
      </c>
      <c r="Y1848" s="5">
        <f t="shared" si="2200"/>
        <v>3.0208470146368314E-2</v>
      </c>
      <c r="Z1848" s="5">
        <f t="shared" si="2201"/>
        <v>7.9399694415861616E-3</v>
      </c>
      <c r="AA1848" s="5">
        <f t="shared" si="2202"/>
        <v>1.5328111006982083E-2</v>
      </c>
      <c r="AB1848" s="5">
        <f t="shared" si="2203"/>
        <v>1.4795459149489459E-2</v>
      </c>
      <c r="AC1848" s="5">
        <f t="shared" si="2204"/>
        <v>1.0861663479802247E-3</v>
      </c>
      <c r="AD1848" s="5">
        <f t="shared" si="2205"/>
        <v>3.2615909937612764E-2</v>
      </c>
      <c r="AE1848" s="5">
        <f t="shared" si="2206"/>
        <v>3.0838910079229124E-2</v>
      </c>
      <c r="AF1848" s="5">
        <f t="shared" si="2207"/>
        <v>1.457936290439101E-2</v>
      </c>
      <c r="AG1848" s="5">
        <f t="shared" si="2208"/>
        <v>4.595013726746382E-3</v>
      </c>
      <c r="AH1848" s="5">
        <f t="shared" si="2209"/>
        <v>1.8768447983611926E-3</v>
      </c>
      <c r="AI1848" s="5">
        <f t="shared" si="2210"/>
        <v>3.6232488832362818E-3</v>
      </c>
      <c r="AJ1848" s="5">
        <f t="shared" si="2211"/>
        <v>3.4973409845438217E-3</v>
      </c>
      <c r="AK1848" s="5">
        <f t="shared" si="2212"/>
        <v>2.2505389235539489E-3</v>
      </c>
      <c r="AL1848" s="5">
        <f t="shared" si="2213"/>
        <v>7.9304103851402235E-5</v>
      </c>
      <c r="AM1848" s="5">
        <f t="shared" si="2214"/>
        <v>1.2593002826912286E-2</v>
      </c>
      <c r="AN1848" s="5">
        <f t="shared" si="2215"/>
        <v>1.1906903181590361E-2</v>
      </c>
      <c r="AO1848" s="5">
        <f t="shared" si="2216"/>
        <v>5.6290920173853671E-3</v>
      </c>
      <c r="AP1848" s="5">
        <f t="shared" si="2217"/>
        <v>1.7741347998967774E-3</v>
      </c>
      <c r="AQ1848" s="5">
        <f t="shared" si="2218"/>
        <v>4.1936882695516465E-4</v>
      </c>
      <c r="AR1848" s="5">
        <f t="shared" si="2219"/>
        <v>3.5491787952592139E-4</v>
      </c>
      <c r="AS1848" s="5">
        <f t="shared" si="2220"/>
        <v>6.851689664247911E-4</v>
      </c>
      <c r="AT1848" s="5">
        <f t="shared" si="2221"/>
        <v>6.6135934484152982E-4</v>
      </c>
      <c r="AU1848" s="5">
        <f t="shared" si="2222"/>
        <v>4.2558473840552434E-4</v>
      </c>
      <c r="AV1848" s="5">
        <f t="shared" si="2223"/>
        <v>2.0539783437296621E-4</v>
      </c>
      <c r="AW1848" s="5">
        <f t="shared" si="2224"/>
        <v>4.0209853287160718E-6</v>
      </c>
      <c r="AX1848" s="5">
        <f t="shared" si="2225"/>
        <v>4.0517986595590251E-3</v>
      </c>
      <c r="AY1848" s="5">
        <f t="shared" si="2226"/>
        <v>3.8310460986766964E-3</v>
      </c>
      <c r="AZ1848" s="5">
        <f t="shared" si="2227"/>
        <v>1.8111603565937409E-3</v>
      </c>
      <c r="BA1848" s="5">
        <f t="shared" si="2228"/>
        <v>5.7082787186678785E-4</v>
      </c>
      <c r="BB1848" s="5">
        <f t="shared" si="2229"/>
        <v>1.3493192007282413E-4</v>
      </c>
      <c r="BC1848" s="5">
        <f t="shared" si="2230"/>
        <v>2.5516095414188653E-5</v>
      </c>
      <c r="BD1848" s="5">
        <f t="shared" si="2231"/>
        <v>5.5930171262769864E-5</v>
      </c>
      <c r="BE1848" s="5">
        <f t="shared" si="2232"/>
        <v>1.0797319562277722E-4</v>
      </c>
      <c r="BF1848" s="5">
        <f t="shared" si="2233"/>
        <v>1.0422112707488573E-4</v>
      </c>
      <c r="BG1848" s="5">
        <f t="shared" si="2234"/>
        <v>6.7066295272688947E-5</v>
      </c>
      <c r="BH1848" s="5">
        <f t="shared" si="2235"/>
        <v>3.236787075598151E-5</v>
      </c>
      <c r="BI1848" s="5">
        <f t="shared" si="2236"/>
        <v>1.2497234898884458E-5</v>
      </c>
      <c r="BJ1848" s="8">
        <f t="shared" si="2237"/>
        <v>0.60018239834383236</v>
      </c>
      <c r="BK1848" s="8">
        <f t="shared" si="2238"/>
        <v>0.22069304269592532</v>
      </c>
      <c r="BL1848" s="8">
        <f t="shared" si="2239"/>
        <v>0.17119872866967281</v>
      </c>
      <c r="BM1848" s="8">
        <f t="shared" si="2240"/>
        <v>0.5446544224227412</v>
      </c>
      <c r="BN1848" s="8">
        <f t="shared" si="2241"/>
        <v>0.45153269161492732</v>
      </c>
    </row>
    <row r="1849" spans="1:66" x14ac:dyDescent="0.25">
      <c r="A1849" t="s">
        <v>91</v>
      </c>
      <c r="B1849" t="s">
        <v>118</v>
      </c>
      <c r="C1849" t="s">
        <v>117</v>
      </c>
      <c r="D1849" s="7" t="s">
        <v>579</v>
      </c>
      <c r="E1849">
        <f>VLOOKUP(A1849,home!$A$2:$E$405,3,FALSE)</f>
        <v>1.5</v>
      </c>
      <c r="F1849">
        <f>VLOOKUP(B1849,home!$B$2:$E$405,3,FALSE)</f>
        <v>0.96</v>
      </c>
      <c r="G1849">
        <f>VLOOKUP(C1849,away!$B$2:$E$405,4,FALSE)</f>
        <v>0.9</v>
      </c>
      <c r="H1849">
        <f>VLOOKUP(A1849,away!$A$2:$E$405,3,FALSE)</f>
        <v>1.1974637681159399</v>
      </c>
      <c r="I1849">
        <f>VLOOKUP(C1849,away!$B$2:$E$405,3,FALSE)</f>
        <v>0.84</v>
      </c>
      <c r="J1849">
        <f>VLOOKUP(B1849,home!$B$2:$E$405,4,FALSE)</f>
        <v>1.0900000000000001</v>
      </c>
      <c r="K1849" s="3">
        <f t="shared" si="2186"/>
        <v>1.296</v>
      </c>
      <c r="L1849" s="3">
        <f t="shared" si="2187"/>
        <v>1.0963978260869547</v>
      </c>
      <c r="M1849" s="5">
        <f t="shared" si="2188"/>
        <v>9.141023503638665E-2</v>
      </c>
      <c r="N1849" s="5">
        <f t="shared" si="2189"/>
        <v>0.1184676646071571</v>
      </c>
      <c r="O1849" s="5">
        <f t="shared" si="2190"/>
        <v>0.1002219829759919</v>
      </c>
      <c r="P1849" s="5">
        <f t="shared" si="2191"/>
        <v>0.12988768993688551</v>
      </c>
      <c r="Q1849" s="5">
        <f t="shared" si="2192"/>
        <v>7.6767046665437808E-2</v>
      </c>
      <c r="R1849" s="5">
        <f t="shared" si="2193"/>
        <v>5.4941582130500648E-2</v>
      </c>
      <c r="S1849" s="5">
        <f t="shared" si="2194"/>
        <v>4.6140380205851497E-2</v>
      </c>
      <c r="T1849" s="5">
        <f t="shared" si="2195"/>
        <v>8.4167223079101822E-2</v>
      </c>
      <c r="U1849" s="5">
        <f t="shared" si="2196"/>
        <v>7.1204290441128831E-2</v>
      </c>
      <c r="V1849" s="5">
        <f t="shared" si="2197"/>
        <v>7.2847026075630447E-3</v>
      </c>
      <c r="W1849" s="5">
        <f t="shared" si="2198"/>
        <v>3.316336415946914E-2</v>
      </c>
      <c r="X1849" s="5">
        <f t="shared" si="2199"/>
        <v>3.6360240370171992E-2</v>
      </c>
      <c r="Y1849" s="5">
        <f t="shared" si="2200"/>
        <v>1.993264424892785E-2</v>
      </c>
      <c r="Z1849" s="5">
        <f t="shared" si="2201"/>
        <v>2.0079277069886263E-2</v>
      </c>
      <c r="AA1849" s="5">
        <f t="shared" si="2202"/>
        <v>2.6022743082572596E-2</v>
      </c>
      <c r="AB1849" s="5">
        <f t="shared" si="2203"/>
        <v>1.6862737517507043E-2</v>
      </c>
      <c r="AC1849" s="5">
        <f t="shared" si="2204"/>
        <v>6.4694150031238955E-4</v>
      </c>
      <c r="AD1849" s="5">
        <f t="shared" si="2205"/>
        <v>1.0744929987668003E-2</v>
      </c>
      <c r="AE1849" s="5">
        <f t="shared" si="2206"/>
        <v>1.1780717879935728E-2</v>
      </c>
      <c r="AF1849" s="5">
        <f t="shared" si="2207"/>
        <v>6.4581767366526247E-3</v>
      </c>
      <c r="AG1849" s="5">
        <f t="shared" si="2208"/>
        <v>2.3602436448504271E-3</v>
      </c>
      <c r="AH1849" s="5">
        <f t="shared" si="2209"/>
        <v>5.5037189322052326E-3</v>
      </c>
      <c r="AI1849" s="5">
        <f t="shared" si="2210"/>
        <v>7.1328197361379816E-3</v>
      </c>
      <c r="AJ1849" s="5">
        <f t="shared" si="2211"/>
        <v>4.6220671890174134E-3</v>
      </c>
      <c r="AK1849" s="5">
        <f t="shared" si="2212"/>
        <v>1.9967330256555225E-3</v>
      </c>
      <c r="AL1849" s="5">
        <f t="shared" si="2213"/>
        <v>3.6770384395765037E-5</v>
      </c>
      <c r="AM1849" s="5">
        <f t="shared" si="2214"/>
        <v>2.7850858528035457E-3</v>
      </c>
      <c r="AN1849" s="5">
        <f t="shared" si="2215"/>
        <v>3.0535620744793399E-3</v>
      </c>
      <c r="AO1849" s="5">
        <f t="shared" si="2216"/>
        <v>1.6739594101403596E-3</v>
      </c>
      <c r="AP1849" s="5">
        <f t="shared" si="2217"/>
        <v>6.1177515274523048E-4</v>
      </c>
      <c r="AQ1849" s="5">
        <f t="shared" si="2218"/>
        <v>1.676872368809713E-4</v>
      </c>
      <c r="AR1849" s="5">
        <f t="shared" si="2219"/>
        <v>1.2068530945326869E-3</v>
      </c>
      <c r="AS1849" s="5">
        <f t="shared" si="2220"/>
        <v>1.5640816105143621E-3</v>
      </c>
      <c r="AT1849" s="5">
        <f t="shared" si="2221"/>
        <v>1.0135248836133069E-3</v>
      </c>
      <c r="AU1849" s="5">
        <f t="shared" si="2222"/>
        <v>4.378427497209486E-4</v>
      </c>
      <c r="AV1849" s="5">
        <f t="shared" si="2223"/>
        <v>1.4186105090958738E-4</v>
      </c>
      <c r="AW1849" s="5">
        <f t="shared" si="2224"/>
        <v>1.451338902572343E-6</v>
      </c>
      <c r="AX1849" s="5">
        <f t="shared" si="2225"/>
        <v>6.0157854420556523E-4</v>
      </c>
      <c r="AY1849" s="5">
        <f t="shared" si="2226"/>
        <v>6.5956940808753668E-4</v>
      </c>
      <c r="AZ1849" s="5">
        <f t="shared" si="2227"/>
        <v>3.6157523259031733E-4</v>
      </c>
      <c r="BA1849" s="5">
        <f t="shared" si="2228"/>
        <v>1.3214343299296964E-4</v>
      </c>
      <c r="BB1849" s="5">
        <f t="shared" si="2229"/>
        <v>3.6220443166289766E-5</v>
      </c>
      <c r="BC1849" s="5">
        <f t="shared" si="2230"/>
        <v>7.9424030294852392E-6</v>
      </c>
      <c r="BD1849" s="5">
        <f t="shared" si="2231"/>
        <v>2.2053185154199194E-4</v>
      </c>
      <c r="BE1849" s="5">
        <f t="shared" si="2232"/>
        <v>2.8580927959842155E-4</v>
      </c>
      <c r="BF1849" s="5">
        <f t="shared" si="2233"/>
        <v>1.8520441317977719E-4</v>
      </c>
      <c r="BG1849" s="5">
        <f t="shared" si="2234"/>
        <v>8.0008306493663765E-5</v>
      </c>
      <c r="BH1849" s="5">
        <f t="shared" si="2235"/>
        <v>2.5922691303947064E-5</v>
      </c>
      <c r="BI1849" s="5">
        <f t="shared" si="2236"/>
        <v>6.7191615859830773E-6</v>
      </c>
      <c r="BJ1849" s="8">
        <f t="shared" si="2237"/>
        <v>0.4102933505704941</v>
      </c>
      <c r="BK1849" s="8">
        <f t="shared" si="2238"/>
        <v>0.27606628907948239</v>
      </c>
      <c r="BL1849" s="8">
        <f t="shared" si="2239"/>
        <v>0.29367703412371188</v>
      </c>
      <c r="BM1849" s="8">
        <f t="shared" si="2240"/>
        <v>0.42776163142203011</v>
      </c>
      <c r="BN1849" s="8">
        <f t="shared" si="2241"/>
        <v>0.57169620135235955</v>
      </c>
    </row>
    <row r="1850" spans="1:66" x14ac:dyDescent="0.25">
      <c r="A1850" t="s">
        <v>91</v>
      </c>
      <c r="B1850" t="s">
        <v>99</v>
      </c>
      <c r="C1850" t="s">
        <v>122</v>
      </c>
      <c r="D1850" s="7" t="s">
        <v>579</v>
      </c>
      <c r="E1850">
        <f>VLOOKUP(A1850,home!$A$2:$E$405,3,FALSE)</f>
        <v>1.5</v>
      </c>
      <c r="F1850">
        <f>VLOOKUP(B1850,home!$B$2:$E$405,3,FALSE)</f>
        <v>1.1000000000000001</v>
      </c>
      <c r="G1850">
        <f>VLOOKUP(C1850,away!$B$2:$E$405,4,FALSE)</f>
        <v>1.3</v>
      </c>
      <c r="H1850">
        <f>VLOOKUP(A1850,away!$A$2:$E$405,3,FALSE)</f>
        <v>1.1974637681159399</v>
      </c>
      <c r="I1850">
        <f>VLOOKUP(C1850,away!$B$2:$E$405,3,FALSE)</f>
        <v>0.81</v>
      </c>
      <c r="J1850">
        <f>VLOOKUP(B1850,home!$B$2:$E$405,4,FALSE)</f>
        <v>0.8</v>
      </c>
      <c r="K1850" s="3">
        <f t="shared" si="2186"/>
        <v>2.1450000000000005</v>
      </c>
      <c r="L1850" s="3">
        <f t="shared" si="2187"/>
        <v>0.7759565217391291</v>
      </c>
      <c r="M1850" s="5">
        <f t="shared" si="2188"/>
        <v>5.388212322099472E-2</v>
      </c>
      <c r="N1850" s="5">
        <f t="shared" si="2189"/>
        <v>0.11557715430903369</v>
      </c>
      <c r="O1850" s="5">
        <f t="shared" si="2190"/>
        <v>4.1810184918482221E-2</v>
      </c>
      <c r="P1850" s="5">
        <f t="shared" si="2191"/>
        <v>8.9682846650144393E-2</v>
      </c>
      <c r="Q1850" s="5">
        <f t="shared" si="2192"/>
        <v>0.12395649799643868</v>
      </c>
      <c r="R1850" s="5">
        <f t="shared" si="2193"/>
        <v>1.6221442831307626E-2</v>
      </c>
      <c r="S1850" s="5">
        <f t="shared" si="2194"/>
        <v>3.73176320014586E-2</v>
      </c>
      <c r="T1850" s="5">
        <f t="shared" si="2195"/>
        <v>9.6184853032279888E-2</v>
      </c>
      <c r="U1850" s="5">
        <f t="shared" si="2196"/>
        <v>3.4794994873154864E-2</v>
      </c>
      <c r="V1850" s="5">
        <f t="shared" si="2197"/>
        <v>6.9013849493619129E-3</v>
      </c>
      <c r="W1850" s="5">
        <f t="shared" si="2198"/>
        <v>8.8628896067453666E-2</v>
      </c>
      <c r="X1850" s="5">
        <f t="shared" si="2199"/>
        <v>6.877216991808012E-2</v>
      </c>
      <c r="Y1850" s="5">
        <f t="shared" si="2200"/>
        <v>2.6682106881042902E-2</v>
      </c>
      <c r="Z1850" s="5">
        <f t="shared" si="2201"/>
        <v>4.1957114523238663E-3</v>
      </c>
      <c r="AA1850" s="5">
        <f t="shared" si="2202"/>
        <v>8.9998010652346944E-3</v>
      </c>
      <c r="AB1850" s="5">
        <f t="shared" si="2203"/>
        <v>9.6522866424642133E-3</v>
      </c>
      <c r="AC1850" s="5">
        <f t="shared" si="2204"/>
        <v>7.1792810292189329E-4</v>
      </c>
      <c r="AD1850" s="5">
        <f t="shared" si="2205"/>
        <v>4.7527245516172045E-2</v>
      </c>
      <c r="AE1850" s="5">
        <f t="shared" si="2206"/>
        <v>3.6879076118570484E-2</v>
      </c>
      <c r="AF1850" s="5">
        <f t="shared" si="2207"/>
        <v>1.4308279814959262E-2</v>
      </c>
      <c r="AG1850" s="5">
        <f t="shared" si="2208"/>
        <v>3.7008676790953273E-3</v>
      </c>
      <c r="AH1850" s="5">
        <f t="shared" si="2209"/>
        <v>8.1392241619156419E-4</v>
      </c>
      <c r="AI1850" s="5">
        <f t="shared" si="2210"/>
        <v>1.7458635827309055E-3</v>
      </c>
      <c r="AJ1850" s="5">
        <f t="shared" si="2211"/>
        <v>1.8724386924788966E-3</v>
      </c>
      <c r="AK1850" s="5">
        <f t="shared" si="2212"/>
        <v>1.3387936651224112E-3</v>
      </c>
      <c r="AL1850" s="5">
        <f t="shared" si="2213"/>
        <v>4.7797549251055346E-5</v>
      </c>
      <c r="AM1850" s="5">
        <f t="shared" si="2214"/>
        <v>2.0389188326437793E-2</v>
      </c>
      <c r="AN1850" s="5">
        <f t="shared" si="2215"/>
        <v>1.5821123654866726E-2</v>
      </c>
      <c r="AO1850" s="5">
        <f t="shared" si="2216"/>
        <v>6.1382520406175192E-3</v>
      </c>
      <c r="AP1850" s="5">
        <f t="shared" si="2217"/>
        <v>1.5876722343318942E-3</v>
      </c>
      <c r="AQ1850" s="5">
        <f t="shared" si="2218"/>
        <v>3.0799115615349202E-4</v>
      </c>
      <c r="AR1850" s="5">
        <f t="shared" si="2219"/>
        <v>1.2631368140670284E-4</v>
      </c>
      <c r="AS1850" s="5">
        <f t="shared" si="2220"/>
        <v>2.7094284661737764E-4</v>
      </c>
      <c r="AT1850" s="5">
        <f t="shared" si="2221"/>
        <v>2.9058620299713761E-4</v>
      </c>
      <c r="AU1850" s="5">
        <f t="shared" si="2222"/>
        <v>2.077691351429534E-4</v>
      </c>
      <c r="AV1850" s="5">
        <f t="shared" si="2223"/>
        <v>1.114161987204088E-4</v>
      </c>
      <c r="AW1850" s="5">
        <f t="shared" si="2224"/>
        <v>2.2098755288433428E-6</v>
      </c>
      <c r="AX1850" s="5">
        <f t="shared" si="2225"/>
        <v>7.2891348267015207E-3</v>
      </c>
      <c r="AY1850" s="5">
        <f t="shared" si="2226"/>
        <v>5.6560517066148617E-3</v>
      </c>
      <c r="AZ1850" s="5">
        <f t="shared" si="2227"/>
        <v>2.194425104520766E-3</v>
      </c>
      <c r="BA1850" s="5">
        <f t="shared" si="2228"/>
        <v>5.6759282377365303E-4</v>
      </c>
      <c r="BB1850" s="5">
        <f t="shared" si="2229"/>
        <v>1.1010683832487354E-4</v>
      </c>
      <c r="BC1850" s="5">
        <f t="shared" si="2230"/>
        <v>1.708762385725231E-5</v>
      </c>
      <c r="BD1850" s="5">
        <f t="shared" si="2231"/>
        <v>1.6335654145401599E-5</v>
      </c>
      <c r="BE1850" s="5">
        <f t="shared" si="2232"/>
        <v>3.5039978141886431E-5</v>
      </c>
      <c r="BF1850" s="5">
        <f t="shared" si="2233"/>
        <v>3.7580376557173215E-5</v>
      </c>
      <c r="BG1850" s="5">
        <f t="shared" si="2234"/>
        <v>2.686996923837885E-5</v>
      </c>
      <c r="BH1850" s="5">
        <f t="shared" si="2235"/>
        <v>1.4409021004080664E-5</v>
      </c>
      <c r="BI1850" s="5">
        <f t="shared" si="2236"/>
        <v>6.1814700107506002E-6</v>
      </c>
      <c r="BJ1850" s="8">
        <f t="shared" si="2237"/>
        <v>0.68229577366932637</v>
      </c>
      <c r="BK1850" s="8">
        <f t="shared" si="2238"/>
        <v>0.19420576418074745</v>
      </c>
      <c r="BL1850" s="8">
        <f t="shared" si="2239"/>
        <v>0.11839317322114963</v>
      </c>
      <c r="BM1850" s="8">
        <f t="shared" si="2240"/>
        <v>0.55230633076606006</v>
      </c>
      <c r="BN1850" s="8">
        <f t="shared" si="2241"/>
        <v>0.44113024992640132</v>
      </c>
    </row>
    <row r="1851" spans="1:66" x14ac:dyDescent="0.25">
      <c r="A1851" t="s">
        <v>91</v>
      </c>
      <c r="B1851" t="s">
        <v>108</v>
      </c>
      <c r="C1851" t="s">
        <v>370</v>
      </c>
      <c r="D1851" s="7" t="s">
        <v>579</v>
      </c>
      <c r="E1851">
        <f>VLOOKUP(A1851,home!$A$2:$E$405,3,FALSE)</f>
        <v>1.5</v>
      </c>
      <c r="F1851">
        <f>VLOOKUP(B1851,home!$B$2:$E$405,3,FALSE)</f>
        <v>0.93</v>
      </c>
      <c r="G1851">
        <f>VLOOKUP(C1851,away!$B$2:$E$405,4,FALSE)</f>
        <v>0.93</v>
      </c>
      <c r="H1851">
        <f>VLOOKUP(A1851,away!$A$2:$E$405,3,FALSE)</f>
        <v>1.1974637681159399</v>
      </c>
      <c r="I1851">
        <f>VLOOKUP(C1851,away!$B$2:$E$405,3,FALSE)</f>
        <v>0.87</v>
      </c>
      <c r="J1851">
        <f>VLOOKUP(B1851,home!$B$2:$E$405,4,FALSE)</f>
        <v>0.69</v>
      </c>
      <c r="K1851" s="3">
        <f t="shared" si="2186"/>
        <v>1.29735</v>
      </c>
      <c r="L1851" s="3">
        <f t="shared" si="2187"/>
        <v>0.71883749999999869</v>
      </c>
      <c r="M1851" s="5">
        <f t="shared" si="2188"/>
        <v>0.13316217935105473</v>
      </c>
      <c r="N1851" s="5">
        <f t="shared" si="2189"/>
        <v>0.17275795338109085</v>
      </c>
      <c r="O1851" s="5">
        <f t="shared" si="2190"/>
        <v>9.5721968099263616E-2</v>
      </c>
      <c r="P1851" s="5">
        <f t="shared" si="2191"/>
        <v>0.12418489531357965</v>
      </c>
      <c r="Q1851" s="5">
        <f t="shared" si="2192"/>
        <v>0.11206376540947911</v>
      </c>
      <c r="R1851" s="5">
        <f t="shared" si="2193"/>
        <v>3.4404270121777131E-2</v>
      </c>
      <c r="S1851" s="5">
        <f t="shared" si="2194"/>
        <v>2.8953206344325622E-2</v>
      </c>
      <c r="T1851" s="5">
        <f t="shared" si="2195"/>
        <v>8.0555636967536287E-2</v>
      </c>
      <c r="U1851" s="5">
        <f t="shared" si="2196"/>
        <v>4.4634379842487561E-2</v>
      </c>
      <c r="V1851" s="5">
        <f t="shared" si="2197"/>
        <v>3.0001435646074669E-3</v>
      </c>
      <c r="W1851" s="5">
        <f t="shared" si="2198"/>
        <v>4.8461975351329248E-2</v>
      </c>
      <c r="X1851" s="5">
        <f t="shared" si="2199"/>
        <v>3.483628520661107E-2</v>
      </c>
      <c r="Y1851" s="5">
        <f t="shared" si="2200"/>
        <v>1.2520814083603617E-2</v>
      </c>
      <c r="Z1851" s="5">
        <f t="shared" si="2201"/>
        <v>8.2436931745543101E-3</v>
      </c>
      <c r="AA1851" s="5">
        <f t="shared" si="2202"/>
        <v>1.0694955340008035E-2</v>
      </c>
      <c r="AB1851" s="5">
        <f t="shared" si="2203"/>
        <v>6.9375501551797126E-3</v>
      </c>
      <c r="AC1851" s="5">
        <f t="shared" si="2204"/>
        <v>1.7486783611916044E-4</v>
      </c>
      <c r="AD1851" s="5">
        <f t="shared" si="2205"/>
        <v>1.5718035930511746E-2</v>
      </c>
      <c r="AE1851" s="5">
        <f t="shared" si="2206"/>
        <v>1.1298713653199215E-2</v>
      </c>
      <c r="AF1851" s="5">
        <f t="shared" si="2207"/>
        <v>4.0609695378407869E-3</v>
      </c>
      <c r="AG1851" s="5">
        <f t="shared" si="2208"/>
        <v>9.7305906338587399E-4</v>
      </c>
      <c r="AH1851" s="5">
        <f t="shared" si="2209"/>
        <v>1.4814689480909179E-3</v>
      </c>
      <c r="AI1851" s="5">
        <f t="shared" si="2210"/>
        <v>1.9219837398057526E-3</v>
      </c>
      <c r="AJ1851" s="5">
        <f t="shared" si="2211"/>
        <v>1.2467428024184966E-3</v>
      </c>
      <c r="AK1851" s="5">
        <f t="shared" si="2212"/>
        <v>5.3915392490587889E-4</v>
      </c>
      <c r="AL1851" s="5">
        <f t="shared" si="2213"/>
        <v>6.5231566584444447E-6</v>
      </c>
      <c r="AM1851" s="5">
        <f t="shared" si="2214"/>
        <v>4.0783587828898812E-3</v>
      </c>
      <c r="AN1851" s="5">
        <f t="shared" si="2215"/>
        <v>2.9316772315955996E-3</v>
      </c>
      <c r="AO1851" s="5">
        <f t="shared" si="2216"/>
        <v>1.0536997659835487E-3</v>
      </c>
      <c r="AP1851" s="5">
        <f t="shared" si="2217"/>
        <v>2.5247963517673267E-4</v>
      </c>
      <c r="AQ1851" s="5">
        <f t="shared" si="2218"/>
        <v>4.537295743783855E-5</v>
      </c>
      <c r="AR1851" s="5">
        <f t="shared" si="2219"/>
        <v>2.1298708699466076E-4</v>
      </c>
      <c r="AS1851" s="5">
        <f t="shared" si="2220"/>
        <v>2.7631879731252314E-4</v>
      </c>
      <c r="AT1851" s="5">
        <f t="shared" si="2221"/>
        <v>1.7924109584670098E-4</v>
      </c>
      <c r="AU1851" s="5">
        <f t="shared" si="2222"/>
        <v>7.7512811898905839E-5</v>
      </c>
      <c r="AV1851" s="5">
        <f t="shared" si="2223"/>
        <v>2.5140311629261367E-5</v>
      </c>
      <c r="AW1851" s="5">
        <f t="shared" si="2224"/>
        <v>1.6898306734164105E-7</v>
      </c>
      <c r="AX1851" s="5">
        <f t="shared" si="2225"/>
        <v>8.8184312783036445E-4</v>
      </c>
      <c r="AY1851" s="5">
        <f t="shared" si="2226"/>
        <v>6.3390190940175841E-4</v>
      </c>
      <c r="AZ1851" s="5">
        <f t="shared" si="2227"/>
        <v>2.2783623189979278E-4</v>
      </c>
      <c r="BA1851" s="5">
        <f t="shared" si="2228"/>
        <v>5.459240911608901E-5</v>
      </c>
      <c r="BB1851" s="5">
        <f t="shared" si="2229"/>
        <v>9.8107677219966396E-6</v>
      </c>
      <c r="BC1851" s="5">
        <f t="shared" si="2230"/>
        <v>1.4104695484721499E-6</v>
      </c>
      <c r="BD1851" s="5">
        <f t="shared" si="2231"/>
        <v>2.5517184191254012E-5</v>
      </c>
      <c r="BE1851" s="5">
        <f t="shared" si="2232"/>
        <v>3.310471891052339E-5</v>
      </c>
      <c r="BF1851" s="5">
        <f t="shared" si="2233"/>
        <v>2.1474203539283763E-5</v>
      </c>
      <c r="BG1851" s="5">
        <f t="shared" si="2234"/>
        <v>9.2865193205632631E-6</v>
      </c>
      <c r="BH1851" s="5">
        <f t="shared" si="2235"/>
        <v>3.0119664601331866E-6</v>
      </c>
      <c r="BI1851" s="5">
        <f t="shared" si="2236"/>
        <v>7.8151493741075775E-7</v>
      </c>
      <c r="BJ1851" s="8">
        <f t="shared" si="2237"/>
        <v>0.50341819187318981</v>
      </c>
      <c r="BK1851" s="8">
        <f t="shared" si="2238"/>
        <v>0.29011571747574683</v>
      </c>
      <c r="BL1851" s="8">
        <f t="shared" si="2239"/>
        <v>0.19844684918497829</v>
      </c>
      <c r="BM1851" s="8">
        <f t="shared" si="2240"/>
        <v>0.32729568710588991</v>
      </c>
      <c r="BN1851" s="8">
        <f t="shared" si="2241"/>
        <v>0.67229503167624516</v>
      </c>
    </row>
    <row r="1852" spans="1:66" x14ac:dyDescent="0.25">
      <c r="A1852" t="s">
        <v>114</v>
      </c>
      <c r="B1852" t="s">
        <v>345</v>
      </c>
      <c r="C1852" t="s">
        <v>113</v>
      </c>
      <c r="D1852" s="7" t="s">
        <v>579</v>
      </c>
      <c r="E1852">
        <f>VLOOKUP(A1852,home!$A$2:$E$405,3,FALSE)</f>
        <v>1.35326086956522</v>
      </c>
      <c r="F1852">
        <f>VLOOKUP(B1852,home!$B$2:$E$405,3,FALSE)</f>
        <v>0.77</v>
      </c>
      <c r="G1852">
        <f>VLOOKUP(C1852,away!$B$2:$E$405,4,FALSE)</f>
        <v>1.45</v>
      </c>
      <c r="H1852">
        <f>VLOOKUP(A1852,away!$A$2:$E$405,3,FALSE)</f>
        <v>1.10869565217391</v>
      </c>
      <c r="I1852">
        <f>VLOOKUP(C1852,away!$B$2:$E$405,3,FALSE)</f>
        <v>0.49</v>
      </c>
      <c r="J1852">
        <f>VLOOKUP(B1852,home!$B$2:$E$405,4,FALSE)</f>
        <v>1.02</v>
      </c>
      <c r="K1852" s="3">
        <f t="shared" si="2186"/>
        <v>1.5109157608695682</v>
      </c>
      <c r="L1852" s="3">
        <f t="shared" si="2187"/>
        <v>0.55412608695652021</v>
      </c>
      <c r="M1852" s="5">
        <f t="shared" si="2188"/>
        <v>0.12681298360926968</v>
      </c>
      <c r="N1852" s="5">
        <f t="shared" si="2189"/>
        <v>0.19160373561813979</v>
      </c>
      <c r="O1852" s="5">
        <f t="shared" si="2190"/>
        <v>7.0270382382685931E-2</v>
      </c>
      <c r="P1852" s="5">
        <f t="shared" si="2191"/>
        <v>0.10617262826433142</v>
      </c>
      <c r="Q1852" s="5">
        <f t="shared" si="2192"/>
        <v>0.14474855199346667</v>
      </c>
      <c r="R1852" s="5">
        <f t="shared" si="2193"/>
        <v>1.9469326009328075E-2</v>
      </c>
      <c r="S1852" s="5">
        <f t="shared" si="2194"/>
        <v>2.2222935443441283E-2</v>
      </c>
      <c r="T1852" s="5">
        <f t="shared" si="2195"/>
        <v>8.0208948708762093E-2</v>
      </c>
      <c r="U1852" s="5">
        <f t="shared" si="2196"/>
        <v>2.9416511521001602E-2</v>
      </c>
      <c r="V1852" s="5">
        <f t="shared" si="2197"/>
        <v>2.0673202701289198E-3</v>
      </c>
      <c r="W1852" s="5">
        <f t="shared" si="2198"/>
        <v>7.2900956189992303E-2</v>
      </c>
      <c r="X1852" s="5">
        <f t="shared" si="2199"/>
        <v>4.0396321588949145E-2</v>
      </c>
      <c r="Y1852" s="5">
        <f t="shared" si="2200"/>
        <v>1.1192327804760793E-2</v>
      </c>
      <c r="Z1852" s="5">
        <f t="shared" si="2201"/>
        <v>3.596153812409924E-3</v>
      </c>
      <c r="AA1852" s="5">
        <f t="shared" si="2202"/>
        <v>5.433485473681339E-3</v>
      </c>
      <c r="AB1852" s="5">
        <f t="shared" si="2203"/>
        <v>4.1047694193204936E-3</v>
      </c>
      <c r="AC1852" s="5">
        <f t="shared" si="2204"/>
        <v>1.0817742212619487E-4</v>
      </c>
      <c r="AD1852" s="5">
        <f t="shared" si="2205"/>
        <v>2.7536800922480342E-2</v>
      </c>
      <c r="AE1852" s="5">
        <f t="shared" si="2206"/>
        <v>1.5258859742474725E-2</v>
      </c>
      <c r="AF1852" s="5">
        <f t="shared" si="2207"/>
        <v>4.2276661202579474E-3</v>
      </c>
      <c r="AG1852" s="5">
        <f t="shared" si="2208"/>
        <v>7.8088669472573013E-4</v>
      </c>
      <c r="AH1852" s="5">
        <f t="shared" si="2209"/>
        <v>4.9818066004112069E-4</v>
      </c>
      <c r="AI1852" s="5">
        <f t="shared" si="2210"/>
        <v>7.5270901101653356E-4</v>
      </c>
      <c r="AJ1852" s="5">
        <f t="shared" si="2211"/>
        <v>5.6863995404671307E-4</v>
      </c>
      <c r="AK1852" s="5">
        <f t="shared" si="2212"/>
        <v>2.8638902294310858E-4</v>
      </c>
      <c r="AL1852" s="5">
        <f t="shared" si="2213"/>
        <v>3.6228092421156769E-6</v>
      </c>
      <c r="AM1852" s="5">
        <f t="shared" si="2214"/>
        <v>8.3211573035406432E-3</v>
      </c>
      <c r="AN1852" s="5">
        <f t="shared" si="2215"/>
        <v>4.6109703355606451E-3</v>
      </c>
      <c r="AO1852" s="5">
        <f t="shared" si="2216"/>
        <v>1.2775294745584066E-3</v>
      </c>
      <c r="AP1852" s="5">
        <f t="shared" si="2217"/>
        <v>2.3597080290288977E-4</v>
      </c>
      <c r="AQ1852" s="5">
        <f t="shared" si="2218"/>
        <v>3.2689394412141637E-5</v>
      </c>
      <c r="AR1852" s="5">
        <f t="shared" si="2219"/>
        <v>5.5210979949200536E-5</v>
      </c>
      <c r="AS1852" s="5">
        <f t="shared" si="2220"/>
        <v>8.3419139778300813E-5</v>
      </c>
      <c r="AT1852" s="5">
        <f t="shared" si="2221"/>
        <v>6.3019646524608129E-5</v>
      </c>
      <c r="AU1852" s="5">
        <f t="shared" si="2222"/>
        <v>3.1739125726153171E-5</v>
      </c>
      <c r="AV1852" s="5">
        <f t="shared" si="2223"/>
        <v>1.1988786323966412E-5</v>
      </c>
      <c r="AW1852" s="5">
        <f t="shared" si="2224"/>
        <v>8.4254249400325265E-8</v>
      </c>
      <c r="AX1852" s="5">
        <f t="shared" si="2225"/>
        <v>2.0954279530990766E-3</v>
      </c>
      <c r="AY1852" s="5">
        <f t="shared" si="2226"/>
        <v>1.161131292150102E-3</v>
      </c>
      <c r="AZ1852" s="5">
        <f t="shared" si="2227"/>
        <v>3.2170656968095199E-4</v>
      </c>
      <c r="BA1852" s="5">
        <f t="shared" si="2228"/>
        <v>5.9422000868503696E-5</v>
      </c>
      <c r="BB1852" s="5">
        <f t="shared" si="2229"/>
        <v>8.2318202050977214E-6</v>
      </c>
      <c r="BC1852" s="5">
        <f t="shared" si="2230"/>
        <v>9.1229326375608422E-7</v>
      </c>
      <c r="BD1852" s="5">
        <f t="shared" si="2231"/>
        <v>5.0989740460475659E-6</v>
      </c>
      <c r="BE1852" s="5">
        <f t="shared" si="2232"/>
        <v>7.704120250438138E-6</v>
      </c>
      <c r="BF1852" s="5">
        <f t="shared" si="2233"/>
        <v>5.8201383550106954E-6</v>
      </c>
      <c r="BG1852" s="5">
        <f t="shared" si="2234"/>
        <v>2.9312462570090471E-6</v>
      </c>
      <c r="BH1852" s="5">
        <f t="shared" si="2235"/>
        <v>1.1072165421762255E-6</v>
      </c>
      <c r="BI1852" s="5">
        <f t="shared" si="2236"/>
        <v>3.3458218485391282E-7</v>
      </c>
      <c r="BJ1852" s="8">
        <f t="shared" si="2237"/>
        <v>0.60698020462425195</v>
      </c>
      <c r="BK1852" s="8">
        <f t="shared" si="2238"/>
        <v>0.25854879911068973</v>
      </c>
      <c r="BL1852" s="8">
        <f t="shared" si="2239"/>
        <v>0.1310687674100027</v>
      </c>
      <c r="BM1852" s="8">
        <f t="shared" si="2240"/>
        <v>0.33995527004223169</v>
      </c>
      <c r="BN1852" s="8">
        <f t="shared" si="2241"/>
        <v>0.65907760787722147</v>
      </c>
    </row>
    <row r="1853" spans="1:66" x14ac:dyDescent="0.25">
      <c r="A1853" t="s">
        <v>114</v>
      </c>
      <c r="B1853" t="s">
        <v>132</v>
      </c>
      <c r="C1853" t="s">
        <v>379</v>
      </c>
      <c r="D1853" s="7" t="s">
        <v>579</v>
      </c>
      <c r="E1853">
        <f>VLOOKUP(A1853,home!$A$2:$E$405,3,FALSE)</f>
        <v>1.35326086956522</v>
      </c>
      <c r="F1853">
        <f>VLOOKUP(B1853,home!$B$2:$E$405,3,FALSE)</f>
        <v>0.93</v>
      </c>
      <c r="G1853">
        <f>VLOOKUP(C1853,away!$B$2:$E$405,4,FALSE)</f>
        <v>1.06</v>
      </c>
      <c r="H1853">
        <f>VLOOKUP(A1853,away!$A$2:$E$405,3,FALSE)</f>
        <v>1.10869565217391</v>
      </c>
      <c r="I1853">
        <f>VLOOKUP(C1853,away!$B$2:$E$405,3,FALSE)</f>
        <v>1</v>
      </c>
      <c r="J1853">
        <f>VLOOKUP(B1853,home!$B$2:$E$405,4,FALSE)</f>
        <v>1.18</v>
      </c>
      <c r="K1853" s="3">
        <f t="shared" si="2186"/>
        <v>1.3340445652173938</v>
      </c>
      <c r="L1853" s="3">
        <f t="shared" si="2187"/>
        <v>1.3082608695652136</v>
      </c>
      <c r="M1853" s="5">
        <f t="shared" si="2188"/>
        <v>7.1196940301394437E-2</v>
      </c>
      <c r="N1853" s="5">
        <f t="shared" si="2189"/>
        <v>9.4979891269182493E-2</v>
      </c>
      <c r="O1853" s="5">
        <f t="shared" si="2190"/>
        <v>9.3144171029084899E-2</v>
      </c>
      <c r="P1853" s="5">
        <f t="shared" si="2191"/>
        <v>0.12425847514303014</v>
      </c>
      <c r="Q1853" s="5">
        <f t="shared" si="2192"/>
        <v>6.3353703876295964E-2</v>
      </c>
      <c r="R1853" s="5">
        <f t="shared" si="2193"/>
        <v>6.0928437092720805E-2</v>
      </c>
      <c r="S1853" s="5">
        <f t="shared" si="2194"/>
        <v>5.4216405155576027E-2</v>
      </c>
      <c r="T1853" s="5">
        <f t="shared" si="2195"/>
        <v>8.288317172338E-2</v>
      </c>
      <c r="U1853" s="5">
        <f t="shared" si="2196"/>
        <v>8.1281250370734054E-2</v>
      </c>
      <c r="V1853" s="5">
        <f t="shared" si="2197"/>
        <v>1.0513635064543546E-2</v>
      </c>
      <c r="W1853" s="5">
        <f t="shared" si="2198"/>
        <v>2.8172221447521573E-2</v>
      </c>
      <c r="X1853" s="5">
        <f t="shared" si="2199"/>
        <v>3.6856614928518334E-2</v>
      </c>
      <c r="Y1853" s="5">
        <f t="shared" si="2200"/>
        <v>2.4109033547806819E-2</v>
      </c>
      <c r="Z1853" s="5">
        <f t="shared" si="2201"/>
        <v>2.6570096697390765E-2</v>
      </c>
      <c r="AA1853" s="5">
        <f t="shared" si="2202"/>
        <v>3.5445693096454775E-2</v>
      </c>
      <c r="AB1853" s="5">
        <f t="shared" si="2203"/>
        <v>2.3643067117844595E-2</v>
      </c>
      <c r="AC1853" s="5">
        <f t="shared" si="2204"/>
        <v>1.1468261976920321E-3</v>
      </c>
      <c r="AD1853" s="5">
        <f t="shared" si="2205"/>
        <v>9.3957497280417711E-3</v>
      </c>
      <c r="AE1853" s="5">
        <f t="shared" si="2206"/>
        <v>1.2292091709425048E-2</v>
      </c>
      <c r="AF1853" s="5">
        <f t="shared" si="2207"/>
        <v>8.0406312942738842E-3</v>
      </c>
      <c r="AG1853" s="5">
        <f t="shared" si="2208"/>
        <v>3.5064144296333387E-3</v>
      </c>
      <c r="AH1853" s="5">
        <f t="shared" si="2209"/>
        <v>8.6901544524400718E-3</v>
      </c>
      <c r="AI1853" s="5">
        <f t="shared" si="2210"/>
        <v>1.1593053318177414E-2</v>
      </c>
      <c r="AJ1853" s="5">
        <f t="shared" si="2211"/>
        <v>7.7328248866950283E-3</v>
      </c>
      <c r="AK1853" s="5">
        <f t="shared" si="2212"/>
        <v>3.4386443379577688E-3</v>
      </c>
      <c r="AL1853" s="5">
        <f t="shared" si="2213"/>
        <v>8.0061235202547114E-5</v>
      </c>
      <c r="AM1853" s="5">
        <f t="shared" si="2214"/>
        <v>2.5068697721673866E-3</v>
      </c>
      <c r="AN1853" s="5">
        <f t="shared" si="2215"/>
        <v>3.2796396280224539E-3</v>
      </c>
      <c r="AO1853" s="5">
        <f t="shared" si="2216"/>
        <v>2.1453120958085949E-3</v>
      </c>
      <c r="AP1853" s="5">
        <f t="shared" si="2217"/>
        <v>9.3554262265044068E-4</v>
      </c>
      <c r="AQ1853" s="5">
        <f t="shared" si="2218"/>
        <v>3.0598345125599683E-4</v>
      </c>
      <c r="AR1853" s="5">
        <f t="shared" si="2219"/>
        <v>2.2737978041210524E-3</v>
      </c>
      <c r="AS1853" s="5">
        <f t="shared" si="2220"/>
        <v>3.0333476029909341E-3</v>
      </c>
      <c r="AT1853" s="5">
        <f t="shared" si="2221"/>
        <v>2.0233104420926324E-3</v>
      </c>
      <c r="AU1853" s="5">
        <f t="shared" si="2222"/>
        <v>8.9972876634042583E-4</v>
      </c>
      <c r="AV1853" s="5">
        <f t="shared" si="2223"/>
        <v>3.0006956772654912E-4</v>
      </c>
      <c r="AW1853" s="5">
        <f t="shared" si="2224"/>
        <v>3.881364908466251E-6</v>
      </c>
      <c r="AX1853" s="5">
        <f t="shared" si="2225"/>
        <v>5.573793325446112E-4</v>
      </c>
      <c r="AY1853" s="5">
        <f t="shared" si="2226"/>
        <v>7.2919757027249145E-4</v>
      </c>
      <c r="AZ1853" s="5">
        <f t="shared" si="2227"/>
        <v>4.769903236847654E-4</v>
      </c>
      <c r="BA1853" s="5">
        <f t="shared" si="2228"/>
        <v>2.0800925854600787E-4</v>
      </c>
      <c r="BB1853" s="5">
        <f t="shared" si="2229"/>
        <v>6.8032593365753967E-5</v>
      </c>
      <c r="BC1853" s="5">
        <f t="shared" si="2230"/>
        <v>1.7800875951091574E-5</v>
      </c>
      <c r="BD1853" s="5">
        <f t="shared" si="2231"/>
        <v>4.9578678207247895E-4</v>
      </c>
      <c r="BE1853" s="5">
        <f t="shared" si="2232"/>
        <v>6.6140166213041098E-4</v>
      </c>
      <c r="BF1853" s="5">
        <f t="shared" si="2233"/>
        <v>4.4116964639541293E-4</v>
      </c>
      <c r="BG1853" s="5">
        <f t="shared" si="2234"/>
        <v>1.9617998970422658E-4</v>
      </c>
      <c r="BH1853" s="5">
        <f t="shared" si="2235"/>
        <v>6.5428212267331992E-5</v>
      </c>
      <c r="BI1853" s="5">
        <f t="shared" si="2236"/>
        <v>1.7456830197424854E-5</v>
      </c>
      <c r="BJ1853" s="8">
        <f t="shared" si="2237"/>
        <v>0.37482028147834884</v>
      </c>
      <c r="BK1853" s="8">
        <f t="shared" si="2238"/>
        <v>0.26214154066771123</v>
      </c>
      <c r="BL1853" s="8">
        <f t="shared" si="2239"/>
        <v>0.33630497300814832</v>
      </c>
      <c r="BM1853" s="8">
        <f t="shared" si="2240"/>
        <v>0.49124995693452639</v>
      </c>
      <c r="BN1853" s="8">
        <f t="shared" si="2241"/>
        <v>0.50786161871170876</v>
      </c>
    </row>
    <row r="1854" spans="1:66" x14ac:dyDescent="0.25">
      <c r="A1854" t="s">
        <v>114</v>
      </c>
      <c r="B1854" t="s">
        <v>112</v>
      </c>
      <c r="C1854" t="s">
        <v>130</v>
      </c>
      <c r="D1854" s="7" t="s">
        <v>579</v>
      </c>
      <c r="E1854">
        <f>VLOOKUP(A1854,home!$A$2:$E$405,3,FALSE)</f>
        <v>1.35326086956522</v>
      </c>
      <c r="F1854">
        <f>VLOOKUP(B1854,home!$B$2:$E$405,3,FALSE)</f>
        <v>1.1200000000000001</v>
      </c>
      <c r="G1854">
        <f>VLOOKUP(C1854,away!$B$2:$E$405,4,FALSE)</f>
        <v>0.87</v>
      </c>
      <c r="H1854">
        <f>VLOOKUP(A1854,away!$A$2:$E$405,3,FALSE)</f>
        <v>1.10869565217391</v>
      </c>
      <c r="I1854">
        <f>VLOOKUP(C1854,away!$B$2:$E$405,3,FALSE)</f>
        <v>0.87</v>
      </c>
      <c r="J1854">
        <f>VLOOKUP(B1854,home!$B$2:$E$405,4,FALSE)</f>
        <v>0.98</v>
      </c>
      <c r="K1854" s="3">
        <f t="shared" si="2186"/>
        <v>1.3186173913043504</v>
      </c>
      <c r="L1854" s="3">
        <f t="shared" si="2187"/>
        <v>0.94527391304347563</v>
      </c>
      <c r="M1854" s="5">
        <f t="shared" si="2188"/>
        <v>0.10394521428650073</v>
      </c>
      <c r="N1854" s="5">
        <f t="shared" si="2189"/>
        <v>0.13706396730103729</v>
      </c>
      <c r="O1854" s="5">
        <f t="shared" si="2190"/>
        <v>9.825669945074314E-2</v>
      </c>
      <c r="P1854" s="5">
        <f t="shared" si="2191"/>
        <v>0.12956299270791452</v>
      </c>
      <c r="Q1854" s="5">
        <f t="shared" si="2192"/>
        <v>9.036746550215928E-2</v>
      </c>
      <c r="R1854" s="5">
        <f t="shared" si="2193"/>
        <v>4.6439747386270339E-2</v>
      </c>
      <c r="S1854" s="5">
        <f t="shared" si="2194"/>
        <v>4.0373597752088049E-2</v>
      </c>
      <c r="T1854" s="5">
        <f t="shared" si="2195"/>
        <v>8.5422007727047403E-2</v>
      </c>
      <c r="U1854" s="5">
        <f t="shared" si="2196"/>
        <v>6.123625855131682E-2</v>
      </c>
      <c r="V1854" s="5">
        <f t="shared" si="2197"/>
        <v>5.5915397217788593E-3</v>
      </c>
      <c r="W1854" s="5">
        <f t="shared" si="2198"/>
        <v>3.9720037206414385E-2</v>
      </c>
      <c r="X1854" s="5">
        <f t="shared" si="2199"/>
        <v>3.7546314996339772E-2</v>
      </c>
      <c r="Y1854" s="5">
        <f t="shared" si="2200"/>
        <v>1.7745776048476509E-2</v>
      </c>
      <c r="Z1854" s="5">
        <f t="shared" si="2201"/>
        <v>1.463276057752343E-2</v>
      </c>
      <c r="AA1854" s="5">
        <f t="shared" si="2202"/>
        <v>1.9295012580315084E-2</v>
      </c>
      <c r="AB1854" s="5">
        <f t="shared" si="2203"/>
        <v>1.2721369576919848E-2</v>
      </c>
      <c r="AC1854" s="5">
        <f t="shared" si="2204"/>
        <v>4.3560003289452371E-4</v>
      </c>
      <c r="AD1854" s="5">
        <f t="shared" si="2205"/>
        <v>1.3093882960908467E-2</v>
      </c>
      <c r="AE1854" s="5">
        <f t="shared" si="2206"/>
        <v>1.2377305983391238E-2</v>
      </c>
      <c r="AF1854" s="5">
        <f t="shared" si="2207"/>
        <v>5.8499722299283291E-3</v>
      </c>
      <c r="AG1854" s="5">
        <f t="shared" si="2208"/>
        <v>1.8432753803266731E-3</v>
      </c>
      <c r="AH1854" s="5">
        <f t="shared" si="2209"/>
        <v>3.4579917124359697E-3</v>
      </c>
      <c r="AI1854" s="5">
        <f t="shared" si="2210"/>
        <v>4.5597680110043811E-3</v>
      </c>
      <c r="AJ1854" s="5">
        <f t="shared" si="2211"/>
        <v>3.0062946998118119E-3</v>
      </c>
      <c r="AK1854" s="5">
        <f t="shared" si="2212"/>
        <v>1.3213841581859822E-3</v>
      </c>
      <c r="AL1854" s="5">
        <f t="shared" si="2213"/>
        <v>2.1718226961338803E-5</v>
      </c>
      <c r="AM1854" s="5">
        <f t="shared" si="2214"/>
        <v>3.4531643583915195E-3</v>
      </c>
      <c r="AN1854" s="5">
        <f t="shared" si="2215"/>
        <v>3.2641861854390145E-3</v>
      </c>
      <c r="AO1854" s="5">
        <f t="shared" si="2216"/>
        <v>1.5427750242061966E-3</v>
      </c>
      <c r="AP1854" s="5">
        <f t="shared" si="2217"/>
        <v>4.8611499469237811E-4</v>
      </c>
      <c r="AQ1854" s="5">
        <f t="shared" si="2218"/>
        <v>1.1487795580549315E-4</v>
      </c>
      <c r="AR1854" s="5">
        <f t="shared" si="2219"/>
        <v>6.5374987145725197E-4</v>
      </c>
      <c r="AS1854" s="5">
        <f t="shared" si="2220"/>
        <v>8.6204595006651589E-4</v>
      </c>
      <c r="AT1854" s="5">
        <f t="shared" si="2221"/>
        <v>5.6835439093059473E-4</v>
      </c>
      <c r="AU1854" s="5">
        <f t="shared" si="2222"/>
        <v>2.4981399476842463E-4</v>
      </c>
      <c r="AV1854" s="5">
        <f t="shared" si="2223"/>
        <v>8.235226952321466E-5</v>
      </c>
      <c r="AW1854" s="5">
        <f t="shared" si="2224"/>
        <v>7.5196623228019052E-7</v>
      </c>
      <c r="AX1854" s="5">
        <f t="shared" si="2225"/>
        <v>7.5890042966789801E-4</v>
      </c>
      <c r="AY1854" s="5">
        <f t="shared" si="2226"/>
        <v>7.1736877876254904E-4</v>
      </c>
      <c r="AZ1854" s="5">
        <f t="shared" si="2227"/>
        <v>3.3905499629804698E-4</v>
      </c>
      <c r="BA1854" s="5">
        <f t="shared" si="2228"/>
        <v>1.0683328102919869E-4</v>
      </c>
      <c r="BB1854" s="5">
        <f t="shared" si="2229"/>
        <v>2.5246678400435984E-5</v>
      </c>
      <c r="BC1854" s="5">
        <f t="shared" si="2230"/>
        <v>4.7730052965860659E-6</v>
      </c>
      <c r="BD1854" s="5">
        <f t="shared" si="2231"/>
        <v>1.0299544985734423E-4</v>
      </c>
      <c r="BE1854" s="5">
        <f t="shared" si="2232"/>
        <v>1.3581159140710927E-4</v>
      </c>
      <c r="BF1854" s="5">
        <f t="shared" si="2233"/>
        <v>8.9541763185067377E-5</v>
      </c>
      <c r="BG1854" s="5">
        <f t="shared" si="2234"/>
        <v>3.9357108727961824E-5</v>
      </c>
      <c r="BH1854" s="5">
        <f t="shared" si="2235"/>
        <v>1.2974242010036673E-5</v>
      </c>
      <c r="BI1854" s="5">
        <f t="shared" si="2236"/>
        <v>3.4216122306851718E-6</v>
      </c>
      <c r="BJ1854" s="8">
        <f t="shared" si="2237"/>
        <v>0.4518433010240186</v>
      </c>
      <c r="BK1854" s="8">
        <f t="shared" si="2238"/>
        <v>0.28064803150690054</v>
      </c>
      <c r="BL1854" s="8">
        <f t="shared" si="2239"/>
        <v>0.25309494437116759</v>
      </c>
      <c r="BM1854" s="8">
        <f t="shared" si="2240"/>
        <v>0.39386633403245463</v>
      </c>
      <c r="BN1854" s="8">
        <f t="shared" si="2241"/>
        <v>0.6056360866346252</v>
      </c>
    </row>
    <row r="1855" spans="1:66" x14ac:dyDescent="0.25">
      <c r="A1855" t="s">
        <v>114</v>
      </c>
      <c r="B1855" t="s">
        <v>134</v>
      </c>
      <c r="C1855" t="s">
        <v>104</v>
      </c>
      <c r="D1855" s="7" t="s">
        <v>579</v>
      </c>
      <c r="E1855">
        <f>VLOOKUP(A1855,home!$A$2:$E$405,3,FALSE)</f>
        <v>1.35326086956522</v>
      </c>
      <c r="F1855">
        <f>VLOOKUP(B1855,home!$B$2:$E$405,3,FALSE)</f>
        <v>0.96</v>
      </c>
      <c r="G1855">
        <f>VLOOKUP(C1855,away!$B$2:$E$405,4,FALSE)</f>
        <v>0.74</v>
      </c>
      <c r="H1855">
        <f>VLOOKUP(A1855,away!$A$2:$E$405,3,FALSE)</f>
        <v>1.10869565217391</v>
      </c>
      <c r="I1855">
        <f>VLOOKUP(C1855,away!$B$2:$E$405,3,FALSE)</f>
        <v>0.9</v>
      </c>
      <c r="J1855">
        <f>VLOOKUP(B1855,home!$B$2:$E$405,4,FALSE)</f>
        <v>1.1399999999999999</v>
      </c>
      <c r="K1855" s="3">
        <f t="shared" si="2186"/>
        <v>0.96135652173913222</v>
      </c>
      <c r="L1855" s="3">
        <f t="shared" si="2187"/>
        <v>1.1375217391304315</v>
      </c>
      <c r="M1855" s="5">
        <f t="shared" si="2188"/>
        <v>0.12259386949252316</v>
      </c>
      <c r="N1855" s="5">
        <f t="shared" si="2189"/>
        <v>0.11785641596187317</v>
      </c>
      <c r="O1855" s="5">
        <f t="shared" si="2190"/>
        <v>0.13945319163186412</v>
      </c>
      <c r="P1855" s="5">
        <f t="shared" si="2191"/>
        <v>0.13406423525262953</v>
      </c>
      <c r="Q1855" s="5">
        <f t="shared" si="2192"/>
        <v>5.6651017056873358E-2</v>
      </c>
      <c r="R1855" s="5">
        <f t="shared" si="2193"/>
        <v>7.9315518536183724E-2</v>
      </c>
      <c r="S1855" s="5">
        <f t="shared" si="2194"/>
        <v>3.6651953413886981E-2</v>
      </c>
      <c r="T1855" s="5">
        <f t="shared" si="2195"/>
        <v>6.4441763446042327E-2</v>
      </c>
      <c r="U1855" s="5">
        <f t="shared" si="2196"/>
        <v>7.6250491019881253E-2</v>
      </c>
      <c r="V1855" s="5">
        <f t="shared" si="2197"/>
        <v>4.453472741869891E-3</v>
      </c>
      <c r="W1855" s="5">
        <f t="shared" si="2198"/>
        <v>1.8153941570260009E-2</v>
      </c>
      <c r="X1855" s="5">
        <f t="shared" si="2199"/>
        <v>2.0650503187074405E-2</v>
      </c>
      <c r="Y1855" s="5">
        <f t="shared" si="2200"/>
        <v>1.1745198149639704E-2</v>
      </c>
      <c r="Z1855" s="5">
        <f t="shared" si="2201"/>
        <v>3.0074375528437215E-2</v>
      </c>
      <c r="AA1855" s="5">
        <f t="shared" si="2202"/>
        <v>2.8912197051494875E-2</v>
      </c>
      <c r="AB1855" s="5">
        <f t="shared" si="2203"/>
        <v>1.3897464596630752E-2</v>
      </c>
      <c r="AC1855" s="5">
        <f t="shared" si="2204"/>
        <v>3.0438482559767789E-4</v>
      </c>
      <c r="AD1855" s="5">
        <f t="shared" si="2205"/>
        <v>4.3631025309601498E-3</v>
      </c>
      <c r="AE1855" s="5">
        <f t="shared" si="2206"/>
        <v>4.9631239790221774E-3</v>
      </c>
      <c r="AF1855" s="5">
        <f t="shared" si="2207"/>
        <v>2.8228307100686282E-3</v>
      </c>
      <c r="AG1855" s="5">
        <f t="shared" si="2208"/>
        <v>1.0703437661960184E-3</v>
      </c>
      <c r="AH1855" s="5">
        <f t="shared" si="2209"/>
        <v>8.5525639885924033E-3</v>
      </c>
      <c r="AI1855" s="5">
        <f t="shared" si="2210"/>
        <v>8.2220631680245508E-3</v>
      </c>
      <c r="AJ1855" s="5">
        <f t="shared" si="2211"/>
        <v>3.9521670243657563E-3</v>
      </c>
      <c r="AK1855" s="5">
        <f t="shared" si="2212"/>
        <v>1.2664805146254533E-3</v>
      </c>
      <c r="AL1855" s="5">
        <f t="shared" si="2213"/>
        <v>1.3314570797113615E-5</v>
      </c>
      <c r="AM1855" s="5">
        <f t="shared" si="2214"/>
        <v>8.3889941463101121E-4</v>
      </c>
      <c r="AN1855" s="5">
        <f t="shared" si="2215"/>
        <v>9.5426632108656895E-4</v>
      </c>
      <c r="AO1855" s="5">
        <f t="shared" si="2216"/>
        <v>5.4274934257799649E-4</v>
      </c>
      <c r="AP1855" s="5">
        <f t="shared" si="2217"/>
        <v>2.0579639202707354E-4</v>
      </c>
      <c r="AQ1855" s="5">
        <f t="shared" si="2218"/>
        <v>5.8524467441351228E-5</v>
      </c>
      <c r="AR1855" s="5">
        <f t="shared" si="2219"/>
        <v>1.9457454924655835E-3</v>
      </c>
      <c r="AS1855" s="5">
        <f t="shared" si="2220"/>
        <v>1.870555118826308E-3</v>
      </c>
      <c r="AT1855" s="5">
        <f t="shared" si="2221"/>
        <v>8.9913518137809431E-4</v>
      </c>
      <c r="AU1855" s="5">
        <f t="shared" si="2222"/>
        <v>2.8812982351430957E-4</v>
      </c>
      <c r="AV1855" s="5">
        <f t="shared" si="2223"/>
        <v>6.9248871235756646E-5</v>
      </c>
      <c r="AW1855" s="5">
        <f t="shared" si="2224"/>
        <v>4.0445373705631568E-7</v>
      </c>
      <c r="AX1855" s="5">
        <f t="shared" si="2225"/>
        <v>1.3441357055644378E-4</v>
      </c>
      <c r="AY1855" s="5">
        <f t="shared" si="2226"/>
        <v>1.5289835854209692E-4</v>
      </c>
      <c r="AZ1855" s="5">
        <f t="shared" si="2227"/>
        <v>8.6962603359497196E-5</v>
      </c>
      <c r="BA1855" s="5">
        <f t="shared" si="2228"/>
        <v>3.2973950604268368E-5</v>
      </c>
      <c r="BB1855" s="5">
        <f t="shared" si="2229"/>
        <v>9.3771464093420815E-6</v>
      </c>
      <c r="BC1855" s="5">
        <f t="shared" si="2230"/>
        <v>2.1333415783270943E-6</v>
      </c>
      <c r="BD1855" s="5">
        <f t="shared" si="2231"/>
        <v>3.6888796608244113E-4</v>
      </c>
      <c r="BE1855" s="5">
        <f t="shared" si="2232"/>
        <v>3.5463285198443853E-4</v>
      </c>
      <c r="BF1855" s="5">
        <f t="shared" si="2233"/>
        <v>1.7046430253909417E-4</v>
      </c>
      <c r="BG1855" s="5">
        <f t="shared" si="2234"/>
        <v>5.4625656323223572E-5</v>
      </c>
      <c r="BH1855" s="5">
        <f t="shared" si="2235"/>
        <v>1.3128682740152857E-5</v>
      </c>
      <c r="BI1855" s="5">
        <f t="shared" si="2236"/>
        <v>2.5242689548179873E-6</v>
      </c>
      <c r="BJ1855" s="8">
        <f t="shared" si="2237"/>
        <v>0.30573723526682389</v>
      </c>
      <c r="BK1855" s="8">
        <f t="shared" si="2238"/>
        <v>0.29823412865584653</v>
      </c>
      <c r="BL1855" s="8">
        <f t="shared" si="2239"/>
        <v>0.36585921574770708</v>
      </c>
      <c r="BM1855" s="8">
        <f t="shared" si="2240"/>
        <v>0.34981821336206259</v>
      </c>
      <c r="BN1855" s="8">
        <f t="shared" si="2241"/>
        <v>0.6499342479319471</v>
      </c>
    </row>
    <row r="1856" spans="1:66" x14ac:dyDescent="0.25">
      <c r="A1856" t="s">
        <v>136</v>
      </c>
      <c r="B1856" t="s">
        <v>307</v>
      </c>
      <c r="C1856" t="s">
        <v>473</v>
      </c>
      <c r="D1856" s="7" t="s">
        <v>579</v>
      </c>
      <c r="E1856">
        <f>VLOOKUP(A1856,home!$A$2:$E$405,3,FALSE)</f>
        <v>1.4901185770751</v>
      </c>
      <c r="F1856">
        <f>VLOOKUP(B1856,home!$B$2:$E$405,3,FALSE)</f>
        <v>0.57999999999999996</v>
      </c>
      <c r="G1856">
        <f>VLOOKUP(C1856,away!$B$2:$E$405,4,FALSE)</f>
        <v>1.25</v>
      </c>
      <c r="H1856">
        <f>VLOOKUP(A1856,away!$A$2:$E$405,3,FALSE)</f>
        <v>1.24901185770751</v>
      </c>
      <c r="I1856">
        <f>VLOOKUP(C1856,away!$B$2:$E$405,3,FALSE)</f>
        <v>0.57999999999999996</v>
      </c>
      <c r="J1856">
        <f>VLOOKUP(B1856,home!$B$2:$E$405,4,FALSE)</f>
        <v>1.46</v>
      </c>
      <c r="K1856" s="3">
        <f t="shared" si="2186"/>
        <v>1.0803359683794473</v>
      </c>
      <c r="L1856" s="3">
        <f t="shared" si="2187"/>
        <v>1.0576632411067193</v>
      </c>
      <c r="M1856" s="5">
        <f t="shared" si="2188"/>
        <v>0.1178904813684799</v>
      </c>
      <c r="N1856" s="5">
        <f t="shared" si="2189"/>
        <v>0.12736132735193595</v>
      </c>
      <c r="O1856" s="5">
        <f t="shared" si="2190"/>
        <v>0.12468842861981774</v>
      </c>
      <c r="P1856" s="5">
        <f t="shared" si="2191"/>
        <v>0.1347053942787024</v>
      </c>
      <c r="Q1856" s="5">
        <f t="shared" si="2192"/>
        <v>6.8796511459422741E-2</v>
      </c>
      <c r="R1856" s="5">
        <f t="shared" si="2193"/>
        <v>6.5939183771270116E-2</v>
      </c>
      <c r="S1856" s="5">
        <f t="shared" si="2194"/>
        <v>3.8479661456010048E-2</v>
      </c>
      <c r="T1856" s="5">
        <f t="shared" si="2195"/>
        <v>7.2763541287008598E-2</v>
      </c>
      <c r="U1856" s="5">
        <f t="shared" si="2196"/>
        <v>7.1236471953685446E-2</v>
      </c>
      <c r="V1856" s="5">
        <f t="shared" si="2197"/>
        <v>4.8853420828225873E-3</v>
      </c>
      <c r="W1856" s="5">
        <f t="shared" si="2198"/>
        <v>2.477444860954774E-2</v>
      </c>
      <c r="X1856" s="5">
        <f t="shared" si="2199"/>
        <v>2.6203023613006114E-2</v>
      </c>
      <c r="Y1856" s="5">
        <f t="shared" si="2200"/>
        <v>1.385698744066397E-2</v>
      </c>
      <c r="Z1856" s="5">
        <f t="shared" si="2201"/>
        <v>2.3247150274484384E-2</v>
      </c>
      <c r="AA1856" s="5">
        <f t="shared" si="2202"/>
        <v>2.5114732603847625E-2</v>
      </c>
      <c r="AB1856" s="5">
        <f t="shared" si="2203"/>
        <v>1.3566174484084299E-2</v>
      </c>
      <c r="AC1856" s="5">
        <f t="shared" si="2204"/>
        <v>3.4888415280325143E-4</v>
      </c>
      <c r="AD1856" s="5">
        <f t="shared" si="2205"/>
        <v>6.6911819824156515E-3</v>
      </c>
      <c r="AE1856" s="5">
        <f t="shared" si="2206"/>
        <v>7.0770172223566206E-3</v>
      </c>
      <c r="AF1856" s="5">
        <f t="shared" si="2207"/>
        <v>3.7425504863828874E-3</v>
      </c>
      <c r="AG1856" s="5">
        <f t="shared" si="2208"/>
        <v>1.3194526924777514E-3</v>
      </c>
      <c r="AH1856" s="5">
        <f t="shared" si="2209"/>
        <v>6.1469140764515281E-3</v>
      </c>
      <c r="AI1856" s="5">
        <f t="shared" si="2210"/>
        <v>6.6407323713285182E-3</v>
      </c>
      <c r="AJ1856" s="5">
        <f t="shared" si="2211"/>
        <v>3.5871110185639681E-3</v>
      </c>
      <c r="AK1856" s="5">
        <f t="shared" si="2212"/>
        <v>1.2917616853082969E-3</v>
      </c>
      <c r="AL1856" s="5">
        <f t="shared" si="2213"/>
        <v>1.5945842892628454E-5</v>
      </c>
      <c r="AM1856" s="5">
        <f t="shared" si="2214"/>
        <v>1.445744913315225E-3</v>
      </c>
      <c r="AN1856" s="5">
        <f t="shared" si="2215"/>
        <v>1.5291112508305335E-3</v>
      </c>
      <c r="AO1856" s="5">
        <f t="shared" si="2216"/>
        <v>8.0864238078308588E-4</v>
      </c>
      <c r="AP1856" s="5">
        <f t="shared" si="2217"/>
        <v>2.850904404517642E-4</v>
      </c>
      <c r="AQ1856" s="5">
        <f t="shared" si="2218"/>
        <v>7.5382419814188761E-5</v>
      </c>
      <c r="AR1856" s="5">
        <f t="shared" si="2219"/>
        <v>1.300273012980848E-3</v>
      </c>
      <c r="AS1856" s="5">
        <f t="shared" si="2220"/>
        <v>1.4047317046363263E-3</v>
      </c>
      <c r="AT1856" s="5">
        <f t="shared" si="2221"/>
        <v>7.5879109322079846E-4</v>
      </c>
      <c r="AU1856" s="5">
        <f t="shared" si="2222"/>
        <v>2.7324977016413026E-4</v>
      </c>
      <c r="AV1856" s="5">
        <f t="shared" si="2223"/>
        <v>7.3800388764931778E-5</v>
      </c>
      <c r="AW1856" s="5">
        <f t="shared" si="2224"/>
        <v>5.0611735123041219E-7</v>
      </c>
      <c r="AX1856" s="5">
        <f t="shared" si="2225"/>
        <v>2.6031503849267726E-4</v>
      </c>
      <c r="AY1856" s="5">
        <f t="shared" si="2226"/>
        <v>2.7532564732098537E-4</v>
      </c>
      <c r="AZ1856" s="5">
        <f t="shared" si="2227"/>
        <v>1.4560090825265943E-4</v>
      </c>
      <c r="BA1856" s="5">
        <f t="shared" si="2228"/>
        <v>5.1332242843529962E-5</v>
      </c>
      <c r="BB1856" s="5">
        <f t="shared" si="2229"/>
        <v>1.3573056584791273E-5</v>
      </c>
      <c r="BC1856" s="5">
        <f t="shared" si="2230"/>
        <v>2.8711446038390476E-6</v>
      </c>
      <c r="BD1856" s="5">
        <f t="shared" si="2231"/>
        <v>2.292084948721537E-4</v>
      </c>
      <c r="BE1856" s="5">
        <f t="shared" si="2232"/>
        <v>2.4762218126850381E-4</v>
      </c>
      <c r="BF1856" s="5">
        <f t="shared" si="2233"/>
        <v>1.3375757449647001E-4</v>
      </c>
      <c r="BG1856" s="5">
        <f t="shared" si="2234"/>
        <v>4.8167706257243336E-5</v>
      </c>
      <c r="BH1856" s="5">
        <f t="shared" si="2235"/>
        <v>1.3009326396008935E-5</v>
      </c>
      <c r="BI1856" s="5">
        <f t="shared" si="2236"/>
        <v>2.8108886459993247E-6</v>
      </c>
      <c r="BJ1856" s="8">
        <f t="shared" si="2237"/>
        <v>0.35747903158851135</v>
      </c>
      <c r="BK1856" s="8">
        <f t="shared" si="2238"/>
        <v>0.29660103482903183</v>
      </c>
      <c r="BL1856" s="8">
        <f t="shared" si="2239"/>
        <v>0.32269693272606104</v>
      </c>
      <c r="BM1856" s="8">
        <f t="shared" si="2240"/>
        <v>0.36036800303848993</v>
      </c>
      <c r="BN1856" s="8">
        <f t="shared" si="2241"/>
        <v>0.63938132684962889</v>
      </c>
    </row>
    <row r="1857" spans="1:66" x14ac:dyDescent="0.25">
      <c r="A1857" t="s">
        <v>136</v>
      </c>
      <c r="B1857" t="s">
        <v>315</v>
      </c>
      <c r="C1857" t="s">
        <v>513</v>
      </c>
      <c r="D1857" s="7" t="s">
        <v>579</v>
      </c>
      <c r="E1857">
        <f>VLOOKUP(A1857,home!$A$2:$E$405,3,FALSE)</f>
        <v>1.4901185770751</v>
      </c>
      <c r="F1857">
        <f>VLOOKUP(B1857,home!$B$2:$E$405,3,FALSE)</f>
        <v>0.85</v>
      </c>
      <c r="G1857" t="e">
        <f>VLOOKUP(C1857,away!$B$2:$E$405,4,FALSE)</f>
        <v>#N/A</v>
      </c>
      <c r="H1857">
        <f>VLOOKUP(A1857,away!$A$2:$E$405,3,FALSE)</f>
        <v>1.24901185770751</v>
      </c>
      <c r="I1857" t="e">
        <f>VLOOKUP(C1857,away!$B$2:$E$405,3,FALSE)</f>
        <v>#N/A</v>
      </c>
      <c r="J1857">
        <f>VLOOKUP(B1857,home!$B$2:$E$405,4,FALSE)</f>
        <v>1.53</v>
      </c>
      <c r="K1857" s="3" t="e">
        <f t="shared" si="2186"/>
        <v>#N/A</v>
      </c>
      <c r="L1857" s="3" t="e">
        <f t="shared" si="2187"/>
        <v>#N/A</v>
      </c>
      <c r="M1857" s="5" t="e">
        <f t="shared" si="2188"/>
        <v>#N/A</v>
      </c>
      <c r="N1857" s="5" t="e">
        <f t="shared" si="2189"/>
        <v>#N/A</v>
      </c>
      <c r="O1857" s="5" t="e">
        <f t="shared" si="2190"/>
        <v>#N/A</v>
      </c>
      <c r="P1857" s="5" t="e">
        <f t="shared" si="2191"/>
        <v>#N/A</v>
      </c>
      <c r="Q1857" s="5" t="e">
        <f t="shared" si="2192"/>
        <v>#N/A</v>
      </c>
      <c r="R1857" s="5" t="e">
        <f t="shared" si="2193"/>
        <v>#N/A</v>
      </c>
      <c r="S1857" s="5" t="e">
        <f t="shared" si="2194"/>
        <v>#N/A</v>
      </c>
      <c r="T1857" s="5" t="e">
        <f t="shared" si="2195"/>
        <v>#N/A</v>
      </c>
      <c r="U1857" s="5" t="e">
        <f t="shared" si="2196"/>
        <v>#N/A</v>
      </c>
      <c r="V1857" s="5" t="e">
        <f t="shared" si="2197"/>
        <v>#N/A</v>
      </c>
      <c r="W1857" s="5" t="e">
        <f t="shared" si="2198"/>
        <v>#N/A</v>
      </c>
      <c r="X1857" s="5" t="e">
        <f t="shared" si="2199"/>
        <v>#N/A</v>
      </c>
      <c r="Y1857" s="5" t="e">
        <f t="shared" si="2200"/>
        <v>#N/A</v>
      </c>
      <c r="Z1857" s="5" t="e">
        <f t="shared" si="2201"/>
        <v>#N/A</v>
      </c>
      <c r="AA1857" s="5" t="e">
        <f t="shared" si="2202"/>
        <v>#N/A</v>
      </c>
      <c r="AB1857" s="5" t="e">
        <f t="shared" si="2203"/>
        <v>#N/A</v>
      </c>
      <c r="AC1857" s="5" t="e">
        <f t="shared" si="2204"/>
        <v>#N/A</v>
      </c>
      <c r="AD1857" s="5" t="e">
        <f t="shared" si="2205"/>
        <v>#N/A</v>
      </c>
      <c r="AE1857" s="5" t="e">
        <f t="shared" si="2206"/>
        <v>#N/A</v>
      </c>
      <c r="AF1857" s="5" t="e">
        <f t="shared" si="2207"/>
        <v>#N/A</v>
      </c>
      <c r="AG1857" s="5" t="e">
        <f t="shared" si="2208"/>
        <v>#N/A</v>
      </c>
      <c r="AH1857" s="5" t="e">
        <f t="shared" si="2209"/>
        <v>#N/A</v>
      </c>
      <c r="AI1857" s="5" t="e">
        <f t="shared" si="2210"/>
        <v>#N/A</v>
      </c>
      <c r="AJ1857" s="5" t="e">
        <f t="shared" si="2211"/>
        <v>#N/A</v>
      </c>
      <c r="AK1857" s="5" t="e">
        <f t="shared" si="2212"/>
        <v>#N/A</v>
      </c>
      <c r="AL1857" s="5" t="e">
        <f t="shared" si="2213"/>
        <v>#N/A</v>
      </c>
      <c r="AM1857" s="5" t="e">
        <f t="shared" si="2214"/>
        <v>#N/A</v>
      </c>
      <c r="AN1857" s="5" t="e">
        <f t="shared" si="2215"/>
        <v>#N/A</v>
      </c>
      <c r="AO1857" s="5" t="e">
        <f t="shared" si="2216"/>
        <v>#N/A</v>
      </c>
      <c r="AP1857" s="5" t="e">
        <f t="shared" si="2217"/>
        <v>#N/A</v>
      </c>
      <c r="AQ1857" s="5" t="e">
        <f t="shared" si="2218"/>
        <v>#N/A</v>
      </c>
      <c r="AR1857" s="5" t="e">
        <f t="shared" si="2219"/>
        <v>#N/A</v>
      </c>
      <c r="AS1857" s="5" t="e">
        <f t="shared" si="2220"/>
        <v>#N/A</v>
      </c>
      <c r="AT1857" s="5" t="e">
        <f t="shared" si="2221"/>
        <v>#N/A</v>
      </c>
      <c r="AU1857" s="5" t="e">
        <f t="shared" si="2222"/>
        <v>#N/A</v>
      </c>
      <c r="AV1857" s="5" t="e">
        <f t="shared" si="2223"/>
        <v>#N/A</v>
      </c>
      <c r="AW1857" s="5" t="e">
        <f t="shared" si="2224"/>
        <v>#N/A</v>
      </c>
      <c r="AX1857" s="5" t="e">
        <f t="shared" si="2225"/>
        <v>#N/A</v>
      </c>
      <c r="AY1857" s="5" t="e">
        <f t="shared" si="2226"/>
        <v>#N/A</v>
      </c>
      <c r="AZ1857" s="5" t="e">
        <f t="shared" si="2227"/>
        <v>#N/A</v>
      </c>
      <c r="BA1857" s="5" t="e">
        <f t="shared" si="2228"/>
        <v>#N/A</v>
      </c>
      <c r="BB1857" s="5" t="e">
        <f t="shared" si="2229"/>
        <v>#N/A</v>
      </c>
      <c r="BC1857" s="5" t="e">
        <f t="shared" si="2230"/>
        <v>#N/A</v>
      </c>
      <c r="BD1857" s="5" t="e">
        <f t="shared" si="2231"/>
        <v>#N/A</v>
      </c>
      <c r="BE1857" s="5" t="e">
        <f t="shared" si="2232"/>
        <v>#N/A</v>
      </c>
      <c r="BF1857" s="5" t="e">
        <f t="shared" si="2233"/>
        <v>#N/A</v>
      </c>
      <c r="BG1857" s="5" t="e">
        <f t="shared" si="2234"/>
        <v>#N/A</v>
      </c>
      <c r="BH1857" s="5" t="e">
        <f t="shared" si="2235"/>
        <v>#N/A</v>
      </c>
      <c r="BI1857" s="5" t="e">
        <f t="shared" si="2236"/>
        <v>#N/A</v>
      </c>
      <c r="BJ1857" s="8" t="e">
        <f t="shared" si="2237"/>
        <v>#N/A</v>
      </c>
      <c r="BK1857" s="8" t="e">
        <f t="shared" si="2238"/>
        <v>#N/A</v>
      </c>
      <c r="BL1857" s="8" t="e">
        <f t="shared" si="2239"/>
        <v>#N/A</v>
      </c>
      <c r="BM1857" s="8" t="e">
        <f t="shared" si="2240"/>
        <v>#N/A</v>
      </c>
      <c r="BN1857" s="8" t="e">
        <f t="shared" si="2241"/>
        <v>#N/A</v>
      </c>
    </row>
    <row r="1858" spans="1:66" x14ac:dyDescent="0.25">
      <c r="A1858" t="s">
        <v>136</v>
      </c>
      <c r="B1858" t="s">
        <v>317</v>
      </c>
      <c r="C1858" t="s">
        <v>472</v>
      </c>
      <c r="D1858" s="7" t="s">
        <v>579</v>
      </c>
      <c r="E1858">
        <f>VLOOKUP(A1858,home!$A$2:$E$405,3,FALSE)</f>
        <v>1.4901185770751</v>
      </c>
      <c r="F1858">
        <f>VLOOKUP(B1858,home!$B$2:$E$405,3,FALSE)</f>
        <v>0.85</v>
      </c>
      <c r="G1858">
        <f>VLOOKUP(C1858,away!$B$2:$E$405,4,FALSE)</f>
        <v>0.92</v>
      </c>
      <c r="H1858">
        <f>VLOOKUP(A1858,away!$A$2:$E$405,3,FALSE)</f>
        <v>1.24901185770751</v>
      </c>
      <c r="I1858">
        <f>VLOOKUP(C1858,away!$B$2:$E$405,3,FALSE)</f>
        <v>0.76</v>
      </c>
      <c r="J1858">
        <f>VLOOKUP(B1858,home!$B$2:$E$405,4,FALSE)</f>
        <v>0.51</v>
      </c>
      <c r="K1858" s="3">
        <f t="shared" si="2186"/>
        <v>1.1652727272727283</v>
      </c>
      <c r="L1858" s="3">
        <f t="shared" si="2187"/>
        <v>0.48411699604743086</v>
      </c>
      <c r="M1858" s="5">
        <f t="shared" si="2188"/>
        <v>0.19216714797193324</v>
      </c>
      <c r="N1858" s="5">
        <f t="shared" si="2189"/>
        <v>0.22392713660947658</v>
      </c>
      <c r="O1858" s="5">
        <f t="shared" si="2190"/>
        <v>9.3031382415174446E-2</v>
      </c>
      <c r="P1858" s="5">
        <f t="shared" si="2191"/>
        <v>0.10840693270888246</v>
      </c>
      <c r="Q1858" s="5">
        <f t="shared" si="2192"/>
        <v>0.13046809259364883</v>
      </c>
      <c r="R1858" s="5">
        <f t="shared" si="2193"/>
        <v>2.2519036696487017E-2</v>
      </c>
      <c r="S1858" s="5">
        <f t="shared" si="2194"/>
        <v>1.5288855539793684E-2</v>
      </c>
      <c r="T1858" s="5">
        <f t="shared" si="2195"/>
        <v>6.3161821066475318E-2</v>
      </c>
      <c r="U1858" s="5">
        <f t="shared" si="2196"/>
        <v>2.6240819306870077E-2</v>
      </c>
      <c r="V1858" s="5">
        <f t="shared" si="2197"/>
        <v>9.5831961983215805E-4</v>
      </c>
      <c r="W1858" s="5">
        <f t="shared" si="2198"/>
        <v>5.0676970026223983E-2</v>
      </c>
      <c r="X1858" s="5">
        <f t="shared" si="2199"/>
        <v>2.4533582497881241E-2</v>
      </c>
      <c r="Y1858" s="5">
        <f t="shared" si="2200"/>
        <v>5.9385621305780454E-3</v>
      </c>
      <c r="Z1858" s="5">
        <f t="shared" si="2201"/>
        <v>3.6339494664617182E-3</v>
      </c>
      <c r="AA1858" s="5">
        <f t="shared" si="2202"/>
        <v>4.2345422055551224E-3</v>
      </c>
      <c r="AB1858" s="5">
        <f t="shared" si="2203"/>
        <v>2.4671982723093468E-3</v>
      </c>
      <c r="AC1858" s="5">
        <f t="shared" si="2204"/>
        <v>3.3788453059338732E-5</v>
      </c>
      <c r="AD1858" s="5">
        <f t="shared" si="2205"/>
        <v>1.4763122768094092E-2</v>
      </c>
      <c r="AE1858" s="5">
        <f t="shared" si="2206"/>
        <v>7.147078646769142E-3</v>
      </c>
      <c r="AF1858" s="5">
        <f t="shared" si="2207"/>
        <v>1.7300111224943071E-3</v>
      </c>
      <c r="AG1858" s="5">
        <f t="shared" si="2208"/>
        <v>2.7917592925019594E-4</v>
      </c>
      <c r="AH1858" s="5">
        <f t="shared" si="2209"/>
        <v>4.3981417487290274E-4</v>
      </c>
      <c r="AI1858" s="5">
        <f t="shared" si="2210"/>
        <v>5.1250346304735196E-4</v>
      </c>
      <c r="AJ1858" s="5">
        <f t="shared" si="2211"/>
        <v>2.98603154060953E-4</v>
      </c>
      <c r="AK1858" s="5">
        <f t="shared" si="2212"/>
        <v>1.1598470390161506E-4</v>
      </c>
      <c r="AL1858" s="5">
        <f t="shared" si="2213"/>
        <v>7.6244094701888395E-7</v>
      </c>
      <c r="AM1858" s="5">
        <f t="shared" si="2214"/>
        <v>3.4406128662078225E-3</v>
      </c>
      <c r="AN1858" s="5">
        <f t="shared" si="2215"/>
        <v>1.6656591653506718E-3</v>
      </c>
      <c r="AO1858" s="5">
        <f t="shared" si="2216"/>
        <v>4.0318695578421906E-4</v>
      </c>
      <c r="AP1858" s="5">
        <f t="shared" si="2217"/>
        <v>6.5063219293254817E-5</v>
      </c>
      <c r="AQ1858" s="5">
        <f t="shared" si="2218"/>
        <v>7.8745525693564409E-6</v>
      </c>
      <c r="AR1858" s="5">
        <f t="shared" si="2219"/>
        <v>4.2584303431709837E-5</v>
      </c>
      <c r="AS1858" s="5">
        <f t="shared" si="2220"/>
        <v>4.962232739887792E-5</v>
      </c>
      <c r="AT1858" s="5">
        <f t="shared" si="2221"/>
        <v>2.8911772390855364E-5</v>
      </c>
      <c r="AU1858" s="5">
        <f t="shared" si="2222"/>
        <v>1.1230033288060126E-5</v>
      </c>
      <c r="AV1858" s="5">
        <f t="shared" si="2223"/>
        <v>3.2715128792353394E-6</v>
      </c>
      <c r="AW1858" s="5">
        <f t="shared" si="2224"/>
        <v>1.1947626108930241E-8</v>
      </c>
      <c r="AX1858" s="5">
        <f t="shared" si="2225"/>
        <v>6.6820872301593759E-4</v>
      </c>
      <c r="AY1858" s="5">
        <f t="shared" si="2226"/>
        <v>3.2349119971916538E-4</v>
      </c>
      <c r="AZ1858" s="5">
        <f t="shared" si="2227"/>
        <v>7.8303793927910921E-5</v>
      </c>
      <c r="BA1858" s="5">
        <f t="shared" si="2228"/>
        <v>1.263606583183243E-5</v>
      </c>
      <c r="BB1858" s="5">
        <f t="shared" si="2229"/>
        <v>1.5293335580910739E-6</v>
      </c>
      <c r="BC1858" s="5">
        <f t="shared" si="2230"/>
        <v>1.48075273619516E-7</v>
      </c>
      <c r="BD1858" s="5">
        <f t="shared" si="2231"/>
        <v>3.4359641760219431E-6</v>
      </c>
      <c r="BE1858" s="5">
        <f t="shared" si="2232"/>
        <v>4.003835346204482E-6</v>
      </c>
      <c r="BF1858" s="5">
        <f t="shared" si="2233"/>
        <v>2.3327800667113237E-6</v>
      </c>
      <c r="BG1858" s="5">
        <f t="shared" si="2234"/>
        <v>9.0610833015471981E-7</v>
      </c>
      <c r="BH1858" s="5">
        <f t="shared" si="2235"/>
        <v>2.6396583127098222E-7</v>
      </c>
      <c r="BI1858" s="5">
        <f t="shared" si="2236"/>
        <v>6.1518436822390061E-8</v>
      </c>
      <c r="BJ1858" s="8">
        <f t="shared" si="2237"/>
        <v>0.52929226734142354</v>
      </c>
      <c r="BK1858" s="8">
        <f t="shared" si="2238"/>
        <v>0.3171792979341671</v>
      </c>
      <c r="BL1858" s="8">
        <f t="shared" si="2239"/>
        <v>0.15000650851385477</v>
      </c>
      <c r="BM1858" s="8">
        <f t="shared" si="2240"/>
        <v>0.22926881500821153</v>
      </c>
      <c r="BN1858" s="8">
        <f t="shared" si="2241"/>
        <v>0.77051972899560262</v>
      </c>
    </row>
    <row r="1859" spans="1:66" x14ac:dyDescent="0.25">
      <c r="A1859" t="s">
        <v>136</v>
      </c>
      <c r="B1859" t="s">
        <v>323</v>
      </c>
      <c r="C1859" t="s">
        <v>328</v>
      </c>
      <c r="D1859" s="7" t="s">
        <v>579</v>
      </c>
      <c r="E1859">
        <f>VLOOKUP(A1859,home!$A$2:$E$405,3,FALSE)</f>
        <v>1.4901185770751</v>
      </c>
      <c r="F1859">
        <f>VLOOKUP(B1859,home!$B$2:$E$405,3,FALSE)</f>
        <v>1.1000000000000001</v>
      </c>
      <c r="G1859">
        <f>VLOOKUP(C1859,away!$B$2:$E$405,4,FALSE)</f>
        <v>0.73</v>
      </c>
      <c r="H1859">
        <f>VLOOKUP(A1859,away!$A$2:$E$405,3,FALSE)</f>
        <v>1.24901185770751</v>
      </c>
      <c r="I1859">
        <f>VLOOKUP(C1859,away!$B$2:$E$405,3,FALSE)</f>
        <v>1.04</v>
      </c>
      <c r="J1859">
        <f>VLOOKUP(B1859,home!$B$2:$E$405,4,FALSE)</f>
        <v>0.95</v>
      </c>
      <c r="K1859" s="3">
        <f t="shared" si="2186"/>
        <v>1.1965652173913053</v>
      </c>
      <c r="L1859" s="3">
        <f t="shared" si="2187"/>
        <v>1.2340237154150198</v>
      </c>
      <c r="M1859" s="5">
        <f t="shared" si="2188"/>
        <v>8.7985000067932098E-2</v>
      </c>
      <c r="N1859" s="5">
        <f t="shared" si="2189"/>
        <v>0.10527979073345918</v>
      </c>
      <c r="O1859" s="5">
        <f t="shared" si="2190"/>
        <v>0.10857557668462034</v>
      </c>
      <c r="P1859" s="5">
        <f t="shared" si="2191"/>
        <v>0.12991775851901904</v>
      </c>
      <c r="Q1859" s="5">
        <f t="shared" si="2192"/>
        <v>6.2987067842946373E-2</v>
      </c>
      <c r="R1859" s="5">
        <f t="shared" si="2193"/>
        <v>6.6992418271841811E-2</v>
      </c>
      <c r="S1859" s="5">
        <f t="shared" si="2194"/>
        <v>4.7958811063176641E-2</v>
      </c>
      <c r="T1859" s="5">
        <f t="shared" si="2195"/>
        <v>7.7727535482650587E-2</v>
      </c>
      <c r="U1859" s="5">
        <f t="shared" si="2196"/>
        <v>8.0160797533015637E-2</v>
      </c>
      <c r="V1859" s="5">
        <f t="shared" si="2197"/>
        <v>7.8683882098014163E-3</v>
      </c>
      <c r="W1859" s="5">
        <f t="shared" si="2198"/>
        <v>2.5122711508778667E-2</v>
      </c>
      <c r="X1859" s="5">
        <f t="shared" si="2199"/>
        <v>3.1002021797362726E-2</v>
      </c>
      <c r="Y1859" s="5">
        <f t="shared" si="2200"/>
        <v>1.9128615061879496E-2</v>
      </c>
      <c r="Z1859" s="5">
        <f t="shared" si="2201"/>
        <v>2.7556744300151769E-2</v>
      </c>
      <c r="AA1859" s="5">
        <f t="shared" si="2202"/>
        <v>3.2973441734107711E-2</v>
      </c>
      <c r="AB1859" s="5">
        <f t="shared" si="2203"/>
        <v>1.9727436738356068E-2</v>
      </c>
      <c r="AC1859" s="5">
        <f t="shared" si="2204"/>
        <v>7.261488880104677E-4</v>
      </c>
      <c r="AD1859" s="5">
        <f t="shared" si="2205"/>
        <v>7.5152406894901961E-3</v>
      </c>
      <c r="AE1859" s="5">
        <f t="shared" si="2206"/>
        <v>9.2739852378828248E-3</v>
      </c>
      <c r="AF1859" s="5">
        <f t="shared" si="2207"/>
        <v>5.7221588599781067E-3</v>
      </c>
      <c r="AG1859" s="5">
        <f t="shared" si="2208"/>
        <v>2.353759912195053E-3</v>
      </c>
      <c r="AH1859" s="5">
        <f t="shared" si="2209"/>
        <v>8.5014189965037408E-3</v>
      </c>
      <c r="AI1859" s="5">
        <f t="shared" si="2210"/>
        <v>1.017250226968607E-2</v>
      </c>
      <c r="AJ1859" s="5">
        <f t="shared" si="2211"/>
        <v>6.0860311948702306E-3</v>
      </c>
      <c r="AK1859" s="5">
        <f t="shared" si="2212"/>
        <v>2.4274444132467207E-3</v>
      </c>
      <c r="AL1859" s="5">
        <f t="shared" si="2213"/>
        <v>4.2888963258991722E-5</v>
      </c>
      <c r="AM1859" s="5">
        <f t="shared" si="2214"/>
        <v>1.7984951218735635E-3</v>
      </c>
      <c r="AN1859" s="5">
        <f t="shared" si="2215"/>
        <v>2.2193856324502037E-3</v>
      </c>
      <c r="AO1859" s="5">
        <f t="shared" si="2216"/>
        <v>1.3693872520474572E-3</v>
      </c>
      <c r="AP1859" s="5">
        <f t="shared" si="2217"/>
        <v>5.6328544820452261E-4</v>
      </c>
      <c r="AQ1859" s="5">
        <f t="shared" si="2218"/>
        <v>1.7377690040813995E-4</v>
      </c>
      <c r="AR1859" s="5">
        <f t="shared" si="2219"/>
        <v>2.0981905312730739E-3</v>
      </c>
      <c r="AS1859" s="5">
        <f t="shared" si="2220"/>
        <v>2.5106218091811437E-3</v>
      </c>
      <c r="AT1859" s="5">
        <f t="shared" si="2221"/>
        <v>1.502061365445094E-3</v>
      </c>
      <c r="AU1859" s="5">
        <f t="shared" si="2222"/>
        <v>5.9910479475962979E-4</v>
      </c>
      <c r="AV1859" s="5">
        <f t="shared" si="2223"/>
        <v>1.7921698974543239E-4</v>
      </c>
      <c r="AW1859" s="5">
        <f t="shared" si="2224"/>
        <v>1.759150223684169E-6</v>
      </c>
      <c r="AX1859" s="5">
        <f t="shared" si="2225"/>
        <v>3.5866945108030683E-4</v>
      </c>
      <c r="AY1859" s="5">
        <f t="shared" si="2226"/>
        <v>4.4260660862798586E-4</v>
      </c>
      <c r="AZ1859" s="5">
        <f t="shared" si="2227"/>
        <v>2.7309352582317441E-4</v>
      </c>
      <c r="BA1859" s="5">
        <f t="shared" si="2228"/>
        <v>1.1233462913070047E-4</v>
      </c>
      <c r="BB1859" s="5">
        <f t="shared" si="2229"/>
        <v>3.4655899102408837E-5</v>
      </c>
      <c r="BC1859" s="5">
        <f t="shared" si="2230"/>
        <v>8.5532402742805143E-6</v>
      </c>
      <c r="BD1859" s="5">
        <f t="shared" si="2231"/>
        <v>4.3153614584170172E-4</v>
      </c>
      <c r="BE1859" s="5">
        <f t="shared" si="2232"/>
        <v>5.1636114216128178E-4</v>
      </c>
      <c r="BF1859" s="5">
        <f t="shared" si="2233"/>
        <v>3.0892989116131851E-4</v>
      </c>
      <c r="BG1859" s="5">
        <f t="shared" si="2234"/>
        <v>1.2321825412537176E-4</v>
      </c>
      <c r="BH1859" s="5">
        <f t="shared" si="2235"/>
        <v>3.6859669258525627E-5</v>
      </c>
      <c r="BI1859" s="5">
        <f t="shared" si="2236"/>
        <v>8.8209996318598646E-6</v>
      </c>
      <c r="BJ1859" s="8">
        <f t="shared" si="2237"/>
        <v>0.35346713083564596</v>
      </c>
      <c r="BK1859" s="8">
        <f t="shared" si="2238"/>
        <v>0.27494160231982662</v>
      </c>
      <c r="BL1859" s="8">
        <f t="shared" si="2239"/>
        <v>0.3439319894288328</v>
      </c>
      <c r="BM1859" s="8">
        <f t="shared" si="2240"/>
        <v>0.43771900730623403</v>
      </c>
      <c r="BN1859" s="8">
        <f t="shared" si="2241"/>
        <v>0.56173761211981887</v>
      </c>
    </row>
    <row r="1860" spans="1:66" x14ac:dyDescent="0.25">
      <c r="A1860" t="s">
        <v>136</v>
      </c>
      <c r="B1860" t="s">
        <v>515</v>
      </c>
      <c r="C1860" t="s">
        <v>475</v>
      </c>
      <c r="D1860" s="7" t="s">
        <v>579</v>
      </c>
      <c r="E1860">
        <f>VLOOKUP(A1860,home!$A$2:$E$405,3,FALSE)</f>
        <v>1.4901185770751</v>
      </c>
      <c r="F1860" t="e">
        <f>VLOOKUP(B1860,home!$B$2:$E$405,3,FALSE)</f>
        <v>#N/A</v>
      </c>
      <c r="G1860">
        <f>VLOOKUP(C1860,away!$B$2:$E$405,4,FALSE)</f>
        <v>0.64</v>
      </c>
      <c r="H1860">
        <f>VLOOKUP(A1860,away!$A$2:$E$405,3,FALSE)</f>
        <v>1.24901185770751</v>
      </c>
      <c r="I1860">
        <f>VLOOKUP(C1860,away!$B$2:$E$405,3,FALSE)</f>
        <v>0.7</v>
      </c>
      <c r="J1860" t="e">
        <f>VLOOKUP(B1860,home!$B$2:$E$405,4,FALSE)</f>
        <v>#N/A</v>
      </c>
      <c r="K1860" s="3" t="e">
        <f t="shared" si="2186"/>
        <v>#N/A</v>
      </c>
      <c r="L1860" s="3" t="e">
        <f t="shared" si="2187"/>
        <v>#N/A</v>
      </c>
      <c r="M1860" s="5" t="e">
        <f t="shared" si="2188"/>
        <v>#N/A</v>
      </c>
      <c r="N1860" s="5" t="e">
        <f t="shared" si="2189"/>
        <v>#N/A</v>
      </c>
      <c r="O1860" s="5" t="e">
        <f t="shared" si="2190"/>
        <v>#N/A</v>
      </c>
      <c r="P1860" s="5" t="e">
        <f t="shared" si="2191"/>
        <v>#N/A</v>
      </c>
      <c r="Q1860" s="5" t="e">
        <f t="shared" si="2192"/>
        <v>#N/A</v>
      </c>
      <c r="R1860" s="5" t="e">
        <f t="shared" si="2193"/>
        <v>#N/A</v>
      </c>
      <c r="S1860" s="5" t="e">
        <f t="shared" si="2194"/>
        <v>#N/A</v>
      </c>
      <c r="T1860" s="5" t="e">
        <f t="shared" si="2195"/>
        <v>#N/A</v>
      </c>
      <c r="U1860" s="5" t="e">
        <f t="shared" si="2196"/>
        <v>#N/A</v>
      </c>
      <c r="V1860" s="5" t="e">
        <f t="shared" si="2197"/>
        <v>#N/A</v>
      </c>
      <c r="W1860" s="5" t="e">
        <f t="shared" si="2198"/>
        <v>#N/A</v>
      </c>
      <c r="X1860" s="5" t="e">
        <f t="shared" si="2199"/>
        <v>#N/A</v>
      </c>
      <c r="Y1860" s="5" t="e">
        <f t="shared" si="2200"/>
        <v>#N/A</v>
      </c>
      <c r="Z1860" s="5" t="e">
        <f t="shared" si="2201"/>
        <v>#N/A</v>
      </c>
      <c r="AA1860" s="5" t="e">
        <f t="shared" si="2202"/>
        <v>#N/A</v>
      </c>
      <c r="AB1860" s="5" t="e">
        <f t="shared" si="2203"/>
        <v>#N/A</v>
      </c>
      <c r="AC1860" s="5" t="e">
        <f t="shared" si="2204"/>
        <v>#N/A</v>
      </c>
      <c r="AD1860" s="5" t="e">
        <f t="shared" si="2205"/>
        <v>#N/A</v>
      </c>
      <c r="AE1860" s="5" t="e">
        <f t="shared" si="2206"/>
        <v>#N/A</v>
      </c>
      <c r="AF1860" s="5" t="e">
        <f t="shared" si="2207"/>
        <v>#N/A</v>
      </c>
      <c r="AG1860" s="5" t="e">
        <f t="shared" si="2208"/>
        <v>#N/A</v>
      </c>
      <c r="AH1860" s="5" t="e">
        <f t="shared" si="2209"/>
        <v>#N/A</v>
      </c>
      <c r="AI1860" s="5" t="e">
        <f t="shared" si="2210"/>
        <v>#N/A</v>
      </c>
      <c r="AJ1860" s="5" t="e">
        <f t="shared" si="2211"/>
        <v>#N/A</v>
      </c>
      <c r="AK1860" s="5" t="e">
        <f t="shared" si="2212"/>
        <v>#N/A</v>
      </c>
      <c r="AL1860" s="5" t="e">
        <f t="shared" si="2213"/>
        <v>#N/A</v>
      </c>
      <c r="AM1860" s="5" t="e">
        <f t="shared" si="2214"/>
        <v>#N/A</v>
      </c>
      <c r="AN1860" s="5" t="e">
        <f t="shared" si="2215"/>
        <v>#N/A</v>
      </c>
      <c r="AO1860" s="5" t="e">
        <f t="shared" si="2216"/>
        <v>#N/A</v>
      </c>
      <c r="AP1860" s="5" t="e">
        <f t="shared" si="2217"/>
        <v>#N/A</v>
      </c>
      <c r="AQ1860" s="5" t="e">
        <f t="shared" si="2218"/>
        <v>#N/A</v>
      </c>
      <c r="AR1860" s="5" t="e">
        <f t="shared" si="2219"/>
        <v>#N/A</v>
      </c>
      <c r="AS1860" s="5" t="e">
        <f t="shared" si="2220"/>
        <v>#N/A</v>
      </c>
      <c r="AT1860" s="5" t="e">
        <f t="shared" si="2221"/>
        <v>#N/A</v>
      </c>
      <c r="AU1860" s="5" t="e">
        <f t="shared" si="2222"/>
        <v>#N/A</v>
      </c>
      <c r="AV1860" s="5" t="e">
        <f t="shared" si="2223"/>
        <v>#N/A</v>
      </c>
      <c r="AW1860" s="5" t="e">
        <f t="shared" si="2224"/>
        <v>#N/A</v>
      </c>
      <c r="AX1860" s="5" t="e">
        <f t="shared" si="2225"/>
        <v>#N/A</v>
      </c>
      <c r="AY1860" s="5" t="e">
        <f t="shared" si="2226"/>
        <v>#N/A</v>
      </c>
      <c r="AZ1860" s="5" t="e">
        <f t="shared" si="2227"/>
        <v>#N/A</v>
      </c>
      <c r="BA1860" s="5" t="e">
        <f t="shared" si="2228"/>
        <v>#N/A</v>
      </c>
      <c r="BB1860" s="5" t="e">
        <f t="shared" si="2229"/>
        <v>#N/A</v>
      </c>
      <c r="BC1860" s="5" t="e">
        <f t="shared" si="2230"/>
        <v>#N/A</v>
      </c>
      <c r="BD1860" s="5" t="e">
        <f t="shared" si="2231"/>
        <v>#N/A</v>
      </c>
      <c r="BE1860" s="5" t="e">
        <f t="shared" si="2232"/>
        <v>#N/A</v>
      </c>
      <c r="BF1860" s="5" t="e">
        <f t="shared" si="2233"/>
        <v>#N/A</v>
      </c>
      <c r="BG1860" s="5" t="e">
        <f t="shared" si="2234"/>
        <v>#N/A</v>
      </c>
      <c r="BH1860" s="5" t="e">
        <f t="shared" si="2235"/>
        <v>#N/A</v>
      </c>
      <c r="BI1860" s="5" t="e">
        <f t="shared" si="2236"/>
        <v>#N/A</v>
      </c>
      <c r="BJ1860" s="8" t="e">
        <f t="shared" si="2237"/>
        <v>#N/A</v>
      </c>
      <c r="BK1860" s="8" t="e">
        <f t="shared" si="2238"/>
        <v>#N/A</v>
      </c>
      <c r="BL1860" s="8" t="e">
        <f t="shared" si="2239"/>
        <v>#N/A</v>
      </c>
      <c r="BM1860" s="8" t="e">
        <f t="shared" si="2240"/>
        <v>#N/A</v>
      </c>
      <c r="BN1860" s="8" t="e">
        <f t="shared" si="2241"/>
        <v>#N/A</v>
      </c>
    </row>
    <row r="1861" spans="1:66" x14ac:dyDescent="0.25">
      <c r="A1861" t="s">
        <v>136</v>
      </c>
      <c r="B1861" t="s">
        <v>514</v>
      </c>
      <c r="C1861" t="s">
        <v>309</v>
      </c>
      <c r="D1861" s="7" t="s">
        <v>579</v>
      </c>
      <c r="E1861">
        <f>VLOOKUP(A1861,home!$A$2:$E$405,3,FALSE)</f>
        <v>1.4901185770751</v>
      </c>
      <c r="F1861" t="e">
        <f>VLOOKUP(B1861,home!$B$2:$E$405,3,FALSE)</f>
        <v>#N/A</v>
      </c>
      <c r="G1861">
        <f>VLOOKUP(C1861,away!$B$2:$E$405,4,FALSE)</f>
        <v>1.28</v>
      </c>
      <c r="H1861">
        <f>VLOOKUP(A1861,away!$A$2:$E$405,3,FALSE)</f>
        <v>1.24901185770751</v>
      </c>
      <c r="I1861">
        <f>VLOOKUP(C1861,away!$B$2:$E$405,3,FALSE)</f>
        <v>0.7</v>
      </c>
      <c r="J1861" t="e">
        <f>VLOOKUP(B1861,home!$B$2:$E$405,4,FALSE)</f>
        <v>#N/A</v>
      </c>
      <c r="K1861" s="3" t="e">
        <f t="shared" si="2186"/>
        <v>#N/A</v>
      </c>
      <c r="L1861" s="3" t="e">
        <f t="shared" si="2187"/>
        <v>#N/A</v>
      </c>
      <c r="M1861" s="5" t="e">
        <f t="shared" si="2188"/>
        <v>#N/A</v>
      </c>
      <c r="N1861" s="5" t="e">
        <f t="shared" si="2189"/>
        <v>#N/A</v>
      </c>
      <c r="O1861" s="5" t="e">
        <f t="shared" si="2190"/>
        <v>#N/A</v>
      </c>
      <c r="P1861" s="5" t="e">
        <f t="shared" si="2191"/>
        <v>#N/A</v>
      </c>
      <c r="Q1861" s="5" t="e">
        <f t="shared" si="2192"/>
        <v>#N/A</v>
      </c>
      <c r="R1861" s="5" t="e">
        <f t="shared" si="2193"/>
        <v>#N/A</v>
      </c>
      <c r="S1861" s="5" t="e">
        <f t="shared" si="2194"/>
        <v>#N/A</v>
      </c>
      <c r="T1861" s="5" t="e">
        <f t="shared" si="2195"/>
        <v>#N/A</v>
      </c>
      <c r="U1861" s="5" t="e">
        <f t="shared" si="2196"/>
        <v>#N/A</v>
      </c>
      <c r="V1861" s="5" t="e">
        <f t="shared" si="2197"/>
        <v>#N/A</v>
      </c>
      <c r="W1861" s="5" t="e">
        <f t="shared" si="2198"/>
        <v>#N/A</v>
      </c>
      <c r="X1861" s="5" t="e">
        <f t="shared" si="2199"/>
        <v>#N/A</v>
      </c>
      <c r="Y1861" s="5" t="e">
        <f t="shared" si="2200"/>
        <v>#N/A</v>
      </c>
      <c r="Z1861" s="5" t="e">
        <f t="shared" si="2201"/>
        <v>#N/A</v>
      </c>
      <c r="AA1861" s="5" t="e">
        <f t="shared" si="2202"/>
        <v>#N/A</v>
      </c>
      <c r="AB1861" s="5" t="e">
        <f t="shared" si="2203"/>
        <v>#N/A</v>
      </c>
      <c r="AC1861" s="5" t="e">
        <f t="shared" si="2204"/>
        <v>#N/A</v>
      </c>
      <c r="AD1861" s="5" t="e">
        <f t="shared" si="2205"/>
        <v>#N/A</v>
      </c>
      <c r="AE1861" s="5" t="e">
        <f t="shared" si="2206"/>
        <v>#N/A</v>
      </c>
      <c r="AF1861" s="5" t="e">
        <f t="shared" si="2207"/>
        <v>#N/A</v>
      </c>
      <c r="AG1861" s="5" t="e">
        <f t="shared" si="2208"/>
        <v>#N/A</v>
      </c>
      <c r="AH1861" s="5" t="e">
        <f t="shared" si="2209"/>
        <v>#N/A</v>
      </c>
      <c r="AI1861" s="5" t="e">
        <f t="shared" si="2210"/>
        <v>#N/A</v>
      </c>
      <c r="AJ1861" s="5" t="e">
        <f t="shared" si="2211"/>
        <v>#N/A</v>
      </c>
      <c r="AK1861" s="5" t="e">
        <f t="shared" si="2212"/>
        <v>#N/A</v>
      </c>
      <c r="AL1861" s="5" t="e">
        <f t="shared" si="2213"/>
        <v>#N/A</v>
      </c>
      <c r="AM1861" s="5" t="e">
        <f t="shared" si="2214"/>
        <v>#N/A</v>
      </c>
      <c r="AN1861" s="5" t="e">
        <f t="shared" si="2215"/>
        <v>#N/A</v>
      </c>
      <c r="AO1861" s="5" t="e">
        <f t="shared" si="2216"/>
        <v>#N/A</v>
      </c>
      <c r="AP1861" s="5" t="e">
        <f t="shared" si="2217"/>
        <v>#N/A</v>
      </c>
      <c r="AQ1861" s="5" t="e">
        <f t="shared" si="2218"/>
        <v>#N/A</v>
      </c>
      <c r="AR1861" s="5" t="e">
        <f t="shared" si="2219"/>
        <v>#N/A</v>
      </c>
      <c r="AS1861" s="5" t="e">
        <f t="shared" si="2220"/>
        <v>#N/A</v>
      </c>
      <c r="AT1861" s="5" t="e">
        <f t="shared" si="2221"/>
        <v>#N/A</v>
      </c>
      <c r="AU1861" s="5" t="e">
        <f t="shared" si="2222"/>
        <v>#N/A</v>
      </c>
      <c r="AV1861" s="5" t="e">
        <f t="shared" si="2223"/>
        <v>#N/A</v>
      </c>
      <c r="AW1861" s="5" t="e">
        <f t="shared" si="2224"/>
        <v>#N/A</v>
      </c>
      <c r="AX1861" s="5" t="e">
        <f t="shared" si="2225"/>
        <v>#N/A</v>
      </c>
      <c r="AY1861" s="5" t="e">
        <f t="shared" si="2226"/>
        <v>#N/A</v>
      </c>
      <c r="AZ1861" s="5" t="e">
        <f t="shared" si="2227"/>
        <v>#N/A</v>
      </c>
      <c r="BA1861" s="5" t="e">
        <f t="shared" si="2228"/>
        <v>#N/A</v>
      </c>
      <c r="BB1861" s="5" t="e">
        <f t="shared" si="2229"/>
        <v>#N/A</v>
      </c>
      <c r="BC1861" s="5" t="e">
        <f t="shared" si="2230"/>
        <v>#N/A</v>
      </c>
      <c r="BD1861" s="5" t="e">
        <f t="shared" si="2231"/>
        <v>#N/A</v>
      </c>
      <c r="BE1861" s="5" t="e">
        <f t="shared" si="2232"/>
        <v>#N/A</v>
      </c>
      <c r="BF1861" s="5" t="e">
        <f t="shared" si="2233"/>
        <v>#N/A</v>
      </c>
      <c r="BG1861" s="5" t="e">
        <f t="shared" si="2234"/>
        <v>#N/A</v>
      </c>
      <c r="BH1861" s="5" t="e">
        <f t="shared" si="2235"/>
        <v>#N/A</v>
      </c>
      <c r="BI1861" s="5" t="e">
        <f t="shared" si="2236"/>
        <v>#N/A</v>
      </c>
      <c r="BJ1861" s="8" t="e">
        <f t="shared" si="2237"/>
        <v>#N/A</v>
      </c>
      <c r="BK1861" s="8" t="e">
        <f t="shared" si="2238"/>
        <v>#N/A</v>
      </c>
      <c r="BL1861" s="8" t="e">
        <f t="shared" si="2239"/>
        <v>#N/A</v>
      </c>
      <c r="BM1861" s="8" t="e">
        <f t="shared" si="2240"/>
        <v>#N/A</v>
      </c>
      <c r="BN1861" s="8" t="e">
        <f t="shared" si="2241"/>
        <v>#N/A</v>
      </c>
    </row>
    <row r="1862" spans="1:66" x14ac:dyDescent="0.25">
      <c r="A1862" t="s">
        <v>136</v>
      </c>
      <c r="B1862" t="s">
        <v>344</v>
      </c>
      <c r="C1862" t="s">
        <v>516</v>
      </c>
      <c r="D1862" s="7" t="s">
        <v>579</v>
      </c>
      <c r="E1862">
        <f>VLOOKUP(A1862,home!$A$2:$E$405,3,FALSE)</f>
        <v>1.4901185770751</v>
      </c>
      <c r="F1862">
        <f>VLOOKUP(B1862,home!$B$2:$E$405,3,FALSE)</f>
        <v>1.1299999999999999</v>
      </c>
      <c r="G1862" t="e">
        <f>VLOOKUP(C1862,away!$B$2:$E$405,4,FALSE)</f>
        <v>#N/A</v>
      </c>
      <c r="H1862">
        <f>VLOOKUP(A1862,away!$A$2:$E$405,3,FALSE)</f>
        <v>1.24901185770751</v>
      </c>
      <c r="I1862" t="e">
        <f>VLOOKUP(C1862,away!$B$2:$E$405,3,FALSE)</f>
        <v>#N/A</v>
      </c>
      <c r="J1862">
        <f>VLOOKUP(B1862,home!$B$2:$E$405,4,FALSE)</f>
        <v>0.4</v>
      </c>
      <c r="K1862" s="3" t="e">
        <f t="shared" si="2186"/>
        <v>#N/A</v>
      </c>
      <c r="L1862" s="3" t="e">
        <f t="shared" si="2187"/>
        <v>#N/A</v>
      </c>
      <c r="M1862" s="5" t="e">
        <f t="shared" si="2188"/>
        <v>#N/A</v>
      </c>
      <c r="N1862" s="5" t="e">
        <f t="shared" si="2189"/>
        <v>#N/A</v>
      </c>
      <c r="O1862" s="5" t="e">
        <f t="shared" si="2190"/>
        <v>#N/A</v>
      </c>
      <c r="P1862" s="5" t="e">
        <f t="shared" si="2191"/>
        <v>#N/A</v>
      </c>
      <c r="Q1862" s="5" t="e">
        <f t="shared" si="2192"/>
        <v>#N/A</v>
      </c>
      <c r="R1862" s="5" t="e">
        <f t="shared" si="2193"/>
        <v>#N/A</v>
      </c>
      <c r="S1862" s="5" t="e">
        <f t="shared" si="2194"/>
        <v>#N/A</v>
      </c>
      <c r="T1862" s="5" t="e">
        <f t="shared" si="2195"/>
        <v>#N/A</v>
      </c>
      <c r="U1862" s="5" t="e">
        <f t="shared" si="2196"/>
        <v>#N/A</v>
      </c>
      <c r="V1862" s="5" t="e">
        <f t="shared" si="2197"/>
        <v>#N/A</v>
      </c>
      <c r="W1862" s="5" t="e">
        <f t="shared" si="2198"/>
        <v>#N/A</v>
      </c>
      <c r="X1862" s="5" t="e">
        <f t="shared" si="2199"/>
        <v>#N/A</v>
      </c>
      <c r="Y1862" s="5" t="e">
        <f t="shared" si="2200"/>
        <v>#N/A</v>
      </c>
      <c r="Z1862" s="5" t="e">
        <f t="shared" si="2201"/>
        <v>#N/A</v>
      </c>
      <c r="AA1862" s="5" t="e">
        <f t="shared" si="2202"/>
        <v>#N/A</v>
      </c>
      <c r="AB1862" s="5" t="e">
        <f t="shared" si="2203"/>
        <v>#N/A</v>
      </c>
      <c r="AC1862" s="5" t="e">
        <f t="shared" si="2204"/>
        <v>#N/A</v>
      </c>
      <c r="AD1862" s="5" t="e">
        <f t="shared" si="2205"/>
        <v>#N/A</v>
      </c>
      <c r="AE1862" s="5" t="e">
        <f t="shared" si="2206"/>
        <v>#N/A</v>
      </c>
      <c r="AF1862" s="5" t="e">
        <f t="shared" si="2207"/>
        <v>#N/A</v>
      </c>
      <c r="AG1862" s="5" t="e">
        <f t="shared" si="2208"/>
        <v>#N/A</v>
      </c>
      <c r="AH1862" s="5" t="e">
        <f t="shared" si="2209"/>
        <v>#N/A</v>
      </c>
      <c r="AI1862" s="5" t="e">
        <f t="shared" si="2210"/>
        <v>#N/A</v>
      </c>
      <c r="AJ1862" s="5" t="e">
        <f t="shared" si="2211"/>
        <v>#N/A</v>
      </c>
      <c r="AK1862" s="5" t="e">
        <f t="shared" si="2212"/>
        <v>#N/A</v>
      </c>
      <c r="AL1862" s="5" t="e">
        <f t="shared" si="2213"/>
        <v>#N/A</v>
      </c>
      <c r="AM1862" s="5" t="e">
        <f t="shared" si="2214"/>
        <v>#N/A</v>
      </c>
      <c r="AN1862" s="5" t="e">
        <f t="shared" si="2215"/>
        <v>#N/A</v>
      </c>
      <c r="AO1862" s="5" t="e">
        <f t="shared" si="2216"/>
        <v>#N/A</v>
      </c>
      <c r="AP1862" s="5" t="e">
        <f t="shared" si="2217"/>
        <v>#N/A</v>
      </c>
      <c r="AQ1862" s="5" t="e">
        <f t="shared" si="2218"/>
        <v>#N/A</v>
      </c>
      <c r="AR1862" s="5" t="e">
        <f t="shared" si="2219"/>
        <v>#N/A</v>
      </c>
      <c r="AS1862" s="5" t="e">
        <f t="shared" si="2220"/>
        <v>#N/A</v>
      </c>
      <c r="AT1862" s="5" t="e">
        <f t="shared" si="2221"/>
        <v>#N/A</v>
      </c>
      <c r="AU1862" s="5" t="e">
        <f t="shared" si="2222"/>
        <v>#N/A</v>
      </c>
      <c r="AV1862" s="5" t="e">
        <f t="shared" si="2223"/>
        <v>#N/A</v>
      </c>
      <c r="AW1862" s="5" t="e">
        <f t="shared" si="2224"/>
        <v>#N/A</v>
      </c>
      <c r="AX1862" s="5" t="e">
        <f t="shared" si="2225"/>
        <v>#N/A</v>
      </c>
      <c r="AY1862" s="5" t="e">
        <f t="shared" si="2226"/>
        <v>#N/A</v>
      </c>
      <c r="AZ1862" s="5" t="e">
        <f t="shared" si="2227"/>
        <v>#N/A</v>
      </c>
      <c r="BA1862" s="5" t="e">
        <f t="shared" si="2228"/>
        <v>#N/A</v>
      </c>
      <c r="BB1862" s="5" t="e">
        <f t="shared" si="2229"/>
        <v>#N/A</v>
      </c>
      <c r="BC1862" s="5" t="e">
        <f t="shared" si="2230"/>
        <v>#N/A</v>
      </c>
      <c r="BD1862" s="5" t="e">
        <f t="shared" si="2231"/>
        <v>#N/A</v>
      </c>
      <c r="BE1862" s="5" t="e">
        <f t="shared" si="2232"/>
        <v>#N/A</v>
      </c>
      <c r="BF1862" s="5" t="e">
        <f t="shared" si="2233"/>
        <v>#N/A</v>
      </c>
      <c r="BG1862" s="5" t="e">
        <f t="shared" si="2234"/>
        <v>#N/A</v>
      </c>
      <c r="BH1862" s="5" t="e">
        <f t="shared" si="2235"/>
        <v>#N/A</v>
      </c>
      <c r="BI1862" s="5" t="e">
        <f t="shared" si="2236"/>
        <v>#N/A</v>
      </c>
      <c r="BJ1862" s="8" t="e">
        <f t="shared" si="2237"/>
        <v>#N/A</v>
      </c>
      <c r="BK1862" s="8" t="e">
        <f t="shared" si="2238"/>
        <v>#N/A</v>
      </c>
      <c r="BL1862" s="8" t="e">
        <f t="shared" si="2239"/>
        <v>#N/A</v>
      </c>
      <c r="BM1862" s="8" t="e">
        <f t="shared" si="2240"/>
        <v>#N/A</v>
      </c>
      <c r="BN1862" s="8" t="e">
        <f t="shared" si="2241"/>
        <v>#N/A</v>
      </c>
    </row>
    <row r="1863" spans="1:66" x14ac:dyDescent="0.25">
      <c r="A1863" t="s">
        <v>136</v>
      </c>
      <c r="B1863" t="s">
        <v>359</v>
      </c>
      <c r="C1863" t="s">
        <v>138</v>
      </c>
      <c r="D1863" s="7" t="s">
        <v>579</v>
      </c>
      <c r="E1863">
        <f>VLOOKUP(A1863,home!$A$2:$E$405,3,FALSE)</f>
        <v>1.4901185770751</v>
      </c>
      <c r="F1863">
        <f>VLOOKUP(B1863,home!$B$2:$E$405,3,FALSE)</f>
        <v>1.43</v>
      </c>
      <c r="G1863">
        <f>VLOOKUP(C1863,away!$B$2:$E$405,4,FALSE)</f>
        <v>0.85</v>
      </c>
      <c r="H1863">
        <f>VLOOKUP(A1863,away!$A$2:$E$405,3,FALSE)</f>
        <v>1.24901185770751</v>
      </c>
      <c r="I1863">
        <f>VLOOKUP(C1863,away!$B$2:$E$405,3,FALSE)</f>
        <v>1.34</v>
      </c>
      <c r="J1863">
        <f>VLOOKUP(B1863,home!$B$2:$E$405,4,FALSE)</f>
        <v>0.8</v>
      </c>
      <c r="K1863" s="3">
        <f t="shared" si="2186"/>
        <v>1.8112391304347839</v>
      </c>
      <c r="L1863" s="3">
        <f t="shared" si="2187"/>
        <v>1.3389407114624507</v>
      </c>
      <c r="M1863" s="5">
        <f t="shared" si="2188"/>
        <v>4.2844420952187816E-2</v>
      </c>
      <c r="N1863" s="5">
        <f t="shared" si="2189"/>
        <v>7.7601491749422491E-2</v>
      </c>
      <c r="O1863" s="5">
        <f t="shared" si="2190"/>
        <v>5.7366139471919091E-2</v>
      </c>
      <c r="P1863" s="5">
        <f t="shared" si="2191"/>
        <v>0.10390379657351925</v>
      </c>
      <c r="Q1863" s="5">
        <f t="shared" si="2192"/>
        <v>7.0277429218333035E-2</v>
      </c>
      <c r="R1863" s="5">
        <f t="shared" si="2193"/>
        <v>3.8404929799192765E-2</v>
      </c>
      <c r="S1863" s="5">
        <f t="shared" si="2194"/>
        <v>6.2995360320303187E-2</v>
      </c>
      <c r="T1863" s="5">
        <f t="shared" si="2195"/>
        <v>9.4097311077346868E-2</v>
      </c>
      <c r="U1863" s="5">
        <f t="shared" si="2196"/>
        <v>6.9560511653898816E-2</v>
      </c>
      <c r="V1863" s="5">
        <f t="shared" si="2197"/>
        <v>1.6974742460506693E-2</v>
      </c>
      <c r="W1863" s="5">
        <f t="shared" si="2198"/>
        <v>4.2429743262201856E-2</v>
      </c>
      <c r="X1863" s="5">
        <f t="shared" si="2199"/>
        <v>5.6810910630661689E-2</v>
      </c>
      <c r="Y1863" s="5">
        <f t="shared" si="2200"/>
        <v>3.803322054932394E-2</v>
      </c>
      <c r="Z1863" s="5">
        <f t="shared" si="2201"/>
        <v>1.7140641342998874E-2</v>
      </c>
      <c r="AA1863" s="5">
        <f t="shared" si="2202"/>
        <v>3.1045800321187783E-2</v>
      </c>
      <c r="AB1863" s="5">
        <f t="shared" si="2203"/>
        <v>2.8115684188700054E-2</v>
      </c>
      <c r="AC1863" s="5">
        <f t="shared" si="2204"/>
        <v>2.5728848533637144E-3</v>
      </c>
      <c r="AD1863" s="5">
        <f t="shared" si="2205"/>
        <v>1.9212602822700407E-2</v>
      </c>
      <c r="AE1863" s="5">
        <f t="shared" si="2206"/>
        <v>2.5724536092471974E-2</v>
      </c>
      <c r="AF1863" s="5">
        <f t="shared" si="2207"/>
        <v>1.7221814328847961E-2</v>
      </c>
      <c r="AG1863" s="5">
        <f t="shared" si="2208"/>
        <v>7.6863294433806365E-3</v>
      </c>
      <c r="AH1863" s="5">
        <f t="shared" si="2209"/>
        <v>5.7375756286794054E-3</v>
      </c>
      <c r="AI1863" s="5">
        <f t="shared" si="2210"/>
        <v>1.0392121492493094E-2</v>
      </c>
      <c r="AJ1863" s="5">
        <f t="shared" si="2211"/>
        <v>9.4113085477179129E-3</v>
      </c>
      <c r="AK1863" s="5">
        <f t="shared" si="2212"/>
        <v>5.6820434367406787E-3</v>
      </c>
      <c r="AL1863" s="5">
        <f t="shared" si="2213"/>
        <v>2.4958442520142508E-4</v>
      </c>
      <c r="AM1863" s="5">
        <f t="shared" si="2214"/>
        <v>6.9597236059953512E-3</v>
      </c>
      <c r="AN1863" s="5">
        <f t="shared" si="2215"/>
        <v>9.3186572765934297E-3</v>
      </c>
      <c r="AO1863" s="5">
        <f t="shared" si="2216"/>
        <v>6.2385648018983761E-3</v>
      </c>
      <c r="AP1863" s="5">
        <f t="shared" si="2217"/>
        <v>2.7843561314528039E-3</v>
      </c>
      <c r="AQ1863" s="5">
        <f t="shared" si="2218"/>
        <v>9.320219449030641E-4</v>
      </c>
      <c r="AR1863" s="5">
        <f t="shared" si="2219"/>
        <v>1.536454718866724E-3</v>
      </c>
      <c r="AS1863" s="5">
        <f t="shared" si="2220"/>
        <v>2.7828869089525855E-3</v>
      </c>
      <c r="AT1863" s="5">
        <f t="shared" si="2221"/>
        <v>2.5202368325348127E-3</v>
      </c>
      <c r="AU1863" s="5">
        <f t="shared" si="2222"/>
        <v>1.5215838563500223E-3</v>
      </c>
      <c r="AV1863" s="5">
        <f t="shared" si="2223"/>
        <v>6.8898805521475494E-4</v>
      </c>
      <c r="AW1863" s="5">
        <f t="shared" si="2224"/>
        <v>1.6813267351779641E-5</v>
      </c>
      <c r="AX1863" s="5">
        <f t="shared" si="2225"/>
        <v>2.1009539553649113E-3</v>
      </c>
      <c r="AY1863" s="5">
        <f t="shared" si="2226"/>
        <v>2.8130527837461447E-3</v>
      </c>
      <c r="AZ1863" s="5">
        <f t="shared" si="2227"/>
        <v>1.8832554478252453E-3</v>
      </c>
      <c r="BA1863" s="5">
        <f t="shared" si="2228"/>
        <v>8.4052246305888975E-4</v>
      </c>
      <c r="BB1863" s="5">
        <f t="shared" si="2229"/>
        <v>2.813524361720605E-4</v>
      </c>
      <c r="BC1863" s="5">
        <f t="shared" si="2230"/>
        <v>7.5342846211982483E-5</v>
      </c>
      <c r="BD1863" s="5">
        <f t="shared" si="2231"/>
        <v>3.4287029573487523E-4</v>
      </c>
      <c r="BE1863" s="5">
        <f t="shared" si="2232"/>
        <v>6.2102009629875251E-4</v>
      </c>
      <c r="BF1863" s="5">
        <f t="shared" si="2233"/>
        <v>5.624079496013393E-4</v>
      </c>
      <c r="BG1863" s="5">
        <f t="shared" si="2234"/>
        <v>3.395517618618464E-4</v>
      </c>
      <c r="BH1863" s="5">
        <f t="shared" si="2235"/>
        <v>1.5375235947306237E-4</v>
      </c>
      <c r="BI1863" s="5">
        <f t="shared" si="2236"/>
        <v>5.5696457974857158E-5</v>
      </c>
      <c r="BJ1863" s="8">
        <f t="shared" si="2237"/>
        <v>0.48332319286791309</v>
      </c>
      <c r="BK1863" s="8">
        <f t="shared" si="2238"/>
        <v>0.23235384236882825</v>
      </c>
      <c r="BL1863" s="8">
        <f t="shared" si="2239"/>
        <v>0.2668415638333933</v>
      </c>
      <c r="BM1863" s="8">
        <f t="shared" si="2240"/>
        <v>0.60646479313216461</v>
      </c>
      <c r="BN1863" s="8">
        <f t="shared" si="2241"/>
        <v>0.39039820776457446</v>
      </c>
    </row>
    <row r="1864" spans="1:66" x14ac:dyDescent="0.25">
      <c r="A1864" t="s">
        <v>136</v>
      </c>
      <c r="B1864" t="s">
        <v>135</v>
      </c>
      <c r="C1864" t="s">
        <v>116</v>
      </c>
      <c r="D1864" s="7" t="s">
        <v>579</v>
      </c>
      <c r="E1864">
        <f>VLOOKUP(A1864,home!$A$2:$E$405,3,FALSE)</f>
        <v>1.4901185770751</v>
      </c>
      <c r="F1864">
        <f>VLOOKUP(B1864,home!$B$2:$E$405,3,FALSE)</f>
        <v>0.93</v>
      </c>
      <c r="G1864">
        <f>VLOOKUP(C1864,away!$B$2:$E$405,4,FALSE)</f>
        <v>1.73</v>
      </c>
      <c r="H1864">
        <f>VLOOKUP(A1864,away!$A$2:$E$405,3,FALSE)</f>
        <v>1.24901185770751</v>
      </c>
      <c r="I1864">
        <f>VLOOKUP(C1864,away!$B$2:$E$405,3,FALSE)</f>
        <v>0.45</v>
      </c>
      <c r="J1864">
        <f>VLOOKUP(B1864,home!$B$2:$E$405,4,FALSE)</f>
        <v>1.65</v>
      </c>
      <c r="K1864" s="3">
        <f t="shared" si="2186"/>
        <v>2.3974517786561282</v>
      </c>
      <c r="L1864" s="3">
        <f t="shared" si="2187"/>
        <v>0.92739130434782613</v>
      </c>
      <c r="M1864" s="5">
        <f t="shared" si="2188"/>
        <v>3.5978163895910457E-2</v>
      </c>
      <c r="N1864" s="5">
        <f t="shared" si="2189"/>
        <v>8.6255913025032216E-2</v>
      </c>
      <c r="O1864" s="5">
        <f t="shared" si="2190"/>
        <v>3.3365836343468271E-2</v>
      </c>
      <c r="P1864" s="5">
        <f t="shared" si="2191"/>
        <v>7.9992983687997274E-2</v>
      </c>
      <c r="Q1864" s="5">
        <f t="shared" si="2192"/>
        <v>0.10339719605073593</v>
      </c>
      <c r="R1864" s="5">
        <f t="shared" si="2193"/>
        <v>1.5471593243612566E-2</v>
      </c>
      <c r="S1864" s="5">
        <f t="shared" si="2194"/>
        <v>4.4463618667568684E-2</v>
      </c>
      <c r="T1864" s="5">
        <f t="shared" si="2195"/>
        <v>9.5889660511399896E-2</v>
      </c>
      <c r="U1864" s="5">
        <f t="shared" si="2196"/>
        <v>3.7092398740543077E-2</v>
      </c>
      <c r="V1864" s="5">
        <f t="shared" si="2197"/>
        <v>1.0984371066709539E-2</v>
      </c>
      <c r="W1864" s="5">
        <f t="shared" si="2198"/>
        <v>8.2629930526631062E-2</v>
      </c>
      <c r="X1864" s="5">
        <f t="shared" si="2199"/>
        <v>7.6630279049262645E-2</v>
      </c>
      <c r="Y1864" s="5">
        <f t="shared" si="2200"/>
        <v>3.553312722001678E-2</v>
      </c>
      <c r="Z1864" s="5">
        <f t="shared" si="2201"/>
        <v>4.7827403461776254E-3</v>
      </c>
      <c r="AA1864" s="5">
        <f t="shared" si="2202"/>
        <v>1.1466389349793974E-2</v>
      </c>
      <c r="AB1864" s="5">
        <f t="shared" si="2203"/>
        <v>1.3745057770713628E-2</v>
      </c>
      <c r="AC1864" s="5">
        <f t="shared" si="2204"/>
        <v>1.5263991411990903E-3</v>
      </c>
      <c r="AD1864" s="5">
        <f t="shared" si="2205"/>
        <v>4.9525318477826007E-2</v>
      </c>
      <c r="AE1864" s="5">
        <f t="shared" si="2206"/>
        <v>4.5929349701392556E-2</v>
      </c>
      <c r="AF1864" s="5">
        <f t="shared" si="2207"/>
        <v>2.1297239763710934E-2</v>
      </c>
      <c r="AG1864" s="5">
        <f t="shared" si="2208"/>
        <v>6.5836249878254262E-3</v>
      </c>
      <c r="AH1864" s="5">
        <f t="shared" si="2209"/>
        <v>1.10886795199966E-3</v>
      </c>
      <c r="AI1864" s="5">
        <f t="shared" si="2210"/>
        <v>2.6584574438163629E-3</v>
      </c>
      <c r="AJ1864" s="5">
        <f t="shared" si="2211"/>
        <v>3.1867617635795826E-3</v>
      </c>
      <c r="AK1864" s="5">
        <f t="shared" si="2212"/>
        <v>2.5467025527490697E-3</v>
      </c>
      <c r="AL1864" s="5">
        <f t="shared" si="2213"/>
        <v>1.3575036453396196E-4</v>
      </c>
      <c r="AM1864" s="5">
        <f t="shared" si="2214"/>
        <v>2.3746912574635019E-2</v>
      </c>
      <c r="AN1864" s="5">
        <f t="shared" si="2215"/>
        <v>2.2022680226824565E-2</v>
      </c>
      <c r="AO1864" s="5">
        <f t="shared" si="2216"/>
        <v>1.0211821070394953E-2</v>
      </c>
      <c r="AP1864" s="5">
        <f t="shared" si="2217"/>
        <v>3.1567846874133976E-3</v>
      </c>
      <c r="AQ1864" s="5">
        <f t="shared" si="2218"/>
        <v>7.318936672013886E-4</v>
      </c>
      <c r="AR1864" s="5">
        <f t="shared" si="2219"/>
        <v>2.0567089927089351E-4</v>
      </c>
      <c r="AS1864" s="5">
        <f t="shared" si="2220"/>
        <v>4.9308606327480901E-4</v>
      </c>
      <c r="AT1864" s="5">
        <f t="shared" si="2221"/>
        <v>5.9107502971436968E-4</v>
      </c>
      <c r="AU1864" s="5">
        <f t="shared" si="2222"/>
        <v>4.7235796043597973E-4</v>
      </c>
      <c r="AV1864" s="5">
        <f t="shared" si="2223"/>
        <v>2.8311385810240525E-4</v>
      </c>
      <c r="AW1864" s="5">
        <f t="shared" si="2224"/>
        <v>8.3840025911439214E-6</v>
      </c>
      <c r="AX1864" s="5">
        <f t="shared" si="2225"/>
        <v>9.488679631608387E-3</v>
      </c>
      <c r="AY1864" s="5">
        <f t="shared" si="2226"/>
        <v>8.7997189800959521E-3</v>
      </c>
      <c r="AZ1864" s="5">
        <f t="shared" si="2227"/>
        <v>4.0803914314227526E-3</v>
      </c>
      <c r="BA1864" s="5">
        <f t="shared" si="2228"/>
        <v>1.261373177278947E-3</v>
      </c>
      <c r="BB1864" s="5">
        <f t="shared" si="2229"/>
        <v>2.9244662903652103E-4</v>
      </c>
      <c r="BC1864" s="5">
        <f t="shared" si="2230"/>
        <v>5.4242492150860829E-5</v>
      </c>
      <c r="BD1864" s="5">
        <f t="shared" si="2231"/>
        <v>3.1789567256870711E-5</v>
      </c>
      <c r="BE1864" s="5">
        <f t="shared" si="2232"/>
        <v>7.6213954562693291E-5</v>
      </c>
      <c r="BF1864" s="5">
        <f t="shared" si="2233"/>
        <v>9.1359640462373217E-5</v>
      </c>
      <c r="BG1864" s="5">
        <f t="shared" si="2234"/>
        <v>7.3010110841300338E-5</v>
      </c>
      <c r="BH1864" s="5">
        <f t="shared" si="2235"/>
        <v>4.3759555024089147E-5</v>
      </c>
      <c r="BI1864" s="5">
        <f t="shared" si="2236"/>
        <v>2.0982284605140636E-5</v>
      </c>
      <c r="BJ1864" s="8">
        <f t="shared" si="2237"/>
        <v>0.68751858388189613</v>
      </c>
      <c r="BK1864" s="8">
        <f t="shared" si="2238"/>
        <v>0.18188100580401495</v>
      </c>
      <c r="BL1864" s="8">
        <f t="shared" si="2239"/>
        <v>0.12302448408382712</v>
      </c>
      <c r="BM1864" s="8">
        <f t="shared" si="2240"/>
        <v>0.63395379289165421</v>
      </c>
      <c r="BN1864" s="8">
        <f t="shared" si="2241"/>
        <v>0.35446168624675672</v>
      </c>
    </row>
    <row r="1865" spans="1:66" x14ac:dyDescent="0.25">
      <c r="A1865" t="s">
        <v>136</v>
      </c>
      <c r="B1865" t="s">
        <v>373</v>
      </c>
      <c r="C1865" t="s">
        <v>386</v>
      </c>
      <c r="D1865" s="7" t="s">
        <v>579</v>
      </c>
      <c r="E1865">
        <f>VLOOKUP(A1865,home!$A$2:$E$405,3,FALSE)</f>
        <v>1.4901185770751</v>
      </c>
      <c r="F1865">
        <f>VLOOKUP(B1865,home!$B$2:$E$405,3,FALSE)</f>
        <v>1.56</v>
      </c>
      <c r="G1865">
        <f>VLOOKUP(C1865,away!$B$2:$E$405,4,FALSE)</f>
        <v>1.25</v>
      </c>
      <c r="H1865">
        <f>VLOOKUP(A1865,away!$A$2:$E$405,3,FALSE)</f>
        <v>1.24901185770751</v>
      </c>
      <c r="I1865">
        <f>VLOOKUP(C1865,away!$B$2:$E$405,3,FALSE)</f>
        <v>0.82</v>
      </c>
      <c r="J1865">
        <f>VLOOKUP(B1865,home!$B$2:$E$405,4,FALSE)</f>
        <v>0.87</v>
      </c>
      <c r="K1865" s="3">
        <f t="shared" si="2186"/>
        <v>2.9057312252964449</v>
      </c>
      <c r="L1865" s="3">
        <f t="shared" si="2187"/>
        <v>0.89104505928853761</v>
      </c>
      <c r="M1865" s="5">
        <f t="shared" si="2188"/>
        <v>2.2443005225601279E-2</v>
      </c>
      <c r="N1865" s="5">
        <f t="shared" si="2189"/>
        <v>6.521334107352092E-2</v>
      </c>
      <c r="O1865" s="5">
        <f t="shared" si="2190"/>
        <v>1.9997728921858852E-2</v>
      </c>
      <c r="P1865" s="5">
        <f t="shared" si="2191"/>
        <v>5.8108025363259069E-2</v>
      </c>
      <c r="Q1865" s="5">
        <f t="shared" si="2192"/>
        <v>9.474622073161848E-2</v>
      </c>
      <c r="R1865" s="5">
        <f t="shared" si="2193"/>
        <v>8.9094387764069097E-3</v>
      </c>
      <c r="S1865" s="5">
        <f t="shared" si="2194"/>
        <v>3.7612416181294829E-2</v>
      </c>
      <c r="T1865" s="5">
        <f t="shared" si="2195"/>
        <v>8.4423151869169849E-2</v>
      </c>
      <c r="U1865" s="5">
        <f t="shared" si="2196"/>
        <v>2.5888434452472509E-2</v>
      </c>
      <c r="V1865" s="5">
        <f t="shared" si="2197"/>
        <v>1.0820412821358148E-2</v>
      </c>
      <c r="W1865" s="5">
        <f t="shared" si="2198"/>
        <v>9.1769017352897719E-2</v>
      </c>
      <c r="X1865" s="5">
        <f t="shared" si="2199"/>
        <v>8.177032950806358E-2</v>
      </c>
      <c r="Y1865" s="5">
        <f t="shared" si="2200"/>
        <v>3.6430524052277882E-2</v>
      </c>
      <c r="Z1865" s="5">
        <f t="shared" si="2201"/>
        <v>2.6462371342503639E-3</v>
      </c>
      <c r="AA1865" s="5">
        <f t="shared" si="2202"/>
        <v>7.6892538705302625E-3</v>
      </c>
      <c r="AB1865" s="5">
        <f t="shared" si="2203"/>
        <v>1.1171452535415669E-2</v>
      </c>
      <c r="AC1865" s="5">
        <f t="shared" si="2204"/>
        <v>1.750971005063917E-3</v>
      </c>
      <c r="AD1865" s="5">
        <f t="shared" si="2205"/>
        <v>6.6664024809271569E-2</v>
      </c>
      <c r="AE1865" s="5">
        <f t="shared" si="2206"/>
        <v>5.9400649938589928E-2</v>
      </c>
      <c r="AF1865" s="5">
        <f t="shared" si="2207"/>
        <v>2.6464327823154259E-2</v>
      </c>
      <c r="AG1865" s="5">
        <f t="shared" si="2208"/>
        <v>7.8603028514045957E-3</v>
      </c>
      <c r="AH1865" s="5">
        <f t="shared" si="2209"/>
        <v>5.8947913104491132E-4</v>
      </c>
      <c r="AI1865" s="5">
        <f t="shared" si="2210"/>
        <v>1.7128679177378138E-3</v>
      </c>
      <c r="AJ1865" s="5">
        <f t="shared" si="2211"/>
        <v>2.4885668966896342E-3</v>
      </c>
      <c r="AK1865" s="5">
        <f t="shared" si="2212"/>
        <v>2.4103688459833805E-3</v>
      </c>
      <c r="AL1865" s="5">
        <f t="shared" si="2213"/>
        <v>1.8134018425753753E-4</v>
      </c>
      <c r="AM1865" s="5">
        <f t="shared" si="2214"/>
        <v>3.8741547698447454E-2</v>
      </c>
      <c r="AN1865" s="5">
        <f t="shared" si="2215"/>
        <v>3.4520464665892814E-2</v>
      </c>
      <c r="AO1865" s="5">
        <f t="shared" si="2216"/>
        <v>1.5379644742444163E-2</v>
      </c>
      <c r="AP1865" s="5">
        <f t="shared" si="2217"/>
        <v>4.5679854871226019E-3</v>
      </c>
      <c r="AQ1865" s="5">
        <f t="shared" si="2218"/>
        <v>1.0175702248005846E-3</v>
      </c>
      <c r="AR1865" s="5">
        <f t="shared" si="2219"/>
        <v>1.0505049345425376E-4</v>
      </c>
      <c r="AS1865" s="5">
        <f t="shared" si="2220"/>
        <v>3.0524849906282491E-4</v>
      </c>
      <c r="AT1865" s="5">
        <f t="shared" si="2221"/>
        <v>4.4348504760086159E-4</v>
      </c>
      <c r="AU1865" s="5">
        <f t="shared" si="2222"/>
        <v>4.2954945025530124E-4</v>
      </c>
      <c r="AV1865" s="5">
        <f t="shared" si="2223"/>
        <v>3.1203881260393775E-4</v>
      </c>
      <c r="AW1865" s="5">
        <f t="shared" si="2224"/>
        <v>1.3042073961094824E-5</v>
      </c>
      <c r="AX1865" s="5">
        <f t="shared" si="2225"/>
        <v>1.8762087477281732E-2</v>
      </c>
      <c r="AY1865" s="5">
        <f t="shared" si="2226"/>
        <v>1.6717865348571229E-2</v>
      </c>
      <c r="AZ1865" s="5">
        <f t="shared" si="2227"/>
        <v>7.4481856603477179E-3</v>
      </c>
      <c r="BA1865" s="5">
        <f t="shared" si="2228"/>
        <v>2.2122230111055229E-3</v>
      </c>
      <c r="BB1865" s="5">
        <f t="shared" si="2229"/>
        <v>4.9279759602249699E-4</v>
      </c>
      <c r="BC1865" s="5">
        <f t="shared" si="2230"/>
        <v>8.7820972633022946E-5</v>
      </c>
      <c r="BD1865" s="5">
        <f t="shared" si="2231"/>
        <v>1.5600787194705942E-5</v>
      </c>
      <c r="BE1865" s="5">
        <f t="shared" si="2232"/>
        <v>4.5331694490861978E-5</v>
      </c>
      <c r="BF1865" s="5">
        <f t="shared" si="2233"/>
        <v>6.5860860088848256E-5</v>
      </c>
      <c r="BG1865" s="5">
        <f t="shared" si="2234"/>
        <v>6.3791319228348914E-5</v>
      </c>
      <c r="BH1865" s="5">
        <f t="shared" si="2235"/>
        <v>4.6340107046166751E-5</v>
      </c>
      <c r="BI1865" s="5">
        <f t="shared" si="2236"/>
        <v>2.6930379205525302E-5</v>
      </c>
      <c r="BJ1865" s="8">
        <f t="shared" si="2237"/>
        <v>0.75469008289463801</v>
      </c>
      <c r="BK1865" s="8">
        <f t="shared" si="2238"/>
        <v>0.14763403612940598</v>
      </c>
      <c r="BL1865" s="8">
        <f t="shared" si="2239"/>
        <v>8.2716818798371589E-2</v>
      </c>
      <c r="BM1865" s="8">
        <f t="shared" si="2240"/>
        <v>0.70156459158979034</v>
      </c>
      <c r="BN1865" s="8">
        <f t="shared" si="2241"/>
        <v>0.26941776009226553</v>
      </c>
    </row>
    <row r="1866" spans="1:66" x14ac:dyDescent="0.25">
      <c r="A1866" t="s">
        <v>136</v>
      </c>
      <c r="B1866" t="s">
        <v>125</v>
      </c>
      <c r="C1866" t="s">
        <v>388</v>
      </c>
      <c r="D1866" s="7" t="s">
        <v>579</v>
      </c>
      <c r="E1866">
        <f>VLOOKUP(A1866,home!$A$2:$E$405,3,FALSE)</f>
        <v>1.4901185770751</v>
      </c>
      <c r="F1866">
        <f>VLOOKUP(B1866,home!$B$2:$E$405,3,FALSE)</f>
        <v>0.79</v>
      </c>
      <c r="G1866">
        <f>VLOOKUP(C1866,away!$B$2:$E$405,4,FALSE)</f>
        <v>0.76</v>
      </c>
      <c r="H1866">
        <f>VLOOKUP(A1866,away!$A$2:$E$405,3,FALSE)</f>
        <v>1.24901185770751</v>
      </c>
      <c r="I1866">
        <f>VLOOKUP(C1866,away!$B$2:$E$405,3,FALSE)</f>
        <v>0.95</v>
      </c>
      <c r="J1866">
        <f>VLOOKUP(B1866,home!$B$2:$E$405,4,FALSE)</f>
        <v>0.98</v>
      </c>
      <c r="K1866" s="3">
        <f t="shared" si="2186"/>
        <v>0.89466719367589009</v>
      </c>
      <c r="L1866" s="3">
        <f t="shared" si="2187"/>
        <v>1.1628300395256916</v>
      </c>
      <c r="M1866" s="5">
        <f t="shared" si="2188"/>
        <v>0.12777335696796555</v>
      </c>
      <c r="N1866" s="5">
        <f t="shared" si="2189"/>
        <v>0.11431463070507748</v>
      </c>
      <c r="O1866" s="5">
        <f t="shared" si="2190"/>
        <v>0.14857869773338966</v>
      </c>
      <c r="P1866" s="5">
        <f t="shared" si="2191"/>
        <v>0.13292848654115008</v>
      </c>
      <c r="Q1866" s="5">
        <f t="shared" si="2192"/>
        <v>5.1136774924503692E-2</v>
      </c>
      <c r="R1866" s="5">
        <f t="shared" si="2193"/>
        <v>8.6385886478996657E-2</v>
      </c>
      <c r="S1866" s="5">
        <f t="shared" si="2194"/>
        <v>3.457290109891769E-2</v>
      </c>
      <c r="T1866" s="5">
        <f t="shared" si="2195"/>
        <v>5.9463378006677017E-2</v>
      </c>
      <c r="U1866" s="5">
        <f t="shared" si="2196"/>
        <v>7.7286618629367962E-2</v>
      </c>
      <c r="V1866" s="5">
        <f t="shared" si="2197"/>
        <v>3.9964195000963916E-3</v>
      </c>
      <c r="W1866" s="5">
        <f t="shared" si="2198"/>
        <v>1.5250131638447118E-2</v>
      </c>
      <c r="X1866" s="5">
        <f t="shared" si="2199"/>
        <v>1.773331117590746E-2</v>
      </c>
      <c r="Y1866" s="5">
        <f t="shared" si="2200"/>
        <v>1.0310413467800931E-2</v>
      </c>
      <c r="Z1866" s="5">
        <f t="shared" si="2201"/>
        <v>3.3484034596277849E-2</v>
      </c>
      <c r="AA1866" s="5">
        <f t="shared" si="2202"/>
        <v>2.9957067265198322E-2</v>
      </c>
      <c r="AB1866" s="5">
        <f t="shared" si="2203"/>
        <v>1.3400802650457422E-2</v>
      </c>
      <c r="AC1866" s="5">
        <f t="shared" si="2204"/>
        <v>2.5985366214909618E-4</v>
      </c>
      <c r="AD1866" s="5">
        <f t="shared" si="2205"/>
        <v>3.4109481190393461E-3</v>
      </c>
      <c r="AE1866" s="5">
        <f t="shared" si="2206"/>
        <v>3.9663529360826058E-3</v>
      </c>
      <c r="AF1866" s="5">
        <f t="shared" si="2207"/>
        <v>2.30609717071889E-3</v>
      </c>
      <c r="AG1866" s="5">
        <f t="shared" si="2208"/>
        <v>8.9386635472571039E-4</v>
      </c>
      <c r="AH1866" s="5">
        <f t="shared" si="2209"/>
        <v>9.7340603182673579E-3</v>
      </c>
      <c r="AI1866" s="5">
        <f t="shared" si="2210"/>
        <v>8.7087444280160992E-3</v>
      </c>
      <c r="AJ1866" s="5">
        <f t="shared" si="2211"/>
        <v>3.8957139689268531E-3</v>
      </c>
      <c r="AK1866" s="5">
        <f t="shared" si="2212"/>
        <v>1.1617891613145842E-3</v>
      </c>
      <c r="AL1866" s="5">
        <f t="shared" si="2213"/>
        <v>1.0813507557859602E-5</v>
      </c>
      <c r="AM1866" s="5">
        <f t="shared" si="2214"/>
        <v>6.1033267628699775E-4</v>
      </c>
      <c r="AN1866" s="5">
        <f t="shared" si="2215"/>
        <v>7.0971317009063065E-4</v>
      </c>
      <c r="AO1866" s="5">
        <f t="shared" si="2216"/>
        <v>4.1263789681419597E-4</v>
      </c>
      <c r="AP1866" s="5">
        <f t="shared" si="2217"/>
        <v>1.5994258062074985E-4</v>
      </c>
      <c r="AQ1866" s="5">
        <f t="shared" si="2218"/>
        <v>4.6496509336266966E-5</v>
      </c>
      <c r="AR1866" s="5">
        <f t="shared" si="2219"/>
        <v>2.2638115489272601E-3</v>
      </c>
      <c r="AS1866" s="5">
        <f t="shared" si="2220"/>
        <v>2.0253579254898221E-3</v>
      </c>
      <c r="AT1866" s="5">
        <f t="shared" si="2221"/>
        <v>9.0601064569360043E-4</v>
      </c>
      <c r="AU1866" s="5">
        <f t="shared" si="2222"/>
        <v>2.7019266727439166E-4</v>
      </c>
      <c r="AV1866" s="5">
        <f t="shared" si="2223"/>
        <v>6.0433128845545855E-5</v>
      </c>
      <c r="AW1866" s="5">
        <f t="shared" si="2224"/>
        <v>3.1249411457419306E-7</v>
      </c>
      <c r="AX1866" s="5">
        <f t="shared" si="2225"/>
        <v>9.1007437117063917E-5</v>
      </c>
      <c r="AY1866" s="5">
        <f t="shared" si="2226"/>
        <v>1.0582618169996733E-4</v>
      </c>
      <c r="AZ1866" s="5">
        <f t="shared" si="2227"/>
        <v>6.1528931524513014E-5</v>
      </c>
      <c r="BA1866" s="5">
        <f t="shared" si="2228"/>
        <v>2.3849229958874339E-5</v>
      </c>
      <c r="BB1866" s="5">
        <f t="shared" si="2229"/>
        <v>6.9331502539337952E-6</v>
      </c>
      <c r="BC1866" s="5">
        <f t="shared" si="2230"/>
        <v>1.6124150767638792E-6</v>
      </c>
      <c r="BD1866" s="5">
        <f t="shared" si="2231"/>
        <v>4.3873801215296612E-4</v>
      </c>
      <c r="BE1866" s="5">
        <f t="shared" si="2232"/>
        <v>3.9252450609183283E-4</v>
      </c>
      <c r="BF1866" s="5">
        <f t="shared" si="2233"/>
        <v>1.7558939915709738E-4</v>
      </c>
      <c r="BG1866" s="5">
        <f t="shared" si="2234"/>
        <v>5.2364691661038687E-5</v>
      </c>
      <c r="BH1866" s="5">
        <f t="shared" si="2235"/>
        <v>1.1712242934021189E-5</v>
      </c>
      <c r="BI1866" s="5">
        <f t="shared" si="2236"/>
        <v>2.0957119034862026E-6</v>
      </c>
      <c r="BJ1866" s="8">
        <f t="shared" si="2237"/>
        <v>0.28101578467776012</v>
      </c>
      <c r="BK1866" s="8">
        <f t="shared" si="2238"/>
        <v>0.29964765745953664</v>
      </c>
      <c r="BL1866" s="8">
        <f t="shared" si="2239"/>
        <v>0.38570821111406589</v>
      </c>
      <c r="BM1866" s="8">
        <f t="shared" si="2240"/>
        <v>0.33863234080897198</v>
      </c>
      <c r="BN1866" s="8">
        <f t="shared" si="2241"/>
        <v>0.6611178333510831</v>
      </c>
    </row>
    <row r="1867" spans="1:66" x14ac:dyDescent="0.25">
      <c r="A1867" t="s">
        <v>136</v>
      </c>
      <c r="B1867" t="s">
        <v>381</v>
      </c>
      <c r="C1867" t="s">
        <v>137</v>
      </c>
      <c r="D1867" s="7" t="s">
        <v>579</v>
      </c>
      <c r="E1867">
        <f>VLOOKUP(A1867,home!$A$2:$E$405,3,FALSE)</f>
        <v>1.4901185770751</v>
      </c>
      <c r="F1867">
        <f>VLOOKUP(B1867,home!$B$2:$E$405,3,FALSE)</f>
        <v>1.19</v>
      </c>
      <c r="G1867">
        <f>VLOOKUP(C1867,away!$B$2:$E$405,4,FALSE)</f>
        <v>0.98</v>
      </c>
      <c r="H1867">
        <f>VLOOKUP(A1867,away!$A$2:$E$405,3,FALSE)</f>
        <v>1.24901185770751</v>
      </c>
      <c r="I1867">
        <f>VLOOKUP(C1867,away!$B$2:$E$405,3,FALSE)</f>
        <v>0.49</v>
      </c>
      <c r="J1867">
        <f>VLOOKUP(B1867,home!$B$2:$E$405,4,FALSE)</f>
        <v>0.84</v>
      </c>
      <c r="K1867" s="3">
        <f t="shared" si="2186"/>
        <v>1.7377762845849816</v>
      </c>
      <c r="L1867" s="3">
        <f t="shared" si="2187"/>
        <v>0.514093280632411</v>
      </c>
      <c r="M1867" s="5">
        <f t="shared" si="2188"/>
        <v>0.10520235792253591</v>
      </c>
      <c r="N1867" s="5">
        <f t="shared" si="2189"/>
        <v>0.18281816268020382</v>
      </c>
      <c r="O1867" s="5">
        <f t="shared" si="2190"/>
        <v>5.4083825314661604E-2</v>
      </c>
      <c r="P1867" s="5">
        <f t="shared" si="2191"/>
        <v>9.3985589011455789E-2</v>
      </c>
      <c r="Q1867" s="5">
        <f t="shared" si="2192"/>
        <v>0.15884853374852873</v>
      </c>
      <c r="R1867" s="5">
        <f t="shared" si="2193"/>
        <v>1.3902065592582311E-2</v>
      </c>
      <c r="S1867" s="5">
        <f t="shared" si="2194"/>
        <v>2.0991190492932056E-2</v>
      </c>
      <c r="T1867" s="5">
        <f t="shared" si="2195"/>
        <v>8.1662963838429387E-2</v>
      </c>
      <c r="U1867" s="5">
        <f t="shared" si="2196"/>
        <v>2.4158679893534395E-2</v>
      </c>
      <c r="V1867" s="5">
        <f t="shared" si="2197"/>
        <v>2.0836767893892666E-3</v>
      </c>
      <c r="W1867" s="5">
        <f t="shared" si="2198"/>
        <v>9.2014404929763427E-2</v>
      </c>
      <c r="X1867" s="5">
        <f t="shared" si="2199"/>
        <v>4.7303987295781176E-2</v>
      </c>
      <c r="Y1867" s="5">
        <f t="shared" si="2200"/>
        <v>1.215933100794102E-2</v>
      </c>
      <c r="Z1867" s="5">
        <f t="shared" si="2201"/>
        <v>2.3823195026858677E-3</v>
      </c>
      <c r="AA1867" s="5">
        <f t="shared" si="2202"/>
        <v>4.1399383340717877E-3</v>
      </c>
      <c r="AB1867" s="5">
        <f t="shared" si="2203"/>
        <v>3.5971433282971058E-3</v>
      </c>
      <c r="AC1867" s="5">
        <f t="shared" si="2204"/>
        <v>1.1634458237645307E-4</v>
      </c>
      <c r="AD1867" s="5">
        <f t="shared" si="2205"/>
        <v>3.9975112681785566E-2</v>
      </c>
      <c r="AE1867" s="5">
        <f t="shared" si="2206"/>
        <v>2.055093682222944E-2</v>
      </c>
      <c r="AF1867" s="5">
        <f t="shared" si="2207"/>
        <v>5.2825492655046739E-3</v>
      </c>
      <c r="AG1867" s="5">
        <f t="shared" si="2208"/>
        <v>9.0524102733521036E-4</v>
      </c>
      <c r="AH1867" s="5">
        <f t="shared" si="2209"/>
        <v>3.0618361216258789E-4</v>
      </c>
      <c r="AI1867" s="5">
        <f t="shared" si="2210"/>
        <v>5.3207861994471087E-4</v>
      </c>
      <c r="AJ1867" s="5">
        <f t="shared" si="2211"/>
        <v>4.6231680363731224E-4</v>
      </c>
      <c r="AK1867" s="5">
        <f t="shared" si="2212"/>
        <v>2.6780105910868428E-4</v>
      </c>
      <c r="AL1867" s="5">
        <f t="shared" si="2213"/>
        <v>4.1575927836120893E-6</v>
      </c>
      <c r="AM1867" s="5">
        <f t="shared" si="2214"/>
        <v>1.3893560558403854E-2</v>
      </c>
      <c r="AN1867" s="5">
        <f t="shared" si="2215"/>
        <v>7.1425861271349096E-3</v>
      </c>
      <c r="AO1867" s="5">
        <f t="shared" si="2216"/>
        <v>1.8359777671491664E-3</v>
      </c>
      <c r="AP1867" s="5">
        <f t="shared" si="2217"/>
        <v>3.146212778272946E-4</v>
      </c>
      <c r="AQ1867" s="5">
        <f t="shared" si="2218"/>
        <v>4.0436171218748771E-5</v>
      </c>
      <c r="AR1867" s="5">
        <f t="shared" si="2219"/>
        <v>3.1481387530509336E-5</v>
      </c>
      <c r="AS1867" s="5">
        <f t="shared" si="2220"/>
        <v>5.470760865634847E-5</v>
      </c>
      <c r="AT1867" s="5">
        <f t="shared" si="2221"/>
        <v>4.7534792454679225E-5</v>
      </c>
      <c r="AU1867" s="5">
        <f t="shared" si="2222"/>
        <v>2.7534945006803561E-5</v>
      </c>
      <c r="AV1867" s="5">
        <f t="shared" si="2223"/>
        <v>1.1962393607543716E-5</v>
      </c>
      <c r="AW1867" s="5">
        <f t="shared" si="2224"/>
        <v>1.0317518182046142E-7</v>
      </c>
      <c r="AX1867" s="5">
        <f t="shared" si="2225"/>
        <v>4.0239833411399193E-3</v>
      </c>
      <c r="AY1867" s="5">
        <f t="shared" si="2226"/>
        <v>2.0687027970567912E-3</v>
      </c>
      <c r="AZ1867" s="5">
        <f t="shared" si="2227"/>
        <v>5.3175310379618534E-4</v>
      </c>
      <c r="BA1867" s="5">
        <f t="shared" si="2228"/>
        <v>9.1123565872349292E-5</v>
      </c>
      <c r="BB1867" s="5">
        <f t="shared" si="2229"/>
        <v>1.1711503230559913E-5</v>
      </c>
      <c r="BC1867" s="5">
        <f t="shared" si="2230"/>
        <v>1.2041610233871256E-6</v>
      </c>
      <c r="BD1867" s="5">
        <f t="shared" si="2231"/>
        <v>2.697394965736635E-6</v>
      </c>
      <c r="BE1867" s="5">
        <f t="shared" si="2232"/>
        <v>4.6874690016160421E-6</v>
      </c>
      <c r="BF1867" s="5">
        <f t="shared" si="2233"/>
        <v>4.072886232867801E-6</v>
      </c>
      <c r="BG1867" s="5">
        <f t="shared" si="2234"/>
        <v>2.3592550350967765E-6</v>
      </c>
      <c r="BH1867" s="5">
        <f t="shared" si="2235"/>
        <v>1.0249643623197213E-6</v>
      </c>
      <c r="BI1867" s="5">
        <f t="shared" si="2236"/>
        <v>3.5623175227679587E-7</v>
      </c>
      <c r="BJ1867" s="8">
        <f t="shared" si="2237"/>
        <v>0.67147688367135561</v>
      </c>
      <c r="BK1867" s="8">
        <f t="shared" si="2238"/>
        <v>0.22445201918852983</v>
      </c>
      <c r="BL1867" s="8">
        <f t="shared" si="2239"/>
        <v>0.10163845188660631</v>
      </c>
      <c r="BM1867" s="8">
        <f t="shared" si="2240"/>
        <v>0.38904054035733443</v>
      </c>
      <c r="BN1867" s="8">
        <f t="shared" si="2241"/>
        <v>0.6088405342699682</v>
      </c>
    </row>
    <row r="1868" spans="1:66" x14ac:dyDescent="0.25">
      <c r="A1868" t="s">
        <v>143</v>
      </c>
      <c r="B1868" t="s">
        <v>156</v>
      </c>
      <c r="C1868" t="s">
        <v>158</v>
      </c>
      <c r="D1868" s="7" t="s">
        <v>579</v>
      </c>
      <c r="E1868">
        <f>VLOOKUP(A1868,home!$A$2:$E$405,3,FALSE)</f>
        <v>1.2578947368421101</v>
      </c>
      <c r="F1868">
        <f>VLOOKUP(B1868,home!$B$2:$E$405,3,FALSE)</f>
        <v>1.3</v>
      </c>
      <c r="G1868">
        <f>VLOOKUP(C1868,away!$B$2:$E$405,4,FALSE)</f>
        <v>1.0900000000000001</v>
      </c>
      <c r="H1868">
        <f>VLOOKUP(A1868,away!$A$2:$E$405,3,FALSE)</f>
        <v>1.0263157894736801</v>
      </c>
      <c r="I1868">
        <f>VLOOKUP(C1868,away!$B$2:$E$405,3,FALSE)</f>
        <v>0.67</v>
      </c>
      <c r="J1868">
        <f>VLOOKUP(B1868,home!$B$2:$E$405,4,FALSE)</f>
        <v>1.23</v>
      </c>
      <c r="K1868" s="3">
        <f t="shared" si="2186"/>
        <v>1.7824368421052703</v>
      </c>
      <c r="L1868" s="3">
        <f t="shared" si="2187"/>
        <v>0.84578684210525978</v>
      </c>
      <c r="M1868" s="5">
        <f t="shared" si="2188"/>
        <v>7.2206610131188467E-2</v>
      </c>
      <c r="N1868" s="5">
        <f t="shared" si="2189"/>
        <v>0.128703722141362</v>
      </c>
      <c r="O1868" s="5">
        <f t="shared" si="2190"/>
        <v>6.1071400761983557E-2</v>
      </c>
      <c r="P1868" s="5">
        <f t="shared" si="2191"/>
        <v>0.10885591471713538</v>
      </c>
      <c r="Q1868" s="5">
        <f t="shared" si="2192"/>
        <v>0.11470312803042175</v>
      </c>
      <c r="R1868" s="5">
        <f t="shared" si="2193"/>
        <v>2.5826693596711411E-2</v>
      </c>
      <c r="S1868" s="5">
        <f t="shared" si="2194"/>
        <v>4.1026750000364591E-2</v>
      </c>
      <c r="T1868" s="5">
        <f t="shared" si="2195"/>
        <v>9.701439643644573E-2</v>
      </c>
      <c r="U1868" s="5">
        <f t="shared" si="2196"/>
        <v>4.6034450176542688E-2</v>
      </c>
      <c r="V1868" s="5">
        <f t="shared" si="2197"/>
        <v>6.8722615577205296E-3</v>
      </c>
      <c r="W1868" s="5">
        <f t="shared" si="2198"/>
        <v>6.8150360435380489E-2</v>
      </c>
      <c r="X1868" s="5">
        <f t="shared" si="2199"/>
        <v>5.7640678140975704E-2</v>
      </c>
      <c r="Y1868" s="5">
        <f t="shared" si="2200"/>
        <v>2.4375863570830752E-2</v>
      </c>
      <c r="Z1868" s="5">
        <f t="shared" si="2201"/>
        <v>7.2812925397275604E-3</v>
      </c>
      <c r="AA1868" s="5">
        <f t="shared" si="2202"/>
        <v>1.2978444080956657E-2</v>
      </c>
      <c r="AB1868" s="5">
        <f t="shared" si="2203"/>
        <v>1.1566628441550115E-2</v>
      </c>
      <c r="AC1868" s="5">
        <f t="shared" si="2204"/>
        <v>6.4752236384757055E-4</v>
      </c>
      <c r="AD1868" s="5">
        <f t="shared" si="2205"/>
        <v>3.0368428310693883E-2</v>
      </c>
      <c r="AE1868" s="5">
        <f t="shared" si="2206"/>
        <v>2.5685217080601751E-2</v>
      </c>
      <c r="AF1868" s="5">
        <f t="shared" si="2207"/>
        <v>1.0862109321695115E-2</v>
      </c>
      <c r="AG1868" s="5">
        <f t="shared" si="2208"/>
        <v>3.0623430472662061E-3</v>
      </c>
      <c r="AH1868" s="5">
        <f t="shared" si="2209"/>
        <v>1.5396053559051897E-3</v>
      </c>
      <c r="AI1868" s="5">
        <f t="shared" si="2210"/>
        <v>2.7442493086680072E-3</v>
      </c>
      <c r="AJ1868" s="5">
        <f t="shared" si="2211"/>
        <v>2.4457255358458878E-3</v>
      </c>
      <c r="AK1868" s="5">
        <f t="shared" si="2212"/>
        <v>1.4531171002564547E-3</v>
      </c>
      <c r="AL1868" s="5">
        <f t="shared" si="2213"/>
        <v>3.9047194758687883E-5</v>
      </c>
      <c r="AM1868" s="5">
        <f t="shared" si="2214"/>
        <v>1.0825961091562697E-2</v>
      </c>
      <c r="AN1868" s="5">
        <f t="shared" si="2215"/>
        <v>9.1564554443872258E-3</v>
      </c>
      <c r="AO1868" s="5">
        <f t="shared" si="2216"/>
        <v>3.8722047675928913E-3</v>
      </c>
      <c r="AP1868" s="5">
        <f t="shared" si="2217"/>
        <v>1.0916866141224412E-3</v>
      </c>
      <c r="AQ1868" s="5">
        <f t="shared" si="2218"/>
        <v>2.3083354348180066E-4</v>
      </c>
      <c r="AR1868" s="5">
        <f t="shared" si="2219"/>
        <v>2.604355904118791E-4</v>
      </c>
      <c r="AS1868" s="5">
        <f t="shared" si="2220"/>
        <v>4.6420999134557137E-4</v>
      </c>
      <c r="AT1868" s="5">
        <f t="shared" si="2221"/>
        <v>4.1371249552385768E-4</v>
      </c>
      <c r="AU1868" s="5">
        <f t="shared" si="2222"/>
        <v>2.4580546468701189E-4</v>
      </c>
      <c r="AV1868" s="5">
        <f t="shared" si="2223"/>
        <v>1.0953317906223399E-4</v>
      </c>
      <c r="AW1868" s="5">
        <f t="shared" si="2224"/>
        <v>1.6351681249098015E-6</v>
      </c>
      <c r="AX1868" s="5">
        <f t="shared" si="2225"/>
        <v>3.2160986501332603E-3</v>
      </c>
      <c r="AY1868" s="5">
        <f t="shared" si="2226"/>
        <v>2.7201339211951991E-3</v>
      </c>
      <c r="AZ1868" s="5">
        <f t="shared" si="2227"/>
        <v>1.1503267396555422E-3</v>
      </c>
      <c r="BA1868" s="5">
        <f t="shared" si="2228"/>
        <v>3.2431040684083355E-4</v>
      </c>
      <c r="BB1868" s="5">
        <f t="shared" si="2229"/>
        <v>6.8574368715945143E-5</v>
      </c>
      <c r="BC1868" s="5">
        <f t="shared" si="2230"/>
        <v>1.1599859753124195E-5</v>
      </c>
      <c r="BD1868" s="5">
        <f t="shared" si="2231"/>
        <v>3.6712165931047003E-5</v>
      </c>
      <c r="BE1868" s="5">
        <f t="shared" si="2232"/>
        <v>6.543711710898011E-5</v>
      </c>
      <c r="BF1868" s="5">
        <f t="shared" si="2233"/>
        <v>5.8318764188101653E-5</v>
      </c>
      <c r="BG1868" s="5">
        <f t="shared" si="2234"/>
        <v>3.4649837958307275E-5</v>
      </c>
      <c r="BH1868" s="5">
        <f t="shared" si="2235"/>
        <v>1.5440286937466136E-5</v>
      </c>
      <c r="BI1868" s="5">
        <f t="shared" si="2236"/>
        <v>5.5042672580032776E-6</v>
      </c>
      <c r="BJ1868" s="8">
        <f t="shared" si="2237"/>
        <v>0.5932344319231142</v>
      </c>
      <c r="BK1868" s="8">
        <f t="shared" si="2238"/>
        <v>0.23236823988621044</v>
      </c>
      <c r="BL1868" s="8">
        <f t="shared" si="2239"/>
        <v>0.16737007351883249</v>
      </c>
      <c r="BM1868" s="8">
        <f t="shared" si="2240"/>
        <v>0.48616806973601179</v>
      </c>
      <c r="BN1868" s="8">
        <f t="shared" si="2241"/>
        <v>0.51136746937880251</v>
      </c>
    </row>
    <row r="1869" spans="1:66" x14ac:dyDescent="0.25">
      <c r="A1869" t="s">
        <v>192</v>
      </c>
      <c r="B1869" t="s">
        <v>199</v>
      </c>
      <c r="C1869" t="s">
        <v>280</v>
      </c>
      <c r="D1869" s="7" t="s">
        <v>579</v>
      </c>
      <c r="E1869">
        <f>VLOOKUP(A1869,home!$A$2:$E$405,3,FALSE)</f>
        <v>1.40350877192982</v>
      </c>
      <c r="F1869">
        <f>VLOOKUP(B1869,home!$B$2:$E$405,3,FALSE)</f>
        <v>1.05</v>
      </c>
      <c r="G1869">
        <f>VLOOKUP(C1869,away!$B$2:$E$405,4,FALSE)</f>
        <v>1.24</v>
      </c>
      <c r="H1869">
        <f>VLOOKUP(A1869,away!$A$2:$E$405,3,FALSE)</f>
        <v>1.06578947368421</v>
      </c>
      <c r="I1869">
        <f>VLOOKUP(C1869,away!$B$2:$E$405,3,FALSE)</f>
        <v>0.6</v>
      </c>
      <c r="J1869">
        <f>VLOOKUP(B1869,home!$B$2:$E$405,4,FALSE)</f>
        <v>1.48</v>
      </c>
      <c r="K1869" s="3">
        <f t="shared" si="2186"/>
        <v>1.8273684210526258</v>
      </c>
      <c r="L1869" s="3">
        <f t="shared" si="2187"/>
        <v>0.94642105263157839</v>
      </c>
      <c r="M1869" s="5">
        <f t="shared" si="2188"/>
        <v>6.2424998073071114E-2</v>
      </c>
      <c r="N1869" s="5">
        <f t="shared" si="2189"/>
        <v>0.11407347016300116</v>
      </c>
      <c r="O1869" s="5">
        <f t="shared" si="2190"/>
        <v>5.9080332386840219E-2</v>
      </c>
      <c r="P1869" s="5">
        <f t="shared" si="2191"/>
        <v>0.10796153370900452</v>
      </c>
      <c r="Q1869" s="5">
        <f t="shared" si="2192"/>
        <v>0.10422712852787866</v>
      </c>
      <c r="R1869" s="5">
        <f t="shared" si="2193"/>
        <v>2.7957435183688425E-2</v>
      </c>
      <c r="S1869" s="5">
        <f t="shared" si="2194"/>
        <v>4.6678787026781472E-2</v>
      </c>
      <c r="T1869" s="5">
        <f t="shared" si="2195"/>
        <v>9.8642748694121735E-2</v>
      </c>
      <c r="U1869" s="5">
        <f t="shared" si="2196"/>
        <v>5.1088534188297847E-2</v>
      </c>
      <c r="V1869" s="5">
        <f t="shared" si="2197"/>
        <v>8.9698991583616414E-3</v>
      </c>
      <c r="W1869" s="5">
        <f t="shared" si="2198"/>
        <v>6.3487121096279547E-2</v>
      </c>
      <c r="X1869" s="5">
        <f t="shared" si="2199"/>
        <v>6.0085547976489379E-2</v>
      </c>
      <c r="Y1869" s="5">
        <f t="shared" si="2200"/>
        <v>2.8433113781927141E-2</v>
      </c>
      <c r="Z1869" s="5">
        <f t="shared" si="2201"/>
        <v>8.8198350784751758E-3</v>
      </c>
      <c r="AA1869" s="5">
        <f t="shared" si="2202"/>
        <v>1.6117088101297743E-2</v>
      </c>
      <c r="AB1869" s="5">
        <f t="shared" si="2203"/>
        <v>1.4725928917817264E-2</v>
      </c>
      <c r="AC1869" s="5">
        <f t="shared" si="2204"/>
        <v>9.6956758134204683E-4</v>
      </c>
      <c r="AD1869" s="5">
        <f t="shared" si="2205"/>
        <v>2.9003590058721315E-2</v>
      </c>
      <c r="AE1869" s="5">
        <f t="shared" si="2206"/>
        <v>2.744960823346981E-2</v>
      </c>
      <c r="AF1869" s="5">
        <f t="shared" si="2207"/>
        <v>1.298944355932247E-2</v>
      </c>
      <c r="AG1869" s="5">
        <f t="shared" si="2208"/>
        <v>4.0978276155041495E-3</v>
      </c>
      <c r="AH1869" s="5">
        <f t="shared" si="2209"/>
        <v>2.0868193997518486E-3</v>
      </c>
      <c r="AI1869" s="5">
        <f t="shared" si="2210"/>
        <v>3.8133878715465234E-3</v>
      </c>
      <c r="AJ1869" s="5">
        <f t="shared" si="2211"/>
        <v>3.4842322868446031E-3</v>
      </c>
      <c r="AK1869" s="5">
        <f t="shared" si="2212"/>
        <v>2.122325350863933E-3</v>
      </c>
      <c r="AL1869" s="5">
        <f t="shared" si="2213"/>
        <v>6.7073131820486194E-5</v>
      </c>
      <c r="AM1869" s="5">
        <f t="shared" si="2214"/>
        <v>1.0600048914092639E-2</v>
      </c>
      <c r="AN1869" s="5">
        <f t="shared" si="2215"/>
        <v>1.0032109451221774E-2</v>
      </c>
      <c r="AO1869" s="5">
        <f t="shared" si="2216"/>
        <v>4.7472997934702591E-3</v>
      </c>
      <c r="AP1869" s="5">
        <f t="shared" si="2217"/>
        <v>1.4976481558979327E-3</v>
      </c>
      <c r="AQ1869" s="5">
        <f t="shared" si="2218"/>
        <v>3.5435143604416582E-4</v>
      </c>
      <c r="AR1869" s="5">
        <f t="shared" si="2219"/>
        <v>3.9500196259302875E-4</v>
      </c>
      <c r="AS1869" s="5">
        <f t="shared" si="2220"/>
        <v>7.2181411269631136E-4</v>
      </c>
      <c r="AT1869" s="5">
        <f t="shared" si="2221"/>
        <v>6.5951015770568042E-4</v>
      </c>
      <c r="AU1869" s="5">
        <f t="shared" si="2222"/>
        <v>4.0172267851826569E-4</v>
      </c>
      <c r="AV1869" s="5">
        <f t="shared" si="2223"/>
        <v>1.8352383418623877E-4</v>
      </c>
      <c r="AW1869" s="5">
        <f t="shared" si="2224"/>
        <v>3.2222304122859596E-6</v>
      </c>
      <c r="AX1869" s="5">
        <f t="shared" si="2225"/>
        <v>3.228365774537677E-3</v>
      </c>
      <c r="AY1869" s="5">
        <f t="shared" si="2226"/>
        <v>3.055393334617709E-3</v>
      </c>
      <c r="AZ1869" s="5">
        <f t="shared" si="2227"/>
        <v>1.4458442879762003E-3</v>
      </c>
      <c r="BA1869" s="5">
        <f t="shared" si="2228"/>
        <v>4.5612582432259682E-4</v>
      </c>
      <c r="BB1869" s="5">
        <f t="shared" si="2229"/>
        <v>1.0792177069695961E-4</v>
      </c>
      <c r="BC1869" s="5">
        <f t="shared" si="2230"/>
        <v>2.0427887164976078E-5</v>
      </c>
      <c r="BD1869" s="5">
        <f t="shared" si="2231"/>
        <v>6.2306362204805573E-5</v>
      </c>
      <c r="BE1869" s="5">
        <f t="shared" si="2232"/>
        <v>1.1385667872372856E-4</v>
      </c>
      <c r="BF1869" s="5">
        <f t="shared" si="2233"/>
        <v>1.0402904961283801E-4</v>
      </c>
      <c r="BG1869" s="5">
        <f t="shared" si="2234"/>
        <v>6.3366466711538993E-5</v>
      </c>
      <c r="BH1869" s="5">
        <f t="shared" si="2235"/>
        <v>2.8948470055587208E-5</v>
      </c>
      <c r="BI1869" s="5">
        <f t="shared" si="2236"/>
        <v>1.0579904003473522E-5</v>
      </c>
      <c r="BJ1869" s="8">
        <f t="shared" si="2237"/>
        <v>0.57803513633675807</v>
      </c>
      <c r="BK1869" s="8">
        <f t="shared" si="2238"/>
        <v>0.23012725201499898</v>
      </c>
      <c r="BL1869" s="8">
        <f t="shared" si="2239"/>
        <v>0.18322074336395994</v>
      </c>
      <c r="BM1869" s="8">
        <f t="shared" si="2240"/>
        <v>0.52142589764650271</v>
      </c>
      <c r="BN1869" s="8">
        <f t="shared" si="2241"/>
        <v>0.47572489804348406</v>
      </c>
    </row>
    <row r="1870" spans="1:66" x14ac:dyDescent="0.25">
      <c r="A1870" t="s">
        <v>32</v>
      </c>
      <c r="B1870" t="s">
        <v>325</v>
      </c>
      <c r="C1870" t="s">
        <v>205</v>
      </c>
      <c r="D1870" s="7" t="s">
        <v>579</v>
      </c>
      <c r="E1870">
        <f>VLOOKUP(A1870,home!$A$2:$E$405,3,FALSE)</f>
        <v>1.25</v>
      </c>
      <c r="F1870">
        <f>VLOOKUP(B1870,home!$B$2:$E$405,3,FALSE)</f>
        <v>1.61</v>
      </c>
      <c r="G1870">
        <f>VLOOKUP(C1870,away!$B$2:$E$405,4,FALSE)</f>
        <v>1.31</v>
      </c>
      <c r="H1870">
        <f>VLOOKUP(A1870,away!$A$2:$E$405,3,FALSE)</f>
        <v>1.1499999999999999</v>
      </c>
      <c r="I1870">
        <f>VLOOKUP(C1870,away!$B$2:$E$405,3,FALSE)</f>
        <v>0.53</v>
      </c>
      <c r="J1870">
        <f>VLOOKUP(B1870,home!$B$2:$E$405,4,FALSE)</f>
        <v>0.54</v>
      </c>
      <c r="K1870" s="3">
        <f t="shared" si="2186"/>
        <v>2.6363750000000001</v>
      </c>
      <c r="L1870" s="3">
        <f t="shared" si="2187"/>
        <v>0.32912999999999998</v>
      </c>
      <c r="M1870" s="5">
        <f t="shared" si="2188"/>
        <v>5.1534437781643155E-2</v>
      </c>
      <c r="N1870" s="5">
        <f t="shared" si="2189"/>
        <v>0.13586410340657945</v>
      </c>
      <c r="O1870" s="5">
        <f t="shared" si="2190"/>
        <v>1.696152950707221E-2</v>
      </c>
      <c r="P1870" s="5">
        <f t="shared" si="2191"/>
        <v>4.4716952354207501E-2</v>
      </c>
      <c r="Q1870" s="5">
        <f t="shared" si="2192"/>
        <v>0.1790943628092605</v>
      </c>
      <c r="R1870" s="5">
        <f t="shared" si="2193"/>
        <v>2.7912741033313381E-3</v>
      </c>
      <c r="S1870" s="5">
        <f t="shared" si="2194"/>
        <v>9.7003378416632997E-3</v>
      </c>
      <c r="T1870" s="5">
        <f t="shared" si="2195"/>
        <v>5.8945327631411908E-2</v>
      </c>
      <c r="U1870" s="5">
        <f t="shared" si="2196"/>
        <v>7.3588452641701564E-3</v>
      </c>
      <c r="V1870" s="5">
        <f t="shared" si="2197"/>
        <v>9.3523123944441277E-4</v>
      </c>
      <c r="W1870" s="5">
        <f t="shared" si="2198"/>
        <v>0.15738663358375474</v>
      </c>
      <c r="X1870" s="5">
        <f t="shared" si="2199"/>
        <v>5.1800662711421197E-2</v>
      </c>
      <c r="Y1870" s="5">
        <f t="shared" si="2200"/>
        <v>8.5245760591050289E-3</v>
      </c>
      <c r="Z1870" s="5">
        <f t="shared" si="2201"/>
        <v>3.0623068187648117E-4</v>
      </c>
      <c r="AA1870" s="5">
        <f t="shared" si="2202"/>
        <v>8.0733891393210795E-4</v>
      </c>
      <c r="AB1870" s="5">
        <f t="shared" si="2203"/>
        <v>1.0642240646088809E-3</v>
      </c>
      <c r="AC1870" s="5">
        <f t="shared" si="2204"/>
        <v>5.0719349738034506E-5</v>
      </c>
      <c r="AD1870" s="5">
        <f t="shared" si="2205"/>
        <v>0.10373254652859283</v>
      </c>
      <c r="AE1870" s="5">
        <f t="shared" si="2206"/>
        <v>3.4141493038955757E-2</v>
      </c>
      <c r="AF1870" s="5">
        <f t="shared" si="2207"/>
        <v>5.6184948019557543E-3</v>
      </c>
      <c r="AG1870" s="5">
        <f t="shared" si="2208"/>
        <v>6.1640506472256584E-4</v>
      </c>
      <c r="AH1870" s="5">
        <f t="shared" si="2209"/>
        <v>2.5197426081501552E-5</v>
      </c>
      <c r="AI1870" s="5">
        <f t="shared" si="2210"/>
        <v>6.6429864185618652E-5</v>
      </c>
      <c r="AJ1870" s="5">
        <f t="shared" si="2211"/>
        <v>8.756701659618021E-5</v>
      </c>
      <c r="AK1870" s="5">
        <f t="shared" si="2212"/>
        <v>7.6953164459584873E-5</v>
      </c>
      <c r="AL1870" s="5">
        <f t="shared" si="2213"/>
        <v>1.7603876889329E-6</v>
      </c>
      <c r="AM1870" s="5">
        <f t="shared" si="2214"/>
        <v>5.4695578470863787E-2</v>
      </c>
      <c r="AN1870" s="5">
        <f t="shared" si="2215"/>
        <v>1.80019557421154E-2</v>
      </c>
      <c r="AO1870" s="5">
        <f t="shared" si="2216"/>
        <v>2.9624918467012207E-3</v>
      </c>
      <c r="AP1870" s="5">
        <f t="shared" si="2217"/>
        <v>3.2501498050159093E-4</v>
      </c>
      <c r="AQ1870" s="5">
        <f t="shared" si="2218"/>
        <v>2.6743045133122149E-5</v>
      </c>
      <c r="AR1870" s="5">
        <f t="shared" si="2219"/>
        <v>1.6586457692409226E-6</v>
      </c>
      <c r="AS1870" s="5">
        <f t="shared" si="2220"/>
        <v>4.3728122398825371E-6</v>
      </c>
      <c r="AT1870" s="5">
        <f t="shared" si="2221"/>
        <v>5.7641864344601629E-6</v>
      </c>
      <c r="AU1870" s="5">
        <f t="shared" si="2222"/>
        <v>5.0655190037166386E-6</v>
      </c>
      <c r="AV1870" s="5">
        <f t="shared" si="2223"/>
        <v>3.3386519158558625E-6</v>
      </c>
      <c r="AW1870" s="5">
        <f t="shared" si="2224"/>
        <v>4.2430727339005231E-8</v>
      </c>
      <c r="AX1870" s="5">
        <f t="shared" si="2225"/>
        <v>2.4033009281853927E-2</v>
      </c>
      <c r="AY1870" s="5">
        <f t="shared" si="2226"/>
        <v>7.9099843449365829E-3</v>
      </c>
      <c r="AZ1870" s="5">
        <f t="shared" si="2227"/>
        <v>1.3017065737244888E-3</v>
      </c>
      <c r="BA1870" s="5">
        <f t="shared" si="2228"/>
        <v>1.4281022820331366E-4</v>
      </c>
      <c r="BB1870" s="5">
        <f t="shared" si="2229"/>
        <v>1.1750782602139154E-5</v>
      </c>
      <c r="BC1870" s="5">
        <f t="shared" si="2230"/>
        <v>7.735070155684126E-7</v>
      </c>
      <c r="BD1870" s="5">
        <f t="shared" si="2231"/>
        <v>9.0985013671710717E-8</v>
      </c>
      <c r="BE1870" s="5">
        <f t="shared" si="2232"/>
        <v>2.3987061541875636E-7</v>
      </c>
      <c r="BF1870" s="5">
        <f t="shared" si="2233"/>
        <v>3.1619444686231195E-7</v>
      </c>
      <c r="BG1870" s="5">
        <f t="shared" si="2234"/>
        <v>2.7786904494887591E-7</v>
      </c>
      <c r="BH1870" s="5">
        <f t="shared" si="2235"/>
        <v>1.8314175084427316E-7</v>
      </c>
      <c r="BI1870" s="5">
        <f t="shared" si="2236"/>
        <v>9.6566066676414128E-8</v>
      </c>
      <c r="BJ1870" s="8">
        <f t="shared" si="2237"/>
        <v>0.84513642443941117</v>
      </c>
      <c r="BK1870" s="8">
        <f t="shared" si="2238"/>
        <v>0.11484942329932192</v>
      </c>
      <c r="BL1870" s="8">
        <f t="shared" si="2239"/>
        <v>2.926076376673916E-2</v>
      </c>
      <c r="BM1870" s="8">
        <f t="shared" si="2240"/>
        <v>0.55068024031104512</v>
      </c>
      <c r="BN1870" s="8">
        <f t="shared" si="2241"/>
        <v>0.43096265996209415</v>
      </c>
    </row>
    <row r="1871" spans="1:66" x14ac:dyDescent="0.25">
      <c r="A1871" t="s">
        <v>32</v>
      </c>
      <c r="B1871" t="s">
        <v>366</v>
      </c>
      <c r="C1871" t="s">
        <v>33</v>
      </c>
      <c r="D1871" s="7" t="s">
        <v>579</v>
      </c>
      <c r="E1871">
        <f>VLOOKUP(A1871,home!$A$2:$E$405,3,FALSE)</f>
        <v>1.25</v>
      </c>
      <c r="F1871">
        <f>VLOOKUP(B1871,home!$B$2:$E$405,3,FALSE)</f>
        <v>1.0900000000000001</v>
      </c>
      <c r="G1871">
        <f>VLOOKUP(C1871,away!$B$2:$E$405,4,FALSE)</f>
        <v>0.89</v>
      </c>
      <c r="H1871">
        <f>VLOOKUP(A1871,away!$A$2:$E$405,3,FALSE)</f>
        <v>1.1499999999999999</v>
      </c>
      <c r="I1871">
        <f>VLOOKUP(C1871,away!$B$2:$E$405,3,FALSE)</f>
        <v>0.57999999999999996</v>
      </c>
      <c r="J1871">
        <f>VLOOKUP(B1871,home!$B$2:$E$405,4,FALSE)</f>
        <v>0.63</v>
      </c>
      <c r="K1871" s="3">
        <f t="shared" si="2186"/>
        <v>1.2126250000000001</v>
      </c>
      <c r="L1871" s="3">
        <f t="shared" si="2187"/>
        <v>0.42020999999999997</v>
      </c>
      <c r="M1871" s="5">
        <f t="shared" si="2188"/>
        <v>0.19537490040576236</v>
      </c>
      <c r="N1871" s="5">
        <f t="shared" si="2189"/>
        <v>0.23691648860453754</v>
      </c>
      <c r="O1871" s="5">
        <f t="shared" si="2190"/>
        <v>8.2098486899505385E-2</v>
      </c>
      <c r="P1871" s="5">
        <f t="shared" si="2191"/>
        <v>9.9554677676512701E-2</v>
      </c>
      <c r="Q1871" s="5">
        <f t="shared" si="2192"/>
        <v>0.14364542849703871</v>
      </c>
      <c r="R1871" s="5">
        <f t="shared" si="2193"/>
        <v>1.7249302590020579E-2</v>
      </c>
      <c r="S1871" s="5">
        <f t="shared" si="2194"/>
        <v>1.2682199487613949E-2</v>
      </c>
      <c r="T1871" s="5">
        <f t="shared" si="2195"/>
        <v>6.0361245508740627E-2</v>
      </c>
      <c r="U1871" s="5">
        <f t="shared" si="2196"/>
        <v>2.0916935553223701E-2</v>
      </c>
      <c r="V1871" s="5">
        <f t="shared" si="2197"/>
        <v>7.1803393805475256E-4</v>
      </c>
      <c r="W1871" s="5">
        <f t="shared" si="2198"/>
        <v>5.8062679243740513E-2</v>
      </c>
      <c r="X1871" s="5">
        <f t="shared" si="2199"/>
        <v>2.4398518445012198E-2</v>
      </c>
      <c r="Y1871" s="5">
        <f t="shared" si="2200"/>
        <v>5.1262507178892877E-3</v>
      </c>
      <c r="Z1871" s="5">
        <f t="shared" si="2201"/>
        <v>2.4161098137841829E-3</v>
      </c>
      <c r="AA1871" s="5">
        <f t="shared" si="2202"/>
        <v>2.9298351629400443E-3</v>
      </c>
      <c r="AB1871" s="5">
        <f t="shared" si="2203"/>
        <v>1.7763956822300861E-3</v>
      </c>
      <c r="AC1871" s="5">
        <f t="shared" si="2204"/>
        <v>2.2867457998499917E-5</v>
      </c>
      <c r="AD1871" s="5">
        <f t="shared" si="2205"/>
        <v>1.7602064104485216E-2</v>
      </c>
      <c r="AE1871" s="5">
        <f t="shared" si="2206"/>
        <v>7.3965633573457312E-3</v>
      </c>
      <c r="AF1871" s="5">
        <f t="shared" si="2207"/>
        <v>1.5540549441951249E-3</v>
      </c>
      <c r="AG1871" s="5">
        <f t="shared" si="2208"/>
        <v>2.1767647603341116E-4</v>
      </c>
      <c r="AH1871" s="5">
        <f t="shared" si="2209"/>
        <v>2.5381837621256279E-4</v>
      </c>
      <c r="AI1871" s="5">
        <f t="shared" si="2210"/>
        <v>3.0778650845475887E-4</v>
      </c>
      <c r="AJ1871" s="5">
        <f t="shared" si="2211"/>
        <v>1.8661480740747604E-4</v>
      </c>
      <c r="AK1871" s="5">
        <f t="shared" si="2212"/>
        <v>7.5431260277496865E-5</v>
      </c>
      <c r="AL1871" s="5">
        <f t="shared" si="2213"/>
        <v>4.6609107016178576E-7</v>
      </c>
      <c r="AM1871" s="5">
        <f t="shared" si="2214"/>
        <v>4.2689405969402764E-3</v>
      </c>
      <c r="AN1871" s="5">
        <f t="shared" si="2215"/>
        <v>1.7938515282402733E-3</v>
      </c>
      <c r="AO1871" s="5">
        <f t="shared" si="2216"/>
        <v>3.7689717534092261E-4</v>
      </c>
      <c r="AP1871" s="5">
        <f t="shared" si="2217"/>
        <v>5.2791987350003036E-5</v>
      </c>
      <c r="AQ1871" s="5">
        <f t="shared" si="2218"/>
        <v>5.5459302510861927E-6</v>
      </c>
      <c r="AR1871" s="5">
        <f t="shared" si="2219"/>
        <v>2.1331403973656199E-5</v>
      </c>
      <c r="AS1871" s="5">
        <f t="shared" si="2220"/>
        <v>2.5866993743554844E-5</v>
      </c>
      <c r="AT1871" s="5">
        <f t="shared" si="2221"/>
        <v>1.5683481644139101E-5</v>
      </c>
      <c r="AU1871" s="5">
        <f t="shared" si="2222"/>
        <v>6.3393939762413917E-6</v>
      </c>
      <c r="AV1871" s="5">
        <f t="shared" si="2223"/>
        <v>1.9218269051099301E-6</v>
      </c>
      <c r="AW1871" s="5">
        <f t="shared" si="2224"/>
        <v>6.5972232759639805E-9</v>
      </c>
      <c r="AX1871" s="5">
        <f t="shared" si="2225"/>
        <v>8.627706818941167E-4</v>
      </c>
      <c r="AY1871" s="5">
        <f t="shared" si="2226"/>
        <v>3.625448682387267E-4</v>
      </c>
      <c r="AZ1871" s="5">
        <f t="shared" si="2227"/>
        <v>7.6172489541297678E-5</v>
      </c>
      <c r="BA1871" s="5">
        <f t="shared" si="2228"/>
        <v>1.0669480610049567E-5</v>
      </c>
      <c r="BB1871" s="5">
        <f t="shared" si="2229"/>
        <v>1.1208556117872317E-6</v>
      </c>
      <c r="BC1871" s="5">
        <f t="shared" si="2230"/>
        <v>9.4198947325822527E-8</v>
      </c>
      <c r="BD1871" s="5">
        <f t="shared" si="2231"/>
        <v>1.4939448772950119E-6</v>
      </c>
      <c r="BE1871" s="5">
        <f t="shared" si="2232"/>
        <v>1.8115949068298637E-6</v>
      </c>
      <c r="BF1871" s="5">
        <f t="shared" si="2233"/>
        <v>1.098392636947282E-6</v>
      </c>
      <c r="BG1871" s="5">
        <f t="shared" si="2234"/>
        <v>4.4397945712606584E-7</v>
      </c>
      <c r="BH1871" s="5">
        <f t="shared" si="2235"/>
        <v>1.3459514729937395E-7</v>
      </c>
      <c r="BI1871" s="5">
        <f t="shared" si="2236"/>
        <v>3.2642688098780668E-8</v>
      </c>
      <c r="BJ1871" s="8">
        <f t="shared" si="2237"/>
        <v>0.56309236969198417</v>
      </c>
      <c r="BK1871" s="8">
        <f t="shared" si="2238"/>
        <v>0.30871568992525117</v>
      </c>
      <c r="BL1871" s="8">
        <f t="shared" si="2239"/>
        <v>0.1258707650902284</v>
      </c>
      <c r="BM1871" s="8">
        <f t="shared" si="2240"/>
        <v>0.22489311157685524</v>
      </c>
      <c r="BN1871" s="8">
        <f t="shared" si="2241"/>
        <v>0.77483928467337726</v>
      </c>
    </row>
    <row r="1872" spans="1:66" x14ac:dyDescent="0.25">
      <c r="A1872" t="s">
        <v>298</v>
      </c>
      <c r="B1872" t="s">
        <v>358</v>
      </c>
      <c r="C1872" t="s">
        <v>299</v>
      </c>
      <c r="D1872" s="7" t="s">
        <v>579</v>
      </c>
      <c r="E1872">
        <f>VLOOKUP(A1872,home!$A$2:$E$405,3,FALSE)</f>
        <v>1.4833333333333301</v>
      </c>
      <c r="F1872">
        <f>VLOOKUP(B1872,home!$B$2:$E$405,3,FALSE)</f>
        <v>0.94</v>
      </c>
      <c r="G1872">
        <f>VLOOKUP(C1872,away!$B$2:$E$405,4,FALSE)</f>
        <v>0.6</v>
      </c>
      <c r="H1872">
        <f>VLOOKUP(A1872,away!$A$2:$E$405,3,FALSE)</f>
        <v>1.3333333333333299</v>
      </c>
      <c r="I1872">
        <f>VLOOKUP(C1872,away!$B$2:$E$405,3,FALSE)</f>
        <v>1.2</v>
      </c>
      <c r="J1872">
        <f>VLOOKUP(B1872,home!$B$2:$E$405,4,FALSE)</f>
        <v>0.83</v>
      </c>
      <c r="K1872" s="3">
        <f t="shared" si="2186"/>
        <v>0.83659999999999801</v>
      </c>
      <c r="L1872" s="3">
        <f t="shared" si="2187"/>
        <v>1.3279999999999965</v>
      </c>
      <c r="M1872" s="5">
        <f t="shared" si="2188"/>
        <v>0.11479584375233719</v>
      </c>
      <c r="N1872" s="5">
        <f t="shared" si="2189"/>
        <v>9.6038202883205054E-2</v>
      </c>
      <c r="O1872" s="5">
        <f t="shared" si="2190"/>
        <v>0.15244888050310337</v>
      </c>
      <c r="P1872" s="5">
        <f t="shared" si="2191"/>
        <v>0.12753873342889599</v>
      </c>
      <c r="Q1872" s="5">
        <f t="shared" si="2192"/>
        <v>4.017278026604458E-2</v>
      </c>
      <c r="R1872" s="5">
        <f t="shared" si="2193"/>
        <v>0.10122605665406043</v>
      </c>
      <c r="S1872" s="5">
        <f t="shared" si="2194"/>
        <v>3.5424036256355811E-2</v>
      </c>
      <c r="T1872" s="5">
        <f t="shared" si="2195"/>
        <v>5.3349452193307063E-2</v>
      </c>
      <c r="U1872" s="5">
        <f t="shared" si="2196"/>
        <v>8.4685718996786744E-2</v>
      </c>
      <c r="V1872" s="5">
        <f t="shared" si="2197"/>
        <v>4.372919368465014E-3</v>
      </c>
      <c r="W1872" s="5">
        <f t="shared" si="2198"/>
        <v>1.1202849323524271E-2</v>
      </c>
      <c r="X1872" s="5">
        <f t="shared" si="2199"/>
        <v>1.4877383901640194E-2</v>
      </c>
      <c r="Y1872" s="5">
        <f t="shared" si="2200"/>
        <v>9.8785829106890662E-3</v>
      </c>
      <c r="Z1872" s="5">
        <f t="shared" si="2201"/>
        <v>4.4809401078863949E-2</v>
      </c>
      <c r="AA1872" s="5">
        <f t="shared" si="2202"/>
        <v>3.7487544942577486E-2</v>
      </c>
      <c r="AB1872" s="5">
        <f t="shared" si="2203"/>
        <v>1.5681040049480125E-2</v>
      </c>
      <c r="AC1872" s="5">
        <f t="shared" si="2204"/>
        <v>3.0364590052359841E-4</v>
      </c>
      <c r="AD1872" s="5">
        <f t="shared" si="2205"/>
        <v>2.3430759360150953E-3</v>
      </c>
      <c r="AE1872" s="5">
        <f t="shared" si="2206"/>
        <v>3.1116048430280385E-3</v>
      </c>
      <c r="AF1872" s="5">
        <f t="shared" si="2207"/>
        <v>2.0661056157706128E-3</v>
      </c>
      <c r="AG1872" s="5">
        <f t="shared" si="2208"/>
        <v>9.1459608591445529E-4</v>
      </c>
      <c r="AH1872" s="5">
        <f t="shared" si="2209"/>
        <v>1.4876721158182794E-2</v>
      </c>
      <c r="AI1872" s="5">
        <f t="shared" si="2210"/>
        <v>1.2445864920935695E-2</v>
      </c>
      <c r="AJ1872" s="5">
        <f t="shared" si="2211"/>
        <v>5.2061052964273886E-3</v>
      </c>
      <c r="AK1872" s="5">
        <f t="shared" si="2212"/>
        <v>1.4518092303303809E-3</v>
      </c>
      <c r="AL1872" s="5">
        <f t="shared" si="2213"/>
        <v>1.3494082119281535E-5</v>
      </c>
      <c r="AM1872" s="5">
        <f t="shared" si="2214"/>
        <v>3.92043465614045E-4</v>
      </c>
      <c r="AN1872" s="5">
        <f t="shared" si="2215"/>
        <v>5.2063372233545041E-4</v>
      </c>
      <c r="AO1872" s="5">
        <f t="shared" si="2216"/>
        <v>3.4570079163073828E-4</v>
      </c>
      <c r="AP1872" s="5">
        <f t="shared" si="2217"/>
        <v>1.5303021709520636E-4</v>
      </c>
      <c r="AQ1872" s="5">
        <f t="shared" si="2218"/>
        <v>5.0806032075608385E-5</v>
      </c>
      <c r="AR1872" s="5">
        <f t="shared" si="2219"/>
        <v>3.9512571396133345E-3</v>
      </c>
      <c r="AS1872" s="5">
        <f t="shared" si="2220"/>
        <v>3.3056217230005075E-3</v>
      </c>
      <c r="AT1872" s="5">
        <f t="shared" si="2221"/>
        <v>1.3827415667311091E-3</v>
      </c>
      <c r="AU1872" s="5">
        <f t="shared" si="2222"/>
        <v>3.8560053157574766E-4</v>
      </c>
      <c r="AV1872" s="5">
        <f t="shared" si="2223"/>
        <v>8.0648351179067425E-5</v>
      </c>
      <c r="AW1872" s="5">
        <f t="shared" si="2224"/>
        <v>4.1644416683655204E-7</v>
      </c>
      <c r="AX1872" s="5">
        <f t="shared" si="2225"/>
        <v>5.4663927222118179E-5</v>
      </c>
      <c r="AY1872" s="5">
        <f t="shared" si="2226"/>
        <v>7.2593695350972752E-5</v>
      </c>
      <c r="AZ1872" s="5">
        <f t="shared" si="2227"/>
        <v>4.8202213713045806E-5</v>
      </c>
      <c r="BA1872" s="5">
        <f t="shared" si="2228"/>
        <v>2.1337513270308213E-5</v>
      </c>
      <c r="BB1872" s="5">
        <f t="shared" si="2229"/>
        <v>7.0840544057423093E-6</v>
      </c>
      <c r="BC1872" s="5">
        <f t="shared" si="2230"/>
        <v>1.8815248501651499E-6</v>
      </c>
      <c r="BD1872" s="5">
        <f t="shared" si="2231"/>
        <v>8.745449135677489E-4</v>
      </c>
      <c r="BE1872" s="5">
        <f t="shared" si="2232"/>
        <v>7.31644274690777E-4</v>
      </c>
      <c r="BF1872" s="5">
        <f t="shared" si="2233"/>
        <v>3.060468001031513E-4</v>
      </c>
      <c r="BG1872" s="5">
        <f t="shared" si="2234"/>
        <v>8.5346250988765245E-5</v>
      </c>
      <c r="BH1872" s="5">
        <f t="shared" si="2235"/>
        <v>1.7850168394300206E-5</v>
      </c>
      <c r="BI1872" s="5">
        <f t="shared" si="2236"/>
        <v>2.9866901757343049E-6</v>
      </c>
      <c r="BJ1872" s="8">
        <f t="shared" si="2237"/>
        <v>0.23562261111670185</v>
      </c>
      <c r="BK1872" s="8">
        <f t="shared" si="2238"/>
        <v>0.28252126648404785</v>
      </c>
      <c r="BL1872" s="8">
        <f t="shared" si="2239"/>
        <v>0.43663403016190477</v>
      </c>
      <c r="BM1872" s="8">
        <f t="shared" si="2240"/>
        <v>0.36729463410268764</v>
      </c>
      <c r="BN1872" s="8">
        <f t="shared" si="2241"/>
        <v>0.63222049748764664</v>
      </c>
    </row>
    <row r="1873" spans="1:66" x14ac:dyDescent="0.25">
      <c r="A1873" t="s">
        <v>72</v>
      </c>
      <c r="B1873" t="s">
        <v>67</v>
      </c>
      <c r="C1873" t="s">
        <v>76</v>
      </c>
      <c r="D1873" s="7" t="s">
        <v>580</v>
      </c>
      <c r="E1873">
        <f>VLOOKUP(A1873,home!$A$2:$E$405,3,FALSE)</f>
        <v>1.4148550724637701</v>
      </c>
      <c r="F1873">
        <f>VLOOKUP(B1873,home!$B$2:$E$405,3,FALSE)</f>
        <v>0.63</v>
      </c>
      <c r="G1873">
        <f>VLOOKUP(C1873,away!$B$2:$E$405,4,FALSE)</f>
        <v>0.89</v>
      </c>
      <c r="H1873">
        <f>VLOOKUP(A1873,away!$A$2:$E$405,3,FALSE)</f>
        <v>1.0942028985507199</v>
      </c>
      <c r="I1873">
        <f>VLOOKUP(C1873,away!$B$2:$E$405,3,FALSE)</f>
        <v>0.83</v>
      </c>
      <c r="J1873">
        <f>VLOOKUP(B1873,home!$B$2:$E$405,4,FALSE)</f>
        <v>1.01</v>
      </c>
      <c r="K1873" s="3">
        <f t="shared" si="2186"/>
        <v>0.79330923913043594</v>
      </c>
      <c r="L1873" s="3">
        <f t="shared" si="2187"/>
        <v>0.91727028985506842</v>
      </c>
      <c r="M1873" s="5">
        <f t="shared" si="2188"/>
        <v>0.18076100601418382</v>
      </c>
      <c r="N1873" s="5">
        <f t="shared" si="2189"/>
        <v>0.14339937614556431</v>
      </c>
      <c r="O1873" s="5">
        <f t="shared" si="2190"/>
        <v>0.16580670038112419</v>
      </c>
      <c r="P1873" s="5">
        <f t="shared" si="2191"/>
        <v>0.13153598732207777</v>
      </c>
      <c r="Q1873" s="5">
        <f t="shared" si="2192"/>
        <v>5.6880024990908398E-2</v>
      </c>
      <c r="R1873" s="5">
        <f t="shared" si="2193"/>
        <v>7.6044780059253123E-2</v>
      </c>
      <c r="S1873" s="5">
        <f t="shared" si="2194"/>
        <v>2.3928993788953825E-2</v>
      </c>
      <c r="T1873" s="5">
        <f t="shared" si="2195"/>
        <v>5.2174357010374081E-2</v>
      </c>
      <c r="U1873" s="5">
        <f t="shared" si="2196"/>
        <v>6.0327026608647437E-2</v>
      </c>
      <c r="V1873" s="5">
        <f t="shared" si="2197"/>
        <v>1.9347362409978892E-3</v>
      </c>
      <c r="W1873" s="5">
        <f t="shared" si="2198"/>
        <v>1.5041149782419246E-2</v>
      </c>
      <c r="X1873" s="5">
        <f t="shared" si="2199"/>
        <v>1.3796799820673201E-2</v>
      </c>
      <c r="Y1873" s="5">
        <f t="shared" si="2200"/>
        <v>6.3276972852906316E-3</v>
      </c>
      <c r="Z1873" s="5">
        <f t="shared" si="2201"/>
        <v>2.3251205815638682E-2</v>
      </c>
      <c r="AA1873" s="5">
        <f t="shared" si="2202"/>
        <v>1.8445396394469488E-2</v>
      </c>
      <c r="AB1873" s="5">
        <f t="shared" si="2203"/>
        <v>7.3164516895779363E-3</v>
      </c>
      <c r="AC1873" s="5">
        <f t="shared" si="2204"/>
        <v>8.7991682802254128E-5</v>
      </c>
      <c r="AD1873" s="5">
        <f t="shared" si="2205"/>
        <v>2.9830707723844828E-3</v>
      </c>
      <c r="AE1873" s="5">
        <f t="shared" si="2206"/>
        <v>2.7362821920432971E-3</v>
      </c>
      <c r="AF1873" s="5">
        <f t="shared" si="2207"/>
        <v>1.2549551797104085E-3</v>
      </c>
      <c r="AG1873" s="5">
        <f t="shared" si="2208"/>
        <v>3.8371103381602866E-4</v>
      </c>
      <c r="AH1873" s="5">
        <f t="shared" si="2209"/>
        <v>5.3319100744976854E-3</v>
      </c>
      <c r="AI1873" s="5">
        <f t="shared" si="2210"/>
        <v>4.2298535243116648E-3</v>
      </c>
      <c r="AJ1873" s="5">
        <f t="shared" si="2211"/>
        <v>1.6777909405024394E-3</v>
      </c>
      <c r="AK1873" s="5">
        <f t="shared" si="2212"/>
        <v>4.4366901814330971E-4</v>
      </c>
      <c r="AL1873" s="5">
        <f t="shared" si="2213"/>
        <v>2.5611879749368976E-6</v>
      </c>
      <c r="AM1873" s="5">
        <f t="shared" si="2214"/>
        <v>4.732995209425153E-4</v>
      </c>
      <c r="AN1873" s="5">
        <f t="shared" si="2215"/>
        <v>4.3414358876320606E-4</v>
      </c>
      <c r="AO1873" s="5">
        <f t="shared" si="2216"/>
        <v>1.9911350775177281E-4</v>
      </c>
      <c r="AP1873" s="5">
        <f t="shared" si="2217"/>
        <v>6.0880301656509355E-5</v>
      </c>
      <c r="AQ1873" s="5">
        <f t="shared" si="2218"/>
        <v>1.3960922986732582E-5</v>
      </c>
      <c r="AR1873" s="5">
        <f t="shared" si="2219"/>
        <v>9.7816053990313072E-4</v>
      </c>
      <c r="AS1873" s="5">
        <f t="shared" si="2220"/>
        <v>7.7598379365796894E-4</v>
      </c>
      <c r="AT1873" s="5">
        <f t="shared" si="2221"/>
        <v>3.077975564621762E-4</v>
      </c>
      <c r="AU1873" s="5">
        <f t="shared" si="2222"/>
        <v>8.1392881774405496E-5</v>
      </c>
      <c r="AV1873" s="5">
        <f t="shared" si="2223"/>
        <v>1.6142431277771781E-5</v>
      </c>
      <c r="AW1873" s="5">
        <f t="shared" si="2224"/>
        <v>5.177007481825091E-8</v>
      </c>
      <c r="AX1873" s="5">
        <f t="shared" si="2225"/>
        <v>6.2578813806617753E-5</v>
      </c>
      <c r="AY1873" s="5">
        <f t="shared" si="2226"/>
        <v>5.7401686679182626E-5</v>
      </c>
      <c r="AZ1873" s="5">
        <f t="shared" si="2227"/>
        <v>2.6326430889191835E-5</v>
      </c>
      <c r="BA1873" s="5">
        <f t="shared" si="2228"/>
        <v>8.0494842975261412E-6</v>
      </c>
      <c r="BB1873" s="5">
        <f t="shared" si="2229"/>
        <v>1.8458881986939058E-6</v>
      </c>
      <c r="BC1873" s="5">
        <f t="shared" si="2230"/>
        <v>3.3863568061120195E-7</v>
      </c>
      <c r="BD1873" s="5">
        <f t="shared" si="2231"/>
        <v>1.4953960032695575E-4</v>
      </c>
      <c r="BE1873" s="5">
        <f t="shared" si="2232"/>
        <v>1.1863114655524674E-4</v>
      </c>
      <c r="BF1873" s="5">
        <f t="shared" si="2233"/>
        <v>4.7055592305457003E-5</v>
      </c>
      <c r="BG1873" s="5">
        <f t="shared" si="2234"/>
        <v>1.2443212042891369E-5</v>
      </c>
      <c r="BH1873" s="5">
        <f t="shared" si="2235"/>
        <v>2.4678287695212064E-6</v>
      </c>
      <c r="BI1873" s="5">
        <f t="shared" si="2236"/>
        <v>3.9155027269061377E-7</v>
      </c>
      <c r="BJ1873" s="8">
        <f t="shared" si="2237"/>
        <v>0.29631536299483657</v>
      </c>
      <c r="BK1873" s="8">
        <f t="shared" si="2238"/>
        <v>0.33830867792366964</v>
      </c>
      <c r="BL1873" s="8">
        <f t="shared" si="2239"/>
        <v>0.34211358482387544</v>
      </c>
      <c r="BM1873" s="8">
        <f t="shared" si="2240"/>
        <v>0.24550360672830443</v>
      </c>
      <c r="BN1873" s="8">
        <f t="shared" si="2241"/>
        <v>0.75442787491311147</v>
      </c>
    </row>
    <row r="1874" spans="1:66" x14ac:dyDescent="0.25">
      <c r="A1874" t="s">
        <v>72</v>
      </c>
      <c r="B1874" t="s">
        <v>102</v>
      </c>
      <c r="C1874" t="s">
        <v>111</v>
      </c>
      <c r="D1874" s="7" t="s">
        <v>580</v>
      </c>
      <c r="E1874">
        <f>VLOOKUP(A1874,home!$A$2:$E$405,3,FALSE)</f>
        <v>1.4148550724637701</v>
      </c>
      <c r="F1874">
        <f>VLOOKUP(B1874,home!$B$2:$E$405,3,FALSE)</f>
        <v>0.68</v>
      </c>
      <c r="G1874">
        <f>VLOOKUP(C1874,away!$B$2:$E$405,4,FALSE)</f>
        <v>0.64</v>
      </c>
      <c r="H1874">
        <f>VLOOKUP(A1874,away!$A$2:$E$405,3,FALSE)</f>
        <v>1.0942028985507199</v>
      </c>
      <c r="I1874">
        <f>VLOOKUP(C1874,away!$B$2:$E$405,3,FALSE)</f>
        <v>1.33</v>
      </c>
      <c r="J1874">
        <f>VLOOKUP(B1874,home!$B$2:$E$405,4,FALSE)</f>
        <v>1.1100000000000001</v>
      </c>
      <c r="K1874" s="3">
        <f t="shared" si="2186"/>
        <v>0.61574492753623278</v>
      </c>
      <c r="L1874" s="3">
        <f t="shared" si="2187"/>
        <v>1.6153717391304281</v>
      </c>
      <c r="M1874" s="5">
        <f t="shared" si="2188"/>
        <v>0.10740842373818604</v>
      </c>
      <c r="N1874" s="5">
        <f t="shared" si="2189"/>
        <v>6.6136192091450358E-2</v>
      </c>
      <c r="O1874" s="5">
        <f t="shared" si="2190"/>
        <v>0.17350453225121154</v>
      </c>
      <c r="P1874" s="5">
        <f t="shared" si="2191"/>
        <v>0.10683453563823021</v>
      </c>
      <c r="Q1874" s="5">
        <f t="shared" si="2192"/>
        <v>2.0361512403436231E-2</v>
      </c>
      <c r="R1874" s="5">
        <f t="shared" si="2193"/>
        <v>0.14013715900482554</v>
      </c>
      <c r="S1874" s="5">
        <f t="shared" si="2194"/>
        <v>2.6565928462132554E-2</v>
      </c>
      <c r="T1874" s="5">
        <f t="shared" si="2195"/>
        <v>3.2891411702464561E-2</v>
      </c>
      <c r="U1874" s="5">
        <f t="shared" si="2196"/>
        <v>8.6288744816559834E-2</v>
      </c>
      <c r="V1874" s="5">
        <f t="shared" si="2197"/>
        <v>2.9359983884902981E-3</v>
      </c>
      <c r="W1874" s="5">
        <f t="shared" si="2198"/>
        <v>4.1791659931273168E-3</v>
      </c>
      <c r="X1874" s="5">
        <f t="shared" si="2199"/>
        <v>6.7509066384328163E-3</v>
      </c>
      <c r="Y1874" s="5">
        <f t="shared" si="2200"/>
        <v>5.4526118986161862E-3</v>
      </c>
      <c r="Z1874" s="5">
        <f t="shared" si="2201"/>
        <v>7.5457868752807467E-2</v>
      </c>
      <c r="AA1874" s="5">
        <f t="shared" si="2202"/>
        <v>4.6462799927235995E-2</v>
      </c>
      <c r="AB1874" s="5">
        <f t="shared" si="2203"/>
        <v>1.4304616687163202E-2</v>
      </c>
      <c r="AC1874" s="5">
        <f t="shared" si="2204"/>
        <v>1.8251945096127396E-4</v>
      </c>
      <c r="AD1874" s="5">
        <f t="shared" si="2205"/>
        <v>6.4332506540001693E-4</v>
      </c>
      <c r="AE1874" s="5">
        <f t="shared" si="2206"/>
        <v>1.0392091297214217E-3</v>
      </c>
      <c r="AF1874" s="5">
        <f t="shared" si="2207"/>
        <v>8.3935452959915582E-4</v>
      </c>
      <c r="AG1874" s="5">
        <f t="shared" si="2208"/>
        <v>4.5195652874186365E-4</v>
      </c>
      <c r="AH1874" s="5">
        <f t="shared" si="2209"/>
        <v>3.0473127169574555E-2</v>
      </c>
      <c r="AI1874" s="5">
        <f t="shared" si="2210"/>
        <v>1.8763673480832091E-2</v>
      </c>
      <c r="AJ1874" s="5">
        <f t="shared" si="2211"/>
        <v>5.7768183838842434E-3</v>
      </c>
      <c r="AK1874" s="5">
        <f t="shared" si="2212"/>
        <v>1.1856822057249273E-3</v>
      </c>
      <c r="AL1874" s="5">
        <f t="shared" si="2213"/>
        <v>7.2617696488771641E-6</v>
      </c>
      <c r="AM1874" s="5">
        <f t="shared" si="2214"/>
        <v>7.9224829155395154E-5</v>
      </c>
      <c r="AN1874" s="5">
        <f t="shared" si="2215"/>
        <v>1.279775500550617E-4</v>
      </c>
      <c r="AO1874" s="5">
        <f t="shared" si="2216"/>
        <v>1.0336565880104823E-4</v>
      </c>
      <c r="AP1874" s="5">
        <f t="shared" si="2217"/>
        <v>5.565798800793725E-5</v>
      </c>
      <c r="AQ1874" s="5">
        <f t="shared" si="2218"/>
        <v>2.2477085221220534E-5</v>
      </c>
      <c r="AR1874" s="5">
        <f t="shared" si="2219"/>
        <v>9.8450856865316596E-3</v>
      </c>
      <c r="AS1874" s="5">
        <f t="shared" si="2220"/>
        <v>6.06206157264144E-3</v>
      </c>
      <c r="AT1874" s="5">
        <f t="shared" si="2221"/>
        <v>1.8663418318831419E-3</v>
      </c>
      <c r="AU1874" s="5">
        <f t="shared" si="2222"/>
        <v>3.8306350534357515E-4</v>
      </c>
      <c r="AV1874" s="5">
        <f t="shared" si="2223"/>
        <v>5.8967352584888741E-5</v>
      </c>
      <c r="AW1874" s="5">
        <f t="shared" si="2224"/>
        <v>2.0063804674737516E-7</v>
      </c>
      <c r="AX1874" s="5">
        <f t="shared" si="2225"/>
        <v>8.1303811145598617E-6</v>
      </c>
      <c r="AY1874" s="5">
        <f t="shared" si="2226"/>
        <v>1.3133587880819752E-5</v>
      </c>
      <c r="AZ1874" s="5">
        <f t="shared" si="2227"/>
        <v>1.060781334803106E-5</v>
      </c>
      <c r="BA1874" s="5">
        <f t="shared" si="2228"/>
        <v>5.7118539654599686E-6</v>
      </c>
      <c r="BB1874" s="5">
        <f t="shared" si="2229"/>
        <v>2.3066918684610261E-6</v>
      </c>
      <c r="BC1874" s="5">
        <f t="shared" si="2230"/>
        <v>7.4523297103878017E-7</v>
      </c>
      <c r="BD1874" s="5">
        <f t="shared" si="2231"/>
        <v>2.6505788645567901E-3</v>
      </c>
      <c r="BE1874" s="5">
        <f t="shared" si="2232"/>
        <v>1.632080490885591E-3</v>
      </c>
      <c r="BF1874" s="5">
        <f t="shared" si="2233"/>
        <v>5.024726417968236E-4</v>
      </c>
      <c r="BG1874" s="5">
        <f t="shared" si="2234"/>
        <v>1.0313166013737491E-4</v>
      </c>
      <c r="BH1874" s="5">
        <f t="shared" si="2235"/>
        <v>1.5875699149494822E-5</v>
      </c>
      <c r="BI1874" s="5">
        <f t="shared" si="2236"/>
        <v>1.9550762444785452E-6</v>
      </c>
      <c r="BJ1874" s="8">
        <f t="shared" si="2237"/>
        <v>0.13917498465337891</v>
      </c>
      <c r="BK1874" s="8">
        <f t="shared" si="2238"/>
        <v>0.24394780103553004</v>
      </c>
      <c r="BL1874" s="8">
        <f t="shared" si="2239"/>
        <v>0.54001876830876727</v>
      </c>
      <c r="BM1874" s="8">
        <f t="shared" si="2240"/>
        <v>0.38420413467330955</v>
      </c>
      <c r="BN1874" s="8">
        <f t="shared" si="2241"/>
        <v>0.61438235512733996</v>
      </c>
    </row>
    <row r="1875" spans="1:66" x14ac:dyDescent="0.25">
      <c r="A1875" t="s">
        <v>72</v>
      </c>
      <c r="B1875" t="s">
        <v>73</v>
      </c>
      <c r="C1875" t="s">
        <v>74</v>
      </c>
      <c r="D1875" s="7" t="s">
        <v>580</v>
      </c>
      <c r="E1875">
        <f>VLOOKUP(A1875,home!$A$2:$E$405,3,FALSE)</f>
        <v>1.4148550724637701</v>
      </c>
      <c r="F1875">
        <f>VLOOKUP(B1875,home!$B$2:$E$405,3,FALSE)</f>
        <v>1.04</v>
      </c>
      <c r="G1875">
        <f>VLOOKUP(C1875,away!$B$2:$E$405,4,FALSE)</f>
        <v>1.29</v>
      </c>
      <c r="H1875">
        <f>VLOOKUP(A1875,away!$A$2:$E$405,3,FALSE)</f>
        <v>1.0942028985507199</v>
      </c>
      <c r="I1875">
        <f>VLOOKUP(C1875,away!$B$2:$E$405,3,FALSE)</f>
        <v>0.71</v>
      </c>
      <c r="J1875">
        <f>VLOOKUP(B1875,home!$B$2:$E$405,4,FALSE)</f>
        <v>0.83</v>
      </c>
      <c r="K1875" s="3">
        <f t="shared" si="2186"/>
        <v>1.898169565217394</v>
      </c>
      <c r="L1875" s="3">
        <f t="shared" si="2187"/>
        <v>0.64481376811593916</v>
      </c>
      <c r="M1875" s="5">
        <f t="shared" si="2188"/>
        <v>7.8631465648975718E-2</v>
      </c>
      <c r="N1875" s="5">
        <f t="shared" si="2189"/>
        <v>0.14925585496332266</v>
      </c>
      <c r="O1875" s="5">
        <f t="shared" si="2190"/>
        <v>5.0702651657595063E-2</v>
      </c>
      <c r="P1875" s="5">
        <f t="shared" si="2191"/>
        <v>9.6242230252266192E-2</v>
      </c>
      <c r="Q1875" s="5">
        <f t="shared" si="2192"/>
        <v>0.14165646066094034</v>
      </c>
      <c r="R1875" s="5">
        <f t="shared" si="2193"/>
        <v>1.6346883934401868E-2</v>
      </c>
      <c r="S1875" s="5">
        <f t="shared" si="2194"/>
        <v>2.9449301267255732E-2</v>
      </c>
      <c r="T1875" s="5">
        <f t="shared" si="2195"/>
        <v>9.1342036176748256E-2</v>
      </c>
      <c r="U1875" s="5">
        <f t="shared" si="2196"/>
        <v>3.1029157570422791E-2</v>
      </c>
      <c r="V1875" s="5">
        <f t="shared" si="2197"/>
        <v>4.0049932936293952E-3</v>
      </c>
      <c r="W1875" s="5">
        <f t="shared" si="2198"/>
        <v>8.9629327447670659E-2</v>
      </c>
      <c r="X1875" s="5">
        <f t="shared" si="2199"/>
        <v>5.7794224365229893E-2</v>
      </c>
      <c r="Y1875" s="5">
        <f t="shared" si="2200"/>
        <v>1.8633255794140952E-2</v>
      </c>
      <c r="Z1875" s="5">
        <f t="shared" si="2201"/>
        <v>3.5135652755651932E-3</v>
      </c>
      <c r="AA1875" s="5">
        <f t="shared" si="2202"/>
        <v>6.6693426714825154E-3</v>
      </c>
      <c r="AB1875" s="5">
        <f t="shared" si="2203"/>
        <v>6.3297716395068915E-3</v>
      </c>
      <c r="AC1875" s="5">
        <f t="shared" si="2204"/>
        <v>3.0637344377899438E-4</v>
      </c>
      <c r="AD1875" s="5">
        <f t="shared" si="2205"/>
        <v>4.2532915378018121E-2</v>
      </c>
      <c r="AE1875" s="5">
        <f t="shared" si="2206"/>
        <v>2.7425809433856242E-2</v>
      </c>
      <c r="AF1875" s="5">
        <f t="shared" si="2207"/>
        <v>8.8422697623372556E-3</v>
      </c>
      <c r="AG1875" s="5">
        <f t="shared" si="2208"/>
        <v>1.9005390947167725E-3</v>
      </c>
      <c r="AH1875" s="5">
        <f t="shared" si="2209"/>
        <v>5.6639881621462743E-4</v>
      </c>
      <c r="AI1875" s="5">
        <f t="shared" si="2210"/>
        <v>1.0751209947137659E-3</v>
      </c>
      <c r="AJ1875" s="5">
        <f t="shared" si="2211"/>
        <v>1.0203809755459611E-3</v>
      </c>
      <c r="AK1875" s="5">
        <f t="shared" si="2212"/>
        <v>6.4561870423605894E-4</v>
      </c>
      <c r="AL1875" s="5">
        <f t="shared" si="2213"/>
        <v>1.4999625544811049E-5</v>
      </c>
      <c r="AM1875" s="5">
        <f t="shared" si="2214"/>
        <v>1.6146937098104174E-2</v>
      </c>
      <c r="AN1875" s="5">
        <f t="shared" si="2215"/>
        <v>1.04117673537596E-2</v>
      </c>
      <c r="AO1875" s="5">
        <f t="shared" si="2216"/>
        <v>3.3568254700621233E-3</v>
      </c>
      <c r="AP1875" s="5">
        <f t="shared" si="2217"/>
        <v>7.2150909341943902E-4</v>
      </c>
      <c r="AQ1875" s="5">
        <f t="shared" si="2218"/>
        <v>1.1630974931442588E-4</v>
      </c>
      <c r="AR1875" s="5">
        <f t="shared" si="2219"/>
        <v>7.3044350987952272E-5</v>
      </c>
      <c r="AS1875" s="5">
        <f t="shared" si="2220"/>
        <v>1.3865056395638805E-4</v>
      </c>
      <c r="AT1875" s="5">
        <f t="shared" si="2221"/>
        <v>1.3159114035112183E-4</v>
      </c>
      <c r="AU1875" s="5">
        <f t="shared" si="2222"/>
        <v>8.3260765888916658E-5</v>
      </c>
      <c r="AV1875" s="5">
        <f t="shared" si="2223"/>
        <v>3.951076294675805E-5</v>
      </c>
      <c r="AW1875" s="5">
        <f t="shared" si="2224"/>
        <v>5.0997304799142289E-7</v>
      </c>
      <c r="AX1875" s="5">
        <f t="shared" si="2225"/>
        <v>5.1082707618501618E-3</v>
      </c>
      <c r="AY1875" s="5">
        <f t="shared" si="2226"/>
        <v>3.2938833185050822E-3</v>
      </c>
      <c r="AZ1875" s="5">
        <f t="shared" si="2227"/>
        <v>1.0619706571697478E-3</v>
      </c>
      <c r="BA1875" s="5">
        <f t="shared" si="2228"/>
        <v>2.2825776702606185E-4</v>
      </c>
      <c r="BB1875" s="5">
        <f t="shared" si="2229"/>
        <v>3.679593771445127E-5</v>
      </c>
      <c r="BC1875" s="5">
        <f t="shared" si="2230"/>
        <v>4.7453054498029456E-6</v>
      </c>
      <c r="BD1875" s="5">
        <f t="shared" si="2231"/>
        <v>7.8500005333541169E-6</v>
      </c>
      <c r="BE1875" s="5">
        <f t="shared" si="2232"/>
        <v>1.4900632099353092E-5</v>
      </c>
      <c r="BF1875" s="5">
        <f t="shared" si="2233"/>
        <v>1.4141963176746708E-5</v>
      </c>
      <c r="BG1875" s="5">
        <f t="shared" si="2234"/>
        <v>8.9479480315085626E-6</v>
      </c>
      <c r="BH1875" s="5">
        <f t="shared" si="2235"/>
        <v>4.2461806561391127E-6</v>
      </c>
      <c r="BI1875" s="5">
        <f t="shared" si="2236"/>
        <v>1.6119941779796172E-6</v>
      </c>
      <c r="BJ1875" s="8">
        <f t="shared" si="2237"/>
        <v>0.66949996558935609</v>
      </c>
      <c r="BK1875" s="8">
        <f t="shared" si="2238"/>
        <v>0.21194324684995589</v>
      </c>
      <c r="BL1875" s="8">
        <f t="shared" si="2239"/>
        <v>0.11490308326692578</v>
      </c>
      <c r="BM1875" s="8">
        <f t="shared" si="2240"/>
        <v>0.46373094051884406</v>
      </c>
      <c r="BN1875" s="8">
        <f t="shared" si="2241"/>
        <v>0.53283554711750192</v>
      </c>
    </row>
    <row r="1876" spans="1:66" x14ac:dyDescent="0.25">
      <c r="A1876" t="s">
        <v>72</v>
      </c>
      <c r="B1876" t="s">
        <v>84</v>
      </c>
      <c r="C1876" t="s">
        <v>86</v>
      </c>
      <c r="D1876" s="7" t="s">
        <v>580</v>
      </c>
      <c r="E1876">
        <f>VLOOKUP(A1876,home!$A$2:$E$405,3,FALSE)</f>
        <v>1.4148550724637701</v>
      </c>
      <c r="F1876">
        <f>VLOOKUP(B1876,home!$B$2:$E$405,3,FALSE)</f>
        <v>1.25</v>
      </c>
      <c r="G1876">
        <f>VLOOKUP(C1876,away!$B$2:$E$405,4,FALSE)</f>
        <v>0.89</v>
      </c>
      <c r="H1876">
        <f>VLOOKUP(A1876,away!$A$2:$E$405,3,FALSE)</f>
        <v>1.0942028985507199</v>
      </c>
      <c r="I1876">
        <f>VLOOKUP(C1876,away!$B$2:$E$405,3,FALSE)</f>
        <v>0.65</v>
      </c>
      <c r="J1876">
        <f>VLOOKUP(B1876,home!$B$2:$E$405,4,FALSE)</f>
        <v>0.8</v>
      </c>
      <c r="K1876" s="3">
        <f t="shared" si="2186"/>
        <v>1.5740262681159443</v>
      </c>
      <c r="L1876" s="3">
        <f t="shared" si="2187"/>
        <v>0.56898550724637442</v>
      </c>
      <c r="M1876" s="5">
        <f t="shared" si="2188"/>
        <v>0.1173010261402419</v>
      </c>
      <c r="N1876" s="5">
        <f t="shared" si="2189"/>
        <v>0.18463489642169578</v>
      </c>
      <c r="O1876" s="5">
        <f t="shared" si="2190"/>
        <v>6.6742583858925744E-2</v>
      </c>
      <c r="P1876" s="5">
        <f t="shared" si="2191"/>
        <v>0.10505458019588036</v>
      </c>
      <c r="Q1876" s="5">
        <f t="shared" si="2192"/>
        <v>0.1453100884893079</v>
      </c>
      <c r="R1876" s="5">
        <f t="shared" si="2193"/>
        <v>1.8987781465952272E-2</v>
      </c>
      <c r="S1876" s="5">
        <f t="shared" si="2194"/>
        <v>2.3521671513209452E-2</v>
      </c>
      <c r="T1876" s="5">
        <f t="shared" si="2195"/>
        <v>8.2679334407104385E-2</v>
      </c>
      <c r="U1876" s="5">
        <f t="shared" si="2196"/>
        <v>2.9887266800653949E-2</v>
      </c>
      <c r="V1876" s="5">
        <f t="shared" si="2197"/>
        <v>2.3406627921673424E-3</v>
      </c>
      <c r="W1876" s="5">
        <f t="shared" si="2198"/>
        <v>7.6240632101474304E-2</v>
      </c>
      <c r="X1876" s="5">
        <f t="shared" si="2199"/>
        <v>4.3379814729041566E-2</v>
      </c>
      <c r="Y1876" s="5">
        <f t="shared" si="2200"/>
        <v>1.2341242943928727E-2</v>
      </c>
      <c r="Z1876" s="5">
        <f t="shared" si="2201"/>
        <v>3.6012574896293875E-3</v>
      </c>
      <c r="AA1876" s="5">
        <f t="shared" si="2202"/>
        <v>5.6684738869259392E-3</v>
      </c>
      <c r="AB1876" s="5">
        <f t="shared" si="2203"/>
        <v>4.4611633990753593E-3</v>
      </c>
      <c r="AC1876" s="5">
        <f t="shared" si="2204"/>
        <v>1.3101832689706676E-4</v>
      </c>
      <c r="AD1876" s="5">
        <f t="shared" si="2205"/>
        <v>3.0001189406371073E-2</v>
      </c>
      <c r="AE1876" s="5">
        <f t="shared" si="2206"/>
        <v>1.7070241972378598E-2</v>
      </c>
      <c r="AF1876" s="5">
        <f t="shared" si="2207"/>
        <v>4.856360143736093E-3</v>
      </c>
      <c r="AG1876" s="5">
        <f t="shared" si="2208"/>
        <v>9.210661799182524E-4</v>
      </c>
      <c r="AH1876" s="5">
        <f t="shared" si="2209"/>
        <v>5.122658298653954E-4</v>
      </c>
      <c r="AI1876" s="5">
        <f t="shared" si="2210"/>
        <v>8.0631987246634548E-4</v>
      </c>
      <c r="AJ1876" s="5">
        <f t="shared" si="2211"/>
        <v>6.3458432988296306E-4</v>
      </c>
      <c r="AK1876" s="5">
        <f t="shared" si="2212"/>
        <v>3.3295080152351253E-4</v>
      </c>
      <c r="AL1876" s="5">
        <f t="shared" si="2213"/>
        <v>4.6935907666083043E-6</v>
      </c>
      <c r="AM1876" s="5">
        <f t="shared" si="2214"/>
        <v>9.4445320400699685E-3</v>
      </c>
      <c r="AN1876" s="5">
        <f t="shared" si="2215"/>
        <v>5.3738018535238446E-3</v>
      </c>
      <c r="AO1876" s="5">
        <f t="shared" si="2216"/>
        <v>1.5288076867343858E-3</v>
      </c>
      <c r="AP1876" s="5">
        <f t="shared" si="2217"/>
        <v>2.8995647237290697E-4</v>
      </c>
      <c r="AQ1876" s="5">
        <f t="shared" si="2218"/>
        <v>4.1245257628116949E-5</v>
      </c>
      <c r="AR1876" s="5">
        <f t="shared" si="2219"/>
        <v>5.8294366610189398E-5</v>
      </c>
      <c r="AS1876" s="5">
        <f t="shared" si="2220"/>
        <v>9.1756864327619127E-5</v>
      </c>
      <c r="AT1876" s="5">
        <f t="shared" si="2221"/>
        <v>7.2213857365811682E-5</v>
      </c>
      <c r="AU1876" s="5">
        <f t="shared" si="2222"/>
        <v>3.788883613858855E-5</v>
      </c>
      <c r="AV1876" s="5">
        <f t="shared" si="2223"/>
        <v>1.4909505837619771E-5</v>
      </c>
      <c r="AW1876" s="5">
        <f t="shared" si="2224"/>
        <v>1.167658648630753E-7</v>
      </c>
      <c r="AX1876" s="5">
        <f t="shared" si="2225"/>
        <v>2.4776569201888005E-3</v>
      </c>
      <c r="AY1876" s="5">
        <f t="shared" si="2226"/>
        <v>1.4097508795161142E-3</v>
      </c>
      <c r="AZ1876" s="5">
        <f t="shared" si="2227"/>
        <v>4.0106390963624931E-4</v>
      </c>
      <c r="BA1876" s="5">
        <f t="shared" si="2228"/>
        <v>7.6066517354198476E-5</v>
      </c>
      <c r="BB1876" s="5">
        <f t="shared" si="2229"/>
        <v>1.0820186490310937E-5</v>
      </c>
      <c r="BC1876" s="5">
        <f t="shared" si="2230"/>
        <v>1.2313058597379876E-6</v>
      </c>
      <c r="BD1876" s="5">
        <f t="shared" si="2231"/>
        <v>5.5281082925507854E-6</v>
      </c>
      <c r="BE1876" s="5">
        <f t="shared" si="2232"/>
        <v>8.7013876654645187E-6</v>
      </c>
      <c r="BF1876" s="5">
        <f t="shared" si="2233"/>
        <v>6.8481063772506136E-6</v>
      </c>
      <c r="BG1876" s="5">
        <f t="shared" si="2234"/>
        <v>3.593033108214927E-6</v>
      </c>
      <c r="BH1876" s="5">
        <f t="shared" si="2235"/>
        <v>1.4138821236351436E-6</v>
      </c>
      <c r="BI1876" s="5">
        <f t="shared" si="2236"/>
        <v>4.4509752052425403E-7</v>
      </c>
      <c r="BJ1876" s="8">
        <f t="shared" si="2237"/>
        <v>0.61848979982433139</v>
      </c>
      <c r="BK1876" s="8">
        <f t="shared" si="2238"/>
        <v>0.24976340343867887</v>
      </c>
      <c r="BL1876" s="8">
        <f t="shared" si="2239"/>
        <v>0.12833498329063894</v>
      </c>
      <c r="BM1876" s="8">
        <f t="shared" si="2240"/>
        <v>0.36074885335762324</v>
      </c>
      <c r="BN1876" s="8">
        <f t="shared" si="2241"/>
        <v>0.63803095657200393</v>
      </c>
    </row>
    <row r="1877" spans="1:66" x14ac:dyDescent="0.25">
      <c r="A1877" t="s">
        <v>72</v>
      </c>
      <c r="B1877" t="s">
        <v>87</v>
      </c>
      <c r="C1877" t="s">
        <v>90</v>
      </c>
      <c r="D1877" s="7" t="s">
        <v>580</v>
      </c>
      <c r="E1877">
        <f>VLOOKUP(A1877,home!$A$2:$E$405,3,FALSE)</f>
        <v>1.4148550724637701</v>
      </c>
      <c r="F1877">
        <f>VLOOKUP(B1877,home!$B$2:$E$405,3,FALSE)</f>
        <v>0.59</v>
      </c>
      <c r="G1877">
        <f>VLOOKUP(C1877,away!$B$2:$E$405,4,FALSE)</f>
        <v>1.26</v>
      </c>
      <c r="H1877">
        <f>VLOOKUP(A1877,away!$A$2:$E$405,3,FALSE)</f>
        <v>1.0942028985507199</v>
      </c>
      <c r="I1877">
        <f>VLOOKUP(C1877,away!$B$2:$E$405,3,FALSE)</f>
        <v>0.86</v>
      </c>
      <c r="J1877">
        <f>VLOOKUP(B1877,home!$B$2:$E$405,4,FALSE)</f>
        <v>1.85</v>
      </c>
      <c r="K1877" s="3">
        <f t="shared" si="2186"/>
        <v>1.0518032608695667</v>
      </c>
      <c r="L1877" s="3">
        <f t="shared" si="2187"/>
        <v>1.7408768115941955</v>
      </c>
      <c r="M1877" s="5">
        <f t="shared" si="2188"/>
        <v>6.1256821001755654E-2</v>
      </c>
      <c r="N1877" s="5">
        <f t="shared" si="2189"/>
        <v>6.4430124080149948E-2</v>
      </c>
      <c r="O1877" s="5">
        <f t="shared" si="2190"/>
        <v>0.10664057923393273</v>
      </c>
      <c r="P1877" s="5">
        <f t="shared" si="2191"/>
        <v>0.11216490897926984</v>
      </c>
      <c r="Q1877" s="5">
        <f t="shared" si="2192"/>
        <v>3.3883907302866244E-2</v>
      </c>
      <c r="R1877" s="5">
        <f t="shared" si="2193"/>
        <v>9.2824055781663528E-2</v>
      </c>
      <c r="S1877" s="5">
        <f t="shared" si="2194"/>
        <v>5.134516695686555E-2</v>
      </c>
      <c r="T1877" s="5">
        <f t="shared" si="2195"/>
        <v>5.8987708509767055E-2</v>
      </c>
      <c r="U1877" s="5">
        <f t="shared" si="2196"/>
        <v>9.7632644558292236E-2</v>
      </c>
      <c r="V1877" s="5">
        <f t="shared" si="2197"/>
        <v>1.0446230738173955E-2</v>
      </c>
      <c r="W1877" s="5">
        <f t="shared" si="2198"/>
        <v>1.1879734730718948E-2</v>
      </c>
      <c r="X1877" s="5">
        <f t="shared" si="2199"/>
        <v>2.0681154720598831E-2</v>
      </c>
      <c r="Y1877" s="5">
        <f t="shared" si="2200"/>
        <v>1.8001671345041177E-2</v>
      </c>
      <c r="Z1877" s="5">
        <f t="shared" si="2201"/>
        <v>5.38650820894747E-2</v>
      </c>
      <c r="AA1877" s="5">
        <f t="shared" si="2202"/>
        <v>5.6655468988716373E-2</v>
      </c>
      <c r="AB1877" s="5">
        <f t="shared" si="2203"/>
        <v>2.9795203514213237E-2</v>
      </c>
      <c r="AC1877" s="5">
        <f t="shared" si="2204"/>
        <v>1.195479642881475E-3</v>
      </c>
      <c r="AD1877" s="5">
        <f t="shared" si="2205"/>
        <v>3.1237859320089076E-3</v>
      </c>
      <c r="AE1877" s="5">
        <f t="shared" si="2206"/>
        <v>5.438126493418469E-3</v>
      </c>
      <c r="AF1877" s="5">
        <f t="shared" si="2207"/>
        <v>4.7335541554541357E-3</v>
      </c>
      <c r="AG1877" s="5">
        <f t="shared" si="2208"/>
        <v>2.7468448885518159E-3</v>
      </c>
      <c r="AH1877" s="5">
        <f t="shared" si="2209"/>
        <v>2.3443118091046086E-2</v>
      </c>
      <c r="AI1877" s="5">
        <f t="shared" si="2210"/>
        <v>2.4657548053112602E-2</v>
      </c>
      <c r="AJ1877" s="5">
        <f t="shared" si="2211"/>
        <v>1.2967444723655932E-2</v>
      </c>
      <c r="AK1877" s="5">
        <f t="shared" si="2212"/>
        <v>4.5464002151623896E-3</v>
      </c>
      <c r="AL1877" s="5">
        <f t="shared" si="2213"/>
        <v>8.755979375849595E-5</v>
      </c>
      <c r="AM1877" s="5">
        <f t="shared" si="2214"/>
        <v>6.5712164590908976E-4</v>
      </c>
      <c r="AN1877" s="5">
        <f t="shared" si="2215"/>
        <v>1.143967835759746E-3</v>
      </c>
      <c r="AO1877" s="5">
        <f t="shared" si="2216"/>
        <v>9.9575353924186974E-4</v>
      </c>
      <c r="AP1877" s="5">
        <f t="shared" si="2217"/>
        <v>5.7782808217634045E-4</v>
      </c>
      <c r="AQ1877" s="5">
        <f t="shared" si="2218"/>
        <v>2.5148187733718414E-4</v>
      </c>
      <c r="AR1877" s="5">
        <f t="shared" si="2219"/>
        <v>8.162316135233303E-3</v>
      </c>
      <c r="AS1877" s="5">
        <f t="shared" si="2220"/>
        <v>8.5851507272866664E-3</v>
      </c>
      <c r="AT1877" s="5">
        <f t="shared" si="2221"/>
        <v>4.514944765008422E-3</v>
      </c>
      <c r="AU1877" s="5">
        <f t="shared" si="2222"/>
        <v>1.582944542160613E-3</v>
      </c>
      <c r="AV1877" s="5">
        <f t="shared" si="2223"/>
        <v>4.1623655780505389E-4</v>
      </c>
      <c r="AW1877" s="5">
        <f t="shared" si="2224"/>
        <v>4.4535341065137387E-6</v>
      </c>
      <c r="AX1877" s="5">
        <f t="shared" si="2225"/>
        <v>1.1519378165919285E-4</v>
      </c>
      <c r="AY1877" s="5">
        <f t="shared" si="2226"/>
        <v>2.0053818333033355E-4</v>
      </c>
      <c r="AZ1877" s="5">
        <f t="shared" si="2227"/>
        <v>1.7455613659950173E-4</v>
      </c>
      <c r="BA1877" s="5">
        <f t="shared" si="2228"/>
        <v>1.0129357684251377E-4</v>
      </c>
      <c r="BB1877" s="5">
        <f t="shared" si="2229"/>
        <v>4.4084909772141763E-5</v>
      </c>
      <c r="BC1877" s="5">
        <f t="shared" si="2230"/>
        <v>1.5349279432708788E-5</v>
      </c>
      <c r="BD1877" s="5">
        <f t="shared" si="2231"/>
        <v>2.3682644814548006E-3</v>
      </c>
      <c r="BE1877" s="5">
        <f t="shared" si="2232"/>
        <v>2.4909483041957326E-3</v>
      </c>
      <c r="BF1877" s="5">
        <f t="shared" si="2233"/>
        <v>1.3099937745052941E-3</v>
      </c>
      <c r="BG1877" s="5">
        <f t="shared" si="2234"/>
        <v>4.5928524124783343E-4</v>
      </c>
      <c r="BH1877" s="5">
        <f t="shared" si="2235"/>
        <v>1.2076942860343418E-4</v>
      </c>
      <c r="BI1877" s="5">
        <f t="shared" si="2236"/>
        <v>2.5405135763689287E-5</v>
      </c>
      <c r="BJ1877" s="8">
        <f t="shared" si="2237"/>
        <v>0.22818378100663614</v>
      </c>
      <c r="BK1877" s="8">
        <f t="shared" si="2238"/>
        <v>0.23669670529603531</v>
      </c>
      <c r="BL1877" s="8">
        <f t="shared" si="2239"/>
        <v>0.47919872225305993</v>
      </c>
      <c r="BM1877" s="8">
        <f t="shared" si="2240"/>
        <v>0.52654780961634418</v>
      </c>
      <c r="BN1877" s="8">
        <f t="shared" si="2241"/>
        <v>0.4712003963796379</v>
      </c>
    </row>
    <row r="1878" spans="1:66" x14ac:dyDescent="0.25">
      <c r="A1878" t="s">
        <v>72</v>
      </c>
      <c r="B1878" t="s">
        <v>80</v>
      </c>
      <c r="C1878" t="s">
        <v>63</v>
      </c>
      <c r="D1878" s="7" t="s">
        <v>580</v>
      </c>
      <c r="E1878">
        <f>VLOOKUP(A1878,home!$A$2:$E$405,3,FALSE)</f>
        <v>1.4148550724637701</v>
      </c>
      <c r="F1878">
        <f>VLOOKUP(B1878,home!$B$2:$E$405,3,FALSE)</f>
        <v>1.01</v>
      </c>
      <c r="G1878">
        <f>VLOOKUP(C1878,away!$B$2:$E$405,4,FALSE)</f>
        <v>0.89</v>
      </c>
      <c r="H1878">
        <f>VLOOKUP(A1878,away!$A$2:$E$405,3,FALSE)</f>
        <v>1.0942028985507199</v>
      </c>
      <c r="I1878">
        <f>VLOOKUP(C1878,away!$B$2:$E$405,3,FALSE)</f>
        <v>0.57999999999999996</v>
      </c>
      <c r="J1878">
        <f>VLOOKUP(B1878,home!$B$2:$E$405,4,FALSE)</f>
        <v>1.1100000000000001</v>
      </c>
      <c r="K1878" s="3">
        <f t="shared" si="2186"/>
        <v>1.271813224637683</v>
      </c>
      <c r="L1878" s="3">
        <f t="shared" si="2187"/>
        <v>0.70444782608695355</v>
      </c>
      <c r="M1878" s="5">
        <f t="shared" si="2188"/>
        <v>0.13858643747575022</v>
      </c>
      <c r="N1878" s="5">
        <f t="shared" si="2189"/>
        <v>0.17625606393708254</v>
      </c>
      <c r="O1878" s="5">
        <f t="shared" si="2190"/>
        <v>9.762691460492777E-2</v>
      </c>
      <c r="P1878" s="5">
        <f t="shared" si="2191"/>
        <v>0.1241632010751209</v>
      </c>
      <c r="Q1878" s="5">
        <f t="shared" si="2192"/>
        <v>0.1120823965188833</v>
      </c>
      <c r="R1878" s="5">
        <f t="shared" si="2193"/>
        <v>3.438653388050901E-2</v>
      </c>
      <c r="S1878" s="5">
        <f t="shared" si="2194"/>
        <v>2.7810261923931899E-2</v>
      </c>
      <c r="T1878" s="5">
        <f t="shared" si="2195"/>
        <v>7.8956200570343277E-2</v>
      </c>
      <c r="U1878" s="5">
        <f t="shared" si="2196"/>
        <v>4.37332485386831E-2</v>
      </c>
      <c r="V1878" s="5">
        <f t="shared" si="2197"/>
        <v>2.7684376032003229E-3</v>
      </c>
      <c r="W1878" s="5">
        <f t="shared" si="2198"/>
        <v>4.7515958047266812E-2</v>
      </c>
      <c r="X1878" s="5">
        <f t="shared" si="2199"/>
        <v>3.3472513350835995E-2</v>
      </c>
      <c r="Y1878" s="5">
        <f t="shared" si="2200"/>
        <v>1.1789819631831473E-2</v>
      </c>
      <c r="Z1878" s="5">
        <f t="shared" si="2201"/>
        <v>8.074506346263317E-3</v>
      </c>
      <c r="AA1878" s="5">
        <f t="shared" si="2202"/>
        <v>1.0269263953598584E-2</v>
      </c>
      <c r="AB1878" s="5">
        <f t="shared" si="2203"/>
        <v>6.5302928517408688E-3</v>
      </c>
      <c r="AC1878" s="5">
        <f t="shared" si="2204"/>
        <v>1.5501971235922456E-4</v>
      </c>
      <c r="AD1878" s="5">
        <f t="shared" si="2205"/>
        <v>1.5107855956460817E-2</v>
      </c>
      <c r="AE1878" s="5">
        <f t="shared" si="2206"/>
        <v>1.0642696285363656E-2</v>
      </c>
      <c r="AF1878" s="5">
        <f t="shared" si="2207"/>
        <v>3.7486121309640613E-3</v>
      </c>
      <c r="AG1878" s="5">
        <f t="shared" si="2208"/>
        <v>8.8023388883360526E-4</v>
      </c>
      <c r="AH1878" s="5">
        <f t="shared" si="2209"/>
        <v>1.4220171105876257E-3</v>
      </c>
      <c r="AI1878" s="5">
        <f t="shared" si="2210"/>
        <v>1.808540166906409E-3</v>
      </c>
      <c r="AJ1878" s="5">
        <f t="shared" si="2211"/>
        <v>1.1500626507800068E-3</v>
      </c>
      <c r="AK1878" s="5">
        <f t="shared" si="2212"/>
        <v>4.8755496280796087E-4</v>
      </c>
      <c r="AL1878" s="5">
        <f t="shared" si="2213"/>
        <v>5.5554480126192026E-6</v>
      </c>
      <c r="AM1878" s="5">
        <f t="shared" si="2214"/>
        <v>3.84287420026961E-3</v>
      </c>
      <c r="AN1878" s="5">
        <f t="shared" si="2215"/>
        <v>2.7071043763055671E-3</v>
      </c>
      <c r="AO1878" s="5">
        <f t="shared" si="2216"/>
        <v>9.5350689643946749E-4</v>
      </c>
      <c r="AP1878" s="5">
        <f t="shared" si="2217"/>
        <v>2.2389862011856697E-4</v>
      </c>
      <c r="AQ1878" s="5">
        <f t="shared" si="2218"/>
        <v>3.9431224051598281E-5</v>
      </c>
      <c r="AR1878" s="5">
        <f t="shared" si="2219"/>
        <v>2.0034737244238083E-4</v>
      </c>
      <c r="AS1878" s="5">
        <f t="shared" si="2220"/>
        <v>2.5480443779363123E-4</v>
      </c>
      <c r="AT1878" s="5">
        <f t="shared" si="2221"/>
        <v>1.6203182684115504E-4</v>
      </c>
      <c r="AU1878" s="5">
        <f t="shared" si="2222"/>
        <v>6.8691406729594717E-5</v>
      </c>
      <c r="AV1878" s="5">
        <f t="shared" si="2223"/>
        <v>2.1840659874416123E-5</v>
      </c>
      <c r="AW1878" s="5">
        <f t="shared" si="2224"/>
        <v>1.3825751823937711E-7</v>
      </c>
      <c r="AX1878" s="5">
        <f t="shared" si="2225"/>
        <v>8.145697047536412E-4</v>
      </c>
      <c r="AY1878" s="5">
        <f t="shared" si="2226"/>
        <v>5.7382185770999414E-4</v>
      </c>
      <c r="AZ1878" s="5">
        <f t="shared" si="2227"/>
        <v>2.0211378011249126E-4</v>
      </c>
      <c r="BA1878" s="5">
        <f t="shared" si="2228"/>
        <v>4.7459537674153675E-5</v>
      </c>
      <c r="BB1878" s="5">
        <f t="shared" si="2229"/>
        <v>8.3581920354123558E-6</v>
      </c>
      <c r="BC1878" s="5">
        <f t="shared" si="2230"/>
        <v>1.1775820418727052E-6</v>
      </c>
      <c r="BD1878" s="5">
        <f t="shared" si="2231"/>
        <v>2.3522378496544724E-5</v>
      </c>
      <c r="BE1878" s="5">
        <f t="shared" si="2232"/>
        <v>2.9916072046838642E-5</v>
      </c>
      <c r="BF1878" s="5">
        <f t="shared" si="2233"/>
        <v>1.9023828029191553E-5</v>
      </c>
      <c r="BG1878" s="5">
        <f t="shared" si="2234"/>
        <v>8.0649186902529515E-6</v>
      </c>
      <c r="BH1878" s="5">
        <f t="shared" si="2235"/>
        <v>2.5642675614728313E-6</v>
      </c>
      <c r="BI1878" s="5">
        <f t="shared" si="2236"/>
        <v>6.5225387923811364E-7</v>
      </c>
      <c r="BJ1878" s="8">
        <f t="shared" si="2237"/>
        <v>0.49986666628937793</v>
      </c>
      <c r="BK1878" s="8">
        <f t="shared" si="2238"/>
        <v>0.29406273509608516</v>
      </c>
      <c r="BL1878" s="8">
        <f t="shared" si="2239"/>
        <v>0.19820588814292608</v>
      </c>
      <c r="BM1878" s="8">
        <f t="shared" si="2240"/>
        <v>0.31653456478218706</v>
      </c>
      <c r="BN1878" s="8">
        <f t="shared" si="2241"/>
        <v>0.68310154749227381</v>
      </c>
    </row>
    <row r="1879" spans="1:66" x14ac:dyDescent="0.25">
      <c r="A1879" t="s">
        <v>192</v>
      </c>
      <c r="B1879" t="s">
        <v>198</v>
      </c>
      <c r="C1879" t="s">
        <v>201</v>
      </c>
      <c r="D1879" s="7" t="s">
        <v>580</v>
      </c>
      <c r="E1879">
        <f>VLOOKUP(A1879,home!$A$2:$E$405,3,FALSE)</f>
        <v>1.40350877192982</v>
      </c>
      <c r="F1879">
        <f>VLOOKUP(B1879,home!$B$2:$E$405,3,FALSE)</f>
        <v>1.24</v>
      </c>
      <c r="G1879">
        <f>VLOOKUP(C1879,away!$B$2:$E$405,4,FALSE)</f>
        <v>1.1299999999999999</v>
      </c>
      <c r="H1879">
        <f>VLOOKUP(A1879,away!$A$2:$E$405,3,FALSE)</f>
        <v>1.06578947368421</v>
      </c>
      <c r="I1879">
        <f>VLOOKUP(C1879,away!$B$2:$E$405,3,FALSE)</f>
        <v>0.34</v>
      </c>
      <c r="J1879">
        <f>VLOOKUP(B1879,home!$B$2:$E$405,4,FALSE)</f>
        <v>0.68</v>
      </c>
      <c r="K1879" s="3">
        <f t="shared" si="2186"/>
        <v>1.9665964912280636</v>
      </c>
      <c r="L1879" s="3">
        <f t="shared" si="2187"/>
        <v>0.24641052631578936</v>
      </c>
      <c r="M1879" s="5">
        <f t="shared" si="2188"/>
        <v>0.10937127220920827</v>
      </c>
      <c r="N1879" s="5">
        <f t="shared" si="2189"/>
        <v>0.21508916016777835</v>
      </c>
      <c r="O1879" s="5">
        <f t="shared" si="2190"/>
        <v>2.6950232748898472E-2</v>
      </c>
      <c r="P1879" s="5">
        <f t="shared" si="2191"/>
        <v>5.3000233161763381E-2</v>
      </c>
      <c r="Q1879" s="5">
        <f t="shared" si="2192"/>
        <v>0.21149679384357201</v>
      </c>
      <c r="R1879" s="5">
        <f t="shared" si="2193"/>
        <v>3.3204105179945472E-3</v>
      </c>
      <c r="S1879" s="5">
        <f t="shared" si="2194"/>
        <v>6.4208467599885521E-3</v>
      </c>
      <c r="T1879" s="5">
        <f t="shared" si="2195"/>
        <v>5.2115036285096575E-2</v>
      </c>
      <c r="U1879" s="5">
        <f t="shared" si="2196"/>
        <v>6.5299076741248329E-3</v>
      </c>
      <c r="V1879" s="5">
        <f t="shared" si="2197"/>
        <v>3.4571984692490513E-4</v>
      </c>
      <c r="W1879" s="5">
        <f t="shared" si="2198"/>
        <v>0.13864295089291795</v>
      </c>
      <c r="X1879" s="5">
        <f t="shared" si="2199"/>
        <v>3.4163082499498044E-2</v>
      </c>
      <c r="Y1879" s="5">
        <f t="shared" si="2200"/>
        <v>4.2090715696355228E-3</v>
      </c>
      <c r="Z1879" s="5">
        <f t="shared" si="2201"/>
        <v>2.7272803444117319E-4</v>
      </c>
      <c r="AA1879" s="5">
        <f t="shared" si="2202"/>
        <v>5.3634599559153763E-4</v>
      </c>
      <c r="AB1879" s="5">
        <f t="shared" si="2203"/>
        <v>5.273880765072703E-4</v>
      </c>
      <c r="AC1879" s="5">
        <f t="shared" si="2204"/>
        <v>1.0470775440819107E-5</v>
      </c>
      <c r="AD1879" s="5">
        <f t="shared" si="2205"/>
        <v>6.8163685189879294E-2</v>
      </c>
      <c r="AE1879" s="5">
        <f t="shared" si="2206"/>
        <v>1.6796249543261931E-2</v>
      </c>
      <c r="AF1879" s="5">
        <f t="shared" si="2207"/>
        <v>2.0693863450432543E-3</v>
      </c>
      <c r="AG1879" s="5">
        <f t="shared" si="2208"/>
        <v>1.6997285947760541E-4</v>
      </c>
      <c r="AH1879" s="5">
        <f t="shared" si="2209"/>
        <v>1.6800764626930042E-5</v>
      </c>
      <c r="AI1879" s="5">
        <f t="shared" si="2210"/>
        <v>3.3040324765269184E-5</v>
      </c>
      <c r="AJ1879" s="5">
        <f t="shared" si="2211"/>
        <v>3.2488493376207041E-5</v>
      </c>
      <c r="AK1879" s="5">
        <f t="shared" si="2212"/>
        <v>2.1297252359644984E-5</v>
      </c>
      <c r="AL1879" s="5">
        <f t="shared" si="2213"/>
        <v>2.0296135485609001E-7</v>
      </c>
      <c r="AM1879" s="5">
        <f t="shared" si="2214"/>
        <v>2.6810092824718183E-2</v>
      </c>
      <c r="AN1879" s="5">
        <f t="shared" si="2215"/>
        <v>6.6062890835139748E-3</v>
      </c>
      <c r="AO1879" s="5">
        <f t="shared" si="2216"/>
        <v>8.13929585031466E-4</v>
      </c>
      <c r="AP1879" s="5">
        <f t="shared" si="2217"/>
        <v>6.6853605810531885E-5</v>
      </c>
      <c r="AQ1879" s="5">
        <f t="shared" si="2218"/>
        <v>4.1183580484703664E-6</v>
      </c>
      <c r="AR1879" s="5">
        <f t="shared" si="2219"/>
        <v>8.2797705084590547E-7</v>
      </c>
      <c r="AS1879" s="5">
        <f t="shared" si="2220"/>
        <v>1.6282967630109176E-6</v>
      </c>
      <c r="AT1879" s="5">
        <f t="shared" si="2221"/>
        <v>1.6011013504076425E-6</v>
      </c>
      <c r="AU1879" s="5">
        <f t="shared" si="2222"/>
        <v>1.0495734326040614E-6</v>
      </c>
      <c r="AV1879" s="5">
        <f t="shared" si="2223"/>
        <v>5.1602185746133543E-7</v>
      </c>
      <c r="AW1879" s="5">
        <f t="shared" si="2224"/>
        <v>2.7320294018605376E-9</v>
      </c>
      <c r="AX1879" s="5">
        <f t="shared" si="2225"/>
        <v>8.7874390797649075E-3</v>
      </c>
      <c r="AY1879" s="5">
        <f t="shared" si="2226"/>
        <v>2.1653174886128064E-3</v>
      </c>
      <c r="AZ1879" s="5">
        <f t="shared" si="2227"/>
        <v>2.6677851100493239E-4</v>
      </c>
      <c r="BA1879" s="5">
        <f t="shared" si="2228"/>
        <v>2.1912344435489343E-5</v>
      </c>
      <c r="BB1879" s="5">
        <f t="shared" si="2229"/>
        <v>1.3498580812904458E-6</v>
      </c>
      <c r="BC1879" s="5">
        <f t="shared" si="2230"/>
        <v>6.6523848052480056E-8</v>
      </c>
      <c r="BD1879" s="5">
        <f t="shared" si="2231"/>
        <v>3.4003710146055808E-8</v>
      </c>
      <c r="BE1879" s="5">
        <f t="shared" si="2232"/>
        <v>6.6871577061969452E-8</v>
      </c>
      <c r="BF1879" s="5">
        <f t="shared" si="2233"/>
        <v>6.5754704406478109E-8</v>
      </c>
      <c r="BG1879" s="5">
        <f t="shared" si="2234"/>
        <v>4.3104323655839447E-8</v>
      </c>
      <c r="BH1879" s="5">
        <f t="shared" si="2235"/>
        <v>2.119220291458317E-8</v>
      </c>
      <c r="BI1879" s="5">
        <f t="shared" si="2236"/>
        <v>8.3353023786424798E-9</v>
      </c>
      <c r="BJ1879" s="8">
        <f t="shared" si="2237"/>
        <v>0.78845953645903077</v>
      </c>
      <c r="BK1879" s="8">
        <f t="shared" si="2238"/>
        <v>0.17131406320329359</v>
      </c>
      <c r="BL1879" s="8">
        <f t="shared" si="2239"/>
        <v>3.79737740805196E-2</v>
      </c>
      <c r="BM1879" s="8">
        <f t="shared" si="2240"/>
        <v>0.37662668437148666</v>
      </c>
      <c r="BN1879" s="8">
        <f t="shared" si="2241"/>
        <v>0.61922810264921513</v>
      </c>
    </row>
    <row r="1880" spans="1:66" s="14" customFormat="1" x14ac:dyDescent="0.25">
      <c r="A1880" s="14" t="s">
        <v>298</v>
      </c>
      <c r="B1880" s="14" t="s">
        <v>506</v>
      </c>
      <c r="C1880" s="14" t="s">
        <v>363</v>
      </c>
      <c r="D1880" s="21" t="s">
        <v>580</v>
      </c>
      <c r="E1880" s="14">
        <f>VLOOKUP(A1880,home!$A$2:$E$405,3,FALSE)</f>
        <v>1.4833333333333301</v>
      </c>
      <c r="F1880" s="14" t="e">
        <f>VLOOKUP(B1880,home!$B$2:$E$405,3,FALSE)</f>
        <v>#N/A</v>
      </c>
      <c r="G1880" s="14">
        <f>VLOOKUP(C1880,away!$B$2:$E$405,4,FALSE)</f>
        <v>1.27</v>
      </c>
      <c r="H1880" s="14">
        <f>VLOOKUP(A1880,away!$A$2:$E$405,3,FALSE)</f>
        <v>1.3333333333333299</v>
      </c>
      <c r="I1880" s="14">
        <f>VLOOKUP(C1880,away!$B$2:$E$405,3,FALSE)</f>
        <v>0.82</v>
      </c>
      <c r="J1880" s="14" t="e">
        <f>VLOOKUP(B1880,home!$B$2:$E$405,4,FALSE)</f>
        <v>#N/A</v>
      </c>
      <c r="K1880" s="16" t="e">
        <f t="shared" si="2186"/>
        <v>#N/A</v>
      </c>
      <c r="L1880" s="16" t="e">
        <f t="shared" si="2187"/>
        <v>#N/A</v>
      </c>
      <c r="M1880" s="17" t="e">
        <f t="shared" si="2188"/>
        <v>#N/A</v>
      </c>
      <c r="N1880" s="17" t="e">
        <f t="shared" si="2189"/>
        <v>#N/A</v>
      </c>
      <c r="O1880" s="17" t="e">
        <f t="shared" si="2190"/>
        <v>#N/A</v>
      </c>
      <c r="P1880" s="17" t="e">
        <f t="shared" si="2191"/>
        <v>#N/A</v>
      </c>
      <c r="Q1880" s="17" t="e">
        <f t="shared" si="2192"/>
        <v>#N/A</v>
      </c>
      <c r="R1880" s="17" t="e">
        <f t="shared" si="2193"/>
        <v>#N/A</v>
      </c>
      <c r="S1880" s="17" t="e">
        <f t="shared" si="2194"/>
        <v>#N/A</v>
      </c>
      <c r="T1880" s="17" t="e">
        <f t="shared" si="2195"/>
        <v>#N/A</v>
      </c>
      <c r="U1880" s="17" t="e">
        <f t="shared" si="2196"/>
        <v>#N/A</v>
      </c>
      <c r="V1880" s="17" t="e">
        <f t="shared" si="2197"/>
        <v>#N/A</v>
      </c>
      <c r="W1880" s="17" t="e">
        <f t="shared" si="2198"/>
        <v>#N/A</v>
      </c>
      <c r="X1880" s="17" t="e">
        <f t="shared" si="2199"/>
        <v>#N/A</v>
      </c>
      <c r="Y1880" s="17" t="e">
        <f t="shared" si="2200"/>
        <v>#N/A</v>
      </c>
      <c r="Z1880" s="17" t="e">
        <f t="shared" si="2201"/>
        <v>#N/A</v>
      </c>
      <c r="AA1880" s="17" t="e">
        <f t="shared" si="2202"/>
        <v>#N/A</v>
      </c>
      <c r="AB1880" s="17" t="e">
        <f t="shared" si="2203"/>
        <v>#N/A</v>
      </c>
      <c r="AC1880" s="17" t="e">
        <f t="shared" si="2204"/>
        <v>#N/A</v>
      </c>
      <c r="AD1880" s="17" t="e">
        <f t="shared" si="2205"/>
        <v>#N/A</v>
      </c>
      <c r="AE1880" s="17" t="e">
        <f t="shared" si="2206"/>
        <v>#N/A</v>
      </c>
      <c r="AF1880" s="17" t="e">
        <f t="shared" si="2207"/>
        <v>#N/A</v>
      </c>
      <c r="AG1880" s="17" t="e">
        <f t="shared" si="2208"/>
        <v>#N/A</v>
      </c>
      <c r="AH1880" s="17" t="e">
        <f t="shared" si="2209"/>
        <v>#N/A</v>
      </c>
      <c r="AI1880" s="17" t="e">
        <f t="shared" si="2210"/>
        <v>#N/A</v>
      </c>
      <c r="AJ1880" s="17" t="e">
        <f t="shared" si="2211"/>
        <v>#N/A</v>
      </c>
      <c r="AK1880" s="17" t="e">
        <f t="shared" si="2212"/>
        <v>#N/A</v>
      </c>
      <c r="AL1880" s="17" t="e">
        <f t="shared" si="2213"/>
        <v>#N/A</v>
      </c>
      <c r="AM1880" s="17" t="e">
        <f t="shared" si="2214"/>
        <v>#N/A</v>
      </c>
      <c r="AN1880" s="17" t="e">
        <f t="shared" si="2215"/>
        <v>#N/A</v>
      </c>
      <c r="AO1880" s="17" t="e">
        <f t="shared" si="2216"/>
        <v>#N/A</v>
      </c>
      <c r="AP1880" s="17" t="e">
        <f t="shared" si="2217"/>
        <v>#N/A</v>
      </c>
      <c r="AQ1880" s="17" t="e">
        <f t="shared" si="2218"/>
        <v>#N/A</v>
      </c>
      <c r="AR1880" s="17" t="e">
        <f t="shared" si="2219"/>
        <v>#N/A</v>
      </c>
      <c r="AS1880" s="17" t="e">
        <f t="shared" si="2220"/>
        <v>#N/A</v>
      </c>
      <c r="AT1880" s="17" t="e">
        <f t="shared" si="2221"/>
        <v>#N/A</v>
      </c>
      <c r="AU1880" s="17" t="e">
        <f t="shared" si="2222"/>
        <v>#N/A</v>
      </c>
      <c r="AV1880" s="17" t="e">
        <f t="shared" si="2223"/>
        <v>#N/A</v>
      </c>
      <c r="AW1880" s="17" t="e">
        <f t="shared" si="2224"/>
        <v>#N/A</v>
      </c>
      <c r="AX1880" s="17" t="e">
        <f t="shared" si="2225"/>
        <v>#N/A</v>
      </c>
      <c r="AY1880" s="17" t="e">
        <f t="shared" si="2226"/>
        <v>#N/A</v>
      </c>
      <c r="AZ1880" s="17" t="e">
        <f t="shared" si="2227"/>
        <v>#N/A</v>
      </c>
      <c r="BA1880" s="17" t="e">
        <f t="shared" si="2228"/>
        <v>#N/A</v>
      </c>
      <c r="BB1880" s="17" t="e">
        <f t="shared" si="2229"/>
        <v>#N/A</v>
      </c>
      <c r="BC1880" s="17" t="e">
        <f t="shared" si="2230"/>
        <v>#N/A</v>
      </c>
      <c r="BD1880" s="17" t="e">
        <f t="shared" si="2231"/>
        <v>#N/A</v>
      </c>
      <c r="BE1880" s="17" t="e">
        <f t="shared" si="2232"/>
        <v>#N/A</v>
      </c>
      <c r="BF1880" s="17" t="e">
        <f t="shared" si="2233"/>
        <v>#N/A</v>
      </c>
      <c r="BG1880" s="17" t="e">
        <f t="shared" si="2234"/>
        <v>#N/A</v>
      </c>
      <c r="BH1880" s="17" t="e">
        <f t="shared" si="2235"/>
        <v>#N/A</v>
      </c>
      <c r="BI1880" s="17" t="e">
        <f t="shared" si="2236"/>
        <v>#N/A</v>
      </c>
      <c r="BJ1880" s="18" t="e">
        <f t="shared" si="2237"/>
        <v>#N/A</v>
      </c>
      <c r="BK1880" s="18" t="e">
        <f t="shared" si="2238"/>
        <v>#N/A</v>
      </c>
      <c r="BL1880" s="18" t="e">
        <f t="shared" si="2239"/>
        <v>#N/A</v>
      </c>
      <c r="BM1880" s="18" t="e">
        <f t="shared" si="2240"/>
        <v>#N/A</v>
      </c>
      <c r="BN1880" s="18" t="e">
        <f t="shared" si="2241"/>
        <v>#N/A</v>
      </c>
    </row>
    <row r="1881" spans="1:66" x14ac:dyDescent="0.25">
      <c r="A1881" t="s">
        <v>10</v>
      </c>
      <c r="B1881" t="s">
        <v>220</v>
      </c>
      <c r="C1881" t="s">
        <v>225</v>
      </c>
      <c r="D1881" s="7" t="s">
        <v>581</v>
      </c>
      <c r="E1881">
        <f>VLOOKUP(A1881,home!$A$2:$E$405,3,FALSE)</f>
        <v>1.5653594771241801</v>
      </c>
      <c r="F1881">
        <f>VLOOKUP(B1881,home!$B$2:$E$405,3,FALSE)</f>
        <v>1.1299999999999999</v>
      </c>
      <c r="G1881">
        <f>VLOOKUP(C1881,away!$B$2:$E$405,4,FALSE)</f>
        <v>0.64</v>
      </c>
      <c r="H1881">
        <f>VLOOKUP(A1881,away!$A$2:$E$405,3,FALSE)</f>
        <v>1.3758169934640501</v>
      </c>
      <c r="I1881">
        <f>VLOOKUP(C1881,away!$B$2:$E$405,3,FALSE)</f>
        <v>0.6</v>
      </c>
      <c r="J1881">
        <f>VLOOKUP(B1881,home!$B$2:$E$405,4,FALSE)</f>
        <v>0.81</v>
      </c>
      <c r="K1881" s="3">
        <f t="shared" ref="K1881:K1944" si="2242">E1881*F1881*G1881</f>
        <v>1.1320679738562069</v>
      </c>
      <c r="L1881" s="3">
        <f t="shared" ref="L1881:L1944" si="2243">H1881*I1881*J1881</f>
        <v>0.66864705882352837</v>
      </c>
      <c r="M1881" s="5">
        <f t="shared" ref="M1881:M1944" si="2244">_xlfn.POISSON.DIST(0,K1881,FALSE) * _xlfn.POISSON.DIST(0,L1881,FALSE)</f>
        <v>0.16518073636083896</v>
      </c>
      <c r="N1881" s="5">
        <f t="shared" ref="N1881:N1944" si="2245">_xlfn.POISSON.DIST(1,K1881,FALSE) * _xlfn.POISSON.DIST(0,L1881,FALSE)</f>
        <v>0.18699582153209127</v>
      </c>
      <c r="O1881" s="5">
        <f t="shared" ref="O1881:O1944" si="2246">_xlfn.POISSON.DIST(0,K1881,FALSE) * _xlfn.POISSON.DIST(1,L1881,FALSE)</f>
        <v>0.11044761354197963</v>
      </c>
      <c r="P1881" s="5">
        <f t="shared" ref="P1881:P1944" si="2247">_xlfn.POISSON.DIST(1,K1881,FALSE) * _xlfn.POISSON.DIST(1,L1881,FALSE)</f>
        <v>0.12503420607972224</v>
      </c>
      <c r="Q1881" s="5">
        <f t="shared" ref="Q1881:Q1944" si="2248">_xlfn.POISSON.DIST(2,K1881,FALSE) * _xlfn.POISSON.DIST(0,L1881,FALSE)</f>
        <v>0.10584599040070572</v>
      </c>
      <c r="R1881" s="5">
        <f t="shared" ref="R1881:R1944" si="2249">_xlfn.POISSON.DIST(0,K1881,FALSE) * _xlfn.POISSON.DIST(2,L1881,FALSE)</f>
        <v>3.6925235974461186E-2</v>
      </c>
      <c r="S1881" s="5">
        <f t="shared" ref="S1881:S1944" si="2250">_xlfn.POISSON.DIST(2,K1881,FALSE) * _xlfn.POISSON.DIST(2,L1881,FALSE)</f>
        <v>2.3661283141144854E-2</v>
      </c>
      <c r="T1881" s="5">
        <f t="shared" ref="T1881:T1944" si="2251">_xlfn.POISSON.DIST(2,K1881,FALSE) * _xlfn.POISSON.DIST(1,L1881,FALSE)</f>
        <v>7.07736101696953E-2</v>
      </c>
      <c r="U1881" s="5">
        <f t="shared" ref="U1881:U1944" si="2252">_xlfn.POISSON.DIST(1,K1881,FALSE) * _xlfn.POISSON.DIST(2,L1881,FALSE)</f>
        <v>4.1801877073770595E-2</v>
      </c>
      <c r="V1881" s="5">
        <f t="shared" ref="V1881:V1944" si="2253">_xlfn.POISSON.DIST(3,K1881,FALSE) * _xlfn.POISSON.DIST(3,L1881,FALSE)</f>
        <v>1.9900556724576448E-3</v>
      </c>
      <c r="W1881" s="5">
        <f t="shared" ref="W1881:W1944" si="2254">_xlfn.POISSON.DIST(3,K1881,FALSE) * _xlfn.POISSON.DIST(0,L1881,FALSE)</f>
        <v>3.9941618631243507E-2</v>
      </c>
      <c r="X1881" s="5">
        <f t="shared" ref="X1881:X1944" si="2255">_xlfn.POISSON.DIST(3,K1881,FALSE) * _xlfn.POISSON.DIST(1,L1881,FALSE)</f>
        <v>2.6706845822432015E-2</v>
      </c>
      <c r="Y1881" s="5">
        <f t="shared" ref="Y1881:Y1944" si="2256">_xlfn.POISSON.DIST(3,K1881,FALSE) * _xlfn.POISSON.DIST(2,L1881,FALSE)</f>
        <v>8.9287269548112991E-3</v>
      </c>
      <c r="Z1881" s="5">
        <f t="shared" ref="Z1881:Z1944" si="2257">_xlfn.POISSON.DIST(0,K1881,FALSE) * _xlfn.POISSON.DIST(3,L1881,FALSE)</f>
        <v>8.229983476896071E-3</v>
      </c>
      <c r="AA1881" s="5">
        <f t="shared" ref="AA1881:AA1944" si="2258">_xlfn.POISSON.DIST(1,K1881,FALSE) * _xlfn.POISSON.DIST(3,L1881,FALSE)</f>
        <v>9.3169007195597967E-3</v>
      </c>
      <c r="AB1881" s="5">
        <f t="shared" ref="AB1881:AB1944" si="2259">_xlfn.POISSON.DIST(2,K1881,FALSE) * _xlfn.POISSON.DIST(3,L1881,FALSE)</f>
        <v>5.2736824601057487E-3</v>
      </c>
      <c r="AC1881" s="5">
        <f t="shared" ref="AC1881:AC1944" si="2260">_xlfn.POISSON.DIST(4,K1881,FALSE) * _xlfn.POISSON.DIST(4,L1881,FALSE)</f>
        <v>9.4148777780535351E-5</v>
      </c>
      <c r="AD1881" s="5">
        <f t="shared" ref="AD1881:AD1944" si="2261">_xlfn.POISSON.DIST(4,K1881,FALSE) * _xlfn.POISSON.DIST(0,L1881,FALSE)</f>
        <v>1.1304156819102282E-2</v>
      </c>
      <c r="AE1881" s="5">
        <f t="shared" ref="AE1881:AE1944" si="2262">_xlfn.POISSON.DIST(4,K1881,FALSE) * _xlfn.POISSON.DIST(1,L1881,FALSE)</f>
        <v>7.5584912095726731E-3</v>
      </c>
      <c r="AF1881" s="5">
        <f t="shared" ref="AF1881:AF1944" si="2263">_xlfn.POISSON.DIST(4,K1881,FALSE) * _xlfn.POISSON.DIST(2,L1881,FALSE)</f>
        <v>2.5269814582121303E-3</v>
      </c>
      <c r="AG1881" s="5">
        <f t="shared" ref="AG1881:AG1944" si="2264">_xlfn.POISSON.DIST(4,K1881,FALSE) * _xlfn.POISSON.DIST(3,L1881,FALSE)</f>
        <v>5.6321957324504388E-4</v>
      </c>
      <c r="AH1881" s="5">
        <f t="shared" ref="AH1881:AH1944" si="2265">_xlfn.POISSON.DIST(0,K1881,FALSE) * _xlfn.POISSON.DIST(4,L1881,FALSE)</f>
        <v>1.3757385614981985E-3</v>
      </c>
      <c r="AI1881" s="5">
        <f t="shared" ref="AI1881:AI1944" si="2266">_xlfn.POISSON.DIST(1,K1881,FALSE) * _xlfn.POISSON.DIST(4,L1881,FALSE)</f>
        <v>1.5574295658711183E-3</v>
      </c>
      <c r="AJ1881" s="5">
        <f t="shared" ref="AJ1881:AJ1944" si="2267">_xlfn.POISSON.DIST(2,K1881,FALSE) * _xlfn.POISSON.DIST(4,L1881,FALSE)</f>
        <v>8.8155806652973458E-4</v>
      </c>
      <c r="AK1881" s="5">
        <f t="shared" ref="AK1881:AK1944" si="2268">_xlfn.POISSON.DIST(3,K1881,FALSE) * _xlfn.POISSON.DIST(4,L1881,FALSE)</f>
        <v>3.3266121807097078E-4</v>
      </c>
      <c r="AL1881" s="5">
        <f t="shared" ref="AL1881:AL1944" si="2269">_xlfn.POISSON.DIST(5,K1881,FALSE) * _xlfn.POISSON.DIST(5,L1881,FALSE)</f>
        <v>2.8506514603373069E-6</v>
      </c>
      <c r="AM1881" s="5">
        <f t="shared" ref="AM1881:AM1944" si="2270">_xlfn.POISSON.DIST(5,K1881,FALSE) * _xlfn.POISSON.DIST(0,L1881,FALSE)</f>
        <v>2.559414781270788E-3</v>
      </c>
      <c r="AN1881" s="5">
        <f t="shared" ref="AN1881:AN1944" si="2271">_xlfn.POISSON.DIST(5,K1881,FALSE) * _xlfn.POISSON.DIST(1,L1881,FALSE)</f>
        <v>1.7113451658061767E-3</v>
      </c>
      <c r="AO1881" s="5">
        <f t="shared" ref="AO1881:AO1944" si="2272">_xlfn.POISSON.DIST(5,K1881,FALSE) * _xlfn.POISSON.DIST(2,L1881,FALSE)</f>
        <v>5.7214295587408169E-4</v>
      </c>
      <c r="AP1881" s="5">
        <f t="shared" ref="AP1881:AP1944" si="2273">_xlfn.POISSON.DIST(5,K1881,FALSE) * _xlfn.POISSON.DIST(3,L1881,FALSE)</f>
        <v>1.2752056822393484E-4</v>
      </c>
      <c r="AQ1881" s="5">
        <f t="shared" ref="AQ1881:AQ1944" si="2274">_xlfn.POISSON.DIST(5,K1881,FALSE) * _xlfn.POISSON.DIST(4,L1881,FALSE)</f>
        <v>2.1316563220609779E-5</v>
      </c>
      <c r="AR1881" s="5">
        <f t="shared" ref="AR1881:AR1944" si="2275">_xlfn.POISSON.DIST(0,K1881,FALSE) * _xlfn.POISSON.DIST(5,L1881,FALSE)</f>
        <v>1.8397670857117653E-4</v>
      </c>
      <c r="AS1881" s="5">
        <f t="shared" ref="AS1881:AS1944" si="2276">_xlfn.POISSON.DIST(1,K1881,FALSE) * _xlfn.POISSON.DIST(5,L1881,FALSE)</f>
        <v>2.0827413970890568E-4</v>
      </c>
      <c r="AT1881" s="5">
        <f t="shared" ref="AT1881:AT1944" si="2277">_xlfn.POISSON.DIST(2,K1881,FALSE) * _xlfn.POISSON.DIST(5,L1881,FALSE)</f>
        <v>1.1789024167345273E-4</v>
      </c>
      <c r="AU1881" s="5">
        <f t="shared" ref="AU1881:AU1944" si="2278">_xlfn.POISSON.DIST(3,K1881,FALSE) * _xlfn.POISSON.DIST(5,L1881,FALSE)</f>
        <v>4.4486589009561422E-5</v>
      </c>
      <c r="AV1881" s="5">
        <f t="shared" ref="AV1881:AV1944" si="2279">_xlfn.POISSON.DIST(4,K1881,FALSE) * _xlfn.POISSON.DIST(5,L1881,FALSE)</f>
        <v>1.2590460670956991E-5</v>
      </c>
      <c r="AW1881" s="5">
        <f t="shared" ref="AW1881:AW1944" si="2280">_xlfn.POISSON.DIST(6,K1881,FALSE) * _xlfn.POISSON.DIST(6,L1881,FALSE)</f>
        <v>5.9939216683679739E-8</v>
      </c>
      <c r="AX1881" s="5">
        <f t="shared" ref="AX1881:AX1944" si="2281">_xlfn.POISSON.DIST(6,K1881,FALSE) * _xlfn.POISSON.DIST(0,L1881,FALSE)</f>
        <v>4.8290525094847467E-4</v>
      </c>
      <c r="AY1881" s="5">
        <f t="shared" ref="AY1881:AY1944" si="2282">_xlfn.POISSON.DIST(6,K1881,FALSE) * _xlfn.POISSON.DIST(1,L1881,FALSE)</f>
        <v>3.228931757371355E-4</v>
      </c>
      <c r="AZ1881" s="5">
        <f t="shared" ref="AZ1881:AZ1944" si="2283">_xlfn.POISSON.DIST(6,K1881,FALSE) * _xlfn.POISSON.DIST(2,L1881,FALSE)</f>
        <v>1.0795078613541213E-4</v>
      </c>
      <c r="BA1881" s="5">
        <f t="shared" ref="BA1881:BA1944" si="2284">_xlfn.POISSON.DIST(6,K1881,FALSE) * _xlfn.POISSON.DIST(3,L1881,FALSE)</f>
        <v>2.4060325215710353E-5</v>
      </c>
      <c r="BB1881" s="5">
        <f t="shared" ref="BB1881:BB1944" si="2285">_xlfn.POISSON.DIST(6,K1881,FALSE) * _xlfn.POISSON.DIST(4,L1881,FALSE)</f>
        <v>4.0219664224555751E-6</v>
      </c>
      <c r="BC1881" s="5">
        <f t="shared" ref="BC1881:BC1944" si="2286">_xlfn.POISSON.DIST(6,K1881,FALSE) * _xlfn.POISSON.DIST(5,L1881,FALSE)</f>
        <v>5.3785520381238209E-7</v>
      </c>
      <c r="BD1881" s="5">
        <f t="shared" ref="BD1881:BD1944" si="2287">_xlfn.POISSON.DIST(0,K1881,FALSE) * _xlfn.POISSON.DIST(6,L1881,FALSE)</f>
        <v>2.0502580846358419E-5</v>
      </c>
      <c r="BE1881" s="5">
        <f t="shared" ref="BE1881:BE1944" si="2288">_xlfn.POISSON.DIST(1,K1881,FALSE) * _xlfn.POISSON.DIST(6,L1881,FALSE)</f>
        <v>2.3210315157560052E-5</v>
      </c>
      <c r="BF1881" s="5">
        <f t="shared" ref="BF1881:BF1944" si="2289">_xlfn.POISSON.DIST(2,K1881,FALSE) * _xlfn.POISSON.DIST(6,L1881,FALSE)</f>
        <v>1.313782722649151E-5</v>
      </c>
      <c r="BG1881" s="5">
        <f t="shared" ref="BG1881:BG1944" si="2290">_xlfn.POISSON.DIST(3,K1881,FALSE) * _xlfn.POISSON.DIST(6,L1881,FALSE)</f>
        <v>4.9576378163890538E-6</v>
      </c>
      <c r="BH1881" s="5">
        <f t="shared" ref="BH1881:BH1944" si="2291">_xlfn.POISSON.DIST(4,K1881,FALSE) * _xlfn.POISSON.DIST(6,L1881,FALSE)</f>
        <v>1.4030957494781155E-6</v>
      </c>
      <c r="BI1881" s="5">
        <f t="shared" ref="BI1881:BI1944" si="2292">_xlfn.POISSON.DIST(5,K1881,FALSE) * _xlfn.POISSON.DIST(6,L1881,FALSE)</f>
        <v>3.1767995244758916E-7</v>
      </c>
      <c r="BJ1881" s="8">
        <f t="shared" ref="BJ1881:BJ1944" si="2293">SUM(N1881,Q1881,T1881,W1881,X1881,Y1881,AD1881,AE1881,AF1881,AG1881,AM1881,AN1881,AO1881,AP1881,AQ1881,AX1881,AY1881,AZ1881,BA1881,BB1881,BC1881)</f>
        <v>0.46707957196516997</v>
      </c>
      <c r="BK1881" s="8">
        <f t="shared" ref="BK1881:BK1944" si="2294">SUM(M1881,P1881,S1881,V1881,AC1881,AL1881,AY1881)</f>
        <v>0.31628617385914171</v>
      </c>
      <c r="BL1881" s="8">
        <f t="shared" ref="BL1881:BL1944" si="2295">SUM(O1881,R1881,U1881,AA1881,AB1881,AH1881,AI1881,AJ1881,AK1881,AR1881,AS1881,AT1881,AU1881,AV1881,BD1881,BE1881,BF1881,BG1881,BH1881,BI1881)</f>
        <v>0.20854344445822973</v>
      </c>
      <c r="BM1881" s="8">
        <f t="shared" ref="BM1881:BM1944" si="2296">SUM(S1881:BI1881)</f>
        <v>0.26938673663311813</v>
      </c>
      <c r="BN1881" s="8">
        <f t="shared" ref="BN1881:BN1944" si="2297">SUM(M1881:R1881)</f>
        <v>0.73042960388979905</v>
      </c>
    </row>
    <row r="1882" spans="1:66" x14ac:dyDescent="0.25">
      <c r="A1882" t="s">
        <v>13</v>
      </c>
      <c r="B1882" t="s">
        <v>47</v>
      </c>
      <c r="C1882" t="s">
        <v>49</v>
      </c>
      <c r="D1882" s="7" t="s">
        <v>581</v>
      </c>
      <c r="E1882">
        <f>VLOOKUP(A1882,home!$A$2:$E$405,3,FALSE)</f>
        <v>1.76143790849673</v>
      </c>
      <c r="F1882">
        <f>VLOOKUP(B1882,home!$B$2:$E$405,3,FALSE)</f>
        <v>1.1399999999999999</v>
      </c>
      <c r="G1882">
        <f>VLOOKUP(C1882,away!$B$2:$E$405,4,FALSE)</f>
        <v>0.99</v>
      </c>
      <c r="H1882">
        <f>VLOOKUP(A1882,away!$A$2:$E$405,3,FALSE)</f>
        <v>1.3562091503267999</v>
      </c>
      <c r="I1882">
        <f>VLOOKUP(C1882,away!$B$2:$E$405,3,FALSE)</f>
        <v>1.37</v>
      </c>
      <c r="J1882">
        <f>VLOOKUP(B1882,home!$B$2:$E$405,4,FALSE)</f>
        <v>1.04</v>
      </c>
      <c r="K1882" s="3">
        <f t="shared" si="2242"/>
        <v>1.9879588235294094</v>
      </c>
      <c r="L1882" s="3">
        <f t="shared" si="2243"/>
        <v>1.9323267973856246</v>
      </c>
      <c r="M1882" s="5">
        <f t="shared" si="2244"/>
        <v>1.9835428521968457E-2</v>
      </c>
      <c r="N1882" s="5">
        <f t="shared" si="2245"/>
        <v>3.9432015148734109E-2</v>
      </c>
      <c r="O1882" s="5">
        <f t="shared" si="2246"/>
        <v>3.8328530070626782E-2</v>
      </c>
      <c r="P1882" s="5">
        <f t="shared" si="2247"/>
        <v>7.6195539546814808E-2</v>
      </c>
      <c r="Q1882" s="5">
        <f t="shared" si="2248"/>
        <v>3.9194611222235658E-2</v>
      </c>
      <c r="R1882" s="5">
        <f t="shared" si="2249"/>
        <v>3.7031622879936436E-2</v>
      </c>
      <c r="S1882" s="5">
        <f t="shared" si="2250"/>
        <v>7.3174121753912844E-2</v>
      </c>
      <c r="T1882" s="5">
        <f t="shared" si="2251"/>
        <v>7.5736797577837273E-2</v>
      </c>
      <c r="U1882" s="5">
        <f t="shared" si="2252"/>
        <v>7.3617341453783208E-2</v>
      </c>
      <c r="V1882" s="5">
        <f t="shared" si="2253"/>
        <v>3.1232228298127111E-2</v>
      </c>
      <c r="W1882" s="5">
        <f t="shared" si="2254"/>
        <v>2.5972424404682729E-2</v>
      </c>
      <c r="X1882" s="5">
        <f t="shared" si="2255"/>
        <v>5.018721167024081E-2</v>
      </c>
      <c r="Y1882" s="5">
        <f t="shared" si="2256"/>
        <v>4.8489046998235447E-2</v>
      </c>
      <c r="Z1882" s="5">
        <f t="shared" si="2257"/>
        <v>2.3852399080526599E-2</v>
      </c>
      <c r="AA1882" s="5">
        <f t="shared" si="2258"/>
        <v>4.7417587214477627E-2</v>
      </c>
      <c r="AB1882" s="5">
        <f t="shared" si="2259"/>
        <v>4.7132105446748056E-2</v>
      </c>
      <c r="AC1882" s="5">
        <f t="shared" si="2260"/>
        <v>7.4984404918118624E-3</v>
      </c>
      <c r="AD1882" s="5">
        <f t="shared" si="2261"/>
        <v>1.2908027565934897E-2</v>
      </c>
      <c r="AE1882" s="5">
        <f t="shared" si="2262"/>
        <v>2.4942527567048334E-2</v>
      </c>
      <c r="AF1882" s="5">
        <f t="shared" si="2263"/>
        <v>2.4098557206168589E-2</v>
      </c>
      <c r="AG1882" s="5">
        <f t="shared" si="2264"/>
        <v>1.5522095955936673E-2</v>
      </c>
      <c r="AH1882" s="5">
        <f t="shared" si="2265"/>
        <v>1.1522657481309439E-2</v>
      </c>
      <c r="AI1882" s="5">
        <f t="shared" si="2266"/>
        <v>2.2906568610476262E-2</v>
      </c>
      <c r="AJ1882" s="5">
        <f t="shared" si="2267"/>
        <v>2.2768657592989044E-2</v>
      </c>
      <c r="AK1882" s="5">
        <f t="shared" si="2268"/>
        <v>1.5087717920634153E-2</v>
      </c>
      <c r="AL1882" s="5">
        <f t="shared" si="2269"/>
        <v>1.1521762051180302E-3</v>
      </c>
      <c r="AM1882" s="5">
        <f t="shared" si="2270"/>
        <v>5.1321254588122273E-3</v>
      </c>
      <c r="AN1882" s="5">
        <f t="shared" si="2271"/>
        <v>9.9169435516078593E-3</v>
      </c>
      <c r="AO1882" s="5">
        <f t="shared" si="2272"/>
        <v>9.5813878864662201E-3</v>
      </c>
      <c r="AP1882" s="5">
        <f t="shared" si="2273"/>
        <v>6.1714575230548971E-3</v>
      </c>
      <c r="AQ1882" s="5">
        <f t="shared" si="2274"/>
        <v>2.9813181876815207E-3</v>
      </c>
      <c r="AR1882" s="5">
        <f t="shared" si="2275"/>
        <v>4.4531079656460384E-3</v>
      </c>
      <c r="AS1882" s="5">
        <f t="shared" si="2276"/>
        <v>8.85259527243514E-3</v>
      </c>
      <c r="AT1882" s="5">
        <f t="shared" si="2277"/>
        <v>8.7992974414860866E-3</v>
      </c>
      <c r="AU1882" s="5">
        <f t="shared" si="2278"/>
        <v>5.8308803298873415E-3</v>
      </c>
      <c r="AV1882" s="5">
        <f t="shared" si="2279"/>
        <v>2.8978875001859027E-3</v>
      </c>
      <c r="AW1882" s="5">
        <f t="shared" si="2280"/>
        <v>1.2294315741477219E-4</v>
      </c>
      <c r="AX1882" s="5">
        <f t="shared" si="2281"/>
        <v>1.7004090148842815E-3</v>
      </c>
      <c r="AY1882" s="5">
        <f t="shared" si="2282"/>
        <v>3.2857459059769879E-3</v>
      </c>
      <c r="AZ1882" s="5">
        <f t="shared" si="2283"/>
        <v>3.1745674317597214E-3</v>
      </c>
      <c r="BA1882" s="5">
        <f t="shared" si="2284"/>
        <v>2.0447672394989899E-3</v>
      </c>
      <c r="BB1882" s="5">
        <f t="shared" si="2285"/>
        <v>9.8778963282503151E-4</v>
      </c>
      <c r="BC1882" s="5">
        <f t="shared" si="2286"/>
        <v>3.8174647553750328E-4</v>
      </c>
      <c r="BD1882" s="5">
        <f t="shared" si="2287"/>
        <v>1.43414330894487E-3</v>
      </c>
      <c r="BE1882" s="5">
        <f t="shared" si="2288"/>
        <v>2.8510178452226184E-3</v>
      </c>
      <c r="BF1882" s="5">
        <f t="shared" si="2289"/>
        <v>2.8338530407250543E-3</v>
      </c>
      <c r="BG1882" s="5">
        <f t="shared" si="2290"/>
        <v>1.8778610522983395E-3</v>
      </c>
      <c r="BH1882" s="5">
        <f t="shared" si="2291"/>
        <v>9.3327761206967624E-4</v>
      </c>
      <c r="BI1882" s="5">
        <f t="shared" si="2292"/>
        <v>3.7106349274327417E-4</v>
      </c>
      <c r="BJ1882" s="8">
        <f t="shared" si="2293"/>
        <v>0.40184157362515982</v>
      </c>
      <c r="BK1882" s="8">
        <f t="shared" si="2294"/>
        <v>0.21237368072373011</v>
      </c>
      <c r="BL1882" s="8">
        <f t="shared" si="2295"/>
        <v>0.35694777353262525</v>
      </c>
      <c r="BM1882" s="8">
        <f t="shared" si="2296"/>
        <v>0.74183487682316329</v>
      </c>
      <c r="BN1882" s="8">
        <f t="shared" si="2297"/>
        <v>0.25001774739031624</v>
      </c>
    </row>
    <row r="1883" spans="1:66" x14ac:dyDescent="0.25">
      <c r="A1883" t="s">
        <v>16</v>
      </c>
      <c r="B1883" t="s">
        <v>48</v>
      </c>
      <c r="C1883" t="s">
        <v>234</v>
      </c>
      <c r="D1883" s="7" t="s">
        <v>581</v>
      </c>
      <c r="E1883">
        <f>VLOOKUP(A1883,home!$A$2:$E$405,3,FALSE)</f>
        <v>1.5457516339869299</v>
      </c>
      <c r="F1883">
        <f>VLOOKUP(B1883,home!$B$2:$E$405,3,FALSE)</f>
        <v>0.5</v>
      </c>
      <c r="G1883">
        <f>VLOOKUP(C1883,away!$B$2:$E$405,4,FALSE)</f>
        <v>1.1000000000000001</v>
      </c>
      <c r="H1883">
        <f>VLOOKUP(A1883,away!$A$2:$E$405,3,FALSE)</f>
        <v>1.36928104575163</v>
      </c>
      <c r="I1883">
        <f>VLOOKUP(C1883,away!$B$2:$E$405,3,FALSE)</f>
        <v>0.84</v>
      </c>
      <c r="J1883">
        <f>VLOOKUP(B1883,home!$B$2:$E$405,4,FALSE)</f>
        <v>1</v>
      </c>
      <c r="K1883" s="3">
        <f t="shared" si="2242"/>
        <v>0.85016339869281154</v>
      </c>
      <c r="L1883" s="3">
        <f t="shared" si="2243"/>
        <v>1.1501960784313692</v>
      </c>
      <c r="M1883" s="5">
        <f t="shared" si="2244"/>
        <v>0.13528664204141691</v>
      </c>
      <c r="N1883" s="5">
        <f t="shared" si="2245"/>
        <v>0.11501575139566879</v>
      </c>
      <c r="O1883" s="5">
        <f t="shared" si="2246"/>
        <v>0.1556061651401861</v>
      </c>
      <c r="P1883" s="5">
        <f t="shared" si="2247"/>
        <v>0.13229066621313551</v>
      </c>
      <c r="Q1883" s="5">
        <f t="shared" si="2248"/>
        <v>4.889109105487463E-2</v>
      </c>
      <c r="R1883" s="5">
        <f t="shared" si="2249"/>
        <v>8.9488800461993048E-2</v>
      </c>
      <c r="S1883" s="5">
        <f t="shared" si="2250"/>
        <v>3.2340259361595923E-2</v>
      </c>
      <c r="T1883" s="5">
        <f t="shared" si="2251"/>
        <v>5.6234341201547793E-2</v>
      </c>
      <c r="U1883" s="5">
        <f t="shared" si="2252"/>
        <v>7.6080102745710851E-2</v>
      </c>
      <c r="V1883" s="5">
        <f t="shared" si="2253"/>
        <v>3.5137857349839693E-3</v>
      </c>
      <c r="W1883" s="5">
        <f t="shared" si="2254"/>
        <v>1.3855138712337312E-2</v>
      </c>
      <c r="X1883" s="5">
        <f t="shared" si="2255"/>
        <v>1.5936126213053025E-2</v>
      </c>
      <c r="Y1883" s="5">
        <f t="shared" si="2256"/>
        <v>9.164834937820469E-3</v>
      </c>
      <c r="Z1883" s="5">
        <f t="shared" si="2257"/>
        <v>3.4309889118303911E-2</v>
      </c>
      <c r="AA1883" s="5">
        <f t="shared" si="2258"/>
        <v>2.9169011941590765E-2</v>
      </c>
      <c r="AB1883" s="5">
        <f t="shared" si="2259"/>
        <v>1.2399213164387005E-2</v>
      </c>
      <c r="AC1883" s="5">
        <f t="shared" si="2260"/>
        <v>2.1474822310474953E-4</v>
      </c>
      <c r="AD1883" s="5">
        <f t="shared" si="2261"/>
        <v>2.9447829542602576E-3</v>
      </c>
      <c r="AE1883" s="5">
        <f t="shared" si="2262"/>
        <v>3.3870778058216902E-3</v>
      </c>
      <c r="AF1883" s="5">
        <f t="shared" si="2263"/>
        <v>1.9479018047990175E-3</v>
      </c>
      <c r="AG1883" s="5">
        <f t="shared" si="2264"/>
        <v>7.4682300568307237E-4</v>
      </c>
      <c r="AH1883" s="5">
        <f t="shared" si="2265"/>
        <v>9.8657749788220676E-3</v>
      </c>
      <c r="AI1883" s="5">
        <f t="shared" si="2266"/>
        <v>8.3875207867338698E-3</v>
      </c>
      <c r="AJ1883" s="5">
        <f t="shared" si="2267"/>
        <v>3.565381589328136E-3</v>
      </c>
      <c r="AK1883" s="5">
        <f t="shared" si="2268"/>
        <v>1.0103856432066621E-3</v>
      </c>
      <c r="AL1883" s="5">
        <f t="shared" si="2269"/>
        <v>8.3997015740599558E-6</v>
      </c>
      <c r="AM1883" s="5">
        <f t="shared" si="2270"/>
        <v>5.0070933696131194E-4</v>
      </c>
      <c r="AN1883" s="5">
        <f t="shared" si="2271"/>
        <v>5.7591391580687191E-4</v>
      </c>
      <c r="AO1883" s="5">
        <f t="shared" si="2272"/>
        <v>3.3120696373755895E-4</v>
      </c>
      <c r="AP1883" s="5">
        <f t="shared" si="2273"/>
        <v>1.2698431694670037E-4</v>
      </c>
      <c r="AQ1883" s="5">
        <f t="shared" si="2274"/>
        <v>3.6514215843595211E-5</v>
      </c>
      <c r="AR1883" s="5">
        <f t="shared" si="2275"/>
        <v>2.2695151382654934E-3</v>
      </c>
      <c r="AS1883" s="5">
        <f t="shared" si="2276"/>
        <v>1.9294587033325777E-3</v>
      </c>
      <c r="AT1883" s="5">
        <f t="shared" si="2277"/>
        <v>8.2017758443132479E-4</v>
      </c>
      <c r="AU1883" s="5">
        <f t="shared" si="2278"/>
        <v>2.3242832090393184E-4</v>
      </c>
      <c r="AV1883" s="5">
        <f t="shared" si="2279"/>
        <v>4.9400512813037526E-5</v>
      </c>
      <c r="AW1883" s="5">
        <f t="shared" si="2280"/>
        <v>2.2815796898109474E-7</v>
      </c>
      <c r="AX1883" s="5">
        <f t="shared" si="2281"/>
        <v>7.0947458611375503E-5</v>
      </c>
      <c r="AY1883" s="5">
        <f t="shared" si="2282"/>
        <v>8.1603488669475976E-5</v>
      </c>
      <c r="AZ1883" s="5">
        <f t="shared" si="2283"/>
        <v>4.6930006326974975E-5</v>
      </c>
      <c r="BA1883" s="5">
        <f t="shared" si="2284"/>
        <v>1.7992903079348657E-5</v>
      </c>
      <c r="BB1883" s="5">
        <f t="shared" si="2285"/>
        <v>5.1738416403656342E-6</v>
      </c>
      <c r="BC1883" s="5">
        <f t="shared" si="2286"/>
        <v>1.1901864730346949E-6</v>
      </c>
      <c r="BD1883" s="5">
        <f t="shared" si="2287"/>
        <v>4.3506456866226613E-4</v>
      </c>
      <c r="BE1883" s="5">
        <f t="shared" si="2288"/>
        <v>3.6987597234473422E-4</v>
      </c>
      <c r="BF1883" s="5">
        <f t="shared" si="2289"/>
        <v>1.5722750687170383E-4</v>
      </c>
      <c r="BG1883" s="5">
        <f t="shared" si="2290"/>
        <v>4.4556357203348367E-5</v>
      </c>
      <c r="BH1883" s="5">
        <f t="shared" si="2291"/>
        <v>9.4700460183423951E-6</v>
      </c>
      <c r="BI1883" s="5">
        <f t="shared" si="2292"/>
        <v>1.61021730174626E-6</v>
      </c>
      <c r="BJ1883" s="8">
        <f t="shared" si="2293"/>
        <v>0.26991903571996273</v>
      </c>
      <c r="BK1883" s="8">
        <f t="shared" si="2294"/>
        <v>0.30373610476448054</v>
      </c>
      <c r="BL1883" s="8">
        <f t="shared" si="2295"/>
        <v>0.39189114138010706</v>
      </c>
      <c r="BM1883" s="8">
        <f t="shared" si="2296"/>
        <v>0.32319567934487875</v>
      </c>
      <c r="BN1883" s="8">
        <f t="shared" si="2297"/>
        <v>0.67657911630727496</v>
      </c>
    </row>
    <row r="1884" spans="1:66" x14ac:dyDescent="0.25">
      <c r="A1884" t="s">
        <v>16</v>
      </c>
      <c r="B1884" t="s">
        <v>235</v>
      </c>
      <c r="C1884" t="s">
        <v>17</v>
      </c>
      <c r="D1884" s="7" t="s">
        <v>581</v>
      </c>
      <c r="E1884">
        <f>VLOOKUP(A1884,home!$A$2:$E$405,3,FALSE)</f>
        <v>1.5457516339869299</v>
      </c>
      <c r="F1884">
        <f>VLOOKUP(B1884,home!$B$2:$E$405,3,FALSE)</f>
        <v>1.18</v>
      </c>
      <c r="G1884">
        <f>VLOOKUP(C1884,away!$B$2:$E$405,4,FALSE)</f>
        <v>1.64</v>
      </c>
      <c r="H1884">
        <f>VLOOKUP(A1884,away!$A$2:$E$405,3,FALSE)</f>
        <v>1.36928104575163</v>
      </c>
      <c r="I1884">
        <f>VLOOKUP(C1884,away!$B$2:$E$405,3,FALSE)</f>
        <v>0.43</v>
      </c>
      <c r="J1884">
        <f>VLOOKUP(B1884,home!$B$2:$E$405,4,FALSE)</f>
        <v>1.25</v>
      </c>
      <c r="K1884" s="3">
        <f t="shared" si="2242"/>
        <v>2.9913385620915065</v>
      </c>
      <c r="L1884" s="3">
        <f t="shared" si="2243"/>
        <v>0.73598856209150121</v>
      </c>
      <c r="M1884" s="5">
        <f t="shared" si="2244"/>
        <v>2.4057051489399621E-2</v>
      </c>
      <c r="N1884" s="5">
        <f t="shared" si="2245"/>
        <v>7.1962785810462004E-2</v>
      </c>
      <c r="O1884" s="5">
        <f t="shared" si="2246"/>
        <v>1.7705714733844437E-2</v>
      </c>
      <c r="P1884" s="5">
        <f t="shared" si="2247"/>
        <v>5.2963787252740618E-2</v>
      </c>
      <c r="Q1884" s="5">
        <f t="shared" si="2248"/>
        <v>0.10763252811518324</v>
      </c>
      <c r="R1884" s="5">
        <f t="shared" si="2249"/>
        <v>6.5156017638822354E-3</v>
      </c>
      <c r="S1884" s="5">
        <f t="shared" si="2250"/>
        <v>2.9151148898999758E-2</v>
      </c>
      <c r="T1884" s="5">
        <f t="shared" si="2251"/>
        <v>7.9216309601766802E-2</v>
      </c>
      <c r="U1884" s="5">
        <f t="shared" si="2252"/>
        <v>1.9490370811532372E-2</v>
      </c>
      <c r="V1884" s="5">
        <f t="shared" si="2253"/>
        <v>7.130989566105703E-3</v>
      </c>
      <c r="W1884" s="5">
        <f t="shared" si="2254"/>
        <v>0.10732177729544863</v>
      </c>
      <c r="X1884" s="5">
        <f t="shared" si="2255"/>
        <v>7.8987600552781562E-2</v>
      </c>
      <c r="Y1884" s="5">
        <f t="shared" si="2256"/>
        <v>2.9066985276949779E-2</v>
      </c>
      <c r="Z1884" s="5">
        <f t="shared" si="2257"/>
        <v>1.5984694577868455E-3</v>
      </c>
      <c r="AA1884" s="5">
        <f t="shared" si="2258"/>
        <v>4.7815633294032928E-3</v>
      </c>
      <c r="AB1884" s="5">
        <f t="shared" si="2259"/>
        <v>7.1516373871633619E-3</v>
      </c>
      <c r="AC1884" s="5">
        <f t="shared" si="2260"/>
        <v>9.8122013842582797E-4</v>
      </c>
      <c r="AD1884" s="5">
        <f t="shared" si="2261"/>
        <v>8.0258942744018055E-2</v>
      </c>
      <c r="AE1884" s="5">
        <f t="shared" si="2262"/>
        <v>5.9069663865153985E-2</v>
      </c>
      <c r="AF1884" s="5">
        <f t="shared" si="2263"/>
        <v>2.1737298485671488E-2</v>
      </c>
      <c r="AG1884" s="5">
        <f t="shared" si="2264"/>
        <v>5.3328010187410433E-3</v>
      </c>
      <c r="AH1884" s="5">
        <f t="shared" si="2265"/>
        <v>2.941138094459304E-4</v>
      </c>
      <c r="AI1884" s="5">
        <f t="shared" si="2266"/>
        <v>8.7979397983924492E-4</v>
      </c>
      <c r="AJ1884" s="5">
        <f t="shared" si="2267"/>
        <v>1.3158808292945453E-3</v>
      </c>
      <c r="AK1884" s="5">
        <f t="shared" si="2268"/>
        <v>1.3120816892619083E-3</v>
      </c>
      <c r="AL1884" s="5">
        <f t="shared" si="2269"/>
        <v>8.6409815737543207E-5</v>
      </c>
      <c r="AM1884" s="5">
        <f t="shared" si="2270"/>
        <v>4.8016334076575101E-2</v>
      </c>
      <c r="AN1884" s="5">
        <f t="shared" si="2271"/>
        <v>3.5339472673923664E-2</v>
      </c>
      <c r="AO1884" s="5">
        <f t="shared" si="2272"/>
        <v>1.3004723839176485E-2</v>
      </c>
      <c r="AP1884" s="5">
        <f t="shared" si="2273"/>
        <v>3.1904426662641905E-3</v>
      </c>
      <c r="AQ1884" s="5">
        <f t="shared" si="2274"/>
        <v>5.87032327594789E-4</v>
      </c>
      <c r="AR1884" s="5">
        <f t="shared" si="2275"/>
        <v>4.3292879941072845E-5</v>
      </c>
      <c r="AS1884" s="5">
        <f t="shared" si="2276"/>
        <v>1.2950366123172909E-4</v>
      </c>
      <c r="AT1884" s="5">
        <f t="shared" si="2277"/>
        <v>1.9369464788725302E-4</v>
      </c>
      <c r="AU1884" s="5">
        <f t="shared" si="2278"/>
        <v>1.9313542316529205E-4</v>
      </c>
      <c r="AV1884" s="5">
        <f t="shared" si="2279"/>
        <v>1.4443335975504985E-4</v>
      </c>
      <c r="AW1884" s="5">
        <f t="shared" si="2280"/>
        <v>5.2844186053219312E-6</v>
      </c>
      <c r="AX1884" s="5">
        <f t="shared" si="2281"/>
        <v>2.3938851955587946E-2</v>
      </c>
      <c r="AY1884" s="5">
        <f t="shared" si="2282"/>
        <v>1.7618721228914495E-2</v>
      </c>
      <c r="AZ1884" s="5">
        <f t="shared" si="2283"/>
        <v>6.4835886515798918E-3</v>
      </c>
      <c r="BA1884" s="5">
        <f t="shared" si="2284"/>
        <v>1.590615696289687E-3</v>
      </c>
      <c r="BB1884" s="5">
        <f t="shared" si="2285"/>
        <v>2.9266873978810458E-4</v>
      </c>
      <c r="BC1884" s="5">
        <f t="shared" si="2286"/>
        <v>4.3080168993155787E-5</v>
      </c>
      <c r="BD1884" s="5">
        <f t="shared" si="2287"/>
        <v>5.3105107427716966E-6</v>
      </c>
      <c r="BE1884" s="5">
        <f t="shared" si="2288"/>
        <v>1.5885535569254186E-5</v>
      </c>
      <c r="BF1884" s="5">
        <f t="shared" si="2289"/>
        <v>2.3759507563893151E-5</v>
      </c>
      <c r="BG1884" s="5">
        <f t="shared" si="2290"/>
        <v>2.3690910397392803E-5</v>
      </c>
      <c r="BH1884" s="5">
        <f t="shared" si="2291"/>
        <v>1.7716883460693932E-5</v>
      </c>
      <c r="BI1884" s="5">
        <f t="shared" si="2292"/>
        <v>1.0599439339210994E-5</v>
      </c>
      <c r="BJ1884" s="8">
        <f t="shared" si="2293"/>
        <v>0.79069222479086432</v>
      </c>
      <c r="BK1884" s="8">
        <f t="shared" si="2294"/>
        <v>0.13198932839032357</v>
      </c>
      <c r="BL1884" s="8">
        <f t="shared" si="2295"/>
        <v>6.0247781092720956E-2</v>
      </c>
      <c r="BM1884" s="8">
        <f t="shared" si="2296"/>
        <v>0.68607689775587455</v>
      </c>
      <c r="BN1884" s="8">
        <f t="shared" si="2297"/>
        <v>0.28083746916551217</v>
      </c>
    </row>
    <row r="1885" spans="1:66" x14ac:dyDescent="0.25">
      <c r="A1885" t="s">
        <v>72</v>
      </c>
      <c r="B1885" t="s">
        <v>365</v>
      </c>
      <c r="C1885" t="s">
        <v>367</v>
      </c>
      <c r="D1885" s="7" t="s">
        <v>581</v>
      </c>
      <c r="E1885">
        <f>VLOOKUP(A1885,home!$A$2:$E$405,3,FALSE)</f>
        <v>1.4148550724637701</v>
      </c>
      <c r="F1885">
        <f>VLOOKUP(B1885,home!$B$2:$E$405,3,FALSE)</f>
        <v>0.92</v>
      </c>
      <c r="G1885">
        <f>VLOOKUP(C1885,away!$B$2:$E$405,4,FALSE)</f>
        <v>1.32</v>
      </c>
      <c r="H1885">
        <f>VLOOKUP(A1885,away!$A$2:$E$405,3,FALSE)</f>
        <v>1.0942028985507199</v>
      </c>
      <c r="I1885">
        <f>VLOOKUP(C1885,away!$B$2:$E$405,3,FALSE)</f>
        <v>0.65</v>
      </c>
      <c r="J1885">
        <f>VLOOKUP(B1885,home!$B$2:$E$405,4,FALSE)</f>
        <v>0.99</v>
      </c>
      <c r="K1885" s="3">
        <f t="shared" si="2242"/>
        <v>1.7182000000000026</v>
      </c>
      <c r="L1885" s="3">
        <f t="shared" si="2243"/>
        <v>0.70411956521738828</v>
      </c>
      <c r="M1885" s="5">
        <f t="shared" si="2244"/>
        <v>8.8715596999771898E-2</v>
      </c>
      <c r="N1885" s="5">
        <f t="shared" si="2245"/>
        <v>0.1524311387650083</v>
      </c>
      <c r="O1885" s="5">
        <f t="shared" si="2246"/>
        <v>6.2466387587480431E-2</v>
      </c>
      <c r="P1885" s="5">
        <f t="shared" si="2247"/>
        <v>0.10732974715280903</v>
      </c>
      <c r="Q1885" s="5">
        <f t="shared" si="2248"/>
        <v>0.13095359131301887</v>
      </c>
      <c r="R1885" s="5">
        <f t="shared" si="2249"/>
        <v>2.1991902834398787E-2</v>
      </c>
      <c r="S1885" s="5">
        <f t="shared" si="2250"/>
        <v>3.2462371368350083E-2</v>
      </c>
      <c r="T1885" s="5">
        <f t="shared" si="2251"/>
        <v>9.2206985778978401E-2</v>
      </c>
      <c r="U1885" s="5">
        <f t="shared" si="2252"/>
        <v>3.7786487450064049E-2</v>
      </c>
      <c r="V1885" s="5">
        <f t="shared" si="2253"/>
        <v>4.3637298773650081E-3</v>
      </c>
      <c r="W1885" s="5">
        <f t="shared" si="2254"/>
        <v>7.5001486864676462E-2</v>
      </c>
      <c r="X1885" s="5">
        <f t="shared" si="2255"/>
        <v>5.2810014321813654E-2</v>
      </c>
      <c r="Y1885" s="5">
        <f t="shared" si="2256"/>
        <v>1.8592282161699735E-2</v>
      </c>
      <c r="Z1885" s="5">
        <f t="shared" si="2257"/>
        <v>5.1616430206866412E-3</v>
      </c>
      <c r="AA1885" s="5">
        <f t="shared" si="2258"/>
        <v>8.8687350381437997E-3</v>
      </c>
      <c r="AB1885" s="5">
        <f t="shared" si="2259"/>
        <v>7.6191302712693525E-3</v>
      </c>
      <c r="AC1885" s="5">
        <f t="shared" si="2260"/>
        <v>3.2995749917426347E-4</v>
      </c>
      <c r="AD1885" s="5">
        <f t="shared" si="2261"/>
        <v>3.2216888682721823E-2</v>
      </c>
      <c r="AE1885" s="5">
        <f t="shared" si="2262"/>
        <v>2.2684541651935088E-2</v>
      </c>
      <c r="AF1885" s="5">
        <f t="shared" si="2263"/>
        <v>7.9863148025581341E-3</v>
      </c>
      <c r="AG1885" s="5">
        <f t="shared" si="2264"/>
        <v>1.874440168822142E-3</v>
      </c>
      <c r="AH1885" s="5">
        <f t="shared" si="2265"/>
        <v>9.0860345988331081E-4</v>
      </c>
      <c r="AI1885" s="5">
        <f t="shared" si="2266"/>
        <v>1.5611624647715069E-3</v>
      </c>
      <c r="AJ1885" s="5">
        <f t="shared" si="2267"/>
        <v>1.341194673485204E-3</v>
      </c>
      <c r="AK1885" s="5">
        <f t="shared" si="2268"/>
        <v>7.6814689599409374E-4</v>
      </c>
      <c r="AL1885" s="5">
        <f t="shared" si="2269"/>
        <v>1.5967543996863569E-5</v>
      </c>
      <c r="AM1885" s="5">
        <f t="shared" si="2270"/>
        <v>1.1071011626930539E-2</v>
      </c>
      <c r="AN1885" s="5">
        <f t="shared" si="2271"/>
        <v>7.7953158932709812E-3</v>
      </c>
      <c r="AO1885" s="5">
        <f t="shared" si="2272"/>
        <v>2.7444172187510796E-3</v>
      </c>
      <c r="AP1885" s="5">
        <f t="shared" si="2273"/>
        <v>6.4413261961404145E-4</v>
      </c>
      <c r="AQ1885" s="5">
        <f t="shared" si="2274"/>
        <v>1.1338659501624401E-4</v>
      </c>
      <c r="AR1885" s="5">
        <f t="shared" si="2275"/>
        <v>1.2795309462561034E-4</v>
      </c>
      <c r="AS1885" s="5">
        <f t="shared" si="2276"/>
        <v>2.1984900718572401E-4</v>
      </c>
      <c r="AT1885" s="5">
        <f t="shared" si="2277"/>
        <v>1.8887228207325584E-4</v>
      </c>
      <c r="AU1885" s="5">
        <f t="shared" si="2278"/>
        <v>1.0817345168608957E-4</v>
      </c>
      <c r="AV1885" s="5">
        <f t="shared" si="2279"/>
        <v>4.6465906171759845E-5</v>
      </c>
      <c r="AW1885" s="5">
        <f t="shared" si="2280"/>
        <v>5.3660627574475327E-7</v>
      </c>
      <c r="AX1885" s="5">
        <f t="shared" si="2281"/>
        <v>3.1703686962320124E-3</v>
      </c>
      <c r="AY1885" s="5">
        <f t="shared" si="2282"/>
        <v>2.2323186279697028E-3</v>
      </c>
      <c r="AZ1885" s="5">
        <f t="shared" si="2283"/>
        <v>7.8590961087635178E-4</v>
      </c>
      <c r="BA1885" s="5">
        <f t="shared" si="2284"/>
        <v>1.8445811117014124E-4</v>
      </c>
      <c r="BB1885" s="5">
        <f t="shared" si="2285"/>
        <v>3.247014125948512E-5</v>
      </c>
      <c r="BC1885" s="5">
        <f t="shared" si="2286"/>
        <v>4.5725723492351698E-6</v>
      </c>
      <c r="BD1885" s="5">
        <f t="shared" si="2287"/>
        <v>1.5015712892667349E-5</v>
      </c>
      <c r="BE1885" s="5">
        <f t="shared" si="2288"/>
        <v>2.5799997892181079E-5</v>
      </c>
      <c r="BF1885" s="5">
        <f t="shared" si="2289"/>
        <v>2.2164778189172803E-5</v>
      </c>
      <c r="BG1885" s="5">
        <f t="shared" si="2290"/>
        <v>1.2694507294878926E-5</v>
      </c>
      <c r="BH1885" s="5">
        <f t="shared" si="2291"/>
        <v>5.4529256085152506E-6</v>
      </c>
      <c r="BI1885" s="5">
        <f t="shared" si="2292"/>
        <v>1.8738433561101826E-6</v>
      </c>
      <c r="BJ1885" s="8">
        <f t="shared" si="2293"/>
        <v>0.61553604622467251</v>
      </c>
      <c r="BK1885" s="8">
        <f t="shared" si="2294"/>
        <v>0.23544968906943686</v>
      </c>
      <c r="BL1885" s="8">
        <f t="shared" si="2295"/>
        <v>0.1440860661824665</v>
      </c>
      <c r="BM1885" s="8">
        <f t="shared" si="2296"/>
        <v>0.434113297823081</v>
      </c>
      <c r="BN1885" s="8">
        <f t="shared" si="2297"/>
        <v>0.56388836465248726</v>
      </c>
    </row>
    <row r="1886" spans="1:66" x14ac:dyDescent="0.25">
      <c r="A1886" t="s">
        <v>19</v>
      </c>
      <c r="B1886" t="s">
        <v>253</v>
      </c>
      <c r="C1886" t="s">
        <v>144</v>
      </c>
      <c r="D1886" s="7" t="s">
        <v>581</v>
      </c>
      <c r="E1886">
        <f>VLOOKUP(A1886,home!$A$2:$E$405,3,FALSE)</f>
        <v>1.5815789473684201</v>
      </c>
      <c r="F1886">
        <f>VLOOKUP(B1886,home!$B$2:$E$405,3,FALSE)</f>
        <v>1.4</v>
      </c>
      <c r="G1886">
        <f>VLOOKUP(C1886,away!$B$2:$E$405,4,FALSE)</f>
        <v>0.79</v>
      </c>
      <c r="H1886">
        <f>VLOOKUP(A1886,away!$A$2:$E$405,3,FALSE)</f>
        <v>1.22631578947368</v>
      </c>
      <c r="I1886">
        <f>VLOOKUP(C1886,away!$B$2:$E$405,3,FALSE)</f>
        <v>1.26</v>
      </c>
      <c r="J1886">
        <f>VLOOKUP(B1886,home!$B$2:$E$405,4,FALSE)</f>
        <v>1.07</v>
      </c>
      <c r="K1886" s="3">
        <f t="shared" si="2242"/>
        <v>1.7492263157894725</v>
      </c>
      <c r="L1886" s="3">
        <f t="shared" si="2243"/>
        <v>1.6533189473684156</v>
      </c>
      <c r="M1886" s="5">
        <f t="shared" si="2244"/>
        <v>3.3288434216284433E-2</v>
      </c>
      <c r="N1886" s="5">
        <f t="shared" si="2245"/>
        <v>5.8229005142551436E-2</v>
      </c>
      <c r="O1886" s="5">
        <f t="shared" si="2246"/>
        <v>5.5036399018010135E-2</v>
      </c>
      <c r="P1886" s="5">
        <f t="shared" si="2247"/>
        <v>9.6271117488593197E-2</v>
      </c>
      <c r="Q1886" s="5">
        <f t="shared" si="2248"/>
        <v>5.0927854068795755E-2</v>
      </c>
      <c r="R1886" s="5">
        <f t="shared" si="2249"/>
        <v>4.5496360645702318E-2</v>
      </c>
      <c r="S1886" s="5">
        <f t="shared" si="2250"/>
        <v>6.9604716177733478E-2</v>
      </c>
      <c r="T1886" s="5">
        <f t="shared" si="2251"/>
        <v>8.4199986080753686E-2</v>
      </c>
      <c r="U1886" s="5">
        <f t="shared" si="2252"/>
        <v>7.9583431314111011E-2</v>
      </c>
      <c r="V1886" s="5">
        <f t="shared" si="2253"/>
        <v>2.2366539833054172E-2</v>
      </c>
      <c r="W1886" s="5">
        <f t="shared" si="2254"/>
        <v>2.9694780847941169E-2</v>
      </c>
      <c r="X1886" s="5">
        <f t="shared" si="2255"/>
        <v>4.9094943813853882E-2</v>
      </c>
      <c r="Y1886" s="5">
        <f t="shared" si="2256"/>
        <v>4.0584800413716211E-2</v>
      </c>
      <c r="Z1886" s="5">
        <f t="shared" si="2257"/>
        <v>2.5073331697282118E-2</v>
      </c>
      <c r="AA1886" s="5">
        <f t="shared" si="2258"/>
        <v>4.3858931629404199E-2</v>
      </c>
      <c r="AB1886" s="5">
        <f t="shared" si="2259"/>
        <v>3.8359598694282543E-2</v>
      </c>
      <c r="AC1886" s="5">
        <f t="shared" si="2260"/>
        <v>4.0427926297369682E-3</v>
      </c>
      <c r="AD1886" s="5">
        <f t="shared" si="2261"/>
        <v>1.2985723025204978E-2</v>
      </c>
      <c r="AE1886" s="5">
        <f t="shared" si="2262"/>
        <v>2.1469541922849691E-2</v>
      </c>
      <c r="AF1886" s="5">
        <f t="shared" si="2263"/>
        <v>1.7748000226183964E-2</v>
      </c>
      <c r="AG1886" s="5">
        <f t="shared" si="2264"/>
        <v>9.7810350172829567E-3</v>
      </c>
      <c r="AH1886" s="5">
        <f t="shared" si="2265"/>
        <v>1.0363553592192402E-2</v>
      </c>
      <c r="AI1886" s="5">
        <f t="shared" si="2266"/>
        <v>1.812820066855747E-2</v>
      </c>
      <c r="AJ1886" s="5">
        <f t="shared" si="2267"/>
        <v>1.5855162833676519E-2</v>
      </c>
      <c r="AK1886" s="5">
        <f t="shared" si="2268"/>
        <v>9.2447560232647181E-3</v>
      </c>
      <c r="AL1886" s="5">
        <f t="shared" si="2269"/>
        <v>4.6767494284730328E-4</v>
      </c>
      <c r="AM1886" s="5">
        <f t="shared" si="2270"/>
        <v>4.5429936890483648E-3</v>
      </c>
      <c r="AN1886" s="5">
        <f t="shared" si="2271"/>
        <v>7.5110175438787979E-3</v>
      </c>
      <c r="AO1886" s="5">
        <f t="shared" si="2272"/>
        <v>6.2090538096557001E-3</v>
      </c>
      <c r="AP1886" s="5">
        <f t="shared" si="2273"/>
        <v>3.4218487695779369E-3</v>
      </c>
      <c r="AQ1886" s="5">
        <f t="shared" si="2274"/>
        <v>1.414351851443126E-3</v>
      </c>
      <c r="AR1886" s="5">
        <f t="shared" si="2275"/>
        <v>3.4268519032079376E-3</v>
      </c>
      <c r="AS1886" s="5">
        <f t="shared" si="2276"/>
        <v>5.9943395294045623E-3</v>
      </c>
      <c r="AT1886" s="5">
        <f t="shared" si="2277"/>
        <v>5.2427282253057726E-3</v>
      </c>
      <c r="AU1886" s="5">
        <f t="shared" si="2278"/>
        <v>3.0569060594123655E-3</v>
      </c>
      <c r="AV1886" s="5">
        <f t="shared" si="2279"/>
        <v>1.3368051310051015E-3</v>
      </c>
      <c r="AW1886" s="5">
        <f t="shared" si="2280"/>
        <v>3.7570263958140306E-5</v>
      </c>
      <c r="AX1886" s="5">
        <f t="shared" si="2281"/>
        <v>1.3244540188914824E-3</v>
      </c>
      <c r="AY1886" s="5">
        <f t="shared" si="2282"/>
        <v>2.1897449243515332E-3</v>
      </c>
      <c r="AZ1886" s="5">
        <f t="shared" si="2283"/>
        <v>1.8101733866671044E-3</v>
      </c>
      <c r="BA1886" s="5">
        <f t="shared" si="2284"/>
        <v>9.9759798606625883E-4</v>
      </c>
      <c r="BB1886" s="5">
        <f t="shared" si="2285"/>
        <v>4.1233691305497968E-4</v>
      </c>
      <c r="BC1886" s="5">
        <f t="shared" si="2286"/>
        <v>1.3634488621064005E-4</v>
      </c>
      <c r="BD1886" s="5">
        <f t="shared" si="2287"/>
        <v>9.4427986356653329E-4</v>
      </c>
      <c r="BE1886" s="5">
        <f t="shared" si="2288"/>
        <v>1.6517591868206727E-3</v>
      </c>
      <c r="BF1886" s="5">
        <f t="shared" si="2289"/>
        <v>1.4446503184668703E-3</v>
      </c>
      <c r="BG1886" s="5">
        <f t="shared" si="2290"/>
        <v>8.423401180586307E-4</v>
      </c>
      <c r="BH1886" s="5">
        <f t="shared" si="2291"/>
        <v>3.6836087533834188E-4</v>
      </c>
      <c r="BI1886" s="5">
        <f t="shared" si="2292"/>
        <v>1.2886930736981459E-4</v>
      </c>
      <c r="BJ1886" s="8">
        <f t="shared" si="2293"/>
        <v>0.40468558833797952</v>
      </c>
      <c r="BK1886" s="8">
        <f t="shared" si="2294"/>
        <v>0.22823102021260108</v>
      </c>
      <c r="BL1886" s="8">
        <f t="shared" si="2295"/>
        <v>0.34036428493715787</v>
      </c>
      <c r="BM1886" s="8">
        <f t="shared" si="2296"/>
        <v>0.65695287994468987</v>
      </c>
      <c r="BN1886" s="8">
        <f t="shared" si="2297"/>
        <v>0.33924917057993725</v>
      </c>
    </row>
    <row r="1887" spans="1:66" x14ac:dyDescent="0.25">
      <c r="A1887" t="s">
        <v>25</v>
      </c>
      <c r="B1887" t="s">
        <v>262</v>
      </c>
      <c r="C1887" t="s">
        <v>290</v>
      </c>
      <c r="D1887" s="7" t="s">
        <v>581</v>
      </c>
      <c r="E1887">
        <f>VLOOKUP(A1887,home!$A$2:$E$405,3,FALSE)</f>
        <v>1.37894736842105</v>
      </c>
      <c r="F1887">
        <f>VLOOKUP(B1887,home!$B$2:$E$405,3,FALSE)</f>
        <v>0.49</v>
      </c>
      <c r="G1887">
        <f>VLOOKUP(C1887,away!$B$2:$E$405,4,FALSE)</f>
        <v>1.23</v>
      </c>
      <c r="H1887">
        <f>VLOOKUP(A1887,away!$A$2:$E$405,3,FALSE)</f>
        <v>1.1000000000000001</v>
      </c>
      <c r="I1887">
        <f>VLOOKUP(C1887,away!$B$2:$E$405,3,FALSE)</f>
        <v>0.49</v>
      </c>
      <c r="J1887">
        <f>VLOOKUP(B1887,home!$B$2:$E$405,4,FALSE)</f>
        <v>0.97</v>
      </c>
      <c r="K1887" s="3">
        <f t="shared" si="2242"/>
        <v>0.83109157894736685</v>
      </c>
      <c r="L1887" s="3">
        <f t="shared" si="2243"/>
        <v>0.52283000000000002</v>
      </c>
      <c r="M1887" s="5">
        <f t="shared" si="2244"/>
        <v>0.25822562029388185</v>
      </c>
      <c r="N1887" s="5">
        <f t="shared" si="2245"/>
        <v>0.21460913849470548</v>
      </c>
      <c r="O1887" s="5">
        <f t="shared" si="2246"/>
        <v>0.13500810105825023</v>
      </c>
      <c r="P1887" s="5">
        <f t="shared" si="2247"/>
        <v>0.11220409587918684</v>
      </c>
      <c r="Q1887" s="5">
        <f t="shared" si="2248"/>
        <v>8.9179923884049453E-2</v>
      </c>
      <c r="R1887" s="5">
        <f t="shared" si="2249"/>
        <v>3.5293142738142484E-2</v>
      </c>
      <c r="S1887" s="5">
        <f t="shared" si="2250"/>
        <v>1.2188720001657449E-2</v>
      </c>
      <c r="T1887" s="5">
        <f t="shared" si="2251"/>
        <v>4.6625939604297562E-2</v>
      </c>
      <c r="U1887" s="5">
        <f t="shared" si="2252"/>
        <v>2.9331833724257628E-2</v>
      </c>
      <c r="V1887" s="5">
        <f t="shared" si="2253"/>
        <v>5.8847087380152583E-4</v>
      </c>
      <c r="W1887" s="5">
        <f t="shared" si="2254"/>
        <v>2.4705561250400219E-2</v>
      </c>
      <c r="X1887" s="5">
        <f t="shared" si="2255"/>
        <v>1.2916808588546744E-2</v>
      </c>
      <c r="Y1887" s="5">
        <f t="shared" si="2256"/>
        <v>3.3766475171749474E-3</v>
      </c>
      <c r="Z1887" s="5">
        <f t="shared" si="2257"/>
        <v>6.1507712725943449E-3</v>
      </c>
      <c r="AA1887" s="5">
        <f t="shared" si="2258"/>
        <v>5.1118542086845383E-3</v>
      </c>
      <c r="AB1887" s="5">
        <f t="shared" si="2259"/>
        <v>2.1242094928221877E-3</v>
      </c>
      <c r="AC1887" s="5">
        <f t="shared" si="2260"/>
        <v>1.5981383419417545E-5</v>
      </c>
      <c r="AD1887" s="5">
        <f t="shared" si="2261"/>
        <v>5.133145977093999E-3</v>
      </c>
      <c r="AE1887" s="5">
        <f t="shared" si="2262"/>
        <v>2.683762711204055E-3</v>
      </c>
      <c r="AF1887" s="5">
        <f t="shared" si="2263"/>
        <v>7.0157582914940806E-4</v>
      </c>
      <c r="AG1887" s="5">
        <f t="shared" si="2264"/>
        <v>1.2226829691806165E-4</v>
      </c>
      <c r="AH1887" s="5">
        <f t="shared" si="2265"/>
        <v>8.0395193611262536E-4</v>
      </c>
      <c r="AI1887" s="5">
        <f t="shared" si="2266"/>
        <v>6.681576839816343E-4</v>
      </c>
      <c r="AJ1887" s="5">
        <f t="shared" si="2267"/>
        <v>2.7765011228305612E-4</v>
      </c>
      <c r="AK1887" s="5">
        <f t="shared" si="2268"/>
        <v>7.6917556737412935E-5</v>
      </c>
      <c r="AL1887" s="5">
        <f t="shared" si="2269"/>
        <v>2.777689797679399E-7</v>
      </c>
      <c r="AM1887" s="5">
        <f t="shared" si="2270"/>
        <v>8.5322287901407545E-4</v>
      </c>
      <c r="AN1887" s="5">
        <f t="shared" si="2271"/>
        <v>4.4609051783492897E-4</v>
      </c>
      <c r="AO1887" s="5">
        <f t="shared" si="2272"/>
        <v>1.1661475271981796E-4</v>
      </c>
      <c r="AP1887" s="5">
        <f t="shared" si="2273"/>
        <v>2.0323230388167472E-5</v>
      </c>
      <c r="AQ1887" s="5">
        <f t="shared" si="2274"/>
        <v>2.6563986359614001E-6</v>
      </c>
      <c r="AR1887" s="5">
        <f t="shared" si="2275"/>
        <v>8.4066038151552817E-5</v>
      </c>
      <c r="AS1887" s="5">
        <f t="shared" si="2276"/>
        <v>6.9866576383223605E-5</v>
      </c>
      <c r="AT1887" s="5">
        <f t="shared" si="2277"/>
        <v>2.9032761640990059E-5</v>
      </c>
      <c r="AU1887" s="5">
        <f t="shared" si="2278"/>
        <v>8.0429612378043245E-6</v>
      </c>
      <c r="AV1887" s="5">
        <f t="shared" si="2279"/>
        <v>1.6711093386348158E-6</v>
      </c>
      <c r="AW1887" s="5">
        <f t="shared" si="2280"/>
        <v>3.352668578340677E-9</v>
      </c>
      <c r="AX1887" s="5">
        <f t="shared" si="2281"/>
        <v>1.1818439161897097E-4</v>
      </c>
      <c r="AY1887" s="5">
        <f t="shared" si="2282"/>
        <v>6.1790345470146579E-5</v>
      </c>
      <c r="AZ1887" s="5">
        <f t="shared" si="2283"/>
        <v>1.615292316107837E-5</v>
      </c>
      <c r="BA1887" s="5">
        <f t="shared" si="2284"/>
        <v>2.8150776054355341E-6</v>
      </c>
      <c r="BB1887" s="5">
        <f t="shared" si="2285"/>
        <v>3.6795175611246509E-7</v>
      </c>
      <c r="BC1887" s="5">
        <f t="shared" si="2286"/>
        <v>3.8475243329656045E-8</v>
      </c>
      <c r="BD1887" s="5">
        <f t="shared" si="2287"/>
        <v>7.3253744544627232E-6</v>
      </c>
      <c r="BE1887" s="5">
        <f t="shared" si="2288"/>
        <v>6.0880570217401307E-6</v>
      </c>
      <c r="BF1887" s="5">
        <f t="shared" si="2289"/>
        <v>2.5298664614598041E-6</v>
      </c>
      <c r="BG1887" s="5">
        <f t="shared" si="2290"/>
        <v>7.0085023732687228E-7</v>
      </c>
      <c r="BH1887" s="5">
        <f t="shared" si="2291"/>
        <v>1.4561768258640672E-7</v>
      </c>
      <c r="BI1887" s="5">
        <f t="shared" si="2292"/>
        <v>2.4204325948678658E-8</v>
      </c>
      <c r="BJ1887" s="8">
        <f t="shared" si="2293"/>
        <v>0.40169302909698801</v>
      </c>
      <c r="BK1887" s="8">
        <f t="shared" si="2294"/>
        <v>0.38328495654639699</v>
      </c>
      <c r="BL1887" s="8">
        <f t="shared" si="2295"/>
        <v>0.20890531192820752</v>
      </c>
      <c r="BM1887" s="8">
        <f t="shared" si="2296"/>
        <v>0.15545225950316888</v>
      </c>
      <c r="BN1887" s="8">
        <f t="shared" si="2297"/>
        <v>0.84452002234821621</v>
      </c>
    </row>
    <row r="1888" spans="1:66" x14ac:dyDescent="0.25">
      <c r="A1888" t="s">
        <v>178</v>
      </c>
      <c r="B1888" t="s">
        <v>270</v>
      </c>
      <c r="C1888" t="s">
        <v>268</v>
      </c>
      <c r="D1888" s="7" t="s">
        <v>581</v>
      </c>
      <c r="E1888">
        <f>VLOOKUP(A1888,home!$A$2:$E$405,3,FALSE)</f>
        <v>1.5686274509803899</v>
      </c>
      <c r="F1888">
        <f>VLOOKUP(B1888,home!$B$2:$E$405,3,FALSE)</f>
        <v>0.68</v>
      </c>
      <c r="G1888">
        <f>VLOOKUP(C1888,away!$B$2:$E$405,4,FALSE)</f>
        <v>0.98</v>
      </c>
      <c r="H1888">
        <f>VLOOKUP(A1888,away!$A$2:$E$405,3,FALSE)</f>
        <v>1.29084967320261</v>
      </c>
      <c r="I1888">
        <f>VLOOKUP(C1888,away!$B$2:$E$405,3,FALSE)</f>
        <v>0.86</v>
      </c>
      <c r="J1888">
        <f>VLOOKUP(B1888,home!$B$2:$E$405,4,FALSE)</f>
        <v>0.96</v>
      </c>
      <c r="K1888" s="3">
        <f t="shared" si="2242"/>
        <v>1.0453333333333319</v>
      </c>
      <c r="L1888" s="3">
        <f t="shared" si="2243"/>
        <v>1.0657254901960749</v>
      </c>
      <c r="M1888" s="5">
        <f t="shared" si="2244"/>
        <v>0.12110966475826747</v>
      </c>
      <c r="N1888" s="5">
        <f t="shared" si="2245"/>
        <v>0.12659996956064209</v>
      </c>
      <c r="O1888" s="5">
        <f t="shared" si="2246"/>
        <v>0.1290696568419869</v>
      </c>
      <c r="P1888" s="5">
        <f t="shared" si="2247"/>
        <v>0.13492081461882344</v>
      </c>
      <c r="Q1888" s="5">
        <f t="shared" si="2248"/>
        <v>6.616958409036218E-2</v>
      </c>
      <c r="R1888" s="5">
        <f t="shared" si="2249"/>
        <v>6.8776411653682812E-2</v>
      </c>
      <c r="S1888" s="5">
        <f t="shared" si="2250"/>
        <v>3.7576741405694176E-2</v>
      </c>
      <c r="T1888" s="5">
        <f t="shared" si="2251"/>
        <v>7.0518612440771622E-2</v>
      </c>
      <c r="U1888" s="5">
        <f t="shared" si="2252"/>
        <v>7.1894275648649669E-2</v>
      </c>
      <c r="V1888" s="5">
        <f t="shared" si="2253"/>
        <v>4.6513257874327028E-3</v>
      </c>
      <c r="W1888" s="5">
        <f t="shared" si="2254"/>
        <v>2.3056423967486164E-2</v>
      </c>
      <c r="X1888" s="5">
        <f t="shared" si="2255"/>
        <v>2.4571818734917719E-2</v>
      </c>
      <c r="Y1888" s="5">
        <f t="shared" si="2256"/>
        <v>1.309340678313964E-2</v>
      </c>
      <c r="Z1888" s="5">
        <f t="shared" si="2257"/>
        <v>2.4432258341182723E-2</v>
      </c>
      <c r="AA1888" s="5">
        <f t="shared" si="2258"/>
        <v>2.5539854052649635E-2</v>
      </c>
      <c r="AB1888" s="5">
        <f t="shared" si="2259"/>
        <v>1.3348830384851526E-2</v>
      </c>
      <c r="AC1888" s="5">
        <f t="shared" si="2260"/>
        <v>3.2385971505172569E-4</v>
      </c>
      <c r="AD1888" s="5">
        <f t="shared" si="2261"/>
        <v>6.0254121301697092E-3</v>
      </c>
      <c r="AE1888" s="5">
        <f t="shared" si="2262"/>
        <v>6.421435296058489E-3</v>
      </c>
      <c r="AF1888" s="5">
        <f t="shared" si="2263"/>
        <v>3.4217436393271547E-3</v>
      </c>
      <c r="AG1888" s="5">
        <f t="shared" si="2264"/>
        <v>1.215546472449078E-3</v>
      </c>
      <c r="AH1888" s="5">
        <f t="shared" si="2265"/>
        <v>6.5095201243135226E-3</v>
      </c>
      <c r="AI1888" s="5">
        <f t="shared" si="2266"/>
        <v>6.8046183699490585E-3</v>
      </c>
      <c r="AJ1888" s="5">
        <f t="shared" si="2267"/>
        <v>3.5565472013600369E-3</v>
      </c>
      <c r="AK1888" s="5">
        <f t="shared" si="2268"/>
        <v>1.2392591137183398E-3</v>
      </c>
      <c r="AL1888" s="5">
        <f t="shared" si="2269"/>
        <v>1.4431686080285697E-5</v>
      </c>
      <c r="AM1888" s="5">
        <f t="shared" si="2270"/>
        <v>1.2597128293474792E-3</v>
      </c>
      <c r="AN1888" s="5">
        <f t="shared" si="2271"/>
        <v>1.3425080725626265E-3</v>
      </c>
      <c r="AO1888" s="5">
        <f t="shared" si="2272"/>
        <v>7.1537253686199641E-4</v>
      </c>
      <c r="AP1888" s="5">
        <f t="shared" si="2273"/>
        <v>2.5413024917335364E-4</v>
      </c>
      <c r="AQ1888" s="5">
        <f t="shared" si="2274"/>
        <v>6.7708271093480708E-5</v>
      </c>
      <c r="AR1888" s="5">
        <f t="shared" si="2275"/>
        <v>1.3874723050850491E-3</v>
      </c>
      <c r="AS1888" s="5">
        <f t="shared" si="2276"/>
        <v>1.4503710495822359E-3</v>
      </c>
      <c r="AT1888" s="5">
        <f t="shared" si="2277"/>
        <v>7.5806060191498093E-4</v>
      </c>
      <c r="AU1888" s="5">
        <f t="shared" si="2278"/>
        <v>2.6414200528948628E-4</v>
      </c>
      <c r="AV1888" s="5">
        <f t="shared" si="2279"/>
        <v>6.9029110715652323E-5</v>
      </c>
      <c r="AW1888" s="5">
        <f t="shared" si="2280"/>
        <v>4.4659589356512426E-7</v>
      </c>
      <c r="AX1888" s="5">
        <f t="shared" si="2281"/>
        <v>2.194699684907604E-4</v>
      </c>
      <c r="AY1888" s="5">
        <f t="shared" si="2282"/>
        <v>2.3389473975313273E-4</v>
      </c>
      <c r="AZ1888" s="5">
        <f t="shared" si="2283"/>
        <v>1.2463379308884535E-4</v>
      </c>
      <c r="BA1888" s="5">
        <f t="shared" si="2284"/>
        <v>4.4275136744868635E-5</v>
      </c>
      <c r="BB1888" s="5">
        <f t="shared" si="2285"/>
        <v>1.179628545273084E-5</v>
      </c>
      <c r="BC1888" s="5">
        <f t="shared" si="2286"/>
        <v>2.5143204193208809E-6</v>
      </c>
      <c r="BD1888" s="5">
        <f t="shared" si="2287"/>
        <v>2.464441004117069E-4</v>
      </c>
      <c r="BE1888" s="5">
        <f t="shared" si="2288"/>
        <v>2.5761623296370389E-4</v>
      </c>
      <c r="BF1888" s="5">
        <f t="shared" si="2289"/>
        <v>1.3464741776236238E-4</v>
      </c>
      <c r="BG1888" s="5">
        <f t="shared" si="2290"/>
        <v>4.6917144678085313E-5</v>
      </c>
      <c r="BH1888" s="5">
        <f t="shared" si="2291"/>
        <v>1.2261013809206279E-5</v>
      </c>
      <c r="BI1888" s="5">
        <f t="shared" si="2292"/>
        <v>2.5633692870447233E-6</v>
      </c>
      <c r="BJ1888" s="8">
        <f t="shared" si="2293"/>
        <v>0.34536996931831254</v>
      </c>
      <c r="BK1888" s="8">
        <f t="shared" si="2294"/>
        <v>0.29883073271110294</v>
      </c>
      <c r="BL1888" s="8">
        <f t="shared" si="2295"/>
        <v>0.33136849774266103</v>
      </c>
      <c r="BM1888" s="8">
        <f t="shared" si="2296"/>
        <v>0.35312190844563485</v>
      </c>
      <c r="BN1888" s="8">
        <f t="shared" si="2297"/>
        <v>0.646646101523765</v>
      </c>
    </row>
    <row r="1889" spans="1:66" x14ac:dyDescent="0.25">
      <c r="A1889" t="s">
        <v>28</v>
      </c>
      <c r="B1889" t="s">
        <v>278</v>
      </c>
      <c r="C1889" t="s">
        <v>457</v>
      </c>
      <c r="D1889" s="7" t="s">
        <v>581</v>
      </c>
      <c r="E1889">
        <f>VLOOKUP(A1889,home!$A$2:$E$405,3,FALSE)</f>
        <v>1.4313725490196101</v>
      </c>
      <c r="F1889">
        <f>VLOOKUP(B1889,home!$B$2:$E$405,3,FALSE)</f>
        <v>1.03</v>
      </c>
      <c r="G1889">
        <f>VLOOKUP(C1889,away!$B$2:$E$405,4,FALSE)</f>
        <v>0.9</v>
      </c>
      <c r="H1889">
        <f>VLOOKUP(A1889,away!$A$2:$E$405,3,FALSE)</f>
        <v>1.20588235294118</v>
      </c>
      <c r="I1889">
        <f>VLOOKUP(C1889,away!$B$2:$E$405,3,FALSE)</f>
        <v>0.62</v>
      </c>
      <c r="J1889">
        <f>VLOOKUP(B1889,home!$B$2:$E$405,4,FALSE)</f>
        <v>0.93</v>
      </c>
      <c r="K1889" s="3">
        <f t="shared" si="2242"/>
        <v>1.3268823529411786</v>
      </c>
      <c r="L1889" s="3">
        <f t="shared" si="2243"/>
        <v>0.69531176470588441</v>
      </c>
      <c r="M1889" s="5">
        <f t="shared" si="2244"/>
        <v>0.13236472246160502</v>
      </c>
      <c r="N1889" s="5">
        <f t="shared" si="2245"/>
        <v>0.17563241438626051</v>
      </c>
      <c r="O1889" s="5">
        <f t="shared" si="2246"/>
        <v>9.2034748759583201E-2</v>
      </c>
      <c r="P1889" s="5">
        <f t="shared" si="2247"/>
        <v>0.12211928398646595</v>
      </c>
      <c r="Q1889" s="5">
        <f t="shared" si="2248"/>
        <v>0.11652177562679074</v>
      </c>
      <c r="R1889" s="5">
        <f t="shared" si="2249"/>
        <v>3.199642178714425E-2</v>
      </c>
      <c r="S1889" s="5">
        <f t="shared" si="2250"/>
        <v>2.816671852595197E-2</v>
      </c>
      <c r="T1889" s="5">
        <f t="shared" si="2251"/>
        <v>8.101896143772698E-2</v>
      </c>
      <c r="U1889" s="5">
        <f t="shared" si="2252"/>
        <v>4.245548742662434E-2</v>
      </c>
      <c r="V1889" s="5">
        <f t="shared" si="2253"/>
        <v>2.8873919430671179E-3</v>
      </c>
      <c r="W1889" s="5">
        <f t="shared" si="2254"/>
        <v>5.1536895937520054E-2</v>
      </c>
      <c r="X1889" s="5">
        <f t="shared" si="2255"/>
        <v>3.5834210061780593E-2</v>
      </c>
      <c r="Y1889" s="5">
        <f t="shared" si="2256"/>
        <v>1.2457973917449012E-2</v>
      </c>
      <c r="Z1889" s="5">
        <f t="shared" si="2257"/>
        <v>7.4158294990310271E-3</v>
      </c>
      <c r="AA1889" s="5">
        <f t="shared" si="2258"/>
        <v>9.8399332946848897E-3</v>
      </c>
      <c r="AB1889" s="5">
        <f t="shared" si="2259"/>
        <v>6.5282169214178655E-3</v>
      </c>
      <c r="AC1889" s="5">
        <f t="shared" si="2260"/>
        <v>1.6649368035822731E-4</v>
      </c>
      <c r="AD1889" s="5">
        <f t="shared" si="2261"/>
        <v>1.7095849436215317E-2</v>
      </c>
      <c r="AE1889" s="5">
        <f t="shared" si="2262"/>
        <v>1.188694524064097E-2</v>
      </c>
      <c r="AF1889" s="5">
        <f t="shared" si="2263"/>
        <v>4.132566436116143E-3</v>
      </c>
      <c r="AG1889" s="5">
        <f t="shared" si="2264"/>
        <v>9.5780735382007456E-4</v>
      </c>
      <c r="AH1889" s="5">
        <f t="shared" si="2265"/>
        <v>1.2890783739323041E-3</v>
      </c>
      <c r="AI1889" s="5">
        <f t="shared" si="2266"/>
        <v>1.7104553459288837E-3</v>
      </c>
      <c r="AJ1889" s="5">
        <f t="shared" si="2267"/>
        <v>1.1347865070034675E-3</v>
      </c>
      <c r="AK1889" s="5">
        <f t="shared" si="2268"/>
        <v>5.0190939683288744E-4</v>
      </c>
      <c r="AL1889" s="5">
        <f t="shared" si="2269"/>
        <v>6.1442622038560056E-6</v>
      </c>
      <c r="AM1889" s="5">
        <f t="shared" si="2270"/>
        <v>4.5368361850906969E-3</v>
      </c>
      <c r="AN1889" s="5">
        <f t="shared" si="2271"/>
        <v>3.1545155740369249E-3</v>
      </c>
      <c r="AO1889" s="5">
        <f t="shared" si="2272"/>
        <v>1.096685895287905E-3</v>
      </c>
      <c r="AP1889" s="5">
        <f t="shared" si="2273"/>
        <v>2.541795350602287E-4</v>
      </c>
      <c r="AQ1889" s="5">
        <f t="shared" si="2274"/>
        <v>4.4183505268712199E-5</v>
      </c>
      <c r="AR1889" s="5">
        <f t="shared" si="2275"/>
        <v>1.792622718046125E-4</v>
      </c>
      <c r="AS1889" s="5">
        <f t="shared" si="2276"/>
        <v>2.3785994500568529E-4</v>
      </c>
      <c r="AT1889" s="5">
        <f t="shared" si="2277"/>
        <v>1.5780608174980154E-4</v>
      </c>
      <c r="AU1889" s="5">
        <f t="shared" si="2278"/>
        <v>6.9796701686868217E-5</v>
      </c>
      <c r="AV1889" s="5">
        <f t="shared" si="2279"/>
        <v>2.3153002940451298E-5</v>
      </c>
      <c r="AW1889" s="5">
        <f t="shared" si="2280"/>
        <v>1.5746325905127802E-7</v>
      </c>
      <c r="AX1889" s="5">
        <f t="shared" si="2281"/>
        <v>1.0033079786969704E-3</v>
      </c>
      <c r="AY1889" s="5">
        <f t="shared" si="2282"/>
        <v>6.9761184121128433E-4</v>
      </c>
      <c r="AZ1889" s="5">
        <f t="shared" si="2283"/>
        <v>2.4252886019616963E-4</v>
      </c>
      <c r="BA1889" s="5">
        <f t="shared" si="2284"/>
        <v>5.6211056591701825E-5</v>
      </c>
      <c r="BB1889" s="5">
        <f t="shared" si="2285"/>
        <v>9.7710522386896298E-6</v>
      </c>
      <c r="BC1889" s="5">
        <f t="shared" si="2286"/>
        <v>1.3587855150233342E-6</v>
      </c>
      <c r="BD1889" s="5">
        <f t="shared" si="2287"/>
        <v>2.0773861092275164E-5</v>
      </c>
      <c r="BE1889" s="5">
        <f t="shared" si="2288"/>
        <v>2.756446968579127E-5</v>
      </c>
      <c r="BF1889" s="5">
        <f t="shared" si="2289"/>
        <v>1.8287404197129258E-5</v>
      </c>
      <c r="BG1889" s="5">
        <f t="shared" si="2290"/>
        <v>8.0884113034244172E-6</v>
      </c>
      <c r="BH1889" s="5">
        <f t="shared" si="2291"/>
        <v>2.6830925554609532E-6</v>
      </c>
      <c r="BI1889" s="5">
        <f t="shared" si="2292"/>
        <v>7.1202963262979742E-7</v>
      </c>
      <c r="BJ1889" s="8">
        <f t="shared" si="2293"/>
        <v>0.51817259010351469</v>
      </c>
      <c r="BK1889" s="8">
        <f t="shared" si="2294"/>
        <v>0.28640836670086345</v>
      </c>
      <c r="BL1889" s="8">
        <f t="shared" si="2295"/>
        <v>0.18823702508480628</v>
      </c>
      <c r="BM1889" s="8">
        <f t="shared" si="2296"/>
        <v>0.32886699000241348</v>
      </c>
      <c r="BN1889" s="8">
        <f t="shared" si="2297"/>
        <v>0.67066936700784974</v>
      </c>
    </row>
    <row r="1890" spans="1:66" x14ac:dyDescent="0.25">
      <c r="A1890" t="s">
        <v>32</v>
      </c>
      <c r="B1890" t="s">
        <v>210</v>
      </c>
      <c r="C1890" t="s">
        <v>362</v>
      </c>
      <c r="D1890" s="7" t="s">
        <v>581</v>
      </c>
      <c r="E1890">
        <f>VLOOKUP(A1890,home!$A$2:$E$405,3,FALSE)</f>
        <v>1.25</v>
      </c>
      <c r="F1890">
        <f>VLOOKUP(B1890,home!$B$2:$E$405,3,FALSE)</f>
        <v>1.33</v>
      </c>
      <c r="G1890">
        <f>VLOOKUP(C1890,away!$B$2:$E$405,4,FALSE)</f>
        <v>1.2</v>
      </c>
      <c r="H1890">
        <f>VLOOKUP(A1890,away!$A$2:$E$405,3,FALSE)</f>
        <v>1.1499999999999999</v>
      </c>
      <c r="I1890">
        <f>VLOOKUP(C1890,away!$B$2:$E$405,3,FALSE)</f>
        <v>1.29</v>
      </c>
      <c r="J1890">
        <f>VLOOKUP(B1890,home!$B$2:$E$405,4,FALSE)</f>
        <v>0.82</v>
      </c>
      <c r="K1890" s="3">
        <f t="shared" si="2242"/>
        <v>1.9950000000000001</v>
      </c>
      <c r="L1890" s="3">
        <f t="shared" si="2243"/>
        <v>1.2164699999999997</v>
      </c>
      <c r="M1890" s="5">
        <f t="shared" si="2244"/>
        <v>4.0297332632466314E-2</v>
      </c>
      <c r="N1890" s="5">
        <f t="shared" si="2245"/>
        <v>8.0393178601770282E-2</v>
      </c>
      <c r="O1890" s="5">
        <f t="shared" si="2246"/>
        <v>4.9020496227416284E-2</v>
      </c>
      <c r="P1890" s="5">
        <f t="shared" si="2247"/>
        <v>9.7795889973695482E-2</v>
      </c>
      <c r="Q1890" s="5">
        <f t="shared" si="2248"/>
        <v>8.0192195655265891E-2</v>
      </c>
      <c r="R1890" s="5">
        <f t="shared" si="2249"/>
        <v>2.9815981522882538E-2</v>
      </c>
      <c r="S1890" s="5">
        <f t="shared" si="2250"/>
        <v>5.9334175930305308E-2</v>
      </c>
      <c r="T1890" s="5">
        <f t="shared" si="2251"/>
        <v>9.7551400248761286E-2</v>
      </c>
      <c r="U1890" s="5">
        <f t="shared" si="2252"/>
        <v>5.9482883138150658E-2</v>
      </c>
      <c r="V1890" s="5">
        <f t="shared" si="2253"/>
        <v>1.5999510973656362E-2</v>
      </c>
      <c r="W1890" s="5">
        <f t="shared" si="2254"/>
        <v>5.3327810110751807E-2</v>
      </c>
      <c r="X1890" s="5">
        <f t="shared" si="2255"/>
        <v>6.4871681165426243E-2</v>
      </c>
      <c r="Y1890" s="5">
        <f t="shared" si="2256"/>
        <v>3.9457226993653019E-2</v>
      </c>
      <c r="Z1890" s="5">
        <f t="shared" si="2257"/>
        <v>1.2090082347713639E-2</v>
      </c>
      <c r="AA1890" s="5">
        <f t="shared" si="2258"/>
        <v>2.4119714283688708E-2</v>
      </c>
      <c r="AB1890" s="5">
        <f t="shared" si="2259"/>
        <v>2.4059414997979495E-2</v>
      </c>
      <c r="AC1890" s="5">
        <f t="shared" si="2260"/>
        <v>2.4267834751673062E-3</v>
      </c>
      <c r="AD1890" s="5">
        <f t="shared" si="2261"/>
        <v>2.6597245292737468E-2</v>
      </c>
      <c r="AE1890" s="5">
        <f t="shared" si="2262"/>
        <v>3.2354750981256342E-2</v>
      </c>
      <c r="AF1890" s="5">
        <f t="shared" si="2263"/>
        <v>1.9679291963084447E-2</v>
      </c>
      <c r="AG1890" s="5">
        <f t="shared" si="2264"/>
        <v>7.9797560981111123E-3</v>
      </c>
      <c r="AH1890" s="5">
        <f t="shared" si="2265"/>
        <v>3.6768056183808027E-3</v>
      </c>
      <c r="AI1890" s="5">
        <f t="shared" si="2266"/>
        <v>7.335227208669701E-3</v>
      </c>
      <c r="AJ1890" s="5">
        <f t="shared" si="2267"/>
        <v>7.3168891406480297E-3</v>
      </c>
      <c r="AK1890" s="5">
        <f t="shared" si="2268"/>
        <v>4.8657312785309386E-3</v>
      </c>
      <c r="AL1890" s="5">
        <f t="shared" si="2269"/>
        <v>2.3557832166413404E-4</v>
      </c>
      <c r="AM1890" s="5">
        <f t="shared" si="2270"/>
        <v>1.0612300871802245E-2</v>
      </c>
      <c r="AN1890" s="5">
        <f t="shared" si="2271"/>
        <v>1.2909545641521275E-2</v>
      </c>
      <c r="AO1890" s="5">
        <f t="shared" si="2272"/>
        <v>7.8520374932706909E-3</v>
      </c>
      <c r="AP1890" s="5">
        <f t="shared" si="2273"/>
        <v>3.1839226831463325E-3</v>
      </c>
      <c r="AQ1890" s="5">
        <f t="shared" si="2274"/>
        <v>9.6828660659175486E-4</v>
      </c>
      <c r="AR1890" s="5">
        <f t="shared" si="2275"/>
        <v>8.9454474611833773E-4</v>
      </c>
      <c r="AS1890" s="5">
        <f t="shared" si="2276"/>
        <v>1.7846167685060836E-3</v>
      </c>
      <c r="AT1890" s="5">
        <f t="shared" si="2277"/>
        <v>1.7801552265848191E-3</v>
      </c>
      <c r="AU1890" s="5">
        <f t="shared" si="2278"/>
        <v>1.1838032256789044E-3</v>
      </c>
      <c r="AV1890" s="5">
        <f t="shared" si="2279"/>
        <v>5.9042185880735373E-4</v>
      </c>
      <c r="AW1890" s="5">
        <f t="shared" si="2280"/>
        <v>1.5880973669576786E-5</v>
      </c>
      <c r="AX1890" s="5">
        <f t="shared" si="2281"/>
        <v>3.5285900398742457E-3</v>
      </c>
      <c r="AY1890" s="5">
        <f t="shared" si="2282"/>
        <v>4.2924239258058227E-3</v>
      </c>
      <c r="AZ1890" s="5">
        <f t="shared" si="2283"/>
        <v>2.6108024665125041E-3</v>
      </c>
      <c r="BA1890" s="5">
        <f t="shared" si="2284"/>
        <v>1.0586542921461552E-3</v>
      </c>
      <c r="BB1890" s="5">
        <f t="shared" si="2285"/>
        <v>3.2195529669175836E-4</v>
      </c>
      <c r="BC1890" s="5">
        <f t="shared" si="2286"/>
        <v>7.8329791953324549E-5</v>
      </c>
      <c r="BD1890" s="5">
        <f t="shared" si="2287"/>
        <v>1.8136447455176238E-4</v>
      </c>
      <c r="BE1890" s="5">
        <f t="shared" si="2288"/>
        <v>3.6182212673076589E-4</v>
      </c>
      <c r="BF1890" s="5">
        <f t="shared" si="2289"/>
        <v>3.6091757141393916E-4</v>
      </c>
      <c r="BG1890" s="5">
        <f t="shared" si="2290"/>
        <v>2.400101849902695E-4</v>
      </c>
      <c r="BH1890" s="5">
        <f t="shared" si="2291"/>
        <v>1.1970507976389692E-4</v>
      </c>
      <c r="BI1890" s="5">
        <f t="shared" si="2292"/>
        <v>4.7762326825794856E-5</v>
      </c>
      <c r="BJ1890" s="8">
        <f t="shared" si="2293"/>
        <v>0.54982138622013399</v>
      </c>
      <c r="BK1890" s="8">
        <f t="shared" si="2294"/>
        <v>0.22038169523276074</v>
      </c>
      <c r="BL1890" s="8">
        <f t="shared" si="2295"/>
        <v>0.21723826700631907</v>
      </c>
      <c r="BM1890" s="8">
        <f t="shared" si="2296"/>
        <v>0.61773981324129446</v>
      </c>
      <c r="BN1890" s="8">
        <f t="shared" si="2297"/>
        <v>0.37751507461349687</v>
      </c>
    </row>
    <row r="1891" spans="1:66" x14ac:dyDescent="0.25">
      <c r="A1891" t="s">
        <v>301</v>
      </c>
      <c r="B1891" t="s">
        <v>360</v>
      </c>
      <c r="C1891" t="s">
        <v>382</v>
      </c>
      <c r="D1891" s="7" t="s">
        <v>581</v>
      </c>
      <c r="E1891">
        <f>VLOOKUP(A1891,home!$A$2:$E$405,3,FALSE)</f>
        <v>1.42105263157895</v>
      </c>
      <c r="F1891">
        <f>VLOOKUP(B1891,home!$B$2:$E$405,3,FALSE)</f>
        <v>0.63</v>
      </c>
      <c r="G1891">
        <f>VLOOKUP(C1891,away!$B$2:$E$405,4,FALSE)</f>
        <v>1.07</v>
      </c>
      <c r="H1891">
        <f>VLOOKUP(A1891,away!$A$2:$E$405,3,FALSE)</f>
        <v>1.0815789473684201</v>
      </c>
      <c r="I1891">
        <f>VLOOKUP(C1891,away!$B$2:$E$405,3,FALSE)</f>
        <v>0.81</v>
      </c>
      <c r="J1891">
        <f>VLOOKUP(B1891,home!$B$2:$E$405,4,FALSE)</f>
        <v>1.27</v>
      </c>
      <c r="K1891" s="3">
        <f t="shared" si="2242"/>
        <v>0.95793157894737024</v>
      </c>
      <c r="L1891" s="3">
        <f t="shared" si="2243"/>
        <v>1.1126202631578939</v>
      </c>
      <c r="M1891" s="5">
        <f t="shared" si="2244"/>
        <v>0.12611616628773414</v>
      </c>
      <c r="N1891" s="5">
        <f t="shared" si="2245"/>
        <v>0.12081065830279826</v>
      </c>
      <c r="O1891" s="5">
        <f t="shared" si="2246"/>
        <v>0.14031940212352345</v>
      </c>
      <c r="P1891" s="5">
        <f t="shared" si="2247"/>
        <v>0.13441638643313777</v>
      </c>
      <c r="Q1891" s="5">
        <f t="shared" si="2248"/>
        <v>5.7864172330835378E-2</v>
      </c>
      <c r="R1891" s="5">
        <f t="shared" si="2249"/>
        <v>7.8061105058416499E-2</v>
      </c>
      <c r="S1891" s="5">
        <f t="shared" si="2250"/>
        <v>3.5815719494123002E-2</v>
      </c>
      <c r="T1891" s="5">
        <f t="shared" si="2251"/>
        <v>6.4380850646147778E-2</v>
      </c>
      <c r="U1891" s="5">
        <f t="shared" si="2252"/>
        <v>7.4777197622985472E-2</v>
      </c>
      <c r="V1891" s="5">
        <f t="shared" si="2253"/>
        <v>4.2414331463962078E-3</v>
      </c>
      <c r="W1891" s="5">
        <f t="shared" si="2254"/>
        <v>1.8476639321786625E-2</v>
      </c>
      <c r="X1891" s="5">
        <f t="shared" si="2255"/>
        <v>2.0557483304479721E-2</v>
      </c>
      <c r="Y1891" s="5">
        <f t="shared" si="2256"/>
        <v>1.143633624204712E-2</v>
      </c>
      <c r="Z1891" s="5">
        <f t="shared" si="2257"/>
        <v>2.8950789084163785E-2</v>
      </c>
      <c r="AA1891" s="5">
        <f t="shared" si="2258"/>
        <v>2.7732875099165305E-2</v>
      </c>
      <c r="AB1891" s="5">
        <f t="shared" si="2259"/>
        <v>1.3283098416246813E-2</v>
      </c>
      <c r="AC1891" s="5">
        <f t="shared" si="2260"/>
        <v>2.8253619937173002E-4</v>
      </c>
      <c r="AD1891" s="5">
        <f t="shared" si="2261"/>
        <v>4.4248390697900312E-3</v>
      </c>
      <c r="AE1891" s="5">
        <f t="shared" si="2262"/>
        <v>4.9231656102611144E-3</v>
      </c>
      <c r="AF1891" s="5">
        <f t="shared" si="2263"/>
        <v>2.7388069084293074E-3</v>
      </c>
      <c r="AG1891" s="5">
        <f t="shared" si="2264"/>
        <v>1.0157506877317578E-3</v>
      </c>
      <c r="AH1891" s="5">
        <f t="shared" si="2265"/>
        <v>8.0528086423627479E-3</v>
      </c>
      <c r="AI1891" s="5">
        <f t="shared" si="2266"/>
        <v>7.714039697739576E-3</v>
      </c>
      <c r="AJ1891" s="5">
        <f t="shared" si="2267"/>
        <v>3.6947611138591833E-3</v>
      </c>
      <c r="AK1891" s="5">
        <f t="shared" si="2268"/>
        <v>1.1797761158774908E-3</v>
      </c>
      <c r="AL1891" s="5">
        <f t="shared" si="2269"/>
        <v>1.2045242437660161E-5</v>
      </c>
      <c r="AM1891" s="5">
        <f t="shared" si="2270"/>
        <v>8.4773861534239586E-4</v>
      </c>
      <c r="AN1891" s="5">
        <f t="shared" si="2271"/>
        <v>9.4321116129136493E-4</v>
      </c>
      <c r="AO1891" s="5">
        <f t="shared" si="2272"/>
        <v>5.2471792524473062E-4</v>
      </c>
      <c r="AP1891" s="5">
        <f t="shared" si="2273"/>
        <v>1.9460393202315205E-4</v>
      </c>
      <c r="AQ1891" s="5">
        <f t="shared" si="2274"/>
        <v>5.4130069514790081E-5</v>
      </c>
      <c r="AR1891" s="5">
        <f t="shared" si="2275"/>
        <v>1.7919436141651598E-3</v>
      </c>
      <c r="AS1891" s="5">
        <f t="shared" si="2276"/>
        <v>1.7165593757018885E-3</v>
      </c>
      <c r="AT1891" s="5">
        <f t="shared" si="2277"/>
        <v>8.2217321656151106E-4</v>
      </c>
      <c r="AU1891" s="5">
        <f t="shared" si="2278"/>
        <v>2.6252856250300218E-4</v>
      </c>
      <c r="AV1891" s="5">
        <f t="shared" si="2279"/>
        <v>6.2871100099321059E-5</v>
      </c>
      <c r="AW1891" s="5">
        <f t="shared" si="2280"/>
        <v>3.5661080702185274E-7</v>
      </c>
      <c r="AX1891" s="5">
        <f t="shared" si="2281"/>
        <v>1.3534593172159968E-4</v>
      </c>
      <c r="AY1891" s="5">
        <f t="shared" si="2282"/>
        <v>1.5058862616943656E-4</v>
      </c>
      <c r="AZ1891" s="5">
        <f t="shared" si="2283"/>
        <v>8.3773978438612113E-5</v>
      </c>
      <c r="BA1891" s="5">
        <f t="shared" si="2284"/>
        <v>3.1069541978717443E-5</v>
      </c>
      <c r="BB1891" s="5">
        <f t="shared" si="2285"/>
        <v>8.6421504931389582E-6</v>
      </c>
      <c r="BC1891" s="5">
        <f t="shared" si="2286"/>
        <v>1.923086351185277E-6</v>
      </c>
      <c r="BD1891" s="5">
        <f t="shared" si="2287"/>
        <v>3.3229212925942454E-4</v>
      </c>
      <c r="BE1891" s="5">
        <f t="shared" si="2288"/>
        <v>3.1831312405326416E-4</v>
      </c>
      <c r="BF1891" s="5">
        <f t="shared" si="2289"/>
        <v>1.5246109676200672E-4</v>
      </c>
      <c r="BG1891" s="5">
        <f t="shared" si="2290"/>
        <v>4.8682433049758974E-5</v>
      </c>
      <c r="BH1891" s="5">
        <f t="shared" si="2291"/>
        <v>1.1658609989588811E-5</v>
      </c>
      <c r="BI1891" s="5">
        <f t="shared" si="2292"/>
        <v>2.2336301351316796E-6</v>
      </c>
      <c r="BJ1891" s="8">
        <f t="shared" si="2293"/>
        <v>0.30960444744287613</v>
      </c>
      <c r="BK1891" s="8">
        <f t="shared" si="2294"/>
        <v>0.30103487542936996</v>
      </c>
      <c r="BL1891" s="8">
        <f t="shared" si="2295"/>
        <v>0.36033678078245673</v>
      </c>
      <c r="BM1891" s="8">
        <f t="shared" si="2296"/>
        <v>0.34218877018705862</v>
      </c>
      <c r="BN1891" s="8">
        <f t="shared" si="2297"/>
        <v>0.65758789053644551</v>
      </c>
    </row>
    <row r="1892" spans="1:66" x14ac:dyDescent="0.25">
      <c r="A1892" t="s">
        <v>303</v>
      </c>
      <c r="B1892" t="s">
        <v>374</v>
      </c>
      <c r="C1892" t="s">
        <v>536</v>
      </c>
      <c r="D1892" s="7" t="s">
        <v>581</v>
      </c>
      <c r="E1892">
        <f>VLOOKUP(A1892,home!$A$2:$E$405,3,FALSE)</f>
        <v>1.3961038961039001</v>
      </c>
      <c r="F1892">
        <f>VLOOKUP(B1892,home!$B$2:$E$405,3,FALSE)</f>
        <v>0.82</v>
      </c>
      <c r="G1892" t="e">
        <f>VLOOKUP(C1892,away!$B$2:$E$405,4,FALSE)</f>
        <v>#N/A</v>
      </c>
      <c r="H1892">
        <f>VLOOKUP(A1892,away!$A$2:$E$405,3,FALSE)</f>
        <v>1.0324675324675301</v>
      </c>
      <c r="I1892" t="e">
        <f>VLOOKUP(C1892,away!$B$2:$E$405,3,FALSE)</f>
        <v>#N/A</v>
      </c>
      <c r="J1892">
        <f>VLOOKUP(B1892,home!$B$2:$E$405,4,FALSE)</f>
        <v>1.1100000000000001</v>
      </c>
      <c r="K1892" s="3" t="e">
        <f t="shared" si="2242"/>
        <v>#N/A</v>
      </c>
      <c r="L1892" s="3" t="e">
        <f t="shared" si="2243"/>
        <v>#N/A</v>
      </c>
      <c r="M1892" s="5" t="e">
        <f t="shared" si="2244"/>
        <v>#N/A</v>
      </c>
      <c r="N1892" s="5" t="e">
        <f t="shared" si="2245"/>
        <v>#N/A</v>
      </c>
      <c r="O1892" s="5" t="e">
        <f t="shared" si="2246"/>
        <v>#N/A</v>
      </c>
      <c r="P1892" s="5" t="e">
        <f t="shared" si="2247"/>
        <v>#N/A</v>
      </c>
      <c r="Q1892" s="5" t="e">
        <f t="shared" si="2248"/>
        <v>#N/A</v>
      </c>
      <c r="R1892" s="5" t="e">
        <f t="shared" si="2249"/>
        <v>#N/A</v>
      </c>
      <c r="S1892" s="5" t="e">
        <f t="shared" si="2250"/>
        <v>#N/A</v>
      </c>
      <c r="T1892" s="5" t="e">
        <f t="shared" si="2251"/>
        <v>#N/A</v>
      </c>
      <c r="U1892" s="5" t="e">
        <f t="shared" si="2252"/>
        <v>#N/A</v>
      </c>
      <c r="V1892" s="5" t="e">
        <f t="shared" si="2253"/>
        <v>#N/A</v>
      </c>
      <c r="W1892" s="5" t="e">
        <f t="shared" si="2254"/>
        <v>#N/A</v>
      </c>
      <c r="X1892" s="5" t="e">
        <f t="shared" si="2255"/>
        <v>#N/A</v>
      </c>
      <c r="Y1892" s="5" t="e">
        <f t="shared" si="2256"/>
        <v>#N/A</v>
      </c>
      <c r="Z1892" s="5" t="e">
        <f t="shared" si="2257"/>
        <v>#N/A</v>
      </c>
      <c r="AA1892" s="5" t="e">
        <f t="shared" si="2258"/>
        <v>#N/A</v>
      </c>
      <c r="AB1892" s="5" t="e">
        <f t="shared" si="2259"/>
        <v>#N/A</v>
      </c>
      <c r="AC1892" s="5" t="e">
        <f t="shared" si="2260"/>
        <v>#N/A</v>
      </c>
      <c r="AD1892" s="5" t="e">
        <f t="shared" si="2261"/>
        <v>#N/A</v>
      </c>
      <c r="AE1892" s="5" t="e">
        <f t="shared" si="2262"/>
        <v>#N/A</v>
      </c>
      <c r="AF1892" s="5" t="e">
        <f t="shared" si="2263"/>
        <v>#N/A</v>
      </c>
      <c r="AG1892" s="5" t="e">
        <f t="shared" si="2264"/>
        <v>#N/A</v>
      </c>
      <c r="AH1892" s="5" t="e">
        <f t="shared" si="2265"/>
        <v>#N/A</v>
      </c>
      <c r="AI1892" s="5" t="e">
        <f t="shared" si="2266"/>
        <v>#N/A</v>
      </c>
      <c r="AJ1892" s="5" t="e">
        <f t="shared" si="2267"/>
        <v>#N/A</v>
      </c>
      <c r="AK1892" s="5" t="e">
        <f t="shared" si="2268"/>
        <v>#N/A</v>
      </c>
      <c r="AL1892" s="5" t="e">
        <f t="shared" si="2269"/>
        <v>#N/A</v>
      </c>
      <c r="AM1892" s="5" t="e">
        <f t="shared" si="2270"/>
        <v>#N/A</v>
      </c>
      <c r="AN1892" s="5" t="e">
        <f t="shared" si="2271"/>
        <v>#N/A</v>
      </c>
      <c r="AO1892" s="5" t="e">
        <f t="shared" si="2272"/>
        <v>#N/A</v>
      </c>
      <c r="AP1892" s="5" t="e">
        <f t="shared" si="2273"/>
        <v>#N/A</v>
      </c>
      <c r="AQ1892" s="5" t="e">
        <f t="shared" si="2274"/>
        <v>#N/A</v>
      </c>
      <c r="AR1892" s="5" t="e">
        <f t="shared" si="2275"/>
        <v>#N/A</v>
      </c>
      <c r="AS1892" s="5" t="e">
        <f t="shared" si="2276"/>
        <v>#N/A</v>
      </c>
      <c r="AT1892" s="5" t="e">
        <f t="shared" si="2277"/>
        <v>#N/A</v>
      </c>
      <c r="AU1892" s="5" t="e">
        <f t="shared" si="2278"/>
        <v>#N/A</v>
      </c>
      <c r="AV1892" s="5" t="e">
        <f t="shared" si="2279"/>
        <v>#N/A</v>
      </c>
      <c r="AW1892" s="5" t="e">
        <f t="shared" si="2280"/>
        <v>#N/A</v>
      </c>
      <c r="AX1892" s="5" t="e">
        <f t="shared" si="2281"/>
        <v>#N/A</v>
      </c>
      <c r="AY1892" s="5" t="e">
        <f t="shared" si="2282"/>
        <v>#N/A</v>
      </c>
      <c r="AZ1892" s="5" t="e">
        <f t="shared" si="2283"/>
        <v>#N/A</v>
      </c>
      <c r="BA1892" s="5" t="e">
        <f t="shared" si="2284"/>
        <v>#N/A</v>
      </c>
      <c r="BB1892" s="5" t="e">
        <f t="shared" si="2285"/>
        <v>#N/A</v>
      </c>
      <c r="BC1892" s="5" t="e">
        <f t="shared" si="2286"/>
        <v>#N/A</v>
      </c>
      <c r="BD1892" s="5" t="e">
        <f t="shared" si="2287"/>
        <v>#N/A</v>
      </c>
      <c r="BE1892" s="5" t="e">
        <f t="shared" si="2288"/>
        <v>#N/A</v>
      </c>
      <c r="BF1892" s="5" t="e">
        <f t="shared" si="2289"/>
        <v>#N/A</v>
      </c>
      <c r="BG1892" s="5" t="e">
        <f t="shared" si="2290"/>
        <v>#N/A</v>
      </c>
      <c r="BH1892" s="5" t="e">
        <f t="shared" si="2291"/>
        <v>#N/A</v>
      </c>
      <c r="BI1892" s="5" t="e">
        <f t="shared" si="2292"/>
        <v>#N/A</v>
      </c>
      <c r="BJ1892" s="8" t="e">
        <f t="shared" si="2293"/>
        <v>#N/A</v>
      </c>
      <c r="BK1892" s="8" t="e">
        <f t="shared" si="2294"/>
        <v>#N/A</v>
      </c>
      <c r="BL1892" s="8" t="e">
        <f t="shared" si="2295"/>
        <v>#N/A</v>
      </c>
      <c r="BM1892" s="8" t="e">
        <f t="shared" si="2296"/>
        <v>#N/A</v>
      </c>
      <c r="BN1892" s="8" t="e">
        <f t="shared" si="2297"/>
        <v>#N/A</v>
      </c>
    </row>
    <row r="1893" spans="1:66" x14ac:dyDescent="0.25">
      <c r="A1893" t="s">
        <v>35</v>
      </c>
      <c r="B1893" t="s">
        <v>215</v>
      </c>
      <c r="C1893" t="s">
        <v>466</v>
      </c>
      <c r="D1893" s="7" t="s">
        <v>581</v>
      </c>
      <c r="E1893">
        <f>VLOOKUP(A1893,home!$A$2:$E$405,3,FALSE)</f>
        <v>1.5947368421052599</v>
      </c>
      <c r="F1893">
        <f>VLOOKUP(B1893,home!$B$2:$E$405,3,FALSE)</f>
        <v>1.1599999999999999</v>
      </c>
      <c r="G1893">
        <f>VLOOKUP(C1893,away!$B$2:$E$405,4,FALSE)</f>
        <v>0.99</v>
      </c>
      <c r="H1893">
        <f>VLOOKUP(A1893,away!$A$2:$E$405,3,FALSE)</f>
        <v>1.21315789473684</v>
      </c>
      <c r="I1893">
        <f>VLOOKUP(C1893,away!$B$2:$E$405,3,FALSE)</f>
        <v>0.83</v>
      </c>
      <c r="J1893">
        <f>VLOOKUP(B1893,home!$B$2:$E$405,4,FALSE)</f>
        <v>0.74</v>
      </c>
      <c r="K1893" s="3">
        <f t="shared" si="2242"/>
        <v>1.8313957894736803</v>
      </c>
      <c r="L1893" s="3">
        <f t="shared" si="2243"/>
        <v>0.74512157894736697</v>
      </c>
      <c r="M1893" s="5">
        <f t="shared" si="2244"/>
        <v>7.6038357016973174E-2</v>
      </c>
      <c r="N1893" s="5">
        <f t="shared" si="2245"/>
        <v>0.13925632687938116</v>
      </c>
      <c r="O1893" s="5">
        <f t="shared" si="2246"/>
        <v>5.6657820641050648E-2</v>
      </c>
      <c r="P1893" s="5">
        <f t="shared" si="2247"/>
        <v>0.10376289416277513</v>
      </c>
      <c r="Q1893" s="5">
        <f t="shared" si="2248"/>
        <v>0.1275167253522346</v>
      </c>
      <c r="R1893" s="5">
        <f t="shared" si="2249"/>
        <v>2.1108482387888188E-2</v>
      </c>
      <c r="S1893" s="5">
        <f t="shared" si="2250"/>
        <v>3.5399036181936246E-2</v>
      </c>
      <c r="T1893" s="5">
        <f t="shared" si="2251"/>
        <v>9.5015463736654773E-2</v>
      </c>
      <c r="U1893" s="5">
        <f t="shared" si="2252"/>
        <v>3.8657985767357766E-2</v>
      </c>
      <c r="V1893" s="5">
        <f t="shared" si="2253"/>
        <v>5.3673297835877352E-3</v>
      </c>
      <c r="W1893" s="5">
        <f t="shared" si="2254"/>
        <v>7.7844531299184699E-2</v>
      </c>
      <c r="X1893" s="5">
        <f t="shared" si="2255"/>
        <v>5.8003640074066228E-2</v>
      </c>
      <c r="Y1893" s="5">
        <f t="shared" si="2256"/>
        <v>2.1609881938341499E-2</v>
      </c>
      <c r="Z1893" s="5">
        <f t="shared" si="2257"/>
        <v>5.2427952420153121E-3</v>
      </c>
      <c r="AA1893" s="5">
        <f t="shared" si="2258"/>
        <v>9.601633131299487E-3</v>
      </c>
      <c r="AB1893" s="5">
        <f t="shared" si="2259"/>
        <v>8.7921952443664377E-3</v>
      </c>
      <c r="AC1893" s="5">
        <f t="shared" si="2260"/>
        <v>4.5777033963497523E-4</v>
      </c>
      <c r="AD1893" s="5">
        <f t="shared" si="2261"/>
        <v>3.5641036713719751E-2</v>
      </c>
      <c r="AE1893" s="5">
        <f t="shared" si="2262"/>
        <v>2.6556905551447935E-2</v>
      </c>
      <c r="AF1893" s="5">
        <f t="shared" si="2263"/>
        <v>9.8940616982254887E-3</v>
      </c>
      <c r="AG1893" s="5">
        <f t="shared" si="2264"/>
        <v>2.4574262915948147E-3</v>
      </c>
      <c r="AH1893" s="5">
        <f t="shared" si="2265"/>
        <v>9.7662996720704787E-4</v>
      </c>
      <c r="AI1893" s="5">
        <f t="shared" si="2266"/>
        <v>1.7885960098168062E-3</v>
      </c>
      <c r="AJ1893" s="5">
        <f t="shared" si="2267"/>
        <v>1.6378136007239624E-3</v>
      </c>
      <c r="AK1893" s="5">
        <f t="shared" si="2268"/>
        <v>9.9982831076953047E-4</v>
      </c>
      <c r="AL1893" s="5">
        <f t="shared" si="2269"/>
        <v>2.4987165512689217E-5</v>
      </c>
      <c r="AM1893" s="5">
        <f t="shared" si="2270"/>
        <v>1.3054568913996636E-2</v>
      </c>
      <c r="AN1893" s="5">
        <f t="shared" si="2271"/>
        <v>9.7272410016743856E-3</v>
      </c>
      <c r="AO1893" s="5">
        <f t="shared" si="2272"/>
        <v>3.6239885869845927E-3</v>
      </c>
      <c r="AP1893" s="5">
        <f t="shared" si="2273"/>
        <v>9.0010403267373252E-4</v>
      </c>
      <c r="AQ1893" s="5">
        <f t="shared" si="2274"/>
        <v>1.6767173451068596E-4</v>
      </c>
      <c r="AR1893" s="5">
        <f t="shared" si="2275"/>
        <v>1.4554161264252621E-4</v>
      </c>
      <c r="AS1893" s="5">
        <f t="shared" si="2276"/>
        <v>2.6654429658673186E-4</v>
      </c>
      <c r="AT1893" s="5">
        <f t="shared" si="2277"/>
        <v>2.4407405123858235E-4</v>
      </c>
      <c r="AU1893" s="5">
        <f t="shared" si="2278"/>
        <v>1.489987299193743E-4</v>
      </c>
      <c r="AV1893" s="5">
        <f t="shared" si="2279"/>
        <v>6.8218911652817056E-5</v>
      </c>
      <c r="AW1893" s="5">
        <f t="shared" si="2280"/>
        <v>9.4716108211535316E-7</v>
      </c>
      <c r="AX1893" s="5">
        <f t="shared" si="2281"/>
        <v>3.9846804237479074E-3</v>
      </c>
      <c r="AY1893" s="5">
        <f t="shared" si="2282"/>
        <v>2.9690713689437035E-3</v>
      </c>
      <c r="AZ1893" s="5">
        <f t="shared" si="2283"/>
        <v>1.1061595732173763E-3</v>
      </c>
      <c r="BA1893" s="5">
        <f t="shared" si="2284"/>
        <v>2.7474112258782569E-4</v>
      </c>
      <c r="BB1893" s="5">
        <f t="shared" si="2285"/>
        <v>5.1178884766103193E-5</v>
      </c>
      <c r="BC1893" s="5">
        <f t="shared" si="2286"/>
        <v>7.6268982851368333E-6</v>
      </c>
      <c r="BD1893" s="5">
        <f t="shared" si="2287"/>
        <v>1.8074366035790853E-5</v>
      </c>
      <c r="BE1893" s="5">
        <f t="shared" si="2288"/>
        <v>3.3101317855353461E-5</v>
      </c>
      <c r="BF1893" s="5">
        <f t="shared" si="2289"/>
        <v>3.0310807073162153E-5</v>
      </c>
      <c r="BG1893" s="5">
        <f t="shared" si="2290"/>
        <v>1.8503694816446066E-5</v>
      </c>
      <c r="BH1893" s="5">
        <f t="shared" si="2291"/>
        <v>8.4718971941363239E-6</v>
      </c>
      <c r="BI1893" s="5">
        <f t="shared" si="2292"/>
        <v>3.1030793700390286E-6</v>
      </c>
      <c r="BJ1893" s="8">
        <f t="shared" si="2293"/>
        <v>0.62966303207623908</v>
      </c>
      <c r="BK1893" s="8">
        <f t="shared" si="2294"/>
        <v>0.22401944601936366</v>
      </c>
      <c r="BL1893" s="8">
        <f t="shared" si="2295"/>
        <v>0.14120592782486488</v>
      </c>
      <c r="BM1893" s="8">
        <f t="shared" si="2296"/>
        <v>0.47282247051431825</v>
      </c>
      <c r="BN1893" s="8">
        <f t="shared" si="2297"/>
        <v>0.52434060644030289</v>
      </c>
    </row>
    <row r="1894" spans="1:66" x14ac:dyDescent="0.25">
      <c r="A1894" t="s">
        <v>10</v>
      </c>
      <c r="B1894" t="s">
        <v>39</v>
      </c>
      <c r="C1894" t="s">
        <v>38</v>
      </c>
      <c r="D1894" s="7" t="s">
        <v>582</v>
      </c>
      <c r="E1894">
        <f>VLOOKUP(A1894,home!$A$2:$E$405,3,FALSE)</f>
        <v>1.5653594771241801</v>
      </c>
      <c r="F1894">
        <f>VLOOKUP(B1894,home!$B$2:$E$405,3,FALSE)</f>
        <v>1.47</v>
      </c>
      <c r="G1894">
        <f>VLOOKUP(C1894,away!$B$2:$E$405,4,FALSE)</f>
        <v>0.9</v>
      </c>
      <c r="H1894">
        <f>VLOOKUP(A1894,away!$A$2:$E$405,3,FALSE)</f>
        <v>1.3758169934640501</v>
      </c>
      <c r="I1894">
        <f>VLOOKUP(C1894,away!$B$2:$E$405,3,FALSE)</f>
        <v>0.75</v>
      </c>
      <c r="J1894">
        <f>VLOOKUP(B1894,home!$B$2:$E$405,4,FALSE)</f>
        <v>0.77</v>
      </c>
      <c r="K1894" s="3">
        <f t="shared" si="2242"/>
        <v>2.0709705882352902</v>
      </c>
      <c r="L1894" s="3">
        <f t="shared" si="2243"/>
        <v>0.79453431372548888</v>
      </c>
      <c r="M1894" s="5">
        <f t="shared" si="2244"/>
        <v>5.6954367499412448E-2</v>
      </c>
      <c r="N1894" s="5">
        <f t="shared" si="2245"/>
        <v>0.11795081996282709</v>
      </c>
      <c r="O1894" s="5">
        <f t="shared" si="2246"/>
        <v>4.5252199294814957E-2</v>
      </c>
      <c r="P1894" s="5">
        <f t="shared" si="2247"/>
        <v>9.3715973792523527E-2</v>
      </c>
      <c r="Q1894" s="5">
        <f t="shared" si="2248"/>
        <v>0.12213633950062545</v>
      </c>
      <c r="R1894" s="5">
        <f t="shared" si="2249"/>
        <v>1.7977212555637424E-2</v>
      </c>
      <c r="S1894" s="5">
        <f t="shared" si="2250"/>
        <v>3.8551405842456067E-2</v>
      </c>
      <c r="T1894" s="5">
        <f t="shared" si="2251"/>
        <v>9.7041512686072764E-2</v>
      </c>
      <c r="U1894" s="5">
        <f t="shared" si="2252"/>
        <v>3.7230278461179281E-2</v>
      </c>
      <c r="V1894" s="5">
        <f t="shared" si="2253"/>
        <v>7.0482986803891189E-3</v>
      </c>
      <c r="W1894" s="5">
        <f t="shared" si="2254"/>
        <v>8.4313588953505117E-2</v>
      </c>
      <c r="X1894" s="5">
        <f t="shared" si="2255"/>
        <v>6.6990039536906146E-2</v>
      </c>
      <c r="Y1894" s="5">
        <f t="shared" si="2256"/>
        <v>2.6612942544949541E-2</v>
      </c>
      <c r="Z1894" s="5">
        <f t="shared" si="2257"/>
        <v>4.7611707468635427E-3</v>
      </c>
      <c r="AA1894" s="5">
        <f t="shared" si="2258"/>
        <v>9.8602445823206472E-3</v>
      </c>
      <c r="AB1894" s="5">
        <f t="shared" si="2259"/>
        <v>1.0210138261396214E-2</v>
      </c>
      <c r="AC1894" s="5">
        <f t="shared" si="2260"/>
        <v>7.2485461104018843E-4</v>
      </c>
      <c r="AD1894" s="5">
        <f t="shared" si="2261"/>
        <v>4.365274072781726E-2</v>
      </c>
      <c r="AE1894" s="5">
        <f t="shared" si="2262"/>
        <v>3.4683600396412988E-2</v>
      </c>
      <c r="AF1894" s="5">
        <f t="shared" si="2263"/>
        <v>1.3778655319246541E-2</v>
      </c>
      <c r="AG1894" s="5">
        <f t="shared" si="2264"/>
        <v>3.6492048160458703E-3</v>
      </c>
      <c r="AH1894" s="5">
        <f t="shared" si="2265"/>
        <v>9.4572838297227418E-4</v>
      </c>
      <c r="AI1894" s="5">
        <f t="shared" si="2266"/>
        <v>1.9585756655949005E-3</v>
      </c>
      <c r="AJ1894" s="5">
        <f t="shared" si="2267"/>
        <v>2.0280762991401989E-3</v>
      </c>
      <c r="AK1894" s="5">
        <f t="shared" si="2268"/>
        <v>1.4000287887388089E-3</v>
      </c>
      <c r="AL1894" s="5">
        <f t="shared" si="2269"/>
        <v>4.7708689404606473E-5</v>
      </c>
      <c r="AM1894" s="5">
        <f t="shared" si="2270"/>
        <v>1.8080708428634039E-2</v>
      </c>
      <c r="AN1894" s="5">
        <f t="shared" si="2271"/>
        <v>1.4365743263015408E-2</v>
      </c>
      <c r="AO1894" s="5">
        <f t="shared" si="2272"/>
        <v>5.7070379823182553E-3</v>
      </c>
      <c r="AP1894" s="5">
        <f t="shared" si="2273"/>
        <v>1.5114791688955118E-3</v>
      </c>
      <c r="AQ1894" s="5">
        <f t="shared" si="2274"/>
        <v>3.0023051604219185E-4</v>
      </c>
      <c r="AR1894" s="5">
        <f t="shared" si="2275"/>
        <v>1.5028273034711851E-4</v>
      </c>
      <c r="AS1894" s="5">
        <f t="shared" si="2276"/>
        <v>3.112311144685775E-4</v>
      </c>
      <c r="AT1894" s="5">
        <f t="shared" si="2277"/>
        <v>3.2227524210405752E-4</v>
      </c>
      <c r="AU1894" s="5">
        <f t="shared" si="2278"/>
        <v>2.2247418257130349E-4</v>
      </c>
      <c r="AV1894" s="5">
        <f t="shared" si="2279"/>
        <v>1.151843721867145E-4</v>
      </c>
      <c r="AW1894" s="5">
        <f t="shared" si="2280"/>
        <v>2.1806279513369838E-6</v>
      </c>
      <c r="AX1894" s="5">
        <f t="shared" si="2281"/>
        <v>6.2407692283598425E-3</v>
      </c>
      <c r="AY1894" s="5">
        <f t="shared" si="2282"/>
        <v>4.9585052959740363E-3</v>
      </c>
      <c r="AZ1894" s="5">
        <f t="shared" si="2283"/>
        <v>1.9698513012204664E-3</v>
      </c>
      <c r="BA1894" s="5">
        <f t="shared" si="2284"/>
        <v>5.2170481725215495E-4</v>
      </c>
      <c r="BB1894" s="5">
        <f t="shared" si="2285"/>
        <v>1.0362809473568061E-4</v>
      </c>
      <c r="BC1894" s="5">
        <f t="shared" si="2286"/>
        <v>1.6467215426698795E-5</v>
      </c>
      <c r="BD1894" s="5">
        <f t="shared" si="2287"/>
        <v>1.9900797670190072E-5</v>
      </c>
      <c r="BE1894" s="5">
        <f t="shared" si="2288"/>
        <v>4.1213966657385031E-5</v>
      </c>
      <c r="BF1894" s="5">
        <f t="shared" si="2289"/>
        <v>4.2676456385977169E-5</v>
      </c>
      <c r="BG1894" s="5">
        <f t="shared" si="2290"/>
        <v>2.9460561995154938E-5</v>
      </c>
      <c r="BH1894" s="5">
        <f t="shared" si="2291"/>
        <v>1.5252989351212074E-5</v>
      </c>
      <c r="BI1894" s="5">
        <f t="shared" si="2292"/>
        <v>6.3176984658052475E-6</v>
      </c>
      <c r="BJ1894" s="8">
        <f t="shared" si="2293"/>
        <v>0.66458556975628302</v>
      </c>
      <c r="BK1894" s="8">
        <f t="shared" si="2294"/>
        <v>0.20200111441119994</v>
      </c>
      <c r="BL1894" s="8">
        <f t="shared" si="2295"/>
        <v>0.12813875240399822</v>
      </c>
      <c r="BM1894" s="8">
        <f t="shared" si="2296"/>
        <v>0.54054337004448139</v>
      </c>
      <c r="BN1894" s="8">
        <f t="shared" si="2297"/>
        <v>0.45398691260584095</v>
      </c>
    </row>
    <row r="1895" spans="1:66" x14ac:dyDescent="0.25">
      <c r="A1895" t="s">
        <v>10</v>
      </c>
      <c r="B1895" t="s">
        <v>447</v>
      </c>
      <c r="C1895" t="s">
        <v>37</v>
      </c>
      <c r="D1895" s="7" t="s">
        <v>582</v>
      </c>
      <c r="E1895">
        <f>VLOOKUP(A1895,home!$A$2:$E$405,3,FALSE)</f>
        <v>1.5653594771241801</v>
      </c>
      <c r="F1895">
        <f>VLOOKUP(B1895,home!$B$2:$E$405,3,FALSE)</f>
        <v>0.6</v>
      </c>
      <c r="G1895">
        <f>VLOOKUP(C1895,away!$B$2:$E$405,4,FALSE)</f>
        <v>0.9</v>
      </c>
      <c r="H1895">
        <f>VLOOKUP(A1895,away!$A$2:$E$405,3,FALSE)</f>
        <v>1.3758169934640501</v>
      </c>
      <c r="I1895">
        <f>VLOOKUP(C1895,away!$B$2:$E$405,3,FALSE)</f>
        <v>0.56000000000000005</v>
      </c>
      <c r="J1895">
        <f>VLOOKUP(B1895,home!$B$2:$E$405,4,FALSE)</f>
        <v>1.28</v>
      </c>
      <c r="K1895" s="3">
        <f t="shared" si="2242"/>
        <v>0.8452941176470572</v>
      </c>
      <c r="L1895" s="3">
        <f t="shared" si="2243"/>
        <v>0.98618562091503126</v>
      </c>
      <c r="M1895" s="5">
        <f t="shared" si="2244"/>
        <v>0.16017637316933675</v>
      </c>
      <c r="N1895" s="5">
        <f t="shared" si="2245"/>
        <v>0.13539614602608027</v>
      </c>
      <c r="O1895" s="5">
        <f t="shared" si="2246"/>
        <v>0.15796363602992011</v>
      </c>
      <c r="P1895" s="5">
        <f t="shared" si="2247"/>
        <v>0.1335257323382322</v>
      </c>
      <c r="Q1895" s="5">
        <f t="shared" si="2248"/>
        <v>5.7224782893963815E-2</v>
      </c>
      <c r="R1895" s="5">
        <f t="shared" si="2249"/>
        <v>7.7890733240081375E-2</v>
      </c>
      <c r="S1895" s="5">
        <f t="shared" si="2250"/>
        <v>2.7827326907964873E-2</v>
      </c>
      <c r="T1895" s="5">
        <f t="shared" si="2251"/>
        <v>5.6434258050011558E-2</v>
      </c>
      <c r="U1895" s="5">
        <f t="shared" si="2252"/>
        <v>6.5840578627056889E-2</v>
      </c>
      <c r="V1895" s="5">
        <f t="shared" si="2253"/>
        <v>2.5774811234510887E-3</v>
      </c>
      <c r="W1895" s="5">
        <f t="shared" si="2254"/>
        <v>1.6123924121299187E-2</v>
      </c>
      <c r="X1895" s="5">
        <f t="shared" si="2255"/>
        <v>1.5901182121150288E-2</v>
      </c>
      <c r="Y1895" s="5">
        <f t="shared" si="2256"/>
        <v>7.8407585817147941E-3</v>
      </c>
      <c r="Z1895" s="5">
        <f t="shared" si="2257"/>
        <v>2.5604907041298912E-2</v>
      </c>
      <c r="AA1895" s="5">
        <f t="shared" si="2258"/>
        <v>2.1643677304909684E-2</v>
      </c>
      <c r="AB1895" s="5">
        <f t="shared" si="2259"/>
        <v>9.1476365550456334E-3</v>
      </c>
      <c r="AC1895" s="5">
        <f t="shared" si="2260"/>
        <v>1.342894896837148E-4</v>
      </c>
      <c r="AD1895" s="5">
        <f t="shared" si="2261"/>
        <v>3.4073645532804236E-3</v>
      </c>
      <c r="AE1895" s="5">
        <f t="shared" si="2262"/>
        <v>3.3602939276607224E-3</v>
      </c>
      <c r="AF1895" s="5">
        <f t="shared" si="2263"/>
        <v>1.6569367767535494E-3</v>
      </c>
      <c r="AG1895" s="5">
        <f t="shared" si="2264"/>
        <v>5.4468240799988334E-4</v>
      </c>
      <c r="AH1895" s="5">
        <f t="shared" si="2265"/>
        <v>6.3127977872487542E-3</v>
      </c>
      <c r="AI1895" s="5">
        <f t="shared" si="2266"/>
        <v>5.336170835456731E-3</v>
      </c>
      <c r="AJ1895" s="5">
        <f t="shared" si="2267"/>
        <v>2.2553169089856782E-3</v>
      </c>
      <c r="AK1895" s="5">
        <f t="shared" si="2268"/>
        <v>6.3546870553184587E-4</v>
      </c>
      <c r="AL1895" s="5">
        <f t="shared" si="2269"/>
        <v>4.4778395466324963E-6</v>
      </c>
      <c r="AM1895" s="5">
        <f t="shared" si="2270"/>
        <v>5.7604504271340721E-4</v>
      </c>
      <c r="AN1895" s="5">
        <f t="shared" si="2271"/>
        <v>5.6808733812334714E-4</v>
      </c>
      <c r="AO1895" s="5">
        <f t="shared" si="2272"/>
        <v>2.801197821405702E-4</v>
      </c>
      <c r="AP1895" s="5">
        <f t="shared" si="2273"/>
        <v>9.208336709362719E-5</v>
      </c>
      <c r="AQ1895" s="5">
        <f t="shared" si="2274"/>
        <v>2.2702823138293865E-5</v>
      </c>
      <c r="AR1895" s="5">
        <f t="shared" si="2275"/>
        <v>1.24511808110579E-3</v>
      </c>
      <c r="AS1895" s="5">
        <f t="shared" si="2276"/>
        <v>1.0524909897347157E-3</v>
      </c>
      <c r="AT1895" s="5">
        <f t="shared" si="2277"/>
        <v>4.4483222124964218E-4</v>
      </c>
      <c r="AU1895" s="5">
        <f t="shared" si="2278"/>
        <v>1.2533801998739895E-4</v>
      </c>
      <c r="AV1895" s="5">
        <f t="shared" si="2279"/>
        <v>2.6486872753219399E-5</v>
      </c>
      <c r="AW1895" s="5">
        <f t="shared" si="2280"/>
        <v>1.03688965018632E-7</v>
      </c>
      <c r="AX1895" s="5">
        <f t="shared" si="2281"/>
        <v>8.1154581017565117E-5</v>
      </c>
      <c r="AY1895" s="5">
        <f t="shared" si="2282"/>
        <v>8.0033480870906663E-5</v>
      </c>
      <c r="AZ1895" s="5">
        <f t="shared" si="2283"/>
        <v>3.9463934013333179E-5</v>
      </c>
      <c r="BA1895" s="5">
        <f t="shared" si="2284"/>
        <v>1.2972921422896271E-5</v>
      </c>
      <c r="BB1895" s="5">
        <f t="shared" si="2285"/>
        <v>3.1984271421302166E-6</v>
      </c>
      <c r="BC1895" s="5">
        <f t="shared" si="2286"/>
        <v>6.3084857142263542E-7</v>
      </c>
      <c r="BD1895" s="5">
        <f t="shared" si="2287"/>
        <v>2.0465292465464088E-4</v>
      </c>
      <c r="BE1895" s="5">
        <f t="shared" si="2288"/>
        <v>1.7299191336983433E-4</v>
      </c>
      <c r="BF1895" s="5">
        <f t="shared" si="2289"/>
        <v>7.3114523386015129E-5</v>
      </c>
      <c r="BG1895" s="5">
        <f t="shared" si="2290"/>
        <v>2.0601092177588934E-5</v>
      </c>
      <c r="BH1895" s="5">
        <f t="shared" si="2291"/>
        <v>4.3534955087051813E-6</v>
      </c>
      <c r="BI1895" s="5">
        <f t="shared" si="2292"/>
        <v>7.3599682894227477E-7</v>
      </c>
      <c r="BJ1895" s="8">
        <f t="shared" si="2293"/>
        <v>0.29964682200616211</v>
      </c>
      <c r="BK1895" s="8">
        <f t="shared" si="2294"/>
        <v>0.32432571434908614</v>
      </c>
      <c r="BL1895" s="8">
        <f t="shared" si="2295"/>
        <v>0.35039673212499312</v>
      </c>
      <c r="BM1895" s="8">
        <f t="shared" si="2296"/>
        <v>0.27771684203201991</v>
      </c>
      <c r="BN1895" s="8">
        <f t="shared" si="2297"/>
        <v>0.72217740369761452</v>
      </c>
    </row>
    <row r="1896" spans="1:66" x14ac:dyDescent="0.25">
      <c r="A1896" t="s">
        <v>10</v>
      </c>
      <c r="B1896" t="s">
        <v>40</v>
      </c>
      <c r="C1896" t="s">
        <v>226</v>
      </c>
      <c r="D1896" s="7" t="s">
        <v>582</v>
      </c>
      <c r="E1896">
        <f>VLOOKUP(A1896,home!$A$2:$E$405,3,FALSE)</f>
        <v>1.5653594771241801</v>
      </c>
      <c r="F1896">
        <f>VLOOKUP(B1896,home!$B$2:$E$405,3,FALSE)</f>
        <v>0.86</v>
      </c>
      <c r="G1896">
        <f>VLOOKUP(C1896,away!$B$2:$E$405,4,FALSE)</f>
        <v>1.24</v>
      </c>
      <c r="H1896">
        <f>VLOOKUP(A1896,away!$A$2:$E$405,3,FALSE)</f>
        <v>1.3758169934640501</v>
      </c>
      <c r="I1896">
        <f>VLOOKUP(C1896,away!$B$2:$E$405,3,FALSE)</f>
        <v>0.83</v>
      </c>
      <c r="J1896">
        <f>VLOOKUP(B1896,home!$B$2:$E$405,4,FALSE)</f>
        <v>1.37</v>
      </c>
      <c r="K1896" s="3">
        <f t="shared" si="2242"/>
        <v>1.6692993464052255</v>
      </c>
      <c r="L1896" s="3">
        <f t="shared" si="2243"/>
        <v>1.5644415032679713</v>
      </c>
      <c r="M1896" s="5">
        <f t="shared" si="2244"/>
        <v>3.9409796570125964E-2</v>
      </c>
      <c r="N1896" s="5">
        <f t="shared" si="2245"/>
        <v>6.5786747656474173E-2</v>
      </c>
      <c r="O1896" s="5">
        <f t="shared" si="2246"/>
        <v>6.1654321389652794E-2</v>
      </c>
      <c r="P1896" s="5">
        <f t="shared" si="2247"/>
        <v>0.10291951839880514</v>
      </c>
      <c r="Q1896" s="5">
        <f t="shared" si="2248"/>
        <v>5.4908887432538925E-2</v>
      </c>
      <c r="R1896" s="5">
        <f t="shared" si="2249"/>
        <v>4.8227289618897537E-2</v>
      </c>
      <c r="S1896" s="5">
        <f t="shared" si="2250"/>
        <v>6.7194125505023738E-2</v>
      </c>
      <c r="T1896" s="5">
        <f t="shared" si="2251"/>
        <v>8.5901742397733002E-2</v>
      </c>
      <c r="U1896" s="5">
        <f t="shared" si="2252"/>
        <v>8.0505783039721182E-2</v>
      </c>
      <c r="V1896" s="5">
        <f t="shared" si="2253"/>
        <v>1.949765353929557E-2</v>
      </c>
      <c r="W1896" s="5">
        <f t="shared" si="2254"/>
        <v>3.0553123300991782E-2</v>
      </c>
      <c r="X1896" s="5">
        <f t="shared" si="2255"/>
        <v>4.779857414653526E-2</v>
      </c>
      <c r="Y1896" s="5">
        <f t="shared" si="2256"/>
        <v>3.7389036595935607E-2</v>
      </c>
      <c r="Z1896" s="5">
        <f t="shared" si="2257"/>
        <v>2.5149591156642635E-2</v>
      </c>
      <c r="AA1896" s="5">
        <f t="shared" si="2258"/>
        <v>4.1982196080142198E-2</v>
      </c>
      <c r="AB1896" s="5">
        <f t="shared" si="2259"/>
        <v>3.5040426238618694E-2</v>
      </c>
      <c r="AC1896" s="5">
        <f t="shared" si="2260"/>
        <v>3.1824084472885212E-3</v>
      </c>
      <c r="AD1896" s="5">
        <f t="shared" si="2261"/>
        <v>1.2750577189245956E-2</v>
      </c>
      <c r="AE1896" s="5">
        <f t="shared" si="2262"/>
        <v>1.9947532145478248E-2</v>
      </c>
      <c r="AF1896" s="5">
        <f t="shared" si="2263"/>
        <v>1.5603373588079087E-2</v>
      </c>
      <c r="AG1896" s="5">
        <f t="shared" si="2264"/>
        <v>8.1368550773954045E-3</v>
      </c>
      <c r="AH1896" s="5">
        <f t="shared" si="2265"/>
        <v>9.8362660489182147E-3</v>
      </c>
      <c r="AI1896" s="5">
        <f t="shared" si="2266"/>
        <v>1.6419672486527089E-2</v>
      </c>
      <c r="AJ1896" s="5">
        <f t="shared" si="2267"/>
        <v>1.3704674274973768E-2</v>
      </c>
      <c r="AK1896" s="5">
        <f t="shared" si="2268"/>
        <v>7.6257346033034067E-3</v>
      </c>
      <c r="AL1896" s="5">
        <f t="shared" si="2269"/>
        <v>3.3243708239946121E-4</v>
      </c>
      <c r="AM1896" s="5">
        <f t="shared" si="2270"/>
        <v>4.2569060336595339E-3</v>
      </c>
      <c r="AN1896" s="5">
        <f t="shared" si="2271"/>
        <v>6.6596804745688186E-3</v>
      </c>
      <c r="AO1896" s="5">
        <f t="shared" si="2272"/>
        <v>5.2093402664594004E-3</v>
      </c>
      <c r="AP1896" s="5">
        <f t="shared" si="2273"/>
        <v>2.7165693724980401E-3</v>
      </c>
      <c r="AQ1896" s="5">
        <f t="shared" si="2274"/>
        <v>1.0624784682106403E-3</v>
      </c>
      <c r="AR1896" s="5">
        <f t="shared" si="2275"/>
        <v>3.0776525688226654E-3</v>
      </c>
      <c r="AS1896" s="5">
        <f t="shared" si="2276"/>
        <v>5.1375234215980392E-3</v>
      </c>
      <c r="AT1896" s="5">
        <f t="shared" si="2277"/>
        <v>4.2880322449075723E-3</v>
      </c>
      <c r="AU1896" s="5">
        <f t="shared" si="2278"/>
        <v>2.3860031412629144E-3</v>
      </c>
      <c r="AV1896" s="5">
        <f t="shared" si="2279"/>
        <v>9.9573837105774912E-4</v>
      </c>
      <c r="AW1896" s="5">
        <f t="shared" si="2280"/>
        <v>2.4115735592668505E-5</v>
      </c>
      <c r="AX1896" s="5">
        <f t="shared" si="2281"/>
        <v>1.1843417432827197E-3</v>
      </c>
      <c r="AY1896" s="5">
        <f t="shared" si="2282"/>
        <v>1.8528333772442275E-3</v>
      </c>
      <c r="AZ1896" s="5">
        <f t="shared" si="2283"/>
        <v>1.4493247170005159E-3</v>
      </c>
      <c r="BA1896" s="5">
        <f t="shared" si="2284"/>
        <v>7.5579457966257159E-4</v>
      </c>
      <c r="BB1896" s="5">
        <f t="shared" si="2285"/>
        <v>2.9559910209227437E-4</v>
      </c>
      <c r="BC1896" s="5">
        <f t="shared" si="2286"/>
        <v>9.2489500728380067E-5</v>
      </c>
      <c r="BD1896" s="5">
        <f t="shared" si="2287"/>
        <v>8.024679018842439E-4</v>
      </c>
      <c r="BE1896" s="5">
        <f t="shared" si="2288"/>
        <v>1.3395591441265411E-3</v>
      </c>
      <c r="BF1896" s="5">
        <f t="shared" si="2289"/>
        <v>1.1180626018807893E-3</v>
      </c>
      <c r="BG1896" s="5">
        <f t="shared" si="2290"/>
        <v>6.2212705685324259E-4</v>
      </c>
      <c r="BH1896" s="5">
        <f t="shared" si="2291"/>
        <v>2.5962907234653105E-4</v>
      </c>
      <c r="BI1896" s="5">
        <f t="shared" si="2292"/>
        <v>8.6679728155171929E-5</v>
      </c>
      <c r="BJ1896" s="8">
        <f t="shared" si="2293"/>
        <v>0.4043118071658145</v>
      </c>
      <c r="BK1896" s="8">
        <f t="shared" si="2294"/>
        <v>0.23438877292018265</v>
      </c>
      <c r="BL1896" s="8">
        <f t="shared" si="2295"/>
        <v>0.33510983903365049</v>
      </c>
      <c r="BM1896" s="8">
        <f t="shared" si="2296"/>
        <v>0.62422473156814395</v>
      </c>
      <c r="BN1896" s="8">
        <f t="shared" si="2297"/>
        <v>0.3729065610664945</v>
      </c>
    </row>
    <row r="1897" spans="1:66" x14ac:dyDescent="0.25">
      <c r="A1897" t="s">
        <v>10</v>
      </c>
      <c r="B1897" t="s">
        <v>224</v>
      </c>
      <c r="C1897" t="s">
        <v>499</v>
      </c>
      <c r="D1897" s="7" t="s">
        <v>582</v>
      </c>
      <c r="E1897">
        <f>VLOOKUP(A1897,home!$A$2:$E$405,3,FALSE)</f>
        <v>1.5653594771241801</v>
      </c>
      <c r="F1897">
        <f>VLOOKUP(B1897,home!$B$2:$E$405,3,FALSE)</f>
        <v>1.35</v>
      </c>
      <c r="G1897" t="e">
        <f>VLOOKUP(C1897,away!$B$2:$E$405,4,FALSE)</f>
        <v>#N/A</v>
      </c>
      <c r="H1897">
        <f>VLOOKUP(A1897,away!$A$2:$E$405,3,FALSE)</f>
        <v>1.3758169934640501</v>
      </c>
      <c r="I1897" t="e">
        <f>VLOOKUP(C1897,away!$B$2:$E$405,3,FALSE)</f>
        <v>#N/A</v>
      </c>
      <c r="J1897">
        <f>VLOOKUP(B1897,home!$B$2:$E$405,4,FALSE)</f>
        <v>0.68</v>
      </c>
      <c r="K1897" s="3" t="e">
        <f t="shared" si="2242"/>
        <v>#N/A</v>
      </c>
      <c r="L1897" s="3" t="e">
        <f t="shared" si="2243"/>
        <v>#N/A</v>
      </c>
      <c r="M1897" s="5" t="e">
        <f t="shared" si="2244"/>
        <v>#N/A</v>
      </c>
      <c r="N1897" s="5" t="e">
        <f t="shared" si="2245"/>
        <v>#N/A</v>
      </c>
      <c r="O1897" s="5" t="e">
        <f t="shared" si="2246"/>
        <v>#N/A</v>
      </c>
      <c r="P1897" s="5" t="e">
        <f t="shared" si="2247"/>
        <v>#N/A</v>
      </c>
      <c r="Q1897" s="5" t="e">
        <f t="shared" si="2248"/>
        <v>#N/A</v>
      </c>
      <c r="R1897" s="5" t="e">
        <f t="shared" si="2249"/>
        <v>#N/A</v>
      </c>
      <c r="S1897" s="5" t="e">
        <f t="shared" si="2250"/>
        <v>#N/A</v>
      </c>
      <c r="T1897" s="5" t="e">
        <f t="shared" si="2251"/>
        <v>#N/A</v>
      </c>
      <c r="U1897" s="5" t="e">
        <f t="shared" si="2252"/>
        <v>#N/A</v>
      </c>
      <c r="V1897" s="5" t="e">
        <f t="shared" si="2253"/>
        <v>#N/A</v>
      </c>
      <c r="W1897" s="5" t="e">
        <f t="shared" si="2254"/>
        <v>#N/A</v>
      </c>
      <c r="X1897" s="5" t="e">
        <f t="shared" si="2255"/>
        <v>#N/A</v>
      </c>
      <c r="Y1897" s="5" t="e">
        <f t="shared" si="2256"/>
        <v>#N/A</v>
      </c>
      <c r="Z1897" s="5" t="e">
        <f t="shared" si="2257"/>
        <v>#N/A</v>
      </c>
      <c r="AA1897" s="5" t="e">
        <f t="shared" si="2258"/>
        <v>#N/A</v>
      </c>
      <c r="AB1897" s="5" t="e">
        <f t="shared" si="2259"/>
        <v>#N/A</v>
      </c>
      <c r="AC1897" s="5" t="e">
        <f t="shared" si="2260"/>
        <v>#N/A</v>
      </c>
      <c r="AD1897" s="5" t="e">
        <f t="shared" si="2261"/>
        <v>#N/A</v>
      </c>
      <c r="AE1897" s="5" t="e">
        <f t="shared" si="2262"/>
        <v>#N/A</v>
      </c>
      <c r="AF1897" s="5" t="e">
        <f t="shared" si="2263"/>
        <v>#N/A</v>
      </c>
      <c r="AG1897" s="5" t="e">
        <f t="shared" si="2264"/>
        <v>#N/A</v>
      </c>
      <c r="AH1897" s="5" t="e">
        <f t="shared" si="2265"/>
        <v>#N/A</v>
      </c>
      <c r="AI1897" s="5" t="e">
        <f t="shared" si="2266"/>
        <v>#N/A</v>
      </c>
      <c r="AJ1897" s="5" t="e">
        <f t="shared" si="2267"/>
        <v>#N/A</v>
      </c>
      <c r="AK1897" s="5" t="e">
        <f t="shared" si="2268"/>
        <v>#N/A</v>
      </c>
      <c r="AL1897" s="5" t="e">
        <f t="shared" si="2269"/>
        <v>#N/A</v>
      </c>
      <c r="AM1897" s="5" t="e">
        <f t="shared" si="2270"/>
        <v>#N/A</v>
      </c>
      <c r="AN1897" s="5" t="e">
        <f t="shared" si="2271"/>
        <v>#N/A</v>
      </c>
      <c r="AO1897" s="5" t="e">
        <f t="shared" si="2272"/>
        <v>#N/A</v>
      </c>
      <c r="AP1897" s="5" t="e">
        <f t="shared" si="2273"/>
        <v>#N/A</v>
      </c>
      <c r="AQ1897" s="5" t="e">
        <f t="shared" si="2274"/>
        <v>#N/A</v>
      </c>
      <c r="AR1897" s="5" t="e">
        <f t="shared" si="2275"/>
        <v>#N/A</v>
      </c>
      <c r="AS1897" s="5" t="e">
        <f t="shared" si="2276"/>
        <v>#N/A</v>
      </c>
      <c r="AT1897" s="5" t="e">
        <f t="shared" si="2277"/>
        <v>#N/A</v>
      </c>
      <c r="AU1897" s="5" t="e">
        <f t="shared" si="2278"/>
        <v>#N/A</v>
      </c>
      <c r="AV1897" s="5" t="e">
        <f t="shared" si="2279"/>
        <v>#N/A</v>
      </c>
      <c r="AW1897" s="5" t="e">
        <f t="shared" si="2280"/>
        <v>#N/A</v>
      </c>
      <c r="AX1897" s="5" t="e">
        <f t="shared" si="2281"/>
        <v>#N/A</v>
      </c>
      <c r="AY1897" s="5" t="e">
        <f t="shared" si="2282"/>
        <v>#N/A</v>
      </c>
      <c r="AZ1897" s="5" t="e">
        <f t="shared" si="2283"/>
        <v>#N/A</v>
      </c>
      <c r="BA1897" s="5" t="e">
        <f t="shared" si="2284"/>
        <v>#N/A</v>
      </c>
      <c r="BB1897" s="5" t="e">
        <f t="shared" si="2285"/>
        <v>#N/A</v>
      </c>
      <c r="BC1897" s="5" t="e">
        <f t="shared" si="2286"/>
        <v>#N/A</v>
      </c>
      <c r="BD1897" s="5" t="e">
        <f t="shared" si="2287"/>
        <v>#N/A</v>
      </c>
      <c r="BE1897" s="5" t="e">
        <f t="shared" si="2288"/>
        <v>#N/A</v>
      </c>
      <c r="BF1897" s="5" t="e">
        <f t="shared" si="2289"/>
        <v>#N/A</v>
      </c>
      <c r="BG1897" s="5" t="e">
        <f t="shared" si="2290"/>
        <v>#N/A</v>
      </c>
      <c r="BH1897" s="5" t="e">
        <f t="shared" si="2291"/>
        <v>#N/A</v>
      </c>
      <c r="BI1897" s="5" t="e">
        <f t="shared" si="2292"/>
        <v>#N/A</v>
      </c>
      <c r="BJ1897" s="8" t="e">
        <f t="shared" si="2293"/>
        <v>#N/A</v>
      </c>
      <c r="BK1897" s="8" t="e">
        <f t="shared" si="2294"/>
        <v>#N/A</v>
      </c>
      <c r="BL1897" s="8" t="e">
        <f t="shared" si="2295"/>
        <v>#N/A</v>
      </c>
      <c r="BM1897" s="8" t="e">
        <f t="shared" si="2296"/>
        <v>#N/A</v>
      </c>
      <c r="BN1897" s="8" t="e">
        <f t="shared" si="2297"/>
        <v>#N/A</v>
      </c>
    </row>
    <row r="1898" spans="1:66" x14ac:dyDescent="0.25">
      <c r="A1898" t="s">
        <v>13</v>
      </c>
      <c r="B1898" t="s">
        <v>50</v>
      </c>
      <c r="C1898" t="s">
        <v>51</v>
      </c>
      <c r="D1898" s="7" t="s">
        <v>582</v>
      </c>
      <c r="E1898">
        <f>VLOOKUP(A1898,home!$A$2:$E$405,3,FALSE)</f>
        <v>1.76143790849673</v>
      </c>
      <c r="F1898">
        <f>VLOOKUP(B1898,home!$B$2:$E$405,3,FALSE)</f>
        <v>0.83</v>
      </c>
      <c r="G1898">
        <f>VLOOKUP(C1898,away!$B$2:$E$405,4,FALSE)</f>
        <v>1.1000000000000001</v>
      </c>
      <c r="H1898">
        <f>VLOOKUP(A1898,away!$A$2:$E$405,3,FALSE)</f>
        <v>1.3562091503267999</v>
      </c>
      <c r="I1898">
        <f>VLOOKUP(C1898,away!$B$2:$E$405,3,FALSE)</f>
        <v>0.6</v>
      </c>
      <c r="J1898">
        <f>VLOOKUP(B1898,home!$B$2:$E$405,4,FALSE)</f>
        <v>1.1299999999999999</v>
      </c>
      <c r="K1898" s="3">
        <f t="shared" si="2242"/>
        <v>1.6081928104575145</v>
      </c>
      <c r="L1898" s="3">
        <f t="shared" si="2243"/>
        <v>0.91950980392157011</v>
      </c>
      <c r="M1898" s="5">
        <f t="shared" si="2244"/>
        <v>7.9842238154142028E-2</v>
      </c>
      <c r="N1898" s="5">
        <f t="shared" si="2245"/>
        <v>0.12840171337032785</v>
      </c>
      <c r="O1898" s="5">
        <f t="shared" si="2246"/>
        <v>7.3415720749774441E-2</v>
      </c>
      <c r="P1898" s="5">
        <f t="shared" si="2247"/>
        <v>0.11806663428434382</v>
      </c>
      <c r="Q1898" s="5">
        <f t="shared" si="2248"/>
        <v>0.10324735614629391</v>
      </c>
      <c r="R1898" s="5">
        <f t="shared" si="2249"/>
        <v>3.3753237495692916E-2</v>
      </c>
      <c r="S1898" s="5">
        <f t="shared" si="2250"/>
        <v>4.3647730992714635E-2</v>
      </c>
      <c r="T1898" s="5">
        <f t="shared" si="2251"/>
        <v>9.4936956205499232E-2</v>
      </c>
      <c r="U1898" s="5">
        <f t="shared" si="2252"/>
        <v>5.4281713870238349E-2</v>
      </c>
      <c r="V1898" s="5">
        <f t="shared" si="2253"/>
        <v>7.171560110423021E-3</v>
      </c>
      <c r="W1898" s="5">
        <f t="shared" si="2254"/>
        <v>5.534721861773878E-2</v>
      </c>
      <c r="X1898" s="5">
        <f t="shared" si="2255"/>
        <v>5.0892310138801265E-2</v>
      </c>
      <c r="Y1898" s="5">
        <f t="shared" si="2256"/>
        <v>2.3397989058422438E-2</v>
      </c>
      <c r="Z1898" s="5">
        <f t="shared" si="2257"/>
        <v>1.0345477597127596E-2</v>
      </c>
      <c r="AA1898" s="5">
        <f t="shared" si="2258"/>
        <v>1.663752269244988E-2</v>
      </c>
      <c r="AB1898" s="5">
        <f t="shared" si="2259"/>
        <v>1.3378172188910825E-2</v>
      </c>
      <c r="AC1898" s="5">
        <f t="shared" si="2260"/>
        <v>6.628086088741311E-4</v>
      </c>
      <c r="AD1898" s="5">
        <f t="shared" si="2261"/>
        <v>2.2252249764966953E-2</v>
      </c>
      <c r="AE1898" s="5">
        <f t="shared" si="2262"/>
        <v>2.046116181819857E-2</v>
      </c>
      <c r="AF1898" s="5">
        <f t="shared" si="2263"/>
        <v>9.4071194457296392E-3</v>
      </c>
      <c r="AG1898" s="5">
        <f t="shared" si="2264"/>
        <v>2.8833128523365506E-3</v>
      </c>
      <c r="AH1898" s="5">
        <f t="shared" si="2265"/>
        <v>2.3781920192024477E-3</v>
      </c>
      <c r="AI1898" s="5">
        <f t="shared" si="2266"/>
        <v>3.8245913071688151E-3</v>
      </c>
      <c r="AJ1898" s="5">
        <f t="shared" si="2267"/>
        <v>3.0753401215635984E-3</v>
      </c>
      <c r="AK1898" s="5">
        <f t="shared" si="2268"/>
        <v>1.6485799577367062E-3</v>
      </c>
      <c r="AL1898" s="5">
        <f t="shared" si="2269"/>
        <v>3.9205104182263953E-5</v>
      </c>
      <c r="AM1898" s="5">
        <f t="shared" si="2270"/>
        <v>7.15718161770495E-3</v>
      </c>
      <c r="AN1898" s="5">
        <f t="shared" si="2271"/>
        <v>6.5810986659269443E-3</v>
      </c>
      <c r="AO1898" s="5">
        <f t="shared" si="2272"/>
        <v>3.0256923719474953E-3</v>
      </c>
      <c r="AP1898" s="5">
        <f t="shared" si="2273"/>
        <v>9.273845998854774E-4</v>
      </c>
      <c r="AQ1898" s="5">
        <f t="shared" si="2274"/>
        <v>2.1318480790014473E-4</v>
      </c>
      <c r="AR1898" s="5">
        <f t="shared" si="2275"/>
        <v>4.3735417545293727E-4</v>
      </c>
      <c r="AS1898" s="5">
        <f t="shared" si="2276"/>
        <v>7.0334984058698807E-4</v>
      </c>
      <c r="AT1898" s="5">
        <f t="shared" si="2277"/>
        <v>5.655610784342166E-4</v>
      </c>
      <c r="AU1898" s="5">
        <f t="shared" si="2278"/>
        <v>3.0317708673750196E-4</v>
      </c>
      <c r="AV1898" s="5">
        <f t="shared" si="2279"/>
        <v>1.2189180279667622E-4</v>
      </c>
      <c r="AW1898" s="5">
        <f t="shared" si="2280"/>
        <v>1.6104030775702411E-6</v>
      </c>
      <c r="AX1898" s="5">
        <f t="shared" si="2281"/>
        <v>1.9183546701219635E-3</v>
      </c>
      <c r="AY1898" s="5">
        <f t="shared" si="2282"/>
        <v>1.7639459265758749E-3</v>
      </c>
      <c r="AZ1898" s="5">
        <f t="shared" si="2283"/>
        <v>8.109827865370174E-4</v>
      </c>
      <c r="BA1898" s="5">
        <f t="shared" si="2284"/>
        <v>2.485688743441405E-4</v>
      </c>
      <c r="BB1898" s="5">
        <f t="shared" si="2285"/>
        <v>5.7140379227296502E-5</v>
      </c>
      <c r="BC1898" s="5">
        <f t="shared" si="2286"/>
        <v>1.0508227779859117E-5</v>
      </c>
      <c r="BD1898" s="5">
        <f t="shared" si="2287"/>
        <v>6.702524201916834E-5</v>
      </c>
      <c r="BE1898" s="5">
        <f t="shared" si="2288"/>
        <v>1.0778951233440143E-4</v>
      </c>
      <c r="BF1898" s="5">
        <f t="shared" si="2289"/>
        <v>8.6673159389453E-5</v>
      </c>
      <c r="BG1898" s="5">
        <f t="shared" si="2290"/>
        <v>4.6462383929918853E-5</v>
      </c>
      <c r="BH1898" s="5">
        <f t="shared" si="2291"/>
        <v>1.8680117948203065E-5</v>
      </c>
      <c r="BI1898" s="5">
        <f t="shared" si="2292"/>
        <v>6.008246276559705E-6</v>
      </c>
      <c r="BJ1898" s="8">
        <f t="shared" si="2293"/>
        <v>0.53394143034626629</v>
      </c>
      <c r="BK1898" s="8">
        <f t="shared" si="2294"/>
        <v>0.25119412318125578</v>
      </c>
      <c r="BL1898" s="8">
        <f t="shared" si="2295"/>
        <v>0.20485704304864397</v>
      </c>
      <c r="BM1898" s="8">
        <f t="shared" si="2296"/>
        <v>0.46184883844922048</v>
      </c>
      <c r="BN1898" s="8">
        <f t="shared" si="2297"/>
        <v>0.53672690020057501</v>
      </c>
    </row>
    <row r="1899" spans="1:66" x14ac:dyDescent="0.25">
      <c r="A1899" t="s">
        <v>13</v>
      </c>
      <c r="B1899" t="s">
        <v>55</v>
      </c>
      <c r="C1899" t="s">
        <v>229</v>
      </c>
      <c r="D1899" s="7" t="s">
        <v>582</v>
      </c>
      <c r="E1899">
        <f>VLOOKUP(A1899,home!$A$2:$E$405,3,FALSE)</f>
        <v>1.76143790849673</v>
      </c>
      <c r="F1899">
        <f>VLOOKUP(B1899,home!$B$2:$E$405,3,FALSE)</f>
        <v>0.7</v>
      </c>
      <c r="G1899">
        <f>VLOOKUP(C1899,away!$B$2:$E$405,4,FALSE)</f>
        <v>0.9</v>
      </c>
      <c r="H1899">
        <f>VLOOKUP(A1899,away!$A$2:$E$405,3,FALSE)</f>
        <v>1.3562091503267999</v>
      </c>
      <c r="I1899">
        <f>VLOOKUP(C1899,away!$B$2:$E$405,3,FALSE)</f>
        <v>0.83</v>
      </c>
      <c r="J1899">
        <f>VLOOKUP(B1899,home!$B$2:$E$405,4,FALSE)</f>
        <v>0.74</v>
      </c>
      <c r="K1899" s="3">
        <f t="shared" si="2242"/>
        <v>1.1097058823529398</v>
      </c>
      <c r="L1899" s="3">
        <f t="shared" si="2243"/>
        <v>0.83298366013072045</v>
      </c>
      <c r="M1899" s="5">
        <f t="shared" si="2244"/>
        <v>0.14331797118528616</v>
      </c>
      <c r="N1899" s="5">
        <f t="shared" si="2245"/>
        <v>0.15904079567120116</v>
      </c>
      <c r="O1899" s="5">
        <f t="shared" si="2246"/>
        <v>0.11938152820042879</v>
      </c>
      <c r="P1899" s="5">
        <f t="shared" si="2247"/>
        <v>0.13247838408829918</v>
      </c>
      <c r="Q1899" s="5">
        <f t="shared" si="2248"/>
        <v>8.8244253245211943E-2</v>
      </c>
      <c r="R1899" s="5">
        <f t="shared" si="2249"/>
        <v>4.9721431156195997E-2</v>
      </c>
      <c r="S1899" s="5">
        <f t="shared" si="2250"/>
        <v>3.0614657229477933E-2</v>
      </c>
      <c r="T1899" s="5">
        <f t="shared" si="2251"/>
        <v>7.3506021053698856E-2</v>
      </c>
      <c r="U1899" s="5">
        <f t="shared" si="2252"/>
        <v>5.5176164633037421E-2</v>
      </c>
      <c r="V1899" s="5">
        <f t="shared" si="2253"/>
        <v>3.144352756039815E-3</v>
      </c>
      <c r="W1899" s="5">
        <f t="shared" si="2254"/>
        <v>3.2641722303351405E-2</v>
      </c>
      <c r="X1899" s="5">
        <f t="shared" si="2255"/>
        <v>2.719002131721622E-2</v>
      </c>
      <c r="Y1899" s="5">
        <f t="shared" si="2256"/>
        <v>1.1324421737923539E-2</v>
      </c>
      <c r="Z1899" s="5">
        <f t="shared" si="2257"/>
        <v>1.3805713237141927E-2</v>
      </c>
      <c r="AA1899" s="5">
        <f t="shared" si="2258"/>
        <v>1.5320281189334243E-2</v>
      </c>
      <c r="AB1899" s="5">
        <f t="shared" si="2259"/>
        <v>8.5005030775526513E-3</v>
      </c>
      <c r="AC1899" s="5">
        <f t="shared" si="2260"/>
        <v>1.8165846922348097E-4</v>
      </c>
      <c r="AD1899" s="5">
        <f t="shared" si="2261"/>
        <v>9.055677812540049E-3</v>
      </c>
      <c r="AE1899" s="5">
        <f t="shared" si="2262"/>
        <v>7.5432316492541653E-3</v>
      </c>
      <c r="AF1899" s="5">
        <f t="shared" si="2263"/>
        <v>3.1416943542048126E-3</v>
      </c>
      <c r="AG1899" s="5">
        <f t="shared" si="2264"/>
        <v>8.7232668739251507E-4</v>
      </c>
      <c r="AH1899" s="5">
        <f t="shared" si="2265"/>
        <v>2.8749833857474043E-3</v>
      </c>
      <c r="AI1899" s="5">
        <f t="shared" si="2266"/>
        <v>3.1903859748308653E-3</v>
      </c>
      <c r="AJ1899" s="5">
        <f t="shared" si="2267"/>
        <v>1.7701950416230648E-3</v>
      </c>
      <c r="AK1899" s="5">
        <f t="shared" si="2268"/>
        <v>6.5479861686704068E-4</v>
      </c>
      <c r="AL1899" s="5">
        <f t="shared" si="2269"/>
        <v>6.7167628064083391E-6</v>
      </c>
      <c r="AM1899" s="5">
        <f t="shared" si="2270"/>
        <v>2.009827787453739E-3</v>
      </c>
      <c r="AN1899" s="5">
        <f t="shared" si="2271"/>
        <v>1.674153706625643E-3</v>
      </c>
      <c r="AO1899" s="5">
        <f t="shared" si="2272"/>
        <v>6.9727134108322022E-4</v>
      </c>
      <c r="AP1899" s="5">
        <f t="shared" si="2273"/>
        <v>1.9360521126658562E-4</v>
      </c>
      <c r="AQ1899" s="5">
        <f t="shared" si="2274"/>
        <v>4.0317494375305464E-5</v>
      </c>
      <c r="AR1899" s="5">
        <f t="shared" si="2275"/>
        <v>4.7896283669497696E-4</v>
      </c>
      <c r="AS1899" s="5">
        <f t="shared" si="2276"/>
        <v>5.3150787730886636E-4</v>
      </c>
      <c r="AT1899" s="5">
        <f t="shared" si="2277"/>
        <v>2.9490870898328682E-4</v>
      </c>
      <c r="AU1899" s="5">
        <f t="shared" si="2278"/>
        <v>1.0908730970528822E-4</v>
      </c>
      <c r="AV1899" s="5">
        <f t="shared" si="2279"/>
        <v>3.0263707317503814E-5</v>
      </c>
      <c r="AW1899" s="5">
        <f t="shared" si="2280"/>
        <v>1.7246536098450961E-7</v>
      </c>
      <c r="AX1899" s="5">
        <f t="shared" si="2281"/>
        <v>3.7171961970896769E-4</v>
      </c>
      <c r="AY1899" s="5">
        <f t="shared" si="2282"/>
        <v>3.0963636936757539E-4</v>
      </c>
      <c r="AZ1899" s="5">
        <f t="shared" si="2283"/>
        <v>1.2896101813269532E-4</v>
      </c>
      <c r="BA1899" s="5">
        <f t="shared" si="2284"/>
        <v>3.5807473632785591E-5</v>
      </c>
      <c r="BB1899" s="5">
        <f t="shared" si="2285"/>
        <v>7.4567601116679991E-6</v>
      </c>
      <c r="BC1899" s="5">
        <f t="shared" si="2286"/>
        <v>1.2422718661067945E-6</v>
      </c>
      <c r="BD1899" s="5">
        <f t="shared" si="2287"/>
        <v>6.649470279612905E-5</v>
      </c>
      <c r="BE1899" s="5">
        <f t="shared" si="2288"/>
        <v>7.3789562838174878E-5</v>
      </c>
      <c r="BF1899" s="5">
        <f t="shared" si="2289"/>
        <v>4.0942355968887276E-5</v>
      </c>
      <c r="BG1899" s="5">
        <f t="shared" si="2290"/>
        <v>1.5144657752020736E-5</v>
      </c>
      <c r="BH1899" s="5">
        <f t="shared" si="2291"/>
        <v>4.2015289484098639E-6</v>
      </c>
      <c r="BI1899" s="5">
        <f t="shared" si="2292"/>
        <v>9.3249227778531761E-7</v>
      </c>
      <c r="BJ1899" s="8">
        <f t="shared" si="2293"/>
        <v>0.418030164885619</v>
      </c>
      <c r="BK1899" s="8">
        <f t="shared" si="2294"/>
        <v>0.31005337686050055</v>
      </c>
      <c r="BL1899" s="8">
        <f t="shared" si="2295"/>
        <v>0.25823650701620882</v>
      </c>
      <c r="BM1899" s="8">
        <f t="shared" si="2296"/>
        <v>0.30763193454884052</v>
      </c>
      <c r="BN1899" s="8">
        <f t="shared" si="2297"/>
        <v>0.69218436354662316</v>
      </c>
    </row>
    <row r="1900" spans="1:66" x14ac:dyDescent="0.25">
      <c r="A1900" t="s">
        <v>13</v>
      </c>
      <c r="B1900" t="s">
        <v>15</v>
      </c>
      <c r="C1900" t="s">
        <v>230</v>
      </c>
      <c r="D1900" s="7" t="s">
        <v>582</v>
      </c>
      <c r="E1900">
        <f>VLOOKUP(A1900,home!$A$2:$E$405,3,FALSE)</f>
        <v>1.76143790849673</v>
      </c>
      <c r="F1900">
        <f>VLOOKUP(B1900,home!$B$2:$E$405,3,FALSE)</f>
        <v>1.3</v>
      </c>
      <c r="G1900">
        <f>VLOOKUP(C1900,away!$B$2:$E$405,4,FALSE)</f>
        <v>0.65</v>
      </c>
      <c r="H1900">
        <f>VLOOKUP(A1900,away!$A$2:$E$405,3,FALSE)</f>
        <v>1.3562091503267999</v>
      </c>
      <c r="I1900">
        <f>VLOOKUP(C1900,away!$B$2:$E$405,3,FALSE)</f>
        <v>1.22</v>
      </c>
      <c r="J1900">
        <f>VLOOKUP(B1900,home!$B$2:$E$405,4,FALSE)</f>
        <v>1</v>
      </c>
      <c r="K1900" s="3">
        <f t="shared" si="2242"/>
        <v>1.4884150326797372</v>
      </c>
      <c r="L1900" s="3">
        <f t="shared" si="2243"/>
        <v>1.6545751633986958</v>
      </c>
      <c r="M1900" s="5">
        <f t="shared" si="2244"/>
        <v>4.3153567158337833E-2</v>
      </c>
      <c r="N1900" s="5">
        <f t="shared" si="2245"/>
        <v>6.423041807222464E-2</v>
      </c>
      <c r="O1900" s="5">
        <f t="shared" si="2246"/>
        <v>7.1400820432243411E-2</v>
      </c>
      <c r="P1900" s="5">
        <f t="shared" si="2247"/>
        <v>0.10627405447701761</v>
      </c>
      <c r="Q1900" s="5">
        <f t="shared" si="2248"/>
        <v>4.7800759907001722E-2</v>
      </c>
      <c r="R1900" s="5">
        <f t="shared" si="2249"/>
        <v>5.9069012066740055E-2</v>
      </c>
      <c r="S1900" s="5">
        <f t="shared" si="2250"/>
        <v>6.5430133582838307E-2</v>
      </c>
      <c r="T1900" s="5">
        <f t="shared" si="2251"/>
        <v>7.9089950133709189E-2</v>
      </c>
      <c r="U1900" s="5">
        <f t="shared" si="2252"/>
        <v>8.7919205525676683E-2</v>
      </c>
      <c r="V1900" s="5">
        <f t="shared" si="2253"/>
        <v>1.7903825901337739E-2</v>
      </c>
      <c r="W1900" s="5">
        <f t="shared" si="2254"/>
        <v>2.3715789873032082E-2</v>
      </c>
      <c r="X1900" s="5">
        <f t="shared" si="2255"/>
        <v>3.9239556904301184E-2</v>
      </c>
      <c r="Y1900" s="5">
        <f t="shared" si="2256"/>
        <v>3.2462398138313288E-2</v>
      </c>
      <c r="Z1900" s="5">
        <f t="shared" si="2257"/>
        <v>3.2578040097375319E-2</v>
      </c>
      <c r="AA1900" s="5">
        <f t="shared" si="2258"/>
        <v>4.8489644616176671E-2</v>
      </c>
      <c r="AB1900" s="5">
        <f t="shared" si="2259"/>
        <v>3.6086357988007724E-2</v>
      </c>
      <c r="AC1900" s="5">
        <f t="shared" si="2260"/>
        <v>2.7557283998742655E-3</v>
      </c>
      <c r="AD1900" s="5">
        <f t="shared" si="2261"/>
        <v>8.8247345397237074E-3</v>
      </c>
      <c r="AE1900" s="5">
        <f t="shared" si="2262"/>
        <v>1.4601186593013465E-2</v>
      </c>
      <c r="AF1900" s="5">
        <f t="shared" si="2263"/>
        <v>1.2079380346475052E-2</v>
      </c>
      <c r="AG1900" s="5">
        <f t="shared" si="2264"/>
        <v>6.6620809035079845E-3</v>
      </c>
      <c r="AH1900" s="5">
        <f t="shared" si="2265"/>
        <v>1.3475704004331016E-2</v>
      </c>
      <c r="AI1900" s="5">
        <f t="shared" si="2266"/>
        <v>2.0057440415988816E-2</v>
      </c>
      <c r="AJ1900" s="5">
        <f t="shared" si="2267"/>
        <v>1.492689791611794E-2</v>
      </c>
      <c r="AK1900" s="5">
        <f t="shared" si="2268"/>
        <v>7.4058064165419286E-3</v>
      </c>
      <c r="AL1900" s="5">
        <f t="shared" si="2269"/>
        <v>2.7146069201420994E-4</v>
      </c>
      <c r="AM1900" s="5">
        <f t="shared" si="2270"/>
        <v>2.6269735096665714E-3</v>
      </c>
      <c r="AN1900" s="5">
        <f t="shared" si="2271"/>
        <v>4.3465251240006123E-3</v>
      </c>
      <c r="AO1900" s="5">
        <f t="shared" si="2272"/>
        <v>3.595826258629926E-3</v>
      </c>
      <c r="AP1900" s="5">
        <f t="shared" si="2273"/>
        <v>1.9831882731419768E-3</v>
      </c>
      <c r="AQ1900" s="5">
        <f t="shared" si="2274"/>
        <v>8.203335152710664E-4</v>
      </c>
      <c r="AR1900" s="5">
        <f t="shared" si="2275"/>
        <v>4.459313030975685E-3</v>
      </c>
      <c r="AS1900" s="5">
        <f t="shared" si="2276"/>
        <v>6.6373085507288529E-3</v>
      </c>
      <c r="AT1900" s="5">
        <f t="shared" si="2277"/>
        <v>4.9395349117192927E-3</v>
      </c>
      <c r="AU1900" s="5">
        <f t="shared" si="2278"/>
        <v>2.4506926723497917E-3</v>
      </c>
      <c r="AV1900" s="5">
        <f t="shared" si="2279"/>
        <v>9.1191195350087695E-4</v>
      </c>
      <c r="AW1900" s="5">
        <f t="shared" si="2280"/>
        <v>1.8570132379165196E-5</v>
      </c>
      <c r="AX1900" s="5">
        <f t="shared" si="2281"/>
        <v>6.5167114370652914E-4</v>
      </c>
      <c r="AY1900" s="5">
        <f t="shared" si="2282"/>
        <v>1.0782388890804451E-3</v>
      </c>
      <c r="AZ1900" s="5">
        <f t="shared" si="2283"/>
        <v>8.9201364304155326E-4</v>
      </c>
      <c r="BA1900" s="5">
        <f t="shared" si="2284"/>
        <v>4.9196787306311459E-4</v>
      </c>
      <c r="BB1900" s="5">
        <f t="shared" si="2285"/>
        <v>2.0349945599007805E-4</v>
      </c>
      <c r="BC1900" s="5">
        <f t="shared" si="2286"/>
        <v>6.7341029129265749E-5</v>
      </c>
      <c r="BD1900" s="5">
        <f t="shared" si="2287"/>
        <v>1.2297114311454211E-3</v>
      </c>
      <c r="BE1900" s="5">
        <f t="shared" si="2288"/>
        <v>1.8303209799749583E-3</v>
      </c>
      <c r="BF1900" s="5">
        <f t="shared" si="2289"/>
        <v>1.3621386306119183E-3</v>
      </c>
      <c r="BG1900" s="5">
        <f t="shared" si="2290"/>
        <v>6.75809204798857E-4</v>
      </c>
      <c r="BH1900" s="5">
        <f t="shared" si="2291"/>
        <v>2.5147114491148951E-4</v>
      </c>
      <c r="BI1900" s="5">
        <f t="shared" si="2292"/>
        <v>7.4858686474289069E-5</v>
      </c>
      <c r="BJ1900" s="8">
        <f t="shared" si="2293"/>
        <v>0.34546383412602338</v>
      </c>
      <c r="BK1900" s="8">
        <f t="shared" si="2294"/>
        <v>0.2368670091005004</v>
      </c>
      <c r="BL1900" s="8">
        <f t="shared" si="2295"/>
        <v>0.38365396057901568</v>
      </c>
      <c r="BM1900" s="8">
        <f t="shared" si="2296"/>
        <v>0.60557454303264857</v>
      </c>
      <c r="BN1900" s="8">
        <f t="shared" si="2297"/>
        <v>0.39192863211356527</v>
      </c>
    </row>
    <row r="1901" spans="1:66" x14ac:dyDescent="0.25">
      <c r="A1901" t="s">
        <v>13</v>
      </c>
      <c r="B1901" t="s">
        <v>44</v>
      </c>
      <c r="C1901" t="s">
        <v>52</v>
      </c>
      <c r="D1901" s="7" t="s">
        <v>582</v>
      </c>
      <c r="E1901">
        <f>VLOOKUP(A1901,home!$A$2:$E$405,3,FALSE)</f>
        <v>1.76143790849673</v>
      </c>
      <c r="F1901">
        <f>VLOOKUP(B1901,home!$B$2:$E$405,3,FALSE)</f>
        <v>1.1000000000000001</v>
      </c>
      <c r="G1901">
        <f>VLOOKUP(C1901,away!$B$2:$E$405,4,FALSE)</f>
        <v>0.67</v>
      </c>
      <c r="H1901">
        <f>VLOOKUP(A1901,away!$A$2:$E$405,3,FALSE)</f>
        <v>1.3562091503267999</v>
      </c>
      <c r="I1901">
        <f>VLOOKUP(C1901,away!$B$2:$E$405,3,FALSE)</f>
        <v>0.97</v>
      </c>
      <c r="J1901">
        <f>VLOOKUP(B1901,home!$B$2:$E$405,4,FALSE)</f>
        <v>0.48</v>
      </c>
      <c r="K1901" s="3">
        <f t="shared" si="2242"/>
        <v>1.2981797385620903</v>
      </c>
      <c r="L1901" s="3">
        <f t="shared" si="2243"/>
        <v>0.63145098039215797</v>
      </c>
      <c r="M1901" s="5">
        <f t="shared" si="2244"/>
        <v>0.14520180886018744</v>
      </c>
      <c r="N1901" s="5">
        <f t="shared" si="2245"/>
        <v>0.18849804626486077</v>
      </c>
      <c r="O1901" s="5">
        <f t="shared" si="2246"/>
        <v>9.1687824559480088E-2</v>
      </c>
      <c r="P1901" s="5">
        <f t="shared" si="2247"/>
        <v>0.11902727611595268</v>
      </c>
      <c r="Q1901" s="5">
        <f t="shared" si="2248"/>
        <v>0.1223521722097909</v>
      </c>
      <c r="R1901" s="5">
        <f t="shared" si="2249"/>
        <v>2.8948183354053941E-2</v>
      </c>
      <c r="S1901" s="5">
        <f t="shared" si="2250"/>
        <v>2.4392761651517884E-2</v>
      </c>
      <c r="T1901" s="5">
        <f t="shared" si="2251"/>
        <v>7.7259399094982611E-2</v>
      </c>
      <c r="U1901" s="5">
        <f t="shared" si="2252"/>
        <v>3.7579945098413205E-2</v>
      </c>
      <c r="V1901" s="5">
        <f t="shared" si="2253"/>
        <v>2.221738450411518E-3</v>
      </c>
      <c r="W1901" s="5">
        <f t="shared" si="2254"/>
        <v>5.2945036977270057E-2</v>
      </c>
      <c r="X1901" s="5">
        <f t="shared" si="2255"/>
        <v>3.3432195506196236E-2</v>
      </c>
      <c r="Y1901" s="5">
        <f t="shared" si="2256"/>
        <v>1.0555396314524955E-2</v>
      </c>
      <c r="Z1901" s="5">
        <f t="shared" si="2257"/>
        <v>6.0931195864964366E-3</v>
      </c>
      <c r="AA1901" s="5">
        <f t="shared" si="2258"/>
        <v>7.9099643918254959E-3</v>
      </c>
      <c r="AB1901" s="5">
        <f t="shared" si="2259"/>
        <v>5.1342777531077346E-3</v>
      </c>
      <c r="AC1901" s="5">
        <f t="shared" si="2260"/>
        <v>1.1382755751737606E-4</v>
      </c>
      <c r="AD1901" s="5">
        <f t="shared" si="2261"/>
        <v>1.7183043565328161E-2</v>
      </c>
      <c r="AE1901" s="5">
        <f t="shared" si="2262"/>
        <v>1.0850249705447628E-2</v>
      </c>
      <c r="AF1901" s="5">
        <f t="shared" si="2263"/>
        <v>3.4257004070023141E-3</v>
      </c>
      <c r="AG1901" s="5">
        <f t="shared" si="2264"/>
        <v>7.2105396017714204E-4</v>
      </c>
      <c r="AH1901" s="5">
        <f t="shared" si="2265"/>
        <v>9.6187658413495857E-4</v>
      </c>
      <c r="AI1901" s="5">
        <f t="shared" si="2266"/>
        <v>1.2486886925213172E-3</v>
      </c>
      <c r="AJ1901" s="5">
        <f t="shared" si="2267"/>
        <v>8.1051118020138114E-4</v>
      </c>
      <c r="AK1901" s="5">
        <f t="shared" si="2268"/>
        <v>3.5072973067182668E-4</v>
      </c>
      <c r="AL1901" s="5">
        <f t="shared" si="2269"/>
        <v>3.7323458225705506E-6</v>
      </c>
      <c r="AM1901" s="5">
        <f t="shared" si="2270"/>
        <v>4.4613358006677425E-3</v>
      </c>
      <c r="AN1901" s="5">
        <f t="shared" si="2271"/>
        <v>2.8171148651902787E-3</v>
      </c>
      <c r="AO1901" s="5">
        <f t="shared" si="2272"/>
        <v>8.8943497175086167E-4</v>
      </c>
      <c r="AP1901" s="5">
        <f t="shared" si="2273"/>
        <v>1.8721152830238435E-4</v>
      </c>
      <c r="AQ1901" s="5">
        <f t="shared" si="2274"/>
        <v>2.9553725771813697E-5</v>
      </c>
      <c r="AR1901" s="5">
        <f t="shared" si="2275"/>
        <v>1.2147558241365598E-4</v>
      </c>
      <c r="AS1901" s="5">
        <f t="shared" si="2276"/>
        <v>1.5769713981943759E-4</v>
      </c>
      <c r="AT1901" s="5">
        <f t="shared" si="2277"/>
        <v>1.0235961587139348E-4</v>
      </c>
      <c r="AU1901" s="5">
        <f t="shared" si="2278"/>
        <v>4.429372645708051E-5</v>
      </c>
      <c r="AV1901" s="5">
        <f t="shared" si="2279"/>
        <v>1.4375304557998381E-5</v>
      </c>
      <c r="AW1901" s="5">
        <f t="shared" si="2280"/>
        <v>8.4987263257682265E-8</v>
      </c>
      <c r="AX1901" s="5">
        <f t="shared" si="2281"/>
        <v>9.6526929055808957E-4</v>
      </c>
      <c r="AY1901" s="5">
        <f t="shared" si="2282"/>
        <v>6.095202398653484E-4</v>
      </c>
      <c r="AZ1901" s="5">
        <f t="shared" si="2283"/>
        <v>1.9244107651591877E-4</v>
      </c>
      <c r="BA1901" s="5">
        <f t="shared" si="2284"/>
        <v>4.0505702144566399E-5</v>
      </c>
      <c r="BB1901" s="5">
        <f t="shared" si="2285"/>
        <v>6.3943413326647959E-6</v>
      </c>
      <c r="BC1901" s="5">
        <f t="shared" si="2286"/>
        <v>8.0754262069465703E-7</v>
      </c>
      <c r="BD1901" s="5">
        <f t="shared" si="2287"/>
        <v>1.278431260146857E-5</v>
      </c>
      <c r="BE1901" s="5">
        <f t="shared" si="2288"/>
        <v>1.6596335590670506E-5</v>
      </c>
      <c r="BF1901" s="5">
        <f t="shared" si="2289"/>
        <v>1.077251329909268E-5</v>
      </c>
      <c r="BG1901" s="5">
        <f t="shared" si="2290"/>
        <v>4.6615528327575909E-6</v>
      </c>
      <c r="BH1901" s="5">
        <f t="shared" si="2291"/>
        <v>1.5128833594306551E-6</v>
      </c>
      <c r="BI1901" s="5">
        <f t="shared" si="2292"/>
        <v>3.9279890480412476E-7</v>
      </c>
      <c r="BJ1901" s="8">
        <f t="shared" si="2293"/>
        <v>0.52742188309030125</v>
      </c>
      <c r="BK1901" s="8">
        <f t="shared" si="2294"/>
        <v>0.29157066522127478</v>
      </c>
      <c r="BL1901" s="8">
        <f t="shared" si="2295"/>
        <v>0.17511892311011776</v>
      </c>
      <c r="BM1901" s="8">
        <f t="shared" si="2296"/>
        <v>0.30387984439126214</v>
      </c>
      <c r="BN1901" s="8">
        <f t="shared" si="2297"/>
        <v>0.69571531136432574</v>
      </c>
    </row>
    <row r="1902" spans="1:66" x14ac:dyDescent="0.25">
      <c r="A1902" t="s">
        <v>13</v>
      </c>
      <c r="B1902" t="s">
        <v>43</v>
      </c>
      <c r="C1902" t="s">
        <v>227</v>
      </c>
      <c r="D1902" s="7" t="s">
        <v>582</v>
      </c>
      <c r="E1902">
        <f>VLOOKUP(A1902,home!$A$2:$E$405,3,FALSE)</f>
        <v>1.76143790849673</v>
      </c>
      <c r="F1902">
        <f>VLOOKUP(B1902,home!$B$2:$E$405,3,FALSE)</f>
        <v>1.74</v>
      </c>
      <c r="G1902">
        <f>VLOOKUP(C1902,away!$B$2:$E$405,4,FALSE)</f>
        <v>0.73</v>
      </c>
      <c r="H1902">
        <f>VLOOKUP(A1902,away!$A$2:$E$405,3,FALSE)</f>
        <v>1.3562091503267999</v>
      </c>
      <c r="I1902">
        <f>VLOOKUP(C1902,away!$B$2:$E$405,3,FALSE)</f>
        <v>1.64</v>
      </c>
      <c r="J1902">
        <f>VLOOKUP(B1902,home!$B$2:$E$405,4,FALSE)</f>
        <v>1.21</v>
      </c>
      <c r="K1902" s="3">
        <f t="shared" si="2242"/>
        <v>2.2373784313725462</v>
      </c>
      <c r="L1902" s="3">
        <f t="shared" si="2243"/>
        <v>2.6912614379085018</v>
      </c>
      <c r="M1902" s="5">
        <f t="shared" si="2244"/>
        <v>7.2363389578666386E-3</v>
      </c>
      <c r="N1902" s="5">
        <f t="shared" si="2245"/>
        <v>1.6190428706431705E-2</v>
      </c>
      <c r="O1902" s="5">
        <f t="shared" si="2246"/>
        <v>1.9474879988941478E-2</v>
      </c>
      <c r="P1902" s="5">
        <f t="shared" si="2247"/>
        <v>4.357267644082647E-2</v>
      </c>
      <c r="Q1902" s="5">
        <f t="shared" si="2248"/>
        <v>1.8112057991222612E-2</v>
      </c>
      <c r="R1902" s="5">
        <f t="shared" si="2249"/>
        <v>2.620599676106708E-2</v>
      </c>
      <c r="S1902" s="5">
        <f t="shared" si="2250"/>
        <v>6.5591804891650604E-2</v>
      </c>
      <c r="T1902" s="5">
        <f t="shared" si="2251"/>
        <v>4.8744283232939931E-2</v>
      </c>
      <c r="U1902" s="5">
        <f t="shared" si="2252"/>
        <v>5.8632731925830288E-2</v>
      </c>
      <c r="V1902" s="5">
        <f t="shared" si="2253"/>
        <v>4.3883616169790779E-2</v>
      </c>
      <c r="W1902" s="5">
        <f t="shared" si="2254"/>
        <v>1.3507842632443409E-2</v>
      </c>
      <c r="X1902" s="5">
        <f t="shared" si="2255"/>
        <v>3.6353135986031404E-2</v>
      </c>
      <c r="Y1902" s="5">
        <f t="shared" si="2256"/>
        <v>4.8917896513125107E-2</v>
      </c>
      <c r="Z1902" s="5">
        <f t="shared" si="2257"/>
        <v>2.3509062841671643E-2</v>
      </c>
      <c r="AA1902" s="5">
        <f t="shared" si="2258"/>
        <v>5.2598670143737904E-2</v>
      </c>
      <c r="AB1902" s="5">
        <f t="shared" si="2259"/>
        <v>5.8841565049239167E-2</v>
      </c>
      <c r="AC1902" s="5">
        <f t="shared" si="2260"/>
        <v>1.6514968925870298E-2</v>
      </c>
      <c r="AD1902" s="5">
        <f t="shared" si="2261"/>
        <v>7.5555389400508606E-3</v>
      </c>
      <c r="AE1902" s="5">
        <f t="shared" si="2262"/>
        <v>2.0333930591974952E-2</v>
      </c>
      <c r="AF1902" s="5">
        <f t="shared" si="2263"/>
        <v>2.7361961641645099E-2</v>
      </c>
      <c r="AG1902" s="5">
        <f t="shared" si="2264"/>
        <v>2.454606407723035E-2</v>
      </c>
      <c r="AH1902" s="5">
        <f t="shared" si="2265"/>
        <v>1.581725856678964E-2</v>
      </c>
      <c r="AI1902" s="5">
        <f t="shared" si="2266"/>
        <v>3.5389193160777772E-2</v>
      </c>
      <c r="AJ1902" s="5">
        <f t="shared" si="2267"/>
        <v>3.9589508740800514E-2</v>
      </c>
      <c r="AK1902" s="5">
        <f t="shared" si="2268"/>
        <v>2.9525570988433985E-2</v>
      </c>
      <c r="AL1902" s="5">
        <f t="shared" si="2269"/>
        <v>3.9777097321013121E-3</v>
      </c>
      <c r="AM1902" s="5">
        <f t="shared" si="2270"/>
        <v>3.3809199723730367E-3</v>
      </c>
      <c r="AN1902" s="5">
        <f t="shared" si="2271"/>
        <v>9.0989395463022295E-3</v>
      </c>
      <c r="AO1902" s="5">
        <f t="shared" si="2272"/>
        <v>1.2243812563411938E-2</v>
      </c>
      <c r="AP1902" s="5">
        <f t="shared" si="2273"/>
        <v>1.0983766868296729E-2</v>
      </c>
      <c r="AQ1902" s="5">
        <f t="shared" si="2274"/>
        <v>7.3900470539060058E-3</v>
      </c>
      <c r="AR1902" s="5">
        <f t="shared" si="2275"/>
        <v>8.5136756068457699E-3</v>
      </c>
      <c r="AS1902" s="5">
        <f t="shared" si="2276"/>
        <v>1.9048314174459298E-2</v>
      </c>
      <c r="AT1902" s="5">
        <f t="shared" si="2277"/>
        <v>2.1309143643971597E-2</v>
      </c>
      <c r="AU1902" s="5">
        <f t="shared" si="2278"/>
        <v>1.5892206126680474E-2</v>
      </c>
      <c r="AV1902" s="5">
        <f t="shared" si="2279"/>
        <v>8.8892198036903836E-3</v>
      </c>
      <c r="AW1902" s="5">
        <f t="shared" si="2280"/>
        <v>6.6531286723516946E-4</v>
      </c>
      <c r="AX1902" s="5">
        <f t="shared" si="2281"/>
        <v>1.2607329040640171E-3</v>
      </c>
      <c r="AY1902" s="5">
        <f t="shared" si="2282"/>
        <v>3.3929618482098872E-3</v>
      </c>
      <c r="AZ1902" s="5">
        <f t="shared" si="2283"/>
        <v>4.565673691191016E-3</v>
      </c>
      <c r="BA1902" s="5">
        <f t="shared" si="2284"/>
        <v>4.095807181058583E-3</v>
      </c>
      <c r="BB1902" s="5">
        <f t="shared" si="2285"/>
        <v>2.7557219808729229E-3</v>
      </c>
      <c r="BC1902" s="5">
        <f t="shared" si="2286"/>
        <v>1.4832736601440252E-3</v>
      </c>
      <c r="BD1902" s="5">
        <f t="shared" si="2287"/>
        <v>3.8187544759277149E-3</v>
      </c>
      <c r="BE1902" s="5">
        <f t="shared" si="2288"/>
        <v>8.5439988991480396E-3</v>
      </c>
      <c r="BF1902" s="5">
        <f t="shared" si="2289"/>
        <v>9.5580794273123042E-3</v>
      </c>
      <c r="BG1902" s="5">
        <f t="shared" si="2290"/>
        <v>7.1283469186714018E-3</v>
      </c>
      <c r="BH1902" s="5">
        <f t="shared" si="2291"/>
        <v>3.9872024117940863E-3</v>
      </c>
      <c r="BI1902" s="5">
        <f t="shared" si="2292"/>
        <v>1.784176135532937E-3</v>
      </c>
      <c r="BJ1902" s="8">
        <f t="shared" si="2293"/>
        <v>0.32227479758292582</v>
      </c>
      <c r="BK1902" s="8">
        <f t="shared" si="2294"/>
        <v>0.18417007696631599</v>
      </c>
      <c r="BL1902" s="8">
        <f t="shared" si="2295"/>
        <v>0.44454849294965187</v>
      </c>
      <c r="BM1902" s="8">
        <f t="shared" si="2296"/>
        <v>0.84098240251323464</v>
      </c>
      <c r="BN1902" s="8">
        <f t="shared" si="2297"/>
        <v>0.130792378846356</v>
      </c>
    </row>
    <row r="1903" spans="1:66" x14ac:dyDescent="0.25">
      <c r="A1903" t="s">
        <v>16</v>
      </c>
      <c r="B1903" t="s">
        <v>495</v>
      </c>
      <c r="C1903" t="s">
        <v>60</v>
      </c>
      <c r="D1903" s="7" t="s">
        <v>582</v>
      </c>
      <c r="E1903">
        <f>VLOOKUP(A1903,home!$A$2:$E$405,3,FALSE)</f>
        <v>1.5457516339869299</v>
      </c>
      <c r="F1903" t="e">
        <f>VLOOKUP(B1903,home!$B$2:$E$405,3,FALSE)</f>
        <v>#N/A</v>
      </c>
      <c r="G1903">
        <f>VLOOKUP(C1903,away!$B$2:$E$405,4,FALSE)</f>
        <v>1.1000000000000001</v>
      </c>
      <c r="H1903">
        <f>VLOOKUP(A1903,away!$A$2:$E$405,3,FALSE)</f>
        <v>1.36928104575163</v>
      </c>
      <c r="I1903">
        <f>VLOOKUP(C1903,away!$B$2:$E$405,3,FALSE)</f>
        <v>0.91</v>
      </c>
      <c r="J1903" t="e">
        <f>VLOOKUP(B1903,home!$B$2:$E$405,4,FALSE)</f>
        <v>#N/A</v>
      </c>
      <c r="K1903" s="3" t="e">
        <f t="shared" si="2242"/>
        <v>#N/A</v>
      </c>
      <c r="L1903" s="3" t="e">
        <f t="shared" si="2243"/>
        <v>#N/A</v>
      </c>
      <c r="M1903" s="5" t="e">
        <f t="shared" si="2244"/>
        <v>#N/A</v>
      </c>
      <c r="N1903" s="5" t="e">
        <f t="shared" si="2245"/>
        <v>#N/A</v>
      </c>
      <c r="O1903" s="5" t="e">
        <f t="shared" si="2246"/>
        <v>#N/A</v>
      </c>
      <c r="P1903" s="5" t="e">
        <f t="shared" si="2247"/>
        <v>#N/A</v>
      </c>
      <c r="Q1903" s="5" t="e">
        <f t="shared" si="2248"/>
        <v>#N/A</v>
      </c>
      <c r="R1903" s="5" t="e">
        <f t="shared" si="2249"/>
        <v>#N/A</v>
      </c>
      <c r="S1903" s="5" t="e">
        <f t="shared" si="2250"/>
        <v>#N/A</v>
      </c>
      <c r="T1903" s="5" t="e">
        <f t="shared" si="2251"/>
        <v>#N/A</v>
      </c>
      <c r="U1903" s="5" t="e">
        <f t="shared" si="2252"/>
        <v>#N/A</v>
      </c>
      <c r="V1903" s="5" t="e">
        <f t="shared" si="2253"/>
        <v>#N/A</v>
      </c>
      <c r="W1903" s="5" t="e">
        <f t="shared" si="2254"/>
        <v>#N/A</v>
      </c>
      <c r="X1903" s="5" t="e">
        <f t="shared" si="2255"/>
        <v>#N/A</v>
      </c>
      <c r="Y1903" s="5" t="e">
        <f t="shared" si="2256"/>
        <v>#N/A</v>
      </c>
      <c r="Z1903" s="5" t="e">
        <f t="shared" si="2257"/>
        <v>#N/A</v>
      </c>
      <c r="AA1903" s="5" t="e">
        <f t="shared" si="2258"/>
        <v>#N/A</v>
      </c>
      <c r="AB1903" s="5" t="e">
        <f t="shared" si="2259"/>
        <v>#N/A</v>
      </c>
      <c r="AC1903" s="5" t="e">
        <f t="shared" si="2260"/>
        <v>#N/A</v>
      </c>
      <c r="AD1903" s="5" t="e">
        <f t="shared" si="2261"/>
        <v>#N/A</v>
      </c>
      <c r="AE1903" s="5" t="e">
        <f t="shared" si="2262"/>
        <v>#N/A</v>
      </c>
      <c r="AF1903" s="5" t="e">
        <f t="shared" si="2263"/>
        <v>#N/A</v>
      </c>
      <c r="AG1903" s="5" t="e">
        <f t="shared" si="2264"/>
        <v>#N/A</v>
      </c>
      <c r="AH1903" s="5" t="e">
        <f t="shared" si="2265"/>
        <v>#N/A</v>
      </c>
      <c r="AI1903" s="5" t="e">
        <f t="shared" si="2266"/>
        <v>#N/A</v>
      </c>
      <c r="AJ1903" s="5" t="e">
        <f t="shared" si="2267"/>
        <v>#N/A</v>
      </c>
      <c r="AK1903" s="5" t="e">
        <f t="shared" si="2268"/>
        <v>#N/A</v>
      </c>
      <c r="AL1903" s="5" t="e">
        <f t="shared" si="2269"/>
        <v>#N/A</v>
      </c>
      <c r="AM1903" s="5" t="e">
        <f t="shared" si="2270"/>
        <v>#N/A</v>
      </c>
      <c r="AN1903" s="5" t="e">
        <f t="shared" si="2271"/>
        <v>#N/A</v>
      </c>
      <c r="AO1903" s="5" t="e">
        <f t="shared" si="2272"/>
        <v>#N/A</v>
      </c>
      <c r="AP1903" s="5" t="e">
        <f t="shared" si="2273"/>
        <v>#N/A</v>
      </c>
      <c r="AQ1903" s="5" t="e">
        <f t="shared" si="2274"/>
        <v>#N/A</v>
      </c>
      <c r="AR1903" s="5" t="e">
        <f t="shared" si="2275"/>
        <v>#N/A</v>
      </c>
      <c r="AS1903" s="5" t="e">
        <f t="shared" si="2276"/>
        <v>#N/A</v>
      </c>
      <c r="AT1903" s="5" t="e">
        <f t="shared" si="2277"/>
        <v>#N/A</v>
      </c>
      <c r="AU1903" s="5" t="e">
        <f t="shared" si="2278"/>
        <v>#N/A</v>
      </c>
      <c r="AV1903" s="5" t="e">
        <f t="shared" si="2279"/>
        <v>#N/A</v>
      </c>
      <c r="AW1903" s="5" t="e">
        <f t="shared" si="2280"/>
        <v>#N/A</v>
      </c>
      <c r="AX1903" s="5" t="e">
        <f t="shared" si="2281"/>
        <v>#N/A</v>
      </c>
      <c r="AY1903" s="5" t="e">
        <f t="shared" si="2282"/>
        <v>#N/A</v>
      </c>
      <c r="AZ1903" s="5" t="e">
        <f t="shared" si="2283"/>
        <v>#N/A</v>
      </c>
      <c r="BA1903" s="5" t="e">
        <f t="shared" si="2284"/>
        <v>#N/A</v>
      </c>
      <c r="BB1903" s="5" t="e">
        <f t="shared" si="2285"/>
        <v>#N/A</v>
      </c>
      <c r="BC1903" s="5" t="e">
        <f t="shared" si="2286"/>
        <v>#N/A</v>
      </c>
      <c r="BD1903" s="5" t="e">
        <f t="shared" si="2287"/>
        <v>#N/A</v>
      </c>
      <c r="BE1903" s="5" t="e">
        <f t="shared" si="2288"/>
        <v>#N/A</v>
      </c>
      <c r="BF1903" s="5" t="e">
        <f t="shared" si="2289"/>
        <v>#N/A</v>
      </c>
      <c r="BG1903" s="5" t="e">
        <f t="shared" si="2290"/>
        <v>#N/A</v>
      </c>
      <c r="BH1903" s="5" t="e">
        <f t="shared" si="2291"/>
        <v>#N/A</v>
      </c>
      <c r="BI1903" s="5" t="e">
        <f t="shared" si="2292"/>
        <v>#N/A</v>
      </c>
      <c r="BJ1903" s="8" t="e">
        <f t="shared" si="2293"/>
        <v>#N/A</v>
      </c>
      <c r="BK1903" s="8" t="e">
        <f t="shared" si="2294"/>
        <v>#N/A</v>
      </c>
      <c r="BL1903" s="8" t="e">
        <f t="shared" si="2295"/>
        <v>#N/A</v>
      </c>
      <c r="BM1903" s="8" t="e">
        <f t="shared" si="2296"/>
        <v>#N/A</v>
      </c>
      <c r="BN1903" s="8" t="e">
        <f t="shared" si="2297"/>
        <v>#N/A</v>
      </c>
    </row>
    <row r="1904" spans="1:66" x14ac:dyDescent="0.25">
      <c r="A1904" t="s">
        <v>16</v>
      </c>
      <c r="B1904" t="s">
        <v>232</v>
      </c>
      <c r="C1904" t="s">
        <v>58</v>
      </c>
      <c r="D1904" s="7" t="s">
        <v>582</v>
      </c>
      <c r="E1904">
        <f>VLOOKUP(A1904,home!$A$2:$E$405,3,FALSE)</f>
        <v>1.5457516339869299</v>
      </c>
      <c r="F1904">
        <f>VLOOKUP(B1904,home!$B$2:$E$405,3,FALSE)</f>
        <v>1.6</v>
      </c>
      <c r="G1904">
        <f>VLOOKUP(C1904,away!$B$2:$E$405,4,FALSE)</f>
        <v>0.8</v>
      </c>
      <c r="H1904">
        <f>VLOOKUP(A1904,away!$A$2:$E$405,3,FALSE)</f>
        <v>1.36928104575163</v>
      </c>
      <c r="I1904">
        <f>VLOOKUP(C1904,away!$B$2:$E$405,3,FALSE)</f>
        <v>0.65</v>
      </c>
      <c r="J1904">
        <f>VLOOKUP(B1904,home!$B$2:$E$405,4,FALSE)</f>
        <v>0.99</v>
      </c>
      <c r="K1904" s="3">
        <f t="shared" si="2242"/>
        <v>1.9785620915032707</v>
      </c>
      <c r="L1904" s="3">
        <f t="shared" si="2243"/>
        <v>0.88113235294117387</v>
      </c>
      <c r="M1904" s="5">
        <f t="shared" si="2244"/>
        <v>5.7286261727024473E-2</v>
      </c>
      <c r="N1904" s="5">
        <f t="shared" si="2245"/>
        <v>0.11334442581702531</v>
      </c>
      <c r="O1904" s="5">
        <f t="shared" si="2246"/>
        <v>5.0476778586736985E-2</v>
      </c>
      <c r="P1904" s="5">
        <f t="shared" si="2247"/>
        <v>9.987144061292183E-2</v>
      </c>
      <c r="Q1904" s="5">
        <f t="shared" si="2248"/>
        <v>0.11212949210238549</v>
      </c>
      <c r="R1904" s="5">
        <f t="shared" si="2249"/>
        <v>2.2238361342511111E-2</v>
      </c>
      <c r="S1904" s="5">
        <f t="shared" si="2250"/>
        <v>4.3528344970514346E-2</v>
      </c>
      <c r="T1904" s="5">
        <f t="shared" si="2251"/>
        <v>9.8800923210273686E-2</v>
      </c>
      <c r="U1904" s="5">
        <f t="shared" si="2252"/>
        <v>4.3999978729444264E-2</v>
      </c>
      <c r="V1904" s="5">
        <f t="shared" si="2253"/>
        <v>8.4318035009987493E-3</v>
      </c>
      <c r="W1904" s="5">
        <f t="shared" si="2254"/>
        <v>7.395172080443177E-2</v>
      </c>
      <c r="X1904" s="5">
        <f t="shared" si="2255"/>
        <v>6.5161253756457732E-2</v>
      </c>
      <c r="Y1904" s="5">
        <f t="shared" si="2256"/>
        <v>2.8707844421512252E-2</v>
      </c>
      <c r="Z1904" s="5">
        <f t="shared" si="2257"/>
        <v>6.5316465517609541E-3</v>
      </c>
      <c r="AA1904" s="5">
        <f t="shared" si="2258"/>
        <v>1.2923268262412278E-2</v>
      </c>
      <c r="AB1904" s="5">
        <f t="shared" si="2259"/>
        <v>1.2784744341168141E-2</v>
      </c>
      <c r="AC1904" s="5">
        <f t="shared" si="2260"/>
        <v>9.1873725176739012E-4</v>
      </c>
      <c r="AD1904" s="5">
        <f t="shared" si="2261"/>
        <v>3.6579517846270594E-2</v>
      </c>
      <c r="AE1904" s="5">
        <f t="shared" si="2262"/>
        <v>3.2231396629338063E-2</v>
      </c>
      <c r="AF1904" s="5">
        <f t="shared" si="2263"/>
        <v>1.4200063175294434E-2</v>
      </c>
      <c r="AG1904" s="5">
        <f t="shared" si="2264"/>
        <v>4.1707116925201685E-3</v>
      </c>
      <c r="AH1904" s="5">
        <f t="shared" si="2265"/>
        <v>1.4388112736833081E-3</v>
      </c>
      <c r="AI1904" s="5">
        <f t="shared" si="2266"/>
        <v>2.8467774429373309E-3</v>
      </c>
      <c r="AJ1904" s="5">
        <f t="shared" si="2267"/>
        <v>2.8162629657712099E-3</v>
      </c>
      <c r="AK1904" s="5">
        <f t="shared" si="2268"/>
        <v>1.8573837145931633E-3</v>
      </c>
      <c r="AL1904" s="5">
        <f t="shared" si="2269"/>
        <v>6.4068144865861112E-5</v>
      </c>
      <c r="AM1904" s="5">
        <f t="shared" si="2270"/>
        <v>1.4474969467219673E-2</v>
      </c>
      <c r="AN1904" s="5">
        <f t="shared" si="2271"/>
        <v>1.2754363905402921E-2</v>
      </c>
      <c r="AO1904" s="5">
        <f t="shared" si="2272"/>
        <v>5.6191413391178278E-3</v>
      </c>
      <c r="AP1904" s="5">
        <f t="shared" si="2273"/>
        <v>1.6504024098819702E-3</v>
      </c>
      <c r="AQ1904" s="5">
        <f t="shared" si="2274"/>
        <v>3.6355573967977094E-4</v>
      </c>
      <c r="AR1904" s="5">
        <f t="shared" si="2275"/>
        <v>2.5355663260377221E-4</v>
      </c>
      <c r="AS1904" s="5">
        <f t="shared" si="2276"/>
        <v>5.0167754131904586E-4</v>
      </c>
      <c r="AT1904" s="5">
        <f t="shared" si="2277"/>
        <v>4.9630008270621512E-4</v>
      </c>
      <c r="AU1904" s="5">
        <f t="shared" si="2278"/>
        <v>3.2732017655081843E-4</v>
      </c>
      <c r="AV1904" s="5">
        <f t="shared" si="2279"/>
        <v>1.6190582327690168E-4</v>
      </c>
      <c r="AW1904" s="5">
        <f t="shared" si="2280"/>
        <v>3.1026335170128555E-6</v>
      </c>
      <c r="AX1904" s="5">
        <f t="shared" si="2281"/>
        <v>4.7732709772513636E-3</v>
      </c>
      <c r="AY1904" s="5">
        <f t="shared" si="2282"/>
        <v>4.2058834874113098E-3</v>
      </c>
      <c r="AZ1904" s="5">
        <f t="shared" si="2283"/>
        <v>1.8529700067295787E-3</v>
      </c>
      <c r="BA1904" s="5">
        <f t="shared" si="2284"/>
        <v>5.4423727398635231E-4</v>
      </c>
      <c r="BB1904" s="5">
        <f t="shared" si="2285"/>
        <v>1.1988626744647119E-4</v>
      </c>
      <c r="BC1904" s="5">
        <f t="shared" si="2286"/>
        <v>2.1127133784088811E-5</v>
      </c>
      <c r="BD1904" s="5">
        <f t="shared" si="2287"/>
        <v>3.7236158715000412E-5</v>
      </c>
      <c r="BE1904" s="5">
        <f t="shared" si="2288"/>
        <v>7.3674052066698947E-5</v>
      </c>
      <c r="BF1904" s="5">
        <f t="shared" si="2289"/>
        <v>7.2884343273304383E-5</v>
      </c>
      <c r="BG1904" s="5">
        <f t="shared" si="2290"/>
        <v>4.8068732888223831E-5</v>
      </c>
      <c r="BH1904" s="5">
        <f t="shared" si="2291"/>
        <v>2.3776743169809032E-5</v>
      </c>
      <c r="BI1904" s="5">
        <f t="shared" si="2292"/>
        <v>9.4087525390386953E-6</v>
      </c>
      <c r="BJ1904" s="8">
        <f t="shared" si="2293"/>
        <v>0.62565715746342088</v>
      </c>
      <c r="BK1904" s="8">
        <f t="shared" si="2294"/>
        <v>0.21430653969550395</v>
      </c>
      <c r="BL1904" s="8">
        <f t="shared" si="2295"/>
        <v>0.1533881756983666</v>
      </c>
      <c r="BM1904" s="8">
        <f t="shared" si="2296"/>
        <v>0.54033397836655284</v>
      </c>
      <c r="BN1904" s="8">
        <f t="shared" si="2297"/>
        <v>0.4553467601886052</v>
      </c>
    </row>
    <row r="1905" spans="1:66" x14ac:dyDescent="0.25">
      <c r="A1905" t="s">
        <v>16</v>
      </c>
      <c r="B1905" t="s">
        <v>450</v>
      </c>
      <c r="C1905" t="s">
        <v>18</v>
      </c>
      <c r="D1905" s="7" t="s">
        <v>582</v>
      </c>
      <c r="E1905">
        <f>VLOOKUP(A1905,home!$A$2:$E$405,3,FALSE)</f>
        <v>1.5457516339869299</v>
      </c>
      <c r="F1905">
        <f>VLOOKUP(B1905,home!$B$2:$E$405,3,FALSE)</f>
        <v>0.65</v>
      </c>
      <c r="G1905">
        <f>VLOOKUP(C1905,away!$B$2:$E$405,4,FALSE)</f>
        <v>0.76</v>
      </c>
      <c r="H1905">
        <f>VLOOKUP(A1905,away!$A$2:$E$405,3,FALSE)</f>
        <v>1.36928104575163</v>
      </c>
      <c r="I1905">
        <f>VLOOKUP(C1905,away!$B$2:$E$405,3,FALSE)</f>
        <v>1.1399999999999999</v>
      </c>
      <c r="J1905">
        <f>VLOOKUP(B1905,home!$B$2:$E$405,4,FALSE)</f>
        <v>1.07</v>
      </c>
      <c r="K1905" s="3">
        <f t="shared" si="2242"/>
        <v>0.76360130718954344</v>
      </c>
      <c r="L1905" s="3">
        <f t="shared" si="2243"/>
        <v>1.6702490196078383</v>
      </c>
      <c r="M1905" s="5">
        <f t="shared" si="2244"/>
        <v>8.7698513743734358E-2</v>
      </c>
      <c r="N1905" s="5">
        <f t="shared" si="2245"/>
        <v>6.6966699733295706E-2</v>
      </c>
      <c r="O1905" s="5">
        <f t="shared" si="2246"/>
        <v>0.14647835660153685</v>
      </c>
      <c r="P1905" s="5">
        <f t="shared" si="2247"/>
        <v>0.11185106457590965</v>
      </c>
      <c r="Q1905" s="5">
        <f t="shared" si="2248"/>
        <v>2.5567929727257119E-2</v>
      </c>
      <c r="R1905" s="5">
        <f t="shared" si="2249"/>
        <v>0.12232766575374215</v>
      </c>
      <c r="S1905" s="5">
        <f t="shared" si="2250"/>
        <v>3.5663833150359786E-2</v>
      </c>
      <c r="T1905" s="5">
        <f t="shared" si="2251"/>
        <v>4.2704809560353309E-2</v>
      </c>
      <c r="U1905" s="5">
        <f t="shared" si="2252"/>
        <v>9.3409565475003078E-2</v>
      </c>
      <c r="V1905" s="5">
        <f t="shared" si="2253"/>
        <v>5.0539785991278261E-3</v>
      </c>
      <c r="W1905" s="5">
        <f t="shared" si="2254"/>
        <v>6.5079015206213082E-3</v>
      </c>
      <c r="X1905" s="5">
        <f t="shared" si="2255"/>
        <v>1.0869816134522103E-2</v>
      </c>
      <c r="Y1905" s="5">
        <f t="shared" si="2256"/>
        <v>9.0776498710015037E-3</v>
      </c>
      <c r="Z1905" s="5">
        <f t="shared" si="2257"/>
        <v>6.8105887932034384E-2</v>
      </c>
      <c r="AA1905" s="5">
        <f t="shared" si="2258"/>
        <v>5.2005745052206016E-2</v>
      </c>
      <c r="AB1905" s="5">
        <f t="shared" si="2259"/>
        <v>1.9855827451615318E-2</v>
      </c>
      <c r="AC1905" s="5">
        <f t="shared" si="2260"/>
        <v>4.0286663830199415E-4</v>
      </c>
      <c r="AD1905" s="5">
        <f t="shared" si="2261"/>
        <v>1.242360527051812E-3</v>
      </c>
      <c r="AE1905" s="5">
        <f t="shared" si="2262"/>
        <v>2.0750514523077664E-3</v>
      </c>
      <c r="AF1905" s="5">
        <f t="shared" si="2263"/>
        <v>1.7329263269264344E-3</v>
      </c>
      <c r="AG1905" s="5">
        <f t="shared" si="2264"/>
        <v>9.6480616620049631E-4</v>
      </c>
      <c r="AH1905" s="5">
        <f t="shared" si="2265"/>
        <v>2.8438448137000444E-2</v>
      </c>
      <c r="AI1905" s="5">
        <f t="shared" si="2266"/>
        <v>2.1715636171855578E-2</v>
      </c>
      <c r="AJ1905" s="5">
        <f t="shared" si="2267"/>
        <v>8.2910440836407237E-3</v>
      </c>
      <c r="AK1905" s="5">
        <f t="shared" si="2268"/>
        <v>2.1103507000780628E-3</v>
      </c>
      <c r="AL1905" s="5">
        <f t="shared" si="2269"/>
        <v>2.0552714271929305E-5</v>
      </c>
      <c r="AM1905" s="5">
        <f t="shared" si="2270"/>
        <v>1.8973362449149078E-4</v>
      </c>
      <c r="AN1905" s="5">
        <f t="shared" si="2271"/>
        <v>3.1690240029355425E-4</v>
      </c>
      <c r="AO1905" s="5">
        <f t="shared" si="2272"/>
        <v>2.6465296170083988E-4</v>
      </c>
      <c r="AP1905" s="5">
        <f t="shared" si="2273"/>
        <v>1.4734544993904618E-4</v>
      </c>
      <c r="AQ1905" s="5">
        <f t="shared" si="2274"/>
        <v>6.1525898326091945E-5</v>
      </c>
      <c r="AR1905" s="5">
        <f t="shared" si="2275"/>
        <v>9.4998580239986606E-3</v>
      </c>
      <c r="AS1905" s="5">
        <f t="shared" si="2276"/>
        <v>7.2541040052404512E-3</v>
      </c>
      <c r="AT1905" s="5">
        <f t="shared" si="2277"/>
        <v>2.7696216504452548E-3</v>
      </c>
      <c r="AU1905" s="5">
        <f t="shared" si="2278"/>
        <v>7.0496223756681925E-4</v>
      </c>
      <c r="AV1905" s="5">
        <f t="shared" si="2279"/>
        <v>1.3457752153132213E-4</v>
      </c>
      <c r="AW1905" s="5">
        <f t="shared" si="2280"/>
        <v>7.2813946867676957E-7</v>
      </c>
      <c r="AX1905" s="5">
        <f t="shared" si="2281"/>
        <v>2.414680727991872E-5</v>
      </c>
      <c r="AY1905" s="5">
        <f t="shared" si="2282"/>
        <v>4.033118118594366E-5</v>
      </c>
      <c r="AZ1905" s="5">
        <f t="shared" si="2283"/>
        <v>3.3681557917724252E-5</v>
      </c>
      <c r="BA1905" s="5">
        <f t="shared" si="2284"/>
        <v>1.8752196363647848E-5</v>
      </c>
      <c r="BB1905" s="5">
        <f t="shared" si="2285"/>
        <v>7.8302093979691261E-6</v>
      </c>
      <c r="BC1905" s="5">
        <f t="shared" si="2286"/>
        <v>2.6156799140564001E-6</v>
      </c>
      <c r="BD1905" s="5">
        <f t="shared" si="2287"/>
        <v>2.6445214251662364E-3</v>
      </c>
      <c r="BE1905" s="5">
        <f t="shared" si="2288"/>
        <v>2.019360017147693E-3</v>
      </c>
      <c r="BF1905" s="5">
        <f t="shared" si="2289"/>
        <v>7.7099297439013831E-4</v>
      </c>
      <c r="BG1905" s="5">
        <f t="shared" si="2290"/>
        <v>1.9624374769275463E-4</v>
      </c>
      <c r="BH1905" s="5">
        <f t="shared" si="2291"/>
        <v>3.746299556649059E-5</v>
      </c>
      <c r="BI1905" s="5">
        <f t="shared" si="2292"/>
        <v>5.7213584771616579E-6</v>
      </c>
      <c r="BJ1905" s="8">
        <f t="shared" si="2293"/>
        <v>0.16881746898634778</v>
      </c>
      <c r="BK1905" s="8">
        <f t="shared" si="2294"/>
        <v>0.24073114060289147</v>
      </c>
      <c r="BL1905" s="8">
        <f t="shared" si="2295"/>
        <v>0.52067006538390115</v>
      </c>
      <c r="BM1905" s="8">
        <f t="shared" si="2296"/>
        <v>0.43739472972798177</v>
      </c>
      <c r="BN1905" s="8">
        <f t="shared" si="2297"/>
        <v>0.5608902301354759</v>
      </c>
    </row>
    <row r="1906" spans="1:66" x14ac:dyDescent="0.25">
      <c r="A1906" t="s">
        <v>16</v>
      </c>
      <c r="B1906" t="s">
        <v>287</v>
      </c>
      <c r="C1906" t="s">
        <v>493</v>
      </c>
      <c r="D1906" s="7" t="s">
        <v>582</v>
      </c>
      <c r="E1906">
        <f>VLOOKUP(A1906,home!$A$2:$E$405,3,FALSE)</f>
        <v>1.5457516339869299</v>
      </c>
      <c r="F1906">
        <f>VLOOKUP(B1906,home!$B$2:$E$405,3,FALSE)</f>
        <v>1.37</v>
      </c>
      <c r="G1906" t="e">
        <f>VLOOKUP(C1906,away!$B$2:$E$405,4,FALSE)</f>
        <v>#N/A</v>
      </c>
      <c r="H1906">
        <f>VLOOKUP(A1906,away!$A$2:$E$405,3,FALSE)</f>
        <v>1.36928104575163</v>
      </c>
      <c r="I1906" t="e">
        <f>VLOOKUP(C1906,away!$B$2:$E$405,3,FALSE)</f>
        <v>#N/A</v>
      </c>
      <c r="J1906">
        <f>VLOOKUP(B1906,home!$B$2:$E$405,4,FALSE)</f>
        <v>0.73</v>
      </c>
      <c r="K1906" s="3" t="e">
        <f t="shared" si="2242"/>
        <v>#N/A</v>
      </c>
      <c r="L1906" s="3" t="e">
        <f t="shared" si="2243"/>
        <v>#N/A</v>
      </c>
      <c r="M1906" s="5" t="e">
        <f t="shared" si="2244"/>
        <v>#N/A</v>
      </c>
      <c r="N1906" s="5" t="e">
        <f t="shared" si="2245"/>
        <v>#N/A</v>
      </c>
      <c r="O1906" s="5" t="e">
        <f t="shared" si="2246"/>
        <v>#N/A</v>
      </c>
      <c r="P1906" s="5" t="e">
        <f t="shared" si="2247"/>
        <v>#N/A</v>
      </c>
      <c r="Q1906" s="5" t="e">
        <f t="shared" si="2248"/>
        <v>#N/A</v>
      </c>
      <c r="R1906" s="5" t="e">
        <f t="shared" si="2249"/>
        <v>#N/A</v>
      </c>
      <c r="S1906" s="5" t="e">
        <f t="shared" si="2250"/>
        <v>#N/A</v>
      </c>
      <c r="T1906" s="5" t="e">
        <f t="shared" si="2251"/>
        <v>#N/A</v>
      </c>
      <c r="U1906" s="5" t="e">
        <f t="shared" si="2252"/>
        <v>#N/A</v>
      </c>
      <c r="V1906" s="5" t="e">
        <f t="shared" si="2253"/>
        <v>#N/A</v>
      </c>
      <c r="W1906" s="5" t="e">
        <f t="shared" si="2254"/>
        <v>#N/A</v>
      </c>
      <c r="X1906" s="5" t="e">
        <f t="shared" si="2255"/>
        <v>#N/A</v>
      </c>
      <c r="Y1906" s="5" t="e">
        <f t="shared" si="2256"/>
        <v>#N/A</v>
      </c>
      <c r="Z1906" s="5" t="e">
        <f t="shared" si="2257"/>
        <v>#N/A</v>
      </c>
      <c r="AA1906" s="5" t="e">
        <f t="shared" si="2258"/>
        <v>#N/A</v>
      </c>
      <c r="AB1906" s="5" t="e">
        <f t="shared" si="2259"/>
        <v>#N/A</v>
      </c>
      <c r="AC1906" s="5" t="e">
        <f t="shared" si="2260"/>
        <v>#N/A</v>
      </c>
      <c r="AD1906" s="5" t="e">
        <f t="shared" si="2261"/>
        <v>#N/A</v>
      </c>
      <c r="AE1906" s="5" t="e">
        <f t="shared" si="2262"/>
        <v>#N/A</v>
      </c>
      <c r="AF1906" s="5" t="e">
        <f t="shared" si="2263"/>
        <v>#N/A</v>
      </c>
      <c r="AG1906" s="5" t="e">
        <f t="shared" si="2264"/>
        <v>#N/A</v>
      </c>
      <c r="AH1906" s="5" t="e">
        <f t="shared" si="2265"/>
        <v>#N/A</v>
      </c>
      <c r="AI1906" s="5" t="e">
        <f t="shared" si="2266"/>
        <v>#N/A</v>
      </c>
      <c r="AJ1906" s="5" t="e">
        <f t="shared" si="2267"/>
        <v>#N/A</v>
      </c>
      <c r="AK1906" s="5" t="e">
        <f t="shared" si="2268"/>
        <v>#N/A</v>
      </c>
      <c r="AL1906" s="5" t="e">
        <f t="shared" si="2269"/>
        <v>#N/A</v>
      </c>
      <c r="AM1906" s="5" t="e">
        <f t="shared" si="2270"/>
        <v>#N/A</v>
      </c>
      <c r="AN1906" s="5" t="e">
        <f t="shared" si="2271"/>
        <v>#N/A</v>
      </c>
      <c r="AO1906" s="5" t="e">
        <f t="shared" si="2272"/>
        <v>#N/A</v>
      </c>
      <c r="AP1906" s="5" t="e">
        <f t="shared" si="2273"/>
        <v>#N/A</v>
      </c>
      <c r="AQ1906" s="5" t="e">
        <f t="shared" si="2274"/>
        <v>#N/A</v>
      </c>
      <c r="AR1906" s="5" t="e">
        <f t="shared" si="2275"/>
        <v>#N/A</v>
      </c>
      <c r="AS1906" s="5" t="e">
        <f t="shared" si="2276"/>
        <v>#N/A</v>
      </c>
      <c r="AT1906" s="5" t="e">
        <f t="shared" si="2277"/>
        <v>#N/A</v>
      </c>
      <c r="AU1906" s="5" t="e">
        <f t="shared" si="2278"/>
        <v>#N/A</v>
      </c>
      <c r="AV1906" s="5" t="e">
        <f t="shared" si="2279"/>
        <v>#N/A</v>
      </c>
      <c r="AW1906" s="5" t="e">
        <f t="shared" si="2280"/>
        <v>#N/A</v>
      </c>
      <c r="AX1906" s="5" t="e">
        <f t="shared" si="2281"/>
        <v>#N/A</v>
      </c>
      <c r="AY1906" s="5" t="e">
        <f t="shared" si="2282"/>
        <v>#N/A</v>
      </c>
      <c r="AZ1906" s="5" t="e">
        <f t="shared" si="2283"/>
        <v>#N/A</v>
      </c>
      <c r="BA1906" s="5" t="e">
        <f t="shared" si="2284"/>
        <v>#N/A</v>
      </c>
      <c r="BB1906" s="5" t="e">
        <f t="shared" si="2285"/>
        <v>#N/A</v>
      </c>
      <c r="BC1906" s="5" t="e">
        <f t="shared" si="2286"/>
        <v>#N/A</v>
      </c>
      <c r="BD1906" s="5" t="e">
        <f t="shared" si="2287"/>
        <v>#N/A</v>
      </c>
      <c r="BE1906" s="5" t="e">
        <f t="shared" si="2288"/>
        <v>#N/A</v>
      </c>
      <c r="BF1906" s="5" t="e">
        <f t="shared" si="2289"/>
        <v>#N/A</v>
      </c>
      <c r="BG1906" s="5" t="e">
        <f t="shared" si="2290"/>
        <v>#N/A</v>
      </c>
      <c r="BH1906" s="5" t="e">
        <f t="shared" si="2291"/>
        <v>#N/A</v>
      </c>
      <c r="BI1906" s="5" t="e">
        <f t="shared" si="2292"/>
        <v>#N/A</v>
      </c>
      <c r="BJ1906" s="8" t="e">
        <f t="shared" si="2293"/>
        <v>#N/A</v>
      </c>
      <c r="BK1906" s="8" t="e">
        <f t="shared" si="2294"/>
        <v>#N/A</v>
      </c>
      <c r="BL1906" s="8" t="e">
        <f t="shared" si="2295"/>
        <v>#N/A</v>
      </c>
      <c r="BM1906" s="8" t="e">
        <f t="shared" si="2296"/>
        <v>#N/A</v>
      </c>
      <c r="BN1906" s="8" t="e">
        <f t="shared" si="2297"/>
        <v>#N/A</v>
      </c>
    </row>
    <row r="1907" spans="1:66" x14ac:dyDescent="0.25">
      <c r="A1907" t="s">
        <v>61</v>
      </c>
      <c r="B1907" t="s">
        <v>77</v>
      </c>
      <c r="C1907" t="s">
        <v>70</v>
      </c>
      <c r="D1907" s="7" t="s">
        <v>582</v>
      </c>
      <c r="E1907">
        <f>VLOOKUP(A1907,home!$A$2:$E$405,3,FALSE)</f>
        <v>1.51315789473684</v>
      </c>
      <c r="F1907">
        <f>VLOOKUP(B1907,home!$B$2:$E$405,3,FALSE)</f>
        <v>1.26</v>
      </c>
      <c r="G1907">
        <f>VLOOKUP(C1907,away!$B$2:$E$405,4,FALSE)</f>
        <v>1.25</v>
      </c>
      <c r="H1907">
        <f>VLOOKUP(A1907,away!$A$2:$E$405,3,FALSE)</f>
        <v>1.30526315789474</v>
      </c>
      <c r="I1907">
        <f>VLOOKUP(C1907,away!$B$2:$E$405,3,FALSE)</f>
        <v>0.97</v>
      </c>
      <c r="J1907">
        <f>VLOOKUP(B1907,home!$B$2:$E$405,4,FALSE)</f>
        <v>0.83</v>
      </c>
      <c r="K1907" s="3">
        <f t="shared" si="2242"/>
        <v>2.383223684210523</v>
      </c>
      <c r="L1907" s="3">
        <f t="shared" si="2243"/>
        <v>1.050867368421055</v>
      </c>
      <c r="M1907" s="5">
        <f t="shared" si="2244"/>
        <v>3.2254714749858075E-2</v>
      </c>
      <c r="N1907" s="5">
        <f t="shared" si="2245"/>
        <v>7.6870200119316265E-2</v>
      </c>
      <c r="O1907" s="5">
        <f t="shared" si="2246"/>
        <v>3.3895427208355144E-2</v>
      </c>
      <c r="P1907" s="5">
        <f t="shared" si="2247"/>
        <v>8.0780384909385744E-2</v>
      </c>
      <c r="Q1907" s="5">
        <f t="shared" si="2248"/>
        <v>9.1599440767178561E-2</v>
      </c>
      <c r="R1907" s="5">
        <f t="shared" si="2249"/>
        <v>1.7809799195975796E-2</v>
      </c>
      <c r="S1907" s="5">
        <f t="shared" si="2250"/>
        <v>5.0577649164741334E-2</v>
      </c>
      <c r="T1907" s="5">
        <f t="shared" si="2251"/>
        <v>9.6258863267845232E-2</v>
      </c>
      <c r="U1907" s="5">
        <f t="shared" si="2252"/>
        <v>4.2444735254883049E-2</v>
      </c>
      <c r="V1907" s="5">
        <f t="shared" si="2253"/>
        <v>1.4074366075109668E-2</v>
      </c>
      <c r="W1907" s="5">
        <f t="shared" si="2254"/>
        <v>7.2767318898926278E-2</v>
      </c>
      <c r="X1907" s="5">
        <f t="shared" si="2255"/>
        <v>7.6468800918370342E-2</v>
      </c>
      <c r="Y1907" s="5">
        <f t="shared" si="2256"/>
        <v>4.0179283793700699E-2</v>
      </c>
      <c r="Z1907" s="5">
        <f t="shared" si="2257"/>
        <v>6.2385789377275031E-3</v>
      </c>
      <c r="AA1907" s="5">
        <f t="shared" si="2258"/>
        <v>1.4867929080209112E-2</v>
      </c>
      <c r="AB1907" s="5">
        <f t="shared" si="2259"/>
        <v>1.771680035955837E-2</v>
      </c>
      <c r="AC1907" s="5">
        <f t="shared" si="2260"/>
        <v>2.203035892814635E-3</v>
      </c>
      <c r="AD1907" s="5">
        <f t="shared" si="2261"/>
        <v>4.3355199459105272E-2</v>
      </c>
      <c r="AE1907" s="5">
        <f t="shared" si="2262"/>
        <v>4.5560564362959903E-2</v>
      </c>
      <c r="AF1907" s="5">
        <f t="shared" si="2263"/>
        <v>2.3939055187940886E-2</v>
      </c>
      <c r="AG1907" s="5">
        <f t="shared" si="2264"/>
        <v>8.385590642612616E-3</v>
      </c>
      <c r="AH1907" s="5">
        <f t="shared" si="2265"/>
        <v>1.6389797577441802E-3</v>
      </c>
      <c r="AI1907" s="5">
        <f t="shared" si="2266"/>
        <v>3.9060553765975555E-3</v>
      </c>
      <c r="AJ1907" s="5">
        <f t="shared" si="2267"/>
        <v>4.6545018426725751E-3</v>
      </c>
      <c r="AK1907" s="5">
        <f t="shared" si="2268"/>
        <v>3.6975730098862663E-3</v>
      </c>
      <c r="AL1907" s="5">
        <f t="shared" si="2269"/>
        <v>2.2069590603530811E-4</v>
      </c>
      <c r="AM1907" s="5">
        <f t="shared" si="2270"/>
        <v>2.0665027636922195E-2</v>
      </c>
      <c r="AN1907" s="5">
        <f t="shared" si="2271"/>
        <v>2.1716203211160797E-2</v>
      </c>
      <c r="AO1907" s="5">
        <f t="shared" si="2272"/>
        <v>1.1410424660304704E-2</v>
      </c>
      <c r="AP1907" s="5">
        <f t="shared" si="2273"/>
        <v>3.9969476451137053E-3</v>
      </c>
      <c r="AQ1907" s="5">
        <f t="shared" si="2274"/>
        <v>1.050065463384343E-3</v>
      </c>
      <c r="AR1907" s="5">
        <f t="shared" si="2275"/>
        <v>3.4447006898320108E-4</v>
      </c>
      <c r="AS1907" s="5">
        <f t="shared" si="2276"/>
        <v>8.2094922690239744E-4</v>
      </c>
      <c r="AT1907" s="5">
        <f t="shared" si="2277"/>
        <v>9.782528205440563E-4</v>
      </c>
      <c r="AU1907" s="5">
        <f t="shared" si="2278"/>
        <v>7.7713176368878032E-4</v>
      </c>
      <c r="AV1907" s="5">
        <f t="shared" si="2279"/>
        <v>4.6301970624384916E-4</v>
      </c>
      <c r="AW1907" s="5">
        <f t="shared" si="2280"/>
        <v>1.5353397321322575E-5</v>
      </c>
      <c r="AX1907" s="5">
        <f t="shared" si="2281"/>
        <v>8.2082305498629975E-3</v>
      </c>
      <c r="AY1907" s="5">
        <f t="shared" si="2282"/>
        <v>8.6257616373278372E-3</v>
      </c>
      <c r="AZ1907" s="5">
        <f t="shared" si="2283"/>
        <v>4.5322657162229973E-3</v>
      </c>
      <c r="BA1907" s="5">
        <f t="shared" si="2284"/>
        <v>1.5876033820640767E-3</v>
      </c>
      <c r="BB1907" s="5">
        <f t="shared" si="2285"/>
        <v>4.1709014705151062E-4</v>
      </c>
      <c r="BC1907" s="5">
        <f t="shared" si="2286"/>
        <v>8.7661285045274398E-5</v>
      </c>
      <c r="BD1907" s="5">
        <f t="shared" si="2287"/>
        <v>6.0332059148699276E-5</v>
      </c>
      <c r="BE1907" s="5">
        <f t="shared" si="2288"/>
        <v>1.4378479228037029E-4</v>
      </c>
      <c r="BF1907" s="5">
        <f t="shared" si="2289"/>
        <v>1.7133566119593446E-4</v>
      </c>
      <c r="BG1907" s="5">
        <f t="shared" si="2290"/>
        <v>1.361104019040069E-4</v>
      </c>
      <c r="BH1907" s="5">
        <f t="shared" si="2291"/>
        <v>8.1095383371260581E-5</v>
      </c>
      <c r="BI1907" s="5">
        <f t="shared" si="2292"/>
        <v>3.8653687666104097E-5</v>
      </c>
      <c r="BJ1907" s="8">
        <f t="shared" si="2293"/>
        <v>0.6576815987524165</v>
      </c>
      <c r="BK1907" s="8">
        <f t="shared" si="2294"/>
        <v>0.18873660833527262</v>
      </c>
      <c r="BL1907" s="8">
        <f t="shared" si="2295"/>
        <v>0.1446469366578107</v>
      </c>
      <c r="BM1907" s="8">
        <f t="shared" si="2296"/>
        <v>0.65548334749315118</v>
      </c>
      <c r="BN1907" s="8">
        <f t="shared" si="2297"/>
        <v>0.3332099669500696</v>
      </c>
    </row>
    <row r="1908" spans="1:66" x14ac:dyDescent="0.25">
      <c r="A1908" t="s">
        <v>61</v>
      </c>
      <c r="B1908" t="s">
        <v>69</v>
      </c>
      <c r="C1908" t="s">
        <v>62</v>
      </c>
      <c r="D1908" s="7" t="s">
        <v>582</v>
      </c>
      <c r="E1908">
        <f>VLOOKUP(A1908,home!$A$2:$E$405,3,FALSE)</f>
        <v>1.51315789473684</v>
      </c>
      <c r="F1908">
        <f>VLOOKUP(B1908,home!$B$2:$E$405,3,FALSE)</f>
        <v>1.29</v>
      </c>
      <c r="G1908">
        <f>VLOOKUP(C1908,away!$B$2:$E$405,4,FALSE)</f>
        <v>0.63</v>
      </c>
      <c r="H1908">
        <f>VLOOKUP(A1908,away!$A$2:$E$405,3,FALSE)</f>
        <v>1.30526315789474</v>
      </c>
      <c r="I1908">
        <f>VLOOKUP(C1908,away!$B$2:$E$405,3,FALSE)</f>
        <v>0.63</v>
      </c>
      <c r="J1908">
        <f>VLOOKUP(B1908,home!$B$2:$E$405,4,FALSE)</f>
        <v>0.89</v>
      </c>
      <c r="K1908" s="3">
        <f t="shared" si="2242"/>
        <v>1.2297434210526299</v>
      </c>
      <c r="L1908" s="3">
        <f t="shared" si="2243"/>
        <v>0.73186105263158074</v>
      </c>
      <c r="M1908" s="5">
        <f t="shared" si="2244"/>
        <v>0.14063259850298648</v>
      </c>
      <c r="N1908" s="5">
        <f t="shared" si="2245"/>
        <v>0.17294201279458354</v>
      </c>
      <c r="O1908" s="5">
        <f t="shared" si="2246"/>
        <v>0.10292352157471014</v>
      </c>
      <c r="P1908" s="5">
        <f t="shared" si="2247"/>
        <v>0.12656952352806822</v>
      </c>
      <c r="Q1908" s="5">
        <f t="shared" si="2248"/>
        <v>0.10633715122886948</v>
      </c>
      <c r="R1908" s="5">
        <f t="shared" si="2249"/>
        <v>3.7662858420108289E-2</v>
      </c>
      <c r="S1908" s="5">
        <f t="shared" si="2250"/>
        <v>2.8478184390836703E-2</v>
      </c>
      <c r="T1908" s="5">
        <f t="shared" si="2251"/>
        <v>7.7824019432204003E-2</v>
      </c>
      <c r="U1908" s="5">
        <f t="shared" si="2252"/>
        <v>4.6315652360164807E-2</v>
      </c>
      <c r="V1908" s="5">
        <f t="shared" si="2253"/>
        <v>2.8478225987918818E-3</v>
      </c>
      <c r="W1908" s="5">
        <f t="shared" si="2254"/>
        <v>4.3589137379060269E-2</v>
      </c>
      <c r="X1908" s="5">
        <f t="shared" si="2255"/>
        <v>3.1901191965541628E-2</v>
      </c>
      <c r="Y1908" s="5">
        <f t="shared" si="2256"/>
        <v>1.1673619966051709E-2</v>
      </c>
      <c r="Z1908" s="5">
        <f t="shared" si="2257"/>
        <v>9.1879930694848851E-3</v>
      </c>
      <c r="AA1908" s="5">
        <f t="shared" si="2258"/>
        <v>1.1298874029876196E-2</v>
      </c>
      <c r="AB1908" s="5">
        <f t="shared" si="2259"/>
        <v>6.9473580017713364E-3</v>
      </c>
      <c r="AC1908" s="5">
        <f t="shared" si="2260"/>
        <v>1.6019025516597201E-4</v>
      </c>
      <c r="AD1908" s="5">
        <f t="shared" si="2261"/>
        <v>1.3400863730314667E-2</v>
      </c>
      <c r="AE1908" s="5">
        <f t="shared" si="2262"/>
        <v>9.8075702358404633E-3</v>
      </c>
      <c r="AF1908" s="5">
        <f t="shared" si="2263"/>
        <v>3.5888893382801804E-3</v>
      </c>
      <c r="AG1908" s="5">
        <f t="shared" si="2264"/>
        <v>8.7552277629733034E-4</v>
      </c>
      <c r="AH1908" s="5">
        <f t="shared" si="2265"/>
        <v>1.6810835698512186E-3</v>
      </c>
      <c r="AI1908" s="5">
        <f t="shared" si="2266"/>
        <v>2.0673014602642053E-3</v>
      </c>
      <c r="AJ1908" s="5">
        <f t="shared" si="2267"/>
        <v>1.2711251850462011E-3</v>
      </c>
      <c r="AK1908" s="5">
        <f t="shared" si="2268"/>
        <v>5.2105261121495748E-4</v>
      </c>
      <c r="AL1908" s="5">
        <f t="shared" si="2269"/>
        <v>5.7668576094087235E-6</v>
      </c>
      <c r="AM1908" s="5">
        <f t="shared" si="2270"/>
        <v>3.2959248017554502E-3</v>
      </c>
      <c r="AN1908" s="5">
        <f t="shared" si="2271"/>
        <v>2.4121589948072775E-3</v>
      </c>
      <c r="AO1908" s="5">
        <f t="shared" si="2272"/>
        <v>8.8268261052719486E-4</v>
      </c>
      <c r="AP1908" s="5">
        <f t="shared" si="2273"/>
        <v>2.1533367482667488E-4</v>
      </c>
      <c r="AQ1908" s="5">
        <f t="shared" si="2274"/>
        <v>3.9398582481419195E-5</v>
      </c>
      <c r="AR1908" s="5">
        <f t="shared" si="2275"/>
        <v>2.460639181985938E-4</v>
      </c>
      <c r="AS1908" s="5">
        <f t="shared" si="2276"/>
        <v>3.0259548456315318E-4</v>
      </c>
      <c r="AT1908" s="5">
        <f t="shared" si="2277"/>
        <v>1.8605740319088519E-4</v>
      </c>
      <c r="AU1908" s="5">
        <f t="shared" si="2278"/>
        <v>7.6267622504042542E-5</v>
      </c>
      <c r="AV1908" s="5">
        <f t="shared" si="2279"/>
        <v>2.3447401753417969E-5</v>
      </c>
      <c r="AW1908" s="5">
        <f t="shared" si="2280"/>
        <v>1.4417165082136918E-7</v>
      </c>
      <c r="AX1908" s="5">
        <f t="shared" si="2281"/>
        <v>6.7552364020716043E-4</v>
      </c>
      <c r="AY1908" s="5">
        <f t="shared" si="2282"/>
        <v>4.9438944239952958E-4</v>
      </c>
      <c r="AZ1908" s="5">
        <f t="shared" si="2283"/>
        <v>1.8091218886222998E-4</v>
      </c>
      <c r="BA1908" s="5">
        <f t="shared" si="2284"/>
        <v>4.4134194991531671E-5</v>
      </c>
      <c r="BB1908" s="5">
        <f t="shared" si="2285"/>
        <v>8.07502460088745E-6</v>
      </c>
      <c r="BC1908" s="5">
        <f t="shared" si="2286"/>
        <v>1.1819592008862803E-6</v>
      </c>
      <c r="BD1908" s="5">
        <f t="shared" si="2287"/>
        <v>3.0014099697912331E-5</v>
      </c>
      <c r="BE1908" s="5">
        <f t="shared" si="2288"/>
        <v>3.6909641642325415E-5</v>
      </c>
      <c r="BF1908" s="5">
        <f t="shared" si="2289"/>
        <v>2.2694694491529941E-5</v>
      </c>
      <c r="BG1908" s="5">
        <f t="shared" si="2290"/>
        <v>9.3028837479194339E-6</v>
      </c>
      <c r="BH1908" s="5">
        <f t="shared" si="2291"/>
        <v>2.8600400214553403E-6</v>
      </c>
      <c r="BI1908" s="5">
        <f t="shared" si="2292"/>
        <v>7.0342308006638481E-7</v>
      </c>
      <c r="BJ1908" s="8">
        <f t="shared" si="2293"/>
        <v>0.48018969396170363</v>
      </c>
      <c r="BK1908" s="8">
        <f t="shared" si="2294"/>
        <v>0.2991884755758582</v>
      </c>
      <c r="BL1908" s="8">
        <f t="shared" si="2295"/>
        <v>0.21162574382589869</v>
      </c>
      <c r="BM1908" s="8">
        <f t="shared" si="2296"/>
        <v>0.31262999511287026</v>
      </c>
      <c r="BN1908" s="8">
        <f t="shared" si="2297"/>
        <v>0.68706766604932612</v>
      </c>
    </row>
    <row r="1909" spans="1:66" x14ac:dyDescent="0.25">
      <c r="A1909" t="s">
        <v>61</v>
      </c>
      <c r="B1909" t="s">
        <v>241</v>
      </c>
      <c r="C1909" t="s">
        <v>71</v>
      </c>
      <c r="D1909" s="7" t="s">
        <v>582</v>
      </c>
      <c r="E1909">
        <f>VLOOKUP(A1909,home!$A$2:$E$405,3,FALSE)</f>
        <v>1.51315789473684</v>
      </c>
      <c r="F1909">
        <f>VLOOKUP(B1909,home!$B$2:$E$405,3,FALSE)</f>
        <v>2.02</v>
      </c>
      <c r="G1909">
        <f>VLOOKUP(C1909,away!$B$2:$E$405,4,FALSE)</f>
        <v>1.5</v>
      </c>
      <c r="H1909">
        <f>VLOOKUP(A1909,away!$A$2:$E$405,3,FALSE)</f>
        <v>1.30526315789474</v>
      </c>
      <c r="I1909">
        <f>VLOOKUP(C1909,away!$B$2:$E$405,3,FALSE)</f>
        <v>0.7</v>
      </c>
      <c r="J1909">
        <f>VLOOKUP(B1909,home!$B$2:$E$405,4,FALSE)</f>
        <v>0.6</v>
      </c>
      <c r="K1909" s="3">
        <f t="shared" si="2242"/>
        <v>4.5848684210526258</v>
      </c>
      <c r="L1909" s="3">
        <f t="shared" si="2243"/>
        <v>0.54821052631579081</v>
      </c>
      <c r="M1909" s="5">
        <f t="shared" si="2244"/>
        <v>5.8983717108720239E-3</v>
      </c>
      <c r="N1909" s="5">
        <f t="shared" si="2245"/>
        <v>2.7043258192807288E-2</v>
      </c>
      <c r="O1909" s="5">
        <f t="shared" si="2246"/>
        <v>3.2335494600233233E-3</v>
      </c>
      <c r="P1909" s="5">
        <f t="shared" si="2247"/>
        <v>1.4825398807172704E-2</v>
      </c>
      <c r="Q1909" s="5">
        <f t="shared" si="2248"/>
        <v>6.1994890245287426E-2</v>
      </c>
      <c r="R1909" s="5">
        <f t="shared" si="2249"/>
        <v>8.8633292567376375E-4</v>
      </c>
      <c r="S1909" s="5">
        <f t="shared" si="2250"/>
        <v>9.3158103865593565E-3</v>
      </c>
      <c r="T1909" s="5">
        <f t="shared" si="2251"/>
        <v>3.3986251410258704E-2</v>
      </c>
      <c r="U1909" s="5">
        <f t="shared" si="2252"/>
        <v>4.0637198414608233E-3</v>
      </c>
      <c r="V1909" s="5">
        <f t="shared" si="2253"/>
        <v>2.6016710102886977E-3</v>
      </c>
      <c r="W1909" s="5">
        <f t="shared" si="2254"/>
        <v>9.4746138184080606E-2</v>
      </c>
      <c r="X1909" s="5">
        <f t="shared" si="2255"/>
        <v>5.194083028028347E-2</v>
      </c>
      <c r="Y1909" s="5">
        <f t="shared" si="2256"/>
        <v>1.4237254952616685E-2</v>
      </c>
      <c r="Z1909" s="5">
        <f t="shared" si="2257"/>
        <v>1.6196567989154294E-4</v>
      </c>
      <c r="AA1909" s="5">
        <f t="shared" si="2258"/>
        <v>7.4259133102905347E-4</v>
      </c>
      <c r="AB1909" s="5">
        <f t="shared" si="2259"/>
        <v>1.7023417716912721E-3</v>
      </c>
      <c r="AC1909" s="5">
        <f t="shared" si="2260"/>
        <v>4.0870188612281768E-4</v>
      </c>
      <c r="AD1909" s="5">
        <f t="shared" si="2261"/>
        <v>0.1085996442442199</v>
      </c>
      <c r="AE1909" s="5">
        <f t="shared" si="2262"/>
        <v>5.9535468128831426E-2</v>
      </c>
      <c r="AF1909" s="5">
        <f t="shared" si="2263"/>
        <v>1.6318985158681836E-2</v>
      </c>
      <c r="AG1909" s="5">
        <f t="shared" si="2264"/>
        <v>2.982079814260183E-3</v>
      </c>
      <c r="AH1909" s="5">
        <f t="shared" si="2265"/>
        <v>2.2197822654609413E-5</v>
      </c>
      <c r="AI1909" s="5">
        <f t="shared" si="2266"/>
        <v>1.0177409610524525E-4</v>
      </c>
      <c r="AJ1909" s="5">
        <f t="shared" si="2267"/>
        <v>2.3331041965705702E-4</v>
      </c>
      <c r="AK1909" s="5">
        <f t="shared" si="2268"/>
        <v>3.5656585846272553E-4</v>
      </c>
      <c r="AL1909" s="5">
        <f t="shared" si="2269"/>
        <v>4.1090448361170932E-5</v>
      </c>
      <c r="AM1909" s="5">
        <f t="shared" si="2270"/>
        <v>9.9583015886574658E-2</v>
      </c>
      <c r="AN1909" s="5">
        <f t="shared" si="2271"/>
        <v>5.4592457551292849E-2</v>
      </c>
      <c r="AO1909" s="5">
        <f t="shared" si="2272"/>
        <v>1.4964079943533362E-2</v>
      </c>
      <c r="AP1909" s="5">
        <f t="shared" si="2273"/>
        <v>2.7344887138919982E-3</v>
      </c>
      <c r="AQ1909" s="5">
        <f t="shared" si="2274"/>
        <v>3.7476887426183056E-4</v>
      </c>
      <c r="AR1909" s="5">
        <f t="shared" si="2275"/>
        <v>2.433816008109603E-6</v>
      </c>
      <c r="AS1909" s="5">
        <f t="shared" si="2276"/>
        <v>1.1158726158234081E-5</v>
      </c>
      <c r="AT1909" s="5">
        <f t="shared" si="2277"/>
        <v>2.5580645591030663E-5</v>
      </c>
      <c r="AU1909" s="5">
        <f t="shared" si="2278"/>
        <v>3.9094631386818529E-5</v>
      </c>
      <c r="AV1909" s="5">
        <f t="shared" si="2279"/>
        <v>4.4810935219529273E-5</v>
      </c>
      <c r="AW1909" s="5">
        <f t="shared" si="2280"/>
        <v>2.8688816073173164E-6</v>
      </c>
      <c r="AX1909" s="5">
        <f t="shared" si="2281"/>
        <v>7.6095837468589694E-2</v>
      </c>
      <c r="AY1909" s="5">
        <f t="shared" si="2282"/>
        <v>4.1716539109096423E-2</v>
      </c>
      <c r="AZ1909" s="5">
        <f t="shared" si="2283"/>
        <v>1.1434722930535513E-2</v>
      </c>
      <c r="BA1909" s="5">
        <f t="shared" si="2284"/>
        <v>2.0895451586747053E-3</v>
      </c>
      <c r="BB1909" s="5">
        <f t="shared" si="2285"/>
        <v>2.863776627994182E-4</v>
      </c>
      <c r="BC1909" s="5">
        <f t="shared" si="2286"/>
        <v>3.1399049849671038E-5</v>
      </c>
      <c r="BD1909" s="5">
        <f t="shared" si="2287"/>
        <v>2.2237392579359356E-7</v>
      </c>
      <c r="BE1909" s="5">
        <f t="shared" si="2288"/>
        <v>1.019555190036547E-6</v>
      </c>
      <c r="BF1909" s="5">
        <f t="shared" si="2289"/>
        <v>2.3372631971594369E-6</v>
      </c>
      <c r="BG1909" s="5">
        <f t="shared" si="2290"/>
        <v>3.5720147414482666E-6</v>
      </c>
      <c r="BH1909" s="5">
        <f t="shared" si="2291"/>
        <v>4.0943043969001548E-6</v>
      </c>
      <c r="BI1909" s="5">
        <f t="shared" si="2292"/>
        <v>3.7543693871048868E-6</v>
      </c>
      <c r="BJ1909" s="8">
        <f t="shared" si="2293"/>
        <v>0.77528803296042759</v>
      </c>
      <c r="BK1909" s="8">
        <f t="shared" si="2294"/>
        <v>7.4807583358473193E-2</v>
      </c>
      <c r="BL1909" s="8">
        <f t="shared" si="2295"/>
        <v>1.1480462161960041E-2</v>
      </c>
      <c r="BM1909" s="8">
        <f t="shared" si="2296"/>
        <v>0.70614257259142676</v>
      </c>
      <c r="BN1909" s="8">
        <f t="shared" si="2297"/>
        <v>0.11388180134183652</v>
      </c>
    </row>
    <row r="1910" spans="1:66" x14ac:dyDescent="0.25">
      <c r="A1910" t="s">
        <v>61</v>
      </c>
      <c r="B1910" t="s">
        <v>289</v>
      </c>
      <c r="C1910" t="s">
        <v>318</v>
      </c>
      <c r="D1910" s="7" t="s">
        <v>582</v>
      </c>
      <c r="E1910">
        <f>VLOOKUP(A1910,home!$A$2:$E$405,3,FALSE)</f>
        <v>1.51315789473684</v>
      </c>
      <c r="F1910">
        <f>VLOOKUP(B1910,home!$B$2:$E$405,3,FALSE)</f>
        <v>0.9</v>
      </c>
      <c r="G1910">
        <f>VLOOKUP(C1910,away!$B$2:$E$405,4,FALSE)</f>
        <v>1.22</v>
      </c>
      <c r="H1910">
        <f>VLOOKUP(A1910,away!$A$2:$E$405,3,FALSE)</f>
        <v>1.30526315789474</v>
      </c>
      <c r="I1910">
        <f>VLOOKUP(C1910,away!$B$2:$E$405,3,FALSE)</f>
        <v>0.9</v>
      </c>
      <c r="J1910">
        <f>VLOOKUP(B1910,home!$B$2:$E$405,4,FALSE)</f>
        <v>1.0900000000000001</v>
      </c>
      <c r="K1910" s="3">
        <f t="shared" si="2242"/>
        <v>1.6614473684210502</v>
      </c>
      <c r="L1910" s="3">
        <f t="shared" si="2243"/>
        <v>1.2804631578947401</v>
      </c>
      <c r="M1910" s="5">
        <f t="shared" si="2244"/>
        <v>5.2764823793861083E-2</v>
      </c>
      <c r="N1910" s="5">
        <f t="shared" si="2245"/>
        <v>8.7665977637510911E-2</v>
      </c>
      <c r="O1910" s="5">
        <f t="shared" si="2246"/>
        <v>6.7563412900846886E-2</v>
      </c>
      <c r="P1910" s="5">
        <f t="shared" si="2247"/>
        <v>0.11225305456565689</v>
      </c>
      <c r="Q1910" s="5">
        <f t="shared" si="2248"/>
        <v>7.2826203922950583E-2</v>
      </c>
      <c r="R1910" s="5">
        <f t="shared" si="2249"/>
        <v>4.325623052058232E-2</v>
      </c>
      <c r="S1910" s="5">
        <f t="shared" si="2250"/>
        <v>5.970240850489858E-2</v>
      </c>
      <c r="T1910" s="5">
        <f t="shared" si="2251"/>
        <v>9.3251271052667603E-2</v>
      </c>
      <c r="U1910" s="5">
        <f t="shared" si="2252"/>
        <v>7.1867950366235819E-2</v>
      </c>
      <c r="V1910" s="5">
        <f t="shared" si="2253"/>
        <v>1.411246954512238E-2</v>
      </c>
      <c r="W1910" s="5">
        <f t="shared" si="2254"/>
        <v>4.0332301619960334E-2</v>
      </c>
      <c r="X1910" s="5">
        <f t="shared" si="2255"/>
        <v>5.1644026297457547E-2</v>
      </c>
      <c r="Y1910" s="5">
        <f t="shared" si="2256"/>
        <v>3.3064136499620755E-2</v>
      </c>
      <c r="Z1910" s="5">
        <f t="shared" si="2257"/>
        <v>1.8462669843669229E-2</v>
      </c>
      <c r="AA1910" s="5">
        <f t="shared" si="2258"/>
        <v>3.0674754225790926E-2</v>
      </c>
      <c r="AB1910" s="5">
        <f t="shared" si="2259"/>
        <v>2.5482244842701413E-2</v>
      </c>
      <c r="AC1910" s="5">
        <f t="shared" si="2260"/>
        <v>1.876448763590281E-3</v>
      </c>
      <c r="AD1910" s="5">
        <f t="shared" si="2261"/>
        <v>1.6752499097211805E-2</v>
      </c>
      <c r="AE1910" s="5">
        <f t="shared" si="2262"/>
        <v>2.1450957896644612E-2</v>
      </c>
      <c r="AF1910" s="5">
        <f t="shared" si="2263"/>
        <v>1.373358064410234E-2</v>
      </c>
      <c r="AG1910" s="5">
        <f t="shared" si="2264"/>
        <v>5.8617813469164547E-3</v>
      </c>
      <c r="AH1910" s="5">
        <f t="shared" si="2265"/>
        <v>5.9101921327981699E-3</v>
      </c>
      <c r="AI1910" s="5">
        <f t="shared" si="2266"/>
        <v>9.8194731659003148E-3</v>
      </c>
      <c r="AJ1910" s="5">
        <f t="shared" si="2267"/>
        <v>8.1572689253830988E-3</v>
      </c>
      <c r="AK1910" s="5">
        <f t="shared" si="2268"/>
        <v>4.5176243298601856E-3</v>
      </c>
      <c r="AL1910" s="5">
        <f t="shared" si="2269"/>
        <v>1.5967994607306204E-4</v>
      </c>
      <c r="AM1910" s="5">
        <f t="shared" si="2270"/>
        <v>5.5666791079077094E-3</v>
      </c>
      <c r="AN1910" s="5">
        <f t="shared" si="2271"/>
        <v>7.1279275094981807E-3</v>
      </c>
      <c r="AO1910" s="5">
        <f t="shared" si="2272"/>
        <v>4.5635242840284165E-3</v>
      </c>
      <c r="AP1910" s="5">
        <f t="shared" si="2273"/>
        <v>1.9478082386187867E-3</v>
      </c>
      <c r="AQ1910" s="5">
        <f t="shared" si="2274"/>
        <v>6.2352417204880053E-4</v>
      </c>
      <c r="AR1910" s="5">
        <f t="shared" si="2275"/>
        <v>1.5135566564254785E-3</v>
      </c>
      <c r="AS1910" s="5">
        <f t="shared" si="2276"/>
        <v>2.5146947237742749E-3</v>
      </c>
      <c r="AT1910" s="5">
        <f t="shared" si="2277"/>
        <v>2.089016465598535E-3</v>
      </c>
      <c r="AU1910" s="5">
        <f t="shared" si="2278"/>
        <v>1.1569303031189761E-3</v>
      </c>
      <c r="AV1910" s="5">
        <f t="shared" si="2279"/>
        <v>4.8054470189089823E-4</v>
      </c>
      <c r="AW1910" s="5">
        <f t="shared" si="2280"/>
        <v>9.4362959232121033E-6</v>
      </c>
      <c r="AX1910" s="5">
        <f t="shared" si="2281"/>
        <v>1.5414573924462844E-3</v>
      </c>
      <c r="AY1910" s="5">
        <f t="shared" si="2282"/>
        <v>1.9737794004919609E-3</v>
      </c>
      <c r="AZ1910" s="5">
        <f t="shared" si="2283"/>
        <v>1.263675902070762E-3</v>
      </c>
      <c r="BA1910" s="5">
        <f t="shared" si="2284"/>
        <v>5.3936347870700422E-4</v>
      </c>
      <c r="BB1910" s="5">
        <f t="shared" si="2285"/>
        <v>1.726587657995657E-4</v>
      </c>
      <c r="BC1910" s="5">
        <f t="shared" si="2286"/>
        <v>4.4216637698784035E-5</v>
      </c>
      <c r="BD1910" s="5">
        <f t="shared" si="2287"/>
        <v>3.2300892265652866E-4</v>
      </c>
      <c r="BE1910" s="5">
        <f t="shared" si="2288"/>
        <v>5.3666232452420821E-4</v>
      </c>
      <c r="BF1910" s="5">
        <f t="shared" si="2289"/>
        <v>4.4581810340573466E-4</v>
      </c>
      <c r="BG1910" s="5">
        <f t="shared" si="2290"/>
        <v>2.4690110489930718E-4</v>
      </c>
      <c r="BH1910" s="5">
        <f t="shared" si="2291"/>
        <v>1.0255329774880099E-4</v>
      </c>
      <c r="BI1910" s="5">
        <f t="shared" si="2292"/>
        <v>3.4077381333529131E-5</v>
      </c>
      <c r="BJ1910" s="8">
        <f t="shared" si="2293"/>
        <v>0.46194735090435923</v>
      </c>
      <c r="BK1910" s="8">
        <f t="shared" si="2294"/>
        <v>0.24284266451969422</v>
      </c>
      <c r="BL1910" s="8">
        <f t="shared" si="2295"/>
        <v>0.27669291539547547</v>
      </c>
      <c r="BM1910" s="8">
        <f t="shared" si="2296"/>
        <v>0.56165155421722057</v>
      </c>
      <c r="BN1910" s="8">
        <f t="shared" si="2297"/>
        <v>0.43632970334140864</v>
      </c>
    </row>
    <row r="1911" spans="1:66" x14ac:dyDescent="0.25">
      <c r="A1911" t="s">
        <v>61</v>
      </c>
      <c r="B1911" t="s">
        <v>65</v>
      </c>
      <c r="C1911" t="s">
        <v>238</v>
      </c>
      <c r="D1911" s="7" t="s">
        <v>582</v>
      </c>
      <c r="E1911">
        <f>VLOOKUP(A1911,home!$A$2:$E$405,3,FALSE)</f>
        <v>1.51315789473684</v>
      </c>
      <c r="F1911">
        <f>VLOOKUP(B1911,home!$B$2:$E$405,3,FALSE)</f>
        <v>0.66</v>
      </c>
      <c r="G1911">
        <f>VLOOKUP(C1911,away!$B$2:$E$405,4,FALSE)</f>
        <v>0.73</v>
      </c>
      <c r="H1911">
        <f>VLOOKUP(A1911,away!$A$2:$E$405,3,FALSE)</f>
        <v>1.30526315789474</v>
      </c>
      <c r="I1911">
        <f>VLOOKUP(C1911,away!$B$2:$E$405,3,FALSE)</f>
        <v>1.08</v>
      </c>
      <c r="J1911">
        <f>VLOOKUP(B1911,home!$B$2:$E$405,4,FALSE)</f>
        <v>0.93</v>
      </c>
      <c r="K1911" s="3">
        <f t="shared" si="2242"/>
        <v>0.72903947368420963</v>
      </c>
      <c r="L1911" s="3">
        <f t="shared" si="2243"/>
        <v>1.3110063157894769</v>
      </c>
      <c r="M1911" s="5">
        <f t="shared" si="2244"/>
        <v>0.13002275706850261</v>
      </c>
      <c r="N1911" s="5">
        <f t="shared" si="2245"/>
        <v>9.4791722380190985E-2</v>
      </c>
      <c r="O1911" s="5">
        <f t="shared" si="2246"/>
        <v>0.17046065571316776</v>
      </c>
      <c r="P1911" s="5">
        <f t="shared" si="2247"/>
        <v>0.12427254672499308</v>
      </c>
      <c r="Q1911" s="5">
        <f t="shared" si="2248"/>
        <v>3.4553453696837072E-2</v>
      </c>
      <c r="R1911" s="5">
        <f t="shared" si="2249"/>
        <v>0.11173749811678928</v>
      </c>
      <c r="S1911" s="5">
        <f t="shared" si="2250"/>
        <v>2.9694159348926667E-2</v>
      </c>
      <c r="T1911" s="5">
        <f t="shared" si="2251"/>
        <v>4.5299796028892649E-2</v>
      </c>
      <c r="U1911" s="5">
        <f t="shared" si="2252"/>
        <v>8.1461046817854404E-2</v>
      </c>
      <c r="V1911" s="5">
        <f t="shared" si="2253"/>
        <v>3.1534384085674686E-3</v>
      </c>
      <c r="W1911" s="5">
        <f t="shared" si="2254"/>
        <v>8.3969438990379383E-3</v>
      </c>
      <c r="X1911" s="5">
        <f t="shared" si="2255"/>
        <v>1.1008446484968652E-2</v>
      </c>
      <c r="Y1911" s="5">
        <f t="shared" si="2256"/>
        <v>7.2160714344121852E-3</v>
      </c>
      <c r="Z1911" s="5">
        <f t="shared" si="2257"/>
        <v>4.8829521913875178E-2</v>
      </c>
      <c r="AA1911" s="5">
        <f t="shared" si="2258"/>
        <v>3.559864895634314E-2</v>
      </c>
      <c r="AB1911" s="5">
        <f t="shared" si="2259"/>
        <v>1.2976410149500668E-2</v>
      </c>
      <c r="AC1911" s="5">
        <f t="shared" si="2260"/>
        <v>1.8837366954473935E-4</v>
      </c>
      <c r="AD1911" s="5">
        <f t="shared" si="2261"/>
        <v>1.530425890177613E-3</v>
      </c>
      <c r="AE1911" s="5">
        <f t="shared" si="2262"/>
        <v>2.006398007870583E-3</v>
      </c>
      <c r="AF1911" s="5">
        <f t="shared" si="2263"/>
        <v>1.3152002301528797E-3</v>
      </c>
      <c r="AG1911" s="5">
        <f t="shared" si="2264"/>
        <v>5.7474526941939965E-4</v>
      </c>
      <c r="AH1911" s="5">
        <f t="shared" si="2265"/>
        <v>1.6003952906517755E-2</v>
      </c>
      <c r="AI1911" s="5">
        <f t="shared" si="2266"/>
        <v>1.166751340383458E-2</v>
      </c>
      <c r="AJ1911" s="5">
        <f t="shared" si="2267"/>
        <v>4.2530389155675113E-3</v>
      </c>
      <c r="AK1911" s="5">
        <f t="shared" si="2268"/>
        <v>1.0335444175212671E-3</v>
      </c>
      <c r="AL1911" s="5">
        <f t="shared" si="2269"/>
        <v>7.2017164312009222E-6</v>
      </c>
      <c r="AM1911" s="5">
        <f t="shared" si="2270"/>
        <v>2.2314817709755507E-4</v>
      </c>
      <c r="AN1911" s="5">
        <f t="shared" si="2271"/>
        <v>2.9254866953180338E-4</v>
      </c>
      <c r="AO1911" s="5">
        <f t="shared" si="2272"/>
        <v>1.917665767160014E-4</v>
      </c>
      <c r="AP1911" s="5">
        <f t="shared" si="2273"/>
        <v>8.3802397744001697E-5</v>
      </c>
      <c r="AQ1911" s="5">
        <f t="shared" si="2274"/>
        <v>2.746636818017201E-5</v>
      </c>
      <c r="AR1911" s="5">
        <f t="shared" si="2275"/>
        <v>4.1962566676084249E-3</v>
      </c>
      <c r="AS1911" s="5">
        <f t="shared" si="2276"/>
        <v>3.0592367523971016E-3</v>
      </c>
      <c r="AT1911" s="5">
        <f t="shared" si="2277"/>
        <v>1.1151521759214867E-3</v>
      </c>
      <c r="AU1911" s="5">
        <f t="shared" si="2278"/>
        <v>2.7099665180386735E-4</v>
      </c>
      <c r="AV1911" s="5">
        <f t="shared" si="2279"/>
        <v>4.9391814100318607E-5</v>
      </c>
      <c r="AW1911" s="5">
        <f t="shared" si="2280"/>
        <v>1.9120064096528551E-7</v>
      </c>
      <c r="AX1911" s="5">
        <f t="shared" si="2281"/>
        <v>2.7113971597465388E-5</v>
      </c>
      <c r="AY1911" s="5">
        <f t="shared" si="2282"/>
        <v>3.5546588010413616E-5</v>
      </c>
      <c r="AZ1911" s="5">
        <f t="shared" si="2283"/>
        <v>2.3300900693209375E-5</v>
      </c>
      <c r="BA1911" s="5">
        <f t="shared" si="2284"/>
        <v>1.0182542657460298E-5</v>
      </c>
      <c r="BB1911" s="5">
        <f t="shared" si="2285"/>
        <v>3.3373444336815536E-6</v>
      </c>
      <c r="BC1911" s="5">
        <f t="shared" si="2286"/>
        <v>8.7505592610427398E-7</v>
      </c>
      <c r="BD1911" s="5">
        <f t="shared" si="2287"/>
        <v>9.1688649898472485E-4</v>
      </c>
      <c r="BE1911" s="5">
        <f t="shared" si="2288"/>
        <v>6.6844645064798134E-4</v>
      </c>
      <c r="BF1911" s="5">
        <f t="shared" si="2289"/>
        <v>2.4366192428324114E-4</v>
      </c>
      <c r="BG1911" s="5">
        <f t="shared" si="2290"/>
        <v>5.9213053678778636E-5</v>
      </c>
      <c r="BH1911" s="5">
        <f t="shared" si="2291"/>
        <v>1.0792163372302905E-5</v>
      </c>
      <c r="BI1911" s="5">
        <f t="shared" si="2292"/>
        <v>1.5735826209715435E-6</v>
      </c>
      <c r="BJ1911" s="8">
        <f t="shared" si="2293"/>
        <v>0.20761229191454783</v>
      </c>
      <c r="BK1911" s="8">
        <f t="shared" si="2294"/>
        <v>0.28737402352497615</v>
      </c>
      <c r="BL1911" s="8">
        <f t="shared" si="2295"/>
        <v>0.45578391713251565</v>
      </c>
      <c r="BM1911" s="8">
        <f t="shared" si="2296"/>
        <v>0.33372576539806464</v>
      </c>
      <c r="BN1911" s="8">
        <f t="shared" si="2297"/>
        <v>0.66583863370048069</v>
      </c>
    </row>
    <row r="1912" spans="1:66" x14ac:dyDescent="0.25">
      <c r="A1912" t="s">
        <v>72</v>
      </c>
      <c r="B1912" t="s">
        <v>74</v>
      </c>
      <c r="C1912" t="s">
        <v>79</v>
      </c>
      <c r="D1912" s="7" t="s">
        <v>582</v>
      </c>
      <c r="E1912">
        <f>VLOOKUP(A1912,home!$A$2:$E$405,3,FALSE)</f>
        <v>1.4148550724637701</v>
      </c>
      <c r="F1912">
        <f>VLOOKUP(B1912,home!$B$2:$E$405,3,FALSE)</f>
        <v>0.83</v>
      </c>
      <c r="G1912">
        <f>VLOOKUP(C1912,away!$B$2:$E$405,4,FALSE)</f>
        <v>1.48</v>
      </c>
      <c r="H1912">
        <f>VLOOKUP(A1912,away!$A$2:$E$405,3,FALSE)</f>
        <v>1.0942028985507199</v>
      </c>
      <c r="I1912">
        <f>VLOOKUP(C1912,away!$B$2:$E$405,3,FALSE)</f>
        <v>0.89</v>
      </c>
      <c r="J1912">
        <f>VLOOKUP(B1912,home!$B$2:$E$405,4,FALSE)</f>
        <v>1.31</v>
      </c>
      <c r="K1912" s="3">
        <f t="shared" si="2242"/>
        <v>1.7380079710144949</v>
      </c>
      <c r="L1912" s="3">
        <f t="shared" si="2243"/>
        <v>1.2757311594202845</v>
      </c>
      <c r="M1912" s="5">
        <f t="shared" si="2244"/>
        <v>4.9107714891013794E-2</v>
      </c>
      <c r="N1912" s="5">
        <f t="shared" si="2245"/>
        <v>8.5349599918889171E-2</v>
      </c>
      <c r="O1912" s="5">
        <f t="shared" si="2246"/>
        <v>6.2648242054393802E-2</v>
      </c>
      <c r="P1912" s="5">
        <f t="shared" si="2247"/>
        <v>0.1088831440605819</v>
      </c>
      <c r="Q1912" s="5">
        <f t="shared" si="2248"/>
        <v>7.4169142490963749E-2</v>
      </c>
      <c r="R1912" s="5">
        <f t="shared" si="2249"/>
        <v>3.9961157235847221E-2</v>
      </c>
      <c r="S1912" s="5">
        <f t="shared" si="2250"/>
        <v>6.0354768526843426E-2</v>
      </c>
      <c r="T1912" s="5">
        <f t="shared" si="2251"/>
        <v>9.4619886143205462E-2</v>
      </c>
      <c r="U1912" s="5">
        <f t="shared" si="2252"/>
        <v>6.9452809806866023E-2</v>
      </c>
      <c r="V1912" s="5">
        <f t="shared" si="2253"/>
        <v>1.4868939909466706E-2</v>
      </c>
      <c r="W1912" s="5">
        <f t="shared" si="2254"/>
        <v>4.2968853617534955E-2</v>
      </c>
      <c r="X1912" s="5">
        <f t="shared" si="2255"/>
        <v>5.4816705444458352E-2</v>
      </c>
      <c r="Y1912" s="5">
        <f t="shared" si="2256"/>
        <v>3.4965689596129543E-2</v>
      </c>
      <c r="Z1912" s="5">
        <f t="shared" si="2257"/>
        <v>1.6993231150754552E-2</v>
      </c>
      <c r="AA1912" s="5">
        <f t="shared" si="2258"/>
        <v>2.9534371193303228E-2</v>
      </c>
      <c r="AB1912" s="5">
        <f t="shared" si="2259"/>
        <v>2.5665486276430949E-2</v>
      </c>
      <c r="AC1912" s="5">
        <f t="shared" si="2260"/>
        <v>2.0604920858459334E-3</v>
      </c>
      <c r="AD1912" s="5">
        <f t="shared" si="2261"/>
        <v>1.867005252315769E-2</v>
      </c>
      <c r="AE1912" s="5">
        <f t="shared" si="2262"/>
        <v>2.3817967751805565E-2</v>
      </c>
      <c r="AF1912" s="5">
        <f t="shared" si="2263"/>
        <v>1.5192661807522935E-2</v>
      </c>
      <c r="AG1912" s="5">
        <f t="shared" si="2264"/>
        <v>6.4605840207971679E-3</v>
      </c>
      <c r="AH1912" s="5">
        <f t="shared" si="2265"/>
        <v>5.4196986195622502E-3</v>
      </c>
      <c r="AI1912" s="5">
        <f t="shared" si="2266"/>
        <v>9.4194794012954445E-3</v>
      </c>
      <c r="AJ1912" s="5">
        <f t="shared" si="2267"/>
        <v>8.1855651411291627E-3</v>
      </c>
      <c r="AK1912" s="5">
        <f t="shared" si="2268"/>
        <v>4.7421924875136251E-3</v>
      </c>
      <c r="AL1912" s="5">
        <f t="shared" si="2269"/>
        <v>1.827434708511805E-4</v>
      </c>
      <c r="AM1912" s="5">
        <f t="shared" si="2270"/>
        <v>6.489740020901468E-3</v>
      </c>
      <c r="AN1912" s="5">
        <f t="shared" si="2271"/>
        <v>8.2791635612008505E-3</v>
      </c>
      <c r="AO1912" s="5">
        <f t="shared" si="2272"/>
        <v>5.2809934644804674E-3</v>
      </c>
      <c r="AP1912" s="5">
        <f t="shared" si="2273"/>
        <v>2.2457093051108704E-3</v>
      </c>
      <c r="AQ1912" s="5">
        <f t="shared" si="2274"/>
        <v>7.1623033388250291E-4</v>
      </c>
      <c r="AR1912" s="5">
        <f t="shared" si="2275"/>
        <v>1.3828156807285323E-3</v>
      </c>
      <c r="AS1912" s="5">
        <f t="shared" si="2276"/>
        <v>2.4033446755500234E-3</v>
      </c>
      <c r="AT1912" s="5">
        <f t="shared" si="2277"/>
        <v>2.0885161016005933E-3</v>
      </c>
      <c r="AU1912" s="5">
        <f t="shared" si="2278"/>
        <v>1.2099525440579834E-3</v>
      </c>
      <c r="AV1912" s="5">
        <f t="shared" si="2279"/>
        <v>5.2572679153051042E-4</v>
      </c>
      <c r="AW1912" s="5">
        <f t="shared" si="2280"/>
        <v>1.1255124297780542E-5</v>
      </c>
      <c r="AX1912" s="5">
        <f t="shared" si="2281"/>
        <v>1.8798699810230884E-3</v>
      </c>
      <c r="AY1912" s="5">
        <f t="shared" si="2282"/>
        <v>2.3982087104499725E-3</v>
      </c>
      <c r="AZ1912" s="5">
        <f t="shared" si="2283"/>
        <v>1.5297347893570849E-3</v>
      </c>
      <c r="BA1912" s="5">
        <f t="shared" si="2284"/>
        <v>6.5051011214401942E-4</v>
      </c>
      <c r="BB1912" s="5">
        <f t="shared" si="2285"/>
        <v>2.0746900489502728E-4</v>
      </c>
      <c r="BC1912" s="5">
        <f t="shared" si="2286"/>
        <v>5.2934934831701143E-5</v>
      </c>
      <c r="BD1912" s="5">
        <f t="shared" si="2287"/>
        <v>2.9401684194005991E-4</v>
      </c>
      <c r="BE1912" s="5">
        <f t="shared" si="2288"/>
        <v>5.1100361490433286E-4</v>
      </c>
      <c r="BF1912" s="5">
        <f t="shared" si="2289"/>
        <v>4.4406417796047598E-4</v>
      </c>
      <c r="BG1912" s="5">
        <f t="shared" si="2290"/>
        <v>2.572623603124355E-4</v>
      </c>
      <c r="BH1912" s="5">
        <f t="shared" si="2291"/>
        <v>1.1178100821625396E-4</v>
      </c>
      <c r="BI1912" s="5">
        <f t="shared" si="2292"/>
        <v>3.8855256657577217E-5</v>
      </c>
      <c r="BJ1912" s="8">
        <f t="shared" si="2293"/>
        <v>0.48076170753274161</v>
      </c>
      <c r="BK1912" s="8">
        <f t="shared" si="2294"/>
        <v>0.23785601165505291</v>
      </c>
      <c r="BL1912" s="8">
        <f t="shared" si="2295"/>
        <v>0.26429634126980056</v>
      </c>
      <c r="BM1912" s="8">
        <f t="shared" si="2296"/>
        <v>0.57740133737050769</v>
      </c>
      <c r="BN1912" s="8">
        <f t="shared" si="2297"/>
        <v>0.42011900065168961</v>
      </c>
    </row>
    <row r="1913" spans="1:66" x14ac:dyDescent="0.25">
      <c r="A1913" t="s">
        <v>72</v>
      </c>
      <c r="B1913" t="s">
        <v>75</v>
      </c>
      <c r="C1913" t="s">
        <v>84</v>
      </c>
      <c r="D1913" s="7" t="s">
        <v>582</v>
      </c>
      <c r="E1913">
        <f>VLOOKUP(A1913,home!$A$2:$E$405,3,FALSE)</f>
        <v>1.4148550724637701</v>
      </c>
      <c r="F1913">
        <f>VLOOKUP(B1913,home!$B$2:$E$405,3,FALSE)</f>
        <v>1.1100000000000001</v>
      </c>
      <c r="G1913">
        <f>VLOOKUP(C1913,away!$B$2:$E$405,4,FALSE)</f>
        <v>0.32</v>
      </c>
      <c r="H1913">
        <f>VLOOKUP(A1913,away!$A$2:$E$405,3,FALSE)</f>
        <v>1.0942028985507199</v>
      </c>
      <c r="I1913">
        <f>VLOOKUP(C1913,away!$B$2:$E$405,3,FALSE)</f>
        <v>0.78</v>
      </c>
      <c r="J1913">
        <f>VLOOKUP(B1913,home!$B$2:$E$405,4,FALSE)</f>
        <v>1.03</v>
      </c>
      <c r="K1913" s="3">
        <f t="shared" si="2242"/>
        <v>0.50255652173913123</v>
      </c>
      <c r="L1913" s="3">
        <f t="shared" si="2243"/>
        <v>0.87908260869564847</v>
      </c>
      <c r="M1913" s="5">
        <f t="shared" si="2244"/>
        <v>0.25116652077627866</v>
      </c>
      <c r="N1913" s="5">
        <f t="shared" si="2245"/>
        <v>0.12622537305864584</v>
      </c>
      <c r="O1913" s="5">
        <f t="shared" si="2246"/>
        <v>0.22079612030102083</v>
      </c>
      <c r="P1913" s="5">
        <f t="shared" si="2247"/>
        <v>0.1109625302319758</v>
      </c>
      <c r="Q1913" s="5">
        <f t="shared" si="2248"/>
        <v>3.1717692219788644E-2</v>
      </c>
      <c r="R1913" s="5">
        <f t="shared" si="2249"/>
        <v>9.7049014712049811E-2</v>
      </c>
      <c r="S1913" s="5">
        <f t="shared" si="2250"/>
        <v>1.2255497943582825E-2</v>
      </c>
      <c r="T1913" s="5">
        <f t="shared" si="2251"/>
        <v>2.7882471618377477E-2</v>
      </c>
      <c r="U1913" s="5">
        <f t="shared" si="2252"/>
        <v>4.8772615271897524E-2</v>
      </c>
      <c r="V1913" s="5">
        <f t="shared" si="2253"/>
        <v>6.0159338684935223E-4</v>
      </c>
      <c r="W1913" s="5">
        <f t="shared" si="2254"/>
        <v>5.3133110265230965E-3</v>
      </c>
      <c r="X1913" s="5">
        <f t="shared" si="2255"/>
        <v>4.6708393180072772E-3</v>
      </c>
      <c r="Y1913" s="5">
        <f t="shared" si="2256"/>
        <v>2.0530268062360201E-3</v>
      </c>
      <c r="Z1913" s="5">
        <f t="shared" si="2257"/>
        <v>2.8438033674803711E-2</v>
      </c>
      <c r="AA1913" s="5">
        <f t="shared" si="2258"/>
        <v>1.4291719288709636E-2</v>
      </c>
      <c r="AB1913" s="5">
        <f t="shared" si="2259"/>
        <v>3.5911983677029821E-3</v>
      </c>
      <c r="AC1913" s="5">
        <f t="shared" si="2260"/>
        <v>1.6611072449393036E-5</v>
      </c>
      <c r="AD1913" s="5">
        <f t="shared" si="2261"/>
        <v>6.6755977710190493E-4</v>
      </c>
      <c r="AE1913" s="5">
        <f t="shared" si="2262"/>
        <v>5.8684019031502821E-4</v>
      </c>
      <c r="AF1913" s="5">
        <f t="shared" si="2263"/>
        <v>2.5794050269479287E-4</v>
      </c>
      <c r="AG1913" s="5">
        <f t="shared" si="2264"/>
        <v>7.5583669999068512E-5</v>
      </c>
      <c r="AH1913" s="5">
        <f t="shared" si="2265"/>
        <v>6.2498452072552845E-3</v>
      </c>
      <c r="AI1913" s="5">
        <f t="shared" si="2266"/>
        <v>3.140900468766195E-3</v>
      </c>
      <c r="AJ1913" s="5">
        <f t="shared" si="2267"/>
        <v>7.892400073559729E-4</v>
      </c>
      <c r="AK1913" s="5">
        <f t="shared" si="2268"/>
        <v>1.3221257097139472E-4</v>
      </c>
      <c r="AL1913" s="5">
        <f t="shared" si="2269"/>
        <v>2.9354336289001101E-7</v>
      </c>
      <c r="AM1913" s="5">
        <f t="shared" si="2270"/>
        <v>6.709730392665664E-5</v>
      </c>
      <c r="AN1913" s="5">
        <f t="shared" si="2271"/>
        <v>5.8984072972290099E-5</v>
      </c>
      <c r="AO1913" s="5">
        <f t="shared" si="2272"/>
        <v>2.5925936369987634E-5</v>
      </c>
      <c r="AP1913" s="5">
        <f t="shared" si="2273"/>
        <v>7.5970132590020415E-6</v>
      </c>
      <c r="AQ1913" s="5">
        <f t="shared" si="2274"/>
        <v>1.6696005585047357E-6</v>
      </c>
      <c r="AR1913" s="5">
        <f t="shared" si="2275"/>
        <v>1.0988260457475945E-3</v>
      </c>
      <c r="AS1913" s="5">
        <f t="shared" si="2276"/>
        <v>5.5222219554727455E-4</v>
      </c>
      <c r="AT1913" s="5">
        <f t="shared" si="2277"/>
        <v>1.3876143291069232E-4</v>
      </c>
      <c r="AU1913" s="5">
        <f t="shared" si="2278"/>
        <v>2.3245154358378451E-5</v>
      </c>
      <c r="AV1913" s="5">
        <f t="shared" si="2279"/>
        <v>2.9205009804089699E-6</v>
      </c>
      <c r="AW1913" s="5">
        <f t="shared" si="2280"/>
        <v>3.6023372261389286E-9</v>
      </c>
      <c r="AX1913" s="5">
        <f t="shared" si="2281"/>
        <v>5.6200312799089833E-6</v>
      </c>
      <c r="AY1913" s="5">
        <f t="shared" si="2282"/>
        <v>4.9404717584935329E-6</v>
      </c>
      <c r="AZ1913" s="5">
        <f t="shared" si="2283"/>
        <v>2.1715414008218364E-6</v>
      </c>
      <c r="BA1913" s="5">
        <f t="shared" si="2284"/>
        <v>6.363214265083543E-7</v>
      </c>
      <c r="BB1913" s="5">
        <f t="shared" si="2285"/>
        <v>1.3984477489597509E-7</v>
      </c>
      <c r="BC1913" s="5">
        <f t="shared" si="2286"/>
        <v>2.4587021905601911E-8</v>
      </c>
      <c r="BD1913" s="5">
        <f t="shared" si="2287"/>
        <v>1.6099314446641985E-4</v>
      </c>
      <c r="BE1913" s="5">
        <f t="shared" si="2288"/>
        <v>8.0908154706889408E-5</v>
      </c>
      <c r="BF1913" s="5">
        <f t="shared" si="2289"/>
        <v>2.0330460404912928E-5</v>
      </c>
      <c r="BG1913" s="5">
        <f t="shared" si="2290"/>
        <v>3.4057351554827241E-6</v>
      </c>
      <c r="BH1913" s="5">
        <f t="shared" si="2291"/>
        <v>4.2789360342601924E-7</v>
      </c>
      <c r="BI1913" s="5">
        <f t="shared" si="2292"/>
        <v>4.3008144202440699E-8</v>
      </c>
      <c r="BJ1913" s="8">
        <f t="shared" si="2293"/>
        <v>0.19962544491243808</v>
      </c>
      <c r="BK1913" s="8">
        <f t="shared" si="2294"/>
        <v>0.37500798742625735</v>
      </c>
      <c r="BL1913" s="8">
        <f t="shared" si="2295"/>
        <v>0.39689494992175539</v>
      </c>
      <c r="BM1913" s="8">
        <f t="shared" si="2296"/>
        <v>0.16204422776607369</v>
      </c>
      <c r="BN1913" s="8">
        <f t="shared" si="2297"/>
        <v>0.83791725129975958</v>
      </c>
    </row>
    <row r="1914" spans="1:66" x14ac:dyDescent="0.25">
      <c r="A1914" t="s">
        <v>72</v>
      </c>
      <c r="B1914" t="s">
        <v>103</v>
      </c>
      <c r="C1914" t="s">
        <v>87</v>
      </c>
      <c r="D1914" s="7" t="s">
        <v>582</v>
      </c>
      <c r="E1914">
        <f>VLOOKUP(A1914,home!$A$2:$E$405,3,FALSE)</f>
        <v>1.4148550724637701</v>
      </c>
      <c r="F1914">
        <f>VLOOKUP(B1914,home!$B$2:$E$405,3,FALSE)</f>
        <v>0.89</v>
      </c>
      <c r="G1914">
        <f>VLOOKUP(C1914,away!$B$2:$E$405,4,FALSE)</f>
        <v>1.08</v>
      </c>
      <c r="H1914">
        <f>VLOOKUP(A1914,away!$A$2:$E$405,3,FALSE)</f>
        <v>1.0942028985507199</v>
      </c>
      <c r="I1914">
        <f>VLOOKUP(C1914,away!$B$2:$E$405,3,FALSE)</f>
        <v>0.59</v>
      </c>
      <c r="J1914">
        <f>VLOOKUP(B1914,home!$B$2:$E$405,4,FALSE)</f>
        <v>1.03</v>
      </c>
      <c r="K1914" s="3">
        <f t="shared" si="2242"/>
        <v>1.3599586956521759</v>
      </c>
      <c r="L1914" s="3">
        <f t="shared" si="2243"/>
        <v>0.66494710144927249</v>
      </c>
      <c r="M1914" s="5">
        <f t="shared" si="2244"/>
        <v>0.13200627797613682</v>
      </c>
      <c r="N1914" s="5">
        <f t="shared" si="2245"/>
        <v>0.17952308561432556</v>
      </c>
      <c r="O1914" s="5">
        <f t="shared" si="2246"/>
        <v>8.7777191913339131E-2</v>
      </c>
      <c r="P1914" s="5">
        <f t="shared" si="2247"/>
        <v>0.11937335542247539</v>
      </c>
      <c r="Q1914" s="5">
        <f t="shared" si="2248"/>
        <v>0.1220719906757561</v>
      </c>
      <c r="R1914" s="5">
        <f t="shared" si="2249"/>
        <v>2.9183594668065676E-2</v>
      </c>
      <c r="S1914" s="5">
        <f t="shared" si="2250"/>
        <v>2.6987349017212364E-2</v>
      </c>
      <c r="T1914" s="5">
        <f t="shared" si="2251"/>
        <v>8.1171416367986637E-2</v>
      </c>
      <c r="U1914" s="5">
        <f t="shared" si="2252"/>
        <v>3.9688483339224388E-2</v>
      </c>
      <c r="V1914" s="5">
        <f t="shared" si="2253"/>
        <v>2.7116306348235085E-3</v>
      </c>
      <c r="W1914" s="5">
        <f t="shared" si="2254"/>
        <v>5.5337621738355269E-2</v>
      </c>
      <c r="X1914" s="5">
        <f t="shared" si="2255"/>
        <v>3.6796591176015588E-2</v>
      </c>
      <c r="Y1914" s="5">
        <f t="shared" si="2256"/>
        <v>1.2233893322852718E-2</v>
      </c>
      <c r="Z1914" s="5">
        <f t="shared" si="2257"/>
        <v>6.468515561466907E-3</v>
      </c>
      <c r="AA1914" s="5">
        <f t="shared" si="2258"/>
        <v>8.7969139857783357E-3</v>
      </c>
      <c r="AB1914" s="5">
        <f t="shared" si="2259"/>
        <v>5.9817198349317469E-3</v>
      </c>
      <c r="AC1914" s="5">
        <f t="shared" si="2260"/>
        <v>1.5325807440185485E-4</v>
      </c>
      <c r="AD1914" s="5">
        <f t="shared" si="2261"/>
        <v>1.881421996994679E-2</v>
      </c>
      <c r="AE1914" s="5">
        <f t="shared" si="2262"/>
        <v>1.2510461035045137E-2</v>
      </c>
      <c r="AF1914" s="5">
        <f t="shared" si="2263"/>
        <v>4.1593974015236629E-3</v>
      </c>
      <c r="AG1914" s="5">
        <f t="shared" si="2264"/>
        <v>9.219264153062655E-4</v>
      </c>
      <c r="AH1914" s="5">
        <f t="shared" si="2265"/>
        <v>1.0753051683192333E-3</v>
      </c>
      <c r="AI1914" s="5">
        <f t="shared" si="2266"/>
        <v>1.4623706141354677E-3</v>
      </c>
      <c r="AJ1914" s="5">
        <f t="shared" si="2267"/>
        <v>9.9438181647987125E-4</v>
      </c>
      <c r="AK1914" s="5">
        <f t="shared" si="2268"/>
        <v>4.5077273270673567E-4</v>
      </c>
      <c r="AL1914" s="5">
        <f t="shared" si="2269"/>
        <v>5.5436547011026272E-6</v>
      </c>
      <c r="AM1914" s="5">
        <f t="shared" si="2270"/>
        <v>5.1173124100083846E-3</v>
      </c>
      <c r="AN1914" s="5">
        <f t="shared" si="2271"/>
        <v>3.4027420542454665E-3</v>
      </c>
      <c r="AO1914" s="5">
        <f t="shared" si="2272"/>
        <v>1.1313217329750327E-3</v>
      </c>
      <c r="AP1914" s="5">
        <f t="shared" si="2273"/>
        <v>2.5075636904943867E-4</v>
      </c>
      <c r="AQ1914" s="5">
        <f t="shared" si="2274"/>
        <v>4.168493019234208E-5</v>
      </c>
      <c r="AR1914" s="5">
        <f t="shared" si="2275"/>
        <v>1.4300421096945928E-4</v>
      </c>
      <c r="AS1914" s="5">
        <f t="shared" si="2276"/>
        <v>1.9447982022279439E-4</v>
      </c>
      <c r="AT1914" s="5">
        <f t="shared" si="2277"/>
        <v>1.322422613204306E-4</v>
      </c>
      <c r="AU1914" s="5">
        <f t="shared" si="2278"/>
        <v>5.9948004405142317E-5</v>
      </c>
      <c r="AV1914" s="5">
        <f t="shared" si="2279"/>
        <v>2.0381702469442069E-5</v>
      </c>
      <c r="AW1914" s="5">
        <f t="shared" si="2280"/>
        <v>1.39253617563601E-7</v>
      </c>
      <c r="AX1914" s="5">
        <f t="shared" si="2281"/>
        <v>1.1598889183932844E-3</v>
      </c>
      <c r="AY1914" s="5">
        <f t="shared" si="2282"/>
        <v>7.712647742887462E-4</v>
      </c>
      <c r="AZ1914" s="5">
        <f t="shared" si="2283"/>
        <v>2.5642513805661449E-4</v>
      </c>
      <c r="BA1914" s="5">
        <f t="shared" si="2284"/>
        <v>5.6836384096491798E-5</v>
      </c>
      <c r="BB1914" s="5">
        <f t="shared" si="2285"/>
        <v>9.4482972154549367E-6</v>
      </c>
      <c r="BC1914" s="5">
        <f t="shared" si="2286"/>
        <v>1.2565235694095989E-6</v>
      </c>
      <c r="BD1914" s="5">
        <f t="shared" si="2287"/>
        <v>1.5848372596530359E-5</v>
      </c>
      <c r="BE1914" s="5">
        <f t="shared" si="2288"/>
        <v>2.1553132124587111E-5</v>
      </c>
      <c r="BF1914" s="5">
        <f t="shared" si="2289"/>
        <v>1.4655684725686252E-5</v>
      </c>
      <c r="BG1914" s="5">
        <f t="shared" si="2290"/>
        <v>6.6437086278112632E-6</v>
      </c>
      <c r="BH1914" s="5">
        <f t="shared" si="2291"/>
        <v>2.2587923299428293E-6</v>
      </c>
      <c r="BI1914" s="5">
        <f t="shared" si="2292"/>
        <v>6.1437285415563711E-7</v>
      </c>
      <c r="BJ1914" s="8">
        <f t="shared" si="2293"/>
        <v>0.53573954124920453</v>
      </c>
      <c r="BK1914" s="8">
        <f t="shared" si="2294"/>
        <v>0.2820086795540398</v>
      </c>
      <c r="BL1914" s="8">
        <f t="shared" si="2295"/>
        <v>0.17602236413562664</v>
      </c>
      <c r="BM1914" s="8">
        <f t="shared" si="2296"/>
        <v>0.32953247870956776</v>
      </c>
      <c r="BN1914" s="8">
        <f t="shared" si="2297"/>
        <v>0.66993549627009863</v>
      </c>
    </row>
    <row r="1915" spans="1:66" x14ac:dyDescent="0.25">
      <c r="A1915" t="s">
        <v>72</v>
      </c>
      <c r="B1915" t="s">
        <v>326</v>
      </c>
      <c r="C1915" t="s">
        <v>67</v>
      </c>
      <c r="D1915" s="7" t="s">
        <v>582</v>
      </c>
      <c r="E1915">
        <f>VLOOKUP(A1915,home!$A$2:$E$405,3,FALSE)</f>
        <v>1.4148550724637701</v>
      </c>
      <c r="F1915">
        <f>VLOOKUP(B1915,home!$B$2:$E$405,3,FALSE)</f>
        <v>0.98</v>
      </c>
      <c r="G1915">
        <f>VLOOKUP(C1915,away!$B$2:$E$405,4,FALSE)</f>
        <v>0.97</v>
      </c>
      <c r="H1915">
        <f>VLOOKUP(A1915,away!$A$2:$E$405,3,FALSE)</f>
        <v>1.0942028985507199</v>
      </c>
      <c r="I1915">
        <f>VLOOKUP(C1915,away!$B$2:$E$405,3,FALSE)</f>
        <v>0.56000000000000005</v>
      </c>
      <c r="J1915">
        <f>VLOOKUP(B1915,home!$B$2:$E$405,4,FALSE)</f>
        <v>1.03</v>
      </c>
      <c r="K1915" s="3">
        <f t="shared" si="2242"/>
        <v>1.3449612318840598</v>
      </c>
      <c r="L1915" s="3">
        <f t="shared" si="2243"/>
        <v>0.63113623188405532</v>
      </c>
      <c r="M1915" s="5">
        <f t="shared" si="2244"/>
        <v>0.13860911026370767</v>
      </c>
      <c r="N1915" s="5">
        <f t="shared" si="2245"/>
        <v>0.18642387969062979</v>
      </c>
      <c r="O1915" s="5">
        <f t="shared" si="2246"/>
        <v>8.7481231556637992E-2</v>
      </c>
      <c r="P1915" s="5">
        <f t="shared" si="2247"/>
        <v>0.11765886496115054</v>
      </c>
      <c r="Q1915" s="5">
        <f t="shared" si="2248"/>
        <v>0.12536644544065761</v>
      </c>
      <c r="R1915" s="5">
        <f t="shared" si="2249"/>
        <v>2.7606287422616504E-2</v>
      </c>
      <c r="S1915" s="5">
        <f t="shared" si="2250"/>
        <v>2.4968792595249346E-2</v>
      </c>
      <c r="T1915" s="5">
        <f t="shared" si="2251"/>
        <v>7.9123305980114647E-2</v>
      </c>
      <c r="U1915" s="5">
        <f t="shared" si="2252"/>
        <v>3.7129386339667725E-2</v>
      </c>
      <c r="V1915" s="5">
        <f t="shared" si="2253"/>
        <v>2.3549837305612505E-3</v>
      </c>
      <c r="W1915" s="5">
        <f t="shared" si="2254"/>
        <v>5.6204336298930874E-2</v>
      </c>
      <c r="X1915" s="5">
        <f t="shared" si="2255"/>
        <v>3.5472593027251462E-2</v>
      </c>
      <c r="Y1915" s="5">
        <f t="shared" si="2256"/>
        <v>1.119401934918805E-2</v>
      </c>
      <c r="Z1915" s="5">
        <f t="shared" si="2257"/>
        <v>5.8077760734061247E-3</v>
      </c>
      <c r="AA1915" s="5">
        <f t="shared" si="2258"/>
        <v>7.8112336621950695E-3</v>
      </c>
      <c r="AB1915" s="5">
        <f t="shared" si="2259"/>
        <v>5.2529032244200595E-3</v>
      </c>
      <c r="AC1915" s="5">
        <f t="shared" si="2260"/>
        <v>1.2493980022879237E-4</v>
      </c>
      <c r="AD1915" s="5">
        <f t="shared" si="2261"/>
        <v>1.8898163346459013E-2</v>
      </c>
      <c r="AE1915" s="5">
        <f t="shared" si="2262"/>
        <v>1.1927315604013508E-2</v>
      </c>
      <c r="AF1915" s="5">
        <f t="shared" si="2263"/>
        <v>3.7638805134044902E-3</v>
      </c>
      <c r="AG1915" s="5">
        <f t="shared" si="2264"/>
        <v>7.9184045483064465E-4</v>
      </c>
      <c r="AH1915" s="5">
        <f t="shared" si="2265"/>
        <v>9.1637447664897871E-4</v>
      </c>
      <c r="AI1915" s="5">
        <f t="shared" si="2266"/>
        <v>1.2324881449809213E-3</v>
      </c>
      <c r="AJ1915" s="5">
        <f t="shared" si="2267"/>
        <v>8.2882438687801989E-4</v>
      </c>
      <c r="AK1915" s="5">
        <f t="shared" si="2268"/>
        <v>3.715788894636707E-4</v>
      </c>
      <c r="AL1915" s="5">
        <f t="shared" si="2269"/>
        <v>4.2422247875121433E-6</v>
      </c>
      <c r="AM1915" s="5">
        <f t="shared" si="2270"/>
        <v>5.0834594109599399E-3</v>
      </c>
      <c r="AN1915" s="5">
        <f t="shared" si="2271"/>
        <v>3.2083554175687959E-3</v>
      </c>
      <c r="AO1915" s="5">
        <f t="shared" si="2272"/>
        <v>1.0124546743945822E-3</v>
      </c>
      <c r="AP1915" s="5">
        <f t="shared" si="2273"/>
        <v>2.1299894271693161E-4</v>
      </c>
      <c r="AQ1915" s="5">
        <f t="shared" si="2274"/>
        <v>3.3607837525412987E-5</v>
      </c>
      <c r="AR1915" s="5">
        <f t="shared" si="2275"/>
        <v>1.1567142683739199E-4</v>
      </c>
      <c r="AS1915" s="5">
        <f t="shared" si="2276"/>
        <v>1.5557358473300566E-4</v>
      </c>
      <c r="AT1915" s="5">
        <f t="shared" si="2277"/>
        <v>1.0462022008556124E-4</v>
      </c>
      <c r="AU1915" s="5">
        <f t="shared" si="2278"/>
        <v>4.6903380028752629E-5</v>
      </c>
      <c r="AV1915" s="5">
        <f t="shared" si="2279"/>
        <v>1.5770806945749336E-5</v>
      </c>
      <c r="AW1915" s="5">
        <f t="shared" si="2280"/>
        <v>1.0002856884112556E-7</v>
      </c>
      <c r="AX1915" s="5">
        <f t="shared" si="2281"/>
        <v>1.1395093052662157E-3</v>
      </c>
      <c r="AY1915" s="5">
        <f t="shared" si="2282"/>
        <v>7.1918560912253692E-4</v>
      </c>
      <c r="AZ1915" s="5">
        <f t="shared" si="2283"/>
        <v>2.2695204768341851E-4</v>
      </c>
      <c r="BA1915" s="5">
        <f t="shared" si="2284"/>
        <v>4.7745886731094406E-5</v>
      </c>
      <c r="BB1915" s="5">
        <f t="shared" si="2285"/>
        <v>7.5335397598564577E-6</v>
      </c>
      <c r="BC1915" s="5">
        <f t="shared" si="2286"/>
        <v>9.5093797935690368E-7</v>
      </c>
      <c r="BD1915" s="5">
        <f t="shared" si="2287"/>
        <v>1.2167404745133954E-5</v>
      </c>
      <c r="BE1915" s="5">
        <f t="shared" si="2288"/>
        <v>1.6364687674847321E-5</v>
      </c>
      <c r="BF1915" s="5">
        <f t="shared" si="2289"/>
        <v>1.1004935247280274E-5</v>
      </c>
      <c r="BG1915" s="5">
        <f t="shared" si="2290"/>
        <v>4.9337370889954617E-6</v>
      </c>
      <c r="BH1915" s="5">
        <f t="shared" si="2291"/>
        <v>1.658921278251853E-6</v>
      </c>
      <c r="BI1915" s="5">
        <f t="shared" si="2292"/>
        <v>4.462369611992583E-7</v>
      </c>
      <c r="BJ1915" s="8">
        <f t="shared" si="2293"/>
        <v>0.54085853331518818</v>
      </c>
      <c r="BK1915" s="8">
        <f t="shared" si="2294"/>
        <v>0.28444011918480772</v>
      </c>
      <c r="BL1915" s="8">
        <f t="shared" si="2295"/>
        <v>0.16911542344513511</v>
      </c>
      <c r="BM1915" s="8">
        <f t="shared" si="2296"/>
        <v>0.31635694710258344</v>
      </c>
      <c r="BN1915" s="8">
        <f t="shared" si="2297"/>
        <v>0.6831458193354002</v>
      </c>
    </row>
    <row r="1916" spans="1:66" x14ac:dyDescent="0.25">
      <c r="A1916" t="s">
        <v>72</v>
      </c>
      <c r="B1916" t="s">
        <v>86</v>
      </c>
      <c r="C1916" t="s">
        <v>73</v>
      </c>
      <c r="D1916" s="7" t="s">
        <v>582</v>
      </c>
      <c r="E1916">
        <f>VLOOKUP(A1916,home!$A$2:$E$405,3,FALSE)</f>
        <v>1.4148550724637701</v>
      </c>
      <c r="F1916">
        <f>VLOOKUP(B1916,home!$B$2:$E$405,3,FALSE)</f>
        <v>0.98</v>
      </c>
      <c r="G1916">
        <f>VLOOKUP(C1916,away!$B$2:$E$405,4,FALSE)</f>
        <v>0.89</v>
      </c>
      <c r="H1916">
        <f>VLOOKUP(A1916,away!$A$2:$E$405,3,FALSE)</f>
        <v>1.0942028985507199</v>
      </c>
      <c r="I1916">
        <f>VLOOKUP(C1916,away!$B$2:$E$405,3,FALSE)</f>
        <v>0.77</v>
      </c>
      <c r="J1916">
        <f>VLOOKUP(B1916,home!$B$2:$E$405,4,FALSE)</f>
        <v>0.64</v>
      </c>
      <c r="K1916" s="3">
        <f t="shared" si="2242"/>
        <v>1.2340365942029001</v>
      </c>
      <c r="L1916" s="3">
        <f t="shared" si="2243"/>
        <v>0.53922318840579475</v>
      </c>
      <c r="M1916" s="5">
        <f t="shared" si="2244"/>
        <v>0.16977864432291398</v>
      </c>
      <c r="N1916" s="5">
        <f t="shared" si="2245"/>
        <v>0.20951306000863429</v>
      </c>
      <c r="O1916" s="5">
        <f t="shared" si="2246"/>
        <v>9.154858191501504E-2</v>
      </c>
      <c r="P1916" s="5">
        <f t="shared" si="2247"/>
        <v>0.11297430023051039</v>
      </c>
      <c r="Q1916" s="5">
        <f t="shared" si="2248"/>
        <v>0.12927339150704148</v>
      </c>
      <c r="R1916" s="5">
        <f t="shared" si="2249"/>
        <v>2.4682559117121746E-2</v>
      </c>
      <c r="S1916" s="5">
        <f t="shared" si="2250"/>
        <v>1.8793872108405885E-2</v>
      </c>
      <c r="T1916" s="5">
        <f t="shared" si="2251"/>
        <v>6.9707210344457496E-2</v>
      </c>
      <c r="U1916" s="5">
        <f t="shared" si="2252"/>
        <v>3.0459181189104661E-2</v>
      </c>
      <c r="V1916" s="5">
        <f t="shared" si="2253"/>
        <v>1.389537770414982E-3</v>
      </c>
      <c r="W1916" s="5">
        <f t="shared" si="2254"/>
        <v>5.3176031925469172E-2</v>
      </c>
      <c r="X1916" s="5">
        <f t="shared" si="2255"/>
        <v>2.8673749481619819E-2</v>
      </c>
      <c r="Y1916" s="5">
        <f t="shared" si="2256"/>
        <v>7.7307753095140208E-3</v>
      </c>
      <c r="Z1916" s="5">
        <f t="shared" si="2257"/>
        <v>4.43646940838297E-3</v>
      </c>
      <c r="AA1916" s="5">
        <f t="shared" si="2258"/>
        <v>5.4747655990062755E-3</v>
      </c>
      <c r="AB1916" s="5">
        <f t="shared" si="2259"/>
        <v>3.3780305469284532E-3</v>
      </c>
      <c r="AC1916" s="5">
        <f t="shared" si="2260"/>
        <v>5.7789238556234844E-5</v>
      </c>
      <c r="AD1916" s="5">
        <f t="shared" si="2261"/>
        <v>1.6405292332632684E-2</v>
      </c>
      <c r="AE1916" s="5">
        <f t="shared" si="2262"/>
        <v>8.8461140383313333E-3</v>
      </c>
      <c r="AF1916" s="5">
        <f t="shared" si="2263"/>
        <v>2.3850149083751411E-3</v>
      </c>
      <c r="AG1916" s="5">
        <f t="shared" si="2264"/>
        <v>4.2868511442979945E-4</v>
      </c>
      <c r="AH1916" s="5">
        <f t="shared" si="2265"/>
        <v>5.9806179491325858E-4</v>
      </c>
      <c r="AI1916" s="5">
        <f t="shared" si="2266"/>
        <v>7.3803014051763093E-4</v>
      </c>
      <c r="AJ1916" s="5">
        <f t="shared" si="2267"/>
        <v>4.5537810051173266E-4</v>
      </c>
      <c r="AK1916" s="5">
        <f t="shared" si="2268"/>
        <v>1.873177467433614E-4</v>
      </c>
      <c r="AL1916" s="5">
        <f t="shared" si="2269"/>
        <v>1.5381672560247956E-6</v>
      </c>
      <c r="AM1916" s="5">
        <f t="shared" si="2270"/>
        <v>4.0489462154129942E-3</v>
      </c>
      <c r="AN1916" s="5">
        <f t="shared" si="2271"/>
        <v>2.1832856879585704E-3</v>
      </c>
      <c r="AO1916" s="5">
        <f t="shared" si="2272"/>
        <v>5.8863913493087969E-4</v>
      </c>
      <c r="AP1916" s="5">
        <f t="shared" si="2273"/>
        <v>1.0580262371928596E-4</v>
      </c>
      <c r="AQ1916" s="5">
        <f t="shared" si="2274"/>
        <v>1.4262807025902982E-5</v>
      </c>
      <c r="AR1916" s="5">
        <f t="shared" si="2275"/>
        <v>6.4497757583363978E-5</v>
      </c>
      <c r="AS1916" s="5">
        <f t="shared" si="2276"/>
        <v>7.959259310189875E-5</v>
      </c>
      <c r="AT1916" s="5">
        <f t="shared" si="2277"/>
        <v>4.9110086257622202E-5</v>
      </c>
      <c r="AU1916" s="5">
        <f t="shared" si="2278"/>
        <v>2.0201214528788907E-5</v>
      </c>
      <c r="AV1916" s="5">
        <f t="shared" si="2279"/>
        <v>6.2322594939672091E-6</v>
      </c>
      <c r="AW1916" s="5">
        <f t="shared" si="2280"/>
        <v>2.8431361657852047E-8</v>
      </c>
      <c r="AX1916" s="5">
        <f t="shared" si="2281"/>
        <v>8.3275796629649513E-4</v>
      </c>
      <c r="AY1916" s="5">
        <f t="shared" si="2282"/>
        <v>4.4904240575672138E-4</v>
      </c>
      <c r="AZ1916" s="5">
        <f t="shared" si="2283"/>
        <v>1.2106703888077395E-4</v>
      </c>
      <c r="BA1916" s="5">
        <f t="shared" si="2284"/>
        <v>2.1760718238713091E-5</v>
      </c>
      <c r="BB1916" s="5">
        <f t="shared" si="2285"/>
        <v>2.93347096766975E-6</v>
      </c>
      <c r="BC1916" s="5">
        <f t="shared" si="2286"/>
        <v>3.1635911365654299E-7</v>
      </c>
      <c r="BD1916" s="5">
        <f t="shared" si="2287"/>
        <v>5.7964477481875908E-6</v>
      </c>
      <c r="BE1916" s="5">
        <f t="shared" si="2288"/>
        <v>7.1530286376484837E-6</v>
      </c>
      <c r="BF1916" s="5">
        <f t="shared" si="2289"/>
        <v>4.4135495491197741E-6</v>
      </c>
      <c r="BG1916" s="5">
        <f t="shared" si="2290"/>
        <v>1.8154938846471695E-6</v>
      </c>
      <c r="BH1916" s="5">
        <f t="shared" si="2291"/>
        <v>5.6009647255154715E-7</v>
      </c>
      <c r="BI1916" s="5">
        <f t="shared" si="2292"/>
        <v>1.3823590868251377E-7</v>
      </c>
      <c r="BJ1916" s="8">
        <f t="shared" si="2293"/>
        <v>0.53450813939880693</v>
      </c>
      <c r="BK1916" s="8">
        <f t="shared" si="2294"/>
        <v>0.30344472424381425</v>
      </c>
      <c r="BL1916" s="8">
        <f t="shared" si="2295"/>
        <v>0.15776141691302864</v>
      </c>
      <c r="BM1916" s="8">
        <f t="shared" si="2296"/>
        <v>0.26193119888840077</v>
      </c>
      <c r="BN1916" s="8">
        <f t="shared" si="2297"/>
        <v>0.73777053710123675</v>
      </c>
    </row>
    <row r="1917" spans="1:66" x14ac:dyDescent="0.25">
      <c r="A1917" t="s">
        <v>72</v>
      </c>
      <c r="B1917" t="s">
        <v>82</v>
      </c>
      <c r="C1917" t="s">
        <v>80</v>
      </c>
      <c r="D1917" s="7" t="s">
        <v>582</v>
      </c>
      <c r="E1917">
        <f>VLOOKUP(A1917,home!$A$2:$E$405,3,FALSE)</f>
        <v>1.4148550724637701</v>
      </c>
      <c r="F1917">
        <f>VLOOKUP(B1917,home!$B$2:$E$405,3,FALSE)</f>
        <v>0.42</v>
      </c>
      <c r="G1917">
        <f>VLOOKUP(C1917,away!$B$2:$E$405,4,FALSE)</f>
        <v>0.86</v>
      </c>
      <c r="H1917">
        <f>VLOOKUP(A1917,away!$A$2:$E$405,3,FALSE)</f>
        <v>1.0942028985507199</v>
      </c>
      <c r="I1917">
        <f>VLOOKUP(C1917,away!$B$2:$E$405,3,FALSE)</f>
        <v>0.57999999999999996</v>
      </c>
      <c r="J1917">
        <f>VLOOKUP(B1917,home!$B$2:$E$405,4,FALSE)</f>
        <v>1.73</v>
      </c>
      <c r="K1917" s="3">
        <f t="shared" si="2242"/>
        <v>0.51104565217391373</v>
      </c>
      <c r="L1917" s="3">
        <f t="shared" si="2243"/>
        <v>1.0979231884057923</v>
      </c>
      <c r="M1917" s="5">
        <f t="shared" si="2244"/>
        <v>0.20009383637716002</v>
      </c>
      <c r="N1917" s="5">
        <f t="shared" si="2245"/>
        <v>0.10225708510734613</v>
      </c>
      <c r="O1917" s="5">
        <f t="shared" si="2246"/>
        <v>0.21968766281555843</v>
      </c>
      <c r="P1917" s="5">
        <f t="shared" si="2247"/>
        <v>0.11227042491813992</v>
      </c>
      <c r="Q1917" s="5">
        <f t="shared" si="2248"/>
        <v>2.6129019374043546E-2</v>
      </c>
      <c r="R1917" s="5">
        <f t="shared" si="2249"/>
        <v>0.12060008960593725</v>
      </c>
      <c r="S1917" s="5">
        <f t="shared" si="2250"/>
        <v>1.574842151501982E-2</v>
      </c>
      <c r="T1917" s="5">
        <f t="shared" si="2251"/>
        <v>2.8687656261066612E-2</v>
      </c>
      <c r="U1917" s="5">
        <f t="shared" si="2252"/>
        <v>6.1632151444898635E-2</v>
      </c>
      <c r="V1917" s="5">
        <f t="shared" si="2253"/>
        <v>9.8180711793005777E-4</v>
      </c>
      <c r="W1917" s="5">
        <f t="shared" si="2254"/>
        <v>4.4510405822243033E-3</v>
      </c>
      <c r="X1917" s="5">
        <f t="shared" si="2255"/>
        <v>4.8869006677592815E-3</v>
      </c>
      <c r="Y1917" s="5">
        <f t="shared" si="2256"/>
        <v>2.6827207812843324E-3</v>
      </c>
      <c r="Z1917" s="5">
        <f t="shared" si="2257"/>
        <v>4.4136544967391639E-2</v>
      </c>
      <c r="AA1917" s="5">
        <f t="shared" si="2258"/>
        <v>2.255578940756393E-2</v>
      </c>
      <c r="AB1917" s="5">
        <f t="shared" si="2259"/>
        <v>5.763519054042981E-3</v>
      </c>
      <c r="AC1917" s="5">
        <f t="shared" si="2260"/>
        <v>3.4430065511204569E-5</v>
      </c>
      <c r="AD1917" s="5">
        <f t="shared" si="2261"/>
        <v>5.6867123429884408E-4</v>
      </c>
      <c r="AE1917" s="5">
        <f t="shared" si="2262"/>
        <v>6.2435733471604424E-4</v>
      </c>
      <c r="AF1917" s="5">
        <f t="shared" si="2263"/>
        <v>3.4274819781799081E-4</v>
      </c>
      <c r="AG1917" s="5">
        <f t="shared" si="2264"/>
        <v>1.2543706472288926E-4</v>
      </c>
      <c r="AH1917" s="5">
        <f t="shared" si="2265"/>
        <v>1.211463404395356E-2</v>
      </c>
      <c r="AI1917" s="5">
        <f t="shared" si="2266"/>
        <v>6.1911310558405456E-3</v>
      </c>
      <c r="AJ1917" s="5">
        <f t="shared" si="2267"/>
        <v>1.5819753040631011E-3</v>
      </c>
      <c r="AK1917" s="5">
        <f t="shared" si="2268"/>
        <v>2.6948720032931765E-4</v>
      </c>
      <c r="AL1917" s="5">
        <f t="shared" si="2269"/>
        <v>7.7273306462398663E-7</v>
      </c>
      <c r="AM1917" s="5">
        <f t="shared" si="2270"/>
        <v>5.8123392360959483E-5</v>
      </c>
      <c r="AN1917" s="5">
        <f t="shared" si="2271"/>
        <v>6.3815020261905514E-5</v>
      </c>
      <c r="AO1917" s="5">
        <f t="shared" si="2272"/>
        <v>3.5031995257065764E-5</v>
      </c>
      <c r="AP1917" s="5">
        <f t="shared" si="2273"/>
        <v>1.2820813309618083E-5</v>
      </c>
      <c r="AQ1917" s="5">
        <f t="shared" si="2274"/>
        <v>3.5190670567128246E-6</v>
      </c>
      <c r="AR1917" s="5">
        <f t="shared" si="2275"/>
        <v>2.6601875271813711E-3</v>
      </c>
      <c r="AS1917" s="5">
        <f t="shared" si="2276"/>
        <v>1.3594772697333147E-3</v>
      </c>
      <c r="AT1917" s="5">
        <f t="shared" si="2277"/>
        <v>3.4737747396323666E-4</v>
      </c>
      <c r="AU1917" s="5">
        <f t="shared" si="2278"/>
        <v>5.9175249244022999E-5</v>
      </c>
      <c r="AV1917" s="5">
        <f t="shared" si="2279"/>
        <v>7.5603134606164083E-6</v>
      </c>
      <c r="AW1917" s="5">
        <f t="shared" si="2280"/>
        <v>1.2043664540985286E-8</v>
      </c>
      <c r="AX1917" s="5">
        <f t="shared" si="2281"/>
        <v>4.950617825944464E-6</v>
      </c>
      <c r="AY1917" s="5">
        <f t="shared" si="2282"/>
        <v>5.4353981080394971E-6</v>
      </c>
      <c r="AZ1917" s="5">
        <f t="shared" si="2283"/>
        <v>2.9838248105167673E-6</v>
      </c>
      <c r="BA1917" s="5">
        <f t="shared" si="2284"/>
        <v>1.0920034832022932E-6</v>
      </c>
      <c r="BB1917" s="5">
        <f t="shared" si="2285"/>
        <v>2.9973398650692312E-7</v>
      </c>
      <c r="BC1917" s="5">
        <f t="shared" si="2286"/>
        <v>6.5816978827851978E-8</v>
      </c>
      <c r="BD1917" s="5">
        <f t="shared" si="2287"/>
        <v>4.8678026193338159E-4</v>
      </c>
      <c r="BE1917" s="5">
        <f t="shared" si="2288"/>
        <v>2.4876693642513354E-4</v>
      </c>
      <c r="BF1917" s="5">
        <f t="shared" si="2289"/>
        <v>6.3565630632344446E-5</v>
      </c>
      <c r="BG1917" s="5">
        <f t="shared" si="2290"/>
        <v>1.0828313054117523E-5</v>
      </c>
      <c r="BH1917" s="5">
        <f t="shared" si="2291"/>
        <v>1.3834405766711986E-6</v>
      </c>
      <c r="BI1917" s="5">
        <f t="shared" si="2292"/>
        <v>1.4140025834975766E-7</v>
      </c>
      <c r="BJ1917" s="8">
        <f t="shared" si="2293"/>
        <v>0.17094377428871932</v>
      </c>
      <c r="BK1917" s="8">
        <f t="shared" si="2294"/>
        <v>0.32913512812493367</v>
      </c>
      <c r="BL1917" s="8">
        <f t="shared" si="2295"/>
        <v>0.45564168374865033</v>
      </c>
      <c r="BM1917" s="8">
        <f t="shared" si="2296"/>
        <v>0.21881358957706615</v>
      </c>
      <c r="BN1917" s="8">
        <f t="shared" si="2297"/>
        <v>0.78103811819818525</v>
      </c>
    </row>
    <row r="1918" spans="1:66" x14ac:dyDescent="0.25">
      <c r="A1918" t="s">
        <v>72</v>
      </c>
      <c r="B1918" t="s">
        <v>76</v>
      </c>
      <c r="C1918" t="s">
        <v>237</v>
      </c>
      <c r="D1918" s="7" t="s">
        <v>582</v>
      </c>
      <c r="E1918">
        <f>VLOOKUP(A1918,home!$A$2:$E$405,3,FALSE)</f>
        <v>1.4148550724637701</v>
      </c>
      <c r="F1918">
        <f>VLOOKUP(B1918,home!$B$2:$E$405,3,FALSE)</f>
        <v>0.92</v>
      </c>
      <c r="G1918">
        <f>VLOOKUP(C1918,away!$B$2:$E$405,4,FALSE)</f>
        <v>0.92</v>
      </c>
      <c r="H1918">
        <f>VLOOKUP(A1918,away!$A$2:$E$405,3,FALSE)</f>
        <v>1.0942028985507199</v>
      </c>
      <c r="I1918">
        <f>VLOOKUP(C1918,away!$B$2:$E$405,3,FALSE)</f>
        <v>0.77</v>
      </c>
      <c r="J1918">
        <f>VLOOKUP(B1918,home!$B$2:$E$405,4,FALSE)</f>
        <v>0.91</v>
      </c>
      <c r="K1918" s="3">
        <f t="shared" si="2242"/>
        <v>1.1975333333333351</v>
      </c>
      <c r="L1918" s="3">
        <f t="shared" si="2243"/>
        <v>0.76670797101448951</v>
      </c>
      <c r="M1918" s="5">
        <f t="shared" si="2244"/>
        <v>0.14026226262602312</v>
      </c>
      <c r="N1918" s="5">
        <f t="shared" si="2245"/>
        <v>0.16796873490341716</v>
      </c>
      <c r="O1918" s="5">
        <f t="shared" si="2246"/>
        <v>0.10754019478789964</v>
      </c>
      <c r="P1918" s="5">
        <f t="shared" si="2247"/>
        <v>0.12878296793166963</v>
      </c>
      <c r="Q1918" s="5">
        <f t="shared" si="2248"/>
        <v>0.10057407950233622</v>
      </c>
      <c r="R1918" s="5">
        <f t="shared" si="2249"/>
        <v>4.122596227416675E-2</v>
      </c>
      <c r="S1918" s="5">
        <f t="shared" si="2250"/>
        <v>2.9560789407607185E-2</v>
      </c>
      <c r="T1918" s="5">
        <f t="shared" si="2251"/>
        <v>7.7110948431886178E-2</v>
      </c>
      <c r="U1918" s="5">
        <f t="shared" si="2252"/>
        <v>4.9369464022057233E-2</v>
      </c>
      <c r="V1918" s="5">
        <f t="shared" si="2253"/>
        <v>3.01572063254185E-3</v>
      </c>
      <c r="W1918" s="5">
        <f t="shared" si="2254"/>
        <v>4.0146937557788177E-2</v>
      </c>
      <c r="X1918" s="5">
        <f t="shared" si="2255"/>
        <v>3.0780977037377179E-2</v>
      </c>
      <c r="Y1918" s="5">
        <f t="shared" si="2256"/>
        <v>1.1800010225085523E-2</v>
      </c>
      <c r="Z1918" s="5">
        <f t="shared" si="2257"/>
        <v>1.0536091296115426E-2</v>
      </c>
      <c r="AA1918" s="5">
        <f t="shared" si="2258"/>
        <v>1.2617320530141448E-2</v>
      </c>
      <c r="AB1918" s="5">
        <f t="shared" si="2259"/>
        <v>7.5548309560977056E-3</v>
      </c>
      <c r="AC1918" s="5">
        <f t="shared" si="2260"/>
        <v>1.7305681792107355E-4</v>
      </c>
      <c r="AD1918" s="5">
        <f t="shared" si="2261"/>
        <v>1.2019323989175842E-2</v>
      </c>
      <c r="AE1918" s="5">
        <f t="shared" si="2262"/>
        <v>9.2153115087067906E-3</v>
      </c>
      <c r="AF1918" s="5">
        <f t="shared" si="2263"/>
        <v>3.5327263945535278E-3</v>
      </c>
      <c r="AG1918" s="5">
        <f t="shared" si="2264"/>
        <v>9.0285649537248951E-4</v>
      </c>
      <c r="AH1918" s="5">
        <f t="shared" si="2265"/>
        <v>2.0195262950170206E-3</v>
      </c>
      <c r="AI1918" s="5">
        <f t="shared" si="2266"/>
        <v>2.4184500558260534E-3</v>
      </c>
      <c r="AJ1918" s="5">
        <f t="shared" si="2267"/>
        <v>1.4480872784267821E-3</v>
      </c>
      <c r="AK1918" s="5">
        <f t="shared" si="2268"/>
        <v>5.7804426183067378E-4</v>
      </c>
      <c r="AL1918" s="5">
        <f t="shared" si="2269"/>
        <v>6.3557425113293439E-6</v>
      </c>
      <c r="AM1918" s="5">
        <f t="shared" si="2270"/>
        <v>2.8787082242342126E-3</v>
      </c>
      <c r="AN1918" s="5">
        <f t="shared" si="2271"/>
        <v>2.207128541745337E-3</v>
      </c>
      <c r="AO1918" s="5">
        <f t="shared" si="2272"/>
        <v>8.4611152300486801E-4</v>
      </c>
      <c r="AP1918" s="5">
        <f t="shared" si="2273"/>
        <v>2.1624014968501398E-4</v>
      </c>
      <c r="AQ1918" s="5">
        <f t="shared" si="2274"/>
        <v>4.1448261604216649E-5</v>
      </c>
      <c r="AR1918" s="5">
        <f t="shared" si="2275"/>
        <v>3.0967738161258188E-4</v>
      </c>
      <c r="AS1918" s="5">
        <f t="shared" si="2276"/>
        <v>3.7084898706045449E-4</v>
      </c>
      <c r="AT1918" s="5">
        <f t="shared" si="2277"/>
        <v>2.2205201181889849E-4</v>
      </c>
      <c r="AU1918" s="5">
        <f t="shared" si="2278"/>
        <v>8.8638228628952847E-5</v>
      </c>
      <c r="AV1918" s="5">
        <f t="shared" si="2279"/>
        <v>2.6536808347698058E-5</v>
      </c>
      <c r="AW1918" s="5">
        <f t="shared" si="2280"/>
        <v>1.6209939087085722E-7</v>
      </c>
      <c r="AX1918" s="5">
        <f t="shared" si="2281"/>
        <v>5.7455817591021367E-4</v>
      </c>
      <c r="AY1918" s="5">
        <f t="shared" si="2282"/>
        <v>4.4051833328190607E-4</v>
      </c>
      <c r="AZ1918" s="5">
        <f t="shared" si="2283"/>
        <v>1.6887445875262742E-4</v>
      </c>
      <c r="BA1918" s="5">
        <f t="shared" si="2284"/>
        <v>4.3159131208799025E-5</v>
      </c>
      <c r="BB1918" s="5">
        <f t="shared" si="2285"/>
        <v>8.272612479961608E-6</v>
      </c>
      <c r="BC1918" s="5">
        <f t="shared" si="2286"/>
        <v>1.2685355859001019E-6</v>
      </c>
      <c r="BD1918" s="5">
        <f t="shared" si="2287"/>
        <v>3.957201948754372E-5</v>
      </c>
      <c r="BE1918" s="5">
        <f t="shared" si="2288"/>
        <v>4.7388812403649935E-5</v>
      </c>
      <c r="BF1918" s="5">
        <f t="shared" si="2289"/>
        <v>2.8374841240225503E-5</v>
      </c>
      <c r="BG1918" s="5">
        <f t="shared" si="2290"/>
        <v>1.1326606071070475E-5</v>
      </c>
      <c r="BH1918" s="5">
        <f t="shared" si="2291"/>
        <v>3.3909970809106559E-6</v>
      </c>
      <c r="BI1918" s="5">
        <f t="shared" si="2292"/>
        <v>8.1216640752530923E-7</v>
      </c>
      <c r="BJ1918" s="8">
        <f t="shared" si="2293"/>
        <v>0.46147819399319223</v>
      </c>
      <c r="BK1918" s="8">
        <f t="shared" si="2294"/>
        <v>0.30224167149155612</v>
      </c>
      <c r="BL1918" s="8">
        <f t="shared" si="2295"/>
        <v>0.22592049932162281</v>
      </c>
      <c r="BM1918" s="8">
        <f t="shared" si="2296"/>
        <v>0.3133818978430829</v>
      </c>
      <c r="BN1918" s="8">
        <f t="shared" si="2297"/>
        <v>0.68635420202551256</v>
      </c>
    </row>
    <row r="1919" spans="1:66" x14ac:dyDescent="0.25">
      <c r="A1919" t="s">
        <v>72</v>
      </c>
      <c r="B1919" t="s">
        <v>90</v>
      </c>
      <c r="C1919" t="s">
        <v>93</v>
      </c>
      <c r="D1919" s="7" t="s">
        <v>582</v>
      </c>
      <c r="E1919">
        <f>VLOOKUP(A1919,home!$A$2:$E$405,3,FALSE)</f>
        <v>1.4148550724637701</v>
      </c>
      <c r="F1919">
        <f>VLOOKUP(B1919,home!$B$2:$E$405,3,FALSE)</f>
        <v>0.92</v>
      </c>
      <c r="G1919">
        <f>VLOOKUP(C1919,away!$B$2:$E$405,4,FALSE)</f>
        <v>0.99</v>
      </c>
      <c r="H1919">
        <f>VLOOKUP(A1919,away!$A$2:$E$405,3,FALSE)</f>
        <v>1.0942028985507199</v>
      </c>
      <c r="I1919">
        <f>VLOOKUP(C1919,away!$B$2:$E$405,3,FALSE)</f>
        <v>0.87</v>
      </c>
      <c r="J1919">
        <f>VLOOKUP(B1919,home!$B$2:$E$405,4,FALSE)</f>
        <v>1.07</v>
      </c>
      <c r="K1919" s="3">
        <f t="shared" si="2242"/>
        <v>1.2886500000000018</v>
      </c>
      <c r="L1919" s="3">
        <f t="shared" si="2243"/>
        <v>1.0185934782608652</v>
      </c>
      <c r="M1919" s="5">
        <f t="shared" si="2244"/>
        <v>9.9535244818117249E-2</v>
      </c>
      <c r="N1919" s="5">
        <f t="shared" si="2245"/>
        <v>0.12826609323486698</v>
      </c>
      <c r="O1919" s="5">
        <f t="shared" si="2246"/>
        <v>0.1013859512288328</v>
      </c>
      <c r="P1919" s="5">
        <f t="shared" si="2247"/>
        <v>0.13065100605103561</v>
      </c>
      <c r="Q1919" s="5">
        <f t="shared" si="2248"/>
        <v>8.2645050523555807E-2</v>
      </c>
      <c r="R1919" s="5">
        <f t="shared" si="2249"/>
        <v>5.1635534354481621E-2</v>
      </c>
      <c r="S1919" s="5">
        <f t="shared" si="2250"/>
        <v>4.2873470129448914E-2</v>
      </c>
      <c r="T1919" s="5">
        <f t="shared" si="2251"/>
        <v>8.4181709473833646E-2</v>
      </c>
      <c r="U1919" s="5">
        <f t="shared" si="2252"/>
        <v>6.6540131345902837E-2</v>
      </c>
      <c r="V1919" s="5">
        <f t="shared" si="2253"/>
        <v>6.2529073836522118E-3</v>
      </c>
      <c r="W1919" s="5">
        <f t="shared" si="2254"/>
        <v>3.5500181452393441E-2</v>
      </c>
      <c r="X1919" s="5">
        <f t="shared" si="2255"/>
        <v>3.6160253304485288E-2</v>
      </c>
      <c r="Y1919" s="5">
        <f t="shared" si="2256"/>
        <v>1.8416299094104804E-2</v>
      </c>
      <c r="Z1919" s="5">
        <f t="shared" si="2257"/>
        <v>1.7531872846663278E-2</v>
      </c>
      <c r="AA1919" s="5">
        <f t="shared" si="2258"/>
        <v>2.2592447943852671E-2</v>
      </c>
      <c r="AB1919" s="5">
        <f t="shared" si="2259"/>
        <v>1.4556879021422895E-2</v>
      </c>
      <c r="AC1919" s="5">
        <f t="shared" si="2260"/>
        <v>5.1297698739208991E-4</v>
      </c>
      <c r="AD1919" s="5">
        <f t="shared" si="2261"/>
        <v>1.1436827207156722E-2</v>
      </c>
      <c r="AE1919" s="5">
        <f t="shared" si="2262"/>
        <v>1.1649477605206262E-2</v>
      </c>
      <c r="AF1919" s="5">
        <f t="shared" si="2263"/>
        <v>5.9330409569045501E-3</v>
      </c>
      <c r="AG1919" s="5">
        <f t="shared" si="2264"/>
        <v>2.0144522749858595E-3</v>
      </c>
      <c r="AH1919" s="5">
        <f t="shared" si="2265"/>
        <v>4.4644628358274912E-3</v>
      </c>
      <c r="AI1919" s="5">
        <f t="shared" si="2266"/>
        <v>5.7531300333891061E-3</v>
      </c>
      <c r="AJ1919" s="5">
        <f t="shared" si="2267"/>
        <v>3.7068855087634416E-3</v>
      </c>
      <c r="AK1919" s="5">
        <f t="shared" si="2268"/>
        <v>1.5922926702893383E-3</v>
      </c>
      <c r="AL1919" s="5">
        <f t="shared" si="2269"/>
        <v>2.6933558904195038E-5</v>
      </c>
      <c r="AM1919" s="5">
        <f t="shared" si="2270"/>
        <v>2.9476134761005027E-3</v>
      </c>
      <c r="AN1919" s="5">
        <f t="shared" si="2271"/>
        <v>3.0024198631898105E-3</v>
      </c>
      <c r="AO1919" s="5">
        <f t="shared" si="2272"/>
        <v>1.52912264582301E-3</v>
      </c>
      <c r="AP1919" s="5">
        <f t="shared" si="2273"/>
        <v>5.1918478483210567E-4</v>
      </c>
      <c r="AQ1919" s="5">
        <f t="shared" si="2274"/>
        <v>1.3220955896056335E-4</v>
      </c>
      <c r="AR1919" s="5">
        <f t="shared" si="2275"/>
        <v>9.0949454570237831E-4</v>
      </c>
      <c r="AS1919" s="5">
        <f t="shared" si="2276"/>
        <v>1.1720201463193715E-3</v>
      </c>
      <c r="AT1919" s="5">
        <f t="shared" si="2277"/>
        <v>7.551618807772303E-4</v>
      </c>
      <c r="AU1919" s="5">
        <f t="shared" si="2278"/>
        <v>3.2437978588785969E-4</v>
      </c>
      <c r="AV1919" s="5">
        <f t="shared" si="2279"/>
        <v>1.0450300277109778E-4</v>
      </c>
      <c r="AW1919" s="5">
        <f t="shared" si="2280"/>
        <v>9.8203532879178619E-7</v>
      </c>
      <c r="AX1919" s="5">
        <f t="shared" si="2281"/>
        <v>6.3307368432948593E-4</v>
      </c>
      <c r="AY1919" s="5">
        <f t="shared" si="2282"/>
        <v>6.4484472611659198E-4</v>
      </c>
      <c r="AZ1919" s="5">
        <f t="shared" si="2283"/>
        <v>3.2841731625663721E-4</v>
      </c>
      <c r="BA1919" s="5">
        <f t="shared" si="2284"/>
        <v>1.1150791216231557E-4</v>
      </c>
      <c r="BB1919" s="5">
        <f t="shared" si="2285"/>
        <v>2.8395308025755013E-5</v>
      </c>
      <c r="BC1919" s="5">
        <f t="shared" si="2286"/>
        <v>5.7846551136484935E-6</v>
      </c>
      <c r="BD1919" s="5">
        <f t="shared" si="2287"/>
        <v>1.5440086879437844E-4</v>
      </c>
      <c r="BE1919" s="5">
        <f t="shared" si="2288"/>
        <v>1.9896867957187609E-4</v>
      </c>
      <c r="BF1919" s="5">
        <f t="shared" si="2289"/>
        <v>1.2820049446514927E-4</v>
      </c>
      <c r="BG1919" s="5">
        <f t="shared" si="2290"/>
        <v>5.5068522397504935E-5</v>
      </c>
      <c r="BH1919" s="5">
        <f t="shared" si="2291"/>
        <v>1.7741012846886215E-5</v>
      </c>
      <c r="BI1919" s="5">
        <f t="shared" si="2292"/>
        <v>4.5723912410279855E-6</v>
      </c>
      <c r="BJ1919" s="8">
        <f t="shared" si="2293"/>
        <v>0.42608595905840368</v>
      </c>
      <c r="BK1919" s="8">
        <f t="shared" si="2294"/>
        <v>0.28049738365466687</v>
      </c>
      <c r="BL1919" s="8">
        <f t="shared" si="2295"/>
        <v>0.27605222627353698</v>
      </c>
      <c r="BM1919" s="8">
        <f t="shared" si="2296"/>
        <v>0.40540469893159298</v>
      </c>
      <c r="BN1919" s="8">
        <f t="shared" si="2297"/>
        <v>0.5941188802108901</v>
      </c>
    </row>
    <row r="1920" spans="1:66" x14ac:dyDescent="0.25">
      <c r="A1920" t="s">
        <v>72</v>
      </c>
      <c r="B1920" t="s">
        <v>63</v>
      </c>
      <c r="C1920" t="s">
        <v>78</v>
      </c>
      <c r="D1920" s="7" t="s">
        <v>582</v>
      </c>
      <c r="E1920">
        <f>VLOOKUP(A1920,home!$A$2:$E$405,3,FALSE)</f>
        <v>1.4148550724637701</v>
      </c>
      <c r="F1920">
        <f>VLOOKUP(B1920,home!$B$2:$E$405,3,FALSE)</f>
        <v>1.01</v>
      </c>
      <c r="G1920">
        <f>VLOOKUP(C1920,away!$B$2:$E$405,4,FALSE)</f>
        <v>1.01</v>
      </c>
      <c r="H1920">
        <f>VLOOKUP(A1920,away!$A$2:$E$405,3,FALSE)</f>
        <v>1.0942028985507199</v>
      </c>
      <c r="I1920">
        <f>VLOOKUP(C1920,away!$B$2:$E$405,3,FALSE)</f>
        <v>0.8</v>
      </c>
      <c r="J1920">
        <f>VLOOKUP(B1920,home!$B$2:$E$405,4,FALSE)</f>
        <v>0.64</v>
      </c>
      <c r="K1920" s="3">
        <f t="shared" si="2242"/>
        <v>1.4432936594202919</v>
      </c>
      <c r="L1920" s="3">
        <f t="shared" si="2243"/>
        <v>0.56023188405796864</v>
      </c>
      <c r="M1920" s="5">
        <f t="shared" si="2244"/>
        <v>0.13485899289590728</v>
      </c>
      <c r="N1920" s="5">
        <f t="shared" si="2245"/>
        <v>0.19464112936246919</v>
      </c>
      <c r="O1920" s="5">
        <f t="shared" si="2246"/>
        <v>7.5552307672234337E-2</v>
      </c>
      <c r="P1920" s="5">
        <f t="shared" si="2247"/>
        <v>0.1090441666179069</v>
      </c>
      <c r="Q1920" s="5">
        <f t="shared" si="2248"/>
        <v>0.14046215393562828</v>
      </c>
      <c r="R1920" s="5">
        <f t="shared" si="2249"/>
        <v>2.116340583607158E-2</v>
      </c>
      <c r="S1920" s="5">
        <f t="shared" si="2250"/>
        <v>2.2042709236624252E-2</v>
      </c>
      <c r="T1920" s="5">
        <f t="shared" si="2251"/>
        <v>7.8691377138197446E-2</v>
      </c>
      <c r="U1920" s="5">
        <f t="shared" si="2252"/>
        <v>3.0545009454940514E-2</v>
      </c>
      <c r="V1920" s="5">
        <f t="shared" si="2253"/>
        <v>1.9803638411861647E-3</v>
      </c>
      <c r="W1920" s="5">
        <f t="shared" si="2254"/>
        <v>6.7576045387936406E-2</v>
      </c>
      <c r="X1920" s="5">
        <f t="shared" si="2255"/>
        <v>3.7858255224870414E-2</v>
      </c>
      <c r="Y1920" s="5">
        <f t="shared" si="2256"/>
        <v>1.0604700825888293E-2</v>
      </c>
      <c r="Z1920" s="5">
        <f t="shared" si="2257"/>
        <v>3.9521382415419297E-3</v>
      </c>
      <c r="AA1920" s="5">
        <f t="shared" si="2258"/>
        <v>5.704096065169929E-3</v>
      </c>
      <c r="AB1920" s="5">
        <f t="shared" si="2259"/>
        <v>4.1163428417919975E-3</v>
      </c>
      <c r="AC1920" s="5">
        <f t="shared" si="2260"/>
        <v>1.0008005399993238E-4</v>
      </c>
      <c r="AD1920" s="5">
        <f t="shared" si="2261"/>
        <v>2.4383019459276636E-2</v>
      </c>
      <c r="AE1920" s="5">
        <f t="shared" si="2262"/>
        <v>1.3660144930692661E-2</v>
      </c>
      <c r="AF1920" s="5">
        <f t="shared" si="2263"/>
        <v>3.8264243655134291E-3</v>
      </c>
      <c r="AG1920" s="5">
        <f t="shared" si="2264"/>
        <v>7.1456164383230177E-4</v>
      </c>
      <c r="AH1920" s="5">
        <f t="shared" si="2265"/>
        <v>5.5352846327914548E-4</v>
      </c>
      <c r="AI1920" s="5">
        <f t="shared" si="2266"/>
        <v>7.9890412135944866E-4</v>
      </c>
      <c r="AJ1920" s="5">
        <f t="shared" si="2267"/>
        <v>5.7652662642141577E-4</v>
      </c>
      <c r="AK1920" s="5">
        <f t="shared" si="2268"/>
        <v>2.7736574146700017E-4</v>
      </c>
      <c r="AL1920" s="5">
        <f t="shared" si="2269"/>
        <v>3.2369057039959357E-6</v>
      </c>
      <c r="AM1920" s="5">
        <f t="shared" si="2270"/>
        <v>7.0383714766191078E-3</v>
      </c>
      <c r="AN1920" s="5">
        <f t="shared" si="2271"/>
        <v>3.9431201130461892E-3</v>
      </c>
      <c r="AO1920" s="5">
        <f t="shared" si="2272"/>
        <v>1.1045308049993682E-3</v>
      </c>
      <c r="AP1920" s="5">
        <f t="shared" si="2273"/>
        <v>2.0626445796162026E-4</v>
      </c>
      <c r="AQ1920" s="5">
        <f t="shared" si="2274"/>
        <v>2.8888981474508544E-5</v>
      </c>
      <c r="AR1920" s="5">
        <f t="shared" si="2275"/>
        <v>6.2020858772517568E-5</v>
      </c>
      <c r="AS1920" s="5">
        <f t="shared" si="2276"/>
        <v>8.9514312218176006E-5</v>
      </c>
      <c r="AT1920" s="5">
        <f t="shared" si="2277"/>
        <v>6.4597719625930899E-5</v>
      </c>
      <c r="AU1920" s="5">
        <f t="shared" si="2278"/>
        <v>3.1077826383038592E-5</v>
      </c>
      <c r="AV1920" s="5">
        <f t="shared" si="2279"/>
        <v>1.1213607441801074E-5</v>
      </c>
      <c r="AW1920" s="5">
        <f t="shared" si="2280"/>
        <v>7.2702621813747888E-8</v>
      </c>
      <c r="AX1920" s="5">
        <f t="shared" si="2281"/>
        <v>1.693072820808167E-3</v>
      </c>
      <c r="AY1920" s="5">
        <f t="shared" si="2282"/>
        <v>9.4851337624869887E-4</v>
      </c>
      <c r="AZ1920" s="5">
        <f t="shared" si="2283"/>
        <v>2.6569371791499666E-4</v>
      </c>
      <c r="BA1920" s="5">
        <f t="shared" si="2284"/>
        <v>4.9616697389961677E-5</v>
      </c>
      <c r="BB1920" s="5">
        <f t="shared" si="2285"/>
        <v>6.9492139648780807E-6</v>
      </c>
      <c r="BC1920" s="5">
        <f t="shared" si="2286"/>
        <v>7.7863424645311887E-7</v>
      </c>
      <c r="BD1920" s="5">
        <f t="shared" si="2287"/>
        <v>5.7910104268367835E-6</v>
      </c>
      <c r="BE1920" s="5">
        <f t="shared" si="2288"/>
        <v>8.3581286306903297E-6</v>
      </c>
      <c r="BF1920" s="5">
        <f t="shared" si="2289"/>
        <v>6.0316170286472792E-6</v>
      </c>
      <c r="BG1920" s="5">
        <f t="shared" si="2290"/>
        <v>2.9017982044993587E-6</v>
      </c>
      <c r="BH1920" s="5">
        <f t="shared" si="2291"/>
        <v>1.0470367373677786E-6</v>
      </c>
      <c r="BI1920" s="5">
        <f t="shared" si="2292"/>
        <v>3.0223629684460466E-7</v>
      </c>
      <c r="BJ1920" s="8">
        <f t="shared" si="2293"/>
        <v>0.58770361256897896</v>
      </c>
      <c r="BK1920" s="8">
        <f t="shared" si="2294"/>
        <v>0.2689780629275772</v>
      </c>
      <c r="BL1920" s="8">
        <f t="shared" si="2295"/>
        <v>0.13957034297450169</v>
      </c>
      <c r="BM1920" s="8">
        <f t="shared" si="2296"/>
        <v>0.32353355971875553</v>
      </c>
      <c r="BN1920" s="8">
        <f t="shared" si="2297"/>
        <v>0.67572215632021748</v>
      </c>
    </row>
    <row r="1921" spans="1:66" x14ac:dyDescent="0.25">
      <c r="A1921" t="s">
        <v>72</v>
      </c>
      <c r="B1921" t="s">
        <v>111</v>
      </c>
      <c r="C1921" t="s">
        <v>81</v>
      </c>
      <c r="D1921" s="7" t="s">
        <v>582</v>
      </c>
      <c r="E1921">
        <f>VLOOKUP(A1921,home!$A$2:$E$405,3,FALSE)</f>
        <v>1.4148550724637701</v>
      </c>
      <c r="F1921">
        <f>VLOOKUP(B1921,home!$B$2:$E$405,3,FALSE)</f>
        <v>1.04</v>
      </c>
      <c r="G1921">
        <f>VLOOKUP(C1921,away!$B$2:$E$405,4,FALSE)</f>
        <v>1.2</v>
      </c>
      <c r="H1921">
        <f>VLOOKUP(A1921,away!$A$2:$E$405,3,FALSE)</f>
        <v>1.0942028985507199</v>
      </c>
      <c r="I1921">
        <f>VLOOKUP(C1921,away!$B$2:$E$405,3,FALSE)</f>
        <v>0.86</v>
      </c>
      <c r="J1921">
        <f>VLOOKUP(B1921,home!$B$2:$E$405,4,FALSE)</f>
        <v>0.8</v>
      </c>
      <c r="K1921" s="3">
        <f t="shared" si="2242"/>
        <v>1.7657391304347851</v>
      </c>
      <c r="L1921" s="3">
        <f t="shared" si="2243"/>
        <v>0.75281159420289534</v>
      </c>
      <c r="M1921" s="5">
        <f t="shared" si="2244"/>
        <v>8.0576299414733668E-2</v>
      </c>
      <c r="N1921" s="5">
        <f t="shared" si="2245"/>
        <v>0.14227672486222473</v>
      </c>
      <c r="O1921" s="5">
        <f t="shared" si="2246"/>
        <v>6.0658772417375488E-2</v>
      </c>
      <c r="P1921" s="5">
        <f t="shared" si="2247"/>
        <v>0.10710756806149813</v>
      </c>
      <c r="Q1921" s="5">
        <f t="shared" si="2248"/>
        <v>0.12561179021966695</v>
      </c>
      <c r="R1921" s="5">
        <f t="shared" si="2249"/>
        <v>2.2832313582957522E-2</v>
      </c>
      <c r="S1921" s="5">
        <f t="shared" si="2250"/>
        <v>3.5593689519671422E-2</v>
      </c>
      <c r="T1921" s="5">
        <f t="shared" si="2251"/>
        <v>9.456201204594715E-2</v>
      </c>
      <c r="U1921" s="5">
        <f t="shared" si="2252"/>
        <v>4.0315909531785751E-2</v>
      </c>
      <c r="V1921" s="5">
        <f t="shared" si="2253"/>
        <v>5.2570649054637739E-3</v>
      </c>
      <c r="W1921" s="5">
        <f t="shared" si="2254"/>
        <v>7.393255107827712E-2</v>
      </c>
      <c r="X1921" s="5">
        <f t="shared" si="2255"/>
        <v>5.5657281640724796E-2</v>
      </c>
      <c r="Y1921" s="5">
        <f t="shared" si="2256"/>
        <v>2.0949723460476778E-2</v>
      </c>
      <c r="Z1921" s="5">
        <f t="shared" si="2257"/>
        <v>5.7294767959088916E-3</v>
      </c>
      <c r="AA1921" s="5">
        <f t="shared" si="2258"/>
        <v>1.0116761375454445E-2</v>
      </c>
      <c r="AB1921" s="5">
        <f t="shared" si="2259"/>
        <v>8.9317807169555785E-3</v>
      </c>
      <c r="AC1921" s="5">
        <f t="shared" si="2260"/>
        <v>4.3675330188245958E-4</v>
      </c>
      <c r="AD1921" s="5">
        <f t="shared" si="2261"/>
        <v>3.263639961294558E-2</v>
      </c>
      <c r="AE1921" s="5">
        <f t="shared" si="2262"/>
        <v>2.4569060021664323E-2</v>
      </c>
      <c r="AF1921" s="5">
        <f t="shared" si="2263"/>
        <v>9.2479366214878681E-3</v>
      </c>
      <c r="AG1921" s="5">
        <f t="shared" si="2264"/>
        <v>2.3206513037032071E-3</v>
      </c>
      <c r="AH1921" s="5">
        <f t="shared" si="2265"/>
        <v>1.0783041401691671E-3</v>
      </c>
      <c r="AI1921" s="5">
        <f t="shared" si="2266"/>
        <v>1.9040038148065339E-3</v>
      </c>
      <c r="AJ1921" s="5">
        <f t="shared" si="2267"/>
        <v>1.6809870201505016E-3</v>
      </c>
      <c r="AK1921" s="5">
        <f t="shared" si="2268"/>
        <v>9.8939485307756908E-4</v>
      </c>
      <c r="AL1921" s="5">
        <f t="shared" si="2269"/>
        <v>2.3222503067151669E-5</v>
      </c>
      <c r="AM1921" s="5">
        <f t="shared" si="2270"/>
        <v>1.1525473574616942E-2</v>
      </c>
      <c r="AN1921" s="5">
        <f t="shared" si="2271"/>
        <v>8.6765101356507252E-3</v>
      </c>
      <c r="AO1921" s="5">
        <f t="shared" si="2272"/>
        <v>3.2658887136684002E-3</v>
      </c>
      <c r="AP1921" s="5">
        <f t="shared" si="2273"/>
        <v>8.1953296300865057E-4</v>
      </c>
      <c r="AQ1921" s="5">
        <f t="shared" si="2274"/>
        <v>1.5423847909609112E-4</v>
      </c>
      <c r="AR1921" s="5">
        <f t="shared" si="2275"/>
        <v>1.6235197175926665E-4</v>
      </c>
      <c r="AS1921" s="5">
        <f t="shared" si="2276"/>
        <v>2.8667122943858028E-4</v>
      </c>
      <c r="AT1921" s="5">
        <f t="shared" si="2277"/>
        <v>2.5309330369477481E-4</v>
      </c>
      <c r="AU1921" s="5">
        <f t="shared" si="2278"/>
        <v>1.4896558332829288E-4</v>
      </c>
      <c r="AV1921" s="5">
        <f t="shared" si="2279"/>
        <v>6.5758589892702573E-5</v>
      </c>
      <c r="AW1921" s="5">
        <f t="shared" si="2280"/>
        <v>8.5747085746672246E-7</v>
      </c>
      <c r="AX1921" s="5">
        <f t="shared" si="2281"/>
        <v>3.3918299479155328E-3</v>
      </c>
      <c r="AY1921" s="5">
        <f t="shared" si="2282"/>
        <v>2.5534089103554161E-3</v>
      </c>
      <c r="AZ1921" s="5">
        <f t="shared" si="2283"/>
        <v>9.6111791622826908E-4</v>
      </c>
      <c r="BA1921" s="5">
        <f t="shared" si="2284"/>
        <v>2.411802369109227E-4</v>
      </c>
      <c r="BB1921" s="5">
        <f t="shared" si="2285"/>
        <v>4.5390819659785917E-5</v>
      </c>
      <c r="BC1921" s="5">
        <f t="shared" si="2286"/>
        <v>6.834147062051914E-6</v>
      </c>
      <c r="BD1921" s="5">
        <f t="shared" si="2287"/>
        <v>2.0370074447012828E-5</v>
      </c>
      <c r="BE1921" s="5">
        <f t="shared" si="2288"/>
        <v>3.5968237540960269E-5</v>
      </c>
      <c r="BF1921" s="5">
        <f t="shared" si="2289"/>
        <v>3.1755262239423492E-5</v>
      </c>
      <c r="BG1921" s="5">
        <f t="shared" si="2290"/>
        <v>1.8690503044456068E-5</v>
      </c>
      <c r="BH1921" s="5">
        <f t="shared" si="2291"/>
        <v>8.2506381482766386E-6</v>
      </c>
      <c r="BI1921" s="5">
        <f t="shared" si="2292"/>
        <v>2.9136949258940126E-6</v>
      </c>
      <c r="BJ1921" s="8">
        <f t="shared" si="2293"/>
        <v>0.61340553671129128</v>
      </c>
      <c r="BK1921" s="8">
        <f t="shared" si="2294"/>
        <v>0.23154800661667199</v>
      </c>
      <c r="BL1921" s="8">
        <f t="shared" si="2295"/>
        <v>0.14954301654119215</v>
      </c>
      <c r="BM1921" s="8">
        <f t="shared" si="2296"/>
        <v>0.45861001666710999</v>
      </c>
      <c r="BN1921" s="8">
        <f t="shared" si="2297"/>
        <v>0.53906346855845655</v>
      </c>
    </row>
    <row r="1922" spans="1:66" x14ac:dyDescent="0.25">
      <c r="A1922" t="s">
        <v>91</v>
      </c>
      <c r="B1922" t="s">
        <v>89</v>
      </c>
      <c r="C1922" t="s">
        <v>127</v>
      </c>
      <c r="D1922" s="7" t="s">
        <v>582</v>
      </c>
      <c r="E1922">
        <f>VLOOKUP(A1922,home!$A$2:$E$405,3,FALSE)</f>
        <v>1.5</v>
      </c>
      <c r="F1922">
        <f>VLOOKUP(B1922,home!$B$2:$E$405,3,FALSE)</f>
        <v>0.55000000000000004</v>
      </c>
      <c r="G1922">
        <f>VLOOKUP(C1922,away!$B$2:$E$405,4,FALSE)</f>
        <v>0.71</v>
      </c>
      <c r="H1922">
        <f>VLOOKUP(A1922,away!$A$2:$E$405,3,FALSE)</f>
        <v>1.1974637681159399</v>
      </c>
      <c r="I1922">
        <f>VLOOKUP(C1922,away!$B$2:$E$405,3,FALSE)</f>
        <v>0.9</v>
      </c>
      <c r="J1922">
        <f>VLOOKUP(B1922,home!$B$2:$E$405,4,FALSE)</f>
        <v>1.1499999999999999</v>
      </c>
      <c r="K1922" s="3">
        <f t="shared" si="2242"/>
        <v>0.58574999999999999</v>
      </c>
      <c r="L1922" s="3">
        <f t="shared" si="2243"/>
        <v>1.2393749999999977</v>
      </c>
      <c r="M1922" s="5">
        <f t="shared" si="2244"/>
        <v>0.16119749318372129</v>
      </c>
      <c r="N1922" s="5">
        <f t="shared" si="2245"/>
        <v>9.4421431632364744E-2</v>
      </c>
      <c r="O1922" s="5">
        <f t="shared" si="2246"/>
        <v>0.19978414311457415</v>
      </c>
      <c r="P1922" s="5">
        <f t="shared" si="2247"/>
        <v>0.11702356182936181</v>
      </c>
      <c r="Q1922" s="5">
        <f t="shared" si="2248"/>
        <v>2.765367678932882E-2</v>
      </c>
      <c r="R1922" s="5">
        <f t="shared" si="2249"/>
        <v>0.12380373618631246</v>
      </c>
      <c r="S1922" s="5">
        <f t="shared" si="2250"/>
        <v>2.1238720517232936E-2</v>
      </c>
      <c r="T1922" s="5">
        <f t="shared" si="2251"/>
        <v>3.4273275670774338E-2</v>
      </c>
      <c r="U1922" s="5">
        <f t="shared" si="2252"/>
        <v>7.2518038471132529E-2</v>
      </c>
      <c r="V1922" s="5">
        <f t="shared" si="2253"/>
        <v>1.7131716122713797E-3</v>
      </c>
      <c r="W1922" s="5">
        <f t="shared" si="2254"/>
        <v>5.3993803931164522E-3</v>
      </c>
      <c r="X1922" s="5">
        <f t="shared" si="2255"/>
        <v>6.6918570747186885E-3</v>
      </c>
      <c r="Y1922" s="5">
        <f t="shared" si="2256"/>
        <v>4.1468601809897306E-3</v>
      </c>
      <c r="Z1922" s="5">
        <f t="shared" si="2257"/>
        <v>5.1146418511970257E-2</v>
      </c>
      <c r="AA1922" s="5">
        <f t="shared" si="2258"/>
        <v>2.9959014643386579E-2</v>
      </c>
      <c r="AB1922" s="5">
        <f t="shared" si="2259"/>
        <v>8.7742464136818417E-3</v>
      </c>
      <c r="AC1922" s="5">
        <f t="shared" si="2260"/>
        <v>7.7731297232571135E-5</v>
      </c>
      <c r="AD1922" s="5">
        <f t="shared" si="2261"/>
        <v>7.9067176631699039E-4</v>
      </c>
      <c r="AE1922" s="5">
        <f t="shared" si="2262"/>
        <v>9.7993882037911801E-4</v>
      </c>
      <c r="AF1922" s="5">
        <f t="shared" si="2263"/>
        <v>6.072558377536836E-4</v>
      </c>
      <c r="AG1922" s="5">
        <f t="shared" si="2264"/>
        <v>2.5087256797199015E-4</v>
      </c>
      <c r="AH1922" s="5">
        <f t="shared" si="2265"/>
        <v>1.5847398110818246E-2</v>
      </c>
      <c r="AI1922" s="5">
        <f t="shared" si="2266"/>
        <v>9.2826134434117885E-3</v>
      </c>
      <c r="AJ1922" s="5">
        <f t="shared" si="2267"/>
        <v>2.7186454122392267E-3</v>
      </c>
      <c r="AK1922" s="5">
        <f t="shared" si="2268"/>
        <v>5.3081551673970898E-4</v>
      </c>
      <c r="AL1922" s="5">
        <f t="shared" si="2269"/>
        <v>2.2572046470734833E-6</v>
      </c>
      <c r="AM1922" s="5">
        <f t="shared" si="2270"/>
        <v>9.2627197424035473E-5</v>
      </c>
      <c r="AN1922" s="5">
        <f t="shared" si="2271"/>
        <v>1.1479983280741374E-4</v>
      </c>
      <c r="AO1922" s="5">
        <f t="shared" si="2272"/>
        <v>7.114002139284408E-5</v>
      </c>
      <c r="AP1922" s="5">
        <f t="shared" si="2273"/>
        <v>2.9389721337918663E-5</v>
      </c>
      <c r="AQ1922" s="5">
        <f t="shared" si="2274"/>
        <v>9.1062214707957132E-6</v>
      </c>
      <c r="AR1922" s="5">
        <f t="shared" si="2275"/>
        <v>3.9281738067190649E-3</v>
      </c>
      <c r="AS1922" s="5">
        <f t="shared" si="2276"/>
        <v>2.3009278072856922E-3</v>
      </c>
      <c r="AT1922" s="5">
        <f t="shared" si="2277"/>
        <v>6.7388423155879701E-4</v>
      </c>
      <c r="AU1922" s="5">
        <f t="shared" si="2278"/>
        <v>1.3157589621185512E-4</v>
      </c>
      <c r="AV1922" s="5">
        <f t="shared" si="2279"/>
        <v>1.9267645301523534E-5</v>
      </c>
      <c r="AW1922" s="5">
        <f t="shared" si="2280"/>
        <v>4.5518030633197621E-8</v>
      </c>
      <c r="AX1922" s="5">
        <f t="shared" si="2281"/>
        <v>9.0427301485214567E-6</v>
      </c>
      <c r="AY1922" s="5">
        <f t="shared" si="2282"/>
        <v>1.1207333677823756E-5</v>
      </c>
      <c r="AZ1922" s="5">
        <f t="shared" si="2283"/>
        <v>6.9450445884763975E-6</v>
      </c>
      <c r="BA1922" s="5">
        <f t="shared" si="2284"/>
        <v>2.8691715456143073E-6</v>
      </c>
      <c r="BB1922" s="5">
        <f t="shared" si="2285"/>
        <v>8.8899487108643083E-7</v>
      </c>
      <c r="BC1922" s="5">
        <f t="shared" si="2286"/>
        <v>2.2035960367054862E-7</v>
      </c>
      <c r="BD1922" s="5">
        <f t="shared" si="2287"/>
        <v>8.1141340195040555E-4</v>
      </c>
      <c r="BE1922" s="5">
        <f t="shared" si="2288"/>
        <v>4.7528540019245007E-4</v>
      </c>
      <c r="BF1922" s="5">
        <f t="shared" si="2289"/>
        <v>1.3919921158136379E-4</v>
      </c>
      <c r="BG1922" s="5">
        <f t="shared" si="2290"/>
        <v>2.7178646061261279E-5</v>
      </c>
      <c r="BH1922" s="5">
        <f t="shared" si="2291"/>
        <v>3.9799729825959483E-6</v>
      </c>
      <c r="BI1922" s="5">
        <f t="shared" si="2292"/>
        <v>4.6625383491111562E-7</v>
      </c>
      <c r="BJ1922" s="8">
        <f t="shared" si="2293"/>
        <v>0.17556345736258278</v>
      </c>
      <c r="BK1922" s="8">
        <f t="shared" si="2294"/>
        <v>0.30126414297814486</v>
      </c>
      <c r="BL1922" s="8">
        <f t="shared" si="2295"/>
        <v>0.47173000358597644</v>
      </c>
      <c r="BM1922" s="8">
        <f t="shared" si="2296"/>
        <v>0.27580881788736394</v>
      </c>
      <c r="BN1922" s="8">
        <f t="shared" si="2297"/>
        <v>0.72388404273566331</v>
      </c>
    </row>
    <row r="1923" spans="1:66" x14ac:dyDescent="0.25">
      <c r="A1923" t="s">
        <v>91</v>
      </c>
      <c r="B1923" t="s">
        <v>96</v>
      </c>
      <c r="C1923" t="s">
        <v>122</v>
      </c>
      <c r="D1923" s="7" t="s">
        <v>582</v>
      </c>
      <c r="E1923">
        <f>VLOOKUP(A1923,home!$A$2:$E$405,3,FALSE)</f>
        <v>1.5</v>
      </c>
      <c r="F1923">
        <f>VLOOKUP(B1923,home!$B$2:$E$405,3,FALSE)</f>
        <v>1.22</v>
      </c>
      <c r="G1923">
        <f>VLOOKUP(C1923,away!$B$2:$E$405,4,FALSE)</f>
        <v>1.3</v>
      </c>
      <c r="H1923">
        <f>VLOOKUP(A1923,away!$A$2:$E$405,3,FALSE)</f>
        <v>1.1974637681159399</v>
      </c>
      <c r="I1923">
        <f>VLOOKUP(C1923,away!$B$2:$E$405,3,FALSE)</f>
        <v>0.81</v>
      </c>
      <c r="J1923">
        <f>VLOOKUP(B1923,home!$B$2:$E$405,4,FALSE)</f>
        <v>0.78</v>
      </c>
      <c r="K1923" s="3">
        <f t="shared" si="2242"/>
        <v>2.379</v>
      </c>
      <c r="L1923" s="3">
        <f t="shared" si="2243"/>
        <v>0.75655760869565092</v>
      </c>
      <c r="M1923" s="5">
        <f t="shared" si="2244"/>
        <v>4.3475504749685985E-2</v>
      </c>
      <c r="N1923" s="5">
        <f t="shared" si="2245"/>
        <v>0.10342822579950296</v>
      </c>
      <c r="O1923" s="5">
        <f t="shared" si="2246"/>
        <v>3.2891723910258838E-2</v>
      </c>
      <c r="P1923" s="5">
        <f t="shared" si="2247"/>
        <v>7.8249411182505793E-2</v>
      </c>
      <c r="Q1923" s="5">
        <f t="shared" si="2248"/>
        <v>0.12302787458850879</v>
      </c>
      <c r="R1923" s="5">
        <f t="shared" si="2249"/>
        <v>1.2442241993711498E-2</v>
      </c>
      <c r="S1923" s="5">
        <f t="shared" si="2250"/>
        <v>3.5209311459765677E-2</v>
      </c>
      <c r="T1923" s="5">
        <f t="shared" si="2251"/>
        <v>9.3077674601590651E-2</v>
      </c>
      <c r="U1923" s="5">
        <f t="shared" si="2252"/>
        <v>2.9600093703039655E-2</v>
      </c>
      <c r="V1923" s="5">
        <f t="shared" si="2253"/>
        <v>7.0412776260279381E-3</v>
      </c>
      <c r="W1923" s="5">
        <f t="shared" si="2254"/>
        <v>9.7561104548687466E-2</v>
      </c>
      <c r="X1923" s="5">
        <f t="shared" si="2255"/>
        <v>7.3810595959061379E-2</v>
      </c>
      <c r="Y1923" s="5">
        <f t="shared" si="2256"/>
        <v>2.792098398759418E-2</v>
      </c>
      <c r="Z1923" s="5">
        <f t="shared" si="2257"/>
        <v>3.1377576165249931E-3</v>
      </c>
      <c r="AA1923" s="5">
        <f t="shared" si="2258"/>
        <v>7.4647253697129592E-3</v>
      </c>
      <c r="AB1923" s="5">
        <f t="shared" si="2259"/>
        <v>8.8792908272735654E-3</v>
      </c>
      <c r="AC1923" s="5">
        <f t="shared" si="2260"/>
        <v>7.9207796347266382E-4</v>
      </c>
      <c r="AD1923" s="5">
        <f t="shared" si="2261"/>
        <v>5.8024466930331892E-2</v>
      </c>
      <c r="AE1923" s="5">
        <f t="shared" si="2262"/>
        <v>4.3898851946651767E-2</v>
      </c>
      <c r="AF1923" s="5">
        <f t="shared" si="2263"/>
        <v>1.6606005226621642E-2</v>
      </c>
      <c r="AG1923" s="5">
        <f t="shared" si="2264"/>
        <v>4.1877998680801172E-3</v>
      </c>
      <c r="AH1923" s="5">
        <f t="shared" si="2265"/>
        <v>5.9347359975617838E-4</v>
      </c>
      <c r="AI1923" s="5">
        <f t="shared" si="2266"/>
        <v>1.4118736938199487E-3</v>
      </c>
      <c r="AJ1923" s="5">
        <f t="shared" si="2267"/>
        <v>1.6794237587988291E-3</v>
      </c>
      <c r="AK1923" s="5">
        <f t="shared" si="2268"/>
        <v>1.3317830407274715E-3</v>
      </c>
      <c r="AL1923" s="5">
        <f t="shared" si="2269"/>
        <v>5.702487836240427E-5</v>
      </c>
      <c r="AM1923" s="5">
        <f t="shared" si="2270"/>
        <v>2.7608041365451915E-2</v>
      </c>
      <c r="AN1923" s="5">
        <f t="shared" si="2271"/>
        <v>2.0887073756216915E-2</v>
      </c>
      <c r="AO1923" s="5">
        <f t="shared" si="2272"/>
        <v>7.9011372868265789E-3</v>
      </c>
      <c r="AP1923" s="5">
        <f t="shared" si="2273"/>
        <v>1.9925551772325199E-3</v>
      </c>
      <c r="AQ1923" s="5">
        <f t="shared" si="2274"/>
        <v>3.768706950202935E-4</v>
      </c>
      <c r="AR1923" s="5">
        <f t="shared" si="2275"/>
        <v>8.9799393491106884E-5</v>
      </c>
      <c r="AS1923" s="5">
        <f t="shared" si="2276"/>
        <v>2.136327571153433E-4</v>
      </c>
      <c r="AT1923" s="5">
        <f t="shared" si="2277"/>
        <v>2.5411616458870088E-4</v>
      </c>
      <c r="AU1923" s="5">
        <f t="shared" si="2278"/>
        <v>2.0151411851883978E-4</v>
      </c>
      <c r="AV1923" s="5">
        <f t="shared" si="2279"/>
        <v>1.1985052198908E-4</v>
      </c>
      <c r="AW1923" s="5">
        <f t="shared" si="2280"/>
        <v>2.8510071873955468E-6</v>
      </c>
      <c r="AX1923" s="5">
        <f t="shared" si="2281"/>
        <v>1.0946588401401678E-2</v>
      </c>
      <c r="AY1923" s="5">
        <f t="shared" si="2282"/>
        <v>8.2817247443400001E-3</v>
      </c>
      <c r="AZ1923" s="5">
        <f t="shared" si="2283"/>
        <v>3.1328009342267362E-3</v>
      </c>
      <c r="BA1923" s="5">
        <f t="shared" si="2284"/>
        <v>7.9004812777269358E-4</v>
      </c>
      <c r="BB1923" s="5">
        <f t="shared" si="2285"/>
        <v>1.4942923057554628E-4</v>
      </c>
      <c r="BC1923" s="5">
        <f t="shared" si="2286"/>
        <v>2.2610364270693276E-5</v>
      </c>
      <c r="BD1923" s="5">
        <f t="shared" si="2287"/>
        <v>1.1323069066991931E-5</v>
      </c>
      <c r="BE1923" s="5">
        <f t="shared" si="2288"/>
        <v>2.6937581310373806E-5</v>
      </c>
      <c r="BF1923" s="5">
        <f t="shared" si="2289"/>
        <v>3.2042252968689645E-5</v>
      </c>
      <c r="BG1923" s="5">
        <f t="shared" si="2290"/>
        <v>2.5409506604170889E-5</v>
      </c>
      <c r="BH1923" s="5">
        <f t="shared" si="2291"/>
        <v>1.5112304052830639E-5</v>
      </c>
      <c r="BI1923" s="5">
        <f t="shared" si="2292"/>
        <v>7.1904342683368193E-6</v>
      </c>
      <c r="BJ1923" s="8">
        <f t="shared" si="2293"/>
        <v>0.72363246353996646</v>
      </c>
      <c r="BK1923" s="8">
        <f t="shared" si="2294"/>
        <v>0.17310633260416045</v>
      </c>
      <c r="BL1923" s="8">
        <f t="shared" si="2295"/>
        <v>9.7291558001073405E-2</v>
      </c>
      <c r="BM1923" s="8">
        <f t="shared" si="2296"/>
        <v>0.59537425580039882</v>
      </c>
      <c r="BN1923" s="8">
        <f t="shared" si="2297"/>
        <v>0.39351498222417386</v>
      </c>
    </row>
    <row r="1924" spans="1:66" x14ac:dyDescent="0.25">
      <c r="A1924" t="s">
        <v>91</v>
      </c>
      <c r="B1924" t="s">
        <v>83</v>
      </c>
      <c r="C1924" t="s">
        <v>124</v>
      </c>
      <c r="D1924" s="7" t="s">
        <v>582</v>
      </c>
      <c r="E1924">
        <f>VLOOKUP(A1924,home!$A$2:$E$405,3,FALSE)</f>
        <v>1.5</v>
      </c>
      <c r="F1924">
        <f>VLOOKUP(B1924,home!$B$2:$E$405,3,FALSE)</f>
        <v>0.92</v>
      </c>
      <c r="G1924">
        <f>VLOOKUP(C1924,away!$B$2:$E$405,4,FALSE)</f>
        <v>0.77</v>
      </c>
      <c r="H1924">
        <f>VLOOKUP(A1924,away!$A$2:$E$405,3,FALSE)</f>
        <v>1.1974637681159399</v>
      </c>
      <c r="I1924">
        <f>VLOOKUP(C1924,away!$B$2:$E$405,3,FALSE)</f>
        <v>1.03</v>
      </c>
      <c r="J1924">
        <f>VLOOKUP(B1924,home!$B$2:$E$405,4,FALSE)</f>
        <v>0.87</v>
      </c>
      <c r="K1924" s="3">
        <f t="shared" si="2242"/>
        <v>1.0626000000000002</v>
      </c>
      <c r="L1924" s="3">
        <f t="shared" si="2243"/>
        <v>1.0730472826086939</v>
      </c>
      <c r="M1924" s="5">
        <f t="shared" si="2244"/>
        <v>0.11816807747511913</v>
      </c>
      <c r="N1924" s="5">
        <f t="shared" si="2245"/>
        <v>0.12556539912506162</v>
      </c>
      <c r="O1924" s="5">
        <f t="shared" si="2246"/>
        <v>0.12679993442577017</v>
      </c>
      <c r="P1924" s="5">
        <f t="shared" si="2247"/>
        <v>0.13473761032082343</v>
      </c>
      <c r="Q1924" s="5">
        <f t="shared" si="2248"/>
        <v>6.6712896555145243E-2</v>
      </c>
      <c r="R1924" s="5">
        <f t="shared" si="2249"/>
        <v>6.8031162535266629E-2</v>
      </c>
      <c r="S1924" s="5">
        <f t="shared" si="2250"/>
        <v>3.8407630941589367E-2</v>
      </c>
      <c r="T1924" s="5">
        <f t="shared" si="2251"/>
        <v>7.158609236345348E-2</v>
      </c>
      <c r="U1924" s="5">
        <f t="shared" si="2252"/>
        <v>7.2289913309974335E-2</v>
      </c>
      <c r="V1924" s="5">
        <f t="shared" si="2253"/>
        <v>4.8659056205048092E-3</v>
      </c>
      <c r="W1924" s="5">
        <f t="shared" si="2254"/>
        <v>2.3629707959832449E-2</v>
      </c>
      <c r="X1924" s="5">
        <f t="shared" si="2255"/>
        <v>2.5355793915135229E-2</v>
      </c>
      <c r="Y1924" s="5">
        <f t="shared" si="2256"/>
        <v>1.3603982879510958E-2</v>
      </c>
      <c r="Z1924" s="5">
        <f t="shared" si="2257"/>
        <v>2.4333551363726079E-2</v>
      </c>
      <c r="AA1924" s="5">
        <f t="shared" si="2258"/>
        <v>2.5856831679095339E-2</v>
      </c>
      <c r="AB1924" s="5">
        <f t="shared" si="2259"/>
        <v>1.3737734671103353E-2</v>
      </c>
      <c r="AC1924" s="5">
        <f t="shared" si="2260"/>
        <v>3.4676269458831083E-4</v>
      </c>
      <c r="AD1924" s="5">
        <f t="shared" si="2261"/>
        <v>6.277231919529491E-3</v>
      </c>
      <c r="AE1924" s="5">
        <f t="shared" si="2262"/>
        <v>6.7357666535556747E-3</v>
      </c>
      <c r="AF1924" s="5">
        <f t="shared" si="2263"/>
        <v>3.613898051942086E-3</v>
      </c>
      <c r="AG1924" s="5">
        <f t="shared" si="2264"/>
        <v>1.2926278280871028E-3</v>
      </c>
      <c r="AH1924" s="5">
        <f t="shared" si="2265"/>
        <v>6.5277627917663368E-3</v>
      </c>
      <c r="AI1924" s="5">
        <f t="shared" si="2266"/>
        <v>6.9364007425309106E-3</v>
      </c>
      <c r="AJ1924" s="5">
        <f t="shared" si="2267"/>
        <v>3.6853097145066733E-3</v>
      </c>
      <c r="AK1924" s="5">
        <f t="shared" si="2268"/>
        <v>1.3053367008782639E-3</v>
      </c>
      <c r="AL1924" s="5">
        <f t="shared" si="2269"/>
        <v>1.5815430974435921E-5</v>
      </c>
      <c r="AM1924" s="5">
        <f t="shared" si="2270"/>
        <v>1.3340373275384082E-3</v>
      </c>
      <c r="AN1924" s="5">
        <f t="shared" si="2271"/>
        <v>1.4314851292136527E-3</v>
      </c>
      <c r="AO1924" s="5">
        <f t="shared" si="2272"/>
        <v>7.6802561399873259E-4</v>
      </c>
      <c r="AP1924" s="5">
        <f t="shared" si="2273"/>
        <v>2.7470926602507121E-4</v>
      </c>
      <c r="AQ1924" s="5">
        <f t="shared" si="2274"/>
        <v>7.3694007853907862E-5</v>
      </c>
      <c r="AR1924" s="5">
        <f t="shared" si="2275"/>
        <v>1.4009196250438023E-3</v>
      </c>
      <c r="AS1924" s="5">
        <f t="shared" si="2276"/>
        <v>1.4886171935715447E-3</v>
      </c>
      <c r="AT1924" s="5">
        <f t="shared" si="2277"/>
        <v>7.9090231494456165E-4</v>
      </c>
      <c r="AU1924" s="5">
        <f t="shared" si="2278"/>
        <v>2.8013759995336381E-4</v>
      </c>
      <c r="AV1924" s="5">
        <f t="shared" si="2279"/>
        <v>7.4418553427611103E-5</v>
      </c>
      <c r="AW1924" s="5">
        <f t="shared" si="2280"/>
        <v>5.0091864938408607E-7</v>
      </c>
      <c r="AX1924" s="5">
        <f t="shared" si="2281"/>
        <v>2.3625801070705201E-4</v>
      </c>
      <c r="AY1924" s="5">
        <f t="shared" si="2282"/>
        <v>2.5351601638373786E-4</v>
      </c>
      <c r="AZ1924" s="5">
        <f t="shared" si="2283"/>
        <v>1.360173362391755E-4</v>
      </c>
      <c r="BA1924" s="5">
        <f t="shared" si="2284"/>
        <v>4.8651011013040095E-5</v>
      </c>
      <c r="BB1924" s="5">
        <f t="shared" si="2285"/>
        <v>1.3051208790927079E-5</v>
      </c>
      <c r="BC1924" s="5">
        <f t="shared" si="2286"/>
        <v>2.800912825572601E-6</v>
      </c>
      <c r="BD1924" s="5">
        <f t="shared" si="2287"/>
        <v>2.5054216613440693E-4</v>
      </c>
      <c r="BE1924" s="5">
        <f t="shared" si="2288"/>
        <v>2.6622610573442083E-4</v>
      </c>
      <c r="BF1924" s="5">
        <f t="shared" si="2289"/>
        <v>1.4144592997669781E-4</v>
      </c>
      <c r="BG1924" s="5">
        <f t="shared" si="2290"/>
        <v>5.0100148397746373E-5</v>
      </c>
      <c r="BH1924" s="5">
        <f t="shared" si="2291"/>
        <v>1.3309104421861326E-5</v>
      </c>
      <c r="BI1924" s="5">
        <f t="shared" si="2292"/>
        <v>2.8284508717339704E-6</v>
      </c>
      <c r="BJ1924" s="8">
        <f t="shared" si="2293"/>
        <v>0.34894564309184256</v>
      </c>
      <c r="BK1924" s="8">
        <f t="shared" si="2294"/>
        <v>0.29679531849998331</v>
      </c>
      <c r="BL1924" s="8">
        <f t="shared" si="2295"/>
        <v>0.32992983376336971</v>
      </c>
      <c r="BM1924" s="8">
        <f t="shared" si="2296"/>
        <v>0.35973625118400104</v>
      </c>
      <c r="BN1924" s="8">
        <f t="shared" si="2297"/>
        <v>0.64001508043718625</v>
      </c>
    </row>
    <row r="1925" spans="1:66" x14ac:dyDescent="0.25">
      <c r="A1925" t="s">
        <v>91</v>
      </c>
      <c r="B1925" t="s">
        <v>123</v>
      </c>
      <c r="C1925" t="s">
        <v>117</v>
      </c>
      <c r="D1925" s="7" t="s">
        <v>582</v>
      </c>
      <c r="E1925">
        <f>VLOOKUP(A1925,home!$A$2:$E$405,3,FALSE)</f>
        <v>1.5</v>
      </c>
      <c r="F1925">
        <f>VLOOKUP(B1925,home!$B$2:$E$405,3,FALSE)</f>
        <v>1.0900000000000001</v>
      </c>
      <c r="G1925">
        <f>VLOOKUP(C1925,away!$B$2:$E$405,4,FALSE)</f>
        <v>0.9</v>
      </c>
      <c r="H1925">
        <f>VLOOKUP(A1925,away!$A$2:$E$405,3,FALSE)</f>
        <v>1.1974637681159399</v>
      </c>
      <c r="I1925">
        <f>VLOOKUP(C1925,away!$B$2:$E$405,3,FALSE)</f>
        <v>0.84</v>
      </c>
      <c r="J1925">
        <f>VLOOKUP(B1925,home!$B$2:$E$405,4,FALSE)</f>
        <v>0.71</v>
      </c>
      <c r="K1925" s="3">
        <f t="shared" si="2242"/>
        <v>1.4715000000000003</v>
      </c>
      <c r="L1925" s="3">
        <f t="shared" si="2243"/>
        <v>0.71416739130434648</v>
      </c>
      <c r="M1925" s="5">
        <f t="shared" si="2244"/>
        <v>0.11240269203676294</v>
      </c>
      <c r="N1925" s="5">
        <f t="shared" si="2245"/>
        <v>0.16540056133209668</v>
      </c>
      <c r="O1925" s="5">
        <f t="shared" si="2246"/>
        <v>8.0274337347480837E-2</v>
      </c>
      <c r="P1925" s="5">
        <f t="shared" si="2247"/>
        <v>0.11812368740681806</v>
      </c>
      <c r="Q1925" s="5">
        <f t="shared" si="2248"/>
        <v>0.12169346300009018</v>
      </c>
      <c r="R1925" s="5">
        <f t="shared" si="2249"/>
        <v>2.8664657046067722E-2</v>
      </c>
      <c r="S1925" s="5">
        <f t="shared" si="2250"/>
        <v>3.1033966521949643E-2</v>
      </c>
      <c r="T1925" s="5">
        <f t="shared" si="2251"/>
        <v>8.6909503009566416E-2</v>
      </c>
      <c r="U1925" s="5">
        <f t="shared" si="2252"/>
        <v>4.2180042843288662E-2</v>
      </c>
      <c r="V1925" s="5">
        <f t="shared" si="2253"/>
        <v>3.6237235702439776E-3</v>
      </c>
      <c r="W1925" s="5">
        <f t="shared" si="2254"/>
        <v>5.969064360154424E-2</v>
      </c>
      <c r="X1925" s="5">
        <f t="shared" si="2255"/>
        <v>4.2629111226192326E-2</v>
      </c>
      <c r="Y1925" s="5">
        <f t="shared" si="2256"/>
        <v>1.52221605790163E-2</v>
      </c>
      <c r="Z1925" s="5">
        <f t="shared" si="2257"/>
        <v>6.8237877817413145E-3</v>
      </c>
      <c r="AA1925" s="5">
        <f t="shared" si="2258"/>
        <v>1.0041203720832345E-2</v>
      </c>
      <c r="AB1925" s="5">
        <f t="shared" si="2259"/>
        <v>7.3878156376024004E-3</v>
      </c>
      <c r="AC1925" s="5">
        <f t="shared" si="2260"/>
        <v>2.3801008593738756E-4</v>
      </c>
      <c r="AD1925" s="5">
        <f t="shared" si="2261"/>
        <v>2.1958695514918102E-2</v>
      </c>
      <c r="AE1925" s="5">
        <f t="shared" si="2262"/>
        <v>1.5682184292335515E-2</v>
      </c>
      <c r="AF1925" s="5">
        <f t="shared" si="2263"/>
        <v>5.5998523230056255E-3</v>
      </c>
      <c r="AG1925" s="5">
        <f t="shared" si="2264"/>
        <v>1.3330773084035041E-3</v>
      </c>
      <c r="AH1925" s="5">
        <f t="shared" si="2265"/>
        <v>1.2183316797251668E-3</v>
      </c>
      <c r="AI1925" s="5">
        <f t="shared" si="2266"/>
        <v>1.7927750667155829E-3</v>
      </c>
      <c r="AJ1925" s="5">
        <f t="shared" si="2267"/>
        <v>1.3190342553359906E-3</v>
      </c>
      <c r="AK1925" s="5">
        <f t="shared" si="2268"/>
        <v>6.4698630224230345E-4</v>
      </c>
      <c r="AL1925" s="5">
        <f t="shared" si="2269"/>
        <v>1.0004966422598681E-5</v>
      </c>
      <c r="AM1925" s="5">
        <f t="shared" si="2270"/>
        <v>6.4624440900403878E-3</v>
      </c>
      <c r="AN1925" s="5">
        <f t="shared" si="2271"/>
        <v>4.6152668372343346E-3</v>
      </c>
      <c r="AO1925" s="5">
        <f t="shared" si="2272"/>
        <v>1.6480365386605531E-3</v>
      </c>
      <c r="AP1925" s="5">
        <f t="shared" si="2273"/>
        <v>3.9232465186315069E-4</v>
      </c>
      <c r="AQ1925" s="5">
        <f t="shared" si="2274"/>
        <v>7.0046368291373052E-5</v>
      </c>
      <c r="AR1925" s="5">
        <f t="shared" si="2275"/>
        <v>1.7401855149055305E-4</v>
      </c>
      <c r="AS1925" s="5">
        <f t="shared" si="2276"/>
        <v>2.5606829851834885E-4</v>
      </c>
      <c r="AT1925" s="5">
        <f t="shared" si="2277"/>
        <v>1.8840225063487524E-4</v>
      </c>
      <c r="AU1925" s="5">
        <f t="shared" si="2278"/>
        <v>9.241130393640631E-5</v>
      </c>
      <c r="AV1925" s="5">
        <f t="shared" si="2279"/>
        <v>3.3995808435605496E-5</v>
      </c>
      <c r="AW1925" s="5">
        <f t="shared" si="2280"/>
        <v>2.9206089897844525E-7</v>
      </c>
      <c r="AX1925" s="5">
        <f t="shared" si="2281"/>
        <v>1.5849144130824036E-3</v>
      </c>
      <c r="AY1925" s="5">
        <f t="shared" si="2282"/>
        <v>1.1318941918317196E-3</v>
      </c>
      <c r="AZ1925" s="5">
        <f t="shared" si="2283"/>
        <v>4.0418096110650029E-4</v>
      </c>
      <c r="BA1925" s="5">
        <f t="shared" si="2284"/>
        <v>9.6217620869437626E-5</v>
      </c>
      <c r="BB1925" s="5">
        <f t="shared" si="2285"/>
        <v>1.7178871823459224E-5</v>
      </c>
      <c r="BC1925" s="5">
        <f t="shared" si="2286"/>
        <v>2.4537180151423245E-6</v>
      </c>
      <c r="BD1925" s="5">
        <f t="shared" si="2287"/>
        <v>2.0713062492761545E-5</v>
      </c>
      <c r="BE1925" s="5">
        <f t="shared" si="2288"/>
        <v>3.0479271458098619E-5</v>
      </c>
      <c r="BF1925" s="5">
        <f t="shared" si="2289"/>
        <v>2.2425123975296066E-5</v>
      </c>
      <c r="BG1925" s="5">
        <f t="shared" si="2290"/>
        <v>1.0999523309882721E-5</v>
      </c>
      <c r="BH1925" s="5">
        <f t="shared" si="2291"/>
        <v>4.0464496376231091E-6</v>
      </c>
      <c r="BI1925" s="5">
        <f t="shared" si="2292"/>
        <v>1.1908701283524792E-6</v>
      </c>
      <c r="BJ1925" s="8">
        <f t="shared" si="2293"/>
        <v>0.55254421044998725</v>
      </c>
      <c r="BK1925" s="8">
        <f t="shared" si="2294"/>
        <v>0.26656397877996635</v>
      </c>
      <c r="BL1925" s="8">
        <f t="shared" si="2295"/>
        <v>0.1743599344133088</v>
      </c>
      <c r="BM1925" s="8">
        <f t="shared" si="2296"/>
        <v>0.3726009111247548</v>
      </c>
      <c r="BN1925" s="8">
        <f t="shared" si="2297"/>
        <v>0.62655939816931638</v>
      </c>
    </row>
    <row r="1926" spans="1:66" x14ac:dyDescent="0.25">
      <c r="A1926" t="s">
        <v>91</v>
      </c>
      <c r="B1926" t="s">
        <v>351</v>
      </c>
      <c r="C1926" t="s">
        <v>97</v>
      </c>
      <c r="D1926" s="7" t="s">
        <v>582</v>
      </c>
      <c r="E1926">
        <f>VLOOKUP(A1926,home!$A$2:$E$405,3,FALSE)</f>
        <v>1.5</v>
      </c>
      <c r="F1926">
        <f>VLOOKUP(B1926,home!$B$2:$E$405,3,FALSE)</f>
        <v>0.72</v>
      </c>
      <c r="G1926">
        <f>VLOOKUP(C1926,away!$B$2:$E$405,4,FALSE)</f>
        <v>0.9</v>
      </c>
      <c r="H1926">
        <f>VLOOKUP(A1926,away!$A$2:$E$405,3,FALSE)</f>
        <v>1.1974637681159399</v>
      </c>
      <c r="I1926">
        <f>VLOOKUP(C1926,away!$B$2:$E$405,3,FALSE)</f>
        <v>0.67</v>
      </c>
      <c r="J1926">
        <f>VLOOKUP(B1926,home!$B$2:$E$405,4,FALSE)</f>
        <v>1.05</v>
      </c>
      <c r="K1926" s="3">
        <f t="shared" si="2242"/>
        <v>0.97200000000000009</v>
      </c>
      <c r="L1926" s="3">
        <f t="shared" si="2243"/>
        <v>0.84241576086956382</v>
      </c>
      <c r="M1926" s="5">
        <f t="shared" si="2244"/>
        <v>0.16293307246477806</v>
      </c>
      <c r="N1926" s="5">
        <f t="shared" si="2245"/>
        <v>0.15837094643576427</v>
      </c>
      <c r="O1926" s="5">
        <f t="shared" si="2246"/>
        <v>0.13725738821123179</v>
      </c>
      <c r="P1926" s="5">
        <f t="shared" si="2247"/>
        <v>0.1334141813413173</v>
      </c>
      <c r="Q1926" s="5">
        <f t="shared" si="2248"/>
        <v>7.6968279967781439E-2</v>
      </c>
      <c r="R1926" s="5">
        <f t="shared" si="2249"/>
        <v>5.7813893562466967E-2</v>
      </c>
      <c r="S1926" s="5">
        <f t="shared" si="2250"/>
        <v>2.7310820807760892E-2</v>
      </c>
      <c r="T1926" s="5">
        <f t="shared" si="2251"/>
        <v>6.4839292131880208E-2</v>
      </c>
      <c r="U1926" s="5">
        <f t="shared" si="2252"/>
        <v>5.6195104542717894E-2</v>
      </c>
      <c r="V1926" s="5">
        <f t="shared" si="2253"/>
        <v>2.4847631162001589E-3</v>
      </c>
      <c r="W1926" s="5">
        <f t="shared" si="2254"/>
        <v>2.4937722709561193E-2</v>
      </c>
      <c r="X1926" s="5">
        <f t="shared" si="2255"/>
        <v>2.1007930650729197E-2</v>
      </c>
      <c r="Y1926" s="5">
        <f t="shared" si="2256"/>
        <v>8.8487059417145329E-3</v>
      </c>
      <c r="Z1926" s="5">
        <f t="shared" si="2257"/>
        <v>1.6234445044752525E-2</v>
      </c>
      <c r="AA1926" s="5">
        <f t="shared" si="2258"/>
        <v>1.5779880583499457E-2</v>
      </c>
      <c r="AB1926" s="5">
        <f t="shared" si="2259"/>
        <v>7.669021963580735E-3</v>
      </c>
      <c r="AC1926" s="5">
        <f t="shared" si="2260"/>
        <v>1.2716211937519891E-4</v>
      </c>
      <c r="AD1926" s="5">
        <f t="shared" si="2261"/>
        <v>6.0598666184233704E-3</v>
      </c>
      <c r="AE1926" s="5">
        <f t="shared" si="2262"/>
        <v>5.1049271481271941E-3</v>
      </c>
      <c r="AF1926" s="5">
        <f t="shared" si="2263"/>
        <v>2.1502355438366315E-3</v>
      </c>
      <c r="AG1926" s="5">
        <f t="shared" si="2264"/>
        <v>6.037974372366386E-4</v>
      </c>
      <c r="AH1926" s="5">
        <f t="shared" si="2265"/>
        <v>3.4190380936675794E-3</v>
      </c>
      <c r="AI1926" s="5">
        <f t="shared" si="2266"/>
        <v>3.3233050270448875E-3</v>
      </c>
      <c r="AJ1926" s="5">
        <f t="shared" si="2267"/>
        <v>1.6151262431438153E-3</v>
      </c>
      <c r="AK1926" s="5">
        <f t="shared" si="2268"/>
        <v>5.2330090277859633E-4</v>
      </c>
      <c r="AL1926" s="5">
        <f t="shared" si="2269"/>
        <v>4.1649567635168687E-6</v>
      </c>
      <c r="AM1926" s="5">
        <f t="shared" si="2270"/>
        <v>1.1780380706215036E-3</v>
      </c>
      <c r="AN1926" s="5">
        <f t="shared" si="2271"/>
        <v>9.9239783759592698E-4</v>
      </c>
      <c r="AO1926" s="5">
        <f t="shared" si="2272"/>
        <v>4.180057897218413E-4</v>
      </c>
      <c r="AP1926" s="5">
        <f t="shared" si="2273"/>
        <v>1.1737822179880259E-4</v>
      </c>
      <c r="AQ1926" s="5">
        <f t="shared" si="2274"/>
        <v>2.4720316006538676E-5</v>
      </c>
      <c r="AR1926" s="5">
        <f t="shared" si="2275"/>
        <v>5.7605031542379964E-4</v>
      </c>
      <c r="AS1926" s="5">
        <f t="shared" si="2276"/>
        <v>5.5992090659193324E-4</v>
      </c>
      <c r="AT1926" s="5">
        <f t="shared" si="2277"/>
        <v>2.7212156060367953E-4</v>
      </c>
      <c r="AU1926" s="5">
        <f t="shared" si="2278"/>
        <v>8.816738563559221E-5</v>
      </c>
      <c r="AV1926" s="5">
        <f t="shared" si="2279"/>
        <v>2.1424674709448905E-5</v>
      </c>
      <c r="AW1926" s="5">
        <f t="shared" si="2280"/>
        <v>9.4732880965026192E-8</v>
      </c>
      <c r="AX1926" s="5">
        <f t="shared" si="2281"/>
        <v>1.9084216744068351E-4</v>
      </c>
      <c r="AY1926" s="5">
        <f t="shared" si="2282"/>
        <v>1.6076844969054011E-4</v>
      </c>
      <c r="AZ1926" s="5">
        <f t="shared" si="2283"/>
        <v>6.7716937934938267E-5</v>
      </c>
      <c r="BA1926" s="5">
        <f t="shared" si="2284"/>
        <v>1.9015271931406012E-5</v>
      </c>
      <c r="BB1926" s="5">
        <f t="shared" si="2285"/>
        <v>4.004691193059264E-6</v>
      </c>
      <c r="BC1926" s="5">
        <f t="shared" si="2286"/>
        <v>6.7472299568973253E-7</v>
      </c>
      <c r="BD1926" s="5">
        <f t="shared" si="2287"/>
        <v>8.087897746114869E-5</v>
      </c>
      <c r="BE1926" s="5">
        <f t="shared" si="2288"/>
        <v>7.8614366092236539E-5</v>
      </c>
      <c r="BF1926" s="5">
        <f t="shared" si="2289"/>
        <v>3.8206581920826955E-5</v>
      </c>
      <c r="BG1926" s="5">
        <f t="shared" si="2290"/>
        <v>1.2378932542347937E-5</v>
      </c>
      <c r="BH1926" s="5">
        <f t="shared" si="2291"/>
        <v>3.0080806077905487E-6</v>
      </c>
      <c r="BI1926" s="5">
        <f t="shared" si="2292"/>
        <v>5.8477087015448292E-7</v>
      </c>
      <c r="BJ1926" s="8">
        <f t="shared" si="2293"/>
        <v>0.37206526706198573</v>
      </c>
      <c r="BK1926" s="8">
        <f t="shared" si="2294"/>
        <v>0.32643493325588568</v>
      </c>
      <c r="BL1926" s="8">
        <f t="shared" si="2295"/>
        <v>0.28532741568259062</v>
      </c>
      <c r="BM1926" s="8">
        <f t="shared" si="2296"/>
        <v>0.2731436253450652</v>
      </c>
      <c r="BN1926" s="8">
        <f t="shared" si="2297"/>
        <v>0.72675776198333986</v>
      </c>
    </row>
    <row r="1927" spans="1:66" x14ac:dyDescent="0.25">
      <c r="A1927" t="s">
        <v>91</v>
      </c>
      <c r="B1927" t="s">
        <v>129</v>
      </c>
      <c r="C1927" t="s">
        <v>99</v>
      </c>
      <c r="D1927" s="7" t="s">
        <v>582</v>
      </c>
      <c r="E1927">
        <f>VLOOKUP(A1927,home!$A$2:$E$405,3,FALSE)</f>
        <v>1.5</v>
      </c>
      <c r="F1927">
        <f>VLOOKUP(B1927,home!$B$2:$E$405,3,FALSE)</f>
        <v>0.96</v>
      </c>
      <c r="G1927">
        <f>VLOOKUP(C1927,away!$B$2:$E$405,4,FALSE)</f>
        <v>0.7</v>
      </c>
      <c r="H1927">
        <f>VLOOKUP(A1927,away!$A$2:$E$405,3,FALSE)</f>
        <v>1.1974637681159399</v>
      </c>
      <c r="I1927">
        <f>VLOOKUP(C1927,away!$B$2:$E$405,3,FALSE)</f>
        <v>0.84</v>
      </c>
      <c r="J1927">
        <f>VLOOKUP(B1927,home!$B$2:$E$405,4,FALSE)</f>
        <v>1.27</v>
      </c>
      <c r="K1927" s="3">
        <f t="shared" si="2242"/>
        <v>1.008</v>
      </c>
      <c r="L1927" s="3">
        <f t="shared" si="2243"/>
        <v>1.2774543478260847</v>
      </c>
      <c r="M1927" s="5">
        <f t="shared" si="2244"/>
        <v>0.10172783178553209</v>
      </c>
      <c r="N1927" s="5">
        <f t="shared" si="2245"/>
        <v>0.10254165443981635</v>
      </c>
      <c r="O1927" s="5">
        <f t="shared" si="2246"/>
        <v>0.12995266100934855</v>
      </c>
      <c r="P1927" s="5">
        <f t="shared" si="2247"/>
        <v>0.13099228229742335</v>
      </c>
      <c r="Q1927" s="5">
        <f t="shared" si="2248"/>
        <v>5.1680993837667437E-2</v>
      </c>
      <c r="R1927" s="5">
        <f t="shared" si="2249"/>
        <v>8.3004295908980813E-2</v>
      </c>
      <c r="S1927" s="5">
        <f t="shared" si="2250"/>
        <v>4.2168838459231334E-2</v>
      </c>
      <c r="T1927" s="5">
        <f t="shared" si="2251"/>
        <v>6.6020110277901362E-2</v>
      </c>
      <c r="U1927" s="5">
        <f t="shared" si="2252"/>
        <v>8.3668330276252645E-2</v>
      </c>
      <c r="V1927" s="5">
        <f t="shared" si="2253"/>
        <v>6.0333017956423372E-3</v>
      </c>
      <c r="W1927" s="5">
        <f t="shared" si="2254"/>
        <v>1.7364813929456258E-2</v>
      </c>
      <c r="X1927" s="5">
        <f t="shared" si="2255"/>
        <v>2.2182757053374857E-2</v>
      </c>
      <c r="Y1927" s="5">
        <f t="shared" si="2256"/>
        <v>1.4168729722301729E-2</v>
      </c>
      <c r="Z1927" s="5">
        <f t="shared" si="2257"/>
        <v>3.5344732899056798E-2</v>
      </c>
      <c r="AA1927" s="5">
        <f t="shared" si="2258"/>
        <v>3.5627490762249255E-2</v>
      </c>
      <c r="AB1927" s="5">
        <f t="shared" si="2259"/>
        <v>1.7956255344173624E-2</v>
      </c>
      <c r="AC1927" s="5">
        <f t="shared" si="2260"/>
        <v>4.8555785946718423E-4</v>
      </c>
      <c r="AD1927" s="5">
        <f t="shared" si="2261"/>
        <v>4.3759331102229768E-3</v>
      </c>
      <c r="AE1927" s="5">
        <f t="shared" si="2262"/>
        <v>5.5900547774504639E-3</v>
      </c>
      <c r="AF1927" s="5">
        <f t="shared" si="2263"/>
        <v>3.5705198900200354E-3</v>
      </c>
      <c r="AG1927" s="5">
        <f t="shared" si="2264"/>
        <v>1.5203920525018689E-3</v>
      </c>
      <c r="AH1927" s="5">
        <f t="shared" si="2265"/>
        <v>1.1287820678662939E-2</v>
      </c>
      <c r="AI1927" s="5">
        <f t="shared" si="2266"/>
        <v>1.1378123244092242E-2</v>
      </c>
      <c r="AJ1927" s="5">
        <f t="shared" si="2267"/>
        <v>5.7345741150224899E-3</v>
      </c>
      <c r="AK1927" s="5">
        <f t="shared" si="2268"/>
        <v>1.9268169026475566E-3</v>
      </c>
      <c r="AL1927" s="5">
        <f t="shared" si="2269"/>
        <v>2.5009608907482467E-5</v>
      </c>
      <c r="AM1927" s="5">
        <f t="shared" si="2270"/>
        <v>8.8218811502095251E-4</v>
      </c>
      <c r="AN1927" s="5">
        <f t="shared" si="2271"/>
        <v>1.126955043134014E-3</v>
      </c>
      <c r="AO1927" s="5">
        <f t="shared" si="2272"/>
        <v>7.1981680982803934E-4</v>
      </c>
      <c r="AP1927" s="5">
        <f t="shared" si="2273"/>
        <v>3.065110377843769E-4</v>
      </c>
      <c r="AQ1927" s="5">
        <f t="shared" si="2274"/>
        <v>9.7888464468584371E-5</v>
      </c>
      <c r="AR1927" s="5">
        <f t="shared" si="2275"/>
        <v>2.8839351206878319E-3</v>
      </c>
      <c r="AS1927" s="5">
        <f t="shared" si="2276"/>
        <v>2.9070066016533341E-3</v>
      </c>
      <c r="AT1927" s="5">
        <f t="shared" si="2277"/>
        <v>1.4651313272332803E-3</v>
      </c>
      <c r="AU1927" s="5">
        <f t="shared" si="2278"/>
        <v>4.9228412595038224E-4</v>
      </c>
      <c r="AV1927" s="5">
        <f t="shared" si="2279"/>
        <v>1.2405559973949632E-4</v>
      </c>
      <c r="AW1927" s="5">
        <f t="shared" si="2280"/>
        <v>8.9456174181621492E-7</v>
      </c>
      <c r="AX1927" s="5">
        <f t="shared" si="2281"/>
        <v>1.4820760332351994E-4</v>
      </c>
      <c r="AY1927" s="5">
        <f t="shared" si="2282"/>
        <v>1.8932844724651424E-4</v>
      </c>
      <c r="AZ1927" s="5">
        <f t="shared" si="2283"/>
        <v>1.2092922405111056E-4</v>
      </c>
      <c r="BA1927" s="5">
        <f t="shared" si="2284"/>
        <v>5.1493854347775295E-5</v>
      </c>
      <c r="BB1927" s="5">
        <f t="shared" si="2285"/>
        <v>1.6445262030722165E-5</v>
      </c>
      <c r="BC1927" s="5">
        <f t="shared" si="2286"/>
        <v>4.2016142964570521E-6</v>
      </c>
      <c r="BD1927" s="5">
        <f t="shared" si="2287"/>
        <v>6.1401590979516822E-4</v>
      </c>
      <c r="BE1927" s="5">
        <f t="shared" si="2288"/>
        <v>6.1892803707352961E-4</v>
      </c>
      <c r="BF1927" s="5">
        <f t="shared" si="2289"/>
        <v>3.1193973068505891E-4</v>
      </c>
      <c r="BG1927" s="5">
        <f t="shared" si="2290"/>
        <v>1.0481174951017979E-4</v>
      </c>
      <c r="BH1927" s="5">
        <f t="shared" si="2291"/>
        <v>2.6412560876565306E-5</v>
      </c>
      <c r="BI1927" s="5">
        <f t="shared" si="2292"/>
        <v>5.324772272715568E-6</v>
      </c>
      <c r="BJ1927" s="8">
        <f t="shared" si="2293"/>
        <v>0.29267992456624536</v>
      </c>
      <c r="BK1927" s="8">
        <f t="shared" si="2294"/>
        <v>0.28162215025345033</v>
      </c>
      <c r="BL1927" s="8">
        <f t="shared" si="2295"/>
        <v>0.39009021377690767</v>
      </c>
      <c r="BM1927" s="8">
        <f t="shared" si="2296"/>
        <v>0.39964886833138691</v>
      </c>
      <c r="BN1927" s="8">
        <f t="shared" si="2297"/>
        <v>0.59989971927876862</v>
      </c>
    </row>
    <row r="1928" spans="1:66" x14ac:dyDescent="0.25">
      <c r="A1928" t="s">
        <v>91</v>
      </c>
      <c r="B1928" t="s">
        <v>105</v>
      </c>
      <c r="C1928" t="s">
        <v>389</v>
      </c>
      <c r="D1928" s="7" t="s">
        <v>582</v>
      </c>
      <c r="E1928">
        <f>VLOOKUP(A1928,home!$A$2:$E$405,3,FALSE)</f>
        <v>1.5</v>
      </c>
      <c r="F1928">
        <f>VLOOKUP(B1928,home!$B$2:$E$405,3,FALSE)</f>
        <v>1.36</v>
      </c>
      <c r="G1928">
        <f>VLOOKUP(C1928,away!$B$2:$E$405,4,FALSE)</f>
        <v>0.72</v>
      </c>
      <c r="H1928">
        <f>VLOOKUP(A1928,away!$A$2:$E$405,3,FALSE)</f>
        <v>1.1974637681159399</v>
      </c>
      <c r="I1928">
        <f>VLOOKUP(C1928,away!$B$2:$E$405,3,FALSE)</f>
        <v>1.04</v>
      </c>
      <c r="J1928">
        <f>VLOOKUP(B1928,home!$B$2:$E$405,4,FALSE)</f>
        <v>0.98</v>
      </c>
      <c r="K1928" s="3">
        <f t="shared" si="2242"/>
        <v>1.4687999999999999</v>
      </c>
      <c r="L1928" s="3">
        <f t="shared" si="2243"/>
        <v>1.2204550724637659</v>
      </c>
      <c r="M1928" s="5">
        <f t="shared" si="2244"/>
        <v>6.7931524591507239E-2</v>
      </c>
      <c r="N1928" s="5">
        <f t="shared" si="2245"/>
        <v>9.9777823320005829E-2</v>
      </c>
      <c r="O1928" s="5">
        <f t="shared" si="2246"/>
        <v>8.2907373767902068E-2</v>
      </c>
      <c r="P1928" s="5">
        <f t="shared" si="2247"/>
        <v>0.12177435059029454</v>
      </c>
      <c r="Q1928" s="5">
        <f t="shared" si="2248"/>
        <v>7.3276833446212289E-2</v>
      </c>
      <c r="R1928" s="5">
        <f t="shared" si="2249"/>
        <v>5.059236242984274E-2</v>
      </c>
      <c r="S1928" s="5">
        <f t="shared" si="2250"/>
        <v>5.45733094864983E-2</v>
      </c>
      <c r="T1928" s="5">
        <f t="shared" si="2251"/>
        <v>8.9431083073512316E-2</v>
      </c>
      <c r="U1928" s="5">
        <f t="shared" si="2252"/>
        <v>7.4310061936953012E-2</v>
      </c>
      <c r="V1928" s="5">
        <f t="shared" si="2253"/>
        <v>1.0869817253057671E-2</v>
      </c>
      <c r="W1928" s="5">
        <f t="shared" si="2254"/>
        <v>3.5876337655265524E-2</v>
      </c>
      <c r="X1928" s="5">
        <f t="shared" si="2255"/>
        <v>4.3785458272791615E-2</v>
      </c>
      <c r="Y1928" s="5">
        <f t="shared" si="2256"/>
        <v>2.6719092324589556E-2</v>
      </c>
      <c r="Z1928" s="5">
        <f t="shared" si="2257"/>
        <v>2.0581901785142284E-2</v>
      </c>
      <c r="AA1928" s="5">
        <f t="shared" si="2258"/>
        <v>3.0230697342016982E-2</v>
      </c>
      <c r="AB1928" s="5">
        <f t="shared" si="2259"/>
        <v>2.2201424127977275E-2</v>
      </c>
      <c r="AC1928" s="5">
        <f t="shared" si="2260"/>
        <v>1.2178301467782012E-3</v>
      </c>
      <c r="AD1928" s="5">
        <f t="shared" si="2261"/>
        <v>1.3173791187013494E-2</v>
      </c>
      <c r="AE1928" s="5">
        <f t="shared" si="2262"/>
        <v>1.6078020277769074E-2</v>
      </c>
      <c r="AF1928" s="5">
        <f t="shared" si="2263"/>
        <v>9.811250701589282E-3</v>
      </c>
      <c r="AG1928" s="5">
        <f t="shared" si="2264"/>
        <v>3.9913968953227746E-3</v>
      </c>
      <c r="AH1928" s="5">
        <f t="shared" si="2265"/>
        <v>6.2798216086569813E-3</v>
      </c>
      <c r="AI1928" s="5">
        <f t="shared" si="2266"/>
        <v>9.2238019787953731E-3</v>
      </c>
      <c r="AJ1928" s="5">
        <f t="shared" si="2267"/>
        <v>6.773960173227323E-3</v>
      </c>
      <c r="AK1928" s="5">
        <f t="shared" si="2268"/>
        <v>3.3165309008120962E-3</v>
      </c>
      <c r="AL1928" s="5">
        <f t="shared" si="2269"/>
        <v>8.7323507691001466E-5</v>
      </c>
      <c r="AM1928" s="5">
        <f t="shared" si="2270"/>
        <v>3.8699328990970815E-3</v>
      </c>
      <c r="AN1928" s="5">
        <f t="shared" si="2271"/>
        <v>4.72307923679744E-3</v>
      </c>
      <c r="AO1928" s="5">
        <f t="shared" si="2272"/>
        <v>2.8821530060988655E-3</v>
      </c>
      <c r="AP1928" s="5">
        <f t="shared" si="2273"/>
        <v>1.1725127519700174E-3</v>
      </c>
      <c r="AQ1928" s="5">
        <f t="shared" si="2274"/>
        <v>3.5774978391756414E-4</v>
      </c>
      <c r="AR1928" s="5">
        <f t="shared" si="2275"/>
        <v>1.5328480272905958E-3</v>
      </c>
      <c r="AS1928" s="5">
        <f t="shared" si="2276"/>
        <v>2.251447182484427E-3</v>
      </c>
      <c r="AT1928" s="5">
        <f t="shared" si="2277"/>
        <v>1.6534628108165635E-3</v>
      </c>
      <c r="AU1928" s="5">
        <f t="shared" si="2278"/>
        <v>8.0953539217578914E-4</v>
      </c>
      <c r="AV1928" s="5">
        <f t="shared" si="2279"/>
        <v>2.9726139600694967E-4</v>
      </c>
      <c r="AW1928" s="5">
        <f t="shared" si="2280"/>
        <v>4.3482362505979088E-6</v>
      </c>
      <c r="AX1928" s="5">
        <f t="shared" si="2281"/>
        <v>9.4735957369896642E-4</v>
      </c>
      <c r="AY1928" s="5">
        <f t="shared" si="2282"/>
        <v>1.1562097971680144E-3</v>
      </c>
      <c r="AZ1928" s="5">
        <f t="shared" si="2283"/>
        <v>7.0555105589300291E-4</v>
      </c>
      <c r="BA1928" s="5">
        <f t="shared" si="2284"/>
        <v>2.8703112168226055E-4</v>
      </c>
      <c r="BB1928" s="5">
        <f t="shared" si="2285"/>
        <v>8.757714710301978E-5</v>
      </c>
      <c r="BC1928" s="5">
        <f t="shared" si="2286"/>
        <v>2.1376794682757181E-5</v>
      </c>
      <c r="BD1928" s="5">
        <f t="shared" si="2287"/>
        <v>3.1179535837048072E-4</v>
      </c>
      <c r="BE1928" s="5">
        <f t="shared" si="2288"/>
        <v>4.5796502237456207E-4</v>
      </c>
      <c r="BF1928" s="5">
        <f t="shared" si="2289"/>
        <v>3.3632951243187841E-4</v>
      </c>
      <c r="BG1928" s="5">
        <f t="shared" si="2290"/>
        <v>1.646669292866476E-4</v>
      </c>
      <c r="BH1928" s="5">
        <f t="shared" si="2291"/>
        <v>6.0465696434056974E-5</v>
      </c>
      <c r="BI1928" s="5">
        <f t="shared" si="2292"/>
        <v>1.7762402984468566E-5</v>
      </c>
      <c r="BJ1928" s="8">
        <f t="shared" si="2293"/>
        <v>0.42813162032218077</v>
      </c>
      <c r="BK1928" s="8">
        <f t="shared" si="2294"/>
        <v>0.25761036537299498</v>
      </c>
      <c r="BL1928" s="8">
        <f t="shared" si="2295"/>
        <v>0.29372957399684019</v>
      </c>
      <c r="BM1928" s="8">
        <f t="shared" si="2296"/>
        <v>0.5026413317704761</v>
      </c>
      <c r="BN1928" s="8">
        <f t="shared" si="2297"/>
        <v>0.49626026814576468</v>
      </c>
    </row>
    <row r="1929" spans="1:66" x14ac:dyDescent="0.25">
      <c r="A1929" t="s">
        <v>91</v>
      </c>
      <c r="B1929" t="s">
        <v>106</v>
      </c>
      <c r="C1929" t="s">
        <v>98</v>
      </c>
      <c r="D1929" s="7" t="s">
        <v>582</v>
      </c>
      <c r="E1929">
        <f>VLOOKUP(A1929,home!$A$2:$E$405,3,FALSE)</f>
        <v>1.5</v>
      </c>
      <c r="F1929">
        <f>VLOOKUP(B1929,home!$B$2:$E$405,3,FALSE)</f>
        <v>0.83</v>
      </c>
      <c r="G1929">
        <f>VLOOKUP(C1929,away!$B$2:$E$405,4,FALSE)</f>
        <v>1.19</v>
      </c>
      <c r="H1929">
        <f>VLOOKUP(A1929,away!$A$2:$E$405,3,FALSE)</f>
        <v>1.1974637681159399</v>
      </c>
      <c r="I1929">
        <f>VLOOKUP(C1929,away!$B$2:$E$405,3,FALSE)</f>
        <v>0.49</v>
      </c>
      <c r="J1929">
        <f>VLOOKUP(B1929,home!$B$2:$E$405,4,FALSE)</f>
        <v>1.31</v>
      </c>
      <c r="K1929" s="3">
        <f t="shared" si="2242"/>
        <v>1.4815499999999997</v>
      </c>
      <c r="L1929" s="3">
        <f t="shared" si="2243"/>
        <v>0.76865199275362195</v>
      </c>
      <c r="M1929" s="5">
        <f t="shared" si="2244"/>
        <v>0.10537793683232143</v>
      </c>
      <c r="N1929" s="5">
        <f t="shared" si="2245"/>
        <v>0.15612268231392579</v>
      </c>
      <c r="O1929" s="5">
        <f t="shared" si="2246"/>
        <v>8.0998961138429151E-2</v>
      </c>
      <c r="P1929" s="5">
        <f t="shared" si="2247"/>
        <v>0.12000401087463969</v>
      </c>
      <c r="Q1929" s="5">
        <f t="shared" si="2248"/>
        <v>0.11565177999109838</v>
      </c>
      <c r="R1929" s="5">
        <f t="shared" si="2249"/>
        <v>3.1130006445013379E-2</v>
      </c>
      <c r="S1929" s="5">
        <f t="shared" si="2250"/>
        <v>3.4165032688283754E-2</v>
      </c>
      <c r="T1929" s="5">
        <f t="shared" si="2251"/>
        <v>8.8895971155661224E-2</v>
      </c>
      <c r="U1929" s="5">
        <f t="shared" si="2252"/>
        <v>4.6120661048609561E-2</v>
      </c>
      <c r="V1929" s="5">
        <f t="shared" si="2253"/>
        <v>4.3230016511173891E-3</v>
      </c>
      <c r="W1929" s="5">
        <f t="shared" si="2254"/>
        <v>5.7114631548603939E-2</v>
      </c>
      <c r="X1929" s="5">
        <f t="shared" si="2255"/>
        <v>4.3901275355223299E-2</v>
      </c>
      <c r="Y1929" s="5">
        <f t="shared" si="2256"/>
        <v>1.6872401393108933E-2</v>
      </c>
      <c r="Z1929" s="5">
        <f t="shared" si="2257"/>
        <v>7.9760471627975428E-3</v>
      </c>
      <c r="AA1929" s="5">
        <f t="shared" si="2258"/>
        <v>1.1816912674042697E-2</v>
      </c>
      <c r="AB1929" s="5">
        <f t="shared" si="2259"/>
        <v>8.7536734861139789E-3</v>
      </c>
      <c r="AC1929" s="5">
        <f t="shared" si="2260"/>
        <v>3.0768865899869359E-4</v>
      </c>
      <c r="AD1929" s="5">
        <f t="shared" si="2261"/>
        <v>2.1154545592708532E-2</v>
      </c>
      <c r="AE1929" s="5">
        <f t="shared" si="2262"/>
        <v>1.626048362563276E-2</v>
      </c>
      <c r="AF1929" s="5">
        <f t="shared" si="2263"/>
        <v>6.2493265709901314E-3</v>
      </c>
      <c r="AG1929" s="5">
        <f t="shared" si="2264"/>
        <v>1.6011857740532412E-3</v>
      </c>
      <c r="AH1929" s="5">
        <f t="shared" si="2265"/>
        <v>1.5327011364953008E-3</v>
      </c>
      <c r="AI1929" s="5">
        <f t="shared" si="2266"/>
        <v>2.2707733687746126E-3</v>
      </c>
      <c r="AJ1929" s="5">
        <f t="shared" si="2267"/>
        <v>1.6821321422540137E-3</v>
      </c>
      <c r="AK1929" s="5">
        <f t="shared" si="2268"/>
        <v>8.3072095845214476E-4</v>
      </c>
      <c r="AL1929" s="5">
        <f t="shared" si="2269"/>
        <v>1.4015788993567498E-5</v>
      </c>
      <c r="AM1929" s="5">
        <f t="shared" si="2270"/>
        <v>6.2683034045754628E-3</v>
      </c>
      <c r="AN1929" s="5">
        <f t="shared" si="2271"/>
        <v>4.8181439031112416E-3</v>
      </c>
      <c r="AO1929" s="5">
        <f t="shared" si="2272"/>
        <v>1.8517379562500852E-3</v>
      </c>
      <c r="AP1929" s="5">
        <f t="shared" si="2273"/>
        <v>4.7444735670971577E-4</v>
      </c>
      <c r="AQ1929" s="5">
        <f t="shared" si="2274"/>
        <v>9.1171226547902872E-5</v>
      </c>
      <c r="AR1929" s="5">
        <f t="shared" si="2275"/>
        <v>2.3562275657257092E-4</v>
      </c>
      <c r="AS1929" s="5">
        <f t="shared" si="2276"/>
        <v>3.490868950000924E-4</v>
      </c>
      <c r="AT1929" s="5">
        <f t="shared" si="2277"/>
        <v>2.5859484464369343E-4</v>
      </c>
      <c r="AU1929" s="5">
        <f t="shared" si="2278"/>
        <v>1.2770706402728802E-4</v>
      </c>
      <c r="AV1929" s="5">
        <f t="shared" si="2279"/>
        <v>4.7301100177407121E-5</v>
      </c>
      <c r="AW1929" s="5">
        <f t="shared" si="2280"/>
        <v>4.4336470795828839E-7</v>
      </c>
      <c r="AX1929" s="5">
        <f t="shared" si="2281"/>
        <v>1.5478008181747964E-3</v>
      </c>
      <c r="AY1929" s="5">
        <f t="shared" si="2282"/>
        <v>1.1897201832757436E-3</v>
      </c>
      <c r="AZ1929" s="5">
        <f t="shared" si="2283"/>
        <v>4.5724039484705239E-4</v>
      </c>
      <c r="BA1929" s="5">
        <f t="shared" si="2284"/>
        <v>1.1715291355554658E-4</v>
      </c>
      <c r="BB1929" s="5">
        <f t="shared" si="2285"/>
        <v>2.2512455115340922E-5</v>
      </c>
      <c r="BC1929" s="5">
        <f t="shared" si="2286"/>
        <v>3.4608486972366554E-6</v>
      </c>
      <c r="BD1929" s="5">
        <f t="shared" si="2287"/>
        <v>3.0185316896268022E-5</v>
      </c>
      <c r="BE1929" s="5">
        <f t="shared" si="2288"/>
        <v>4.4721056247665882E-5</v>
      </c>
      <c r="BF1929" s="5">
        <f t="shared" si="2289"/>
        <v>3.3128240441864693E-5</v>
      </c>
      <c r="BG1929" s="5">
        <f t="shared" si="2290"/>
        <v>1.6360381542214882E-5</v>
      </c>
      <c r="BH1929" s="5">
        <f t="shared" si="2291"/>
        <v>6.059680818467111E-6</v>
      </c>
      <c r="BI1929" s="5">
        <f t="shared" si="2292"/>
        <v>1.7955440233199891E-6</v>
      </c>
      <c r="BJ1929" s="8">
        <f t="shared" si="2293"/>
        <v>0.5406659747818664</v>
      </c>
      <c r="BK1929" s="8">
        <f t="shared" si="2294"/>
        <v>0.26538140667763027</v>
      </c>
      <c r="BL1929" s="8">
        <f t="shared" si="2295"/>
        <v>0.1862871052785757</v>
      </c>
      <c r="BM1929" s="8">
        <f t="shared" si="2296"/>
        <v>0.3898358794868742</v>
      </c>
      <c r="BN1929" s="8">
        <f t="shared" si="2297"/>
        <v>0.60928537759542778</v>
      </c>
    </row>
    <row r="1930" spans="1:66" x14ac:dyDescent="0.25">
      <c r="A1930" t="s">
        <v>91</v>
      </c>
      <c r="B1930" t="s">
        <v>108</v>
      </c>
      <c r="C1930" t="s">
        <v>94</v>
      </c>
      <c r="D1930" s="7" t="s">
        <v>582</v>
      </c>
      <c r="E1930">
        <f>VLOOKUP(A1930,home!$A$2:$E$405,3,FALSE)</f>
        <v>1.5</v>
      </c>
      <c r="F1930">
        <f>VLOOKUP(B1930,home!$B$2:$E$405,3,FALSE)</f>
        <v>0.93</v>
      </c>
      <c r="G1930">
        <f>VLOOKUP(C1930,away!$B$2:$E$405,4,FALSE)</f>
        <v>1.36</v>
      </c>
      <c r="H1930">
        <f>VLOOKUP(A1930,away!$A$2:$E$405,3,FALSE)</f>
        <v>1.1974637681159399</v>
      </c>
      <c r="I1930">
        <f>VLOOKUP(C1930,away!$B$2:$E$405,3,FALSE)</f>
        <v>0.57999999999999996</v>
      </c>
      <c r="J1930">
        <f>VLOOKUP(B1930,home!$B$2:$E$405,4,FALSE)</f>
        <v>0.69</v>
      </c>
      <c r="K1930" s="3">
        <f t="shared" si="2242"/>
        <v>1.8972000000000002</v>
      </c>
      <c r="L1930" s="3">
        <f t="shared" si="2243"/>
        <v>0.47922499999999907</v>
      </c>
      <c r="M1930" s="5">
        <f t="shared" si="2244"/>
        <v>9.2882037957469507E-2</v>
      </c>
      <c r="N1930" s="5">
        <f t="shared" si="2245"/>
        <v>0.17621580241291115</v>
      </c>
      <c r="O1930" s="5">
        <f t="shared" si="2246"/>
        <v>4.4511394640168241E-2</v>
      </c>
      <c r="P1930" s="5">
        <f t="shared" si="2247"/>
        <v>8.4447017911327193E-2</v>
      </c>
      <c r="Q1930" s="5">
        <f t="shared" si="2248"/>
        <v>0.16715831016888755</v>
      </c>
      <c r="R1930" s="5">
        <f t="shared" si="2249"/>
        <v>1.0665486548217289E-2</v>
      </c>
      <c r="S1930" s="5">
        <f t="shared" si="2250"/>
        <v>1.9194504639802965E-2</v>
      </c>
      <c r="T1930" s="5">
        <f t="shared" si="2251"/>
        <v>8.0106441190684996E-2</v>
      </c>
      <c r="U1930" s="5">
        <f t="shared" si="2252"/>
        <v>2.0234561079277843E-2</v>
      </c>
      <c r="V1930" s="5">
        <f t="shared" si="2253"/>
        <v>1.939040951250815E-3</v>
      </c>
      <c r="W1930" s="5">
        <f t="shared" si="2254"/>
        <v>0.1057109153508045</v>
      </c>
      <c r="X1930" s="5">
        <f t="shared" si="2255"/>
        <v>5.0659313408989187E-2</v>
      </c>
      <c r="Y1930" s="5">
        <f t="shared" si="2256"/>
        <v>1.2138604734211396E-2</v>
      </c>
      <c r="Z1930" s="5">
        <f t="shared" si="2257"/>
        <v>1.7037225970231405E-3</v>
      </c>
      <c r="AA1930" s="5">
        <f t="shared" si="2258"/>
        <v>3.2323025110723019E-3</v>
      </c>
      <c r="AB1930" s="5">
        <f t="shared" si="2259"/>
        <v>3.0661621620031864E-3</v>
      </c>
      <c r="AC1930" s="5">
        <f t="shared" si="2260"/>
        <v>1.1018426540127542E-4</v>
      </c>
      <c r="AD1930" s="5">
        <f t="shared" si="2261"/>
        <v>5.0138687150886582E-2</v>
      </c>
      <c r="AE1930" s="5">
        <f t="shared" si="2262"/>
        <v>2.402771234988358E-2</v>
      </c>
      <c r="AF1930" s="5">
        <f t="shared" si="2263"/>
        <v>5.757340225436466E-3</v>
      </c>
      <c r="AG1930" s="5">
        <f t="shared" si="2264"/>
        <v>9.1968712317826184E-4</v>
      </c>
      <c r="AH1930" s="5">
        <f t="shared" si="2265"/>
        <v>2.0411661538960322E-4</v>
      </c>
      <c r="AI1930" s="5">
        <f t="shared" si="2266"/>
        <v>3.8725004271715523E-4</v>
      </c>
      <c r="AJ1930" s="5">
        <f t="shared" si="2267"/>
        <v>3.6734539052149355E-4</v>
      </c>
      <c r="AK1930" s="5">
        <f t="shared" si="2268"/>
        <v>2.3230922496579251E-4</v>
      </c>
      <c r="AL1930" s="5">
        <f t="shared" si="2269"/>
        <v>4.0071182064926508E-6</v>
      </c>
      <c r="AM1930" s="5">
        <f t="shared" si="2270"/>
        <v>1.9024623452532405E-2</v>
      </c>
      <c r="AN1930" s="5">
        <f t="shared" si="2271"/>
        <v>9.1170751740398247E-3</v>
      </c>
      <c r="AO1930" s="5">
        <f t="shared" si="2272"/>
        <v>2.1845651751396127E-3</v>
      </c>
      <c r="AP1930" s="5">
        <f t="shared" si="2273"/>
        <v>3.4896608201875966E-4</v>
      </c>
      <c r="AQ1930" s="5">
        <f t="shared" si="2274"/>
        <v>4.1808317663859942E-5</v>
      </c>
      <c r="AR1930" s="5">
        <f t="shared" si="2275"/>
        <v>1.9563557002016493E-5</v>
      </c>
      <c r="AS1930" s="5">
        <f t="shared" si="2276"/>
        <v>3.7115980344225693E-5</v>
      </c>
      <c r="AT1930" s="5">
        <f t="shared" si="2277"/>
        <v>3.5208218954532496E-5</v>
      </c>
      <c r="AU1930" s="5">
        <f t="shared" si="2278"/>
        <v>2.2265677666846352E-5</v>
      </c>
      <c r="AV1930" s="5">
        <f t="shared" si="2279"/>
        <v>1.0560610917385228E-5</v>
      </c>
      <c r="AW1930" s="5">
        <f t="shared" si="2280"/>
        <v>1.0120040142608918E-7</v>
      </c>
      <c r="AX1930" s="5">
        <f t="shared" si="2281"/>
        <v>6.0155859356907492E-3</v>
      </c>
      <c r="AY1930" s="5">
        <f t="shared" si="2282"/>
        <v>2.8828191700313939E-3</v>
      </c>
      <c r="AZ1930" s="5">
        <f t="shared" si="2283"/>
        <v>6.9075950837914585E-4</v>
      </c>
      <c r="BA1930" s="5">
        <f t="shared" si="2284"/>
        <v>1.1034307513433186E-4</v>
      </c>
      <c r="BB1930" s="5">
        <f t="shared" si="2285"/>
        <v>1.321979004531252E-5</v>
      </c>
      <c r="BC1930" s="5">
        <f t="shared" si="2286"/>
        <v>1.2670507768929767E-6</v>
      </c>
      <c r="BD1930" s="5">
        <f t="shared" si="2287"/>
        <v>1.5625576007152213E-6</v>
      </c>
      <c r="BE1930" s="5">
        <f t="shared" si="2288"/>
        <v>2.9644842800769177E-6</v>
      </c>
      <c r="BF1930" s="5">
        <f t="shared" si="2289"/>
        <v>2.812109788080965E-6</v>
      </c>
      <c r="BG1930" s="5">
        <f t="shared" si="2290"/>
        <v>1.7783782299824023E-6</v>
      </c>
      <c r="BH1930" s="5">
        <f t="shared" si="2291"/>
        <v>8.4348479448065356E-7</v>
      </c>
      <c r="BI1930" s="5">
        <f t="shared" si="2292"/>
        <v>3.200518704177392E-7</v>
      </c>
      <c r="BJ1930" s="8">
        <f t="shared" si="2293"/>
        <v>0.71326384684732591</v>
      </c>
      <c r="BK1930" s="8">
        <f t="shared" si="2294"/>
        <v>0.20145961201348964</v>
      </c>
      <c r="BL1930" s="8">
        <f t="shared" si="2295"/>
        <v>8.3035923325781677E-2</v>
      </c>
      <c r="BM1930" s="8">
        <f t="shared" si="2296"/>
        <v>0.42070033717500943</v>
      </c>
      <c r="BN1930" s="8">
        <f t="shared" si="2297"/>
        <v>0.57588004963898098</v>
      </c>
    </row>
    <row r="1931" spans="1:66" x14ac:dyDescent="0.25">
      <c r="A1931" t="s">
        <v>91</v>
      </c>
      <c r="B1931" t="s">
        <v>101</v>
      </c>
      <c r="C1931" t="s">
        <v>100</v>
      </c>
      <c r="D1931" s="7" t="s">
        <v>582</v>
      </c>
      <c r="E1931">
        <f>VLOOKUP(A1931,home!$A$2:$E$405,3,FALSE)</f>
        <v>1.5</v>
      </c>
      <c r="F1931">
        <f>VLOOKUP(B1931,home!$B$2:$E$405,3,FALSE)</f>
        <v>1.33</v>
      </c>
      <c r="G1931">
        <f>VLOOKUP(C1931,away!$B$2:$E$405,4,FALSE)</f>
        <v>1.3</v>
      </c>
      <c r="H1931">
        <f>VLOOKUP(A1931,away!$A$2:$E$405,3,FALSE)</f>
        <v>1.1974637681159399</v>
      </c>
      <c r="I1931">
        <f>VLOOKUP(C1931,away!$B$2:$E$405,3,FALSE)</f>
        <v>0.84</v>
      </c>
      <c r="J1931">
        <f>VLOOKUP(B1931,home!$B$2:$E$405,4,FALSE)</f>
        <v>0.91</v>
      </c>
      <c r="K1931" s="3">
        <f t="shared" si="2242"/>
        <v>2.5935000000000001</v>
      </c>
      <c r="L1931" s="3">
        <f t="shared" si="2243"/>
        <v>0.91534130434782446</v>
      </c>
      <c r="M1931" s="5">
        <f t="shared" si="2244"/>
        <v>2.9931575938885679E-2</v>
      </c>
      <c r="N1931" s="5">
        <f t="shared" si="2245"/>
        <v>7.7627542197499996E-2</v>
      </c>
      <c r="O1931" s="5">
        <f t="shared" si="2246"/>
        <v>2.7397607761085577E-2</v>
      </c>
      <c r="P1931" s="5">
        <f t="shared" si="2247"/>
        <v>7.1055695728375445E-2</v>
      </c>
      <c r="Q1931" s="5">
        <f t="shared" si="2248"/>
        <v>0.10066351534460817</v>
      </c>
      <c r="R1931" s="5">
        <f t="shared" si="2249"/>
        <v>1.2539081012021074E-2</v>
      </c>
      <c r="S1931" s="5">
        <f t="shared" si="2250"/>
        <v>4.2170448239614466E-2</v>
      </c>
      <c r="T1931" s="5">
        <f t="shared" si="2251"/>
        <v>9.2141473435770893E-2</v>
      </c>
      <c r="U1931" s="5">
        <f t="shared" si="2252"/>
        <v>3.2520106604676649E-2</v>
      </c>
      <c r="V1931" s="5">
        <f t="shared" si="2253"/>
        <v>1.1123335083998126E-2</v>
      </c>
      <c r="W1931" s="5">
        <f t="shared" si="2254"/>
        <v>8.7023609015413755E-2</v>
      </c>
      <c r="X1931" s="5">
        <f t="shared" si="2255"/>
        <v>7.9656303785223925E-2</v>
      </c>
      <c r="Y1931" s="5">
        <f t="shared" si="2256"/>
        <v>3.6456352503146702E-2</v>
      </c>
      <c r="Z1931" s="5">
        <f t="shared" si="2257"/>
        <v>3.825846256288803E-3</v>
      </c>
      <c r="AA1931" s="5">
        <f t="shared" si="2258"/>
        <v>9.9223322656850094E-3</v>
      </c>
      <c r="AB1931" s="5">
        <f t="shared" si="2259"/>
        <v>1.2866784365527042E-2</v>
      </c>
      <c r="AC1931" s="5">
        <f t="shared" si="2260"/>
        <v>1.6503815127107018E-3</v>
      </c>
      <c r="AD1931" s="5">
        <f t="shared" si="2261"/>
        <v>5.6423932495368888E-2</v>
      </c>
      <c r="AE1931" s="5">
        <f t="shared" si="2262"/>
        <v>5.164715596674456E-2</v>
      </c>
      <c r="AF1931" s="5">
        <f t="shared" si="2263"/>
        <v>2.3637387554227743E-2</v>
      </c>
      <c r="AG1931" s="5">
        <f t="shared" si="2264"/>
        <v>7.2120923850872848E-3</v>
      </c>
      <c r="AH1931" s="5">
        <f t="shared" si="2265"/>
        <v>8.7548877561640845E-4</v>
      </c>
      <c r="AI1931" s="5">
        <f t="shared" si="2266"/>
        <v>2.2705801395611551E-3</v>
      </c>
      <c r="AJ1931" s="5">
        <f t="shared" si="2267"/>
        <v>2.9443747959759293E-3</v>
      </c>
      <c r="AK1931" s="5">
        <f t="shared" si="2268"/>
        <v>2.5454120111211907E-3</v>
      </c>
      <c r="AL1931" s="5">
        <f t="shared" si="2269"/>
        <v>1.5671611390238535E-4</v>
      </c>
      <c r="AM1931" s="5">
        <f t="shared" si="2270"/>
        <v>2.926709378534784E-2</v>
      </c>
      <c r="AN1931" s="5">
        <f t="shared" si="2271"/>
        <v>2.67893797999504E-2</v>
      </c>
      <c r="AO1931" s="5">
        <f t="shared" si="2272"/>
        <v>1.2260712924377928E-2</v>
      </c>
      <c r="AP1931" s="5">
        <f t="shared" si="2273"/>
        <v>3.7409123201447743E-3</v>
      </c>
      <c r="AQ1931" s="5">
        <f t="shared" si="2274"/>
        <v>8.5605289064304092E-4</v>
      </c>
      <c r="AR1931" s="5">
        <f t="shared" si="2275"/>
        <v>1.6027420756292067E-4</v>
      </c>
      <c r="AS1931" s="5">
        <f t="shared" si="2276"/>
        <v>4.156711573144347E-4</v>
      </c>
      <c r="AT1931" s="5">
        <f t="shared" si="2277"/>
        <v>5.3902157324749341E-4</v>
      </c>
      <c r="AU1931" s="5">
        <f t="shared" si="2278"/>
        <v>4.65984150072458E-4</v>
      </c>
      <c r="AV1931" s="5">
        <f t="shared" si="2279"/>
        <v>3.0213247330322998E-4</v>
      </c>
      <c r="AW1931" s="5">
        <f t="shared" si="2280"/>
        <v>1.033428574254933E-5</v>
      </c>
      <c r="AX1931" s="5">
        <f t="shared" si="2281"/>
        <v>1.2650701288716603E-2</v>
      </c>
      <c r="AY1931" s="5">
        <f t="shared" si="2282"/>
        <v>1.1579709418528561E-2</v>
      </c>
      <c r="AZ1931" s="5">
        <f t="shared" si="2283"/>
        <v>5.2996931615623593E-3</v>
      </c>
      <c r="BA1931" s="5">
        <f t="shared" si="2284"/>
        <v>1.6170093503825786E-3</v>
      </c>
      <c r="BB1931" s="5">
        <f t="shared" si="2285"/>
        <v>3.7002886198045446E-4</v>
      </c>
      <c r="BC1931" s="5">
        <f t="shared" si="2286"/>
        <v>6.7740540234306073E-5</v>
      </c>
      <c r="BD1931" s="5">
        <f t="shared" si="2287"/>
        <v>2.4450933700659617E-5</v>
      </c>
      <c r="BE1931" s="5">
        <f t="shared" si="2288"/>
        <v>6.3413496552660708E-5</v>
      </c>
      <c r="BF1931" s="5">
        <f t="shared" si="2289"/>
        <v>8.2231451654662813E-5</v>
      </c>
      <c r="BG1931" s="5">
        <f t="shared" si="2290"/>
        <v>7.108908995545599E-5</v>
      </c>
      <c r="BH1931" s="5">
        <f t="shared" si="2291"/>
        <v>4.6092388699868779E-5</v>
      </c>
      <c r="BI1931" s="5">
        <f t="shared" si="2292"/>
        <v>2.3908122018621934E-5</v>
      </c>
      <c r="BJ1931" s="8">
        <f t="shared" si="2293"/>
        <v>0.7169883990249607</v>
      </c>
      <c r="BK1931" s="8">
        <f t="shared" si="2294"/>
        <v>0.16766786203601539</v>
      </c>
      <c r="BL1931" s="8">
        <f t="shared" si="2295"/>
        <v>0.10607603677535248</v>
      </c>
      <c r="BM1931" s="8">
        <f t="shared" si="2296"/>
        <v>0.66377375097735536</v>
      </c>
      <c r="BN1931" s="8">
        <f t="shared" si="2297"/>
        <v>0.31921501798247592</v>
      </c>
    </row>
    <row r="1932" spans="1:66" x14ac:dyDescent="0.25">
      <c r="A1932" t="s">
        <v>91</v>
      </c>
      <c r="B1932" t="s">
        <v>370</v>
      </c>
      <c r="C1932" t="s">
        <v>118</v>
      </c>
      <c r="D1932" s="7" t="s">
        <v>582</v>
      </c>
      <c r="E1932">
        <f>VLOOKUP(A1932,home!$A$2:$E$405,3,FALSE)</f>
        <v>1.5</v>
      </c>
      <c r="F1932">
        <f>VLOOKUP(B1932,home!$B$2:$E$405,3,FALSE)</f>
        <v>1.39</v>
      </c>
      <c r="G1932">
        <f>VLOOKUP(C1932,away!$B$2:$E$405,4,FALSE)</f>
        <v>1.45</v>
      </c>
      <c r="H1932">
        <f>VLOOKUP(A1932,away!$A$2:$E$405,3,FALSE)</f>
        <v>1.1974637681159399</v>
      </c>
      <c r="I1932">
        <f>VLOOKUP(C1932,away!$B$2:$E$405,3,FALSE)</f>
        <v>0.96</v>
      </c>
      <c r="J1932">
        <f>VLOOKUP(B1932,home!$B$2:$E$405,4,FALSE)</f>
        <v>0.65</v>
      </c>
      <c r="K1932" s="3">
        <f t="shared" si="2242"/>
        <v>3.02325</v>
      </c>
      <c r="L1932" s="3">
        <f t="shared" si="2243"/>
        <v>0.7472173913043465</v>
      </c>
      <c r="M1932" s="5">
        <f t="shared" si="2244"/>
        <v>2.3041291470820631E-2</v>
      </c>
      <c r="N1932" s="5">
        <f t="shared" si="2245"/>
        <v>6.9659584439158484E-2</v>
      </c>
      <c r="O1932" s="5">
        <f t="shared" si="2246"/>
        <v>1.721685370510968E-2</v>
      </c>
      <c r="P1932" s="5">
        <f t="shared" si="2247"/>
        <v>5.2050852963972841E-2</v>
      </c>
      <c r="Q1932" s="5">
        <f t="shared" si="2248"/>
        <v>0.10529916932784295</v>
      </c>
      <c r="R1932" s="5">
        <f t="shared" si="2249"/>
        <v>6.432366256000314E-3</v>
      </c>
      <c r="S1932" s="5">
        <f t="shared" si="2250"/>
        <v>2.9396044246349565E-2</v>
      </c>
      <c r="T1932" s="5">
        <f t="shared" si="2251"/>
        <v>7.8681370611665455E-2</v>
      </c>
      <c r="U1932" s="5">
        <f t="shared" si="2252"/>
        <v>1.9446651283452951E-2</v>
      </c>
      <c r="V1932" s="5">
        <f t="shared" si="2253"/>
        <v>7.3784886905072537E-3</v>
      </c>
      <c r="W1932" s="5">
        <f t="shared" si="2254"/>
        <v>0.10611523789013372</v>
      </c>
      <c r="X1932" s="5">
        <f t="shared" si="2255"/>
        <v>7.9291151233905857E-2</v>
      </c>
      <c r="Y1932" s="5">
        <f t="shared" si="2256"/>
        <v>2.9623863589258774E-2</v>
      </c>
      <c r="Z1932" s="5">
        <f t="shared" si="2257"/>
        <v>1.6021253112408873E-3</v>
      </c>
      <c r="AA1932" s="5">
        <f t="shared" si="2258"/>
        <v>4.8436253472090122E-3</v>
      </c>
      <c r="AB1932" s="5">
        <f t="shared" si="2259"/>
        <v>7.3217451654748241E-3</v>
      </c>
      <c r="AC1932" s="5">
        <f t="shared" si="2260"/>
        <v>1.0417618908544492E-3</v>
      </c>
      <c r="AD1932" s="5">
        <f t="shared" si="2261"/>
        <v>8.0203223237836699E-2</v>
      </c>
      <c r="AE1932" s="5">
        <f t="shared" si="2262"/>
        <v>5.9929243241976474E-2</v>
      </c>
      <c r="AF1932" s="5">
        <f t="shared" si="2263"/>
        <v>2.2390086399056649E-2</v>
      </c>
      <c r="AG1932" s="5">
        <f t="shared" si="2264"/>
        <v>5.5767539833940141E-3</v>
      </c>
      <c r="AH1932" s="5">
        <f t="shared" si="2265"/>
        <v>2.9928397390201992E-4</v>
      </c>
      <c r="AI1932" s="5">
        <f t="shared" si="2266"/>
        <v>9.0481027409928182E-4</v>
      </c>
      <c r="AJ1932" s="5">
        <f t="shared" si="2267"/>
        <v>1.367733830585327E-3</v>
      </c>
      <c r="AK1932" s="5">
        <f t="shared" si="2268"/>
        <v>1.3783337677723633E-3</v>
      </c>
      <c r="AL1932" s="5">
        <f t="shared" si="2269"/>
        <v>9.4134645313618883E-5</v>
      </c>
      <c r="AM1932" s="5">
        <f t="shared" si="2270"/>
        <v>4.8494878930757976E-2</v>
      </c>
      <c r="AN1932" s="5">
        <f t="shared" si="2271"/>
        <v>3.6236216926261083E-2</v>
      </c>
      <c r="AO1932" s="5">
        <f t="shared" si="2272"/>
        <v>1.3538165741189606E-2</v>
      </c>
      <c r="AP1932" s="5">
        <f t="shared" si="2273"/>
        <v>3.3719842960591912E-3</v>
      </c>
      <c r="AQ1932" s="5">
        <f t="shared" si="2274"/>
        <v>6.2990132730514293E-4</v>
      </c>
      <c r="AR1932" s="5">
        <f t="shared" si="2275"/>
        <v>4.4726038047653107E-5</v>
      </c>
      <c r="AS1932" s="5">
        <f t="shared" si="2276"/>
        <v>1.3521799452756726E-4</v>
      </c>
      <c r="AT1932" s="5">
        <f t="shared" si="2277"/>
        <v>2.0439890097773388E-4</v>
      </c>
      <c r="AU1932" s="5">
        <f t="shared" si="2278"/>
        <v>2.0598299246031131E-4</v>
      </c>
      <c r="AV1932" s="5">
        <f t="shared" si="2279"/>
        <v>1.5568452048890903E-4</v>
      </c>
      <c r="AW1932" s="5">
        <f t="shared" si="2280"/>
        <v>5.9070143078664443E-6</v>
      </c>
      <c r="AX1932" s="5">
        <f t="shared" si="2281"/>
        <v>2.4435357121235662E-2</v>
      </c>
      <c r="AY1932" s="5">
        <f t="shared" si="2282"/>
        <v>1.8258523803719798E-2</v>
      </c>
      <c r="AZ1932" s="5">
        <f t="shared" si="2283"/>
        <v>6.8215432628419099E-3</v>
      </c>
      <c r="BA1932" s="5">
        <f t="shared" si="2284"/>
        <v>1.6990585871768243E-3</v>
      </c>
      <c r="BB1932" s="5">
        <f t="shared" si="2285"/>
        <v>3.1739153129587875E-4</v>
      </c>
      <c r="BC1932" s="5">
        <f t="shared" si="2286"/>
        <v>4.7432094407399693E-5</v>
      </c>
      <c r="BD1932" s="5">
        <f t="shared" si="2287"/>
        <v>5.5700122455577147E-6</v>
      </c>
      <c r="BE1932" s="5">
        <f t="shared" si="2288"/>
        <v>1.6839539521382363E-5</v>
      </c>
      <c r="BF1932" s="5">
        <f t="shared" si="2289"/>
        <v>2.5455068929009615E-5</v>
      </c>
      <c r="BG1932" s="5">
        <f t="shared" si="2290"/>
        <v>2.5652345713209438E-5</v>
      </c>
      <c r="BH1932" s="5">
        <f t="shared" si="2291"/>
        <v>1.9388363544365108E-5</v>
      </c>
      <c r="BI1932" s="5">
        <f t="shared" si="2292"/>
        <v>1.1723174017100367E-5</v>
      </c>
      <c r="BJ1932" s="8">
        <f t="shared" si="2293"/>
        <v>0.79062013757647942</v>
      </c>
      <c r="BK1932" s="8">
        <f t="shared" si="2294"/>
        <v>0.13126109771153815</v>
      </c>
      <c r="BL1932" s="8">
        <f t="shared" si="2295"/>
        <v>6.0062042554078564E-2</v>
      </c>
      <c r="BM1932" s="8">
        <f t="shared" si="2296"/>
        <v>0.69159266820102017</v>
      </c>
      <c r="BN1932" s="8">
        <f t="shared" si="2297"/>
        <v>0.27370011816290485</v>
      </c>
    </row>
    <row r="1933" spans="1:66" x14ac:dyDescent="0.25">
      <c r="A1933" t="s">
        <v>91</v>
      </c>
      <c r="B1933" t="s">
        <v>371</v>
      </c>
      <c r="C1933" t="s">
        <v>107</v>
      </c>
      <c r="D1933" s="7" t="s">
        <v>582</v>
      </c>
      <c r="E1933">
        <f>VLOOKUP(A1933,home!$A$2:$E$405,3,FALSE)</f>
        <v>1.5</v>
      </c>
      <c r="F1933">
        <f>VLOOKUP(B1933,home!$B$2:$E$405,3,FALSE)</f>
        <v>0.87</v>
      </c>
      <c r="G1933">
        <f>VLOOKUP(C1933,away!$B$2:$E$405,4,FALSE)</f>
        <v>0.67</v>
      </c>
      <c r="H1933">
        <f>VLOOKUP(A1933,away!$A$2:$E$405,3,FALSE)</f>
        <v>1.1974637681159399</v>
      </c>
      <c r="I1933">
        <f>VLOOKUP(C1933,away!$B$2:$E$405,3,FALSE)</f>
        <v>1.28</v>
      </c>
      <c r="J1933">
        <f>VLOOKUP(B1933,home!$B$2:$E$405,4,FALSE)</f>
        <v>0.91</v>
      </c>
      <c r="K1933" s="3">
        <f t="shared" si="2242"/>
        <v>0.87434999999999996</v>
      </c>
      <c r="L1933" s="3">
        <f t="shared" si="2243"/>
        <v>1.3948057971014469</v>
      </c>
      <c r="M1933" s="5">
        <f t="shared" si="2244"/>
        <v>0.10339943334953045</v>
      </c>
      <c r="N1933" s="5">
        <f t="shared" si="2245"/>
        <v>9.0407294549161923E-2</v>
      </c>
      <c r="O1933" s="5">
        <f t="shared" si="2246"/>
        <v>0.14422212905292975</v>
      </c>
      <c r="P1933" s="5">
        <f t="shared" si="2247"/>
        <v>0.1261006185374291</v>
      </c>
      <c r="Q1933" s="5">
        <f t="shared" si="2248"/>
        <v>3.9523808994529862E-2</v>
      </c>
      <c r="R1933" s="5">
        <f t="shared" si="2249"/>
        <v>0.10058093083666973</v>
      </c>
      <c r="S1933" s="5">
        <f t="shared" si="2250"/>
        <v>3.8446453429220907E-2</v>
      </c>
      <c r="T1933" s="5">
        <f t="shared" si="2251"/>
        <v>5.5128037909100563E-2</v>
      </c>
      <c r="U1933" s="5">
        <f t="shared" si="2252"/>
        <v>8.794293687704216E-2</v>
      </c>
      <c r="V1933" s="5">
        <f t="shared" si="2253"/>
        <v>5.2097014041617689E-3</v>
      </c>
      <c r="W1933" s="5">
        <f t="shared" si="2254"/>
        <v>1.151921413145573E-2</v>
      </c>
      <c r="X1933" s="5">
        <f t="shared" si="2255"/>
        <v>1.606706664860736E-2</v>
      </c>
      <c r="Y1933" s="5">
        <f t="shared" si="2256"/>
        <v>1.1205218851946435E-2</v>
      </c>
      <c r="Z1933" s="5">
        <f t="shared" si="2257"/>
        <v>4.6763621802948879E-2</v>
      </c>
      <c r="AA1933" s="5">
        <f t="shared" si="2258"/>
        <v>4.0887772723408343E-2</v>
      </c>
      <c r="AB1933" s="5">
        <f t="shared" si="2259"/>
        <v>1.787511204035604E-2</v>
      </c>
      <c r="AC1933" s="5">
        <f t="shared" si="2260"/>
        <v>3.9709270410081453E-4</v>
      </c>
      <c r="AD1933" s="5">
        <f t="shared" si="2261"/>
        <v>2.5179562189595783E-3</v>
      </c>
      <c r="AE1933" s="5">
        <f t="shared" si="2262"/>
        <v>3.5120599310524601E-3</v>
      </c>
      <c r="AF1933" s="5">
        <f t="shared" si="2263"/>
        <v>2.4493207757998402E-3</v>
      </c>
      <c r="AG1933" s="5">
        <f t="shared" si="2264"/>
        <v>1.1387756056822102E-3</v>
      </c>
      <c r="AH1933" s="5">
        <f t="shared" si="2265"/>
        <v>1.6306542696053177E-2</v>
      </c>
      <c r="AI1933" s="5">
        <f t="shared" si="2266"/>
        <v>1.4257625606294093E-2</v>
      </c>
      <c r="AJ1933" s="5">
        <f t="shared" si="2267"/>
        <v>6.2330774744316199E-3</v>
      </c>
      <c r="AK1933" s="5">
        <f t="shared" si="2268"/>
        <v>1.8166304299230957E-3</v>
      </c>
      <c r="AL1933" s="5">
        <f t="shared" si="2269"/>
        <v>1.9370951650980369E-5</v>
      </c>
      <c r="AM1933" s="5">
        <f t="shared" si="2270"/>
        <v>4.4031500400946164E-4</v>
      </c>
      <c r="AN1933" s="5">
        <f t="shared" si="2271"/>
        <v>6.1415392014314396E-4</v>
      </c>
      <c r="AO1933" s="5">
        <f t="shared" si="2272"/>
        <v>4.2831272406411826E-4</v>
      </c>
      <c r="AP1933" s="5">
        <f t="shared" si="2273"/>
        <v>1.9913769016564816E-4</v>
      </c>
      <c r="AQ1933" s="5">
        <f t="shared" si="2274"/>
        <v>6.9439601166109457E-5</v>
      </c>
      <c r="AR1933" s="5">
        <f t="shared" si="2275"/>
        <v>4.5488920566274446E-3</v>
      </c>
      <c r="AS1933" s="5">
        <f t="shared" si="2276"/>
        <v>3.9773237697122059E-3</v>
      </c>
      <c r="AT1933" s="5">
        <f t="shared" si="2277"/>
        <v>1.7387865190239334E-3</v>
      </c>
      <c r="AU1933" s="5">
        <f t="shared" si="2278"/>
        <v>5.0676933096952545E-4</v>
      </c>
      <c r="AV1933" s="5">
        <f t="shared" si="2279"/>
        <v>1.107734411333011E-4</v>
      </c>
      <c r="AW1933" s="5">
        <f t="shared" si="2280"/>
        <v>6.5621705654754274E-7</v>
      </c>
      <c r="AX1933" s="5">
        <f t="shared" si="2281"/>
        <v>6.4164903959278759E-5</v>
      </c>
      <c r="AY1933" s="5">
        <f t="shared" si="2282"/>
        <v>8.94975800128596E-5</v>
      </c>
      <c r="AZ1933" s="5">
        <f t="shared" si="2283"/>
        <v>6.2415871714243599E-5</v>
      </c>
      <c r="BA1933" s="5">
        <f t="shared" si="2284"/>
        <v>2.9019339899389062E-5</v>
      </c>
      <c r="BB1933" s="5">
        <f t="shared" si="2285"/>
        <v>1.0119085879931295E-5</v>
      </c>
      <c r="BC1933" s="5">
        <f t="shared" si="2286"/>
        <v>2.822831929339113E-6</v>
      </c>
      <c r="BD1933" s="5">
        <f t="shared" si="2287"/>
        <v>1.0574701684954472E-3</v>
      </c>
      <c r="BE1933" s="5">
        <f t="shared" si="2288"/>
        <v>9.2459904182399415E-4</v>
      </c>
      <c r="BF1933" s="5">
        <f t="shared" si="2289"/>
        <v>4.0421158610940463E-4</v>
      </c>
      <c r="BG1933" s="5">
        <f t="shared" si="2290"/>
        <v>1.1780746677158599E-4</v>
      </c>
      <c r="BH1933" s="5">
        <f t="shared" si="2291"/>
        <v>2.5751239642934041E-5</v>
      </c>
      <c r="BI1933" s="5">
        <f t="shared" si="2292"/>
        <v>4.5031192763598774E-6</v>
      </c>
      <c r="BJ1933" s="8">
        <f t="shared" si="2293"/>
        <v>0.23547815216923951</v>
      </c>
      <c r="BK1933" s="8">
        <f t="shared" si="2294"/>
        <v>0.27366216795610693</v>
      </c>
      <c r="BL1933" s="8">
        <f t="shared" si="2295"/>
        <v>0.44353964547669417</v>
      </c>
      <c r="BM1933" s="8">
        <f t="shared" si="2296"/>
        <v>0.39512053072178233</v>
      </c>
      <c r="BN1933" s="8">
        <f t="shared" si="2297"/>
        <v>0.60423421532025079</v>
      </c>
    </row>
    <row r="1934" spans="1:66" x14ac:dyDescent="0.25">
      <c r="A1934" t="s">
        <v>114</v>
      </c>
      <c r="B1934" t="s">
        <v>115</v>
      </c>
      <c r="C1934" t="s">
        <v>356</v>
      </c>
      <c r="D1934" s="7" t="s">
        <v>582</v>
      </c>
      <c r="E1934">
        <f>VLOOKUP(A1934,home!$A$2:$E$405,3,FALSE)</f>
        <v>1.35326086956522</v>
      </c>
      <c r="F1934">
        <f>VLOOKUP(B1934,home!$B$2:$E$405,3,FALSE)</f>
        <v>0.8</v>
      </c>
      <c r="G1934">
        <f>VLOOKUP(C1934,away!$B$2:$E$405,4,FALSE)</f>
        <v>0.9</v>
      </c>
      <c r="H1934">
        <f>VLOOKUP(A1934,away!$A$2:$E$405,3,FALSE)</f>
        <v>1.10869565217391</v>
      </c>
      <c r="I1934">
        <f>VLOOKUP(C1934,away!$B$2:$E$405,3,FALSE)</f>
        <v>0.87</v>
      </c>
      <c r="J1934">
        <f>VLOOKUP(B1934,home!$B$2:$E$405,4,FALSE)</f>
        <v>1.1000000000000001</v>
      </c>
      <c r="K1934" s="3">
        <f t="shared" si="2242"/>
        <v>0.97434782608695847</v>
      </c>
      <c r="L1934" s="3">
        <f t="shared" si="2243"/>
        <v>1.061021739130432</v>
      </c>
      <c r="M1934" s="5">
        <f t="shared" si="2244"/>
        <v>0.13063219646606941</v>
      </c>
      <c r="N1934" s="5">
        <f t="shared" si="2245"/>
        <v>0.12728119664367918</v>
      </c>
      <c r="O1934" s="5">
        <f t="shared" si="2246"/>
        <v>0.13860360028085722</v>
      </c>
      <c r="P1934" s="5">
        <f t="shared" si="2247"/>
        <v>0.13504811662147898</v>
      </c>
      <c r="Q1934" s="5">
        <f t="shared" si="2248"/>
        <v>6.2008078625757738E-2</v>
      </c>
      <c r="R1934" s="5">
        <f t="shared" si="2249"/>
        <v>7.3530716509867172E-2</v>
      </c>
      <c r="S1934" s="5">
        <f t="shared" si="2250"/>
        <v>3.4903328383798837E-2</v>
      </c>
      <c r="T1934" s="5">
        <f t="shared" si="2251"/>
        <v>6.5791919423638032E-2</v>
      </c>
      <c r="U1934" s="5">
        <f t="shared" si="2252"/>
        <v>7.1644493782005506E-2</v>
      </c>
      <c r="V1934" s="5">
        <f t="shared" si="2253"/>
        <v>4.0092453720093485E-3</v>
      </c>
      <c r="W1934" s="5">
        <f t="shared" si="2254"/>
        <v>2.0139145536278748E-2</v>
      </c>
      <c r="X1934" s="5">
        <f t="shared" si="2255"/>
        <v>2.1368071221503353E-2</v>
      </c>
      <c r="Y1934" s="5">
        <f t="shared" si="2256"/>
        <v>1.133599404465121E-2</v>
      </c>
      <c r="Z1934" s="5">
        <f t="shared" si="2257"/>
        <v>2.6005896236935343E-2</v>
      </c>
      <c r="AA1934" s="5">
        <f t="shared" si="2258"/>
        <v>2.5338788463900967E-2</v>
      </c>
      <c r="AB1934" s="5">
        <f t="shared" si="2259"/>
        <v>1.2344396727739603E-2</v>
      </c>
      <c r="AC1934" s="5">
        <f t="shared" si="2260"/>
        <v>2.5904842527846783E-4</v>
      </c>
      <c r="AD1934" s="5">
        <f t="shared" si="2261"/>
        <v>4.9056331681305177E-3</v>
      </c>
      <c r="AE1934" s="5">
        <f t="shared" si="2262"/>
        <v>5.2049834355857721E-3</v>
      </c>
      <c r="AF1934" s="5">
        <f t="shared" si="2263"/>
        <v>2.7613002884851533E-3</v>
      </c>
      <c r="AG1934" s="5">
        <f t="shared" si="2264"/>
        <v>9.7659987811662703E-4</v>
      </c>
      <c r="AH1934" s="5">
        <f t="shared" si="2265"/>
        <v>6.8982053132396731E-3</v>
      </c>
      <c r="AI1934" s="5">
        <f t="shared" si="2266"/>
        <v>6.7212513508565818E-3</v>
      </c>
      <c r="AJ1934" s="5">
        <f t="shared" si="2267"/>
        <v>3.2744183211455718E-3</v>
      </c>
      <c r="AK1934" s="5">
        <f t="shared" si="2268"/>
        <v>1.0634741243024986E-3</v>
      </c>
      <c r="AL1934" s="5">
        <f t="shared" si="2269"/>
        <v>1.0712214260809378E-5</v>
      </c>
      <c r="AM1934" s="5">
        <f t="shared" si="2270"/>
        <v>9.5595860258961007E-4</v>
      </c>
      <c r="AN1934" s="5">
        <f t="shared" si="2271"/>
        <v>1.0142928590563254E-3</v>
      </c>
      <c r="AO1934" s="5">
        <f t="shared" si="2272"/>
        <v>5.3809338665176021E-4</v>
      </c>
      <c r="AP1934" s="5">
        <f t="shared" si="2273"/>
        <v>1.9030959363994487E-4</v>
      </c>
      <c r="AQ1934" s="5">
        <f t="shared" si="2274"/>
        <v>5.0480654004265021E-5</v>
      </c>
      <c r="AR1934" s="5">
        <f t="shared" si="2275"/>
        <v>1.4638291596664693E-3</v>
      </c>
      <c r="AS1934" s="5">
        <f t="shared" si="2276"/>
        <v>1.4262787594837235E-3</v>
      </c>
      <c r="AT1934" s="5">
        <f t="shared" si="2277"/>
        <v>6.9484580434848499E-4</v>
      </c>
      <c r="AU1934" s="5">
        <f t="shared" si="2278"/>
        <v>2.2567383297753012E-4</v>
      </c>
      <c r="AV1934" s="5">
        <f t="shared" si="2279"/>
        <v>5.4971202141591957E-5</v>
      </c>
      <c r="AW1934" s="5">
        <f t="shared" si="2280"/>
        <v>3.0762034337288119E-7</v>
      </c>
      <c r="AX1934" s="5">
        <f t="shared" si="2281"/>
        <v>1.5523936437705215E-4</v>
      </c>
      <c r="AY1934" s="5">
        <f t="shared" si="2282"/>
        <v>1.6471234037284269E-4</v>
      </c>
      <c r="AZ1934" s="5">
        <f t="shared" si="2283"/>
        <v>8.7381686919318609E-5</v>
      </c>
      <c r="BA1934" s="5">
        <f t="shared" si="2284"/>
        <v>3.0904623141095447E-5</v>
      </c>
      <c r="BB1934" s="5">
        <f t="shared" si="2285"/>
        <v>8.1976192480839202E-6</v>
      </c>
      <c r="BC1934" s="5">
        <f t="shared" si="2286"/>
        <v>1.7395704462662216E-6</v>
      </c>
      <c r="BD1934" s="5">
        <f t="shared" si="2287"/>
        <v>2.5885909346319254E-4</v>
      </c>
      <c r="BE1934" s="5">
        <f t="shared" si="2288"/>
        <v>2.5221879497870246E-4</v>
      </c>
      <c r="BF1934" s="5">
        <f t="shared" si="2289"/>
        <v>1.228744172928855E-4</v>
      </c>
      <c r="BG1934" s="5">
        <f t="shared" si="2290"/>
        <v>3.9907473790341584E-5</v>
      </c>
      <c r="BH1934" s="5">
        <f t="shared" si="2291"/>
        <v>9.7209400830603996E-6</v>
      </c>
      <c r="BI1934" s="5">
        <f t="shared" si="2292"/>
        <v>1.8943153674902959E-6</v>
      </c>
      <c r="BJ1934" s="8">
        <f t="shared" si="2293"/>
        <v>0.32497023256627289</v>
      </c>
      <c r="BK1934" s="8">
        <f t="shared" si="2294"/>
        <v>0.30502735982326867</v>
      </c>
      <c r="BL1934" s="8">
        <f t="shared" si="2295"/>
        <v>0.34397041866750833</v>
      </c>
      <c r="BM1934" s="8">
        <f t="shared" si="2296"/>
        <v>0.33270559742624606</v>
      </c>
      <c r="BN1934" s="8">
        <f t="shared" si="2297"/>
        <v>0.66710390514770979</v>
      </c>
    </row>
    <row r="1935" spans="1:66" x14ac:dyDescent="0.25">
      <c r="A1935" t="s">
        <v>114</v>
      </c>
      <c r="B1935" t="s">
        <v>119</v>
      </c>
      <c r="C1935" t="s">
        <v>377</v>
      </c>
      <c r="D1935" s="7" t="s">
        <v>582</v>
      </c>
      <c r="E1935">
        <f>VLOOKUP(A1935,home!$A$2:$E$405,3,FALSE)</f>
        <v>1.35326086956522</v>
      </c>
      <c r="F1935">
        <f>VLOOKUP(B1935,home!$B$2:$E$405,3,FALSE)</f>
        <v>0.93</v>
      </c>
      <c r="G1935">
        <f>VLOOKUP(C1935,away!$B$2:$E$405,4,FALSE)</f>
        <v>0.64</v>
      </c>
      <c r="H1935">
        <f>VLOOKUP(A1935,away!$A$2:$E$405,3,FALSE)</f>
        <v>1.10869565217391</v>
      </c>
      <c r="I1935">
        <f>VLOOKUP(C1935,away!$B$2:$E$405,3,FALSE)</f>
        <v>1.31</v>
      </c>
      <c r="J1935">
        <f>VLOOKUP(B1935,home!$B$2:$E$405,4,FALSE)</f>
        <v>1.1399999999999999</v>
      </c>
      <c r="K1935" s="3">
        <f t="shared" si="2242"/>
        <v>0.8054608695652189</v>
      </c>
      <c r="L1935" s="3">
        <f t="shared" si="2243"/>
        <v>1.6557260869565169</v>
      </c>
      <c r="M1935" s="5">
        <f t="shared" si="2244"/>
        <v>8.5333603554471449E-2</v>
      </c>
      <c r="N1935" s="5">
        <f t="shared" si="2245"/>
        <v>6.8732878522118221E-2</v>
      </c>
      <c r="O1935" s="5">
        <f t="shared" si="2246"/>
        <v>0.14128907349914374</v>
      </c>
      <c r="P1935" s="5">
        <f t="shared" si="2247"/>
        <v>0.11380282000068444</v>
      </c>
      <c r="Q1935" s="5">
        <f t="shared" si="2248"/>
        <v>2.7680822051072956E-2</v>
      </c>
      <c r="R1935" s="5">
        <f t="shared" si="2249"/>
        <v>0.11696800239722449</v>
      </c>
      <c r="S1935" s="5">
        <f t="shared" si="2250"/>
        <v>3.7942502427666294E-2</v>
      </c>
      <c r="T1935" s="5">
        <f t="shared" si="2251"/>
        <v>4.5831859178362688E-2</v>
      </c>
      <c r="U1935" s="5">
        <f t="shared" si="2252"/>
        <v>9.4213148922175055E-2</v>
      </c>
      <c r="V1935" s="5">
        <f t="shared" si="2253"/>
        <v>5.6223308602831286E-3</v>
      </c>
      <c r="W1935" s="5">
        <f t="shared" si="2254"/>
        <v>7.4319396665124358E-3</v>
      </c>
      <c r="X1935" s="5">
        <f t="shared" si="2255"/>
        <v>1.2305256382531557E-2</v>
      </c>
      <c r="Y1935" s="5">
        <f t="shared" si="2256"/>
        <v>1.0187066999622841E-2</v>
      </c>
      <c r="Z1935" s="5">
        <f t="shared" si="2257"/>
        <v>6.455565763609232E-2</v>
      </c>
      <c r="AA1935" s="5">
        <f t="shared" si="2258"/>
        <v>5.1997056134921477E-2</v>
      </c>
      <c r="AB1935" s="5">
        <f t="shared" si="2259"/>
        <v>2.0940797024632678E-2</v>
      </c>
      <c r="AC1935" s="5">
        <f t="shared" si="2260"/>
        <v>4.686292095269536E-4</v>
      </c>
      <c r="AD1935" s="5">
        <f t="shared" si="2261"/>
        <v>1.4965341465863371E-3</v>
      </c>
      <c r="AE1935" s="5">
        <f t="shared" si="2262"/>
        <v>2.4778506265242068E-3</v>
      </c>
      <c r="AF1935" s="5">
        <f t="shared" si="2263"/>
        <v>2.0513209609588396E-3</v>
      </c>
      <c r="AG1935" s="5">
        <f t="shared" si="2264"/>
        <v>1.1321418759267534E-3</v>
      </c>
      <c r="AH1935" s="5">
        <f t="shared" si="2265"/>
        <v>2.6721621602177937E-2</v>
      </c>
      <c r="AI1935" s="5">
        <f t="shared" si="2266"/>
        <v>2.1523220571882978E-2</v>
      </c>
      <c r="AJ1935" s="5">
        <f t="shared" si="2267"/>
        <v>8.6680559788364364E-3</v>
      </c>
      <c r="AK1935" s="5">
        <f t="shared" si="2268"/>
        <v>2.3272599687178637E-3</v>
      </c>
      <c r="AL1935" s="5">
        <f t="shared" si="2269"/>
        <v>2.4998979701972004E-5</v>
      </c>
      <c r="AM1935" s="5">
        <f t="shared" si="2270"/>
        <v>2.410799390086948E-4</v>
      </c>
      <c r="AN1935" s="5">
        <f t="shared" si="2271"/>
        <v>3.9916234405858202E-4</v>
      </c>
      <c r="AO1935" s="5">
        <f t="shared" si="2272"/>
        <v>3.3045175299425348E-4</v>
      </c>
      <c r="AP1935" s="5">
        <f t="shared" si="2273"/>
        <v>1.8237919597103222E-4</v>
      </c>
      <c r="AQ1935" s="5">
        <f t="shared" si="2274"/>
        <v>7.5492498121848241E-5</v>
      </c>
      <c r="AR1935" s="5">
        <f t="shared" si="2275"/>
        <v>8.8487371945013635E-3</v>
      </c>
      <c r="AS1935" s="5">
        <f t="shared" si="2276"/>
        <v>7.1273115552371634E-3</v>
      </c>
      <c r="AT1935" s="5">
        <f t="shared" si="2277"/>
        <v>2.8703852814717795E-3</v>
      </c>
      <c r="AU1935" s="5">
        <f t="shared" si="2278"/>
        <v>7.7066100826715504E-4</v>
      </c>
      <c r="AV1935" s="5">
        <f t="shared" si="2279"/>
        <v>1.5518432146471774E-4</v>
      </c>
      <c r="AW1935" s="5">
        <f t="shared" si="2280"/>
        <v>9.2608899032120039E-7</v>
      </c>
      <c r="AX1935" s="5">
        <f t="shared" si="2281"/>
        <v>3.2363409551445534E-5</v>
      </c>
      <c r="AY1935" s="5">
        <f t="shared" si="2282"/>
        <v>5.3584941457186075E-5</v>
      </c>
      <c r="AZ1935" s="5">
        <f t="shared" si="2283"/>
        <v>4.4360992719350377E-5</v>
      </c>
      <c r="BA1935" s="5">
        <f t="shared" si="2284"/>
        <v>2.4483217629572172E-5</v>
      </c>
      <c r="BB1935" s="5">
        <f t="shared" si="2285"/>
        <v>1.0134375530479087E-5</v>
      </c>
      <c r="BC1935" s="5">
        <f t="shared" si="2286"/>
        <v>3.3559499881656038E-6</v>
      </c>
      <c r="BD1935" s="5">
        <f t="shared" si="2287"/>
        <v>2.441847501593054E-3</v>
      </c>
      <c r="BE1935" s="5">
        <f t="shared" si="2288"/>
        <v>1.9668126119787984E-3</v>
      </c>
      <c r="BF1935" s="5">
        <f t="shared" si="2289"/>
        <v>7.920952983581414E-4</v>
      </c>
      <c r="BG1935" s="5">
        <f t="shared" si="2290"/>
        <v>2.1266725593135666E-4</v>
      </c>
      <c r="BH1935" s="5">
        <f t="shared" si="2291"/>
        <v>4.2823788222629873E-5</v>
      </c>
      <c r="BI1935" s="5">
        <f t="shared" si="2292"/>
        <v>6.898577139975248E-6</v>
      </c>
      <c r="BJ1935" s="8">
        <f t="shared" si="2293"/>
        <v>0.18072451902724745</v>
      </c>
      <c r="BK1935" s="8">
        <f t="shared" si="2294"/>
        <v>0.2432484699737914</v>
      </c>
      <c r="BL1935" s="8">
        <f t="shared" si="2295"/>
        <v>0.50988366049387879</v>
      </c>
      <c r="BM1935" s="8">
        <f t="shared" si="2296"/>
        <v>0.44455244825382773</v>
      </c>
      <c r="BN1935" s="8">
        <f t="shared" si="2297"/>
        <v>0.5538072000247154</v>
      </c>
    </row>
    <row r="1936" spans="1:66" x14ac:dyDescent="0.25">
      <c r="A1936" t="s">
        <v>114</v>
      </c>
      <c r="B1936" t="s">
        <v>121</v>
      </c>
      <c r="C1936" t="s">
        <v>126</v>
      </c>
      <c r="D1936" s="7" t="s">
        <v>582</v>
      </c>
      <c r="E1936">
        <f>VLOOKUP(A1936,home!$A$2:$E$405,3,FALSE)</f>
        <v>1.35326086956522</v>
      </c>
      <c r="F1936">
        <f>VLOOKUP(B1936,home!$B$2:$E$405,3,FALSE)</f>
        <v>0.8</v>
      </c>
      <c r="G1936">
        <f>VLOOKUP(C1936,away!$B$2:$E$405,4,FALSE)</f>
        <v>1.25</v>
      </c>
      <c r="H1936">
        <f>VLOOKUP(A1936,away!$A$2:$E$405,3,FALSE)</f>
        <v>1.10869565217391</v>
      </c>
      <c r="I1936">
        <f>VLOOKUP(C1936,away!$B$2:$E$405,3,FALSE)</f>
        <v>1.03</v>
      </c>
      <c r="J1936">
        <f>VLOOKUP(B1936,home!$B$2:$E$405,4,FALSE)</f>
        <v>1.1000000000000001</v>
      </c>
      <c r="K1936" s="3">
        <f t="shared" si="2242"/>
        <v>1.3532608695652202</v>
      </c>
      <c r="L1936" s="3">
        <f t="shared" si="2243"/>
        <v>1.2561521739130401</v>
      </c>
      <c r="M1936" s="5">
        <f t="shared" si="2244"/>
        <v>7.3577718012556095E-2</v>
      </c>
      <c r="N1936" s="5">
        <f t="shared" si="2245"/>
        <v>9.9569846658296227E-2</v>
      </c>
      <c r="O1936" s="5">
        <f t="shared" si="2246"/>
        <v>9.2424810433032994E-2</v>
      </c>
      <c r="P1936" s="5">
        <f t="shared" si="2247"/>
        <v>0.12507487933600683</v>
      </c>
      <c r="Q1936" s="5">
        <f t="shared" si="2248"/>
        <v>6.7371988635640798E-2</v>
      </c>
      <c r="R1936" s="5">
        <f t="shared" si="2249"/>
        <v>5.804981327447753E-2</v>
      </c>
      <c r="S1936" s="5">
        <f t="shared" si="2250"/>
        <v>5.3153746349700152E-2</v>
      </c>
      <c r="T1936" s="5">
        <f t="shared" si="2251"/>
        <v>8.4629469985504829E-2</v>
      </c>
      <c r="U1936" s="5">
        <f t="shared" si="2252"/>
        <v>7.8556540789918125E-2</v>
      </c>
      <c r="V1936" s="5">
        <f t="shared" si="2253"/>
        <v>1.0039570841286699E-2</v>
      </c>
      <c r="W1936" s="5">
        <f t="shared" si="2254"/>
        <v>3.0390625308468464E-2</v>
      </c>
      <c r="X1936" s="5">
        <f t="shared" si="2255"/>
        <v>3.8175250047809313E-2</v>
      </c>
      <c r="Y1936" s="5">
        <f t="shared" si="2256"/>
        <v>2.397696166861479E-2</v>
      </c>
      <c r="Z1936" s="5">
        <f t="shared" si="2257"/>
        <v>2.4306466379993667E-2</v>
      </c>
      <c r="AA1936" s="5">
        <f t="shared" si="2258"/>
        <v>3.2892989829448015E-2</v>
      </c>
      <c r="AB1936" s="5">
        <f t="shared" si="2259"/>
        <v>2.2256398009599387E-2</v>
      </c>
      <c r="AC1936" s="5">
        <f t="shared" si="2260"/>
        <v>1.0666426479693058E-3</v>
      </c>
      <c r="AD1936" s="5">
        <f t="shared" si="2261"/>
        <v>1.0281611007892204E-2</v>
      </c>
      <c r="AE1936" s="5">
        <f t="shared" si="2262"/>
        <v>1.2915268018892036E-2</v>
      </c>
      <c r="AF1936" s="5">
        <f t="shared" si="2263"/>
        <v>8.1117709993004002E-3</v>
      </c>
      <c r="AG1936" s="5">
        <f t="shared" si="2264"/>
        <v>3.3965395916853167E-3</v>
      </c>
      <c r="AH1936" s="5">
        <f t="shared" si="2265"/>
        <v>7.6331551458433218E-3</v>
      </c>
      <c r="AI1936" s="5">
        <f t="shared" si="2266"/>
        <v>1.0329650170190168E-2</v>
      </c>
      <c r="AJ1936" s="5">
        <f t="shared" si="2267"/>
        <v>6.9893556858080371E-3</v>
      </c>
      <c r="AK1936" s="5">
        <f t="shared" si="2268"/>
        <v>3.1528071843590663E-3</v>
      </c>
      <c r="AL1936" s="5">
        <f t="shared" si="2269"/>
        <v>7.2527501038633995E-5</v>
      </c>
      <c r="AM1936" s="5">
        <f t="shared" si="2270"/>
        <v>2.7827403706143076E-3</v>
      </c>
      <c r="AN1936" s="5">
        <f t="shared" si="2271"/>
        <v>3.4955453659827416E-3</v>
      </c>
      <c r="AO1936" s="5">
        <f t="shared" si="2272"/>
        <v>2.195468455245438E-3</v>
      </c>
      <c r="AP1936" s="5">
        <f t="shared" si="2273"/>
        <v>9.1928082427135361E-4</v>
      </c>
      <c r="AQ1936" s="5">
        <f t="shared" si="2274"/>
        <v>2.8868915146125826E-4</v>
      </c>
      <c r="AR1936" s="5">
        <f t="shared" si="2275"/>
        <v>1.917680886053317E-3</v>
      </c>
      <c r="AS1936" s="5">
        <f t="shared" si="2276"/>
        <v>2.5951225034091135E-3</v>
      </c>
      <c r="AT1936" s="5">
        <f t="shared" si="2277"/>
        <v>1.7559388677958446E-3</v>
      </c>
      <c r="AU1936" s="5">
        <f t="shared" si="2278"/>
        <v>7.9208111971225739E-4</v>
      </c>
      <c r="AV1936" s="5">
        <f t="shared" si="2279"/>
        <v>2.6797309620700066E-4</v>
      </c>
      <c r="AW1936" s="5">
        <f t="shared" si="2280"/>
        <v>3.4247114955377324E-6</v>
      </c>
      <c r="AX1936" s="5">
        <f t="shared" si="2281"/>
        <v>6.276289422852935E-4</v>
      </c>
      <c r="AY1936" s="5">
        <f t="shared" si="2282"/>
        <v>7.8839746026241339E-4</v>
      </c>
      <c r="AZ1936" s="5">
        <f t="shared" si="2283"/>
        <v>4.9517359180807532E-4</v>
      </c>
      <c r="BA1936" s="5">
        <f t="shared" si="2284"/>
        <v>2.073377946046807E-4</v>
      </c>
      <c r="BB1936" s="5">
        <f t="shared" si="2285"/>
        <v>6.5111955356751317E-5</v>
      </c>
      <c r="BC1936" s="5">
        <f t="shared" si="2286"/>
        <v>1.6358104853822373E-5</v>
      </c>
      <c r="BD1936" s="5">
        <f t="shared" si="2287"/>
        <v>4.0148316898122588E-4</v>
      </c>
      <c r="BE1936" s="5">
        <f t="shared" si="2288"/>
        <v>5.4331146237133392E-4</v>
      </c>
      <c r="BF1936" s="5">
        <f t="shared" si="2289"/>
        <v>3.6762107100669146E-4</v>
      </c>
      <c r="BG1936" s="5">
        <f t="shared" si="2290"/>
        <v>1.6582907007367092E-4</v>
      </c>
      <c r="BH1936" s="5">
        <f t="shared" si="2291"/>
        <v>5.6102497891771932E-5</v>
      </c>
      <c r="BI1936" s="5">
        <f t="shared" si="2292"/>
        <v>1.5184263016360037E-5</v>
      </c>
      <c r="BJ1936" s="8">
        <f t="shared" si="2293"/>
        <v>0.39070106393885051</v>
      </c>
      <c r="BK1936" s="8">
        <f t="shared" si="2294"/>
        <v>0.26377348214882018</v>
      </c>
      <c r="BL1936" s="8">
        <f t="shared" si="2295"/>
        <v>0.32116384852919522</v>
      </c>
      <c r="BM1936" s="8">
        <f t="shared" si="2296"/>
        <v>0.48309083189808222</v>
      </c>
      <c r="BN1936" s="8">
        <f t="shared" si="2297"/>
        <v>0.51606905635001044</v>
      </c>
    </row>
    <row r="1937" spans="1:66" x14ac:dyDescent="0.25">
      <c r="A1937" t="s">
        <v>114</v>
      </c>
      <c r="B1937" t="s">
        <v>109</v>
      </c>
      <c r="C1937" t="s">
        <v>95</v>
      </c>
      <c r="D1937" s="7" t="s">
        <v>582</v>
      </c>
      <c r="E1937">
        <f>VLOOKUP(A1937,home!$A$2:$E$405,3,FALSE)</f>
        <v>1.35326086956522</v>
      </c>
      <c r="F1937">
        <f>VLOOKUP(B1937,home!$B$2:$E$405,3,FALSE)</f>
        <v>0.64</v>
      </c>
      <c r="G1937">
        <f>VLOOKUP(C1937,away!$B$2:$E$405,4,FALSE)</f>
        <v>0.96</v>
      </c>
      <c r="H1937">
        <f>VLOOKUP(A1937,away!$A$2:$E$405,3,FALSE)</f>
        <v>1.10869565217391</v>
      </c>
      <c r="I1937">
        <f>VLOOKUP(C1937,away!$B$2:$E$405,3,FALSE)</f>
        <v>0.64</v>
      </c>
      <c r="J1937">
        <f>VLOOKUP(B1937,home!$B$2:$E$405,4,FALSE)</f>
        <v>1.45</v>
      </c>
      <c r="K1937" s="3">
        <f t="shared" si="2242"/>
        <v>0.83144347826087117</v>
      </c>
      <c r="L1937" s="3">
        <f t="shared" si="2243"/>
        <v>1.0288695652173885</v>
      </c>
      <c r="M1937" s="5">
        <f t="shared" si="2244"/>
        <v>0.15562390569318582</v>
      </c>
      <c r="N1937" s="5">
        <f t="shared" si="2245"/>
        <v>0.1293924814500842</v>
      </c>
      <c r="O1937" s="5">
        <f t="shared" si="2246"/>
        <v>0.16011670018797997</v>
      </c>
      <c r="P1937" s="5">
        <f t="shared" si="2247"/>
        <v>0.13312798613194712</v>
      </c>
      <c r="Q1937" s="5">
        <f t="shared" si="2248"/>
        <v>5.3791267418831619E-2</v>
      </c>
      <c r="R1937" s="5">
        <f t="shared" si="2249"/>
        <v>8.2369599853224937E-2</v>
      </c>
      <c r="S1937" s="5">
        <f t="shared" si="2250"/>
        <v>2.8470980426505147E-2</v>
      </c>
      <c r="T1937" s="5">
        <f t="shared" si="2251"/>
        <v>5.5344197921705564E-2</v>
      </c>
      <c r="U1937" s="5">
        <f t="shared" si="2252"/>
        <v>6.8485666604921475E-2</v>
      </c>
      <c r="V1937" s="5">
        <f t="shared" si="2253"/>
        <v>2.7061568511740539E-3</v>
      </c>
      <c r="W1937" s="5">
        <f t="shared" si="2254"/>
        <v>1.4908132827591347E-2</v>
      </c>
      <c r="X1937" s="5">
        <f t="shared" si="2255"/>
        <v>1.5338524140526985E-2</v>
      </c>
      <c r="Y1937" s="5">
        <f t="shared" si="2256"/>
        <v>7.8906703317702092E-3</v>
      </c>
      <c r="Z1937" s="5">
        <f t="shared" si="2257"/>
        <v>2.8249191462705943E-2</v>
      </c>
      <c r="AA1937" s="5">
        <f t="shared" si="2258"/>
        <v>2.3487606007809532E-2</v>
      </c>
      <c r="AB1937" s="5">
        <f t="shared" si="2259"/>
        <v>9.7643084175770452E-3</v>
      </c>
      <c r="AC1937" s="5">
        <f t="shared" si="2260"/>
        <v>1.4468584138361746E-4</v>
      </c>
      <c r="AD1937" s="5">
        <f t="shared" si="2261"/>
        <v>3.0988174531369063E-3</v>
      </c>
      <c r="AE1937" s="5">
        <f t="shared" si="2262"/>
        <v>3.1882789656970238E-3</v>
      </c>
      <c r="AF1937" s="5">
        <f t="shared" si="2263"/>
        <v>1.6401615966142209E-3</v>
      </c>
      <c r="AG1937" s="5">
        <f t="shared" si="2264"/>
        <v>5.6250411626491048E-4</v>
      </c>
      <c r="AH1937" s="5">
        <f t="shared" si="2265"/>
        <v>7.2661833344942559E-3</v>
      </c>
      <c r="AI1937" s="5">
        <f t="shared" si="2266"/>
        <v>6.0414207453130782E-3</v>
      </c>
      <c r="AJ1937" s="5">
        <f t="shared" si="2267"/>
        <v>2.511549939060245E-3</v>
      </c>
      <c r="AK1937" s="5">
        <f t="shared" si="2268"/>
        <v>6.9607060571937648E-4</v>
      </c>
      <c r="AL1937" s="5">
        <f t="shared" si="2269"/>
        <v>4.950842121436548E-6</v>
      </c>
      <c r="AM1937" s="5">
        <f t="shared" si="2270"/>
        <v>5.1529831234632879E-4</v>
      </c>
      <c r="AN1937" s="5">
        <f t="shared" si="2271"/>
        <v>5.3017475058102139E-4</v>
      </c>
      <c r="AO1937" s="5">
        <f t="shared" si="2272"/>
        <v>2.7274033255976639E-4</v>
      </c>
      <c r="AP1937" s="5">
        <f t="shared" si="2273"/>
        <v>9.3538075792670952E-5</v>
      </c>
      <c r="AQ1937" s="5">
        <f t="shared" si="2274"/>
        <v>2.4059619843019124E-5</v>
      </c>
      <c r="AR1937" s="5">
        <f t="shared" si="2275"/>
        <v>1.4951909776301879E-3</v>
      </c>
      <c r="AS1937" s="5">
        <f t="shared" si="2276"/>
        <v>1.2431667871051157E-3</v>
      </c>
      <c r="AT1937" s="5">
        <f t="shared" si="2277"/>
        <v>5.1681145876453466E-4</v>
      </c>
      <c r="AU1937" s="5">
        <f t="shared" si="2278"/>
        <v>1.4323317229341984E-4</v>
      </c>
      <c r="AV1937" s="5">
        <f t="shared" si="2279"/>
        <v>2.9772571743494907E-5</v>
      </c>
      <c r="AW1937" s="5">
        <f t="shared" si="2280"/>
        <v>1.1764395821028616E-7</v>
      </c>
      <c r="AX1937" s="5">
        <f t="shared" si="2281"/>
        <v>7.1406903526531385E-5</v>
      </c>
      <c r="AY1937" s="5">
        <f t="shared" si="2282"/>
        <v>7.3468389784862355E-5</v>
      </c>
      <c r="AZ1937" s="5">
        <f t="shared" si="2283"/>
        <v>3.7794695127586478E-5</v>
      </c>
      <c r="BA1937" s="5">
        <f t="shared" si="2284"/>
        <v>1.2961937181147884E-5</v>
      </c>
      <c r="BB1937" s="5">
        <f t="shared" si="2285"/>
        <v>3.3340356679856813E-6</v>
      </c>
      <c r="BC1937" s="5">
        <f t="shared" si="2286"/>
        <v>6.8605756562793877E-7</v>
      </c>
      <c r="BD1937" s="5">
        <f t="shared" si="2287"/>
        <v>2.5639274851188879E-4</v>
      </c>
      <c r="BE1937" s="5">
        <f t="shared" si="2288"/>
        <v>2.1317607862358958E-4</v>
      </c>
      <c r="BF1937" s="5">
        <f t="shared" si="2289"/>
        <v>8.8621930146405133E-5</v>
      </c>
      <c r="BG1937" s="5">
        <f t="shared" si="2290"/>
        <v>2.456137528370635E-5</v>
      </c>
      <c r="BH1937" s="5">
        <f t="shared" si="2291"/>
        <v>5.1053488241888487E-6</v>
      </c>
      <c r="BI1937" s="5">
        <f t="shared" si="2292"/>
        <v>8.489617968237253E-7</v>
      </c>
      <c r="BJ1937" s="8">
        <f t="shared" si="2293"/>
        <v>0.28679049933219947</v>
      </c>
      <c r="BK1937" s="8">
        <f t="shared" si="2294"/>
        <v>0.320152134176102</v>
      </c>
      <c r="BL1937" s="8">
        <f t="shared" si="2295"/>
        <v>0.36475598710682317</v>
      </c>
      <c r="BM1937" s="8">
        <f t="shared" si="2296"/>
        <v>0.2854525205967503</v>
      </c>
      <c r="BN1937" s="8">
        <f t="shared" si="2297"/>
        <v>0.71442194073525367</v>
      </c>
    </row>
    <row r="1938" spans="1:66" x14ac:dyDescent="0.25">
      <c r="A1938" t="s">
        <v>114</v>
      </c>
      <c r="B1938" t="s">
        <v>113</v>
      </c>
      <c r="C1938" t="s">
        <v>128</v>
      </c>
      <c r="D1938" s="7" t="s">
        <v>582</v>
      </c>
      <c r="E1938">
        <f>VLOOKUP(A1938,home!$A$2:$E$405,3,FALSE)</f>
        <v>1.35326086956522</v>
      </c>
      <c r="F1938">
        <f>VLOOKUP(B1938,home!$B$2:$E$405,3,FALSE)</f>
        <v>0.57999999999999996</v>
      </c>
      <c r="G1938">
        <f>VLOOKUP(C1938,away!$B$2:$E$405,4,FALSE)</f>
        <v>0.8</v>
      </c>
      <c r="H1938">
        <f>VLOOKUP(A1938,away!$A$2:$E$405,3,FALSE)</f>
        <v>1.10869565217391</v>
      </c>
      <c r="I1938">
        <f>VLOOKUP(C1938,away!$B$2:$E$405,3,FALSE)</f>
        <v>0.84</v>
      </c>
      <c r="J1938">
        <f>VLOOKUP(B1938,home!$B$2:$E$405,4,FALSE)</f>
        <v>1.1599999999999999</v>
      </c>
      <c r="K1938" s="3">
        <f t="shared" si="2242"/>
        <v>0.62791304347826205</v>
      </c>
      <c r="L1938" s="3">
        <f t="shared" si="2243"/>
        <v>1.0803130434782577</v>
      </c>
      <c r="M1938" s="5">
        <f t="shared" si="2244"/>
        <v>0.18118691754540564</v>
      </c>
      <c r="N1938" s="5">
        <f t="shared" si="2245"/>
        <v>0.11376962883438056</v>
      </c>
      <c r="O1938" s="5">
        <f t="shared" si="2246"/>
        <v>0.19573859033192129</v>
      </c>
      <c r="P1938" s="5">
        <f t="shared" si="2247"/>
        <v>0.12290681398146142</v>
      </c>
      <c r="Q1938" s="5">
        <f t="shared" si="2248"/>
        <v>3.5718716948394069E-2</v>
      </c>
      <c r="R1938" s="5">
        <f t="shared" si="2249"/>
        <v>0.10572947612381085</v>
      </c>
      <c r="S1938" s="5">
        <f t="shared" si="2250"/>
        <v>2.0843233506756847E-2</v>
      </c>
      <c r="T1938" s="5">
        <f t="shared" si="2251"/>
        <v>3.8587395815658024E-2</v>
      </c>
      <c r="U1938" s="5">
        <f t="shared" si="2252"/>
        <v>6.6388917138264308E-2</v>
      </c>
      <c r="V1938" s="5">
        <f t="shared" si="2253"/>
        <v>1.5709838081347644E-3</v>
      </c>
      <c r="W1938" s="5">
        <f t="shared" si="2254"/>
        <v>7.4760827560682343E-3</v>
      </c>
      <c r="X1938" s="5">
        <f t="shared" si="2255"/>
        <v>8.0765097155033952E-3</v>
      </c>
      <c r="Y1938" s="5">
        <f t="shared" si="2256"/>
        <v>4.3625793957185943E-3</v>
      </c>
      <c r="Z1938" s="5">
        <f t="shared" si="2257"/>
        <v>3.8073644045558637E-2</v>
      </c>
      <c r="AA1938" s="5">
        <f t="shared" si="2258"/>
        <v>2.3906937708954731E-2</v>
      </c>
      <c r="AB1938" s="5">
        <f t="shared" si="2259"/>
        <v>7.5057390085374971E-3</v>
      </c>
      <c r="AC1938" s="5">
        <f t="shared" si="2260"/>
        <v>6.6604082571910899E-5</v>
      </c>
      <c r="AD1938" s="5">
        <f t="shared" si="2261"/>
        <v>1.1735824691645395E-3</v>
      </c>
      <c r="AE1938" s="5">
        <f t="shared" si="2262"/>
        <v>1.2678364490358721E-3</v>
      </c>
      <c r="AF1938" s="5">
        <f t="shared" si="2263"/>
        <v>6.8483012644530484E-4</v>
      </c>
      <c r="AG1938" s="5">
        <f t="shared" si="2264"/>
        <v>2.4661030605524248E-4</v>
      </c>
      <c r="AH1938" s="5">
        <f t="shared" si="2265"/>
        <v>1.0282863568791323E-2</v>
      </c>
      <c r="AI1938" s="5">
        <f t="shared" si="2266"/>
        <v>6.4567441591515031E-3</v>
      </c>
      <c r="AJ1938" s="5">
        <f t="shared" si="2267"/>
        <v>2.0271369379666563E-3</v>
      </c>
      <c r="AK1938" s="5">
        <f t="shared" si="2268"/>
        <v>4.2428857475528269E-4</v>
      </c>
      <c r="AL1938" s="5">
        <f t="shared" si="2269"/>
        <v>1.8072155976758778E-6</v>
      </c>
      <c r="AM1938" s="5">
        <f t="shared" si="2270"/>
        <v>1.4738154799716799E-4</v>
      </c>
      <c r="AN1938" s="5">
        <f t="shared" si="2271"/>
        <v>1.5921820866935746E-4</v>
      </c>
      <c r="AO1938" s="5">
        <f t="shared" si="2272"/>
        <v>8.6002753792374922E-5</v>
      </c>
      <c r="AP1938" s="5">
        <f t="shared" si="2273"/>
        <v>3.0969965565650609E-5</v>
      </c>
      <c r="AQ1938" s="5">
        <f t="shared" si="2274"/>
        <v>8.3643144391612133E-6</v>
      </c>
      <c r="AR1938" s="5">
        <f t="shared" si="2275"/>
        <v>2.2217423275345313E-3</v>
      </c>
      <c r="AS1938" s="5">
        <f t="shared" si="2276"/>
        <v>1.3950609867066854E-3</v>
      </c>
      <c r="AT1938" s="5">
        <f t="shared" si="2277"/>
        <v>4.3798849500039104E-4</v>
      </c>
      <c r="AU1938" s="5">
        <f t="shared" si="2278"/>
        <v>9.1672896301386368E-5</v>
      </c>
      <c r="AV1938" s="5">
        <f t="shared" si="2279"/>
        <v>1.4390651830267655E-5</v>
      </c>
      <c r="AW1938" s="5">
        <f t="shared" si="2280"/>
        <v>3.405309498688177E-8</v>
      </c>
      <c r="AX1938" s="5">
        <f t="shared" si="2281"/>
        <v>1.5423799392573205E-5</v>
      </c>
      <c r="AY1938" s="5">
        <f t="shared" si="2282"/>
        <v>1.6662531663788862E-5</v>
      </c>
      <c r="AZ1938" s="5">
        <f t="shared" si="2283"/>
        <v>9.0003751468802897E-6</v>
      </c>
      <c r="BA1938" s="5">
        <f t="shared" si="2284"/>
        <v>3.2410742224574394E-6</v>
      </c>
      <c r="BB1938" s="5">
        <f t="shared" si="2285"/>
        <v>8.7534368935048105E-7</v>
      </c>
      <c r="BC1938" s="5">
        <f t="shared" si="2286"/>
        <v>1.8912904102634099E-7</v>
      </c>
      <c r="BD1938" s="5">
        <f t="shared" si="2287"/>
        <v>4.0002953594721612E-4</v>
      </c>
      <c r="BE1938" s="5">
        <f t="shared" si="2288"/>
        <v>2.5118376339781326E-4</v>
      </c>
      <c r="BF1938" s="5">
        <f t="shared" si="2289"/>
        <v>7.8860780673722309E-5</v>
      </c>
      <c r="BG1938" s="5">
        <f t="shared" si="2290"/>
        <v>1.6505904267969561E-5</v>
      </c>
      <c r="BH1938" s="5">
        <f t="shared" si="2291"/>
        <v>2.5910681460654006E-6</v>
      </c>
      <c r="BI1938" s="5">
        <f t="shared" si="2292"/>
        <v>3.2539309709110087E-7</v>
      </c>
      <c r="BJ1938" s="8">
        <f t="shared" si="2293"/>
        <v>0.21184110186004357</v>
      </c>
      <c r="BK1938" s="8">
        <f t="shared" si="2294"/>
        <v>0.32659302267159201</v>
      </c>
      <c r="BL1938" s="8">
        <f t="shared" si="2295"/>
        <v>0.42337104535505654</v>
      </c>
      <c r="BM1938" s="8">
        <f t="shared" si="2296"/>
        <v>0.24481204168830817</v>
      </c>
      <c r="BN1938" s="8">
        <f t="shared" si="2297"/>
        <v>0.75505014376537394</v>
      </c>
    </row>
    <row r="1939" spans="1:66" x14ac:dyDescent="0.25">
      <c r="A1939" t="s">
        <v>114</v>
      </c>
      <c r="B1939" t="s">
        <v>476</v>
      </c>
      <c r="C1939" t="s">
        <v>120</v>
      </c>
      <c r="D1939" s="7" t="s">
        <v>582</v>
      </c>
      <c r="E1939">
        <f>VLOOKUP(A1939,home!$A$2:$E$405,3,FALSE)</f>
        <v>1.35326086956522</v>
      </c>
      <c r="F1939">
        <f>VLOOKUP(B1939,home!$B$2:$E$405,3,FALSE)</f>
        <v>1.1599999999999999</v>
      </c>
      <c r="G1939">
        <f>VLOOKUP(C1939,away!$B$2:$E$405,4,FALSE)</f>
        <v>1.19</v>
      </c>
      <c r="H1939">
        <f>VLOOKUP(A1939,away!$A$2:$E$405,3,FALSE)</f>
        <v>1.10869565217391</v>
      </c>
      <c r="I1939">
        <f>VLOOKUP(C1939,away!$B$2:$E$405,3,FALSE)</f>
        <v>0.9</v>
      </c>
      <c r="J1939">
        <f>VLOOKUP(B1939,home!$B$2:$E$405,4,FALSE)</f>
        <v>0.69</v>
      </c>
      <c r="K1939" s="3">
        <f t="shared" si="2242"/>
        <v>1.8680413043478294</v>
      </c>
      <c r="L1939" s="3">
        <f t="shared" si="2243"/>
        <v>0.688499999999998</v>
      </c>
      <c r="M1939" s="5">
        <f t="shared" si="2244"/>
        <v>7.7572576928405454E-2</v>
      </c>
      <c r="N1939" s="5">
        <f t="shared" si="2245"/>
        <v>0.1449087777869609</v>
      </c>
      <c r="O1939" s="5">
        <f t="shared" si="2246"/>
        <v>5.3408719215207005E-2</v>
      </c>
      <c r="P1939" s="5">
        <f t="shared" si="2247"/>
        <v>9.9769693506322282E-2</v>
      </c>
      <c r="Q1939" s="5">
        <f t="shared" si="2248"/>
        <v>0.13534779113430212</v>
      </c>
      <c r="R1939" s="5">
        <f t="shared" si="2249"/>
        <v>1.8385951589834953E-2</v>
      </c>
      <c r="S1939" s="5">
        <f t="shared" si="2250"/>
        <v>3.2079608981961445E-2</v>
      </c>
      <c r="T1939" s="5">
        <f t="shared" si="2251"/>
        <v>9.3186954195966731E-2</v>
      </c>
      <c r="U1939" s="5">
        <f t="shared" si="2252"/>
        <v>3.4345716989551335E-2</v>
      </c>
      <c r="V1939" s="5">
        <f t="shared" si="2253"/>
        <v>4.5843416473308049E-3</v>
      </c>
      <c r="W1939" s="5">
        <f t="shared" si="2254"/>
        <v>8.4278421430373077E-2</v>
      </c>
      <c r="X1939" s="5">
        <f t="shared" si="2255"/>
        <v>5.8025693154811694E-2</v>
      </c>
      <c r="Y1939" s="5">
        <f t="shared" si="2256"/>
        <v>1.9975344868543864E-2</v>
      </c>
      <c r="Z1939" s="5">
        <f t="shared" si="2257"/>
        <v>4.2195758898671103E-3</v>
      </c>
      <c r="AA1939" s="5">
        <f t="shared" si="2258"/>
        <v>7.8823420491020112E-3</v>
      </c>
      <c r="AB1939" s="5">
        <f t="shared" si="2259"/>
        <v>7.3622702613601321E-3</v>
      </c>
      <c r="AC1939" s="5">
        <f t="shared" si="2260"/>
        <v>3.6850841753055508E-4</v>
      </c>
      <c r="AD1939" s="5">
        <f t="shared" si="2261"/>
        <v>3.9358893074292571E-2</v>
      </c>
      <c r="AE1939" s="5">
        <f t="shared" si="2262"/>
        <v>2.7098597881650355E-2</v>
      </c>
      <c r="AF1939" s="5">
        <f t="shared" si="2263"/>
        <v>9.3286923207581054E-3</v>
      </c>
      <c r="AG1939" s="5">
        <f t="shared" si="2264"/>
        <v>2.1409348876139794E-3</v>
      </c>
      <c r="AH1939" s="5">
        <f t="shared" si="2265"/>
        <v>7.2629450004337416E-4</v>
      </c>
      <c r="AI1939" s="5">
        <f t="shared" si="2266"/>
        <v>1.3567481252016796E-3</v>
      </c>
      <c r="AJ1939" s="5">
        <f t="shared" si="2267"/>
        <v>1.2672307687366089E-3</v>
      </c>
      <c r="AK1939" s="5">
        <f t="shared" si="2268"/>
        <v>7.8907980604681234E-4</v>
      </c>
      <c r="AL1939" s="5">
        <f t="shared" si="2269"/>
        <v>1.8958231543838445E-5</v>
      </c>
      <c r="AM1939" s="5">
        <f t="shared" si="2270"/>
        <v>1.4704807591237627E-2</v>
      </c>
      <c r="AN1939" s="5">
        <f t="shared" si="2271"/>
        <v>1.0124260026567078E-2</v>
      </c>
      <c r="AO1939" s="5">
        <f t="shared" si="2272"/>
        <v>3.4852765141457054E-3</v>
      </c>
      <c r="AP1939" s="5">
        <f t="shared" si="2273"/>
        <v>7.9987095999643732E-4</v>
      </c>
      <c r="AQ1939" s="5">
        <f t="shared" si="2274"/>
        <v>1.3767778898938633E-4</v>
      </c>
      <c r="AR1939" s="5">
        <f t="shared" si="2275"/>
        <v>1.0001075265597234E-4</v>
      </c>
      <c r="AS1939" s="5">
        <f t="shared" si="2276"/>
        <v>1.8682421684027074E-4</v>
      </c>
      <c r="AT1939" s="5">
        <f t="shared" si="2277"/>
        <v>1.7449767685503057E-4</v>
      </c>
      <c r="AU1939" s="5">
        <f t="shared" si="2278"/>
        <v>1.0865628929264574E-4</v>
      </c>
      <c r="AV1939" s="5">
        <f t="shared" si="2279"/>
        <v>5.074360909395729E-5</v>
      </c>
      <c r="AW1939" s="5">
        <f t="shared" si="2280"/>
        <v>6.7730727699198028E-7</v>
      </c>
      <c r="AX1939" s="5">
        <f t="shared" si="2281"/>
        <v>4.578197992153232E-3</v>
      </c>
      <c r="AY1939" s="5">
        <f t="shared" si="2282"/>
        <v>3.1520893175974911E-3</v>
      </c>
      <c r="AZ1939" s="5">
        <f t="shared" si="2283"/>
        <v>1.085106747582933E-3</v>
      </c>
      <c r="BA1939" s="5">
        <f t="shared" si="2284"/>
        <v>2.4903199857028243E-4</v>
      </c>
      <c r="BB1939" s="5">
        <f t="shared" si="2285"/>
        <v>4.2864632753909735E-5</v>
      </c>
      <c r="BC1939" s="5">
        <f t="shared" si="2286"/>
        <v>5.902459930213354E-6</v>
      </c>
      <c r="BD1939" s="5">
        <f t="shared" si="2287"/>
        <v>1.147623386727279E-5</v>
      </c>
      <c r="BE1939" s="5">
        <f t="shared" si="2288"/>
        <v>2.1438078882421002E-5</v>
      </c>
      <c r="BF1939" s="5">
        <f t="shared" si="2289"/>
        <v>2.0023608419114692E-5</v>
      </c>
      <c r="BG1939" s="5">
        <f t="shared" si="2290"/>
        <v>1.246830919633106E-5</v>
      </c>
      <c r="BH1939" s="5">
        <f t="shared" si="2291"/>
        <v>5.8228291435315808E-6</v>
      </c>
      <c r="BI1939" s="5">
        <f t="shared" si="2292"/>
        <v>2.175457069655455E-6</v>
      </c>
      <c r="BJ1939" s="8">
        <f t="shared" si="2293"/>
        <v>0.65201518676479764</v>
      </c>
      <c r="BK1939" s="8">
        <f t="shared" si="2294"/>
        <v>0.21754577703069183</v>
      </c>
      <c r="BL1939" s="8">
        <f t="shared" si="2295"/>
        <v>0.12621849036640012</v>
      </c>
      <c r="BM1939" s="8">
        <f t="shared" si="2296"/>
        <v>0.46745410788040354</v>
      </c>
      <c r="BN1939" s="8">
        <f t="shared" si="2297"/>
        <v>0.52939351016103264</v>
      </c>
    </row>
    <row r="1940" spans="1:66" x14ac:dyDescent="0.25">
      <c r="A1940" t="s">
        <v>114</v>
      </c>
      <c r="B1940" t="s">
        <v>345</v>
      </c>
      <c r="C1940" t="s">
        <v>320</v>
      </c>
      <c r="D1940" s="7" t="s">
        <v>582</v>
      </c>
      <c r="E1940">
        <f>VLOOKUP(A1940,home!$A$2:$E$405,3,FALSE)</f>
        <v>1.35326086956522</v>
      </c>
      <c r="F1940">
        <f>VLOOKUP(B1940,home!$B$2:$E$405,3,FALSE)</f>
        <v>0.77</v>
      </c>
      <c r="G1940">
        <f>VLOOKUP(C1940,away!$B$2:$E$405,4,FALSE)</f>
        <v>1.25</v>
      </c>
      <c r="H1940">
        <f>VLOOKUP(A1940,away!$A$2:$E$405,3,FALSE)</f>
        <v>1.10869565217391</v>
      </c>
      <c r="I1940">
        <f>VLOOKUP(C1940,away!$B$2:$E$405,3,FALSE)</f>
        <v>0.64</v>
      </c>
      <c r="J1940">
        <f>VLOOKUP(B1940,home!$B$2:$E$405,4,FALSE)</f>
        <v>1.02</v>
      </c>
      <c r="K1940" s="3">
        <f t="shared" si="2242"/>
        <v>1.3025135869565243</v>
      </c>
      <c r="L1940" s="3">
        <f t="shared" si="2243"/>
        <v>0.72375652173912841</v>
      </c>
      <c r="M1940" s="5">
        <f t="shared" si="2244"/>
        <v>0.13182630307942164</v>
      </c>
      <c r="N1940" s="5">
        <f t="shared" si="2245"/>
        <v>0.1717055508791954</v>
      </c>
      <c r="O1940" s="5">
        <f t="shared" si="2246"/>
        <v>9.5410146590490352E-2</v>
      </c>
      <c r="P1940" s="5">
        <f t="shared" si="2247"/>
        <v>0.12427301226762741</v>
      </c>
      <c r="Q1940" s="5">
        <f t="shared" si="2248"/>
        <v>0.11182440648800343</v>
      </c>
      <c r="R1940" s="5">
        <f t="shared" si="2249"/>
        <v>3.4526857917476825E-2</v>
      </c>
      <c r="S1940" s="5">
        <f t="shared" si="2250"/>
        <v>2.9288126150297619E-2</v>
      </c>
      <c r="T1940" s="5">
        <f t="shared" si="2251"/>
        <v>8.0933643485299786E-2</v>
      </c>
      <c r="U1940" s="5">
        <f t="shared" si="2252"/>
        <v>4.497170155243102E-2</v>
      </c>
      <c r="V1940" s="5">
        <f t="shared" si="2253"/>
        <v>3.0677772993274199E-3</v>
      </c>
      <c r="W1940" s="5">
        <f t="shared" si="2254"/>
        <v>4.8550936267991243E-2</v>
      </c>
      <c r="X1940" s="5">
        <f t="shared" si="2255"/>
        <v>3.5139056760499443E-2</v>
      </c>
      <c r="Y1940" s="5">
        <f t="shared" si="2256"/>
        <v>1.271606074908644E-2</v>
      </c>
      <c r="Z1940" s="5">
        <f t="shared" si="2257"/>
        <v>8.3296795309780406E-3</v>
      </c>
      <c r="AA1940" s="5">
        <f t="shared" si="2258"/>
        <v>1.0849520764092548E-2</v>
      </c>
      <c r="AB1940" s="5">
        <f t="shared" si="2259"/>
        <v>7.0658241035987399E-3</v>
      </c>
      <c r="AC1940" s="5">
        <f t="shared" si="2260"/>
        <v>1.8075012205833162E-4</v>
      </c>
      <c r="AD1940" s="5">
        <f t="shared" si="2261"/>
        <v>1.5809563537129725E-2</v>
      </c>
      <c r="AE1940" s="5">
        <f t="shared" si="2262"/>
        <v>1.1442274715846761E-2</v>
      </c>
      <c r="AF1940" s="5">
        <f t="shared" si="2263"/>
        <v>4.1407104745624125E-3</v>
      </c>
      <c r="AG1940" s="5">
        <f t="shared" si="2264"/>
        <v>9.9895540353268941E-4</v>
      </c>
      <c r="AH1940" s="5">
        <f t="shared" si="2265"/>
        <v>1.5071649711355698E-3</v>
      </c>
      <c r="AI1940" s="5">
        <f t="shared" si="2266"/>
        <v>1.9631028526890179E-3</v>
      </c>
      <c r="AJ1940" s="5">
        <f t="shared" si="2267"/>
        <v>1.2784840691102794E-3</v>
      </c>
      <c r="AK1940" s="5">
        <f t="shared" si="2268"/>
        <v>5.5508095690786751E-4</v>
      </c>
      <c r="AL1940" s="5">
        <f t="shared" si="2269"/>
        <v>6.815745146823166E-6</v>
      </c>
      <c r="AM1940" s="5">
        <f t="shared" si="2270"/>
        <v>4.1184342621927812E-3</v>
      </c>
      <c r="AN1940" s="5">
        <f t="shared" si="2271"/>
        <v>2.9807436566159011E-3</v>
      </c>
      <c r="AO1940" s="5">
        <f t="shared" si="2272"/>
        <v>1.0786663305541477E-3</v>
      </c>
      <c r="AP1940" s="5">
        <f t="shared" si="2273"/>
        <v>2.6023059717299299E-4</v>
      </c>
      <c r="AQ1940" s="5">
        <f t="shared" si="2274"/>
        <v>4.7085897965005414E-5</v>
      </c>
      <c r="AR1940" s="5">
        <f t="shared" si="2275"/>
        <v>2.1816409543922683E-4</v>
      </c>
      <c r="AS1940" s="5">
        <f t="shared" si="2276"/>
        <v>2.8416169849567287E-4</v>
      </c>
      <c r="AT1940" s="5">
        <f t="shared" si="2277"/>
        <v>1.8506223659162869E-4</v>
      </c>
      <c r="AU1940" s="5">
        <f t="shared" si="2278"/>
        <v>8.0348692531053063E-5</v>
      </c>
      <c r="AV1940" s="5">
        <f t="shared" si="2279"/>
        <v>2.6163815928972207E-5</v>
      </c>
      <c r="AW1940" s="5">
        <f t="shared" si="2280"/>
        <v>1.7847837150903415E-7</v>
      </c>
      <c r="AX1940" s="5">
        <f t="shared" si="2281"/>
        <v>8.9405276391556004E-4</v>
      </c>
      <c r="AY1940" s="5">
        <f t="shared" si="2282"/>
        <v>6.4707651866277984E-4</v>
      </c>
      <c r="AZ1940" s="5">
        <f t="shared" si="2283"/>
        <v>2.3416292522321884E-4</v>
      </c>
      <c r="BA1940" s="5">
        <f t="shared" si="2284"/>
        <v>5.6492314759938844E-5</v>
      </c>
      <c r="BB1940" s="5">
        <f t="shared" si="2285"/>
        <v>1.0221670308911339E-5</v>
      </c>
      <c r="BC1940" s="5">
        <f t="shared" si="2286"/>
        <v>1.4796001098283589E-6</v>
      </c>
      <c r="BD1940" s="5">
        <f t="shared" si="2287"/>
        <v>2.6316281147242999E-5</v>
      </c>
      <c r="BE1940" s="5">
        <f t="shared" si="2288"/>
        <v>3.4277313752451839E-5</v>
      </c>
      <c r="BF1940" s="5">
        <f t="shared" si="2289"/>
        <v>2.2323333443470131E-5</v>
      </c>
      <c r="BG1940" s="5">
        <f t="shared" si="2290"/>
        <v>9.6921483720936044E-6</v>
      </c>
      <c r="BH1940" s="5">
        <f t="shared" si="2291"/>
        <v>3.1560387353626198E-6</v>
      </c>
      <c r="BI1940" s="5">
        <f t="shared" si="2292"/>
        <v>8.2215666675417958E-7</v>
      </c>
      <c r="BJ1940" s="8">
        <f t="shared" si="2293"/>
        <v>0.5035898052986284</v>
      </c>
      <c r="BK1940" s="8">
        <f t="shared" si="2294"/>
        <v>0.28928986118254207</v>
      </c>
      <c r="BL1940" s="8">
        <f t="shared" si="2295"/>
        <v>0.1990183715890361</v>
      </c>
      <c r="BM1940" s="8">
        <f t="shared" si="2296"/>
        <v>0.33001454233867822</v>
      </c>
      <c r="BN1940" s="8">
        <f t="shared" si="2297"/>
        <v>0.66956627722221496</v>
      </c>
    </row>
    <row r="1941" spans="1:66" x14ac:dyDescent="0.25">
      <c r="A1941" t="s">
        <v>114</v>
      </c>
      <c r="B1941" t="s">
        <v>130</v>
      </c>
      <c r="C1941" t="s">
        <v>110</v>
      </c>
      <c r="D1941" s="7" t="s">
        <v>582</v>
      </c>
      <c r="E1941">
        <f>VLOOKUP(A1941,home!$A$2:$E$405,3,FALSE)</f>
        <v>1.35326086956522</v>
      </c>
      <c r="F1941">
        <f>VLOOKUP(B1941,home!$B$2:$E$405,3,FALSE)</f>
        <v>1.29</v>
      </c>
      <c r="G1941">
        <f>VLOOKUP(C1941,away!$B$2:$E$405,4,FALSE)</f>
        <v>1.1599999999999999</v>
      </c>
      <c r="H1941">
        <f>VLOOKUP(A1941,away!$A$2:$E$405,3,FALSE)</f>
        <v>1.10869565217391</v>
      </c>
      <c r="I1941">
        <f>VLOOKUP(C1941,away!$B$2:$E$405,3,FALSE)</f>
        <v>0.74</v>
      </c>
      <c r="J1941">
        <f>VLOOKUP(B1941,home!$B$2:$E$405,4,FALSE)</f>
        <v>1.22</v>
      </c>
      <c r="K1941" s="3">
        <f t="shared" si="2242"/>
        <v>2.025019565217395</v>
      </c>
      <c r="L1941" s="3">
        <f t="shared" si="2243"/>
        <v>1.000930434782606</v>
      </c>
      <c r="M1941" s="5">
        <f t="shared" si="2244"/>
        <v>4.8511713244583199E-2</v>
      </c>
      <c r="N1941" s="5">
        <f t="shared" si="2245"/>
        <v>9.8237168462496804E-2</v>
      </c>
      <c r="O1941" s="5">
        <f t="shared" si="2246"/>
        <v>4.8556850229949766E-2</v>
      </c>
      <c r="P1941" s="5">
        <f t="shared" si="2247"/>
        <v>9.8328571740979032E-2</v>
      </c>
      <c r="Q1941" s="5">
        <f t="shared" si="2248"/>
        <v>9.9466094084056642E-2</v>
      </c>
      <c r="R1941" s="5">
        <f t="shared" si="2249"/>
        <v>2.430101460616875E-2</v>
      </c>
      <c r="S1941" s="5">
        <f t="shared" si="2250"/>
        <v>4.9825636809994772E-2</v>
      </c>
      <c r="T1941" s="5">
        <f t="shared" si="2251"/>
        <v>9.955864079768241E-2</v>
      </c>
      <c r="U1941" s="5">
        <f t="shared" si="2252"/>
        <v>4.9210030032125401E-2</v>
      </c>
      <c r="V1941" s="5">
        <f t="shared" si="2253"/>
        <v>1.1221307588381683E-2</v>
      </c>
      <c r="W1941" s="5">
        <f t="shared" si="2254"/>
        <v>6.7140262198656306E-2</v>
      </c>
      <c r="X1941" s="5">
        <f t="shared" si="2255"/>
        <v>6.7202731833919227E-2</v>
      </c>
      <c r="Y1941" s="5">
        <f t="shared" si="2256"/>
        <v>3.3632629796551822E-2</v>
      </c>
      <c r="Z1941" s="5">
        <f t="shared" si="2257"/>
        <v>8.107875038470316E-3</v>
      </c>
      <c r="AA1941" s="5">
        <f t="shared" si="2258"/>
        <v>1.641860558524013E-2</v>
      </c>
      <c r="AB1941" s="5">
        <f t="shared" si="2259"/>
        <v>1.6623998771849433E-2</v>
      </c>
      <c r="AC1941" s="5">
        <f t="shared" si="2260"/>
        <v>1.4215318765759409E-3</v>
      </c>
      <c r="AD1941" s="5">
        <f t="shared" si="2261"/>
        <v>3.3990086141526224E-2</v>
      </c>
      <c r="AE1941" s="5">
        <f t="shared" si="2262"/>
        <v>3.4021711699936071E-2</v>
      </c>
      <c r="AF1941" s="5">
        <f t="shared" si="2263"/>
        <v>1.702668334193274E-2</v>
      </c>
      <c r="AG1941" s="5">
        <f t="shared" si="2264"/>
        <v>5.6808418534488323E-3</v>
      </c>
      <c r="AH1941" s="5">
        <f t="shared" si="2265"/>
        <v>2.0288547218547826E-3</v>
      </c>
      <c r="AI1941" s="5">
        <f t="shared" si="2266"/>
        <v>4.1084705067396306E-3</v>
      </c>
      <c r="AJ1941" s="5">
        <f t="shared" si="2267"/>
        <v>4.1598665796331886E-3</v>
      </c>
      <c r="AK1941" s="5">
        <f t="shared" si="2268"/>
        <v>2.8079370708170579E-3</v>
      </c>
      <c r="AL1941" s="5">
        <f t="shared" si="2269"/>
        <v>1.1525232959987737E-4</v>
      </c>
      <c r="AM1941" s="5">
        <f t="shared" si="2270"/>
        <v>1.3766117892003039E-2</v>
      </c>
      <c r="AN1941" s="5">
        <f t="shared" si="2271"/>
        <v>1.3778926366911214E-2</v>
      </c>
      <c r="AO1941" s="5">
        <f t="shared" si="2272"/>
        <v>6.8958733796349774E-3</v>
      </c>
      <c r="AP1941" s="5">
        <f t="shared" si="2273"/>
        <v>2.300763180027946E-3</v>
      </c>
      <c r="AQ1941" s="5">
        <f t="shared" si="2274"/>
        <v>5.7572597252929562E-4</v>
      </c>
      <c r="AR1941" s="5">
        <f t="shared" si="2275"/>
        <v>4.0614848777137033E-4</v>
      </c>
      <c r="AS1941" s="5">
        <f t="shared" si="2276"/>
        <v>8.2245863412048277E-4</v>
      </c>
      <c r="AT1941" s="5">
        <f t="shared" si="2277"/>
        <v>8.3274741283797637E-4</v>
      </c>
      <c r="AU1941" s="5">
        <f t="shared" si="2278"/>
        <v>5.6210993462702322E-4</v>
      </c>
      <c r="AV1941" s="5">
        <f t="shared" si="2279"/>
        <v>2.8457090385569823E-4</v>
      </c>
      <c r="AW1941" s="5">
        <f t="shared" si="2280"/>
        <v>6.4890381915718186E-6</v>
      </c>
      <c r="AX1941" s="5">
        <f t="shared" si="2281"/>
        <v>4.6461096780659036E-3</v>
      </c>
      <c r="AY1941" s="5">
        <f t="shared" si="2282"/>
        <v>4.6504325801141793E-3</v>
      </c>
      <c r="AZ1941" s="5">
        <f t="shared" si="2283"/>
        <v>2.3273797521704406E-3</v>
      </c>
      <c r="BA1941" s="5">
        <f t="shared" si="2284"/>
        <v>7.7651507574806437E-4</v>
      </c>
      <c r="BB1941" s="5">
        <f t="shared" si="2285"/>
        <v>1.9430939309593955E-4</v>
      </c>
      <c r="BC1941" s="5">
        <f t="shared" si="2286"/>
        <v>3.889803706277263E-5</v>
      </c>
      <c r="BD1941" s="5">
        <f t="shared" si="2287"/>
        <v>6.7754397075215904E-5</v>
      </c>
      <c r="BE1941" s="5">
        <f t="shared" si="2288"/>
        <v>1.3720397970682044E-4</v>
      </c>
      <c r="BF1941" s="5">
        <f t="shared" si="2289"/>
        <v>1.3892037166600093E-4</v>
      </c>
      <c r="BG1941" s="5">
        <f t="shared" si="2290"/>
        <v>9.3772156876974718E-5</v>
      </c>
      <c r="BH1941" s="5">
        <f t="shared" si="2291"/>
        <v>4.747261308712717E-5</v>
      </c>
      <c r="BI1941" s="5">
        <f t="shared" si="2292"/>
        <v>1.9226594062685568E-5</v>
      </c>
      <c r="BJ1941" s="8">
        <f t="shared" si="2293"/>
        <v>0.60590790151757079</v>
      </c>
      <c r="BK1941" s="8">
        <f t="shared" si="2294"/>
        <v>0.21407444617022872</v>
      </c>
      <c r="BL1941" s="8">
        <f t="shared" si="2295"/>
        <v>0.17162801359006552</v>
      </c>
      <c r="BM1941" s="8">
        <f t="shared" si="2296"/>
        <v>0.57767288040617848</v>
      </c>
      <c r="BN1941" s="8">
        <f t="shared" si="2297"/>
        <v>0.41740141236823419</v>
      </c>
    </row>
    <row r="1942" spans="1:66" x14ac:dyDescent="0.25">
      <c r="A1942" t="s">
        <v>114</v>
      </c>
      <c r="B1942" t="s">
        <v>104</v>
      </c>
      <c r="C1942" t="s">
        <v>131</v>
      </c>
      <c r="D1942" s="7" t="s">
        <v>582</v>
      </c>
      <c r="E1942">
        <f>VLOOKUP(A1942,home!$A$2:$E$405,3,FALSE)</f>
        <v>1.35326086956522</v>
      </c>
      <c r="F1942">
        <f>VLOOKUP(B1942,home!$B$2:$E$405,3,FALSE)</f>
        <v>1.03</v>
      </c>
      <c r="G1942">
        <f>VLOOKUP(C1942,away!$B$2:$E$405,4,FALSE)</f>
        <v>0.8</v>
      </c>
      <c r="H1942">
        <f>VLOOKUP(A1942,away!$A$2:$E$405,3,FALSE)</f>
        <v>1.10869565217391</v>
      </c>
      <c r="I1942">
        <f>VLOOKUP(C1942,away!$B$2:$E$405,3,FALSE)</f>
        <v>0.87</v>
      </c>
      <c r="J1942">
        <f>VLOOKUP(B1942,home!$B$2:$E$405,4,FALSE)</f>
        <v>0.59</v>
      </c>
      <c r="K1942" s="3">
        <f t="shared" si="2242"/>
        <v>1.1150869565217414</v>
      </c>
      <c r="L1942" s="3">
        <f t="shared" si="2243"/>
        <v>0.56909347826086798</v>
      </c>
      <c r="M1942" s="5">
        <f t="shared" si="2244"/>
        <v>0.18559647805949908</v>
      </c>
      <c r="N1942" s="5">
        <f t="shared" si="2245"/>
        <v>0.20695621186052099</v>
      </c>
      <c r="O1942" s="5">
        <f t="shared" si="2246"/>
        <v>0.1056217452518472</v>
      </c>
      <c r="P1942" s="5">
        <f t="shared" si="2247"/>
        <v>0.11777743045539697</v>
      </c>
      <c r="Q1942" s="5">
        <f t="shared" si="2248"/>
        <v>0.11538708620840855</v>
      </c>
      <c r="R1942" s="5">
        <f t="shared" si="2249"/>
        <v>3.005432319267852E-2</v>
      </c>
      <c r="S1942" s="5">
        <f t="shared" si="2250"/>
        <v>1.8685057051875873E-2</v>
      </c>
      <c r="T1942" s="5">
        <f t="shared" si="2251"/>
        <v>6.566603823672984E-2</v>
      </c>
      <c r="U1942" s="5">
        <f t="shared" si="2252"/>
        <v>3.3513183779244678E-2</v>
      </c>
      <c r="V1942" s="5">
        <f t="shared" si="2253"/>
        <v>1.3174807041907905E-3</v>
      </c>
      <c r="W1942" s="5">
        <f t="shared" si="2254"/>
        <v>4.2888878260682016E-2</v>
      </c>
      <c r="X1942" s="5">
        <f t="shared" si="2255"/>
        <v>2.4407780908078453E-2</v>
      </c>
      <c r="Y1942" s="5">
        <f t="shared" si="2256"/>
        <v>6.9451544668037877E-3</v>
      </c>
      <c r="Z1942" s="5">
        <f t="shared" si="2257"/>
        <v>5.7012397741658984E-3</v>
      </c>
      <c r="AA1942" s="5">
        <f t="shared" si="2258"/>
        <v>6.3573781081753518E-3</v>
      </c>
      <c r="AB1942" s="5">
        <f t="shared" si="2259"/>
        <v>3.5445147030515999E-3</v>
      </c>
      <c r="AC1942" s="5">
        <f t="shared" si="2260"/>
        <v>5.2253649165561512E-5</v>
      </c>
      <c r="AD1942" s="5">
        <f t="shared" si="2261"/>
        <v>1.1956207182083855E-2</v>
      </c>
      <c r="AE1942" s="5">
        <f t="shared" si="2262"/>
        <v>6.804199532059671E-3</v>
      </c>
      <c r="AF1942" s="5">
        <f t="shared" si="2263"/>
        <v>1.9361127892404044E-3</v>
      </c>
      <c r="AG1942" s="5">
        <f t="shared" si="2264"/>
        <v>3.672763871780575E-4</v>
      </c>
      <c r="AH1942" s="5">
        <f t="shared" si="2265"/>
        <v>8.1113459336981924E-4</v>
      </c>
      <c r="AI1942" s="5">
        <f t="shared" si="2266"/>
        <v>9.0448560505025199E-4</v>
      </c>
      <c r="AJ1942" s="5">
        <f t="shared" si="2267"/>
        <v>5.042900502766057E-4</v>
      </c>
      <c r="AK1942" s="5">
        <f t="shared" si="2268"/>
        <v>1.8744241912237869E-4</v>
      </c>
      <c r="AL1942" s="5">
        <f t="shared" si="2269"/>
        <v>1.3263830423904189E-6</v>
      </c>
      <c r="AM1942" s="5">
        <f t="shared" si="2270"/>
        <v>2.6664421356426505E-3</v>
      </c>
      <c r="AN1942" s="5">
        <f t="shared" si="2271"/>
        <v>1.5174548295542132E-3</v>
      </c>
      <c r="AO1942" s="5">
        <f t="shared" si="2272"/>
        <v>4.3178682352737989E-4</v>
      </c>
      <c r="AP1942" s="5">
        <f t="shared" si="2273"/>
        <v>8.1909021756136068E-5</v>
      </c>
      <c r="AQ1942" s="5">
        <f t="shared" si="2274"/>
        <v>1.1653472523036148E-5</v>
      </c>
      <c r="AR1942" s="5">
        <f t="shared" si="2275"/>
        <v>9.2322281415709042E-5</v>
      </c>
      <c r="AS1942" s="5">
        <f t="shared" si="2276"/>
        <v>1.0294737180298672E-4</v>
      </c>
      <c r="AT1942" s="5">
        <f t="shared" si="2277"/>
        <v>5.7397635752852306E-5</v>
      </c>
      <c r="AU1942" s="5">
        <f t="shared" si="2278"/>
        <v>2.1334451654397184E-5</v>
      </c>
      <c r="AV1942" s="5">
        <f t="shared" si="2279"/>
        <v>5.9474421910904998E-6</v>
      </c>
      <c r="AW1942" s="5">
        <f t="shared" si="2280"/>
        <v>2.3380769722346295E-8</v>
      </c>
      <c r="AX1942" s="5">
        <f t="shared" si="2281"/>
        <v>4.955524742958486E-4</v>
      </c>
      <c r="AY1942" s="5">
        <f t="shared" si="2282"/>
        <v>2.8201568125780385E-4</v>
      </c>
      <c r="AZ1942" s="5">
        <f t="shared" si="2283"/>
        <v>8.0246642485555945E-5</v>
      </c>
      <c r="BA1942" s="5">
        <f t="shared" si="2284"/>
        <v>1.5222613630287126E-5</v>
      </c>
      <c r="BB1942" s="5">
        <f t="shared" si="2285"/>
        <v>2.16577253477035E-6</v>
      </c>
      <c r="BC1942" s="5">
        <f t="shared" si="2286"/>
        <v>2.46505404986863E-7</v>
      </c>
      <c r="BD1942" s="5">
        <f t="shared" si="2287"/>
        <v>8.7566680419740904E-6</v>
      </c>
      <c r="BE1942" s="5">
        <f t="shared" si="2288"/>
        <v>9.7644463161960847E-6</v>
      </c>
      <c r="BF1942" s="5">
        <f t="shared" si="2289"/>
        <v>5.4441033624235116E-6</v>
      </c>
      <c r="BG1942" s="5">
        <f t="shared" si="2290"/>
        <v>2.0235495497982034E-6</v>
      </c>
      <c r="BH1942" s="5">
        <f t="shared" si="2291"/>
        <v>5.6410842721385507E-7</v>
      </c>
      <c r="BI1942" s="5">
        <f t="shared" si="2292"/>
        <v>1.258059898500326E-7</v>
      </c>
      <c r="BJ1942" s="8">
        <f t="shared" si="2293"/>
        <v>0.48889964180439821</v>
      </c>
      <c r="BK1942" s="8">
        <f t="shared" si="2294"/>
        <v>0.32371204198442849</v>
      </c>
      <c r="BL1942" s="8">
        <f t="shared" si="2295"/>
        <v>0.1818051255673209</v>
      </c>
      <c r="BM1942" s="8">
        <f t="shared" si="2296"/>
        <v>0.23844278180147413</v>
      </c>
      <c r="BN1942" s="8">
        <f t="shared" si="2297"/>
        <v>0.7613932750283513</v>
      </c>
    </row>
    <row r="1943" spans="1:66" x14ac:dyDescent="0.25">
      <c r="A1943" t="s">
        <v>114</v>
      </c>
      <c r="B1943" t="s">
        <v>132</v>
      </c>
      <c r="C1943" t="s">
        <v>112</v>
      </c>
      <c r="D1943" s="7" t="s">
        <v>582</v>
      </c>
      <c r="E1943">
        <f>VLOOKUP(A1943,home!$A$2:$E$405,3,FALSE)</f>
        <v>1.35326086956522</v>
      </c>
      <c r="F1943">
        <f>VLOOKUP(B1943,home!$B$2:$E$405,3,FALSE)</f>
        <v>0.93</v>
      </c>
      <c r="G1943">
        <f>VLOOKUP(C1943,away!$B$2:$E$405,4,FALSE)</f>
        <v>0.93</v>
      </c>
      <c r="H1943">
        <f>VLOOKUP(A1943,away!$A$2:$E$405,3,FALSE)</f>
        <v>1.10869565217391</v>
      </c>
      <c r="I1943">
        <f>VLOOKUP(C1943,away!$B$2:$E$405,3,FALSE)</f>
        <v>1.35</v>
      </c>
      <c r="J1943">
        <f>VLOOKUP(B1943,home!$B$2:$E$405,4,FALSE)</f>
        <v>1.18</v>
      </c>
      <c r="K1943" s="3">
        <f t="shared" si="2242"/>
        <v>1.1704353260869589</v>
      </c>
      <c r="L1943" s="3">
        <f t="shared" si="2243"/>
        <v>1.7661521739130386</v>
      </c>
      <c r="M1943" s="5">
        <f t="shared" si="2244"/>
        <v>5.3046441202944127E-2</v>
      </c>
      <c r="N1943" s="5">
        <f t="shared" si="2245"/>
        <v>6.2087428707120598E-2</v>
      </c>
      <c r="O1943" s="5">
        <f t="shared" si="2246"/>
        <v>9.3688087448929938E-2</v>
      </c>
      <c r="P1943" s="5">
        <f t="shared" si="2247"/>
        <v>0.10965584718375182</v>
      </c>
      <c r="Q1943" s="5">
        <f t="shared" si="2248"/>
        <v>3.6334659932359764E-2</v>
      </c>
      <c r="R1943" s="5">
        <f t="shared" si="2249"/>
        <v>8.2733709658841276E-2</v>
      </c>
      <c r="S1943" s="5">
        <f t="shared" si="2250"/>
        <v>5.6669234301616904E-2</v>
      </c>
      <c r="T1943" s="5">
        <f t="shared" si="2251"/>
        <v>6.4172538627928169E-2</v>
      </c>
      <c r="U1943" s="5">
        <f t="shared" si="2252"/>
        <v>9.6834456442929651E-2</v>
      </c>
      <c r="V1943" s="5">
        <f t="shared" si="2253"/>
        <v>1.3016085016323486E-2</v>
      </c>
      <c r="W1943" s="5">
        <f t="shared" si="2254"/>
        <v>1.4175789848730089E-2</v>
      </c>
      <c r="X1943" s="5">
        <f t="shared" si="2255"/>
        <v>2.5036602058269027E-2</v>
      </c>
      <c r="Y1943" s="5">
        <f t="shared" si="2256"/>
        <v>2.2109224576303755E-2</v>
      </c>
      <c r="Z1943" s="5">
        <f t="shared" si="2257"/>
        <v>4.8706773723284226E-2</v>
      </c>
      <c r="AA1943" s="5">
        <f t="shared" si="2258"/>
        <v>5.7008128585455883E-2</v>
      </c>
      <c r="AB1943" s="5">
        <f t="shared" si="2259"/>
        <v>3.3362163785262682E-2</v>
      </c>
      <c r="AC1943" s="5">
        <f t="shared" si="2260"/>
        <v>1.6816512534980797E-3</v>
      </c>
      <c r="AD1943" s="5">
        <f t="shared" si="2261"/>
        <v>4.1479613035346518E-3</v>
      </c>
      <c r="AE1943" s="5">
        <f t="shared" si="2262"/>
        <v>7.3259308735448845E-3</v>
      </c>
      <c r="AF1943" s="5">
        <f t="shared" si="2263"/>
        <v>6.4693543691239745E-3</v>
      </c>
      <c r="AG1943" s="5">
        <f t="shared" si="2264"/>
        <v>3.8086214276140404E-3</v>
      </c>
      <c r="AH1943" s="5">
        <f t="shared" si="2265"/>
        <v>2.1505893573917224E-2</v>
      </c>
      <c r="AI1943" s="5">
        <f t="shared" si="2266"/>
        <v>2.5171257557979238E-2</v>
      </c>
      <c r="AJ1943" s="5">
        <f t="shared" si="2267"/>
        <v>1.4730664523946132E-2</v>
      </c>
      <c r="AK1943" s="5">
        <f t="shared" si="2268"/>
        <v>5.7470967118541643E-3</v>
      </c>
      <c r="AL1943" s="5">
        <f t="shared" si="2269"/>
        <v>1.3905015204655459E-4</v>
      </c>
      <c r="AM1943" s="5">
        <f t="shared" si="2270"/>
        <v>9.7098408817973287E-4</v>
      </c>
      <c r="AN1943" s="5">
        <f t="shared" si="2271"/>
        <v>1.7149056581736045E-3</v>
      </c>
      <c r="AO1943" s="5">
        <f t="shared" si="2272"/>
        <v>1.5143921781195415E-3</v>
      </c>
      <c r="AP1943" s="5">
        <f t="shared" si="2273"/>
        <v>8.9154901251424327E-4</v>
      </c>
      <c r="AQ1943" s="5">
        <f t="shared" si="2274"/>
        <v>3.9365280665051345E-4</v>
      </c>
      <c r="AR1943" s="5">
        <f t="shared" si="2275"/>
        <v>7.5965361375032667E-3</v>
      </c>
      <c r="AS1943" s="5">
        <f t="shared" si="2276"/>
        <v>8.8912542512300016E-3</v>
      </c>
      <c r="AT1943" s="5">
        <f t="shared" si="2277"/>
        <v>5.2033190344302248E-3</v>
      </c>
      <c r="AU1943" s="5">
        <f t="shared" si="2278"/>
        <v>2.0300494702659403E-3</v>
      </c>
      <c r="AV1943" s="5">
        <f t="shared" si="2279"/>
        <v>5.9401040342584358E-4</v>
      </c>
      <c r="AW1943" s="5">
        <f t="shared" si="2280"/>
        <v>7.9844408649395884E-6</v>
      </c>
      <c r="AX1943" s="5">
        <f t="shared" si="2281"/>
        <v>1.8941234631231584E-4</v>
      </c>
      <c r="AY1943" s="5">
        <f t="shared" si="2282"/>
        <v>3.3453102720546585E-4</v>
      </c>
      <c r="AZ1943" s="5">
        <f t="shared" si="2283"/>
        <v>2.9541635047014781E-4</v>
      </c>
      <c r="BA1943" s="5">
        <f t="shared" si="2284"/>
        <v>1.7391674319743589E-4</v>
      </c>
      <c r="BB1943" s="5">
        <f t="shared" si="2285"/>
        <v>7.6790858519506776E-5</v>
      </c>
      <c r="BC1943" s="5">
        <f t="shared" si="2286"/>
        <v>2.7124868342175077E-5</v>
      </c>
      <c r="BD1943" s="5">
        <f t="shared" si="2287"/>
        <v>2.2361064689100612E-3</v>
      </c>
      <c r="BE1943" s="5">
        <f t="shared" si="2288"/>
        <v>2.6172180041039053E-3</v>
      </c>
      <c r="BF1943" s="5">
        <f t="shared" si="2289"/>
        <v>1.5316422040370075E-3</v>
      </c>
      <c r="BG1943" s="5">
        <f t="shared" si="2290"/>
        <v>5.9756271417686787E-4</v>
      </c>
      <c r="BH1943" s="5">
        <f t="shared" si="2291"/>
        <v>1.7485212755625267E-4</v>
      </c>
      <c r="BI1943" s="5">
        <f t="shared" si="2292"/>
        <v>4.0930621386660201E-5</v>
      </c>
      <c r="BJ1943" s="8">
        <f t="shared" si="2293"/>
        <v>0.25225078766221365</v>
      </c>
      <c r="BK1943" s="8">
        <f t="shared" si="2294"/>
        <v>0.23454284013738644</v>
      </c>
      <c r="BL1943" s="8">
        <f t="shared" si="2295"/>
        <v>0.46229493972614216</v>
      </c>
      <c r="BM1943" s="8">
        <f t="shared" si="2296"/>
        <v>0.55992262052873865</v>
      </c>
      <c r="BN1943" s="8">
        <f t="shared" si="2297"/>
        <v>0.43754617413394759</v>
      </c>
    </row>
    <row r="1944" spans="1:66" x14ac:dyDescent="0.25">
      <c r="A1944" t="s">
        <v>114</v>
      </c>
      <c r="B1944" t="s">
        <v>379</v>
      </c>
      <c r="C1944" t="s">
        <v>133</v>
      </c>
      <c r="D1944" s="7" t="s">
        <v>582</v>
      </c>
      <c r="E1944">
        <f>VLOOKUP(A1944,home!$A$2:$E$405,3,FALSE)</f>
        <v>1.35326086956522</v>
      </c>
      <c r="F1944">
        <f>VLOOKUP(B1944,home!$B$2:$E$405,3,FALSE)</f>
        <v>1.22</v>
      </c>
      <c r="G1944">
        <f>VLOOKUP(C1944,away!$B$2:$E$405,4,FALSE)</f>
        <v>0.77</v>
      </c>
      <c r="H1944">
        <f>VLOOKUP(A1944,away!$A$2:$E$405,3,FALSE)</f>
        <v>1.10869565217391</v>
      </c>
      <c r="I1944">
        <f>VLOOKUP(C1944,away!$B$2:$E$405,3,FALSE)</f>
        <v>0.55000000000000004</v>
      </c>
      <c r="J1944">
        <f>VLOOKUP(B1944,home!$B$2:$E$405,4,FALSE)</f>
        <v>0.78</v>
      </c>
      <c r="K1944" s="3">
        <f t="shared" si="2242"/>
        <v>1.2712532608695675</v>
      </c>
      <c r="L1944" s="3">
        <f t="shared" si="2243"/>
        <v>0.47563043478260741</v>
      </c>
      <c r="M1944" s="5">
        <f t="shared" si="2244"/>
        <v>0.17431632061317909</v>
      </c>
      <c r="N1944" s="5">
        <f t="shared" si="2245"/>
        <v>0.22160019100228889</v>
      </c>
      <c r="O1944" s="5">
        <f t="shared" si="2246"/>
        <v>8.2910147362950756E-2</v>
      </c>
      <c r="P1944" s="5">
        <f t="shared" si="2247"/>
        <v>0.10539979519432752</v>
      </c>
      <c r="Q1944" s="5">
        <f t="shared" si="2248"/>
        <v>0.14085498271048941</v>
      </c>
      <c r="R1944" s="5">
        <f t="shared" si="2249"/>
        <v>1.9717294719065154E-2</v>
      </c>
      <c r="S1944" s="5">
        <f t="shared" si="2250"/>
        <v>1.5932410671485753E-2</v>
      </c>
      <c r="T1944" s="5">
        <f t="shared" si="2251"/>
        <v>6.699491666788672E-2</v>
      </c>
      <c r="U1944" s="5">
        <f t="shared" si="2252"/>
        <v>2.5065675207137879E-2</v>
      </c>
      <c r="V1944" s="5">
        <f t="shared" si="2253"/>
        <v>1.0703866879726773E-3</v>
      </c>
      <c r="W1944" s="5">
        <f t="shared" si="2254"/>
        <v>5.9687452026812068E-2</v>
      </c>
      <c r="X1944" s="5">
        <f t="shared" si="2255"/>
        <v>2.8389168758578644E-2</v>
      </c>
      <c r="Y1944" s="5">
        <f t="shared" si="2256"/>
        <v>6.7513763398797865E-3</v>
      </c>
      <c r="Z1944" s="5">
        <f t="shared" si="2257"/>
        <v>3.1260484866552567E-3</v>
      </c>
      <c r="AA1944" s="5">
        <f t="shared" si="2258"/>
        <v>3.9739993322968712E-3</v>
      </c>
      <c r="AB1944" s="5">
        <f t="shared" si="2259"/>
        <v>2.5259798049379412E-3</v>
      </c>
      <c r="AC1944" s="5">
        <f t="shared" si="2260"/>
        <v>4.0450363918235581E-5</v>
      </c>
      <c r="AD1944" s="5">
        <f t="shared" si="2261"/>
        <v>1.8969467005520185E-2</v>
      </c>
      <c r="AE1944" s="5">
        <f t="shared" si="2262"/>
        <v>9.0224558394298923E-3</v>
      </c>
      <c r="AF1944" s="5">
        <f t="shared" si="2263"/>
        <v>2.1456772968574565E-3</v>
      </c>
      <c r="AG1944" s="5">
        <f t="shared" si="2264"/>
        <v>3.4018314186916066E-4</v>
      </c>
      <c r="AH1944" s="5">
        <f t="shared" si="2265"/>
        <v>3.7171095021483794E-4</v>
      </c>
      <c r="AI1944" s="5">
        <f t="shared" si="2266"/>
        <v>4.7253875756153813E-4</v>
      </c>
      <c r="AJ1944" s="5">
        <f t="shared" si="2267"/>
        <v>3.003582182186797E-4</v>
      </c>
      <c r="AK1944" s="5">
        <f t="shared" si="2268"/>
        <v>1.272771214464899E-4</v>
      </c>
      <c r="AL1944" s="5">
        <f t="shared" si="2269"/>
        <v>9.7832722891827954E-7</v>
      </c>
      <c r="AM1944" s="5">
        <f t="shared" si="2270"/>
        <v>4.8229993575450393E-3</v>
      </c>
      <c r="AN1944" s="5">
        <f t="shared" si="2271"/>
        <v>2.2939652813853835E-3</v>
      </c>
      <c r="AO1944" s="5">
        <f t="shared" si="2272"/>
        <v>5.4553985208076797E-4</v>
      </c>
      <c r="AP1944" s="5">
        <f t="shared" si="2273"/>
        <v>8.6491785678805011E-5</v>
      </c>
      <c r="AQ1944" s="5">
        <f t="shared" si="2274"/>
        <v>1.0284531406883533E-5</v>
      </c>
      <c r="AR1944" s="5">
        <f t="shared" si="2275"/>
        <v>3.5359408172827912E-5</v>
      </c>
      <c r="AS1944" s="5">
        <f t="shared" si="2276"/>
        <v>4.4950762942125514E-5</v>
      </c>
      <c r="AT1944" s="5">
        <f t="shared" si="2277"/>
        <v>2.8571901984375992E-5</v>
      </c>
      <c r="AU1944" s="5">
        <f t="shared" si="2278"/>
        <v>1.210737452229455E-5</v>
      </c>
      <c r="AV1944" s="5">
        <f t="shared" si="2279"/>
        <v>3.8478848355090179E-6</v>
      </c>
      <c r="AW1944" s="5">
        <f t="shared" si="2280"/>
        <v>1.6431732521643386E-8</v>
      </c>
      <c r="AX1944" s="5">
        <f t="shared" si="2281"/>
        <v>1.021875610075159E-3</v>
      </c>
      <c r="AY1944" s="5">
        <f t="shared" si="2282"/>
        <v>4.8603514071379007E-4</v>
      </c>
      <c r="AZ1944" s="5">
        <f t="shared" si="2283"/>
        <v>1.1558655264866285E-4</v>
      </c>
      <c r="BA1944" s="5">
        <f t="shared" si="2284"/>
        <v>1.8325494097102085E-5</v>
      </c>
      <c r="BB1944" s="5">
        <f t="shared" si="2285"/>
        <v>2.1790406812526927E-6</v>
      </c>
      <c r="BC1944" s="5">
        <f t="shared" si="2286"/>
        <v>2.0728361332664154E-7</v>
      </c>
      <c r="BD1944" s="5">
        <f t="shared" si="2287"/>
        <v>2.8030017804829686E-6</v>
      </c>
      <c r="BE1944" s="5">
        <f t="shared" si="2288"/>
        <v>3.5633251536621768E-6</v>
      </c>
      <c r="BF1944" s="5">
        <f t="shared" si="2289"/>
        <v>2.2649443605657978E-6</v>
      </c>
      <c r="BG1944" s="5">
        <f t="shared" si="2290"/>
        <v>9.5977263468580271E-7</v>
      </c>
      <c r="BH1944" s="5">
        <f t="shared" si="2291"/>
        <v>3.0502852288442581E-7</v>
      </c>
      <c r="BI1944" s="5">
        <f t="shared" si="2292"/>
        <v>7.7553700875010741E-8</v>
      </c>
      <c r="BJ1944" s="8">
        <f t="shared" si="2293"/>
        <v>0.56415936071953798</v>
      </c>
      <c r="BK1944" s="8">
        <f t="shared" si="2294"/>
        <v>0.29724637699882595</v>
      </c>
      <c r="BL1944" s="8">
        <f t="shared" si="2295"/>
        <v>0.13559979243244041</v>
      </c>
      <c r="BM1944" s="8">
        <f t="shared" si="2296"/>
        <v>0.25484682832617783</v>
      </c>
      <c r="BN1944" s="8">
        <f t="shared" si="2297"/>
        <v>0.74479873160230081</v>
      </c>
    </row>
    <row r="1945" spans="1:66" x14ac:dyDescent="0.25">
      <c r="A1945" t="s">
        <v>114</v>
      </c>
      <c r="B1945" t="s">
        <v>134</v>
      </c>
      <c r="C1945" t="s">
        <v>92</v>
      </c>
      <c r="D1945" s="7" t="s">
        <v>582</v>
      </c>
      <c r="E1945">
        <f>VLOOKUP(A1945,home!$A$2:$E$405,3,FALSE)</f>
        <v>1.35326086956522</v>
      </c>
      <c r="F1945">
        <f>VLOOKUP(B1945,home!$B$2:$E$405,3,FALSE)</f>
        <v>0.96</v>
      </c>
      <c r="G1945">
        <f>VLOOKUP(C1945,away!$B$2:$E$405,4,FALSE)</f>
        <v>1.19</v>
      </c>
      <c r="H1945">
        <f>VLOOKUP(A1945,away!$A$2:$E$405,3,FALSE)</f>
        <v>1.10869565217391</v>
      </c>
      <c r="I1945">
        <f>VLOOKUP(C1945,away!$B$2:$E$405,3,FALSE)</f>
        <v>0.64</v>
      </c>
      <c r="J1945">
        <f>VLOOKUP(B1945,home!$B$2:$E$405,4,FALSE)</f>
        <v>1.1399999999999999</v>
      </c>
      <c r="K1945" s="3">
        <f t="shared" ref="K1945:K2008" si="2298">E1945*F1945*G1945</f>
        <v>1.5459652173913072</v>
      </c>
      <c r="L1945" s="3">
        <f t="shared" ref="L1945:L2008" si="2299">H1945*I1945*J1945</f>
        <v>0.80890434782608467</v>
      </c>
      <c r="M1945" s="5">
        <f t="shared" ref="M1945:M2008" si="2300">_xlfn.POISSON.DIST(0,K1945,FALSE) * _xlfn.POISSON.DIST(0,L1945,FALSE)</f>
        <v>9.4905884755776618E-2</v>
      </c>
      <c r="N1945" s="5">
        <f t="shared" ref="N1945:N2008" si="2301">_xlfn.POISSON.DIST(1,K1945,FALSE) * _xlfn.POISSON.DIST(0,L1945,FALSE)</f>
        <v>0.14672119675817855</v>
      </c>
      <c r="O1945" s="5">
        <f t="shared" ref="O1945:O2008" si="2302">_xlfn.POISSON.DIST(0,K1945,FALSE) * _xlfn.POISSON.DIST(1,L1945,FALSE)</f>
        <v>7.6769782813229021E-2</v>
      </c>
      <c r="P1945" s="5">
        <f t="shared" ref="P1945:P2008" si="2303">_xlfn.POISSON.DIST(1,K1945,FALSE) * _xlfn.POISSON.DIST(1,L1945,FALSE)</f>
        <v>0.11868341397593704</v>
      </c>
      <c r="Q1945" s="5">
        <f t="shared" ref="Q1945:Q2008" si="2304">_xlfn.POISSON.DIST(2,K1945,FALSE) * _xlfn.POISSON.DIST(0,L1945,FALSE)</f>
        <v>0.11341293342108516</v>
      </c>
      <c r="R1945" s="5">
        <f t="shared" ref="R1945:R2008" si="2305">_xlfn.POISSON.DIST(0,K1945,FALSE) * _xlfn.POISSON.DIST(2,L1945,FALSE)</f>
        <v>3.1049705549642592E-2</v>
      </c>
      <c r="S1945" s="5">
        <f t="shared" ref="S1945:S2008" si="2306">_xlfn.POISSON.DIST(2,K1945,FALSE) * _xlfn.POISSON.DIST(2,L1945,FALSE)</f>
        <v>3.7104529369361101E-2</v>
      </c>
      <c r="T1945" s="5">
        <f t="shared" ref="T1945:T2008" si="2307">_xlfn.POISSON.DIST(2,K1945,FALSE) * _xlfn.POISSON.DIST(1,L1945,FALSE)</f>
        <v>9.1740214944026025E-2</v>
      </c>
      <c r="U1945" s="5">
        <f t="shared" ref="U1945:U2008" si="2308">_xlfn.POISSON.DIST(1,K1945,FALSE) * _xlfn.POISSON.DIST(2,L1945,FALSE)</f>
        <v>4.8001764789989292E-2</v>
      </c>
      <c r="V1945" s="5">
        <f t="shared" ref="V1945:V2008" si="2309">_xlfn.POISSON.DIST(3,K1945,FALSE) * _xlfn.POISSON.DIST(3,L1945,FALSE)</f>
        <v>5.15562482518376E-3</v>
      </c>
      <c r="W1945" s="5">
        <f t="shared" ref="W1945:W2008" si="2310">_xlfn.POISSON.DIST(3,K1945,FALSE) * _xlfn.POISSON.DIST(0,L1945,FALSE)</f>
        <v>5.8444150090437907E-2</v>
      </c>
      <c r="X1945" s="5">
        <f t="shared" ref="X1945:X2008" si="2311">_xlfn.POISSON.DIST(3,K1945,FALSE) * _xlfn.POISSON.DIST(1,L1945,FALSE)</f>
        <v>4.7275727113155475E-2</v>
      </c>
      <c r="Y1945" s="5">
        <f t="shared" ref="Y1945:Y2008" si="2312">_xlfn.POISSON.DIST(3,K1945,FALSE) * _xlfn.POISSON.DIST(2,L1945,FALSE)</f>
        <v>1.912077060423549E-2</v>
      </c>
      <c r="Z1945" s="5">
        <f t="shared" ref="Z1945:Z2008" si="2313">_xlfn.POISSON.DIST(0,K1945,FALSE) * _xlfn.POISSON.DIST(3,L1945,FALSE)</f>
        <v>8.3720806059418684E-3</v>
      </c>
      <c r="AA1945" s="5">
        <f t="shared" ref="AA1945:AA2008" si="2314">_xlfn.POISSON.DIST(1,K1945,FALSE) * _xlfn.POISSON.DIST(3,L1945,FALSE)</f>
        <v>1.2942945413982467E-2</v>
      </c>
      <c r="AB1945" s="5">
        <f t="shared" ref="AB1945:AB2008" si="2315">_xlfn.POISSON.DIST(2,K1945,FALSE) * _xlfn.POISSON.DIST(3,L1945,FALSE)</f>
        <v>1.0004671710305616E-2</v>
      </c>
      <c r="AC1945" s="5">
        <f t="shared" ref="AC1945:AC2008" si="2316">_xlfn.POISSON.DIST(4,K1945,FALSE) * _xlfn.POISSON.DIST(4,L1945,FALSE)</f>
        <v>4.0295654282034558E-4</v>
      </c>
      <c r="AD1945" s="5">
        <f t="shared" ref="AD1945:AD2008" si="2317">_xlfn.POISSON.DIST(4,K1945,FALSE) * _xlfn.POISSON.DIST(0,L1945,FALSE)</f>
        <v>2.2588155799953505E-2</v>
      </c>
      <c r="AE1945" s="5">
        <f t="shared" ref="AE1945:AE2008" si="2318">_xlfn.POISSON.DIST(4,K1945,FALSE) * _xlfn.POISSON.DIST(1,L1945,FALSE)</f>
        <v>1.827165743595538E-2</v>
      </c>
      <c r="AF1945" s="5">
        <f t="shared" ref="AF1945:AF2008" si="2319">_xlfn.POISSON.DIST(4,K1945,FALSE) * _xlfn.POISSON.DIST(2,L1945,FALSE)</f>
        <v>7.390011570966558E-3</v>
      </c>
      <c r="AG1945" s="5">
        <f t="shared" ref="AG1945:AG2008" si="2320">_xlfn.POISSON.DIST(4,K1945,FALSE) * _xlfn.POISSON.DIST(3,L1945,FALSE)</f>
        <v>1.9926041634133079E-3</v>
      </c>
      <c r="AH1945" s="5">
        <f t="shared" ref="AH1945:AH2008" si="2321">_xlfn.POISSON.DIST(0,K1945,FALSE) * _xlfn.POISSON.DIST(4,L1945,FALSE)</f>
        <v>1.6930531006242042E-3</v>
      </c>
      <c r="AI1945" s="5">
        <f t="shared" ref="AI1945:AI2008" si="2322">_xlfn.POISSON.DIST(1,K1945,FALSE) * _xlfn.POISSON.DIST(4,L1945,FALSE)</f>
        <v>2.6174012047615247E-3</v>
      </c>
      <c r="AJ1945" s="5">
        <f t="shared" ref="AJ1945:AJ2008" si="2323">_xlfn.POISSON.DIST(2,K1945,FALSE) * _xlfn.POISSON.DIST(4,L1945,FALSE)</f>
        <v>2.0232056112597101E-3</v>
      </c>
      <c r="AK1945" s="5">
        <f t="shared" ref="AK1945:AK2008" si="2324">_xlfn.POISSON.DIST(3,K1945,FALSE) * _xlfn.POISSON.DIST(4,L1945,FALSE)</f>
        <v>1.0426018342128099E-3</v>
      </c>
      <c r="AL1945" s="5">
        <f t="shared" ref="AL1945:AL2008" si="2325">_xlfn.POISSON.DIST(5,K1945,FALSE) * _xlfn.POISSON.DIST(5,L1945,FALSE)</f>
        <v>2.015649853912714E-5</v>
      </c>
      <c r="AM1945" s="5">
        <f t="shared" ref="AM1945:AM2008" si="2326">_xlfn.POISSON.DIST(5,K1945,FALSE) * _xlfn.POISSON.DIST(0,L1945,FALSE)</f>
        <v>6.9841006383487654E-3</v>
      </c>
      <c r="AN1945" s="5">
        <f t="shared" ref="AN1945:AN2008" si="2327">_xlfn.POISSON.DIST(5,K1945,FALSE) * _xlfn.POISSON.DIST(1,L1945,FALSE)</f>
        <v>5.6494693720152483E-3</v>
      </c>
      <c r="AO1945" s="5">
        <f t="shared" ref="AO1945:AO2008" si="2328">_xlfn.POISSON.DIST(5,K1945,FALSE) * _xlfn.POISSON.DIST(2,L1945,FALSE)</f>
        <v>2.2849401689667174E-3</v>
      </c>
      <c r="AP1945" s="5">
        <f t="shared" ref="AP1945:AP2008" si="2329">_xlfn.POISSON.DIST(5,K1945,FALSE) * _xlfn.POISSON.DIST(3,L1945,FALSE)</f>
        <v>6.1609934573321544E-4</v>
      </c>
      <c r="AQ1945" s="5">
        <f t="shared" ref="AQ1945:AQ2008" si="2330">_xlfn.POISSON.DIST(5,K1945,FALSE) * _xlfn.POISSON.DIST(4,L1945,FALSE)</f>
        <v>1.2459135986410099E-4</v>
      </c>
      <c r="AR1945" s="5">
        <f t="shared" ref="AR1945:AR2008" si="2331">_xlfn.POISSON.DIST(0,K1945,FALSE) * _xlfn.POISSON.DIST(5,L1945,FALSE)</f>
        <v>2.7390360283907064E-4</v>
      </c>
      <c r="AS1945" s="5">
        <f t="shared" ref="AS1945:AS2008" si="2332">_xlfn.POISSON.DIST(1,K1945,FALSE) * _xlfn.POISSON.DIST(5,L1945,FALSE)</f>
        <v>4.2344544290736616E-4</v>
      </c>
      <c r="AT1945" s="5">
        <f t="shared" ref="AT1945:AT2008" si="2333">_xlfn.POISSON.DIST(2,K1945,FALSE) * _xlfn.POISSON.DIST(5,L1945,FALSE)</f>
        <v>3.2731596309882243E-4</v>
      </c>
      <c r="AU1945" s="5">
        <f t="shared" ref="AU1945:AU2008" si="2334">_xlfn.POISSON.DIST(3,K1945,FALSE) * _xlfn.POISSON.DIST(5,L1945,FALSE)</f>
        <v>1.6867303134923865E-4</v>
      </c>
      <c r="AV1945" s="5">
        <f t="shared" ref="AV1945:AV2008" si="2335">_xlfn.POISSON.DIST(4,K1945,FALSE) * _xlfn.POISSON.DIST(5,L1945,FALSE)</f>
        <v>6.5190659894469124E-5</v>
      </c>
      <c r="AW1945" s="5">
        <f t="shared" ref="AW1945:AW2008" si="2336">_xlfn.POISSON.DIST(6,K1945,FALSE) * _xlfn.POISSON.DIST(6,L1945,FALSE)</f>
        <v>7.001796412954573E-7</v>
      </c>
      <c r="AX1945" s="5">
        <f t="shared" ref="AX1945:AX2008" si="2337">_xlfn.POISSON.DIST(6,K1945,FALSE) * _xlfn.POISSON.DIST(0,L1945,FALSE)</f>
        <v>1.7995294436079371E-3</v>
      </c>
      <c r="AY1945" s="5">
        <f t="shared" ref="AY1945:AY2008" si="2338">_xlfn.POISSON.DIST(6,K1945,FALSE) * _xlfn.POISSON.DIST(1,L1945,FALSE)</f>
        <v>1.4556471909755149E-3</v>
      </c>
      <c r="AZ1945" s="5">
        <f t="shared" ref="AZ1945:AZ2008" si="2339">_xlfn.POISSON.DIST(6,K1945,FALSE) * _xlfn.POISSON.DIST(2,L1945,FALSE)</f>
        <v>5.8873967084046056E-4</v>
      </c>
      <c r="BA1945" s="5">
        <f t="shared" ref="BA1945:BA2008" si="2340">_xlfn.POISSON.DIST(6,K1945,FALSE) * _xlfn.POISSON.DIST(3,L1945,FALSE)</f>
        <v>1.5874469316018219E-4</v>
      </c>
      <c r="BB1945" s="5">
        <f t="shared" ref="BB1945:BB2008" si="2341">_xlfn.POISSON.DIST(6,K1945,FALSE) * _xlfn.POISSON.DIST(4,L1945,FALSE)</f>
        <v>3.2102318122897266E-5</v>
      </c>
      <c r="BC1945" s="5">
        <f t="shared" ref="BC1945:BC2008" si="2342">_xlfn.POISSON.DIST(6,K1945,FALSE) * _xlfn.POISSON.DIST(5,L1945,FALSE)</f>
        <v>5.1935409409815454E-6</v>
      </c>
      <c r="BD1945" s="5">
        <f t="shared" ref="BD1945:BD2008" si="2343">_xlfn.POISSON.DIST(0,K1945,FALSE) * _xlfn.POISSON.DIST(6,L1945,FALSE)</f>
        <v>3.6926969203625537E-5</v>
      </c>
      <c r="BE1945" s="5">
        <f t="shared" ref="BE1945:BE2008" si="2344">_xlfn.POISSON.DIST(1,K1945,FALSE) * _xlfn.POISSON.DIST(6,L1945,FALSE)</f>
        <v>5.7087809972485056E-5</v>
      </c>
      <c r="BF1945" s="5">
        <f t="shared" ref="BF1945:BF2008" si="2345">_xlfn.POISSON.DIST(2,K1945,FALSE) * _xlfn.POISSON.DIST(6,L1945,FALSE)</f>
        <v>4.4127884277253261E-5</v>
      </c>
      <c r="BG1945" s="5">
        <f t="shared" ref="BG1945:BG2008" si="2346">_xlfn.POISSON.DIST(3,K1945,FALSE) * _xlfn.POISSON.DIST(6,L1945,FALSE)</f>
        <v>2.2740058069900755E-5</v>
      </c>
      <c r="BH1945" s="5">
        <f t="shared" ref="BH1945:BH2008" si="2347">_xlfn.POISSON.DIST(4,K1945,FALSE) * _xlfn.POISSON.DIST(6,L1945,FALSE)</f>
        <v>8.7888347043812666E-6</v>
      </c>
      <c r="BI1945" s="5">
        <f t="shared" ref="BI1945:BI2008" si="2348">_xlfn.POISSON.DIST(5,K1945,FALSE) * _xlfn.POISSON.DIST(6,L1945,FALSE)</f>
        <v>2.7174465508750093E-6</v>
      </c>
      <c r="BJ1945" s="8">
        <f t="shared" ref="BJ1945:BJ2008" si="2349">SUM(N1945,Q1945,T1945,W1945,X1945,Y1945,AD1945,AE1945,AF1945,AG1945,AM1945,AN1945,AO1945,AP1945,AQ1945,AX1945,AY1945,AZ1945,BA1945,BB1945,BC1945)</f>
        <v>0.54665657964398329</v>
      </c>
      <c r="BK1945" s="8">
        <f t="shared" ref="BK1945:BK2008" si="2350">SUM(M1945,P1945,S1945,V1945,AC1945,AL1945,AY1945)</f>
        <v>0.25772821315859357</v>
      </c>
      <c r="BL1945" s="8">
        <f t="shared" ref="BL1945:BL2008" si="2351">SUM(O1945,R1945,U1945,AA1945,AB1945,AH1945,AI1945,AJ1945,AK1945,AR1945,AS1945,AT1945,AU1945,AV1945,BD1945,BE1945,BF1945,BG1945,BH1945,BI1945)</f>
        <v>0.18757604973087472</v>
      </c>
      <c r="BM1945" s="8">
        <f t="shared" ref="BM1945:BM2008" si="2352">SUM(S1945:BI1945)</f>
        <v>0.41733505885421035</v>
      </c>
      <c r="BN1945" s="8">
        <f t="shared" ref="BN1945:BN2008" si="2353">SUM(M1945:R1945)</f>
        <v>0.58154291727384899</v>
      </c>
    </row>
    <row r="1946" spans="1:66" x14ac:dyDescent="0.25">
      <c r="A1946" t="s">
        <v>136</v>
      </c>
      <c r="B1946" t="s">
        <v>328</v>
      </c>
      <c r="C1946" t="s">
        <v>125</v>
      </c>
      <c r="D1946" s="7" t="s">
        <v>582</v>
      </c>
      <c r="E1946">
        <f>VLOOKUP(A1946,home!$A$2:$E$405,3,FALSE)</f>
        <v>1.4901185770751</v>
      </c>
      <c r="F1946">
        <f>VLOOKUP(B1946,home!$B$2:$E$405,3,FALSE)</f>
        <v>1.4</v>
      </c>
      <c r="G1946">
        <f>VLOOKUP(C1946,away!$B$2:$E$405,4,FALSE)</f>
        <v>1.04</v>
      </c>
      <c r="H1946">
        <f>VLOOKUP(A1946,away!$A$2:$E$405,3,FALSE)</f>
        <v>1.24901185770751</v>
      </c>
      <c r="I1946">
        <f>VLOOKUP(C1946,away!$B$2:$E$405,3,FALSE)</f>
        <v>0.57999999999999996</v>
      </c>
      <c r="J1946">
        <f>VLOOKUP(B1946,home!$B$2:$E$405,4,FALSE)</f>
        <v>1.06</v>
      </c>
      <c r="K1946" s="3">
        <f t="shared" si="2298"/>
        <v>2.1696126482213458</v>
      </c>
      <c r="L1946" s="3">
        <f t="shared" si="2299"/>
        <v>0.76789249011857708</v>
      </c>
      <c r="M1946" s="5">
        <f t="shared" si="2300"/>
        <v>5.2997786082016121E-2</v>
      </c>
      <c r="N1946" s="5">
        <f t="shared" si="2301"/>
        <v>0.11498466701127136</v>
      </c>
      <c r="O1946" s="5">
        <f t="shared" si="2302"/>
        <v>4.0696601925291023E-2</v>
      </c>
      <c r="P1946" s="5">
        <f t="shared" si="2303"/>
        <v>8.8295862276740564E-2</v>
      </c>
      <c r="Q1946" s="5">
        <f t="shared" si="2304"/>
        <v>0.12473609394958707</v>
      </c>
      <c r="R1946" s="5">
        <f t="shared" si="2305"/>
        <v>1.5625307495888099E-2</v>
      </c>
      <c r="S1946" s="5">
        <f t="shared" si="2306"/>
        <v>3.6775872501203552E-2</v>
      </c>
      <c r="T1946" s="5">
        <f t="shared" si="2307"/>
        <v>9.5783909790613186E-2</v>
      </c>
      <c r="U1946" s="5">
        <f t="shared" si="2308"/>
        <v>3.3900864775426615E-2</v>
      </c>
      <c r="V1946" s="5">
        <f t="shared" si="2309"/>
        <v>6.8077421792847028E-3</v>
      </c>
      <c r="W1946" s="5">
        <f t="shared" si="2310"/>
        <v>9.0209669040916735E-2</v>
      </c>
      <c r="X1946" s="5">
        <f t="shared" si="2311"/>
        <v>6.9271327392602264E-2</v>
      </c>
      <c r="Y1946" s="5">
        <f t="shared" si="2312"/>
        <v>2.6596466042662269E-2</v>
      </c>
      <c r="Z1946" s="5">
        <f t="shared" si="2313"/>
        <v>3.9995187606286604E-3</v>
      </c>
      <c r="AA1946" s="5">
        <f t="shared" si="2314"/>
        <v>8.6774064898585013E-3</v>
      </c>
      <c r="AB1946" s="5">
        <f t="shared" si="2315"/>
        <v>9.4133054370774995E-3</v>
      </c>
      <c r="AC1946" s="5">
        <f t="shared" si="2316"/>
        <v>7.088686036661291E-4</v>
      </c>
      <c r="AD1946" s="5">
        <f t="shared" si="2317"/>
        <v>4.8930009735758603E-2</v>
      </c>
      <c r="AE1946" s="5">
        <f t="shared" si="2318"/>
        <v>3.7572987017517899E-2</v>
      </c>
      <c r="AF1946" s="5">
        <f t="shared" si="2319"/>
        <v>1.4426007281037391E-2</v>
      </c>
      <c r="AG1946" s="5">
        <f t="shared" si="2320"/>
        <v>3.6925408845015087E-3</v>
      </c>
      <c r="AH1946" s="5">
        <f t="shared" si="2321"/>
        <v>7.6780010509377669E-4</v>
      </c>
      <c r="AI1946" s="5">
        <f t="shared" si="2322"/>
        <v>1.6658288193171363E-3</v>
      </c>
      <c r="AJ1946" s="5">
        <f t="shared" si="2323"/>
        <v>1.8071016380810454E-3</v>
      </c>
      <c r="AK1946" s="5">
        <f t="shared" si="2324"/>
        <v>1.3069035235340498E-3</v>
      </c>
      <c r="AL1946" s="5">
        <f t="shared" si="2325"/>
        <v>4.7239833380775027E-5</v>
      </c>
      <c r="AM1946" s="5">
        <f t="shared" si="2326"/>
        <v>2.1231833600059098E-2</v>
      </c>
      <c r="AN1946" s="5">
        <f t="shared" si="2327"/>
        <v>1.6303765572932654E-2</v>
      </c>
      <c r="AO1946" s="5">
        <f t="shared" si="2328"/>
        <v>6.2597695720543909E-3</v>
      </c>
      <c r="AP1946" s="5">
        <f t="shared" si="2329"/>
        <v>1.6022766814177821E-3</v>
      </c>
      <c r="AQ1946" s="5">
        <f t="shared" si="2330"/>
        <v>3.0759405768820763E-4</v>
      </c>
      <c r="AR1946" s="5">
        <f t="shared" si="2331"/>
        <v>1.1791758692275313E-4</v>
      </c>
      <c r="AS1946" s="5">
        <f t="shared" si="2332"/>
        <v>2.5583548803534509E-4</v>
      </c>
      <c r="AT1946" s="5">
        <f t="shared" si="2333"/>
        <v>2.7753195535268284E-4</v>
      </c>
      <c r="AU1946" s="5">
        <f t="shared" si="2334"/>
        <v>2.0071228020626086E-4</v>
      </c>
      <c r="AV1946" s="5">
        <f t="shared" si="2335"/>
        <v>1.0886697544721256E-4</v>
      </c>
      <c r="AW1946" s="5">
        <f t="shared" si="2336"/>
        <v>2.1861929056758505E-6</v>
      </c>
      <c r="AX1946" s="5">
        <f t="shared" si="2337"/>
        <v>7.6774757872698565E-3</v>
      </c>
      <c r="AY1946" s="5">
        <f t="shared" si="2338"/>
        <v>5.8954760001117329E-3</v>
      </c>
      <c r="AZ1946" s="5">
        <f t="shared" si="2339"/>
        <v>2.2635458730800532E-3</v>
      </c>
      <c r="BA1946" s="5">
        <f t="shared" si="2340"/>
        <v>5.793866256590236E-4</v>
      </c>
      <c r="BB1946" s="5">
        <f t="shared" si="2341"/>
        <v>1.1122665967967686E-4</v>
      </c>
      <c r="BC1946" s="5">
        <f t="shared" si="2342"/>
        <v>1.7082023333799729E-5</v>
      </c>
      <c r="BD1946" s="5">
        <f t="shared" si="2343"/>
        <v>1.5091338241814435E-5</v>
      </c>
      <c r="BE1946" s="5">
        <f t="shared" si="2344"/>
        <v>3.274235832802708E-5</v>
      </c>
      <c r="BF1946" s="5">
        <f t="shared" si="2345"/>
        <v>3.5519117380541542E-5</v>
      </c>
      <c r="BG1946" s="5">
        <f t="shared" si="2346"/>
        <v>2.5687575440827191E-5</v>
      </c>
      <c r="BH1946" s="5">
        <f t="shared" si="2347"/>
        <v>1.3933022144639665E-5</v>
      </c>
      <c r="BI1946" s="5">
        <f t="shared" si="2348"/>
        <v>6.0458522145916649E-6</v>
      </c>
      <c r="BJ1946" s="8">
        <f t="shared" si="2349"/>
        <v>0.68845311059975467</v>
      </c>
      <c r="BK1946" s="8">
        <f t="shared" si="2350"/>
        <v>0.19152884747640359</v>
      </c>
      <c r="BL1946" s="8">
        <f t="shared" si="2351"/>
        <v>0.11495100375928245</v>
      </c>
      <c r="BM1946" s="8">
        <f t="shared" si="2352"/>
        <v>0.55570287204806912</v>
      </c>
      <c r="BN1946" s="8">
        <f t="shared" si="2353"/>
        <v>0.43733631874079421</v>
      </c>
    </row>
    <row r="1947" spans="1:66" x14ac:dyDescent="0.25">
      <c r="A1947" t="s">
        <v>136</v>
      </c>
      <c r="B1947" t="s">
        <v>309</v>
      </c>
      <c r="C1947" t="s">
        <v>515</v>
      </c>
      <c r="D1947" s="7" t="s">
        <v>582</v>
      </c>
      <c r="E1947">
        <f>VLOOKUP(A1947,home!$A$2:$E$405,3,FALSE)</f>
        <v>1.4901185770751</v>
      </c>
      <c r="F1947">
        <f>VLOOKUP(B1947,home!$B$2:$E$405,3,FALSE)</f>
        <v>1.19</v>
      </c>
      <c r="G1947" t="e">
        <f>VLOOKUP(C1947,away!$B$2:$E$405,4,FALSE)</f>
        <v>#N/A</v>
      </c>
      <c r="H1947">
        <f>VLOOKUP(A1947,away!$A$2:$E$405,3,FALSE)</f>
        <v>1.24901185770751</v>
      </c>
      <c r="I1947" t="e">
        <f>VLOOKUP(C1947,away!$B$2:$E$405,3,FALSE)</f>
        <v>#N/A</v>
      </c>
      <c r="J1947">
        <f>VLOOKUP(B1947,home!$B$2:$E$405,4,FALSE)</f>
        <v>0.98</v>
      </c>
      <c r="K1947" s="3" t="e">
        <f t="shared" si="2298"/>
        <v>#N/A</v>
      </c>
      <c r="L1947" s="3" t="e">
        <f t="shared" si="2299"/>
        <v>#N/A</v>
      </c>
      <c r="M1947" s="5" t="e">
        <f t="shared" si="2300"/>
        <v>#N/A</v>
      </c>
      <c r="N1947" s="5" t="e">
        <f t="shared" si="2301"/>
        <v>#N/A</v>
      </c>
      <c r="O1947" s="5" t="e">
        <f t="shared" si="2302"/>
        <v>#N/A</v>
      </c>
      <c r="P1947" s="5" t="e">
        <f t="shared" si="2303"/>
        <v>#N/A</v>
      </c>
      <c r="Q1947" s="5" t="e">
        <f t="shared" si="2304"/>
        <v>#N/A</v>
      </c>
      <c r="R1947" s="5" t="e">
        <f t="shared" si="2305"/>
        <v>#N/A</v>
      </c>
      <c r="S1947" s="5" t="e">
        <f t="shared" si="2306"/>
        <v>#N/A</v>
      </c>
      <c r="T1947" s="5" t="e">
        <f t="shared" si="2307"/>
        <v>#N/A</v>
      </c>
      <c r="U1947" s="5" t="e">
        <f t="shared" si="2308"/>
        <v>#N/A</v>
      </c>
      <c r="V1947" s="5" t="e">
        <f t="shared" si="2309"/>
        <v>#N/A</v>
      </c>
      <c r="W1947" s="5" t="e">
        <f t="shared" si="2310"/>
        <v>#N/A</v>
      </c>
      <c r="X1947" s="5" t="e">
        <f t="shared" si="2311"/>
        <v>#N/A</v>
      </c>
      <c r="Y1947" s="5" t="e">
        <f t="shared" si="2312"/>
        <v>#N/A</v>
      </c>
      <c r="Z1947" s="5" t="e">
        <f t="shared" si="2313"/>
        <v>#N/A</v>
      </c>
      <c r="AA1947" s="5" t="e">
        <f t="shared" si="2314"/>
        <v>#N/A</v>
      </c>
      <c r="AB1947" s="5" t="e">
        <f t="shared" si="2315"/>
        <v>#N/A</v>
      </c>
      <c r="AC1947" s="5" t="e">
        <f t="shared" si="2316"/>
        <v>#N/A</v>
      </c>
      <c r="AD1947" s="5" t="e">
        <f t="shared" si="2317"/>
        <v>#N/A</v>
      </c>
      <c r="AE1947" s="5" t="e">
        <f t="shared" si="2318"/>
        <v>#N/A</v>
      </c>
      <c r="AF1947" s="5" t="e">
        <f t="shared" si="2319"/>
        <v>#N/A</v>
      </c>
      <c r="AG1947" s="5" t="e">
        <f t="shared" si="2320"/>
        <v>#N/A</v>
      </c>
      <c r="AH1947" s="5" t="e">
        <f t="shared" si="2321"/>
        <v>#N/A</v>
      </c>
      <c r="AI1947" s="5" t="e">
        <f t="shared" si="2322"/>
        <v>#N/A</v>
      </c>
      <c r="AJ1947" s="5" t="e">
        <f t="shared" si="2323"/>
        <v>#N/A</v>
      </c>
      <c r="AK1947" s="5" t="e">
        <f t="shared" si="2324"/>
        <v>#N/A</v>
      </c>
      <c r="AL1947" s="5" t="e">
        <f t="shared" si="2325"/>
        <v>#N/A</v>
      </c>
      <c r="AM1947" s="5" t="e">
        <f t="shared" si="2326"/>
        <v>#N/A</v>
      </c>
      <c r="AN1947" s="5" t="e">
        <f t="shared" si="2327"/>
        <v>#N/A</v>
      </c>
      <c r="AO1947" s="5" t="e">
        <f t="shared" si="2328"/>
        <v>#N/A</v>
      </c>
      <c r="AP1947" s="5" t="e">
        <f t="shared" si="2329"/>
        <v>#N/A</v>
      </c>
      <c r="AQ1947" s="5" t="e">
        <f t="shared" si="2330"/>
        <v>#N/A</v>
      </c>
      <c r="AR1947" s="5" t="e">
        <f t="shared" si="2331"/>
        <v>#N/A</v>
      </c>
      <c r="AS1947" s="5" t="e">
        <f t="shared" si="2332"/>
        <v>#N/A</v>
      </c>
      <c r="AT1947" s="5" t="e">
        <f t="shared" si="2333"/>
        <v>#N/A</v>
      </c>
      <c r="AU1947" s="5" t="e">
        <f t="shared" si="2334"/>
        <v>#N/A</v>
      </c>
      <c r="AV1947" s="5" t="e">
        <f t="shared" si="2335"/>
        <v>#N/A</v>
      </c>
      <c r="AW1947" s="5" t="e">
        <f t="shared" si="2336"/>
        <v>#N/A</v>
      </c>
      <c r="AX1947" s="5" t="e">
        <f t="shared" si="2337"/>
        <v>#N/A</v>
      </c>
      <c r="AY1947" s="5" t="e">
        <f t="shared" si="2338"/>
        <v>#N/A</v>
      </c>
      <c r="AZ1947" s="5" t="e">
        <f t="shared" si="2339"/>
        <v>#N/A</v>
      </c>
      <c r="BA1947" s="5" t="e">
        <f t="shared" si="2340"/>
        <v>#N/A</v>
      </c>
      <c r="BB1947" s="5" t="e">
        <f t="shared" si="2341"/>
        <v>#N/A</v>
      </c>
      <c r="BC1947" s="5" t="e">
        <f t="shared" si="2342"/>
        <v>#N/A</v>
      </c>
      <c r="BD1947" s="5" t="e">
        <f t="shared" si="2343"/>
        <v>#N/A</v>
      </c>
      <c r="BE1947" s="5" t="e">
        <f t="shared" si="2344"/>
        <v>#N/A</v>
      </c>
      <c r="BF1947" s="5" t="e">
        <f t="shared" si="2345"/>
        <v>#N/A</v>
      </c>
      <c r="BG1947" s="5" t="e">
        <f t="shared" si="2346"/>
        <v>#N/A</v>
      </c>
      <c r="BH1947" s="5" t="e">
        <f t="shared" si="2347"/>
        <v>#N/A</v>
      </c>
      <c r="BI1947" s="5" t="e">
        <f t="shared" si="2348"/>
        <v>#N/A</v>
      </c>
      <c r="BJ1947" s="8" t="e">
        <f t="shared" si="2349"/>
        <v>#N/A</v>
      </c>
      <c r="BK1947" s="8" t="e">
        <f t="shared" si="2350"/>
        <v>#N/A</v>
      </c>
      <c r="BL1947" s="8" t="e">
        <f t="shared" si="2351"/>
        <v>#N/A</v>
      </c>
      <c r="BM1947" s="8" t="e">
        <f t="shared" si="2352"/>
        <v>#N/A</v>
      </c>
      <c r="BN1947" s="8" t="e">
        <f t="shared" si="2353"/>
        <v>#N/A</v>
      </c>
    </row>
    <row r="1948" spans="1:66" x14ac:dyDescent="0.25">
      <c r="A1948" t="s">
        <v>136</v>
      </c>
      <c r="B1948" t="s">
        <v>472</v>
      </c>
      <c r="C1948" t="s">
        <v>514</v>
      </c>
      <c r="D1948" s="7" t="s">
        <v>582</v>
      </c>
      <c r="E1948">
        <f>VLOOKUP(A1948,home!$A$2:$E$405,3,FALSE)</f>
        <v>1.4901185770751</v>
      </c>
      <c r="F1948">
        <f>VLOOKUP(B1948,home!$B$2:$E$405,3,FALSE)</f>
        <v>1.1000000000000001</v>
      </c>
      <c r="G1948" t="e">
        <f>VLOOKUP(C1948,away!$B$2:$E$405,4,FALSE)</f>
        <v>#N/A</v>
      </c>
      <c r="H1948">
        <f>VLOOKUP(A1948,away!$A$2:$E$405,3,FALSE)</f>
        <v>1.24901185770751</v>
      </c>
      <c r="I1948" t="e">
        <f>VLOOKUP(C1948,away!$B$2:$E$405,3,FALSE)</f>
        <v>#N/A</v>
      </c>
      <c r="J1948">
        <f>VLOOKUP(B1948,home!$B$2:$E$405,4,FALSE)</f>
        <v>0.84</v>
      </c>
      <c r="K1948" s="3" t="e">
        <f t="shared" si="2298"/>
        <v>#N/A</v>
      </c>
      <c r="L1948" s="3" t="e">
        <f t="shared" si="2299"/>
        <v>#N/A</v>
      </c>
      <c r="M1948" s="5" t="e">
        <f t="shared" si="2300"/>
        <v>#N/A</v>
      </c>
      <c r="N1948" s="5" t="e">
        <f t="shared" si="2301"/>
        <v>#N/A</v>
      </c>
      <c r="O1948" s="5" t="e">
        <f t="shared" si="2302"/>
        <v>#N/A</v>
      </c>
      <c r="P1948" s="5" t="e">
        <f t="shared" si="2303"/>
        <v>#N/A</v>
      </c>
      <c r="Q1948" s="5" t="e">
        <f t="shared" si="2304"/>
        <v>#N/A</v>
      </c>
      <c r="R1948" s="5" t="e">
        <f t="shared" si="2305"/>
        <v>#N/A</v>
      </c>
      <c r="S1948" s="5" t="e">
        <f t="shared" si="2306"/>
        <v>#N/A</v>
      </c>
      <c r="T1948" s="5" t="e">
        <f t="shared" si="2307"/>
        <v>#N/A</v>
      </c>
      <c r="U1948" s="5" t="e">
        <f t="shared" si="2308"/>
        <v>#N/A</v>
      </c>
      <c r="V1948" s="5" t="e">
        <f t="shared" si="2309"/>
        <v>#N/A</v>
      </c>
      <c r="W1948" s="5" t="e">
        <f t="shared" si="2310"/>
        <v>#N/A</v>
      </c>
      <c r="X1948" s="5" t="e">
        <f t="shared" si="2311"/>
        <v>#N/A</v>
      </c>
      <c r="Y1948" s="5" t="e">
        <f t="shared" si="2312"/>
        <v>#N/A</v>
      </c>
      <c r="Z1948" s="5" t="e">
        <f t="shared" si="2313"/>
        <v>#N/A</v>
      </c>
      <c r="AA1948" s="5" t="e">
        <f t="shared" si="2314"/>
        <v>#N/A</v>
      </c>
      <c r="AB1948" s="5" t="e">
        <f t="shared" si="2315"/>
        <v>#N/A</v>
      </c>
      <c r="AC1948" s="5" t="e">
        <f t="shared" si="2316"/>
        <v>#N/A</v>
      </c>
      <c r="AD1948" s="5" t="e">
        <f t="shared" si="2317"/>
        <v>#N/A</v>
      </c>
      <c r="AE1948" s="5" t="e">
        <f t="shared" si="2318"/>
        <v>#N/A</v>
      </c>
      <c r="AF1948" s="5" t="e">
        <f t="shared" si="2319"/>
        <v>#N/A</v>
      </c>
      <c r="AG1948" s="5" t="e">
        <f t="shared" si="2320"/>
        <v>#N/A</v>
      </c>
      <c r="AH1948" s="5" t="e">
        <f t="shared" si="2321"/>
        <v>#N/A</v>
      </c>
      <c r="AI1948" s="5" t="e">
        <f t="shared" si="2322"/>
        <v>#N/A</v>
      </c>
      <c r="AJ1948" s="5" t="e">
        <f t="shared" si="2323"/>
        <v>#N/A</v>
      </c>
      <c r="AK1948" s="5" t="e">
        <f t="shared" si="2324"/>
        <v>#N/A</v>
      </c>
      <c r="AL1948" s="5" t="e">
        <f t="shared" si="2325"/>
        <v>#N/A</v>
      </c>
      <c r="AM1948" s="5" t="e">
        <f t="shared" si="2326"/>
        <v>#N/A</v>
      </c>
      <c r="AN1948" s="5" t="e">
        <f t="shared" si="2327"/>
        <v>#N/A</v>
      </c>
      <c r="AO1948" s="5" t="e">
        <f t="shared" si="2328"/>
        <v>#N/A</v>
      </c>
      <c r="AP1948" s="5" t="e">
        <f t="shared" si="2329"/>
        <v>#N/A</v>
      </c>
      <c r="AQ1948" s="5" t="e">
        <f t="shared" si="2330"/>
        <v>#N/A</v>
      </c>
      <c r="AR1948" s="5" t="e">
        <f t="shared" si="2331"/>
        <v>#N/A</v>
      </c>
      <c r="AS1948" s="5" t="e">
        <f t="shared" si="2332"/>
        <v>#N/A</v>
      </c>
      <c r="AT1948" s="5" t="e">
        <f t="shared" si="2333"/>
        <v>#N/A</v>
      </c>
      <c r="AU1948" s="5" t="e">
        <f t="shared" si="2334"/>
        <v>#N/A</v>
      </c>
      <c r="AV1948" s="5" t="e">
        <f t="shared" si="2335"/>
        <v>#N/A</v>
      </c>
      <c r="AW1948" s="5" t="e">
        <f t="shared" si="2336"/>
        <v>#N/A</v>
      </c>
      <c r="AX1948" s="5" t="e">
        <f t="shared" si="2337"/>
        <v>#N/A</v>
      </c>
      <c r="AY1948" s="5" t="e">
        <f t="shared" si="2338"/>
        <v>#N/A</v>
      </c>
      <c r="AZ1948" s="5" t="e">
        <f t="shared" si="2339"/>
        <v>#N/A</v>
      </c>
      <c r="BA1948" s="5" t="e">
        <f t="shared" si="2340"/>
        <v>#N/A</v>
      </c>
      <c r="BB1948" s="5" t="e">
        <f t="shared" si="2341"/>
        <v>#N/A</v>
      </c>
      <c r="BC1948" s="5" t="e">
        <f t="shared" si="2342"/>
        <v>#N/A</v>
      </c>
      <c r="BD1948" s="5" t="e">
        <f t="shared" si="2343"/>
        <v>#N/A</v>
      </c>
      <c r="BE1948" s="5" t="e">
        <f t="shared" si="2344"/>
        <v>#N/A</v>
      </c>
      <c r="BF1948" s="5" t="e">
        <f t="shared" si="2345"/>
        <v>#N/A</v>
      </c>
      <c r="BG1948" s="5" t="e">
        <f t="shared" si="2346"/>
        <v>#N/A</v>
      </c>
      <c r="BH1948" s="5" t="e">
        <f t="shared" si="2347"/>
        <v>#N/A</v>
      </c>
      <c r="BI1948" s="5" t="e">
        <f t="shared" si="2348"/>
        <v>#N/A</v>
      </c>
      <c r="BJ1948" s="8" t="e">
        <f t="shared" si="2349"/>
        <v>#N/A</v>
      </c>
      <c r="BK1948" s="8" t="e">
        <f t="shared" si="2350"/>
        <v>#N/A</v>
      </c>
      <c r="BL1948" s="8" t="e">
        <f t="shared" si="2351"/>
        <v>#N/A</v>
      </c>
      <c r="BM1948" s="8" t="e">
        <f t="shared" si="2352"/>
        <v>#N/A</v>
      </c>
      <c r="BN1948" s="8" t="e">
        <f t="shared" si="2353"/>
        <v>#N/A</v>
      </c>
    </row>
    <row r="1949" spans="1:66" x14ac:dyDescent="0.25">
      <c r="A1949" t="s">
        <v>136</v>
      </c>
      <c r="B1949" t="s">
        <v>473</v>
      </c>
      <c r="C1949" t="s">
        <v>323</v>
      </c>
      <c r="D1949" s="7" t="s">
        <v>582</v>
      </c>
      <c r="E1949">
        <f>VLOOKUP(A1949,home!$A$2:$E$405,3,FALSE)</f>
        <v>1.4901185770751</v>
      </c>
      <c r="F1949">
        <f>VLOOKUP(B1949,home!$B$2:$E$405,3,FALSE)</f>
        <v>1.01</v>
      </c>
      <c r="G1949">
        <f>VLOOKUP(C1949,away!$B$2:$E$405,4,FALSE)</f>
        <v>0.76</v>
      </c>
      <c r="H1949">
        <f>VLOOKUP(A1949,away!$A$2:$E$405,3,FALSE)</f>
        <v>1.24901185770751</v>
      </c>
      <c r="I1949">
        <f>VLOOKUP(C1949,away!$B$2:$E$405,3,FALSE)</f>
        <v>1.01</v>
      </c>
      <c r="J1949">
        <f>VLOOKUP(B1949,home!$B$2:$E$405,4,FALSE)</f>
        <v>1.2</v>
      </c>
      <c r="K1949" s="3">
        <f t="shared" si="2298"/>
        <v>1.1438150197628467</v>
      </c>
      <c r="L1949" s="3">
        <f t="shared" si="2299"/>
        <v>1.5138023715415021</v>
      </c>
      <c r="M1949" s="5">
        <f t="shared" si="2300"/>
        <v>7.0115079685684881E-2</v>
      </c>
      <c r="N1949" s="5">
        <f t="shared" si="2301"/>
        <v>8.0198681256355209E-2</v>
      </c>
      <c r="O1949" s="5">
        <f t="shared" si="2302"/>
        <v>0.10614037390901117</v>
      </c>
      <c r="P1949" s="5">
        <f t="shared" si="2303"/>
        <v>0.12140495388037154</v>
      </c>
      <c r="Q1949" s="5">
        <f t="shared" si="2304"/>
        <v>4.5866228093096109E-2</v>
      </c>
      <c r="R1949" s="5">
        <f t="shared" si="2305"/>
        <v>8.0337774869881445E-2</v>
      </c>
      <c r="S1949" s="5">
        <f t="shared" si="2306"/>
        <v>5.2553469570199983E-2</v>
      </c>
      <c r="T1949" s="5">
        <f t="shared" si="2307"/>
        <v>6.943240486099235E-2</v>
      </c>
      <c r="U1949" s="5">
        <f t="shared" si="2308"/>
        <v>9.1891553550496566E-2</v>
      </c>
      <c r="V1949" s="5">
        <f t="shared" si="2309"/>
        <v>1.0110761365498171E-2</v>
      </c>
      <c r="W1949" s="5">
        <f t="shared" si="2310"/>
        <v>1.748749353091731E-2</v>
      </c>
      <c r="X1949" s="5">
        <f t="shared" si="2311"/>
        <v>2.64726091794193E-2</v>
      </c>
      <c r="Y1949" s="5">
        <f t="shared" si="2312"/>
        <v>2.003714927834814E-2</v>
      </c>
      <c r="Z1949" s="5">
        <f t="shared" si="2313"/>
        <v>4.0538504707464618E-2</v>
      </c>
      <c r="AA1949" s="5">
        <f t="shared" si="2314"/>
        <v>4.6368550563124888E-2</v>
      </c>
      <c r="AB1949" s="5">
        <f t="shared" si="2315"/>
        <v>2.6518522289367633E-2</v>
      </c>
      <c r="AC1949" s="5">
        <f t="shared" si="2316"/>
        <v>1.0941802059346816E-3</v>
      </c>
      <c r="AD1949" s="5">
        <f t="shared" si="2317"/>
        <v>5.0006144396672128E-3</v>
      </c>
      <c r="AE1949" s="5">
        <f t="shared" si="2318"/>
        <v>7.5699419979329066E-3</v>
      </c>
      <c r="AF1949" s="5">
        <f t="shared" si="2319"/>
        <v>5.7296980744512256E-3</v>
      </c>
      <c r="AG1949" s="5">
        <f t="shared" si="2320"/>
        <v>2.8912101777736816E-3</v>
      </c>
      <c r="AH1949" s="5">
        <f t="shared" si="2321"/>
        <v>1.5341821141226569E-2</v>
      </c>
      <c r="AI1949" s="5">
        <f t="shared" si="2322"/>
        <v>1.7548205451850124E-2</v>
      </c>
      <c r="AJ1949" s="5">
        <f t="shared" si="2323"/>
        <v>1.0035950482855226E-2</v>
      </c>
      <c r="AK1949" s="5">
        <f t="shared" si="2324"/>
        <v>3.8264236332953318E-3</v>
      </c>
      <c r="AL1949" s="5">
        <f t="shared" si="2325"/>
        <v>7.5783353899795444E-5</v>
      </c>
      <c r="AM1949" s="5">
        <f t="shared" si="2326"/>
        <v>1.1439555808268657E-3</v>
      </c>
      <c r="AN1949" s="5">
        <f t="shared" si="2327"/>
        <v>1.7317226711938459E-3</v>
      </c>
      <c r="AO1949" s="5">
        <f t="shared" si="2328"/>
        <v>1.3107429432527146E-3</v>
      </c>
      <c r="AP1949" s="5">
        <f t="shared" si="2329"/>
        <v>6.6140192532574934E-4</v>
      </c>
      <c r="AQ1949" s="5">
        <f t="shared" si="2330"/>
        <v>2.5030795077505869E-4</v>
      </c>
      <c r="AR1949" s="5">
        <f t="shared" si="2331"/>
        <v>4.6448970454708643E-3</v>
      </c>
      <c r="AS1949" s="5">
        <f t="shared" si="2332"/>
        <v>5.3129030058616444E-3</v>
      </c>
      <c r="AT1949" s="5">
        <f t="shared" si="2333"/>
        <v>3.0384891283238634E-3</v>
      </c>
      <c r="AU1949" s="5">
        <f t="shared" si="2334"/>
        <v>1.1584898341209843E-3</v>
      </c>
      <c r="AV1949" s="5">
        <f t="shared" si="2335"/>
        <v>3.3127451812753784E-4</v>
      </c>
      <c r="AW1949" s="5">
        <f t="shared" si="2336"/>
        <v>3.6449896316284807E-6</v>
      </c>
      <c r="AX1949" s="5">
        <f t="shared" si="2337"/>
        <v>2.1807892921521654E-4</v>
      </c>
      <c r="AY1949" s="5">
        <f t="shared" si="2338"/>
        <v>3.3012840022922618E-4</v>
      </c>
      <c r="AZ1949" s="5">
        <f t="shared" si="2339"/>
        <v>2.498745775901024E-4</v>
      </c>
      <c r="BA1949" s="5">
        <f t="shared" si="2340"/>
        <v>1.2608690938127604E-4</v>
      </c>
      <c r="BB1949" s="5">
        <f t="shared" si="2341"/>
        <v>4.7717665610428534E-5</v>
      </c>
      <c r="BC1949" s="5">
        <f t="shared" si="2342"/>
        <v>1.444702307309821E-5</v>
      </c>
      <c r="BD1949" s="5">
        <f t="shared" si="2343"/>
        <v>1.1719093604999858E-3</v>
      </c>
      <c r="BE1949" s="5">
        <f t="shared" si="2344"/>
        <v>1.3404475283405562E-3</v>
      </c>
      <c r="BF1949" s="5">
        <f t="shared" si="2345"/>
        <v>7.6661200805995641E-4</v>
      </c>
      <c r="BG1949" s="5">
        <f t="shared" si="2346"/>
        <v>2.9228744304984471E-4</v>
      </c>
      <c r="BH1949" s="5">
        <f t="shared" si="2347"/>
        <v>8.3580691862122575E-5</v>
      </c>
      <c r="BI1949" s="5">
        <f t="shared" si="2348"/>
        <v>1.9120170142813226E-5</v>
      </c>
      <c r="BJ1949" s="8">
        <f t="shared" si="2349"/>
        <v>0.28677049546542699</v>
      </c>
      <c r="BK1949" s="8">
        <f t="shared" si="2350"/>
        <v>0.25568435646181825</v>
      </c>
      <c r="BL1949" s="8">
        <f t="shared" si="2351"/>
        <v>0.4161691866249691</v>
      </c>
      <c r="BM1949" s="8">
        <f t="shared" si="2352"/>
        <v>0.49477296815468108</v>
      </c>
      <c r="BN1949" s="8">
        <f t="shared" si="2353"/>
        <v>0.50406309169440033</v>
      </c>
    </row>
    <row r="1950" spans="1:66" x14ac:dyDescent="0.25">
      <c r="A1950" t="s">
        <v>136</v>
      </c>
      <c r="B1950" t="s">
        <v>137</v>
      </c>
      <c r="C1950" t="s">
        <v>135</v>
      </c>
      <c r="D1950" s="7" t="s">
        <v>582</v>
      </c>
      <c r="E1950">
        <f>VLOOKUP(A1950,home!$A$2:$E$405,3,FALSE)</f>
        <v>1.4901185770751</v>
      </c>
      <c r="F1950">
        <f>VLOOKUP(B1950,home!$B$2:$E$405,3,FALSE)</f>
        <v>0.98</v>
      </c>
      <c r="G1950">
        <f>VLOOKUP(C1950,away!$B$2:$E$405,4,FALSE)</f>
        <v>1.06</v>
      </c>
      <c r="H1950">
        <f>VLOOKUP(A1950,away!$A$2:$E$405,3,FALSE)</f>
        <v>1.24901185770751</v>
      </c>
      <c r="I1950">
        <f>VLOOKUP(C1950,away!$B$2:$E$405,3,FALSE)</f>
        <v>0.55000000000000004</v>
      </c>
      <c r="J1950">
        <f>VLOOKUP(B1950,home!$B$2:$E$405,4,FALSE)</f>
        <v>1.27</v>
      </c>
      <c r="K1950" s="3">
        <f t="shared" si="2298"/>
        <v>1.5479351778656139</v>
      </c>
      <c r="L1950" s="3">
        <f t="shared" si="2299"/>
        <v>0.87243478260869589</v>
      </c>
      <c r="M1950" s="5">
        <f t="shared" si="2300"/>
        <v>8.8888726060248641E-2</v>
      </c>
      <c r="N1950" s="5">
        <f t="shared" si="2301"/>
        <v>0.1375939859843188</v>
      </c>
      <c r="O1950" s="5">
        <f t="shared" si="2302"/>
        <v>7.7549616396736937E-2</v>
      </c>
      <c r="P1950" s="5">
        <f t="shared" si="2303"/>
        <v>0.12004177925049313</v>
      </c>
      <c r="Q1950" s="5">
        <f t="shared" si="2304"/>
        <v>0.10649328558393768</v>
      </c>
      <c r="R1950" s="5">
        <f t="shared" si="2305"/>
        <v>3.3828491361237473E-2</v>
      </c>
      <c r="S1950" s="5">
        <f t="shared" si="2306"/>
        <v>4.0528280143921257E-2</v>
      </c>
      <c r="T1950" s="5">
        <f t="shared" si="2307"/>
        <v>9.2908446457708446E-2</v>
      </c>
      <c r="U1950" s="5">
        <f t="shared" si="2308"/>
        <v>5.2364311792182504E-2</v>
      </c>
      <c r="V1950" s="5">
        <f t="shared" si="2309"/>
        <v>6.081369713036488E-3</v>
      </c>
      <c r="W1950" s="5">
        <f t="shared" si="2310"/>
        <v>5.4948234320622055E-2</v>
      </c>
      <c r="X1950" s="5">
        <f t="shared" si="2311"/>
        <v>4.7938750864243589E-2</v>
      </c>
      <c r="Y1950" s="5">
        <f t="shared" si="2312"/>
        <v>2.0911716844389389E-2</v>
      </c>
      <c r="Z1950" s="5">
        <f t="shared" si="2313"/>
        <v>9.8377175022404551E-3</v>
      </c>
      <c r="AA1950" s="5">
        <f t="shared" si="2314"/>
        <v>1.5228148991622241E-2</v>
      </c>
      <c r="AB1950" s="5">
        <f t="shared" si="2315"/>
        <v>1.1786093758955424E-2</v>
      </c>
      <c r="AC1950" s="5">
        <f t="shared" si="2316"/>
        <v>5.1329515633551461E-4</v>
      </c>
      <c r="AD1950" s="5">
        <f t="shared" si="2317"/>
        <v>2.1264076216623389E-2</v>
      </c>
      <c r="AE1950" s="5">
        <f t="shared" si="2318"/>
        <v>1.8551519711424568E-2</v>
      </c>
      <c r="AF1950" s="5">
        <f t="shared" si="2319"/>
        <v>8.0924955332488131E-3</v>
      </c>
      <c r="AG1950" s="5">
        <f t="shared" si="2320"/>
        <v>2.3533915271039237E-3</v>
      </c>
      <c r="AH1950" s="5">
        <f t="shared" si="2321"/>
        <v>2.1456917326082283E-3</v>
      </c>
      <c r="AI1950" s="5">
        <f t="shared" si="2322"/>
        <v>3.3213917137596949E-3</v>
      </c>
      <c r="AJ1950" s="5">
        <f t="shared" si="2323"/>
        <v>2.5706495365999953E-3</v>
      </c>
      <c r="AK1950" s="5">
        <f t="shared" si="2324"/>
        <v>1.3263996158890238E-3</v>
      </c>
      <c r="AL1950" s="5">
        <f t="shared" si="2325"/>
        <v>2.7727639523334552E-5</v>
      </c>
      <c r="AM1950" s="5">
        <f t="shared" si="2326"/>
        <v>6.5830823201053759E-3</v>
      </c>
      <c r="AN1950" s="5">
        <f t="shared" si="2327"/>
        <v>5.7433099928362831E-3</v>
      </c>
      <c r="AO1950" s="5">
        <f t="shared" si="2328"/>
        <v>2.5053317025272364E-3</v>
      </c>
      <c r="AP1950" s="5">
        <f t="shared" si="2329"/>
        <v>7.2857950641900789E-4</v>
      </c>
      <c r="AQ1950" s="5">
        <f t="shared" si="2330"/>
        <v>1.5890952582395452E-4</v>
      </c>
      <c r="AR1950" s="5">
        <f t="shared" si="2331"/>
        <v>3.7439522005666725E-4</v>
      </c>
      <c r="AS1950" s="5">
        <f t="shared" si="2332"/>
        <v>5.7953953155045286E-4</v>
      </c>
      <c r="AT1950" s="5">
        <f t="shared" si="2333"/>
        <v>4.4854481392535251E-4</v>
      </c>
      <c r="AU1950" s="5">
        <f t="shared" si="2334"/>
        <v>2.3143943210807971E-4</v>
      </c>
      <c r="AV1950" s="5">
        <f t="shared" si="2335"/>
        <v>8.9563309626334279E-5</v>
      </c>
      <c r="AW1950" s="5">
        <f t="shared" si="2336"/>
        <v>1.0401503999947775E-6</v>
      </c>
      <c r="AX1950" s="5">
        <f t="shared" si="2337"/>
        <v>1.698364117012718E-3</v>
      </c>
      <c r="AY1950" s="5">
        <f t="shared" si="2338"/>
        <v>1.4817119292164004E-3</v>
      </c>
      <c r="AZ1950" s="5">
        <f t="shared" si="2339"/>
        <v>6.4634851242731069E-4</v>
      </c>
      <c r="BA1950" s="5">
        <f t="shared" si="2340"/>
        <v>1.879656413096583E-4</v>
      </c>
      <c r="BB1950" s="5">
        <f t="shared" si="2341"/>
        <v>4.0996940853473958E-5</v>
      </c>
      <c r="BC1950" s="5">
        <f t="shared" si="2342"/>
        <v>7.1534314362244257E-6</v>
      </c>
      <c r="BD1950" s="5">
        <f t="shared" si="2343"/>
        <v>5.4439235403312198E-5</v>
      </c>
      <c r="BE1950" s="5">
        <f t="shared" si="2344"/>
        <v>8.4268407536894097E-5</v>
      </c>
      <c r="BF1950" s="5">
        <f t="shared" si="2345"/>
        <v>6.522101620453712E-5</v>
      </c>
      <c r="BG1950" s="5">
        <f t="shared" si="2346"/>
        <v>3.3652635106382079E-5</v>
      </c>
      <c r="BH1950" s="5">
        <f t="shared" si="2347"/>
        <v>1.302302442726104E-5</v>
      </c>
      <c r="BI1950" s="5">
        <f t="shared" si="2348"/>
        <v>4.0317595266321085E-6</v>
      </c>
      <c r="BJ1950" s="8">
        <f t="shared" si="2349"/>
        <v>0.53083765666358829</v>
      </c>
      <c r="BK1950" s="8">
        <f t="shared" si="2350"/>
        <v>0.25756288989277482</v>
      </c>
      <c r="BL1950" s="8">
        <f t="shared" si="2351"/>
        <v>0.20209891328506344</v>
      </c>
      <c r="BM1950" s="8">
        <f t="shared" si="2352"/>
        <v>0.43446062092787796</v>
      </c>
      <c r="BN1950" s="8">
        <f t="shared" si="2353"/>
        <v>0.56439588463697266</v>
      </c>
    </row>
    <row r="1951" spans="1:66" x14ac:dyDescent="0.25">
      <c r="A1951" t="s">
        <v>136</v>
      </c>
      <c r="B1951" t="s">
        <v>513</v>
      </c>
      <c r="C1951" t="s">
        <v>344</v>
      </c>
      <c r="D1951" s="7" t="s">
        <v>582</v>
      </c>
      <c r="E1951">
        <f>VLOOKUP(A1951,home!$A$2:$E$405,3,FALSE)</f>
        <v>1.4901185770751</v>
      </c>
      <c r="F1951" t="e">
        <f>VLOOKUP(B1951,home!$B$2:$E$405,3,FALSE)</f>
        <v>#N/A</v>
      </c>
      <c r="G1951">
        <f>VLOOKUP(C1951,away!$B$2:$E$405,4,FALSE)</f>
        <v>0.73</v>
      </c>
      <c r="H1951">
        <f>VLOOKUP(A1951,away!$A$2:$E$405,3,FALSE)</f>
        <v>1.24901185770751</v>
      </c>
      <c r="I1951">
        <f>VLOOKUP(C1951,away!$B$2:$E$405,3,FALSE)</f>
        <v>0.76</v>
      </c>
      <c r="J1951" t="e">
        <f>VLOOKUP(B1951,home!$B$2:$E$405,4,FALSE)</f>
        <v>#N/A</v>
      </c>
      <c r="K1951" s="3" t="e">
        <f t="shared" si="2298"/>
        <v>#N/A</v>
      </c>
      <c r="L1951" s="3" t="e">
        <f t="shared" si="2299"/>
        <v>#N/A</v>
      </c>
      <c r="M1951" s="5" t="e">
        <f t="shared" si="2300"/>
        <v>#N/A</v>
      </c>
      <c r="N1951" s="5" t="e">
        <f t="shared" si="2301"/>
        <v>#N/A</v>
      </c>
      <c r="O1951" s="5" t="e">
        <f t="shared" si="2302"/>
        <v>#N/A</v>
      </c>
      <c r="P1951" s="5" t="e">
        <f t="shared" si="2303"/>
        <v>#N/A</v>
      </c>
      <c r="Q1951" s="5" t="e">
        <f t="shared" si="2304"/>
        <v>#N/A</v>
      </c>
      <c r="R1951" s="5" t="e">
        <f t="shared" si="2305"/>
        <v>#N/A</v>
      </c>
      <c r="S1951" s="5" t="e">
        <f t="shared" si="2306"/>
        <v>#N/A</v>
      </c>
      <c r="T1951" s="5" t="e">
        <f t="shared" si="2307"/>
        <v>#N/A</v>
      </c>
      <c r="U1951" s="5" t="e">
        <f t="shared" si="2308"/>
        <v>#N/A</v>
      </c>
      <c r="V1951" s="5" t="e">
        <f t="shared" si="2309"/>
        <v>#N/A</v>
      </c>
      <c r="W1951" s="5" t="e">
        <f t="shared" si="2310"/>
        <v>#N/A</v>
      </c>
      <c r="X1951" s="5" t="e">
        <f t="shared" si="2311"/>
        <v>#N/A</v>
      </c>
      <c r="Y1951" s="5" t="e">
        <f t="shared" si="2312"/>
        <v>#N/A</v>
      </c>
      <c r="Z1951" s="5" t="e">
        <f t="shared" si="2313"/>
        <v>#N/A</v>
      </c>
      <c r="AA1951" s="5" t="e">
        <f t="shared" si="2314"/>
        <v>#N/A</v>
      </c>
      <c r="AB1951" s="5" t="e">
        <f t="shared" si="2315"/>
        <v>#N/A</v>
      </c>
      <c r="AC1951" s="5" t="e">
        <f t="shared" si="2316"/>
        <v>#N/A</v>
      </c>
      <c r="AD1951" s="5" t="e">
        <f t="shared" si="2317"/>
        <v>#N/A</v>
      </c>
      <c r="AE1951" s="5" t="e">
        <f t="shared" si="2318"/>
        <v>#N/A</v>
      </c>
      <c r="AF1951" s="5" t="e">
        <f t="shared" si="2319"/>
        <v>#N/A</v>
      </c>
      <c r="AG1951" s="5" t="e">
        <f t="shared" si="2320"/>
        <v>#N/A</v>
      </c>
      <c r="AH1951" s="5" t="e">
        <f t="shared" si="2321"/>
        <v>#N/A</v>
      </c>
      <c r="AI1951" s="5" t="e">
        <f t="shared" si="2322"/>
        <v>#N/A</v>
      </c>
      <c r="AJ1951" s="5" t="e">
        <f t="shared" si="2323"/>
        <v>#N/A</v>
      </c>
      <c r="AK1951" s="5" t="e">
        <f t="shared" si="2324"/>
        <v>#N/A</v>
      </c>
      <c r="AL1951" s="5" t="e">
        <f t="shared" si="2325"/>
        <v>#N/A</v>
      </c>
      <c r="AM1951" s="5" t="e">
        <f t="shared" si="2326"/>
        <v>#N/A</v>
      </c>
      <c r="AN1951" s="5" t="e">
        <f t="shared" si="2327"/>
        <v>#N/A</v>
      </c>
      <c r="AO1951" s="5" t="e">
        <f t="shared" si="2328"/>
        <v>#N/A</v>
      </c>
      <c r="AP1951" s="5" t="e">
        <f t="shared" si="2329"/>
        <v>#N/A</v>
      </c>
      <c r="AQ1951" s="5" t="e">
        <f t="shared" si="2330"/>
        <v>#N/A</v>
      </c>
      <c r="AR1951" s="5" t="e">
        <f t="shared" si="2331"/>
        <v>#N/A</v>
      </c>
      <c r="AS1951" s="5" t="e">
        <f t="shared" si="2332"/>
        <v>#N/A</v>
      </c>
      <c r="AT1951" s="5" t="e">
        <f t="shared" si="2333"/>
        <v>#N/A</v>
      </c>
      <c r="AU1951" s="5" t="e">
        <f t="shared" si="2334"/>
        <v>#N/A</v>
      </c>
      <c r="AV1951" s="5" t="e">
        <f t="shared" si="2335"/>
        <v>#N/A</v>
      </c>
      <c r="AW1951" s="5" t="e">
        <f t="shared" si="2336"/>
        <v>#N/A</v>
      </c>
      <c r="AX1951" s="5" t="e">
        <f t="shared" si="2337"/>
        <v>#N/A</v>
      </c>
      <c r="AY1951" s="5" t="e">
        <f t="shared" si="2338"/>
        <v>#N/A</v>
      </c>
      <c r="AZ1951" s="5" t="e">
        <f t="shared" si="2339"/>
        <v>#N/A</v>
      </c>
      <c r="BA1951" s="5" t="e">
        <f t="shared" si="2340"/>
        <v>#N/A</v>
      </c>
      <c r="BB1951" s="5" t="e">
        <f t="shared" si="2341"/>
        <v>#N/A</v>
      </c>
      <c r="BC1951" s="5" t="e">
        <f t="shared" si="2342"/>
        <v>#N/A</v>
      </c>
      <c r="BD1951" s="5" t="e">
        <f t="shared" si="2343"/>
        <v>#N/A</v>
      </c>
      <c r="BE1951" s="5" t="e">
        <f t="shared" si="2344"/>
        <v>#N/A</v>
      </c>
      <c r="BF1951" s="5" t="e">
        <f t="shared" si="2345"/>
        <v>#N/A</v>
      </c>
      <c r="BG1951" s="5" t="e">
        <f t="shared" si="2346"/>
        <v>#N/A</v>
      </c>
      <c r="BH1951" s="5" t="e">
        <f t="shared" si="2347"/>
        <v>#N/A</v>
      </c>
      <c r="BI1951" s="5" t="e">
        <f t="shared" si="2348"/>
        <v>#N/A</v>
      </c>
      <c r="BJ1951" s="8" t="e">
        <f t="shared" si="2349"/>
        <v>#N/A</v>
      </c>
      <c r="BK1951" s="8" t="e">
        <f t="shared" si="2350"/>
        <v>#N/A</v>
      </c>
      <c r="BL1951" s="8" t="e">
        <f t="shared" si="2351"/>
        <v>#N/A</v>
      </c>
      <c r="BM1951" s="8" t="e">
        <f t="shared" si="2352"/>
        <v>#N/A</v>
      </c>
      <c r="BN1951" s="8" t="e">
        <f t="shared" si="2353"/>
        <v>#N/A</v>
      </c>
    </row>
    <row r="1952" spans="1:66" x14ac:dyDescent="0.25">
      <c r="A1952" t="s">
        <v>136</v>
      </c>
      <c r="B1952" t="s">
        <v>116</v>
      </c>
      <c r="C1952" t="s">
        <v>307</v>
      </c>
      <c r="D1952" s="7" t="s">
        <v>582</v>
      </c>
      <c r="E1952">
        <f>VLOOKUP(A1952,home!$A$2:$E$405,3,FALSE)</f>
        <v>1.4901185770751</v>
      </c>
      <c r="F1952">
        <f>VLOOKUP(B1952,home!$B$2:$E$405,3,FALSE)</f>
        <v>0.48</v>
      </c>
      <c r="G1952">
        <f>VLOOKUP(C1952,away!$B$2:$E$405,4,FALSE)</f>
        <v>1.01</v>
      </c>
      <c r="H1952">
        <f>VLOOKUP(A1952,away!$A$2:$E$405,3,FALSE)</f>
        <v>1.24901185770751</v>
      </c>
      <c r="I1952">
        <f>VLOOKUP(C1952,away!$B$2:$E$405,3,FALSE)</f>
        <v>0.82</v>
      </c>
      <c r="J1952">
        <f>VLOOKUP(B1952,home!$B$2:$E$405,4,FALSE)</f>
        <v>1.41</v>
      </c>
      <c r="K1952" s="3">
        <f t="shared" si="2298"/>
        <v>0.72240948616600842</v>
      </c>
      <c r="L1952" s="3">
        <f t="shared" si="2299"/>
        <v>1.4441075098814231</v>
      </c>
      <c r="M1952" s="5">
        <f t="shared" si="2300"/>
        <v>0.11457599136900418</v>
      </c>
      <c r="N1952" s="5">
        <f t="shared" si="2301"/>
        <v>8.2770783051843322E-2</v>
      </c>
      <c r="O1952" s="5">
        <f t="shared" si="2302"/>
        <v>0.16546004958808805</v>
      </c>
      <c r="P1952" s="5">
        <f t="shared" si="2303"/>
        <v>0.11952990940393295</v>
      </c>
      <c r="Q1952" s="5">
        <f t="shared" si="2304"/>
        <v>2.9897199427020137E-2</v>
      </c>
      <c r="R1952" s="5">
        <f t="shared" si="2305"/>
        <v>0.11947105009775534</v>
      </c>
      <c r="S1952" s="5">
        <f t="shared" si="2306"/>
        <v>3.1174504953874523E-2</v>
      </c>
      <c r="T1952" s="5">
        <f t="shared" si="2307"/>
        <v>4.3174770216982364E-2</v>
      </c>
      <c r="U1952" s="5">
        <f t="shared" si="2308"/>
        <v>8.6307019912832877E-2</v>
      </c>
      <c r="V1952" s="5">
        <f t="shared" si="2309"/>
        <v>3.6135995453282299E-3</v>
      </c>
      <c r="W1952" s="5">
        <f t="shared" si="2310"/>
        <v>7.1993401586254351E-3</v>
      </c>
      <c r="X1952" s="5">
        <f t="shared" si="2311"/>
        <v>1.0396621189261906E-2</v>
      </c>
      <c r="Y1952" s="5">
        <f t="shared" si="2312"/>
        <v>7.5069193684027275E-3</v>
      </c>
      <c r="Z1952" s="5">
        <f t="shared" si="2313"/>
        <v>5.750968021986274E-2</v>
      </c>
      <c r="AA1952" s="5">
        <f t="shared" si="2314"/>
        <v>4.1545538537202498E-2</v>
      </c>
      <c r="AB1952" s="5">
        <f t="shared" si="2315"/>
        <v>1.5006445573575278E-2</v>
      </c>
      <c r="AC1952" s="5">
        <f t="shared" si="2316"/>
        <v>2.3561503871483508E-4</v>
      </c>
      <c r="AD1952" s="5">
        <f t="shared" si="2317"/>
        <v>1.3002179061817271E-3</v>
      </c>
      <c r="AE1952" s="5">
        <f t="shared" si="2318"/>
        <v>1.8776544427993318E-3</v>
      </c>
      <c r="AF1952" s="5">
        <f t="shared" si="2319"/>
        <v>1.3557674409043674E-3</v>
      </c>
      <c r="AG1952" s="5">
        <f t="shared" si="2320"/>
        <v>6.5262464768757185E-4</v>
      </c>
      <c r="AH1952" s="5">
        <f t="shared" si="2321"/>
        <v>2.0762540274095725E-2</v>
      </c>
      <c r="AI1952" s="5">
        <f t="shared" si="2322"/>
        <v>1.4999056050910547E-2</v>
      </c>
      <c r="AJ1952" s="5">
        <f t="shared" si="2323"/>
        <v>5.417730187356723E-3</v>
      </c>
      <c r="AK1952" s="5">
        <f t="shared" si="2324"/>
        <v>1.3046065602781479E-3</v>
      </c>
      <c r="AL1952" s="5">
        <f t="shared" si="2325"/>
        <v>9.832092708178738E-6</v>
      </c>
      <c r="AM1952" s="5">
        <f t="shared" si="2326"/>
        <v>1.8785794990171703E-4</v>
      </c>
      <c r="AN1952" s="5">
        <f t="shared" si="2327"/>
        <v>2.7128707624399771E-4</v>
      </c>
      <c r="AO1952" s="5">
        <f t="shared" si="2328"/>
        <v>1.9588385206886571E-4</v>
      </c>
      <c r="AP1952" s="5">
        <f t="shared" si="2329"/>
        <v>9.4292447279050248E-5</v>
      </c>
      <c r="AQ1952" s="5">
        <f t="shared" si="2330"/>
        <v>3.4042107810193644E-5</v>
      </c>
      <c r="AR1952" s="5">
        <f t="shared" si="2331"/>
        <v>5.9966680668074269E-3</v>
      </c>
      <c r="AS1952" s="5">
        <f t="shared" si="2332"/>
        <v>4.3320498968504638E-3</v>
      </c>
      <c r="AT1952" s="5">
        <f t="shared" si="2333"/>
        <v>1.5647569700146264E-3</v>
      </c>
      <c r="AU1952" s="5">
        <f t="shared" si="2334"/>
        <v>3.7679842622764895E-4</v>
      </c>
      <c r="AV1952" s="5">
        <f t="shared" si="2335"/>
        <v>6.805068936981911E-5</v>
      </c>
      <c r="AW1952" s="5">
        <f t="shared" si="2336"/>
        <v>2.8492229301209711E-7</v>
      </c>
      <c r="AX1952" s="5">
        <f t="shared" si="2337"/>
        <v>2.261839417678318E-5</v>
      </c>
      <c r="AY1952" s="5">
        <f t="shared" si="2338"/>
        <v>3.2663392892150836E-5</v>
      </c>
      <c r="AZ1952" s="5">
        <f t="shared" si="2339"/>
        <v>2.3584725486881267E-5</v>
      </c>
      <c r="BA1952" s="5">
        <f t="shared" si="2340"/>
        <v>1.1352959731365681E-5</v>
      </c>
      <c r="BB1952" s="5">
        <f t="shared" si="2341"/>
        <v>4.0987236018616407E-6</v>
      </c>
      <c r="BC1952" s="5">
        <f t="shared" si="2342"/>
        <v>1.1837995068753261E-6</v>
      </c>
      <c r="BD1952" s="5">
        <f t="shared" si="2343"/>
        <v>1.4433055649237859E-3</v>
      </c>
      <c r="BE1952" s="5">
        <f t="shared" si="2344"/>
        <v>1.0426576315371327E-3</v>
      </c>
      <c r="BF1952" s="5">
        <f t="shared" si="2345"/>
        <v>3.7661288192290359E-4</v>
      </c>
      <c r="BG1952" s="5">
        <f t="shared" si="2346"/>
        <v>9.0689572837808152E-5</v>
      </c>
      <c r="BH1952" s="5">
        <f t="shared" si="2347"/>
        <v>1.6378751928593942E-5</v>
      </c>
      <c r="BI1952" s="5">
        <f t="shared" si="2348"/>
        <v>2.3664331529552142E-6</v>
      </c>
      <c r="BJ1952" s="8">
        <f t="shared" si="2349"/>
        <v>0.18701076327840863</v>
      </c>
      <c r="BK1952" s="8">
        <f t="shared" si="2350"/>
        <v>0.26917211579645506</v>
      </c>
      <c r="BL1952" s="8">
        <f t="shared" si="2351"/>
        <v>0.48558437166766844</v>
      </c>
      <c r="BM1952" s="8">
        <f t="shared" si="2352"/>
        <v>0.36753956955415179</v>
      </c>
      <c r="BN1952" s="8">
        <f t="shared" si="2353"/>
        <v>0.63170498293764399</v>
      </c>
    </row>
    <row r="1953" spans="1:66" x14ac:dyDescent="0.25">
      <c r="A1953" t="s">
        <v>136</v>
      </c>
      <c r="B1953" t="s">
        <v>386</v>
      </c>
      <c r="C1953" t="s">
        <v>317</v>
      </c>
      <c r="D1953" s="7" t="s">
        <v>582</v>
      </c>
      <c r="E1953">
        <f>VLOOKUP(A1953,home!$A$2:$E$405,3,FALSE)</f>
        <v>1.4901185770751</v>
      </c>
      <c r="F1953">
        <f>VLOOKUP(B1953,home!$B$2:$E$405,3,FALSE)</f>
        <v>0.73</v>
      </c>
      <c r="G1953">
        <f>VLOOKUP(C1953,away!$B$2:$E$405,4,FALSE)</f>
        <v>0.79</v>
      </c>
      <c r="H1953">
        <f>VLOOKUP(A1953,away!$A$2:$E$405,3,FALSE)</f>
        <v>1.24901185770751</v>
      </c>
      <c r="I1953">
        <f>VLOOKUP(C1953,away!$B$2:$E$405,3,FALSE)</f>
        <v>0.64</v>
      </c>
      <c r="J1953">
        <f>VLOOKUP(B1953,home!$B$2:$E$405,4,FALSE)</f>
        <v>0.87</v>
      </c>
      <c r="K1953" s="3">
        <f t="shared" si="2298"/>
        <v>0.85935138339921024</v>
      </c>
      <c r="L1953" s="3">
        <f t="shared" si="2299"/>
        <v>0.69544980237154164</v>
      </c>
      <c r="M1953" s="5">
        <f t="shared" si="2300"/>
        <v>0.21123137426943461</v>
      </c>
      <c r="N1953" s="5">
        <f t="shared" si="2301"/>
        <v>0.18152197369575496</v>
      </c>
      <c r="O1953" s="5">
        <f t="shared" si="2302"/>
        <v>0.14690081749034745</v>
      </c>
      <c r="P1953" s="5">
        <f t="shared" si="2303"/>
        <v>0.12623942073280497</v>
      </c>
      <c r="Q1953" s="5">
        <f t="shared" si="2304"/>
        <v>7.7995579606401036E-2</v>
      </c>
      <c r="R1953" s="5">
        <f t="shared" si="2305"/>
        <v>5.1081072245940017E-2</v>
      </c>
      <c r="S1953" s="5">
        <f t="shared" si="2306"/>
        <v>1.8861297714498845E-2</v>
      </c>
      <c r="T1953" s="5">
        <f t="shared" si="2307"/>
        <v>5.4242010423125452E-2</v>
      </c>
      <c r="U1953" s="5">
        <f t="shared" si="2308"/>
        <v>4.3896590100063547E-2</v>
      </c>
      <c r="V1953" s="5">
        <f t="shared" si="2309"/>
        <v>1.2524650889903612E-3</v>
      </c>
      <c r="W1953" s="5">
        <f t="shared" si="2310"/>
        <v>2.2341869744594654E-2</v>
      </c>
      <c r="X1953" s="5">
        <f t="shared" si="2311"/>
        <v>1.5537648898489078E-2</v>
      </c>
      <c r="Y1953" s="5">
        <f t="shared" si="2312"/>
        <v>5.4028274278863147E-3</v>
      </c>
      <c r="Z1953" s="5">
        <f t="shared" si="2313"/>
        <v>1.1841440532788478E-2</v>
      </c>
      <c r="AA1953" s="5">
        <f t="shared" si="2314"/>
        <v>1.0175958303291259E-2</v>
      </c>
      <c r="AB1953" s="5">
        <f t="shared" si="2315"/>
        <v>4.3723619226730126E-3</v>
      </c>
      <c r="AC1953" s="5">
        <f t="shared" si="2316"/>
        <v>4.678236953111413E-5</v>
      </c>
      <c r="AD1953" s="5">
        <f t="shared" si="2317"/>
        <v>4.7998791681855939E-3</v>
      </c>
      <c r="AE1953" s="5">
        <f t="shared" si="2318"/>
        <v>3.3380750189219511E-3</v>
      </c>
      <c r="AF1953" s="5">
        <f t="shared" si="2319"/>
        <v>1.1607318061053252E-3</v>
      </c>
      <c r="AG1953" s="5">
        <f t="shared" si="2320"/>
        <v>2.6907690172077046E-4</v>
      </c>
      <c r="AH1953" s="5">
        <f t="shared" si="2321"/>
        <v>2.0587818695805274E-3</v>
      </c>
      <c r="AI1953" s="5">
        <f t="shared" si="2322"/>
        <v>1.7692170477412383E-3</v>
      </c>
      <c r="AJ1953" s="5">
        <f t="shared" si="2323"/>
        <v>7.6018955875494995E-4</v>
      </c>
      <c r="AK1953" s="5">
        <f t="shared" si="2324"/>
        <v>2.1775664965390047E-4</v>
      </c>
      <c r="AL1953" s="5">
        <f t="shared" si="2325"/>
        <v>1.1183526595973953E-6</v>
      </c>
      <c r="AM1953" s="5">
        <f t="shared" si="2326"/>
        <v>8.2495656066586829E-4</v>
      </c>
      <c r="AN1953" s="5">
        <f t="shared" si="2327"/>
        <v>5.7371587708018488E-4</v>
      </c>
      <c r="AO1953" s="5">
        <f t="shared" si="2328"/>
        <v>1.9949529666641507E-4</v>
      </c>
      <c r="AP1953" s="5">
        <f t="shared" si="2329"/>
        <v>4.6246321546903494E-5</v>
      </c>
      <c r="AQ1953" s="5">
        <f t="shared" si="2330"/>
        <v>8.0404987950511992E-6</v>
      </c>
      <c r="AR1953" s="5">
        <f t="shared" si="2331"/>
        <v>2.863558888651782E-4</v>
      </c>
      <c r="AS1953" s="5">
        <f t="shared" si="2332"/>
        <v>2.4608032924080137E-4</v>
      </c>
      <c r="AT1953" s="5">
        <f t="shared" si="2333"/>
        <v>1.0573473568020789E-4</v>
      </c>
      <c r="AU1953" s="5">
        <f t="shared" si="2334"/>
        <v>3.0287763793378825E-5</v>
      </c>
      <c r="AV1953" s="5">
        <f t="shared" si="2335"/>
        <v>6.5069579289771512E-6</v>
      </c>
      <c r="AW1953" s="5">
        <f t="shared" si="2336"/>
        <v>1.8565764727955715E-8</v>
      </c>
      <c r="AX1953" s="5">
        <f t="shared" si="2337"/>
        <v>1.181545936087447E-4</v>
      </c>
      <c r="AY1953" s="5">
        <f t="shared" si="2338"/>
        <v>8.2170588774491314E-5</v>
      </c>
      <c r="AZ1953" s="5">
        <f t="shared" si="2339"/>
        <v>2.8572759861986599E-5</v>
      </c>
      <c r="BA1953" s="5">
        <f t="shared" si="2340"/>
        <v>6.6236400664093683E-6</v>
      </c>
      <c r="BB1953" s="5">
        <f t="shared" si="2341"/>
        <v>1.1516022937911549E-6</v>
      </c>
      <c r="BC1953" s="5">
        <f t="shared" si="2342"/>
        <v>1.6017631752553455E-7</v>
      </c>
      <c r="BD1953" s="5">
        <f t="shared" si="2343"/>
        <v>3.3191024386535876E-5</v>
      </c>
      <c r="BE1953" s="5">
        <f t="shared" si="2344"/>
        <v>2.8522752723006527E-5</v>
      </c>
      <c r="BF1953" s="5">
        <f t="shared" si="2345"/>
        <v>1.2255533505434626E-5</v>
      </c>
      <c r="BG1953" s="5">
        <f t="shared" si="2346"/>
        <v>3.5106032240635391E-6</v>
      </c>
      <c r="BH1953" s="5">
        <f t="shared" si="2347"/>
        <v>7.5421043429118247E-7</v>
      </c>
      <c r="BI1953" s="5">
        <f t="shared" si="2348"/>
        <v>1.296263560164494E-7</v>
      </c>
      <c r="BJ1953" s="8">
        <f t="shared" si="2349"/>
        <v>0.3684989606068626</v>
      </c>
      <c r="BK1953" s="8">
        <f t="shared" si="2350"/>
        <v>0.35771462911669394</v>
      </c>
      <c r="BL1953" s="8">
        <f t="shared" si="2351"/>
        <v>0.26198607461418383</v>
      </c>
      <c r="BM1953" s="8">
        <f t="shared" si="2352"/>
        <v>0.20498871480683595</v>
      </c>
      <c r="BN1953" s="8">
        <f t="shared" si="2353"/>
        <v>0.79497023804068301</v>
      </c>
    </row>
    <row r="1954" spans="1:66" x14ac:dyDescent="0.25">
      <c r="A1954" t="s">
        <v>136</v>
      </c>
      <c r="B1954" t="s">
        <v>388</v>
      </c>
      <c r="C1954" t="s">
        <v>359</v>
      </c>
      <c r="D1954" s="7" t="s">
        <v>582</v>
      </c>
      <c r="E1954">
        <f>VLOOKUP(A1954,home!$A$2:$E$405,3,FALSE)</f>
        <v>1.4901185770751</v>
      </c>
      <c r="F1954">
        <f>VLOOKUP(B1954,home!$B$2:$E$405,3,FALSE)</f>
        <v>0.85</v>
      </c>
      <c r="G1954">
        <f>VLOOKUP(C1954,away!$B$2:$E$405,4,FALSE)</f>
        <v>0.92</v>
      </c>
      <c r="H1954">
        <f>VLOOKUP(A1954,away!$A$2:$E$405,3,FALSE)</f>
        <v>1.24901185770751</v>
      </c>
      <c r="I1954">
        <f>VLOOKUP(C1954,away!$B$2:$E$405,3,FALSE)</f>
        <v>1.04</v>
      </c>
      <c r="J1954">
        <f>VLOOKUP(B1954,home!$B$2:$E$405,4,FALSE)</f>
        <v>1.31</v>
      </c>
      <c r="K1954" s="3">
        <f t="shared" si="2298"/>
        <v>1.1652727272727283</v>
      </c>
      <c r="L1954" s="3">
        <f t="shared" si="2299"/>
        <v>1.7016537549407118</v>
      </c>
      <c r="M1954" s="5">
        <f t="shared" si="2300"/>
        <v>5.6873459817279558E-2</v>
      </c>
      <c r="N1954" s="5">
        <f t="shared" si="2301"/>
        <v>6.6273091630717276E-2</v>
      </c>
      <c r="O1954" s="5">
        <f t="shared" si="2302"/>
        <v>9.6778936454543454E-2</v>
      </c>
      <c r="P1954" s="5">
        <f t="shared" si="2303"/>
        <v>0.11277385522493992</v>
      </c>
      <c r="Q1954" s="5">
        <f t="shared" si="2304"/>
        <v>3.8613113114660688E-2</v>
      </c>
      <c r="R1954" s="5">
        <f t="shared" si="2305"/>
        <v>8.2342120308521213E-2</v>
      </c>
      <c r="S1954" s="5">
        <f t="shared" si="2306"/>
        <v>5.5904557517492945E-2</v>
      </c>
      <c r="T1954" s="5">
        <f t="shared" si="2307"/>
        <v>6.5706148921512803E-2</v>
      </c>
      <c r="U1954" s="5">
        <f t="shared" si="2308"/>
        <v>9.595102710132962E-2</v>
      </c>
      <c r="V1954" s="5">
        <f t="shared" si="2309"/>
        <v>1.2316958650440066E-2</v>
      </c>
      <c r="W1954" s="5">
        <f t="shared" si="2310"/>
        <v>1.4998269209203661E-2</v>
      </c>
      <c r="X1954" s="5">
        <f t="shared" si="2311"/>
        <v>2.5521861117453071E-2</v>
      </c>
      <c r="Y1954" s="5">
        <f t="shared" si="2312"/>
        <v>2.1714685401794689E-2</v>
      </c>
      <c r="Z1954" s="5">
        <f t="shared" si="2313"/>
        <v>4.6705926070924997E-2</v>
      </c>
      <c r="AA1954" s="5">
        <f t="shared" si="2314"/>
        <v>5.4425141852465192E-2</v>
      </c>
      <c r="AB1954" s="5">
        <f t="shared" si="2315"/>
        <v>3.1710066739313626E-2</v>
      </c>
      <c r="AC1954" s="5">
        <f t="shared" si="2316"/>
        <v>1.5264489316709788E-3</v>
      </c>
      <c r="AD1954" s="5">
        <f t="shared" si="2317"/>
        <v>4.3692685164448374E-3</v>
      </c>
      <c r="AE1954" s="5">
        <f t="shared" si="2318"/>
        <v>7.4349821773525906E-3</v>
      </c>
      <c r="AF1954" s="5">
        <f t="shared" si="2319"/>
        <v>6.3258826700046539E-3</v>
      </c>
      <c r="AG1954" s="5">
        <f t="shared" si="2320"/>
        <v>3.5881539995759318E-3</v>
      </c>
      <c r="AH1954" s="5">
        <f t="shared" si="2321"/>
        <v>1.986932861914319E-2</v>
      </c>
      <c r="AI1954" s="5">
        <f t="shared" si="2322"/>
        <v>2.3153186749107057E-2</v>
      </c>
      <c r="AJ1954" s="5">
        <f t="shared" si="2323"/>
        <v>1.3489888534093393E-2</v>
      </c>
      <c r="AK1954" s="5">
        <f t="shared" si="2324"/>
        <v>5.2397997342427021E-3</v>
      </c>
      <c r="AL1954" s="5">
        <f t="shared" si="2325"/>
        <v>1.2107125635161431E-4</v>
      </c>
      <c r="AM1954" s="5">
        <f t="shared" si="2326"/>
        <v>1.0182778880689087E-3</v>
      </c>
      <c r="AN1954" s="5">
        <f t="shared" si="2327"/>
        <v>1.7327563918055563E-3</v>
      </c>
      <c r="AO1954" s="5">
        <f t="shared" si="2328"/>
        <v>1.4742757102567223E-3</v>
      </c>
      <c r="AP1954" s="5">
        <f t="shared" si="2329"/>
        <v>8.3623559939207889E-4</v>
      </c>
      <c r="AQ1954" s="5">
        <f t="shared" si="2330"/>
        <v>3.5574586193015678E-4</v>
      </c>
      <c r="AR1954" s="5">
        <f t="shared" si="2331"/>
        <v>6.7621435305831945E-3</v>
      </c>
      <c r="AS1954" s="5">
        <f t="shared" si="2332"/>
        <v>7.879741434092315E-3</v>
      </c>
      <c r="AT1954" s="5">
        <f t="shared" si="2333"/>
        <v>4.5910238955543369E-3</v>
      </c>
      <c r="AU1954" s="5">
        <f t="shared" si="2334"/>
        <v>1.7832649785822882E-3</v>
      </c>
      <c r="AV1954" s="5">
        <f t="shared" si="2335"/>
        <v>5.1949751126063198E-4</v>
      </c>
      <c r="AW1954" s="5">
        <f t="shared" si="2336"/>
        <v>6.6686408249141695E-6</v>
      </c>
      <c r="AX1954" s="5">
        <f t="shared" si="2337"/>
        <v>1.9776190862526172E-4</v>
      </c>
      <c r="AY1954" s="5">
        <f t="shared" si="2338"/>
        <v>3.3652229439641855E-4</v>
      </c>
      <c r="AZ1954" s="5">
        <f t="shared" si="2339"/>
        <v>2.8632221294046473E-4</v>
      </c>
      <c r="BA1954" s="5">
        <f t="shared" si="2340"/>
        <v>1.6240708959102529E-4</v>
      </c>
      <c r="BB1954" s="5">
        <f t="shared" si="2341"/>
        <v>6.9090158457890165E-5</v>
      </c>
      <c r="BC1954" s="5">
        <f t="shared" si="2342"/>
        <v>2.3513505513863523E-5</v>
      </c>
      <c r="BD1954" s="5">
        <f t="shared" si="2343"/>
        <v>1.9178044883774901E-3</v>
      </c>
      <c r="BE1954" s="5">
        <f t="shared" si="2344"/>
        <v>2.2347652665475172E-3</v>
      </c>
      <c r="BF1954" s="5">
        <f t="shared" si="2345"/>
        <v>1.3020555084820959E-3</v>
      </c>
      <c r="BG1954" s="5">
        <f t="shared" si="2346"/>
        <v>5.0574992447647009E-4</v>
      </c>
      <c r="BH1954" s="5">
        <f t="shared" si="2347"/>
        <v>1.4733414845316827E-4</v>
      </c>
      <c r="BI1954" s="5">
        <f t="shared" si="2348"/>
        <v>3.4336892997685683E-5</v>
      </c>
      <c r="BJ1954" s="8">
        <f t="shared" si="2349"/>
        <v>0.26103836537969849</v>
      </c>
      <c r="BK1954" s="8">
        <f t="shared" si="2350"/>
        <v>0.23985287369257152</v>
      </c>
      <c r="BL1954" s="8">
        <f t="shared" si="2351"/>
        <v>0.45063721367216669</v>
      </c>
      <c r="BM1954" s="8">
        <f t="shared" si="2352"/>
        <v>0.54424994861112841</v>
      </c>
      <c r="BN1954" s="8">
        <f t="shared" si="2353"/>
        <v>0.45365457655066216</v>
      </c>
    </row>
    <row r="1955" spans="1:66" x14ac:dyDescent="0.25">
      <c r="A1955" t="s">
        <v>136</v>
      </c>
      <c r="B1955" t="s">
        <v>138</v>
      </c>
      <c r="C1955" t="s">
        <v>315</v>
      </c>
      <c r="D1955" s="7" t="s">
        <v>582</v>
      </c>
      <c r="E1955">
        <f>VLOOKUP(A1955,home!$A$2:$E$405,3,FALSE)</f>
        <v>1.4901185770751</v>
      </c>
      <c r="F1955">
        <f>VLOOKUP(B1955,home!$B$2:$E$405,3,FALSE)</f>
        <v>1.43</v>
      </c>
      <c r="G1955">
        <f>VLOOKUP(C1955,away!$B$2:$E$405,4,FALSE)</f>
        <v>1.43</v>
      </c>
      <c r="H1955">
        <f>VLOOKUP(A1955,away!$A$2:$E$405,3,FALSE)</f>
        <v>1.24901185770751</v>
      </c>
      <c r="I1955">
        <f>VLOOKUP(C1955,away!$B$2:$E$405,3,FALSE)</f>
        <v>0.95</v>
      </c>
      <c r="J1955">
        <f>VLOOKUP(B1955,home!$B$2:$E$405,4,FALSE)</f>
        <v>0.66</v>
      </c>
      <c r="K1955" s="3">
        <f t="shared" si="2298"/>
        <v>3.047143478260872</v>
      </c>
      <c r="L1955" s="3">
        <f t="shared" si="2299"/>
        <v>0.7831304347826088</v>
      </c>
      <c r="M1955" s="5">
        <f t="shared" si="2300"/>
        <v>2.1703669897302626E-2</v>
      </c>
      <c r="N1955" s="5">
        <f t="shared" si="2301"/>
        <v>6.6134196181892507E-2</v>
      </c>
      <c r="O1955" s="5">
        <f t="shared" si="2302"/>
        <v>1.6996804443052821E-2</v>
      </c>
      <c r="P1955" s="5">
        <f t="shared" si="2303"/>
        <v>5.1791701809923818E-2</v>
      </c>
      <c r="Q1955" s="5">
        <f t="shared" si="2304"/>
        <v>0.10076019229283943</v>
      </c>
      <c r="R1955" s="5">
        <f t="shared" si="2305"/>
        <v>6.6553574267014673E-3</v>
      </c>
      <c r="S1955" s="5">
        <f t="shared" si="2306"/>
        <v>3.0897774305688262E-2</v>
      </c>
      <c r="T1955" s="5">
        <f t="shared" si="2307"/>
        <v>7.8908373199070597E-2</v>
      </c>
      <c r="U1955" s="5">
        <f t="shared" si="2308"/>
        <v>2.0279828978268435E-2</v>
      </c>
      <c r="V1955" s="5">
        <f t="shared" si="2309"/>
        <v>8.1924102697970933E-3</v>
      </c>
      <c r="W1955" s="5">
        <f t="shared" si="2310"/>
        <v>0.10234358760447901</v>
      </c>
      <c r="X1955" s="5">
        <f t="shared" si="2311"/>
        <v>8.0148378257907646E-2</v>
      </c>
      <c r="Y1955" s="5">
        <f t="shared" si="2312"/>
        <v>3.1383317156118105E-2</v>
      </c>
      <c r="Z1955" s="5">
        <f t="shared" si="2313"/>
        <v>1.7373376517354616E-3</v>
      </c>
      <c r="AA1955" s="5">
        <f t="shared" si="2314"/>
        <v>5.2939170950227696E-3</v>
      </c>
      <c r="AB1955" s="5">
        <f t="shared" si="2315"/>
        <v>8.0656624752761894E-3</v>
      </c>
      <c r="AC1955" s="5">
        <f t="shared" si="2316"/>
        <v>1.2218523175043232E-3</v>
      </c>
      <c r="AD1955" s="5">
        <f t="shared" si="2317"/>
        <v>7.7963898877702109E-2</v>
      </c>
      <c r="AE1955" s="5">
        <f t="shared" si="2318"/>
        <v>6.1055902025442185E-2</v>
      </c>
      <c r="AF1955" s="5">
        <f t="shared" si="2319"/>
        <v>2.3907367549614453E-2</v>
      </c>
      <c r="AG1955" s="5">
        <f t="shared" si="2320"/>
        <v>6.2408623812124E-3</v>
      </c>
      <c r="AH1955" s="5">
        <f t="shared" si="2321"/>
        <v>3.4014049764194713E-4</v>
      </c>
      <c r="AI1955" s="5">
        <f t="shared" si="2322"/>
        <v>1.0364568990820667E-3</v>
      </c>
      <c r="AJ1955" s="5">
        <f t="shared" si="2323"/>
        <v>1.5791164402682034E-3</v>
      </c>
      <c r="AK1955" s="5">
        <f t="shared" si="2324"/>
        <v>1.6039314541259264E-3</v>
      </c>
      <c r="AL1955" s="5">
        <f t="shared" si="2325"/>
        <v>1.1662877510280062E-4</v>
      </c>
      <c r="AM1955" s="5">
        <f t="shared" si="2326"/>
        <v>4.751343720099601E-2</v>
      </c>
      <c r="AN1955" s="5">
        <f t="shared" si="2327"/>
        <v>3.7209218733232179E-2</v>
      </c>
      <c r="AO1955" s="5">
        <f t="shared" si="2328"/>
        <v>1.4569835822238655E-2</v>
      </c>
      <c r="AP1955" s="5">
        <f t="shared" si="2329"/>
        <v>3.8033606207269958E-3</v>
      </c>
      <c r="AQ1955" s="5">
        <f t="shared" si="2330"/>
        <v>7.4463186413624611E-4</v>
      </c>
      <c r="AR1955" s="5">
        <f t="shared" si="2331"/>
        <v>5.3274875161102209E-5</v>
      </c>
      <c r="AS1955" s="5">
        <f t="shared" si="2332"/>
        <v>1.623361884023147E-4</v>
      </c>
      <c r="AT1955" s="5">
        <f t="shared" si="2333"/>
        <v>2.4733082888792079E-4</v>
      </c>
      <c r="AU1955" s="5">
        <f t="shared" si="2334"/>
        <v>2.5121750740622785E-4</v>
      </c>
      <c r="AV1955" s="5">
        <f t="shared" si="2335"/>
        <v>1.9137394732945986E-4</v>
      </c>
      <c r="AW1955" s="5">
        <f t="shared" si="2336"/>
        <v>7.7309029240508863E-6</v>
      </c>
      <c r="AX1955" s="5">
        <f t="shared" si="2337"/>
        <v>2.4130043382795414E-2</v>
      </c>
      <c r="AY1955" s="5">
        <f t="shared" si="2338"/>
        <v>1.8896971365691781E-2</v>
      </c>
      <c r="AZ1955" s="5">
        <f t="shared" si="2339"/>
        <v>7.3993967008443582E-3</v>
      </c>
      <c r="BA1955" s="5">
        <f t="shared" si="2340"/>
        <v>1.9315642518204143E-3</v>
      </c>
      <c r="BB1955" s="5">
        <f t="shared" si="2341"/>
        <v>3.7816668808466632E-4</v>
      </c>
      <c r="BC1955" s="5">
        <f t="shared" si="2342"/>
        <v>5.9230768572008811E-5</v>
      </c>
      <c r="BD1955" s="5">
        <f t="shared" si="2343"/>
        <v>6.9535293579838602E-6</v>
      </c>
      <c r="BE1955" s="5">
        <f t="shared" si="2344"/>
        <v>2.1188401634076028E-5</v>
      </c>
      <c r="BF1955" s="5">
        <f t="shared" si="2345"/>
        <v>3.2282049927023392E-5</v>
      </c>
      <c r="BG1955" s="5">
        <f t="shared" si="2346"/>
        <v>3.2789345966673726E-5</v>
      </c>
      <c r="BH1955" s="5">
        <f t="shared" si="2347"/>
        <v>2.4978460429697316E-5</v>
      </c>
      <c r="BI1955" s="5">
        <f t="shared" si="2348"/>
        <v>1.5222590559069885E-5</v>
      </c>
      <c r="BJ1955" s="8">
        <f t="shared" si="2349"/>
        <v>0.78548193292541701</v>
      </c>
      <c r="BK1955" s="8">
        <f t="shared" si="2350"/>
        <v>0.13282100874101072</v>
      </c>
      <c r="BL1955" s="8">
        <f t="shared" si="2351"/>
        <v>6.2890163434501378E-2</v>
      </c>
      <c r="BM1955" s="8">
        <f t="shared" si="2352"/>
        <v>0.69999928023818403</v>
      </c>
      <c r="BN1955" s="8">
        <f t="shared" si="2353"/>
        <v>0.26404192205171267</v>
      </c>
    </row>
    <row r="1956" spans="1:66" x14ac:dyDescent="0.25">
      <c r="A1956" t="s">
        <v>136</v>
      </c>
      <c r="B1956" t="s">
        <v>475</v>
      </c>
      <c r="C1956" t="s">
        <v>373</v>
      </c>
      <c r="D1956" s="7" t="s">
        <v>582</v>
      </c>
      <c r="E1956">
        <f>VLOOKUP(A1956,home!$A$2:$E$405,3,FALSE)</f>
        <v>1.4901185770751</v>
      </c>
      <c r="F1956">
        <f>VLOOKUP(B1956,home!$B$2:$E$405,3,FALSE)</f>
        <v>0.61</v>
      </c>
      <c r="G1956">
        <f>VLOOKUP(C1956,away!$B$2:$E$405,4,FALSE)</f>
        <v>0.64</v>
      </c>
      <c r="H1956">
        <f>VLOOKUP(A1956,away!$A$2:$E$405,3,FALSE)</f>
        <v>1.24901185770751</v>
      </c>
      <c r="I1956">
        <f>VLOOKUP(C1956,away!$B$2:$E$405,3,FALSE)</f>
        <v>0.98</v>
      </c>
      <c r="J1956">
        <f>VLOOKUP(B1956,home!$B$2:$E$405,4,FALSE)</f>
        <v>0.91</v>
      </c>
      <c r="K1956" s="3">
        <f t="shared" si="2298"/>
        <v>0.581742292490119</v>
      </c>
      <c r="L1956" s="3">
        <f t="shared" si="2299"/>
        <v>1.1138687747035574</v>
      </c>
      <c r="M1956" s="5">
        <f t="shared" si="2300"/>
        <v>0.18348707183335575</v>
      </c>
      <c r="N1956" s="5">
        <f t="shared" si="2301"/>
        <v>0.10674218981063552</v>
      </c>
      <c r="O1956" s="5">
        <f t="shared" si="2302"/>
        <v>0.20438051987696357</v>
      </c>
      <c r="P1956" s="5">
        <f t="shared" si="2303"/>
        <v>0.11889679217354712</v>
      </c>
      <c r="Q1956" s="5">
        <f t="shared" si="2304"/>
        <v>3.1048223102927264E-2</v>
      </c>
      <c r="R1956" s="5">
        <f t="shared" si="2305"/>
        <v>0.11382653962431473</v>
      </c>
      <c r="S1956" s="5">
        <f t="shared" si="2306"/>
        <v>1.9260821822365881E-2</v>
      </c>
      <c r="T1956" s="5">
        <f t="shared" si="2307"/>
        <v>3.4583646224380274E-2</v>
      </c>
      <c r="U1956" s="5">
        <f t="shared" si="2308"/>
        <v>6.6217712107266222E-2</v>
      </c>
      <c r="V1956" s="5">
        <f t="shared" si="2309"/>
        <v>1.3867461592942929E-3</v>
      </c>
      <c r="W1956" s="5">
        <f t="shared" si="2310"/>
        <v>6.0206881618805295E-3</v>
      </c>
      <c r="X1956" s="5">
        <f t="shared" si="2311"/>
        <v>6.7062565457460784E-3</v>
      </c>
      <c r="Y1956" s="5">
        <f t="shared" si="2312"/>
        <v>3.7349448807289477E-3</v>
      </c>
      <c r="Z1956" s="5">
        <f t="shared" si="2313"/>
        <v>4.226260940669381E-2</v>
      </c>
      <c r="AA1956" s="5">
        <f t="shared" si="2314"/>
        <v>2.4585947282864524E-2</v>
      </c>
      <c r="AB1956" s="5">
        <f t="shared" si="2315"/>
        <v>7.1513426676874103E-3</v>
      </c>
      <c r="AC1956" s="5">
        <f t="shared" si="2316"/>
        <v>5.6161882500645274E-5</v>
      </c>
      <c r="AD1956" s="5">
        <f t="shared" si="2317"/>
        <v>8.7562223341512474E-4</v>
      </c>
      <c r="AE1956" s="5">
        <f t="shared" si="2318"/>
        <v>9.7532826423729732E-4</v>
      </c>
      <c r="AF1956" s="5">
        <f t="shared" si="2319"/>
        <v>5.4319384930987295E-4</v>
      </c>
      <c r="AG1956" s="5">
        <f t="shared" si="2320"/>
        <v>2.0168222245243238E-4</v>
      </c>
      <c r="AH1956" s="5">
        <f t="shared" si="2321"/>
        <v>1.1768750238902264E-2</v>
      </c>
      <c r="AI1956" s="5">
        <f t="shared" si="2322"/>
        <v>6.8463797437226387E-3</v>
      </c>
      <c r="AJ1956" s="5">
        <f t="shared" si="2323"/>
        <v>1.9914143236855609E-3</v>
      </c>
      <c r="AK1956" s="5">
        <f t="shared" si="2324"/>
        <v>3.861633113194995E-4</v>
      </c>
      <c r="AL1956" s="5">
        <f t="shared" si="2325"/>
        <v>1.4556813414775985E-6</v>
      </c>
      <c r="AM1956" s="5">
        <f t="shared" si="2326"/>
        <v>1.0187729708444658E-4</v>
      </c>
      <c r="AN1956" s="5">
        <f t="shared" si="2327"/>
        <v>1.134779400735628E-4</v>
      </c>
      <c r="AO1956" s="5">
        <f t="shared" si="2328"/>
        <v>6.3199767032811563E-5</v>
      </c>
      <c r="AP1956" s="5">
        <f t="shared" si="2329"/>
        <v>2.3465415688796041E-5</v>
      </c>
      <c r="AQ1956" s="5">
        <f t="shared" si="2330"/>
        <v>6.5343484552972175E-6</v>
      </c>
      <c r="AR1956" s="5">
        <f t="shared" si="2331"/>
        <v>2.621768681679652E-3</v>
      </c>
      <c r="AS1956" s="5">
        <f t="shared" si="2332"/>
        <v>1.5251937232591177E-3</v>
      </c>
      <c r="AT1956" s="5">
        <f t="shared" si="2333"/>
        <v>4.4363484653014968E-4</v>
      </c>
      <c r="AU1956" s="5">
        <f t="shared" si="2334"/>
        <v>8.6027050882983829E-5</v>
      </c>
      <c r="AV1956" s="5">
        <f t="shared" si="2335"/>
        <v>1.2511393449207778E-5</v>
      </c>
      <c r="AW1956" s="5">
        <f t="shared" si="2336"/>
        <v>2.6201640408540755E-8</v>
      </c>
      <c r="AX1956" s="5">
        <f t="shared" si="2337"/>
        <v>9.877722059767145E-6</v>
      </c>
      <c r="AY1956" s="5">
        <f t="shared" si="2338"/>
        <v>1.1002486167575128E-5</v>
      </c>
      <c r="AZ1956" s="5">
        <f t="shared" si="2339"/>
        <v>6.1276628930848733E-6</v>
      </c>
      <c r="BA1956" s="5">
        <f t="shared" si="2340"/>
        <v>2.2751374528389687E-6</v>
      </c>
      <c r="BB1956" s="5">
        <f t="shared" si="2341"/>
        <v>6.3355114171897847E-7</v>
      </c>
      <c r="BC1956" s="5">
        <f t="shared" si="2342"/>
        <v>1.4113856678771162E-7</v>
      </c>
      <c r="BD1956" s="5">
        <f t="shared" si="2343"/>
        <v>4.867177115031124E-4</v>
      </c>
      <c r="BE1956" s="5">
        <f t="shared" si="2344"/>
        <v>2.8314427728536501E-4</v>
      </c>
      <c r="BF1956" s="5">
        <f t="shared" si="2345"/>
        <v>8.2358500486723083E-5</v>
      </c>
      <c r="BG1956" s="5">
        <f t="shared" si="2346"/>
        <v>1.5970474293064961E-5</v>
      </c>
      <c r="BH1956" s="5">
        <f t="shared" si="2347"/>
        <v>2.3226750818505303E-6</v>
      </c>
      <c r="BI1956" s="5">
        <f t="shared" si="2348"/>
        <v>2.7023966536508054E-7</v>
      </c>
      <c r="BJ1956" s="8">
        <f t="shared" si="2349"/>
        <v>0.19177038776233005</v>
      </c>
      <c r="BK1956" s="8">
        <f t="shared" si="2350"/>
        <v>0.32310005203857273</v>
      </c>
      <c r="BL1956" s="8">
        <f t="shared" si="2351"/>
        <v>0.44271468875084302</v>
      </c>
      <c r="BM1956" s="8">
        <f t="shared" si="2352"/>
        <v>0.24145542525216845</v>
      </c>
      <c r="BN1956" s="8">
        <f t="shared" si="2353"/>
        <v>0.75838133642174399</v>
      </c>
    </row>
    <row r="1957" spans="1:66" x14ac:dyDescent="0.25">
      <c r="A1957" t="s">
        <v>136</v>
      </c>
      <c r="B1957" t="s">
        <v>516</v>
      </c>
      <c r="C1957" t="s">
        <v>381</v>
      </c>
      <c r="D1957" s="7" t="s">
        <v>582</v>
      </c>
      <c r="E1957">
        <f>VLOOKUP(A1957,home!$A$2:$E$405,3,FALSE)</f>
        <v>1.4901185770751</v>
      </c>
      <c r="F1957" t="e">
        <f>VLOOKUP(B1957,home!$B$2:$E$405,3,FALSE)</f>
        <v>#N/A</v>
      </c>
      <c r="G1957">
        <f>VLOOKUP(C1957,away!$B$2:$E$405,4,FALSE)</f>
        <v>0.95</v>
      </c>
      <c r="H1957">
        <f>VLOOKUP(A1957,away!$A$2:$E$405,3,FALSE)</f>
        <v>1.24901185770751</v>
      </c>
      <c r="I1957">
        <f>VLOOKUP(C1957,away!$B$2:$E$405,3,FALSE)</f>
        <v>0.82</v>
      </c>
      <c r="J1957" t="e">
        <f>VLOOKUP(B1957,home!$B$2:$E$405,4,FALSE)</f>
        <v>#N/A</v>
      </c>
      <c r="K1957" s="3" t="e">
        <f t="shared" si="2298"/>
        <v>#N/A</v>
      </c>
      <c r="L1957" s="3" t="e">
        <f t="shared" si="2299"/>
        <v>#N/A</v>
      </c>
      <c r="M1957" s="5" t="e">
        <f t="shared" si="2300"/>
        <v>#N/A</v>
      </c>
      <c r="N1957" s="5" t="e">
        <f t="shared" si="2301"/>
        <v>#N/A</v>
      </c>
      <c r="O1957" s="5" t="e">
        <f t="shared" si="2302"/>
        <v>#N/A</v>
      </c>
      <c r="P1957" s="5" t="e">
        <f t="shared" si="2303"/>
        <v>#N/A</v>
      </c>
      <c r="Q1957" s="5" t="e">
        <f t="shared" si="2304"/>
        <v>#N/A</v>
      </c>
      <c r="R1957" s="5" t="e">
        <f t="shared" si="2305"/>
        <v>#N/A</v>
      </c>
      <c r="S1957" s="5" t="e">
        <f t="shared" si="2306"/>
        <v>#N/A</v>
      </c>
      <c r="T1957" s="5" t="e">
        <f t="shared" si="2307"/>
        <v>#N/A</v>
      </c>
      <c r="U1957" s="5" t="e">
        <f t="shared" si="2308"/>
        <v>#N/A</v>
      </c>
      <c r="V1957" s="5" t="e">
        <f t="shared" si="2309"/>
        <v>#N/A</v>
      </c>
      <c r="W1957" s="5" t="e">
        <f t="shared" si="2310"/>
        <v>#N/A</v>
      </c>
      <c r="X1957" s="5" t="e">
        <f t="shared" si="2311"/>
        <v>#N/A</v>
      </c>
      <c r="Y1957" s="5" t="e">
        <f t="shared" si="2312"/>
        <v>#N/A</v>
      </c>
      <c r="Z1957" s="5" t="e">
        <f t="shared" si="2313"/>
        <v>#N/A</v>
      </c>
      <c r="AA1957" s="5" t="e">
        <f t="shared" si="2314"/>
        <v>#N/A</v>
      </c>
      <c r="AB1957" s="5" t="e">
        <f t="shared" si="2315"/>
        <v>#N/A</v>
      </c>
      <c r="AC1957" s="5" t="e">
        <f t="shared" si="2316"/>
        <v>#N/A</v>
      </c>
      <c r="AD1957" s="5" t="e">
        <f t="shared" si="2317"/>
        <v>#N/A</v>
      </c>
      <c r="AE1957" s="5" t="e">
        <f t="shared" si="2318"/>
        <v>#N/A</v>
      </c>
      <c r="AF1957" s="5" t="e">
        <f t="shared" si="2319"/>
        <v>#N/A</v>
      </c>
      <c r="AG1957" s="5" t="e">
        <f t="shared" si="2320"/>
        <v>#N/A</v>
      </c>
      <c r="AH1957" s="5" t="e">
        <f t="shared" si="2321"/>
        <v>#N/A</v>
      </c>
      <c r="AI1957" s="5" t="e">
        <f t="shared" si="2322"/>
        <v>#N/A</v>
      </c>
      <c r="AJ1957" s="5" t="e">
        <f t="shared" si="2323"/>
        <v>#N/A</v>
      </c>
      <c r="AK1957" s="5" t="e">
        <f t="shared" si="2324"/>
        <v>#N/A</v>
      </c>
      <c r="AL1957" s="5" t="e">
        <f t="shared" si="2325"/>
        <v>#N/A</v>
      </c>
      <c r="AM1957" s="5" t="e">
        <f t="shared" si="2326"/>
        <v>#N/A</v>
      </c>
      <c r="AN1957" s="5" t="e">
        <f t="shared" si="2327"/>
        <v>#N/A</v>
      </c>
      <c r="AO1957" s="5" t="e">
        <f t="shared" si="2328"/>
        <v>#N/A</v>
      </c>
      <c r="AP1957" s="5" t="e">
        <f t="shared" si="2329"/>
        <v>#N/A</v>
      </c>
      <c r="AQ1957" s="5" t="e">
        <f t="shared" si="2330"/>
        <v>#N/A</v>
      </c>
      <c r="AR1957" s="5" t="e">
        <f t="shared" si="2331"/>
        <v>#N/A</v>
      </c>
      <c r="AS1957" s="5" t="e">
        <f t="shared" si="2332"/>
        <v>#N/A</v>
      </c>
      <c r="AT1957" s="5" t="e">
        <f t="shared" si="2333"/>
        <v>#N/A</v>
      </c>
      <c r="AU1957" s="5" t="e">
        <f t="shared" si="2334"/>
        <v>#N/A</v>
      </c>
      <c r="AV1957" s="5" t="e">
        <f t="shared" si="2335"/>
        <v>#N/A</v>
      </c>
      <c r="AW1957" s="5" t="e">
        <f t="shared" si="2336"/>
        <v>#N/A</v>
      </c>
      <c r="AX1957" s="5" t="e">
        <f t="shared" si="2337"/>
        <v>#N/A</v>
      </c>
      <c r="AY1957" s="5" t="e">
        <f t="shared" si="2338"/>
        <v>#N/A</v>
      </c>
      <c r="AZ1957" s="5" t="e">
        <f t="shared" si="2339"/>
        <v>#N/A</v>
      </c>
      <c r="BA1957" s="5" t="e">
        <f t="shared" si="2340"/>
        <v>#N/A</v>
      </c>
      <c r="BB1957" s="5" t="e">
        <f t="shared" si="2341"/>
        <v>#N/A</v>
      </c>
      <c r="BC1957" s="5" t="e">
        <f t="shared" si="2342"/>
        <v>#N/A</v>
      </c>
      <c r="BD1957" s="5" t="e">
        <f t="shared" si="2343"/>
        <v>#N/A</v>
      </c>
      <c r="BE1957" s="5" t="e">
        <f t="shared" si="2344"/>
        <v>#N/A</v>
      </c>
      <c r="BF1957" s="5" t="e">
        <f t="shared" si="2345"/>
        <v>#N/A</v>
      </c>
      <c r="BG1957" s="5" t="e">
        <f t="shared" si="2346"/>
        <v>#N/A</v>
      </c>
      <c r="BH1957" s="5" t="e">
        <f t="shared" si="2347"/>
        <v>#N/A</v>
      </c>
      <c r="BI1957" s="5" t="e">
        <f t="shared" si="2348"/>
        <v>#N/A</v>
      </c>
      <c r="BJ1957" s="8" t="e">
        <f t="shared" si="2349"/>
        <v>#N/A</v>
      </c>
      <c r="BK1957" s="8" t="e">
        <f t="shared" si="2350"/>
        <v>#N/A</v>
      </c>
      <c r="BL1957" s="8" t="e">
        <f t="shared" si="2351"/>
        <v>#N/A</v>
      </c>
      <c r="BM1957" s="8" t="e">
        <f t="shared" si="2352"/>
        <v>#N/A</v>
      </c>
      <c r="BN1957" s="8" t="e">
        <f t="shared" si="2353"/>
        <v>#N/A</v>
      </c>
    </row>
    <row r="1958" spans="1:66" x14ac:dyDescent="0.25">
      <c r="A1958" t="s">
        <v>19</v>
      </c>
      <c r="B1958" t="s">
        <v>139</v>
      </c>
      <c r="C1958" t="s">
        <v>148</v>
      </c>
      <c r="D1958" s="7" t="s">
        <v>582</v>
      </c>
      <c r="E1958">
        <f>VLOOKUP(A1958,home!$A$2:$E$405,3,FALSE)</f>
        <v>1.5815789473684201</v>
      </c>
      <c r="F1958">
        <f>VLOOKUP(B1958,home!$B$2:$E$405,3,FALSE)</f>
        <v>1.1000000000000001</v>
      </c>
      <c r="G1958">
        <f>VLOOKUP(C1958,away!$B$2:$E$405,4,FALSE)</f>
        <v>0.46</v>
      </c>
      <c r="H1958">
        <f>VLOOKUP(A1958,away!$A$2:$E$405,3,FALSE)</f>
        <v>1.22631578947368</v>
      </c>
      <c r="I1958">
        <f>VLOOKUP(C1958,away!$B$2:$E$405,3,FALSE)</f>
        <v>0.75</v>
      </c>
      <c r="J1958">
        <f>VLOOKUP(B1958,home!$B$2:$E$405,4,FALSE)</f>
        <v>0.94</v>
      </c>
      <c r="K1958" s="3">
        <f t="shared" si="2298"/>
        <v>0.80027894736842065</v>
      </c>
      <c r="L1958" s="3">
        <f t="shared" si="2299"/>
        <v>0.86455263157894446</v>
      </c>
      <c r="M1958" s="5">
        <f t="shared" si="2300"/>
        <v>0.1892225243551568</v>
      </c>
      <c r="N1958" s="5">
        <f t="shared" si="2301"/>
        <v>0.15143080260934019</v>
      </c>
      <c r="O1958" s="5">
        <f t="shared" si="2302"/>
        <v>0.16359283138526171</v>
      </c>
      <c r="P1958" s="5">
        <f t="shared" si="2303"/>
        <v>0.13091989889801675</v>
      </c>
      <c r="Q1958" s="5">
        <f t="shared" si="2304"/>
        <v>6.0593441655678933E-2</v>
      </c>
      <c r="R1958" s="5">
        <f t="shared" si="2305"/>
        <v>7.071730644078926E-2</v>
      </c>
      <c r="S1958" s="5">
        <f t="shared" si="2306"/>
        <v>2.2645321937593922E-2</v>
      </c>
      <c r="T1958" s="5">
        <f t="shared" si="2307"/>
        <v>5.2386219439842452E-2</v>
      </c>
      <c r="U1958" s="5">
        <f t="shared" si="2308"/>
        <v>5.6593571559164862E-2</v>
      </c>
      <c r="V1958" s="5">
        <f t="shared" si="2309"/>
        <v>1.7408799323478414E-3</v>
      </c>
      <c r="W1958" s="5">
        <f t="shared" si="2310"/>
        <v>1.6163885235212182E-2</v>
      </c>
      <c r="X1958" s="5">
        <f t="shared" si="2311"/>
        <v>1.3974529516642738E-2</v>
      </c>
      <c r="Y1958" s="5">
        <f t="shared" si="2312"/>
        <v>6.0408581343455569E-3</v>
      </c>
      <c r="Z1958" s="5">
        <f t="shared" si="2313"/>
        <v>2.0379611127186333E-2</v>
      </c>
      <c r="AA1958" s="5">
        <f t="shared" si="2314"/>
        <v>1.6309373740642431E-2</v>
      </c>
      <c r="AB1958" s="5">
        <f t="shared" si="2315"/>
        <v>6.5260242246997432E-3</v>
      </c>
      <c r="AC1958" s="5">
        <f t="shared" si="2316"/>
        <v>7.528035626085942E-5</v>
      </c>
      <c r="AD1958" s="5">
        <f t="shared" si="2317"/>
        <v>3.2339042653548905E-3</v>
      </c>
      <c r="AE1958" s="5">
        <f t="shared" si="2318"/>
        <v>2.7958804428869434E-3</v>
      </c>
      <c r="AF1958" s="5">
        <f t="shared" si="2319"/>
        <v>1.2085928972390056E-3</v>
      </c>
      <c r="AG1958" s="5">
        <f t="shared" si="2320"/>
        <v>3.4829738993853444E-4</v>
      </c>
      <c r="AH1958" s="5">
        <f t="shared" si="2321"/>
        <v>4.4048116076411204E-3</v>
      </c>
      <c r="AI1958" s="5">
        <f t="shared" si="2322"/>
        <v>3.5250779967192364E-3</v>
      </c>
      <c r="AJ1958" s="5">
        <f t="shared" si="2323"/>
        <v>1.4105228543030257E-3</v>
      </c>
      <c r="AK1958" s="5">
        <f t="shared" si="2324"/>
        <v>3.762705816935752E-4</v>
      </c>
      <c r="AL1958" s="5">
        <f t="shared" si="2325"/>
        <v>2.0834087620943024E-6</v>
      </c>
      <c r="AM1958" s="5">
        <f t="shared" si="2326"/>
        <v>5.1760510027369156E-4</v>
      </c>
      <c r="AN1958" s="5">
        <f t="shared" si="2327"/>
        <v>4.4749685156030342E-4</v>
      </c>
      <c r="AO1958" s="5">
        <f t="shared" si="2328"/>
        <v>1.9344229031987629E-4</v>
      </c>
      <c r="AP1958" s="5">
        <f t="shared" si="2329"/>
        <v>5.5747013718235749E-5</v>
      </c>
      <c r="AQ1958" s="5">
        <f t="shared" si="2330"/>
        <v>1.2049056853192057E-5</v>
      </c>
      <c r="AR1958" s="5">
        <f t="shared" si="2331"/>
        <v>7.6163829339912263E-4</v>
      </c>
      <c r="AS1958" s="5">
        <f t="shared" si="2332"/>
        <v>6.0952309171693011E-4</v>
      </c>
      <c r="AT1958" s="5">
        <f t="shared" si="2333"/>
        <v>2.4389424911798509E-4</v>
      </c>
      <c r="AU1958" s="5">
        <f t="shared" si="2334"/>
        <v>6.5061144317784156E-5</v>
      </c>
      <c r="AV1958" s="5">
        <f t="shared" si="2335"/>
        <v>1.3016766022305301E-5</v>
      </c>
      <c r="AW1958" s="5">
        <f t="shared" si="2336"/>
        <v>4.0040990748584079E-8</v>
      </c>
      <c r="AX1958" s="5">
        <f t="shared" si="2337"/>
        <v>6.9038077466592601E-5</v>
      </c>
      <c r="AY1958" s="5">
        <f t="shared" si="2338"/>
        <v>5.9687051552893654E-5</v>
      </c>
      <c r="AZ1958" s="5">
        <f t="shared" si="2339"/>
        <v>2.5801298745621163E-5</v>
      </c>
      <c r="BA1958" s="5">
        <f t="shared" si="2340"/>
        <v>7.4355269095604329E-6</v>
      </c>
      <c r="BB1958" s="5">
        <f t="shared" si="2341"/>
        <v>1.6071010892091319E-6</v>
      </c>
      <c r="BC1958" s="5">
        <f t="shared" si="2342"/>
        <v>2.7788469517782867E-7</v>
      </c>
      <c r="BD1958" s="5">
        <f t="shared" si="2343"/>
        <v>1.0974606514491788E-4</v>
      </c>
      <c r="BE1958" s="5">
        <f t="shared" si="2344"/>
        <v>8.7827465492000995E-5</v>
      </c>
      <c r="BF1958" s="5">
        <f t="shared" si="2345"/>
        <v>3.5143235816987423E-5</v>
      </c>
      <c r="BG1958" s="5">
        <f t="shared" si="2346"/>
        <v>9.3747972555796241E-6</v>
      </c>
      <c r="BH1958" s="5">
        <f t="shared" si="2347"/>
        <v>1.8756132198719049E-6</v>
      </c>
      <c r="BI1958" s="5">
        <f t="shared" si="2348"/>
        <v>3.0020275465387649E-7</v>
      </c>
      <c r="BJ1958" s="8">
        <f t="shared" si="2349"/>
        <v>0.30956659883966586</v>
      </c>
      <c r="BK1958" s="8">
        <f t="shared" si="2350"/>
        <v>0.34466567593969122</v>
      </c>
      <c r="BL1958" s="8">
        <f t="shared" si="2351"/>
        <v>0.32539319131517308</v>
      </c>
      <c r="BM1958" s="8">
        <f t="shared" si="2352"/>
        <v>0.23346862486691056</v>
      </c>
      <c r="BN1958" s="8">
        <f t="shared" si="2353"/>
        <v>0.76647680534424367</v>
      </c>
    </row>
    <row r="1959" spans="1:66" x14ac:dyDescent="0.25">
      <c r="A1959" t="s">
        <v>19</v>
      </c>
      <c r="B1959" t="s">
        <v>252</v>
      </c>
      <c r="C1959" t="s">
        <v>142</v>
      </c>
      <c r="D1959" s="7" t="s">
        <v>582</v>
      </c>
      <c r="E1959">
        <f>VLOOKUP(A1959,home!$A$2:$E$405,3,FALSE)</f>
        <v>1.5815789473684201</v>
      </c>
      <c r="F1959">
        <f>VLOOKUP(B1959,home!$B$2:$E$405,3,FALSE)</f>
        <v>0.83</v>
      </c>
      <c r="G1959">
        <f>VLOOKUP(C1959,away!$B$2:$E$405,4,FALSE)</f>
        <v>0.8</v>
      </c>
      <c r="H1959">
        <f>VLOOKUP(A1959,away!$A$2:$E$405,3,FALSE)</f>
        <v>1.22631578947368</v>
      </c>
      <c r="I1959">
        <f>VLOOKUP(C1959,away!$B$2:$E$405,3,FALSE)</f>
        <v>1.36</v>
      </c>
      <c r="J1959">
        <f>VLOOKUP(B1959,home!$B$2:$E$405,4,FALSE)</f>
        <v>0.99</v>
      </c>
      <c r="K1959" s="3">
        <f t="shared" si="2298"/>
        <v>1.050168421052631</v>
      </c>
      <c r="L1959" s="3">
        <f t="shared" si="2299"/>
        <v>1.6511115789473629</v>
      </c>
      <c r="M1959" s="5">
        <f t="shared" si="2300"/>
        <v>6.7119544714716817E-2</v>
      </c>
      <c r="N1959" s="5">
        <f t="shared" si="2301"/>
        <v>7.0486826294825625E-2</v>
      </c>
      <c r="O1959" s="5">
        <f t="shared" si="2302"/>
        <v>0.11082185745214421</v>
      </c>
      <c r="P1959" s="5">
        <f t="shared" si="2303"/>
        <v>0.11638161505863802</v>
      </c>
      <c r="Q1959" s="5">
        <f t="shared" si="2304"/>
        <v>3.7011519537524046E-2</v>
      </c>
      <c r="R1959" s="5">
        <f t="shared" si="2305"/>
        <v>9.1489626019844714E-2</v>
      </c>
      <c r="S1959" s="5">
        <f t="shared" si="2306"/>
        <v>5.044983685909582E-2</v>
      </c>
      <c r="T1959" s="5">
        <f t="shared" si="2307"/>
        <v>6.1110148462842497E-2</v>
      </c>
      <c r="U1959" s="5">
        <f t="shared" si="2308"/>
        <v>9.6079516099956019E-2</v>
      </c>
      <c r="V1959" s="5">
        <f t="shared" si="2309"/>
        <v>9.7196949414199325E-3</v>
      </c>
      <c r="W1959" s="5">
        <f t="shared" si="2310"/>
        <v>1.2956109677826743E-2</v>
      </c>
      <c r="X1959" s="5">
        <f t="shared" si="2311"/>
        <v>2.1391982707171721E-2</v>
      </c>
      <c r="Y1959" s="5">
        <f t="shared" si="2312"/>
        <v>1.7660275172226493E-2</v>
      </c>
      <c r="Z1959" s="5">
        <f t="shared" si="2313"/>
        <v>5.0353193624976506E-2</v>
      </c>
      <c r="AA1959" s="5">
        <f t="shared" si="2314"/>
        <v>5.2879333844098979E-2</v>
      </c>
      <c r="AB1959" s="5">
        <f t="shared" si="2315"/>
        <v>2.7766103264686186E-2</v>
      </c>
      <c r="AC1959" s="5">
        <f t="shared" si="2316"/>
        <v>1.0533386735262088E-3</v>
      </c>
      <c r="AD1959" s="5">
        <f t="shared" si="2317"/>
        <v>3.4015243108370058E-3</v>
      </c>
      <c r="AE1959" s="5">
        <f t="shared" si="2318"/>
        <v>5.6162961756939288E-3</v>
      </c>
      <c r="AF1959" s="5">
        <f t="shared" si="2319"/>
        <v>4.6365658232430194E-3</v>
      </c>
      <c r="AG1959" s="5">
        <f t="shared" si="2320"/>
        <v>2.551829172436054E-3</v>
      </c>
      <c r="AH1959" s="5">
        <f t="shared" si="2321"/>
        <v>2.0784685257794311E-2</v>
      </c>
      <c r="AI1959" s="5">
        <f t="shared" si="2322"/>
        <v>2.1827420099253744E-2</v>
      </c>
      <c r="AJ1959" s="5">
        <f t="shared" si="2323"/>
        <v>1.1461233650642885E-2</v>
      </c>
      <c r="AK1959" s="5">
        <f t="shared" si="2324"/>
        <v>4.0120752154036397E-3</v>
      </c>
      <c r="AL1959" s="5">
        <f t="shared" si="2325"/>
        <v>7.3057263156211153E-5</v>
      </c>
      <c r="AM1959" s="5">
        <f t="shared" si="2326"/>
        <v>7.1443468293676748E-4</v>
      </c>
      <c r="AN1959" s="5">
        <f t="shared" si="2327"/>
        <v>1.1796113773984848E-3</v>
      </c>
      <c r="AO1959" s="5">
        <f t="shared" si="2328"/>
        <v>9.73835001940343E-4</v>
      </c>
      <c r="AP1959" s="5">
        <f t="shared" si="2329"/>
        <v>5.3597008256264257E-4</v>
      </c>
      <c r="AQ1959" s="5">
        <f t="shared" si="2330"/>
        <v>2.212366023221383E-4</v>
      </c>
      <c r="AR1959" s="5">
        <f t="shared" si="2331"/>
        <v>6.8635668987841519E-3</v>
      </c>
      <c r="AS1959" s="5">
        <f t="shared" si="2332"/>
        <v>7.2079012128852555E-3</v>
      </c>
      <c r="AT1959" s="5">
        <f t="shared" si="2333"/>
        <v>3.784755117919526E-3</v>
      </c>
      <c r="AU1959" s="5">
        <f t="shared" si="2334"/>
        <v>1.3248767687521377E-3</v>
      </c>
      <c r="AV1959" s="5">
        <f t="shared" si="2335"/>
        <v>3.4783593608243602E-4</v>
      </c>
      <c r="AW1959" s="5">
        <f t="shared" si="2336"/>
        <v>3.5188137134946098E-6</v>
      </c>
      <c r="AX1959" s="5">
        <f t="shared" si="2337"/>
        <v>1.2504612382082365E-4</v>
      </c>
      <c r="AY1959" s="5">
        <f t="shared" si="2338"/>
        <v>2.0646510294304758E-4</v>
      </c>
      <c r="AZ1959" s="5">
        <f t="shared" si="2339"/>
        <v>1.7044846105891256E-4</v>
      </c>
      <c r="BA1959" s="5">
        <f t="shared" si="2340"/>
        <v>9.3809809222709738E-5</v>
      </c>
      <c r="BB1959" s="5">
        <f t="shared" si="2341"/>
        <v>3.8722615556614788E-5</v>
      </c>
      <c r="BC1959" s="5">
        <f t="shared" si="2342"/>
        <v>1.2787071782530798E-5</v>
      </c>
      <c r="BD1959" s="5">
        <f t="shared" si="2343"/>
        <v>1.8887524632437225E-3</v>
      </c>
      <c r="BE1959" s="5">
        <f t="shared" si="2344"/>
        <v>1.9835081920839275E-3</v>
      </c>
      <c r="BF1959" s="5">
        <f t="shared" si="2345"/>
        <v>1.0415088331128684E-3</v>
      </c>
      <c r="BG1959" s="5">
        <f t="shared" si="2346"/>
        <v>3.6458656226083638E-4</v>
      </c>
      <c r="BH1959" s="5">
        <f t="shared" si="2347"/>
        <v>9.5719323606617316E-5</v>
      </c>
      <c r="BI1959" s="5">
        <f t="shared" si="2348"/>
        <v>2.010428218723743E-5</v>
      </c>
      <c r="BJ1959" s="8">
        <f t="shared" si="2349"/>
        <v>0.24109544426617219</v>
      </c>
      <c r="BK1959" s="8">
        <f t="shared" si="2350"/>
        <v>0.2450035526134961</v>
      </c>
      <c r="BL1959" s="8">
        <f t="shared" si="2351"/>
        <v>0.46204496649474353</v>
      </c>
      <c r="BM1959" s="8">
        <f t="shared" si="2352"/>
        <v>0.50498322163246512</v>
      </c>
      <c r="BN1959" s="8">
        <f t="shared" si="2353"/>
        <v>0.49331098907769338</v>
      </c>
    </row>
    <row r="1960" spans="1:66" x14ac:dyDescent="0.25">
      <c r="A1960" t="s">
        <v>143</v>
      </c>
      <c r="B1960" t="s">
        <v>248</v>
      </c>
      <c r="C1960" t="s">
        <v>254</v>
      </c>
      <c r="D1960" s="7" t="s">
        <v>582</v>
      </c>
      <c r="E1960">
        <f>VLOOKUP(A1960,home!$A$2:$E$405,3,FALSE)</f>
        <v>1.2578947368421101</v>
      </c>
      <c r="F1960">
        <f>VLOOKUP(B1960,home!$B$2:$E$405,3,FALSE)</f>
        <v>0.83</v>
      </c>
      <c r="G1960">
        <f>VLOOKUP(C1960,away!$B$2:$E$405,4,FALSE)</f>
        <v>1.26</v>
      </c>
      <c r="H1960">
        <f>VLOOKUP(A1960,away!$A$2:$E$405,3,FALSE)</f>
        <v>1.0263157894736801</v>
      </c>
      <c r="I1960">
        <f>VLOOKUP(C1960,away!$B$2:$E$405,3,FALSE)</f>
        <v>0.47</v>
      </c>
      <c r="J1960">
        <f>VLOOKUP(B1960,home!$B$2:$E$405,4,FALSE)</f>
        <v>1.42</v>
      </c>
      <c r="K1960" s="3">
        <f t="shared" si="2298"/>
        <v>1.3155063157894786</v>
      </c>
      <c r="L1960" s="3">
        <f t="shared" si="2299"/>
        <v>0.68496315789473405</v>
      </c>
      <c r="M1960" s="5">
        <f t="shared" si="2300"/>
        <v>0.13527176179457703</v>
      </c>
      <c r="N1960" s="5">
        <f t="shared" si="2301"/>
        <v>0.177950856988736</v>
      </c>
      <c r="O1960" s="5">
        <f t="shared" si="2302"/>
        <v>9.2656173132797726E-2</v>
      </c>
      <c r="P1960" s="5">
        <f t="shared" si="2303"/>
        <v>0.12188978095307881</v>
      </c>
      <c r="Q1960" s="5">
        <f t="shared" si="2304"/>
        <v>0.11704773813441627</v>
      </c>
      <c r="R1960" s="5">
        <f t="shared" si="2305"/>
        <v>3.1733032473741173E-2</v>
      </c>
      <c r="S1960" s="5">
        <f t="shared" si="2306"/>
        <v>2.7457908627211265E-2</v>
      </c>
      <c r="T1960" s="5">
        <f t="shared" si="2307"/>
        <v>8.0173388336985646E-2</v>
      </c>
      <c r="U1960" s="5">
        <f t="shared" si="2308"/>
        <v>4.1745004638359132E-2</v>
      </c>
      <c r="V1960" s="5">
        <f t="shared" si="2309"/>
        <v>2.7490655548174075E-3</v>
      </c>
      <c r="W1960" s="5">
        <f t="shared" si="2310"/>
        <v>5.1325679588232538E-2</v>
      </c>
      <c r="X1960" s="5">
        <f t="shared" si="2311"/>
        <v>3.5156199571849053E-2</v>
      </c>
      <c r="Y1960" s="5">
        <f t="shared" si="2312"/>
        <v>1.2040350739155612E-2</v>
      </c>
      <c r="Z1960" s="5">
        <f t="shared" si="2313"/>
        <v>7.245319377596632E-3</v>
      </c>
      <c r="AA1960" s="5">
        <f t="shared" si="2314"/>
        <v>9.5312634011402633E-3</v>
      </c>
      <c r="AB1960" s="5">
        <f t="shared" si="2315"/>
        <v>6.269218600826563E-3</v>
      </c>
      <c r="AC1960" s="5">
        <f t="shared" si="2316"/>
        <v>1.5481935857167422E-4</v>
      </c>
      <c r="AD1960" s="5">
        <f t="shared" si="2317"/>
        <v>1.6879813915126746E-2</v>
      </c>
      <c r="AE1960" s="5">
        <f t="shared" si="2318"/>
        <v>1.1562050643980691E-2</v>
      </c>
      <c r="AF1960" s="5">
        <f t="shared" si="2319"/>
        <v>3.9597893604199283E-3</v>
      </c>
      <c r="AG1960" s="5">
        <f t="shared" si="2320"/>
        <v>9.0410327497040112E-4</v>
      </c>
      <c r="AH1960" s="5">
        <f t="shared" si="2321"/>
        <v>1.2406942102086242E-3</v>
      </c>
      <c r="AI1960" s="5">
        <f t="shared" si="2322"/>
        <v>1.6321410694928843E-3</v>
      </c>
      <c r="AJ1960" s="5">
        <f t="shared" si="2323"/>
        <v>1.0735459425886419E-3</v>
      </c>
      <c r="AK1960" s="5">
        <f t="shared" si="2324"/>
        <v>4.707521559218425E-4</v>
      </c>
      <c r="AL1960" s="5">
        <f t="shared" si="2325"/>
        <v>5.5801439866673148E-6</v>
      </c>
      <c r="AM1960" s="5">
        <f t="shared" si="2326"/>
        <v>4.4411003629400781E-3</v>
      </c>
      <c r="AN1960" s="5">
        <f t="shared" si="2327"/>
        <v>3.041990129126885E-3</v>
      </c>
      <c r="AO1960" s="5">
        <f t="shared" si="2328"/>
        <v>1.0418255825656805E-3</v>
      </c>
      <c r="AP1960" s="5">
        <f t="shared" si="2329"/>
        <v>2.3787071366990315E-4</v>
      </c>
      <c r="AQ1960" s="5">
        <f t="shared" si="2330"/>
        <v>4.0733168801502728E-5</v>
      </c>
      <c r="AR1960" s="5">
        <f t="shared" si="2331"/>
        <v>1.6996596484124249E-4</v>
      </c>
      <c r="AS1960" s="5">
        <f t="shared" si="2332"/>
        <v>2.2359130021790699E-4</v>
      </c>
      <c r="AT1960" s="5">
        <f t="shared" si="2333"/>
        <v>1.4706788379611905E-4</v>
      </c>
      <c r="AU1960" s="5">
        <f t="shared" si="2334"/>
        <v>6.4489576661195912E-5</v>
      </c>
      <c r="AV1960" s="5">
        <f t="shared" si="2335"/>
        <v>2.1209111350098233E-5</v>
      </c>
      <c r="AW1960" s="5">
        <f t="shared" si="2336"/>
        <v>1.3966997480523872E-7</v>
      </c>
      <c r="AX1960" s="5">
        <f t="shared" si="2337"/>
        <v>9.7371592941710187E-4</v>
      </c>
      <c r="AY1960" s="5">
        <f t="shared" si="2338"/>
        <v>6.6695953790594403E-4</v>
      </c>
      <c r="AZ1960" s="5">
        <f t="shared" si="2339"/>
        <v>2.2842135563603397E-4</v>
      </c>
      <c r="BA1960" s="5">
        <f t="shared" si="2340"/>
        <v>5.2153404362351315E-5</v>
      </c>
      <c r="BB1960" s="5">
        <f t="shared" si="2341"/>
        <v>8.9307901367492853E-6</v>
      </c>
      <c r="BC1960" s="5">
        <f t="shared" si="2342"/>
        <v>1.2234524429125875E-6</v>
      </c>
      <c r="BD1960" s="5">
        <f t="shared" si="2343"/>
        <v>1.9403404002047125E-5</v>
      </c>
      <c r="BE1960" s="5">
        <f t="shared" si="2344"/>
        <v>2.552530051250784E-5</v>
      </c>
      <c r="BF1960" s="5">
        <f t="shared" si="2345"/>
        <v>1.6789347018314242E-5</v>
      </c>
      <c r="BG1960" s="5">
        <f t="shared" si="2346"/>
        <v>7.3621640135245457E-6</v>
      </c>
      <c r="BH1960" s="5">
        <f t="shared" si="2347"/>
        <v>2.4212433144173878E-6</v>
      </c>
      <c r="BI1960" s="5">
        <f t="shared" si="2348"/>
        <v>6.3703217443582548E-7</v>
      </c>
      <c r="BJ1960" s="8">
        <f t="shared" si="2349"/>
        <v>0.51773489498087799</v>
      </c>
      <c r="BK1960" s="8">
        <f t="shared" si="2350"/>
        <v>0.28819587597014884</v>
      </c>
      <c r="BL1960" s="8">
        <f t="shared" si="2351"/>
        <v>0.18705028795297871</v>
      </c>
      <c r="BM1960" s="8">
        <f t="shared" si="2352"/>
        <v>0.32301021493632415</v>
      </c>
      <c r="BN1960" s="8">
        <f t="shared" si="2353"/>
        <v>0.67654934347734696</v>
      </c>
    </row>
    <row r="1961" spans="1:66" x14ac:dyDescent="0.25">
      <c r="A1961" t="s">
        <v>143</v>
      </c>
      <c r="B1961" t="s">
        <v>150</v>
      </c>
      <c r="C1961" t="s">
        <v>329</v>
      </c>
      <c r="D1961" s="7" t="s">
        <v>582</v>
      </c>
      <c r="E1961">
        <f>VLOOKUP(A1961,home!$A$2:$E$405,3,FALSE)</f>
        <v>1.2578947368421101</v>
      </c>
      <c r="F1961">
        <f>VLOOKUP(B1961,home!$B$2:$E$405,3,FALSE)</f>
        <v>1.0900000000000001</v>
      </c>
      <c r="G1961">
        <f>VLOOKUP(C1961,away!$B$2:$E$405,4,FALSE)</f>
        <v>1.1299999999999999</v>
      </c>
      <c r="H1961">
        <f>VLOOKUP(A1961,away!$A$2:$E$405,3,FALSE)</f>
        <v>1.0263157894736801</v>
      </c>
      <c r="I1961">
        <f>VLOOKUP(C1961,away!$B$2:$E$405,3,FALSE)</f>
        <v>0.96</v>
      </c>
      <c r="J1961">
        <f>VLOOKUP(B1961,home!$B$2:$E$405,4,FALSE)</f>
        <v>0.82</v>
      </c>
      <c r="K1961" s="3">
        <f t="shared" si="2298"/>
        <v>1.549348947368427</v>
      </c>
      <c r="L1961" s="3">
        <f t="shared" si="2299"/>
        <v>0.80791578947368092</v>
      </c>
      <c r="M1961" s="5">
        <f t="shared" si="2300"/>
        <v>9.4678840886650448E-2</v>
      </c>
      <c r="N1961" s="5">
        <f t="shared" si="2301"/>
        <v>0.14669056246579468</v>
      </c>
      <c r="O1961" s="5">
        <f t="shared" si="2302"/>
        <v>7.6492530481391222E-2</v>
      </c>
      <c r="P1961" s="5">
        <f t="shared" si="2303"/>
        <v>0.11851362158289082</v>
      </c>
      <c r="Q1961" s="5">
        <f t="shared" si="2304"/>
        <v>0.11363743427263075</v>
      </c>
      <c r="R1961" s="5">
        <f t="shared" si="2305"/>
        <v>3.0899761576356391E-2</v>
      </c>
      <c r="S1961" s="5">
        <f t="shared" si="2306"/>
        <v>3.7087163217143462E-2</v>
      </c>
      <c r="T1961" s="5">
        <f t="shared" si="2307"/>
        <v>9.1809477424136005E-2</v>
      </c>
      <c r="U1961" s="5">
        <f t="shared" si="2308"/>
        <v>4.7874513072263147E-2</v>
      </c>
      <c r="V1961" s="5">
        <f t="shared" si="2309"/>
        <v>5.1581794082182662E-3</v>
      </c>
      <c r="W1961" s="5">
        <f t="shared" si="2310"/>
        <v>5.8688013057316406E-2</v>
      </c>
      <c r="X1961" s="5">
        <f t="shared" si="2311"/>
        <v>4.7414972401843482E-2</v>
      </c>
      <c r="Y1961" s="5">
        <f t="shared" si="2312"/>
        <v>1.9153652430454082E-2</v>
      </c>
      <c r="Z1961" s="5">
        <f t="shared" si="2313"/>
        <v>8.3214684228368283E-3</v>
      </c>
      <c r="AA1961" s="5">
        <f t="shared" si="2314"/>
        <v>1.2892858341481846E-2</v>
      </c>
      <c r="AB1961" s="5">
        <f t="shared" si="2315"/>
        <v>9.9877682499725732E-3</v>
      </c>
      <c r="AC1961" s="5">
        <f t="shared" si="2316"/>
        <v>4.0354483953158638E-4</v>
      </c>
      <c r="AD1961" s="5">
        <f t="shared" si="2317"/>
        <v>2.2732052813374426E-2</v>
      </c>
      <c r="AE1961" s="5">
        <f t="shared" si="2318"/>
        <v>1.836558439507481E-2</v>
      </c>
      <c r="AF1961" s="5">
        <f t="shared" si="2319"/>
        <v>7.4189228078461889E-3</v>
      </c>
      <c r="AG1961" s="5">
        <f t="shared" si="2320"/>
        <v>1.9979549591151173E-3</v>
      </c>
      <c r="AH1961" s="5">
        <f t="shared" si="2321"/>
        <v>1.6807614326041305E-3</v>
      </c>
      <c r="AI1961" s="5">
        <f t="shared" si="2322"/>
        <v>2.6040859563826592E-3</v>
      </c>
      <c r="AJ1961" s="5">
        <f t="shared" si="2323"/>
        <v>2.0173189176891887E-3</v>
      </c>
      <c r="AK1961" s="5">
        <f t="shared" si="2324"/>
        <v>1.0418436472093861E-3</v>
      </c>
      <c r="AL1961" s="5">
        <f t="shared" si="2325"/>
        <v>2.0205384838300496E-5</v>
      </c>
      <c r="AM1961" s="5">
        <f t="shared" si="2326"/>
        <v>7.043976419585026E-3</v>
      </c>
      <c r="AN1961" s="5">
        <f t="shared" si="2327"/>
        <v>5.6909397700630297E-3</v>
      </c>
      <c r="AO1961" s="5">
        <f t="shared" si="2328"/>
        <v>2.29890004858882E-3</v>
      </c>
      <c r="AP1961" s="5">
        <f t="shared" si="2329"/>
        <v>6.191058825589066E-4</v>
      </c>
      <c r="AQ1961" s="5">
        <f t="shared" si="2330"/>
        <v>1.2504635446884473E-4</v>
      </c>
      <c r="AR1961" s="5">
        <f t="shared" si="2331"/>
        <v>2.7158273994785627E-4</v>
      </c>
      <c r="AS1961" s="5">
        <f t="shared" si="2332"/>
        <v>4.2077643226164438E-4</v>
      </c>
      <c r="AT1961" s="5">
        <f t="shared" si="2333"/>
        <v>3.2596476120101052E-4</v>
      </c>
      <c r="AU1961" s="5">
        <f t="shared" si="2334"/>
        <v>1.6834438654866207E-4</v>
      </c>
      <c r="AV1961" s="5">
        <f t="shared" si="2335"/>
        <v>6.5206049523638309E-5</v>
      </c>
      <c r="AW1961" s="5">
        <f t="shared" si="2336"/>
        <v>7.0255440809685796E-7</v>
      </c>
      <c r="AX1961" s="5">
        <f t="shared" si="2337"/>
        <v>1.818929575162013E-3</v>
      </c>
      <c r="AY1961" s="5">
        <f t="shared" si="2338"/>
        <v>1.4695419237140449E-3</v>
      </c>
      <c r="AZ1961" s="5">
        <f t="shared" si="2339"/>
        <v>5.9363306173105211E-4</v>
      </c>
      <c r="BA1961" s="5">
        <f t="shared" si="2340"/>
        <v>1.5986850790870711E-4</v>
      </c>
      <c r="BB1961" s="5">
        <f t="shared" si="2341"/>
        <v>3.2290072944760622E-5</v>
      </c>
      <c r="BC1961" s="5">
        <f t="shared" si="2342"/>
        <v>5.2175319550658064E-6</v>
      </c>
      <c r="BD1961" s="5">
        <f t="shared" si="2343"/>
        <v>3.6569330625399605E-5</v>
      </c>
      <c r="BE1961" s="5">
        <f t="shared" si="2344"/>
        <v>5.6658653910430861E-5</v>
      </c>
      <c r="BF1961" s="5">
        <f t="shared" si="2345"/>
        <v>4.3892012897719038E-5</v>
      </c>
      <c r="BG1961" s="5">
        <f t="shared" si="2346"/>
        <v>2.2668014660320799E-5</v>
      </c>
      <c r="BH1961" s="5">
        <f t="shared" si="2347"/>
        <v>8.7801661632250274E-6</v>
      </c>
      <c r="BI1961" s="5">
        <f t="shared" si="2348"/>
        <v>2.7207082405425139E-6</v>
      </c>
      <c r="BJ1961" s="8">
        <f t="shared" si="2349"/>
        <v>0.54776607617626649</v>
      </c>
      <c r="BK1961" s="8">
        <f t="shared" si="2350"/>
        <v>0.25733109724298697</v>
      </c>
      <c r="BL1961" s="8">
        <f t="shared" si="2351"/>
        <v>0.18691460493133102</v>
      </c>
      <c r="BM1961" s="8">
        <f t="shared" si="2352"/>
        <v>0.41795165613840085</v>
      </c>
      <c r="BN1961" s="8">
        <f t="shared" si="2353"/>
        <v>0.58091275126571429</v>
      </c>
    </row>
    <row r="1962" spans="1:66" x14ac:dyDescent="0.25">
      <c r="A1962" t="s">
        <v>143</v>
      </c>
      <c r="B1962" t="s">
        <v>149</v>
      </c>
      <c r="C1962" t="s">
        <v>153</v>
      </c>
      <c r="D1962" s="7" t="s">
        <v>582</v>
      </c>
      <c r="E1962">
        <f>VLOOKUP(A1962,home!$A$2:$E$405,3,FALSE)</f>
        <v>1.2578947368421101</v>
      </c>
      <c r="F1962">
        <f>VLOOKUP(B1962,home!$B$2:$E$405,3,FALSE)</f>
        <v>1.26</v>
      </c>
      <c r="G1962">
        <f>VLOOKUP(C1962,away!$B$2:$E$405,4,FALSE)</f>
        <v>1.05</v>
      </c>
      <c r="H1962">
        <f>VLOOKUP(A1962,away!$A$2:$E$405,3,FALSE)</f>
        <v>1.0263157894736801</v>
      </c>
      <c r="I1962">
        <f>VLOOKUP(C1962,away!$B$2:$E$405,3,FALSE)</f>
        <v>0.75</v>
      </c>
      <c r="J1962">
        <f>VLOOKUP(B1962,home!$B$2:$E$405,4,FALSE)</f>
        <v>0.92</v>
      </c>
      <c r="K1962" s="3">
        <f t="shared" si="2298"/>
        <v>1.6641947368421117</v>
      </c>
      <c r="L1962" s="3">
        <f t="shared" si="2299"/>
        <v>0.70815789473683932</v>
      </c>
      <c r="M1962" s="5">
        <f t="shared" si="2300"/>
        <v>9.3261059068719412E-2</v>
      </c>
      <c r="N1962" s="5">
        <f t="shared" si="2301"/>
        <v>0.15520456365448412</v>
      </c>
      <c r="O1962" s="5">
        <f t="shared" si="2302"/>
        <v>6.6043555251032351E-2</v>
      </c>
      <c r="P1962" s="5">
        <f t="shared" si="2303"/>
        <v>0.10990933705110924</v>
      </c>
      <c r="Q1962" s="5">
        <f t="shared" si="2304"/>
        <v>0.12914530898383453</v>
      </c>
      <c r="R1962" s="5">
        <f t="shared" si="2305"/>
        <v>2.3384632523753602E-2</v>
      </c>
      <c r="S1962" s="5">
        <f t="shared" si="2306"/>
        <v>3.2382385777200817E-2</v>
      </c>
      <c r="T1962" s="5">
        <f t="shared" si="2307"/>
        <v>9.1455270125130869E-2</v>
      </c>
      <c r="U1962" s="5">
        <f t="shared" si="2308"/>
        <v>3.8916582369017606E-2</v>
      </c>
      <c r="V1962" s="5">
        <f t="shared" si="2309"/>
        <v>4.240338999227807E-3</v>
      </c>
      <c r="W1962" s="5">
        <f t="shared" si="2310"/>
        <v>7.1640981166248577E-2</v>
      </c>
      <c r="X1962" s="5">
        <f t="shared" si="2311"/>
        <v>5.0733126399572143E-2</v>
      </c>
      <c r="Y1962" s="5">
        <f t="shared" si="2312"/>
        <v>1.796353199226949E-2</v>
      </c>
      <c r="Z1962" s="5">
        <f t="shared" si="2313"/>
        <v>5.520004045738657E-3</v>
      </c>
      <c r="AA1962" s="5">
        <f t="shared" si="2314"/>
        <v>9.1863616802654348E-3</v>
      </c>
      <c r="AB1962" s="5">
        <f t="shared" si="2315"/>
        <v>7.6439473795129002E-3</v>
      </c>
      <c r="AC1962" s="5">
        <f t="shared" si="2316"/>
        <v>3.1233081961738241E-4</v>
      </c>
      <c r="AD1962" s="5">
        <f t="shared" si="2317"/>
        <v>2.980613594976891E-2</v>
      </c>
      <c r="AE1962" s="5">
        <f t="shared" si="2318"/>
        <v>2.1107450484428372E-2</v>
      </c>
      <c r="AF1962" s="5">
        <f t="shared" si="2319"/>
        <v>7.4737038491574379E-3</v>
      </c>
      <c r="AG1962" s="5">
        <f t="shared" si="2320"/>
        <v>1.7641874612353144E-3</v>
      </c>
      <c r="AH1962" s="5">
        <f t="shared" si="2321"/>
        <v>9.7725861099228059E-4</v>
      </c>
      <c r="AI1962" s="5">
        <f t="shared" si="2322"/>
        <v>1.6263486369469862E-3</v>
      </c>
      <c r="AJ1962" s="5">
        <f t="shared" si="2323"/>
        <v>1.3532804209387586E-3</v>
      </c>
      <c r="AK1962" s="5">
        <f t="shared" si="2324"/>
        <v>7.5070738466591997E-4</v>
      </c>
      <c r="AL1962" s="5">
        <f t="shared" si="2325"/>
        <v>1.4723432767145173E-5</v>
      </c>
      <c r="AM1962" s="5">
        <f t="shared" si="2326"/>
        <v>9.9206429146411826E-3</v>
      </c>
      <c r="AN1962" s="5">
        <f t="shared" si="2327"/>
        <v>7.0253816008682413E-3</v>
      </c>
      <c r="AO1962" s="5">
        <f t="shared" si="2328"/>
        <v>2.4875397220968901E-3</v>
      </c>
      <c r="AP1962" s="5">
        <f t="shared" si="2329"/>
        <v>5.8719029755813191E-4</v>
      </c>
      <c r="AQ1962" s="5">
        <f t="shared" si="2330"/>
        <v>1.0395586123216623E-4</v>
      </c>
      <c r="AR1962" s="5">
        <f t="shared" si="2331"/>
        <v>1.3841068011474829E-4</v>
      </c>
      <c r="AS1962" s="5">
        <f t="shared" si="2332"/>
        <v>2.303423253697012E-4</v>
      </c>
      <c r="AT1962" s="5">
        <f t="shared" si="2333"/>
        <v>1.9166724277611504E-4</v>
      </c>
      <c r="AU1962" s="5">
        <f t="shared" si="2334"/>
        <v>1.0632387221768332E-4</v>
      </c>
      <c r="AV1962" s="5">
        <f t="shared" si="2335"/>
        <v>4.4235907136335415E-5</v>
      </c>
      <c r="AW1962" s="5">
        <f t="shared" si="2336"/>
        <v>4.819931010842195E-7</v>
      </c>
      <c r="AX1962" s="5">
        <f t="shared" si="2337"/>
        <v>2.7516469541059713E-3</v>
      </c>
      <c r="AY1962" s="5">
        <f t="shared" si="2338"/>
        <v>1.9486005140787205E-3</v>
      </c>
      <c r="AZ1962" s="5">
        <f t="shared" si="2339"/>
        <v>6.899584188665549E-4</v>
      </c>
      <c r="BA1962" s="5">
        <f t="shared" si="2340"/>
        <v>1.6286650045349926E-4</v>
      </c>
      <c r="BB1962" s="5">
        <f t="shared" si="2341"/>
        <v>2.883379952107663E-5</v>
      </c>
      <c r="BC1962" s="5">
        <f t="shared" si="2342"/>
        <v>4.0837765532219435E-6</v>
      </c>
      <c r="BD1962" s="5">
        <f t="shared" si="2343"/>
        <v>1.6336102639859039E-5</v>
      </c>
      <c r="BE1962" s="5">
        <f t="shared" si="2344"/>
        <v>2.7186456033765939E-5</v>
      </c>
      <c r="BF1962" s="5">
        <f t="shared" si="2345"/>
        <v>2.2621778522391379E-5</v>
      </c>
      <c r="BG1962" s="5">
        <f t="shared" si="2346"/>
        <v>1.2549014918323888E-5</v>
      </c>
      <c r="BH1962" s="5">
        <f t="shared" si="2347"/>
        <v>5.2210011449069347E-6</v>
      </c>
      <c r="BI1962" s="5">
        <f t="shared" si="2348"/>
        <v>1.7377525252801533E-6</v>
      </c>
      <c r="BJ1962" s="8">
        <f t="shared" si="2349"/>
        <v>0.60200496042610574</v>
      </c>
      <c r="BK1962" s="8">
        <f t="shared" si="2350"/>
        <v>0.2420687756627205</v>
      </c>
      <c r="BL1962" s="8">
        <f t="shared" si="2351"/>
        <v>0.15067930639052499</v>
      </c>
      <c r="BM1962" s="8">
        <f t="shared" si="2352"/>
        <v>0.42137647147117863</v>
      </c>
      <c r="BN1962" s="8">
        <f t="shared" si="2353"/>
        <v>0.57694845653293314</v>
      </c>
    </row>
    <row r="1963" spans="1:66" x14ac:dyDescent="0.25">
      <c r="A1963" t="s">
        <v>143</v>
      </c>
      <c r="B1963" t="s">
        <v>145</v>
      </c>
      <c r="C1963" t="s">
        <v>505</v>
      </c>
      <c r="D1963" s="7" t="s">
        <v>582</v>
      </c>
      <c r="E1963">
        <f>VLOOKUP(A1963,home!$A$2:$E$405,3,FALSE)</f>
        <v>1.2578947368421101</v>
      </c>
      <c r="F1963">
        <f>VLOOKUP(B1963,home!$B$2:$E$405,3,FALSE)</f>
        <v>0.88</v>
      </c>
      <c r="G1963" t="e">
        <f>VLOOKUP(C1963,away!$B$2:$E$405,4,FALSE)</f>
        <v>#N/A</v>
      </c>
      <c r="H1963">
        <f>VLOOKUP(A1963,away!$A$2:$E$405,3,FALSE)</f>
        <v>1.0263157894736801</v>
      </c>
      <c r="I1963" t="e">
        <f>VLOOKUP(C1963,away!$B$2:$E$405,3,FALSE)</f>
        <v>#N/A</v>
      </c>
      <c r="J1963">
        <f>VLOOKUP(B1963,home!$B$2:$E$405,4,FALSE)</f>
        <v>1.08</v>
      </c>
      <c r="K1963" s="3" t="e">
        <f t="shared" si="2298"/>
        <v>#N/A</v>
      </c>
      <c r="L1963" s="3" t="e">
        <f t="shared" si="2299"/>
        <v>#N/A</v>
      </c>
      <c r="M1963" s="5" t="e">
        <f t="shared" si="2300"/>
        <v>#N/A</v>
      </c>
      <c r="N1963" s="5" t="e">
        <f t="shared" si="2301"/>
        <v>#N/A</v>
      </c>
      <c r="O1963" s="5" t="e">
        <f t="shared" si="2302"/>
        <v>#N/A</v>
      </c>
      <c r="P1963" s="5" t="e">
        <f t="shared" si="2303"/>
        <v>#N/A</v>
      </c>
      <c r="Q1963" s="5" t="e">
        <f t="shared" si="2304"/>
        <v>#N/A</v>
      </c>
      <c r="R1963" s="5" t="e">
        <f t="shared" si="2305"/>
        <v>#N/A</v>
      </c>
      <c r="S1963" s="5" t="e">
        <f t="shared" si="2306"/>
        <v>#N/A</v>
      </c>
      <c r="T1963" s="5" t="e">
        <f t="shared" si="2307"/>
        <v>#N/A</v>
      </c>
      <c r="U1963" s="5" t="e">
        <f t="shared" si="2308"/>
        <v>#N/A</v>
      </c>
      <c r="V1963" s="5" t="e">
        <f t="shared" si="2309"/>
        <v>#N/A</v>
      </c>
      <c r="W1963" s="5" t="e">
        <f t="shared" si="2310"/>
        <v>#N/A</v>
      </c>
      <c r="X1963" s="5" t="e">
        <f t="shared" si="2311"/>
        <v>#N/A</v>
      </c>
      <c r="Y1963" s="5" t="e">
        <f t="shared" si="2312"/>
        <v>#N/A</v>
      </c>
      <c r="Z1963" s="5" t="e">
        <f t="shared" si="2313"/>
        <v>#N/A</v>
      </c>
      <c r="AA1963" s="5" t="e">
        <f t="shared" si="2314"/>
        <v>#N/A</v>
      </c>
      <c r="AB1963" s="5" t="e">
        <f t="shared" si="2315"/>
        <v>#N/A</v>
      </c>
      <c r="AC1963" s="5" t="e">
        <f t="shared" si="2316"/>
        <v>#N/A</v>
      </c>
      <c r="AD1963" s="5" t="e">
        <f t="shared" si="2317"/>
        <v>#N/A</v>
      </c>
      <c r="AE1963" s="5" t="e">
        <f t="shared" si="2318"/>
        <v>#N/A</v>
      </c>
      <c r="AF1963" s="5" t="e">
        <f t="shared" si="2319"/>
        <v>#N/A</v>
      </c>
      <c r="AG1963" s="5" t="e">
        <f t="shared" si="2320"/>
        <v>#N/A</v>
      </c>
      <c r="AH1963" s="5" t="e">
        <f t="shared" si="2321"/>
        <v>#N/A</v>
      </c>
      <c r="AI1963" s="5" t="e">
        <f t="shared" si="2322"/>
        <v>#N/A</v>
      </c>
      <c r="AJ1963" s="5" t="e">
        <f t="shared" si="2323"/>
        <v>#N/A</v>
      </c>
      <c r="AK1963" s="5" t="e">
        <f t="shared" si="2324"/>
        <v>#N/A</v>
      </c>
      <c r="AL1963" s="5" t="e">
        <f t="shared" si="2325"/>
        <v>#N/A</v>
      </c>
      <c r="AM1963" s="5" t="e">
        <f t="shared" si="2326"/>
        <v>#N/A</v>
      </c>
      <c r="AN1963" s="5" t="e">
        <f t="shared" si="2327"/>
        <v>#N/A</v>
      </c>
      <c r="AO1963" s="5" t="e">
        <f t="shared" si="2328"/>
        <v>#N/A</v>
      </c>
      <c r="AP1963" s="5" t="e">
        <f t="shared" si="2329"/>
        <v>#N/A</v>
      </c>
      <c r="AQ1963" s="5" t="e">
        <f t="shared" si="2330"/>
        <v>#N/A</v>
      </c>
      <c r="AR1963" s="5" t="e">
        <f t="shared" si="2331"/>
        <v>#N/A</v>
      </c>
      <c r="AS1963" s="5" t="e">
        <f t="shared" si="2332"/>
        <v>#N/A</v>
      </c>
      <c r="AT1963" s="5" t="e">
        <f t="shared" si="2333"/>
        <v>#N/A</v>
      </c>
      <c r="AU1963" s="5" t="e">
        <f t="shared" si="2334"/>
        <v>#N/A</v>
      </c>
      <c r="AV1963" s="5" t="e">
        <f t="shared" si="2335"/>
        <v>#N/A</v>
      </c>
      <c r="AW1963" s="5" t="e">
        <f t="shared" si="2336"/>
        <v>#N/A</v>
      </c>
      <c r="AX1963" s="5" t="e">
        <f t="shared" si="2337"/>
        <v>#N/A</v>
      </c>
      <c r="AY1963" s="5" t="e">
        <f t="shared" si="2338"/>
        <v>#N/A</v>
      </c>
      <c r="AZ1963" s="5" t="e">
        <f t="shared" si="2339"/>
        <v>#N/A</v>
      </c>
      <c r="BA1963" s="5" t="e">
        <f t="shared" si="2340"/>
        <v>#N/A</v>
      </c>
      <c r="BB1963" s="5" t="e">
        <f t="shared" si="2341"/>
        <v>#N/A</v>
      </c>
      <c r="BC1963" s="5" t="e">
        <f t="shared" si="2342"/>
        <v>#N/A</v>
      </c>
      <c r="BD1963" s="5" t="e">
        <f t="shared" si="2343"/>
        <v>#N/A</v>
      </c>
      <c r="BE1963" s="5" t="e">
        <f t="shared" si="2344"/>
        <v>#N/A</v>
      </c>
      <c r="BF1963" s="5" t="e">
        <f t="shared" si="2345"/>
        <v>#N/A</v>
      </c>
      <c r="BG1963" s="5" t="e">
        <f t="shared" si="2346"/>
        <v>#N/A</v>
      </c>
      <c r="BH1963" s="5" t="e">
        <f t="shared" si="2347"/>
        <v>#N/A</v>
      </c>
      <c r="BI1963" s="5" t="e">
        <f t="shared" si="2348"/>
        <v>#N/A</v>
      </c>
      <c r="BJ1963" s="8" t="e">
        <f t="shared" si="2349"/>
        <v>#N/A</v>
      </c>
      <c r="BK1963" s="8" t="e">
        <f t="shared" si="2350"/>
        <v>#N/A</v>
      </c>
      <c r="BL1963" s="8" t="e">
        <f t="shared" si="2351"/>
        <v>#N/A</v>
      </c>
      <c r="BM1963" s="8" t="e">
        <f t="shared" si="2352"/>
        <v>#N/A</v>
      </c>
      <c r="BN1963" s="8" t="e">
        <f t="shared" si="2353"/>
        <v>#N/A</v>
      </c>
    </row>
    <row r="1964" spans="1:66" x14ac:dyDescent="0.25">
      <c r="A1964" t="s">
        <v>143</v>
      </c>
      <c r="B1964" t="s">
        <v>156</v>
      </c>
      <c r="C1964" t="s">
        <v>504</v>
      </c>
      <c r="D1964" s="7" t="s">
        <v>582</v>
      </c>
      <c r="E1964">
        <f>VLOOKUP(A1964,home!$A$2:$E$405,3,FALSE)</f>
        <v>1.2578947368421101</v>
      </c>
      <c r="F1964">
        <f>VLOOKUP(B1964,home!$B$2:$E$405,3,FALSE)</f>
        <v>1.3</v>
      </c>
      <c r="G1964" t="e">
        <f>VLOOKUP(C1964,away!$B$2:$E$405,4,FALSE)</f>
        <v>#N/A</v>
      </c>
      <c r="H1964">
        <f>VLOOKUP(A1964,away!$A$2:$E$405,3,FALSE)</f>
        <v>1.0263157894736801</v>
      </c>
      <c r="I1964" t="e">
        <f>VLOOKUP(C1964,away!$B$2:$E$405,3,FALSE)</f>
        <v>#N/A</v>
      </c>
      <c r="J1964">
        <f>VLOOKUP(B1964,home!$B$2:$E$405,4,FALSE)</f>
        <v>1.23</v>
      </c>
      <c r="K1964" s="3" t="e">
        <f t="shared" si="2298"/>
        <v>#N/A</v>
      </c>
      <c r="L1964" s="3" t="e">
        <f t="shared" si="2299"/>
        <v>#N/A</v>
      </c>
      <c r="M1964" s="5" t="e">
        <f t="shared" si="2300"/>
        <v>#N/A</v>
      </c>
      <c r="N1964" s="5" t="e">
        <f t="shared" si="2301"/>
        <v>#N/A</v>
      </c>
      <c r="O1964" s="5" t="e">
        <f t="shared" si="2302"/>
        <v>#N/A</v>
      </c>
      <c r="P1964" s="5" t="e">
        <f t="shared" si="2303"/>
        <v>#N/A</v>
      </c>
      <c r="Q1964" s="5" t="e">
        <f t="shared" si="2304"/>
        <v>#N/A</v>
      </c>
      <c r="R1964" s="5" t="e">
        <f t="shared" si="2305"/>
        <v>#N/A</v>
      </c>
      <c r="S1964" s="5" t="e">
        <f t="shared" si="2306"/>
        <v>#N/A</v>
      </c>
      <c r="T1964" s="5" t="e">
        <f t="shared" si="2307"/>
        <v>#N/A</v>
      </c>
      <c r="U1964" s="5" t="e">
        <f t="shared" si="2308"/>
        <v>#N/A</v>
      </c>
      <c r="V1964" s="5" t="e">
        <f t="shared" si="2309"/>
        <v>#N/A</v>
      </c>
      <c r="W1964" s="5" t="e">
        <f t="shared" si="2310"/>
        <v>#N/A</v>
      </c>
      <c r="X1964" s="5" t="e">
        <f t="shared" si="2311"/>
        <v>#N/A</v>
      </c>
      <c r="Y1964" s="5" t="e">
        <f t="shared" si="2312"/>
        <v>#N/A</v>
      </c>
      <c r="Z1964" s="5" t="e">
        <f t="shared" si="2313"/>
        <v>#N/A</v>
      </c>
      <c r="AA1964" s="5" t="e">
        <f t="shared" si="2314"/>
        <v>#N/A</v>
      </c>
      <c r="AB1964" s="5" t="e">
        <f t="shared" si="2315"/>
        <v>#N/A</v>
      </c>
      <c r="AC1964" s="5" t="e">
        <f t="shared" si="2316"/>
        <v>#N/A</v>
      </c>
      <c r="AD1964" s="5" t="e">
        <f t="shared" si="2317"/>
        <v>#N/A</v>
      </c>
      <c r="AE1964" s="5" t="e">
        <f t="shared" si="2318"/>
        <v>#N/A</v>
      </c>
      <c r="AF1964" s="5" t="e">
        <f t="shared" si="2319"/>
        <v>#N/A</v>
      </c>
      <c r="AG1964" s="5" t="e">
        <f t="shared" si="2320"/>
        <v>#N/A</v>
      </c>
      <c r="AH1964" s="5" t="e">
        <f t="shared" si="2321"/>
        <v>#N/A</v>
      </c>
      <c r="AI1964" s="5" t="e">
        <f t="shared" si="2322"/>
        <v>#N/A</v>
      </c>
      <c r="AJ1964" s="5" t="e">
        <f t="shared" si="2323"/>
        <v>#N/A</v>
      </c>
      <c r="AK1964" s="5" t="e">
        <f t="shared" si="2324"/>
        <v>#N/A</v>
      </c>
      <c r="AL1964" s="5" t="e">
        <f t="shared" si="2325"/>
        <v>#N/A</v>
      </c>
      <c r="AM1964" s="5" t="e">
        <f t="shared" si="2326"/>
        <v>#N/A</v>
      </c>
      <c r="AN1964" s="5" t="e">
        <f t="shared" si="2327"/>
        <v>#N/A</v>
      </c>
      <c r="AO1964" s="5" t="e">
        <f t="shared" si="2328"/>
        <v>#N/A</v>
      </c>
      <c r="AP1964" s="5" t="e">
        <f t="shared" si="2329"/>
        <v>#N/A</v>
      </c>
      <c r="AQ1964" s="5" t="e">
        <f t="shared" si="2330"/>
        <v>#N/A</v>
      </c>
      <c r="AR1964" s="5" t="e">
        <f t="shared" si="2331"/>
        <v>#N/A</v>
      </c>
      <c r="AS1964" s="5" t="e">
        <f t="shared" si="2332"/>
        <v>#N/A</v>
      </c>
      <c r="AT1964" s="5" t="e">
        <f t="shared" si="2333"/>
        <v>#N/A</v>
      </c>
      <c r="AU1964" s="5" t="e">
        <f t="shared" si="2334"/>
        <v>#N/A</v>
      </c>
      <c r="AV1964" s="5" t="e">
        <f t="shared" si="2335"/>
        <v>#N/A</v>
      </c>
      <c r="AW1964" s="5" t="e">
        <f t="shared" si="2336"/>
        <v>#N/A</v>
      </c>
      <c r="AX1964" s="5" t="e">
        <f t="shared" si="2337"/>
        <v>#N/A</v>
      </c>
      <c r="AY1964" s="5" t="e">
        <f t="shared" si="2338"/>
        <v>#N/A</v>
      </c>
      <c r="AZ1964" s="5" t="e">
        <f t="shared" si="2339"/>
        <v>#N/A</v>
      </c>
      <c r="BA1964" s="5" t="e">
        <f t="shared" si="2340"/>
        <v>#N/A</v>
      </c>
      <c r="BB1964" s="5" t="e">
        <f t="shared" si="2341"/>
        <v>#N/A</v>
      </c>
      <c r="BC1964" s="5" t="e">
        <f t="shared" si="2342"/>
        <v>#N/A</v>
      </c>
      <c r="BD1964" s="5" t="e">
        <f t="shared" si="2343"/>
        <v>#N/A</v>
      </c>
      <c r="BE1964" s="5" t="e">
        <f t="shared" si="2344"/>
        <v>#N/A</v>
      </c>
      <c r="BF1964" s="5" t="e">
        <f t="shared" si="2345"/>
        <v>#N/A</v>
      </c>
      <c r="BG1964" s="5" t="e">
        <f t="shared" si="2346"/>
        <v>#N/A</v>
      </c>
      <c r="BH1964" s="5" t="e">
        <f t="shared" si="2347"/>
        <v>#N/A</v>
      </c>
      <c r="BI1964" s="5" t="e">
        <f t="shared" si="2348"/>
        <v>#N/A</v>
      </c>
      <c r="BJ1964" s="8" t="e">
        <f t="shared" si="2349"/>
        <v>#N/A</v>
      </c>
      <c r="BK1964" s="8" t="e">
        <f t="shared" si="2350"/>
        <v>#N/A</v>
      </c>
      <c r="BL1964" s="8" t="e">
        <f t="shared" si="2351"/>
        <v>#N/A</v>
      </c>
      <c r="BM1964" s="8" t="e">
        <f t="shared" si="2352"/>
        <v>#N/A</v>
      </c>
      <c r="BN1964" s="8" t="e">
        <f t="shared" si="2353"/>
        <v>#N/A</v>
      </c>
    </row>
    <row r="1965" spans="1:66" x14ac:dyDescent="0.25">
      <c r="A1965" t="s">
        <v>143</v>
      </c>
      <c r="B1965" t="s">
        <v>151</v>
      </c>
      <c r="C1965" t="s">
        <v>451</v>
      </c>
      <c r="D1965" s="7" t="s">
        <v>582</v>
      </c>
      <c r="E1965">
        <f>VLOOKUP(A1965,home!$A$2:$E$405,3,FALSE)</f>
        <v>1.2578947368421101</v>
      </c>
      <c r="F1965">
        <f>VLOOKUP(B1965,home!$B$2:$E$405,3,FALSE)</f>
        <v>0.71</v>
      </c>
      <c r="G1965">
        <f>VLOOKUP(C1965,away!$B$2:$E$405,4,FALSE)</f>
        <v>1</v>
      </c>
      <c r="H1965">
        <f>VLOOKUP(A1965,away!$A$2:$E$405,3,FALSE)</f>
        <v>1.0263157894736801</v>
      </c>
      <c r="I1965">
        <f>VLOOKUP(C1965,away!$B$2:$E$405,3,FALSE)</f>
        <v>0.79</v>
      </c>
      <c r="J1965">
        <f>VLOOKUP(B1965,home!$B$2:$E$405,4,FALSE)</f>
        <v>1.03</v>
      </c>
      <c r="K1965" s="3">
        <f t="shared" si="2298"/>
        <v>0.89310526315789807</v>
      </c>
      <c r="L1965" s="3">
        <f t="shared" si="2299"/>
        <v>0.8351131578947335</v>
      </c>
      <c r="M1965" s="5">
        <f t="shared" si="2300"/>
        <v>0.17760053766198083</v>
      </c>
      <c r="N1965" s="5">
        <f t="shared" si="2301"/>
        <v>0.15861597492558757</v>
      </c>
      <c r="O1965" s="5">
        <f t="shared" si="2302"/>
        <v>0.14831654585069937</v>
      </c>
      <c r="P1965" s="5">
        <f t="shared" si="2303"/>
        <v>0.1324622877126593</v>
      </c>
      <c r="Q1965" s="5">
        <f t="shared" si="2304"/>
        <v>7.0830381013481714E-2</v>
      </c>
      <c r="R1965" s="5">
        <f t="shared" si="2305"/>
        <v>6.1930549486708286E-2</v>
      </c>
      <c r="S1965" s="5">
        <f t="shared" si="2306"/>
        <v>2.4699049193570487E-2</v>
      </c>
      <c r="T1965" s="5">
        <f t="shared" si="2307"/>
        <v>5.915138316305589E-2</v>
      </c>
      <c r="U1965" s="5">
        <f t="shared" si="2308"/>
        <v>5.5310499696839835E-2</v>
      </c>
      <c r="V1965" s="5">
        <f t="shared" si="2309"/>
        <v>2.0468485084423485E-3</v>
      </c>
      <c r="W1965" s="5">
        <f t="shared" si="2310"/>
        <v>2.1086328691539931E-2</v>
      </c>
      <c r="X1965" s="5">
        <f t="shared" si="2311"/>
        <v>1.7609470541998237E-2</v>
      </c>
      <c r="Y1965" s="5">
        <f t="shared" si="2312"/>
        <v>7.3529502765912157E-3</v>
      </c>
      <c r="Z1965" s="5">
        <f t="shared" si="2313"/>
        <v>1.7239672250667012E-2</v>
      </c>
      <c r="AA1965" s="5">
        <f t="shared" si="2314"/>
        <v>1.5396842022187874E-2</v>
      </c>
      <c r="AB1965" s="5">
        <f t="shared" si="2315"/>
        <v>6.8755003230133414E-3</v>
      </c>
      <c r="AC1965" s="5">
        <f t="shared" si="2316"/>
        <v>9.5414349387256599E-5</v>
      </c>
      <c r="AD1965" s="5">
        <f t="shared" si="2317"/>
        <v>4.7080777837729256E-3</v>
      </c>
      <c r="AE1965" s="5">
        <f t="shared" si="2318"/>
        <v>3.9317777056206461E-3</v>
      </c>
      <c r="AF1965" s="5">
        <f t="shared" si="2319"/>
        <v>1.641739647940484E-3</v>
      </c>
      <c r="AG1965" s="5">
        <f t="shared" si="2320"/>
        <v>4.5701279394418863E-4</v>
      </c>
      <c r="AH1965" s="5">
        <f t="shared" si="2321"/>
        <v>3.5992692835811833E-3</v>
      </c>
      <c r="AI1965" s="5">
        <f t="shared" si="2322"/>
        <v>3.2145263406889116E-3</v>
      </c>
      <c r="AJ1965" s="5">
        <f t="shared" si="2323"/>
        <v>1.4354551967144828E-3</v>
      </c>
      <c r="AK1965" s="5">
        <f t="shared" si="2324"/>
        <v>4.2733753040435359E-4</v>
      </c>
      <c r="AL1965" s="5">
        <f t="shared" si="2325"/>
        <v>2.8465686347202075E-6</v>
      </c>
      <c r="AM1965" s="5">
        <f t="shared" si="2326"/>
        <v>8.4096180960887472E-4</v>
      </c>
      <c r="AN1965" s="5">
        <f t="shared" si="2327"/>
        <v>7.0229827249133697E-4</v>
      </c>
      <c r="AO1965" s="5">
        <f t="shared" si="2328"/>
        <v>2.9324926406212827E-4</v>
      </c>
      <c r="AP1965" s="5">
        <f t="shared" si="2329"/>
        <v>8.1632106320410179E-5</v>
      </c>
      <c r="AQ1965" s="5">
        <f t="shared" si="2330"/>
        <v>1.704301152370909E-5</v>
      </c>
      <c r="AR1965" s="5">
        <f t="shared" si="2331"/>
        <v>6.0115942750499959E-4</v>
      </c>
      <c r="AS1965" s="5">
        <f t="shared" si="2332"/>
        <v>5.3689864870170396E-4</v>
      </c>
      <c r="AT1965" s="5">
        <f t="shared" si="2333"/>
        <v>2.3975350446892759E-4</v>
      </c>
      <c r="AU1965" s="5">
        <f t="shared" si="2334"/>
        <v>7.1375038900583303E-5</v>
      </c>
      <c r="AV1965" s="5">
        <f t="shared" si="2335"/>
        <v>1.5936355725052663E-5</v>
      </c>
      <c r="AW1965" s="5">
        <f t="shared" si="2336"/>
        <v>5.8974889260843907E-8</v>
      </c>
      <c r="AX1965" s="5">
        <f t="shared" si="2337"/>
        <v>1.2517790304607932E-4</v>
      </c>
      <c r="AY1965" s="5">
        <f t="shared" si="2338"/>
        <v>1.0453771391145208E-4</v>
      </c>
      <c r="AZ1965" s="5">
        <f t="shared" si="2339"/>
        <v>4.3650410191844477E-5</v>
      </c>
      <c r="BA1965" s="5">
        <f t="shared" si="2340"/>
        <v>1.2151010632903904E-5</v>
      </c>
      <c r="BB1965" s="5">
        <f t="shared" si="2341"/>
        <v>2.5368672153142153E-6</v>
      </c>
      <c r="BC1965" s="5">
        <f t="shared" si="2342"/>
        <v>4.2371423826813479E-7</v>
      </c>
      <c r="BD1965" s="5">
        <f t="shared" si="2343"/>
        <v>8.3672691316981696E-5</v>
      </c>
      <c r="BE1965" s="5">
        <f t="shared" si="2344"/>
        <v>7.4728520997782507E-5</v>
      </c>
      <c r="BF1965" s="5">
        <f t="shared" si="2345"/>
        <v>3.3370217705562522E-5</v>
      </c>
      <c r="BG1965" s="5">
        <f t="shared" si="2346"/>
        <v>9.9343723551875923E-6</v>
      </c>
      <c r="BH1965" s="5">
        <f t="shared" si="2347"/>
        <v>2.21811005914709E-6</v>
      </c>
      <c r="BI1965" s="5">
        <f t="shared" si="2348"/>
        <v>3.9620115361754865E-7</v>
      </c>
      <c r="BJ1965" s="8">
        <f t="shared" si="2349"/>
        <v>0.34760875862677498</v>
      </c>
      <c r="BK1965" s="8">
        <f t="shared" si="2350"/>
        <v>0.33701152170858634</v>
      </c>
      <c r="BL1965" s="8">
        <f t="shared" si="2351"/>
        <v>0.29817596881972713</v>
      </c>
      <c r="BM1965" s="8">
        <f t="shared" si="2352"/>
        <v>0.2501751660156164</v>
      </c>
      <c r="BN1965" s="8">
        <f t="shared" si="2353"/>
        <v>0.7497562766511171</v>
      </c>
    </row>
    <row r="1966" spans="1:66" x14ac:dyDescent="0.25">
      <c r="A1966" t="s">
        <v>143</v>
      </c>
      <c r="B1966" t="s">
        <v>161</v>
      </c>
      <c r="C1966" t="s">
        <v>160</v>
      </c>
      <c r="D1966" s="7" t="s">
        <v>582</v>
      </c>
      <c r="E1966">
        <f>VLOOKUP(A1966,home!$A$2:$E$405,3,FALSE)</f>
        <v>1.2578947368421101</v>
      </c>
      <c r="F1966">
        <f>VLOOKUP(B1966,home!$B$2:$E$405,3,FALSE)</f>
        <v>1.26</v>
      </c>
      <c r="G1966">
        <f>VLOOKUP(C1966,away!$B$2:$E$405,4,FALSE)</f>
        <v>0.79</v>
      </c>
      <c r="H1966">
        <f>VLOOKUP(A1966,away!$A$2:$E$405,3,FALSE)</f>
        <v>1.0263157894736801</v>
      </c>
      <c r="I1966">
        <f>VLOOKUP(C1966,away!$B$2:$E$405,3,FALSE)</f>
        <v>0.63</v>
      </c>
      <c r="J1966">
        <f>VLOOKUP(B1966,home!$B$2:$E$405,4,FALSE)</f>
        <v>0.67</v>
      </c>
      <c r="K1966" s="3">
        <f t="shared" si="2298"/>
        <v>1.2521084210526363</v>
      </c>
      <c r="L1966" s="3">
        <f t="shared" si="2299"/>
        <v>0.4332078947368404</v>
      </c>
      <c r="M1966" s="5">
        <f t="shared" si="2300"/>
        <v>0.1853857822304788</v>
      </c>
      <c r="N1966" s="5">
        <f t="shared" si="2301"/>
        <v>0.23212309907421266</v>
      </c>
      <c r="O1966" s="5">
        <f t="shared" si="2302"/>
        <v>8.031058443420809E-2</v>
      </c>
      <c r="P1966" s="5">
        <f t="shared" si="2303"/>
        <v>0.1005575590697307</v>
      </c>
      <c r="Q1966" s="5">
        <f t="shared" si="2304"/>
        <v>0.14532164353582858</v>
      </c>
      <c r="R1966" s="5">
        <f t="shared" si="2305"/>
        <v>1.7395589603914276E-2</v>
      </c>
      <c r="S1966" s="5">
        <f t="shared" si="2306"/>
        <v>1.3636189577757064E-2</v>
      </c>
      <c r="T1966" s="5">
        <f t="shared" si="2307"/>
        <v>6.2954483255853871E-2</v>
      </c>
      <c r="U1966" s="5">
        <f t="shared" si="2308"/>
        <v>2.1781164232236753E-2</v>
      </c>
      <c r="V1966" s="5">
        <f t="shared" si="2309"/>
        <v>8.2184292335536074E-4</v>
      </c>
      <c r="W1966" s="5">
        <f t="shared" si="2310"/>
        <v>6.0652817877473481E-2</v>
      </c>
      <c r="X1966" s="5">
        <f t="shared" si="2311"/>
        <v>2.6275279542557282E-2</v>
      </c>
      <c r="Y1966" s="5">
        <f t="shared" si="2312"/>
        <v>5.6913292671266057E-3</v>
      </c>
      <c r="Z1966" s="5">
        <f t="shared" si="2313"/>
        <v>2.5119689166725905E-3</v>
      </c>
      <c r="AA1966" s="5">
        <f t="shared" si="2314"/>
        <v>3.145257433988218E-3</v>
      </c>
      <c r="AB1966" s="5">
        <f t="shared" si="2315"/>
        <v>1.9691016597375276E-3</v>
      </c>
      <c r="AC1966" s="5">
        <f t="shared" si="2316"/>
        <v>2.7861669499755117E-5</v>
      </c>
      <c r="AD1966" s="5">
        <f t="shared" si="2317"/>
        <v>1.8985976006239105E-2</v>
      </c>
      <c r="AE1966" s="5">
        <f t="shared" si="2318"/>
        <v>8.224874695187007E-3</v>
      </c>
      <c r="AF1966" s="5">
        <f t="shared" si="2319"/>
        <v>1.7815403255881377E-3</v>
      </c>
      <c r="AG1966" s="5">
        <f t="shared" si="2320"/>
        <v>2.5725911127894084E-4</v>
      </c>
      <c r="AH1966" s="5">
        <f t="shared" si="2321"/>
        <v>2.7205119150902857E-4</v>
      </c>
      <c r="AI1966" s="5">
        <f t="shared" si="2322"/>
        <v>3.4063758784585806E-4</v>
      </c>
      <c r="AJ1966" s="5">
        <f t="shared" si="2323"/>
        <v>2.132575961344281E-4</v>
      </c>
      <c r="AK1966" s="5">
        <f t="shared" si="2324"/>
        <v>8.900721065778654E-5</v>
      </c>
      <c r="AL1966" s="5">
        <f t="shared" si="2325"/>
        <v>6.0451269623681431E-7</v>
      </c>
      <c r="AM1966" s="5">
        <f t="shared" si="2326"/>
        <v>4.7545000878630554E-3</v>
      </c>
      <c r="AN1966" s="5">
        <f t="shared" si="2327"/>
        <v>2.0596869735892771E-3</v>
      </c>
      <c r="AO1966" s="5">
        <f t="shared" si="2328"/>
        <v>4.4613632882275242E-4</v>
      </c>
      <c r="AP1966" s="5">
        <f t="shared" si="2329"/>
        <v>6.4423259924975792E-5</v>
      </c>
      <c r="AQ1966" s="5">
        <f t="shared" si="2330"/>
        <v>6.9771662010457529E-6</v>
      </c>
      <c r="AR1966" s="5">
        <f t="shared" si="2331"/>
        <v>2.357094478685507E-5</v>
      </c>
      <c r="AS1966" s="5">
        <f t="shared" si="2332"/>
        <v>2.951337845978796E-5</v>
      </c>
      <c r="AT1966" s="5">
        <f t="shared" si="2333"/>
        <v>1.8476974851607001E-5</v>
      </c>
      <c r="AU1966" s="5">
        <f t="shared" si="2334"/>
        <v>7.7117252690916399E-6</v>
      </c>
      <c r="AV1966" s="5">
        <f t="shared" si="2335"/>
        <v>2.4139790375685118E-6</v>
      </c>
      <c r="AW1966" s="5">
        <f t="shared" si="2336"/>
        <v>9.1083817559100728E-9</v>
      </c>
      <c r="AX1966" s="5">
        <f t="shared" si="2337"/>
        <v>9.9219159965147161E-4</v>
      </c>
      <c r="AY1966" s="5">
        <f t="shared" si="2338"/>
        <v>4.2982523406059203E-4</v>
      </c>
      <c r="AZ1966" s="5">
        <f t="shared" si="2339"/>
        <v>9.3101842376079374E-5</v>
      </c>
      <c r="BA1966" s="5">
        <f t="shared" si="2340"/>
        <v>1.3444151043954169E-5</v>
      </c>
      <c r="BB1966" s="5">
        <f t="shared" si="2341"/>
        <v>1.4560280925688696E-6</v>
      </c>
      <c r="BC1966" s="5">
        <f t="shared" si="2342"/>
        <v>1.2615257293189158E-7</v>
      </c>
      <c r="BD1966" s="5">
        <f t="shared" si="2343"/>
        <v>1.7018532280119638E-6</v>
      </c>
      <c r="BE1966" s="5">
        <f t="shared" si="2344"/>
        <v>2.1309047581893918E-6</v>
      </c>
      <c r="BF1966" s="5">
        <f t="shared" si="2345"/>
        <v>1.3340618960950349E-6</v>
      </c>
      <c r="BG1966" s="5">
        <f t="shared" si="2346"/>
        <v>5.5679671143534692E-7</v>
      </c>
      <c r="BH1966" s="5">
        <f t="shared" si="2347"/>
        <v>1.7429246280065312E-7</v>
      </c>
      <c r="BI1966" s="5">
        <f t="shared" si="2348"/>
        <v>4.3646612079740213E-8</v>
      </c>
      <c r="BJ1966" s="8">
        <f t="shared" si="2349"/>
        <v>0.57113017151554402</v>
      </c>
      <c r="BK1966" s="8">
        <f t="shared" si="2350"/>
        <v>0.30085966521757851</v>
      </c>
      <c r="BL1966" s="8">
        <f t="shared" si="2351"/>
        <v>0.12560427950830552</v>
      </c>
      <c r="BM1966" s="8">
        <f t="shared" si="2352"/>
        <v>0.23858201108404906</v>
      </c>
      <c r="BN1966" s="8">
        <f t="shared" si="2353"/>
        <v>0.76109425794837304</v>
      </c>
    </row>
    <row r="1967" spans="1:66" x14ac:dyDescent="0.25">
      <c r="A1967" t="s">
        <v>143</v>
      </c>
      <c r="B1967" t="s">
        <v>159</v>
      </c>
      <c r="C1967" t="s">
        <v>158</v>
      </c>
      <c r="D1967" s="7" t="s">
        <v>582</v>
      </c>
      <c r="E1967">
        <f>VLOOKUP(A1967,home!$A$2:$E$405,3,FALSE)</f>
        <v>1.2578947368421101</v>
      </c>
      <c r="F1967">
        <f>VLOOKUP(B1967,home!$B$2:$E$405,3,FALSE)</f>
        <v>1.05</v>
      </c>
      <c r="G1967">
        <f>VLOOKUP(C1967,away!$B$2:$E$405,4,FALSE)</f>
        <v>1.0900000000000001</v>
      </c>
      <c r="H1967">
        <f>VLOOKUP(A1967,away!$A$2:$E$405,3,FALSE)</f>
        <v>1.0263157894736801</v>
      </c>
      <c r="I1967">
        <f>VLOOKUP(C1967,away!$B$2:$E$405,3,FALSE)</f>
        <v>0.67</v>
      </c>
      <c r="J1967">
        <f>VLOOKUP(B1967,home!$B$2:$E$405,4,FALSE)</f>
        <v>1.03</v>
      </c>
      <c r="K1967" s="3">
        <f t="shared" si="2298"/>
        <v>1.4396605263157951</v>
      </c>
      <c r="L1967" s="3">
        <f t="shared" si="2299"/>
        <v>0.70826052631578673</v>
      </c>
      <c r="M1967" s="5">
        <f t="shared" si="2300"/>
        <v>0.11672657410484891</v>
      </c>
      <c r="N1967" s="5">
        <f t="shared" si="2301"/>
        <v>0.16804664111082643</v>
      </c>
      <c r="O1967" s="5">
        <f t="shared" si="2302"/>
        <v>8.2672824810538975E-2</v>
      </c>
      <c r="P1967" s="5">
        <f t="shared" si="2303"/>
        <v>0.11902080247875406</v>
      </c>
      <c r="Q1967" s="5">
        <f t="shared" si="2304"/>
        <v>0.12096505789360698</v>
      </c>
      <c r="R1967" s="5">
        <f t="shared" si="2305"/>
        <v>2.927694920616258E-2</v>
      </c>
      <c r="S1967" s="5">
        <f t="shared" si="2306"/>
        <v>3.0340030818436666E-2</v>
      </c>
      <c r="T1967" s="5">
        <f t="shared" si="2307"/>
        <v>8.5674775569545697E-2</v>
      </c>
      <c r="U1967" s="5">
        <f t="shared" si="2308"/>
        <v>4.214886810306482E-2</v>
      </c>
      <c r="V1967" s="5">
        <f t="shared" si="2309"/>
        <v>3.437372854689761E-3</v>
      </c>
      <c r="W1967" s="5">
        <f t="shared" si="2310"/>
        <v>5.804953963764365E-2</v>
      </c>
      <c r="X1967" s="5">
        <f t="shared" si="2311"/>
        <v>4.1114197496146615E-2</v>
      </c>
      <c r="Y1967" s="5">
        <f t="shared" si="2312"/>
        <v>1.4559781578836001E-2</v>
      </c>
      <c r="Z1967" s="5">
        <f t="shared" si="2313"/>
        <v>6.9119024845590883E-3</v>
      </c>
      <c r="AA1967" s="5">
        <f t="shared" si="2314"/>
        <v>9.9507931687637871E-3</v>
      </c>
      <c r="AB1967" s="5">
        <f t="shared" si="2315"/>
        <v>7.1628820653010482E-3</v>
      </c>
      <c r="AC1967" s="5">
        <f t="shared" si="2316"/>
        <v>2.1905834142809055E-4</v>
      </c>
      <c r="AD1967" s="5">
        <f t="shared" si="2317"/>
        <v>2.0892907696779917E-2</v>
      </c>
      <c r="AE1967" s="5">
        <f t="shared" si="2318"/>
        <v>1.4797621801588496E-2</v>
      </c>
      <c r="AF1967" s="5">
        <f t="shared" si="2319"/>
        <v>5.2402857027075136E-3</v>
      </c>
      <c r="AG1967" s="5">
        <f t="shared" si="2320"/>
        <v>1.237162503281572E-3</v>
      </c>
      <c r="AH1967" s="5">
        <f t="shared" si="2321"/>
        <v>1.2238569228893033E-3</v>
      </c>
      <c r="AI1967" s="5">
        <f t="shared" si="2322"/>
        <v>1.7619385017420435E-3</v>
      </c>
      <c r="AJ1967" s="5">
        <f t="shared" si="2323"/>
        <v>1.2682966553770071E-3</v>
      </c>
      <c r="AK1967" s="5">
        <f t="shared" si="2324"/>
        <v>6.0863887680154207E-4</v>
      </c>
      <c r="AL1967" s="5">
        <f t="shared" si="2325"/>
        <v>8.9345548899659353E-6</v>
      </c>
      <c r="AM1967" s="5">
        <f t="shared" si="2326"/>
        <v>6.015738898202695E-3</v>
      </c>
      <c r="AN1967" s="5">
        <f t="shared" si="2327"/>
        <v>4.2607103982193915E-3</v>
      </c>
      <c r="AO1967" s="5">
        <f t="shared" si="2328"/>
        <v>1.5088464945610057E-3</v>
      </c>
      <c r="AP1967" s="5">
        <f t="shared" si="2329"/>
        <v>3.5621880412250258E-4</v>
      </c>
      <c r="AQ1967" s="5">
        <f t="shared" si="2330"/>
        <v>6.3073929422845947E-5</v>
      </c>
      <c r="AR1967" s="5">
        <f t="shared" si="2331"/>
        <v>1.7336190966815951E-4</v>
      </c>
      <c r="AS1967" s="5">
        <f t="shared" si="2332"/>
        <v>2.4958229811597384E-4</v>
      </c>
      <c r="AT1967" s="5">
        <f t="shared" si="2333"/>
        <v>1.7965689133237433E-4</v>
      </c>
      <c r="AU1967" s="5">
        <f t="shared" si="2334"/>
        <v>8.6214978243941931E-5</v>
      </c>
      <c r="AV1967" s="5">
        <f t="shared" si="2335"/>
        <v>3.1030075238744562E-5</v>
      </c>
      <c r="AW1967" s="5">
        <f t="shared" si="2336"/>
        <v>2.5306003009102276E-7</v>
      </c>
      <c r="AX1967" s="5">
        <f t="shared" si="2337"/>
        <v>1.4434369713941502E-3</v>
      </c>
      <c r="AY1967" s="5">
        <f t="shared" si="2338"/>
        <v>1.0223294290632862E-3</v>
      </c>
      <c r="AZ1967" s="5">
        <f t="shared" si="2339"/>
        <v>3.6203778974824039E-4</v>
      </c>
      <c r="BA1967" s="5">
        <f t="shared" si="2340"/>
        <v>8.547235850443096E-5</v>
      </c>
      <c r="BB1967" s="5">
        <f t="shared" si="2341"/>
        <v>1.5134174404949968E-5</v>
      </c>
      <c r="BC1967" s="5">
        <f t="shared" si="2342"/>
        <v>2.1437876658809555E-6</v>
      </c>
      <c r="BD1967" s="5">
        <f t="shared" si="2343"/>
        <v>2.0464232897446746E-5</v>
      </c>
      <c r="BE1967" s="5">
        <f t="shared" si="2344"/>
        <v>2.9461548303787188E-5</v>
      </c>
      <c r="BF1967" s="5">
        <f t="shared" si="2345"/>
        <v>2.1207314068554243E-5</v>
      </c>
      <c r="BG1967" s="5">
        <f t="shared" si="2346"/>
        <v>1.0177110977893063E-5</v>
      </c>
      <c r="BH1967" s="5">
        <f t="shared" si="2347"/>
        <v>3.6628962367019455E-6</v>
      </c>
      <c r="BI1967" s="5">
        <f t="shared" si="2348"/>
        <v>1.0546654247940927E-6</v>
      </c>
      <c r="BJ1967" s="8">
        <f t="shared" si="2349"/>
        <v>0.54571311402627198</v>
      </c>
      <c r="BK1967" s="8">
        <f t="shared" si="2350"/>
        <v>0.27077510258211074</v>
      </c>
      <c r="BL1967" s="8">
        <f t="shared" si="2351"/>
        <v>0.17688092223114951</v>
      </c>
      <c r="BM1967" s="8">
        <f t="shared" si="2352"/>
        <v>0.36255011535032045</v>
      </c>
      <c r="BN1967" s="8">
        <f t="shared" si="2353"/>
        <v>0.63670884960473784</v>
      </c>
    </row>
    <row r="1968" spans="1:66" x14ac:dyDescent="0.25">
      <c r="A1968" t="s">
        <v>143</v>
      </c>
      <c r="B1968" t="s">
        <v>452</v>
      </c>
      <c r="C1968" t="s">
        <v>140</v>
      </c>
      <c r="D1968" s="7" t="s">
        <v>582</v>
      </c>
      <c r="E1968">
        <f>VLOOKUP(A1968,home!$A$2:$E$405,3,FALSE)</f>
        <v>1.2578947368421101</v>
      </c>
      <c r="F1968">
        <f>VLOOKUP(B1968,home!$B$2:$E$405,3,FALSE)</f>
        <v>0.75</v>
      </c>
      <c r="G1968">
        <f>VLOOKUP(C1968,away!$B$2:$E$405,4,FALSE)</f>
        <v>0.96</v>
      </c>
      <c r="H1968">
        <f>VLOOKUP(A1968,away!$A$2:$E$405,3,FALSE)</f>
        <v>1.0263157894736801</v>
      </c>
      <c r="I1968">
        <f>VLOOKUP(C1968,away!$B$2:$E$405,3,FALSE)</f>
        <v>0.92</v>
      </c>
      <c r="J1968">
        <f>VLOOKUP(B1968,home!$B$2:$E$405,4,FALSE)</f>
        <v>1.1299999999999999</v>
      </c>
      <c r="K1968" s="3">
        <f t="shared" si="2298"/>
        <v>0.9056842105263192</v>
      </c>
      <c r="L1968" s="3">
        <f t="shared" si="2299"/>
        <v>1.0669578947368377</v>
      </c>
      <c r="M1968" s="5">
        <f t="shared" si="2300"/>
        <v>0.13908888284750731</v>
      </c>
      <c r="N1968" s="5">
        <f t="shared" si="2301"/>
        <v>0.12597060505473234</v>
      </c>
      <c r="O1968" s="5">
        <f t="shared" si="2302"/>
        <v>0.14840198162427501</v>
      </c>
      <c r="P1968" s="5">
        <f t="shared" si="2303"/>
        <v>0.13440533156792284</v>
      </c>
      <c r="Q1968" s="5">
        <f t="shared" si="2304"/>
        <v>5.7044793994259005E-2</v>
      </c>
      <c r="R1968" s="5">
        <f t="shared" si="2305"/>
        <v>7.916933294430567E-2</v>
      </c>
      <c r="S1968" s="5">
        <f t="shared" si="2306"/>
        <v>3.2469872473001586E-2</v>
      </c>
      <c r="T1968" s="5">
        <f t="shared" si="2307"/>
        <v>6.0864393305811178E-2</v>
      </c>
      <c r="U1968" s="5">
        <f t="shared" si="2308"/>
        <v>7.1702414805558792E-2</v>
      </c>
      <c r="V1968" s="5">
        <f t="shared" si="2309"/>
        <v>3.486279090317488E-3</v>
      </c>
      <c r="W1968" s="5">
        <f t="shared" si="2310"/>
        <v>1.7221523071108996E-2</v>
      </c>
      <c r="X1968" s="5">
        <f t="shared" si="2311"/>
        <v>1.8374640000112331E-2</v>
      </c>
      <c r="Y1968" s="5">
        <f t="shared" si="2312"/>
        <v>9.8024836055335702E-3</v>
      </c>
      <c r="Z1968" s="5">
        <f t="shared" si="2313"/>
        <v>2.8156781601992049E-2</v>
      </c>
      <c r="AA1968" s="5">
        <f t="shared" si="2314"/>
        <v>2.5501152516162154E-2</v>
      </c>
      <c r="AB1968" s="5">
        <f t="shared" si="2315"/>
        <v>1.154799559205579E-2</v>
      </c>
      <c r="AC1968" s="5">
        <f t="shared" si="2316"/>
        <v>2.1055533316156945E-4</v>
      </c>
      <c r="AD1968" s="5">
        <f t="shared" si="2317"/>
        <v>3.8993153816795356E-3</v>
      </c>
      <c r="AE1968" s="5">
        <f t="shared" si="2318"/>
        <v>4.1604053305517655E-3</v>
      </c>
      <c r="AF1968" s="5">
        <f t="shared" si="2319"/>
        <v>2.2194886563687145E-3</v>
      </c>
      <c r="AG1968" s="5">
        <f t="shared" si="2320"/>
        <v>7.8936698139715203E-4</v>
      </c>
      <c r="AH1968" s="5">
        <f t="shared" si="2321"/>
        <v>7.5105251051565897E-3</v>
      </c>
      <c r="AI1968" s="5">
        <f t="shared" si="2322"/>
        <v>6.8021640005018454E-3</v>
      </c>
      <c r="AJ1968" s="5">
        <f t="shared" si="2323"/>
        <v>3.0803062663325317E-3</v>
      </c>
      <c r="AK1968" s="5">
        <f t="shared" si="2324"/>
        <v>9.2992824966755107E-4</v>
      </c>
      <c r="AL1968" s="5">
        <f t="shared" si="2325"/>
        <v>8.1386114512120119E-6</v>
      </c>
      <c r="AM1968" s="5">
        <f t="shared" si="2326"/>
        <v>7.0630967460991276E-4</v>
      </c>
      <c r="AN1968" s="5">
        <f t="shared" si="2327"/>
        <v>7.5360268345405325E-4</v>
      </c>
      <c r="AO1968" s="5">
        <f t="shared" si="2328"/>
        <v>4.0203116630308411E-4</v>
      </c>
      <c r="AP1968" s="5">
        <f t="shared" si="2329"/>
        <v>1.429834422724447E-4</v>
      </c>
      <c r="AQ1968" s="5">
        <f t="shared" si="2330"/>
        <v>3.8139328137308438E-5</v>
      </c>
      <c r="AR1968" s="5">
        <f t="shared" si="2331"/>
        <v>1.6026828109132086E-3</v>
      </c>
      <c r="AS1968" s="5">
        <f t="shared" si="2332"/>
        <v>1.4515245163260312E-3</v>
      </c>
      <c r="AT1968" s="5">
        <f t="shared" si="2333"/>
        <v>6.5731141781416949E-4</v>
      </c>
      <c r="AU1968" s="5">
        <f t="shared" si="2334"/>
        <v>1.9843885750432056E-4</v>
      </c>
      <c r="AV1968" s="5">
        <f t="shared" si="2335"/>
        <v>4.4930734999136334E-5</v>
      </c>
      <c r="AW1968" s="5">
        <f t="shared" si="2336"/>
        <v>2.1845998125008933E-7</v>
      </c>
      <c r="AX1968" s="5">
        <f t="shared" si="2337"/>
        <v>1.0661558667269666E-4</v>
      </c>
      <c r="AY1968" s="5">
        <f t="shared" si="2338"/>
        <v>1.1375434190243325E-4</v>
      </c>
      <c r="AZ1968" s="5">
        <f t="shared" si="2339"/>
        <v>6.068554657669732E-5</v>
      </c>
      <c r="BA1968" s="5">
        <f t="shared" si="2340"/>
        <v>2.1582974338809092E-5</v>
      </c>
      <c r="BB1968" s="5">
        <f t="shared" si="2341"/>
        <v>5.7570312156737346E-6</v>
      </c>
      <c r="BC1968" s="5">
        <f t="shared" si="2342"/>
        <v>1.2285019811619013E-6</v>
      </c>
      <c r="BD1968" s="5">
        <f t="shared" si="2343"/>
        <v>2.8499917964381233E-4</v>
      </c>
      <c r="BE1968" s="5">
        <f t="shared" si="2344"/>
        <v>2.5811925701635477E-4</v>
      </c>
      <c r="BF1968" s="5">
        <f t="shared" si="2345"/>
        <v>1.1688726775624867E-4</v>
      </c>
      <c r="BG1968" s="5">
        <f t="shared" si="2346"/>
        <v>3.528765093946552E-5</v>
      </c>
      <c r="BH1968" s="5">
        <f t="shared" si="2347"/>
        <v>7.9898670706095399E-6</v>
      </c>
      <c r="BI1968" s="5">
        <f t="shared" si="2348"/>
        <v>1.4472592900110474E-6</v>
      </c>
      <c r="BJ1968" s="8">
        <f t="shared" si="2349"/>
        <v>0.30269970565901888</v>
      </c>
      <c r="BK1968" s="8">
        <f t="shared" si="2350"/>
        <v>0.30978281426526444</v>
      </c>
      <c r="BL1968" s="8">
        <f t="shared" si="2351"/>
        <v>0.35930541992328924</v>
      </c>
      <c r="BM1968" s="8">
        <f t="shared" si="2352"/>
        <v>0.3157502575346412</v>
      </c>
      <c r="BN1968" s="8">
        <f t="shared" si="2353"/>
        <v>0.68408092803300202</v>
      </c>
    </row>
    <row r="1969" spans="1:66" x14ac:dyDescent="0.25">
      <c r="A1969" t="s">
        <v>477</v>
      </c>
      <c r="B1969" t="s">
        <v>478</v>
      </c>
      <c r="C1969" t="s">
        <v>482</v>
      </c>
      <c r="D1969" s="7" t="s">
        <v>582</v>
      </c>
      <c r="E1969">
        <f>VLOOKUP(A1969,home!$A$2:$E$405,3,FALSE)</f>
        <v>1.30833333333333</v>
      </c>
      <c r="F1969">
        <f>VLOOKUP(B1969,home!$B$2:$E$405,3,FALSE)</f>
        <v>0.63</v>
      </c>
      <c r="G1969">
        <f>VLOOKUP(C1969,away!$B$2:$E$405,4,FALSE)</f>
        <v>1.29</v>
      </c>
      <c r="H1969">
        <f>VLOOKUP(A1969,away!$A$2:$E$405,3,FALSE)</f>
        <v>1.06666666666667</v>
      </c>
      <c r="I1969">
        <f>VLOOKUP(C1969,away!$B$2:$E$405,3,FALSE)</f>
        <v>1.1000000000000001</v>
      </c>
      <c r="J1969">
        <f>VLOOKUP(B1969,home!$B$2:$E$405,4,FALSE)</f>
        <v>1.1000000000000001</v>
      </c>
      <c r="K1969" s="3">
        <f t="shared" si="2298"/>
        <v>1.0632824999999975</v>
      </c>
      <c r="L1969" s="3">
        <f t="shared" si="2299"/>
        <v>1.2906666666666708</v>
      </c>
      <c r="M1969" s="5">
        <f t="shared" si="2300"/>
        <v>9.4993276205873639E-2</v>
      </c>
      <c r="N1969" s="5">
        <f t="shared" si="2301"/>
        <v>0.10100468820737157</v>
      </c>
      <c r="O1969" s="5">
        <f t="shared" si="2302"/>
        <v>0.1226046551563813</v>
      </c>
      <c r="P1969" s="5">
        <f t="shared" si="2303"/>
        <v>0.13036338424631466</v>
      </c>
      <c r="Q1969" s="5">
        <f t="shared" si="2304"/>
        <v>5.3698258694427153E-2</v>
      </c>
      <c r="R1969" s="5">
        <f t="shared" si="2305"/>
        <v>7.9120870794251674E-2</v>
      </c>
      <c r="S1969" s="5">
        <f t="shared" si="2306"/>
        <v>4.4725828582121992E-2</v>
      </c>
      <c r="T1969" s="5">
        <f t="shared" si="2307"/>
        <v>6.9306552554940865E-2</v>
      </c>
      <c r="U1969" s="5">
        <f t="shared" si="2308"/>
        <v>8.412783730028868E-2</v>
      </c>
      <c r="V1969" s="5">
        <f t="shared" si="2309"/>
        <v>6.8199100330119024E-3</v>
      </c>
      <c r="W1969" s="5">
        <f t="shared" si="2310"/>
        <v>1.9032139583419039E-2</v>
      </c>
      <c r="X1969" s="5">
        <f t="shared" si="2311"/>
        <v>2.4564148155666255E-2</v>
      </c>
      <c r="Y1969" s="5">
        <f t="shared" si="2312"/>
        <v>1.585206360979001E-2</v>
      </c>
      <c r="Z1969" s="5">
        <f t="shared" si="2313"/>
        <v>3.4039556857260386E-2</v>
      </c>
      <c r="AA1969" s="5">
        <f t="shared" si="2314"/>
        <v>3.6193665114079877E-2</v>
      </c>
      <c r="AB1969" s="5">
        <f t="shared" si="2315"/>
        <v>1.9242045363330771E-2</v>
      </c>
      <c r="AC1969" s="5">
        <f t="shared" si="2316"/>
        <v>5.849536065005292E-4</v>
      </c>
      <c r="AD1969" s="5">
        <f t="shared" si="2317"/>
        <v>5.0591352391516752E-3</v>
      </c>
      <c r="AE1969" s="5">
        <f t="shared" si="2318"/>
        <v>6.5296572153317831E-3</v>
      </c>
      <c r="AF1969" s="5">
        <f t="shared" si="2319"/>
        <v>4.213805456294125E-3</v>
      </c>
      <c r="AG1969" s="5">
        <f t="shared" si="2320"/>
        <v>1.8128727474189896E-3</v>
      </c>
      <c r="AH1969" s="5">
        <f t="shared" si="2321"/>
        <v>1.0983430345942721E-2</v>
      </c>
      <c r="AI1969" s="5">
        <f t="shared" si="2322"/>
        <v>1.1678489276809811E-2</v>
      </c>
      <c r="AJ1969" s="5">
        <f t="shared" si="2323"/>
        <v>6.2087666372347486E-3</v>
      </c>
      <c r="AK1969" s="5">
        <f t="shared" si="2324"/>
        <v>2.2005576373185145E-3</v>
      </c>
      <c r="AL1969" s="5">
        <f t="shared" si="2325"/>
        <v>3.2110286039710624E-5</v>
      </c>
      <c r="AM1969" s="5">
        <f t="shared" si="2326"/>
        <v>1.0758579929846558E-3</v>
      </c>
      <c r="AN1969" s="5">
        <f t="shared" si="2327"/>
        <v>1.3885740496122005E-3</v>
      </c>
      <c r="AO1969" s="5">
        <f t="shared" si="2328"/>
        <v>8.9609312001640972E-4</v>
      </c>
      <c r="AP1969" s="5">
        <f t="shared" si="2329"/>
        <v>3.8551917341150555E-4</v>
      </c>
      <c r="AQ1969" s="5">
        <f t="shared" si="2330"/>
        <v>1.2439418662077954E-4</v>
      </c>
      <c r="AR1969" s="5">
        <f t="shared" si="2331"/>
        <v>2.8351894866326869E-3</v>
      </c>
      <c r="AS1969" s="5">
        <f t="shared" si="2332"/>
        <v>3.014607365320512E-3</v>
      </c>
      <c r="AT1969" s="5">
        <f t="shared" si="2333"/>
        <v>1.6026896279581998E-3</v>
      </c>
      <c r="AU1969" s="5">
        <f t="shared" si="2334"/>
        <v>5.6803727811315368E-4</v>
      </c>
      <c r="AV1969" s="5">
        <f t="shared" si="2335"/>
        <v>1.5099602429133693E-4</v>
      </c>
      <c r="AW1969" s="5">
        <f t="shared" si="2336"/>
        <v>1.2240648684854086E-6</v>
      </c>
      <c r="AX1969" s="5">
        <f t="shared" si="2337"/>
        <v>1.9065682940428406E-4</v>
      </c>
      <c r="AY1969" s="5">
        <f t="shared" si="2338"/>
        <v>2.4607441448446345E-4</v>
      </c>
      <c r="AZ1969" s="5">
        <f t="shared" si="2339"/>
        <v>1.5880002214730763E-4</v>
      </c>
      <c r="BA1969" s="5">
        <f t="shared" si="2340"/>
        <v>6.8319298417153016E-5</v>
      </c>
      <c r="BB1969" s="5">
        <f t="shared" si="2341"/>
        <v>2.204436028926811E-5</v>
      </c>
      <c r="BC1969" s="5">
        <f t="shared" si="2342"/>
        <v>5.6903842026697539E-6</v>
      </c>
      <c r="BD1969" s="5">
        <f t="shared" si="2343"/>
        <v>6.0988076068009989E-4</v>
      </c>
      <c r="BE1969" s="5">
        <f t="shared" si="2344"/>
        <v>6.484755399178366E-4</v>
      </c>
      <c r="BF1969" s="5">
        <f t="shared" si="2345"/>
        <v>3.4475634663634272E-4</v>
      </c>
      <c r="BG1969" s="5">
        <f t="shared" si="2346"/>
        <v>1.2219113004745212E-4</v>
      </c>
      <c r="BH1969" s="5">
        <f t="shared" si="2347"/>
        <v>3.2480922558669907E-5</v>
      </c>
      <c r="BI1969" s="5">
        <f t="shared" si="2348"/>
        <v>6.9072793080977737E-6</v>
      </c>
      <c r="BJ1969" s="8">
        <f t="shared" si="2349"/>
        <v>0.30563534529540221</v>
      </c>
      <c r="BK1969" s="8">
        <f t="shared" si="2350"/>
        <v>0.27776553737434695</v>
      </c>
      <c r="BL1969" s="8">
        <f t="shared" si="2351"/>
        <v>0.38229652938710251</v>
      </c>
      <c r="BM1969" s="8">
        <f t="shared" si="2352"/>
        <v>0.41770698525987604</v>
      </c>
      <c r="BN1969" s="8">
        <f t="shared" si="2353"/>
        <v>0.58178513330462001</v>
      </c>
    </row>
    <row r="1970" spans="1:66" x14ac:dyDescent="0.25">
      <c r="A1970" t="s">
        <v>477</v>
      </c>
      <c r="B1970" t="s">
        <v>487</v>
      </c>
      <c r="C1970" t="s">
        <v>483</v>
      </c>
      <c r="D1970" s="7" t="s">
        <v>582</v>
      </c>
      <c r="E1970">
        <f>VLOOKUP(A1970,home!$A$2:$E$405,3,FALSE)</f>
        <v>1.30833333333333</v>
      </c>
      <c r="F1970">
        <f>VLOOKUP(B1970,home!$B$2:$E$405,3,FALSE)</f>
        <v>1.1499999999999999</v>
      </c>
      <c r="G1970">
        <f>VLOOKUP(C1970,away!$B$2:$E$405,4,FALSE)</f>
        <v>0.81</v>
      </c>
      <c r="H1970">
        <f>VLOOKUP(A1970,away!$A$2:$E$405,3,FALSE)</f>
        <v>1.06666666666667</v>
      </c>
      <c r="I1970">
        <f>VLOOKUP(C1970,away!$B$2:$E$405,3,FALSE)</f>
        <v>0.45</v>
      </c>
      <c r="J1970">
        <f>VLOOKUP(B1970,home!$B$2:$E$405,4,FALSE)</f>
        <v>1.05</v>
      </c>
      <c r="K1970" s="3">
        <f t="shared" si="2298"/>
        <v>1.218712499999997</v>
      </c>
      <c r="L1970" s="3">
        <f t="shared" si="2299"/>
        <v>0.50400000000000156</v>
      </c>
      <c r="M1970" s="5">
        <f t="shared" si="2300"/>
        <v>0.1785810891436454</v>
      </c>
      <c r="N1970" s="5">
        <f t="shared" si="2301"/>
        <v>0.21763900560297439</v>
      </c>
      <c r="O1970" s="5">
        <f t="shared" si="2302"/>
        <v>9.0004868928397541E-2</v>
      </c>
      <c r="P1970" s="5">
        <f t="shared" si="2303"/>
        <v>0.10969005882389941</v>
      </c>
      <c r="Q1970" s="5">
        <f t="shared" si="2304"/>
        <v>0.1326196883079572</v>
      </c>
      <c r="R1970" s="5">
        <f t="shared" si="2305"/>
        <v>2.2681226969956253E-2</v>
      </c>
      <c r="S1970" s="5">
        <f t="shared" si="2306"/>
        <v>1.6843761372617127E-2</v>
      </c>
      <c r="T1970" s="5">
        <f t="shared" si="2307"/>
        <v>6.684032290721062E-2</v>
      </c>
      <c r="U1970" s="5">
        <f t="shared" si="2308"/>
        <v>2.7641894823622736E-2</v>
      </c>
      <c r="V1970" s="5">
        <f t="shared" si="2309"/>
        <v>1.1495513417822372E-3</v>
      </c>
      <c r="W1970" s="5">
        <f t="shared" si="2310"/>
        <v>5.3875090629003627E-2</v>
      </c>
      <c r="X1970" s="5">
        <f t="shared" si="2311"/>
        <v>2.7153045677017908E-2</v>
      </c>
      <c r="Y1970" s="5">
        <f t="shared" si="2312"/>
        <v>6.8425675106085345E-3</v>
      </c>
      <c r="Z1970" s="5">
        <f t="shared" si="2313"/>
        <v>3.8104461309526622E-3</v>
      </c>
      <c r="AA1970" s="5">
        <f t="shared" si="2314"/>
        <v>4.6438383303686343E-3</v>
      </c>
      <c r="AB1970" s="5">
        <f t="shared" si="2315"/>
        <v>2.8297519105996865E-3</v>
      </c>
      <c r="AC1970" s="5">
        <f t="shared" si="2316"/>
        <v>4.4130636573086228E-5</v>
      </c>
      <c r="AD1970" s="5">
        <f t="shared" si="2317"/>
        <v>1.6414561597049848E-2</v>
      </c>
      <c r="AE1970" s="5">
        <f t="shared" si="2318"/>
        <v>8.2729390449131478E-3</v>
      </c>
      <c r="AF1970" s="5">
        <f t="shared" si="2319"/>
        <v>2.0847806393181198E-3</v>
      </c>
      <c r="AG1970" s="5">
        <f t="shared" si="2320"/>
        <v>3.5024314740544519E-4</v>
      </c>
      <c r="AH1970" s="5">
        <f t="shared" si="2321"/>
        <v>4.8011621250003682E-4</v>
      </c>
      <c r="AI1970" s="5">
        <f t="shared" si="2322"/>
        <v>5.8512362962644961E-4</v>
      </c>
      <c r="AJ1970" s="5">
        <f t="shared" si="2323"/>
        <v>3.5654874073556153E-4</v>
      </c>
      <c r="AK1970" s="5">
        <f t="shared" si="2324"/>
        <v>1.4484346906456233E-4</v>
      </c>
      <c r="AL1970" s="5">
        <f t="shared" si="2325"/>
        <v>1.0842563778394801E-6</v>
      </c>
      <c r="AM1970" s="5">
        <f t="shared" si="2326"/>
        <v>4.0009262800689118E-3</v>
      </c>
      <c r="AN1970" s="5">
        <f t="shared" si="2327"/>
        <v>2.0164668451547376E-3</v>
      </c>
      <c r="AO1970" s="5">
        <f t="shared" si="2328"/>
        <v>5.081496449789954E-4</v>
      </c>
      <c r="AP1970" s="5">
        <f t="shared" si="2329"/>
        <v>8.5369140356471497E-5</v>
      </c>
      <c r="AQ1970" s="5">
        <f t="shared" si="2330"/>
        <v>1.075651168491544E-5</v>
      </c>
      <c r="AR1970" s="5">
        <f t="shared" si="2331"/>
        <v>4.8395714220003879E-5</v>
      </c>
      <c r="AS1970" s="5">
        <f t="shared" si="2332"/>
        <v>5.8980461866346331E-5</v>
      </c>
      <c r="AT1970" s="5">
        <f t="shared" si="2333"/>
        <v>3.5940113066144729E-5</v>
      </c>
      <c r="AU1970" s="5">
        <f t="shared" si="2334"/>
        <v>1.4600221681707934E-5</v>
      </c>
      <c r="AV1970" s="5">
        <f t="shared" si="2335"/>
        <v>4.4483681665671067E-6</v>
      </c>
      <c r="AW1970" s="5">
        <f t="shared" si="2336"/>
        <v>1.8499555212287765E-8</v>
      </c>
      <c r="AX1970" s="5">
        <f t="shared" si="2337"/>
        <v>8.126631448497453E-4</v>
      </c>
      <c r="AY1970" s="5">
        <f t="shared" si="2338"/>
        <v>4.0958222500427283E-4</v>
      </c>
      <c r="AZ1970" s="5">
        <f t="shared" si="2339"/>
        <v>1.0321472070107707E-4</v>
      </c>
      <c r="BA1970" s="5">
        <f t="shared" si="2340"/>
        <v>1.7340073077781002E-5</v>
      </c>
      <c r="BB1970" s="5">
        <f t="shared" si="2341"/>
        <v>2.1848492078004128E-6</v>
      </c>
      <c r="BC1970" s="5">
        <f t="shared" si="2342"/>
        <v>2.2023280014628235E-7</v>
      </c>
      <c r="BD1970" s="5">
        <f t="shared" si="2343"/>
        <v>4.0652399944803359E-6</v>
      </c>
      <c r="BE1970" s="5">
        <f t="shared" si="2344"/>
        <v>4.9543587967731043E-6</v>
      </c>
      <c r="BF1970" s="5">
        <f t="shared" si="2345"/>
        <v>3.0189694975561648E-6</v>
      </c>
      <c r="BG1970" s="5">
        <f t="shared" si="2346"/>
        <v>1.2264186212634695E-6</v>
      </c>
      <c r="BH1970" s="5">
        <f t="shared" si="2347"/>
        <v>3.7366292599163793E-7</v>
      </c>
      <c r="BI1970" s="5">
        <f t="shared" si="2348"/>
        <v>9.1077535738516563E-8</v>
      </c>
      <c r="BJ1970" s="8">
        <f t="shared" si="2349"/>
        <v>0.54005911873134371</v>
      </c>
      <c r="BK1970" s="8">
        <f t="shared" si="2350"/>
        <v>0.30671925779989939</v>
      </c>
      <c r="BL1970" s="8">
        <f t="shared" si="2351"/>
        <v>0.14954430762124407</v>
      </c>
      <c r="BM1970" s="8">
        <f t="shared" si="2352"/>
        <v>0.24850762878116053</v>
      </c>
      <c r="BN1970" s="8">
        <f t="shared" si="2353"/>
        <v>0.75121593777683016</v>
      </c>
    </row>
    <row r="1971" spans="1:66" x14ac:dyDescent="0.25">
      <c r="A1971" t="s">
        <v>22</v>
      </c>
      <c r="B1971" t="s">
        <v>259</v>
      </c>
      <c r="C1971" t="s">
        <v>263</v>
      </c>
      <c r="D1971" s="7" t="s">
        <v>582</v>
      </c>
      <c r="E1971">
        <f>VLOOKUP(A1971,home!$A$2:$E$405,3,FALSE)</f>
        <v>1.5026315789473701</v>
      </c>
      <c r="F1971">
        <f>VLOOKUP(B1971,home!$B$2:$E$405,3,FALSE)</f>
        <v>0.95</v>
      </c>
      <c r="G1971">
        <f>VLOOKUP(C1971,away!$B$2:$E$405,4,FALSE)</f>
        <v>0.56000000000000005</v>
      </c>
      <c r="H1971">
        <f>VLOOKUP(A1971,away!$A$2:$E$405,3,FALSE)</f>
        <v>1.3631578947368399</v>
      </c>
      <c r="I1971">
        <f>VLOOKUP(C1971,away!$B$2:$E$405,3,FALSE)</f>
        <v>1.26</v>
      </c>
      <c r="J1971">
        <f>VLOOKUP(B1971,home!$B$2:$E$405,4,FALSE)</f>
        <v>1.1599999999999999</v>
      </c>
      <c r="K1971" s="3">
        <f t="shared" si="2298"/>
        <v>0.79940000000000089</v>
      </c>
      <c r="L1971" s="3">
        <f t="shared" si="2299"/>
        <v>1.992391578947365</v>
      </c>
      <c r="M1971" s="5">
        <f t="shared" si="2300"/>
        <v>6.1311271475915363E-2</v>
      </c>
      <c r="N1971" s="5">
        <f t="shared" si="2301"/>
        <v>4.9012230417846796E-2</v>
      </c>
      <c r="O1971" s="5">
        <f t="shared" si="2302"/>
        <v>0.12215606098316953</v>
      </c>
      <c r="P1971" s="5">
        <f t="shared" si="2303"/>
        <v>9.7651555149945821E-2</v>
      </c>
      <c r="Q1971" s="5">
        <f t="shared" si="2304"/>
        <v>1.9590188498013389E-2</v>
      </c>
      <c r="R1971" s="5">
        <f t="shared" si="2305"/>
        <v>0.1216913536101239</v>
      </c>
      <c r="S1971" s="5">
        <f t="shared" si="2306"/>
        <v>3.8882843209950529E-2</v>
      </c>
      <c r="T1971" s="5">
        <f t="shared" si="2307"/>
        <v>3.9031326593433391E-2</v>
      </c>
      <c r="U1971" s="5">
        <f t="shared" si="2308"/>
        <v>9.7280068075933146E-2</v>
      </c>
      <c r="V1971" s="5">
        <f t="shared" si="2309"/>
        <v>6.8810441768891962E-3</v>
      </c>
      <c r="W1971" s="5">
        <f t="shared" si="2310"/>
        <v>5.2201322284373061E-3</v>
      </c>
      <c r="X1971" s="5">
        <f t="shared" si="2311"/>
        <v>1.0400547492930229E-2</v>
      </c>
      <c r="Y1971" s="5">
        <f t="shared" si="2312"/>
        <v>1.0360981620678162E-2</v>
      </c>
      <c r="Z1971" s="5">
        <f t="shared" si="2313"/>
        <v>8.0818942721172293E-2</v>
      </c>
      <c r="AA1971" s="5">
        <f t="shared" si="2314"/>
        <v>6.4606662811305199E-2</v>
      </c>
      <c r="AB1971" s="5">
        <f t="shared" si="2315"/>
        <v>2.5823283125678716E-2</v>
      </c>
      <c r="AC1971" s="5">
        <f t="shared" si="2316"/>
        <v>6.849726085772273E-4</v>
      </c>
      <c r="AD1971" s="5">
        <f t="shared" si="2317"/>
        <v>1.0432434258531968E-3</v>
      </c>
      <c r="AE1971" s="5">
        <f t="shared" si="2318"/>
        <v>2.0785494164621086E-3</v>
      </c>
      <c r="AF1971" s="5">
        <f t="shared" si="2319"/>
        <v>2.0706421768925329E-3</v>
      </c>
      <c r="AG1971" s="5">
        <f t="shared" si="2320"/>
        <v>1.3751766787513074E-3</v>
      </c>
      <c r="AH1971" s="5">
        <f t="shared" si="2321"/>
        <v>4.0255745224273255E-2</v>
      </c>
      <c r="AI1971" s="5">
        <f t="shared" si="2322"/>
        <v>3.2180442732284077E-2</v>
      </c>
      <c r="AJ1971" s="5">
        <f t="shared" si="2323"/>
        <v>1.286252296009396E-2</v>
      </c>
      <c r="AK1971" s="5">
        <f t="shared" si="2324"/>
        <v>3.4274336180997078E-3</v>
      </c>
      <c r="AL1971" s="5">
        <f t="shared" si="2325"/>
        <v>4.3638723420672797E-5</v>
      </c>
      <c r="AM1971" s="5">
        <f t="shared" si="2326"/>
        <v>1.6679375892540929E-4</v>
      </c>
      <c r="AN1971" s="5">
        <f t="shared" si="2327"/>
        <v>3.3231848070396232E-4</v>
      </c>
      <c r="AO1971" s="5">
        <f t="shared" si="2328"/>
        <v>3.3105427124157852E-4</v>
      </c>
      <c r="AP1971" s="5">
        <f t="shared" si="2329"/>
        <v>2.1986324739875927E-4</v>
      </c>
      <c r="AQ1971" s="5">
        <f t="shared" si="2330"/>
        <v>1.0951342065932723E-4</v>
      </c>
      <c r="AR1971" s="5">
        <f t="shared" si="2331"/>
        <v>1.604104155781853E-2</v>
      </c>
      <c r="AS1971" s="5">
        <f t="shared" si="2332"/>
        <v>1.2823208621320146E-2</v>
      </c>
      <c r="AT1971" s="5">
        <f t="shared" si="2333"/>
        <v>5.1254364859416686E-3</v>
      </c>
      <c r="AU1971" s="5">
        <f t="shared" si="2334"/>
        <v>1.3657579756205915E-3</v>
      </c>
      <c r="AV1971" s="5">
        <f t="shared" si="2335"/>
        <v>2.7294673142777548E-4</v>
      </c>
      <c r="AW1971" s="5">
        <f t="shared" si="2336"/>
        <v>1.9306714664570505E-6</v>
      </c>
      <c r="AX1971" s="5">
        <f t="shared" si="2337"/>
        <v>2.2222488480828718E-5</v>
      </c>
      <c r="AY1971" s="5">
        <f t="shared" si="2338"/>
        <v>4.427589891245795E-5</v>
      </c>
      <c r="AZ1971" s="5">
        <f t="shared" si="2339"/>
        <v>4.410746407175302E-5</v>
      </c>
      <c r="BA1971" s="5">
        <f t="shared" si="2340"/>
        <v>2.9293113328428055E-5</v>
      </c>
      <c r="BB1971" s="5">
        <f t="shared" si="2341"/>
        <v>1.4590838079177712E-5</v>
      </c>
      <c r="BC1971" s="5">
        <f t="shared" si="2342"/>
        <v>5.8141325837476447E-6</v>
      </c>
      <c r="BD1971" s="5">
        <f t="shared" si="2343"/>
        <v>5.3266726862237325E-3</v>
      </c>
      <c r="BE1971" s="5">
        <f t="shared" si="2344"/>
        <v>4.2581421453672559E-3</v>
      </c>
      <c r="BF1971" s="5">
        <f t="shared" si="2345"/>
        <v>1.7019794155032943E-3</v>
      </c>
      <c r="BG1971" s="5">
        <f t="shared" si="2346"/>
        <v>4.5352078158444501E-4</v>
      </c>
      <c r="BH1971" s="5">
        <f t="shared" si="2347"/>
        <v>9.063612819965142E-5</v>
      </c>
      <c r="BI1971" s="5">
        <f t="shared" si="2348"/>
        <v>1.4490904176560287E-5</v>
      </c>
      <c r="BJ1971" s="8">
        <f t="shared" si="2349"/>
        <v>0.14150286566368384</v>
      </c>
      <c r="BK1971" s="8">
        <f t="shared" si="2350"/>
        <v>0.20549960124361127</v>
      </c>
      <c r="BL1971" s="8">
        <f t="shared" si="2351"/>
        <v>0.5677574065741452</v>
      </c>
      <c r="BM1971" s="8">
        <f t="shared" si="2352"/>
        <v>0.52412381084015203</v>
      </c>
      <c r="BN1971" s="8">
        <f t="shared" si="2353"/>
        <v>0.47141266013501476</v>
      </c>
    </row>
    <row r="1972" spans="1:66" x14ac:dyDescent="0.25">
      <c r="A1972" t="s">
        <v>22</v>
      </c>
      <c r="B1972" t="s">
        <v>291</v>
      </c>
      <c r="C1972" t="s">
        <v>264</v>
      </c>
      <c r="D1972" s="7" t="s">
        <v>582</v>
      </c>
      <c r="E1972">
        <f>VLOOKUP(A1972,home!$A$2:$E$405,3,FALSE)</f>
        <v>1.5026315789473701</v>
      </c>
      <c r="F1972">
        <f>VLOOKUP(B1972,home!$B$2:$E$405,3,FALSE)</f>
        <v>0.98</v>
      </c>
      <c r="G1972">
        <f>VLOOKUP(C1972,away!$B$2:$E$405,4,FALSE)</f>
        <v>0.81</v>
      </c>
      <c r="H1972">
        <f>VLOOKUP(A1972,away!$A$2:$E$405,3,FALSE)</f>
        <v>1.3631578947368399</v>
      </c>
      <c r="I1972">
        <f>VLOOKUP(C1972,away!$B$2:$E$405,3,FALSE)</f>
        <v>1.1200000000000001</v>
      </c>
      <c r="J1972">
        <f>VLOOKUP(B1972,home!$B$2:$E$405,4,FALSE)</f>
        <v>0.46</v>
      </c>
      <c r="K1972" s="3">
        <f t="shared" si="2298"/>
        <v>1.1927889473684226</v>
      </c>
      <c r="L1972" s="3">
        <f t="shared" si="2299"/>
        <v>0.70229894736841991</v>
      </c>
      <c r="M1972" s="5">
        <f t="shared" si="2300"/>
        <v>0.15030512343652283</v>
      </c>
      <c r="N1972" s="5">
        <f t="shared" si="2301"/>
        <v>0.17928228996793086</v>
      </c>
      <c r="O1972" s="5">
        <f t="shared" si="2302"/>
        <v>0.10555912997355038</v>
      </c>
      <c r="P1972" s="5">
        <f t="shared" si="2303"/>
        <v>0.12590976352627764</v>
      </c>
      <c r="Q1972" s="5">
        <f t="shared" si="2304"/>
        <v>0.10692296696632429</v>
      </c>
      <c r="R1972" s="5">
        <f t="shared" si="2305"/>
        <v>3.7067032932775329E-2</v>
      </c>
      <c r="S1972" s="5">
        <f t="shared" si="2306"/>
        <v>2.6368476650661797E-2</v>
      </c>
      <c r="T1972" s="5">
        <f t="shared" si="2307"/>
        <v>7.5091887149957876E-2</v>
      </c>
      <c r="U1972" s="5">
        <f t="shared" si="2308"/>
        <v>4.4213147193955728E-2</v>
      </c>
      <c r="V1972" s="5">
        <f t="shared" si="2309"/>
        <v>2.4543028679296494E-3</v>
      </c>
      <c r="W1972" s="5">
        <f t="shared" si="2310"/>
        <v>4.2512177739090183E-2</v>
      </c>
      <c r="X1972" s="5">
        <f t="shared" si="2311"/>
        <v>2.9856257676502209E-2</v>
      </c>
      <c r="Y1972" s="5">
        <f t="shared" si="2312"/>
        <v>1.0484009169283904E-2</v>
      </c>
      <c r="Z1972" s="5">
        <f t="shared" si="2313"/>
        <v>8.6773794035862224E-3</v>
      </c>
      <c r="AA1972" s="5">
        <f t="shared" si="2314"/>
        <v>1.035028224472004E-2</v>
      </c>
      <c r="AB1972" s="5">
        <f t="shared" si="2315"/>
        <v>6.1728511318228461E-3</v>
      </c>
      <c r="AC1972" s="5">
        <f t="shared" si="2316"/>
        <v>1.2849723892370904E-4</v>
      </c>
      <c r="AD1972" s="5">
        <f t="shared" si="2317"/>
        <v>1.2677013933937168E-2</v>
      </c>
      <c r="AE1972" s="5">
        <f t="shared" si="2318"/>
        <v>8.9030535415788644E-3</v>
      </c>
      <c r="AF1972" s="5">
        <f t="shared" si="2319"/>
        <v>3.1263025653077594E-3</v>
      </c>
      <c r="AG1972" s="5">
        <f t="shared" si="2320"/>
        <v>7.3186633359027678E-4</v>
      </c>
      <c r="AH1972" s="5">
        <f t="shared" si="2321"/>
        <v>1.5235286052637527E-3</v>
      </c>
      <c r="AI1972" s="5">
        <f t="shared" si="2322"/>
        <v>1.8172480813582323E-3</v>
      </c>
      <c r="AJ1972" s="5">
        <f t="shared" si="2323"/>
        <v>1.0837967130352859E-3</v>
      </c>
      <c r="AK1972" s="5">
        <f t="shared" si="2324"/>
        <v>4.3091358016757164E-4</v>
      </c>
      <c r="AL1972" s="5">
        <f t="shared" si="2325"/>
        <v>4.3056568124230554E-6</v>
      </c>
      <c r="AM1972" s="5">
        <f t="shared" si="2326"/>
        <v>3.0242004212071489E-3</v>
      </c>
      <c r="AN1972" s="5">
        <f t="shared" si="2327"/>
        <v>2.1238927724449123E-3</v>
      </c>
      <c r="AO1972" s="5">
        <f t="shared" si="2328"/>
        <v>7.4580382920572856E-4</v>
      </c>
      <c r="AP1972" s="5">
        <f t="shared" si="2329"/>
        <v>1.7459241473150665E-4</v>
      </c>
      <c r="AQ1972" s="5">
        <f t="shared" si="2330"/>
        <v>3.0654017271111931E-5</v>
      </c>
      <c r="AR1972" s="5">
        <f t="shared" si="2331"/>
        <v>2.1399450715248216E-4</v>
      </c>
      <c r="AS1972" s="5">
        <f t="shared" si="2332"/>
        <v>2.5525028292903355E-4</v>
      </c>
      <c r="AT1972" s="5">
        <f t="shared" si="2333"/>
        <v>1.52229858145207E-4</v>
      </c>
      <c r="AU1972" s="5">
        <f t="shared" si="2334"/>
        <v>6.0526030751688579E-5</v>
      </c>
      <c r="AV1972" s="5">
        <f t="shared" si="2335"/>
        <v>1.8048695127173847E-5</v>
      </c>
      <c r="AW1972" s="5">
        <f t="shared" si="2336"/>
        <v>1.0018957487619502E-7</v>
      </c>
      <c r="AX1972" s="5">
        <f t="shared" si="2337"/>
        <v>6.0120547284046866E-4</v>
      </c>
      <c r="AY1972" s="5">
        <f t="shared" si="2338"/>
        <v>4.2222597072799422E-4</v>
      </c>
      <c r="AZ1972" s="5">
        <f t="shared" si="2339"/>
        <v>1.4826442739693981E-4</v>
      </c>
      <c r="BA1972" s="5">
        <f t="shared" si="2340"/>
        <v>3.470865043101745E-5</v>
      </c>
      <c r="BB1972" s="5">
        <f t="shared" si="2341"/>
        <v>6.0939621655705016E-6</v>
      </c>
      <c r="BC1972" s="5">
        <f t="shared" si="2342"/>
        <v>8.559566428366282E-7</v>
      </c>
      <c r="BD1972" s="5">
        <f t="shared" si="2343"/>
        <v>2.5048019519301988E-5</v>
      </c>
      <c r="BE1972" s="5">
        <f t="shared" si="2344"/>
        <v>2.9877000836091916E-5</v>
      </c>
      <c r="BF1972" s="5">
        <f t="shared" si="2345"/>
        <v>1.7818478188903782E-5</v>
      </c>
      <c r="BG1972" s="5">
        <f t="shared" si="2346"/>
        <v>7.0845612808832453E-6</v>
      </c>
      <c r="BH1972" s="5">
        <f t="shared" si="2347"/>
        <v>2.1125965981979525E-6</v>
      </c>
      <c r="BI1972" s="5">
        <f t="shared" si="2348"/>
        <v>5.0397637451572937E-7</v>
      </c>
      <c r="BJ1972" s="8">
        <f t="shared" si="2349"/>
        <v>0.4769003229385686</v>
      </c>
      <c r="BK1972" s="8">
        <f t="shared" si="2350"/>
        <v>0.30559269534785605</v>
      </c>
      <c r="BL1972" s="8">
        <f t="shared" si="2351"/>
        <v>0.20900042446355258</v>
      </c>
      <c r="BM1972" s="8">
        <f t="shared" si="2352"/>
        <v>0.29470238956902922</v>
      </c>
      <c r="BN1972" s="8">
        <f t="shared" si="2353"/>
        <v>0.70504630680338143</v>
      </c>
    </row>
    <row r="1973" spans="1:66" x14ac:dyDescent="0.25">
      <c r="A1973" t="s">
        <v>22</v>
      </c>
      <c r="B1973" t="s">
        <v>162</v>
      </c>
      <c r="C1973" t="s">
        <v>166</v>
      </c>
      <c r="D1973" s="7" t="s">
        <v>582</v>
      </c>
      <c r="E1973">
        <f>VLOOKUP(A1973,home!$A$2:$E$405,3,FALSE)</f>
        <v>1.5026315789473701</v>
      </c>
      <c r="F1973">
        <f>VLOOKUP(B1973,home!$B$2:$E$405,3,FALSE)</f>
        <v>0.88</v>
      </c>
      <c r="G1973">
        <f>VLOOKUP(C1973,away!$B$2:$E$405,4,FALSE)</f>
        <v>1.0900000000000001</v>
      </c>
      <c r="H1973">
        <f>VLOOKUP(A1973,away!$A$2:$E$405,3,FALSE)</f>
        <v>1.3631578947368399</v>
      </c>
      <c r="I1973">
        <f>VLOOKUP(C1973,away!$B$2:$E$405,3,FALSE)</f>
        <v>0.6</v>
      </c>
      <c r="J1973">
        <f>VLOOKUP(B1973,home!$B$2:$E$405,4,FALSE)</f>
        <v>0.93</v>
      </c>
      <c r="K1973" s="3">
        <f t="shared" si="2298"/>
        <v>1.4413242105263175</v>
      </c>
      <c r="L1973" s="3">
        <f t="shared" si="2299"/>
        <v>0.76064210526315668</v>
      </c>
      <c r="M1973" s="5">
        <f t="shared" si="2300"/>
        <v>0.11058549842673646</v>
      </c>
      <c r="N1973" s="5">
        <f t="shared" si="2301"/>
        <v>0.15938955621557524</v>
      </c>
      <c r="O1973" s="5">
        <f t="shared" si="2302"/>
        <v>8.4115986334888315E-2</v>
      </c>
      <c r="P1973" s="5">
        <f t="shared" si="2303"/>
        <v>0.12123840759677541</v>
      </c>
      <c r="Q1973" s="5">
        <f t="shared" si="2304"/>
        <v>0.11486601313927708</v>
      </c>
      <c r="R1973" s="5">
        <f t="shared" si="2305"/>
        <v>3.1991080466028179E-2</v>
      </c>
      <c r="S1973" s="5">
        <f t="shared" si="2306"/>
        <v>3.3229382888615953E-2</v>
      </c>
      <c r="T1973" s="5">
        <f t="shared" si="2307"/>
        <v>8.7371926057445135E-2</v>
      </c>
      <c r="U1973" s="5">
        <f t="shared" si="2308"/>
        <v>4.6109518796581955E-2</v>
      </c>
      <c r="V1973" s="5">
        <f t="shared" si="2309"/>
        <v>4.0478257639302798E-3</v>
      </c>
      <c r="W1973" s="5">
        <f t="shared" si="2310"/>
        <v>5.5186388568091382E-2</v>
      </c>
      <c r="X1973" s="5">
        <f t="shared" si="2311"/>
        <v>4.1977090782303633E-2</v>
      </c>
      <c r="Y1973" s="5">
        <f t="shared" si="2312"/>
        <v>1.5964771352737037E-2</v>
      </c>
      <c r="Z1973" s="5">
        <f t="shared" si="2313"/>
        <v>8.1112542651075765E-3</v>
      </c>
      <c r="AA1973" s="5">
        <f t="shared" si="2314"/>
        <v>1.1690947150034402E-2</v>
      </c>
      <c r="AB1973" s="5">
        <f t="shared" si="2315"/>
        <v>8.4252225856641209E-3</v>
      </c>
      <c r="AC1973" s="5">
        <f t="shared" si="2316"/>
        <v>2.7736002732607054E-4</v>
      </c>
      <c r="AD1973" s="5">
        <f t="shared" si="2317"/>
        <v>1.9885369483675731E-2</v>
      </c>
      <c r="AE1973" s="5">
        <f t="shared" si="2318"/>
        <v>1.512564930799884E-2</v>
      </c>
      <c r="AF1973" s="5">
        <f t="shared" si="2319"/>
        <v>5.7526028665542215E-3</v>
      </c>
      <c r="AG1973" s="5">
        <f t="shared" si="2320"/>
        <v>1.458557318386225E-3</v>
      </c>
      <c r="AH1973" s="5">
        <f t="shared" si="2321"/>
        <v>1.5424403801340459E-3</v>
      </c>
      <c r="AI1973" s="5">
        <f t="shared" si="2322"/>
        <v>2.2231566631806168E-3</v>
      </c>
      <c r="AJ1973" s="5">
        <f t="shared" si="2323"/>
        <v>1.6021447612175629E-3</v>
      </c>
      <c r="AK1973" s="5">
        <f t="shared" si="2324"/>
        <v>7.6973667770359314E-4</v>
      </c>
      <c r="AL1973" s="5">
        <f t="shared" si="2325"/>
        <v>1.2163145628461869E-5</v>
      </c>
      <c r="AM1973" s="5">
        <f t="shared" si="2326"/>
        <v>5.7322528944166087E-3</v>
      </c>
      <c r="AN1973" s="5">
        <f t="shared" si="2327"/>
        <v>4.3601929095098725E-3</v>
      </c>
      <c r="AO1973" s="5">
        <f t="shared" si="2328"/>
        <v>1.6582731570215384E-3</v>
      </c>
      <c r="AP1973" s="5">
        <f t="shared" si="2329"/>
        <v>4.2045079508608156E-4</v>
      </c>
      <c r="AQ1973" s="5">
        <f t="shared" si="2330"/>
        <v>7.9953144483461272E-5</v>
      </c>
      <c r="AR1973" s="5">
        <f t="shared" si="2331"/>
        <v>2.3464901959761294E-4</v>
      </c>
      <c r="AS1973" s="5">
        <f t="shared" si="2332"/>
        <v>3.3820531292230385E-4</v>
      </c>
      <c r="AT1973" s="5">
        <f t="shared" si="2333"/>
        <v>2.4373175282177298E-4</v>
      </c>
      <c r="AU1973" s="5">
        <f t="shared" si="2334"/>
        <v>1.1709882540534583E-4</v>
      </c>
      <c r="AV1973" s="5">
        <f t="shared" si="2335"/>
        <v>4.2194343020229804E-5</v>
      </c>
      <c r="AW1973" s="5">
        <f t="shared" si="2336"/>
        <v>3.7041234267241659E-7</v>
      </c>
      <c r="AX1973" s="5">
        <f t="shared" si="2337"/>
        <v>1.3770058129303673E-3</v>
      </c>
      <c r="AY1973" s="5">
        <f t="shared" si="2338"/>
        <v>1.0474086005069592E-3</v>
      </c>
      <c r="AZ1973" s="5">
        <f t="shared" si="2339"/>
        <v>3.983515414801749E-4</v>
      </c>
      <c r="BA1973" s="5">
        <f t="shared" si="2340"/>
        <v>1.0100098504876801E-4</v>
      </c>
      <c r="BB1973" s="5">
        <f t="shared" si="2341"/>
        <v>1.9206400475286873E-5</v>
      </c>
      <c r="BC1973" s="5">
        <f t="shared" si="2342"/>
        <v>2.9218393784099009E-6</v>
      </c>
      <c r="BD1973" s="5">
        <f t="shared" si="2343"/>
        <v>2.9747320710777334E-5</v>
      </c>
      <c r="BE1973" s="5">
        <f t="shared" si="2344"/>
        <v>4.287553353873431E-5</v>
      </c>
      <c r="BF1973" s="5">
        <f t="shared" si="2345"/>
        <v>3.089877226430545E-5</v>
      </c>
      <c r="BG1973" s="5">
        <f t="shared" si="2346"/>
        <v>1.4845049513360842E-5</v>
      </c>
      <c r="BH1973" s="5">
        <f t="shared" si="2347"/>
        <v>5.3491323175172292E-6</v>
      </c>
      <c r="BI1973" s="5">
        <f t="shared" si="2348"/>
        <v>1.5419667829092657E-6</v>
      </c>
      <c r="BJ1973" s="8">
        <f t="shared" si="2349"/>
        <v>0.53217494317238201</v>
      </c>
      <c r="BK1973" s="8">
        <f t="shared" si="2350"/>
        <v>0.27043804644951958</v>
      </c>
      <c r="BL1973" s="8">
        <f t="shared" si="2351"/>
        <v>0.18957137084432762</v>
      </c>
      <c r="BM1973" s="8">
        <f t="shared" si="2352"/>
        <v>0.37706203436389196</v>
      </c>
      <c r="BN1973" s="8">
        <f t="shared" si="2353"/>
        <v>0.62218654217928071</v>
      </c>
    </row>
    <row r="1974" spans="1:66" x14ac:dyDescent="0.25">
      <c r="A1974" t="s">
        <v>25</v>
      </c>
      <c r="B1974" t="s">
        <v>169</v>
      </c>
      <c r="C1974" t="s">
        <v>533</v>
      </c>
      <c r="D1974" s="7" t="s">
        <v>582</v>
      </c>
      <c r="E1974">
        <f>VLOOKUP(A1974,home!$A$2:$E$405,3,FALSE)</f>
        <v>1.37894736842105</v>
      </c>
      <c r="F1974">
        <f>VLOOKUP(B1974,home!$B$2:$E$405,3,FALSE)</f>
        <v>0.92</v>
      </c>
      <c r="G1974" t="e">
        <f>VLOOKUP(C1974,away!$B$2:$E$405,4,FALSE)</f>
        <v>#N/A</v>
      </c>
      <c r="H1974">
        <f>VLOOKUP(A1974,away!$A$2:$E$405,3,FALSE)</f>
        <v>1.1000000000000001</v>
      </c>
      <c r="I1974" t="e">
        <f>VLOOKUP(C1974,away!$B$2:$E$405,3,FALSE)</f>
        <v>#N/A</v>
      </c>
      <c r="J1974">
        <f>VLOOKUP(B1974,home!$B$2:$E$405,4,FALSE)</f>
        <v>0.86</v>
      </c>
      <c r="K1974" s="3" t="e">
        <f t="shared" si="2298"/>
        <v>#N/A</v>
      </c>
      <c r="L1974" s="3" t="e">
        <f t="shared" si="2299"/>
        <v>#N/A</v>
      </c>
      <c r="M1974" s="5" t="e">
        <f t="shared" si="2300"/>
        <v>#N/A</v>
      </c>
      <c r="N1974" s="5" t="e">
        <f t="shared" si="2301"/>
        <v>#N/A</v>
      </c>
      <c r="O1974" s="5" t="e">
        <f t="shared" si="2302"/>
        <v>#N/A</v>
      </c>
      <c r="P1974" s="5" t="e">
        <f t="shared" si="2303"/>
        <v>#N/A</v>
      </c>
      <c r="Q1974" s="5" t="e">
        <f t="shared" si="2304"/>
        <v>#N/A</v>
      </c>
      <c r="R1974" s="5" t="e">
        <f t="shared" si="2305"/>
        <v>#N/A</v>
      </c>
      <c r="S1974" s="5" t="e">
        <f t="shared" si="2306"/>
        <v>#N/A</v>
      </c>
      <c r="T1974" s="5" t="e">
        <f t="shared" si="2307"/>
        <v>#N/A</v>
      </c>
      <c r="U1974" s="5" t="e">
        <f t="shared" si="2308"/>
        <v>#N/A</v>
      </c>
      <c r="V1974" s="5" t="e">
        <f t="shared" si="2309"/>
        <v>#N/A</v>
      </c>
      <c r="W1974" s="5" t="e">
        <f t="shared" si="2310"/>
        <v>#N/A</v>
      </c>
      <c r="X1974" s="5" t="e">
        <f t="shared" si="2311"/>
        <v>#N/A</v>
      </c>
      <c r="Y1974" s="5" t="e">
        <f t="shared" si="2312"/>
        <v>#N/A</v>
      </c>
      <c r="Z1974" s="5" t="e">
        <f t="shared" si="2313"/>
        <v>#N/A</v>
      </c>
      <c r="AA1974" s="5" t="e">
        <f t="shared" si="2314"/>
        <v>#N/A</v>
      </c>
      <c r="AB1974" s="5" t="e">
        <f t="shared" si="2315"/>
        <v>#N/A</v>
      </c>
      <c r="AC1974" s="5" t="e">
        <f t="shared" si="2316"/>
        <v>#N/A</v>
      </c>
      <c r="AD1974" s="5" t="e">
        <f t="shared" si="2317"/>
        <v>#N/A</v>
      </c>
      <c r="AE1974" s="5" t="e">
        <f t="shared" si="2318"/>
        <v>#N/A</v>
      </c>
      <c r="AF1974" s="5" t="e">
        <f t="shared" si="2319"/>
        <v>#N/A</v>
      </c>
      <c r="AG1974" s="5" t="e">
        <f t="shared" si="2320"/>
        <v>#N/A</v>
      </c>
      <c r="AH1974" s="5" t="e">
        <f t="shared" si="2321"/>
        <v>#N/A</v>
      </c>
      <c r="AI1974" s="5" t="e">
        <f t="shared" si="2322"/>
        <v>#N/A</v>
      </c>
      <c r="AJ1974" s="5" t="e">
        <f t="shared" si="2323"/>
        <v>#N/A</v>
      </c>
      <c r="AK1974" s="5" t="e">
        <f t="shared" si="2324"/>
        <v>#N/A</v>
      </c>
      <c r="AL1974" s="5" t="e">
        <f t="shared" si="2325"/>
        <v>#N/A</v>
      </c>
      <c r="AM1974" s="5" t="e">
        <f t="shared" si="2326"/>
        <v>#N/A</v>
      </c>
      <c r="AN1974" s="5" t="e">
        <f t="shared" si="2327"/>
        <v>#N/A</v>
      </c>
      <c r="AO1974" s="5" t="e">
        <f t="shared" si="2328"/>
        <v>#N/A</v>
      </c>
      <c r="AP1974" s="5" t="e">
        <f t="shared" si="2329"/>
        <v>#N/A</v>
      </c>
      <c r="AQ1974" s="5" t="e">
        <f t="shared" si="2330"/>
        <v>#N/A</v>
      </c>
      <c r="AR1974" s="5" t="e">
        <f t="shared" si="2331"/>
        <v>#N/A</v>
      </c>
      <c r="AS1974" s="5" t="e">
        <f t="shared" si="2332"/>
        <v>#N/A</v>
      </c>
      <c r="AT1974" s="5" t="e">
        <f t="shared" si="2333"/>
        <v>#N/A</v>
      </c>
      <c r="AU1974" s="5" t="e">
        <f t="shared" si="2334"/>
        <v>#N/A</v>
      </c>
      <c r="AV1974" s="5" t="e">
        <f t="shared" si="2335"/>
        <v>#N/A</v>
      </c>
      <c r="AW1974" s="5" t="e">
        <f t="shared" si="2336"/>
        <v>#N/A</v>
      </c>
      <c r="AX1974" s="5" t="e">
        <f t="shared" si="2337"/>
        <v>#N/A</v>
      </c>
      <c r="AY1974" s="5" t="e">
        <f t="shared" si="2338"/>
        <v>#N/A</v>
      </c>
      <c r="AZ1974" s="5" t="e">
        <f t="shared" si="2339"/>
        <v>#N/A</v>
      </c>
      <c r="BA1974" s="5" t="e">
        <f t="shared" si="2340"/>
        <v>#N/A</v>
      </c>
      <c r="BB1974" s="5" t="e">
        <f t="shared" si="2341"/>
        <v>#N/A</v>
      </c>
      <c r="BC1974" s="5" t="e">
        <f t="shared" si="2342"/>
        <v>#N/A</v>
      </c>
      <c r="BD1974" s="5" t="e">
        <f t="shared" si="2343"/>
        <v>#N/A</v>
      </c>
      <c r="BE1974" s="5" t="e">
        <f t="shared" si="2344"/>
        <v>#N/A</v>
      </c>
      <c r="BF1974" s="5" t="e">
        <f t="shared" si="2345"/>
        <v>#N/A</v>
      </c>
      <c r="BG1974" s="5" t="e">
        <f t="shared" si="2346"/>
        <v>#N/A</v>
      </c>
      <c r="BH1974" s="5" t="e">
        <f t="shared" si="2347"/>
        <v>#N/A</v>
      </c>
      <c r="BI1974" s="5" t="e">
        <f t="shared" si="2348"/>
        <v>#N/A</v>
      </c>
      <c r="BJ1974" s="8" t="e">
        <f t="shared" si="2349"/>
        <v>#N/A</v>
      </c>
      <c r="BK1974" s="8" t="e">
        <f t="shared" si="2350"/>
        <v>#N/A</v>
      </c>
      <c r="BL1974" s="8" t="e">
        <f t="shared" si="2351"/>
        <v>#N/A</v>
      </c>
      <c r="BM1974" s="8" t="e">
        <f t="shared" si="2352"/>
        <v>#N/A</v>
      </c>
      <c r="BN1974" s="8" t="e">
        <f t="shared" si="2353"/>
        <v>#N/A</v>
      </c>
    </row>
    <row r="1975" spans="1:66" x14ac:dyDescent="0.25">
      <c r="A1975" t="s">
        <v>25</v>
      </c>
      <c r="B1975" t="s">
        <v>173</v>
      </c>
      <c r="C1975" t="s">
        <v>168</v>
      </c>
      <c r="D1975" s="7" t="s">
        <v>582</v>
      </c>
      <c r="E1975">
        <f>VLOOKUP(A1975,home!$A$2:$E$405,3,FALSE)</f>
        <v>1.37894736842105</v>
      </c>
      <c r="F1975">
        <f>VLOOKUP(B1975,home!$B$2:$E$405,3,FALSE)</f>
        <v>1.1499999999999999</v>
      </c>
      <c r="G1975">
        <f>VLOOKUP(C1975,away!$B$2:$E$405,4,FALSE)</f>
        <v>0.69</v>
      </c>
      <c r="H1975">
        <f>VLOOKUP(A1975,away!$A$2:$E$405,3,FALSE)</f>
        <v>1.1000000000000001</v>
      </c>
      <c r="I1975">
        <f>VLOOKUP(C1975,away!$B$2:$E$405,3,FALSE)</f>
        <v>0.61</v>
      </c>
      <c r="J1975">
        <f>VLOOKUP(B1975,home!$B$2:$E$405,4,FALSE)</f>
        <v>0.96</v>
      </c>
      <c r="K1975" s="3">
        <f t="shared" si="2298"/>
        <v>1.094194736842103</v>
      </c>
      <c r="L1975" s="3">
        <f t="shared" si="2299"/>
        <v>0.64416000000000007</v>
      </c>
      <c r="M1975" s="5">
        <f t="shared" si="2300"/>
        <v>0.17580941555321034</v>
      </c>
      <c r="N1975" s="5">
        <f t="shared" si="2301"/>
        <v>0.1923697371856089</v>
      </c>
      <c r="O1975" s="5">
        <f t="shared" si="2302"/>
        <v>0.11324939312275598</v>
      </c>
      <c r="P1975" s="5">
        <f t="shared" si="2303"/>
        <v>0.12391688990548184</v>
      </c>
      <c r="Q1975" s="5">
        <f t="shared" si="2304"/>
        <v>0.1052449769780959</v>
      </c>
      <c r="R1975" s="5">
        <f t="shared" si="2305"/>
        <v>3.6475364536977244E-2</v>
      </c>
      <c r="S1975" s="5">
        <f t="shared" si="2306"/>
        <v>2.1835286175557321E-2</v>
      </c>
      <c r="T1975" s="5">
        <f t="shared" si="2307"/>
        <v>6.7794604370210274E-2</v>
      </c>
      <c r="U1975" s="5">
        <f t="shared" si="2308"/>
        <v>3.9911151900757585E-2</v>
      </c>
      <c r="V1975" s="5">
        <f t="shared" si="2309"/>
        <v>1.710034031616409E-3</v>
      </c>
      <c r="W1975" s="5">
        <f t="shared" si="2310"/>
        <v>3.8386166629500292E-2</v>
      </c>
      <c r="X1975" s="5">
        <f t="shared" si="2311"/>
        <v>2.4726833096058911E-2</v>
      </c>
      <c r="Y1975" s="5">
        <f t="shared" si="2312"/>
        <v>7.9640184035786529E-3</v>
      </c>
      <c r="Z1975" s="5">
        <f t="shared" si="2313"/>
        <v>7.8319902733797551E-3</v>
      </c>
      <c r="AA1975" s="5">
        <f t="shared" si="2314"/>
        <v>8.5697225361306712E-3</v>
      </c>
      <c r="AB1975" s="5">
        <f t="shared" si="2315"/>
        <v>4.6884726476156694E-3</v>
      </c>
      <c r="AC1975" s="5">
        <f t="shared" si="2316"/>
        <v>7.5330898150298301E-5</v>
      </c>
      <c r="AD1975" s="5">
        <f t="shared" si="2317"/>
        <v>1.0500485373385793E-2</v>
      </c>
      <c r="AE1975" s="5">
        <f t="shared" si="2318"/>
        <v>6.7639926581201937E-3</v>
      </c>
      <c r="AF1975" s="5">
        <f t="shared" si="2319"/>
        <v>2.1785467553273518E-3</v>
      </c>
      <c r="AG1975" s="5">
        <f t="shared" si="2320"/>
        <v>4.6777755930388907E-4</v>
      </c>
      <c r="AH1975" s="5">
        <f t="shared" si="2321"/>
        <v>1.2612637136250758E-3</v>
      </c>
      <c r="AI1975" s="5">
        <f t="shared" si="2322"/>
        <v>1.3800681172184833E-3</v>
      </c>
      <c r="AJ1975" s="5">
        <f t="shared" si="2323"/>
        <v>7.5503163517202736E-4</v>
      </c>
      <c r="AK1975" s="5">
        <f t="shared" si="2324"/>
        <v>2.7538388045150649E-4</v>
      </c>
      <c r="AL1975" s="5">
        <f t="shared" si="2325"/>
        <v>2.1238386085747108E-6</v>
      </c>
      <c r="AM1975" s="5">
        <f t="shared" si="2326"/>
        <v>2.2979151659692446E-3</v>
      </c>
      <c r="AN1975" s="5">
        <f t="shared" si="2327"/>
        <v>1.4802250333107489E-3</v>
      </c>
      <c r="AO1975" s="5">
        <f t="shared" si="2328"/>
        <v>4.7675087872872597E-4</v>
      </c>
      <c r="AP1975" s="5">
        <f t="shared" si="2329"/>
        <v>1.0236794868063206E-4</v>
      </c>
      <c r="AQ1975" s="5">
        <f t="shared" si="2330"/>
        <v>1.6485334455528989E-5</v>
      </c>
      <c r="AR1975" s="5">
        <f t="shared" si="2331"/>
        <v>1.624911267537458E-4</v>
      </c>
      <c r="AS1975" s="5">
        <f t="shared" si="2332"/>
        <v>1.7779693567749168E-4</v>
      </c>
      <c r="AT1975" s="5">
        <f t="shared" si="2333"/>
        <v>9.7272235622482652E-5</v>
      </c>
      <c r="AU1975" s="5">
        <f t="shared" si="2334"/>
        <v>3.5478256086328488E-5</v>
      </c>
      <c r="AV1975" s="5">
        <f t="shared" si="2335"/>
        <v>9.7050302704992329E-6</v>
      </c>
      <c r="AW1975" s="5">
        <f t="shared" si="2336"/>
        <v>4.158219257035791E-8</v>
      </c>
      <c r="AX1975" s="5">
        <f t="shared" si="2337"/>
        <v>4.1906111338553233E-4</v>
      </c>
      <c r="AY1975" s="5">
        <f t="shared" si="2338"/>
        <v>2.6994240679842455E-4</v>
      </c>
      <c r="AZ1975" s="5">
        <f t="shared" si="2339"/>
        <v>8.6943050381636577E-5</v>
      </c>
      <c r="BA1975" s="5">
        <f t="shared" si="2340"/>
        <v>1.8668411777945009E-5</v>
      </c>
      <c r="BB1975" s="5">
        <f t="shared" si="2341"/>
        <v>3.0063610327202641E-6</v>
      </c>
      <c r="BC1975" s="5">
        <f t="shared" si="2342"/>
        <v>3.8731550456741721E-7</v>
      </c>
      <c r="BD1975" s="5">
        <f t="shared" si="2343"/>
        <v>1.7445047368282151E-5</v>
      </c>
      <c r="BE1975" s="5">
        <f t="shared" si="2344"/>
        <v>1.9088279014335508E-5</v>
      </c>
      <c r="BF1975" s="5">
        <f t="shared" si="2345"/>
        <v>1.0443147216429737E-5</v>
      </c>
      <c r="BG1975" s="5">
        <f t="shared" si="2346"/>
        <v>3.8089455734282269E-6</v>
      </c>
      <c r="BH1975" s="5">
        <f t="shared" si="2347"/>
        <v>1.0419320498407975E-6</v>
      </c>
      <c r="BI1975" s="5">
        <f t="shared" si="2348"/>
        <v>2.2801531301658098E-7</v>
      </c>
      <c r="BJ1975" s="8">
        <f t="shared" si="2349"/>
        <v>0.46156889202921575</v>
      </c>
      <c r="BK1975" s="8">
        <f t="shared" si="2350"/>
        <v>0.32361902280942323</v>
      </c>
      <c r="BL1975" s="8">
        <f t="shared" si="2351"/>
        <v>0.20710065104165012</v>
      </c>
      <c r="BM1975" s="8">
        <f t="shared" si="2352"/>
        <v>0.252784878046933</v>
      </c>
      <c r="BN1975" s="8">
        <f t="shared" si="2353"/>
        <v>0.74706577728213019</v>
      </c>
    </row>
    <row r="1976" spans="1:66" x14ac:dyDescent="0.25">
      <c r="A1976" t="s">
        <v>25</v>
      </c>
      <c r="B1976" t="s">
        <v>172</v>
      </c>
      <c r="C1976" t="s">
        <v>260</v>
      </c>
      <c r="D1976" s="7" t="s">
        <v>582</v>
      </c>
      <c r="E1976">
        <f>VLOOKUP(A1976,home!$A$2:$E$405,3,FALSE)</f>
        <v>1.37894736842105</v>
      </c>
      <c r="F1976">
        <f>VLOOKUP(B1976,home!$B$2:$E$405,3,FALSE)</f>
        <v>0.99</v>
      </c>
      <c r="G1976">
        <f>VLOOKUP(C1976,away!$B$2:$E$405,4,FALSE)</f>
        <v>0.88</v>
      </c>
      <c r="H1976">
        <f>VLOOKUP(A1976,away!$A$2:$E$405,3,FALSE)</f>
        <v>1.1000000000000001</v>
      </c>
      <c r="I1976">
        <f>VLOOKUP(C1976,away!$B$2:$E$405,3,FALSE)</f>
        <v>0.88</v>
      </c>
      <c r="J1976">
        <f>VLOOKUP(B1976,home!$B$2:$E$405,4,FALSE)</f>
        <v>0.62</v>
      </c>
      <c r="K1976" s="3">
        <f t="shared" si="2298"/>
        <v>1.2013389473684188</v>
      </c>
      <c r="L1976" s="3">
        <f t="shared" si="2299"/>
        <v>0.60016000000000003</v>
      </c>
      <c r="M1976" s="5">
        <f t="shared" si="2300"/>
        <v>0.16505129949567654</v>
      </c>
      <c r="N1976" s="5">
        <f t="shared" si="2301"/>
        <v>0.19828255439792569</v>
      </c>
      <c r="O1976" s="5">
        <f t="shared" si="2302"/>
        <v>9.9057187905325236E-2</v>
      </c>
      <c r="P1976" s="5">
        <f t="shared" si="2303"/>
        <v>0.1190012578474591</v>
      </c>
      <c r="Q1976" s="5">
        <f t="shared" si="2304"/>
        <v>0.11910227759096269</v>
      </c>
      <c r="R1976" s="5">
        <f t="shared" si="2305"/>
        <v>2.9725080946630001E-2</v>
      </c>
      <c r="S1976" s="5">
        <f t="shared" si="2306"/>
        <v>2.1449845309531174E-2</v>
      </c>
      <c r="T1976" s="5">
        <f t="shared" si="2307"/>
        <v>7.1480422918992176E-2</v>
      </c>
      <c r="U1976" s="5">
        <f t="shared" si="2308"/>
        <v>3.5709897454865532E-2</v>
      </c>
      <c r="V1976" s="5">
        <f t="shared" si="2309"/>
        <v>1.7183604129726911E-3</v>
      </c>
      <c r="W1976" s="5">
        <f t="shared" si="2310"/>
        <v>4.7694068263436105E-2</v>
      </c>
      <c r="X1976" s="5">
        <f t="shared" si="2311"/>
        <v>2.8624072008983818E-2</v>
      </c>
      <c r="Y1976" s="5">
        <f t="shared" si="2312"/>
        <v>8.5895115284558652E-3</v>
      </c>
      <c r="Z1976" s="5">
        <f t="shared" si="2313"/>
        <v>5.9466015269764895E-3</v>
      </c>
      <c r="AA1976" s="5">
        <f t="shared" si="2314"/>
        <v>7.1438840188373679E-3</v>
      </c>
      <c r="AB1976" s="5">
        <f t="shared" si="2315"/>
        <v>4.2911130536560779E-3</v>
      </c>
      <c r="AC1976" s="5">
        <f t="shared" si="2316"/>
        <v>7.7433141697403731E-5</v>
      </c>
      <c r="AD1976" s="5">
        <f t="shared" si="2317"/>
        <v>1.4324185440828462E-2</v>
      </c>
      <c r="AE1976" s="5">
        <f t="shared" si="2318"/>
        <v>8.5968031341676111E-3</v>
      </c>
      <c r="AF1976" s="5">
        <f t="shared" si="2319"/>
        <v>2.5797286845010169E-3</v>
      </c>
      <c r="AG1976" s="5">
        <f t="shared" si="2320"/>
        <v>5.1608332243004357E-4</v>
      </c>
      <c r="AH1976" s="5">
        <f t="shared" si="2321"/>
        <v>8.9222809310755228E-4</v>
      </c>
      <c r="AI1976" s="5">
        <f t="shared" si="2322"/>
        <v>1.0718683581863585E-3</v>
      </c>
      <c r="AJ1976" s="5">
        <f t="shared" si="2323"/>
        <v>6.4383860257055778E-4</v>
      </c>
      <c r="AK1976" s="5">
        <f t="shared" si="2324"/>
        <v>2.5782279636242251E-4</v>
      </c>
      <c r="AL1976" s="5">
        <f t="shared" si="2325"/>
        <v>2.23315812458973E-6</v>
      </c>
      <c r="AM1976" s="5">
        <f t="shared" si="2326"/>
        <v>3.4416403718789757E-3</v>
      </c>
      <c r="AN1976" s="5">
        <f t="shared" si="2327"/>
        <v>2.0655348855868863E-3</v>
      </c>
      <c r="AO1976" s="5">
        <f t="shared" si="2328"/>
        <v>6.1982570846691291E-4</v>
      </c>
      <c r="AP1976" s="5">
        <f t="shared" si="2329"/>
        <v>1.2399819906450086E-4</v>
      </c>
      <c r="AQ1976" s="5">
        <f t="shared" si="2330"/>
        <v>1.8604689787637704E-5</v>
      </c>
      <c r="AR1976" s="5">
        <f t="shared" si="2331"/>
        <v>1.0709592247188575E-4</v>
      </c>
      <c r="AS1976" s="5">
        <f t="shared" si="2332"/>
        <v>1.2865850276982504E-4</v>
      </c>
      <c r="AT1976" s="5">
        <f t="shared" si="2333"/>
        <v>7.728123514374922E-5</v>
      </c>
      <c r="AU1976" s="5">
        <f t="shared" si="2334"/>
        <v>3.0946985892974313E-5</v>
      </c>
      <c r="AV1976" s="5">
        <f t="shared" si="2335"/>
        <v>9.2944548642227674E-6</v>
      </c>
      <c r="AW1976" s="5">
        <f t="shared" si="2336"/>
        <v>4.4724920644278525E-8</v>
      </c>
      <c r="AX1976" s="5">
        <f t="shared" si="2337"/>
        <v>6.8909610359562355E-4</v>
      </c>
      <c r="AY1976" s="5">
        <f t="shared" si="2338"/>
        <v>4.1356791753394942E-4</v>
      </c>
      <c r="AZ1976" s="5">
        <f t="shared" si="2339"/>
        <v>1.2410346069358755E-4</v>
      </c>
      <c r="BA1976" s="5">
        <f t="shared" si="2340"/>
        <v>2.4827310989954513E-5</v>
      </c>
      <c r="BB1976" s="5">
        <f t="shared" si="2341"/>
        <v>3.7250897409327745E-6</v>
      </c>
      <c r="BC1976" s="5">
        <f t="shared" si="2342"/>
        <v>4.4712997178364292E-7</v>
      </c>
      <c r="BD1976" s="5">
        <f t="shared" si="2343"/>
        <v>1.0712448138454492E-5</v>
      </c>
      <c r="BE1976" s="5">
        <f t="shared" si="2344"/>
        <v>1.2869281170389699E-5</v>
      </c>
      <c r="BF1976" s="5">
        <f t="shared" si="2345"/>
        <v>7.7301843473120895E-6</v>
      </c>
      <c r="BG1976" s="5">
        <f t="shared" si="2346"/>
        <v>3.0955238422545772E-6</v>
      </c>
      <c r="BH1976" s="5">
        <f t="shared" si="2347"/>
        <v>9.296933385519894E-7</v>
      </c>
      <c r="BI1976" s="5">
        <f t="shared" si="2348"/>
        <v>2.2337536334229538E-7</v>
      </c>
      <c r="BJ1976" s="8">
        <f t="shared" si="2349"/>
        <v>0.50731507815799426</v>
      </c>
      <c r="BK1976" s="8">
        <f t="shared" si="2350"/>
        <v>0.30771399728299542</v>
      </c>
      <c r="BL1976" s="8">
        <f t="shared" si="2351"/>
        <v>0.17918175883688403</v>
      </c>
      <c r="BM1976" s="8">
        <f t="shared" si="2352"/>
        <v>0.26952425442825756</v>
      </c>
      <c r="BN1976" s="8">
        <f t="shared" si="2353"/>
        <v>0.73021965818397927</v>
      </c>
    </row>
    <row r="1977" spans="1:66" x14ac:dyDescent="0.25">
      <c r="A1977" t="s">
        <v>25</v>
      </c>
      <c r="B1977" t="s">
        <v>469</v>
      </c>
      <c r="C1977" t="s">
        <v>530</v>
      </c>
      <c r="D1977" s="7" t="s">
        <v>582</v>
      </c>
      <c r="E1977">
        <f>VLOOKUP(A1977,home!$A$2:$E$405,3,FALSE)</f>
        <v>1.37894736842105</v>
      </c>
      <c r="F1977">
        <f>VLOOKUP(B1977,home!$B$2:$E$405,3,FALSE)</f>
        <v>1.1499999999999999</v>
      </c>
      <c r="G1977" t="e">
        <f>VLOOKUP(C1977,away!$B$2:$E$405,4,FALSE)</f>
        <v>#N/A</v>
      </c>
      <c r="H1977">
        <f>VLOOKUP(A1977,away!$A$2:$E$405,3,FALSE)</f>
        <v>1.1000000000000001</v>
      </c>
      <c r="I1977" t="e">
        <f>VLOOKUP(C1977,away!$B$2:$E$405,3,FALSE)</f>
        <v>#N/A</v>
      </c>
      <c r="J1977">
        <f>VLOOKUP(B1977,home!$B$2:$E$405,4,FALSE)</f>
        <v>1.29</v>
      </c>
      <c r="K1977" s="3" t="e">
        <f t="shared" si="2298"/>
        <v>#N/A</v>
      </c>
      <c r="L1977" s="3" t="e">
        <f t="shared" si="2299"/>
        <v>#N/A</v>
      </c>
      <c r="M1977" s="5" t="e">
        <f t="shared" si="2300"/>
        <v>#N/A</v>
      </c>
      <c r="N1977" s="5" t="e">
        <f t="shared" si="2301"/>
        <v>#N/A</v>
      </c>
      <c r="O1977" s="5" t="e">
        <f t="shared" si="2302"/>
        <v>#N/A</v>
      </c>
      <c r="P1977" s="5" t="e">
        <f t="shared" si="2303"/>
        <v>#N/A</v>
      </c>
      <c r="Q1977" s="5" t="e">
        <f t="shared" si="2304"/>
        <v>#N/A</v>
      </c>
      <c r="R1977" s="5" t="e">
        <f t="shared" si="2305"/>
        <v>#N/A</v>
      </c>
      <c r="S1977" s="5" t="e">
        <f t="shared" si="2306"/>
        <v>#N/A</v>
      </c>
      <c r="T1977" s="5" t="e">
        <f t="shared" si="2307"/>
        <v>#N/A</v>
      </c>
      <c r="U1977" s="5" t="e">
        <f t="shared" si="2308"/>
        <v>#N/A</v>
      </c>
      <c r="V1977" s="5" t="e">
        <f t="shared" si="2309"/>
        <v>#N/A</v>
      </c>
      <c r="W1977" s="5" t="e">
        <f t="shared" si="2310"/>
        <v>#N/A</v>
      </c>
      <c r="X1977" s="5" t="e">
        <f t="shared" si="2311"/>
        <v>#N/A</v>
      </c>
      <c r="Y1977" s="5" t="e">
        <f t="shared" si="2312"/>
        <v>#N/A</v>
      </c>
      <c r="Z1977" s="5" t="e">
        <f t="shared" si="2313"/>
        <v>#N/A</v>
      </c>
      <c r="AA1977" s="5" t="e">
        <f t="shared" si="2314"/>
        <v>#N/A</v>
      </c>
      <c r="AB1977" s="5" t="e">
        <f t="shared" si="2315"/>
        <v>#N/A</v>
      </c>
      <c r="AC1977" s="5" t="e">
        <f t="shared" si="2316"/>
        <v>#N/A</v>
      </c>
      <c r="AD1977" s="5" t="e">
        <f t="shared" si="2317"/>
        <v>#N/A</v>
      </c>
      <c r="AE1977" s="5" t="e">
        <f t="shared" si="2318"/>
        <v>#N/A</v>
      </c>
      <c r="AF1977" s="5" t="e">
        <f t="shared" si="2319"/>
        <v>#N/A</v>
      </c>
      <c r="AG1977" s="5" t="e">
        <f t="shared" si="2320"/>
        <v>#N/A</v>
      </c>
      <c r="AH1977" s="5" t="e">
        <f t="shared" si="2321"/>
        <v>#N/A</v>
      </c>
      <c r="AI1977" s="5" t="e">
        <f t="shared" si="2322"/>
        <v>#N/A</v>
      </c>
      <c r="AJ1977" s="5" t="e">
        <f t="shared" si="2323"/>
        <v>#N/A</v>
      </c>
      <c r="AK1977" s="5" t="e">
        <f t="shared" si="2324"/>
        <v>#N/A</v>
      </c>
      <c r="AL1977" s="5" t="e">
        <f t="shared" si="2325"/>
        <v>#N/A</v>
      </c>
      <c r="AM1977" s="5" t="e">
        <f t="shared" si="2326"/>
        <v>#N/A</v>
      </c>
      <c r="AN1977" s="5" t="e">
        <f t="shared" si="2327"/>
        <v>#N/A</v>
      </c>
      <c r="AO1977" s="5" t="e">
        <f t="shared" si="2328"/>
        <v>#N/A</v>
      </c>
      <c r="AP1977" s="5" t="e">
        <f t="shared" si="2329"/>
        <v>#N/A</v>
      </c>
      <c r="AQ1977" s="5" t="e">
        <f t="shared" si="2330"/>
        <v>#N/A</v>
      </c>
      <c r="AR1977" s="5" t="e">
        <f t="shared" si="2331"/>
        <v>#N/A</v>
      </c>
      <c r="AS1977" s="5" t="e">
        <f t="shared" si="2332"/>
        <v>#N/A</v>
      </c>
      <c r="AT1977" s="5" t="e">
        <f t="shared" si="2333"/>
        <v>#N/A</v>
      </c>
      <c r="AU1977" s="5" t="e">
        <f t="shared" si="2334"/>
        <v>#N/A</v>
      </c>
      <c r="AV1977" s="5" t="e">
        <f t="shared" si="2335"/>
        <v>#N/A</v>
      </c>
      <c r="AW1977" s="5" t="e">
        <f t="shared" si="2336"/>
        <v>#N/A</v>
      </c>
      <c r="AX1977" s="5" t="e">
        <f t="shared" si="2337"/>
        <v>#N/A</v>
      </c>
      <c r="AY1977" s="5" t="e">
        <f t="shared" si="2338"/>
        <v>#N/A</v>
      </c>
      <c r="AZ1977" s="5" t="e">
        <f t="shared" si="2339"/>
        <v>#N/A</v>
      </c>
      <c r="BA1977" s="5" t="e">
        <f t="shared" si="2340"/>
        <v>#N/A</v>
      </c>
      <c r="BB1977" s="5" t="e">
        <f t="shared" si="2341"/>
        <v>#N/A</v>
      </c>
      <c r="BC1977" s="5" t="e">
        <f t="shared" si="2342"/>
        <v>#N/A</v>
      </c>
      <c r="BD1977" s="5" t="e">
        <f t="shared" si="2343"/>
        <v>#N/A</v>
      </c>
      <c r="BE1977" s="5" t="e">
        <f t="shared" si="2344"/>
        <v>#N/A</v>
      </c>
      <c r="BF1977" s="5" t="e">
        <f t="shared" si="2345"/>
        <v>#N/A</v>
      </c>
      <c r="BG1977" s="5" t="e">
        <f t="shared" si="2346"/>
        <v>#N/A</v>
      </c>
      <c r="BH1977" s="5" t="e">
        <f t="shared" si="2347"/>
        <v>#N/A</v>
      </c>
      <c r="BI1977" s="5" t="e">
        <f t="shared" si="2348"/>
        <v>#N/A</v>
      </c>
      <c r="BJ1977" s="8" t="e">
        <f t="shared" si="2349"/>
        <v>#N/A</v>
      </c>
      <c r="BK1977" s="8" t="e">
        <f t="shared" si="2350"/>
        <v>#N/A</v>
      </c>
      <c r="BL1977" s="8" t="e">
        <f t="shared" si="2351"/>
        <v>#N/A</v>
      </c>
      <c r="BM1977" s="8" t="e">
        <f t="shared" si="2352"/>
        <v>#N/A</v>
      </c>
      <c r="BN1977" s="8" t="e">
        <f t="shared" si="2353"/>
        <v>#N/A</v>
      </c>
    </row>
    <row r="1978" spans="1:66" x14ac:dyDescent="0.25">
      <c r="A1978" t="s">
        <v>25</v>
      </c>
      <c r="B1978" t="s">
        <v>175</v>
      </c>
      <c r="C1978" t="s">
        <v>529</v>
      </c>
      <c r="D1978" s="7" t="s">
        <v>582</v>
      </c>
      <c r="E1978">
        <f>VLOOKUP(A1978,home!$A$2:$E$405,3,FALSE)</f>
        <v>1.37894736842105</v>
      </c>
      <c r="F1978">
        <f>VLOOKUP(B1978,home!$B$2:$E$405,3,FALSE)</f>
        <v>0.74</v>
      </c>
      <c r="G1978" t="e">
        <f>VLOOKUP(C1978,away!$B$2:$E$405,4,FALSE)</f>
        <v>#N/A</v>
      </c>
      <c r="H1978">
        <f>VLOOKUP(A1978,away!$A$2:$E$405,3,FALSE)</f>
        <v>1.1000000000000001</v>
      </c>
      <c r="I1978" t="e">
        <f>VLOOKUP(C1978,away!$B$2:$E$405,3,FALSE)</f>
        <v>#N/A</v>
      </c>
      <c r="J1978">
        <f>VLOOKUP(B1978,home!$B$2:$E$405,4,FALSE)</f>
        <v>1.47</v>
      </c>
      <c r="K1978" s="3" t="e">
        <f t="shared" si="2298"/>
        <v>#N/A</v>
      </c>
      <c r="L1978" s="3" t="e">
        <f t="shared" si="2299"/>
        <v>#N/A</v>
      </c>
      <c r="M1978" s="5" t="e">
        <f t="shared" si="2300"/>
        <v>#N/A</v>
      </c>
      <c r="N1978" s="5" t="e">
        <f t="shared" si="2301"/>
        <v>#N/A</v>
      </c>
      <c r="O1978" s="5" t="e">
        <f t="shared" si="2302"/>
        <v>#N/A</v>
      </c>
      <c r="P1978" s="5" t="e">
        <f t="shared" si="2303"/>
        <v>#N/A</v>
      </c>
      <c r="Q1978" s="5" t="e">
        <f t="shared" si="2304"/>
        <v>#N/A</v>
      </c>
      <c r="R1978" s="5" t="e">
        <f t="shared" si="2305"/>
        <v>#N/A</v>
      </c>
      <c r="S1978" s="5" t="e">
        <f t="shared" si="2306"/>
        <v>#N/A</v>
      </c>
      <c r="T1978" s="5" t="e">
        <f t="shared" si="2307"/>
        <v>#N/A</v>
      </c>
      <c r="U1978" s="5" t="e">
        <f t="shared" si="2308"/>
        <v>#N/A</v>
      </c>
      <c r="V1978" s="5" t="e">
        <f t="shared" si="2309"/>
        <v>#N/A</v>
      </c>
      <c r="W1978" s="5" t="e">
        <f t="shared" si="2310"/>
        <v>#N/A</v>
      </c>
      <c r="X1978" s="5" t="e">
        <f t="shared" si="2311"/>
        <v>#N/A</v>
      </c>
      <c r="Y1978" s="5" t="e">
        <f t="shared" si="2312"/>
        <v>#N/A</v>
      </c>
      <c r="Z1978" s="5" t="e">
        <f t="shared" si="2313"/>
        <v>#N/A</v>
      </c>
      <c r="AA1978" s="5" t="e">
        <f t="shared" si="2314"/>
        <v>#N/A</v>
      </c>
      <c r="AB1978" s="5" t="e">
        <f t="shared" si="2315"/>
        <v>#N/A</v>
      </c>
      <c r="AC1978" s="5" t="e">
        <f t="shared" si="2316"/>
        <v>#N/A</v>
      </c>
      <c r="AD1978" s="5" t="e">
        <f t="shared" si="2317"/>
        <v>#N/A</v>
      </c>
      <c r="AE1978" s="5" t="e">
        <f t="shared" si="2318"/>
        <v>#N/A</v>
      </c>
      <c r="AF1978" s="5" t="e">
        <f t="shared" si="2319"/>
        <v>#N/A</v>
      </c>
      <c r="AG1978" s="5" t="e">
        <f t="shared" si="2320"/>
        <v>#N/A</v>
      </c>
      <c r="AH1978" s="5" t="e">
        <f t="shared" si="2321"/>
        <v>#N/A</v>
      </c>
      <c r="AI1978" s="5" t="e">
        <f t="shared" si="2322"/>
        <v>#N/A</v>
      </c>
      <c r="AJ1978" s="5" t="e">
        <f t="shared" si="2323"/>
        <v>#N/A</v>
      </c>
      <c r="AK1978" s="5" t="e">
        <f t="shared" si="2324"/>
        <v>#N/A</v>
      </c>
      <c r="AL1978" s="5" t="e">
        <f t="shared" si="2325"/>
        <v>#N/A</v>
      </c>
      <c r="AM1978" s="5" t="e">
        <f t="shared" si="2326"/>
        <v>#N/A</v>
      </c>
      <c r="AN1978" s="5" t="e">
        <f t="shared" si="2327"/>
        <v>#N/A</v>
      </c>
      <c r="AO1978" s="5" t="e">
        <f t="shared" si="2328"/>
        <v>#N/A</v>
      </c>
      <c r="AP1978" s="5" t="e">
        <f t="shared" si="2329"/>
        <v>#N/A</v>
      </c>
      <c r="AQ1978" s="5" t="e">
        <f t="shared" si="2330"/>
        <v>#N/A</v>
      </c>
      <c r="AR1978" s="5" t="e">
        <f t="shared" si="2331"/>
        <v>#N/A</v>
      </c>
      <c r="AS1978" s="5" t="e">
        <f t="shared" si="2332"/>
        <v>#N/A</v>
      </c>
      <c r="AT1978" s="5" t="e">
        <f t="shared" si="2333"/>
        <v>#N/A</v>
      </c>
      <c r="AU1978" s="5" t="e">
        <f t="shared" si="2334"/>
        <v>#N/A</v>
      </c>
      <c r="AV1978" s="5" t="e">
        <f t="shared" si="2335"/>
        <v>#N/A</v>
      </c>
      <c r="AW1978" s="5" t="e">
        <f t="shared" si="2336"/>
        <v>#N/A</v>
      </c>
      <c r="AX1978" s="5" t="e">
        <f t="shared" si="2337"/>
        <v>#N/A</v>
      </c>
      <c r="AY1978" s="5" t="e">
        <f t="shared" si="2338"/>
        <v>#N/A</v>
      </c>
      <c r="AZ1978" s="5" t="e">
        <f t="shared" si="2339"/>
        <v>#N/A</v>
      </c>
      <c r="BA1978" s="5" t="e">
        <f t="shared" si="2340"/>
        <v>#N/A</v>
      </c>
      <c r="BB1978" s="5" t="e">
        <f t="shared" si="2341"/>
        <v>#N/A</v>
      </c>
      <c r="BC1978" s="5" t="e">
        <f t="shared" si="2342"/>
        <v>#N/A</v>
      </c>
      <c r="BD1978" s="5" t="e">
        <f t="shared" si="2343"/>
        <v>#N/A</v>
      </c>
      <c r="BE1978" s="5" t="e">
        <f t="shared" si="2344"/>
        <v>#N/A</v>
      </c>
      <c r="BF1978" s="5" t="e">
        <f t="shared" si="2345"/>
        <v>#N/A</v>
      </c>
      <c r="BG1978" s="5" t="e">
        <f t="shared" si="2346"/>
        <v>#N/A</v>
      </c>
      <c r="BH1978" s="5" t="e">
        <f t="shared" si="2347"/>
        <v>#N/A</v>
      </c>
      <c r="BI1978" s="5" t="e">
        <f t="shared" si="2348"/>
        <v>#N/A</v>
      </c>
      <c r="BJ1978" s="8" t="e">
        <f t="shared" si="2349"/>
        <v>#N/A</v>
      </c>
      <c r="BK1978" s="8" t="e">
        <f t="shared" si="2350"/>
        <v>#N/A</v>
      </c>
      <c r="BL1978" s="8" t="e">
        <f t="shared" si="2351"/>
        <v>#N/A</v>
      </c>
      <c r="BM1978" s="8" t="e">
        <f t="shared" si="2352"/>
        <v>#N/A</v>
      </c>
      <c r="BN1978" s="8" t="e">
        <f t="shared" si="2353"/>
        <v>#N/A</v>
      </c>
    </row>
    <row r="1979" spans="1:66" x14ac:dyDescent="0.25">
      <c r="A1979" t="s">
        <v>25</v>
      </c>
      <c r="B1979" t="s">
        <v>27</v>
      </c>
      <c r="C1979" t="s">
        <v>292</v>
      </c>
      <c r="D1979" s="7" t="s">
        <v>582</v>
      </c>
      <c r="E1979">
        <f>VLOOKUP(A1979,home!$A$2:$E$405,3,FALSE)</f>
        <v>1.37894736842105</v>
      </c>
      <c r="F1979">
        <f>VLOOKUP(B1979,home!$B$2:$E$405,3,FALSE)</f>
        <v>1.3</v>
      </c>
      <c r="G1979">
        <f>VLOOKUP(C1979,away!$B$2:$E$405,4,FALSE)</f>
        <v>0.99</v>
      </c>
      <c r="H1979">
        <f>VLOOKUP(A1979,away!$A$2:$E$405,3,FALSE)</f>
        <v>1.1000000000000001</v>
      </c>
      <c r="I1979">
        <f>VLOOKUP(C1979,away!$B$2:$E$405,3,FALSE)</f>
        <v>0.61</v>
      </c>
      <c r="J1979">
        <f>VLOOKUP(B1979,home!$B$2:$E$405,4,FALSE)</f>
        <v>0.77</v>
      </c>
      <c r="K1979" s="3">
        <f t="shared" si="2298"/>
        <v>1.7747052631578915</v>
      </c>
      <c r="L1979" s="3">
        <f t="shared" si="2299"/>
        <v>0.51667000000000007</v>
      </c>
      <c r="M1979" s="5">
        <f t="shared" si="2300"/>
        <v>0.10112728954097827</v>
      </c>
      <c r="N1979" s="5">
        <f t="shared" si="2301"/>
        <v>0.17947113299726611</v>
      </c>
      <c r="O1979" s="5">
        <f t="shared" si="2302"/>
        <v>5.224943668713726E-2</v>
      </c>
      <c r="P1979" s="5">
        <f t="shared" si="2303"/>
        <v>9.2727350285697507E-2</v>
      </c>
      <c r="Q1979" s="5">
        <f t="shared" si="2304"/>
        <v>0.15925418215757908</v>
      </c>
      <c r="R1979" s="5">
        <f t="shared" si="2305"/>
        <v>1.3497858226571605E-2</v>
      </c>
      <c r="S1979" s="5">
        <f t="shared" si="2306"/>
        <v>2.1256283862730898E-2</v>
      </c>
      <c r="T1979" s="5">
        <f t="shared" si="2307"/>
        <v>8.2281858295356405E-2</v>
      </c>
      <c r="U1979" s="5">
        <f t="shared" si="2308"/>
        <v>2.3954720036055664E-2</v>
      </c>
      <c r="V1979" s="5">
        <f t="shared" si="2309"/>
        <v>2.1656302758613646E-3</v>
      </c>
      <c r="W1979" s="5">
        <f t="shared" si="2310"/>
        <v>9.420974508498707E-2</v>
      </c>
      <c r="X1979" s="5">
        <f t="shared" si="2311"/>
        <v>4.8675348993060287E-2</v>
      </c>
      <c r="Y1979" s="5">
        <f t="shared" si="2312"/>
        <v>1.2574546282122229E-2</v>
      </c>
      <c r="Z1979" s="5">
        <f t="shared" si="2313"/>
        <v>2.3246461366409174E-3</v>
      </c>
      <c r="AA1979" s="5">
        <f t="shared" si="2314"/>
        <v>4.125561733676294E-3</v>
      </c>
      <c r="AB1979" s="5">
        <f t="shared" si="2315"/>
        <v>3.6608280611190583E-3</v>
      </c>
      <c r="AC1979" s="5">
        <f t="shared" si="2316"/>
        <v>1.2410915372757525E-4</v>
      </c>
      <c r="AD1979" s="5">
        <f t="shared" si="2317"/>
        <v>4.1798632610772483E-2</v>
      </c>
      <c r="AE1979" s="5">
        <f t="shared" si="2318"/>
        <v>2.1596099511007827E-2</v>
      </c>
      <c r="AF1979" s="5">
        <f t="shared" si="2319"/>
        <v>5.5790283671762067E-3</v>
      </c>
      <c r="AG1979" s="5">
        <f t="shared" si="2320"/>
        <v>9.6083886215631042E-4</v>
      </c>
      <c r="AH1979" s="5">
        <f t="shared" si="2321"/>
        <v>3.002687298545658E-4</v>
      </c>
      <c r="AI1979" s="5">
        <f t="shared" si="2322"/>
        <v>5.3288849523463284E-4</v>
      </c>
      <c r="AJ1979" s="5">
        <f t="shared" si="2323"/>
        <v>4.7286000858459611E-4</v>
      </c>
      <c r="AK1979" s="5">
        <f t="shared" si="2324"/>
        <v>2.797290486573229E-4</v>
      </c>
      <c r="AL1979" s="5">
        <f t="shared" si="2325"/>
        <v>4.5520108463680353E-6</v>
      </c>
      <c r="AM1979" s="5">
        <f t="shared" si="2326"/>
        <v>1.483605065742819E-2</v>
      </c>
      <c r="AN1979" s="5">
        <f t="shared" si="2327"/>
        <v>7.6653422931734251E-3</v>
      </c>
      <c r="AO1979" s="5">
        <f t="shared" si="2328"/>
        <v>1.9802262013069571E-3</v>
      </c>
      <c r="AP1979" s="5">
        <f t="shared" si="2329"/>
        <v>3.4104115714308852E-4</v>
      </c>
      <c r="AQ1979" s="5">
        <f t="shared" si="2330"/>
        <v>4.4051433665279904E-5</v>
      </c>
      <c r="AR1979" s="5">
        <f t="shared" si="2331"/>
        <v>3.102796893079172E-5</v>
      </c>
      <c r="AS1979" s="5">
        <f t="shared" si="2332"/>
        <v>5.5065499766575585E-5</v>
      </c>
      <c r="AT1979" s="5">
        <f t="shared" si="2333"/>
        <v>4.8862516127080677E-5</v>
      </c>
      <c r="AU1979" s="5">
        <f t="shared" si="2334"/>
        <v>2.8905521513955818E-5</v>
      </c>
      <c r="AV1979" s="5">
        <f t="shared" si="2335"/>
        <v>1.282469529128527E-5</v>
      </c>
      <c r="AW1979" s="5">
        <f t="shared" si="2336"/>
        <v>1.1594186181136912E-7</v>
      </c>
      <c r="AX1979" s="5">
        <f t="shared" si="2337"/>
        <v>4.3882695310358171E-3</v>
      </c>
      <c r="AY1979" s="5">
        <f t="shared" si="2338"/>
        <v>2.2672872186002765E-3</v>
      </c>
      <c r="AZ1979" s="5">
        <f t="shared" si="2339"/>
        <v>5.8571964361710249E-4</v>
      </c>
      <c r="BA1979" s="5">
        <f t="shared" si="2340"/>
        <v>1.0087458942254945E-4</v>
      </c>
      <c r="BB1979" s="5">
        <f t="shared" si="2341"/>
        <v>1.302971852923716E-5</v>
      </c>
      <c r="BC1979" s="5">
        <f t="shared" si="2342"/>
        <v>1.3464129345001935E-6</v>
      </c>
      <c r="BD1979" s="5">
        <f t="shared" si="2343"/>
        <v>2.6718701179120255E-6</v>
      </c>
      <c r="BE1979" s="5">
        <f t="shared" si="2344"/>
        <v>4.7417819607327664E-6</v>
      </c>
      <c r="BF1979" s="5">
        <f t="shared" si="2345"/>
        <v>4.2076327012297942E-6</v>
      </c>
      <c r="BG1979" s="5">
        <f t="shared" si="2346"/>
        <v>2.4891026334359244E-6</v>
      </c>
      <c r="BH1979" s="5">
        <f t="shared" si="2347"/>
        <v>1.1043558860247264E-6</v>
      </c>
      <c r="BI1979" s="5">
        <f t="shared" si="2348"/>
        <v>3.9198124066549536E-7</v>
      </c>
      <c r="BJ1979" s="8">
        <f t="shared" si="2349"/>
        <v>0.6786246520183401</v>
      </c>
      <c r="BK1979" s="8">
        <f t="shared" si="2350"/>
        <v>0.21967250234844227</v>
      </c>
      <c r="BL1979" s="8">
        <f t="shared" si="2351"/>
        <v>9.9266443953060723E-2</v>
      </c>
      <c r="BM1979" s="8">
        <f t="shared" si="2352"/>
        <v>0.39929382328451601</v>
      </c>
      <c r="BN1979" s="8">
        <f t="shared" si="2353"/>
        <v>0.59832724989522978</v>
      </c>
    </row>
    <row r="1980" spans="1:66" x14ac:dyDescent="0.25">
      <c r="A1980" t="s">
        <v>25</v>
      </c>
      <c r="B1980" t="s">
        <v>176</v>
      </c>
      <c r="C1980" t="s">
        <v>171</v>
      </c>
      <c r="D1980" s="7" t="s">
        <v>582</v>
      </c>
      <c r="E1980">
        <f>VLOOKUP(A1980,home!$A$2:$E$405,3,FALSE)</f>
        <v>1.37894736842105</v>
      </c>
      <c r="F1980">
        <f>VLOOKUP(B1980,home!$B$2:$E$405,3,FALSE)</f>
        <v>0.73</v>
      </c>
      <c r="G1980">
        <f>VLOOKUP(C1980,away!$B$2:$E$405,4,FALSE)</f>
        <v>1.37</v>
      </c>
      <c r="H1980">
        <f>VLOOKUP(A1980,away!$A$2:$E$405,3,FALSE)</f>
        <v>1.1000000000000001</v>
      </c>
      <c r="I1980">
        <f>VLOOKUP(C1980,away!$B$2:$E$405,3,FALSE)</f>
        <v>0.56999999999999995</v>
      </c>
      <c r="J1980">
        <f>VLOOKUP(B1980,home!$B$2:$E$405,4,FALSE)</f>
        <v>1.1499999999999999</v>
      </c>
      <c r="K1980" s="3">
        <f t="shared" si="2298"/>
        <v>1.3790852631578923</v>
      </c>
      <c r="L1980" s="3">
        <f t="shared" si="2299"/>
        <v>0.72104999999999997</v>
      </c>
      <c r="M1980" s="5">
        <f t="shared" si="2300"/>
        <v>0.12243986552998057</v>
      </c>
      <c r="N1980" s="5">
        <f t="shared" si="2301"/>
        <v>0.1688550141754302</v>
      </c>
      <c r="O1980" s="5">
        <f t="shared" si="2302"/>
        <v>8.8285265040392483E-2</v>
      </c>
      <c r="P1980" s="5">
        <f t="shared" si="2303"/>
        <v>0.12175290797119392</v>
      </c>
      <c r="Q1980" s="5">
        <f t="shared" si="2304"/>
        <v>0.11643273082982639</v>
      </c>
      <c r="R1980" s="5">
        <f t="shared" si="2305"/>
        <v>3.1829045178687496E-2</v>
      </c>
      <c r="S1980" s="5">
        <f t="shared" si="2306"/>
        <v>3.0267451159141211E-2</v>
      </c>
      <c r="T1980" s="5">
        <f t="shared" si="2307"/>
        <v>8.3953820564846307E-2</v>
      </c>
      <c r="U1980" s="5">
        <f t="shared" si="2308"/>
        <v>4.3894967146314683E-2</v>
      </c>
      <c r="V1980" s="5">
        <f t="shared" si="2309"/>
        <v>3.3441814972693081E-3</v>
      </c>
      <c r="W1980" s="5">
        <f t="shared" si="2310"/>
        <v>5.3523554412214396E-2</v>
      </c>
      <c r="X1980" s="5">
        <f t="shared" si="2311"/>
        <v>3.8593158908927186E-2</v>
      </c>
      <c r="Y1980" s="5">
        <f t="shared" si="2312"/>
        <v>1.3913798615640972E-2</v>
      </c>
      <c r="Z1980" s="5">
        <f t="shared" si="2313"/>
        <v>7.6501110086975403E-3</v>
      </c>
      <c r="AA1980" s="5">
        <f t="shared" si="2314"/>
        <v>1.0550155353616735E-2</v>
      </c>
      <c r="AB1980" s="5">
        <f t="shared" si="2315"/>
        <v>7.2747818860995914E-3</v>
      </c>
      <c r="AC1980" s="5">
        <f t="shared" si="2316"/>
        <v>2.078386705963741E-4</v>
      </c>
      <c r="AD1980" s="5">
        <f t="shared" si="2317"/>
        <v>1.8453386280428613E-2</v>
      </c>
      <c r="AE1980" s="5">
        <f t="shared" si="2318"/>
        <v>1.330581417750305E-2</v>
      </c>
      <c r="AF1980" s="5">
        <f t="shared" si="2319"/>
        <v>4.7970786563442868E-3</v>
      </c>
      <c r="AG1980" s="5">
        <f t="shared" si="2320"/>
        <v>1.1529778550523494E-3</v>
      </c>
      <c r="AH1980" s="5">
        <f t="shared" si="2321"/>
        <v>1.3790281357053402E-3</v>
      </c>
      <c r="AI1980" s="5">
        <f t="shared" si="2322"/>
        <v>1.9017973794313364E-3</v>
      </c>
      <c r="AJ1980" s="5">
        <f t="shared" si="2323"/>
        <v>1.3113703697430273E-3</v>
      </c>
      <c r="AK1980" s="5">
        <f t="shared" si="2324"/>
        <v>6.0283051715150852E-4</v>
      </c>
      <c r="AL1980" s="5">
        <f t="shared" si="2325"/>
        <v>8.2669030791378837E-6</v>
      </c>
      <c r="AM1980" s="5">
        <f t="shared" si="2326"/>
        <v>5.0897586149398245E-3</v>
      </c>
      <c r="AN1980" s="5">
        <f t="shared" si="2327"/>
        <v>3.6699704493023599E-3</v>
      </c>
      <c r="AO1980" s="5">
        <f t="shared" si="2328"/>
        <v>1.3231160962347331E-3</v>
      </c>
      <c r="AP1980" s="5">
        <f t="shared" si="2329"/>
        <v>3.1801095373001811E-4</v>
      </c>
      <c r="AQ1980" s="5">
        <f t="shared" si="2330"/>
        <v>5.7325449546757388E-5</v>
      </c>
      <c r="AR1980" s="5">
        <f t="shared" si="2331"/>
        <v>1.9886964745006712E-4</v>
      </c>
      <c r="AS1980" s="5">
        <f t="shared" si="2332"/>
        <v>2.7425820008779306E-4</v>
      </c>
      <c r="AT1980" s="5">
        <f t="shared" si="2333"/>
        <v>1.89112721020642E-4</v>
      </c>
      <c r="AU1980" s="5">
        <f t="shared" si="2334"/>
        <v>8.6934188878419054E-5</v>
      </c>
      <c r="AV1980" s="5">
        <f t="shared" si="2335"/>
        <v>2.9972414686703112E-5</v>
      </c>
      <c r="AW1980" s="5">
        <f t="shared" si="2336"/>
        <v>2.2834780645728449E-7</v>
      </c>
      <c r="AX1980" s="5">
        <f t="shared" si="2337"/>
        <v>1.169868516482406E-3</v>
      </c>
      <c r="AY1980" s="5">
        <f t="shared" si="2338"/>
        <v>8.4353369380963869E-4</v>
      </c>
      <c r="AZ1980" s="5">
        <f t="shared" si="2339"/>
        <v>3.0411498496071994E-4</v>
      </c>
      <c r="BA1980" s="5">
        <f t="shared" si="2340"/>
        <v>7.3094036635309046E-5</v>
      </c>
      <c r="BB1980" s="5">
        <f t="shared" si="2341"/>
        <v>1.3176113778972396E-5</v>
      </c>
      <c r="BC1980" s="5">
        <f t="shared" si="2342"/>
        <v>1.9001273680656093E-6</v>
      </c>
      <c r="BD1980" s="5">
        <f t="shared" si="2343"/>
        <v>2.3899159882311806E-5</v>
      </c>
      <c r="BE1980" s="5">
        <f t="shared" si="2344"/>
        <v>3.2958979195550515E-5</v>
      </c>
      <c r="BF1980" s="5">
        <f t="shared" si="2345"/>
        <v>2.272662124865564E-5</v>
      </c>
      <c r="BG1980" s="5">
        <f t="shared" si="2346"/>
        <v>1.0447316148464004E-5</v>
      </c>
      <c r="BH1980" s="5">
        <f t="shared" si="2347"/>
        <v>3.6019349349745445E-6</v>
      </c>
      <c r="BI1980" s="5">
        <f t="shared" si="2348"/>
        <v>9.9347507753539471E-7</v>
      </c>
      <c r="BJ1980" s="8">
        <f t="shared" si="2349"/>
        <v>0.52584520351300246</v>
      </c>
      <c r="BK1980" s="8">
        <f t="shared" si="2350"/>
        <v>0.27886404542507015</v>
      </c>
      <c r="BL1980" s="8">
        <f t="shared" si="2351"/>
        <v>0.18790301566575335</v>
      </c>
      <c r="BM1980" s="8">
        <f t="shared" si="2352"/>
        <v>0.34982424154100938</v>
      </c>
      <c r="BN1980" s="8">
        <f t="shared" si="2353"/>
        <v>0.64959482872551111</v>
      </c>
    </row>
    <row r="1981" spans="1:66" s="14" customFormat="1" x14ac:dyDescent="0.25">
      <c r="A1981" t="s">
        <v>178</v>
      </c>
      <c r="B1981" t="s">
        <v>534</v>
      </c>
      <c r="C1981" t="s">
        <v>273</v>
      </c>
      <c r="D1981" s="7" t="s">
        <v>582</v>
      </c>
      <c r="E1981">
        <f>VLOOKUP(A1981,home!$A$2:$E$405,3,FALSE)</f>
        <v>1.5686274509803899</v>
      </c>
      <c r="F1981" t="e">
        <f>VLOOKUP(B1981,home!$B$2:$E$405,3,FALSE)</f>
        <v>#N/A</v>
      </c>
      <c r="G1981">
        <f>VLOOKUP(C1981,away!$B$2:$E$405,4,FALSE)</f>
        <v>0.41</v>
      </c>
      <c r="H1981">
        <f>VLOOKUP(A1981,away!$A$2:$E$405,3,FALSE)</f>
        <v>1.29084967320261</v>
      </c>
      <c r="I1981">
        <f>VLOOKUP(C1981,away!$B$2:$E$405,3,FALSE)</f>
        <v>1.35</v>
      </c>
      <c r="J1981" t="e">
        <f>VLOOKUP(B1981,home!$B$2:$E$405,4,FALSE)</f>
        <v>#N/A</v>
      </c>
      <c r="K1981" s="3" t="e">
        <f t="shared" si="2298"/>
        <v>#N/A</v>
      </c>
      <c r="L1981" s="3" t="e">
        <f t="shared" si="2299"/>
        <v>#N/A</v>
      </c>
      <c r="M1981" s="5" t="e">
        <f t="shared" si="2300"/>
        <v>#N/A</v>
      </c>
      <c r="N1981" s="5" t="e">
        <f t="shared" si="2301"/>
        <v>#N/A</v>
      </c>
      <c r="O1981" s="5" t="e">
        <f t="shared" si="2302"/>
        <v>#N/A</v>
      </c>
      <c r="P1981" s="5" t="e">
        <f t="shared" si="2303"/>
        <v>#N/A</v>
      </c>
      <c r="Q1981" s="5" t="e">
        <f t="shared" si="2304"/>
        <v>#N/A</v>
      </c>
      <c r="R1981" s="5" t="e">
        <f t="shared" si="2305"/>
        <v>#N/A</v>
      </c>
      <c r="S1981" s="5" t="e">
        <f t="shared" si="2306"/>
        <v>#N/A</v>
      </c>
      <c r="T1981" s="5" t="e">
        <f t="shared" si="2307"/>
        <v>#N/A</v>
      </c>
      <c r="U1981" s="5" t="e">
        <f t="shared" si="2308"/>
        <v>#N/A</v>
      </c>
      <c r="V1981" s="5" t="e">
        <f t="shared" si="2309"/>
        <v>#N/A</v>
      </c>
      <c r="W1981" s="5" t="e">
        <f t="shared" si="2310"/>
        <v>#N/A</v>
      </c>
      <c r="X1981" s="5" t="e">
        <f t="shared" si="2311"/>
        <v>#N/A</v>
      </c>
      <c r="Y1981" s="5" t="e">
        <f t="shared" si="2312"/>
        <v>#N/A</v>
      </c>
      <c r="Z1981" s="5" t="e">
        <f t="shared" si="2313"/>
        <v>#N/A</v>
      </c>
      <c r="AA1981" s="5" t="e">
        <f t="shared" si="2314"/>
        <v>#N/A</v>
      </c>
      <c r="AB1981" s="5" t="e">
        <f t="shared" si="2315"/>
        <v>#N/A</v>
      </c>
      <c r="AC1981" s="5" t="e">
        <f t="shared" si="2316"/>
        <v>#N/A</v>
      </c>
      <c r="AD1981" s="5" t="e">
        <f t="shared" si="2317"/>
        <v>#N/A</v>
      </c>
      <c r="AE1981" s="5" t="e">
        <f t="shared" si="2318"/>
        <v>#N/A</v>
      </c>
      <c r="AF1981" s="5" t="e">
        <f t="shared" si="2319"/>
        <v>#N/A</v>
      </c>
      <c r="AG1981" s="5" t="e">
        <f t="shared" si="2320"/>
        <v>#N/A</v>
      </c>
      <c r="AH1981" s="5" t="e">
        <f t="shared" si="2321"/>
        <v>#N/A</v>
      </c>
      <c r="AI1981" s="5" t="e">
        <f t="shared" si="2322"/>
        <v>#N/A</v>
      </c>
      <c r="AJ1981" s="5" t="e">
        <f t="shared" si="2323"/>
        <v>#N/A</v>
      </c>
      <c r="AK1981" s="5" t="e">
        <f t="shared" si="2324"/>
        <v>#N/A</v>
      </c>
      <c r="AL1981" s="5" t="e">
        <f t="shared" si="2325"/>
        <v>#N/A</v>
      </c>
      <c r="AM1981" s="5" t="e">
        <f t="shared" si="2326"/>
        <v>#N/A</v>
      </c>
      <c r="AN1981" s="5" t="e">
        <f t="shared" si="2327"/>
        <v>#N/A</v>
      </c>
      <c r="AO1981" s="5" t="e">
        <f t="shared" si="2328"/>
        <v>#N/A</v>
      </c>
      <c r="AP1981" s="5" t="e">
        <f t="shared" si="2329"/>
        <v>#N/A</v>
      </c>
      <c r="AQ1981" s="5" t="e">
        <f t="shared" si="2330"/>
        <v>#N/A</v>
      </c>
      <c r="AR1981" s="5" t="e">
        <f t="shared" si="2331"/>
        <v>#N/A</v>
      </c>
      <c r="AS1981" s="5" t="e">
        <f t="shared" si="2332"/>
        <v>#N/A</v>
      </c>
      <c r="AT1981" s="5" t="e">
        <f t="shared" si="2333"/>
        <v>#N/A</v>
      </c>
      <c r="AU1981" s="5" t="e">
        <f t="shared" si="2334"/>
        <v>#N/A</v>
      </c>
      <c r="AV1981" s="5" t="e">
        <f t="shared" si="2335"/>
        <v>#N/A</v>
      </c>
      <c r="AW1981" s="5" t="e">
        <f t="shared" si="2336"/>
        <v>#N/A</v>
      </c>
      <c r="AX1981" s="5" t="e">
        <f t="shared" si="2337"/>
        <v>#N/A</v>
      </c>
      <c r="AY1981" s="5" t="e">
        <f t="shared" si="2338"/>
        <v>#N/A</v>
      </c>
      <c r="AZ1981" s="5" t="e">
        <f t="shared" si="2339"/>
        <v>#N/A</v>
      </c>
      <c r="BA1981" s="5" t="e">
        <f t="shared" si="2340"/>
        <v>#N/A</v>
      </c>
      <c r="BB1981" s="5" t="e">
        <f t="shared" si="2341"/>
        <v>#N/A</v>
      </c>
      <c r="BC1981" s="5" t="e">
        <f t="shared" si="2342"/>
        <v>#N/A</v>
      </c>
      <c r="BD1981" s="5" t="e">
        <f t="shared" si="2343"/>
        <v>#N/A</v>
      </c>
      <c r="BE1981" s="5" t="e">
        <f t="shared" si="2344"/>
        <v>#N/A</v>
      </c>
      <c r="BF1981" s="5" t="e">
        <f t="shared" si="2345"/>
        <v>#N/A</v>
      </c>
      <c r="BG1981" s="5" t="e">
        <f t="shared" si="2346"/>
        <v>#N/A</v>
      </c>
      <c r="BH1981" s="5" t="e">
        <f t="shared" si="2347"/>
        <v>#N/A</v>
      </c>
      <c r="BI1981" s="5" t="e">
        <f t="shared" si="2348"/>
        <v>#N/A</v>
      </c>
      <c r="BJ1981" s="8" t="e">
        <f t="shared" si="2349"/>
        <v>#N/A</v>
      </c>
      <c r="BK1981" s="8" t="e">
        <f t="shared" si="2350"/>
        <v>#N/A</v>
      </c>
      <c r="BL1981" s="8" t="e">
        <f t="shared" si="2351"/>
        <v>#N/A</v>
      </c>
      <c r="BM1981" s="8" t="e">
        <f t="shared" si="2352"/>
        <v>#N/A</v>
      </c>
      <c r="BN1981" s="8" t="e">
        <f t="shared" si="2353"/>
        <v>#N/A</v>
      </c>
    </row>
    <row r="1982" spans="1:66" x14ac:dyDescent="0.25">
      <c r="A1982" t="s">
        <v>178</v>
      </c>
      <c r="B1982" t="s">
        <v>180</v>
      </c>
      <c r="C1982" t="s">
        <v>518</v>
      </c>
      <c r="D1982" s="7" t="s">
        <v>582</v>
      </c>
      <c r="E1982">
        <f>VLOOKUP(A1982,home!$A$2:$E$405,3,FALSE)</f>
        <v>1.5686274509803899</v>
      </c>
      <c r="F1982">
        <f>VLOOKUP(B1982,home!$B$2:$E$405,3,FALSE)</f>
        <v>0.6</v>
      </c>
      <c r="G1982" t="e">
        <f>VLOOKUP(C1982,away!$B$2:$E$405,4,FALSE)</f>
        <v>#N/A</v>
      </c>
      <c r="H1982">
        <f>VLOOKUP(A1982,away!$A$2:$E$405,3,FALSE)</f>
        <v>1.29084967320261</v>
      </c>
      <c r="I1982" t="e">
        <f>VLOOKUP(C1982,away!$B$2:$E$405,3,FALSE)</f>
        <v>#N/A</v>
      </c>
      <c r="J1982">
        <f>VLOOKUP(B1982,home!$B$2:$E$405,4,FALSE)</f>
        <v>0.96</v>
      </c>
      <c r="K1982" s="3" t="e">
        <f t="shared" si="2298"/>
        <v>#N/A</v>
      </c>
      <c r="L1982" s="3" t="e">
        <f t="shared" si="2299"/>
        <v>#N/A</v>
      </c>
      <c r="M1982" s="5" t="e">
        <f t="shared" si="2300"/>
        <v>#N/A</v>
      </c>
      <c r="N1982" s="5" t="e">
        <f t="shared" si="2301"/>
        <v>#N/A</v>
      </c>
      <c r="O1982" s="5" t="e">
        <f t="shared" si="2302"/>
        <v>#N/A</v>
      </c>
      <c r="P1982" s="5" t="e">
        <f t="shared" si="2303"/>
        <v>#N/A</v>
      </c>
      <c r="Q1982" s="5" t="e">
        <f t="shared" si="2304"/>
        <v>#N/A</v>
      </c>
      <c r="R1982" s="5" t="e">
        <f t="shared" si="2305"/>
        <v>#N/A</v>
      </c>
      <c r="S1982" s="5" t="e">
        <f t="shared" si="2306"/>
        <v>#N/A</v>
      </c>
      <c r="T1982" s="5" t="e">
        <f t="shared" si="2307"/>
        <v>#N/A</v>
      </c>
      <c r="U1982" s="5" t="e">
        <f t="shared" si="2308"/>
        <v>#N/A</v>
      </c>
      <c r="V1982" s="5" t="e">
        <f t="shared" si="2309"/>
        <v>#N/A</v>
      </c>
      <c r="W1982" s="5" t="e">
        <f t="shared" si="2310"/>
        <v>#N/A</v>
      </c>
      <c r="X1982" s="5" t="e">
        <f t="shared" si="2311"/>
        <v>#N/A</v>
      </c>
      <c r="Y1982" s="5" t="e">
        <f t="shared" si="2312"/>
        <v>#N/A</v>
      </c>
      <c r="Z1982" s="5" t="e">
        <f t="shared" si="2313"/>
        <v>#N/A</v>
      </c>
      <c r="AA1982" s="5" t="e">
        <f t="shared" si="2314"/>
        <v>#N/A</v>
      </c>
      <c r="AB1982" s="5" t="e">
        <f t="shared" si="2315"/>
        <v>#N/A</v>
      </c>
      <c r="AC1982" s="5" t="e">
        <f t="shared" si="2316"/>
        <v>#N/A</v>
      </c>
      <c r="AD1982" s="5" t="e">
        <f t="shared" si="2317"/>
        <v>#N/A</v>
      </c>
      <c r="AE1982" s="5" t="e">
        <f t="shared" si="2318"/>
        <v>#N/A</v>
      </c>
      <c r="AF1982" s="5" t="e">
        <f t="shared" si="2319"/>
        <v>#N/A</v>
      </c>
      <c r="AG1982" s="5" t="e">
        <f t="shared" si="2320"/>
        <v>#N/A</v>
      </c>
      <c r="AH1982" s="5" t="e">
        <f t="shared" si="2321"/>
        <v>#N/A</v>
      </c>
      <c r="AI1982" s="5" t="e">
        <f t="shared" si="2322"/>
        <v>#N/A</v>
      </c>
      <c r="AJ1982" s="5" t="e">
        <f t="shared" si="2323"/>
        <v>#N/A</v>
      </c>
      <c r="AK1982" s="5" t="e">
        <f t="shared" si="2324"/>
        <v>#N/A</v>
      </c>
      <c r="AL1982" s="5" t="e">
        <f t="shared" si="2325"/>
        <v>#N/A</v>
      </c>
      <c r="AM1982" s="5" t="e">
        <f t="shared" si="2326"/>
        <v>#N/A</v>
      </c>
      <c r="AN1982" s="5" t="e">
        <f t="shared" si="2327"/>
        <v>#N/A</v>
      </c>
      <c r="AO1982" s="5" t="e">
        <f t="shared" si="2328"/>
        <v>#N/A</v>
      </c>
      <c r="AP1982" s="5" t="e">
        <f t="shared" si="2329"/>
        <v>#N/A</v>
      </c>
      <c r="AQ1982" s="5" t="e">
        <f t="shared" si="2330"/>
        <v>#N/A</v>
      </c>
      <c r="AR1982" s="5" t="e">
        <f t="shared" si="2331"/>
        <v>#N/A</v>
      </c>
      <c r="AS1982" s="5" t="e">
        <f t="shared" si="2332"/>
        <v>#N/A</v>
      </c>
      <c r="AT1982" s="5" t="e">
        <f t="shared" si="2333"/>
        <v>#N/A</v>
      </c>
      <c r="AU1982" s="5" t="e">
        <f t="shared" si="2334"/>
        <v>#N/A</v>
      </c>
      <c r="AV1982" s="5" t="e">
        <f t="shared" si="2335"/>
        <v>#N/A</v>
      </c>
      <c r="AW1982" s="5" t="e">
        <f t="shared" si="2336"/>
        <v>#N/A</v>
      </c>
      <c r="AX1982" s="5" t="e">
        <f t="shared" si="2337"/>
        <v>#N/A</v>
      </c>
      <c r="AY1982" s="5" t="e">
        <f t="shared" si="2338"/>
        <v>#N/A</v>
      </c>
      <c r="AZ1982" s="5" t="e">
        <f t="shared" si="2339"/>
        <v>#N/A</v>
      </c>
      <c r="BA1982" s="5" t="e">
        <f t="shared" si="2340"/>
        <v>#N/A</v>
      </c>
      <c r="BB1982" s="5" t="e">
        <f t="shared" si="2341"/>
        <v>#N/A</v>
      </c>
      <c r="BC1982" s="5" t="e">
        <f t="shared" si="2342"/>
        <v>#N/A</v>
      </c>
      <c r="BD1982" s="5" t="e">
        <f t="shared" si="2343"/>
        <v>#N/A</v>
      </c>
      <c r="BE1982" s="5" t="e">
        <f t="shared" si="2344"/>
        <v>#N/A</v>
      </c>
      <c r="BF1982" s="5" t="e">
        <f t="shared" si="2345"/>
        <v>#N/A</v>
      </c>
      <c r="BG1982" s="5" t="e">
        <f t="shared" si="2346"/>
        <v>#N/A</v>
      </c>
      <c r="BH1982" s="5" t="e">
        <f t="shared" si="2347"/>
        <v>#N/A</v>
      </c>
      <c r="BI1982" s="5" t="e">
        <f t="shared" si="2348"/>
        <v>#N/A</v>
      </c>
      <c r="BJ1982" s="8" t="e">
        <f t="shared" si="2349"/>
        <v>#N/A</v>
      </c>
      <c r="BK1982" s="8" t="e">
        <f t="shared" si="2350"/>
        <v>#N/A</v>
      </c>
      <c r="BL1982" s="8" t="e">
        <f t="shared" si="2351"/>
        <v>#N/A</v>
      </c>
      <c r="BM1982" s="8" t="e">
        <f t="shared" si="2352"/>
        <v>#N/A</v>
      </c>
      <c r="BN1982" s="8" t="e">
        <f t="shared" si="2353"/>
        <v>#N/A</v>
      </c>
    </row>
    <row r="1983" spans="1:66" x14ac:dyDescent="0.25">
      <c r="A1983" t="s">
        <v>178</v>
      </c>
      <c r="B1983" t="s">
        <v>460</v>
      </c>
      <c r="C1983" t="s">
        <v>517</v>
      </c>
      <c r="D1983" s="7" t="s">
        <v>582</v>
      </c>
      <c r="E1983">
        <f>VLOOKUP(A1983,home!$A$2:$E$405,3,FALSE)</f>
        <v>1.5686274509803899</v>
      </c>
      <c r="F1983">
        <f>VLOOKUP(B1983,home!$B$2:$E$405,3,FALSE)</f>
        <v>0.49</v>
      </c>
      <c r="G1983" t="e">
        <f>VLOOKUP(C1983,away!$B$2:$E$405,4,FALSE)</f>
        <v>#N/A</v>
      </c>
      <c r="H1983">
        <f>VLOOKUP(A1983,away!$A$2:$E$405,3,FALSE)</f>
        <v>1.29084967320261</v>
      </c>
      <c r="I1983" t="e">
        <f>VLOOKUP(C1983,away!$B$2:$E$405,3,FALSE)</f>
        <v>#N/A</v>
      </c>
      <c r="J1983">
        <f>VLOOKUP(B1983,home!$B$2:$E$405,4,FALSE)</f>
        <v>1</v>
      </c>
      <c r="K1983" s="3" t="e">
        <f t="shared" si="2298"/>
        <v>#N/A</v>
      </c>
      <c r="L1983" s="3" t="e">
        <f t="shared" si="2299"/>
        <v>#N/A</v>
      </c>
      <c r="M1983" s="5" t="e">
        <f t="shared" si="2300"/>
        <v>#N/A</v>
      </c>
      <c r="N1983" s="5" t="e">
        <f t="shared" si="2301"/>
        <v>#N/A</v>
      </c>
      <c r="O1983" s="5" t="e">
        <f t="shared" si="2302"/>
        <v>#N/A</v>
      </c>
      <c r="P1983" s="5" t="e">
        <f t="shared" si="2303"/>
        <v>#N/A</v>
      </c>
      <c r="Q1983" s="5" t="e">
        <f t="shared" si="2304"/>
        <v>#N/A</v>
      </c>
      <c r="R1983" s="5" t="e">
        <f t="shared" si="2305"/>
        <v>#N/A</v>
      </c>
      <c r="S1983" s="5" t="e">
        <f t="shared" si="2306"/>
        <v>#N/A</v>
      </c>
      <c r="T1983" s="5" t="e">
        <f t="shared" si="2307"/>
        <v>#N/A</v>
      </c>
      <c r="U1983" s="5" t="e">
        <f t="shared" si="2308"/>
        <v>#N/A</v>
      </c>
      <c r="V1983" s="5" t="e">
        <f t="shared" si="2309"/>
        <v>#N/A</v>
      </c>
      <c r="W1983" s="5" t="e">
        <f t="shared" si="2310"/>
        <v>#N/A</v>
      </c>
      <c r="X1983" s="5" t="e">
        <f t="shared" si="2311"/>
        <v>#N/A</v>
      </c>
      <c r="Y1983" s="5" t="e">
        <f t="shared" si="2312"/>
        <v>#N/A</v>
      </c>
      <c r="Z1983" s="5" t="e">
        <f t="shared" si="2313"/>
        <v>#N/A</v>
      </c>
      <c r="AA1983" s="5" t="e">
        <f t="shared" si="2314"/>
        <v>#N/A</v>
      </c>
      <c r="AB1983" s="5" t="e">
        <f t="shared" si="2315"/>
        <v>#N/A</v>
      </c>
      <c r="AC1983" s="5" t="e">
        <f t="shared" si="2316"/>
        <v>#N/A</v>
      </c>
      <c r="AD1983" s="5" t="e">
        <f t="shared" si="2317"/>
        <v>#N/A</v>
      </c>
      <c r="AE1983" s="5" t="e">
        <f t="shared" si="2318"/>
        <v>#N/A</v>
      </c>
      <c r="AF1983" s="5" t="e">
        <f t="shared" si="2319"/>
        <v>#N/A</v>
      </c>
      <c r="AG1983" s="5" t="e">
        <f t="shared" si="2320"/>
        <v>#N/A</v>
      </c>
      <c r="AH1983" s="5" t="e">
        <f t="shared" si="2321"/>
        <v>#N/A</v>
      </c>
      <c r="AI1983" s="5" t="e">
        <f t="shared" si="2322"/>
        <v>#N/A</v>
      </c>
      <c r="AJ1983" s="5" t="e">
        <f t="shared" si="2323"/>
        <v>#N/A</v>
      </c>
      <c r="AK1983" s="5" t="e">
        <f t="shared" si="2324"/>
        <v>#N/A</v>
      </c>
      <c r="AL1983" s="5" t="e">
        <f t="shared" si="2325"/>
        <v>#N/A</v>
      </c>
      <c r="AM1983" s="5" t="e">
        <f t="shared" si="2326"/>
        <v>#N/A</v>
      </c>
      <c r="AN1983" s="5" t="e">
        <f t="shared" si="2327"/>
        <v>#N/A</v>
      </c>
      <c r="AO1983" s="5" t="e">
        <f t="shared" si="2328"/>
        <v>#N/A</v>
      </c>
      <c r="AP1983" s="5" t="e">
        <f t="shared" si="2329"/>
        <v>#N/A</v>
      </c>
      <c r="AQ1983" s="5" t="e">
        <f t="shared" si="2330"/>
        <v>#N/A</v>
      </c>
      <c r="AR1983" s="5" t="e">
        <f t="shared" si="2331"/>
        <v>#N/A</v>
      </c>
      <c r="AS1983" s="5" t="e">
        <f t="shared" si="2332"/>
        <v>#N/A</v>
      </c>
      <c r="AT1983" s="5" t="e">
        <f t="shared" si="2333"/>
        <v>#N/A</v>
      </c>
      <c r="AU1983" s="5" t="e">
        <f t="shared" si="2334"/>
        <v>#N/A</v>
      </c>
      <c r="AV1983" s="5" t="e">
        <f t="shared" si="2335"/>
        <v>#N/A</v>
      </c>
      <c r="AW1983" s="5" t="e">
        <f t="shared" si="2336"/>
        <v>#N/A</v>
      </c>
      <c r="AX1983" s="5" t="e">
        <f t="shared" si="2337"/>
        <v>#N/A</v>
      </c>
      <c r="AY1983" s="5" t="e">
        <f t="shared" si="2338"/>
        <v>#N/A</v>
      </c>
      <c r="AZ1983" s="5" t="e">
        <f t="shared" si="2339"/>
        <v>#N/A</v>
      </c>
      <c r="BA1983" s="5" t="e">
        <f t="shared" si="2340"/>
        <v>#N/A</v>
      </c>
      <c r="BB1983" s="5" t="e">
        <f t="shared" si="2341"/>
        <v>#N/A</v>
      </c>
      <c r="BC1983" s="5" t="e">
        <f t="shared" si="2342"/>
        <v>#N/A</v>
      </c>
      <c r="BD1983" s="5" t="e">
        <f t="shared" si="2343"/>
        <v>#N/A</v>
      </c>
      <c r="BE1983" s="5" t="e">
        <f t="shared" si="2344"/>
        <v>#N/A</v>
      </c>
      <c r="BF1983" s="5" t="e">
        <f t="shared" si="2345"/>
        <v>#N/A</v>
      </c>
      <c r="BG1983" s="5" t="e">
        <f t="shared" si="2346"/>
        <v>#N/A</v>
      </c>
      <c r="BH1983" s="5" t="e">
        <f t="shared" si="2347"/>
        <v>#N/A</v>
      </c>
      <c r="BI1983" s="5" t="e">
        <f t="shared" si="2348"/>
        <v>#N/A</v>
      </c>
      <c r="BJ1983" s="8" t="e">
        <f t="shared" si="2349"/>
        <v>#N/A</v>
      </c>
      <c r="BK1983" s="8" t="e">
        <f t="shared" si="2350"/>
        <v>#N/A</v>
      </c>
      <c r="BL1983" s="8" t="e">
        <f t="shared" si="2351"/>
        <v>#N/A</v>
      </c>
      <c r="BM1983" s="8" t="e">
        <f t="shared" si="2352"/>
        <v>#N/A</v>
      </c>
      <c r="BN1983" s="8" t="e">
        <f t="shared" si="2353"/>
        <v>#N/A</v>
      </c>
    </row>
    <row r="1984" spans="1:66" x14ac:dyDescent="0.25">
      <c r="A1984" t="s">
        <v>28</v>
      </c>
      <c r="B1984" t="s">
        <v>276</v>
      </c>
      <c r="C1984" t="s">
        <v>29</v>
      </c>
      <c r="D1984" s="7" t="s">
        <v>582</v>
      </c>
      <c r="E1984">
        <f>VLOOKUP(A1984,home!$A$2:$E$405,3,FALSE)</f>
        <v>1.4313725490196101</v>
      </c>
      <c r="F1984">
        <f>VLOOKUP(B1984,home!$B$2:$E$405,3,FALSE)</f>
        <v>0.99</v>
      </c>
      <c r="G1984">
        <f>VLOOKUP(C1984,away!$B$2:$E$405,4,FALSE)</f>
        <v>0.62</v>
      </c>
      <c r="H1984">
        <f>VLOOKUP(A1984,away!$A$2:$E$405,3,FALSE)</f>
        <v>1.20588235294118</v>
      </c>
      <c r="I1984">
        <f>VLOOKUP(C1984,away!$B$2:$E$405,3,FALSE)</f>
        <v>1.6</v>
      </c>
      <c r="J1984">
        <f>VLOOKUP(B1984,home!$B$2:$E$405,4,FALSE)</f>
        <v>1.1200000000000001</v>
      </c>
      <c r="K1984" s="3">
        <f t="shared" si="2298"/>
        <v>0.87857647058823662</v>
      </c>
      <c r="L1984" s="3">
        <f t="shared" si="2299"/>
        <v>2.1609411764705948</v>
      </c>
      <c r="M1984" s="5">
        <f t="shared" si="2300"/>
        <v>4.7857968359468171E-2</v>
      </c>
      <c r="N1984" s="5">
        <f t="shared" si="2301"/>
        <v>4.2046884930785039E-2</v>
      </c>
      <c r="O1984" s="5">
        <f t="shared" si="2302"/>
        <v>0.10341825445020165</v>
      </c>
      <c r="P1984" s="5">
        <f t="shared" si="2303"/>
        <v>9.0860844989254355E-2</v>
      </c>
      <c r="Q1984" s="5">
        <f t="shared" si="2304"/>
        <v>1.8470701880859416E-2</v>
      </c>
      <c r="R1984" s="5">
        <f t="shared" si="2305"/>
        <v>0.11174038222007705</v>
      </c>
      <c r="S1984" s="5">
        <f t="shared" si="2306"/>
        <v>4.3126011378876325E-2</v>
      </c>
      <c r="T1984" s="5">
        <f t="shared" si="2307"/>
        <v>3.9914100252661976E-2</v>
      </c>
      <c r="U1984" s="5">
        <f t="shared" si="2308"/>
        <v>9.8172470633095837E-2</v>
      </c>
      <c r="V1984" s="5">
        <f t="shared" si="2309"/>
        <v>9.0974420288075335E-3</v>
      </c>
      <c r="W1984" s="5">
        <f t="shared" si="2310"/>
        <v>5.4093080225909905E-3</v>
      </c>
      <c r="X1984" s="5">
        <f t="shared" si="2311"/>
        <v>1.1689196442229603E-2</v>
      </c>
      <c r="Y1984" s="5">
        <f t="shared" si="2312"/>
        <v>1.2629832955933767E-2</v>
      </c>
      <c r="Z1984" s="5">
        <f t="shared" si="2313"/>
        <v>8.0488131004642416E-2</v>
      </c>
      <c r="AA1984" s="5">
        <f t="shared" si="2314"/>
        <v>7.0714978062302342E-2</v>
      </c>
      <c r="AB1984" s="5">
        <f t="shared" si="2315"/>
        <v>3.1064257921851086E-2</v>
      </c>
      <c r="AC1984" s="5">
        <f t="shared" si="2316"/>
        <v>1.0794979633400421E-3</v>
      </c>
      <c r="AD1984" s="5">
        <f t="shared" si="2317"/>
        <v>1.1881226877031561E-3</v>
      </c>
      <c r="AE1984" s="5">
        <f t="shared" si="2318"/>
        <v>2.5674632385566634E-3</v>
      </c>
      <c r="AF1984" s="5">
        <f t="shared" si="2319"/>
        <v>2.7740685156358203E-3</v>
      </c>
      <c r="AG1984" s="5">
        <f t="shared" si="2320"/>
        <v>1.9981996272627018E-3</v>
      </c>
      <c r="AH1984" s="5">
        <f t="shared" si="2321"/>
        <v>4.3482529126272845E-2</v>
      </c>
      <c r="AI1984" s="5">
        <f t="shared" si="2322"/>
        <v>3.8202726972010992E-2</v>
      </c>
      <c r="AJ1984" s="5">
        <f t="shared" si="2323"/>
        <v>1.6782008514957727E-2</v>
      </c>
      <c r="AK1984" s="5">
        <f t="shared" si="2324"/>
        <v>4.9147592701510989E-3</v>
      </c>
      <c r="AL1984" s="5">
        <f t="shared" si="2325"/>
        <v>8.1979323799565783E-5</v>
      </c>
      <c r="AM1984" s="5">
        <f t="shared" si="2326"/>
        <v>2.087713275176098E-4</v>
      </c>
      <c r="AN1984" s="5">
        <f t="shared" si="2327"/>
        <v>4.5114255809923162E-4</v>
      </c>
      <c r="AO1984" s="5">
        <f t="shared" si="2328"/>
        <v>4.8744626512745373E-4</v>
      </c>
      <c r="AP1984" s="5">
        <f t="shared" si="2329"/>
        <v>3.5111423521023906E-4</v>
      </c>
      <c r="AQ1984" s="5">
        <f t="shared" si="2330"/>
        <v>1.8968430212769685E-4</v>
      </c>
      <c r="AR1984" s="5">
        <f t="shared" si="2331"/>
        <v>1.8792637529208987E-2</v>
      </c>
      <c r="AS1984" s="5">
        <f t="shared" si="2332"/>
        <v>1.6510769153456468E-2</v>
      </c>
      <c r="AT1984" s="5">
        <f t="shared" si="2333"/>
        <v>7.2529866447704552E-3</v>
      </c>
      <c r="AU1984" s="5">
        <f t="shared" si="2334"/>
        <v>2.1241011358620145E-3</v>
      </c>
      <c r="AV1984" s="5">
        <f t="shared" si="2335"/>
        <v>4.6654631977952819E-4</v>
      </c>
      <c r="AW1984" s="5">
        <f t="shared" si="2336"/>
        <v>4.3233893071821013E-6</v>
      </c>
      <c r="AX1984" s="5">
        <f t="shared" si="2337"/>
        <v>3.0570262681740387E-5</v>
      </c>
      <c r="AY1984" s="5">
        <f t="shared" si="2338"/>
        <v>6.6060539404495192E-5</v>
      </c>
      <c r="AZ1984" s="5">
        <f t="shared" si="2339"/>
        <v>7.1376469869515979E-5</v>
      </c>
      <c r="BA1984" s="5">
        <f t="shared" si="2340"/>
        <v>5.1413450924049935E-5</v>
      </c>
      <c r="BB1984" s="5">
        <f t="shared" si="2341"/>
        <v>2.7775360781557425E-5</v>
      </c>
      <c r="BC1984" s="5">
        <f t="shared" si="2342"/>
        <v>1.2004184160838781E-5</v>
      </c>
      <c r="BD1984" s="5">
        <f t="shared" si="2343"/>
        <v>6.768297375225712E-3</v>
      </c>
      <c r="BE1984" s="5">
        <f t="shared" si="2344"/>
        <v>5.9464668198174319E-3</v>
      </c>
      <c r="BF1984" s="5">
        <f t="shared" si="2345"/>
        <v>2.6122129155126276E-3</v>
      </c>
      <c r="BG1984" s="5">
        <f t="shared" si="2346"/>
        <v>7.6500960124536402E-4</v>
      </c>
      <c r="BH1984" s="5">
        <f t="shared" si="2347"/>
        <v>1.6802985885706651E-4</v>
      </c>
      <c r="BI1984" s="5">
        <f t="shared" si="2348"/>
        <v>2.9525416069616219E-5</v>
      </c>
      <c r="BJ1984" s="8">
        <f t="shared" si="2349"/>
        <v>0.14063523751012355</v>
      </c>
      <c r="BK1984" s="8">
        <f t="shared" si="2350"/>
        <v>0.19216980458295044</v>
      </c>
      <c r="BL1984" s="8">
        <f t="shared" si="2351"/>
        <v>0.57992894994072586</v>
      </c>
      <c r="BM1984" s="8">
        <f t="shared" si="2352"/>
        <v>0.5787653490576995</v>
      </c>
      <c r="BN1984" s="8">
        <f t="shared" si="2353"/>
        <v>0.41439503683064566</v>
      </c>
    </row>
    <row r="1985" spans="1:66" x14ac:dyDescent="0.25">
      <c r="A1985" t="s">
        <v>28</v>
      </c>
      <c r="B1985" t="s">
        <v>31</v>
      </c>
      <c r="C1985" t="s">
        <v>519</v>
      </c>
      <c r="D1985" s="7" t="s">
        <v>582</v>
      </c>
      <c r="E1985">
        <f>VLOOKUP(A1985,home!$A$2:$E$405,3,FALSE)</f>
        <v>1.4313725490196101</v>
      </c>
      <c r="F1985">
        <f>VLOOKUP(B1985,home!$B$2:$E$405,3,FALSE)</f>
        <v>1.48</v>
      </c>
      <c r="G1985" t="e">
        <f>VLOOKUP(C1985,away!$B$2:$E$405,4,FALSE)</f>
        <v>#N/A</v>
      </c>
      <c r="H1985">
        <f>VLOOKUP(A1985,away!$A$2:$E$405,3,FALSE)</f>
        <v>1.20588235294118</v>
      </c>
      <c r="I1985" t="e">
        <f>VLOOKUP(C1985,away!$B$2:$E$405,3,FALSE)</f>
        <v>#N/A</v>
      </c>
      <c r="J1985">
        <f>VLOOKUP(B1985,home!$B$2:$E$405,4,FALSE)</f>
        <v>0.78</v>
      </c>
      <c r="K1985" s="3" t="e">
        <f t="shared" si="2298"/>
        <v>#N/A</v>
      </c>
      <c r="L1985" s="3" t="e">
        <f t="shared" si="2299"/>
        <v>#N/A</v>
      </c>
      <c r="M1985" s="5" t="e">
        <f t="shared" si="2300"/>
        <v>#N/A</v>
      </c>
      <c r="N1985" s="5" t="e">
        <f t="shared" si="2301"/>
        <v>#N/A</v>
      </c>
      <c r="O1985" s="5" t="e">
        <f t="shared" si="2302"/>
        <v>#N/A</v>
      </c>
      <c r="P1985" s="5" t="e">
        <f t="shared" si="2303"/>
        <v>#N/A</v>
      </c>
      <c r="Q1985" s="5" t="e">
        <f t="shared" si="2304"/>
        <v>#N/A</v>
      </c>
      <c r="R1985" s="5" t="e">
        <f t="shared" si="2305"/>
        <v>#N/A</v>
      </c>
      <c r="S1985" s="5" t="e">
        <f t="shared" si="2306"/>
        <v>#N/A</v>
      </c>
      <c r="T1985" s="5" t="e">
        <f t="shared" si="2307"/>
        <v>#N/A</v>
      </c>
      <c r="U1985" s="5" t="e">
        <f t="shared" si="2308"/>
        <v>#N/A</v>
      </c>
      <c r="V1985" s="5" t="e">
        <f t="shared" si="2309"/>
        <v>#N/A</v>
      </c>
      <c r="W1985" s="5" t="e">
        <f t="shared" si="2310"/>
        <v>#N/A</v>
      </c>
      <c r="X1985" s="5" t="e">
        <f t="shared" si="2311"/>
        <v>#N/A</v>
      </c>
      <c r="Y1985" s="5" t="e">
        <f t="shared" si="2312"/>
        <v>#N/A</v>
      </c>
      <c r="Z1985" s="5" t="e">
        <f t="shared" si="2313"/>
        <v>#N/A</v>
      </c>
      <c r="AA1985" s="5" t="e">
        <f t="shared" si="2314"/>
        <v>#N/A</v>
      </c>
      <c r="AB1985" s="5" t="e">
        <f t="shared" si="2315"/>
        <v>#N/A</v>
      </c>
      <c r="AC1985" s="5" t="e">
        <f t="shared" si="2316"/>
        <v>#N/A</v>
      </c>
      <c r="AD1985" s="5" t="e">
        <f t="shared" si="2317"/>
        <v>#N/A</v>
      </c>
      <c r="AE1985" s="5" t="e">
        <f t="shared" si="2318"/>
        <v>#N/A</v>
      </c>
      <c r="AF1985" s="5" t="e">
        <f t="shared" si="2319"/>
        <v>#N/A</v>
      </c>
      <c r="AG1985" s="5" t="e">
        <f t="shared" si="2320"/>
        <v>#N/A</v>
      </c>
      <c r="AH1985" s="5" t="e">
        <f t="shared" si="2321"/>
        <v>#N/A</v>
      </c>
      <c r="AI1985" s="5" t="e">
        <f t="shared" si="2322"/>
        <v>#N/A</v>
      </c>
      <c r="AJ1985" s="5" t="e">
        <f t="shared" si="2323"/>
        <v>#N/A</v>
      </c>
      <c r="AK1985" s="5" t="e">
        <f t="shared" si="2324"/>
        <v>#N/A</v>
      </c>
      <c r="AL1985" s="5" t="e">
        <f t="shared" si="2325"/>
        <v>#N/A</v>
      </c>
      <c r="AM1985" s="5" t="e">
        <f t="shared" si="2326"/>
        <v>#N/A</v>
      </c>
      <c r="AN1985" s="5" t="e">
        <f t="shared" si="2327"/>
        <v>#N/A</v>
      </c>
      <c r="AO1985" s="5" t="e">
        <f t="shared" si="2328"/>
        <v>#N/A</v>
      </c>
      <c r="AP1985" s="5" t="e">
        <f t="shared" si="2329"/>
        <v>#N/A</v>
      </c>
      <c r="AQ1985" s="5" t="e">
        <f t="shared" si="2330"/>
        <v>#N/A</v>
      </c>
      <c r="AR1985" s="5" t="e">
        <f t="shared" si="2331"/>
        <v>#N/A</v>
      </c>
      <c r="AS1985" s="5" t="e">
        <f t="shared" si="2332"/>
        <v>#N/A</v>
      </c>
      <c r="AT1985" s="5" t="e">
        <f t="shared" si="2333"/>
        <v>#N/A</v>
      </c>
      <c r="AU1985" s="5" t="e">
        <f t="shared" si="2334"/>
        <v>#N/A</v>
      </c>
      <c r="AV1985" s="5" t="e">
        <f t="shared" si="2335"/>
        <v>#N/A</v>
      </c>
      <c r="AW1985" s="5" t="e">
        <f t="shared" si="2336"/>
        <v>#N/A</v>
      </c>
      <c r="AX1985" s="5" t="e">
        <f t="shared" si="2337"/>
        <v>#N/A</v>
      </c>
      <c r="AY1985" s="5" t="e">
        <f t="shared" si="2338"/>
        <v>#N/A</v>
      </c>
      <c r="AZ1985" s="5" t="e">
        <f t="shared" si="2339"/>
        <v>#N/A</v>
      </c>
      <c r="BA1985" s="5" t="e">
        <f t="shared" si="2340"/>
        <v>#N/A</v>
      </c>
      <c r="BB1985" s="5" t="e">
        <f t="shared" si="2341"/>
        <v>#N/A</v>
      </c>
      <c r="BC1985" s="5" t="e">
        <f t="shared" si="2342"/>
        <v>#N/A</v>
      </c>
      <c r="BD1985" s="5" t="e">
        <f t="shared" si="2343"/>
        <v>#N/A</v>
      </c>
      <c r="BE1985" s="5" t="e">
        <f t="shared" si="2344"/>
        <v>#N/A</v>
      </c>
      <c r="BF1985" s="5" t="e">
        <f t="shared" si="2345"/>
        <v>#N/A</v>
      </c>
      <c r="BG1985" s="5" t="e">
        <f t="shared" si="2346"/>
        <v>#N/A</v>
      </c>
      <c r="BH1985" s="5" t="e">
        <f t="shared" si="2347"/>
        <v>#N/A</v>
      </c>
      <c r="BI1985" s="5" t="e">
        <f t="shared" si="2348"/>
        <v>#N/A</v>
      </c>
      <c r="BJ1985" s="8" t="e">
        <f t="shared" si="2349"/>
        <v>#N/A</v>
      </c>
      <c r="BK1985" s="8" t="e">
        <f t="shared" si="2350"/>
        <v>#N/A</v>
      </c>
      <c r="BL1985" s="8" t="e">
        <f t="shared" si="2351"/>
        <v>#N/A</v>
      </c>
      <c r="BM1985" s="8" t="e">
        <f t="shared" si="2352"/>
        <v>#N/A</v>
      </c>
      <c r="BN1985" s="8" t="e">
        <f t="shared" si="2353"/>
        <v>#N/A</v>
      </c>
    </row>
    <row r="1986" spans="1:66" x14ac:dyDescent="0.25">
      <c r="A1986" t="s">
        <v>28</v>
      </c>
      <c r="B1986" t="s">
        <v>293</v>
      </c>
      <c r="C1986" t="s">
        <v>30</v>
      </c>
      <c r="D1986" s="7" t="s">
        <v>582</v>
      </c>
      <c r="E1986">
        <f>VLOOKUP(A1986,home!$A$2:$E$405,3,FALSE)</f>
        <v>1.4313725490196101</v>
      </c>
      <c r="F1986">
        <f>VLOOKUP(B1986,home!$B$2:$E$405,3,FALSE)</f>
        <v>0.62</v>
      </c>
      <c r="G1986">
        <f>VLOOKUP(C1986,away!$B$2:$E$405,4,FALSE)</f>
        <v>0.45</v>
      </c>
      <c r="H1986">
        <f>VLOOKUP(A1986,away!$A$2:$E$405,3,FALSE)</f>
        <v>1.20588235294118</v>
      </c>
      <c r="I1986">
        <f>VLOOKUP(C1986,away!$B$2:$E$405,3,FALSE)</f>
        <v>1.48</v>
      </c>
      <c r="J1986">
        <f>VLOOKUP(B1986,home!$B$2:$E$405,4,FALSE)</f>
        <v>1.07</v>
      </c>
      <c r="K1986" s="3">
        <f t="shared" si="2298"/>
        <v>0.39935294117647119</v>
      </c>
      <c r="L1986" s="3">
        <f t="shared" si="2299"/>
        <v>1.9096352941176526</v>
      </c>
      <c r="M1986" s="5">
        <f t="shared" si="2300"/>
        <v>9.9361731413047952E-2</v>
      </c>
      <c r="N1986" s="5">
        <f t="shared" si="2301"/>
        <v>3.9680399680187266E-2</v>
      </c>
      <c r="O1986" s="5">
        <f t="shared" si="2302"/>
        <v>0.18974466919099503</v>
      </c>
      <c r="P1986" s="5">
        <f t="shared" si="2303"/>
        <v>7.5775091713980419E-2</v>
      </c>
      <c r="Q1986" s="5">
        <f t="shared" si="2304"/>
        <v>7.9232421596703469E-3</v>
      </c>
      <c r="R1986" s="5">
        <f t="shared" si="2305"/>
        <v>0.18117155857890133</v>
      </c>
      <c r="S1986" s="5">
        <f t="shared" si="2306"/>
        <v>1.4446871151009701E-2</v>
      </c>
      <c r="T1986" s="5">
        <f t="shared" si="2307"/>
        <v>1.513050287194747E-2</v>
      </c>
      <c r="U1986" s="5">
        <f t="shared" si="2308"/>
        <v>7.2351394776009575E-2</v>
      </c>
      <c r="V1986" s="5">
        <f t="shared" si="2309"/>
        <v>1.2241611991073557E-3</v>
      </c>
      <c r="W1986" s="5">
        <f t="shared" si="2310"/>
        <v>1.0547233533725897E-3</v>
      </c>
      <c r="X1986" s="5">
        <f t="shared" si="2311"/>
        <v>2.014136941130422E-3</v>
      </c>
      <c r="Y1986" s="5">
        <f t="shared" si="2312"/>
        <v>1.923133494984412E-3</v>
      </c>
      <c r="Z1986" s="5">
        <f t="shared" si="2313"/>
        <v>0.11532386751752459</v>
      </c>
      <c r="AA1986" s="5">
        <f t="shared" si="2314"/>
        <v>4.6054925680969153E-2</v>
      </c>
      <c r="AB1986" s="5">
        <f t="shared" si="2315"/>
        <v>9.1960850131794156E-3</v>
      </c>
      <c r="AC1986" s="5">
        <f t="shared" si="2316"/>
        <v>5.8347996391492889E-5</v>
      </c>
      <c r="AD1986" s="5">
        <f t="shared" si="2317"/>
        <v>1.0530171832421355E-4</v>
      </c>
      <c r="AE1986" s="5">
        <f t="shared" si="2318"/>
        <v>2.0108787784315377E-4</v>
      </c>
      <c r="AF1986" s="5">
        <f t="shared" si="2319"/>
        <v>1.9200225437425282E-4</v>
      </c>
      <c r="AG1986" s="5">
        <f t="shared" si="2320"/>
        <v>1.2221809383440956E-4</v>
      </c>
      <c r="AH1986" s="5">
        <f t="shared" si="2321"/>
        <v>5.5056631916403316E-2</v>
      </c>
      <c r="AI1986" s="5">
        <f t="shared" si="2322"/>
        <v>2.1987027887086036E-2</v>
      </c>
      <c r="AJ1986" s="5">
        <f t="shared" si="2323"/>
        <v>4.3902921272184516E-3</v>
      </c>
      <c r="AK1986" s="5">
        <f t="shared" si="2324"/>
        <v>5.8442535787619836E-4</v>
      </c>
      <c r="AL1986" s="5">
        <f t="shared" si="2325"/>
        <v>1.7798903924139056E-6</v>
      </c>
      <c r="AM1986" s="5">
        <f t="shared" si="2326"/>
        <v>8.4105101847422015E-6</v>
      </c>
      <c r="AN1986" s="5">
        <f t="shared" si="2327"/>
        <v>1.6061007090319686E-5</v>
      </c>
      <c r="AO1986" s="5">
        <f t="shared" si="2328"/>
        <v>1.5335332999374174E-5</v>
      </c>
      <c r="AP1986" s="5">
        <f t="shared" si="2329"/>
        <v>9.7616310475506844E-6</v>
      </c>
      <c r="AQ1986" s="5">
        <f t="shared" si="2330"/>
        <v>4.6602887941393639E-6</v>
      </c>
      <c r="AR1986" s="5">
        <f t="shared" si="2331"/>
        <v>2.1027617496561641E-2</v>
      </c>
      <c r="AS1986" s="5">
        <f t="shared" si="2332"/>
        <v>8.3974408931857172E-3</v>
      </c>
      <c r="AT1986" s="5">
        <f t="shared" si="2333"/>
        <v>1.6767713595246449E-3</v>
      </c>
      <c r="AU1986" s="5">
        <f t="shared" si="2334"/>
        <v>2.2320785803554572E-4</v>
      </c>
      <c r="AV1986" s="5">
        <f t="shared" si="2335"/>
        <v>2.2284678650048856E-5</v>
      </c>
      <c r="AW1986" s="5">
        <f t="shared" si="2336"/>
        <v>3.7704924725254155E-8</v>
      </c>
      <c r="AX1986" s="5">
        <f t="shared" si="2337"/>
        <v>5.59793663178577E-7</v>
      </c>
      <c r="AY1986" s="5">
        <f t="shared" si="2338"/>
        <v>1.0690017366292201E-6</v>
      </c>
      <c r="AZ1986" s="5">
        <f t="shared" si="2339"/>
        <v>1.0207017228701113E-6</v>
      </c>
      <c r="BA1986" s="5">
        <f t="shared" si="2340"/>
        <v>6.4972267825315337E-7</v>
      </c>
      <c r="BB1986" s="5">
        <f t="shared" si="2341"/>
        <v>3.1018333944521738E-7</v>
      </c>
      <c r="BC1986" s="5">
        <f t="shared" si="2342"/>
        <v>1.184674105303727E-7</v>
      </c>
      <c r="BD1986" s="5">
        <f t="shared" si="2343"/>
        <v>6.6925134204399977E-3</v>
      </c>
      <c r="BE1986" s="5">
        <f t="shared" si="2344"/>
        <v>2.6726749183157181E-3</v>
      </c>
      <c r="BF1986" s="5">
        <f t="shared" si="2345"/>
        <v>5.3367029471898357E-4</v>
      </c>
      <c r="BG1986" s="5">
        <f t="shared" si="2346"/>
        <v>7.1040933938180099E-5</v>
      </c>
      <c r="BH1986" s="5">
        <f t="shared" si="2347"/>
        <v>7.0926014780339026E-6</v>
      </c>
      <c r="BI1986" s="5">
        <f t="shared" si="2348"/>
        <v>5.6649025216908535E-7</v>
      </c>
      <c r="BJ1986" s="8">
        <f t="shared" si="2349"/>
        <v>6.8404705086335546E-2</v>
      </c>
      <c r="BK1986" s="8">
        <f t="shared" si="2350"/>
        <v>0.19086905236566595</v>
      </c>
      <c r="BL1986" s="8">
        <f t="shared" si="2351"/>
        <v>0.62186189147373905</v>
      </c>
      <c r="BM1986" s="8">
        <f t="shared" si="2352"/>
        <v>0.40280179240967107</v>
      </c>
      <c r="BN1986" s="8">
        <f t="shared" si="2353"/>
        <v>0.59365669273678234</v>
      </c>
    </row>
    <row r="1987" spans="1:66" x14ac:dyDescent="0.25">
      <c r="A1987" t="s">
        <v>28</v>
      </c>
      <c r="B1987" t="s">
        <v>187</v>
      </c>
      <c r="C1987" t="s">
        <v>189</v>
      </c>
      <c r="D1987" s="7" t="s">
        <v>582</v>
      </c>
      <c r="E1987">
        <f>VLOOKUP(A1987,home!$A$2:$E$405,3,FALSE)</f>
        <v>1.4313725490196101</v>
      </c>
      <c r="F1987">
        <f>VLOOKUP(B1987,home!$B$2:$E$405,3,FALSE)</f>
        <v>0.78</v>
      </c>
      <c r="G1987">
        <f>VLOOKUP(C1987,away!$B$2:$E$405,4,FALSE)</f>
        <v>0.86</v>
      </c>
      <c r="H1987">
        <f>VLOOKUP(A1987,away!$A$2:$E$405,3,FALSE)</f>
        <v>1.20588235294118</v>
      </c>
      <c r="I1987">
        <f>VLOOKUP(C1987,away!$B$2:$E$405,3,FALSE)</f>
        <v>0.66</v>
      </c>
      <c r="J1987">
        <f>VLOOKUP(B1987,home!$B$2:$E$405,4,FALSE)</f>
        <v>1.07</v>
      </c>
      <c r="K1987" s="3">
        <f t="shared" si="2298"/>
        <v>0.96016470588235447</v>
      </c>
      <c r="L1987" s="3">
        <f t="shared" si="2299"/>
        <v>0.85159411764706139</v>
      </c>
      <c r="M1987" s="5">
        <f t="shared" si="2300"/>
        <v>0.16336655103665151</v>
      </c>
      <c r="N1987" s="5">
        <f t="shared" si="2301"/>
        <v>0.15685879642712114</v>
      </c>
      <c r="O1987" s="5">
        <f t="shared" si="2302"/>
        <v>0.13912199388310087</v>
      </c>
      <c r="P1987" s="5">
        <f t="shared" si="2303"/>
        <v>0.13358002833853425</v>
      </c>
      <c r="Q1987" s="5">
        <f t="shared" si="2304"/>
        <v>7.5305140068253437E-2</v>
      </c>
      <c r="R1987" s="5">
        <f t="shared" si="2305"/>
        <v>5.9237735813089575E-2</v>
      </c>
      <c r="S1987" s="5">
        <f t="shared" si="2306"/>
        <v>2.7306115997577086E-2</v>
      </c>
      <c r="T1987" s="5">
        <f t="shared" si="2307"/>
        <v>6.412941431071266E-2</v>
      </c>
      <c r="U1987" s="5">
        <f t="shared" si="2308"/>
        <v>5.6877983184111761E-2</v>
      </c>
      <c r="V1987" s="5">
        <f t="shared" si="2309"/>
        <v>2.4808231860778446E-3</v>
      </c>
      <c r="W1987" s="5">
        <f t="shared" si="2310"/>
        <v>2.4101779221688026E-2</v>
      </c>
      <c r="X1987" s="5">
        <f t="shared" si="2311"/>
        <v>2.0524933410017692E-2</v>
      </c>
      <c r="Y1987" s="5">
        <f t="shared" si="2312"/>
        <v>8.7394562785343532E-3</v>
      </c>
      <c r="Z1987" s="5">
        <f t="shared" si="2313"/>
        <v>1.6815502453719249E-2</v>
      </c>
      <c r="AA1987" s="5">
        <f t="shared" si="2314"/>
        <v>1.6145651967739351E-2</v>
      </c>
      <c r="AB1987" s="5">
        <f t="shared" si="2315"/>
        <v>7.7512425864416559E-3</v>
      </c>
      <c r="AC1987" s="5">
        <f t="shared" si="2316"/>
        <v>1.267810138444527E-4</v>
      </c>
      <c r="AD1987" s="5">
        <f t="shared" si="2317"/>
        <v>5.7854194394083803E-3</v>
      </c>
      <c r="AE1987" s="5">
        <f t="shared" si="2318"/>
        <v>4.9268291627211367E-3</v>
      </c>
      <c r="AF1987" s="5">
        <f t="shared" si="2319"/>
        <v>2.0978293668126578E-3</v>
      </c>
      <c r="AG1987" s="5">
        <f t="shared" si="2320"/>
        <v>5.9549971620163965E-4</v>
      </c>
      <c r="AH1987" s="5">
        <f t="shared" si="2321"/>
        <v>3.5799957437167599E-3</v>
      </c>
      <c r="AI1987" s="5">
        <f t="shared" si="2322"/>
        <v>3.4373855603258832E-3</v>
      </c>
      <c r="AJ1987" s="5">
        <f t="shared" si="2323"/>
        <v>1.6502281477672768E-3</v>
      </c>
      <c r="AK1987" s="5">
        <f t="shared" si="2324"/>
        <v>5.2816360804658347E-4</v>
      </c>
      <c r="AL1987" s="5">
        <f t="shared" si="2325"/>
        <v>4.1466043849651026E-6</v>
      </c>
      <c r="AM1987" s="5">
        <f t="shared" si="2326"/>
        <v>1.1109911108891212E-3</v>
      </c>
      <c r="AN1987" s="5">
        <f t="shared" si="2327"/>
        <v>9.4611349479134966E-4</v>
      </c>
      <c r="AO1987" s="5">
        <f t="shared" si="2328"/>
        <v>4.028523433954085E-4</v>
      </c>
      <c r="AP1987" s="5">
        <f t="shared" si="2329"/>
        <v>1.1435556197195463E-4</v>
      </c>
      <c r="AQ1987" s="5">
        <f t="shared" si="2330"/>
        <v>2.4346130973885139E-5</v>
      </c>
      <c r="AR1987" s="5">
        <f t="shared" si="2331"/>
        <v>6.0974066331014206E-4</v>
      </c>
      <c r="AS1987" s="5">
        <f t="shared" si="2332"/>
        <v>5.8545146465169425E-4</v>
      </c>
      <c r="AT1987" s="5">
        <f t="shared" si="2333"/>
        <v>2.8106491668284381E-4</v>
      </c>
      <c r="AU1987" s="5">
        <f t="shared" si="2334"/>
        <v>8.9956204353543734E-5</v>
      </c>
      <c r="AV1987" s="5">
        <f t="shared" si="2335"/>
        <v>2.159319312385332E-5</v>
      </c>
      <c r="AW1987" s="5">
        <f t="shared" si="2336"/>
        <v>9.4182126658238908E-8</v>
      </c>
      <c r="AX1987" s="5">
        <f t="shared" si="2337"/>
        <v>1.7778907553746046E-4</v>
      </c>
      <c r="AY1987" s="5">
        <f t="shared" si="2338"/>
        <v>1.5140413090961038E-4</v>
      </c>
      <c r="AZ1987" s="5">
        <f t="shared" si="2339"/>
        <v>6.4467433635044909E-5</v>
      </c>
      <c r="BA1987" s="5">
        <f t="shared" si="2340"/>
        <v>1.8300029087802185E-5</v>
      </c>
      <c r="BB1987" s="5">
        <f t="shared" si="2341"/>
        <v>3.8960492809856148E-6</v>
      </c>
      <c r="BC1987" s="5">
        <f t="shared" si="2342"/>
        <v>6.6357052995008278E-7</v>
      </c>
      <c r="BD1987" s="5">
        <f t="shared" si="2343"/>
        <v>8.6541927027522356E-5</v>
      </c>
      <c r="BE1987" s="5">
        <f t="shared" si="2344"/>
        <v>8.309450391087318E-5</v>
      </c>
      <c r="BF1987" s="5">
        <f t="shared" si="2345"/>
        <v>3.9892204954011848E-5</v>
      </c>
      <c r="BG1987" s="5">
        <f t="shared" si="2346"/>
        <v>1.2767695745555799E-5</v>
      </c>
      <c r="BH1987" s="5">
        <f t="shared" si="2347"/>
        <v>3.0647727075817423E-6</v>
      </c>
      <c r="BI1987" s="5">
        <f t="shared" si="2348"/>
        <v>5.8853731707429846E-7</v>
      </c>
      <c r="BJ1987" s="8">
        <f t="shared" si="2349"/>
        <v>0.36608027633247381</v>
      </c>
      <c r="BK1987" s="8">
        <f t="shared" si="2350"/>
        <v>0.32701585030797975</v>
      </c>
      <c r="BL1987" s="8">
        <f t="shared" si="2351"/>
        <v>0.29014413657812438</v>
      </c>
      <c r="BM1987" s="8">
        <f t="shared" si="2352"/>
        <v>0.27243421015676328</v>
      </c>
      <c r="BN1987" s="8">
        <f t="shared" si="2353"/>
        <v>0.72747024556675066</v>
      </c>
    </row>
    <row r="1988" spans="1:66" x14ac:dyDescent="0.25">
      <c r="A1988" t="s">
        <v>192</v>
      </c>
      <c r="B1988" t="s">
        <v>201</v>
      </c>
      <c r="C1988" t="s">
        <v>193</v>
      </c>
      <c r="D1988" s="7" t="s">
        <v>582</v>
      </c>
      <c r="E1988">
        <f>VLOOKUP(A1988,home!$A$2:$E$405,3,FALSE)</f>
        <v>1.40350877192982</v>
      </c>
      <c r="F1988">
        <f>VLOOKUP(B1988,home!$B$2:$E$405,3,FALSE)</f>
        <v>0.56000000000000005</v>
      </c>
      <c r="G1988">
        <f>VLOOKUP(C1988,away!$B$2:$E$405,4,FALSE)</f>
        <v>0.6</v>
      </c>
      <c r="H1988">
        <f>VLOOKUP(A1988,away!$A$2:$E$405,3,FALSE)</f>
        <v>1.06578947368421</v>
      </c>
      <c r="I1988">
        <f>VLOOKUP(C1988,away!$B$2:$E$405,3,FALSE)</f>
        <v>1.39</v>
      </c>
      <c r="J1988">
        <f>VLOOKUP(B1988,home!$B$2:$E$405,4,FALSE)</f>
        <v>1.04</v>
      </c>
      <c r="K1988" s="3">
        <f t="shared" si="2298"/>
        <v>0.47157894736841954</v>
      </c>
      <c r="L1988" s="3">
        <f t="shared" si="2299"/>
        <v>1.5407052631578937</v>
      </c>
      <c r="M1988" s="5">
        <f t="shared" si="2300"/>
        <v>0.1336829656125646</v>
      </c>
      <c r="N1988" s="5">
        <f t="shared" si="2301"/>
        <v>6.3042072204661834E-2</v>
      </c>
      <c r="O1988" s="5">
        <f t="shared" si="2302"/>
        <v>0.20596604871383395</v>
      </c>
      <c r="P1988" s="5">
        <f t="shared" si="2303"/>
        <v>9.7129252446102432E-2</v>
      </c>
      <c r="Q1988" s="5">
        <f t="shared" si="2304"/>
        <v>1.4864657025099162E-2</v>
      </c>
      <c r="R1988" s="5">
        <f t="shared" si="2305"/>
        <v>0.15866648764261956</v>
      </c>
      <c r="S1988" s="5">
        <f t="shared" si="2306"/>
        <v>1.764265857940394E-2</v>
      </c>
      <c r="T1988" s="5">
        <f t="shared" si="2307"/>
        <v>2.2902055313607235E-2</v>
      </c>
      <c r="U1988" s="5">
        <f t="shared" si="2308"/>
        <v>7.4823775225150879E-2</v>
      </c>
      <c r="V1988" s="5">
        <f t="shared" si="2309"/>
        <v>1.4242803911537576E-3</v>
      </c>
      <c r="W1988" s="5">
        <f t="shared" si="2310"/>
        <v>2.3366197709629483E-3</v>
      </c>
      <c r="X1988" s="5">
        <f t="shared" si="2311"/>
        <v>3.6000423791214061E-3</v>
      </c>
      <c r="Y1988" s="5">
        <f t="shared" si="2312"/>
        <v>2.7733021205519079E-3</v>
      </c>
      <c r="Z1988" s="5">
        <f t="shared" si="2313"/>
        <v>8.1486097532586968E-2</v>
      </c>
      <c r="AA1988" s="5">
        <f t="shared" si="2314"/>
        <v>3.8427128099577733E-2</v>
      </c>
      <c r="AB1988" s="5">
        <f t="shared" si="2315"/>
        <v>9.0607123097951395E-3</v>
      </c>
      <c r="AC1988" s="5">
        <f t="shared" si="2316"/>
        <v>6.4676943427546089E-5</v>
      </c>
      <c r="AD1988" s="5">
        <f t="shared" si="2317"/>
        <v>2.7547517299773616E-4</v>
      </c>
      <c r="AE1988" s="5">
        <f t="shared" si="2318"/>
        <v>4.2442604890694337E-4</v>
      </c>
      <c r="AF1988" s="5">
        <f t="shared" si="2319"/>
        <v>3.2695772368611863E-4</v>
      </c>
      <c r="AG1988" s="5">
        <f t="shared" si="2320"/>
        <v>1.6791516190444247E-4</v>
      </c>
      <c r="AH1988" s="5">
        <f t="shared" si="2321"/>
        <v>3.138651483566355E-2</v>
      </c>
      <c r="AI1988" s="5">
        <f t="shared" si="2322"/>
        <v>1.48012196277655E-2</v>
      </c>
      <c r="AJ1988" s="5">
        <f t="shared" si="2323"/>
        <v>3.4899717859152219E-3</v>
      </c>
      <c r="AK1988" s="5">
        <f t="shared" si="2324"/>
        <v>5.4859907371579452E-4</v>
      </c>
      <c r="AL1988" s="5">
        <f t="shared" si="2325"/>
        <v>1.8796779789648761E-6</v>
      </c>
      <c r="AM1988" s="5">
        <f t="shared" si="2326"/>
        <v>2.598165842168115E-5</v>
      </c>
      <c r="AN1988" s="5">
        <f t="shared" si="2327"/>
        <v>4.003007787585476E-5</v>
      </c>
      <c r="AO1988" s="5">
        <f t="shared" si="2328"/>
        <v>3.0837275833974893E-5</v>
      </c>
      <c r="AP1988" s="5">
        <f t="shared" si="2329"/>
        <v>1.583705105961895E-5</v>
      </c>
      <c r="AQ1988" s="5">
        <f t="shared" si="2330"/>
        <v>6.1000569801138036E-6</v>
      </c>
      <c r="AR1988" s="5">
        <f t="shared" si="2331"/>
        <v>9.6714737198980247E-3</v>
      </c>
      <c r="AS1988" s="5">
        <f t="shared" si="2332"/>
        <v>4.5608633963308432E-3</v>
      </c>
      <c r="AT1988" s="5">
        <f t="shared" si="2333"/>
        <v>1.0754035797664269E-3</v>
      </c>
      <c r="AU1988" s="5">
        <f t="shared" si="2334"/>
        <v>1.690458960474939E-4</v>
      </c>
      <c r="AV1988" s="5">
        <f t="shared" si="2335"/>
        <v>1.9929621428757111E-5</v>
      </c>
      <c r="AW1988" s="5">
        <f t="shared" si="2336"/>
        <v>3.7936296208902278E-8</v>
      </c>
      <c r="AX1988" s="5">
        <f t="shared" si="2337"/>
        <v>2.0420671882303691E-6</v>
      </c>
      <c r="AY1988" s="5">
        <f t="shared" si="2338"/>
        <v>3.1462236646285708E-6</v>
      </c>
      <c r="AZ1988" s="5">
        <f t="shared" si="2339"/>
        <v>2.4237016795825779E-6</v>
      </c>
      <c r="BA1988" s="5">
        <f t="shared" si="2340"/>
        <v>1.244736644685835E-6</v>
      </c>
      <c r="BB1988" s="5">
        <f t="shared" si="2341"/>
        <v>4.7944307492824074E-7</v>
      </c>
      <c r="BC1988" s="5">
        <f t="shared" si="2342"/>
        <v>1.4773609378530893E-7</v>
      </c>
      <c r="BD1988" s="5">
        <f t="shared" si="2343"/>
        <v>2.4834817437900231E-3</v>
      </c>
      <c r="BE1988" s="5">
        <f t="shared" si="2344"/>
        <v>1.1711577065451862E-3</v>
      </c>
      <c r="BF1988" s="5">
        <f t="shared" si="2345"/>
        <v>2.7614665922749563E-4</v>
      </c>
      <c r="BG1988" s="5">
        <f t="shared" si="2346"/>
        <v>4.3408316959269339E-5</v>
      </c>
      <c r="BH1988" s="5">
        <f t="shared" si="2347"/>
        <v>5.1176121046717376E-6</v>
      </c>
      <c r="BI1988" s="5">
        <f t="shared" si="2348"/>
        <v>4.8267162587219622E-7</v>
      </c>
      <c r="BJ1988" s="8">
        <f t="shared" si="2349"/>
        <v>0.1108417929500168</v>
      </c>
      <c r="BK1988" s="8">
        <f t="shared" si="2350"/>
        <v>0.24994885987429585</v>
      </c>
      <c r="BL1988" s="8">
        <f t="shared" si="2351"/>
        <v>0.5566469682377615</v>
      </c>
      <c r="BM1988" s="8">
        <f t="shared" si="2352"/>
        <v>0.32556912666241117</v>
      </c>
      <c r="BN1988" s="8">
        <f t="shared" si="2353"/>
        <v>0.67335148364488162</v>
      </c>
    </row>
    <row r="1989" spans="1:66" x14ac:dyDescent="0.25">
      <c r="A1989" t="s">
        <v>192</v>
      </c>
      <c r="B1989" t="s">
        <v>197</v>
      </c>
      <c r="C1989" t="s">
        <v>280</v>
      </c>
      <c r="D1989" s="7" t="s">
        <v>582</v>
      </c>
      <c r="E1989">
        <f>VLOOKUP(A1989,home!$A$2:$E$405,3,FALSE)</f>
        <v>1.40350877192982</v>
      </c>
      <c r="F1989">
        <f>VLOOKUP(B1989,home!$B$2:$E$405,3,FALSE)</f>
        <v>0.83</v>
      </c>
      <c r="G1989">
        <f>VLOOKUP(C1989,away!$B$2:$E$405,4,FALSE)</f>
        <v>1.24</v>
      </c>
      <c r="H1989">
        <f>VLOOKUP(A1989,away!$A$2:$E$405,3,FALSE)</f>
        <v>1.06578947368421</v>
      </c>
      <c r="I1989">
        <f>VLOOKUP(C1989,away!$B$2:$E$405,3,FALSE)</f>
        <v>0.6</v>
      </c>
      <c r="J1989">
        <f>VLOOKUP(B1989,home!$B$2:$E$405,4,FALSE)</f>
        <v>0.79</v>
      </c>
      <c r="K1989" s="3">
        <f t="shared" si="2298"/>
        <v>1.4444912280701709</v>
      </c>
      <c r="L1989" s="3">
        <f t="shared" si="2299"/>
        <v>0.50518421052631557</v>
      </c>
      <c r="M1989" s="5">
        <f t="shared" si="2300"/>
        <v>0.14232025575326485</v>
      </c>
      <c r="N1989" s="5">
        <f t="shared" si="2301"/>
        <v>0.20558036101229435</v>
      </c>
      <c r="O1989" s="5">
        <f t="shared" si="2302"/>
        <v>7.1897946044616426E-2</v>
      </c>
      <c r="P1989" s="5">
        <f t="shared" si="2303"/>
        <v>0.10385595237771086</v>
      </c>
      <c r="Q1989" s="5">
        <f t="shared" si="2304"/>
        <v>0.1484795140728791</v>
      </c>
      <c r="R1989" s="5">
        <f t="shared" si="2305"/>
        <v>1.816085355550659E-2</v>
      </c>
      <c r="S1989" s="5">
        <f t="shared" si="2306"/>
        <v>1.8946809059598519E-2</v>
      </c>
      <c r="T1989" s="5">
        <f t="shared" si="2307"/>
        <v>7.5009506096238382E-2</v>
      </c>
      <c r="U1989" s="5">
        <f t="shared" si="2308"/>
        <v>2.6233193655196243E-2</v>
      </c>
      <c r="V1989" s="5">
        <f t="shared" si="2309"/>
        <v>1.5362370895980755E-3</v>
      </c>
      <c r="W1989" s="5">
        <f t="shared" si="2310"/>
        <v>7.1492451875465088E-2</v>
      </c>
      <c r="X1989" s="5">
        <f t="shared" si="2311"/>
        <v>3.6116857859297441E-2</v>
      </c>
      <c r="Y1989" s="5">
        <f t="shared" si="2312"/>
        <v>9.1228331621701665E-3</v>
      </c>
      <c r="Z1989" s="5">
        <f t="shared" si="2313"/>
        <v>3.0581921553075424E-3</v>
      </c>
      <c r="AA1989" s="5">
        <f t="shared" si="2314"/>
        <v>4.4175317420947543E-3</v>
      </c>
      <c r="AB1989" s="5">
        <f t="shared" si="2315"/>
        <v>3.190542925588707E-3</v>
      </c>
      <c r="AC1989" s="5">
        <f t="shared" si="2316"/>
        <v>7.0065292697500908E-5</v>
      </c>
      <c r="AD1989" s="5">
        <f t="shared" si="2317"/>
        <v>2.5817554901834565E-2</v>
      </c>
      <c r="AE1989" s="5">
        <f t="shared" si="2318"/>
        <v>1.3042621090803104E-2</v>
      </c>
      <c r="AF1989" s="5">
        <f t="shared" si="2319"/>
        <v>3.2944631194756191E-3</v>
      </c>
      <c r="AG1989" s="5">
        <f t="shared" si="2320"/>
        <v>5.5477025004011774E-4</v>
      </c>
      <c r="AH1989" s="5">
        <f t="shared" si="2321"/>
        <v>3.8623759740420314E-4</v>
      </c>
      <c r="AI1989" s="5">
        <f t="shared" si="2322"/>
        <v>5.5791682140126958E-4</v>
      </c>
      <c r="AJ1989" s="5">
        <f t="shared" si="2323"/>
        <v>4.0295297725346314E-4</v>
      </c>
      <c r="AK1989" s="5">
        <f t="shared" si="2324"/>
        <v>1.9402068032246215E-4</v>
      </c>
      <c r="AL1989" s="5">
        <f t="shared" si="2325"/>
        <v>2.0451615023338206E-6</v>
      </c>
      <c r="AM1989" s="5">
        <f t="shared" si="2326"/>
        <v>7.4586463171840015E-3</v>
      </c>
      <c r="AN1989" s="5">
        <f t="shared" si="2327"/>
        <v>3.7679903513416113E-3</v>
      </c>
      <c r="AO1989" s="5">
        <f t="shared" si="2328"/>
        <v>9.5176461545664302E-4</v>
      </c>
      <c r="AP1989" s="5">
        <f t="shared" si="2329"/>
        <v>1.6027215195544883E-4</v>
      </c>
      <c r="AQ1989" s="5">
        <f t="shared" si="2330"/>
        <v>2.024174013874178E-5</v>
      </c>
      <c r="AR1989" s="5">
        <f t="shared" si="2331"/>
        <v>3.9024227144044667E-5</v>
      </c>
      <c r="AS1989" s="5">
        <f t="shared" si="2332"/>
        <v>5.6370153791790383E-5</v>
      </c>
      <c r="AT1989" s="5">
        <f t="shared" si="2333"/>
        <v>4.0713096338603851E-5</v>
      </c>
      <c r="AU1989" s="5">
        <f t="shared" si="2334"/>
        <v>1.9603236842896347E-5</v>
      </c>
      <c r="AV1989" s="5">
        <f t="shared" si="2335"/>
        <v>7.0791759153364473E-6</v>
      </c>
      <c r="AW1989" s="5">
        <f t="shared" si="2336"/>
        <v>4.1456228120265778E-8</v>
      </c>
      <c r="AX1989" s="5">
        <f t="shared" si="2337"/>
        <v>1.7956581964083647E-3</v>
      </c>
      <c r="AY1989" s="5">
        <f t="shared" si="2338"/>
        <v>9.0713816832766749E-4</v>
      </c>
      <c r="AZ1989" s="5">
        <f t="shared" si="2339"/>
        <v>2.2913593970245031E-4</v>
      </c>
      <c r="BA1989" s="5">
        <f t="shared" si="2340"/>
        <v>3.8585286267262598E-5</v>
      </c>
      <c r="BB1989" s="5">
        <f t="shared" si="2341"/>
        <v>4.8731693452147367E-6</v>
      </c>
      <c r="BC1989" s="5">
        <f t="shared" si="2342"/>
        <v>4.9236964168467E-7</v>
      </c>
      <c r="BD1989" s="5">
        <f t="shared" si="2343"/>
        <v>3.2857372301939675E-6</v>
      </c>
      <c r="BE1989" s="5">
        <f t="shared" si="2344"/>
        <v>4.7462186067587665E-6</v>
      </c>
      <c r="BF1989" s="5">
        <f t="shared" si="2345"/>
        <v>3.4279355719832331E-6</v>
      </c>
      <c r="BG1989" s="5">
        <f t="shared" si="2346"/>
        <v>1.6505409547064943E-6</v>
      </c>
      <c r="BH1989" s="5">
        <f t="shared" si="2347"/>
        <v>5.960479826610246E-7</v>
      </c>
      <c r="BI1989" s="5">
        <f t="shared" si="2348"/>
        <v>1.7219721649255401E-7</v>
      </c>
      <c r="BJ1989" s="8">
        <f t="shared" si="2349"/>
        <v>0.60384573174626677</v>
      </c>
      <c r="BK1989" s="8">
        <f t="shared" si="2350"/>
        <v>0.2676385029026998</v>
      </c>
      <c r="BL1989" s="8">
        <f t="shared" si="2351"/>
        <v>0.12561786456697957</v>
      </c>
      <c r="BM1989" s="8">
        <f t="shared" si="2352"/>
        <v>0.3089583118428823</v>
      </c>
      <c r="BN1989" s="8">
        <f t="shared" si="2353"/>
        <v>0.69029488281627205</v>
      </c>
    </row>
    <row r="1990" spans="1:66" x14ac:dyDescent="0.25">
      <c r="A1990" t="s">
        <v>192</v>
      </c>
      <c r="B1990" t="s">
        <v>194</v>
      </c>
      <c r="C1990" t="s">
        <v>199</v>
      </c>
      <c r="D1990" s="7" t="s">
        <v>582</v>
      </c>
      <c r="E1990">
        <f>VLOOKUP(A1990,home!$A$2:$E$405,3,FALSE)</f>
        <v>1.40350877192982</v>
      </c>
      <c r="F1990">
        <f>VLOOKUP(B1990,home!$B$2:$E$405,3,FALSE)</f>
        <v>0.83</v>
      </c>
      <c r="G1990">
        <f>VLOOKUP(C1990,away!$B$2:$E$405,4,FALSE)</f>
        <v>1.1599999999999999</v>
      </c>
      <c r="H1990">
        <f>VLOOKUP(A1990,away!$A$2:$E$405,3,FALSE)</f>
        <v>1.06578947368421</v>
      </c>
      <c r="I1990">
        <f>VLOOKUP(C1990,away!$B$2:$E$405,3,FALSE)</f>
        <v>0.71</v>
      </c>
      <c r="J1990">
        <f>VLOOKUP(B1990,home!$B$2:$E$405,4,FALSE)</f>
        <v>1.1399999999999999</v>
      </c>
      <c r="K1990" s="3">
        <f t="shared" si="2298"/>
        <v>1.3512982456140308</v>
      </c>
      <c r="L1990" s="3">
        <f t="shared" si="2299"/>
        <v>0.86264999999999947</v>
      </c>
      <c r="M1990" s="5">
        <f t="shared" si="2300"/>
        <v>0.10926837732910497</v>
      </c>
      <c r="N1990" s="5">
        <f t="shared" si="2301"/>
        <v>0.14765416658591146</v>
      </c>
      <c r="O1990" s="5">
        <f t="shared" si="2302"/>
        <v>9.4260365702952334E-2</v>
      </c>
      <c r="P1990" s="5">
        <f t="shared" si="2303"/>
        <v>0.12737386680533644</v>
      </c>
      <c r="Q1990" s="5">
        <f t="shared" si="2304"/>
        <v>9.976240813257202E-2</v>
      </c>
      <c r="R1990" s="5">
        <f t="shared" si="2305"/>
        <v>4.0656852236825899E-2</v>
      </c>
      <c r="S1990" s="5">
        <f t="shared" si="2306"/>
        <v>3.711984734631478E-2</v>
      </c>
      <c r="T1990" s="5">
        <f t="shared" si="2307"/>
        <v>8.6060041375563195E-2</v>
      </c>
      <c r="U1990" s="5">
        <f t="shared" si="2308"/>
        <v>5.4939533099811713E-2</v>
      </c>
      <c r="V1990" s="5">
        <f t="shared" si="2309"/>
        <v>4.8078345235779557E-3</v>
      </c>
      <c r="W1990" s="5">
        <f t="shared" si="2310"/>
        <v>4.4936255695925187E-2</v>
      </c>
      <c r="X1990" s="5">
        <f t="shared" si="2311"/>
        <v>3.8764260976089836E-2</v>
      </c>
      <c r="Y1990" s="5">
        <f t="shared" si="2312"/>
        <v>1.6719994865511942E-2</v>
      </c>
      <c r="Z1990" s="5">
        <f t="shared" si="2313"/>
        <v>1.1690877860699278E-2</v>
      </c>
      <c r="AA1990" s="5">
        <f t="shared" si="2314"/>
        <v>1.5797862742850846E-2</v>
      </c>
      <c r="AB1990" s="5">
        <f t="shared" si="2315"/>
        <v>1.0673812104432807E-2</v>
      </c>
      <c r="AC1990" s="5">
        <f t="shared" si="2316"/>
        <v>3.5028002222446192E-4</v>
      </c>
      <c r="AD1990" s="5">
        <f t="shared" si="2317"/>
        <v>1.5180570871591794E-2</v>
      </c>
      <c r="AE1990" s="5">
        <f t="shared" si="2318"/>
        <v>1.3095519462378653E-2</v>
      </c>
      <c r="AF1990" s="5">
        <f t="shared" si="2319"/>
        <v>5.6484249321104695E-3</v>
      </c>
      <c r="AG1990" s="5">
        <f t="shared" si="2320"/>
        <v>1.6242045892283644E-3</v>
      </c>
      <c r="AH1990" s="5">
        <f t="shared" si="2321"/>
        <v>2.5212839466330563E-3</v>
      </c>
      <c r="AI1990" s="5">
        <f t="shared" si="2322"/>
        <v>3.4070065737800683E-3</v>
      </c>
      <c r="AJ1990" s="5">
        <f t="shared" si="2323"/>
        <v>2.3019410029722388E-3</v>
      </c>
      <c r="AK1990" s="5">
        <f t="shared" si="2324"/>
        <v>1.0368696129411301E-3</v>
      </c>
      <c r="AL1990" s="5">
        <f t="shared" si="2325"/>
        <v>1.6332820889618818E-5</v>
      </c>
      <c r="AM1990" s="5">
        <f t="shared" si="2326"/>
        <v>4.1026957572402895E-3</v>
      </c>
      <c r="AN1990" s="5">
        <f t="shared" si="2327"/>
        <v>3.5391904949833336E-3</v>
      </c>
      <c r="AO1990" s="5">
        <f t="shared" si="2328"/>
        <v>1.5265413402486857E-3</v>
      </c>
      <c r="AP1990" s="5">
        <f t="shared" si="2329"/>
        <v>4.3895696238850922E-4</v>
      </c>
      <c r="AQ1990" s="5">
        <f t="shared" si="2330"/>
        <v>9.4666555901111823E-5</v>
      </c>
      <c r="AR1990" s="5">
        <f t="shared" si="2331"/>
        <v>4.349971193126011E-4</v>
      </c>
      <c r="AS1990" s="5">
        <f t="shared" si="2332"/>
        <v>5.878108441742751E-4</v>
      </c>
      <c r="AT1990" s="5">
        <f t="shared" si="2333"/>
        <v>3.9715388124280022E-4</v>
      </c>
      <c r="AU1990" s="5">
        <f t="shared" si="2334"/>
        <v>1.7889111432073314E-4</v>
      </c>
      <c r="AV1990" s="5">
        <f t="shared" si="2335"/>
        <v>6.0433812234386393E-5</v>
      </c>
      <c r="AW1990" s="5">
        <f t="shared" si="2336"/>
        <v>5.2886464892965446E-7</v>
      </c>
      <c r="AX1990" s="5">
        <f t="shared" si="2337"/>
        <v>9.2399426317448896E-4</v>
      </c>
      <c r="AY1990" s="5">
        <f t="shared" si="2338"/>
        <v>7.9708365112747233E-4</v>
      </c>
      <c r="AZ1990" s="5">
        <f t="shared" si="2339"/>
        <v>3.4380210582255687E-4</v>
      </c>
      <c r="BA1990" s="5">
        <f t="shared" si="2340"/>
        <v>9.8860295529276153E-5</v>
      </c>
      <c r="BB1990" s="5">
        <f t="shared" si="2341"/>
        <v>2.1320458484582506E-5</v>
      </c>
      <c r="BC1990" s="5">
        <f t="shared" si="2342"/>
        <v>3.6784187023450186E-6</v>
      </c>
      <c r="BD1990" s="5">
        <f t="shared" si="2343"/>
        <v>6.2541710829169163E-5</v>
      </c>
      <c r="BE1990" s="5">
        <f t="shared" si="2344"/>
        <v>8.4512504121156312E-5</v>
      </c>
      <c r="BF1990" s="5">
        <f t="shared" si="2345"/>
        <v>5.7100799275683547E-5</v>
      </c>
      <c r="BG1990" s="5">
        <f t="shared" si="2346"/>
        <v>2.5720069961463381E-5</v>
      </c>
      <c r="BH1990" s="5">
        <f t="shared" si="2347"/>
        <v>8.6888713539988955E-6</v>
      </c>
      <c r="BI1990" s="5">
        <f t="shared" si="2348"/>
        <v>2.3482513234049429E-6</v>
      </c>
      <c r="BJ1990" s="8">
        <f t="shared" si="2349"/>
        <v>0.48133663779048563</v>
      </c>
      <c r="BK1990" s="8">
        <f t="shared" si="2350"/>
        <v>0.27973362249857575</v>
      </c>
      <c r="BL1990" s="8">
        <f t="shared" si="2351"/>
        <v>0.22749572600134974</v>
      </c>
      <c r="BM1990" s="8">
        <f t="shared" si="2352"/>
        <v>0.38048427257192868</v>
      </c>
      <c r="BN1990" s="8">
        <f t="shared" si="2353"/>
        <v>0.61897603679270308</v>
      </c>
    </row>
    <row r="1991" spans="1:66" x14ac:dyDescent="0.25">
      <c r="A1991" t="s">
        <v>192</v>
      </c>
      <c r="B1991" t="s">
        <v>281</v>
      </c>
      <c r="C1991" t="s">
        <v>202</v>
      </c>
      <c r="D1991" s="7" t="s">
        <v>582</v>
      </c>
      <c r="E1991">
        <f>VLOOKUP(A1991,home!$A$2:$E$405,3,FALSE)</f>
        <v>1.40350877192982</v>
      </c>
      <c r="F1991">
        <f>VLOOKUP(B1991,home!$B$2:$E$405,3,FALSE)</f>
        <v>1.5</v>
      </c>
      <c r="G1991">
        <f>VLOOKUP(C1991,away!$B$2:$E$405,4,FALSE)</f>
        <v>1.1599999999999999</v>
      </c>
      <c r="H1991">
        <f>VLOOKUP(A1991,away!$A$2:$E$405,3,FALSE)</f>
        <v>1.06578947368421</v>
      </c>
      <c r="I1991">
        <f>VLOOKUP(C1991,away!$B$2:$E$405,3,FALSE)</f>
        <v>0.71</v>
      </c>
      <c r="J1991">
        <f>VLOOKUP(B1991,home!$B$2:$E$405,4,FALSE)</f>
        <v>0.59</v>
      </c>
      <c r="K1991" s="3">
        <f t="shared" si="2298"/>
        <v>2.4421052631578868</v>
      </c>
      <c r="L1991" s="3">
        <f t="shared" si="2299"/>
        <v>0.44645921052631554</v>
      </c>
      <c r="M1991" s="5">
        <f t="shared" si="2300"/>
        <v>5.5656051018575924E-2</v>
      </c>
      <c r="N1991" s="5">
        <f t="shared" si="2301"/>
        <v>0.13591793511904812</v>
      </c>
      <c r="O1991" s="5">
        <f t="shared" si="2302"/>
        <v>2.4848156598765749E-2</v>
      </c>
      <c r="P1991" s="5">
        <f t="shared" si="2303"/>
        <v>6.068181400961721E-2</v>
      </c>
      <c r="Q1991" s="5">
        <f t="shared" si="2304"/>
        <v>0.16596295235588981</v>
      </c>
      <c r="R1991" s="5">
        <f t="shared" si="2305"/>
        <v>5.5468441890596061E-3</v>
      </c>
      <c r="S1991" s="5">
        <f t="shared" si="2306"/>
        <v>1.6540351336949713E-2</v>
      </c>
      <c r="T1991" s="5">
        <f t="shared" si="2307"/>
        <v>7.4095688685427083E-2</v>
      </c>
      <c r="U1991" s="5">
        <f t="shared" si="2308"/>
        <v>1.3545977388019204E-2</v>
      </c>
      <c r="V1991" s="5">
        <f t="shared" si="2309"/>
        <v>2.003772386357433E-3</v>
      </c>
      <c r="W1991" s="5">
        <f t="shared" si="2310"/>
        <v>0.13509966647918006</v>
      </c>
      <c r="X1991" s="5">
        <f t="shared" si="2311"/>
        <v>6.0316490438663266E-2</v>
      </c>
      <c r="Y1991" s="5">
        <f t="shared" si="2312"/>
        <v>1.3464426351481828E-2</v>
      </c>
      <c r="Z1991" s="5">
        <f t="shared" si="2313"/>
        <v>8.2547989252001119E-4</v>
      </c>
      <c r="AA1991" s="5">
        <f t="shared" si="2314"/>
        <v>2.015908790154126E-3</v>
      </c>
      <c r="AB1991" s="5">
        <f t="shared" si="2315"/>
        <v>2.46153073324082E-3</v>
      </c>
      <c r="AC1991" s="5">
        <f t="shared" si="2316"/>
        <v>1.3654461312073401E-4</v>
      </c>
      <c r="AD1991" s="5">
        <f t="shared" si="2317"/>
        <v>8.2481901639920183E-2</v>
      </c>
      <c r="AE1991" s="5">
        <f t="shared" si="2318"/>
        <v>3.6824804688867979E-2</v>
      </c>
      <c r="AF1991" s="5">
        <f t="shared" si="2319"/>
        <v>8.2203866145888795E-3</v>
      </c>
      <c r="AG1991" s="5">
        <f t="shared" si="2320"/>
        <v>1.2233557727234815E-3</v>
      </c>
      <c r="AH1991" s="5">
        <f t="shared" si="2321"/>
        <v>9.213577527995796E-5</v>
      </c>
      <c r="AI1991" s="5">
        <f t="shared" si="2322"/>
        <v>2.2500526173631767E-4</v>
      </c>
      <c r="AJ1991" s="5">
        <f t="shared" si="2323"/>
        <v>2.7474326696223962E-4</v>
      </c>
      <c r="AK1991" s="5">
        <f t="shared" si="2324"/>
        <v>2.2365065942189262E-4</v>
      </c>
      <c r="AL1991" s="5">
        <f t="shared" si="2325"/>
        <v>5.9549857855650109E-6</v>
      </c>
      <c r="AM1991" s="5">
        <f t="shared" si="2326"/>
        <v>4.0285897222024032E-2</v>
      </c>
      <c r="AN1991" s="5">
        <f t="shared" si="2327"/>
        <v>1.7986009869089138E-2</v>
      </c>
      <c r="AO1991" s="5">
        <f t="shared" si="2328"/>
        <v>4.0150098833360275E-3</v>
      </c>
      <c r="AP1991" s="5">
        <f t="shared" si="2329"/>
        <v>5.9751271425651929E-4</v>
      </c>
      <c r="AQ1991" s="5">
        <f t="shared" si="2330"/>
        <v>6.6691263671600357E-5</v>
      </c>
      <c r="AR1991" s="5">
        <f t="shared" si="2331"/>
        <v>8.2269730985440135E-6</v>
      </c>
      <c r="AS1991" s="5">
        <f t="shared" si="2332"/>
        <v>2.0091134303812684E-5</v>
      </c>
      <c r="AT1991" s="5">
        <f t="shared" si="2333"/>
        <v>2.453233241307646E-5</v>
      </c>
      <c r="AU1991" s="5">
        <f t="shared" si="2334"/>
        <v>1.9970179367837617E-5</v>
      </c>
      <c r="AV1991" s="5">
        <f t="shared" si="2335"/>
        <v>1.2192320035100822E-5</v>
      </c>
      <c r="AW1991" s="5">
        <f t="shared" si="2336"/>
        <v>1.8035342531706318E-7</v>
      </c>
      <c r="AX1991" s="5">
        <f t="shared" si="2337"/>
        <v>1.6397066939490425E-2</v>
      </c>
      <c r="AY1991" s="5">
        <f t="shared" si="2338"/>
        <v>7.320621560752044E-3</v>
      </c>
      <c r="AZ1991" s="5">
        <f t="shared" si="2339"/>
        <v>1.6341794612876404E-3</v>
      </c>
      <c r="BA1991" s="5">
        <f t="shared" si="2340"/>
        <v>2.4319815738159997E-4</v>
      </c>
      <c r="BB1991" s="5">
        <f t="shared" si="2341"/>
        <v>2.7144514336510925E-5</v>
      </c>
      <c r="BC1991" s="5">
        <f t="shared" si="2342"/>
        <v>2.4237836881597852E-6</v>
      </c>
      <c r="BD1991" s="5">
        <f t="shared" si="2343"/>
        <v>6.1216798576619927E-7</v>
      </c>
      <c r="BE1991" s="5">
        <f t="shared" si="2344"/>
        <v>1.4949786599763978E-6</v>
      </c>
      <c r="BF1991" s="5">
        <f t="shared" si="2345"/>
        <v>1.825447626918543E-6</v>
      </c>
      <c r="BG1991" s="5">
        <f t="shared" si="2346"/>
        <v>1.4859784191056163E-6</v>
      </c>
      <c r="BH1991" s="5">
        <f t="shared" si="2347"/>
        <v>9.0722892955921537E-7</v>
      </c>
      <c r="BI1991" s="5">
        <f t="shared" si="2348"/>
        <v>4.4310970875313098E-7</v>
      </c>
      <c r="BJ1991" s="8">
        <f t="shared" si="2349"/>
        <v>0.80218336351510455</v>
      </c>
      <c r="BK1991" s="8">
        <f t="shared" si="2350"/>
        <v>0.14234510991115865</v>
      </c>
      <c r="BL1991" s="8">
        <f t="shared" si="2351"/>
        <v>4.9325734513188363E-2</v>
      </c>
      <c r="BM1991" s="8">
        <f t="shared" si="2352"/>
        <v>0.53874549333368826</v>
      </c>
      <c r="BN1991" s="8">
        <f t="shared" si="2353"/>
        <v>0.44861375329095643</v>
      </c>
    </row>
    <row r="1992" spans="1:66" x14ac:dyDescent="0.25">
      <c r="A1992" t="s">
        <v>192</v>
      </c>
      <c r="B1992" t="s">
        <v>196</v>
      </c>
      <c r="C1992" t="s">
        <v>200</v>
      </c>
      <c r="D1992" s="7" t="s">
        <v>582</v>
      </c>
      <c r="E1992">
        <f>VLOOKUP(A1992,home!$A$2:$E$405,3,FALSE)</f>
        <v>1.40350877192982</v>
      </c>
      <c r="F1992">
        <f>VLOOKUP(B1992,home!$B$2:$E$405,3,FALSE)</f>
        <v>0.79</v>
      </c>
      <c r="G1992">
        <f>VLOOKUP(C1992,away!$B$2:$E$405,4,FALSE)</f>
        <v>1.01</v>
      </c>
      <c r="H1992">
        <f>VLOOKUP(A1992,away!$A$2:$E$405,3,FALSE)</f>
        <v>1.06578947368421</v>
      </c>
      <c r="I1992">
        <f>VLOOKUP(C1992,away!$B$2:$E$405,3,FALSE)</f>
        <v>0.6</v>
      </c>
      <c r="J1992">
        <f>VLOOKUP(B1992,home!$B$2:$E$405,4,FALSE)</f>
        <v>1.1399999999999999</v>
      </c>
      <c r="K1992" s="3">
        <f t="shared" si="2298"/>
        <v>1.1198596491228034</v>
      </c>
      <c r="L1992" s="3">
        <f t="shared" si="2299"/>
        <v>0.72899999999999954</v>
      </c>
      <c r="M1992" s="5">
        <f t="shared" si="2300"/>
        <v>0.15741657412864912</v>
      </c>
      <c r="N1992" s="5">
        <f t="shared" si="2301"/>
        <v>0.17628446946982279</v>
      </c>
      <c r="O1992" s="5">
        <f t="shared" si="2302"/>
        <v>0.11475668253978513</v>
      </c>
      <c r="P1992" s="5">
        <f t="shared" si="2303"/>
        <v>0.12851137824350073</v>
      </c>
      <c r="Q1992" s="5">
        <f t="shared" si="2304"/>
        <v>9.8706932063137659E-2</v>
      </c>
      <c r="R1992" s="5">
        <f t="shared" si="2305"/>
        <v>4.1828810785751652E-2</v>
      </c>
      <c r="S1992" s="5">
        <f t="shared" si="2306"/>
        <v>2.6228455341282934E-2</v>
      </c>
      <c r="T1992" s="5">
        <f t="shared" si="2307"/>
        <v>7.1957353474027305E-2</v>
      </c>
      <c r="U1992" s="5">
        <f t="shared" si="2308"/>
        <v>4.6842397369755984E-2</v>
      </c>
      <c r="V1992" s="5">
        <f t="shared" si="2309"/>
        <v>2.3791472924372995E-3</v>
      </c>
      <c r="W1992" s="5">
        <f t="shared" si="2310"/>
        <v>3.6845970102071253E-2</v>
      </c>
      <c r="X1992" s="5">
        <f t="shared" si="2311"/>
        <v>2.6860712204409928E-2</v>
      </c>
      <c r="Y1992" s="5">
        <f t="shared" si="2312"/>
        <v>9.7907295985074118E-3</v>
      </c>
      <c r="Z1992" s="5">
        <f t="shared" si="2313"/>
        <v>1.0164401020937646E-2</v>
      </c>
      <c r="AA1992" s="5">
        <f t="shared" si="2314"/>
        <v>1.1382702560850697E-2</v>
      </c>
      <c r="AB1992" s="5">
        <f t="shared" si="2315"/>
        <v>6.3735146479317493E-3</v>
      </c>
      <c r="AC1992" s="5">
        <f t="shared" si="2316"/>
        <v>1.2139267231223116E-4</v>
      </c>
      <c r="AD1992" s="5">
        <f t="shared" si="2317"/>
        <v>1.0315578787523707E-2</v>
      </c>
      <c r="AE1992" s="5">
        <f t="shared" si="2318"/>
        <v>7.5200569361047768E-3</v>
      </c>
      <c r="AF1992" s="5">
        <f t="shared" si="2319"/>
        <v>2.7410607532101891E-3</v>
      </c>
      <c r="AG1992" s="5">
        <f t="shared" si="2320"/>
        <v>6.6607776303007559E-4</v>
      </c>
      <c r="AH1992" s="5">
        <f t="shared" si="2321"/>
        <v>1.8524620860658843E-3</v>
      </c>
      <c r="AI1992" s="5">
        <f t="shared" si="2322"/>
        <v>2.0744975417150376E-3</v>
      </c>
      <c r="AJ1992" s="5">
        <f t="shared" si="2323"/>
        <v>1.1615730445855602E-3</v>
      </c>
      <c r="AK1992" s="5">
        <f t="shared" si="2324"/>
        <v>4.3359959404669742E-4</v>
      </c>
      <c r="AL1992" s="5">
        <f t="shared" si="2325"/>
        <v>3.9640907480954485E-6</v>
      </c>
      <c r="AM1992" s="5">
        <f t="shared" si="2326"/>
        <v>2.3104000882989864E-3</v>
      </c>
      <c r="AN1992" s="5">
        <f t="shared" si="2327"/>
        <v>1.68428166436996E-3</v>
      </c>
      <c r="AO1992" s="5">
        <f t="shared" si="2328"/>
        <v>6.1392066666284993E-4</v>
      </c>
      <c r="AP1992" s="5">
        <f t="shared" si="2329"/>
        <v>1.4918272199907246E-4</v>
      </c>
      <c r="AQ1992" s="5">
        <f t="shared" si="2330"/>
        <v>2.7188551084330927E-5</v>
      </c>
      <c r="AR1992" s="5">
        <f t="shared" si="2331"/>
        <v>2.7008897214840586E-4</v>
      </c>
      <c r="AS1992" s="5">
        <f t="shared" si="2332"/>
        <v>3.0246174158205246E-4</v>
      </c>
      <c r="AT1992" s="5">
        <f t="shared" si="2333"/>
        <v>1.6935734990057466E-4</v>
      </c>
      <c r="AU1992" s="5">
        <f t="shared" si="2334"/>
        <v>6.321882081200848E-5</v>
      </c>
      <c r="AV1992" s="5">
        <f t="shared" si="2335"/>
        <v>1.7699051623123302E-5</v>
      </c>
      <c r="AW1992" s="5">
        <f t="shared" si="2336"/>
        <v>8.9894311803625593E-8</v>
      </c>
      <c r="AX1992" s="5">
        <f t="shared" si="2337"/>
        <v>4.3122063870263289E-4</v>
      </c>
      <c r="AY1992" s="5">
        <f t="shared" si="2338"/>
        <v>3.1435984561421917E-4</v>
      </c>
      <c r="AZ1992" s="5">
        <f t="shared" si="2339"/>
        <v>1.1458416372638279E-4</v>
      </c>
      <c r="BA1992" s="5">
        <f t="shared" si="2340"/>
        <v>2.7843951785511005E-5</v>
      </c>
      <c r="BB1992" s="5">
        <f t="shared" si="2341"/>
        <v>5.074560212909376E-6</v>
      </c>
      <c r="BC1992" s="5">
        <f t="shared" si="2342"/>
        <v>7.3987087904218683E-7</v>
      </c>
      <c r="BD1992" s="5">
        <f t="shared" si="2343"/>
        <v>3.2815810116031275E-5</v>
      </c>
      <c r="BE1992" s="5">
        <f t="shared" si="2344"/>
        <v>3.6749101602219331E-5</v>
      </c>
      <c r="BF1992" s="5">
        <f t="shared" si="2345"/>
        <v>2.0576918012919796E-5</v>
      </c>
      <c r="BG1992" s="5">
        <f t="shared" si="2346"/>
        <v>7.6810867286590206E-6</v>
      </c>
      <c r="BH1992" s="5">
        <f t="shared" si="2347"/>
        <v>2.1504347722094786E-6</v>
      </c>
      <c r="BI1992" s="5">
        <f t="shared" si="2348"/>
        <v>4.8163702589359649E-7</v>
      </c>
      <c r="BJ1992" s="8">
        <f t="shared" si="2349"/>
        <v>0.44736773787518108</v>
      </c>
      <c r="BK1992" s="8">
        <f t="shared" si="2350"/>
        <v>0.31497527161454464</v>
      </c>
      <c r="BL1992" s="8">
        <f t="shared" si="2351"/>
        <v>0.22762952109481249</v>
      </c>
      <c r="BM1992" s="8">
        <f t="shared" si="2352"/>
        <v>0.28231781442352644</v>
      </c>
      <c r="BN1992" s="8">
        <f t="shared" si="2353"/>
        <v>0.717504847230647</v>
      </c>
    </row>
    <row r="1993" spans="1:66" x14ac:dyDescent="0.25">
      <c r="A1993" t="s">
        <v>32</v>
      </c>
      <c r="B1993" t="s">
        <v>208</v>
      </c>
      <c r="C1993" t="s">
        <v>205</v>
      </c>
      <c r="D1993" s="7" t="s">
        <v>582</v>
      </c>
      <c r="E1993">
        <f>VLOOKUP(A1993,home!$A$2:$E$405,3,FALSE)</f>
        <v>1.25</v>
      </c>
      <c r="F1993">
        <f>VLOOKUP(B1993,home!$B$2:$E$405,3,FALSE)</f>
        <v>1.42</v>
      </c>
      <c r="G1993">
        <f>VLOOKUP(C1993,away!$B$2:$E$405,4,FALSE)</f>
        <v>1.31</v>
      </c>
      <c r="H1993">
        <f>VLOOKUP(A1993,away!$A$2:$E$405,3,FALSE)</f>
        <v>1.1499999999999999</v>
      </c>
      <c r="I1993">
        <f>VLOOKUP(C1993,away!$B$2:$E$405,3,FALSE)</f>
        <v>0.53</v>
      </c>
      <c r="J1993">
        <f>VLOOKUP(B1993,home!$B$2:$E$405,4,FALSE)</f>
        <v>0.68</v>
      </c>
      <c r="K1993" s="3">
        <f t="shared" si="2298"/>
        <v>2.32525</v>
      </c>
      <c r="L1993" s="3">
        <f t="shared" si="2299"/>
        <v>0.41446</v>
      </c>
      <c r="M1993" s="5">
        <f t="shared" si="2300"/>
        <v>6.4589075009213084E-2</v>
      </c>
      <c r="N1993" s="5">
        <f t="shared" si="2301"/>
        <v>0.15018574666517273</v>
      </c>
      <c r="O1993" s="5">
        <f t="shared" si="2302"/>
        <v>2.6769588028318452E-2</v>
      </c>
      <c r="P1993" s="5">
        <f t="shared" si="2303"/>
        <v>6.2245984562847488E-2</v>
      </c>
      <c r="Q1993" s="5">
        <f t="shared" si="2304"/>
        <v>0.17460970371659645</v>
      </c>
      <c r="R1993" s="5">
        <f t="shared" si="2305"/>
        <v>5.5474617271084317E-3</v>
      </c>
      <c r="S1993" s="5">
        <f t="shared" si="2306"/>
        <v>1.4996973534787322E-2</v>
      </c>
      <c r="T1993" s="5">
        <f t="shared" si="2307"/>
        <v>7.2368737802380567E-2</v>
      </c>
      <c r="U1993" s="5">
        <f t="shared" si="2308"/>
        <v>1.2899235380958883E-2</v>
      </c>
      <c r="V1993" s="5">
        <f t="shared" si="2309"/>
        <v>1.6058811167242002E-3</v>
      </c>
      <c r="W1993" s="5">
        <f t="shared" si="2310"/>
        <v>0.13533707118900534</v>
      </c>
      <c r="X1993" s="5">
        <f t="shared" si="2311"/>
        <v>5.6091802524995148E-2</v>
      </c>
      <c r="Y1993" s="5">
        <f t="shared" si="2312"/>
        <v>1.1623904237254743E-2</v>
      </c>
      <c r="Z1993" s="5">
        <f t="shared" si="2313"/>
        <v>7.6640032913912024E-4</v>
      </c>
      <c r="AA1993" s="5">
        <f t="shared" si="2314"/>
        <v>1.7820723653307394E-3</v>
      </c>
      <c r="AB1993" s="5">
        <f t="shared" si="2315"/>
        <v>2.0718818837426514E-3</v>
      </c>
      <c r="AC1993" s="5">
        <f t="shared" si="2316"/>
        <v>9.6726547008070264E-5</v>
      </c>
      <c r="AD1993" s="5">
        <f t="shared" si="2317"/>
        <v>7.8673131195558646E-2</v>
      </c>
      <c r="AE1993" s="5">
        <f t="shared" si="2318"/>
        <v>3.2606865955311239E-2</v>
      </c>
      <c r="AF1993" s="5">
        <f t="shared" si="2319"/>
        <v>6.7571208319191466E-3</v>
      </c>
      <c r="AG1993" s="5">
        <f t="shared" si="2320"/>
        <v>9.3351876666573647E-4</v>
      </c>
      <c r="AH1993" s="5">
        <f t="shared" si="2321"/>
        <v>7.9410570103749921E-5</v>
      </c>
      <c r="AI1993" s="5">
        <f t="shared" si="2322"/>
        <v>1.8464942813374455E-4</v>
      </c>
      <c r="AJ1993" s="5">
        <f t="shared" si="2323"/>
        <v>2.1467804138399478E-4</v>
      </c>
      <c r="AK1993" s="5">
        <f t="shared" si="2324"/>
        <v>1.6639337190937797E-4</v>
      </c>
      <c r="AL1993" s="5">
        <f t="shared" si="2325"/>
        <v>3.7287043674324572E-6</v>
      </c>
      <c r="AM1993" s="5">
        <f t="shared" si="2326"/>
        <v>3.6586939662494544E-2</v>
      </c>
      <c r="AN1993" s="5">
        <f t="shared" si="2327"/>
        <v>1.5163823012517487E-2</v>
      </c>
      <c r="AO1993" s="5">
        <f t="shared" si="2328"/>
        <v>3.1423990428839981E-3</v>
      </c>
      <c r="AP1993" s="5">
        <f t="shared" si="2329"/>
        <v>4.3413290243790061E-4</v>
      </c>
      <c r="AQ1993" s="5">
        <f t="shared" si="2330"/>
        <v>4.4982680686103068E-5</v>
      </c>
      <c r="AR1993" s="5">
        <f t="shared" si="2331"/>
        <v>6.5825009770400415E-6</v>
      </c>
      <c r="AS1993" s="5">
        <f t="shared" si="2332"/>
        <v>1.5305960396862359E-5</v>
      </c>
      <c r="AT1993" s="5">
        <f t="shared" si="2333"/>
        <v>1.7795092206402102E-5</v>
      </c>
      <c r="AU1993" s="5">
        <f t="shared" si="2334"/>
        <v>1.3792679384312165E-5</v>
      </c>
      <c r="AV1993" s="5">
        <f t="shared" si="2335"/>
        <v>8.0178569345929635E-6</v>
      </c>
      <c r="AW1993" s="5">
        <f t="shared" si="2336"/>
        <v>9.9817738552669745E-8</v>
      </c>
      <c r="AX1993" s="5">
        <f t="shared" si="2337"/>
        <v>1.4178963575035912E-2</v>
      </c>
      <c r="AY1993" s="5">
        <f t="shared" si="2338"/>
        <v>5.8766132433093841E-3</v>
      </c>
      <c r="AZ1993" s="5">
        <f t="shared" si="2339"/>
        <v>1.2178105624110033E-3</v>
      </c>
      <c r="BA1993" s="5">
        <f t="shared" si="2340"/>
        <v>1.6824458856562149E-4</v>
      </c>
      <c r="BB1993" s="5">
        <f t="shared" si="2341"/>
        <v>1.7432663044226869E-5</v>
      </c>
      <c r="BC1993" s="5">
        <f t="shared" si="2342"/>
        <v>1.4450283050620541E-6</v>
      </c>
      <c r="BD1993" s="5">
        <f t="shared" si="2343"/>
        <v>4.5469722582400229E-7</v>
      </c>
      <c r="BE1993" s="5">
        <f t="shared" si="2344"/>
        <v>1.0572847243472614E-6</v>
      </c>
      <c r="BF1993" s="5">
        <f t="shared" si="2345"/>
        <v>1.2292256526442349E-6</v>
      </c>
      <c r="BG1993" s="5">
        <f t="shared" si="2346"/>
        <v>9.527523162703359E-7</v>
      </c>
      <c r="BH1993" s="5">
        <f t="shared" si="2347"/>
        <v>5.5384683085189951E-7</v>
      </c>
      <c r="BI1993" s="5">
        <f t="shared" si="2348"/>
        <v>2.5756646868767582E-7</v>
      </c>
      <c r="BJ1993" s="8">
        <f t="shared" si="2349"/>
        <v>0.79602038984655088</v>
      </c>
      <c r="BK1993" s="8">
        <f t="shared" si="2350"/>
        <v>0.14941498271825696</v>
      </c>
      <c r="BL1993" s="8">
        <f t="shared" si="2351"/>
        <v>4.9781370260107857E-2</v>
      </c>
      <c r="BM1993" s="8">
        <f t="shared" si="2352"/>
        <v>0.50615907001922722</v>
      </c>
      <c r="BN1993" s="8">
        <f t="shared" si="2353"/>
        <v>0.48394755970925663</v>
      </c>
    </row>
    <row r="1994" spans="1:66" x14ac:dyDescent="0.25">
      <c r="A1994" t="s">
        <v>32</v>
      </c>
      <c r="B1994" t="s">
        <v>206</v>
      </c>
      <c r="C1994" t="s">
        <v>366</v>
      </c>
      <c r="D1994" s="7" t="s">
        <v>582</v>
      </c>
      <c r="E1994">
        <f>VLOOKUP(A1994,home!$A$2:$E$405,3,FALSE)</f>
        <v>1.25</v>
      </c>
      <c r="F1994">
        <f>VLOOKUP(B1994,home!$B$2:$E$405,3,FALSE)</f>
        <v>0.93</v>
      </c>
      <c r="G1994">
        <f>VLOOKUP(C1994,away!$B$2:$E$405,4,FALSE)</f>
        <v>0.79</v>
      </c>
      <c r="H1994">
        <f>VLOOKUP(A1994,away!$A$2:$E$405,3,FALSE)</f>
        <v>1.1499999999999999</v>
      </c>
      <c r="I1994">
        <f>VLOOKUP(C1994,away!$B$2:$E$405,3,FALSE)</f>
        <v>0.82</v>
      </c>
      <c r="J1994">
        <f>VLOOKUP(B1994,home!$B$2:$E$405,4,FALSE)</f>
        <v>1.21</v>
      </c>
      <c r="K1994" s="3">
        <f t="shared" si="2298"/>
        <v>0.91837500000000016</v>
      </c>
      <c r="L1994" s="3">
        <f t="shared" si="2299"/>
        <v>1.1410299999999998</v>
      </c>
      <c r="M1994" s="5">
        <f t="shared" si="2300"/>
        <v>0.12752982757232928</v>
      </c>
      <c r="N1994" s="5">
        <f t="shared" si="2301"/>
        <v>0.11712020539673793</v>
      </c>
      <c r="O1994" s="5">
        <f t="shared" si="2302"/>
        <v>0.14551535915485483</v>
      </c>
      <c r="P1994" s="5">
        <f t="shared" si="2303"/>
        <v>0.13363766796383983</v>
      </c>
      <c r="Q1994" s="5">
        <f t="shared" si="2304"/>
        <v>5.3780134315614604E-2</v>
      </c>
      <c r="R1994" s="5">
        <f t="shared" si="2305"/>
        <v>8.3018695128231998E-2</v>
      </c>
      <c r="S1994" s="5">
        <f t="shared" si="2306"/>
        <v>3.5009508439672002E-2</v>
      </c>
      <c r="T1994" s="5">
        <f t="shared" si="2307"/>
        <v>6.1364746658145709E-2</v>
      </c>
      <c r="U1994" s="5">
        <f t="shared" si="2308"/>
        <v>7.6242294138390079E-2</v>
      </c>
      <c r="V1994" s="5">
        <f t="shared" si="2309"/>
        <v>4.0762481944640197E-3</v>
      </c>
      <c r="W1994" s="5">
        <f t="shared" si="2310"/>
        <v>1.6463443617367523E-2</v>
      </c>
      <c r="X1994" s="5">
        <f t="shared" si="2311"/>
        <v>1.878528307072486E-2</v>
      </c>
      <c r="Y1994" s="5">
        <f t="shared" si="2312"/>
        <v>1.0717285771094593E-2</v>
      </c>
      <c r="Z1994" s="5">
        <f t="shared" si="2313"/>
        <v>3.1575607234055503E-2</v>
      </c>
      <c r="AA1994" s="5">
        <f t="shared" si="2314"/>
        <v>2.899824829357573E-2</v>
      </c>
      <c r="AB1994" s="5">
        <f t="shared" si="2315"/>
        <v>1.3315633138306308E-2</v>
      </c>
      <c r="AC1994" s="5">
        <f t="shared" si="2316"/>
        <v>2.6696710542139238E-4</v>
      </c>
      <c r="AD1994" s="5">
        <f t="shared" si="2317"/>
        <v>3.7799037580249746E-3</v>
      </c>
      <c r="AE1994" s="5">
        <f t="shared" si="2318"/>
        <v>4.3129835850192356E-3</v>
      </c>
      <c r="AF1994" s="5">
        <f t="shared" si="2319"/>
        <v>2.4606218300072492E-3</v>
      </c>
      <c r="AG1994" s="5">
        <f t="shared" si="2320"/>
        <v>9.3588110889772347E-4</v>
      </c>
      <c r="AH1994" s="5">
        <f t="shared" si="2321"/>
        <v>9.00717878056859E-3</v>
      </c>
      <c r="AI1994" s="5">
        <f t="shared" si="2322"/>
        <v>8.2719678126046796E-3</v>
      </c>
      <c r="AJ1994" s="5">
        <f t="shared" si="2323"/>
        <v>3.7983842199504122E-3</v>
      </c>
      <c r="AK1994" s="5">
        <f t="shared" si="2324"/>
        <v>1.1627803693323201E-3</v>
      </c>
      <c r="AL1994" s="5">
        <f t="shared" si="2325"/>
        <v>1.1190122991842718E-5</v>
      </c>
      <c r="AM1994" s="5">
        <f t="shared" si="2326"/>
        <v>6.9427382275523766E-4</v>
      </c>
      <c r="AN1994" s="5">
        <f t="shared" si="2327"/>
        <v>7.9218725997840856E-4</v>
      </c>
      <c r="AO1994" s="5">
        <f t="shared" si="2328"/>
        <v>4.5195471462658178E-4</v>
      </c>
      <c r="AP1994" s="5">
        <f t="shared" si="2329"/>
        <v>1.7189796267678945E-4</v>
      </c>
      <c r="AQ1994" s="5">
        <f t="shared" si="2330"/>
        <v>4.9035183088274272E-5</v>
      </c>
      <c r="AR1994" s="5">
        <f t="shared" si="2331"/>
        <v>2.0554922407984354E-3</v>
      </c>
      <c r="AS1994" s="5">
        <f t="shared" si="2332"/>
        <v>1.8877126866432635E-3</v>
      </c>
      <c r="AT1994" s="5">
        <f t="shared" si="2333"/>
        <v>8.6681406929800368E-4</v>
      </c>
      <c r="AU1994" s="5">
        <f t="shared" si="2334"/>
        <v>2.6535345696385143E-4</v>
      </c>
      <c r="AV1994" s="5">
        <f t="shared" si="2335"/>
        <v>6.0923495259794261E-5</v>
      </c>
      <c r="AW1994" s="5">
        <f t="shared" si="2336"/>
        <v>3.2572378672447088E-7</v>
      </c>
      <c r="AX1994" s="5">
        <f t="shared" si="2337"/>
        <v>1.0626728699547353E-4</v>
      </c>
      <c r="AY1994" s="5">
        <f t="shared" si="2338"/>
        <v>1.2125416248044513E-4</v>
      </c>
      <c r="AZ1994" s="5">
        <f t="shared" si="2339"/>
        <v>6.9177318507531146E-5</v>
      </c>
      <c r="BA1994" s="5">
        <f t="shared" si="2340"/>
        <v>2.6311131912216077E-5</v>
      </c>
      <c r="BB1994" s="5">
        <f t="shared" si="2341"/>
        <v>7.5054477114489784E-6</v>
      </c>
      <c r="BC1994" s="5">
        <f t="shared" si="2342"/>
        <v>1.7127882004389254E-6</v>
      </c>
      <c r="BD1994" s="5">
        <f t="shared" si="2343"/>
        <v>3.9089638525303938E-4</v>
      </c>
      <c r="BE1994" s="5">
        <f t="shared" si="2344"/>
        <v>3.5898946780676011E-4</v>
      </c>
      <c r="BF1994" s="5">
        <f t="shared" si="2345"/>
        <v>1.6484347624851669E-4</v>
      </c>
      <c r="BG1994" s="5">
        <f t="shared" si="2346"/>
        <v>5.0462709166577186E-5</v>
      </c>
      <c r="BH1994" s="5">
        <f t="shared" si="2347"/>
        <v>1.158592263271383E-5</v>
      </c>
      <c r="BI1994" s="5">
        <f t="shared" si="2348"/>
        <v>2.1280443395637142E-6</v>
      </c>
      <c r="BJ1994" s="8">
        <f t="shared" si="2349"/>
        <v>0.29221206619056717</v>
      </c>
      <c r="BK1994" s="8">
        <f t="shared" si="2350"/>
        <v>0.3006526635611988</v>
      </c>
      <c r="BL1994" s="8">
        <f t="shared" si="2351"/>
        <v>0.37544574299022548</v>
      </c>
      <c r="BM1994" s="8">
        <f t="shared" si="2352"/>
        <v>0.33916326200574476</v>
      </c>
      <c r="BN1994" s="8">
        <f t="shared" si="2353"/>
        <v>0.66060188953160848</v>
      </c>
    </row>
    <row r="1995" spans="1:66" x14ac:dyDescent="0.25">
      <c r="A1995" t="s">
        <v>32</v>
      </c>
      <c r="B1995" t="s">
        <v>33</v>
      </c>
      <c r="C1995" t="s">
        <v>195</v>
      </c>
      <c r="D1995" s="7" t="s">
        <v>582</v>
      </c>
      <c r="E1995">
        <f>VLOOKUP(A1995,home!$A$2:$E$405,3,FALSE)</f>
        <v>1.25</v>
      </c>
      <c r="F1995">
        <f>VLOOKUP(B1995,home!$B$2:$E$405,3,FALSE)</f>
        <v>1.02</v>
      </c>
      <c r="G1995">
        <f>VLOOKUP(C1995,away!$B$2:$E$405,4,FALSE)</f>
        <v>1.1100000000000001</v>
      </c>
      <c r="H1995">
        <f>VLOOKUP(A1995,away!$A$2:$E$405,3,FALSE)</f>
        <v>1.1499999999999999</v>
      </c>
      <c r="I1995">
        <f>VLOOKUP(C1995,away!$B$2:$E$405,3,FALSE)</f>
        <v>0.98</v>
      </c>
      <c r="J1995">
        <f>VLOOKUP(B1995,home!$B$2:$E$405,4,FALSE)</f>
        <v>1.3</v>
      </c>
      <c r="K1995" s="3">
        <f t="shared" si="2298"/>
        <v>1.4152500000000001</v>
      </c>
      <c r="L1995" s="3">
        <f t="shared" si="2299"/>
        <v>1.4651000000000001</v>
      </c>
      <c r="M1995" s="5">
        <f t="shared" si="2300"/>
        <v>5.6115119104994893E-2</v>
      </c>
      <c r="N1995" s="5">
        <f t="shared" si="2301"/>
        <v>7.9416922313344018E-2</v>
      </c>
      <c r="O1995" s="5">
        <f t="shared" si="2302"/>
        <v>8.2214261000728026E-2</v>
      </c>
      <c r="P1995" s="5">
        <f t="shared" si="2303"/>
        <v>0.11635373288128034</v>
      </c>
      <c r="Q1995" s="5">
        <f t="shared" si="2304"/>
        <v>5.6197399651980083E-2</v>
      </c>
      <c r="R1995" s="5">
        <f t="shared" si="2305"/>
        <v>6.0226056896083326E-2</v>
      </c>
      <c r="S1995" s="5">
        <f t="shared" si="2306"/>
        <v>6.0314365234071507E-2</v>
      </c>
      <c r="T1995" s="5">
        <f t="shared" si="2307"/>
        <v>8.2334810230116032E-2</v>
      </c>
      <c r="U1995" s="5">
        <f t="shared" si="2308"/>
        <v>8.5234927022181925E-2</v>
      </c>
      <c r="V1995" s="5">
        <f t="shared" si="2309"/>
        <v>1.3895644155322906E-2</v>
      </c>
      <c r="W1995" s="5">
        <f t="shared" si="2310"/>
        <v>2.6511123285821607E-2</v>
      </c>
      <c r="X1995" s="5">
        <f t="shared" si="2311"/>
        <v>3.8841446726057237E-2</v>
      </c>
      <c r="Y1995" s="5">
        <f t="shared" si="2312"/>
        <v>2.8453301799173235E-2</v>
      </c>
      <c r="Z1995" s="5">
        <f t="shared" si="2313"/>
        <v>2.9412398652817237E-2</v>
      </c>
      <c r="AA1995" s="5">
        <f t="shared" si="2314"/>
        <v>4.1625897193399597E-2</v>
      </c>
      <c r="AB1995" s="5">
        <f t="shared" si="2315"/>
        <v>2.9455525501479396E-2</v>
      </c>
      <c r="AC1995" s="5">
        <f t="shared" si="2316"/>
        <v>1.8007736752244654E-3</v>
      </c>
      <c r="AD1995" s="5">
        <f t="shared" si="2317"/>
        <v>9.3799668075647546E-3</v>
      </c>
      <c r="AE1995" s="5">
        <f t="shared" si="2318"/>
        <v>1.3742589369763124E-2</v>
      </c>
      <c r="AF1995" s="5">
        <f t="shared" si="2319"/>
        <v>1.0067133842819978E-2</v>
      </c>
      <c r="AG1995" s="5">
        <f t="shared" si="2320"/>
        <v>4.9164525977051848E-3</v>
      </c>
      <c r="AH1995" s="5">
        <f t="shared" si="2321"/>
        <v>1.0773026316560626E-2</v>
      </c>
      <c r="AI1995" s="5">
        <f t="shared" si="2322"/>
        <v>1.5246525494512426E-2</v>
      </c>
      <c r="AJ1995" s="5">
        <f t="shared" si="2323"/>
        <v>1.078882260305436E-2</v>
      </c>
      <c r="AK1995" s="5">
        <f t="shared" si="2324"/>
        <v>5.089627062990894E-3</v>
      </c>
      <c r="AL1995" s="5">
        <f t="shared" si="2325"/>
        <v>1.4935492789005497E-4</v>
      </c>
      <c r="AM1995" s="5">
        <f t="shared" si="2326"/>
        <v>2.6549996048812036E-3</v>
      </c>
      <c r="AN1995" s="5">
        <f t="shared" si="2327"/>
        <v>3.8898399211114523E-3</v>
      </c>
      <c r="AO1995" s="5">
        <f t="shared" si="2328"/>
        <v>2.8495022342101949E-3</v>
      </c>
      <c r="AP1995" s="5">
        <f t="shared" si="2329"/>
        <v>1.3916019077804525E-3</v>
      </c>
      <c r="AQ1995" s="5">
        <f t="shared" si="2330"/>
        <v>5.0970898877228496E-4</v>
      </c>
      <c r="AR1995" s="5">
        <f t="shared" si="2331"/>
        <v>3.1567121712785954E-3</v>
      </c>
      <c r="AS1995" s="5">
        <f t="shared" si="2332"/>
        <v>4.4675369004020327E-3</v>
      </c>
      <c r="AT1995" s="5">
        <f t="shared" si="2333"/>
        <v>3.1613407991469894E-3</v>
      </c>
      <c r="AU1995" s="5">
        <f t="shared" si="2334"/>
        <v>1.4913625219975923E-3</v>
      </c>
      <c r="AV1995" s="5">
        <f t="shared" si="2335"/>
        <v>5.2766270231427307E-4</v>
      </c>
      <c r="AW1995" s="5">
        <f t="shared" si="2336"/>
        <v>8.6023575094832297E-6</v>
      </c>
      <c r="AX1995" s="5">
        <f t="shared" si="2337"/>
        <v>6.2624803180135402E-4</v>
      </c>
      <c r="AY1995" s="5">
        <f t="shared" si="2338"/>
        <v>9.1751599139216393E-4</v>
      </c>
      <c r="AZ1995" s="5">
        <f t="shared" si="2339"/>
        <v>6.7212633949432978E-4</v>
      </c>
      <c r="BA1995" s="5">
        <f t="shared" si="2340"/>
        <v>3.2824409999771426E-4</v>
      </c>
      <c r="BB1995" s="5">
        <f t="shared" si="2341"/>
        <v>1.2022760772666272E-4</v>
      </c>
      <c r="BC1995" s="5">
        <f t="shared" si="2342"/>
        <v>3.5229093616066719E-5</v>
      </c>
      <c r="BD1995" s="5">
        <f t="shared" si="2343"/>
        <v>7.7081650035671213E-4</v>
      </c>
      <c r="BE1995" s="5">
        <f t="shared" si="2344"/>
        <v>1.090898052129837E-3</v>
      </c>
      <c r="BF1995" s="5">
        <f t="shared" si="2345"/>
        <v>7.7194673413837609E-4</v>
      </c>
      <c r="BG1995" s="5">
        <f t="shared" si="2346"/>
        <v>3.6416587182977895E-4</v>
      </c>
      <c r="BH1995" s="5">
        <f t="shared" si="2347"/>
        <v>1.2884643752677363E-4</v>
      </c>
      <c r="BI1995" s="5">
        <f t="shared" si="2348"/>
        <v>3.646998414195328E-5</v>
      </c>
      <c r="BJ1995" s="8">
        <f t="shared" si="2349"/>
        <v>0.36385639044512913</v>
      </c>
      <c r="BK1995" s="8">
        <f t="shared" si="2350"/>
        <v>0.24954650597017633</v>
      </c>
      <c r="BL1995" s="8">
        <f t="shared" si="2351"/>
        <v>0.35662242776625352</v>
      </c>
      <c r="BM1995" s="8">
        <f t="shared" si="2352"/>
        <v>0.54800531735208269</v>
      </c>
      <c r="BN1995" s="8">
        <f t="shared" si="2353"/>
        <v>0.45052349184841067</v>
      </c>
    </row>
    <row r="1996" spans="1:66" x14ac:dyDescent="0.25">
      <c r="A1996" t="s">
        <v>32</v>
      </c>
      <c r="B1996" t="s">
        <v>209</v>
      </c>
      <c r="C1996" t="s">
        <v>325</v>
      </c>
      <c r="D1996" s="7" t="s">
        <v>582</v>
      </c>
      <c r="E1996">
        <f>VLOOKUP(A1996,home!$A$2:$E$405,3,FALSE)</f>
        <v>1.25</v>
      </c>
      <c r="F1996">
        <f>VLOOKUP(B1996,home!$B$2:$E$405,3,FALSE)</f>
        <v>1.02</v>
      </c>
      <c r="G1996">
        <f>VLOOKUP(C1996,away!$B$2:$E$405,4,FALSE)</f>
        <v>0.71</v>
      </c>
      <c r="H1996">
        <f>VLOOKUP(A1996,away!$A$2:$E$405,3,FALSE)</f>
        <v>1.1499999999999999</v>
      </c>
      <c r="I1996">
        <f>VLOOKUP(C1996,away!$B$2:$E$405,3,FALSE)</f>
        <v>1.1200000000000001</v>
      </c>
      <c r="J1996">
        <f>VLOOKUP(B1996,home!$B$2:$E$405,4,FALSE)</f>
        <v>1.26</v>
      </c>
      <c r="K1996" s="3">
        <f t="shared" si="2298"/>
        <v>0.90524999999999989</v>
      </c>
      <c r="L1996" s="3">
        <f t="shared" si="2299"/>
        <v>1.6228800000000001</v>
      </c>
      <c r="M1996" s="5">
        <f t="shared" si="2300"/>
        <v>7.9808122020505037E-2</v>
      </c>
      <c r="N1996" s="5">
        <f t="shared" si="2301"/>
        <v>7.2246302459062162E-2</v>
      </c>
      <c r="O1996" s="5">
        <f t="shared" si="2302"/>
        <v>0.1295190050646372</v>
      </c>
      <c r="P1996" s="5">
        <f t="shared" si="2303"/>
        <v>0.1172470793347628</v>
      </c>
      <c r="Q1996" s="5">
        <f t="shared" si="2304"/>
        <v>3.2700482650533005E-2</v>
      </c>
      <c r="R1996" s="5">
        <f t="shared" si="2305"/>
        <v>0.10509690146964924</v>
      </c>
      <c r="S1996" s="5">
        <f t="shared" si="2306"/>
        <v>4.3062276321325393E-2</v>
      </c>
      <c r="T1996" s="5">
        <f t="shared" si="2307"/>
        <v>5.3068959283897002E-2</v>
      </c>
      <c r="U1996" s="5">
        <f t="shared" si="2308"/>
        <v>9.5138970055399966E-2</v>
      </c>
      <c r="V1996" s="5">
        <f t="shared" si="2309"/>
        <v>7.0292568953831264E-3</v>
      </c>
      <c r="W1996" s="5">
        <f t="shared" si="2310"/>
        <v>9.8673706397983327E-3</v>
      </c>
      <c r="X1996" s="5">
        <f t="shared" si="2311"/>
        <v>1.601355846391592E-2</v>
      </c>
      <c r="Y1996" s="5">
        <f t="shared" si="2312"/>
        <v>1.2994041879959936E-2</v>
      </c>
      <c r="Z1996" s="5">
        <f t="shared" si="2313"/>
        <v>5.6853219819021444E-2</v>
      </c>
      <c r="AA1996" s="5">
        <f t="shared" si="2314"/>
        <v>5.1466377241169155E-2</v>
      </c>
      <c r="AB1996" s="5">
        <f t="shared" si="2315"/>
        <v>2.3294968998784183E-2</v>
      </c>
      <c r="AC1996" s="5">
        <f t="shared" si="2316"/>
        <v>6.4542290622505755E-4</v>
      </c>
      <c r="AD1996" s="5">
        <f t="shared" si="2317"/>
        <v>2.2331093179193597E-3</v>
      </c>
      <c r="AE1996" s="5">
        <f t="shared" si="2318"/>
        <v>3.6240684498649706E-3</v>
      </c>
      <c r="AF1996" s="5">
        <f t="shared" si="2319"/>
        <v>2.9407141029584327E-3</v>
      </c>
      <c r="AG1996" s="5">
        <f t="shared" si="2320"/>
        <v>1.5908087011363935E-3</v>
      </c>
      <c r="AH1996" s="5">
        <f t="shared" si="2321"/>
        <v>2.3066488344973379E-2</v>
      </c>
      <c r="AI1996" s="5">
        <f t="shared" si="2322"/>
        <v>2.0880938574287151E-2</v>
      </c>
      <c r="AJ1996" s="5">
        <f t="shared" si="2323"/>
        <v>9.4512348221867191E-3</v>
      </c>
      <c r="AK1996" s="5">
        <f t="shared" si="2324"/>
        <v>2.8519101075948419E-3</v>
      </c>
      <c r="AL1996" s="5">
        <f t="shared" si="2325"/>
        <v>3.7927944562434228E-5</v>
      </c>
      <c r="AM1996" s="5">
        <f t="shared" si="2326"/>
        <v>4.0430444200930022E-4</v>
      </c>
      <c r="AN1996" s="5">
        <f t="shared" si="2327"/>
        <v>6.5613759284805309E-4</v>
      </c>
      <c r="AO1996" s="5">
        <f t="shared" si="2328"/>
        <v>5.3241628834062435E-4</v>
      </c>
      <c r="AP1996" s="5">
        <f t="shared" si="2329"/>
        <v>2.8801591534074415E-4</v>
      </c>
      <c r="AQ1996" s="5">
        <f t="shared" si="2330"/>
        <v>1.1685381717204671E-4</v>
      </c>
      <c r="AR1996" s="5">
        <f t="shared" si="2331"/>
        <v>7.4868285210580787E-3</v>
      </c>
      <c r="AS1996" s="5">
        <f t="shared" si="2332"/>
        <v>6.7774515186878248E-3</v>
      </c>
      <c r="AT1996" s="5">
        <f t="shared" si="2333"/>
        <v>3.0676439936460761E-3</v>
      </c>
      <c r="AU1996" s="5">
        <f t="shared" si="2334"/>
        <v>9.2566157508270329E-4</v>
      </c>
      <c r="AV1996" s="5">
        <f t="shared" si="2335"/>
        <v>2.0948878521090427E-4</v>
      </c>
      <c r="AW1996" s="5">
        <f t="shared" si="2336"/>
        <v>1.547788973426672E-6</v>
      </c>
      <c r="AX1996" s="5">
        <f t="shared" si="2337"/>
        <v>6.0999432688153132E-5</v>
      </c>
      <c r="AY1996" s="5">
        <f t="shared" si="2338"/>
        <v>9.8994759320949956E-5</v>
      </c>
      <c r="AZ1996" s="5">
        <f t="shared" si="2339"/>
        <v>8.0328307503391654E-5</v>
      </c>
      <c r="BA1996" s="5">
        <f t="shared" si="2340"/>
        <v>4.3454401227034745E-5</v>
      </c>
      <c r="BB1996" s="5">
        <f t="shared" si="2341"/>
        <v>1.7630319665832537E-5</v>
      </c>
      <c r="BC1996" s="5">
        <f t="shared" si="2342"/>
        <v>5.7223786358572602E-6</v>
      </c>
      <c r="BD1996" s="5">
        <f t="shared" si="2343"/>
        <v>2.0250373783757898E-3</v>
      </c>
      <c r="BE1996" s="5">
        <f t="shared" si="2344"/>
        <v>1.8331650867746835E-3</v>
      </c>
      <c r="BF1996" s="5">
        <f t="shared" si="2345"/>
        <v>8.2973634740139083E-4</v>
      </c>
      <c r="BG1996" s="5">
        <f t="shared" si="2346"/>
        <v>2.5037294282836964E-4</v>
      </c>
      <c r="BH1996" s="5">
        <f t="shared" si="2347"/>
        <v>5.6662526623845396E-5</v>
      </c>
      <c r="BI1996" s="5">
        <f t="shared" si="2348"/>
        <v>1.0258750445247213E-5</v>
      </c>
      <c r="BJ1996" s="8">
        <f t="shared" si="2349"/>
        <v>0.20958427360379753</v>
      </c>
      <c r="BK1996" s="8">
        <f t="shared" si="2350"/>
        <v>0.24792908018208476</v>
      </c>
      <c r="BL1996" s="8">
        <f t="shared" si="2351"/>
        <v>0.48423910210481674</v>
      </c>
      <c r="BM1996" s="8">
        <f t="shared" si="2352"/>
        <v>0.46189033574022348</v>
      </c>
      <c r="BN1996" s="8">
        <f t="shared" si="2353"/>
        <v>0.53661789299914942</v>
      </c>
    </row>
    <row r="1997" spans="1:66" x14ac:dyDescent="0.25">
      <c r="A1997" t="s">
        <v>298</v>
      </c>
      <c r="B1997" t="s">
        <v>299</v>
      </c>
      <c r="C1997" t="s">
        <v>207</v>
      </c>
      <c r="D1997" s="7" t="s">
        <v>582</v>
      </c>
      <c r="E1997">
        <f>VLOOKUP(A1997,home!$A$2:$E$405,3,FALSE)</f>
        <v>1.4833333333333301</v>
      </c>
      <c r="F1997">
        <f>VLOOKUP(B1997,home!$B$2:$E$405,3,FALSE)</f>
        <v>1.35</v>
      </c>
      <c r="G1997">
        <f>VLOOKUP(C1997,away!$B$2:$E$405,4,FALSE)</f>
        <v>1.56</v>
      </c>
      <c r="H1997">
        <f>VLOOKUP(A1997,away!$A$2:$E$405,3,FALSE)</f>
        <v>1.3333333333333299</v>
      </c>
      <c r="I1997">
        <f>VLOOKUP(C1997,away!$B$2:$E$405,3,FALSE)</f>
        <v>1.02</v>
      </c>
      <c r="J1997">
        <f>VLOOKUP(B1997,home!$B$2:$E$405,4,FALSE)</f>
        <v>0.88</v>
      </c>
      <c r="K1997" s="3">
        <f t="shared" si="2298"/>
        <v>3.1238999999999932</v>
      </c>
      <c r="L1997" s="3">
        <f t="shared" si="2299"/>
        <v>1.196799999999997</v>
      </c>
      <c r="M1997" s="5">
        <f t="shared" si="2300"/>
        <v>1.3290576881675483E-2</v>
      </c>
      <c r="N1997" s="5">
        <f t="shared" si="2301"/>
        <v>4.151843312066595E-2</v>
      </c>
      <c r="O1997" s="5">
        <f t="shared" si="2302"/>
        <v>1.5906162411989177E-2</v>
      </c>
      <c r="P1997" s="5">
        <f t="shared" si="2303"/>
        <v>4.968926075881288E-2</v>
      </c>
      <c r="Q1997" s="5">
        <f t="shared" si="2304"/>
        <v>6.4849716612824057E-2</v>
      </c>
      <c r="R1997" s="5">
        <f t="shared" si="2305"/>
        <v>9.5182475873342998E-3</v>
      </c>
      <c r="S1997" s="5">
        <f t="shared" si="2306"/>
        <v>4.6443105079988903E-2</v>
      </c>
      <c r="T1997" s="5">
        <f t="shared" si="2307"/>
        <v>7.7612140842227631E-2</v>
      </c>
      <c r="U1997" s="5">
        <f t="shared" si="2308"/>
        <v>2.9734053638073556E-2</v>
      </c>
      <c r="V1997" s="5">
        <f t="shared" si="2309"/>
        <v>1.9292896842242439E-2</v>
      </c>
      <c r="W1997" s="5">
        <f t="shared" si="2310"/>
        <v>6.7528009908933526E-2</v>
      </c>
      <c r="X1997" s="5">
        <f t="shared" si="2311"/>
        <v>8.081752225901144E-2</v>
      </c>
      <c r="Y1997" s="5">
        <f t="shared" si="2312"/>
        <v>4.8361205319792329E-2</v>
      </c>
      <c r="Z1997" s="5">
        <f t="shared" si="2313"/>
        <v>3.7971462375072213E-3</v>
      </c>
      <c r="AA1997" s="5">
        <f t="shared" si="2314"/>
        <v>1.1861905131348783E-2</v>
      </c>
      <c r="AB1997" s="5">
        <f t="shared" si="2315"/>
        <v>1.8527702719910197E-2</v>
      </c>
      <c r="AC1997" s="5">
        <f t="shared" si="2316"/>
        <v>4.5081272173219701E-3</v>
      </c>
      <c r="AD1997" s="5">
        <f t="shared" si="2317"/>
        <v>5.2737687538629258E-2</v>
      </c>
      <c r="AE1997" s="5">
        <f t="shared" si="2318"/>
        <v>6.3116464446231327E-2</v>
      </c>
      <c r="AF1997" s="5">
        <f t="shared" si="2319"/>
        <v>3.7768892324624735E-2</v>
      </c>
      <c r="AG1997" s="5">
        <f t="shared" si="2320"/>
        <v>1.5067270111370261E-2</v>
      </c>
      <c r="AH1997" s="5">
        <f t="shared" si="2321"/>
        <v>1.1361061542621577E-3</v>
      </c>
      <c r="AI1997" s="5">
        <f t="shared" si="2322"/>
        <v>3.5490820152995466E-3</v>
      </c>
      <c r="AJ1997" s="5">
        <f t="shared" si="2323"/>
        <v>5.5434886537971163E-3</v>
      </c>
      <c r="AK1997" s="5">
        <f t="shared" si="2324"/>
        <v>5.7724347351989233E-3</v>
      </c>
      <c r="AL1997" s="5">
        <f t="shared" si="2325"/>
        <v>6.7417843733860131E-4</v>
      </c>
      <c r="AM1997" s="5">
        <f t="shared" si="2326"/>
        <v>3.294945242038471E-2</v>
      </c>
      <c r="AN1997" s="5">
        <f t="shared" si="2327"/>
        <v>3.9433904656716312E-2</v>
      </c>
      <c r="AO1997" s="5">
        <f t="shared" si="2328"/>
        <v>2.3597248546578988E-2</v>
      </c>
      <c r="AP1997" s="5">
        <f t="shared" si="2329"/>
        <v>9.4137290201818883E-3</v>
      </c>
      <c r="AQ1997" s="5">
        <f t="shared" si="2330"/>
        <v>2.8165877228384139E-3</v>
      </c>
      <c r="AR1997" s="5">
        <f t="shared" si="2331"/>
        <v>2.7193836908418948E-4</v>
      </c>
      <c r="AS1997" s="5">
        <f t="shared" si="2332"/>
        <v>8.4950827118209773E-4</v>
      </c>
      <c r="AT1997" s="5">
        <f t="shared" si="2333"/>
        <v>1.3268894441728751E-3</v>
      </c>
      <c r="AU1997" s="5">
        <f t="shared" si="2334"/>
        <v>1.3816899782172114E-3</v>
      </c>
      <c r="AV1997" s="5">
        <f t="shared" si="2335"/>
        <v>1.0790653307381846E-3</v>
      </c>
      <c r="AW1997" s="5">
        <f t="shared" si="2336"/>
        <v>7.0014994811587949E-5</v>
      </c>
      <c r="AX1997" s="5">
        <f t="shared" si="2337"/>
        <v>1.7155132402673266E-2</v>
      </c>
      <c r="AY1997" s="5">
        <f t="shared" si="2338"/>
        <v>2.053126245951931E-2</v>
      </c>
      <c r="AZ1997" s="5">
        <f t="shared" si="2339"/>
        <v>1.2285907455776325E-2</v>
      </c>
      <c r="BA1997" s="5">
        <f t="shared" si="2340"/>
        <v>4.9012580143576907E-3</v>
      </c>
      <c r="BB1997" s="5">
        <f t="shared" si="2341"/>
        <v>1.4664563978958173E-3</v>
      </c>
      <c r="BC1997" s="5">
        <f t="shared" si="2342"/>
        <v>3.5101100340034205E-4</v>
      </c>
      <c r="BD1997" s="5">
        <f t="shared" si="2343"/>
        <v>5.424264001999278E-5</v>
      </c>
      <c r="BE1997" s="5">
        <f t="shared" si="2344"/>
        <v>1.6944858315845509E-4</v>
      </c>
      <c r="BF1997" s="5">
        <f t="shared" si="2345"/>
        <v>2.6467021446434841E-4</v>
      </c>
      <c r="BG1997" s="5">
        <f t="shared" si="2346"/>
        <v>2.7560109432172534E-4</v>
      </c>
      <c r="BH1997" s="5">
        <f t="shared" si="2347"/>
        <v>2.1523756463790901E-4</v>
      </c>
      <c r="BI1997" s="5">
        <f t="shared" si="2348"/>
        <v>1.3447612563447246E-4</v>
      </c>
      <c r="BJ1997" s="8">
        <f t="shared" si="2349"/>
        <v>0.71427929258463352</v>
      </c>
      <c r="BK1997" s="8">
        <f t="shared" si="2350"/>
        <v>0.15442940767689958</v>
      </c>
      <c r="BL1997" s="8">
        <f t="shared" si="2351"/>
        <v>0.10757195066284522</v>
      </c>
      <c r="BM1997" s="8">
        <f t="shared" si="2352"/>
        <v>0.76484415232387626</v>
      </c>
      <c r="BN1997" s="8">
        <f t="shared" si="2353"/>
        <v>0.19477239737330185</v>
      </c>
    </row>
    <row r="1998" spans="1:66" x14ac:dyDescent="0.25">
      <c r="A1998" t="s">
        <v>298</v>
      </c>
      <c r="B1998" t="s">
        <v>203</v>
      </c>
      <c r="C1998" t="s">
        <v>34</v>
      </c>
      <c r="D1998" s="7" t="s">
        <v>582</v>
      </c>
      <c r="E1998">
        <f>VLOOKUP(A1998,home!$A$2:$E$405,3,FALSE)</f>
        <v>1.4833333333333301</v>
      </c>
      <c r="F1998">
        <f>VLOOKUP(B1998,home!$B$2:$E$405,3,FALSE)</f>
        <v>0.97</v>
      </c>
      <c r="G1998">
        <f>VLOOKUP(C1998,away!$B$2:$E$405,4,FALSE)</f>
        <v>1.29</v>
      </c>
      <c r="H1998">
        <f>VLOOKUP(A1998,away!$A$2:$E$405,3,FALSE)</f>
        <v>1.3333333333333299</v>
      </c>
      <c r="I1998">
        <f>VLOOKUP(C1998,away!$B$2:$E$405,3,FALSE)</f>
        <v>0.62</v>
      </c>
      <c r="J1998">
        <f>VLOOKUP(B1998,home!$B$2:$E$405,4,FALSE)</f>
        <v>1.25</v>
      </c>
      <c r="K1998" s="3">
        <f t="shared" si="2298"/>
        <v>1.8560949999999958</v>
      </c>
      <c r="L1998" s="3">
        <f t="shared" si="2299"/>
        <v>1.0333333333333308</v>
      </c>
      <c r="M1998" s="5">
        <f t="shared" si="2300"/>
        <v>5.560799276265406E-2</v>
      </c>
      <c r="N1998" s="5">
        <f t="shared" si="2301"/>
        <v>0.10321371732679814</v>
      </c>
      <c r="O1998" s="5">
        <f t="shared" si="2302"/>
        <v>5.7461592521409054E-2</v>
      </c>
      <c r="P1998" s="5">
        <f t="shared" si="2303"/>
        <v>0.1066541745710245</v>
      </c>
      <c r="Q1998" s="5">
        <f t="shared" si="2304"/>
        <v>9.5787232330841507E-2</v>
      </c>
      <c r="R1998" s="5">
        <f t="shared" si="2305"/>
        <v>2.9688489469394598E-2</v>
      </c>
      <c r="S1998" s="5">
        <f t="shared" si="2306"/>
        <v>5.1139739038854569E-2</v>
      </c>
      <c r="T1998" s="5">
        <f t="shared" si="2307"/>
        <v>9.8980140075202658E-2</v>
      </c>
      <c r="U1998" s="5">
        <f t="shared" si="2308"/>
        <v>5.5104656861695842E-2</v>
      </c>
      <c r="V1998" s="5">
        <f t="shared" si="2309"/>
        <v>1.0898246784707379E-2</v>
      </c>
      <c r="W1998" s="5">
        <f t="shared" si="2310"/>
        <v>5.9263400997704288E-2</v>
      </c>
      <c r="X1998" s="5">
        <f t="shared" si="2311"/>
        <v>6.1238847697627614E-2</v>
      </c>
      <c r="Y1998" s="5">
        <f t="shared" si="2312"/>
        <v>3.1640071310440852E-2</v>
      </c>
      <c r="Z1998" s="5">
        <f t="shared" si="2313"/>
        <v>1.0226035261680338E-2</v>
      </c>
      <c r="AA1998" s="5">
        <f t="shared" si="2314"/>
        <v>1.8980492919028525E-2</v>
      </c>
      <c r="AB1998" s="5">
        <f t="shared" si="2315"/>
        <v>1.7614799002272089E-2</v>
      </c>
      <c r="AC1998" s="5">
        <f t="shared" si="2316"/>
        <v>1.3064033798785453E-3</v>
      </c>
      <c r="AD1998" s="5">
        <f t="shared" si="2317"/>
        <v>2.7499625568708427E-2</v>
      </c>
      <c r="AE1998" s="5">
        <f t="shared" si="2318"/>
        <v>2.8416279754331971E-2</v>
      </c>
      <c r="AF1998" s="5">
        <f t="shared" si="2319"/>
        <v>1.4681744539738147E-2</v>
      </c>
      <c r="AG1998" s="5">
        <f t="shared" si="2320"/>
        <v>5.0570453414653504E-3</v>
      </c>
      <c r="AH1998" s="5">
        <f t="shared" si="2321"/>
        <v>2.6417257759340806E-3</v>
      </c>
      <c r="AI1998" s="5">
        <f t="shared" si="2322"/>
        <v>4.9032940040823567E-3</v>
      </c>
      <c r="AJ1998" s="5">
        <f t="shared" si="2323"/>
        <v>4.5504897422536114E-3</v>
      </c>
      <c r="AK1998" s="5">
        <f t="shared" si="2324"/>
        <v>2.8153804193827322E-3</v>
      </c>
      <c r="AL1998" s="5">
        <f t="shared" si="2325"/>
        <v>1.002254296301938E-4</v>
      </c>
      <c r="AM1998" s="5">
        <f t="shared" si="2326"/>
        <v>1.0208383503990346E-2</v>
      </c>
      <c r="AN1998" s="5">
        <f t="shared" si="2327"/>
        <v>1.0548662954123331E-2</v>
      </c>
      <c r="AO1998" s="5">
        <f t="shared" si="2328"/>
        <v>5.4501425262970405E-3</v>
      </c>
      <c r="AP1998" s="5">
        <f t="shared" si="2329"/>
        <v>1.8772713146134208E-3</v>
      </c>
      <c r="AQ1998" s="5">
        <f t="shared" si="2330"/>
        <v>4.8496175627513242E-4</v>
      </c>
      <c r="AR1998" s="5">
        <f t="shared" si="2331"/>
        <v>5.4595666035970876E-4</v>
      </c>
      <c r="AS1998" s="5">
        <f t="shared" si="2332"/>
        <v>1.0133474275103513E-3</v>
      </c>
      <c r="AT1998" s="5">
        <f t="shared" si="2333"/>
        <v>9.4043454673241095E-4</v>
      </c>
      <c r="AU1998" s="5">
        <f t="shared" si="2334"/>
        <v>5.8184528667243004E-4</v>
      </c>
      <c r="AV1998" s="5">
        <f t="shared" si="2335"/>
        <v>2.6999003184156542E-4</v>
      </c>
      <c r="AW1998" s="5">
        <f t="shared" si="2336"/>
        <v>5.3396902621232055E-6</v>
      </c>
      <c r="AX1998" s="5">
        <f t="shared" si="2337"/>
        <v>3.1579549299731529E-3</v>
      </c>
      <c r="AY1998" s="5">
        <f t="shared" si="2338"/>
        <v>3.2632200943055836E-3</v>
      </c>
      <c r="AZ1998" s="5">
        <f t="shared" si="2339"/>
        <v>1.685997048724547E-3</v>
      </c>
      <c r="BA1998" s="5">
        <f t="shared" si="2340"/>
        <v>5.8073231678289824E-4</v>
      </c>
      <c r="BB1998" s="5">
        <f t="shared" si="2341"/>
        <v>1.5002251516891497E-4</v>
      </c>
      <c r="BC1998" s="5">
        <f t="shared" si="2342"/>
        <v>3.1004653134909028E-5</v>
      </c>
      <c r="BD1998" s="5">
        <f t="shared" si="2343"/>
        <v>9.4025869284171794E-5</v>
      </c>
      <c r="BE1998" s="5">
        <f t="shared" si="2344"/>
        <v>1.7452094584900445E-4</v>
      </c>
      <c r="BF1998" s="5">
        <f t="shared" si="2345"/>
        <v>1.6196372749280365E-4</v>
      </c>
      <c r="BG1998" s="5">
        <f t="shared" si="2346"/>
        <v>1.0020668826025156E-4</v>
      </c>
      <c r="BH1998" s="5">
        <f t="shared" si="2347"/>
        <v>4.6498283261602807E-5</v>
      </c>
      <c r="BI1998" s="5">
        <f t="shared" si="2348"/>
        <v>1.7261046214088884E-5</v>
      </c>
      <c r="BJ1998" s="8">
        <f t="shared" si="2349"/>
        <v>0.56321645855624825</v>
      </c>
      <c r="BK1998" s="8">
        <f t="shared" si="2350"/>
        <v>0.22897000206105483</v>
      </c>
      <c r="BL1998" s="8">
        <f t="shared" si="2351"/>
        <v>0.19770697122893124</v>
      </c>
      <c r="BM1998" s="8">
        <f t="shared" si="2352"/>
        <v>0.54844838772174964</v>
      </c>
      <c r="BN1998" s="8">
        <f t="shared" si="2353"/>
        <v>0.4484131989821219</v>
      </c>
    </row>
    <row r="1999" spans="1:66" x14ac:dyDescent="0.25">
      <c r="A1999" t="s">
        <v>298</v>
      </c>
      <c r="B1999" t="s">
        <v>324</v>
      </c>
      <c r="C1999" t="s">
        <v>358</v>
      </c>
      <c r="D1999" s="7" t="s">
        <v>582</v>
      </c>
      <c r="E1999">
        <f>VLOOKUP(A1999,home!$A$2:$E$405,3,FALSE)</f>
        <v>1.4833333333333301</v>
      </c>
      <c r="F1999">
        <f>VLOOKUP(B1999,home!$B$2:$E$405,3,FALSE)</f>
        <v>0.86</v>
      </c>
      <c r="G1999">
        <f>VLOOKUP(C1999,away!$B$2:$E$405,4,FALSE)</f>
        <v>0.6</v>
      </c>
      <c r="H1999">
        <f>VLOOKUP(A1999,away!$A$2:$E$405,3,FALSE)</f>
        <v>1.3333333333333299</v>
      </c>
      <c r="I1999">
        <f>VLOOKUP(C1999,away!$B$2:$E$405,3,FALSE)</f>
        <v>1.05</v>
      </c>
      <c r="J1999">
        <f>VLOOKUP(B1999,home!$B$2:$E$405,4,FALSE)</f>
        <v>1.5</v>
      </c>
      <c r="K1999" s="3">
        <f t="shared" si="2298"/>
        <v>0.7653999999999983</v>
      </c>
      <c r="L1999" s="3">
        <f t="shared" si="2299"/>
        <v>2.0999999999999948</v>
      </c>
      <c r="M1999" s="5">
        <f t="shared" si="2300"/>
        <v>5.6960342437624358E-2</v>
      </c>
      <c r="N1999" s="5">
        <f t="shared" si="2301"/>
        <v>4.359744610175758E-2</v>
      </c>
      <c r="O1999" s="5">
        <f t="shared" si="2302"/>
        <v>0.11961671911901083</v>
      </c>
      <c r="P1999" s="5">
        <f t="shared" si="2303"/>
        <v>9.1554636813690665E-2</v>
      </c>
      <c r="Q1999" s="5">
        <f t="shared" si="2304"/>
        <v>1.6684742623142592E-2</v>
      </c>
      <c r="R1999" s="5">
        <f t="shared" si="2305"/>
        <v>0.12559755507496112</v>
      </c>
      <c r="S1999" s="5">
        <f t="shared" si="2306"/>
        <v>3.6789857484029236E-2</v>
      </c>
      <c r="T1999" s="5">
        <f t="shared" si="2307"/>
        <v>3.5037959508599344E-2</v>
      </c>
      <c r="U1999" s="5">
        <f t="shared" si="2308"/>
        <v>9.6132368654375008E-2</v>
      </c>
      <c r="V1999" s="5">
        <f t="shared" si="2309"/>
        <v>6.5704232809310282E-3</v>
      </c>
      <c r="W1999" s="5">
        <f t="shared" si="2310"/>
        <v>4.2568340012511035E-3</v>
      </c>
      <c r="X1999" s="5">
        <f t="shared" si="2311"/>
        <v>8.9393514026272925E-3</v>
      </c>
      <c r="Y1999" s="5">
        <f t="shared" si="2312"/>
        <v>9.3863189727586387E-3</v>
      </c>
      <c r="Z1999" s="5">
        <f t="shared" si="2313"/>
        <v>8.7918288552472523E-2</v>
      </c>
      <c r="AA1999" s="5">
        <f t="shared" si="2314"/>
        <v>6.729265805806231E-2</v>
      </c>
      <c r="AB1999" s="5">
        <f t="shared" si="2315"/>
        <v>2.5752900238820393E-2</v>
      </c>
      <c r="AC1999" s="5">
        <f t="shared" si="2316"/>
        <v>6.6005650977322711E-4</v>
      </c>
      <c r="AD1999" s="5">
        <f t="shared" si="2317"/>
        <v>8.1454518613939683E-4</v>
      </c>
      <c r="AE1999" s="5">
        <f t="shared" si="2318"/>
        <v>1.7105448908927288E-3</v>
      </c>
      <c r="AF1999" s="5">
        <f t="shared" si="2319"/>
        <v>1.7960721354373613E-3</v>
      </c>
      <c r="AG1999" s="5">
        <f t="shared" si="2320"/>
        <v>1.2572504948061495E-3</v>
      </c>
      <c r="AH1999" s="5">
        <f t="shared" si="2321"/>
        <v>4.615710149004798E-2</v>
      </c>
      <c r="AI1999" s="5">
        <f t="shared" si="2322"/>
        <v>3.5328645480482639E-2</v>
      </c>
      <c r="AJ1999" s="5">
        <f t="shared" si="2323"/>
        <v>1.3520272625380678E-2</v>
      </c>
      <c r="AK1999" s="5">
        <f t="shared" si="2324"/>
        <v>3.4494722224887825E-3</v>
      </c>
      <c r="AL1999" s="5">
        <f t="shared" si="2325"/>
        <v>4.2437409216755771E-5</v>
      </c>
      <c r="AM1999" s="5">
        <f t="shared" si="2326"/>
        <v>1.246905770942186E-4</v>
      </c>
      <c r="AN1999" s="5">
        <f t="shared" si="2327"/>
        <v>2.618502118978583E-4</v>
      </c>
      <c r="AO1999" s="5">
        <f t="shared" si="2328"/>
        <v>2.7494272249275066E-4</v>
      </c>
      <c r="AP1999" s="5">
        <f t="shared" si="2329"/>
        <v>1.9245990574492494E-4</v>
      </c>
      <c r="AQ1999" s="5">
        <f t="shared" si="2330"/>
        <v>1.0104145051608537E-4</v>
      </c>
      <c r="AR1999" s="5">
        <f t="shared" si="2331"/>
        <v>1.9385982625820111E-2</v>
      </c>
      <c r="AS1999" s="5">
        <f t="shared" si="2332"/>
        <v>1.4838031101802677E-2</v>
      </c>
      <c r="AT1999" s="5">
        <f t="shared" si="2333"/>
        <v>5.6785145026598729E-3</v>
      </c>
      <c r="AU1999" s="5">
        <f t="shared" si="2334"/>
        <v>1.4487783334452857E-3</v>
      </c>
      <c r="AV1999" s="5">
        <f t="shared" si="2335"/>
        <v>2.7722373410475479E-4</v>
      </c>
      <c r="AW1999" s="5">
        <f t="shared" si="2336"/>
        <v>1.894759592512773E-6</v>
      </c>
      <c r="AX1999" s="5">
        <f t="shared" si="2337"/>
        <v>1.5906361284652446E-5</v>
      </c>
      <c r="AY1999" s="5">
        <f t="shared" si="2338"/>
        <v>3.3403358697770046E-5</v>
      </c>
      <c r="AZ1999" s="5">
        <f t="shared" si="2339"/>
        <v>3.5073526632658476E-5</v>
      </c>
      <c r="BA1999" s="5">
        <f t="shared" si="2340"/>
        <v>2.4551468642860866E-5</v>
      </c>
      <c r="BB1999" s="5">
        <f t="shared" si="2341"/>
        <v>1.2889521037501928E-5</v>
      </c>
      <c r="BC1999" s="5">
        <f t="shared" si="2342"/>
        <v>5.4135988357507976E-6</v>
      </c>
      <c r="BD1999" s="5">
        <f t="shared" si="2343"/>
        <v>6.7850939190370165E-3</v>
      </c>
      <c r="BE1999" s="5">
        <f t="shared" si="2344"/>
        <v>5.1933108856309198E-3</v>
      </c>
      <c r="BF1999" s="5">
        <f t="shared" si="2345"/>
        <v>1.9874800759309488E-3</v>
      </c>
      <c r="BG1999" s="5">
        <f t="shared" si="2346"/>
        <v>5.0707241670584823E-4</v>
      </c>
      <c r="BH1999" s="5">
        <f t="shared" si="2347"/>
        <v>9.702830693666385E-5</v>
      </c>
      <c r="BI1999" s="5">
        <f t="shared" si="2348"/>
        <v>1.4853093225864469E-5</v>
      </c>
      <c r="BJ1999" s="8">
        <f t="shared" si="2349"/>
        <v>0.12456328802028922</v>
      </c>
      <c r="BK1999" s="8">
        <f t="shared" si="2350"/>
        <v>0.19261115729396303</v>
      </c>
      <c r="BL1999" s="8">
        <f t="shared" si="2351"/>
        <v>0.58906106195892993</v>
      </c>
      <c r="BM1999" s="8">
        <f t="shared" si="2352"/>
        <v>0.54011084505636231</v>
      </c>
      <c r="BN1999" s="8">
        <f t="shared" si="2353"/>
        <v>0.45401144217018713</v>
      </c>
    </row>
    <row r="2000" spans="1:66" x14ac:dyDescent="0.25">
      <c r="A2000" t="s">
        <v>298</v>
      </c>
      <c r="B2000" t="s">
        <v>506</v>
      </c>
      <c r="C2000" t="s">
        <v>454</v>
      </c>
      <c r="D2000" s="7" t="s">
        <v>582</v>
      </c>
      <c r="E2000">
        <f>VLOOKUP(A2000,home!$A$2:$E$405,3,FALSE)</f>
        <v>1.4833333333333301</v>
      </c>
      <c r="F2000" t="e">
        <f>VLOOKUP(B2000,home!$B$2:$E$405,3,FALSE)</f>
        <v>#N/A</v>
      </c>
      <c r="G2000">
        <f>VLOOKUP(C2000,away!$B$2:$E$405,4,FALSE)</f>
        <v>0.67</v>
      </c>
      <c r="H2000">
        <f>VLOOKUP(A2000,away!$A$2:$E$405,3,FALSE)</f>
        <v>1.3333333333333299</v>
      </c>
      <c r="I2000">
        <f>VLOOKUP(C2000,away!$B$2:$E$405,3,FALSE)</f>
        <v>1.34</v>
      </c>
      <c r="J2000" t="e">
        <f>VLOOKUP(B2000,home!$B$2:$E$405,4,FALSE)</f>
        <v>#N/A</v>
      </c>
      <c r="K2000" s="3" t="e">
        <f t="shared" si="2298"/>
        <v>#N/A</v>
      </c>
      <c r="L2000" s="3" t="e">
        <f t="shared" si="2299"/>
        <v>#N/A</v>
      </c>
      <c r="M2000" s="5" t="e">
        <f t="shared" si="2300"/>
        <v>#N/A</v>
      </c>
      <c r="N2000" s="5" t="e">
        <f t="shared" si="2301"/>
        <v>#N/A</v>
      </c>
      <c r="O2000" s="5" t="e">
        <f t="shared" si="2302"/>
        <v>#N/A</v>
      </c>
      <c r="P2000" s="5" t="e">
        <f t="shared" si="2303"/>
        <v>#N/A</v>
      </c>
      <c r="Q2000" s="5" t="e">
        <f t="shared" si="2304"/>
        <v>#N/A</v>
      </c>
      <c r="R2000" s="5" t="e">
        <f t="shared" si="2305"/>
        <v>#N/A</v>
      </c>
      <c r="S2000" s="5" t="e">
        <f t="shared" si="2306"/>
        <v>#N/A</v>
      </c>
      <c r="T2000" s="5" t="e">
        <f t="shared" si="2307"/>
        <v>#N/A</v>
      </c>
      <c r="U2000" s="5" t="e">
        <f t="shared" si="2308"/>
        <v>#N/A</v>
      </c>
      <c r="V2000" s="5" t="e">
        <f t="shared" si="2309"/>
        <v>#N/A</v>
      </c>
      <c r="W2000" s="5" t="e">
        <f t="shared" si="2310"/>
        <v>#N/A</v>
      </c>
      <c r="X2000" s="5" t="e">
        <f t="shared" si="2311"/>
        <v>#N/A</v>
      </c>
      <c r="Y2000" s="5" t="e">
        <f t="shared" si="2312"/>
        <v>#N/A</v>
      </c>
      <c r="Z2000" s="5" t="e">
        <f t="shared" si="2313"/>
        <v>#N/A</v>
      </c>
      <c r="AA2000" s="5" t="e">
        <f t="shared" si="2314"/>
        <v>#N/A</v>
      </c>
      <c r="AB2000" s="5" t="e">
        <f t="shared" si="2315"/>
        <v>#N/A</v>
      </c>
      <c r="AC2000" s="5" t="e">
        <f t="shared" si="2316"/>
        <v>#N/A</v>
      </c>
      <c r="AD2000" s="5" t="e">
        <f t="shared" si="2317"/>
        <v>#N/A</v>
      </c>
      <c r="AE2000" s="5" t="e">
        <f t="shared" si="2318"/>
        <v>#N/A</v>
      </c>
      <c r="AF2000" s="5" t="e">
        <f t="shared" si="2319"/>
        <v>#N/A</v>
      </c>
      <c r="AG2000" s="5" t="e">
        <f t="shared" si="2320"/>
        <v>#N/A</v>
      </c>
      <c r="AH2000" s="5" t="e">
        <f t="shared" si="2321"/>
        <v>#N/A</v>
      </c>
      <c r="AI2000" s="5" t="e">
        <f t="shared" si="2322"/>
        <v>#N/A</v>
      </c>
      <c r="AJ2000" s="5" t="e">
        <f t="shared" si="2323"/>
        <v>#N/A</v>
      </c>
      <c r="AK2000" s="5" t="e">
        <f t="shared" si="2324"/>
        <v>#N/A</v>
      </c>
      <c r="AL2000" s="5" t="e">
        <f t="shared" si="2325"/>
        <v>#N/A</v>
      </c>
      <c r="AM2000" s="5" t="e">
        <f t="shared" si="2326"/>
        <v>#N/A</v>
      </c>
      <c r="AN2000" s="5" t="e">
        <f t="shared" si="2327"/>
        <v>#N/A</v>
      </c>
      <c r="AO2000" s="5" t="e">
        <f t="shared" si="2328"/>
        <v>#N/A</v>
      </c>
      <c r="AP2000" s="5" t="e">
        <f t="shared" si="2329"/>
        <v>#N/A</v>
      </c>
      <c r="AQ2000" s="5" t="e">
        <f t="shared" si="2330"/>
        <v>#N/A</v>
      </c>
      <c r="AR2000" s="5" t="e">
        <f t="shared" si="2331"/>
        <v>#N/A</v>
      </c>
      <c r="AS2000" s="5" t="e">
        <f t="shared" si="2332"/>
        <v>#N/A</v>
      </c>
      <c r="AT2000" s="5" t="e">
        <f t="shared" si="2333"/>
        <v>#N/A</v>
      </c>
      <c r="AU2000" s="5" t="e">
        <f t="shared" si="2334"/>
        <v>#N/A</v>
      </c>
      <c r="AV2000" s="5" t="e">
        <f t="shared" si="2335"/>
        <v>#N/A</v>
      </c>
      <c r="AW2000" s="5" t="e">
        <f t="shared" si="2336"/>
        <v>#N/A</v>
      </c>
      <c r="AX2000" s="5" t="e">
        <f t="shared" si="2337"/>
        <v>#N/A</v>
      </c>
      <c r="AY2000" s="5" t="e">
        <f t="shared" si="2338"/>
        <v>#N/A</v>
      </c>
      <c r="AZ2000" s="5" t="e">
        <f t="shared" si="2339"/>
        <v>#N/A</v>
      </c>
      <c r="BA2000" s="5" t="e">
        <f t="shared" si="2340"/>
        <v>#N/A</v>
      </c>
      <c r="BB2000" s="5" t="e">
        <f t="shared" si="2341"/>
        <v>#N/A</v>
      </c>
      <c r="BC2000" s="5" t="e">
        <f t="shared" si="2342"/>
        <v>#N/A</v>
      </c>
      <c r="BD2000" s="5" t="e">
        <f t="shared" si="2343"/>
        <v>#N/A</v>
      </c>
      <c r="BE2000" s="5" t="e">
        <f t="shared" si="2344"/>
        <v>#N/A</v>
      </c>
      <c r="BF2000" s="5" t="e">
        <f t="shared" si="2345"/>
        <v>#N/A</v>
      </c>
      <c r="BG2000" s="5" t="e">
        <f t="shared" si="2346"/>
        <v>#N/A</v>
      </c>
      <c r="BH2000" s="5" t="e">
        <f t="shared" si="2347"/>
        <v>#N/A</v>
      </c>
      <c r="BI2000" s="5" t="e">
        <f t="shared" si="2348"/>
        <v>#N/A</v>
      </c>
      <c r="BJ2000" s="8" t="e">
        <f t="shared" si="2349"/>
        <v>#N/A</v>
      </c>
      <c r="BK2000" s="8" t="e">
        <f t="shared" si="2350"/>
        <v>#N/A</v>
      </c>
      <c r="BL2000" s="8" t="e">
        <f t="shared" si="2351"/>
        <v>#N/A</v>
      </c>
      <c r="BM2000" s="8" t="e">
        <f t="shared" si="2352"/>
        <v>#N/A</v>
      </c>
      <c r="BN2000" s="8" t="e">
        <f t="shared" si="2353"/>
        <v>#N/A</v>
      </c>
    </row>
    <row r="2001" spans="1:66" x14ac:dyDescent="0.25">
      <c r="A2001" t="s">
        <v>298</v>
      </c>
      <c r="B2001" t="s">
        <v>363</v>
      </c>
      <c r="C2001" t="s">
        <v>338</v>
      </c>
      <c r="D2001" s="7" t="s">
        <v>582</v>
      </c>
      <c r="E2001">
        <f>VLOOKUP(A2001,home!$A$2:$E$405,3,FALSE)</f>
        <v>1.4833333333333301</v>
      </c>
      <c r="F2001">
        <f>VLOOKUP(B2001,home!$B$2:$E$405,3,FALSE)</f>
        <v>0.9</v>
      </c>
      <c r="G2001">
        <f>VLOOKUP(C2001,away!$B$2:$E$405,4,FALSE)</f>
        <v>0.9</v>
      </c>
      <c r="H2001">
        <f>VLOOKUP(A2001,away!$A$2:$E$405,3,FALSE)</f>
        <v>1.3333333333333299</v>
      </c>
      <c r="I2001">
        <f>VLOOKUP(C2001,away!$B$2:$E$405,3,FALSE)</f>
        <v>0.97</v>
      </c>
      <c r="J2001">
        <f>VLOOKUP(B2001,home!$B$2:$E$405,4,FALSE)</f>
        <v>0.71</v>
      </c>
      <c r="K2001" s="3">
        <f t="shared" si="2298"/>
        <v>1.2014999999999973</v>
      </c>
      <c r="L2001" s="3">
        <f t="shared" si="2299"/>
        <v>0.91826666666666423</v>
      </c>
      <c r="M2001" s="5">
        <f t="shared" si="2300"/>
        <v>0.12005963915922518</v>
      </c>
      <c r="N2001" s="5">
        <f t="shared" si="2301"/>
        <v>0.14425165644980872</v>
      </c>
      <c r="O2001" s="5">
        <f t="shared" si="2302"/>
        <v>0.11024676465194422</v>
      </c>
      <c r="P2001" s="5">
        <f t="shared" si="2303"/>
        <v>0.13246148772931068</v>
      </c>
      <c r="Q2001" s="5">
        <f t="shared" si="2304"/>
        <v>8.6659182612222399E-2</v>
      </c>
      <c r="R2001" s="5">
        <f t="shared" si="2305"/>
        <v>5.0617964543862512E-2</v>
      </c>
      <c r="S2001" s="5">
        <f t="shared" si="2306"/>
        <v>3.6536103752969916E-2</v>
      </c>
      <c r="T2001" s="5">
        <f t="shared" si="2307"/>
        <v>7.9576238753383224E-2</v>
      </c>
      <c r="U2001" s="5">
        <f t="shared" si="2308"/>
        <v>6.0817484399450672E-2</v>
      </c>
      <c r="V2001" s="5">
        <f t="shared" si="2309"/>
        <v>4.4789098085313049E-3</v>
      </c>
      <c r="W2001" s="5">
        <f t="shared" si="2310"/>
        <v>3.4707002636194986E-2</v>
      </c>
      <c r="X2001" s="5">
        <f t="shared" si="2311"/>
        <v>3.1870283620729897E-2</v>
      </c>
      <c r="Y2001" s="5">
        <f t="shared" si="2312"/>
        <v>1.4632709553064413E-2</v>
      </c>
      <c r="Z2001" s="5">
        <f t="shared" si="2313"/>
        <v>1.5493596525048012E-2</v>
      </c>
      <c r="AA2001" s="5">
        <f t="shared" si="2314"/>
        <v>1.8615556224845141E-2</v>
      </c>
      <c r="AB2001" s="5">
        <f t="shared" si="2315"/>
        <v>1.1183295402075695E-2</v>
      </c>
      <c r="AC2001" s="5">
        <f t="shared" si="2316"/>
        <v>3.0884809666169148E-4</v>
      </c>
      <c r="AD2001" s="5">
        <f t="shared" si="2317"/>
        <v>1.0425115916847052E-2</v>
      </c>
      <c r="AE2001" s="5">
        <f t="shared" si="2318"/>
        <v>9.573036442576727E-3</v>
      </c>
      <c r="AF2001" s="5">
        <f t="shared" si="2319"/>
        <v>4.3953001320017164E-3</v>
      </c>
      <c r="AG2001" s="5">
        <f t="shared" si="2320"/>
        <v>1.3453525337375886E-3</v>
      </c>
      <c r="AH2001" s="5">
        <f t="shared" si="2321"/>
        <v>3.5568133089335114E-3</v>
      </c>
      <c r="AI2001" s="5">
        <f t="shared" si="2322"/>
        <v>4.2735111906836041E-3</v>
      </c>
      <c r="AJ2001" s="5">
        <f t="shared" si="2323"/>
        <v>2.5673118478031693E-3</v>
      </c>
      <c r="AK2001" s="5">
        <f t="shared" si="2324"/>
        <v>1.0282083950451668E-3</v>
      </c>
      <c r="AL2001" s="5">
        <f t="shared" si="2325"/>
        <v>1.3630052081671658E-5</v>
      </c>
      <c r="AM2001" s="5">
        <f t="shared" si="2326"/>
        <v>2.5051553548183412E-3</v>
      </c>
      <c r="AN2001" s="5">
        <f t="shared" si="2327"/>
        <v>2.3004006571511826E-3</v>
      </c>
      <c r="AO2001" s="5">
        <f t="shared" si="2328"/>
        <v>1.0561906217200101E-3</v>
      </c>
      <c r="AP2001" s="5">
        <f t="shared" si="2329"/>
        <v>3.2328821385714182E-4</v>
      </c>
      <c r="AQ2001" s="5">
        <f t="shared" si="2330"/>
        <v>7.4216197627804308E-5</v>
      </c>
      <c r="AR2001" s="5">
        <f t="shared" si="2331"/>
        <v>6.5322062023000108E-4</v>
      </c>
      <c r="AS2001" s="5">
        <f t="shared" si="2332"/>
        <v>7.8484457520634451E-4</v>
      </c>
      <c r="AT2001" s="5">
        <f t="shared" si="2333"/>
        <v>4.7149537855521045E-4</v>
      </c>
      <c r="AU2001" s="5">
        <f t="shared" si="2334"/>
        <v>1.888338991113613E-4</v>
      </c>
      <c r="AV2001" s="5">
        <f t="shared" si="2335"/>
        <v>5.6720982445575067E-5</v>
      </c>
      <c r="AW2001" s="5">
        <f t="shared" si="2336"/>
        <v>4.1772225065480106E-7</v>
      </c>
      <c r="AX2001" s="5">
        <f t="shared" si="2337"/>
        <v>5.0165735980237135E-4</v>
      </c>
      <c r="AY2001" s="5">
        <f t="shared" si="2338"/>
        <v>4.6065523159452305E-4</v>
      </c>
      <c r="AZ2001" s="5">
        <f t="shared" si="2339"/>
        <v>2.115021719994314E-4</v>
      </c>
      <c r="BA2001" s="5">
        <f t="shared" si="2340"/>
        <v>6.473846482489246E-5</v>
      </c>
      <c r="BB2001" s="5">
        <f t="shared" si="2341"/>
        <v>1.4861793574967769E-5</v>
      </c>
      <c r="BC2001" s="5">
        <f t="shared" si="2342"/>
        <v>2.7294179293547418E-6</v>
      </c>
      <c r="BD2001" s="5">
        <f t="shared" si="2343"/>
        <v>9.9971786922755632E-5</v>
      </c>
      <c r="BE2001" s="5">
        <f t="shared" si="2344"/>
        <v>1.2011610198769062E-4</v>
      </c>
      <c r="BF2001" s="5">
        <f t="shared" si="2345"/>
        <v>7.2159748269104987E-5</v>
      </c>
      <c r="BG2001" s="5">
        <f t="shared" si="2346"/>
        <v>2.8899979181776473E-5</v>
      </c>
      <c r="BH2001" s="5">
        <f t="shared" si="2347"/>
        <v>8.6808312467260944E-6</v>
      </c>
      <c r="BI2001" s="5">
        <f t="shared" si="2348"/>
        <v>2.0860037485882759E-6</v>
      </c>
      <c r="BJ2001" s="8">
        <f t="shared" si="2349"/>
        <v>0.42495127413546674</v>
      </c>
      <c r="BK2001" s="8">
        <f t="shared" si="2350"/>
        <v>0.29431927383037498</v>
      </c>
      <c r="BL2001" s="8">
        <f t="shared" si="2351"/>
        <v>0.26539393987154891</v>
      </c>
      <c r="BM2001" s="8">
        <f t="shared" si="2352"/>
        <v>0.35540115170672099</v>
      </c>
      <c r="BN2001" s="8">
        <f t="shared" si="2353"/>
        <v>0.64429669514637367</v>
      </c>
    </row>
    <row r="2002" spans="1:66" x14ac:dyDescent="0.25">
      <c r="A2002" t="s">
        <v>304</v>
      </c>
      <c r="B2002" t="s">
        <v>305</v>
      </c>
      <c r="C2002" t="s">
        <v>507</v>
      </c>
      <c r="D2002" s="7" t="s">
        <v>582</v>
      </c>
      <c r="E2002">
        <f>VLOOKUP(A2002,home!$A$2:$E$405,3,FALSE)</f>
        <v>1.32222222222222</v>
      </c>
      <c r="F2002">
        <f>VLOOKUP(B2002,home!$B$2:$E$405,3,FALSE)</f>
        <v>0.71</v>
      </c>
      <c r="G2002" t="e">
        <f>VLOOKUP(C2002,away!$B$2:$E$405,4,FALSE)</f>
        <v>#N/A</v>
      </c>
      <c r="H2002">
        <f>VLOOKUP(A2002,away!$A$2:$E$405,3,FALSE)</f>
        <v>1.2777777777777799</v>
      </c>
      <c r="I2002" t="e">
        <f>VLOOKUP(C2002,away!$B$2:$E$405,3,FALSE)</f>
        <v>#N/A</v>
      </c>
      <c r="J2002">
        <f>VLOOKUP(B2002,home!$B$2:$E$405,4,FALSE)</f>
        <v>1.1299999999999999</v>
      </c>
      <c r="K2002" s="3" t="e">
        <f t="shared" si="2298"/>
        <v>#N/A</v>
      </c>
      <c r="L2002" s="3" t="e">
        <f t="shared" si="2299"/>
        <v>#N/A</v>
      </c>
      <c r="M2002" s="5" t="e">
        <f t="shared" si="2300"/>
        <v>#N/A</v>
      </c>
      <c r="N2002" s="5" t="e">
        <f t="shared" si="2301"/>
        <v>#N/A</v>
      </c>
      <c r="O2002" s="5" t="e">
        <f t="shared" si="2302"/>
        <v>#N/A</v>
      </c>
      <c r="P2002" s="5" t="e">
        <f t="shared" si="2303"/>
        <v>#N/A</v>
      </c>
      <c r="Q2002" s="5" t="e">
        <f t="shared" si="2304"/>
        <v>#N/A</v>
      </c>
      <c r="R2002" s="5" t="e">
        <f t="shared" si="2305"/>
        <v>#N/A</v>
      </c>
      <c r="S2002" s="5" t="e">
        <f t="shared" si="2306"/>
        <v>#N/A</v>
      </c>
      <c r="T2002" s="5" t="e">
        <f t="shared" si="2307"/>
        <v>#N/A</v>
      </c>
      <c r="U2002" s="5" t="e">
        <f t="shared" si="2308"/>
        <v>#N/A</v>
      </c>
      <c r="V2002" s="5" t="e">
        <f t="shared" si="2309"/>
        <v>#N/A</v>
      </c>
      <c r="W2002" s="5" t="e">
        <f t="shared" si="2310"/>
        <v>#N/A</v>
      </c>
      <c r="X2002" s="5" t="e">
        <f t="shared" si="2311"/>
        <v>#N/A</v>
      </c>
      <c r="Y2002" s="5" t="e">
        <f t="shared" si="2312"/>
        <v>#N/A</v>
      </c>
      <c r="Z2002" s="5" t="e">
        <f t="shared" si="2313"/>
        <v>#N/A</v>
      </c>
      <c r="AA2002" s="5" t="e">
        <f t="shared" si="2314"/>
        <v>#N/A</v>
      </c>
      <c r="AB2002" s="5" t="e">
        <f t="shared" si="2315"/>
        <v>#N/A</v>
      </c>
      <c r="AC2002" s="5" t="e">
        <f t="shared" si="2316"/>
        <v>#N/A</v>
      </c>
      <c r="AD2002" s="5" t="e">
        <f t="shared" si="2317"/>
        <v>#N/A</v>
      </c>
      <c r="AE2002" s="5" t="e">
        <f t="shared" si="2318"/>
        <v>#N/A</v>
      </c>
      <c r="AF2002" s="5" t="e">
        <f t="shared" si="2319"/>
        <v>#N/A</v>
      </c>
      <c r="AG2002" s="5" t="e">
        <f t="shared" si="2320"/>
        <v>#N/A</v>
      </c>
      <c r="AH2002" s="5" t="e">
        <f t="shared" si="2321"/>
        <v>#N/A</v>
      </c>
      <c r="AI2002" s="5" t="e">
        <f t="shared" si="2322"/>
        <v>#N/A</v>
      </c>
      <c r="AJ2002" s="5" t="e">
        <f t="shared" si="2323"/>
        <v>#N/A</v>
      </c>
      <c r="AK2002" s="5" t="e">
        <f t="shared" si="2324"/>
        <v>#N/A</v>
      </c>
      <c r="AL2002" s="5" t="e">
        <f t="shared" si="2325"/>
        <v>#N/A</v>
      </c>
      <c r="AM2002" s="5" t="e">
        <f t="shared" si="2326"/>
        <v>#N/A</v>
      </c>
      <c r="AN2002" s="5" t="e">
        <f t="shared" si="2327"/>
        <v>#N/A</v>
      </c>
      <c r="AO2002" s="5" t="e">
        <f t="shared" si="2328"/>
        <v>#N/A</v>
      </c>
      <c r="AP2002" s="5" t="e">
        <f t="shared" si="2329"/>
        <v>#N/A</v>
      </c>
      <c r="AQ2002" s="5" t="e">
        <f t="shared" si="2330"/>
        <v>#N/A</v>
      </c>
      <c r="AR2002" s="5" t="e">
        <f t="shared" si="2331"/>
        <v>#N/A</v>
      </c>
      <c r="AS2002" s="5" t="e">
        <f t="shared" si="2332"/>
        <v>#N/A</v>
      </c>
      <c r="AT2002" s="5" t="e">
        <f t="shared" si="2333"/>
        <v>#N/A</v>
      </c>
      <c r="AU2002" s="5" t="e">
        <f t="shared" si="2334"/>
        <v>#N/A</v>
      </c>
      <c r="AV2002" s="5" t="e">
        <f t="shared" si="2335"/>
        <v>#N/A</v>
      </c>
      <c r="AW2002" s="5" t="e">
        <f t="shared" si="2336"/>
        <v>#N/A</v>
      </c>
      <c r="AX2002" s="5" t="e">
        <f t="shared" si="2337"/>
        <v>#N/A</v>
      </c>
      <c r="AY2002" s="5" t="e">
        <f t="shared" si="2338"/>
        <v>#N/A</v>
      </c>
      <c r="AZ2002" s="5" t="e">
        <f t="shared" si="2339"/>
        <v>#N/A</v>
      </c>
      <c r="BA2002" s="5" t="e">
        <f t="shared" si="2340"/>
        <v>#N/A</v>
      </c>
      <c r="BB2002" s="5" t="e">
        <f t="shared" si="2341"/>
        <v>#N/A</v>
      </c>
      <c r="BC2002" s="5" t="e">
        <f t="shared" si="2342"/>
        <v>#N/A</v>
      </c>
      <c r="BD2002" s="5" t="e">
        <f t="shared" si="2343"/>
        <v>#N/A</v>
      </c>
      <c r="BE2002" s="5" t="e">
        <f t="shared" si="2344"/>
        <v>#N/A</v>
      </c>
      <c r="BF2002" s="5" t="e">
        <f t="shared" si="2345"/>
        <v>#N/A</v>
      </c>
      <c r="BG2002" s="5" t="e">
        <f t="shared" si="2346"/>
        <v>#N/A</v>
      </c>
      <c r="BH2002" s="5" t="e">
        <f t="shared" si="2347"/>
        <v>#N/A</v>
      </c>
      <c r="BI2002" s="5" t="e">
        <f t="shared" si="2348"/>
        <v>#N/A</v>
      </c>
      <c r="BJ2002" s="8" t="e">
        <f t="shared" si="2349"/>
        <v>#N/A</v>
      </c>
      <c r="BK2002" s="8" t="e">
        <f t="shared" si="2350"/>
        <v>#N/A</v>
      </c>
      <c r="BL2002" s="8" t="e">
        <f t="shared" si="2351"/>
        <v>#N/A</v>
      </c>
      <c r="BM2002" s="8" t="e">
        <f t="shared" si="2352"/>
        <v>#N/A</v>
      </c>
      <c r="BN2002" s="8" t="e">
        <f t="shared" si="2353"/>
        <v>#N/A</v>
      </c>
    </row>
    <row r="2003" spans="1:66" x14ac:dyDescent="0.25">
      <c r="A2003" t="s">
        <v>304</v>
      </c>
      <c r="B2003" t="s">
        <v>339</v>
      </c>
      <c r="C2003" t="s">
        <v>331</v>
      </c>
      <c r="D2003" s="7" t="s">
        <v>582</v>
      </c>
      <c r="E2003">
        <f>VLOOKUP(A2003,home!$A$2:$E$405,3,FALSE)</f>
        <v>1.32222222222222</v>
      </c>
      <c r="F2003">
        <f>VLOOKUP(B2003,home!$B$2:$E$405,3,FALSE)</f>
        <v>1.43</v>
      </c>
      <c r="G2003">
        <f>VLOOKUP(C2003,away!$B$2:$E$405,4,FALSE)</f>
        <v>1.65</v>
      </c>
      <c r="H2003">
        <f>VLOOKUP(A2003,away!$A$2:$E$405,3,FALSE)</f>
        <v>1.2777777777777799</v>
      </c>
      <c r="I2003">
        <f>VLOOKUP(C2003,away!$B$2:$E$405,3,FALSE)</f>
        <v>0.52</v>
      </c>
      <c r="J2003">
        <f>VLOOKUP(B2003,home!$B$2:$E$405,4,FALSE)</f>
        <v>0.74</v>
      </c>
      <c r="K2003" s="3">
        <f t="shared" si="2298"/>
        <v>3.119783333333328</v>
      </c>
      <c r="L2003" s="3">
        <f t="shared" si="2299"/>
        <v>0.49168888888888973</v>
      </c>
      <c r="M2003" s="5">
        <f t="shared" si="2300"/>
        <v>2.7012049838464287E-2</v>
      </c>
      <c r="N2003" s="5">
        <f t="shared" si="2301"/>
        <v>8.4271742885210096E-2</v>
      </c>
      <c r="O2003" s="5">
        <f t="shared" si="2302"/>
        <v>1.3281524771685817E-2</v>
      </c>
      <c r="P2003" s="5">
        <f t="shared" si="2303"/>
        <v>4.1435479623959146E-2</v>
      </c>
      <c r="Q2003" s="5">
        <f t="shared" si="2304"/>
        <v>0.131454789462115</v>
      </c>
      <c r="R2003" s="5">
        <f t="shared" si="2305"/>
        <v>3.2651890788702319E-3</v>
      </c>
      <c r="S2003" s="5">
        <f t="shared" si="2306"/>
        <v>1.5890121093501068E-2</v>
      </c>
      <c r="T2003" s="5">
        <f t="shared" si="2307"/>
        <v>6.4634859369750247E-2</v>
      </c>
      <c r="U2003" s="5">
        <f t="shared" si="2308"/>
        <v>1.0186682468441351E-2</v>
      </c>
      <c r="V2003" s="5">
        <f t="shared" si="2309"/>
        <v>2.7083171840773805E-3</v>
      </c>
      <c r="W2003" s="5">
        <f t="shared" si="2310"/>
        <v>0.13670348708358265</v>
      </c>
      <c r="X2003" s="5">
        <f t="shared" si="2311"/>
        <v>6.7215585671363431E-2</v>
      </c>
      <c r="Y2003" s="5">
        <f t="shared" si="2312"/>
        <v>1.6524578317384332E-2</v>
      </c>
      <c r="Z2003" s="5">
        <f t="shared" si="2313"/>
        <v>5.3515239673394724E-4</v>
      </c>
      <c r="AA2003" s="5">
        <f t="shared" si="2314"/>
        <v>1.6695595281239536E-3</v>
      </c>
      <c r="AB2003" s="5">
        <f t="shared" si="2315"/>
        <v>2.6043319949244836E-3</v>
      </c>
      <c r="AC2003" s="5">
        <f t="shared" si="2316"/>
        <v>2.5965361331135086E-4</v>
      </c>
      <c r="AD2003" s="5">
        <f t="shared" si="2317"/>
        <v>0.10662131515297726</v>
      </c>
      <c r="AE2003" s="5">
        <f t="shared" si="2318"/>
        <v>5.2424515979439527E-2</v>
      </c>
      <c r="AF2003" s="5">
        <f t="shared" si="2319"/>
        <v>1.2888276006234231E-2</v>
      </c>
      <c r="AG2003" s="5">
        <f t="shared" si="2320"/>
        <v>2.1123407030662158E-3</v>
      </c>
      <c r="AH2003" s="5">
        <f t="shared" si="2321"/>
        <v>6.5782121834085194E-5</v>
      </c>
      <c r="AI2003" s="5">
        <f t="shared" si="2322"/>
        <v>2.0522596732928139E-4</v>
      </c>
      <c r="AJ2003" s="5">
        <f t="shared" si="2323"/>
        <v>3.2013027622055117E-4</v>
      </c>
      <c r="AK2003" s="5">
        <f t="shared" si="2324"/>
        <v>3.3291236674942335E-4</v>
      </c>
      <c r="AL2003" s="5">
        <f t="shared" si="2325"/>
        <v>1.5931959355901327E-5</v>
      </c>
      <c r="AM2003" s="5">
        <f t="shared" si="2326"/>
        <v>6.6527080398467719E-2</v>
      </c>
      <c r="AN2003" s="5">
        <f t="shared" si="2327"/>
        <v>3.2710626242144429E-2</v>
      </c>
      <c r="AO2003" s="5">
        <f t="shared" si="2328"/>
        <v>8.0417257359298756E-3</v>
      </c>
      <c r="AP2003" s="5">
        <f t="shared" si="2329"/>
        <v>1.3180090639495167E-3</v>
      </c>
      <c r="AQ2003" s="5">
        <f t="shared" si="2330"/>
        <v>1.6201260304970583E-4</v>
      </c>
      <c r="AR2003" s="5">
        <f t="shared" si="2331"/>
        <v>6.4688676786709863E-6</v>
      </c>
      <c r="AS2003" s="5">
        <f t="shared" si="2332"/>
        <v>2.0181465569456399E-5</v>
      </c>
      <c r="AT2003" s="5">
        <f t="shared" si="2333"/>
        <v>3.1480899962915243E-5</v>
      </c>
      <c r="AU2003" s="5">
        <f t="shared" si="2334"/>
        <v>3.2737862340878923E-5</v>
      </c>
      <c r="AV2003" s="5">
        <f t="shared" si="2335"/>
        <v>2.5533759325008718E-5</v>
      </c>
      <c r="AW2003" s="5">
        <f t="shared" si="2336"/>
        <v>6.7886202763516796E-7</v>
      </c>
      <c r="AX2003" s="5">
        <f t="shared" si="2337"/>
        <v>3.4591679440411006E-2</v>
      </c>
      <c r="AY2003" s="5">
        <f t="shared" si="2338"/>
        <v>1.7008344428856337E-2</v>
      </c>
      <c r="AZ2003" s="5">
        <f t="shared" si="2339"/>
        <v>4.1814069870319548E-3</v>
      </c>
      <c r="BA2003" s="5">
        <f t="shared" si="2340"/>
        <v>6.8531711848199414E-4</v>
      </c>
      <c r="BB2003" s="5">
        <f t="shared" si="2341"/>
        <v>8.4240703130736787E-5</v>
      </c>
      <c r="BC2003" s="5">
        <f t="shared" si="2342"/>
        <v>8.2840435443141613E-6</v>
      </c>
      <c r="BD2003" s="5">
        <f t="shared" si="2343"/>
        <v>5.3011172688249789E-7</v>
      </c>
      <c r="BE2003" s="5">
        <f t="shared" si="2344"/>
        <v>1.653833730332566E-6</v>
      </c>
      <c r="BF2003" s="5">
        <f t="shared" si="2345"/>
        <v>2.5798014539980131E-6</v>
      </c>
      <c r="BG2003" s="5">
        <f t="shared" si="2346"/>
        <v>2.6828071931640289E-6</v>
      </c>
      <c r="BH2003" s="5">
        <f t="shared" si="2347"/>
        <v>2.0924442919449761E-6</v>
      </c>
      <c r="BI2003" s="5">
        <f t="shared" si="2348"/>
        <v>1.3055945655876784E-6</v>
      </c>
      <c r="BJ2003" s="8">
        <f t="shared" si="2349"/>
        <v>0.84017021739612041</v>
      </c>
      <c r="BK2003" s="8">
        <f t="shared" si="2350"/>
        <v>0.10432989774152547</v>
      </c>
      <c r="BL2003" s="8">
        <f t="shared" si="2351"/>
        <v>3.2058586022018006E-2</v>
      </c>
      <c r="BM2003" s="8">
        <f t="shared" si="2352"/>
        <v>0.65936541232926493</v>
      </c>
      <c r="BN2003" s="8">
        <f t="shared" si="2353"/>
        <v>0.30072077566030458</v>
      </c>
    </row>
    <row r="2004" spans="1:66" x14ac:dyDescent="0.25">
      <c r="A2004" t="s">
        <v>304</v>
      </c>
      <c r="B2004" t="s">
        <v>375</v>
      </c>
      <c r="C2004" t="s">
        <v>310</v>
      </c>
      <c r="D2004" s="7" t="s">
        <v>582</v>
      </c>
      <c r="E2004">
        <f>VLOOKUP(A2004,home!$A$2:$E$405,3,FALSE)</f>
        <v>1.32222222222222</v>
      </c>
      <c r="F2004">
        <f>VLOOKUP(B2004,home!$B$2:$E$405,3,FALSE)</f>
        <v>0.92</v>
      </c>
      <c r="G2004">
        <f>VLOOKUP(C2004,away!$B$2:$E$405,4,FALSE)</f>
        <v>0.92</v>
      </c>
      <c r="H2004">
        <f>VLOOKUP(A2004,away!$A$2:$E$405,3,FALSE)</f>
        <v>1.2777777777777799</v>
      </c>
      <c r="I2004">
        <f>VLOOKUP(C2004,away!$B$2:$E$405,3,FALSE)</f>
        <v>1.3</v>
      </c>
      <c r="J2004">
        <f>VLOOKUP(B2004,home!$B$2:$E$405,4,FALSE)</f>
        <v>1.17</v>
      </c>
      <c r="K2004" s="3">
        <f t="shared" si="2298"/>
        <v>1.1191288888888871</v>
      </c>
      <c r="L2004" s="3">
        <f t="shared" si="2299"/>
        <v>1.9435000000000031</v>
      </c>
      <c r="M2004" s="5">
        <f t="shared" si="2300"/>
        <v>4.6764594558875397E-2</v>
      </c>
      <c r="N2004" s="5">
        <f t="shared" si="2301"/>
        <v>5.2335608748013511E-2</v>
      </c>
      <c r="O2004" s="5">
        <f t="shared" si="2302"/>
        <v>9.0886989525174475E-2</v>
      </c>
      <c r="P2004" s="5">
        <f t="shared" si="2303"/>
        <v>0.10171425560176443</v>
      </c>
      <c r="Q2004" s="5">
        <f t="shared" si="2304"/>
        <v>2.9285145833743947E-2</v>
      </c>
      <c r="R2004" s="5">
        <f t="shared" si="2305"/>
        <v>8.8319432071088472E-2</v>
      </c>
      <c r="S2004" s="5">
        <f t="shared" si="2306"/>
        <v>5.5307812941668907E-2</v>
      </c>
      <c r="T2004" s="5">
        <f t="shared" si="2307"/>
        <v>5.6915680927881455E-2</v>
      </c>
      <c r="U2004" s="5">
        <f t="shared" si="2308"/>
        <v>9.8840827881014767E-2</v>
      </c>
      <c r="V2004" s="5">
        <f t="shared" si="2309"/>
        <v>1.3366220690362975E-2</v>
      </c>
      <c r="W2004" s="5">
        <f t="shared" si="2310"/>
        <v>1.0924617572622294E-2</v>
      </c>
      <c r="X2004" s="5">
        <f t="shared" si="2311"/>
        <v>2.1231994252391462E-2</v>
      </c>
      <c r="Y2004" s="5">
        <f t="shared" si="2312"/>
        <v>2.0632190414761442E-2</v>
      </c>
      <c r="Z2004" s="5">
        <f t="shared" si="2313"/>
        <v>5.7216272076720233E-2</v>
      </c>
      <c r="AA2004" s="5">
        <f t="shared" si="2314"/>
        <v>6.4032382995584169E-2</v>
      </c>
      <c r="AB2004" s="5">
        <f t="shared" si="2315"/>
        <v>3.5830244817377899E-2</v>
      </c>
      <c r="AC2004" s="5">
        <f t="shared" si="2316"/>
        <v>1.8169931768807948E-3</v>
      </c>
      <c r="AD2004" s="5">
        <f t="shared" si="2317"/>
        <v>3.0565137813962015E-3</v>
      </c>
      <c r="AE2004" s="5">
        <f t="shared" si="2318"/>
        <v>5.9403345341435274E-3</v>
      </c>
      <c r="AF2004" s="5">
        <f t="shared" si="2319"/>
        <v>5.7725200835539829E-3</v>
      </c>
      <c r="AG2004" s="5">
        <f t="shared" si="2320"/>
        <v>3.7396309274623945E-3</v>
      </c>
      <c r="AH2004" s="5">
        <f t="shared" si="2321"/>
        <v>2.77999561952765E-2</v>
      </c>
      <c r="AI2004" s="5">
        <f t="shared" si="2322"/>
        <v>3.1111734087979522E-2</v>
      </c>
      <c r="AJ2004" s="5">
        <f t="shared" si="2323"/>
        <v>1.7409020200643523E-2</v>
      </c>
      <c r="AK2004" s="5">
        <f t="shared" si="2324"/>
        <v>6.4943124779301246E-3</v>
      </c>
      <c r="AL2004" s="5">
        <f t="shared" si="2325"/>
        <v>1.5808036841823887E-4</v>
      </c>
      <c r="AM2004" s="5">
        <f t="shared" si="2326"/>
        <v>6.8412657440949931E-4</v>
      </c>
      <c r="AN2004" s="5">
        <f t="shared" si="2327"/>
        <v>1.329599997364864E-3</v>
      </c>
      <c r="AO2004" s="5">
        <f t="shared" si="2328"/>
        <v>1.2920387974393089E-3</v>
      </c>
      <c r="AP2004" s="5">
        <f t="shared" si="2329"/>
        <v>8.3702580094110037E-4</v>
      </c>
      <c r="AQ2004" s="5">
        <f t="shared" si="2330"/>
        <v>4.06689911032258E-4</v>
      </c>
      <c r="AR2004" s="5">
        <f t="shared" si="2331"/>
        <v>1.0805842973103991E-2</v>
      </c>
      <c r="AS2004" s="5">
        <f t="shared" si="2332"/>
        <v>1.2093131039997656E-2</v>
      </c>
      <c r="AT2004" s="5">
        <f t="shared" si="2333"/>
        <v>6.7668861519901459E-3</v>
      </c>
      <c r="AU2004" s="5">
        <f t="shared" si="2334"/>
        <v>2.5243392601714426E-3</v>
      </c>
      <c r="AV2004" s="5">
        <f t="shared" si="2335"/>
        <v>7.0626524785356588E-4</v>
      </c>
      <c r="AW2004" s="5">
        <f t="shared" si="2336"/>
        <v>9.550807466028838E-6</v>
      </c>
      <c r="AX2004" s="5">
        <f t="shared" si="2337"/>
        <v>1.2760430217971069E-4</v>
      </c>
      <c r="AY2004" s="5">
        <f t="shared" si="2338"/>
        <v>2.4799896128626812E-4</v>
      </c>
      <c r="AZ2004" s="5">
        <f t="shared" si="2339"/>
        <v>2.4099299062993153E-4</v>
      </c>
      <c r="BA2004" s="5">
        <f t="shared" si="2340"/>
        <v>1.5612329242975756E-4</v>
      </c>
      <c r="BB2004" s="5">
        <f t="shared" si="2341"/>
        <v>7.5856404709308614E-5</v>
      </c>
      <c r="BC2004" s="5">
        <f t="shared" si="2342"/>
        <v>2.9485384510508296E-5</v>
      </c>
      <c r="BD2004" s="5">
        <f t="shared" si="2343"/>
        <v>3.5001926363712773E-3</v>
      </c>
      <c r="BE2004" s="5">
        <f t="shared" si="2344"/>
        <v>3.917166696039252E-3</v>
      </c>
      <c r="BF2004" s="5">
        <f t="shared" si="2345"/>
        <v>2.191907206065481E-3</v>
      </c>
      <c r="BG2004" s="5">
        <f t="shared" si="2346"/>
        <v>8.1767555869053537E-4</v>
      </c>
      <c r="BH2004" s="5">
        <f t="shared" si="2347"/>
        <v>2.2877108486723486E-4</v>
      </c>
      <c r="BI2004" s="5">
        <f t="shared" si="2348"/>
        <v>5.1204866003474687E-5</v>
      </c>
      <c r="BJ2004" s="8">
        <f t="shared" si="2349"/>
        <v>0.21526177949290276</v>
      </c>
      <c r="BK2004" s="8">
        <f t="shared" si="2350"/>
        <v>0.21937595629925705</v>
      </c>
      <c r="BL2004" s="8">
        <f t="shared" si="2351"/>
        <v>0.50432828297322341</v>
      </c>
      <c r="BM2004" s="8">
        <f t="shared" si="2352"/>
        <v>0.58663781634962286</v>
      </c>
      <c r="BN2004" s="8">
        <f t="shared" si="2353"/>
        <v>0.40930602633866031</v>
      </c>
    </row>
    <row r="2005" spans="1:66" x14ac:dyDescent="0.25">
      <c r="A2005" t="s">
        <v>304</v>
      </c>
      <c r="B2005" t="s">
        <v>376</v>
      </c>
      <c r="C2005" t="s">
        <v>330</v>
      </c>
      <c r="D2005" s="7" t="s">
        <v>582</v>
      </c>
      <c r="E2005">
        <f>VLOOKUP(A2005,home!$A$2:$E$405,3,FALSE)</f>
        <v>1.32222222222222</v>
      </c>
      <c r="F2005">
        <f>VLOOKUP(B2005,home!$B$2:$E$405,3,FALSE)</f>
        <v>0.92</v>
      </c>
      <c r="G2005">
        <f>VLOOKUP(C2005,away!$B$2:$E$405,4,FALSE)</f>
        <v>1.5</v>
      </c>
      <c r="H2005">
        <f>VLOOKUP(A2005,away!$A$2:$E$405,3,FALSE)</f>
        <v>1.2777777777777799</v>
      </c>
      <c r="I2005">
        <f>VLOOKUP(C2005,away!$B$2:$E$405,3,FALSE)</f>
        <v>1.01</v>
      </c>
      <c r="J2005">
        <f>VLOOKUP(B2005,home!$B$2:$E$405,4,FALSE)</f>
        <v>1.1299999999999999</v>
      </c>
      <c r="K2005" s="3">
        <f t="shared" si="2298"/>
        <v>1.8246666666666638</v>
      </c>
      <c r="L2005" s="3">
        <f t="shared" si="2299"/>
        <v>1.4583277777777801</v>
      </c>
      <c r="M2005" s="5">
        <f t="shared" si="2300"/>
        <v>3.7515749614962353E-2</v>
      </c>
      <c r="N2005" s="5">
        <f t="shared" si="2301"/>
        <v>6.8453737797434522E-2</v>
      </c>
      <c r="O2005" s="5">
        <f t="shared" si="2302"/>
        <v>5.4710259767655652E-2</v>
      </c>
      <c r="P2005" s="5">
        <f t="shared" si="2303"/>
        <v>9.9827987322715514E-2</v>
      </c>
      <c r="Q2005" s="5">
        <f t="shared" si="2304"/>
        <v>6.245262678385935E-2</v>
      </c>
      <c r="R2005" s="5">
        <f t="shared" si="2305"/>
        <v>3.989274577430519E-2</v>
      </c>
      <c r="S2005" s="5">
        <f t="shared" si="2306"/>
        <v>6.6409622326523365E-2</v>
      </c>
      <c r="T2005" s="5">
        <f t="shared" si="2307"/>
        <v>9.1076400434090668E-2</v>
      </c>
      <c r="U2005" s="5">
        <f t="shared" si="2308"/>
        <v>7.2790963456182078E-2</v>
      </c>
      <c r="V2005" s="5">
        <f t="shared" si="2309"/>
        <v>1.9634831900260684E-2</v>
      </c>
      <c r="W2005" s="5">
        <f t="shared" si="2310"/>
        <v>3.7985075446093947E-2</v>
      </c>
      <c r="X2005" s="5">
        <f t="shared" si="2311"/>
        <v>5.5394690664023499E-2</v>
      </c>
      <c r="Y2005" s="5">
        <f t="shared" si="2312"/>
        <v>4.0391808068376479E-2</v>
      </c>
      <c r="Z2005" s="5">
        <f t="shared" si="2313"/>
        <v>1.9392233098165464E-2</v>
      </c>
      <c r="AA2005" s="5">
        <f t="shared" si="2314"/>
        <v>3.5384361326452528E-2</v>
      </c>
      <c r="AB2005" s="5">
        <f t="shared" si="2315"/>
        <v>3.228233231683348E-2</v>
      </c>
      <c r="AC2005" s="5">
        <f t="shared" si="2316"/>
        <v>3.2654714522236438E-3</v>
      </c>
      <c r="AD2005" s="5">
        <f t="shared" si="2317"/>
        <v>1.73275252493265E-2</v>
      </c>
      <c r="AE2005" s="5">
        <f t="shared" si="2318"/>
        <v>2.5269211391238691E-2</v>
      </c>
      <c r="AF2005" s="5">
        <f t="shared" si="2319"/>
        <v>1.8425396447191048E-2</v>
      </c>
      <c r="AG2005" s="5">
        <f t="shared" si="2320"/>
        <v>8.9567558185022385E-3</v>
      </c>
      <c r="AH2005" s="5">
        <f t="shared" si="2321"/>
        <v>7.0700580500490913E-3</v>
      </c>
      <c r="AI2005" s="5">
        <f t="shared" si="2322"/>
        <v>1.2900499255322887E-2</v>
      </c>
      <c r="AJ2005" s="5">
        <f t="shared" si="2323"/>
        <v>1.1769555487272898E-2</v>
      </c>
      <c r="AK2005" s="5">
        <f t="shared" si="2324"/>
        <v>7.1585051930368607E-3</v>
      </c>
      <c r="AL2005" s="5">
        <f t="shared" si="2325"/>
        <v>3.4757182898486873E-4</v>
      </c>
      <c r="AM2005" s="5">
        <f t="shared" si="2326"/>
        <v>6.323391547654207E-3</v>
      </c>
      <c r="AN2005" s="5">
        <f t="shared" si="2327"/>
        <v>9.2215775437093569E-3</v>
      </c>
      <c r="AO2005" s="5">
        <f t="shared" si="2328"/>
        <v>6.7240413434615743E-3</v>
      </c>
      <c r="AP2005" s="5">
        <f t="shared" si="2329"/>
        <v>3.2686187566987445E-3</v>
      </c>
      <c r="AQ2005" s="5">
        <f t="shared" si="2330"/>
        <v>1.191679381964813E-3</v>
      </c>
      <c r="AR2005" s="5">
        <f t="shared" si="2331"/>
        <v>2.0620924089775985E-3</v>
      </c>
      <c r="AS2005" s="5">
        <f t="shared" si="2332"/>
        <v>3.7626312822477857E-3</v>
      </c>
      <c r="AT2005" s="5">
        <f t="shared" si="2333"/>
        <v>3.4327739398373916E-3</v>
      </c>
      <c r="AU2005" s="5">
        <f t="shared" si="2334"/>
        <v>2.0878893940744279E-3</v>
      </c>
      <c r="AV2005" s="5">
        <f t="shared" si="2335"/>
        <v>9.5242554526361704E-4</v>
      </c>
      <c r="AW2005" s="5">
        <f t="shared" si="2336"/>
        <v>2.5690984966866776E-5</v>
      </c>
      <c r="AX2005" s="5">
        <f t="shared" si="2337"/>
        <v>1.9230136295477266E-3</v>
      </c>
      <c r="AY2005" s="5">
        <f t="shared" si="2338"/>
        <v>2.8043841930147193E-3</v>
      </c>
      <c r="AZ2005" s="5">
        <f t="shared" si="2339"/>
        <v>2.0448556841171448E-3</v>
      </c>
      <c r="BA2005" s="5">
        <f t="shared" si="2340"/>
        <v>9.9402328189827222E-4</v>
      </c>
      <c r="BB2005" s="5">
        <f t="shared" si="2341"/>
        <v>3.6240294093752094E-4</v>
      </c>
      <c r="BC2005" s="5">
        <f t="shared" si="2342"/>
        <v>1.0570045510350937E-4</v>
      </c>
      <c r="BD2005" s="5">
        <f t="shared" si="2343"/>
        <v>5.0120110672612127E-4</v>
      </c>
      <c r="BE2005" s="5">
        <f t="shared" si="2344"/>
        <v>9.1452495273959436E-4</v>
      </c>
      <c r="BF2005" s="5">
        <f t="shared" si="2345"/>
        <v>8.3435159854942215E-4</v>
      </c>
      <c r="BG2005" s="5">
        <f t="shared" si="2346"/>
        <v>5.0747118338439221E-4</v>
      </c>
      <c r="BH2005" s="5">
        <f t="shared" si="2347"/>
        <v>2.314914381538466E-4</v>
      </c>
      <c r="BI2005" s="5">
        <f t="shared" si="2348"/>
        <v>8.4478942163610272E-5</v>
      </c>
      <c r="BJ2005" s="8">
        <f t="shared" si="2349"/>
        <v>0.46069691685824449</v>
      </c>
      <c r="BK2005" s="8">
        <f t="shared" si="2350"/>
        <v>0.22980561863868515</v>
      </c>
      <c r="BL2005" s="8">
        <f t="shared" si="2351"/>
        <v>0.28933061241922842</v>
      </c>
      <c r="BM2005" s="8">
        <f t="shared" si="2352"/>
        <v>0.63359358074534289</v>
      </c>
      <c r="BN2005" s="8">
        <f t="shared" si="2353"/>
        <v>0.3628531070609326</v>
      </c>
    </row>
    <row r="2006" spans="1:66" x14ac:dyDescent="0.25">
      <c r="A2006" t="s">
        <v>304</v>
      </c>
      <c r="B2006" t="s">
        <v>378</v>
      </c>
      <c r="C2006" t="s">
        <v>335</v>
      </c>
      <c r="D2006" s="7" t="s">
        <v>582</v>
      </c>
      <c r="E2006">
        <f>VLOOKUP(A2006,home!$A$2:$E$405,3,FALSE)</f>
        <v>1.32222222222222</v>
      </c>
      <c r="F2006">
        <f>VLOOKUP(B2006,home!$B$2:$E$405,3,FALSE)</f>
        <v>0.76</v>
      </c>
      <c r="G2006">
        <f>VLOOKUP(C2006,away!$B$2:$E$405,4,FALSE)</f>
        <v>1.26</v>
      </c>
      <c r="H2006">
        <f>VLOOKUP(A2006,away!$A$2:$E$405,3,FALSE)</f>
        <v>1.2777777777777799</v>
      </c>
      <c r="I2006">
        <f>VLOOKUP(C2006,away!$B$2:$E$405,3,FALSE)</f>
        <v>0.55000000000000004</v>
      </c>
      <c r="J2006">
        <f>VLOOKUP(B2006,home!$B$2:$E$405,4,FALSE)</f>
        <v>1.1299999999999999</v>
      </c>
      <c r="K2006" s="3">
        <f t="shared" si="2298"/>
        <v>1.2661599999999977</v>
      </c>
      <c r="L2006" s="3">
        <f t="shared" si="2299"/>
        <v>0.79413888888889028</v>
      </c>
      <c r="M2006" s="5">
        <f t="shared" si="2300"/>
        <v>0.12741588101183005</v>
      </c>
      <c r="N2006" s="5">
        <f t="shared" si="2301"/>
        <v>0.16132889190193844</v>
      </c>
      <c r="O2006" s="5">
        <f t="shared" si="2302"/>
        <v>0.10118590617353376</v>
      </c>
      <c r="P2006" s="5">
        <f t="shared" si="2303"/>
        <v>0.12811754696068128</v>
      </c>
      <c r="Q2006" s="5">
        <f t="shared" si="2304"/>
        <v>0.10213409488527901</v>
      </c>
      <c r="R2006" s="5">
        <f t="shared" si="2305"/>
        <v>4.0177831549932798E-2</v>
      </c>
      <c r="S2006" s="5">
        <f t="shared" si="2306"/>
        <v>3.220576922765693E-2</v>
      </c>
      <c r="T2006" s="5">
        <f t="shared" si="2307"/>
        <v>8.1108656629867965E-2</v>
      </c>
      <c r="U2006" s="5">
        <f t="shared" si="2308"/>
        <v>5.0871563195262821E-2</v>
      </c>
      <c r="V2006" s="5">
        <f t="shared" si="2309"/>
        <v>3.5981247816755527E-3</v>
      </c>
      <c r="W2006" s="5">
        <f t="shared" si="2310"/>
        <v>4.3106035193314893E-2</v>
      </c>
      <c r="X2006" s="5">
        <f t="shared" si="2311"/>
        <v>3.423217889282449E-2</v>
      </c>
      <c r="Y2006" s="5">
        <f t="shared" si="2312"/>
        <v>1.3592552255096681E-2</v>
      </c>
      <c r="Z2006" s="5">
        <f t="shared" si="2313"/>
        <v>1.0635592835009543E-2</v>
      </c>
      <c r="AA2006" s="5">
        <f t="shared" si="2314"/>
        <v>1.346636222397566E-2</v>
      </c>
      <c r="AB2006" s="5">
        <f t="shared" si="2315"/>
        <v>8.5252845967544958E-3</v>
      </c>
      <c r="AC2006" s="5">
        <f t="shared" si="2316"/>
        <v>2.2612120494025587E-4</v>
      </c>
      <c r="AD2006" s="5">
        <f t="shared" si="2317"/>
        <v>1.3644784380091864E-2</v>
      </c>
      <c r="AE2006" s="5">
        <f t="shared" si="2318"/>
        <v>1.0835853906734638E-2</v>
      </c>
      <c r="AF2006" s="5">
        <f t="shared" si="2319"/>
        <v>4.3025864908282927E-3</v>
      </c>
      <c r="AG2006" s="5">
        <f t="shared" si="2320"/>
        <v>1.1389504183915767E-3</v>
      </c>
      <c r="AH2006" s="5">
        <f t="shared" si="2321"/>
        <v>2.1115344691672805E-3</v>
      </c>
      <c r="AI2006" s="5">
        <f t="shared" si="2322"/>
        <v>2.6735404834808394E-3</v>
      </c>
      <c r="AJ2006" s="5">
        <f t="shared" si="2323"/>
        <v>1.6925650092820467E-3</v>
      </c>
      <c r="AK2006" s="5">
        <f t="shared" si="2324"/>
        <v>7.1435270405085106E-4</v>
      </c>
      <c r="AL2006" s="5">
        <f t="shared" si="2325"/>
        <v>9.0946572319503319E-6</v>
      </c>
      <c r="AM2006" s="5">
        <f t="shared" si="2326"/>
        <v>3.455296038139417E-3</v>
      </c>
      <c r="AN2006" s="5">
        <f t="shared" si="2327"/>
        <v>2.7439849565102214E-3</v>
      </c>
      <c r="AO2006" s="5">
        <f t="shared" si="2328"/>
        <v>1.0895525822454284E-3</v>
      </c>
      <c r="AP2006" s="5">
        <f t="shared" si="2329"/>
        <v>2.8841869235013521E-4</v>
      </c>
      <c r="AQ2006" s="5">
        <f t="shared" si="2330"/>
        <v>5.7261124969430772E-5</v>
      </c>
      <c r="AR2006" s="5">
        <f t="shared" si="2331"/>
        <v>3.3537032743901951E-4</v>
      </c>
      <c r="AS2006" s="5">
        <f t="shared" si="2332"/>
        <v>4.2463249379018819E-4</v>
      </c>
      <c r="AT2006" s="5">
        <f t="shared" si="2333"/>
        <v>2.6882633916869189E-4</v>
      </c>
      <c r="AU2006" s="5">
        <f t="shared" si="2334"/>
        <v>1.1345905253394348E-4</v>
      </c>
      <c r="AV2006" s="5">
        <f t="shared" si="2335"/>
        <v>3.591432848909438E-5</v>
      </c>
      <c r="AW2006" s="5">
        <f t="shared" si="2336"/>
        <v>2.5402057109556289E-7</v>
      </c>
      <c r="AX2006" s="5">
        <f t="shared" si="2337"/>
        <v>7.2915960527509995E-4</v>
      </c>
      <c r="AY2006" s="5">
        <f t="shared" si="2338"/>
        <v>5.7905399875582972E-4</v>
      </c>
      <c r="AZ2006" s="5">
        <f t="shared" si="2339"/>
        <v>2.2992464958931171E-4</v>
      </c>
      <c r="BA2006" s="5">
        <f t="shared" si="2340"/>
        <v>6.0864035251007813E-5</v>
      </c>
      <c r="BB2006" s="5">
        <f t="shared" si="2341"/>
        <v>1.2083624331882399E-5</v>
      </c>
      <c r="BC2006" s="5">
        <f t="shared" si="2342"/>
        <v>1.9192152001343702E-6</v>
      </c>
      <c r="BD2006" s="5">
        <f t="shared" si="2343"/>
        <v>4.4388436533121021E-5</v>
      </c>
      <c r="BE2006" s="5">
        <f t="shared" si="2344"/>
        <v>5.6202862800776417E-5</v>
      </c>
      <c r="BF2006" s="5">
        <f t="shared" si="2345"/>
        <v>3.5580908381915472E-5</v>
      </c>
      <c r="BG2006" s="5">
        <f t="shared" si="2346"/>
        <v>1.5017040985615343E-5</v>
      </c>
      <c r="BH2006" s="5">
        <f t="shared" si="2347"/>
        <v>4.7534941535866692E-6</v>
      </c>
      <c r="BI2006" s="5">
        <f t="shared" si="2348"/>
        <v>1.2037368315010574E-6</v>
      </c>
      <c r="BJ2006" s="8">
        <f t="shared" si="2349"/>
        <v>0.47467210347698591</v>
      </c>
      <c r="BK2006" s="8">
        <f t="shared" si="2350"/>
        <v>0.29215159184277184</v>
      </c>
      <c r="BL2006" s="8">
        <f t="shared" si="2351"/>
        <v>0.22275428942654796</v>
      </c>
      <c r="BM2006" s="8">
        <f t="shared" si="2352"/>
        <v>0.33927462511993517</v>
      </c>
      <c r="BN2006" s="8">
        <f t="shared" si="2353"/>
        <v>0.66036015248319535</v>
      </c>
    </row>
    <row r="2007" spans="1:66" x14ac:dyDescent="0.25">
      <c r="A2007" t="s">
        <v>301</v>
      </c>
      <c r="B2007" t="s">
        <v>308</v>
      </c>
      <c r="C2007" t="s">
        <v>384</v>
      </c>
      <c r="D2007" s="7" t="s">
        <v>582</v>
      </c>
      <c r="E2007">
        <f>VLOOKUP(A2007,home!$A$2:$E$405,3,FALSE)</f>
        <v>1.42105263157895</v>
      </c>
      <c r="F2007">
        <f>VLOOKUP(B2007,home!$B$2:$E$405,3,FALSE)</f>
        <v>1.3</v>
      </c>
      <c r="G2007">
        <f>VLOOKUP(C2007,away!$B$2:$E$405,4,FALSE)</f>
        <v>1.04</v>
      </c>
      <c r="H2007">
        <f>VLOOKUP(A2007,away!$A$2:$E$405,3,FALSE)</f>
        <v>1.0815789473684201</v>
      </c>
      <c r="I2007">
        <f>VLOOKUP(C2007,away!$B$2:$E$405,3,FALSE)</f>
        <v>0.48</v>
      </c>
      <c r="J2007">
        <f>VLOOKUP(B2007,home!$B$2:$E$405,4,FALSE)</f>
        <v>0.69</v>
      </c>
      <c r="K2007" s="3">
        <f t="shared" si="2298"/>
        <v>1.9212631578947406</v>
      </c>
      <c r="L2007" s="3">
        <f t="shared" si="2299"/>
        <v>0.35821894736842069</v>
      </c>
      <c r="M2007" s="5">
        <f t="shared" si="2300"/>
        <v>0.10233719288730259</v>
      </c>
      <c r="N2007" s="5">
        <f t="shared" si="2301"/>
        <v>0.19661667837674218</v>
      </c>
      <c r="O2007" s="5">
        <f t="shared" si="2302"/>
        <v>3.6659121512728557E-2</v>
      </c>
      <c r="P2007" s="5">
        <f t="shared" si="2303"/>
        <v>7.0431819563191889E-2</v>
      </c>
      <c r="Q2007" s="5">
        <f t="shared" si="2304"/>
        <v>0.18887619019643714</v>
      </c>
      <c r="R2007" s="5">
        <f t="shared" si="2305"/>
        <v>6.5659959598703245E-3</v>
      </c>
      <c r="S2007" s="5">
        <f t="shared" si="2306"/>
        <v>1.2118373259575476E-2</v>
      </c>
      <c r="T2007" s="5">
        <f t="shared" si="2307"/>
        <v>6.7659030035125314E-2</v>
      </c>
      <c r="U2007" s="5">
        <f t="shared" si="2308"/>
        <v>1.261500613258457E-2</v>
      </c>
      <c r="V2007" s="5">
        <f t="shared" si="2309"/>
        <v>9.2669586224059615E-4</v>
      </c>
      <c r="W2007" s="5">
        <f t="shared" si="2310"/>
        <v>0.12096028854264482</v>
      </c>
      <c r="X2007" s="5">
        <f t="shared" si="2311"/>
        <v>4.333026723512666E-2</v>
      </c>
      <c r="Y2007" s="5">
        <f t="shared" si="2312"/>
        <v>7.7608613590797191E-3</v>
      </c>
      <c r="Z2007" s="5">
        <f t="shared" si="2313"/>
        <v>7.8402138705668378E-4</v>
      </c>
      <c r="AA2007" s="5">
        <f t="shared" si="2314"/>
        <v>1.506311405953539E-3</v>
      </c>
      <c r="AB2007" s="5">
        <f t="shared" si="2315"/>
        <v>1.4470103042875816E-3</v>
      </c>
      <c r="AC2007" s="5">
        <f t="shared" si="2316"/>
        <v>3.9861409326007832E-5</v>
      </c>
      <c r="AD2007" s="5">
        <f t="shared" si="2317"/>
        <v>5.8099136486325198E-2</v>
      </c>
      <c r="AE2007" s="5">
        <f t="shared" si="2318"/>
        <v>2.0812211515145614E-2</v>
      </c>
      <c r="AF2007" s="5">
        <f t="shared" si="2319"/>
        <v>3.7276642506821928E-3</v>
      </c>
      <c r="AG2007" s="5">
        <f t="shared" si="2320"/>
        <v>4.4510665467408932E-4</v>
      </c>
      <c r="AH2007" s="5">
        <f t="shared" si="2321"/>
        <v>7.0212828996443565E-5</v>
      </c>
      <c r="AI2007" s="5">
        <f t="shared" si="2322"/>
        <v>1.3489732156243058E-4</v>
      </c>
      <c r="AJ2007" s="5">
        <f t="shared" si="2323"/>
        <v>1.2958662700828885E-4</v>
      </c>
      <c r="AK2007" s="5">
        <f t="shared" si="2324"/>
        <v>8.2990004075624295E-5</v>
      </c>
      <c r="AL2007" s="5">
        <f t="shared" si="2325"/>
        <v>1.0973572793913364E-6</v>
      </c>
      <c r="AM2007" s="5">
        <f t="shared" si="2326"/>
        <v>2.2324746087334951E-2</v>
      </c>
      <c r="AN2007" s="5">
        <f t="shared" si="2327"/>
        <v>7.9971470436723934E-3</v>
      </c>
      <c r="AO2007" s="5">
        <f t="shared" si="2328"/>
        <v>1.4323647979674009E-3</v>
      </c>
      <c r="AP2007" s="5">
        <f t="shared" si="2329"/>
        <v>1.7103340339182102E-4</v>
      </c>
      <c r="AQ2007" s="5">
        <f t="shared" si="2330"/>
        <v>1.5316851431964142E-5</v>
      </c>
      <c r="AR2007" s="5">
        <f t="shared" si="2331"/>
        <v>5.0303131389729875E-6</v>
      </c>
      <c r="AS2007" s="5">
        <f t="shared" si="2332"/>
        <v>9.6645553065826478E-6</v>
      </c>
      <c r="AT2007" s="5">
        <f t="shared" si="2333"/>
        <v>9.2840770239866756E-6</v>
      </c>
      <c r="AU2007" s="5">
        <f t="shared" si="2334"/>
        <v>5.9457183804142159E-6</v>
      </c>
      <c r="AV2007" s="5">
        <f t="shared" si="2335"/>
        <v>2.8558224178768546E-6</v>
      </c>
      <c r="AW2007" s="5">
        <f t="shared" si="2336"/>
        <v>2.0978815151778298E-8</v>
      </c>
      <c r="AX2007" s="5">
        <f t="shared" si="2337"/>
        <v>7.1486186944918909E-3</v>
      </c>
      <c r="AY2007" s="5">
        <f t="shared" si="2338"/>
        <v>2.5607706638790984E-3</v>
      </c>
      <c r="AZ2007" s="5">
        <f t="shared" si="2339"/>
        <v>4.5865828583335121E-4</v>
      </c>
      <c r="BA2007" s="5">
        <f t="shared" si="2340"/>
        <v>5.4766696117675774E-5</v>
      </c>
      <c r="BB2007" s="5">
        <f t="shared" si="2341"/>
        <v>4.9046170585299947E-6</v>
      </c>
      <c r="BC2007" s="5">
        <f t="shared" si="2342"/>
        <v>3.5138535199036288E-7</v>
      </c>
      <c r="BD2007" s="5">
        <f t="shared" si="2343"/>
        <v>3.0032557959607328E-7</v>
      </c>
      <c r="BE2007" s="5">
        <f t="shared" si="2344"/>
        <v>5.7700447145132008E-7</v>
      </c>
      <c r="BF2007" s="5">
        <f t="shared" si="2345"/>
        <v>5.5428871646997451E-7</v>
      </c>
      <c r="BG2007" s="5">
        <f t="shared" si="2346"/>
        <v>3.5497816326350859E-7</v>
      </c>
      <c r="BH2007" s="5">
        <f t="shared" si="2347"/>
        <v>1.7050161673383084E-7</v>
      </c>
      <c r="BI2007" s="5">
        <f t="shared" si="2348"/>
        <v>6.5515694918439748E-8</v>
      </c>
      <c r="BJ2007" s="8">
        <f t="shared" si="2349"/>
        <v>0.75045611317851391</v>
      </c>
      <c r="BK2007" s="8">
        <f t="shared" si="2350"/>
        <v>0.18841581100279506</v>
      </c>
      <c r="BL2007" s="8">
        <f t="shared" si="2351"/>
        <v>5.9245935197577627E-2</v>
      </c>
      <c r="BM2007" s="8">
        <f t="shared" si="2352"/>
        <v>0.39485413258460661</v>
      </c>
      <c r="BN2007" s="8">
        <f t="shared" si="2353"/>
        <v>0.60148699849627263</v>
      </c>
    </row>
    <row r="2008" spans="1:66" x14ac:dyDescent="0.25">
      <c r="A2008" t="s">
        <v>301</v>
      </c>
      <c r="B2008" t="s">
        <v>313</v>
      </c>
      <c r="C2008" t="s">
        <v>342</v>
      </c>
      <c r="D2008" s="7" t="s">
        <v>582</v>
      </c>
      <c r="E2008">
        <f>VLOOKUP(A2008,home!$A$2:$E$405,3,FALSE)</f>
        <v>1.42105263157895</v>
      </c>
      <c r="F2008">
        <f>VLOOKUP(B2008,home!$B$2:$E$405,3,FALSE)</f>
        <v>1.22</v>
      </c>
      <c r="G2008">
        <f>VLOOKUP(C2008,away!$B$2:$E$405,4,FALSE)</f>
        <v>0.89</v>
      </c>
      <c r="H2008">
        <f>VLOOKUP(A2008,away!$A$2:$E$405,3,FALSE)</f>
        <v>1.0815789473684201</v>
      </c>
      <c r="I2008">
        <f>VLOOKUP(C2008,away!$B$2:$E$405,3,FALSE)</f>
        <v>0.72</v>
      </c>
      <c r="J2008">
        <f>VLOOKUP(B2008,home!$B$2:$E$405,4,FALSE)</f>
        <v>0.78</v>
      </c>
      <c r="K2008" s="3">
        <f t="shared" si="2298"/>
        <v>1.5429789473684239</v>
      </c>
      <c r="L2008" s="3">
        <f t="shared" si="2299"/>
        <v>0.60741473684210467</v>
      </c>
      <c r="M2008" s="5">
        <f t="shared" si="2300"/>
        <v>0.11643830882540045</v>
      </c>
      <c r="N2008" s="5">
        <f t="shared" si="2301"/>
        <v>0.17966185918477584</v>
      </c>
      <c r="O2008" s="5">
        <f t="shared" si="2302"/>
        <v>7.0726344713520323E-2</v>
      </c>
      <c r="P2008" s="5">
        <f t="shared" si="2303"/>
        <v>0.10912926091728388</v>
      </c>
      <c r="Q2008" s="5">
        <f t="shared" si="2304"/>
        <v>0.13860723318358975</v>
      </c>
      <c r="R2008" s="5">
        <f t="shared" si="2305"/>
        <v>2.1480112030983461E-2</v>
      </c>
      <c r="S2008" s="5">
        <f t="shared" si="2306"/>
        <v>2.5569753864706366E-2</v>
      </c>
      <c r="T2008" s="5">
        <f t="shared" si="2307"/>
        <v>8.4192076068622404E-2</v>
      </c>
      <c r="U2008" s="5">
        <f t="shared" si="2308"/>
        <v>3.3143360650922681E-2</v>
      </c>
      <c r="V2008" s="5">
        <f t="shared" si="2309"/>
        <v>2.6627436825571575E-3</v>
      </c>
      <c r="W2008" s="5">
        <f t="shared" si="2310"/>
        <v>7.1289347585088342E-2</v>
      </c>
      <c r="X2008" s="5">
        <f t="shared" si="2311"/>
        <v>4.3302200303041757E-2</v>
      </c>
      <c r="Y2008" s="5">
        <f t="shared" si="2312"/>
        <v>1.3151197300878107E-2</v>
      </c>
      <c r="Z2008" s="5">
        <f t="shared" si="2313"/>
        <v>4.3491121988795825E-3</v>
      </c>
      <c r="AA2008" s="5">
        <f t="shared" si="2314"/>
        <v>6.7105885626143899E-3</v>
      </c>
      <c r="AB2008" s="5">
        <f t="shared" si="2315"/>
        <v>5.1771484382826692E-3</v>
      </c>
      <c r="AC2008" s="5">
        <f t="shared" si="2316"/>
        <v>1.5597489618159071E-4</v>
      </c>
      <c r="AD2008" s="5">
        <f t="shared" si="2317"/>
        <v>2.7499490623855323E-2</v>
      </c>
      <c r="AE2008" s="5">
        <f t="shared" si="2318"/>
        <v>1.6703595860581004E-2</v>
      </c>
      <c r="AF2008" s="5">
        <f t="shared" si="2319"/>
        <v>5.0730051419858391E-3</v>
      </c>
      <c r="AG2008" s="5">
        <f t="shared" si="2320"/>
        <v>1.0271393611059909E-3</v>
      </c>
      <c r="AH2008" s="5">
        <f t="shared" si="2321"/>
        <v>6.6042871044480706E-4</v>
      </c>
      <c r="AI2008" s="5">
        <f t="shared" si="2322"/>
        <v>1.019027596454014E-3</v>
      </c>
      <c r="AJ2008" s="5">
        <f t="shared" si="2323"/>
        <v>7.8616906405799499E-4</v>
      </c>
      <c r="AK2008" s="5">
        <f t="shared" si="2324"/>
        <v>4.043474383046081E-4</v>
      </c>
      <c r="AL2008" s="5">
        <f t="shared" si="2325"/>
        <v>5.8473625437039821E-6</v>
      </c>
      <c r="AM2008" s="5">
        <f t="shared" si="2326"/>
        <v>8.4862270191928251E-3</v>
      </c>
      <c r="AN2008" s="5">
        <f t="shared" si="2327"/>
        <v>5.154659351645368E-3</v>
      </c>
      <c r="AO2008" s="5">
        <f t="shared" si="2328"/>
        <v>1.5655080267951824E-3</v>
      </c>
      <c r="AP2008" s="5">
        <f t="shared" si="2329"/>
        <v>3.1697088203999944E-4</v>
      </c>
      <c r="AQ2008" s="5">
        <f t="shared" si="2330"/>
        <v>4.8133196225234007E-5</v>
      </c>
      <c r="AR2008" s="5">
        <f t="shared" si="2331"/>
        <v>8.0230826271560635E-5</v>
      </c>
      <c r="AS2008" s="5">
        <f t="shared" si="2332"/>
        <v>1.2379447586699152E-4</v>
      </c>
      <c r="AT2008" s="5">
        <f t="shared" si="2333"/>
        <v>9.5506135031638177E-5</v>
      </c>
      <c r="AU2008" s="5">
        <f t="shared" si="2334"/>
        <v>4.9121318566114548E-5</v>
      </c>
      <c r="AV2008" s="5">
        <f t="shared" si="2335"/>
        <v>1.8948290103623113E-5</v>
      </c>
      <c r="AW2008" s="5">
        <f t="shared" si="2336"/>
        <v>1.5223091073982007E-7</v>
      </c>
      <c r="AX2008" s="5">
        <f t="shared" si="2337"/>
        <v>2.1823449388672727E-3</v>
      </c>
      <c r="AY2008" s="5">
        <f t="shared" si="2338"/>
        <v>1.3255884767407633E-3</v>
      </c>
      <c r="AZ2008" s="5">
        <f t="shared" si="2339"/>
        <v>4.0259098788020855E-4</v>
      </c>
      <c r="BA2008" s="5">
        <f t="shared" si="2340"/>
        <v>8.1513232986086618E-5</v>
      </c>
      <c r="BB2008" s="5">
        <f t="shared" si="2341"/>
        <v>1.237808474084824E-5</v>
      </c>
      <c r="BC2008" s="5">
        <f t="shared" si="2342"/>
        <v>1.5037262170943216E-6</v>
      </c>
      <c r="BD2008" s="5">
        <f t="shared" si="2343"/>
        <v>8.1222310377274316E-6</v>
      </c>
      <c r="BE2008" s="5">
        <f t="shared" si="2344"/>
        <v>1.2532431496875816E-5</v>
      </c>
      <c r="BF2008" s="5">
        <f t="shared" si="2345"/>
        <v>9.6686389795081648E-6</v>
      </c>
      <c r="BG2008" s="5">
        <f t="shared" si="2346"/>
        <v>4.9728354650289409E-6</v>
      </c>
      <c r="BH2008" s="5">
        <f t="shared" si="2347"/>
        <v>1.9182451078166803E-6</v>
      </c>
      <c r="BI2008" s="5">
        <f t="shared" si="2348"/>
        <v>5.9196236345072207E-7</v>
      </c>
      <c r="BJ2008" s="8">
        <f t="shared" si="2349"/>
        <v>0.60008456253685527</v>
      </c>
      <c r="BK2008" s="8">
        <f t="shared" si="2350"/>
        <v>0.25528747802541391</v>
      </c>
      <c r="BL2008" s="8">
        <f t="shared" si="2351"/>
        <v>0.14051293459587527</v>
      </c>
      <c r="BM2008" s="8">
        <f t="shared" si="2352"/>
        <v>0.36286553225564022</v>
      </c>
      <c r="BN2008" s="8">
        <f t="shared" si="2353"/>
        <v>0.63604311885555365</v>
      </c>
    </row>
    <row r="2009" spans="1:66" x14ac:dyDescent="0.25">
      <c r="A2009" t="s">
        <v>301</v>
      </c>
      <c r="B2009" t="s">
        <v>369</v>
      </c>
      <c r="C2009" t="s">
        <v>312</v>
      </c>
      <c r="D2009" s="7" t="s">
        <v>582</v>
      </c>
      <c r="E2009">
        <f>VLOOKUP(A2009,home!$A$2:$E$405,3,FALSE)</f>
        <v>1.42105263157895</v>
      </c>
      <c r="F2009">
        <f>VLOOKUP(B2009,home!$B$2:$E$405,3,FALSE)</f>
        <v>1.33</v>
      </c>
      <c r="G2009">
        <f>VLOOKUP(C2009,away!$B$2:$E$405,4,FALSE)</f>
        <v>0.67</v>
      </c>
      <c r="H2009">
        <f>VLOOKUP(A2009,away!$A$2:$E$405,3,FALSE)</f>
        <v>1.0815789473684201</v>
      </c>
      <c r="I2009">
        <f>VLOOKUP(C2009,away!$B$2:$E$405,3,FALSE)</f>
        <v>0.52</v>
      </c>
      <c r="J2009">
        <f>VLOOKUP(B2009,home!$B$2:$E$405,4,FALSE)</f>
        <v>0.83</v>
      </c>
      <c r="K2009" s="3">
        <f t="shared" ref="K2009:K2072" si="2354">E2009*F2009*G2009</f>
        <v>1.2663000000000026</v>
      </c>
      <c r="L2009" s="3">
        <f t="shared" ref="L2009:L2072" si="2355">H2009*I2009*J2009</f>
        <v>0.46680947368421011</v>
      </c>
      <c r="M2009" s="5">
        <f t="shared" ref="M2009:M2072" si="2356">_xlfn.POISSON.DIST(0,K2009,FALSE) * _xlfn.POISSON.DIST(0,L2009,FALSE)</f>
        <v>0.17673400494091271</v>
      </c>
      <c r="N2009" s="5">
        <f t="shared" ref="N2009:N2072" si="2357">_xlfn.POISSON.DIST(1,K2009,FALSE) * _xlfn.POISSON.DIST(0,L2009,FALSE)</f>
        <v>0.22379827045667824</v>
      </c>
      <c r="O2009" s="5">
        <f t="shared" ref="O2009:O2072" si="2358">_xlfn.POISSON.DIST(0,K2009,FALSE) * _xlfn.POISSON.DIST(1,L2009,FALSE)</f>
        <v>8.2501107828570064E-2</v>
      </c>
      <c r="P2009" s="5">
        <f t="shared" ref="P2009:P2072" si="2359">_xlfn.POISSON.DIST(1,K2009,FALSE) * _xlfn.POISSON.DIST(1,L2009,FALSE)</f>
        <v>0.10447115284331848</v>
      </c>
      <c r="Q2009" s="5">
        <f t="shared" ref="Q2009:Q2072" si="2360">_xlfn.POISSON.DIST(2,K2009,FALSE) * _xlfn.POISSON.DIST(0,L2009,FALSE)</f>
        <v>0.14169787493964614</v>
      </c>
      <c r="R2009" s="5">
        <f t="shared" ref="R2009:R2072" si="2361">_xlfn.POISSON.DIST(0,K2009,FALSE) * _xlfn.POISSON.DIST(2,L2009,FALSE)</f>
        <v>1.9256149361909527E-2</v>
      </c>
      <c r="S2009" s="5">
        <f t="shared" ref="S2009:S2072" si="2362">_xlfn.POISSON.DIST(2,K2009,FALSE) * _xlfn.POISSON.DIST(2,L2009,FALSE)</f>
        <v>1.5438768815402775E-2</v>
      </c>
      <c r="T2009" s="5">
        <f t="shared" ref="T2009:T2072" si="2363">_xlfn.POISSON.DIST(2,K2009,FALSE) * _xlfn.POISSON.DIST(1,L2009,FALSE)</f>
        <v>6.6145910422747242E-2</v>
      </c>
      <c r="U2009" s="5">
        <f t="shared" ref="U2009:U2072" si="2364">_xlfn.POISSON.DIST(1,K2009,FALSE) * _xlfn.POISSON.DIST(2,L2009,FALSE)</f>
        <v>2.4384061936986088E-2</v>
      </c>
      <c r="V2009" s="5">
        <f t="shared" ref="V2009:V2072" si="2365">_xlfn.POISSON.DIST(3,K2009,FALSE) * _xlfn.POISSON.DIST(3,L2009,FALSE)</f>
        <v>1.0140197707885882E-3</v>
      </c>
      <c r="W2009" s="5">
        <f t="shared" ref="W2009:W2072" si="2366">_xlfn.POISSON.DIST(3,K2009,FALSE) * _xlfn.POISSON.DIST(0,L2009,FALSE)</f>
        <v>5.9810673012024737E-2</v>
      </c>
      <c r="X2009" s="5">
        <f t="shared" ref="X2009:X2072" si="2367">_xlfn.POISSON.DIST(3,K2009,FALSE) * _xlfn.POISSON.DIST(1,L2009,FALSE)</f>
        <v>2.792018878944166E-2</v>
      </c>
      <c r="Y2009" s="5">
        <f t="shared" ref="Y2009:Y2072" si="2368">_xlfn.POISSON.DIST(3,K2009,FALSE) * _xlfn.POISSON.DIST(2,L2009,FALSE)</f>
        <v>6.5167043169815225E-3</v>
      </c>
      <c r="Z2009" s="5">
        <f t="shared" ref="Z2009:Z2072" si="2369">_xlfn.POISSON.DIST(0,K2009,FALSE) * _xlfn.POISSON.DIST(3,L2009,FALSE)</f>
        <v>2.9963176496058419E-3</v>
      </c>
      <c r="AA2009" s="5">
        <f t="shared" ref="AA2009:AA2072" si="2370">_xlfn.POISSON.DIST(1,K2009,FALSE) * _xlfn.POISSON.DIST(3,L2009,FALSE)</f>
        <v>3.7942370396958857E-3</v>
      </c>
      <c r="AB2009" s="5">
        <f t="shared" ref="AB2009:AB2072" si="2371">_xlfn.POISSON.DIST(2,K2009,FALSE) * _xlfn.POISSON.DIST(3,L2009,FALSE)</f>
        <v>2.4023211816834554E-3</v>
      </c>
      <c r="AC2009" s="5">
        <f t="shared" ref="AC2009:AC2072" si="2372">_xlfn.POISSON.DIST(4,K2009,FALSE) * _xlfn.POISSON.DIST(4,L2009,FALSE)</f>
        <v>3.7463013447673392E-5</v>
      </c>
      <c r="AD2009" s="5">
        <f t="shared" ref="AD2009:AD2072" si="2373">_xlfn.POISSON.DIST(4,K2009,FALSE) * _xlfn.POISSON.DIST(0,L2009,FALSE)</f>
        <v>1.8934563808781779E-2</v>
      </c>
      <c r="AE2009" s="5">
        <f t="shared" ref="AE2009:AE2072" si="2374">_xlfn.POISSON.DIST(4,K2009,FALSE) * _xlfn.POISSON.DIST(1,L2009,FALSE)</f>
        <v>8.8388337660175158E-3</v>
      </c>
      <c r="AF2009" s="5">
        <f t="shared" ref="AF2009:AF2072" si="2375">_xlfn.POISSON.DIST(4,K2009,FALSE) * _xlfn.POISSON.DIST(2,L2009,FALSE)</f>
        <v>2.0630256691484307E-3</v>
      </c>
      <c r="AG2009" s="5">
        <f t="shared" ref="AG2009:AG2072" si="2376">_xlfn.POISSON.DIST(4,K2009,FALSE) * _xlfn.POISSON.DIST(3,L2009,FALSE)</f>
        <v>3.2101330893739816E-4</v>
      </c>
      <c r="AH2009" s="5">
        <f t="shared" ref="AH2009:AH2072" si="2377">_xlfn.POISSON.DIST(0,K2009,FALSE) * _xlfn.POISSON.DIST(4,L2009,FALSE)</f>
        <v>3.4967736625080313E-4</v>
      </c>
      <c r="AI2009" s="5">
        <f t="shared" ref="AI2009:AI2072" si="2378">_xlfn.POISSON.DIST(1,K2009,FALSE) * _xlfn.POISSON.DIST(4,L2009,FALSE)</f>
        <v>4.4279644888339293E-4</v>
      </c>
      <c r="AJ2009" s="5">
        <f t="shared" ref="AJ2009:AJ2072" si="2379">_xlfn.POISSON.DIST(2,K2009,FALSE) * _xlfn.POISSON.DIST(4,L2009,FALSE)</f>
        <v>2.8035657161052085E-4</v>
      </c>
      <c r="AK2009" s="5">
        <f t="shared" ref="AK2009:AK2072" si="2380">_xlfn.POISSON.DIST(3,K2009,FALSE) * _xlfn.POISSON.DIST(4,L2009,FALSE)</f>
        <v>1.1833850887680105E-4</v>
      </c>
      <c r="AL2009" s="5">
        <f t="shared" ref="AL2009:AL2072" si="2381">_xlfn.POISSON.DIST(5,K2009,FALSE) * _xlfn.POISSON.DIST(5,L2009,FALSE)</f>
        <v>8.8580671391941313E-7</v>
      </c>
      <c r="AM2009" s="5">
        <f t="shared" ref="AM2009:AM2072" si="2382">_xlfn.POISSON.DIST(5,K2009,FALSE) * _xlfn.POISSON.DIST(0,L2009,FALSE)</f>
        <v>4.7953676302120796E-3</v>
      </c>
      <c r="AN2009" s="5">
        <f t="shared" ref="AN2009:AN2072" si="2383">_xlfn.POISSON.DIST(5,K2009,FALSE) * _xlfn.POISSON.DIST(1,L2009,FALSE)</f>
        <v>2.2385230395815994E-3</v>
      </c>
      <c r="AO2009" s="5">
        <f t="shared" ref="AO2009:AO2072" si="2384">_xlfn.POISSON.DIST(5,K2009,FALSE) * _xlfn.POISSON.DIST(2,L2009,FALSE)</f>
        <v>5.2248188096853227E-4</v>
      </c>
      <c r="AP2009" s="5">
        <f t="shared" ref="AP2009:AP2072" si="2385">_xlfn.POISSON.DIST(5,K2009,FALSE) * _xlfn.POISSON.DIST(3,L2009,FALSE)</f>
        <v>8.1299830621485569E-5</v>
      </c>
      <c r="AQ2009" s="5">
        <f t="shared" ref="AQ2009:AQ2072" si="2386">_xlfn.POISSON.DIST(5,K2009,FALSE) * _xlfn.POISSON.DIST(4,L2009,FALSE)</f>
        <v>9.4878827857577743E-6</v>
      </c>
      <c r="AR2009" s="5">
        <f t="shared" ref="AR2009:AR2072" si="2387">_xlfn.POISSON.DIST(0,K2009,FALSE) * _xlfn.POISSON.DIST(5,L2009,FALSE)</f>
        <v>3.2646541459763641E-5</v>
      </c>
      <c r="AS2009" s="5">
        <f t="shared" ref="AS2009:AS2072" si="2388">_xlfn.POISSON.DIST(1,K2009,FALSE) * _xlfn.POISSON.DIST(5,L2009,FALSE)</f>
        <v>4.1340315450498792E-5</v>
      </c>
      <c r="AT2009" s="5">
        <f t="shared" ref="AT2009:AT2072" si="2389">_xlfn.POISSON.DIST(2,K2009,FALSE) * _xlfn.POISSON.DIST(5,L2009,FALSE)</f>
        <v>2.6174620727483367E-5</v>
      </c>
      <c r="AU2009" s="5">
        <f t="shared" ref="AU2009:AU2072" si="2390">_xlfn.POISSON.DIST(3,K2009,FALSE) * _xlfn.POISSON.DIST(5,L2009,FALSE)</f>
        <v>1.1048307409070748E-5</v>
      </c>
      <c r="AV2009" s="5">
        <f t="shared" ref="AV2009:AV2072" si="2391">_xlfn.POISSON.DIST(4,K2009,FALSE) * _xlfn.POISSON.DIST(5,L2009,FALSE)</f>
        <v>3.4976179180265809E-6</v>
      </c>
      <c r="AW2009" s="5">
        <f t="shared" ref="AW2009:AW2072" si="2392">_xlfn.POISSON.DIST(6,K2009,FALSE) * _xlfn.POISSON.DIST(6,L2009,FALSE)</f>
        <v>1.4544966825907525E-8</v>
      </c>
      <c r="AX2009" s="5">
        <f t="shared" ref="AX2009:AX2072" si="2393">_xlfn.POISSON.DIST(6,K2009,FALSE) * _xlfn.POISSON.DIST(0,L2009,FALSE)</f>
        <v>1.0120623383562618E-3</v>
      </c>
      <c r="AY2009" s="5">
        <f t="shared" ref="AY2009:AY2072" si="2394">_xlfn.POISSON.DIST(6,K2009,FALSE) * _xlfn.POISSON.DIST(1,L2009,FALSE)</f>
        <v>4.7244028750369763E-4</v>
      </c>
      <c r="AZ2009" s="5">
        <f t="shared" ref="AZ2009:AZ2072" si="2395">_xlfn.POISSON.DIST(6,K2009,FALSE) * _xlfn.POISSON.DIST(2,L2009,FALSE)</f>
        <v>1.10269800978409E-4</v>
      </c>
      <c r="BA2009" s="5">
        <f t="shared" ref="BA2009:BA2072" si="2396">_xlfn.POISSON.DIST(6,K2009,FALSE) * _xlfn.POISSON.DIST(3,L2009,FALSE)</f>
        <v>1.7158329252664569E-5</v>
      </c>
      <c r="BB2009" s="5">
        <f t="shared" ref="BB2009:BB2072" si="2397">_xlfn.POISSON.DIST(6,K2009,FALSE) * _xlfn.POISSON.DIST(4,L2009,FALSE)</f>
        <v>2.0024176619341834E-6</v>
      </c>
      <c r="BC2009" s="5">
        <f t="shared" ref="BC2009:BC2072" si="2398">_xlfn.POISSON.DIST(6,K2009,FALSE) * _xlfn.POISSON.DIST(5,L2009,FALSE)</f>
        <v>1.8694950697269259E-7</v>
      </c>
      <c r="BD2009" s="5">
        <f t="shared" ref="BD2009:BD2072" si="2399">_xlfn.POISSON.DIST(0,K2009,FALSE) * _xlfn.POISSON.DIST(6,L2009,FALSE)</f>
        <v>2.5399524727403337E-6</v>
      </c>
      <c r="BE2009" s="5">
        <f t="shared" ref="BE2009:BE2072" si="2400">_xlfn.POISSON.DIST(1,K2009,FALSE) * _xlfn.POISSON.DIST(6,L2009,FALSE)</f>
        <v>3.2163418162310914E-6</v>
      </c>
      <c r="BF2009" s="5">
        <f t="shared" ref="BF2009:BF2072" si="2401">_xlfn.POISSON.DIST(2,K2009,FALSE) * _xlfn.POISSON.DIST(6,L2009,FALSE)</f>
        <v>2.0364268209467202E-6</v>
      </c>
      <c r="BG2009" s="5">
        <f t="shared" ref="BG2009:BG2072" si="2402">_xlfn.POISSON.DIST(3,K2009,FALSE) * _xlfn.POISSON.DIST(6,L2009,FALSE)</f>
        <v>8.5957576112161196E-7</v>
      </c>
      <c r="BH2009" s="5">
        <f t="shared" ref="BH2009:BH2072" si="2403">_xlfn.POISSON.DIST(4,K2009,FALSE) * _xlfn.POISSON.DIST(6,L2009,FALSE)</f>
        <v>2.7212019657707502E-7</v>
      </c>
      <c r="BI2009" s="5">
        <f t="shared" ref="BI2009:BI2072" si="2404">_xlfn.POISSON.DIST(5,K2009,FALSE) * _xlfn.POISSON.DIST(6,L2009,FALSE)</f>
        <v>6.891716098511011E-8</v>
      </c>
      <c r="BJ2009" s="8">
        <f t="shared" ref="BJ2009:BJ2072" si="2405">SUM(N2009,Q2009,T2009,W2009,X2009,Y2009,AD2009,AE2009,AF2009,AG2009,AM2009,AN2009,AO2009,AP2009,AQ2009,AX2009,AY2009,AZ2009,BA2009,BB2009,BC2009)</f>
        <v>0.56530833887783383</v>
      </c>
      <c r="BK2009" s="8">
        <f t="shared" ref="BK2009:BK2072" si="2406">SUM(M2009,P2009,S2009,V2009,AC2009,AL2009,AY2009)</f>
        <v>0.29816873547808781</v>
      </c>
      <c r="BL2009" s="8">
        <f t="shared" ref="BL2009:BL2072" si="2407">SUM(O2009,R2009,U2009,AA2009,AB2009,AH2009,AI2009,AJ2009,AK2009,AR2009,AS2009,AT2009,AU2009,AV2009,BD2009,BE2009,BF2009,BG2009,BH2009,BI2009)</f>
        <v>0.13365274698165999</v>
      </c>
      <c r="BM2009" s="8">
        <f t="shared" ref="BM2009:BM2072" si="2408">SUM(S2009:BI2009)</f>
        <v>0.25119515287361571</v>
      </c>
      <c r="BN2009" s="8">
        <f t="shared" ref="BN2009:BN2072" si="2409">SUM(M2009:R2009)</f>
        <v>0.7484585603710352</v>
      </c>
    </row>
    <row r="2010" spans="1:66" x14ac:dyDescent="0.25">
      <c r="A2010" t="s">
        <v>301</v>
      </c>
      <c r="B2010" t="s">
        <v>341</v>
      </c>
      <c r="C2010" t="s">
        <v>368</v>
      </c>
      <c r="D2010" s="7" t="s">
        <v>582</v>
      </c>
      <c r="E2010">
        <f>VLOOKUP(A2010,home!$A$2:$E$405,3,FALSE)</f>
        <v>1.42105263157895</v>
      </c>
      <c r="F2010">
        <f>VLOOKUP(B2010,home!$B$2:$E$405,3,FALSE)</f>
        <v>0.78</v>
      </c>
      <c r="G2010">
        <f>VLOOKUP(C2010,away!$B$2:$E$405,4,FALSE)</f>
        <v>0.67</v>
      </c>
      <c r="H2010">
        <f>VLOOKUP(A2010,away!$A$2:$E$405,3,FALSE)</f>
        <v>1.0815789473684201</v>
      </c>
      <c r="I2010">
        <f>VLOOKUP(C2010,away!$B$2:$E$405,3,FALSE)</f>
        <v>1.33</v>
      </c>
      <c r="J2010">
        <f>VLOOKUP(B2010,home!$B$2:$E$405,4,FALSE)</f>
        <v>0.73</v>
      </c>
      <c r="K2010" s="3">
        <f t="shared" si="2354"/>
        <v>0.74264210526315932</v>
      </c>
      <c r="L2010" s="3">
        <f t="shared" si="2355"/>
        <v>1.0501049999999992</v>
      </c>
      <c r="M2010" s="5">
        <f t="shared" si="2356"/>
        <v>0.16650214191947404</v>
      </c>
      <c r="N2010" s="5">
        <f t="shared" si="2357"/>
        <v>0.12365150120590354</v>
      </c>
      <c r="O2010" s="5">
        <f t="shared" si="2358"/>
        <v>0.17484473174034915</v>
      </c>
      <c r="P2010" s="5">
        <f t="shared" si="2359"/>
        <v>0.12984705967382523</v>
      </c>
      <c r="Q2010" s="5">
        <f t="shared" si="2360"/>
        <v>4.5914405587251142E-2</v>
      </c>
      <c r="R2010" s="5">
        <f t="shared" si="2361"/>
        <v>9.1802663512099578E-2</v>
      </c>
      <c r="S2010" s="5">
        <f t="shared" si="2362"/>
        <v>2.5315378396291301E-2</v>
      </c>
      <c r="T2010" s="5">
        <f t="shared" si="2363"/>
        <v>4.8214946879200318E-2</v>
      </c>
      <c r="U2010" s="5">
        <f t="shared" si="2364"/>
        <v>6.8176523299391056E-2</v>
      </c>
      <c r="V2010" s="5">
        <f t="shared" si="2365"/>
        <v>2.1935836923403715E-3</v>
      </c>
      <c r="W2010" s="5">
        <f t="shared" si="2366"/>
        <v>1.1365990275740921E-2</v>
      </c>
      <c r="X2010" s="5">
        <f t="shared" si="2367"/>
        <v>1.1935483218506911E-2</v>
      </c>
      <c r="Y2010" s="5">
        <f t="shared" si="2368"/>
        <v>6.266755302585093E-3</v>
      </c>
      <c r="Z2010" s="5">
        <f t="shared" si="2369"/>
        <v>3.2134145322457751E-2</v>
      </c>
      <c r="AA2010" s="5">
        <f t="shared" si="2370"/>
        <v>2.3864169333102331E-2</v>
      </c>
      <c r="AB2010" s="5">
        <f t="shared" si="2371"/>
        <v>8.8612684769458199E-3</v>
      </c>
      <c r="AC2010" s="5">
        <f t="shared" si="2372"/>
        <v>1.069169401198317E-4</v>
      </c>
      <c r="AD2010" s="5">
        <f t="shared" si="2373"/>
        <v>2.1102157366942082E-3</v>
      </c>
      <c r="AE2010" s="5">
        <f t="shared" si="2374"/>
        <v>2.2159480961812697E-3</v>
      </c>
      <c r="AF2010" s="5">
        <f t="shared" si="2375"/>
        <v>1.1634890877702149E-3</v>
      </c>
      <c r="AG2010" s="5">
        <f t="shared" si="2376"/>
        <v>4.0726190283764689E-4</v>
      </c>
      <c r="AH2010" s="5">
        <f t="shared" si="2377"/>
        <v>8.4360566684598681E-3</v>
      </c>
      <c r="AI2010" s="5">
        <f t="shared" si="2378"/>
        <v>6.2649708843843504E-3</v>
      </c>
      <c r="AJ2010" s="5">
        <f t="shared" si="2379"/>
        <v>2.3263155834957958E-3</v>
      </c>
      <c r="AK2010" s="5">
        <f t="shared" si="2380"/>
        <v>5.7587330081127104E-4</v>
      </c>
      <c r="AL2010" s="5">
        <f t="shared" si="2381"/>
        <v>3.3351763872435472E-6</v>
      </c>
      <c r="AM2010" s="5">
        <f t="shared" si="2382"/>
        <v>3.1342701145160715E-4</v>
      </c>
      <c r="AN2010" s="5">
        <f t="shared" si="2383"/>
        <v>3.2913127186038965E-4</v>
      </c>
      <c r="AO2010" s="5">
        <f t="shared" si="2384"/>
        <v>1.7281119711847707E-4</v>
      </c>
      <c r="AP2010" s="5">
        <f t="shared" si="2385"/>
        <v>6.0489967383366077E-5</v>
      </c>
      <c r="AQ2010" s="5">
        <f t="shared" si="2386"/>
        <v>1.5880204299777396E-5</v>
      </c>
      <c r="AR2010" s="5">
        <f t="shared" si="2387"/>
        <v>1.7717490575666092E-3</v>
      </c>
      <c r="AS2010" s="5">
        <f t="shared" si="2388"/>
        <v>1.3157754501092853E-3</v>
      </c>
      <c r="AT2010" s="5">
        <f t="shared" si="2389"/>
        <v>4.885751251613703E-4</v>
      </c>
      <c r="AU2010" s="5">
        <f t="shared" si="2390"/>
        <v>1.209454865096839E-4</v>
      </c>
      <c r="AV2010" s="5">
        <f t="shared" si="2391"/>
        <v>2.2454802680907166E-5</v>
      </c>
      <c r="AW2010" s="5">
        <f t="shared" si="2392"/>
        <v>7.2248461188396702E-8</v>
      </c>
      <c r="AX2010" s="5">
        <f t="shared" si="2393"/>
        <v>3.8794015938460304E-5</v>
      </c>
      <c r="AY2010" s="5">
        <f t="shared" si="2394"/>
        <v>4.073779010705682E-5</v>
      </c>
      <c r="AZ2010" s="5">
        <f t="shared" si="2395"/>
        <v>2.1389478540185432E-5</v>
      </c>
      <c r="BA2010" s="5">
        <f t="shared" si="2396"/>
        <v>7.4870661208138028E-6</v>
      </c>
      <c r="BB2010" s="5">
        <f t="shared" si="2397"/>
        <v>1.965551392199293E-6</v>
      </c>
      <c r="BC2010" s="5">
        <f t="shared" si="2398"/>
        <v>4.1280706894108755E-7</v>
      </c>
      <c r="BD2010" s="5">
        <f t="shared" si="2399"/>
        <v>3.1008709068266365E-4</v>
      </c>
      <c r="BE2010" s="5">
        <f t="shared" si="2400"/>
        <v>2.3028372983950154E-4</v>
      </c>
      <c r="BF2010" s="5">
        <f t="shared" si="2401"/>
        <v>8.5509196967930028E-5</v>
      </c>
      <c r="BG2010" s="5">
        <f t="shared" si="2402"/>
        <v>2.1167576685208578E-5</v>
      </c>
      <c r="BH2010" s="5">
        <f t="shared" si="2403"/>
        <v>3.9299834282056656E-6</v>
      </c>
      <c r="BI2010" s="5">
        <f t="shared" si="2404"/>
        <v>5.8371423335439687E-7</v>
      </c>
      <c r="BJ2010" s="8">
        <f t="shared" si="2405"/>
        <v>0.25424852365395251</v>
      </c>
      <c r="BK2010" s="8">
        <f t="shared" si="2406"/>
        <v>0.32400915358854498</v>
      </c>
      <c r="BL2010" s="8">
        <f t="shared" si="2407"/>
        <v>0.38952363401290385</v>
      </c>
      <c r="BM2010" s="8">
        <f t="shared" si="2408"/>
        <v>0.26731228739731078</v>
      </c>
      <c r="BN2010" s="8">
        <f t="shared" si="2409"/>
        <v>0.73256250363890263</v>
      </c>
    </row>
    <row r="2011" spans="1:66" x14ac:dyDescent="0.25">
      <c r="A2011" t="s">
        <v>303</v>
      </c>
      <c r="B2011" t="s">
        <v>364</v>
      </c>
      <c r="C2011" t="s">
        <v>343</v>
      </c>
      <c r="D2011" s="7" t="s">
        <v>582</v>
      </c>
      <c r="E2011">
        <f>VLOOKUP(A2011,home!$A$2:$E$405,3,FALSE)</f>
        <v>1.3961038961039001</v>
      </c>
      <c r="F2011">
        <f>VLOOKUP(B2011,home!$B$2:$E$405,3,FALSE)</f>
        <v>1.26</v>
      </c>
      <c r="G2011">
        <f>VLOOKUP(C2011,away!$B$2:$E$405,4,FALSE)</f>
        <v>1.19</v>
      </c>
      <c r="H2011">
        <f>VLOOKUP(A2011,away!$A$2:$E$405,3,FALSE)</f>
        <v>1.0324675324675301</v>
      </c>
      <c r="I2011">
        <f>VLOOKUP(C2011,away!$B$2:$E$405,3,FALSE)</f>
        <v>0.81</v>
      </c>
      <c r="J2011">
        <f>VLOOKUP(B2011,home!$B$2:$E$405,4,FALSE)</f>
        <v>1.1499999999999999</v>
      </c>
      <c r="K2011" s="3">
        <f t="shared" si="2354"/>
        <v>2.0933181818181876</v>
      </c>
      <c r="L2011" s="3">
        <f t="shared" si="2355"/>
        <v>0.96174350649350426</v>
      </c>
      <c r="M2011" s="5">
        <f t="shared" si="2356"/>
        <v>4.7119813938900947E-2</v>
      </c>
      <c r="N2011" s="5">
        <f t="shared" si="2357"/>
        <v>9.8636763242191422E-2</v>
      </c>
      <c r="O2011" s="5">
        <f t="shared" si="2358"/>
        <v>4.5317175082920103E-2</v>
      </c>
      <c r="P2011" s="5">
        <f t="shared" si="2359"/>
        <v>9.4863266549714775E-2</v>
      </c>
      <c r="Q2011" s="5">
        <f t="shared" si="2360"/>
        <v>0.10323906494528762</v>
      </c>
      <c r="R2011" s="5">
        <f t="shared" si="2361"/>
        <v>2.179174943431382E-2</v>
      </c>
      <c r="S2011" s="5">
        <f t="shared" si="2362"/>
        <v>4.7745516101522917E-2</v>
      </c>
      <c r="T2011" s="5">
        <f t="shared" si="2363"/>
        <v>9.928950032759154E-2</v>
      </c>
      <c r="U2011" s="5">
        <f t="shared" si="2364"/>
        <v>4.5617065304475318E-2</v>
      </c>
      <c r="V2011" s="5">
        <f t="shared" si="2365"/>
        <v>1.0680328016493558E-2</v>
      </c>
      <c r="W2011" s="5">
        <f t="shared" si="2366"/>
        <v>7.2037403907959749E-2</v>
      </c>
      <c r="X2011" s="5">
        <f t="shared" si="2367"/>
        <v>6.9281505433130081E-2</v>
      </c>
      <c r="Y2011" s="5">
        <f t="shared" si="2368"/>
        <v>3.331551898520365E-2</v>
      </c>
      <c r="Z2011" s="5">
        <f t="shared" si="2369"/>
        <v>6.9860245045282711E-3</v>
      </c>
      <c r="AA2011" s="5">
        <f t="shared" si="2370"/>
        <v>1.4623972113956425E-2</v>
      </c>
      <c r="AB2011" s="5">
        <f t="shared" si="2371"/>
        <v>1.5306313358273574E-2</v>
      </c>
      <c r="AC2011" s="5">
        <f t="shared" si="2372"/>
        <v>1.3438757482955675E-3</v>
      </c>
      <c r="AD2011" s="5">
        <f t="shared" si="2373"/>
        <v>3.7699301842878188E-2</v>
      </c>
      <c r="AE2011" s="5">
        <f t="shared" si="2374"/>
        <v>3.6257058746726696E-2</v>
      </c>
      <c r="AF2011" s="5">
        <f t="shared" si="2375"/>
        <v>1.7434995407108956E-2</v>
      </c>
      <c r="AG2011" s="5">
        <f t="shared" si="2376"/>
        <v>5.5893312061770367E-3</v>
      </c>
      <c r="AH2011" s="5">
        <f t="shared" si="2377"/>
        <v>1.679690925858641E-3</v>
      </c>
      <c r="AI2011" s="5">
        <f t="shared" si="2378"/>
        <v>3.5161275549349183E-3</v>
      </c>
      <c r="AJ2011" s="5">
        <f t="shared" si="2379"/>
        <v>3.6801868701685971E-3</v>
      </c>
      <c r="AK2011" s="5">
        <f t="shared" si="2380"/>
        <v>2.5679340292708314E-3</v>
      </c>
      <c r="AL2011" s="5">
        <f t="shared" si="2381"/>
        <v>1.082215167365182E-4</v>
      </c>
      <c r="AM2011" s="5">
        <f t="shared" si="2382"/>
        <v>1.5783326797909759E-2</v>
      </c>
      <c r="AN2011" s="5">
        <f t="shared" si="2383"/>
        <v>1.5179512058754625E-2</v>
      </c>
      <c r="AO2011" s="5">
        <f t="shared" si="2384"/>
        <v>7.2993985771235524E-3</v>
      </c>
      <c r="AP2011" s="5">
        <f t="shared" si="2385"/>
        <v>2.340049727618834E-3</v>
      </c>
      <c r="AQ2011" s="5">
        <f t="shared" si="2386"/>
        <v>5.6263190760232659E-4</v>
      </c>
      <c r="AR2011" s="5">
        <f t="shared" si="2387"/>
        <v>3.2308636817212206E-4</v>
      </c>
      <c r="AS2011" s="5">
        <f t="shared" si="2388"/>
        <v>6.7632256879230821E-4</v>
      </c>
      <c r="AT2011" s="5">
        <f t="shared" si="2389"/>
        <v>7.0787916501346049E-4</v>
      </c>
      <c r="AU2011" s="5">
        <f t="shared" si="2390"/>
        <v>4.9393877555098463E-4</v>
      </c>
      <c r="AV2011" s="5">
        <f t="shared" si="2391"/>
        <v>2.5849275489147228E-4</v>
      </c>
      <c r="AW2011" s="5">
        <f t="shared" si="2392"/>
        <v>6.0520934297304378E-6</v>
      </c>
      <c r="AX2011" s="5">
        <f t="shared" si="2393"/>
        <v>5.506587492607129E-3</v>
      </c>
      <c r="AY2011" s="5">
        <f t="shared" si="2394"/>
        <v>5.2959247639532536E-3</v>
      </c>
      <c r="AZ2011" s="5">
        <f t="shared" si="2395"/>
        <v>2.5466606263050929E-3</v>
      </c>
      <c r="BA2011" s="5">
        <f t="shared" si="2396"/>
        <v>8.1641144019720146E-4</v>
      </c>
      <c r="BB2011" s="5">
        <f t="shared" si="2397"/>
        <v>1.9629460030916706E-4</v>
      </c>
      <c r="BC2011" s="5">
        <f t="shared" si="2398"/>
        <v>3.7757011441415853E-5</v>
      </c>
      <c r="BD2011" s="5">
        <f t="shared" si="2399"/>
        <v>5.1787702771017979E-5</v>
      </c>
      <c r="BE2011" s="5">
        <f t="shared" si="2400"/>
        <v>1.0840813980516808E-4</v>
      </c>
      <c r="BF2011" s="5">
        <f t="shared" si="2401"/>
        <v>1.134663650556232E-4</v>
      </c>
      <c r="BG2011" s="5">
        <f t="shared" si="2402"/>
        <v>7.9173734998585278E-5</v>
      </c>
      <c r="BH2011" s="5">
        <f t="shared" si="2403"/>
        <v>4.1433954748748398E-5</v>
      </c>
      <c r="BI2011" s="5">
        <f t="shared" si="2404"/>
        <v>1.7346890164037408E-5</v>
      </c>
      <c r="BJ2011" s="8">
        <f t="shared" si="2405"/>
        <v>0.62834499904807706</v>
      </c>
      <c r="BK2011" s="8">
        <f t="shared" si="2406"/>
        <v>0.20715694663561748</v>
      </c>
      <c r="BL2011" s="8">
        <f t="shared" si="2407"/>
        <v>0.15697155109413577</v>
      </c>
      <c r="BM2011" s="8">
        <f t="shared" si="2408"/>
        <v>0.58320181541850646</v>
      </c>
      <c r="BN2011" s="8">
        <f t="shared" si="2409"/>
        <v>0.41096783319332869</v>
      </c>
    </row>
    <row r="2012" spans="1:66" x14ac:dyDescent="0.25">
      <c r="A2012" t="s">
        <v>303</v>
      </c>
      <c r="B2012" t="s">
        <v>346</v>
      </c>
      <c r="C2012" t="s">
        <v>353</v>
      </c>
      <c r="D2012" s="7" t="s">
        <v>582</v>
      </c>
      <c r="E2012">
        <f>VLOOKUP(A2012,home!$A$2:$E$405,3,FALSE)</f>
        <v>1.3961038961039001</v>
      </c>
      <c r="F2012">
        <f>VLOOKUP(B2012,home!$B$2:$E$405,3,FALSE)</f>
        <v>0.78</v>
      </c>
      <c r="G2012">
        <f>VLOOKUP(C2012,away!$B$2:$E$405,4,FALSE)</f>
        <v>1.1299999999999999</v>
      </c>
      <c r="H2012">
        <f>VLOOKUP(A2012,away!$A$2:$E$405,3,FALSE)</f>
        <v>1.0324675324675301</v>
      </c>
      <c r="I2012">
        <f>VLOOKUP(C2012,away!$B$2:$E$405,3,FALSE)</f>
        <v>0.82</v>
      </c>
      <c r="J2012">
        <f>VLOOKUP(B2012,home!$B$2:$E$405,4,FALSE)</f>
        <v>0.78</v>
      </c>
      <c r="K2012" s="3">
        <f t="shared" si="2354"/>
        <v>1.2305259740259773</v>
      </c>
      <c r="L2012" s="3">
        <f t="shared" si="2355"/>
        <v>0.66036623376623227</v>
      </c>
      <c r="M2012" s="5">
        <f t="shared" si="2356"/>
        <v>0.15093708150266963</v>
      </c>
      <c r="N2012" s="5">
        <f t="shared" si="2357"/>
        <v>0.18573199923271086</v>
      </c>
      <c r="O2012" s="5">
        <f t="shared" si="2358"/>
        <v>9.9673752047584774E-2</v>
      </c>
      <c r="P2012" s="5">
        <f t="shared" si="2359"/>
        <v>0.122651140823178</v>
      </c>
      <c r="Q2012" s="5">
        <f t="shared" si="2360"/>
        <v>0.11427402463181183</v>
      </c>
      <c r="R2012" s="5">
        <f t="shared" si="2361"/>
        <v>3.2910590122506418E-2</v>
      </c>
      <c r="S2012" s="5">
        <f t="shared" si="2362"/>
        <v>2.491651189267393E-2</v>
      </c>
      <c r="T2012" s="5">
        <f t="shared" si="2363"/>
        <v>7.5462707263419235E-2</v>
      </c>
      <c r="U2012" s="5">
        <f t="shared" si="2364"/>
        <v>4.0497335966266923E-2</v>
      </c>
      <c r="V2012" s="5">
        <f t="shared" si="2365"/>
        <v>2.2496780914316771E-3</v>
      </c>
      <c r="W2012" s="5">
        <f t="shared" si="2366"/>
        <v>4.687238515530958E-2</v>
      </c>
      <c r="X2012" s="5">
        <f t="shared" si="2367"/>
        <v>3.0952940452652039E-2</v>
      </c>
      <c r="Y2012" s="5">
        <f t="shared" si="2368"/>
        <v>1.0220138355354142E-2</v>
      </c>
      <c r="Z2012" s="5">
        <f t="shared" si="2369"/>
        <v>7.2443474834079109E-3</v>
      </c>
      <c r="AA2012" s="5">
        <f t="shared" si="2370"/>
        <v>8.9143577432031565E-3</v>
      </c>
      <c r="AB2012" s="5">
        <f t="shared" si="2371"/>
        <v>5.4846743723855401E-3</v>
      </c>
      <c r="AC2012" s="5">
        <f t="shared" si="2372"/>
        <v>1.1425521716234317E-4</v>
      </c>
      <c r="AD2012" s="5">
        <f t="shared" si="2373"/>
        <v>1.4419421849539526E-2</v>
      </c>
      <c r="AE2012" s="5">
        <f t="shared" si="2374"/>
        <v>9.5220992998669342E-3</v>
      </c>
      <c r="AF2012" s="5">
        <f t="shared" si="2375"/>
        <v>3.1440364261006025E-3</v>
      </c>
      <c r="AG2012" s="5">
        <f t="shared" si="2376"/>
        <v>6.9207183117596675E-4</v>
      </c>
      <c r="AH2012" s="5">
        <f t="shared" si="2377"/>
        <v>1.1959806159279908E-3</v>
      </c>
      <c r="AI2012" s="5">
        <f t="shared" si="2378"/>
        <v>1.4716852123309791E-3</v>
      </c>
      <c r="AJ2012" s="5">
        <f t="shared" si="2379"/>
        <v>9.0547343968160282E-4</v>
      </c>
      <c r="AK2012" s="5">
        <f t="shared" si="2380"/>
        <v>3.7140286210628535E-4</v>
      </c>
      <c r="AL2012" s="5">
        <f t="shared" si="2381"/>
        <v>3.7137415379834238E-6</v>
      </c>
      <c r="AM2012" s="5">
        <f t="shared" si="2382"/>
        <v>3.5486946232592166E-3</v>
      </c>
      <c r="AN2012" s="5">
        <f t="shared" si="2383"/>
        <v>2.3434381031481673E-3</v>
      </c>
      <c r="AO2012" s="5">
        <f t="shared" si="2384"/>
        <v>7.7376369712011935E-4</v>
      </c>
      <c r="AP2012" s="5">
        <f t="shared" si="2385"/>
        <v>1.7032247283074964E-4</v>
      </c>
      <c r="AQ2012" s="5">
        <f t="shared" si="2386"/>
        <v>2.8118802477248379E-5</v>
      </c>
      <c r="AR2012" s="5">
        <f t="shared" si="2387"/>
        <v>1.5795704299955722E-4</v>
      </c>
      <c r="AS2012" s="5">
        <f t="shared" si="2388"/>
        <v>1.9437024419129335E-4</v>
      </c>
      <c r="AT2012" s="5">
        <f t="shared" si="2389"/>
        <v>1.1958881702757919E-4</v>
      </c>
      <c r="AU2012" s="5">
        <f t="shared" si="2390"/>
        <v>4.9052381851825405E-5</v>
      </c>
      <c r="AV2012" s="5">
        <f t="shared" si="2391"/>
        <v>1.5090057489127912E-5</v>
      </c>
      <c r="AW2012" s="5">
        <f t="shared" si="2392"/>
        <v>8.3827172631831921E-8</v>
      </c>
      <c r="AX2012" s="5">
        <f t="shared" si="2393"/>
        <v>7.2779348463446539E-4</v>
      </c>
      <c r="AY2012" s="5">
        <f t="shared" si="2394"/>
        <v>4.8061024240766411E-4</v>
      </c>
      <c r="AZ2012" s="5">
        <f t="shared" si="2395"/>
        <v>1.5868938784411254E-4</v>
      </c>
      <c r="BA2012" s="5">
        <f t="shared" si="2396"/>
        <v>3.4931037796428512E-5</v>
      </c>
      <c r="BB2012" s="5">
        <f t="shared" si="2397"/>
        <v>5.7668194677933488E-6</v>
      </c>
      <c r="BC2012" s="5">
        <f t="shared" si="2398"/>
        <v>7.6164257055129657E-7</v>
      </c>
      <c r="BD2012" s="5">
        <f t="shared" si="2399"/>
        <v>1.7384916263744736E-5</v>
      </c>
      <c r="BE2012" s="5">
        <f t="shared" si="2400"/>
        <v>2.1392591018804546E-5</v>
      </c>
      <c r="BF2012" s="5">
        <f t="shared" si="2401"/>
        <v>1.3162069450176923E-5</v>
      </c>
      <c r="BG2012" s="5">
        <f t="shared" si="2402"/>
        <v>5.3987561101255041E-6</v>
      </c>
      <c r="BH2012" s="5">
        <f t="shared" si="2403"/>
        <v>1.6608274052352213E-6</v>
      </c>
      <c r="BI2012" s="5">
        <f t="shared" si="2404"/>
        <v>4.0873825210322145E-7</v>
      </c>
      <c r="BJ2012" s="8">
        <f t="shared" si="2405"/>
        <v>0.49956471481149733</v>
      </c>
      <c r="BK2012" s="8">
        <f t="shared" si="2406"/>
        <v>0.30135299151106115</v>
      </c>
      <c r="BL2012" s="8">
        <f t="shared" si="2407"/>
        <v>0.19202071882405328</v>
      </c>
      <c r="BM2012" s="8">
        <f t="shared" si="2408"/>
        <v>0.29352365785432316</v>
      </c>
      <c r="BN2012" s="8">
        <f t="shared" si="2409"/>
        <v>0.70617858836046143</v>
      </c>
    </row>
    <row r="2013" spans="1:66" x14ac:dyDescent="0.25">
      <c r="A2013" t="s">
        <v>303</v>
      </c>
      <c r="B2013" t="s">
        <v>348</v>
      </c>
      <c r="C2013" t="s">
        <v>459</v>
      </c>
      <c r="D2013" s="7" t="s">
        <v>582</v>
      </c>
      <c r="E2013">
        <f>VLOOKUP(A2013,home!$A$2:$E$405,3,FALSE)</f>
        <v>1.3961038961039001</v>
      </c>
      <c r="F2013">
        <f>VLOOKUP(B2013,home!$B$2:$E$405,3,FALSE)</f>
        <v>1.1599999999999999</v>
      </c>
      <c r="G2013">
        <f>VLOOKUP(C2013,away!$B$2:$E$405,4,FALSE)</f>
        <v>1.1599999999999999</v>
      </c>
      <c r="H2013">
        <f>VLOOKUP(A2013,away!$A$2:$E$405,3,FALSE)</f>
        <v>1.0324675324675301</v>
      </c>
      <c r="I2013">
        <f>VLOOKUP(C2013,away!$B$2:$E$405,3,FALSE)</f>
        <v>0.78</v>
      </c>
      <c r="J2013">
        <f>VLOOKUP(B2013,home!$B$2:$E$405,4,FALSE)</f>
        <v>1.06</v>
      </c>
      <c r="K2013" s="3">
        <f t="shared" si="2354"/>
        <v>1.8785974025974077</v>
      </c>
      <c r="L2013" s="3">
        <f t="shared" si="2355"/>
        <v>0.85364415584415387</v>
      </c>
      <c r="M2013" s="5">
        <f t="shared" si="2356"/>
        <v>6.5073260546369208E-2</v>
      </c>
      <c r="N2013" s="5">
        <f t="shared" si="2357"/>
        <v>0.12224645824095355</v>
      </c>
      <c r="O2013" s="5">
        <f t="shared" si="2358"/>
        <v>5.5549408567132023E-2</v>
      </c>
      <c r="P2013" s="5">
        <f t="shared" si="2359"/>
        <v>0.1043549746500364</v>
      </c>
      <c r="Q2013" s="5">
        <f t="shared" si="2360"/>
        <v>0.11482593946409393</v>
      </c>
      <c r="R2013" s="5">
        <f t="shared" si="2361"/>
        <v>2.3709713991965715E-2</v>
      </c>
      <c r="S2013" s="5">
        <f t="shared" si="2362"/>
        <v>4.1837310143887335E-2</v>
      </c>
      <c r="T2013" s="5">
        <f t="shared" si="2363"/>
        <v>9.8020492162838382E-2</v>
      </c>
      <c r="U2013" s="5">
        <f t="shared" si="2364"/>
        <v>4.4541007121634203E-2</v>
      </c>
      <c r="V2013" s="5">
        <f t="shared" si="2365"/>
        <v>7.4547285506174413E-3</v>
      </c>
      <c r="W2013" s="5">
        <f t="shared" si="2366"/>
        <v>7.1903903876018013E-2</v>
      </c>
      <c r="X2013" s="5">
        <f t="shared" si="2367"/>
        <v>6.138034732614258E-2</v>
      </c>
      <c r="Y2013" s="5">
        <f t="shared" si="2368"/>
        <v>2.6198487389322976E-2</v>
      </c>
      <c r="Z2013" s="5">
        <f t="shared" si="2369"/>
        <v>6.7465529286592982E-3</v>
      </c>
      <c r="AA2013" s="5">
        <f t="shared" si="2370"/>
        <v>1.2674056808265291E-2</v>
      </c>
      <c r="AB2013" s="5">
        <f t="shared" si="2371"/>
        <v>1.1904725100189587E-2</v>
      </c>
      <c r="AC2013" s="5">
        <f t="shared" si="2372"/>
        <v>7.4717518608147335E-4</v>
      </c>
      <c r="AD2013" s="5">
        <f t="shared" si="2373"/>
        <v>3.376962176452529E-2</v>
      </c>
      <c r="AE2013" s="5">
        <f t="shared" si="2374"/>
        <v>2.8827240264354556E-2</v>
      </c>
      <c r="AF2013" s="5">
        <f t="shared" si="2375"/>
        <v>1.2304102590390775E-2</v>
      </c>
      <c r="AG2013" s="5">
        <f t="shared" si="2376"/>
        <v>3.5011084230646668E-3</v>
      </c>
      <c r="AH2013" s="5">
        <f t="shared" si="2377"/>
        <v>1.4397888699108174E-3</v>
      </c>
      <c r="AI2013" s="5">
        <f t="shared" si="2378"/>
        <v>2.7047836313031184E-3</v>
      </c>
      <c r="AJ2013" s="5">
        <f t="shared" si="2379"/>
        <v>2.5405997521770122E-3</v>
      </c>
      <c r="AK2013" s="5">
        <f t="shared" si="2380"/>
        <v>1.5909213651597843E-3</v>
      </c>
      <c r="AL2013" s="5">
        <f t="shared" si="2381"/>
        <v>4.792840988633625E-5</v>
      </c>
      <c r="AM2013" s="5">
        <f t="shared" si="2382"/>
        <v>1.2687904746706816E-2</v>
      </c>
      <c r="AN2013" s="5">
        <f t="shared" si="2383"/>
        <v>1.0830955736933573E-2</v>
      </c>
      <c r="AO2013" s="5">
        <f t="shared" si="2384"/>
        <v>4.6228910335200284E-3</v>
      </c>
      <c r="AP2013" s="5">
        <f t="shared" si="2385"/>
        <v>1.3154346379562374E-3</v>
      </c>
      <c r="AQ2013" s="5">
        <f t="shared" si="2386"/>
        <v>2.8072827277157806E-4</v>
      </c>
      <c r="AR2013" s="5">
        <f t="shared" si="2387"/>
        <v>2.4581347088976576E-4</v>
      </c>
      <c r="AS2013" s="5">
        <f t="shared" si="2388"/>
        <v>4.6178454793696741E-4</v>
      </c>
      <c r="AT2013" s="5">
        <f t="shared" si="2389"/>
        <v>4.3375362615700265E-4</v>
      </c>
      <c r="AU2013" s="5">
        <f t="shared" si="2390"/>
        <v>2.7161614515525074E-4</v>
      </c>
      <c r="AV2013" s="5">
        <f t="shared" si="2391"/>
        <v>1.2756434619804366E-4</v>
      </c>
      <c r="AW2013" s="5">
        <f t="shared" si="2392"/>
        <v>2.1350158765976989E-6</v>
      </c>
      <c r="AX2013" s="5">
        <f t="shared" si="2393"/>
        <v>3.9725774835944559E-3</v>
      </c>
      <c r="AY2013" s="5">
        <f t="shared" si="2394"/>
        <v>3.3911675525084822E-3</v>
      </c>
      <c r="AZ2013" s="5">
        <f t="shared" si="2395"/>
        <v>1.4474251813435945E-3</v>
      </c>
      <c r="BA2013" s="5">
        <f t="shared" si="2396"/>
        <v>4.118620156918747E-4</v>
      </c>
      <c r="BB2013" s="5">
        <f t="shared" si="2397"/>
        <v>8.7895900677390483E-5</v>
      </c>
      <c r="BC2013" s="5">
        <f t="shared" si="2398"/>
        <v>1.5006364387182527E-5</v>
      </c>
      <c r="BD2013" s="5">
        <f t="shared" si="2399"/>
        <v>3.4972872142135905E-5</v>
      </c>
      <c r="BE2013" s="5">
        <f t="shared" si="2400"/>
        <v>6.5699946767587745E-5</v>
      </c>
      <c r="BF2013" s="5">
        <f t="shared" si="2401"/>
        <v>6.1711874674189163E-5</v>
      </c>
      <c r="BG2013" s="5">
        <f t="shared" si="2402"/>
        <v>3.8643922490782841E-5</v>
      </c>
      <c r="BH2013" s="5">
        <f t="shared" si="2403"/>
        <v>1.8149093104340052E-5</v>
      </c>
      <c r="BI2013" s="5">
        <f t="shared" si="2404"/>
        <v>6.8189678330623475E-6</v>
      </c>
      <c r="BJ2013" s="8">
        <f t="shared" si="2405"/>
        <v>0.61204155042779584</v>
      </c>
      <c r="BK2013" s="8">
        <f t="shared" si="2406"/>
        <v>0.22290654503938667</v>
      </c>
      <c r="BL2013" s="8">
        <f t="shared" si="2407"/>
        <v>0.15842153402108664</v>
      </c>
      <c r="BM2013" s="8">
        <f t="shared" si="2408"/>
        <v>0.51096739441974603</v>
      </c>
      <c r="BN2013" s="8">
        <f t="shared" si="2409"/>
        <v>0.48575975546055078</v>
      </c>
    </row>
    <row r="2014" spans="1:66" x14ac:dyDescent="0.25">
      <c r="A2014" t="s">
        <v>303</v>
      </c>
      <c r="B2014" t="s">
        <v>465</v>
      </c>
      <c r="C2014" t="s">
        <v>302</v>
      </c>
      <c r="D2014" s="7" t="s">
        <v>582</v>
      </c>
      <c r="E2014">
        <f>VLOOKUP(A2014,home!$A$2:$E$405,3,FALSE)</f>
        <v>1.3961038961039001</v>
      </c>
      <c r="F2014">
        <f>VLOOKUP(B2014,home!$B$2:$E$405,3,FALSE)</f>
        <v>0.92</v>
      </c>
      <c r="G2014">
        <f>VLOOKUP(C2014,away!$B$2:$E$405,4,FALSE)</f>
        <v>1.63</v>
      </c>
      <c r="H2014">
        <f>VLOOKUP(A2014,away!$A$2:$E$405,3,FALSE)</f>
        <v>1.0324675324675301</v>
      </c>
      <c r="I2014">
        <f>VLOOKUP(C2014,away!$B$2:$E$405,3,FALSE)</f>
        <v>0.52</v>
      </c>
      <c r="J2014">
        <f>VLOOKUP(B2014,home!$B$2:$E$405,4,FALSE)</f>
        <v>0.55000000000000004</v>
      </c>
      <c r="K2014" s="3">
        <f t="shared" si="2354"/>
        <v>2.0935974025974082</v>
      </c>
      <c r="L2014" s="3">
        <f t="shared" si="2355"/>
        <v>0.2952857142857136</v>
      </c>
      <c r="M2014" s="5">
        <f t="shared" si="2356"/>
        <v>9.1732080696427271E-2</v>
      </c>
      <c r="N2014" s="5">
        <f t="shared" si="2357"/>
        <v>0.19205004588089597</v>
      </c>
      <c r="O2014" s="5">
        <f t="shared" si="2358"/>
        <v>2.7087172971359243E-2</v>
      </c>
      <c r="P2014" s="5">
        <f t="shared" si="2359"/>
        <v>5.6709634976544424E-2</v>
      </c>
      <c r="Q2014" s="5">
        <f t="shared" si="2360"/>
        <v>0.20103773861247851</v>
      </c>
      <c r="R2014" s="5">
        <f t="shared" si="2361"/>
        <v>3.9992276094142449E-3</v>
      </c>
      <c r="S2014" s="5">
        <f t="shared" si="2362"/>
        <v>8.7646074163947492E-3</v>
      </c>
      <c r="T2014" s="5">
        <f t="shared" si="2363"/>
        <v>5.9363572244570291E-2</v>
      </c>
      <c r="U2014" s="5">
        <f t="shared" si="2364"/>
        <v>8.3727725354655041E-3</v>
      </c>
      <c r="V2014" s="5">
        <f t="shared" si="2365"/>
        <v>6.0204030346122585E-4</v>
      </c>
      <c r="W2014" s="5">
        <f t="shared" si="2366"/>
        <v>0.14029736246104726</v>
      </c>
      <c r="X2014" s="5">
        <f t="shared" si="2367"/>
        <v>4.1427806886711993E-2</v>
      </c>
      <c r="Y2014" s="5">
        <f t="shared" si="2368"/>
        <v>6.1165197739166781E-3</v>
      </c>
      <c r="Z2014" s="5">
        <f t="shared" si="2369"/>
        <v>3.9363826041234401E-4</v>
      </c>
      <c r="AA2014" s="5">
        <f t="shared" si="2370"/>
        <v>8.2412003956224542E-4</v>
      </c>
      <c r="AB2014" s="5">
        <f t="shared" si="2371"/>
        <v>8.6268778712799549E-4</v>
      </c>
      <c r="AC2014" s="5">
        <f t="shared" si="2372"/>
        <v>2.3261686091205082E-5</v>
      </c>
      <c r="AD2014" s="5">
        <f t="shared" si="2373"/>
        <v>7.3431548409928882E-2</v>
      </c>
      <c r="AE2014" s="5">
        <f t="shared" si="2374"/>
        <v>2.1683287223331803E-2</v>
      </c>
      <c r="AF2014" s="5">
        <f t="shared" si="2375"/>
        <v>3.201382477901909E-3</v>
      </c>
      <c r="AG2014" s="5">
        <f t="shared" si="2376"/>
        <v>3.1510750389634432E-4</v>
      </c>
      <c r="AH2014" s="5">
        <f t="shared" si="2377"/>
        <v>2.9058938724011188E-5</v>
      </c>
      <c r="AI2014" s="5">
        <f t="shared" si="2378"/>
        <v>6.0837718634827062E-5</v>
      </c>
      <c r="AJ2014" s="5">
        <f t="shared" si="2379"/>
        <v>6.3684844856912954E-5</v>
      </c>
      <c r="AK2014" s="5">
        <f t="shared" si="2380"/>
        <v>4.4443475259083967E-5</v>
      </c>
      <c r="AL2014" s="5">
        <f t="shared" si="2381"/>
        <v>5.7522372420037358E-7</v>
      </c>
      <c r="AM2014" s="5">
        <f t="shared" si="2382"/>
        <v>3.0747219803946596E-2</v>
      </c>
      <c r="AN2014" s="5">
        <f t="shared" si="2383"/>
        <v>9.0792147621082085E-3</v>
      </c>
      <c r="AO2014" s="5">
        <f t="shared" si="2384"/>
        <v>1.3404812080912588E-3</v>
      </c>
      <c r="AP2014" s="5">
        <f t="shared" si="2385"/>
        <v>1.3194165033926787E-4</v>
      </c>
      <c r="AQ2014" s="5">
        <f t="shared" si="2386"/>
        <v>9.7401211161166458E-6</v>
      </c>
      <c r="AR2014" s="5">
        <f t="shared" si="2387"/>
        <v>1.7161378955008865E-6</v>
      </c>
      <c r="AS2014" s="5">
        <f t="shared" si="2388"/>
        <v>3.5929018405196376E-6</v>
      </c>
      <c r="AT2014" s="5">
        <f t="shared" si="2389"/>
        <v>3.7610449805496818E-6</v>
      </c>
      <c r="AU2014" s="5">
        <f t="shared" si="2390"/>
        <v>2.6247046674436116E-6</v>
      </c>
      <c r="AV2014" s="5">
        <f t="shared" si="2391"/>
        <v>1.3737687185863093E-6</v>
      </c>
      <c r="AW2014" s="5">
        <f t="shared" si="2392"/>
        <v>9.8780198879158762E-9</v>
      </c>
      <c r="AX2014" s="5">
        <f t="shared" si="2393"/>
        <v>1.0728716586439044E-2</v>
      </c>
      <c r="AY2014" s="5">
        <f t="shared" si="2394"/>
        <v>3.1680367405956355E-3</v>
      </c>
      <c r="AZ2014" s="5">
        <f t="shared" si="2395"/>
        <v>4.6773799591508307E-4</v>
      </c>
      <c r="BA2014" s="5">
        <f t="shared" si="2396"/>
        <v>4.6038782740784497E-5</v>
      </c>
      <c r="BB2014" s="5">
        <f t="shared" si="2397"/>
        <v>3.3986487116143337E-6</v>
      </c>
      <c r="BC2014" s="5">
        <f t="shared" si="2398"/>
        <v>2.0071448248305189E-7</v>
      </c>
      <c r="BD2014" s="5">
        <f t="shared" si="2399"/>
        <v>8.445850071429333E-8</v>
      </c>
      <c r="BE2014" s="5">
        <f t="shared" si="2400"/>
        <v>1.7682209772271583E-7</v>
      </c>
      <c r="BF2014" s="5">
        <f t="shared" si="2401"/>
        <v>1.8509714225705154E-7</v>
      </c>
      <c r="BG2014" s="5">
        <f t="shared" si="2402"/>
        <v>1.2917296541918871E-7</v>
      </c>
      <c r="BH2014" s="5">
        <f t="shared" si="2403"/>
        <v>6.7609046221854553E-8</v>
      </c>
      <c r="BI2014" s="5">
        <f t="shared" si="2404"/>
        <v>2.830922471243257E-8</v>
      </c>
      <c r="BJ2014" s="8">
        <f t="shared" si="2405"/>
        <v>0.79464709848916548</v>
      </c>
      <c r="BK2014" s="8">
        <f t="shared" si="2406"/>
        <v>0.16100023704323874</v>
      </c>
      <c r="BL2014" s="8">
        <f t="shared" si="2407"/>
        <v>4.1357745947483732E-2</v>
      </c>
      <c r="BM2014" s="8">
        <f t="shared" si="2408"/>
        <v>0.42161479213060504</v>
      </c>
      <c r="BN2014" s="8">
        <f t="shared" si="2409"/>
        <v>0.57261590074711977</v>
      </c>
    </row>
    <row r="2015" spans="1:66" x14ac:dyDescent="0.25">
      <c r="A2015" t="s">
        <v>35</v>
      </c>
      <c r="B2015" t="s">
        <v>531</v>
      </c>
      <c r="C2015" t="s">
        <v>523</v>
      </c>
      <c r="D2015" s="7" t="s">
        <v>582</v>
      </c>
      <c r="E2015">
        <f>VLOOKUP(A2015,home!$A$2:$E$405,3,FALSE)</f>
        <v>1.5947368421052599</v>
      </c>
      <c r="F2015" t="e">
        <f>VLOOKUP(B2015,home!$B$2:$E$405,3,FALSE)</f>
        <v>#N/A</v>
      </c>
      <c r="G2015" t="e">
        <f>VLOOKUP(C2015,away!$B$2:$E$405,4,FALSE)</f>
        <v>#N/A</v>
      </c>
      <c r="H2015">
        <f>VLOOKUP(A2015,away!$A$2:$E$405,3,FALSE)</f>
        <v>1.21315789473684</v>
      </c>
      <c r="I2015" t="e">
        <f>VLOOKUP(C2015,away!$B$2:$E$405,3,FALSE)</f>
        <v>#N/A</v>
      </c>
      <c r="J2015" t="e">
        <f>VLOOKUP(B2015,home!$B$2:$E$405,4,FALSE)</f>
        <v>#N/A</v>
      </c>
      <c r="K2015" s="3" t="e">
        <f t="shared" si="2354"/>
        <v>#N/A</v>
      </c>
      <c r="L2015" s="3" t="e">
        <f t="shared" si="2355"/>
        <v>#N/A</v>
      </c>
      <c r="M2015" s="5" t="e">
        <f t="shared" si="2356"/>
        <v>#N/A</v>
      </c>
      <c r="N2015" s="5" t="e">
        <f t="shared" si="2357"/>
        <v>#N/A</v>
      </c>
      <c r="O2015" s="5" t="e">
        <f t="shared" si="2358"/>
        <v>#N/A</v>
      </c>
      <c r="P2015" s="5" t="e">
        <f t="shared" si="2359"/>
        <v>#N/A</v>
      </c>
      <c r="Q2015" s="5" t="e">
        <f t="shared" si="2360"/>
        <v>#N/A</v>
      </c>
      <c r="R2015" s="5" t="e">
        <f t="shared" si="2361"/>
        <v>#N/A</v>
      </c>
      <c r="S2015" s="5" t="e">
        <f t="shared" si="2362"/>
        <v>#N/A</v>
      </c>
      <c r="T2015" s="5" t="e">
        <f t="shared" si="2363"/>
        <v>#N/A</v>
      </c>
      <c r="U2015" s="5" t="e">
        <f t="shared" si="2364"/>
        <v>#N/A</v>
      </c>
      <c r="V2015" s="5" t="e">
        <f t="shared" si="2365"/>
        <v>#N/A</v>
      </c>
      <c r="W2015" s="5" t="e">
        <f t="shared" si="2366"/>
        <v>#N/A</v>
      </c>
      <c r="X2015" s="5" t="e">
        <f t="shared" si="2367"/>
        <v>#N/A</v>
      </c>
      <c r="Y2015" s="5" t="e">
        <f t="shared" si="2368"/>
        <v>#N/A</v>
      </c>
      <c r="Z2015" s="5" t="e">
        <f t="shared" si="2369"/>
        <v>#N/A</v>
      </c>
      <c r="AA2015" s="5" t="e">
        <f t="shared" si="2370"/>
        <v>#N/A</v>
      </c>
      <c r="AB2015" s="5" t="e">
        <f t="shared" si="2371"/>
        <v>#N/A</v>
      </c>
      <c r="AC2015" s="5" t="e">
        <f t="shared" si="2372"/>
        <v>#N/A</v>
      </c>
      <c r="AD2015" s="5" t="e">
        <f t="shared" si="2373"/>
        <v>#N/A</v>
      </c>
      <c r="AE2015" s="5" t="e">
        <f t="shared" si="2374"/>
        <v>#N/A</v>
      </c>
      <c r="AF2015" s="5" t="e">
        <f t="shared" si="2375"/>
        <v>#N/A</v>
      </c>
      <c r="AG2015" s="5" t="e">
        <f t="shared" si="2376"/>
        <v>#N/A</v>
      </c>
      <c r="AH2015" s="5" t="e">
        <f t="shared" si="2377"/>
        <v>#N/A</v>
      </c>
      <c r="AI2015" s="5" t="e">
        <f t="shared" si="2378"/>
        <v>#N/A</v>
      </c>
      <c r="AJ2015" s="5" t="e">
        <f t="shared" si="2379"/>
        <v>#N/A</v>
      </c>
      <c r="AK2015" s="5" t="e">
        <f t="shared" si="2380"/>
        <v>#N/A</v>
      </c>
      <c r="AL2015" s="5" t="e">
        <f t="shared" si="2381"/>
        <v>#N/A</v>
      </c>
      <c r="AM2015" s="5" t="e">
        <f t="shared" si="2382"/>
        <v>#N/A</v>
      </c>
      <c r="AN2015" s="5" t="e">
        <f t="shared" si="2383"/>
        <v>#N/A</v>
      </c>
      <c r="AO2015" s="5" t="e">
        <f t="shared" si="2384"/>
        <v>#N/A</v>
      </c>
      <c r="AP2015" s="5" t="e">
        <f t="shared" si="2385"/>
        <v>#N/A</v>
      </c>
      <c r="AQ2015" s="5" t="e">
        <f t="shared" si="2386"/>
        <v>#N/A</v>
      </c>
      <c r="AR2015" s="5" t="e">
        <f t="shared" si="2387"/>
        <v>#N/A</v>
      </c>
      <c r="AS2015" s="5" t="e">
        <f t="shared" si="2388"/>
        <v>#N/A</v>
      </c>
      <c r="AT2015" s="5" t="e">
        <f t="shared" si="2389"/>
        <v>#N/A</v>
      </c>
      <c r="AU2015" s="5" t="e">
        <f t="shared" si="2390"/>
        <v>#N/A</v>
      </c>
      <c r="AV2015" s="5" t="e">
        <f t="shared" si="2391"/>
        <v>#N/A</v>
      </c>
      <c r="AW2015" s="5" t="e">
        <f t="shared" si="2392"/>
        <v>#N/A</v>
      </c>
      <c r="AX2015" s="5" t="e">
        <f t="shared" si="2393"/>
        <v>#N/A</v>
      </c>
      <c r="AY2015" s="5" t="e">
        <f t="shared" si="2394"/>
        <v>#N/A</v>
      </c>
      <c r="AZ2015" s="5" t="e">
        <f t="shared" si="2395"/>
        <v>#N/A</v>
      </c>
      <c r="BA2015" s="5" t="e">
        <f t="shared" si="2396"/>
        <v>#N/A</v>
      </c>
      <c r="BB2015" s="5" t="e">
        <f t="shared" si="2397"/>
        <v>#N/A</v>
      </c>
      <c r="BC2015" s="5" t="e">
        <f t="shared" si="2398"/>
        <v>#N/A</v>
      </c>
      <c r="BD2015" s="5" t="e">
        <f t="shared" si="2399"/>
        <v>#N/A</v>
      </c>
      <c r="BE2015" s="5" t="e">
        <f t="shared" si="2400"/>
        <v>#N/A</v>
      </c>
      <c r="BF2015" s="5" t="e">
        <f t="shared" si="2401"/>
        <v>#N/A</v>
      </c>
      <c r="BG2015" s="5" t="e">
        <f t="shared" si="2402"/>
        <v>#N/A</v>
      </c>
      <c r="BH2015" s="5" t="e">
        <f t="shared" si="2403"/>
        <v>#N/A</v>
      </c>
      <c r="BI2015" s="5" t="e">
        <f t="shared" si="2404"/>
        <v>#N/A</v>
      </c>
      <c r="BJ2015" s="8" t="e">
        <f t="shared" si="2405"/>
        <v>#N/A</v>
      </c>
      <c r="BK2015" s="8" t="e">
        <f t="shared" si="2406"/>
        <v>#N/A</v>
      </c>
      <c r="BL2015" s="8" t="e">
        <f t="shared" si="2407"/>
        <v>#N/A</v>
      </c>
      <c r="BM2015" s="8" t="e">
        <f t="shared" si="2408"/>
        <v>#N/A</v>
      </c>
      <c r="BN2015" s="8" t="e">
        <f t="shared" si="2409"/>
        <v>#N/A</v>
      </c>
    </row>
    <row r="2016" spans="1:66" x14ac:dyDescent="0.25">
      <c r="A2016" t="s">
        <v>35</v>
      </c>
      <c r="B2016" t="s">
        <v>217</v>
      </c>
      <c r="C2016" t="s">
        <v>211</v>
      </c>
      <c r="D2016" s="7" t="s">
        <v>582</v>
      </c>
      <c r="E2016">
        <f>VLOOKUP(A2016,home!$A$2:$E$405,3,FALSE)</f>
        <v>1.5947368421052599</v>
      </c>
      <c r="F2016">
        <f>VLOOKUP(B2016,home!$B$2:$E$405,3,FALSE)</f>
        <v>1.1200000000000001</v>
      </c>
      <c r="G2016">
        <f>VLOOKUP(C2016,away!$B$2:$E$405,4,FALSE)</f>
        <v>0.99</v>
      </c>
      <c r="H2016">
        <f>VLOOKUP(A2016,away!$A$2:$E$405,3,FALSE)</f>
        <v>1.21315789473684</v>
      </c>
      <c r="I2016">
        <f>VLOOKUP(C2016,away!$B$2:$E$405,3,FALSE)</f>
        <v>0.99</v>
      </c>
      <c r="J2016">
        <f>VLOOKUP(B2016,home!$B$2:$E$405,4,FALSE)</f>
        <v>0.82</v>
      </c>
      <c r="K2016" s="3">
        <f t="shared" si="2354"/>
        <v>1.7682442105263123</v>
      </c>
      <c r="L2016" s="3">
        <f t="shared" si="2355"/>
        <v>0.98484157894736668</v>
      </c>
      <c r="M2016" s="5">
        <f t="shared" si="2356"/>
        <v>6.3730897336332457E-2</v>
      </c>
      <c r="N2016" s="5">
        <f t="shared" si="2357"/>
        <v>0.11269179024661663</v>
      </c>
      <c r="O2016" s="5">
        <f t="shared" si="2358"/>
        <v>6.2764837560446179E-2</v>
      </c>
      <c r="P2016" s="5">
        <f t="shared" si="2359"/>
        <v>0.11098356064088337</v>
      </c>
      <c r="Q2016" s="5">
        <f t="shared" si="2360"/>
        <v>9.9633302838712717E-2</v>
      </c>
      <c r="R2016" s="5">
        <f t="shared" si="2361"/>
        <v>3.0906710862702396E-2</v>
      </c>
      <c r="S2016" s="5">
        <f t="shared" si="2362"/>
        <v>4.831781462108263E-2</v>
      </c>
      <c r="T2016" s="5">
        <f t="shared" si="2363"/>
        <v>9.8123019283418988E-2</v>
      </c>
      <c r="U2016" s="5">
        <f t="shared" si="2364"/>
        <v>5.4650612549384199E-2</v>
      </c>
      <c r="V2016" s="5">
        <f t="shared" si="2365"/>
        <v>9.3491772666386436E-3</v>
      </c>
      <c r="W2016" s="5">
        <f t="shared" si="2366"/>
        <v>5.8725336973389532E-2</v>
      </c>
      <c r="X2016" s="5">
        <f t="shared" si="2367"/>
        <v>5.7835153589089111E-2</v>
      </c>
      <c r="Y2016" s="5">
        <f t="shared" si="2368"/>
        <v>2.8479231989670992E-2</v>
      </c>
      <c r="Z2016" s="5">
        <f t="shared" si="2369"/>
        <v>1.0146071308697853E-2</v>
      </c>
      <c r="AA2016" s="5">
        <f t="shared" si="2370"/>
        <v>1.7940731851192101E-2</v>
      </c>
      <c r="AB2016" s="5">
        <f t="shared" si="2371"/>
        <v>1.5861797614237724E-2</v>
      </c>
      <c r="AC2016" s="5">
        <f t="shared" si="2372"/>
        <v>1.017564699268353E-3</v>
      </c>
      <c r="AD2016" s="5">
        <f t="shared" si="2373"/>
        <v>2.5960184278600716E-2</v>
      </c>
      <c r="AE2016" s="5">
        <f t="shared" si="2374"/>
        <v>2.5566668874701732E-2</v>
      </c>
      <c r="AF2016" s="5">
        <f t="shared" si="2375"/>
        <v>1.2589559271492873E-2</v>
      </c>
      <c r="AG2016" s="5">
        <f t="shared" si="2376"/>
        <v>4.1329071437295004E-3</v>
      </c>
      <c r="AH2016" s="5">
        <f t="shared" si="2377"/>
        <v>2.4980682219426418E-3</v>
      </c>
      <c r="AI2016" s="5">
        <f t="shared" si="2378"/>
        <v>4.4171946709498349E-3</v>
      </c>
      <c r="AJ2016" s="5">
        <f t="shared" si="2379"/>
        <v>3.9053394518373634E-3</v>
      </c>
      <c r="AK2016" s="5">
        <f t="shared" si="2380"/>
        <v>2.3018646252838068E-3</v>
      </c>
      <c r="AL2016" s="5">
        <f t="shared" si="2381"/>
        <v>7.0881131901395298E-5</v>
      </c>
      <c r="AM2016" s="5">
        <f t="shared" si="2382"/>
        <v>9.1807891109663819E-3</v>
      </c>
      <c r="AN2016" s="5">
        <f t="shared" si="2383"/>
        <v>9.0416228440269222E-3</v>
      </c>
      <c r="AO2016" s="5">
        <f t="shared" si="2384"/>
        <v>4.4522830589790261E-3</v>
      </c>
      <c r="AP2016" s="5">
        <f t="shared" si="2385"/>
        <v>1.4615978259085055E-3</v>
      </c>
      <c r="AQ2016" s="5">
        <f t="shared" si="2386"/>
        <v>3.5986057766344267E-4</v>
      </c>
      <c r="AR2016" s="5">
        <f t="shared" si="2387"/>
        <v>4.920402904032466E-4</v>
      </c>
      <c r="AS2016" s="5">
        <f t="shared" si="2388"/>
        <v>8.7004739485122625E-4</v>
      </c>
      <c r="AT2016" s="5">
        <f t="shared" si="2389"/>
        <v>7.6922813441459073E-4</v>
      </c>
      <c r="AU2016" s="5">
        <f t="shared" si="2390"/>
        <v>4.5339439841751873E-4</v>
      </c>
      <c r="AV2016" s="5">
        <f t="shared" si="2391"/>
        <v>2.004280050217095E-4</v>
      </c>
      <c r="AW2016" s="5">
        <f t="shared" si="2392"/>
        <v>3.4287574479671884E-6</v>
      </c>
      <c r="AX2016" s="5">
        <f t="shared" si="2393"/>
        <v>2.7056461989215532E-3</v>
      </c>
      <c r="AY2016" s="5">
        <f t="shared" si="2394"/>
        <v>2.6646328746188432E-3</v>
      </c>
      <c r="AZ2016" s="5">
        <f t="shared" si="2395"/>
        <v>1.3121206237773411E-3</v>
      </c>
      <c r="BA2016" s="5">
        <f t="shared" si="2396"/>
        <v>4.3074364896342676E-4</v>
      </c>
      <c r="BB2016" s="5">
        <f t="shared" si="2397"/>
        <v>1.0605356384167285E-4</v>
      </c>
      <c r="BC2016" s="5">
        <f t="shared" si="2398"/>
        <v>2.0889191853365696E-5</v>
      </c>
      <c r="BD2016" s="5">
        <f t="shared" si="2399"/>
        <v>8.0763622751075668E-5</v>
      </c>
      <c r="BE2016" s="5">
        <f t="shared" si="2400"/>
        <v>1.428098083507207E-4</v>
      </c>
      <c r="BF2016" s="5">
        <f t="shared" si="2401"/>
        <v>1.2626130841126705E-4</v>
      </c>
      <c r="BG2016" s="5">
        <f t="shared" si="2402"/>
        <v>7.4420275870566729E-5</v>
      </c>
      <c r="BH2016" s="5">
        <f t="shared" si="2403"/>
        <v>3.289830548847517E-5</v>
      </c>
      <c r="BI2016" s="5">
        <f t="shared" si="2404"/>
        <v>1.1634447643224445E-5</v>
      </c>
      <c r="BJ2016" s="8">
        <f t="shared" si="2405"/>
        <v>0.55547339400894336</v>
      </c>
      <c r="BK2016" s="8">
        <f t="shared" si="2406"/>
        <v>0.2361345285707257</v>
      </c>
      <c r="BL2016" s="8">
        <f t="shared" si="2407"/>
        <v>0.19850108339959988</v>
      </c>
      <c r="BM2016" s="8">
        <f t="shared" si="2408"/>
        <v>0.51688277368510216</v>
      </c>
      <c r="BN2016" s="8">
        <f t="shared" si="2409"/>
        <v>0.48071109948569374</v>
      </c>
    </row>
    <row r="2017" spans="1:66" x14ac:dyDescent="0.25">
      <c r="A2017" t="s">
        <v>35</v>
      </c>
      <c r="B2017" t="s">
        <v>467</v>
      </c>
      <c r="C2017" t="s">
        <v>285</v>
      </c>
      <c r="D2017" s="7" t="s">
        <v>582</v>
      </c>
      <c r="E2017">
        <f>VLOOKUP(A2017,home!$A$2:$E$405,3,FALSE)</f>
        <v>1.5947368421052599</v>
      </c>
      <c r="F2017">
        <f>VLOOKUP(B2017,home!$B$2:$E$405,3,FALSE)</f>
        <v>0.76</v>
      </c>
      <c r="G2017">
        <f>VLOOKUP(C2017,away!$B$2:$E$405,4,FALSE)</f>
        <v>0.83</v>
      </c>
      <c r="H2017">
        <f>VLOOKUP(A2017,away!$A$2:$E$405,3,FALSE)</f>
        <v>1.21315789473684</v>
      </c>
      <c r="I2017">
        <f>VLOOKUP(C2017,away!$B$2:$E$405,3,FALSE)</f>
        <v>0.79</v>
      </c>
      <c r="J2017">
        <f>VLOOKUP(B2017,home!$B$2:$E$405,4,FALSE)</f>
        <v>0.91</v>
      </c>
      <c r="K2017" s="3">
        <f t="shared" si="2354"/>
        <v>1.005959999999998</v>
      </c>
      <c r="L2017" s="3">
        <f t="shared" si="2355"/>
        <v>0.87213921052631438</v>
      </c>
      <c r="M2017" s="5">
        <f t="shared" si="2356"/>
        <v>0.15288042325250553</v>
      </c>
      <c r="N2017" s="5">
        <f t="shared" si="2357"/>
        <v>0.15379159057509015</v>
      </c>
      <c r="O2017" s="5">
        <f t="shared" si="2358"/>
        <v>0.13333301164036898</v>
      </c>
      <c r="P2017" s="5">
        <f t="shared" si="2359"/>
        <v>0.13412767638974529</v>
      </c>
      <c r="Q2017" s="5">
        <f t="shared" si="2360"/>
        <v>7.7354094227458675E-2</v>
      </c>
      <c r="R2017" s="5">
        <f t="shared" si="2361"/>
        <v>5.8142473754563634E-2</v>
      </c>
      <c r="S2017" s="5">
        <f t="shared" si="2362"/>
        <v>2.9418798677706751E-2</v>
      </c>
      <c r="T2017" s="5">
        <f t="shared" si="2363"/>
        <v>6.7463538670513939E-2</v>
      </c>
      <c r="U2017" s="5">
        <f t="shared" si="2364"/>
        <v>5.8489002898140713E-2</v>
      </c>
      <c r="V2017" s="5">
        <f t="shared" si="2365"/>
        <v>2.8678005876682233E-3</v>
      </c>
      <c r="W2017" s="5">
        <f t="shared" si="2366"/>
        <v>2.5938374876351394E-2</v>
      </c>
      <c r="X2017" s="5">
        <f t="shared" si="2367"/>
        <v>2.2621873786996691E-2</v>
      </c>
      <c r="Y2017" s="5">
        <f t="shared" si="2368"/>
        <v>9.8647115726086098E-3</v>
      </c>
      <c r="Z2017" s="5">
        <f t="shared" si="2369"/>
        <v>1.6902777052784028E-2</v>
      </c>
      <c r="AA2017" s="5">
        <f t="shared" si="2370"/>
        <v>1.7003517604018588E-2</v>
      </c>
      <c r="AB2017" s="5">
        <f t="shared" si="2371"/>
        <v>8.5524292844692505E-3</v>
      </c>
      <c r="AC2017" s="5">
        <f t="shared" si="2372"/>
        <v>1.5725175147906844E-4</v>
      </c>
      <c r="AD2017" s="5">
        <f t="shared" si="2373"/>
        <v>6.5232418976535972E-3</v>
      </c>
      <c r="AE2017" s="5">
        <f t="shared" si="2374"/>
        <v>5.6891750386917853E-3</v>
      </c>
      <c r="AF2017" s="5">
        <f t="shared" si="2375"/>
        <v>2.4808763133953335E-3</v>
      </c>
      <c r="AG2017" s="5">
        <f t="shared" si="2376"/>
        <v>7.2122316979267992E-4</v>
      </c>
      <c r="AH2017" s="5">
        <f t="shared" si="2377"/>
        <v>3.6853936586293407E-3</v>
      </c>
      <c r="AI2017" s="5">
        <f t="shared" si="2378"/>
        <v>3.7073586048347639E-3</v>
      </c>
      <c r="AJ2017" s="5">
        <f t="shared" si="2379"/>
        <v>1.8647272310597855E-3</v>
      </c>
      <c r="AK2017" s="5">
        <f t="shared" si="2380"/>
        <v>6.2528033511896608E-4</v>
      </c>
      <c r="AL2017" s="5">
        <f t="shared" si="2381"/>
        <v>5.5185122032972883E-6</v>
      </c>
      <c r="AM2017" s="5">
        <f t="shared" si="2382"/>
        <v>1.3124240838727204E-3</v>
      </c>
      <c r="AN2017" s="5">
        <f t="shared" si="2383"/>
        <v>1.1446165043844758E-3</v>
      </c>
      <c r="AO2017" s="5">
        <f t="shared" si="2384"/>
        <v>4.9913246724463307E-4</v>
      </c>
      <c r="AP2017" s="5">
        <f t="shared" si="2385"/>
        <v>1.4510433197692863E-4</v>
      </c>
      <c r="AQ2017" s="5">
        <f t="shared" si="2386"/>
        <v>3.1637794383576682E-5</v>
      </c>
      <c r="AR2017" s="5">
        <f t="shared" si="2387"/>
        <v>6.42835263183136E-4</v>
      </c>
      <c r="AS2017" s="5">
        <f t="shared" si="2388"/>
        <v>6.4666656135170606E-4</v>
      </c>
      <c r="AT2017" s="5">
        <f t="shared" si="2389"/>
        <v>3.2526034702868044E-4</v>
      </c>
      <c r="AU2017" s="5">
        <f t="shared" si="2390"/>
        <v>1.0906629956565691E-4</v>
      </c>
      <c r="AV2017" s="5">
        <f t="shared" si="2391"/>
        <v>2.7429083677766997E-5</v>
      </c>
      <c r="AW2017" s="5">
        <f t="shared" si="2392"/>
        <v>1.3448877291905685E-7</v>
      </c>
      <c r="AX2017" s="5">
        <f t="shared" si="2393"/>
        <v>2.2004102190209979E-4</v>
      </c>
      <c r="AY2017" s="5">
        <f t="shared" si="2394"/>
        <v>1.9190640312510075E-4</v>
      </c>
      <c r="AZ2017" s="5">
        <f t="shared" si="2395"/>
        <v>8.3684549458234994E-5</v>
      </c>
      <c r="BA2017" s="5">
        <f t="shared" si="2396"/>
        <v>2.4328192299251794E-5</v>
      </c>
      <c r="BB2017" s="5">
        <f t="shared" si="2397"/>
        <v>5.304392606350454E-6</v>
      </c>
      <c r="BC2017" s="5">
        <f t="shared" si="2398"/>
        <v>9.2523375600482121E-7</v>
      </c>
      <c r="BD2017" s="5">
        <f t="shared" si="2399"/>
        <v>9.3440306488502586E-5</v>
      </c>
      <c r="BE2017" s="5">
        <f t="shared" si="2400"/>
        <v>9.3997210715173867E-5</v>
      </c>
      <c r="BF2017" s="5">
        <f t="shared" si="2401"/>
        <v>4.7278717045518051E-5</v>
      </c>
      <c r="BG2017" s="5">
        <f t="shared" si="2402"/>
        <v>1.5853499399703081E-5</v>
      </c>
      <c r="BH2017" s="5">
        <f t="shared" si="2403"/>
        <v>3.9869965640313198E-6</v>
      </c>
      <c r="BI2017" s="5">
        <f t="shared" si="2404"/>
        <v>8.0215181271058783E-7</v>
      </c>
      <c r="BJ2017" s="8">
        <f t="shared" si="2405"/>
        <v>0.37610780510356223</v>
      </c>
      <c r="BK2017" s="8">
        <f t="shared" si="2406"/>
        <v>0.31964937557443329</v>
      </c>
      <c r="BL2017" s="8">
        <f t="shared" si="2407"/>
        <v>0.28740981144803657</v>
      </c>
      <c r="BM2017" s="8">
        <f t="shared" si="2408"/>
        <v>0.29024872742473162</v>
      </c>
      <c r="BN2017" s="8">
        <f t="shared" si="2409"/>
        <v>0.70962926983973218</v>
      </c>
    </row>
    <row r="2018" spans="1:66" x14ac:dyDescent="0.25">
      <c r="A2018" t="s">
        <v>10</v>
      </c>
      <c r="B2018" t="s">
        <v>42</v>
      </c>
      <c r="C2018" t="s">
        <v>12</v>
      </c>
      <c r="D2018" s="7" t="s">
        <v>583</v>
      </c>
      <c r="E2018">
        <f>VLOOKUP(A2018,home!$A$2:$E$405,3,FALSE)</f>
        <v>1.5653594771241801</v>
      </c>
      <c r="F2018">
        <f>VLOOKUP(B2018,home!$B$2:$E$405,3,FALSE)</f>
        <v>1.35</v>
      </c>
      <c r="G2018">
        <f>VLOOKUP(C2018,away!$B$2:$E$405,4,FALSE)</f>
        <v>0.64</v>
      </c>
      <c r="H2018">
        <f>VLOOKUP(A2018,away!$A$2:$E$405,3,FALSE)</f>
        <v>1.3758169934640501</v>
      </c>
      <c r="I2018">
        <f>VLOOKUP(C2018,away!$B$2:$E$405,3,FALSE)</f>
        <v>1.1599999999999999</v>
      </c>
      <c r="J2018">
        <f>VLOOKUP(B2018,home!$B$2:$E$405,4,FALSE)</f>
        <v>1.03</v>
      </c>
      <c r="K2018" s="3">
        <f t="shared" si="2354"/>
        <v>1.3524705882352916</v>
      </c>
      <c r="L2018" s="3">
        <f t="shared" si="2355"/>
        <v>1.6438261437908468</v>
      </c>
      <c r="M2018" s="5">
        <f t="shared" si="2356"/>
        <v>4.9971785040228318E-2</v>
      </c>
      <c r="N2018" s="5">
        <f t="shared" si="2357"/>
        <v>6.7585369508525117E-2</v>
      </c>
      <c r="O2018" s="5">
        <f t="shared" si="2358"/>
        <v>8.2144926701023635E-2</v>
      </c>
      <c r="P2018" s="5">
        <f t="shared" si="2359"/>
        <v>0.11109859733587833</v>
      </c>
      <c r="Q2018" s="5">
        <f t="shared" si="2360"/>
        <v>4.5703612227647267E-2</v>
      </c>
      <c r="R2018" s="5">
        <f t="shared" si="2361"/>
        <v>6.7515989045462743E-2</v>
      </c>
      <c r="S2018" s="5">
        <f t="shared" si="2362"/>
        <v>6.1749336751045374E-2</v>
      </c>
      <c r="T2018" s="5">
        <f t="shared" si="2363"/>
        <v>7.5128792645485595E-2</v>
      </c>
      <c r="U2018" s="5">
        <f t="shared" si="2364"/>
        <v>9.1313389419604471E-2</v>
      </c>
      <c r="V2018" s="5">
        <f t="shared" si="2365"/>
        <v>1.5253640282409785E-2</v>
      </c>
      <c r="W2018" s="5">
        <f t="shared" si="2366"/>
        <v>2.0604263771334588E-2</v>
      </c>
      <c r="X2018" s="5">
        <f t="shared" si="2367"/>
        <v>3.3869827460882379E-2</v>
      </c>
      <c r="Y2018" s="5">
        <f t="shared" si="2368"/>
        <v>2.7838053932941812E-2</v>
      </c>
      <c r="Z2018" s="5">
        <f t="shared" si="2369"/>
        <v>3.6994849305609354E-2</v>
      </c>
      <c r="AA2018" s="5">
        <f t="shared" si="2370"/>
        <v>5.0034445602033441E-2</v>
      </c>
      <c r="AB2018" s="5">
        <f t="shared" si="2371"/>
        <v>3.3835058037704445E-2</v>
      </c>
      <c r="AC2018" s="5">
        <f t="shared" si="2372"/>
        <v>2.119518592188503E-3</v>
      </c>
      <c r="AD2018" s="5">
        <f t="shared" si="2373"/>
        <v>6.9666651857429986E-3</v>
      </c>
      <c r="AE2018" s="5">
        <f t="shared" si="2374"/>
        <v>1.1451986367361857E-2</v>
      </c>
      <c r="AF2018" s="5">
        <f t="shared" si="2375"/>
        <v>9.4125372945028964E-3</v>
      </c>
      <c r="AG2018" s="5">
        <f t="shared" si="2376"/>
        <v>5.1575249613700748E-3</v>
      </c>
      <c r="AH2018" s="5">
        <f t="shared" si="2377"/>
        <v>1.5203275118540837E-2</v>
      </c>
      <c r="AI2018" s="5">
        <f t="shared" si="2378"/>
        <v>2.0561982442675895E-2</v>
      </c>
      <c r="AJ2018" s="5">
        <f t="shared" si="2379"/>
        <v>1.3904738244764807E-2</v>
      </c>
      <c r="AK2018" s="5">
        <f t="shared" si="2380"/>
        <v>6.2685831710516046E-3</v>
      </c>
      <c r="AL2018" s="5">
        <f t="shared" si="2381"/>
        <v>1.8848679704348801E-4</v>
      </c>
      <c r="AM2018" s="5">
        <f t="shared" si="2382"/>
        <v>1.8844419523600311E-3</v>
      </c>
      <c r="AN2018" s="5">
        <f t="shared" si="2383"/>
        <v>3.0976949477456842E-3</v>
      </c>
      <c r="AO2018" s="5">
        <f t="shared" si="2384"/>
        <v>2.546035970296589E-3</v>
      </c>
      <c r="AP2018" s="5">
        <f t="shared" si="2385"/>
        <v>1.3950801636684763E-3</v>
      </c>
      <c r="AQ2018" s="5">
        <f t="shared" si="2386"/>
        <v>5.7331731143056401E-4</v>
      </c>
      <c r="AR2018" s="5">
        <f t="shared" si="2387"/>
        <v>4.9983082222204624E-3</v>
      </c>
      <c r="AS2018" s="5">
        <f t="shared" si="2388"/>
        <v>6.7600648614878026E-3</v>
      </c>
      <c r="AT2018" s="5">
        <f t="shared" si="2389"/>
        <v>4.5713944498625677E-3</v>
      </c>
      <c r="AU2018" s="5">
        <f t="shared" si="2390"/>
        <v>2.0608921802203911E-3</v>
      </c>
      <c r="AV2018" s="5">
        <f t="shared" si="2391"/>
        <v>6.9682401481804628E-4</v>
      </c>
      <c r="AW2018" s="5">
        <f t="shared" si="2392"/>
        <v>1.1640245674526489E-5</v>
      </c>
      <c r="AX2018" s="5">
        <f t="shared" si="2393"/>
        <v>4.2477538596727183E-4</v>
      </c>
      <c r="AY2018" s="5">
        <f t="shared" si="2394"/>
        <v>6.9825688469184904E-4</v>
      </c>
      <c r="AZ2018" s="5">
        <f t="shared" si="2395"/>
        <v>5.7390646106920615E-4</v>
      </c>
      <c r="BA2018" s="5">
        <f t="shared" si="2396"/>
        <v>3.1446748159868164E-4</v>
      </c>
      <c r="BB2018" s="5">
        <f t="shared" si="2397"/>
        <v>1.2923246690599505E-4</v>
      </c>
      <c r="BC2018" s="5">
        <f t="shared" si="2398"/>
        <v>4.2487141545332016E-5</v>
      </c>
      <c r="BD2018" s="5">
        <f t="shared" si="2399"/>
        <v>1.369391621735123E-3</v>
      </c>
      <c r="BE2018" s="5">
        <f t="shared" si="2400"/>
        <v>1.8520618921725814E-3</v>
      </c>
      <c r="BF2018" s="5">
        <f t="shared" si="2401"/>
        <v>1.2524296183774096E-3</v>
      </c>
      <c r="BG2018" s="5">
        <f t="shared" si="2402"/>
        <v>5.6462474089673221E-4</v>
      </c>
      <c r="BH2018" s="5">
        <f t="shared" si="2403"/>
        <v>1.9090958886320062E-4</v>
      </c>
      <c r="BI2018" s="5">
        <f t="shared" si="2404"/>
        <v>5.1639920789914095E-5</v>
      </c>
      <c r="BJ2018" s="8">
        <f t="shared" si="2405"/>
        <v>0.31539832952307417</v>
      </c>
      <c r="BK2018" s="8">
        <f t="shared" si="2406"/>
        <v>0.24107962168348565</v>
      </c>
      <c r="BL2018" s="8">
        <f t="shared" si="2407"/>
        <v>0.40515092889430604</v>
      </c>
      <c r="BM2018" s="8">
        <f t="shared" si="2408"/>
        <v>0.57391683290869289</v>
      </c>
      <c r="BN2018" s="8">
        <f t="shared" si="2409"/>
        <v>0.42402027985876545</v>
      </c>
    </row>
    <row r="2019" spans="1:66" x14ac:dyDescent="0.25">
      <c r="A2019" t="s">
        <v>10</v>
      </c>
      <c r="B2019" t="s">
        <v>11</v>
      </c>
      <c r="C2019" t="s">
        <v>219</v>
      </c>
      <c r="D2019" s="7" t="s">
        <v>583</v>
      </c>
      <c r="E2019">
        <f>VLOOKUP(A2019,home!$A$2:$E$405,3,FALSE)</f>
        <v>1.5653594771241801</v>
      </c>
      <c r="F2019">
        <f>VLOOKUP(B2019,home!$B$2:$E$405,3,FALSE)</f>
        <v>0.68</v>
      </c>
      <c r="G2019">
        <f>VLOOKUP(C2019,away!$B$2:$E$405,4,FALSE)</f>
        <v>0.53</v>
      </c>
      <c r="H2019">
        <f>VLOOKUP(A2019,away!$A$2:$E$405,3,FALSE)</f>
        <v>1.3758169934640501</v>
      </c>
      <c r="I2019">
        <f>VLOOKUP(C2019,away!$B$2:$E$405,3,FALSE)</f>
        <v>0.71</v>
      </c>
      <c r="J2019">
        <f>VLOOKUP(B2019,home!$B$2:$E$405,4,FALSE)</f>
        <v>1.24</v>
      </c>
      <c r="K2019" s="3">
        <f t="shared" si="2354"/>
        <v>0.56415555555555452</v>
      </c>
      <c r="L2019" s="3">
        <f t="shared" si="2355"/>
        <v>1.2112692810457495</v>
      </c>
      <c r="M2019" s="5">
        <f t="shared" si="2356"/>
        <v>0.16941146201934837</v>
      </c>
      <c r="N2019" s="5">
        <f t="shared" si="2357"/>
        <v>9.55744174730042E-2</v>
      </c>
      <c r="O2019" s="5">
        <f t="shared" si="2358"/>
        <v>0.20520289980108541</v>
      </c>
      <c r="P2019" s="5">
        <f t="shared" si="2359"/>
        <v>0.11576635593889213</v>
      </c>
      <c r="Q2019" s="5">
        <f t="shared" si="2360"/>
        <v>2.6959419293190592E-2</v>
      </c>
      <c r="R2019" s="5">
        <f t="shared" si="2361"/>
        <v>0.1242779844552819</v>
      </c>
      <c r="S2019" s="5">
        <f t="shared" si="2362"/>
        <v>1.9777069697089995E-2</v>
      </c>
      <c r="T2019" s="5">
        <f t="shared" si="2363"/>
        <v>3.2655116424673877E-2</v>
      </c>
      <c r="U2019" s="5">
        <f t="shared" si="2364"/>
        <v>7.0112115363694119E-2</v>
      </c>
      <c r="V2019" s="5">
        <f t="shared" si="2365"/>
        <v>1.5016164147802682E-3</v>
      </c>
      <c r="W2019" s="5">
        <f t="shared" si="2366"/>
        <v>5.0697687229350249E-3</v>
      </c>
      <c r="X2019" s="5">
        <f t="shared" si="2367"/>
        <v>6.1408551160977353E-3</v>
      </c>
      <c r="Y2019" s="5">
        <f t="shared" si="2368"/>
        <v>3.7191145807409093E-3</v>
      </c>
      <c r="Z2019" s="5">
        <f t="shared" si="2369"/>
        <v>5.0178034960321367E-2</v>
      </c>
      <c r="AA2019" s="5">
        <f t="shared" si="2370"/>
        <v>2.8308217189726138E-2</v>
      </c>
      <c r="AB2019" s="5">
        <f t="shared" si="2371"/>
        <v>7.9851189977286231E-3</v>
      </c>
      <c r="AC2019" s="5">
        <f t="shared" si="2372"/>
        <v>6.4132563067545689E-5</v>
      </c>
      <c r="AD2019" s="5">
        <f t="shared" si="2373"/>
        <v>7.1503454760639569E-4</v>
      </c>
      <c r="AE2019" s="5">
        <f t="shared" si="2374"/>
        <v>8.6609938240207176E-4</v>
      </c>
      <c r="AF2019" s="5">
        <f t="shared" si="2375"/>
        <v>5.2453978811816272E-4</v>
      </c>
      <c r="AG2019" s="5">
        <f t="shared" si="2376"/>
        <v>2.1178631067792555E-4</v>
      </c>
      <c r="AH2019" s="5">
        <f t="shared" si="2377"/>
        <v>1.5194778082669244E-2</v>
      </c>
      <c r="AI2019" s="5">
        <f t="shared" si="2378"/>
        <v>8.5722184707716313E-3</v>
      </c>
      <c r="AJ2019" s="5">
        <f t="shared" si="2379"/>
        <v>2.4180323368608774E-3</v>
      </c>
      <c r="AK2019" s="5">
        <f t="shared" si="2380"/>
        <v>4.5471545878434809E-4</v>
      </c>
      <c r="AL2019" s="5">
        <f t="shared" si="2381"/>
        <v>1.7529848417229284E-6</v>
      </c>
      <c r="AM2019" s="5">
        <f t="shared" si="2382"/>
        <v>8.0678142489260167E-5</v>
      </c>
      <c r="AN2019" s="5">
        <f t="shared" si="2383"/>
        <v>9.7722955649072704E-5</v>
      </c>
      <c r="AO2019" s="5">
        <f t="shared" si="2384"/>
        <v>5.9184407115358997E-5</v>
      </c>
      <c r="AP2019" s="5">
        <f t="shared" si="2385"/>
        <v>2.3896084751913271E-5</v>
      </c>
      <c r="AQ2019" s="5">
        <f t="shared" si="2386"/>
        <v>7.2361483493145753E-6</v>
      </c>
      <c r="AR2019" s="5">
        <f t="shared" si="2387"/>
        <v>3.6809935847688931E-3</v>
      </c>
      <c r="AS2019" s="5">
        <f t="shared" si="2388"/>
        <v>2.076652980811727E-3</v>
      </c>
      <c r="AT2019" s="5">
        <f t="shared" si="2389"/>
        <v>5.8577765804296907E-4</v>
      </c>
      <c r="AU2019" s="5">
        <f t="shared" si="2390"/>
        <v>1.1015657336842096E-4</v>
      </c>
      <c r="AV2019" s="5">
        <f t="shared" si="2391"/>
        <v>1.5536360711689432E-5</v>
      </c>
      <c r="AW2019" s="5">
        <f t="shared" si="2392"/>
        <v>3.3274783037998009E-8</v>
      </c>
      <c r="AX2019" s="5">
        <f t="shared" si="2393"/>
        <v>7.5858370495364585E-6</v>
      </c>
      <c r="AY2019" s="5">
        <f t="shared" si="2394"/>
        <v>9.1884913891222355E-6</v>
      </c>
      <c r="AZ2019" s="5">
        <f t="shared" si="2395"/>
        <v>5.5648686793985776E-6</v>
      </c>
      <c r="BA2019" s="5">
        <f t="shared" si="2396"/>
        <v>2.2468514948030406E-6</v>
      </c>
      <c r="BB2019" s="5">
        <f t="shared" si="2397"/>
        <v>6.8038554868166212E-7</v>
      </c>
      <c r="BC2019" s="5">
        <f t="shared" si="2398"/>
        <v>1.6482602287711071E-7</v>
      </c>
      <c r="BD2019" s="5">
        <f t="shared" si="2399"/>
        <v>7.431124088261719E-4</v>
      </c>
      <c r="BE2019" s="5">
        <f t="shared" si="2400"/>
        <v>4.1923099384155531E-4</v>
      </c>
      <c r="BF2019" s="5">
        <f t="shared" si="2401"/>
        <v>1.1825574711839494E-4</v>
      </c>
      <c r="BG2019" s="5">
        <f t="shared" si="2402"/>
        <v>2.2238212237738424E-5</v>
      </c>
      <c r="BH2019" s="5">
        <f t="shared" si="2403"/>
        <v>3.1364527448859127E-6</v>
      </c>
      <c r="BI2019" s="5">
        <f t="shared" si="2404"/>
        <v>3.5388944815297125E-7</v>
      </c>
      <c r="BJ2019" s="8">
        <f t="shared" si="2405"/>
        <v>0.17273030063798631</v>
      </c>
      <c r="BK2019" s="8">
        <f t="shared" si="2406"/>
        <v>0.30653157810940912</v>
      </c>
      <c r="BL2019" s="8">
        <f t="shared" si="2407"/>
        <v>0.47030152501852285</v>
      </c>
      <c r="BM2019" s="8">
        <f t="shared" si="2408"/>
        <v>0.26253974452883089</v>
      </c>
      <c r="BN2019" s="8">
        <f t="shared" si="2409"/>
        <v>0.73719253898080261</v>
      </c>
    </row>
    <row r="2020" spans="1:66" x14ac:dyDescent="0.25">
      <c r="A2020" t="s">
        <v>10</v>
      </c>
      <c r="B2020" t="s">
        <v>41</v>
      </c>
      <c r="C2020" t="s">
        <v>222</v>
      </c>
      <c r="D2020" s="7" t="s">
        <v>583</v>
      </c>
      <c r="E2020">
        <f>VLOOKUP(A2020,home!$A$2:$E$405,3,FALSE)</f>
        <v>1.5653594771241801</v>
      </c>
      <c r="F2020">
        <f>VLOOKUP(B2020,home!$B$2:$E$405,3,FALSE)</f>
        <v>0.9</v>
      </c>
      <c r="G2020">
        <f>VLOOKUP(C2020,away!$B$2:$E$405,4,FALSE)</f>
        <v>0.94</v>
      </c>
      <c r="H2020">
        <f>VLOOKUP(A2020,away!$A$2:$E$405,3,FALSE)</f>
        <v>1.3758169934640501</v>
      </c>
      <c r="I2020">
        <f>VLOOKUP(C2020,away!$B$2:$E$405,3,FALSE)</f>
        <v>0.64</v>
      </c>
      <c r="J2020">
        <f>VLOOKUP(B2020,home!$B$2:$E$405,4,FALSE)</f>
        <v>0.68</v>
      </c>
      <c r="K2020" s="3">
        <f t="shared" si="2354"/>
        <v>1.3242941176470564</v>
      </c>
      <c r="L2020" s="3">
        <f t="shared" si="2355"/>
        <v>0.5987555555555546</v>
      </c>
      <c r="M2020" s="5">
        <f t="shared" si="2356"/>
        <v>0.14616053987361774</v>
      </c>
      <c r="N2020" s="5">
        <f t="shared" si="2357"/>
        <v>0.19355954318675</v>
      </c>
      <c r="O2020" s="5">
        <f t="shared" si="2358"/>
        <v>8.7514435252327799E-2</v>
      </c>
      <c r="P2020" s="5">
        <f t="shared" si="2359"/>
        <v>0.11589485181386186</v>
      </c>
      <c r="Q2020" s="5">
        <f t="shared" si="2360"/>
        <v>0.12816488222833219</v>
      </c>
      <c r="R2020" s="5">
        <f t="shared" si="2361"/>
        <v>2.6199877149319067E-2</v>
      </c>
      <c r="S2020" s="5">
        <f t="shared" si="2362"/>
        <v>2.2974081596460756E-2</v>
      </c>
      <c r="T2020" s="5">
        <f t="shared" si="2363"/>
        <v>7.673943526133728E-2</v>
      </c>
      <c r="U2020" s="5">
        <f t="shared" si="2364"/>
        <v>3.4696343191918763E-2</v>
      </c>
      <c r="V2020" s="5">
        <f t="shared" si="2365"/>
        <v>2.024089238133229E-3</v>
      </c>
      <c r="W2020" s="5">
        <f t="shared" si="2366"/>
        <v>5.6575999874636046E-2</v>
      </c>
      <c r="X2020" s="5">
        <f t="shared" si="2367"/>
        <v>3.3875194236048699E-2</v>
      </c>
      <c r="Y2020" s="5">
        <f t="shared" si="2368"/>
        <v>1.0141480372178827E-2</v>
      </c>
      <c r="Z2020" s="5">
        <f t="shared" si="2369"/>
        <v>5.2291073326759399E-3</v>
      </c>
      <c r="AA2020" s="5">
        <f t="shared" si="2370"/>
        <v>6.9248760812078355E-3</v>
      </c>
      <c r="AB2020" s="5">
        <f t="shared" si="2371"/>
        <v>4.5852863298891681E-3</v>
      </c>
      <c r="AC2020" s="5">
        <f t="shared" si="2372"/>
        <v>1.0030987267250847E-4</v>
      </c>
      <c r="AD2020" s="5">
        <f t="shared" si="2373"/>
        <v>1.8730815958495274E-2</v>
      </c>
      <c r="AE2020" s="5">
        <f t="shared" si="2374"/>
        <v>1.1215180115237687E-2</v>
      </c>
      <c r="AF2020" s="5">
        <f t="shared" si="2375"/>
        <v>3.3575757002773745E-3</v>
      </c>
      <c r="AG2020" s="5">
        <f t="shared" si="2376"/>
        <v>6.7012236791313669E-4</v>
      </c>
      <c r="AH2020" s="5">
        <f t="shared" si="2377"/>
        <v>7.8273926650900157E-4</v>
      </c>
      <c r="AI2020" s="5">
        <f t="shared" si="2378"/>
        <v>1.0365770062892422E-3</v>
      </c>
      <c r="AJ2020" s="5">
        <f t="shared" si="2379"/>
        <v>6.8636641595851968E-4</v>
      </c>
      <c r="AK2020" s="5">
        <f t="shared" si="2380"/>
        <v>3.0298366906812018E-4</v>
      </c>
      <c r="AL2020" s="5">
        <f t="shared" si="2381"/>
        <v>3.1815421149648163E-6</v>
      </c>
      <c r="AM2020" s="5">
        <f t="shared" si="2382"/>
        <v>4.9610218785129832E-3</v>
      </c>
      <c r="AN2020" s="5">
        <f t="shared" si="2383"/>
        <v>2.9704394109923023E-3</v>
      </c>
      <c r="AO2020" s="5">
        <f t="shared" si="2384"/>
        <v>8.8928354988640512E-4</v>
      </c>
      <c r="AP2020" s="5">
        <f t="shared" si="2385"/>
        <v>1.7748782198621677E-4</v>
      </c>
      <c r="AQ2020" s="5">
        <f t="shared" si="2386"/>
        <v>2.6567954864425645E-5</v>
      </c>
      <c r="AR2020" s="5">
        <f t="shared" si="2387"/>
        <v>9.3733896874748939E-5</v>
      </c>
      <c r="AS2020" s="5">
        <f t="shared" si="2388"/>
        <v>1.2413124825536579E-4</v>
      </c>
      <c r="AT2020" s="5">
        <f t="shared" si="2389"/>
        <v>8.219314094038369E-5</v>
      </c>
      <c r="AU2020" s="5">
        <f t="shared" si="2390"/>
        <v>3.6282631019428532E-5</v>
      </c>
      <c r="AV2020" s="5">
        <f t="shared" si="2391"/>
        <v>1.2012218707946953E-5</v>
      </c>
      <c r="AW2020" s="5">
        <f t="shared" si="2392"/>
        <v>7.0075980279446352E-8</v>
      </c>
      <c r="AX2020" s="5">
        <f t="shared" si="2393"/>
        <v>1.0949753485388473E-3</v>
      </c>
      <c r="AY2020" s="5">
        <f t="shared" si="2394"/>
        <v>6.5562257313401455E-4</v>
      </c>
      <c r="AZ2020" s="5">
        <f t="shared" si="2395"/>
        <v>1.9627882900580951E-4</v>
      </c>
      <c r="BA2020" s="5">
        <f t="shared" si="2396"/>
        <v>3.9174346435055733E-5</v>
      </c>
      <c r="BB2020" s="5">
        <f t="shared" si="2397"/>
        <v>5.8639643908118886E-6</v>
      </c>
      <c r="BC2020" s="5">
        <f t="shared" si="2398"/>
        <v>7.0221625131571248E-7</v>
      </c>
      <c r="BD2020" s="5">
        <f t="shared" si="2399"/>
        <v>9.353948582937888E-6</v>
      </c>
      <c r="BE2020" s="5">
        <f t="shared" si="2400"/>
        <v>1.2387379085157662E-5</v>
      </c>
      <c r="BF2020" s="5">
        <f t="shared" si="2401"/>
        <v>8.2022666277692342E-6</v>
      </c>
      <c r="BG2020" s="5">
        <f t="shared" si="2402"/>
        <v>3.6207378155091862E-6</v>
      </c>
      <c r="BH2020" s="5">
        <f t="shared" si="2403"/>
        <v>1.1987304476552667E-6</v>
      </c>
      <c r="BI2020" s="5">
        <f t="shared" si="2404"/>
        <v>3.1749433609485861E-7</v>
      </c>
      <c r="BJ2020" s="8">
        <f t="shared" si="2405"/>
        <v>0.54404764719520482</v>
      </c>
      <c r="BK2020" s="8">
        <f t="shared" si="2406"/>
        <v>0.28781267650999509</v>
      </c>
      <c r="BL2020" s="8">
        <f t="shared" si="2407"/>
        <v>0.16311291805518049</v>
      </c>
      <c r="BM2020" s="8">
        <f t="shared" si="2408"/>
        <v>0.30205266709169404</v>
      </c>
      <c r="BN2020" s="8">
        <f t="shared" si="2409"/>
        <v>0.69749412950420864</v>
      </c>
    </row>
    <row r="2021" spans="1:66" x14ac:dyDescent="0.25">
      <c r="A2021" t="s">
        <v>10</v>
      </c>
      <c r="B2021" t="s">
        <v>453</v>
      </c>
      <c r="C2021" t="s">
        <v>221</v>
      </c>
      <c r="D2021" s="7" t="s">
        <v>583</v>
      </c>
      <c r="E2021">
        <f>VLOOKUP(A2021,home!$A$2:$E$405,3,FALSE)</f>
        <v>1.5653594771241801</v>
      </c>
      <c r="F2021">
        <f>VLOOKUP(B2021,home!$B$2:$E$405,3,FALSE)</f>
        <v>1.2</v>
      </c>
      <c r="G2021">
        <f>VLOOKUP(C2021,away!$B$2:$E$405,4,FALSE)</f>
        <v>0.98</v>
      </c>
      <c r="H2021">
        <f>VLOOKUP(A2021,away!$A$2:$E$405,3,FALSE)</f>
        <v>1.3758169934640501</v>
      </c>
      <c r="I2021">
        <f>VLOOKUP(C2021,away!$B$2:$E$405,3,FALSE)</f>
        <v>0.98</v>
      </c>
      <c r="J2021">
        <f>VLOOKUP(B2021,home!$B$2:$E$405,4,FALSE)</f>
        <v>0.6</v>
      </c>
      <c r="K2021" s="3">
        <f t="shared" si="2354"/>
        <v>1.8408627450980357</v>
      </c>
      <c r="L2021" s="3">
        <f t="shared" si="2355"/>
        <v>0.80898039215686135</v>
      </c>
      <c r="M2021" s="5">
        <f t="shared" si="2356"/>
        <v>7.066229647291962E-2</v>
      </c>
      <c r="N2021" s="5">
        <f t="shared" si="2357"/>
        <v>0.13007958906007006</v>
      </c>
      <c r="O2021" s="5">
        <f t="shared" si="2358"/>
        <v>5.7164412311366916E-2</v>
      </c>
      <c r="P2021" s="5">
        <f t="shared" si="2359"/>
        <v>0.10523183696941885</v>
      </c>
      <c r="Q2021" s="5">
        <f t="shared" si="2360"/>
        <v>0.1197293346991725</v>
      </c>
      <c r="R2021" s="5">
        <f t="shared" si="2361"/>
        <v>2.3122444344533054E-2</v>
      </c>
      <c r="S2021" s="5">
        <f t="shared" si="2362"/>
        <v>3.9178388138723347E-2</v>
      </c>
      <c r="T2021" s="5">
        <f t="shared" si="2363"/>
        <v>9.6858684137616682E-2</v>
      </c>
      <c r="U2021" s="5">
        <f t="shared" si="2364"/>
        <v>4.256524636945367E-2</v>
      </c>
      <c r="V2021" s="5">
        <f t="shared" si="2365"/>
        <v>6.4828124743043954E-3</v>
      </c>
      <c r="W2021" s="5">
        <f t="shared" si="2366"/>
        <v>7.3468423914360065E-2</v>
      </c>
      <c r="X2021" s="5">
        <f t="shared" si="2367"/>
        <v>5.9434514389385538E-2</v>
      </c>
      <c r="Y2021" s="5">
        <f t="shared" si="2368"/>
        <v>2.404067837918886E-2</v>
      </c>
      <c r="Z2021" s="5">
        <f t="shared" si="2369"/>
        <v>6.2352013644885185E-3</v>
      </c>
      <c r="AA2021" s="5">
        <f t="shared" si="2370"/>
        <v>1.1478149900071353E-2</v>
      </c>
      <c r="AB2021" s="5">
        <f t="shared" si="2371"/>
        <v>1.0564849266846048E-2</v>
      </c>
      <c r="AC2021" s="5">
        <f t="shared" si="2372"/>
        <v>6.033966303911081E-4</v>
      </c>
      <c r="AD2021" s="5">
        <f t="shared" si="2373"/>
        <v>3.3811321131253763E-2</v>
      </c>
      <c r="AE2021" s="5">
        <f t="shared" si="2374"/>
        <v>2.7352695828103242E-2</v>
      </c>
      <c r="AF2021" s="5">
        <f t="shared" si="2375"/>
        <v>1.1063897298783151E-2</v>
      </c>
      <c r="AG2021" s="5">
        <f t="shared" si="2376"/>
        <v>2.9834919918509447E-3</v>
      </c>
      <c r="AH2021" s="5">
        <f t="shared" si="2377"/>
        <v>1.2610389112552294E-3</v>
      </c>
      <c r="AI2021" s="5">
        <f t="shared" si="2378"/>
        <v>2.3213995518487399E-3</v>
      </c>
      <c r="AJ2021" s="5">
        <f t="shared" si="2379"/>
        <v>2.1366889757428111E-3</v>
      </c>
      <c r="AK2021" s="5">
        <f t="shared" si="2380"/>
        <v>1.3111170444355404E-3</v>
      </c>
      <c r="AL2021" s="5">
        <f t="shared" si="2381"/>
        <v>3.5943658220362524E-5</v>
      </c>
      <c r="AM2021" s="5">
        <f t="shared" si="2382"/>
        <v>1.2448400286614205E-2</v>
      </c>
      <c r="AN2021" s="5">
        <f t="shared" si="2383"/>
        <v>1.0070511745590744E-2</v>
      </c>
      <c r="AO2021" s="5">
        <f t="shared" si="2384"/>
        <v>4.0734232705841389E-3</v>
      </c>
      <c r="AP2021" s="5">
        <f t="shared" si="2385"/>
        <v>1.0984398516193474E-3</v>
      </c>
      <c r="AQ2021" s="5">
        <f t="shared" si="2386"/>
        <v>2.2215407548093602E-4</v>
      </c>
      <c r="AR2021" s="5">
        <f t="shared" si="2387"/>
        <v>2.0403115059046341E-4</v>
      </c>
      <c r="AS2021" s="5">
        <f t="shared" si="2388"/>
        <v>3.755933439614712E-4</v>
      </c>
      <c r="AT2021" s="5">
        <f t="shared" si="2389"/>
        <v>3.4570789710273238E-4</v>
      </c>
      <c r="AU2021" s="5">
        <f t="shared" si="2390"/>
        <v>2.1213359615420172E-4</v>
      </c>
      <c r="AV2021" s="5">
        <f t="shared" si="2391"/>
        <v>9.7627208535985482E-5</v>
      </c>
      <c r="AW2021" s="5">
        <f t="shared" si="2392"/>
        <v>1.4868911595982049E-6</v>
      </c>
      <c r="AX2021" s="5">
        <f t="shared" si="2393"/>
        <v>3.8192993872826317E-3</v>
      </c>
      <c r="AY2021" s="5">
        <f t="shared" si="2394"/>
        <v>3.0897383160883637E-3</v>
      </c>
      <c r="AZ2021" s="5">
        <f t="shared" si="2395"/>
        <v>1.2497688573056222E-3</v>
      </c>
      <c r="BA2021" s="5">
        <f t="shared" si="2396"/>
        <v>3.3701283342951163E-4</v>
      </c>
      <c r="BB2021" s="5">
        <f t="shared" si="2397"/>
        <v>6.8159193537425326E-5</v>
      </c>
      <c r="BC2021" s="5">
        <f t="shared" si="2398"/>
        <v>1.102789022340035E-5</v>
      </c>
      <c r="BD2021" s="5">
        <f t="shared" si="2399"/>
        <v>2.7509533369481445E-5</v>
      </c>
      <c r="BE2021" s="5">
        <f t="shared" si="2400"/>
        <v>5.0641275114909632E-5</v>
      </c>
      <c r="BF2021" s="5">
        <f t="shared" si="2401"/>
        <v>4.6611818361648695E-5</v>
      </c>
      <c r="BG2021" s="5">
        <f t="shared" si="2402"/>
        <v>2.8601986634411882E-5</v>
      </c>
      <c r="BH2021" s="5">
        <f t="shared" si="2403"/>
        <v>1.3163082907770197E-5</v>
      </c>
      <c r="BI2021" s="5">
        <f t="shared" si="2404"/>
        <v>4.846285787110176E-6</v>
      </c>
      <c r="BJ2021" s="8">
        <f t="shared" si="2405"/>
        <v>0.61531056653754124</v>
      </c>
      <c r="BK2021" s="8">
        <f t="shared" si="2406"/>
        <v>0.22528441266006602</v>
      </c>
      <c r="BL2021" s="8">
        <f t="shared" si="2407"/>
        <v>0.15333181385407355</v>
      </c>
      <c r="BM2021" s="8">
        <f t="shared" si="2408"/>
        <v>0.49108382913375953</v>
      </c>
      <c r="BN2021" s="8">
        <f t="shared" si="2409"/>
        <v>0.50598991385748104</v>
      </c>
    </row>
    <row r="2022" spans="1:66" x14ac:dyDescent="0.25">
      <c r="A2022" t="s">
        <v>13</v>
      </c>
      <c r="B2022" t="s">
        <v>54</v>
      </c>
      <c r="C2022" t="s">
        <v>45</v>
      </c>
      <c r="D2022" s="7" t="s">
        <v>583</v>
      </c>
      <c r="E2022">
        <f>VLOOKUP(A2022,home!$A$2:$E$405,3,FALSE)</f>
        <v>1.76143790849673</v>
      </c>
      <c r="F2022">
        <f>VLOOKUP(B2022,home!$B$2:$E$405,3,FALSE)</f>
        <v>1.1000000000000001</v>
      </c>
      <c r="G2022">
        <f>VLOOKUP(C2022,away!$B$2:$E$405,4,FALSE)</f>
        <v>0.94</v>
      </c>
      <c r="H2022">
        <f>VLOOKUP(A2022,away!$A$2:$E$405,3,FALSE)</f>
        <v>1.3562091503267999</v>
      </c>
      <c r="I2022">
        <f>VLOOKUP(C2022,away!$B$2:$E$405,3,FALSE)</f>
        <v>0.83</v>
      </c>
      <c r="J2022">
        <f>VLOOKUP(B2022,home!$B$2:$E$405,4,FALSE)</f>
        <v>1.17</v>
      </c>
      <c r="K2022" s="3">
        <f t="shared" si="2354"/>
        <v>1.8213267973856189</v>
      </c>
      <c r="L2022" s="3">
        <f t="shared" si="2355"/>
        <v>1.3170147058823551</v>
      </c>
      <c r="M2022" s="5">
        <f t="shared" si="2356"/>
        <v>4.3354641840840279E-2</v>
      </c>
      <c r="N2022" s="5">
        <f t="shared" si="2357"/>
        <v>7.8962970975778174E-2</v>
      </c>
      <c r="O2022" s="5">
        <f t="shared" si="2358"/>
        <v>5.7098700872649094E-2</v>
      </c>
      <c r="P2022" s="5">
        <f t="shared" si="2359"/>
        <v>0.10399539399526142</v>
      </c>
      <c r="Q2022" s="5">
        <f t="shared" si="2360"/>
        <v>7.1908687519683837E-2</v>
      </c>
      <c r="R2022" s="5">
        <f t="shared" si="2361"/>
        <v>3.759991436802828E-2</v>
      </c>
      <c r="S2022" s="5">
        <f t="shared" si="2362"/>
        <v>6.2363806463520605E-2</v>
      </c>
      <c r="T2022" s="5">
        <f t="shared" si="2363"/>
        <v>9.4704798944122565E-2</v>
      </c>
      <c r="U2022" s="5">
        <f t="shared" si="2364"/>
        <v>6.8481731617894462E-2</v>
      </c>
      <c r="V2022" s="5">
        <f t="shared" si="2365"/>
        <v>1.662143851741342E-2</v>
      </c>
      <c r="W2022" s="5">
        <f t="shared" si="2366"/>
        <v>4.3656406514809662E-2</v>
      </c>
      <c r="X2022" s="5">
        <f t="shared" si="2367"/>
        <v>5.7496129385982565E-2</v>
      </c>
      <c r="Y2022" s="5">
        <f t="shared" si="2368"/>
        <v>3.7861623966326849E-2</v>
      </c>
      <c r="Z2022" s="5">
        <f t="shared" si="2369"/>
        <v>1.6506546720870159E-2</v>
      </c>
      <c r="AA2022" s="5">
        <f t="shared" si="2370"/>
        <v>3.0063815875018534E-2</v>
      </c>
      <c r="AB2022" s="5">
        <f t="shared" si="2371"/>
        <v>2.7378016742419221E-2</v>
      </c>
      <c r="AC2022" s="5">
        <f t="shared" si="2372"/>
        <v>2.4918800127160193E-3</v>
      </c>
      <c r="AD2022" s="5">
        <f t="shared" si="2373"/>
        <v>1.9878145765745737E-2</v>
      </c>
      <c r="AE2022" s="5">
        <f t="shared" si="2374"/>
        <v>2.6179810299160198E-2</v>
      </c>
      <c r="AF2022" s="5">
        <f t="shared" si="2375"/>
        <v>1.7239597580602166E-2</v>
      </c>
      <c r="AG2022" s="5">
        <f t="shared" si="2376"/>
        <v>7.5682678457156373E-3</v>
      </c>
      <c r="AH2022" s="5">
        <f t="shared" si="2377"/>
        <v>5.4348411936800478E-3</v>
      </c>
      <c r="AI2022" s="5">
        <f t="shared" si="2378"/>
        <v>9.8986219055847147E-3</v>
      </c>
      <c r="AJ2022" s="5">
        <f t="shared" si="2379"/>
        <v>9.0143126669148723E-3</v>
      </c>
      <c r="AK2022" s="5">
        <f t="shared" si="2380"/>
        <v>5.4726697400882271E-3</v>
      </c>
      <c r="AL2022" s="5">
        <f t="shared" si="2381"/>
        <v>2.3909231649304447E-4</v>
      </c>
      <c r="AM2022" s="5">
        <f t="shared" si="2382"/>
        <v>7.2409199130980375E-3</v>
      </c>
      <c r="AN2022" s="5">
        <f t="shared" si="2383"/>
        <v>9.5363980096664983E-3</v>
      </c>
      <c r="AO2022" s="5">
        <f t="shared" si="2384"/>
        <v>6.2797882099390025E-3</v>
      </c>
      <c r="AP2022" s="5">
        <f t="shared" si="2385"/>
        <v>2.756857807438764E-3</v>
      </c>
      <c r="AQ2022" s="5">
        <f t="shared" si="2386"/>
        <v>9.0770556860586061E-4</v>
      </c>
      <c r="AR2022" s="5">
        <f t="shared" si="2387"/>
        <v>1.4315531552423657E-3</v>
      </c>
      <c r="AS2022" s="5">
        <f t="shared" si="2388"/>
        <v>2.6073261235248558E-3</v>
      </c>
      <c r="AT2022" s="5">
        <f t="shared" si="2389"/>
        <v>2.3743964691496935E-3</v>
      </c>
      <c r="AU2022" s="5">
        <f t="shared" si="2390"/>
        <v>1.4415173056267108E-3</v>
      </c>
      <c r="AV2022" s="5">
        <f t="shared" si="2391"/>
        <v>6.563685244082609E-4</v>
      </c>
      <c r="AW2022" s="5">
        <f t="shared" si="2392"/>
        <v>1.5930948028724369E-5</v>
      </c>
      <c r="AX2022" s="5">
        <f t="shared" si="2393"/>
        <v>2.1980135792414339E-3</v>
      </c>
      <c r="AY2022" s="5">
        <f t="shared" si="2394"/>
        <v>2.8948162075900794E-3</v>
      </c>
      <c r="AZ2022" s="5">
        <f t="shared" si="2395"/>
        <v>1.9062577581113623E-3</v>
      </c>
      <c r="BA2022" s="5">
        <f t="shared" si="2396"/>
        <v>8.3685650021166405E-4</v>
      </c>
      <c r="BB2022" s="5">
        <f t="shared" si="2397"/>
        <v>2.7553807937300077E-4</v>
      </c>
      <c r="BC2022" s="5">
        <f t="shared" si="2398"/>
        <v>7.2577540512964254E-5</v>
      </c>
      <c r="BD2022" s="5">
        <f t="shared" si="2399"/>
        <v>3.1422942628441328E-4</v>
      </c>
      <c r="BE2022" s="5">
        <f t="shared" si="2400"/>
        <v>5.7231447461891078E-4</v>
      </c>
      <c r="BF2022" s="5">
        <f t="shared" si="2401"/>
        <v>5.2118584457754708E-4</v>
      </c>
      <c r="BG2022" s="5">
        <f t="shared" si="2402"/>
        <v>3.164165817157142E-4</v>
      </c>
      <c r="BH2022" s="5">
        <f t="shared" si="2403"/>
        <v>1.4407449985399668E-4</v>
      </c>
      <c r="BI2022" s="5">
        <f t="shared" si="2404"/>
        <v>5.2481349480802927E-5</v>
      </c>
      <c r="BJ2022" s="8">
        <f t="shared" si="2405"/>
        <v>0.49036216797171622</v>
      </c>
      <c r="BK2022" s="8">
        <f t="shared" si="2406"/>
        <v>0.2319610693538349</v>
      </c>
      <c r="BL2022" s="8">
        <f t="shared" si="2407"/>
        <v>0.26087448873676078</v>
      </c>
      <c r="BM2022" s="8">
        <f t="shared" si="2408"/>
        <v>0.60390507795137949</v>
      </c>
      <c r="BN2022" s="8">
        <f t="shared" si="2409"/>
        <v>0.39292030957224106</v>
      </c>
    </row>
    <row r="2023" spans="1:66" x14ac:dyDescent="0.25">
      <c r="A2023" t="s">
        <v>13</v>
      </c>
      <c r="B2023" t="s">
        <v>46</v>
      </c>
      <c r="C2023" t="s">
        <v>228</v>
      </c>
      <c r="D2023" s="7" t="s">
        <v>583</v>
      </c>
      <c r="E2023">
        <f>VLOOKUP(A2023,home!$A$2:$E$405,3,FALSE)</f>
        <v>1.76143790849673</v>
      </c>
      <c r="F2023">
        <f>VLOOKUP(B2023,home!$B$2:$E$405,3,FALSE)</f>
        <v>0.8</v>
      </c>
      <c r="G2023">
        <f>VLOOKUP(C2023,away!$B$2:$E$405,4,FALSE)</f>
        <v>0.7</v>
      </c>
      <c r="H2023">
        <f>VLOOKUP(A2023,away!$A$2:$E$405,3,FALSE)</f>
        <v>1.3562091503267999</v>
      </c>
      <c r="I2023">
        <f>VLOOKUP(C2023,away!$B$2:$E$405,3,FALSE)</f>
        <v>0.87</v>
      </c>
      <c r="J2023">
        <f>VLOOKUP(B2023,home!$B$2:$E$405,4,FALSE)</f>
        <v>1.43</v>
      </c>
      <c r="K2023" s="3">
        <f t="shared" si="2354"/>
        <v>0.98640522875816883</v>
      </c>
      <c r="L2023" s="3">
        <f t="shared" si="2355"/>
        <v>1.6872598039215718</v>
      </c>
      <c r="M2023" s="5">
        <f t="shared" si="2356"/>
        <v>6.8998878186773874E-2</v>
      </c>
      <c r="N2023" s="5">
        <f t="shared" si="2357"/>
        <v>6.8060854221881698E-2</v>
      </c>
      <c r="O2023" s="5">
        <f t="shared" si="2358"/>
        <v>0.11641903368022449</v>
      </c>
      <c r="P2023" s="5">
        <f t="shared" si="2359"/>
        <v>0.11483634354914679</v>
      </c>
      <c r="Q2023" s="5">
        <f t="shared" si="2360"/>
        <v>3.356779123910579E-2</v>
      </c>
      <c r="R2023" s="5">
        <f t="shared" si="2361"/>
        <v>9.8214577970017244E-2</v>
      </c>
      <c r="S2023" s="5">
        <f t="shared" si="2362"/>
        <v>4.7781160166258725E-2</v>
      </c>
      <c r="T2023" s="5">
        <f t="shared" si="2363"/>
        <v>5.663758486417389E-2</v>
      </c>
      <c r="U2023" s="5">
        <f t="shared" si="2364"/>
        <v>9.6879373249901854E-2</v>
      </c>
      <c r="V2023" s="5">
        <f t="shared" si="2365"/>
        <v>8.8359145478929795E-3</v>
      </c>
      <c r="W2023" s="5">
        <f t="shared" si="2366"/>
        <v>1.1037148265372203E-2</v>
      </c>
      <c r="X2023" s="5">
        <f t="shared" si="2367"/>
        <v>1.862253661808522E-2</v>
      </c>
      <c r="Y2023" s="5">
        <f t="shared" si="2368"/>
        <v>1.5710528741376385E-2</v>
      </c>
      <c r="Z2023" s="5">
        <f t="shared" si="2369"/>
        <v>5.5237836522643746E-2</v>
      </c>
      <c r="AA2023" s="5">
        <f t="shared" si="2370"/>
        <v>5.4486890771224733E-2</v>
      </c>
      <c r="AB2023" s="5">
        <f t="shared" si="2371"/>
        <v>2.6873076977755643E-2</v>
      </c>
      <c r="AC2023" s="5">
        <f t="shared" si="2372"/>
        <v>9.1911287659460347E-4</v>
      </c>
      <c r="AD2023" s="5">
        <f t="shared" si="2373"/>
        <v>2.721775189885573E-3</v>
      </c>
      <c r="AE2023" s="5">
        <f t="shared" si="2374"/>
        <v>4.5923418732049309E-3</v>
      </c>
      <c r="AF2023" s="5">
        <f t="shared" si="2375"/>
        <v>3.8742369242622888E-3</v>
      </c>
      <c r="AG2023" s="5">
        <f t="shared" si="2376"/>
        <v>2.1789480777255014E-3</v>
      </c>
      <c r="AH2023" s="5">
        <f t="shared" si="2377"/>
        <v>2.3300145305061925E-2</v>
      </c>
      <c r="AI2023" s="5">
        <f t="shared" si="2378"/>
        <v>2.2983385159738176E-2</v>
      </c>
      <c r="AJ2023" s="5">
        <f t="shared" si="2379"/>
        <v>1.1335465648064319E-2</v>
      </c>
      <c r="AK2023" s="5">
        <f t="shared" si="2380"/>
        <v>3.7271208618864168E-3</v>
      </c>
      <c r="AL2023" s="5">
        <f t="shared" si="2381"/>
        <v>6.1187987301100489E-5</v>
      </c>
      <c r="AM2023" s="5">
        <f t="shared" si="2382"/>
        <v>5.3695465576147764E-4</v>
      </c>
      <c r="AN2023" s="5">
        <f t="shared" si="2383"/>
        <v>9.059820071948858E-4</v>
      </c>
      <c r="AO2023" s="5">
        <f t="shared" si="2384"/>
        <v>7.643135119080578E-4</v>
      </c>
      <c r="AP2023" s="5">
        <f t="shared" si="2385"/>
        <v>4.298651554121992E-4</v>
      </c>
      <c r="AQ2023" s="5">
        <f t="shared" si="2386"/>
        <v>1.8132354945837574E-4</v>
      </c>
      <c r="AR2023" s="5">
        <f t="shared" si="2387"/>
        <v>7.8626797197525813E-3</v>
      </c>
      <c r="AS2023" s="5">
        <f t="shared" si="2388"/>
        <v>7.7557883876147584E-3</v>
      </c>
      <c r="AT2023" s="5">
        <f t="shared" si="2389"/>
        <v>3.8251751093425421E-3</v>
      </c>
      <c r="AU2023" s="5">
        <f t="shared" si="2390"/>
        <v>1.2577242429236948E-3</v>
      </c>
      <c r="AV2023" s="5">
        <f t="shared" si="2391"/>
        <v>3.1015644238896039E-4</v>
      </c>
      <c r="AW2023" s="5">
        <f t="shared" si="2392"/>
        <v>2.8287918568157355E-6</v>
      </c>
      <c r="AX2023" s="5">
        <f t="shared" si="2393"/>
        <v>8.8275813341527311E-5</v>
      </c>
      <c r="AY2023" s="5">
        <f t="shared" si="2394"/>
        <v>1.4894423150964265E-4</v>
      </c>
      <c r="AZ2023" s="5">
        <f t="shared" si="2395"/>
        <v>1.2565380742610445E-4</v>
      </c>
      <c r="BA2023" s="5">
        <f t="shared" si="2396"/>
        <v>7.0670206159922656E-5</v>
      </c>
      <c r="BB2023" s="5">
        <f t="shared" si="2397"/>
        <v>2.9809749547122027E-5</v>
      </c>
      <c r="BC2023" s="5">
        <f t="shared" si="2398"/>
        <v>1.0059358435165654E-5</v>
      </c>
      <c r="BD2023" s="5">
        <f t="shared" si="2399"/>
        <v>2.2110639070413102E-3</v>
      </c>
      <c r="BE2023" s="5">
        <f t="shared" si="2400"/>
        <v>2.181004999024014E-3</v>
      </c>
      <c r="BF2023" s="5">
        <f t="shared" si="2401"/>
        <v>1.075677367492496E-3</v>
      </c>
      <c r="BG2023" s="5">
        <f t="shared" si="2402"/>
        <v>3.5368459325047354E-4</v>
      </c>
      <c r="BH2023" s="5">
        <f t="shared" si="2403"/>
        <v>8.7219083028368299E-5</v>
      </c>
      <c r="BI2023" s="5">
        <f t="shared" si="2404"/>
        <v>1.7206671909335076E-5</v>
      </c>
      <c r="BJ2023" s="8">
        <f t="shared" si="2405"/>
        <v>0.22029559806122792</v>
      </c>
      <c r="BK2023" s="8">
        <f t="shared" si="2406"/>
        <v>0.24158154154547767</v>
      </c>
      <c r="BL2023" s="8">
        <f t="shared" si="2407"/>
        <v>0.48115645014764341</v>
      </c>
      <c r="BM2023" s="8">
        <f t="shared" si="2408"/>
        <v>0.49802783199019018</v>
      </c>
      <c r="BN2023" s="8">
        <f t="shared" si="2409"/>
        <v>0.50009747884714995</v>
      </c>
    </row>
    <row r="2024" spans="1:66" x14ac:dyDescent="0.25">
      <c r="A2024" t="s">
        <v>13</v>
      </c>
      <c r="B2024" t="s">
        <v>53</v>
      </c>
      <c r="C2024" t="s">
        <v>14</v>
      </c>
      <c r="D2024" s="7" t="s">
        <v>583</v>
      </c>
      <c r="E2024">
        <f>VLOOKUP(A2024,home!$A$2:$E$405,3,FALSE)</f>
        <v>1.76143790849673</v>
      </c>
      <c r="F2024">
        <f>VLOOKUP(B2024,home!$B$2:$E$405,3,FALSE)</f>
        <v>0.94</v>
      </c>
      <c r="G2024">
        <f>VLOOKUP(C2024,away!$B$2:$E$405,4,FALSE)</f>
        <v>0.9</v>
      </c>
      <c r="H2024">
        <f>VLOOKUP(A2024,away!$A$2:$E$405,3,FALSE)</f>
        <v>1.3562091503267999</v>
      </c>
      <c r="I2024">
        <f>VLOOKUP(C2024,away!$B$2:$E$405,3,FALSE)</f>
        <v>0.83</v>
      </c>
      <c r="J2024">
        <f>VLOOKUP(B2024,home!$B$2:$E$405,4,FALSE)</f>
        <v>1.39</v>
      </c>
      <c r="K2024" s="3">
        <f t="shared" si="2354"/>
        <v>1.4901764705882334</v>
      </c>
      <c r="L2024" s="3">
        <f t="shared" si="2355"/>
        <v>1.5646584967320287</v>
      </c>
      <c r="M2024" s="5">
        <f t="shared" si="2356"/>
        <v>4.7130498200960644E-2</v>
      </c>
      <c r="N2024" s="5">
        <f t="shared" si="2357"/>
        <v>7.023275946617262E-2</v>
      </c>
      <c r="O2024" s="5">
        <f t="shared" si="2358"/>
        <v>7.3743134465346652E-2</v>
      </c>
      <c r="P2024" s="5">
        <f t="shared" si="2359"/>
        <v>0.10989028384768379</v>
      </c>
      <c r="Q2024" s="5">
        <f t="shared" si="2360"/>
        <v>5.2329602810486729E-2</v>
      </c>
      <c r="R2024" s="5">
        <f t="shared" si="2361"/>
        <v>5.7691410958428599E-2</v>
      </c>
      <c r="S2024" s="5">
        <f t="shared" si="2362"/>
        <v>6.4055521080182337E-2</v>
      </c>
      <c r="T2024" s="5">
        <f t="shared" si="2363"/>
        <v>8.1877957668040305E-2</v>
      </c>
      <c r="U2024" s="5">
        <f t="shared" si="2364"/>
        <v>8.5970383165286463E-2</v>
      </c>
      <c r="V2024" s="5">
        <f t="shared" si="2365"/>
        <v>1.6594773288362185E-2</v>
      </c>
      <c r="W2024" s="5">
        <f t="shared" si="2366"/>
        <v>2.599344760780508E-2</v>
      </c>
      <c r="X2024" s="5">
        <f t="shared" si="2367"/>
        <v>4.0670868658911036E-2</v>
      </c>
      <c r="Y2024" s="5">
        <f t="shared" si="2368"/>
        <v>3.1818010108318771E-2</v>
      </c>
      <c r="Z2024" s="5">
        <f t="shared" si="2369"/>
        <v>3.0089118781521526E-2</v>
      </c>
      <c r="AA2024" s="5">
        <f t="shared" si="2370"/>
        <v>4.4838096828957875E-2</v>
      </c>
      <c r="AB2024" s="5">
        <f t="shared" si="2371"/>
        <v>3.3408338440234955E-2</v>
      </c>
      <c r="AC2024" s="5">
        <f t="shared" si="2372"/>
        <v>2.4182912560015545E-3</v>
      </c>
      <c r="AD2024" s="5">
        <f t="shared" si="2373"/>
        <v>9.6837060036547816E-3</v>
      </c>
      <c r="AE2024" s="5">
        <f t="shared" si="2374"/>
        <v>1.5151692878473412E-2</v>
      </c>
      <c r="AF2024" s="5">
        <f t="shared" si="2375"/>
        <v>1.18536125010888E-2</v>
      </c>
      <c r="AG2024" s="5">
        <f t="shared" si="2376"/>
        <v>6.1822851722658622E-3</v>
      </c>
      <c r="AH2024" s="5">
        <f t="shared" si="2377"/>
        <v>1.1769798840171736E-2</v>
      </c>
      <c r="AI2024" s="5">
        <f t="shared" si="2378"/>
        <v>1.7539077295180599E-2</v>
      </c>
      <c r="AJ2024" s="5">
        <f t="shared" si="2379"/>
        <v>1.3068160150553223E-2</v>
      </c>
      <c r="AK2024" s="5">
        <f t="shared" si="2380"/>
        <v>6.4912882567444022E-3</v>
      </c>
      <c r="AL2024" s="5">
        <f t="shared" si="2381"/>
        <v>2.2554118686822258E-4</v>
      </c>
      <c r="AM2024" s="5">
        <f t="shared" si="2382"/>
        <v>2.8860861669480729E-3</v>
      </c>
      <c r="AN2024" s="5">
        <f t="shared" si="2383"/>
        <v>4.5157392434160741E-3</v>
      </c>
      <c r="AO2024" s="5">
        <f t="shared" si="2384"/>
        <v>3.5327948881186131E-3</v>
      </c>
      <c r="AP2024" s="5">
        <f t="shared" si="2385"/>
        <v>1.8425391796354216E-3</v>
      </c>
      <c r="AQ2024" s="5">
        <f t="shared" si="2386"/>
        <v>7.2073614574455632E-4</v>
      </c>
      <c r="AR2024" s="5">
        <f t="shared" si="2387"/>
        <v>3.6831431520202933E-3</v>
      </c>
      <c r="AS2024" s="5">
        <f t="shared" si="2388"/>
        <v>5.4885332629488219E-3</v>
      </c>
      <c r="AT2024" s="5">
        <f t="shared" si="2389"/>
        <v>4.0894415632435985E-3</v>
      </c>
      <c r="AU2024" s="5">
        <f t="shared" si="2390"/>
        <v>2.0313298651303919E-3</v>
      </c>
      <c r="AV2024" s="5">
        <f t="shared" si="2391"/>
        <v>7.5675999225511984E-4</v>
      </c>
      <c r="AW2024" s="5">
        <f t="shared" si="2392"/>
        <v>1.4607659106313326E-5</v>
      </c>
      <c r="AX2024" s="5">
        <f t="shared" si="2393"/>
        <v>7.1679628301269988E-4</v>
      </c>
      <c r="AY2024" s="5">
        <f t="shared" si="2394"/>
        <v>1.1215413946417565E-3</v>
      </c>
      <c r="AZ2024" s="5">
        <f t="shared" si="2395"/>
        <v>8.7741463628145729E-4</v>
      </c>
      <c r="BA2024" s="5">
        <f t="shared" si="2396"/>
        <v>4.576180886049416E-4</v>
      </c>
      <c r="BB2024" s="5">
        <f t="shared" si="2397"/>
        <v>1.7900400764849812E-4</v>
      </c>
      <c r="BC2024" s="5">
        <f t="shared" si="2398"/>
        <v>5.6016028303261482E-5</v>
      </c>
      <c r="BD2024" s="5">
        <f t="shared" si="2399"/>
        <v>9.6047687124815721E-4</v>
      </c>
      <c r="BE2024" s="5">
        <f t="shared" si="2400"/>
        <v>1.431280034078208E-3</v>
      </c>
      <c r="BF2024" s="5">
        <f t="shared" si="2401"/>
        <v>1.0664299148030354E-3</v>
      </c>
      <c r="BG2024" s="5">
        <f t="shared" si="2402"/>
        <v>5.2972292219029943E-4</v>
      </c>
      <c r="BH2024" s="5">
        <f t="shared" si="2403"/>
        <v>1.9734515864480641E-4</v>
      </c>
      <c r="BI2024" s="5">
        <f t="shared" si="2404"/>
        <v>5.8815822399398505E-5</v>
      </c>
      <c r="BJ2024" s="8">
        <f t="shared" si="2405"/>
        <v>0.3627002289375727</v>
      </c>
      <c r="BK2024" s="8">
        <f t="shared" si="2406"/>
        <v>0.24143645025470048</v>
      </c>
      <c r="BL2024" s="8">
        <f t="shared" si="2407"/>
        <v>0.36481296695986659</v>
      </c>
      <c r="BM2024" s="8">
        <f t="shared" si="2408"/>
        <v>0.58691414144904686</v>
      </c>
      <c r="BN2024" s="8">
        <f t="shared" si="2409"/>
        <v>0.41101768974907904</v>
      </c>
    </row>
    <row r="2025" spans="1:66" x14ac:dyDescent="0.25">
      <c r="A2025" t="s">
        <v>16</v>
      </c>
      <c r="B2025" t="s">
        <v>231</v>
      </c>
      <c r="C2025" t="s">
        <v>59</v>
      </c>
      <c r="D2025" s="7" t="s">
        <v>583</v>
      </c>
      <c r="E2025">
        <f>VLOOKUP(A2025,home!$A$2:$E$405,3,FALSE)</f>
        <v>1.5457516339869299</v>
      </c>
      <c r="F2025">
        <f>VLOOKUP(B2025,home!$B$2:$E$405,3,FALSE)</f>
        <v>1.03</v>
      </c>
      <c r="G2025">
        <f>VLOOKUP(C2025,away!$B$2:$E$405,4,FALSE)</f>
        <v>1.1399999999999999</v>
      </c>
      <c r="H2025">
        <f>VLOOKUP(A2025,away!$A$2:$E$405,3,FALSE)</f>
        <v>1.36928104575163</v>
      </c>
      <c r="I2025">
        <f>VLOOKUP(C2025,away!$B$2:$E$405,3,FALSE)</f>
        <v>0.72</v>
      </c>
      <c r="J2025">
        <f>VLOOKUP(B2025,home!$B$2:$E$405,4,FALSE)</f>
        <v>0.77</v>
      </c>
      <c r="K2025" s="3">
        <f t="shared" si="2354"/>
        <v>1.8150215686274529</v>
      </c>
      <c r="L2025" s="3">
        <f t="shared" si="2355"/>
        <v>0.75912941176470361</v>
      </c>
      <c r="M2025" s="5">
        <f t="shared" si="2356"/>
        <v>7.6218506342291534E-2</v>
      </c>
      <c r="N2025" s="5">
        <f t="shared" si="2357"/>
        <v>0.13833823293982744</v>
      </c>
      <c r="O2025" s="5">
        <f t="shared" si="2358"/>
        <v>5.7859709885208097E-2</v>
      </c>
      <c r="P2025" s="5">
        <f t="shared" si="2359"/>
        <v>0.10501662139617973</v>
      </c>
      <c r="Q2025" s="5">
        <f t="shared" si="2360"/>
        <v>0.12554343827579781</v>
      </c>
      <c r="R2025" s="5">
        <f t="shared" si="2361"/>
        <v>2.1961503765017213E-2</v>
      </c>
      <c r="S2025" s="5">
        <f t="shared" si="2362"/>
        <v>3.6173927103545049E-2</v>
      </c>
      <c r="T2025" s="5">
        <f t="shared" si="2363"/>
        <v>9.5303716449224765E-2</v>
      </c>
      <c r="U2025" s="5">
        <f t="shared" si="2364"/>
        <v>3.9860603012999249E-2</v>
      </c>
      <c r="V2025" s="5">
        <f t="shared" si="2365"/>
        <v>5.5379720306095101E-3</v>
      </c>
      <c r="W2025" s="5">
        <f t="shared" si="2366"/>
        <v>7.5954682756740777E-2</v>
      </c>
      <c r="X2025" s="5">
        <f t="shared" si="2367"/>
        <v>5.7659433641899301E-2</v>
      </c>
      <c r="Y2025" s="5">
        <f t="shared" si="2368"/>
        <v>2.1885485971630484E-2</v>
      </c>
      <c r="Z2025" s="5">
        <f t="shared" si="2369"/>
        <v>5.5572078115352815E-3</v>
      </c>
      <c r="AA2025" s="5">
        <f t="shared" si="2370"/>
        <v>1.0086452039281501E-2</v>
      </c>
      <c r="AB2025" s="5">
        <f t="shared" si="2371"/>
        <v>9.1535640011111436E-3</v>
      </c>
      <c r="AC2025" s="5">
        <f t="shared" si="2372"/>
        <v>4.7690116543786301E-4</v>
      </c>
      <c r="AD2025" s="5">
        <f t="shared" si="2373"/>
        <v>3.4464846860435064E-2</v>
      </c>
      <c r="AE2025" s="5">
        <f t="shared" si="2374"/>
        <v>2.6163278923722659E-2</v>
      </c>
      <c r="AF2025" s="5">
        <f t="shared" si="2375"/>
        <v>9.9306572696007227E-3</v>
      </c>
      <c r="AG2025" s="5">
        <f t="shared" si="2376"/>
        <v>2.5128846705029591E-3</v>
      </c>
      <c r="AH2025" s="5">
        <f t="shared" si="2377"/>
        <v>1.0546599742562483E-3</v>
      </c>
      <c r="AI2025" s="5">
        <f t="shared" si="2378"/>
        <v>1.9142306008431648E-3</v>
      </c>
      <c r="AJ2025" s="5">
        <f t="shared" si="2379"/>
        <v>1.737184913928517E-3</v>
      </c>
      <c r="AK2025" s="5">
        <f t="shared" si="2380"/>
        <v>1.0510093624914944E-3</v>
      </c>
      <c r="AL2025" s="5">
        <f t="shared" si="2381"/>
        <v>2.6283668645653063E-5</v>
      </c>
      <c r="AM2025" s="5">
        <f t="shared" si="2382"/>
        <v>1.251088808222635E-2</v>
      </c>
      <c r="AN2025" s="5">
        <f t="shared" si="2383"/>
        <v>9.4973831105145297E-3</v>
      </c>
      <c r="AO2025" s="5">
        <f t="shared" si="2384"/>
        <v>3.6048714269944623E-3</v>
      </c>
      <c r="AP2025" s="5">
        <f t="shared" si="2385"/>
        <v>9.1218797528723158E-4</v>
      </c>
      <c r="AQ2025" s="5">
        <f t="shared" si="2386"/>
        <v>1.73117180274658E-4</v>
      </c>
      <c r="AR2025" s="5">
        <f t="shared" si="2387"/>
        <v>1.6012468117378468E-4</v>
      </c>
      <c r="AS2025" s="5">
        <f t="shared" si="2388"/>
        <v>2.9062975000001341E-4</v>
      </c>
      <c r="AT2025" s="5">
        <f t="shared" si="2389"/>
        <v>2.6374963236741453E-4</v>
      </c>
      <c r="AU2025" s="5">
        <f t="shared" si="2390"/>
        <v>1.5957042382147289E-4</v>
      </c>
      <c r="AV2025" s="5">
        <f t="shared" si="2391"/>
        <v>7.2405940237749321E-5</v>
      </c>
      <c r="AW2025" s="5">
        <f t="shared" si="2392"/>
        <v>1.0059608776010529E-6</v>
      </c>
      <c r="AX2025" s="5">
        <f t="shared" si="2393"/>
        <v>3.7845886186541641E-3</v>
      </c>
      <c r="AY2025" s="5">
        <f t="shared" si="2394"/>
        <v>2.8729925318503272E-3</v>
      </c>
      <c r="AZ2025" s="5">
        <f t="shared" si="2395"/>
        <v>1.0904865653539625E-3</v>
      </c>
      <c r="BA2025" s="5">
        <f t="shared" si="2396"/>
        <v>2.7594014163148867E-4</v>
      </c>
      <c r="BB2025" s="5">
        <f t="shared" si="2397"/>
        <v>5.2368569349745237E-5</v>
      </c>
      <c r="BC2025" s="5">
        <f t="shared" si="2398"/>
        <v>7.9509042490862398E-6</v>
      </c>
      <c r="BD2025" s="5">
        <f t="shared" si="2399"/>
        <v>2.0259225838077643E-5</v>
      </c>
      <c r="BE2025" s="5">
        <f t="shared" si="2400"/>
        <v>3.6770931859805501E-5</v>
      </c>
      <c r="BF2025" s="5">
        <f t="shared" si="2401"/>
        <v>3.3370017212038693E-5</v>
      </c>
      <c r="BG2025" s="5">
        <f t="shared" si="2402"/>
        <v>2.0189100328439857E-5</v>
      </c>
      <c r="BH2025" s="5">
        <f t="shared" si="2403"/>
        <v>9.160913136825487E-6</v>
      </c>
      <c r="BI2025" s="5">
        <f t="shared" si="2404"/>
        <v>3.3254509863321649E-6</v>
      </c>
      <c r="BJ2025" s="8">
        <f t="shared" si="2405"/>
        <v>0.62253943286576796</v>
      </c>
      <c r="BK2025" s="8">
        <f t="shared" si="2406"/>
        <v>0.2263232042385597</v>
      </c>
      <c r="BL2025" s="8">
        <f t="shared" si="2407"/>
        <v>0.14574847362209858</v>
      </c>
      <c r="BM2025" s="8">
        <f t="shared" si="2408"/>
        <v>0.47235831936266709</v>
      </c>
      <c r="BN2025" s="8">
        <f t="shared" si="2409"/>
        <v>0.52493801260432194</v>
      </c>
    </row>
    <row r="2026" spans="1:66" x14ac:dyDescent="0.25">
      <c r="A2026" t="s">
        <v>16</v>
      </c>
      <c r="B2026" t="s">
        <v>56</v>
      </c>
      <c r="C2026" t="s">
        <v>233</v>
      </c>
      <c r="D2026" s="7" t="s">
        <v>583</v>
      </c>
      <c r="E2026">
        <f>VLOOKUP(A2026,home!$A$2:$E$405,3,FALSE)</f>
        <v>1.5457516339869299</v>
      </c>
      <c r="F2026">
        <f>VLOOKUP(B2026,home!$B$2:$E$405,3,FALSE)</f>
        <v>0.99</v>
      </c>
      <c r="G2026">
        <f>VLOOKUP(C2026,away!$B$2:$E$405,4,FALSE)</f>
        <v>1.18</v>
      </c>
      <c r="H2026">
        <f>VLOOKUP(A2026,away!$A$2:$E$405,3,FALSE)</f>
        <v>1.36928104575163</v>
      </c>
      <c r="I2026">
        <f>VLOOKUP(C2026,away!$B$2:$E$405,3,FALSE)</f>
        <v>0.88</v>
      </c>
      <c r="J2026">
        <f>VLOOKUP(B2026,home!$B$2:$E$405,4,FALSE)</f>
        <v>0.99</v>
      </c>
      <c r="K2026" s="3">
        <f t="shared" si="2354"/>
        <v>1.8057470588235314</v>
      </c>
      <c r="L2026" s="3">
        <f t="shared" si="2355"/>
        <v>1.1929176470588201</v>
      </c>
      <c r="M2026" s="5">
        <f t="shared" si="2356"/>
        <v>4.9853593152582851E-2</v>
      </c>
      <c r="N2026" s="5">
        <f t="shared" si="2357"/>
        <v>9.0022979207061413E-2</v>
      </c>
      <c r="O2026" s="5">
        <f t="shared" si="2358"/>
        <v>5.9471231041006829E-2</v>
      </c>
      <c r="P2026" s="5">
        <f t="shared" si="2359"/>
        <v>0.10739000053691278</v>
      </c>
      <c r="Q2026" s="5">
        <f t="shared" si="2360"/>
        <v>8.1279364964841547E-2</v>
      </c>
      <c r="R2026" s="5">
        <f t="shared" si="2361"/>
        <v>3.5472140500564672E-2</v>
      </c>
      <c r="S2026" s="5">
        <f t="shared" si="2362"/>
        <v>5.783240227049033E-2</v>
      </c>
      <c r="T2026" s="5">
        <f t="shared" si="2363"/>
        <v>9.6959588808293876E-2</v>
      </c>
      <c r="U2026" s="5">
        <f t="shared" si="2364"/>
        <v>6.4053713379069718E-2</v>
      </c>
      <c r="V2026" s="5">
        <f t="shared" si="2365"/>
        <v>1.3841912595437354E-2</v>
      </c>
      <c r="W2026" s="5">
        <f t="shared" si="2366"/>
        <v>4.892332474276901E-2</v>
      </c>
      <c r="X2026" s="5">
        <f t="shared" si="2367"/>
        <v>5.8361497438438562E-2</v>
      </c>
      <c r="Y2026" s="5">
        <f t="shared" si="2368"/>
        <v>3.4810230101545749E-2</v>
      </c>
      <c r="Z2026" s="5">
        <f t="shared" si="2369"/>
        <v>1.4105114127357826E-2</v>
      </c>
      <c r="AA2026" s="5">
        <f t="shared" si="2370"/>
        <v>2.5470268349846635E-2</v>
      </c>
      <c r="AB2026" s="5">
        <f t="shared" si="2371"/>
        <v>2.2996431080090824E-2</v>
      </c>
      <c r="AC2026" s="5">
        <f t="shared" si="2372"/>
        <v>1.8635605117097065E-3</v>
      </c>
      <c r="AD2026" s="5">
        <f t="shared" si="2373"/>
        <v>2.2085787440530916E-2</v>
      </c>
      <c r="AE2026" s="5">
        <f t="shared" si="2374"/>
        <v>2.6346525586999379E-2</v>
      </c>
      <c r="AF2026" s="5">
        <f t="shared" si="2375"/>
        <v>1.5714617655709154E-2</v>
      </c>
      <c r="AG2026" s="5">
        <f t="shared" si="2376"/>
        <v>6.24874823942585E-3</v>
      </c>
      <c r="AH2026" s="5">
        <f t="shared" si="2377"/>
        <v>4.2065598890759538E-3</v>
      </c>
      <c r="AI2026" s="5">
        <f t="shared" si="2378"/>
        <v>7.5959831474639427E-3</v>
      </c>
      <c r="AJ2026" s="5">
        <f t="shared" si="2379"/>
        <v>6.8582121137030641E-3</v>
      </c>
      <c r="AK2026" s="5">
        <f t="shared" si="2380"/>
        <v>4.1280654510357411E-3</v>
      </c>
      <c r="AL2026" s="5">
        <f t="shared" si="2381"/>
        <v>1.605723894288303E-4</v>
      </c>
      <c r="AM2026" s="5">
        <f t="shared" si="2382"/>
        <v>7.9762691425080828E-3</v>
      </c>
      <c r="AN2026" s="5">
        <f t="shared" si="2383"/>
        <v>9.5150322177886149E-3</v>
      </c>
      <c r="AO2026" s="5">
        <f t="shared" si="2384"/>
        <v>5.6753249224666315E-3</v>
      </c>
      <c r="AP2026" s="5">
        <f t="shared" si="2385"/>
        <v>2.2567317509343912E-3</v>
      </c>
      <c r="AQ2026" s="5">
        <f t="shared" si="2386"/>
        <v>6.7302378259189604E-4</v>
      </c>
      <c r="AR2026" s="5">
        <f t="shared" si="2387"/>
        <v>1.0036159050176995E-3</v>
      </c>
      <c r="AS2026" s="5">
        <f t="shared" si="2388"/>
        <v>1.8122764686742273E-3</v>
      </c>
      <c r="AT2026" s="5">
        <f t="shared" si="2389"/>
        <v>1.6362564515417911E-3</v>
      </c>
      <c r="AU2026" s="5">
        <f t="shared" si="2390"/>
        <v>9.8488842495087262E-4</v>
      </c>
      <c r="AV2026" s="5">
        <f t="shared" si="2391"/>
        <v>4.4461484415609477E-4</v>
      </c>
      <c r="AW2026" s="5">
        <f t="shared" si="2392"/>
        <v>9.6080609332068141E-6</v>
      </c>
      <c r="AX2026" s="5">
        <f t="shared" si="2393"/>
        <v>2.4005207574114744E-3</v>
      </c>
      <c r="AY2026" s="5">
        <f t="shared" si="2394"/>
        <v>2.8636235736471524E-3</v>
      </c>
      <c r="AZ2026" s="5">
        <f t="shared" si="2395"/>
        <v>1.7080335477686656E-3</v>
      </c>
      <c r="BA2026" s="5">
        <f t="shared" si="2396"/>
        <v>6.79181120300575E-4</v>
      </c>
      <c r="BB2026" s="5">
        <f t="shared" si="2397"/>
        <v>2.0255178598893377E-4</v>
      </c>
      <c r="BC2026" s="5">
        <f t="shared" si="2398"/>
        <v>4.8325519989896108E-5</v>
      </c>
      <c r="BD2026" s="5">
        <f t="shared" si="2399"/>
        <v>1.9953852066075388E-4</v>
      </c>
      <c r="BE2026" s="5">
        <f t="shared" si="2400"/>
        <v>3.6031609680515472E-4</v>
      </c>
      <c r="BF2026" s="5">
        <f t="shared" si="2401"/>
        <v>3.2531986602634159E-4</v>
      </c>
      <c r="BG2026" s="5">
        <f t="shared" si="2402"/>
        <v>1.9581513041797723E-4</v>
      </c>
      <c r="BH2026" s="5">
        <f t="shared" si="2403"/>
        <v>8.8398148956352166E-5</v>
      </c>
      <c r="BI2026" s="5">
        <f t="shared" si="2404"/>
        <v>3.1924939496675492E-5</v>
      </c>
      <c r="BJ2026" s="8">
        <f t="shared" si="2405"/>
        <v>0.51475128230701184</v>
      </c>
      <c r="BK2026" s="8">
        <f t="shared" si="2406"/>
        <v>0.233805665030209</v>
      </c>
      <c r="BL2026" s="8">
        <f t="shared" si="2407"/>
        <v>0.23733556974856138</v>
      </c>
      <c r="BM2026" s="8">
        <f t="shared" si="2408"/>
        <v>0.57365430629745595</v>
      </c>
      <c r="BN2026" s="8">
        <f t="shared" si="2409"/>
        <v>0.42348930940297014</v>
      </c>
    </row>
    <row r="2027" spans="1:66" x14ac:dyDescent="0.25">
      <c r="A2027" t="s">
        <v>16</v>
      </c>
      <c r="B2027" t="s">
        <v>236</v>
      </c>
      <c r="C2027" t="s">
        <v>494</v>
      </c>
      <c r="D2027" s="7" t="s">
        <v>583</v>
      </c>
      <c r="E2027">
        <f>VLOOKUP(A2027,home!$A$2:$E$405,3,FALSE)</f>
        <v>1.5457516339869299</v>
      </c>
      <c r="F2027">
        <f>VLOOKUP(B2027,home!$B$2:$E$405,3,FALSE)</f>
        <v>0.72</v>
      </c>
      <c r="G2027" t="e">
        <f>VLOOKUP(C2027,away!$B$2:$E$405,4,FALSE)</f>
        <v>#N/A</v>
      </c>
      <c r="H2027">
        <f>VLOOKUP(A2027,away!$A$2:$E$405,3,FALSE)</f>
        <v>1.36928104575163</v>
      </c>
      <c r="I2027" t="e">
        <f>VLOOKUP(C2027,away!$B$2:$E$405,3,FALSE)</f>
        <v>#N/A</v>
      </c>
      <c r="J2027">
        <f>VLOOKUP(B2027,home!$B$2:$E$405,4,FALSE)</f>
        <v>1.25</v>
      </c>
      <c r="K2027" s="3" t="e">
        <f t="shared" si="2354"/>
        <v>#N/A</v>
      </c>
      <c r="L2027" s="3" t="e">
        <f t="shared" si="2355"/>
        <v>#N/A</v>
      </c>
      <c r="M2027" s="5" t="e">
        <f t="shared" si="2356"/>
        <v>#N/A</v>
      </c>
      <c r="N2027" s="5" t="e">
        <f t="shared" si="2357"/>
        <v>#N/A</v>
      </c>
      <c r="O2027" s="5" t="e">
        <f t="shared" si="2358"/>
        <v>#N/A</v>
      </c>
      <c r="P2027" s="5" t="e">
        <f t="shared" si="2359"/>
        <v>#N/A</v>
      </c>
      <c r="Q2027" s="5" t="e">
        <f t="shared" si="2360"/>
        <v>#N/A</v>
      </c>
      <c r="R2027" s="5" t="e">
        <f t="shared" si="2361"/>
        <v>#N/A</v>
      </c>
      <c r="S2027" s="5" t="e">
        <f t="shared" si="2362"/>
        <v>#N/A</v>
      </c>
      <c r="T2027" s="5" t="e">
        <f t="shared" si="2363"/>
        <v>#N/A</v>
      </c>
      <c r="U2027" s="5" t="e">
        <f t="shared" si="2364"/>
        <v>#N/A</v>
      </c>
      <c r="V2027" s="5" t="e">
        <f t="shared" si="2365"/>
        <v>#N/A</v>
      </c>
      <c r="W2027" s="5" t="e">
        <f t="shared" si="2366"/>
        <v>#N/A</v>
      </c>
      <c r="X2027" s="5" t="e">
        <f t="shared" si="2367"/>
        <v>#N/A</v>
      </c>
      <c r="Y2027" s="5" t="e">
        <f t="shared" si="2368"/>
        <v>#N/A</v>
      </c>
      <c r="Z2027" s="5" t="e">
        <f t="shared" si="2369"/>
        <v>#N/A</v>
      </c>
      <c r="AA2027" s="5" t="e">
        <f t="shared" si="2370"/>
        <v>#N/A</v>
      </c>
      <c r="AB2027" s="5" t="e">
        <f t="shared" si="2371"/>
        <v>#N/A</v>
      </c>
      <c r="AC2027" s="5" t="e">
        <f t="shared" si="2372"/>
        <v>#N/A</v>
      </c>
      <c r="AD2027" s="5" t="e">
        <f t="shared" si="2373"/>
        <v>#N/A</v>
      </c>
      <c r="AE2027" s="5" t="e">
        <f t="shared" si="2374"/>
        <v>#N/A</v>
      </c>
      <c r="AF2027" s="5" t="e">
        <f t="shared" si="2375"/>
        <v>#N/A</v>
      </c>
      <c r="AG2027" s="5" t="e">
        <f t="shared" si="2376"/>
        <v>#N/A</v>
      </c>
      <c r="AH2027" s="5" t="e">
        <f t="shared" si="2377"/>
        <v>#N/A</v>
      </c>
      <c r="AI2027" s="5" t="e">
        <f t="shared" si="2378"/>
        <v>#N/A</v>
      </c>
      <c r="AJ2027" s="5" t="e">
        <f t="shared" si="2379"/>
        <v>#N/A</v>
      </c>
      <c r="AK2027" s="5" t="e">
        <f t="shared" si="2380"/>
        <v>#N/A</v>
      </c>
      <c r="AL2027" s="5" t="e">
        <f t="shared" si="2381"/>
        <v>#N/A</v>
      </c>
      <c r="AM2027" s="5" t="e">
        <f t="shared" si="2382"/>
        <v>#N/A</v>
      </c>
      <c r="AN2027" s="5" t="e">
        <f t="shared" si="2383"/>
        <v>#N/A</v>
      </c>
      <c r="AO2027" s="5" t="e">
        <f t="shared" si="2384"/>
        <v>#N/A</v>
      </c>
      <c r="AP2027" s="5" t="e">
        <f t="shared" si="2385"/>
        <v>#N/A</v>
      </c>
      <c r="AQ2027" s="5" t="e">
        <f t="shared" si="2386"/>
        <v>#N/A</v>
      </c>
      <c r="AR2027" s="5" t="e">
        <f t="shared" si="2387"/>
        <v>#N/A</v>
      </c>
      <c r="AS2027" s="5" t="e">
        <f t="shared" si="2388"/>
        <v>#N/A</v>
      </c>
      <c r="AT2027" s="5" t="e">
        <f t="shared" si="2389"/>
        <v>#N/A</v>
      </c>
      <c r="AU2027" s="5" t="e">
        <f t="shared" si="2390"/>
        <v>#N/A</v>
      </c>
      <c r="AV2027" s="5" t="e">
        <f t="shared" si="2391"/>
        <v>#N/A</v>
      </c>
      <c r="AW2027" s="5" t="e">
        <f t="shared" si="2392"/>
        <v>#N/A</v>
      </c>
      <c r="AX2027" s="5" t="e">
        <f t="shared" si="2393"/>
        <v>#N/A</v>
      </c>
      <c r="AY2027" s="5" t="e">
        <f t="shared" si="2394"/>
        <v>#N/A</v>
      </c>
      <c r="AZ2027" s="5" t="e">
        <f t="shared" si="2395"/>
        <v>#N/A</v>
      </c>
      <c r="BA2027" s="5" t="e">
        <f t="shared" si="2396"/>
        <v>#N/A</v>
      </c>
      <c r="BB2027" s="5" t="e">
        <f t="shared" si="2397"/>
        <v>#N/A</v>
      </c>
      <c r="BC2027" s="5" t="e">
        <f t="shared" si="2398"/>
        <v>#N/A</v>
      </c>
      <c r="BD2027" s="5" t="e">
        <f t="shared" si="2399"/>
        <v>#N/A</v>
      </c>
      <c r="BE2027" s="5" t="e">
        <f t="shared" si="2400"/>
        <v>#N/A</v>
      </c>
      <c r="BF2027" s="5" t="e">
        <f t="shared" si="2401"/>
        <v>#N/A</v>
      </c>
      <c r="BG2027" s="5" t="e">
        <f t="shared" si="2402"/>
        <v>#N/A</v>
      </c>
      <c r="BH2027" s="5" t="e">
        <f t="shared" si="2403"/>
        <v>#N/A</v>
      </c>
      <c r="BI2027" s="5" t="e">
        <f t="shared" si="2404"/>
        <v>#N/A</v>
      </c>
      <c r="BJ2027" s="8" t="e">
        <f t="shared" si="2405"/>
        <v>#N/A</v>
      </c>
      <c r="BK2027" s="8" t="e">
        <f t="shared" si="2406"/>
        <v>#N/A</v>
      </c>
      <c r="BL2027" s="8" t="e">
        <f t="shared" si="2407"/>
        <v>#N/A</v>
      </c>
      <c r="BM2027" s="8" t="e">
        <f t="shared" si="2408"/>
        <v>#N/A</v>
      </c>
      <c r="BN2027" s="8" t="e">
        <f t="shared" si="2409"/>
        <v>#N/A</v>
      </c>
    </row>
    <row r="2028" spans="1:66" s="14" customFormat="1" x14ac:dyDescent="0.25">
      <c r="A2028" t="s">
        <v>61</v>
      </c>
      <c r="B2028" t="s">
        <v>242</v>
      </c>
      <c r="C2028" t="s">
        <v>64</v>
      </c>
      <c r="D2028" s="7" t="s">
        <v>583</v>
      </c>
      <c r="E2028">
        <f>VLOOKUP(A2028,home!$A$2:$E$405,3,FALSE)</f>
        <v>1.51315789473684</v>
      </c>
      <c r="F2028">
        <f>VLOOKUP(B2028,home!$B$2:$E$405,3,FALSE)</f>
        <v>0.94</v>
      </c>
      <c r="G2028">
        <f>VLOOKUP(C2028,away!$B$2:$E$405,4,FALSE)</f>
        <v>1.43</v>
      </c>
      <c r="H2028">
        <f>VLOOKUP(A2028,away!$A$2:$E$405,3,FALSE)</f>
        <v>1.30526315789474</v>
      </c>
      <c r="I2028">
        <f>VLOOKUP(C2028,away!$B$2:$E$405,3,FALSE)</f>
        <v>0.8</v>
      </c>
      <c r="J2028">
        <f>VLOOKUP(B2028,home!$B$2:$E$405,4,FALSE)</f>
        <v>0.69</v>
      </c>
      <c r="K2028" s="3">
        <f t="shared" si="2354"/>
        <v>2.0339868421052603</v>
      </c>
      <c r="L2028" s="3">
        <f t="shared" si="2355"/>
        <v>0.72050526315789654</v>
      </c>
      <c r="M2028" s="5">
        <f t="shared" si="2356"/>
        <v>6.3641334560664439E-2</v>
      </c>
      <c r="N2028" s="5">
        <f t="shared" si="2357"/>
        <v>0.12944563711041018</v>
      </c>
      <c r="O2028" s="5">
        <f t="shared" si="2358"/>
        <v>4.5853916505351255E-2</v>
      </c>
      <c r="P2028" s="5">
        <f t="shared" si="2359"/>
        <v>9.3266262830877647E-2</v>
      </c>
      <c r="Q2028" s="5">
        <f t="shared" si="2360"/>
        <v>0.13164536132525337</v>
      </c>
      <c r="R2028" s="5">
        <f t="shared" si="2361"/>
        <v>1.6518994089254162E-2</v>
      </c>
      <c r="S2028" s="5">
        <f t="shared" si="2362"/>
        <v>3.4170385656143991E-2</v>
      </c>
      <c r="T2028" s="5">
        <f t="shared" si="2363"/>
        <v>9.4851175705168045E-2</v>
      </c>
      <c r="U2028" s="5">
        <f t="shared" si="2364"/>
        <v>3.3599416622357527E-2</v>
      </c>
      <c r="V2028" s="5">
        <f t="shared" si="2365"/>
        <v>5.5640710582531309E-3</v>
      </c>
      <c r="W2028" s="5">
        <f t="shared" si="2366"/>
        <v>8.9254977586586029E-2</v>
      </c>
      <c r="X2028" s="5">
        <f t="shared" si="2367"/>
        <v>6.4308681114175315E-2</v>
      </c>
      <c r="Y2028" s="5">
        <f t="shared" si="2368"/>
        <v>2.316737160475307E-2</v>
      </c>
      <c r="Z2028" s="5">
        <f t="shared" si="2369"/>
        <v>3.967340727793936E-3</v>
      </c>
      <c r="AA2028" s="5">
        <f t="shared" si="2370"/>
        <v>8.0695188384811711E-3</v>
      </c>
      <c r="AB2028" s="5">
        <f t="shared" si="2371"/>
        <v>8.2066475697956144E-3</v>
      </c>
      <c r="AC2028" s="5">
        <f t="shared" si="2372"/>
        <v>5.0963351620365762E-4</v>
      </c>
      <c r="AD2028" s="5">
        <f t="shared" si="2373"/>
        <v>4.5385862500878983E-2</v>
      </c>
      <c r="AE2028" s="5">
        <f t="shared" si="2374"/>
        <v>3.270075280484392E-2</v>
      </c>
      <c r="AF2028" s="5">
        <f t="shared" si="2375"/>
        <v>1.1780532252557695E-2</v>
      </c>
      <c r="AG2028" s="5">
        <f t="shared" si="2376"/>
        <v>2.8293118302563903E-3</v>
      </c>
      <c r="AH2028" s="5">
        <f t="shared" si="2377"/>
        <v>7.1462246877905273E-4</v>
      </c>
      <c r="AI2028" s="5">
        <f t="shared" si="2378"/>
        <v>1.4535326985693699E-3</v>
      </c>
      <c r="AJ2028" s="5">
        <f t="shared" si="2379"/>
        <v>1.4782331917299254E-3</v>
      </c>
      <c r="AK2028" s="5">
        <f t="shared" si="2380"/>
        <v>1.002235620513977E-3</v>
      </c>
      <c r="AL2028" s="5">
        <f t="shared" si="2381"/>
        <v>2.9874680534467055E-5</v>
      </c>
      <c r="AM2028" s="5">
        <f t="shared" si="2382"/>
        <v>1.8462849428877274E-2</v>
      </c>
      <c r="AN2028" s="5">
        <f t="shared" si="2383"/>
        <v>1.3302580186397838E-2</v>
      </c>
      <c r="AO2028" s="5">
        <f t="shared" si="2384"/>
        <v>4.7922895189397973E-3</v>
      </c>
      <c r="AP2028" s="5">
        <f t="shared" si="2385"/>
        <v>1.1509566069908496E-3</v>
      </c>
      <c r="AQ2028" s="5">
        <f t="shared" si="2386"/>
        <v>2.0731757325081544E-4</v>
      </c>
      <c r="AR2028" s="5">
        <f t="shared" si="2387"/>
        <v>1.0297784998523942E-4</v>
      </c>
      <c r="AS2028" s="5">
        <f t="shared" si="2388"/>
        <v>2.0945559189826631E-4</v>
      </c>
      <c r="AT2028" s="5">
        <f t="shared" si="2389"/>
        <v>2.1301495896322147E-4</v>
      </c>
      <c r="AU2028" s="5">
        <f t="shared" si="2390"/>
        <v>1.4442320790092816E-4</v>
      </c>
      <c r="AV2028" s="5">
        <f t="shared" si="2391"/>
        <v>7.3438726141280091E-5</v>
      </c>
      <c r="AW2028" s="5">
        <f t="shared" si="2392"/>
        <v>1.2161469803787402E-6</v>
      </c>
      <c r="AX2028" s="5">
        <f t="shared" si="2393"/>
        <v>6.2588654676844959E-3</v>
      </c>
      <c r="AY2028" s="5">
        <f t="shared" si="2394"/>
        <v>4.5095455108638887E-3</v>
      </c>
      <c r="AZ2028" s="5">
        <f t="shared" si="2395"/>
        <v>1.6245756375137485E-3</v>
      </c>
      <c r="BA2028" s="5">
        <f t="shared" si="2396"/>
        <v>3.9017176574225034E-4</v>
      </c>
      <c r="BB2028" s="5">
        <f t="shared" si="2397"/>
        <v>7.0280202688225305E-5</v>
      </c>
      <c r="BC2028" s="5">
        <f t="shared" si="2398"/>
        <v>1.0127451186534018E-5</v>
      </c>
      <c r="BD2028" s="5">
        <f t="shared" si="2399"/>
        <v>1.2366013817174884E-5</v>
      </c>
      <c r="BE2028" s="5">
        <f t="shared" si="2400"/>
        <v>2.5152309393425548E-5</v>
      </c>
      <c r="BF2028" s="5">
        <f t="shared" si="2401"/>
        <v>2.5579733177394061E-5</v>
      </c>
      <c r="BG2028" s="5">
        <f t="shared" si="2402"/>
        <v>1.7342946902460969E-5</v>
      </c>
      <c r="BH2028" s="5">
        <f t="shared" si="2403"/>
        <v>8.8188314507339487E-6</v>
      </c>
      <c r="BI2028" s="5">
        <f t="shared" si="2404"/>
        <v>3.587477426707378E-6</v>
      </c>
      <c r="BJ2028" s="8">
        <f t="shared" si="2405"/>
        <v>0.67614922318501869</v>
      </c>
      <c r="BK2028" s="8">
        <f t="shared" si="2406"/>
        <v>0.20169110781354121</v>
      </c>
      <c r="BL2028" s="8">
        <f t="shared" si="2407"/>
        <v>0.11773327525188888</v>
      </c>
      <c r="BM2028" s="8">
        <f t="shared" si="2408"/>
        <v>0.51466111119254809</v>
      </c>
      <c r="BN2028" s="8">
        <f t="shared" si="2409"/>
        <v>0.48037150642181103</v>
      </c>
    </row>
    <row r="2029" spans="1:66" x14ac:dyDescent="0.25">
      <c r="A2029" t="s">
        <v>61</v>
      </c>
      <c r="B2029" t="s">
        <v>66</v>
      </c>
      <c r="C2029" t="s">
        <v>68</v>
      </c>
      <c r="D2029" s="7" t="s">
        <v>583</v>
      </c>
      <c r="E2029">
        <f>VLOOKUP(A2029,home!$A$2:$E$405,3,FALSE)</f>
        <v>1.51315789473684</v>
      </c>
      <c r="F2029">
        <f>VLOOKUP(B2029,home!$B$2:$E$405,3,FALSE)</f>
        <v>1.1499999999999999</v>
      </c>
      <c r="G2029">
        <f>VLOOKUP(C2029,away!$B$2:$E$405,4,FALSE)</f>
        <v>0.71</v>
      </c>
      <c r="H2029">
        <f>VLOOKUP(A2029,away!$A$2:$E$405,3,FALSE)</f>
        <v>1.30526315789474</v>
      </c>
      <c r="I2029">
        <f>VLOOKUP(C2029,away!$B$2:$E$405,3,FALSE)</f>
        <v>1.54</v>
      </c>
      <c r="J2029">
        <f>VLOOKUP(B2029,home!$B$2:$E$405,4,FALSE)</f>
        <v>1.05</v>
      </c>
      <c r="K2029" s="3">
        <f t="shared" si="2354"/>
        <v>1.2354934210526298</v>
      </c>
      <c r="L2029" s="3">
        <f t="shared" si="2355"/>
        <v>2.1106105263157948</v>
      </c>
      <c r="M2029" s="5">
        <f t="shared" si="2356"/>
        <v>3.5221311213785016E-2</v>
      </c>
      <c r="N2029" s="5">
        <f t="shared" si="2357"/>
        <v>4.3515698285478605E-2</v>
      </c>
      <c r="O2029" s="5">
        <f t="shared" si="2358"/>
        <v>7.4338470198459183E-2</v>
      </c>
      <c r="P2029" s="5">
        <f t="shared" si="2359"/>
        <v>9.1844690861313319E-2</v>
      </c>
      <c r="Q2029" s="5">
        <f t="shared" si="2360"/>
        <v>2.6881679472110016E-2</v>
      </c>
      <c r="R2029" s="5">
        <f t="shared" si="2361"/>
        <v>7.8449778855540511E-2</v>
      </c>
      <c r="S2029" s="5">
        <f t="shared" si="2362"/>
        <v>5.987459686132246E-2</v>
      </c>
      <c r="T2029" s="5">
        <f t="shared" si="2363"/>
        <v>5.6736755658882615E-2</v>
      </c>
      <c r="U2029" s="5">
        <f t="shared" si="2364"/>
        <v>9.6924185659054002E-2</v>
      </c>
      <c r="V2029" s="5">
        <f t="shared" si="2365"/>
        <v>1.7347968695541234E-2</v>
      </c>
      <c r="W2029" s="5">
        <f t="shared" si="2366"/>
        <v>1.1070712711545815E-2</v>
      </c>
      <c r="X2029" s="5">
        <f t="shared" si="2367"/>
        <v>2.3365962782806671E-2</v>
      </c>
      <c r="Y2029" s="5">
        <f t="shared" si="2368"/>
        <v>2.4658223503447436E-2</v>
      </c>
      <c r="Z2029" s="5">
        <f t="shared" si="2369"/>
        <v>5.519230967988336E-2</v>
      </c>
      <c r="AA2029" s="5">
        <f t="shared" si="2370"/>
        <v>6.8189735502195273E-2</v>
      </c>
      <c r="AB2029" s="5">
        <f t="shared" si="2371"/>
        <v>4.2123984798140612E-2</v>
      </c>
      <c r="AC2029" s="5">
        <f t="shared" si="2372"/>
        <v>2.8273344443415552E-3</v>
      </c>
      <c r="AD2029" s="5">
        <f t="shared" si="2373"/>
        <v>3.419448180369644E-3</v>
      </c>
      <c r="AE2029" s="5">
        <f t="shared" si="2374"/>
        <v>7.2171233236795604E-3</v>
      </c>
      <c r="AF2029" s="5">
        <f t="shared" si="2375"/>
        <v>7.6162682283386594E-3</v>
      </c>
      <c r="AG2029" s="5">
        <f t="shared" si="2376"/>
        <v>5.3583252979920422E-3</v>
      </c>
      <c r="AH2029" s="5">
        <f t="shared" si="2377"/>
        <v>2.9122367445510736E-2</v>
      </c>
      <c r="AI2029" s="5">
        <f t="shared" si="2378"/>
        <v>3.5980493384405801E-2</v>
      </c>
      <c r="AJ2029" s="5">
        <f t="shared" si="2379"/>
        <v>2.2226831431330526E-2</v>
      </c>
      <c r="AK2029" s="5">
        <f t="shared" si="2380"/>
        <v>9.1537013347515531E-3</v>
      </c>
      <c r="AL2029" s="5">
        <f t="shared" si="2381"/>
        <v>2.9490742854622689E-4</v>
      </c>
      <c r="AM2029" s="5">
        <f t="shared" si="2382"/>
        <v>8.4494114609541592E-4</v>
      </c>
      <c r="AN2029" s="5">
        <f t="shared" si="2383"/>
        <v>1.7833416770663166E-3</v>
      </c>
      <c r="AO2029" s="5">
        <f t="shared" si="2384"/>
        <v>1.8819698578169156E-3</v>
      </c>
      <c r="AP2029" s="5">
        <f t="shared" si="2385"/>
        <v>1.3240351307058074E-3</v>
      </c>
      <c r="AQ2029" s="5">
        <f t="shared" si="2386"/>
        <v>6.9863062101989664E-4</v>
      </c>
      <c r="AR2029" s="5">
        <f t="shared" si="2387"/>
        <v>1.2293195056346275E-2</v>
      </c>
      <c r="AS2029" s="5">
        <f t="shared" si="2388"/>
        <v>1.5188161615832536E-2</v>
      </c>
      <c r="AT2029" s="5">
        <f t="shared" si="2389"/>
        <v>9.3824368771225925E-3</v>
      </c>
      <c r="AU2029" s="5">
        <f t="shared" si="2390"/>
        <v>3.8639796783755133E-3</v>
      </c>
      <c r="AV2029" s="5">
        <f t="shared" si="2391"/>
        <v>1.1934803679285008E-3</v>
      </c>
      <c r="AW2029" s="5">
        <f t="shared" si="2392"/>
        <v>2.1361500146514293E-5</v>
      </c>
      <c r="AX2029" s="5">
        <f t="shared" si="2393"/>
        <v>1.7398653786292569E-4</v>
      </c>
      <c r="AY2029" s="5">
        <f t="shared" si="2394"/>
        <v>3.672178182507325E-4</v>
      </c>
      <c r="AZ2029" s="5">
        <f t="shared" si="2395"/>
        <v>3.8752689632535835E-4</v>
      </c>
      <c r="BA2029" s="5">
        <f t="shared" si="2396"/>
        <v>2.7263944887159704E-4</v>
      </c>
      <c r="BB2029" s="5">
        <f t="shared" si="2397"/>
        <v>1.4385892266933239E-4</v>
      </c>
      <c r="BC2029" s="5">
        <f t="shared" si="2398"/>
        <v>6.0726031298068569E-5</v>
      </c>
      <c r="BD2029" s="5">
        <f t="shared" si="2399"/>
        <v>4.3243578146629508E-3</v>
      </c>
      <c r="BE2029" s="5">
        <f t="shared" si="2400"/>
        <v>5.3427156302936034E-3</v>
      </c>
      <c r="BF2029" s="5">
        <f t="shared" si="2401"/>
        <v>3.3004450058914015E-3</v>
      </c>
      <c r="BG2029" s="5">
        <f t="shared" si="2402"/>
        <v>1.3592260304416111E-3</v>
      </c>
      <c r="BH2029" s="5">
        <f t="shared" si="2403"/>
        <v>4.1982870458352306E-4</v>
      </c>
      <c r="BI2029" s="5">
        <f t="shared" si="2404"/>
        <v>1.0373912049639811E-4</v>
      </c>
      <c r="BJ2029" s="8">
        <f t="shared" si="2405"/>
        <v>0.2177790715326334</v>
      </c>
      <c r="BK2029" s="8">
        <f t="shared" si="2406"/>
        <v>0.20777802732310052</v>
      </c>
      <c r="BL2029" s="8">
        <f t="shared" si="2407"/>
        <v>0.51328111451136327</v>
      </c>
      <c r="BM2029" s="8">
        <f t="shared" si="2408"/>
        <v>0.64343303784218997</v>
      </c>
      <c r="BN2029" s="8">
        <f t="shared" si="2409"/>
        <v>0.35025162888668665</v>
      </c>
    </row>
    <row r="2030" spans="1:66" x14ac:dyDescent="0.25">
      <c r="A2030" t="s">
        <v>61</v>
      </c>
      <c r="B2030" t="s">
        <v>288</v>
      </c>
      <c r="C2030" t="s">
        <v>239</v>
      </c>
      <c r="D2030" s="7" t="s">
        <v>583</v>
      </c>
      <c r="E2030">
        <f>VLOOKUP(A2030,home!$A$2:$E$405,3,FALSE)</f>
        <v>1.51315789473684</v>
      </c>
      <c r="F2030">
        <f>VLOOKUP(B2030,home!$B$2:$E$405,3,FALSE)</f>
        <v>1.22</v>
      </c>
      <c r="G2030">
        <f>VLOOKUP(C2030,away!$B$2:$E$405,4,FALSE)</f>
        <v>0.59</v>
      </c>
      <c r="H2030">
        <f>VLOOKUP(A2030,away!$A$2:$E$405,3,FALSE)</f>
        <v>1.30526315789474</v>
      </c>
      <c r="I2030">
        <f>VLOOKUP(C2030,away!$B$2:$E$405,3,FALSE)</f>
        <v>1.57</v>
      </c>
      <c r="J2030">
        <f>VLOOKUP(B2030,home!$B$2:$E$405,4,FALSE)</f>
        <v>0.69</v>
      </c>
      <c r="K2030" s="3">
        <f t="shared" si="2354"/>
        <v>1.0891710526315774</v>
      </c>
      <c r="L2030" s="3">
        <f t="shared" si="2355"/>
        <v>1.4139915789473718</v>
      </c>
      <c r="M2030" s="5">
        <f t="shared" si="2356"/>
        <v>8.1825804099530539E-2</v>
      </c>
      <c r="N2030" s="5">
        <f t="shared" si="2357"/>
        <v>8.9122297183510904E-2</v>
      </c>
      <c r="O2030" s="5">
        <f t="shared" si="2358"/>
        <v>0.11570099793733352</v>
      </c>
      <c r="P2030" s="5">
        <f t="shared" si="2359"/>
        <v>0.12601817771392951</v>
      </c>
      <c r="Q2030" s="5">
        <f t="shared" si="2360"/>
        <v>4.8534713118154417E-2</v>
      </c>
      <c r="R2030" s="5">
        <f t="shared" si="2361"/>
        <v>8.1800118379598427E-2</v>
      </c>
      <c r="S2030" s="5">
        <f t="shared" si="2362"/>
        <v>4.8519477715803568E-2</v>
      </c>
      <c r="T2030" s="5">
        <f t="shared" si="2363"/>
        <v>6.8627675635696883E-2</v>
      </c>
      <c r="U2030" s="5">
        <f t="shared" si="2364"/>
        <v>8.9094321040894847E-2</v>
      </c>
      <c r="V2030" s="5">
        <f t="shared" si="2365"/>
        <v>8.3026459992442212E-3</v>
      </c>
      <c r="W2030" s="5">
        <f t="shared" si="2366"/>
        <v>1.7620868192023961E-2</v>
      </c>
      <c r="X2030" s="5">
        <f t="shared" si="2367"/>
        <v>2.4915759237263482E-2</v>
      </c>
      <c r="Y2030" s="5">
        <f t="shared" si="2368"/>
        <v>1.7615336872285382E-2</v>
      </c>
      <c r="Z2030" s="5">
        <f t="shared" si="2369"/>
        <v>3.8554892848550106E-2</v>
      </c>
      <c r="AA2030" s="5">
        <f t="shared" si="2370"/>
        <v>4.199287322795299E-2</v>
      </c>
      <c r="AB2030" s="5">
        <f t="shared" si="2371"/>
        <v>2.2868710968356971E-2</v>
      </c>
      <c r="AC2030" s="5">
        <f t="shared" si="2372"/>
        <v>7.9917051422734374E-4</v>
      </c>
      <c r="AD2030" s="5">
        <f t="shared" si="2373"/>
        <v>4.7980348892472536E-3</v>
      </c>
      <c r="AE2030" s="5">
        <f t="shared" si="2374"/>
        <v>6.7843809288913029E-3</v>
      </c>
      <c r="AF2030" s="5">
        <f t="shared" si="2375"/>
        <v>4.7965287509117256E-3</v>
      </c>
      <c r="AG2030" s="5">
        <f t="shared" si="2376"/>
        <v>2.2607504206560458E-3</v>
      </c>
      <c r="AH2030" s="5">
        <f t="shared" si="2377"/>
        <v>1.3629073453767014E-2</v>
      </c>
      <c r="AI2030" s="5">
        <f t="shared" si="2378"/>
        <v>1.4844392280032507E-2</v>
      </c>
      <c r="AJ2030" s="5">
        <f t="shared" si="2379"/>
        <v>8.0840411826595335E-3</v>
      </c>
      <c r="AK2030" s="5">
        <f t="shared" si="2380"/>
        <v>2.934967881478102E-3</v>
      </c>
      <c r="AL2030" s="5">
        <f t="shared" si="2381"/>
        <v>4.9231419351838272E-5</v>
      </c>
      <c r="AM2030" s="5">
        <f t="shared" si="2382"/>
        <v>1.0451761421768934E-3</v>
      </c>
      <c r="AN2030" s="5">
        <f t="shared" si="2383"/>
        <v>1.4778702635548284E-3</v>
      </c>
      <c r="AO2030" s="5">
        <f t="shared" si="2384"/>
        <v>1.0448480537216304E-3</v>
      </c>
      <c r="AP2030" s="5">
        <f t="shared" si="2385"/>
        <v>4.924687830806455E-4</v>
      </c>
      <c r="AQ2030" s="5">
        <f t="shared" si="2386"/>
        <v>1.7408667804262305E-4</v>
      </c>
      <c r="AR2030" s="5">
        <f t="shared" si="2387"/>
        <v>3.8542790184963468E-3</v>
      </c>
      <c r="AS2030" s="5">
        <f t="shared" si="2388"/>
        <v>4.1979691357114692E-3</v>
      </c>
      <c r="AT2030" s="5">
        <f t="shared" si="2389"/>
        <v>2.2861532312288668E-3</v>
      </c>
      <c r="AU2030" s="5">
        <f t="shared" si="2390"/>
        <v>8.3000397377820906E-4</v>
      </c>
      <c r="AV2030" s="5">
        <f t="shared" si="2391"/>
        <v>2.26004075452101E-4</v>
      </c>
      <c r="AW2030" s="5">
        <f t="shared" si="2392"/>
        <v>2.1061183372214953E-6</v>
      </c>
      <c r="AX2030" s="5">
        <f t="shared" si="2393"/>
        <v>1.8972926649336961E-4</v>
      </c>
      <c r="AY2030" s="5">
        <f t="shared" si="2394"/>
        <v>2.6827558510148641E-4</v>
      </c>
      <c r="AZ2030" s="5">
        <f t="shared" si="2395"/>
        <v>1.8966970908534041E-4</v>
      </c>
      <c r="BA2030" s="5">
        <f t="shared" si="2396"/>
        <v>8.9397123809356388E-5</v>
      </c>
      <c r="BB2030" s="5">
        <f t="shared" si="2397"/>
        <v>3.1601695062136364E-5</v>
      </c>
      <c r="BC2030" s="5">
        <f t="shared" si="2398"/>
        <v>8.9369061396647136E-6</v>
      </c>
      <c r="BD2030" s="5">
        <f t="shared" si="2399"/>
        <v>9.083196791778961E-4</v>
      </c>
      <c r="BE2030" s="5">
        <f t="shared" si="2400"/>
        <v>9.8931550109616581E-4</v>
      </c>
      <c r="BF2030" s="5">
        <f t="shared" si="2401"/>
        <v>5.3876690285682368E-4</v>
      </c>
      <c r="BG2030" s="5">
        <f t="shared" si="2402"/>
        <v>1.9560310490254049E-4</v>
      </c>
      <c r="BH2030" s="5">
        <f t="shared" si="2403"/>
        <v>5.3261309916176215E-5</v>
      </c>
      <c r="BI2030" s="5">
        <f t="shared" si="2404"/>
        <v>1.1602135397187668E-5</v>
      </c>
      <c r="BJ2030" s="8">
        <f t="shared" si="2405"/>
        <v>0.29008840543490932</v>
      </c>
      <c r="BK2030" s="8">
        <f t="shared" si="2406"/>
        <v>0.2657827830471885</v>
      </c>
      <c r="BL2030" s="8">
        <f t="shared" si="2407"/>
        <v>0.40504077442008757</v>
      </c>
      <c r="BM2030" s="8">
        <f t="shared" si="2408"/>
        <v>0.45619857785191392</v>
      </c>
      <c r="BN2030" s="8">
        <f t="shared" si="2409"/>
        <v>0.54300210843205732</v>
      </c>
    </row>
    <row r="2031" spans="1:66" x14ac:dyDescent="0.25">
      <c r="A2031" t="s">
        <v>61</v>
      </c>
      <c r="B2031" t="s">
        <v>337</v>
      </c>
      <c r="C2031" t="s">
        <v>240</v>
      </c>
      <c r="D2031" s="7" t="s">
        <v>583</v>
      </c>
      <c r="E2031">
        <f>VLOOKUP(A2031,home!$A$2:$E$405,3,FALSE)</f>
        <v>1.51315789473684</v>
      </c>
      <c r="F2031">
        <f>VLOOKUP(B2031,home!$B$2:$E$405,3,FALSE)</f>
        <v>0.94</v>
      </c>
      <c r="G2031">
        <f>VLOOKUP(C2031,away!$B$2:$E$405,4,FALSE)</f>
        <v>1.22</v>
      </c>
      <c r="H2031">
        <f>VLOOKUP(A2031,away!$A$2:$E$405,3,FALSE)</f>
        <v>1.30526315789474</v>
      </c>
      <c r="I2031">
        <f>VLOOKUP(C2031,away!$B$2:$E$405,3,FALSE)</f>
        <v>0.87</v>
      </c>
      <c r="J2031">
        <f>VLOOKUP(B2031,home!$B$2:$E$405,4,FALSE)</f>
        <v>1.01</v>
      </c>
      <c r="K2031" s="3">
        <f t="shared" si="2354"/>
        <v>1.7352894736842079</v>
      </c>
      <c r="L2031" s="3">
        <f t="shared" si="2355"/>
        <v>1.1469347368421081</v>
      </c>
      <c r="M2031" s="5">
        <f t="shared" si="2356"/>
        <v>5.6010046053349749E-2</v>
      </c>
      <c r="N2031" s="5">
        <f t="shared" si="2357"/>
        <v>9.7193643336945537E-2</v>
      </c>
      <c r="O2031" s="5">
        <f t="shared" si="2358"/>
        <v>6.4239867430713055E-2</v>
      </c>
      <c r="P2031" s="5">
        <f t="shared" si="2359"/>
        <v>0.11147476574338536</v>
      </c>
      <c r="Q2031" s="5">
        <f t="shared" si="2360"/>
        <v>8.4329553095809445E-2</v>
      </c>
      <c r="R2031" s="5">
        <f t="shared" si="2361"/>
        <v>3.6839467723208397E-2</v>
      </c>
      <c r="S2031" s="5">
        <f t="shared" si="2362"/>
        <v>5.5466047044963343E-2</v>
      </c>
      <c r="T2031" s="5">
        <f t="shared" si="2363"/>
        <v>9.6720493787954789E-2</v>
      </c>
      <c r="U2031" s="5">
        <f t="shared" si="2364"/>
        <v>6.3927140556212667E-2</v>
      </c>
      <c r="V2031" s="5">
        <f t="shared" si="2365"/>
        <v>1.2265784913655374E-2</v>
      </c>
      <c r="W2031" s="5">
        <f t="shared" si="2366"/>
        <v>4.8778728602550545E-2</v>
      </c>
      <c r="X2031" s="5">
        <f t="shared" si="2367"/>
        <v>5.5946018253258921E-2</v>
      </c>
      <c r="Y2031" s="5">
        <f t="shared" si="2368"/>
        <v>3.2083215861332649E-2</v>
      </c>
      <c r="Z2031" s="5">
        <f t="shared" si="2369"/>
        <v>1.4084155072840457E-2</v>
      </c>
      <c r="AA2031" s="5">
        <f t="shared" si="2370"/>
        <v>2.4440086043636084E-2</v>
      </c>
      <c r="AB2031" s="5">
        <f t="shared" si="2371"/>
        <v>2.1205312023729012E-2</v>
      </c>
      <c r="AC2031" s="5">
        <f t="shared" si="2372"/>
        <v>1.5257592122470539E-3</v>
      </c>
      <c r="AD2031" s="5">
        <f t="shared" si="2373"/>
        <v>2.1161303570926188E-2</v>
      </c>
      <c r="AE2031" s="5">
        <f t="shared" si="2374"/>
        <v>2.4270634142356192E-2</v>
      </c>
      <c r="AF2031" s="5">
        <f t="shared" si="2375"/>
        <v>1.3918416691527193E-2</v>
      </c>
      <c r="AG2031" s="5">
        <f t="shared" si="2376"/>
        <v>5.3211718617851836E-3</v>
      </c>
      <c r="AH2031" s="5">
        <f t="shared" si="2377"/>
        <v>4.0384016730279247E-3</v>
      </c>
      <c r="AI2031" s="5">
        <f t="shared" si="2378"/>
        <v>7.007795913714053E-3</v>
      </c>
      <c r="AJ2031" s="5">
        <f t="shared" si="2379"/>
        <v>6.0802772413976018E-3</v>
      </c>
      <c r="AK2031" s="5">
        <f t="shared" si="2380"/>
        <v>3.5170136980263041E-3</v>
      </c>
      <c r="AL2031" s="5">
        <f t="shared" si="2381"/>
        <v>1.2146653163187689E-4</v>
      </c>
      <c r="AM2031" s="5">
        <f t="shared" si="2382"/>
        <v>7.3441974672128424E-3</v>
      </c>
      <c r="AN2031" s="5">
        <f t="shared" si="2383"/>
        <v>8.4233151893742392E-3</v>
      </c>
      <c r="AO2031" s="5">
        <f t="shared" si="2384"/>
        <v>4.830496395031538E-3</v>
      </c>
      <c r="AP2031" s="5">
        <f t="shared" si="2385"/>
        <v>1.8467547038840833E-3</v>
      </c>
      <c r="AQ2031" s="5">
        <f t="shared" si="2386"/>
        <v>5.2952678007780378E-4</v>
      </c>
      <c r="AR2031" s="5">
        <f t="shared" si="2387"/>
        <v>9.2635663202340196E-4</v>
      </c>
      <c r="AS2031" s="5">
        <f t="shared" si="2388"/>
        <v>1.6074969124277648E-3</v>
      </c>
      <c r="AT2031" s="5">
        <f t="shared" si="2389"/>
        <v>1.3947362355578828E-3</v>
      </c>
      <c r="AU2031" s="5">
        <f t="shared" si="2390"/>
        <v>8.067570360431773E-4</v>
      </c>
      <c r="AV2031" s="5">
        <f t="shared" si="2391"/>
        <v>3.4998924811659919E-4</v>
      </c>
      <c r="AW2031" s="5">
        <f t="shared" si="2392"/>
        <v>6.7152899412344669E-6</v>
      </c>
      <c r="AX2031" s="5">
        <f t="shared" si="2393"/>
        <v>2.1240514262521131E-3</v>
      </c>
      <c r="AY2031" s="5">
        <f t="shared" si="2394"/>
        <v>2.436148363607572E-3</v>
      </c>
      <c r="AZ2031" s="5">
        <f t="shared" si="2395"/>
        <v>1.3970515911612916E-3</v>
      </c>
      <c r="BA2031" s="5">
        <f t="shared" si="2396"/>
        <v>5.3410899968780827E-4</v>
      </c>
      <c r="BB2031" s="5">
        <f t="shared" si="2397"/>
        <v>1.5314704125048438E-4</v>
      </c>
      <c r="BC2031" s="5">
        <f t="shared" si="2398"/>
        <v>3.5129932290954338E-5</v>
      </c>
      <c r="BD2031" s="5">
        <f t="shared" si="2399"/>
        <v>1.7707843332861708E-4</v>
      </c>
      <c r="BE2031" s="5">
        <f t="shared" si="2400"/>
        <v>3.0728234137164002E-4</v>
      </c>
      <c r="BF2031" s="5">
        <f t="shared" si="2401"/>
        <v>2.6661190621562222E-4</v>
      </c>
      <c r="BG2031" s="5">
        <f t="shared" si="2402"/>
        <v>1.542162781382835E-4</v>
      </c>
      <c r="BH2031" s="5">
        <f t="shared" si="2403"/>
        <v>6.6902471031029859E-5</v>
      </c>
      <c r="BI2031" s="5">
        <f t="shared" si="2404"/>
        <v>2.3219030748721727E-5</v>
      </c>
      <c r="BJ2031" s="8">
        <f t="shared" si="2405"/>
        <v>0.50937710709427741</v>
      </c>
      <c r="BK2031" s="8">
        <f t="shared" si="2406"/>
        <v>0.2393000178628403</v>
      </c>
      <c r="BL2031" s="8">
        <f t="shared" si="2407"/>
        <v>0.23737600882866788</v>
      </c>
      <c r="BM2031" s="8">
        <f t="shared" si="2408"/>
        <v>0.54762051240154808</v>
      </c>
      <c r="BN2031" s="8">
        <f t="shared" si="2409"/>
        <v>0.45008734338341155</v>
      </c>
    </row>
    <row r="2032" spans="1:66" x14ac:dyDescent="0.25">
      <c r="A2032" t="s">
        <v>72</v>
      </c>
      <c r="B2032" t="s">
        <v>88</v>
      </c>
      <c r="C2032" t="s">
        <v>102</v>
      </c>
      <c r="D2032" s="7" t="s">
        <v>583</v>
      </c>
      <c r="E2032">
        <f>VLOOKUP(A2032,home!$A$2:$E$405,3,FALSE)</f>
        <v>1.4148550724637701</v>
      </c>
      <c r="F2032">
        <f>VLOOKUP(B2032,home!$B$2:$E$405,3,FALSE)</f>
        <v>1.08</v>
      </c>
      <c r="G2032">
        <f>VLOOKUP(C2032,away!$B$2:$E$405,4,FALSE)</f>
        <v>0.8</v>
      </c>
      <c r="H2032">
        <f>VLOOKUP(A2032,away!$A$2:$E$405,3,FALSE)</f>
        <v>1.0942028985507199</v>
      </c>
      <c r="I2032">
        <f>VLOOKUP(C2032,away!$B$2:$E$405,3,FALSE)</f>
        <v>0.57999999999999996</v>
      </c>
      <c r="J2032">
        <f>VLOOKUP(B2032,home!$B$2:$E$405,4,FALSE)</f>
        <v>0.91</v>
      </c>
      <c r="K2032" s="3">
        <f t="shared" si="2354"/>
        <v>1.2224347826086976</v>
      </c>
      <c r="L2032" s="3">
        <f t="shared" si="2355"/>
        <v>0.57752028985506998</v>
      </c>
      <c r="M2032" s="5">
        <f t="shared" si="2356"/>
        <v>0.16530631486020531</v>
      </c>
      <c r="N2032" s="5">
        <f t="shared" si="2357"/>
        <v>0.20207618906998004</v>
      </c>
      <c r="O2032" s="5">
        <f t="shared" si="2358"/>
        <v>9.5467750872939239E-2</v>
      </c>
      <c r="P2032" s="5">
        <f t="shared" si="2359"/>
        <v>0.1167030992845028</v>
      </c>
      <c r="Q2032" s="5">
        <f t="shared" si="2360"/>
        <v>0.12351248112807757</v>
      </c>
      <c r="R2032" s="5">
        <f t="shared" si="2361"/>
        <v>2.7567281577975739E-2</v>
      </c>
      <c r="S2032" s="5">
        <f t="shared" si="2362"/>
        <v>2.0597539474106332E-2</v>
      </c>
      <c r="T2032" s="5">
        <f t="shared" si="2363"/>
        <v>7.1330963901806224E-2</v>
      </c>
      <c r="U2032" s="5">
        <f t="shared" si="2364"/>
        <v>3.3699203862885531E-2</v>
      </c>
      <c r="V2032" s="5">
        <f t="shared" si="2365"/>
        <v>1.6157188054833677E-3</v>
      </c>
      <c r="W2032" s="5">
        <f t="shared" si="2366"/>
        <v>5.0328651005754108E-2</v>
      </c>
      <c r="X2032" s="5">
        <f t="shared" si="2367"/>
        <v>2.9065817116857771E-2</v>
      </c>
      <c r="Y2032" s="5">
        <f t="shared" si="2368"/>
        <v>8.3930495631010776E-3</v>
      </c>
      <c r="Z2032" s="5">
        <f t="shared" si="2369"/>
        <v>5.3068881491429602E-3</v>
      </c>
      <c r="AA2032" s="5">
        <f t="shared" si="2370"/>
        <v>6.4873246609262495E-3</v>
      </c>
      <c r="AB2032" s="5">
        <f t="shared" si="2371"/>
        <v>3.9651656557957117E-3</v>
      </c>
      <c r="AC2032" s="5">
        <f t="shared" si="2372"/>
        <v>7.1291662515896221E-5</v>
      </c>
      <c r="AD2032" s="5">
        <f t="shared" si="2373"/>
        <v>1.5380873387802021E-2</v>
      </c>
      <c r="AE2032" s="5">
        <f t="shared" si="2374"/>
        <v>8.8827664571475562E-3</v>
      </c>
      <c r="AF2032" s="5">
        <f t="shared" si="2375"/>
        <v>2.5649889295233748E-3</v>
      </c>
      <c r="AG2032" s="5">
        <f t="shared" si="2376"/>
        <v>4.9377771668446171E-4</v>
      </c>
      <c r="AH2032" s="5">
        <f t="shared" si="2377"/>
        <v>7.6620889553036947E-4</v>
      </c>
      <c r="AI2032" s="5">
        <f t="shared" si="2378"/>
        <v>9.3664040464051758E-4</v>
      </c>
      <c r="AJ2032" s="5">
        <f t="shared" si="2379"/>
        <v>5.7249090471462693E-4</v>
      </c>
      <c r="AK2032" s="5">
        <f t="shared" si="2380"/>
        <v>2.3327759821676044E-4</v>
      </c>
      <c r="AL2032" s="5">
        <f t="shared" si="2381"/>
        <v>2.013222054048171E-6</v>
      </c>
      <c r="AM2032" s="5">
        <f t="shared" si="2382"/>
        <v>3.7604229232299337E-3</v>
      </c>
      <c r="AN2032" s="5">
        <f t="shared" si="2383"/>
        <v>2.1717205366014011E-3</v>
      </c>
      <c r="AO2032" s="5">
        <f t="shared" si="2384"/>
        <v>6.2710633689112459E-4</v>
      </c>
      <c r="AP2032" s="5">
        <f t="shared" si="2385"/>
        <v>1.2072221115043783E-4</v>
      </c>
      <c r="AQ2032" s="5">
        <f t="shared" si="2386"/>
        <v>1.742988159388645E-5</v>
      </c>
      <c r="AR2032" s="5">
        <f t="shared" si="2387"/>
        <v>8.8500236687246418E-5</v>
      </c>
      <c r="AS2032" s="5">
        <f t="shared" si="2388"/>
        <v>1.0818576759559238E-4</v>
      </c>
      <c r="AT2032" s="5">
        <f t="shared" si="2389"/>
        <v>6.612502264603653E-5</v>
      </c>
      <c r="AU2032" s="5">
        <f t="shared" si="2390"/>
        <v>2.6944509227767614E-5</v>
      </c>
      <c r="AV2032" s="5">
        <f t="shared" si="2391"/>
        <v>8.2344763200860443E-6</v>
      </c>
      <c r="AW2032" s="5">
        <f t="shared" si="2392"/>
        <v>3.9480452706846968E-8</v>
      </c>
      <c r="AX2032" s="5">
        <f t="shared" si="2393"/>
        <v>7.661452964458893E-4</v>
      </c>
      <c r="AY2032" s="5">
        <f t="shared" si="2394"/>
        <v>4.4246445367452855E-4</v>
      </c>
      <c r="AZ2032" s="5">
        <f t="shared" si="2395"/>
        <v>1.2776609976833945E-4</v>
      </c>
      <c r="BA2032" s="5">
        <f t="shared" si="2396"/>
        <v>2.4595838323954398E-5</v>
      </c>
      <c r="BB2032" s="5">
        <f t="shared" si="2397"/>
        <v>3.5511489195196448E-6</v>
      </c>
      <c r="BC2032" s="5">
        <f t="shared" si="2398"/>
        <v>4.1017211066390088E-7</v>
      </c>
      <c r="BD2032" s="5">
        <f t="shared" si="2399"/>
        <v>8.518447057310139E-6</v>
      </c>
      <c r="BE2032" s="5">
        <f t="shared" si="2400"/>
        <v>1.0413245976666622E-5</v>
      </c>
      <c r="BF2032" s="5">
        <f t="shared" si="2401"/>
        <v>6.3647570408686793E-6</v>
      </c>
      <c r="BG2032" s="5">
        <f t="shared" si="2402"/>
        <v>2.5935001298704926E-6</v>
      </c>
      <c r="BH2032" s="5">
        <f t="shared" si="2403"/>
        <v>7.9259619186346696E-7</v>
      </c>
      <c r="BI2032" s="5">
        <f t="shared" si="2404"/>
        <v>1.9377943069941978E-7</v>
      </c>
      <c r="BJ2032" s="8">
        <f t="shared" si="2405"/>
        <v>0.52009189317544402</v>
      </c>
      <c r="BK2032" s="8">
        <f t="shared" si="2406"/>
        <v>0.30473844176254228</v>
      </c>
      <c r="BL2032" s="8">
        <f t="shared" si="2407"/>
        <v>0.17002221077192872</v>
      </c>
      <c r="BM2032" s="8">
        <f t="shared" si="2408"/>
        <v>0.26908389209215539</v>
      </c>
      <c r="BN2032" s="8">
        <f t="shared" si="2409"/>
        <v>0.7306331167936807</v>
      </c>
    </row>
    <row r="2033" spans="1:66" x14ac:dyDescent="0.25">
      <c r="A2033" t="s">
        <v>19</v>
      </c>
      <c r="B2033" t="s">
        <v>20</v>
      </c>
      <c r="C2033" t="s">
        <v>21</v>
      </c>
      <c r="D2033" s="7" t="s">
        <v>583</v>
      </c>
      <c r="E2033">
        <f>VLOOKUP(A2033,home!$A$2:$E$405,3,FALSE)</f>
        <v>1.5815789473684201</v>
      </c>
      <c r="F2033">
        <f>VLOOKUP(B2033,home!$B$2:$E$405,3,FALSE)</f>
        <v>0.9</v>
      </c>
      <c r="G2033">
        <f>VLOOKUP(C2033,away!$B$2:$E$405,4,FALSE)</f>
        <v>0.8</v>
      </c>
      <c r="H2033">
        <f>VLOOKUP(A2033,away!$A$2:$E$405,3,FALSE)</f>
        <v>1.22631578947368</v>
      </c>
      <c r="I2033">
        <f>VLOOKUP(C2033,away!$B$2:$E$405,3,FALSE)</f>
        <v>0.9</v>
      </c>
      <c r="J2033">
        <f>VLOOKUP(B2033,home!$B$2:$E$405,4,FALSE)</f>
        <v>1.1200000000000001</v>
      </c>
      <c r="K2033" s="3">
        <f t="shared" si="2354"/>
        <v>1.1387368421052624</v>
      </c>
      <c r="L2033" s="3">
        <f t="shared" si="2355"/>
        <v>1.2361263157894695</v>
      </c>
      <c r="M2033" s="5">
        <f t="shared" si="2356"/>
        <v>9.3027218380110813E-2</v>
      </c>
      <c r="N2033" s="5">
        <f t="shared" si="2357"/>
        <v>0.10593352088800401</v>
      </c>
      <c r="O2033" s="5">
        <f t="shared" si="2358"/>
        <v>0.1149933927243488</v>
      </c>
      <c r="P2033" s="5">
        <f t="shared" si="2359"/>
        <v>0.13094721289389522</v>
      </c>
      <c r="Q2033" s="5">
        <f t="shared" si="2360"/>
        <v>6.0315201524548785E-2</v>
      </c>
      <c r="R2033" s="5">
        <f t="shared" si="2361"/>
        <v>7.1073179444240464E-2</v>
      </c>
      <c r="S2033" s="5">
        <f t="shared" si="2362"/>
        <v>4.6081063325508369E-2</v>
      </c>
      <c r="T2033" s="5">
        <f t="shared" si="2363"/>
        <v>7.4557207846639884E-2</v>
      </c>
      <c r="U2033" s="5">
        <f t="shared" si="2364"/>
        <v>8.0933647918715032E-2</v>
      </c>
      <c r="V2033" s="5">
        <f t="shared" si="2365"/>
        <v>7.2071939024777546E-3</v>
      </c>
      <c r="W2033" s="5">
        <f t="shared" si="2366"/>
        <v>2.2894380705002399E-2</v>
      </c>
      <c r="X2033" s="5">
        <f t="shared" si="2367"/>
        <v>2.8300346473156133E-2</v>
      </c>
      <c r="Y2033" s="5">
        <f t="shared" si="2368"/>
        <v>1.7491401510714006E-2</v>
      </c>
      <c r="Z2033" s="5">
        <f t="shared" si="2369"/>
        <v>2.9285142485950936E-2</v>
      </c>
      <c r="AA2033" s="5">
        <f t="shared" si="2370"/>
        <v>3.3348070675054423E-2</v>
      </c>
      <c r="AB2033" s="5">
        <f t="shared" si="2371"/>
        <v>1.8987338345407296E-2</v>
      </c>
      <c r="AC2033" s="5">
        <f t="shared" si="2372"/>
        <v>6.3406305350004535E-4</v>
      </c>
      <c r="AD2033" s="5">
        <f t="shared" si="2373"/>
        <v>6.5176686964925172E-3</v>
      </c>
      <c r="AE2033" s="5">
        <f t="shared" si="2374"/>
        <v>8.0566617933316501E-3</v>
      </c>
      <c r="AF2033" s="5">
        <f t="shared" si="2375"/>
        <v>4.9795258300764185E-3</v>
      </c>
      <c r="AG2033" s="5">
        <f t="shared" si="2376"/>
        <v>2.0517743062369539E-3</v>
      </c>
      <c r="AH2033" s="5">
        <f t="shared" si="2377"/>
        <v>9.0500338221320524E-3</v>
      </c>
      <c r="AI2033" s="5">
        <f t="shared" si="2378"/>
        <v>1.0305606935560471E-2</v>
      </c>
      <c r="AJ2033" s="5">
        <f t="shared" si="2379"/>
        <v>5.8676871488891127E-3</v>
      </c>
      <c r="AK2033" s="5">
        <f t="shared" si="2380"/>
        <v>2.2272505114625399E-3</v>
      </c>
      <c r="AL2033" s="5">
        <f t="shared" si="2381"/>
        <v>3.5700858781165139E-5</v>
      </c>
      <c r="AM2033" s="5">
        <f t="shared" si="2382"/>
        <v>1.4843818938664417E-3</v>
      </c>
      <c r="AN2033" s="5">
        <f t="shared" si="2383"/>
        <v>1.8348835216897201E-3</v>
      </c>
      <c r="AO2033" s="5">
        <f t="shared" si="2384"/>
        <v>1.1340739037845608E-3</v>
      </c>
      <c r="AP2033" s="5">
        <f t="shared" si="2385"/>
        <v>4.672861988393968E-4</v>
      </c>
      <c r="AQ2033" s="5">
        <f t="shared" si="2386"/>
        <v>1.4440619184765232E-4</v>
      </c>
      <c r="AR2033" s="5">
        <f t="shared" si="2387"/>
        <v>2.237396993264436E-3</v>
      </c>
      <c r="AS2033" s="5">
        <f t="shared" si="2388"/>
        <v>2.5478063866457529E-3</v>
      </c>
      <c r="AT2033" s="5">
        <f t="shared" si="2389"/>
        <v>1.4506404995123024E-3</v>
      </c>
      <c r="AU2033" s="5">
        <f t="shared" si="2390"/>
        <v>5.5063259381487987E-4</v>
      </c>
      <c r="AV2033" s="5">
        <f t="shared" si="2391"/>
        <v>1.567564052602464E-4</v>
      </c>
      <c r="AW2033" s="5">
        <f t="shared" si="2392"/>
        <v>1.3959259680234069E-6</v>
      </c>
      <c r="AX2033" s="5">
        <f t="shared" si="2393"/>
        <v>2.8172005838328346E-4</v>
      </c>
      <c r="AY2033" s="5">
        <f t="shared" si="2394"/>
        <v>3.4824157785332243E-4</v>
      </c>
      <c r="AZ2033" s="5">
        <f t="shared" si="2395"/>
        <v>2.1523528931826968E-4</v>
      </c>
      <c r="BA2033" s="5">
        <f t="shared" si="2396"/>
        <v>8.8686001737624406E-5</v>
      </c>
      <c r="BB2033" s="5">
        <f t="shared" si="2397"/>
        <v>2.7406775147507045E-5</v>
      </c>
      <c r="BC2033" s="5">
        <f t="shared" si="2398"/>
        <v>6.7756471981516522E-6</v>
      </c>
      <c r="BD2033" s="5">
        <f t="shared" si="2399"/>
        <v>4.6095088370706717E-4</v>
      </c>
      <c r="BE2033" s="5">
        <f t="shared" si="2400"/>
        <v>5.2490175367821568E-4</v>
      </c>
      <c r="BF2033" s="5">
        <f t="shared" si="2401"/>
        <v>2.9886248269952293E-4</v>
      </c>
      <c r="BG2033" s="5">
        <f t="shared" si="2402"/>
        <v>1.1344190659099779E-4</v>
      </c>
      <c r="BH2033" s="5">
        <f t="shared" si="2403"/>
        <v>3.2295119618458227E-5</v>
      </c>
      <c r="BI2033" s="5">
        <f t="shared" si="2404"/>
        <v>7.355128505946963E-6</v>
      </c>
      <c r="BJ2033" s="8">
        <f t="shared" si="2405"/>
        <v>0.33713078663386864</v>
      </c>
      <c r="BK2033" s="8">
        <f t="shared" si="2406"/>
        <v>0.27828069399212674</v>
      </c>
      <c r="BL2033" s="8">
        <f t="shared" si="2407"/>
        <v>0.35516724767910801</v>
      </c>
      <c r="BM2033" s="8">
        <f t="shared" si="2408"/>
        <v>0.42322729928402097</v>
      </c>
      <c r="BN2033" s="8">
        <f t="shared" si="2409"/>
        <v>0.57628972585514804</v>
      </c>
    </row>
    <row r="2034" spans="1:66" x14ac:dyDescent="0.25">
      <c r="A2034" t="s">
        <v>19</v>
      </c>
      <c r="B2034" t="s">
        <v>141</v>
      </c>
      <c r="C2034" t="s">
        <v>249</v>
      </c>
      <c r="D2034" s="7" t="s">
        <v>583</v>
      </c>
      <c r="E2034">
        <f>VLOOKUP(A2034,home!$A$2:$E$405,3,FALSE)</f>
        <v>1.5815789473684201</v>
      </c>
      <c r="F2034">
        <f>VLOOKUP(B2034,home!$B$2:$E$405,3,FALSE)</f>
        <v>0.77</v>
      </c>
      <c r="G2034">
        <f>VLOOKUP(C2034,away!$B$2:$E$405,4,FALSE)</f>
        <v>0.83</v>
      </c>
      <c r="H2034">
        <f>VLOOKUP(A2034,away!$A$2:$E$405,3,FALSE)</f>
        <v>1.22631578947368</v>
      </c>
      <c r="I2034">
        <f>VLOOKUP(C2034,away!$B$2:$E$405,3,FALSE)</f>
        <v>0.8</v>
      </c>
      <c r="J2034">
        <f>VLOOKUP(B2034,home!$B$2:$E$405,4,FALSE)</f>
        <v>0.99</v>
      </c>
      <c r="K2034" s="3">
        <f t="shared" si="2354"/>
        <v>1.0107871052631572</v>
      </c>
      <c r="L2034" s="3">
        <f t="shared" si="2355"/>
        <v>0.97124210526315458</v>
      </c>
      <c r="M2034" s="5">
        <f t="shared" si="2356"/>
        <v>0.13778934983253127</v>
      </c>
      <c r="N2034" s="5">
        <f t="shared" si="2357"/>
        <v>0.1392756980533168</v>
      </c>
      <c r="O2034" s="5">
        <f t="shared" si="2358"/>
        <v>0.13382681821418899</v>
      </c>
      <c r="P2034" s="5">
        <f t="shared" si="2359"/>
        <v>0.13527042218929886</v>
      </c>
      <c r="Q2034" s="5">
        <f t="shared" si="2360"/>
        <v>7.0389039834408806E-2</v>
      </c>
      <c r="R2034" s="5">
        <f t="shared" si="2361"/>
        <v>6.4989120331509193E-2</v>
      </c>
      <c r="S2034" s="5">
        <f t="shared" si="2362"/>
        <v>3.3199385768041184E-2</v>
      </c>
      <c r="T2034" s="5">
        <f t="shared" si="2363"/>
        <v>6.8364799236223267E-2</v>
      </c>
      <c r="U2034" s="5">
        <f t="shared" si="2364"/>
        <v>6.5690164813485163E-2</v>
      </c>
      <c r="V2034" s="5">
        <f t="shared" si="2365"/>
        <v>3.6213852963289809E-3</v>
      </c>
      <c r="W2034" s="5">
        <f t="shared" si="2366"/>
        <v>2.3716111272158377E-2</v>
      </c>
      <c r="X2034" s="5">
        <f t="shared" si="2367"/>
        <v>2.3034085840626335E-2</v>
      </c>
      <c r="Y2034" s="5">
        <f t="shared" si="2368"/>
        <v>1.1185837012331067E-2</v>
      </c>
      <c r="Z2034" s="5">
        <f t="shared" si="2369"/>
        <v>2.1040056683325158E-2</v>
      </c>
      <c r="AA2034" s="5">
        <f t="shared" si="2370"/>
        <v>2.1267017989510979E-2</v>
      </c>
      <c r="AB2034" s="5">
        <f t="shared" si="2371"/>
        <v>1.0748213775598646E-2</v>
      </c>
      <c r="AC2034" s="5">
        <f t="shared" si="2372"/>
        <v>2.2219892109764022E-4</v>
      </c>
      <c r="AD2034" s="5">
        <f t="shared" si="2373"/>
        <v>5.9929848652209745E-3</v>
      </c>
      <c r="AE2034" s="5">
        <f t="shared" si="2374"/>
        <v>5.8206392373074426E-3</v>
      </c>
      <c r="AF2034" s="5">
        <f t="shared" si="2375"/>
        <v>2.8266249534099007E-3</v>
      </c>
      <c r="AG2034" s="5">
        <f t="shared" si="2376"/>
        <v>9.1511239017973286E-4</v>
      </c>
      <c r="AH2034" s="5">
        <f t="shared" si="2377"/>
        <v>5.1087472369922065E-3</v>
      </c>
      <c r="AI2034" s="5">
        <f t="shared" si="2378"/>
        <v>5.1638558312005044E-3</v>
      </c>
      <c r="AJ2034" s="5">
        <f t="shared" si="2379"/>
        <v>2.6097794438077163E-3</v>
      </c>
      <c r="AK2034" s="5">
        <f t="shared" si="2380"/>
        <v>8.793104697938978E-4</v>
      </c>
      <c r="AL2034" s="5">
        <f t="shared" si="2381"/>
        <v>8.7254760700781654E-6</v>
      </c>
      <c r="AM2034" s="5">
        <f t="shared" si="2382"/>
        <v>1.2115263647605246E-3</v>
      </c>
      <c r="AN2034" s="5">
        <f t="shared" si="2383"/>
        <v>1.1766854170918285E-3</v>
      </c>
      <c r="AO2034" s="5">
        <f t="shared" si="2384"/>
        <v>5.7142321086436031E-4</v>
      </c>
      <c r="AP2034" s="5">
        <f t="shared" si="2385"/>
        <v>1.8499676077204428E-4</v>
      </c>
      <c r="AQ2034" s="5">
        <f t="shared" si="2386"/>
        <v>4.49191608497761E-5</v>
      </c>
      <c r="AR2034" s="5">
        <f t="shared" si="2387"/>
        <v>9.923660843427272E-4</v>
      </c>
      <c r="AS2034" s="5">
        <f t="shared" si="2388"/>
        <v>1.0030708417541193E-3</v>
      </c>
      <c r="AT2034" s="5">
        <f t="shared" si="2389"/>
        <v>5.0694553625526238E-4</v>
      </c>
      <c r="AU2034" s="5">
        <f t="shared" si="2390"/>
        <v>1.7080467037251183E-4</v>
      </c>
      <c r="AV2034" s="5">
        <f t="shared" si="2391"/>
        <v>4.3161789582814749E-5</v>
      </c>
      <c r="AW2034" s="5">
        <f t="shared" si="2392"/>
        <v>2.3794348910868243E-7</v>
      </c>
      <c r="AX2034" s="5">
        <f t="shared" si="2393"/>
        <v>2.0409920453104766E-4</v>
      </c>
      <c r="AY2034" s="5">
        <f t="shared" si="2394"/>
        <v>1.9822974109126994E-4</v>
      </c>
      <c r="AZ2034" s="5">
        <f t="shared" si="2395"/>
        <v>9.6264535531627519E-5</v>
      </c>
      <c r="BA2034" s="5">
        <f t="shared" si="2396"/>
        <v>3.1165390050639225E-5</v>
      </c>
      <c r="BB2034" s="5">
        <f t="shared" si="2397"/>
        <v>7.5672847610325503E-6</v>
      </c>
      <c r="BC2034" s="5">
        <f t="shared" si="2398"/>
        <v>1.4699331164862089E-6</v>
      </c>
      <c r="BD2034" s="5">
        <f t="shared" si="2399"/>
        <v>1.6063795415813053E-4</v>
      </c>
      <c r="BE2034" s="5">
        <f t="shared" si="2400"/>
        <v>1.623707726788925E-4</v>
      </c>
      <c r="BF2034" s="5">
        <f t="shared" si="2401"/>
        <v>8.2061141647719933E-5</v>
      </c>
      <c r="BG2034" s="5">
        <f t="shared" si="2402"/>
        <v>2.7648781273562911E-5</v>
      </c>
      <c r="BH2034" s="5">
        <f t="shared" si="2403"/>
        <v>6.986757896889711E-6</v>
      </c>
      <c r="BI2034" s="5">
        <f t="shared" si="2404"/>
        <v>1.4124249579543315E-6</v>
      </c>
      <c r="BJ2034" s="8">
        <f t="shared" si="2405"/>
        <v>0.35524927969860337</v>
      </c>
      <c r="BK2034" s="8">
        <f t="shared" si="2406"/>
        <v>0.31030969722445934</v>
      </c>
      <c r="BL2034" s="8">
        <f t="shared" si="2407"/>
        <v>0.31344049486100772</v>
      </c>
      <c r="BM2034" s="8">
        <f t="shared" si="2408"/>
        <v>0.31830108821453951</v>
      </c>
      <c r="BN2034" s="8">
        <f t="shared" si="2409"/>
        <v>0.68154044845525386</v>
      </c>
    </row>
    <row r="2035" spans="1:66" x14ac:dyDescent="0.25">
      <c r="A2035" t="s">
        <v>19</v>
      </c>
      <c r="B2035" t="s">
        <v>243</v>
      </c>
      <c r="C2035" t="s">
        <v>352</v>
      </c>
      <c r="D2035" s="7" t="s">
        <v>583</v>
      </c>
      <c r="E2035">
        <f>VLOOKUP(A2035,home!$A$2:$E$405,3,FALSE)</f>
        <v>1.5815789473684201</v>
      </c>
      <c r="F2035">
        <f>VLOOKUP(B2035,home!$B$2:$E$405,3,FALSE)</f>
        <v>0.93</v>
      </c>
      <c r="G2035">
        <f>VLOOKUP(C2035,away!$B$2:$E$405,4,FALSE)</f>
        <v>1.36</v>
      </c>
      <c r="H2035">
        <f>VLOOKUP(A2035,away!$A$2:$E$405,3,FALSE)</f>
        <v>1.22631578947368</v>
      </c>
      <c r="I2035">
        <f>VLOOKUP(C2035,away!$B$2:$E$405,3,FALSE)</f>
        <v>0.5</v>
      </c>
      <c r="J2035">
        <f>VLOOKUP(B2035,home!$B$2:$E$405,4,FALSE)</f>
        <v>1.24</v>
      </c>
      <c r="K2035" s="3">
        <f t="shared" si="2354"/>
        <v>2.0003810526315782</v>
      </c>
      <c r="L2035" s="3">
        <f t="shared" si="2355"/>
        <v>0.76031578947368161</v>
      </c>
      <c r="M2035" s="5">
        <f t="shared" si="2356"/>
        <v>6.3247679353853281E-2</v>
      </c>
      <c r="N2035" s="5">
        <f t="shared" si="2357"/>
        <v>0.12651945940236553</v>
      </c>
      <c r="O2035" s="5">
        <f t="shared" si="2358"/>
        <v>4.8088209260303223E-2</v>
      </c>
      <c r="P2035" s="5">
        <f t="shared" si="2359"/>
        <v>9.6194742659292953E-2</v>
      </c>
      <c r="Q2035" s="5">
        <f t="shared" si="2360"/>
        <v>0.12654356468884115</v>
      </c>
      <c r="R2035" s="5">
        <f t="shared" si="2361"/>
        <v>1.8281112394061522E-2</v>
      </c>
      <c r="S2035" s="5">
        <f t="shared" si="2362"/>
        <v>3.6576158247313813E-2</v>
      </c>
      <c r="T2035" s="5">
        <f t="shared" si="2363"/>
        <v>9.6213070289210154E-2</v>
      </c>
      <c r="U2035" s="5">
        <f t="shared" si="2364"/>
        <v>3.6569190854108972E-2</v>
      </c>
      <c r="V2035" s="5">
        <f t="shared" si="2365"/>
        <v>6.1810509026852334E-3</v>
      </c>
      <c r="W2035" s="5">
        <f t="shared" si="2366"/>
        <v>8.4378449712005407E-2</v>
      </c>
      <c r="X2035" s="5">
        <f t="shared" si="2367"/>
        <v>6.4154267607348728E-2</v>
      </c>
      <c r="Y2035" s="5">
        <f t="shared" si="2368"/>
        <v>2.4388751311993591E-2</v>
      </c>
      <c r="Z2035" s="5">
        <f t="shared" si="2369"/>
        <v>4.6331394674493324E-3</v>
      </c>
      <c r="AA2035" s="5">
        <f t="shared" si="2370"/>
        <v>9.2680444048852031E-3</v>
      </c>
      <c r="AB2035" s="5">
        <f t="shared" si="2371"/>
        <v>9.2698102112402404E-3</v>
      </c>
      <c r="AC2035" s="5">
        <f t="shared" si="2372"/>
        <v>5.8755574811415225E-4</v>
      </c>
      <c r="AD2035" s="5">
        <f t="shared" si="2373"/>
        <v>4.2197263013580524E-2</v>
      </c>
      <c r="AE2035" s="5">
        <f t="shared" si="2374"/>
        <v>3.2083245341799058E-2</v>
      </c>
      <c r="AF2035" s="5">
        <f t="shared" si="2375"/>
        <v>1.2196699005463883E-2</v>
      </c>
      <c r="AG2035" s="5">
        <f t="shared" si="2376"/>
        <v>3.0911142777707138E-3</v>
      </c>
      <c r="AH2035" s="5">
        <f t="shared" si="2377"/>
        <v>8.8066227298385269E-4</v>
      </c>
      <c r="AI2035" s="5">
        <f t="shared" si="2378"/>
        <v>1.7616601246443573E-3</v>
      </c>
      <c r="AJ2035" s="5">
        <f t="shared" si="2379"/>
        <v>1.7619957672575792E-3</v>
      </c>
      <c r="AK2035" s="5">
        <f t="shared" si="2380"/>
        <v>1.1748876492130337E-3</v>
      </c>
      <c r="AL2035" s="5">
        <f t="shared" si="2381"/>
        <v>3.5745042072843037E-5</v>
      </c>
      <c r="AM2035" s="5">
        <f t="shared" si="2382"/>
        <v>1.6882121081055562E-2</v>
      </c>
      <c r="AN2035" s="5">
        <f t="shared" si="2383"/>
        <v>1.2835743217733042E-2</v>
      </c>
      <c r="AO2035" s="5">
        <f t="shared" si="2384"/>
        <v>4.8796091190360753E-3</v>
      </c>
      <c r="AP2035" s="5">
        <f t="shared" si="2385"/>
        <v>1.2366812865542969E-3</v>
      </c>
      <c r="AQ2035" s="5">
        <f t="shared" si="2386"/>
        <v>2.3506707717846456E-4</v>
      </c>
      <c r="AR2035" s="5">
        <f t="shared" si="2387"/>
        <v>1.3391628626868102E-4</v>
      </c>
      <c r="AS2035" s="5">
        <f t="shared" si="2388"/>
        <v>2.6788360169065586E-4</v>
      </c>
      <c r="AT2035" s="5">
        <f t="shared" si="2389"/>
        <v>2.6793464056634644E-4</v>
      </c>
      <c r="AU2035" s="5">
        <f t="shared" si="2390"/>
        <v>1.786571261108572E-4</v>
      </c>
      <c r="AV2035" s="5">
        <f t="shared" si="2391"/>
        <v>8.9345582497442282E-5</v>
      </c>
      <c r="AW2035" s="5">
        <f t="shared" si="2392"/>
        <v>1.5101498842288474E-6</v>
      </c>
      <c r="AX2035" s="5">
        <f t="shared" si="2393"/>
        <v>5.6284458564626084E-3</v>
      </c>
      <c r="AY2035" s="5">
        <f t="shared" si="2394"/>
        <v>4.2793962548662396E-3</v>
      </c>
      <c r="AZ2035" s="5">
        <f t="shared" si="2395"/>
        <v>1.6268462709946706E-3</v>
      </c>
      <c r="BA2035" s="5">
        <f t="shared" si="2396"/>
        <v>4.1230563562787609E-4</v>
      </c>
      <c r="BB2035" s="5">
        <f t="shared" si="2397"/>
        <v>7.8370621214214167E-5</v>
      </c>
      <c r="BC2035" s="5">
        <f t="shared" si="2398"/>
        <v>1.1917284148005624E-5</v>
      </c>
      <c r="BD2035" s="5">
        <f t="shared" si="2399"/>
        <v>1.6969777819625955E-5</v>
      </c>
      <c r="BE2035" s="5">
        <f t="shared" si="2400"/>
        <v>3.394602201774737E-5</v>
      </c>
      <c r="BF2035" s="5">
        <f t="shared" si="2401"/>
        <v>3.3952489628258127E-5</v>
      </c>
      <c r="BG2035" s="5">
        <f t="shared" si="2402"/>
        <v>2.2639305647345905E-5</v>
      </c>
      <c r="BH2035" s="5">
        <f t="shared" si="2403"/>
        <v>1.132180951542146E-5</v>
      </c>
      <c r="BI2035" s="5">
        <f t="shared" si="2404"/>
        <v>4.5295866472306023E-6</v>
      </c>
      <c r="BJ2035" s="8">
        <f t="shared" si="2405"/>
        <v>0.65987238835524975</v>
      </c>
      <c r="BK2035" s="8">
        <f t="shared" si="2406"/>
        <v>0.20710232820819849</v>
      </c>
      <c r="BL2035" s="8">
        <f t="shared" si="2407"/>
        <v>0.12811666916710759</v>
      </c>
      <c r="BM2035" s="8">
        <f t="shared" si="2408"/>
        <v>0.51657187133430538</v>
      </c>
      <c r="BN2035" s="8">
        <f t="shared" si="2409"/>
        <v>0.47887476775871762</v>
      </c>
    </row>
    <row r="2036" spans="1:66" x14ac:dyDescent="0.25">
      <c r="A2036" t="s">
        <v>19</v>
      </c>
      <c r="B2036" t="s">
        <v>154</v>
      </c>
      <c r="C2036" t="s">
        <v>152</v>
      </c>
      <c r="D2036" s="7" t="s">
        <v>583</v>
      </c>
      <c r="E2036">
        <f>VLOOKUP(A2036,home!$A$2:$E$405,3,FALSE)</f>
        <v>1.5815789473684201</v>
      </c>
      <c r="F2036">
        <f>VLOOKUP(B2036,home!$B$2:$E$405,3,FALSE)</f>
        <v>0.73</v>
      </c>
      <c r="G2036">
        <f>VLOOKUP(C2036,away!$B$2:$E$405,4,FALSE)</f>
        <v>0.84</v>
      </c>
      <c r="H2036">
        <f>VLOOKUP(A2036,away!$A$2:$E$405,3,FALSE)</f>
        <v>1.22631578947368</v>
      </c>
      <c r="I2036">
        <f>VLOOKUP(C2036,away!$B$2:$E$405,3,FALSE)</f>
        <v>1.17</v>
      </c>
      <c r="J2036">
        <f>VLOOKUP(B2036,home!$B$2:$E$405,4,FALSE)</f>
        <v>1.42</v>
      </c>
      <c r="K2036" s="3">
        <f t="shared" si="2354"/>
        <v>0.96982421052631518</v>
      </c>
      <c r="L2036" s="3">
        <f t="shared" si="2355"/>
        <v>2.0374010526315716</v>
      </c>
      <c r="M2036" s="5">
        <f t="shared" si="2356"/>
        <v>4.942864012552723E-2</v>
      </c>
      <c r="N2036" s="5">
        <f t="shared" si="2357"/>
        <v>4.7937091887128788E-2</v>
      </c>
      <c r="O2036" s="5">
        <f t="shared" si="2358"/>
        <v>0.10070596342189631</v>
      </c>
      <c r="P2036" s="5">
        <f t="shared" si="2359"/>
        <v>9.766708147093256E-2</v>
      </c>
      <c r="Q2036" s="5">
        <f t="shared" si="2360"/>
        <v>2.3245276147181051E-2</v>
      </c>
      <c r="R2036" s="5">
        <f t="shared" si="2361"/>
        <v>0.10258921794102405</v>
      </c>
      <c r="S2036" s="5">
        <f t="shared" si="2362"/>
        <v>4.8245606083968877E-2</v>
      </c>
      <c r="T2036" s="5">
        <f t="shared" si="2363"/>
        <v>4.7359950090978237E-2</v>
      </c>
      <c r="U2036" s="5">
        <f t="shared" si="2364"/>
        <v>9.9493507298165737E-2</v>
      </c>
      <c r="V2036" s="5">
        <f t="shared" si="2365"/>
        <v>1.0592166646820007E-2</v>
      </c>
      <c r="W2036" s="5">
        <f t="shared" si="2366"/>
        <v>7.5146105293020177E-3</v>
      </c>
      <c r="X2036" s="5">
        <f t="shared" si="2367"/>
        <v>1.531027540251622E-2</v>
      </c>
      <c r="Y2036" s="5">
        <f t="shared" si="2368"/>
        <v>1.5596585610582905E-2</v>
      </c>
      <c r="Z2036" s="5">
        <f t="shared" si="2369"/>
        <v>6.967179354056402E-2</v>
      </c>
      <c r="AA2036" s="5">
        <f t="shared" si="2370"/>
        <v>6.7569392166429917E-2</v>
      </c>
      <c r="AB2036" s="5">
        <f t="shared" si="2371"/>
        <v>3.2765216206775444E-2</v>
      </c>
      <c r="AC2036" s="5">
        <f t="shared" si="2372"/>
        <v>1.3080801942728316E-3</v>
      </c>
      <c r="AD2036" s="5">
        <f t="shared" si="2373"/>
        <v>1.8219628059982658E-3</v>
      </c>
      <c r="AE2036" s="5">
        <f t="shared" si="2374"/>
        <v>3.7120689387964384E-3</v>
      </c>
      <c r="AF2036" s="5">
        <f t="shared" si="2375"/>
        <v>3.7814865816724126E-3</v>
      </c>
      <c r="AG2036" s="5">
        <f t="shared" si="2376"/>
        <v>2.568134914003845E-3</v>
      </c>
      <c r="AH2036" s="5">
        <f t="shared" si="2377"/>
        <v>3.5487346374568678E-2</v>
      </c>
      <c r="AI2036" s="5">
        <f t="shared" si="2378"/>
        <v>3.4416487681389961E-2</v>
      </c>
      <c r="AJ2036" s="5">
        <f t="shared" si="2379"/>
        <v>1.6688971497346335E-2</v>
      </c>
      <c r="AK2036" s="5">
        <f t="shared" si="2380"/>
        <v>5.3951228689700292E-3</v>
      </c>
      <c r="AL2036" s="5">
        <f t="shared" si="2381"/>
        <v>1.0338651808353407E-4</v>
      </c>
      <c r="AM2036" s="5">
        <f t="shared" si="2382"/>
        <v>3.5339672798711576E-4</v>
      </c>
      <c r="AN2036" s="5">
        <f t="shared" si="2383"/>
        <v>7.2001086559750273E-4</v>
      </c>
      <c r="AO2036" s="5">
        <f t="shared" si="2384"/>
        <v>7.334754477372606E-4</v>
      </c>
      <c r="AP2036" s="5">
        <f t="shared" si="2385"/>
        <v>4.9812788309976921E-4</v>
      </c>
      <c r="AQ2036" s="5">
        <f t="shared" si="2386"/>
        <v>2.5372156834315167E-4</v>
      </c>
      <c r="AR2036" s="5">
        <f t="shared" si="2387"/>
        <v>1.4460391371729482E-2</v>
      </c>
      <c r="AS2036" s="5">
        <f t="shared" si="2388"/>
        <v>1.4024037645989083E-2</v>
      </c>
      <c r="AT2036" s="5">
        <f t="shared" si="2389"/>
        <v>6.800425619206343E-3</v>
      </c>
      <c r="AU2036" s="5">
        <f t="shared" si="2390"/>
        <v>2.19840580246324E-3</v>
      </c>
      <c r="AV2036" s="5">
        <f t="shared" si="2391"/>
        <v>5.3301679294759548E-4</v>
      </c>
      <c r="AW2036" s="5">
        <f t="shared" si="2392"/>
        <v>5.6745438469014274E-6</v>
      </c>
      <c r="AX2036" s="5">
        <f t="shared" si="2393"/>
        <v>5.7122117120447881E-5</v>
      </c>
      <c r="AY2036" s="5">
        <f t="shared" si="2394"/>
        <v>1.1638066154974442E-4</v>
      </c>
      <c r="AZ2036" s="5">
        <f t="shared" si="2395"/>
        <v>1.18557041173704E-4</v>
      </c>
      <c r="BA2036" s="5">
        <f t="shared" si="2396"/>
        <v>8.0516080161396346E-5</v>
      </c>
      <c r="BB2036" s="5">
        <f t="shared" si="2397"/>
        <v>4.1010886618649242E-5</v>
      </c>
      <c r="BC2036" s="5">
        <f t="shared" si="2398"/>
        <v>1.6711124713237997E-5</v>
      </c>
      <c r="BD2036" s="5">
        <f t="shared" si="2399"/>
        <v>4.9102694337043564E-3</v>
      </c>
      <c r="BE2036" s="5">
        <f t="shared" si="2400"/>
        <v>4.7620981770138239E-3</v>
      </c>
      <c r="BF2036" s="5">
        <f t="shared" si="2401"/>
        <v>2.3091990524856183E-3</v>
      </c>
      <c r="BG2036" s="5">
        <f t="shared" si="2402"/>
        <v>7.4650571600832669E-4</v>
      </c>
      <c r="BH2036" s="5">
        <f t="shared" si="2403"/>
        <v>1.8099482917028926E-4</v>
      </c>
      <c r="BI2036" s="5">
        <f t="shared" si="2404"/>
        <v>3.5106633461884217E-5</v>
      </c>
      <c r="BJ2036" s="8">
        <f t="shared" si="2405"/>
        <v>0.17183647331226218</v>
      </c>
      <c r="BK2036" s="8">
        <f t="shared" si="2406"/>
        <v>0.20746134170115477</v>
      </c>
      <c r="BL2036" s="8">
        <f t="shared" si="2407"/>
        <v>0.5460716765307464</v>
      </c>
      <c r="BM2036" s="8">
        <f t="shared" si="2408"/>
        <v>0.57335730797333451</v>
      </c>
      <c r="BN2036" s="8">
        <f t="shared" si="2409"/>
        <v>0.42157327099368996</v>
      </c>
    </row>
    <row r="2037" spans="1:66" x14ac:dyDescent="0.25">
      <c r="A2037" t="s">
        <v>19</v>
      </c>
      <c r="B2037" t="s">
        <v>247</v>
      </c>
      <c r="C2037" t="s">
        <v>146</v>
      </c>
      <c r="D2037" s="7" t="s">
        <v>583</v>
      </c>
      <c r="E2037">
        <f>VLOOKUP(A2037,home!$A$2:$E$405,3,FALSE)</f>
        <v>1.5815789473684201</v>
      </c>
      <c r="F2037">
        <f>VLOOKUP(B2037,home!$B$2:$E$405,3,FALSE)</f>
        <v>0.9</v>
      </c>
      <c r="G2037">
        <f>VLOOKUP(C2037,away!$B$2:$E$405,4,FALSE)</f>
        <v>1.1299999999999999</v>
      </c>
      <c r="H2037">
        <f>VLOOKUP(A2037,away!$A$2:$E$405,3,FALSE)</f>
        <v>1.22631578947368</v>
      </c>
      <c r="I2037">
        <f>VLOOKUP(C2037,away!$B$2:$E$405,3,FALSE)</f>
        <v>0.6</v>
      </c>
      <c r="J2037">
        <f>VLOOKUP(B2037,home!$B$2:$E$405,4,FALSE)</f>
        <v>0.9</v>
      </c>
      <c r="K2037" s="3">
        <f t="shared" si="2354"/>
        <v>1.6084657894736831</v>
      </c>
      <c r="L2037" s="3">
        <f t="shared" si="2355"/>
        <v>0.66221052631578725</v>
      </c>
      <c r="M2037" s="5">
        <f t="shared" si="2356"/>
        <v>0.1032423320467927</v>
      </c>
      <c r="N2037" s="5">
        <f t="shared" si="2357"/>
        <v>0.16606175912274854</v>
      </c>
      <c r="O2037" s="5">
        <f t="shared" si="2358"/>
        <v>6.8368159042775878E-2</v>
      </c>
      <c r="P2037" s="5">
        <f t="shared" si="2359"/>
        <v>0.10996784490960081</v>
      </c>
      <c r="Q2037" s="5">
        <f t="shared" si="2360"/>
        <v>0.13355232924438021</v>
      </c>
      <c r="R2037" s="5">
        <f t="shared" si="2361"/>
        <v>2.2637057291479027E-2</v>
      </c>
      <c r="S2037" s="5">
        <f t="shared" si="2362"/>
        <v>2.9282869425549977E-2</v>
      </c>
      <c r="T2037" s="5">
        <f t="shared" si="2363"/>
        <v>8.8439758239620331E-2</v>
      </c>
      <c r="U2037" s="5">
        <f t="shared" si="2364"/>
        <v>3.6410932227699803E-2</v>
      </c>
      <c r="V2037" s="5">
        <f t="shared" si="2365"/>
        <v>3.4656047461417566E-3</v>
      </c>
      <c r="W2037" s="5">
        <f t="shared" si="2366"/>
        <v>7.1604784231370427E-2</v>
      </c>
      <c r="X2037" s="5">
        <f t="shared" si="2367"/>
        <v>4.7417441852584195E-2</v>
      </c>
      <c r="Y2037" s="5">
        <f t="shared" si="2368"/>
        <v>1.5700164562874007E-2</v>
      </c>
      <c r="Z2037" s="5">
        <f t="shared" si="2369"/>
        <v>4.9968325410769858E-3</v>
      </c>
      <c r="AA2037" s="5">
        <f t="shared" si="2370"/>
        <v>8.0372341980511838E-3</v>
      </c>
      <c r="AB2037" s="5">
        <f t="shared" si="2371"/>
        <v>6.4638081247766427E-3</v>
      </c>
      <c r="AC2037" s="5">
        <f t="shared" si="2372"/>
        <v>2.3071028477747151E-4</v>
      </c>
      <c r="AD2037" s="5">
        <f t="shared" si="2373"/>
        <v>2.8793461449700995E-2</v>
      </c>
      <c r="AE2037" s="5">
        <f t="shared" si="2374"/>
        <v>1.9067333261059829E-2</v>
      </c>
      <c r="AF2037" s="5">
        <f t="shared" si="2375"/>
        <v>6.3132943971224709E-3</v>
      </c>
      <c r="AG2037" s="5">
        <f t="shared" si="2376"/>
        <v>1.393576668501661E-3</v>
      </c>
      <c r="AH2037" s="5">
        <f t="shared" si="2377"/>
        <v>8.2723877673461055E-4</v>
      </c>
      <c r="AI2037" s="5">
        <f t="shared" si="2378"/>
        <v>1.3305852721036792E-3</v>
      </c>
      <c r="AJ2037" s="5">
        <f t="shared" si="2379"/>
        <v>1.0701004450781502E-3</v>
      </c>
      <c r="AK2037" s="5">
        <f t="shared" si="2380"/>
        <v>5.7373998573625551E-4</v>
      </c>
      <c r="AL2037" s="5">
        <f t="shared" si="2381"/>
        <v>9.8295775821723992E-6</v>
      </c>
      <c r="AM2037" s="5">
        <f t="shared" si="2382"/>
        <v>9.2626595404746662E-3</v>
      </c>
      <c r="AN2037" s="5">
        <f t="shared" si="2383"/>
        <v>6.1338306493816776E-3</v>
      </c>
      <c r="AO2037" s="5">
        <f t="shared" si="2384"/>
        <v>2.0309436113294735E-3</v>
      </c>
      <c r="AP2037" s="5">
        <f t="shared" si="2385"/>
        <v>4.4830407925872551E-4</v>
      </c>
      <c r="AQ2037" s="5">
        <f t="shared" si="2386"/>
        <v>7.4217920068858731E-5</v>
      </c>
      <c r="AR2037" s="5">
        <f t="shared" si="2387"/>
        <v>1.0956124514605095E-4</v>
      </c>
      <c r="AS2037" s="5">
        <f t="shared" si="2388"/>
        <v>1.7622551466956254E-4</v>
      </c>
      <c r="AT2037" s="5">
        <f t="shared" si="2389"/>
        <v>1.4172635578919209E-4</v>
      </c>
      <c r="AU2037" s="5">
        <f t="shared" si="2390"/>
        <v>7.5987331584563642E-5</v>
      </c>
      <c r="AV2037" s="5">
        <f t="shared" si="2391"/>
        <v>3.0555755821790925E-5</v>
      </c>
      <c r="AW2037" s="5">
        <f t="shared" si="2392"/>
        <v>2.9083070912803379E-7</v>
      </c>
      <c r="AX2037" s="5">
        <f t="shared" si="2393"/>
        <v>2.4831118317325896E-3</v>
      </c>
      <c r="AY2037" s="5">
        <f t="shared" si="2394"/>
        <v>1.6443427929925967E-3</v>
      </c>
      <c r="AZ2037" s="5">
        <f t="shared" si="2395"/>
        <v>5.4445055319559939E-4</v>
      </c>
      <c r="BA2037" s="5">
        <f t="shared" si="2396"/>
        <v>1.2018029579485983E-4</v>
      </c>
      <c r="BB2037" s="5">
        <f t="shared" si="2397"/>
        <v>1.9896164232775275E-5</v>
      </c>
      <c r="BC2037" s="5">
        <f t="shared" si="2398"/>
        <v>2.6350898776502922E-6</v>
      </c>
      <c r="BD2037" s="5">
        <f t="shared" si="2399"/>
        <v>1.2092101635329895E-5</v>
      </c>
      <c r="BE2037" s="5">
        <f t="shared" si="2400"/>
        <v>1.944973180326691E-5</v>
      </c>
      <c r="BF2037" s="5">
        <f t="shared" si="2401"/>
        <v>1.5642114109996561E-5</v>
      </c>
      <c r="BG2037" s="5">
        <f t="shared" si="2402"/>
        <v>8.3866018069910195E-6</v>
      </c>
      <c r="BH2037" s="5">
        <f t="shared" si="2403"/>
        <v>3.3723905241208073E-6</v>
      </c>
      <c r="BI2037" s="5">
        <f t="shared" si="2404"/>
        <v>1.0848749573587075E-6</v>
      </c>
      <c r="BJ2037" s="8">
        <f t="shared" si="2405"/>
        <v>0.60110847555830238</v>
      </c>
      <c r="BK2037" s="8">
        <f t="shared" si="2406"/>
        <v>0.24784353378343749</v>
      </c>
      <c r="BL2037" s="8">
        <f t="shared" si="2407"/>
        <v>0.14631293938228346</v>
      </c>
      <c r="BM2037" s="8">
        <f t="shared" si="2408"/>
        <v>0.39478824764503923</v>
      </c>
      <c r="BN2037" s="8">
        <f t="shared" si="2409"/>
        <v>0.60382948165777717</v>
      </c>
    </row>
    <row r="2038" spans="1:66" x14ac:dyDescent="0.25">
      <c r="A2038" t="s">
        <v>19</v>
      </c>
      <c r="B2038" t="s">
        <v>244</v>
      </c>
      <c r="C2038" t="s">
        <v>245</v>
      </c>
      <c r="D2038" s="7" t="s">
        <v>583</v>
      </c>
      <c r="E2038">
        <f>VLOOKUP(A2038,home!$A$2:$E$405,3,FALSE)</f>
        <v>1.5815789473684201</v>
      </c>
      <c r="F2038">
        <f>VLOOKUP(B2038,home!$B$2:$E$405,3,FALSE)</f>
        <v>1.66</v>
      </c>
      <c r="G2038">
        <f>VLOOKUP(C2038,away!$B$2:$E$405,4,FALSE)</f>
        <v>0.93</v>
      </c>
      <c r="H2038">
        <f>VLOOKUP(A2038,away!$A$2:$E$405,3,FALSE)</f>
        <v>1.22631578947368</v>
      </c>
      <c r="I2038">
        <f>VLOOKUP(C2038,away!$B$2:$E$405,3,FALSE)</f>
        <v>0.73</v>
      </c>
      <c r="J2038">
        <f>VLOOKUP(B2038,home!$B$2:$E$405,4,FALSE)</f>
        <v>0.56000000000000005</v>
      </c>
      <c r="K2038" s="3">
        <f t="shared" si="2354"/>
        <v>2.4416415789473667</v>
      </c>
      <c r="L2038" s="3">
        <f t="shared" si="2355"/>
        <v>0.50131789473684041</v>
      </c>
      <c r="M2038" s="5">
        <f t="shared" si="2356"/>
        <v>5.2709505288969803E-2</v>
      </c>
      <c r="N2038" s="5">
        <f t="shared" si="2357"/>
        <v>0.12869771971929481</v>
      </c>
      <c r="O2038" s="5">
        <f t="shared" si="2358"/>
        <v>2.6424218224086696E-2</v>
      </c>
      <c r="P2038" s="5">
        <f t="shared" si="2359"/>
        <v>6.4518469907108827E-2</v>
      </c>
      <c r="Q2038" s="5">
        <f t="shared" si="2360"/>
        <v>0.15711685179117232</v>
      </c>
      <c r="R2038" s="5">
        <f t="shared" si="2361"/>
        <v>6.6234667250829968E-3</v>
      </c>
      <c r="S2038" s="5">
        <f t="shared" si="2362"/>
        <v>1.97432746538488E-2</v>
      </c>
      <c r="T2038" s="5">
        <f t="shared" si="2363"/>
        <v>7.8765489367630684E-2</v>
      </c>
      <c r="U2038" s="5">
        <f t="shared" si="2364"/>
        <v>1.6172131752736994E-2</v>
      </c>
      <c r="V2038" s="5">
        <f t="shared" si="2365"/>
        <v>2.6851700648651312E-3</v>
      </c>
      <c r="W2038" s="5">
        <f t="shared" si="2366"/>
        <v>0.12787434602887915</v>
      </c>
      <c r="X2038" s="5">
        <f t="shared" si="2367"/>
        <v>6.4105697942047943E-2</v>
      </c>
      <c r="Y2038" s="5">
        <f t="shared" si="2368"/>
        <v>1.6068666766471638E-2</v>
      </c>
      <c r="Z2038" s="5">
        <f t="shared" si="2369"/>
        <v>1.1068207981593742E-3</v>
      </c>
      <c r="AA2038" s="5">
        <f t="shared" si="2370"/>
        <v>2.7024596812296395E-3</v>
      </c>
      <c r="AB2038" s="5">
        <f t="shared" si="2371"/>
        <v>3.2992189615595672E-3</v>
      </c>
      <c r="AC2038" s="5">
        <f t="shared" si="2372"/>
        <v>2.0542199063017472E-4</v>
      </c>
      <c r="AD2038" s="5">
        <f t="shared" si="2373"/>
        <v>7.8055830036203588E-2</v>
      </c>
      <c r="AE2038" s="5">
        <f t="shared" si="2374"/>
        <v>3.9130784385686214E-2</v>
      </c>
      <c r="AF2038" s="5">
        <f t="shared" si="2375"/>
        <v>9.8084812238167195E-3</v>
      </c>
      <c r="AG2038" s="5">
        <f t="shared" si="2376"/>
        <v>1.6390557192298752E-3</v>
      </c>
      <c r="AH2038" s="5">
        <f t="shared" si="2377"/>
        <v>1.3871726809605171E-4</v>
      </c>
      <c r="AI2038" s="5">
        <f t="shared" si="2378"/>
        <v>3.3869784950130892E-4</v>
      </c>
      <c r="AJ2038" s="5">
        <f t="shared" si="2379"/>
        <v>4.1348937602122675E-4</v>
      </c>
      <c r="AK2038" s="5">
        <f t="shared" si="2380"/>
        <v>3.3653095098214322E-4</v>
      </c>
      <c r="AL2038" s="5">
        <f t="shared" si="2381"/>
        <v>1.0057777964768568E-5</v>
      </c>
      <c r="AM2038" s="5">
        <f t="shared" si="2382"/>
        <v>3.8116872019128674E-2</v>
      </c>
      <c r="AN2038" s="5">
        <f t="shared" si="2383"/>
        <v>1.9108670034583167E-2</v>
      </c>
      <c r="AO2038" s="5">
        <f t="shared" si="2384"/>
        <v>4.7897591164790905E-3</v>
      </c>
      <c r="AP2038" s="5">
        <f t="shared" si="2385"/>
        <v>8.0039731885662871E-4</v>
      </c>
      <c r="AQ2038" s="5">
        <f t="shared" si="2386"/>
        <v>1.0031337471055417E-4</v>
      </c>
      <c r="AR2038" s="5">
        <f t="shared" si="2387"/>
        <v>1.3908289761111711E-5</v>
      </c>
      <c r="AS2038" s="5">
        <f t="shared" si="2388"/>
        <v>3.3959058572778292E-5</v>
      </c>
      <c r="AT2038" s="5">
        <f t="shared" si="2389"/>
        <v>4.1457924696602255E-5</v>
      </c>
      <c r="AU2038" s="5">
        <f t="shared" si="2390"/>
        <v>3.374179757203099E-5</v>
      </c>
      <c r="AV2038" s="5">
        <f t="shared" si="2391"/>
        <v>2.0596343975074038E-5</v>
      </c>
      <c r="AW2038" s="5">
        <f t="shared" si="2392"/>
        <v>3.4197523946201003E-7</v>
      </c>
      <c r="AX2038" s="5">
        <f t="shared" si="2393"/>
        <v>1.5511289930220018E-2</v>
      </c>
      <c r="AY2038" s="5">
        <f t="shared" si="2394"/>
        <v>7.7760872124706514E-3</v>
      </c>
      <c r="AZ2038" s="5">
        <f t="shared" si="2395"/>
        <v>1.9491458353229265E-3</v>
      </c>
      <c r="BA2038" s="5">
        <f t="shared" si="2396"/>
        <v>3.2571389556638986E-4</v>
      </c>
      <c r="BB2038" s="5">
        <f t="shared" si="2397"/>
        <v>4.082155110296942E-5</v>
      </c>
      <c r="BC2038" s="5">
        <f t="shared" si="2398"/>
        <v>4.0929148117665969E-6</v>
      </c>
      <c r="BD2038" s="5">
        <f t="shared" si="2399"/>
        <v>1.1620790904050785E-6</v>
      </c>
      <c r="BE2038" s="5">
        <f t="shared" si="2400"/>
        <v>2.8373806251583753E-6</v>
      </c>
      <c r="BF2038" s="5">
        <f t="shared" si="2401"/>
        <v>3.4639332548431812E-6</v>
      </c>
      <c r="BG2038" s="5">
        <f t="shared" si="2402"/>
        <v>2.8192278205745324E-6</v>
      </c>
      <c r="BH2038" s="5">
        <f t="shared" si="2403"/>
        <v>1.7208859668099859E-6</v>
      </c>
      <c r="BI2038" s="5">
        <f t="shared" si="2404"/>
        <v>8.4035734583805969E-7</v>
      </c>
      <c r="BJ2038" s="8">
        <f t="shared" si="2405"/>
        <v>0.78978608618368551</v>
      </c>
      <c r="BK2038" s="8">
        <f t="shared" si="2406"/>
        <v>0.14764798689585812</v>
      </c>
      <c r="BL2038" s="8">
        <f t="shared" si="2407"/>
        <v>5.6605438067977847E-2</v>
      </c>
      <c r="BM2038" s="8">
        <f t="shared" si="2408"/>
        <v>0.55128035505273409</v>
      </c>
      <c r="BN2038" s="8">
        <f t="shared" si="2409"/>
        <v>0.43609023165571542</v>
      </c>
    </row>
    <row r="2039" spans="1:66" x14ac:dyDescent="0.25">
      <c r="A2039" t="s">
        <v>19</v>
      </c>
      <c r="B2039" t="s">
        <v>251</v>
      </c>
      <c r="C2039" t="s">
        <v>246</v>
      </c>
      <c r="D2039" s="7" t="s">
        <v>583</v>
      </c>
      <c r="E2039">
        <f>VLOOKUP(A2039,home!$A$2:$E$405,3,FALSE)</f>
        <v>1.5815789473684201</v>
      </c>
      <c r="F2039">
        <f>VLOOKUP(B2039,home!$B$2:$E$405,3,FALSE)</f>
        <v>0.8</v>
      </c>
      <c r="G2039">
        <f>VLOOKUP(C2039,away!$B$2:$E$405,4,FALSE)</f>
        <v>0.93</v>
      </c>
      <c r="H2039">
        <f>VLOOKUP(A2039,away!$A$2:$E$405,3,FALSE)</f>
        <v>1.22631578947368</v>
      </c>
      <c r="I2039">
        <f>VLOOKUP(C2039,away!$B$2:$E$405,3,FALSE)</f>
        <v>0.9</v>
      </c>
      <c r="J2039">
        <f>VLOOKUP(B2039,home!$B$2:$E$405,4,FALSE)</f>
        <v>0.94</v>
      </c>
      <c r="K2039" s="3">
        <f t="shared" si="2354"/>
        <v>1.1766947368421048</v>
      </c>
      <c r="L2039" s="3">
        <f t="shared" si="2355"/>
        <v>1.0374631578947333</v>
      </c>
      <c r="M2039" s="5">
        <f t="shared" si="2356"/>
        <v>0.10924547171080257</v>
      </c>
      <c r="N2039" s="5">
        <f t="shared" si="2357"/>
        <v>0.12854857158593444</v>
      </c>
      <c r="O2039" s="5">
        <f t="shared" si="2358"/>
        <v>0.11333815206678897</v>
      </c>
      <c r="P2039" s="5">
        <f t="shared" si="2359"/>
        <v>0.13336440702040073</v>
      </c>
      <c r="Q2039" s="5">
        <f t="shared" si="2360"/>
        <v>7.563121380686981E-2</v>
      </c>
      <c r="R2039" s="5">
        <f t="shared" si="2361"/>
        <v>5.8792078576582189E-2</v>
      </c>
      <c r="S2039" s="5">
        <f t="shared" si="2362"/>
        <v>4.0702064766095843E-2</v>
      </c>
      <c r="T2039" s="5">
        <f t="shared" si="2363"/>
        <v>7.8464597911486897E-2</v>
      </c>
      <c r="U2039" s="5">
        <f t="shared" si="2364"/>
        <v>6.9180329429071721E-2</v>
      </c>
      <c r="V2039" s="5">
        <f t="shared" si="2365"/>
        <v>5.5209069254055741E-3</v>
      </c>
      <c r="W2039" s="5">
        <f t="shared" si="2366"/>
        <v>2.966495040917454E-2</v>
      </c>
      <c r="X2039" s="5">
        <f t="shared" si="2367"/>
        <v>3.077629313029288E-2</v>
      </c>
      <c r="Y2039" s="5">
        <f t="shared" si="2368"/>
        <v>1.5964635129623816E-2</v>
      </c>
      <c r="Z2039" s="5">
        <f t="shared" si="2369"/>
        <v>2.0331538499752087E-2</v>
      </c>
      <c r="AA2039" s="5">
        <f t="shared" si="2370"/>
        <v>2.3924014344560905E-2</v>
      </c>
      <c r="AB2039" s="5">
        <f t="shared" si="2371"/>
        <v>1.4075630881689919E-2</v>
      </c>
      <c r="AC2039" s="5">
        <f t="shared" si="2372"/>
        <v>4.2123741308854349E-4</v>
      </c>
      <c r="AD2039" s="5">
        <f t="shared" si="2373"/>
        <v>8.7266477537894325E-3</v>
      </c>
      <c r="AE2039" s="5">
        <f t="shared" si="2374"/>
        <v>9.0535755364813657E-3</v>
      </c>
      <c r="AF2039" s="5">
        <f t="shared" si="2375"/>
        <v>4.6963755331582303E-3</v>
      </c>
      <c r="AG2039" s="5">
        <f t="shared" si="2376"/>
        <v>1.6241055304299667E-3</v>
      </c>
      <c r="AH2039" s="5">
        <f t="shared" si="2377"/>
        <v>5.273305534202786E-3</v>
      </c>
      <c r="AI2039" s="5">
        <f t="shared" si="2378"/>
        <v>6.205070867856763E-3</v>
      </c>
      <c r="AJ2039" s="5">
        <f t="shared" si="2379"/>
        <v>3.6507371159696625E-3</v>
      </c>
      <c r="AK2039" s="5">
        <f t="shared" si="2380"/>
        <v>1.4319343833185422E-3</v>
      </c>
      <c r="AL2039" s="5">
        <f t="shared" si="2381"/>
        <v>2.0569485190224544E-5</v>
      </c>
      <c r="AM2039" s="5">
        <f t="shared" si="2382"/>
        <v>2.0537200964318002E-3</v>
      </c>
      <c r="AN2039" s="5">
        <f t="shared" si="2383"/>
        <v>2.1306589366760116E-3</v>
      </c>
      <c r="AO2039" s="5">
        <f t="shared" si="2384"/>
        <v>1.1052400744202646E-3</v>
      </c>
      <c r="AP2039" s="5">
        <f t="shared" si="2385"/>
        <v>3.8221528594661929E-4</v>
      </c>
      <c r="AQ2039" s="5">
        <f t="shared" si="2386"/>
        <v>9.9133569388454518E-5</v>
      </c>
      <c r="AR2039" s="5">
        <f t="shared" si="2387"/>
        <v>1.0941720424115595E-3</v>
      </c>
      <c r="AS2039" s="5">
        <f t="shared" si="2388"/>
        <v>1.2875064835054584E-3</v>
      </c>
      <c r="AT2039" s="5">
        <f t="shared" si="2389"/>
        <v>7.5750105139547972E-4</v>
      </c>
      <c r="AU2039" s="5">
        <f t="shared" si="2390"/>
        <v>2.9711583344314054E-4</v>
      </c>
      <c r="AV2039" s="5">
        <f t="shared" si="2391"/>
        <v>8.7403659361249739E-5</v>
      </c>
      <c r="AW2039" s="5">
        <f t="shared" si="2392"/>
        <v>6.975212061805123E-7</v>
      </c>
      <c r="AX2039" s="5">
        <f t="shared" si="2393"/>
        <v>4.0276693806969314E-4</v>
      </c>
      <c r="AY2039" s="5">
        <f t="shared" si="2394"/>
        <v>4.1785585946537633E-4</v>
      </c>
      <c r="AZ2039" s="5">
        <f t="shared" si="2395"/>
        <v>2.1675502975288357E-4</v>
      </c>
      <c r="BA2039" s="5">
        <f t="shared" si="2396"/>
        <v>7.4958452552331163E-5</v>
      </c>
      <c r="BB2039" s="5">
        <f t="shared" si="2397"/>
        <v>1.9441658223961002E-5</v>
      </c>
      <c r="BC2039" s="5">
        <f t="shared" si="2398"/>
        <v>4.0340008271481397E-6</v>
      </c>
      <c r="BD2039" s="5">
        <f t="shared" si="2399"/>
        <v>1.8919386373340437E-4</v>
      </c>
      <c r="BE2039" s="5">
        <f t="shared" si="2400"/>
        <v>2.2262342369791931E-4</v>
      </c>
      <c r="BF2039" s="5">
        <f t="shared" si="2401"/>
        <v>1.3097990548155579E-4</v>
      </c>
      <c r="BG2039" s="5">
        <f t="shared" si="2402"/>
        <v>5.1374455137407681E-5</v>
      </c>
      <c r="BH2039" s="5">
        <f t="shared" si="2403"/>
        <v>1.5113012742079616E-5</v>
      </c>
      <c r="BI2039" s="5">
        <f t="shared" si="2404"/>
        <v>3.5566805102865496E-6</v>
      </c>
      <c r="BJ2039" s="8">
        <f t="shared" si="2405"/>
        <v>0.39005774622899592</v>
      </c>
      <c r="BK2039" s="8">
        <f t="shared" si="2406"/>
        <v>0.28969251318044886</v>
      </c>
      <c r="BL2039" s="8">
        <f t="shared" si="2407"/>
        <v>0.30000779361146113</v>
      </c>
      <c r="BM2039" s="8">
        <f t="shared" si="2408"/>
        <v>0.3807525384150201</v>
      </c>
      <c r="BN2039" s="8">
        <f t="shared" si="2409"/>
        <v>0.61891989476737863</v>
      </c>
    </row>
    <row r="2040" spans="1:66" x14ac:dyDescent="0.25">
      <c r="A2040" t="s">
        <v>477</v>
      </c>
      <c r="B2040" t="s">
        <v>491</v>
      </c>
      <c r="C2040" t="s">
        <v>488</v>
      </c>
      <c r="D2040" s="7" t="s">
        <v>583</v>
      </c>
      <c r="E2040">
        <f>VLOOKUP(A2040,home!$A$2:$E$405,3,FALSE)</f>
        <v>1.30833333333333</v>
      </c>
      <c r="F2040">
        <f>VLOOKUP(B2040,home!$B$2:$E$405,3,FALSE)</f>
        <v>1.08</v>
      </c>
      <c r="G2040">
        <f>VLOOKUP(C2040,away!$B$2:$E$405,4,FALSE)</f>
        <v>0.59</v>
      </c>
      <c r="H2040">
        <f>VLOOKUP(A2040,away!$A$2:$E$405,3,FALSE)</f>
        <v>1.06666666666667</v>
      </c>
      <c r="I2040">
        <f>VLOOKUP(C2040,away!$B$2:$E$405,3,FALSE)</f>
        <v>1.27</v>
      </c>
      <c r="J2040">
        <f>VLOOKUP(B2040,home!$B$2:$E$405,4,FALSE)</f>
        <v>1.38</v>
      </c>
      <c r="K2040" s="3">
        <f t="shared" si="2354"/>
        <v>0.83366999999999791</v>
      </c>
      <c r="L2040" s="3">
        <f t="shared" si="2355"/>
        <v>1.8694400000000058</v>
      </c>
      <c r="M2040" s="5">
        <f t="shared" si="2356"/>
        <v>6.6996828267684355E-2</v>
      </c>
      <c r="N2040" s="5">
        <f t="shared" si="2357"/>
        <v>5.5853245821920271E-2</v>
      </c>
      <c r="O2040" s="5">
        <f t="shared" si="2358"/>
        <v>0.12524655063674023</v>
      </c>
      <c r="P2040" s="5">
        <f t="shared" si="2359"/>
        <v>0.10441429186933096</v>
      </c>
      <c r="Q2040" s="5">
        <f t="shared" si="2360"/>
        <v>2.3281587722180076E-2</v>
      </c>
      <c r="R2040" s="5">
        <f t="shared" si="2361"/>
        <v>0.11707045581117421</v>
      </c>
      <c r="S2040" s="5">
        <f t="shared" si="2362"/>
        <v>4.0682315224736303E-2</v>
      </c>
      <c r="T2040" s="5">
        <f t="shared" si="2363"/>
        <v>4.3523531351352458E-2</v>
      </c>
      <c r="U2040" s="5">
        <f t="shared" si="2364"/>
        <v>9.7598126896101353E-2</v>
      </c>
      <c r="V2040" s="5">
        <f t="shared" si="2365"/>
        <v>7.0448030412287102E-3</v>
      </c>
      <c r="W2040" s="5">
        <f t="shared" si="2366"/>
        <v>6.4697204121166073E-3</v>
      </c>
      <c r="X2040" s="5">
        <f t="shared" si="2367"/>
        <v>1.2094754127227308E-2</v>
      </c>
      <c r="Y2040" s="5">
        <f t="shared" si="2368"/>
        <v>1.1305208577801946E-2</v>
      </c>
      <c r="Z2040" s="5">
        <f t="shared" si="2369"/>
        <v>7.2952064303880723E-2</v>
      </c>
      <c r="AA2040" s="5">
        <f t="shared" si="2370"/>
        <v>6.081794744821608E-2</v>
      </c>
      <c r="AB2040" s="5">
        <f t="shared" si="2371"/>
        <v>2.5351049124577082E-2</v>
      </c>
      <c r="AC2040" s="5">
        <f t="shared" si="2372"/>
        <v>6.8620610475937259E-4</v>
      </c>
      <c r="AD2040" s="5">
        <f t="shared" si="2373"/>
        <v>1.3484029539923093E-3</v>
      </c>
      <c r="AE2040" s="5">
        <f t="shared" si="2374"/>
        <v>2.5207584183113908E-3</v>
      </c>
      <c r="AF2040" s="5">
        <f t="shared" si="2375"/>
        <v>2.3562033087640307E-3</v>
      </c>
      <c r="AG2040" s="5">
        <f t="shared" si="2376"/>
        <v>1.4682602378452807E-3</v>
      </c>
      <c r="AH2040" s="5">
        <f t="shared" si="2377"/>
        <v>3.4094876773061798E-2</v>
      </c>
      <c r="AI2040" s="5">
        <f t="shared" si="2378"/>
        <v>2.8423875919398357E-2</v>
      </c>
      <c r="AJ2040" s="5">
        <f t="shared" si="2379"/>
        <v>1.1848066318862384E-2</v>
      </c>
      <c r="AK2040" s="5">
        <f t="shared" si="2380"/>
        <v>3.2924591493486604E-3</v>
      </c>
      <c r="AL2040" s="5">
        <f t="shared" si="2381"/>
        <v>4.277798000740391E-5</v>
      </c>
      <c r="AM2040" s="5">
        <f t="shared" si="2382"/>
        <v>2.248246181309532E-4</v>
      </c>
      <c r="AN2040" s="5">
        <f t="shared" si="2383"/>
        <v>4.2029613411873046E-4</v>
      </c>
      <c r="AO2040" s="5">
        <f t="shared" si="2384"/>
        <v>3.92859202483461E-4</v>
      </c>
      <c r="AP2040" s="5">
        <f t="shared" si="2385"/>
        <v>2.448089024968945E-4</v>
      </c>
      <c r="AQ2040" s="5">
        <f t="shared" si="2386"/>
        <v>1.1441388867094897E-4</v>
      </c>
      <c r="AR2040" s="5">
        <f t="shared" si="2387"/>
        <v>1.2747665286926573E-2</v>
      </c>
      <c r="AS2040" s="5">
        <f t="shared" si="2388"/>
        <v>1.0627346119752048E-2</v>
      </c>
      <c r="AT2040" s="5">
        <f t="shared" si="2389"/>
        <v>4.4298498198268336E-3</v>
      </c>
      <c r="AU2040" s="5">
        <f t="shared" si="2390"/>
        <v>1.2310109664316761E-3</v>
      </c>
      <c r="AV2040" s="5">
        <f t="shared" si="2391"/>
        <v>2.5656422809627313E-4</v>
      </c>
      <c r="AW2040" s="5">
        <f t="shared" si="2392"/>
        <v>1.8519253512797885E-6</v>
      </c>
      <c r="AX2040" s="5">
        <f t="shared" si="2393"/>
        <v>3.1238256566205206E-5</v>
      </c>
      <c r="AY2040" s="5">
        <f t="shared" si="2394"/>
        <v>5.8398046355126842E-5</v>
      </c>
      <c r="AZ2040" s="5">
        <f t="shared" si="2395"/>
        <v>5.4585821889064341E-5</v>
      </c>
      <c r="BA2040" s="5">
        <f t="shared" si="2396"/>
        <v>3.4014972957430907E-5</v>
      </c>
      <c r="BB2040" s="5">
        <f t="shared" si="2397"/>
        <v>1.5897237761384962E-5</v>
      </c>
      <c r="BC2040" s="5">
        <f t="shared" si="2398"/>
        <v>5.9437864321287199E-6</v>
      </c>
      <c r="BD2040" s="5">
        <f t="shared" si="2399"/>
        <v>3.9718325656653416E-3</v>
      </c>
      <c r="BE2040" s="5">
        <f t="shared" si="2400"/>
        <v>3.3111976550182164E-3</v>
      </c>
      <c r="BF2040" s="5">
        <f t="shared" si="2401"/>
        <v>1.3802230745295146E-3</v>
      </c>
      <c r="BG2040" s="5">
        <f t="shared" si="2402"/>
        <v>3.8355019018100595E-4</v>
      </c>
      <c r="BH2040" s="5">
        <f t="shared" si="2403"/>
        <v>7.9938571762049591E-5</v>
      </c>
      <c r="BI2040" s="5">
        <f t="shared" si="2404"/>
        <v>1.3328477824173547E-5</v>
      </c>
      <c r="BJ2040" s="8">
        <f t="shared" si="2405"/>
        <v>0.161818953799374</v>
      </c>
      <c r="BK2040" s="8">
        <f t="shared" si="2406"/>
        <v>0.21992562053410222</v>
      </c>
      <c r="BL2040" s="8">
        <f t="shared" si="2407"/>
        <v>0.54217591503349383</v>
      </c>
      <c r="BM2040" s="8">
        <f t="shared" si="2408"/>
        <v>0.50395304742081692</v>
      </c>
      <c r="BN2040" s="8">
        <f t="shared" si="2409"/>
        <v>0.49286296012903008</v>
      </c>
    </row>
    <row r="2041" spans="1:66" x14ac:dyDescent="0.25">
      <c r="A2041" t="s">
        <v>477</v>
      </c>
      <c r="B2041" t="s">
        <v>545</v>
      </c>
      <c r="C2041" t="s">
        <v>484</v>
      </c>
      <c r="D2041" s="7" t="s">
        <v>583</v>
      </c>
      <c r="E2041">
        <f>VLOOKUP(A2041,home!$A$2:$E$405,3,FALSE)</f>
        <v>1.30833333333333</v>
      </c>
      <c r="F2041" t="e">
        <f>VLOOKUP(B2041,home!$B$2:$E$405,3,FALSE)</f>
        <v>#N/A</v>
      </c>
      <c r="G2041">
        <f>VLOOKUP(C2041,away!$B$2:$E$405,4,FALSE)</f>
        <v>0.68</v>
      </c>
      <c r="H2041">
        <f>VLOOKUP(A2041,away!$A$2:$E$405,3,FALSE)</f>
        <v>1.06666666666667</v>
      </c>
      <c r="I2041">
        <f>VLOOKUP(C2041,away!$B$2:$E$405,3,FALSE)</f>
        <v>1.19</v>
      </c>
      <c r="J2041" t="e">
        <f>VLOOKUP(B2041,home!$B$2:$E$405,4,FALSE)</f>
        <v>#N/A</v>
      </c>
      <c r="K2041" s="3" t="e">
        <f t="shared" si="2354"/>
        <v>#N/A</v>
      </c>
      <c r="L2041" s="3" t="e">
        <f t="shared" si="2355"/>
        <v>#N/A</v>
      </c>
      <c r="M2041" s="5" t="e">
        <f t="shared" si="2356"/>
        <v>#N/A</v>
      </c>
      <c r="N2041" s="5" t="e">
        <f t="shared" si="2357"/>
        <v>#N/A</v>
      </c>
      <c r="O2041" s="5" t="e">
        <f t="shared" si="2358"/>
        <v>#N/A</v>
      </c>
      <c r="P2041" s="5" t="e">
        <f t="shared" si="2359"/>
        <v>#N/A</v>
      </c>
      <c r="Q2041" s="5" t="e">
        <f t="shared" si="2360"/>
        <v>#N/A</v>
      </c>
      <c r="R2041" s="5" t="e">
        <f t="shared" si="2361"/>
        <v>#N/A</v>
      </c>
      <c r="S2041" s="5" t="e">
        <f t="shared" si="2362"/>
        <v>#N/A</v>
      </c>
      <c r="T2041" s="5" t="e">
        <f t="shared" si="2363"/>
        <v>#N/A</v>
      </c>
      <c r="U2041" s="5" t="e">
        <f t="shared" si="2364"/>
        <v>#N/A</v>
      </c>
      <c r="V2041" s="5" t="e">
        <f t="shared" si="2365"/>
        <v>#N/A</v>
      </c>
      <c r="W2041" s="5" t="e">
        <f t="shared" si="2366"/>
        <v>#N/A</v>
      </c>
      <c r="X2041" s="5" t="e">
        <f t="shared" si="2367"/>
        <v>#N/A</v>
      </c>
      <c r="Y2041" s="5" t="e">
        <f t="shared" si="2368"/>
        <v>#N/A</v>
      </c>
      <c r="Z2041" s="5" t="e">
        <f t="shared" si="2369"/>
        <v>#N/A</v>
      </c>
      <c r="AA2041" s="5" t="e">
        <f t="shared" si="2370"/>
        <v>#N/A</v>
      </c>
      <c r="AB2041" s="5" t="e">
        <f t="shared" si="2371"/>
        <v>#N/A</v>
      </c>
      <c r="AC2041" s="5" t="e">
        <f t="shared" si="2372"/>
        <v>#N/A</v>
      </c>
      <c r="AD2041" s="5" t="e">
        <f t="shared" si="2373"/>
        <v>#N/A</v>
      </c>
      <c r="AE2041" s="5" t="e">
        <f t="shared" si="2374"/>
        <v>#N/A</v>
      </c>
      <c r="AF2041" s="5" t="e">
        <f t="shared" si="2375"/>
        <v>#N/A</v>
      </c>
      <c r="AG2041" s="5" t="e">
        <f t="shared" si="2376"/>
        <v>#N/A</v>
      </c>
      <c r="AH2041" s="5" t="e">
        <f t="shared" si="2377"/>
        <v>#N/A</v>
      </c>
      <c r="AI2041" s="5" t="e">
        <f t="shared" si="2378"/>
        <v>#N/A</v>
      </c>
      <c r="AJ2041" s="5" t="e">
        <f t="shared" si="2379"/>
        <v>#N/A</v>
      </c>
      <c r="AK2041" s="5" t="e">
        <f t="shared" si="2380"/>
        <v>#N/A</v>
      </c>
      <c r="AL2041" s="5" t="e">
        <f t="shared" si="2381"/>
        <v>#N/A</v>
      </c>
      <c r="AM2041" s="5" t="e">
        <f t="shared" si="2382"/>
        <v>#N/A</v>
      </c>
      <c r="AN2041" s="5" t="e">
        <f t="shared" si="2383"/>
        <v>#N/A</v>
      </c>
      <c r="AO2041" s="5" t="e">
        <f t="shared" si="2384"/>
        <v>#N/A</v>
      </c>
      <c r="AP2041" s="5" t="e">
        <f t="shared" si="2385"/>
        <v>#N/A</v>
      </c>
      <c r="AQ2041" s="5" t="e">
        <f t="shared" si="2386"/>
        <v>#N/A</v>
      </c>
      <c r="AR2041" s="5" t="e">
        <f t="shared" si="2387"/>
        <v>#N/A</v>
      </c>
      <c r="AS2041" s="5" t="e">
        <f t="shared" si="2388"/>
        <v>#N/A</v>
      </c>
      <c r="AT2041" s="5" t="e">
        <f t="shared" si="2389"/>
        <v>#N/A</v>
      </c>
      <c r="AU2041" s="5" t="e">
        <f t="shared" si="2390"/>
        <v>#N/A</v>
      </c>
      <c r="AV2041" s="5" t="e">
        <f t="shared" si="2391"/>
        <v>#N/A</v>
      </c>
      <c r="AW2041" s="5" t="e">
        <f t="shared" si="2392"/>
        <v>#N/A</v>
      </c>
      <c r="AX2041" s="5" t="e">
        <f t="shared" si="2393"/>
        <v>#N/A</v>
      </c>
      <c r="AY2041" s="5" t="e">
        <f t="shared" si="2394"/>
        <v>#N/A</v>
      </c>
      <c r="AZ2041" s="5" t="e">
        <f t="shared" si="2395"/>
        <v>#N/A</v>
      </c>
      <c r="BA2041" s="5" t="e">
        <f t="shared" si="2396"/>
        <v>#N/A</v>
      </c>
      <c r="BB2041" s="5" t="e">
        <f t="shared" si="2397"/>
        <v>#N/A</v>
      </c>
      <c r="BC2041" s="5" t="e">
        <f t="shared" si="2398"/>
        <v>#N/A</v>
      </c>
      <c r="BD2041" s="5" t="e">
        <f t="shared" si="2399"/>
        <v>#N/A</v>
      </c>
      <c r="BE2041" s="5" t="e">
        <f t="shared" si="2400"/>
        <v>#N/A</v>
      </c>
      <c r="BF2041" s="5" t="e">
        <f t="shared" si="2401"/>
        <v>#N/A</v>
      </c>
      <c r="BG2041" s="5" t="e">
        <f t="shared" si="2402"/>
        <v>#N/A</v>
      </c>
      <c r="BH2041" s="5" t="e">
        <f t="shared" si="2403"/>
        <v>#N/A</v>
      </c>
      <c r="BI2041" s="5" t="e">
        <f t="shared" si="2404"/>
        <v>#N/A</v>
      </c>
      <c r="BJ2041" s="8" t="e">
        <f t="shared" si="2405"/>
        <v>#N/A</v>
      </c>
      <c r="BK2041" s="8" t="e">
        <f t="shared" si="2406"/>
        <v>#N/A</v>
      </c>
      <c r="BL2041" s="8" t="e">
        <f t="shared" si="2407"/>
        <v>#N/A</v>
      </c>
      <c r="BM2041" s="8" t="e">
        <f t="shared" si="2408"/>
        <v>#N/A</v>
      </c>
      <c r="BN2041" s="8" t="e">
        <f t="shared" si="2409"/>
        <v>#N/A</v>
      </c>
    </row>
    <row r="2042" spans="1:66" x14ac:dyDescent="0.25">
      <c r="A2042" t="s">
        <v>477</v>
      </c>
      <c r="B2042" t="s">
        <v>480</v>
      </c>
      <c r="C2042" t="s">
        <v>479</v>
      </c>
      <c r="D2042" s="7" t="s">
        <v>583</v>
      </c>
      <c r="E2042">
        <f>VLOOKUP(A2042,home!$A$2:$E$405,3,FALSE)</f>
        <v>1.30833333333333</v>
      </c>
      <c r="F2042">
        <f>VLOOKUP(B2042,home!$B$2:$E$405,3,FALSE)</f>
        <v>1.53</v>
      </c>
      <c r="G2042">
        <f>VLOOKUP(C2042,away!$B$2:$E$405,4,FALSE)</f>
        <v>0.86</v>
      </c>
      <c r="H2042">
        <f>VLOOKUP(A2042,away!$A$2:$E$405,3,FALSE)</f>
        <v>1.06666666666667</v>
      </c>
      <c r="I2042">
        <f>VLOOKUP(C2042,away!$B$2:$E$405,3,FALSE)</f>
        <v>0.62</v>
      </c>
      <c r="J2042">
        <f>VLOOKUP(B2042,home!$B$2:$E$405,4,FALSE)</f>
        <v>0.42</v>
      </c>
      <c r="K2042" s="3">
        <f t="shared" si="2354"/>
        <v>1.7215049999999956</v>
      </c>
      <c r="L2042" s="3">
        <f t="shared" si="2355"/>
        <v>0.2777600000000009</v>
      </c>
      <c r="M2042" s="5">
        <f t="shared" si="2356"/>
        <v>0.13543479123450158</v>
      </c>
      <c r="N2042" s="5">
        <f t="shared" si="2357"/>
        <v>0.23315167028415004</v>
      </c>
      <c r="O2042" s="5">
        <f t="shared" si="2358"/>
        <v>3.7618367613295282E-2</v>
      </c>
      <c r="P2042" s="5">
        <f t="shared" si="2359"/>
        <v>6.4760207938125716E-2</v>
      </c>
      <c r="Q2042" s="5">
        <f t="shared" si="2360"/>
        <v>0.2006858830762574</v>
      </c>
      <c r="R2042" s="5">
        <f t="shared" si="2361"/>
        <v>5.2244388941344649E-3</v>
      </c>
      <c r="S2042" s="5">
        <f t="shared" si="2362"/>
        <v>7.7415199114673717E-3</v>
      </c>
      <c r="T2042" s="5">
        <f t="shared" si="2363"/>
        <v>5.5742510883261431E-2</v>
      </c>
      <c r="U2042" s="5">
        <f t="shared" si="2364"/>
        <v>8.9938976784469278E-3</v>
      </c>
      <c r="V2042" s="5">
        <f t="shared" si="2365"/>
        <v>4.1130284885850606E-4</v>
      </c>
      <c r="W2042" s="5">
        <f t="shared" si="2366"/>
        <v>0.11516058371506385</v>
      </c>
      <c r="X2042" s="5">
        <f t="shared" si="2367"/>
        <v>3.1987003732696237E-2</v>
      </c>
      <c r="Y2042" s="5">
        <f t="shared" si="2368"/>
        <v>4.4423550783968674E-3</v>
      </c>
      <c r="Z2042" s="5">
        <f t="shared" si="2369"/>
        <v>4.8371338241159797E-4</v>
      </c>
      <c r="AA2042" s="5">
        <f t="shared" si="2370"/>
        <v>8.3271500638847583E-4</v>
      </c>
      <c r="AB2042" s="5">
        <f t="shared" si="2371"/>
        <v>7.167615235363949E-4</v>
      </c>
      <c r="AC2042" s="5">
        <f t="shared" si="2372"/>
        <v>1.2291920051907465E-5</v>
      </c>
      <c r="AD2042" s="5">
        <f t="shared" si="2373"/>
        <v>4.9562380167100122E-2</v>
      </c>
      <c r="AE2042" s="5">
        <f t="shared" si="2374"/>
        <v>1.3766446715213774E-2</v>
      </c>
      <c r="AF2042" s="5">
        <f t="shared" si="2375"/>
        <v>1.9118841198088948E-3</v>
      </c>
      <c r="AG2042" s="5">
        <f t="shared" si="2376"/>
        <v>1.7701497770604015E-4</v>
      </c>
      <c r="AH2042" s="5">
        <f t="shared" si="2377"/>
        <v>3.3589057274661461E-5</v>
      </c>
      <c r="AI2042" s="5">
        <f t="shared" si="2378"/>
        <v>5.7823730043615931E-5</v>
      </c>
      <c r="AJ2042" s="5">
        <f t="shared" si="2379"/>
        <v>4.9771920194367409E-5</v>
      </c>
      <c r="AK2042" s="5">
        <f t="shared" si="2380"/>
        <v>2.8560869824734745E-5</v>
      </c>
      <c r="AL2042" s="5">
        <f t="shared" si="2381"/>
        <v>2.3510275056046577E-7</v>
      </c>
      <c r="AM2042" s="5">
        <f t="shared" si="2382"/>
        <v>1.7064377053912685E-2</v>
      </c>
      <c r="AN2042" s="5">
        <f t="shared" si="2383"/>
        <v>4.7398013704948025E-3</v>
      </c>
      <c r="AO2042" s="5">
        <f t="shared" si="2384"/>
        <v>6.5826361433432025E-4</v>
      </c>
      <c r="AP2042" s="5">
        <f t="shared" si="2385"/>
        <v>6.0946433839167142E-5</v>
      </c>
      <c r="AQ2042" s="5">
        <f t="shared" si="2386"/>
        <v>4.2321203657917791E-6</v>
      </c>
      <c r="AR2042" s="5">
        <f t="shared" si="2387"/>
        <v>1.8659393097220005E-6</v>
      </c>
      <c r="AS2042" s="5">
        <f t="shared" si="2388"/>
        <v>3.2122238513829641E-6</v>
      </c>
      <c r="AT2042" s="5">
        <f t="shared" si="2389"/>
        <v>2.7649297106375083E-6</v>
      </c>
      <c r="AU2042" s="5">
        <f t="shared" si="2390"/>
        <v>1.5866134405036704E-6</v>
      </c>
      <c r="AV2042" s="5">
        <f t="shared" si="2391"/>
        <v>6.8284074272356597E-7</v>
      </c>
      <c r="AW2042" s="5">
        <f t="shared" si="2392"/>
        <v>3.1227211253681823E-9</v>
      </c>
      <c r="AX2042" s="5">
        <f t="shared" si="2393"/>
        <v>4.8960684033659847E-3</v>
      </c>
      <c r="AY2042" s="5">
        <f t="shared" si="2394"/>
        <v>1.3599319597189402E-3</v>
      </c>
      <c r="AZ2042" s="5">
        <f t="shared" si="2395"/>
        <v>1.8886735056576699E-4</v>
      </c>
      <c r="BA2042" s="5">
        <f t="shared" si="2396"/>
        <v>1.7486598431049206E-5</v>
      </c>
      <c r="BB2042" s="5">
        <f t="shared" si="2397"/>
        <v>1.2142693950520606E-6</v>
      </c>
      <c r="BC2042" s="5">
        <f t="shared" si="2398"/>
        <v>6.7455093433932316E-8</v>
      </c>
      <c r="BD2042" s="5">
        <f t="shared" si="2399"/>
        <v>8.6380550444730725E-8</v>
      </c>
      <c r="BE2042" s="5">
        <f t="shared" si="2400"/>
        <v>1.4870454949335578E-7</v>
      </c>
      <c r="BF2042" s="5">
        <f t="shared" si="2401"/>
        <v>1.2799781273777942E-7</v>
      </c>
      <c r="BG2042" s="5">
        <f t="shared" si="2402"/>
        <v>7.3449624872383464E-8</v>
      </c>
      <c r="BH2042" s="5">
        <f t="shared" si="2403"/>
        <v>3.161097411648304E-8</v>
      </c>
      <c r="BI2042" s="5">
        <f t="shared" si="2404"/>
        <v>1.0883689999279194E-8</v>
      </c>
      <c r="BJ2042" s="8">
        <f t="shared" si="2405"/>
        <v>0.73557898937917165</v>
      </c>
      <c r="BK2042" s="8">
        <f t="shared" si="2406"/>
        <v>0.20972028091547462</v>
      </c>
      <c r="BL2042" s="8">
        <f t="shared" si="2407"/>
        <v>5.3566517867395566E-2</v>
      </c>
      <c r="BM2042" s="8">
        <f t="shared" si="2408"/>
        <v>0.32111421366699106</v>
      </c>
      <c r="BN2042" s="8">
        <f t="shared" si="2409"/>
        <v>0.67687535904046447</v>
      </c>
    </row>
    <row r="2043" spans="1:66" x14ac:dyDescent="0.25">
      <c r="A2043" t="s">
        <v>477</v>
      </c>
      <c r="B2043" t="s">
        <v>490</v>
      </c>
      <c r="C2043" t="s">
        <v>486</v>
      </c>
      <c r="D2043" s="7" t="s">
        <v>583</v>
      </c>
      <c r="E2043">
        <f>VLOOKUP(A2043,home!$A$2:$E$405,3,FALSE)</f>
        <v>1.30833333333333</v>
      </c>
      <c r="F2043">
        <f>VLOOKUP(B2043,home!$B$2:$E$405,3,FALSE)</f>
        <v>0.81</v>
      </c>
      <c r="G2043">
        <f>VLOOKUP(C2043,away!$B$2:$E$405,4,FALSE)</f>
        <v>1.02</v>
      </c>
      <c r="H2043">
        <f>VLOOKUP(A2043,away!$A$2:$E$405,3,FALSE)</f>
        <v>1.06666666666667</v>
      </c>
      <c r="I2043">
        <f>VLOOKUP(C2043,away!$B$2:$E$405,3,FALSE)</f>
        <v>1.1499999999999999</v>
      </c>
      <c r="J2043">
        <f>VLOOKUP(B2043,home!$B$2:$E$405,4,FALSE)</f>
        <v>0.68</v>
      </c>
      <c r="K2043" s="3">
        <f t="shared" si="2354"/>
        <v>1.0809449999999974</v>
      </c>
      <c r="L2043" s="3">
        <f t="shared" si="2355"/>
        <v>0.83413333333333595</v>
      </c>
      <c r="M2043" s="5">
        <f t="shared" si="2356"/>
        <v>0.14733029126131714</v>
      </c>
      <c r="N2043" s="5">
        <f t="shared" si="2357"/>
        <v>0.15925594168746407</v>
      </c>
      <c r="O2043" s="5">
        <f t="shared" si="2358"/>
        <v>0.12289310695077373</v>
      </c>
      <c r="P2043" s="5">
        <f t="shared" si="2359"/>
        <v>0.13284068949290379</v>
      </c>
      <c r="Q2043" s="5">
        <f t="shared" si="2360"/>
        <v>8.6073456943677712E-2</v>
      </c>
      <c r="R2043" s="5">
        <f t="shared" si="2361"/>
        <v>5.1254618472269524E-2</v>
      </c>
      <c r="S2043" s="5">
        <f t="shared" si="2362"/>
        <v>2.9944026842468066E-2</v>
      </c>
      <c r="T2043" s="5">
        <f t="shared" si="2363"/>
        <v>7.1796739551953259E-2</v>
      </c>
      <c r="U2043" s="5">
        <f t="shared" si="2364"/>
        <v>5.5403423564507247E-2</v>
      </c>
      <c r="V2043" s="5">
        <f t="shared" si="2365"/>
        <v>2.9998999284706566E-3</v>
      </c>
      <c r="W2043" s="5">
        <f t="shared" si="2366"/>
        <v>3.1013557638661163E-2</v>
      </c>
      <c r="X2043" s="5">
        <f t="shared" si="2367"/>
        <v>2.5869442211661979E-2</v>
      </c>
      <c r="Y2043" s="5">
        <f t="shared" si="2368"/>
        <v>1.0789282031743857E-2</v>
      </c>
      <c r="Z2043" s="5">
        <f t="shared" si="2369"/>
        <v>1.4251061918334182E-2</v>
      </c>
      <c r="AA2043" s="5">
        <f t="shared" si="2370"/>
        <v>1.5404614125313706E-2</v>
      </c>
      <c r="AB2043" s="5">
        <f t="shared" si="2371"/>
        <v>8.3257703078435906E-3</v>
      </c>
      <c r="AC2043" s="5">
        <f t="shared" si="2372"/>
        <v>1.6905415864248792E-4</v>
      </c>
      <c r="AD2043" s="5">
        <f t="shared" si="2373"/>
        <v>8.3809875154306247E-3</v>
      </c>
      <c r="AE2043" s="5">
        <f t="shared" si="2374"/>
        <v>6.9908610528712214E-3</v>
      </c>
      <c r="AF2043" s="5">
        <f t="shared" si="2375"/>
        <v>2.915655116450833E-3</v>
      </c>
      <c r="AG2043" s="5">
        <f t="shared" si="2376"/>
        <v>8.1068170704517626E-4</v>
      </c>
      <c r="AH2043" s="5">
        <f t="shared" si="2377"/>
        <v>2.9718214453699635E-3</v>
      </c>
      <c r="AI2043" s="5">
        <f t="shared" si="2378"/>
        <v>3.2123755322654279E-3</v>
      </c>
      <c r="AJ2043" s="5">
        <f t="shared" si="2379"/>
        <v>1.7362006348623218E-3</v>
      </c>
      <c r="AK2043" s="5">
        <f t="shared" si="2380"/>
        <v>6.2557913175041605E-4</v>
      </c>
      <c r="AL2043" s="5">
        <f t="shared" si="2381"/>
        <v>6.0971225410472542E-6</v>
      </c>
      <c r="AM2043" s="5">
        <f t="shared" si="2382"/>
        <v>1.8118773099734277E-3</v>
      </c>
      <c r="AN2043" s="5">
        <f t="shared" si="2383"/>
        <v>1.5113472601591734E-3</v>
      </c>
      <c r="AO2043" s="5">
        <f t="shared" si="2384"/>
        <v>6.303325639703878E-4</v>
      </c>
      <c r="AP2043" s="5">
        <f t="shared" si="2385"/>
        <v>1.7526046756438925E-4</v>
      </c>
      <c r="AQ2043" s="5">
        <f t="shared" si="2386"/>
        <v>3.6547649502760746E-5</v>
      </c>
      <c r="AR2043" s="5">
        <f t="shared" si="2387"/>
        <v>4.9577906565958824E-4</v>
      </c>
      <c r="AS2043" s="5">
        <f t="shared" si="2388"/>
        <v>5.3590990212940232E-4</v>
      </c>
      <c r="AT2043" s="5">
        <f t="shared" si="2389"/>
        <v>2.8964456457863263E-4</v>
      </c>
      <c r="AU2043" s="5">
        <f t="shared" si="2390"/>
        <v>1.0436328128614979E-4</v>
      </c>
      <c r="AV2043" s="5">
        <f t="shared" si="2391"/>
        <v>2.8202741772464218E-5</v>
      </c>
      <c r="AW2043" s="5">
        <f t="shared" si="2392"/>
        <v>1.5270789706232523E-7</v>
      </c>
      <c r="AX2043" s="5">
        <f t="shared" si="2393"/>
        <v>3.2642328647153687E-4</v>
      </c>
      <c r="AY2043" s="5">
        <f t="shared" si="2394"/>
        <v>2.7228054402212549E-4</v>
      </c>
      <c r="AZ2043" s="5">
        <f t="shared" si="2395"/>
        <v>1.1355913889349482E-4</v>
      </c>
      <c r="BA2043" s="5">
        <f t="shared" si="2396"/>
        <v>3.157448768523137E-5</v>
      </c>
      <c r="BB2043" s="5">
        <f t="shared" si="2397"/>
        <v>6.5843331652936008E-6</v>
      </c>
      <c r="BC2043" s="5">
        <f t="shared" si="2398"/>
        <v>1.0984423541887177E-6</v>
      </c>
      <c r="BD2043" s="5">
        <f t="shared" si="2399"/>
        <v>6.8924307439253152E-5</v>
      </c>
      <c r="BE2043" s="5">
        <f t="shared" si="2400"/>
        <v>7.4503385504923327E-5</v>
      </c>
      <c r="BF2043" s="5">
        <f t="shared" si="2401"/>
        <v>4.0267031022309564E-5</v>
      </c>
      <c r="BG2043" s="5">
        <f t="shared" si="2402"/>
        <v>1.4508815282803437E-5</v>
      </c>
      <c r="BH2043" s="5">
        <f t="shared" si="2403"/>
        <v>3.9208078339674799E-6</v>
      </c>
      <c r="BI2043" s="5">
        <f t="shared" si="2404"/>
        <v>8.4763552481759384E-7</v>
      </c>
      <c r="BJ2043" s="8">
        <f t="shared" si="2405"/>
        <v>0.40881349094072189</v>
      </c>
      <c r="BK2043" s="8">
        <f t="shared" si="2406"/>
        <v>0.31356233935036532</v>
      </c>
      <c r="BL2043" s="8">
        <f t="shared" si="2407"/>
        <v>0.26348438170299027</v>
      </c>
      <c r="BM2043" s="8">
        <f t="shared" si="2408"/>
        <v>0.30019104126788065</v>
      </c>
      <c r="BN2043" s="8">
        <f t="shared" si="2409"/>
        <v>0.69964810480840589</v>
      </c>
    </row>
    <row r="2044" spans="1:66" x14ac:dyDescent="0.25">
      <c r="A2044" t="s">
        <v>22</v>
      </c>
      <c r="B2044" t="s">
        <v>164</v>
      </c>
      <c r="C2044" t="s">
        <v>266</v>
      </c>
      <c r="D2044" s="7" t="s">
        <v>583</v>
      </c>
      <c r="E2044">
        <f>VLOOKUP(A2044,home!$A$2:$E$405,3,FALSE)</f>
        <v>1.5026315789473701</v>
      </c>
      <c r="F2044">
        <f>VLOOKUP(B2044,home!$B$2:$E$405,3,FALSE)</f>
        <v>1.02</v>
      </c>
      <c r="G2044">
        <f>VLOOKUP(C2044,away!$B$2:$E$405,4,FALSE)</f>
        <v>0.91</v>
      </c>
      <c r="H2044">
        <f>VLOOKUP(A2044,away!$A$2:$E$405,3,FALSE)</f>
        <v>1.3631578947368399</v>
      </c>
      <c r="I2044">
        <f>VLOOKUP(C2044,away!$B$2:$E$405,3,FALSE)</f>
        <v>0.77</v>
      </c>
      <c r="J2044">
        <f>VLOOKUP(B2044,home!$B$2:$E$405,4,FALSE)</f>
        <v>0.81</v>
      </c>
      <c r="K2044" s="3">
        <f t="shared" si="2354"/>
        <v>1.3947426315789488</v>
      </c>
      <c r="L2044" s="3">
        <f t="shared" si="2355"/>
        <v>0.85020157894736703</v>
      </c>
      <c r="M2044" s="5">
        <f t="shared" si="2356"/>
        <v>0.10593345018012244</v>
      </c>
      <c r="N2044" s="5">
        <f t="shared" si="2357"/>
        <v>0.14774989907646141</v>
      </c>
      <c r="O2044" s="5">
        <f t="shared" si="2358"/>
        <v>9.0064786606482344E-2</v>
      </c>
      <c r="P2044" s="5">
        <f t="shared" si="2359"/>
        <v>0.12561719748412162</v>
      </c>
      <c r="Q2044" s="5">
        <f t="shared" si="2360"/>
        <v>0.10303654152671397</v>
      </c>
      <c r="R2044" s="5">
        <f t="shared" si="2361"/>
        <v>3.8286611890194472E-2</v>
      </c>
      <c r="S2044" s="5">
        <f t="shared" si="2362"/>
        <v>3.7239607217866642E-2</v>
      </c>
      <c r="T2044" s="5">
        <f t="shared" si="2363"/>
        <v>8.7601830295288174E-2</v>
      </c>
      <c r="U2044" s="5">
        <f t="shared" si="2364"/>
        <v>5.3399969821971704E-2</v>
      </c>
      <c r="V2044" s="5">
        <f t="shared" si="2365"/>
        <v>4.9065763942297098E-3</v>
      </c>
      <c r="W2044" s="5">
        <f t="shared" si="2366"/>
        <v>4.7903152359254256E-2</v>
      </c>
      <c r="X2044" s="5">
        <f t="shared" si="2367"/>
        <v>4.0727335772394263E-2</v>
      </c>
      <c r="Y2044" s="5">
        <f t="shared" si="2368"/>
        <v>1.731322259000459E-2</v>
      </c>
      <c r="Z2044" s="5">
        <f t="shared" si="2369"/>
        <v>1.0850445960529462E-2</v>
      </c>
      <c r="AA2044" s="5">
        <f t="shared" si="2370"/>
        <v>1.5133579552794036E-2</v>
      </c>
      <c r="AB2044" s="5">
        <f t="shared" si="2371"/>
        <v>1.0553724285336664E-2</v>
      </c>
      <c r="AC2044" s="5">
        <f t="shared" si="2372"/>
        <v>3.6364244180950355E-4</v>
      </c>
      <c r="AD2044" s="5">
        <f t="shared" si="2373"/>
        <v>1.670314219561838E-2</v>
      </c>
      <c r="AE2044" s="5">
        <f t="shared" si="2374"/>
        <v>1.4201037868097139E-2</v>
      </c>
      <c r="AF2044" s="5">
        <f t="shared" si="2375"/>
        <v>6.0368724090737675E-3</v>
      </c>
      <c r="AG2044" s="5">
        <f t="shared" si="2376"/>
        <v>1.7108528180327714E-3</v>
      </c>
      <c r="AH2044" s="5">
        <f t="shared" si="2377"/>
        <v>2.3062665719813065E-3</v>
      </c>
      <c r="AI2044" s="5">
        <f t="shared" si="2378"/>
        <v>3.2166483077277681E-3</v>
      </c>
      <c r="AJ2044" s="5">
        <f t="shared" si="2379"/>
        <v>2.2431982627921002E-3</v>
      </c>
      <c r="AK2044" s="5">
        <f t="shared" si="2380"/>
        <v>1.042894749399994E-3</v>
      </c>
      <c r="AL2044" s="5">
        <f t="shared" si="2381"/>
        <v>1.7248468486100182E-5</v>
      </c>
      <c r="AM2044" s="5">
        <f t="shared" si="2382"/>
        <v>4.6593169003108321E-3</v>
      </c>
      <c r="AN2044" s="5">
        <f t="shared" si="2383"/>
        <v>3.9613585854604214E-3</v>
      </c>
      <c r="AO2044" s="5">
        <f t="shared" si="2384"/>
        <v>1.6839766620675789E-3</v>
      </c>
      <c r="AP2044" s="5">
        <f t="shared" si="2385"/>
        <v>4.772398723334576E-4</v>
      </c>
      <c r="AQ2044" s="5">
        <f t="shared" si="2386"/>
        <v>1.0143752324863634E-4</v>
      </c>
      <c r="AR2044" s="5">
        <f t="shared" si="2387"/>
        <v>3.9215829619440785E-4</v>
      </c>
      <c r="AS2044" s="5">
        <f t="shared" si="2388"/>
        <v>5.4695989402970516E-4</v>
      </c>
      <c r="AT2044" s="5">
        <f t="shared" si="2389"/>
        <v>3.8143414098356705E-4</v>
      </c>
      <c r="AU2044" s="5">
        <f t="shared" si="2390"/>
        <v>1.7733415252315881E-4</v>
      </c>
      <c r="AV2044" s="5">
        <f t="shared" si="2391"/>
        <v>6.1833875639743212E-5</v>
      </c>
      <c r="AW2044" s="5">
        <f t="shared" si="2392"/>
        <v>5.6815132216210881E-7</v>
      </c>
      <c r="AX2044" s="5">
        <f t="shared" si="2393"/>
        <v>1.0830913191499677E-3</v>
      </c>
      <c r="AY2044" s="5">
        <f t="shared" si="2394"/>
        <v>9.2084594968548921E-4</v>
      </c>
      <c r="AZ2044" s="5">
        <f t="shared" si="2395"/>
        <v>3.9145234019494522E-4</v>
      </c>
      <c r="BA2044" s="5">
        <f t="shared" si="2396"/>
        <v>1.109377992387948E-4</v>
      </c>
      <c r="BB2044" s="5">
        <f t="shared" si="2397"/>
        <v>2.3579873019442327E-5</v>
      </c>
      <c r="BC2044" s="5">
        <f t="shared" si="2398"/>
        <v>4.0095290545016587E-6</v>
      </c>
      <c r="BD2044" s="5">
        <f t="shared" si="2399"/>
        <v>5.5568933770299107E-5</v>
      </c>
      <c r="BE2044" s="5">
        <f t="shared" si="2400"/>
        <v>7.750436092082328E-5</v>
      </c>
      <c r="BF2044" s="5">
        <f t="shared" si="2401"/>
        <v>5.4049318154776867E-5</v>
      </c>
      <c r="BG2044" s="5">
        <f t="shared" si="2402"/>
        <v>2.5128296079413795E-5</v>
      </c>
      <c r="BH2044" s="5">
        <f t="shared" si="2403"/>
        <v>8.7618764502241332E-6</v>
      </c>
      <c r="BI2044" s="5">
        <f t="shared" si="2404"/>
        <v>2.4441125235510452E-6</v>
      </c>
      <c r="BJ2044" s="8">
        <f t="shared" si="2405"/>
        <v>0.49640113326470281</v>
      </c>
      <c r="BK2044" s="8">
        <f t="shared" si="2406"/>
        <v>0.27499856813632151</v>
      </c>
      <c r="BL2044" s="8">
        <f t="shared" si="2407"/>
        <v>0.21803085730595007</v>
      </c>
      <c r="BM2044" s="8">
        <f t="shared" si="2408"/>
        <v>0.38867224010504431</v>
      </c>
      <c r="BN2044" s="8">
        <f t="shared" si="2409"/>
        <v>0.61068848676409615</v>
      </c>
    </row>
    <row r="2045" spans="1:66" x14ac:dyDescent="0.25">
      <c r="A2045" t="s">
        <v>22</v>
      </c>
      <c r="B2045" t="s">
        <v>170</v>
      </c>
      <c r="C2045" t="s">
        <v>165</v>
      </c>
      <c r="D2045" s="7" t="s">
        <v>583</v>
      </c>
      <c r="E2045">
        <f>VLOOKUP(A2045,home!$A$2:$E$405,3,FALSE)</f>
        <v>1.5026315789473701</v>
      </c>
      <c r="F2045">
        <f>VLOOKUP(B2045,home!$B$2:$E$405,3,FALSE)</f>
        <v>1.41</v>
      </c>
      <c r="G2045">
        <f>VLOOKUP(C2045,away!$B$2:$E$405,4,FALSE)</f>
        <v>1.44</v>
      </c>
      <c r="H2045">
        <f>VLOOKUP(A2045,away!$A$2:$E$405,3,FALSE)</f>
        <v>1.3631578947368399</v>
      </c>
      <c r="I2045">
        <f>VLOOKUP(C2045,away!$B$2:$E$405,3,FALSE)</f>
        <v>0.7</v>
      </c>
      <c r="J2045">
        <f>VLOOKUP(B2045,home!$B$2:$E$405,4,FALSE)</f>
        <v>0.67</v>
      </c>
      <c r="K2045" s="3">
        <f t="shared" si="2354"/>
        <v>3.0509431578947401</v>
      </c>
      <c r="L2045" s="3">
        <f t="shared" si="2355"/>
        <v>0.6393210526315779</v>
      </c>
      <c r="M2045" s="5">
        <f t="shared" si="2356"/>
        <v>2.4965405048009391E-2</v>
      </c>
      <c r="N2045" s="5">
        <f t="shared" si="2357"/>
        <v>7.6168031715295056E-2</v>
      </c>
      <c r="O2045" s="5">
        <f t="shared" si="2358"/>
        <v>1.5960909034667074E-2</v>
      </c>
      <c r="P2045" s="5">
        <f t="shared" si="2359"/>
        <v>4.8695826213097849E-2</v>
      </c>
      <c r="Q2045" s="5">
        <f t="shared" si="2360"/>
        <v>0.11619216760604453</v>
      </c>
      <c r="R2045" s="5">
        <f t="shared" si="2361"/>
        <v>5.1020725825001063E-3</v>
      </c>
      <c r="S2045" s="5">
        <f t="shared" si="2362"/>
        <v>2.3745694151728784E-2</v>
      </c>
      <c r="T2045" s="5">
        <f t="shared" si="2363"/>
        <v>7.4284098901441123E-2</v>
      </c>
      <c r="U2045" s="5">
        <f t="shared" si="2364"/>
        <v>1.5566133436661049E-2</v>
      </c>
      <c r="V2045" s="5">
        <f t="shared" si="2365"/>
        <v>5.1463045384350431E-3</v>
      </c>
      <c r="W2045" s="5">
        <f t="shared" si="2366"/>
        <v>0.11816523291954013</v>
      </c>
      <c r="X2045" s="5">
        <f t="shared" si="2367"/>
        <v>7.554552109457599E-2</v>
      </c>
      <c r="Y2045" s="5">
        <f t="shared" si="2368"/>
        <v>2.4148921033892694E-2</v>
      </c>
      <c r="Z2045" s="5">
        <f t="shared" si="2369"/>
        <v>1.0872874713488939E-3</v>
      </c>
      <c r="AA2045" s="5">
        <f t="shared" si="2370"/>
        <v>3.3172522713765811E-3</v>
      </c>
      <c r="AB2045" s="5">
        <f t="shared" si="2371"/>
        <v>5.0603740601835832E-3</v>
      </c>
      <c r="AC2045" s="5">
        <f t="shared" si="2372"/>
        <v>6.2737704175385323E-4</v>
      </c>
      <c r="AD2045" s="5">
        <f t="shared" si="2373"/>
        <v>9.0128852219227326E-2</v>
      </c>
      <c r="AE2045" s="5">
        <f t="shared" si="2374"/>
        <v>5.7621272673272342E-2</v>
      </c>
      <c r="AF2045" s="5">
        <f t="shared" si="2375"/>
        <v>1.841924634972382E-2</v>
      </c>
      <c r="AG2045" s="5">
        <f t="shared" si="2376"/>
        <v>3.925270654995261E-3</v>
      </c>
      <c r="AH2045" s="5">
        <f t="shared" si="2377"/>
        <v>1.7378144267397532E-4</v>
      </c>
      <c r="AI2045" s="5">
        <f t="shared" si="2378"/>
        <v>5.3019730349524201E-4</v>
      </c>
      <c r="AJ2045" s="5">
        <f t="shared" si="2379"/>
        <v>8.0880091771652488E-4</v>
      </c>
      <c r="AK2045" s="5">
        <f t="shared" si="2380"/>
        <v>8.2253520866873951E-4</v>
      </c>
      <c r="AL2045" s="5">
        <f t="shared" si="2381"/>
        <v>4.8948764639040419E-5</v>
      </c>
      <c r="AM2045" s="5">
        <f t="shared" si="2382"/>
        <v>5.4995601001431554E-2</v>
      </c>
      <c r="AN2045" s="5">
        <f t="shared" si="2383"/>
        <v>3.5159845522341485E-2</v>
      </c>
      <c r="AO2045" s="5">
        <f t="shared" si="2384"/>
        <v>1.1239214724853511E-2</v>
      </c>
      <c r="AP2045" s="5">
        <f t="shared" si="2385"/>
        <v>2.3951555295485595E-3</v>
      </c>
      <c r="AQ2045" s="5">
        <f t="shared" si="2386"/>
        <v>3.8281833859183224E-4</v>
      </c>
      <c r="AR2045" s="5">
        <f t="shared" si="2387"/>
        <v>2.2220426971632032E-5</v>
      </c>
      <c r="AS2045" s="5">
        <f t="shared" si="2388"/>
        <v>6.7793259634600487E-5</v>
      </c>
      <c r="AT2045" s="5">
        <f t="shared" si="2389"/>
        <v>1.0341669081678302E-4</v>
      </c>
      <c r="AU2045" s="5">
        <f t="shared" si="2390"/>
        <v>1.0517281508652666E-4</v>
      </c>
      <c r="AV2045" s="5">
        <f t="shared" si="2391"/>
        <v>8.0219070146191805E-5</v>
      </c>
      <c r="AW2045" s="5">
        <f t="shared" si="2392"/>
        <v>2.6521150319198269E-6</v>
      </c>
      <c r="AX2045" s="5">
        <f t="shared" si="2393"/>
        <v>2.7964742098271139E-2</v>
      </c>
      <c r="AY2045" s="5">
        <f t="shared" si="2394"/>
        <v>1.7878448354837307E-2</v>
      </c>
      <c r="AZ2045" s="5">
        <f t="shared" si="2395"/>
        <v>5.7150342108169437E-3</v>
      </c>
      <c r="BA2045" s="5">
        <f t="shared" si="2396"/>
        <v>1.2179138958283225E-3</v>
      </c>
      <c r="BB2045" s="5">
        <f t="shared" si="2397"/>
        <v>1.9465949847389724E-4</v>
      </c>
      <c r="BC2045" s="5">
        <f t="shared" si="2398"/>
        <v>2.4889983093813413E-5</v>
      </c>
      <c r="BD2045" s="5">
        <f t="shared" si="2399"/>
        <v>2.3676644602378147E-6</v>
      </c>
      <c r="BE2045" s="5">
        <f t="shared" si="2400"/>
        <v>7.2236096851531046E-6</v>
      </c>
      <c r="BF2045" s="5">
        <f t="shared" si="2401"/>
        <v>1.1019411272110022E-5</v>
      </c>
      <c r="BG2045" s="5">
        <f t="shared" si="2402"/>
        <v>1.1206532474890749E-5</v>
      </c>
      <c r="BH2045" s="5">
        <f t="shared" si="2403"/>
        <v>8.5476233944982841E-6</v>
      </c>
      <c r="BI2045" s="5">
        <f t="shared" si="2404"/>
        <v>5.2156626223411112E-6</v>
      </c>
      <c r="BJ2045" s="8">
        <f t="shared" si="2405"/>
        <v>0.81176693832609681</v>
      </c>
      <c r="BK2045" s="8">
        <f t="shared" si="2406"/>
        <v>0.12110800411250125</v>
      </c>
      <c r="BL2045" s="8">
        <f t="shared" si="2407"/>
        <v>4.7766459024507844E-2</v>
      </c>
      <c r="BM2045" s="8">
        <f t="shared" si="2408"/>
        <v>0.67676848049503557</v>
      </c>
      <c r="BN2045" s="8">
        <f t="shared" si="2409"/>
        <v>0.287084412199614</v>
      </c>
    </row>
    <row r="2046" spans="1:66" x14ac:dyDescent="0.25">
      <c r="A2046" t="s">
        <v>22</v>
      </c>
      <c r="B2046" t="s">
        <v>267</v>
      </c>
      <c r="C2046" t="s">
        <v>163</v>
      </c>
      <c r="D2046" s="7" t="s">
        <v>583</v>
      </c>
      <c r="E2046">
        <f>VLOOKUP(A2046,home!$A$2:$E$405,3,FALSE)</f>
        <v>1.5026315789473701</v>
      </c>
      <c r="F2046">
        <f>VLOOKUP(B2046,home!$B$2:$E$405,3,FALSE)</f>
        <v>0.6</v>
      </c>
      <c r="G2046">
        <f>VLOOKUP(C2046,away!$B$2:$E$405,4,FALSE)</f>
        <v>1.19</v>
      </c>
      <c r="H2046">
        <f>VLOOKUP(A2046,away!$A$2:$E$405,3,FALSE)</f>
        <v>1.3631578947368399</v>
      </c>
      <c r="I2046">
        <f>VLOOKUP(C2046,away!$B$2:$E$405,3,FALSE)</f>
        <v>1.0900000000000001</v>
      </c>
      <c r="J2046">
        <f>VLOOKUP(B2046,home!$B$2:$E$405,4,FALSE)</f>
        <v>1.51</v>
      </c>
      <c r="K2046" s="3">
        <f t="shared" si="2354"/>
        <v>1.0728789473684222</v>
      </c>
      <c r="L2046" s="3">
        <f t="shared" si="2355"/>
        <v>2.2436215789473648</v>
      </c>
      <c r="M2046" s="5">
        <f t="shared" si="2356"/>
        <v>3.6279569265333322E-2</v>
      </c>
      <c r="N2046" s="5">
        <f t="shared" si="2357"/>
        <v>3.8923586084370576E-2</v>
      </c>
      <c r="O2046" s="5">
        <f t="shared" si="2358"/>
        <v>8.1397624478617425E-2</v>
      </c>
      <c r="P2046" s="5">
        <f t="shared" si="2359"/>
        <v>8.7329797668909193E-2</v>
      </c>
      <c r="Q2046" s="5">
        <f t="shared" si="2360"/>
        <v>2.0880148033001832E-2</v>
      </c>
      <c r="R2046" s="5">
        <f t="shared" si="2361"/>
        <v>9.1312733377640176E-2</v>
      </c>
      <c r="S2046" s="5">
        <f t="shared" si="2362"/>
        <v>5.2553639109630068E-2</v>
      </c>
      <c r="T2046" s="5">
        <f t="shared" si="2363"/>
        <v>4.6847150698458281E-2</v>
      </c>
      <c r="U2046" s="5">
        <f t="shared" si="2364"/>
        <v>9.7967509267535988E-2</v>
      </c>
      <c r="V2046" s="5">
        <f t="shared" si="2365"/>
        <v>1.4055963370467784E-2</v>
      </c>
      <c r="W2046" s="5">
        <f t="shared" si="2366"/>
        <v>7.4672904141812775E-3</v>
      </c>
      <c r="X2046" s="5">
        <f t="shared" si="2367"/>
        <v>1.6753773909523921E-2</v>
      </c>
      <c r="Y2046" s="5">
        <f t="shared" si="2368"/>
        <v>1.8794564336106614E-2</v>
      </c>
      <c r="Z2046" s="5">
        <f t="shared" si="2369"/>
        <v>6.8290406346246918E-2</v>
      </c>
      <c r="AA2046" s="5">
        <f t="shared" si="2370"/>
        <v>7.3267339276123222E-2</v>
      </c>
      <c r="AB2046" s="5">
        <f t="shared" si="2371"/>
        <v>3.9303492919526062E-2</v>
      </c>
      <c r="AC2046" s="5">
        <f t="shared" si="2372"/>
        <v>2.1146620226647149E-3</v>
      </c>
      <c r="AD2046" s="5">
        <f t="shared" si="2373"/>
        <v>2.0028746698152796E-3</v>
      </c>
      <c r="AE2046" s="5">
        <f t="shared" si="2374"/>
        <v>4.4936928291246393E-3</v>
      </c>
      <c r="AF2046" s="5">
        <f t="shared" si="2375"/>
        <v>5.0410731002925382E-3</v>
      </c>
      <c r="AG2046" s="5">
        <f t="shared" si="2376"/>
        <v>3.7700867962891437E-3</v>
      </c>
      <c r="AH2046" s="5">
        <f t="shared" si="2377"/>
        <v>3.8304457328380913E-2</v>
      </c>
      <c r="AI2046" s="5">
        <f t="shared" si="2378"/>
        <v>4.1096045857991967E-2</v>
      </c>
      <c r="AJ2046" s="5">
        <f t="shared" si="2379"/>
        <v>2.2045541210563409E-2</v>
      </c>
      <c r="AK2046" s="5">
        <f t="shared" si="2380"/>
        <v>7.8840656827188129E-3</v>
      </c>
      <c r="AL2046" s="5">
        <f t="shared" si="2381"/>
        <v>2.0361102440529677E-4</v>
      </c>
      <c r="AM2046" s="5">
        <f t="shared" si="2382"/>
        <v>4.2976841349245877E-4</v>
      </c>
      <c r="AN2046" s="5">
        <f t="shared" si="2383"/>
        <v>9.642376864616544E-4</v>
      </c>
      <c r="AO2046" s="5">
        <f t="shared" si="2384"/>
        <v>1.0816922402898258E-3</v>
      </c>
      <c r="AP2046" s="5">
        <f t="shared" si="2385"/>
        <v>8.0896935069805695E-4</v>
      </c>
      <c r="AQ2046" s="5">
        <f t="shared" si="2386"/>
        <v>4.5375527298329978E-4</v>
      </c>
      <c r="AR2046" s="5">
        <f t="shared" si="2387"/>
        <v>1.7188141406364793E-2</v>
      </c>
      <c r="AS2046" s="5">
        <f t="shared" si="2388"/>
        <v>1.8440795059280254E-2</v>
      </c>
      <c r="AT2046" s="5">
        <f t="shared" si="2389"/>
        <v>9.8923703959186982E-3</v>
      </c>
      <c r="AU2046" s="5">
        <f t="shared" si="2390"/>
        <v>3.5377719791172646E-3</v>
      </c>
      <c r="AV2046" s="5">
        <f t="shared" si="2391"/>
        <v>9.489002692462076E-4</v>
      </c>
      <c r="AW2046" s="5">
        <f t="shared" si="2392"/>
        <v>1.3614419236002263E-5</v>
      </c>
      <c r="AX2046" s="5">
        <f t="shared" si="2393"/>
        <v>7.6848247179997641E-5</v>
      </c>
      <c r="AY2046" s="5">
        <f t="shared" si="2394"/>
        <v>1.7241838567732368E-4</v>
      </c>
      <c r="AZ2046" s="5">
        <f t="shared" si="2395"/>
        <v>1.9342080535645636E-4</v>
      </c>
      <c r="BA2046" s="5">
        <f t="shared" si="2396"/>
        <v>1.4465436423837452E-4</v>
      </c>
      <c r="BB2046" s="5">
        <f t="shared" si="2397"/>
        <v>8.113741327353225E-5</v>
      </c>
      <c r="BC2046" s="5">
        <f t="shared" si="2398"/>
        <v>3.640833025609347E-5</v>
      </c>
      <c r="BD2046" s="5">
        <f t="shared" si="2399"/>
        <v>6.4272808268864617E-3</v>
      </c>
      <c r="BE2046" s="5">
        <f t="shared" si="2400"/>
        <v>6.8956942879911899E-3</v>
      </c>
      <c r="BF2046" s="5">
        <f t="shared" si="2401"/>
        <v>3.6991226145372137E-3</v>
      </c>
      <c r="BG2046" s="5">
        <f t="shared" si="2402"/>
        <v>1.3229035922904704E-3</v>
      </c>
      <c r="BH2046" s="5">
        <f t="shared" si="2403"/>
        <v>3.5482885339162604E-4</v>
      </c>
      <c r="BI2046" s="5">
        <f t="shared" si="2404"/>
        <v>7.613768134455042E-5</v>
      </c>
      <c r="BJ2046" s="8">
        <f t="shared" si="2405"/>
        <v>0.16941755138107115</v>
      </c>
      <c r="BK2046" s="8">
        <f t="shared" si="2406"/>
        <v>0.19270966084708771</v>
      </c>
      <c r="BL2046" s="8">
        <f t="shared" si="2407"/>
        <v>0.56136275636546673</v>
      </c>
      <c r="BM2046" s="8">
        <f t="shared" si="2408"/>
        <v>0.63549811206555873</v>
      </c>
      <c r="BN2046" s="8">
        <f t="shared" si="2409"/>
        <v>0.3561234589078725</v>
      </c>
    </row>
    <row r="2047" spans="1:66" x14ac:dyDescent="0.25">
      <c r="A2047" t="s">
        <v>22</v>
      </c>
      <c r="B2047" t="s">
        <v>167</v>
      </c>
      <c r="C2047" t="s">
        <v>261</v>
      </c>
      <c r="D2047" s="7" t="s">
        <v>583</v>
      </c>
      <c r="E2047">
        <f>VLOOKUP(A2047,home!$A$2:$E$405,3,FALSE)</f>
        <v>1.5026315789473701</v>
      </c>
      <c r="F2047">
        <f>VLOOKUP(B2047,home!$B$2:$E$405,3,FALSE)</f>
        <v>1.0900000000000001</v>
      </c>
      <c r="G2047">
        <f>VLOOKUP(C2047,away!$B$2:$E$405,4,FALSE)</f>
        <v>0.67</v>
      </c>
      <c r="H2047">
        <f>VLOOKUP(A2047,away!$A$2:$E$405,3,FALSE)</f>
        <v>1.3631578947368399</v>
      </c>
      <c r="I2047">
        <f>VLOOKUP(C2047,away!$B$2:$E$405,3,FALSE)</f>
        <v>1.19</v>
      </c>
      <c r="J2047">
        <f>VLOOKUP(B2047,home!$B$2:$E$405,4,FALSE)</f>
        <v>1.1200000000000001</v>
      </c>
      <c r="K2047" s="3">
        <f t="shared" si="2354"/>
        <v>1.0973718421052645</v>
      </c>
      <c r="L2047" s="3">
        <f t="shared" si="2355"/>
        <v>1.8168168421052602</v>
      </c>
      <c r="M2047" s="5">
        <f t="shared" si="2356"/>
        <v>5.4248025463478566E-2</v>
      </c>
      <c r="N2047" s="5">
        <f t="shared" si="2357"/>
        <v>5.953025563343077E-2</v>
      </c>
      <c r="O2047" s="5">
        <f t="shared" si="2358"/>
        <v>9.8558726313002859E-2</v>
      </c>
      <c r="P2047" s="5">
        <f t="shared" si="2359"/>
        <v>0.10815557104964856</v>
      </c>
      <c r="Q2047" s="5">
        <f t="shared" si="2360"/>
        <v>3.266341314272761E-2</v>
      </c>
      <c r="R2047" s="5">
        <f t="shared" si="2361"/>
        <v>8.9531576950953262E-2</v>
      </c>
      <c r="S2047" s="5">
        <f t="shared" si="2362"/>
        <v>5.3908079829333058E-2</v>
      </c>
      <c r="T2047" s="5">
        <f t="shared" si="2363"/>
        <v>5.9343439118349821E-2</v>
      </c>
      <c r="U2047" s="5">
        <f t="shared" si="2364"/>
        <v>9.8249431525256822E-2</v>
      </c>
      <c r="V2047" s="5">
        <f t="shared" si="2365"/>
        <v>1.1941979266767769E-2</v>
      </c>
      <c r="W2047" s="5">
        <f t="shared" si="2366"/>
        <v>1.1947969949960105E-2</v>
      </c>
      <c r="X2047" s="5">
        <f t="shared" si="2367"/>
        <v>2.1707273034055057E-2</v>
      </c>
      <c r="Y2047" s="5">
        <f t="shared" si="2368"/>
        <v>1.9719069622224295E-2</v>
      </c>
      <c r="Z2047" s="5">
        <f t="shared" si="2369"/>
        <v>5.4220825634911665E-2</v>
      </c>
      <c r="AA2047" s="5">
        <f t="shared" si="2370"/>
        <v>5.9500407307451361E-2</v>
      </c>
      <c r="AB2047" s="5">
        <f t="shared" si="2371"/>
        <v>3.2647035786495721E-2</v>
      </c>
      <c r="AC2047" s="5">
        <f t="shared" si="2372"/>
        <v>1.48806290185837E-3</v>
      </c>
      <c r="AD2047" s="5">
        <f t="shared" si="2373"/>
        <v>3.2778414483515153E-3</v>
      </c>
      <c r="AE2047" s="5">
        <f t="shared" si="2374"/>
        <v>5.9552375491157316E-3</v>
      </c>
      <c r="AF2047" s="5">
        <f t="shared" si="2375"/>
        <v>5.4097879389855578E-3</v>
      </c>
      <c r="AG2047" s="5">
        <f t="shared" si="2376"/>
        <v>3.276197946588955E-3</v>
      </c>
      <c r="AH2047" s="5">
        <f t="shared" si="2377"/>
        <v>2.4627327301590025E-2</v>
      </c>
      <c r="AI2047" s="5">
        <f t="shared" si="2378"/>
        <v>2.7025335527075117E-2</v>
      </c>
      <c r="AJ2047" s="5">
        <f t="shared" si="2379"/>
        <v>1.4828421115429634E-2</v>
      </c>
      <c r="AK2047" s="5">
        <f t="shared" si="2380"/>
        <v>5.4240972649838744E-3</v>
      </c>
      <c r="AL2047" s="5">
        <f t="shared" si="2381"/>
        <v>1.1867144769472988E-4</v>
      </c>
      <c r="AM2047" s="5">
        <f t="shared" si="2382"/>
        <v>7.1940218166129826E-4</v>
      </c>
      <c r="AN2047" s="5">
        <f t="shared" si="2383"/>
        <v>1.3070219998895145E-3</v>
      </c>
      <c r="AO2047" s="5">
        <f t="shared" si="2384"/>
        <v>1.1873097912006852E-3</v>
      </c>
      <c r="AP2047" s="5">
        <f t="shared" si="2385"/>
        <v>7.1904147514996149E-4</v>
      </c>
      <c r="AQ2047" s="5">
        <f t="shared" si="2386"/>
        <v>3.2659166555616502E-4</v>
      </c>
      <c r="AR2047" s="5">
        <f t="shared" si="2387"/>
        <v>8.9486686035134943E-3</v>
      </c>
      <c r="AS2047" s="5">
        <f t="shared" si="2388"/>
        <v>9.8200169498271483E-3</v>
      </c>
      <c r="AT2047" s="5">
        <f t="shared" si="2389"/>
        <v>5.3881050448683692E-3</v>
      </c>
      <c r="AU2047" s="5">
        <f t="shared" si="2390"/>
        <v>1.9709182528479573E-3</v>
      </c>
      <c r="AV2047" s="5">
        <f t="shared" si="2391"/>
        <v>5.4070754844166304E-4</v>
      </c>
      <c r="AW2047" s="5">
        <f t="shared" si="2392"/>
        <v>6.5721686452865115E-6</v>
      </c>
      <c r="AX2047" s="5">
        <f t="shared" si="2393"/>
        <v>1.3157528288403414E-4</v>
      </c>
      <c r="AY2047" s="5">
        <f t="shared" si="2394"/>
        <v>2.3904818994847715E-4</v>
      </c>
      <c r="AZ2047" s="5">
        <f t="shared" si="2395"/>
        <v>2.1715338878658538E-4</v>
      </c>
      <c r="BA2047" s="5">
        <f t="shared" si="2396"/>
        <v>1.3150931135589994E-4</v>
      </c>
      <c r="BB2047" s="5">
        <f t="shared" si="2397"/>
        <v>5.9732082941265858E-5</v>
      </c>
      <c r="BC2047" s="5">
        <f t="shared" si="2398"/>
        <v>2.1704450860344038E-5</v>
      </c>
      <c r="BD2047" s="5">
        <f t="shared" si="2399"/>
        <v>2.7096819722136471E-3</v>
      </c>
      <c r="BE2047" s="5">
        <f t="shared" si="2400"/>
        <v>2.9735286973675158E-3</v>
      </c>
      <c r="BF2047" s="5">
        <f t="shared" si="2401"/>
        <v>1.6315333320915291E-3</v>
      </c>
      <c r="BG2047" s="5">
        <f t="shared" si="2402"/>
        <v>5.96799579364474E-4</v>
      </c>
      <c r="BH2047" s="5">
        <f t="shared" si="2403"/>
        <v>1.6372776344370993E-4</v>
      </c>
      <c r="BI2047" s="5">
        <f t="shared" si="2404"/>
        <v>3.5934047474799799E-5</v>
      </c>
      <c r="BJ2047" s="8">
        <f t="shared" si="2405"/>
        <v>0.22789057520402364</v>
      </c>
      <c r="BK2047" s="8">
        <f t="shared" si="2406"/>
        <v>0.23009943814872952</v>
      </c>
      <c r="BL2047" s="8">
        <f t="shared" si="2407"/>
        <v>0.48517198088369295</v>
      </c>
      <c r="BM2047" s="8">
        <f t="shared" si="2408"/>
        <v>0.5544627752968132</v>
      </c>
      <c r="BN2047" s="8">
        <f t="shared" si="2409"/>
        <v>0.44268756855324165</v>
      </c>
    </row>
    <row r="2048" spans="1:66" x14ac:dyDescent="0.25">
      <c r="A2048" t="s">
        <v>22</v>
      </c>
      <c r="B2048" t="s">
        <v>265</v>
      </c>
      <c r="C2048" t="s">
        <v>255</v>
      </c>
      <c r="D2048" s="7" t="s">
        <v>583</v>
      </c>
      <c r="E2048">
        <f>VLOOKUP(A2048,home!$A$2:$E$405,3,FALSE)</f>
        <v>1.5026315789473701</v>
      </c>
      <c r="F2048">
        <f>VLOOKUP(B2048,home!$B$2:$E$405,3,FALSE)</f>
        <v>1.22</v>
      </c>
      <c r="G2048">
        <f>VLOOKUP(C2048,away!$B$2:$E$405,4,FALSE)</f>
        <v>0.53</v>
      </c>
      <c r="H2048">
        <f>VLOOKUP(A2048,away!$A$2:$E$405,3,FALSE)</f>
        <v>1.3631578947368399</v>
      </c>
      <c r="I2048">
        <f>VLOOKUP(C2048,away!$B$2:$E$405,3,FALSE)</f>
        <v>1.3</v>
      </c>
      <c r="J2048">
        <f>VLOOKUP(B2048,home!$B$2:$E$405,4,FALSE)</f>
        <v>0.86</v>
      </c>
      <c r="K2048" s="3">
        <f t="shared" si="2354"/>
        <v>0.97160157894736954</v>
      </c>
      <c r="L2048" s="3">
        <f t="shared" si="2355"/>
        <v>1.524010526315787</v>
      </c>
      <c r="M2048" s="5">
        <f t="shared" si="2356"/>
        <v>8.2445970331093993E-2</v>
      </c>
      <c r="N2048" s="5">
        <f t="shared" si="2357"/>
        <v>8.0104634951538911E-2</v>
      </c>
      <c r="O2048" s="5">
        <f t="shared" si="2358"/>
        <v>0.12564852663690632</v>
      </c>
      <c r="P2048" s="5">
        <f t="shared" si="2359"/>
        <v>0.12208030687282879</v>
      </c>
      <c r="Q2048" s="5">
        <f t="shared" si="2360"/>
        <v>3.8914894899958911E-2</v>
      </c>
      <c r="R2048" s="5">
        <f t="shared" si="2361"/>
        <v>9.5744838605357402E-2</v>
      </c>
      <c r="S2048" s="5">
        <f t="shared" si="2362"/>
        <v>4.5192024747579586E-2</v>
      </c>
      <c r="T2048" s="5">
        <f t="shared" si="2363"/>
        <v>5.9306709458009914E-2</v>
      </c>
      <c r="U2048" s="5">
        <f t="shared" si="2364"/>
        <v>9.3025836365026315E-2</v>
      </c>
      <c r="V2048" s="5">
        <f t="shared" si="2365"/>
        <v>7.4352481688352273E-3</v>
      </c>
      <c r="W2048" s="5">
        <f t="shared" si="2366"/>
        <v>1.2603257776457009E-2</v>
      </c>
      <c r="X2048" s="5">
        <f t="shared" si="2367"/>
        <v>1.9207497517191783E-2</v>
      </c>
      <c r="Y2048" s="5">
        <f t="shared" si="2368"/>
        <v>1.4636214200192312E-2</v>
      </c>
      <c r="Z2048" s="5">
        <f t="shared" si="2369"/>
        <v>4.8638713958323601E-2</v>
      </c>
      <c r="AA2048" s="5">
        <f t="shared" si="2370"/>
        <v>4.7257451279876683E-2</v>
      </c>
      <c r="AB2048" s="5">
        <f t="shared" si="2371"/>
        <v>2.2957707140278279E-2</v>
      </c>
      <c r="AC2048" s="5">
        <f t="shared" si="2372"/>
        <v>6.8810016917884929E-4</v>
      </c>
      <c r="AD2048" s="5">
        <f t="shared" si="2373"/>
        <v>3.0613362888715851E-3</v>
      </c>
      <c r="AE2048" s="5">
        <f t="shared" si="2374"/>
        <v>4.6655087288328028E-3</v>
      </c>
      <c r="AF2048" s="5">
        <f t="shared" si="2375"/>
        <v>3.5551422066796897E-3</v>
      </c>
      <c r="AG2048" s="5">
        <f t="shared" si="2376"/>
        <v>1.8060247151764608E-3</v>
      </c>
      <c r="AH2048" s="5">
        <f t="shared" si="2377"/>
        <v>1.8531478014736941E-2</v>
      </c>
      <c r="AI2048" s="5">
        <f t="shared" si="2378"/>
        <v>1.800521329934688E-2</v>
      </c>
      <c r="AJ2048" s="5">
        <f t="shared" si="2379"/>
        <v>8.7469468354648E-3</v>
      </c>
      <c r="AK2048" s="5">
        <f t="shared" si="2380"/>
        <v>2.8328491187687662E-3</v>
      </c>
      <c r="AL2048" s="5">
        <f t="shared" si="2381"/>
        <v>4.0755650991916581E-5</v>
      </c>
      <c r="AM2048" s="5">
        <f t="shared" si="2382"/>
        <v>5.9487983439130267E-4</v>
      </c>
      <c r="AN2048" s="5">
        <f t="shared" si="2383"/>
        <v>9.0660312950533741E-4</v>
      </c>
      <c r="AO2048" s="5">
        <f t="shared" si="2384"/>
        <v>6.9083635627848459E-4</v>
      </c>
      <c r="AP2048" s="5">
        <f t="shared" si="2385"/>
        <v>3.5094729297668463E-4</v>
      </c>
      <c r="AQ2048" s="5">
        <f t="shared" si="2386"/>
        <v>1.3371184216962444E-4</v>
      </c>
      <c r="AR2048" s="5">
        <f t="shared" si="2387"/>
        <v>5.6484335125297387E-3</v>
      </c>
      <c r="AS2048" s="5">
        <f t="shared" si="2388"/>
        <v>5.4880269193531318E-3</v>
      </c>
      <c r="AT2048" s="5">
        <f t="shared" si="2389"/>
        <v>2.6660878100745848E-3</v>
      </c>
      <c r="AU2048" s="5">
        <f t="shared" si="2390"/>
        <v>8.6345837529360067E-4</v>
      </c>
      <c r="AV2048" s="5">
        <f t="shared" si="2391"/>
        <v>2.0973438019764813E-4</v>
      </c>
      <c r="AW2048" s="5">
        <f t="shared" si="2392"/>
        <v>1.676337700622523E-6</v>
      </c>
      <c r="AX2048" s="5">
        <f t="shared" si="2393"/>
        <v>9.6331031063089868E-5</v>
      </c>
      <c r="AY2048" s="5">
        <f t="shared" si="2394"/>
        <v>1.4680950535100201E-4</v>
      </c>
      <c r="AZ2048" s="5">
        <f t="shared" si="2395"/>
        <v>1.1186961575907048E-4</v>
      </c>
      <c r="BA2048" s="5">
        <f t="shared" si="2396"/>
        <v>5.6830157330575288E-5</v>
      </c>
      <c r="BB2048" s="5">
        <f t="shared" si="2397"/>
        <v>2.1652439495994755E-5</v>
      </c>
      <c r="BC2048" s="5">
        <f t="shared" si="2398"/>
        <v>6.5997091424623436E-6</v>
      </c>
      <c r="BD2048" s="5">
        <f t="shared" si="2399"/>
        <v>1.4347120217150281E-3</v>
      </c>
      <c r="BE2048" s="5">
        <f t="shared" si="2400"/>
        <v>1.3939684656330941E-3</v>
      </c>
      <c r="BF2048" s="5">
        <f t="shared" si="2401"/>
        <v>6.7719098110597797E-4</v>
      </c>
      <c r="BG2048" s="5">
        <f t="shared" si="2402"/>
        <v>2.1931994216382891E-4</v>
      </c>
      <c r="BH2048" s="5">
        <f t="shared" si="2403"/>
        <v>5.3272900525255467E-5</v>
      </c>
      <c r="BI2048" s="5">
        <f t="shared" si="2404"/>
        <v>1.0352006853088875E-5</v>
      </c>
      <c r="BJ2048" s="8">
        <f t="shared" si="2405"/>
        <v>0.24097829165637305</v>
      </c>
      <c r="BK2048" s="8">
        <f t="shared" si="2406"/>
        <v>0.25802921544585938</v>
      </c>
      <c r="BL2048" s="8">
        <f t="shared" si="2407"/>
        <v>0.45141540461120738</v>
      </c>
      <c r="BM2048" s="8">
        <f t="shared" si="2408"/>
        <v>0.45397732020642872</v>
      </c>
      <c r="BN2048" s="8">
        <f t="shared" si="2409"/>
        <v>0.54493917229768429</v>
      </c>
    </row>
    <row r="2049" spans="1:66" x14ac:dyDescent="0.25">
      <c r="A2049" t="s">
        <v>22</v>
      </c>
      <c r="B2049" t="s">
        <v>24</v>
      </c>
      <c r="C2049" t="s">
        <v>177</v>
      </c>
      <c r="D2049" s="7" t="s">
        <v>583</v>
      </c>
      <c r="E2049">
        <f>VLOOKUP(A2049,home!$A$2:$E$405,3,FALSE)</f>
        <v>1.5026315789473701</v>
      </c>
      <c r="F2049">
        <f>VLOOKUP(B2049,home!$B$2:$E$405,3,FALSE)</f>
        <v>0.91</v>
      </c>
      <c r="G2049">
        <f>VLOOKUP(C2049,away!$B$2:$E$405,4,FALSE)</f>
        <v>0.65</v>
      </c>
      <c r="H2049">
        <f>VLOOKUP(A2049,away!$A$2:$E$405,3,FALSE)</f>
        <v>1.3631578947368399</v>
      </c>
      <c r="I2049">
        <f>VLOOKUP(C2049,away!$B$2:$E$405,3,FALSE)</f>
        <v>0.84</v>
      </c>
      <c r="J2049">
        <f>VLOOKUP(B2049,home!$B$2:$E$405,4,FALSE)</f>
        <v>0.62</v>
      </c>
      <c r="K2049" s="3">
        <f t="shared" si="2354"/>
        <v>0.88880657894736947</v>
      </c>
      <c r="L2049" s="3">
        <f t="shared" si="2355"/>
        <v>0.70993263157894626</v>
      </c>
      <c r="M2049" s="5">
        <f t="shared" si="2356"/>
        <v>0.20215122753312872</v>
      </c>
      <c r="N2049" s="5">
        <f t="shared" si="2357"/>
        <v>0.17967334097373142</v>
      </c>
      <c r="O2049" s="5">
        <f t="shared" si="2358"/>
        <v>0.14351375293950841</v>
      </c>
      <c r="P2049" s="5">
        <f t="shared" si="2359"/>
        <v>0.12755596778206243</v>
      </c>
      <c r="Q2049" s="5">
        <f t="shared" si="2360"/>
        <v>7.9847423759453223E-2</v>
      </c>
      <c r="R2049" s="5">
        <f t="shared" si="2361"/>
        <v>5.0942548146057962E-2</v>
      </c>
      <c r="S2049" s="5">
        <f t="shared" si="2362"/>
        <v>2.0121724111410756E-2</v>
      </c>
      <c r="T2049" s="5">
        <f t="shared" si="2363"/>
        <v>5.6686291674347904E-2</v>
      </c>
      <c r="U2049" s="5">
        <f t="shared" si="2364"/>
        <v>4.5278071940559432E-2</v>
      </c>
      <c r="V2049" s="5">
        <f t="shared" si="2365"/>
        <v>1.4107403231375583E-3</v>
      </c>
      <c r="W2049" s="5">
        <f t="shared" si="2366"/>
        <v>2.3656305183133514E-2</v>
      </c>
      <c r="X2049" s="5">
        <f t="shared" si="2367"/>
        <v>1.6794382992096641E-2</v>
      </c>
      <c r="Y2049" s="5">
        <f t="shared" si="2368"/>
        <v>5.9614402566619314E-3</v>
      </c>
      <c r="Z2049" s="5">
        <f t="shared" si="2369"/>
        <v>1.2055259088222702E-2</v>
      </c>
      <c r="AA2049" s="5">
        <f t="shared" si="2370"/>
        <v>1.0714793588527404E-2</v>
      </c>
      <c r="AB2049" s="5">
        <f t="shared" si="2371"/>
        <v>4.7616895167731255E-3</v>
      </c>
      <c r="AC2049" s="5">
        <f t="shared" si="2372"/>
        <v>5.5635436092485702E-5</v>
      </c>
      <c r="AD2049" s="5">
        <f t="shared" si="2373"/>
        <v>5.2564699200889544E-3</v>
      </c>
      <c r="AE2049" s="5">
        <f t="shared" si="2374"/>
        <v>3.731739523184324E-3</v>
      </c>
      <c r="AF2049" s="5">
        <f t="shared" si="2375"/>
        <v>1.3246418300307046E-3</v>
      </c>
      <c r="AG2049" s="5">
        <f t="shared" si="2376"/>
        <v>3.1346882009774987E-4</v>
      </c>
      <c r="AH2049" s="5">
        <f t="shared" si="2377"/>
        <v>2.1396054522169875E-3</v>
      </c>
      <c r="AI2049" s="5">
        <f t="shared" si="2378"/>
        <v>1.9016954022821201E-3</v>
      </c>
      <c r="AJ2049" s="5">
        <f t="shared" si="2379"/>
        <v>8.4511969235115641E-4</v>
      </c>
      <c r="AK2049" s="5">
        <f t="shared" si="2380"/>
        <v>2.5038264751989491E-4</v>
      </c>
      <c r="AL2049" s="5">
        <f t="shared" si="2381"/>
        <v>1.4042223696299053E-6</v>
      </c>
      <c r="AM2049" s="5">
        <f t="shared" si="2382"/>
        <v>9.3439700940280352E-4</v>
      </c>
      <c r="AN2049" s="5">
        <f t="shared" si="2383"/>
        <v>6.6335892782482962E-4</v>
      </c>
      <c r="AO2049" s="5">
        <f t="shared" si="2384"/>
        <v>2.3547007465603477E-4</v>
      </c>
      <c r="AP2049" s="5">
        <f t="shared" si="2385"/>
        <v>5.5722629919549918E-5</v>
      </c>
      <c r="AQ2049" s="5">
        <f t="shared" si="2386"/>
        <v>9.8898283243214477E-6</v>
      </c>
      <c r="AR2049" s="5">
        <f t="shared" si="2387"/>
        <v>3.0379514584661353E-4</v>
      </c>
      <c r="AS2049" s="5">
        <f t="shared" si="2388"/>
        <v>2.7001512428074571E-4</v>
      </c>
      <c r="AT2049" s="5">
        <f t="shared" si="2389"/>
        <v>1.1999560943800921E-4</v>
      </c>
      <c r="AU2049" s="5">
        <f t="shared" si="2390"/>
        <v>3.5550962371100552E-5</v>
      </c>
      <c r="AV2049" s="5">
        <f t="shared" si="2391"/>
        <v>7.8994823108361332E-6</v>
      </c>
      <c r="AW2049" s="5">
        <f t="shared" si="2392"/>
        <v>2.4612616549658437E-8</v>
      </c>
      <c r="AX2049" s="5">
        <f t="shared" si="2393"/>
        <v>1.3841636821765974E-4</v>
      </c>
      <c r="AY2049" s="5">
        <f t="shared" si="2394"/>
        <v>9.8266296542363579E-5</v>
      </c>
      <c r="AZ2049" s="5">
        <f t="shared" si="2395"/>
        <v>3.4881225249918639E-5</v>
      </c>
      <c r="BA2049" s="5">
        <f t="shared" si="2396"/>
        <v>8.2544400114575787E-6</v>
      </c>
      <c r="BB2049" s="5">
        <f t="shared" si="2397"/>
        <v>1.4650240798861563E-6</v>
      </c>
      <c r="BC2049" s="5">
        <f t="shared" si="2398"/>
        <v>2.080136800720207E-7</v>
      </c>
      <c r="BD2049" s="5">
        <f t="shared" si="2399"/>
        <v>3.5945681225299344E-5</v>
      </c>
      <c r="BE2049" s="5">
        <f t="shared" si="2400"/>
        <v>3.1948757957790993E-5</v>
      </c>
      <c r="BF2049" s="5">
        <f t="shared" si="2401"/>
        <v>1.4198133131040882E-5</v>
      </c>
      <c r="BG2049" s="5">
        <f t="shared" si="2402"/>
        <v>4.2064647118799172E-6</v>
      </c>
      <c r="BH2049" s="5">
        <f t="shared" si="2403"/>
        <v>9.3468337750720499E-7</v>
      </c>
      <c r="BI2049" s="5">
        <f t="shared" si="2404"/>
        <v>1.6615054703223036E-7</v>
      </c>
      <c r="BJ2049" s="8">
        <f t="shared" si="2405"/>
        <v>0.37542583477073521</v>
      </c>
      <c r="BK2049" s="8">
        <f t="shared" si="2406"/>
        <v>0.35139496570474393</v>
      </c>
      <c r="BL2049" s="8">
        <f t="shared" si="2407"/>
        <v>0.26117231552099446</v>
      </c>
      <c r="BM2049" s="8">
        <f t="shared" si="2408"/>
        <v>0.21626587226682822</v>
      </c>
      <c r="BN2049" s="8">
        <f t="shared" si="2409"/>
        <v>0.78368426113394207</v>
      </c>
    </row>
    <row r="2050" spans="1:66" x14ac:dyDescent="0.25">
      <c r="A2050" t="s">
        <v>25</v>
      </c>
      <c r="B2050" t="s">
        <v>471</v>
      </c>
      <c r="C2050" t="s">
        <v>468</v>
      </c>
      <c r="D2050" s="7" t="s">
        <v>583</v>
      </c>
      <c r="E2050">
        <f>VLOOKUP(A2050,home!$A$2:$E$405,3,FALSE)</f>
        <v>1.37894736842105</v>
      </c>
      <c r="F2050">
        <f>VLOOKUP(B2050,home!$B$2:$E$405,3,FALSE)</f>
        <v>0.76</v>
      </c>
      <c r="G2050">
        <f>VLOOKUP(C2050,away!$B$2:$E$405,4,FALSE)</f>
        <v>0.61</v>
      </c>
      <c r="H2050">
        <f>VLOOKUP(A2050,away!$A$2:$E$405,3,FALSE)</f>
        <v>1.1000000000000001</v>
      </c>
      <c r="I2050">
        <f>VLOOKUP(C2050,away!$B$2:$E$405,3,FALSE)</f>
        <v>0.8</v>
      </c>
      <c r="J2050">
        <f>VLOOKUP(B2050,home!$B$2:$E$405,4,FALSE)</f>
        <v>1</v>
      </c>
      <c r="K2050" s="3">
        <f t="shared" si="2354"/>
        <v>0.63927999999999874</v>
      </c>
      <c r="L2050" s="3">
        <f t="shared" si="2355"/>
        <v>0.88000000000000012</v>
      </c>
      <c r="M2050" s="5">
        <f t="shared" si="2356"/>
        <v>0.21886941621454978</v>
      </c>
      <c r="N2050" s="5">
        <f t="shared" si="2357"/>
        <v>0.13991884039763711</v>
      </c>
      <c r="O2050" s="5">
        <f t="shared" si="2358"/>
        <v>0.19260508626880385</v>
      </c>
      <c r="P2050" s="5">
        <f t="shared" si="2359"/>
        <v>0.12312857954992068</v>
      </c>
      <c r="Q2050" s="5">
        <f t="shared" si="2360"/>
        <v>4.4723658144700633E-2</v>
      </c>
      <c r="R2050" s="5">
        <f t="shared" si="2361"/>
        <v>8.4746237958273685E-2</v>
      </c>
      <c r="S2050" s="5">
        <f t="shared" si="2362"/>
        <v>1.7317000433628087E-2</v>
      </c>
      <c r="T2050" s="5">
        <f t="shared" si="2363"/>
        <v>3.9356819167336562E-2</v>
      </c>
      <c r="U2050" s="5">
        <f t="shared" si="2364"/>
        <v>5.4176575001965092E-2</v>
      </c>
      <c r="V2050" s="5">
        <f t="shared" si="2365"/>
        <v>1.0824402880827305E-3</v>
      </c>
      <c r="W2050" s="5">
        <f t="shared" si="2366"/>
        <v>9.5303133929147219E-3</v>
      </c>
      <c r="X2050" s="5">
        <f t="shared" si="2367"/>
        <v>8.3866757857649563E-3</v>
      </c>
      <c r="Y2050" s="5">
        <f t="shared" si="2368"/>
        <v>3.6901373457365809E-3</v>
      </c>
      <c r="Z2050" s="5">
        <f t="shared" si="2369"/>
        <v>2.4858896467760284E-2</v>
      </c>
      <c r="AA2050" s="5">
        <f t="shared" si="2370"/>
        <v>1.5891795333909761E-2</v>
      </c>
      <c r="AB2050" s="5">
        <f t="shared" si="2371"/>
        <v>5.0796534605309068E-3</v>
      </c>
      <c r="AC2050" s="5">
        <f t="shared" si="2372"/>
        <v>3.8059033505103967E-5</v>
      </c>
      <c r="AD2050" s="5">
        <f t="shared" si="2373"/>
        <v>1.5231346864556278E-3</v>
      </c>
      <c r="AE2050" s="5">
        <f t="shared" si="2374"/>
        <v>1.3403585240809527E-3</v>
      </c>
      <c r="AF2050" s="5">
        <f t="shared" si="2375"/>
        <v>5.8975775059561908E-4</v>
      </c>
      <c r="AG2050" s="5">
        <f t="shared" si="2376"/>
        <v>1.7299560684138162E-4</v>
      </c>
      <c r="AH2050" s="5">
        <f t="shared" si="2377"/>
        <v>5.4689572229072629E-3</v>
      </c>
      <c r="AI2050" s="5">
        <f t="shared" si="2378"/>
        <v>3.4961949734601482E-3</v>
      </c>
      <c r="AJ2050" s="5">
        <f t="shared" si="2379"/>
        <v>1.1175237613167996E-3</v>
      </c>
      <c r="AK2050" s="5">
        <f t="shared" si="2380"/>
        <v>2.3813686337820076E-4</v>
      </c>
      <c r="AL2050" s="5">
        <f t="shared" si="2381"/>
        <v>8.5642933865782768E-7</v>
      </c>
      <c r="AM2050" s="5">
        <f t="shared" si="2382"/>
        <v>1.9474190847147043E-4</v>
      </c>
      <c r="AN2050" s="5">
        <f t="shared" si="2383"/>
        <v>1.7137287945489399E-4</v>
      </c>
      <c r="AO2050" s="5">
        <f t="shared" si="2384"/>
        <v>7.5404066960153349E-5</v>
      </c>
      <c r="AP2050" s="5">
        <f t="shared" si="2385"/>
        <v>2.2118526308311654E-5</v>
      </c>
      <c r="AQ2050" s="5">
        <f t="shared" si="2386"/>
        <v>4.8660757878285645E-6</v>
      </c>
      <c r="AR2050" s="5">
        <f t="shared" si="2387"/>
        <v>9.6253647123167873E-4</v>
      </c>
      <c r="AS2050" s="5">
        <f t="shared" si="2388"/>
        <v>6.1533031532898632E-4</v>
      </c>
      <c r="AT2050" s="5">
        <f t="shared" si="2389"/>
        <v>1.9668418199175679E-4</v>
      </c>
      <c r="AU2050" s="5">
        <f t="shared" si="2390"/>
        <v>4.1912087954563345E-5</v>
      </c>
      <c r="AV2050" s="5">
        <f t="shared" si="2391"/>
        <v>6.6983898968983003E-6</v>
      </c>
      <c r="AW2050" s="5">
        <f t="shared" si="2392"/>
        <v>1.3383288052864268E-8</v>
      </c>
      <c r="AX2050" s="5">
        <f t="shared" si="2393"/>
        <v>2.0749101207940219E-5</v>
      </c>
      <c r="AY2050" s="5">
        <f t="shared" si="2394"/>
        <v>1.8259209062987397E-5</v>
      </c>
      <c r="AZ2050" s="5">
        <f t="shared" si="2395"/>
        <v>8.0340519877144531E-6</v>
      </c>
      <c r="BA2050" s="5">
        <f t="shared" si="2396"/>
        <v>2.3566552497295732E-6</v>
      </c>
      <c r="BB2050" s="5">
        <f t="shared" si="2397"/>
        <v>5.1846415494050619E-7</v>
      </c>
      <c r="BC2050" s="5">
        <f t="shared" si="2398"/>
        <v>9.124969126952913E-8</v>
      </c>
      <c r="BD2050" s="5">
        <f t="shared" si="2399"/>
        <v>1.4117201578064617E-4</v>
      </c>
      <c r="BE2050" s="5">
        <f t="shared" si="2400"/>
        <v>9.0248446248251303E-5</v>
      </c>
      <c r="BF2050" s="5">
        <f t="shared" si="2401"/>
        <v>2.8847013358790989E-5</v>
      </c>
      <c r="BG2050" s="5">
        <f t="shared" si="2402"/>
        <v>6.1471062333359562E-6</v>
      </c>
      <c r="BH2050" s="5">
        <f t="shared" si="2403"/>
        <v>9.8243051821175047E-7</v>
      </c>
      <c r="BI2050" s="5">
        <f t="shared" si="2404"/>
        <v>1.2560963633648135E-7</v>
      </c>
      <c r="BJ2050" s="8">
        <f t="shared" si="2405"/>
        <v>0.24975120299040141</v>
      </c>
      <c r="BK2050" s="8">
        <f t="shared" si="2406"/>
        <v>0.36045461115808808</v>
      </c>
      <c r="BL2050" s="8">
        <f t="shared" si="2407"/>
        <v>0.36491084491272524</v>
      </c>
      <c r="BM2050" s="8">
        <f t="shared" si="2408"/>
        <v>0.19596549116931425</v>
      </c>
      <c r="BN2050" s="8">
        <f t="shared" si="2409"/>
        <v>0.80399181853388568</v>
      </c>
    </row>
    <row r="2051" spans="1:66" x14ac:dyDescent="0.25">
      <c r="A2051" t="s">
        <v>25</v>
      </c>
      <c r="B2051" t="s">
        <v>532</v>
      </c>
      <c r="C2051" t="s">
        <v>258</v>
      </c>
      <c r="D2051" s="7" t="s">
        <v>583</v>
      </c>
      <c r="E2051">
        <f>VLOOKUP(A2051,home!$A$2:$E$405,3,FALSE)</f>
        <v>1.37894736842105</v>
      </c>
      <c r="F2051" t="e">
        <f>VLOOKUP(B2051,home!$B$2:$E$405,3,FALSE)</f>
        <v>#N/A</v>
      </c>
      <c r="G2051">
        <f>VLOOKUP(C2051,away!$B$2:$E$405,4,FALSE)</f>
        <v>0.73</v>
      </c>
      <c r="H2051">
        <f>VLOOKUP(A2051,away!$A$2:$E$405,3,FALSE)</f>
        <v>1.1000000000000001</v>
      </c>
      <c r="I2051">
        <f>VLOOKUP(C2051,away!$B$2:$E$405,3,FALSE)</f>
        <v>0.92</v>
      </c>
      <c r="J2051" t="e">
        <f>VLOOKUP(B2051,home!$B$2:$E$405,4,FALSE)</f>
        <v>#N/A</v>
      </c>
      <c r="K2051" s="3" t="e">
        <f t="shared" si="2354"/>
        <v>#N/A</v>
      </c>
      <c r="L2051" s="3" t="e">
        <f t="shared" si="2355"/>
        <v>#N/A</v>
      </c>
      <c r="M2051" s="5" t="e">
        <f t="shared" si="2356"/>
        <v>#N/A</v>
      </c>
      <c r="N2051" s="5" t="e">
        <f t="shared" si="2357"/>
        <v>#N/A</v>
      </c>
      <c r="O2051" s="5" t="e">
        <f t="shared" si="2358"/>
        <v>#N/A</v>
      </c>
      <c r="P2051" s="5" t="e">
        <f t="shared" si="2359"/>
        <v>#N/A</v>
      </c>
      <c r="Q2051" s="5" t="e">
        <f t="shared" si="2360"/>
        <v>#N/A</v>
      </c>
      <c r="R2051" s="5" t="e">
        <f t="shared" si="2361"/>
        <v>#N/A</v>
      </c>
      <c r="S2051" s="5" t="e">
        <f t="shared" si="2362"/>
        <v>#N/A</v>
      </c>
      <c r="T2051" s="5" t="e">
        <f t="shared" si="2363"/>
        <v>#N/A</v>
      </c>
      <c r="U2051" s="5" t="e">
        <f t="shared" si="2364"/>
        <v>#N/A</v>
      </c>
      <c r="V2051" s="5" t="e">
        <f t="shared" si="2365"/>
        <v>#N/A</v>
      </c>
      <c r="W2051" s="5" t="e">
        <f t="shared" si="2366"/>
        <v>#N/A</v>
      </c>
      <c r="X2051" s="5" t="e">
        <f t="shared" si="2367"/>
        <v>#N/A</v>
      </c>
      <c r="Y2051" s="5" t="e">
        <f t="shared" si="2368"/>
        <v>#N/A</v>
      </c>
      <c r="Z2051" s="5" t="e">
        <f t="shared" si="2369"/>
        <v>#N/A</v>
      </c>
      <c r="AA2051" s="5" t="e">
        <f t="shared" si="2370"/>
        <v>#N/A</v>
      </c>
      <c r="AB2051" s="5" t="e">
        <f t="shared" si="2371"/>
        <v>#N/A</v>
      </c>
      <c r="AC2051" s="5" t="e">
        <f t="shared" si="2372"/>
        <v>#N/A</v>
      </c>
      <c r="AD2051" s="5" t="e">
        <f t="shared" si="2373"/>
        <v>#N/A</v>
      </c>
      <c r="AE2051" s="5" t="e">
        <f t="shared" si="2374"/>
        <v>#N/A</v>
      </c>
      <c r="AF2051" s="5" t="e">
        <f t="shared" si="2375"/>
        <v>#N/A</v>
      </c>
      <c r="AG2051" s="5" t="e">
        <f t="shared" si="2376"/>
        <v>#N/A</v>
      </c>
      <c r="AH2051" s="5" t="e">
        <f t="shared" si="2377"/>
        <v>#N/A</v>
      </c>
      <c r="AI2051" s="5" t="e">
        <f t="shared" si="2378"/>
        <v>#N/A</v>
      </c>
      <c r="AJ2051" s="5" t="e">
        <f t="shared" si="2379"/>
        <v>#N/A</v>
      </c>
      <c r="AK2051" s="5" t="e">
        <f t="shared" si="2380"/>
        <v>#N/A</v>
      </c>
      <c r="AL2051" s="5" t="e">
        <f t="shared" si="2381"/>
        <v>#N/A</v>
      </c>
      <c r="AM2051" s="5" t="e">
        <f t="shared" si="2382"/>
        <v>#N/A</v>
      </c>
      <c r="AN2051" s="5" t="e">
        <f t="shared" si="2383"/>
        <v>#N/A</v>
      </c>
      <c r="AO2051" s="5" t="e">
        <f t="shared" si="2384"/>
        <v>#N/A</v>
      </c>
      <c r="AP2051" s="5" t="e">
        <f t="shared" si="2385"/>
        <v>#N/A</v>
      </c>
      <c r="AQ2051" s="5" t="e">
        <f t="shared" si="2386"/>
        <v>#N/A</v>
      </c>
      <c r="AR2051" s="5" t="e">
        <f t="shared" si="2387"/>
        <v>#N/A</v>
      </c>
      <c r="AS2051" s="5" t="e">
        <f t="shared" si="2388"/>
        <v>#N/A</v>
      </c>
      <c r="AT2051" s="5" t="e">
        <f t="shared" si="2389"/>
        <v>#N/A</v>
      </c>
      <c r="AU2051" s="5" t="e">
        <f t="shared" si="2390"/>
        <v>#N/A</v>
      </c>
      <c r="AV2051" s="5" t="e">
        <f t="shared" si="2391"/>
        <v>#N/A</v>
      </c>
      <c r="AW2051" s="5" t="e">
        <f t="shared" si="2392"/>
        <v>#N/A</v>
      </c>
      <c r="AX2051" s="5" t="e">
        <f t="shared" si="2393"/>
        <v>#N/A</v>
      </c>
      <c r="AY2051" s="5" t="e">
        <f t="shared" si="2394"/>
        <v>#N/A</v>
      </c>
      <c r="AZ2051" s="5" t="e">
        <f t="shared" si="2395"/>
        <v>#N/A</v>
      </c>
      <c r="BA2051" s="5" t="e">
        <f t="shared" si="2396"/>
        <v>#N/A</v>
      </c>
      <c r="BB2051" s="5" t="e">
        <f t="shared" si="2397"/>
        <v>#N/A</v>
      </c>
      <c r="BC2051" s="5" t="e">
        <f t="shared" si="2398"/>
        <v>#N/A</v>
      </c>
      <c r="BD2051" s="5" t="e">
        <f t="shared" si="2399"/>
        <v>#N/A</v>
      </c>
      <c r="BE2051" s="5" t="e">
        <f t="shared" si="2400"/>
        <v>#N/A</v>
      </c>
      <c r="BF2051" s="5" t="e">
        <f t="shared" si="2401"/>
        <v>#N/A</v>
      </c>
      <c r="BG2051" s="5" t="e">
        <f t="shared" si="2402"/>
        <v>#N/A</v>
      </c>
      <c r="BH2051" s="5" t="e">
        <f t="shared" si="2403"/>
        <v>#N/A</v>
      </c>
      <c r="BI2051" s="5" t="e">
        <f t="shared" si="2404"/>
        <v>#N/A</v>
      </c>
      <c r="BJ2051" s="8" t="e">
        <f t="shared" si="2405"/>
        <v>#N/A</v>
      </c>
      <c r="BK2051" s="8" t="e">
        <f t="shared" si="2406"/>
        <v>#N/A</v>
      </c>
      <c r="BL2051" s="8" t="e">
        <f t="shared" si="2407"/>
        <v>#N/A</v>
      </c>
      <c r="BM2051" s="8" t="e">
        <f t="shared" si="2408"/>
        <v>#N/A</v>
      </c>
      <c r="BN2051" s="8" t="e">
        <f t="shared" si="2409"/>
        <v>#N/A</v>
      </c>
    </row>
    <row r="2052" spans="1:66" x14ac:dyDescent="0.25">
      <c r="A2052" t="s">
        <v>178</v>
      </c>
      <c r="B2052" t="s">
        <v>458</v>
      </c>
      <c r="C2052" t="s">
        <v>464</v>
      </c>
      <c r="D2052" s="7" t="s">
        <v>583</v>
      </c>
      <c r="E2052">
        <f>VLOOKUP(A2052,home!$A$2:$E$405,3,FALSE)</f>
        <v>1.5686274509803899</v>
      </c>
      <c r="F2052">
        <f>VLOOKUP(B2052,home!$B$2:$E$405,3,FALSE)</f>
        <v>0.94</v>
      </c>
      <c r="G2052">
        <f>VLOOKUP(C2052,away!$B$2:$E$405,4,FALSE)</f>
        <v>1.31</v>
      </c>
      <c r="H2052">
        <f>VLOOKUP(A2052,away!$A$2:$E$405,3,FALSE)</f>
        <v>1.29084967320261</v>
      </c>
      <c r="I2052">
        <f>VLOOKUP(C2052,away!$B$2:$E$405,3,FALSE)</f>
        <v>0.9</v>
      </c>
      <c r="J2052">
        <f>VLOOKUP(B2052,home!$B$2:$E$405,4,FALSE)</f>
        <v>1.0900000000000001</v>
      </c>
      <c r="K2052" s="3">
        <f t="shared" si="2354"/>
        <v>1.9316078431372521</v>
      </c>
      <c r="L2052" s="3">
        <f t="shared" si="2355"/>
        <v>1.2663235294117605</v>
      </c>
      <c r="M2052" s="5">
        <f t="shared" si="2356"/>
        <v>4.0846613067858015E-2</v>
      </c>
      <c r="N2052" s="5">
        <f t="shared" si="2357"/>
        <v>7.8899638167467118E-2</v>
      </c>
      <c r="O2052" s="5">
        <f t="shared" si="2358"/>
        <v>5.1725027224606493E-2</v>
      </c>
      <c r="P2052" s="5">
        <f t="shared" si="2359"/>
        <v>9.9912468273537794E-2</v>
      </c>
      <c r="Q2052" s="5">
        <f t="shared" si="2360"/>
        <v>7.6201579952485388E-2</v>
      </c>
      <c r="R2052" s="5">
        <f t="shared" si="2361"/>
        <v>3.2750309516991559E-2</v>
      </c>
      <c r="S2052" s="5">
        <f t="shared" si="2362"/>
        <v>6.1097484997880272E-2</v>
      </c>
      <c r="T2052" s="5">
        <f t="shared" si="2363"/>
        <v>9.6495853672183746E-2</v>
      </c>
      <c r="U2052" s="5">
        <f t="shared" si="2364"/>
        <v>6.326075472819348E-2</v>
      </c>
      <c r="V2052" s="5">
        <f t="shared" si="2365"/>
        <v>1.660521337691245E-2</v>
      </c>
      <c r="W2052" s="5">
        <f t="shared" si="2366"/>
        <v>4.9063856498557067E-2</v>
      </c>
      <c r="X2052" s="5">
        <f t="shared" si="2367"/>
        <v>6.2130715927804919E-2</v>
      </c>
      <c r="Y2052" s="5">
        <f t="shared" si="2368"/>
        <v>3.9338793739288717E-2</v>
      </c>
      <c r="Z2052" s="5">
        <f t="shared" si="2369"/>
        <v>1.3824162512294772E-2</v>
      </c>
      <c r="AA2052" s="5">
        <f t="shared" si="2370"/>
        <v>2.6702860733552561E-2</v>
      </c>
      <c r="AB2052" s="5">
        <f t="shared" si="2371"/>
        <v>2.5789727613565943E-2</v>
      </c>
      <c r="AC2052" s="5">
        <f t="shared" si="2372"/>
        <v>2.5385639868413029E-3</v>
      </c>
      <c r="AD2052" s="5">
        <f t="shared" si="2373"/>
        <v>2.369303250679337E-2</v>
      </c>
      <c r="AE2052" s="5">
        <f t="shared" si="2374"/>
        <v>3.000304454647015E-2</v>
      </c>
      <c r="AF2052" s="5">
        <f t="shared" si="2375"/>
        <v>1.8996780631592183E-2</v>
      </c>
      <c r="AG2052" s="5">
        <f t="shared" si="2376"/>
        <v>8.0186900989529276E-3</v>
      </c>
      <c r="AH2052" s="5">
        <f t="shared" si="2377"/>
        <v>4.376465565932716E-3</v>
      </c>
      <c r="AI2052" s="5">
        <f t="shared" si="2378"/>
        <v>8.4536152123757483E-3</v>
      </c>
      <c r="AJ2052" s="5">
        <f t="shared" si="2379"/>
        <v>8.1645347235446922E-3</v>
      </c>
      <c r="AK2052" s="5">
        <f t="shared" si="2380"/>
        <v>5.2568931025217883E-3</v>
      </c>
      <c r="AL2052" s="5">
        <f t="shared" si="2381"/>
        <v>2.4837720902270879E-4</v>
      </c>
      <c r="AM2052" s="5">
        <f t="shared" si="2382"/>
        <v>9.1531294835655828E-3</v>
      </c>
      <c r="AN2052" s="5">
        <f t="shared" si="2383"/>
        <v>1.1590823232791612E-2</v>
      </c>
      <c r="AO2052" s="5">
        <f t="shared" si="2384"/>
        <v>7.3388660924682556E-3</v>
      </c>
      <c r="AP2052" s="5">
        <f t="shared" si="2385"/>
        <v>3.0977929373648986E-3</v>
      </c>
      <c r="AQ2052" s="5">
        <f t="shared" si="2386"/>
        <v>9.8070202145768585E-4</v>
      </c>
      <c r="AR2052" s="5">
        <f t="shared" si="2387"/>
        <v>1.1084042643601903E-3</v>
      </c>
      <c r="AS2052" s="5">
        <f t="shared" si="2388"/>
        <v>2.1410023704049198E-3</v>
      </c>
      <c r="AT2052" s="5">
        <f t="shared" si="2389"/>
        <v>2.0677884854247959E-3</v>
      </c>
      <c r="AU2052" s="5">
        <f t="shared" si="2390"/>
        <v>1.3313854854651453E-3</v>
      </c>
      <c r="AV2052" s="5">
        <f t="shared" si="2391"/>
        <v>6.4292866149089328E-4</v>
      </c>
      <c r="AW2052" s="5">
        <f t="shared" si="2392"/>
        <v>1.6876130637485146E-5</v>
      </c>
      <c r="AX2052" s="5">
        <f t="shared" si="2393"/>
        <v>2.9467094499510205E-3</v>
      </c>
      <c r="AY2052" s="5">
        <f t="shared" si="2394"/>
        <v>3.7314875108129635E-3</v>
      </c>
      <c r="AZ2052" s="5">
        <f t="shared" si="2395"/>
        <v>2.3626352173242889E-3</v>
      </c>
      <c r="BA2052" s="5">
        <f t="shared" si="2396"/>
        <v>9.9728685570487177E-4</v>
      </c>
      <c r="BB2052" s="5">
        <f t="shared" si="2397"/>
        <v>3.1572195273803759E-4</v>
      </c>
      <c r="BC2052" s="5">
        <f t="shared" si="2398"/>
        <v>7.9961227500800915E-5</v>
      </c>
      <c r="BD2052" s="5">
        <f t="shared" si="2399"/>
        <v>2.3393306667660691E-4</v>
      </c>
      <c r="BE2052" s="5">
        <f t="shared" si="2400"/>
        <v>4.5186694636168367E-4</v>
      </c>
      <c r="BF2052" s="5">
        <f t="shared" si="2401"/>
        <v>4.3641486882335412E-4</v>
      </c>
      <c r="BG2052" s="5">
        <f t="shared" si="2402"/>
        <v>2.8099412782696864E-4</v>
      </c>
      <c r="BH2052" s="5">
        <f t="shared" si="2403"/>
        <v>1.3569261529652109E-4</v>
      </c>
      <c r="BI2052" s="5">
        <f t="shared" si="2404"/>
        <v>5.2420983992513165E-5</v>
      </c>
      <c r="BJ2052" s="8">
        <f t="shared" si="2405"/>
        <v>0.52543710172327551</v>
      </c>
      <c r="BK2052" s="8">
        <f t="shared" si="2406"/>
        <v>0.22498020842286548</v>
      </c>
      <c r="BL2052" s="8">
        <f t="shared" si="2407"/>
        <v>0.2353630202974086</v>
      </c>
      <c r="BM2052" s="8">
        <f t="shared" si="2408"/>
        <v>0.61555424537272274</v>
      </c>
      <c r="BN2052" s="8">
        <f t="shared" si="2409"/>
        <v>0.38033563620294636</v>
      </c>
    </row>
    <row r="2053" spans="1:66" x14ac:dyDescent="0.25">
      <c r="A2053" t="s">
        <v>178</v>
      </c>
      <c r="B2053" t="s">
        <v>274</v>
      </c>
      <c r="C2053" t="s">
        <v>271</v>
      </c>
      <c r="D2053" s="7" t="s">
        <v>583</v>
      </c>
      <c r="E2053">
        <f>VLOOKUP(A2053,home!$A$2:$E$405,3,FALSE)</f>
        <v>1.5686274509803899</v>
      </c>
      <c r="F2053">
        <f>VLOOKUP(B2053,home!$B$2:$E$405,3,FALSE)</f>
        <v>1.46</v>
      </c>
      <c r="G2053">
        <f>VLOOKUP(C2053,away!$B$2:$E$405,4,FALSE)</f>
        <v>0.9</v>
      </c>
      <c r="H2053">
        <f>VLOOKUP(A2053,away!$A$2:$E$405,3,FALSE)</f>
        <v>1.29084967320261</v>
      </c>
      <c r="I2053">
        <f>VLOOKUP(C2053,away!$B$2:$E$405,3,FALSE)</f>
        <v>1.01</v>
      </c>
      <c r="J2053">
        <f>VLOOKUP(B2053,home!$B$2:$E$405,4,FALSE)</f>
        <v>0.77</v>
      </c>
      <c r="K2053" s="3">
        <f t="shared" si="2354"/>
        <v>2.0611764705882325</v>
      </c>
      <c r="L2053" s="3">
        <f t="shared" si="2355"/>
        <v>1.0038937908496699</v>
      </c>
      <c r="M2053" s="5">
        <f t="shared" si="2356"/>
        <v>4.6650564013613165E-2</v>
      </c>
      <c r="N2053" s="5">
        <f t="shared" si="2357"/>
        <v>9.6155044884529597E-2</v>
      </c>
      <c r="O2053" s="5">
        <f t="shared" si="2358"/>
        <v>4.6832211552901307E-2</v>
      </c>
      <c r="P2053" s="5">
        <f t="shared" si="2359"/>
        <v>9.6529452518450576E-2</v>
      </c>
      <c r="Q2053" s="5">
        <f t="shared" si="2360"/>
        <v>9.9096258022173908E-2</v>
      </c>
      <c r="R2053" s="5">
        <f t="shared" si="2361"/>
        <v>2.3507283194857898E-2</v>
      </c>
      <c r="S2053" s="5">
        <f t="shared" si="2362"/>
        <v>4.9934740343078828E-2</v>
      </c>
      <c r="T2053" s="5">
        <f t="shared" si="2363"/>
        <v>9.948211812489717E-2</v>
      </c>
      <c r="U2053" s="5">
        <f t="shared" si="2364"/>
        <v>4.8452659008695276E-2</v>
      </c>
      <c r="V2053" s="5">
        <f t="shared" si="2365"/>
        <v>1.1480564178201827E-2</v>
      </c>
      <c r="W2053" s="5">
        <f t="shared" si="2366"/>
        <v>6.8084958452881733E-2</v>
      </c>
      <c r="X2053" s="5">
        <f t="shared" si="2367"/>
        <v>6.8350067041105717E-2</v>
      </c>
      <c r="Y2053" s="5">
        <f t="shared" si="2368"/>
        <v>3.4308103953362347E-2</v>
      </c>
      <c r="Z2053" s="5">
        <f t="shared" si="2369"/>
        <v>7.8662718796875461E-3</v>
      </c>
      <c r="AA2053" s="5">
        <f t="shared" si="2370"/>
        <v>1.6213774509661841E-2</v>
      </c>
      <c r="AB2053" s="5">
        <f t="shared" si="2371"/>
        <v>1.6709725259369122E-2</v>
      </c>
      <c r="AC2053" s="5">
        <f t="shared" si="2372"/>
        <v>1.4847255844556465E-3</v>
      </c>
      <c r="AD2053" s="5">
        <f t="shared" si="2373"/>
        <v>3.5083778591014303E-2</v>
      </c>
      <c r="AE2053" s="5">
        <f t="shared" si="2374"/>
        <v>3.5220387487063839E-2</v>
      </c>
      <c r="AF2053" s="5">
        <f t="shared" si="2375"/>
        <v>1.7678764154791395E-2</v>
      </c>
      <c r="AG2053" s="5">
        <f t="shared" si="2376"/>
        <v>5.9158671882969327E-3</v>
      </c>
      <c r="AH2053" s="5">
        <f t="shared" si="2377"/>
        <v>1.9742253742884223E-3</v>
      </c>
      <c r="AI2053" s="5">
        <f t="shared" si="2378"/>
        <v>4.0692268891215425E-3</v>
      </c>
      <c r="AJ2053" s="5">
        <f t="shared" si="2379"/>
        <v>4.1936973586711376E-3</v>
      </c>
      <c r="AK2053" s="5">
        <f t="shared" si="2380"/>
        <v>2.881316773486989E-3</v>
      </c>
      <c r="AL2053" s="5">
        <f t="shared" si="2381"/>
        <v>1.2288790143314689E-4</v>
      </c>
      <c r="AM2053" s="5">
        <f t="shared" si="2382"/>
        <v>1.4462771786225169E-2</v>
      </c>
      <c r="AN2053" s="5">
        <f t="shared" si="2383"/>
        <v>1.4519086794667237E-2</v>
      </c>
      <c r="AO2053" s="5">
        <f t="shared" si="2384"/>
        <v>7.2878105409869363E-3</v>
      </c>
      <c r="AP2053" s="5">
        <f t="shared" si="2385"/>
        <v>2.4387292503285202E-3</v>
      </c>
      <c r="AQ2053" s="5">
        <f t="shared" si="2386"/>
        <v>6.1205628799206795E-4</v>
      </c>
      <c r="AR2053" s="5">
        <f t="shared" si="2387"/>
        <v>3.9638251899720261E-4</v>
      </c>
      <c r="AS2053" s="5">
        <f t="shared" si="2388"/>
        <v>8.1701432150952714E-4</v>
      </c>
      <c r="AT2053" s="5">
        <f t="shared" si="2389"/>
        <v>8.4200534781452344E-4</v>
      </c>
      <c r="AU2053" s="5">
        <f t="shared" si="2390"/>
        <v>5.7850720367491875E-4</v>
      </c>
      <c r="AV2053" s="5">
        <f t="shared" si="2391"/>
        <v>2.9810135907013419E-4</v>
      </c>
      <c r="AW2053" s="5">
        <f t="shared" si="2392"/>
        <v>7.0633312070647879E-6</v>
      </c>
      <c r="AX2053" s="5">
        <f t="shared" si="2393"/>
        <v>4.9683874842091124E-3</v>
      </c>
      <c r="AY2053" s="5">
        <f t="shared" si="2394"/>
        <v>4.9877333459327402E-3</v>
      </c>
      <c r="AZ2053" s="5">
        <f t="shared" si="2395"/>
        <v>2.5035772681978631E-3</v>
      </c>
      <c r="BA2053" s="5">
        <f t="shared" si="2396"/>
        <v>8.3777522481873797E-4</v>
      </c>
      <c r="BB2053" s="5">
        <f t="shared" si="2397"/>
        <v>2.1025933658080432E-4</v>
      </c>
      <c r="BC2053" s="5">
        <f t="shared" si="2398"/>
        <v>4.2215608492328073E-5</v>
      </c>
      <c r="BD2053" s="5">
        <f t="shared" si="2399"/>
        <v>6.6320991603773812E-5</v>
      </c>
      <c r="BE2053" s="5">
        <f t="shared" si="2400"/>
        <v>1.3669926739977832E-4</v>
      </c>
      <c r="BF2053" s="5">
        <f t="shared" si="2401"/>
        <v>1.4088065675553607E-4</v>
      </c>
      <c r="BG2053" s="5">
        <f t="shared" si="2402"/>
        <v>9.6793298288509337E-5</v>
      </c>
      <c r="BH2053" s="5">
        <f t="shared" si="2403"/>
        <v>4.9877017235725919E-5</v>
      </c>
      <c r="BI2053" s="5">
        <f t="shared" si="2404"/>
        <v>2.0561066869880396E-5</v>
      </c>
      <c r="BJ2053" s="8">
        <f t="shared" si="2405"/>
        <v>0.61224575082854849</v>
      </c>
      <c r="BK2053" s="8">
        <f t="shared" si="2406"/>
        <v>0.21119066788516591</v>
      </c>
      <c r="BL2053" s="8">
        <f t="shared" si="2407"/>
        <v>0.16827726297027307</v>
      </c>
      <c r="BM2053" s="8">
        <f t="shared" si="2408"/>
        <v>0.58582846936242294</v>
      </c>
      <c r="BN2053" s="8">
        <f t="shared" si="2409"/>
        <v>0.40877081418652644</v>
      </c>
    </row>
    <row r="2054" spans="1:66" x14ac:dyDescent="0.25">
      <c r="A2054" t="s">
        <v>178</v>
      </c>
      <c r="B2054" t="s">
        <v>182</v>
      </c>
      <c r="C2054" t="s">
        <v>186</v>
      </c>
      <c r="D2054" s="7" t="s">
        <v>583</v>
      </c>
      <c r="E2054">
        <f>VLOOKUP(A2054,home!$A$2:$E$405,3,FALSE)</f>
        <v>1.5686274509803899</v>
      </c>
      <c r="F2054">
        <f>VLOOKUP(B2054,home!$B$2:$E$405,3,FALSE)</f>
        <v>1.2</v>
      </c>
      <c r="G2054">
        <f>VLOOKUP(C2054,away!$B$2:$E$405,4,FALSE)</f>
        <v>0.9</v>
      </c>
      <c r="H2054">
        <f>VLOOKUP(A2054,away!$A$2:$E$405,3,FALSE)</f>
        <v>1.29084967320261</v>
      </c>
      <c r="I2054">
        <f>VLOOKUP(C2054,away!$B$2:$E$405,3,FALSE)</f>
        <v>1.05</v>
      </c>
      <c r="J2054">
        <f>VLOOKUP(B2054,home!$B$2:$E$405,4,FALSE)</f>
        <v>0.91</v>
      </c>
      <c r="K2054" s="3">
        <f t="shared" si="2354"/>
        <v>1.6941176470588211</v>
      </c>
      <c r="L2054" s="3">
        <f t="shared" si="2355"/>
        <v>1.2334068627450938</v>
      </c>
      <c r="M2054" s="5">
        <f t="shared" si="2356"/>
        <v>5.3529385734619489E-2</v>
      </c>
      <c r="N2054" s="5">
        <f t="shared" si="2357"/>
        <v>9.0685077009237586E-2</v>
      </c>
      <c r="O2054" s="5">
        <f t="shared" si="2358"/>
        <v>6.6023511723608999E-2</v>
      </c>
      <c r="P2054" s="5">
        <f t="shared" si="2359"/>
        <v>0.11185159633176098</v>
      </c>
      <c r="Q2054" s="5">
        <f t="shared" si="2360"/>
        <v>7.6815594643118809E-2</v>
      </c>
      <c r="R2054" s="5">
        <f t="shared" si="2361"/>
        <v>4.0716926231215263E-2</v>
      </c>
      <c r="S2054" s="5">
        <f t="shared" si="2362"/>
        <v>5.8429493586884249E-2</v>
      </c>
      <c r="T2054" s="5">
        <f t="shared" si="2363"/>
        <v>9.4744881598667993E-2</v>
      </c>
      <c r="U2054" s="5">
        <f t="shared" si="2364"/>
        <v>6.8979263262293991E-2</v>
      </c>
      <c r="V2054" s="5">
        <f t="shared" si="2365"/>
        <v>1.3565616635629808E-2</v>
      </c>
      <c r="W2054" s="5">
        <f t="shared" si="2366"/>
        <v>4.3378218151408202E-2</v>
      </c>
      <c r="X2054" s="5">
        <f t="shared" si="2367"/>
        <v>5.3502991961600674E-2</v>
      </c>
      <c r="Y2054" s="5">
        <f t="shared" si="2368"/>
        <v>3.2995478731416936E-2</v>
      </c>
      <c r="Z2054" s="5">
        <f t="shared" si="2369"/>
        <v>1.6740178747822208E-2</v>
      </c>
      <c r="AA2054" s="5">
        <f t="shared" si="2370"/>
        <v>2.835983223160464E-2</v>
      </c>
      <c r="AB2054" s="5">
        <f t="shared" si="2371"/>
        <v>2.4022446125594489E-2</v>
      </c>
      <c r="AC2054" s="5">
        <f t="shared" si="2372"/>
        <v>1.771615551785802E-3</v>
      </c>
      <c r="AD2054" s="5">
        <f t="shared" si="2373"/>
        <v>1.8371951217066973E-2</v>
      </c>
      <c r="AE2054" s="5">
        <f t="shared" si="2374"/>
        <v>2.2660090713148482E-2</v>
      </c>
      <c r="AF2054" s="5">
        <f t="shared" si="2375"/>
        <v>1.3974555698011856E-2</v>
      </c>
      <c r="AG2054" s="5">
        <f t="shared" si="2376"/>
        <v>5.7454376339137921E-3</v>
      </c>
      <c r="AH2054" s="5">
        <f t="shared" si="2377"/>
        <v>5.1618628377858725E-3</v>
      </c>
      <c r="AI2054" s="5">
        <f t="shared" si="2378"/>
        <v>8.7448029251901722E-3</v>
      </c>
      <c r="AJ2054" s="5">
        <f t="shared" si="2379"/>
        <v>7.4073624778081357E-3</v>
      </c>
      <c r="AK2054" s="5">
        <f t="shared" si="2380"/>
        <v>4.182981163938706E-3</v>
      </c>
      <c r="AL2054" s="5">
        <f t="shared" si="2381"/>
        <v>1.4807420248445625E-4</v>
      </c>
      <c r="AM2054" s="5">
        <f t="shared" si="2382"/>
        <v>6.2248493535473799E-3</v>
      </c>
      <c r="AN2054" s="5">
        <f t="shared" si="2383"/>
        <v>7.6777719122196999E-3</v>
      </c>
      <c r="AO2054" s="5">
        <f t="shared" si="2384"/>
        <v>4.7349082835616511E-3</v>
      </c>
      <c r="AP2054" s="5">
        <f t="shared" si="2385"/>
        <v>1.946689457137844E-3</v>
      </c>
      <c r="AQ2054" s="5">
        <f t="shared" si="2386"/>
        <v>6.002650340168347E-4</v>
      </c>
      <c r="AR2054" s="5">
        <f t="shared" si="2387"/>
        <v>1.2733354097347923E-3</v>
      </c>
      <c r="AS2054" s="5">
        <f t="shared" si="2388"/>
        <v>2.1571799882565863E-3</v>
      </c>
      <c r="AT2054" s="5">
        <f t="shared" si="2389"/>
        <v>1.827258342993812E-3</v>
      </c>
      <c r="AU2054" s="5">
        <f t="shared" si="2390"/>
        <v>1.0318635348670921E-3</v>
      </c>
      <c r="AV2054" s="5">
        <f t="shared" si="2391"/>
        <v>4.3702455594370892E-4</v>
      </c>
      <c r="AW2054" s="5">
        <f t="shared" si="2392"/>
        <v>8.594622943051053E-6</v>
      </c>
      <c r="AX2054" s="5">
        <f t="shared" si="2393"/>
        <v>1.7576045233545549E-3</v>
      </c>
      <c r="AY2054" s="5">
        <f t="shared" si="2394"/>
        <v>2.1678414810973276E-3</v>
      </c>
      <c r="AZ2054" s="5">
        <f t="shared" si="2395"/>
        <v>1.3369152800644663E-3</v>
      </c>
      <c r="BA2054" s="5">
        <f t="shared" si="2396"/>
        <v>5.4965349378009731E-4</v>
      </c>
      <c r="BB2054" s="5">
        <f t="shared" si="2397"/>
        <v>1.6948659784004748E-4</v>
      </c>
      <c r="BC2054" s="5">
        <f t="shared" si="2398"/>
        <v>4.1809186583846483E-5</v>
      </c>
      <c r="BD2054" s="5">
        <f t="shared" si="2399"/>
        <v>2.6175677215720458E-4</v>
      </c>
      <c r="BE2054" s="5">
        <f t="shared" si="2400"/>
        <v>4.4344676694867542E-4</v>
      </c>
      <c r="BF2054" s="5">
        <f t="shared" si="2401"/>
        <v>3.7562549670946575E-4</v>
      </c>
      <c r="BG2054" s="5">
        <f t="shared" si="2402"/>
        <v>2.1211792755358033E-4</v>
      </c>
      <c r="BH2054" s="5">
        <f t="shared" si="2403"/>
        <v>8.983818108151624E-5</v>
      </c>
      <c r="BI2054" s="5">
        <f t="shared" si="2404"/>
        <v>3.0439289589972473E-5</v>
      </c>
      <c r="BJ2054" s="8">
        <f t="shared" si="2405"/>
        <v>0.48008207196079511</v>
      </c>
      <c r="BK2054" s="8">
        <f t="shared" si="2406"/>
        <v>0.24146362352426212</v>
      </c>
      <c r="BL2054" s="8">
        <f t="shared" si="2407"/>
        <v>0.26173887524487671</v>
      </c>
      <c r="BM2054" s="8">
        <f t="shared" si="2408"/>
        <v>0.5582434109460408</v>
      </c>
      <c r="BN2054" s="8">
        <f t="shared" si="2409"/>
        <v>0.43962209167356114</v>
      </c>
    </row>
    <row r="2055" spans="1:66" x14ac:dyDescent="0.25">
      <c r="A2055" t="s">
        <v>178</v>
      </c>
      <c r="B2055" t="s">
        <v>272</v>
      </c>
      <c r="C2055" t="s">
        <v>181</v>
      </c>
      <c r="D2055" s="7" t="s">
        <v>583</v>
      </c>
      <c r="E2055">
        <f>VLOOKUP(A2055,home!$A$2:$E$405,3,FALSE)</f>
        <v>1.5686274509803899</v>
      </c>
      <c r="F2055">
        <f>VLOOKUP(B2055,home!$B$2:$E$405,3,FALSE)</f>
        <v>0.86</v>
      </c>
      <c r="G2055">
        <f>VLOOKUP(C2055,away!$B$2:$E$405,4,FALSE)</f>
        <v>0.75</v>
      </c>
      <c r="H2055">
        <f>VLOOKUP(A2055,away!$A$2:$E$405,3,FALSE)</f>
        <v>1.29084967320261</v>
      </c>
      <c r="I2055">
        <f>VLOOKUP(C2055,away!$B$2:$E$405,3,FALSE)</f>
        <v>1.39</v>
      </c>
      <c r="J2055">
        <f>VLOOKUP(B2055,home!$B$2:$E$405,4,FALSE)</f>
        <v>1.18</v>
      </c>
      <c r="K2055" s="3">
        <f t="shared" si="2354"/>
        <v>1.0117647058823516</v>
      </c>
      <c r="L2055" s="3">
        <f t="shared" si="2355"/>
        <v>2.1172516339869207</v>
      </c>
      <c r="M2055" s="5">
        <f t="shared" si="2356"/>
        <v>4.3760821864240011E-2</v>
      </c>
      <c r="N2055" s="5">
        <f t="shared" si="2357"/>
        <v>4.427565506264277E-2</v>
      </c>
      <c r="O2055" s="5">
        <f t="shared" si="2358"/>
        <v>9.2652671596672731E-2</v>
      </c>
      <c r="P2055" s="5">
        <f t="shared" si="2359"/>
        <v>9.3742703027221694E-2</v>
      </c>
      <c r="Q2055" s="5">
        <f t="shared" si="2360"/>
        <v>2.2398272561101606E-2</v>
      </c>
      <c r="R2055" s="5">
        <f t="shared" si="2361"/>
        <v>9.8084510165654462E-2</v>
      </c>
      <c r="S2055" s="5">
        <f t="shared" si="2362"/>
        <v>5.0202978351915464E-2</v>
      </c>
      <c r="T2055" s="5">
        <f t="shared" si="2363"/>
        <v>4.7422779178476787E-2</v>
      </c>
      <c r="U2055" s="5">
        <f t="shared" si="2364"/>
        <v>9.9238445579367909E-2</v>
      </c>
      <c r="V2055" s="5">
        <f t="shared" si="2365"/>
        <v>1.1949204004454705E-2</v>
      </c>
      <c r="W2055" s="5">
        <f t="shared" si="2366"/>
        <v>7.5539272166852394E-3</v>
      </c>
      <c r="X2055" s="5">
        <f t="shared" si="2367"/>
        <v>1.5993564742545093E-2</v>
      </c>
      <c r="Y2055" s="5">
        <f t="shared" si="2368"/>
        <v>1.6931200542214607E-2</v>
      </c>
      <c r="Z2055" s="5">
        <f t="shared" si="2369"/>
        <v>6.9223196472346232E-2</v>
      </c>
      <c r="AA2055" s="5">
        <f t="shared" si="2370"/>
        <v>7.0037587019079611E-2</v>
      </c>
      <c r="AB2055" s="5">
        <f t="shared" si="2371"/>
        <v>3.5430779315534344E-2</v>
      </c>
      <c r="AC2055" s="5">
        <f t="shared" si="2372"/>
        <v>1.5998195341776675E-3</v>
      </c>
      <c r="AD2055" s="5">
        <f t="shared" si="2373"/>
        <v>1.9106992371615572E-3</v>
      </c>
      <c r="AE2055" s="5">
        <f t="shared" si="2374"/>
        <v>4.0454310819378701E-3</v>
      </c>
      <c r="AF2055" s="5">
        <f t="shared" si="2375"/>
        <v>4.2825977842072165E-3</v>
      </c>
      <c r="AG2055" s="5">
        <f t="shared" si="2376"/>
        <v>3.022445718773832E-3</v>
      </c>
      <c r="AH2055" s="5">
        <f t="shared" si="2377"/>
        <v>3.6640731460218179E-2</v>
      </c>
      <c r="AI2055" s="5">
        <f t="shared" si="2378"/>
        <v>3.7071798889161872E-2</v>
      </c>
      <c r="AJ2055" s="5">
        <f t="shared" si="2379"/>
        <v>1.8753968849811276E-2</v>
      </c>
      <c r="AK2055" s="5">
        <f t="shared" si="2380"/>
        <v>6.3248679258186965E-3</v>
      </c>
      <c r="AL2055" s="5">
        <f t="shared" si="2381"/>
        <v>1.3708280704126098E-4</v>
      </c>
      <c r="AM2055" s="5">
        <f t="shared" si="2382"/>
        <v>3.8663561034327947E-4</v>
      </c>
      <c r="AN2055" s="5">
        <f t="shared" si="2383"/>
        <v>8.186048777568388E-4</v>
      </c>
      <c r="AO2055" s="5">
        <f t="shared" si="2384"/>
        <v>8.6659625751016539E-4</v>
      </c>
      <c r="AP2055" s="5">
        <f t="shared" si="2385"/>
        <v>6.1160078074011612E-4</v>
      </c>
      <c r="AQ2055" s="5">
        <f t="shared" si="2386"/>
        <v>3.2372818809242186E-4</v>
      </c>
      <c r="AR2055" s="5">
        <f t="shared" si="2387"/>
        <v>1.5515529710924573E-2</v>
      </c>
      <c r="AS2055" s="5">
        <f t="shared" si="2388"/>
        <v>1.5698065354582486E-2</v>
      </c>
      <c r="AT2055" s="5">
        <f t="shared" si="2389"/>
        <v>7.9413742382005419E-3</v>
      </c>
      <c r="AU2055" s="5">
        <f t="shared" si="2390"/>
        <v>2.6782673901382184E-3</v>
      </c>
      <c r="AV2055" s="5">
        <f t="shared" si="2391"/>
        <v>6.7744410456437173E-4</v>
      </c>
      <c r="AW2055" s="5">
        <f t="shared" si="2392"/>
        <v>8.1570380912312461E-6</v>
      </c>
      <c r="AX2055" s="5">
        <f t="shared" si="2393"/>
        <v>6.5197377430435246E-5</v>
      </c>
      <c r="AY2055" s="5">
        <f t="shared" si="2394"/>
        <v>1.3803925389625101E-4</v>
      </c>
      <c r="AZ2055" s="5">
        <f t="shared" si="2395"/>
        <v>1.4613191793308645E-4</v>
      </c>
      <c r="BA2055" s="5">
        <f t="shared" si="2396"/>
        <v>1.0313268067382331E-4</v>
      </c>
      <c r="BB2055" s="5">
        <f t="shared" si="2397"/>
        <v>5.4589459168525944E-5</v>
      </c>
      <c r="BC2055" s="5">
        <f t="shared" si="2398"/>
        <v>2.3115924324604752E-5</v>
      </c>
      <c r="BD2055" s="5">
        <f t="shared" si="2399"/>
        <v>5.4750467721046171E-3</v>
      </c>
      <c r="BE2055" s="5">
        <f t="shared" si="2400"/>
        <v>5.5394590870705461E-3</v>
      </c>
      <c r="BF2055" s="5">
        <f t="shared" si="2401"/>
        <v>2.8023145969886254E-3</v>
      </c>
      <c r="BG2055" s="5">
        <f t="shared" si="2402"/>
        <v>9.4509433467067252E-4</v>
      </c>
      <c r="BH2055" s="5">
        <f t="shared" si="2403"/>
        <v>2.3905327288728737E-4</v>
      </c>
      <c r="BI2055" s="5">
        <f t="shared" si="2404"/>
        <v>4.8373132866603989E-5</v>
      </c>
      <c r="BJ2055" s="8">
        <f t="shared" si="2405"/>
        <v>0.17137394545361617</v>
      </c>
      <c r="BK2055" s="8">
        <f t="shared" si="2406"/>
        <v>0.20153064884294705</v>
      </c>
      <c r="BL2055" s="8">
        <f t="shared" si="2407"/>
        <v>0.55179538279631779</v>
      </c>
      <c r="BM2055" s="8">
        <f t="shared" si="2408"/>
        <v>0.59887865707188892</v>
      </c>
      <c r="BN2055" s="8">
        <f t="shared" si="2409"/>
        <v>0.39491463427753326</v>
      </c>
    </row>
    <row r="2056" spans="1:66" x14ac:dyDescent="0.25">
      <c r="A2056" t="s">
        <v>178</v>
      </c>
      <c r="B2056" t="s">
        <v>179</v>
      </c>
      <c r="C2056" t="s">
        <v>185</v>
      </c>
      <c r="D2056" s="7" t="s">
        <v>583</v>
      </c>
      <c r="E2056">
        <f>VLOOKUP(A2056,home!$A$2:$E$405,3,FALSE)</f>
        <v>1.5686274509803899</v>
      </c>
      <c r="F2056">
        <f>VLOOKUP(B2056,home!$B$2:$E$405,3,FALSE)</f>
        <v>0.75</v>
      </c>
      <c r="G2056">
        <f>VLOOKUP(C2056,away!$B$2:$E$405,4,FALSE)</f>
        <v>1.35</v>
      </c>
      <c r="H2056">
        <f>VLOOKUP(A2056,away!$A$2:$E$405,3,FALSE)</f>
        <v>1.29084967320261</v>
      </c>
      <c r="I2056">
        <f>VLOOKUP(C2056,away!$B$2:$E$405,3,FALSE)</f>
        <v>0.6</v>
      </c>
      <c r="J2056">
        <f>VLOOKUP(B2056,home!$B$2:$E$405,4,FALSE)</f>
        <v>1.32</v>
      </c>
      <c r="K2056" s="3">
        <f t="shared" si="2354"/>
        <v>1.5882352941176447</v>
      </c>
      <c r="L2056" s="3">
        <f t="shared" si="2355"/>
        <v>1.0223529411764671</v>
      </c>
      <c r="M2056" s="5">
        <f t="shared" si="2356"/>
        <v>7.3491300868824466E-2</v>
      </c>
      <c r="N2056" s="5">
        <f t="shared" si="2357"/>
        <v>0.11672147785048573</v>
      </c>
      <c r="O2056" s="5">
        <f t="shared" si="2358"/>
        <v>7.513404759412734E-2</v>
      </c>
      <c r="P2056" s="5">
        <f t="shared" si="2359"/>
        <v>0.11933054617890795</v>
      </c>
      <c r="Q2056" s="5">
        <f t="shared" si="2360"/>
        <v>9.2690585351856203E-2</v>
      </c>
      <c r="R2056" s="5">
        <f t="shared" si="2361"/>
        <v>3.8406757270174369E-2</v>
      </c>
      <c r="S2056" s="5">
        <f t="shared" si="2362"/>
        <v>4.8440356487814945E-2</v>
      </c>
      <c r="T2056" s="5">
        <f t="shared" si="2363"/>
        <v>9.4762492553838548E-2</v>
      </c>
      <c r="U2056" s="5">
        <f t="shared" si="2364"/>
        <v>6.0998967429100374E-2</v>
      </c>
      <c r="V2056" s="5">
        <f t="shared" si="2365"/>
        <v>8.7393778106389583E-3</v>
      </c>
      <c r="W2056" s="5">
        <f t="shared" si="2366"/>
        <v>4.907148636274733E-2</v>
      </c>
      <c r="X2056" s="5">
        <f t="shared" si="2367"/>
        <v>5.0168378410855627E-2</v>
      </c>
      <c r="Y2056" s="5">
        <f t="shared" si="2368"/>
        <v>2.5644894611196109E-2</v>
      </c>
      <c r="Z2056" s="5">
        <f t="shared" si="2369"/>
        <v>1.308842041873781E-2</v>
      </c>
      <c r="AA2056" s="5">
        <f t="shared" si="2370"/>
        <v>2.0787491253289429E-2</v>
      </c>
      <c r="AB2056" s="5">
        <f t="shared" si="2371"/>
        <v>1.6507713642318057E-2</v>
      </c>
      <c r="AC2056" s="5">
        <f t="shared" si="2372"/>
        <v>8.8690320748711449E-4</v>
      </c>
      <c r="AD2056" s="5">
        <f t="shared" si="2373"/>
        <v>1.9484266644031998E-2</v>
      </c>
      <c r="AE2056" s="5">
        <f t="shared" si="2374"/>
        <v>1.9919797310192645E-2</v>
      </c>
      <c r="AF2056" s="5">
        <f t="shared" si="2375"/>
        <v>1.0182531683857262E-2</v>
      </c>
      <c r="AG2056" s="5">
        <f t="shared" si="2376"/>
        <v>3.4700470718713457E-3</v>
      </c>
      <c r="AH2056" s="5">
        <f t="shared" si="2377"/>
        <v>3.3452462776126816E-3</v>
      </c>
      <c r="AI2056" s="5">
        <f t="shared" si="2378"/>
        <v>5.3130382056201329E-3</v>
      </c>
      <c r="AJ2056" s="5">
        <f t="shared" si="2379"/>
        <v>4.2191773985806886E-3</v>
      </c>
      <c r="AK2056" s="5">
        <f t="shared" si="2380"/>
        <v>2.2336821521897732E-3</v>
      </c>
      <c r="AL2056" s="5">
        <f t="shared" si="2381"/>
        <v>5.7603902995903262E-5</v>
      </c>
      <c r="AM2056" s="5">
        <f t="shared" si="2382"/>
        <v>6.1891199928101491E-3</v>
      </c>
      <c r="AN2056" s="5">
        <f t="shared" si="2383"/>
        <v>6.3274650279435312E-3</v>
      </c>
      <c r="AO2056" s="5">
        <f t="shared" si="2384"/>
        <v>3.2344512407546525E-3</v>
      </c>
      <c r="AP2056" s="5">
        <f t="shared" si="2385"/>
        <v>1.1022502463591307E-3</v>
      </c>
      <c r="AQ2056" s="5">
        <f t="shared" si="2386"/>
        <v>2.8172219531943568E-4</v>
      </c>
      <c r="AR2056" s="5">
        <f t="shared" si="2387"/>
        <v>6.8400447417539089E-4</v>
      </c>
      <c r="AS2056" s="5">
        <f t="shared" si="2388"/>
        <v>1.0863600472197368E-3</v>
      </c>
      <c r="AT2056" s="5">
        <f t="shared" si="2389"/>
        <v>8.6269768455684876E-4</v>
      </c>
      <c r="AU2056" s="5">
        <f t="shared" si="2390"/>
        <v>4.5672230358891931E-4</v>
      </c>
      <c r="AV2056" s="5">
        <f t="shared" si="2391"/>
        <v>1.8134562054265884E-4</v>
      </c>
      <c r="AW2056" s="5">
        <f t="shared" si="2392"/>
        <v>2.598155278725242E-6</v>
      </c>
      <c r="AX2056" s="5">
        <f t="shared" si="2393"/>
        <v>1.6382964686850368E-3</v>
      </c>
      <c r="AY2056" s="5">
        <f t="shared" si="2394"/>
        <v>1.6749172132791673E-3</v>
      </c>
      <c r="AZ2056" s="5">
        <f t="shared" si="2395"/>
        <v>8.5617826961152416E-4</v>
      </c>
      <c r="BA2056" s="5">
        <f t="shared" si="2396"/>
        <v>2.9177212403623998E-4</v>
      </c>
      <c r="BB2056" s="5">
        <f t="shared" si="2397"/>
        <v>7.4573522290438728E-5</v>
      </c>
      <c r="BC2056" s="5">
        <f t="shared" si="2398"/>
        <v>1.5248091969503779E-5</v>
      </c>
      <c r="BD2056" s="5">
        <f t="shared" si="2399"/>
        <v>1.1654899765851226E-4</v>
      </c>
      <c r="BE2056" s="5">
        <f t="shared" si="2400"/>
        <v>1.8510723157528391E-4</v>
      </c>
      <c r="BF2056" s="5">
        <f t="shared" si="2401"/>
        <v>1.4699691919213702E-4</v>
      </c>
      <c r="BG2056" s="5">
        <f t="shared" si="2402"/>
        <v>7.7821898395837147E-5</v>
      </c>
      <c r="BH2056" s="5">
        <f t="shared" si="2403"/>
        <v>3.0899871421876461E-5</v>
      </c>
      <c r="BI2056" s="5">
        <f t="shared" si="2404"/>
        <v>9.815253275184266E-6</v>
      </c>
      <c r="BJ2056" s="8">
        <f t="shared" si="2405"/>
        <v>0.50380195224399149</v>
      </c>
      <c r="BK2056" s="8">
        <f t="shared" si="2406"/>
        <v>0.25262100566994855</v>
      </c>
      <c r="BL2056" s="8">
        <f t="shared" si="2407"/>
        <v>0.23078444152461525</v>
      </c>
      <c r="BM2056" s="8">
        <f t="shared" si="2408"/>
        <v>0.48284878568491663</v>
      </c>
      <c r="BN2056" s="8">
        <f t="shared" si="2409"/>
        <v>0.515774715114376</v>
      </c>
    </row>
    <row r="2057" spans="1:66" x14ac:dyDescent="0.25">
      <c r="A2057" t="s">
        <v>28</v>
      </c>
      <c r="B2057" t="s">
        <v>191</v>
      </c>
      <c r="C2057" t="s">
        <v>279</v>
      </c>
      <c r="D2057" s="7" t="s">
        <v>583</v>
      </c>
      <c r="E2057">
        <f>VLOOKUP(A2057,home!$A$2:$E$405,3,FALSE)</f>
        <v>1.4313725490196101</v>
      </c>
      <c r="F2057">
        <f>VLOOKUP(B2057,home!$B$2:$E$405,3,FALSE)</f>
        <v>0.82</v>
      </c>
      <c r="G2057">
        <f>VLOOKUP(C2057,away!$B$2:$E$405,4,FALSE)</f>
        <v>1.1100000000000001</v>
      </c>
      <c r="H2057">
        <f>VLOOKUP(A2057,away!$A$2:$E$405,3,FALSE)</f>
        <v>1.20588235294118</v>
      </c>
      <c r="I2057">
        <f>VLOOKUP(C2057,away!$B$2:$E$405,3,FALSE)</f>
        <v>0.82</v>
      </c>
      <c r="J2057">
        <f>VLOOKUP(B2057,home!$B$2:$E$405,4,FALSE)</f>
        <v>0.98</v>
      </c>
      <c r="K2057" s="3">
        <f t="shared" si="2354"/>
        <v>1.3028352941176493</v>
      </c>
      <c r="L2057" s="3">
        <f t="shared" si="2355"/>
        <v>0.96904705882353215</v>
      </c>
      <c r="M2057" s="5">
        <f t="shared" si="2356"/>
        <v>0.10311789301284731</v>
      </c>
      <c r="N2057" s="5">
        <f t="shared" si="2357"/>
        <v>0.1343456304721852</v>
      </c>
      <c r="O2057" s="5">
        <f t="shared" si="2358"/>
        <v>9.9926090936179338E-2</v>
      </c>
      <c r="P2057" s="5">
        <f t="shared" si="2359"/>
        <v>0.13018723807486418</v>
      </c>
      <c r="Q2057" s="5">
        <f t="shared" si="2360"/>
        <v>8.7515114494825241E-2</v>
      </c>
      <c r="R2057" s="5">
        <f t="shared" si="2361"/>
        <v>4.8416542260718697E-2</v>
      </c>
      <c r="S2057" s="5">
        <f t="shared" si="2362"/>
        <v>4.1090630496711543E-2</v>
      </c>
      <c r="T2057" s="5">
        <f t="shared" si="2363"/>
        <v>8.4806264303815077E-2</v>
      </c>
      <c r="U2057" s="5">
        <f t="shared" si="2364"/>
        <v>6.3078780076403038E-2</v>
      </c>
      <c r="V2057" s="5">
        <f t="shared" si="2365"/>
        <v>5.764142099691635E-3</v>
      </c>
      <c r="W2057" s="5">
        <f t="shared" si="2366"/>
        <v>3.8005926644201792E-2</v>
      </c>
      <c r="X2057" s="5">
        <f t="shared" si="2367"/>
        <v>3.6829531432426663E-2</v>
      </c>
      <c r="Y2057" s="5">
        <f t="shared" si="2368"/>
        <v>1.7844774556220942E-2</v>
      </c>
      <c r="Z2057" s="5">
        <f t="shared" si="2369"/>
        <v>1.5639302625384901E-2</v>
      </c>
      <c r="AA2057" s="5">
        <f t="shared" si="2370"/>
        <v>2.0375435435738262E-2</v>
      </c>
      <c r="AB2057" s="5">
        <f t="shared" si="2371"/>
        <v>1.3272918209347621E-2</v>
      </c>
      <c r="AC2057" s="5">
        <f t="shared" si="2372"/>
        <v>4.5482997537125362E-4</v>
      </c>
      <c r="AD2057" s="5">
        <f t="shared" si="2373"/>
        <v>1.2378865654428115E-2</v>
      </c>
      <c r="AE2057" s="5">
        <f t="shared" si="2374"/>
        <v>1.1995703353995203E-2</v>
      </c>
      <c r="AF2057" s="5">
        <f t="shared" si="2375"/>
        <v>5.8122005268543145E-3</v>
      </c>
      <c r="AG2057" s="5">
        <f t="shared" si="2376"/>
        <v>1.8774319419469195E-3</v>
      </c>
      <c r="AH2057" s="5">
        <f t="shared" si="2377"/>
        <v>3.7888050527950952E-3</v>
      </c>
      <c r="AI2057" s="5">
        <f t="shared" si="2378"/>
        <v>4.9361889453127337E-3</v>
      </c>
      <c r="AJ2057" s="5">
        <f t="shared" si="2379"/>
        <v>3.2155205881934032E-3</v>
      </c>
      <c r="AK2057" s="5">
        <f t="shared" si="2380"/>
        <v>1.3964312370867693E-3</v>
      </c>
      <c r="AL2057" s="5">
        <f t="shared" si="2381"/>
        <v>2.2969072217123276E-5</v>
      </c>
      <c r="AM2057" s="5">
        <f t="shared" si="2382"/>
        <v>3.2255246151459442E-3</v>
      </c>
      <c r="AN2057" s="5">
        <f t="shared" si="2383"/>
        <v>3.1256851414700826E-3</v>
      </c>
      <c r="AO2057" s="5">
        <f t="shared" si="2384"/>
        <v>1.5144679965749996E-3</v>
      </c>
      <c r="AP2057" s="5">
        <f t="shared" si="2385"/>
        <v>4.8919691925445696E-4</v>
      </c>
      <c r="AQ2057" s="5">
        <f t="shared" si="2386"/>
        <v>1.1851370894726608E-4</v>
      </c>
      <c r="AR2057" s="5">
        <f t="shared" si="2387"/>
        <v>7.3430607857336515E-4</v>
      </c>
      <c r="AS2057" s="5">
        <f t="shared" si="2388"/>
        <v>9.5667987585050789E-4</v>
      </c>
      <c r="AT2057" s="5">
        <f t="shared" si="2389"/>
        <v>6.2319815371506655E-4</v>
      </c>
      <c r="AU2057" s="5">
        <f t="shared" si="2390"/>
        <v>2.7064151662964815E-4</v>
      </c>
      <c r="AV2057" s="5">
        <f t="shared" si="2391"/>
        <v>8.8150329979658603E-5</v>
      </c>
      <c r="AW2057" s="5">
        <f t="shared" si="2392"/>
        <v>8.0551815923202527E-7</v>
      </c>
      <c r="AX2057" s="5">
        <f t="shared" si="2393"/>
        <v>7.0038788510956335E-4</v>
      </c>
      <c r="AY2057" s="5">
        <f t="shared" si="2394"/>
        <v>6.7870882010105638E-4</v>
      </c>
      <c r="AZ2057" s="5">
        <f t="shared" si="2395"/>
        <v>3.2885039295825919E-4</v>
      </c>
      <c r="BA2057" s="5">
        <f t="shared" si="2396"/>
        <v>1.0622383536305464E-4</v>
      </c>
      <c r="BB2057" s="5">
        <f t="shared" si="2397"/>
        <v>2.5733973808880795E-5</v>
      </c>
      <c r="BC2057" s="5">
        <f t="shared" si="2398"/>
        <v>4.9874863262675504E-6</v>
      </c>
      <c r="BD2057" s="5">
        <f t="shared" si="2399"/>
        <v>1.1859619095296014E-4</v>
      </c>
      <c r="BE2057" s="5">
        <f t="shared" si="2400"/>
        <v>1.5451130332143269E-4</v>
      </c>
      <c r="BF2057" s="5">
        <f t="shared" si="2401"/>
        <v>1.0065138965364008E-4</v>
      </c>
      <c r="BG2057" s="5">
        <f t="shared" si="2402"/>
        <v>4.3710727614250088E-5</v>
      </c>
      <c r="BH2057" s="5">
        <f t="shared" si="2403"/>
        <v>1.4236969666851995E-5</v>
      </c>
      <c r="BI2057" s="5">
        <f t="shared" si="2404"/>
        <v>3.7096853126514347E-6</v>
      </c>
      <c r="BJ2057" s="8">
        <f t="shared" si="2405"/>
        <v>0.44172972415595946</v>
      </c>
      <c r="BK2057" s="8">
        <f t="shared" si="2406"/>
        <v>0.28131641155180409</v>
      </c>
      <c r="BL2057" s="8">
        <f t="shared" si="2407"/>
        <v>0.26151510496304509</v>
      </c>
      <c r="BM2057" s="8">
        <f t="shared" si="2408"/>
        <v>0.39601413074263181</v>
      </c>
      <c r="BN2057" s="8">
        <f t="shared" si="2409"/>
        <v>0.60350850925162003</v>
      </c>
    </row>
    <row r="2058" spans="1:66" x14ac:dyDescent="0.25">
      <c r="A2058" t="s">
        <v>28</v>
      </c>
      <c r="B2058" t="s">
        <v>521</v>
      </c>
      <c r="C2058" t="s">
        <v>455</v>
      </c>
      <c r="D2058" s="7" t="s">
        <v>583</v>
      </c>
      <c r="E2058">
        <f>VLOOKUP(A2058,home!$A$2:$E$405,3,FALSE)</f>
        <v>1.4313725490196101</v>
      </c>
      <c r="F2058" t="e">
        <f>VLOOKUP(B2058,home!$B$2:$E$405,3,FALSE)</f>
        <v>#N/A</v>
      </c>
      <c r="G2058">
        <f>VLOOKUP(C2058,away!$B$2:$E$405,4,FALSE)</f>
        <v>1.52</v>
      </c>
      <c r="H2058">
        <f>VLOOKUP(A2058,away!$A$2:$E$405,3,FALSE)</f>
        <v>1.20588235294118</v>
      </c>
      <c r="I2058">
        <f>VLOOKUP(C2058,away!$B$2:$E$405,3,FALSE)</f>
        <v>0.86</v>
      </c>
      <c r="J2058" t="e">
        <f>VLOOKUP(B2058,home!$B$2:$E$405,4,FALSE)</f>
        <v>#N/A</v>
      </c>
      <c r="K2058" s="3" t="e">
        <f t="shared" si="2354"/>
        <v>#N/A</v>
      </c>
      <c r="L2058" s="3" t="e">
        <f t="shared" si="2355"/>
        <v>#N/A</v>
      </c>
      <c r="M2058" s="5" t="e">
        <f t="shared" si="2356"/>
        <v>#N/A</v>
      </c>
      <c r="N2058" s="5" t="e">
        <f t="shared" si="2357"/>
        <v>#N/A</v>
      </c>
      <c r="O2058" s="5" t="e">
        <f t="shared" si="2358"/>
        <v>#N/A</v>
      </c>
      <c r="P2058" s="5" t="e">
        <f t="shared" si="2359"/>
        <v>#N/A</v>
      </c>
      <c r="Q2058" s="5" t="e">
        <f t="shared" si="2360"/>
        <v>#N/A</v>
      </c>
      <c r="R2058" s="5" t="e">
        <f t="shared" si="2361"/>
        <v>#N/A</v>
      </c>
      <c r="S2058" s="5" t="e">
        <f t="shared" si="2362"/>
        <v>#N/A</v>
      </c>
      <c r="T2058" s="5" t="e">
        <f t="shared" si="2363"/>
        <v>#N/A</v>
      </c>
      <c r="U2058" s="5" t="e">
        <f t="shared" si="2364"/>
        <v>#N/A</v>
      </c>
      <c r="V2058" s="5" t="e">
        <f t="shared" si="2365"/>
        <v>#N/A</v>
      </c>
      <c r="W2058" s="5" t="e">
        <f t="shared" si="2366"/>
        <v>#N/A</v>
      </c>
      <c r="X2058" s="5" t="e">
        <f t="shared" si="2367"/>
        <v>#N/A</v>
      </c>
      <c r="Y2058" s="5" t="e">
        <f t="shared" si="2368"/>
        <v>#N/A</v>
      </c>
      <c r="Z2058" s="5" t="e">
        <f t="shared" si="2369"/>
        <v>#N/A</v>
      </c>
      <c r="AA2058" s="5" t="e">
        <f t="shared" si="2370"/>
        <v>#N/A</v>
      </c>
      <c r="AB2058" s="5" t="e">
        <f t="shared" si="2371"/>
        <v>#N/A</v>
      </c>
      <c r="AC2058" s="5" t="e">
        <f t="shared" si="2372"/>
        <v>#N/A</v>
      </c>
      <c r="AD2058" s="5" t="e">
        <f t="shared" si="2373"/>
        <v>#N/A</v>
      </c>
      <c r="AE2058" s="5" t="e">
        <f t="shared" si="2374"/>
        <v>#N/A</v>
      </c>
      <c r="AF2058" s="5" t="e">
        <f t="shared" si="2375"/>
        <v>#N/A</v>
      </c>
      <c r="AG2058" s="5" t="e">
        <f t="shared" si="2376"/>
        <v>#N/A</v>
      </c>
      <c r="AH2058" s="5" t="e">
        <f t="shared" si="2377"/>
        <v>#N/A</v>
      </c>
      <c r="AI2058" s="5" t="e">
        <f t="shared" si="2378"/>
        <v>#N/A</v>
      </c>
      <c r="AJ2058" s="5" t="e">
        <f t="shared" si="2379"/>
        <v>#N/A</v>
      </c>
      <c r="AK2058" s="5" t="e">
        <f t="shared" si="2380"/>
        <v>#N/A</v>
      </c>
      <c r="AL2058" s="5" t="e">
        <f t="shared" si="2381"/>
        <v>#N/A</v>
      </c>
      <c r="AM2058" s="5" t="e">
        <f t="shared" si="2382"/>
        <v>#N/A</v>
      </c>
      <c r="AN2058" s="5" t="e">
        <f t="shared" si="2383"/>
        <v>#N/A</v>
      </c>
      <c r="AO2058" s="5" t="e">
        <f t="shared" si="2384"/>
        <v>#N/A</v>
      </c>
      <c r="AP2058" s="5" t="e">
        <f t="shared" si="2385"/>
        <v>#N/A</v>
      </c>
      <c r="AQ2058" s="5" t="e">
        <f t="shared" si="2386"/>
        <v>#N/A</v>
      </c>
      <c r="AR2058" s="5" t="e">
        <f t="shared" si="2387"/>
        <v>#N/A</v>
      </c>
      <c r="AS2058" s="5" t="e">
        <f t="shared" si="2388"/>
        <v>#N/A</v>
      </c>
      <c r="AT2058" s="5" t="e">
        <f t="shared" si="2389"/>
        <v>#N/A</v>
      </c>
      <c r="AU2058" s="5" t="e">
        <f t="shared" si="2390"/>
        <v>#N/A</v>
      </c>
      <c r="AV2058" s="5" t="e">
        <f t="shared" si="2391"/>
        <v>#N/A</v>
      </c>
      <c r="AW2058" s="5" t="e">
        <f t="shared" si="2392"/>
        <v>#N/A</v>
      </c>
      <c r="AX2058" s="5" t="e">
        <f t="shared" si="2393"/>
        <v>#N/A</v>
      </c>
      <c r="AY2058" s="5" t="e">
        <f t="shared" si="2394"/>
        <v>#N/A</v>
      </c>
      <c r="AZ2058" s="5" t="e">
        <f t="shared" si="2395"/>
        <v>#N/A</v>
      </c>
      <c r="BA2058" s="5" t="e">
        <f t="shared" si="2396"/>
        <v>#N/A</v>
      </c>
      <c r="BB2058" s="5" t="e">
        <f t="shared" si="2397"/>
        <v>#N/A</v>
      </c>
      <c r="BC2058" s="5" t="e">
        <f t="shared" si="2398"/>
        <v>#N/A</v>
      </c>
      <c r="BD2058" s="5" t="e">
        <f t="shared" si="2399"/>
        <v>#N/A</v>
      </c>
      <c r="BE2058" s="5" t="e">
        <f t="shared" si="2400"/>
        <v>#N/A</v>
      </c>
      <c r="BF2058" s="5" t="e">
        <f t="shared" si="2401"/>
        <v>#N/A</v>
      </c>
      <c r="BG2058" s="5" t="e">
        <f t="shared" si="2402"/>
        <v>#N/A</v>
      </c>
      <c r="BH2058" s="5" t="e">
        <f t="shared" si="2403"/>
        <v>#N/A</v>
      </c>
      <c r="BI2058" s="5" t="e">
        <f t="shared" si="2404"/>
        <v>#N/A</v>
      </c>
      <c r="BJ2058" s="8" t="e">
        <f t="shared" si="2405"/>
        <v>#N/A</v>
      </c>
      <c r="BK2058" s="8" t="e">
        <f t="shared" si="2406"/>
        <v>#N/A</v>
      </c>
      <c r="BL2058" s="8" t="e">
        <f t="shared" si="2407"/>
        <v>#N/A</v>
      </c>
      <c r="BM2058" s="8" t="e">
        <f t="shared" si="2408"/>
        <v>#N/A</v>
      </c>
      <c r="BN2058" s="8" t="e">
        <f t="shared" si="2409"/>
        <v>#N/A</v>
      </c>
    </row>
    <row r="2059" spans="1:66" x14ac:dyDescent="0.25">
      <c r="A2059" t="s">
        <v>28</v>
      </c>
      <c r="B2059" t="s">
        <v>188</v>
      </c>
      <c r="C2059" t="s">
        <v>522</v>
      </c>
      <c r="D2059" s="7" t="s">
        <v>583</v>
      </c>
      <c r="E2059">
        <f>VLOOKUP(A2059,home!$A$2:$E$405,3,FALSE)</f>
        <v>1.4313725490196101</v>
      </c>
      <c r="F2059">
        <f>VLOOKUP(B2059,home!$B$2:$E$405,3,FALSE)</f>
        <v>1.1100000000000001</v>
      </c>
      <c r="G2059" t="e">
        <f>VLOOKUP(C2059,away!$B$2:$E$405,4,FALSE)</f>
        <v>#N/A</v>
      </c>
      <c r="H2059">
        <f>VLOOKUP(A2059,away!$A$2:$E$405,3,FALSE)</f>
        <v>1.20588235294118</v>
      </c>
      <c r="I2059" t="e">
        <f>VLOOKUP(C2059,away!$B$2:$E$405,3,FALSE)</f>
        <v>#N/A</v>
      </c>
      <c r="J2059">
        <f>VLOOKUP(B2059,home!$B$2:$E$405,4,FALSE)</f>
        <v>0.63</v>
      </c>
      <c r="K2059" s="3" t="e">
        <f t="shared" si="2354"/>
        <v>#N/A</v>
      </c>
      <c r="L2059" s="3" t="e">
        <f t="shared" si="2355"/>
        <v>#N/A</v>
      </c>
      <c r="M2059" s="5" t="e">
        <f t="shared" si="2356"/>
        <v>#N/A</v>
      </c>
      <c r="N2059" s="5" t="e">
        <f t="shared" si="2357"/>
        <v>#N/A</v>
      </c>
      <c r="O2059" s="5" t="e">
        <f t="shared" si="2358"/>
        <v>#N/A</v>
      </c>
      <c r="P2059" s="5" t="e">
        <f t="shared" si="2359"/>
        <v>#N/A</v>
      </c>
      <c r="Q2059" s="5" t="e">
        <f t="shared" si="2360"/>
        <v>#N/A</v>
      </c>
      <c r="R2059" s="5" t="e">
        <f t="shared" si="2361"/>
        <v>#N/A</v>
      </c>
      <c r="S2059" s="5" t="e">
        <f t="shared" si="2362"/>
        <v>#N/A</v>
      </c>
      <c r="T2059" s="5" t="e">
        <f t="shared" si="2363"/>
        <v>#N/A</v>
      </c>
      <c r="U2059" s="5" t="e">
        <f t="shared" si="2364"/>
        <v>#N/A</v>
      </c>
      <c r="V2059" s="5" t="e">
        <f t="shared" si="2365"/>
        <v>#N/A</v>
      </c>
      <c r="W2059" s="5" t="e">
        <f t="shared" si="2366"/>
        <v>#N/A</v>
      </c>
      <c r="X2059" s="5" t="e">
        <f t="shared" si="2367"/>
        <v>#N/A</v>
      </c>
      <c r="Y2059" s="5" t="e">
        <f t="shared" si="2368"/>
        <v>#N/A</v>
      </c>
      <c r="Z2059" s="5" t="e">
        <f t="shared" si="2369"/>
        <v>#N/A</v>
      </c>
      <c r="AA2059" s="5" t="e">
        <f t="shared" si="2370"/>
        <v>#N/A</v>
      </c>
      <c r="AB2059" s="5" t="e">
        <f t="shared" si="2371"/>
        <v>#N/A</v>
      </c>
      <c r="AC2059" s="5" t="e">
        <f t="shared" si="2372"/>
        <v>#N/A</v>
      </c>
      <c r="AD2059" s="5" t="e">
        <f t="shared" si="2373"/>
        <v>#N/A</v>
      </c>
      <c r="AE2059" s="5" t="e">
        <f t="shared" si="2374"/>
        <v>#N/A</v>
      </c>
      <c r="AF2059" s="5" t="e">
        <f t="shared" si="2375"/>
        <v>#N/A</v>
      </c>
      <c r="AG2059" s="5" t="e">
        <f t="shared" si="2376"/>
        <v>#N/A</v>
      </c>
      <c r="AH2059" s="5" t="e">
        <f t="shared" si="2377"/>
        <v>#N/A</v>
      </c>
      <c r="AI2059" s="5" t="e">
        <f t="shared" si="2378"/>
        <v>#N/A</v>
      </c>
      <c r="AJ2059" s="5" t="e">
        <f t="shared" si="2379"/>
        <v>#N/A</v>
      </c>
      <c r="AK2059" s="5" t="e">
        <f t="shared" si="2380"/>
        <v>#N/A</v>
      </c>
      <c r="AL2059" s="5" t="e">
        <f t="shared" si="2381"/>
        <v>#N/A</v>
      </c>
      <c r="AM2059" s="5" t="e">
        <f t="shared" si="2382"/>
        <v>#N/A</v>
      </c>
      <c r="AN2059" s="5" t="e">
        <f t="shared" si="2383"/>
        <v>#N/A</v>
      </c>
      <c r="AO2059" s="5" t="e">
        <f t="shared" si="2384"/>
        <v>#N/A</v>
      </c>
      <c r="AP2059" s="5" t="e">
        <f t="shared" si="2385"/>
        <v>#N/A</v>
      </c>
      <c r="AQ2059" s="5" t="e">
        <f t="shared" si="2386"/>
        <v>#N/A</v>
      </c>
      <c r="AR2059" s="5" t="e">
        <f t="shared" si="2387"/>
        <v>#N/A</v>
      </c>
      <c r="AS2059" s="5" t="e">
        <f t="shared" si="2388"/>
        <v>#N/A</v>
      </c>
      <c r="AT2059" s="5" t="e">
        <f t="shared" si="2389"/>
        <v>#N/A</v>
      </c>
      <c r="AU2059" s="5" t="e">
        <f t="shared" si="2390"/>
        <v>#N/A</v>
      </c>
      <c r="AV2059" s="5" t="e">
        <f t="shared" si="2391"/>
        <v>#N/A</v>
      </c>
      <c r="AW2059" s="5" t="e">
        <f t="shared" si="2392"/>
        <v>#N/A</v>
      </c>
      <c r="AX2059" s="5" t="e">
        <f t="shared" si="2393"/>
        <v>#N/A</v>
      </c>
      <c r="AY2059" s="5" t="e">
        <f t="shared" si="2394"/>
        <v>#N/A</v>
      </c>
      <c r="AZ2059" s="5" t="e">
        <f t="shared" si="2395"/>
        <v>#N/A</v>
      </c>
      <c r="BA2059" s="5" t="e">
        <f t="shared" si="2396"/>
        <v>#N/A</v>
      </c>
      <c r="BB2059" s="5" t="e">
        <f t="shared" si="2397"/>
        <v>#N/A</v>
      </c>
      <c r="BC2059" s="5" t="e">
        <f t="shared" si="2398"/>
        <v>#N/A</v>
      </c>
      <c r="BD2059" s="5" t="e">
        <f t="shared" si="2399"/>
        <v>#N/A</v>
      </c>
      <c r="BE2059" s="5" t="e">
        <f t="shared" si="2400"/>
        <v>#N/A</v>
      </c>
      <c r="BF2059" s="5" t="e">
        <f t="shared" si="2401"/>
        <v>#N/A</v>
      </c>
      <c r="BG2059" s="5" t="e">
        <f t="shared" si="2402"/>
        <v>#N/A</v>
      </c>
      <c r="BH2059" s="5" t="e">
        <f t="shared" si="2403"/>
        <v>#N/A</v>
      </c>
      <c r="BI2059" s="5" t="e">
        <f t="shared" si="2404"/>
        <v>#N/A</v>
      </c>
      <c r="BJ2059" s="8" t="e">
        <f t="shared" si="2405"/>
        <v>#N/A</v>
      </c>
      <c r="BK2059" s="8" t="e">
        <f t="shared" si="2406"/>
        <v>#N/A</v>
      </c>
      <c r="BL2059" s="8" t="e">
        <f t="shared" si="2407"/>
        <v>#N/A</v>
      </c>
      <c r="BM2059" s="8" t="e">
        <f t="shared" si="2408"/>
        <v>#N/A</v>
      </c>
      <c r="BN2059" s="8" t="e">
        <f t="shared" si="2409"/>
        <v>#N/A</v>
      </c>
    </row>
    <row r="2060" spans="1:66" x14ac:dyDescent="0.25">
      <c r="A2060" t="s">
        <v>192</v>
      </c>
      <c r="B2060" t="s">
        <v>198</v>
      </c>
      <c r="C2060" t="s">
        <v>204</v>
      </c>
      <c r="D2060" s="7" t="s">
        <v>583</v>
      </c>
      <c r="E2060">
        <f>VLOOKUP(A2060,home!$A$2:$E$405,3,FALSE)</f>
        <v>1.40350877192982</v>
      </c>
      <c r="F2060">
        <f>VLOOKUP(B2060,home!$B$2:$E$405,3,FALSE)</f>
        <v>1.24</v>
      </c>
      <c r="G2060">
        <f>VLOOKUP(C2060,away!$B$2:$E$405,4,FALSE)</f>
        <v>1.05</v>
      </c>
      <c r="H2060">
        <f>VLOOKUP(A2060,away!$A$2:$E$405,3,FALSE)</f>
        <v>1.06578947368421</v>
      </c>
      <c r="I2060">
        <f>VLOOKUP(C2060,away!$B$2:$E$405,3,FALSE)</f>
        <v>0.83</v>
      </c>
      <c r="J2060">
        <f>VLOOKUP(B2060,home!$B$2:$E$405,4,FALSE)</f>
        <v>0.68</v>
      </c>
      <c r="K2060" s="3">
        <f t="shared" si="2354"/>
        <v>1.8273684210526258</v>
      </c>
      <c r="L2060" s="3">
        <f t="shared" si="2355"/>
        <v>0.60153157894736808</v>
      </c>
      <c r="M2060" s="5">
        <f t="shared" si="2356"/>
        <v>8.8133726380032293E-2</v>
      </c>
      <c r="N2060" s="5">
        <f t="shared" si="2357"/>
        <v>0.16105278841656376</v>
      </c>
      <c r="O2060" s="5">
        <f t="shared" si="2358"/>
        <v>5.3015219587896137E-2</v>
      </c>
      <c r="P2060" s="5">
        <f t="shared" si="2359"/>
        <v>9.6878338110091999E-2</v>
      </c>
      <c r="Q2060" s="5">
        <f t="shared" si="2360"/>
        <v>0.14715138983744941</v>
      </c>
      <c r="R2060" s="5">
        <f t="shared" si="2361"/>
        <v>1.5945164373474298E-2</v>
      </c>
      <c r="S2060" s="5">
        <f t="shared" si="2362"/>
        <v>2.6622647142205934E-2</v>
      </c>
      <c r="T2060" s="5">
        <f t="shared" si="2363"/>
        <v>8.8516207873220648E-2</v>
      </c>
      <c r="U2060" s="5">
        <f t="shared" si="2364"/>
        <v>2.913768984458031E-2</v>
      </c>
      <c r="V2060" s="5">
        <f t="shared" si="2365"/>
        <v>3.2515712418736921E-3</v>
      </c>
      <c r="W2060" s="5">
        <f t="shared" si="2366"/>
        <v>8.9633267634319738E-2</v>
      </c>
      <c r="X2060" s="5">
        <f t="shared" si="2367"/>
        <v>5.391724100628438E-2</v>
      </c>
      <c r="Y2060" s="5">
        <f t="shared" si="2368"/>
        <v>1.6216461557498011E-2</v>
      </c>
      <c r="Z2060" s="5">
        <f t="shared" si="2369"/>
        <v>3.1971733007171055E-3</v>
      </c>
      <c r="AA2060" s="5">
        <f t="shared" si="2370"/>
        <v>5.842413526363029E-3</v>
      </c>
      <c r="AB2060" s="5">
        <f t="shared" si="2371"/>
        <v>5.3381209904032577E-3</v>
      </c>
      <c r="AC2060" s="5">
        <f t="shared" si="2372"/>
        <v>2.2338697050050337E-4</v>
      </c>
      <c r="AD2060" s="5">
        <f t="shared" si="2373"/>
        <v>4.0948250687678593E-2</v>
      </c>
      <c r="AE2060" s="5">
        <f t="shared" si="2374"/>
        <v>2.4631665891291957E-2</v>
      </c>
      <c r="AF2060" s="5">
        <f t="shared" si="2375"/>
        <v>7.4083624378464405E-3</v>
      </c>
      <c r="AG2060" s="5">
        <f t="shared" si="2376"/>
        <v>1.4854546515507142E-3</v>
      </c>
      <c r="AH2060" s="5">
        <f t="shared" si="2377"/>
        <v>4.8080017593718217E-4</v>
      </c>
      <c r="AI2060" s="5">
        <f t="shared" si="2378"/>
        <v>8.7859905834415327E-4</v>
      </c>
      <c r="AJ2060" s="5">
        <f t="shared" si="2379"/>
        <v>8.0276208699233981E-4</v>
      </c>
      <c r="AK2060" s="5">
        <f t="shared" si="2380"/>
        <v>4.8898069579603404E-4</v>
      </c>
      <c r="AL2060" s="5">
        <f t="shared" si="2381"/>
        <v>9.8220553454052117E-6</v>
      </c>
      <c r="AM2060" s="5">
        <f t="shared" si="2382"/>
        <v>1.4965508040802062E-2</v>
      </c>
      <c r="AN2060" s="5">
        <f t="shared" si="2383"/>
        <v>9.0022256815331988E-3</v>
      </c>
      <c r="AO2060" s="5">
        <f t="shared" si="2384"/>
        <v>2.7075615141266057E-3</v>
      </c>
      <c r="AP2060" s="5">
        <f t="shared" si="2385"/>
        <v>5.4289458422990126E-4</v>
      </c>
      <c r="AQ2060" s="5">
        <f t="shared" si="2386"/>
        <v>8.1642059113446846E-5</v>
      </c>
      <c r="AR2060" s="5">
        <f t="shared" si="2387"/>
        <v>5.7843297797933125E-5</v>
      </c>
      <c r="AS2060" s="5">
        <f t="shared" si="2388"/>
        <v>1.0570101576548588E-4</v>
      </c>
      <c r="AT2060" s="5">
        <f t="shared" si="2389"/>
        <v>9.6577349141517354E-5</v>
      </c>
      <c r="AU2060" s="5">
        <f t="shared" si="2390"/>
        <v>5.8827466003394216E-5</v>
      </c>
      <c r="AV2060" s="5">
        <f t="shared" si="2391"/>
        <v>2.6874863416287391E-5</v>
      </c>
      <c r="AW2060" s="5">
        <f t="shared" si="2392"/>
        <v>2.9990549518440056E-7</v>
      </c>
      <c r="AX2060" s="5">
        <f t="shared" si="2393"/>
        <v>4.5579161331284722E-3</v>
      </c>
      <c r="AY2060" s="5">
        <f t="shared" si="2394"/>
        <v>2.7417304882704527E-3</v>
      </c>
      <c r="AZ2060" s="5">
        <f t="shared" si="2395"/>
        <v>8.2461873482873188E-4</v>
      </c>
      <c r="BA2060" s="5">
        <f t="shared" si="2396"/>
        <v>1.6534473653036938E-4</v>
      </c>
      <c r="BB2060" s="5">
        <f t="shared" si="2397"/>
        <v>2.486502010893741E-5</v>
      </c>
      <c r="BC2060" s="5">
        <f t="shared" si="2398"/>
        <v>2.9914189613374367E-6</v>
      </c>
      <c r="BD2060" s="5">
        <f t="shared" si="2399"/>
        <v>5.7990950426522532E-6</v>
      </c>
      <c r="BE2060" s="5">
        <f t="shared" si="2400"/>
        <v>1.0597083151625558E-5</v>
      </c>
      <c r="BF2060" s="5">
        <f t="shared" si="2401"/>
        <v>9.6823875532746927E-6</v>
      </c>
      <c r="BG2060" s="5">
        <f t="shared" si="2402"/>
        <v>5.8977630850823878E-6</v>
      </c>
      <c r="BH2060" s="5">
        <f t="shared" si="2403"/>
        <v>2.6943465041323679E-6</v>
      </c>
      <c r="BI2060" s="5">
        <f t="shared" si="2404"/>
        <v>9.8471274340500524E-7</v>
      </c>
      <c r="BJ2060" s="8">
        <f t="shared" si="2405"/>
        <v>0.66657838840533723</v>
      </c>
      <c r="BK2060" s="8">
        <f t="shared" si="2406"/>
        <v>0.21786122238832031</v>
      </c>
      <c r="BL2060" s="8">
        <f t="shared" si="2407"/>
        <v>0.11231122971999156</v>
      </c>
      <c r="BM2060" s="8">
        <f t="shared" si="2408"/>
        <v>0.43502995652608289</v>
      </c>
      <c r="BN2060" s="8">
        <f t="shared" si="2409"/>
        <v>0.56217662670550783</v>
      </c>
    </row>
    <row r="2061" spans="1:66" x14ac:dyDescent="0.25">
      <c r="A2061" t="s">
        <v>301</v>
      </c>
      <c r="B2061" t="s">
        <v>383</v>
      </c>
      <c r="C2061" t="s">
        <v>316</v>
      </c>
      <c r="D2061" s="7" t="s">
        <v>583</v>
      </c>
      <c r="E2061">
        <f>VLOOKUP(A2061,home!$A$2:$E$405,3,FALSE)</f>
        <v>1.42105263157895</v>
      </c>
      <c r="F2061">
        <f>VLOOKUP(B2061,home!$B$2:$E$405,3,FALSE)</f>
        <v>1.36</v>
      </c>
      <c r="G2061">
        <f>VLOOKUP(C2061,away!$B$2:$E$405,4,FALSE)</f>
        <v>0.67</v>
      </c>
      <c r="H2061">
        <f>VLOOKUP(A2061,away!$A$2:$E$405,3,FALSE)</f>
        <v>1.0815789473684201</v>
      </c>
      <c r="I2061">
        <f>VLOOKUP(C2061,away!$B$2:$E$405,3,FALSE)</f>
        <v>1.04</v>
      </c>
      <c r="J2061">
        <f>VLOOKUP(B2061,home!$B$2:$E$405,4,FALSE)</f>
        <v>0.69</v>
      </c>
      <c r="K2061" s="3">
        <f t="shared" si="2354"/>
        <v>1.2948631578947394</v>
      </c>
      <c r="L2061" s="3">
        <f t="shared" si="2355"/>
        <v>0.77614105263157829</v>
      </c>
      <c r="M2061" s="5">
        <f t="shared" si="2356"/>
        <v>0.12605912821880449</v>
      </c>
      <c r="N2061" s="5">
        <f t="shared" si="2357"/>
        <v>0.16322932084685904</v>
      </c>
      <c r="O2061" s="5">
        <f t="shared" si="2358"/>
        <v>9.7839664469562007E-2</v>
      </c>
      <c r="P2061" s="5">
        <f t="shared" si="2359"/>
        <v>0.12668897690241879</v>
      </c>
      <c r="Q2061" s="5">
        <f t="shared" si="2360"/>
        <v>0.10567981692638878</v>
      </c>
      <c r="R2061" s="5">
        <f t="shared" si="2361"/>
        <v>3.7968690085263136E-2</v>
      </c>
      <c r="S2061" s="5">
        <f t="shared" si="2362"/>
        <v>3.1830493149062132E-2</v>
      </c>
      <c r="T2061" s="5">
        <f t="shared" si="2363"/>
        <v>8.2022444351159865E-2</v>
      </c>
      <c r="U2061" s="5">
        <f t="shared" si="2364"/>
        <v>4.9164257944930505E-2</v>
      </c>
      <c r="V2061" s="5">
        <f t="shared" si="2365"/>
        <v>3.5543925284496304E-3</v>
      </c>
      <c r="W2061" s="5">
        <f t="shared" si="2366"/>
        <v>4.5613633823680576E-2</v>
      </c>
      <c r="X2061" s="5">
        <f t="shared" si="2367"/>
        <v>3.5402613770262804E-2</v>
      </c>
      <c r="Y2061" s="5">
        <f t="shared" si="2368"/>
        <v>1.373871095878049E-2</v>
      </c>
      <c r="Z2061" s="5">
        <f t="shared" si="2369"/>
        <v>9.8230196966061032E-3</v>
      </c>
      <c r="AA2061" s="5">
        <f t="shared" si="2370"/>
        <v>1.2719466304409602E-2</v>
      </c>
      <c r="AB2061" s="5">
        <f t="shared" si="2371"/>
        <v>8.2349841528317758E-3</v>
      </c>
      <c r="AC2061" s="5">
        <f t="shared" si="2372"/>
        <v>2.2325949303592002E-4</v>
      </c>
      <c r="AD2061" s="5">
        <f t="shared" si="2373"/>
        <v>1.4765853483996337E-2</v>
      </c>
      <c r="AE2061" s="5">
        <f t="shared" si="2374"/>
        <v>1.1460385066072575E-2</v>
      </c>
      <c r="AF2061" s="5">
        <f t="shared" si="2375"/>
        <v>4.4474376643723933E-3</v>
      </c>
      <c r="AG2061" s="5">
        <f t="shared" si="2376"/>
        <v>1.1506129834464394E-3</v>
      </c>
      <c r="AH2061" s="5">
        <f t="shared" si="2377"/>
        <v>1.9060122118361466E-3</v>
      </c>
      <c r="AI2061" s="5">
        <f t="shared" si="2378"/>
        <v>2.4680249916040897E-3</v>
      </c>
      <c r="AJ2061" s="5">
        <f t="shared" si="2379"/>
        <v>1.5978773171958051E-3</v>
      </c>
      <c r="AK2061" s="5">
        <f t="shared" si="2380"/>
        <v>6.8967748962417831E-4</v>
      </c>
      <c r="AL2061" s="5">
        <f t="shared" si="2381"/>
        <v>8.9749999563313244E-6</v>
      </c>
      <c r="AM2061" s="5">
        <f t="shared" si="2382"/>
        <v>3.8239519342597034E-3</v>
      </c>
      <c r="AN2061" s="5">
        <f t="shared" si="2383"/>
        <v>2.967926079468886E-3</v>
      </c>
      <c r="AO2061" s="5">
        <f t="shared" si="2384"/>
        <v>1.151764635725847E-3</v>
      </c>
      <c r="AP2061" s="5">
        <f t="shared" si="2385"/>
        <v>2.9797727225202848E-4</v>
      </c>
      <c r="AQ2061" s="5">
        <f t="shared" si="2386"/>
        <v>5.7818098436493936E-5</v>
      </c>
      <c r="AR2061" s="5">
        <f t="shared" si="2387"/>
        <v>2.9586686488462999E-4</v>
      </c>
      <c r="AS2061" s="5">
        <f t="shared" si="2388"/>
        <v>3.8310710298092819E-4</v>
      </c>
      <c r="AT2061" s="5">
        <f t="shared" si="2389"/>
        <v>2.4803563658889495E-4</v>
      </c>
      <c r="AU2061" s="5">
        <f t="shared" si="2390"/>
        <v>1.0705740255464286E-4</v>
      </c>
      <c r="AV2061" s="5">
        <f t="shared" si="2391"/>
        <v>3.4656171586978311E-5</v>
      </c>
      <c r="AW2061" s="5">
        <f t="shared" si="2392"/>
        <v>2.5055119817205635E-7</v>
      </c>
      <c r="AX2061" s="5">
        <f t="shared" si="2393"/>
        <v>8.2524907953886921E-4</v>
      </c>
      <c r="AY2061" s="5">
        <f t="shared" si="2394"/>
        <v>6.4050968927653899E-4</v>
      </c>
      <c r="AZ2061" s="5">
        <f t="shared" si="2395"/>
        <v>2.4856293222790904E-4</v>
      </c>
      <c r="BA2061" s="5">
        <f t="shared" si="2396"/>
        <v>6.4306631954853672E-5</v>
      </c>
      <c r="BB2061" s="5">
        <f t="shared" si="2397"/>
        <v>1.2477754254157903E-5</v>
      </c>
      <c r="BC2061" s="5">
        <f t="shared" si="2398"/>
        <v>1.9368994642600542E-6</v>
      </c>
      <c r="BD2061" s="5">
        <f t="shared" si="2399"/>
        <v>3.8272403325060269E-5</v>
      </c>
      <c r="BE2061" s="5">
        <f t="shared" si="2400"/>
        <v>4.955752502970866E-5</v>
      </c>
      <c r="BF2061" s="5">
        <f t="shared" si="2401"/>
        <v>3.2085106678708078E-5</v>
      </c>
      <c r="BG2061" s="5">
        <f t="shared" si="2402"/>
        <v>1.3848607518460516E-5</v>
      </c>
      <c r="BH2061" s="5">
        <f t="shared" si="2403"/>
        <v>4.4830129159496549E-6</v>
      </c>
      <c r="BI2061" s="5">
        <f t="shared" si="2404"/>
        <v>1.1609776522458937E-6</v>
      </c>
      <c r="BJ2061" s="8">
        <f t="shared" si="2405"/>
        <v>0.48760331088187875</v>
      </c>
      <c r="BK2061" s="8">
        <f t="shared" si="2406"/>
        <v>0.28900573498100379</v>
      </c>
      <c r="BL2061" s="8">
        <f t="shared" si="2407"/>
        <v>0.21379678577897349</v>
      </c>
      <c r="BM2061" s="8">
        <f t="shared" si="2408"/>
        <v>0.34212299475108754</v>
      </c>
      <c r="BN2061" s="8">
        <f t="shared" si="2409"/>
        <v>0.65746559744929622</v>
      </c>
    </row>
    <row r="2062" spans="1:66" x14ac:dyDescent="0.25">
      <c r="A2062" t="s">
        <v>301</v>
      </c>
      <c r="B2062" t="s">
        <v>319</v>
      </c>
      <c r="C2062" t="s">
        <v>336</v>
      </c>
      <c r="D2062" s="7" t="s">
        <v>583</v>
      </c>
      <c r="E2062">
        <f>VLOOKUP(A2062,home!$A$2:$E$405,3,FALSE)</f>
        <v>1.42105263157895</v>
      </c>
      <c r="F2062">
        <f>VLOOKUP(B2062,home!$B$2:$E$405,3,FALSE)</f>
        <v>0.7</v>
      </c>
      <c r="G2062">
        <f>VLOOKUP(C2062,away!$B$2:$E$405,4,FALSE)</f>
        <v>1.26</v>
      </c>
      <c r="H2062">
        <f>VLOOKUP(A2062,away!$A$2:$E$405,3,FALSE)</f>
        <v>1.0815789473684201</v>
      </c>
      <c r="I2062">
        <f>VLOOKUP(C2062,away!$B$2:$E$405,3,FALSE)</f>
        <v>0.56000000000000005</v>
      </c>
      <c r="J2062">
        <f>VLOOKUP(B2062,home!$B$2:$E$405,4,FALSE)</f>
        <v>1.17</v>
      </c>
      <c r="K2062" s="3">
        <f t="shared" si="2354"/>
        <v>1.2533684210526339</v>
      </c>
      <c r="L2062" s="3">
        <f t="shared" si="2355"/>
        <v>0.70865052631578884</v>
      </c>
      <c r="M2062" s="5">
        <f t="shared" si="2356"/>
        <v>0.14057432206962289</v>
      </c>
      <c r="N2062" s="5">
        <f t="shared" si="2357"/>
        <v>0.17619141609294767</v>
      </c>
      <c r="O2062" s="5">
        <f t="shared" si="2358"/>
        <v>9.961806732112348E-2</v>
      </c>
      <c r="P2062" s="5">
        <f t="shared" si="2359"/>
        <v>0.12485813974659152</v>
      </c>
      <c r="Q2062" s="5">
        <f t="shared" si="2360"/>
        <v>0.11041637849572278</v>
      </c>
      <c r="R2062" s="5">
        <f t="shared" si="2361"/>
        <v>3.5297197918837911E-2</v>
      </c>
      <c r="S2062" s="5">
        <f t="shared" si="2362"/>
        <v>2.7724755900402402E-2</v>
      </c>
      <c r="T2062" s="5">
        <f t="shared" si="2363"/>
        <v>7.8246624734877299E-2</v>
      </c>
      <c r="U2062" s="5">
        <f t="shared" si="2364"/>
        <v>4.4240393223116188E-2</v>
      </c>
      <c r="V2062" s="5">
        <f t="shared" si="2365"/>
        <v>2.7361259436667778E-3</v>
      </c>
      <c r="W2062" s="5">
        <f t="shared" si="2366"/>
        <v>4.6130800657844674E-2</v>
      </c>
      <c r="X2062" s="5">
        <f t="shared" si="2367"/>
        <v>3.2690616165550364E-2</v>
      </c>
      <c r="Y2062" s="5">
        <f t="shared" si="2368"/>
        <v>1.1583111175652349E-2</v>
      </c>
      <c r="Z2062" s="5">
        <f t="shared" si="2369"/>
        <v>8.3377926275523522E-3</v>
      </c>
      <c r="AA2062" s="5">
        <f t="shared" si="2370"/>
        <v>1.0450325980659583E-2</v>
      </c>
      <c r="AB2062" s="5">
        <f t="shared" si="2371"/>
        <v>6.5490542869323124E-3</v>
      </c>
      <c r="AC2062" s="5">
        <f t="shared" si="2372"/>
        <v>1.5188922415246557E-4</v>
      </c>
      <c r="AD2062" s="5">
        <f t="shared" si="2373"/>
        <v>1.4454722195604161E-2</v>
      </c>
      <c r="AE2062" s="5">
        <f t="shared" si="2374"/>
        <v>1.0243346491663405E-2</v>
      </c>
      <c r="AF2062" s="5">
        <f t="shared" si="2375"/>
        <v>3.6294764412761293E-3</v>
      </c>
      <c r="AG2062" s="5">
        <f t="shared" si="2376"/>
        <v>8.5734346345369523E-4</v>
      </c>
      <c r="AH2062" s="5">
        <f t="shared" si="2377"/>
        <v>1.4771452834567193E-3</v>
      </c>
      <c r="AI2062" s="5">
        <f t="shared" si="2378"/>
        <v>1.8514072515914935E-3</v>
      </c>
      <c r="AJ2062" s="5">
        <f t="shared" si="2379"/>
        <v>1.1602476918263138E-3</v>
      </c>
      <c r="AK2062" s="5">
        <f t="shared" si="2380"/>
        <v>4.8473927251143652E-4</v>
      </c>
      <c r="AL2062" s="5">
        <f t="shared" si="2381"/>
        <v>5.3963215176203283E-6</v>
      </c>
      <c r="AM2062" s="5">
        <f t="shared" si="2382"/>
        <v>3.6234184670117676E-3</v>
      </c>
      <c r="AN2062" s="5">
        <f t="shared" si="2383"/>
        <v>2.567737403710238E-3</v>
      </c>
      <c r="AO2062" s="5">
        <f t="shared" si="2384"/>
        <v>9.0981423128999844E-4</v>
      </c>
      <c r="AP2062" s="5">
        <f t="shared" si="2385"/>
        <v>2.1491344461775077E-4</v>
      </c>
      <c r="AQ2062" s="5">
        <f t="shared" si="2386"/>
        <v>3.8074631410177048E-5</v>
      </c>
      <c r="AR2062" s="5">
        <f t="shared" si="2387"/>
        <v>2.0935595651329795E-4</v>
      </c>
      <c r="AS2062" s="5">
        <f t="shared" si="2388"/>
        <v>2.6240014465303611E-4</v>
      </c>
      <c r="AT2062" s="5">
        <f t="shared" si="2389"/>
        <v>1.6444202749387937E-4</v>
      </c>
      <c r="AU2062" s="5">
        <f t="shared" si="2390"/>
        <v>6.8702148118232449E-5</v>
      </c>
      <c r="AV2062" s="5">
        <f t="shared" si="2391"/>
        <v>2.1527275727468319E-5</v>
      </c>
      <c r="AW2062" s="5">
        <f t="shared" si="2392"/>
        <v>1.3313927233272705E-7</v>
      </c>
      <c r="AX2062" s="5">
        <f t="shared" si="2393"/>
        <v>7.5691304713524786E-4</v>
      </c>
      <c r="AY2062" s="5">
        <f t="shared" si="2394"/>
        <v>5.363868292276809E-4</v>
      </c>
      <c r="AZ2062" s="5">
        <f t="shared" si="2395"/>
        <v>1.9005540442052656E-4</v>
      </c>
      <c r="BA2062" s="5">
        <f t="shared" si="2396"/>
        <v>4.4894287457255421E-5</v>
      </c>
      <c r="BB2062" s="5">
        <f t="shared" si="2397"/>
        <v>7.9535901087890922E-6</v>
      </c>
      <c r="BC2062" s="5">
        <f t="shared" si="2398"/>
        <v>1.127263163338689E-6</v>
      </c>
      <c r="BD2062" s="5">
        <f t="shared" si="2399"/>
        <v>2.4726701461748977E-5</v>
      </c>
      <c r="BE2062" s="5">
        <f t="shared" si="2400"/>
        <v>3.0991666768952166E-5</v>
      </c>
      <c r="BF2062" s="5">
        <f t="shared" si="2401"/>
        <v>1.9421988221995489E-5</v>
      </c>
      <c r="BG2062" s="5">
        <f t="shared" si="2402"/>
        <v>8.1143022371684443E-6</v>
      </c>
      <c r="BH2062" s="5">
        <f t="shared" si="2403"/>
        <v>2.5425525457359197E-6</v>
      </c>
      <c r="BI2062" s="5">
        <f t="shared" si="2404"/>
        <v>6.373510139384765E-7</v>
      </c>
      <c r="BJ2062" s="8">
        <f t="shared" si="2405"/>
        <v>0.49333512451414541</v>
      </c>
      <c r="BK2062" s="8">
        <f t="shared" si="2406"/>
        <v>0.29658701603518139</v>
      </c>
      <c r="BL2062" s="8">
        <f t="shared" si="2407"/>
        <v>0.2019414403448109</v>
      </c>
      <c r="BM2062" s="8">
        <f t="shared" si="2408"/>
        <v>0.31270959818688837</v>
      </c>
      <c r="BN2062" s="8">
        <f t="shared" si="2409"/>
        <v>0.68695552164484619</v>
      </c>
    </row>
    <row r="2063" spans="1:66" x14ac:dyDescent="0.25">
      <c r="A2063" t="s">
        <v>301</v>
      </c>
      <c r="B2063" t="s">
        <v>372</v>
      </c>
      <c r="C2063" t="s">
        <v>385</v>
      </c>
      <c r="D2063" s="7" t="s">
        <v>583</v>
      </c>
      <c r="E2063">
        <f>VLOOKUP(A2063,home!$A$2:$E$405,3,FALSE)</f>
        <v>1.42105263157895</v>
      </c>
      <c r="F2063">
        <f>VLOOKUP(B2063,home!$B$2:$E$405,3,FALSE)</f>
        <v>0.59</v>
      </c>
      <c r="G2063">
        <f>VLOOKUP(C2063,away!$B$2:$E$405,4,FALSE)</f>
        <v>0.7</v>
      </c>
      <c r="H2063">
        <f>VLOOKUP(A2063,away!$A$2:$E$405,3,FALSE)</f>
        <v>1.0815789473684201</v>
      </c>
      <c r="I2063">
        <f>VLOOKUP(C2063,away!$B$2:$E$405,3,FALSE)</f>
        <v>0.85</v>
      </c>
      <c r="J2063">
        <f>VLOOKUP(B2063,home!$B$2:$E$405,4,FALSE)</f>
        <v>0.44</v>
      </c>
      <c r="K2063" s="3">
        <f t="shared" si="2354"/>
        <v>0.58689473684210636</v>
      </c>
      <c r="L2063" s="3">
        <f t="shared" si="2355"/>
        <v>0.4045105263157891</v>
      </c>
      <c r="M2063" s="5">
        <f t="shared" si="2356"/>
        <v>0.37105489470425906</v>
      </c>
      <c r="N2063" s="5">
        <f t="shared" si="2357"/>
        <v>0.2177701647814316</v>
      </c>
      <c r="O2063" s="5">
        <f t="shared" si="2358"/>
        <v>0.15009561074886954</v>
      </c>
      <c r="P2063" s="5">
        <f t="shared" si="2359"/>
        <v>8.8090323971613024E-2</v>
      </c>
      <c r="Q2063" s="5">
        <f t="shared" si="2360"/>
        <v>6.3904081775730218E-2</v>
      </c>
      <c r="R2063" s="5">
        <f t="shared" si="2361"/>
        <v>3.0357627250857517E-2</v>
      </c>
      <c r="S2063" s="5">
        <f t="shared" si="2362"/>
        <v>5.2282730184765496E-3</v>
      </c>
      <c r="T2063" s="5">
        <f t="shared" si="2363"/>
        <v>2.5849873752827858E-2</v>
      </c>
      <c r="U2063" s="5">
        <f t="shared" si="2364"/>
        <v>1.7816731656542781E-2</v>
      </c>
      <c r="V2063" s="5">
        <f t="shared" si="2365"/>
        <v>1.3791318588729206E-4</v>
      </c>
      <c r="W2063" s="5">
        <f t="shared" si="2366"/>
        <v>1.2501656418967879E-2</v>
      </c>
      <c r="X2063" s="5">
        <f t="shared" si="2367"/>
        <v>5.0570516178558601E-3</v>
      </c>
      <c r="Y2063" s="5">
        <f t="shared" si="2368"/>
        <v>1.0228153057724935E-3</v>
      </c>
      <c r="Z2063" s="5">
        <f t="shared" si="2369"/>
        <v>4.0933265923143057E-3</v>
      </c>
      <c r="AA2063" s="5">
        <f t="shared" si="2370"/>
        <v>2.4023518332051005E-3</v>
      </c>
      <c r="AB2063" s="5">
        <f t="shared" si="2371"/>
        <v>7.0496382347552959E-4</v>
      </c>
      <c r="AC2063" s="5">
        <f t="shared" si="2372"/>
        <v>2.0463308458799238E-6</v>
      </c>
      <c r="AD2063" s="5">
        <f t="shared" si="2373"/>
        <v>1.8342890885251453E-3</v>
      </c>
      <c r="AE2063" s="5">
        <f t="shared" si="2374"/>
        <v>7.4198924461461565E-4</v>
      </c>
      <c r="AF2063" s="5">
        <f t="shared" si="2375"/>
        <v>1.5007122992985648E-4</v>
      </c>
      <c r="AG2063" s="5">
        <f t="shared" si="2376"/>
        <v>2.0235130734594688E-5</v>
      </c>
      <c r="AH2063" s="5">
        <f t="shared" si="2377"/>
        <v>4.1394842355986879E-4</v>
      </c>
      <c r="AI2063" s="5">
        <f t="shared" si="2378"/>
        <v>2.4294415111137397E-4</v>
      </c>
      <c r="AJ2063" s="5">
        <f t="shared" si="2379"/>
        <v>7.1291321816919378E-5</v>
      </c>
      <c r="AK2063" s="5">
        <f t="shared" si="2380"/>
        <v>1.3946833852288939E-5</v>
      </c>
      <c r="AL2063" s="5">
        <f t="shared" si="2381"/>
        <v>1.943237507327224E-8</v>
      </c>
      <c r="AM2063" s="5">
        <f t="shared" si="2382"/>
        <v>2.153069223804625E-4</v>
      </c>
      <c r="AN2063" s="5">
        <f t="shared" si="2383"/>
        <v>8.7093916491553643E-5</v>
      </c>
      <c r="AO2063" s="5">
        <f t="shared" si="2384"/>
        <v>1.7615202999450874E-5</v>
      </c>
      <c r="AP2063" s="5">
        <f t="shared" si="2385"/>
        <v>2.3751783454891139E-6</v>
      </c>
      <c r="AQ2063" s="5">
        <f t="shared" si="2386"/>
        <v>2.401961606569166E-7</v>
      </c>
      <c r="AR2063" s="5">
        <f t="shared" si="2387"/>
        <v>3.3489298936358751E-5</v>
      </c>
      <c r="AS2063" s="5">
        <f t="shared" si="2388"/>
        <v>1.9654693286280905E-5</v>
      </c>
      <c r="AT2063" s="5">
        <f t="shared" si="2389"/>
        <v>5.7676180219820725E-6</v>
      </c>
      <c r="AU2063" s="5">
        <f t="shared" si="2390"/>
        <v>1.1283282204056529E-6</v>
      </c>
      <c r="AV2063" s="5">
        <f t="shared" si="2391"/>
        <v>1.6555247349662444E-7</v>
      </c>
      <c r="AW2063" s="5">
        <f t="shared" si="2392"/>
        <v>1.2814847016599969E-10</v>
      </c>
      <c r="AX2063" s="5">
        <f t="shared" si="2393"/>
        <v>2.1060416591794225E-5</v>
      </c>
      <c r="AY2063" s="5">
        <f t="shared" si="2394"/>
        <v>8.5191601999764611E-6</v>
      </c>
      <c r="AZ2063" s="5">
        <f t="shared" si="2395"/>
        <v>1.7230449881305007E-6</v>
      </c>
      <c r="BA2063" s="5">
        <f t="shared" si="2396"/>
        <v>2.3232994500481716E-7</v>
      </c>
      <c r="BB2063" s="5">
        <f t="shared" si="2397"/>
        <v>2.3494977083204227E-8</v>
      </c>
      <c r="BC2063" s="5">
        <f t="shared" si="2398"/>
        <v>1.90079310914087E-9</v>
      </c>
      <c r="BD2063" s="5">
        <f t="shared" si="2399"/>
        <v>2.2577956564488785E-6</v>
      </c>
      <c r="BE2063" s="5">
        <f t="shared" si="2400"/>
        <v>1.3250883876348153E-6</v>
      </c>
      <c r="BF2063" s="5">
        <f t="shared" si="2401"/>
        <v>3.8884370027673298E-7</v>
      </c>
      <c r="BG2063" s="5">
        <f t="shared" si="2402"/>
        <v>7.6070107048874711E-8</v>
      </c>
      <c r="BH2063" s="5">
        <f t="shared" si="2403"/>
        <v>1.1161286364500044E-8</v>
      </c>
      <c r="BI2063" s="5">
        <f t="shared" si="2404"/>
        <v>1.3101000447425288E-9</v>
      </c>
      <c r="BJ2063" s="8">
        <f t="shared" si="2405"/>
        <v>0.32920642011026285</v>
      </c>
      <c r="BK2063" s="8">
        <f t="shared" si="2406"/>
        <v>0.46452198980365689</v>
      </c>
      <c r="BL2063" s="8">
        <f t="shared" si="2407"/>
        <v>0.20218368180346727</v>
      </c>
      <c r="BM2063" s="8">
        <f t="shared" si="2408"/>
        <v>7.8724196044888811E-2</v>
      </c>
      <c r="BN2063" s="8">
        <f t="shared" si="2409"/>
        <v>0.921272703232761</v>
      </c>
    </row>
    <row r="2064" spans="1:66" x14ac:dyDescent="0.25">
      <c r="A2064" t="s">
        <v>301</v>
      </c>
      <c r="B2064" t="s">
        <v>314</v>
      </c>
      <c r="C2064" t="s">
        <v>322</v>
      </c>
      <c r="D2064" s="7" t="s">
        <v>583</v>
      </c>
      <c r="E2064">
        <f>VLOOKUP(A2064,home!$A$2:$E$405,3,FALSE)</f>
        <v>1.42105263157895</v>
      </c>
      <c r="F2064">
        <f>VLOOKUP(B2064,home!$B$2:$E$405,3,FALSE)</f>
        <v>1.37</v>
      </c>
      <c r="G2064">
        <f>VLOOKUP(C2064,away!$B$2:$E$405,4,FALSE)</f>
        <v>0.74</v>
      </c>
      <c r="H2064">
        <f>VLOOKUP(A2064,away!$A$2:$E$405,3,FALSE)</f>
        <v>1.0815789473684201</v>
      </c>
      <c r="I2064">
        <f>VLOOKUP(C2064,away!$B$2:$E$405,3,FALSE)</f>
        <v>0.63</v>
      </c>
      <c r="J2064">
        <f>VLOOKUP(B2064,home!$B$2:$E$405,4,FALSE)</f>
        <v>0.92</v>
      </c>
      <c r="K2064" s="3">
        <f t="shared" si="2354"/>
        <v>1.4406631578947398</v>
      </c>
      <c r="L2064" s="3">
        <f t="shared" si="2355"/>
        <v>0.62688315789473625</v>
      </c>
      <c r="M2064" s="5">
        <f t="shared" si="2356"/>
        <v>0.1264957819309995</v>
      </c>
      <c r="N2064" s="5">
        <f t="shared" si="2357"/>
        <v>0.18223781265707809</v>
      </c>
      <c r="O2064" s="5">
        <f t="shared" si="2358"/>
        <v>7.9298075237268881E-2</v>
      </c>
      <c r="P2064" s="5">
        <f t="shared" si="2359"/>
        <v>0.11424181548629844</v>
      </c>
      <c r="Q2064" s="5">
        <f t="shared" si="2360"/>
        <v>0.13127165133518809</v>
      </c>
      <c r="R2064" s="5">
        <f t="shared" si="2361"/>
        <v>2.4855313909856746E-2</v>
      </c>
      <c r="S2064" s="5">
        <f t="shared" si="2362"/>
        <v>2.5793730443764092E-2</v>
      </c>
      <c r="T2064" s="5">
        <f t="shared" si="2363"/>
        <v>8.2291987331059482E-2</v>
      </c>
      <c r="U2064" s="5">
        <f t="shared" si="2364"/>
        <v>3.580813502783927E-2</v>
      </c>
      <c r="V2064" s="5">
        <f t="shared" si="2365"/>
        <v>2.5883362793930817E-3</v>
      </c>
      <c r="W2064" s="5">
        <f t="shared" si="2366"/>
        <v>6.3039410584869754E-2</v>
      </c>
      <c r="X2064" s="5">
        <f t="shared" si="2367"/>
        <v>3.9518344779266017E-2</v>
      </c>
      <c r="Y2064" s="5">
        <f t="shared" si="2368"/>
        <v>1.238669238499962E-2</v>
      </c>
      <c r="Z2064" s="5">
        <f t="shared" si="2369"/>
        <v>5.1937925580919884E-3</v>
      </c>
      <c r="AA2064" s="5">
        <f t="shared" si="2370"/>
        <v>7.4825055881910015E-3</v>
      </c>
      <c r="AB2064" s="5">
        <f t="shared" si="2371"/>
        <v>5.3898850648241448E-3</v>
      </c>
      <c r="AC2064" s="5">
        <f t="shared" si="2372"/>
        <v>1.4609984970102207E-4</v>
      </c>
      <c r="AD2064" s="5">
        <f t="shared" si="2373"/>
        <v>2.270463908125539E-2</v>
      </c>
      <c r="AE2064" s="5">
        <f t="shared" si="2374"/>
        <v>1.4233155846117621E-2</v>
      </c>
      <c r="AF2064" s="5">
        <f t="shared" si="2375"/>
        <v>4.4612628418110693E-3</v>
      </c>
      <c r="AG2064" s="5">
        <f t="shared" si="2376"/>
        <v>9.3223017949098971E-4</v>
      </c>
      <c r="AH2064" s="5">
        <f t="shared" si="2377"/>
        <v>8.1397527006672125E-4</v>
      </c>
      <c r="AI2064" s="5">
        <f t="shared" si="2378"/>
        <v>1.1726641830225462E-3</v>
      </c>
      <c r="AJ2064" s="5">
        <f t="shared" si="2379"/>
        <v>8.4470704253165852E-4</v>
      </c>
      <c r="AK2064" s="5">
        <f t="shared" si="2380"/>
        <v>4.0564610512986175E-4</v>
      </c>
      <c r="AL2064" s="5">
        <f t="shared" si="2381"/>
        <v>5.2778715044346709E-6</v>
      </c>
      <c r="AM2064" s="5">
        <f t="shared" si="2382"/>
        <v>6.5419474075323449E-3</v>
      </c>
      <c r="AN2064" s="5">
        <f t="shared" si="2383"/>
        <v>4.1010366496151592E-3</v>
      </c>
      <c r="AO2064" s="5">
        <f t="shared" si="2384"/>
        <v>1.2854354027763998E-3</v>
      </c>
      <c r="AP2064" s="5">
        <f t="shared" si="2385"/>
        <v>2.6860593485405397E-4</v>
      </c>
      <c r="AQ2064" s="5">
        <f t="shared" si="2386"/>
        <v>4.2096134167644278E-5</v>
      </c>
      <c r="AR2064" s="5">
        <f t="shared" si="2387"/>
        <v>1.0205347754952943E-4</v>
      </c>
      <c r="AS2064" s="5">
        <f t="shared" si="2388"/>
        <v>1.4702468524064498E-4</v>
      </c>
      <c r="AT2064" s="5">
        <f t="shared" si="2389"/>
        <v>1.0590652366363391E-4</v>
      </c>
      <c r="AU2064" s="5">
        <f t="shared" si="2390"/>
        <v>5.0858542274301594E-5</v>
      </c>
      <c r="AV2064" s="5">
        <f t="shared" si="2391"/>
        <v>1.8317507029704613E-5</v>
      </c>
      <c r="AW2064" s="5">
        <f t="shared" si="2392"/>
        <v>1.3240529828253136E-7</v>
      </c>
      <c r="AX2064" s="5">
        <f t="shared" si="2393"/>
        <v>1.5707904351528069E-3</v>
      </c>
      <c r="AY2064" s="5">
        <f t="shared" si="2394"/>
        <v>9.8470206837943846E-4</v>
      </c>
      <c r="AZ2064" s="5">
        <f t="shared" si="2395"/>
        <v>3.0864657110559038E-4</v>
      </c>
      <c r="BA2064" s="5">
        <f t="shared" si="2396"/>
        <v>6.4495112389351594E-5</v>
      </c>
      <c r="BB2064" s="5">
        <f t="shared" si="2397"/>
        <v>1.0107724930853161E-5</v>
      </c>
      <c r="BC2064" s="5">
        <f t="shared" si="2398"/>
        <v>1.2672725047569172E-6</v>
      </c>
      <c r="BD2064" s="5">
        <f t="shared" si="2399"/>
        <v>1.0662601046731426E-5</v>
      </c>
      <c r="BE2064" s="5">
        <f t="shared" si="2400"/>
        <v>1.536121649535585E-5</v>
      </c>
      <c r="BF2064" s="5">
        <f t="shared" si="2401"/>
        <v>1.1065169332652068E-5</v>
      </c>
      <c r="BG2064" s="5">
        <f t="shared" si="2402"/>
        <v>5.3137272644728522E-6</v>
      </c>
      <c r="BH2064" s="5">
        <f t="shared" si="2403"/>
        <v>1.9138227752567089E-6</v>
      </c>
      <c r="BI2064" s="5">
        <f t="shared" si="2404"/>
        <v>5.5143479261044121E-7</v>
      </c>
      <c r="BJ2064" s="8">
        <f t="shared" si="2405"/>
        <v>0.56825631773454433</v>
      </c>
      <c r="BK2064" s="8">
        <f t="shared" si="2406"/>
        <v>0.27025574393004004</v>
      </c>
      <c r="BL2064" s="8">
        <f t="shared" si="2407"/>
        <v>0.15653993613619574</v>
      </c>
      <c r="BM2064" s="8">
        <f t="shared" si="2408"/>
        <v>0.34086077013910149</v>
      </c>
      <c r="BN2064" s="8">
        <f t="shared" si="2409"/>
        <v>0.65840045055668972</v>
      </c>
    </row>
    <row r="2065" spans="1:66" x14ac:dyDescent="0.25">
      <c r="A2065" t="s">
        <v>303</v>
      </c>
      <c r="B2065" t="s">
        <v>321</v>
      </c>
      <c r="C2065" t="s">
        <v>349</v>
      </c>
      <c r="D2065" s="7" t="s">
        <v>583</v>
      </c>
      <c r="E2065">
        <f>VLOOKUP(A2065,home!$A$2:$E$405,3,FALSE)</f>
        <v>1.3961038961039001</v>
      </c>
      <c r="F2065">
        <f>VLOOKUP(B2065,home!$B$2:$E$405,3,FALSE)</f>
        <v>1.43</v>
      </c>
      <c r="G2065">
        <f>VLOOKUP(C2065,away!$B$2:$E$405,4,FALSE)</f>
        <v>0.89</v>
      </c>
      <c r="H2065">
        <f>VLOOKUP(A2065,away!$A$2:$E$405,3,FALSE)</f>
        <v>1.0324675324675301</v>
      </c>
      <c r="I2065">
        <f>VLOOKUP(C2065,away!$B$2:$E$405,3,FALSE)</f>
        <v>0.78</v>
      </c>
      <c r="J2065">
        <f>VLOOKUP(B2065,home!$B$2:$E$405,4,FALSE)</f>
        <v>0.92</v>
      </c>
      <c r="K2065" s="3">
        <f t="shared" si="2354"/>
        <v>1.7768214285714337</v>
      </c>
      <c r="L2065" s="3">
        <f t="shared" si="2355"/>
        <v>0.74089870129869961</v>
      </c>
      <c r="M2065" s="5">
        <f t="shared" si="2356"/>
        <v>8.0643253469410384E-2</v>
      </c>
      <c r="N2065" s="5">
        <f t="shared" si="2357"/>
        <v>0.14328866083416597</v>
      </c>
      <c r="O2065" s="5">
        <f t="shared" si="2358"/>
        <v>5.9748481763988004E-2</v>
      </c>
      <c r="P2065" s="5">
        <f t="shared" si="2359"/>
        <v>0.10616238272286341</v>
      </c>
      <c r="Q2065" s="5">
        <f t="shared" si="2360"/>
        <v>0.12729918152072522</v>
      </c>
      <c r="R2065" s="5">
        <f t="shared" si="2361"/>
        <v>2.2133786271753872E-2</v>
      </c>
      <c r="S2065" s="5">
        <f t="shared" si="2362"/>
        <v>3.4939226223278677E-2</v>
      </c>
      <c r="T2065" s="5">
        <f t="shared" si="2363"/>
        <v>9.4315798265092746E-2</v>
      </c>
      <c r="U2065" s="5">
        <f t="shared" si="2364"/>
        <v>3.9327785743072496E-2</v>
      </c>
      <c r="V2065" s="5">
        <f t="shared" si="2365"/>
        <v>5.1106176438669298E-3</v>
      </c>
      <c r="W2065" s="5">
        <f t="shared" si="2366"/>
        <v>7.5395971188543062E-2</v>
      </c>
      <c r="X2065" s="5">
        <f t="shared" si="2367"/>
        <v>5.5860777136745733E-2</v>
      </c>
      <c r="Y2065" s="5">
        <f t="shared" si="2368"/>
        <v>2.0693588617075497E-2</v>
      </c>
      <c r="Z2065" s="5">
        <f t="shared" si="2369"/>
        <v>5.4662978345218103E-3</v>
      </c>
      <c r="AA2065" s="5">
        <f t="shared" si="2370"/>
        <v>9.7126351273319755E-3</v>
      </c>
      <c r="AB2065" s="5">
        <f t="shared" si="2371"/>
        <v>8.6288091110695471E-3</v>
      </c>
      <c r="AC2065" s="5">
        <f t="shared" si="2372"/>
        <v>4.2049034088157013E-4</v>
      </c>
      <c r="AD2065" s="5">
        <f t="shared" si="2373"/>
        <v>3.3491294308939448E-2</v>
      </c>
      <c r="AE2065" s="5">
        <f t="shared" si="2374"/>
        <v>2.4813656458305768E-2</v>
      </c>
      <c r="AF2065" s="5">
        <f t="shared" si="2375"/>
        <v>9.1922029222154152E-3</v>
      </c>
      <c r="AG2065" s="5">
        <f t="shared" si="2376"/>
        <v>2.270163735714504E-3</v>
      </c>
      <c r="AH2065" s="5">
        <f t="shared" si="2377"/>
        <v>1.0124932416272759E-3</v>
      </c>
      <c r="AI2065" s="5">
        <f t="shared" si="2378"/>
        <v>1.7990196880070977E-3</v>
      </c>
      <c r="AJ2065" s="5">
        <f t="shared" si="2379"/>
        <v>1.5982683660364534E-3</v>
      </c>
      <c r="AK2065" s="5">
        <f t="shared" si="2380"/>
        <v>9.4661249379380716E-4</v>
      </c>
      <c r="AL2065" s="5">
        <f t="shared" si="2381"/>
        <v>2.2142091038958164E-5</v>
      </c>
      <c r="AM2065" s="5">
        <f t="shared" si="2382"/>
        <v>1.1901609879743228E-2</v>
      </c>
      <c r="AN2065" s="5">
        <f t="shared" si="2383"/>
        <v>8.8178873032655307E-3</v>
      </c>
      <c r="AO2065" s="5">
        <f t="shared" si="2384"/>
        <v>3.2665806255938617E-3</v>
      </c>
      <c r="AP2065" s="5">
        <f t="shared" si="2385"/>
        <v>8.06735114396662E-4</v>
      </c>
      <c r="AQ2065" s="5">
        <f t="shared" si="2386"/>
        <v>1.4942724963713618E-4</v>
      </c>
      <c r="AR2065" s="5">
        <f t="shared" si="2387"/>
        <v>1.5003098555907188E-4</v>
      </c>
      <c r="AS2065" s="5">
        <f t="shared" si="2388"/>
        <v>2.6657827009105017E-4</v>
      </c>
      <c r="AT2065" s="5">
        <f t="shared" si="2389"/>
        <v>2.368309913446407E-4</v>
      </c>
      <c r="AU2065" s="5">
        <f t="shared" si="2390"/>
        <v>1.4026879345699106E-4</v>
      </c>
      <c r="AV2065" s="5">
        <f t="shared" si="2391"/>
        <v>6.2308149493560584E-5</v>
      </c>
      <c r="AW2065" s="5">
        <f t="shared" si="2392"/>
        <v>8.0968994857428518E-7</v>
      </c>
      <c r="AX2065" s="5">
        <f t="shared" si="2393"/>
        <v>3.5245059114708726E-3</v>
      </c>
      <c r="AY2065" s="5">
        <f t="shared" si="2394"/>
        <v>2.6113018525283594E-3</v>
      </c>
      <c r="AZ2065" s="5">
        <f t="shared" si="2395"/>
        <v>9.6735507561857481E-4</v>
      </c>
      <c r="BA2065" s="5">
        <f t="shared" si="2396"/>
        <v>2.3890403974016915E-4</v>
      </c>
      <c r="BB2065" s="5">
        <f t="shared" si="2397"/>
        <v>4.4250923194626057E-5</v>
      </c>
      <c r="BC2065" s="5">
        <f t="shared" si="2398"/>
        <v>6.5570903052333925E-6</v>
      </c>
      <c r="BD2065" s="5">
        <f t="shared" si="2399"/>
        <v>1.8526293725880039E-5</v>
      </c>
      <c r="BE2065" s="5">
        <f t="shared" si="2400"/>
        <v>3.2917915684152157E-5</v>
      </c>
      <c r="BF2065" s="5">
        <f t="shared" si="2401"/>
        <v>2.9244628985754624E-5</v>
      </c>
      <c r="BG2065" s="5">
        <f t="shared" si="2402"/>
        <v>1.7320827817503358E-5</v>
      </c>
      <c r="BH2065" s="5">
        <f t="shared" si="2403"/>
        <v>7.6940045066840388E-6</v>
      </c>
      <c r="BI2065" s="5">
        <f t="shared" si="2404"/>
        <v>2.7341744158002781E-6</v>
      </c>
      <c r="BJ2065" s="8">
        <f t="shared" si="2405"/>
        <v>0.61895641005301782</v>
      </c>
      <c r="BK2065" s="8">
        <f t="shared" si="2406"/>
        <v>0.2299094143438683</v>
      </c>
      <c r="BL2065" s="8">
        <f t="shared" si="2407"/>
        <v>0.14587234684176162</v>
      </c>
      <c r="BM2065" s="8">
        <f t="shared" si="2408"/>
        <v>0.45831823032768249</v>
      </c>
      <c r="BN2065" s="8">
        <f t="shared" si="2409"/>
        <v>0.53927574658290678</v>
      </c>
    </row>
    <row r="2066" spans="1:66" x14ac:dyDescent="0.25">
      <c r="A2066" t="s">
        <v>303</v>
      </c>
      <c r="B2066" t="s">
        <v>390</v>
      </c>
      <c r="C2066" t="s">
        <v>361</v>
      </c>
      <c r="D2066" s="7" t="s">
        <v>583</v>
      </c>
      <c r="E2066">
        <f>VLOOKUP(A2066,home!$A$2:$E$405,3,FALSE)</f>
        <v>1.3961038961039001</v>
      </c>
      <c r="F2066">
        <f>VLOOKUP(B2066,home!$B$2:$E$405,3,FALSE)</f>
        <v>0.55000000000000004</v>
      </c>
      <c r="G2066">
        <f>VLOOKUP(C2066,away!$B$2:$E$405,4,FALSE)</f>
        <v>0.75</v>
      </c>
      <c r="H2066">
        <f>VLOOKUP(A2066,away!$A$2:$E$405,3,FALSE)</f>
        <v>1.0324675324675301</v>
      </c>
      <c r="I2066">
        <f>VLOOKUP(C2066,away!$B$2:$E$405,3,FALSE)</f>
        <v>0.65</v>
      </c>
      <c r="J2066">
        <f>VLOOKUP(B2066,home!$B$2:$E$405,4,FALSE)</f>
        <v>0.69</v>
      </c>
      <c r="K2066" s="3">
        <f t="shared" si="2354"/>
        <v>0.57589285714285887</v>
      </c>
      <c r="L2066" s="3">
        <f t="shared" si="2355"/>
        <v>0.4630616883116872</v>
      </c>
      <c r="M2066" s="5">
        <f t="shared" si="2356"/>
        <v>0.35382439598857834</v>
      </c>
      <c r="N2066" s="5">
        <f t="shared" si="2357"/>
        <v>0.20376494233270867</v>
      </c>
      <c r="O2066" s="5">
        <f t="shared" si="2358"/>
        <v>0.16384252217233411</v>
      </c>
      <c r="P2066" s="5">
        <f t="shared" si="2359"/>
        <v>9.4355738215317689E-2</v>
      </c>
      <c r="Q2066" s="5">
        <f t="shared" si="2360"/>
        <v>5.8673387412766731E-2</v>
      </c>
      <c r="R2066" s="5">
        <f t="shared" si="2361"/>
        <v>3.7934597467183029E-2</v>
      </c>
      <c r="S2066" s="5">
        <f t="shared" si="2362"/>
        <v>6.2905536157863966E-3</v>
      </c>
      <c r="T2066" s="5">
        <f t="shared" si="2363"/>
        <v>2.7169397834321467E-2</v>
      </c>
      <c r="U2066" s="5">
        <f t="shared" si="2364"/>
        <v>2.1846263719940289E-2</v>
      </c>
      <c r="V2066" s="5">
        <f t="shared" si="2365"/>
        <v>1.8639184262332379E-4</v>
      </c>
      <c r="W2066" s="5">
        <f t="shared" si="2366"/>
        <v>1.1263194905129363E-2</v>
      </c>
      <c r="X2066" s="5">
        <f t="shared" si="2367"/>
        <v>5.2155540485527979E-3</v>
      </c>
      <c r="Y2066" s="5">
        <f t="shared" si="2368"/>
        <v>1.2075616316018568E-3</v>
      </c>
      <c r="Z2066" s="5">
        <f t="shared" si="2369"/>
        <v>5.855352916192675E-3</v>
      </c>
      <c r="AA2066" s="5">
        <f t="shared" si="2370"/>
        <v>3.3720559204859701E-3</v>
      </c>
      <c r="AB2066" s="5">
        <f t="shared" si="2371"/>
        <v>9.7097145924707911E-4</v>
      </c>
      <c r="AC2066" s="5">
        <f t="shared" si="2372"/>
        <v>3.1066151930569452E-6</v>
      </c>
      <c r="AD2066" s="5">
        <f t="shared" si="2373"/>
        <v>1.6215983736179598E-3</v>
      </c>
      <c r="AE2066" s="5">
        <f t="shared" si="2374"/>
        <v>7.5090008065101872E-4</v>
      </c>
      <c r="AF2066" s="5">
        <f t="shared" si="2375"/>
        <v>1.7385652954982138E-4</v>
      </c>
      <c r="AG2066" s="5">
        <f t="shared" si="2376"/>
        <v>2.6835432699117008E-5</v>
      </c>
      <c r="AH2066" s="5">
        <f t="shared" si="2377"/>
        <v>6.7784740175823538E-4</v>
      </c>
      <c r="AI2066" s="5">
        <f t="shared" si="2378"/>
        <v>3.9036747690541351E-4</v>
      </c>
      <c r="AJ2066" s="5">
        <f t="shared" si="2379"/>
        <v>1.1240492080535378E-4</v>
      </c>
      <c r="AK2066" s="5">
        <f t="shared" si="2380"/>
        <v>2.1577730333170656E-5</v>
      </c>
      <c r="AL2066" s="5">
        <f t="shared" si="2381"/>
        <v>3.3138129898908633E-8</v>
      </c>
      <c r="AM2066" s="5">
        <f t="shared" si="2382"/>
        <v>1.8677338410421203E-4</v>
      </c>
      <c r="AN2066" s="5">
        <f t="shared" si="2383"/>
        <v>8.6487598574983688E-5</v>
      </c>
      <c r="AO2066" s="5">
        <f t="shared" si="2384"/>
        <v>2.0024546707077707E-5</v>
      </c>
      <c r="AP2066" s="5">
        <f t="shared" si="2385"/>
        <v>3.0908668019518796E-6</v>
      </c>
      <c r="AQ2066" s="5">
        <f t="shared" si="2386"/>
        <v>3.5781549991459572E-7</v>
      </c>
      <c r="AR2066" s="5">
        <f t="shared" si="2387"/>
        <v>6.2777032455171836E-5</v>
      </c>
      <c r="AS2066" s="5">
        <f t="shared" si="2388"/>
        <v>3.6152844583558888E-5</v>
      </c>
      <c r="AT2066" s="5">
        <f t="shared" si="2389"/>
        <v>1.0410082480533729E-5</v>
      </c>
      <c r="AU2066" s="5">
        <f t="shared" si="2390"/>
        <v>1.9983640476024631E-6</v>
      </c>
      <c r="AV2066" s="5">
        <f t="shared" si="2391"/>
        <v>2.8771089524633755E-7</v>
      </c>
      <c r="AW2066" s="5">
        <f t="shared" si="2392"/>
        <v>2.4547430441765929E-10</v>
      </c>
      <c r="AX2066" s="5">
        <f t="shared" si="2393"/>
        <v>1.7926909635002543E-5</v>
      </c>
      <c r="AY2066" s="5">
        <f t="shared" si="2394"/>
        <v>8.3012650417953319E-6</v>
      </c>
      <c r="AZ2066" s="5">
        <f t="shared" si="2395"/>
        <v>1.9219989026882672E-6</v>
      </c>
      <c r="BA2066" s="5">
        <f t="shared" si="2396"/>
        <v>2.9666801893734639E-7</v>
      </c>
      <c r="BB2066" s="5">
        <f t="shared" si="2397"/>
        <v>3.4343898429302807E-8</v>
      </c>
      <c r="BC2066" s="5">
        <f t="shared" si="2398"/>
        <v>3.1806687179756136E-9</v>
      </c>
      <c r="BD2066" s="5">
        <f t="shared" si="2399"/>
        <v>4.8449397726482375E-6</v>
      </c>
      <c r="BE2066" s="5">
        <f t="shared" si="2400"/>
        <v>2.7901662083554665E-6</v>
      </c>
      <c r="BF2066" s="5">
        <f t="shared" si="2401"/>
        <v>8.0341839481664334E-7</v>
      </c>
      <c r="BG2066" s="5">
        <f t="shared" si="2402"/>
        <v>1.5422763829069541E-7</v>
      </c>
      <c r="BH2066" s="5">
        <f t="shared" si="2403"/>
        <v>2.2204648816405986E-8</v>
      </c>
      <c r="BI2066" s="5">
        <f t="shared" si="2404"/>
        <v>2.5574997297467691E-9</v>
      </c>
      <c r="BJ2066" s="8">
        <f t="shared" si="2405"/>
        <v>0.31019244715945254</v>
      </c>
      <c r="BK2066" s="8">
        <f t="shared" si="2406"/>
        <v>0.45466852068067048</v>
      </c>
      <c r="BL2066" s="8">
        <f t="shared" si="2407"/>
        <v>0.22928885181761743</v>
      </c>
      <c r="BM2066" s="8">
        <f t="shared" si="2408"/>
        <v>8.760128796547699E-2</v>
      </c>
      <c r="BN2066" s="8">
        <f t="shared" si="2409"/>
        <v>0.91239558358888861</v>
      </c>
    </row>
    <row r="2067" spans="1:66" x14ac:dyDescent="0.25">
      <c r="A2067" t="s">
        <v>303</v>
      </c>
      <c r="B2067" t="s">
        <v>538</v>
      </c>
      <c r="C2067" t="s">
        <v>380</v>
      </c>
      <c r="D2067" s="7" t="s">
        <v>583</v>
      </c>
      <c r="E2067">
        <f>VLOOKUP(A2067,home!$A$2:$E$405,3,FALSE)</f>
        <v>1.3961038961039001</v>
      </c>
      <c r="F2067" t="e">
        <f>VLOOKUP(B2067,home!$B$2:$E$405,3,FALSE)</f>
        <v>#N/A</v>
      </c>
      <c r="G2067">
        <f>VLOOKUP(C2067,away!$B$2:$E$405,4,FALSE)</f>
        <v>0.65</v>
      </c>
      <c r="H2067">
        <f>VLOOKUP(A2067,away!$A$2:$E$405,3,FALSE)</f>
        <v>1.0324675324675301</v>
      </c>
      <c r="I2067">
        <f>VLOOKUP(C2067,away!$B$2:$E$405,3,FALSE)</f>
        <v>0.89</v>
      </c>
      <c r="J2067" t="e">
        <f>VLOOKUP(B2067,home!$B$2:$E$405,4,FALSE)</f>
        <v>#N/A</v>
      </c>
      <c r="K2067" s="3" t="e">
        <f t="shared" si="2354"/>
        <v>#N/A</v>
      </c>
      <c r="L2067" s="3" t="e">
        <f t="shared" si="2355"/>
        <v>#N/A</v>
      </c>
      <c r="M2067" s="5" t="e">
        <f t="shared" si="2356"/>
        <v>#N/A</v>
      </c>
      <c r="N2067" s="5" t="e">
        <f t="shared" si="2357"/>
        <v>#N/A</v>
      </c>
      <c r="O2067" s="5" t="e">
        <f t="shared" si="2358"/>
        <v>#N/A</v>
      </c>
      <c r="P2067" s="5" t="e">
        <f t="shared" si="2359"/>
        <v>#N/A</v>
      </c>
      <c r="Q2067" s="5" t="e">
        <f t="shared" si="2360"/>
        <v>#N/A</v>
      </c>
      <c r="R2067" s="5" t="e">
        <f t="shared" si="2361"/>
        <v>#N/A</v>
      </c>
      <c r="S2067" s="5" t="e">
        <f t="shared" si="2362"/>
        <v>#N/A</v>
      </c>
      <c r="T2067" s="5" t="e">
        <f t="shared" si="2363"/>
        <v>#N/A</v>
      </c>
      <c r="U2067" s="5" t="e">
        <f t="shared" si="2364"/>
        <v>#N/A</v>
      </c>
      <c r="V2067" s="5" t="e">
        <f t="shared" si="2365"/>
        <v>#N/A</v>
      </c>
      <c r="W2067" s="5" t="e">
        <f t="shared" si="2366"/>
        <v>#N/A</v>
      </c>
      <c r="X2067" s="5" t="e">
        <f t="shared" si="2367"/>
        <v>#N/A</v>
      </c>
      <c r="Y2067" s="5" t="e">
        <f t="shared" si="2368"/>
        <v>#N/A</v>
      </c>
      <c r="Z2067" s="5" t="e">
        <f t="shared" si="2369"/>
        <v>#N/A</v>
      </c>
      <c r="AA2067" s="5" t="e">
        <f t="shared" si="2370"/>
        <v>#N/A</v>
      </c>
      <c r="AB2067" s="5" t="e">
        <f t="shared" si="2371"/>
        <v>#N/A</v>
      </c>
      <c r="AC2067" s="5" t="e">
        <f t="shared" si="2372"/>
        <v>#N/A</v>
      </c>
      <c r="AD2067" s="5" t="e">
        <f t="shared" si="2373"/>
        <v>#N/A</v>
      </c>
      <c r="AE2067" s="5" t="e">
        <f t="shared" si="2374"/>
        <v>#N/A</v>
      </c>
      <c r="AF2067" s="5" t="e">
        <f t="shared" si="2375"/>
        <v>#N/A</v>
      </c>
      <c r="AG2067" s="5" t="e">
        <f t="shared" si="2376"/>
        <v>#N/A</v>
      </c>
      <c r="AH2067" s="5" t="e">
        <f t="shared" si="2377"/>
        <v>#N/A</v>
      </c>
      <c r="AI2067" s="5" t="e">
        <f t="shared" si="2378"/>
        <v>#N/A</v>
      </c>
      <c r="AJ2067" s="5" t="e">
        <f t="shared" si="2379"/>
        <v>#N/A</v>
      </c>
      <c r="AK2067" s="5" t="e">
        <f t="shared" si="2380"/>
        <v>#N/A</v>
      </c>
      <c r="AL2067" s="5" t="e">
        <f t="shared" si="2381"/>
        <v>#N/A</v>
      </c>
      <c r="AM2067" s="5" t="e">
        <f t="shared" si="2382"/>
        <v>#N/A</v>
      </c>
      <c r="AN2067" s="5" t="e">
        <f t="shared" si="2383"/>
        <v>#N/A</v>
      </c>
      <c r="AO2067" s="5" t="e">
        <f t="shared" si="2384"/>
        <v>#N/A</v>
      </c>
      <c r="AP2067" s="5" t="e">
        <f t="shared" si="2385"/>
        <v>#N/A</v>
      </c>
      <c r="AQ2067" s="5" t="e">
        <f t="shared" si="2386"/>
        <v>#N/A</v>
      </c>
      <c r="AR2067" s="5" t="e">
        <f t="shared" si="2387"/>
        <v>#N/A</v>
      </c>
      <c r="AS2067" s="5" t="e">
        <f t="shared" si="2388"/>
        <v>#N/A</v>
      </c>
      <c r="AT2067" s="5" t="e">
        <f t="shared" si="2389"/>
        <v>#N/A</v>
      </c>
      <c r="AU2067" s="5" t="e">
        <f t="shared" si="2390"/>
        <v>#N/A</v>
      </c>
      <c r="AV2067" s="5" t="e">
        <f t="shared" si="2391"/>
        <v>#N/A</v>
      </c>
      <c r="AW2067" s="5" t="e">
        <f t="shared" si="2392"/>
        <v>#N/A</v>
      </c>
      <c r="AX2067" s="5" t="e">
        <f t="shared" si="2393"/>
        <v>#N/A</v>
      </c>
      <c r="AY2067" s="5" t="e">
        <f t="shared" si="2394"/>
        <v>#N/A</v>
      </c>
      <c r="AZ2067" s="5" t="e">
        <f t="shared" si="2395"/>
        <v>#N/A</v>
      </c>
      <c r="BA2067" s="5" t="e">
        <f t="shared" si="2396"/>
        <v>#N/A</v>
      </c>
      <c r="BB2067" s="5" t="e">
        <f t="shared" si="2397"/>
        <v>#N/A</v>
      </c>
      <c r="BC2067" s="5" t="e">
        <f t="shared" si="2398"/>
        <v>#N/A</v>
      </c>
      <c r="BD2067" s="5" t="e">
        <f t="shared" si="2399"/>
        <v>#N/A</v>
      </c>
      <c r="BE2067" s="5" t="e">
        <f t="shared" si="2400"/>
        <v>#N/A</v>
      </c>
      <c r="BF2067" s="5" t="e">
        <f t="shared" si="2401"/>
        <v>#N/A</v>
      </c>
      <c r="BG2067" s="5" t="e">
        <f t="shared" si="2402"/>
        <v>#N/A</v>
      </c>
      <c r="BH2067" s="5" t="e">
        <f t="shared" si="2403"/>
        <v>#N/A</v>
      </c>
      <c r="BI2067" s="5" t="e">
        <f t="shared" si="2404"/>
        <v>#N/A</v>
      </c>
      <c r="BJ2067" s="8" t="e">
        <f t="shared" si="2405"/>
        <v>#N/A</v>
      </c>
      <c r="BK2067" s="8" t="e">
        <f t="shared" si="2406"/>
        <v>#N/A</v>
      </c>
      <c r="BL2067" s="8" t="e">
        <f t="shared" si="2407"/>
        <v>#N/A</v>
      </c>
      <c r="BM2067" s="8" t="e">
        <f t="shared" si="2408"/>
        <v>#N/A</v>
      </c>
      <c r="BN2067" s="8" t="e">
        <f t="shared" si="2409"/>
        <v>#N/A</v>
      </c>
    </row>
    <row r="2068" spans="1:66" x14ac:dyDescent="0.25">
      <c r="A2068" t="s">
        <v>303</v>
      </c>
      <c r="B2068" t="s">
        <v>350</v>
      </c>
      <c r="C2068" t="s">
        <v>535</v>
      </c>
      <c r="D2068" s="7" t="s">
        <v>583</v>
      </c>
      <c r="E2068">
        <f>VLOOKUP(A2068,home!$A$2:$E$405,3,FALSE)</f>
        <v>1.3961038961039001</v>
      </c>
      <c r="F2068">
        <f>VLOOKUP(B2068,home!$B$2:$E$405,3,FALSE)</f>
        <v>1.04</v>
      </c>
      <c r="G2068" t="e">
        <f>VLOOKUP(C2068,away!$B$2:$E$405,4,FALSE)</f>
        <v>#N/A</v>
      </c>
      <c r="H2068">
        <f>VLOOKUP(A2068,away!$A$2:$E$405,3,FALSE)</f>
        <v>1.0324675324675301</v>
      </c>
      <c r="I2068" t="e">
        <f>VLOOKUP(C2068,away!$B$2:$E$405,3,FALSE)</f>
        <v>#N/A</v>
      </c>
      <c r="J2068">
        <f>VLOOKUP(B2068,home!$B$2:$E$405,4,FALSE)</f>
        <v>1.46</v>
      </c>
      <c r="K2068" s="3" t="e">
        <f t="shared" si="2354"/>
        <v>#N/A</v>
      </c>
      <c r="L2068" s="3" t="e">
        <f t="shared" si="2355"/>
        <v>#N/A</v>
      </c>
      <c r="M2068" s="5" t="e">
        <f t="shared" si="2356"/>
        <v>#N/A</v>
      </c>
      <c r="N2068" s="5" t="e">
        <f t="shared" si="2357"/>
        <v>#N/A</v>
      </c>
      <c r="O2068" s="5" t="e">
        <f t="shared" si="2358"/>
        <v>#N/A</v>
      </c>
      <c r="P2068" s="5" t="e">
        <f t="shared" si="2359"/>
        <v>#N/A</v>
      </c>
      <c r="Q2068" s="5" t="e">
        <f t="shared" si="2360"/>
        <v>#N/A</v>
      </c>
      <c r="R2068" s="5" t="e">
        <f t="shared" si="2361"/>
        <v>#N/A</v>
      </c>
      <c r="S2068" s="5" t="e">
        <f t="shared" si="2362"/>
        <v>#N/A</v>
      </c>
      <c r="T2068" s="5" t="e">
        <f t="shared" si="2363"/>
        <v>#N/A</v>
      </c>
      <c r="U2068" s="5" t="e">
        <f t="shared" si="2364"/>
        <v>#N/A</v>
      </c>
      <c r="V2068" s="5" t="e">
        <f t="shared" si="2365"/>
        <v>#N/A</v>
      </c>
      <c r="W2068" s="5" t="e">
        <f t="shared" si="2366"/>
        <v>#N/A</v>
      </c>
      <c r="X2068" s="5" t="e">
        <f t="shared" si="2367"/>
        <v>#N/A</v>
      </c>
      <c r="Y2068" s="5" t="e">
        <f t="shared" si="2368"/>
        <v>#N/A</v>
      </c>
      <c r="Z2068" s="5" t="e">
        <f t="shared" si="2369"/>
        <v>#N/A</v>
      </c>
      <c r="AA2068" s="5" t="e">
        <f t="shared" si="2370"/>
        <v>#N/A</v>
      </c>
      <c r="AB2068" s="5" t="e">
        <f t="shared" si="2371"/>
        <v>#N/A</v>
      </c>
      <c r="AC2068" s="5" t="e">
        <f t="shared" si="2372"/>
        <v>#N/A</v>
      </c>
      <c r="AD2068" s="5" t="e">
        <f t="shared" si="2373"/>
        <v>#N/A</v>
      </c>
      <c r="AE2068" s="5" t="e">
        <f t="shared" si="2374"/>
        <v>#N/A</v>
      </c>
      <c r="AF2068" s="5" t="e">
        <f t="shared" si="2375"/>
        <v>#N/A</v>
      </c>
      <c r="AG2068" s="5" t="e">
        <f t="shared" si="2376"/>
        <v>#N/A</v>
      </c>
      <c r="AH2068" s="5" t="e">
        <f t="shared" si="2377"/>
        <v>#N/A</v>
      </c>
      <c r="AI2068" s="5" t="e">
        <f t="shared" si="2378"/>
        <v>#N/A</v>
      </c>
      <c r="AJ2068" s="5" t="e">
        <f t="shared" si="2379"/>
        <v>#N/A</v>
      </c>
      <c r="AK2068" s="5" t="e">
        <f t="shared" si="2380"/>
        <v>#N/A</v>
      </c>
      <c r="AL2068" s="5" t="e">
        <f t="shared" si="2381"/>
        <v>#N/A</v>
      </c>
      <c r="AM2068" s="5" t="e">
        <f t="shared" si="2382"/>
        <v>#N/A</v>
      </c>
      <c r="AN2068" s="5" t="e">
        <f t="shared" si="2383"/>
        <v>#N/A</v>
      </c>
      <c r="AO2068" s="5" t="e">
        <f t="shared" si="2384"/>
        <v>#N/A</v>
      </c>
      <c r="AP2068" s="5" t="e">
        <f t="shared" si="2385"/>
        <v>#N/A</v>
      </c>
      <c r="AQ2068" s="5" t="e">
        <f t="shared" si="2386"/>
        <v>#N/A</v>
      </c>
      <c r="AR2068" s="5" t="e">
        <f t="shared" si="2387"/>
        <v>#N/A</v>
      </c>
      <c r="AS2068" s="5" t="e">
        <f t="shared" si="2388"/>
        <v>#N/A</v>
      </c>
      <c r="AT2068" s="5" t="e">
        <f t="shared" si="2389"/>
        <v>#N/A</v>
      </c>
      <c r="AU2068" s="5" t="e">
        <f t="shared" si="2390"/>
        <v>#N/A</v>
      </c>
      <c r="AV2068" s="5" t="e">
        <f t="shared" si="2391"/>
        <v>#N/A</v>
      </c>
      <c r="AW2068" s="5" t="e">
        <f t="shared" si="2392"/>
        <v>#N/A</v>
      </c>
      <c r="AX2068" s="5" t="e">
        <f t="shared" si="2393"/>
        <v>#N/A</v>
      </c>
      <c r="AY2068" s="5" t="e">
        <f t="shared" si="2394"/>
        <v>#N/A</v>
      </c>
      <c r="AZ2068" s="5" t="e">
        <f t="shared" si="2395"/>
        <v>#N/A</v>
      </c>
      <c r="BA2068" s="5" t="e">
        <f t="shared" si="2396"/>
        <v>#N/A</v>
      </c>
      <c r="BB2068" s="5" t="e">
        <f t="shared" si="2397"/>
        <v>#N/A</v>
      </c>
      <c r="BC2068" s="5" t="e">
        <f t="shared" si="2398"/>
        <v>#N/A</v>
      </c>
      <c r="BD2068" s="5" t="e">
        <f t="shared" si="2399"/>
        <v>#N/A</v>
      </c>
      <c r="BE2068" s="5" t="e">
        <f t="shared" si="2400"/>
        <v>#N/A</v>
      </c>
      <c r="BF2068" s="5" t="e">
        <f t="shared" si="2401"/>
        <v>#N/A</v>
      </c>
      <c r="BG2068" s="5" t="e">
        <f t="shared" si="2402"/>
        <v>#N/A</v>
      </c>
      <c r="BH2068" s="5" t="e">
        <f t="shared" si="2403"/>
        <v>#N/A</v>
      </c>
      <c r="BI2068" s="5" t="e">
        <f t="shared" si="2404"/>
        <v>#N/A</v>
      </c>
      <c r="BJ2068" s="8" t="e">
        <f t="shared" si="2405"/>
        <v>#N/A</v>
      </c>
      <c r="BK2068" s="8" t="e">
        <f t="shared" si="2406"/>
        <v>#N/A</v>
      </c>
      <c r="BL2068" s="8" t="e">
        <f t="shared" si="2407"/>
        <v>#N/A</v>
      </c>
      <c r="BM2068" s="8" t="e">
        <f t="shared" si="2408"/>
        <v>#N/A</v>
      </c>
      <c r="BN2068" s="8" t="e">
        <f t="shared" si="2409"/>
        <v>#N/A</v>
      </c>
    </row>
    <row r="2069" spans="1:66" x14ac:dyDescent="0.25">
      <c r="A2069" t="s">
        <v>303</v>
      </c>
      <c r="B2069" t="s">
        <v>354</v>
      </c>
      <c r="C2069" t="s">
        <v>537</v>
      </c>
      <c r="D2069" s="7" t="s">
        <v>583</v>
      </c>
      <c r="E2069">
        <f>VLOOKUP(A2069,home!$A$2:$E$405,3,FALSE)</f>
        <v>1.3961038961039001</v>
      </c>
      <c r="F2069">
        <f>VLOOKUP(B2069,home!$B$2:$E$405,3,FALSE)</f>
        <v>0.61</v>
      </c>
      <c r="G2069" t="e">
        <f>VLOOKUP(C2069,away!$B$2:$E$405,4,FALSE)</f>
        <v>#N/A</v>
      </c>
      <c r="H2069">
        <f>VLOOKUP(A2069,away!$A$2:$E$405,3,FALSE)</f>
        <v>1.0324675324675301</v>
      </c>
      <c r="I2069" t="e">
        <f>VLOOKUP(C2069,away!$B$2:$E$405,3,FALSE)</f>
        <v>#N/A</v>
      </c>
      <c r="J2069">
        <f>VLOOKUP(B2069,home!$B$2:$E$405,4,FALSE)</f>
        <v>1.1100000000000001</v>
      </c>
      <c r="K2069" s="3" t="e">
        <f t="shared" si="2354"/>
        <v>#N/A</v>
      </c>
      <c r="L2069" s="3" t="e">
        <f t="shared" si="2355"/>
        <v>#N/A</v>
      </c>
      <c r="M2069" s="5" t="e">
        <f t="shared" si="2356"/>
        <v>#N/A</v>
      </c>
      <c r="N2069" s="5" t="e">
        <f t="shared" si="2357"/>
        <v>#N/A</v>
      </c>
      <c r="O2069" s="5" t="e">
        <f t="shared" si="2358"/>
        <v>#N/A</v>
      </c>
      <c r="P2069" s="5" t="e">
        <f t="shared" si="2359"/>
        <v>#N/A</v>
      </c>
      <c r="Q2069" s="5" t="e">
        <f t="shared" si="2360"/>
        <v>#N/A</v>
      </c>
      <c r="R2069" s="5" t="e">
        <f t="shared" si="2361"/>
        <v>#N/A</v>
      </c>
      <c r="S2069" s="5" t="e">
        <f t="shared" si="2362"/>
        <v>#N/A</v>
      </c>
      <c r="T2069" s="5" t="e">
        <f t="shared" si="2363"/>
        <v>#N/A</v>
      </c>
      <c r="U2069" s="5" t="e">
        <f t="shared" si="2364"/>
        <v>#N/A</v>
      </c>
      <c r="V2069" s="5" t="e">
        <f t="shared" si="2365"/>
        <v>#N/A</v>
      </c>
      <c r="W2069" s="5" t="e">
        <f t="shared" si="2366"/>
        <v>#N/A</v>
      </c>
      <c r="X2069" s="5" t="e">
        <f t="shared" si="2367"/>
        <v>#N/A</v>
      </c>
      <c r="Y2069" s="5" t="e">
        <f t="shared" si="2368"/>
        <v>#N/A</v>
      </c>
      <c r="Z2069" s="5" t="e">
        <f t="shared" si="2369"/>
        <v>#N/A</v>
      </c>
      <c r="AA2069" s="5" t="e">
        <f t="shared" si="2370"/>
        <v>#N/A</v>
      </c>
      <c r="AB2069" s="5" t="e">
        <f t="shared" si="2371"/>
        <v>#N/A</v>
      </c>
      <c r="AC2069" s="5" t="e">
        <f t="shared" si="2372"/>
        <v>#N/A</v>
      </c>
      <c r="AD2069" s="5" t="e">
        <f t="shared" si="2373"/>
        <v>#N/A</v>
      </c>
      <c r="AE2069" s="5" t="e">
        <f t="shared" si="2374"/>
        <v>#N/A</v>
      </c>
      <c r="AF2069" s="5" t="e">
        <f t="shared" si="2375"/>
        <v>#N/A</v>
      </c>
      <c r="AG2069" s="5" t="e">
        <f t="shared" si="2376"/>
        <v>#N/A</v>
      </c>
      <c r="AH2069" s="5" t="e">
        <f t="shared" si="2377"/>
        <v>#N/A</v>
      </c>
      <c r="AI2069" s="5" t="e">
        <f t="shared" si="2378"/>
        <v>#N/A</v>
      </c>
      <c r="AJ2069" s="5" t="e">
        <f t="shared" si="2379"/>
        <v>#N/A</v>
      </c>
      <c r="AK2069" s="5" t="e">
        <f t="shared" si="2380"/>
        <v>#N/A</v>
      </c>
      <c r="AL2069" s="5" t="e">
        <f t="shared" si="2381"/>
        <v>#N/A</v>
      </c>
      <c r="AM2069" s="5" t="e">
        <f t="shared" si="2382"/>
        <v>#N/A</v>
      </c>
      <c r="AN2069" s="5" t="e">
        <f t="shared" si="2383"/>
        <v>#N/A</v>
      </c>
      <c r="AO2069" s="5" t="e">
        <f t="shared" si="2384"/>
        <v>#N/A</v>
      </c>
      <c r="AP2069" s="5" t="e">
        <f t="shared" si="2385"/>
        <v>#N/A</v>
      </c>
      <c r="AQ2069" s="5" t="e">
        <f t="shared" si="2386"/>
        <v>#N/A</v>
      </c>
      <c r="AR2069" s="5" t="e">
        <f t="shared" si="2387"/>
        <v>#N/A</v>
      </c>
      <c r="AS2069" s="5" t="e">
        <f t="shared" si="2388"/>
        <v>#N/A</v>
      </c>
      <c r="AT2069" s="5" t="e">
        <f t="shared" si="2389"/>
        <v>#N/A</v>
      </c>
      <c r="AU2069" s="5" t="e">
        <f t="shared" si="2390"/>
        <v>#N/A</v>
      </c>
      <c r="AV2069" s="5" t="e">
        <f t="shared" si="2391"/>
        <v>#N/A</v>
      </c>
      <c r="AW2069" s="5" t="e">
        <f t="shared" si="2392"/>
        <v>#N/A</v>
      </c>
      <c r="AX2069" s="5" t="e">
        <f t="shared" si="2393"/>
        <v>#N/A</v>
      </c>
      <c r="AY2069" s="5" t="e">
        <f t="shared" si="2394"/>
        <v>#N/A</v>
      </c>
      <c r="AZ2069" s="5" t="e">
        <f t="shared" si="2395"/>
        <v>#N/A</v>
      </c>
      <c r="BA2069" s="5" t="e">
        <f t="shared" si="2396"/>
        <v>#N/A</v>
      </c>
      <c r="BB2069" s="5" t="e">
        <f t="shared" si="2397"/>
        <v>#N/A</v>
      </c>
      <c r="BC2069" s="5" t="e">
        <f t="shared" si="2398"/>
        <v>#N/A</v>
      </c>
      <c r="BD2069" s="5" t="e">
        <f t="shared" si="2399"/>
        <v>#N/A</v>
      </c>
      <c r="BE2069" s="5" t="e">
        <f t="shared" si="2400"/>
        <v>#N/A</v>
      </c>
      <c r="BF2069" s="5" t="e">
        <f t="shared" si="2401"/>
        <v>#N/A</v>
      </c>
      <c r="BG2069" s="5" t="e">
        <f t="shared" si="2402"/>
        <v>#N/A</v>
      </c>
      <c r="BH2069" s="5" t="e">
        <f t="shared" si="2403"/>
        <v>#N/A</v>
      </c>
      <c r="BI2069" s="5" t="e">
        <f t="shared" si="2404"/>
        <v>#N/A</v>
      </c>
      <c r="BJ2069" s="8" t="e">
        <f t="shared" si="2405"/>
        <v>#N/A</v>
      </c>
      <c r="BK2069" s="8" t="e">
        <f t="shared" si="2406"/>
        <v>#N/A</v>
      </c>
      <c r="BL2069" s="8" t="e">
        <f t="shared" si="2407"/>
        <v>#N/A</v>
      </c>
      <c r="BM2069" s="8" t="e">
        <f t="shared" si="2408"/>
        <v>#N/A</v>
      </c>
      <c r="BN2069" s="8" t="e">
        <f t="shared" si="2409"/>
        <v>#N/A</v>
      </c>
    </row>
    <row r="2070" spans="1:66" x14ac:dyDescent="0.25">
      <c r="A2070" t="s">
        <v>35</v>
      </c>
      <c r="B2070" t="s">
        <v>524</v>
      </c>
      <c r="C2070" t="s">
        <v>216</v>
      </c>
      <c r="D2070" s="7" t="s">
        <v>583</v>
      </c>
      <c r="E2070">
        <f>VLOOKUP(A2070,home!$A$2:$E$405,3,FALSE)</f>
        <v>1.5947368421052599</v>
      </c>
      <c r="F2070" t="e">
        <f>VLOOKUP(B2070,home!$B$2:$E$405,3,FALSE)</f>
        <v>#N/A</v>
      </c>
      <c r="G2070">
        <f>VLOOKUP(C2070,away!$B$2:$E$405,4,FALSE)</f>
        <v>1.29</v>
      </c>
      <c r="H2070">
        <f>VLOOKUP(A2070,away!$A$2:$E$405,3,FALSE)</f>
        <v>1.21315789473684</v>
      </c>
      <c r="I2070">
        <f>VLOOKUP(C2070,away!$B$2:$E$405,3,FALSE)</f>
        <v>0.73</v>
      </c>
      <c r="J2070" t="e">
        <f>VLOOKUP(B2070,home!$B$2:$E$405,4,FALSE)</f>
        <v>#N/A</v>
      </c>
      <c r="K2070" s="3" t="e">
        <f t="shared" si="2354"/>
        <v>#N/A</v>
      </c>
      <c r="L2070" s="3" t="e">
        <f t="shared" si="2355"/>
        <v>#N/A</v>
      </c>
      <c r="M2070" s="5" t="e">
        <f t="shared" si="2356"/>
        <v>#N/A</v>
      </c>
      <c r="N2070" s="5" t="e">
        <f t="shared" si="2357"/>
        <v>#N/A</v>
      </c>
      <c r="O2070" s="5" t="e">
        <f t="shared" si="2358"/>
        <v>#N/A</v>
      </c>
      <c r="P2070" s="5" t="e">
        <f t="shared" si="2359"/>
        <v>#N/A</v>
      </c>
      <c r="Q2070" s="5" t="e">
        <f t="shared" si="2360"/>
        <v>#N/A</v>
      </c>
      <c r="R2070" s="5" t="e">
        <f t="shared" si="2361"/>
        <v>#N/A</v>
      </c>
      <c r="S2070" s="5" t="e">
        <f t="shared" si="2362"/>
        <v>#N/A</v>
      </c>
      <c r="T2070" s="5" t="e">
        <f t="shared" si="2363"/>
        <v>#N/A</v>
      </c>
      <c r="U2070" s="5" t="e">
        <f t="shared" si="2364"/>
        <v>#N/A</v>
      </c>
      <c r="V2070" s="5" t="e">
        <f t="shared" si="2365"/>
        <v>#N/A</v>
      </c>
      <c r="W2070" s="5" t="e">
        <f t="shared" si="2366"/>
        <v>#N/A</v>
      </c>
      <c r="X2070" s="5" t="e">
        <f t="shared" si="2367"/>
        <v>#N/A</v>
      </c>
      <c r="Y2070" s="5" t="e">
        <f t="shared" si="2368"/>
        <v>#N/A</v>
      </c>
      <c r="Z2070" s="5" t="e">
        <f t="shared" si="2369"/>
        <v>#N/A</v>
      </c>
      <c r="AA2070" s="5" t="e">
        <f t="shared" si="2370"/>
        <v>#N/A</v>
      </c>
      <c r="AB2070" s="5" t="e">
        <f t="shared" si="2371"/>
        <v>#N/A</v>
      </c>
      <c r="AC2070" s="5" t="e">
        <f t="shared" si="2372"/>
        <v>#N/A</v>
      </c>
      <c r="AD2070" s="5" t="e">
        <f t="shared" si="2373"/>
        <v>#N/A</v>
      </c>
      <c r="AE2070" s="5" t="e">
        <f t="shared" si="2374"/>
        <v>#N/A</v>
      </c>
      <c r="AF2070" s="5" t="e">
        <f t="shared" si="2375"/>
        <v>#N/A</v>
      </c>
      <c r="AG2070" s="5" t="e">
        <f t="shared" si="2376"/>
        <v>#N/A</v>
      </c>
      <c r="AH2070" s="5" t="e">
        <f t="shared" si="2377"/>
        <v>#N/A</v>
      </c>
      <c r="AI2070" s="5" t="e">
        <f t="shared" si="2378"/>
        <v>#N/A</v>
      </c>
      <c r="AJ2070" s="5" t="e">
        <f t="shared" si="2379"/>
        <v>#N/A</v>
      </c>
      <c r="AK2070" s="5" t="e">
        <f t="shared" si="2380"/>
        <v>#N/A</v>
      </c>
      <c r="AL2070" s="5" t="e">
        <f t="shared" si="2381"/>
        <v>#N/A</v>
      </c>
      <c r="AM2070" s="5" t="e">
        <f t="shared" si="2382"/>
        <v>#N/A</v>
      </c>
      <c r="AN2070" s="5" t="e">
        <f t="shared" si="2383"/>
        <v>#N/A</v>
      </c>
      <c r="AO2070" s="5" t="e">
        <f t="shared" si="2384"/>
        <v>#N/A</v>
      </c>
      <c r="AP2070" s="5" t="e">
        <f t="shared" si="2385"/>
        <v>#N/A</v>
      </c>
      <c r="AQ2070" s="5" t="e">
        <f t="shared" si="2386"/>
        <v>#N/A</v>
      </c>
      <c r="AR2070" s="5" t="e">
        <f t="shared" si="2387"/>
        <v>#N/A</v>
      </c>
      <c r="AS2070" s="5" t="e">
        <f t="shared" si="2388"/>
        <v>#N/A</v>
      </c>
      <c r="AT2070" s="5" t="e">
        <f t="shared" si="2389"/>
        <v>#N/A</v>
      </c>
      <c r="AU2070" s="5" t="e">
        <f t="shared" si="2390"/>
        <v>#N/A</v>
      </c>
      <c r="AV2070" s="5" t="e">
        <f t="shared" si="2391"/>
        <v>#N/A</v>
      </c>
      <c r="AW2070" s="5" t="e">
        <f t="shared" si="2392"/>
        <v>#N/A</v>
      </c>
      <c r="AX2070" s="5" t="e">
        <f t="shared" si="2393"/>
        <v>#N/A</v>
      </c>
      <c r="AY2070" s="5" t="e">
        <f t="shared" si="2394"/>
        <v>#N/A</v>
      </c>
      <c r="AZ2070" s="5" t="e">
        <f t="shared" si="2395"/>
        <v>#N/A</v>
      </c>
      <c r="BA2070" s="5" t="e">
        <f t="shared" si="2396"/>
        <v>#N/A</v>
      </c>
      <c r="BB2070" s="5" t="e">
        <f t="shared" si="2397"/>
        <v>#N/A</v>
      </c>
      <c r="BC2070" s="5" t="e">
        <f t="shared" si="2398"/>
        <v>#N/A</v>
      </c>
      <c r="BD2070" s="5" t="e">
        <f t="shared" si="2399"/>
        <v>#N/A</v>
      </c>
      <c r="BE2070" s="5" t="e">
        <f t="shared" si="2400"/>
        <v>#N/A</v>
      </c>
      <c r="BF2070" s="5" t="e">
        <f t="shared" si="2401"/>
        <v>#N/A</v>
      </c>
      <c r="BG2070" s="5" t="e">
        <f t="shared" si="2402"/>
        <v>#N/A</v>
      </c>
      <c r="BH2070" s="5" t="e">
        <f t="shared" si="2403"/>
        <v>#N/A</v>
      </c>
      <c r="BI2070" s="5" t="e">
        <f t="shared" si="2404"/>
        <v>#N/A</v>
      </c>
      <c r="BJ2070" s="8" t="e">
        <f t="shared" si="2405"/>
        <v>#N/A</v>
      </c>
      <c r="BK2070" s="8" t="e">
        <f t="shared" si="2406"/>
        <v>#N/A</v>
      </c>
      <c r="BL2070" s="8" t="e">
        <f t="shared" si="2407"/>
        <v>#N/A</v>
      </c>
      <c r="BM2070" s="8" t="e">
        <f t="shared" si="2408"/>
        <v>#N/A</v>
      </c>
      <c r="BN2070" s="8" t="e">
        <f t="shared" si="2409"/>
        <v>#N/A</v>
      </c>
    </row>
    <row r="2071" spans="1:66" x14ac:dyDescent="0.25">
      <c r="A2071" t="s">
        <v>35</v>
      </c>
      <c r="B2071" t="s">
        <v>282</v>
      </c>
      <c r="C2071" t="s">
        <v>300</v>
      </c>
      <c r="D2071" s="7" t="s">
        <v>583</v>
      </c>
      <c r="E2071">
        <f>VLOOKUP(A2071,home!$A$2:$E$405,3,FALSE)</f>
        <v>1.5947368421052599</v>
      </c>
      <c r="F2071">
        <f>VLOOKUP(B2071,home!$B$2:$E$405,3,FALSE)</f>
        <v>1.19</v>
      </c>
      <c r="G2071">
        <f>VLOOKUP(C2071,away!$B$2:$E$405,4,FALSE)</f>
        <v>0.89</v>
      </c>
      <c r="H2071">
        <f>VLOOKUP(A2071,away!$A$2:$E$405,3,FALSE)</f>
        <v>1.21315789473684</v>
      </c>
      <c r="I2071">
        <f>VLOOKUP(C2071,away!$B$2:$E$405,3,FALSE)</f>
        <v>0.92</v>
      </c>
      <c r="J2071">
        <f>VLOOKUP(B2071,home!$B$2:$E$405,4,FALSE)</f>
        <v>0.91</v>
      </c>
      <c r="K2071" s="3">
        <f t="shared" si="2354"/>
        <v>1.6889857894736806</v>
      </c>
      <c r="L2071" s="3">
        <f t="shared" si="2355"/>
        <v>1.0156557894736826</v>
      </c>
      <c r="M2071" s="5">
        <f t="shared" si="2356"/>
        <v>6.6894295874240131E-2</v>
      </c>
      <c r="N2071" s="5">
        <f t="shared" si="2357"/>
        <v>0.11298351512843943</v>
      </c>
      <c r="O2071" s="5">
        <f t="shared" si="2358"/>
        <v>6.7941578887437459E-2</v>
      </c>
      <c r="P2071" s="5">
        <f t="shared" si="2359"/>
        <v>0.11475236125528691</v>
      </c>
      <c r="Q2071" s="5">
        <f t="shared" si="2360"/>
        <v>9.5413775748359422E-2</v>
      </c>
      <c r="R2071" s="5">
        <f t="shared" si="2361"/>
        <v>3.4502628971504384E-2</v>
      </c>
      <c r="S2071" s="5">
        <f t="shared" si="2362"/>
        <v>4.9212358997019839E-2</v>
      </c>
      <c r="T2071" s="5">
        <f t="shared" si="2363"/>
        <v>9.6907553734364896E-2</v>
      </c>
      <c r="U2071" s="5">
        <f t="shared" si="2364"/>
        <v>5.8274450032353819E-2</v>
      </c>
      <c r="V2071" s="5">
        <f t="shared" si="2365"/>
        <v>9.3800297985007618E-3</v>
      </c>
      <c r="W2071" s="5">
        <f t="shared" si="2366"/>
        <v>5.3717503786335843E-2</v>
      </c>
      <c r="X2071" s="5">
        <f t="shared" si="2367"/>
        <v>5.4558493716666462E-2</v>
      </c>
      <c r="Y2071" s="5">
        <f t="shared" si="2368"/>
        <v>2.7706325004147912E-2</v>
      </c>
      <c r="Z2071" s="5">
        <f t="shared" si="2369"/>
        <v>1.1680931622323617E-2</v>
      </c>
      <c r="AA2071" s="5">
        <f t="shared" si="2370"/>
        <v>1.9728927517918333E-2</v>
      </c>
      <c r="AB2071" s="5">
        <f t="shared" si="2371"/>
        <v>1.6660939109660163E-2</v>
      </c>
      <c r="AC2071" s="5">
        <f t="shared" si="2372"/>
        <v>1.0056729743879137E-3</v>
      </c>
      <c r="AD2071" s="5">
        <f t="shared" si="2373"/>
        <v>2.2682025135279969E-2</v>
      </c>
      <c r="AE2071" s="5">
        <f t="shared" si="2374"/>
        <v>2.3037130145634688E-2</v>
      </c>
      <c r="AF2071" s="5">
        <f t="shared" si="2375"/>
        <v>1.1698897302636284E-2</v>
      </c>
      <c r="AG2071" s="5">
        <f t="shared" si="2376"/>
        <v>3.9606842586268646E-3</v>
      </c>
      <c r="AH2071" s="5">
        <f t="shared" si="2377"/>
        <v>2.9659514571647983E-3</v>
      </c>
      <c r="AI2071" s="5">
        <f t="shared" si="2378"/>
        <v>5.0094498634201002E-3</v>
      </c>
      <c r="AJ2071" s="5">
        <f t="shared" si="2379"/>
        <v>4.2304448161987101E-3</v>
      </c>
      <c r="AK2071" s="5">
        <f t="shared" si="2380"/>
        <v>2.3817203925707389E-3</v>
      </c>
      <c r="AL2071" s="5">
        <f t="shared" si="2381"/>
        <v>6.9006391025385245E-5</v>
      </c>
      <c r="AM2071" s="5">
        <f t="shared" si="2382"/>
        <v>7.6619236259945359E-3</v>
      </c>
      <c r="AN2071" s="5">
        <f t="shared" si="2383"/>
        <v>7.7818770892465403E-3</v>
      </c>
      <c r="AO2071" s="5">
        <f t="shared" si="2384"/>
        <v>3.9518542593329287E-3</v>
      </c>
      <c r="AP2071" s="5">
        <f t="shared" si="2385"/>
        <v>1.3379078858825738E-3</v>
      </c>
      <c r="AQ2071" s="5">
        <f t="shared" si="2386"/>
        <v>3.3971347251978275E-4</v>
      </c>
      <c r="AR2071" s="5">
        <f t="shared" si="2387"/>
        <v>6.0247715375346669E-4</v>
      </c>
      <c r="AS2071" s="5">
        <f t="shared" si="2388"/>
        <v>1.0175753511721551E-3</v>
      </c>
      <c r="AT2071" s="5">
        <f t="shared" si="2389"/>
        <v>8.5933515392423016E-4</v>
      </c>
      <c r="AU2071" s="5">
        <f t="shared" si="2390"/>
        <v>4.8380162112440084E-4</v>
      </c>
      <c r="AV2071" s="5">
        <f t="shared" si="2391"/>
        <v>2.0428351575086068E-4</v>
      </c>
      <c r="AW2071" s="5">
        <f t="shared" si="2392"/>
        <v>3.2882085785824013E-6</v>
      </c>
      <c r="AX2071" s="5">
        <f t="shared" si="2393"/>
        <v>2.1568133540562405E-3</v>
      </c>
      <c r="AY2071" s="5">
        <f t="shared" si="2394"/>
        <v>2.190579969861372E-3</v>
      </c>
      <c r="AZ2071" s="5">
        <f t="shared" si="2395"/>
        <v>1.1124376143473937E-3</v>
      </c>
      <c r="BA2071" s="5">
        <f t="shared" si="2396"/>
        <v>3.7661790114674082E-4</v>
      </c>
      <c r="BB2071" s="5">
        <f t="shared" si="2397"/>
        <v>9.5628537929778575E-5</v>
      </c>
      <c r="BC2071" s="5">
        <f t="shared" si="2398"/>
        <v>1.9425135637456658E-5</v>
      </c>
      <c r="BD2071" s="5">
        <f t="shared" si="2399"/>
        <v>1.019849015392224E-4</v>
      </c>
      <c r="BE2071" s="5">
        <f t="shared" si="2400"/>
        <v>1.7225104944061913E-4</v>
      </c>
      <c r="BF2071" s="5">
        <f t="shared" si="2401"/>
        <v>1.4546478736356707E-4</v>
      </c>
      <c r="BG2071" s="5">
        <f t="shared" si="2402"/>
        <v>8.1895986241958449E-5</v>
      </c>
      <c r="BH2071" s="5">
        <f t="shared" si="2403"/>
        <v>3.4580289244399974E-5</v>
      </c>
      <c r="BI2071" s="5">
        <f t="shared" si="2404"/>
        <v>1.1681123425936215E-5</v>
      </c>
      <c r="BJ2071" s="8">
        <f t="shared" si="2405"/>
        <v>0.52969068280644716</v>
      </c>
      <c r="BK2071" s="8">
        <f t="shared" si="2406"/>
        <v>0.24350430526032232</v>
      </c>
      <c r="BL2071" s="8">
        <f t="shared" si="2407"/>
        <v>0.21541142198120938</v>
      </c>
      <c r="BM2071" s="8">
        <f t="shared" si="2408"/>
        <v>0.50561189404375184</v>
      </c>
      <c r="BN2071" s="8">
        <f t="shared" si="2409"/>
        <v>0.49248815586526773</v>
      </c>
    </row>
    <row r="2072" spans="1:66" x14ac:dyDescent="0.25">
      <c r="A2072" t="s">
        <v>35</v>
      </c>
      <c r="B2072" t="s">
        <v>295</v>
      </c>
      <c r="C2072" t="s">
        <v>36</v>
      </c>
      <c r="D2072" s="7" t="s">
        <v>583</v>
      </c>
      <c r="E2072">
        <f>VLOOKUP(A2072,home!$A$2:$E$405,3,FALSE)</f>
        <v>1.5947368421052599</v>
      </c>
      <c r="F2072">
        <f>VLOOKUP(B2072,home!$B$2:$E$405,3,FALSE)</f>
        <v>1.0900000000000001</v>
      </c>
      <c r="G2072">
        <f>VLOOKUP(C2072,away!$B$2:$E$405,4,FALSE)</f>
        <v>1.1200000000000001</v>
      </c>
      <c r="H2072">
        <f>VLOOKUP(A2072,away!$A$2:$E$405,3,FALSE)</f>
        <v>1.21315789473684</v>
      </c>
      <c r="I2072">
        <f>VLOOKUP(C2072,away!$B$2:$E$405,3,FALSE)</f>
        <v>0.59</v>
      </c>
      <c r="J2072">
        <f>VLOOKUP(B2072,home!$B$2:$E$405,4,FALSE)</f>
        <v>0.74</v>
      </c>
      <c r="K2072" s="3">
        <f t="shared" si="2354"/>
        <v>1.9468547368421016</v>
      </c>
      <c r="L2072" s="3">
        <f t="shared" si="2355"/>
        <v>0.52966473684210424</v>
      </c>
      <c r="M2072" s="5">
        <f t="shared" si="2356"/>
        <v>8.4035203917007056E-2</v>
      </c>
      <c r="N2072" s="5">
        <f t="shared" si="2357"/>
        <v>0.16360433480731709</v>
      </c>
      <c r="O2072" s="5">
        <f t="shared" si="2358"/>
        <v>4.4510484168174116E-2</v>
      </c>
      <c r="P2072" s="5">
        <f t="shared" si="2359"/>
        <v>8.665544694194513E-2</v>
      </c>
      <c r="Q2072" s="5">
        <f t="shared" si="2360"/>
        <v>0.15925693709376326</v>
      </c>
      <c r="R2072" s="5">
        <f t="shared" si="2361"/>
        <v>1.1787816941825293E-2</v>
      </c>
      <c r="S2072" s="5">
        <f t="shared" si="2362"/>
        <v>2.2339347483836366E-2</v>
      </c>
      <c r="T2072" s="5">
        <f t="shared" si="2363"/>
        <v>8.4352783676047677E-2</v>
      </c>
      <c r="U2072" s="5">
        <f t="shared" si="2364"/>
        <v>2.2949167250220146E-2</v>
      </c>
      <c r="V2072" s="5">
        <f t="shared" si="2365"/>
        <v>2.559543897969072E-3</v>
      </c>
      <c r="W2072" s="5">
        <f t="shared" si="2366"/>
        <v>0.1033500407853192</v>
      </c>
      <c r="X2072" s="5">
        <f t="shared" si="2367"/>
        <v>5.4740872155176847E-2</v>
      </c>
      <c r="Y2072" s="5">
        <f t="shared" si="2368"/>
        <v>1.4497154822289506E-2</v>
      </c>
      <c r="Z2072" s="5">
        <f t="shared" si="2369"/>
        <v>2.0811969861449313E-3</v>
      </c>
      <c r="AA2072" s="5">
        <f t="shared" si="2370"/>
        <v>4.0517882107777648E-3</v>
      </c>
      <c r="AB2072" s="5">
        <f t="shared" si="2371"/>
        <v>3.9441215354168386E-3</v>
      </c>
      <c r="AC2072" s="5">
        <f t="shared" si="2372"/>
        <v>1.6495945308311335E-4</v>
      </c>
      <c r="AD2072" s="5">
        <f t="shared" si="2373"/>
        <v>5.0301879113930754E-2</v>
      </c>
      <c r="AE2072" s="5">
        <f t="shared" si="2374"/>
        <v>2.6643131563543476E-2</v>
      </c>
      <c r="AF2072" s="5">
        <f t="shared" si="2375"/>
        <v>7.0559636341269074E-3</v>
      </c>
      <c r="AG2072" s="5">
        <f t="shared" si="2376"/>
        <v>1.2457650404790958E-3</v>
      </c>
      <c r="AH2072" s="5">
        <f t="shared" si="2377"/>
        <v>2.7558416349575881E-4</v>
      </c>
      <c r="AI2072" s="5">
        <f t="shared" si="2378"/>
        <v>5.3652233410038613E-4</v>
      </c>
      <c r="AJ2072" s="5">
        <f t="shared" si="2379"/>
        <v>5.2226552378245887E-4</v>
      </c>
      <c r="AK2072" s="5">
        <f t="shared" si="2380"/>
        <v>3.3892503628840046E-4</v>
      </c>
      <c r="AL2072" s="5">
        <f t="shared" si="2381"/>
        <v>6.8041175449914393E-6</v>
      </c>
      <c r="AM2072" s="5">
        <f t="shared" si="2382"/>
        <v>1.958609032500298E-2</v>
      </c>
      <c r="AN2072" s="5">
        <f t="shared" si="2383"/>
        <v>1.0374061377758387E-2</v>
      </c>
      <c r="AO2072" s="5">
        <f t="shared" si="2384"/>
        <v>2.7473872448171167E-3</v>
      </c>
      <c r="AP2072" s="5">
        <f t="shared" si="2385"/>
        <v>4.8506471400980414E-4</v>
      </c>
      <c r="AQ2072" s="5">
        <f t="shared" si="2386"/>
        <v>6.4230418524348343E-5</v>
      </c>
      <c r="AR2072" s="5">
        <f t="shared" si="2387"/>
        <v>2.9193442687166513E-5</v>
      </c>
      <c r="AS2072" s="5">
        <f t="shared" si="2388"/>
        <v>5.6835392180238528E-5</v>
      </c>
      <c r="AT2072" s="5">
        <f t="shared" si="2389"/>
        <v>5.5325126243187978E-5</v>
      </c>
      <c r="AU2072" s="5">
        <f t="shared" si="2390"/>
        <v>3.5903328030979263E-5</v>
      </c>
      <c r="AV2072" s="5">
        <f t="shared" si="2391"/>
        <v>1.7474641061376938E-5</v>
      </c>
      <c r="AW2072" s="5">
        <f t="shared" si="2392"/>
        <v>1.9489644399806286E-7</v>
      </c>
      <c r="AX2072" s="5">
        <f t="shared" si="2393"/>
        <v>6.3552121209082147E-3</v>
      </c>
      <c r="AY2072" s="5">
        <f t="shared" si="2394"/>
        <v>3.366131755596601E-3</v>
      </c>
      <c r="AZ2072" s="5">
        <f t="shared" si="2395"/>
        <v>8.9146064525196195E-4</v>
      </c>
      <c r="BA2072" s="5">
        <f t="shared" si="2396"/>
        <v>1.5739175602415769E-4</v>
      </c>
      <c r="BB2072" s="5">
        <f t="shared" si="2397"/>
        <v>2.0841215758913034E-5</v>
      </c>
      <c r="BC2072" s="5">
        <f t="shared" si="2398"/>
        <v>2.207771412082838E-6</v>
      </c>
      <c r="BD2072" s="5">
        <f t="shared" si="2399"/>
        <v>2.5771228564021837E-6</v>
      </c>
      <c r="BE2072" s="5">
        <f t="shared" si="2400"/>
        <v>5.0172838404106382E-6</v>
      </c>
      <c r="BF2072" s="5">
        <f t="shared" si="2401"/>
        <v>4.8839614053923921E-6</v>
      </c>
      <c r="BG2072" s="5">
        <f t="shared" si="2402"/>
        <v>3.1694544655473957E-6</v>
      </c>
      <c r="BH2072" s="5">
        <f t="shared" si="2403"/>
        <v>1.5426168598640741E-6</v>
      </c>
      <c r="BI2072" s="5">
        <f t="shared" si="2404"/>
        <v>6.0065018815177238E-7</v>
      </c>
      <c r="BJ2072" s="8">
        <f t="shared" si="2405"/>
        <v>0.70909894203705859</v>
      </c>
      <c r="BK2072" s="8">
        <f t="shared" si="2406"/>
        <v>0.19912743756698237</v>
      </c>
      <c r="BL2072" s="8">
        <f t="shared" si="2407"/>
        <v>8.9129198183899874E-2</v>
      </c>
      <c r="BM2072" s="8">
        <f t="shared" si="2408"/>
        <v>0.44622061404490099</v>
      </c>
      <c r="BN2072" s="8">
        <f t="shared" si="2409"/>
        <v>0.54985022387003202</v>
      </c>
    </row>
    <row r="2073" spans="1:66" x14ac:dyDescent="0.25">
      <c r="A2073" t="s">
        <v>61</v>
      </c>
      <c r="B2073" t="s">
        <v>85</v>
      </c>
      <c r="C2073" t="s">
        <v>311</v>
      </c>
      <c r="D2073" s="7" t="s">
        <v>584</v>
      </c>
      <c r="E2073">
        <f>VLOOKUP(A2073,home!$A$2:$E$405,3,FALSE)</f>
        <v>1.51315789473684</v>
      </c>
      <c r="F2073">
        <f>VLOOKUP(B2073,home!$B$2:$E$405,3,FALSE)</f>
        <v>1.32</v>
      </c>
      <c r="G2073">
        <f>VLOOKUP(C2073,away!$B$2:$E$405,4,FALSE)</f>
        <v>0.87</v>
      </c>
      <c r="H2073">
        <f>VLOOKUP(A2073,away!$A$2:$E$405,3,FALSE)</f>
        <v>1.30526315789474</v>
      </c>
      <c r="I2073">
        <f>VLOOKUP(C2073,away!$B$2:$E$405,3,FALSE)</f>
        <v>0.8</v>
      </c>
      <c r="J2073">
        <f>VLOOKUP(B2073,home!$B$2:$E$405,4,FALSE)</f>
        <v>0.87</v>
      </c>
      <c r="K2073" s="3">
        <f t="shared" ref="K2073:K2081" si="2410">E2073*F2073*G2073</f>
        <v>1.7377105263157873</v>
      </c>
      <c r="L2073" s="3">
        <f t="shared" ref="L2073:L2081" si="2411">H2073*I2073*J2073</f>
        <v>0.90846315789473919</v>
      </c>
      <c r="M2073" s="5">
        <f t="shared" ref="M2073:M2081" si="2412">_xlfn.POISSON.DIST(0,K2073,FALSE) * _xlfn.POISSON.DIST(0,L2073,FALSE)</f>
        <v>7.0922064764128781E-2</v>
      </c>
      <c r="N2073" s="5">
        <f t="shared" ref="N2073:N2081" si="2413">_xlfn.POISSON.DIST(1,K2073,FALSE) * _xlfn.POISSON.DIST(0,L2073,FALSE)</f>
        <v>0.12324201848867658</v>
      </c>
      <c r="O2073" s="5">
        <f t="shared" ref="O2073:O2081" si="2414">_xlfn.POISSON.DIST(0,K2073,FALSE) * _xlfn.POISSON.DIST(1,L2073,FALSE)</f>
        <v>6.4430082920035645E-2</v>
      </c>
      <c r="P2073" s="5">
        <f t="shared" ref="P2073:P2081" si="2415">_xlfn.POISSON.DIST(1,K2073,FALSE) * _xlfn.POISSON.DIST(1,L2073,FALSE)</f>
        <v>0.11196083330154497</v>
      </c>
      <c r="Q2073" s="5">
        <f t="shared" ref="Q2073:Q2081" si="2416">_xlfn.POISSON.DIST(2,K2073,FALSE) * _xlfn.POISSON.DIST(0,L2073,FALSE)</f>
        <v>0.10707947640608907</v>
      </c>
      <c r="R2073" s="5">
        <f t="shared" ref="R2073:R2081" si="2417">_xlfn.POISSON.DIST(0,K2073,FALSE) * _xlfn.POISSON.DIST(2,L2073,FALSE)</f>
        <v>2.9266178296477739E-2</v>
      </c>
      <c r="S2073" s="5">
        <f t="shared" ref="S2073:S2081" si="2418">_xlfn.POISSON.DIST(2,K2073,FALSE) * _xlfn.POISSON.DIST(2,L2073,FALSE)</f>
        <v>4.4186630194939173E-2</v>
      </c>
      <c r="T2073" s="5">
        <f t="shared" ref="T2073:T2081" si="2419">_xlfn.POISSON.DIST(2,K2073,FALSE) * _xlfn.POISSON.DIST(1,L2073,FALSE)</f>
        <v>9.7277759281590909E-2</v>
      </c>
      <c r="U2073" s="5">
        <f t="shared" ref="U2073:U2081" si="2420">_xlfn.POISSON.DIST(1,K2073,FALSE) * _xlfn.POISSON.DIST(2,L2073,FALSE)</f>
        <v>5.0856146090823999E-2</v>
      </c>
      <c r="V2073" s="5">
        <f t="shared" ref="V2073:V2081" si="2421">_xlfn.POISSON.DIST(3,K2073,FALSE) * _xlfn.POISSON.DIST(3,L2073,FALSE)</f>
        <v>7.7505607408886951E-3</v>
      </c>
      <c r="W2073" s="5">
        <f t="shared" ref="W2073:W2081" si="2422">_xlfn.POISSON.DIST(3,K2073,FALSE) * _xlfn.POISSON.DIST(0,L2073,FALSE)</f>
        <v>6.202437776774801E-2</v>
      </c>
      <c r="X2073" s="5">
        <f t="shared" ref="X2073:X2081" si="2423">_xlfn.POISSON.DIST(3,K2073,FALSE) * _xlfn.POISSON.DIST(1,L2073,FALSE)</f>
        <v>5.6346862093344607E-2</v>
      </c>
      <c r="Y2073" s="5">
        <f t="shared" ref="Y2073:Y2081" si="2424">_xlfn.POISSON.DIST(3,K2073,FALSE) * _xlfn.POISSON.DIST(2,L2073,FALSE)</f>
        <v>2.5594524137389607E-2</v>
      </c>
      <c r="Z2073" s="5">
        <f t="shared" ref="Z2073:Z2081" si="2425">_xlfn.POISSON.DIST(0,K2073,FALSE) * _xlfn.POISSON.DIST(3,L2073,FALSE)</f>
        <v>8.8624149182428801E-3</v>
      </c>
      <c r="AA2073" s="5">
        <f t="shared" ref="AA2073:AA2081" si="2426">_xlfn.POISSON.DIST(1,K2073,FALSE) * _xlfn.POISSON.DIST(3,L2073,FALSE)</f>
        <v>1.5400311692008721E-2</v>
      </c>
      <c r="AB2073" s="5">
        <f t="shared" ref="AB2073:AB2081" si="2427">_xlfn.POISSON.DIST(2,K2073,FALSE) * _xlfn.POISSON.DIST(3,L2073,FALSE)</f>
        <v>1.3380641867873824E-2</v>
      </c>
      <c r="AC2073" s="5">
        <f t="shared" ref="AC2073:AC2081" si="2428">_xlfn.POISSON.DIST(4,K2073,FALSE) * _xlfn.POISSON.DIST(4,L2073,FALSE)</f>
        <v>7.6471197820286458E-4</v>
      </c>
      <c r="AD2073" s="5">
        <f t="shared" ref="AD2073:AD2081" si="2429">_xlfn.POISSON.DIST(4,K2073,FALSE) * _xlfn.POISSON.DIST(0,L2073,FALSE)</f>
        <v>2.6945103533800641E-2</v>
      </c>
      <c r="AE2073" s="5">
        <f t="shared" ref="AE2073:AE2081" si="2430">_xlfn.POISSON.DIST(4,K2073,FALSE) * _xlfn.POISSON.DIST(1,L2073,FALSE)</f>
        <v>2.4478633846117228E-2</v>
      </c>
      <c r="AF2073" s="5">
        <f t="shared" ref="AF2073:AF2081" si="2431">_xlfn.POISSON.DIST(4,K2073,FALSE) * _xlfn.POISSON.DIST(2,L2073,FALSE)</f>
        <v>1.111896850239635E-2</v>
      </c>
      <c r="AG2073" s="5">
        <f t="shared" ref="AG2073:AG2081" si="2432">_xlfn.POISSON.DIST(4,K2073,FALSE) * _xlfn.POISSON.DIST(3,L2073,FALSE)</f>
        <v>3.367057746073042E-3</v>
      </c>
      <c r="AH2073" s="5">
        <f t="shared" ref="AH2073:AH2081" si="2433">_xlfn.POISSON.DIST(0,K2073,FALSE) * _xlfn.POISSON.DIST(4,L2073,FALSE)</f>
        <v>2.0127943608000934E-3</v>
      </c>
      <c r="AI2073" s="5">
        <f t="shared" ref="AI2073:AI2081" si="2434">_xlfn.POISSON.DIST(1,K2073,FALSE) * _xlfn.POISSON.DIST(4,L2073,FALSE)</f>
        <v>3.4976539480713791E-3</v>
      </c>
      <c r="AJ2073" s="5">
        <f t="shared" ref="AJ2073:AJ2081" si="2435">_xlfn.POISSON.DIST(2,K2073,FALSE) * _xlfn.POISSON.DIST(4,L2073,FALSE)</f>
        <v>3.0389550414868034E-3</v>
      </c>
      <c r="AK2073" s="5">
        <f t="shared" ref="AK2073:AK2081" si="2436">_xlfn.POISSON.DIST(3,K2073,FALSE) * _xlfn.POISSON.DIST(4,L2073,FALSE)</f>
        <v>1.7602747215306833E-3</v>
      </c>
      <c r="AL2073" s="5">
        <f t="shared" ref="AL2073:AL2081" si="2437">_xlfn.POISSON.DIST(5,K2073,FALSE) * _xlfn.POISSON.DIST(5,L2073,FALSE)</f>
        <v>4.8288379984430269E-5</v>
      </c>
      <c r="AM2073" s="5">
        <f t="shared" ref="AM2073:AM2081" si="2438">_xlfn.POISSON.DIST(5,K2073,FALSE) * _xlfn.POISSON.DIST(0,L2073,FALSE)</f>
        <v>9.3645580086708143E-3</v>
      </c>
      <c r="AN2073" s="5">
        <f t="shared" ref="AN2073:AN2081" si="2439">_xlfn.POISSON.DIST(5,K2073,FALSE) * _xlfn.POISSON.DIST(1,L2073,FALSE)</f>
        <v>8.5073559408455589E-3</v>
      </c>
      <c r="AO2073" s="5">
        <f t="shared" ref="AO2073:AO2081" si="2440">_xlfn.POISSON.DIST(5,K2073,FALSE) * _xlfn.POISSON.DIST(2,L2073,FALSE)</f>
        <v>3.8643097216775626E-3</v>
      </c>
      <c r="AP2073" s="5">
        <f t="shared" ref="AP2073:AP2081" si="2441">_xlfn.POISSON.DIST(5,K2073,FALSE) * _xlfn.POISSON.DIST(3,L2073,FALSE)</f>
        <v>1.1701943376128464E-3</v>
      </c>
      <c r="AQ2073" s="5">
        <f t="shared" ref="AQ2073:AQ2081" si="2442">_xlfn.POISSON.DIST(5,K2073,FALSE) * _xlfn.POISSON.DIST(4,L2073,FALSE)</f>
        <v>2.6576961082457723E-4</v>
      </c>
      <c r="AR2073" s="5">
        <f t="shared" ref="AR2073:AR2081" si="2443">_xlfn.POISSON.DIST(0,K2073,FALSE) * _xlfn.POISSON.DIST(5,L2073,FALSE)</f>
        <v>3.6570990424103527E-4</v>
      </c>
      <c r="AS2073" s="5">
        <f t="shared" ref="AS2073:AS2081" si="2444">_xlfn.POISSON.DIST(1,K2073,FALSE) * _xlfn.POISSON.DIST(5,L2073,FALSE)</f>
        <v>6.3549795017758565E-4</v>
      </c>
      <c r="AT2073" s="5">
        <f t="shared" ref="AT2073:AT2081" si="2445">_xlfn.POISSON.DIST(2,K2073,FALSE) * _xlfn.POISSON.DIST(5,L2073,FALSE)</f>
        <v>5.5215573873784816E-4</v>
      </c>
      <c r="AU2073" s="5">
        <f t="shared" ref="AU2073:AU2081" si="2446">_xlfn.POISSON.DIST(3,K2073,FALSE) * _xlfn.POISSON.DIST(5,L2073,FALSE)</f>
        <v>3.1982894645680955E-4</v>
      </c>
      <c r="AV2073" s="5">
        <f t="shared" ref="AV2073:AV2081" si="2447">_xlfn.POISSON.DIST(4,K2073,FALSE) * _xlfn.POISSON.DIST(5,L2073,FALSE)</f>
        <v>1.3894253171962151E-4</v>
      </c>
      <c r="AW2073" s="5">
        <f t="shared" ref="AW2073:AW2081" si="2448">_xlfn.POISSON.DIST(6,K2073,FALSE) * _xlfn.POISSON.DIST(6,L2073,FALSE)</f>
        <v>2.1175071537323659E-6</v>
      </c>
      <c r="AX2073" s="5">
        <f t="shared" ref="AX2073:AX2081" si="2449">_xlfn.POISSON.DIST(6,K2073,FALSE) * _xlfn.POISSON.DIST(0,L2073,FALSE)</f>
        <v>2.7121485043270174E-3</v>
      </c>
      <c r="AY2073" s="5">
        <f t="shared" ref="AY2073:AY2081" si="2450">_xlfn.POISSON.DIST(6,K2073,FALSE) * _xlfn.POISSON.DIST(1,L2073,FALSE)</f>
        <v>2.4638869949204162E-3</v>
      </c>
      <c r="AZ2073" s="5">
        <f t="shared" ref="AZ2073:AZ2081" si="2451">_xlfn.POISSON.DIST(6,K2073,FALSE) * _xlfn.POISSON.DIST(2,L2073,FALSE)</f>
        <v>1.1191752800505902E-3</v>
      </c>
      <c r="BA2073" s="5">
        <f t="shared" ref="BA2073:BA2081" si="2452">_xlfn.POISSON.DIST(6,K2073,FALSE) * _xlfn.POISSON.DIST(3,L2073,FALSE)</f>
        <v>3.389098363841627E-4</v>
      </c>
      <c r="BB2073" s="5">
        <f t="shared" ref="BB2073:BB2081" si="2453">_xlfn.POISSON.DIST(6,K2073,FALSE) * _xlfn.POISSON.DIST(4,L2073,FALSE)</f>
        <v>7.6971775050786454E-5</v>
      </c>
      <c r="BC2073" s="5">
        <f t="shared" ref="BC2073:BC2081" si="2454">_xlfn.POISSON.DIST(6,K2073,FALSE) * _xlfn.POISSON.DIST(5,L2073,FALSE)</f>
        <v>1.3985204366280196E-5</v>
      </c>
      <c r="BD2073" s="5">
        <f t="shared" ref="BD2073:BD2081" si="2455">_xlfn.POISSON.DIST(0,K2073,FALSE) * _xlfn.POISSON.DIST(6,L2073,FALSE)</f>
        <v>5.5372329080032245E-5</v>
      </c>
      <c r="BE2073" s="5">
        <f t="shared" ref="BE2073:BE2081" si="2456">_xlfn.POISSON.DIST(1,K2073,FALSE) * _xlfn.POISSON.DIST(6,L2073,FALSE)</f>
        <v>9.622107910899381E-5</v>
      </c>
      <c r="BF2073" s="5">
        <f t="shared" ref="BF2073:BF2081" si="2457">_xlfn.POISSON.DIST(2,K2073,FALSE) * _xlfn.POISSON.DIST(6,L2073,FALSE)</f>
        <v>8.3602191010581311E-5</v>
      </c>
      <c r="BG2073" s="5">
        <f t="shared" ref="BG2073:BG2081" si="2458">_xlfn.POISSON.DIST(3,K2073,FALSE) * _xlfn.POISSON.DIST(6,L2073,FALSE)</f>
        <v>4.8425469114050087E-5</v>
      </c>
      <c r="BH2073" s="5">
        <f t="shared" ref="BH2073:BH2081" si="2459">_xlfn.POISSON.DIST(4,K2073,FALSE) * _xlfn.POISSON.DIST(6,L2073,FALSE)</f>
        <v>2.1037361855316214E-5</v>
      </c>
      <c r="BI2073" s="5">
        <f t="shared" ref="BI2073:BI2081" si="2460">_xlfn.POISSON.DIST(5,K2073,FALSE) * _xlfn.POISSON.DIST(6,L2073,FALSE)</f>
        <v>7.3113690283794376E-6</v>
      </c>
      <c r="BJ2073" s="8">
        <f t="shared" ref="BJ2073:BJ2081" si="2461">SUM(N2073,Q2073,T2073,W2073,X2073,Y2073,AD2073,AE2073,AF2073,AG2073,AM2073,AN2073,AO2073,AP2073,AQ2073,AX2073,AY2073,AZ2073,BA2073,BB2073,BC2073)</f>
        <v>0.56737204701795674</v>
      </c>
      <c r="BK2073" s="8">
        <f t="shared" ref="BK2073:BK2081" si="2462">SUM(M2073,P2073,S2073,V2073,AC2073,AL2073,AY2073)</f>
        <v>0.23809697635460936</v>
      </c>
      <c r="BL2073" s="8">
        <f t="shared" ref="BL2073:BL2081" si="2463">SUM(O2073,R2073,U2073,AA2073,AB2073,AH2073,AI2073,AJ2073,AK2073,AR2073,AS2073,AT2073,AU2073,AV2073,BD2073,BE2073,BF2073,BG2073,BH2073,BI2073)</f>
        <v>0.18596714380963913</v>
      </c>
      <c r="BM2073" s="8">
        <f t="shared" ref="BM2073:BM2081" si="2464">SUM(S2073:BI2073)</f>
        <v>0.49093615843572858</v>
      </c>
      <c r="BN2073" s="8">
        <f t="shared" ref="BN2073:BN2081" si="2465">SUM(M2073:R2073)</f>
        <v>0.50690065417695274</v>
      </c>
    </row>
    <row r="2074" spans="1:66" x14ac:dyDescent="0.25">
      <c r="A2074" t="s">
        <v>143</v>
      </c>
      <c r="B2074" t="s">
        <v>147</v>
      </c>
      <c r="C2074" t="s">
        <v>250</v>
      </c>
      <c r="D2074" s="7" t="s">
        <v>584</v>
      </c>
      <c r="E2074">
        <f>VLOOKUP(A2074,home!$A$2:$E$405,3,FALSE)</f>
        <v>1.2578947368421101</v>
      </c>
      <c r="F2074">
        <f>VLOOKUP(B2074,home!$B$2:$E$405,3,FALSE)</f>
        <v>0.92</v>
      </c>
      <c r="G2074">
        <f>VLOOKUP(C2074,away!$B$2:$E$405,4,FALSE)</f>
        <v>1.3</v>
      </c>
      <c r="H2074">
        <f>VLOOKUP(A2074,away!$A$2:$E$405,3,FALSE)</f>
        <v>1.0263157894736801</v>
      </c>
      <c r="I2074">
        <f>VLOOKUP(C2074,away!$B$2:$E$405,3,FALSE)</f>
        <v>0.6</v>
      </c>
      <c r="J2074">
        <f>VLOOKUP(B2074,home!$B$2:$E$405,4,FALSE)</f>
        <v>0.72</v>
      </c>
      <c r="K2074" s="3">
        <f t="shared" si="2410"/>
        <v>1.5044421052631636</v>
      </c>
      <c r="L2074" s="3">
        <f t="shared" si="2411"/>
        <v>0.44336842105262975</v>
      </c>
      <c r="M2074" s="5">
        <f t="shared" si="2412"/>
        <v>0.14258591818758307</v>
      </c>
      <c r="N2074" s="5">
        <f t="shared" si="2413"/>
        <v>0.21451225893900869</v>
      </c>
      <c r="O2074" s="5">
        <f t="shared" si="2414"/>
        <v>6.3218093411168144E-2</v>
      </c>
      <c r="P2074" s="5">
        <f t="shared" si="2415"/>
        <v>9.5107961542221148E-2</v>
      </c>
      <c r="Q2074" s="5">
        <f t="shared" si="2416"/>
        <v>0.16136063722147959</v>
      </c>
      <c r="R2074" s="5">
        <f t="shared" si="2417"/>
        <v>1.4014453128833634E-2</v>
      </c>
      <c r="S2074" s="5">
        <f t="shared" si="2418"/>
        <v>1.5859778552634683E-2</v>
      </c>
      <c r="T2074" s="5">
        <f t="shared" si="2419"/>
        <v>7.1542210944933599E-2</v>
      </c>
      <c r="U2074" s="5">
        <f t="shared" si="2420"/>
        <v>2.1083933369254407E-2</v>
      </c>
      <c r="V2074" s="5">
        <f t="shared" si="2421"/>
        <v>1.175424791690015E-3</v>
      </c>
      <c r="W2074" s="5">
        <f t="shared" si="2422"/>
        <v>8.0919245589362795E-2</v>
      </c>
      <c r="X2074" s="5">
        <f t="shared" si="2423"/>
        <v>3.587703814972576E-2</v>
      </c>
      <c r="Y2074" s="5">
        <f t="shared" si="2424"/>
        <v>7.953372878244434E-3</v>
      </c>
      <c r="Z2074" s="5">
        <f t="shared" si="2425"/>
        <v>2.0711886518823526E-3</v>
      </c>
      <c r="AA2074" s="5">
        <f t="shared" si="2426"/>
        <v>3.1159834158350605E-3</v>
      </c>
      <c r="AB2074" s="5">
        <f t="shared" si="2427"/>
        <v>2.3439083250420011E-3</v>
      </c>
      <c r="AC2074" s="5">
        <f t="shared" si="2428"/>
        <v>4.9002146085332412E-5</v>
      </c>
      <c r="AD2074" s="5">
        <f t="shared" si="2429"/>
        <v>3.0434580047691989E-2</v>
      </c>
      <c r="AE2074" s="5">
        <f t="shared" si="2430"/>
        <v>1.3493731701145066E-2</v>
      </c>
      <c r="AF2074" s="5">
        <f t="shared" si="2431"/>
        <v>2.991347259222251E-3</v>
      </c>
      <c r="AG2074" s="5">
        <f t="shared" si="2432"/>
        <v>4.4208963704716052E-4</v>
      </c>
      <c r="AH2074" s="5">
        <f t="shared" si="2433"/>
        <v>2.2957491057180076E-4</v>
      </c>
      <c r="AI2074" s="5">
        <f t="shared" si="2434"/>
        <v>3.453821617762425E-4</v>
      </c>
      <c r="AJ2074" s="5">
        <f t="shared" si="2435"/>
        <v>2.5980373329149645E-4</v>
      </c>
      <c r="AK2074" s="5">
        <f t="shared" si="2436"/>
        <v>1.302865584894295E-4</v>
      </c>
      <c r="AL2074" s="5">
        <f t="shared" si="2437"/>
        <v>1.3074206161758116E-6</v>
      </c>
      <c r="AM2074" s="5">
        <f t="shared" si="2438"/>
        <v>9.1574127359499921E-3</v>
      </c>
      <c r="AN2074" s="5">
        <f t="shared" si="2439"/>
        <v>4.0601076256653905E-3</v>
      </c>
      <c r="AO2074" s="5">
        <f t="shared" si="2440"/>
        <v>9.0006175364750255E-4</v>
      </c>
      <c r="AP2074" s="5">
        <f t="shared" si="2441"/>
        <v>1.3301965285485146E-4</v>
      </c>
      <c r="AQ2074" s="5">
        <f t="shared" si="2442"/>
        <v>1.4744178363806101E-5</v>
      </c>
      <c r="AR2074" s="5">
        <f t="shared" si="2443"/>
        <v>2.0357253122703602E-5</v>
      </c>
      <c r="AS2074" s="5">
        <f t="shared" si="2444"/>
        <v>3.0626308745295322E-5</v>
      </c>
      <c r="AT2074" s="5">
        <f t="shared" si="2445"/>
        <v>2.3037754202605869E-5</v>
      </c>
      <c r="AU2074" s="5">
        <f t="shared" si="2446"/>
        <v>1.1552989144367893E-5</v>
      </c>
      <c r="AV2074" s="5">
        <f t="shared" si="2447"/>
        <v>4.3452008276088279E-6</v>
      </c>
      <c r="AW2074" s="5">
        <f t="shared" si="2448"/>
        <v>2.4224402004093427E-8</v>
      </c>
      <c r="AX2074" s="5">
        <f t="shared" si="2449"/>
        <v>2.2961328825393899E-3</v>
      </c>
      <c r="AY2074" s="5">
        <f t="shared" si="2450"/>
        <v>1.0180328106585126E-3</v>
      </c>
      <c r="AZ2074" s="5">
        <f t="shared" si="2451"/>
        <v>2.2568179992071773E-4</v>
      </c>
      <c r="BA2074" s="5">
        <f t="shared" si="2452"/>
        <v>3.3353394430388054E-5</v>
      </c>
      <c r="BB2074" s="5">
        <f t="shared" si="2453"/>
        <v>3.69696045633668E-6</v>
      </c>
      <c r="BC2074" s="5">
        <f t="shared" si="2454"/>
        <v>3.2782310404400078E-7</v>
      </c>
      <c r="BD2074" s="5">
        <f t="shared" si="2455"/>
        <v>1.5042938623303019E-6</v>
      </c>
      <c r="BE2074" s="5">
        <f t="shared" si="2456"/>
        <v>2.2631230251786553E-6</v>
      </c>
      <c r="BF2074" s="5">
        <f t="shared" si="2457"/>
        <v>1.702368784234658E-6</v>
      </c>
      <c r="BG2074" s="5">
        <f t="shared" si="2458"/>
        <v>8.5370509256276067E-7</v>
      </c>
      <c r="BH2074" s="5">
        <f t="shared" si="2459"/>
        <v>3.2108747168225096E-7</v>
      </c>
      <c r="BI2074" s="5">
        <f t="shared" si="2460"/>
        <v>9.6611502374254307E-8</v>
      </c>
      <c r="BJ2074" s="8">
        <f t="shared" si="2461"/>
        <v>0.637369083985452</v>
      </c>
      <c r="BK2074" s="8">
        <f t="shared" si="2462"/>
        <v>0.25579742545148892</v>
      </c>
      <c r="BL2074" s="8">
        <f t="shared" si="2463"/>
        <v>0.10483807971004314</v>
      </c>
      <c r="BM2074" s="8">
        <f t="shared" si="2464"/>
        <v>0.30825844678231568</v>
      </c>
      <c r="BN2074" s="8">
        <f t="shared" si="2465"/>
        <v>0.69079932243029429</v>
      </c>
    </row>
    <row r="2075" spans="1:66" x14ac:dyDescent="0.25">
      <c r="A2075" t="s">
        <v>477</v>
      </c>
      <c r="B2075" t="s">
        <v>489</v>
      </c>
      <c r="C2075" t="s">
        <v>485</v>
      </c>
      <c r="D2075" s="7" t="s">
        <v>584</v>
      </c>
      <c r="E2075">
        <f>VLOOKUP(A2075,home!$A$2:$E$405,3,FALSE)</f>
        <v>1.30833333333333</v>
      </c>
      <c r="F2075">
        <f>VLOOKUP(B2075,home!$B$2:$E$405,3,FALSE)</f>
        <v>0.96</v>
      </c>
      <c r="G2075">
        <f>VLOOKUP(C2075,away!$B$2:$E$405,4,FALSE)</f>
        <v>0.93</v>
      </c>
      <c r="H2075">
        <f>VLOOKUP(A2075,away!$A$2:$E$405,3,FALSE)</f>
        <v>1.06666666666667</v>
      </c>
      <c r="I2075">
        <f>VLOOKUP(C2075,away!$B$2:$E$405,3,FALSE)</f>
        <v>0.51</v>
      </c>
      <c r="J2075">
        <f>VLOOKUP(B2075,home!$B$2:$E$405,4,FALSE)</f>
        <v>1.29</v>
      </c>
      <c r="K2075" s="3">
        <f t="shared" si="2410"/>
        <v>1.1680799999999969</v>
      </c>
      <c r="L2075" s="3">
        <f t="shared" si="2411"/>
        <v>0.70176000000000227</v>
      </c>
      <c r="M2075" s="5">
        <f t="shared" si="2412"/>
        <v>0.15414832357391006</v>
      </c>
      <c r="N2075" s="5">
        <f t="shared" si="2413"/>
        <v>0.18005757380021239</v>
      </c>
      <c r="O2075" s="5">
        <f t="shared" si="2414"/>
        <v>0.10817512755122746</v>
      </c>
      <c r="P2075" s="5">
        <f t="shared" si="2415"/>
        <v>0.12635720299003744</v>
      </c>
      <c r="Q2075" s="5">
        <f t="shared" si="2416"/>
        <v>0.1051608254022758</v>
      </c>
      <c r="R2075" s="5">
        <f t="shared" si="2417"/>
        <v>3.7956488755174815E-2</v>
      </c>
      <c r="S2075" s="5">
        <f t="shared" si="2418"/>
        <v>2.589412323353972E-2</v>
      </c>
      <c r="T2075" s="5">
        <f t="shared" si="2419"/>
        <v>7.3797660834301296E-2</v>
      </c>
      <c r="U2075" s="5">
        <f t="shared" si="2420"/>
        <v>4.4336215385144484E-2</v>
      </c>
      <c r="V2075" s="5">
        <f t="shared" si="2421"/>
        <v>2.358413211531604E-3</v>
      </c>
      <c r="W2075" s="5">
        <f t="shared" si="2422"/>
        <v>4.0945418978629987E-2</v>
      </c>
      <c r="X2075" s="5">
        <f t="shared" si="2423"/>
        <v>2.8733857222443468E-2</v>
      </c>
      <c r="Y2075" s="5">
        <f t="shared" si="2424"/>
        <v>1.0082135822210996E-2</v>
      </c>
      <c r="Z2075" s="5">
        <f t="shared" si="2425"/>
        <v>8.8787818496105213E-3</v>
      </c>
      <c r="AA2075" s="5">
        <f t="shared" si="2426"/>
        <v>1.0371127502893032E-2</v>
      </c>
      <c r="AB2075" s="5">
        <f t="shared" si="2427"/>
        <v>6.0571533067896319E-3</v>
      </c>
      <c r="AC2075" s="5">
        <f t="shared" si="2428"/>
        <v>1.2082619923895923E-4</v>
      </c>
      <c r="AD2075" s="5">
        <f t="shared" si="2429"/>
        <v>1.1956881250139498E-2</v>
      </c>
      <c r="AE2075" s="5">
        <f t="shared" si="2430"/>
        <v>8.3908609860979221E-3</v>
      </c>
      <c r="AF2075" s="5">
        <f t="shared" si="2431"/>
        <v>2.944185302802048E-3</v>
      </c>
      <c r="AG2075" s="5">
        <f t="shared" si="2432"/>
        <v>6.8870382603145736E-4</v>
      </c>
      <c r="AH2075" s="5">
        <f t="shared" si="2433"/>
        <v>1.5576934876956746E-3</v>
      </c>
      <c r="AI2075" s="5">
        <f t="shared" si="2434"/>
        <v>1.8195106091075588E-3</v>
      </c>
      <c r="AJ2075" s="5">
        <f t="shared" si="2435"/>
        <v>1.0626669761431761E-3</v>
      </c>
      <c r="AK2075" s="5">
        <f t="shared" si="2436"/>
        <v>4.1376001383110585E-4</v>
      </c>
      <c r="AL2075" s="5">
        <f t="shared" si="2437"/>
        <v>3.9617065511404375E-6</v>
      </c>
      <c r="AM2075" s="5">
        <f t="shared" si="2438"/>
        <v>2.7933187701325818E-3</v>
      </c>
      <c r="AN2075" s="5">
        <f t="shared" si="2439"/>
        <v>1.9602393801282465E-3</v>
      </c>
      <c r="AO2075" s="5">
        <f t="shared" si="2440"/>
        <v>6.8780879369940138E-4</v>
      </c>
      <c r="AP2075" s="5">
        <f t="shared" si="2441"/>
        <v>1.6089223302216449E-4</v>
      </c>
      <c r="AQ2075" s="5">
        <f t="shared" si="2442"/>
        <v>2.8226933361408622E-5</v>
      </c>
      <c r="AR2075" s="5">
        <f t="shared" si="2443"/>
        <v>2.1862539638506414E-4</v>
      </c>
      <c r="AS2075" s="5">
        <f t="shared" si="2444"/>
        <v>2.5537195300946502E-4</v>
      </c>
      <c r="AT2075" s="5">
        <f t="shared" si="2445"/>
        <v>1.4914743543564761E-4</v>
      </c>
      <c r="AU2075" s="5">
        <f t="shared" si="2446"/>
        <v>5.8072045461223581E-5</v>
      </c>
      <c r="AV2075" s="5">
        <f t="shared" si="2447"/>
        <v>1.6958198715586469E-5</v>
      </c>
      <c r="AW2075" s="5">
        <f t="shared" si="2448"/>
        <v>9.0207158069739385E-8</v>
      </c>
      <c r="AX2075" s="5">
        <f t="shared" si="2449"/>
        <v>5.4380329816940988E-4</v>
      </c>
      <c r="AY2075" s="5">
        <f t="shared" si="2450"/>
        <v>3.8161940252336623E-4</v>
      </c>
      <c r="AZ2075" s="5">
        <f t="shared" si="2451"/>
        <v>1.3390261595739919E-4</v>
      </c>
      <c r="BA2075" s="5">
        <f t="shared" si="2452"/>
        <v>3.1322499924754916E-5</v>
      </c>
      <c r="BB2075" s="5">
        <f t="shared" si="2453"/>
        <v>5.495219386799019E-6</v>
      </c>
      <c r="BC2075" s="5">
        <f t="shared" si="2454"/>
        <v>7.7126503137601881E-7</v>
      </c>
      <c r="BD2075" s="5">
        <f t="shared" si="2455"/>
        <v>2.5570426361197166E-5</v>
      </c>
      <c r="BE2075" s="5">
        <f t="shared" si="2456"/>
        <v>2.9868303623987107E-5</v>
      </c>
      <c r="BF2075" s="5">
        <f t="shared" si="2457"/>
        <v>1.744428404855339E-5</v>
      </c>
      <c r="BG2075" s="5">
        <f t="shared" si="2458"/>
        <v>6.7921064371447275E-6</v>
      </c>
      <c r="BH2075" s="5">
        <f t="shared" si="2459"/>
        <v>1.9834309217749985E-6</v>
      </c>
      <c r="BI2075" s="5">
        <f t="shared" si="2460"/>
        <v>4.6336119822138677E-7</v>
      </c>
      <c r="BJ2075" s="8">
        <f t="shared" si="2461"/>
        <v>0.4694855038364818</v>
      </c>
      <c r="BK2075" s="8">
        <f t="shared" si="2462"/>
        <v>0.30926447031733234</v>
      </c>
      <c r="BL2075" s="8">
        <f t="shared" si="2463"/>
        <v>0.21253004052960481</v>
      </c>
      <c r="BM2075" s="8">
        <f t="shared" si="2464"/>
        <v>0.28792172526482623</v>
      </c>
      <c r="BN2075" s="8">
        <f t="shared" si="2465"/>
        <v>0.71185554207283797</v>
      </c>
    </row>
    <row r="2076" spans="1:66" x14ac:dyDescent="0.25">
      <c r="A2076" t="s">
        <v>22</v>
      </c>
      <c r="B2076" t="s">
        <v>256</v>
      </c>
      <c r="C2076" t="s">
        <v>23</v>
      </c>
      <c r="D2076" s="7" t="s">
        <v>584</v>
      </c>
      <c r="E2076">
        <f>VLOOKUP(A2076,home!$A$2:$E$405,3,FALSE)</f>
        <v>1.5026315789473701</v>
      </c>
      <c r="F2076">
        <f>VLOOKUP(B2076,home!$B$2:$E$405,3,FALSE)</f>
        <v>1.33</v>
      </c>
      <c r="G2076">
        <f>VLOOKUP(C2076,away!$B$2:$E$405,4,FALSE)</f>
        <v>1.1599999999999999</v>
      </c>
      <c r="H2076">
        <f>VLOOKUP(A2076,away!$A$2:$E$405,3,FALSE)</f>
        <v>1.3631578947368399</v>
      </c>
      <c r="I2076">
        <f>VLOOKUP(C2076,away!$B$2:$E$405,3,FALSE)</f>
        <v>1.23</v>
      </c>
      <c r="J2076">
        <f>VLOOKUP(B2076,home!$B$2:$E$405,4,FALSE)</f>
        <v>0.77</v>
      </c>
      <c r="K2076" s="3">
        <f t="shared" si="2410"/>
        <v>2.3182600000000027</v>
      </c>
      <c r="L2076" s="3">
        <f t="shared" si="2411"/>
        <v>1.2910468421052612</v>
      </c>
      <c r="M2076" s="5">
        <f t="shared" si="2412"/>
        <v>2.707060456784641E-2</v>
      </c>
      <c r="N2076" s="5">
        <f t="shared" si="2413"/>
        <v>6.2756699745455696E-2</v>
      </c>
      <c r="O2076" s="5">
        <f t="shared" si="2414"/>
        <v>3.4949418541198374E-2</v>
      </c>
      <c r="P2076" s="5">
        <f t="shared" si="2415"/>
        <v>8.1021839027318632E-2</v>
      </c>
      <c r="Q2076" s="5">
        <f t="shared" si="2416"/>
        <v>7.2743173375950168E-2</v>
      </c>
      <c r="R2076" s="5">
        <f t="shared" si="2417"/>
        <v>2.2560668220514613E-2</v>
      </c>
      <c r="S2076" s="5">
        <f t="shared" si="2418"/>
        <v>6.0624231561916063E-2</v>
      </c>
      <c r="T2076" s="5">
        <f t="shared" si="2419"/>
        <v>9.3914844271735978E-2</v>
      </c>
      <c r="U2076" s="5">
        <f t="shared" si="2420"/>
        <v>5.230149470889027E-2</v>
      </c>
      <c r="V2076" s="5">
        <f t="shared" si="2421"/>
        <v>2.0160805457422395E-2</v>
      </c>
      <c r="W2076" s="5">
        <f t="shared" si="2422"/>
        <v>5.6212529703510143E-2</v>
      </c>
      <c r="X2076" s="5">
        <f t="shared" si="2423"/>
        <v>7.2573008960464966E-2</v>
      </c>
      <c r="Y2076" s="5">
        <f t="shared" si="2424"/>
        <v>4.6847577020242566E-2</v>
      </c>
      <c r="Z2076" s="5">
        <f t="shared" si="2425"/>
        <v>9.7089598206266409E-3</v>
      </c>
      <c r="AA2076" s="5">
        <f t="shared" si="2426"/>
        <v>2.2507893193765942E-2</v>
      </c>
      <c r="AB2076" s="5">
        <f t="shared" si="2427"/>
        <v>2.6089574237689955E-2</v>
      </c>
      <c r="AC2076" s="5">
        <f t="shared" si="2428"/>
        <v>3.771308307731102E-3</v>
      </c>
      <c r="AD2076" s="5">
        <f t="shared" si="2429"/>
        <v>3.2578814777614894E-2</v>
      </c>
      <c r="AE2076" s="5">
        <f t="shared" si="2430"/>
        <v>4.2060775938171931E-2</v>
      </c>
      <c r="AF2076" s="5">
        <f t="shared" si="2431"/>
        <v>2.7151215975736914E-2</v>
      </c>
      <c r="AG2076" s="5">
        <f t="shared" si="2432"/>
        <v>1.1684497214931023E-2</v>
      </c>
      <c r="AH2076" s="5">
        <f t="shared" si="2433"/>
        <v>3.1336804791367201E-3</v>
      </c>
      <c r="AI2076" s="5">
        <f t="shared" si="2434"/>
        <v>7.2646861075635009E-3</v>
      </c>
      <c r="AJ2076" s="5">
        <f t="shared" si="2435"/>
        <v>8.4207156078600926E-3</v>
      </c>
      <c r="AK2076" s="5">
        <f t="shared" si="2436"/>
        <v>6.5071360550259206E-3</v>
      </c>
      <c r="AL2076" s="5">
        <f t="shared" si="2437"/>
        <v>4.5149835330136797E-4</v>
      </c>
      <c r="AM2076" s="5">
        <f t="shared" si="2438"/>
        <v>1.5105232629270713E-2</v>
      </c>
      <c r="AN2076" s="5">
        <f t="shared" si="2439"/>
        <v>1.9501562885285307E-2</v>
      </c>
      <c r="AO2076" s="5">
        <f t="shared" si="2440"/>
        <v>1.2588715589582383E-2</v>
      </c>
      <c r="AP2076" s="5">
        <f t="shared" si="2441"/>
        <v>5.4175405026972035E-3</v>
      </c>
      <c r="AQ2076" s="5">
        <f t="shared" si="2442"/>
        <v>1.7485746394961426E-3</v>
      </c>
      <c r="AR2076" s="5">
        <f t="shared" si="2443"/>
        <v>8.0914565735127275E-4</v>
      </c>
      <c r="AS2076" s="5">
        <f t="shared" si="2444"/>
        <v>1.8758100116111637E-3</v>
      </c>
      <c r="AT2076" s="5">
        <f t="shared" si="2445"/>
        <v>2.1743076587588512E-3</v>
      </c>
      <c r="AU2076" s="5">
        <f t="shared" si="2446"/>
        <v>1.6802034909981002E-3</v>
      </c>
      <c r="AV2076" s="5">
        <f t="shared" si="2447"/>
        <v>9.7378713626031504E-4</v>
      </c>
      <c r="AW2076" s="5">
        <f t="shared" si="2448"/>
        <v>3.7536848842194798E-5</v>
      </c>
      <c r="AX2076" s="5">
        <f t="shared" si="2449"/>
        <v>5.8363094325221921E-3</v>
      </c>
      <c r="AY2076" s="5">
        <f t="shared" si="2450"/>
        <v>7.5349488624069259E-3</v>
      </c>
      <c r="AZ2076" s="5">
        <f t="shared" si="2451"/>
        <v>4.8639859671175461E-3</v>
      </c>
      <c r="BA2076" s="5">
        <f t="shared" si="2452"/>
        <v>2.0932112409638051E-3</v>
      </c>
      <c r="BB2076" s="5">
        <f t="shared" si="2453"/>
        <v>6.7560844062638842E-4</v>
      </c>
      <c r="BC2076" s="5">
        <f t="shared" si="2454"/>
        <v>1.744484287540717E-4</v>
      </c>
      <c r="BD2076" s="5">
        <f t="shared" si="2455"/>
        <v>1.7410749095442431E-4</v>
      </c>
      <c r="BE2076" s="5">
        <f t="shared" si="2456"/>
        <v>4.0362643198000415E-4</v>
      </c>
      <c r="BF2076" s="5">
        <f t="shared" si="2457"/>
        <v>4.6785550610098288E-4</v>
      </c>
      <c r="BG2076" s="5">
        <f t="shared" si="2458"/>
        <v>3.6153690185788864E-4</v>
      </c>
      <c r="BH2076" s="5">
        <f t="shared" si="2459"/>
        <v>2.0953413452526746E-4</v>
      </c>
      <c r="BI2076" s="5">
        <f t="shared" si="2460"/>
        <v>9.7150920540909399E-5</v>
      </c>
      <c r="BJ2076" s="8">
        <f t="shared" si="2461"/>
        <v>0.59406327560253691</v>
      </c>
      <c r="BK2076" s="8">
        <f t="shared" si="2462"/>
        <v>0.20063523613794287</v>
      </c>
      <c r="BL2076" s="8">
        <f t="shared" si="2463"/>
        <v>0.19296233249258454</v>
      </c>
      <c r="BM2076" s="8">
        <f t="shared" si="2464"/>
        <v>0.68876998856184235</v>
      </c>
      <c r="BN2076" s="8">
        <f t="shared" si="2465"/>
        <v>0.30110240347828388</v>
      </c>
    </row>
    <row r="2077" spans="1:66" x14ac:dyDescent="0.25">
      <c r="A2077" t="s">
        <v>28</v>
      </c>
      <c r="B2077" t="s">
        <v>456</v>
      </c>
      <c r="C2077" t="s">
        <v>277</v>
      </c>
      <c r="D2077" s="7" t="s">
        <v>584</v>
      </c>
      <c r="E2077">
        <f>VLOOKUP(A2077,home!$A$2:$E$405,3,FALSE)</f>
        <v>1.4313725490196101</v>
      </c>
      <c r="F2077">
        <f>VLOOKUP(B2077,home!$B$2:$E$405,3,FALSE)</f>
        <v>0.62</v>
      </c>
      <c r="G2077">
        <f>VLOOKUP(C2077,away!$B$2:$E$405,4,FALSE)</f>
        <v>1.23</v>
      </c>
      <c r="H2077">
        <f>VLOOKUP(A2077,away!$A$2:$E$405,3,FALSE)</f>
        <v>1.20588235294118</v>
      </c>
      <c r="I2077">
        <f>VLOOKUP(C2077,away!$B$2:$E$405,3,FALSE)</f>
        <v>0.95</v>
      </c>
      <c r="J2077">
        <f>VLOOKUP(B2077,home!$B$2:$E$405,4,FALSE)</f>
        <v>1.41</v>
      </c>
      <c r="K2077" s="3">
        <f t="shared" si="2410"/>
        <v>1.0915647058823545</v>
      </c>
      <c r="L2077" s="3">
        <f t="shared" si="2411"/>
        <v>1.6152794117647105</v>
      </c>
      <c r="M2077" s="5">
        <f t="shared" si="2412"/>
        <v>6.6747120737752394E-2</v>
      </c>
      <c r="N2077" s="5">
        <f t="shared" si="2413"/>
        <v>7.2858801216598698E-2</v>
      </c>
      <c r="O2077" s="5">
        <f t="shared" si="2414"/>
        <v>0.10781524992226481</v>
      </c>
      <c r="P2077" s="5">
        <f t="shared" si="2415"/>
        <v>0.11768732157102953</v>
      </c>
      <c r="Q2077" s="5">
        <f t="shared" si="2416"/>
        <v>3.9765047960468737E-2</v>
      </c>
      <c r="R2077" s="5">
        <f t="shared" si="2417"/>
        <v>8.7075876736850577E-2</v>
      </c>
      <c r="S2077" s="5">
        <f t="shared" si="2418"/>
        <v>5.1876041638486477E-2</v>
      </c>
      <c r="T2077" s="5">
        <f t="shared" si="2419"/>
        <v>6.4231663278381451E-2</v>
      </c>
      <c r="U2077" s="5">
        <f t="shared" si="2420"/>
        <v>9.5048953779708456E-2</v>
      </c>
      <c r="V2077" s="5">
        <f t="shared" si="2421"/>
        <v>1.0162989182422573E-2</v>
      </c>
      <c r="W2077" s="5">
        <f t="shared" si="2422"/>
        <v>1.4468707627122265E-2</v>
      </c>
      <c r="X2077" s="5">
        <f t="shared" si="2423"/>
        <v>2.3371005544933633E-2</v>
      </c>
      <c r="Y2077" s="5">
        <f t="shared" si="2424"/>
        <v>1.8875352044485094E-2</v>
      </c>
      <c r="Z2077" s="5">
        <f t="shared" si="2425"/>
        <v>4.6883956984798823E-2</v>
      </c>
      <c r="AA2077" s="5">
        <f t="shared" si="2426"/>
        <v>5.1176872716712889E-2</v>
      </c>
      <c r="AB2077" s="5">
        <f t="shared" si="2427"/>
        <v>2.7931434007498694E-2</v>
      </c>
      <c r="AC2077" s="5">
        <f t="shared" si="2428"/>
        <v>1.119949972012582E-3</v>
      </c>
      <c r="AD2077" s="5">
        <f t="shared" si="2429"/>
        <v>3.9483826463743727E-3</v>
      </c>
      <c r="AE2077" s="5">
        <f t="shared" si="2430"/>
        <v>6.3777411984575882E-3</v>
      </c>
      <c r="AF2077" s="5">
        <f t="shared" si="2431"/>
        <v>5.1509170257160669E-3</v>
      </c>
      <c r="AG2077" s="5">
        <f t="shared" si="2432"/>
        <v>2.773390074449161E-3</v>
      </c>
      <c r="AH2077" s="5">
        <f t="shared" si="2433"/>
        <v>1.893267261490196E-2</v>
      </c>
      <c r="AI2077" s="5">
        <f t="shared" si="2434"/>
        <v>2.0666237214452366E-2</v>
      </c>
      <c r="AJ2077" s="5">
        <f t="shared" si="2435"/>
        <v>1.1279267573344333E-2</v>
      </c>
      <c r="AK2077" s="5">
        <f t="shared" si="2436"/>
        <v>4.1040167970886627E-3</v>
      </c>
      <c r="AL2077" s="5">
        <f t="shared" si="2437"/>
        <v>7.8987025083861889E-5</v>
      </c>
      <c r="AM2077" s="5">
        <f t="shared" si="2438"/>
        <v>8.6198302842012723E-4</v>
      </c>
      <c r="AN2077" s="5">
        <f t="shared" si="2439"/>
        <v>1.3923434390976268E-3</v>
      </c>
      <c r="AO2077" s="5">
        <f t="shared" si="2440"/>
        <v>1.1245118456400345E-3</v>
      </c>
      <c r="AP2077" s="5">
        <f t="shared" si="2441"/>
        <v>6.0546694418262806E-4</v>
      </c>
      <c r="AQ2077" s="5">
        <f t="shared" si="2442"/>
        <v>2.4449957236057313E-4</v>
      </c>
      <c r="AR2077" s="5">
        <f t="shared" si="2443"/>
        <v>6.1163112569065309E-3</v>
      </c>
      <c r="AS2077" s="5">
        <f t="shared" si="2444"/>
        <v>6.6763494982301115E-3</v>
      </c>
      <c r="AT2077" s="5">
        <f t="shared" si="2445"/>
        <v>3.6438337382016777E-3</v>
      </c>
      <c r="AU2077" s="5">
        <f t="shared" si="2446"/>
        <v>1.325826767574772E-3</v>
      </c>
      <c r="AV2077" s="5">
        <f t="shared" si="2447"/>
        <v>3.6180642639967712E-4</v>
      </c>
      <c r="AW2077" s="5">
        <f t="shared" si="2448"/>
        <v>3.8685694596418375E-6</v>
      </c>
      <c r="AX2077" s="5">
        <f t="shared" si="2449"/>
        <v>1.5681837514883287E-4</v>
      </c>
      <c r="AY2077" s="5">
        <f t="shared" si="2450"/>
        <v>2.5330549276430446E-4</v>
      </c>
      <c r="AZ2077" s="5">
        <f t="shared" si="2451"/>
        <v>2.0457957367454795E-4</v>
      </c>
      <c r="BA2077" s="5">
        <f t="shared" si="2452"/>
        <v>1.1015105780803304E-4</v>
      </c>
      <c r="BB2077" s="5">
        <f t="shared" si="2453"/>
        <v>4.4481183965355065E-5</v>
      </c>
      <c r="BC2077" s="5">
        <f t="shared" si="2454"/>
        <v>1.4369908134031307E-5</v>
      </c>
      <c r="BD2077" s="5">
        <f t="shared" si="2455"/>
        <v>1.6465919415376434E-3</v>
      </c>
      <c r="BE2077" s="5">
        <f t="shared" si="2456"/>
        <v>1.7973616483727929E-3</v>
      </c>
      <c r="BF2077" s="5">
        <f t="shared" si="2457"/>
        <v>9.8096826953513556E-4</v>
      </c>
      <c r="BG2077" s="5">
        <f t="shared" si="2458"/>
        <v>3.569301135383476E-4</v>
      </c>
      <c r="BH2077" s="5">
        <f t="shared" si="2459"/>
        <v>9.7403078601260431E-5</v>
      </c>
      <c r="BI2077" s="5">
        <f t="shared" si="2460"/>
        <v>2.1264352569084149E-5</v>
      </c>
      <c r="BJ2077" s="8">
        <f t="shared" si="2461"/>
        <v>0.25683351903818313</v>
      </c>
      <c r="BK2077" s="8">
        <f t="shared" si="2462"/>
        <v>0.24792571561955171</v>
      </c>
      <c r="BL2077" s="8">
        <f t="shared" si="2463"/>
        <v>0.4470552284542898</v>
      </c>
      <c r="BM2077" s="8">
        <f t="shared" si="2464"/>
        <v>0.50649956502855398</v>
      </c>
      <c r="BN2077" s="8">
        <f t="shared" si="2465"/>
        <v>0.49194941814496473</v>
      </c>
    </row>
    <row r="2078" spans="1:66" x14ac:dyDescent="0.25">
      <c r="A2078" t="s">
        <v>301</v>
      </c>
      <c r="B2078" t="s">
        <v>334</v>
      </c>
      <c r="C2078" t="s">
        <v>355</v>
      </c>
      <c r="D2078" s="7" t="s">
        <v>584</v>
      </c>
      <c r="E2078">
        <f>VLOOKUP(A2078,home!$A$2:$E$405,3,FALSE)</f>
        <v>1.42105263157895</v>
      </c>
      <c r="F2078">
        <f>VLOOKUP(B2078,home!$B$2:$E$405,3,FALSE)</f>
        <v>0.89</v>
      </c>
      <c r="G2078">
        <f>VLOOKUP(C2078,away!$B$2:$E$405,4,FALSE)</f>
        <v>1.41</v>
      </c>
      <c r="H2078">
        <f>VLOOKUP(A2078,away!$A$2:$E$405,3,FALSE)</f>
        <v>1.0815789473684201</v>
      </c>
      <c r="I2078">
        <f>VLOOKUP(C2078,away!$B$2:$E$405,3,FALSE)</f>
        <v>0.59</v>
      </c>
      <c r="J2078">
        <f>VLOOKUP(B2078,home!$B$2:$E$405,4,FALSE)</f>
        <v>1.02</v>
      </c>
      <c r="K2078" s="3">
        <f t="shared" si="2410"/>
        <v>1.7832789473684243</v>
      </c>
      <c r="L2078" s="3">
        <f t="shared" si="2411"/>
        <v>0.65089421052631524</v>
      </c>
      <c r="M2078" s="5">
        <f t="shared" si="2412"/>
        <v>8.7670206505780016E-2</v>
      </c>
      <c r="N2078" s="5">
        <f t="shared" si="2413"/>
        <v>0.15634043357319977</v>
      </c>
      <c r="O2078" s="5">
        <f t="shared" si="2414"/>
        <v>5.7064029850258713E-2</v>
      </c>
      <c r="P2078" s="5">
        <f t="shared" si="2415"/>
        <v>0.10176108308396971</v>
      </c>
      <c r="Q2078" s="5">
        <f t="shared" si="2416"/>
        <v>0.13939930190676941</v>
      </c>
      <c r="R2078" s="5">
        <f t="shared" si="2417"/>
        <v>1.8571323329417116E-2</v>
      </c>
      <c r="S2078" s="5">
        <f t="shared" si="2418"/>
        <v>2.952918227054669E-2</v>
      </c>
      <c r="T2078" s="5">
        <f t="shared" si="2419"/>
        <v>9.0734198562526153E-2</v>
      </c>
      <c r="U2078" s="5">
        <f t="shared" si="2420"/>
        <v>3.3117849918121618E-2</v>
      </c>
      <c r="V2078" s="5">
        <f t="shared" si="2421"/>
        <v>3.8083653250062981E-3</v>
      </c>
      <c r="W2078" s="5">
        <f t="shared" si="2422"/>
        <v>8.2862613456065659E-2</v>
      </c>
      <c r="X2078" s="5">
        <f t="shared" si="2423"/>
        <v>5.3934795367633084E-2</v>
      </c>
      <c r="Y2078" s="5">
        <f t="shared" si="2424"/>
        <v>1.7552923025356951E-2</v>
      </c>
      <c r="Z2078" s="5">
        <f t="shared" si="2425"/>
        <v>4.0293222789766318E-3</v>
      </c>
      <c r="AA2078" s="5">
        <f t="shared" si="2426"/>
        <v>7.1854055922615885E-3</v>
      </c>
      <c r="AB2078" s="5">
        <f t="shared" si="2427"/>
        <v>6.4067912604917187E-3</v>
      </c>
      <c r="AC2078" s="5">
        <f t="shared" si="2428"/>
        <v>2.7627927697601335E-4</v>
      </c>
      <c r="AD2078" s="5">
        <f t="shared" si="2429"/>
        <v>3.694178852503234E-2</v>
      </c>
      <c r="AE2078" s="5">
        <f t="shared" si="2430"/>
        <v>2.404519627743102E-2</v>
      </c>
      <c r="AF2078" s="5">
        <f t="shared" si="2431"/>
        <v>7.8254395239743795E-3</v>
      </c>
      <c r="AG2078" s="5">
        <f t="shared" si="2432"/>
        <v>1.6978444269929093E-3</v>
      </c>
      <c r="AH2078" s="5">
        <f t="shared" si="2433"/>
        <v>6.5566563593264676E-4</v>
      </c>
      <c r="AI2078" s="5">
        <f t="shared" si="2434"/>
        <v>1.169234725071619E-3</v>
      </c>
      <c r="AJ2078" s="5">
        <f t="shared" si="2435"/>
        <v>1.042535834876163E-3</v>
      </c>
      <c r="AK2078" s="5">
        <f t="shared" si="2436"/>
        <v>6.1971073540394194E-4</v>
      </c>
      <c r="AL2078" s="5">
        <f t="shared" si="2437"/>
        <v>1.2827380967504211E-5</v>
      </c>
      <c r="AM2078" s="5">
        <f t="shared" si="2438"/>
        <v>1.3175502750965313E-2</v>
      </c>
      <c r="AN2078" s="5">
        <f t="shared" si="2439"/>
        <v>8.5758584613768625E-3</v>
      </c>
      <c r="AO2078" s="5">
        <f t="shared" si="2440"/>
        <v>2.7909883114016565E-3</v>
      </c>
      <c r="AP2078" s="5">
        <f t="shared" si="2441"/>
        <v>6.055460445126518E-4</v>
      </c>
      <c r="AQ2078" s="5">
        <f t="shared" si="2442"/>
        <v>9.8536603645098825E-5</v>
      </c>
      <c r="AR2078" s="5">
        <f t="shared" si="2443"/>
        <v>8.535379329392295E-5</v>
      </c>
      <c r="AS2078" s="5">
        <f t="shared" si="2444"/>
        <v>1.5220962265908899E-4</v>
      </c>
      <c r="AT2078" s="5">
        <f t="shared" si="2445"/>
        <v>1.3571610783742267E-4</v>
      </c>
      <c r="AU2078" s="5">
        <f t="shared" si="2446"/>
        <v>8.0673225975086223E-5</v>
      </c>
      <c r="AV2078" s="5">
        <f t="shared" si="2447"/>
        <v>3.5965716374416695E-5</v>
      </c>
      <c r="AW2078" s="5">
        <f t="shared" si="2448"/>
        <v>4.1358538512607765E-7</v>
      </c>
      <c r="AX2078" s="5">
        <f t="shared" si="2449"/>
        <v>3.9159327794652029E-3</v>
      </c>
      <c r="AY2078" s="5">
        <f t="shared" si="2450"/>
        <v>2.5488579749641227E-3</v>
      </c>
      <c r="AZ2078" s="5">
        <f t="shared" si="2451"/>
        <v>8.2951844967898763E-4</v>
      </c>
      <c r="BA2078" s="5">
        <f t="shared" si="2452"/>
        <v>1.7997625214027257E-4</v>
      </c>
      <c r="BB2078" s="5">
        <f t="shared" si="2453"/>
        <v>2.9286375137581932E-5</v>
      </c>
      <c r="BC2078" s="5">
        <f t="shared" si="2454"/>
        <v>3.8124664048707812E-6</v>
      </c>
      <c r="BD2078" s="5">
        <f t="shared" si="2455"/>
        <v>9.2593816502457107E-6</v>
      </c>
      <c r="BE2078" s="5">
        <f t="shared" si="2456"/>
        <v>1.6512060362532674E-5</v>
      </c>
      <c r="BF2078" s="5">
        <f t="shared" si="2457"/>
        <v>1.4722804811090578E-5</v>
      </c>
      <c r="BG2078" s="5">
        <f t="shared" si="2458"/>
        <v>8.7516226219441275E-6</v>
      </c>
      <c r="BH2078" s="5">
        <f t="shared" si="2459"/>
        <v>3.9016460942565525E-6</v>
      </c>
      <c r="BI2078" s="5">
        <f t="shared" si="2460"/>
        <v>1.391544667993989E-6</v>
      </c>
      <c r="BJ2078" s="8">
        <f t="shared" si="2461"/>
        <v>0.64408835111467444</v>
      </c>
      <c r="BK2078" s="8">
        <f t="shared" si="2462"/>
        <v>0.22560680181821036</v>
      </c>
      <c r="BL2078" s="8">
        <f t="shared" si="2463"/>
        <v>0.12637700440818314</v>
      </c>
      <c r="BM2078" s="8">
        <f t="shared" si="2464"/>
        <v>0.43674665698107068</v>
      </c>
      <c r="BN2078" s="8">
        <f t="shared" si="2465"/>
        <v>0.56080637824939472</v>
      </c>
    </row>
    <row r="2079" spans="1:66" x14ac:dyDescent="0.25">
      <c r="A2079" t="s">
        <v>303</v>
      </c>
      <c r="B2079" t="s">
        <v>333</v>
      </c>
      <c r="C2079" t="s">
        <v>357</v>
      </c>
      <c r="D2079" s="7" t="s">
        <v>584</v>
      </c>
      <c r="E2079">
        <f>VLOOKUP(A2079,home!$A$2:$E$405,3,FALSE)</f>
        <v>1.3961038961039001</v>
      </c>
      <c r="F2079">
        <f>VLOOKUP(B2079,home!$B$2:$E$405,3,FALSE)</f>
        <v>1.19</v>
      </c>
      <c r="G2079">
        <f>VLOOKUP(C2079,away!$B$2:$E$405,4,FALSE)</f>
        <v>1.1299999999999999</v>
      </c>
      <c r="H2079">
        <f>VLOOKUP(A2079,away!$A$2:$E$405,3,FALSE)</f>
        <v>1.0324675324675301</v>
      </c>
      <c r="I2079">
        <f>VLOOKUP(C2079,away!$B$2:$E$405,3,FALSE)</f>
        <v>0.51</v>
      </c>
      <c r="J2079">
        <f>VLOOKUP(B2079,home!$B$2:$E$405,4,FALSE)</f>
        <v>0.88</v>
      </c>
      <c r="K2079" s="3">
        <f t="shared" si="2410"/>
        <v>1.8773409090909141</v>
      </c>
      <c r="L2079" s="3">
        <f t="shared" si="2411"/>
        <v>0.46337142857142749</v>
      </c>
      <c r="M2079" s="5">
        <f t="shared" si="2412"/>
        <v>9.6259044859578258E-2</v>
      </c>
      <c r="N2079" s="5">
        <f t="shared" si="2413"/>
        <v>0.18071104278490374</v>
      </c>
      <c r="O2079" s="5">
        <f t="shared" si="2414"/>
        <v>4.4603691129503895E-2</v>
      </c>
      <c r="P2079" s="5">
        <f t="shared" si="2415"/>
        <v>8.3736334053873193E-2</v>
      </c>
      <c r="Q2079" s="5">
        <f t="shared" si="2416"/>
        <v>0.16962811667228919</v>
      </c>
      <c r="R2079" s="5">
        <f t="shared" si="2417"/>
        <v>1.0334038039118466E-2</v>
      </c>
      <c r="S2079" s="5">
        <f t="shared" si="2418"/>
        <v>1.8210687761889163E-2</v>
      </c>
      <c r="T2079" s="5">
        <f t="shared" si="2419"/>
        <v>7.8600822748319407E-2</v>
      </c>
      <c r="U2079" s="5">
        <f t="shared" si="2420"/>
        <v>1.9400512366938752E-2</v>
      </c>
      <c r="V2079" s="5">
        <f t="shared" si="2421"/>
        <v>1.7601765643077826E-3</v>
      </c>
      <c r="W2079" s="5">
        <f t="shared" si="2422"/>
        <v>0.10614993425364497</v>
      </c>
      <c r="X2079" s="5">
        <f t="shared" si="2423"/>
        <v>4.9186846677874568E-2</v>
      </c>
      <c r="Y2079" s="5">
        <f t="shared" si="2424"/>
        <v>1.1395889706025258E-2</v>
      </c>
      <c r="Z2079" s="5">
        <f t="shared" si="2425"/>
        <v>1.5961659896992653E-3</v>
      </c>
      <c r="AA2079" s="5">
        <f t="shared" si="2426"/>
        <v>2.9965477101620182E-3</v>
      </c>
      <c r="AB2079" s="5">
        <f t="shared" si="2427"/>
        <v>2.8127708011649304E-3</v>
      </c>
      <c r="AC2079" s="5">
        <f t="shared" si="2428"/>
        <v>9.5699274934168225E-5</v>
      </c>
      <c r="AD2079" s="5">
        <f t="shared" si="2429"/>
        <v>4.9819903517919692E-2</v>
      </c>
      <c r="AE2079" s="5">
        <f t="shared" si="2430"/>
        <v>2.3085119864389131E-2</v>
      </c>
      <c r="AF2079" s="5">
        <f t="shared" si="2431"/>
        <v>5.3484924851523157E-3</v>
      </c>
      <c r="AG2079" s="5">
        <f t="shared" si="2432"/>
        <v>8.2611286784952428E-4</v>
      </c>
      <c r="AH2079" s="5">
        <f t="shared" si="2433"/>
        <v>1.8490442872101876E-4</v>
      </c>
      <c r="AI2079" s="5">
        <f t="shared" si="2434"/>
        <v>3.4712864831005352E-4</v>
      </c>
      <c r="AJ2079" s="5">
        <f t="shared" si="2435"/>
        <v>3.2583940609494811E-4</v>
      </c>
      <c r="AK2079" s="5">
        <f t="shared" si="2436"/>
        <v>2.0390388228531107E-4</v>
      </c>
      <c r="AL2079" s="5">
        <f t="shared" si="2437"/>
        <v>3.3299754703741307E-6</v>
      </c>
      <c r="AM2079" s="5">
        <f t="shared" si="2438"/>
        <v>1.8705788592230592E-2</v>
      </c>
      <c r="AN2079" s="5">
        <f t="shared" si="2439"/>
        <v>8.6677279825369997E-3</v>
      </c>
      <c r="AO2079" s="5">
        <f t="shared" si="2440"/>
        <v>2.0081887488683538E-3</v>
      </c>
      <c r="AP2079" s="5">
        <f t="shared" si="2441"/>
        <v>3.1017909646806552E-4</v>
      </c>
      <c r="AQ2079" s="5">
        <f t="shared" si="2442"/>
        <v>3.5932032760850531E-5</v>
      </c>
      <c r="AR2079" s="5">
        <f t="shared" si="2443"/>
        <v>1.7135885857128437E-5</v>
      </c>
      <c r="AS2079" s="5">
        <f t="shared" si="2444"/>
        <v>3.2169899533099642E-5</v>
      </c>
      <c r="AT2079" s="5">
        <f t="shared" si="2445"/>
        <v>3.0196934217416337E-5</v>
      </c>
      <c r="AU2079" s="5">
        <f t="shared" si="2446"/>
        <v>1.8896646645160968E-5</v>
      </c>
      <c r="AV2079" s="5">
        <f t="shared" si="2447"/>
        <v>8.8688619478990713E-6</v>
      </c>
      <c r="AW2079" s="5">
        <f t="shared" si="2448"/>
        <v>8.0465725118559118E-8</v>
      </c>
      <c r="AX2079" s="5">
        <f t="shared" si="2449"/>
        <v>5.8528570268334369E-3</v>
      </c>
      <c r="AY2079" s="5">
        <f t="shared" si="2450"/>
        <v>2.7120467217481271E-3</v>
      </c>
      <c r="AZ2079" s="5">
        <f t="shared" si="2451"/>
        <v>6.2834248190444327E-4</v>
      </c>
      <c r="BA2079" s="5">
        <f t="shared" si="2452"/>
        <v>9.7051984490726059E-5</v>
      </c>
      <c r="BB2079" s="5">
        <f t="shared" si="2453"/>
        <v>1.1242779174789939E-5</v>
      </c>
      <c r="BC2079" s="5">
        <f t="shared" si="2454"/>
        <v>1.0419165294671023E-6</v>
      </c>
      <c r="BD2079" s="5">
        <f t="shared" si="2455"/>
        <v>1.3233799849090865E-6</v>
      </c>
      <c r="BE2079" s="5">
        <f t="shared" si="2456"/>
        <v>2.4844353839419451E-6</v>
      </c>
      <c r="BF2079" s="5">
        <f t="shared" si="2457"/>
        <v>2.3320660911336034E-6</v>
      </c>
      <c r="BG2079" s="5">
        <f t="shared" si="2458"/>
        <v>1.4593610251962839E-6</v>
      </c>
      <c r="BH2079" s="5">
        <f t="shared" si="2459"/>
        <v>6.8492953843346053E-7</v>
      </c>
      <c r="BI2079" s="5">
        <f t="shared" si="2460"/>
        <v>2.5716924846917853E-7</v>
      </c>
      <c r="BJ2079" s="8">
        <f t="shared" si="2461"/>
        <v>0.71378268094191355</v>
      </c>
      <c r="BK2079" s="8">
        <f t="shared" si="2462"/>
        <v>0.20277731921180106</v>
      </c>
      <c r="BL2079" s="8">
        <f t="shared" si="2463"/>
        <v>8.1325145981772151E-2</v>
      </c>
      <c r="BM2079" s="8">
        <f t="shared" si="2464"/>
        <v>0.41149707832989635</v>
      </c>
      <c r="BN2079" s="8">
        <f t="shared" si="2465"/>
        <v>0.58527226753926676</v>
      </c>
    </row>
    <row r="2080" spans="1:66" x14ac:dyDescent="0.25">
      <c r="A2080" t="s">
        <v>35</v>
      </c>
      <c r="B2080" t="s">
        <v>213</v>
      </c>
      <c r="C2080" t="s">
        <v>214</v>
      </c>
      <c r="D2080" s="7" t="s">
        <v>584</v>
      </c>
      <c r="E2080">
        <f>VLOOKUP(A2080,home!$A$2:$E$405,3,FALSE)</f>
        <v>1.5947368421052599</v>
      </c>
      <c r="F2080">
        <f>VLOOKUP(B2080,home!$B$2:$E$405,3,FALSE)</f>
        <v>0.99</v>
      </c>
      <c r="G2080">
        <f>VLOOKUP(C2080,away!$B$2:$E$405,4,FALSE)</f>
        <v>0.96</v>
      </c>
      <c r="H2080">
        <f>VLOOKUP(A2080,away!$A$2:$E$405,3,FALSE)</f>
        <v>1.21315789473684</v>
      </c>
      <c r="I2080">
        <f>VLOOKUP(C2080,away!$B$2:$E$405,3,FALSE)</f>
        <v>0.79</v>
      </c>
      <c r="J2080">
        <f>VLOOKUP(B2080,home!$B$2:$E$405,4,FALSE)</f>
        <v>0.65</v>
      </c>
      <c r="K2080" s="3">
        <f t="shared" si="2410"/>
        <v>1.5156378947368387</v>
      </c>
      <c r="L2080" s="3">
        <f t="shared" si="2411"/>
        <v>0.62295657894736733</v>
      </c>
      <c r="M2080" s="5">
        <f t="shared" si="2412"/>
        <v>0.11782032626811294</v>
      </c>
      <c r="N2080" s="5">
        <f t="shared" si="2413"/>
        <v>0.17857295126221015</v>
      </c>
      <c r="O2080" s="5">
        <f t="shared" si="2414"/>
        <v>7.3396947382446287E-2</v>
      </c>
      <c r="P2080" s="5">
        <f t="shared" si="2415"/>
        <v>0.11124319481084141</v>
      </c>
      <c r="Q2080" s="5">
        <f t="shared" si="2416"/>
        <v>0.13532596595400018</v>
      </c>
      <c r="R2080" s="5">
        <f t="shared" si="2417"/>
        <v>2.2861555623274327E-2</v>
      </c>
      <c r="S2080" s="5">
        <f t="shared" si="2418"/>
        <v>2.6258305302011398E-2</v>
      </c>
      <c r="T2080" s="5">
        <f t="shared" si="2419"/>
        <v>8.4302200793451854E-2</v>
      </c>
      <c r="U2080" s="5">
        <f t="shared" si="2420"/>
        <v>3.4649840035268636E-2</v>
      </c>
      <c r="V2080" s="5">
        <f t="shared" si="2421"/>
        <v>2.754719707198738E-3</v>
      </c>
      <c r="W2080" s="5">
        <f t="shared" si="2422"/>
        <v>6.836838738058329E-2</v>
      </c>
      <c r="X2080" s="5">
        <f t="shared" si="2423"/>
        <v>4.2590536710756535E-2</v>
      </c>
      <c r="Y2080" s="5">
        <f t="shared" si="2424"/>
        <v>1.3266027522432573E-2</v>
      </c>
      <c r="Z2080" s="5">
        <f t="shared" si="2425"/>
        <v>4.7472521601633075E-3</v>
      </c>
      <c r="AA2080" s="5">
        <f t="shared" si="2426"/>
        <v>7.1951152698148252E-3</v>
      </c>
      <c r="AB2080" s="5">
        <f t="shared" si="2427"/>
        <v>5.4525946799655126E-3</v>
      </c>
      <c r="AC2080" s="5">
        <f t="shared" si="2428"/>
        <v>1.6255886756958381E-4</v>
      </c>
      <c r="AD2080" s="5">
        <f t="shared" si="2429"/>
        <v>2.5905429679014987E-2</v>
      </c>
      <c r="AE2080" s="5">
        <f t="shared" si="2430"/>
        <v>1.6137957849000774E-2</v>
      </c>
      <c r="AF2080" s="5">
        <f t="shared" si="2431"/>
        <v>5.0266235064051678E-3</v>
      </c>
      <c r="AG2080" s="5">
        <f t="shared" si="2432"/>
        <v>1.0437893944021943E-3</v>
      </c>
      <c r="AH2080" s="5">
        <f t="shared" si="2433"/>
        <v>7.393329912739583E-4</v>
      </c>
      <c r="AI2080" s="5">
        <f t="shared" si="2434"/>
        <v>1.1205610984039518E-3</v>
      </c>
      <c r="AJ2080" s="5">
        <f t="shared" si="2435"/>
        <v>8.4918243205448266E-4</v>
      </c>
      <c r="AK2080" s="5">
        <f t="shared" si="2436"/>
        <v>4.2901769118885476E-4</v>
      </c>
      <c r="AL2080" s="5">
        <f t="shared" si="2437"/>
        <v>6.1393711411465124E-6</v>
      </c>
      <c r="AM2080" s="5">
        <f t="shared" si="2438"/>
        <v>7.8526501801910922E-3</v>
      </c>
      <c r="AN2080" s="5">
        <f t="shared" si="2439"/>
        <v>4.8918600919222706E-3</v>
      </c>
      <c r="AO2080" s="5">
        <f t="shared" si="2440"/>
        <v>1.5237082137765255E-3</v>
      </c>
      <c r="AP2080" s="5">
        <f t="shared" si="2441"/>
        <v>3.1640135205607609E-4</v>
      </c>
      <c r="AQ2080" s="5">
        <f t="shared" si="2442"/>
        <v>4.9276075962793673E-5</v>
      </c>
      <c r="AR2080" s="5">
        <f t="shared" si="2443"/>
        <v>9.211447018938983E-5</v>
      </c>
      <c r="AS2080" s="5">
        <f t="shared" si="2444"/>
        <v>1.3961218167264609E-4</v>
      </c>
      <c r="AT2080" s="5">
        <f t="shared" si="2445"/>
        <v>1.0580075655497321E-4</v>
      </c>
      <c r="AU2080" s="5">
        <f t="shared" si="2446"/>
        <v>5.3451878642181446E-5</v>
      </c>
      <c r="AV2080" s="5">
        <f t="shared" si="2447"/>
        <v>2.0253423203741224E-5</v>
      </c>
      <c r="AW2080" s="5">
        <f t="shared" si="2448"/>
        <v>1.6101807102368469E-7</v>
      </c>
      <c r="AX2080" s="5">
        <f t="shared" si="2449"/>
        <v>1.9836290312016114E-3</v>
      </c>
      <c r="AY2080" s="5">
        <f t="shared" si="2450"/>
        <v>1.2357147551780364E-3</v>
      </c>
      <c r="AZ2080" s="5">
        <f t="shared" si="2451"/>
        <v>3.8489831822024654E-4</v>
      </c>
      <c r="BA2080" s="5">
        <f t="shared" si="2452"/>
        <v>7.9924979853693303E-5</v>
      </c>
      <c r="BB2080" s="5">
        <f t="shared" si="2453"/>
        <v>1.2447448005523507E-5</v>
      </c>
      <c r="BC2080" s="5">
        <f t="shared" si="2454"/>
        <v>1.5508439252292319E-6</v>
      </c>
      <c r="BD2080" s="5">
        <f t="shared" si="2455"/>
        <v>9.5638858701219141E-6</v>
      </c>
      <c r="BE2080" s="5">
        <f t="shared" si="2456"/>
        <v>1.4495387845694977E-5</v>
      </c>
      <c r="BF2080" s="5">
        <f t="shared" si="2457"/>
        <v>1.0984879558921549E-5</v>
      </c>
      <c r="BG2080" s="5">
        <f t="shared" si="2458"/>
        <v>5.549699909540529E-6</v>
      </c>
      <c r="BH2080" s="5">
        <f t="shared" si="2459"/>
        <v>2.1028338718293085E-6</v>
      </c>
      <c r="BI2080" s="5">
        <f t="shared" si="2460"/>
        <v>6.3742694049613708E-7</v>
      </c>
      <c r="BJ2080" s="8">
        <f t="shared" si="2461"/>
        <v>0.58887193134255078</v>
      </c>
      <c r="BK2080" s="8">
        <f t="shared" si="2462"/>
        <v>0.25948095908205326</v>
      </c>
      <c r="BL2080" s="8">
        <f t="shared" si="2463"/>
        <v>0.14714871402795035</v>
      </c>
      <c r="BM2080" s="8">
        <f t="shared" si="2464"/>
        <v>0.35979236157472544</v>
      </c>
      <c r="BN2080" s="8">
        <f t="shared" si="2465"/>
        <v>0.63922094130088525</v>
      </c>
    </row>
    <row r="2081" spans="1:66" s="14" customFormat="1" x14ac:dyDescent="0.25">
      <c r="A2081" s="14" t="s">
        <v>35</v>
      </c>
      <c r="B2081" s="14" t="s">
        <v>218</v>
      </c>
      <c r="C2081" s="14" t="s">
        <v>296</v>
      </c>
      <c r="D2081" s="21" t="s">
        <v>584</v>
      </c>
      <c r="E2081" s="14">
        <f>VLOOKUP(A2081,home!$A$2:$E$405,3,FALSE)</f>
        <v>1.5947368421052599</v>
      </c>
      <c r="F2081" s="14">
        <f>VLOOKUP(B2081,home!$B$2:$E$405,3,FALSE)</f>
        <v>1.1599999999999999</v>
      </c>
      <c r="G2081" s="14">
        <f>VLOOKUP(C2081,away!$B$2:$E$405,4,FALSE)</f>
        <v>0.92</v>
      </c>
      <c r="H2081" s="14">
        <f>VLOOKUP(A2081,away!$A$2:$E$405,3,FALSE)</f>
        <v>1.21315789473684</v>
      </c>
      <c r="I2081" s="14">
        <f>VLOOKUP(C2081,away!$B$2:$E$405,3,FALSE)</f>
        <v>1.02</v>
      </c>
      <c r="J2081" s="14">
        <f>VLOOKUP(B2081,home!$B$2:$E$405,4,FALSE)</f>
        <v>0.74</v>
      </c>
      <c r="K2081" s="16">
        <f t="shared" si="2410"/>
        <v>1.7019031578947332</v>
      </c>
      <c r="L2081" s="16">
        <f t="shared" si="2411"/>
        <v>0.91569157894736675</v>
      </c>
      <c r="M2081" s="17">
        <f t="shared" si="2412"/>
        <v>7.2978183632997809E-2</v>
      </c>
      <c r="N2081" s="17">
        <f t="shared" si="2413"/>
        <v>0.1242018011824207</v>
      </c>
      <c r="O2081" s="17">
        <f t="shared" si="2414"/>
        <v>6.6825508199610625E-2</v>
      </c>
      <c r="P2081" s="17">
        <f t="shared" si="2415"/>
        <v>0.11373054343283771</v>
      </c>
      <c r="Q2081" s="17">
        <f t="shared" si="2416"/>
        <v>0.10568971882428783</v>
      </c>
      <c r="R2081" s="17">
        <f t="shared" si="2417"/>
        <v>3.0595777558630827E-2</v>
      </c>
      <c r="S2081" s="17">
        <f t="shared" si="2418"/>
        <v>4.4309942593857829E-2</v>
      </c>
      <c r="T2081" s="17">
        <f t="shared" si="2419"/>
        <v>9.6779185508715337E-2</v>
      </c>
      <c r="U2081" s="17">
        <f t="shared" si="2420"/>
        <v>5.207105044527862E-2</v>
      </c>
      <c r="V2081" s="17">
        <f t="shared" si="2421"/>
        <v>7.6726032658077275E-3</v>
      </c>
      <c r="W2081" s="17">
        <f t="shared" si="2422"/>
        <v>5.9957888741353965E-2</v>
      </c>
      <c r="X2081" s="17">
        <f t="shared" si="2423"/>
        <v>5.4902933811920948E-2</v>
      </c>
      <c r="Y2081" s="17">
        <f t="shared" si="2424"/>
        <v>2.5137077075540332E-2</v>
      </c>
      <c r="Z2081" s="17">
        <f t="shared" si="2425"/>
        <v>9.3387652872616925E-3</v>
      </c>
      <c r="AA2081" s="17">
        <f t="shared" si="2426"/>
        <v>1.589367413322839E-2</v>
      </c>
      <c r="AB2081" s="17">
        <f t="shared" si="2427"/>
        <v>1.3524747098945619E-2</v>
      </c>
      <c r="AC2081" s="17">
        <f t="shared" si="2428"/>
        <v>7.4732037672481844E-4</v>
      </c>
      <c r="AD2081" s="17">
        <f t="shared" si="2429"/>
        <v>2.5510630047402848E-2</v>
      </c>
      <c r="AE2081" s="17">
        <f t="shared" si="2430"/>
        <v>2.3359869108048447E-2</v>
      </c>
      <c r="AF2081" s="17">
        <f t="shared" si="2431"/>
        <v>1.0695217713776349E-2</v>
      </c>
      <c r="AG2081" s="17">
        <f t="shared" si="2432"/>
        <v>3.2645069318379036E-3</v>
      </c>
      <c r="AH2081" s="17">
        <f t="shared" si="2433"/>
        <v>2.1378571828278791E-3</v>
      </c>
      <c r="AI2081" s="17">
        <f t="shared" si="2434"/>
        <v>3.6384258905827055E-3</v>
      </c>
      <c r="AJ2081" s="17">
        <f t="shared" si="2435"/>
        <v>3.0961242564743327E-3</v>
      </c>
      <c r="AK2081" s="17">
        <f t="shared" si="2436"/>
        <v>1.7564345497760501E-3</v>
      </c>
      <c r="AL2081" s="17">
        <f t="shared" si="2437"/>
        <v>4.6585512728445667E-5</v>
      </c>
      <c r="AM2081" s="17">
        <f t="shared" si="2438"/>
        <v>8.6833243675118327E-3</v>
      </c>
      <c r="AN2081" s="17">
        <f t="shared" si="2439"/>
        <v>7.9512470005990536E-3</v>
      </c>
      <c r="AO2081" s="17">
        <f t="shared" si="2440"/>
        <v>3.6404449602895302E-3</v>
      </c>
      <c r="AP2081" s="17">
        <f t="shared" si="2441"/>
        <v>1.1111749312528348E-3</v>
      </c>
      <c r="AQ2081" s="17">
        <f t="shared" si="2442"/>
        <v>2.5437338182140995E-4</v>
      </c>
      <c r="AR2081" s="17">
        <f t="shared" si="2443"/>
        <v>3.9152356386152611E-4</v>
      </c>
      <c r="AS2081" s="17">
        <f t="shared" si="2444"/>
        <v>6.663351897261315E-4</v>
      </c>
      <c r="AT2081" s="17">
        <f t="shared" si="2445"/>
        <v>5.6701898180564489E-4</v>
      </c>
      <c r="AU2081" s="17">
        <f t="shared" si="2446"/>
        <v>3.2167046524042781E-4</v>
      </c>
      <c r="AV2081" s="17">
        <f t="shared" si="2447"/>
        <v>1.3686299514853803E-4</v>
      </c>
      <c r="AW2081" s="17">
        <f t="shared" si="2448"/>
        <v>2.0166588815957203E-6</v>
      </c>
      <c r="AX2081" s="17">
        <f t="shared" si="2449"/>
        <v>2.4630295270154459E-3</v>
      </c>
      <c r="AY2081" s="17">
        <f t="shared" si="2450"/>
        <v>2.2553753965867595E-3</v>
      </c>
      <c r="AZ2081" s="17">
        <f t="shared" si="2451"/>
        <v>1.0326141290097866E-3</v>
      </c>
      <c r="BA2081" s="17">
        <f t="shared" si="2452"/>
        <v>3.1518535407877715E-4</v>
      </c>
      <c r="BB2081" s="17">
        <f t="shared" si="2453"/>
        <v>7.2153143634370062E-5</v>
      </c>
      <c r="BC2081" s="17">
        <f t="shared" si="2454"/>
        <v>1.3214005204114498E-5</v>
      </c>
      <c r="BD2081" s="17">
        <f t="shared" si="2455"/>
        <v>5.9752471731243491E-5</v>
      </c>
      <c r="BE2081" s="17">
        <f t="shared" si="2456"/>
        <v>1.0169292033141907E-4</v>
      </c>
      <c r="BF2081" s="17">
        <f t="shared" si="2457"/>
        <v>8.6535751123789845E-5</v>
      </c>
      <c r="BG2081" s="17">
        <f t="shared" si="2458"/>
        <v>4.9091822702790219E-5</v>
      </c>
      <c r="BH2081" s="17">
        <f t="shared" si="2459"/>
        <v>2.0887382021171758E-5</v>
      </c>
      <c r="BI2081" s="17">
        <f t="shared" si="2460"/>
        <v>7.1096602843971757E-6</v>
      </c>
      <c r="BJ2081" s="18">
        <f t="shared" si="2461"/>
        <v>0.55729096514230858</v>
      </c>
      <c r="BK2081" s="18">
        <f t="shared" si="2462"/>
        <v>0.24174055421154114</v>
      </c>
      <c r="BL2081" s="18">
        <f t="shared" si="2463"/>
        <v>0.1919480805193321</v>
      </c>
      <c r="BM2081" s="18">
        <f t="shared" si="2464"/>
        <v>0.48404347359195277</v>
      </c>
      <c r="BN2081" s="18">
        <f t="shared" si="2465"/>
        <v>0.51402153283078555</v>
      </c>
    </row>
    <row r="2082" spans="1:66" x14ac:dyDescent="0.25">
      <c r="A2082" t="s">
        <v>10</v>
      </c>
      <c r="B2082" t="s">
        <v>499</v>
      </c>
      <c r="C2082" t="s">
        <v>447</v>
      </c>
      <c r="D2082" s="7" t="s">
        <v>585</v>
      </c>
      <c r="E2082">
        <f>VLOOKUP(A2082,home!$A$2:$E$405,3,FALSE)</f>
        <v>1.5653594771241801</v>
      </c>
      <c r="F2082" t="e">
        <f>VLOOKUP(B2082,home!$B$2:$E$405,3,FALSE)</f>
        <v>#N/A</v>
      </c>
      <c r="G2082">
        <f>VLOOKUP(C2082,away!$B$2:$E$405,4,FALSE)</f>
        <v>1.43</v>
      </c>
      <c r="H2082">
        <f>VLOOKUP(A2082,away!$A$2:$E$405,3,FALSE)</f>
        <v>1.3758169934640501</v>
      </c>
      <c r="I2082">
        <f>VLOOKUP(C2082,away!$B$2:$E$405,3,FALSE)</f>
        <v>0.53</v>
      </c>
      <c r="J2082" t="e">
        <f>VLOOKUP(B2082,home!$B$2:$E$405,4,FALSE)</f>
        <v>#N/A</v>
      </c>
      <c r="K2082" s="3" t="e">
        <f t="shared" ref="K2082:K2145" si="2466">E2082*F2082*G2082</f>
        <v>#N/A</v>
      </c>
      <c r="L2082" s="3" t="e">
        <f t="shared" ref="L2082:L2145" si="2467">H2082*I2082*J2082</f>
        <v>#N/A</v>
      </c>
      <c r="M2082" s="5" t="e">
        <f t="shared" ref="M2082:M2145" si="2468">_xlfn.POISSON.DIST(0,K2082,FALSE) * _xlfn.POISSON.DIST(0,L2082,FALSE)</f>
        <v>#N/A</v>
      </c>
      <c r="N2082" s="5" t="e">
        <f t="shared" ref="N2082:N2145" si="2469">_xlfn.POISSON.DIST(1,K2082,FALSE) * _xlfn.POISSON.DIST(0,L2082,FALSE)</f>
        <v>#N/A</v>
      </c>
      <c r="O2082" s="5" t="e">
        <f t="shared" ref="O2082:O2145" si="2470">_xlfn.POISSON.DIST(0,K2082,FALSE) * _xlfn.POISSON.DIST(1,L2082,FALSE)</f>
        <v>#N/A</v>
      </c>
      <c r="P2082" s="5" t="e">
        <f t="shared" ref="P2082:P2145" si="2471">_xlfn.POISSON.DIST(1,K2082,FALSE) * _xlfn.POISSON.DIST(1,L2082,FALSE)</f>
        <v>#N/A</v>
      </c>
      <c r="Q2082" s="5" t="e">
        <f t="shared" ref="Q2082:Q2145" si="2472">_xlfn.POISSON.DIST(2,K2082,FALSE) * _xlfn.POISSON.DIST(0,L2082,FALSE)</f>
        <v>#N/A</v>
      </c>
      <c r="R2082" s="5" t="e">
        <f t="shared" ref="R2082:R2145" si="2473">_xlfn.POISSON.DIST(0,K2082,FALSE) * _xlfn.POISSON.DIST(2,L2082,FALSE)</f>
        <v>#N/A</v>
      </c>
      <c r="S2082" s="5" t="e">
        <f t="shared" ref="S2082:S2145" si="2474">_xlfn.POISSON.DIST(2,K2082,FALSE) * _xlfn.POISSON.DIST(2,L2082,FALSE)</f>
        <v>#N/A</v>
      </c>
      <c r="T2082" s="5" t="e">
        <f t="shared" ref="T2082:T2145" si="2475">_xlfn.POISSON.DIST(2,K2082,FALSE) * _xlfn.POISSON.DIST(1,L2082,FALSE)</f>
        <v>#N/A</v>
      </c>
      <c r="U2082" s="5" t="e">
        <f t="shared" ref="U2082:U2145" si="2476">_xlfn.POISSON.DIST(1,K2082,FALSE) * _xlfn.POISSON.DIST(2,L2082,FALSE)</f>
        <v>#N/A</v>
      </c>
      <c r="V2082" s="5" t="e">
        <f t="shared" ref="V2082:V2145" si="2477">_xlfn.POISSON.DIST(3,K2082,FALSE) * _xlfn.POISSON.DIST(3,L2082,FALSE)</f>
        <v>#N/A</v>
      </c>
      <c r="W2082" s="5" t="e">
        <f t="shared" ref="W2082:W2145" si="2478">_xlfn.POISSON.DIST(3,K2082,FALSE) * _xlfn.POISSON.DIST(0,L2082,FALSE)</f>
        <v>#N/A</v>
      </c>
      <c r="X2082" s="5" t="e">
        <f t="shared" ref="X2082:X2145" si="2479">_xlfn.POISSON.DIST(3,K2082,FALSE) * _xlfn.POISSON.DIST(1,L2082,FALSE)</f>
        <v>#N/A</v>
      </c>
      <c r="Y2082" s="5" t="e">
        <f t="shared" ref="Y2082:Y2145" si="2480">_xlfn.POISSON.DIST(3,K2082,FALSE) * _xlfn.POISSON.DIST(2,L2082,FALSE)</f>
        <v>#N/A</v>
      </c>
      <c r="Z2082" s="5" t="e">
        <f t="shared" ref="Z2082:Z2145" si="2481">_xlfn.POISSON.DIST(0,K2082,FALSE) * _xlfn.POISSON.DIST(3,L2082,FALSE)</f>
        <v>#N/A</v>
      </c>
      <c r="AA2082" s="5" t="e">
        <f t="shared" ref="AA2082:AA2145" si="2482">_xlfn.POISSON.DIST(1,K2082,FALSE) * _xlfn.POISSON.DIST(3,L2082,FALSE)</f>
        <v>#N/A</v>
      </c>
      <c r="AB2082" s="5" t="e">
        <f t="shared" ref="AB2082:AB2145" si="2483">_xlfn.POISSON.DIST(2,K2082,FALSE) * _xlfn.POISSON.DIST(3,L2082,FALSE)</f>
        <v>#N/A</v>
      </c>
      <c r="AC2082" s="5" t="e">
        <f t="shared" ref="AC2082:AC2145" si="2484">_xlfn.POISSON.DIST(4,K2082,FALSE) * _xlfn.POISSON.DIST(4,L2082,FALSE)</f>
        <v>#N/A</v>
      </c>
      <c r="AD2082" s="5" t="e">
        <f t="shared" ref="AD2082:AD2145" si="2485">_xlfn.POISSON.DIST(4,K2082,FALSE) * _xlfn.POISSON.DIST(0,L2082,FALSE)</f>
        <v>#N/A</v>
      </c>
      <c r="AE2082" s="5" t="e">
        <f t="shared" ref="AE2082:AE2145" si="2486">_xlfn.POISSON.DIST(4,K2082,FALSE) * _xlfn.POISSON.DIST(1,L2082,FALSE)</f>
        <v>#N/A</v>
      </c>
      <c r="AF2082" s="5" t="e">
        <f t="shared" ref="AF2082:AF2145" si="2487">_xlfn.POISSON.DIST(4,K2082,FALSE) * _xlfn.POISSON.DIST(2,L2082,FALSE)</f>
        <v>#N/A</v>
      </c>
      <c r="AG2082" s="5" t="e">
        <f t="shared" ref="AG2082:AG2145" si="2488">_xlfn.POISSON.DIST(4,K2082,FALSE) * _xlfn.POISSON.DIST(3,L2082,FALSE)</f>
        <v>#N/A</v>
      </c>
      <c r="AH2082" s="5" t="e">
        <f t="shared" ref="AH2082:AH2145" si="2489">_xlfn.POISSON.DIST(0,K2082,FALSE) * _xlfn.POISSON.DIST(4,L2082,FALSE)</f>
        <v>#N/A</v>
      </c>
      <c r="AI2082" s="5" t="e">
        <f t="shared" ref="AI2082:AI2145" si="2490">_xlfn.POISSON.DIST(1,K2082,FALSE) * _xlfn.POISSON.DIST(4,L2082,FALSE)</f>
        <v>#N/A</v>
      </c>
      <c r="AJ2082" s="5" t="e">
        <f t="shared" ref="AJ2082:AJ2145" si="2491">_xlfn.POISSON.DIST(2,K2082,FALSE) * _xlfn.POISSON.DIST(4,L2082,FALSE)</f>
        <v>#N/A</v>
      </c>
      <c r="AK2082" s="5" t="e">
        <f t="shared" ref="AK2082:AK2145" si="2492">_xlfn.POISSON.DIST(3,K2082,FALSE) * _xlfn.POISSON.DIST(4,L2082,FALSE)</f>
        <v>#N/A</v>
      </c>
      <c r="AL2082" s="5" t="e">
        <f t="shared" ref="AL2082:AL2145" si="2493">_xlfn.POISSON.DIST(5,K2082,FALSE) * _xlfn.POISSON.DIST(5,L2082,FALSE)</f>
        <v>#N/A</v>
      </c>
      <c r="AM2082" s="5" t="e">
        <f t="shared" ref="AM2082:AM2145" si="2494">_xlfn.POISSON.DIST(5,K2082,FALSE) * _xlfn.POISSON.DIST(0,L2082,FALSE)</f>
        <v>#N/A</v>
      </c>
      <c r="AN2082" s="5" t="e">
        <f t="shared" ref="AN2082:AN2145" si="2495">_xlfn.POISSON.DIST(5,K2082,FALSE) * _xlfn.POISSON.DIST(1,L2082,FALSE)</f>
        <v>#N/A</v>
      </c>
      <c r="AO2082" s="5" t="e">
        <f t="shared" ref="AO2082:AO2145" si="2496">_xlfn.POISSON.DIST(5,K2082,FALSE) * _xlfn.POISSON.DIST(2,L2082,FALSE)</f>
        <v>#N/A</v>
      </c>
      <c r="AP2082" s="5" t="e">
        <f t="shared" ref="AP2082:AP2145" si="2497">_xlfn.POISSON.DIST(5,K2082,FALSE) * _xlfn.POISSON.DIST(3,L2082,FALSE)</f>
        <v>#N/A</v>
      </c>
      <c r="AQ2082" s="5" t="e">
        <f t="shared" ref="AQ2082:AQ2145" si="2498">_xlfn.POISSON.DIST(5,K2082,FALSE) * _xlfn.POISSON.DIST(4,L2082,FALSE)</f>
        <v>#N/A</v>
      </c>
      <c r="AR2082" s="5" t="e">
        <f t="shared" ref="AR2082:AR2145" si="2499">_xlfn.POISSON.DIST(0,K2082,FALSE) * _xlfn.POISSON.DIST(5,L2082,FALSE)</f>
        <v>#N/A</v>
      </c>
      <c r="AS2082" s="5" t="e">
        <f t="shared" ref="AS2082:AS2145" si="2500">_xlfn.POISSON.DIST(1,K2082,FALSE) * _xlfn.POISSON.DIST(5,L2082,FALSE)</f>
        <v>#N/A</v>
      </c>
      <c r="AT2082" s="5" t="e">
        <f t="shared" ref="AT2082:AT2145" si="2501">_xlfn.POISSON.DIST(2,K2082,FALSE) * _xlfn.POISSON.DIST(5,L2082,FALSE)</f>
        <v>#N/A</v>
      </c>
      <c r="AU2082" s="5" t="e">
        <f t="shared" ref="AU2082:AU2145" si="2502">_xlfn.POISSON.DIST(3,K2082,FALSE) * _xlfn.POISSON.DIST(5,L2082,FALSE)</f>
        <v>#N/A</v>
      </c>
      <c r="AV2082" s="5" t="e">
        <f t="shared" ref="AV2082:AV2145" si="2503">_xlfn.POISSON.DIST(4,K2082,FALSE) * _xlfn.POISSON.DIST(5,L2082,FALSE)</f>
        <v>#N/A</v>
      </c>
      <c r="AW2082" s="5" t="e">
        <f t="shared" ref="AW2082:AW2145" si="2504">_xlfn.POISSON.DIST(6,K2082,FALSE) * _xlfn.POISSON.DIST(6,L2082,FALSE)</f>
        <v>#N/A</v>
      </c>
      <c r="AX2082" s="5" t="e">
        <f t="shared" ref="AX2082:AX2145" si="2505">_xlfn.POISSON.DIST(6,K2082,FALSE) * _xlfn.POISSON.DIST(0,L2082,FALSE)</f>
        <v>#N/A</v>
      </c>
      <c r="AY2082" s="5" t="e">
        <f t="shared" ref="AY2082:AY2145" si="2506">_xlfn.POISSON.DIST(6,K2082,FALSE) * _xlfn.POISSON.DIST(1,L2082,FALSE)</f>
        <v>#N/A</v>
      </c>
      <c r="AZ2082" s="5" t="e">
        <f t="shared" ref="AZ2082:AZ2145" si="2507">_xlfn.POISSON.DIST(6,K2082,FALSE) * _xlfn.POISSON.DIST(2,L2082,FALSE)</f>
        <v>#N/A</v>
      </c>
      <c r="BA2082" s="5" t="e">
        <f t="shared" ref="BA2082:BA2145" si="2508">_xlfn.POISSON.DIST(6,K2082,FALSE) * _xlfn.POISSON.DIST(3,L2082,FALSE)</f>
        <v>#N/A</v>
      </c>
      <c r="BB2082" s="5" t="e">
        <f t="shared" ref="BB2082:BB2145" si="2509">_xlfn.POISSON.DIST(6,K2082,FALSE) * _xlfn.POISSON.DIST(4,L2082,FALSE)</f>
        <v>#N/A</v>
      </c>
      <c r="BC2082" s="5" t="e">
        <f t="shared" ref="BC2082:BC2145" si="2510">_xlfn.POISSON.DIST(6,K2082,FALSE) * _xlfn.POISSON.DIST(5,L2082,FALSE)</f>
        <v>#N/A</v>
      </c>
      <c r="BD2082" s="5" t="e">
        <f t="shared" ref="BD2082:BD2145" si="2511">_xlfn.POISSON.DIST(0,K2082,FALSE) * _xlfn.POISSON.DIST(6,L2082,FALSE)</f>
        <v>#N/A</v>
      </c>
      <c r="BE2082" s="5" t="e">
        <f t="shared" ref="BE2082:BE2145" si="2512">_xlfn.POISSON.DIST(1,K2082,FALSE) * _xlfn.POISSON.DIST(6,L2082,FALSE)</f>
        <v>#N/A</v>
      </c>
      <c r="BF2082" s="5" t="e">
        <f t="shared" ref="BF2082:BF2145" si="2513">_xlfn.POISSON.DIST(2,K2082,FALSE) * _xlfn.POISSON.DIST(6,L2082,FALSE)</f>
        <v>#N/A</v>
      </c>
      <c r="BG2082" s="5" t="e">
        <f t="shared" ref="BG2082:BG2145" si="2514">_xlfn.POISSON.DIST(3,K2082,FALSE) * _xlfn.POISSON.DIST(6,L2082,FALSE)</f>
        <v>#N/A</v>
      </c>
      <c r="BH2082" s="5" t="e">
        <f t="shared" ref="BH2082:BH2145" si="2515">_xlfn.POISSON.DIST(4,K2082,FALSE) * _xlfn.POISSON.DIST(6,L2082,FALSE)</f>
        <v>#N/A</v>
      </c>
      <c r="BI2082" s="5" t="e">
        <f t="shared" ref="BI2082:BI2145" si="2516">_xlfn.POISSON.DIST(5,K2082,FALSE) * _xlfn.POISSON.DIST(6,L2082,FALSE)</f>
        <v>#N/A</v>
      </c>
      <c r="BJ2082" s="8" t="e">
        <f t="shared" ref="BJ2082:BJ2145" si="2517">SUM(N2082,Q2082,T2082,W2082,X2082,Y2082,AD2082,AE2082,AF2082,AG2082,AM2082,AN2082,AO2082,AP2082,AQ2082,AX2082,AY2082,AZ2082,BA2082,BB2082,BC2082)</f>
        <v>#N/A</v>
      </c>
      <c r="BK2082" s="8" t="e">
        <f t="shared" ref="BK2082:BK2145" si="2518">SUM(M2082,P2082,S2082,V2082,AC2082,AL2082,AY2082)</f>
        <v>#N/A</v>
      </c>
      <c r="BL2082" s="8" t="e">
        <f t="shared" ref="BL2082:BL2145" si="2519">SUM(O2082,R2082,U2082,AA2082,AB2082,AH2082,AI2082,AJ2082,AK2082,AR2082,AS2082,AT2082,AU2082,AV2082,BD2082,BE2082,BF2082,BG2082,BH2082,BI2082)</f>
        <v>#N/A</v>
      </c>
      <c r="BM2082" s="8" t="e">
        <f t="shared" ref="BM2082:BM2145" si="2520">SUM(S2082:BI2082)</f>
        <v>#N/A</v>
      </c>
      <c r="BN2082" s="8" t="e">
        <f t="shared" ref="BN2082:BN2145" si="2521">SUM(M2082:R2082)</f>
        <v>#N/A</v>
      </c>
    </row>
    <row r="2083" spans="1:66" x14ac:dyDescent="0.25">
      <c r="A2083" t="s">
        <v>13</v>
      </c>
      <c r="B2083" t="s">
        <v>230</v>
      </c>
      <c r="C2083" t="s">
        <v>47</v>
      </c>
      <c r="D2083" s="7" t="s">
        <v>585</v>
      </c>
      <c r="E2083">
        <f>VLOOKUP(A2083,home!$A$2:$E$405,3,FALSE)</f>
        <v>1.76143790849673</v>
      </c>
      <c r="F2083">
        <f>VLOOKUP(B2083,home!$B$2:$E$405,3,FALSE)</f>
        <v>1.52</v>
      </c>
      <c r="G2083">
        <f>VLOOKUP(C2083,away!$B$2:$E$405,4,FALSE)</f>
        <v>1.2</v>
      </c>
      <c r="H2083">
        <f>VLOOKUP(A2083,away!$A$2:$E$405,3,FALSE)</f>
        <v>1.3562091503267999</v>
      </c>
      <c r="I2083">
        <f>VLOOKUP(C2083,away!$B$2:$E$405,3,FALSE)</f>
        <v>0.8</v>
      </c>
      <c r="J2083">
        <f>VLOOKUP(B2083,home!$B$2:$E$405,4,FALSE)</f>
        <v>1.1599999999999999</v>
      </c>
      <c r="K2083" s="3">
        <f t="shared" si="2466"/>
        <v>3.2128627450980356</v>
      </c>
      <c r="L2083" s="3">
        <f t="shared" si="2467"/>
        <v>1.2585620915032705</v>
      </c>
      <c r="M2083" s="5">
        <f t="shared" si="2468"/>
        <v>1.1431016910315924E-2</v>
      </c>
      <c r="N2083" s="5">
        <f t="shared" si="2469"/>
        <v>3.6726288369739686E-2</v>
      </c>
      <c r="O2083" s="5">
        <f t="shared" si="2470"/>
        <v>1.438664455065646E-2</v>
      </c>
      <c r="P2083" s="5">
        <f t="shared" si="2471"/>
        <v>4.6222314303771814E-2</v>
      </c>
      <c r="Q2083" s="5">
        <f t="shared" si="2472"/>
        <v>5.8998261834431971E-2</v>
      </c>
      <c r="R2083" s="5">
        <f t="shared" si="2473"/>
        <v>9.0532427276941631E-3</v>
      </c>
      <c r="S2083" s="5">
        <f t="shared" si="2474"/>
        <v>4.6725990267510287E-2</v>
      </c>
      <c r="T2083" s="5">
        <f t="shared" si="2475"/>
        <v>7.4252975809400268E-2</v>
      </c>
      <c r="U2083" s="5">
        <f t="shared" si="2476"/>
        <v>2.9086826282138298E-2</v>
      </c>
      <c r="V2083" s="5">
        <f t="shared" si="2477"/>
        <v>2.0993402086473323E-2</v>
      </c>
      <c r="W2083" s="5">
        <f t="shared" si="2478"/>
        <v>6.3184439157795244E-2</v>
      </c>
      <c r="X2083" s="5">
        <f t="shared" si="2479"/>
        <v>7.9521539896895921E-2</v>
      </c>
      <c r="Y2083" s="5">
        <f t="shared" si="2480"/>
        <v>5.0041397786099055E-2</v>
      </c>
      <c r="Z2083" s="5">
        <f t="shared" si="2481"/>
        <v>3.7980227007511809E-3</v>
      </c>
      <c r="AA2083" s="5">
        <f t="shared" si="2482"/>
        <v>1.2202525640280095E-2</v>
      </c>
      <c r="AB2083" s="5">
        <f t="shared" si="2483"/>
        <v>1.9602520012879741E-2</v>
      </c>
      <c r="AC2083" s="5">
        <f t="shared" si="2484"/>
        <v>5.3055408213000081E-3</v>
      </c>
      <c r="AD2083" s="5">
        <f t="shared" si="2485"/>
        <v>5.0750732659998458E-2</v>
      </c>
      <c r="AE2083" s="5">
        <f t="shared" si="2486"/>
        <v>6.3872948241890992E-2</v>
      </c>
      <c r="AF2083" s="5">
        <f t="shared" si="2487"/>
        <v>4.0194035664897237E-2</v>
      </c>
      <c r="AG2083" s="5">
        <f t="shared" si="2488"/>
        <v>1.6862229864123376E-2</v>
      </c>
      <c r="AH2083" s="5">
        <f t="shared" si="2489"/>
        <v>1.195011848458577E-3</v>
      </c>
      <c r="AI2083" s="5">
        <f t="shared" si="2490"/>
        <v>3.8394090478633017E-3</v>
      </c>
      <c r="AJ2083" s="5">
        <f t="shared" si="2491"/>
        <v>6.1677471465361629E-3</v>
      </c>
      <c r="AK2083" s="5">
        <f t="shared" si="2492"/>
        <v>6.6053750094302501E-3</v>
      </c>
      <c r="AL2083" s="5">
        <f t="shared" si="2493"/>
        <v>8.5813669008680596E-4</v>
      </c>
      <c r="AM2083" s="5">
        <f t="shared" si="2494"/>
        <v>3.2611027649947819E-2</v>
      </c>
      <c r="AN2083" s="5">
        <f t="shared" si="2495"/>
        <v>4.1043003165189301E-2</v>
      </c>
      <c r="AO2083" s="5">
        <f t="shared" si="2496"/>
        <v>2.5827583952578004E-2</v>
      </c>
      <c r="AP2083" s="5">
        <f t="shared" si="2497"/>
        <v>1.0835206025944295E-2</v>
      </c>
      <c r="AQ2083" s="5">
        <f t="shared" si="2498"/>
        <v>3.4091948894703242E-3</v>
      </c>
      <c r="AR2083" s="5">
        <f t="shared" si="2499"/>
        <v>3.0079932227344299E-4</v>
      </c>
      <c r="AS2083" s="5">
        <f t="shared" si="2500"/>
        <v>9.664269362830829E-4</v>
      </c>
      <c r="AT2083" s="5">
        <f t="shared" si="2501"/>
        <v>1.5524985497215754E-3</v>
      </c>
      <c r="AU2083" s="5">
        <f t="shared" si="2502"/>
        <v>1.662654917406393E-3</v>
      </c>
      <c r="AV2083" s="5">
        <f t="shared" si="2503"/>
        <v>1.3354705105222628E-3</v>
      </c>
      <c r="AW2083" s="5">
        <f t="shared" si="2504"/>
        <v>9.6387516224958814E-5</v>
      </c>
      <c r="AX2083" s="5">
        <f t="shared" si="2505"/>
        <v>1.746245930264655E-2</v>
      </c>
      <c r="AY2083" s="5">
        <f t="shared" si="2506"/>
        <v>2.1977589302729583E-2</v>
      </c>
      <c r="AZ2083" s="5">
        <f t="shared" si="2507"/>
        <v>1.3830080379521626E-2</v>
      </c>
      <c r="BA2083" s="5">
        <f t="shared" si="2508"/>
        <v>5.8020049627030296E-3</v>
      </c>
      <c r="BB2083" s="5">
        <f t="shared" si="2509"/>
        <v>1.8255458751929704E-3</v>
      </c>
      <c r="BC2083" s="5">
        <f t="shared" si="2510"/>
        <v>4.5951256696360641E-4</v>
      </c>
      <c r="BD2083" s="5">
        <f t="shared" si="2511"/>
        <v>6.3095770693871763E-5</v>
      </c>
      <c r="BE2083" s="5">
        <f t="shared" si="2512"/>
        <v>2.0271805103558904E-4</v>
      </c>
      <c r="BF2083" s="5">
        <f t="shared" si="2513"/>
        <v>3.2565263696556325E-4</v>
      </c>
      <c r="BG2083" s="5">
        <f t="shared" si="2514"/>
        <v>3.4875907504986446E-4</v>
      </c>
      <c r="BH2083" s="5">
        <f t="shared" si="2515"/>
        <v>2.8012875981063979E-4</v>
      </c>
      <c r="BI2083" s="5">
        <f t="shared" si="2516"/>
        <v>1.80003051245224E-4</v>
      </c>
      <c r="BJ2083" s="8">
        <f t="shared" si="2517"/>
        <v>0.70948805735815945</v>
      </c>
      <c r="BK2083" s="8">
        <f t="shared" si="2518"/>
        <v>0.15351399038218771</v>
      </c>
      <c r="BL2083" s="8">
        <f t="shared" si="2519"/>
        <v>0.10935750984694453</v>
      </c>
      <c r="BM2083" s="8">
        <f t="shared" si="2520"/>
        <v>0.77745860980492831</v>
      </c>
      <c r="BN2083" s="8">
        <f t="shared" si="2521"/>
        <v>0.17681776869661003</v>
      </c>
    </row>
    <row r="2084" spans="1:66" x14ac:dyDescent="0.25">
      <c r="A2084" t="s">
        <v>16</v>
      </c>
      <c r="B2084" t="s">
        <v>17</v>
      </c>
      <c r="C2084" t="s">
        <v>450</v>
      </c>
      <c r="D2084" s="7" t="s">
        <v>585</v>
      </c>
      <c r="E2084">
        <f>VLOOKUP(A2084,home!$A$2:$E$405,3,FALSE)</f>
        <v>1.5457516339869299</v>
      </c>
      <c r="F2084">
        <f>VLOOKUP(B2084,home!$B$2:$E$405,3,FALSE)</f>
        <v>0.5</v>
      </c>
      <c r="G2084">
        <f>VLOOKUP(C2084,away!$B$2:$E$405,4,FALSE)</f>
        <v>1.03</v>
      </c>
      <c r="H2084">
        <f>VLOOKUP(A2084,away!$A$2:$E$405,3,FALSE)</f>
        <v>1.36928104575163</v>
      </c>
      <c r="I2084">
        <f>VLOOKUP(C2084,away!$B$2:$E$405,3,FALSE)</f>
        <v>0.91</v>
      </c>
      <c r="J2084">
        <f>VLOOKUP(B2084,home!$B$2:$E$405,4,FALSE)</f>
        <v>1.43</v>
      </c>
      <c r="K2084" s="3">
        <f t="shared" si="2466"/>
        <v>0.7960620915032689</v>
      </c>
      <c r="L2084" s="3">
        <f t="shared" si="2467"/>
        <v>1.781845424836596</v>
      </c>
      <c r="M2084" s="5">
        <f t="shared" si="2468"/>
        <v>7.5932725891671327E-2</v>
      </c>
      <c r="N2084" s="5">
        <f t="shared" si="2469"/>
        <v>6.0447164586868295E-2</v>
      </c>
      <c r="O2084" s="5">
        <f t="shared" si="2470"/>
        <v>0.13530038022544588</v>
      </c>
      <c r="P2084" s="5">
        <f t="shared" si="2471"/>
        <v>0.10770750366345598</v>
      </c>
      <c r="Q2084" s="5">
        <f t="shared" si="2472"/>
        <v>2.405984813323235E-2</v>
      </c>
      <c r="R2084" s="5">
        <f t="shared" si="2473"/>
        <v>0.12054218174168133</v>
      </c>
      <c r="S2084" s="5">
        <f t="shared" si="2474"/>
        <v>3.819468552322125E-2</v>
      </c>
      <c r="T2084" s="5">
        <f t="shared" si="2475"/>
        <v>4.2870930318463382E-2</v>
      </c>
      <c r="U2084" s="5">
        <f t="shared" si="2476"/>
        <v>9.5959061311649996E-2</v>
      </c>
      <c r="V2084" s="5">
        <f t="shared" si="2477"/>
        <v>6.0197353536133079E-3</v>
      </c>
      <c r="W2084" s="5">
        <f t="shared" si="2478"/>
        <v>6.3843776753973215E-3</v>
      </c>
      <c r="X2084" s="5">
        <f t="shared" si="2479"/>
        <v>1.137597415133562E-2</v>
      </c>
      <c r="Y2084" s="5">
        <f t="shared" si="2480"/>
        <v>1.0135113747308378E-2</v>
      </c>
      <c r="Z2084" s="5">
        <f t="shared" si="2481"/>
        <v>7.1595845012078788E-2</v>
      </c>
      <c r="AA2084" s="5">
        <f t="shared" si="2482"/>
        <v>5.6994738123259323E-2</v>
      </c>
      <c r="AB2084" s="5">
        <f t="shared" si="2483"/>
        <v>2.2685675217541452E-2</v>
      </c>
      <c r="AC2084" s="5">
        <f t="shared" si="2484"/>
        <v>5.3367196096822968E-4</v>
      </c>
      <c r="AD2084" s="5">
        <f t="shared" si="2485"/>
        <v>1.2705902613058923E-3</v>
      </c>
      <c r="AE2084" s="5">
        <f t="shared" si="2486"/>
        <v>2.2639954439498395E-3</v>
      </c>
      <c r="AF2084" s="5">
        <f t="shared" si="2487"/>
        <v>2.01704496182646E-3</v>
      </c>
      <c r="AG2084" s="5">
        <f t="shared" si="2488"/>
        <v>1.1980207789733948E-3</v>
      </c>
      <c r="AH2084" s="5">
        <f t="shared" si="2489"/>
        <v>3.1893182218020656E-2</v>
      </c>
      <c r="AI2084" s="5">
        <f t="shared" si="2490"/>
        <v>2.5388953341172391E-2</v>
      </c>
      <c r="AJ2084" s="5">
        <f t="shared" si="2491"/>
        <v>1.0105591648926299E-2</v>
      </c>
      <c r="AK2084" s="5">
        <f t="shared" si="2492"/>
        <v>2.6815594746407456E-3</v>
      </c>
      <c r="AL2084" s="5">
        <f t="shared" si="2493"/>
        <v>3.0279684558182891E-5</v>
      </c>
      <c r="AM2084" s="5">
        <f t="shared" si="2494"/>
        <v>2.0229374817177075E-4</v>
      </c>
      <c r="AN2084" s="5">
        <f t="shared" si="2495"/>
        <v>3.6045618965291625E-4</v>
      </c>
      <c r="AO2084" s="5">
        <f t="shared" si="2496"/>
        <v>3.2113860619354062E-4</v>
      </c>
      <c r="AP2084" s="5">
        <f t="shared" si="2497"/>
        <v>1.9073978539478726E-4</v>
      </c>
      <c r="AQ2084" s="5">
        <f t="shared" si="2498"/>
        <v>8.4967203485003981E-5</v>
      </c>
      <c r="AR2084" s="5">
        <f t="shared" si="2499"/>
        <v>1.1365744163732001E-2</v>
      </c>
      <c r="AS2084" s="5">
        <f t="shared" si="2500"/>
        <v>9.0478380704715686E-3</v>
      </c>
      <c r="AT2084" s="5">
        <f t="shared" si="2501"/>
        <v>3.6013204489812483E-3</v>
      </c>
      <c r="AU2084" s="5">
        <f t="shared" si="2502"/>
        <v>9.5562489626316804E-4</v>
      </c>
      <c r="AV2084" s="5">
        <f t="shared" si="2503"/>
        <v>1.9018418840296297E-4</v>
      </c>
      <c r="AW2084" s="5">
        <f t="shared" si="2504"/>
        <v>1.1930696976175784E-6</v>
      </c>
      <c r="AX2084" s="5">
        <f t="shared" si="2505"/>
        <v>2.6839730711275885E-5</v>
      </c>
      <c r="AY2084" s="5">
        <f t="shared" si="2506"/>
        <v>4.7824251371733218E-5</v>
      </c>
      <c r="AZ2084" s="5">
        <f t="shared" si="2507"/>
        <v>4.2607711751479071E-5</v>
      </c>
      <c r="BA2084" s="5">
        <f t="shared" si="2508"/>
        <v>2.530678541570982E-5</v>
      </c>
      <c r="BB2084" s="5">
        <f t="shared" si="2509"/>
        <v>1.1273194952576011E-5</v>
      </c>
      <c r="BC2084" s="5">
        <f t="shared" si="2510"/>
        <v>4.0174181699077161E-6</v>
      </c>
      <c r="BD2084" s="5">
        <f t="shared" si="2511"/>
        <v>3.3753332063348501E-3</v>
      </c>
      <c r="BE2084" s="5">
        <f t="shared" si="2512"/>
        <v>2.6869748117553556E-3</v>
      </c>
      <c r="BF2084" s="5">
        <f t="shared" si="2513"/>
        <v>1.069499394231285E-3</v>
      </c>
      <c r="BG2084" s="5">
        <f t="shared" si="2514"/>
        <v>2.8379597487774531E-4</v>
      </c>
      <c r="BH2084" s="5">
        <f t="shared" si="2515"/>
        <v>5.6479804330346771E-5</v>
      </c>
      <c r="BI2084" s="5">
        <f t="shared" si="2516"/>
        <v>8.9922862325822474E-6</v>
      </c>
      <c r="BJ2084" s="8">
        <f t="shared" si="2517"/>
        <v>0.16334052468393165</v>
      </c>
      <c r="BK2084" s="8">
        <f t="shared" si="2518"/>
        <v>0.22846642632886002</v>
      </c>
      <c r="BL2084" s="8">
        <f t="shared" si="2519"/>
        <v>0.53419311054795138</v>
      </c>
      <c r="BM2084" s="8">
        <f t="shared" si="2520"/>
        <v>0.47355947114879243</v>
      </c>
      <c r="BN2084" s="8">
        <f t="shared" si="2521"/>
        <v>0.52398980424235519</v>
      </c>
    </row>
    <row r="2085" spans="1:66" x14ac:dyDescent="0.25">
      <c r="A2085" t="s">
        <v>16</v>
      </c>
      <c r="B2085" t="s">
        <v>60</v>
      </c>
      <c r="C2085" t="s">
        <v>287</v>
      </c>
      <c r="D2085" s="7" t="s">
        <v>585</v>
      </c>
      <c r="E2085">
        <f>VLOOKUP(A2085,home!$A$2:$E$405,3,FALSE)</f>
        <v>1.5457516339869299</v>
      </c>
      <c r="F2085">
        <f>VLOOKUP(B2085,home!$B$2:$E$405,3,FALSE)</f>
        <v>1.41</v>
      </c>
      <c r="G2085">
        <f>VLOOKUP(C2085,away!$B$2:$E$405,4,FALSE)</f>
        <v>0.68</v>
      </c>
      <c r="H2085">
        <f>VLOOKUP(A2085,away!$A$2:$E$405,3,FALSE)</f>
        <v>1.36928104575163</v>
      </c>
      <c r="I2085">
        <f>VLOOKUP(C2085,away!$B$2:$E$405,3,FALSE)</f>
        <v>1.18</v>
      </c>
      <c r="J2085">
        <f>VLOOKUP(B2085,home!$B$2:$E$405,4,FALSE)</f>
        <v>0.73</v>
      </c>
      <c r="K2085" s="3">
        <f t="shared" si="2466"/>
        <v>1.4820666666666684</v>
      </c>
      <c r="L2085" s="3">
        <f t="shared" si="2467"/>
        <v>1.1794986928104541</v>
      </c>
      <c r="M2085" s="5">
        <f t="shared" si="2468"/>
        <v>6.9838813286963328E-2</v>
      </c>
      <c r="N2085" s="5">
        <f t="shared" si="2469"/>
        <v>0.10350577721216556</v>
      </c>
      <c r="O2085" s="5">
        <f t="shared" si="2470"/>
        <v>8.2374788979406602E-2</v>
      </c>
      <c r="P2085" s="5">
        <f t="shared" si="2471"/>
        <v>0.12208492892007934</v>
      </c>
      <c r="Q2085" s="5">
        <f t="shared" si="2472"/>
        <v>7.6701231106788517E-2</v>
      </c>
      <c r="R2085" s="5">
        <f t="shared" si="2473"/>
        <v>4.8580477960873558E-2</v>
      </c>
      <c r="S2085" s="5">
        <f t="shared" si="2474"/>
        <v>5.3354034697648108E-2</v>
      </c>
      <c r="T2085" s="5">
        <f t="shared" si="2475"/>
        <v>9.0469001827409593E-2</v>
      </c>
      <c r="U2085" s="5">
        <f t="shared" si="2476"/>
        <v>7.199950703654541E-2</v>
      </c>
      <c r="V2085" s="5">
        <f t="shared" si="2477"/>
        <v>1.0363106490969802E-2</v>
      </c>
      <c r="W2085" s="5">
        <f t="shared" si="2478"/>
        <v>3.789211263855595E-2</v>
      </c>
      <c r="X2085" s="5">
        <f t="shared" si="2479"/>
        <v>4.4693697325003223E-2</v>
      </c>
      <c r="Y2085" s="5">
        <f t="shared" si="2480"/>
        <v>2.6358078785853702E-2</v>
      </c>
      <c r="Z2085" s="5">
        <f t="shared" si="2481"/>
        <v>1.910020341698581E-2</v>
      </c>
      <c r="AA2085" s="5">
        <f t="shared" si="2482"/>
        <v>2.8307774810867468E-2</v>
      </c>
      <c r="AB2085" s="5">
        <f t="shared" si="2483"/>
        <v>2.0977004727346517E-2</v>
      </c>
      <c r="AC2085" s="5">
        <f t="shared" si="2484"/>
        <v>1.1322313658727275E-3</v>
      </c>
      <c r="AD2085" s="5">
        <f t="shared" si="2485"/>
        <v>1.4039659267795645E-2</v>
      </c>
      <c r="AE2085" s="5">
        <f t="shared" si="2486"/>
        <v>1.6559759753869138E-2</v>
      </c>
      <c r="AF2085" s="5">
        <f t="shared" si="2487"/>
        <v>9.7661074914719096E-3</v>
      </c>
      <c r="AG2085" s="5">
        <f t="shared" si="2488"/>
        <v>3.8397036733458338E-3</v>
      </c>
      <c r="AH2085" s="5">
        <f t="shared" si="2489"/>
        <v>5.6321662406871344E-3</v>
      </c>
      <c r="AI2085" s="5">
        <f t="shared" si="2490"/>
        <v>8.3472458464477206E-3</v>
      </c>
      <c r="AJ2085" s="5">
        <f t="shared" si="2491"/>
        <v>6.1855874137459847E-3</v>
      </c>
      <c r="AK2085" s="5">
        <f t="shared" si="2492"/>
        <v>3.0558176398886036E-3</v>
      </c>
      <c r="AL2085" s="5">
        <f t="shared" si="2493"/>
        <v>7.9169951101937768E-5</v>
      </c>
      <c r="AM2085" s="5">
        <f t="shared" si="2494"/>
        <v>4.1615422024315341E-3</v>
      </c>
      <c r="AN2085" s="5">
        <f t="shared" si="2495"/>
        <v>4.9085335878435322E-3</v>
      </c>
      <c r="AO2085" s="5">
        <f t="shared" si="2496"/>
        <v>2.8948044752388278E-3</v>
      </c>
      <c r="AP2085" s="5">
        <f t="shared" si="2497"/>
        <v>1.1381393648286834E-3</v>
      </c>
      <c r="AQ2085" s="5">
        <f t="shared" si="2498"/>
        <v>3.3560847326288818E-4</v>
      </c>
      <c r="AR2085" s="5">
        <f t="shared" si="2499"/>
        <v>1.3286265437163288E-3</v>
      </c>
      <c r="AS2085" s="5">
        <f t="shared" si="2500"/>
        <v>1.9691131128905157E-3</v>
      </c>
      <c r="AT2085" s="5">
        <f t="shared" si="2501"/>
        <v>1.4591784537556372E-3</v>
      </c>
      <c r="AU2085" s="5">
        <f t="shared" si="2502"/>
        <v>7.2086658234314692E-4</v>
      </c>
      <c r="AV2085" s="5">
        <f t="shared" si="2503"/>
        <v>2.6709308320117543E-4</v>
      </c>
      <c r="AW2085" s="5">
        <f t="shared" si="2504"/>
        <v>3.8443514103649396E-6</v>
      </c>
      <c r="AX2085" s="5">
        <f t="shared" si="2505"/>
        <v>1.0279471633583958E-3</v>
      </c>
      <c r="AY2085" s="5">
        <f t="shared" si="2506"/>
        <v>1.2124623354594422E-3</v>
      </c>
      <c r="AZ2085" s="5">
        <f t="shared" si="2507"/>
        <v>7.1504886987816129E-4</v>
      </c>
      <c r="BA2085" s="5">
        <f t="shared" si="2508"/>
        <v>2.8113306910562794E-4</v>
      </c>
      <c r="BB2085" s="5">
        <f t="shared" si="2509"/>
        <v>8.2899021878969821E-5</v>
      </c>
      <c r="BC2085" s="5">
        <f t="shared" si="2510"/>
        <v>1.9555857588302023E-5</v>
      </c>
      <c r="BD2085" s="5">
        <f t="shared" si="2511"/>
        <v>2.6118554525778021E-4</v>
      </c>
      <c r="BE2085" s="5">
        <f t="shared" si="2512"/>
        <v>3.8709439044171454E-4</v>
      </c>
      <c r="BF2085" s="5">
        <f t="shared" si="2513"/>
        <v>2.8684984646365892E-4</v>
      </c>
      <c r="BG2085" s="5">
        <f t="shared" si="2514"/>
        <v>1.4171019859408022E-4</v>
      </c>
      <c r="BH2085" s="5">
        <f t="shared" si="2515"/>
        <v>5.2505990415750043E-5</v>
      </c>
      <c r="BI2085" s="5">
        <f t="shared" si="2516"/>
        <v>1.5563475639100527E-5</v>
      </c>
      <c r="BJ2085" s="8">
        <f t="shared" si="2517"/>
        <v>0.44060280350313352</v>
      </c>
      <c r="BK2085" s="8">
        <f t="shared" si="2518"/>
        <v>0.25806474704809468</v>
      </c>
      <c r="BL2085" s="8">
        <f t="shared" si="2519"/>
        <v>0.28235015787852785</v>
      </c>
      <c r="BM2085" s="8">
        <f t="shared" si="2520"/>
        <v>0.49582327639641594</v>
      </c>
      <c r="BN2085" s="8">
        <f t="shared" si="2521"/>
        <v>0.50308601746627679</v>
      </c>
    </row>
    <row r="2086" spans="1:66" x14ac:dyDescent="0.25">
      <c r="A2086" t="s">
        <v>61</v>
      </c>
      <c r="B2086" t="s">
        <v>318</v>
      </c>
      <c r="C2086" t="s">
        <v>65</v>
      </c>
      <c r="D2086" s="7" t="s">
        <v>585</v>
      </c>
      <c r="E2086">
        <f>VLOOKUP(A2086,home!$A$2:$E$405,3,FALSE)</f>
        <v>1.51315789473684</v>
      </c>
      <c r="F2086">
        <f>VLOOKUP(B2086,home!$B$2:$E$405,3,FALSE)</f>
        <v>0.77</v>
      </c>
      <c r="G2086">
        <f>VLOOKUP(C2086,away!$B$2:$E$405,4,FALSE)</f>
        <v>0.73</v>
      </c>
      <c r="H2086">
        <f>VLOOKUP(A2086,away!$A$2:$E$405,3,FALSE)</f>
        <v>1.30526315789474</v>
      </c>
      <c r="I2086">
        <f>VLOOKUP(C2086,away!$B$2:$E$405,3,FALSE)</f>
        <v>0.8</v>
      </c>
      <c r="J2086">
        <f>VLOOKUP(B2086,home!$B$2:$E$405,4,FALSE)</f>
        <v>0.85</v>
      </c>
      <c r="K2086" s="3">
        <f t="shared" si="2466"/>
        <v>0.85054605263157779</v>
      </c>
      <c r="L2086" s="3">
        <f t="shared" si="2467"/>
        <v>0.88757894736842324</v>
      </c>
      <c r="M2086" s="5">
        <f t="shared" si="2468"/>
        <v>0.17584981009303066</v>
      </c>
      <c r="N2086" s="5">
        <f t="shared" si="2469"/>
        <v>0.14956836183063985</v>
      </c>
      <c r="O2086" s="5">
        <f t="shared" si="2470"/>
        <v>0.15608058933730926</v>
      </c>
      <c r="P2086" s="5">
        <f t="shared" si="2471"/>
        <v>0.13275372915325873</v>
      </c>
      <c r="Q2086" s="5">
        <f t="shared" si="2472"/>
        <v>6.3607389876811124E-2</v>
      </c>
      <c r="R2086" s="5">
        <f t="shared" si="2473"/>
        <v>6.9266922594326041E-2</v>
      </c>
      <c r="S2086" s="5">
        <f t="shared" si="2474"/>
        <v>2.5054835991539175E-2</v>
      </c>
      <c r="T2086" s="5">
        <f t="shared" si="2475"/>
        <v>5.6456580151712905E-2</v>
      </c>
      <c r="U2086" s="5">
        <f t="shared" si="2476"/>
        <v>5.8914707590541071E-2</v>
      </c>
      <c r="V2086" s="5">
        <f t="shared" si="2477"/>
        <v>2.101618490006063E-3</v>
      </c>
      <c r="W2086" s="5">
        <f t="shared" si="2478"/>
        <v>1.8033671459306497E-2</v>
      </c>
      <c r="X2086" s="5">
        <f t="shared" si="2479"/>
        <v>1.6006307131039232E-2</v>
      </c>
      <c r="Y2086" s="5">
        <f t="shared" si="2480"/>
        <v>7.1034306173117442E-3</v>
      </c>
      <c r="Z2086" s="5">
        <f t="shared" si="2481"/>
        <v>2.0493287414573992E-2</v>
      </c>
      <c r="AA2086" s="5">
        <f t="shared" si="2482"/>
        <v>1.7430484715910303E-2</v>
      </c>
      <c r="AB2086" s="5">
        <f t="shared" si="2483"/>
        <v>7.4127149852862778E-3</v>
      </c>
      <c r="AC2086" s="5">
        <f t="shared" si="2484"/>
        <v>9.9160503662950328E-5</v>
      </c>
      <c r="AD2086" s="5">
        <f t="shared" si="2485"/>
        <v>3.8346170185419703E-3</v>
      </c>
      <c r="AE2086" s="5">
        <f t="shared" si="2486"/>
        <v>3.403525336878523E-3</v>
      </c>
      <c r="AF2086" s="5">
        <f t="shared" si="2487"/>
        <v>1.5104487179241988E-3</v>
      </c>
      <c r="AG2086" s="5">
        <f t="shared" si="2488"/>
        <v>4.4688082770304838E-4</v>
      </c>
      <c r="AH2086" s="5">
        <f t="shared" si="2489"/>
        <v>4.5473526178865346E-3</v>
      </c>
      <c r="AI2086" s="5">
        <f t="shared" si="2490"/>
        <v>3.8677328190672637E-3</v>
      </c>
      <c r="AJ2086" s="5">
        <f t="shared" si="2491"/>
        <v>1.6448424409456325E-3</v>
      </c>
      <c r="AK2086" s="5">
        <f t="shared" si="2492"/>
        <v>4.66338081782399E-4</v>
      </c>
      <c r="AL2086" s="5">
        <f t="shared" si="2493"/>
        <v>2.994356750003395E-6</v>
      </c>
      <c r="AM2086" s="5">
        <f t="shared" si="2494"/>
        <v>6.523036736949488E-4</v>
      </c>
      <c r="AN2086" s="5">
        <f t="shared" si="2495"/>
        <v>5.7897100806271798E-4</v>
      </c>
      <c r="AO2086" s="5">
        <f t="shared" si="2496"/>
        <v>2.5694123894657103E-4</v>
      </c>
      <c r="AP2086" s="5">
        <f t="shared" si="2497"/>
        <v>7.6018544799912041E-5</v>
      </c>
      <c r="AQ2086" s="5">
        <f t="shared" si="2498"/>
        <v>1.6868114993496308E-5</v>
      </c>
      <c r="AR2086" s="5">
        <f t="shared" si="2499"/>
        <v>8.0722688997935505E-4</v>
      </c>
      <c r="AS2086" s="5">
        <f t="shared" si="2500"/>
        <v>6.8658364485000537E-4</v>
      </c>
      <c r="AT2086" s="5">
        <f t="shared" si="2501"/>
        <v>2.9198550446428656E-4</v>
      </c>
      <c r="AU2086" s="5">
        <f t="shared" si="2502"/>
        <v>8.2782372749246299E-5</v>
      </c>
      <c r="AV2086" s="5">
        <f t="shared" si="2503"/>
        <v>1.760255509233683E-5</v>
      </c>
      <c r="AW2086" s="5">
        <f t="shared" si="2504"/>
        <v>6.2792224159905543E-8</v>
      </c>
      <c r="AX2086" s="5">
        <f t="shared" si="2505"/>
        <v>9.2469052463052523E-5</v>
      </c>
      <c r="AY2086" s="5">
        <f t="shared" si="2506"/>
        <v>8.2073584249311662E-5</v>
      </c>
      <c r="AZ2086" s="5">
        <f t="shared" si="2507"/>
        <v>3.6423392757378819E-5</v>
      </c>
      <c r="BA2086" s="5">
        <f t="shared" si="2508"/>
        <v>1.0776212201060317E-5</v>
      </c>
      <c r="BB2086" s="5">
        <f t="shared" si="2509"/>
        <v>2.3911847705089682E-6</v>
      </c>
      <c r="BC2086" s="5">
        <f t="shared" si="2510"/>
        <v>4.2447305231435107E-7</v>
      </c>
      <c r="BD2086" s="5">
        <f t="shared" si="2511"/>
        <v>1.1941293221589362E-4</v>
      </c>
      <c r="BE2086" s="5">
        <f t="shared" si="2512"/>
        <v>1.0156619812939049E-4</v>
      </c>
      <c r="BF2086" s="5">
        <f t="shared" si="2513"/>
        <v>4.3193364449874899E-5</v>
      </c>
      <c r="BG2086" s="5">
        <f t="shared" si="2514"/>
        <v>1.2245981877572741E-5</v>
      </c>
      <c r="BH2086" s="5">
        <f t="shared" si="2515"/>
        <v>2.603942886641833E-6</v>
      </c>
      <c r="BI2086" s="5">
        <f t="shared" si="2516"/>
        <v>4.4295466870225757E-7</v>
      </c>
      <c r="BJ2086" s="8">
        <f t="shared" si="2517"/>
        <v>0.32177687344786055</v>
      </c>
      <c r="BK2086" s="8">
        <f t="shared" si="2518"/>
        <v>0.33594422217249686</v>
      </c>
      <c r="BL2086" s="8">
        <f t="shared" si="2519"/>
        <v>0.32179733152441808</v>
      </c>
      <c r="BM2086" s="8">
        <f t="shared" si="2520"/>
        <v>0.25280290088194862</v>
      </c>
      <c r="BN2086" s="8">
        <f t="shared" si="2521"/>
        <v>0.7471268028853757</v>
      </c>
    </row>
    <row r="2087" spans="1:66" x14ac:dyDescent="0.25">
      <c r="A2087" t="s">
        <v>114</v>
      </c>
      <c r="B2087" t="s">
        <v>133</v>
      </c>
      <c r="C2087" t="s">
        <v>109</v>
      </c>
      <c r="D2087" s="7" t="s">
        <v>585</v>
      </c>
      <c r="E2087">
        <f>VLOOKUP(A2087,home!$A$2:$E$405,3,FALSE)</f>
        <v>1.35326086956522</v>
      </c>
      <c r="F2087">
        <f>VLOOKUP(B2087,home!$B$2:$E$405,3,FALSE)</f>
        <v>1.1599999999999999</v>
      </c>
      <c r="G2087">
        <f>VLOOKUP(C2087,away!$B$2:$E$405,4,FALSE)</f>
        <v>1.25</v>
      </c>
      <c r="H2087">
        <f>VLOOKUP(A2087,away!$A$2:$E$405,3,FALSE)</f>
        <v>1.10869565217391</v>
      </c>
      <c r="I2087">
        <f>VLOOKUP(C2087,away!$B$2:$E$405,3,FALSE)</f>
        <v>0.43</v>
      </c>
      <c r="J2087">
        <f>VLOOKUP(B2087,home!$B$2:$E$405,4,FALSE)</f>
        <v>0.63</v>
      </c>
      <c r="K2087" s="3">
        <f t="shared" si="2466"/>
        <v>1.9622282608695687</v>
      </c>
      <c r="L2087" s="3">
        <f t="shared" si="2467"/>
        <v>0.30034565217391218</v>
      </c>
      <c r="M2087" s="5">
        <f t="shared" si="2468"/>
        <v>0.10408224104704375</v>
      </c>
      <c r="N2087" s="5">
        <f t="shared" si="2469"/>
        <v>0.2042331148371479</v>
      </c>
      <c r="O2087" s="5">
        <f t="shared" si="2470"/>
        <v>3.1260648566996681E-2</v>
      </c>
      <c r="P2087" s="5">
        <f t="shared" si="2471"/>
        <v>6.1340528071272674E-2</v>
      </c>
      <c r="Q2087" s="5">
        <f t="shared" si="2472"/>
        <v>0.20037599486943583</v>
      </c>
      <c r="R2087" s="5">
        <f t="shared" si="2473"/>
        <v>4.6944999406170447E-3</v>
      </c>
      <c r="S2087" s="5">
        <f t="shared" si="2474"/>
        <v>9.037709858596147E-3</v>
      </c>
      <c r="T2087" s="5">
        <f t="shared" si="2475"/>
        <v>6.0182058859057176E-2</v>
      </c>
      <c r="U2087" s="5">
        <f t="shared" si="2476"/>
        <v>9.2116804541292775E-3</v>
      </c>
      <c r="V2087" s="5">
        <f t="shared" si="2477"/>
        <v>5.9181608025038555E-4</v>
      </c>
      <c r="W2087" s="5">
        <f t="shared" si="2478"/>
        <v>0.13106114664422089</v>
      </c>
      <c r="X2087" s="5">
        <f t="shared" si="2479"/>
        <v>3.9363645563519262E-2</v>
      </c>
      <c r="Y2087" s="5">
        <f t="shared" si="2480"/>
        <v>5.9113498993589577E-3</v>
      </c>
      <c r="Z2087" s="5">
        <f t="shared" si="2481"/>
        <v>4.6999088209833957E-4</v>
      </c>
      <c r="AA2087" s="5">
        <f t="shared" si="2482"/>
        <v>9.2222939120437943E-4</v>
      </c>
      <c r="AB2087" s="5">
        <f t="shared" si="2483"/>
        <v>9.0481228721288527E-4</v>
      </c>
      <c r="AC2087" s="5">
        <f t="shared" si="2484"/>
        <v>2.1799054357422266E-5</v>
      </c>
      <c r="AD2087" s="5">
        <f t="shared" si="2485"/>
        <v>6.4292971461815285E-2</v>
      </c>
      <c r="AE2087" s="5">
        <f t="shared" si="2486"/>
        <v>1.9310114443897634E-2</v>
      </c>
      <c r="AF2087" s="5">
        <f t="shared" si="2487"/>
        <v>2.8998544581026577E-3</v>
      </c>
      <c r="AG2087" s="5">
        <f t="shared" si="2488"/>
        <v>2.9031955947608984E-4</v>
      </c>
      <c r="AH2087" s="5">
        <f t="shared" si="2489"/>
        <v>3.5289929499904502E-5</v>
      </c>
      <c r="AI2087" s="5">
        <f t="shared" si="2490"/>
        <v>6.9246896988807294E-5</v>
      </c>
      <c r="AJ2087" s="5">
        <f t="shared" si="2491"/>
        <v>6.7939109124480761E-5</v>
      </c>
      <c r="AK2087" s="5">
        <f t="shared" si="2492"/>
        <v>4.4437346647452586E-5</v>
      </c>
      <c r="AL2087" s="5">
        <f t="shared" si="2493"/>
        <v>5.1388805324984469E-7</v>
      </c>
      <c r="AM2087" s="5">
        <f t="shared" si="2494"/>
        <v>2.5231497115530917E-2</v>
      </c>
      <c r="AN2087" s="5">
        <f t="shared" si="2495"/>
        <v>7.5781704564883163E-3</v>
      </c>
      <c r="AO2087" s="5">
        <f t="shared" si="2496"/>
        <v>1.1380352740195283E-3</v>
      </c>
      <c r="AP2087" s="5">
        <f t="shared" si="2497"/>
        <v>1.1393464885743739E-4</v>
      </c>
      <c r="AQ2087" s="5">
        <f t="shared" si="2498"/>
        <v>8.5549441040731751E-6</v>
      </c>
      <c r="AR2087" s="5">
        <f t="shared" si="2499"/>
        <v>2.1198353781640409E-6</v>
      </c>
      <c r="AS2087" s="5">
        <f t="shared" si="2500"/>
        <v>4.1596008874246103E-6</v>
      </c>
      <c r="AT2087" s="5">
        <f t="shared" si="2501"/>
        <v>4.0810432076213538E-6</v>
      </c>
      <c r="AU2087" s="5">
        <f t="shared" si="2502"/>
        <v>2.6693127719414723E-6</v>
      </c>
      <c r="AV2087" s="5">
        <f t="shared" si="2503"/>
        <v>1.309450239550911E-6</v>
      </c>
      <c r="AW2087" s="5">
        <f t="shared" si="2504"/>
        <v>8.4127289468292623E-9</v>
      </c>
      <c r="AX2087" s="5">
        <f t="shared" si="2505"/>
        <v>8.2516594506906217E-3</v>
      </c>
      <c r="AY2087" s="5">
        <f t="shared" si="2506"/>
        <v>2.4783500392347004E-3</v>
      </c>
      <c r="AZ2087" s="5">
        <f t="shared" si="2507"/>
        <v>3.7218082942459341E-4</v>
      </c>
      <c r="BA2087" s="5">
        <f t="shared" si="2508"/>
        <v>3.726096464671903E-5</v>
      </c>
      <c r="BB2087" s="5">
        <f t="shared" si="2509"/>
        <v>2.7977921818619772E-6</v>
      </c>
      <c r="BC2087" s="5">
        <f t="shared" si="2510"/>
        <v>1.680609435016817E-7</v>
      </c>
      <c r="BD2087" s="5">
        <f t="shared" si="2511"/>
        <v>1.0611388985933504E-7</v>
      </c>
      <c r="BE2087" s="5">
        <f t="shared" si="2512"/>
        <v>2.0821967355278797E-7</v>
      </c>
      <c r="BF2087" s="5">
        <f t="shared" si="2513"/>
        <v>2.0428726395715825E-7</v>
      </c>
      <c r="BG2087" s="5">
        <f t="shared" si="2514"/>
        <v>1.3361941422415241E-7</v>
      </c>
      <c r="BH2087" s="5">
        <f t="shared" si="2515"/>
        <v>6.5547947697867287E-8</v>
      </c>
      <c r="BI2087" s="5">
        <f t="shared" si="2516"/>
        <v>2.5724007082951109E-8</v>
      </c>
      <c r="BJ2087" s="8">
        <f t="shared" si="2517"/>
        <v>0.77313318017215404</v>
      </c>
      <c r="BK2087" s="8">
        <f t="shared" si="2518"/>
        <v>0.17755295803880833</v>
      </c>
      <c r="BL2087" s="8">
        <f t="shared" si="2519"/>
        <v>4.7225866677101991E-2</v>
      </c>
      <c r="BM2087" s="8">
        <f t="shared" si="2520"/>
        <v>0.38991662681114297</v>
      </c>
      <c r="BN2087" s="8">
        <f t="shared" si="2521"/>
        <v>0.60598702733251386</v>
      </c>
    </row>
    <row r="2088" spans="1:66" x14ac:dyDescent="0.25">
      <c r="A2088" t="s">
        <v>19</v>
      </c>
      <c r="B2088" t="s">
        <v>249</v>
      </c>
      <c r="C2088" t="s">
        <v>251</v>
      </c>
      <c r="D2088" s="7" t="s">
        <v>585</v>
      </c>
      <c r="E2088">
        <f>VLOOKUP(A2088,home!$A$2:$E$405,3,FALSE)</f>
        <v>1.5815789473684201</v>
      </c>
      <c r="F2088">
        <f>VLOOKUP(B2088,home!$B$2:$E$405,3,FALSE)</f>
        <v>1.2</v>
      </c>
      <c r="G2088">
        <f>VLOOKUP(C2088,away!$B$2:$E$405,4,FALSE)</f>
        <v>0.87</v>
      </c>
      <c r="H2088">
        <f>VLOOKUP(A2088,away!$A$2:$E$405,3,FALSE)</f>
        <v>1.22631578947368</v>
      </c>
      <c r="I2088">
        <f>VLOOKUP(C2088,away!$B$2:$E$405,3,FALSE)</f>
        <v>0.8</v>
      </c>
      <c r="J2088">
        <f>VLOOKUP(B2088,home!$B$2:$E$405,4,FALSE)</f>
        <v>0.77</v>
      </c>
      <c r="K2088" s="3">
        <f t="shared" si="2466"/>
        <v>1.6511684210526305</v>
      </c>
      <c r="L2088" s="3">
        <f t="shared" si="2467"/>
        <v>0.75541052631578698</v>
      </c>
      <c r="M2088" s="5">
        <f t="shared" si="2468"/>
        <v>9.0123083603150841E-2</v>
      </c>
      <c r="N2088" s="5">
        <f t="shared" si="2469"/>
        <v>0.14880838965340878</v>
      </c>
      <c r="O2088" s="5">
        <f t="shared" si="2470"/>
        <v>6.8079926017857853E-2</v>
      </c>
      <c r="P2088" s="5">
        <f t="shared" si="2471"/>
        <v>0.11241142394828624</v>
      </c>
      <c r="Q2088" s="5">
        <f t="shared" si="2472"/>
        <v>0.12285385689170182</v>
      </c>
      <c r="R2088" s="5">
        <f t="shared" si="2473"/>
        <v>2.5714146372344919E-2</v>
      </c>
      <c r="S2088" s="5">
        <f t="shared" si="2474"/>
        <v>3.5052973469384151E-2</v>
      </c>
      <c r="T2088" s="5">
        <f t="shared" si="2475"/>
        <v>9.2805096694484848E-2</v>
      </c>
      <c r="U2088" s="5">
        <f t="shared" si="2476"/>
        <v>4.2458386464340976E-2</v>
      </c>
      <c r="V2088" s="5">
        <f t="shared" si="2477"/>
        <v>4.8579916164258469E-3</v>
      </c>
      <c r="W2088" s="5">
        <f t="shared" si="2478"/>
        <v>6.7617469634699043E-2</v>
      </c>
      <c r="X2088" s="5">
        <f t="shared" si="2479"/>
        <v>5.1078948324889746E-2</v>
      </c>
      <c r="Y2088" s="5">
        <f t="shared" si="2480"/>
        <v>1.9292787618880924E-2</v>
      </c>
      <c r="Z2088" s="5">
        <f t="shared" si="2481"/>
        <v>6.4749122816314206E-3</v>
      </c>
      <c r="AA2088" s="5">
        <f t="shared" si="2482"/>
        <v>1.0691170688515637E-2</v>
      </c>
      <c r="AB2088" s="5">
        <f t="shared" si="2483"/>
        <v>8.8264617124802682E-3</v>
      </c>
      <c r="AC2088" s="5">
        <f t="shared" si="2484"/>
        <v>3.7871384700945674E-4</v>
      </c>
      <c r="AD2088" s="5">
        <f t="shared" si="2485"/>
        <v>2.7911957643075063E-2</v>
      </c>
      <c r="AE2088" s="5">
        <f t="shared" si="2486"/>
        <v>2.1084986613659287E-2</v>
      </c>
      <c r="AF2088" s="5">
        <f t="shared" si="2487"/>
        <v>7.9639104175928416E-3</v>
      </c>
      <c r="AG2088" s="5">
        <f t="shared" si="2488"/>
        <v>2.0053405866951963E-3</v>
      </c>
      <c r="AH2088" s="5">
        <f t="shared" si="2489"/>
        <v>1.222804223628936E-3</v>
      </c>
      <c r="AI2088" s="5">
        <f t="shared" si="2490"/>
        <v>2.0190557191858776E-3</v>
      </c>
      <c r="AJ2088" s="5">
        <f t="shared" si="2491"/>
        <v>1.666900521932715E-3</v>
      </c>
      <c r="AK2088" s="5">
        <f t="shared" si="2492"/>
        <v>9.1744450095048217E-4</v>
      </c>
      <c r="AL2088" s="5">
        <f t="shared" si="2493"/>
        <v>1.8894942831174094E-5</v>
      </c>
      <c r="AM2088" s="5">
        <f t="shared" si="2494"/>
        <v>9.2174686060008289E-3</v>
      </c>
      <c r="AN2088" s="5">
        <f t="shared" si="2495"/>
        <v>6.9629728109583287E-3</v>
      </c>
      <c r="AO2088" s="5">
        <f t="shared" si="2496"/>
        <v>2.6299514779242728E-3</v>
      </c>
      <c r="AP2088" s="5">
        <f t="shared" si="2497"/>
        <v>6.6223101004125233E-4</v>
      </c>
      <c r="AQ2088" s="5">
        <f t="shared" si="2498"/>
        <v>1.250640689594744E-4</v>
      </c>
      <c r="AR2088" s="5">
        <f t="shared" si="2499"/>
        <v>1.8474383643054043E-4</v>
      </c>
      <c r="AS2088" s="5">
        <f t="shared" si="2500"/>
        <v>3.0504318869822085E-4</v>
      </c>
      <c r="AT2088" s="5">
        <f t="shared" si="2501"/>
        <v>2.5183884011785055E-4</v>
      </c>
      <c r="AU2088" s="5">
        <f t="shared" si="2502"/>
        <v>1.3860944666570571E-4</v>
      </c>
      <c r="AV2088" s="5">
        <f t="shared" si="2503"/>
        <v>5.7216885298498053E-5</v>
      </c>
      <c r="AW2088" s="5">
        <f t="shared" si="2504"/>
        <v>6.5466253488353477E-7</v>
      </c>
      <c r="AX2088" s="5">
        <f t="shared" si="2505"/>
        <v>2.5365988473787624E-3</v>
      </c>
      <c r="AY2088" s="5">
        <f t="shared" si="2506"/>
        <v>1.9161734703504094E-3</v>
      </c>
      <c r="AZ2088" s="5">
        <f t="shared" si="2507"/>
        <v>7.2374880487487538E-4</v>
      </c>
      <c r="BA2088" s="5">
        <f t="shared" si="2508"/>
        <v>1.8224248853698384E-4</v>
      </c>
      <c r="BB2088" s="5">
        <f t="shared" si="2509"/>
        <v>3.4416973545705427E-5</v>
      </c>
      <c r="BC2088" s="5">
        <f t="shared" si="2510"/>
        <v>5.1997888200715729E-6</v>
      </c>
      <c r="BD2088" s="5">
        <f t="shared" si="2511"/>
        <v>2.3259573118598683E-5</v>
      </c>
      <c r="BE2088" s="5">
        <f t="shared" si="2512"/>
        <v>3.8405472620594796E-5</v>
      </c>
      <c r="BF2088" s="5">
        <f t="shared" si="2513"/>
        <v>3.170695179336378E-5</v>
      </c>
      <c r="BG2088" s="5">
        <f t="shared" si="2514"/>
        <v>1.7451172509680114E-5</v>
      </c>
      <c r="BH2088" s="5">
        <f t="shared" si="2515"/>
        <v>7.2037062395813996E-6</v>
      </c>
      <c r="BI2088" s="5">
        <f t="shared" si="2516"/>
        <v>2.3789064514673195E-6</v>
      </c>
      <c r="BJ2088" s="8">
        <f t="shared" si="2517"/>
        <v>0.58641881242647864</v>
      </c>
      <c r="BK2088" s="8">
        <f t="shared" si="2518"/>
        <v>0.24475925489743813</v>
      </c>
      <c r="BL2088" s="8">
        <f t="shared" si="2519"/>
        <v>0.16265415420118179</v>
      </c>
      <c r="BM2088" s="8">
        <f t="shared" si="2520"/>
        <v>0.43040078851216385</v>
      </c>
      <c r="BN2088" s="8">
        <f t="shared" si="2521"/>
        <v>0.56799082648675048</v>
      </c>
    </row>
    <row r="2089" spans="1:66" x14ac:dyDescent="0.25">
      <c r="A2089" t="s">
        <v>25</v>
      </c>
      <c r="B2089" t="s">
        <v>175</v>
      </c>
      <c r="C2089" t="s">
        <v>27</v>
      </c>
      <c r="D2089" s="7" t="s">
        <v>585</v>
      </c>
      <c r="E2089">
        <f>VLOOKUP(A2089,home!$A$2:$E$405,3,FALSE)</f>
        <v>1.37894736842105</v>
      </c>
      <c r="F2089">
        <f>VLOOKUP(B2089,home!$B$2:$E$405,3,FALSE)</f>
        <v>0.74</v>
      </c>
      <c r="G2089">
        <f>VLOOKUP(C2089,away!$B$2:$E$405,4,FALSE)</f>
        <v>1.1100000000000001</v>
      </c>
      <c r="H2089">
        <f>VLOOKUP(A2089,away!$A$2:$E$405,3,FALSE)</f>
        <v>1.1000000000000001</v>
      </c>
      <c r="I2089">
        <f>VLOOKUP(C2089,away!$B$2:$E$405,3,FALSE)</f>
        <v>0.92</v>
      </c>
      <c r="J2089">
        <f>VLOOKUP(B2089,home!$B$2:$E$405,4,FALSE)</f>
        <v>1.47</v>
      </c>
      <c r="K2089" s="3">
        <f t="shared" si="2466"/>
        <v>1.1326673684210506</v>
      </c>
      <c r="L2089" s="3">
        <f t="shared" si="2467"/>
        <v>1.4876400000000003</v>
      </c>
      <c r="M2089" s="5">
        <f t="shared" si="2468"/>
        <v>7.2780488965125859E-2</v>
      </c>
      <c r="N2089" s="5">
        <f t="shared" si="2469"/>
        <v>8.24360849085264E-2</v>
      </c>
      <c r="O2089" s="5">
        <f t="shared" si="2470"/>
        <v>0.10827116660407984</v>
      </c>
      <c r="P2089" s="5">
        <f t="shared" si="2471"/>
        <v>0.12263521735332025</v>
      </c>
      <c r="Q2089" s="5">
        <f t="shared" si="2472"/>
        <v>4.6686331678137453E-2</v>
      </c>
      <c r="R2089" s="5">
        <f t="shared" si="2473"/>
        <v>8.0534259143446696E-2</v>
      </c>
      <c r="S2089" s="5">
        <f t="shared" si="2474"/>
        <v>5.1660124674699964E-2</v>
      </c>
      <c r="T2089" s="5">
        <f t="shared" si="2475"/>
        <v>6.9452454457664417E-2</v>
      </c>
      <c r="U2089" s="5">
        <f t="shared" si="2476"/>
        <v>9.1218527371746697E-2</v>
      </c>
      <c r="V2089" s="5">
        <f t="shared" si="2477"/>
        <v>9.6719307118104687E-3</v>
      </c>
      <c r="W2089" s="5">
        <f t="shared" si="2478"/>
        <v>1.7626694814369424E-2</v>
      </c>
      <c r="X2089" s="5">
        <f t="shared" si="2479"/>
        <v>2.6222176273648534E-2</v>
      </c>
      <c r="Y2089" s="5">
        <f t="shared" si="2480"/>
        <v>1.9504579155865259E-2</v>
      </c>
      <c r="Z2089" s="5">
        <f t="shared" si="2481"/>
        <v>3.9935328424052362E-2</v>
      </c>
      <c r="AA2089" s="5">
        <f t="shared" si="2482"/>
        <v>4.5233443353101768E-2</v>
      </c>
      <c r="AB2089" s="5">
        <f t="shared" si="2483"/>
        <v>2.561722262369023E-2</v>
      </c>
      <c r="AC2089" s="5">
        <f t="shared" si="2484"/>
        <v>1.018575979234526E-3</v>
      </c>
      <c r="AD2089" s="5">
        <f t="shared" si="2485"/>
        <v>4.991295507338199E-3</v>
      </c>
      <c r="AE2089" s="5">
        <f t="shared" si="2486"/>
        <v>7.4252508485366008E-3</v>
      </c>
      <c r="AF2089" s="5">
        <f t="shared" si="2487"/>
        <v>5.523050086158496E-3</v>
      </c>
      <c r="AG2089" s="5">
        <f t="shared" si="2488"/>
        <v>2.738770076724276E-3</v>
      </c>
      <c r="AH2089" s="5">
        <f t="shared" si="2489"/>
        <v>1.4852347994189321E-2</v>
      </c>
      <c r="AI2089" s="5">
        <f t="shared" si="2490"/>
        <v>1.6822769917452088E-2</v>
      </c>
      <c r="AJ2089" s="5">
        <f t="shared" si="2491"/>
        <v>9.5273012659766367E-3</v>
      </c>
      <c r="AK2089" s="5">
        <f t="shared" si="2492"/>
        <v>3.5970877510294328E-3</v>
      </c>
      <c r="AL2089" s="5">
        <f t="shared" si="2493"/>
        <v>6.8652073312753742E-5</v>
      </c>
      <c r="AM2089" s="5">
        <f t="shared" si="2494"/>
        <v>1.1306955094617138E-3</v>
      </c>
      <c r="AN2089" s="5">
        <f t="shared" si="2495"/>
        <v>1.6820678676956243E-3</v>
      </c>
      <c r="AO2089" s="5">
        <f t="shared" si="2496"/>
        <v>1.2511557213493597E-3</v>
      </c>
      <c r="AP2089" s="5">
        <f t="shared" si="2497"/>
        <v>6.2042309910272076E-4</v>
      </c>
      <c r="AQ2089" s="5">
        <f t="shared" si="2498"/>
        <v>2.3074155478729297E-4</v>
      </c>
      <c r="AR2089" s="5">
        <f t="shared" si="2499"/>
        <v>4.4189893940151624E-3</v>
      </c>
      <c r="AS2089" s="5">
        <f t="shared" si="2500"/>
        <v>5.0052450879996867E-3</v>
      </c>
      <c r="AT2089" s="5">
        <f t="shared" si="2501"/>
        <v>2.8346388910634986E-3</v>
      </c>
      <c r="AU2089" s="5">
        <f t="shared" si="2502"/>
        <v>1.0702343243882857E-3</v>
      </c>
      <c r="AV2089" s="5">
        <f t="shared" si="2503"/>
        <v>3.0305487394969021E-4</v>
      </c>
      <c r="AW2089" s="5">
        <f t="shared" si="2504"/>
        <v>3.2133008799544771E-6</v>
      </c>
      <c r="AX2089" s="5">
        <f t="shared" si="2505"/>
        <v>2.1345031786458284E-4</v>
      </c>
      <c r="AY2089" s="5">
        <f t="shared" si="2506"/>
        <v>3.175372308680681E-4</v>
      </c>
      <c r="AZ2089" s="5">
        <f t="shared" si="2507"/>
        <v>2.3619054306428649E-4</v>
      </c>
      <c r="BA2089" s="5">
        <f t="shared" si="2508"/>
        <v>1.1712216649471844E-4</v>
      </c>
      <c r="BB2089" s="5">
        <f t="shared" si="2509"/>
        <v>4.355890494105075E-5</v>
      </c>
      <c r="BC2089" s="5">
        <f t="shared" si="2510"/>
        <v>1.2959993869300954E-5</v>
      </c>
      <c r="BD2089" s="5">
        <f t="shared" si="2511"/>
        <v>1.0956442303521189E-3</v>
      </c>
      <c r="BE2089" s="5">
        <f t="shared" si="2512"/>
        <v>1.2410004671186419E-3</v>
      </c>
      <c r="BF2089" s="5">
        <f t="shared" si="2513"/>
        <v>7.0282036665028343E-4</v>
      </c>
      <c r="BG2089" s="5">
        <f t="shared" si="2514"/>
        <v>2.6535389838883145E-4</v>
      </c>
      <c r="BH2089" s="5">
        <f t="shared" si="2515"/>
        <v>7.5139425447086157E-5</v>
      </c>
      <c r="BI2089" s="5">
        <f t="shared" si="2516"/>
        <v>1.7021595057164152E-5</v>
      </c>
      <c r="BJ2089" s="8">
        <f t="shared" si="2517"/>
        <v>0.28846259071646785</v>
      </c>
      <c r="BK2089" s="8">
        <f t="shared" si="2518"/>
        <v>0.25815252698837193</v>
      </c>
      <c r="BL2089" s="8">
        <f t="shared" si="2519"/>
        <v>0.41270326857914319</v>
      </c>
      <c r="BM2089" s="8">
        <f t="shared" si="2520"/>
        <v>0.48559584212541068</v>
      </c>
      <c r="BN2089" s="8">
        <f t="shared" si="2521"/>
        <v>0.51334354865263654</v>
      </c>
    </row>
    <row r="2090" spans="1:66" x14ac:dyDescent="0.25">
      <c r="A2090" t="s">
        <v>178</v>
      </c>
      <c r="B2090" t="s">
        <v>518</v>
      </c>
      <c r="C2090" t="s">
        <v>534</v>
      </c>
      <c r="D2090" s="7" t="s">
        <v>585</v>
      </c>
      <c r="E2090">
        <f>VLOOKUP(A2090,home!$A$2:$E$405,3,FALSE)</f>
        <v>1.5686274509803899</v>
      </c>
      <c r="F2090" t="e">
        <f>VLOOKUP(B2090,home!$B$2:$E$405,3,FALSE)</f>
        <v>#N/A</v>
      </c>
      <c r="G2090" t="e">
        <f>VLOOKUP(C2090,away!$B$2:$E$405,4,FALSE)</f>
        <v>#N/A</v>
      </c>
      <c r="H2090">
        <f>VLOOKUP(A2090,away!$A$2:$E$405,3,FALSE)</f>
        <v>1.29084967320261</v>
      </c>
      <c r="I2090" t="e">
        <f>VLOOKUP(C2090,away!$B$2:$E$405,3,FALSE)</f>
        <v>#N/A</v>
      </c>
      <c r="J2090" t="e">
        <f>VLOOKUP(B2090,home!$B$2:$E$405,4,FALSE)</f>
        <v>#N/A</v>
      </c>
      <c r="K2090" s="3" t="e">
        <f t="shared" si="2466"/>
        <v>#N/A</v>
      </c>
      <c r="L2090" s="3" t="e">
        <f t="shared" si="2467"/>
        <v>#N/A</v>
      </c>
      <c r="M2090" s="5" t="e">
        <f t="shared" si="2468"/>
        <v>#N/A</v>
      </c>
      <c r="N2090" s="5" t="e">
        <f t="shared" si="2469"/>
        <v>#N/A</v>
      </c>
      <c r="O2090" s="5" t="e">
        <f t="shared" si="2470"/>
        <v>#N/A</v>
      </c>
      <c r="P2090" s="5" t="e">
        <f t="shared" si="2471"/>
        <v>#N/A</v>
      </c>
      <c r="Q2090" s="5" t="e">
        <f t="shared" si="2472"/>
        <v>#N/A</v>
      </c>
      <c r="R2090" s="5" t="e">
        <f t="shared" si="2473"/>
        <v>#N/A</v>
      </c>
      <c r="S2090" s="5" t="e">
        <f t="shared" si="2474"/>
        <v>#N/A</v>
      </c>
      <c r="T2090" s="5" t="e">
        <f t="shared" si="2475"/>
        <v>#N/A</v>
      </c>
      <c r="U2090" s="5" t="e">
        <f t="shared" si="2476"/>
        <v>#N/A</v>
      </c>
      <c r="V2090" s="5" t="e">
        <f t="shared" si="2477"/>
        <v>#N/A</v>
      </c>
      <c r="W2090" s="5" t="e">
        <f t="shared" si="2478"/>
        <v>#N/A</v>
      </c>
      <c r="X2090" s="5" t="e">
        <f t="shared" si="2479"/>
        <v>#N/A</v>
      </c>
      <c r="Y2090" s="5" t="e">
        <f t="shared" si="2480"/>
        <v>#N/A</v>
      </c>
      <c r="Z2090" s="5" t="e">
        <f t="shared" si="2481"/>
        <v>#N/A</v>
      </c>
      <c r="AA2090" s="5" t="e">
        <f t="shared" si="2482"/>
        <v>#N/A</v>
      </c>
      <c r="AB2090" s="5" t="e">
        <f t="shared" si="2483"/>
        <v>#N/A</v>
      </c>
      <c r="AC2090" s="5" t="e">
        <f t="shared" si="2484"/>
        <v>#N/A</v>
      </c>
      <c r="AD2090" s="5" t="e">
        <f t="shared" si="2485"/>
        <v>#N/A</v>
      </c>
      <c r="AE2090" s="5" t="e">
        <f t="shared" si="2486"/>
        <v>#N/A</v>
      </c>
      <c r="AF2090" s="5" t="e">
        <f t="shared" si="2487"/>
        <v>#N/A</v>
      </c>
      <c r="AG2090" s="5" t="e">
        <f t="shared" si="2488"/>
        <v>#N/A</v>
      </c>
      <c r="AH2090" s="5" t="e">
        <f t="shared" si="2489"/>
        <v>#N/A</v>
      </c>
      <c r="AI2090" s="5" t="e">
        <f t="shared" si="2490"/>
        <v>#N/A</v>
      </c>
      <c r="AJ2090" s="5" t="e">
        <f t="shared" si="2491"/>
        <v>#N/A</v>
      </c>
      <c r="AK2090" s="5" t="e">
        <f t="shared" si="2492"/>
        <v>#N/A</v>
      </c>
      <c r="AL2090" s="5" t="e">
        <f t="shared" si="2493"/>
        <v>#N/A</v>
      </c>
      <c r="AM2090" s="5" t="e">
        <f t="shared" si="2494"/>
        <v>#N/A</v>
      </c>
      <c r="AN2090" s="5" t="e">
        <f t="shared" si="2495"/>
        <v>#N/A</v>
      </c>
      <c r="AO2090" s="5" t="e">
        <f t="shared" si="2496"/>
        <v>#N/A</v>
      </c>
      <c r="AP2090" s="5" t="e">
        <f t="shared" si="2497"/>
        <v>#N/A</v>
      </c>
      <c r="AQ2090" s="5" t="e">
        <f t="shared" si="2498"/>
        <v>#N/A</v>
      </c>
      <c r="AR2090" s="5" t="e">
        <f t="shared" si="2499"/>
        <v>#N/A</v>
      </c>
      <c r="AS2090" s="5" t="e">
        <f t="shared" si="2500"/>
        <v>#N/A</v>
      </c>
      <c r="AT2090" s="5" t="e">
        <f t="shared" si="2501"/>
        <v>#N/A</v>
      </c>
      <c r="AU2090" s="5" t="e">
        <f t="shared" si="2502"/>
        <v>#N/A</v>
      </c>
      <c r="AV2090" s="5" t="e">
        <f t="shared" si="2503"/>
        <v>#N/A</v>
      </c>
      <c r="AW2090" s="5" t="e">
        <f t="shared" si="2504"/>
        <v>#N/A</v>
      </c>
      <c r="AX2090" s="5" t="e">
        <f t="shared" si="2505"/>
        <v>#N/A</v>
      </c>
      <c r="AY2090" s="5" t="e">
        <f t="shared" si="2506"/>
        <v>#N/A</v>
      </c>
      <c r="AZ2090" s="5" t="e">
        <f t="shared" si="2507"/>
        <v>#N/A</v>
      </c>
      <c r="BA2090" s="5" t="e">
        <f t="shared" si="2508"/>
        <v>#N/A</v>
      </c>
      <c r="BB2090" s="5" t="e">
        <f t="shared" si="2509"/>
        <v>#N/A</v>
      </c>
      <c r="BC2090" s="5" t="e">
        <f t="shared" si="2510"/>
        <v>#N/A</v>
      </c>
      <c r="BD2090" s="5" t="e">
        <f t="shared" si="2511"/>
        <v>#N/A</v>
      </c>
      <c r="BE2090" s="5" t="e">
        <f t="shared" si="2512"/>
        <v>#N/A</v>
      </c>
      <c r="BF2090" s="5" t="e">
        <f t="shared" si="2513"/>
        <v>#N/A</v>
      </c>
      <c r="BG2090" s="5" t="e">
        <f t="shared" si="2514"/>
        <v>#N/A</v>
      </c>
      <c r="BH2090" s="5" t="e">
        <f t="shared" si="2515"/>
        <v>#N/A</v>
      </c>
      <c r="BI2090" s="5" t="e">
        <f t="shared" si="2516"/>
        <v>#N/A</v>
      </c>
      <c r="BJ2090" s="8" t="e">
        <f t="shared" si="2517"/>
        <v>#N/A</v>
      </c>
      <c r="BK2090" s="8" t="e">
        <f t="shared" si="2518"/>
        <v>#N/A</v>
      </c>
      <c r="BL2090" s="8" t="e">
        <f t="shared" si="2519"/>
        <v>#N/A</v>
      </c>
      <c r="BM2090" s="8" t="e">
        <f t="shared" si="2520"/>
        <v>#N/A</v>
      </c>
      <c r="BN2090" s="8" t="e">
        <f t="shared" si="2521"/>
        <v>#N/A</v>
      </c>
    </row>
    <row r="2091" spans="1:66" x14ac:dyDescent="0.25">
      <c r="A2091" t="s">
        <v>32</v>
      </c>
      <c r="B2091" t="s">
        <v>366</v>
      </c>
      <c r="C2091" t="s">
        <v>208</v>
      </c>
      <c r="D2091" s="7" t="s">
        <v>585</v>
      </c>
      <c r="E2091">
        <f>VLOOKUP(A2091,home!$A$2:$E$405,3,FALSE)</f>
        <v>1.25</v>
      </c>
      <c r="F2091">
        <f>VLOOKUP(B2091,home!$B$2:$E$405,3,FALSE)</f>
        <v>1.0900000000000001</v>
      </c>
      <c r="G2091">
        <f>VLOOKUP(C2091,away!$B$2:$E$405,4,FALSE)</f>
        <v>0.62</v>
      </c>
      <c r="H2091">
        <f>VLOOKUP(A2091,away!$A$2:$E$405,3,FALSE)</f>
        <v>1.1499999999999999</v>
      </c>
      <c r="I2091">
        <f>VLOOKUP(C2091,away!$B$2:$E$405,3,FALSE)</f>
        <v>0.98</v>
      </c>
      <c r="J2091">
        <f>VLOOKUP(B2091,home!$B$2:$E$405,4,FALSE)</f>
        <v>0.63</v>
      </c>
      <c r="K2091" s="3">
        <f t="shared" si="2466"/>
        <v>0.84475</v>
      </c>
      <c r="L2091" s="3">
        <f t="shared" si="2467"/>
        <v>0.71001000000000003</v>
      </c>
      <c r="M2091" s="5">
        <f t="shared" si="2468"/>
        <v>0.21124007417554583</v>
      </c>
      <c r="N2091" s="5">
        <f t="shared" si="2469"/>
        <v>0.17844505265979232</v>
      </c>
      <c r="O2091" s="5">
        <f t="shared" si="2470"/>
        <v>0.14998256506537927</v>
      </c>
      <c r="P2091" s="5">
        <f t="shared" si="2471"/>
        <v>0.12669777183897912</v>
      </c>
      <c r="Q2091" s="5">
        <f t="shared" si="2472"/>
        <v>7.5370729117179777E-2</v>
      </c>
      <c r="R2091" s="5">
        <f t="shared" si="2473"/>
        <v>5.3244560511034968E-2</v>
      </c>
      <c r="S2091" s="5">
        <f t="shared" si="2474"/>
        <v>1.8997727409930429E-2</v>
      </c>
      <c r="T2091" s="5">
        <f t="shared" si="2475"/>
        <v>5.3513971380488808E-2</v>
      </c>
      <c r="U2091" s="5">
        <f t="shared" si="2476"/>
        <v>4.4978342491696785E-2</v>
      </c>
      <c r="V2091" s="5">
        <f t="shared" si="2477"/>
        <v>1.2660527718083108E-3</v>
      </c>
      <c r="W2091" s="5">
        <f t="shared" si="2478"/>
        <v>2.1223141140579209E-2</v>
      </c>
      <c r="X2091" s="5">
        <f t="shared" si="2479"/>
        <v>1.5068642441222642E-2</v>
      </c>
      <c r="Y2091" s="5">
        <f t="shared" si="2480"/>
        <v>5.3494434098462435E-3</v>
      </c>
      <c r="Z2091" s="5">
        <f t="shared" si="2481"/>
        <v>1.260139013614665E-2</v>
      </c>
      <c r="AA2091" s="5">
        <f t="shared" si="2482"/>
        <v>1.0645024317509881E-2</v>
      </c>
      <c r="AB2091" s="5">
        <f t="shared" si="2483"/>
        <v>4.4961921461082353E-3</v>
      </c>
      <c r="AC2091" s="5">
        <f t="shared" si="2484"/>
        <v>4.7459645691261866E-5</v>
      </c>
      <c r="AD2091" s="5">
        <f t="shared" si="2485"/>
        <v>4.4820621196260705E-3</v>
      </c>
      <c r="AE2091" s="5">
        <f t="shared" si="2486"/>
        <v>3.1823089255557059E-3</v>
      </c>
      <c r="AF2091" s="5">
        <f t="shared" si="2487"/>
        <v>1.1297355801169035E-3</v>
      </c>
      <c r="AG2091" s="5">
        <f t="shared" si="2488"/>
        <v>2.6737451974626758E-4</v>
      </c>
      <c r="AH2091" s="5">
        <f t="shared" si="2489"/>
        <v>2.2367782526413705E-3</v>
      </c>
      <c r="AI2091" s="5">
        <f t="shared" si="2490"/>
        <v>1.8895184289187976E-3</v>
      </c>
      <c r="AJ2091" s="5">
        <f t="shared" si="2491"/>
        <v>7.9808534641457706E-4</v>
      </c>
      <c r="AK2091" s="5">
        <f t="shared" si="2492"/>
        <v>2.2472753212790468E-4</v>
      </c>
      <c r="AL2091" s="5">
        <f t="shared" si="2493"/>
        <v>1.1386156504287738E-6</v>
      </c>
      <c r="AM2091" s="5">
        <f t="shared" si="2494"/>
        <v>7.5724439511082493E-4</v>
      </c>
      <c r="AN2091" s="5">
        <f t="shared" si="2495"/>
        <v>5.3765109297263674E-4</v>
      </c>
      <c r="AO2091" s="5">
        <f t="shared" si="2496"/>
        <v>1.9086882626075089E-4</v>
      </c>
      <c r="AP2091" s="5">
        <f t="shared" si="2497"/>
        <v>4.5172925111131926E-5</v>
      </c>
      <c r="AQ2091" s="5">
        <f t="shared" si="2498"/>
        <v>8.0183071395386949E-6</v>
      </c>
      <c r="AR2091" s="5">
        <f t="shared" si="2499"/>
        <v>3.1762698543157992E-4</v>
      </c>
      <c r="AS2091" s="5">
        <f t="shared" si="2500"/>
        <v>2.683153959433271E-4</v>
      </c>
      <c r="AT2091" s="5">
        <f t="shared" si="2501"/>
        <v>1.1332971536156278E-4</v>
      </c>
      <c r="AU2091" s="5">
        <f t="shared" si="2502"/>
        <v>3.1911759017226722E-5</v>
      </c>
      <c r="AV2091" s="5">
        <f t="shared" si="2503"/>
        <v>6.7393646074505676E-6</v>
      </c>
      <c r="AW2091" s="5">
        <f t="shared" si="2504"/>
        <v>1.8969999268124954E-8</v>
      </c>
      <c r="AX2091" s="5">
        <f t="shared" si="2505"/>
        <v>1.0661370046164485E-4</v>
      </c>
      <c r="AY2091" s="5">
        <f t="shared" si="2506"/>
        <v>7.5696793464772444E-5</v>
      </c>
      <c r="AZ2091" s="5">
        <f t="shared" si="2507"/>
        <v>2.6872740163961544E-5</v>
      </c>
      <c r="BA2091" s="5">
        <f t="shared" si="2508"/>
        <v>6.3599714146047798E-6</v>
      </c>
      <c r="BB2091" s="5">
        <f t="shared" si="2509"/>
        <v>1.1289108260208849E-6</v>
      </c>
      <c r="BC2091" s="5">
        <f t="shared" si="2510"/>
        <v>1.6030759511661772E-7</v>
      </c>
      <c r="BD2091" s="5">
        <f t="shared" si="2511"/>
        <v>3.7586389321046005E-5</v>
      </c>
      <c r="BE2091" s="5">
        <f t="shared" si="2512"/>
        <v>3.175110237895361E-5</v>
      </c>
      <c r="BF2091" s="5">
        <f t="shared" si="2513"/>
        <v>1.3410871867310529E-5</v>
      </c>
      <c r="BG2091" s="5">
        <f t="shared" si="2514"/>
        <v>3.7762780033035238E-6</v>
      </c>
      <c r="BH2091" s="5">
        <f t="shared" si="2515"/>
        <v>7.9750271082266283E-7</v>
      </c>
      <c r="BI2091" s="5">
        <f t="shared" si="2516"/>
        <v>1.3473808299348892E-7</v>
      </c>
      <c r="BJ2091" s="8">
        <f t="shared" si="2517"/>
        <v>0.35978824926467506</v>
      </c>
      <c r="BK2091" s="8">
        <f t="shared" si="2518"/>
        <v>0.3583259212510701</v>
      </c>
      <c r="BL2091" s="8">
        <f t="shared" si="2519"/>
        <v>0.26932117419455726</v>
      </c>
      <c r="BM2091" s="8">
        <f t="shared" si="2520"/>
        <v>0.20498030365507233</v>
      </c>
      <c r="BN2091" s="8">
        <f t="shared" si="2521"/>
        <v>0.79498075336791141</v>
      </c>
    </row>
    <row r="2092" spans="1:66" x14ac:dyDescent="0.25">
      <c r="A2092" t="s">
        <v>301</v>
      </c>
      <c r="B2092" t="s">
        <v>384</v>
      </c>
      <c r="C2092" t="s">
        <v>341</v>
      </c>
      <c r="D2092" s="7" t="s">
        <v>585</v>
      </c>
      <c r="E2092">
        <f>VLOOKUP(A2092,home!$A$2:$E$405,3,FALSE)</f>
        <v>1.42105263157895</v>
      </c>
      <c r="F2092">
        <f>VLOOKUP(B2092,home!$B$2:$E$405,3,FALSE)</f>
        <v>0.96</v>
      </c>
      <c r="G2092">
        <f>VLOOKUP(C2092,away!$B$2:$E$405,4,FALSE)</f>
        <v>0.96</v>
      </c>
      <c r="H2092">
        <f>VLOOKUP(A2092,away!$A$2:$E$405,3,FALSE)</f>
        <v>1.0815789473684201</v>
      </c>
      <c r="I2092">
        <f>VLOOKUP(C2092,away!$B$2:$E$405,3,FALSE)</f>
        <v>0.44</v>
      </c>
      <c r="J2092">
        <f>VLOOKUP(B2092,home!$B$2:$E$405,4,FALSE)</f>
        <v>1.07</v>
      </c>
      <c r="K2092" s="3">
        <f t="shared" si="2466"/>
        <v>1.3096421052631602</v>
      </c>
      <c r="L2092" s="3">
        <f t="shared" si="2467"/>
        <v>0.50920736842105219</v>
      </c>
      <c r="M2092" s="5">
        <f t="shared" si="2468"/>
        <v>0.1622122731029223</v>
      </c>
      <c r="N2092" s="5">
        <f t="shared" si="2469"/>
        <v>0.21244002284603386</v>
      </c>
      <c r="O2092" s="5">
        <f t="shared" si="2470"/>
        <v>8.2599684712336099E-2</v>
      </c>
      <c r="P2092" s="5">
        <f t="shared" si="2471"/>
        <v>0.10817602498073711</v>
      </c>
      <c r="Q2092" s="5">
        <f t="shared" si="2472"/>
        <v>0.13911019938111682</v>
      </c>
      <c r="R2092" s="5">
        <f t="shared" si="2473"/>
        <v>2.1030184042388635E-2</v>
      </c>
      <c r="S2092" s="5">
        <f t="shared" si="2474"/>
        <v>1.8035090928674995E-2</v>
      </c>
      <c r="T2092" s="5">
        <f t="shared" si="2475"/>
        <v>7.0835938547386401E-2</v>
      </c>
      <c r="U2092" s="5">
        <f t="shared" si="2476"/>
        <v>2.754201450334557E-2</v>
      </c>
      <c r="V2092" s="5">
        <f t="shared" si="2477"/>
        <v>1.3363589775234695E-3</v>
      </c>
      <c r="W2092" s="5">
        <f t="shared" si="2478"/>
        <v>6.0728191460354602E-2</v>
      </c>
      <c r="X2092" s="5">
        <f t="shared" si="2479"/>
        <v>3.0923242562496987E-2</v>
      </c>
      <c r="Y2092" s="5">
        <f t="shared" si="2480"/>
        <v>7.8731714841474808E-3</v>
      </c>
      <c r="Z2092" s="5">
        <f t="shared" si="2481"/>
        <v>3.5695748912117076E-3</v>
      </c>
      <c r="AA2092" s="5">
        <f t="shared" si="2482"/>
        <v>4.6748655754210167E-3</v>
      </c>
      <c r="AB2092" s="5">
        <f t="shared" si="2483"/>
        <v>3.0612003970083282E-3</v>
      </c>
      <c r="AC2092" s="5">
        <f t="shared" si="2484"/>
        <v>5.5699392904478222E-5</v>
      </c>
      <c r="AD2092" s="5">
        <f t="shared" si="2485"/>
        <v>1.9883049128240758E-2</v>
      </c>
      <c r="AE2092" s="5">
        <f t="shared" si="2486"/>
        <v>1.0124595122777975E-2</v>
      </c>
      <c r="AF2092" s="5">
        <f t="shared" si="2487"/>
        <v>2.5777592193991956E-3</v>
      </c>
      <c r="AG2092" s="5">
        <f t="shared" si="2488"/>
        <v>4.3753799617779005E-4</v>
      </c>
      <c r="AH2092" s="5">
        <f t="shared" si="2489"/>
        <v>4.5441345918394437E-4</v>
      </c>
      <c r="AI2092" s="5">
        <f t="shared" si="2490"/>
        <v>5.9511899934557608E-4</v>
      </c>
      <c r="AJ2092" s="5">
        <f t="shared" si="2491"/>
        <v>3.896964495925228E-4</v>
      </c>
      <c r="AK2092" s="5">
        <f t="shared" si="2492"/>
        <v>1.7012095955264351E-4</v>
      </c>
      <c r="AL2092" s="5">
        <f t="shared" si="2493"/>
        <v>1.485791131087523E-6</v>
      </c>
      <c r="AM2092" s="5">
        <f t="shared" si="2494"/>
        <v>5.2079356638720115E-3</v>
      </c>
      <c r="AN2092" s="5">
        <f t="shared" si="2495"/>
        <v>2.6519192143064129E-3</v>
      </c>
      <c r="AO2092" s="5">
        <f t="shared" si="2496"/>
        <v>6.7518840219109625E-4</v>
      </c>
      <c r="AP2092" s="5">
        <f t="shared" si="2497"/>
        <v>1.1460363648938104E-4</v>
      </c>
      <c r="AQ2092" s="5">
        <f t="shared" si="2498"/>
        <v>1.458925403706015E-5</v>
      </c>
      <c r="AR2092" s="5">
        <f t="shared" si="2499"/>
        <v>4.6278136345232732E-5</v>
      </c>
      <c r="AS2092" s="5">
        <f t="shared" si="2500"/>
        <v>6.0607795910826162E-5</v>
      </c>
      <c r="AT2092" s="5">
        <f t="shared" si="2501"/>
        <v>3.9687260716007168E-5</v>
      </c>
      <c r="AU2092" s="5">
        <f t="shared" si="2502"/>
        <v>1.7325369225413181E-5</v>
      </c>
      <c r="AV2092" s="5">
        <f t="shared" si="2503"/>
        <v>5.6725082567079194E-6</v>
      </c>
      <c r="AW2092" s="5">
        <f t="shared" si="2504"/>
        <v>2.7523430913184724E-8</v>
      </c>
      <c r="AX2092" s="5">
        <f t="shared" si="2505"/>
        <v>1.1367553044847412E-3</v>
      </c>
      <c r="AY2092" s="5">
        <f t="shared" si="2506"/>
        <v>5.7884417713534699E-4</v>
      </c>
      <c r="AZ2092" s="5">
        <f t="shared" si="2507"/>
        <v>1.473758600824697E-4</v>
      </c>
      <c r="BA2092" s="5">
        <f t="shared" si="2508"/>
        <v>2.5014957960461195E-5</v>
      </c>
      <c r="BB2092" s="5">
        <f t="shared" si="2509"/>
        <v>3.1844502285524243E-6</v>
      </c>
      <c r="BC2092" s="5">
        <f t="shared" si="2510"/>
        <v>3.2430910414979979E-7</v>
      </c>
      <c r="BD2092" s="5">
        <f t="shared" si="2511"/>
        <v>3.927528003964431E-6</v>
      </c>
      <c r="BE2092" s="5">
        <f t="shared" si="2512"/>
        <v>5.143656043591995E-6</v>
      </c>
      <c r="BF2092" s="5">
        <f t="shared" si="2513"/>
        <v>3.3681742648396994E-6</v>
      </c>
      <c r="BG2092" s="5">
        <f t="shared" si="2514"/>
        <v>1.470367611699287E-6</v>
      </c>
      <c r="BH2092" s="5">
        <f t="shared" si="2515"/>
        <v>4.814138336241546E-7</v>
      </c>
      <c r="BI2092" s="5">
        <f t="shared" si="2516"/>
        <v>1.2609596531406925E-7</v>
      </c>
      <c r="BJ2092" s="8">
        <f t="shared" si="2517"/>
        <v>0.56548944297802362</v>
      </c>
      <c r="BK2092" s="8">
        <f t="shared" si="2518"/>
        <v>0.29039577735102873</v>
      </c>
      <c r="BL2092" s="8">
        <f t="shared" si="2519"/>
        <v>0.14070138740435156</v>
      </c>
      <c r="BM2092" s="8">
        <f t="shared" si="2520"/>
        <v>0.27400897690537651</v>
      </c>
      <c r="BN2092" s="8">
        <f t="shared" si="2521"/>
        <v>0.72556838906553478</v>
      </c>
    </row>
    <row r="2093" spans="1:66" x14ac:dyDescent="0.25">
      <c r="A2093" t="s">
        <v>35</v>
      </c>
      <c r="B2093" t="s">
        <v>300</v>
      </c>
      <c r="C2093" t="s">
        <v>217</v>
      </c>
      <c r="D2093" s="7" t="s">
        <v>585</v>
      </c>
      <c r="E2093">
        <f>VLOOKUP(A2093,home!$A$2:$E$405,3,FALSE)</f>
        <v>1.5947368421052599</v>
      </c>
      <c r="F2093">
        <f>VLOOKUP(B2093,home!$B$2:$E$405,3,FALSE)</f>
        <v>1.29</v>
      </c>
      <c r="G2093">
        <f>VLOOKUP(C2093,away!$B$2:$E$405,4,FALSE)</f>
        <v>0.92</v>
      </c>
      <c r="H2093">
        <f>VLOOKUP(A2093,away!$A$2:$E$405,3,FALSE)</f>
        <v>1.21315789473684</v>
      </c>
      <c r="I2093">
        <f>VLOOKUP(C2093,away!$B$2:$E$405,3,FALSE)</f>
        <v>0.66</v>
      </c>
      <c r="J2093">
        <f>VLOOKUP(B2093,home!$B$2:$E$405,4,FALSE)</f>
        <v>1.34</v>
      </c>
      <c r="K2093" s="3">
        <f t="shared" si="2466"/>
        <v>1.8926336842105225</v>
      </c>
      <c r="L2093" s="3">
        <f t="shared" si="2467"/>
        <v>1.0729168421052615</v>
      </c>
      <c r="M2093" s="5">
        <f t="shared" si="2468"/>
        <v>5.1532091661960454E-2</v>
      </c>
      <c r="N2093" s="5">
        <f t="shared" si="2469"/>
        <v>9.7531372497250565E-2</v>
      </c>
      <c r="O2093" s="5">
        <f t="shared" si="2470"/>
        <v>5.5289649053029494E-2</v>
      </c>
      <c r="P2093" s="5">
        <f t="shared" si="2471"/>
        <v>0.10464305218594203</v>
      </c>
      <c r="Q2093" s="5">
        <f t="shared" si="2472"/>
        <v>9.2295580427790111E-2</v>
      </c>
      <c r="R2093" s="5">
        <f t="shared" si="2473"/>
        <v>2.966059783154228E-2</v>
      </c>
      <c r="S2093" s="5">
        <f t="shared" si="2474"/>
        <v>5.3123054089384537E-2</v>
      </c>
      <c r="T2093" s="5">
        <f t="shared" si="2475"/>
        <v>9.9025482692856742E-2</v>
      </c>
      <c r="U2093" s="5">
        <f t="shared" si="2476"/>
        <v>5.6136646549798497E-2</v>
      </c>
      <c r="V2093" s="5">
        <f t="shared" si="2477"/>
        <v>1.1985969092419946E-2</v>
      </c>
      <c r="W2093" s="5">
        <f t="shared" si="2478"/>
        <v>5.8227241473798985E-2</v>
      </c>
      <c r="X2093" s="5">
        <f t="shared" si="2479"/>
        <v>6.2472988046568929E-2</v>
      </c>
      <c r="Y2093" s="5">
        <f t="shared" si="2480"/>
        <v>3.351416052590224E-2</v>
      </c>
      <c r="Z2093" s="5">
        <f t="shared" si="2481"/>
        <v>1.0607784986790835E-2</v>
      </c>
      <c r="AA2093" s="5">
        <f t="shared" si="2482"/>
        <v>2.0076651180863006E-2</v>
      </c>
      <c r="AB2093" s="5">
        <f t="shared" si="2483"/>
        <v>1.8998873145523152E-2</v>
      </c>
      <c r="AC2093" s="5">
        <f t="shared" si="2484"/>
        <v>1.5211981854249077E-3</v>
      </c>
      <c r="AD2093" s="5">
        <f t="shared" si="2485"/>
        <v>2.7550709637992974E-2</v>
      </c>
      <c r="AE2093" s="5">
        <f t="shared" si="2486"/>
        <v>2.9559620382554417E-2</v>
      </c>
      <c r="AF2093" s="5">
        <f t="shared" si="2487"/>
        <v>1.58575072773403E-2</v>
      </c>
      <c r="AG2093" s="5">
        <f t="shared" si="2488"/>
        <v>5.6712622105550524E-3</v>
      </c>
      <c r="AH2093" s="5">
        <f t="shared" si="2489"/>
        <v>2.845317792439806E-3</v>
      </c>
      <c r="AI2093" s="5">
        <f t="shared" si="2490"/>
        <v>5.3851442962551009E-3</v>
      </c>
      <c r="AJ2093" s="5">
        <f t="shared" si="2491"/>
        <v>5.0960527447132878E-3</v>
      </c>
      <c r="AK2093" s="5">
        <f t="shared" si="2492"/>
        <v>3.2149870270526183E-3</v>
      </c>
      <c r="AL2093" s="5">
        <f t="shared" si="2493"/>
        <v>1.2356014744892123E-4</v>
      </c>
      <c r="AM2093" s="5">
        <f t="shared" si="2494"/>
        <v>1.0428680216953796E-2</v>
      </c>
      <c r="AN2093" s="5">
        <f t="shared" si="2495"/>
        <v>1.118910664569968E-2</v>
      </c>
      <c r="AO2093" s="5">
        <f t="shared" si="2496"/>
        <v>6.0024904841415472E-3</v>
      </c>
      <c r="AP2093" s="5">
        <f t="shared" si="2497"/>
        <v>2.1467243783373437E-3</v>
      </c>
      <c r="AQ2093" s="5">
        <f t="shared" si="2498"/>
        <v>5.758141852190208E-4</v>
      </c>
      <c r="AR2093" s="5">
        <f t="shared" si="2499"/>
        <v>6.1055787613008641E-4</v>
      </c>
      <c r="AS2093" s="5">
        <f t="shared" si="2500"/>
        <v>1.1555624025238371E-3</v>
      </c>
      <c r="AT2093" s="5">
        <f t="shared" si="2501"/>
        <v>1.0935281636119266E-3</v>
      </c>
      <c r="AU2093" s="5">
        <f t="shared" si="2502"/>
        <v>6.8988274569493587E-4</v>
      </c>
      <c r="AV2093" s="5">
        <f t="shared" si="2503"/>
        <v>3.2642383066446934E-4</v>
      </c>
      <c r="AW2093" s="5">
        <f t="shared" si="2504"/>
        <v>6.9696110933575E-6</v>
      </c>
      <c r="AX2093" s="5">
        <f t="shared" si="2505"/>
        <v>3.289611910077774E-3</v>
      </c>
      <c r="AY2093" s="5">
        <f t="shared" si="2506"/>
        <v>3.5294800223125027E-3</v>
      </c>
      <c r="AZ2093" s="5">
        <f t="shared" si="2507"/>
        <v>1.893419279906569E-3</v>
      </c>
      <c r="BA2093" s="5">
        <f t="shared" si="2508"/>
        <v>6.7716047819285803E-4</v>
      </c>
      <c r="BB2093" s="5">
        <f t="shared" si="2509"/>
        <v>1.8163422046529247E-4</v>
      </c>
      <c r="BC2093" s="5">
        <f t="shared" si="2510"/>
        <v>3.8975682847974507E-5</v>
      </c>
      <c r="BD2093" s="5">
        <f t="shared" si="2511"/>
        <v>1.0917963806333125E-4</v>
      </c>
      <c r="BE2093" s="5">
        <f t="shared" si="2512"/>
        <v>2.0663706062857401E-4</v>
      </c>
      <c r="BF2093" s="5">
        <f t="shared" si="2513"/>
        <v>1.9554413067594562E-4</v>
      </c>
      <c r="BG2093" s="5">
        <f t="shared" si="2514"/>
        <v>1.2336446948898626E-4</v>
      </c>
      <c r="BH2093" s="5">
        <f t="shared" si="2515"/>
        <v>5.8370937597404154E-5</v>
      </c>
      <c r="BI2093" s="5">
        <f t="shared" si="2516"/>
        <v>2.20949605351595E-5</v>
      </c>
      <c r="BJ2093" s="8">
        <f t="shared" si="2517"/>
        <v>0.5616590226767646</v>
      </c>
      <c r="BK2093" s="8">
        <f t="shared" si="2518"/>
        <v>0.22645840538489329</v>
      </c>
      <c r="BL2093" s="8">
        <f t="shared" si="2519"/>
        <v>0.20129506583683185</v>
      </c>
      <c r="BM2093" s="8">
        <f t="shared" si="2520"/>
        <v>0.56554542481654668</v>
      </c>
      <c r="BN2093" s="8">
        <f t="shared" si="2521"/>
        <v>0.43095234365751495</v>
      </c>
    </row>
    <row r="2094" spans="1:66" x14ac:dyDescent="0.25">
      <c r="A2094" t="s">
        <v>10</v>
      </c>
      <c r="B2094" t="s">
        <v>38</v>
      </c>
      <c r="C2094" t="s">
        <v>40</v>
      </c>
      <c r="D2094" s="7" t="s">
        <v>586</v>
      </c>
      <c r="E2094">
        <f>VLOOKUP(A2094,home!$A$2:$E$405,3,FALSE)</f>
        <v>1.5653594771241801</v>
      </c>
      <c r="F2094">
        <f>VLOOKUP(B2094,home!$B$2:$E$405,3,FALSE)</f>
        <v>0.86</v>
      </c>
      <c r="G2094">
        <f>VLOOKUP(C2094,away!$B$2:$E$405,4,FALSE)</f>
        <v>1.39</v>
      </c>
      <c r="H2094">
        <f>VLOOKUP(A2094,away!$A$2:$E$405,3,FALSE)</f>
        <v>1.3758169934640501</v>
      </c>
      <c r="I2094">
        <f>VLOOKUP(C2094,away!$B$2:$E$405,3,FALSE)</f>
        <v>0.71</v>
      </c>
      <c r="J2094">
        <f>VLOOKUP(B2094,home!$B$2:$E$405,4,FALSE)</f>
        <v>1.03</v>
      </c>
      <c r="K2094" s="3">
        <f t="shared" si="2466"/>
        <v>1.8712307189542445</v>
      </c>
      <c r="L2094" s="3">
        <f t="shared" si="2467"/>
        <v>1.0061349673202598</v>
      </c>
      <c r="M2094" s="5">
        <f t="shared" si="2468"/>
        <v>5.6282834358139286E-2</v>
      </c>
      <c r="N2094" s="5">
        <f t="shared" si="2469"/>
        <v>0.10531816860076364</v>
      </c>
      <c r="O2094" s="5">
        <f t="shared" si="2470"/>
        <v>5.6628127707618062E-2</v>
      </c>
      <c r="P2094" s="5">
        <f t="shared" si="2471"/>
        <v>0.10596429212335892</v>
      </c>
      <c r="Q2094" s="5">
        <f t="shared" si="2472"/>
        <v>9.8537296174875666E-2</v>
      </c>
      <c r="R2094" s="5">
        <f t="shared" si="2473"/>
        <v>2.8487769710255899E-2</v>
      </c>
      <c r="S2094" s="5">
        <f t="shared" si="2474"/>
        <v>4.9875025544003901E-2</v>
      </c>
      <c r="T2094" s="5">
        <f t="shared" si="2475"/>
        <v>9.9141819266735279E-2</v>
      </c>
      <c r="U2094" s="5">
        <f t="shared" si="2476"/>
        <v>5.3307189796325094E-2</v>
      </c>
      <c r="V2094" s="5">
        <f t="shared" si="2477"/>
        <v>1.0433360241430018E-2</v>
      </c>
      <c r="W2094" s="5">
        <f t="shared" si="2478"/>
        <v>6.1462005188373282E-2</v>
      </c>
      <c r="X2094" s="5">
        <f t="shared" si="2479"/>
        <v>6.1839072581641584E-2</v>
      </c>
      <c r="Y2094" s="5">
        <f t="shared" si="2480"/>
        <v>3.1109226635522565E-2</v>
      </c>
      <c r="Z2094" s="5">
        <f t="shared" si="2481"/>
        <v>9.5541804154851348E-3</v>
      </c>
      <c r="AA2094" s="5">
        <f t="shared" si="2482"/>
        <v>1.7878075887886809E-2</v>
      </c>
      <c r="AB2094" s="5">
        <f t="shared" si="2483"/>
        <v>1.6727002398604494E-2</v>
      </c>
      <c r="AC2094" s="5">
        <f t="shared" si="2484"/>
        <v>1.2276874080028107E-3</v>
      </c>
      <c r="AD2094" s="5">
        <f t="shared" si="2485"/>
        <v>2.8752398039252312E-2</v>
      </c>
      <c r="AE2094" s="5">
        <f t="shared" si="2486"/>
        <v>2.8928793061602225E-2</v>
      </c>
      <c r="AF2094" s="5">
        <f t="shared" si="2487"/>
        <v>1.4553135130824856E-2</v>
      </c>
      <c r="AG2094" s="5">
        <f t="shared" si="2488"/>
        <v>4.8808060464199301E-3</v>
      </c>
      <c r="AH2094" s="5">
        <f t="shared" si="2489"/>
        <v>2.4031987500265002E-3</v>
      </c>
      <c r="AI2094" s="5">
        <f t="shared" si="2490"/>
        <v>4.49693932480203E-3</v>
      </c>
      <c r="AJ2094" s="5">
        <f t="shared" si="2491"/>
        <v>4.2074055029214597E-3</v>
      </c>
      <c r="AK2094" s="5">
        <f t="shared" si="2492"/>
        <v>2.6243421413879218E-3</v>
      </c>
      <c r="AL2094" s="5">
        <f t="shared" si="2493"/>
        <v>9.2455206722520891E-5</v>
      </c>
      <c r="AM2094" s="5">
        <f t="shared" si="2494"/>
        <v>1.0760474090929745E-2</v>
      </c>
      <c r="AN2094" s="5">
        <f t="shared" si="2495"/>
        <v>1.0826489247828102E-2</v>
      </c>
      <c r="AO2094" s="5">
        <f t="shared" si="2496"/>
        <v>5.4464547027783354E-3</v>
      </c>
      <c r="AP2094" s="5">
        <f t="shared" si="2497"/>
        <v>1.8266228414637186E-3</v>
      </c>
      <c r="AQ2094" s="5">
        <f t="shared" si="2498"/>
        <v>4.5945727822563456E-4</v>
      </c>
      <c r="AR2094" s="5">
        <f t="shared" si="2499"/>
        <v>4.8358845916440053E-4</v>
      </c>
      <c r="AS2094" s="5">
        <f t="shared" si="2500"/>
        <v>9.0490558012017652E-4</v>
      </c>
      <c r="AT2094" s="5">
        <f t="shared" si="2501"/>
        <v>8.46643559636993E-4</v>
      </c>
      <c r="AU2094" s="5">
        <f t="shared" si="2502"/>
        <v>5.2808847893250359E-4</v>
      </c>
      <c r="AV2094" s="5">
        <f t="shared" si="2503"/>
        <v>2.4704384602608053E-4</v>
      </c>
      <c r="AW2094" s="5">
        <f t="shared" si="2504"/>
        <v>4.835177864123976E-6</v>
      </c>
      <c r="AX2094" s="5">
        <f t="shared" si="2505"/>
        <v>3.3558882782431633E-3</v>
      </c>
      <c r="AY2094" s="5">
        <f t="shared" si="2506"/>
        <v>3.3764765431606274E-3</v>
      </c>
      <c r="AZ2094" s="5">
        <f t="shared" si="2507"/>
        <v>1.6985955582052709E-3</v>
      </c>
      <c r="BA2094" s="5">
        <f t="shared" si="2508"/>
        <v>5.6967212881506616E-4</v>
      </c>
      <c r="BB2094" s="5">
        <f t="shared" si="2509"/>
        <v>1.4329176217715235E-4</v>
      </c>
      <c r="BC2094" s="5">
        <f t="shared" si="2510"/>
        <v>2.8834170491074331E-5</v>
      </c>
      <c r="BD2094" s="5">
        <f t="shared" si="2511"/>
        <v>8.1092543092971448E-5</v>
      </c>
      <c r="BE2094" s="5">
        <f t="shared" si="2512"/>
        <v>1.5174285771368901E-4</v>
      </c>
      <c r="BF2094" s="5">
        <f t="shared" si="2513"/>
        <v>1.4197294836787899E-4</v>
      </c>
      <c r="BG2094" s="5">
        <f t="shared" si="2514"/>
        <v>8.8554714082159986E-5</v>
      </c>
      <c r="BH2094" s="5">
        <f t="shared" si="2515"/>
        <v>4.1426575324686952E-5</v>
      </c>
      <c r="BI2094" s="5">
        <f t="shared" si="2516"/>
        <v>1.5503736065725231E-5</v>
      </c>
      <c r="BJ2094" s="8">
        <f t="shared" si="2517"/>
        <v>0.5730149773283294</v>
      </c>
      <c r="BK2094" s="8">
        <f t="shared" si="2518"/>
        <v>0.22725213142481807</v>
      </c>
      <c r="BL2094" s="8">
        <f t="shared" si="2519"/>
        <v>0.19029061451835558</v>
      </c>
      <c r="BM2094" s="8">
        <f t="shared" si="2520"/>
        <v>0.5455217736466802</v>
      </c>
      <c r="BN2094" s="8">
        <f t="shared" si="2521"/>
        <v>0.45121848867501152</v>
      </c>
    </row>
    <row r="2095" spans="1:66" x14ac:dyDescent="0.25">
      <c r="A2095" t="s">
        <v>10</v>
      </c>
      <c r="B2095" t="s">
        <v>221</v>
      </c>
      <c r="C2095" t="s">
        <v>11</v>
      </c>
      <c r="D2095" s="7" t="s">
        <v>586</v>
      </c>
      <c r="E2095">
        <f>VLOOKUP(A2095,home!$A$2:$E$405,3,FALSE)</f>
        <v>1.5653594771241801</v>
      </c>
      <c r="F2095">
        <f>VLOOKUP(B2095,home!$B$2:$E$405,3,FALSE)</f>
        <v>0.86</v>
      </c>
      <c r="G2095">
        <f>VLOOKUP(C2095,away!$B$2:$E$405,4,FALSE)</f>
        <v>1.2</v>
      </c>
      <c r="H2095">
        <f>VLOOKUP(A2095,away!$A$2:$E$405,3,FALSE)</f>
        <v>1.3758169934640501</v>
      </c>
      <c r="I2095">
        <f>VLOOKUP(C2095,away!$B$2:$E$405,3,FALSE)</f>
        <v>0.71</v>
      </c>
      <c r="J2095">
        <f>VLOOKUP(B2095,home!$B$2:$E$405,4,FALSE)</f>
        <v>0.86</v>
      </c>
      <c r="K2095" s="3">
        <f t="shared" si="2466"/>
        <v>1.6154509803921537</v>
      </c>
      <c r="L2095" s="3">
        <f t="shared" si="2467"/>
        <v>0.84007385620914887</v>
      </c>
      <c r="M2095" s="5">
        <f t="shared" si="2468"/>
        <v>8.5818143117082982E-2</v>
      </c>
      <c r="N2095" s="5">
        <f t="shared" si="2469"/>
        <v>0.13863500343392587</v>
      </c>
      <c r="O2095" s="5">
        <f t="shared" si="2470"/>
        <v>7.2093578421076526E-2</v>
      </c>
      <c r="P2095" s="5">
        <f t="shared" si="2471"/>
        <v>0.1164636419403067</v>
      </c>
      <c r="Q2095" s="5">
        <f t="shared" si="2472"/>
        <v>0.1119790261070026</v>
      </c>
      <c r="R2095" s="5">
        <f t="shared" si="2473"/>
        <v>3.028196521605522E-2</v>
      </c>
      <c r="S2095" s="5">
        <f t="shared" si="2474"/>
        <v>3.9513147806911585E-2</v>
      </c>
      <c r="T2095" s="5">
        <f t="shared" si="2475"/>
        <v>9.4070652276254621E-2</v>
      </c>
      <c r="U2095" s="5">
        <f t="shared" si="2476"/>
        <v>4.8919030396477506E-2</v>
      </c>
      <c r="V2095" s="5">
        <f t="shared" si="2477"/>
        <v>5.9581354646135558E-3</v>
      </c>
      <c r="W2095" s="5">
        <f t="shared" si="2478"/>
        <v>6.029887583597196E-2</v>
      </c>
      <c r="X2095" s="5">
        <f t="shared" si="2479"/>
        <v>5.0655509148601632E-2</v>
      </c>
      <c r="Y2095" s="5">
        <f t="shared" si="2480"/>
        <v>2.1277184454351793E-2</v>
      </c>
      <c r="Z2095" s="5">
        <f t="shared" si="2481"/>
        <v>8.4796957642142741E-3</v>
      </c>
      <c r="AA2095" s="5">
        <f t="shared" si="2482"/>
        <v>1.3698532835727141E-2</v>
      </c>
      <c r="AB2095" s="5">
        <f t="shared" si="2483"/>
        <v>1.1064654149704763E-2</v>
      </c>
      <c r="AC2095" s="5">
        <f t="shared" si="2484"/>
        <v>5.0536090780061587E-4</v>
      </c>
      <c r="AD2095" s="5">
        <f t="shared" si="2485"/>
        <v>2.4352469521441406E-2</v>
      </c>
      <c r="AE2095" s="5">
        <f t="shared" si="2486"/>
        <v>2.0457872979093048E-2</v>
      </c>
      <c r="AF2095" s="5">
        <f t="shared" si="2487"/>
        <v>8.5930621216918218E-3</v>
      </c>
      <c r="AG2095" s="5">
        <f t="shared" si="2488"/>
        <v>2.4062689444048066E-3</v>
      </c>
      <c r="AH2095" s="5">
        <f t="shared" si="2489"/>
        <v>1.7808926800309676E-3</v>
      </c>
      <c r="AI2095" s="5">
        <f t="shared" si="2490"/>
        <v>2.8769448259292367E-3</v>
      </c>
      <c r="AJ2095" s="5">
        <f t="shared" si="2491"/>
        <v>2.3237816697907602E-3</v>
      </c>
      <c r="AK2095" s="5">
        <f t="shared" si="2492"/>
        <v>1.2513184588935995E-3</v>
      </c>
      <c r="AL2095" s="5">
        <f t="shared" si="2493"/>
        <v>2.7432973811340072E-5</v>
      </c>
      <c r="AM2095" s="5">
        <f t="shared" si="2494"/>
        <v>7.8680441526765132E-3</v>
      </c>
      <c r="AN2095" s="5">
        <f t="shared" si="2495"/>
        <v>6.6097381921628034E-3</v>
      </c>
      <c r="AO2095" s="5">
        <f t="shared" si="2496"/>
        <v>2.776334125811547E-3</v>
      </c>
      <c r="AP2095" s="5">
        <f t="shared" si="2497"/>
        <v>7.7744190506518754E-4</v>
      </c>
      <c r="AQ2095" s="5">
        <f t="shared" si="2498"/>
        <v>1.6327715479167476E-4</v>
      </c>
      <c r="AR2095" s="5">
        <f t="shared" si="2499"/>
        <v>2.9921627624165221E-4</v>
      </c>
      <c r="AS2095" s="5">
        <f t="shared" si="2500"/>
        <v>4.8336922680386658E-4</v>
      </c>
      <c r="AT2095" s="5">
        <f t="shared" si="2501"/>
        <v>3.9042964566585186E-4</v>
      </c>
      <c r="AU2095" s="5">
        <f t="shared" si="2502"/>
        <v>2.1023998462168714E-4</v>
      </c>
      <c r="AV2095" s="5">
        <f t="shared" si="2503"/>
        <v>8.4908097318683935E-5</v>
      </c>
      <c r="AW2095" s="5">
        <f t="shared" si="2504"/>
        <v>1.0341454885085726E-6</v>
      </c>
      <c r="AX2095" s="5">
        <f t="shared" si="2505"/>
        <v>2.1184066067016691E-3</v>
      </c>
      <c r="AY2095" s="5">
        <f t="shared" si="2506"/>
        <v>1.7796180071108091E-3</v>
      </c>
      <c r="AZ2095" s="5">
        <f t="shared" si="2507"/>
        <v>7.475052809064089E-4</v>
      </c>
      <c r="BA2095" s="5">
        <f t="shared" si="2508"/>
        <v>2.0931988128924998E-4</v>
      </c>
      <c r="BB2095" s="5">
        <f t="shared" si="2509"/>
        <v>4.3961039963975374E-5</v>
      </c>
      <c r="BC2095" s="5">
        <f t="shared" si="2510"/>
        <v>7.3861040731002609E-6</v>
      </c>
      <c r="BD2095" s="5">
        <f t="shared" si="2511"/>
        <v>4.1893961837144443E-5</v>
      </c>
      <c r="BE2095" s="5">
        <f t="shared" si="2512"/>
        <v>6.7677641722326464E-5</v>
      </c>
      <c r="BF2095" s="5">
        <f t="shared" si="2513"/>
        <v>5.4664956335480618E-5</v>
      </c>
      <c r="BG2095" s="5">
        <f t="shared" si="2514"/>
        <v>2.9436185768415473E-5</v>
      </c>
      <c r="BH2095" s="5">
        <f t="shared" si="2515"/>
        <v>1.188817878964808E-5</v>
      </c>
      <c r="BI2095" s="5">
        <f t="shared" si="2516"/>
        <v>3.8409540161628398E-6</v>
      </c>
      <c r="BJ2095" s="8">
        <f t="shared" si="2517"/>
        <v>0.55582695727329268</v>
      </c>
      <c r="BK2095" s="8">
        <f t="shared" si="2518"/>
        <v>0.25006548021763758</v>
      </c>
      <c r="BL2095" s="8">
        <f t="shared" si="2519"/>
        <v>0.18596826376280662</v>
      </c>
      <c r="BM2095" s="8">
        <f t="shared" si="2520"/>
        <v>0.44329045492087876</v>
      </c>
      <c r="BN2095" s="8">
        <f t="shared" si="2521"/>
        <v>0.55527135823544982</v>
      </c>
    </row>
    <row r="2096" spans="1:66" x14ac:dyDescent="0.25">
      <c r="A2096" t="s">
        <v>10</v>
      </c>
      <c r="B2096" t="s">
        <v>225</v>
      </c>
      <c r="C2096" t="s">
        <v>41</v>
      </c>
      <c r="D2096" s="7" t="s">
        <v>586</v>
      </c>
      <c r="E2096">
        <f>VLOOKUP(A2096,home!$A$2:$E$405,3,FALSE)</f>
        <v>1.5653594771241801</v>
      </c>
      <c r="F2096">
        <f>VLOOKUP(B2096,home!$B$2:$E$405,3,FALSE)</f>
        <v>0.98</v>
      </c>
      <c r="G2096">
        <f>VLOOKUP(C2096,away!$B$2:$E$405,4,FALSE)</f>
        <v>1.1299999999999999</v>
      </c>
      <c r="H2096">
        <f>VLOOKUP(A2096,away!$A$2:$E$405,3,FALSE)</f>
        <v>1.3758169934640501</v>
      </c>
      <c r="I2096">
        <f>VLOOKUP(C2096,away!$B$2:$E$405,3,FALSE)</f>
        <v>1.1599999999999999</v>
      </c>
      <c r="J2096">
        <f>VLOOKUP(B2096,home!$B$2:$E$405,4,FALSE)</f>
        <v>0.98</v>
      </c>
      <c r="K2096" s="3">
        <f t="shared" si="2466"/>
        <v>1.7334790849673167</v>
      </c>
      <c r="L2096" s="3">
        <f t="shared" si="2467"/>
        <v>1.5640287581699319</v>
      </c>
      <c r="M2096" s="5">
        <f t="shared" si="2468"/>
        <v>3.6975200673040269E-2</v>
      </c>
      <c r="N2096" s="5">
        <f t="shared" si="2469"/>
        <v>6.4095737029184752E-2</v>
      </c>
      <c r="O2096" s="5">
        <f t="shared" si="2470"/>
        <v>5.7830277191739207E-2</v>
      </c>
      <c r="P2096" s="5">
        <f t="shared" si="2471"/>
        <v>0.10024757598974236</v>
      </c>
      <c r="Q2096" s="5">
        <f t="shared" si="2472"/>
        <v>5.5554309787828486E-2</v>
      </c>
      <c r="R2096" s="5">
        <f t="shared" si="2473"/>
        <v>4.5224108310409412E-2</v>
      </c>
      <c r="S2096" s="5">
        <f t="shared" si="2474"/>
        <v>6.7948086209756675E-2</v>
      </c>
      <c r="T2096" s="5">
        <f t="shared" si="2475"/>
        <v>8.6888538148445091E-2</v>
      </c>
      <c r="U2096" s="5">
        <f t="shared" si="2476"/>
        <v>7.8395045892391338E-2</v>
      </c>
      <c r="V2096" s="5">
        <f t="shared" si="2477"/>
        <v>2.0469067590293509E-2</v>
      </c>
      <c r="W2096" s="5">
        <f t="shared" si="2478"/>
        <v>3.2100744698998589E-2</v>
      </c>
      <c r="X2096" s="5">
        <f t="shared" si="2479"/>
        <v>5.0206487867904784E-2</v>
      </c>
      <c r="Y2096" s="5">
        <f t="shared" si="2480"/>
        <v>3.9262195436056448E-2</v>
      </c>
      <c r="Z2096" s="5">
        <f t="shared" si="2481"/>
        <v>2.3577268653357374E-2</v>
      </c>
      <c r="AA2096" s="5">
        <f t="shared" si="2482"/>
        <v>4.0870702091250544E-2</v>
      </c>
      <c r="AB2096" s="5">
        <f t="shared" si="2483"/>
        <v>3.54242536315564E-2</v>
      </c>
      <c r="AC2096" s="5">
        <f t="shared" si="2484"/>
        <v>3.4684977554991303E-3</v>
      </c>
      <c r="AD2096" s="5">
        <f t="shared" si="2485"/>
        <v>1.391149238689738E-2</v>
      </c>
      <c r="AE2096" s="5">
        <f t="shared" si="2486"/>
        <v>2.1757974162169572E-2</v>
      </c>
      <c r="AF2096" s="5">
        <f t="shared" si="2487"/>
        <v>1.7015048654575773E-2</v>
      </c>
      <c r="AG2096" s="5">
        <f t="shared" si="2488"/>
        <v>8.8706751391390386E-3</v>
      </c>
      <c r="AH2096" s="5">
        <f t="shared" si="2489"/>
        <v>9.2188815532373517E-3</v>
      </c>
      <c r="AI2096" s="5">
        <f t="shared" si="2490"/>
        <v>1.5980738359327958E-2</v>
      </c>
      <c r="AJ2096" s="5">
        <f t="shared" si="2491"/>
        <v>1.3851137854114967E-2</v>
      </c>
      <c r="AK2096" s="5">
        <f t="shared" si="2492"/>
        <v>8.0035525910357903E-3</v>
      </c>
      <c r="AL2096" s="5">
        <f t="shared" si="2493"/>
        <v>3.7615319023074186E-4</v>
      </c>
      <c r="AM2096" s="5">
        <f t="shared" si="2494"/>
        <v>4.8230562186737285E-3</v>
      </c>
      <c r="AN2096" s="5">
        <f t="shared" si="2495"/>
        <v>7.5433986282760395E-3</v>
      </c>
      <c r="AO2096" s="5">
        <f t="shared" si="2496"/>
        <v>5.8990461944816719E-3</v>
      </c>
      <c r="AP2096" s="5">
        <f t="shared" si="2497"/>
        <v>3.0754259646474107E-3</v>
      </c>
      <c r="AQ2096" s="5">
        <f t="shared" si="2498"/>
        <v>1.2025136630827637E-3</v>
      </c>
      <c r="AR2096" s="5">
        <f t="shared" si="2499"/>
        <v>2.883719173485099E-3</v>
      </c>
      <c r="AS2096" s="5">
        <f t="shared" si="2500"/>
        <v>4.9988668741556561E-3</v>
      </c>
      <c r="AT2096" s="5">
        <f t="shared" si="2501"/>
        <v>4.3327155874423899E-3</v>
      </c>
      <c r="AU2096" s="5">
        <f t="shared" si="2502"/>
        <v>2.5035572839810878E-3</v>
      </c>
      <c r="AV2096" s="5">
        <f t="shared" si="2503"/>
        <v>1.0849660474496993E-3</v>
      </c>
      <c r="AW2096" s="5">
        <f t="shared" si="2504"/>
        <v>2.8328631108789124E-5</v>
      </c>
      <c r="AX2096" s="5">
        <f t="shared" si="2505"/>
        <v>1.3934445134487436E-3</v>
      </c>
      <c r="AY2096" s="5">
        <f t="shared" si="2506"/>
        <v>2.1793872919479433E-3</v>
      </c>
      <c r="AZ2096" s="5">
        <f t="shared" si="2507"/>
        <v>1.7043121998983367E-3</v>
      </c>
      <c r="BA2096" s="5">
        <f t="shared" si="2508"/>
        <v>8.8853109784695333E-4</v>
      </c>
      <c r="BB2096" s="5">
        <f t="shared" si="2509"/>
        <v>3.4742204739023427E-4</v>
      </c>
      <c r="BC2096" s="5">
        <f t="shared" si="2510"/>
        <v>1.0867561466812057E-4</v>
      </c>
      <c r="BD2096" s="5">
        <f t="shared" si="2511"/>
        <v>7.517032863027873E-4</v>
      </c>
      <c r="BE2096" s="5">
        <f t="shared" si="2512"/>
        <v>1.3030619249070807E-3</v>
      </c>
      <c r="BF2096" s="5">
        <f t="shared" si="2513"/>
        <v>1.1294152966218386E-3</v>
      </c>
      <c r="BG2096" s="5">
        <f t="shared" si="2514"/>
        <v>6.5260593164537164E-4</v>
      </c>
      <c r="BH2096" s="5">
        <f t="shared" si="2515"/>
        <v>2.8281968330821558E-4</v>
      </c>
      <c r="BI2096" s="5">
        <f t="shared" si="2516"/>
        <v>9.8052401166374279E-5</v>
      </c>
      <c r="BJ2096" s="8">
        <f t="shared" si="2517"/>
        <v>0.41882841674556193</v>
      </c>
      <c r="BK2096" s="8">
        <f t="shared" si="2518"/>
        <v>0.23166396870051062</v>
      </c>
      <c r="BL2096" s="8">
        <f t="shared" si="2519"/>
        <v>0.32482018096552867</v>
      </c>
      <c r="BM2096" s="8">
        <f t="shared" si="2520"/>
        <v>0.63681156742217471</v>
      </c>
      <c r="BN2096" s="8">
        <f t="shared" si="2521"/>
        <v>0.35992720898194452</v>
      </c>
    </row>
    <row r="2097" spans="1:66" x14ac:dyDescent="0.25">
      <c r="A2097" t="s">
        <v>10</v>
      </c>
      <c r="B2097" t="s">
        <v>226</v>
      </c>
      <c r="C2097" t="s">
        <v>39</v>
      </c>
      <c r="D2097" s="7" t="s">
        <v>586</v>
      </c>
      <c r="E2097">
        <f>VLOOKUP(A2097,home!$A$2:$E$405,3,FALSE)</f>
        <v>1.5653594771241801</v>
      </c>
      <c r="F2097">
        <f>VLOOKUP(B2097,home!$B$2:$E$405,3,FALSE)</f>
        <v>0.94</v>
      </c>
      <c r="G2097">
        <f>VLOOKUP(C2097,away!$B$2:$E$405,4,FALSE)</f>
        <v>1.0900000000000001</v>
      </c>
      <c r="H2097">
        <f>VLOOKUP(A2097,away!$A$2:$E$405,3,FALSE)</f>
        <v>1.3758169934640501</v>
      </c>
      <c r="I2097">
        <f>VLOOKUP(C2097,away!$B$2:$E$405,3,FALSE)</f>
        <v>1.01</v>
      </c>
      <c r="J2097">
        <f>VLOOKUP(B2097,home!$B$2:$E$405,4,FALSE)</f>
        <v>1.07</v>
      </c>
      <c r="K2097" s="3">
        <f t="shared" si="2466"/>
        <v>1.6038673202614351</v>
      </c>
      <c r="L2097" s="3">
        <f t="shared" si="2467"/>
        <v>1.486845424836599</v>
      </c>
      <c r="M2097" s="5">
        <f t="shared" si="2468"/>
        <v>4.5469534664546563E-2</v>
      </c>
      <c r="N2097" s="5">
        <f t="shared" si="2469"/>
        <v>7.292710071596073E-2</v>
      </c>
      <c r="O2097" s="5">
        <f t="shared" si="2470"/>
        <v>6.7606169585430184E-2</v>
      </c>
      <c r="P2097" s="5">
        <f t="shared" si="2471"/>
        <v>0.10843132604612404</v>
      </c>
      <c r="Q2097" s="5">
        <f t="shared" si="2472"/>
        <v>5.8482696799871871E-2</v>
      </c>
      <c r="R2097" s="5">
        <f t="shared" si="2473"/>
        <v>5.0259961969412063E-2</v>
      </c>
      <c r="S2097" s="5">
        <f t="shared" si="2474"/>
        <v>6.4644121359835979E-2</v>
      </c>
      <c r="T2097" s="5">
        <f t="shared" si="2475"/>
        <v>8.6954730168995478E-2</v>
      </c>
      <c r="U2097" s="5">
        <f t="shared" si="2476"/>
        <v>8.0610310520322567E-2</v>
      </c>
      <c r="V2097" s="5">
        <f t="shared" si="2477"/>
        <v>1.7128557375702437E-2</v>
      </c>
      <c r="W2097" s="5">
        <f t="shared" si="2478"/>
        <v>3.1266162066024172E-2</v>
      </c>
      <c r="X2097" s="5">
        <f t="shared" si="2479"/>
        <v>4.6487950020067656E-2</v>
      </c>
      <c r="Y2097" s="5">
        <f t="shared" si="2480"/>
        <v>3.4560197898685044E-2</v>
      </c>
      <c r="Z2097" s="5">
        <f t="shared" si="2481"/>
        <v>2.4909598168893932E-2</v>
      </c>
      <c r="AA2097" s="5">
        <f t="shared" si="2482"/>
        <v>3.9951690463933064E-2</v>
      </c>
      <c r="AB2097" s="5">
        <f t="shared" si="2483"/>
        <v>3.2038605362151334E-2</v>
      </c>
      <c r="AC2097" s="5">
        <f t="shared" si="2484"/>
        <v>2.5529074071334776E-3</v>
      </c>
      <c r="AD2097" s="5">
        <f t="shared" si="2485"/>
        <v>1.2536693891923481E-2</v>
      </c>
      <c r="AE2097" s="5">
        <f t="shared" si="2486"/>
        <v>1.8640125955783359E-2</v>
      </c>
      <c r="AF2097" s="5">
        <f t="shared" si="2487"/>
        <v>1.3857492997867217E-2</v>
      </c>
      <c r="AG2097" s="5">
        <f t="shared" si="2488"/>
        <v>6.8679833545280261E-3</v>
      </c>
      <c r="AH2097" s="5">
        <f t="shared" si="2489"/>
        <v>9.2591805179845135E-3</v>
      </c>
      <c r="AI2097" s="5">
        <f t="shared" si="2490"/>
        <v>1.4850497045196708E-2</v>
      </c>
      <c r="AJ2097" s="5">
        <f t="shared" si="2491"/>
        <v>1.1909113450215005E-2</v>
      </c>
      <c r="AK2097" s="5">
        <f t="shared" si="2492"/>
        <v>6.3668792920285851E-3</v>
      </c>
      <c r="AL2097" s="5">
        <f t="shared" si="2493"/>
        <v>2.4351701636770264E-4</v>
      </c>
      <c r="AM2097" s="5">
        <f t="shared" si="2494"/>
        <v>4.0214387274754406E-3</v>
      </c>
      <c r="AN2097" s="5">
        <f t="shared" si="2495"/>
        <v>5.9792577732075726E-3</v>
      </c>
      <c r="AO2097" s="5">
        <f t="shared" si="2496"/>
        <v>4.445116032006177E-3</v>
      </c>
      <c r="AP2097" s="5">
        <f t="shared" si="2497"/>
        <v>2.2030668116854004E-3</v>
      </c>
      <c r="AQ2097" s="5">
        <f t="shared" si="2498"/>
        <v>8.1890495239094743E-4</v>
      </c>
      <c r="AR2097" s="5">
        <f t="shared" si="2499"/>
        <v>2.7533940381802894E-3</v>
      </c>
      <c r="AS2097" s="5">
        <f t="shared" si="2500"/>
        <v>4.416078717640032E-3</v>
      </c>
      <c r="AT2097" s="5">
        <f t="shared" si="2501"/>
        <v>3.5414021694624371E-3</v>
      </c>
      <c r="AU2097" s="5">
        <f t="shared" si="2502"/>
        <v>1.8933130691679175E-3</v>
      </c>
      <c r="AV2097" s="5">
        <f t="shared" si="2503"/>
        <v>7.5915573966557528E-4</v>
      </c>
      <c r="AW2097" s="5">
        <f t="shared" si="2504"/>
        <v>1.6130991879354448E-5</v>
      </c>
      <c r="AX2097" s="5">
        <f t="shared" si="2505"/>
        <v>1.0749756925719316E-3</v>
      </c>
      <c r="AY2097" s="5">
        <f t="shared" si="2506"/>
        <v>1.5983226903111304E-3</v>
      </c>
      <c r="AZ2097" s="5">
        <f t="shared" si="2507"/>
        <v>1.1882293897508146E-3</v>
      </c>
      <c r="BA2097" s="5">
        <f t="shared" si="2508"/>
        <v>5.8890447726912766E-4</v>
      </c>
      <c r="BB2097" s="5">
        <f t="shared" si="2509"/>
        <v>2.1890248192334776E-4</v>
      </c>
      <c r="BC2097" s="5">
        <f t="shared" si="2510"/>
        <v>6.509483074662119E-5</v>
      </c>
      <c r="BD2097" s="5">
        <f t="shared" si="2511"/>
        <v>6.8231188807345647E-4</v>
      </c>
      <c r="BE2097" s="5">
        <f t="shared" si="2512"/>
        <v>1.0943377395068949E-3</v>
      </c>
      <c r="BF2097" s="5">
        <f t="shared" si="2513"/>
        <v>8.7758626886194017E-4</v>
      </c>
      <c r="BG2097" s="5">
        <f t="shared" si="2514"/>
        <v>4.6917731244594378E-4</v>
      </c>
      <c r="BH2097" s="5">
        <f t="shared" si="2515"/>
        <v>1.8812453971003449E-4</v>
      </c>
      <c r="BI2097" s="5">
        <f t="shared" si="2516"/>
        <v>6.0345360276029759E-5</v>
      </c>
      <c r="BJ2097" s="8">
        <f t="shared" si="2517"/>
        <v>0.40478334772904556</v>
      </c>
      <c r="BK2097" s="8">
        <f t="shared" si="2518"/>
        <v>0.24006828656002135</v>
      </c>
      <c r="BL2097" s="8">
        <f t="shared" si="2519"/>
        <v>0.32958763504966448</v>
      </c>
      <c r="BM2097" s="8">
        <f t="shared" si="2520"/>
        <v>0.59458988602784801</v>
      </c>
      <c r="BN2097" s="8">
        <f t="shared" si="2521"/>
        <v>0.40317678978134547</v>
      </c>
    </row>
    <row r="2098" spans="1:66" x14ac:dyDescent="0.25">
      <c r="A2098" t="s">
        <v>13</v>
      </c>
      <c r="B2098" t="s">
        <v>229</v>
      </c>
      <c r="C2098" t="s">
        <v>15</v>
      </c>
      <c r="D2098" s="7" t="s">
        <v>586</v>
      </c>
      <c r="E2098">
        <f>VLOOKUP(A2098,home!$A$2:$E$405,3,FALSE)</f>
        <v>1.76143790849673</v>
      </c>
      <c r="F2098">
        <f>VLOOKUP(B2098,home!$B$2:$E$405,3,FALSE)</f>
        <v>0.67</v>
      </c>
      <c r="G2098">
        <f>VLOOKUP(C2098,away!$B$2:$E$405,4,FALSE)</f>
        <v>0.8</v>
      </c>
      <c r="H2098">
        <f>VLOOKUP(A2098,away!$A$2:$E$405,3,FALSE)</f>
        <v>1.3562091503267999</v>
      </c>
      <c r="I2098">
        <f>VLOOKUP(C2098,away!$B$2:$E$405,3,FALSE)</f>
        <v>1.37</v>
      </c>
      <c r="J2098">
        <f>VLOOKUP(B2098,home!$B$2:$E$405,4,FALSE)</f>
        <v>0.95</v>
      </c>
      <c r="K2098" s="3">
        <f t="shared" si="2466"/>
        <v>0.94413071895424727</v>
      </c>
      <c r="L2098" s="3">
        <f t="shared" si="2467"/>
        <v>1.7651062091503302</v>
      </c>
      <c r="M2098" s="5">
        <f t="shared" si="2468"/>
        <v>6.6587598458643704E-2</v>
      </c>
      <c r="N2098" s="5">
        <f t="shared" si="2469"/>
        <v>6.2867397206195996E-2</v>
      </c>
      <c r="O2098" s="5">
        <f t="shared" si="2470"/>
        <v>0.11753418349176094</v>
      </c>
      <c r="P2098" s="5">
        <f t="shared" si="2471"/>
        <v>0.11096763316177667</v>
      </c>
      <c r="Q2098" s="5">
        <f t="shared" si="2472"/>
        <v>2.9677520461534036E-2</v>
      </c>
      <c r="R2098" s="5">
        <f t="shared" si="2473"/>
        <v>0.10373015853436078</v>
      </c>
      <c r="S2098" s="5">
        <f t="shared" si="2474"/>
        <v>4.6231640330047806E-2</v>
      </c>
      <c r="T2098" s="5">
        <f t="shared" si="2475"/>
        <v>5.2383975638839696E-2</v>
      </c>
      <c r="U2098" s="5">
        <f t="shared" si="2476"/>
        <v>9.7934829154284087E-2</v>
      </c>
      <c r="V2098" s="5">
        <f t="shared" si="2477"/>
        <v>8.5605124734020287E-3</v>
      </c>
      <c r="W2098" s="5">
        <f t="shared" si="2478"/>
        <v>9.3398195767091709E-3</v>
      </c>
      <c r="X2098" s="5">
        <f t="shared" si="2479"/>
        <v>1.6485773527193163E-2</v>
      </c>
      <c r="Y2098" s="5">
        <f t="shared" si="2480"/>
        <v>1.4549570607747402E-2</v>
      </c>
      <c r="Z2098" s="5">
        <f t="shared" si="2481"/>
        <v>6.1031582301716111E-2</v>
      </c>
      <c r="AA2098" s="5">
        <f t="shared" si="2482"/>
        <v>5.7621791677434545E-2</v>
      </c>
      <c r="AB2098" s="5">
        <f t="shared" si="2483"/>
        <v>2.7201251801924071E-2</v>
      </c>
      <c r="AC2098" s="5">
        <f t="shared" si="2484"/>
        <v>8.9162605895683395E-4</v>
      </c>
      <c r="AD2098" s="5">
        <f t="shared" si="2485"/>
        <v>2.2045026429653451E-3</v>
      </c>
      <c r="AE2098" s="5">
        <f t="shared" si="2486"/>
        <v>3.8911813031864439E-3</v>
      </c>
      <c r="AF2098" s="5">
        <f t="shared" si="2487"/>
        <v>3.434174139592034E-3</v>
      </c>
      <c r="AG2098" s="5">
        <f t="shared" si="2488"/>
        <v>2.0205606990324641E-3</v>
      </c>
      <c r="AH2098" s="5">
        <f t="shared" si="2489"/>
        <v>2.693180621875714E-2</v>
      </c>
      <c r="AI2098" s="5">
        <f t="shared" si="2490"/>
        <v>2.5427145568051646E-2</v>
      </c>
      <c r="AJ2098" s="5">
        <f t="shared" si="2491"/>
        <v>1.2003274613059452E-2</v>
      </c>
      <c r="AK2098" s="5">
        <f t="shared" si="2492"/>
        <v>3.7775534300776947E-3</v>
      </c>
      <c r="AL2098" s="5">
        <f t="shared" si="2493"/>
        <v>5.9435471900524119E-5</v>
      </c>
      <c r="AM2098" s="5">
        <f t="shared" si="2494"/>
        <v>4.1626773304788211E-4</v>
      </c>
      <c r="AN2098" s="5">
        <f t="shared" si="2495"/>
        <v>7.347567602717487E-4</v>
      </c>
      <c r="AO2098" s="5">
        <f t="shared" si="2496"/>
        <v>6.4846185988542244E-4</v>
      </c>
      <c r="AP2098" s="5">
        <f t="shared" si="2497"/>
        <v>3.8153468509364354E-4</v>
      </c>
      <c r="AQ2098" s="5">
        <f t="shared" si="2498"/>
        <v>1.6836231041625162E-4</v>
      </c>
      <c r="AR2098" s="5">
        <f t="shared" si="2499"/>
        <v>9.5074996760723274E-3</v>
      </c>
      <c r="AS2098" s="5">
        <f t="shared" si="2500"/>
        <v>8.9763225046274389E-3</v>
      </c>
      <c r="AT2098" s="5">
        <f t="shared" si="2501"/>
        <v>4.2374109099295471E-3</v>
      </c>
      <c r="AU2098" s="5">
        <f t="shared" si="2502"/>
        <v>1.3335566029654513E-3</v>
      </c>
      <c r="AV2098" s="5">
        <f t="shared" si="2503"/>
        <v>3.1476293858098876E-4</v>
      </c>
      <c r="AW2098" s="5">
        <f t="shared" si="2504"/>
        <v>2.7513521850764004E-6</v>
      </c>
      <c r="AX2098" s="5">
        <f t="shared" si="2505"/>
        <v>6.5501859013325243E-5</v>
      </c>
      <c r="AY2098" s="5">
        <f t="shared" si="2506"/>
        <v>1.156177380553099E-4</v>
      </c>
      <c r="AZ2098" s="5">
        <f t="shared" si="2507"/>
        <v>1.02038793664672E-4</v>
      </c>
      <c r="BA2098" s="5">
        <f t="shared" si="2508"/>
        <v>6.0036436090573984E-5</v>
      </c>
      <c r="BB2098" s="5">
        <f t="shared" si="2509"/>
        <v>2.6492671529682291E-5</v>
      </c>
      <c r="BC2098" s="5">
        <f t="shared" si="2510"/>
        <v>9.3524758028044635E-6</v>
      </c>
      <c r="BD2098" s="5">
        <f t="shared" si="2511"/>
        <v>2.7969577852883401E-3</v>
      </c>
      <c r="BE2098" s="5">
        <f t="shared" si="2512"/>
        <v>2.6406937647089597E-3</v>
      </c>
      <c r="BF2098" s="5">
        <f t="shared" si="2513"/>
        <v>1.2465800513063341E-3</v>
      </c>
      <c r="BG2098" s="5">
        <f t="shared" si="2514"/>
        <v>3.9231150669129055E-4</v>
      </c>
      <c r="BH2098" s="5">
        <f t="shared" si="2515"/>
        <v>9.2598336216618006E-5</v>
      </c>
      <c r="BI2098" s="5">
        <f t="shared" si="2516"/>
        <v>1.7484986749232542E-5</v>
      </c>
      <c r="BJ2098" s="8">
        <f t="shared" si="2517"/>
        <v>0.19958289912586705</v>
      </c>
      <c r="BK2098" s="8">
        <f t="shared" si="2518"/>
        <v>0.23341406369278289</v>
      </c>
      <c r="BL2098" s="8">
        <f t="shared" si="2519"/>
        <v>0.50371817355284687</v>
      </c>
      <c r="BM2098" s="8">
        <f t="shared" si="2520"/>
        <v>0.50626936097307063</v>
      </c>
      <c r="BN2098" s="8">
        <f t="shared" si="2521"/>
        <v>0.49136449131427212</v>
      </c>
    </row>
    <row r="2099" spans="1:66" x14ac:dyDescent="0.25">
      <c r="A2099" t="s">
        <v>13</v>
      </c>
      <c r="B2099" t="s">
        <v>53</v>
      </c>
      <c r="C2099" t="s">
        <v>55</v>
      </c>
      <c r="D2099" s="7" t="s">
        <v>586</v>
      </c>
      <c r="E2099">
        <f>VLOOKUP(A2099,home!$A$2:$E$405,3,FALSE)</f>
        <v>1.76143790849673</v>
      </c>
      <c r="F2099">
        <f>VLOOKUP(B2099,home!$B$2:$E$405,3,FALSE)</f>
        <v>0.94</v>
      </c>
      <c r="G2099">
        <f>VLOOKUP(C2099,away!$B$2:$E$405,4,FALSE)</f>
        <v>1.17</v>
      </c>
      <c r="H2099">
        <f>VLOOKUP(A2099,away!$A$2:$E$405,3,FALSE)</f>
        <v>1.3562091503267999</v>
      </c>
      <c r="I2099">
        <f>VLOOKUP(C2099,away!$B$2:$E$405,3,FALSE)</f>
        <v>0.56999999999999995</v>
      </c>
      <c r="J2099">
        <f>VLOOKUP(B2099,home!$B$2:$E$405,4,FALSE)</f>
        <v>1.39</v>
      </c>
      <c r="K2099" s="3">
        <f t="shared" si="2466"/>
        <v>1.9372294117647033</v>
      </c>
      <c r="L2099" s="3">
        <f t="shared" si="2467"/>
        <v>1.0745245098039233</v>
      </c>
      <c r="M2099" s="5">
        <f t="shared" si="2468"/>
        <v>4.9205300794162729E-2</v>
      </c>
      <c r="N2099" s="5">
        <f t="shared" si="2469"/>
        <v>9.5321955913181142E-2</v>
      </c>
      <c r="O2099" s="5">
        <f t="shared" si="2470"/>
        <v>5.2872301715602296E-2</v>
      </c>
      <c r="P2099" s="5">
        <f t="shared" si="2471"/>
        <v>0.10242577795116214</v>
      </c>
      <c r="Q2099" s="5">
        <f t="shared" si="2472"/>
        <v>9.2330248290976469E-2</v>
      </c>
      <c r="R2099" s="5">
        <f t="shared" si="2473"/>
        <v>2.8406292041581346E-2</v>
      </c>
      <c r="S2099" s="5">
        <f t="shared" si="2474"/>
        <v>5.330238724069207E-2</v>
      </c>
      <c r="T2099" s="5">
        <f t="shared" si="2475"/>
        <v>9.9211114784936008E-2</v>
      </c>
      <c r="U2099" s="5">
        <f t="shared" si="2476"/>
        <v>5.5029504422128998E-2</v>
      </c>
      <c r="V2099" s="5">
        <f t="shared" si="2477"/>
        <v>1.2328252786829955E-2</v>
      </c>
      <c r="W2099" s="5">
        <f t="shared" si="2478"/>
        <v>5.9621624194939118E-2</v>
      </c>
      <c r="X2099" s="5">
        <f t="shared" si="2479"/>
        <v>6.4064896511780683E-2</v>
      </c>
      <c r="Y2099" s="5">
        <f t="shared" si="2480"/>
        <v>3.441965075998011E-2</v>
      </c>
      <c r="Z2099" s="5">
        <f t="shared" si="2481"/>
        <v>1.0174419010442429E-2</v>
      </c>
      <c r="AA2099" s="5">
        <f t="shared" si="2482"/>
        <v>1.9710183754647E-2</v>
      </c>
      <c r="AB2099" s="5">
        <f t="shared" si="2483"/>
        <v>1.9091573840394515E-2</v>
      </c>
      <c r="AC2099" s="5">
        <f t="shared" si="2484"/>
        <v>1.6039060605379939E-3</v>
      </c>
      <c r="AD2099" s="5">
        <f t="shared" si="2485"/>
        <v>2.8875190991904526E-2</v>
      </c>
      <c r="AE2099" s="5">
        <f t="shared" si="2486"/>
        <v>3.1027100446070866E-2</v>
      </c>
      <c r="AF2099" s="5">
        <f t="shared" si="2487"/>
        <v>1.6669689948725697E-2</v>
      </c>
      <c r="AG2099" s="5">
        <f t="shared" si="2488"/>
        <v>5.9706634735792888E-3</v>
      </c>
      <c r="AH2099" s="5">
        <f t="shared" si="2489"/>
        <v>2.7331656499338425E-3</v>
      </c>
      <c r="AI2099" s="5">
        <f t="shared" si="2490"/>
        <v>5.2947688842768298E-3</v>
      </c>
      <c r="AJ2099" s="5">
        <f t="shared" si="2491"/>
        <v>5.1285910055588304E-3</v>
      </c>
      <c r="AK2099" s="5">
        <f t="shared" si="2492"/>
        <v>3.3117524456268274E-3</v>
      </c>
      <c r="AL2099" s="5">
        <f t="shared" si="2493"/>
        <v>1.3354766527973473E-4</v>
      </c>
      <c r="AM2099" s="5">
        <f t="shared" si="2494"/>
        <v>1.1187573851968124E-2</v>
      </c>
      <c r="AN2099" s="5">
        <f t="shared" si="2495"/>
        <v>1.2021322309181237E-2</v>
      </c>
      <c r="AO2099" s="5">
        <f t="shared" si="2496"/>
        <v>6.458602730733968E-3</v>
      </c>
      <c r="AP2099" s="5">
        <f t="shared" si="2497"/>
        <v>2.3133089777533995E-3</v>
      </c>
      <c r="AQ2099" s="5">
        <f t="shared" si="2498"/>
        <v>6.2142679883637163E-4</v>
      </c>
      <c r="AR2099" s="5">
        <f t="shared" si="2499"/>
        <v>5.8737069604161685E-4</v>
      </c>
      <c r="AS2099" s="5">
        <f t="shared" si="2500"/>
        <v>1.1378717879805256E-3</v>
      </c>
      <c r="AT2099" s="5">
        <f t="shared" si="2501"/>
        <v>1.1021593472465827E-3</v>
      </c>
      <c r="AU2099" s="5">
        <f t="shared" si="2502"/>
        <v>7.1171183464582236E-4</v>
      </c>
      <c r="AV2099" s="5">
        <f t="shared" si="2503"/>
        <v>3.4468727469422601E-4</v>
      </c>
      <c r="AW2099" s="5">
        <f t="shared" si="2504"/>
        <v>7.7220245747390468E-6</v>
      </c>
      <c r="AX2099" s="5">
        <f t="shared" si="2505"/>
        <v>3.6121495187204011E-3</v>
      </c>
      <c r="AY2099" s="5">
        <f t="shared" si="2506"/>
        <v>3.8813431909415163E-3</v>
      </c>
      <c r="AZ2099" s="5">
        <f t="shared" si="2507"/>
        <v>2.0852991948136141E-3</v>
      </c>
      <c r="BA2099" s="5">
        <f t="shared" si="2508"/>
        <v>7.46901698367205E-4</v>
      </c>
      <c r="BB2099" s="5">
        <f t="shared" si="2509"/>
        <v>2.006410453274347E-4</v>
      </c>
      <c r="BC2099" s="5">
        <f t="shared" si="2510"/>
        <v>4.3118744175401717E-5</v>
      </c>
      <c r="BD2099" s="5">
        <f t="shared" si="2511"/>
        <v>1.0519070153955121E-4</v>
      </c>
      <c r="BE2099" s="5">
        <f t="shared" si="2512"/>
        <v>2.0377852086658126E-4</v>
      </c>
      <c r="BF2099" s="5">
        <f t="shared" si="2513"/>
        <v>1.9738287205432433E-4</v>
      </c>
      <c r="BG2099" s="5">
        <f t="shared" si="2514"/>
        <v>1.2745863504074213E-4</v>
      </c>
      <c r="BH2099" s="5">
        <f t="shared" si="2515"/>
        <v>6.1729154146077214E-5</v>
      </c>
      <c r="BI2099" s="5">
        <f t="shared" si="2516"/>
        <v>2.3916706595027554E-5</v>
      </c>
      <c r="BJ2099" s="8">
        <f t="shared" si="2517"/>
        <v>0.57068382337689227</v>
      </c>
      <c r="BK2099" s="8">
        <f t="shared" si="2518"/>
        <v>0.22288051568960618</v>
      </c>
      <c r="BL2099" s="8">
        <f t="shared" si="2519"/>
        <v>0.1961813912906015</v>
      </c>
      <c r="BM2099" s="8">
        <f t="shared" si="2520"/>
        <v>0.57548465149451</v>
      </c>
      <c r="BN2099" s="8">
        <f t="shared" si="2521"/>
        <v>0.42056187670666612</v>
      </c>
    </row>
    <row r="2100" spans="1:66" x14ac:dyDescent="0.25">
      <c r="A2100" t="s">
        <v>13</v>
      </c>
      <c r="B2100" t="s">
        <v>49</v>
      </c>
      <c r="C2100" t="s">
        <v>44</v>
      </c>
      <c r="D2100" s="7" t="s">
        <v>586</v>
      </c>
      <c r="E2100">
        <f>VLOOKUP(A2100,home!$A$2:$E$405,3,FALSE)</f>
        <v>1.76143790849673</v>
      </c>
      <c r="F2100">
        <f>VLOOKUP(B2100,home!$B$2:$E$405,3,FALSE)</f>
        <v>1.1000000000000001</v>
      </c>
      <c r="G2100">
        <f>VLOOKUP(C2100,away!$B$2:$E$405,4,FALSE)</f>
        <v>1.1399999999999999</v>
      </c>
      <c r="H2100">
        <f>VLOOKUP(A2100,away!$A$2:$E$405,3,FALSE)</f>
        <v>1.3562091503267999</v>
      </c>
      <c r="I2100">
        <f>VLOOKUP(C2100,away!$B$2:$E$405,3,FALSE)</f>
        <v>0.56999999999999995</v>
      </c>
      <c r="J2100">
        <f>VLOOKUP(B2100,home!$B$2:$E$405,4,FALSE)</f>
        <v>0.73</v>
      </c>
      <c r="K2100" s="3">
        <f t="shared" si="2466"/>
        <v>2.2088431372548993</v>
      </c>
      <c r="L2100" s="3">
        <f t="shared" si="2467"/>
        <v>0.56431862745098138</v>
      </c>
      <c r="M2100" s="5">
        <f t="shared" si="2468"/>
        <v>6.2464195105711044E-2</v>
      </c>
      <c r="N2100" s="5">
        <f t="shared" si="2469"/>
        <v>0.13797360868340092</v>
      </c>
      <c r="O2100" s="5">
        <f t="shared" si="2470"/>
        <v>3.5249708846885164E-2</v>
      </c>
      <c r="P2100" s="5">
        <f t="shared" si="2471"/>
        <v>7.7861077476675603E-2</v>
      </c>
      <c r="Q2100" s="5">
        <f t="shared" si="2472"/>
        <v>0.15238102933131156</v>
      </c>
      <c r="R2100" s="5">
        <f t="shared" si="2473"/>
        <v>9.9460336572604734E-3</v>
      </c>
      <c r="S2100" s="5">
        <f t="shared" si="2474"/>
        <v>2.4263289455540449E-2</v>
      </c>
      <c r="T2100" s="5">
        <f t="shared" si="2475"/>
        <v>8.599145332181346E-2</v>
      </c>
      <c r="U2100" s="5">
        <f t="shared" si="2476"/>
        <v>2.1969228186746046E-2</v>
      </c>
      <c r="V2100" s="5">
        <f t="shared" si="2477"/>
        <v>3.3604422091367148E-3</v>
      </c>
      <c r="W2100" s="5">
        <f t="shared" si="2478"/>
        <v>0.11219526362876836</v>
      </c>
      <c r="X2100" s="5">
        <f t="shared" si="2479"/>
        <v>6.3313877177487571E-2</v>
      </c>
      <c r="Y2100" s="5">
        <f t="shared" si="2480"/>
        <v>1.7864600133699896E-2</v>
      </c>
      <c r="Z2100" s="5">
        <f t="shared" si="2481"/>
        <v>1.8709106873488316E-3</v>
      </c>
      <c r="AA2100" s="5">
        <f t="shared" si="2482"/>
        <v>4.1325482321673138E-3</v>
      </c>
      <c r="AB2100" s="5">
        <f t="shared" si="2483"/>
        <v>4.5640754009988183E-3</v>
      </c>
      <c r="AC2100" s="5">
        <f t="shared" si="2484"/>
        <v>2.617976293846081E-4</v>
      </c>
      <c r="AD2100" s="5">
        <f t="shared" si="2485"/>
        <v>6.19554345247273E-2</v>
      </c>
      <c r="AE2100" s="5">
        <f t="shared" si="2486"/>
        <v>3.4962605774123252E-2</v>
      </c>
      <c r="AF2100" s="5">
        <f t="shared" si="2487"/>
        <v>9.8650248512814932E-3</v>
      </c>
      <c r="AG2100" s="5">
        <f t="shared" si="2488"/>
        <v>1.8556724279483313E-3</v>
      </c>
      <c r="AH2100" s="5">
        <f t="shared" si="2489"/>
        <v>2.6394743779201618E-4</v>
      </c>
      <c r="AI2100" s="5">
        <f t="shared" si="2490"/>
        <v>5.8301848656290936E-4</v>
      </c>
      <c r="AJ2100" s="5">
        <f t="shared" si="2491"/>
        <v>6.4389819146861013E-4</v>
      </c>
      <c r="AK2100" s="5">
        <f t="shared" si="2492"/>
        <v>4.7409003377209361E-4</v>
      </c>
      <c r="AL2100" s="5">
        <f t="shared" si="2493"/>
        <v>1.3053138983206915E-5</v>
      </c>
      <c r="AM2100" s="5">
        <f t="shared" si="2494"/>
        <v>2.7369967273117829E-2</v>
      </c>
      <c r="AN2100" s="5">
        <f t="shared" si="2495"/>
        <v>1.5445382364944133E-2</v>
      </c>
      <c r="AO2100" s="5">
        <f t="shared" si="2496"/>
        <v>4.3580584883204324E-3</v>
      </c>
      <c r="AP2100" s="5">
        <f t="shared" si="2497"/>
        <v>8.1977786149336161E-4</v>
      </c>
      <c r="AQ2100" s="5">
        <f t="shared" si="2498"/>
        <v>1.1565397940315863E-4</v>
      </c>
      <c r="AR2100" s="5">
        <f t="shared" si="2499"/>
        <v>2.9790091162798784E-5</v>
      </c>
      <c r="AS2100" s="5">
        <f t="shared" si="2500"/>
        <v>6.5801638423145921E-5</v>
      </c>
      <c r="AT2100" s="5">
        <f t="shared" si="2501"/>
        <v>7.2672748725547082E-5</v>
      </c>
      <c r="AU2100" s="5">
        <f t="shared" si="2502"/>
        <v>5.3507567429291475E-5</v>
      </c>
      <c r="AV2100" s="5">
        <f t="shared" si="2503"/>
        <v>2.9547455776848561E-5</v>
      </c>
      <c r="AW2100" s="5">
        <f t="shared" si="2504"/>
        <v>4.5196179274529563E-7</v>
      </c>
      <c r="AX2100" s="5">
        <f t="shared" si="2505"/>
        <v>1.007599406301958E-2</v>
      </c>
      <c r="AY2100" s="5">
        <f t="shared" si="2506"/>
        <v>5.6860711398474461E-3</v>
      </c>
      <c r="AZ2100" s="5">
        <f t="shared" si="2507"/>
        <v>1.6043779306136737E-3</v>
      </c>
      <c r="BA2100" s="5">
        <f t="shared" si="2508"/>
        <v>3.0179345057218478E-4</v>
      </c>
      <c r="BB2100" s="5">
        <f t="shared" si="2509"/>
        <v>4.2576916450147717E-5</v>
      </c>
      <c r="BC2100" s="5">
        <f t="shared" si="2510"/>
        <v>4.8053894104484956E-6</v>
      </c>
      <c r="BD2100" s="5">
        <f t="shared" si="2511"/>
        <v>2.8018505594383676E-6</v>
      </c>
      <c r="BE2100" s="5">
        <f t="shared" si="2512"/>
        <v>6.1888483798292387E-6</v>
      </c>
      <c r="BF2100" s="5">
        <f t="shared" si="2513"/>
        <v>6.8350976356484588E-6</v>
      </c>
      <c r="BG2100" s="5">
        <f t="shared" si="2514"/>
        <v>5.0325528349897628E-6</v>
      </c>
      <c r="BH2100" s="5">
        <f t="shared" si="2515"/>
        <v>2.7790299481099561E-6</v>
      </c>
      <c r="BI2100" s="5">
        <f t="shared" si="2516"/>
        <v>1.2276882458217032E-6</v>
      </c>
      <c r="BJ2100" s="8">
        <f t="shared" si="2517"/>
        <v>0.74418302871175446</v>
      </c>
      <c r="BK2100" s="8">
        <f t="shared" si="2518"/>
        <v>0.17390992615527909</v>
      </c>
      <c r="BL2100" s="8">
        <f t="shared" si="2519"/>
        <v>7.8102733042774916E-2</v>
      </c>
      <c r="BM2100" s="8">
        <f t="shared" si="2520"/>
        <v>0.51650532631785784</v>
      </c>
      <c r="BN2100" s="8">
        <f t="shared" si="2521"/>
        <v>0.47587565310124474</v>
      </c>
    </row>
    <row r="2101" spans="1:66" x14ac:dyDescent="0.25">
      <c r="A2101" t="s">
        <v>13</v>
      </c>
      <c r="B2101" t="s">
        <v>51</v>
      </c>
      <c r="C2101" t="s">
        <v>54</v>
      </c>
      <c r="D2101" s="7" t="s">
        <v>586</v>
      </c>
      <c r="E2101">
        <f>VLOOKUP(A2101,home!$A$2:$E$405,3,FALSE)</f>
        <v>1.76143790849673</v>
      </c>
      <c r="F2101">
        <f>VLOOKUP(B2101,home!$B$2:$E$405,3,FALSE)</f>
        <v>0.83</v>
      </c>
      <c r="G2101">
        <f>VLOOKUP(C2101,away!$B$2:$E$405,4,FALSE)</f>
        <v>1.1399999999999999</v>
      </c>
      <c r="H2101">
        <f>VLOOKUP(A2101,away!$A$2:$E$405,3,FALSE)</f>
        <v>1.3562091503267999</v>
      </c>
      <c r="I2101">
        <f>VLOOKUP(C2101,away!$B$2:$E$405,3,FALSE)</f>
        <v>0.7</v>
      </c>
      <c r="J2101">
        <f>VLOOKUP(B2101,home!$B$2:$E$405,4,FALSE)</f>
        <v>0.91</v>
      </c>
      <c r="K2101" s="3">
        <f t="shared" si="2466"/>
        <v>1.6666725490196057</v>
      </c>
      <c r="L2101" s="3">
        <f t="shared" si="2467"/>
        <v>0.86390522875817155</v>
      </c>
      <c r="M2101" s="5">
        <f t="shared" si="2468"/>
        <v>7.9613008367789215E-2</v>
      </c>
      <c r="N2101" s="5">
        <f t="shared" si="2469"/>
        <v>0.13268881559146245</v>
      </c>
      <c r="O2101" s="5">
        <f t="shared" si="2470"/>
        <v>6.8778094206101176E-2</v>
      </c>
      <c r="P2101" s="5">
        <f t="shared" si="2471"/>
        <v>0.1146305615871932</v>
      </c>
      <c r="Q2101" s="5">
        <f t="shared" si="2472"/>
        <v>0.1105744032541076</v>
      </c>
      <c r="R2101" s="5">
        <f t="shared" si="2473"/>
        <v>2.9708877604336451E-2</v>
      </c>
      <c r="S2101" s="5">
        <f t="shared" si="2474"/>
        <v>4.1262621270042675E-2</v>
      </c>
      <c r="T2101" s="5">
        <f t="shared" si="2475"/>
        <v>9.5525805138038142E-2</v>
      </c>
      <c r="U2101" s="5">
        <f t="shared" si="2476"/>
        <v>4.9514970765330901E-2</v>
      </c>
      <c r="V2101" s="5">
        <f t="shared" si="2477"/>
        <v>6.6013185334035038E-3</v>
      </c>
      <c r="W2101" s="5">
        <f t="shared" si="2478"/>
        <v>6.1430440842615106E-2</v>
      </c>
      <c r="X2101" s="5">
        <f t="shared" si="2479"/>
        <v>5.3070079048854725E-2</v>
      </c>
      <c r="Y2101" s="5">
        <f t="shared" si="2480"/>
        <v>2.2923759390457543E-2</v>
      </c>
      <c r="Z2101" s="5">
        <f t="shared" si="2481"/>
        <v>8.5552182343076027E-3</v>
      </c>
      <c r="AA2101" s="5">
        <f t="shared" si="2482"/>
        <v>1.4258747381992461E-2</v>
      </c>
      <c r="AB2101" s="5">
        <f t="shared" si="2483"/>
        <v>1.1882331422486007E-2</v>
      </c>
      <c r="AC2101" s="5">
        <f t="shared" si="2484"/>
        <v>5.9405559642040071E-4</v>
      </c>
      <c r="AD2101" s="5">
        <f t="shared" si="2485"/>
        <v>2.5596107356639853E-2</v>
      </c>
      <c r="AE2101" s="5">
        <f t="shared" si="2486"/>
        <v>2.2112610981256667E-2</v>
      </c>
      <c r="AF2101" s="5">
        <f t="shared" si="2487"/>
        <v>9.5516001241014985E-3</v>
      </c>
      <c r="AG2101" s="5">
        <f t="shared" si="2488"/>
        <v>2.7505590967394954E-3</v>
      </c>
      <c r="AH2101" s="5">
        <f t="shared" si="2489"/>
        <v>1.8477244414463968E-3</v>
      </c>
      <c r="AI2101" s="5">
        <f t="shared" si="2490"/>
        <v>3.079551604711293E-3</v>
      </c>
      <c r="AJ2101" s="5">
        <f t="shared" si="2491"/>
        <v>2.5663020614307948E-3</v>
      </c>
      <c r="AK2101" s="5">
        <f t="shared" si="2492"/>
        <v>1.4257283994263774E-3</v>
      </c>
      <c r="AL2101" s="5">
        <f t="shared" si="2493"/>
        <v>3.4213969816137214E-5</v>
      </c>
      <c r="AM2101" s="5">
        <f t="shared" si="2494"/>
        <v>8.5320658986140756E-3</v>
      </c>
      <c r="AN2101" s="5">
        <f t="shared" si="2495"/>
        <v>7.3708963419219873E-3</v>
      </c>
      <c r="AO2101" s="5">
        <f t="shared" si="2496"/>
        <v>3.1838779452104415E-3</v>
      </c>
      <c r="AP2101" s="5">
        <f t="shared" si="2497"/>
        <v>9.1685626819837482E-4</v>
      </c>
      <c r="AQ2101" s="5">
        <f t="shared" si="2498"/>
        <v>1.9801923102907005E-4</v>
      </c>
      <c r="AR2101" s="5">
        <f t="shared" si="2499"/>
        <v>3.1925176125396297E-4</v>
      </c>
      <c r="AS2101" s="5">
        <f t="shared" si="2500"/>
        <v>5.3208814670814108E-4</v>
      </c>
      <c r="AT2101" s="5">
        <f t="shared" si="2501"/>
        <v>4.4340835388858782E-4</v>
      </c>
      <c r="AU2101" s="5">
        <f t="shared" si="2502"/>
        <v>2.4633884381069338E-4</v>
      </c>
      <c r="AV2101" s="5">
        <f t="shared" si="2503"/>
        <v>1.0264154718412772E-4</v>
      </c>
      <c r="AW2101" s="5">
        <f t="shared" si="2504"/>
        <v>1.3684135065635693E-6</v>
      </c>
      <c r="AX2101" s="5">
        <f t="shared" si="2505"/>
        <v>2.3700266699410622E-3</v>
      </c>
      <c r="AY2101" s="5">
        <f t="shared" si="2506"/>
        <v>2.0474784324584008E-3</v>
      </c>
      <c r="AZ2101" s="5">
        <f t="shared" si="2507"/>
        <v>8.844136617851986E-4</v>
      </c>
      <c r="BA2101" s="5">
        <f t="shared" si="2508"/>
        <v>2.5468319560046477E-4</v>
      </c>
      <c r="BB2101" s="5">
        <f t="shared" si="2509"/>
        <v>5.5005536089020397E-5</v>
      </c>
      <c r="BC2101" s="5">
        <f t="shared" si="2510"/>
        <v>9.5039140475902096E-6</v>
      </c>
      <c r="BD2101" s="5">
        <f t="shared" si="2511"/>
        <v>4.5967210972925648E-5</v>
      </c>
      <c r="BE2101" s="5">
        <f t="shared" si="2512"/>
        <v>7.6612288683567981E-5</v>
      </c>
      <c r="BF2101" s="5">
        <f t="shared" si="2513"/>
        <v>6.3843799233234084E-5</v>
      </c>
      <c r="BG2101" s="5">
        <f t="shared" si="2514"/>
        <v>3.5468902535716735E-5</v>
      </c>
      <c r="BH2101" s="5">
        <f t="shared" si="2515"/>
        <v>1.4778761550032743E-5</v>
      </c>
      <c r="BI2101" s="5">
        <f t="shared" si="2516"/>
        <v>4.9262712367891967E-6</v>
      </c>
      <c r="BJ2101" s="8">
        <f t="shared" si="2517"/>
        <v>0.56204700791916895</v>
      </c>
      <c r="BK2101" s="8">
        <f t="shared" si="2518"/>
        <v>0.24478325775712356</v>
      </c>
      <c r="BL2101" s="8">
        <f t="shared" si="2519"/>
        <v>0.18494765377431968</v>
      </c>
      <c r="BM2101" s="8">
        <f t="shared" si="2520"/>
        <v>0.46229326705497759</v>
      </c>
      <c r="BN2101" s="8">
        <f t="shared" si="2521"/>
        <v>0.53599376061099013</v>
      </c>
    </row>
    <row r="2102" spans="1:66" x14ac:dyDescent="0.25">
      <c r="A2102" t="s">
        <v>13</v>
      </c>
      <c r="B2102" t="s">
        <v>52</v>
      </c>
      <c r="C2102" t="s">
        <v>46</v>
      </c>
      <c r="D2102" s="7" t="s">
        <v>586</v>
      </c>
      <c r="E2102">
        <f>VLOOKUP(A2102,home!$A$2:$E$405,3,FALSE)</f>
        <v>1.76143790849673</v>
      </c>
      <c r="F2102">
        <f>VLOOKUP(B2102,home!$B$2:$E$405,3,FALSE)</f>
        <v>1.44</v>
      </c>
      <c r="G2102">
        <f>VLOOKUP(C2102,away!$B$2:$E$405,4,FALSE)</f>
        <v>1.27</v>
      </c>
      <c r="H2102">
        <f>VLOOKUP(A2102,away!$A$2:$E$405,3,FALSE)</f>
        <v>1.3562091503267999</v>
      </c>
      <c r="I2102">
        <f>VLOOKUP(C2102,away!$B$2:$E$405,3,FALSE)</f>
        <v>0.43</v>
      </c>
      <c r="J2102">
        <f>VLOOKUP(B2102,home!$B$2:$E$405,4,FALSE)</f>
        <v>0.74</v>
      </c>
      <c r="K2102" s="3">
        <f t="shared" si="2466"/>
        <v>3.2213176470588198</v>
      </c>
      <c r="L2102" s="3">
        <f t="shared" si="2467"/>
        <v>0.43154575163398767</v>
      </c>
      <c r="M2102" s="5">
        <f t="shared" si="2468"/>
        <v>2.5916812264267956E-2</v>
      </c>
      <c r="N2102" s="5">
        <f t="shared" si="2469"/>
        <v>8.3486284702396815E-2</v>
      </c>
      <c r="O2102" s="5">
        <f t="shared" si="2470"/>
        <v>1.1184290228540466E-2</v>
      </c>
      <c r="P2102" s="5">
        <f t="shared" si="2471"/>
        <v>3.602815148302492E-2</v>
      </c>
      <c r="Q2102" s="5">
        <f t="shared" si="2472"/>
        <v>0.13446792109960384</v>
      </c>
      <c r="R2102" s="5">
        <f t="shared" si="2473"/>
        <v>2.4132664665840789E-3</v>
      </c>
      <c r="S2102" s="5">
        <f t="shared" si="2474"/>
        <v>1.2521097174761424E-2</v>
      </c>
      <c r="T2102" s="5">
        <f t="shared" si="2475"/>
        <v>5.8029060081588292E-2</v>
      </c>
      <c r="U2102" s="5">
        <f t="shared" si="2476"/>
        <v>7.7738978558625771E-3</v>
      </c>
      <c r="V2102" s="5">
        <f t="shared" si="2477"/>
        <v>1.9340169408443E-3</v>
      </c>
      <c r="W2102" s="5">
        <f t="shared" si="2478"/>
        <v>0.14438796240048898</v>
      </c>
      <c r="X2102" s="5">
        <f t="shared" si="2479"/>
        <v>6.2310011761018969E-2</v>
      </c>
      <c r="Y2102" s="5">
        <f t="shared" si="2480"/>
        <v>1.3444810429865769E-2</v>
      </c>
      <c r="Z2102" s="5">
        <f t="shared" si="2481"/>
        <v>3.4714496373837466E-4</v>
      </c>
      <c r="AA2102" s="5">
        <f t="shared" si="2482"/>
        <v>1.1182641977780204E-3</v>
      </c>
      <c r="AB2102" s="5">
        <f t="shared" si="2483"/>
        <v>1.801142097188206E-3</v>
      </c>
      <c r="AC2102" s="5">
        <f t="shared" si="2484"/>
        <v>1.6803536302269039E-4</v>
      </c>
      <c r="AD2102" s="5">
        <f t="shared" si="2485"/>
        <v>0.11627987282589014</v>
      </c>
      <c r="AE2102" s="5">
        <f t="shared" si="2486"/>
        <v>5.0180085118553257E-2</v>
      </c>
      <c r="AF2102" s="5">
        <f t="shared" si="2487"/>
        <v>1.0827501274771771E-2</v>
      </c>
      <c r="AG2102" s="5">
        <f t="shared" si="2488"/>
        <v>1.5575207253131144E-3</v>
      </c>
      <c r="AH2102" s="5">
        <f t="shared" si="2489"/>
        <v>3.7452233575607572E-5</v>
      </c>
      <c r="AI2102" s="5">
        <f t="shared" si="2490"/>
        <v>1.206455409388735E-4</v>
      </c>
      <c r="AJ2102" s="5">
        <f t="shared" si="2491"/>
        <v>1.9431880503267531E-4</v>
      </c>
      <c r="AK2102" s="5">
        <f t="shared" si="2492"/>
        <v>2.0865419860237973E-4</v>
      </c>
      <c r="AL2102" s="5">
        <f t="shared" si="2493"/>
        <v>9.343747142596479E-6</v>
      </c>
      <c r="AM2102" s="5">
        <f t="shared" si="2494"/>
        <v>7.4914881266359049E-2</v>
      </c>
      <c r="AN2102" s="5">
        <f t="shared" si="2495"/>
        <v>3.2329198744661856E-2</v>
      </c>
      <c r="AO2102" s="5">
        <f t="shared" si="2496"/>
        <v>6.9757641859948347E-3</v>
      </c>
      <c r="AP2102" s="5">
        <f t="shared" si="2497"/>
        <v>1.0034537996221977E-3</v>
      </c>
      <c r="AQ2102" s="5">
        <f t="shared" si="2498"/>
        <v>1.0825905604698553E-4</v>
      </c>
      <c r="AR2102" s="5">
        <f t="shared" si="2499"/>
        <v>3.2324704577514494E-6</v>
      </c>
      <c r="AS2102" s="5">
        <f t="shared" si="2500"/>
        <v>1.0412814129151043E-5</v>
      </c>
      <c r="AT2102" s="5">
        <f t="shared" si="2501"/>
        <v>1.677149095488884E-5</v>
      </c>
      <c r="AU2102" s="5">
        <f t="shared" si="2502"/>
        <v>1.800876659349027E-5</v>
      </c>
      <c r="AV2102" s="5">
        <f t="shared" si="2503"/>
        <v>1.4502989407343389E-5</v>
      </c>
      <c r="AW2102" s="5">
        <f t="shared" si="2504"/>
        <v>3.6081033899274519E-7</v>
      </c>
      <c r="AX2102" s="5">
        <f t="shared" si="2505"/>
        <v>4.0220771508439751E-2</v>
      </c>
      <c r="AY2102" s="5">
        <f t="shared" si="2506"/>
        <v>1.7357103071908509E-2</v>
      </c>
      <c r="AZ2102" s="5">
        <f t="shared" si="2507"/>
        <v>3.7451920456776761E-3</v>
      </c>
      <c r="BA2102" s="5">
        <f t="shared" si="2508"/>
        <v>5.3874057212186823E-4</v>
      </c>
      <c r="BB2102" s="5">
        <f t="shared" si="2509"/>
        <v>5.8122801283014038E-5</v>
      </c>
      <c r="BC2102" s="5">
        <f t="shared" si="2510"/>
        <v>5.0165295933502416E-6</v>
      </c>
      <c r="BD2102" s="5">
        <f t="shared" si="2511"/>
        <v>2.324931488875014E-7</v>
      </c>
      <c r="BE2102" s="5">
        <f t="shared" si="2512"/>
        <v>7.4893428333158184E-7</v>
      </c>
      <c r="BF2102" s="5">
        <f t="shared" si="2513"/>
        <v>1.2062776116916875E-6</v>
      </c>
      <c r="BG2102" s="5">
        <f t="shared" si="2514"/>
        <v>1.2952677859314667E-6</v>
      </c>
      <c r="BH2102" s="5">
        <f t="shared" si="2515"/>
        <v>1.0431172441219599E-6</v>
      </c>
      <c r="BI2102" s="5">
        <f t="shared" si="2516"/>
        <v>6.7204239728828654E-7</v>
      </c>
      <c r="BJ2102" s="8">
        <f t="shared" si="2517"/>
        <v>0.85222753400119999</v>
      </c>
      <c r="BK2102" s="8">
        <f t="shared" si="2518"/>
        <v>9.3934560044972387E-2</v>
      </c>
      <c r="BL2102" s="8">
        <f t="shared" si="2519"/>
        <v>2.4920058288116765E-2</v>
      </c>
      <c r="BM2102" s="8">
        <f t="shared" si="2520"/>
        <v>0.66057582879204013</v>
      </c>
      <c r="BN2102" s="8">
        <f t="shared" si="2521"/>
        <v>0.29349672624441808</v>
      </c>
    </row>
    <row r="2103" spans="1:66" x14ac:dyDescent="0.25">
      <c r="A2103" t="s">
        <v>16</v>
      </c>
      <c r="B2103" t="s">
        <v>58</v>
      </c>
      <c r="C2103" t="s">
        <v>56</v>
      </c>
      <c r="D2103" s="7" t="s">
        <v>586</v>
      </c>
      <c r="E2103">
        <f>VLOOKUP(A2103,home!$A$2:$E$405,3,FALSE)</f>
        <v>1.5457516339869299</v>
      </c>
      <c r="F2103">
        <f>VLOOKUP(B2103,home!$B$2:$E$405,3,FALSE)</f>
        <v>1.07</v>
      </c>
      <c r="G2103">
        <f>VLOOKUP(C2103,away!$B$2:$E$405,4,FALSE)</f>
        <v>0.99</v>
      </c>
      <c r="H2103">
        <f>VLOOKUP(A2103,away!$A$2:$E$405,3,FALSE)</f>
        <v>1.36928104575163</v>
      </c>
      <c r="I2103">
        <f>VLOOKUP(C2103,away!$B$2:$E$405,3,FALSE)</f>
        <v>0.88</v>
      </c>
      <c r="J2103">
        <f>VLOOKUP(B2103,home!$B$2:$E$405,4,FALSE)</f>
        <v>0.9</v>
      </c>
      <c r="K2103" s="3">
        <f t="shared" si="2466"/>
        <v>1.6374147058823552</v>
      </c>
      <c r="L2103" s="3">
        <f t="shared" si="2467"/>
        <v>1.084470588235291</v>
      </c>
      <c r="M2103" s="5">
        <f t="shared" si="2468"/>
        <v>6.5750678136282145E-2</v>
      </c>
      <c r="N2103" s="5">
        <f t="shared" si="2469"/>
        <v>0.10766112730208581</v>
      </c>
      <c r="O2103" s="5">
        <f t="shared" si="2470"/>
        <v>7.1304676595323177E-2</v>
      </c>
      <c r="P2103" s="5">
        <f t="shared" si="2471"/>
        <v>0.11675532605536754</v>
      </c>
      <c r="Q2103" s="5">
        <f t="shared" si="2472"/>
        <v>8.814295654815385E-2</v>
      </c>
      <c r="R2103" s="5">
        <f t="shared" si="2473"/>
        <v>3.8663912285628654E-2</v>
      </c>
      <c r="S2103" s="5">
        <f t="shared" si="2474"/>
        <v>5.1831428012196319E-2</v>
      </c>
      <c r="T2103" s="5">
        <f t="shared" si="2475"/>
        <v>9.5588443936574105E-2</v>
      </c>
      <c r="U2103" s="5">
        <f t="shared" si="2476"/>
        <v>6.3308858563433809E-2</v>
      </c>
      <c r="V2103" s="5">
        <f t="shared" si="2477"/>
        <v>1.0226502514267419E-2</v>
      </c>
      <c r="W2103" s="5">
        <f t="shared" si="2478"/>
        <v>4.8108857757298847E-2</v>
      </c>
      <c r="X2103" s="5">
        <f t="shared" si="2479"/>
        <v>5.2172641271385822E-2</v>
      </c>
      <c r="Y2103" s="5">
        <f t="shared" si="2480"/>
        <v>2.8289847484684296E-2</v>
      </c>
      <c r="Z2103" s="5">
        <f t="shared" si="2481"/>
        <v>1.3976625233291138E-2</v>
      </c>
      <c r="AA2103" s="5">
        <f t="shared" si="2482"/>
        <v>2.2885531695597306E-2</v>
      </c>
      <c r="AB2103" s="5">
        <f t="shared" si="2483"/>
        <v>1.87365530751539E-2</v>
      </c>
      <c r="AC2103" s="5">
        <f t="shared" si="2484"/>
        <v>1.134967985600577E-3</v>
      </c>
      <c r="AD2103" s="5">
        <f t="shared" si="2485"/>
        <v>1.9693537793750895E-2</v>
      </c>
      <c r="AE2103" s="5">
        <f t="shared" si="2486"/>
        <v>2.1357062515622968E-2</v>
      </c>
      <c r="AF2103" s="5">
        <f t="shared" si="2487"/>
        <v>1.1580553074647761E-2</v>
      </c>
      <c r="AG2103" s="5">
        <f t="shared" si="2488"/>
        <v>4.1862564016510893E-3</v>
      </c>
      <c r="AH2103" s="5">
        <f t="shared" si="2489"/>
        <v>3.7893097470728617E-3</v>
      </c>
      <c r="AI2103" s="5">
        <f t="shared" si="2490"/>
        <v>6.2046715050004505E-3</v>
      </c>
      <c r="AJ2103" s="5">
        <f t="shared" si="2491"/>
        <v>5.0798101837284731E-3</v>
      </c>
      <c r="AK2103" s="5">
        <f t="shared" si="2492"/>
        <v>2.7725852993093166E-3</v>
      </c>
      <c r="AL2103" s="5">
        <f t="shared" si="2493"/>
        <v>8.0615781298277512E-5</v>
      </c>
      <c r="AM2103" s="5">
        <f t="shared" si="2494"/>
        <v>6.4492976788675261E-3</v>
      </c>
      <c r="AN2103" s="5">
        <f t="shared" si="2495"/>
        <v>6.9940736475059629E-3</v>
      </c>
      <c r="AO2103" s="5">
        <f t="shared" si="2496"/>
        <v>3.7924335813358692E-3</v>
      </c>
      <c r="AP2103" s="5">
        <f t="shared" si="2497"/>
        <v>1.3709275589315274E-3</v>
      </c>
      <c r="AQ2103" s="5">
        <f t="shared" si="2498"/>
        <v>3.7168265406561116E-4</v>
      </c>
      <c r="AR2103" s="5">
        <f t="shared" si="2499"/>
        <v>8.2187899408276571E-4</v>
      </c>
      <c r="AS2103" s="5">
        <f t="shared" si="2500"/>
        <v>1.3457567513669175E-3</v>
      </c>
      <c r="AT2103" s="5">
        <f t="shared" si="2501"/>
        <v>1.1017809476143281E-3</v>
      </c>
      <c r="AU2103" s="5">
        <f t="shared" si="2502"/>
        <v>6.0135744209489906E-4</v>
      </c>
      <c r="AV2103" s="5">
        <f t="shared" si="2503"/>
        <v>2.4616787979449625E-4</v>
      </c>
      <c r="AW2103" s="5">
        <f t="shared" si="2504"/>
        <v>3.9764363136130228E-6</v>
      </c>
      <c r="AX2103" s="5">
        <f t="shared" si="2505"/>
        <v>1.7600291436651041E-3</v>
      </c>
      <c r="AY2103" s="5">
        <f t="shared" si="2506"/>
        <v>1.908699840741751E-3</v>
      </c>
      <c r="AZ2103" s="5">
        <f t="shared" si="2507"/>
        <v>1.0349644195269062E-3</v>
      </c>
      <c r="BA2103" s="5">
        <f t="shared" si="2508"/>
        <v>3.7412949094898026E-4</v>
      </c>
      <c r="BB2103" s="5">
        <f t="shared" si="2509"/>
        <v>1.0143310728140264E-4</v>
      </c>
      <c r="BC2103" s="5">
        <f t="shared" si="2510"/>
        <v>2.200024430399922E-5</v>
      </c>
      <c r="BD2103" s="5">
        <f t="shared" si="2511"/>
        <v>1.4855059936186098E-4</v>
      </c>
      <c r="BE2103" s="5">
        <f t="shared" si="2512"/>
        <v>2.4323893596274915E-4</v>
      </c>
      <c r="BF2103" s="5">
        <f t="shared" si="2513"/>
        <v>1.9914150539429104E-4</v>
      </c>
      <c r="BG2103" s="5">
        <f t="shared" si="2514"/>
        <v>1.0869240982805417E-4</v>
      </c>
      <c r="BH2103" s="5">
        <f t="shared" si="2515"/>
        <v>4.4493637567561946E-5</v>
      </c>
      <c r="BI2103" s="5">
        <f t="shared" si="2516"/>
        <v>1.4570907294265094E-5</v>
      </c>
      <c r="BJ2103" s="8">
        <f t="shared" si="2517"/>
        <v>0.5009609554530301</v>
      </c>
      <c r="BK2103" s="8">
        <f t="shared" si="2518"/>
        <v>0.24768821832575405</v>
      </c>
      <c r="BL2103" s="8">
        <f t="shared" si="2519"/>
        <v>0.23762153896061014</v>
      </c>
      <c r="BM2103" s="8">
        <f t="shared" si="2520"/>
        <v>0.51006393764541591</v>
      </c>
      <c r="BN2103" s="8">
        <f t="shared" si="2521"/>
        <v>0.48827867692284116</v>
      </c>
    </row>
    <row r="2104" spans="1:66" x14ac:dyDescent="0.25">
      <c r="A2104" t="s">
        <v>16</v>
      </c>
      <c r="B2104" t="s">
        <v>234</v>
      </c>
      <c r="C2104" t="s">
        <v>232</v>
      </c>
      <c r="D2104" s="7" t="s">
        <v>586</v>
      </c>
      <c r="E2104">
        <f>VLOOKUP(A2104,home!$A$2:$E$405,3,FALSE)</f>
        <v>1.5457516339869299</v>
      </c>
      <c r="F2104">
        <f>VLOOKUP(B2104,home!$B$2:$E$405,3,FALSE)</f>
        <v>1.22</v>
      </c>
      <c r="G2104">
        <f>VLOOKUP(C2104,away!$B$2:$E$405,4,FALSE)</f>
        <v>0.88</v>
      </c>
      <c r="H2104">
        <f>VLOOKUP(A2104,away!$A$2:$E$405,3,FALSE)</f>
        <v>1.36928104575163</v>
      </c>
      <c r="I2104">
        <f>VLOOKUP(C2104,away!$B$2:$E$405,3,FALSE)</f>
        <v>1.1000000000000001</v>
      </c>
      <c r="J2104">
        <f>VLOOKUP(B2104,home!$B$2:$E$405,4,FALSE)</f>
        <v>1.1200000000000001</v>
      </c>
      <c r="K2104" s="3">
        <f t="shared" si="2466"/>
        <v>1.6595189542483679</v>
      </c>
      <c r="L2104" s="3">
        <f t="shared" si="2467"/>
        <v>1.6869542483660085</v>
      </c>
      <c r="M2104" s="5">
        <f t="shared" si="2468"/>
        <v>3.5208307960757475E-2</v>
      </c>
      <c r="N2104" s="5">
        <f t="shared" si="2469"/>
        <v>5.8428854407890717E-2</v>
      </c>
      <c r="O2104" s="5">
        <f t="shared" si="2470"/>
        <v>5.9394804692178581E-2</v>
      </c>
      <c r="P2104" s="5">
        <f t="shared" si="2471"/>
        <v>9.8566804170550235E-2</v>
      </c>
      <c r="Q2104" s="5">
        <f t="shared" si="2472"/>
        <v>4.8481895682456491E-2</v>
      </c>
      <c r="R2104" s="5">
        <f t="shared" si="2473"/>
        <v>5.0098159053170006E-2</v>
      </c>
      <c r="S2104" s="5">
        <f t="shared" si="2474"/>
        <v>6.8985244159022255E-2</v>
      </c>
      <c r="T2104" s="5">
        <f t="shared" si="2475"/>
        <v>8.1786739890357632E-2</v>
      </c>
      <c r="U2104" s="5">
        <f t="shared" si="2476"/>
        <v>8.3138844521685074E-2</v>
      </c>
      <c r="V2104" s="5">
        <f t="shared" si="2477"/>
        <v>2.1458492944521037E-2</v>
      </c>
      <c r="W2104" s="5">
        <f t="shared" si="2478"/>
        <v>2.6818874940976217E-2</v>
      </c>
      <c r="X2104" s="5">
        <f t="shared" si="2479"/>
        <v>4.5242215018076522E-2</v>
      </c>
      <c r="Y2104" s="5">
        <f t="shared" si="2480"/>
        <v>3.8160773415116311E-2</v>
      </c>
      <c r="Z2104" s="5">
        <f t="shared" si="2481"/>
        <v>2.8171100750020391E-2</v>
      </c>
      <c r="AA2104" s="5">
        <f t="shared" si="2482"/>
        <v>4.6750475656699243E-2</v>
      </c>
      <c r="AB2104" s="5">
        <f t="shared" si="2483"/>
        <v>3.8791650236209667E-2</v>
      </c>
      <c r="AC2104" s="5">
        <f t="shared" si="2484"/>
        <v>3.7546093421600671E-3</v>
      </c>
      <c r="AD2104" s="5">
        <f t="shared" si="2485"/>
        <v>1.1126607824041656E-2</v>
      </c>
      <c r="AE2104" s="5">
        <f t="shared" si="2486"/>
        <v>1.8770078338669543E-2</v>
      </c>
      <c r="AF2104" s="5">
        <f t="shared" si="2487"/>
        <v>1.5832131697790693E-2</v>
      </c>
      <c r="AG2104" s="5">
        <f t="shared" si="2488"/>
        <v>8.9026939427593859E-3</v>
      </c>
      <c r="AH2104" s="5">
        <f t="shared" si="2489"/>
        <v>1.1880839522848428E-2</v>
      </c>
      <c r="AI2104" s="5">
        <f t="shared" si="2490"/>
        <v>1.9716478380550097E-2</v>
      </c>
      <c r="AJ2104" s="5">
        <f t="shared" si="2491"/>
        <v>1.6359934791775534E-2</v>
      </c>
      <c r="AK2104" s="5">
        <f t="shared" si="2492"/>
        <v>9.0498739590729408E-3</v>
      </c>
      <c r="AL2104" s="5">
        <f t="shared" si="2493"/>
        <v>4.2044604265344799E-4</v>
      </c>
      <c r="AM2104" s="5">
        <f t="shared" si="2494"/>
        <v>3.6929633160970613E-3</v>
      </c>
      <c r="AN2104" s="5">
        <f t="shared" si="2495"/>
        <v>6.2298601551497605E-3</v>
      </c>
      <c r="AO2104" s="5">
        <f t="shared" si="2496"/>
        <v>5.2547445277280058E-3</v>
      </c>
      <c r="AP2104" s="5">
        <f t="shared" si="2497"/>
        <v>2.9548378683762655E-3</v>
      </c>
      <c r="AQ2104" s="5">
        <f t="shared" si="2498"/>
        <v>1.2461690738225246E-3</v>
      </c>
      <c r="AR2104" s="5">
        <f t="shared" si="2499"/>
        <v>4.0084865414447834E-3</v>
      </c>
      <c r="AS2104" s="5">
        <f t="shared" si="2500"/>
        <v>6.6521593933771038E-3</v>
      </c>
      <c r="AT2104" s="5">
        <f t="shared" si="2501"/>
        <v>5.5196922999953164E-3</v>
      </c>
      <c r="AU2104" s="5">
        <f t="shared" si="2502"/>
        <v>3.0533446644869983E-3</v>
      </c>
      <c r="AV2104" s="5">
        <f t="shared" si="2503"/>
        <v>1.2667708361423248E-3</v>
      </c>
      <c r="AW2104" s="5">
        <f t="shared" si="2504"/>
        <v>3.269589949929481E-5</v>
      </c>
      <c r="AX2104" s="5">
        <f t="shared" si="2505"/>
        <v>1.0214237700678314E-3</v>
      </c>
      <c r="AY2104" s="5">
        <f t="shared" si="2506"/>
        <v>1.7230951682979531E-3</v>
      </c>
      <c r="AZ2104" s="5">
        <f t="shared" si="2507"/>
        <v>1.4533913572495874E-3</v>
      </c>
      <c r="BA2104" s="5">
        <f t="shared" si="2508"/>
        <v>8.172682415502104E-4</v>
      </c>
      <c r="BB2104" s="5">
        <f t="shared" si="2509"/>
        <v>3.4467353303443596E-4</v>
      </c>
      <c r="BC2104" s="5">
        <f t="shared" si="2510"/>
        <v>1.1628969617035259E-4</v>
      </c>
      <c r="BD2104" s="5">
        <f t="shared" si="2511"/>
        <v>1.1270222334347087E-3</v>
      </c>
      <c r="BE2104" s="5">
        <f t="shared" si="2512"/>
        <v>1.8703147582442275E-3</v>
      </c>
      <c r="BF2104" s="5">
        <f t="shared" si="2513"/>
        <v>1.5519113958583754E-3</v>
      </c>
      <c r="BG2104" s="5">
        <f t="shared" si="2514"/>
        <v>8.5847545891367186E-4</v>
      </c>
      <c r="BH2104" s="5">
        <f t="shared" si="2515"/>
        <v>3.5616407395607625E-4</v>
      </c>
      <c r="BI2104" s="5">
        <f t="shared" si="2516"/>
        <v>1.1821220631048513E-4</v>
      </c>
      <c r="BJ2104" s="8">
        <f t="shared" si="2517"/>
        <v>0.37840558186567913</v>
      </c>
      <c r="BK2104" s="8">
        <f t="shared" si="2518"/>
        <v>0.23011699978796249</v>
      </c>
      <c r="BL2104" s="8">
        <f t="shared" si="2519"/>
        <v>0.36156361467635356</v>
      </c>
      <c r="BM2104" s="8">
        <f t="shared" si="2520"/>
        <v>0.64638807184421398</v>
      </c>
      <c r="BN2104" s="8">
        <f t="shared" si="2521"/>
        <v>0.3501788259670035</v>
      </c>
    </row>
    <row r="2105" spans="1:66" x14ac:dyDescent="0.25">
      <c r="A2105" t="s">
        <v>16</v>
      </c>
      <c r="B2105" t="s">
        <v>494</v>
      </c>
      <c r="C2105" t="s">
        <v>495</v>
      </c>
      <c r="D2105" s="7" t="s">
        <v>586</v>
      </c>
      <c r="E2105">
        <f>VLOOKUP(A2105,home!$A$2:$E$405,3,FALSE)</f>
        <v>1.5457516339869299</v>
      </c>
      <c r="F2105" t="e">
        <f>VLOOKUP(B2105,home!$B$2:$E$405,3,FALSE)</f>
        <v>#N/A</v>
      </c>
      <c r="G2105" t="e">
        <f>VLOOKUP(C2105,away!$B$2:$E$405,4,FALSE)</f>
        <v>#N/A</v>
      </c>
      <c r="H2105">
        <f>VLOOKUP(A2105,away!$A$2:$E$405,3,FALSE)</f>
        <v>1.36928104575163</v>
      </c>
      <c r="I2105" t="e">
        <f>VLOOKUP(C2105,away!$B$2:$E$405,3,FALSE)</f>
        <v>#N/A</v>
      </c>
      <c r="J2105" t="e">
        <f>VLOOKUP(B2105,home!$B$2:$E$405,4,FALSE)</f>
        <v>#N/A</v>
      </c>
      <c r="K2105" s="3" t="e">
        <f t="shared" si="2466"/>
        <v>#N/A</v>
      </c>
      <c r="L2105" s="3" t="e">
        <f t="shared" si="2467"/>
        <v>#N/A</v>
      </c>
      <c r="M2105" s="5" t="e">
        <f t="shared" si="2468"/>
        <v>#N/A</v>
      </c>
      <c r="N2105" s="5" t="e">
        <f t="shared" si="2469"/>
        <v>#N/A</v>
      </c>
      <c r="O2105" s="5" t="e">
        <f t="shared" si="2470"/>
        <v>#N/A</v>
      </c>
      <c r="P2105" s="5" t="e">
        <f t="shared" si="2471"/>
        <v>#N/A</v>
      </c>
      <c r="Q2105" s="5" t="e">
        <f t="shared" si="2472"/>
        <v>#N/A</v>
      </c>
      <c r="R2105" s="5" t="e">
        <f t="shared" si="2473"/>
        <v>#N/A</v>
      </c>
      <c r="S2105" s="5" t="e">
        <f t="shared" si="2474"/>
        <v>#N/A</v>
      </c>
      <c r="T2105" s="5" t="e">
        <f t="shared" si="2475"/>
        <v>#N/A</v>
      </c>
      <c r="U2105" s="5" t="e">
        <f t="shared" si="2476"/>
        <v>#N/A</v>
      </c>
      <c r="V2105" s="5" t="e">
        <f t="shared" si="2477"/>
        <v>#N/A</v>
      </c>
      <c r="W2105" s="5" t="e">
        <f t="shared" si="2478"/>
        <v>#N/A</v>
      </c>
      <c r="X2105" s="5" t="e">
        <f t="shared" si="2479"/>
        <v>#N/A</v>
      </c>
      <c r="Y2105" s="5" t="e">
        <f t="shared" si="2480"/>
        <v>#N/A</v>
      </c>
      <c r="Z2105" s="5" t="e">
        <f t="shared" si="2481"/>
        <v>#N/A</v>
      </c>
      <c r="AA2105" s="5" t="e">
        <f t="shared" si="2482"/>
        <v>#N/A</v>
      </c>
      <c r="AB2105" s="5" t="e">
        <f t="shared" si="2483"/>
        <v>#N/A</v>
      </c>
      <c r="AC2105" s="5" t="e">
        <f t="shared" si="2484"/>
        <v>#N/A</v>
      </c>
      <c r="AD2105" s="5" t="e">
        <f t="shared" si="2485"/>
        <v>#N/A</v>
      </c>
      <c r="AE2105" s="5" t="e">
        <f t="shared" si="2486"/>
        <v>#N/A</v>
      </c>
      <c r="AF2105" s="5" t="e">
        <f t="shared" si="2487"/>
        <v>#N/A</v>
      </c>
      <c r="AG2105" s="5" t="e">
        <f t="shared" si="2488"/>
        <v>#N/A</v>
      </c>
      <c r="AH2105" s="5" t="e">
        <f t="shared" si="2489"/>
        <v>#N/A</v>
      </c>
      <c r="AI2105" s="5" t="e">
        <f t="shared" si="2490"/>
        <v>#N/A</v>
      </c>
      <c r="AJ2105" s="5" t="e">
        <f t="shared" si="2491"/>
        <v>#N/A</v>
      </c>
      <c r="AK2105" s="5" t="e">
        <f t="shared" si="2492"/>
        <v>#N/A</v>
      </c>
      <c r="AL2105" s="5" t="e">
        <f t="shared" si="2493"/>
        <v>#N/A</v>
      </c>
      <c r="AM2105" s="5" t="e">
        <f t="shared" si="2494"/>
        <v>#N/A</v>
      </c>
      <c r="AN2105" s="5" t="e">
        <f t="shared" si="2495"/>
        <v>#N/A</v>
      </c>
      <c r="AO2105" s="5" t="e">
        <f t="shared" si="2496"/>
        <v>#N/A</v>
      </c>
      <c r="AP2105" s="5" t="e">
        <f t="shared" si="2497"/>
        <v>#N/A</v>
      </c>
      <c r="AQ2105" s="5" t="e">
        <f t="shared" si="2498"/>
        <v>#N/A</v>
      </c>
      <c r="AR2105" s="5" t="e">
        <f t="shared" si="2499"/>
        <v>#N/A</v>
      </c>
      <c r="AS2105" s="5" t="e">
        <f t="shared" si="2500"/>
        <v>#N/A</v>
      </c>
      <c r="AT2105" s="5" t="e">
        <f t="shared" si="2501"/>
        <v>#N/A</v>
      </c>
      <c r="AU2105" s="5" t="e">
        <f t="shared" si="2502"/>
        <v>#N/A</v>
      </c>
      <c r="AV2105" s="5" t="e">
        <f t="shared" si="2503"/>
        <v>#N/A</v>
      </c>
      <c r="AW2105" s="5" t="e">
        <f t="shared" si="2504"/>
        <v>#N/A</v>
      </c>
      <c r="AX2105" s="5" t="e">
        <f t="shared" si="2505"/>
        <v>#N/A</v>
      </c>
      <c r="AY2105" s="5" t="e">
        <f t="shared" si="2506"/>
        <v>#N/A</v>
      </c>
      <c r="AZ2105" s="5" t="e">
        <f t="shared" si="2507"/>
        <v>#N/A</v>
      </c>
      <c r="BA2105" s="5" t="e">
        <f t="shared" si="2508"/>
        <v>#N/A</v>
      </c>
      <c r="BB2105" s="5" t="e">
        <f t="shared" si="2509"/>
        <v>#N/A</v>
      </c>
      <c r="BC2105" s="5" t="e">
        <f t="shared" si="2510"/>
        <v>#N/A</v>
      </c>
      <c r="BD2105" s="5" t="e">
        <f t="shared" si="2511"/>
        <v>#N/A</v>
      </c>
      <c r="BE2105" s="5" t="e">
        <f t="shared" si="2512"/>
        <v>#N/A</v>
      </c>
      <c r="BF2105" s="5" t="e">
        <f t="shared" si="2513"/>
        <v>#N/A</v>
      </c>
      <c r="BG2105" s="5" t="e">
        <f t="shared" si="2514"/>
        <v>#N/A</v>
      </c>
      <c r="BH2105" s="5" t="e">
        <f t="shared" si="2515"/>
        <v>#N/A</v>
      </c>
      <c r="BI2105" s="5" t="e">
        <f t="shared" si="2516"/>
        <v>#N/A</v>
      </c>
      <c r="BJ2105" s="8" t="e">
        <f t="shared" si="2517"/>
        <v>#N/A</v>
      </c>
      <c r="BK2105" s="8" t="e">
        <f t="shared" si="2518"/>
        <v>#N/A</v>
      </c>
      <c r="BL2105" s="8" t="e">
        <f t="shared" si="2519"/>
        <v>#N/A</v>
      </c>
      <c r="BM2105" s="8" t="e">
        <f t="shared" si="2520"/>
        <v>#N/A</v>
      </c>
      <c r="BN2105" s="8" t="e">
        <f t="shared" si="2521"/>
        <v>#N/A</v>
      </c>
    </row>
    <row r="2106" spans="1:66" x14ac:dyDescent="0.25">
      <c r="A2106" t="s">
        <v>16</v>
      </c>
      <c r="B2106" t="s">
        <v>59</v>
      </c>
      <c r="C2106" t="s">
        <v>48</v>
      </c>
      <c r="D2106" s="7" t="s">
        <v>586</v>
      </c>
      <c r="E2106">
        <f>VLOOKUP(A2106,home!$A$2:$E$405,3,FALSE)</f>
        <v>1.5457516339869299</v>
      </c>
      <c r="F2106">
        <f>VLOOKUP(B2106,home!$B$2:$E$405,3,FALSE)</f>
        <v>0.61</v>
      </c>
      <c r="G2106">
        <f>VLOOKUP(C2106,away!$B$2:$E$405,4,FALSE)</f>
        <v>1</v>
      </c>
      <c r="H2106">
        <f>VLOOKUP(A2106,away!$A$2:$E$405,3,FALSE)</f>
        <v>1.36928104575163</v>
      </c>
      <c r="I2106">
        <f>VLOOKUP(C2106,away!$B$2:$E$405,3,FALSE)</f>
        <v>0.4</v>
      </c>
      <c r="J2106">
        <f>VLOOKUP(B2106,home!$B$2:$E$405,4,FALSE)</f>
        <v>0.82</v>
      </c>
      <c r="K2106" s="3">
        <f t="shared" si="2466"/>
        <v>0.94290849673202726</v>
      </c>
      <c r="L2106" s="3">
        <f t="shared" si="2467"/>
        <v>0.44912418300653462</v>
      </c>
      <c r="M2106" s="5">
        <f t="shared" si="2468"/>
        <v>0.24856952852113995</v>
      </c>
      <c r="N2106" s="5">
        <f t="shared" si="2469"/>
        <v>0.23437832047125684</v>
      </c>
      <c r="O2106" s="5">
        <f t="shared" si="2470"/>
        <v>0.11163858641737648</v>
      </c>
      <c r="P2106" s="5">
        <f t="shared" si="2471"/>
        <v>0.10526497169609697</v>
      </c>
      <c r="Q2106" s="5">
        <f t="shared" si="2472"/>
        <v>0.11049865491106504</v>
      </c>
      <c r="R2106" s="5">
        <f t="shared" si="2473"/>
        <v>2.5069794458354302E-2</v>
      </c>
      <c r="S2106" s="5">
        <f t="shared" si="2474"/>
        <v>1.1144481719163856E-2</v>
      </c>
      <c r="T2106" s="5">
        <f t="shared" si="2475"/>
        <v>4.962761811025309E-2</v>
      </c>
      <c r="U2106" s="5">
        <f t="shared" si="2476"/>
        <v>2.3638522206107761E-2</v>
      </c>
      <c r="V2106" s="5">
        <f t="shared" si="2477"/>
        <v>5.2438873819549798E-4</v>
      </c>
      <c r="W2106" s="5">
        <f t="shared" si="2478"/>
        <v>3.473004019770113E-2</v>
      </c>
      <c r="X2106" s="5">
        <f t="shared" si="2479"/>
        <v>1.5598100929576626E-2</v>
      </c>
      <c r="Y2106" s="5">
        <f t="shared" si="2480"/>
        <v>3.502742168224784E-3</v>
      </c>
      <c r="Z2106" s="5">
        <f t="shared" si="2481"/>
        <v>3.7531503180833758E-3</v>
      </c>
      <c r="AA2106" s="5">
        <f t="shared" si="2482"/>
        <v>3.5388773244333259E-3</v>
      </c>
      <c r="AB2106" s="5">
        <f t="shared" si="2483"/>
        <v>1.6684187490502427E-3</v>
      </c>
      <c r="AC2106" s="5">
        <f t="shared" si="2484"/>
        <v>1.387935752129171E-5</v>
      </c>
      <c r="AD2106" s="5">
        <f t="shared" si="2485"/>
        <v>8.1868124985643113E-3</v>
      </c>
      <c r="AE2106" s="5">
        <f t="shared" si="2486"/>
        <v>3.676895474845383E-3</v>
      </c>
      <c r="AF2106" s="5">
        <f t="shared" si="2487"/>
        <v>8.2569133807017811E-4</v>
      </c>
      <c r="AG2106" s="5">
        <f t="shared" si="2488"/>
        <v>1.236126492087804E-4</v>
      </c>
      <c r="AH2106" s="5">
        <f t="shared" si="2489"/>
        <v>4.2140764257747777E-4</v>
      </c>
      <c r="AI2106" s="5">
        <f t="shared" si="2490"/>
        <v>3.9734884677411703E-4</v>
      </c>
      <c r="AJ2106" s="5">
        <f t="shared" si="2491"/>
        <v>1.8733180189499363E-4</v>
      </c>
      <c r="AK2106" s="5">
        <f t="shared" si="2492"/>
        <v>5.887891590497014E-5</v>
      </c>
      <c r="AL2106" s="5">
        <f t="shared" si="2493"/>
        <v>2.351068830248081E-7</v>
      </c>
      <c r="AM2106" s="5">
        <f t="shared" si="2494"/>
        <v>1.54388301320965E-3</v>
      </c>
      <c r="AN2106" s="5">
        <f t="shared" si="2495"/>
        <v>6.9339519696545086E-4</v>
      </c>
      <c r="AO2106" s="5">
        <f t="shared" si="2496"/>
        <v>1.5571027566888159E-4</v>
      </c>
      <c r="AP2106" s="5">
        <f t="shared" si="2497"/>
        <v>2.3311083448502914E-5</v>
      </c>
      <c r="AQ2106" s="5">
        <f t="shared" si="2498"/>
        <v>2.617392827201505E-6</v>
      </c>
      <c r="AR2106" s="5">
        <f t="shared" si="2499"/>
        <v>3.7852872637063917E-5</v>
      </c>
      <c r="AS2106" s="5">
        <f t="shared" si="2500"/>
        <v>3.5691795235202824E-5</v>
      </c>
      <c r="AT2106" s="5">
        <f t="shared" si="2501"/>
        <v>1.6827048495446215E-5</v>
      </c>
      <c r="AU2106" s="5">
        <f t="shared" si="2502"/>
        <v>5.2887890004260372E-6</v>
      </c>
      <c r="AV2106" s="5">
        <f t="shared" si="2503"/>
        <v>1.2467110214811487E-6</v>
      </c>
      <c r="AW2106" s="5">
        <f t="shared" si="2504"/>
        <v>2.7656602800660671E-9</v>
      </c>
      <c r="AX2106" s="5">
        <f t="shared" si="2505"/>
        <v>2.4262340185260382E-4</v>
      </c>
      <c r="AY2106" s="5">
        <f t="shared" si="2506"/>
        <v>1.0896803713531683E-4</v>
      </c>
      <c r="AZ2106" s="5">
        <f t="shared" si="2507"/>
        <v>2.4470090326112439E-5</v>
      </c>
      <c r="BA2106" s="5">
        <f t="shared" si="2508"/>
        <v>3.6633697752704522E-6</v>
      </c>
      <c r="BB2106" s="5">
        <f t="shared" si="2509"/>
        <v>4.1132698934229343E-7</v>
      </c>
      <c r="BC2106" s="5">
        <f t="shared" si="2510"/>
        <v>3.6947379607379048E-8</v>
      </c>
      <c r="BD2106" s="5">
        <f t="shared" si="2511"/>
        <v>2.8334400829286219E-6</v>
      </c>
      <c r="BE2106" s="5">
        <f t="shared" si="2512"/>
        <v>2.6716747291744976E-6</v>
      </c>
      <c r="BF2106" s="5">
        <f t="shared" si="2513"/>
        <v>1.2595724013214356E-6</v>
      </c>
      <c r="BG2106" s="5">
        <f t="shared" si="2514"/>
        <v>3.9588717315171493E-7</v>
      </c>
      <c r="BH2106" s="5">
        <f t="shared" si="2515"/>
        <v>9.3321344827993813E-8</v>
      </c>
      <c r="BI2106" s="5">
        <f t="shared" si="2516"/>
        <v>1.7598697792954963E-8</v>
      </c>
      <c r="BJ2106" s="8">
        <f t="shared" si="2517"/>
        <v>0.46394757888434413</v>
      </c>
      <c r="BK2106" s="8">
        <f t="shared" si="2518"/>
        <v>0.36562645317613596</v>
      </c>
      <c r="BL2106" s="8">
        <f t="shared" si="2519"/>
        <v>0.16672334507329248</v>
      </c>
      <c r="BM2106" s="8">
        <f t="shared" si="2520"/>
        <v>0.16452170570509117</v>
      </c>
      <c r="BN2106" s="8">
        <f t="shared" si="2521"/>
        <v>0.8354198564752896</v>
      </c>
    </row>
    <row r="2107" spans="1:66" x14ac:dyDescent="0.25">
      <c r="A2107" t="s">
        <v>61</v>
      </c>
      <c r="B2107" t="s">
        <v>70</v>
      </c>
      <c r="C2107" t="s">
        <v>242</v>
      </c>
      <c r="D2107" s="7" t="s">
        <v>586</v>
      </c>
      <c r="E2107">
        <f>VLOOKUP(A2107,home!$A$2:$E$405,3,FALSE)</f>
        <v>1.51315789473684</v>
      </c>
      <c r="F2107">
        <f>VLOOKUP(B2107,home!$B$2:$E$405,3,FALSE)</f>
        <v>1.18</v>
      </c>
      <c r="G2107">
        <f>VLOOKUP(C2107,away!$B$2:$E$405,4,FALSE)</f>
        <v>1.01</v>
      </c>
      <c r="H2107">
        <f>VLOOKUP(A2107,away!$A$2:$E$405,3,FALSE)</f>
        <v>1.30526315789474</v>
      </c>
      <c r="I2107">
        <f>VLOOKUP(C2107,away!$B$2:$E$405,3,FALSE)</f>
        <v>0.8</v>
      </c>
      <c r="J2107">
        <f>VLOOKUP(B2107,home!$B$2:$E$405,4,FALSE)</f>
        <v>0.93</v>
      </c>
      <c r="K2107" s="3">
        <f t="shared" si="2466"/>
        <v>1.8033815789473659</v>
      </c>
      <c r="L2107" s="3">
        <f t="shared" si="2467"/>
        <v>0.97111578947368671</v>
      </c>
      <c r="M2107" s="5">
        <f t="shared" si="2468"/>
        <v>6.2380823382847492E-2</v>
      </c>
      <c r="N2107" s="5">
        <f t="shared" si="2469"/>
        <v>0.11249642776819625</v>
      </c>
      <c r="O2107" s="5">
        <f t="shared" si="2470"/>
        <v>6.0579002547452555E-2</v>
      </c>
      <c r="P2107" s="5">
        <f t="shared" si="2471"/>
        <v>0.10924705726508147</v>
      </c>
      <c r="Q2107" s="5">
        <f t="shared" si="2472"/>
        <v>0.10143699276727407</v>
      </c>
      <c r="R2107" s="5">
        <f t="shared" si="2473"/>
        <v>2.941461294219893E-2</v>
      </c>
      <c r="S2107" s="5">
        <f t="shared" si="2474"/>
        <v>4.7830883250098599E-2</v>
      </c>
      <c r="T2107" s="5">
        <f t="shared" si="2475"/>
        <v>9.8507065313027997E-2</v>
      </c>
      <c r="U2107" s="5">
        <f t="shared" si="2476"/>
        <v>5.3045771131828325E-2</v>
      </c>
      <c r="V2107" s="5">
        <f t="shared" si="2477"/>
        <v>9.3073176411450128E-3</v>
      </c>
      <c r="W2107" s="5">
        <f t="shared" si="2478"/>
        <v>6.0976534726773085E-2</v>
      </c>
      <c r="X2107" s="5">
        <f t="shared" si="2479"/>
        <v>5.9215275660559917E-2</v>
      </c>
      <c r="Y2107" s="5">
        <f t="shared" si="2480"/>
        <v>2.875244458600331E-2</v>
      </c>
      <c r="Z2107" s="5">
        <f t="shared" si="2481"/>
        <v>9.5216650231421465E-3</v>
      </c>
      <c r="AA2107" s="5">
        <f t="shared" si="2482"/>
        <v>1.717119530364199E-2</v>
      </c>
      <c r="AB2107" s="5">
        <f t="shared" si="2483"/>
        <v>1.5483108649547748E-2</v>
      </c>
      <c r="AC2107" s="5">
        <f t="shared" si="2484"/>
        <v>1.0187396223977779E-3</v>
      </c>
      <c r="AD2107" s="5">
        <f t="shared" si="2485"/>
        <v>2.7490989868576739E-2</v>
      </c>
      <c r="AE2107" s="5">
        <f t="shared" si="2486"/>
        <v>2.6696934329636022E-2</v>
      </c>
      <c r="AF2107" s="5">
        <f t="shared" si="2487"/>
        <v>1.2962907229025825E-2</v>
      </c>
      <c r="AG2107" s="5">
        <f t="shared" si="2488"/>
        <v>4.1961612958631919E-3</v>
      </c>
      <c r="AH2107" s="5">
        <f t="shared" si="2489"/>
        <v>2.3116598115131685E-3</v>
      </c>
      <c r="AI2107" s="5">
        <f t="shared" si="2490"/>
        <v>4.1688047208757869E-3</v>
      </c>
      <c r="AJ2107" s="5">
        <f t="shared" si="2491"/>
        <v>3.7589728199281065E-3</v>
      </c>
      <c r="AK2107" s="5">
        <f t="shared" si="2492"/>
        <v>2.2596207797407272E-3</v>
      </c>
      <c r="AL2107" s="5">
        <f t="shared" si="2493"/>
        <v>7.1364435306187082E-5</v>
      </c>
      <c r="AM2107" s="5">
        <f t="shared" si="2494"/>
        <v>9.9153489432039898E-3</v>
      </c>
      <c r="AN2107" s="5">
        <f t="shared" si="2495"/>
        <v>9.6289519168866276E-3</v>
      </c>
      <c r="AO2107" s="5">
        <f t="shared" si="2496"/>
        <v>4.6754136212857622E-3</v>
      </c>
      <c r="AP2107" s="5">
        <f t="shared" si="2497"/>
        <v>1.5134559966503173E-3</v>
      </c>
      <c r="AQ2107" s="5">
        <f t="shared" si="2498"/>
        <v>3.6743525375518954E-4</v>
      </c>
      <c r="AR2107" s="5">
        <f t="shared" si="2499"/>
        <v>4.4897786857044103E-4</v>
      </c>
      <c r="AS2107" s="5">
        <f t="shared" si="2500"/>
        <v>8.0967841753498465E-4</v>
      </c>
      <c r="AT2107" s="5">
        <f t="shared" si="2501"/>
        <v>7.3007957152692292E-4</v>
      </c>
      <c r="AU2107" s="5">
        <f t="shared" si="2502"/>
        <v>4.3887068348581293E-4</v>
      </c>
      <c r="AV2107" s="5">
        <f t="shared" si="2503"/>
        <v>1.9786282653458877E-4</v>
      </c>
      <c r="AW2107" s="5">
        <f t="shared" si="2504"/>
        <v>3.4716663301124417E-6</v>
      </c>
      <c r="AX2107" s="5">
        <f t="shared" si="2505"/>
        <v>2.9801929388348814E-3</v>
      </c>
      <c r="AY2107" s="5">
        <f t="shared" si="2506"/>
        <v>2.8941124185805421E-3</v>
      </c>
      <c r="AZ2107" s="5">
        <f t="shared" si="2507"/>
        <v>1.4052591330977219E-3</v>
      </c>
      <c r="BA2107" s="5">
        <f t="shared" si="2508"/>
        <v>4.548897774844343E-4</v>
      </c>
      <c r="BB2107" s="5">
        <f t="shared" si="2509"/>
        <v>1.1043766134632651E-4</v>
      </c>
      <c r="BC2107" s="5">
        <f t="shared" si="2510"/>
        <v>2.1449551337193111E-5</v>
      </c>
      <c r="BD2107" s="5">
        <f t="shared" si="2511"/>
        <v>7.26682495488328E-5</v>
      </c>
      <c r="BE2107" s="5">
        <f t="shared" si="2512"/>
        <v>1.3104858261071527E-4</v>
      </c>
      <c r="BF2107" s="5">
        <f t="shared" si="2513"/>
        <v>1.1816529991366307E-4</v>
      </c>
      <c r="BG2107" s="5">
        <f t="shared" si="2514"/>
        <v>7.103237504503025E-5</v>
      </c>
      <c r="BH2107" s="5">
        <f t="shared" si="2515"/>
        <v>3.2024619166272036E-5</v>
      </c>
      <c r="BI2107" s="5">
        <f t="shared" si="2516"/>
        <v>1.1550521655451946E-5</v>
      </c>
      <c r="BJ2107" s="8">
        <f t="shared" si="2517"/>
        <v>0.56669868075739926</v>
      </c>
      <c r="BK2107" s="8">
        <f t="shared" si="2518"/>
        <v>0.23275029801545707</v>
      </c>
      <c r="BL2107" s="8">
        <f t="shared" si="2519"/>
        <v>0.19125470772231998</v>
      </c>
      <c r="BM2107" s="8">
        <f t="shared" si="2520"/>
        <v>0.52177979409301756</v>
      </c>
      <c r="BN2107" s="8">
        <f t="shared" si="2521"/>
        <v>0.47555491667305078</v>
      </c>
    </row>
    <row r="2108" spans="1:66" x14ac:dyDescent="0.25">
      <c r="A2108" t="s">
        <v>61</v>
      </c>
      <c r="B2108" t="s">
        <v>68</v>
      </c>
      <c r="C2108" t="s">
        <v>77</v>
      </c>
      <c r="D2108" s="7" t="s">
        <v>586</v>
      </c>
      <c r="E2108">
        <f>VLOOKUP(A2108,home!$A$2:$E$405,3,FALSE)</f>
        <v>1.51315789473684</v>
      </c>
      <c r="F2108">
        <f>VLOOKUP(B2108,home!$B$2:$E$405,3,FALSE)</f>
        <v>1.72</v>
      </c>
      <c r="G2108">
        <f>VLOOKUP(C2108,away!$B$2:$E$405,4,FALSE)</f>
        <v>0.55000000000000004</v>
      </c>
      <c r="H2108">
        <f>VLOOKUP(A2108,away!$A$2:$E$405,3,FALSE)</f>
        <v>1.30526315789474</v>
      </c>
      <c r="I2108">
        <f>VLOOKUP(C2108,away!$B$2:$E$405,3,FALSE)</f>
        <v>1.01</v>
      </c>
      <c r="J2108">
        <f>VLOOKUP(B2108,home!$B$2:$E$405,4,FALSE)</f>
        <v>0.79</v>
      </c>
      <c r="K2108" s="3">
        <f t="shared" si="2466"/>
        <v>1.4314473684210507</v>
      </c>
      <c r="L2108" s="3">
        <f t="shared" si="2467"/>
        <v>1.0414694736842132</v>
      </c>
      <c r="M2108" s="5">
        <f t="shared" si="2468"/>
        <v>8.4338497796398709E-2</v>
      </c>
      <c r="N2108" s="5">
        <f t="shared" si="2469"/>
        <v>0.1207261207272395</v>
      </c>
      <c r="O2108" s="5">
        <f t="shared" si="2470"/>
        <v>8.7835970911332537E-2</v>
      </c>
      <c r="P2108" s="5">
        <f t="shared" si="2471"/>
        <v>0.1257325694137349</v>
      </c>
      <c r="Q2108" s="5">
        <f t="shared" si="2472"/>
        <v>8.6406543907344535E-2</v>
      </c>
      <c r="R2108" s="5">
        <f t="shared" si="2473"/>
        <v>4.5739241197783671E-2</v>
      </c>
      <c r="S2108" s="5">
        <f t="shared" si="2474"/>
        <v>4.6860803264315153E-2</v>
      </c>
      <c r="T2108" s="5">
        <f t="shared" si="2475"/>
        <v>8.998977780605398E-2</v>
      </c>
      <c r="U2108" s="5">
        <f t="shared" si="2476"/>
        <v>6.5473316446143126E-2</v>
      </c>
      <c r="V2108" s="5">
        <f t="shared" si="2477"/>
        <v>7.7622772164268744E-3</v>
      </c>
      <c r="W2108" s="5">
        <f t="shared" si="2478"/>
        <v>4.122880663017546E-2</v>
      </c>
      <c r="X2108" s="5">
        <f t="shared" si="2479"/>
        <v>4.2938543541757038E-2</v>
      </c>
      <c r="Y2108" s="5">
        <f t="shared" si="2480"/>
        <v>2.235959117160018E-2</v>
      </c>
      <c r="Z2108" s="5">
        <f t="shared" si="2481"/>
        <v>1.5878674485657017E-2</v>
      </c>
      <c r="AA2108" s="5">
        <f t="shared" si="2482"/>
        <v>2.2729486806508211E-2</v>
      </c>
      <c r="AB2108" s="5">
        <f t="shared" si="2483"/>
        <v>1.6268032037368589E-2</v>
      </c>
      <c r="AC2108" s="5">
        <f t="shared" si="2484"/>
        <v>7.2325441852125248E-4</v>
      </c>
      <c r="AD2108" s="5">
        <f t="shared" si="2485"/>
        <v>1.4754216688476252E-2</v>
      </c>
      <c r="AE2108" s="5">
        <f t="shared" si="2486"/>
        <v>1.5366066289170198E-2</v>
      </c>
      <c r="AF2108" s="5">
        <f t="shared" si="2487"/>
        <v>8.0016444853894062E-3</v>
      </c>
      <c r="AG2108" s="5">
        <f t="shared" si="2488"/>
        <v>2.7778228236022312E-3</v>
      </c>
      <c r="AH2108" s="5">
        <f t="shared" si="2489"/>
        <v>4.1342886898450386E-3</v>
      </c>
      <c r="AI2108" s="5">
        <f t="shared" si="2490"/>
        <v>5.9180166653715928E-3</v>
      </c>
      <c r="AJ2108" s="5">
        <f t="shared" si="2491"/>
        <v>4.2356646909590453E-3</v>
      </c>
      <c r="AK2108" s="5">
        <f t="shared" si="2492"/>
        <v>2.0210436917957636E-3</v>
      </c>
      <c r="AL2108" s="5">
        <f t="shared" si="2493"/>
        <v>4.3129360259673418E-5</v>
      </c>
      <c r="AM2108" s="5">
        <f t="shared" si="2494"/>
        <v>4.2239769303666526E-3</v>
      </c>
      <c r="AN2108" s="5">
        <f t="shared" si="2495"/>
        <v>4.3991430305232162E-3</v>
      </c>
      <c r="AO2108" s="5">
        <f t="shared" si="2496"/>
        <v>2.2907865883302937E-3</v>
      </c>
      <c r="AP2108" s="5">
        <f t="shared" si="2497"/>
        <v>7.952614341570686E-4</v>
      </c>
      <c r="AQ2108" s="5">
        <f t="shared" si="2498"/>
        <v>2.0706012681822867E-4</v>
      </c>
      <c r="AR2108" s="5">
        <f t="shared" si="2499"/>
        <v>8.6114709317430165E-4</v>
      </c>
      <c r="AS2108" s="5">
        <f t="shared" si="2500"/>
        <v>1.2326867403477913E-3</v>
      </c>
      <c r="AT2108" s="5">
        <f t="shared" si="2501"/>
        <v>8.822630952791846E-4</v>
      </c>
      <c r="AU2108" s="5">
        <f t="shared" si="2502"/>
        <v>4.2097106199746675E-4</v>
      </c>
      <c r="AV2108" s="5">
        <f t="shared" si="2503"/>
        <v>1.5064947971942213E-4</v>
      </c>
      <c r="AW2108" s="5">
        <f t="shared" si="2504"/>
        <v>1.7860451975951767E-6</v>
      </c>
      <c r="AX2108" s="5">
        <f t="shared" si="2505"/>
        <v>1.0077334435407634E-3</v>
      </c>
      <c r="AY2108" s="5">
        <f t="shared" si="2506"/>
        <v>1.0495236190583787E-3</v>
      </c>
      <c r="AZ2108" s="5">
        <f t="shared" si="2507"/>
        <v>5.4652340557994001E-4</v>
      </c>
      <c r="BA2108" s="5">
        <f t="shared" si="2508"/>
        <v>1.8972914785514802E-4</v>
      </c>
      <c r="BB2108" s="5">
        <f t="shared" si="2509"/>
        <v>4.9399278939813805E-5</v>
      </c>
      <c r="BC2108" s="5">
        <f t="shared" si="2510"/>
        <v>1.0289568207565506E-5</v>
      </c>
      <c r="BD2108" s="5">
        <f t="shared" si="2511"/>
        <v>1.4947640164882165E-4</v>
      </c>
      <c r="BE2108" s="5">
        <f t="shared" si="2512"/>
        <v>2.1396760178125373E-4</v>
      </c>
      <c r="BF2108" s="5">
        <f t="shared" si="2513"/>
        <v>1.5314168024856953E-4</v>
      </c>
      <c r="BG2108" s="5">
        <f t="shared" si="2514"/>
        <v>7.3071418395797655E-5</v>
      </c>
      <c r="BH2108" s="5">
        <f t="shared" si="2515"/>
        <v>2.6149472392364517E-5</v>
      </c>
      <c r="BI2108" s="5">
        <f t="shared" si="2516"/>
        <v>7.486318688329815E-6</v>
      </c>
      <c r="BJ2108" s="8">
        <f t="shared" si="2517"/>
        <v>0.45931856064418586</v>
      </c>
      <c r="BK2108" s="8">
        <f t="shared" si="2518"/>
        <v>0.26651005508871495</v>
      </c>
      <c r="BL2108" s="8">
        <f t="shared" si="2519"/>
        <v>0.25852607150078089</v>
      </c>
      <c r="BM2108" s="8">
        <f t="shared" si="2520"/>
        <v>0.44840668019164409</v>
      </c>
      <c r="BN2108" s="8">
        <f t="shared" si="2521"/>
        <v>0.55077894395383398</v>
      </c>
    </row>
    <row r="2109" spans="1:66" x14ac:dyDescent="0.25">
      <c r="A2109" t="s">
        <v>61</v>
      </c>
      <c r="B2109" t="s">
        <v>62</v>
      </c>
      <c r="C2109" t="s">
        <v>85</v>
      </c>
      <c r="D2109" s="7" t="s">
        <v>586</v>
      </c>
      <c r="E2109">
        <f>VLOOKUP(A2109,home!$A$2:$E$405,3,FALSE)</f>
        <v>1.51315789473684</v>
      </c>
      <c r="F2109">
        <f>VLOOKUP(B2109,home!$B$2:$E$405,3,FALSE)</f>
        <v>0.7</v>
      </c>
      <c r="G2109">
        <f>VLOOKUP(C2109,away!$B$2:$E$405,4,FALSE)</f>
        <v>0.55000000000000004</v>
      </c>
      <c r="H2109">
        <f>VLOOKUP(A2109,away!$A$2:$E$405,3,FALSE)</f>
        <v>1.30526315789474</v>
      </c>
      <c r="I2109">
        <f>VLOOKUP(C2109,away!$B$2:$E$405,3,FALSE)</f>
        <v>0.92</v>
      </c>
      <c r="J2109">
        <f>VLOOKUP(B2109,home!$B$2:$E$405,4,FALSE)</f>
        <v>1.01</v>
      </c>
      <c r="K2109" s="3">
        <f t="shared" si="2466"/>
        <v>0.58256578947368343</v>
      </c>
      <c r="L2109" s="3">
        <f t="shared" si="2467"/>
        <v>1.2128505263157925</v>
      </c>
      <c r="M2109" s="5">
        <f t="shared" si="2468"/>
        <v>0.1660583052598664</v>
      </c>
      <c r="N2109" s="5">
        <f t="shared" si="2469"/>
        <v>9.6739887702375987E-2</v>
      </c>
      <c r="O2109" s="5">
        <f t="shared" si="2470"/>
        <v>0.20140390293353749</v>
      </c>
      <c r="P2109" s="5">
        <f t="shared" si="2471"/>
        <v>0.11733102371555737</v>
      </c>
      <c r="Q2109" s="5">
        <f t="shared" si="2472"/>
        <v>2.817867452646507E-2</v>
      </c>
      <c r="R2109" s="5">
        <f t="shared" si="2473"/>
        <v>0.1221364148374979</v>
      </c>
      <c r="S2109" s="5">
        <f t="shared" si="2474"/>
        <v>2.0725505274483622E-2</v>
      </c>
      <c r="T2109" s="5">
        <f t="shared" si="2475"/>
        <v>3.4176520230304576E-2</v>
      </c>
      <c r="U2109" s="5">
        <f t="shared" si="2476"/>
        <v>7.1152496933292259E-2</v>
      </c>
      <c r="V2109" s="5">
        <f t="shared" si="2477"/>
        <v>1.6271023649540738E-3</v>
      </c>
      <c r="W2109" s="5">
        <f t="shared" si="2478"/>
        <v>5.4719772572773663E-3</v>
      </c>
      <c r="X2109" s="5">
        <f t="shared" si="2479"/>
        <v>6.6366904964769002E-3</v>
      </c>
      <c r="Y2109" s="5">
        <f t="shared" si="2480"/>
        <v>4.0246567808235141E-3</v>
      </c>
      <c r="Z2109" s="5">
        <f t="shared" si="2481"/>
        <v>4.9377738339327751E-2</v>
      </c>
      <c r="AA2109" s="5">
        <f t="shared" si="2482"/>
        <v>2.8765781118075439E-2</v>
      </c>
      <c r="AB2109" s="5">
        <f t="shared" si="2483"/>
        <v>8.3789799934393967E-3</v>
      </c>
      <c r="AC2109" s="5">
        <f t="shared" si="2484"/>
        <v>7.1853371723605433E-5</v>
      </c>
      <c r="AD2109" s="5">
        <f t="shared" si="2485"/>
        <v>7.9694668771695726E-4</v>
      </c>
      <c r="AE2109" s="5">
        <f t="shared" si="2486"/>
        <v>9.6657720964313904E-4</v>
      </c>
      <c r="AF2109" s="5">
        <f t="shared" si="2487"/>
        <v>5.8615683872026577E-4</v>
      </c>
      <c r="AG2109" s="5">
        <f t="shared" si="2488"/>
        <v>2.3697354344849177E-4</v>
      </c>
      <c r="AH2109" s="5">
        <f t="shared" si="2489"/>
        <v>1.4971953983284296E-2</v>
      </c>
      <c r="AI2109" s="5">
        <f t="shared" si="2490"/>
        <v>8.7221481922356743E-3</v>
      </c>
      <c r="AJ2109" s="5">
        <f t="shared" si="2491"/>
        <v>2.5406125737581181E-3</v>
      </c>
      <c r="AK2109" s="5">
        <f t="shared" si="2492"/>
        <v>4.9335798992605501E-4</v>
      </c>
      <c r="AL2109" s="5">
        <f t="shared" si="2493"/>
        <v>2.0307637485645601E-6</v>
      </c>
      <c r="AM2109" s="5">
        <f t="shared" si="2494"/>
        <v>9.285477525965327E-5</v>
      </c>
      <c r="AN2109" s="5">
        <f t="shared" si="2495"/>
        <v>1.1261896304460509E-4</v>
      </c>
      <c r="AO2109" s="5">
        <f t="shared" si="2496"/>
        <v>6.8294984300894054E-5</v>
      </c>
      <c r="AP2109" s="5">
        <f t="shared" si="2497"/>
        <v>2.7610535884689371E-5</v>
      </c>
      <c r="AQ2109" s="5">
        <f t="shared" si="2498"/>
        <v>8.3718632449016491E-6</v>
      </c>
      <c r="AR2109" s="5">
        <f t="shared" si="2499"/>
        <v>3.631748453720436E-3</v>
      </c>
      <c r="AS2109" s="5">
        <f t="shared" si="2500"/>
        <v>2.1157324051114747E-3</v>
      </c>
      <c r="AT2109" s="5">
        <f t="shared" si="2501"/>
        <v>6.1627665944941057E-4</v>
      </c>
      <c r="AU2109" s="5">
        <f t="shared" si="2502"/>
        <v>1.1967389954878342E-4</v>
      </c>
      <c r="AV2109" s="5">
        <f t="shared" si="2503"/>
        <v>1.742947994250782E-5</v>
      </c>
      <c r="AW2109" s="5">
        <f t="shared" si="2504"/>
        <v>3.9857417879462512E-8</v>
      </c>
      <c r="AX2109" s="5">
        <f t="shared" si="2505"/>
        <v>9.0156692425902252E-6</v>
      </c>
      <c r="AY2109" s="5">
        <f t="shared" si="2506"/>
        <v>1.0934659185964657E-5</v>
      </c>
      <c r="AZ2109" s="5">
        <f t="shared" si="2507"/>
        <v>6.6310535743905265E-6</v>
      </c>
      <c r="BA2109" s="5">
        <f t="shared" si="2508"/>
        <v>2.680825605909255E-6</v>
      </c>
      <c r="BB2109" s="5">
        <f t="shared" si="2509"/>
        <v>8.1286018677197373E-7</v>
      </c>
      <c r="BC2109" s="5">
        <f t="shared" si="2510"/>
        <v>1.971755810695083E-7</v>
      </c>
      <c r="BD2109" s="5">
        <f t="shared" si="2511"/>
        <v>7.3412800392356516E-4</v>
      </c>
      <c r="BE2109" s="5">
        <f t="shared" si="2512"/>
        <v>4.2767786018047107E-4</v>
      </c>
      <c r="BF2109" s="5">
        <f t="shared" si="2513"/>
        <v>1.2457524512822586E-4</v>
      </c>
      <c r="BG2109" s="5">
        <f t="shared" si="2514"/>
        <v>2.4191092009000848E-5</v>
      </c>
      <c r="BH2109" s="5">
        <f t="shared" si="2515"/>
        <v>3.5232256536135223E-6</v>
      </c>
      <c r="BI2109" s="5">
        <f t="shared" si="2516"/>
        <v>4.1050214687825927E-7</v>
      </c>
      <c r="BJ2109" s="8">
        <f t="shared" si="2517"/>
        <v>0.17815508463836366</v>
      </c>
      <c r="BK2109" s="8">
        <f t="shared" si="2518"/>
        <v>0.30582675540951959</v>
      </c>
      <c r="BL2109" s="8">
        <f t="shared" si="2519"/>
        <v>0.46638101538186105</v>
      </c>
      <c r="BM2109" s="8">
        <f t="shared" si="2520"/>
        <v>0.26788148999200373</v>
      </c>
      <c r="BN2109" s="8">
        <f t="shared" si="2521"/>
        <v>0.73184820897530023</v>
      </c>
    </row>
    <row r="2110" spans="1:66" x14ac:dyDescent="0.25">
      <c r="A2110" t="s">
        <v>61</v>
      </c>
      <c r="B2110" t="s">
        <v>238</v>
      </c>
      <c r="C2110" t="s">
        <v>337</v>
      </c>
      <c r="D2110" s="7" t="s">
        <v>586</v>
      </c>
      <c r="E2110">
        <f>VLOOKUP(A2110,home!$A$2:$E$405,3,FALSE)</f>
        <v>1.51315789473684</v>
      </c>
      <c r="F2110">
        <f>VLOOKUP(B2110,home!$B$2:$E$405,3,FALSE)</f>
        <v>1.32</v>
      </c>
      <c r="G2110">
        <f>VLOOKUP(C2110,away!$B$2:$E$405,4,FALSE)</f>
        <v>1.43</v>
      </c>
      <c r="H2110">
        <f>VLOOKUP(A2110,away!$A$2:$E$405,3,FALSE)</f>
        <v>1.30526315789474</v>
      </c>
      <c r="I2110">
        <f>VLOOKUP(C2110,away!$B$2:$E$405,3,FALSE)</f>
        <v>0.56000000000000005</v>
      </c>
      <c r="J2110">
        <f>VLOOKUP(B2110,home!$B$2:$E$405,4,FALSE)</f>
        <v>0.77</v>
      </c>
      <c r="K2110" s="3">
        <f t="shared" si="2466"/>
        <v>2.8562368421052593</v>
      </c>
      <c r="L2110" s="3">
        <f t="shared" si="2467"/>
        <v>0.56282947368421199</v>
      </c>
      <c r="M2110" s="5">
        <f t="shared" si="2468"/>
        <v>3.2742992286246726E-2</v>
      </c>
      <c r="N2110" s="5">
        <f t="shared" si="2469"/>
        <v>9.3521740888746221E-2</v>
      </c>
      <c r="O2110" s="5">
        <f t="shared" si="2470"/>
        <v>1.8428721115314461E-2</v>
      </c>
      <c r="P2110" s="5">
        <f t="shared" si="2471"/>
        <v>5.2636792202444292E-2</v>
      </c>
      <c r="Q2110" s="5">
        <f t="shared" si="2472"/>
        <v>0.13356012093212941</v>
      </c>
      <c r="R2110" s="5">
        <f t="shared" si="2473"/>
        <v>5.1861137030027801E-3</v>
      </c>
      <c r="S2110" s="5">
        <f t="shared" si="2474"/>
        <v>2.1154388312633443E-2</v>
      </c>
      <c r="T2110" s="5">
        <f t="shared" si="2475"/>
        <v>7.5171572569430106E-2</v>
      </c>
      <c r="U2110" s="5">
        <f t="shared" si="2476"/>
        <v>1.4812769025863474E-2</v>
      </c>
      <c r="V2110" s="5">
        <f t="shared" si="2477"/>
        <v>3.7785833922278308E-3</v>
      </c>
      <c r="W2110" s="5">
        <f t="shared" si="2478"/>
        <v>0.12715977934746062</v>
      </c>
      <c r="X2110" s="5">
        <f t="shared" si="2479"/>
        <v>7.1569271683931804E-2</v>
      </c>
      <c r="Y2110" s="5">
        <f t="shared" si="2480"/>
        <v>2.0140647756914855E-2</v>
      </c>
      <c r="Z2110" s="5">
        <f t="shared" si="2481"/>
        <v>9.7296588197584479E-4</v>
      </c>
      <c r="AA2110" s="5">
        <f t="shared" si="2482"/>
        <v>2.7790209982108457E-3</v>
      </c>
      <c r="AB2110" s="5">
        <f t="shared" si="2483"/>
        <v>3.9687710800369756E-3</v>
      </c>
      <c r="AC2110" s="5">
        <f t="shared" si="2484"/>
        <v>3.7964709192111161E-4</v>
      </c>
      <c r="AD2110" s="5">
        <f t="shared" si="2485"/>
        <v>9.0799611651548109E-2</v>
      </c>
      <c r="AE2110" s="5">
        <f t="shared" si="2486"/>
        <v>5.1104697636571675E-2</v>
      </c>
      <c r="AF2110" s="5">
        <f t="shared" si="2487"/>
        <v>1.4381615036791211E-2</v>
      </c>
      <c r="AG2110" s="5">
        <f t="shared" si="2488"/>
        <v>2.698132273962049E-3</v>
      </c>
      <c r="AH2110" s="5">
        <f t="shared" si="2489"/>
        <v>1.3690346881629E-4</v>
      </c>
      <c r="AI2110" s="5">
        <f t="shared" si="2490"/>
        <v>3.9102873144509598E-4</v>
      </c>
      <c r="AJ2110" s="5">
        <f t="shared" si="2491"/>
        <v>5.5843533453758321E-4</v>
      </c>
      <c r="AK2110" s="5">
        <f t="shared" si="2492"/>
        <v>5.3167452547987369E-4</v>
      </c>
      <c r="AL2110" s="5">
        <f t="shared" si="2493"/>
        <v>2.4412435996092622E-5</v>
      </c>
      <c r="AM2110" s="5">
        <f t="shared" si="2494"/>
        <v>5.1869039209600329E-2</v>
      </c>
      <c r="AN2110" s="5">
        <f t="shared" si="2495"/>
        <v>2.9193424038845114E-2</v>
      </c>
      <c r="AO2110" s="5">
        <f t="shared" si="2496"/>
        <v>8.2154597434116079E-3</v>
      </c>
      <c r="AP2110" s="5">
        <f t="shared" si="2497"/>
        <v>1.5413009611527288E-3</v>
      </c>
      <c r="AQ2110" s="5">
        <f t="shared" si="2498"/>
        <v>2.1687240218864015E-4</v>
      </c>
      <c r="AR2110" s="5">
        <f t="shared" si="2499"/>
        <v>1.5410661459883089E-5</v>
      </c>
      <c r="AS2110" s="5">
        <f t="shared" si="2500"/>
        <v>4.4016499022929702E-5</v>
      </c>
      <c r="AT2110" s="5">
        <f t="shared" si="2501"/>
        <v>6.286077308489099E-5</v>
      </c>
      <c r="AU2110" s="5">
        <f t="shared" si="2502"/>
        <v>5.9848418669428113E-5</v>
      </c>
      <c r="AV2110" s="5">
        <f t="shared" si="2503"/>
        <v>4.273531458634019E-5</v>
      </c>
      <c r="AW2110" s="5">
        <f t="shared" si="2504"/>
        <v>1.0901334495638879E-6</v>
      </c>
      <c r="AX2110" s="5">
        <f t="shared" si="2505"/>
        <v>2.4691710125843779E-2</v>
      </c>
      <c r="AY2110" s="5">
        <f t="shared" si="2506"/>
        <v>1.3897222214491784E-2</v>
      </c>
      <c r="AZ2110" s="5">
        <f t="shared" si="2507"/>
        <v>3.910883132327474E-3</v>
      </c>
      <c r="BA2110" s="5">
        <f t="shared" si="2508"/>
        <v>7.3372009833611159E-4</v>
      </c>
      <c r="BB2110" s="5">
        <f t="shared" si="2509"/>
        <v>1.0323982419451051E-4</v>
      </c>
      <c r="BC2110" s="5">
        <f t="shared" si="2510"/>
        <v>1.1621283182929389E-5</v>
      </c>
      <c r="BD2110" s="5">
        <f t="shared" si="2511"/>
        <v>1.4455957464319275E-6</v>
      </c>
      <c r="BE2110" s="5">
        <f t="shared" si="2512"/>
        <v>4.128963829749524E-6</v>
      </c>
      <c r="BF2110" s="5">
        <f t="shared" si="2513"/>
        <v>5.8966493051253084E-6</v>
      </c>
      <c r="BG2110" s="5">
        <f t="shared" si="2514"/>
        <v>5.6140756634244284E-6</v>
      </c>
      <c r="BH2110" s="5">
        <f t="shared" si="2515"/>
        <v>4.0087824360598436E-6</v>
      </c>
      <c r="BI2110" s="5">
        <f t="shared" si="2516"/>
        <v>2.290006417171719E-6</v>
      </c>
      <c r="BJ2110" s="8">
        <f t="shared" si="2517"/>
        <v>0.81449168281106088</v>
      </c>
      <c r="BK2110" s="8">
        <f t="shared" si="2518"/>
        <v>0.12461403793596128</v>
      </c>
      <c r="BL2110" s="8">
        <f t="shared" si="2519"/>
        <v>4.7041693722928803E-2</v>
      </c>
      <c r="BM2110" s="8">
        <f t="shared" si="2520"/>
        <v>0.63714776714300081</v>
      </c>
      <c r="BN2110" s="8">
        <f t="shared" si="2521"/>
        <v>0.33607648112788385</v>
      </c>
    </row>
    <row r="2111" spans="1:66" x14ac:dyDescent="0.25">
      <c r="A2111" t="s">
        <v>72</v>
      </c>
      <c r="B2111" t="s">
        <v>78</v>
      </c>
      <c r="C2111" t="s">
        <v>365</v>
      </c>
      <c r="D2111" s="7" t="s">
        <v>586</v>
      </c>
      <c r="E2111">
        <f>VLOOKUP(A2111,home!$A$2:$E$405,3,FALSE)</f>
        <v>1.4148550724637701</v>
      </c>
      <c r="F2111">
        <f>VLOOKUP(B2111,home!$B$2:$E$405,3,FALSE)</f>
        <v>1.1399999999999999</v>
      </c>
      <c r="G2111">
        <f>VLOOKUP(C2111,away!$B$2:$E$405,4,FALSE)</f>
        <v>1.04</v>
      </c>
      <c r="H2111">
        <f>VLOOKUP(A2111,away!$A$2:$E$405,3,FALSE)</f>
        <v>1.0942028985507199</v>
      </c>
      <c r="I2111">
        <f>VLOOKUP(C2111,away!$B$2:$E$405,3,FALSE)</f>
        <v>0.92</v>
      </c>
      <c r="J2111">
        <f>VLOOKUP(B2111,home!$B$2:$E$405,4,FALSE)</f>
        <v>0.87</v>
      </c>
      <c r="K2111" s="3">
        <f t="shared" si="2466"/>
        <v>1.6774521739130457</v>
      </c>
      <c r="L2111" s="3">
        <f t="shared" si="2467"/>
        <v>0.87579999999999625</v>
      </c>
      <c r="M2111" s="5">
        <f t="shared" si="2468"/>
        <v>7.7828143317278151E-2</v>
      </c>
      <c r="N2111" s="5">
        <f t="shared" si="2469"/>
        <v>0.13055298819918429</v>
      </c>
      <c r="O2111" s="5">
        <f t="shared" si="2470"/>
        <v>6.8161887917271902E-2</v>
      </c>
      <c r="P2111" s="5">
        <f t="shared" si="2471"/>
        <v>0.11433830706484509</v>
      </c>
      <c r="Q2111" s="5">
        <f t="shared" si="2472"/>
        <v>0.10949819693278298</v>
      </c>
      <c r="R2111" s="5">
        <f t="shared" si="2473"/>
        <v>2.9848090718973243E-2</v>
      </c>
      <c r="S2111" s="5">
        <f t="shared" si="2474"/>
        <v>4.199396229060659E-2</v>
      </c>
      <c r="T2111" s="5">
        <f t="shared" si="2475"/>
        <v>9.5898520873730908E-2</v>
      </c>
      <c r="U2111" s="5">
        <f t="shared" si="2476"/>
        <v>5.0068744663695451E-2</v>
      </c>
      <c r="V2111" s="5">
        <f t="shared" si="2477"/>
        <v>6.854873301035405E-3</v>
      </c>
      <c r="W2111" s="5">
        <f t="shared" si="2478"/>
        <v>6.1225996161485198E-2</v>
      </c>
      <c r="X2111" s="5">
        <f t="shared" si="2479"/>
        <v>5.3621727438228503E-2</v>
      </c>
      <c r="Y2111" s="5">
        <f t="shared" si="2480"/>
        <v>2.348095444520016E-2</v>
      </c>
      <c r="Z2111" s="5">
        <f t="shared" si="2481"/>
        <v>8.7136526172255525E-3</v>
      </c>
      <c r="AA2111" s="5">
        <f t="shared" si="2482"/>
        <v>1.4616735525488098E-2</v>
      </c>
      <c r="AB2111" s="5">
        <f t="shared" si="2483"/>
        <v>1.2259437391371033E-2</v>
      </c>
      <c r="AC2111" s="5">
        <f t="shared" si="2484"/>
        <v>6.2941130208292678E-4</v>
      </c>
      <c r="AD2111" s="5">
        <f t="shared" si="2485"/>
        <v>2.5675920090268797E-2</v>
      </c>
      <c r="AE2111" s="5">
        <f t="shared" si="2486"/>
        <v>2.2486970815057312E-2</v>
      </c>
      <c r="AF2111" s="5">
        <f t="shared" si="2487"/>
        <v>9.8470445199135542E-3</v>
      </c>
      <c r="AG2111" s="5">
        <f t="shared" si="2488"/>
        <v>2.8746805301800853E-3</v>
      </c>
      <c r="AH2111" s="5">
        <f t="shared" si="2489"/>
        <v>1.9078542405415258E-3</v>
      </c>
      <c r="AI2111" s="5">
        <f t="shared" si="2490"/>
        <v>3.2003342433056044E-3</v>
      </c>
      <c r="AJ2111" s="5">
        <f t="shared" si="2491"/>
        <v>2.6842038168406754E-3</v>
      </c>
      <c r="AK2111" s="5">
        <f t="shared" si="2492"/>
        <v>1.500874509261695E-3</v>
      </c>
      <c r="AL2111" s="5">
        <f t="shared" si="2493"/>
        <v>3.6987043329178316E-5</v>
      </c>
      <c r="AM2111" s="5">
        <f t="shared" si="2494"/>
        <v>8.6140255945278011E-3</v>
      </c>
      <c r="AN2111" s="5">
        <f t="shared" si="2495"/>
        <v>7.5441636156874155E-3</v>
      </c>
      <c r="AO2111" s="5">
        <f t="shared" si="2496"/>
        <v>3.3035892473095053E-3</v>
      </c>
      <c r="AP2111" s="5">
        <f t="shared" si="2497"/>
        <v>9.6442782093121755E-4</v>
      </c>
      <c r="AQ2111" s="5">
        <f t="shared" si="2498"/>
        <v>2.1116147139288913E-4</v>
      </c>
      <c r="AR2111" s="5">
        <f t="shared" si="2499"/>
        <v>3.3417974877325237E-4</v>
      </c>
      <c r="AS2111" s="5">
        <f t="shared" si="2500"/>
        <v>5.6057054605740755E-4</v>
      </c>
      <c r="AT2111" s="5">
        <f t="shared" si="2501"/>
        <v>4.7016514055781087E-4</v>
      </c>
      <c r="AU2111" s="5">
        <f t="shared" si="2502"/>
        <v>2.6289317904227752E-4</v>
      </c>
      <c r="AV2111" s="5">
        <f t="shared" si="2503"/>
        <v>1.1024768367284504E-4</v>
      </c>
      <c r="AW2111" s="5">
        <f t="shared" si="2504"/>
        <v>1.5093925529512218E-6</v>
      </c>
      <c r="AX2111" s="5">
        <f t="shared" si="2505"/>
        <v>2.4082693266138807E-3</v>
      </c>
      <c r="AY2111" s="5">
        <f t="shared" si="2506"/>
        <v>2.1091622762484273E-3</v>
      </c>
      <c r="AZ2111" s="5">
        <f t="shared" si="2507"/>
        <v>9.236021607691824E-4</v>
      </c>
      <c r="BA2111" s="5">
        <f t="shared" si="2508"/>
        <v>2.6963025746721549E-4</v>
      </c>
      <c r="BB2111" s="5">
        <f t="shared" si="2509"/>
        <v>5.9035544872446566E-5</v>
      </c>
      <c r="BC2111" s="5">
        <f t="shared" si="2510"/>
        <v>1.0340666039857701E-5</v>
      </c>
      <c r="BD2111" s="5">
        <f t="shared" si="2511"/>
        <v>4.8779103995935502E-5</v>
      </c>
      <c r="BE2111" s="5">
        <f t="shared" si="2512"/>
        <v>8.1824614039512523E-5</v>
      </c>
      <c r="BF2111" s="5">
        <f t="shared" si="2513"/>
        <v>6.8628438350088128E-5</v>
      </c>
      <c r="BG2111" s="5">
        <f t="shared" si="2514"/>
        <v>3.8373641034204254E-5</v>
      </c>
      <c r="BH2111" s="5">
        <f t="shared" si="2515"/>
        <v>1.6092486893446203E-5</v>
      </c>
      <c r="BI2111" s="5">
        <f t="shared" si="2516"/>
        <v>5.3988754246157022E-6</v>
      </c>
      <c r="BJ2111" s="8">
        <f t="shared" si="2517"/>
        <v>0.56158040798789177</v>
      </c>
      <c r="BK2111" s="8">
        <f t="shared" si="2518"/>
        <v>0.2437908465954258</v>
      </c>
      <c r="BL2111" s="8">
        <f t="shared" si="2519"/>
        <v>0.18624531648459058</v>
      </c>
      <c r="BM2111" s="8">
        <f t="shared" si="2520"/>
        <v>0.46799495665110236</v>
      </c>
      <c r="BN2111" s="8">
        <f t="shared" si="2521"/>
        <v>0.53022761415033559</v>
      </c>
    </row>
    <row r="2112" spans="1:66" x14ac:dyDescent="0.25">
      <c r="A2112" t="s">
        <v>72</v>
      </c>
      <c r="B2112" t="s">
        <v>84</v>
      </c>
      <c r="C2112" t="s">
        <v>88</v>
      </c>
      <c r="D2112" s="7" t="s">
        <v>586</v>
      </c>
      <c r="E2112">
        <f>VLOOKUP(A2112,home!$A$2:$E$405,3,FALSE)</f>
        <v>1.4148550724637701</v>
      </c>
      <c r="F2112">
        <f>VLOOKUP(B2112,home!$B$2:$E$405,3,FALSE)</f>
        <v>1.25</v>
      </c>
      <c r="G2112">
        <f>VLOOKUP(C2112,away!$B$2:$E$405,4,FALSE)</f>
        <v>0.74</v>
      </c>
      <c r="H2112">
        <f>VLOOKUP(A2112,away!$A$2:$E$405,3,FALSE)</f>
        <v>1.0942028985507199</v>
      </c>
      <c r="I2112">
        <f>VLOOKUP(C2112,away!$B$2:$E$405,3,FALSE)</f>
        <v>0.89</v>
      </c>
      <c r="J2112">
        <f>VLOOKUP(B2112,home!$B$2:$E$405,4,FALSE)</f>
        <v>0.8</v>
      </c>
      <c r="K2112" s="3">
        <f t="shared" si="2466"/>
        <v>1.3087409420289873</v>
      </c>
      <c r="L2112" s="3">
        <f t="shared" si="2467"/>
        <v>0.77907246376811268</v>
      </c>
      <c r="M2112" s="5">
        <f t="shared" si="2468"/>
        <v>0.12395788529334831</v>
      </c>
      <c r="N2112" s="5">
        <f t="shared" si="2469"/>
        <v>0.16222875957073782</v>
      </c>
      <c r="O2112" s="5">
        <f t="shared" si="2470"/>
        <v>9.6572175098973964E-2</v>
      </c>
      <c r="P2112" s="5">
        <f t="shared" si="2471"/>
        <v>0.12638795941281949</v>
      </c>
      <c r="Q2112" s="5">
        <f t="shared" si="2472"/>
        <v>0.10615770981240076</v>
      </c>
      <c r="R2112" s="5">
        <f t="shared" si="2473"/>
        <v>3.7618361192901607E-2</v>
      </c>
      <c r="S2112" s="5">
        <f t="shared" si="2474"/>
        <v>3.221641819464325E-2</v>
      </c>
      <c r="T2112" s="5">
        <f t="shared" si="2475"/>
        <v>8.2704548531527408E-2</v>
      </c>
      <c r="U2112" s="5">
        <f t="shared" si="2476"/>
        <v>4.9232689465184748E-2</v>
      </c>
      <c r="V2112" s="5">
        <f t="shared" si="2477"/>
        <v>3.6497766475507998E-3</v>
      </c>
      <c r="W2112" s="5">
        <f t="shared" si="2478"/>
        <v>4.6310980381173747E-2</v>
      </c>
      <c r="X2112" s="5">
        <f t="shared" si="2479"/>
        <v>3.6079609585077756E-2</v>
      </c>
      <c r="Y2112" s="5">
        <f t="shared" si="2480"/>
        <v>1.405431516561907E-2</v>
      </c>
      <c r="Z2112" s="5">
        <f t="shared" si="2481"/>
        <v>9.7691431124908717E-3</v>
      </c>
      <c r="AA2112" s="5">
        <f t="shared" si="2482"/>
        <v>1.2785277559857297E-2</v>
      </c>
      <c r="AB2112" s="5">
        <f t="shared" si="2483"/>
        <v>8.366308098894857E-3</v>
      </c>
      <c r="AC2112" s="5">
        <f t="shared" si="2484"/>
        <v>2.3258293618476844E-4</v>
      </c>
      <c r="AD2112" s="5">
        <f t="shared" si="2485"/>
        <v>1.5152269022585818E-2</v>
      </c>
      <c r="AE2112" s="5">
        <f t="shared" si="2486"/>
        <v>1.1804715559103186E-2</v>
      </c>
      <c r="AF2112" s="5">
        <f t="shared" si="2487"/>
        <v>4.5983644173561459E-3</v>
      </c>
      <c r="AG2112" s="5">
        <f t="shared" si="2488"/>
        <v>1.1941530319777582E-3</v>
      </c>
      <c r="AH2112" s="5">
        <f t="shared" si="2489"/>
        <v>1.9027175983878878E-3</v>
      </c>
      <c r="AI2112" s="5">
        <f t="shared" si="2490"/>
        <v>2.4901644221292968E-3</v>
      </c>
      <c r="AJ2112" s="5">
        <f t="shared" si="2491"/>
        <v>1.6294900658122824E-3</v>
      </c>
      <c r="AK2112" s="5">
        <f t="shared" si="2492"/>
        <v>7.1086012125268097E-4</v>
      </c>
      <c r="AL2112" s="5">
        <f t="shared" si="2493"/>
        <v>9.4856999630381076E-6</v>
      </c>
      <c r="AM2112" s="5">
        <f t="shared" si="2494"/>
        <v>3.9660789668991203E-3</v>
      </c>
      <c r="AN2112" s="5">
        <f t="shared" si="2495"/>
        <v>3.0898629122409886E-3</v>
      </c>
      <c r="AO2112" s="5">
        <f t="shared" si="2496"/>
        <v>1.2036135558726512E-3</v>
      </c>
      <c r="AP2112" s="5">
        <f t="shared" si="2497"/>
        <v>3.1256739279946844E-4</v>
      </c>
      <c r="AQ2112" s="5">
        <f t="shared" si="2498"/>
        <v>6.0878162200464325E-5</v>
      </c>
      <c r="AR2112" s="5">
        <f t="shared" si="2499"/>
        <v>2.9647097744619973E-4</v>
      </c>
      <c r="AS2112" s="5">
        <f t="shared" si="2500"/>
        <v>3.8800370630719404E-4</v>
      </c>
      <c r="AT2112" s="5">
        <f t="shared" si="2501"/>
        <v>2.5389816805160785E-4</v>
      </c>
      <c r="AU2112" s="5">
        <f t="shared" si="2502"/>
        <v>1.1076230921176513E-4</v>
      </c>
      <c r="AV2112" s="5">
        <f t="shared" si="2503"/>
        <v>3.6239792224777861E-5</v>
      </c>
      <c r="AW2112" s="5">
        <f t="shared" si="2504"/>
        <v>2.6865716419498212E-7</v>
      </c>
      <c r="AX2112" s="5">
        <f t="shared" si="2505"/>
        <v>8.6509498721681693E-4</v>
      </c>
      <c r="AY2112" s="5">
        <f t="shared" si="2506"/>
        <v>6.7397168308444945E-4</v>
      </c>
      <c r="AZ2112" s="5">
        <f t="shared" si="2507"/>
        <v>2.6253638982527179E-4</v>
      </c>
      <c r="BA2112" s="5">
        <f t="shared" si="2508"/>
        <v>6.8178290683320063E-5</v>
      </c>
      <c r="BB2112" s="5">
        <f t="shared" si="2509"/>
        <v>1.3278957224538179E-5</v>
      </c>
      <c r="BC2112" s="5">
        <f t="shared" si="2510"/>
        <v>2.0690539842384683E-6</v>
      </c>
      <c r="BD2112" s="5">
        <f t="shared" si="2511"/>
        <v>3.8495395805791879E-5</v>
      </c>
      <c r="BE2112" s="5">
        <f t="shared" si="2512"/>
        <v>5.0380500570650796E-5</v>
      </c>
      <c r="BF2112" s="5">
        <f t="shared" si="2513"/>
        <v>3.296751188836273E-5</v>
      </c>
      <c r="BG2112" s="5">
        <f t="shared" si="2514"/>
        <v>1.4381977521709225E-5</v>
      </c>
      <c r="BH2112" s="5">
        <f t="shared" si="2515"/>
        <v>4.7055707025003628E-6</v>
      </c>
      <c r="BI2112" s="5">
        <f t="shared" si="2516"/>
        <v>1.2316746067948652E-6</v>
      </c>
      <c r="BJ2112" s="8">
        <f t="shared" si="2517"/>
        <v>0.49080355542959092</v>
      </c>
      <c r="BK2112" s="8">
        <f t="shared" si="2518"/>
        <v>0.2871280798675942</v>
      </c>
      <c r="BL2112" s="8">
        <f t="shared" si="2519"/>
        <v>0.21253558120773203</v>
      </c>
      <c r="BM2112" s="8">
        <f t="shared" si="2520"/>
        <v>0.3466398062103056</v>
      </c>
      <c r="BN2112" s="8">
        <f t="shared" si="2521"/>
        <v>0.65292285038118203</v>
      </c>
    </row>
    <row r="2113" spans="1:66" x14ac:dyDescent="0.25">
      <c r="A2113" t="s">
        <v>72</v>
      </c>
      <c r="B2113" t="s">
        <v>79</v>
      </c>
      <c r="C2113" t="s">
        <v>86</v>
      </c>
      <c r="D2113" s="7" t="s">
        <v>586</v>
      </c>
      <c r="E2113">
        <f>VLOOKUP(A2113,home!$A$2:$E$405,3,FALSE)</f>
        <v>1.4148550724637701</v>
      </c>
      <c r="F2113">
        <f>VLOOKUP(B2113,home!$B$2:$E$405,3,FALSE)</f>
        <v>1.01</v>
      </c>
      <c r="G2113">
        <f>VLOOKUP(C2113,away!$B$2:$E$405,4,FALSE)</f>
        <v>0.89</v>
      </c>
      <c r="H2113">
        <f>VLOOKUP(A2113,away!$A$2:$E$405,3,FALSE)</f>
        <v>1.0942028985507199</v>
      </c>
      <c r="I2113">
        <f>VLOOKUP(C2113,away!$B$2:$E$405,3,FALSE)</f>
        <v>0.65</v>
      </c>
      <c r="J2113">
        <f>VLOOKUP(B2113,home!$B$2:$E$405,4,FALSE)</f>
        <v>1.1499999999999999</v>
      </c>
      <c r="K2113" s="3">
        <f t="shared" si="2466"/>
        <v>1.271813224637683</v>
      </c>
      <c r="L2113" s="3">
        <f t="shared" si="2467"/>
        <v>0.81791666666666318</v>
      </c>
      <c r="M2113" s="5">
        <f t="shared" si="2468"/>
        <v>0.12372054930081268</v>
      </c>
      <c r="N2113" s="5">
        <f t="shared" si="2469"/>
        <v>0.15734943076021202</v>
      </c>
      <c r="O2113" s="5">
        <f t="shared" si="2470"/>
        <v>0.10119309928228927</v>
      </c>
      <c r="P2113" s="5">
        <f t="shared" si="2471"/>
        <v>0.12869872190928952</v>
      </c>
      <c r="Q2113" s="5">
        <f t="shared" si="2472"/>
        <v>0.10005954346502453</v>
      </c>
      <c r="R2113" s="5">
        <f t="shared" si="2473"/>
        <v>4.1383761227319363E-2</v>
      </c>
      <c r="S2113" s="5">
        <f t="shared" si="2474"/>
        <v>3.3469300602628017E-2</v>
      </c>
      <c r="T2113" s="5">
        <f t="shared" si="2475"/>
        <v>8.1840368259100973E-2</v>
      </c>
      <c r="U2113" s="5">
        <f t="shared" si="2476"/>
        <v>5.2632414814152956E-2</v>
      </c>
      <c r="V2113" s="5">
        <f t="shared" si="2477"/>
        <v>3.8684458511082315E-3</v>
      </c>
      <c r="W2113" s="5">
        <f t="shared" si="2478"/>
        <v>4.2419016876675771E-2</v>
      </c>
      <c r="X2113" s="5">
        <f t="shared" si="2479"/>
        <v>3.4695220887047573E-2</v>
      </c>
      <c r="Y2113" s="5">
        <f t="shared" si="2480"/>
        <v>1.4188899708598766E-2</v>
      </c>
      <c r="Z2113" s="5">
        <f t="shared" si="2481"/>
        <v>1.1282822679059386E-2</v>
      </c>
      <c r="AA2113" s="5">
        <f t="shared" si="2482"/>
        <v>1.43496430944697E-2</v>
      </c>
      <c r="AB2113" s="5">
        <f t="shared" si="2483"/>
        <v>9.1250329281886838E-3</v>
      </c>
      <c r="AC2113" s="5">
        <f t="shared" si="2484"/>
        <v>2.5150633808738911E-4</v>
      </c>
      <c r="AD2113" s="5">
        <f t="shared" si="2485"/>
        <v>1.3487266659971327E-2</v>
      </c>
      <c r="AE2113" s="5">
        <f t="shared" si="2486"/>
        <v>1.1031460188968167E-2</v>
      </c>
      <c r="AF2113" s="5">
        <f t="shared" si="2487"/>
        <v>4.5114075731134198E-3</v>
      </c>
      <c r="AG2113" s="5">
        <f t="shared" si="2488"/>
        <v>1.2299851480585566E-3</v>
      </c>
      <c r="AH2113" s="5">
        <f t="shared" si="2489"/>
        <v>2.3071021790618206E-3</v>
      </c>
      <c r="AI2113" s="5">
        <f t="shared" si="2490"/>
        <v>2.9342030619212392E-3</v>
      </c>
      <c r="AJ2113" s="5">
        <f t="shared" si="2491"/>
        <v>1.8658791289619071E-3</v>
      </c>
      <c r="AK2113" s="5">
        <f t="shared" si="2492"/>
        <v>7.9101658392973179E-4</v>
      </c>
      <c r="AL2113" s="5">
        <f t="shared" si="2493"/>
        <v>1.046505029176104E-5</v>
      </c>
      <c r="AM2113" s="5">
        <f t="shared" si="2494"/>
        <v>3.4306568204732876E-3</v>
      </c>
      <c r="AN2113" s="5">
        <f t="shared" si="2495"/>
        <v>2.8059913910787643E-3</v>
      </c>
      <c r="AO2113" s="5">
        <f t="shared" si="2496"/>
        <v>1.1475335626432478E-3</v>
      </c>
      <c r="AP2113" s="5">
        <f t="shared" si="2497"/>
        <v>3.1286227548176198E-4</v>
      </c>
      <c r="AQ2113" s="5">
        <f t="shared" si="2498"/>
        <v>6.3973817371947516E-5</v>
      </c>
      <c r="AR2113" s="5">
        <f t="shared" si="2499"/>
        <v>3.7740346479152802E-4</v>
      </c>
      <c r="AS2113" s="5">
        <f t="shared" si="2500"/>
        <v>4.7998671754594753E-4</v>
      </c>
      <c r="AT2113" s="5">
        <f t="shared" si="2501"/>
        <v>3.0522672751268412E-4</v>
      </c>
      <c r="AU2113" s="5">
        <f t="shared" si="2502"/>
        <v>1.2939712952117147E-4</v>
      </c>
      <c r="AV2113" s="5">
        <f t="shared" si="2503"/>
        <v>4.1142245138795249E-5</v>
      </c>
      <c r="AW2113" s="5">
        <f t="shared" si="2504"/>
        <v>3.0239263783437963E-7</v>
      </c>
      <c r="AX2113" s="5">
        <f t="shared" si="2505"/>
        <v>7.271924522452317E-4</v>
      </c>
      <c r="AY2113" s="5">
        <f t="shared" si="2506"/>
        <v>5.9478282656557648E-4</v>
      </c>
      <c r="AZ2113" s="5">
        <f t="shared" si="2507"/>
        <v>2.4324139344754613E-4</v>
      </c>
      <c r="BA2113" s="5">
        <f t="shared" si="2508"/>
        <v>6.6317063241323767E-5</v>
      </c>
      <c r="BB2113" s="5">
        <f t="shared" si="2509"/>
        <v>1.3560457827366456E-5</v>
      </c>
      <c r="BC2113" s="5">
        <f t="shared" si="2510"/>
        <v>2.2182648929266876E-6</v>
      </c>
      <c r="BD2113" s="5">
        <f t="shared" si="2511"/>
        <v>5.1447430651789298E-5</v>
      </c>
      <c r="BE2113" s="5">
        <f t="shared" si="2512"/>
        <v>6.5431522676575731E-5</v>
      </c>
      <c r="BF2113" s="5">
        <f t="shared" si="2513"/>
        <v>4.160833792412473E-5</v>
      </c>
      <c r="BG2113" s="5">
        <f t="shared" si="2514"/>
        <v>1.763934480903183E-5</v>
      </c>
      <c r="BH2113" s="5">
        <f t="shared" si="2515"/>
        <v>5.6084880005176865E-6</v>
      </c>
      <c r="BI2113" s="5">
        <f t="shared" si="2516"/>
        <v>1.4265898418560294E-6</v>
      </c>
      <c r="BJ2113" s="8">
        <f t="shared" si="2517"/>
        <v>0.47022092985204011</v>
      </c>
      <c r="BK2113" s="8">
        <f t="shared" si="2518"/>
        <v>0.29061377187878323</v>
      </c>
      <c r="BL2113" s="8">
        <f t="shared" si="2519"/>
        <v>0.22809847029870878</v>
      </c>
      <c r="BM2113" s="8">
        <f t="shared" si="2520"/>
        <v>0.34721640832971618</v>
      </c>
      <c r="BN2113" s="8">
        <f t="shared" si="2521"/>
        <v>0.65240510594494738</v>
      </c>
    </row>
    <row r="2114" spans="1:66" x14ac:dyDescent="0.25">
      <c r="A2114" t="s">
        <v>72</v>
      </c>
      <c r="B2114" t="s">
        <v>67</v>
      </c>
      <c r="C2114" t="s">
        <v>90</v>
      </c>
      <c r="D2114" s="7" t="s">
        <v>586</v>
      </c>
      <c r="E2114">
        <f>VLOOKUP(A2114,home!$A$2:$E$405,3,FALSE)</f>
        <v>1.4148550724637701</v>
      </c>
      <c r="F2114">
        <f>VLOOKUP(B2114,home!$B$2:$E$405,3,FALSE)</f>
        <v>0.63</v>
      </c>
      <c r="G2114">
        <f>VLOOKUP(C2114,away!$B$2:$E$405,4,FALSE)</f>
        <v>1.26</v>
      </c>
      <c r="H2114">
        <f>VLOOKUP(A2114,away!$A$2:$E$405,3,FALSE)</f>
        <v>1.0942028985507199</v>
      </c>
      <c r="I2114">
        <f>VLOOKUP(C2114,away!$B$2:$E$405,3,FALSE)</f>
        <v>0.86</v>
      </c>
      <c r="J2114">
        <f>VLOOKUP(B2114,home!$B$2:$E$405,4,FALSE)</f>
        <v>1.01</v>
      </c>
      <c r="K2114" s="3">
        <f t="shared" si="2466"/>
        <v>1.1231119565217407</v>
      </c>
      <c r="L2114" s="3">
        <f t="shared" si="2467"/>
        <v>0.95042463768115537</v>
      </c>
      <c r="M2114" s="5">
        <f t="shared" si="2468"/>
        <v>0.12574030200575345</v>
      </c>
      <c r="N2114" s="5">
        <f t="shared" si="2469"/>
        <v>0.14122043659931627</v>
      </c>
      <c r="O2114" s="5">
        <f t="shared" si="2470"/>
        <v>0.11950668097573725</v>
      </c>
      <c r="P2114" s="5">
        <f t="shared" si="2471"/>
        <v>0.13421938228807972</v>
      </c>
      <c r="Q2114" s="5">
        <f t="shared" si="2472"/>
        <v>7.9303180424956293E-2</v>
      </c>
      <c r="R2114" s="5">
        <f t="shared" si="2473"/>
        <v>5.6791046983421259E-2</v>
      </c>
      <c r="S2114" s="5">
        <f t="shared" si="2474"/>
        <v>3.5817558679335379E-2</v>
      </c>
      <c r="T2114" s="5">
        <f t="shared" si="2475"/>
        <v>7.5371696522352372E-2</v>
      </c>
      <c r="U2114" s="5">
        <f t="shared" si="2476"/>
        <v>6.3782703890468334E-2</v>
      </c>
      <c r="V2114" s="5">
        <f t="shared" si="2477"/>
        <v>4.2480948822663884E-3</v>
      </c>
      <c r="W2114" s="5">
        <f t="shared" si="2478"/>
        <v>2.9688783375156409E-2</v>
      </c>
      <c r="X2114" s="5">
        <f t="shared" si="2479"/>
        <v>2.8216951182527334E-2</v>
      </c>
      <c r="Y2114" s="5">
        <f t="shared" si="2480"/>
        <v>1.3409042802060197E-2</v>
      </c>
      <c r="Z2114" s="5">
        <f t="shared" si="2481"/>
        <v>1.7991870084250541E-2</v>
      </c>
      <c r="AA2114" s="5">
        <f t="shared" si="2482"/>
        <v>2.0206884411807596E-2</v>
      </c>
      <c r="AB2114" s="5">
        <f t="shared" si="2483"/>
        <v>1.134729674347695E-2</v>
      </c>
      <c r="AC2114" s="5">
        <f t="shared" si="2484"/>
        <v>2.8340986437111991E-4</v>
      </c>
      <c r="AD2114" s="5">
        <f t="shared" si="2485"/>
        <v>8.3359568958055134E-3</v>
      </c>
      <c r="AE2114" s="5">
        <f t="shared" si="2486"/>
        <v>7.9226988124216809E-3</v>
      </c>
      <c r="AF2114" s="5">
        <f t="shared" si="2487"/>
        <v>3.764964074126399E-3</v>
      </c>
      <c r="AG2114" s="5">
        <f t="shared" si="2488"/>
        <v>1.1927715386780497E-3</v>
      </c>
      <c r="AH2114" s="5">
        <f t="shared" si="2489"/>
        <v>4.274979151507559E-3</v>
      </c>
      <c r="AI2114" s="5">
        <f t="shared" si="2490"/>
        <v>4.8012801989393049E-3</v>
      </c>
      <c r="AJ2114" s="5">
        <f t="shared" si="2491"/>
        <v>2.6961875990199084E-3</v>
      </c>
      <c r="AK2114" s="5">
        <f t="shared" si="2492"/>
        <v>1.0093735098283007E-3</v>
      </c>
      <c r="AL2114" s="5">
        <f t="shared" si="2493"/>
        <v>1.210084478037905E-5</v>
      </c>
      <c r="AM2114" s="5">
        <f t="shared" si="2494"/>
        <v>1.8724425717458041E-3</v>
      </c>
      <c r="AN2114" s="5">
        <f t="shared" si="2495"/>
        <v>1.7796155528302764E-3</v>
      </c>
      <c r="AO2114" s="5">
        <f t="shared" si="2496"/>
        <v>8.4569523350523233E-4</v>
      </c>
      <c r="AP2114" s="5">
        <f t="shared" si="2497"/>
        <v>2.6792319529763016E-4</v>
      </c>
      <c r="AQ2114" s="5">
        <f t="shared" si="2498"/>
        <v>6.3660201454281896E-5</v>
      </c>
      <c r="AR2114" s="5">
        <f t="shared" si="2499"/>
        <v>8.1260910223321327E-4</v>
      </c>
      <c r="AS2114" s="5">
        <f t="shared" si="2500"/>
        <v>9.1265099869651924E-4</v>
      </c>
      <c r="AT2114" s="5">
        <f t="shared" si="2501"/>
        <v>5.1250462438378437E-4</v>
      </c>
      <c r="AU2114" s="5">
        <f t="shared" si="2502"/>
        <v>1.9186669047270384E-4</v>
      </c>
      <c r="AV2114" s="5">
        <f t="shared" si="2503"/>
        <v>5.3871943532037426E-5</v>
      </c>
      <c r="AW2114" s="5">
        <f t="shared" si="2504"/>
        <v>3.5880123239866562E-7</v>
      </c>
      <c r="AX2114" s="5">
        <f t="shared" si="2505"/>
        <v>3.5049377337133855E-4</v>
      </c>
      <c r="AY2114" s="5">
        <f t="shared" si="2506"/>
        <v>3.3311791756595536E-4</v>
      </c>
      <c r="AZ2114" s="5">
        <f t="shared" si="2507"/>
        <v>1.5830173805386207E-4</v>
      </c>
      <c r="BA2114" s="5">
        <f t="shared" si="2508"/>
        <v>5.0151290678046345E-5</v>
      </c>
      <c r="BB2114" s="5">
        <f t="shared" si="2509"/>
        <v>1.1916255567981124E-5</v>
      </c>
      <c r="BC2114" s="5">
        <f t="shared" si="2510"/>
        <v>2.265100576142903E-6</v>
      </c>
      <c r="BD2114" s="5">
        <f t="shared" si="2511"/>
        <v>1.287206185944017E-4</v>
      </c>
      <c r="BE2114" s="5">
        <f t="shared" si="2512"/>
        <v>1.4456766579424722E-4</v>
      </c>
      <c r="BF2114" s="5">
        <f t="shared" si="2513"/>
        <v>8.1182836989979098E-5</v>
      </c>
      <c r="BG2114" s="5">
        <f t="shared" si="2514"/>
        <v>3.0392471629266968E-5</v>
      </c>
      <c r="BH2114" s="5">
        <f t="shared" si="2515"/>
        <v>8.5335370687693836E-6</v>
      </c>
      <c r="BI2114" s="5">
        <f t="shared" si="2516"/>
        <v>1.9168235026712752E-6</v>
      </c>
      <c r="BJ2114" s="8">
        <f t="shared" si="2517"/>
        <v>0.39416206505804696</v>
      </c>
      <c r="BK2114" s="8">
        <f t="shared" si="2518"/>
        <v>0.30065396648215248</v>
      </c>
      <c r="BL2114" s="8">
        <f t="shared" si="2519"/>
        <v>0.28729525077710405</v>
      </c>
      <c r="BM2114" s="8">
        <f t="shared" si="2520"/>
        <v>0.34298936400795615</v>
      </c>
      <c r="BN2114" s="8">
        <f t="shared" si="2521"/>
        <v>0.65678102927726434</v>
      </c>
    </row>
    <row r="2115" spans="1:66" x14ac:dyDescent="0.25">
      <c r="A2115" t="s">
        <v>72</v>
      </c>
      <c r="B2115" t="s">
        <v>81</v>
      </c>
      <c r="C2115" t="s">
        <v>326</v>
      </c>
      <c r="D2115" s="7" t="s">
        <v>586</v>
      </c>
      <c r="E2115">
        <f>VLOOKUP(A2115,home!$A$2:$E$405,3,FALSE)</f>
        <v>1.4148550724637701</v>
      </c>
      <c r="F2115">
        <f>VLOOKUP(B2115,home!$B$2:$E$405,3,FALSE)</f>
        <v>0.68</v>
      </c>
      <c r="G2115">
        <f>VLOOKUP(C2115,away!$B$2:$E$405,4,FALSE)</f>
        <v>1.01</v>
      </c>
      <c r="H2115">
        <f>VLOOKUP(A2115,away!$A$2:$E$405,3,FALSE)</f>
        <v>1.0942028985507199</v>
      </c>
      <c r="I2115">
        <f>VLOOKUP(C2115,away!$B$2:$E$405,3,FALSE)</f>
        <v>0.86</v>
      </c>
      <c r="J2115">
        <f>VLOOKUP(B2115,home!$B$2:$E$405,4,FALSE)</f>
        <v>1.1499999999999999</v>
      </c>
      <c r="K2115" s="3">
        <f t="shared" si="2466"/>
        <v>0.97172246376811733</v>
      </c>
      <c r="L2115" s="3">
        <f t="shared" si="2467"/>
        <v>1.0821666666666618</v>
      </c>
      <c r="M2115" s="5">
        <f t="shared" si="2468"/>
        <v>0.12823520907464922</v>
      </c>
      <c r="N2115" s="5">
        <f t="shared" si="2469"/>
        <v>0.12460903330383778</v>
      </c>
      <c r="O2115" s="5">
        <f t="shared" si="2470"/>
        <v>0.13877186875361561</v>
      </c>
      <c r="P2115" s="5">
        <f t="shared" si="2471"/>
        <v>0.13484774220696918</v>
      </c>
      <c r="Q2115" s="5">
        <f t="shared" si="2472"/>
        <v>6.0542698424884314E-2</v>
      </c>
      <c r="R2115" s="5">
        <f t="shared" si="2473"/>
        <v>7.5087145318101844E-2</v>
      </c>
      <c r="S2115" s="5">
        <f t="shared" si="2474"/>
        <v>3.5450313742873579E-2</v>
      </c>
      <c r="T2115" s="5">
        <f t="shared" si="2475"/>
        <v>6.5517290145462009E-2</v>
      </c>
      <c r="U2115" s="5">
        <f t="shared" si="2476"/>
        <v>7.2963865845820583E-2</v>
      </c>
      <c r="V2115" s="5">
        <f t="shared" si="2477"/>
        <v>4.1420369502180397E-3</v>
      </c>
      <c r="W2115" s="5">
        <f t="shared" si="2478"/>
        <v>1.9610233358866237E-2</v>
      </c>
      <c r="X2115" s="5">
        <f t="shared" si="2479"/>
        <v>2.1221540866519648E-2</v>
      </c>
      <c r="Y2115" s="5">
        <f t="shared" si="2480"/>
        <v>1.1482622070525956E-2</v>
      </c>
      <c r="Z2115" s="5">
        <f t="shared" si="2481"/>
        <v>2.7085601919468509E-2</v>
      </c>
      <c r="AA2115" s="5">
        <f t="shared" si="2482"/>
        <v>2.6319687829828388E-2</v>
      </c>
      <c r="AB2115" s="5">
        <f t="shared" si="2483"/>
        <v>1.2787715951804286E-2</v>
      </c>
      <c r="AC2115" s="5">
        <f t="shared" si="2484"/>
        <v>2.7222648858746685E-4</v>
      </c>
      <c r="AD2115" s="5">
        <f t="shared" si="2485"/>
        <v>4.7639260686363049E-3</v>
      </c>
      <c r="AE2115" s="5">
        <f t="shared" si="2486"/>
        <v>5.1553619939425643E-3</v>
      </c>
      <c r="AF2115" s="5">
        <f t="shared" si="2487"/>
        <v>2.7894804522224101E-3</v>
      </c>
      <c r="AG2115" s="5">
        <f t="shared" si="2488"/>
        <v>1.0062275875711128E-3</v>
      </c>
      <c r="AH2115" s="5">
        <f t="shared" si="2489"/>
        <v>7.3277838859628422E-3</v>
      </c>
      <c r="AI2115" s="5">
        <f t="shared" si="2490"/>
        <v>7.1205722116281216E-3</v>
      </c>
      <c r="AJ2115" s="5">
        <f t="shared" si="2491"/>
        <v>3.459609986461035E-3</v>
      </c>
      <c r="AK2115" s="5">
        <f t="shared" si="2492"/>
        <v>1.1205935799069001E-3</v>
      </c>
      <c r="AL2115" s="5">
        <f t="shared" si="2493"/>
        <v>1.145056108064106E-5</v>
      </c>
      <c r="AM2115" s="5">
        <f t="shared" si="2494"/>
        <v>9.2584279532488653E-4</v>
      </c>
      <c r="AN2115" s="5">
        <f t="shared" si="2495"/>
        <v>1.001916211674077E-3</v>
      </c>
      <c r="AO2115" s="5">
        <f t="shared" si="2496"/>
        <v>5.4212016353331264E-4</v>
      </c>
      <c r="AP2115" s="5">
        <f t="shared" si="2497"/>
        <v>1.9555479010121022E-4</v>
      </c>
      <c r="AQ2115" s="5">
        <f t="shared" si="2498"/>
        <v>5.2905718838631336E-5</v>
      </c>
      <c r="AR2115" s="5">
        <f t="shared" si="2499"/>
        <v>1.585976692385218E-3</v>
      </c>
      <c r="AS2115" s="5">
        <f t="shared" si="2500"/>
        <v>1.5411291790033733E-3</v>
      </c>
      <c r="AT2115" s="5">
        <f t="shared" si="2501"/>
        <v>7.4877492140304697E-4</v>
      </c>
      <c r="AU2115" s="5">
        <f t="shared" si="2502"/>
        <v>2.425338038111824E-4</v>
      </c>
      <c r="AV2115" s="5">
        <f t="shared" si="2503"/>
        <v>5.8918886346613835E-5</v>
      </c>
      <c r="AW2115" s="5">
        <f t="shared" si="2504"/>
        <v>3.3447268930220824E-7</v>
      </c>
      <c r="AX2115" s="5">
        <f t="shared" si="2505"/>
        <v>1.4994370702250986E-4</v>
      </c>
      <c r="AY2115" s="5">
        <f t="shared" si="2506"/>
        <v>1.6226408161619204E-4</v>
      </c>
      <c r="AZ2115" s="5">
        <f t="shared" si="2507"/>
        <v>8.7798390161160855E-5</v>
      </c>
      <c r="BA2115" s="5">
        <f t="shared" si="2508"/>
        <v>3.1670830406467493E-5</v>
      </c>
      <c r="BB2115" s="5">
        <f t="shared" si="2509"/>
        <v>8.5682792428830196E-6</v>
      </c>
      <c r="BC2115" s="5">
        <f t="shared" si="2510"/>
        <v>1.8544612374679739E-6</v>
      </c>
      <c r="BD2115" s="5">
        <f t="shared" si="2511"/>
        <v>2.8604851843492136E-4</v>
      </c>
      <c r="BE2115" s="5">
        <f t="shared" si="2512"/>
        <v>2.7795977109080155E-4</v>
      </c>
      <c r="BF2115" s="5">
        <f t="shared" si="2513"/>
        <v>1.3504987679638779E-4</v>
      </c>
      <c r="BG2115" s="5">
        <f t="shared" si="2514"/>
        <v>4.3743666337388882E-5</v>
      </c>
      <c r="BH2115" s="5">
        <f t="shared" si="2515"/>
        <v>1.0626675806904493E-5</v>
      </c>
      <c r="BI2115" s="5">
        <f t="shared" si="2516"/>
        <v>2.0652359193500568E-6</v>
      </c>
      <c r="BJ2115" s="8">
        <f t="shared" si="2517"/>
        <v>0.3198588537016272</v>
      </c>
      <c r="BK2115" s="8">
        <f t="shared" si="2518"/>
        <v>0.30312124310599431</v>
      </c>
      <c r="BL2115" s="8">
        <f t="shared" si="2519"/>
        <v>0.34989167059046489</v>
      </c>
      <c r="BM2115" s="8">
        <f t="shared" si="2520"/>
        <v>0.3377017426265701</v>
      </c>
      <c r="BN2115" s="8">
        <f t="shared" si="2521"/>
        <v>0.6620936970820579</v>
      </c>
    </row>
    <row r="2116" spans="1:66" x14ac:dyDescent="0.25">
      <c r="A2116" t="s">
        <v>72</v>
      </c>
      <c r="B2116" t="s">
        <v>73</v>
      </c>
      <c r="C2116" t="s">
        <v>75</v>
      </c>
      <c r="D2116" s="7" t="s">
        <v>586</v>
      </c>
      <c r="E2116">
        <f>VLOOKUP(A2116,home!$A$2:$E$405,3,FALSE)</f>
        <v>1.4148550724637701</v>
      </c>
      <c r="F2116">
        <f>VLOOKUP(B2116,home!$B$2:$E$405,3,FALSE)</f>
        <v>1.04</v>
      </c>
      <c r="G2116">
        <f>VLOOKUP(C2116,away!$B$2:$E$405,4,FALSE)</f>
        <v>0.74</v>
      </c>
      <c r="H2116">
        <f>VLOOKUP(A2116,away!$A$2:$E$405,3,FALSE)</f>
        <v>1.0942028985507199</v>
      </c>
      <c r="I2116">
        <f>VLOOKUP(C2116,away!$B$2:$E$405,3,FALSE)</f>
        <v>0.71</v>
      </c>
      <c r="J2116">
        <f>VLOOKUP(B2116,home!$B$2:$E$405,4,FALSE)</f>
        <v>0.83</v>
      </c>
      <c r="K2116" s="3">
        <f t="shared" si="2466"/>
        <v>1.0888724637681175</v>
      </c>
      <c r="L2116" s="3">
        <f t="shared" si="2467"/>
        <v>0.64481376811593916</v>
      </c>
      <c r="M2116" s="5">
        <f t="shared" si="2468"/>
        <v>0.17663210154400652</v>
      </c>
      <c r="N2116" s="5">
        <f t="shared" si="2469"/>
        <v>0.19232983158876268</v>
      </c>
      <c r="O2116" s="5">
        <f t="shared" si="2470"/>
        <v>0.11389481096682805</v>
      </c>
      <c r="P2116" s="5">
        <f t="shared" si="2471"/>
        <v>0.12401692342785406</v>
      </c>
      <c r="Q2116" s="5">
        <f t="shared" si="2472"/>
        <v>0.10471132878908157</v>
      </c>
      <c r="R2116" s="5">
        <f t="shared" si="2473"/>
        <v>3.6720471114186484E-2</v>
      </c>
      <c r="S2116" s="5">
        <f t="shared" si="2474"/>
        <v>2.176868921626678E-2</v>
      </c>
      <c r="T2116" s="5">
        <f t="shared" si="2475"/>
        <v>6.7519306480914712E-2</v>
      </c>
      <c r="U2116" s="5">
        <f t="shared" si="2476"/>
        <v>3.9983909852830228E-2</v>
      </c>
      <c r="V2116" s="5">
        <f t="shared" si="2477"/>
        <v>1.6982479025044195E-3</v>
      </c>
      <c r="W2116" s="5">
        <f t="shared" si="2478"/>
        <v>3.8005760854333555E-2</v>
      </c>
      <c r="X2116" s="5">
        <f t="shared" si="2479"/>
        <v>2.4506637866596077E-2</v>
      </c>
      <c r="Y2116" s="5">
        <f t="shared" si="2480"/>
        <v>7.9011087533062858E-3</v>
      </c>
      <c r="Z2116" s="5">
        <f t="shared" si="2481"/>
        <v>7.8926217820436979E-3</v>
      </c>
      <c r="AA2116" s="5">
        <f t="shared" si="2482"/>
        <v>8.5940585254038297E-3</v>
      </c>
      <c r="AB2116" s="5">
        <f t="shared" si="2483"/>
        <v>4.6789168401619322E-3</v>
      </c>
      <c r="AC2116" s="5">
        <f t="shared" si="2484"/>
        <v>7.4523358949679663E-5</v>
      </c>
      <c r="AD2116" s="5">
        <f t="shared" si="2485"/>
        <v>1.0345856614710011E-2</v>
      </c>
      <c r="AE2116" s="5">
        <f t="shared" si="2486"/>
        <v>6.6711507881183768E-3</v>
      </c>
      <c r="AF2116" s="5">
        <f t="shared" si="2487"/>
        <v>2.1508249386781135E-3</v>
      </c>
      <c r="AG2116" s="5">
        <f t="shared" si="2488"/>
        <v>4.6229384442225615E-4</v>
      </c>
      <c r="AH2116" s="5">
        <f t="shared" si="2489"/>
        <v>1.2723177978983835E-3</v>
      </c>
      <c r="AI2116" s="5">
        <f t="shared" si="2490"/>
        <v>1.3853918152936385E-3</v>
      </c>
      <c r="AJ2116" s="5">
        <f t="shared" si="2491"/>
        <v>7.5425749960148446E-4</v>
      </c>
      <c r="AK2116" s="5">
        <f t="shared" si="2492"/>
        <v>2.737634073022161E-4</v>
      </c>
      <c r="AL2116" s="5">
        <f t="shared" si="2493"/>
        <v>2.0929735013420078E-6</v>
      </c>
      <c r="AM2116" s="5">
        <f t="shared" si="2494"/>
        <v>2.2530636763701938E-3</v>
      </c>
      <c r="AN2116" s="5">
        <f t="shared" si="2495"/>
        <v>1.4528064789654156E-3</v>
      </c>
      <c r="AO2116" s="5">
        <f t="shared" si="2496"/>
        <v>4.6839481002246969E-4</v>
      </c>
      <c r="AP2116" s="5">
        <f t="shared" si="2497"/>
        <v>1.0067580747217941E-4</v>
      </c>
      <c r="AQ2116" s="5">
        <f t="shared" si="2498"/>
        <v>1.6229286693562702E-5</v>
      </c>
      <c r="AR2116" s="5">
        <f t="shared" si="2499"/>
        <v>1.6408160670076615E-4</v>
      </c>
      <c r="AS2116" s="5">
        <f t="shared" si="2500"/>
        <v>1.7866394334729448E-4</v>
      </c>
      <c r="AT2116" s="5">
        <f t="shared" si="2501"/>
        <v>9.7271124089547961E-5</v>
      </c>
      <c r="AU2116" s="5">
        <f t="shared" si="2502"/>
        <v>3.5305282846960129E-5</v>
      </c>
      <c r="AV2116" s="5">
        <f t="shared" si="2503"/>
        <v>9.6107375793999302E-6</v>
      </c>
      <c r="AW2116" s="5">
        <f t="shared" si="2504"/>
        <v>4.0819957317358311E-8</v>
      </c>
      <c r="AX2116" s="5">
        <f t="shared" si="2505"/>
        <v>4.0888316605261087E-4</v>
      </c>
      <c r="AY2116" s="5">
        <f t="shared" si="2506"/>
        <v>2.6365349502155926E-4</v>
      </c>
      <c r="AZ2116" s="5">
        <f t="shared" si="2507"/>
        <v>8.5003701800894307E-5</v>
      </c>
      <c r="BA2116" s="5">
        <f t="shared" si="2508"/>
        <v>1.8270519087346105E-5</v>
      </c>
      <c r="BB2116" s="5">
        <f t="shared" si="2509"/>
        <v>2.9452705645364568E-6</v>
      </c>
      <c r="BC2116" s="5">
        <f t="shared" si="2510"/>
        <v>3.7983020216794252E-7</v>
      </c>
      <c r="BD2116" s="5">
        <f t="shared" si="2511"/>
        <v>1.7633679849206416E-5</v>
      </c>
      <c r="BE2116" s="5">
        <f t="shared" si="2512"/>
        <v>1.9200828422703597E-5</v>
      </c>
      <c r="BF2116" s="5">
        <f t="shared" si="2513"/>
        <v>1.0453626675509081E-5</v>
      </c>
      <c r="BG2116" s="5">
        <f t="shared" si="2514"/>
        <v>3.7942220778245632E-6</v>
      </c>
      <c r="BH2116" s="5">
        <f t="shared" si="2515"/>
        <v>1.0328559854910544E-6</v>
      </c>
      <c r="BI2116" s="5">
        <f t="shared" si="2516"/>
        <v>2.2492968832785837E-7</v>
      </c>
      <c r="BJ2116" s="8">
        <f t="shared" si="2517"/>
        <v>0.45967440656117647</v>
      </c>
      <c r="BK2116" s="8">
        <f t="shared" si="2518"/>
        <v>0.32445623191810441</v>
      </c>
      <c r="BL2116" s="8">
        <f t="shared" si="2519"/>
        <v>0.2080951706567693</v>
      </c>
      <c r="BM2116" s="8">
        <f t="shared" si="2520"/>
        <v>0.25154935081231028</v>
      </c>
      <c r="BN2116" s="8">
        <f t="shared" si="2521"/>
        <v>0.74830546743071935</v>
      </c>
    </row>
    <row r="2117" spans="1:66" x14ac:dyDescent="0.25">
      <c r="A2117" t="s">
        <v>72</v>
      </c>
      <c r="B2117" t="s">
        <v>80</v>
      </c>
      <c r="C2117" t="s">
        <v>76</v>
      </c>
      <c r="D2117" s="7" t="s">
        <v>586</v>
      </c>
      <c r="E2117">
        <f>VLOOKUP(A2117,home!$A$2:$E$405,3,FALSE)</f>
        <v>1.4148550724637701</v>
      </c>
      <c r="F2117">
        <f>VLOOKUP(B2117,home!$B$2:$E$405,3,FALSE)</f>
        <v>1.01</v>
      </c>
      <c r="G2117">
        <f>VLOOKUP(C2117,away!$B$2:$E$405,4,FALSE)</f>
        <v>0.89</v>
      </c>
      <c r="H2117">
        <f>VLOOKUP(A2117,away!$A$2:$E$405,3,FALSE)</f>
        <v>1.0942028985507199</v>
      </c>
      <c r="I2117">
        <f>VLOOKUP(C2117,away!$B$2:$E$405,3,FALSE)</f>
        <v>0.83</v>
      </c>
      <c r="J2117">
        <f>VLOOKUP(B2117,home!$B$2:$E$405,4,FALSE)</f>
        <v>1.1100000000000001</v>
      </c>
      <c r="K2117" s="3">
        <f t="shared" si="2466"/>
        <v>1.271813224637683</v>
      </c>
      <c r="L2117" s="3">
        <f t="shared" si="2467"/>
        <v>1.0080891304347783</v>
      </c>
      <c r="M2117" s="5">
        <f t="shared" si="2468"/>
        <v>0.10229419473712244</v>
      </c>
      <c r="N2117" s="5">
        <f t="shared" si="2469"/>
        <v>0.13009910967033478</v>
      </c>
      <c r="O2117" s="5">
        <f t="shared" si="2470"/>
        <v>0.10312166582107163</v>
      </c>
      <c r="P2117" s="5">
        <f t="shared" si="2471"/>
        <v>0.13115149833790665</v>
      </c>
      <c r="Q2117" s="5">
        <f t="shared" si="2472"/>
        <v>8.2730884096160029E-2</v>
      </c>
      <c r="R2117" s="5">
        <f t="shared" si="2473"/>
        <v>5.1977915213274946E-2</v>
      </c>
      <c r="S2117" s="5">
        <f t="shared" si="2474"/>
        <v>4.203736966814358E-2</v>
      </c>
      <c r="T2117" s="5">
        <f t="shared" si="2475"/>
        <v>8.3400105008598402E-2</v>
      </c>
      <c r="U2117" s="5">
        <f t="shared" si="2476"/>
        <v>6.6106199957339296E-2</v>
      </c>
      <c r="V2117" s="5">
        <f t="shared" si="2477"/>
        <v>5.9884619306214389E-3</v>
      </c>
      <c r="W2117" s="5">
        <f t="shared" si="2478"/>
        <v>3.5072744159821242E-2</v>
      </c>
      <c r="X2117" s="5">
        <f t="shared" si="2479"/>
        <v>3.5356452162035652E-2</v>
      </c>
      <c r="Y2117" s="5">
        <f t="shared" si="2480"/>
        <v>1.7821227557642677E-2</v>
      </c>
      <c r="Z2117" s="5">
        <f t="shared" si="2481"/>
        <v>1.7466123783054326E-2</v>
      </c>
      <c r="AA2117" s="5">
        <f t="shared" si="2482"/>
        <v>2.2213647210447253E-2</v>
      </c>
      <c r="AB2117" s="5">
        <f t="shared" si="2483"/>
        <v>1.4125805144841396E-2</v>
      </c>
      <c r="AC2117" s="5">
        <f t="shared" si="2484"/>
        <v>4.7986334718140631E-4</v>
      </c>
      <c r="AD2117" s="5">
        <f t="shared" si="2485"/>
        <v>1.115149496169868E-2</v>
      </c>
      <c r="AE2117" s="5">
        <f t="shared" si="2486"/>
        <v>1.1241700858986634E-2</v>
      </c>
      <c r="AF2117" s="5">
        <f t="shared" si="2487"/>
        <v>5.6663182217718683E-3</v>
      </c>
      <c r="AG2117" s="5">
        <f t="shared" si="2488"/>
        <v>1.9040512696509141E-3</v>
      </c>
      <c r="AH2117" s="5">
        <f t="shared" si="2489"/>
        <v>4.401852384131359E-3</v>
      </c>
      <c r="AI2117" s="5">
        <f t="shared" si="2490"/>
        <v>5.5983340750411763E-3</v>
      </c>
      <c r="AJ2117" s="5">
        <f t="shared" si="2491"/>
        <v>3.5600176562885699E-3</v>
      </c>
      <c r="AK2117" s="5">
        <f t="shared" si="2492"/>
        <v>1.5092258450704848E-3</v>
      </c>
      <c r="AL2117" s="5">
        <f t="shared" si="2493"/>
        <v>2.4609332774754449E-5</v>
      </c>
      <c r="AM2117" s="5">
        <f t="shared" si="2494"/>
        <v>2.8365237533537735E-3</v>
      </c>
      <c r="AN2117" s="5">
        <f t="shared" si="2495"/>
        <v>2.8594687639759992E-3</v>
      </c>
      <c r="AO2117" s="5">
        <f t="shared" si="2496"/>
        <v>1.4412996898909877E-3</v>
      </c>
      <c r="AP2117" s="5">
        <f t="shared" si="2497"/>
        <v>4.8431951702604051E-4</v>
      </c>
      <c r="AQ2117" s="5">
        <f t="shared" si="2498"/>
        <v>1.2205931019284323E-4</v>
      </c>
      <c r="AR2117" s="5">
        <f t="shared" si="2499"/>
        <v>8.874919084442478E-4</v>
      </c>
      <c r="AS2117" s="5">
        <f t="shared" si="2500"/>
        <v>1.1287239459183301E-3</v>
      </c>
      <c r="AT2117" s="5">
        <f t="shared" si="2501"/>
        <v>7.177630206920806E-4</v>
      </c>
      <c r="AU2117" s="5">
        <f t="shared" si="2502"/>
        <v>3.0428683395735979E-4</v>
      </c>
      <c r="AV2117" s="5">
        <f t="shared" si="2503"/>
        <v>9.6749004877525241E-5</v>
      </c>
      <c r="AW2117" s="5">
        <f t="shared" si="2504"/>
        <v>8.7643478661375167E-7</v>
      </c>
      <c r="AX2117" s="5">
        <f t="shared" si="2505"/>
        <v>6.0125473691904072E-4</v>
      </c>
      <c r="AY2117" s="5">
        <f t="shared" si="2506"/>
        <v>6.0611836491050719E-4</v>
      </c>
      <c r="AZ2117" s="5">
        <f t="shared" si="2507"/>
        <v>3.0551066771159142E-4</v>
      </c>
      <c r="BA2117" s="5">
        <f t="shared" si="2508"/>
        <v>1.026606611173089E-4</v>
      </c>
      <c r="BB2117" s="5">
        <f t="shared" si="2509"/>
        <v>2.5872774148901842E-5</v>
      </c>
      <c r="BC2117" s="5">
        <f t="shared" si="2510"/>
        <v>5.2164124787403757E-6</v>
      </c>
      <c r="BD2117" s="5">
        <f t="shared" si="2511"/>
        <v>1.4911182437524388E-4</v>
      </c>
      <c r="BE2117" s="5">
        <f t="shared" si="2512"/>
        <v>1.8964239019028678E-4</v>
      </c>
      <c r="BF2117" s="5">
        <f t="shared" si="2513"/>
        <v>1.2059484989795318E-4</v>
      </c>
      <c r="BG2117" s="5">
        <f t="shared" si="2514"/>
        <v>5.1124708307804418E-5</v>
      </c>
      <c r="BH2117" s="5">
        <f t="shared" si="2515"/>
        <v>1.625527003290242E-5</v>
      </c>
      <c r="BI2117" s="5">
        <f t="shared" si="2516"/>
        <v>4.1347334795803823E-6</v>
      </c>
      <c r="BJ2117" s="8">
        <f t="shared" si="2517"/>
        <v>0.42383439261842659</v>
      </c>
      <c r="BK2117" s="8">
        <f t="shared" si="2518"/>
        <v>0.28258211571866076</v>
      </c>
      <c r="BL2117" s="8">
        <f t="shared" si="2519"/>
        <v>0.27628054179767947</v>
      </c>
      <c r="BM2117" s="8">
        <f t="shared" si="2520"/>
        <v>0.3981826641118269</v>
      </c>
      <c r="BN2117" s="8">
        <f t="shared" si="2521"/>
        <v>0.60137526787587048</v>
      </c>
    </row>
    <row r="2118" spans="1:66" x14ac:dyDescent="0.25">
      <c r="A2118" t="s">
        <v>72</v>
      </c>
      <c r="B2118" t="s">
        <v>367</v>
      </c>
      <c r="C2118" t="s">
        <v>63</v>
      </c>
      <c r="D2118" s="7" t="s">
        <v>586</v>
      </c>
      <c r="E2118">
        <f>VLOOKUP(A2118,home!$A$2:$E$405,3,FALSE)</f>
        <v>1.4148550724637701</v>
      </c>
      <c r="F2118">
        <f>VLOOKUP(B2118,home!$B$2:$E$405,3,FALSE)</f>
        <v>1.01</v>
      </c>
      <c r="G2118">
        <f>VLOOKUP(C2118,away!$B$2:$E$405,4,FALSE)</f>
        <v>0.89</v>
      </c>
      <c r="H2118">
        <f>VLOOKUP(A2118,away!$A$2:$E$405,3,FALSE)</f>
        <v>1.0942028985507199</v>
      </c>
      <c r="I2118">
        <f>VLOOKUP(C2118,away!$B$2:$E$405,3,FALSE)</f>
        <v>0.57999999999999996</v>
      </c>
      <c r="J2118">
        <f>VLOOKUP(B2118,home!$B$2:$E$405,4,FALSE)</f>
        <v>1.75</v>
      </c>
      <c r="K2118" s="3">
        <f t="shared" si="2466"/>
        <v>1.271813224637683</v>
      </c>
      <c r="L2118" s="3">
        <f t="shared" si="2467"/>
        <v>1.1106159420289807</v>
      </c>
      <c r="M2118" s="5">
        <f t="shared" si="2468"/>
        <v>9.2326029575073021E-2</v>
      </c>
      <c r="N2118" s="5">
        <f t="shared" si="2469"/>
        <v>0.11742146539186771</v>
      </c>
      <c r="O2118" s="5">
        <f t="shared" si="2470"/>
        <v>0.10253876031031525</v>
      </c>
      <c r="P2118" s="5">
        <f t="shared" si="2471"/>
        <v>0.13041015140061252</v>
      </c>
      <c r="Q2118" s="5">
        <f t="shared" si="2472"/>
        <v>7.4669086270856694E-2</v>
      </c>
      <c r="R2118" s="5">
        <f t="shared" si="2473"/>
        <v>5.6940590938262328E-2</v>
      </c>
      <c r="S2118" s="5">
        <f t="shared" si="2474"/>
        <v>4.6050955690946138E-2</v>
      </c>
      <c r="T2118" s="5">
        <f t="shared" si="2475"/>
        <v>8.2928677589150734E-2</v>
      </c>
      <c r="U2118" s="5">
        <f t="shared" si="2476"/>
        <v>7.2417796573966645E-2</v>
      </c>
      <c r="V2118" s="5">
        <f t="shared" si="2477"/>
        <v>7.2274214077598748E-3</v>
      </c>
      <c r="W2118" s="5">
        <f t="shared" si="2478"/>
        <v>3.1655043796962545E-2</v>
      </c>
      <c r="X2118" s="5">
        <f t="shared" si="2479"/>
        <v>3.5156596286532192E-2</v>
      </c>
      <c r="Y2118" s="5">
        <f t="shared" si="2480"/>
        <v>1.9522738151649763E-2</v>
      </c>
      <c r="Z2118" s="5">
        <f t="shared" si="2481"/>
        <v>2.107970934819502E-2</v>
      </c>
      <c r="AA2118" s="5">
        <f t="shared" si="2482"/>
        <v>2.6809453120553023E-2</v>
      </c>
      <c r="AB2118" s="5">
        <f t="shared" si="2483"/>
        <v>1.7048308512011667E-2</v>
      </c>
      <c r="AC2118" s="5">
        <f t="shared" si="2484"/>
        <v>6.3804400852605361E-4</v>
      </c>
      <c r="AD2118" s="5">
        <f t="shared" si="2485"/>
        <v>1.0064825831865503E-2</v>
      </c>
      <c r="AE2118" s="5">
        <f t="shared" si="2486"/>
        <v>1.1178156022614925E-2</v>
      </c>
      <c r="AF2118" s="5">
        <f t="shared" si="2487"/>
        <v>6.2073191406017015E-3</v>
      </c>
      <c r="AG2118" s="5">
        <f t="shared" si="2488"/>
        <v>2.2979825316046271E-3</v>
      </c>
      <c r="AH2118" s="5">
        <f t="shared" si="2489"/>
        <v>5.8528653138606793E-3</v>
      </c>
      <c r="AI2118" s="5">
        <f t="shared" si="2490"/>
        <v>7.443751508191195E-3</v>
      </c>
      <c r="AJ2118" s="5">
        <f t="shared" si="2491"/>
        <v>4.7335308045171305E-3</v>
      </c>
      <c r="AK2118" s="5">
        <f t="shared" si="2492"/>
        <v>2.0067223588049131E-3</v>
      </c>
      <c r="AL2118" s="5">
        <f t="shared" si="2493"/>
        <v>3.6049385481037214E-5</v>
      </c>
      <c r="AM2118" s="5">
        <f t="shared" si="2494"/>
        <v>2.5601157193283022E-3</v>
      </c>
      <c r="AN2118" s="5">
        <f t="shared" si="2495"/>
        <v>2.8433053313250039E-3</v>
      </c>
      <c r="AO2118" s="5">
        <f t="shared" si="2496"/>
        <v>1.5789101145127714E-3</v>
      </c>
      <c r="AP2118" s="5">
        <f t="shared" si="2497"/>
        <v>5.8452091473622919E-4</v>
      </c>
      <c r="AQ2118" s="5">
        <f t="shared" si="2498"/>
        <v>1.6229456158885463E-4</v>
      </c>
      <c r="AR2118" s="5">
        <f t="shared" si="2499"/>
        <v>1.3000571048244237E-3</v>
      </c>
      <c r="AS2118" s="5">
        <f t="shared" si="2500"/>
        <v>1.6534298186998808E-3</v>
      </c>
      <c r="AT2118" s="5">
        <f t="shared" si="2501"/>
        <v>1.0514269547163976E-3</v>
      </c>
      <c r="AU2118" s="5">
        <f t="shared" si="2502"/>
        <v>4.4573956858294706E-4</v>
      </c>
      <c r="AV2118" s="5">
        <f t="shared" si="2503"/>
        <v>1.4172436951702188E-4</v>
      </c>
      <c r="AW2118" s="5">
        <f t="shared" si="2504"/>
        <v>1.4144337313582662E-6</v>
      </c>
      <c r="AX2118" s="5">
        <f t="shared" si="2505"/>
        <v>5.4266483807409124E-4</v>
      </c>
      <c r="AY2118" s="5">
        <f t="shared" si="2506"/>
        <v>6.0269222034366112E-4</v>
      </c>
      <c r="AZ2118" s="5">
        <f t="shared" si="2507"/>
        <v>3.3467979402525668E-4</v>
      </c>
      <c r="BA2118" s="5">
        <f t="shared" si="2508"/>
        <v>1.2390023823980855E-4</v>
      </c>
      <c r="BB2118" s="5">
        <f t="shared" si="2509"/>
        <v>3.4401394952580018E-5</v>
      </c>
      <c r="BC2118" s="5">
        <f t="shared" si="2510"/>
        <v>7.641347532474131E-6</v>
      </c>
      <c r="BD2118" s="5">
        <f t="shared" si="2511"/>
        <v>2.406440243610082E-4</v>
      </c>
      <c r="BE2118" s="5">
        <f t="shared" si="2512"/>
        <v>3.0605425261236299E-4</v>
      </c>
      <c r="BF2118" s="5">
        <f t="shared" si="2513"/>
        <v>1.946219229645027E-4</v>
      </c>
      <c r="BG2118" s="5">
        <f t="shared" si="2514"/>
        <v>8.2507578476890333E-5</v>
      </c>
      <c r="BH2118" s="5">
        <f t="shared" si="2515"/>
        <v>2.6233557359935146E-5</v>
      </c>
      <c r="BI2118" s="5">
        <f t="shared" si="2516"/>
        <v>6.6728370359313454E-6</v>
      </c>
      <c r="BJ2118" s="8">
        <f t="shared" si="2517"/>
        <v>0.40047701748836534</v>
      </c>
      <c r="BK2118" s="8">
        <f t="shared" si="2518"/>
        <v>0.27729134368874231</v>
      </c>
      <c r="BL2118" s="8">
        <f t="shared" si="2519"/>
        <v>0.30124089142963417</v>
      </c>
      <c r="BM2118" s="8">
        <f t="shared" si="2520"/>
        <v>0.42518160028133695</v>
      </c>
      <c r="BN2118" s="8">
        <f t="shared" si="2521"/>
        <v>0.57430608388698745</v>
      </c>
    </row>
    <row r="2119" spans="1:66" x14ac:dyDescent="0.25">
      <c r="A2119" t="s">
        <v>72</v>
      </c>
      <c r="B2119" t="s">
        <v>237</v>
      </c>
      <c r="C2119" t="s">
        <v>103</v>
      </c>
      <c r="D2119" s="7" t="s">
        <v>586</v>
      </c>
      <c r="E2119">
        <f>VLOOKUP(A2119,home!$A$2:$E$405,3,FALSE)</f>
        <v>1.4148550724637701</v>
      </c>
      <c r="F2119">
        <f>VLOOKUP(B2119,home!$B$2:$E$405,3,FALSE)</f>
        <v>1.17</v>
      </c>
      <c r="G2119">
        <f>VLOOKUP(C2119,away!$B$2:$E$405,4,FALSE)</f>
        <v>0.98</v>
      </c>
      <c r="H2119">
        <f>VLOOKUP(A2119,away!$A$2:$E$405,3,FALSE)</f>
        <v>1.0942028985507199</v>
      </c>
      <c r="I2119">
        <f>VLOOKUP(C2119,away!$B$2:$E$405,3,FALSE)</f>
        <v>0.77</v>
      </c>
      <c r="J2119">
        <f>VLOOKUP(B2119,home!$B$2:$E$405,4,FALSE)</f>
        <v>0.6</v>
      </c>
      <c r="K2119" s="3">
        <f t="shared" si="2466"/>
        <v>1.6222728260869586</v>
      </c>
      <c r="L2119" s="3">
        <f t="shared" si="2467"/>
        <v>0.50552173913043263</v>
      </c>
      <c r="M2119" s="5">
        <f t="shared" si="2468"/>
        <v>0.11909967097521032</v>
      </c>
      <c r="N2119" s="5">
        <f t="shared" si="2469"/>
        <v>0.19321215981898135</v>
      </c>
      <c r="O2119" s="5">
        <f t="shared" si="2470"/>
        <v>6.0207472801250626E-2</v>
      </c>
      <c r="P2119" s="5">
        <f t="shared" si="2471"/>
        <v>9.7672947052838549E-2</v>
      </c>
      <c r="Q2119" s="5">
        <f t="shared" si="2472"/>
        <v>0.15672141827195202</v>
      </c>
      <c r="R2119" s="5">
        <f t="shared" si="2473"/>
        <v>1.5218093179568216E-2</v>
      </c>
      <c r="S2119" s="5">
        <f t="shared" si="2474"/>
        <v>2.0025253864832844E-2</v>
      </c>
      <c r="T2119" s="5">
        <f t="shared" si="2475"/>
        <v>7.9226083923825144E-2</v>
      </c>
      <c r="U2119" s="5">
        <f t="shared" si="2476"/>
        <v>2.4687899030072798E-2</v>
      </c>
      <c r="V2119" s="5">
        <f t="shared" si="2477"/>
        <v>1.8247326839257933E-3</v>
      </c>
      <c r="W2119" s="5">
        <f t="shared" si="2478"/>
        <v>8.4748299376131986E-2</v>
      </c>
      <c r="X2119" s="5">
        <f t="shared" si="2479"/>
        <v>4.2842107688968803E-2</v>
      </c>
      <c r="Y2119" s="5">
        <f t="shared" si="2480"/>
        <v>1.0828808393470392E-2</v>
      </c>
      <c r="Z2119" s="5">
        <f t="shared" si="2481"/>
        <v>2.5643589767947671E-3</v>
      </c>
      <c r="AA2119" s="5">
        <f t="shared" si="2482"/>
        <v>4.1600898843863077E-3</v>
      </c>
      <c r="AB2119" s="5">
        <f t="shared" si="2483"/>
        <v>3.3744003867595728E-3</v>
      </c>
      <c r="AC2119" s="5">
        <f t="shared" si="2484"/>
        <v>9.3528290928152801E-5</v>
      </c>
      <c r="AD2119" s="5">
        <f t="shared" si="2485"/>
        <v>3.4371215783745322E-2</v>
      </c>
      <c r="AE2119" s="5">
        <f t="shared" si="2486"/>
        <v>1.737539677902631E-2</v>
      </c>
      <c r="AF2119" s="5">
        <f t="shared" si="2487"/>
        <v>4.3918203989073484E-3</v>
      </c>
      <c r="AG2119" s="5">
        <f t="shared" si="2488"/>
        <v>7.4005356200138441E-4</v>
      </c>
      <c r="AH2119" s="5">
        <f t="shared" si="2489"/>
        <v>3.2408480242600675E-4</v>
      </c>
      <c r="AI2119" s="5">
        <f t="shared" si="2490"/>
        <v>5.2575396832347154E-4</v>
      </c>
      <c r="AJ2119" s="5">
        <f t="shared" si="2491"/>
        <v>4.2645818800927585E-4</v>
      </c>
      <c r="AK2119" s="5">
        <f t="shared" si="2492"/>
        <v>2.306105099565772E-4</v>
      </c>
      <c r="AL2119" s="5">
        <f t="shared" si="2493"/>
        <v>3.0680802836707604E-6</v>
      </c>
      <c r="AM2119" s="5">
        <f t="shared" si="2494"/>
        <v>1.1151897873108226E-2</v>
      </c>
      <c r="AN2119" s="5">
        <f t="shared" si="2495"/>
        <v>5.6375268074186427E-3</v>
      </c>
      <c r="AO2119" s="5">
        <f t="shared" si="2496"/>
        <v>1.4249461780403536E-3</v>
      </c>
      <c r="AP2119" s="5">
        <f t="shared" si="2497"/>
        <v>2.4011375669674091E-4</v>
      </c>
      <c r="AQ2119" s="5">
        <f t="shared" si="2498"/>
        <v>3.0345680968619497E-5</v>
      </c>
      <c r="AR2119" s="5">
        <f t="shared" si="2499"/>
        <v>3.2766382589627518E-5</v>
      </c>
      <c r="AS2119" s="5">
        <f t="shared" si="2500"/>
        <v>5.3156012084321544E-5</v>
      </c>
      <c r="AT2119" s="5">
        <f t="shared" si="2501"/>
        <v>4.3116776973772428E-5</v>
      </c>
      <c r="AU2119" s="5">
        <f t="shared" si="2502"/>
        <v>2.3315725211000972E-5</v>
      </c>
      <c r="AV2119" s="5">
        <f t="shared" si="2503"/>
        <v>9.4561168575793744E-6</v>
      </c>
      <c r="AW2119" s="5">
        <f t="shared" si="2504"/>
        <v>6.9892077377780218E-8</v>
      </c>
      <c r="AX2119" s="5">
        <f t="shared" si="2505"/>
        <v>3.0152368131400732E-3</v>
      </c>
      <c r="AY2119" s="5">
        <f t="shared" si="2506"/>
        <v>1.524267757668673E-3</v>
      </c>
      <c r="AZ2119" s="5">
        <f t="shared" si="2507"/>
        <v>3.8527524387855616E-4</v>
      </c>
      <c r="BA2119" s="5">
        <f t="shared" si="2508"/>
        <v>6.4921670443129762E-5</v>
      </c>
      <c r="BB2119" s="5">
        <f t="shared" si="2509"/>
        <v>8.2048289374159381E-6</v>
      </c>
      <c r="BC2119" s="5">
        <f t="shared" si="2510"/>
        <v>8.2954387874204108E-7</v>
      </c>
      <c r="BD2119" s="5">
        <f t="shared" si="2511"/>
        <v>2.7606864519536055E-6</v>
      </c>
      <c r="BE2119" s="5">
        <f t="shared" si="2512"/>
        <v>4.4785866123507537E-6</v>
      </c>
      <c r="BF2119" s="5">
        <f t="shared" si="2513"/>
        <v>3.6327446802467384E-6</v>
      </c>
      <c r="BG2119" s="5">
        <f t="shared" si="2514"/>
        <v>1.9644343262920811E-6</v>
      </c>
      <c r="BH2119" s="5">
        <f t="shared" si="2515"/>
        <v>7.9671210654402121E-7</v>
      </c>
      <c r="BI2119" s="5">
        <f t="shared" si="2516"/>
        <v>2.5849688013217229E-7</v>
      </c>
      <c r="BJ2119" s="8">
        <f t="shared" si="2517"/>
        <v>0.64794093015118936</v>
      </c>
      <c r="BK2119" s="8">
        <f t="shared" si="2518"/>
        <v>0.240243468705688</v>
      </c>
      <c r="BL2119" s="8">
        <f t="shared" si="2519"/>
        <v>0.10933056542552666</v>
      </c>
      <c r="BM2119" s="8">
        <f t="shared" si="2520"/>
        <v>0.35642336329380653</v>
      </c>
      <c r="BN2119" s="8">
        <f t="shared" si="2521"/>
        <v>0.64213176209980105</v>
      </c>
    </row>
    <row r="2120" spans="1:66" x14ac:dyDescent="0.25">
      <c r="A2120" t="s">
        <v>72</v>
      </c>
      <c r="B2120" t="s">
        <v>93</v>
      </c>
      <c r="C2120" t="s">
        <v>111</v>
      </c>
      <c r="D2120" s="7" t="s">
        <v>586</v>
      </c>
      <c r="E2120">
        <f>VLOOKUP(A2120,home!$A$2:$E$405,3,FALSE)</f>
        <v>1.4148550724637701</v>
      </c>
      <c r="F2120">
        <f>VLOOKUP(B2120,home!$B$2:$E$405,3,FALSE)</f>
        <v>1.42</v>
      </c>
      <c r="G2120">
        <f>VLOOKUP(C2120,away!$B$2:$E$405,4,FALSE)</f>
        <v>0.64</v>
      </c>
      <c r="H2120">
        <f>VLOOKUP(A2120,away!$A$2:$E$405,3,FALSE)</f>
        <v>1.0942028985507199</v>
      </c>
      <c r="I2120">
        <f>VLOOKUP(C2120,away!$B$2:$E$405,3,FALSE)</f>
        <v>1.33</v>
      </c>
      <c r="J2120">
        <f>VLOOKUP(B2120,home!$B$2:$E$405,4,FALSE)</f>
        <v>0.69</v>
      </c>
      <c r="K2120" s="3">
        <f t="shared" si="2466"/>
        <v>1.2858202898550741</v>
      </c>
      <c r="L2120" s="3">
        <f t="shared" si="2467"/>
        <v>1.0041499999999957</v>
      </c>
      <c r="M2120" s="5">
        <f t="shared" si="2468"/>
        <v>0.10126947053983568</v>
      </c>
      <c r="N2120" s="5">
        <f t="shared" si="2469"/>
        <v>0.13021433996300141</v>
      </c>
      <c r="O2120" s="5">
        <f t="shared" si="2470"/>
        <v>0.10168973884257554</v>
      </c>
      <c r="P2120" s="5">
        <f t="shared" si="2471"/>
        <v>0.13075472947384728</v>
      </c>
      <c r="Q2120" s="5">
        <f t="shared" si="2472"/>
        <v>8.3716120177256811E-2</v>
      </c>
      <c r="R2120" s="5">
        <f t="shared" si="2473"/>
        <v>5.1055875629385884E-2</v>
      </c>
      <c r="S2120" s="5">
        <f t="shared" si="2474"/>
        <v>4.2206202887803523E-2</v>
      </c>
      <c r="T2120" s="5">
        <f t="shared" si="2475"/>
        <v>8.4063542075992065E-2</v>
      </c>
      <c r="U2120" s="5">
        <f t="shared" si="2476"/>
        <v>6.5648680800581574E-2</v>
      </c>
      <c r="V2120" s="5">
        <f t="shared" si="2477"/>
        <v>6.0549789819783909E-3</v>
      </c>
      <c r="W2120" s="5">
        <f t="shared" si="2478"/>
        <v>3.5881295303954196E-2</v>
      </c>
      <c r="X2120" s="5">
        <f t="shared" si="2479"/>
        <v>3.6030202679465446E-2</v>
      </c>
      <c r="Y2120" s="5">
        <f t="shared" si="2480"/>
        <v>1.8089864010292535E-2</v>
      </c>
      <c r="Z2120" s="5">
        <f t="shared" si="2481"/>
        <v>1.7089252504415876E-2</v>
      </c>
      <c r="AA2120" s="5">
        <f t="shared" si="2482"/>
        <v>2.1973707608634575E-2</v>
      </c>
      <c r="AB2120" s="5">
        <f t="shared" si="2483"/>
        <v>1.4127119543262578E-2</v>
      </c>
      <c r="AC2120" s="5">
        <f t="shared" si="2484"/>
        <v>4.8862032070105896E-4</v>
      </c>
      <c r="AD2120" s="5">
        <f t="shared" si="2485"/>
        <v>1.1534224382026467E-2</v>
      </c>
      <c r="AE2120" s="5">
        <f t="shared" si="2486"/>
        <v>1.1582091413211825E-2</v>
      </c>
      <c r="AF2120" s="5">
        <f t="shared" si="2487"/>
        <v>5.8150785462883015E-3</v>
      </c>
      <c r="AG2120" s="5">
        <f t="shared" si="2488"/>
        <v>1.946403707418458E-3</v>
      </c>
      <c r="AH2120" s="5">
        <f t="shared" si="2489"/>
        <v>4.2900432255772811E-3</v>
      </c>
      <c r="AI2120" s="5">
        <f t="shared" si="2490"/>
        <v>5.5162246238025774E-3</v>
      </c>
      <c r="AJ2120" s="5">
        <f t="shared" si="2491"/>
        <v>3.5464367723417635E-3</v>
      </c>
      <c r="AK2120" s="5">
        <f t="shared" si="2492"/>
        <v>1.5200267861883935E-3</v>
      </c>
      <c r="AL2120" s="5">
        <f t="shared" si="2493"/>
        <v>2.5235411030833709E-5</v>
      </c>
      <c r="AM2120" s="5">
        <f t="shared" si="2494"/>
        <v>2.9661879476301457E-3</v>
      </c>
      <c r="AN2120" s="5">
        <f t="shared" si="2495"/>
        <v>2.9784976276127978E-3</v>
      </c>
      <c r="AO2120" s="5">
        <f t="shared" si="2496"/>
        <v>1.4954291963836888E-3</v>
      </c>
      <c r="AP2120" s="5">
        <f t="shared" si="2497"/>
        <v>5.0054507584955832E-4</v>
      </c>
      <c r="AQ2120" s="5">
        <f t="shared" si="2498"/>
        <v>1.2565558447858293E-4</v>
      </c>
      <c r="AR2120" s="5">
        <f t="shared" si="2499"/>
        <v>8.6156938099268192E-4</v>
      </c>
      <c r="AS2120" s="5">
        <f t="shared" si="2500"/>
        <v>1.1078233911982671E-3</v>
      </c>
      <c r="AT2120" s="5">
        <f t="shared" si="2501"/>
        <v>7.1223089698939357E-4</v>
      </c>
      <c r="AU2120" s="5">
        <f t="shared" si="2502"/>
        <v>3.0526697947021387E-4</v>
      </c>
      <c r="AV2120" s="5">
        <f t="shared" si="2503"/>
        <v>9.8129619006393285E-5</v>
      </c>
      <c r="AW2120" s="5">
        <f t="shared" si="2504"/>
        <v>9.050795436364571E-7</v>
      </c>
      <c r="AX2120" s="5">
        <f t="shared" si="2505"/>
        <v>6.3566410776440393E-4</v>
      </c>
      <c r="AY2120" s="5">
        <f t="shared" si="2506"/>
        <v>6.3830211381162342E-4</v>
      </c>
      <c r="AZ2120" s="5">
        <f t="shared" si="2507"/>
        <v>3.2047553379196942E-4</v>
      </c>
      <c r="BA2120" s="5">
        <f t="shared" si="2508"/>
        <v>1.0726850241906825E-4</v>
      </c>
      <c r="BB2120" s="5">
        <f t="shared" si="2509"/>
        <v>2.6928416676026724E-5</v>
      </c>
      <c r="BC2120" s="5">
        <f t="shared" si="2510"/>
        <v>5.4080339210464253E-6</v>
      </c>
      <c r="BD2120" s="5">
        <f t="shared" si="2511"/>
        <v>1.4419081565396626E-4</v>
      </c>
      <c r="BE2120" s="5">
        <f t="shared" si="2512"/>
        <v>1.8540347637862245E-4</v>
      </c>
      <c r="BF2120" s="5">
        <f t="shared" si="2513"/>
        <v>1.1919777586864936E-4</v>
      </c>
      <c r="BG2120" s="5">
        <f t="shared" si="2514"/>
        <v>5.1088972905835636E-5</v>
      </c>
      <c r="BH2120" s="5">
        <f t="shared" si="2515"/>
        <v>1.6422809487544893E-5</v>
      </c>
      <c r="BI2120" s="5">
        <f t="shared" si="2516"/>
        <v>4.2233563311019253E-6</v>
      </c>
      <c r="BJ2120" s="8">
        <f t="shared" si="2517"/>
        <v>0.42867352439924633</v>
      </c>
      <c r="BK2120" s="8">
        <f t="shared" si="2518"/>
        <v>0.28143753972900837</v>
      </c>
      <c r="BL2120" s="8">
        <f t="shared" si="2519"/>
        <v>0.27297340130663295</v>
      </c>
      <c r="BM2120" s="8">
        <f t="shared" si="2520"/>
        <v>0.40083604627913305</v>
      </c>
      <c r="BN2120" s="8">
        <f t="shared" si="2521"/>
        <v>0.59870027462590258</v>
      </c>
    </row>
    <row r="2121" spans="1:66" x14ac:dyDescent="0.25">
      <c r="A2121" t="s">
        <v>72</v>
      </c>
      <c r="B2121" t="s">
        <v>87</v>
      </c>
      <c r="C2121" t="s">
        <v>82</v>
      </c>
      <c r="D2121" s="7" t="s">
        <v>586</v>
      </c>
      <c r="E2121">
        <f>VLOOKUP(A2121,home!$A$2:$E$405,3,FALSE)</f>
        <v>1.4148550724637701</v>
      </c>
      <c r="F2121">
        <f>VLOOKUP(B2121,home!$B$2:$E$405,3,FALSE)</f>
        <v>0.59</v>
      </c>
      <c r="G2121">
        <f>VLOOKUP(C2121,away!$B$2:$E$405,4,FALSE)</f>
        <v>1.43</v>
      </c>
      <c r="H2121">
        <f>VLOOKUP(A2121,away!$A$2:$E$405,3,FALSE)</f>
        <v>1.0942028985507199</v>
      </c>
      <c r="I2121">
        <f>VLOOKUP(C2121,away!$B$2:$E$405,3,FALSE)</f>
        <v>0.38</v>
      </c>
      <c r="J2121">
        <f>VLOOKUP(B2121,home!$B$2:$E$405,4,FALSE)</f>
        <v>1.85</v>
      </c>
      <c r="K2121" s="3">
        <f t="shared" si="2466"/>
        <v>1.1937132246376827</v>
      </c>
      <c r="L2121" s="3">
        <f t="shared" si="2467"/>
        <v>0.76922463768115612</v>
      </c>
      <c r="M2121" s="5">
        <f t="shared" si="2468"/>
        <v>0.14044520555606141</v>
      </c>
      <c r="N2121" s="5">
        <f t="shared" si="2469"/>
        <v>0.16765129920922828</v>
      </c>
      <c r="O2121" s="5">
        <f t="shared" si="2470"/>
        <v>0.10803391235791683</v>
      </c>
      <c r="P2121" s="5">
        <f t="shared" si="2471"/>
        <v>0.1289615098909937</v>
      </c>
      <c r="Q2121" s="5">
        <f t="shared" si="2472"/>
        <v>0.10006378649687243</v>
      </c>
      <c r="R2121" s="5">
        <f t="shared" si="2473"/>
        <v>4.1551173545398168E-2</v>
      </c>
      <c r="S2121" s="5">
        <f t="shared" si="2474"/>
        <v>2.96041986045694E-2</v>
      </c>
      <c r="T2121" s="5">
        <f t="shared" si="2475"/>
        <v>7.6971529913061248E-2</v>
      </c>
      <c r="U2121" s="5">
        <f t="shared" si="2476"/>
        <v>4.9600185360357221E-2</v>
      </c>
      <c r="V2121" s="5">
        <f t="shared" si="2477"/>
        <v>3.0203967258123389E-3</v>
      </c>
      <c r="W2121" s="5">
        <f t="shared" si="2478"/>
        <v>3.9815821749546072E-2</v>
      </c>
      <c r="X2121" s="5">
        <f t="shared" si="2479"/>
        <v>3.0627311059272074E-2</v>
      </c>
      <c r="Y2121" s="5">
        <f t="shared" si="2480"/>
        <v>1.1779641126358311E-2</v>
      </c>
      <c r="Z2121" s="5">
        <f t="shared" si="2481"/>
        <v>1.0654062138561914E-2</v>
      </c>
      <c r="AA2121" s="5">
        <f t="shared" si="2482"/>
        <v>1.2717894870912988E-2</v>
      </c>
      <c r="AB2121" s="5">
        <f t="shared" si="2483"/>
        <v>7.5907596484802945E-3</v>
      </c>
      <c r="AC2121" s="5">
        <f t="shared" si="2484"/>
        <v>1.7333936422410075E-4</v>
      </c>
      <c r="AD2121" s="5">
        <f t="shared" si="2485"/>
        <v>1.1882168243062464E-2</v>
      </c>
      <c r="AE2121" s="5">
        <f t="shared" si="2486"/>
        <v>9.1400565616362624E-3</v>
      </c>
      <c r="AF2121" s="5">
        <f t="shared" si="2487"/>
        <v>3.5153783485049632E-3</v>
      </c>
      <c r="AG2121" s="5">
        <f t="shared" si="2488"/>
        <v>9.0137187881363708E-4</v>
      </c>
      <c r="AH2121" s="5">
        <f t="shared" si="2489"/>
        <v>2.0488417720919533E-3</v>
      </c>
      <c r="AI2121" s="5">
        <f t="shared" si="2490"/>
        <v>2.4457295185362697E-3</v>
      </c>
      <c r="AJ2121" s="5">
        <f t="shared" si="2491"/>
        <v>1.4597498350817487E-3</v>
      </c>
      <c r="AK2121" s="5">
        <f t="shared" si="2492"/>
        <v>5.8084089426658678E-4</v>
      </c>
      <c r="AL2121" s="5">
        <f t="shared" si="2493"/>
        <v>6.3666412948391761E-6</v>
      </c>
      <c r="AM2121" s="5">
        <f t="shared" si="2494"/>
        <v>2.836780273822712E-3</v>
      </c>
      <c r="AN2121" s="5">
        <f t="shared" si="2495"/>
        <v>2.1821212783123263E-3</v>
      </c>
      <c r="AO2121" s="5">
        <f t="shared" si="2496"/>
        <v>8.3927072484307004E-4</v>
      </c>
      <c r="AP2121" s="5">
        <f t="shared" si="2497"/>
        <v>2.1519590641127059E-4</v>
      </c>
      <c r="AQ2121" s="5">
        <f t="shared" si="2498"/>
        <v>4.1383498284919409E-5</v>
      </c>
      <c r="AR2121" s="5">
        <f t="shared" si="2499"/>
        <v>3.1520391396069013E-4</v>
      </c>
      <c r="AS2121" s="5">
        <f t="shared" si="2500"/>
        <v>3.7626308055243413E-4</v>
      </c>
      <c r="AT2121" s="5">
        <f t="shared" si="2501"/>
        <v>2.2457510759917715E-4</v>
      </c>
      <c r="AU2121" s="5">
        <f t="shared" si="2502"/>
        <v>8.9359425288522792E-5</v>
      </c>
      <c r="AV2121" s="5">
        <f t="shared" si="2503"/>
        <v>2.6667381928233174E-5</v>
      </c>
      <c r="AW2121" s="5">
        <f t="shared" si="2504"/>
        <v>1.6239066946390613E-7</v>
      </c>
      <c r="AX2121" s="5">
        <f t="shared" si="2505"/>
        <v>5.6438368804224569E-4</v>
      </c>
      <c r="AY2121" s="5">
        <f t="shared" si="2506"/>
        <v>4.3413783794745109E-4</v>
      </c>
      <c r="AZ2121" s="5">
        <f t="shared" si="2507"/>
        <v>1.6697476054940423E-4</v>
      </c>
      <c r="BA2121" s="5">
        <f t="shared" si="2508"/>
        <v>4.2813699895171087E-5</v>
      </c>
      <c r="BB2121" s="5">
        <f t="shared" si="2509"/>
        <v>8.2333381974131835E-6</v>
      </c>
      <c r="BC2121" s="5">
        <f t="shared" si="2510"/>
        <v>1.2666573183623161E-6</v>
      </c>
      <c r="BD2121" s="5">
        <f t="shared" si="2511"/>
        <v>4.0410436085349012E-5</v>
      </c>
      <c r="BE2121" s="5">
        <f t="shared" si="2512"/>
        <v>4.8238471968456946E-5</v>
      </c>
      <c r="BF2121" s="5">
        <f t="shared" si="2513"/>
        <v>2.8791450962530599E-5</v>
      </c>
      <c r="BG2121" s="5">
        <f t="shared" si="2514"/>
        <v>1.1456245256826709E-5</v>
      </c>
      <c r="BH2121" s="5">
        <f t="shared" si="2515"/>
        <v>3.4188678669416941E-6</v>
      </c>
      <c r="BI2121" s="5">
        <f t="shared" si="2516"/>
        <v>8.1622955721142491E-7</v>
      </c>
      <c r="BJ2121" s="8">
        <f t="shared" si="2517"/>
        <v>0.45968092624998003</v>
      </c>
      <c r="BK2121" s="8">
        <f t="shared" si="2518"/>
        <v>0.30264515462090319</v>
      </c>
      <c r="BL2121" s="8">
        <f t="shared" si="2519"/>
        <v>0.22719428841406844</v>
      </c>
      <c r="BM2121" s="8">
        <f t="shared" si="2520"/>
        <v>0.31303356891976475</v>
      </c>
      <c r="BN2121" s="8">
        <f t="shared" si="2521"/>
        <v>0.68670688705647087</v>
      </c>
    </row>
    <row r="2122" spans="1:66" x14ac:dyDescent="0.25">
      <c r="A2122" t="s">
        <v>91</v>
      </c>
      <c r="B2122" t="s">
        <v>94</v>
      </c>
      <c r="C2122" t="s">
        <v>83</v>
      </c>
      <c r="D2122" s="7" t="s">
        <v>586</v>
      </c>
      <c r="E2122">
        <f>VLOOKUP(A2122,home!$A$2:$E$405,3,FALSE)</f>
        <v>1.5</v>
      </c>
      <c r="F2122">
        <f>VLOOKUP(B2122,home!$B$2:$E$405,3,FALSE)</f>
        <v>1.19</v>
      </c>
      <c r="G2122">
        <f>VLOOKUP(C2122,away!$B$2:$E$405,4,FALSE)</f>
        <v>0.95</v>
      </c>
      <c r="H2122">
        <f>VLOOKUP(A2122,away!$A$2:$E$405,3,FALSE)</f>
        <v>1.1974637681159399</v>
      </c>
      <c r="I2122">
        <f>VLOOKUP(C2122,away!$B$2:$E$405,3,FALSE)</f>
        <v>0.46</v>
      </c>
      <c r="J2122">
        <f>VLOOKUP(B2122,home!$B$2:$E$405,4,FALSE)</f>
        <v>1.2</v>
      </c>
      <c r="K2122" s="3">
        <f t="shared" si="2466"/>
        <v>1.6957499999999999</v>
      </c>
      <c r="L2122" s="3">
        <f t="shared" si="2467"/>
        <v>0.66099999999999881</v>
      </c>
      <c r="M2122" s="5">
        <f t="shared" si="2468"/>
        <v>9.4727588119144959E-2</v>
      </c>
      <c r="N2122" s="5">
        <f t="shared" si="2469"/>
        <v>0.16063430755304003</v>
      </c>
      <c r="O2122" s="5">
        <f t="shared" si="2470"/>
        <v>6.2614935746754696E-2</v>
      </c>
      <c r="P2122" s="5">
        <f t="shared" si="2471"/>
        <v>0.10617927729255927</v>
      </c>
      <c r="Q2122" s="5">
        <f t="shared" si="2472"/>
        <v>0.13619781351653382</v>
      </c>
      <c r="R2122" s="5">
        <f t="shared" si="2473"/>
        <v>2.069423626430239E-2</v>
      </c>
      <c r="S2122" s="5">
        <f t="shared" si="2474"/>
        <v>2.9753842439728624E-2</v>
      </c>
      <c r="T2122" s="5">
        <f t="shared" si="2475"/>
        <v>9.0026754734428685E-2</v>
      </c>
      <c r="U2122" s="5">
        <f t="shared" si="2476"/>
        <v>3.5092251145190774E-2</v>
      </c>
      <c r="V2122" s="5">
        <f t="shared" si="2477"/>
        <v>3.7056451964054648E-3</v>
      </c>
      <c r="W2122" s="5">
        <f t="shared" si="2478"/>
        <v>7.6985814090220733E-2</v>
      </c>
      <c r="X2122" s="5">
        <f t="shared" si="2479"/>
        <v>5.0887623113635809E-2</v>
      </c>
      <c r="Y2122" s="5">
        <f t="shared" si="2480"/>
        <v>1.6818359439056602E-2</v>
      </c>
      <c r="Z2122" s="5">
        <f t="shared" si="2481"/>
        <v>4.5596300569012852E-3</v>
      </c>
      <c r="AA2122" s="5">
        <f t="shared" si="2482"/>
        <v>7.7319926689903527E-3</v>
      </c>
      <c r="AB2122" s="5">
        <f t="shared" si="2483"/>
        <v>6.5557632842201952E-3</v>
      </c>
      <c r="AC2122" s="5">
        <f t="shared" si="2484"/>
        <v>2.5960146396455068E-4</v>
      </c>
      <c r="AD2122" s="5">
        <f t="shared" si="2485"/>
        <v>3.2637173560872951E-2</v>
      </c>
      <c r="AE2122" s="5">
        <f t="shared" si="2486"/>
        <v>2.1573171723736979E-2</v>
      </c>
      <c r="AF2122" s="5">
        <f t="shared" si="2487"/>
        <v>7.1299332546950582E-3</v>
      </c>
      <c r="AG2122" s="5">
        <f t="shared" si="2488"/>
        <v>1.5709619604511416E-3</v>
      </c>
      <c r="AH2122" s="5">
        <f t="shared" si="2489"/>
        <v>7.5347886690293586E-4</v>
      </c>
      <c r="AI2122" s="5">
        <f t="shared" si="2490"/>
        <v>1.2777117885506533E-3</v>
      </c>
      <c r="AJ2122" s="5">
        <f t="shared" si="2491"/>
        <v>1.0833398827173851E-3</v>
      </c>
      <c r="AK2122" s="5">
        <f t="shared" si="2492"/>
        <v>6.1235786870600189E-4</v>
      </c>
      <c r="AL2122" s="5">
        <f t="shared" si="2493"/>
        <v>1.1639395185772918E-5</v>
      </c>
      <c r="AM2122" s="5">
        <f t="shared" si="2494"/>
        <v>1.1068897413170069E-2</v>
      </c>
      <c r="AN2122" s="5">
        <f t="shared" si="2495"/>
        <v>7.3165411901054012E-3</v>
      </c>
      <c r="AO2122" s="5">
        <f t="shared" si="2496"/>
        <v>2.4181168633298305E-3</v>
      </c>
      <c r="AP2122" s="5">
        <f t="shared" si="2497"/>
        <v>5.3279174888700505E-4</v>
      </c>
      <c r="AQ2122" s="5">
        <f t="shared" si="2498"/>
        <v>8.8043836503577408E-5</v>
      </c>
      <c r="AR2122" s="5">
        <f t="shared" si="2499"/>
        <v>9.9609906204567984E-5</v>
      </c>
      <c r="AS2122" s="5">
        <f t="shared" si="2500"/>
        <v>1.6891349844639614E-4</v>
      </c>
      <c r="AT2122" s="5">
        <f t="shared" si="2501"/>
        <v>1.4321753249523812E-4</v>
      </c>
      <c r="AU2122" s="5">
        <f t="shared" si="2502"/>
        <v>8.0953710242933336E-5</v>
      </c>
      <c r="AV2122" s="5">
        <f t="shared" si="2503"/>
        <v>3.431931353611355E-5</v>
      </c>
      <c r="AW2122" s="5">
        <f t="shared" si="2504"/>
        <v>3.6240251109242598E-7</v>
      </c>
      <c r="AX2122" s="5">
        <f t="shared" si="2505"/>
        <v>3.1283471313971831E-3</v>
      </c>
      <c r="AY2122" s="5">
        <f t="shared" si="2506"/>
        <v>2.0678374538535341E-3</v>
      </c>
      <c r="AZ2122" s="5">
        <f t="shared" si="2507"/>
        <v>6.8342027849859171E-4</v>
      </c>
      <c r="BA2122" s="5">
        <f t="shared" si="2508"/>
        <v>1.5058026802918943E-4</v>
      </c>
      <c r="BB2122" s="5">
        <f t="shared" si="2509"/>
        <v>2.4883389291823507E-5</v>
      </c>
      <c r="BC2122" s="5">
        <f t="shared" si="2510"/>
        <v>3.2895840643790629E-6</v>
      </c>
      <c r="BD2122" s="5">
        <f t="shared" si="2511"/>
        <v>1.0973691333536548E-5</v>
      </c>
      <c r="BE2122" s="5">
        <f t="shared" si="2512"/>
        <v>1.8608637078844599E-5</v>
      </c>
      <c r="BF2122" s="5">
        <f t="shared" si="2513"/>
        <v>1.5777798163225364E-5</v>
      </c>
      <c r="BG2122" s="5">
        <f t="shared" si="2514"/>
        <v>8.9184004117631351E-6</v>
      </c>
      <c r="BH2122" s="5">
        <f t="shared" si="2515"/>
        <v>3.7808443745618341E-6</v>
      </c>
      <c r="BI2122" s="5">
        <f t="shared" si="2516"/>
        <v>1.2822733696326468E-6</v>
      </c>
      <c r="BJ2122" s="8">
        <f t="shared" si="2517"/>
        <v>0.62194466210380228</v>
      </c>
      <c r="BK2122" s="8">
        <f t="shared" si="2518"/>
        <v>0.23670543136084216</v>
      </c>
      <c r="BL2122" s="8">
        <f t="shared" si="2519"/>
        <v>0.13700242312199218</v>
      </c>
      <c r="BM2122" s="8">
        <f t="shared" si="2520"/>
        <v>0.41709651309986029</v>
      </c>
      <c r="BN2122" s="8">
        <f t="shared" si="2521"/>
        <v>0.58104815849233504</v>
      </c>
    </row>
    <row r="2123" spans="1:66" x14ac:dyDescent="0.25">
      <c r="A2123" t="s">
        <v>91</v>
      </c>
      <c r="B2123" t="s">
        <v>117</v>
      </c>
      <c r="C2123" t="s">
        <v>89</v>
      </c>
      <c r="D2123" s="7" t="s">
        <v>586</v>
      </c>
      <c r="E2123">
        <f>VLOOKUP(A2123,home!$A$2:$E$405,3,FALSE)</f>
        <v>1.5</v>
      </c>
      <c r="F2123">
        <f>VLOOKUP(B2123,home!$B$2:$E$405,3,FALSE)</f>
        <v>1.3</v>
      </c>
      <c r="G2123">
        <f>VLOOKUP(C2123,away!$B$2:$E$405,4,FALSE)</f>
        <v>1.35</v>
      </c>
      <c r="H2123">
        <f>VLOOKUP(A2123,away!$A$2:$E$405,3,FALSE)</f>
        <v>1.1974637681159399</v>
      </c>
      <c r="I2123">
        <f>VLOOKUP(C2123,away!$B$2:$E$405,3,FALSE)</f>
        <v>0.46</v>
      </c>
      <c r="J2123">
        <f>VLOOKUP(B2123,home!$B$2:$E$405,4,FALSE)</f>
        <v>0.94</v>
      </c>
      <c r="K2123" s="3">
        <f t="shared" si="2466"/>
        <v>2.6325000000000003</v>
      </c>
      <c r="L2123" s="3">
        <f t="shared" si="2467"/>
        <v>0.51778333333333237</v>
      </c>
      <c r="M2123" s="5">
        <f t="shared" si="2468"/>
        <v>4.2839987150968865E-2</v>
      </c>
      <c r="N2123" s="5">
        <f t="shared" si="2469"/>
        <v>0.11277626617492555</v>
      </c>
      <c r="O2123" s="5">
        <f t="shared" si="2470"/>
        <v>2.218183134698579E-2</v>
      </c>
      <c r="P2123" s="5">
        <f t="shared" si="2471"/>
        <v>5.8393671020940098E-2</v>
      </c>
      <c r="Q2123" s="5">
        <f t="shared" si="2472"/>
        <v>0.14844176035274581</v>
      </c>
      <c r="R2123" s="5">
        <f t="shared" si="2473"/>
        <v>5.7426912871400516E-3</v>
      </c>
      <c r="S2123" s="5">
        <f t="shared" si="2474"/>
        <v>1.9898586823132738E-2</v>
      </c>
      <c r="T2123" s="5">
        <f t="shared" si="2475"/>
        <v>7.6860669481312441E-2</v>
      </c>
      <c r="U2123" s="5">
        <f t="shared" si="2476"/>
        <v>1.5117634813396187E-2</v>
      </c>
      <c r="V2123" s="5">
        <f t="shared" si="2477"/>
        <v>3.0136733095670358E-3</v>
      </c>
      <c r="W2123" s="5">
        <f t="shared" si="2478"/>
        <v>0.13025764470953446</v>
      </c>
      <c r="X2123" s="5">
        <f t="shared" si="2479"/>
        <v>6.7445237469851663E-2</v>
      </c>
      <c r="Y2123" s="5">
        <f t="shared" si="2480"/>
        <v>1.7461009937298981E-2</v>
      </c>
      <c r="Z2123" s="5">
        <f t="shared" si="2481"/>
        <v>9.9115661231988705E-4</v>
      </c>
      <c r="AA2123" s="5">
        <f t="shared" si="2482"/>
        <v>2.6092197819321027E-3</v>
      </c>
      <c r="AB2123" s="5">
        <f t="shared" si="2483"/>
        <v>3.4343855379681317E-3</v>
      </c>
      <c r="AC2123" s="5">
        <f t="shared" si="2484"/>
        <v>2.5673946747359333E-4</v>
      </c>
      <c r="AD2123" s="5">
        <f t="shared" si="2485"/>
        <v>8.572581242446238E-2</v>
      </c>
      <c r="AE2123" s="5">
        <f t="shared" si="2486"/>
        <v>4.4387396909846139E-2</v>
      </c>
      <c r="AF2123" s="5">
        <f t="shared" si="2487"/>
        <v>1.1491527164984893E-2</v>
      </c>
      <c r="AG2123" s="5">
        <f t="shared" si="2488"/>
        <v>1.9833737468588058E-3</v>
      </c>
      <c r="AH2123" s="5">
        <f t="shared" si="2489"/>
        <v>1.2830109364559111E-4</v>
      </c>
      <c r="AI2123" s="5">
        <f t="shared" si="2490"/>
        <v>3.3775262902201864E-4</v>
      </c>
      <c r="AJ2123" s="5">
        <f t="shared" si="2491"/>
        <v>4.4456689795023221E-4</v>
      </c>
      <c r="AK2123" s="5">
        <f t="shared" si="2492"/>
        <v>3.9010745295132879E-4</v>
      </c>
      <c r="AL2123" s="5">
        <f t="shared" si="2493"/>
        <v>1.3998099438183706E-5</v>
      </c>
      <c r="AM2123" s="5">
        <f t="shared" si="2494"/>
        <v>4.5134640241479451E-2</v>
      </c>
      <c r="AN2123" s="5">
        <f t="shared" si="2495"/>
        <v>2.3369964473033994E-2</v>
      </c>
      <c r="AO2123" s="5">
        <f t="shared" si="2496"/>
        <v>6.0502890523645471E-3</v>
      </c>
      <c r="AP2123" s="5">
        <f t="shared" si="2497"/>
        <v>1.0442462777211616E-3</v>
      </c>
      <c r="AQ2123" s="5">
        <f t="shared" si="2498"/>
        <v>1.3517332962484691E-4</v>
      </c>
      <c r="AR2123" s="5">
        <f t="shared" si="2499"/>
        <v>1.3286433587625244E-5</v>
      </c>
      <c r="AS2123" s="5">
        <f t="shared" si="2500"/>
        <v>3.4976536419423453E-5</v>
      </c>
      <c r="AT2123" s="5">
        <f t="shared" si="2501"/>
        <v>4.6037866062066138E-5</v>
      </c>
      <c r="AU2123" s="5">
        <f t="shared" si="2502"/>
        <v>4.039822746946304E-5</v>
      </c>
      <c r="AV2123" s="5">
        <f t="shared" si="2503"/>
        <v>2.658708345334037E-5</v>
      </c>
      <c r="AW2123" s="5">
        <f t="shared" si="2504"/>
        <v>5.3000872670612616E-7</v>
      </c>
      <c r="AX2123" s="5">
        <f t="shared" si="2505"/>
        <v>1.9802823405949105E-2</v>
      </c>
      <c r="AY2123" s="5">
        <f t="shared" si="2506"/>
        <v>1.0253571912543663E-2</v>
      </c>
      <c r="AZ2123" s="5">
        <f t="shared" si="2507"/>
        <v>2.6545643217249447E-3</v>
      </c>
      <c r="BA2123" s="5">
        <f t="shared" si="2508"/>
        <v>4.5816305435015956E-4</v>
      </c>
      <c r="BB2123" s="5">
        <f t="shared" si="2509"/>
        <v>5.9307298372901574E-5</v>
      </c>
      <c r="BC2123" s="5">
        <f t="shared" si="2510"/>
        <v>6.1416661285031002E-6</v>
      </c>
      <c r="BD2123" s="5">
        <f t="shared" si="2511"/>
        <v>1.1465823118520904E-6</v>
      </c>
      <c r="BE2123" s="5">
        <f t="shared" si="2512"/>
        <v>3.0183779359506283E-6</v>
      </c>
      <c r="BF2123" s="5">
        <f t="shared" si="2513"/>
        <v>3.9729399581950158E-6</v>
      </c>
      <c r="BG2123" s="5">
        <f t="shared" si="2514"/>
        <v>3.486254813316127E-6</v>
      </c>
      <c r="BH2123" s="5">
        <f t="shared" si="2515"/>
        <v>2.2943914490136764E-6</v>
      </c>
      <c r="BI2123" s="5">
        <f t="shared" si="2516"/>
        <v>1.2079970979057009E-6</v>
      </c>
      <c r="BJ2123" s="8">
        <f t="shared" si="2517"/>
        <v>0.80579958340511437</v>
      </c>
      <c r="BK2123" s="8">
        <f t="shared" si="2518"/>
        <v>0.13467022778406418</v>
      </c>
      <c r="BL2123" s="8">
        <f t="shared" si="2519"/>
        <v>5.0562903531549595E-2</v>
      </c>
      <c r="BM2123" s="8">
        <f t="shared" si="2520"/>
        <v>0.59139462209552518</v>
      </c>
      <c r="BN2123" s="8">
        <f t="shared" si="2521"/>
        <v>0.39037620733370615</v>
      </c>
    </row>
    <row r="2124" spans="1:66" x14ac:dyDescent="0.25">
      <c r="A2124" t="s">
        <v>91</v>
      </c>
      <c r="B2124" t="s">
        <v>98</v>
      </c>
      <c r="C2124" t="s">
        <v>129</v>
      </c>
      <c r="D2124" s="7" t="s">
        <v>586</v>
      </c>
      <c r="E2124">
        <f>VLOOKUP(A2124,home!$A$2:$E$405,3,FALSE)</f>
        <v>1.5</v>
      </c>
      <c r="F2124">
        <f>VLOOKUP(B2124,home!$B$2:$E$405,3,FALSE)</f>
        <v>0.99</v>
      </c>
      <c r="G2124">
        <f>VLOOKUP(C2124,away!$B$2:$E$405,4,FALSE)</f>
        <v>1.54</v>
      </c>
      <c r="H2124">
        <f>VLOOKUP(A2124,away!$A$2:$E$405,3,FALSE)</f>
        <v>1.1974637681159399</v>
      </c>
      <c r="I2124">
        <f>VLOOKUP(C2124,away!$B$2:$E$405,3,FALSE)</f>
        <v>0.7</v>
      </c>
      <c r="J2124">
        <f>VLOOKUP(B2124,home!$B$2:$E$405,4,FALSE)</f>
        <v>0.94</v>
      </c>
      <c r="K2124" s="3">
        <f t="shared" si="2466"/>
        <v>2.2868999999999997</v>
      </c>
      <c r="L2124" s="3">
        <f t="shared" si="2467"/>
        <v>0.78793115942028835</v>
      </c>
      <c r="M2124" s="5">
        <f t="shared" si="2468"/>
        <v>4.6197427723716933E-2</v>
      </c>
      <c r="N2124" s="5">
        <f t="shared" si="2469"/>
        <v>0.10564889746136825</v>
      </c>
      <c r="O2124" s="5">
        <f t="shared" si="2470"/>
        <v>3.6400392788583265E-2</v>
      </c>
      <c r="P2124" s="5">
        <f t="shared" si="2471"/>
        <v>8.324405826821106E-2</v>
      </c>
      <c r="Q2124" s="5">
        <f t="shared" si="2472"/>
        <v>0.12080423180220153</v>
      </c>
      <c r="R2124" s="5">
        <f t="shared" si="2473"/>
        <v>1.4340501846631153E-2</v>
      </c>
      <c r="S2124" s="5">
        <f t="shared" si="2474"/>
        <v>3.7499778550461348E-2</v>
      </c>
      <c r="T2124" s="5">
        <f t="shared" si="2475"/>
        <v>9.5185418426785934E-2</v>
      </c>
      <c r="U2124" s="5">
        <f t="shared" si="2476"/>
        <v>3.2795293673060784E-2</v>
      </c>
      <c r="V2124" s="5">
        <f t="shared" si="2477"/>
        <v>7.5079546981814699E-3</v>
      </c>
      <c r="W2124" s="5">
        <f t="shared" si="2478"/>
        <v>9.2089065902818207E-2</v>
      </c>
      <c r="X2124" s="5">
        <f t="shared" si="2479"/>
        <v>7.2559844466738896E-2</v>
      </c>
      <c r="Y2124" s="5">
        <f t="shared" si="2480"/>
        <v>2.858608118901668E-2</v>
      </c>
      <c r="Z2124" s="5">
        <f t="shared" si="2481"/>
        <v>3.766442748894957E-3</v>
      </c>
      <c r="AA2124" s="5">
        <f t="shared" si="2482"/>
        <v>8.6134779224478764E-3</v>
      </c>
      <c r="AB2124" s="5">
        <f t="shared" si="2483"/>
        <v>9.8490813304230231E-3</v>
      </c>
      <c r="AC2124" s="5">
        <f t="shared" si="2484"/>
        <v>8.4554574946827494E-4</v>
      </c>
      <c r="AD2124" s="5">
        <f t="shared" si="2485"/>
        <v>5.2649621203288741E-2</v>
      </c>
      <c r="AE2124" s="5">
        <f t="shared" si="2486"/>
        <v>4.1484277077746295E-2</v>
      </c>
      <c r="AF2124" s="5">
        <f t="shared" si="2487"/>
        <v>1.6343377267790563E-2</v>
      </c>
      <c r="AG2124" s="5">
        <f t="shared" si="2488"/>
        <v>4.2924853998178008E-3</v>
      </c>
      <c r="AH2124" s="5">
        <f t="shared" si="2489"/>
        <v>7.4192440050673534E-4</v>
      </c>
      <c r="AI2124" s="5">
        <f t="shared" si="2490"/>
        <v>1.6967069115188529E-3</v>
      </c>
      <c r="AJ2124" s="5">
        <f t="shared" si="2491"/>
        <v>1.9400995179762323E-3</v>
      </c>
      <c r="AK2124" s="5">
        <f t="shared" si="2492"/>
        <v>1.4789378625532815E-3</v>
      </c>
      <c r="AL2124" s="5">
        <f t="shared" si="2493"/>
        <v>6.0944224044785929E-5</v>
      </c>
      <c r="AM2124" s="5">
        <f t="shared" si="2494"/>
        <v>2.408088374596019E-2</v>
      </c>
      <c r="AN2124" s="5">
        <f t="shared" si="2495"/>
        <v>1.8974078649819592E-2</v>
      </c>
      <c r="AO2124" s="5">
        <f t="shared" si="2496"/>
        <v>7.4751338947420436E-3</v>
      </c>
      <c r="AP2124" s="5">
        <f t="shared" si="2497"/>
        <v>1.9632969721686644E-3</v>
      </c>
      <c r="AQ2124" s="5">
        <f t="shared" si="2498"/>
        <v>3.8673571489179938E-4</v>
      </c>
      <c r="AR2124" s="5">
        <f t="shared" si="2499"/>
        <v>1.1691707061869491E-4</v>
      </c>
      <c r="AS2124" s="5">
        <f t="shared" si="2500"/>
        <v>2.6737764879789335E-4</v>
      </c>
      <c r="AT2124" s="5">
        <f t="shared" si="2501"/>
        <v>3.0573297251795117E-4</v>
      </c>
      <c r="AU2124" s="5">
        <f t="shared" si="2502"/>
        <v>2.3306024495043412E-4</v>
      </c>
      <c r="AV2124" s="5">
        <f t="shared" si="2503"/>
        <v>1.3324636854428694E-4</v>
      </c>
      <c r="AW2124" s="5">
        <f t="shared" si="2504"/>
        <v>3.0504611689129893E-6</v>
      </c>
      <c r="AX2124" s="5">
        <f t="shared" si="2505"/>
        <v>9.1784288397727225E-3</v>
      </c>
      <c r="AY2124" s="5">
        <f t="shared" si="2506"/>
        <v>7.2319700773787344E-3</v>
      </c>
      <c r="AZ2124" s="5">
        <f t="shared" si="2507"/>
        <v>2.8491472839809288E-3</v>
      </c>
      <c r="BA2124" s="5">
        <f t="shared" si="2508"/>
        <v>7.4831064094208627E-4</v>
      </c>
      <c r="BB2124" s="5">
        <f t="shared" si="2509"/>
        <v>1.4740431773100927E-4</v>
      </c>
      <c r="BC2124" s="5">
        <f t="shared" si="2510"/>
        <v>2.3228890994670149E-5</v>
      </c>
      <c r="BD2124" s="5">
        <f t="shared" si="2511"/>
        <v>1.5353767168101994E-5</v>
      </c>
      <c r="BE2124" s="5">
        <f t="shared" si="2512"/>
        <v>3.5112530136732444E-5</v>
      </c>
      <c r="BF2124" s="5">
        <f t="shared" si="2513"/>
        <v>4.0149422584846711E-5</v>
      </c>
      <c r="BG2124" s="5">
        <f t="shared" si="2514"/>
        <v>3.0605904836428646E-5</v>
      </c>
      <c r="BH2124" s="5">
        <f t="shared" si="2515"/>
        <v>1.7498160942607166E-5</v>
      </c>
      <c r="BI2124" s="5">
        <f t="shared" si="2516"/>
        <v>8.003308851929662E-6</v>
      </c>
      <c r="BJ2124" s="8">
        <f t="shared" si="2517"/>
        <v>0.70270191922595526</v>
      </c>
      <c r="BK2124" s="8">
        <f t="shared" si="2518"/>
        <v>0.18258767929146263</v>
      </c>
      <c r="BL2124" s="8">
        <f t="shared" si="2519"/>
        <v>0.1090594736536511</v>
      </c>
      <c r="BM2124" s="8">
        <f t="shared" si="2520"/>
        <v>0.58425108541304194</v>
      </c>
      <c r="BN2124" s="8">
        <f t="shared" si="2521"/>
        <v>0.40663550989071218</v>
      </c>
    </row>
    <row r="2125" spans="1:66" x14ac:dyDescent="0.25">
      <c r="A2125" t="s">
        <v>91</v>
      </c>
      <c r="B2125" t="s">
        <v>122</v>
      </c>
      <c r="C2125" t="s">
        <v>370</v>
      </c>
      <c r="D2125" s="7" t="s">
        <v>586</v>
      </c>
      <c r="E2125">
        <f>VLOOKUP(A2125,home!$A$2:$E$405,3,FALSE)</f>
        <v>1.5</v>
      </c>
      <c r="F2125">
        <f>VLOOKUP(B2125,home!$B$2:$E$405,3,FALSE)</f>
        <v>0.81</v>
      </c>
      <c r="G2125">
        <f>VLOOKUP(C2125,away!$B$2:$E$405,4,FALSE)</f>
        <v>0.93</v>
      </c>
      <c r="H2125">
        <f>VLOOKUP(A2125,away!$A$2:$E$405,3,FALSE)</f>
        <v>1.1974637681159399</v>
      </c>
      <c r="I2125">
        <f>VLOOKUP(C2125,away!$B$2:$E$405,3,FALSE)</f>
        <v>0.87</v>
      </c>
      <c r="J2125">
        <f>VLOOKUP(B2125,home!$B$2:$E$405,4,FALSE)</f>
        <v>1.05</v>
      </c>
      <c r="K2125" s="3">
        <f t="shared" si="2466"/>
        <v>1.1299500000000002</v>
      </c>
      <c r="L2125" s="3">
        <f t="shared" si="2467"/>
        <v>1.0938831521739112</v>
      </c>
      <c r="M2125" s="5">
        <f t="shared" si="2468"/>
        <v>0.10819359046468142</v>
      </c>
      <c r="N2125" s="5">
        <f t="shared" si="2469"/>
        <v>0.1222533475455668</v>
      </c>
      <c r="O2125" s="5">
        <f t="shared" si="2470"/>
        <v>0.11835114578251892</v>
      </c>
      <c r="P2125" s="5">
        <f t="shared" si="2471"/>
        <v>0.13373087717695728</v>
      </c>
      <c r="Q2125" s="5">
        <f t="shared" si="2472"/>
        <v>6.9070085029556624E-2</v>
      </c>
      <c r="R2125" s="5">
        <f t="shared" si="2473"/>
        <v>6.4731162205987944E-2</v>
      </c>
      <c r="S2125" s="5">
        <f t="shared" si="2474"/>
        <v>4.1323953280662337E-2</v>
      </c>
      <c r="T2125" s="5">
        <f t="shared" si="2475"/>
        <v>7.5554602333051474E-2</v>
      </c>
      <c r="U2125" s="5">
        <f t="shared" si="2476"/>
        <v>7.3142976734656084E-2</v>
      </c>
      <c r="V2125" s="5">
        <f t="shared" si="2477"/>
        <v>5.6753090013185086E-3</v>
      </c>
      <c r="W2125" s="5">
        <f t="shared" si="2478"/>
        <v>2.6015247526382495E-2</v>
      </c>
      <c r="X2125" s="5">
        <f t="shared" si="2479"/>
        <v>2.8457640968743824E-2</v>
      </c>
      <c r="Y2125" s="5">
        <f t="shared" si="2480"/>
        <v>1.5564667003161465E-2</v>
      </c>
      <c r="Z2125" s="5">
        <f t="shared" si="2481"/>
        <v>2.3602775919255612E-2</v>
      </c>
      <c r="AA2125" s="5">
        <f t="shared" si="2482"/>
        <v>2.6669956649962884E-2</v>
      </c>
      <c r="AB2125" s="5">
        <f t="shared" si="2483"/>
        <v>1.5067858758312788E-2</v>
      </c>
      <c r="AC2125" s="5">
        <f t="shared" si="2484"/>
        <v>4.3842942066676835E-4</v>
      </c>
      <c r="AD2125" s="5">
        <f t="shared" si="2485"/>
        <v>7.3489822356089798E-3</v>
      </c>
      <c r="AE2125" s="5">
        <f t="shared" si="2486"/>
        <v>8.0389278531580264E-3</v>
      </c>
      <c r="AF2125" s="5">
        <f t="shared" si="2487"/>
        <v>4.3968238700555773E-3</v>
      </c>
      <c r="AG2125" s="5">
        <f t="shared" si="2488"/>
        <v>1.6032038515099633E-3</v>
      </c>
      <c r="AH2125" s="5">
        <f t="shared" si="2489"/>
        <v>6.4546697306524514E-3</v>
      </c>
      <c r="AI2125" s="5">
        <f t="shared" si="2490"/>
        <v>7.2934540621507398E-3</v>
      </c>
      <c r="AJ2125" s="5">
        <f t="shared" si="2491"/>
        <v>4.1206192087636156E-3</v>
      </c>
      <c r="AK2125" s="5">
        <f t="shared" si="2492"/>
        <v>1.5520312249808152E-3</v>
      </c>
      <c r="AL2125" s="5">
        <f t="shared" si="2493"/>
        <v>2.1676533981037204E-5</v>
      </c>
      <c r="AM2125" s="5">
        <f t="shared" si="2494"/>
        <v>1.6607964954252761E-3</v>
      </c>
      <c r="AN2125" s="5">
        <f t="shared" si="2495"/>
        <v>1.8167173055351855E-3</v>
      </c>
      <c r="AO2125" s="5">
        <f t="shared" si="2496"/>
        <v>9.9363822639386137E-4</v>
      </c>
      <c r="AP2125" s="5">
        <f t="shared" si="2497"/>
        <v>3.623080384027372E-4</v>
      </c>
      <c r="AQ2125" s="5">
        <f t="shared" si="2498"/>
        <v>9.9080664776483136E-5</v>
      </c>
      <c r="AR2125" s="5">
        <f t="shared" si="2499"/>
        <v>1.4121308942415273E-3</v>
      </c>
      <c r="AS2125" s="5">
        <f t="shared" si="2500"/>
        <v>1.5956373039482143E-3</v>
      </c>
      <c r="AT2125" s="5">
        <f t="shared" si="2501"/>
        <v>9.014951857981427E-4</v>
      </c>
      <c r="AU2125" s="5">
        <f t="shared" si="2502"/>
        <v>3.395481617308703E-4</v>
      </c>
      <c r="AV2125" s="5">
        <f t="shared" si="2503"/>
        <v>9.5918111336949289E-5</v>
      </c>
      <c r="AW2125" s="5">
        <f t="shared" si="2504"/>
        <v>7.4424769808709629E-7</v>
      </c>
      <c r="AX2125" s="5">
        <f t="shared" si="2505"/>
        <v>3.127695000009642E-4</v>
      </c>
      <c r="AY2125" s="5">
        <f t="shared" si="2506"/>
        <v>3.421332865649128E-4</v>
      </c>
      <c r="AZ2125" s="5">
        <f t="shared" si="2507"/>
        <v>1.8712691898562341E-4</v>
      </c>
      <c r="BA2125" s="5">
        <f t="shared" si="2508"/>
        <v>6.8231661332195283E-5</v>
      </c>
      <c r="BB2125" s="5">
        <f t="shared" si="2509"/>
        <v>1.8659366194031131E-5</v>
      </c>
      <c r="BC2125" s="5">
        <f t="shared" si="2510"/>
        <v>4.0822332619788202E-6</v>
      </c>
      <c r="BD2125" s="5">
        <f t="shared" si="2511"/>
        <v>2.5745103231251422E-4</v>
      </c>
      <c r="BE2125" s="5">
        <f t="shared" si="2512"/>
        <v>2.9090679396152555E-4</v>
      </c>
      <c r="BF2125" s="5">
        <f t="shared" si="2513"/>
        <v>1.6435506591841296E-4</v>
      </c>
      <c r="BG2125" s="5">
        <f t="shared" si="2514"/>
        <v>6.1904335578170214E-5</v>
      </c>
      <c r="BH2125" s="5">
        <f t="shared" si="2515"/>
        <v>1.748720099663837E-5</v>
      </c>
      <c r="BI2125" s="5">
        <f t="shared" si="2516"/>
        <v>3.9519325532303117E-6</v>
      </c>
      <c r="BJ2125" s="8">
        <f t="shared" si="2517"/>
        <v>0.36416907191366849</v>
      </c>
      <c r="BK2125" s="8">
        <f t="shared" si="2518"/>
        <v>0.28972596916483229</v>
      </c>
      <c r="BL2125" s="8">
        <f t="shared" si="2519"/>
        <v>0.32252466037636246</v>
      </c>
      <c r="BM2125" s="8">
        <f t="shared" si="2520"/>
        <v>0.38335088012998303</v>
      </c>
      <c r="BN2125" s="8">
        <f t="shared" si="2521"/>
        <v>0.61633020820526896</v>
      </c>
    </row>
    <row r="2126" spans="1:66" x14ac:dyDescent="0.25">
      <c r="A2126" t="s">
        <v>91</v>
      </c>
      <c r="B2126" t="s">
        <v>118</v>
      </c>
      <c r="C2126" t="s">
        <v>96</v>
      </c>
      <c r="D2126" s="7" t="s">
        <v>586</v>
      </c>
      <c r="E2126">
        <f>VLOOKUP(A2126,home!$A$2:$E$405,3,FALSE)</f>
        <v>1.5</v>
      </c>
      <c r="F2126">
        <f>VLOOKUP(B2126,home!$B$2:$E$405,3,FALSE)</f>
        <v>0.96</v>
      </c>
      <c r="G2126">
        <f>VLOOKUP(C2126,away!$B$2:$E$405,4,FALSE)</f>
        <v>0.93</v>
      </c>
      <c r="H2126">
        <f>VLOOKUP(A2126,away!$A$2:$E$405,3,FALSE)</f>
        <v>1.1974637681159399</v>
      </c>
      <c r="I2126">
        <f>VLOOKUP(C2126,away!$B$2:$E$405,3,FALSE)</f>
        <v>1.06</v>
      </c>
      <c r="J2126">
        <f>VLOOKUP(B2126,home!$B$2:$E$405,4,FALSE)</f>
        <v>1.0900000000000001</v>
      </c>
      <c r="K2126" s="3">
        <f t="shared" si="2466"/>
        <v>1.3391999999999999</v>
      </c>
      <c r="L2126" s="3">
        <f t="shared" si="2467"/>
        <v>1.3835496376811571</v>
      </c>
      <c r="M2126" s="5">
        <f t="shared" si="2468"/>
        <v>6.5693871514594118E-2</v>
      </c>
      <c r="N2126" s="5">
        <f t="shared" si="2469"/>
        <v>8.7977232732344451E-2</v>
      </c>
      <c r="O2126" s="5">
        <f t="shared" si="2470"/>
        <v>9.0890732131889182E-2</v>
      </c>
      <c r="P2126" s="5">
        <f t="shared" si="2471"/>
        <v>0.12172086847102601</v>
      </c>
      <c r="Q2126" s="5">
        <f t="shared" si="2472"/>
        <v>5.8909555037577839E-2</v>
      </c>
      <c r="R2126" s="5">
        <f t="shared" si="2473"/>
        <v>6.2875919754825205E-2</v>
      </c>
      <c r="S2126" s="5">
        <f t="shared" si="2474"/>
        <v>5.6382617890199223E-2</v>
      </c>
      <c r="T2126" s="5">
        <f t="shared" si="2475"/>
        <v>8.1504293528199018E-2</v>
      </c>
      <c r="U2126" s="5">
        <f t="shared" si="2476"/>
        <v>8.4203431735661916E-2</v>
      </c>
      <c r="V2126" s="5">
        <f t="shared" si="2477"/>
        <v>1.1607612802360846E-2</v>
      </c>
      <c r="W2126" s="5">
        <f t="shared" si="2478"/>
        <v>2.6297225368774751E-2</v>
      </c>
      <c r="X2126" s="5">
        <f t="shared" si="2479"/>
        <v>3.6383516630988044E-2</v>
      </c>
      <c r="Y2126" s="5">
        <f t="shared" si="2480"/>
        <v>2.5169200626184936E-2</v>
      </c>
      <c r="Z2126" s="5">
        <f t="shared" si="2481"/>
        <v>2.8997318665219322E-2</v>
      </c>
      <c r="AA2126" s="5">
        <f t="shared" si="2482"/>
        <v>3.8833209156461719E-2</v>
      </c>
      <c r="AB2126" s="5">
        <f t="shared" si="2483"/>
        <v>2.6002716851166768E-2</v>
      </c>
      <c r="AC2126" s="5">
        <f t="shared" si="2484"/>
        <v>1.3441976003660439E-3</v>
      </c>
      <c r="AD2126" s="5">
        <f t="shared" si="2485"/>
        <v>8.8043110534657878E-3</v>
      </c>
      <c r="AE2126" s="5">
        <f t="shared" si="2486"/>
        <v>1.2181201368054799E-2</v>
      </c>
      <c r="AF2126" s="5">
        <f t="shared" si="2487"/>
        <v>8.4266483696467179E-3</v>
      </c>
      <c r="AG2126" s="5">
        <f t="shared" si="2488"/>
        <v>3.8862287662304118E-3</v>
      </c>
      <c r="AH2126" s="5">
        <f t="shared" si="2489"/>
        <v>1.002980743324731E-2</v>
      </c>
      <c r="AI2126" s="5">
        <f t="shared" si="2490"/>
        <v>1.3431918114604797E-2</v>
      </c>
      <c r="AJ2126" s="5">
        <f t="shared" si="2491"/>
        <v>8.9940123695393722E-3</v>
      </c>
      <c r="AK2126" s="5">
        <f t="shared" si="2492"/>
        <v>4.0149271217623768E-3</v>
      </c>
      <c r="AL2126" s="5">
        <f t="shared" si="2493"/>
        <v>9.9623843467271062E-5</v>
      </c>
      <c r="AM2126" s="5">
        <f t="shared" si="2494"/>
        <v>2.3581466725602729E-3</v>
      </c>
      <c r="AN2126" s="5">
        <f t="shared" si="2495"/>
        <v>3.2626129744197921E-3</v>
      </c>
      <c r="AO2126" s="5">
        <f t="shared" si="2496"/>
        <v>2.2569934993261734E-3</v>
      </c>
      <c r="AP2126" s="5">
        <f t="shared" si="2497"/>
        <v>1.0408875127471519E-3</v>
      </c>
      <c r="AQ2126" s="5">
        <f t="shared" si="2498"/>
        <v>3.6002988528204065E-4</v>
      </c>
      <c r="AR2126" s="5">
        <f t="shared" si="2499"/>
        <v>2.7753472880562157E-3</v>
      </c>
      <c r="AS2126" s="5">
        <f t="shared" si="2500"/>
        <v>3.7167450881648838E-3</v>
      </c>
      <c r="AT2126" s="5">
        <f t="shared" si="2501"/>
        <v>2.4887325110352063E-3</v>
      </c>
      <c r="AU2126" s="5">
        <f t="shared" si="2502"/>
        <v>1.1109701929261162E-3</v>
      </c>
      <c r="AV2126" s="5">
        <f t="shared" si="2503"/>
        <v>3.7195282059166378E-4</v>
      </c>
      <c r="AW2126" s="5">
        <f t="shared" si="2504"/>
        <v>5.1274446102479656E-6</v>
      </c>
      <c r="AX2126" s="5">
        <f t="shared" si="2505"/>
        <v>5.2633833731545346E-4</v>
      </c>
      <c r="AY2126" s="5">
        <f t="shared" si="2506"/>
        <v>7.2821521589049845E-4</v>
      </c>
      <c r="AZ2126" s="5">
        <f t="shared" si="2507"/>
        <v>5.0376094904960238E-4</v>
      </c>
      <c r="BA2126" s="5">
        <f t="shared" si="2508"/>
        <v>2.3232609284516454E-4</v>
      </c>
      <c r="BB2126" s="5">
        <f t="shared" si="2509"/>
        <v>8.0358670394951553E-5</v>
      </c>
      <c r="BC2126" s="5">
        <f t="shared" si="2510"/>
        <v>2.2236041861894927E-5</v>
      </c>
      <c r="BD2126" s="5">
        <f t="shared" si="2511"/>
        <v>6.3997178913826041E-4</v>
      </c>
      <c r="BE2126" s="5">
        <f t="shared" si="2512"/>
        <v>8.5705022001395827E-4</v>
      </c>
      <c r="BF2126" s="5">
        <f t="shared" si="2513"/>
        <v>5.7388082732134655E-4</v>
      </c>
      <c r="BG2126" s="5">
        <f t="shared" si="2514"/>
        <v>2.5618040131624912E-4</v>
      </c>
      <c r="BH2126" s="5">
        <f t="shared" si="2515"/>
        <v>8.5769198360680215E-5</v>
      </c>
      <c r="BI2126" s="5">
        <f t="shared" si="2516"/>
        <v>2.2972422088924552E-5</v>
      </c>
      <c r="BJ2126" s="8">
        <f t="shared" si="2517"/>
        <v>0.36091131933315984</v>
      </c>
      <c r="BK2126" s="8">
        <f t="shared" si="2518"/>
        <v>0.25757700733790401</v>
      </c>
      <c r="BL2126" s="8">
        <f t="shared" si="2519"/>
        <v>0.35217624742817227</v>
      </c>
      <c r="BM2126" s="8">
        <f t="shared" si="2520"/>
        <v>0.5108706253509181</v>
      </c>
      <c r="BN2126" s="8">
        <f t="shared" si="2521"/>
        <v>0.48806817964225685</v>
      </c>
    </row>
    <row r="2127" spans="1:66" x14ac:dyDescent="0.25">
      <c r="A2127" t="s">
        <v>91</v>
      </c>
      <c r="B2127" t="s">
        <v>127</v>
      </c>
      <c r="C2127" t="s">
        <v>105</v>
      </c>
      <c r="D2127" s="7" t="s">
        <v>586</v>
      </c>
      <c r="E2127">
        <f>VLOOKUP(A2127,home!$A$2:$E$405,3,FALSE)</f>
        <v>1.5</v>
      </c>
      <c r="F2127">
        <f>VLOOKUP(B2127,home!$B$2:$E$405,3,FALSE)</f>
        <v>1.19</v>
      </c>
      <c r="G2127">
        <f>VLOOKUP(C2127,away!$B$2:$E$405,4,FALSE)</f>
        <v>0.93</v>
      </c>
      <c r="H2127">
        <f>VLOOKUP(A2127,away!$A$2:$E$405,3,FALSE)</f>
        <v>1.1974637681159399</v>
      </c>
      <c r="I2127">
        <f>VLOOKUP(C2127,away!$B$2:$E$405,3,FALSE)</f>
        <v>1.01</v>
      </c>
      <c r="J2127">
        <f>VLOOKUP(B2127,home!$B$2:$E$405,4,FALSE)</f>
        <v>0.75</v>
      </c>
      <c r="K2127" s="3">
        <f t="shared" si="2466"/>
        <v>1.66005</v>
      </c>
      <c r="L2127" s="3">
        <f t="shared" si="2467"/>
        <v>0.9070788043478244</v>
      </c>
      <c r="M2127" s="5">
        <f t="shared" si="2468"/>
        <v>7.6755609721817372E-2</v>
      </c>
      <c r="N2127" s="5">
        <f t="shared" si="2469"/>
        <v>0.1274181499187029</v>
      </c>
      <c r="O2127" s="5">
        <f t="shared" si="2470"/>
        <v>6.9623386693454331E-2</v>
      </c>
      <c r="P2127" s="5">
        <f t="shared" si="2471"/>
        <v>0.11557830308046886</v>
      </c>
      <c r="Q2127" s="5">
        <f t="shared" si="2472"/>
        <v>0.10576024988627142</v>
      </c>
      <c r="R2127" s="5">
        <f t="shared" si="2473"/>
        <v>3.1576949178272397E-2</v>
      </c>
      <c r="S2127" s="5">
        <f t="shared" si="2474"/>
        <v>4.3509341504076704E-2</v>
      </c>
      <c r="T2127" s="5">
        <f t="shared" si="2475"/>
        <v>9.59328810143662E-2</v>
      </c>
      <c r="U2127" s="5">
        <f t="shared" si="2476"/>
        <v>5.2419314483391086E-2</v>
      </c>
      <c r="V2127" s="5">
        <f t="shared" si="2477"/>
        <v>7.279577751045414E-3</v>
      </c>
      <c r="W2127" s="5">
        <f t="shared" si="2478"/>
        <v>5.852243427456829E-2</v>
      </c>
      <c r="X2127" s="5">
        <f t="shared" si="2479"/>
        <v>5.3084459709299536E-2</v>
      </c>
      <c r="Y2127" s="5">
        <f t="shared" si="2480"/>
        <v>2.4075894121280843E-2</v>
      </c>
      <c r="Z2127" s="5">
        <f t="shared" si="2481"/>
        <v>9.5475937685264474E-3</v>
      </c>
      <c r="AA2127" s="5">
        <f t="shared" si="2482"/>
        <v>1.5849483035442327E-2</v>
      </c>
      <c r="AB2127" s="5">
        <f t="shared" si="2483"/>
        <v>1.3155467156493022E-2</v>
      </c>
      <c r="AC2127" s="5">
        <f t="shared" si="2484"/>
        <v>6.8509751816307003E-4</v>
      </c>
      <c r="AD2127" s="5">
        <f t="shared" si="2485"/>
        <v>2.4287541754374267E-2</v>
      </c>
      <c r="AE2127" s="5">
        <f t="shared" si="2486"/>
        <v>2.2030714335105669E-2</v>
      </c>
      <c r="AF2127" s="5">
        <f t="shared" si="2487"/>
        <v>9.9917970090080636E-3</v>
      </c>
      <c r="AG2127" s="5">
        <f t="shared" si="2488"/>
        <v>3.021115761405734E-3</v>
      </c>
      <c r="AH2127" s="5">
        <f t="shared" si="2489"/>
        <v>2.1651049849884265E-3</v>
      </c>
      <c r="AI2127" s="5">
        <f t="shared" si="2490"/>
        <v>3.5941825303300373E-3</v>
      </c>
      <c r="AJ2127" s="5">
        <f t="shared" si="2491"/>
        <v>2.9832613547371902E-3</v>
      </c>
      <c r="AK2127" s="5">
        <f t="shared" si="2492"/>
        <v>1.6507876706438242E-3</v>
      </c>
      <c r="AL2127" s="5">
        <f t="shared" si="2493"/>
        <v>4.1264688733973367E-5</v>
      </c>
      <c r="AM2127" s="5">
        <f t="shared" si="2494"/>
        <v>8.0637067378697986E-3</v>
      </c>
      <c r="AN2127" s="5">
        <f t="shared" si="2495"/>
        <v>7.3144174663984322E-3</v>
      </c>
      <c r="AO2127" s="5">
        <f t="shared" si="2496"/>
        <v>3.3173765249607666E-3</v>
      </c>
      <c r="AP2127" s="5">
        <f t="shared" si="2497"/>
        <v>1.0030406439443175E-3</v>
      </c>
      <c r="AQ2127" s="5">
        <f t="shared" si="2498"/>
        <v>2.2745922700532082E-4</v>
      </c>
      <c r="AR2127" s="5">
        <f t="shared" si="2499"/>
        <v>3.9278416821416338E-4</v>
      </c>
      <c r="AS2127" s="5">
        <f t="shared" si="2500"/>
        <v>6.5204135844392191E-4</v>
      </c>
      <c r="AT2127" s="5">
        <f t="shared" si="2501"/>
        <v>5.4121062854241644E-4</v>
      </c>
      <c r="AU2127" s="5">
        <f t="shared" si="2502"/>
        <v>2.9947890130394613E-4</v>
      </c>
      <c r="AV2127" s="5">
        <f t="shared" si="2503"/>
        <v>1.2428748752740392E-4</v>
      </c>
      <c r="AW2127" s="5">
        <f t="shared" si="2504"/>
        <v>1.726005839363836E-6</v>
      </c>
      <c r="AX2127" s="5">
        <f t="shared" si="2505"/>
        <v>2.2310260617001269E-3</v>
      </c>
      <c r="AY2127" s="5">
        <f t="shared" si="2506"/>
        <v>2.0237164525157862E-3</v>
      </c>
      <c r="AZ2127" s="5">
        <f t="shared" si="2507"/>
        <v>9.1783515004352013E-4</v>
      </c>
      <c r="BA2127" s="5">
        <f t="shared" si="2508"/>
        <v>2.7751627016329408E-4</v>
      </c>
      <c r="BB2127" s="5">
        <f t="shared" si="2509"/>
        <v>6.2932281631697143E-5</v>
      </c>
      <c r="BC2127" s="5">
        <f t="shared" si="2510"/>
        <v>1.1416907755472082E-5</v>
      </c>
      <c r="BD2127" s="5">
        <f t="shared" si="2511"/>
        <v>5.9381032278409654E-5</v>
      </c>
      <c r="BE2127" s="5">
        <f t="shared" si="2512"/>
        <v>9.857548263377394E-5</v>
      </c>
      <c r="BF2127" s="5">
        <f t="shared" si="2513"/>
        <v>8.1820114973098234E-5</v>
      </c>
      <c r="BG2127" s="5">
        <f t="shared" si="2514"/>
        <v>4.5275160620363909E-5</v>
      </c>
      <c r="BH2127" s="5">
        <f t="shared" si="2515"/>
        <v>1.8789757596958775E-5</v>
      </c>
      <c r="BI2127" s="5">
        <f t="shared" si="2516"/>
        <v>6.2383874197662815E-6</v>
      </c>
      <c r="BJ2127" s="8">
        <f t="shared" si="2517"/>
        <v>0.54957568150837133</v>
      </c>
      <c r="BK2127" s="8">
        <f t="shared" si="2518"/>
        <v>0.24587291071682116</v>
      </c>
      <c r="BL2127" s="8">
        <f t="shared" si="2519"/>
        <v>0.19533781956730686</v>
      </c>
      <c r="BM2127" s="8">
        <f t="shared" si="2520"/>
        <v>0.47159936663536228</v>
      </c>
      <c r="BN2127" s="8">
        <f t="shared" si="2521"/>
        <v>0.52671264847898724</v>
      </c>
    </row>
    <row r="2128" spans="1:66" x14ac:dyDescent="0.25">
      <c r="A2128" t="s">
        <v>91</v>
      </c>
      <c r="B2128" t="s">
        <v>100</v>
      </c>
      <c r="C2128" t="s">
        <v>371</v>
      </c>
      <c r="D2128" s="7" t="s">
        <v>586</v>
      </c>
      <c r="E2128">
        <f>VLOOKUP(A2128,home!$A$2:$E$405,3,FALSE)</f>
        <v>1.5</v>
      </c>
      <c r="F2128">
        <f>VLOOKUP(B2128,home!$B$2:$E$405,3,FALSE)</f>
        <v>0.96</v>
      </c>
      <c r="G2128">
        <f>VLOOKUP(C2128,away!$B$2:$E$405,4,FALSE)</f>
        <v>0.75</v>
      </c>
      <c r="H2128">
        <f>VLOOKUP(A2128,away!$A$2:$E$405,3,FALSE)</f>
        <v>1.1974637681159399</v>
      </c>
      <c r="I2128">
        <f>VLOOKUP(C2128,away!$B$2:$E$405,3,FALSE)</f>
        <v>0.49</v>
      </c>
      <c r="J2128">
        <f>VLOOKUP(B2128,home!$B$2:$E$405,4,FALSE)</f>
        <v>1.34</v>
      </c>
      <c r="K2128" s="3">
        <f t="shared" si="2466"/>
        <v>1.08</v>
      </c>
      <c r="L2128" s="3">
        <f t="shared" si="2467"/>
        <v>0.78625471014492621</v>
      </c>
      <c r="M2128" s="5">
        <f t="shared" si="2468"/>
        <v>0.15470198191433743</v>
      </c>
      <c r="N2128" s="5">
        <f t="shared" si="2469"/>
        <v>0.16707814046748443</v>
      </c>
      <c r="O2128" s="5">
        <f t="shared" si="2470"/>
        <v>0.12163516194890298</v>
      </c>
      <c r="P2128" s="5">
        <f t="shared" si="2471"/>
        <v>0.13136597490481525</v>
      </c>
      <c r="Q2128" s="5">
        <f t="shared" si="2472"/>
        <v>9.0222195852441581E-2</v>
      </c>
      <c r="R2128" s="5">
        <f t="shared" si="2473"/>
        <v>4.7818109500782933E-2</v>
      </c>
      <c r="S2128" s="5">
        <f t="shared" si="2474"/>
        <v>2.7887521460856605E-2</v>
      </c>
      <c r="T2128" s="5">
        <f t="shared" si="2475"/>
        <v>7.0937626448600216E-2</v>
      </c>
      <c r="U2128" s="5">
        <f t="shared" si="2476"/>
        <v>5.1643558260845573E-2</v>
      </c>
      <c r="V2128" s="5">
        <f t="shared" si="2477"/>
        <v>2.6312034123439475E-3</v>
      </c>
      <c r="W2128" s="5">
        <f t="shared" si="2478"/>
        <v>3.2479990506878977E-2</v>
      </c>
      <c r="X2128" s="5">
        <f t="shared" si="2479"/>
        <v>2.5537545521496088E-2</v>
      </c>
      <c r="Y2128" s="5">
        <f t="shared" si="2480"/>
        <v>1.0039507725908382E-2</v>
      </c>
      <c r="Z2128" s="5">
        <f t="shared" si="2481"/>
        <v>1.2532404608405478E-2</v>
      </c>
      <c r="AA2128" s="5">
        <f t="shared" si="2482"/>
        <v>1.3534996977077916E-2</v>
      </c>
      <c r="AB2128" s="5">
        <f t="shared" si="2483"/>
        <v>7.3088983676220737E-3</v>
      </c>
      <c r="AC2128" s="5">
        <f t="shared" si="2484"/>
        <v>1.3964373515057605E-4</v>
      </c>
      <c r="AD2128" s="5">
        <f t="shared" si="2485"/>
        <v>8.7695974368573234E-3</v>
      </c>
      <c r="AE2128" s="5">
        <f t="shared" si="2486"/>
        <v>6.8951372908039425E-3</v>
      </c>
      <c r="AF2128" s="5">
        <f t="shared" si="2487"/>
        <v>2.7106670859952625E-3</v>
      </c>
      <c r="AG2128" s="5">
        <f t="shared" si="2488"/>
        <v>7.1042492133286566E-4</v>
      </c>
      <c r="AH2128" s="5">
        <f t="shared" si="2489"/>
        <v>2.4634155382001958E-3</v>
      </c>
      <c r="AI2128" s="5">
        <f t="shared" si="2490"/>
        <v>2.660488781256212E-3</v>
      </c>
      <c r="AJ2128" s="5">
        <f t="shared" si="2491"/>
        <v>1.4366639418783543E-3</v>
      </c>
      <c r="AK2128" s="5">
        <f t="shared" si="2492"/>
        <v>5.1719901907620771E-4</v>
      </c>
      <c r="AL2128" s="5">
        <f t="shared" si="2493"/>
        <v>4.7431675225888314E-6</v>
      </c>
      <c r="AM2128" s="5">
        <f t="shared" si="2494"/>
        <v>1.8942330463611826E-3</v>
      </c>
      <c r="AN2128" s="5">
        <f t="shared" si="2495"/>
        <v>1.4893496548136521E-3</v>
      </c>
      <c r="AO2128" s="5">
        <f t="shared" si="2496"/>
        <v>5.8550409057497692E-4</v>
      </c>
      <c r="AP2128" s="5">
        <f t="shared" si="2497"/>
        <v>1.5345178300789906E-4</v>
      </c>
      <c r="AQ2128" s="5">
        <f t="shared" si="2498"/>
        <v>3.0163046792524441E-5</v>
      </c>
      <c r="AR2128" s="5">
        <f t="shared" si="2499"/>
        <v>3.8737441399082058E-4</v>
      </c>
      <c r="AS2128" s="5">
        <f t="shared" si="2500"/>
        <v>4.1836436711008626E-4</v>
      </c>
      <c r="AT2128" s="5">
        <f t="shared" si="2501"/>
        <v>2.2591675823944654E-4</v>
      </c>
      <c r="AU2128" s="5">
        <f t="shared" si="2502"/>
        <v>8.1330032966200782E-5</v>
      </c>
      <c r="AV2128" s="5">
        <f t="shared" si="2503"/>
        <v>2.195910890087421E-5</v>
      </c>
      <c r="AW2128" s="5">
        <f t="shared" si="2504"/>
        <v>1.118801341692572E-7</v>
      </c>
      <c r="AX2128" s="5">
        <f t="shared" si="2505"/>
        <v>3.4096194834501274E-4</v>
      </c>
      <c r="AY2128" s="5">
        <f t="shared" si="2506"/>
        <v>2.6808293786645729E-4</v>
      </c>
      <c r="AZ2128" s="5">
        <f t="shared" si="2507"/>
        <v>1.053907363034958E-4</v>
      </c>
      <c r="BA2128" s="5">
        <f t="shared" si="2508"/>
        <v>2.7621320941421817E-5</v>
      </c>
      <c r="BB2128" s="5">
        <f t="shared" si="2509"/>
        <v>5.4293484226543968E-6</v>
      </c>
      <c r="BC2128" s="5">
        <f t="shared" si="2510"/>
        <v>8.537701540659893E-7</v>
      </c>
      <c r="BD2128" s="5">
        <f t="shared" si="2511"/>
        <v>5.0762492931652201E-5</v>
      </c>
      <c r="BE2128" s="5">
        <f t="shared" si="2512"/>
        <v>5.4823492366184384E-5</v>
      </c>
      <c r="BF2128" s="5">
        <f t="shared" si="2513"/>
        <v>2.9604685877739562E-5</v>
      </c>
      <c r="BG2128" s="5">
        <f t="shared" si="2514"/>
        <v>1.0657686915986247E-5</v>
      </c>
      <c r="BH2128" s="5">
        <f t="shared" si="2515"/>
        <v>2.8775754673162862E-6</v>
      </c>
      <c r="BI2128" s="5">
        <f t="shared" si="2516"/>
        <v>6.2155630094031805E-7</v>
      </c>
      <c r="BJ2128" s="8">
        <f t="shared" si="2517"/>
        <v>0.42028187494138247</v>
      </c>
      <c r="BK2128" s="8">
        <f t="shared" si="2518"/>
        <v>0.31699915153289282</v>
      </c>
      <c r="BL2128" s="8">
        <f t="shared" si="2519"/>
        <v>0.25030278450670967</v>
      </c>
      <c r="BM2128" s="8">
        <f t="shared" si="2520"/>
        <v>0.28702667994289349</v>
      </c>
      <c r="BN2128" s="8">
        <f t="shared" si="2521"/>
        <v>0.71282156458876467</v>
      </c>
    </row>
    <row r="2129" spans="1:66" x14ac:dyDescent="0.25">
      <c r="A2129" t="s">
        <v>91</v>
      </c>
      <c r="B2129" t="s">
        <v>99</v>
      </c>
      <c r="C2129" t="s">
        <v>351</v>
      </c>
      <c r="D2129" s="7" t="s">
        <v>586</v>
      </c>
      <c r="E2129">
        <f>VLOOKUP(A2129,home!$A$2:$E$405,3,FALSE)</f>
        <v>1.5</v>
      </c>
      <c r="F2129">
        <f>VLOOKUP(B2129,home!$B$2:$E$405,3,FALSE)</f>
        <v>1.1000000000000001</v>
      </c>
      <c r="G2129">
        <f>VLOOKUP(C2129,away!$B$2:$E$405,4,FALSE)</f>
        <v>0.99</v>
      </c>
      <c r="H2129">
        <f>VLOOKUP(A2129,away!$A$2:$E$405,3,FALSE)</f>
        <v>1.1974637681159399</v>
      </c>
      <c r="I2129">
        <f>VLOOKUP(C2129,away!$B$2:$E$405,3,FALSE)</f>
        <v>0.87</v>
      </c>
      <c r="J2129">
        <f>VLOOKUP(B2129,home!$B$2:$E$405,4,FALSE)</f>
        <v>0.8</v>
      </c>
      <c r="K2129" s="3">
        <f t="shared" si="2466"/>
        <v>1.6335000000000002</v>
      </c>
      <c r="L2129" s="3">
        <f t="shared" si="2467"/>
        <v>0.8334347826086943</v>
      </c>
      <c r="M2129" s="5">
        <f t="shared" si="2468"/>
        <v>8.4844527749687773E-2</v>
      </c>
      <c r="N2129" s="5">
        <f t="shared" si="2469"/>
        <v>0.13859353607911495</v>
      </c>
      <c r="O2129" s="5">
        <f t="shared" si="2470"/>
        <v>7.0712380540598363E-2</v>
      </c>
      <c r="P2129" s="5">
        <f t="shared" si="2471"/>
        <v>0.11550867361306741</v>
      </c>
      <c r="Q2129" s="5">
        <f t="shared" si="2472"/>
        <v>0.11319627059261719</v>
      </c>
      <c r="R2129" s="5">
        <f t="shared" si="2473"/>
        <v>2.9467078751798426E-2</v>
      </c>
      <c r="S2129" s="5">
        <f t="shared" si="2474"/>
        <v>3.9313830937963E-2</v>
      </c>
      <c r="T2129" s="5">
        <f t="shared" si="2475"/>
        <v>9.4341709173472843E-2</v>
      </c>
      <c r="U2129" s="5">
        <f t="shared" si="2476"/>
        <v>4.8134473141062728E-2</v>
      </c>
      <c r="V2129" s="5">
        <f t="shared" si="2477"/>
        <v>5.9469408166452535E-3</v>
      </c>
      <c r="W2129" s="5">
        <f t="shared" si="2478"/>
        <v>6.1635369337680074E-2</v>
      </c>
      <c r="X2129" s="5">
        <f t="shared" si="2479"/>
        <v>5.1369060644955979E-2</v>
      </c>
      <c r="Y2129" s="5">
        <f t="shared" si="2480"/>
        <v>2.1406380945720858E-2</v>
      </c>
      <c r="Z2129" s="5">
        <f t="shared" si="2481"/>
        <v>8.1862961245394664E-3</v>
      </c>
      <c r="AA2129" s="5">
        <f t="shared" si="2482"/>
        <v>1.3372314719435218E-2</v>
      </c>
      <c r="AB2129" s="5">
        <f t="shared" si="2483"/>
        <v>1.0921838047098719E-2</v>
      </c>
      <c r="AC2129" s="5">
        <f t="shared" si="2484"/>
        <v>5.0601616863604466E-4</v>
      </c>
      <c r="AD2129" s="5">
        <f t="shared" si="2485"/>
        <v>2.5170343953275106E-2</v>
      </c>
      <c r="AE2129" s="5">
        <f t="shared" si="2486"/>
        <v>2.0977840140883903E-2</v>
      </c>
      <c r="AF2129" s="5">
        <f t="shared" si="2487"/>
        <v>8.7418308187087578E-3</v>
      </c>
      <c r="AG2129" s="5">
        <f t="shared" si="2488"/>
        <v>2.428581955997506E-3</v>
      </c>
      <c r="AH2129" s="5">
        <f t="shared" si="2489"/>
        <v>1.7056859827314864E-3</v>
      </c>
      <c r="AI2129" s="5">
        <f t="shared" si="2490"/>
        <v>2.7862380527918828E-3</v>
      </c>
      <c r="AJ2129" s="5">
        <f t="shared" si="2491"/>
        <v>2.2756599296177714E-3</v>
      </c>
      <c r="AK2129" s="5">
        <f t="shared" si="2492"/>
        <v>1.2390968316768768E-3</v>
      </c>
      <c r="AL2129" s="5">
        <f t="shared" si="2493"/>
        <v>2.7555934609409554E-5</v>
      </c>
      <c r="AM2129" s="5">
        <f t="shared" si="2494"/>
        <v>8.2231513695349753E-3</v>
      </c>
      <c r="AN2129" s="5">
        <f t="shared" si="2495"/>
        <v>6.8534603740267692E-3</v>
      </c>
      <c r="AO2129" s="5">
        <f t="shared" si="2496"/>
        <v>2.8559561284721502E-3</v>
      </c>
      <c r="AP2129" s="5">
        <f t="shared" si="2497"/>
        <v>7.9341772502438497E-4</v>
      </c>
      <c r="AQ2129" s="5">
        <f t="shared" si="2498"/>
        <v>1.6531548229339573E-4</v>
      </c>
      <c r="AR2129" s="5">
        <f t="shared" si="2499"/>
        <v>2.8431560524330279E-4</v>
      </c>
      <c r="AS2129" s="5">
        <f t="shared" si="2500"/>
        <v>4.6442954116493506E-4</v>
      </c>
      <c r="AT2129" s="5">
        <f t="shared" si="2501"/>
        <v>3.7932282774646086E-4</v>
      </c>
      <c r="AU2129" s="5">
        <f t="shared" si="2502"/>
        <v>2.0654127970794799E-4</v>
      </c>
      <c r="AV2129" s="5">
        <f t="shared" si="2503"/>
        <v>8.4346295100733273E-5</v>
      </c>
      <c r="AW2129" s="5">
        <f t="shared" si="2504"/>
        <v>1.0420856245738088E-6</v>
      </c>
      <c r="AX2129" s="5">
        <f t="shared" si="2505"/>
        <v>2.2387529603558973E-3</v>
      </c>
      <c r="AY2129" s="5">
        <f t="shared" si="2506"/>
        <v>1.8658545868287882E-3</v>
      </c>
      <c r="AZ2129" s="5">
        <f t="shared" si="2507"/>
        <v>7.7753405597654314E-4</v>
      </c>
      <c r="BA2129" s="5">
        <f t="shared" si="2508"/>
        <v>2.1600797563788886E-4</v>
      </c>
      <c r="BB2129" s="5">
        <f t="shared" si="2509"/>
        <v>4.5007140054377002E-5</v>
      </c>
      <c r="BC2129" s="5">
        <f t="shared" si="2510"/>
        <v>7.5021031974117531E-6</v>
      </c>
      <c r="BD2129" s="5">
        <f t="shared" si="2511"/>
        <v>3.9493085774701885E-5</v>
      </c>
      <c r="BE2129" s="5">
        <f t="shared" si="2512"/>
        <v>6.451195561297553E-5</v>
      </c>
      <c r="BF2129" s="5">
        <f t="shared" si="2513"/>
        <v>5.2690139746897782E-5</v>
      </c>
      <c r="BG2129" s="5">
        <f t="shared" si="2514"/>
        <v>2.8689781092185847E-5</v>
      </c>
      <c r="BH2129" s="5">
        <f t="shared" si="2515"/>
        <v>1.1716189353521399E-5</v>
      </c>
      <c r="BI2129" s="5">
        <f t="shared" si="2516"/>
        <v>3.8276790617954401E-6</v>
      </c>
      <c r="BJ2129" s="8">
        <f t="shared" si="2517"/>
        <v>0.56190288354382978</v>
      </c>
      <c r="BK2129" s="8">
        <f t="shared" si="2518"/>
        <v>0.2480133998074377</v>
      </c>
      <c r="BL2129" s="8">
        <f t="shared" si="2519"/>
        <v>0.18223465037641701</v>
      </c>
      <c r="BM2129" s="8">
        <f t="shared" si="2520"/>
        <v>0.44614995002413549</v>
      </c>
      <c r="BN2129" s="8">
        <f t="shared" si="2521"/>
        <v>0.55232246732688406</v>
      </c>
    </row>
    <row r="2130" spans="1:66" x14ac:dyDescent="0.25">
      <c r="A2130" t="s">
        <v>91</v>
      </c>
      <c r="B2130" t="s">
        <v>107</v>
      </c>
      <c r="C2130" t="s">
        <v>108</v>
      </c>
      <c r="D2130" s="7" t="s">
        <v>586</v>
      </c>
      <c r="E2130">
        <f>VLOOKUP(A2130,home!$A$2:$E$405,3,FALSE)</f>
        <v>1.5</v>
      </c>
      <c r="F2130">
        <f>VLOOKUP(B2130,home!$B$2:$E$405,3,FALSE)</f>
        <v>0.99</v>
      </c>
      <c r="G2130">
        <f>VLOOKUP(C2130,away!$B$2:$E$405,4,FALSE)</f>
        <v>0.84</v>
      </c>
      <c r="H2130">
        <f>VLOOKUP(A2130,away!$A$2:$E$405,3,FALSE)</f>
        <v>1.1974637681159399</v>
      </c>
      <c r="I2130">
        <f>VLOOKUP(C2130,away!$B$2:$E$405,3,FALSE)</f>
        <v>1.04</v>
      </c>
      <c r="J2130">
        <f>VLOOKUP(B2130,home!$B$2:$E$405,4,FALSE)</f>
        <v>0.76</v>
      </c>
      <c r="K2130" s="3">
        <f t="shared" si="2466"/>
        <v>1.2473999999999998</v>
      </c>
      <c r="L2130" s="3">
        <f t="shared" si="2467"/>
        <v>0.946475362318839</v>
      </c>
      <c r="M2130" s="5">
        <f t="shared" si="2468"/>
        <v>0.11148386998941502</v>
      </c>
      <c r="N2130" s="5">
        <f t="shared" si="2469"/>
        <v>0.13906497942479629</v>
      </c>
      <c r="O2130" s="5">
        <f t="shared" si="2470"/>
        <v>0.10551673624093791</v>
      </c>
      <c r="P2130" s="5">
        <f t="shared" si="2471"/>
        <v>0.13162157678694594</v>
      </c>
      <c r="Q2130" s="5">
        <f t="shared" si="2472"/>
        <v>8.6734827667245468E-2</v>
      </c>
      <c r="R2130" s="5">
        <f t="shared" si="2473"/>
        <v>4.9934495582171542E-2</v>
      </c>
      <c r="S2130" s="5">
        <f t="shared" si="2474"/>
        <v>3.8849206341524535E-2</v>
      </c>
      <c r="T2130" s="5">
        <f t="shared" si="2475"/>
        <v>8.2092377442018208E-2</v>
      </c>
      <c r="U2130" s="5">
        <f t="shared" si="2476"/>
        <v>6.2288289789200778E-2</v>
      </c>
      <c r="V2130" s="5">
        <f t="shared" si="2477"/>
        <v>5.0962965873980748E-3</v>
      </c>
      <c r="W2130" s="5">
        <f t="shared" si="2478"/>
        <v>3.606434134404065E-2</v>
      </c>
      <c r="X2130" s="5">
        <f t="shared" si="2479"/>
        <v>3.4134010540391155E-2</v>
      </c>
      <c r="Y2130" s="5">
        <f t="shared" si="2480"/>
        <v>1.6153499996805896E-2</v>
      </c>
      <c r="Z2130" s="5">
        <f t="shared" si="2481"/>
        <v>1.5753923266114758E-2</v>
      </c>
      <c r="AA2130" s="5">
        <f t="shared" si="2482"/>
        <v>1.9651443882151551E-2</v>
      </c>
      <c r="AB2130" s="5">
        <f t="shared" si="2483"/>
        <v>1.2256605549297923E-2</v>
      </c>
      <c r="AC2130" s="5">
        <f t="shared" si="2484"/>
        <v>3.7605361243680065E-4</v>
      </c>
      <c r="AD2130" s="5">
        <f t="shared" si="2485"/>
        <v>1.124666484813908E-2</v>
      </c>
      <c r="AE2130" s="5">
        <f t="shared" si="2486"/>
        <v>1.0644691187020983E-2</v>
      </c>
      <c r="AF2130" s="5">
        <f t="shared" si="2487"/>
        <v>5.037468974003919E-3</v>
      </c>
      <c r="AG2130" s="5">
        <f t="shared" si="2488"/>
        <v>1.5892800907800898E-3</v>
      </c>
      <c r="AH2130" s="5">
        <f t="shared" si="2489"/>
        <v>3.7276750578097879E-3</v>
      </c>
      <c r="AI2130" s="5">
        <f t="shared" si="2490"/>
        <v>4.6499018671119288E-3</v>
      </c>
      <c r="AJ2130" s="5">
        <f t="shared" si="2491"/>
        <v>2.9001437945177107E-3</v>
      </c>
      <c r="AK2130" s="5">
        <f t="shared" si="2492"/>
        <v>1.2058797897604636E-3</v>
      </c>
      <c r="AL2130" s="5">
        <f t="shared" si="2493"/>
        <v>1.7759257704296868E-5</v>
      </c>
      <c r="AM2130" s="5">
        <f t="shared" si="2494"/>
        <v>2.8058179463137339E-3</v>
      </c>
      <c r="AN2130" s="5">
        <f t="shared" si="2495"/>
        <v>2.6556375573379915E-3</v>
      </c>
      <c r="AO2130" s="5">
        <f t="shared" si="2496"/>
        <v>1.256747759634496E-3</v>
      </c>
      <c r="AP2130" s="5">
        <f t="shared" si="2497"/>
        <v>3.9649359704781628E-4</v>
      </c>
      <c r="AQ2130" s="5">
        <f t="shared" si="2498"/>
        <v>9.3817855230732898E-5</v>
      </c>
      <c r="AR2130" s="5">
        <f t="shared" si="2499"/>
        <v>7.0563052018948378E-4</v>
      </c>
      <c r="AS2130" s="5">
        <f t="shared" si="2500"/>
        <v>8.8020351088436203E-4</v>
      </c>
      <c r="AT2130" s="5">
        <f t="shared" si="2501"/>
        <v>5.4898292973857676E-4</v>
      </c>
      <c r="AU2130" s="5">
        <f t="shared" si="2502"/>
        <v>2.2826710218530011E-4</v>
      </c>
      <c r="AV2130" s="5">
        <f t="shared" si="2503"/>
        <v>7.1185095816485853E-5</v>
      </c>
      <c r="AW2130" s="5">
        <f t="shared" si="2504"/>
        <v>5.8242145050201527E-7</v>
      </c>
      <c r="AX2130" s="5">
        <f t="shared" si="2505"/>
        <v>5.8332955103862613E-4</v>
      </c>
      <c r="AY2130" s="5">
        <f t="shared" si="2506"/>
        <v>5.5210704817056924E-4</v>
      </c>
      <c r="AZ2130" s="5">
        <f t="shared" si="2507"/>
        <v>2.6127785922801212E-4</v>
      </c>
      <c r="BA2130" s="5">
        <f t="shared" si="2508"/>
        <v>8.2431018826241128E-5</v>
      </c>
      <c r="BB2130" s="5">
        <f t="shared" si="2509"/>
        <v>1.9504732102469402E-5</v>
      </c>
      <c r="BC2130" s="5">
        <f t="shared" si="2510"/>
        <v>3.6921496767233242E-6</v>
      </c>
      <c r="BD2130" s="5">
        <f t="shared" si="2511"/>
        <v>1.1131031704326206E-4</v>
      </c>
      <c r="BE2130" s="5">
        <f t="shared" si="2512"/>
        <v>1.3884848947976508E-4</v>
      </c>
      <c r="BF2130" s="5">
        <f t="shared" si="2513"/>
        <v>8.6599802888529507E-5</v>
      </c>
      <c r="BG2130" s="5">
        <f t="shared" si="2514"/>
        <v>3.600819804105055E-5</v>
      </c>
      <c r="BH2130" s="5">
        <f t="shared" si="2515"/>
        <v>1.1229156559101617E-5</v>
      </c>
      <c r="BI2130" s="5">
        <f t="shared" si="2516"/>
        <v>2.8014499783646678E-6</v>
      </c>
      <c r="BJ2130" s="8">
        <f t="shared" si="2517"/>
        <v>0.43147299858984911</v>
      </c>
      <c r="BK2130" s="8">
        <f t="shared" si="2518"/>
        <v>0.28799686962359528</v>
      </c>
      <c r="BL2130" s="8">
        <f t="shared" si="2519"/>
        <v>0.26495223812576391</v>
      </c>
      <c r="BM2130" s="8">
        <f t="shared" si="2520"/>
        <v>0.37526801928709086</v>
      </c>
      <c r="BN2130" s="8">
        <f t="shared" si="2521"/>
        <v>0.62435648569151225</v>
      </c>
    </row>
    <row r="2131" spans="1:66" x14ac:dyDescent="0.25">
      <c r="A2131" t="s">
        <v>91</v>
      </c>
      <c r="B2131" t="s">
        <v>124</v>
      </c>
      <c r="C2131" t="s">
        <v>123</v>
      </c>
      <c r="D2131" s="7" t="s">
        <v>586</v>
      </c>
      <c r="E2131">
        <f>VLOOKUP(A2131,home!$A$2:$E$405,3,FALSE)</f>
        <v>1.5</v>
      </c>
      <c r="F2131">
        <f>VLOOKUP(B2131,home!$B$2:$E$405,3,FALSE)</f>
        <v>1.1200000000000001</v>
      </c>
      <c r="G2131">
        <f>VLOOKUP(C2131,away!$B$2:$E$405,4,FALSE)</f>
        <v>0.84</v>
      </c>
      <c r="H2131">
        <f>VLOOKUP(A2131,away!$A$2:$E$405,3,FALSE)</f>
        <v>1.1974637681159399</v>
      </c>
      <c r="I2131">
        <f>VLOOKUP(C2131,away!$B$2:$E$405,3,FALSE)</f>
        <v>1.32</v>
      </c>
      <c r="J2131">
        <f>VLOOKUP(B2131,home!$B$2:$E$405,4,FALSE)</f>
        <v>0.86</v>
      </c>
      <c r="K2131" s="3">
        <f t="shared" si="2466"/>
        <v>1.4112</v>
      </c>
      <c r="L2131" s="3">
        <f t="shared" si="2467"/>
        <v>1.3593608695652151</v>
      </c>
      <c r="M2131" s="5">
        <f t="shared" si="2468"/>
        <v>6.2626869384895242E-2</v>
      </c>
      <c r="N2131" s="5">
        <f t="shared" si="2469"/>
        <v>8.8379038075964186E-2</v>
      </c>
      <c r="O2131" s="5">
        <f t="shared" si="2470"/>
        <v>8.5132515625198343E-2</v>
      </c>
      <c r="P2131" s="5">
        <f t="shared" si="2471"/>
        <v>0.12013900605027993</v>
      </c>
      <c r="Q2131" s="5">
        <f t="shared" si="2472"/>
        <v>6.2360249266400325E-2</v>
      </c>
      <c r="R2131" s="5">
        <f t="shared" si="2473"/>
        <v>5.7862905234271948E-2</v>
      </c>
      <c r="S2131" s="5">
        <f t="shared" si="2474"/>
        <v>5.7616566645076195E-2</v>
      </c>
      <c r="T2131" s="5">
        <f t="shared" si="2475"/>
        <v>8.4770082669077512E-2</v>
      </c>
      <c r="U2131" s="5">
        <f t="shared" si="2476"/>
        <v>8.1656131866604587E-2</v>
      </c>
      <c r="V2131" s="5">
        <f t="shared" si="2477"/>
        <v>1.2280843522126834E-2</v>
      </c>
      <c r="W2131" s="5">
        <f t="shared" si="2478"/>
        <v>2.9334261254914718E-2</v>
      </c>
      <c r="X2131" s="5">
        <f t="shared" si="2479"/>
        <v>3.9875846887534067E-2</v>
      </c>
      <c r="Y2131" s="5">
        <f t="shared" si="2480"/>
        <v>2.7102832949843846E-2</v>
      </c>
      <c r="Z2131" s="5">
        <f t="shared" si="2481"/>
        <v>2.6218856391609858E-2</v>
      </c>
      <c r="AA2131" s="5">
        <f t="shared" si="2482"/>
        <v>3.7000050139839834E-2</v>
      </c>
      <c r="AB2131" s="5">
        <f t="shared" si="2483"/>
        <v>2.6107235378670986E-2</v>
      </c>
      <c r="AC2131" s="5">
        <f t="shared" si="2484"/>
        <v>1.4724194549983216E-3</v>
      </c>
      <c r="AD2131" s="5">
        <f t="shared" si="2485"/>
        <v>1.0349127370733917E-2</v>
      </c>
      <c r="AE2131" s="5">
        <f t="shared" si="2486"/>
        <v>1.4068198781922026E-2</v>
      </c>
      <c r="AF2131" s="5">
        <f t="shared" si="2487"/>
        <v>9.561879464704914E-3</v>
      </c>
      <c r="AG2131" s="5">
        <f t="shared" si="2488"/>
        <v>4.3326815946063491E-3</v>
      </c>
      <c r="AH2131" s="5">
        <f t="shared" si="2489"/>
        <v>8.9102218558760639E-3</v>
      </c>
      <c r="AI2131" s="5">
        <f t="shared" si="2490"/>
        <v>1.2574105083012302E-2</v>
      </c>
      <c r="AJ2131" s="5">
        <f t="shared" si="2491"/>
        <v>8.8722885465734799E-3</v>
      </c>
      <c r="AK2131" s="5">
        <f t="shared" si="2492"/>
        <v>4.1735245323081659E-3</v>
      </c>
      <c r="AL2131" s="5">
        <f t="shared" si="2493"/>
        <v>1.1298346000686891E-4</v>
      </c>
      <c r="AM2131" s="5">
        <f t="shared" si="2494"/>
        <v>2.9209377091159359E-3</v>
      </c>
      <c r="AN2131" s="5">
        <f t="shared" si="2495"/>
        <v>3.9706084242096661E-3</v>
      </c>
      <c r="AO2131" s="5">
        <f t="shared" si="2496"/>
        <v>2.6987448601183102E-3</v>
      </c>
      <c r="AP2131" s="5">
        <f t="shared" si="2497"/>
        <v>1.2228560532616939E-3</v>
      </c>
      <c r="AQ2131" s="5">
        <f t="shared" si="2498"/>
        <v>4.1557566697872556E-4</v>
      </c>
      <c r="AR2131" s="5">
        <f t="shared" si="2499"/>
        <v>2.4224413860045335E-3</v>
      </c>
      <c r="AS2131" s="5">
        <f t="shared" si="2500"/>
        <v>3.418549283929598E-3</v>
      </c>
      <c r="AT2131" s="5">
        <f t="shared" si="2501"/>
        <v>2.4121283747407245E-3</v>
      </c>
      <c r="AU2131" s="5">
        <f t="shared" si="2502"/>
        <v>1.134665187478037E-3</v>
      </c>
      <c r="AV2131" s="5">
        <f t="shared" si="2503"/>
        <v>4.0030987814225163E-4</v>
      </c>
      <c r="AW2131" s="5">
        <f t="shared" si="2504"/>
        <v>6.0205435421038276E-6</v>
      </c>
      <c r="AX2131" s="5">
        <f t="shared" si="2505"/>
        <v>6.8700454918406895E-4</v>
      </c>
      <c r="AY2131" s="5">
        <f t="shared" si="2506"/>
        <v>9.338871013741145E-4</v>
      </c>
      <c r="AZ2131" s="5">
        <f t="shared" si="2507"/>
        <v>6.3474479109982738E-4</v>
      </c>
      <c r="BA2131" s="5">
        <f t="shared" si="2508"/>
        <v>2.8761574372715074E-4</v>
      </c>
      <c r="BB2131" s="5">
        <f t="shared" si="2509"/>
        <v>9.7743396873396372E-5</v>
      </c>
      <c r="BC2131" s="5">
        <f t="shared" si="2510"/>
        <v>2.6573709793615598E-5</v>
      </c>
      <c r="BD2131" s="5">
        <f t="shared" si="2511"/>
        <v>5.4882867149164778E-4</v>
      </c>
      <c r="BE2131" s="5">
        <f t="shared" si="2512"/>
        <v>7.7450702120901351E-4</v>
      </c>
      <c r="BF2131" s="5">
        <f t="shared" si="2513"/>
        <v>5.4649215416507988E-4</v>
      </c>
      <c r="BG2131" s="5">
        <f t="shared" si="2514"/>
        <v>2.5706990931925364E-4</v>
      </c>
      <c r="BH2131" s="5">
        <f t="shared" si="2515"/>
        <v>9.0694264007832722E-5</v>
      </c>
      <c r="BI2131" s="5">
        <f t="shared" si="2516"/>
        <v>2.5597549073570664E-5</v>
      </c>
      <c r="BJ2131" s="8">
        <f t="shared" si="2517"/>
        <v>0.38403049032143832</v>
      </c>
      <c r="BK2131" s="8">
        <f t="shared" si="2518"/>
        <v>0.25518257561875751</v>
      </c>
      <c r="BL2131" s="8">
        <f t="shared" si="2519"/>
        <v>0.33432026194191727</v>
      </c>
      <c r="BM2131" s="8">
        <f t="shared" si="2520"/>
        <v>0.52232373407888111</v>
      </c>
      <c r="BN2131" s="8">
        <f t="shared" si="2521"/>
        <v>0.47650058363700998</v>
      </c>
    </row>
    <row r="2132" spans="1:66" x14ac:dyDescent="0.25">
      <c r="A2132" t="s">
        <v>91</v>
      </c>
      <c r="B2132" t="s">
        <v>389</v>
      </c>
      <c r="C2132" t="s">
        <v>106</v>
      </c>
      <c r="D2132" s="7" t="s">
        <v>586</v>
      </c>
      <c r="E2132">
        <f>VLOOKUP(A2132,home!$A$2:$E$405,3,FALSE)</f>
        <v>1.5</v>
      </c>
      <c r="F2132">
        <f>VLOOKUP(B2132,home!$B$2:$E$405,3,FALSE)</f>
        <v>1.1299999999999999</v>
      </c>
      <c r="G2132">
        <f>VLOOKUP(C2132,away!$B$2:$E$405,4,FALSE)</f>
        <v>1.66</v>
      </c>
      <c r="H2132">
        <f>VLOOKUP(A2132,away!$A$2:$E$405,3,FALSE)</f>
        <v>1.1974637681159399</v>
      </c>
      <c r="I2132">
        <f>VLOOKUP(C2132,away!$B$2:$E$405,3,FALSE)</f>
        <v>0.49</v>
      </c>
      <c r="J2132">
        <f>VLOOKUP(B2132,home!$B$2:$E$405,4,FALSE)</f>
        <v>0.94</v>
      </c>
      <c r="K2132" s="3">
        <f t="shared" si="2466"/>
        <v>2.8136999999999994</v>
      </c>
      <c r="L2132" s="3">
        <f t="shared" si="2467"/>
        <v>0.55155181159420197</v>
      </c>
      <c r="M2132" s="5">
        <f t="shared" si="2468"/>
        <v>3.4553314097307455E-2</v>
      </c>
      <c r="N2132" s="5">
        <f t="shared" si="2469"/>
        <v>9.7222659875593961E-2</v>
      </c>
      <c r="O2132" s="5">
        <f t="shared" si="2470"/>
        <v>1.9057942986953402E-2</v>
      </c>
      <c r="P2132" s="5">
        <f t="shared" si="2471"/>
        <v>5.3623334182390778E-2</v>
      </c>
      <c r="Q2132" s="5">
        <f t="shared" si="2472"/>
        <v>0.13677769904597936</v>
      </c>
      <c r="R2132" s="5">
        <f t="shared" si="2473"/>
        <v>5.255721489856582E-3</v>
      </c>
      <c r="S2132" s="5">
        <f t="shared" si="2474"/>
        <v>2.0804530939771911E-2</v>
      </c>
      <c r="T2132" s="5">
        <f t="shared" si="2475"/>
        <v>7.543998769449646E-2</v>
      </c>
      <c r="U2132" s="5">
        <f t="shared" si="2476"/>
        <v>1.4788023556009462E-2</v>
      </c>
      <c r="V2132" s="5">
        <f t="shared" si="2477"/>
        <v>3.5873976981051908E-3</v>
      </c>
      <c r="W2132" s="5">
        <f t="shared" si="2478"/>
        <v>0.12828380393522401</v>
      </c>
      <c r="X2132" s="5">
        <f t="shared" si="2479"/>
        <v>7.075516445866821E-2</v>
      </c>
      <c r="Y2132" s="5">
        <f t="shared" si="2480"/>
        <v>1.9512569568412071E-2</v>
      </c>
      <c r="Z2132" s="5">
        <f t="shared" si="2481"/>
        <v>9.6626756965499194E-4</v>
      </c>
      <c r="AA2132" s="5">
        <f t="shared" si="2482"/>
        <v>2.7187870607382507E-3</v>
      </c>
      <c r="AB2132" s="5">
        <f t="shared" si="2483"/>
        <v>3.8249255763996076E-3</v>
      </c>
      <c r="AC2132" s="5">
        <f t="shared" si="2484"/>
        <v>3.479554541948124E-4</v>
      </c>
      <c r="AD2132" s="5">
        <f t="shared" si="2485"/>
        <v>9.0238034783134927E-2</v>
      </c>
      <c r="AE2132" s="5">
        <f t="shared" si="2486"/>
        <v>4.9770951559338673E-2</v>
      </c>
      <c r="AF2132" s="5">
        <f t="shared" si="2487"/>
        <v>1.3725629248660257E-2</v>
      </c>
      <c r="AG2132" s="5">
        <f t="shared" si="2488"/>
        <v>2.5234652257896434E-3</v>
      </c>
      <c r="AH2132" s="5">
        <f t="shared" si="2489"/>
        <v>1.3323665713198439E-4</v>
      </c>
      <c r="AI2132" s="5">
        <f t="shared" si="2490"/>
        <v>3.7488798217226443E-4</v>
      </c>
      <c r="AJ2132" s="5">
        <f t="shared" si="2491"/>
        <v>5.2741115771905015E-4</v>
      </c>
      <c r="AK2132" s="5">
        <f t="shared" si="2492"/>
        <v>4.94658924824697E-4</v>
      </c>
      <c r="AL2132" s="5">
        <f t="shared" si="2493"/>
        <v>2.1599701317597147E-5</v>
      </c>
      <c r="AM2132" s="5">
        <f t="shared" si="2494"/>
        <v>5.078055169386133E-2</v>
      </c>
      <c r="AN2132" s="5">
        <f t="shared" si="2495"/>
        <v>2.8008105280502238E-2</v>
      </c>
      <c r="AO2132" s="5">
        <f t="shared" si="2496"/>
        <v>7.7239606033910699E-3</v>
      </c>
      <c r="AP2132" s="5">
        <f t="shared" si="2497"/>
        <v>1.4200548211608635E-3</v>
      </c>
      <c r="AQ2132" s="5">
        <f t="shared" si="2498"/>
        <v>1.9580845229358868E-4</v>
      </c>
      <c r="AR2132" s="5">
        <f t="shared" si="2499"/>
        <v>1.4697383922380312E-5</v>
      </c>
      <c r="AS2132" s="5">
        <f t="shared" si="2500"/>
        <v>4.1354029142401475E-5</v>
      </c>
      <c r="AT2132" s="5">
        <f t="shared" si="2501"/>
        <v>5.8178915898987516E-5</v>
      </c>
      <c r="AU2132" s="5">
        <f t="shared" si="2502"/>
        <v>5.4566005221660377E-5</v>
      </c>
      <c r="AV2132" s="5">
        <f t="shared" si="2503"/>
        <v>3.8383092223046442E-5</v>
      </c>
      <c r="AW2132" s="5">
        <f t="shared" si="2504"/>
        <v>9.3112792365792705E-7</v>
      </c>
      <c r="AX2132" s="5">
        <f t="shared" si="2505"/>
        <v>2.3813539716836286E-2</v>
      </c>
      <c r="AY2132" s="5">
        <f t="shared" si="2506"/>
        <v>1.3134400971291533E-2</v>
      </c>
      <c r="AZ2132" s="5">
        <f t="shared" si="2507"/>
        <v>3.6221513249602446E-3</v>
      </c>
      <c r="BA2132" s="5">
        <f t="shared" si="2508"/>
        <v>6.6593470838338729E-4</v>
      </c>
      <c r="BB2132" s="5">
        <f t="shared" si="2509"/>
        <v>9.1824373703078472E-5</v>
      </c>
      <c r="BC2132" s="5">
        <f t="shared" si="2510"/>
        <v>1.0129179932887189E-5</v>
      </c>
      <c r="BD2132" s="5">
        <f t="shared" si="2511"/>
        <v>1.3510614546807257E-6</v>
      </c>
      <c r="BE2132" s="5">
        <f t="shared" si="2512"/>
        <v>3.8014816150351572E-6</v>
      </c>
      <c r="BF2132" s="5">
        <f t="shared" si="2513"/>
        <v>5.3481144101122107E-6</v>
      </c>
      <c r="BG2132" s="5">
        <f t="shared" si="2514"/>
        <v>5.0159965052442405E-6</v>
      </c>
      <c r="BH2132" s="5">
        <f t="shared" si="2515"/>
        <v>3.5283773417014291E-6</v>
      </c>
      <c r="BI2132" s="5">
        <f t="shared" si="2516"/>
        <v>1.9855590652690619E-6</v>
      </c>
      <c r="BJ2132" s="8">
        <f t="shared" si="2517"/>
        <v>0.81371642652161402</v>
      </c>
      <c r="BK2132" s="8">
        <f t="shared" si="2518"/>
        <v>0.12607253304437929</v>
      </c>
      <c r="BL2132" s="8">
        <f t="shared" si="2519"/>
        <v>4.740380540860583E-2</v>
      </c>
      <c r="BM2132" s="8">
        <f t="shared" si="2520"/>
        <v>0.62853489102280491</v>
      </c>
      <c r="BN2132" s="8">
        <f t="shared" si="2521"/>
        <v>0.34649067167808156</v>
      </c>
    </row>
    <row r="2133" spans="1:66" x14ac:dyDescent="0.25">
      <c r="A2133" t="s">
        <v>114</v>
      </c>
      <c r="B2133" t="s">
        <v>126</v>
      </c>
      <c r="C2133" t="s">
        <v>345</v>
      </c>
      <c r="D2133" s="7" t="s">
        <v>586</v>
      </c>
      <c r="E2133">
        <f>VLOOKUP(A2133,home!$A$2:$E$405,3,FALSE)</f>
        <v>1.35326086956522</v>
      </c>
      <c r="F2133">
        <f>VLOOKUP(B2133,home!$B$2:$E$405,3,FALSE)</f>
        <v>1.03</v>
      </c>
      <c r="G2133">
        <f>VLOOKUP(C2133,away!$B$2:$E$405,4,FALSE)</f>
        <v>1.22</v>
      </c>
      <c r="H2133">
        <f>VLOOKUP(A2133,away!$A$2:$E$405,3,FALSE)</f>
        <v>1.10869565217391</v>
      </c>
      <c r="I2133">
        <f>VLOOKUP(C2133,away!$B$2:$E$405,3,FALSE)</f>
        <v>0.64</v>
      </c>
      <c r="J2133">
        <f>VLOOKUP(B2133,home!$B$2:$E$405,4,FALSE)</f>
        <v>1.41</v>
      </c>
      <c r="K2133" s="3">
        <f t="shared" si="2466"/>
        <v>1.7005076086956554</v>
      </c>
      <c r="L2133" s="3">
        <f t="shared" si="2467"/>
        <v>1.0004869565217362</v>
      </c>
      <c r="M2133" s="5">
        <f t="shared" si="2468"/>
        <v>6.7138705701846824E-2</v>
      </c>
      <c r="N2133" s="5">
        <f t="shared" si="2469"/>
        <v>0.1141698798839689</v>
      </c>
      <c r="O2133" s="5">
        <f t="shared" si="2470"/>
        <v>6.7171399332449269E-2</v>
      </c>
      <c r="P2133" s="5">
        <f t="shared" si="2471"/>
        <v>0.11422547565156424</v>
      </c>
      <c r="Q2133" s="5">
        <f t="shared" si="2472"/>
        <v>9.7073374713279106E-2</v>
      </c>
      <c r="R2133" s="5">
        <f t="shared" si="2473"/>
        <v>3.3602054441714178E-2</v>
      </c>
      <c r="S2133" s="5">
        <f t="shared" si="2474"/>
        <v>4.85839693788854E-2</v>
      </c>
      <c r="T2133" s="5">
        <f t="shared" si="2475"/>
        <v>9.7120645226182675E-2</v>
      </c>
      <c r="U2133" s="5">
        <f t="shared" si="2476"/>
        <v>5.71405492459406E-2</v>
      </c>
      <c r="V2133" s="5">
        <f t="shared" si="2477"/>
        <v>9.1841822973155428E-3</v>
      </c>
      <c r="W2133" s="5">
        <f t="shared" si="2478"/>
        <v>5.5024670767231845E-2</v>
      </c>
      <c r="X2133" s="5">
        <f t="shared" si="2479"/>
        <v>5.5051465389518342E-2</v>
      </c>
      <c r="Y2133" s="5">
        <f t="shared" si="2480"/>
        <v>2.7539136529810451E-2</v>
      </c>
      <c r="Z2133" s="5">
        <f t="shared" si="2481"/>
        <v>1.120613906042277E-2</v>
      </c>
      <c r="AA2133" s="5">
        <f t="shared" si="2482"/>
        <v>1.9056124736350502E-2</v>
      </c>
      <c r="AB2133" s="5">
        <f t="shared" si="2483"/>
        <v>1.620254255320876E-2</v>
      </c>
      <c r="AC2133" s="5">
        <f t="shared" si="2484"/>
        <v>9.7658606575644629E-4</v>
      </c>
      <c r="AD2133" s="5">
        <f t="shared" si="2485"/>
        <v>2.3392467826412786E-2</v>
      </c>
      <c r="AE2133" s="5">
        <f t="shared" si="2486"/>
        <v>2.3403858941180362E-2</v>
      </c>
      <c r="AF2133" s="5">
        <f t="shared" si="2487"/>
        <v>1.1707627801462782E-2</v>
      </c>
      <c r="AG2133" s="5">
        <f t="shared" si="2488"/>
        <v>3.9044429690582552E-3</v>
      </c>
      <c r="AH2133" s="5">
        <f t="shared" si="2489"/>
        <v>2.8028989907304311E-3</v>
      </c>
      <c r="AI2133" s="5">
        <f t="shared" si="2490"/>
        <v>4.7663510601424711E-3</v>
      </c>
      <c r="AJ2133" s="5">
        <f t="shared" si="2491"/>
        <v>4.0526081217434383E-3</v>
      </c>
      <c r="AK2133" s="5">
        <f t="shared" si="2492"/>
        <v>2.2971636486955084E-3</v>
      </c>
      <c r="AL2133" s="5">
        <f t="shared" si="2493"/>
        <v>6.6460028807288407E-5</v>
      </c>
      <c r="AM2133" s="5">
        <f t="shared" si="2494"/>
        <v>7.9558139049966548E-3</v>
      </c>
      <c r="AN2133" s="5">
        <f t="shared" si="2495"/>
        <v>7.9596880404634134E-3</v>
      </c>
      <c r="AO2133" s="5">
        <f t="shared" si="2496"/>
        <v>3.9817820312328511E-3</v>
      </c>
      <c r="AP2133" s="5">
        <f t="shared" si="2497"/>
        <v>1.3279069953203641E-3</v>
      </c>
      <c r="AQ2133" s="5">
        <f t="shared" si="2498"/>
        <v>3.3213840707299862E-4</v>
      </c>
      <c r="AR2133" s="5">
        <f t="shared" si="2499"/>
        <v>5.6085277613474721E-4</v>
      </c>
      <c r="AS2133" s="5">
        <f t="shared" si="2500"/>
        <v>9.5373441317521868E-4</v>
      </c>
      <c r="AT2133" s="5">
        <f t="shared" si="2501"/>
        <v>8.1091631313967279E-4</v>
      </c>
      <c r="AU2133" s="5">
        <f t="shared" si="2502"/>
        <v>4.5965645350314738E-4</v>
      </c>
      <c r="AV2133" s="5">
        <f t="shared" si="2503"/>
        <v>1.9541232414204066E-4</v>
      </c>
      <c r="AW2133" s="5">
        <f t="shared" si="2504"/>
        <v>3.140856067620166E-6</v>
      </c>
      <c r="AX2133" s="5">
        <f t="shared" si="2505"/>
        <v>2.254820346468915E-3</v>
      </c>
      <c r="AY2133" s="5">
        <f t="shared" si="2506"/>
        <v>2.2559183459419717E-3</v>
      </c>
      <c r="AZ2133" s="5">
        <f t="shared" si="2507"/>
        <v>1.1285084400465162E-3</v>
      </c>
      <c r="BA2133" s="5">
        <f t="shared" si="2508"/>
        <v>3.7635265819707713E-4</v>
      </c>
      <c r="BB2133" s="5">
        <f t="shared" si="2509"/>
        <v>9.4133981394614732E-5</v>
      </c>
      <c r="BC2133" s="5">
        <f t="shared" si="2510"/>
        <v>1.8835964110154374E-5</v>
      </c>
      <c r="BD2133" s="5">
        <f t="shared" si="2511"/>
        <v>9.352098117530329E-5</v>
      </c>
      <c r="BE2133" s="5">
        <f t="shared" si="2512"/>
        <v>1.590331400612864E-4</v>
      </c>
      <c r="BF2133" s="5">
        <f t="shared" si="2513"/>
        <v>1.3521853235448969E-4</v>
      </c>
      <c r="BG2133" s="5">
        <f t="shared" si="2514"/>
        <v>7.6646714368489789E-5</v>
      </c>
      <c r="BH2133" s="5">
        <f t="shared" si="2515"/>
        <v>3.2584580241284869E-5</v>
      </c>
      <c r="BI2133" s="5">
        <f t="shared" si="2516"/>
        <v>1.1082065325291812E-5</v>
      </c>
      <c r="BJ2133" s="8">
        <f t="shared" si="2517"/>
        <v>0.53607346916335108</v>
      </c>
      <c r="BK2133" s="8">
        <f t="shared" si="2518"/>
        <v>0.24243129747011771</v>
      </c>
      <c r="BL2133" s="8">
        <f t="shared" si="2519"/>
        <v>0.21058035042459616</v>
      </c>
      <c r="BM2133" s="8">
        <f t="shared" si="2520"/>
        <v>0.50465758890379075</v>
      </c>
      <c r="BN2133" s="8">
        <f t="shared" si="2521"/>
        <v>0.49338088972482247</v>
      </c>
    </row>
    <row r="2134" spans="1:66" x14ac:dyDescent="0.25">
      <c r="A2134" t="s">
        <v>114</v>
      </c>
      <c r="B2134" t="s">
        <v>356</v>
      </c>
      <c r="C2134" t="s">
        <v>134</v>
      </c>
      <c r="D2134" s="7" t="s">
        <v>586</v>
      </c>
      <c r="E2134">
        <f>VLOOKUP(A2134,home!$A$2:$E$405,3,FALSE)</f>
        <v>1.35326086956522</v>
      </c>
      <c r="F2134">
        <f>VLOOKUP(B2134,home!$B$2:$E$405,3,FALSE)</f>
        <v>1.29</v>
      </c>
      <c r="G2134">
        <f>VLOOKUP(C2134,away!$B$2:$E$405,4,FALSE)</f>
        <v>1</v>
      </c>
      <c r="H2134">
        <f>VLOOKUP(A2134,away!$A$2:$E$405,3,FALSE)</f>
        <v>1.10869565217391</v>
      </c>
      <c r="I2134">
        <f>VLOOKUP(C2134,away!$B$2:$E$405,3,FALSE)</f>
        <v>0.55000000000000004</v>
      </c>
      <c r="J2134">
        <f>VLOOKUP(B2134,home!$B$2:$E$405,4,FALSE)</f>
        <v>0.94</v>
      </c>
      <c r="K2134" s="3">
        <f t="shared" si="2466"/>
        <v>1.7457065217391339</v>
      </c>
      <c r="L2134" s="3">
        <f t="shared" si="2467"/>
        <v>0.57319565217391144</v>
      </c>
      <c r="M2134" s="5">
        <f t="shared" si="2468"/>
        <v>9.8381532152723342E-2</v>
      </c>
      <c r="N2134" s="5">
        <f t="shared" si="2469"/>
        <v>0.17174528229769742</v>
      </c>
      <c r="O2134" s="5">
        <f t="shared" si="2470"/>
        <v>5.6391866484148886E-2</v>
      </c>
      <c r="P2134" s="5">
        <f t="shared" si="2471"/>
        <v>9.8443649094421187E-2</v>
      </c>
      <c r="Q2134" s="5">
        <f t="shared" si="2472"/>
        <v>0.14990842969250956</v>
      </c>
      <c r="R2134" s="5">
        <f t="shared" si="2473"/>
        <v>1.6161786343342931E-2</v>
      </c>
      <c r="S2134" s="5">
        <f t="shared" si="2474"/>
        <v>2.462645131400628E-2</v>
      </c>
      <c r="T2134" s="5">
        <f t="shared" si="2475"/>
        <v>8.5926860123964957E-2</v>
      </c>
      <c r="U2134" s="5">
        <f t="shared" si="2476"/>
        <v>2.8213735822528223E-2</v>
      </c>
      <c r="V2134" s="5">
        <f t="shared" si="2477"/>
        <v>2.7380000183971675E-3</v>
      </c>
      <c r="W2134" s="5">
        <f t="shared" si="2478"/>
        <v>8.7232041125962098E-2</v>
      </c>
      <c r="X2134" s="5">
        <f t="shared" si="2479"/>
        <v>5.0001026703657303E-2</v>
      </c>
      <c r="Y2134" s="5">
        <f t="shared" si="2480"/>
        <v>1.4330185555384005E-2</v>
      </c>
      <c r="Z2134" s="5">
        <f t="shared" si="2481"/>
        <v>3.0879552211226231E-3</v>
      </c>
      <c r="AA2134" s="5">
        <f t="shared" si="2482"/>
        <v>5.3906635683521721E-3</v>
      </c>
      <c r="AB2134" s="5">
        <f t="shared" si="2483"/>
        <v>4.7052582738869708E-3</v>
      </c>
      <c r="AC2134" s="5">
        <f t="shared" si="2484"/>
        <v>1.7123304746183776E-4</v>
      </c>
      <c r="AD2134" s="5">
        <f t="shared" si="2485"/>
        <v>3.8070385774552101E-2</v>
      </c>
      <c r="AE2134" s="5">
        <f t="shared" si="2486"/>
        <v>2.1821779602556789E-2</v>
      </c>
      <c r="AF2134" s="5">
        <f t="shared" si="2487"/>
        <v>6.2540745954414488E-3</v>
      </c>
      <c r="AG2134" s="5">
        <f t="shared" si="2488"/>
        <v>1.1949361221594511E-3</v>
      </c>
      <c r="AH2134" s="5">
        <f t="shared" si="2489"/>
        <v>4.4250062671380403E-4</v>
      </c>
      <c r="AI2134" s="5">
        <f t="shared" si="2490"/>
        <v>7.7247622992794173E-4</v>
      </c>
      <c r="AJ2134" s="5">
        <f t="shared" si="2491"/>
        <v>6.7425839623683345E-4</v>
      </c>
      <c r="AK2134" s="5">
        <f t="shared" si="2492"/>
        <v>3.9235242654933633E-4</v>
      </c>
      <c r="AL2134" s="5">
        <f t="shared" si="2493"/>
        <v>6.8536464797209068E-6</v>
      </c>
      <c r="AM2134" s="5">
        <f t="shared" si="2494"/>
        <v>1.3291944146352078E-2</v>
      </c>
      <c r="AN2134" s="5">
        <f t="shared" si="2495"/>
        <v>7.6188845936274825E-3</v>
      </c>
      <c r="AO2134" s="5">
        <f t="shared" si="2496"/>
        <v>2.1835557617410359E-3</v>
      </c>
      <c r="AP2134" s="5">
        <f t="shared" si="2497"/>
        <v>4.1720155630308511E-4</v>
      </c>
      <c r="AQ2134" s="5">
        <f t="shared" si="2498"/>
        <v>5.9784529538279405E-5</v>
      </c>
      <c r="AR2134" s="5">
        <f t="shared" si="2499"/>
        <v>5.0727887063316692E-5</v>
      </c>
      <c r="AS2134" s="5">
        <f t="shared" si="2500"/>
        <v>8.8556003280478181E-5</v>
      </c>
      <c r="AT2134" s="5">
        <f t="shared" si="2501"/>
        <v>7.7296396232941463E-5</v>
      </c>
      <c r="AU2134" s="5">
        <f t="shared" si="2502"/>
        <v>4.4978941003592703E-5</v>
      </c>
      <c r="AV2134" s="5">
        <f t="shared" si="2503"/>
        <v>1.9630007662722883E-5</v>
      </c>
      <c r="AW2134" s="5">
        <f t="shared" si="2504"/>
        <v>1.9049927198494431E-7</v>
      </c>
      <c r="AX2134" s="5">
        <f t="shared" si="2505"/>
        <v>3.8673055971465134E-3</v>
      </c>
      <c r="AY2134" s="5">
        <f t="shared" si="2506"/>
        <v>2.2167227539122134E-3</v>
      </c>
      <c r="AZ2134" s="5">
        <f t="shared" si="2507"/>
        <v>6.3530792230873014E-4</v>
      </c>
      <c r="BA2134" s="5">
        <f t="shared" si="2508"/>
        <v>1.2138524628633511E-4</v>
      </c>
      <c r="BB2134" s="5">
        <f t="shared" si="2509"/>
        <v>1.7394373852346673E-5</v>
      </c>
      <c r="BC2134" s="5">
        <f t="shared" si="2510"/>
        <v>1.9940758928905365E-6</v>
      </c>
      <c r="BD2134" s="5">
        <f t="shared" si="2511"/>
        <v>4.846167384777055E-6</v>
      </c>
      <c r="BE2134" s="5">
        <f t="shared" si="2512"/>
        <v>8.4599860090447876E-6</v>
      </c>
      <c r="BF2134" s="5">
        <f t="shared" si="2513"/>
        <v>7.3843263749056586E-6</v>
      </c>
      <c r="BG2134" s="5">
        <f t="shared" si="2514"/>
        <v>4.296955570441034E-6</v>
      </c>
      <c r="BH2134" s="5">
        <f t="shared" si="2515"/>
        <v>1.8753058407355535E-6</v>
      </c>
      <c r="BI2134" s="5">
        <f t="shared" si="2516"/>
        <v>6.5474672728550944E-7</v>
      </c>
      <c r="BJ2134" s="8">
        <f t="shared" si="2517"/>
        <v>0.65691648215084608</v>
      </c>
      <c r="BK2134" s="8">
        <f t="shared" si="2518"/>
        <v>0.22658444202740177</v>
      </c>
      <c r="BL2134" s="8">
        <f t="shared" si="2519"/>
        <v>0.11345360489483736</v>
      </c>
      <c r="BM2134" s="8">
        <f t="shared" si="2520"/>
        <v>0.40679340597472424</v>
      </c>
      <c r="BN2134" s="8">
        <f t="shared" si="2521"/>
        <v>0.59103254606484334</v>
      </c>
    </row>
    <row r="2135" spans="1:66" x14ac:dyDescent="0.25">
      <c r="A2135" t="s">
        <v>114</v>
      </c>
      <c r="B2135" t="s">
        <v>92</v>
      </c>
      <c r="C2135" t="s">
        <v>379</v>
      </c>
      <c r="D2135" s="7" t="s">
        <v>586</v>
      </c>
      <c r="E2135">
        <f>VLOOKUP(A2135,home!$A$2:$E$405,3,FALSE)</f>
        <v>1.35326086956522</v>
      </c>
      <c r="F2135">
        <f>VLOOKUP(B2135,home!$B$2:$E$405,3,FALSE)</f>
        <v>0.78</v>
      </c>
      <c r="G2135">
        <f>VLOOKUP(C2135,away!$B$2:$E$405,4,FALSE)</f>
        <v>1.06</v>
      </c>
      <c r="H2135">
        <f>VLOOKUP(A2135,away!$A$2:$E$405,3,FALSE)</f>
        <v>1.10869565217391</v>
      </c>
      <c r="I2135">
        <f>VLOOKUP(C2135,away!$B$2:$E$405,3,FALSE)</f>
        <v>1</v>
      </c>
      <c r="J2135">
        <f>VLOOKUP(B2135,home!$B$2:$E$405,4,FALSE)</f>
        <v>1.23</v>
      </c>
      <c r="K2135" s="3">
        <f t="shared" si="2466"/>
        <v>1.118876086956524</v>
      </c>
      <c r="L2135" s="3">
        <f t="shared" si="2467"/>
        <v>1.3636956521739092</v>
      </c>
      <c r="M2135" s="5">
        <f t="shared" si="2468"/>
        <v>8.3528136557023014E-2</v>
      </c>
      <c r="N2135" s="5">
        <f t="shared" si="2469"/>
        <v>9.3457634581692095E-2</v>
      </c>
      <c r="O2135" s="5">
        <f t="shared" si="2470"/>
        <v>0.11390695665700087</v>
      </c>
      <c r="P2135" s="5">
        <f t="shared" si="2471"/>
        <v>0.1274477699415115</v>
      </c>
      <c r="Q2135" s="5">
        <f t="shared" si="2472"/>
        <v>5.2283756238488195E-2</v>
      </c>
      <c r="R2135" s="5">
        <f t="shared" si="2473"/>
        <v>7.7667210772757012E-2</v>
      </c>
      <c r="S2135" s="5">
        <f t="shared" si="2474"/>
        <v>4.8615157516340962E-2</v>
      </c>
      <c r="T2135" s="5">
        <f t="shared" si="2475"/>
        <v>7.1299131061746873E-2</v>
      </c>
      <c r="U2135" s="5">
        <f t="shared" si="2476"/>
        <v>8.6899984874249936E-2</v>
      </c>
      <c r="V2135" s="5">
        <f t="shared" si="2477"/>
        <v>8.2419245727032471E-3</v>
      </c>
      <c r="W2135" s="5">
        <f t="shared" si="2478"/>
        <v>1.9499681530502799E-2</v>
      </c>
      <c r="X2135" s="5">
        <f t="shared" si="2479"/>
        <v>2.659163092192255E-2</v>
      </c>
      <c r="Y2135" s="5">
        <f t="shared" si="2480"/>
        <v>1.8131445736219533E-2</v>
      </c>
      <c r="Z2135" s="5">
        <f t="shared" si="2481"/>
        <v>3.5304812549094448E-2</v>
      </c>
      <c r="AA2135" s="5">
        <f t="shared" si="2482"/>
        <v>3.9501710515664375E-2</v>
      </c>
      <c r="AB2135" s="5">
        <f t="shared" si="2483"/>
        <v>2.2098759644927971E-2</v>
      </c>
      <c r="AC2135" s="5">
        <f t="shared" si="2484"/>
        <v>7.8597385721941495E-4</v>
      </c>
      <c r="AD2135" s="5">
        <f t="shared" si="2485"/>
        <v>5.4544318419368449E-3</v>
      </c>
      <c r="AE2135" s="5">
        <f t="shared" si="2486"/>
        <v>7.4381849879282041E-3</v>
      </c>
      <c r="AF2135" s="5">
        <f t="shared" si="2487"/>
        <v>5.0717102640514666E-3</v>
      </c>
      <c r="AG2135" s="5">
        <f t="shared" si="2488"/>
        <v>2.3054230787242585E-3</v>
      </c>
      <c r="AH2135" s="5">
        <f t="shared" si="2489"/>
        <v>1.2036254843503744E-2</v>
      </c>
      <c r="AI2135" s="5">
        <f t="shared" si="2490"/>
        <v>1.3467077720910978E-2</v>
      </c>
      <c r="AJ2135" s="5">
        <f t="shared" si="2491"/>
        <v>7.5339956115561312E-3</v>
      </c>
      <c r="AK2135" s="5">
        <f t="shared" si="2492"/>
        <v>2.8098691763351813E-3</v>
      </c>
      <c r="AL2135" s="5">
        <f t="shared" si="2493"/>
        <v>4.7969759395533884E-5</v>
      </c>
      <c r="AM2135" s="5">
        <f t="shared" si="2494"/>
        <v>1.2205666711754722E-3</v>
      </c>
      <c r="AN2135" s="5">
        <f t="shared" si="2495"/>
        <v>1.6644814626703734E-3</v>
      </c>
      <c r="AO2135" s="5">
        <f t="shared" si="2496"/>
        <v>1.1349230668838285E-3</v>
      </c>
      <c r="AP2135" s="5">
        <f t="shared" si="2497"/>
        <v>5.1589655062045197E-4</v>
      </c>
      <c r="AQ2135" s="5">
        <f t="shared" si="2498"/>
        <v>1.7588147076315688E-4</v>
      </c>
      <c r="AR2135" s="5">
        <f t="shared" si="2499"/>
        <v>3.2827576797086399E-3</v>
      </c>
      <c r="AS2135" s="5">
        <f t="shared" si="2500"/>
        <v>3.6729990670988813E-3</v>
      </c>
      <c r="AT2135" s="5">
        <f t="shared" si="2501"/>
        <v>2.0548154117952804E-3</v>
      </c>
      <c r="AU2135" s="5">
        <f t="shared" si="2502"/>
        <v>7.6636127578915347E-4</v>
      </c>
      <c r="AV2135" s="5">
        <f t="shared" si="2503"/>
        <v>2.1436582636249446E-4</v>
      </c>
      <c r="AW2135" s="5">
        <f t="shared" si="2504"/>
        <v>2.0331269037636048E-6</v>
      </c>
      <c r="AX2135" s="5">
        <f t="shared" si="2505"/>
        <v>2.2761047681906017E-4</v>
      </c>
      <c r="AY2135" s="5">
        <f t="shared" si="2506"/>
        <v>3.1039141762738274E-4</v>
      </c>
      <c r="AZ2135" s="5">
        <f t="shared" si="2507"/>
        <v>2.1163971334527899E-4</v>
      </c>
      <c r="BA2135" s="5">
        <f t="shared" si="2508"/>
        <v>9.6204052305429806E-5</v>
      </c>
      <c r="BB2135" s="5">
        <f t="shared" si="2509"/>
        <v>3.2798261962606501E-5</v>
      </c>
      <c r="BC2135" s="5">
        <f t="shared" si="2510"/>
        <v>8.9453694474534732E-6</v>
      </c>
      <c r="BD2135" s="5">
        <f t="shared" si="2511"/>
        <v>7.4611372915986396E-4</v>
      </c>
      <c r="BE2135" s="5">
        <f t="shared" si="2512"/>
        <v>8.3480880970692828E-4</v>
      </c>
      <c r="BF2135" s="5">
        <f t="shared" si="2513"/>
        <v>4.6702380718086084E-4</v>
      </c>
      <c r="BG2135" s="5">
        <f t="shared" si="2514"/>
        <v>1.7418058996468649E-4</v>
      </c>
      <c r="BH2135" s="5">
        <f t="shared" si="2515"/>
        <v>4.8721624230866823E-5</v>
      </c>
      <c r="BI2135" s="5">
        <f t="shared" si="2516"/>
        <v>1.0902692053919683E-5</v>
      </c>
      <c r="BJ2135" s="8">
        <f t="shared" si="2517"/>
        <v>0.30713236875683336</v>
      </c>
      <c r="BK2135" s="8">
        <f t="shared" si="2518"/>
        <v>0.26897732362182103</v>
      </c>
      <c r="BL2135" s="8">
        <f t="shared" si="2519"/>
        <v>0.38819487032995786</v>
      </c>
      <c r="BM2135" s="8">
        <f t="shared" si="2520"/>
        <v>0.45100955221851041</v>
      </c>
      <c r="BN2135" s="8">
        <f t="shared" si="2521"/>
        <v>0.54829146474847268</v>
      </c>
    </row>
    <row r="2136" spans="1:66" x14ac:dyDescent="0.25">
      <c r="A2136" t="s">
        <v>114</v>
      </c>
      <c r="B2136" t="s">
        <v>320</v>
      </c>
      <c r="C2136" t="s">
        <v>113</v>
      </c>
      <c r="D2136" s="7" t="s">
        <v>586</v>
      </c>
      <c r="E2136">
        <f>VLOOKUP(A2136,home!$A$2:$E$405,3,FALSE)</f>
        <v>1.35326086956522</v>
      </c>
      <c r="F2136">
        <f>VLOOKUP(B2136,home!$B$2:$E$405,3,FALSE)</f>
        <v>0.61</v>
      </c>
      <c r="G2136">
        <f>VLOOKUP(C2136,away!$B$2:$E$405,4,FALSE)</f>
        <v>1.45</v>
      </c>
      <c r="H2136">
        <f>VLOOKUP(A2136,away!$A$2:$E$405,3,FALSE)</f>
        <v>1.10869565217391</v>
      </c>
      <c r="I2136">
        <f>VLOOKUP(C2136,away!$B$2:$E$405,3,FALSE)</f>
        <v>0.49</v>
      </c>
      <c r="J2136">
        <f>VLOOKUP(B2136,home!$B$2:$E$405,4,FALSE)</f>
        <v>0.9</v>
      </c>
      <c r="K2136" s="3">
        <f t="shared" si="2466"/>
        <v>1.1969592391304369</v>
      </c>
      <c r="L2136" s="3">
        <f t="shared" si="2467"/>
        <v>0.48893478260869433</v>
      </c>
      <c r="M2136" s="5">
        <f t="shared" si="2468"/>
        <v>0.18527871469085797</v>
      </c>
      <c r="N2136" s="5">
        <f t="shared" si="2469"/>
        <v>0.22177106936343463</v>
      </c>
      <c r="O2136" s="5">
        <f t="shared" si="2470"/>
        <v>9.0589208089392956E-2</v>
      </c>
      <c r="P2136" s="5">
        <f t="shared" si="2471"/>
        <v>0.1084315895881086</v>
      </c>
      <c r="Q2136" s="5">
        <f t="shared" si="2472"/>
        <v>0.13272546522320006</v>
      </c>
      <c r="R2136" s="5">
        <f t="shared" si="2473"/>
        <v>2.2146107381940557E-2</v>
      </c>
      <c r="S2136" s="5">
        <f t="shared" si="2474"/>
        <v>1.5864490478873335E-2</v>
      </c>
      <c r="T2136" s="5">
        <f t="shared" si="2475"/>
        <v>6.4894096485543146E-2</v>
      </c>
      <c r="U2136" s="5">
        <f t="shared" si="2476"/>
        <v>2.6507987841588518E-2</v>
      </c>
      <c r="V2136" s="5">
        <f t="shared" si="2477"/>
        <v>1.0316061300762571E-3</v>
      </c>
      <c r="W2136" s="5">
        <f t="shared" si="2478"/>
        <v>5.2955657288931611E-2</v>
      </c>
      <c r="X2136" s="5">
        <f t="shared" si="2479"/>
        <v>2.5891862784464301E-2</v>
      </c>
      <c r="Y2136" s="5">
        <f t="shared" si="2480"/>
        <v>6.3297161509280973E-3</v>
      </c>
      <c r="Z2136" s="5">
        <f t="shared" si="2481"/>
        <v>3.6093340661393029E-3</v>
      </c>
      <c r="AA2136" s="5">
        <f t="shared" si="2482"/>
        <v>4.3202257575736657E-3</v>
      </c>
      <c r="AB2136" s="5">
        <f t="shared" si="2483"/>
        <v>2.5855670678285457E-3</v>
      </c>
      <c r="AC2136" s="5">
        <f t="shared" si="2484"/>
        <v>3.773325119254948E-5</v>
      </c>
      <c r="AD2136" s="5">
        <f t="shared" si="2485"/>
        <v>1.5846440814052936E-2</v>
      </c>
      <c r="AE2136" s="5">
        <f t="shared" si="2486"/>
        <v>7.7478760945405151E-3</v>
      </c>
      <c r="AF2136" s="5">
        <f t="shared" si="2487"/>
        <v>1.894103056981633E-3</v>
      </c>
      <c r="AG2136" s="5">
        <f t="shared" si="2488"/>
        <v>3.0869762213459279E-4</v>
      </c>
      <c r="AH2136" s="5">
        <f t="shared" si="2489"/>
        <v>4.4118224174749358E-4</v>
      </c>
      <c r="AI2136" s="5">
        <f t="shared" si="2490"/>
        <v>5.2807716039994035E-4</v>
      </c>
      <c r="AJ2136" s="5">
        <f t="shared" si="2491"/>
        <v>3.1604341805723717E-4</v>
      </c>
      <c r="AK2136" s="5">
        <f t="shared" si="2492"/>
        <v>1.2609702973665775E-4</v>
      </c>
      <c r="AL2136" s="5">
        <f t="shared" si="2493"/>
        <v>8.8331277858058577E-7</v>
      </c>
      <c r="AM2136" s="5">
        <f t="shared" si="2494"/>
        <v>3.7935087479428605E-3</v>
      </c>
      <c r="AN2136" s="5">
        <f t="shared" si="2495"/>
        <v>1.854778374999623E-3</v>
      </c>
      <c r="AO2136" s="5">
        <f t="shared" si="2496"/>
        <v>4.5343283078387391E-4</v>
      </c>
      <c r="AP2136" s="5">
        <f t="shared" si="2497"/>
        <v>7.3899694182319448E-5</v>
      </c>
      <c r="AQ2136" s="5">
        <f t="shared" si="2498"/>
        <v>9.0330327274703341E-6</v>
      </c>
      <c r="AR2136" s="5">
        <f t="shared" si="2499"/>
        <v>4.3141868691925433E-5</v>
      </c>
      <c r="AS2136" s="5">
        <f t="shared" si="2500"/>
        <v>5.1639058324152282E-5</v>
      </c>
      <c r="AT2136" s="5">
        <f t="shared" si="2501"/>
        <v>3.0904923980544787E-5</v>
      </c>
      <c r="AU2136" s="5">
        <f t="shared" si="2502"/>
        <v>1.2330644764378965E-5</v>
      </c>
      <c r="AV2136" s="5">
        <f t="shared" si="2503"/>
        <v>3.689819793789687E-6</v>
      </c>
      <c r="AW2136" s="5">
        <f t="shared" si="2504"/>
        <v>1.4359598853362244E-8</v>
      </c>
      <c r="AX2136" s="5">
        <f t="shared" si="2505"/>
        <v>7.5677922409538988E-4</v>
      </c>
      <c r="AY2136" s="5">
        <f t="shared" si="2506"/>
        <v>3.7001568541585587E-4</v>
      </c>
      <c r="AZ2136" s="5">
        <f t="shared" si="2507"/>
        <v>9.0456769355304253E-5</v>
      </c>
      <c r="BA2136" s="5">
        <f t="shared" si="2508"/>
        <v>1.4742486953406833E-5</v>
      </c>
      <c r="BB2136" s="5">
        <f t="shared" si="2509"/>
        <v>1.8020286634188698E-6</v>
      </c>
      <c r="BC2136" s="5">
        <f t="shared" si="2510"/>
        <v>1.762148985606682E-7</v>
      </c>
      <c r="BD2136" s="5">
        <f t="shared" si="2511"/>
        <v>3.5155933650365675E-6</v>
      </c>
      <c r="BE2136" s="5">
        <f t="shared" si="2512"/>
        <v>4.208021959306182E-6</v>
      </c>
      <c r="BF2136" s="5">
        <f t="shared" si="2513"/>
        <v>2.5184153813276494E-6</v>
      </c>
      <c r="BG2136" s="5">
        <f t="shared" si="2514"/>
        <v>1.0048135195494443E-6</v>
      </c>
      <c r="BH2136" s="5">
        <f t="shared" si="2515"/>
        <v>3.006802064569698E-7</v>
      </c>
      <c r="BI2136" s="5">
        <f t="shared" si="2516"/>
        <v>7.1980390228463432E-8</v>
      </c>
      <c r="BJ2136" s="8">
        <f t="shared" si="2517"/>
        <v>0.53778360997422958</v>
      </c>
      <c r="BK2136" s="8">
        <f t="shared" si="2518"/>
        <v>0.31101503313730311</v>
      </c>
      <c r="BL2136" s="8">
        <f t="shared" si="2519"/>
        <v>0.14771382180864226</v>
      </c>
      <c r="BM2136" s="8">
        <f t="shared" si="2520"/>
        <v>0.23880964332356253</v>
      </c>
      <c r="BN2136" s="8">
        <f t="shared" si="2521"/>
        <v>0.7609421543369348</v>
      </c>
    </row>
    <row r="2137" spans="1:66" x14ac:dyDescent="0.25">
      <c r="A2137" t="s">
        <v>114</v>
      </c>
      <c r="B2137" t="s">
        <v>120</v>
      </c>
      <c r="C2137" t="s">
        <v>130</v>
      </c>
      <c r="D2137" s="7" t="s">
        <v>586</v>
      </c>
      <c r="E2137">
        <f>VLOOKUP(A2137,home!$A$2:$E$405,3,FALSE)</f>
        <v>1.35326086956522</v>
      </c>
      <c r="F2137">
        <f>VLOOKUP(B2137,home!$B$2:$E$405,3,FALSE)</f>
        <v>0.9</v>
      </c>
      <c r="G2137">
        <f>VLOOKUP(C2137,away!$B$2:$E$405,4,FALSE)</f>
        <v>0.87</v>
      </c>
      <c r="H2137">
        <f>VLOOKUP(A2137,away!$A$2:$E$405,3,FALSE)</f>
        <v>1.10869565217391</v>
      </c>
      <c r="I2137">
        <f>VLOOKUP(C2137,away!$B$2:$E$405,3,FALSE)</f>
        <v>0.87</v>
      </c>
      <c r="J2137">
        <f>VLOOKUP(B2137,home!$B$2:$E$405,4,FALSE)</f>
        <v>1.1399999999999999</v>
      </c>
      <c r="K2137" s="3">
        <f t="shared" si="2466"/>
        <v>1.0596032608695671</v>
      </c>
      <c r="L2137" s="3">
        <f t="shared" si="2467"/>
        <v>1.0996043478260837</v>
      </c>
      <c r="M2137" s="5">
        <f t="shared" si="2468"/>
        <v>0.11541653987610888</v>
      </c>
      <c r="N2137" s="5">
        <f t="shared" si="2469"/>
        <v>0.1222957420110074</v>
      </c>
      <c r="O2137" s="5">
        <f t="shared" si="2470"/>
        <v>0.1269125290588119</v>
      </c>
      <c r="P2137" s="5">
        <f t="shared" si="2471"/>
        <v>0.13447692963592078</v>
      </c>
      <c r="Q2137" s="5">
        <f t="shared" si="2472"/>
        <v>6.4792483512663368E-2</v>
      </c>
      <c r="R2137" s="5">
        <f t="shared" si="2473"/>
        <v>6.977678437333687E-2</v>
      </c>
      <c r="S2137" s="5">
        <f t="shared" si="2474"/>
        <v>3.9171258780839102E-2</v>
      </c>
      <c r="T2137" s="5">
        <f t="shared" si="2475"/>
        <v>7.1246096576974491E-2</v>
      </c>
      <c r="U2137" s="5">
        <f t="shared" si="2476"/>
        <v>7.3935708254980415E-2</v>
      </c>
      <c r="V2137" s="5">
        <f t="shared" si="2477"/>
        <v>5.0711301059581972E-3</v>
      </c>
      <c r="W2137" s="5">
        <f t="shared" si="2478"/>
        <v>2.2884775603285258E-2</v>
      </c>
      <c r="X2137" s="5">
        <f t="shared" si="2479"/>
        <v>2.5164198752396755E-2</v>
      </c>
      <c r="Y2137" s="5">
        <f t="shared" si="2480"/>
        <v>1.3835331178847592E-2</v>
      </c>
      <c r="Z2137" s="5">
        <f t="shared" si="2481"/>
        <v>2.5575618491414792E-2</v>
      </c>
      <c r="AA2137" s="5">
        <f t="shared" si="2482"/>
        <v>2.7100008752259114E-2</v>
      </c>
      <c r="AB2137" s="5">
        <f t="shared" si="2483"/>
        <v>1.4357628821743781E-2</v>
      </c>
      <c r="AC2137" s="5">
        <f t="shared" si="2484"/>
        <v>3.6928741277331373E-4</v>
      </c>
      <c r="AD2137" s="5">
        <f t="shared" si="2485"/>
        <v>6.0621957133773436E-3</v>
      </c>
      <c r="AE2137" s="5">
        <f t="shared" si="2486"/>
        <v>6.6660167638023741E-3</v>
      </c>
      <c r="AF2137" s="5">
        <f t="shared" si="2487"/>
        <v>3.6649905080793255E-3</v>
      </c>
      <c r="AG2137" s="5">
        <f t="shared" si="2488"/>
        <v>1.3433464991417848E-3</v>
      </c>
      <c r="AH2137" s="5">
        <f t="shared" si="2489"/>
        <v>7.0307653228752218E-3</v>
      </c>
      <c r="AI2137" s="5">
        <f t="shared" si="2490"/>
        <v>7.4498218625272603E-3</v>
      </c>
      <c r="AJ2137" s="5">
        <f t="shared" si="2491"/>
        <v>3.9469277692156385E-3</v>
      </c>
      <c r="AK2137" s="5">
        <f t="shared" si="2492"/>
        <v>1.3940591782258456E-3</v>
      </c>
      <c r="AL2137" s="5">
        <f t="shared" si="2493"/>
        <v>1.7210925739501528E-5</v>
      </c>
      <c r="AM2137" s="5">
        <f t="shared" si="2494"/>
        <v>1.2847044691848292E-3</v>
      </c>
      <c r="AN2137" s="5">
        <f t="shared" si="2495"/>
        <v>1.4126666199872392E-3</v>
      </c>
      <c r="AO2137" s="5">
        <f t="shared" si="2496"/>
        <v>7.7668717868337319E-4</v>
      </c>
      <c r="AP2137" s="5">
        <f t="shared" si="2497"/>
        <v>2.8468286619367052E-4</v>
      </c>
      <c r="AQ2137" s="5">
        <f t="shared" si="2498"/>
        <v>7.8259629354537828E-5</v>
      </c>
      <c r="AR2137" s="5">
        <f t="shared" si="2499"/>
        <v>1.5462120235156911E-3</v>
      </c>
      <c r="AS2137" s="5">
        <f t="shared" si="2500"/>
        <v>1.6383713021129581E-3</v>
      </c>
      <c r="AT2137" s="5">
        <f t="shared" si="2501"/>
        <v>8.6801178711700452E-4</v>
      </c>
      <c r="AU2137" s="5">
        <f t="shared" si="2502"/>
        <v>3.0658270670079946E-4</v>
      </c>
      <c r="AV2137" s="5">
        <f t="shared" si="2503"/>
        <v>8.1214008936596308E-5</v>
      </c>
      <c r="AW2137" s="5">
        <f t="shared" si="2504"/>
        <v>5.5703369246643918E-7</v>
      </c>
      <c r="AX2137" s="5">
        <f t="shared" si="2505"/>
        <v>2.268795074669918E-4</v>
      </c>
      <c r="AY2137" s="5">
        <f t="shared" si="2506"/>
        <v>2.4947769284334461E-4</v>
      </c>
      <c r="AZ2137" s="5">
        <f t="shared" si="2507"/>
        <v>1.37163377868081E-4</v>
      </c>
      <c r="BA2137" s="5">
        <f t="shared" si="2508"/>
        <v>5.0275148888751306E-5</v>
      </c>
      <c r="BB2137" s="5">
        <f t="shared" si="2509"/>
        <v>1.3820693076418657E-5</v>
      </c>
      <c r="BC2137" s="5">
        <f t="shared" si="2510"/>
        <v>3.0394588393599625E-6</v>
      </c>
      <c r="BD2137" s="5">
        <f t="shared" si="2511"/>
        <v>2.8337024395313663E-4</v>
      </c>
      <c r="BE2137" s="5">
        <f t="shared" si="2512"/>
        <v>3.0026003452614833E-4</v>
      </c>
      <c r="BF2137" s="5">
        <f t="shared" si="2513"/>
        <v>1.5907825584635777E-4</v>
      </c>
      <c r="BG2137" s="5">
        <f t="shared" si="2514"/>
        <v>5.6186612876081327E-5</v>
      </c>
      <c r="BH2137" s="5">
        <f t="shared" si="2515"/>
        <v>1.4883879555177946E-5</v>
      </c>
      <c r="BI2137" s="5">
        <f t="shared" si="2516"/>
        <v>3.1542014622112875E-6</v>
      </c>
      <c r="BJ2137" s="8">
        <f t="shared" si="2517"/>
        <v>0.34247283376196236</v>
      </c>
      <c r="BK2137" s="8">
        <f t="shared" si="2518"/>
        <v>0.29477183443018312</v>
      </c>
      <c r="BL2137" s="8">
        <f t="shared" si="2519"/>
        <v>0.33716155845057816</v>
      </c>
      <c r="BM2137" s="8">
        <f t="shared" si="2520"/>
        <v>0.36606191600713817</v>
      </c>
      <c r="BN2137" s="8">
        <f t="shared" si="2521"/>
        <v>0.63367100846784929</v>
      </c>
    </row>
    <row r="2138" spans="1:66" x14ac:dyDescent="0.25">
      <c r="A2138" t="s">
        <v>114</v>
      </c>
      <c r="B2138" t="s">
        <v>95</v>
      </c>
      <c r="C2138" t="s">
        <v>132</v>
      </c>
      <c r="D2138" s="7" t="s">
        <v>586</v>
      </c>
      <c r="E2138">
        <f>VLOOKUP(A2138,home!$A$2:$E$405,3,FALSE)</f>
        <v>1.35326086956522</v>
      </c>
      <c r="F2138">
        <f>VLOOKUP(B2138,home!$B$2:$E$405,3,FALSE)</f>
        <v>0.38</v>
      </c>
      <c r="G2138">
        <f>VLOOKUP(C2138,away!$B$2:$E$405,4,FALSE)</f>
        <v>1.22</v>
      </c>
      <c r="H2138">
        <f>VLOOKUP(A2138,away!$A$2:$E$405,3,FALSE)</f>
        <v>1.10869565217391</v>
      </c>
      <c r="I2138">
        <f>VLOOKUP(C2138,away!$B$2:$E$405,3,FALSE)</f>
        <v>0.51</v>
      </c>
      <c r="J2138">
        <f>VLOOKUP(B2138,home!$B$2:$E$405,4,FALSE)</f>
        <v>1.31</v>
      </c>
      <c r="K2138" s="3">
        <f t="shared" si="2466"/>
        <v>0.62737173913043598</v>
      </c>
      <c r="L2138" s="3">
        <f t="shared" si="2467"/>
        <v>0.74071956521738924</v>
      </c>
      <c r="M2138" s="5">
        <f t="shared" si="2468"/>
        <v>0.2545924355672779</v>
      </c>
      <c r="N2138" s="5">
        <f t="shared" si="2469"/>
        <v>0.15972409907129662</v>
      </c>
      <c r="O2138" s="5">
        <f t="shared" si="2470"/>
        <v>0.18858159818103026</v>
      </c>
      <c r="P2138" s="5">
        <f t="shared" si="2471"/>
        <v>0.11831076521883004</v>
      </c>
      <c r="Q2138" s="5">
        <f t="shared" si="2472"/>
        <v>5.0103192907700697E-2</v>
      </c>
      <c r="R2138" s="5">
        <f t="shared" si="2473"/>
        <v>6.9843039706326548E-2</v>
      </c>
      <c r="S2138" s="5">
        <f t="shared" si="2474"/>
        <v>1.3744946050219736E-2</v>
      </c>
      <c r="T2138" s="5">
        <f t="shared" si="2475"/>
        <v>3.711241526659504E-2</v>
      </c>
      <c r="U2138" s="5">
        <f t="shared" si="2476"/>
        <v>4.3817549286714191E-2</v>
      </c>
      <c r="V2138" s="5">
        <f t="shared" si="2477"/>
        <v>7.0970734131707883E-4</v>
      </c>
      <c r="W2138" s="5">
        <f t="shared" si="2478"/>
        <v>1.0477775756830638E-2</v>
      </c>
      <c r="X2138" s="5">
        <f t="shared" si="2479"/>
        <v>7.7610935030448924E-3</v>
      </c>
      <c r="Y2138" s="5">
        <f t="shared" si="2480"/>
        <v>2.8743969025934579E-3</v>
      </c>
      <c r="Z2138" s="5">
        <f t="shared" si="2481"/>
        <v>1.724470200157702E-2</v>
      </c>
      <c r="AA2138" s="5">
        <f t="shared" si="2482"/>
        <v>1.0818838685515487E-2</v>
      </c>
      <c r="AB2138" s="5">
        <f t="shared" si="2483"/>
        <v>3.3937168207517454E-3</v>
      </c>
      <c r="AC2138" s="5">
        <f t="shared" si="2484"/>
        <v>2.0612851881663706E-5</v>
      </c>
      <c r="AD2138" s="5">
        <f t="shared" si="2485"/>
        <v>1.643365099695389E-3</v>
      </c>
      <c r="AE2138" s="5">
        <f t="shared" si="2486"/>
        <v>1.2172726821398001E-3</v>
      </c>
      <c r="AF2138" s="5">
        <f t="shared" si="2487"/>
        <v>4.5082884593279892E-4</v>
      </c>
      <c r="AG2138" s="5">
        <f t="shared" si="2488"/>
        <v>1.113125822489334E-4</v>
      </c>
      <c r="AH2138" s="5">
        <f t="shared" si="2489"/>
        <v>3.1933720422278929E-3</v>
      </c>
      <c r="AI2138" s="5">
        <f t="shared" si="2490"/>
        <v>2.0034313718230255E-3</v>
      </c>
      <c r="AJ2138" s="5">
        <f t="shared" si="2491"/>
        <v>6.2844811198454326E-4</v>
      </c>
      <c r="AK2138" s="5">
        <f t="shared" si="2492"/>
        <v>1.3142352832299397E-4</v>
      </c>
      <c r="AL2138" s="5">
        <f t="shared" si="2493"/>
        <v>3.8315706812390107E-7</v>
      </c>
      <c r="AM2138" s="5">
        <f t="shared" si="2494"/>
        <v>2.0620016412443176E-4</v>
      </c>
      <c r="AN2138" s="5">
        <f t="shared" si="2495"/>
        <v>1.5273649591800341E-4</v>
      </c>
      <c r="AO2138" s="5">
        <f t="shared" si="2496"/>
        <v>5.6567455424605501E-5</v>
      </c>
      <c r="AP2138" s="5">
        <f t="shared" si="2497"/>
        <v>1.3966873662522613E-5</v>
      </c>
      <c r="AQ2138" s="5">
        <f t="shared" si="2498"/>
        <v>2.5863841466874886E-6</v>
      </c>
      <c r="AR2138" s="5">
        <f t="shared" si="2499"/>
        <v>4.7307863013928237E-4</v>
      </c>
      <c r="AS2138" s="5">
        <f t="shared" si="2500"/>
        <v>2.9679616293592592E-4</v>
      </c>
      <c r="AT2138" s="5">
        <f t="shared" si="2501"/>
        <v>9.3100762454176035E-5</v>
      </c>
      <c r="AU2138" s="5">
        <f t="shared" si="2502"/>
        <v>1.9469595751748673E-5</v>
      </c>
      <c r="AV2138" s="5">
        <f t="shared" si="2503"/>
        <v>3.0536685367352778E-6</v>
      </c>
      <c r="AW2138" s="5">
        <f t="shared" si="2504"/>
        <v>4.9459885679346328E-9</v>
      </c>
      <c r="AX2138" s="5">
        <f t="shared" si="2505"/>
        <v>2.156069259595434E-5</v>
      </c>
      <c r="AY2138" s="5">
        <f t="shared" si="2506"/>
        <v>1.5970426845461084E-5</v>
      </c>
      <c r="AZ2138" s="5">
        <f t="shared" si="2507"/>
        <v>5.9148038146530262E-6</v>
      </c>
      <c r="BA2138" s="5">
        <f t="shared" si="2508"/>
        <v>1.4604036366453151E-6</v>
      </c>
      <c r="BB2138" s="5">
        <f t="shared" si="2509"/>
        <v>2.7043738669445296E-7</v>
      </c>
      <c r="BC2138" s="5">
        <f t="shared" si="2510"/>
        <v>4.0063652698168444E-8</v>
      </c>
      <c r="BD2138" s="5">
        <f t="shared" si="2511"/>
        <v>5.8403099538401193E-5</v>
      </c>
      <c r="BE2138" s="5">
        <f t="shared" si="2512"/>
        <v>3.6640454128014729E-5</v>
      </c>
      <c r="BF2138" s="5">
        <f t="shared" si="2513"/>
        <v>1.1493592714410779E-5</v>
      </c>
      <c r="BG2138" s="5">
        <f t="shared" si="2514"/>
        <v>2.4035850833655997E-6</v>
      </c>
      <c r="BH2138" s="5">
        <f t="shared" si="2515"/>
        <v>3.7698533847476246E-7</v>
      </c>
      <c r="BI2138" s="5">
        <f t="shared" si="2516"/>
        <v>4.7301989485117575E-8</v>
      </c>
      <c r="BJ2138" s="8">
        <f t="shared" si="2517"/>
        <v>0.27195302681928651</v>
      </c>
      <c r="BK2138" s="8">
        <f t="shared" si="2518"/>
        <v>0.38739482061344005</v>
      </c>
      <c r="BL2138" s="8">
        <f t="shared" si="2519"/>
        <v>0.32340628157330681</v>
      </c>
      <c r="BM2138" s="8">
        <f t="shared" si="2520"/>
        <v>0.15882773487429136</v>
      </c>
      <c r="BN2138" s="8">
        <f t="shared" si="2521"/>
        <v>0.84115513065246206</v>
      </c>
    </row>
    <row r="2139" spans="1:66" x14ac:dyDescent="0.25">
      <c r="A2139" t="s">
        <v>114</v>
      </c>
      <c r="B2139" t="s">
        <v>128</v>
      </c>
      <c r="C2139" t="s">
        <v>104</v>
      </c>
      <c r="D2139" s="7" t="s">
        <v>586</v>
      </c>
      <c r="E2139">
        <f>VLOOKUP(A2139,home!$A$2:$E$405,3,FALSE)</f>
        <v>1.35326086956522</v>
      </c>
      <c r="F2139">
        <f>VLOOKUP(B2139,home!$B$2:$E$405,3,FALSE)</f>
        <v>1.1599999999999999</v>
      </c>
      <c r="G2139">
        <f>VLOOKUP(C2139,away!$B$2:$E$405,4,FALSE)</f>
        <v>0.74</v>
      </c>
      <c r="H2139">
        <f>VLOOKUP(A2139,away!$A$2:$E$405,3,FALSE)</f>
        <v>1.10869565217391</v>
      </c>
      <c r="I2139">
        <f>VLOOKUP(C2139,away!$B$2:$E$405,3,FALSE)</f>
        <v>0.9</v>
      </c>
      <c r="J2139">
        <f>VLOOKUP(B2139,home!$B$2:$E$405,4,FALSE)</f>
        <v>0.86</v>
      </c>
      <c r="K2139" s="3">
        <f t="shared" si="2466"/>
        <v>1.1616391304347846</v>
      </c>
      <c r="L2139" s="3">
        <f t="shared" si="2467"/>
        <v>0.85813043478260631</v>
      </c>
      <c r="M2139" s="5">
        <f t="shared" si="2468"/>
        <v>0.13268603703566506</v>
      </c>
      <c r="N2139" s="5">
        <f t="shared" si="2469"/>
        <v>0.15413329268294756</v>
      </c>
      <c r="O2139" s="5">
        <f t="shared" si="2470"/>
        <v>0.11386192665099625</v>
      </c>
      <c r="P2139" s="5">
        <f t="shared" si="2471"/>
        <v>0.1322664694644925</v>
      </c>
      <c r="Q2139" s="5">
        <f t="shared" si="2472"/>
        <v>8.9523632041634701E-2</v>
      </c>
      <c r="R2139" s="5">
        <f t="shared" si="2473"/>
        <v>4.8854192311102315E-2</v>
      </c>
      <c r="S2139" s="5">
        <f t="shared" si="2474"/>
        <v>3.2962057152816991E-2</v>
      </c>
      <c r="T2139" s="5">
        <f t="shared" si="2475"/>
        <v>7.682295328720605E-2</v>
      </c>
      <c r="U2139" s="5">
        <f t="shared" si="2476"/>
        <v>5.6750941474362632E-2</v>
      </c>
      <c r="V2139" s="5">
        <f t="shared" si="2477"/>
        <v>3.650869730021278E-3</v>
      </c>
      <c r="W2139" s="5">
        <f t="shared" si="2478"/>
        <v>3.4664718026069387E-2</v>
      </c>
      <c r="X2139" s="5">
        <f t="shared" si="2479"/>
        <v>2.9746849551327368E-2</v>
      </c>
      <c r="Y2139" s="5">
        <f t="shared" si="2480"/>
        <v>1.2763338469446666E-2</v>
      </c>
      <c r="Z2139" s="5">
        <f t="shared" si="2481"/>
        <v>1.39744230962931E-2</v>
      </c>
      <c r="AA2139" s="5">
        <f t="shared" si="2482"/>
        <v>1.6233236693905684E-2</v>
      </c>
      <c r="AB2139" s="5">
        <f t="shared" si="2483"/>
        <v>9.4285814786253218E-3</v>
      </c>
      <c r="AC2139" s="5">
        <f t="shared" si="2484"/>
        <v>2.2745783036636649E-4</v>
      </c>
      <c r="AD2139" s="5">
        <f t="shared" si="2485"/>
        <v>1.0066973226142566E-2</v>
      </c>
      <c r="AE2139" s="5">
        <f t="shared" si="2486"/>
        <v>8.6387761114945765E-3</v>
      </c>
      <c r="AF2139" s="5">
        <f t="shared" si="2487"/>
        <v>3.7065983502732169E-3</v>
      </c>
      <c r="AG2139" s="5">
        <f t="shared" si="2488"/>
        <v>1.0602482846281491E-3</v>
      </c>
      <c r="AH2139" s="5">
        <f t="shared" si="2489"/>
        <v>2.9979694418645225E-3</v>
      </c>
      <c r="AI2139" s="5">
        <f t="shared" si="2490"/>
        <v>3.4825586155175603E-3</v>
      </c>
      <c r="AJ2139" s="5">
        <f t="shared" si="2491"/>
        <v>2.0227381809089936E-3</v>
      </c>
      <c r="AK2139" s="5">
        <f t="shared" si="2492"/>
        <v>7.8323060718945377E-4</v>
      </c>
      <c r="AL2139" s="5">
        <f t="shared" si="2493"/>
        <v>9.0695433662024529E-6</v>
      </c>
      <c r="AM2139" s="5">
        <f t="shared" si="2494"/>
        <v>2.3388380049053003E-3</v>
      </c>
      <c r="AN2139" s="5">
        <f t="shared" si="2495"/>
        <v>2.0070280740354688E-3</v>
      </c>
      <c r="AO2139" s="5">
        <f t="shared" si="2496"/>
        <v>8.6114593689647686E-4</v>
      </c>
      <c r="AP2139" s="5">
        <f t="shared" si="2497"/>
        <v>2.4632517908008289E-4</v>
      </c>
      <c r="AQ2139" s="5">
        <f t="shared" si="2498"/>
        <v>5.2844783255473708E-5</v>
      </c>
      <c r="AR2139" s="5">
        <f t="shared" si="2499"/>
        <v>5.1452976412243428E-4</v>
      </c>
      <c r="AS2139" s="5">
        <f t="shared" si="2500"/>
        <v>5.9769790777799937E-4</v>
      </c>
      <c r="AT2139" s="5">
        <f t="shared" si="2501"/>
        <v>3.4715463892696273E-4</v>
      </c>
      <c r="AU2139" s="5">
        <f t="shared" si="2502"/>
        <v>1.3442280429650619E-4</v>
      </c>
      <c r="AV2139" s="5">
        <f t="shared" si="2503"/>
        <v>3.9037697373399688E-5</v>
      </c>
      <c r="AW2139" s="5">
        <f t="shared" si="2504"/>
        <v>2.5113512475323475E-7</v>
      </c>
      <c r="AX2139" s="5">
        <f t="shared" si="2505"/>
        <v>4.5281429104100315E-4</v>
      </c>
      <c r="AY2139" s="5">
        <f t="shared" si="2506"/>
        <v>3.8857372444679365E-4</v>
      </c>
      <c r="AZ2139" s="5">
        <f t="shared" si="2507"/>
        <v>1.6672346955231185E-4</v>
      </c>
      <c r="BA2139" s="5">
        <f t="shared" si="2508"/>
        <v>4.769016113846333E-5</v>
      </c>
      <c r="BB2139" s="5">
        <f t="shared" si="2509"/>
        <v>1.0231094678150522E-5</v>
      </c>
      <c r="BC2139" s="5">
        <f t="shared" si="2510"/>
        <v>1.755922744892664E-6</v>
      </c>
      <c r="BD2139" s="5">
        <f t="shared" si="2511"/>
        <v>7.3588941699162701E-5</v>
      </c>
      <c r="BE2139" s="5">
        <f t="shared" si="2512"/>
        <v>8.5483794245031405E-5</v>
      </c>
      <c r="BF2139" s="5">
        <f t="shared" si="2513"/>
        <v>4.9650660206532178E-5</v>
      </c>
      <c r="BG2139" s="5">
        <f t="shared" si="2514"/>
        <v>1.9225383249276332E-5</v>
      </c>
      <c r="BH2139" s="5">
        <f t="shared" si="2515"/>
        <v>5.5832393699912117E-6</v>
      </c>
      <c r="BI2139" s="5">
        <f t="shared" si="2516"/>
        <v>1.2971418653531685E-6</v>
      </c>
      <c r="BJ2139" s="8">
        <f t="shared" si="2517"/>
        <v>0.42770135067294462</v>
      </c>
      <c r="BK2139" s="8">
        <f t="shared" si="2518"/>
        <v>0.30219053448117517</v>
      </c>
      <c r="BL2139" s="8">
        <f t="shared" si="2519"/>
        <v>0.25628304742760538</v>
      </c>
      <c r="BM2139" s="8">
        <f t="shared" si="2520"/>
        <v>0.32843548290185776</v>
      </c>
      <c r="BN2139" s="8">
        <f t="shared" si="2521"/>
        <v>0.67132555018683837</v>
      </c>
    </row>
    <row r="2140" spans="1:66" x14ac:dyDescent="0.25">
      <c r="A2140" t="s">
        <v>114</v>
      </c>
      <c r="B2140" t="s">
        <v>110</v>
      </c>
      <c r="C2140" t="s">
        <v>115</v>
      </c>
      <c r="D2140" s="7" t="s">
        <v>586</v>
      </c>
      <c r="E2140">
        <f>VLOOKUP(A2140,home!$A$2:$E$405,3,FALSE)</f>
        <v>1.35326086956522</v>
      </c>
      <c r="F2140">
        <f>VLOOKUP(B2140,home!$B$2:$E$405,3,FALSE)</f>
        <v>0.9</v>
      </c>
      <c r="G2140">
        <f>VLOOKUP(C2140,away!$B$2:$E$405,4,FALSE)</f>
        <v>0.93</v>
      </c>
      <c r="H2140">
        <f>VLOOKUP(A2140,away!$A$2:$E$405,3,FALSE)</f>
        <v>1.10869565217391</v>
      </c>
      <c r="I2140">
        <f>VLOOKUP(C2140,away!$B$2:$E$405,3,FALSE)</f>
        <v>0.61</v>
      </c>
      <c r="J2140">
        <f>VLOOKUP(B2140,home!$B$2:$E$405,4,FALSE)</f>
        <v>0.9</v>
      </c>
      <c r="K2140" s="3">
        <f t="shared" si="2466"/>
        <v>1.132679347826089</v>
      </c>
      <c r="L2140" s="3">
        <f t="shared" si="2467"/>
        <v>0.60867391304347662</v>
      </c>
      <c r="M2140" s="5">
        <f t="shared" si="2468"/>
        <v>0.17528303637112835</v>
      </c>
      <c r="N2140" s="5">
        <f t="shared" si="2469"/>
        <v>0.19853947532182634</v>
      </c>
      <c r="O2140" s="5">
        <f t="shared" si="2470"/>
        <v>0.10669021163815673</v>
      </c>
      <c r="P2140" s="5">
        <f t="shared" si="2471"/>
        <v>0.12084579933773479</v>
      </c>
      <c r="Q2140" s="5">
        <f t="shared" si="2472"/>
        <v>0.1124407817126301</v>
      </c>
      <c r="R2140" s="5">
        <f t="shared" si="2473"/>
        <v>3.2469774300616761E-2</v>
      </c>
      <c r="S2140" s="5">
        <f t="shared" si="2474"/>
        <v>2.0828751486617766E-2</v>
      </c>
      <c r="T2140" s="5">
        <f t="shared" si="2475"/>
        <v>6.8439770590693949E-2</v>
      </c>
      <c r="U2140" s="5">
        <f t="shared" si="2476"/>
        <v>3.6777842778882901E-2</v>
      </c>
      <c r="V2140" s="5">
        <f t="shared" si="2477"/>
        <v>1.5955572799526026E-3</v>
      </c>
      <c r="W2140" s="5">
        <f t="shared" si="2478"/>
        <v>4.2453117099772501E-2</v>
      </c>
      <c r="X2140" s="5">
        <f t="shared" si="2479"/>
        <v>2.5840104906011456E-2</v>
      </c>
      <c r="Y2140" s="5">
        <f t="shared" si="2480"/>
        <v>7.8640988832979642E-3</v>
      </c>
      <c r="Z2140" s="5">
        <f t="shared" si="2481"/>
        <v>6.5878348597316399E-3</v>
      </c>
      <c r="AA2140" s="5">
        <f t="shared" si="2482"/>
        <v>7.4619044925068089E-3</v>
      </c>
      <c r="AB2140" s="5">
        <f t="shared" si="2483"/>
        <v>4.2259725570565889E-3</v>
      </c>
      <c r="AC2140" s="5">
        <f t="shared" si="2484"/>
        <v>6.8751802398023479E-5</v>
      </c>
      <c r="AD2140" s="5">
        <f t="shared" si="2485"/>
        <v>1.2021442247438723E-2</v>
      </c>
      <c r="AE2140" s="5">
        <f t="shared" si="2486"/>
        <v>7.3171382931746937E-3</v>
      </c>
      <c r="AF2140" s="5">
        <f t="shared" si="2487"/>
        <v>2.2268755985934531E-3</v>
      </c>
      <c r="AG2140" s="5">
        <f t="shared" si="2488"/>
        <v>4.518136948189705E-4</v>
      </c>
      <c r="AH2140" s="5">
        <f t="shared" si="2489"/>
        <v>1.0024608056392699E-3</v>
      </c>
      <c r="AI2140" s="5">
        <f t="shared" si="2490"/>
        <v>1.1354666515527041E-3</v>
      </c>
      <c r="AJ2140" s="5">
        <f t="shared" si="2491"/>
        <v>6.4305981317949517E-4</v>
      </c>
      <c r="AK2140" s="5">
        <f t="shared" si="2492"/>
        <v>2.4279352326843907E-4</v>
      </c>
      <c r="AL2140" s="5">
        <f t="shared" si="2493"/>
        <v>1.8959887251400067E-6</v>
      </c>
      <c r="AM2140" s="5">
        <f t="shared" si="2494"/>
        <v>2.7232878729515735E-3</v>
      </c>
      <c r="AN2140" s="5">
        <f t="shared" si="2495"/>
        <v>1.6575942859732803E-3</v>
      </c>
      <c r="AO2140" s="5">
        <f t="shared" si="2496"/>
        <v>5.0446720014093202E-4</v>
      </c>
      <c r="AP2140" s="5">
        <f t="shared" si="2497"/>
        <v>1.0235200823728928E-4</v>
      </c>
      <c r="AQ2140" s="5">
        <f t="shared" si="2498"/>
        <v>1.5574749340412251E-5</v>
      </c>
      <c r="AR2140" s="5">
        <f t="shared" si="2499"/>
        <v>1.2203434824823411E-4</v>
      </c>
      <c r="AS2140" s="5">
        <f t="shared" si="2500"/>
        <v>1.3822578598619167E-4</v>
      </c>
      <c r="AT2140" s="5">
        <f t="shared" si="2501"/>
        <v>7.8282746561794081E-5</v>
      </c>
      <c r="AU2140" s="5">
        <f t="shared" si="2502"/>
        <v>2.9556416773882644E-5</v>
      </c>
      <c r="AV2140" s="5">
        <f t="shared" si="2503"/>
        <v>8.3694857188793669E-6</v>
      </c>
      <c r="AW2140" s="5">
        <f t="shared" si="2504"/>
        <v>3.6309888941841057E-8</v>
      </c>
      <c r="AX2140" s="5">
        <f t="shared" si="2505"/>
        <v>5.1410198864624787E-4</v>
      </c>
      <c r="AY2140" s="5">
        <f t="shared" si="2506"/>
        <v>3.1292046913274465E-4</v>
      </c>
      <c r="AZ2140" s="5">
        <f t="shared" si="2507"/>
        <v>9.5233263209214055E-5</v>
      </c>
      <c r="BA2140" s="5">
        <f t="shared" si="2508"/>
        <v>1.9322000989817229E-5</v>
      </c>
      <c r="BB2140" s="5">
        <f t="shared" si="2509"/>
        <v>2.9401994875754947E-6</v>
      </c>
      <c r="BC2140" s="5">
        <f t="shared" si="2510"/>
        <v>3.5792454544620027E-7</v>
      </c>
      <c r="BD2140" s="5">
        <f t="shared" si="2511"/>
        <v>1.2379854045660496E-5</v>
      </c>
      <c r="BE2140" s="5">
        <f t="shared" si="2512"/>
        <v>1.4022405006620901E-5</v>
      </c>
      <c r="BF2140" s="5">
        <f t="shared" si="2513"/>
        <v>7.9414442789263252E-6</v>
      </c>
      <c r="BG2140" s="5">
        <f t="shared" si="2514"/>
        <v>2.998369975550499E-6</v>
      </c>
      <c r="BH2140" s="5">
        <f t="shared" si="2515"/>
        <v>8.4904793711196619E-7</v>
      </c>
      <c r="BI2140" s="5">
        <f t="shared" si="2516"/>
        <v>1.9233981273621334E-7</v>
      </c>
      <c r="BJ2140" s="8">
        <f t="shared" si="2517"/>
        <v>0.48354277031091264</v>
      </c>
      <c r="BK2140" s="8">
        <f t="shared" si="2518"/>
        <v>0.31893671273568941</v>
      </c>
      <c r="BL2140" s="8">
        <f t="shared" si="2519"/>
        <v>0.19106433880520532</v>
      </c>
      <c r="BM2140" s="8">
        <f t="shared" si="2520"/>
        <v>0.2535496938702021</v>
      </c>
      <c r="BN2140" s="8">
        <f t="shared" si="2521"/>
        <v>0.74626907868209291</v>
      </c>
    </row>
    <row r="2141" spans="1:66" x14ac:dyDescent="0.25">
      <c r="A2141" t="s">
        <v>114</v>
      </c>
      <c r="B2141" t="s">
        <v>131</v>
      </c>
      <c r="C2141" t="s">
        <v>119</v>
      </c>
      <c r="D2141" s="7" t="s">
        <v>586</v>
      </c>
      <c r="E2141">
        <f>VLOOKUP(A2141,home!$A$2:$E$405,3,FALSE)</f>
        <v>1.35326086956522</v>
      </c>
      <c r="F2141">
        <f>VLOOKUP(B2141,home!$B$2:$E$405,3,FALSE)</f>
        <v>1.06</v>
      </c>
      <c r="G2141">
        <f>VLOOKUP(C2141,away!$B$2:$E$405,4,FALSE)</f>
        <v>0.84</v>
      </c>
      <c r="H2141">
        <f>VLOOKUP(A2141,away!$A$2:$E$405,3,FALSE)</f>
        <v>1.10869565217391</v>
      </c>
      <c r="I2141">
        <f>VLOOKUP(C2141,away!$B$2:$E$405,3,FALSE)</f>
        <v>0.77</v>
      </c>
      <c r="J2141">
        <f>VLOOKUP(B2141,home!$B$2:$E$405,4,FALSE)</f>
        <v>0.82</v>
      </c>
      <c r="K2141" s="3">
        <f t="shared" si="2466"/>
        <v>1.2049434782608719</v>
      </c>
      <c r="L2141" s="3">
        <f t="shared" si="2467"/>
        <v>0.70003043478260674</v>
      </c>
      <c r="M2141" s="5">
        <f t="shared" si="2468"/>
        <v>0.14882652500258739</v>
      </c>
      <c r="N2141" s="5">
        <f t="shared" si="2469"/>
        <v>0.17932755069409625</v>
      </c>
      <c r="O2141" s="5">
        <f t="shared" si="2470"/>
        <v>0.10418309700474573</v>
      </c>
      <c r="P2141" s="5">
        <f t="shared" si="2471"/>
        <v>0.12553474328088815</v>
      </c>
      <c r="Q2141" s="5">
        <f t="shared" si="2472"/>
        <v>0.10803978134067362</v>
      </c>
      <c r="R2141" s="5">
        <f t="shared" si="2473"/>
        <v>3.6465669346615326E-2</v>
      </c>
      <c r="S2141" s="5">
        <f t="shared" si="2474"/>
        <v>2.6472048195582947E-2</v>
      </c>
      <c r="T2141" s="5">
        <f t="shared" si="2475"/>
        <v>7.5631135105729511E-2</v>
      </c>
      <c r="U2141" s="5">
        <f t="shared" si="2476"/>
        <v>4.3939070459621518E-2</v>
      </c>
      <c r="V2141" s="5">
        <f t="shared" si="2477"/>
        <v>2.4810106742986912E-3</v>
      </c>
      <c r="W2141" s="5">
        <f t="shared" si="2478"/>
        <v>4.3393943306391757E-2</v>
      </c>
      <c r="X2141" s="5">
        <f t="shared" si="2479"/>
        <v>3.0377080999705208E-2</v>
      </c>
      <c r="Y2141" s="5">
        <f t="shared" si="2480"/>
        <v>1.0632440609825048E-2</v>
      </c>
      <c r="Z2141" s="5">
        <f t="shared" si="2481"/>
        <v>8.509026122449968E-3</v>
      </c>
      <c r="AA2141" s="5">
        <f t="shared" si="2482"/>
        <v>1.0252895532597483E-2</v>
      </c>
      <c r="AB2141" s="5">
        <f t="shared" si="2483"/>
        <v>6.1770798026466846E-3</v>
      </c>
      <c r="AC2141" s="5">
        <f t="shared" si="2484"/>
        <v>1.3079533288413092E-4</v>
      </c>
      <c r="AD2141" s="5">
        <f t="shared" si="2485"/>
        <v>1.3071812245764699E-2</v>
      </c>
      <c r="AE2141" s="5">
        <f t="shared" si="2486"/>
        <v>9.150666409799264E-3</v>
      </c>
      <c r="AF2141" s="5">
        <f t="shared" si="2487"/>
        <v>3.202872492701187E-3</v>
      </c>
      <c r="AG2141" s="5">
        <f t="shared" si="2488"/>
        <v>7.4736940787295449E-4</v>
      </c>
      <c r="AH2141" s="5">
        <f t="shared" si="2489"/>
        <v>1.4891443140188023E-3</v>
      </c>
      <c r="AI2141" s="5">
        <f t="shared" si="2490"/>
        <v>1.7943347293662155E-3</v>
      </c>
      <c r="AJ2141" s="5">
        <f t="shared" si="2491"/>
        <v>1.0810359649834043E-3</v>
      </c>
      <c r="AK2141" s="5">
        <f t="shared" si="2492"/>
        <v>4.3419574525740029E-4</v>
      </c>
      <c r="AL2141" s="5">
        <f t="shared" si="2493"/>
        <v>4.413019395746076E-6</v>
      </c>
      <c r="AM2141" s="5">
        <f t="shared" si="2494"/>
        <v>3.1501589829169502E-3</v>
      </c>
      <c r="AN2141" s="5">
        <f t="shared" si="2495"/>
        <v>2.2052071624456869E-3</v>
      </c>
      <c r="AO2141" s="5">
        <f t="shared" si="2496"/>
        <v>7.7185606435628627E-4</v>
      </c>
      <c r="AP2141" s="5">
        <f t="shared" si="2497"/>
        <v>1.8010757877364093E-4</v>
      </c>
      <c r="AQ2141" s="5">
        <f t="shared" si="2498"/>
        <v>3.1520196669138613E-5</v>
      </c>
      <c r="AR2141" s="5">
        <f t="shared" si="2499"/>
        <v>2.0848926831932581E-4</v>
      </c>
      <c r="AS2141" s="5">
        <f t="shared" si="2500"/>
        <v>2.5121778414875263E-4</v>
      </c>
      <c r="AT2141" s="5">
        <f t="shared" si="2501"/>
        <v>1.513516153165935E-4</v>
      </c>
      <c r="AU2141" s="5">
        <f t="shared" si="2502"/>
        <v>6.0790047266659193E-5</v>
      </c>
      <c r="AV2141" s="5">
        <f t="shared" si="2503"/>
        <v>1.8312142749282796E-5</v>
      </c>
      <c r="AW2141" s="5">
        <f t="shared" si="2504"/>
        <v>1.033991414816181E-7</v>
      </c>
      <c r="AX2141" s="5">
        <f t="shared" si="2505"/>
        <v>6.3262725365844708E-4</v>
      </c>
      <c r="AY2141" s="5">
        <f t="shared" si="2506"/>
        <v>4.4285833143384914E-4</v>
      </c>
      <c r="AZ2141" s="5">
        <f t="shared" si="2507"/>
        <v>1.5500715515036857E-4</v>
      </c>
      <c r="BA2141" s="5">
        <f t="shared" si="2508"/>
        <v>3.6169908738109168E-5</v>
      </c>
      <c r="BB2141" s="5">
        <f t="shared" si="2509"/>
        <v>6.3300092349964417E-6</v>
      </c>
      <c r="BC2141" s="5">
        <f t="shared" si="2510"/>
        <v>8.8623982339049523E-7</v>
      </c>
      <c r="BD2141" s="5">
        <f t="shared" si="2511"/>
        <v>2.4324805524847518E-5</v>
      </c>
      <c r="BE2141" s="5">
        <f t="shared" si="2512"/>
        <v>2.9310015777129043E-5</v>
      </c>
      <c r="BF2141" s="5">
        <f t="shared" si="2513"/>
        <v>1.7658456179187455E-5</v>
      </c>
      <c r="BG2141" s="5">
        <f t="shared" si="2514"/>
        <v>7.0924805364224373E-6</v>
      </c>
      <c r="BH2141" s="5">
        <f t="shared" si="2515"/>
        <v>2.1365095417635976E-6</v>
      </c>
      <c r="BI2141" s="5">
        <f t="shared" si="2516"/>
        <v>5.148746477180334E-7</v>
      </c>
      <c r="BJ2141" s="8">
        <f t="shared" si="2517"/>
        <v>0.4811873814957604</v>
      </c>
      <c r="BK2141" s="8">
        <f t="shared" si="2518"/>
        <v>0.3038923938370709</v>
      </c>
      <c r="BL2141" s="8">
        <f t="shared" si="2519"/>
        <v>0.20658772089986024</v>
      </c>
      <c r="BM2141" s="8">
        <f t="shared" si="2520"/>
        <v>0.29735640075324271</v>
      </c>
      <c r="BN2141" s="8">
        <f t="shared" si="2521"/>
        <v>0.70237736666960648</v>
      </c>
    </row>
    <row r="2142" spans="1:66" x14ac:dyDescent="0.25">
      <c r="A2142" t="s">
        <v>114</v>
      </c>
      <c r="B2142" t="s">
        <v>377</v>
      </c>
      <c r="C2142" t="s">
        <v>476</v>
      </c>
      <c r="D2142" s="7" t="s">
        <v>586</v>
      </c>
      <c r="E2142">
        <f>VLOOKUP(A2142,home!$A$2:$E$405,3,FALSE)</f>
        <v>1.35326086956522</v>
      </c>
      <c r="F2142">
        <f>VLOOKUP(B2142,home!$B$2:$E$405,3,FALSE)</f>
        <v>1.34</v>
      </c>
      <c r="G2142">
        <f>VLOOKUP(C2142,away!$B$2:$E$405,4,FALSE)</f>
        <v>0.82</v>
      </c>
      <c r="H2142">
        <f>VLOOKUP(A2142,away!$A$2:$E$405,3,FALSE)</f>
        <v>1.10869565217391</v>
      </c>
      <c r="I2142">
        <f>VLOOKUP(C2142,away!$B$2:$E$405,3,FALSE)</f>
        <v>0.92</v>
      </c>
      <c r="J2142">
        <f>VLOOKUP(B2142,home!$B$2:$E$405,4,FALSE)</f>
        <v>0.62</v>
      </c>
      <c r="K2142" s="3">
        <f t="shared" si="2466"/>
        <v>1.4869630434782637</v>
      </c>
      <c r="L2142" s="3">
        <f t="shared" si="2467"/>
        <v>0.63239999999999819</v>
      </c>
      <c r="M2142" s="5">
        <f t="shared" si="2468"/>
        <v>0.12010810779445528</v>
      </c>
      <c r="N2142" s="5">
        <f t="shared" si="2469"/>
        <v>0.17859631751245861</v>
      </c>
      <c r="O2142" s="5">
        <f t="shared" si="2470"/>
        <v>7.5956367369213296E-2</v>
      </c>
      <c r="P2142" s="5">
        <f t="shared" si="2471"/>
        <v>0.11294431119487851</v>
      </c>
      <c r="Q2142" s="5">
        <f t="shared" si="2472"/>
        <v>0.1327830619211679</v>
      </c>
      <c r="R2142" s="5">
        <f t="shared" si="2473"/>
        <v>2.4017403362145175E-2</v>
      </c>
      <c r="S2142" s="5">
        <f t="shared" si="2474"/>
        <v>2.6551949043098752E-2</v>
      </c>
      <c r="T2142" s="5">
        <f t="shared" si="2475"/>
        <v>8.3972008358946332E-2</v>
      </c>
      <c r="U2142" s="5">
        <f t="shared" si="2476"/>
        <v>3.5712991199820472E-2</v>
      </c>
      <c r="V2142" s="5">
        <f t="shared" si="2477"/>
        <v>2.7742521583475795E-3</v>
      </c>
      <c r="W2142" s="5">
        <f t="shared" si="2478"/>
        <v>6.5814501958887509E-2</v>
      </c>
      <c r="X2142" s="5">
        <f t="shared" si="2479"/>
        <v>4.1621091038800344E-2</v>
      </c>
      <c r="Y2142" s="5">
        <f t="shared" si="2480"/>
        <v>1.3160588986468628E-2</v>
      </c>
      <c r="Z2142" s="5">
        <f t="shared" si="2481"/>
        <v>5.0628686287401891E-3</v>
      </c>
      <c r="AA2142" s="5">
        <f t="shared" si="2482"/>
        <v>7.5282985449221362E-3</v>
      </c>
      <c r="AB2142" s="5">
        <f t="shared" si="2483"/>
        <v>5.597150858285202E-3</v>
      </c>
      <c r="AC2142" s="5">
        <f t="shared" si="2484"/>
        <v>1.6304894235454832E-4</v>
      </c>
      <c r="AD2142" s="5">
        <f t="shared" si="2485"/>
        <v>2.446593303444838E-2</v>
      </c>
      <c r="AE2142" s="5">
        <f t="shared" si="2486"/>
        <v>1.5472256050985112E-2</v>
      </c>
      <c r="AF2142" s="5">
        <f t="shared" si="2487"/>
        <v>4.8923273633214772E-3</v>
      </c>
      <c r="AG2142" s="5">
        <f t="shared" si="2488"/>
        <v>1.0313026081881648E-3</v>
      </c>
      <c r="AH2142" s="5">
        <f t="shared" si="2489"/>
        <v>8.004395302038214E-4</v>
      </c>
      <c r="AI2142" s="5">
        <f t="shared" si="2490"/>
        <v>1.190223999952186E-3</v>
      </c>
      <c r="AJ2142" s="5">
        <f t="shared" si="2491"/>
        <v>8.8490955069488761E-4</v>
      </c>
      <c r="AK2142" s="5">
        <f t="shared" si="2492"/>
        <v>4.3860926623475095E-4</v>
      </c>
      <c r="AL2142" s="5">
        <f t="shared" si="2493"/>
        <v>6.1329583234473521E-6</v>
      </c>
      <c r="AM2142" s="5">
        <f t="shared" si="2494"/>
        <v>7.2759876492877471E-3</v>
      </c>
      <c r="AN2142" s="5">
        <f t="shared" si="2495"/>
        <v>4.6013345894095579E-3</v>
      </c>
      <c r="AO2142" s="5">
        <f t="shared" si="2496"/>
        <v>1.4549419971712978E-3</v>
      </c>
      <c r="AP2142" s="5">
        <f t="shared" si="2497"/>
        <v>3.0670177300370878E-4</v>
      </c>
      <c r="AQ2142" s="5">
        <f t="shared" si="2498"/>
        <v>4.8489550311886205E-5</v>
      </c>
      <c r="AR2142" s="5">
        <f t="shared" si="2499"/>
        <v>1.0123959178017908E-4</v>
      </c>
      <c r="AS2142" s="5">
        <f t="shared" si="2500"/>
        <v>1.5053953151395212E-4</v>
      </c>
      <c r="AT2142" s="5">
        <f t="shared" si="2501"/>
        <v>1.1192335997188911E-4</v>
      </c>
      <c r="AU2142" s="5">
        <f t="shared" si="2502"/>
        <v>5.5475299993371161E-5</v>
      </c>
      <c r="AV2142" s="5">
        <f t="shared" si="2503"/>
        <v>2.0622430229003221E-5</v>
      </c>
      <c r="AW2142" s="5">
        <f t="shared" si="2504"/>
        <v>1.6019890703938589E-7</v>
      </c>
      <c r="AX2142" s="5">
        <f t="shared" si="2505"/>
        <v>1.8031874565491936E-3</v>
      </c>
      <c r="AY2142" s="5">
        <f t="shared" si="2506"/>
        <v>1.1403357475217068E-3</v>
      </c>
      <c r="AZ2142" s="5">
        <f t="shared" si="2507"/>
        <v>3.605741633663626E-4</v>
      </c>
      <c r="BA2142" s="5">
        <f t="shared" si="2508"/>
        <v>7.6009033637629029E-5</v>
      </c>
      <c r="BB2142" s="5">
        <f t="shared" si="2509"/>
        <v>1.2017028218109112E-5</v>
      </c>
      <c r="BC2142" s="5">
        <f t="shared" si="2510"/>
        <v>1.5199137290264367E-6</v>
      </c>
      <c r="BD2142" s="5">
        <f t="shared" si="2511"/>
        <v>1.0670652973630839E-5</v>
      </c>
      <c r="BE2142" s="5">
        <f t="shared" si="2512"/>
        <v>1.5866866621570496E-5</v>
      </c>
      <c r="BF2142" s="5">
        <f t="shared" si="2513"/>
        <v>1.1796722141037071E-5</v>
      </c>
      <c r="BG2142" s="5">
        <f t="shared" si="2514"/>
        <v>5.8470966193013006E-6</v>
      </c>
      <c r="BH2142" s="5">
        <f t="shared" si="2515"/>
        <v>2.173604146136932E-6</v>
      </c>
      <c r="BI2142" s="5">
        <f t="shared" si="2516"/>
        <v>6.464138072913487E-7</v>
      </c>
      <c r="BJ2142" s="8">
        <f t="shared" si="2517"/>
        <v>0.57889048773587848</v>
      </c>
      <c r="BK2142" s="8">
        <f t="shared" si="2518"/>
        <v>0.26368813783897982</v>
      </c>
      <c r="BL2142" s="8">
        <f t="shared" si="2519"/>
        <v>0.15261319525126935</v>
      </c>
      <c r="BM2142" s="8">
        <f t="shared" si="2520"/>
        <v>0.35470894475193449</v>
      </c>
      <c r="BN2142" s="8">
        <f t="shared" si="2521"/>
        <v>0.64440556915431879</v>
      </c>
    </row>
    <row r="2143" spans="1:66" x14ac:dyDescent="0.25">
      <c r="A2143" t="s">
        <v>114</v>
      </c>
      <c r="B2143" t="s">
        <v>112</v>
      </c>
      <c r="C2143" t="s">
        <v>121</v>
      </c>
      <c r="D2143" s="7" t="s">
        <v>586</v>
      </c>
      <c r="E2143">
        <f>VLOOKUP(A2143,home!$A$2:$E$405,3,FALSE)</f>
        <v>1.35326086956522</v>
      </c>
      <c r="F2143">
        <f>VLOOKUP(B2143,home!$B$2:$E$405,3,FALSE)</f>
        <v>1.1200000000000001</v>
      </c>
      <c r="G2143">
        <f>VLOOKUP(C2143,away!$B$2:$E$405,4,FALSE)</f>
        <v>1.03</v>
      </c>
      <c r="H2143">
        <f>VLOOKUP(A2143,away!$A$2:$E$405,3,FALSE)</f>
        <v>1.10869565217391</v>
      </c>
      <c r="I2143">
        <f>VLOOKUP(C2143,away!$B$2:$E$405,3,FALSE)</f>
        <v>0.74</v>
      </c>
      <c r="J2143">
        <f>VLOOKUP(B2143,home!$B$2:$E$405,4,FALSE)</f>
        <v>0.98</v>
      </c>
      <c r="K2143" s="3">
        <f t="shared" si="2466"/>
        <v>1.5611217391304379</v>
      </c>
      <c r="L2143" s="3">
        <f t="shared" si="2467"/>
        <v>0.80402608695651956</v>
      </c>
      <c r="M2143" s="5">
        <f t="shared" si="2468"/>
        <v>9.3935413237498752E-2</v>
      </c>
      <c r="N2143" s="5">
        <f t="shared" si="2469"/>
        <v>0.1466446156792604</v>
      </c>
      <c r="O2143" s="5">
        <f t="shared" si="2470"/>
        <v>7.5526522731989759E-2</v>
      </c>
      <c r="P2143" s="5">
        <f t="shared" si="2471"/>
        <v>0.1179060965178384</v>
      </c>
      <c r="Q2143" s="5">
        <f t="shared" si="2472"/>
        <v>0.11446504873166086</v>
      </c>
      <c r="R2143" s="5">
        <f t="shared" si="2473"/>
        <v>3.0362647266817172E-2</v>
      </c>
      <c r="S2143" s="5">
        <f t="shared" si="2474"/>
        <v>3.6998420289389461E-2</v>
      </c>
      <c r="T2143" s="5">
        <f t="shared" si="2475"/>
        <v>9.2032885225004593E-2</v>
      </c>
      <c r="U2143" s="5">
        <f t="shared" si="2476"/>
        <v>4.7399788705777657E-2</v>
      </c>
      <c r="V2143" s="5">
        <f t="shared" si="2477"/>
        <v>5.1599748324698122E-3</v>
      </c>
      <c r="W2143" s="5">
        <f t="shared" si="2478"/>
        <v>5.9564625315206919E-2</v>
      </c>
      <c r="X2143" s="5">
        <f t="shared" si="2479"/>
        <v>4.7891512613217065E-2</v>
      </c>
      <c r="Y2143" s="5">
        <f t="shared" si="2480"/>
        <v>1.9253012742416854E-2</v>
      </c>
      <c r="Z2143" s="5">
        <f t="shared" si="2481"/>
        <v>8.1374534905266933E-3</v>
      </c>
      <c r="AA2143" s="5">
        <f t="shared" si="2482"/>
        <v>1.2703555545224081E-2</v>
      </c>
      <c r="AB2143" s="5">
        <f t="shared" si="2483"/>
        <v>9.915898362950171E-3</v>
      </c>
      <c r="AC2143" s="5">
        <f t="shared" si="2484"/>
        <v>4.0479441515881774E-4</v>
      </c>
      <c r="AD2143" s="5">
        <f t="shared" si="2485"/>
        <v>2.3246907865682193E-2</v>
      </c>
      <c r="AE2143" s="5">
        <f t="shared" si="2486"/>
        <v>1.8691120365083188E-2</v>
      </c>
      <c r="AF2143" s="5">
        <f t="shared" si="2487"/>
        <v>7.5140741839855732E-3</v>
      </c>
      <c r="AG2143" s="5">
        <f t="shared" si="2488"/>
        <v>2.0138372210836415E-3</v>
      </c>
      <c r="AH2143" s="5">
        <f t="shared" si="2489"/>
        <v>1.6356812219447117E-3</v>
      </c>
      <c r="AI2143" s="5">
        <f t="shared" si="2490"/>
        <v>2.553497513865328E-3</v>
      </c>
      <c r="AJ2143" s="5">
        <f t="shared" si="2491"/>
        <v>1.9931602398553456E-3</v>
      </c>
      <c r="AK2143" s="5">
        <f t="shared" si="2492"/>
        <v>1.037188593336206E-3</v>
      </c>
      <c r="AL2143" s="5">
        <f t="shared" si="2493"/>
        <v>2.0323636310802844E-5</v>
      </c>
      <c r="AM2143" s="5">
        <f t="shared" si="2494"/>
        <v>7.2582506473357613E-3</v>
      </c>
      <c r="AN2143" s="5">
        <f t="shared" si="2495"/>
        <v>5.8358228661269966E-3</v>
      </c>
      <c r="AO2143" s="5">
        <f t="shared" si="2496"/>
        <v>2.3460769116117348E-3</v>
      </c>
      <c r="AP2143" s="5">
        <f t="shared" si="2497"/>
        <v>6.2876901298073991E-4</v>
      </c>
      <c r="AQ2143" s="5">
        <f t="shared" si="2498"/>
        <v>1.2638667227660432E-4</v>
      </c>
      <c r="AR2143" s="5">
        <f t="shared" si="2499"/>
        <v>2.6302607447769303E-4</v>
      </c>
      <c r="AS2143" s="5">
        <f t="shared" si="2500"/>
        <v>4.106157228252682E-4</v>
      </c>
      <c r="AT2143" s="5">
        <f t="shared" si="2501"/>
        <v>3.2051056566564234E-4</v>
      </c>
      <c r="AU2143" s="5">
        <f t="shared" si="2502"/>
        <v>1.6678533722720937E-4</v>
      </c>
      <c r="AV2143" s="5">
        <f t="shared" si="2503"/>
        <v>6.5093053928399434E-5</v>
      </c>
      <c r="AW2143" s="5">
        <f t="shared" si="2504"/>
        <v>7.0860763140532763E-7</v>
      </c>
      <c r="AX2143" s="5">
        <f t="shared" si="2505"/>
        <v>1.8885021456022404E-3</v>
      </c>
      <c r="AY2143" s="5">
        <f t="shared" si="2506"/>
        <v>1.5184049903375605E-3</v>
      </c>
      <c r="AZ2143" s="5">
        <f t="shared" si="2507"/>
        <v>6.1041861139818029E-4</v>
      </c>
      <c r="BA2143" s="5">
        <f t="shared" si="2508"/>
        <v>1.635974958426371E-4</v>
      </c>
      <c r="BB2143" s="5">
        <f t="shared" si="2509"/>
        <v>3.2884163604560237E-5</v>
      </c>
      <c r="BC2143" s="5">
        <f t="shared" si="2510"/>
        <v>5.287945077162514E-6</v>
      </c>
      <c r="BD2143" s="5">
        <f t="shared" si="2511"/>
        <v>3.5246637571638924E-5</v>
      </c>
      <c r="BE2143" s="5">
        <f t="shared" si="2512"/>
        <v>5.5024292144337185E-5</v>
      </c>
      <c r="BF2143" s="5">
        <f t="shared" si="2513"/>
        <v>4.2949809323394487E-5</v>
      </c>
      <c r="BG2143" s="5">
        <f t="shared" si="2514"/>
        <v>2.2349960342086106E-5</v>
      </c>
      <c r="BH2143" s="5">
        <f t="shared" si="2515"/>
        <v>8.722752239683447E-6</v>
      </c>
      <c r="BI2143" s="5">
        <f t="shared" si="2516"/>
        <v>2.7234556292837066E-6</v>
      </c>
      <c r="BJ2143" s="8">
        <f t="shared" si="2517"/>
        <v>0.55173204140479526</v>
      </c>
      <c r="BK2143" s="8">
        <f t="shared" si="2518"/>
        <v>0.25594342791900365</v>
      </c>
      <c r="BL2143" s="8">
        <f t="shared" si="2519"/>
        <v>0.18452098784313514</v>
      </c>
      <c r="BM2143" s="8">
        <f t="shared" si="2520"/>
        <v>0.41997587010968929</v>
      </c>
      <c r="BN2143" s="8">
        <f t="shared" si="2521"/>
        <v>0.57884034416506525</v>
      </c>
    </row>
    <row r="2144" spans="1:66" x14ac:dyDescent="0.25">
      <c r="A2144" t="s">
        <v>19</v>
      </c>
      <c r="B2144" t="s">
        <v>352</v>
      </c>
      <c r="C2144" t="s">
        <v>252</v>
      </c>
      <c r="D2144" s="7" t="s">
        <v>586</v>
      </c>
      <c r="E2144">
        <f>VLOOKUP(A2144,home!$A$2:$E$405,3,FALSE)</f>
        <v>1.5815789473684201</v>
      </c>
      <c r="F2144">
        <f>VLOOKUP(B2144,home!$B$2:$E$405,3,FALSE)</f>
        <v>0.67</v>
      </c>
      <c r="G2144">
        <f>VLOOKUP(C2144,away!$B$2:$E$405,4,FALSE)</f>
        <v>0.7</v>
      </c>
      <c r="H2144">
        <f>VLOOKUP(A2144,away!$A$2:$E$405,3,FALSE)</f>
        <v>1.22631578947368</v>
      </c>
      <c r="I2144">
        <f>VLOOKUP(C2144,away!$B$2:$E$405,3,FALSE)</f>
        <v>0.6</v>
      </c>
      <c r="J2144">
        <f>VLOOKUP(B2144,home!$B$2:$E$405,4,FALSE)</f>
        <v>0.94</v>
      </c>
      <c r="K2144" s="3">
        <f t="shared" si="2466"/>
        <v>0.74176052631578904</v>
      </c>
      <c r="L2144" s="3">
        <f t="shared" si="2467"/>
        <v>0.6916421052631555</v>
      </c>
      <c r="M2144" s="5">
        <f t="shared" si="2468"/>
        <v>0.23849602592544897</v>
      </c>
      <c r="N2144" s="5">
        <f t="shared" si="2469"/>
        <v>0.17690693771468508</v>
      </c>
      <c r="O2144" s="5">
        <f t="shared" si="2470"/>
        <v>0.16495389346797362</v>
      </c>
      <c r="P2144" s="5">
        <f t="shared" si="2471"/>
        <v>0.12235628683664271</v>
      </c>
      <c r="Q2144" s="5">
        <f t="shared" si="2472"/>
        <v>6.561129161407965E-2</v>
      </c>
      <c r="R2144" s="5">
        <f t="shared" si="2473"/>
        <v>5.7044529074771769E-2</v>
      </c>
      <c r="S2144" s="5">
        <f t="shared" si="2474"/>
        <v>1.5693197476098156E-2</v>
      </c>
      <c r="T2144" s="5">
        <f t="shared" si="2475"/>
        <v>4.5379531860996872E-2</v>
      </c>
      <c r="U2144" s="5">
        <f t="shared" si="2476"/>
        <v>4.2313379909939039E-2</v>
      </c>
      <c r="V2144" s="5">
        <f t="shared" si="2477"/>
        <v>8.9456947008685324E-4</v>
      </c>
      <c r="W2144" s="5">
        <f t="shared" si="2478"/>
        <v>1.6222622066639481E-2</v>
      </c>
      <c r="X2144" s="5">
        <f t="shared" si="2479"/>
        <v>1.1220248479059051E-2</v>
      </c>
      <c r="Y2144" s="5">
        <f t="shared" si="2480"/>
        <v>3.8801981398160603E-3</v>
      </c>
      <c r="Z2144" s="5">
        <f t="shared" si="2481"/>
        <v>1.315146606100681E-2</v>
      </c>
      <c r="AA2144" s="5">
        <f t="shared" si="2482"/>
        <v>9.7552383872366484E-3</v>
      </c>
      <c r="AB2144" s="5">
        <f t="shared" si="2483"/>
        <v>3.6180253802263222E-3</v>
      </c>
      <c r="AC2144" s="5">
        <f t="shared" si="2484"/>
        <v>2.8683968174239401E-5</v>
      </c>
      <c r="AD2144" s="5">
        <f t="shared" si="2485"/>
        <v>3.0083251705931577E-3</v>
      </c>
      <c r="AE2144" s="5">
        <f t="shared" si="2486"/>
        <v>2.080684354305193E-3</v>
      </c>
      <c r="AF2144" s="5">
        <f t="shared" si="2487"/>
        <v>7.1954445359987643E-4</v>
      </c>
      <c r="AG2144" s="5">
        <f t="shared" si="2488"/>
        <v>1.6588908023941514E-4</v>
      </c>
      <c r="AH2144" s="5">
        <f t="shared" si="2489"/>
        <v>2.2740269184329219E-3</v>
      </c>
      <c r="AI2144" s="5">
        <f t="shared" si="2490"/>
        <v>1.6867834038730761E-3</v>
      </c>
      <c r="AJ2144" s="5">
        <f t="shared" si="2491"/>
        <v>6.2559467271881548E-4</v>
      </c>
      <c r="AK2144" s="5">
        <f t="shared" si="2492"/>
        <v>1.5468047789875413E-4</v>
      </c>
      <c r="AL2144" s="5">
        <f t="shared" si="2493"/>
        <v>5.8863267409536607E-7</v>
      </c>
      <c r="AM2144" s="5">
        <f t="shared" si="2494"/>
        <v>4.462913723736435E-4</v>
      </c>
      <c r="AN2144" s="5">
        <f t="shared" si="2495"/>
        <v>3.0867390434928966E-4</v>
      </c>
      <c r="AO2144" s="5">
        <f t="shared" si="2496"/>
        <v>1.0674593452197027E-4</v>
      </c>
      <c r="AP2144" s="5">
        <f t="shared" si="2497"/>
        <v>2.4609994293686157E-5</v>
      </c>
      <c r="AQ2144" s="5">
        <f t="shared" si="2498"/>
        <v>4.2553270659498339E-6</v>
      </c>
      <c r="AR2144" s="5">
        <f t="shared" si="2499"/>
        <v>3.1456255305800651E-4</v>
      </c>
      <c r="AS2144" s="5">
        <f t="shared" si="2500"/>
        <v>2.3333008491554523E-4</v>
      </c>
      <c r="AT2144" s="5">
        <f t="shared" si="2501"/>
        <v>8.6537523296131283E-5</v>
      </c>
      <c r="AU2144" s="5">
        <f t="shared" si="2502"/>
        <v>2.1396706275401065E-5</v>
      </c>
      <c r="AV2144" s="5">
        <f t="shared" si="2503"/>
        <v>3.967808027066459E-6</v>
      </c>
      <c r="AW2144" s="5">
        <f t="shared" si="2504"/>
        <v>8.3885521122018944E-9</v>
      </c>
      <c r="AX2144" s="5">
        <f t="shared" si="2505"/>
        <v>5.5173553877011579E-5</v>
      </c>
      <c r="AY2144" s="5">
        <f t="shared" si="2506"/>
        <v>3.8160352958346422E-5</v>
      </c>
      <c r="AZ2144" s="5">
        <f t="shared" si="2507"/>
        <v>1.3196653428847899E-5</v>
      </c>
      <c r="BA2144" s="5">
        <f t="shared" si="2508"/>
        <v>3.0424537199855334E-6</v>
      </c>
      <c r="BB2144" s="5">
        <f t="shared" si="2509"/>
        <v>5.2607227401412834E-7</v>
      </c>
      <c r="BC2144" s="5">
        <f t="shared" si="2510"/>
        <v>7.2770747023941485E-8</v>
      </c>
      <c r="BD2144" s="5">
        <f t="shared" si="2511"/>
        <v>3.626078440566543E-5</v>
      </c>
      <c r="BE2144" s="5">
        <f t="shared" si="2512"/>
        <v>2.6896818525369745E-5</v>
      </c>
      <c r="BF2144" s="5">
        <f t="shared" si="2513"/>
        <v>9.9754991327992623E-6</v>
      </c>
      <c r="BG2144" s="5">
        <f t="shared" si="2514"/>
        <v>2.4664771623359595E-6</v>
      </c>
      <c r="BH2144" s="5">
        <f t="shared" si="2515"/>
        <v>4.5738384952004866E-7</v>
      </c>
      <c r="BI2144" s="5">
        <f t="shared" si="2516"/>
        <v>6.7853856989666612E-8</v>
      </c>
      <c r="BJ2144" s="8">
        <f t="shared" si="2517"/>
        <v>0.32619602132362363</v>
      </c>
      <c r="BK2144" s="8">
        <f t="shared" si="2518"/>
        <v>0.37750751266208338</v>
      </c>
      <c r="BL2144" s="8">
        <f t="shared" si="2519"/>
        <v>0.28316207118557574</v>
      </c>
      <c r="BM2144" s="8">
        <f t="shared" si="2520"/>
        <v>0.17460995463428153</v>
      </c>
      <c r="BN2144" s="8">
        <f t="shared" si="2521"/>
        <v>0.82536896463360176</v>
      </c>
    </row>
    <row r="2145" spans="1:66" x14ac:dyDescent="0.25">
      <c r="A2145" t="s">
        <v>19</v>
      </c>
      <c r="B2145" t="s">
        <v>246</v>
      </c>
      <c r="C2145" t="s">
        <v>20</v>
      </c>
      <c r="D2145" s="7" t="s">
        <v>586</v>
      </c>
      <c r="E2145">
        <f>VLOOKUP(A2145,home!$A$2:$E$405,3,FALSE)</f>
        <v>1.5815789473684201</v>
      </c>
      <c r="F2145">
        <f>VLOOKUP(B2145,home!$B$2:$E$405,3,FALSE)</f>
        <v>1.1599999999999999</v>
      </c>
      <c r="G2145">
        <f>VLOOKUP(C2145,away!$B$2:$E$405,4,FALSE)</f>
        <v>1.1599999999999999</v>
      </c>
      <c r="H2145">
        <f>VLOOKUP(A2145,away!$A$2:$E$405,3,FALSE)</f>
        <v>1.22631578947368</v>
      </c>
      <c r="I2145">
        <f>VLOOKUP(C2145,away!$B$2:$E$405,3,FALSE)</f>
        <v>0.73</v>
      </c>
      <c r="J2145">
        <f>VLOOKUP(B2145,home!$B$2:$E$405,4,FALSE)</f>
        <v>0.86</v>
      </c>
      <c r="K2145" s="3">
        <f t="shared" si="2466"/>
        <v>2.1281726315789458</v>
      </c>
      <c r="L2145" s="3">
        <f t="shared" si="2467"/>
        <v>0.76988105263157625</v>
      </c>
      <c r="M2145" s="5">
        <f t="shared" si="2468"/>
        <v>5.5130416904009702E-2</v>
      </c>
      <c r="N2145" s="5">
        <f t="shared" si="2469"/>
        <v>0.11732704442265073</v>
      </c>
      <c r="O2145" s="5">
        <f t="shared" si="2470"/>
        <v>4.2443863398076632E-2</v>
      </c>
      <c r="P2145" s="5">
        <f t="shared" si="2471"/>
        <v>9.032786846226204E-2</v>
      </c>
      <c r="Q2145" s="5">
        <f t="shared" si="2472"/>
        <v>0.12484610244216625</v>
      </c>
      <c r="R2145" s="5">
        <f t="shared" si="2473"/>
        <v>1.6338363115331034E-2</v>
      </c>
      <c r="S2145" s="5">
        <f t="shared" si="2474"/>
        <v>3.6999193363356789E-2</v>
      </c>
      <c r="T2145" s="5">
        <f t="shared" si="2475"/>
        <v>9.6116648765124546E-2</v>
      </c>
      <c r="U2145" s="5">
        <f t="shared" si="2476"/>
        <v>3.4770857226846426E-2</v>
      </c>
      <c r="V2145" s="5">
        <f t="shared" si="2477"/>
        <v>6.7356611609282651E-3</v>
      </c>
      <c r="W2145" s="5">
        <f t="shared" si="2478"/>
        <v>8.8564686125573194E-2</v>
      </c>
      <c r="X2145" s="5">
        <f t="shared" si="2479"/>
        <v>6.8184273780341448E-2</v>
      </c>
      <c r="Y2145" s="5">
        <f t="shared" si="2480"/>
        <v>2.6246890235464428E-2</v>
      </c>
      <c r="Z2145" s="5">
        <f t="shared" si="2481"/>
        <v>4.1928653978359921E-3</v>
      </c>
      <c r="AA2145" s="5">
        <f t="shared" si="2482"/>
        <v>8.9231413875689274E-3</v>
      </c>
      <c r="AB2145" s="5">
        <f t="shared" si="2483"/>
        <v>9.4949926443667846E-3</v>
      </c>
      <c r="AC2145" s="5">
        <f t="shared" si="2484"/>
        <v>6.8974845185059308E-4</v>
      </c>
      <c r="AD2145" s="5">
        <f t="shared" si="2485"/>
        <v>4.7120235284206106E-2</v>
      </c>
      <c r="AE2145" s="5">
        <f t="shared" si="2486"/>
        <v>3.6276976340852134E-2</v>
      </c>
      <c r="AF2145" s="5">
        <f t="shared" si="2487"/>
        <v>1.3964478365793013E-2</v>
      </c>
      <c r="AG2145" s="5">
        <f t="shared" si="2488"/>
        <v>3.5836624345692001E-3</v>
      </c>
      <c r="AH2145" s="5">
        <f t="shared" si="2489"/>
        <v>8.0700190650712144E-4</v>
      </c>
      <c r="AI2145" s="5">
        <f t="shared" si="2490"/>
        <v>1.7174393710604869E-3</v>
      </c>
      <c r="AJ2145" s="5">
        <f t="shared" si="2491"/>
        <v>1.8275037329435432E-3</v>
      </c>
      <c r="AK2145" s="5">
        <f t="shared" si="2492"/>
        <v>1.2964144761862691E-3</v>
      </c>
      <c r="AL2145" s="5">
        <f t="shared" si="2493"/>
        <v>4.5204452227734118E-5</v>
      </c>
      <c r="AM2145" s="5">
        <f t="shared" si="2494"/>
        <v>2.0055999025081608E-2</v>
      </c>
      <c r="AN2145" s="5">
        <f t="shared" si="2495"/>
        <v>1.5440733641007695E-2</v>
      </c>
      <c r="AO2145" s="5">
        <f t="shared" si="2496"/>
        <v>5.9437641344713974E-3</v>
      </c>
      <c r="AP2145" s="5">
        <f t="shared" si="2497"/>
        <v>1.5253304628135497E-3</v>
      </c>
      <c r="AQ2145" s="5">
        <f t="shared" si="2498"/>
        <v>2.9358075558047622E-4</v>
      </c>
      <c r="AR2145" s="5">
        <f t="shared" si="2499"/>
        <v>1.2425909545147834E-4</v>
      </c>
      <c r="AS2145" s="5">
        <f t="shared" si="2500"/>
        <v>2.6444480616459202E-4</v>
      </c>
      <c r="AT2145" s="5">
        <f t="shared" si="2501"/>
        <v>2.8139209952134206E-4</v>
      </c>
      <c r="AU2145" s="5">
        <f t="shared" si="2502"/>
        <v>1.9961698831461974E-4</v>
      </c>
      <c r="AV2145" s="5">
        <f t="shared" si="2503"/>
        <v>1.0620485283234697E-4</v>
      </c>
      <c r="AW2145" s="5">
        <f t="shared" si="2504"/>
        <v>2.0573548062330049E-6</v>
      </c>
      <c r="AX2145" s="5">
        <f t="shared" si="2505"/>
        <v>7.1137713706921112E-3</v>
      </c>
      <c r="AY2145" s="5">
        <f t="shared" si="2506"/>
        <v>5.4767577910488138E-3</v>
      </c>
      <c r="AZ2145" s="5">
        <f t="shared" si="2507"/>
        <v>2.1082260265904234E-3</v>
      </c>
      <c r="BA2145" s="5">
        <f t="shared" si="2508"/>
        <v>5.4102775751224024E-4</v>
      </c>
      <c r="BB2145" s="5">
        <f t="shared" si="2509"/>
        <v>1.0413175486410614E-4</v>
      </c>
      <c r="BC2145" s="5">
        <f t="shared" si="2510"/>
        <v>1.6033813009430263E-5</v>
      </c>
      <c r="BD2145" s="5">
        <f t="shared" si="2511"/>
        <v>1.5944120534205272E-5</v>
      </c>
      <c r="BE2145" s="5">
        <f t="shared" si="2512"/>
        <v>3.3931840955491534E-5</v>
      </c>
      <c r="BF2145" s="5">
        <f t="shared" si="2513"/>
        <v>3.6106407630283338E-5</v>
      </c>
      <c r="BG2145" s="5">
        <f t="shared" si="2514"/>
        <v>2.5613556181134077E-5</v>
      </c>
      <c r="BH2145" s="5">
        <f t="shared" si="2515"/>
        <v>1.3627517315524817E-5</v>
      </c>
      <c r="BI2145" s="5">
        <f t="shared" si="2516"/>
        <v>5.8003418774536221E-6</v>
      </c>
      <c r="BJ2145" s="8">
        <f t="shared" si="2517"/>
        <v>0.68085035472941302</v>
      </c>
      <c r="BK2145" s="8">
        <f t="shared" si="2518"/>
        <v>0.19540485058568394</v>
      </c>
      <c r="BL2145" s="8">
        <f t="shared" si="2519"/>
        <v>0.11872651888566572</v>
      </c>
      <c r="BM2145" s="8">
        <f t="shared" si="2520"/>
        <v>0.54728623041785951</v>
      </c>
      <c r="BN2145" s="8">
        <f t="shared" si="2521"/>
        <v>0.4464136587444964</v>
      </c>
    </row>
    <row r="2146" spans="1:66" x14ac:dyDescent="0.25">
      <c r="A2146" t="s">
        <v>143</v>
      </c>
      <c r="B2146" t="s">
        <v>250</v>
      </c>
      <c r="C2146" t="s">
        <v>161</v>
      </c>
      <c r="D2146" s="7" t="s">
        <v>586</v>
      </c>
      <c r="E2146">
        <f>VLOOKUP(A2146,home!$A$2:$E$405,3,FALSE)</f>
        <v>1.2578947368421101</v>
      </c>
      <c r="F2146">
        <f>VLOOKUP(B2146,home!$B$2:$E$405,3,FALSE)</f>
        <v>0.8</v>
      </c>
      <c r="G2146">
        <f>VLOOKUP(C2146,away!$B$2:$E$405,4,FALSE)</f>
        <v>0.92</v>
      </c>
      <c r="H2146">
        <f>VLOOKUP(A2146,away!$A$2:$E$405,3,FALSE)</f>
        <v>1.0263157894736801</v>
      </c>
      <c r="I2146">
        <f>VLOOKUP(C2146,away!$B$2:$E$405,3,FALSE)</f>
        <v>1</v>
      </c>
      <c r="J2146">
        <f>VLOOKUP(B2146,home!$B$2:$E$405,4,FALSE)</f>
        <v>1.63</v>
      </c>
      <c r="K2146" s="3">
        <f t="shared" ref="K2146:K2209" si="2522">E2146*F2146*G2146</f>
        <v>0.92581052631579308</v>
      </c>
      <c r="L2146" s="3">
        <f t="shared" ref="L2146:L2209" si="2523">H2146*I2146*J2146</f>
        <v>1.6728947368420983</v>
      </c>
      <c r="M2146" s="5">
        <f t="shared" ref="M2146:M2209" si="2524">_xlfn.POISSON.DIST(0,K2146,FALSE) * _xlfn.POISSON.DIST(0,L2146,FALSE)</f>
        <v>7.4369805233334113E-2</v>
      </c>
      <c r="N2146" s="5">
        <f t="shared" ref="N2146:N2209" si="2525">_xlfn.POISSON.DIST(1,K2146,FALSE) * _xlfn.POISSON.DIST(0,L2146,FALSE)</f>
        <v>6.885234852507606E-2</v>
      </c>
      <c r="O2146" s="5">
        <f t="shared" ref="O2146:O2209" si="2526">_xlfn.POISSON.DIST(0,K2146,FALSE) * _xlfn.POISSON.DIST(1,L2146,FALSE)</f>
        <v>0.12441285575481655</v>
      </c>
      <c r="P2146" s="5">
        <f t="shared" ref="P2146:P2209" si="2527">_xlfn.POISSON.DIST(1,K2146,FALSE) * _xlfn.POISSON.DIST(1,L2146,FALSE)</f>
        <v>0.11518273146681755</v>
      </c>
      <c r="Q2146" s="5">
        <f t="shared" ref="Q2146:Q2209" si="2528">_xlfn.POISSON.DIST(2,K2146,FALSE) * _xlfn.POISSON.DIST(0,L2146,FALSE)</f>
        <v>3.1872114513039541E-2</v>
      </c>
      <c r="R2146" s="5">
        <f t="shared" ref="R2146:R2209" si="2529">_xlfn.POISSON.DIST(0,K2146,FALSE) * _xlfn.POISSON.DIST(2,L2146,FALSE)</f>
        <v>0.10406480579386392</v>
      </c>
      <c r="S2146" s="5">
        <f t="shared" ref="S2146:S2209" si="2530">_xlfn.POISSON.DIST(2,K2146,FALSE) * _xlfn.POISSON.DIST(2,L2146,FALSE)</f>
        <v>4.4598280130396357E-2</v>
      </c>
      <c r="T2146" s="5">
        <f t="shared" ref="T2146:T2209" si="2531">_xlfn.POISSON.DIST(2,K2146,FALSE) * _xlfn.POISSON.DIST(1,L2146,FALSE)</f>
        <v>5.3318692620892498E-2</v>
      </c>
      <c r="U2146" s="5">
        <f t="shared" ref="U2146:U2209" si="2532">_xlfn.POISSON.DIST(1,K2146,FALSE) * _xlfn.POISSON.DIST(2,L2146,FALSE)</f>
        <v>9.6344292622967939E-2</v>
      </c>
      <c r="V2146" s="5">
        <f t="shared" ref="V2146:V2209" si="2533">_xlfn.POISSON.DIST(3,K2146,FALSE) * _xlfn.POISSON.DIST(3,L2146,FALSE)</f>
        <v>7.6747869918805623E-3</v>
      </c>
      <c r="W2146" s="5">
        <f t="shared" ref="W2146:W2209" si="2534">_xlfn.POISSON.DIST(3,K2146,FALSE) * _xlfn.POISSON.DIST(0,L2146,FALSE)</f>
        <v>9.835846370704792E-3</v>
      </c>
      <c r="X2146" s="5">
        <f t="shared" ref="X2146:X2209" si="2535">_xlfn.POISSON.DIST(3,K2146,FALSE) * _xlfn.POISSON.DIST(1,L2146,FALSE)</f>
        <v>1.6454335625939499E-2</v>
      </c>
      <c r="Y2146" s="5">
        <f t="shared" ref="Y2146:Y2209" si="2536">_xlfn.POISSON.DIST(3,K2146,FALSE) * _xlfn.POISSON.DIST(2,L2146,FALSE)</f>
        <v>1.3763185733433814E-2</v>
      </c>
      <c r="Z2146" s="5">
        <f t="shared" ref="Z2146:Z2209" si="2537">_xlfn.POISSON.DIST(0,K2146,FALSE) * _xlfn.POISSON.DIST(3,L2146,FALSE)</f>
        <v>5.8029821967683359E-2</v>
      </c>
      <c r="AA2146" s="5">
        <f t="shared" ref="AA2146:AA2209" si="2538">_xlfn.POISSON.DIST(1,K2146,FALSE) * _xlfn.POISSON.DIST(3,L2146,FALSE)</f>
        <v>5.37246200179127E-2</v>
      </c>
      <c r="AB2146" s="5">
        <f t="shared" ref="AB2146:AB2209" si="2539">_xlfn.POISSON.DIST(2,K2146,FALSE) * _xlfn.POISSON.DIST(3,L2146,FALSE)</f>
        <v>2.4869409367449868E-2</v>
      </c>
      <c r="AC2146" s="5">
        <f t="shared" ref="AC2146:AC2209" si="2540">_xlfn.POISSON.DIST(4,K2146,FALSE) * _xlfn.POISSON.DIST(4,L2146,FALSE)</f>
        <v>7.4291149342906873E-4</v>
      </c>
      <c r="AD2146" s="5">
        <f t="shared" ref="AD2146:AD2209" si="2541">_xlfn.POISSON.DIST(4,K2146,FALSE) * _xlfn.POISSON.DIST(0,L2146,FALSE)</f>
        <v>2.2765325263058712E-3</v>
      </c>
      <c r="AE2146" s="5">
        <f t="shared" ref="AE2146:AE2209" si="2542">_xlfn.POISSON.DIST(4,K2146,FALSE) * _xlfn.POISSON.DIST(1,L2146,FALSE)</f>
        <v>3.8083992815069372E-3</v>
      </c>
      <c r="AF2146" s="5">
        <f t="shared" ref="AF2146:AF2209" si="2543">_xlfn.POISSON.DIST(4,K2146,FALSE) * _xlfn.POISSON.DIST(2,L2146,FALSE)</f>
        <v>3.1855255569130931E-3</v>
      </c>
      <c r="AG2146" s="5">
        <f t="shared" ref="AG2146:AG2209" si="2544">_xlfn.POISSON.DIST(4,K2146,FALSE) * _xlfn.POISSON.DIST(3,L2146,FALSE)</f>
        <v>1.7763496460786361E-3</v>
      </c>
      <c r="AH2146" s="5">
        <f t="shared" ref="AH2146:AH2209" si="2545">_xlfn.POISSON.DIST(0,K2146,FALSE) * _xlfn.POISSON.DIST(4,L2146,FALSE)</f>
        <v>2.4269445937405373E-2</v>
      </c>
      <c r="AI2146" s="5">
        <f t="shared" ref="AI2146:AI2209" si="2546">_xlfn.POISSON.DIST(1,K2146,FALSE) * _xlfn.POISSON.DIST(4,L2146,FALSE)</f>
        <v>2.2468908516701951E-2</v>
      </c>
      <c r="AJ2146" s="5">
        <f t="shared" ref="AJ2146:AJ2209" si="2547">_xlfn.POISSON.DIST(2,K2146,FALSE) * _xlfn.POISSON.DIST(4,L2146,FALSE)</f>
        <v>1.0400976009794618E-2</v>
      </c>
      <c r="AK2146" s="5">
        <f t="shared" ref="AK2146:AK2209" si="2548">_xlfn.POISSON.DIST(3,K2146,FALSE) * _xlfn.POISSON.DIST(4,L2146,FALSE)</f>
        <v>3.2097776912752988E-3</v>
      </c>
      <c r="AL2146" s="5">
        <f t="shared" ref="AL2146:AL2209" si="2549">_xlfn.POISSON.DIST(5,K2146,FALSE) * _xlfn.POISSON.DIST(5,L2146,FALSE)</f>
        <v>4.6024364206831772E-5</v>
      </c>
      <c r="AM2146" s="5">
        <f t="shared" ref="AM2146:AM2209" si="2550">_xlfn.POISSON.DIST(5,K2146,FALSE) * _xlfn.POISSON.DIST(0,L2146,FALSE)</f>
        <v>4.2152755527085224E-4</v>
      </c>
      <c r="AN2146" s="5">
        <f t="shared" ref="AN2146:AN2209" si="2551">_xlfn.POISSON.DIST(5,K2146,FALSE) * _xlfn.POISSON.DIST(1,L2146,FALSE)</f>
        <v>7.0517122864652531E-4</v>
      </c>
      <c r="AO2146" s="5">
        <f t="shared" ref="AO2146:AO2209" si="2552">_xlfn.POISSON.DIST(5,K2146,FALSE) * _xlfn.POISSON.DIST(2,L2146,FALSE)</f>
        <v>5.8983861848762426E-4</v>
      </c>
      <c r="AP2146" s="5">
        <f t="shared" ref="AP2146:AP2209" si="2553">_xlfn.POISSON.DIST(5,K2146,FALSE) * _xlfn.POISSON.DIST(3,L2146,FALSE)</f>
        <v>3.2891264015138708E-4</v>
      </c>
      <c r="AQ2146" s="5">
        <f t="shared" ref="AQ2146:AQ2209" si="2554">_xlfn.POISSON.DIST(5,K2146,FALSE) * _xlfn.POISSON.DIST(4,L2146,FALSE)</f>
        <v>1.3755905614752363E-4</v>
      </c>
      <c r="AR2146" s="5">
        <f t="shared" ref="AR2146:AR2209" si="2555">_xlfn.POISSON.DIST(0,K2146,FALSE) * _xlfn.POISSON.DIST(5,L2146,FALSE)</f>
        <v>8.1200456749518542E-3</v>
      </c>
      <c r="AS2146" s="5">
        <f t="shared" ref="AS2146:AS2209" si="2556">_xlfn.POISSON.DIST(1,K2146,FALSE) * _xlfn.POISSON.DIST(5,L2146,FALSE)</f>
        <v>7.517623760035454E-3</v>
      </c>
      <c r="AT2146" s="5">
        <f t="shared" ref="AT2146:AT2209" si="2557">_xlfn.POISSON.DIST(2,K2146,FALSE) * _xlfn.POISSON.DIST(5,L2146,FALSE)</f>
        <v>3.479947604961267E-3</v>
      </c>
      <c r="AU2146" s="5">
        <f t="shared" ref="AU2146:AU2209" si="2558">_xlfn.POISSON.DIST(3,K2146,FALSE) * _xlfn.POISSON.DIST(5,L2146,FALSE)</f>
        <v>1.073924041233525E-3</v>
      </c>
      <c r="AV2146" s="5">
        <f t="shared" ref="AV2146:AV2209" si="2559">_xlfn.POISSON.DIST(4,K2146,FALSE) * _xlfn.POISSON.DIST(5,L2146,FALSE)</f>
        <v>2.4856254545939827E-4</v>
      </c>
      <c r="AW2146" s="5">
        <f t="shared" ref="AW2146:AW2209" si="2560">_xlfn.POISSON.DIST(6,K2146,FALSE) * _xlfn.POISSON.DIST(6,L2146,FALSE)</f>
        <v>1.9800494026417659E-6</v>
      </c>
      <c r="AX2146" s="5">
        <f t="shared" ref="AX2146:AX2209" si="2561">_xlfn.POISSON.DIST(6,K2146,FALSE) * _xlfn.POISSON.DIST(0,L2146,FALSE)</f>
        <v>6.5042441300319521E-5</v>
      </c>
      <c r="AY2146" s="5">
        <f t="shared" ref="AY2146:AY2209" si="2562">_xlfn.POISSON.DIST(6,K2146,FALSE) * _xlfn.POISSON.DIST(1,L2146,FALSE)</f>
        <v>1.0880915772266562E-4</v>
      </c>
      <c r="AZ2146" s="5">
        <f t="shared" ref="AZ2146:AZ2209" si="2563">_xlfn.POISSON.DIST(6,K2146,FALSE) * _xlfn.POISSON.DIST(2,L2146,FALSE)</f>
        <v>9.101313363723457E-5</v>
      </c>
      <c r="BA2146" s="5">
        <f t="shared" ref="BA2146:BA2209" si="2564">_xlfn.POISSON.DIST(6,K2146,FALSE) * _xlfn.POISSON.DIST(3,L2146,FALSE)</f>
        <v>5.0751797415078761E-5</v>
      </c>
      <c r="BB2146" s="5">
        <f t="shared" ref="BB2146:BB2209" si="2565">_xlfn.POISSON.DIST(6,K2146,FALSE) * _xlfn.POISSON.DIST(4,L2146,FALSE)</f>
        <v>2.1225603695240422E-5</v>
      </c>
      <c r="BC2146" s="5">
        <f t="shared" ref="BC2146:BC2209" si="2566">_xlfn.POISSON.DIST(6,K2146,FALSE) * _xlfn.POISSON.DIST(5,L2146,FALSE)</f>
        <v>7.1016401416127747E-6</v>
      </c>
      <c r="BD2146" s="5">
        <f t="shared" ref="BD2146:BD2209" si="2567">_xlfn.POISSON.DIST(0,K2146,FALSE) * _xlfn.POISSON.DIST(6,L2146,FALSE)</f>
        <v>2.2639969454240684E-3</v>
      </c>
      <c r="BE2146" s="5">
        <f t="shared" ref="BE2146:BE2209" si="2568">_xlfn.POISSON.DIST(1,K2146,FALSE) * _xlfn.POISSON.DIST(6,L2146,FALSE)</f>
        <v>2.0960322036204047E-3</v>
      </c>
      <c r="BF2146" s="5">
        <f t="shared" ref="BF2146:BF2209" si="2569">_xlfn.POISSON.DIST(2,K2146,FALSE) * _xlfn.POISSON.DIST(6,L2146,FALSE)</f>
        <v>9.7026433880432897E-4</v>
      </c>
      <c r="BG2146" s="5">
        <f t="shared" ref="BG2146:BG2209" si="2570">_xlfn.POISSON.DIST(3,K2146,FALSE) * _xlfn.POISSON.DIST(6,L2146,FALSE)</f>
        <v>2.9942697939129369E-4</v>
      </c>
      <c r="BH2146" s="5">
        <f t="shared" ref="BH2146:BH2209" si="2571">_xlfn.POISSON.DIST(4,K2146,FALSE) * _xlfn.POISSON.DIST(6,L2146,FALSE)</f>
        <v>6.9303162345850424E-5</v>
      </c>
      <c r="BI2146" s="5">
        <f t="shared" ref="BI2146:BI2209" si="2572">_xlfn.POISSON.DIST(5,K2146,FALSE) * _xlfn.POISSON.DIST(6,L2146,FALSE)</f>
        <v>1.2832319441352131E-5</v>
      </c>
      <c r="BJ2146" s="8">
        <f t="shared" ref="BJ2146:BJ2209" si="2573">SUM(N2146,Q2146,T2146,W2146,X2146,Y2146,AD2146,AE2146,AF2146,AG2146,AM2146,AN2146,AO2146,AP2146,AQ2146,AX2146,AY2146,AZ2146,BA2146,BB2146,BC2146)</f>
        <v>0.20767028327250683</v>
      </c>
      <c r="BK2146" s="8">
        <f t="shared" ref="BK2146:BK2209" si="2574">SUM(M2146,P2146,S2146,V2146,AC2146,AL2146,AY2146)</f>
        <v>0.24272334883778712</v>
      </c>
      <c r="BL2146" s="8">
        <f t="shared" ref="BL2146:BL2209" si="2575">SUM(O2146,R2146,U2146,AA2146,AB2146,AH2146,AI2146,AJ2146,AK2146,AR2146,AS2146,AT2146,AU2146,AV2146,BD2146,BE2146,BF2146,BG2146,BH2146,BI2146)</f>
        <v>0.4899170512878569</v>
      </c>
      <c r="BM2146" s="8">
        <f t="shared" ref="BM2146:BM2209" si="2576">SUM(S2146:BI2146)</f>
        <v>0.47947901497056661</v>
      </c>
      <c r="BN2146" s="8">
        <f t="shared" ref="BN2146:BN2209" si="2577">SUM(M2146:R2146)</f>
        <v>0.5187546612869478</v>
      </c>
    </row>
    <row r="2147" spans="1:66" x14ac:dyDescent="0.25">
      <c r="A2147" t="s">
        <v>143</v>
      </c>
      <c r="B2147" t="s">
        <v>504</v>
      </c>
      <c r="C2147" t="s">
        <v>159</v>
      </c>
      <c r="D2147" s="7" t="s">
        <v>586</v>
      </c>
      <c r="E2147">
        <f>VLOOKUP(A2147,home!$A$2:$E$405,3,FALSE)</f>
        <v>1.2578947368421101</v>
      </c>
      <c r="F2147" t="e">
        <f>VLOOKUP(B2147,home!$B$2:$E$405,3,FALSE)</f>
        <v>#N/A</v>
      </c>
      <c r="G2147">
        <f>VLOOKUP(C2147,away!$B$2:$E$405,4,FALSE)</f>
        <v>1.21</v>
      </c>
      <c r="H2147">
        <f>VLOOKUP(A2147,away!$A$2:$E$405,3,FALSE)</f>
        <v>1.0263157894736801</v>
      </c>
      <c r="I2147">
        <f>VLOOKUP(C2147,away!$B$2:$E$405,3,FALSE)</f>
        <v>0.67</v>
      </c>
      <c r="J2147" t="e">
        <f>VLOOKUP(B2147,home!$B$2:$E$405,4,FALSE)</f>
        <v>#N/A</v>
      </c>
      <c r="K2147" s="3" t="e">
        <f t="shared" si="2522"/>
        <v>#N/A</v>
      </c>
      <c r="L2147" s="3" t="e">
        <f t="shared" si="2523"/>
        <v>#N/A</v>
      </c>
      <c r="M2147" s="5" t="e">
        <f t="shared" si="2524"/>
        <v>#N/A</v>
      </c>
      <c r="N2147" s="5" t="e">
        <f t="shared" si="2525"/>
        <v>#N/A</v>
      </c>
      <c r="O2147" s="5" t="e">
        <f t="shared" si="2526"/>
        <v>#N/A</v>
      </c>
      <c r="P2147" s="5" t="e">
        <f t="shared" si="2527"/>
        <v>#N/A</v>
      </c>
      <c r="Q2147" s="5" t="e">
        <f t="shared" si="2528"/>
        <v>#N/A</v>
      </c>
      <c r="R2147" s="5" t="e">
        <f t="shared" si="2529"/>
        <v>#N/A</v>
      </c>
      <c r="S2147" s="5" t="e">
        <f t="shared" si="2530"/>
        <v>#N/A</v>
      </c>
      <c r="T2147" s="5" t="e">
        <f t="shared" si="2531"/>
        <v>#N/A</v>
      </c>
      <c r="U2147" s="5" t="e">
        <f t="shared" si="2532"/>
        <v>#N/A</v>
      </c>
      <c r="V2147" s="5" t="e">
        <f t="shared" si="2533"/>
        <v>#N/A</v>
      </c>
      <c r="W2147" s="5" t="e">
        <f t="shared" si="2534"/>
        <v>#N/A</v>
      </c>
      <c r="X2147" s="5" t="e">
        <f t="shared" si="2535"/>
        <v>#N/A</v>
      </c>
      <c r="Y2147" s="5" t="e">
        <f t="shared" si="2536"/>
        <v>#N/A</v>
      </c>
      <c r="Z2147" s="5" t="e">
        <f t="shared" si="2537"/>
        <v>#N/A</v>
      </c>
      <c r="AA2147" s="5" t="e">
        <f t="shared" si="2538"/>
        <v>#N/A</v>
      </c>
      <c r="AB2147" s="5" t="e">
        <f t="shared" si="2539"/>
        <v>#N/A</v>
      </c>
      <c r="AC2147" s="5" t="e">
        <f t="shared" si="2540"/>
        <v>#N/A</v>
      </c>
      <c r="AD2147" s="5" t="e">
        <f t="shared" si="2541"/>
        <v>#N/A</v>
      </c>
      <c r="AE2147" s="5" t="e">
        <f t="shared" si="2542"/>
        <v>#N/A</v>
      </c>
      <c r="AF2147" s="5" t="e">
        <f t="shared" si="2543"/>
        <v>#N/A</v>
      </c>
      <c r="AG2147" s="5" t="e">
        <f t="shared" si="2544"/>
        <v>#N/A</v>
      </c>
      <c r="AH2147" s="5" t="e">
        <f t="shared" si="2545"/>
        <v>#N/A</v>
      </c>
      <c r="AI2147" s="5" t="e">
        <f t="shared" si="2546"/>
        <v>#N/A</v>
      </c>
      <c r="AJ2147" s="5" t="e">
        <f t="shared" si="2547"/>
        <v>#N/A</v>
      </c>
      <c r="AK2147" s="5" t="e">
        <f t="shared" si="2548"/>
        <v>#N/A</v>
      </c>
      <c r="AL2147" s="5" t="e">
        <f t="shared" si="2549"/>
        <v>#N/A</v>
      </c>
      <c r="AM2147" s="5" t="e">
        <f t="shared" si="2550"/>
        <v>#N/A</v>
      </c>
      <c r="AN2147" s="5" t="e">
        <f t="shared" si="2551"/>
        <v>#N/A</v>
      </c>
      <c r="AO2147" s="5" t="e">
        <f t="shared" si="2552"/>
        <v>#N/A</v>
      </c>
      <c r="AP2147" s="5" t="e">
        <f t="shared" si="2553"/>
        <v>#N/A</v>
      </c>
      <c r="AQ2147" s="5" t="e">
        <f t="shared" si="2554"/>
        <v>#N/A</v>
      </c>
      <c r="AR2147" s="5" t="e">
        <f t="shared" si="2555"/>
        <v>#N/A</v>
      </c>
      <c r="AS2147" s="5" t="e">
        <f t="shared" si="2556"/>
        <v>#N/A</v>
      </c>
      <c r="AT2147" s="5" t="e">
        <f t="shared" si="2557"/>
        <v>#N/A</v>
      </c>
      <c r="AU2147" s="5" t="e">
        <f t="shared" si="2558"/>
        <v>#N/A</v>
      </c>
      <c r="AV2147" s="5" t="e">
        <f t="shared" si="2559"/>
        <v>#N/A</v>
      </c>
      <c r="AW2147" s="5" t="e">
        <f t="shared" si="2560"/>
        <v>#N/A</v>
      </c>
      <c r="AX2147" s="5" t="e">
        <f t="shared" si="2561"/>
        <v>#N/A</v>
      </c>
      <c r="AY2147" s="5" t="e">
        <f t="shared" si="2562"/>
        <v>#N/A</v>
      </c>
      <c r="AZ2147" s="5" t="e">
        <f t="shared" si="2563"/>
        <v>#N/A</v>
      </c>
      <c r="BA2147" s="5" t="e">
        <f t="shared" si="2564"/>
        <v>#N/A</v>
      </c>
      <c r="BB2147" s="5" t="e">
        <f t="shared" si="2565"/>
        <v>#N/A</v>
      </c>
      <c r="BC2147" s="5" t="e">
        <f t="shared" si="2566"/>
        <v>#N/A</v>
      </c>
      <c r="BD2147" s="5" t="e">
        <f t="shared" si="2567"/>
        <v>#N/A</v>
      </c>
      <c r="BE2147" s="5" t="e">
        <f t="shared" si="2568"/>
        <v>#N/A</v>
      </c>
      <c r="BF2147" s="5" t="e">
        <f t="shared" si="2569"/>
        <v>#N/A</v>
      </c>
      <c r="BG2147" s="5" t="e">
        <f t="shared" si="2570"/>
        <v>#N/A</v>
      </c>
      <c r="BH2147" s="5" t="e">
        <f t="shared" si="2571"/>
        <v>#N/A</v>
      </c>
      <c r="BI2147" s="5" t="e">
        <f t="shared" si="2572"/>
        <v>#N/A</v>
      </c>
      <c r="BJ2147" s="8" t="e">
        <f t="shared" si="2573"/>
        <v>#N/A</v>
      </c>
      <c r="BK2147" s="8" t="e">
        <f t="shared" si="2574"/>
        <v>#N/A</v>
      </c>
      <c r="BL2147" s="8" t="e">
        <f t="shared" si="2575"/>
        <v>#N/A</v>
      </c>
      <c r="BM2147" s="8" t="e">
        <f t="shared" si="2576"/>
        <v>#N/A</v>
      </c>
      <c r="BN2147" s="8" t="e">
        <f t="shared" si="2577"/>
        <v>#N/A</v>
      </c>
    </row>
    <row r="2148" spans="1:66" x14ac:dyDescent="0.25">
      <c r="A2148" t="s">
        <v>143</v>
      </c>
      <c r="B2148" t="s">
        <v>329</v>
      </c>
      <c r="C2148" t="s">
        <v>452</v>
      </c>
      <c r="D2148" s="7" t="s">
        <v>586</v>
      </c>
      <c r="E2148">
        <f>VLOOKUP(A2148,home!$A$2:$E$405,3,FALSE)</f>
        <v>1.2578947368421101</v>
      </c>
      <c r="F2148">
        <f>VLOOKUP(B2148,home!$B$2:$E$405,3,FALSE)</f>
        <v>1.05</v>
      </c>
      <c r="G2148">
        <f>VLOOKUP(C2148,away!$B$2:$E$405,4,FALSE)</f>
        <v>1.17</v>
      </c>
      <c r="H2148">
        <f>VLOOKUP(A2148,away!$A$2:$E$405,3,FALSE)</f>
        <v>1.0263157894736801</v>
      </c>
      <c r="I2148">
        <f>VLOOKUP(C2148,away!$B$2:$E$405,3,FALSE)</f>
        <v>0.63</v>
      </c>
      <c r="J2148">
        <f>VLOOKUP(B2148,home!$B$2:$E$405,4,FALSE)</f>
        <v>1.33</v>
      </c>
      <c r="K2148" s="3">
        <f t="shared" si="2522"/>
        <v>1.5453236842105322</v>
      </c>
      <c r="L2148" s="3">
        <f t="shared" si="2523"/>
        <v>0.85994999999999666</v>
      </c>
      <c r="M2148" s="5">
        <f t="shared" si="2524"/>
        <v>9.0240794749152267E-2</v>
      </c>
      <c r="N2148" s="5">
        <f t="shared" si="2525"/>
        <v>0.13945123740784646</v>
      </c>
      <c r="O2148" s="5">
        <f t="shared" si="2526"/>
        <v>7.7602571444533183E-2</v>
      </c>
      <c r="P2148" s="5">
        <f t="shared" si="2527"/>
        <v>0.11992109160887708</v>
      </c>
      <c r="Q2148" s="5">
        <f t="shared" si="2528"/>
        <v>0.10774864997940546</v>
      </c>
      <c r="R2148" s="5">
        <f t="shared" si="2529"/>
        <v>3.3367165656863026E-2</v>
      </c>
      <c r="S2148" s="5">
        <f t="shared" si="2530"/>
        <v>3.9840817705120518E-2</v>
      </c>
      <c r="T2148" s="5">
        <f t="shared" si="2531"/>
        <v>9.2658451549789356E-2</v>
      </c>
      <c r="U2148" s="5">
        <f t="shared" si="2532"/>
        <v>5.1563071364526716E-2</v>
      </c>
      <c r="V2148" s="5">
        <f t="shared" si="2533"/>
        <v>5.8827229513724183E-3</v>
      </c>
      <c r="W2148" s="5">
        <f t="shared" si="2534"/>
        <v>5.5502180251628654E-2</v>
      </c>
      <c r="X2148" s="5">
        <f t="shared" si="2535"/>
        <v>4.772909990738787E-2</v>
      </c>
      <c r="Y2148" s="5">
        <f t="shared" si="2536"/>
        <v>2.0522319732679019E-2</v>
      </c>
      <c r="Z2148" s="5">
        <f t="shared" si="2537"/>
        <v>9.5646980355397499E-3</v>
      </c>
      <c r="AA2148" s="5">
        <f t="shared" si="2538"/>
        <v>1.4780554406641527E-2</v>
      </c>
      <c r="AB2148" s="5">
        <f t="shared" si="2539"/>
        <v>1.1420370395172755E-2</v>
      </c>
      <c r="AC2148" s="5">
        <f t="shared" si="2540"/>
        <v>4.8859731338954816E-4</v>
      </c>
      <c r="AD2148" s="5">
        <f t="shared" si="2541"/>
        <v>2.1442208417040951E-2</v>
      </c>
      <c r="AE2148" s="5">
        <f t="shared" si="2542"/>
        <v>1.8439227128234294E-2</v>
      </c>
      <c r="AF2148" s="5">
        <f t="shared" si="2543"/>
        <v>7.9284066844625082E-3</v>
      </c>
      <c r="AG2148" s="5">
        <f t="shared" si="2544"/>
        <v>2.2726777761011693E-3</v>
      </c>
      <c r="AH2148" s="5">
        <f t="shared" si="2545"/>
        <v>2.0562905189155938E-3</v>
      </c>
      <c r="AI2148" s="5">
        <f t="shared" si="2546"/>
        <v>3.1776344404978326E-3</v>
      </c>
      <c r="AJ2148" s="5">
        <f t="shared" si="2547"/>
        <v>2.4552368803321925E-3</v>
      </c>
      <c r="AK2148" s="5">
        <f t="shared" si="2548"/>
        <v>1.2647119005081728E-3</v>
      </c>
      <c r="AL2148" s="5">
        <f t="shared" si="2549"/>
        <v>2.5971900332533213E-5</v>
      </c>
      <c r="AM2148" s="5">
        <f t="shared" si="2550"/>
        <v>6.6270305017263591E-3</v>
      </c>
      <c r="AN2148" s="5">
        <f t="shared" si="2551"/>
        <v>5.6989148799595594E-3</v>
      </c>
      <c r="AO2148" s="5">
        <f t="shared" si="2552"/>
        <v>2.450390925510602E-3</v>
      </c>
      <c r="AP2148" s="5">
        <f t="shared" si="2553"/>
        <v>7.0240455879761138E-4</v>
      </c>
      <c r="AQ2148" s="5">
        <f t="shared" si="2554"/>
        <v>1.5100820008450086E-4</v>
      </c>
      <c r="AR2148" s="5">
        <f t="shared" si="2555"/>
        <v>3.5366140634829173E-4</v>
      </c>
      <c r="AS2148" s="5">
        <f t="shared" si="2556"/>
        <v>5.4652134742122027E-4</v>
      </c>
      <c r="AT2148" s="5">
        <f t="shared" si="2557"/>
        <v>4.2227619104833229E-4</v>
      </c>
      <c r="AU2148" s="5">
        <f t="shared" si="2558"/>
        <v>2.1751779976839986E-4</v>
      </c>
      <c r="AV2148" s="5">
        <f t="shared" si="2559"/>
        <v>8.4033851929868095E-5</v>
      </c>
      <c r="AW2148" s="5">
        <f t="shared" si="2560"/>
        <v>9.5872463830802272E-7</v>
      </c>
      <c r="AX2148" s="5">
        <f t="shared" si="2561"/>
        <v>1.7068178650505601E-3</v>
      </c>
      <c r="AY2148" s="5">
        <f t="shared" si="2562"/>
        <v>1.4677780230502233E-3</v>
      </c>
      <c r="AZ2148" s="5">
        <f t="shared" si="2563"/>
        <v>6.3110785546101724E-4</v>
      </c>
      <c r="BA2148" s="5">
        <f t="shared" si="2564"/>
        <v>1.8090706676789992E-4</v>
      </c>
      <c r="BB2148" s="5">
        <f t="shared" si="2565"/>
        <v>3.8892758016763724E-5</v>
      </c>
      <c r="BC2148" s="5">
        <f t="shared" si="2566"/>
        <v>6.6891654513031696E-6</v>
      </c>
      <c r="BD2148" s="5">
        <f t="shared" si="2567"/>
        <v>5.0688521064868688E-5</v>
      </c>
      <c r="BE2148" s="5">
        <f t="shared" si="2568"/>
        <v>7.8330172119146061E-5</v>
      </c>
      <c r="BF2148" s="5">
        <f t="shared" si="2569"/>
        <v>6.0522735082001962E-5</v>
      </c>
      <c r="BG2148" s="5">
        <f t="shared" si="2570"/>
        <v>3.1175738651805776E-5</v>
      </c>
      <c r="BH2148" s="5">
        <f t="shared" si="2571"/>
        <v>1.2044151827848293E-5</v>
      </c>
      <c r="BI2148" s="5">
        <f t="shared" si="2572"/>
        <v>3.7224226151603066E-6</v>
      </c>
      <c r="BJ2148" s="8">
        <f t="shared" si="2573"/>
        <v>0.53335640063445211</v>
      </c>
      <c r="BK2148" s="8">
        <f t="shared" si="2574"/>
        <v>0.25786777425129459</v>
      </c>
      <c r="BL2148" s="8">
        <f t="shared" si="2575"/>
        <v>0.19954810134586798</v>
      </c>
      <c r="BM2148" s="8">
        <f t="shared" si="2576"/>
        <v>0.43053864412206511</v>
      </c>
      <c r="BN2148" s="8">
        <f t="shared" si="2577"/>
        <v>0.56833151084667755</v>
      </c>
    </row>
    <row r="2149" spans="1:66" x14ac:dyDescent="0.25">
      <c r="A2149" t="s">
        <v>143</v>
      </c>
      <c r="B2149" t="s">
        <v>505</v>
      </c>
      <c r="C2149" t="s">
        <v>149</v>
      </c>
      <c r="D2149" s="7" t="s">
        <v>586</v>
      </c>
      <c r="E2149">
        <f>VLOOKUP(A2149,home!$A$2:$E$405,3,FALSE)</f>
        <v>1.2578947368421101</v>
      </c>
      <c r="F2149" t="e">
        <f>VLOOKUP(B2149,home!$B$2:$E$405,3,FALSE)</f>
        <v>#N/A</v>
      </c>
      <c r="G2149">
        <f>VLOOKUP(C2149,away!$B$2:$E$405,4,FALSE)</f>
        <v>1</v>
      </c>
      <c r="H2149">
        <f>VLOOKUP(A2149,away!$A$2:$E$405,3,FALSE)</f>
        <v>1.0263157894736801</v>
      </c>
      <c r="I2149">
        <f>VLOOKUP(C2149,away!$B$2:$E$405,3,FALSE)</f>
        <v>0.88</v>
      </c>
      <c r="J2149" t="e">
        <f>VLOOKUP(B2149,home!$B$2:$E$405,4,FALSE)</f>
        <v>#N/A</v>
      </c>
      <c r="K2149" s="3" t="e">
        <f t="shared" si="2522"/>
        <v>#N/A</v>
      </c>
      <c r="L2149" s="3" t="e">
        <f t="shared" si="2523"/>
        <v>#N/A</v>
      </c>
      <c r="M2149" s="5" t="e">
        <f t="shared" si="2524"/>
        <v>#N/A</v>
      </c>
      <c r="N2149" s="5" t="e">
        <f t="shared" si="2525"/>
        <v>#N/A</v>
      </c>
      <c r="O2149" s="5" t="e">
        <f t="shared" si="2526"/>
        <v>#N/A</v>
      </c>
      <c r="P2149" s="5" t="e">
        <f t="shared" si="2527"/>
        <v>#N/A</v>
      </c>
      <c r="Q2149" s="5" t="e">
        <f t="shared" si="2528"/>
        <v>#N/A</v>
      </c>
      <c r="R2149" s="5" t="e">
        <f t="shared" si="2529"/>
        <v>#N/A</v>
      </c>
      <c r="S2149" s="5" t="e">
        <f t="shared" si="2530"/>
        <v>#N/A</v>
      </c>
      <c r="T2149" s="5" t="e">
        <f t="shared" si="2531"/>
        <v>#N/A</v>
      </c>
      <c r="U2149" s="5" t="e">
        <f t="shared" si="2532"/>
        <v>#N/A</v>
      </c>
      <c r="V2149" s="5" t="e">
        <f t="shared" si="2533"/>
        <v>#N/A</v>
      </c>
      <c r="W2149" s="5" t="e">
        <f t="shared" si="2534"/>
        <v>#N/A</v>
      </c>
      <c r="X2149" s="5" t="e">
        <f t="shared" si="2535"/>
        <v>#N/A</v>
      </c>
      <c r="Y2149" s="5" t="e">
        <f t="shared" si="2536"/>
        <v>#N/A</v>
      </c>
      <c r="Z2149" s="5" t="e">
        <f t="shared" si="2537"/>
        <v>#N/A</v>
      </c>
      <c r="AA2149" s="5" t="e">
        <f t="shared" si="2538"/>
        <v>#N/A</v>
      </c>
      <c r="AB2149" s="5" t="e">
        <f t="shared" si="2539"/>
        <v>#N/A</v>
      </c>
      <c r="AC2149" s="5" t="e">
        <f t="shared" si="2540"/>
        <v>#N/A</v>
      </c>
      <c r="AD2149" s="5" t="e">
        <f t="shared" si="2541"/>
        <v>#N/A</v>
      </c>
      <c r="AE2149" s="5" t="e">
        <f t="shared" si="2542"/>
        <v>#N/A</v>
      </c>
      <c r="AF2149" s="5" t="e">
        <f t="shared" si="2543"/>
        <v>#N/A</v>
      </c>
      <c r="AG2149" s="5" t="e">
        <f t="shared" si="2544"/>
        <v>#N/A</v>
      </c>
      <c r="AH2149" s="5" t="e">
        <f t="shared" si="2545"/>
        <v>#N/A</v>
      </c>
      <c r="AI2149" s="5" t="e">
        <f t="shared" si="2546"/>
        <v>#N/A</v>
      </c>
      <c r="AJ2149" s="5" t="e">
        <f t="shared" si="2547"/>
        <v>#N/A</v>
      </c>
      <c r="AK2149" s="5" t="e">
        <f t="shared" si="2548"/>
        <v>#N/A</v>
      </c>
      <c r="AL2149" s="5" t="e">
        <f t="shared" si="2549"/>
        <v>#N/A</v>
      </c>
      <c r="AM2149" s="5" t="e">
        <f t="shared" si="2550"/>
        <v>#N/A</v>
      </c>
      <c r="AN2149" s="5" t="e">
        <f t="shared" si="2551"/>
        <v>#N/A</v>
      </c>
      <c r="AO2149" s="5" t="e">
        <f t="shared" si="2552"/>
        <v>#N/A</v>
      </c>
      <c r="AP2149" s="5" t="e">
        <f t="shared" si="2553"/>
        <v>#N/A</v>
      </c>
      <c r="AQ2149" s="5" t="e">
        <f t="shared" si="2554"/>
        <v>#N/A</v>
      </c>
      <c r="AR2149" s="5" t="e">
        <f t="shared" si="2555"/>
        <v>#N/A</v>
      </c>
      <c r="AS2149" s="5" t="e">
        <f t="shared" si="2556"/>
        <v>#N/A</v>
      </c>
      <c r="AT2149" s="5" t="e">
        <f t="shared" si="2557"/>
        <v>#N/A</v>
      </c>
      <c r="AU2149" s="5" t="e">
        <f t="shared" si="2558"/>
        <v>#N/A</v>
      </c>
      <c r="AV2149" s="5" t="e">
        <f t="shared" si="2559"/>
        <v>#N/A</v>
      </c>
      <c r="AW2149" s="5" t="e">
        <f t="shared" si="2560"/>
        <v>#N/A</v>
      </c>
      <c r="AX2149" s="5" t="e">
        <f t="shared" si="2561"/>
        <v>#N/A</v>
      </c>
      <c r="AY2149" s="5" t="e">
        <f t="shared" si="2562"/>
        <v>#N/A</v>
      </c>
      <c r="AZ2149" s="5" t="e">
        <f t="shared" si="2563"/>
        <v>#N/A</v>
      </c>
      <c r="BA2149" s="5" t="e">
        <f t="shared" si="2564"/>
        <v>#N/A</v>
      </c>
      <c r="BB2149" s="5" t="e">
        <f t="shared" si="2565"/>
        <v>#N/A</v>
      </c>
      <c r="BC2149" s="5" t="e">
        <f t="shared" si="2566"/>
        <v>#N/A</v>
      </c>
      <c r="BD2149" s="5" t="e">
        <f t="shared" si="2567"/>
        <v>#N/A</v>
      </c>
      <c r="BE2149" s="5" t="e">
        <f t="shared" si="2568"/>
        <v>#N/A</v>
      </c>
      <c r="BF2149" s="5" t="e">
        <f t="shared" si="2569"/>
        <v>#N/A</v>
      </c>
      <c r="BG2149" s="5" t="e">
        <f t="shared" si="2570"/>
        <v>#N/A</v>
      </c>
      <c r="BH2149" s="5" t="e">
        <f t="shared" si="2571"/>
        <v>#N/A</v>
      </c>
      <c r="BI2149" s="5" t="e">
        <f t="shared" si="2572"/>
        <v>#N/A</v>
      </c>
      <c r="BJ2149" s="8" t="e">
        <f t="shared" si="2573"/>
        <v>#N/A</v>
      </c>
      <c r="BK2149" s="8" t="e">
        <f t="shared" si="2574"/>
        <v>#N/A</v>
      </c>
      <c r="BL2149" s="8" t="e">
        <f t="shared" si="2575"/>
        <v>#N/A</v>
      </c>
      <c r="BM2149" s="8" t="e">
        <f t="shared" si="2576"/>
        <v>#N/A</v>
      </c>
      <c r="BN2149" s="8" t="e">
        <f t="shared" si="2577"/>
        <v>#N/A</v>
      </c>
    </row>
    <row r="2150" spans="1:66" x14ac:dyDescent="0.25">
      <c r="A2150" t="s">
        <v>143</v>
      </c>
      <c r="B2150" t="s">
        <v>254</v>
      </c>
      <c r="C2150" t="s">
        <v>147</v>
      </c>
      <c r="D2150" s="7" t="s">
        <v>586</v>
      </c>
      <c r="E2150">
        <f>VLOOKUP(A2150,home!$A$2:$E$405,3,FALSE)</f>
        <v>1.2578947368421101</v>
      </c>
      <c r="F2150">
        <f>VLOOKUP(B2150,home!$B$2:$E$405,3,FALSE)</f>
        <v>0.7</v>
      </c>
      <c r="G2150">
        <f>VLOOKUP(C2150,away!$B$2:$E$405,4,FALSE)</f>
        <v>0.84</v>
      </c>
      <c r="H2150">
        <f>VLOOKUP(A2150,away!$A$2:$E$405,3,FALSE)</f>
        <v>1.0263157894736801</v>
      </c>
      <c r="I2150">
        <f>VLOOKUP(C2150,away!$B$2:$E$405,3,FALSE)</f>
        <v>1.05</v>
      </c>
      <c r="J2150">
        <f>VLOOKUP(B2150,home!$B$2:$E$405,4,FALSE)</f>
        <v>1.33</v>
      </c>
      <c r="K2150" s="3">
        <f t="shared" si="2522"/>
        <v>0.73964210526316054</v>
      </c>
      <c r="L2150" s="3">
        <f t="shared" si="2523"/>
        <v>1.4332499999999944</v>
      </c>
      <c r="M2150" s="5">
        <f t="shared" si="2524"/>
        <v>0.11384788027040471</v>
      </c>
      <c r="N2150" s="5">
        <f t="shared" si="2525"/>
        <v>8.420668584295038E-2</v>
      </c>
      <c r="O2150" s="5">
        <f t="shared" si="2526"/>
        <v>0.16317247439755692</v>
      </c>
      <c r="P2150" s="5">
        <f t="shared" si="2527"/>
        <v>0.12068923248440816</v>
      </c>
      <c r="Q2150" s="5">
        <f t="shared" si="2528"/>
        <v>3.1141405197056694E-2</v>
      </c>
      <c r="R2150" s="5">
        <f t="shared" si="2529"/>
        <v>0.11693347446514878</v>
      </c>
      <c r="S2150" s="5">
        <f t="shared" si="2530"/>
        <v>3.1985423889929886E-2</v>
      </c>
      <c r="T2150" s="5">
        <f t="shared" si="2531"/>
        <v>4.4633418998681333E-2</v>
      </c>
      <c r="U2150" s="5">
        <f t="shared" si="2532"/>
        <v>8.6488921229138663E-2</v>
      </c>
      <c r="V2150" s="5">
        <f t="shared" si="2533"/>
        <v>3.7674992774913972E-3</v>
      </c>
      <c r="W2150" s="5">
        <f t="shared" si="2534"/>
        <v>7.6778315002680479E-3</v>
      </c>
      <c r="X2150" s="5">
        <f t="shared" si="2535"/>
        <v>1.1004251997759137E-2</v>
      </c>
      <c r="Y2150" s="5">
        <f t="shared" si="2536"/>
        <v>7.8859220878941105E-3</v>
      </c>
      <c r="Z2150" s="5">
        <f t="shared" si="2537"/>
        <v>5.586496742572461E-2</v>
      </c>
      <c r="AA2150" s="5">
        <f t="shared" si="2538"/>
        <v>4.1320082117220838E-2</v>
      </c>
      <c r="AB2150" s="5">
        <f t="shared" si="2539"/>
        <v>1.5281036263413943E-2</v>
      </c>
      <c r="AC2150" s="5">
        <f t="shared" si="2540"/>
        <v>2.4961850140843133E-4</v>
      </c>
      <c r="AD2150" s="5">
        <f t="shared" si="2541"/>
        <v>1.4197118636785171E-3</v>
      </c>
      <c r="AE2150" s="5">
        <f t="shared" si="2542"/>
        <v>2.0348020286172267E-3</v>
      </c>
      <c r="AF2150" s="5">
        <f t="shared" si="2543"/>
        <v>1.4581900037578144E-3</v>
      </c>
      <c r="AG2150" s="5">
        <f t="shared" si="2544"/>
        <v>6.9665027429529312E-4</v>
      </c>
      <c r="AH2150" s="5">
        <f t="shared" si="2545"/>
        <v>2.0017116140729877E-2</v>
      </c>
      <c r="AI2150" s="5">
        <f t="shared" si="2546"/>
        <v>1.4805501923626637E-2</v>
      </c>
      <c r="AJ2150" s="5">
        <f t="shared" si="2547"/>
        <v>5.4753863061344889E-3</v>
      </c>
      <c r="AK2150" s="5">
        <f t="shared" si="2548"/>
        <v>1.3499420848661313E-3</v>
      </c>
      <c r="AL2150" s="5">
        <f t="shared" si="2549"/>
        <v>1.0584743528764029E-5</v>
      </c>
      <c r="AM2150" s="5">
        <f t="shared" si="2550"/>
        <v>2.1001573434365278E-4</v>
      </c>
      <c r="AN2150" s="5">
        <f t="shared" si="2551"/>
        <v>3.0100505124803915E-4</v>
      </c>
      <c r="AO2150" s="5">
        <f t="shared" si="2552"/>
        <v>2.1570774485062523E-4</v>
      </c>
      <c r="AP2150" s="5">
        <f t="shared" si="2553"/>
        <v>1.030543751023858E-4</v>
      </c>
      <c r="AQ2150" s="5">
        <f t="shared" si="2554"/>
        <v>3.6925670778873482E-5</v>
      </c>
      <c r="AR2150" s="5">
        <f t="shared" si="2555"/>
        <v>5.73790634174019E-3</v>
      </c>
      <c r="AS2150" s="5">
        <f t="shared" si="2556"/>
        <v>4.2439971264075539E-3</v>
      </c>
      <c r="AT2150" s="5">
        <f t="shared" si="2557"/>
        <v>1.5695194846534432E-3</v>
      </c>
      <c r="AU2150" s="5">
        <f t="shared" si="2558"/>
        <v>3.8696089862687457E-4</v>
      </c>
      <c r="AV2150" s="5">
        <f t="shared" si="2559"/>
        <v>7.1553143428726467E-5</v>
      </c>
      <c r="AW2150" s="5">
        <f t="shared" si="2560"/>
        <v>3.116889566188089E-7</v>
      </c>
      <c r="AX2150" s="5">
        <f t="shared" si="2561"/>
        <v>2.5889413314721321E-5</v>
      </c>
      <c r="AY2150" s="5">
        <f t="shared" si="2562"/>
        <v>3.7106001633324186E-5</v>
      </c>
      <c r="AZ2150" s="5">
        <f t="shared" si="2563"/>
        <v>2.6591088420480844E-5</v>
      </c>
      <c r="BA2150" s="5">
        <f t="shared" si="2564"/>
        <v>1.2703892492884674E-5</v>
      </c>
      <c r="BB2150" s="5">
        <f t="shared" si="2565"/>
        <v>4.5519634788567235E-6</v>
      </c>
      <c r="BC2150" s="5">
        <f t="shared" si="2566"/>
        <v>1.304820331214273E-6</v>
      </c>
      <c r="BD2150" s="5">
        <f t="shared" si="2567"/>
        <v>1.3706423773831853E-3</v>
      </c>
      <c r="BE2150" s="5">
        <f t="shared" si="2568"/>
        <v>1.0137848135706026E-3</v>
      </c>
      <c r="BF2150" s="5">
        <f t="shared" si="2569"/>
        <v>3.7491896689659053E-4</v>
      </c>
      <c r="BG2150" s="5">
        <f t="shared" si="2570"/>
        <v>9.2435284659494495E-5</v>
      </c>
      <c r="BH2150" s="5">
        <f t="shared" si="2571"/>
        <v>1.7092257136537003E-5</v>
      </c>
      <c r="BI2150" s="5">
        <f t="shared" si="2572"/>
        <v>2.5284306104335031E-6</v>
      </c>
      <c r="BJ2150" s="8">
        <f t="shared" si="2573"/>
        <v>0.19313372555095359</v>
      </c>
      <c r="BK2150" s="8">
        <f t="shared" si="2574"/>
        <v>0.27058734516880462</v>
      </c>
      <c r="BL2150" s="8">
        <f t="shared" si="2575"/>
        <v>0.47972527405294979</v>
      </c>
      <c r="BM2150" s="8">
        <f t="shared" si="2576"/>
        <v>0.36928336522823035</v>
      </c>
      <c r="BN2150" s="8">
        <f t="shared" si="2577"/>
        <v>0.6299911526575257</v>
      </c>
    </row>
    <row r="2151" spans="1:66" x14ac:dyDescent="0.25">
      <c r="A2151" t="s">
        <v>143</v>
      </c>
      <c r="B2151" t="s">
        <v>140</v>
      </c>
      <c r="C2151" t="s">
        <v>150</v>
      </c>
      <c r="D2151" s="7" t="s">
        <v>586</v>
      </c>
      <c r="E2151">
        <f>VLOOKUP(A2151,home!$A$2:$E$405,3,FALSE)</f>
        <v>1.2578947368421101</v>
      </c>
      <c r="F2151">
        <f>VLOOKUP(B2151,home!$B$2:$E$405,3,FALSE)</f>
        <v>0.92</v>
      </c>
      <c r="G2151">
        <f>VLOOKUP(C2151,away!$B$2:$E$405,4,FALSE)</f>
        <v>1.05</v>
      </c>
      <c r="H2151">
        <f>VLOOKUP(A2151,away!$A$2:$E$405,3,FALSE)</f>
        <v>1.0263157894736801</v>
      </c>
      <c r="I2151">
        <f>VLOOKUP(C2151,away!$B$2:$E$405,3,FALSE)</f>
        <v>0.71</v>
      </c>
      <c r="J2151">
        <f>VLOOKUP(B2151,home!$B$2:$E$405,4,FALSE)</f>
        <v>1.44</v>
      </c>
      <c r="K2151" s="3">
        <f t="shared" si="2522"/>
        <v>1.2151263157894783</v>
      </c>
      <c r="L2151" s="3">
        <f t="shared" si="2523"/>
        <v>1.0493052631578905</v>
      </c>
      <c r="M2151" s="5">
        <f t="shared" si="2524"/>
        <v>0.10388907049537553</v>
      </c>
      <c r="N2151" s="5">
        <f t="shared" si="2525"/>
        <v>0.12623834348183904</v>
      </c>
      <c r="O2151" s="5">
        <f t="shared" si="2526"/>
        <v>0.10901134845537866</v>
      </c>
      <c r="P2151" s="5">
        <f t="shared" si="2527"/>
        <v>0.13246255822782729</v>
      </c>
      <c r="Q2151" s="5">
        <f t="shared" si="2528"/>
        <v>7.66977666132269E-2</v>
      </c>
      <c r="R2151" s="5">
        <f t="shared" si="2529"/>
        <v>5.7193090839083791E-2</v>
      </c>
      <c r="S2151" s="5">
        <f t="shared" si="2530"/>
        <v>4.2223713352603311E-2</v>
      </c>
      <c r="T2151" s="5">
        <f t="shared" si="2531"/>
        <v>8.0479370179714516E-2</v>
      </c>
      <c r="U2151" s="5">
        <f t="shared" si="2532"/>
        <v>6.949682975990884E-2</v>
      </c>
      <c r="V2151" s="5">
        <f t="shared" si="2533"/>
        <v>5.9818730603655133E-3</v>
      </c>
      <c r="W2151" s="5">
        <f t="shared" si="2534"/>
        <v>3.1065824858003879E-2</v>
      </c>
      <c r="X2151" s="5">
        <f t="shared" si="2535"/>
        <v>3.2597533527844696E-2</v>
      </c>
      <c r="Y2151" s="5">
        <f t="shared" si="2536"/>
        <v>1.7102381748366615E-2</v>
      </c>
      <c r="Z2151" s="5">
        <f t="shared" si="2537"/>
        <v>2.0004337077905991E-2</v>
      </c>
      <c r="AA2151" s="5">
        <f t="shared" si="2538"/>
        <v>2.4307796413286762E-2</v>
      </c>
      <c r="AB2151" s="5">
        <f t="shared" si="2539"/>
        <v>1.476852155031892E-2</v>
      </c>
      <c r="AC2151" s="5">
        <f t="shared" si="2540"/>
        <v>4.7669488040937003E-4</v>
      </c>
      <c r="AD2151" s="5">
        <f t="shared" si="2541"/>
        <v>9.4372253266668642E-3</v>
      </c>
      <c r="AE2151" s="5">
        <f t="shared" si="2542"/>
        <v>9.9025302048784836E-3</v>
      </c>
      <c r="AF2151" s="5">
        <f t="shared" si="2543"/>
        <v>5.1953885312794879E-3</v>
      </c>
      <c r="AG2151" s="5">
        <f t="shared" si="2544"/>
        <v>1.8171828433405702E-3</v>
      </c>
      <c r="AH2151" s="5">
        <f t="shared" si="2545"/>
        <v>5.2476640454578215E-3</v>
      </c>
      <c r="AI2151" s="5">
        <f t="shared" si="2546"/>
        <v>6.3765746780580718E-3</v>
      </c>
      <c r="AJ2151" s="5">
        <f t="shared" si="2547"/>
        <v>3.8741718479525923E-3</v>
      </c>
      <c r="AK2151" s="5">
        <f t="shared" si="2548"/>
        <v>1.5692027214459824E-3</v>
      </c>
      <c r="AL2151" s="5">
        <f t="shared" si="2549"/>
        <v>2.4312171839459912E-5</v>
      </c>
      <c r="AM2151" s="5">
        <f t="shared" si="2550"/>
        <v>2.2934841684935721E-3</v>
      </c>
      <c r="AN2151" s="5">
        <f t="shared" si="2551"/>
        <v>2.4065650089696031E-3</v>
      </c>
      <c r="AO2151" s="5">
        <f t="shared" si="2552"/>
        <v>1.2626106650217102E-3</v>
      </c>
      <c r="AP2151" s="5">
        <f t="shared" si="2553"/>
        <v>4.4162133870885502E-4</v>
      </c>
      <c r="AQ2151" s="5">
        <f t="shared" si="2554"/>
        <v>1.1584889875750873E-4</v>
      </c>
      <c r="AR2151" s="5">
        <f t="shared" si="2555"/>
        <v>1.1012803004366645E-3</v>
      </c>
      <c r="AS2151" s="5">
        <f t="shared" si="2556"/>
        <v>1.3381946741211337E-3</v>
      </c>
      <c r="AT2151" s="5">
        <f t="shared" si="2557"/>
        <v>8.1303778208695744E-4</v>
      </c>
      <c r="AU2151" s="5">
        <f t="shared" si="2558"/>
        <v>3.2931453491499103E-4</v>
      </c>
      <c r="AV2151" s="5">
        <f t="shared" si="2559"/>
        <v>1.0003968938679468E-4</v>
      </c>
      <c r="AW2151" s="5">
        <f t="shared" si="2560"/>
        <v>8.6108204500490579E-7</v>
      </c>
      <c r="AX2151" s="5">
        <f t="shared" si="2561"/>
        <v>4.644788279971821E-4</v>
      </c>
      <c r="AY2151" s="5">
        <f t="shared" si="2562"/>
        <v>4.8738007884285172E-4</v>
      </c>
      <c r="AZ2151" s="5">
        <f t="shared" si="2563"/>
        <v>2.5570524094405595E-4</v>
      </c>
      <c r="BA2151" s="5">
        <f t="shared" si="2564"/>
        <v>8.9437618379884832E-5</v>
      </c>
      <c r="BB2151" s="5">
        <f t="shared" si="2565"/>
        <v>2.3461840922580001E-5</v>
      </c>
      <c r="BC2151" s="5">
        <f t="shared" si="2566"/>
        <v>4.9237266326872766E-6</v>
      </c>
      <c r="BD2151" s="5">
        <f t="shared" si="2567"/>
        <v>1.9259653591004907E-4</v>
      </c>
      <c r="BE2151" s="5">
        <f t="shared" si="2568"/>
        <v>2.3402911911419387E-4</v>
      </c>
      <c r="BF2151" s="5">
        <f t="shared" si="2569"/>
        <v>1.421874706483437E-4</v>
      </c>
      <c r="BG2151" s="5">
        <f t="shared" si="2570"/>
        <v>5.7591912453448808E-5</v>
      </c>
      <c r="BH2151" s="5">
        <f t="shared" si="2571"/>
        <v>1.7495362099707363E-5</v>
      </c>
      <c r="BI2151" s="5">
        <f t="shared" si="2572"/>
        <v>4.2518149783240549E-6</v>
      </c>
      <c r="BJ2151" s="8">
        <f t="shared" si="2573"/>
        <v>0.39837906472883144</v>
      </c>
      <c r="BK2151" s="8">
        <f t="shared" si="2574"/>
        <v>0.28554560226726333</v>
      </c>
      <c r="BL2151" s="8">
        <f t="shared" si="2575"/>
        <v>0.29617521950704212</v>
      </c>
      <c r="BM2151" s="8">
        <f t="shared" si="2576"/>
        <v>0.39412552647151383</v>
      </c>
      <c r="BN2151" s="8">
        <f t="shared" si="2577"/>
        <v>0.60549217811273115</v>
      </c>
    </row>
    <row r="2152" spans="1:66" x14ac:dyDescent="0.25">
      <c r="A2152" t="s">
        <v>143</v>
      </c>
      <c r="B2152" t="s">
        <v>153</v>
      </c>
      <c r="C2152" t="s">
        <v>145</v>
      </c>
      <c r="D2152" s="7" t="s">
        <v>586</v>
      </c>
      <c r="E2152">
        <f>VLOOKUP(A2152,home!$A$2:$E$405,3,FALSE)</f>
        <v>1.2578947368421101</v>
      </c>
      <c r="F2152">
        <f>VLOOKUP(B2152,home!$B$2:$E$405,3,FALSE)</f>
        <v>0.88</v>
      </c>
      <c r="G2152">
        <f>VLOOKUP(C2152,away!$B$2:$E$405,4,FALSE)</f>
        <v>0.96</v>
      </c>
      <c r="H2152">
        <f>VLOOKUP(A2152,away!$A$2:$E$405,3,FALSE)</f>
        <v>1.0263157894736801</v>
      </c>
      <c r="I2152">
        <f>VLOOKUP(C2152,away!$B$2:$E$405,3,FALSE)</f>
        <v>0.46</v>
      </c>
      <c r="J2152">
        <f>VLOOKUP(B2152,home!$B$2:$E$405,4,FALSE)</f>
        <v>0.87</v>
      </c>
      <c r="K2152" s="3">
        <f t="shared" si="2522"/>
        <v>1.0626694736842146</v>
      </c>
      <c r="L2152" s="3">
        <f t="shared" si="2523"/>
        <v>0.41073157894736678</v>
      </c>
      <c r="M2152" s="5">
        <f t="shared" si="2524"/>
        <v>0.2291448247963013</v>
      </c>
      <c r="N2152" s="5">
        <f t="shared" si="2525"/>
        <v>0.24350521036374703</v>
      </c>
      <c r="O2152" s="5">
        <f t="shared" si="2526"/>
        <v>9.4117015696202552E-2</v>
      </c>
      <c r="P2152" s="5">
        <f t="shared" si="2527"/>
        <v>0.10001527953461252</v>
      </c>
      <c r="Q2152" s="5">
        <f t="shared" si="2528"/>
        <v>0.12938277686830352</v>
      </c>
      <c r="R2152" s="5">
        <f t="shared" si="2529"/>
        <v>1.9328415231357688E-2</v>
      </c>
      <c r="S2152" s="5">
        <f t="shared" si="2530"/>
        <v>1.0913465042554329E-2</v>
      </c>
      <c r="T2152" s="5">
        <f t="shared" si="2531"/>
        <v>5.3141592231713143E-2</v>
      </c>
      <c r="U2152" s="5">
        <f t="shared" si="2532"/>
        <v>2.0539716841056828E-2</v>
      </c>
      <c r="V2152" s="5">
        <f t="shared" si="2533"/>
        <v>5.2926899342786889E-4</v>
      </c>
      <c r="W2152" s="5">
        <f t="shared" si="2534"/>
        <v>4.5830375799480766E-2</v>
      </c>
      <c r="X2152" s="5">
        <f t="shared" si="2535"/>
        <v>1.8823982615871922E-2</v>
      </c>
      <c r="Y2152" s="5">
        <f t="shared" si="2536"/>
        <v>3.8658020509474292E-3</v>
      </c>
      <c r="Z2152" s="5">
        <f t="shared" si="2537"/>
        <v>2.6462635021752929E-3</v>
      </c>
      <c r="AA2152" s="5">
        <f t="shared" si="2538"/>
        <v>2.8121034430863647E-3</v>
      </c>
      <c r="AB2152" s="5">
        <f t="shared" si="2539"/>
        <v>1.4941682429050775E-3</v>
      </c>
      <c r="AC2152" s="5">
        <f t="shared" si="2540"/>
        <v>1.4438190556383921E-5</v>
      </c>
      <c r="AD2152" s="5">
        <f t="shared" si="2541"/>
        <v>1.2175635332395993E-2</v>
      </c>
      <c r="AE2152" s="5">
        <f t="shared" si="2542"/>
        <v>5.0009179247623532E-3</v>
      </c>
      <c r="AF2152" s="5">
        <f t="shared" si="2543"/>
        <v>1.0270174577119151E-3</v>
      </c>
      <c r="AG2152" s="5">
        <f t="shared" si="2544"/>
        <v>1.4060950067084182E-4</v>
      </c>
      <c r="AH2152" s="5">
        <f t="shared" si="2545"/>
        <v>2.7172599663981165E-4</v>
      </c>
      <c r="AI2152" s="5">
        <f t="shared" si="2546"/>
        <v>2.8875492183554725E-4</v>
      </c>
      <c r="AJ2152" s="5">
        <f t="shared" si="2547"/>
        <v>1.5342552040535377E-4</v>
      </c>
      <c r="AK2152" s="5">
        <f t="shared" si="2548"/>
        <v>5.4346872339628021E-5</v>
      </c>
      <c r="AL2152" s="5">
        <f t="shared" si="2549"/>
        <v>2.520745848402946E-7</v>
      </c>
      <c r="AM2152" s="5">
        <f t="shared" si="2550"/>
        <v>2.5877351980896366E-3</v>
      </c>
      <c r="AN2152" s="5">
        <f t="shared" si="2551"/>
        <v>1.0628645638090333E-3</v>
      </c>
      <c r="AO2152" s="5">
        <f t="shared" si="2552"/>
        <v>2.1827602025024427E-4</v>
      </c>
      <c r="AP2152" s="5">
        <f t="shared" si="2553"/>
        <v>2.9884284814576753E-5</v>
      </c>
      <c r="AQ2152" s="5">
        <f t="shared" si="2554"/>
        <v>3.068604871900981E-6</v>
      </c>
      <c r="AR2152" s="5">
        <f t="shared" si="2555"/>
        <v>2.2321289528183358E-5</v>
      </c>
      <c r="AS2152" s="5">
        <f t="shared" si="2556"/>
        <v>2.3720152994867578E-5</v>
      </c>
      <c r="AT2152" s="5">
        <f t="shared" si="2557"/>
        <v>1.2603341249382487E-5</v>
      </c>
      <c r="AU2152" s="5">
        <f t="shared" si="2558"/>
        <v>4.4643953373812812E-6</v>
      </c>
      <c r="AV2152" s="5">
        <f t="shared" si="2559"/>
        <v>1.1860441608733065E-6</v>
      </c>
      <c r="AW2152" s="5">
        <f t="shared" si="2560"/>
        <v>3.0562076587717787E-9</v>
      </c>
      <c r="AX2152" s="5">
        <f t="shared" si="2561"/>
        <v>4.5831786683133839E-4</v>
      </c>
      <c r="AY2152" s="5">
        <f t="shared" si="2562"/>
        <v>1.882456211034246E-4</v>
      </c>
      <c r="AZ2152" s="5">
        <f t="shared" si="2563"/>
        <v>3.8659210592868668E-5</v>
      </c>
      <c r="BA2152" s="5">
        <f t="shared" si="2564"/>
        <v>5.2928528692225729E-6</v>
      </c>
      <c r="BB2152" s="5">
        <f t="shared" si="2565"/>
        <v>5.4348545402797192E-7</v>
      </c>
      <c r="BC2152" s="5">
        <f t="shared" si="2566"/>
        <v>4.4645327733567122E-8</v>
      </c>
      <c r="BD2152" s="5">
        <f t="shared" si="2567"/>
        <v>1.5280097486753445E-6</v>
      </c>
      <c r="BE2152" s="5">
        <f t="shared" si="2568"/>
        <v>1.6237693154091773E-6</v>
      </c>
      <c r="BF2152" s="5">
        <f t="shared" si="2569"/>
        <v>8.6276504189522388E-7</v>
      </c>
      <c r="BG2152" s="5">
        <f t="shared" si="2570"/>
        <v>3.0561135766131239E-7</v>
      </c>
      <c r="BH2152" s="5">
        <f t="shared" si="2571"/>
        <v>8.1190965149466237E-8</v>
      </c>
      <c r="BI2152" s="5">
        <f t="shared" si="2572"/>
        <v>1.7255832040659347E-8</v>
      </c>
      <c r="BJ2152" s="8">
        <f t="shared" si="2573"/>
        <v>0.51748685249961879</v>
      </c>
      <c r="BK2152" s="8">
        <f t="shared" si="2574"/>
        <v>0.34080577425314063</v>
      </c>
      <c r="BL2152" s="8">
        <f t="shared" si="2575"/>
        <v>0.13912838659136034</v>
      </c>
      <c r="BM2152" s="8">
        <f t="shared" si="2576"/>
        <v>0.18438551179087481</v>
      </c>
      <c r="BN2152" s="8">
        <f t="shared" si="2577"/>
        <v>0.81549352249052454</v>
      </c>
    </row>
    <row r="2153" spans="1:66" x14ac:dyDescent="0.25">
      <c r="A2153" t="s">
        <v>143</v>
      </c>
      <c r="B2153" t="s">
        <v>158</v>
      </c>
      <c r="C2153" t="s">
        <v>151</v>
      </c>
      <c r="D2153" s="7" t="s">
        <v>586</v>
      </c>
      <c r="E2153">
        <f>VLOOKUP(A2153,home!$A$2:$E$405,3,FALSE)</f>
        <v>1.2578947368421101</v>
      </c>
      <c r="F2153">
        <f>VLOOKUP(B2153,home!$B$2:$E$405,3,FALSE)</f>
        <v>0.67</v>
      </c>
      <c r="G2153">
        <f>VLOOKUP(C2153,away!$B$2:$E$405,4,FALSE)</f>
        <v>0.88</v>
      </c>
      <c r="H2153">
        <f>VLOOKUP(A2153,away!$A$2:$E$405,3,FALSE)</f>
        <v>1.0263157894736801</v>
      </c>
      <c r="I2153">
        <f>VLOOKUP(C2153,away!$B$2:$E$405,3,FALSE)</f>
        <v>0.88</v>
      </c>
      <c r="J2153">
        <f>VLOOKUP(B2153,home!$B$2:$E$405,4,FALSE)</f>
        <v>0.82</v>
      </c>
      <c r="K2153" s="3">
        <f t="shared" si="2522"/>
        <v>0.74165473684210814</v>
      </c>
      <c r="L2153" s="3">
        <f t="shared" si="2523"/>
        <v>0.74058947368420758</v>
      </c>
      <c r="M2153" s="5">
        <f t="shared" si="2524"/>
        <v>0.22712739430520085</v>
      </c>
      <c r="N2153" s="5">
        <f t="shared" si="2525"/>
        <v>0.16845010785305745</v>
      </c>
      <c r="O2153" s="5">
        <f t="shared" si="2526"/>
        <v>0.16820815740775416</v>
      </c>
      <c r="P2153" s="5">
        <f t="shared" si="2527"/>
        <v>0.12475237671694381</v>
      </c>
      <c r="Q2153" s="5">
        <f t="shared" si="2528"/>
        <v>6.2465910205392029E-2</v>
      </c>
      <c r="R2153" s="5">
        <f t="shared" si="2529"/>
        <v>6.2286595381999481E-2</v>
      </c>
      <c r="S2153" s="5">
        <f t="shared" si="2530"/>
        <v>1.7130425354606699E-2</v>
      </c>
      <c r="T2153" s="5">
        <f t="shared" si="2531"/>
        <v>4.6261595562216248E-2</v>
      </c>
      <c r="U2153" s="5">
        <f t="shared" si="2532"/>
        <v>4.6195148506827696E-2</v>
      </c>
      <c r="V2153" s="5">
        <f t="shared" si="2533"/>
        <v>1.0454540446082677E-3</v>
      </c>
      <c r="W2153" s="5">
        <f t="shared" si="2534"/>
        <v>1.5442712731660925E-2</v>
      </c>
      <c r="X2153" s="5">
        <f t="shared" si="2535"/>
        <v>1.1436710494197175E-2</v>
      </c>
      <c r="Y2153" s="5">
        <f t="shared" si="2536"/>
        <v>4.2349537027880687E-3</v>
      </c>
      <c r="Z2153" s="5">
        <f t="shared" si="2537"/>
        <v>1.537626563051207E-2</v>
      </c>
      <c r="AA2153" s="5">
        <f t="shared" si="2538"/>
        <v>1.1403880239811781E-2</v>
      </c>
      <c r="AB2153" s="5">
        <f t="shared" si="2539"/>
        <v>4.2288708991182616E-3</v>
      </c>
      <c r="AC2153" s="5">
        <f t="shared" si="2540"/>
        <v>3.5889241039207374E-5</v>
      </c>
      <c r="AD2153" s="5">
        <f t="shared" si="2541"/>
        <v>2.8632902617820644E-3</v>
      </c>
      <c r="AE2153" s="5">
        <f t="shared" si="2542"/>
        <v>2.1205226279782958E-3</v>
      </c>
      <c r="AF2153" s="5">
        <f t="shared" si="2543"/>
        <v>7.8521836849494925E-4</v>
      </c>
      <c r="AG2153" s="5">
        <f t="shared" si="2544"/>
        <v>1.9384148608361562E-4</v>
      </c>
      <c r="AH2153" s="5">
        <f t="shared" si="2545"/>
        <v>2.8468751176323752E-3</v>
      </c>
      <c r="AI2153" s="5">
        <f t="shared" si="2546"/>
        <v>2.1113984161899848E-3</v>
      </c>
      <c r="AJ2153" s="5">
        <f t="shared" si="2547"/>
        <v>7.8296431836411364E-4</v>
      </c>
      <c r="AK2153" s="5">
        <f t="shared" si="2548"/>
        <v>1.9356306516436571E-4</v>
      </c>
      <c r="AL2153" s="5">
        <f t="shared" si="2549"/>
        <v>7.8850340918226776E-7</v>
      </c>
      <c r="AM2153" s="5">
        <f t="shared" si="2550"/>
        <v>4.2471455712090976E-4</v>
      </c>
      <c r="AN2153" s="5">
        <f t="shared" si="2551"/>
        <v>3.1453913032419584E-4</v>
      </c>
      <c r="AO2153" s="5">
        <f t="shared" si="2552"/>
        <v>1.1647218448994226E-4</v>
      </c>
      <c r="AP2153" s="5">
        <f t="shared" si="2553"/>
        <v>2.8752691270085432E-5</v>
      </c>
      <c r="AQ2153" s="5">
        <f t="shared" si="2554"/>
        <v>5.3234851236792682E-6</v>
      </c>
      <c r="AR2153" s="5">
        <f t="shared" si="2555"/>
        <v>4.2167314900240553E-4</v>
      </c>
      <c r="AS2153" s="5">
        <f t="shared" si="2556"/>
        <v>3.1273588835676214E-4</v>
      </c>
      <c r="AT2153" s="5">
        <f t="shared" si="2557"/>
        <v>1.1597102649015866E-4</v>
      </c>
      <c r="AU2153" s="5">
        <f t="shared" si="2558"/>
        <v>2.8670153710955922E-5</v>
      </c>
      <c r="AV2153" s="5">
        <f t="shared" si="2559"/>
        <v>5.315838826430452E-6</v>
      </c>
      <c r="AW2153" s="5">
        <f t="shared" si="2560"/>
        <v>1.203040877930283E-8</v>
      </c>
      <c r="AX2153" s="5">
        <f t="shared" si="2561"/>
        <v>5.2498593849086772E-5</v>
      </c>
      <c r="AY2153" s="5">
        <f t="shared" si="2562"/>
        <v>3.8879905987856146E-5</v>
      </c>
      <c r="AZ2153" s="5">
        <f t="shared" si="2563"/>
        <v>1.4397024556218923E-5</v>
      </c>
      <c r="BA2153" s="5">
        <f t="shared" si="2564"/>
        <v>3.554094946236263E-6</v>
      </c>
      <c r="BB2153" s="5">
        <f t="shared" si="2565"/>
        <v>6.5803132641420389E-7</v>
      </c>
      <c r="BC2153" s="5">
        <f t="shared" si="2566"/>
        <v>9.746621473936327E-8</v>
      </c>
      <c r="BD2153" s="5">
        <f t="shared" si="2567"/>
        <v>5.2047782581075644E-5</v>
      </c>
      <c r="BE2153" s="5">
        <f t="shared" si="2568"/>
        <v>3.8601484493382918E-5</v>
      </c>
      <c r="BF2153" s="5">
        <f t="shared" si="2569"/>
        <v>1.4314486911827314E-5</v>
      </c>
      <c r="BG2153" s="5">
        <f t="shared" si="2570"/>
        <v>3.5388023412070286E-6</v>
      </c>
      <c r="BH2153" s="5">
        <f t="shared" si="2571"/>
        <v>6.5614237977603385E-7</v>
      </c>
      <c r="BI2153" s="5">
        <f t="shared" si="2572"/>
        <v>9.7326220800749821E-8</v>
      </c>
      <c r="BJ2153" s="8">
        <f t="shared" si="2573"/>
        <v>0.3152547504588602</v>
      </c>
      <c r="BK2153" s="8">
        <f t="shared" si="2574"/>
        <v>0.37013120807179578</v>
      </c>
      <c r="BL2153" s="8">
        <f t="shared" si="2575"/>
        <v>0.29925107543417689</v>
      </c>
      <c r="BM2153" s="8">
        <f t="shared" si="2576"/>
        <v>0.18668388984941828</v>
      </c>
      <c r="BN2153" s="8">
        <f t="shared" si="2577"/>
        <v>0.81329054187034777</v>
      </c>
    </row>
    <row r="2154" spans="1:66" x14ac:dyDescent="0.25">
      <c r="A2154" t="s">
        <v>143</v>
      </c>
      <c r="B2154" t="s">
        <v>160</v>
      </c>
      <c r="C2154" t="s">
        <v>156</v>
      </c>
      <c r="D2154" s="7" t="s">
        <v>586</v>
      </c>
      <c r="E2154">
        <f>VLOOKUP(A2154,home!$A$2:$E$405,3,FALSE)</f>
        <v>1.2578947368421101</v>
      </c>
      <c r="F2154">
        <f>VLOOKUP(B2154,home!$B$2:$E$405,3,FALSE)</f>
        <v>0.79</v>
      </c>
      <c r="G2154">
        <f>VLOOKUP(C2154,away!$B$2:$E$405,4,FALSE)</f>
        <v>1</v>
      </c>
      <c r="H2154">
        <f>VLOOKUP(A2154,away!$A$2:$E$405,3,FALSE)</f>
        <v>1.0263157894736801</v>
      </c>
      <c r="I2154">
        <f>VLOOKUP(C2154,away!$B$2:$E$405,3,FALSE)</f>
        <v>0.88</v>
      </c>
      <c r="J2154">
        <f>VLOOKUP(B2154,home!$B$2:$E$405,4,FALSE)</f>
        <v>1.44</v>
      </c>
      <c r="K2154" s="3">
        <f t="shared" si="2522"/>
        <v>0.99373684210526703</v>
      </c>
      <c r="L2154" s="3">
        <f t="shared" si="2523"/>
        <v>1.3005473684210473</v>
      </c>
      <c r="M2154" s="5">
        <f t="shared" si="2524"/>
        <v>0.10083354303189919</v>
      </c>
      <c r="N2154" s="5">
        <f t="shared" si="2525"/>
        <v>0.10020200663080506</v>
      </c>
      <c r="O2154" s="5">
        <f t="shared" si="2526"/>
        <v>0.13113879903870693</v>
      </c>
      <c r="P2154" s="5">
        <f t="shared" si="2527"/>
        <v>0.13031745603420183</v>
      </c>
      <c r="Q2154" s="5">
        <f t="shared" si="2528"/>
        <v>4.9787212820953622E-2</v>
      </c>
      <c r="R2154" s="5">
        <f t="shared" si="2529"/>
        <v>8.5276109993843441E-2</v>
      </c>
      <c r="S2154" s="5">
        <f t="shared" si="2530"/>
        <v>4.2105629824624909E-2</v>
      </c>
      <c r="T2154" s="5">
        <f t="shared" si="2531"/>
        <v>6.4750628615309863E-2</v>
      </c>
      <c r="U2154" s="5">
        <f t="shared" si="2532"/>
        <v>8.4742012252303392E-2</v>
      </c>
      <c r="V2154" s="5">
        <f t="shared" si="2533"/>
        <v>6.046377027232634E-3</v>
      </c>
      <c r="W2154" s="5">
        <f t="shared" si="2534"/>
        <v>1.649179588197244E-2</v>
      </c>
      <c r="X2154" s="5">
        <f t="shared" si="2535"/>
        <v>2.1448361734836323E-2</v>
      </c>
      <c r="Y2154" s="5">
        <f t="shared" si="2536"/>
        <v>1.3947305205592037E-2</v>
      </c>
      <c r="Z2154" s="5">
        <f t="shared" si="2537"/>
        <v>3.6968540147225636E-2</v>
      </c>
      <c r="AA2154" s="5">
        <f t="shared" si="2538"/>
        <v>3.6737000343145788E-2</v>
      </c>
      <c r="AB2154" s="5">
        <f t="shared" si="2539"/>
        <v>1.8253455354708903E-2</v>
      </c>
      <c r="AC2154" s="5">
        <f t="shared" si="2540"/>
        <v>4.883967977819426E-4</v>
      </c>
      <c r="AD2154" s="5">
        <f t="shared" si="2541"/>
        <v>4.0971262900989843E-3</v>
      </c>
      <c r="AE2154" s="5">
        <f t="shared" si="2542"/>
        <v>5.3285068146769225E-3</v>
      </c>
      <c r="AF2154" s="5">
        <f t="shared" si="2543"/>
        <v>3.4649877577208449E-3</v>
      </c>
      <c r="AG2154" s="5">
        <f t="shared" si="2544"/>
        <v>1.5021269033049973E-3</v>
      </c>
      <c r="AH2154" s="5">
        <f t="shared" si="2545"/>
        <v>1.2019834400710529E-2</v>
      </c>
      <c r="AI2154" s="5">
        <f t="shared" si="2546"/>
        <v>1.1944552279990335E-2</v>
      </c>
      <c r="AJ2154" s="5">
        <f t="shared" si="2547"/>
        <v>5.934870831539432E-3</v>
      </c>
      <c r="AK2154" s="5">
        <f t="shared" si="2548"/>
        <v>1.9658999328122186E-3</v>
      </c>
      <c r="AL2154" s="5">
        <f t="shared" si="2549"/>
        <v>2.5248196704566199E-5</v>
      </c>
      <c r="AM2154" s="5">
        <f t="shared" si="2550"/>
        <v>8.1429306824588681E-4</v>
      </c>
      <c r="AN2154" s="5">
        <f t="shared" si="2551"/>
        <v>1.0590267070306884E-3</v>
      </c>
      <c r="AO2154" s="5">
        <f t="shared" si="2552"/>
        <v>6.8865719845818474E-4</v>
      </c>
      <c r="AP2154" s="5">
        <f t="shared" si="2553"/>
        <v>2.9854376906633445E-4</v>
      </c>
      <c r="AQ2154" s="5">
        <f t="shared" si="2554"/>
        <v>9.7067578304430491E-5</v>
      </c>
      <c r="AR2154" s="5">
        <f t="shared" si="2555"/>
        <v>3.1264727997401703E-3</v>
      </c>
      <c r="AS2154" s="5">
        <f t="shared" si="2556"/>
        <v>3.1068912069418097E-3</v>
      </c>
      <c r="AT2154" s="5">
        <f t="shared" si="2557"/>
        <v>1.5437161283754879E-3</v>
      </c>
      <c r="AU2154" s="5">
        <f t="shared" si="2558"/>
        <v>5.1134919683960877E-4</v>
      </c>
      <c r="AV2154" s="5">
        <f t="shared" si="2559"/>
        <v>1.2703663402011434E-4</v>
      </c>
      <c r="AW2154" s="5">
        <f t="shared" si="2560"/>
        <v>9.0641154858262227E-7</v>
      </c>
      <c r="AX2154" s="5">
        <f t="shared" si="2561"/>
        <v>1.3486550369781267E-4</v>
      </c>
      <c r="AY2154" s="5">
        <f t="shared" si="2562"/>
        <v>1.7539897592496929E-4</v>
      </c>
      <c r="AZ2154" s="5">
        <f t="shared" si="2563"/>
        <v>1.1405733828148274E-4</v>
      </c>
      <c r="BA2154" s="5">
        <f t="shared" si="2564"/>
        <v>4.944565705036387E-5</v>
      </c>
      <c r="BB2154" s="5">
        <f t="shared" si="2565"/>
        <v>1.6076604789175076E-5</v>
      </c>
      <c r="BC2154" s="5">
        <f t="shared" si="2566"/>
        <v>4.1816772103413698E-6</v>
      </c>
      <c r="BD2154" s="5">
        <f t="shared" si="2567"/>
        <v>6.7768766202367704E-4</v>
      </c>
      <c r="BE2154" s="5">
        <f t="shared" si="2568"/>
        <v>6.7344319719311028E-4</v>
      </c>
      <c r="BF2154" s="5">
        <f t="shared" si="2569"/>
        <v>3.3461265805797804E-4</v>
      </c>
      <c r="BG2154" s="5">
        <f t="shared" si="2570"/>
        <v>1.1083897538232822E-4</v>
      </c>
      <c r="BH2154" s="5">
        <f t="shared" si="2571"/>
        <v>2.7536193344654562E-5</v>
      </c>
      <c r="BI2154" s="5">
        <f t="shared" si="2572"/>
        <v>5.4727459635834212E-6</v>
      </c>
      <c r="BJ2154" s="8">
        <f t="shared" si="2573"/>
        <v>0.28447167273333068</v>
      </c>
      <c r="BK2154" s="8">
        <f t="shared" si="2574"/>
        <v>0.27999204988837006</v>
      </c>
      <c r="BL2154" s="8">
        <f t="shared" si="2575"/>
        <v>0.39825759182564352</v>
      </c>
      <c r="BM2154" s="8">
        <f t="shared" si="2576"/>
        <v>0.40196023447978346</v>
      </c>
      <c r="BN2154" s="8">
        <f t="shared" si="2577"/>
        <v>0.59755512755041007</v>
      </c>
    </row>
    <row r="2155" spans="1:66" x14ac:dyDescent="0.25">
      <c r="A2155" t="s">
        <v>477</v>
      </c>
      <c r="B2155" t="s">
        <v>482</v>
      </c>
      <c r="C2155" t="s">
        <v>545</v>
      </c>
      <c r="D2155" s="7" t="s">
        <v>586</v>
      </c>
      <c r="E2155">
        <f>VLOOKUP(A2155,home!$A$2:$E$405,3,FALSE)</f>
        <v>1.30833333333333</v>
      </c>
      <c r="F2155">
        <f>VLOOKUP(B2155,home!$B$2:$E$405,3,FALSE)</f>
        <v>1.08</v>
      </c>
      <c r="G2155" t="e">
        <f>VLOOKUP(C2155,away!$B$2:$E$405,4,FALSE)</f>
        <v>#N/A</v>
      </c>
      <c r="H2155">
        <f>VLOOKUP(A2155,away!$A$2:$E$405,3,FALSE)</f>
        <v>1.06666666666667</v>
      </c>
      <c r="I2155" t="e">
        <f>VLOOKUP(C2155,away!$B$2:$E$405,3,FALSE)</f>
        <v>#N/A</v>
      </c>
      <c r="J2155">
        <f>VLOOKUP(B2155,home!$B$2:$E$405,4,FALSE)</f>
        <v>1.1599999999999999</v>
      </c>
      <c r="K2155" s="3" t="e">
        <f t="shared" si="2522"/>
        <v>#N/A</v>
      </c>
      <c r="L2155" s="3" t="e">
        <f t="shared" si="2523"/>
        <v>#N/A</v>
      </c>
      <c r="M2155" s="5" t="e">
        <f t="shared" si="2524"/>
        <v>#N/A</v>
      </c>
      <c r="N2155" s="5" t="e">
        <f t="shared" si="2525"/>
        <v>#N/A</v>
      </c>
      <c r="O2155" s="5" t="e">
        <f t="shared" si="2526"/>
        <v>#N/A</v>
      </c>
      <c r="P2155" s="5" t="e">
        <f t="shared" si="2527"/>
        <v>#N/A</v>
      </c>
      <c r="Q2155" s="5" t="e">
        <f t="shared" si="2528"/>
        <v>#N/A</v>
      </c>
      <c r="R2155" s="5" t="e">
        <f t="shared" si="2529"/>
        <v>#N/A</v>
      </c>
      <c r="S2155" s="5" t="e">
        <f t="shared" si="2530"/>
        <v>#N/A</v>
      </c>
      <c r="T2155" s="5" t="e">
        <f t="shared" si="2531"/>
        <v>#N/A</v>
      </c>
      <c r="U2155" s="5" t="e">
        <f t="shared" si="2532"/>
        <v>#N/A</v>
      </c>
      <c r="V2155" s="5" t="e">
        <f t="shared" si="2533"/>
        <v>#N/A</v>
      </c>
      <c r="W2155" s="5" t="e">
        <f t="shared" si="2534"/>
        <v>#N/A</v>
      </c>
      <c r="X2155" s="5" t="e">
        <f t="shared" si="2535"/>
        <v>#N/A</v>
      </c>
      <c r="Y2155" s="5" t="e">
        <f t="shared" si="2536"/>
        <v>#N/A</v>
      </c>
      <c r="Z2155" s="5" t="e">
        <f t="shared" si="2537"/>
        <v>#N/A</v>
      </c>
      <c r="AA2155" s="5" t="e">
        <f t="shared" si="2538"/>
        <v>#N/A</v>
      </c>
      <c r="AB2155" s="5" t="e">
        <f t="shared" si="2539"/>
        <v>#N/A</v>
      </c>
      <c r="AC2155" s="5" t="e">
        <f t="shared" si="2540"/>
        <v>#N/A</v>
      </c>
      <c r="AD2155" s="5" t="e">
        <f t="shared" si="2541"/>
        <v>#N/A</v>
      </c>
      <c r="AE2155" s="5" t="e">
        <f t="shared" si="2542"/>
        <v>#N/A</v>
      </c>
      <c r="AF2155" s="5" t="e">
        <f t="shared" si="2543"/>
        <v>#N/A</v>
      </c>
      <c r="AG2155" s="5" t="e">
        <f t="shared" si="2544"/>
        <v>#N/A</v>
      </c>
      <c r="AH2155" s="5" t="e">
        <f t="shared" si="2545"/>
        <v>#N/A</v>
      </c>
      <c r="AI2155" s="5" t="e">
        <f t="shared" si="2546"/>
        <v>#N/A</v>
      </c>
      <c r="AJ2155" s="5" t="e">
        <f t="shared" si="2547"/>
        <v>#N/A</v>
      </c>
      <c r="AK2155" s="5" t="e">
        <f t="shared" si="2548"/>
        <v>#N/A</v>
      </c>
      <c r="AL2155" s="5" t="e">
        <f t="shared" si="2549"/>
        <v>#N/A</v>
      </c>
      <c r="AM2155" s="5" t="e">
        <f t="shared" si="2550"/>
        <v>#N/A</v>
      </c>
      <c r="AN2155" s="5" t="e">
        <f t="shared" si="2551"/>
        <v>#N/A</v>
      </c>
      <c r="AO2155" s="5" t="e">
        <f t="shared" si="2552"/>
        <v>#N/A</v>
      </c>
      <c r="AP2155" s="5" t="e">
        <f t="shared" si="2553"/>
        <v>#N/A</v>
      </c>
      <c r="AQ2155" s="5" t="e">
        <f t="shared" si="2554"/>
        <v>#N/A</v>
      </c>
      <c r="AR2155" s="5" t="e">
        <f t="shared" si="2555"/>
        <v>#N/A</v>
      </c>
      <c r="AS2155" s="5" t="e">
        <f t="shared" si="2556"/>
        <v>#N/A</v>
      </c>
      <c r="AT2155" s="5" t="e">
        <f t="shared" si="2557"/>
        <v>#N/A</v>
      </c>
      <c r="AU2155" s="5" t="e">
        <f t="shared" si="2558"/>
        <v>#N/A</v>
      </c>
      <c r="AV2155" s="5" t="e">
        <f t="shared" si="2559"/>
        <v>#N/A</v>
      </c>
      <c r="AW2155" s="5" t="e">
        <f t="shared" si="2560"/>
        <v>#N/A</v>
      </c>
      <c r="AX2155" s="5" t="e">
        <f t="shared" si="2561"/>
        <v>#N/A</v>
      </c>
      <c r="AY2155" s="5" t="e">
        <f t="shared" si="2562"/>
        <v>#N/A</v>
      </c>
      <c r="AZ2155" s="5" t="e">
        <f t="shared" si="2563"/>
        <v>#N/A</v>
      </c>
      <c r="BA2155" s="5" t="e">
        <f t="shared" si="2564"/>
        <v>#N/A</v>
      </c>
      <c r="BB2155" s="5" t="e">
        <f t="shared" si="2565"/>
        <v>#N/A</v>
      </c>
      <c r="BC2155" s="5" t="e">
        <f t="shared" si="2566"/>
        <v>#N/A</v>
      </c>
      <c r="BD2155" s="5" t="e">
        <f t="shared" si="2567"/>
        <v>#N/A</v>
      </c>
      <c r="BE2155" s="5" t="e">
        <f t="shared" si="2568"/>
        <v>#N/A</v>
      </c>
      <c r="BF2155" s="5" t="e">
        <f t="shared" si="2569"/>
        <v>#N/A</v>
      </c>
      <c r="BG2155" s="5" t="e">
        <f t="shared" si="2570"/>
        <v>#N/A</v>
      </c>
      <c r="BH2155" s="5" t="e">
        <f t="shared" si="2571"/>
        <v>#N/A</v>
      </c>
      <c r="BI2155" s="5" t="e">
        <f t="shared" si="2572"/>
        <v>#N/A</v>
      </c>
      <c r="BJ2155" s="8" t="e">
        <f t="shared" si="2573"/>
        <v>#N/A</v>
      </c>
      <c r="BK2155" s="8" t="e">
        <f t="shared" si="2574"/>
        <v>#N/A</v>
      </c>
      <c r="BL2155" s="8" t="e">
        <f t="shared" si="2575"/>
        <v>#N/A</v>
      </c>
      <c r="BM2155" s="8" t="e">
        <f t="shared" si="2576"/>
        <v>#N/A</v>
      </c>
      <c r="BN2155" s="8" t="e">
        <f t="shared" si="2577"/>
        <v>#N/A</v>
      </c>
    </row>
    <row r="2156" spans="1:66" x14ac:dyDescent="0.25">
      <c r="A2156" t="s">
        <v>477</v>
      </c>
      <c r="B2156" t="s">
        <v>490</v>
      </c>
      <c r="C2156" t="s">
        <v>487</v>
      </c>
      <c r="D2156" s="7" t="s">
        <v>586</v>
      </c>
      <c r="E2156">
        <f>VLOOKUP(A2156,home!$A$2:$E$405,3,FALSE)</f>
        <v>1.30833333333333</v>
      </c>
      <c r="F2156">
        <f>VLOOKUP(B2156,home!$B$2:$E$405,3,FALSE)</f>
        <v>0.81</v>
      </c>
      <c r="G2156">
        <f>VLOOKUP(C2156,away!$B$2:$E$405,4,FALSE)</f>
        <v>1.08</v>
      </c>
      <c r="H2156">
        <f>VLOOKUP(A2156,away!$A$2:$E$405,3,FALSE)</f>
        <v>1.06666666666667</v>
      </c>
      <c r="I2156">
        <f>VLOOKUP(C2156,away!$B$2:$E$405,3,FALSE)</f>
        <v>0.9</v>
      </c>
      <c r="J2156">
        <f>VLOOKUP(B2156,home!$B$2:$E$405,4,FALSE)</f>
        <v>0.68</v>
      </c>
      <c r="K2156" s="3">
        <f t="shared" si="2522"/>
        <v>1.1445299999999972</v>
      </c>
      <c r="L2156" s="3">
        <f t="shared" si="2523"/>
        <v>0.65280000000000205</v>
      </c>
      <c r="M2156" s="5">
        <f t="shared" si="2524"/>
        <v>0.16574082597749829</v>
      </c>
      <c r="N2156" s="5">
        <f t="shared" si="2525"/>
        <v>0.18969534755602566</v>
      </c>
      <c r="O2156" s="5">
        <f t="shared" si="2526"/>
        <v>0.10819561119811122</v>
      </c>
      <c r="P2156" s="5">
        <f t="shared" si="2527"/>
        <v>0.12383312288457395</v>
      </c>
      <c r="Q2156" s="5">
        <f t="shared" si="2528"/>
        <v>0.10855600806914879</v>
      </c>
      <c r="R2156" s="5">
        <f t="shared" si="2529"/>
        <v>3.5315047495063617E-2</v>
      </c>
      <c r="S2156" s="5">
        <f t="shared" si="2530"/>
        <v>2.3130454178845312E-2</v>
      </c>
      <c r="T2156" s="5">
        <f t="shared" si="2531"/>
        <v>7.0865362067540558E-2</v>
      </c>
      <c r="U2156" s="5">
        <f t="shared" si="2532"/>
        <v>4.0419131309525062E-2</v>
      </c>
      <c r="V2156" s="5">
        <f t="shared" si="2533"/>
        <v>1.9202111072526306E-3</v>
      </c>
      <c r="W2156" s="5">
        <f t="shared" si="2534"/>
        <v>4.1415202638460852E-2</v>
      </c>
      <c r="X2156" s="5">
        <f t="shared" si="2535"/>
        <v>2.7035844282387329E-2</v>
      </c>
      <c r="Y2156" s="5">
        <f t="shared" si="2536"/>
        <v>8.8244995737712523E-3</v>
      </c>
      <c r="Z2156" s="5">
        <f t="shared" si="2537"/>
        <v>7.6845543349258671E-3</v>
      </c>
      <c r="AA2156" s="5">
        <f t="shared" si="2538"/>
        <v>8.7952029729526822E-3</v>
      </c>
      <c r="AB2156" s="5">
        <f t="shared" si="2539"/>
        <v>5.0331868293167553E-3</v>
      </c>
      <c r="AC2156" s="5">
        <f t="shared" si="2540"/>
        <v>8.9667760118221289E-5</v>
      </c>
      <c r="AD2156" s="5">
        <f t="shared" si="2541"/>
        <v>1.1850235468949375E-2</v>
      </c>
      <c r="AE2156" s="5">
        <f t="shared" si="2542"/>
        <v>7.7358337141301761E-3</v>
      </c>
      <c r="AF2156" s="5">
        <f t="shared" si="2543"/>
        <v>2.5249761242920974E-3</v>
      </c>
      <c r="AG2156" s="5">
        <f t="shared" si="2544"/>
        <v>5.4943480464596218E-4</v>
      </c>
      <c r="AH2156" s="5">
        <f t="shared" si="2545"/>
        <v>1.2541192674599053E-3</v>
      </c>
      <c r="AI2156" s="5">
        <f t="shared" si="2546"/>
        <v>1.4353771251858819E-3</v>
      </c>
      <c r="AJ2156" s="5">
        <f t="shared" si="2547"/>
        <v>8.2141609054449697E-4</v>
      </c>
      <c r="AK2156" s="5">
        <f t="shared" si="2548"/>
        <v>3.1337845270363023E-4</v>
      </c>
      <c r="AL2156" s="5">
        <f t="shared" si="2549"/>
        <v>2.6798077521374742E-6</v>
      </c>
      <c r="AM2156" s="5">
        <f t="shared" si="2550"/>
        <v>2.7125900002553187E-3</v>
      </c>
      <c r="AN2156" s="5">
        <f t="shared" si="2551"/>
        <v>1.7707787521666777E-3</v>
      </c>
      <c r="AO2156" s="5">
        <f t="shared" si="2552"/>
        <v>5.7798218470720547E-4</v>
      </c>
      <c r="AP2156" s="5">
        <f t="shared" si="2553"/>
        <v>1.2576892339228831E-4</v>
      </c>
      <c r="AQ2156" s="5">
        <f t="shared" si="2554"/>
        <v>2.0525488297621512E-5</v>
      </c>
      <c r="AR2156" s="5">
        <f t="shared" si="2555"/>
        <v>1.6373781155956581E-4</v>
      </c>
      <c r="AS2156" s="5">
        <f t="shared" si="2556"/>
        <v>1.8740283746426943E-4</v>
      </c>
      <c r="AT2156" s="5">
        <f t="shared" si="2557"/>
        <v>1.0724408478148991E-4</v>
      </c>
      <c r="AU2156" s="5">
        <f t="shared" si="2558"/>
        <v>4.0914690784986113E-5</v>
      </c>
      <c r="AV2156" s="5">
        <f t="shared" si="2559"/>
        <v>1.1707022761035015E-5</v>
      </c>
      <c r="AW2156" s="5">
        <f t="shared" si="2560"/>
        <v>5.5617115980177442E-8</v>
      </c>
      <c r="AX2156" s="5">
        <f t="shared" si="2561"/>
        <v>5.1744010549870209E-4</v>
      </c>
      <c r="AY2156" s="5">
        <f t="shared" si="2562"/>
        <v>3.3778490086955375E-4</v>
      </c>
      <c r="AZ2156" s="5">
        <f t="shared" si="2563"/>
        <v>1.1025299164382269E-4</v>
      </c>
      <c r="BA2156" s="5">
        <f t="shared" si="2564"/>
        <v>2.3991050981695897E-5</v>
      </c>
      <c r="BB2156" s="5">
        <f t="shared" si="2565"/>
        <v>3.9153395202127821E-6</v>
      </c>
      <c r="BC2156" s="5">
        <f t="shared" si="2566"/>
        <v>5.111867277589826E-7</v>
      </c>
      <c r="BD2156" s="5">
        <f t="shared" si="2567"/>
        <v>1.7814673897680805E-5</v>
      </c>
      <c r="BE2156" s="5">
        <f t="shared" si="2568"/>
        <v>2.0389428716112562E-5</v>
      </c>
      <c r="BF2156" s="5">
        <f t="shared" si="2569"/>
        <v>1.1668156424226131E-5</v>
      </c>
      <c r="BG2156" s="5">
        <f t="shared" si="2570"/>
        <v>4.4515183574064996E-6</v>
      </c>
      <c r="BH2156" s="5">
        <f t="shared" si="2571"/>
        <v>1.2737240764006126E-6</v>
      </c>
      <c r="BI2156" s="5">
        <f t="shared" si="2572"/>
        <v>2.9156308343255793E-7</v>
      </c>
      <c r="BJ2156" s="8">
        <f t="shared" si="2573"/>
        <v>0.47525428522341295</v>
      </c>
      <c r="BK2156" s="8">
        <f t="shared" si="2574"/>
        <v>0.31505474661691008</v>
      </c>
      <c r="BL2156" s="8">
        <f t="shared" si="2575"/>
        <v>0.20214936625276989</v>
      </c>
      <c r="BM2156" s="8">
        <f t="shared" si="2576"/>
        <v>0.26846925996384363</v>
      </c>
      <c r="BN2156" s="8">
        <f t="shared" si="2577"/>
        <v>0.7313359631804216</v>
      </c>
    </row>
    <row r="2157" spans="1:66" x14ac:dyDescent="0.25">
      <c r="A2157" t="s">
        <v>22</v>
      </c>
      <c r="B2157" t="s">
        <v>266</v>
      </c>
      <c r="C2157" t="s">
        <v>170</v>
      </c>
      <c r="D2157" s="7" t="s">
        <v>586</v>
      </c>
      <c r="E2157">
        <f>VLOOKUP(A2157,home!$A$2:$E$405,3,FALSE)</f>
        <v>1.5026315789473701</v>
      </c>
      <c r="F2157">
        <f>VLOOKUP(B2157,home!$B$2:$E$405,3,FALSE)</f>
        <v>0.98</v>
      </c>
      <c r="G2157">
        <f>VLOOKUP(C2157,away!$B$2:$E$405,4,FALSE)</f>
        <v>0.92</v>
      </c>
      <c r="H2157">
        <f>VLOOKUP(A2157,away!$A$2:$E$405,3,FALSE)</f>
        <v>1.3631578947368399</v>
      </c>
      <c r="I2157">
        <f>VLOOKUP(C2157,away!$B$2:$E$405,3,FALSE)</f>
        <v>0.88</v>
      </c>
      <c r="J2157">
        <f>VLOOKUP(B2157,home!$B$2:$E$405,4,FALSE)</f>
        <v>1.7</v>
      </c>
      <c r="K2157" s="3">
        <f t="shared" si="2522"/>
        <v>1.354772631578949</v>
      </c>
      <c r="L2157" s="3">
        <f t="shared" si="2523"/>
        <v>2.0392842105263123</v>
      </c>
      <c r="M2157" s="5">
        <f t="shared" si="2524"/>
        <v>3.3572203133247665E-2</v>
      </c>
      <c r="N2157" s="5">
        <f t="shared" si="2525"/>
        <v>4.548270198673298E-2</v>
      </c>
      <c r="O2157" s="5">
        <f t="shared" si="2526"/>
        <v>6.8463263762213969E-2</v>
      </c>
      <c r="P2157" s="5">
        <f t="shared" si="2527"/>
        <v>9.2752156013618317E-2</v>
      </c>
      <c r="Q2157" s="5">
        <f t="shared" si="2528"/>
        <v>3.0809359930943667E-2</v>
      </c>
      <c r="R2157" s="5">
        <f t="shared" si="2529"/>
        <v>6.9808026395690601E-2</v>
      </c>
      <c r="S2157" s="5">
        <f t="shared" si="2530"/>
        <v>6.4063135885285352E-2</v>
      </c>
      <c r="T2157" s="5">
        <f t="shared" si="2531"/>
        <v>6.2829041243595465E-2</v>
      </c>
      <c r="U2157" s="5">
        <f t="shared" si="2532"/>
        <v>9.4574003625422495E-2</v>
      </c>
      <c r="V2157" s="5">
        <f t="shared" si="2533"/>
        <v>1.9665720181828574E-2</v>
      </c>
      <c r="W2157" s="5">
        <f t="shared" si="2534"/>
        <v>1.3913225876969191E-2</v>
      </c>
      <c r="X2157" s="5">
        <f t="shared" si="2535"/>
        <v>2.8373021848389381E-2</v>
      </c>
      <c r="Y2157" s="5">
        <f t="shared" si="2536"/>
        <v>2.8930327730169278E-2</v>
      </c>
      <c r="Z2157" s="5">
        <f t="shared" si="2537"/>
        <v>4.7452801998911956E-2</v>
      </c>
      <c r="AA2157" s="5">
        <f t="shared" si="2538"/>
        <v>6.428775743986076E-2</v>
      </c>
      <c r="AB2157" s="5">
        <f t="shared" si="2539"/>
        <v>4.3547647162554666E-2</v>
      </c>
      <c r="AC2157" s="5">
        <f t="shared" si="2540"/>
        <v>3.3957369791638779E-3</v>
      </c>
      <c r="AD2157" s="5">
        <f t="shared" si="2541"/>
        <v>4.7123144087734738E-3</v>
      </c>
      <c r="AE2157" s="5">
        <f t="shared" si="2542"/>
        <v>9.609748368847381E-3</v>
      </c>
      <c r="AF2157" s="5">
        <f t="shared" si="2543"/>
        <v>9.7985040578607244E-3</v>
      </c>
      <c r="AG2157" s="5">
        <f t="shared" si="2544"/>
        <v>6.6606448706577918E-3</v>
      </c>
      <c r="AH2157" s="5">
        <f t="shared" si="2545"/>
        <v>2.4192437465403158E-2</v>
      </c>
      <c r="AI2157" s="5">
        <f t="shared" si="2546"/>
        <v>3.2775252169313394E-2</v>
      </c>
      <c r="AJ2157" s="5">
        <f t="shared" si="2547"/>
        <v>2.2201507316042184E-2</v>
      </c>
      <c r="AK2157" s="5">
        <f t="shared" si="2548"/>
        <v>1.0025998163857918E-2</v>
      </c>
      <c r="AL2157" s="5">
        <f t="shared" si="2549"/>
        <v>3.7526512611941602E-4</v>
      </c>
      <c r="AM2157" s="5">
        <f t="shared" si="2550"/>
        <v>1.2768229184802876E-3</v>
      </c>
      <c r="AN2157" s="5">
        <f t="shared" si="2551"/>
        <v>2.603804817294976E-3</v>
      </c>
      <c r="AO2157" s="5">
        <f t="shared" si="2552"/>
        <v>2.6549490256009972E-3</v>
      </c>
      <c r="AP2157" s="5">
        <f t="shared" si="2553"/>
        <v>1.8047318758867769E-3</v>
      </c>
      <c r="AQ2157" s="5">
        <f t="shared" si="2554"/>
        <v>9.2009030468235956E-4</v>
      </c>
      <c r="AR2157" s="5">
        <f t="shared" si="2555"/>
        <v>9.8670511474683725E-3</v>
      </c>
      <c r="AS2157" s="5">
        <f t="shared" si="2556"/>
        <v>1.3367610848979817E-2</v>
      </c>
      <c r="AT2157" s="5">
        <f t="shared" si="2557"/>
        <v>9.0550366638978488E-3</v>
      </c>
      <c r="AU2157" s="5">
        <f t="shared" si="2558"/>
        <v>4.0891719500642512E-3</v>
      </c>
      <c r="AV2157" s="5">
        <f t="shared" si="2559"/>
        <v>1.3849745609418431E-3</v>
      </c>
      <c r="AW2157" s="5">
        <f t="shared" si="2560"/>
        <v>2.8799163755727579E-5</v>
      </c>
      <c r="AX2157" s="5">
        <f t="shared" si="2561"/>
        <v>2.8830079088830863E-4</v>
      </c>
      <c r="AY2157" s="5">
        <f t="shared" si="2562"/>
        <v>5.8792725074077604E-4</v>
      </c>
      <c r="AZ2157" s="5">
        <f t="shared" si="2563"/>
        <v>5.9947537968690434E-4</v>
      </c>
      <c r="BA2157" s="5">
        <f t="shared" si="2564"/>
        <v>4.0750022546492335E-4</v>
      </c>
      <c r="BB2157" s="5">
        <f t="shared" si="2565"/>
        <v>2.077521938941327E-4</v>
      </c>
      <c r="BC2157" s="5">
        <f t="shared" si="2566"/>
        <v>8.473315374210118E-5</v>
      </c>
      <c r="BD2157" s="5">
        <f t="shared" si="2567"/>
        <v>3.3536202682479649E-3</v>
      </c>
      <c r="BE2157" s="5">
        <f t="shared" si="2568"/>
        <v>4.5433929561307963E-3</v>
      </c>
      <c r="BF2157" s="5">
        <f t="shared" si="2569"/>
        <v>3.0776322157372899E-3</v>
      </c>
      <c r="BG2157" s="5">
        <f t="shared" si="2570"/>
        <v>1.3898306319821863E-3</v>
      </c>
      <c r="BH2157" s="5">
        <f t="shared" si="2571"/>
        <v>4.7072612568488544E-4</v>
      </c>
      <c r="BI2157" s="5">
        <f t="shared" si="2572"/>
        <v>1.2754537440941508E-4</v>
      </c>
      <c r="BJ2157" s="8">
        <f t="shared" si="2573"/>
        <v>0.25255497825930184</v>
      </c>
      <c r="BK2157" s="8">
        <f t="shared" si="2574"/>
        <v>0.21441214457000399</v>
      </c>
      <c r="BL2157" s="8">
        <f t="shared" si="2575"/>
        <v>0.48060248624390384</v>
      </c>
      <c r="BM2157" s="8">
        <f t="shared" si="2576"/>
        <v>0.65357557176268921</v>
      </c>
      <c r="BN2157" s="8">
        <f t="shared" si="2577"/>
        <v>0.34088771122244721</v>
      </c>
    </row>
    <row r="2158" spans="1:66" x14ac:dyDescent="0.25">
      <c r="A2158" t="s">
        <v>22</v>
      </c>
      <c r="B2158" t="s">
        <v>164</v>
      </c>
      <c r="C2158" t="s">
        <v>264</v>
      </c>
      <c r="D2158" s="7" t="s">
        <v>586</v>
      </c>
      <c r="E2158">
        <f>VLOOKUP(A2158,home!$A$2:$E$405,3,FALSE)</f>
        <v>1.5026315789473701</v>
      </c>
      <c r="F2158">
        <f>VLOOKUP(B2158,home!$B$2:$E$405,3,FALSE)</f>
        <v>1.02</v>
      </c>
      <c r="G2158">
        <f>VLOOKUP(C2158,away!$B$2:$E$405,4,FALSE)</f>
        <v>0.81</v>
      </c>
      <c r="H2158">
        <f>VLOOKUP(A2158,away!$A$2:$E$405,3,FALSE)</f>
        <v>1.3631578947368399</v>
      </c>
      <c r="I2158">
        <f>VLOOKUP(C2158,away!$B$2:$E$405,3,FALSE)</f>
        <v>1.1200000000000001</v>
      </c>
      <c r="J2158">
        <f>VLOOKUP(B2158,home!$B$2:$E$405,4,FALSE)</f>
        <v>0.81</v>
      </c>
      <c r="K2158" s="3">
        <f t="shared" si="2522"/>
        <v>1.2414742105263172</v>
      </c>
      <c r="L2158" s="3">
        <f t="shared" si="2523"/>
        <v>1.2366568421052613</v>
      </c>
      <c r="M2158" s="5">
        <f t="shared" si="2524"/>
        <v>8.38998836204944E-2</v>
      </c>
      <c r="N2158" s="5">
        <f t="shared" si="2525"/>
        <v>0.10415954178100317</v>
      </c>
      <c r="O2158" s="5">
        <f t="shared" si="2526"/>
        <v>0.10375536513111955</v>
      </c>
      <c r="P2158" s="5">
        <f t="shared" si="2527"/>
        <v>0.12880961001402641</v>
      </c>
      <c r="Q2158" s="5">
        <f t="shared" si="2528"/>
        <v>6.4655692450676955E-2</v>
      </c>
      <c r="R2158" s="5">
        <f t="shared" si="2529"/>
        <v>6.4154891097264327E-2</v>
      </c>
      <c r="S2158" s="5">
        <f t="shared" si="2530"/>
        <v>4.9439626480937818E-2</v>
      </c>
      <c r="T2158" s="5">
        <f t="shared" si="2531"/>
        <v>7.995690445018315E-2</v>
      </c>
      <c r="U2158" s="5">
        <f t="shared" si="2532"/>
        <v>7.964664277637809E-2</v>
      </c>
      <c r="V2158" s="5">
        <f t="shared" si="2533"/>
        <v>8.4337277709791419E-3</v>
      </c>
      <c r="W2158" s="5">
        <f t="shared" si="2534"/>
        <v>2.6756124913745516E-2</v>
      </c>
      <c r="X2158" s="5">
        <f t="shared" si="2535"/>
        <v>3.3088144942806437E-2</v>
      </c>
      <c r="Y2158" s="5">
        <f t="shared" si="2536"/>
        <v>2.0459340418046097E-2</v>
      </c>
      <c r="Z2158" s="5">
        <f t="shared" si="2537"/>
        <v>2.6445861676649956E-2</v>
      </c>
      <c r="AA2158" s="5">
        <f t="shared" si="2538"/>
        <v>3.2831855246707189E-2</v>
      </c>
      <c r="AB2158" s="5">
        <f t="shared" si="2539"/>
        <v>2.0379950786260075E-2</v>
      </c>
      <c r="AC2158" s="5">
        <f t="shared" si="2540"/>
        <v>8.0925707094702947E-4</v>
      </c>
      <c r="AD2158" s="5">
        <f t="shared" si="2541"/>
        <v>8.304259763508931E-3</v>
      </c>
      <c r="AE2158" s="5">
        <f t="shared" si="2542"/>
        <v>1.026951965516274E-2</v>
      </c>
      <c r="AF2158" s="5">
        <f t="shared" si="2543"/>
        <v>6.3499358733457344E-3</v>
      </c>
      <c r="AG2158" s="5">
        <f t="shared" si="2544"/>
        <v>2.6175638815675506E-3</v>
      </c>
      <c r="AH2158" s="5">
        <f t="shared" si="2545"/>
        <v>8.1761139469496234E-3</v>
      </c>
      <c r="AI2158" s="5">
        <f t="shared" si="2546"/>
        <v>1.0150434607462495E-2</v>
      </c>
      <c r="AJ2158" s="5">
        <f t="shared" si="2547"/>
        <v>6.300751395399257E-3</v>
      </c>
      <c r="AK2158" s="5">
        <f t="shared" si="2548"/>
        <v>2.6074067881086283E-3</v>
      </c>
      <c r="AL2158" s="5">
        <f t="shared" si="2549"/>
        <v>4.9697369393879426E-5</v>
      </c>
      <c r="AM2158" s="5">
        <f t="shared" si="2550"/>
        <v>2.0619048667815413E-3</v>
      </c>
      <c r="AN2158" s="5">
        <f t="shared" si="2551"/>
        <v>2.5498687612755307E-3</v>
      </c>
      <c r="AO2158" s="5">
        <f t="shared" si="2552"/>
        <v>1.5766563250509263E-3</v>
      </c>
      <c r="AP2158" s="5">
        <f t="shared" si="2553"/>
        <v>6.499276106742551E-4</v>
      </c>
      <c r="AQ2158" s="5">
        <f t="shared" si="2554"/>
        <v>2.0093435665336057E-4</v>
      </c>
      <c r="AR2158" s="5">
        <f t="shared" si="2555"/>
        <v>2.0222094508655008E-3</v>
      </c>
      <c r="AS2158" s="5">
        <f t="shared" si="2556"/>
        <v>2.5105208815321052E-3</v>
      </c>
      <c r="AT2158" s="5">
        <f t="shared" si="2557"/>
        <v>1.5583734647049525E-3</v>
      </c>
      <c r="AU2158" s="5">
        <f t="shared" si="2558"/>
        <v>6.4489348893324752E-4</v>
      </c>
      <c r="AV2158" s="5">
        <f t="shared" si="2559"/>
        <v>2.0015465876174136E-4</v>
      </c>
      <c r="AW2158" s="5">
        <f t="shared" si="2560"/>
        <v>2.1194238014893405E-6</v>
      </c>
      <c r="AX2158" s="5">
        <f t="shared" si="2561"/>
        <v>4.2663361944466374E-4</v>
      </c>
      <c r="AY2158" s="5">
        <f t="shared" si="2562"/>
        <v>5.2759938455837572E-4</v>
      </c>
      <c r="AZ2158" s="5">
        <f t="shared" si="2563"/>
        <v>3.2622969440232019E-4</v>
      </c>
      <c r="BA2158" s="5">
        <f t="shared" si="2564"/>
        <v>1.3447806122684594E-4</v>
      </c>
      <c r="BB2158" s="5">
        <f t="shared" si="2565"/>
        <v>4.1575803632307328E-5</v>
      </c>
      <c r="BC2158" s="5">
        <f t="shared" si="2566"/>
        <v>1.0283000405583525E-5</v>
      </c>
      <c r="BD2158" s="5">
        <f t="shared" si="2567"/>
        <v>4.1679652559712408E-4</v>
      </c>
      <c r="BE2158" s="5">
        <f t="shared" si="2568"/>
        <v>5.1744213756580164E-4</v>
      </c>
      <c r="BF2158" s="5">
        <f t="shared" si="2569"/>
        <v>3.2119553461377689E-4</v>
      </c>
      <c r="BG2158" s="5">
        <f t="shared" si="2570"/>
        <v>1.329186575864057E-4</v>
      </c>
      <c r="BH2158" s="5">
        <f t="shared" si="2571"/>
        <v>4.1253771372825206E-5</v>
      </c>
      <c r="BI2158" s="5">
        <f t="shared" si="2572"/>
        <v>1.0243098649262267E-5</v>
      </c>
      <c r="BJ2158" s="8">
        <f t="shared" si="2573"/>
        <v>0.36512311961415195</v>
      </c>
      <c r="BK2158" s="8">
        <f t="shared" si="2574"/>
        <v>0.27196940171133699</v>
      </c>
      <c r="BL2158" s="8">
        <f t="shared" si="2575"/>
        <v>0.336379413445832</v>
      </c>
      <c r="BM2158" s="8">
        <f t="shared" si="2576"/>
        <v>0.44995733239262936</v>
      </c>
      <c r="BN2158" s="8">
        <f t="shared" si="2577"/>
        <v>0.5494349840945848</v>
      </c>
    </row>
    <row r="2159" spans="1:66" x14ac:dyDescent="0.25">
      <c r="A2159" t="s">
        <v>22</v>
      </c>
      <c r="B2159" t="s">
        <v>261</v>
      </c>
      <c r="C2159" t="s">
        <v>259</v>
      </c>
      <c r="D2159" s="7" t="s">
        <v>586</v>
      </c>
      <c r="E2159">
        <f>VLOOKUP(A2159,home!$A$2:$E$405,3,FALSE)</f>
        <v>1.5026315789473701</v>
      </c>
      <c r="F2159">
        <f>VLOOKUP(B2159,home!$B$2:$E$405,3,FALSE)</f>
        <v>1.0900000000000001</v>
      </c>
      <c r="G2159">
        <f>VLOOKUP(C2159,away!$B$2:$E$405,4,FALSE)</f>
        <v>1.26</v>
      </c>
      <c r="H2159">
        <f>VLOOKUP(A2159,away!$A$2:$E$405,3,FALSE)</f>
        <v>1.3631578947368399</v>
      </c>
      <c r="I2159">
        <f>VLOOKUP(C2159,away!$B$2:$E$405,3,FALSE)</f>
        <v>1.3</v>
      </c>
      <c r="J2159">
        <f>VLOOKUP(B2159,home!$B$2:$E$405,4,FALSE)</f>
        <v>1.1200000000000001</v>
      </c>
      <c r="K2159" s="3">
        <f t="shared" si="2522"/>
        <v>2.0637142105263182</v>
      </c>
      <c r="L2159" s="3">
        <f t="shared" si="2523"/>
        <v>1.9847578947368392</v>
      </c>
      <c r="M2159" s="5">
        <f t="shared" si="2524"/>
        <v>1.744901454030813E-2</v>
      </c>
      <c r="N2159" s="5">
        <f t="shared" si="2525"/>
        <v>3.6009779266514226E-2</v>
      </c>
      <c r="O2159" s="5">
        <f t="shared" si="2526"/>
        <v>3.4632069364254461E-2</v>
      </c>
      <c r="P2159" s="5">
        <f t="shared" si="2527"/>
        <v>7.1470693686945072E-2</v>
      </c>
      <c r="Q2159" s="5">
        <f t="shared" si="2528"/>
        <v>3.7156946595110707E-2</v>
      </c>
      <c r="R2159" s="5">
        <f t="shared" si="2529"/>
        <v>3.4368136540888945E-2</v>
      </c>
      <c r="S2159" s="5">
        <f t="shared" si="2530"/>
        <v>7.3185509191554199E-2</v>
      </c>
      <c r="T2159" s="5">
        <f t="shared" si="2531"/>
        <v>7.3747543098961102E-2</v>
      </c>
      <c r="U2159" s="5">
        <f t="shared" si="2532"/>
        <v>7.0926011768741318E-2</v>
      </c>
      <c r="V2159" s="5">
        <f t="shared" si="2533"/>
        <v>3.3307319432915511E-2</v>
      </c>
      <c r="W2159" s="5">
        <f t="shared" si="2534"/>
        <v>2.5560439569365823E-2</v>
      </c>
      <c r="X2159" s="5">
        <f t="shared" si="2535"/>
        <v>5.0731284228242718E-2</v>
      </c>
      <c r="Y2159" s="5">
        <f t="shared" si="2536"/>
        <v>5.0344658441071624E-2</v>
      </c>
      <c r="Z2159" s="5">
        <f t="shared" si="2537"/>
        <v>2.2737476775640985E-2</v>
      </c>
      <c r="AA2159" s="5">
        <f t="shared" si="2538"/>
        <v>4.6923653933402421E-2</v>
      </c>
      <c r="AB2159" s="5">
        <f t="shared" si="2539"/>
        <v>4.8418505716090882E-2</v>
      </c>
      <c r="AC2159" s="5">
        <f t="shared" si="2540"/>
        <v>8.5266177182387014E-3</v>
      </c>
      <c r="AD2159" s="5">
        <f t="shared" si="2541"/>
        <v>1.3187360591649858E-2</v>
      </c>
      <c r="AE2159" s="5">
        <f t="shared" si="2542"/>
        <v>2.6173718045018533E-2</v>
      </c>
      <c r="AF2159" s="5">
        <f t="shared" si="2543"/>
        <v>2.5974246762233307E-2</v>
      </c>
      <c r="AG2159" s="5">
        <f t="shared" si="2544"/>
        <v>1.7184197107061774E-2</v>
      </c>
      <c r="AH2159" s="5">
        <f t="shared" si="2545"/>
        <v>1.1282096634212244E-2</v>
      </c>
      <c r="AI2159" s="5">
        <f t="shared" si="2546"/>
        <v>2.3283023148554946E-2</v>
      </c>
      <c r="AJ2159" s="5">
        <f t="shared" si="2547"/>
        <v>2.4024752867843037E-2</v>
      </c>
      <c r="AK2159" s="5">
        <f t="shared" si="2548"/>
        <v>1.6526741299250199E-2</v>
      </c>
      <c r="AL2159" s="5">
        <f t="shared" si="2549"/>
        <v>1.3969918627052855E-3</v>
      </c>
      <c r="AM2159" s="5">
        <f t="shared" si="2550"/>
        <v>5.4429886904645165E-3</v>
      </c>
      <c r="AN2159" s="5">
        <f t="shared" si="2551"/>
        <v>1.080301477436278E-2</v>
      </c>
      <c r="AO2159" s="5">
        <f t="shared" si="2552"/>
        <v>1.0720684430187625E-2</v>
      </c>
      <c r="AP2159" s="5">
        <f t="shared" si="2553"/>
        <v>7.0926543532657304E-3</v>
      </c>
      <c r="AQ2159" s="5">
        <f t="shared" si="2554"/>
        <v>3.5193004305709421E-3</v>
      </c>
      <c r="AR2159" s="5">
        <f t="shared" si="2555"/>
        <v>4.4784460727873296E-3</v>
      </c>
      <c r="AS2159" s="5">
        <f t="shared" si="2556"/>
        <v>9.2422328014869909E-3</v>
      </c>
      <c r="AT2159" s="5">
        <f t="shared" si="2557"/>
        <v>9.536663584710588E-3</v>
      </c>
      <c r="AU2159" s="5">
        <f t="shared" si="2558"/>
        <v>6.5603160535920337E-3</v>
      </c>
      <c r="AV2159" s="5">
        <f t="shared" si="2559"/>
        <v>3.384654366335452E-3</v>
      </c>
      <c r="AW2159" s="5">
        <f t="shared" si="2560"/>
        <v>1.5894558475545257E-4</v>
      </c>
      <c r="AX2159" s="5">
        <f t="shared" si="2561"/>
        <v>1.8721288513742738E-3</v>
      </c>
      <c r="AY2159" s="5">
        <f t="shared" si="2562"/>
        <v>3.7157225177297014E-3</v>
      </c>
      <c r="AZ2159" s="5">
        <f t="shared" si="2563"/>
        <v>3.6874048008577356E-3</v>
      </c>
      <c r="BA2159" s="5">
        <f t="shared" si="2564"/>
        <v>2.4395352631976369E-3</v>
      </c>
      <c r="BB2159" s="5">
        <f t="shared" si="2565"/>
        <v>1.2104717182801056E-3</v>
      </c>
      <c r="BC2159" s="5">
        <f t="shared" si="2566"/>
        <v>4.8049865984242088E-4</v>
      </c>
      <c r="BD2159" s="5">
        <f t="shared" si="2567"/>
        <v>1.481438533186307E-3</v>
      </c>
      <c r="BE2159" s="5">
        <f t="shared" si="2568"/>
        <v>3.0572657529578458E-3</v>
      </c>
      <c r="BF2159" s="5">
        <f t="shared" si="2569"/>
        <v>3.1546613898672761E-3</v>
      </c>
      <c r="BG2159" s="5">
        <f t="shared" si="2570"/>
        <v>2.1701065132226013E-3</v>
      </c>
      <c r="BH2159" s="5">
        <f t="shared" si="2571"/>
        <v>1.1196199124233E-3</v>
      </c>
      <c r="BI2159" s="5">
        <f t="shared" si="2572"/>
        <v>4.621151047312395E-4</v>
      </c>
      <c r="BJ2159" s="8">
        <f t="shared" si="2573"/>
        <v>0.40705457819536311</v>
      </c>
      <c r="BK2159" s="8">
        <f t="shared" si="2574"/>
        <v>0.2090518689503966</v>
      </c>
      <c r="BL2159" s="8">
        <f t="shared" si="2575"/>
        <v>0.35503251135853953</v>
      </c>
      <c r="BM2159" s="8">
        <f t="shared" si="2576"/>
        <v>0.75923301835294421</v>
      </c>
      <c r="BN2159" s="8">
        <f t="shared" si="2577"/>
        <v>0.23108663999402151</v>
      </c>
    </row>
    <row r="2160" spans="1:66" x14ac:dyDescent="0.25">
      <c r="A2160" t="s">
        <v>25</v>
      </c>
      <c r="B2160" t="s">
        <v>258</v>
      </c>
      <c r="C2160" t="s">
        <v>469</v>
      </c>
      <c r="D2160" s="7" t="s">
        <v>586</v>
      </c>
      <c r="E2160">
        <f>VLOOKUP(A2160,home!$A$2:$E$405,3,FALSE)</f>
        <v>1.37894736842105</v>
      </c>
      <c r="F2160">
        <f>VLOOKUP(B2160,home!$B$2:$E$405,3,FALSE)</f>
        <v>1.45</v>
      </c>
      <c r="G2160">
        <f>VLOOKUP(C2160,away!$B$2:$E$405,4,FALSE)</f>
        <v>1.3</v>
      </c>
      <c r="H2160">
        <f>VLOOKUP(A2160,away!$A$2:$E$405,3,FALSE)</f>
        <v>1.1000000000000001</v>
      </c>
      <c r="I2160">
        <f>VLOOKUP(C2160,away!$B$2:$E$405,3,FALSE)</f>
        <v>1.07</v>
      </c>
      <c r="J2160">
        <f>VLOOKUP(B2160,home!$B$2:$E$405,4,FALSE)</f>
        <v>0.96</v>
      </c>
      <c r="K2160" s="3">
        <f t="shared" si="2522"/>
        <v>2.5993157894736791</v>
      </c>
      <c r="L2160" s="3">
        <f t="shared" si="2523"/>
        <v>1.1299200000000003</v>
      </c>
      <c r="M2160" s="5">
        <f t="shared" si="2524"/>
        <v>2.4011178422317671E-2</v>
      </c>
      <c r="N2160" s="5">
        <f t="shared" si="2525"/>
        <v>6.2412635197000021E-2</v>
      </c>
      <c r="O2160" s="5">
        <f t="shared" si="2526"/>
        <v>2.7130710722945192E-2</v>
      </c>
      <c r="P2160" s="5">
        <f t="shared" si="2527"/>
        <v>7.0521284761794284E-2</v>
      </c>
      <c r="Q2160" s="5">
        <f t="shared" si="2528"/>
        <v>8.1115074065111439E-2</v>
      </c>
      <c r="R2160" s="5">
        <f t="shared" si="2529"/>
        <v>1.5327766330035124E-2</v>
      </c>
      <c r="S2160" s="5">
        <f t="shared" si="2530"/>
        <v>5.1780586493743196E-2</v>
      </c>
      <c r="T2160" s="5">
        <f t="shared" si="2531"/>
        <v>9.1653544487650743E-2</v>
      </c>
      <c r="U2160" s="5">
        <f t="shared" si="2532"/>
        <v>3.9841705039023324E-2</v>
      </c>
      <c r="V2160" s="5">
        <f t="shared" si="2533"/>
        <v>1.6897840113521176E-2</v>
      </c>
      <c r="W2160" s="5">
        <f t="shared" si="2534"/>
        <v>7.0281230927257035E-2</v>
      </c>
      <c r="X2160" s="5">
        <f t="shared" si="2535"/>
        <v>7.941216844932629E-2</v>
      </c>
      <c r="Y2160" s="5">
        <f t="shared" si="2536"/>
        <v>4.4864698687131409E-2</v>
      </c>
      <c r="Z2160" s="5">
        <f t="shared" si="2537"/>
        <v>5.7730499105444304E-3</v>
      </c>
      <c r="AA2160" s="5">
        <f t="shared" si="2538"/>
        <v>1.5005979785897745E-2</v>
      </c>
      <c r="AB2160" s="5">
        <f t="shared" si="2539"/>
        <v>1.9502640097003438E-2</v>
      </c>
      <c r="AC2160" s="5">
        <f t="shared" si="2540"/>
        <v>3.1018297330767607E-3</v>
      </c>
      <c r="AD2160" s="5">
        <f t="shared" si="2541"/>
        <v>4.5670778313216268E-2</v>
      </c>
      <c r="AE2160" s="5">
        <f t="shared" si="2542"/>
        <v>5.1604325831669344E-2</v>
      </c>
      <c r="AF2160" s="5">
        <f t="shared" si="2543"/>
        <v>2.9154379921859926E-2</v>
      </c>
      <c r="AG2160" s="5">
        <f t="shared" si="2544"/>
        <v>1.0980705653769325E-2</v>
      </c>
      <c r="AH2160" s="5">
        <f t="shared" si="2545"/>
        <v>1.6307711387305917E-3</v>
      </c>
      <c r="AI2160" s="5">
        <f t="shared" si="2546"/>
        <v>4.2388891699203981E-3</v>
      </c>
      <c r="AJ2160" s="5">
        <f t="shared" si="2547"/>
        <v>5.5091057746015351E-3</v>
      </c>
      <c r="AK2160" s="5">
        <f t="shared" si="2548"/>
        <v>4.773301875267465E-3</v>
      </c>
      <c r="AL2160" s="5">
        <f t="shared" si="2549"/>
        <v>3.6440530163332503E-4</v>
      </c>
      <c r="AM2160" s="5">
        <f t="shared" si="2550"/>
        <v>2.3742555037419028E-2</v>
      </c>
      <c r="AN2160" s="5">
        <f t="shared" si="2551"/>
        <v>2.6827187787880517E-2</v>
      </c>
      <c r="AO2160" s="5">
        <f t="shared" si="2552"/>
        <v>1.5156288012640986E-2</v>
      </c>
      <c r="AP2160" s="5">
        <f t="shared" si="2553"/>
        <v>5.7084643170811017E-3</v>
      </c>
      <c r="AQ2160" s="5">
        <f t="shared" si="2554"/>
        <v>1.6125270002890705E-3</v>
      </c>
      <c r="AR2160" s="5">
        <f t="shared" si="2555"/>
        <v>3.6852818501489367E-4</v>
      </c>
      <c r="AS2160" s="5">
        <f t="shared" si="2556"/>
        <v>9.5792113017529039E-4</v>
      </c>
      <c r="AT2160" s="5">
        <f t="shared" si="2557"/>
        <v>1.2449697593675522E-3</v>
      </c>
      <c r="AU2160" s="5">
        <f t="shared" si="2558"/>
        <v>1.0786898509804418E-3</v>
      </c>
      <c r="AV2160" s="5">
        <f t="shared" si="2559"/>
        <v>7.0096389039961805E-4</v>
      </c>
      <c r="AW2160" s="5">
        <f t="shared" si="2560"/>
        <v>2.9729590472403343E-5</v>
      </c>
      <c r="AX2160" s="5">
        <f t="shared" si="2561"/>
        <v>1.0285733031868517E-2</v>
      </c>
      <c r="AY2160" s="5">
        <f t="shared" si="2562"/>
        <v>1.1622055467368877E-2</v>
      </c>
      <c r="AZ2160" s="5">
        <f t="shared" si="2563"/>
        <v>6.5659964568447245E-3</v>
      </c>
      <c r="BA2160" s="5">
        <f t="shared" si="2564"/>
        <v>2.4730169055059976E-3</v>
      </c>
      <c r="BB2160" s="5">
        <f t="shared" si="2565"/>
        <v>6.9857781546733464E-4</v>
      </c>
      <c r="BC2160" s="5">
        <f t="shared" si="2566"/>
        <v>1.5786740905057001E-4</v>
      </c>
      <c r="BD2160" s="5">
        <f t="shared" si="2567"/>
        <v>6.940122780200478E-5</v>
      </c>
      <c r="BE2160" s="5">
        <f t="shared" si="2568"/>
        <v>1.8039570723461066E-4</v>
      </c>
      <c r="BF2160" s="5">
        <f t="shared" si="2569"/>
        <v>2.3445270508409743E-4</v>
      </c>
      <c r="BG2160" s="5">
        <f t="shared" si="2570"/>
        <v>2.0313887273663679E-4</v>
      </c>
      <c r="BH2160" s="5">
        <f t="shared" si="2571"/>
        <v>1.3200551984005607E-4</v>
      </c>
      <c r="BI2160" s="5">
        <f t="shared" si="2572"/>
        <v>6.8624806403587757E-5</v>
      </c>
      <c r="BJ2160" s="8">
        <f t="shared" si="2573"/>
        <v>0.67199981077540827</v>
      </c>
      <c r="BK2160" s="8">
        <f t="shared" si="2574"/>
        <v>0.17829918029345529</v>
      </c>
      <c r="BL2160" s="8">
        <f t="shared" si="2575"/>
        <v>0.13819996158846359</v>
      </c>
      <c r="BM2160" s="8">
        <f t="shared" si="2576"/>
        <v>0.7021610271917712</v>
      </c>
      <c r="BN2160" s="8">
        <f t="shared" si="2577"/>
        <v>0.28051864949920374</v>
      </c>
    </row>
    <row r="2161" spans="1:66" x14ac:dyDescent="0.25">
      <c r="A2161" t="s">
        <v>25</v>
      </c>
      <c r="B2161" t="s">
        <v>290</v>
      </c>
      <c r="C2161" t="s">
        <v>173</v>
      </c>
      <c r="D2161" s="7" t="s">
        <v>586</v>
      </c>
      <c r="E2161">
        <f>VLOOKUP(A2161,home!$A$2:$E$405,3,FALSE)</f>
        <v>1.37894736842105</v>
      </c>
      <c r="F2161">
        <f>VLOOKUP(B2161,home!$B$2:$E$405,3,FALSE)</f>
        <v>0.7</v>
      </c>
      <c r="G2161">
        <f>VLOOKUP(C2161,away!$B$2:$E$405,4,FALSE)</f>
        <v>0.56999999999999995</v>
      </c>
      <c r="H2161">
        <f>VLOOKUP(A2161,away!$A$2:$E$405,3,FALSE)</f>
        <v>1.1000000000000001</v>
      </c>
      <c r="I2161">
        <f>VLOOKUP(C2161,away!$B$2:$E$405,3,FALSE)</f>
        <v>0.95</v>
      </c>
      <c r="J2161">
        <f>VLOOKUP(B2161,home!$B$2:$E$405,4,FALSE)</f>
        <v>1.27</v>
      </c>
      <c r="K2161" s="3">
        <f t="shared" si="2522"/>
        <v>0.55019999999999891</v>
      </c>
      <c r="L2161" s="3">
        <f t="shared" si="2523"/>
        <v>1.3271499999999998</v>
      </c>
      <c r="M2161" s="5">
        <f t="shared" si="2524"/>
        <v>0.15299500579273645</v>
      </c>
      <c r="N2161" s="5">
        <f t="shared" si="2525"/>
        <v>8.4177852187163435E-2</v>
      </c>
      <c r="O2161" s="5">
        <f t="shared" si="2526"/>
        <v>0.20304732193783015</v>
      </c>
      <c r="P2161" s="5">
        <f t="shared" si="2527"/>
        <v>0.11171663653019394</v>
      </c>
      <c r="Q2161" s="5">
        <f t="shared" si="2528"/>
        <v>2.315732713668861E-2</v>
      </c>
      <c r="R2161" s="5">
        <f t="shared" si="2529"/>
        <v>0.13473712665489565</v>
      </c>
      <c r="S2161" s="5">
        <f t="shared" si="2530"/>
        <v>2.0393814185227455E-2</v>
      </c>
      <c r="T2161" s="5">
        <f t="shared" si="2531"/>
        <v>3.0733246709456288E-2</v>
      </c>
      <c r="U2161" s="5">
        <f t="shared" si="2532"/>
        <v>7.413236708552344E-2</v>
      </c>
      <c r="V2161" s="5">
        <f t="shared" si="2533"/>
        <v>1.6546134336508545E-3</v>
      </c>
      <c r="W2161" s="5">
        <f t="shared" si="2534"/>
        <v>4.2470537968686828E-3</v>
      </c>
      <c r="X2161" s="5">
        <f t="shared" si="2535"/>
        <v>5.6364774465142726E-3</v>
      </c>
      <c r="Y2161" s="5">
        <f t="shared" si="2536"/>
        <v>3.7402255215707083E-3</v>
      </c>
      <c r="Z2161" s="5">
        <f t="shared" si="2537"/>
        <v>5.9605459213348227E-2</v>
      </c>
      <c r="AA2161" s="5">
        <f t="shared" si="2538"/>
        <v>3.2794923659184134E-2</v>
      </c>
      <c r="AB2161" s="5">
        <f t="shared" si="2539"/>
        <v>9.0218834986415357E-3</v>
      </c>
      <c r="AC2161" s="5">
        <f t="shared" si="2540"/>
        <v>7.5512206512627736E-5</v>
      </c>
      <c r="AD2161" s="5">
        <f t="shared" si="2541"/>
        <v>5.8418224975928599E-4</v>
      </c>
      <c r="AE2161" s="5">
        <f t="shared" si="2542"/>
        <v>7.752974727680364E-4</v>
      </c>
      <c r="AF2161" s="5">
        <f t="shared" si="2543"/>
        <v>5.144680204920497E-4</v>
      </c>
      <c r="AG2161" s="5">
        <f t="shared" si="2544"/>
        <v>2.275920777986745E-4</v>
      </c>
      <c r="AH2161" s="5">
        <f t="shared" si="2545"/>
        <v>1.9776346298748779E-2</v>
      </c>
      <c r="AI2161" s="5">
        <f t="shared" si="2546"/>
        <v>1.0880945733571557E-2</v>
      </c>
      <c r="AJ2161" s="5">
        <f t="shared" si="2547"/>
        <v>2.9933481713055291E-3</v>
      </c>
      <c r="AK2161" s="5">
        <f t="shared" si="2548"/>
        <v>5.4898005461743299E-4</v>
      </c>
      <c r="AL2161" s="5">
        <f t="shared" si="2549"/>
        <v>2.2055542754101274E-6</v>
      </c>
      <c r="AM2161" s="5">
        <f t="shared" si="2550"/>
        <v>6.4283414763511738E-5</v>
      </c>
      <c r="AN2161" s="5">
        <f t="shared" si="2551"/>
        <v>8.5313733903394587E-5</v>
      </c>
      <c r="AO2161" s="5">
        <f t="shared" si="2552"/>
        <v>5.6612060974945063E-5</v>
      </c>
      <c r="AP2161" s="5">
        <f t="shared" si="2553"/>
        <v>2.5044232240966102E-5</v>
      </c>
      <c r="AQ2161" s="5">
        <f t="shared" si="2554"/>
        <v>8.3093632046495425E-6</v>
      </c>
      <c r="AR2161" s="5">
        <f t="shared" si="2555"/>
        <v>5.2492355980768863E-3</v>
      </c>
      <c r="AS2161" s="5">
        <f t="shared" si="2556"/>
        <v>2.8881294260618973E-3</v>
      </c>
      <c r="AT2161" s="5">
        <f t="shared" si="2557"/>
        <v>7.945244051096263E-4</v>
      </c>
      <c r="AU2161" s="5">
        <f t="shared" si="2558"/>
        <v>1.4571577589710517E-4</v>
      </c>
      <c r="AV2161" s="5">
        <f t="shared" si="2559"/>
        <v>2.0043204974646771E-5</v>
      </c>
      <c r="AW2161" s="5">
        <f t="shared" si="2560"/>
        <v>4.4735865733531159E-8</v>
      </c>
      <c r="AX2161" s="5">
        <f t="shared" si="2561"/>
        <v>5.8947891338140115E-6</v>
      </c>
      <c r="AY2161" s="5">
        <f t="shared" si="2562"/>
        <v>7.8232693989412648E-6</v>
      </c>
      <c r="AZ2161" s="5">
        <f t="shared" si="2563"/>
        <v>5.1913259914024505E-6</v>
      </c>
      <c r="BA2161" s="5">
        <f t="shared" si="2564"/>
        <v>2.2965560964965859E-6</v>
      </c>
      <c r="BB2161" s="5">
        <f t="shared" si="2565"/>
        <v>7.6196860586636129E-7</v>
      </c>
      <c r="BC2161" s="5">
        <f t="shared" si="2566"/>
        <v>2.022493270551082E-7</v>
      </c>
      <c r="BD2161" s="5">
        <f t="shared" si="2567"/>
        <v>1.1610871706646238E-3</v>
      </c>
      <c r="BE2161" s="5">
        <f t="shared" si="2568"/>
        <v>6.3883016129967485E-4</v>
      </c>
      <c r="BF2161" s="5">
        <f t="shared" si="2569"/>
        <v>1.7574217737354017E-4</v>
      </c>
      <c r="BG2161" s="5">
        <f t="shared" si="2570"/>
        <v>3.2231115330307204E-5</v>
      </c>
      <c r="BH2161" s="5">
        <f t="shared" si="2571"/>
        <v>4.4333899136837461E-6</v>
      </c>
      <c r="BI2161" s="5">
        <f t="shared" si="2572"/>
        <v>4.8785022610175861E-7</v>
      </c>
      <c r="BJ2161" s="8">
        <f t="shared" si="2573"/>
        <v>0.1540554555827211</v>
      </c>
      <c r="BK2161" s="8">
        <f t="shared" si="2574"/>
        <v>0.28684561097199573</v>
      </c>
      <c r="BL2161" s="8">
        <f t="shared" si="2575"/>
        <v>0.49904370336924636</v>
      </c>
      <c r="BM2161" s="8">
        <f t="shared" si="2576"/>
        <v>0.28971118036427002</v>
      </c>
      <c r="BN2161" s="8">
        <f t="shared" si="2577"/>
        <v>0.70983127023950832</v>
      </c>
    </row>
    <row r="2162" spans="1:66" x14ac:dyDescent="0.25">
      <c r="A2162" t="s">
        <v>25</v>
      </c>
      <c r="B2162" t="s">
        <v>168</v>
      </c>
      <c r="C2162" t="s">
        <v>292</v>
      </c>
      <c r="D2162" s="7" t="s">
        <v>586</v>
      </c>
      <c r="E2162">
        <f>VLOOKUP(A2162,home!$A$2:$E$405,3,FALSE)</f>
        <v>1.37894736842105</v>
      </c>
      <c r="F2162">
        <f>VLOOKUP(B2162,home!$B$2:$E$405,3,FALSE)</f>
        <v>0.84</v>
      </c>
      <c r="G2162">
        <f>VLOOKUP(C2162,away!$B$2:$E$405,4,FALSE)</f>
        <v>0.99</v>
      </c>
      <c r="H2162">
        <f>VLOOKUP(A2162,away!$A$2:$E$405,3,FALSE)</f>
        <v>1.1000000000000001</v>
      </c>
      <c r="I2162">
        <f>VLOOKUP(C2162,away!$B$2:$E$405,3,FALSE)</f>
        <v>0.61</v>
      </c>
      <c r="J2162">
        <f>VLOOKUP(B2162,home!$B$2:$E$405,4,FALSE)</f>
        <v>0.86</v>
      </c>
      <c r="K2162" s="3">
        <f t="shared" si="2522"/>
        <v>1.1467326315789452</v>
      </c>
      <c r="L2162" s="3">
        <f t="shared" si="2523"/>
        <v>0.57706000000000002</v>
      </c>
      <c r="M2162" s="5">
        <f t="shared" si="2524"/>
        <v>0.17838830220623164</v>
      </c>
      <c r="N2162" s="5">
        <f t="shared" si="2525"/>
        <v>0.20456368723185217</v>
      </c>
      <c r="O2162" s="5">
        <f t="shared" si="2526"/>
        <v>0.10294075367112804</v>
      </c>
      <c r="P2162" s="5">
        <f t="shared" si="2527"/>
        <v>0.11804552135401263</v>
      </c>
      <c r="Q2162" s="5">
        <f t="shared" si="2528"/>
        <v>0.1172899276924371</v>
      </c>
      <c r="R2162" s="5">
        <f t="shared" si="2529"/>
        <v>2.9701495656730574E-2</v>
      </c>
      <c r="S2162" s="5">
        <f t="shared" si="2530"/>
        <v>1.9528669956776278E-2</v>
      </c>
      <c r="T2162" s="5">
        <f t="shared" si="2531"/>
        <v>6.7683325674197756E-2</v>
      </c>
      <c r="U2162" s="5">
        <f t="shared" si="2532"/>
        <v>3.4059674276273259E-2</v>
      </c>
      <c r="V2162" s="5">
        <f t="shared" si="2533"/>
        <v>1.4358639725733518E-3</v>
      </c>
      <c r="W2162" s="5">
        <f t="shared" si="2534"/>
        <v>4.4833395813484181E-2</v>
      </c>
      <c r="X2162" s="5">
        <f t="shared" si="2535"/>
        <v>2.5871559388129184E-2</v>
      </c>
      <c r="Y2162" s="5">
        <f t="shared" si="2536"/>
        <v>7.464721030256913E-3</v>
      </c>
      <c r="Z2162" s="5">
        <f t="shared" si="2537"/>
        <v>5.7131816945576504E-3</v>
      </c>
      <c r="AA2162" s="5">
        <f t="shared" si="2538"/>
        <v>6.5514918792887516E-3</v>
      </c>
      <c r="AB2162" s="5">
        <f t="shared" si="2539"/>
        <v>3.7564047617524412E-3</v>
      </c>
      <c r="AC2162" s="5">
        <f t="shared" si="2540"/>
        <v>5.9384958661664388E-5</v>
      </c>
      <c r="AD2162" s="5">
        <f t="shared" si="2541"/>
        <v>1.2852979490954295E-2</v>
      </c>
      <c r="AE2162" s="5">
        <f t="shared" si="2542"/>
        <v>7.4169403450500861E-3</v>
      </c>
      <c r="AF2162" s="5">
        <f t="shared" si="2543"/>
        <v>2.1400097977573012E-3</v>
      </c>
      <c r="AG2162" s="5">
        <f t="shared" si="2544"/>
        <v>4.116380179646096E-4</v>
      </c>
      <c r="AH2162" s="5">
        <f t="shared" si="2545"/>
        <v>8.2421215716535923E-4</v>
      </c>
      <c r="AI2162" s="5">
        <f t="shared" si="2546"/>
        <v>9.4515097596559151E-4</v>
      </c>
      <c r="AJ2162" s="5">
        <f t="shared" si="2547"/>
        <v>5.4191773295421582E-4</v>
      </c>
      <c r="AK2162" s="5">
        <f t="shared" si="2548"/>
        <v>2.0714491600329457E-4</v>
      </c>
      <c r="AL2162" s="5">
        <f t="shared" si="2549"/>
        <v>1.5718807386144353E-6</v>
      </c>
      <c r="AM2162" s="5">
        <f t="shared" si="2550"/>
        <v>2.9477861990584459E-3</v>
      </c>
      <c r="AN2162" s="5">
        <f t="shared" si="2551"/>
        <v>1.7010495040286669E-3</v>
      </c>
      <c r="AO2162" s="5">
        <f t="shared" si="2552"/>
        <v>4.9080381339739127E-4</v>
      </c>
      <c r="AP2162" s="5">
        <f t="shared" si="2553"/>
        <v>9.4407749519699567E-5</v>
      </c>
      <c r="AQ2162" s="5">
        <f t="shared" si="2554"/>
        <v>1.3619733984459455E-5</v>
      </c>
      <c r="AR2162" s="5">
        <f t="shared" si="2555"/>
        <v>9.5123973482768467E-5</v>
      </c>
      <c r="AS2162" s="5">
        <f t="shared" si="2556"/>
        <v>1.0908176443814089E-4</v>
      </c>
      <c r="AT2162" s="5">
        <f t="shared" si="2557"/>
        <v>6.2543809395711967E-5</v>
      </c>
      <c r="AU2162" s="5">
        <f t="shared" si="2558"/>
        <v>2.3907009045772242E-5</v>
      </c>
      <c r="AV2162" s="5">
        <f t="shared" si="2559"/>
        <v>6.8537368490600126E-6</v>
      </c>
      <c r="AW2162" s="5">
        <f t="shared" si="2560"/>
        <v>2.8893505378937657E-8</v>
      </c>
      <c r="AX2162" s="5">
        <f t="shared" si="2561"/>
        <v>5.6338710422973069E-4</v>
      </c>
      <c r="AY2162" s="5">
        <f t="shared" si="2562"/>
        <v>3.2510816236680843E-4</v>
      </c>
      <c r="AZ2162" s="5">
        <f t="shared" si="2563"/>
        <v>9.3803458087695228E-5</v>
      </c>
      <c r="BA2162" s="5">
        <f t="shared" si="2564"/>
        <v>1.8043407841361811E-5</v>
      </c>
      <c r="BB2162" s="5">
        <f t="shared" si="2565"/>
        <v>2.603032232234061E-6</v>
      </c>
      <c r="BC2162" s="5">
        <f t="shared" si="2566"/>
        <v>3.0042115598659755E-7</v>
      </c>
      <c r="BD2162" s="5">
        <f t="shared" si="2567"/>
        <v>9.1487066896610603E-6</v>
      </c>
      <c r="BE2162" s="5">
        <f t="shared" si="2568"/>
        <v>1.0491120497778928E-5</v>
      </c>
      <c r="BF2162" s="5">
        <f t="shared" si="2569"/>
        <v>6.0152551083149235E-6</v>
      </c>
      <c r="BG2162" s="5">
        <f t="shared" si="2570"/>
        <v>2.2992964399922212E-6</v>
      </c>
      <c r="BH2162" s="5">
        <f t="shared" si="2571"/>
        <v>6.59169564353095E-7</v>
      </c>
      <c r="BI2162" s="5">
        <f t="shared" si="2572"/>
        <v>1.511782498374743E-7</v>
      </c>
      <c r="BJ2162" s="8">
        <f t="shared" si="2573"/>
        <v>0.49677909706798601</v>
      </c>
      <c r="BK2162" s="8">
        <f t="shared" si="2574"/>
        <v>0.31778442249136096</v>
      </c>
      <c r="BL2162" s="8">
        <f t="shared" si="2575"/>
        <v>0.17985452104702293</v>
      </c>
      <c r="BM2162" s="8">
        <f t="shared" si="2576"/>
        <v>0.24887645521967403</v>
      </c>
      <c r="BN2162" s="8">
        <f t="shared" si="2577"/>
        <v>0.75092968781239211</v>
      </c>
    </row>
    <row r="2163" spans="1:66" x14ac:dyDescent="0.25">
      <c r="A2163" t="s">
        <v>25</v>
      </c>
      <c r="B2163" t="s">
        <v>171</v>
      </c>
      <c r="C2163" t="s">
        <v>262</v>
      </c>
      <c r="D2163" s="7" t="s">
        <v>586</v>
      </c>
      <c r="E2163">
        <f>VLOOKUP(A2163,home!$A$2:$E$405,3,FALSE)</f>
        <v>1.37894736842105</v>
      </c>
      <c r="F2163">
        <f>VLOOKUP(B2163,home!$B$2:$E$405,3,FALSE)</f>
        <v>0.8</v>
      </c>
      <c r="G2163">
        <f>VLOOKUP(C2163,away!$B$2:$E$405,4,FALSE)</f>
        <v>1.23</v>
      </c>
      <c r="H2163">
        <f>VLOOKUP(A2163,away!$A$2:$E$405,3,FALSE)</f>
        <v>1.1000000000000001</v>
      </c>
      <c r="I2163">
        <f>VLOOKUP(C2163,away!$B$2:$E$405,3,FALSE)</f>
        <v>0.46</v>
      </c>
      <c r="J2163">
        <f>VLOOKUP(B2163,home!$B$2:$E$405,4,FALSE)</f>
        <v>1.1000000000000001</v>
      </c>
      <c r="K2163" s="3">
        <f t="shared" si="2522"/>
        <v>1.3568842105263133</v>
      </c>
      <c r="L2163" s="3">
        <f t="shared" si="2523"/>
        <v>0.55660000000000021</v>
      </c>
      <c r="M2163" s="5">
        <f t="shared" si="2524"/>
        <v>0.14756534113819017</v>
      </c>
      <c r="N2163" s="5">
        <f t="shared" si="2525"/>
        <v>0.20022908141133924</v>
      </c>
      <c r="O2163" s="5">
        <f t="shared" si="2526"/>
        <v>8.2134868877516684E-2</v>
      </c>
      <c r="P2163" s="5">
        <f t="shared" si="2527"/>
        <v>0.11144750671355146</v>
      </c>
      <c r="Q2163" s="5">
        <f t="shared" si="2528"/>
        <v>0.135843839527617</v>
      </c>
      <c r="R2163" s="5">
        <f t="shared" si="2529"/>
        <v>2.2858134008612897E-2</v>
      </c>
      <c r="S2163" s="5">
        <f t="shared" si="2530"/>
        <v>2.1042452544862245E-2</v>
      </c>
      <c r="T2163" s="5">
        <f t="shared" si="2531"/>
        <v>7.5610681081071648E-2</v>
      </c>
      <c r="U2163" s="5">
        <f t="shared" si="2532"/>
        <v>3.101584111838138E-2</v>
      </c>
      <c r="V2163" s="5">
        <f t="shared" si="2533"/>
        <v>1.7657931908331801E-3</v>
      </c>
      <c r="W2163" s="5">
        <f t="shared" si="2534"/>
        <v>6.1441453650764595E-2</v>
      </c>
      <c r="X2163" s="5">
        <f t="shared" si="2535"/>
        <v>3.4198313102015584E-2</v>
      </c>
      <c r="Y2163" s="5">
        <f t="shared" si="2536"/>
        <v>9.5173905362909393E-3</v>
      </c>
      <c r="Z2163" s="5">
        <f t="shared" si="2537"/>
        <v>4.2409457963979817E-3</v>
      </c>
      <c r="AA2163" s="5">
        <f t="shared" si="2538"/>
        <v>5.7544723888303621E-3</v>
      </c>
      <c r="AB2163" s="5">
        <f t="shared" si="2539"/>
        <v>3.9040763621567775E-3</v>
      </c>
      <c r="AC2163" s="5">
        <f t="shared" si="2540"/>
        <v>8.3350046398189239E-5</v>
      </c>
      <c r="AD2163" s="5">
        <f t="shared" si="2541"/>
        <v>2.0842234582626708E-2</v>
      </c>
      <c r="AE2163" s="5">
        <f t="shared" si="2542"/>
        <v>1.1600787768690031E-2</v>
      </c>
      <c r="AF2163" s="5">
        <f t="shared" si="2543"/>
        <v>3.2284992360264364E-3</v>
      </c>
      <c r="AG2163" s="5">
        <f t="shared" si="2544"/>
        <v>5.989942249241051E-4</v>
      </c>
      <c r="AH2163" s="5">
        <f t="shared" si="2545"/>
        <v>5.9012760756877922E-4</v>
      </c>
      <c r="AI2163" s="5">
        <f t="shared" si="2546"/>
        <v>8.0073483290574491E-4</v>
      </c>
      <c r="AJ2163" s="5">
        <f t="shared" si="2547"/>
        <v>5.4325222579411565E-4</v>
      </c>
      <c r="AK2163" s="5">
        <f t="shared" si="2548"/>
        <v>2.4571012250443705E-4</v>
      </c>
      <c r="AL2163" s="5">
        <f t="shared" si="2549"/>
        <v>2.5179774014381925E-6</v>
      </c>
      <c r="AM2163" s="5">
        <f t="shared" si="2550"/>
        <v>5.6560998034503266E-3</v>
      </c>
      <c r="AN2163" s="5">
        <f t="shared" si="2551"/>
        <v>3.1481851506004526E-3</v>
      </c>
      <c r="AO2163" s="5">
        <f t="shared" si="2552"/>
        <v>8.7613992741210627E-4</v>
      </c>
      <c r="AP2163" s="5">
        <f t="shared" si="2553"/>
        <v>1.6255316119919287E-4</v>
      </c>
      <c r="AQ2163" s="5">
        <f t="shared" si="2554"/>
        <v>2.2619272380867689E-5</v>
      </c>
      <c r="AR2163" s="5">
        <f t="shared" si="2555"/>
        <v>6.5693005274556544E-5</v>
      </c>
      <c r="AS2163" s="5">
        <f t="shared" si="2556"/>
        <v>8.9137801599067584E-5</v>
      </c>
      <c r="AT2163" s="5">
        <f t="shared" si="2557"/>
        <v>6.0474837775400991E-5</v>
      </c>
      <c r="AU2163" s="5">
        <f t="shared" si="2558"/>
        <v>2.7352450837193947E-5</v>
      </c>
      <c r="AV2163" s="5">
        <f t="shared" si="2559"/>
        <v>9.2785271650464313E-6</v>
      </c>
      <c r="AW2163" s="5">
        <f t="shared" si="2560"/>
        <v>5.2824490641621675E-8</v>
      </c>
      <c r="AX2163" s="5">
        <f t="shared" si="2561"/>
        <v>1.2791120860771196E-3</v>
      </c>
      <c r="AY2163" s="5">
        <f t="shared" si="2562"/>
        <v>7.1195378711052507E-4</v>
      </c>
      <c r="AZ2163" s="5">
        <f t="shared" si="2563"/>
        <v>1.9813673895285918E-4</v>
      </c>
      <c r="BA2163" s="5">
        <f t="shared" si="2564"/>
        <v>3.6760969633720491E-5</v>
      </c>
      <c r="BB2163" s="5">
        <f t="shared" si="2565"/>
        <v>5.1152889245322069E-6</v>
      </c>
      <c r="BC2163" s="5">
        <f t="shared" si="2566"/>
        <v>5.6943396307892564E-7</v>
      </c>
      <c r="BD2163" s="5">
        <f t="shared" si="2567"/>
        <v>6.0941211226363623E-6</v>
      </c>
      <c r="BE2163" s="5">
        <f t="shared" si="2568"/>
        <v>8.2690167283401706E-6</v>
      </c>
      <c r="BF2163" s="5">
        <f t="shared" si="2569"/>
        <v>5.6100491176313655E-6</v>
      </c>
      <c r="BG2163" s="5">
        <f t="shared" si="2570"/>
        <v>2.5373956893303585E-6</v>
      </c>
      <c r="BH2163" s="5">
        <f t="shared" si="2571"/>
        <v>8.6073803667747409E-7</v>
      </c>
      <c r="BI2163" s="5">
        <f t="shared" si="2572"/>
        <v>2.3358437027341636E-7</v>
      </c>
      <c r="BJ2163" s="8">
        <f t="shared" si="2573"/>
        <v>0.56520852074107097</v>
      </c>
      <c r="BK2163" s="8">
        <f t="shared" si="2574"/>
        <v>0.28261891539834721</v>
      </c>
      <c r="BL2163" s="8">
        <f t="shared" si="2575"/>
        <v>0.14812275907198733</v>
      </c>
      <c r="BM2163" s="8">
        <f t="shared" si="2576"/>
        <v>0.29940046836835615</v>
      </c>
      <c r="BN2163" s="8">
        <f t="shared" si="2577"/>
        <v>0.70007877167682753</v>
      </c>
    </row>
    <row r="2164" spans="1:66" x14ac:dyDescent="0.25">
      <c r="A2164" t="s">
        <v>25</v>
      </c>
      <c r="B2164" t="s">
        <v>533</v>
      </c>
      <c r="C2164" t="s">
        <v>471</v>
      </c>
      <c r="D2164" s="7" t="s">
        <v>586</v>
      </c>
      <c r="E2164">
        <f>VLOOKUP(A2164,home!$A$2:$E$405,3,FALSE)</f>
        <v>1.37894736842105</v>
      </c>
      <c r="F2164" t="e">
        <f>VLOOKUP(B2164,home!$B$2:$E$405,3,FALSE)</f>
        <v>#N/A</v>
      </c>
      <c r="G2164">
        <f>VLOOKUP(C2164,away!$B$2:$E$405,4,FALSE)</f>
        <v>1.26</v>
      </c>
      <c r="H2164">
        <f>VLOOKUP(A2164,away!$A$2:$E$405,3,FALSE)</f>
        <v>1.1000000000000001</v>
      </c>
      <c r="I2164">
        <f>VLOOKUP(C2164,away!$B$2:$E$405,3,FALSE)</f>
        <v>1.1100000000000001</v>
      </c>
      <c r="J2164" t="e">
        <f>VLOOKUP(B2164,home!$B$2:$E$405,4,FALSE)</f>
        <v>#N/A</v>
      </c>
      <c r="K2164" s="3" t="e">
        <f t="shared" si="2522"/>
        <v>#N/A</v>
      </c>
      <c r="L2164" s="3" t="e">
        <f t="shared" si="2523"/>
        <v>#N/A</v>
      </c>
      <c r="M2164" s="5" t="e">
        <f t="shared" si="2524"/>
        <v>#N/A</v>
      </c>
      <c r="N2164" s="5" t="e">
        <f t="shared" si="2525"/>
        <v>#N/A</v>
      </c>
      <c r="O2164" s="5" t="e">
        <f t="shared" si="2526"/>
        <v>#N/A</v>
      </c>
      <c r="P2164" s="5" t="e">
        <f t="shared" si="2527"/>
        <v>#N/A</v>
      </c>
      <c r="Q2164" s="5" t="e">
        <f t="shared" si="2528"/>
        <v>#N/A</v>
      </c>
      <c r="R2164" s="5" t="e">
        <f t="shared" si="2529"/>
        <v>#N/A</v>
      </c>
      <c r="S2164" s="5" t="e">
        <f t="shared" si="2530"/>
        <v>#N/A</v>
      </c>
      <c r="T2164" s="5" t="e">
        <f t="shared" si="2531"/>
        <v>#N/A</v>
      </c>
      <c r="U2164" s="5" t="e">
        <f t="shared" si="2532"/>
        <v>#N/A</v>
      </c>
      <c r="V2164" s="5" t="e">
        <f t="shared" si="2533"/>
        <v>#N/A</v>
      </c>
      <c r="W2164" s="5" t="e">
        <f t="shared" si="2534"/>
        <v>#N/A</v>
      </c>
      <c r="X2164" s="5" t="e">
        <f t="shared" si="2535"/>
        <v>#N/A</v>
      </c>
      <c r="Y2164" s="5" t="e">
        <f t="shared" si="2536"/>
        <v>#N/A</v>
      </c>
      <c r="Z2164" s="5" t="e">
        <f t="shared" si="2537"/>
        <v>#N/A</v>
      </c>
      <c r="AA2164" s="5" t="e">
        <f t="shared" si="2538"/>
        <v>#N/A</v>
      </c>
      <c r="AB2164" s="5" t="e">
        <f t="shared" si="2539"/>
        <v>#N/A</v>
      </c>
      <c r="AC2164" s="5" t="e">
        <f t="shared" si="2540"/>
        <v>#N/A</v>
      </c>
      <c r="AD2164" s="5" t="e">
        <f t="shared" si="2541"/>
        <v>#N/A</v>
      </c>
      <c r="AE2164" s="5" t="e">
        <f t="shared" si="2542"/>
        <v>#N/A</v>
      </c>
      <c r="AF2164" s="5" t="e">
        <f t="shared" si="2543"/>
        <v>#N/A</v>
      </c>
      <c r="AG2164" s="5" t="e">
        <f t="shared" si="2544"/>
        <v>#N/A</v>
      </c>
      <c r="AH2164" s="5" t="e">
        <f t="shared" si="2545"/>
        <v>#N/A</v>
      </c>
      <c r="AI2164" s="5" t="e">
        <f t="shared" si="2546"/>
        <v>#N/A</v>
      </c>
      <c r="AJ2164" s="5" t="e">
        <f t="shared" si="2547"/>
        <v>#N/A</v>
      </c>
      <c r="AK2164" s="5" t="e">
        <f t="shared" si="2548"/>
        <v>#N/A</v>
      </c>
      <c r="AL2164" s="5" t="e">
        <f t="shared" si="2549"/>
        <v>#N/A</v>
      </c>
      <c r="AM2164" s="5" t="e">
        <f t="shared" si="2550"/>
        <v>#N/A</v>
      </c>
      <c r="AN2164" s="5" t="e">
        <f t="shared" si="2551"/>
        <v>#N/A</v>
      </c>
      <c r="AO2164" s="5" t="e">
        <f t="shared" si="2552"/>
        <v>#N/A</v>
      </c>
      <c r="AP2164" s="5" t="e">
        <f t="shared" si="2553"/>
        <v>#N/A</v>
      </c>
      <c r="AQ2164" s="5" t="e">
        <f t="shared" si="2554"/>
        <v>#N/A</v>
      </c>
      <c r="AR2164" s="5" t="e">
        <f t="shared" si="2555"/>
        <v>#N/A</v>
      </c>
      <c r="AS2164" s="5" t="e">
        <f t="shared" si="2556"/>
        <v>#N/A</v>
      </c>
      <c r="AT2164" s="5" t="e">
        <f t="shared" si="2557"/>
        <v>#N/A</v>
      </c>
      <c r="AU2164" s="5" t="e">
        <f t="shared" si="2558"/>
        <v>#N/A</v>
      </c>
      <c r="AV2164" s="5" t="e">
        <f t="shared" si="2559"/>
        <v>#N/A</v>
      </c>
      <c r="AW2164" s="5" t="e">
        <f t="shared" si="2560"/>
        <v>#N/A</v>
      </c>
      <c r="AX2164" s="5" t="e">
        <f t="shared" si="2561"/>
        <v>#N/A</v>
      </c>
      <c r="AY2164" s="5" t="e">
        <f t="shared" si="2562"/>
        <v>#N/A</v>
      </c>
      <c r="AZ2164" s="5" t="e">
        <f t="shared" si="2563"/>
        <v>#N/A</v>
      </c>
      <c r="BA2164" s="5" t="e">
        <f t="shared" si="2564"/>
        <v>#N/A</v>
      </c>
      <c r="BB2164" s="5" t="e">
        <f t="shared" si="2565"/>
        <v>#N/A</v>
      </c>
      <c r="BC2164" s="5" t="e">
        <f t="shared" si="2566"/>
        <v>#N/A</v>
      </c>
      <c r="BD2164" s="5" t="e">
        <f t="shared" si="2567"/>
        <v>#N/A</v>
      </c>
      <c r="BE2164" s="5" t="e">
        <f t="shared" si="2568"/>
        <v>#N/A</v>
      </c>
      <c r="BF2164" s="5" t="e">
        <f t="shared" si="2569"/>
        <v>#N/A</v>
      </c>
      <c r="BG2164" s="5" t="e">
        <f t="shared" si="2570"/>
        <v>#N/A</v>
      </c>
      <c r="BH2164" s="5" t="e">
        <f t="shared" si="2571"/>
        <v>#N/A</v>
      </c>
      <c r="BI2164" s="5" t="e">
        <f t="shared" si="2572"/>
        <v>#N/A</v>
      </c>
      <c r="BJ2164" s="8" t="e">
        <f t="shared" si="2573"/>
        <v>#N/A</v>
      </c>
      <c r="BK2164" s="8" t="e">
        <f t="shared" si="2574"/>
        <v>#N/A</v>
      </c>
      <c r="BL2164" s="8" t="e">
        <f t="shared" si="2575"/>
        <v>#N/A</v>
      </c>
      <c r="BM2164" s="8" t="e">
        <f t="shared" si="2576"/>
        <v>#N/A</v>
      </c>
      <c r="BN2164" s="8" t="e">
        <f t="shared" si="2577"/>
        <v>#N/A</v>
      </c>
    </row>
    <row r="2165" spans="1:66" x14ac:dyDescent="0.25">
      <c r="A2165" t="s">
        <v>25</v>
      </c>
      <c r="B2165" t="s">
        <v>530</v>
      </c>
      <c r="C2165" t="s">
        <v>172</v>
      </c>
      <c r="D2165" s="7" t="s">
        <v>586</v>
      </c>
      <c r="E2165">
        <f>VLOOKUP(A2165,home!$A$2:$E$405,3,FALSE)</f>
        <v>1.37894736842105</v>
      </c>
      <c r="F2165" t="e">
        <f>VLOOKUP(B2165,home!$B$2:$E$405,3,FALSE)</f>
        <v>#N/A</v>
      </c>
      <c r="G2165">
        <f>VLOOKUP(C2165,away!$B$2:$E$405,4,FALSE)</f>
        <v>0.84</v>
      </c>
      <c r="H2165">
        <f>VLOOKUP(A2165,away!$A$2:$E$405,3,FALSE)</f>
        <v>1.1000000000000001</v>
      </c>
      <c r="I2165">
        <f>VLOOKUP(C2165,away!$B$2:$E$405,3,FALSE)</f>
        <v>0.84</v>
      </c>
      <c r="J2165" t="e">
        <f>VLOOKUP(B2165,home!$B$2:$E$405,4,FALSE)</f>
        <v>#N/A</v>
      </c>
      <c r="K2165" s="3" t="e">
        <f t="shared" si="2522"/>
        <v>#N/A</v>
      </c>
      <c r="L2165" s="3" t="e">
        <f t="shared" si="2523"/>
        <v>#N/A</v>
      </c>
      <c r="M2165" s="5" t="e">
        <f t="shared" si="2524"/>
        <v>#N/A</v>
      </c>
      <c r="N2165" s="5" t="e">
        <f t="shared" si="2525"/>
        <v>#N/A</v>
      </c>
      <c r="O2165" s="5" t="e">
        <f t="shared" si="2526"/>
        <v>#N/A</v>
      </c>
      <c r="P2165" s="5" t="e">
        <f t="shared" si="2527"/>
        <v>#N/A</v>
      </c>
      <c r="Q2165" s="5" t="e">
        <f t="shared" si="2528"/>
        <v>#N/A</v>
      </c>
      <c r="R2165" s="5" t="e">
        <f t="shared" si="2529"/>
        <v>#N/A</v>
      </c>
      <c r="S2165" s="5" t="e">
        <f t="shared" si="2530"/>
        <v>#N/A</v>
      </c>
      <c r="T2165" s="5" t="e">
        <f t="shared" si="2531"/>
        <v>#N/A</v>
      </c>
      <c r="U2165" s="5" t="e">
        <f t="shared" si="2532"/>
        <v>#N/A</v>
      </c>
      <c r="V2165" s="5" t="e">
        <f t="shared" si="2533"/>
        <v>#N/A</v>
      </c>
      <c r="W2165" s="5" t="e">
        <f t="shared" si="2534"/>
        <v>#N/A</v>
      </c>
      <c r="X2165" s="5" t="e">
        <f t="shared" si="2535"/>
        <v>#N/A</v>
      </c>
      <c r="Y2165" s="5" t="e">
        <f t="shared" si="2536"/>
        <v>#N/A</v>
      </c>
      <c r="Z2165" s="5" t="e">
        <f t="shared" si="2537"/>
        <v>#N/A</v>
      </c>
      <c r="AA2165" s="5" t="e">
        <f t="shared" si="2538"/>
        <v>#N/A</v>
      </c>
      <c r="AB2165" s="5" t="e">
        <f t="shared" si="2539"/>
        <v>#N/A</v>
      </c>
      <c r="AC2165" s="5" t="e">
        <f t="shared" si="2540"/>
        <v>#N/A</v>
      </c>
      <c r="AD2165" s="5" t="e">
        <f t="shared" si="2541"/>
        <v>#N/A</v>
      </c>
      <c r="AE2165" s="5" t="e">
        <f t="shared" si="2542"/>
        <v>#N/A</v>
      </c>
      <c r="AF2165" s="5" t="e">
        <f t="shared" si="2543"/>
        <v>#N/A</v>
      </c>
      <c r="AG2165" s="5" t="e">
        <f t="shared" si="2544"/>
        <v>#N/A</v>
      </c>
      <c r="AH2165" s="5" t="e">
        <f t="shared" si="2545"/>
        <v>#N/A</v>
      </c>
      <c r="AI2165" s="5" t="e">
        <f t="shared" si="2546"/>
        <v>#N/A</v>
      </c>
      <c r="AJ2165" s="5" t="e">
        <f t="shared" si="2547"/>
        <v>#N/A</v>
      </c>
      <c r="AK2165" s="5" t="e">
        <f t="shared" si="2548"/>
        <v>#N/A</v>
      </c>
      <c r="AL2165" s="5" t="e">
        <f t="shared" si="2549"/>
        <v>#N/A</v>
      </c>
      <c r="AM2165" s="5" t="e">
        <f t="shared" si="2550"/>
        <v>#N/A</v>
      </c>
      <c r="AN2165" s="5" t="e">
        <f t="shared" si="2551"/>
        <v>#N/A</v>
      </c>
      <c r="AO2165" s="5" t="e">
        <f t="shared" si="2552"/>
        <v>#N/A</v>
      </c>
      <c r="AP2165" s="5" t="e">
        <f t="shared" si="2553"/>
        <v>#N/A</v>
      </c>
      <c r="AQ2165" s="5" t="e">
        <f t="shared" si="2554"/>
        <v>#N/A</v>
      </c>
      <c r="AR2165" s="5" t="e">
        <f t="shared" si="2555"/>
        <v>#N/A</v>
      </c>
      <c r="AS2165" s="5" t="e">
        <f t="shared" si="2556"/>
        <v>#N/A</v>
      </c>
      <c r="AT2165" s="5" t="e">
        <f t="shared" si="2557"/>
        <v>#N/A</v>
      </c>
      <c r="AU2165" s="5" t="e">
        <f t="shared" si="2558"/>
        <v>#N/A</v>
      </c>
      <c r="AV2165" s="5" t="e">
        <f t="shared" si="2559"/>
        <v>#N/A</v>
      </c>
      <c r="AW2165" s="5" t="e">
        <f t="shared" si="2560"/>
        <v>#N/A</v>
      </c>
      <c r="AX2165" s="5" t="e">
        <f t="shared" si="2561"/>
        <v>#N/A</v>
      </c>
      <c r="AY2165" s="5" t="e">
        <f t="shared" si="2562"/>
        <v>#N/A</v>
      </c>
      <c r="AZ2165" s="5" t="e">
        <f t="shared" si="2563"/>
        <v>#N/A</v>
      </c>
      <c r="BA2165" s="5" t="e">
        <f t="shared" si="2564"/>
        <v>#N/A</v>
      </c>
      <c r="BB2165" s="5" t="e">
        <f t="shared" si="2565"/>
        <v>#N/A</v>
      </c>
      <c r="BC2165" s="5" t="e">
        <f t="shared" si="2566"/>
        <v>#N/A</v>
      </c>
      <c r="BD2165" s="5" t="e">
        <f t="shared" si="2567"/>
        <v>#N/A</v>
      </c>
      <c r="BE2165" s="5" t="e">
        <f t="shared" si="2568"/>
        <v>#N/A</v>
      </c>
      <c r="BF2165" s="5" t="e">
        <f t="shared" si="2569"/>
        <v>#N/A</v>
      </c>
      <c r="BG2165" s="5" t="e">
        <f t="shared" si="2570"/>
        <v>#N/A</v>
      </c>
      <c r="BH2165" s="5" t="e">
        <f t="shared" si="2571"/>
        <v>#N/A</v>
      </c>
      <c r="BI2165" s="5" t="e">
        <f t="shared" si="2572"/>
        <v>#N/A</v>
      </c>
      <c r="BJ2165" s="8" t="e">
        <f t="shared" si="2573"/>
        <v>#N/A</v>
      </c>
      <c r="BK2165" s="8" t="e">
        <f t="shared" si="2574"/>
        <v>#N/A</v>
      </c>
      <c r="BL2165" s="8" t="e">
        <f t="shared" si="2575"/>
        <v>#N/A</v>
      </c>
      <c r="BM2165" s="8" t="e">
        <f t="shared" si="2576"/>
        <v>#N/A</v>
      </c>
      <c r="BN2165" s="8" t="e">
        <f t="shared" si="2577"/>
        <v>#N/A</v>
      </c>
    </row>
    <row r="2166" spans="1:66" x14ac:dyDescent="0.25">
      <c r="A2166" t="s">
        <v>25</v>
      </c>
      <c r="B2166" t="s">
        <v>260</v>
      </c>
      <c r="C2166" t="s">
        <v>176</v>
      </c>
      <c r="D2166" s="7" t="s">
        <v>586</v>
      </c>
      <c r="E2166">
        <f>VLOOKUP(A2166,home!$A$2:$E$405,3,FALSE)</f>
        <v>1.37894736842105</v>
      </c>
      <c r="F2166">
        <f>VLOOKUP(B2166,home!$B$2:$E$405,3,FALSE)</f>
        <v>0.95</v>
      </c>
      <c r="G2166">
        <f>VLOOKUP(C2166,away!$B$2:$E$405,4,FALSE)</f>
        <v>0.95</v>
      </c>
      <c r="H2166">
        <f>VLOOKUP(A2166,away!$A$2:$E$405,3,FALSE)</f>
        <v>1.1000000000000001</v>
      </c>
      <c r="I2166">
        <f>VLOOKUP(C2166,away!$B$2:$E$405,3,FALSE)</f>
        <v>0.46</v>
      </c>
      <c r="J2166">
        <f>VLOOKUP(B2166,home!$B$2:$E$405,4,FALSE)</f>
        <v>0.96</v>
      </c>
      <c r="K2166" s="3">
        <f t="shared" si="2522"/>
        <v>1.2444999999999975</v>
      </c>
      <c r="L2166" s="3">
        <f t="shared" si="2523"/>
        <v>0.48576000000000008</v>
      </c>
      <c r="M2166" s="5">
        <f t="shared" si="2524"/>
        <v>0.17723832201497985</v>
      </c>
      <c r="N2166" s="5">
        <f t="shared" si="2525"/>
        <v>0.22057309174764198</v>
      </c>
      <c r="O2166" s="5">
        <f t="shared" si="2526"/>
        <v>8.6095287301996629E-2</v>
      </c>
      <c r="P2166" s="5">
        <f t="shared" si="2527"/>
        <v>0.10714558504733458</v>
      </c>
      <c r="Q2166" s="5">
        <f t="shared" si="2528"/>
        <v>0.13725160633996997</v>
      </c>
      <c r="R2166" s="5">
        <f t="shared" si="2529"/>
        <v>2.091082337990894E-2</v>
      </c>
      <c r="S2166" s="5">
        <f t="shared" si="2530"/>
        <v>1.6193135131020542E-2</v>
      </c>
      <c r="T2166" s="5">
        <f t="shared" si="2531"/>
        <v>6.6671340295703818E-2</v>
      </c>
      <c r="U2166" s="5">
        <f t="shared" si="2532"/>
        <v>2.6023519696296623E-2</v>
      </c>
      <c r="V2166" s="5">
        <f t="shared" si="2533"/>
        <v>1.08768986403209E-3</v>
      </c>
      <c r="W2166" s="5">
        <f t="shared" si="2534"/>
        <v>5.6936541363364082E-2</v>
      </c>
      <c r="X2166" s="5">
        <f t="shared" si="2535"/>
        <v>2.7657494332667742E-2</v>
      </c>
      <c r="Y2166" s="5">
        <f t="shared" si="2536"/>
        <v>6.7174522235183406E-3</v>
      </c>
      <c r="Z2166" s="5">
        <f t="shared" si="2537"/>
        <v>3.3858805216748565E-3</v>
      </c>
      <c r="AA2166" s="5">
        <f t="shared" si="2538"/>
        <v>4.21372830922435E-3</v>
      </c>
      <c r="AB2166" s="5">
        <f t="shared" si="2539"/>
        <v>2.621992440414847E-3</v>
      </c>
      <c r="AC2166" s="5">
        <f t="shared" si="2540"/>
        <v>4.1096207886521637E-5</v>
      </c>
      <c r="AD2166" s="5">
        <f t="shared" si="2541"/>
        <v>1.7714381431676605E-2</v>
      </c>
      <c r="AE2166" s="5">
        <f t="shared" si="2542"/>
        <v>8.6049379242512294E-3</v>
      </c>
      <c r="AF2166" s="5">
        <f t="shared" si="2543"/>
        <v>2.0899673230421385E-3</v>
      </c>
      <c r="AG2166" s="5">
        <f t="shared" si="2544"/>
        <v>3.3840750894698318E-4</v>
      </c>
      <c r="AH2166" s="5">
        <f t="shared" si="2545"/>
        <v>4.111813305521946E-4</v>
      </c>
      <c r="AI2166" s="5">
        <f t="shared" si="2546"/>
        <v>5.1171516587220512E-4</v>
      </c>
      <c r="AJ2166" s="5">
        <f t="shared" si="2547"/>
        <v>3.1841476196397905E-4</v>
      </c>
      <c r="AK2166" s="5">
        <f t="shared" si="2548"/>
        <v>1.3208905708805702E-4</v>
      </c>
      <c r="AL2166" s="5">
        <f t="shared" si="2549"/>
        <v>9.9375286048038691E-7</v>
      </c>
      <c r="AM2166" s="5">
        <f t="shared" si="2550"/>
        <v>4.4091095383443036E-3</v>
      </c>
      <c r="AN2166" s="5">
        <f t="shared" si="2551"/>
        <v>2.1417690493461296E-3</v>
      </c>
      <c r="AO2166" s="5">
        <f t="shared" si="2552"/>
        <v>5.2019286670518792E-4</v>
      </c>
      <c r="AP2166" s="5">
        <f t="shared" si="2553"/>
        <v>8.4229628976904044E-5</v>
      </c>
      <c r="AQ2166" s="5">
        <f t="shared" si="2554"/>
        <v>1.0228846142955228E-5</v>
      </c>
      <c r="AR2166" s="5">
        <f t="shared" si="2555"/>
        <v>3.9947088625806837E-5</v>
      </c>
      <c r="AS2166" s="5">
        <f t="shared" si="2556"/>
        <v>4.9714151794816502E-5</v>
      </c>
      <c r="AT2166" s="5">
        <f t="shared" si="2557"/>
        <v>3.0934630954324512E-5</v>
      </c>
      <c r="AU2166" s="5">
        <f t="shared" si="2558"/>
        <v>1.2832716074218923E-5</v>
      </c>
      <c r="AV2166" s="5">
        <f t="shared" si="2559"/>
        <v>3.9925787885913521E-6</v>
      </c>
      <c r="AW2166" s="5">
        <f t="shared" si="2560"/>
        <v>1.6687548534483347E-8</v>
      </c>
      <c r="AX2166" s="5">
        <f t="shared" si="2561"/>
        <v>9.1452280341157801E-4</v>
      </c>
      <c r="AY2166" s="5">
        <f t="shared" si="2562"/>
        <v>4.4423859698520824E-4</v>
      </c>
      <c r="AZ2166" s="5">
        <f t="shared" si="2563"/>
        <v>1.0789667043576738E-4</v>
      </c>
      <c r="BA2166" s="5">
        <f t="shared" si="2564"/>
        <v>1.7470628876959456E-5</v>
      </c>
      <c r="BB2166" s="5">
        <f t="shared" si="2565"/>
        <v>2.1216331708179568E-6</v>
      </c>
      <c r="BC2166" s="5">
        <f t="shared" si="2566"/>
        <v>2.0612090581130626E-7</v>
      </c>
      <c r="BD2166" s="5">
        <f t="shared" si="2567"/>
        <v>3.2341162951453199E-6</v>
      </c>
      <c r="BE2166" s="5">
        <f t="shared" si="2568"/>
        <v>4.0248577293083425E-6</v>
      </c>
      <c r="BF2166" s="5">
        <f t="shared" si="2569"/>
        <v>2.5044677220621112E-6</v>
      </c>
      <c r="BG2166" s="5">
        <f t="shared" si="2570"/>
        <v>1.0389366933687636E-6</v>
      </c>
      <c r="BH2166" s="5">
        <f t="shared" si="2571"/>
        <v>3.2323917872435575E-7</v>
      </c>
      <c r="BI2166" s="5">
        <f t="shared" si="2572"/>
        <v>8.0454231584492085E-8</v>
      </c>
      <c r="BJ2166" s="8">
        <f t="shared" si="2573"/>
        <v>0.55320720687408442</v>
      </c>
      <c r="BK2166" s="8">
        <f t="shared" si="2574"/>
        <v>0.30215106061509928</v>
      </c>
      <c r="BL2166" s="8">
        <f t="shared" si="2575"/>
        <v>0.14138737868140577</v>
      </c>
      <c r="BM2166" s="8">
        <f t="shared" si="2576"/>
        <v>0.25047258895099578</v>
      </c>
      <c r="BN2166" s="8">
        <f t="shared" si="2577"/>
        <v>0.74921471583183186</v>
      </c>
    </row>
    <row r="2167" spans="1:66" x14ac:dyDescent="0.25">
      <c r="A2167" t="s">
        <v>25</v>
      </c>
      <c r="B2167" t="s">
        <v>529</v>
      </c>
      <c r="C2167" t="s">
        <v>169</v>
      </c>
      <c r="D2167" s="7" t="s">
        <v>586</v>
      </c>
      <c r="E2167">
        <f>VLOOKUP(A2167,home!$A$2:$E$405,3,FALSE)</f>
        <v>1.37894736842105</v>
      </c>
      <c r="F2167" t="e">
        <f>VLOOKUP(B2167,home!$B$2:$E$405,3,FALSE)</f>
        <v>#N/A</v>
      </c>
      <c r="G2167">
        <f>VLOOKUP(C2167,away!$B$2:$E$405,4,FALSE)</f>
        <v>0.92</v>
      </c>
      <c r="H2167">
        <f>VLOOKUP(A2167,away!$A$2:$E$405,3,FALSE)</f>
        <v>1.1000000000000001</v>
      </c>
      <c r="I2167">
        <f>VLOOKUP(C2167,away!$B$2:$E$405,3,FALSE)</f>
        <v>1.07</v>
      </c>
      <c r="J2167" t="e">
        <f>VLOOKUP(B2167,home!$B$2:$E$405,4,FALSE)</f>
        <v>#N/A</v>
      </c>
      <c r="K2167" s="3" t="e">
        <f t="shared" si="2522"/>
        <v>#N/A</v>
      </c>
      <c r="L2167" s="3" t="e">
        <f t="shared" si="2523"/>
        <v>#N/A</v>
      </c>
      <c r="M2167" s="5" t="e">
        <f t="shared" si="2524"/>
        <v>#N/A</v>
      </c>
      <c r="N2167" s="5" t="e">
        <f t="shared" si="2525"/>
        <v>#N/A</v>
      </c>
      <c r="O2167" s="5" t="e">
        <f t="shared" si="2526"/>
        <v>#N/A</v>
      </c>
      <c r="P2167" s="5" t="e">
        <f t="shared" si="2527"/>
        <v>#N/A</v>
      </c>
      <c r="Q2167" s="5" t="e">
        <f t="shared" si="2528"/>
        <v>#N/A</v>
      </c>
      <c r="R2167" s="5" t="e">
        <f t="shared" si="2529"/>
        <v>#N/A</v>
      </c>
      <c r="S2167" s="5" t="e">
        <f t="shared" si="2530"/>
        <v>#N/A</v>
      </c>
      <c r="T2167" s="5" t="e">
        <f t="shared" si="2531"/>
        <v>#N/A</v>
      </c>
      <c r="U2167" s="5" t="e">
        <f t="shared" si="2532"/>
        <v>#N/A</v>
      </c>
      <c r="V2167" s="5" t="e">
        <f t="shared" si="2533"/>
        <v>#N/A</v>
      </c>
      <c r="W2167" s="5" t="e">
        <f t="shared" si="2534"/>
        <v>#N/A</v>
      </c>
      <c r="X2167" s="5" t="e">
        <f t="shared" si="2535"/>
        <v>#N/A</v>
      </c>
      <c r="Y2167" s="5" t="e">
        <f t="shared" si="2536"/>
        <v>#N/A</v>
      </c>
      <c r="Z2167" s="5" t="e">
        <f t="shared" si="2537"/>
        <v>#N/A</v>
      </c>
      <c r="AA2167" s="5" t="e">
        <f t="shared" si="2538"/>
        <v>#N/A</v>
      </c>
      <c r="AB2167" s="5" t="e">
        <f t="shared" si="2539"/>
        <v>#N/A</v>
      </c>
      <c r="AC2167" s="5" t="e">
        <f t="shared" si="2540"/>
        <v>#N/A</v>
      </c>
      <c r="AD2167" s="5" t="e">
        <f t="shared" si="2541"/>
        <v>#N/A</v>
      </c>
      <c r="AE2167" s="5" t="e">
        <f t="shared" si="2542"/>
        <v>#N/A</v>
      </c>
      <c r="AF2167" s="5" t="e">
        <f t="shared" si="2543"/>
        <v>#N/A</v>
      </c>
      <c r="AG2167" s="5" t="e">
        <f t="shared" si="2544"/>
        <v>#N/A</v>
      </c>
      <c r="AH2167" s="5" t="e">
        <f t="shared" si="2545"/>
        <v>#N/A</v>
      </c>
      <c r="AI2167" s="5" t="e">
        <f t="shared" si="2546"/>
        <v>#N/A</v>
      </c>
      <c r="AJ2167" s="5" t="e">
        <f t="shared" si="2547"/>
        <v>#N/A</v>
      </c>
      <c r="AK2167" s="5" t="e">
        <f t="shared" si="2548"/>
        <v>#N/A</v>
      </c>
      <c r="AL2167" s="5" t="e">
        <f t="shared" si="2549"/>
        <v>#N/A</v>
      </c>
      <c r="AM2167" s="5" t="e">
        <f t="shared" si="2550"/>
        <v>#N/A</v>
      </c>
      <c r="AN2167" s="5" t="e">
        <f t="shared" si="2551"/>
        <v>#N/A</v>
      </c>
      <c r="AO2167" s="5" t="e">
        <f t="shared" si="2552"/>
        <v>#N/A</v>
      </c>
      <c r="AP2167" s="5" t="e">
        <f t="shared" si="2553"/>
        <v>#N/A</v>
      </c>
      <c r="AQ2167" s="5" t="e">
        <f t="shared" si="2554"/>
        <v>#N/A</v>
      </c>
      <c r="AR2167" s="5" t="e">
        <f t="shared" si="2555"/>
        <v>#N/A</v>
      </c>
      <c r="AS2167" s="5" t="e">
        <f t="shared" si="2556"/>
        <v>#N/A</v>
      </c>
      <c r="AT2167" s="5" t="e">
        <f t="shared" si="2557"/>
        <v>#N/A</v>
      </c>
      <c r="AU2167" s="5" t="e">
        <f t="shared" si="2558"/>
        <v>#N/A</v>
      </c>
      <c r="AV2167" s="5" t="e">
        <f t="shared" si="2559"/>
        <v>#N/A</v>
      </c>
      <c r="AW2167" s="5" t="e">
        <f t="shared" si="2560"/>
        <v>#N/A</v>
      </c>
      <c r="AX2167" s="5" t="e">
        <f t="shared" si="2561"/>
        <v>#N/A</v>
      </c>
      <c r="AY2167" s="5" t="e">
        <f t="shared" si="2562"/>
        <v>#N/A</v>
      </c>
      <c r="AZ2167" s="5" t="e">
        <f t="shared" si="2563"/>
        <v>#N/A</v>
      </c>
      <c r="BA2167" s="5" t="e">
        <f t="shared" si="2564"/>
        <v>#N/A</v>
      </c>
      <c r="BB2167" s="5" t="e">
        <f t="shared" si="2565"/>
        <v>#N/A</v>
      </c>
      <c r="BC2167" s="5" t="e">
        <f t="shared" si="2566"/>
        <v>#N/A</v>
      </c>
      <c r="BD2167" s="5" t="e">
        <f t="shared" si="2567"/>
        <v>#N/A</v>
      </c>
      <c r="BE2167" s="5" t="e">
        <f t="shared" si="2568"/>
        <v>#N/A</v>
      </c>
      <c r="BF2167" s="5" t="e">
        <f t="shared" si="2569"/>
        <v>#N/A</v>
      </c>
      <c r="BG2167" s="5" t="e">
        <f t="shared" si="2570"/>
        <v>#N/A</v>
      </c>
      <c r="BH2167" s="5" t="e">
        <f t="shared" si="2571"/>
        <v>#N/A</v>
      </c>
      <c r="BI2167" s="5" t="e">
        <f t="shared" si="2572"/>
        <v>#N/A</v>
      </c>
      <c r="BJ2167" s="8" t="e">
        <f t="shared" si="2573"/>
        <v>#N/A</v>
      </c>
      <c r="BK2167" s="8" t="e">
        <f t="shared" si="2574"/>
        <v>#N/A</v>
      </c>
      <c r="BL2167" s="8" t="e">
        <f t="shared" si="2575"/>
        <v>#N/A</v>
      </c>
      <c r="BM2167" s="8" t="e">
        <f t="shared" si="2576"/>
        <v>#N/A</v>
      </c>
      <c r="BN2167" s="8" t="e">
        <f t="shared" si="2577"/>
        <v>#N/A</v>
      </c>
    </row>
    <row r="2168" spans="1:66" x14ac:dyDescent="0.25">
      <c r="A2168" t="s">
        <v>178</v>
      </c>
      <c r="B2168" t="s">
        <v>185</v>
      </c>
      <c r="C2168" t="s">
        <v>268</v>
      </c>
      <c r="D2168" s="7" t="s">
        <v>586</v>
      </c>
      <c r="E2168">
        <f>VLOOKUP(A2168,home!$A$2:$E$405,3,FALSE)</f>
        <v>1.5686274509803899</v>
      </c>
      <c r="F2168">
        <f>VLOOKUP(B2168,home!$B$2:$E$405,3,FALSE)</f>
        <v>0.75</v>
      </c>
      <c r="G2168">
        <f>VLOOKUP(C2168,away!$B$2:$E$405,4,FALSE)</f>
        <v>0.98</v>
      </c>
      <c r="H2168">
        <f>VLOOKUP(A2168,away!$A$2:$E$405,3,FALSE)</f>
        <v>1.29084967320261</v>
      </c>
      <c r="I2168">
        <f>VLOOKUP(C2168,away!$B$2:$E$405,3,FALSE)</f>
        <v>0.86</v>
      </c>
      <c r="J2168">
        <f>VLOOKUP(B2168,home!$B$2:$E$405,4,FALSE)</f>
        <v>1.41</v>
      </c>
      <c r="K2168" s="3">
        <f t="shared" si="2522"/>
        <v>1.1529411764705866</v>
      </c>
      <c r="L2168" s="3">
        <f t="shared" si="2523"/>
        <v>1.5652843137254848</v>
      </c>
      <c r="M2168" s="5">
        <f t="shared" si="2524"/>
        <v>6.5991753601354092E-2</v>
      </c>
      <c r="N2168" s="5">
        <f t="shared" si="2525"/>
        <v>7.6084610034502259E-2</v>
      </c>
      <c r="O2168" s="5">
        <f t="shared" si="2526"/>
        <v>0.10329585674743683</v>
      </c>
      <c r="P2168" s="5">
        <f t="shared" si="2527"/>
        <v>0.119094046602927</v>
      </c>
      <c r="Q2168" s="5">
        <f t="shared" si="2528"/>
        <v>4.3860539902242424E-2</v>
      </c>
      <c r="R2168" s="5">
        <f t="shared" si="2529"/>
        <v>8.0843692119798832E-2</v>
      </c>
      <c r="S2168" s="5">
        <f t="shared" si="2530"/>
        <v>5.3731682983982412E-2</v>
      </c>
      <c r="T2168" s="5">
        <f t="shared" si="2531"/>
        <v>6.8654215100510757E-2</v>
      </c>
      <c r="U2168" s="5">
        <f t="shared" si="2532"/>
        <v>9.3208021502826754E-2</v>
      </c>
      <c r="V2168" s="5">
        <f t="shared" si="2533"/>
        <v>1.0774281479006555E-2</v>
      </c>
      <c r="W2168" s="5">
        <f t="shared" si="2534"/>
        <v>1.6856207491842159E-2</v>
      </c>
      <c r="X2168" s="5">
        <f t="shared" si="2535"/>
        <v>2.6384757175882529E-2</v>
      </c>
      <c r="Y2168" s="5">
        <f t="shared" si="2536"/>
        <v>2.0649823264432425E-2</v>
      </c>
      <c r="Z2168" s="5">
        <f t="shared" si="2537"/>
        <v>4.2181121046257902E-2</v>
      </c>
      <c r="AA2168" s="5">
        <f t="shared" si="2538"/>
        <v>4.8632351323920811E-2</v>
      </c>
      <c r="AB2168" s="5">
        <f t="shared" si="2539"/>
        <v>2.8035120174966077E-2</v>
      </c>
      <c r="AC2168" s="5">
        <f t="shared" si="2540"/>
        <v>1.2152586408041839E-3</v>
      </c>
      <c r="AD2168" s="5">
        <f t="shared" si="2541"/>
        <v>4.8585539241192011E-3</v>
      </c>
      <c r="AE2168" s="5">
        <f t="shared" si="2542"/>
        <v>7.6050182448131835E-3</v>
      </c>
      <c r="AF2168" s="5">
        <f t="shared" si="2543"/>
        <v>5.9520078821010984E-3</v>
      </c>
      <c r="AG2168" s="5">
        <f t="shared" si="2544"/>
        <v>3.1055281910077654E-3</v>
      </c>
      <c r="AH2168" s="5">
        <f t="shared" si="2545"/>
        <v>1.650636177726585E-2</v>
      </c>
      <c r="AI2168" s="5">
        <f t="shared" si="2546"/>
        <v>1.9030864166730013E-2</v>
      </c>
      <c r="AJ2168" s="5">
        <f t="shared" si="2547"/>
        <v>1.0970733460820815E-2</v>
      </c>
      <c r="AK2168" s="5">
        <f t="shared" si="2548"/>
        <v>4.2162034476879934E-3</v>
      </c>
      <c r="AL2168" s="5">
        <f t="shared" si="2549"/>
        <v>8.772615443852888E-5</v>
      </c>
      <c r="AM2168" s="5">
        <f t="shared" si="2550"/>
        <v>1.1203253754439569E-3</v>
      </c>
      <c r="AN2168" s="5">
        <f t="shared" si="2551"/>
        <v>1.7536277364510399E-3</v>
      </c>
      <c r="AO2168" s="5">
        <f t="shared" si="2552"/>
        <v>1.372462993990371E-3</v>
      </c>
      <c r="AP2168" s="5">
        <f t="shared" si="2553"/>
        <v>7.1609826522061411E-4</v>
      </c>
      <c r="AQ2168" s="5">
        <f t="shared" si="2554"/>
        <v>2.8022434540896476E-4</v>
      </c>
      <c r="AR2168" s="5">
        <f t="shared" si="2555"/>
        <v>5.1674298333264281E-3</v>
      </c>
      <c r="AS2168" s="5">
        <f t="shared" si="2556"/>
        <v>5.9577426313645789E-3</v>
      </c>
      <c r="AT2168" s="5">
        <f t="shared" si="2557"/>
        <v>3.4344633992572232E-3</v>
      </c>
      <c r="AU2168" s="5">
        <f t="shared" si="2558"/>
        <v>1.3199114240282641E-3</v>
      </c>
      <c r="AV2168" s="5">
        <f t="shared" si="2559"/>
        <v>3.804450575140283E-4</v>
      </c>
      <c r="AW2168" s="5">
        <f t="shared" si="2560"/>
        <v>4.3977139208224291E-6</v>
      </c>
      <c r="AX2168" s="5">
        <f t="shared" si="2561"/>
        <v>2.152782093990339E-4</v>
      </c>
      <c r="AY2168" s="5">
        <f t="shared" si="2562"/>
        <v>3.3697160425921795E-4</v>
      </c>
      <c r="AZ2168" s="5">
        <f t="shared" si="2563"/>
        <v>2.6372818315893286E-4</v>
      </c>
      <c r="BA2168" s="5">
        <f t="shared" si="2564"/>
        <v>1.3760319606199973E-4</v>
      </c>
      <c r="BB2168" s="5">
        <f t="shared" si="2565"/>
        <v>5.3847031078585141E-5</v>
      </c>
      <c r="BC2168" s="5">
        <f t="shared" si="2566"/>
        <v>1.6857182617599592E-5</v>
      </c>
      <c r="BD2168" s="5">
        <f t="shared" si="2567"/>
        <v>1.348082810063827E-3</v>
      </c>
      <c r="BE2168" s="5">
        <f t="shared" si="2568"/>
        <v>1.5542601810147629E-3</v>
      </c>
      <c r="BF2168" s="5">
        <f t="shared" si="2569"/>
        <v>8.959852808202739E-4</v>
      </c>
      <c r="BG2168" s="5">
        <f t="shared" si="2570"/>
        <v>3.4433944125641849E-4</v>
      </c>
      <c r="BH2168" s="5">
        <f t="shared" si="2571"/>
        <v>9.9250780126849839E-5</v>
      </c>
      <c r="BI2168" s="5">
        <f t="shared" si="2572"/>
        <v>2.2886062241014786E-5</v>
      </c>
      <c r="BJ2168" s="8">
        <f t="shared" si="2573"/>
        <v>0.28027828533454419</v>
      </c>
      <c r="BK2168" s="8">
        <f t="shared" si="2574"/>
        <v>0.251231721066772</v>
      </c>
      <c r="BL2168" s="8">
        <f t="shared" si="2575"/>
        <v>0.42526400162246752</v>
      </c>
      <c r="BM2168" s="8">
        <f t="shared" si="2576"/>
        <v>0.50945205617144174</v>
      </c>
      <c r="BN2168" s="8">
        <f t="shared" si="2577"/>
        <v>0.48917049900826148</v>
      </c>
    </row>
    <row r="2169" spans="1:66" x14ac:dyDescent="0.25">
      <c r="A2169" t="s">
        <v>178</v>
      </c>
      <c r="B2169" t="s">
        <v>458</v>
      </c>
      <c r="C2169" t="s">
        <v>272</v>
      </c>
      <c r="D2169" s="7" t="s">
        <v>586</v>
      </c>
      <c r="E2169">
        <f>VLOOKUP(A2169,home!$A$2:$E$405,3,FALSE)</f>
        <v>1.5686274509803899</v>
      </c>
      <c r="F2169">
        <f>VLOOKUP(B2169,home!$B$2:$E$405,3,FALSE)</f>
        <v>0.94</v>
      </c>
      <c r="G2169">
        <f>VLOOKUP(C2169,away!$B$2:$E$405,4,FALSE)</f>
        <v>0.9</v>
      </c>
      <c r="H2169">
        <f>VLOOKUP(A2169,away!$A$2:$E$405,3,FALSE)</f>
        <v>1.29084967320261</v>
      </c>
      <c r="I2169">
        <f>VLOOKUP(C2169,away!$B$2:$E$405,3,FALSE)</f>
        <v>0.53</v>
      </c>
      <c r="J2169">
        <f>VLOOKUP(B2169,home!$B$2:$E$405,4,FALSE)</f>
        <v>1.0900000000000001</v>
      </c>
      <c r="K2169" s="3">
        <f t="shared" si="2522"/>
        <v>1.3270588235294098</v>
      </c>
      <c r="L2169" s="3">
        <f t="shared" si="2523"/>
        <v>0.74572385620914783</v>
      </c>
      <c r="M2169" s="5">
        <f t="shared" si="2524"/>
        <v>0.12583513518174555</v>
      </c>
      <c r="N2169" s="5">
        <f t="shared" si="2525"/>
        <v>0.16699062645295148</v>
      </c>
      <c r="O2169" s="5">
        <f t="shared" si="2526"/>
        <v>9.3838262254330715E-2</v>
      </c>
      <c r="P2169" s="5">
        <f t="shared" si="2527"/>
        <v>0.12452889390927632</v>
      </c>
      <c r="Q2169" s="5">
        <f t="shared" si="2528"/>
        <v>0.11080319214054651</v>
      </c>
      <c r="R2169" s="5">
        <f t="shared" si="2529"/>
        <v>3.4988715394132397E-2</v>
      </c>
      <c r="S2169" s="5">
        <f t="shared" si="2530"/>
        <v>3.0809053043631584E-2</v>
      </c>
      <c r="T2169" s="5">
        <f t="shared" si="2531"/>
        <v>8.2628583723331497E-2</v>
      </c>
      <c r="U2169" s="5">
        <f t="shared" si="2532"/>
        <v>4.6432083487742686E-2</v>
      </c>
      <c r="V2169" s="5">
        <f t="shared" si="2533"/>
        <v>3.3876930339353955E-3</v>
      </c>
      <c r="W2169" s="5">
        <f t="shared" si="2534"/>
        <v>4.9014117935112254E-2</v>
      </c>
      <c r="X2169" s="5">
        <f t="shared" si="2535"/>
        <v>3.6550997035261865E-2</v>
      </c>
      <c r="Y2169" s="5">
        <f t="shared" si="2536"/>
        <v>1.36284752287123E-2</v>
      </c>
      <c r="Z2169" s="5">
        <f t="shared" si="2537"/>
        <v>8.6973065891722632E-3</v>
      </c>
      <c r="AA2169" s="5">
        <f t="shared" si="2538"/>
        <v>1.1541837450101526E-2</v>
      </c>
      <c r="AB2169" s="5">
        <f t="shared" si="2539"/>
        <v>7.6583486139497102E-3</v>
      </c>
      <c r="AC2169" s="5">
        <f t="shared" si="2540"/>
        <v>2.0953292665976629E-4</v>
      </c>
      <c r="AD2169" s="5">
        <f t="shared" si="2541"/>
        <v>1.6261154420825465E-2</v>
      </c>
      <c r="AE2169" s="5">
        <f t="shared" si="2542"/>
        <v>1.2126330781110398E-2</v>
      </c>
      <c r="AF2169" s="5">
        <f t="shared" si="2543"/>
        <v>4.5214470758786658E-3</v>
      </c>
      <c r="AG2169" s="5">
        <f t="shared" si="2544"/>
        <v>1.1239169830232715E-3</v>
      </c>
      <c r="AH2169" s="5">
        <f t="shared" si="2545"/>
        <v>1.6214472520776925E-3</v>
      </c>
      <c r="AI2169" s="5">
        <f t="shared" si="2546"/>
        <v>2.1517558827572167E-3</v>
      </c>
      <c r="AJ2169" s="5">
        <f t="shared" si="2547"/>
        <v>1.4277533151471399E-3</v>
      </c>
      <c r="AK2169" s="5">
        <f t="shared" si="2548"/>
        <v>6.3157087822979252E-4</v>
      </c>
      <c r="AL2169" s="5">
        <f t="shared" si="2549"/>
        <v>8.2943141617252808E-6</v>
      </c>
      <c r="AM2169" s="5">
        <f t="shared" si="2550"/>
        <v>4.3159016909861342E-3</v>
      </c>
      <c r="AN2169" s="5">
        <f t="shared" si="2551"/>
        <v>3.2184708520217624E-3</v>
      </c>
      <c r="AO2169" s="5">
        <f t="shared" si="2552"/>
        <v>1.2000452474332046E-3</v>
      </c>
      <c r="AP2169" s="5">
        <f t="shared" si="2553"/>
        <v>2.9830078984711684E-4</v>
      </c>
      <c r="AQ2169" s="5">
        <f t="shared" si="2554"/>
        <v>5.5612503828756631E-5</v>
      </c>
      <c r="AR2169" s="5">
        <f t="shared" si="2555"/>
        <v>2.4183037949182068E-4</v>
      </c>
      <c r="AS2169" s="5">
        <f t="shared" si="2556"/>
        <v>3.2092313890208621E-4</v>
      </c>
      <c r="AT2169" s="5">
        <f t="shared" si="2557"/>
        <v>2.1294194157738403E-4</v>
      </c>
      <c r="AU2169" s="5">
        <f t="shared" si="2558"/>
        <v>9.4195494156583832E-5</v>
      </c>
      <c r="AV2169" s="5">
        <f t="shared" si="2559"/>
        <v>3.1250740414301905E-5</v>
      </c>
      <c r="AW2169" s="5">
        <f t="shared" si="2560"/>
        <v>2.2800595548291734E-7</v>
      </c>
      <c r="AX2169" s="5">
        <f t="shared" si="2561"/>
        <v>9.5457590341810762E-4</v>
      </c>
      <c r="AY2169" s="5">
        <f t="shared" si="2562"/>
        <v>7.1185002374128236E-4</v>
      </c>
      <c r="AZ2169" s="5">
        <f t="shared" si="2563"/>
        <v>2.6542177237346115E-4</v>
      </c>
      <c r="BA2169" s="5">
        <f t="shared" si="2564"/>
        <v>6.5977115872068053E-5</v>
      </c>
      <c r="BB2169" s="5">
        <f t="shared" si="2565"/>
        <v>1.2300177317419088E-5</v>
      </c>
      <c r="BC2169" s="5">
        <f t="shared" si="2566"/>
        <v>1.8345071322404113E-6</v>
      </c>
      <c r="BD2169" s="5">
        <f t="shared" si="2567"/>
        <v>3.0056447190527008E-5</v>
      </c>
      <c r="BE2169" s="5">
        <f t="shared" si="2568"/>
        <v>3.9886673448134604E-5</v>
      </c>
      <c r="BF2169" s="5">
        <f t="shared" si="2569"/>
        <v>2.6465980970291636E-5</v>
      </c>
      <c r="BG2169" s="5">
        <f t="shared" si="2570"/>
        <v>1.1707304523328986E-5</v>
      </c>
      <c r="BH2169" s="5">
        <f t="shared" si="2571"/>
        <v>3.8840704418573782E-6</v>
      </c>
      <c r="BI2169" s="5">
        <f t="shared" si="2572"/>
        <v>1.0308779902153199E-6</v>
      </c>
      <c r="BJ2169" s="8">
        <f t="shared" si="2573"/>
        <v>0.50474913236072538</v>
      </c>
      <c r="BK2169" s="8">
        <f t="shared" si="2574"/>
        <v>0.28549045243315158</v>
      </c>
      <c r="BL2169" s="8">
        <f t="shared" si="2575"/>
        <v>0.20130594757757544</v>
      </c>
      <c r="BM2169" s="8">
        <f t="shared" si="2576"/>
        <v>0.34254639160985589</v>
      </c>
      <c r="BN2169" s="8">
        <f t="shared" si="2577"/>
        <v>0.65698482533298308</v>
      </c>
    </row>
    <row r="2170" spans="1:66" x14ac:dyDescent="0.25">
      <c r="A2170" t="s">
        <v>178</v>
      </c>
      <c r="B2170" t="s">
        <v>464</v>
      </c>
      <c r="C2170" t="s">
        <v>179</v>
      </c>
      <c r="D2170" s="7" t="s">
        <v>586</v>
      </c>
      <c r="E2170">
        <f>VLOOKUP(A2170,home!$A$2:$E$405,3,FALSE)</f>
        <v>1.5686274509803899</v>
      </c>
      <c r="F2170">
        <f>VLOOKUP(B2170,home!$B$2:$E$405,3,FALSE)</f>
        <v>1.0900000000000001</v>
      </c>
      <c r="G2170">
        <f>VLOOKUP(C2170,away!$B$2:$E$405,4,FALSE)</f>
        <v>0.83</v>
      </c>
      <c r="H2170">
        <f>VLOOKUP(A2170,away!$A$2:$E$405,3,FALSE)</f>
        <v>1.29084967320261</v>
      </c>
      <c r="I2170">
        <f>VLOOKUP(C2170,away!$B$2:$E$405,3,FALSE)</f>
        <v>0.83</v>
      </c>
      <c r="J2170">
        <f>VLOOKUP(B2170,home!$B$2:$E$405,4,FALSE)</f>
        <v>1.59</v>
      </c>
      <c r="K2170" s="3">
        <f t="shared" si="2522"/>
        <v>1.4191372549019587</v>
      </c>
      <c r="L2170" s="3">
        <f t="shared" si="2523"/>
        <v>1.7035343137254846</v>
      </c>
      <c r="M2170" s="5">
        <f t="shared" si="2524"/>
        <v>4.4039356954644164E-2</v>
      </c>
      <c r="N2170" s="5">
        <f t="shared" si="2525"/>
        <v>6.249789213626121E-2</v>
      </c>
      <c r="O2170" s="5">
        <f t="shared" si="2526"/>
        <v>7.5022555726641391E-2</v>
      </c>
      <c r="P2170" s="5">
        <f t="shared" si="2527"/>
        <v>0.10646730378963509</v>
      </c>
      <c r="Q2170" s="5">
        <f t="shared" si="2528"/>
        <v>4.4346543541706238E-2</v>
      </c>
      <c r="R2170" s="5">
        <f t="shared" si="2529"/>
        <v>6.3901748991858007E-2</v>
      </c>
      <c r="S2170" s="5">
        <f t="shared" si="2530"/>
        <v>6.4347481208164484E-2</v>
      </c>
      <c r="T2170" s="5">
        <f t="shared" si="2531"/>
        <v>7.5545858618417838E-2</v>
      </c>
      <c r="U2170" s="5">
        <f t="shared" si="2532"/>
        <v>9.0685352647739373E-2</v>
      </c>
      <c r="V2170" s="5">
        <f t="shared" si="2533"/>
        <v>1.7284798829533779E-2</v>
      </c>
      <c r="W2170" s="5">
        <f t="shared" si="2534"/>
        <v>2.0977944022055724E-2</v>
      </c>
      <c r="X2170" s="5">
        <f t="shared" si="2535"/>
        <v>3.5736647472984322E-2</v>
      </c>
      <c r="Y2170" s="5">
        <f t="shared" si="2536"/>
        <v>3.043930261386997E-2</v>
      </c>
      <c r="Z2170" s="5">
        <f t="shared" si="2537"/>
        <v>3.6286274038234333E-2</v>
      </c>
      <c r="AA2170" s="5">
        <f t="shared" si="2538"/>
        <v>5.149520332924009E-2</v>
      </c>
      <c r="AB2170" s="5">
        <f t="shared" si="2539"/>
        <v>3.6539380746638005E-2</v>
      </c>
      <c r="AC2170" s="5">
        <f t="shared" si="2540"/>
        <v>2.6116780182297802E-3</v>
      </c>
      <c r="AD2170" s="5">
        <f t="shared" si="2541"/>
        <v>7.4426454732367834E-3</v>
      </c>
      <c r="AE2170" s="5">
        <f t="shared" si="2542"/>
        <v>1.2678801948552506E-2</v>
      </c>
      <c r="AF2170" s="5">
        <f t="shared" si="2543"/>
        <v>1.0799387088144369E-2</v>
      </c>
      <c r="AG2170" s="5">
        <f t="shared" si="2544"/>
        <v>6.1323754906192924E-3</v>
      </c>
      <c r="AH2170" s="5">
        <f t="shared" si="2545"/>
        <v>1.5453728235344603E-2</v>
      </c>
      <c r="AI2170" s="5">
        <f t="shared" si="2546"/>
        <v>2.1930961465907832E-2</v>
      </c>
      <c r="AJ2170" s="5">
        <f t="shared" si="2547"/>
        <v>1.5561522226044544E-2</v>
      </c>
      <c r="AK2170" s="5">
        <f t="shared" si="2548"/>
        <v>7.3613119779882222E-3</v>
      </c>
      <c r="AL2170" s="5">
        <f t="shared" si="2549"/>
        <v>2.5255438425583965E-4</v>
      </c>
      <c r="AM2170" s="5">
        <f t="shared" si="2550"/>
        <v>2.1124270932195489E-3</v>
      </c>
      <c r="AN2170" s="5">
        <f t="shared" si="2551"/>
        <v>3.5985920385428836E-3</v>
      </c>
      <c r="AO2170" s="5">
        <f t="shared" si="2552"/>
        <v>3.0651625093785729E-3</v>
      </c>
      <c r="AP2170" s="5">
        <f t="shared" si="2553"/>
        <v>1.7405365039571039E-3</v>
      </c>
      <c r="AQ2170" s="5">
        <f t="shared" si="2554"/>
        <v>7.4126591469568005E-4</v>
      </c>
      <c r="AR2170" s="5">
        <f t="shared" si="2555"/>
        <v>5.26519126477958E-3</v>
      </c>
      <c r="AS2170" s="5">
        <f t="shared" si="2556"/>
        <v>7.4720290780330659E-3</v>
      </c>
      <c r="AT2170" s="5">
        <f t="shared" si="2557"/>
        <v>5.3019174171737311E-3</v>
      </c>
      <c r="AU2170" s="5">
        <f t="shared" si="2558"/>
        <v>2.50804950970827E-3</v>
      </c>
      <c r="AV2170" s="5">
        <f t="shared" si="2559"/>
        <v>8.8981662409140007E-4</v>
      </c>
      <c r="AW2170" s="5">
        <f t="shared" si="2560"/>
        <v>1.6960072264744207E-5</v>
      </c>
      <c r="AX2170" s="5">
        <f t="shared" si="2561"/>
        <v>4.9963733104201773E-4</v>
      </c>
      <c r="AY2170" s="5">
        <f t="shared" si="2562"/>
        <v>8.5114933784829626E-4</v>
      </c>
      <c r="AZ2170" s="5">
        <f t="shared" si="2563"/>
        <v>7.2498105156464923E-4</v>
      </c>
      <c r="BA2170" s="5">
        <f t="shared" si="2564"/>
        <v>4.1167669938038833E-4</v>
      </c>
      <c r="BB2170" s="5">
        <f t="shared" si="2565"/>
        <v>1.7532634588893567E-4</v>
      </c>
      <c r="BC2170" s="5">
        <f t="shared" si="2566"/>
        <v>5.9734889264380965E-5</v>
      </c>
      <c r="BD2170" s="5">
        <f t="shared" si="2567"/>
        <v>1.4949056646466191E-3</v>
      </c>
      <c r="BE2170" s="5">
        <f t="shared" si="2568"/>
        <v>2.1214763212639913E-3</v>
      </c>
      <c r="BF2170" s="5">
        <f t="shared" si="2569"/>
        <v>1.5053330414490438E-3</v>
      </c>
      <c r="BG2170" s="5">
        <f t="shared" si="2570"/>
        <v>7.1209140005173738E-4</v>
      </c>
      <c r="BH2170" s="5">
        <f t="shared" si="2571"/>
        <v>2.5263885867717896E-4</v>
      </c>
      <c r="BI2170" s="5">
        <f t="shared" si="2572"/>
        <v>7.1705843276939168E-5</v>
      </c>
      <c r="BJ2170" s="8">
        <f t="shared" si="2573"/>
        <v>0.32057788812063087</v>
      </c>
      <c r="BK2170" s="8">
        <f t="shared" si="2574"/>
        <v>0.23585432252231142</v>
      </c>
      <c r="BL2170" s="8">
        <f t="shared" si="2575"/>
        <v>0.40554692037055357</v>
      </c>
      <c r="BM2170" s="8">
        <f t="shared" si="2576"/>
        <v>0.60115581464540013</v>
      </c>
      <c r="BN2170" s="8">
        <f t="shared" si="2577"/>
        <v>0.39627540114074611</v>
      </c>
    </row>
    <row r="2171" spans="1:66" x14ac:dyDescent="0.25">
      <c r="A2171" t="s">
        <v>192</v>
      </c>
      <c r="B2171" t="s">
        <v>193</v>
      </c>
      <c r="C2171" t="s">
        <v>197</v>
      </c>
      <c r="D2171" s="7" t="s">
        <v>586</v>
      </c>
      <c r="E2171">
        <f>VLOOKUP(A2171,home!$A$2:$E$405,3,FALSE)</f>
        <v>1.40350877192982</v>
      </c>
      <c r="F2171">
        <f>VLOOKUP(B2171,home!$B$2:$E$405,3,FALSE)</f>
        <v>2.06</v>
      </c>
      <c r="G2171">
        <f>VLOOKUP(C2171,away!$B$2:$E$405,4,FALSE)</f>
        <v>0.98</v>
      </c>
      <c r="H2171">
        <f>VLOOKUP(A2171,away!$A$2:$E$405,3,FALSE)</f>
        <v>1.06578947368421</v>
      </c>
      <c r="I2171">
        <f>VLOOKUP(C2171,away!$B$2:$E$405,3,FALSE)</f>
        <v>0.6</v>
      </c>
      <c r="J2171">
        <f>VLOOKUP(B2171,home!$B$2:$E$405,4,FALSE)</f>
        <v>0.3</v>
      </c>
      <c r="K2171" s="3">
        <f t="shared" si="2522"/>
        <v>2.8334035087719207</v>
      </c>
      <c r="L2171" s="3">
        <f t="shared" si="2523"/>
        <v>0.19184210526315779</v>
      </c>
      <c r="M2171" s="5">
        <f t="shared" si="2524"/>
        <v>4.8545896252129052E-2</v>
      </c>
      <c r="N2171" s="5">
        <f t="shared" si="2525"/>
        <v>0.13755011277726009</v>
      </c>
      <c r="O2171" s="5">
        <f t="shared" si="2526"/>
        <v>9.3131469388952771E-3</v>
      </c>
      <c r="P2171" s="5">
        <f t="shared" si="2527"/>
        <v>2.6387903214374352E-2</v>
      </c>
      <c r="Q2171" s="5">
        <f t="shared" si="2528"/>
        <v>0.1948674860875311</v>
      </c>
      <c r="R2171" s="5">
        <f t="shared" si="2529"/>
        <v>8.9332685769140147E-4</v>
      </c>
      <c r="S2171" s="5">
        <f t="shared" si="2530"/>
        <v>3.5858923709779591E-3</v>
      </c>
      <c r="T2171" s="5">
        <f t="shared" si="2531"/>
        <v>3.738378877837107E-2</v>
      </c>
      <c r="U2171" s="5">
        <f t="shared" si="2532"/>
        <v>2.5311554530630114E-3</v>
      </c>
      <c r="V2171" s="5">
        <f t="shared" si="2533"/>
        <v>2.1657439002805253E-4</v>
      </c>
      <c r="W2171" s="5">
        <f t="shared" si="2534"/>
        <v>0.18404607294199135</v>
      </c>
      <c r="X2171" s="5">
        <f t="shared" si="2535"/>
        <v>3.5307786098608317E-2</v>
      </c>
      <c r="Y2171" s="5">
        <f t="shared" si="2536"/>
        <v>3.3867600086691374E-3</v>
      </c>
      <c r="Z2171" s="5">
        <f t="shared" si="2537"/>
        <v>5.7125901689213251E-5</v>
      </c>
      <c r="AA2171" s="5">
        <f t="shared" si="2538"/>
        <v>1.6186073028797663E-4</v>
      </c>
      <c r="AB2171" s="5">
        <f t="shared" si="2539"/>
        <v>2.2930838056516926E-4</v>
      </c>
      <c r="AC2171" s="5">
        <f t="shared" si="2540"/>
        <v>7.357655955473496E-6</v>
      </c>
      <c r="AD2171" s="5">
        <f t="shared" si="2541"/>
        <v>0.1303691972123828</v>
      </c>
      <c r="AE2171" s="5">
        <f t="shared" si="2542"/>
        <v>2.5010301254691312E-2</v>
      </c>
      <c r="AF2171" s="5">
        <f t="shared" si="2543"/>
        <v>2.3990144229828884E-3</v>
      </c>
      <c r="AG2171" s="5">
        <f t="shared" si="2544"/>
        <v>1.5341065915390562E-4</v>
      </c>
      <c r="AH2171" s="5">
        <f t="shared" si="2545"/>
        <v>2.7397883112787133E-6</v>
      </c>
      <c r="AI2171" s="5">
        <f t="shared" si="2546"/>
        <v>7.7629258144694008E-6</v>
      </c>
      <c r="AJ2171" s="5">
        <f t="shared" si="2547"/>
        <v>1.0997750620526862E-5</v>
      </c>
      <c r="AK2171" s="5">
        <f t="shared" si="2548"/>
        <v>1.0387021732266461E-5</v>
      </c>
      <c r="AL2171" s="5">
        <f t="shared" si="2549"/>
        <v>1.5997489240230881E-7</v>
      </c>
      <c r="AM2171" s="5">
        <f t="shared" si="2550"/>
        <v>7.3877708163468767E-2</v>
      </c>
      <c r="AN2171" s="5">
        <f t="shared" si="2551"/>
        <v>1.4172855066097025E-2</v>
      </c>
      <c r="AO2171" s="5">
        <f t="shared" si="2552"/>
        <v>1.359475176734832E-3</v>
      </c>
      <c r="AP2171" s="5">
        <f t="shared" si="2553"/>
        <v>8.6934859985937854E-5</v>
      </c>
      <c r="AQ2171" s="5">
        <f t="shared" si="2554"/>
        <v>4.1694416401150437E-6</v>
      </c>
      <c r="AR2171" s="5">
        <f t="shared" si="2555"/>
        <v>1.0512135152222011E-7</v>
      </c>
      <c r="AS2171" s="5">
        <f t="shared" si="2556"/>
        <v>2.9785120624990497E-7</v>
      </c>
      <c r="AT2171" s="5">
        <f t="shared" si="2557"/>
        <v>4.2196632644021491E-7</v>
      </c>
      <c r="AU2171" s="5">
        <f t="shared" si="2558"/>
        <v>3.9853362330643426E-7</v>
      </c>
      <c r="AV2171" s="5">
        <f t="shared" si="2559"/>
        <v>2.823016416600094E-7</v>
      </c>
      <c r="AW2171" s="5">
        <f t="shared" si="2560"/>
        <v>2.4154702064011171E-9</v>
      </c>
      <c r="AX2171" s="5">
        <f t="shared" si="2561"/>
        <v>3.4887559588400043E-2</v>
      </c>
      <c r="AY2171" s="5">
        <f t="shared" si="2562"/>
        <v>6.6929028789325298E-3</v>
      </c>
      <c r="AZ2171" s="5">
        <f t="shared" si="2563"/>
        <v>6.4199028930813295E-4</v>
      </c>
      <c r="BA2171" s="5">
        <f t="shared" si="2564"/>
        <v>4.1053589553125301E-5</v>
      </c>
      <c r="BB2171" s="5">
        <f t="shared" si="2565"/>
        <v>1.9689517621202849E-6</v>
      </c>
      <c r="BC2171" s="5">
        <f t="shared" si="2566"/>
        <v>7.5545570241351989E-8</v>
      </c>
      <c r="BD2171" s="5">
        <f t="shared" si="2567"/>
        <v>3.3611168973551879E-9</v>
      </c>
      <c r="BE2171" s="5">
        <f t="shared" si="2568"/>
        <v>9.5234004103587801E-9</v>
      </c>
      <c r="BF2171" s="5">
        <f t="shared" si="2569"/>
        <v>1.3491818069075261E-8</v>
      </c>
      <c r="BG2171" s="5">
        <f t="shared" si="2570"/>
        <v>1.2742588218876749E-8</v>
      </c>
      <c r="BH2171" s="5">
        <f t="shared" si="2571"/>
        <v>9.0262235425502792E-9</v>
      </c>
      <c r="BI2171" s="5">
        <f t="shared" si="2572"/>
        <v>5.1149866912843351E-9</v>
      </c>
      <c r="BJ2171" s="8">
        <f t="shared" si="2573"/>
        <v>0.88224062379309454</v>
      </c>
      <c r="BK2171" s="8">
        <f t="shared" si="2574"/>
        <v>8.543668673728981E-2</v>
      </c>
      <c r="BL2171" s="8">
        <f t="shared" si="2575"/>
        <v>1.3162244881264384E-2</v>
      </c>
      <c r="BM2171" s="8">
        <f t="shared" si="2576"/>
        <v>0.5566459087219946</v>
      </c>
      <c r="BN2171" s="8">
        <f t="shared" si="2577"/>
        <v>0.41755787212788126</v>
      </c>
    </row>
    <row r="2172" spans="1:66" x14ac:dyDescent="0.25">
      <c r="A2172" t="s">
        <v>192</v>
      </c>
      <c r="B2172" t="s">
        <v>194</v>
      </c>
      <c r="C2172" t="s">
        <v>201</v>
      </c>
      <c r="D2172" s="7" t="s">
        <v>586</v>
      </c>
      <c r="E2172">
        <f>VLOOKUP(A2172,home!$A$2:$E$405,3,FALSE)</f>
        <v>1.40350877192982</v>
      </c>
      <c r="F2172">
        <f>VLOOKUP(B2172,home!$B$2:$E$405,3,FALSE)</f>
        <v>0.83</v>
      </c>
      <c r="G2172">
        <f>VLOOKUP(C2172,away!$B$2:$E$405,4,FALSE)</f>
        <v>1.1299999999999999</v>
      </c>
      <c r="H2172">
        <f>VLOOKUP(A2172,away!$A$2:$E$405,3,FALSE)</f>
        <v>1.06578947368421</v>
      </c>
      <c r="I2172">
        <f>VLOOKUP(C2172,away!$B$2:$E$405,3,FALSE)</f>
        <v>0.34</v>
      </c>
      <c r="J2172">
        <f>VLOOKUP(B2172,home!$B$2:$E$405,4,FALSE)</f>
        <v>1.1399999999999999</v>
      </c>
      <c r="K2172" s="3">
        <f t="shared" si="2522"/>
        <v>1.3163508771929782</v>
      </c>
      <c r="L2172" s="3">
        <f t="shared" si="2523"/>
        <v>0.41309999999999975</v>
      </c>
      <c r="M2172" s="5">
        <f t="shared" si="2524"/>
        <v>0.17738178761641812</v>
      </c>
      <c r="N2172" s="5">
        <f t="shared" si="2525"/>
        <v>0.23349667172693056</v>
      </c>
      <c r="O2172" s="5">
        <f t="shared" si="2526"/>
        <v>7.3276416464342284E-2</v>
      </c>
      <c r="P2172" s="5">
        <f t="shared" si="2527"/>
        <v>9.645747509039497E-2</v>
      </c>
      <c r="Q2172" s="5">
        <f t="shared" si="2528"/>
        <v>0.15368177432469299</v>
      </c>
      <c r="R2172" s="5">
        <f t="shared" si="2529"/>
        <v>1.5135243820709885E-2</v>
      </c>
      <c r="S2172" s="5">
        <f t="shared" si="2530"/>
        <v>1.311302110808274E-2</v>
      </c>
      <c r="T2172" s="5">
        <f t="shared" si="2531"/>
        <v>6.3485940973530636E-2</v>
      </c>
      <c r="U2172" s="5">
        <f t="shared" si="2532"/>
        <v>1.992329147992106E-2</v>
      </c>
      <c r="V2172" s="5">
        <f t="shared" si="2533"/>
        <v>7.9229536087681047E-4</v>
      </c>
      <c r="W2172" s="5">
        <f t="shared" si="2534"/>
        <v>6.743304614696094E-2</v>
      </c>
      <c r="X2172" s="5">
        <f t="shared" si="2535"/>
        <v>2.7856591363309553E-2</v>
      </c>
      <c r="Y2172" s="5">
        <f t="shared" si="2536"/>
        <v>5.753778946091582E-3</v>
      </c>
      <c r="Z2172" s="5">
        <f t="shared" si="2537"/>
        <v>2.0841230741117499E-3</v>
      </c>
      <c r="AA2172" s="5">
        <f t="shared" si="2538"/>
        <v>2.7434372367851284E-3</v>
      </c>
      <c r="AB2172" s="5">
        <f t="shared" si="2539"/>
        <v>1.8056630065829925E-3</v>
      </c>
      <c r="AC2172" s="5">
        <f t="shared" si="2540"/>
        <v>2.6927373387280918E-5</v>
      </c>
      <c r="AD2172" s="5">
        <f t="shared" si="2541"/>
        <v>2.2191387361836668E-2</v>
      </c>
      <c r="AE2172" s="5">
        <f t="shared" si="2542"/>
        <v>9.1672621191747228E-3</v>
      </c>
      <c r="AF2172" s="5">
        <f t="shared" si="2543"/>
        <v>1.893497990715537E-3</v>
      </c>
      <c r="AG2172" s="5">
        <f t="shared" si="2544"/>
        <v>2.6073467332152932E-4</v>
      </c>
      <c r="AH2172" s="5">
        <f t="shared" si="2545"/>
        <v>2.152378104788908E-4</v>
      </c>
      <c r="AI2172" s="5">
        <f t="shared" si="2546"/>
        <v>2.8332848062898389E-4</v>
      </c>
      <c r="AJ2172" s="5">
        <f t="shared" si="2547"/>
        <v>1.864798470048584E-4</v>
      </c>
      <c r="AK2172" s="5">
        <f t="shared" si="2548"/>
        <v>8.1824303394552531E-5</v>
      </c>
      <c r="AL2172" s="5">
        <f t="shared" si="2549"/>
        <v>5.8570758196891816E-7</v>
      </c>
      <c r="AM2172" s="5">
        <f t="shared" si="2550"/>
        <v>5.8423304439765662E-3</v>
      </c>
      <c r="AN2172" s="5">
        <f t="shared" si="2551"/>
        <v>2.4134667064067182E-3</v>
      </c>
      <c r="AO2172" s="5">
        <f t="shared" si="2552"/>
        <v>4.9850154820830714E-4</v>
      </c>
      <c r="AP2172" s="5">
        <f t="shared" si="2553"/>
        <v>6.8643663188283857E-5</v>
      </c>
      <c r="AQ2172" s="5">
        <f t="shared" si="2554"/>
        <v>7.0891743157700088E-6</v>
      </c>
      <c r="AR2172" s="5">
        <f t="shared" si="2555"/>
        <v>1.7782947901765957E-5</v>
      </c>
      <c r="AS2172" s="5">
        <f t="shared" si="2556"/>
        <v>2.3408599069566649E-5</v>
      </c>
      <c r="AT2172" s="5">
        <f t="shared" si="2557"/>
        <v>1.5406964959541398E-5</v>
      </c>
      <c r="AU2172" s="5">
        <f t="shared" si="2558"/>
        <v>6.7603239464579294E-6</v>
      </c>
      <c r="AV2172" s="5">
        <f t="shared" si="2559"/>
        <v>2.2247395892571495E-6</v>
      </c>
      <c r="AW2172" s="5">
        <f t="shared" si="2560"/>
        <v>8.847187009756074E-9</v>
      </c>
      <c r="AX2172" s="5">
        <f t="shared" si="2561"/>
        <v>1.2817594674632978E-3</v>
      </c>
      <c r="AY2172" s="5">
        <f t="shared" si="2562"/>
        <v>5.2949483600908806E-4</v>
      </c>
      <c r="AZ2172" s="5">
        <f t="shared" si="2563"/>
        <v>1.0936715837767702E-4</v>
      </c>
      <c r="BA2172" s="5">
        <f t="shared" si="2564"/>
        <v>1.5059857708606117E-5</v>
      </c>
      <c r="BB2172" s="5">
        <f t="shared" si="2565"/>
        <v>1.5553068048562955E-6</v>
      </c>
      <c r="BC2172" s="5">
        <f t="shared" si="2566"/>
        <v>1.2849944821722713E-7</v>
      </c>
      <c r="BD2172" s="5">
        <f t="shared" si="2567"/>
        <v>1.2243559630365841E-6</v>
      </c>
      <c r="BE2172" s="5">
        <f t="shared" si="2568"/>
        <v>1.6116820459396612E-6</v>
      </c>
      <c r="BF2172" s="5">
        <f t="shared" si="2569"/>
        <v>1.0607695374644235E-6</v>
      </c>
      <c r="BG2172" s="5">
        <f t="shared" si="2570"/>
        <v>4.6544830371362771E-7</v>
      </c>
      <c r="BH2172" s="5">
        <f t="shared" si="2571"/>
        <v>1.5317332072035447E-7</v>
      </c>
      <c r="BI2172" s="5">
        <f t="shared" si="2572"/>
        <v>4.0325967018559947E-8</v>
      </c>
      <c r="BJ2172" s="8">
        <f t="shared" si="2573"/>
        <v>0.59598808228847222</v>
      </c>
      <c r="BK2172" s="8">
        <f t="shared" si="2574"/>
        <v>0.288301587092751</v>
      </c>
      <c r="BL2172" s="8">
        <f t="shared" si="2575"/>
        <v>0.11372106178045312</v>
      </c>
      <c r="BM2172" s="8">
        <f t="shared" si="2576"/>
        <v>0.25013599920347707</v>
      </c>
      <c r="BN2172" s="8">
        <f t="shared" si="2577"/>
        <v>0.74942936904348878</v>
      </c>
    </row>
    <row r="2173" spans="1:66" x14ac:dyDescent="0.25">
      <c r="A2173" t="s">
        <v>192</v>
      </c>
      <c r="B2173" t="s">
        <v>199</v>
      </c>
      <c r="C2173" t="s">
        <v>196</v>
      </c>
      <c r="D2173" s="7" t="s">
        <v>586</v>
      </c>
      <c r="E2173">
        <f>VLOOKUP(A2173,home!$A$2:$E$405,3,FALSE)</f>
        <v>1.40350877192982</v>
      </c>
      <c r="F2173">
        <f>VLOOKUP(B2173,home!$B$2:$E$405,3,FALSE)</f>
        <v>1.05</v>
      </c>
      <c r="G2173">
        <f>VLOOKUP(C2173,away!$B$2:$E$405,4,FALSE)</f>
        <v>0.79</v>
      </c>
      <c r="H2173">
        <f>VLOOKUP(A2173,away!$A$2:$E$405,3,FALSE)</f>
        <v>1.06578947368421</v>
      </c>
      <c r="I2173">
        <f>VLOOKUP(C2173,away!$B$2:$E$405,3,FALSE)</f>
        <v>0.6</v>
      </c>
      <c r="J2173">
        <f>VLOOKUP(B2173,home!$B$2:$E$405,4,FALSE)</f>
        <v>1.48</v>
      </c>
      <c r="K2173" s="3">
        <f t="shared" si="2522"/>
        <v>1.1642105263157858</v>
      </c>
      <c r="L2173" s="3">
        <f t="shared" si="2523"/>
        <v>0.94642105263157839</v>
      </c>
      <c r="M2173" s="5">
        <f t="shared" si="2524"/>
        <v>0.12116141926149672</v>
      </c>
      <c r="N2173" s="5">
        <f t="shared" si="2525"/>
        <v>0.14105739968759468</v>
      </c>
      <c r="O2173" s="5">
        <f t="shared" si="2526"/>
        <v>0.11466971795580172</v>
      </c>
      <c r="P2173" s="5">
        <f t="shared" si="2527"/>
        <v>0.13349969269380663</v>
      </c>
      <c r="Q2173" s="5">
        <f t="shared" si="2528"/>
        <v>8.2110254765515409E-2</v>
      </c>
      <c r="R2173" s="5">
        <f t="shared" si="2529"/>
        <v>5.426291758634804E-2</v>
      </c>
      <c r="S2173" s="5">
        <f t="shared" si="2530"/>
        <v>3.6773603466290099E-2</v>
      </c>
      <c r="T2173" s="5">
        <f t="shared" si="2531"/>
        <v>7.7710873747026177E-2</v>
      </c>
      <c r="U2173" s="5">
        <f t="shared" si="2532"/>
        <v>6.3173459842632354E-2</v>
      </c>
      <c r="V2173" s="5">
        <f t="shared" si="2533"/>
        <v>4.5020425294496364E-3</v>
      </c>
      <c r="W2173" s="5">
        <f t="shared" si="2534"/>
        <v>3.1864540972161307E-2</v>
      </c>
      <c r="X2173" s="5">
        <f t="shared" si="2535"/>
        <v>3.0157272408494959E-2</v>
      </c>
      <c r="Y2173" s="5">
        <f t="shared" si="2536"/>
        <v>1.4270738748672528E-2</v>
      </c>
      <c r="Z2173" s="5">
        <f t="shared" si="2537"/>
        <v>1.7118522526977369E-2</v>
      </c>
      <c r="AA2173" s="5">
        <f t="shared" si="2538"/>
        <v>1.9929564120880955E-2</v>
      </c>
      <c r="AB2173" s="5">
        <f t="shared" si="2539"/>
        <v>1.1601104167207513E-2</v>
      </c>
      <c r="AC2173" s="5">
        <f t="shared" si="2540"/>
        <v>3.1003128813575739E-4</v>
      </c>
      <c r="AD2173" s="5">
        <f t="shared" si="2541"/>
        <v>9.2742585040027081E-3</v>
      </c>
      <c r="AE2173" s="5">
        <f t="shared" si="2542"/>
        <v>8.7773534957356104E-3</v>
      </c>
      <c r="AF2173" s="5">
        <f t="shared" si="2543"/>
        <v>4.1535360673767806E-3</v>
      </c>
      <c r="AG2173" s="5">
        <f t="shared" si="2544"/>
        <v>1.3103313256766533E-3</v>
      </c>
      <c r="AH2173" s="5">
        <f t="shared" si="2545"/>
        <v>4.050332527369826E-3</v>
      </c>
      <c r="AI2173" s="5">
        <f t="shared" si="2546"/>
        <v>4.7154397634431716E-3</v>
      </c>
      <c r="AJ2173" s="5">
        <f t="shared" si="2547"/>
        <v>2.744882304404281E-3</v>
      </c>
      <c r="AK2173" s="5">
        <f t="shared" si="2548"/>
        <v>1.0652069574284644E-3</v>
      </c>
      <c r="AL2173" s="5">
        <f t="shared" si="2549"/>
        <v>1.3664112534786543E-5</v>
      </c>
      <c r="AM2173" s="5">
        <f t="shared" si="2550"/>
        <v>2.1594378748267281E-3</v>
      </c>
      <c r="AN2173" s="5">
        <f t="shared" si="2551"/>
        <v>2.0437374665860106E-3</v>
      </c>
      <c r="AO2173" s="5">
        <f t="shared" si="2552"/>
        <v>9.6711808221446374E-4</v>
      </c>
      <c r="AP2173" s="5">
        <f t="shared" si="2553"/>
        <v>3.0510030446281541E-4</v>
      </c>
      <c r="AQ2173" s="5">
        <f t="shared" si="2554"/>
        <v>7.2188337826978191E-5</v>
      </c>
      <c r="AR2173" s="5">
        <f t="shared" si="2555"/>
        <v>7.6666399481225471E-4</v>
      </c>
      <c r="AS2173" s="5">
        <f t="shared" si="2556"/>
        <v>8.9255829290773778E-4</v>
      </c>
      <c r="AT2173" s="5">
        <f t="shared" si="2557"/>
        <v>5.1956287997681862E-4</v>
      </c>
      <c r="AU2173" s="5">
        <f t="shared" si="2558"/>
        <v>2.0162685798398572E-4</v>
      </c>
      <c r="AV2173" s="5">
        <f t="shared" si="2559"/>
        <v>5.8684027613233561E-5</v>
      </c>
      <c r="AW2173" s="5">
        <f t="shared" si="2560"/>
        <v>4.1821041426621505E-7</v>
      </c>
      <c r="AX2173" s="5">
        <f t="shared" si="2561"/>
        <v>4.1900671746637747E-4</v>
      </c>
      <c r="AY2173" s="5">
        <f t="shared" si="2562"/>
        <v>3.9655677860423133E-4</v>
      </c>
      <c r="AZ2173" s="5">
        <f t="shared" si="2563"/>
        <v>1.8765484191740221E-4</v>
      </c>
      <c r="BA2173" s="5">
        <f t="shared" si="2564"/>
        <v>5.9200164339626748E-5</v>
      </c>
      <c r="BB2173" s="5">
        <f t="shared" si="2565"/>
        <v>1.4007070462567992E-5</v>
      </c>
      <c r="BC2173" s="5">
        <f t="shared" si="2566"/>
        <v>2.6513172742936588E-6</v>
      </c>
      <c r="BD2173" s="5">
        <f t="shared" si="2567"/>
        <v>1.2093115749749078E-4</v>
      </c>
      <c r="BE2173" s="5">
        <f t="shared" si="2568"/>
        <v>1.4078932651813092E-4</v>
      </c>
      <c r="BF2173" s="5">
        <f t="shared" si="2569"/>
        <v>8.1954207962659146E-5</v>
      </c>
      <c r="BG2173" s="5">
        <f t="shared" si="2570"/>
        <v>3.1803983862000239E-5</v>
      </c>
      <c r="BH2173" s="5">
        <f t="shared" si="2571"/>
        <v>9.2566331977295152E-6</v>
      </c>
      <c r="BI2173" s="5">
        <f t="shared" si="2572"/>
        <v>2.1553339614081697E-6</v>
      </c>
      <c r="BJ2173" s="8">
        <f t="shared" si="2573"/>
        <v>0.40731321867823828</v>
      </c>
      <c r="BK2173" s="8">
        <f t="shared" si="2574"/>
        <v>0.29665701013031787</v>
      </c>
      <c r="BL2173" s="8">
        <f t="shared" si="2575"/>
        <v>0.27903861192180973</v>
      </c>
      <c r="BM2173" s="8">
        <f t="shared" si="2576"/>
        <v>0.35296982273859001</v>
      </c>
      <c r="BN2173" s="8">
        <f t="shared" si="2577"/>
        <v>0.64676140195056309</v>
      </c>
    </row>
    <row r="2174" spans="1:66" x14ac:dyDescent="0.25">
      <c r="A2174" t="s">
        <v>192</v>
      </c>
      <c r="B2174" t="s">
        <v>202</v>
      </c>
      <c r="C2174" t="s">
        <v>198</v>
      </c>
      <c r="D2174" s="7" t="s">
        <v>586</v>
      </c>
      <c r="E2174">
        <f>VLOOKUP(A2174,home!$A$2:$E$405,3,FALSE)</f>
        <v>1.40350877192982</v>
      </c>
      <c r="F2174">
        <f>VLOOKUP(B2174,home!$B$2:$E$405,3,FALSE)</f>
        <v>0.53</v>
      </c>
      <c r="G2174">
        <f>VLOOKUP(C2174,away!$B$2:$E$405,4,FALSE)</f>
        <v>0.57999999999999996</v>
      </c>
      <c r="H2174">
        <f>VLOOKUP(A2174,away!$A$2:$E$405,3,FALSE)</f>
        <v>1.06578947368421</v>
      </c>
      <c r="I2174">
        <f>VLOOKUP(C2174,away!$B$2:$E$405,3,FALSE)</f>
        <v>0.98</v>
      </c>
      <c r="J2174">
        <f>VLOOKUP(B2174,home!$B$2:$E$405,4,FALSE)</f>
        <v>0.99</v>
      </c>
      <c r="K2174" s="3">
        <f t="shared" si="2522"/>
        <v>0.43143859649122668</v>
      </c>
      <c r="L2174" s="3">
        <f t="shared" si="2523"/>
        <v>1.0340289473684205</v>
      </c>
      <c r="M2174" s="5">
        <f t="shared" si="2524"/>
        <v>0.2309699776338876</v>
      </c>
      <c r="N2174" s="5">
        <f t="shared" si="2525"/>
        <v>9.9649362981974479E-2</v>
      </c>
      <c r="O2174" s="5">
        <f t="shared" si="2526"/>
        <v>0.23882964284647643</v>
      </c>
      <c r="P2174" s="5">
        <f t="shared" si="2527"/>
        <v>0.10304032591018472</v>
      </c>
      <c r="Q2174" s="5">
        <f t="shared" si="2528"/>
        <v>2.1496290653093934E-2</v>
      </c>
      <c r="R2174" s="5">
        <f t="shared" si="2529"/>
        <v>0.12347838209645894</v>
      </c>
      <c r="S2174" s="5">
        <f t="shared" si="2530"/>
        <v>1.1492087491676807E-2</v>
      </c>
      <c r="T2174" s="5">
        <f t="shared" si="2531"/>
        <v>2.2227786796344337E-2</v>
      </c>
      <c r="U2174" s="5">
        <f t="shared" si="2532"/>
        <v>5.3273339868703654E-2</v>
      </c>
      <c r="V2174" s="5">
        <f t="shared" si="2533"/>
        <v>5.6965000514662314E-4</v>
      </c>
      <c r="W2174" s="5">
        <f t="shared" si="2534"/>
        <v>3.0914431563794408E-3</v>
      </c>
      <c r="X2174" s="5">
        <f t="shared" si="2535"/>
        <v>3.1966417128403406E-3</v>
      </c>
      <c r="Y2174" s="5">
        <f t="shared" si="2536"/>
        <v>1.6527100327211413E-3</v>
      </c>
      <c r="Z2174" s="5">
        <f t="shared" si="2537"/>
        <v>4.2560073820652349E-2</v>
      </c>
      <c r="AA2174" s="5">
        <f t="shared" si="2538"/>
        <v>1.8362058515745249E-2</v>
      </c>
      <c r="AB2174" s="5">
        <f t="shared" si="2539"/>
        <v>3.9610503773614535E-3</v>
      </c>
      <c r="AC2174" s="5">
        <f t="shared" si="2540"/>
        <v>1.588326618960176E-5</v>
      </c>
      <c r="AD2174" s="5">
        <f t="shared" si="2541"/>
        <v>3.3344197413018837E-4</v>
      </c>
      <c r="AE2174" s="5">
        <f t="shared" si="2542"/>
        <v>3.447886535182868E-4</v>
      </c>
      <c r="AF2174" s="5">
        <f t="shared" si="2543"/>
        <v>1.7826072423104459E-4</v>
      </c>
      <c r="AG2174" s="5">
        <f t="shared" si="2544"/>
        <v>6.1442249677919763E-5</v>
      </c>
      <c r="AH2174" s="5">
        <f t="shared" si="2545"/>
        <v>1.1002087083172853E-2</v>
      </c>
      <c r="AI2174" s="5">
        <f t="shared" si="2546"/>
        <v>4.7467250096383494E-3</v>
      </c>
      <c r="AJ2174" s="5">
        <f t="shared" si="2547"/>
        <v>1.023960188044087E-3</v>
      </c>
      <c r="AK2174" s="5">
        <f t="shared" si="2548"/>
        <v>1.4725864879754449E-4</v>
      </c>
      <c r="AL2174" s="5">
        <f t="shared" si="2549"/>
        <v>2.8343370709226988E-7</v>
      </c>
      <c r="AM2174" s="5">
        <f t="shared" si="2550"/>
        <v>2.8771947465998496E-5</v>
      </c>
      <c r="AN2174" s="5">
        <f t="shared" si="2551"/>
        <v>2.9751026552005922E-5</v>
      </c>
      <c r="AO2174" s="5">
        <f t="shared" si="2552"/>
        <v>1.5381711334350307E-5</v>
      </c>
      <c r="AP2174" s="5">
        <f t="shared" si="2553"/>
        <v>5.3017115932610501E-6</v>
      </c>
      <c r="AQ2174" s="5">
        <f t="shared" si="2554"/>
        <v>1.3705308145076686E-6</v>
      </c>
      <c r="AR2174" s="5">
        <f t="shared" si="2555"/>
        <v>2.2752953050937858E-3</v>
      </c>
      <c r="AS2174" s="5">
        <f t="shared" si="2556"/>
        <v>9.8165021303274025E-4</v>
      </c>
      <c r="AT2174" s="5">
        <f t="shared" si="2557"/>
        <v>2.1176089507807957E-4</v>
      </c>
      <c r="AU2174" s="5">
        <f t="shared" si="2558"/>
        <v>3.0453941121404191E-5</v>
      </c>
      <c r="AV2174" s="5">
        <f t="shared" si="2559"/>
        <v>3.2847514037612686E-6</v>
      </c>
      <c r="AW2174" s="5">
        <f t="shared" si="2560"/>
        <v>3.5123734661081896E-9</v>
      </c>
      <c r="AX2174" s="5">
        <f t="shared" si="2561"/>
        <v>2.0688881055082809E-6</v>
      </c>
      <c r="AY2174" s="5">
        <f t="shared" si="2562"/>
        <v>2.1392901899617732E-6</v>
      </c>
      <c r="AZ2174" s="5">
        <f t="shared" si="2563"/>
        <v>1.1060439916208805E-6</v>
      </c>
      <c r="BA2174" s="5">
        <f t="shared" si="2564"/>
        <v>3.8122716813296837E-7</v>
      </c>
      <c r="BB2174" s="5">
        <f t="shared" si="2565"/>
        <v>9.8549981843194276E-8</v>
      </c>
      <c r="BC2174" s="5">
        <f t="shared" si="2566"/>
        <v>2.038070679769904E-8</v>
      </c>
      <c r="BD2174" s="5">
        <f t="shared" si="2567"/>
        <v>3.9212020154640585E-4</v>
      </c>
      <c r="BE2174" s="5">
        <f t="shared" si="2568"/>
        <v>1.6917578941103828E-4</v>
      </c>
      <c r="BF2174" s="5">
        <f t="shared" si="2569"/>
        <v>3.6494482571896837E-5</v>
      </c>
      <c r="BG2174" s="5">
        <f t="shared" si="2570"/>
        <v>5.2483761134975688E-6</v>
      </c>
      <c r="BH2174" s="5">
        <f t="shared" si="2571"/>
        <v>5.6608800606636744E-7</v>
      </c>
      <c r="BI2174" s="5">
        <f t="shared" si="2572"/>
        <v>4.884644296555815E-8</v>
      </c>
      <c r="BJ2174" s="8">
        <f t="shared" si="2573"/>
        <v>0.15231856024281509</v>
      </c>
      <c r="BK2174" s="8">
        <f t="shared" si="2574"/>
        <v>0.34609034703098246</v>
      </c>
      <c r="BL2174" s="8">
        <f t="shared" si="2575"/>
        <v>0.4589306035242201</v>
      </c>
      <c r="BM2174" s="8">
        <f t="shared" si="2576"/>
        <v>0.18243346671877744</v>
      </c>
      <c r="BN2174" s="8">
        <f t="shared" si="2577"/>
        <v>0.81746398212207605</v>
      </c>
    </row>
    <row r="2175" spans="1:66" x14ac:dyDescent="0.25">
      <c r="A2175" t="s">
        <v>32</v>
      </c>
      <c r="B2175" t="s">
        <v>325</v>
      </c>
      <c r="C2175" t="s">
        <v>210</v>
      </c>
      <c r="D2175" s="7" t="s">
        <v>586</v>
      </c>
      <c r="E2175">
        <f>VLOOKUP(A2175,home!$A$2:$E$405,3,FALSE)</f>
        <v>1.25</v>
      </c>
      <c r="F2175">
        <f>VLOOKUP(B2175,home!$B$2:$E$405,3,FALSE)</f>
        <v>1.61</v>
      </c>
      <c r="G2175">
        <f>VLOOKUP(C2175,away!$B$2:$E$405,4,FALSE)</f>
        <v>0.76</v>
      </c>
      <c r="H2175">
        <f>VLOOKUP(A2175,away!$A$2:$E$405,3,FALSE)</f>
        <v>1.1499999999999999</v>
      </c>
      <c r="I2175">
        <f>VLOOKUP(C2175,away!$B$2:$E$405,3,FALSE)</f>
        <v>1.02</v>
      </c>
      <c r="J2175">
        <f>VLOOKUP(B2175,home!$B$2:$E$405,4,FALSE)</f>
        <v>0.54</v>
      </c>
      <c r="K2175" s="3">
        <f t="shared" si="2522"/>
        <v>1.5295000000000001</v>
      </c>
      <c r="L2175" s="3">
        <f t="shared" si="2523"/>
        <v>0.63341999999999998</v>
      </c>
      <c r="M2175" s="5">
        <f t="shared" si="2524"/>
        <v>0.11498886286049324</v>
      </c>
      <c r="N2175" s="5">
        <f t="shared" si="2525"/>
        <v>0.17587546574512442</v>
      </c>
      <c r="O2175" s="5">
        <f t="shared" si="2526"/>
        <v>7.2836245513093631E-2</v>
      </c>
      <c r="P2175" s="5">
        <f t="shared" si="2527"/>
        <v>0.1114030375122767</v>
      </c>
      <c r="Q2175" s="5">
        <f t="shared" si="2528"/>
        <v>0.13450076242858394</v>
      </c>
      <c r="R2175" s="5">
        <f t="shared" si="2529"/>
        <v>2.306796731645188E-2</v>
      </c>
      <c r="S2175" s="5">
        <f t="shared" si="2530"/>
        <v>2.6982258234039939E-2</v>
      </c>
      <c r="T2175" s="5">
        <f t="shared" si="2531"/>
        <v>8.519547293751363E-2</v>
      </c>
      <c r="U2175" s="5">
        <f t="shared" si="2532"/>
        <v>3.528245601051315E-2</v>
      </c>
      <c r="V2175" s="5">
        <f t="shared" si="2533"/>
        <v>2.9045378361356932E-3</v>
      </c>
      <c r="W2175" s="5">
        <f t="shared" si="2534"/>
        <v>6.8572972044839711E-2</v>
      </c>
      <c r="X2175" s="5">
        <f t="shared" si="2535"/>
        <v>4.3435491952642374E-2</v>
      </c>
      <c r="Y2175" s="5">
        <f t="shared" si="2536"/>
        <v>1.3756454656321365E-2</v>
      </c>
      <c r="Z2175" s="5">
        <f t="shared" si="2537"/>
        <v>4.8705706191956508E-3</v>
      </c>
      <c r="AA2175" s="5">
        <f t="shared" si="2538"/>
        <v>7.4495377620597478E-3</v>
      </c>
      <c r="AB2175" s="5">
        <f t="shared" si="2539"/>
        <v>5.697034003535194E-3</v>
      </c>
      <c r="AC2175" s="5">
        <f t="shared" si="2540"/>
        <v>1.7587265054715476E-4</v>
      </c>
      <c r="AD2175" s="5">
        <f t="shared" si="2541"/>
        <v>2.6220590185645595E-2</v>
      </c>
      <c r="AE2175" s="5">
        <f t="shared" si="2542"/>
        <v>1.6608646235391631E-2</v>
      </c>
      <c r="AF2175" s="5">
        <f t="shared" si="2543"/>
        <v>5.260124349210883E-3</v>
      </c>
      <c r="AG2175" s="5">
        <f t="shared" si="2544"/>
        <v>1.1106226550923861E-3</v>
      </c>
      <c r="AH2175" s="5">
        <f t="shared" si="2545"/>
        <v>7.7127921040272707E-4</v>
      </c>
      <c r="AI2175" s="5">
        <f t="shared" si="2546"/>
        <v>1.179671552310971E-3</v>
      </c>
      <c r="AJ2175" s="5">
        <f t="shared" si="2547"/>
        <v>9.0215381962981535E-4</v>
      </c>
      <c r="AK2175" s="5">
        <f t="shared" si="2548"/>
        <v>4.5994808904126759E-4</v>
      </c>
      <c r="AL2175" s="5">
        <f t="shared" si="2549"/>
        <v>6.8155287386600276E-6</v>
      </c>
      <c r="AM2175" s="5">
        <f t="shared" si="2550"/>
        <v>8.0208785377889856E-3</v>
      </c>
      <c r="AN2175" s="5">
        <f t="shared" si="2551"/>
        <v>5.0805848834062995E-3</v>
      </c>
      <c r="AO2175" s="5">
        <f t="shared" si="2552"/>
        <v>1.6090720384236089E-3</v>
      </c>
      <c r="AP2175" s="5">
        <f t="shared" si="2553"/>
        <v>3.3973947019276085E-4</v>
      </c>
      <c r="AQ2175" s="5">
        <f t="shared" si="2554"/>
        <v>5.3799443802374629E-5</v>
      </c>
      <c r="AR2175" s="5">
        <f t="shared" si="2555"/>
        <v>9.7708735490659079E-5</v>
      </c>
      <c r="AS2175" s="5">
        <f t="shared" si="2556"/>
        <v>1.4944551093296307E-4</v>
      </c>
      <c r="AT2175" s="5">
        <f t="shared" si="2557"/>
        <v>1.1428845448598354E-4</v>
      </c>
      <c r="AU2175" s="5">
        <f t="shared" si="2558"/>
        <v>5.826806371210395E-5</v>
      </c>
      <c r="AV2175" s="5">
        <f t="shared" si="2559"/>
        <v>2.2280250861915754E-5</v>
      </c>
      <c r="AW2175" s="5">
        <f t="shared" si="2560"/>
        <v>1.8341645946570793E-7</v>
      </c>
      <c r="AX2175" s="5">
        <f t="shared" si="2561"/>
        <v>2.0446556205913737E-3</v>
      </c>
      <c r="AY2175" s="5">
        <f t="shared" si="2562"/>
        <v>1.2951257631949879E-3</v>
      </c>
      <c r="AZ2175" s="5">
        <f t="shared" si="2563"/>
        <v>4.1017928046148459E-4</v>
      </c>
      <c r="BA2175" s="5">
        <f t="shared" si="2564"/>
        <v>8.6605253276637864E-5</v>
      </c>
      <c r="BB2175" s="5">
        <f t="shared" si="2565"/>
        <v>1.3714374882621986E-5</v>
      </c>
      <c r="BC2175" s="5">
        <f t="shared" si="2566"/>
        <v>1.7373918676300838E-6</v>
      </c>
      <c r="BD2175" s="5">
        <f t="shared" si="2567"/>
        <v>1.0315111205748879E-5</v>
      </c>
      <c r="BE2175" s="5">
        <f t="shared" si="2568"/>
        <v>1.5776962589192911E-5</v>
      </c>
      <c r="BF2175" s="5">
        <f t="shared" si="2569"/>
        <v>1.2065432140085281E-5</v>
      </c>
      <c r="BG2175" s="5">
        <f t="shared" si="2570"/>
        <v>6.1513594860868131E-6</v>
      </c>
      <c r="BH2175" s="5">
        <f t="shared" si="2571"/>
        <v>2.3521260834924461E-6</v>
      </c>
      <c r="BI2175" s="5">
        <f t="shared" si="2572"/>
        <v>7.1951536894033914E-7</v>
      </c>
      <c r="BJ2175" s="8">
        <f t="shared" si="2573"/>
        <v>0.58949269524825476</v>
      </c>
      <c r="BK2175" s="8">
        <f t="shared" si="2574"/>
        <v>0.25775651038542641</v>
      </c>
      <c r="BL2175" s="8">
        <f t="shared" si="2575"/>
        <v>0.14813566479939558</v>
      </c>
      <c r="BM2175" s="8">
        <f t="shared" si="2576"/>
        <v>0.36628815732951303</v>
      </c>
      <c r="BN2175" s="8">
        <f t="shared" si="2577"/>
        <v>0.63267234137602391</v>
      </c>
    </row>
    <row r="2176" spans="1:66" x14ac:dyDescent="0.25">
      <c r="A2176" t="s">
        <v>32</v>
      </c>
      <c r="B2176" t="s">
        <v>205</v>
      </c>
      <c r="C2176" t="s">
        <v>206</v>
      </c>
      <c r="D2176" s="7" t="s">
        <v>586</v>
      </c>
      <c r="E2176">
        <f>VLOOKUP(A2176,home!$A$2:$E$405,3,FALSE)</f>
        <v>1.25</v>
      </c>
      <c r="F2176">
        <f>VLOOKUP(B2176,home!$B$2:$E$405,3,FALSE)</f>
        <v>0.75</v>
      </c>
      <c r="G2176">
        <f>VLOOKUP(C2176,away!$B$2:$E$405,4,FALSE)</f>
        <v>1.2</v>
      </c>
      <c r="H2176">
        <f>VLOOKUP(A2176,away!$A$2:$E$405,3,FALSE)</f>
        <v>1.1499999999999999</v>
      </c>
      <c r="I2176">
        <f>VLOOKUP(C2176,away!$B$2:$E$405,3,FALSE)</f>
        <v>0.8</v>
      </c>
      <c r="J2176">
        <f>VLOOKUP(B2176,home!$B$2:$E$405,4,FALSE)</f>
        <v>1.43</v>
      </c>
      <c r="K2176" s="3">
        <f t="shared" si="2522"/>
        <v>1.125</v>
      </c>
      <c r="L2176" s="3">
        <f t="shared" si="2523"/>
        <v>1.3155999999999999</v>
      </c>
      <c r="M2176" s="5">
        <f t="shared" si="2524"/>
        <v>8.7108570636920055E-2</v>
      </c>
      <c r="N2176" s="5">
        <f t="shared" si="2525"/>
        <v>9.7997141966535056E-2</v>
      </c>
      <c r="O2176" s="5">
        <f t="shared" si="2526"/>
        <v>0.11460003552993202</v>
      </c>
      <c r="P2176" s="5">
        <f t="shared" si="2527"/>
        <v>0.12892503997117349</v>
      </c>
      <c r="Q2176" s="5">
        <f t="shared" si="2528"/>
        <v>5.5123392356175992E-2</v>
      </c>
      <c r="R2176" s="5">
        <f t="shared" si="2529"/>
        <v>7.5383903371589303E-2</v>
      </c>
      <c r="S2176" s="5">
        <f t="shared" si="2530"/>
        <v>4.770387635233387E-2</v>
      </c>
      <c r="T2176" s="5">
        <f t="shared" si="2531"/>
        <v>7.2520334983785129E-2</v>
      </c>
      <c r="U2176" s="5">
        <f t="shared" si="2532"/>
        <v>8.480689129303795E-2</v>
      </c>
      <c r="V2176" s="5">
        <f t="shared" si="2533"/>
        <v>7.8449024661413035E-3</v>
      </c>
      <c r="W2176" s="5">
        <f t="shared" si="2534"/>
        <v>2.0671272133565993E-2</v>
      </c>
      <c r="X2176" s="5">
        <f t="shared" si="2535"/>
        <v>2.7195125618919416E-2</v>
      </c>
      <c r="Y2176" s="5">
        <f t="shared" si="2536"/>
        <v>1.7888953632125199E-2</v>
      </c>
      <c r="Z2176" s="5">
        <f t="shared" si="2537"/>
        <v>3.3058354425220961E-2</v>
      </c>
      <c r="AA2176" s="5">
        <f t="shared" si="2538"/>
        <v>3.7190648728373576E-2</v>
      </c>
      <c r="AB2176" s="5">
        <f t="shared" si="2539"/>
        <v>2.0919739909710144E-2</v>
      </c>
      <c r="AC2176" s="5">
        <f t="shared" si="2540"/>
        <v>7.2567799343827716E-4</v>
      </c>
      <c r="AD2176" s="5">
        <f t="shared" si="2541"/>
        <v>5.8137952875654359E-3</v>
      </c>
      <c r="AE2176" s="5">
        <f t="shared" si="2542"/>
        <v>7.6486290803210863E-3</v>
      </c>
      <c r="AF2176" s="5">
        <f t="shared" si="2543"/>
        <v>5.0312682090352121E-3</v>
      </c>
      <c r="AG2176" s="5">
        <f t="shared" si="2544"/>
        <v>2.2063788186022413E-3</v>
      </c>
      <c r="AH2176" s="5">
        <f t="shared" si="2545"/>
        <v>1.0872892770455172E-2</v>
      </c>
      <c r="AI2176" s="5">
        <f t="shared" si="2546"/>
        <v>1.2232004366762066E-2</v>
      </c>
      <c r="AJ2176" s="5">
        <f t="shared" si="2547"/>
        <v>6.880502456303666E-3</v>
      </c>
      <c r="AK2176" s="5">
        <f t="shared" si="2548"/>
        <v>2.580188421113874E-3</v>
      </c>
      <c r="AL2176" s="5">
        <f t="shared" si="2549"/>
        <v>4.2961588567532864E-5</v>
      </c>
      <c r="AM2176" s="5">
        <f t="shared" si="2550"/>
        <v>1.3081039397022231E-3</v>
      </c>
      <c r="AN2176" s="5">
        <f t="shared" si="2551"/>
        <v>1.7209415430722444E-3</v>
      </c>
      <c r="AO2176" s="5">
        <f t="shared" si="2552"/>
        <v>1.1320353470329228E-3</v>
      </c>
      <c r="AP2176" s="5">
        <f t="shared" si="2553"/>
        <v>4.9643523418550436E-4</v>
      </c>
      <c r="AQ2176" s="5">
        <f t="shared" si="2554"/>
        <v>1.6327754852361236E-4</v>
      </c>
      <c r="AR2176" s="5">
        <f t="shared" si="2555"/>
        <v>2.8608755457621635E-3</v>
      </c>
      <c r="AS2176" s="5">
        <f t="shared" si="2556"/>
        <v>3.2184849889824335E-3</v>
      </c>
      <c r="AT2176" s="5">
        <f t="shared" si="2557"/>
        <v>1.8103978063026198E-3</v>
      </c>
      <c r="AU2176" s="5">
        <f t="shared" si="2558"/>
        <v>6.7889917736348225E-4</v>
      </c>
      <c r="AV2176" s="5">
        <f t="shared" si="2559"/>
        <v>1.9094039363347939E-4</v>
      </c>
      <c r="AW2176" s="5">
        <f t="shared" si="2560"/>
        <v>1.7662583099826944E-6</v>
      </c>
      <c r="AX2176" s="5">
        <f t="shared" si="2561"/>
        <v>2.4526948869416662E-4</v>
      </c>
      <c r="AY2176" s="5">
        <f t="shared" si="2562"/>
        <v>3.2267653932604556E-4</v>
      </c>
      <c r="AZ2176" s="5">
        <f t="shared" si="2563"/>
        <v>2.1225662756867286E-4</v>
      </c>
      <c r="BA2176" s="5">
        <f t="shared" si="2564"/>
        <v>9.3081606409781993E-5</v>
      </c>
      <c r="BB2176" s="5">
        <f t="shared" si="2565"/>
        <v>3.0614540348177297E-5</v>
      </c>
      <c r="BC2176" s="5">
        <f t="shared" si="2566"/>
        <v>8.0552978564124064E-6</v>
      </c>
      <c r="BD2176" s="5">
        <f t="shared" si="2567"/>
        <v>6.2729464466745074E-4</v>
      </c>
      <c r="BE2176" s="5">
        <f t="shared" si="2568"/>
        <v>7.057064752508819E-4</v>
      </c>
      <c r="BF2176" s="5">
        <f t="shared" si="2569"/>
        <v>3.9695989232862126E-4</v>
      </c>
      <c r="BG2176" s="5">
        <f t="shared" si="2570"/>
        <v>1.4885995962323295E-4</v>
      </c>
      <c r="BH2176" s="5">
        <f t="shared" si="2571"/>
        <v>4.1866863644034267E-5</v>
      </c>
      <c r="BI2176" s="5">
        <f t="shared" si="2572"/>
        <v>9.4200443199077101E-6</v>
      </c>
      <c r="BJ2176" s="8">
        <f t="shared" si="2573"/>
        <v>0.31782903979935068</v>
      </c>
      <c r="BK2176" s="8">
        <f t="shared" si="2574"/>
        <v>0.27267370554790055</v>
      </c>
      <c r="BL2176" s="8">
        <f t="shared" si="2575"/>
        <v>0.376156512639156</v>
      </c>
      <c r="BM2176" s="8">
        <f t="shared" si="2576"/>
        <v>0.44025861829828622</v>
      </c>
      <c r="BN2176" s="8">
        <f t="shared" si="2577"/>
        <v>0.55913808383232588</v>
      </c>
    </row>
    <row r="2177" spans="1:66" x14ac:dyDescent="0.25">
      <c r="A2177" t="s">
        <v>32</v>
      </c>
      <c r="B2177" t="s">
        <v>195</v>
      </c>
      <c r="C2177" t="s">
        <v>362</v>
      </c>
      <c r="D2177" s="7" t="s">
        <v>586</v>
      </c>
      <c r="E2177">
        <f>VLOOKUP(A2177,home!$A$2:$E$405,3,FALSE)</f>
        <v>1.25</v>
      </c>
      <c r="F2177">
        <f>VLOOKUP(B2177,home!$B$2:$E$405,3,FALSE)</f>
        <v>0.71</v>
      </c>
      <c r="G2177">
        <f>VLOOKUP(C2177,away!$B$2:$E$405,4,FALSE)</f>
        <v>1.2</v>
      </c>
      <c r="H2177">
        <f>VLOOKUP(A2177,away!$A$2:$E$405,3,FALSE)</f>
        <v>1.1499999999999999</v>
      </c>
      <c r="I2177">
        <f>VLOOKUP(C2177,away!$B$2:$E$405,3,FALSE)</f>
        <v>1.29</v>
      </c>
      <c r="J2177">
        <f>VLOOKUP(B2177,home!$B$2:$E$405,4,FALSE)</f>
        <v>1.35</v>
      </c>
      <c r="K2177" s="3">
        <f t="shared" si="2522"/>
        <v>1.0649999999999999</v>
      </c>
      <c r="L2177" s="3">
        <f t="shared" si="2523"/>
        <v>2.0027249999999999</v>
      </c>
      <c r="M2177" s="5">
        <f t="shared" si="2524"/>
        <v>4.6526883205126573E-2</v>
      </c>
      <c r="N2177" s="5">
        <f t="shared" si="2525"/>
        <v>4.9551130613459796E-2</v>
      </c>
      <c r="O2177" s="5">
        <f t="shared" si="2526"/>
        <v>9.3180552166987118E-2</v>
      </c>
      <c r="P2177" s="5">
        <f t="shared" si="2527"/>
        <v>9.923728805784128E-2</v>
      </c>
      <c r="Q2177" s="5">
        <f t="shared" si="2528"/>
        <v>2.6385977051667342E-2</v>
      </c>
      <c r="R2177" s="5">
        <f t="shared" si="2529"/>
        <v>9.3307510669314656E-2</v>
      </c>
      <c r="S2177" s="5">
        <f t="shared" si="2530"/>
        <v>5.2915855644451698E-2</v>
      </c>
      <c r="T2177" s="5">
        <f t="shared" si="2531"/>
        <v>5.2843855890800477E-2</v>
      </c>
      <c r="U2177" s="5">
        <f t="shared" si="2532"/>
        <v>9.9372498862820097E-2</v>
      </c>
      <c r="V2177" s="5">
        <f t="shared" si="2533"/>
        <v>1.2540482327804919E-2</v>
      </c>
      <c r="W2177" s="5">
        <f t="shared" si="2534"/>
        <v>9.3670218533419072E-3</v>
      </c>
      <c r="X2177" s="5">
        <f t="shared" si="2535"/>
        <v>1.875956884123417E-2</v>
      </c>
      <c r="Y2177" s="5">
        <f t="shared" si="2536"/>
        <v>1.8785128753780352E-2</v>
      </c>
      <c r="Z2177" s="5">
        <f t="shared" si="2537"/>
        <v>6.2289761435067724E-2</v>
      </c>
      <c r="AA2177" s="5">
        <f t="shared" si="2538"/>
        <v>6.6338595928347122E-2</v>
      </c>
      <c r="AB2177" s="5">
        <f t="shared" si="2539"/>
        <v>3.5325302331844839E-2</v>
      </c>
      <c r="AC2177" s="5">
        <f t="shared" si="2540"/>
        <v>1.6717263378437535E-3</v>
      </c>
      <c r="AD2177" s="5">
        <f t="shared" si="2541"/>
        <v>2.4939695684522817E-3</v>
      </c>
      <c r="AE2177" s="5">
        <f t="shared" si="2542"/>
        <v>4.9947352039785963E-3</v>
      </c>
      <c r="AF2177" s="5">
        <f t="shared" si="2543"/>
        <v>5.0015405306940179E-3</v>
      </c>
      <c r="AG2177" s="5">
        <f t="shared" si="2544"/>
        <v>3.3389034197780585E-3</v>
      </c>
      <c r="AH2177" s="5">
        <f t="shared" si="2545"/>
        <v>3.1187315617511511E-2</v>
      </c>
      <c r="AI2177" s="5">
        <f t="shared" si="2546"/>
        <v>3.3214491132649751E-2</v>
      </c>
      <c r="AJ2177" s="5">
        <f t="shared" si="2547"/>
        <v>1.7686716528135995E-2</v>
      </c>
      <c r="AK2177" s="5">
        <f t="shared" si="2548"/>
        <v>6.2787843674882776E-3</v>
      </c>
      <c r="AL2177" s="5">
        <f t="shared" si="2549"/>
        <v>1.4262514633621651E-4</v>
      </c>
      <c r="AM2177" s="5">
        <f t="shared" si="2550"/>
        <v>5.3121551808033626E-4</v>
      </c>
      <c r="AN2177" s="5">
        <f t="shared" si="2551"/>
        <v>1.0638785984474416E-3</v>
      </c>
      <c r="AO2177" s="5">
        <f t="shared" si="2552"/>
        <v>1.0653281330378263E-3</v>
      </c>
      <c r="AP2177" s="5">
        <f t="shared" si="2553"/>
        <v>7.1118642841272678E-4</v>
      </c>
      <c r="AQ2177" s="5">
        <f t="shared" si="2554"/>
        <v>3.5607770996071966E-4</v>
      </c>
      <c r="AR2177" s="5">
        <f t="shared" si="2555"/>
        <v>1.2491923334016154E-2</v>
      </c>
      <c r="AS2177" s="5">
        <f t="shared" si="2556"/>
        <v>1.3303898350727202E-2</v>
      </c>
      <c r="AT2177" s="5">
        <f t="shared" si="2557"/>
        <v>7.0843258717622343E-3</v>
      </c>
      <c r="AU2177" s="5">
        <f t="shared" si="2558"/>
        <v>2.5149356844755932E-3</v>
      </c>
      <c r="AV2177" s="5">
        <f t="shared" si="2559"/>
        <v>6.6960162599162651E-4</v>
      </c>
      <c r="AW2177" s="5">
        <f t="shared" si="2560"/>
        <v>8.450152158304213E-6</v>
      </c>
      <c r="AX2177" s="5">
        <f t="shared" si="2561"/>
        <v>9.4290754459259654E-5</v>
      </c>
      <c r="AY2177" s="5">
        <f t="shared" si="2562"/>
        <v>1.8883845122442079E-4</v>
      </c>
      <c r="AZ2177" s="5">
        <f t="shared" si="2563"/>
        <v>1.8909574361421406E-4</v>
      </c>
      <c r="BA2177" s="5">
        <f t="shared" si="2564"/>
        <v>1.2623559104325895E-4</v>
      </c>
      <c r="BB2177" s="5">
        <f t="shared" si="2565"/>
        <v>6.3203793518027706E-5</v>
      </c>
      <c r="BC2177" s="5">
        <f t="shared" si="2566"/>
        <v>2.5315963474678421E-5</v>
      </c>
      <c r="BD2177" s="5">
        <f t="shared" si="2567"/>
        <v>4.1696478598529122E-3</v>
      </c>
      <c r="BE2177" s="5">
        <f t="shared" si="2568"/>
        <v>4.4406749707433506E-3</v>
      </c>
      <c r="BF2177" s="5">
        <f t="shared" si="2569"/>
        <v>2.3646594219208341E-3</v>
      </c>
      <c r="BG2177" s="5">
        <f t="shared" si="2570"/>
        <v>8.394540947818962E-4</v>
      </c>
      <c r="BH2177" s="5">
        <f t="shared" si="2571"/>
        <v>2.2350465273567979E-4</v>
      </c>
      <c r="BI2177" s="5">
        <f t="shared" si="2572"/>
        <v>4.7606491032699816E-5</v>
      </c>
      <c r="BJ2177" s="8">
        <f t="shared" si="2573"/>
        <v>0.19593649841245991</v>
      </c>
      <c r="BK2177" s="8">
        <f t="shared" si="2574"/>
        <v>0.21322369917062889</v>
      </c>
      <c r="BL2177" s="8">
        <f t="shared" si="2575"/>
        <v>0.5240419999631396</v>
      </c>
      <c r="BM2177" s="8">
        <f t="shared" si="2576"/>
        <v>0.58712222891783328</v>
      </c>
      <c r="BN2177" s="8">
        <f t="shared" si="2577"/>
        <v>0.40818934176439675</v>
      </c>
    </row>
    <row r="2178" spans="1:66" x14ac:dyDescent="0.25">
      <c r="A2178" t="s">
        <v>32</v>
      </c>
      <c r="B2178" t="s">
        <v>33</v>
      </c>
      <c r="C2178" t="s">
        <v>209</v>
      </c>
      <c r="D2178" s="7" t="s">
        <v>586</v>
      </c>
      <c r="E2178">
        <f>VLOOKUP(A2178,home!$A$2:$E$405,3,FALSE)</f>
        <v>1.25</v>
      </c>
      <c r="F2178">
        <f>VLOOKUP(B2178,home!$B$2:$E$405,3,FALSE)</f>
        <v>1.02</v>
      </c>
      <c r="G2178">
        <f>VLOOKUP(C2178,away!$B$2:$E$405,4,FALSE)</f>
        <v>0.8</v>
      </c>
      <c r="H2178">
        <f>VLOOKUP(A2178,away!$A$2:$E$405,3,FALSE)</f>
        <v>1.1499999999999999</v>
      </c>
      <c r="I2178">
        <f>VLOOKUP(C2178,away!$B$2:$E$405,3,FALSE)</f>
        <v>0.93</v>
      </c>
      <c r="J2178">
        <f>VLOOKUP(B2178,home!$B$2:$E$405,4,FALSE)</f>
        <v>1.3</v>
      </c>
      <c r="K2178" s="3">
        <f t="shared" si="2522"/>
        <v>1.02</v>
      </c>
      <c r="L2178" s="3">
        <f t="shared" si="2523"/>
        <v>1.39035</v>
      </c>
      <c r="M2178" s="5">
        <f t="shared" si="2524"/>
        <v>8.9783864719692394E-2</v>
      </c>
      <c r="N2178" s="5">
        <f t="shared" si="2525"/>
        <v>9.1579542014086246E-2</v>
      </c>
      <c r="O2178" s="5">
        <f t="shared" si="2526"/>
        <v>0.12483099631302434</v>
      </c>
      <c r="P2178" s="5">
        <f t="shared" si="2527"/>
        <v>0.12732761623928482</v>
      </c>
      <c r="Q2178" s="5">
        <f t="shared" si="2528"/>
        <v>4.670556642718398E-2</v>
      </c>
      <c r="R2178" s="5">
        <f t="shared" si="2529"/>
        <v>8.6779387861906698E-2</v>
      </c>
      <c r="S2178" s="5">
        <f t="shared" si="2530"/>
        <v>4.5142637565763859E-2</v>
      </c>
      <c r="T2178" s="5">
        <f t="shared" si="2531"/>
        <v>6.4937084282035248E-2</v>
      </c>
      <c r="U2178" s="5">
        <f t="shared" si="2532"/>
        <v>8.8514975619144842E-2</v>
      </c>
      <c r="V2178" s="5">
        <f t="shared" si="2533"/>
        <v>7.1132608291501111E-3</v>
      </c>
      <c r="W2178" s="5">
        <f t="shared" si="2534"/>
        <v>1.5879892585242555E-2</v>
      </c>
      <c r="X2178" s="5">
        <f t="shared" si="2535"/>
        <v>2.207860865589199E-2</v>
      </c>
      <c r="Y2178" s="5">
        <f t="shared" si="2536"/>
        <v>1.5348496772359716E-2</v>
      </c>
      <c r="Z2178" s="5">
        <f t="shared" si="2537"/>
        <v>4.0217907304600668E-2</v>
      </c>
      <c r="AA2178" s="5">
        <f t="shared" si="2538"/>
        <v>4.1022265450692687E-2</v>
      </c>
      <c r="AB2178" s="5">
        <f t="shared" si="2539"/>
        <v>2.0921355379853266E-2</v>
      </c>
      <c r="AC2178" s="5">
        <f t="shared" si="2540"/>
        <v>6.3048253985531488E-4</v>
      </c>
      <c r="AD2178" s="5">
        <f t="shared" si="2541"/>
        <v>4.0493726092368509E-3</v>
      </c>
      <c r="AE2178" s="5">
        <f t="shared" si="2542"/>
        <v>5.6300452072524567E-3</v>
      </c>
      <c r="AF2178" s="5">
        <f t="shared" si="2543"/>
        <v>3.9138666769517267E-3</v>
      </c>
      <c r="AG2178" s="5">
        <f t="shared" si="2544"/>
        <v>1.8138815114332781E-3</v>
      </c>
      <c r="AH2178" s="5">
        <f t="shared" si="2545"/>
        <v>1.3979241855237891E-2</v>
      </c>
      <c r="AI2178" s="5">
        <f t="shared" si="2546"/>
        <v>1.4258826692342649E-2</v>
      </c>
      <c r="AJ2178" s="5">
        <f t="shared" si="2547"/>
        <v>7.2720016130947496E-3</v>
      </c>
      <c r="AK2178" s="5">
        <f t="shared" si="2548"/>
        <v>2.4724805484522155E-3</v>
      </c>
      <c r="AL2178" s="5">
        <f t="shared" si="2549"/>
        <v>3.5764929090943745E-5</v>
      </c>
      <c r="AM2178" s="5">
        <f t="shared" si="2550"/>
        <v>8.2607201228431795E-4</v>
      </c>
      <c r="AN2178" s="5">
        <f t="shared" si="2551"/>
        <v>1.1485292222795016E-3</v>
      </c>
      <c r="AO2178" s="5">
        <f t="shared" si="2552"/>
        <v>7.9842880209815255E-4</v>
      </c>
      <c r="AP2178" s="5">
        <f t="shared" si="2553"/>
        <v>3.7003182833238889E-4</v>
      </c>
      <c r="AQ2178" s="5">
        <f t="shared" si="2554"/>
        <v>1.2861843813048428E-4</v>
      </c>
      <c r="AR2178" s="5">
        <f t="shared" si="2555"/>
        <v>3.8872077826859982E-3</v>
      </c>
      <c r="AS2178" s="5">
        <f t="shared" si="2556"/>
        <v>3.964951938339718E-3</v>
      </c>
      <c r="AT2178" s="5">
        <f t="shared" si="2557"/>
        <v>2.0221254885532561E-3</v>
      </c>
      <c r="AU2178" s="5">
        <f t="shared" si="2558"/>
        <v>6.8752266610810713E-4</v>
      </c>
      <c r="AV2178" s="5">
        <f t="shared" si="2559"/>
        <v>1.7531827985756731E-4</v>
      </c>
      <c r="AW2178" s="5">
        <f t="shared" si="2560"/>
        <v>1.4088967929118185E-6</v>
      </c>
      <c r="AX2178" s="5">
        <f t="shared" si="2561"/>
        <v>1.4043224208833398E-4</v>
      </c>
      <c r="AY2178" s="5">
        <f t="shared" si="2562"/>
        <v>1.9524996778751518E-4</v>
      </c>
      <c r="AZ2178" s="5">
        <f t="shared" si="2563"/>
        <v>1.3573289635668588E-4</v>
      </c>
      <c r="BA2178" s="5">
        <f t="shared" si="2564"/>
        <v>6.290541081650608E-5</v>
      </c>
      <c r="BB2178" s="5">
        <f t="shared" si="2565"/>
        <v>2.1865134482182319E-5</v>
      </c>
      <c r="BC2178" s="5">
        <f t="shared" si="2566"/>
        <v>6.0800379454604337E-6</v>
      </c>
      <c r="BD2178" s="5">
        <f t="shared" si="2567"/>
        <v>9.0076322344291267E-4</v>
      </c>
      <c r="BE2178" s="5">
        <f t="shared" si="2568"/>
        <v>9.1877848791177086E-4</v>
      </c>
      <c r="BF2178" s="5">
        <f t="shared" si="2569"/>
        <v>4.6857702883500309E-4</v>
      </c>
      <c r="BG2178" s="5">
        <f t="shared" si="2570"/>
        <v>1.5931618980390109E-4</v>
      </c>
      <c r="BH2178" s="5">
        <f t="shared" si="2571"/>
        <v>4.0625628399994771E-5</v>
      </c>
      <c r="BI2178" s="5">
        <f t="shared" si="2572"/>
        <v>8.2876281935989363E-6</v>
      </c>
      <c r="BJ2178" s="8">
        <f t="shared" si="2573"/>
        <v>0.2757703027342755</v>
      </c>
      <c r="BK2178" s="8">
        <f t="shared" si="2574"/>
        <v>0.27022887679062496</v>
      </c>
      <c r="BL2178" s="8">
        <f t="shared" si="2575"/>
        <v>0.41328500567588128</v>
      </c>
      <c r="BM2178" s="8">
        <f t="shared" si="2576"/>
        <v>0.4323012778592093</v>
      </c>
      <c r="BN2178" s="8">
        <f t="shared" si="2577"/>
        <v>0.56700697357517849</v>
      </c>
    </row>
    <row r="2179" spans="1:66" x14ac:dyDescent="0.25">
      <c r="A2179" t="s">
        <v>298</v>
      </c>
      <c r="B2179" t="s">
        <v>203</v>
      </c>
      <c r="C2179" t="s">
        <v>299</v>
      </c>
      <c r="D2179" s="7" t="s">
        <v>586</v>
      </c>
      <c r="E2179">
        <f>VLOOKUP(A2179,home!$A$2:$E$405,3,FALSE)</f>
        <v>1.4833333333333301</v>
      </c>
      <c r="F2179">
        <f>VLOOKUP(B2179,home!$B$2:$E$405,3,FALSE)</f>
        <v>0.97</v>
      </c>
      <c r="G2179">
        <f>VLOOKUP(C2179,away!$B$2:$E$405,4,FALSE)</f>
        <v>0.6</v>
      </c>
      <c r="H2179">
        <f>VLOOKUP(A2179,away!$A$2:$E$405,3,FALSE)</f>
        <v>1.3333333333333299</v>
      </c>
      <c r="I2179">
        <f>VLOOKUP(C2179,away!$B$2:$E$405,3,FALSE)</f>
        <v>1.2</v>
      </c>
      <c r="J2179">
        <f>VLOOKUP(B2179,home!$B$2:$E$405,4,FALSE)</f>
        <v>1.25</v>
      </c>
      <c r="K2179" s="3">
        <f t="shared" si="2522"/>
        <v>0.86329999999999807</v>
      </c>
      <c r="L2179" s="3">
        <f t="shared" si="2523"/>
        <v>1.9999999999999949</v>
      </c>
      <c r="M2179" s="5">
        <f t="shared" si="2524"/>
        <v>5.7080084842262915E-2</v>
      </c>
      <c r="N2179" s="5">
        <f t="shared" si="2525"/>
        <v>4.9277237244325464E-2</v>
      </c>
      <c r="O2179" s="5">
        <f t="shared" si="2526"/>
        <v>0.11416016968452553</v>
      </c>
      <c r="P2179" s="5">
        <f t="shared" si="2527"/>
        <v>9.8554474488650665E-2</v>
      </c>
      <c r="Q2179" s="5">
        <f t="shared" si="2528"/>
        <v>2.1270519456513037E-2</v>
      </c>
      <c r="R2179" s="5">
        <f t="shared" si="2529"/>
        <v>0.11416016968452528</v>
      </c>
      <c r="S2179" s="5">
        <f t="shared" si="2530"/>
        <v>4.2541038913025866E-2</v>
      </c>
      <c r="T2179" s="5">
        <f t="shared" si="2531"/>
        <v>4.2541038913025964E-2</v>
      </c>
      <c r="U2179" s="5">
        <f t="shared" si="2532"/>
        <v>9.8554474488650443E-2</v>
      </c>
      <c r="V2179" s="5">
        <f t="shared" si="2533"/>
        <v>8.161261976358903E-3</v>
      </c>
      <c r="W2179" s="5">
        <f t="shared" si="2534"/>
        <v>6.1209464822692232E-3</v>
      </c>
      <c r="X2179" s="5">
        <f t="shared" si="2535"/>
        <v>1.2241892964538413E-2</v>
      </c>
      <c r="Y2179" s="5">
        <f t="shared" si="2536"/>
        <v>1.2241892964538386E-2</v>
      </c>
      <c r="Z2179" s="5">
        <f t="shared" si="2537"/>
        <v>7.6106779789683318E-2</v>
      </c>
      <c r="AA2179" s="5">
        <f t="shared" si="2538"/>
        <v>6.5702982992433462E-2</v>
      </c>
      <c r="AB2179" s="5">
        <f t="shared" si="2539"/>
        <v>2.8360692608683836E-2</v>
      </c>
      <c r="AC2179" s="5">
        <f t="shared" si="2540"/>
        <v>8.807021830238255E-4</v>
      </c>
      <c r="AD2179" s="5">
        <f t="shared" si="2541"/>
        <v>1.3210532745357518E-3</v>
      </c>
      <c r="AE2179" s="5">
        <f t="shared" si="2542"/>
        <v>2.6421065490714966E-3</v>
      </c>
      <c r="AF2179" s="5">
        <f t="shared" si="2543"/>
        <v>2.6421065490714905E-3</v>
      </c>
      <c r="AG2179" s="5">
        <f t="shared" si="2544"/>
        <v>1.7614043660476558E-3</v>
      </c>
      <c r="AH2179" s="5">
        <f t="shared" si="2545"/>
        <v>3.8053389894841555E-2</v>
      </c>
      <c r="AI2179" s="5">
        <f t="shared" si="2546"/>
        <v>3.2851491496216641E-2</v>
      </c>
      <c r="AJ2179" s="5">
        <f t="shared" si="2547"/>
        <v>1.4180346304341881E-2</v>
      </c>
      <c r="AK2179" s="5">
        <f t="shared" si="2548"/>
        <v>4.0806309881794411E-3</v>
      </c>
      <c r="AL2179" s="5">
        <f t="shared" si="2549"/>
        <v>6.0824815568357239E-5</v>
      </c>
      <c r="AM2179" s="5">
        <f t="shared" si="2550"/>
        <v>2.2809305838134247E-4</v>
      </c>
      <c r="AN2179" s="5">
        <f t="shared" si="2551"/>
        <v>4.5618611676268375E-4</v>
      </c>
      <c r="AO2179" s="5">
        <f t="shared" si="2552"/>
        <v>4.5618611676268272E-4</v>
      </c>
      <c r="AP2179" s="5">
        <f t="shared" si="2553"/>
        <v>3.0412407784178767E-4</v>
      </c>
      <c r="AQ2179" s="5">
        <f t="shared" si="2554"/>
        <v>1.5206203892089345E-4</v>
      </c>
      <c r="AR2179" s="5">
        <f t="shared" si="2555"/>
        <v>1.522135595793659E-2</v>
      </c>
      <c r="AS2179" s="5">
        <f t="shared" si="2556"/>
        <v>1.3140596598486627E-2</v>
      </c>
      <c r="AT2179" s="5">
        <f t="shared" si="2557"/>
        <v>5.6721385217367399E-3</v>
      </c>
      <c r="AU2179" s="5">
        <f t="shared" si="2558"/>
        <v>1.6322523952717726E-3</v>
      </c>
      <c r="AV2179" s="5">
        <f t="shared" si="2559"/>
        <v>3.5228087320952943E-4</v>
      </c>
      <c r="AW2179" s="5">
        <f t="shared" si="2560"/>
        <v>2.9172257377868071E-6</v>
      </c>
      <c r="AX2179" s="5">
        <f t="shared" si="2561"/>
        <v>3.2818789550102073E-5</v>
      </c>
      <c r="AY2179" s="5">
        <f t="shared" si="2562"/>
        <v>6.563757910020397E-5</v>
      </c>
      <c r="AZ2179" s="5">
        <f t="shared" si="2563"/>
        <v>6.5637579100203821E-5</v>
      </c>
      <c r="BA2179" s="5">
        <f t="shared" si="2564"/>
        <v>4.3758386066802432E-5</v>
      </c>
      <c r="BB2179" s="5">
        <f t="shared" si="2565"/>
        <v>2.1879193033401162E-5</v>
      </c>
      <c r="BC2179" s="5">
        <f t="shared" si="2566"/>
        <v>8.7516772133604454E-6</v>
      </c>
      <c r="BD2179" s="5">
        <f t="shared" si="2567"/>
        <v>5.0737853193121825E-3</v>
      </c>
      <c r="BE2179" s="5">
        <f t="shared" si="2568"/>
        <v>4.3801988661621976E-3</v>
      </c>
      <c r="BF2179" s="5">
        <f t="shared" si="2569"/>
        <v>1.8907128405789082E-3</v>
      </c>
      <c r="BG2179" s="5">
        <f t="shared" si="2570"/>
        <v>5.4408413175725606E-4</v>
      </c>
      <c r="BH2179" s="5">
        <f t="shared" si="2571"/>
        <v>1.1742695773650949E-4</v>
      </c>
      <c r="BI2179" s="5">
        <f t="shared" si="2572"/>
        <v>2.0274938522785691E-5</v>
      </c>
      <c r="BJ2179" s="8">
        <f t="shared" si="2573"/>
        <v>0.15389533337667033</v>
      </c>
      <c r="BK2179" s="8">
        <f t="shared" si="2574"/>
        <v>0.20734402479799072</v>
      </c>
      <c r="BL2179" s="8">
        <f t="shared" si="2575"/>
        <v>0.55814945554310913</v>
      </c>
      <c r="BM2179" s="8">
        <f t="shared" si="2576"/>
        <v>0.54093021775328809</v>
      </c>
      <c r="BN2179" s="8">
        <f t="shared" si="2577"/>
        <v>0.45450265540080292</v>
      </c>
    </row>
    <row r="2180" spans="1:66" x14ac:dyDescent="0.25">
      <c r="A2180" t="s">
        <v>298</v>
      </c>
      <c r="B2180" t="s">
        <v>34</v>
      </c>
      <c r="C2180" t="s">
        <v>506</v>
      </c>
      <c r="D2180" s="7" t="s">
        <v>586</v>
      </c>
      <c r="E2180">
        <f>VLOOKUP(A2180,home!$A$2:$E$405,3,FALSE)</f>
        <v>1.4833333333333301</v>
      </c>
      <c r="F2180">
        <f>VLOOKUP(B2180,home!$B$2:$E$405,3,FALSE)</f>
        <v>0.98</v>
      </c>
      <c r="G2180" t="e">
        <f>VLOOKUP(C2180,away!$B$2:$E$405,4,FALSE)</f>
        <v>#N/A</v>
      </c>
      <c r="H2180">
        <f>VLOOKUP(A2180,away!$A$2:$E$405,3,FALSE)</f>
        <v>1.3333333333333299</v>
      </c>
      <c r="I2180" t="e">
        <f>VLOOKUP(C2180,away!$B$2:$E$405,3,FALSE)</f>
        <v>#N/A</v>
      </c>
      <c r="J2180">
        <f>VLOOKUP(B2180,home!$B$2:$E$405,4,FALSE)</f>
        <v>1.1599999999999999</v>
      </c>
      <c r="K2180" s="3" t="e">
        <f t="shared" si="2522"/>
        <v>#N/A</v>
      </c>
      <c r="L2180" s="3" t="e">
        <f t="shared" si="2523"/>
        <v>#N/A</v>
      </c>
      <c r="M2180" s="5" t="e">
        <f t="shared" si="2524"/>
        <v>#N/A</v>
      </c>
      <c r="N2180" s="5" t="e">
        <f t="shared" si="2525"/>
        <v>#N/A</v>
      </c>
      <c r="O2180" s="5" t="e">
        <f t="shared" si="2526"/>
        <v>#N/A</v>
      </c>
      <c r="P2180" s="5" t="e">
        <f t="shared" si="2527"/>
        <v>#N/A</v>
      </c>
      <c r="Q2180" s="5" t="e">
        <f t="shared" si="2528"/>
        <v>#N/A</v>
      </c>
      <c r="R2180" s="5" t="e">
        <f t="shared" si="2529"/>
        <v>#N/A</v>
      </c>
      <c r="S2180" s="5" t="e">
        <f t="shared" si="2530"/>
        <v>#N/A</v>
      </c>
      <c r="T2180" s="5" t="e">
        <f t="shared" si="2531"/>
        <v>#N/A</v>
      </c>
      <c r="U2180" s="5" t="e">
        <f t="shared" si="2532"/>
        <v>#N/A</v>
      </c>
      <c r="V2180" s="5" t="e">
        <f t="shared" si="2533"/>
        <v>#N/A</v>
      </c>
      <c r="W2180" s="5" t="e">
        <f t="shared" si="2534"/>
        <v>#N/A</v>
      </c>
      <c r="X2180" s="5" t="e">
        <f t="shared" si="2535"/>
        <v>#N/A</v>
      </c>
      <c r="Y2180" s="5" t="e">
        <f t="shared" si="2536"/>
        <v>#N/A</v>
      </c>
      <c r="Z2180" s="5" t="e">
        <f t="shared" si="2537"/>
        <v>#N/A</v>
      </c>
      <c r="AA2180" s="5" t="e">
        <f t="shared" si="2538"/>
        <v>#N/A</v>
      </c>
      <c r="AB2180" s="5" t="e">
        <f t="shared" si="2539"/>
        <v>#N/A</v>
      </c>
      <c r="AC2180" s="5" t="e">
        <f t="shared" si="2540"/>
        <v>#N/A</v>
      </c>
      <c r="AD2180" s="5" t="e">
        <f t="shared" si="2541"/>
        <v>#N/A</v>
      </c>
      <c r="AE2180" s="5" t="e">
        <f t="shared" si="2542"/>
        <v>#N/A</v>
      </c>
      <c r="AF2180" s="5" t="e">
        <f t="shared" si="2543"/>
        <v>#N/A</v>
      </c>
      <c r="AG2180" s="5" t="e">
        <f t="shared" si="2544"/>
        <v>#N/A</v>
      </c>
      <c r="AH2180" s="5" t="e">
        <f t="shared" si="2545"/>
        <v>#N/A</v>
      </c>
      <c r="AI2180" s="5" t="e">
        <f t="shared" si="2546"/>
        <v>#N/A</v>
      </c>
      <c r="AJ2180" s="5" t="e">
        <f t="shared" si="2547"/>
        <v>#N/A</v>
      </c>
      <c r="AK2180" s="5" t="e">
        <f t="shared" si="2548"/>
        <v>#N/A</v>
      </c>
      <c r="AL2180" s="5" t="e">
        <f t="shared" si="2549"/>
        <v>#N/A</v>
      </c>
      <c r="AM2180" s="5" t="e">
        <f t="shared" si="2550"/>
        <v>#N/A</v>
      </c>
      <c r="AN2180" s="5" t="e">
        <f t="shared" si="2551"/>
        <v>#N/A</v>
      </c>
      <c r="AO2180" s="5" t="e">
        <f t="shared" si="2552"/>
        <v>#N/A</v>
      </c>
      <c r="AP2180" s="5" t="e">
        <f t="shared" si="2553"/>
        <v>#N/A</v>
      </c>
      <c r="AQ2180" s="5" t="e">
        <f t="shared" si="2554"/>
        <v>#N/A</v>
      </c>
      <c r="AR2180" s="5" t="e">
        <f t="shared" si="2555"/>
        <v>#N/A</v>
      </c>
      <c r="AS2180" s="5" t="e">
        <f t="shared" si="2556"/>
        <v>#N/A</v>
      </c>
      <c r="AT2180" s="5" t="e">
        <f t="shared" si="2557"/>
        <v>#N/A</v>
      </c>
      <c r="AU2180" s="5" t="e">
        <f t="shared" si="2558"/>
        <v>#N/A</v>
      </c>
      <c r="AV2180" s="5" t="e">
        <f t="shared" si="2559"/>
        <v>#N/A</v>
      </c>
      <c r="AW2180" s="5" t="e">
        <f t="shared" si="2560"/>
        <v>#N/A</v>
      </c>
      <c r="AX2180" s="5" t="e">
        <f t="shared" si="2561"/>
        <v>#N/A</v>
      </c>
      <c r="AY2180" s="5" t="e">
        <f t="shared" si="2562"/>
        <v>#N/A</v>
      </c>
      <c r="AZ2180" s="5" t="e">
        <f t="shared" si="2563"/>
        <v>#N/A</v>
      </c>
      <c r="BA2180" s="5" t="e">
        <f t="shared" si="2564"/>
        <v>#N/A</v>
      </c>
      <c r="BB2180" s="5" t="e">
        <f t="shared" si="2565"/>
        <v>#N/A</v>
      </c>
      <c r="BC2180" s="5" t="e">
        <f t="shared" si="2566"/>
        <v>#N/A</v>
      </c>
      <c r="BD2180" s="5" t="e">
        <f t="shared" si="2567"/>
        <v>#N/A</v>
      </c>
      <c r="BE2180" s="5" t="e">
        <f t="shared" si="2568"/>
        <v>#N/A</v>
      </c>
      <c r="BF2180" s="5" t="e">
        <f t="shared" si="2569"/>
        <v>#N/A</v>
      </c>
      <c r="BG2180" s="5" t="e">
        <f t="shared" si="2570"/>
        <v>#N/A</v>
      </c>
      <c r="BH2180" s="5" t="e">
        <f t="shared" si="2571"/>
        <v>#N/A</v>
      </c>
      <c r="BI2180" s="5" t="e">
        <f t="shared" si="2572"/>
        <v>#N/A</v>
      </c>
      <c r="BJ2180" s="8" t="e">
        <f t="shared" si="2573"/>
        <v>#N/A</v>
      </c>
      <c r="BK2180" s="8" t="e">
        <f t="shared" si="2574"/>
        <v>#N/A</v>
      </c>
      <c r="BL2180" s="8" t="e">
        <f t="shared" si="2575"/>
        <v>#N/A</v>
      </c>
      <c r="BM2180" s="8" t="e">
        <f t="shared" si="2576"/>
        <v>#N/A</v>
      </c>
      <c r="BN2180" s="8" t="e">
        <f t="shared" si="2577"/>
        <v>#N/A</v>
      </c>
    </row>
    <row r="2181" spans="1:66" x14ac:dyDescent="0.25">
      <c r="A2181" t="s">
        <v>298</v>
      </c>
      <c r="B2181" t="s">
        <v>454</v>
      </c>
      <c r="C2181" t="s">
        <v>324</v>
      </c>
      <c r="D2181" s="7" t="s">
        <v>586</v>
      </c>
      <c r="E2181">
        <f>VLOOKUP(A2181,home!$A$2:$E$405,3,FALSE)</f>
        <v>1.4833333333333301</v>
      </c>
      <c r="F2181">
        <f>VLOOKUP(B2181,home!$B$2:$E$405,3,FALSE)</f>
        <v>1.51</v>
      </c>
      <c r="G2181">
        <f>VLOOKUP(C2181,away!$B$2:$E$405,4,FALSE)</f>
        <v>0.97</v>
      </c>
      <c r="H2181">
        <f>VLOOKUP(A2181,away!$A$2:$E$405,3,FALSE)</f>
        <v>1.3333333333333299</v>
      </c>
      <c r="I2181">
        <f>VLOOKUP(C2181,away!$B$2:$E$405,3,FALSE)</f>
        <v>0.6</v>
      </c>
      <c r="J2181">
        <f>VLOOKUP(B2181,home!$B$2:$E$405,4,FALSE)</f>
        <v>0.52</v>
      </c>
      <c r="K2181" s="3">
        <f t="shared" si="2522"/>
        <v>2.1726383333333286</v>
      </c>
      <c r="L2181" s="3">
        <f t="shared" si="2523"/>
        <v>0.41599999999999893</v>
      </c>
      <c r="M2181" s="5">
        <f t="shared" si="2524"/>
        <v>7.5122261953504396E-2</v>
      </c>
      <c r="N2181" s="5">
        <f t="shared" si="2525"/>
        <v>0.1632135060068915</v>
      </c>
      <c r="O2181" s="5">
        <f t="shared" si="2526"/>
        <v>3.1250860972657751E-2</v>
      </c>
      <c r="P2181" s="5">
        <f t="shared" si="2527"/>
        <v>6.7896818498866696E-2</v>
      </c>
      <c r="Q2181" s="5">
        <f t="shared" si="2528"/>
        <v>0.17730195983415104</v>
      </c>
      <c r="R2181" s="5">
        <f t="shared" si="2529"/>
        <v>6.5001790823127955E-3</v>
      </c>
      <c r="S2181" s="5">
        <f t="shared" si="2530"/>
        <v>1.5341583980529341E-2</v>
      </c>
      <c r="T2181" s="5">
        <f t="shared" si="2531"/>
        <v>7.3757615291006648E-2</v>
      </c>
      <c r="U2181" s="5">
        <f t="shared" si="2532"/>
        <v>1.4122538247764235E-2</v>
      </c>
      <c r="V2181" s="5">
        <f t="shared" si="2533"/>
        <v>1.5406658661402887E-3</v>
      </c>
      <c r="W2181" s="5">
        <f t="shared" si="2534"/>
        <v>0.12840434483693422</v>
      </c>
      <c r="X2181" s="5">
        <f t="shared" si="2535"/>
        <v>5.3416207452164501E-2</v>
      </c>
      <c r="Y2181" s="5">
        <f t="shared" si="2536"/>
        <v>1.1110571150050185E-2</v>
      </c>
      <c r="Z2181" s="5">
        <f t="shared" si="2537"/>
        <v>9.0135816608070529E-4</v>
      </c>
      <c r="AA2181" s="5">
        <f t="shared" si="2538"/>
        <v>1.9583253036899689E-3</v>
      </c>
      <c r="AB2181" s="5">
        <f t="shared" si="2539"/>
        <v>2.1273663119667301E-3</v>
      </c>
      <c r="AC2181" s="5">
        <f t="shared" si="2540"/>
        <v>8.7030052710499023E-5</v>
      </c>
      <c r="AD2181" s="5">
        <f t="shared" si="2541"/>
        <v>6.9744050439818711E-2</v>
      </c>
      <c r="AE2181" s="5">
        <f t="shared" si="2542"/>
        <v>2.9013524982964511E-2</v>
      </c>
      <c r="AF2181" s="5">
        <f t="shared" si="2543"/>
        <v>6.0348131964566027E-3</v>
      </c>
      <c r="AG2181" s="5">
        <f t="shared" si="2544"/>
        <v>8.3682742990864672E-4</v>
      </c>
      <c r="AH2181" s="5">
        <f t="shared" si="2545"/>
        <v>9.3741249272393101E-5</v>
      </c>
      <c r="AI2181" s="5">
        <f t="shared" si="2546"/>
        <v>2.0366583158375624E-4</v>
      </c>
      <c r="AJ2181" s="5">
        <f t="shared" si="2547"/>
        <v>2.2124609644453931E-4</v>
      </c>
      <c r="AK2181" s="5">
        <f t="shared" si="2548"/>
        <v>1.6022925007858958E-4</v>
      </c>
      <c r="AL2181" s="5">
        <f t="shared" si="2549"/>
        <v>3.1463715490829407E-6</v>
      </c>
      <c r="AM2181" s="5">
        <f t="shared" si="2550"/>
        <v>3.0305719501496652E-2</v>
      </c>
      <c r="AN2181" s="5">
        <f t="shared" si="2551"/>
        <v>1.2607179312622575E-2</v>
      </c>
      <c r="AO2181" s="5">
        <f t="shared" si="2552"/>
        <v>2.6222932970254888E-3</v>
      </c>
      <c r="AP2181" s="5">
        <f t="shared" si="2553"/>
        <v>3.6362467052086686E-4</v>
      </c>
      <c r="AQ2181" s="5">
        <f t="shared" si="2554"/>
        <v>3.7816965734170047E-5</v>
      </c>
      <c r="AR2181" s="5">
        <f t="shared" si="2555"/>
        <v>7.7992719394630873E-6</v>
      </c>
      <c r="AS2181" s="5">
        <f t="shared" si="2556"/>
        <v>1.6944997187768478E-5</v>
      </c>
      <c r="AT2181" s="5">
        <f t="shared" si="2557"/>
        <v>1.8407675224185628E-5</v>
      </c>
      <c r="AU2181" s="5">
        <f t="shared" si="2558"/>
        <v>1.3331073606538623E-5</v>
      </c>
      <c r="AV2181" s="5">
        <f t="shared" si="2559"/>
        <v>7.2409003855135023E-6</v>
      </c>
      <c r="AW2181" s="5">
        <f t="shared" si="2560"/>
        <v>7.8992939288720274E-8</v>
      </c>
      <c r="AX2181" s="5">
        <f t="shared" si="2561"/>
        <v>1.0973894651366511E-2</v>
      </c>
      <c r="AY2181" s="5">
        <f t="shared" si="2562"/>
        <v>4.5651401749684569E-3</v>
      </c>
      <c r="AZ2181" s="5">
        <f t="shared" si="2563"/>
        <v>9.4954915639343656E-4</v>
      </c>
      <c r="BA2181" s="5">
        <f t="shared" si="2564"/>
        <v>1.3167081635322286E-4</v>
      </c>
      <c r="BB2181" s="5">
        <f t="shared" si="2565"/>
        <v>1.3693764900735142E-5</v>
      </c>
      <c r="BC2181" s="5">
        <f t="shared" si="2566"/>
        <v>1.1393212397411611E-6</v>
      </c>
      <c r="BD2181" s="5">
        <f t="shared" si="2567"/>
        <v>5.4074952113610584E-7</v>
      </c>
      <c r="BE2181" s="5">
        <f t="shared" si="2568"/>
        <v>1.1748531383519443E-6</v>
      </c>
      <c r="BF2181" s="5">
        <f t="shared" si="2569"/>
        <v>1.2762654822101998E-6</v>
      </c>
      <c r="BG2181" s="5">
        <f t="shared" si="2570"/>
        <v>9.2428777005334178E-7</v>
      </c>
      <c r="BH2181" s="5">
        <f t="shared" si="2571"/>
        <v>5.0203576006226797E-7</v>
      </c>
      <c r="BI2181" s="5">
        <f t="shared" si="2572"/>
        <v>2.1814842740308325E-7</v>
      </c>
      <c r="BJ2181" s="8">
        <f t="shared" si="2573"/>
        <v>0.77540514225296842</v>
      </c>
      <c r="BK2181" s="8">
        <f t="shared" si="2574"/>
        <v>0.16455664689826877</v>
      </c>
      <c r="BL2181" s="8">
        <f t="shared" si="2575"/>
        <v>5.6706512604213437E-2</v>
      </c>
      <c r="BM2181" s="8">
        <f t="shared" si="2576"/>
        <v>0.47171901239111796</v>
      </c>
      <c r="BN2181" s="8">
        <f t="shared" si="2577"/>
        <v>0.52128558634838418</v>
      </c>
    </row>
    <row r="2182" spans="1:66" x14ac:dyDescent="0.25">
      <c r="A2182" t="s">
        <v>298</v>
      </c>
      <c r="B2182" t="s">
        <v>358</v>
      </c>
      <c r="C2182" t="s">
        <v>338</v>
      </c>
      <c r="D2182" s="7" t="s">
        <v>586</v>
      </c>
      <c r="E2182">
        <f>VLOOKUP(A2182,home!$A$2:$E$405,3,FALSE)</f>
        <v>1.4833333333333301</v>
      </c>
      <c r="F2182">
        <f>VLOOKUP(B2182,home!$B$2:$E$405,3,FALSE)</f>
        <v>0.94</v>
      </c>
      <c r="G2182">
        <f>VLOOKUP(C2182,away!$B$2:$E$405,4,FALSE)</f>
        <v>0.9</v>
      </c>
      <c r="H2182">
        <f>VLOOKUP(A2182,away!$A$2:$E$405,3,FALSE)</f>
        <v>1.3333333333333299</v>
      </c>
      <c r="I2182">
        <f>VLOOKUP(C2182,away!$B$2:$E$405,3,FALSE)</f>
        <v>0.97</v>
      </c>
      <c r="J2182">
        <f>VLOOKUP(B2182,home!$B$2:$E$405,4,FALSE)</f>
        <v>0.83</v>
      </c>
      <c r="K2182" s="3">
        <f t="shared" si="2522"/>
        <v>1.254899999999997</v>
      </c>
      <c r="L2182" s="3">
        <f t="shared" si="2523"/>
        <v>1.0734666666666637</v>
      </c>
      <c r="M2182" s="5">
        <f t="shared" si="2524"/>
        <v>9.7454793328850015E-2</v>
      </c>
      <c r="N2182" s="5">
        <f t="shared" si="2525"/>
        <v>0.1222960201483736</v>
      </c>
      <c r="O2182" s="5">
        <f t="shared" si="2526"/>
        <v>0.10461447214540924</v>
      </c>
      <c r="P2182" s="5">
        <f t="shared" si="2527"/>
        <v>0.13128070109527373</v>
      </c>
      <c r="Q2182" s="5">
        <f t="shared" si="2528"/>
        <v>7.6734637842096845E-2</v>
      </c>
      <c r="R2182" s="5">
        <f t="shared" si="2529"/>
        <v>5.6150074349512503E-2</v>
      </c>
      <c r="S2182" s="5">
        <f t="shared" si="2530"/>
        <v>4.4211838872589768E-2</v>
      </c>
      <c r="T2182" s="5">
        <f t="shared" si="2531"/>
        <v>8.2372075902229336E-2</v>
      </c>
      <c r="U2182" s="5">
        <f t="shared" si="2532"/>
        <v>7.0462728301203065E-2</v>
      </c>
      <c r="V2182" s="5">
        <f t="shared" si="2533"/>
        <v>6.6174969789090776E-3</v>
      </c>
      <c r="W2182" s="5">
        <f t="shared" si="2534"/>
        <v>3.2098099009349033E-2</v>
      </c>
      <c r="X2182" s="5">
        <f t="shared" si="2535"/>
        <v>3.4456239349902447E-2</v>
      </c>
      <c r="Y2182" s="5">
        <f t="shared" si="2536"/>
        <v>1.8493812200404254E-2</v>
      </c>
      <c r="Z2182" s="5">
        <f t="shared" si="2537"/>
        <v>2.0091744381685508E-2</v>
      </c>
      <c r="AA2182" s="5">
        <f t="shared" si="2538"/>
        <v>2.521313002457708E-2</v>
      </c>
      <c r="AB2182" s="5">
        <f t="shared" si="2539"/>
        <v>1.5819978433920856E-2</v>
      </c>
      <c r="AC2182" s="5">
        <f t="shared" si="2540"/>
        <v>5.5714912346303456E-4</v>
      </c>
      <c r="AD2182" s="5">
        <f t="shared" si="2541"/>
        <v>1.0069976111708E-2</v>
      </c>
      <c r="AE2182" s="5">
        <f t="shared" si="2542"/>
        <v>1.0809783690048119E-2</v>
      </c>
      <c r="AF2182" s="5">
        <f t="shared" si="2543"/>
        <v>5.8019712325718112E-3</v>
      </c>
      <c r="AG2182" s="5">
        <f t="shared" si="2544"/>
        <v>2.0760742397082452E-3</v>
      </c>
      <c r="AH2182" s="5">
        <f t="shared" si="2545"/>
        <v>5.3919544672316518E-3</v>
      </c>
      <c r="AI2182" s="5">
        <f t="shared" si="2546"/>
        <v>6.7663636609289835E-3</v>
      </c>
      <c r="AJ2182" s="5">
        <f t="shared" si="2547"/>
        <v>4.245554879049881E-3</v>
      </c>
      <c r="AK2182" s="5">
        <f t="shared" si="2548"/>
        <v>1.7759156059065611E-3</v>
      </c>
      <c r="AL2182" s="5">
        <f t="shared" si="2549"/>
        <v>3.0021274498436228E-5</v>
      </c>
      <c r="AM2182" s="5">
        <f t="shared" si="2550"/>
        <v>2.527362604516469E-3</v>
      </c>
      <c r="AN2182" s="5">
        <f t="shared" si="2551"/>
        <v>2.7130395105282711E-3</v>
      </c>
      <c r="AO2182" s="5">
        <f t="shared" si="2552"/>
        <v>1.4561787399508701E-3</v>
      </c>
      <c r="AP2182" s="5">
        <f t="shared" si="2553"/>
        <v>5.2105311268197437E-4</v>
      </c>
      <c r="AQ2182" s="5">
        <f t="shared" si="2554"/>
        <v>1.3983328700675212E-4</v>
      </c>
      <c r="AR2182" s="5">
        <f t="shared" si="2555"/>
        <v>1.1576166777515179E-3</v>
      </c>
      <c r="AS2182" s="5">
        <f t="shared" si="2556"/>
        <v>1.4526931689103763E-3</v>
      </c>
      <c r="AT2182" s="5">
        <f t="shared" si="2557"/>
        <v>9.1149232883281359E-4</v>
      </c>
      <c r="AU2182" s="5">
        <f t="shared" si="2558"/>
        <v>3.8127724115076501E-4</v>
      </c>
      <c r="AV2182" s="5">
        <f t="shared" si="2559"/>
        <v>1.1961620248002347E-4</v>
      </c>
      <c r="AW2182" s="5">
        <f t="shared" si="2560"/>
        <v>1.1233738426313749E-6</v>
      </c>
      <c r="AX2182" s="5">
        <f t="shared" si="2561"/>
        <v>5.2859788873461727E-4</v>
      </c>
      <c r="AY2182" s="5">
        <f t="shared" si="2562"/>
        <v>5.6743221362698555E-4</v>
      </c>
      <c r="AZ2182" s="5">
        <f t="shared" si="2563"/>
        <v>3.045597834607232E-4</v>
      </c>
      <c r="BA2182" s="5">
        <f t="shared" si="2564"/>
        <v>1.0897825851743447E-4</v>
      </c>
      <c r="BB2182" s="5">
        <f t="shared" si="2565"/>
        <v>2.9246131977462082E-5</v>
      </c>
      <c r="BC2182" s="5">
        <f t="shared" si="2566"/>
        <v>6.278949561347911E-6</v>
      </c>
      <c r="BD2182" s="5">
        <f t="shared" si="2567"/>
        <v>2.0711048605727647E-4</v>
      </c>
      <c r="BE2182" s="5">
        <f t="shared" si="2568"/>
        <v>2.5990294895327561E-4</v>
      </c>
      <c r="BF2182" s="5">
        <f t="shared" si="2569"/>
        <v>1.6307610532073242E-4</v>
      </c>
      <c r="BG2182" s="5">
        <f t="shared" si="2570"/>
        <v>6.821473485566221E-5</v>
      </c>
      <c r="BH2182" s="5">
        <f t="shared" si="2571"/>
        <v>2.1400667692592576E-5</v>
      </c>
      <c r="BI2182" s="5">
        <f t="shared" si="2572"/>
        <v>5.3711395774868737E-6</v>
      </c>
      <c r="BJ2182" s="8">
        <f t="shared" si="2573"/>
        <v>0.40411125020695443</v>
      </c>
      <c r="BK2182" s="8">
        <f t="shared" si="2574"/>
        <v>0.28071943288721102</v>
      </c>
      <c r="BL2182" s="8">
        <f t="shared" si="2575"/>
        <v>0.29518794356932238</v>
      </c>
      <c r="BM2182" s="8">
        <f t="shared" si="2576"/>
        <v>0.41101336329587307</v>
      </c>
      <c r="BN2182" s="8">
        <f t="shared" si="2577"/>
        <v>0.58853069890951593</v>
      </c>
    </row>
    <row r="2183" spans="1:66" x14ac:dyDescent="0.25">
      <c r="A2183" t="s">
        <v>298</v>
      </c>
      <c r="B2183" t="s">
        <v>207</v>
      </c>
      <c r="C2183" t="s">
        <v>363</v>
      </c>
      <c r="D2183" s="7" t="s">
        <v>586</v>
      </c>
      <c r="E2183">
        <f>VLOOKUP(A2183,home!$A$2:$E$405,3,FALSE)</f>
        <v>1.4833333333333301</v>
      </c>
      <c r="F2183">
        <f>VLOOKUP(B2183,home!$B$2:$E$405,3,FALSE)</f>
        <v>0.57999999999999996</v>
      </c>
      <c r="G2183">
        <f>VLOOKUP(C2183,away!$B$2:$E$405,4,FALSE)</f>
        <v>1.27</v>
      </c>
      <c r="H2183">
        <f>VLOOKUP(A2183,away!$A$2:$E$405,3,FALSE)</f>
        <v>1.3333333333333299</v>
      </c>
      <c r="I2183">
        <f>VLOOKUP(C2183,away!$B$2:$E$405,3,FALSE)</f>
        <v>0.82</v>
      </c>
      <c r="J2183">
        <f>VLOOKUP(B2183,home!$B$2:$E$405,4,FALSE)</f>
        <v>0.92</v>
      </c>
      <c r="K2183" s="3">
        <f t="shared" si="2522"/>
        <v>1.0926233333333308</v>
      </c>
      <c r="L2183" s="3">
        <f t="shared" si="2523"/>
        <v>1.005866666666664</v>
      </c>
      <c r="M2183" s="5">
        <f t="shared" si="2524"/>
        <v>0.12264147713639068</v>
      </c>
      <c r="N2183" s="5">
        <f t="shared" si="2525"/>
        <v>0.13400093955368667</v>
      </c>
      <c r="O2183" s="5">
        <f t="shared" si="2526"/>
        <v>0.12336097380225719</v>
      </c>
      <c r="P2183" s="5">
        <f t="shared" si="2527"/>
        <v>0.13478707839906795</v>
      </c>
      <c r="Q2183" s="5">
        <f t="shared" si="2528"/>
        <v>7.3206276622473643E-2</v>
      </c>
      <c r="R2183" s="5">
        <f t="shared" si="2529"/>
        <v>6.2042345757615046E-2</v>
      </c>
      <c r="S2183" s="5">
        <f t="shared" si="2530"/>
        <v>3.7033874932768836E-2</v>
      </c>
      <c r="T2183" s="5">
        <f t="shared" si="2531"/>
        <v>7.3635753445325303E-2</v>
      </c>
      <c r="U2183" s="5">
        <f t="shared" si="2532"/>
        <v>6.7788914629504385E-2</v>
      </c>
      <c r="V2183" s="5">
        <f t="shared" si="2533"/>
        <v>4.5223850133807248E-3</v>
      </c>
      <c r="W2183" s="5">
        <f t="shared" si="2534"/>
        <v>2.6662295328056352E-2</v>
      </c>
      <c r="X2183" s="5">
        <f t="shared" si="2535"/>
        <v>2.6818714127314215E-2</v>
      </c>
      <c r="Y2183" s="5">
        <f t="shared" si="2536"/>
        <v>1.3488025291763859E-2</v>
      </c>
      <c r="Z2183" s="5">
        <f t="shared" si="2537"/>
        <v>2.0802109173130967E-2</v>
      </c>
      <c r="AA2183" s="5">
        <f t="shared" si="2538"/>
        <v>2.2728869865110215E-2</v>
      </c>
      <c r="AB2183" s="5">
        <f t="shared" si="2539"/>
        <v>1.2417046777458108E-2</v>
      </c>
      <c r="AC2183" s="5">
        <f t="shared" si="2540"/>
        <v>3.1064075832162256E-4</v>
      </c>
      <c r="AD2183" s="5">
        <f t="shared" si="2541"/>
        <v>7.2829614989146562E-3</v>
      </c>
      <c r="AE2183" s="5">
        <f t="shared" si="2542"/>
        <v>7.3256882063749374E-3</v>
      </c>
      <c r="AF2183" s="5">
        <f t="shared" si="2543"/>
        <v>3.684332788592825E-3</v>
      </c>
      <c r="AG2183" s="5">
        <f t="shared" si="2544"/>
        <v>1.2353158469841868E-3</v>
      </c>
      <c r="AH2183" s="5">
        <f t="shared" si="2545"/>
        <v>5.2310370534033182E-3</v>
      </c>
      <c r="AI2183" s="5">
        <f t="shared" si="2546"/>
        <v>5.7155531420796987E-3</v>
      </c>
      <c r="AJ2183" s="5">
        <f t="shared" si="2547"/>
        <v>3.122473362971456E-3</v>
      </c>
      <c r="AK2183" s="5">
        <f t="shared" si="2548"/>
        <v>1.1372290846981361E-3</v>
      </c>
      <c r="AL2183" s="5">
        <f t="shared" si="2549"/>
        <v>1.3656182630376535E-5</v>
      </c>
      <c r="AM2183" s="5">
        <f t="shared" si="2550"/>
        <v>1.5915067338964891E-3</v>
      </c>
      <c r="AN2183" s="5">
        <f t="shared" si="2551"/>
        <v>1.600843573402011E-3</v>
      </c>
      <c r="AO2183" s="5">
        <f t="shared" si="2552"/>
        <v>8.0511759451631579E-4</v>
      </c>
      <c r="AP2183" s="5">
        <f t="shared" si="2553"/>
        <v>2.6994698369026983E-4</v>
      </c>
      <c r="AQ2183" s="5">
        <f t="shared" si="2554"/>
        <v>6.7882668165312993E-5</v>
      </c>
      <c r="AR2183" s="5">
        <f t="shared" si="2555"/>
        <v>1.0523451608233211E-3</v>
      </c>
      <c r="AS2183" s="5">
        <f t="shared" si="2556"/>
        <v>1.1498168774359773E-3</v>
      </c>
      <c r="AT2183" s="5">
        <f t="shared" si="2557"/>
        <v>6.2815837467350964E-4</v>
      </c>
      <c r="AU2183" s="5">
        <f t="shared" si="2558"/>
        <v>2.2878016573233919E-4</v>
      </c>
      <c r="AV2183" s="5">
        <f t="shared" si="2559"/>
        <v>6.2492636820755075E-5</v>
      </c>
      <c r="AW2183" s="5">
        <f t="shared" si="2560"/>
        <v>4.169055748265684E-7</v>
      </c>
      <c r="AX2183" s="5">
        <f t="shared" si="2561"/>
        <v>2.8981956543540393E-4</v>
      </c>
      <c r="AY2183" s="5">
        <f t="shared" si="2562"/>
        <v>2.9151984021929086E-4</v>
      </c>
      <c r="AZ2183" s="5">
        <f t="shared" si="2563"/>
        <v>1.466150449742883E-4</v>
      </c>
      <c r="BA2183" s="5">
        <f t="shared" si="2564"/>
        <v>4.915839552382347E-5</v>
      </c>
      <c r="BB2183" s="5">
        <f t="shared" si="2565"/>
        <v>1.236169786105744E-5</v>
      </c>
      <c r="BC2183" s="5">
        <f t="shared" si="2566"/>
        <v>2.4868439643684562E-6</v>
      </c>
      <c r="BD2183" s="5">
        <f t="shared" si="2567"/>
        <v>1.7641981985002468E-4</v>
      </c>
      <c r="BE2183" s="5">
        <f t="shared" si="2568"/>
        <v>1.9276041163059971E-4</v>
      </c>
      <c r="BF2183" s="5">
        <f t="shared" si="2569"/>
        <v>1.053072617452654E-4</v>
      </c>
      <c r="BG2183" s="5">
        <f t="shared" si="2570"/>
        <v>3.8353723784105814E-5</v>
      </c>
      <c r="BH2183" s="5">
        <f t="shared" si="2571"/>
        <v>1.0476543381683886E-5</v>
      </c>
      <c r="BI2183" s="5">
        <f t="shared" si="2572"/>
        <v>2.2893831503013393E-6</v>
      </c>
      <c r="BJ2183" s="8">
        <f t="shared" si="2573"/>
        <v>0.37246756165113515</v>
      </c>
      <c r="BK2183" s="8">
        <f t="shared" si="2574"/>
        <v>0.29960063226277944</v>
      </c>
      <c r="BL2183" s="8">
        <f t="shared" si="2575"/>
        <v>0.30719164383412539</v>
      </c>
      <c r="BM2183" s="8">
        <f t="shared" si="2576"/>
        <v>0.34973175271503532</v>
      </c>
      <c r="BN2183" s="8">
        <f t="shared" si="2577"/>
        <v>0.65003909127149118</v>
      </c>
    </row>
    <row r="2184" spans="1:66" x14ac:dyDescent="0.25">
      <c r="A2184" t="s">
        <v>304</v>
      </c>
      <c r="B2184" t="s">
        <v>310</v>
      </c>
      <c r="C2184" t="s">
        <v>378</v>
      </c>
      <c r="D2184" s="7" t="s">
        <v>586</v>
      </c>
      <c r="E2184">
        <f>VLOOKUP(A2184,home!$A$2:$E$405,3,FALSE)</f>
        <v>1.32222222222222</v>
      </c>
      <c r="F2184">
        <f>VLOOKUP(B2184,home!$B$2:$E$405,3,FALSE)</f>
        <v>1.39</v>
      </c>
      <c r="G2184">
        <f>VLOOKUP(C2184,away!$B$2:$E$405,4,FALSE)</f>
        <v>1.18</v>
      </c>
      <c r="H2184">
        <f>VLOOKUP(A2184,away!$A$2:$E$405,3,FALSE)</f>
        <v>1.2777777777777799</v>
      </c>
      <c r="I2184">
        <f>VLOOKUP(C2184,away!$B$2:$E$405,3,FALSE)</f>
        <v>1.34</v>
      </c>
      <c r="J2184">
        <f>VLOOKUP(B2184,home!$B$2:$E$405,4,FALSE)</f>
        <v>1.26</v>
      </c>
      <c r="K2184" s="3">
        <f t="shared" si="2522"/>
        <v>2.1687088888888848</v>
      </c>
      <c r="L2184" s="3">
        <f t="shared" si="2523"/>
        <v>2.157400000000004</v>
      </c>
      <c r="M2184" s="5">
        <f t="shared" si="2524"/>
        <v>1.3218883693087099E-2</v>
      </c>
      <c r="N2184" s="5">
        <f t="shared" si="2525"/>
        <v>2.8667910566386321E-2</v>
      </c>
      <c r="O2184" s="5">
        <f t="shared" si="2526"/>
        <v>2.8518419679466153E-2</v>
      </c>
      <c r="P2184" s="5">
        <f t="shared" si="2527"/>
        <v>6.1848150255921955E-2</v>
      </c>
      <c r="Q2184" s="5">
        <f t="shared" si="2528"/>
        <v>3.1086176235596806E-2</v>
      </c>
      <c r="R2184" s="5">
        <f t="shared" si="2529"/>
        <v>3.0762819308240204E-2</v>
      </c>
      <c r="S2184" s="5">
        <f t="shared" si="2530"/>
        <v>7.2343357027937066E-2</v>
      </c>
      <c r="T2184" s="5">
        <f t="shared" si="2531"/>
        <v>6.7065316610676662E-2</v>
      </c>
      <c r="U2184" s="5">
        <f t="shared" si="2532"/>
        <v>6.6715599681063151E-2</v>
      </c>
      <c r="V2184" s="5">
        <f t="shared" si="2533"/>
        <v>3.7608679281725205E-2</v>
      </c>
      <c r="W2184" s="5">
        <f t="shared" si="2534"/>
        <v>2.2472288907901733E-2</v>
      </c>
      <c r="X2184" s="5">
        <f t="shared" si="2535"/>
        <v>4.8481716089907284E-2</v>
      </c>
      <c r="Y2184" s="5">
        <f t="shared" si="2536"/>
        <v>5.2297227146183095E-2</v>
      </c>
      <c r="Z2184" s="5">
        <f t="shared" si="2537"/>
        <v>2.2122568791865846E-2</v>
      </c>
      <c r="AA2184" s="5">
        <f t="shared" si="2538"/>
        <v>4.797741158397531E-2</v>
      </c>
      <c r="AB2184" s="5">
        <f t="shared" si="2539"/>
        <v>5.2024519484023909E-2</v>
      </c>
      <c r="AC2184" s="5">
        <f t="shared" si="2540"/>
        <v>1.0997653532760731E-2</v>
      </c>
      <c r="AD2184" s="5">
        <f t="shared" si="2541"/>
        <v>1.2183963177061392E-2</v>
      </c>
      <c r="AE2184" s="5">
        <f t="shared" si="2542"/>
        <v>2.6285682158192294E-2</v>
      </c>
      <c r="AF2184" s="5">
        <f t="shared" si="2543"/>
        <v>2.8354365344042089E-2</v>
      </c>
      <c r="AG2184" s="5">
        <f t="shared" si="2544"/>
        <v>2.039056926441217E-2</v>
      </c>
      <c r="AH2184" s="5">
        <f t="shared" si="2545"/>
        <v>1.1931807477892874E-2</v>
      </c>
      <c r="AI2184" s="5">
        <f t="shared" si="2546"/>
        <v>2.5876616937817145E-2</v>
      </c>
      <c r="AJ2184" s="5">
        <f t="shared" si="2547"/>
        <v>2.8059424583708362E-2</v>
      </c>
      <c r="AK2184" s="5">
        <f t="shared" si="2548"/>
        <v>2.028424117059854E-2</v>
      </c>
      <c r="AL2184" s="5">
        <f t="shared" si="2549"/>
        <v>2.0582207815701197E-3</v>
      </c>
      <c r="AM2184" s="5">
        <f t="shared" si="2550"/>
        <v>5.28469384879758E-3</v>
      </c>
      <c r="AN2184" s="5">
        <f t="shared" si="2551"/>
        <v>1.1401198509395919E-2</v>
      </c>
      <c r="AO2184" s="5">
        <f t="shared" si="2552"/>
        <v>1.2298472832085404E-2</v>
      </c>
      <c r="AP2184" s="5">
        <f t="shared" si="2553"/>
        <v>8.8442417626470333E-3</v>
      </c>
      <c r="AQ2184" s="5">
        <f t="shared" si="2554"/>
        <v>4.770141794683689E-3</v>
      </c>
      <c r="AR2184" s="5">
        <f t="shared" si="2555"/>
        <v>5.1483362905612208E-3</v>
      </c>
      <c r="AS2184" s="5">
        <f t="shared" si="2556"/>
        <v>1.1165242676329349E-2</v>
      </c>
      <c r="AT2184" s="5">
        <f t="shared" si="2557"/>
        <v>1.2107080519378493E-2</v>
      </c>
      <c r="AU2184" s="5">
        <f t="shared" si="2558"/>
        <v>8.7522443802898649E-3</v>
      </c>
      <c r="AV2184" s="5">
        <f t="shared" si="2559"/>
        <v>4.7452675463156039E-3</v>
      </c>
      <c r="AW2184" s="5">
        <f t="shared" si="2560"/>
        <v>2.6749852524524082E-4</v>
      </c>
      <c r="AX2184" s="5">
        <f t="shared" si="2561"/>
        <v>1.9101604208239518E-3</v>
      </c>
      <c r="AY2184" s="5">
        <f t="shared" si="2562"/>
        <v>4.1209800918856005E-3</v>
      </c>
      <c r="AZ2184" s="5">
        <f t="shared" si="2563"/>
        <v>4.4453012251170062E-3</v>
      </c>
      <c r="BA2184" s="5">
        <f t="shared" si="2564"/>
        <v>3.1967642876891494E-3</v>
      </c>
      <c r="BB2184" s="5">
        <f t="shared" si="2565"/>
        <v>1.7241748185651468E-3</v>
      </c>
      <c r="BC2184" s="5">
        <f t="shared" si="2566"/>
        <v>7.4394695071449009E-4</v>
      </c>
      <c r="BD2184" s="5">
        <f t="shared" si="2567"/>
        <v>1.8511701188761343E-3</v>
      </c>
      <c r="BE2184" s="5">
        <f t="shared" si="2568"/>
        <v>4.0146490916521662E-3</v>
      </c>
      <c r="BF2184" s="5">
        <f t="shared" si="2569"/>
        <v>4.3533025854178712E-3</v>
      </c>
      <c r="BG2184" s="5">
        <f t="shared" si="2570"/>
        <v>3.1470153376729E-3</v>
      </c>
      <c r="BH2184" s="5">
        <f t="shared" si="2571"/>
        <v>1.7062400340702181E-3</v>
      </c>
      <c r="BI2184" s="5">
        <f t="shared" si="2572"/>
        <v>7.4006758569323118E-4</v>
      </c>
      <c r="BJ2184" s="8">
        <f t="shared" si="2573"/>
        <v>0.39602529204276476</v>
      </c>
      <c r="BK2184" s="8">
        <f t="shared" si="2574"/>
        <v>0.20219592466488778</v>
      </c>
      <c r="BL2184" s="8">
        <f t="shared" si="2575"/>
        <v>0.36988147607304273</v>
      </c>
      <c r="BM2184" s="8">
        <f t="shared" si="2576"/>
        <v>0.79226942026722247</v>
      </c>
      <c r="BN2184" s="8">
        <f t="shared" si="2577"/>
        <v>0.19410235973869855</v>
      </c>
    </row>
    <row r="2185" spans="1:66" x14ac:dyDescent="0.25">
      <c r="A2185" t="s">
        <v>304</v>
      </c>
      <c r="B2185" t="s">
        <v>507</v>
      </c>
      <c r="C2185" t="s">
        <v>331</v>
      </c>
      <c r="D2185" s="7" t="s">
        <v>586</v>
      </c>
      <c r="E2185">
        <f>VLOOKUP(A2185,home!$A$2:$E$405,3,FALSE)</f>
        <v>1.32222222222222</v>
      </c>
      <c r="F2185" t="e">
        <f>VLOOKUP(B2185,home!$B$2:$E$405,3,FALSE)</f>
        <v>#N/A</v>
      </c>
      <c r="G2185">
        <f>VLOOKUP(C2185,away!$B$2:$E$405,4,FALSE)</f>
        <v>1.65</v>
      </c>
      <c r="H2185">
        <f>VLOOKUP(A2185,away!$A$2:$E$405,3,FALSE)</f>
        <v>1.2777777777777799</v>
      </c>
      <c r="I2185">
        <f>VLOOKUP(C2185,away!$B$2:$E$405,3,FALSE)</f>
        <v>0.52</v>
      </c>
      <c r="J2185" t="e">
        <f>VLOOKUP(B2185,home!$B$2:$E$405,4,FALSE)</f>
        <v>#N/A</v>
      </c>
      <c r="K2185" s="3" t="e">
        <f t="shared" si="2522"/>
        <v>#N/A</v>
      </c>
      <c r="L2185" s="3" t="e">
        <f t="shared" si="2523"/>
        <v>#N/A</v>
      </c>
      <c r="M2185" s="5" t="e">
        <f t="shared" si="2524"/>
        <v>#N/A</v>
      </c>
      <c r="N2185" s="5" t="e">
        <f t="shared" si="2525"/>
        <v>#N/A</v>
      </c>
      <c r="O2185" s="5" t="e">
        <f t="shared" si="2526"/>
        <v>#N/A</v>
      </c>
      <c r="P2185" s="5" t="e">
        <f t="shared" si="2527"/>
        <v>#N/A</v>
      </c>
      <c r="Q2185" s="5" t="e">
        <f t="shared" si="2528"/>
        <v>#N/A</v>
      </c>
      <c r="R2185" s="5" t="e">
        <f t="shared" si="2529"/>
        <v>#N/A</v>
      </c>
      <c r="S2185" s="5" t="e">
        <f t="shared" si="2530"/>
        <v>#N/A</v>
      </c>
      <c r="T2185" s="5" t="e">
        <f t="shared" si="2531"/>
        <v>#N/A</v>
      </c>
      <c r="U2185" s="5" t="e">
        <f t="shared" si="2532"/>
        <v>#N/A</v>
      </c>
      <c r="V2185" s="5" t="e">
        <f t="shared" si="2533"/>
        <v>#N/A</v>
      </c>
      <c r="W2185" s="5" t="e">
        <f t="shared" si="2534"/>
        <v>#N/A</v>
      </c>
      <c r="X2185" s="5" t="e">
        <f t="shared" si="2535"/>
        <v>#N/A</v>
      </c>
      <c r="Y2185" s="5" t="e">
        <f t="shared" si="2536"/>
        <v>#N/A</v>
      </c>
      <c r="Z2185" s="5" t="e">
        <f t="shared" si="2537"/>
        <v>#N/A</v>
      </c>
      <c r="AA2185" s="5" t="e">
        <f t="shared" si="2538"/>
        <v>#N/A</v>
      </c>
      <c r="AB2185" s="5" t="e">
        <f t="shared" si="2539"/>
        <v>#N/A</v>
      </c>
      <c r="AC2185" s="5" t="e">
        <f t="shared" si="2540"/>
        <v>#N/A</v>
      </c>
      <c r="AD2185" s="5" t="e">
        <f t="shared" si="2541"/>
        <v>#N/A</v>
      </c>
      <c r="AE2185" s="5" t="e">
        <f t="shared" si="2542"/>
        <v>#N/A</v>
      </c>
      <c r="AF2185" s="5" t="e">
        <f t="shared" si="2543"/>
        <v>#N/A</v>
      </c>
      <c r="AG2185" s="5" t="e">
        <f t="shared" si="2544"/>
        <v>#N/A</v>
      </c>
      <c r="AH2185" s="5" t="e">
        <f t="shared" si="2545"/>
        <v>#N/A</v>
      </c>
      <c r="AI2185" s="5" t="e">
        <f t="shared" si="2546"/>
        <v>#N/A</v>
      </c>
      <c r="AJ2185" s="5" t="e">
        <f t="shared" si="2547"/>
        <v>#N/A</v>
      </c>
      <c r="AK2185" s="5" t="e">
        <f t="shared" si="2548"/>
        <v>#N/A</v>
      </c>
      <c r="AL2185" s="5" t="e">
        <f t="shared" si="2549"/>
        <v>#N/A</v>
      </c>
      <c r="AM2185" s="5" t="e">
        <f t="shared" si="2550"/>
        <v>#N/A</v>
      </c>
      <c r="AN2185" s="5" t="e">
        <f t="shared" si="2551"/>
        <v>#N/A</v>
      </c>
      <c r="AO2185" s="5" t="e">
        <f t="shared" si="2552"/>
        <v>#N/A</v>
      </c>
      <c r="AP2185" s="5" t="e">
        <f t="shared" si="2553"/>
        <v>#N/A</v>
      </c>
      <c r="AQ2185" s="5" t="e">
        <f t="shared" si="2554"/>
        <v>#N/A</v>
      </c>
      <c r="AR2185" s="5" t="e">
        <f t="shared" si="2555"/>
        <v>#N/A</v>
      </c>
      <c r="AS2185" s="5" t="e">
        <f t="shared" si="2556"/>
        <v>#N/A</v>
      </c>
      <c r="AT2185" s="5" t="e">
        <f t="shared" si="2557"/>
        <v>#N/A</v>
      </c>
      <c r="AU2185" s="5" t="e">
        <f t="shared" si="2558"/>
        <v>#N/A</v>
      </c>
      <c r="AV2185" s="5" t="e">
        <f t="shared" si="2559"/>
        <v>#N/A</v>
      </c>
      <c r="AW2185" s="5" t="e">
        <f t="shared" si="2560"/>
        <v>#N/A</v>
      </c>
      <c r="AX2185" s="5" t="e">
        <f t="shared" si="2561"/>
        <v>#N/A</v>
      </c>
      <c r="AY2185" s="5" t="e">
        <f t="shared" si="2562"/>
        <v>#N/A</v>
      </c>
      <c r="AZ2185" s="5" t="e">
        <f t="shared" si="2563"/>
        <v>#N/A</v>
      </c>
      <c r="BA2185" s="5" t="e">
        <f t="shared" si="2564"/>
        <v>#N/A</v>
      </c>
      <c r="BB2185" s="5" t="e">
        <f t="shared" si="2565"/>
        <v>#N/A</v>
      </c>
      <c r="BC2185" s="5" t="e">
        <f t="shared" si="2566"/>
        <v>#N/A</v>
      </c>
      <c r="BD2185" s="5" t="e">
        <f t="shared" si="2567"/>
        <v>#N/A</v>
      </c>
      <c r="BE2185" s="5" t="e">
        <f t="shared" si="2568"/>
        <v>#N/A</v>
      </c>
      <c r="BF2185" s="5" t="e">
        <f t="shared" si="2569"/>
        <v>#N/A</v>
      </c>
      <c r="BG2185" s="5" t="e">
        <f t="shared" si="2570"/>
        <v>#N/A</v>
      </c>
      <c r="BH2185" s="5" t="e">
        <f t="shared" si="2571"/>
        <v>#N/A</v>
      </c>
      <c r="BI2185" s="5" t="e">
        <f t="shared" si="2572"/>
        <v>#N/A</v>
      </c>
      <c r="BJ2185" s="8" t="e">
        <f t="shared" si="2573"/>
        <v>#N/A</v>
      </c>
      <c r="BK2185" s="8" t="e">
        <f t="shared" si="2574"/>
        <v>#N/A</v>
      </c>
      <c r="BL2185" s="8" t="e">
        <f t="shared" si="2575"/>
        <v>#N/A</v>
      </c>
      <c r="BM2185" s="8" t="e">
        <f t="shared" si="2576"/>
        <v>#N/A</v>
      </c>
      <c r="BN2185" s="8" t="e">
        <f t="shared" si="2577"/>
        <v>#N/A</v>
      </c>
    </row>
    <row r="2186" spans="1:66" x14ac:dyDescent="0.25">
      <c r="A2186" t="s">
        <v>304</v>
      </c>
      <c r="B2186" t="s">
        <v>330</v>
      </c>
      <c r="C2186" t="s">
        <v>305</v>
      </c>
      <c r="D2186" s="7" t="s">
        <v>586</v>
      </c>
      <c r="E2186">
        <f>VLOOKUP(A2186,home!$A$2:$E$405,3,FALSE)</f>
        <v>1.32222222222222</v>
      </c>
      <c r="F2186">
        <f>VLOOKUP(B2186,home!$B$2:$E$405,3,FALSE)</f>
        <v>0.79</v>
      </c>
      <c r="G2186">
        <f>VLOOKUP(C2186,away!$B$2:$E$405,4,FALSE)</f>
        <v>1.34</v>
      </c>
      <c r="H2186">
        <f>VLOOKUP(A2186,away!$A$2:$E$405,3,FALSE)</f>
        <v>1.2777777777777799</v>
      </c>
      <c r="I2186">
        <f>VLOOKUP(C2186,away!$B$2:$E$405,3,FALSE)</f>
        <v>0.84</v>
      </c>
      <c r="J2186">
        <f>VLOOKUP(B2186,home!$B$2:$E$405,4,FALSE)</f>
        <v>1.29</v>
      </c>
      <c r="K2186" s="3">
        <f t="shared" si="2522"/>
        <v>1.3997044444444424</v>
      </c>
      <c r="L2186" s="3">
        <f t="shared" si="2523"/>
        <v>1.3846000000000023</v>
      </c>
      <c r="M2186" s="5">
        <f t="shared" si="2524"/>
        <v>6.1772039977426745E-2</v>
      </c>
      <c r="N2186" s="5">
        <f t="shared" si="2525"/>
        <v>8.6462598898803977E-2</v>
      </c>
      <c r="O2186" s="5">
        <f t="shared" si="2526"/>
        <v>8.5529566552745212E-2</v>
      </c>
      <c r="P2186" s="5">
        <f t="shared" si="2527"/>
        <v>0.1197161144352842</v>
      </c>
      <c r="Q2186" s="5">
        <f t="shared" si="2528"/>
        <v>6.0511041978436556E-2</v>
      </c>
      <c r="R2186" s="5">
        <f t="shared" si="2529"/>
        <v>5.9212118924465609E-2</v>
      </c>
      <c r="S2186" s="5">
        <f t="shared" si="2530"/>
        <v>5.8003378473170733E-2</v>
      </c>
      <c r="T2186" s="5">
        <f t="shared" si="2531"/>
        <v>8.3783588723343391E-2</v>
      </c>
      <c r="U2186" s="5">
        <f t="shared" si="2532"/>
        <v>8.2879466023547385E-2</v>
      </c>
      <c r="V2186" s="5">
        <f t="shared" si="2533"/>
        <v>1.2490259162676045E-2</v>
      </c>
      <c r="W2186" s="5">
        <f t="shared" si="2534"/>
        <v>2.8232524798393957E-2</v>
      </c>
      <c r="X2186" s="5">
        <f t="shared" si="2535"/>
        <v>3.9090753835856334E-2</v>
      </c>
      <c r="Y2186" s="5">
        <f t="shared" si="2536"/>
        <v>2.7062528880563392E-2</v>
      </c>
      <c r="Z2186" s="5">
        <f t="shared" si="2537"/>
        <v>2.7328366620938412E-2</v>
      </c>
      <c r="AA2186" s="5">
        <f t="shared" si="2538"/>
        <v>3.825163621873464E-2</v>
      </c>
      <c r="AB2186" s="5">
        <f t="shared" si="2539"/>
        <v>2.6770492611317448E-2</v>
      </c>
      <c r="AC2186" s="5">
        <f t="shared" si="2540"/>
        <v>1.5129066643578767E-3</v>
      </c>
      <c r="AD2186" s="5">
        <f t="shared" si="2541"/>
        <v>9.879297609549989E-3</v>
      </c>
      <c r="AE2186" s="5">
        <f t="shared" si="2542"/>
        <v>1.3678875470182938E-2</v>
      </c>
      <c r="AF2186" s="5">
        <f t="shared" si="2543"/>
        <v>9.4698854880076646E-3</v>
      </c>
      <c r="AG2186" s="5">
        <f t="shared" si="2544"/>
        <v>4.3706678155651449E-3</v>
      </c>
      <c r="AH2186" s="5">
        <f t="shared" si="2545"/>
        <v>9.4597141058378412E-3</v>
      </c>
      <c r="AI2186" s="5">
        <f t="shared" si="2546"/>
        <v>1.324080387711501E-2</v>
      </c>
      <c r="AJ2186" s="5">
        <f t="shared" si="2547"/>
        <v>9.2666060174075443E-3</v>
      </c>
      <c r="AK2186" s="5">
        <f t="shared" si="2548"/>
        <v>4.3235032091603178E-3</v>
      </c>
      <c r="AL2186" s="5">
        <f t="shared" si="2549"/>
        <v>1.1728238693516213E-4</v>
      </c>
      <c r="AM2186" s="5">
        <f t="shared" si="2550"/>
        <v>2.7656193544152961E-3</v>
      </c>
      <c r="AN2186" s="5">
        <f t="shared" si="2551"/>
        <v>3.8292765581234255E-3</v>
      </c>
      <c r="AO2186" s="5">
        <f t="shared" si="2552"/>
        <v>2.651008161188852E-3</v>
      </c>
      <c r="AP2186" s="5">
        <f t="shared" si="2553"/>
        <v>1.2235286333273636E-3</v>
      </c>
      <c r="AQ2186" s="5">
        <f t="shared" si="2554"/>
        <v>4.235244364262674E-4</v>
      </c>
      <c r="AR2186" s="5">
        <f t="shared" si="2555"/>
        <v>2.6195840301886184E-3</v>
      </c>
      <c r="AS2186" s="5">
        <f t="shared" si="2556"/>
        <v>3.6666434096506934E-3</v>
      </c>
      <c r="AT2186" s="5">
        <f t="shared" si="2557"/>
        <v>2.5661085383405003E-3</v>
      </c>
      <c r="AU2186" s="5">
        <f t="shared" si="2558"/>
        <v>1.1972645086806768E-3</v>
      </c>
      <c r="AV2186" s="5">
        <f t="shared" si="2559"/>
        <v>4.1895411349398377E-4</v>
      </c>
      <c r="AW2186" s="5">
        <f t="shared" si="2560"/>
        <v>6.3138020861793598E-6</v>
      </c>
      <c r="AX2186" s="5">
        <f t="shared" si="2561"/>
        <v>6.4517495033610927E-4</v>
      </c>
      <c r="AY2186" s="5">
        <f t="shared" si="2562"/>
        <v>8.9330923623537838E-4</v>
      </c>
      <c r="AZ2186" s="5">
        <f t="shared" si="2563"/>
        <v>6.1843798424575359E-4</v>
      </c>
      <c r="BA2186" s="5">
        <f t="shared" si="2564"/>
        <v>2.8542974432889064E-4</v>
      </c>
      <c r="BB2186" s="5">
        <f t="shared" si="2565"/>
        <v>9.8801505999445596E-5</v>
      </c>
      <c r="BC2186" s="5">
        <f t="shared" si="2566"/>
        <v>2.7360113041366512E-5</v>
      </c>
      <c r="BD2186" s="5">
        <f t="shared" si="2567"/>
        <v>6.045126746998616E-4</v>
      </c>
      <c r="BE2186" s="5">
        <f t="shared" si="2568"/>
        <v>8.4613907750039367E-4</v>
      </c>
      <c r="BF2186" s="5">
        <f t="shared" si="2569"/>
        <v>5.921723136977109E-4</v>
      </c>
      <c r="BG2186" s="5">
        <f t="shared" si="2570"/>
        <v>2.7628873978654482E-4</v>
      </c>
      <c r="BH2186" s="5">
        <f t="shared" si="2571"/>
        <v>9.6680644257295207E-5</v>
      </c>
      <c r="BI2186" s="5">
        <f t="shared" si="2572"/>
        <v>2.7064865491737642E-5</v>
      </c>
      <c r="BJ2186" s="8">
        <f t="shared" si="2573"/>
        <v>0.37600323417637149</v>
      </c>
      <c r="BK2186" s="8">
        <f t="shared" si="2574"/>
        <v>0.2545052903360861</v>
      </c>
      <c r="BL2186" s="8">
        <f t="shared" si="2575"/>
        <v>0.34184532045611904</v>
      </c>
      <c r="BM2186" s="8">
        <f t="shared" si="2576"/>
        <v>0.52559173538820347</v>
      </c>
      <c r="BN2186" s="8">
        <f t="shared" si="2577"/>
        <v>0.47320348076716229</v>
      </c>
    </row>
    <row r="2187" spans="1:66" x14ac:dyDescent="0.25">
      <c r="A2187" t="s">
        <v>304</v>
      </c>
      <c r="B2187" t="s">
        <v>335</v>
      </c>
      <c r="C2187" t="s">
        <v>339</v>
      </c>
      <c r="D2187" s="7" t="s">
        <v>586</v>
      </c>
      <c r="E2187">
        <f>VLOOKUP(A2187,home!$A$2:$E$405,3,FALSE)</f>
        <v>1.32222222222222</v>
      </c>
      <c r="F2187">
        <f>VLOOKUP(B2187,home!$B$2:$E$405,3,FALSE)</f>
        <v>0.84</v>
      </c>
      <c r="G2187">
        <f>VLOOKUP(C2187,away!$B$2:$E$405,4,FALSE)</f>
        <v>0.8</v>
      </c>
      <c r="H2187">
        <f>VLOOKUP(A2187,away!$A$2:$E$405,3,FALSE)</f>
        <v>1.2777777777777799</v>
      </c>
      <c r="I2187">
        <f>VLOOKUP(C2187,away!$B$2:$E$405,3,FALSE)</f>
        <v>0.97</v>
      </c>
      <c r="J2187">
        <f>VLOOKUP(B2187,home!$B$2:$E$405,4,FALSE)</f>
        <v>0.91</v>
      </c>
      <c r="K2187" s="3">
        <f t="shared" si="2522"/>
        <v>0.88853333333333184</v>
      </c>
      <c r="L2187" s="3">
        <f t="shared" si="2523"/>
        <v>1.1278944444444463</v>
      </c>
      <c r="M2187" s="5">
        <f t="shared" si="2524"/>
        <v>0.1331301872821615</v>
      </c>
      <c r="N2187" s="5">
        <f t="shared" si="2525"/>
        <v>0.1182906090731097</v>
      </c>
      <c r="O2187" s="5">
        <f t="shared" si="2526"/>
        <v>0.15015679862339862</v>
      </c>
      <c r="P2187" s="5">
        <f t="shared" si="2527"/>
        <v>0.13341932080351024</v>
      </c>
      <c r="Q2187" s="5">
        <f t="shared" si="2528"/>
        <v>5.2552574590880106E-2</v>
      </c>
      <c r="R2187" s="5">
        <f t="shared" si="2529"/>
        <v>8.4680509481447425E-2</v>
      </c>
      <c r="S2187" s="5">
        <f t="shared" si="2530"/>
        <v>3.3427270567009774E-2</v>
      </c>
      <c r="T2187" s="5">
        <f t="shared" si="2531"/>
        <v>5.9273756922306041E-2</v>
      </c>
      <c r="U2187" s="5">
        <f t="shared" si="2532"/>
        <v>7.5241455357915293E-2</v>
      </c>
      <c r="V2187" s="5">
        <f t="shared" si="2533"/>
        <v>3.7222075844311527E-3</v>
      </c>
      <c r="W2187" s="5">
        <f t="shared" si="2534"/>
        <v>1.5564904758827757E-2</v>
      </c>
      <c r="X2187" s="5">
        <f t="shared" si="2535"/>
        <v>1.7555569605788749E-2</v>
      </c>
      <c r="Y2187" s="5">
        <f t="shared" si="2536"/>
        <v>9.9004147137134579E-3</v>
      </c>
      <c r="Z2187" s="5">
        <f t="shared" si="2537"/>
        <v>3.1836892065616594E-2</v>
      </c>
      <c r="AA2187" s="5">
        <f t="shared" si="2538"/>
        <v>2.8288139830035815E-2</v>
      </c>
      <c r="AB2187" s="5">
        <f t="shared" si="2539"/>
        <v>1.2567477588490555E-2</v>
      </c>
      <c r="AC2187" s="5">
        <f t="shared" si="2540"/>
        <v>2.3314321959148085E-4</v>
      </c>
      <c r="AD2187" s="5">
        <f t="shared" si="2541"/>
        <v>3.4574841770942662E-3</v>
      </c>
      <c r="AE2187" s="5">
        <f t="shared" si="2542"/>
        <v>3.8996771950992005E-3</v>
      </c>
      <c r="AF2187" s="5">
        <f t="shared" si="2543"/>
        <v>2.1992121217395454E-3</v>
      </c>
      <c r="AG2187" s="5">
        <f t="shared" si="2544"/>
        <v>8.2682637808830525E-4</v>
      </c>
      <c r="AH2187" s="5">
        <f t="shared" si="2545"/>
        <v>8.9771634222966142E-3</v>
      </c>
      <c r="AI2187" s="5">
        <f t="shared" si="2546"/>
        <v>7.9765089394912714E-3</v>
      </c>
      <c r="AJ2187" s="5">
        <f t="shared" si="2547"/>
        <v>3.5436970381846488E-3</v>
      </c>
      <c r="AK2187" s="5">
        <f t="shared" si="2548"/>
        <v>1.0495643138872207E-3</v>
      </c>
      <c r="AL2187" s="5">
        <f t="shared" si="2549"/>
        <v>9.3459824981428468E-6</v>
      </c>
      <c r="AM2187" s="5">
        <f t="shared" si="2550"/>
        <v>6.1441798816416412E-4</v>
      </c>
      <c r="AN2187" s="5">
        <f t="shared" si="2551"/>
        <v>6.9299863541709427E-4</v>
      </c>
      <c r="AO2187" s="5">
        <f t="shared" si="2552"/>
        <v>3.9081465544726159E-4</v>
      </c>
      <c r="AP2187" s="5">
        <f t="shared" si="2553"/>
        <v>1.4693255956214554E-4</v>
      </c>
      <c r="AQ2187" s="5">
        <f t="shared" si="2554"/>
        <v>4.1431104409536698E-5</v>
      </c>
      <c r="AR2187" s="5">
        <f t="shared" si="2555"/>
        <v>2.0250585501756482E-3</v>
      </c>
      <c r="AS2187" s="5">
        <f t="shared" si="2556"/>
        <v>1.799332023782733E-3</v>
      </c>
      <c r="AT2187" s="5">
        <f t="shared" si="2557"/>
        <v>7.9938324043254071E-4</v>
      </c>
      <c r="AU2187" s="5">
        <f t="shared" si="2558"/>
        <v>2.3675955174410859E-4</v>
      </c>
      <c r="AV2187" s="5">
        <f t="shared" si="2559"/>
        <v>5.2592188427424563E-5</v>
      </c>
      <c r="AW2187" s="5">
        <f t="shared" si="2560"/>
        <v>2.6017444999593326E-7</v>
      </c>
      <c r="AX2187" s="5">
        <f t="shared" si="2561"/>
        <v>9.0988477180577363E-5</v>
      </c>
      <c r="AY2187" s="5">
        <f t="shared" si="2562"/>
        <v>1.0262539792043348E-4</v>
      </c>
      <c r="AZ2187" s="5">
        <f t="shared" si="2563"/>
        <v>5.7875308086678792E-5</v>
      </c>
      <c r="BA2187" s="5">
        <f t="shared" si="2564"/>
        <v>2.1759079487158574E-5</v>
      </c>
      <c r="BB2187" s="5">
        <f t="shared" si="2565"/>
        <v>6.1354862174478215E-6</v>
      </c>
      <c r="BC2187" s="5">
        <f t="shared" si="2566"/>
        <v>1.3840361637249734E-6</v>
      </c>
      <c r="BD2187" s="5">
        <f t="shared" si="2567"/>
        <v>3.8067538140297265E-4</v>
      </c>
      <c r="BE2187" s="5">
        <f t="shared" si="2568"/>
        <v>3.3824276555592073E-4</v>
      </c>
      <c r="BF2187" s="5">
        <f t="shared" si="2569"/>
        <v>1.5026998597764344E-4</v>
      </c>
      <c r="BG2187" s="5">
        <f t="shared" si="2570"/>
        <v>4.4506630513556192E-5</v>
      </c>
      <c r="BH2187" s="5">
        <f t="shared" si="2571"/>
        <v>9.8864061914112642E-6</v>
      </c>
      <c r="BI2187" s="5">
        <f t="shared" si="2572"/>
        <v>1.7568802895883885E-6</v>
      </c>
      <c r="BJ2187" s="8">
        <f t="shared" si="2573"/>
        <v>0.28568839226470338</v>
      </c>
      <c r="BK2187" s="8">
        <f t="shared" si="2574"/>
        <v>0.30404410083712274</v>
      </c>
      <c r="BL2187" s="8">
        <f t="shared" si="2575"/>
        <v>0.37831977819964097</v>
      </c>
      <c r="BM2187" s="8">
        <f t="shared" si="2576"/>
        <v>0.32755679828910561</v>
      </c>
      <c r="BN2187" s="8">
        <f t="shared" si="2577"/>
        <v>0.67222999985450771</v>
      </c>
    </row>
    <row r="2188" spans="1:66" x14ac:dyDescent="0.25">
      <c r="A2188" t="s">
        <v>304</v>
      </c>
      <c r="B2188" t="s">
        <v>375</v>
      </c>
      <c r="C2188" t="s">
        <v>376</v>
      </c>
      <c r="D2188" s="7" t="s">
        <v>586</v>
      </c>
      <c r="E2188">
        <f>VLOOKUP(A2188,home!$A$2:$E$405,3,FALSE)</f>
        <v>1.32222222222222</v>
      </c>
      <c r="F2188">
        <f>VLOOKUP(B2188,home!$B$2:$E$405,3,FALSE)</f>
        <v>0.92</v>
      </c>
      <c r="G2188">
        <f>VLOOKUP(C2188,away!$B$2:$E$405,4,FALSE)</f>
        <v>0.84</v>
      </c>
      <c r="H2188">
        <f>VLOOKUP(A2188,away!$A$2:$E$405,3,FALSE)</f>
        <v>1.2777777777777799</v>
      </c>
      <c r="I2188">
        <f>VLOOKUP(C2188,away!$B$2:$E$405,3,FALSE)</f>
        <v>0.8</v>
      </c>
      <c r="J2188">
        <f>VLOOKUP(B2188,home!$B$2:$E$405,4,FALSE)</f>
        <v>1.17</v>
      </c>
      <c r="K2188" s="3">
        <f t="shared" si="2522"/>
        <v>1.0218133333333317</v>
      </c>
      <c r="L2188" s="3">
        <f t="shared" si="2523"/>
        <v>1.196000000000002</v>
      </c>
      <c r="M2188" s="5">
        <f t="shared" si="2524"/>
        <v>0.10884686059011739</v>
      </c>
      <c r="N2188" s="5">
        <f t="shared" si="2525"/>
        <v>0.1112211734424563</v>
      </c>
      <c r="O2188" s="5">
        <f t="shared" si="2526"/>
        <v>0.13018084526578061</v>
      </c>
      <c r="P2188" s="5">
        <f t="shared" si="2527"/>
        <v>0.13302052343717793</v>
      </c>
      <c r="Q2188" s="5">
        <f t="shared" si="2528"/>
        <v>5.6823638986240432E-2</v>
      </c>
      <c r="R2188" s="5">
        <f t="shared" si="2529"/>
        <v>7.7848145468936952E-2</v>
      </c>
      <c r="S2188" s="5">
        <f t="shared" si="2530"/>
        <v>4.064072119207119E-2</v>
      </c>
      <c r="T2188" s="5">
        <f t="shared" si="2531"/>
        <v>6.7961072227543662E-2</v>
      </c>
      <c r="U2188" s="5">
        <f t="shared" si="2532"/>
        <v>7.9546273015432559E-2</v>
      </c>
      <c r="V2188" s="5">
        <f t="shared" si="2533"/>
        <v>5.5185075583608582E-3</v>
      </c>
      <c r="W2188" s="5">
        <f t="shared" si="2534"/>
        <v>1.9354383988220068E-2</v>
      </c>
      <c r="X2188" s="5">
        <f t="shared" si="2535"/>
        <v>2.3147843249911239E-2</v>
      </c>
      <c r="Y2188" s="5">
        <f t="shared" si="2536"/>
        <v>1.3842410263446948E-2</v>
      </c>
      <c r="Z2188" s="5">
        <f t="shared" si="2537"/>
        <v>3.1035460660282909E-2</v>
      </c>
      <c r="AA2188" s="5">
        <f t="shared" si="2538"/>
        <v>3.1712447508819158E-2</v>
      </c>
      <c r="AB2188" s="5">
        <f t="shared" si="2539"/>
        <v>1.6202100848572404E-2</v>
      </c>
      <c r="AC2188" s="5">
        <f t="shared" si="2540"/>
        <v>4.2150662409173411E-4</v>
      </c>
      <c r="AD2188" s="5">
        <f t="shared" si="2541"/>
        <v>4.9441419044041019E-3</v>
      </c>
      <c r="AE2188" s="5">
        <f t="shared" si="2542"/>
        <v>5.9131937176673159E-3</v>
      </c>
      <c r="AF2188" s="5">
        <f t="shared" si="2543"/>
        <v>3.5360898431650617E-3</v>
      </c>
      <c r="AG2188" s="5">
        <f t="shared" si="2544"/>
        <v>1.4097211508084732E-3</v>
      </c>
      <c r="AH2188" s="5">
        <f t="shared" si="2545"/>
        <v>9.2796027374246037E-3</v>
      </c>
      <c r="AI2188" s="5">
        <f t="shared" si="2546"/>
        <v>9.4820218051369434E-3</v>
      </c>
      <c r="AJ2188" s="5">
        <f t="shared" si="2547"/>
        <v>4.8444281537231562E-3</v>
      </c>
      <c r="AK2188" s="5">
        <f t="shared" si="2548"/>
        <v>1.650033759949899E-3</v>
      </c>
      <c r="AL2188" s="5">
        <f t="shared" si="2549"/>
        <v>2.0604740077918614E-5</v>
      </c>
      <c r="AM2188" s="5">
        <f t="shared" si="2550"/>
        <v>1.010398023962433E-3</v>
      </c>
      <c r="AN2188" s="5">
        <f t="shared" si="2551"/>
        <v>1.2084360366590716E-3</v>
      </c>
      <c r="AO2188" s="5">
        <f t="shared" si="2552"/>
        <v>7.2264474992212628E-4</v>
      </c>
      <c r="AP2188" s="5">
        <f t="shared" si="2553"/>
        <v>2.8809437363562138E-4</v>
      </c>
      <c r="AQ2188" s="5">
        <f t="shared" si="2554"/>
        <v>8.6140217717050929E-5</v>
      </c>
      <c r="AR2188" s="5">
        <f t="shared" si="2555"/>
        <v>2.2196809747919684E-3</v>
      </c>
      <c r="AS2188" s="5">
        <f t="shared" si="2556"/>
        <v>2.2680996157887602E-3</v>
      </c>
      <c r="AT2188" s="5">
        <f t="shared" si="2557"/>
        <v>1.1587872143705806E-3</v>
      </c>
      <c r="AU2188" s="5">
        <f t="shared" si="2558"/>
        <v>3.9468807538001638E-4</v>
      </c>
      <c r="AV2188" s="5">
        <f t="shared" si="2559"/>
        <v>1.0082438448274295E-4</v>
      </c>
      <c r="AW2188" s="5">
        <f t="shared" si="2560"/>
        <v>6.9946724936711088E-7</v>
      </c>
      <c r="AX2188" s="5">
        <f t="shared" si="2561"/>
        <v>1.720730288097441E-4</v>
      </c>
      <c r="AY2188" s="5">
        <f t="shared" si="2562"/>
        <v>2.0579934245645428E-4</v>
      </c>
      <c r="AZ2188" s="5">
        <f t="shared" si="2563"/>
        <v>1.2306800678895991E-4</v>
      </c>
      <c r="BA2188" s="5">
        <f t="shared" si="2564"/>
        <v>4.9063112039865417E-5</v>
      </c>
      <c r="BB2188" s="5">
        <f t="shared" si="2565"/>
        <v>1.466987049991978E-5</v>
      </c>
      <c r="BC2188" s="5">
        <f t="shared" si="2566"/>
        <v>3.5090330235808167E-6</v>
      </c>
      <c r="BD2188" s="5">
        <f t="shared" si="2567"/>
        <v>4.4245640764186659E-4</v>
      </c>
      <c r="BE2188" s="5">
        <f t="shared" si="2568"/>
        <v>4.5210785674722708E-4</v>
      </c>
      <c r="BF2188" s="5">
        <f t="shared" si="2569"/>
        <v>2.309849180645362E-4</v>
      </c>
      <c r="BG2188" s="5">
        <f t="shared" si="2570"/>
        <v>7.8674489692416756E-5</v>
      </c>
      <c r="BH2188" s="5">
        <f t="shared" si="2571"/>
        <v>2.00976606402268E-5</v>
      </c>
      <c r="BI2188" s="5">
        <f t="shared" si="2572"/>
        <v>4.1072115221984517E-6</v>
      </c>
      <c r="BJ2188" s="8">
        <f t="shared" si="2573"/>
        <v>0.31203756456937837</v>
      </c>
      <c r="BK2188" s="8">
        <f t="shared" si="2574"/>
        <v>0.28867452348435352</v>
      </c>
      <c r="BL2188" s="8">
        <f t="shared" si="2575"/>
        <v>0.3681164073728988</v>
      </c>
      <c r="BM2188" s="8">
        <f t="shared" si="2576"/>
        <v>0.38171766902099674</v>
      </c>
      <c r="BN2188" s="8">
        <f t="shared" si="2577"/>
        <v>0.61794118719070956</v>
      </c>
    </row>
    <row r="2189" spans="1:66" x14ac:dyDescent="0.25">
      <c r="A2189" t="s">
        <v>301</v>
      </c>
      <c r="B2189" t="s">
        <v>342</v>
      </c>
      <c r="C2189" t="s">
        <v>319</v>
      </c>
      <c r="D2189" s="7" t="s">
        <v>586</v>
      </c>
      <c r="E2189">
        <f>VLOOKUP(A2189,home!$A$2:$E$405,3,FALSE)</f>
        <v>1.42105263157895</v>
      </c>
      <c r="F2189">
        <f>VLOOKUP(B2189,home!$B$2:$E$405,3,FALSE)</f>
        <v>1.23</v>
      </c>
      <c r="G2189">
        <f>VLOOKUP(C2189,away!$B$2:$E$405,4,FALSE)</f>
        <v>1</v>
      </c>
      <c r="H2189">
        <f>VLOOKUP(A2189,away!$A$2:$E$405,3,FALSE)</f>
        <v>1.0815789473684201</v>
      </c>
      <c r="I2189">
        <f>VLOOKUP(C2189,away!$B$2:$E$405,3,FALSE)</f>
        <v>0.59</v>
      </c>
      <c r="J2189">
        <f>VLOOKUP(B2189,home!$B$2:$E$405,4,FALSE)</f>
        <v>0.74</v>
      </c>
      <c r="K2189" s="3">
        <f t="shared" si="2522"/>
        <v>1.7478947368421085</v>
      </c>
      <c r="L2189" s="3">
        <f t="shared" si="2523"/>
        <v>0.47221736842105216</v>
      </c>
      <c r="M2189" s="5">
        <f t="shared" si="2524"/>
        <v>0.10859693385468339</v>
      </c>
      <c r="N2189" s="5">
        <f t="shared" si="2525"/>
        <v>0.18981600912179167</v>
      </c>
      <c r="O2189" s="5">
        <f t="shared" si="2526"/>
        <v>5.1281358323453659E-2</v>
      </c>
      <c r="P2189" s="5">
        <f t="shared" si="2527"/>
        <v>8.9634416311678899E-2</v>
      </c>
      <c r="Q2189" s="5">
        <f t="shared" si="2528"/>
        <v>0.16588920165617671</v>
      </c>
      <c r="R2189" s="5">
        <f t="shared" si="2529"/>
        <v>1.2107974038279149E-2</v>
      </c>
      <c r="S2189" s="5">
        <f t="shared" si="2530"/>
        <v>1.8495753752786264E-2</v>
      </c>
      <c r="T2189" s="5">
        <f t="shared" si="2531"/>
        <v>7.8335762255549016E-2</v>
      </c>
      <c r="U2189" s="5">
        <f t="shared" si="2532"/>
        <v>2.1163464095329015E-2</v>
      </c>
      <c r="V2189" s="5">
        <f t="shared" si="2533"/>
        <v>1.6962378760813572E-3</v>
      </c>
      <c r="W2189" s="5">
        <f t="shared" si="2534"/>
        <v>9.6652287491256803E-2</v>
      </c>
      <c r="X2189" s="5">
        <f t="shared" si="2535"/>
        <v>4.5640888850996271E-2</v>
      </c>
      <c r="Y2189" s="5">
        <f t="shared" si="2536"/>
        <v>1.0776210212807596E-2</v>
      </c>
      <c r="Z2189" s="5">
        <f t="shared" si="2537"/>
        <v>1.9058652124222006E-3</v>
      </c>
      <c r="AA2189" s="5">
        <f t="shared" si="2538"/>
        <v>3.3312517739232314E-3</v>
      </c>
      <c r="AB2189" s="5">
        <f t="shared" si="2539"/>
        <v>2.9113387213681777E-3</v>
      </c>
      <c r="AC2189" s="5">
        <f t="shared" si="2540"/>
        <v>8.7503214036275742E-5</v>
      </c>
      <c r="AD2189" s="5">
        <f t="shared" si="2541"/>
        <v>4.2234506152429512E-2</v>
      </c>
      <c r="AE2189" s="5">
        <f t="shared" si="2542"/>
        <v>1.9943867351863001E-2</v>
      </c>
      <c r="AF2189" s="5">
        <f t="shared" si="2543"/>
        <v>4.7089202785176414E-3</v>
      </c>
      <c r="AG2189" s="5">
        <f t="shared" si="2544"/>
        <v>7.4121131400870974E-4</v>
      </c>
      <c r="AH2189" s="5">
        <f t="shared" si="2545"/>
        <v>2.2499566379381023E-4</v>
      </c>
      <c r="AI2189" s="5">
        <f t="shared" si="2546"/>
        <v>3.9326873655749745E-4</v>
      </c>
      <c r="AJ2189" s="5">
        <f t="shared" si="2547"/>
        <v>3.4369617739669781E-4</v>
      </c>
      <c r="AK2189" s="5">
        <f t="shared" si="2548"/>
        <v>2.0024824651481324E-4</v>
      </c>
      <c r="AL2189" s="5">
        <f t="shared" si="2549"/>
        <v>2.888957998034393E-6</v>
      </c>
      <c r="AM2189" s="5">
        <f t="shared" si="2550"/>
        <v>1.4764294203391447E-2</v>
      </c>
      <c r="AN2189" s="5">
        <f t="shared" si="2551"/>
        <v>6.9719561553197038E-3</v>
      </c>
      <c r="AO2189" s="5">
        <f t="shared" si="2552"/>
        <v>1.6461393942060129E-3</v>
      </c>
      <c r="AP2189" s="5">
        <f t="shared" si="2553"/>
        <v>2.5911187092872955E-4</v>
      </c>
      <c r="AQ2189" s="5">
        <f t="shared" si="2554"/>
        <v>3.0589281454154994E-5</v>
      </c>
      <c r="AR2189" s="5">
        <f t="shared" si="2555"/>
        <v>2.1249372052572174E-5</v>
      </c>
      <c r="AS2189" s="5">
        <f t="shared" si="2556"/>
        <v>3.7141665571890694E-5</v>
      </c>
      <c r="AT2189" s="5">
        <f t="shared" si="2557"/>
        <v>3.2459860885328751E-5</v>
      </c>
      <c r="AU2189" s="5">
        <f t="shared" si="2558"/>
        <v>1.8912140000031046E-5</v>
      </c>
      <c r="AV2189" s="5">
        <f t="shared" si="2559"/>
        <v>8.2641074921188411E-6</v>
      </c>
      <c r="AW2189" s="5">
        <f t="shared" si="2560"/>
        <v>6.623628380021956E-8</v>
      </c>
      <c r="AX2189" s="5">
        <f t="shared" si="2561"/>
        <v>4.3010720218827278E-3</v>
      </c>
      <c r="AY2189" s="5">
        <f t="shared" si="2562"/>
        <v>2.031040911562876E-3</v>
      </c>
      <c r="AZ2189" s="5">
        <f t="shared" si="2563"/>
        <v>4.7954639720685797E-4</v>
      </c>
      <c r="BA2189" s="5">
        <f t="shared" si="2564"/>
        <v>7.5483379241606376E-5</v>
      </c>
      <c r="BB2189" s="5">
        <f t="shared" si="2565"/>
        <v>8.9111406762499085E-6</v>
      </c>
      <c r="BC2189" s="5">
        <f t="shared" si="2566"/>
        <v>8.4159907995370527E-7</v>
      </c>
      <c r="BD2189" s="5">
        <f t="shared" si="2567"/>
        <v>1.6723870918775803E-6</v>
      </c>
      <c r="BE2189" s="5">
        <f t="shared" si="2568"/>
        <v>2.9231565958555024E-6</v>
      </c>
      <c r="BF2189" s="5">
        <f t="shared" si="2569"/>
        <v>2.5546850144305641E-6</v>
      </c>
      <c r="BG2189" s="5">
        <f t="shared" si="2570"/>
        <v>1.4884401636708629E-6</v>
      </c>
      <c r="BH2189" s="5">
        <f t="shared" si="2571"/>
        <v>6.5040918204617654E-7</v>
      </c>
      <c r="BI2189" s="5">
        <f t="shared" si="2572"/>
        <v>2.2736935721845869E-7</v>
      </c>
      <c r="BJ2189" s="8">
        <f t="shared" si="2573"/>
        <v>0.6853078510403473</v>
      </c>
      <c r="BK2189" s="8">
        <f t="shared" si="2574"/>
        <v>0.22054477487882707</v>
      </c>
      <c r="BL2189" s="8">
        <f t="shared" si="2575"/>
        <v>9.2085139370023092E-2</v>
      </c>
      <c r="BM2189" s="8">
        <f t="shared" si="2576"/>
        <v>0.38048676252027713</v>
      </c>
      <c r="BN2189" s="8">
        <f t="shared" si="2577"/>
        <v>0.61732589330606336</v>
      </c>
    </row>
    <row r="2190" spans="1:66" x14ac:dyDescent="0.25">
      <c r="A2190" t="s">
        <v>301</v>
      </c>
      <c r="B2190" t="s">
        <v>382</v>
      </c>
      <c r="C2190" t="s">
        <v>334</v>
      </c>
      <c r="D2190" s="7" t="s">
        <v>586</v>
      </c>
      <c r="E2190">
        <f>VLOOKUP(A2190,home!$A$2:$E$405,3,FALSE)</f>
        <v>1.42105263157895</v>
      </c>
      <c r="F2190">
        <f>VLOOKUP(B2190,home!$B$2:$E$405,3,FALSE)</f>
        <v>0.96</v>
      </c>
      <c r="G2190">
        <f>VLOOKUP(C2190,away!$B$2:$E$405,4,FALSE)</f>
        <v>1.1499999999999999</v>
      </c>
      <c r="H2190">
        <f>VLOOKUP(A2190,away!$A$2:$E$405,3,FALSE)</f>
        <v>1.0815789473684201</v>
      </c>
      <c r="I2190">
        <f>VLOOKUP(C2190,away!$B$2:$E$405,3,FALSE)</f>
        <v>0.59</v>
      </c>
      <c r="J2190">
        <f>VLOOKUP(B2190,home!$B$2:$E$405,4,FALSE)</f>
        <v>1.17</v>
      </c>
      <c r="K2190" s="3">
        <f t="shared" si="2522"/>
        <v>1.5688421052631607</v>
      </c>
      <c r="L2190" s="3">
        <f t="shared" si="2523"/>
        <v>0.74661394736842035</v>
      </c>
      <c r="M2190" s="5">
        <f t="shared" si="2524"/>
        <v>9.8721151693338116E-2</v>
      </c>
      <c r="N2190" s="5">
        <f t="shared" si="2525"/>
        <v>0.1548778994565804</v>
      </c>
      <c r="O2190" s="5">
        <f t="shared" si="2526"/>
        <v>7.370658875451977E-2</v>
      </c>
      <c r="P2190" s="5">
        <f t="shared" si="2527"/>
        <v>0.11563399987340681</v>
      </c>
      <c r="Q2190" s="5">
        <f t="shared" si="2528"/>
        <v>0.12148948492109887</v>
      </c>
      <c r="R2190" s="5">
        <f t="shared" si="2529"/>
        <v>2.7515183588536416E-2</v>
      </c>
      <c r="S2190" s="5">
        <f t="shared" si="2530"/>
        <v>3.3861086751344499E-2</v>
      </c>
      <c r="T2190" s="5">
        <f t="shared" si="2531"/>
        <v>9.0705743900697799E-2</v>
      </c>
      <c r="U2190" s="5">
        <f t="shared" si="2532"/>
        <v>4.316697854774184E-2</v>
      </c>
      <c r="V2190" s="5">
        <f t="shared" si="2533"/>
        <v>4.4069053017367745E-3</v>
      </c>
      <c r="W2190" s="5">
        <f t="shared" si="2534"/>
        <v>6.3532606430317953E-2</v>
      </c>
      <c r="X2190" s="5">
        <f t="shared" si="2535"/>
        <v>4.7434330073543966E-2</v>
      </c>
      <c r="Y2190" s="5">
        <f t="shared" si="2536"/>
        <v>1.7707566208492617E-2</v>
      </c>
      <c r="Z2190" s="5">
        <f t="shared" si="2537"/>
        <v>6.8477399438679832E-3</v>
      </c>
      <c r="AA2190" s="5">
        <f t="shared" si="2538"/>
        <v>1.0743022749832486E-2</v>
      </c>
      <c r="AB2190" s="5">
        <f t="shared" si="2539"/>
        <v>8.4270532138686124E-3</v>
      </c>
      <c r="AC2190" s="5">
        <f t="shared" si="2540"/>
        <v>3.2261835379394048E-4</v>
      </c>
      <c r="AD2190" s="5">
        <f t="shared" si="2541"/>
        <v>2.4918157006248953E-2</v>
      </c>
      <c r="AE2190" s="5">
        <f t="shared" si="2542"/>
        <v>1.8604243563581591E-2</v>
      </c>
      <c r="AF2190" s="5">
        <f t="shared" si="2543"/>
        <v>6.945093862404589E-3</v>
      </c>
      <c r="AG2190" s="5">
        <f t="shared" si="2544"/>
        <v>1.7284346478180263E-3</v>
      </c>
      <c r="AH2190" s="5">
        <f t="shared" si="2545"/>
        <v>1.27815453751092E-3</v>
      </c>
      <c r="AI2190" s="5">
        <f t="shared" si="2546"/>
        <v>2.005222655480293E-3</v>
      </c>
      <c r="AJ2190" s="5">
        <f t="shared" si="2547"/>
        <v>1.5729388661725444E-3</v>
      </c>
      <c r="AK2190" s="5">
        <f t="shared" si="2548"/>
        <v>8.2256424075212822E-4</v>
      </c>
      <c r="AL2190" s="5">
        <f t="shared" si="2549"/>
        <v>1.5115565425189297E-5</v>
      </c>
      <c r="AM2190" s="5">
        <f t="shared" si="2550"/>
        <v>7.8185307793923152E-3</v>
      </c>
      <c r="AN2190" s="5">
        <f t="shared" si="2551"/>
        <v>5.8374241278235876E-3</v>
      </c>
      <c r="AO2190" s="5">
        <f t="shared" si="2552"/>
        <v>2.1791511352690137E-3</v>
      </c>
      <c r="AP2190" s="5">
        <f t="shared" si="2553"/>
        <v>5.4232821033852428E-4</v>
      </c>
      <c r="AQ2190" s="5">
        <f t="shared" si="2554"/>
        <v>1.0122745147252413E-4</v>
      </c>
      <c r="AR2190" s="5">
        <f t="shared" si="2555"/>
        <v>1.9085760091957718E-4</v>
      </c>
      <c r="AS2190" s="5">
        <f t="shared" si="2556"/>
        <v>2.9942544043214564E-4</v>
      </c>
      <c r="AT2190" s="5">
        <f t="shared" si="2557"/>
        <v>2.3487561916845823E-4</v>
      </c>
      <c r="AU2190" s="5">
        <f t="shared" si="2558"/>
        <v>1.2282758695041085E-4</v>
      </c>
      <c r="AV2190" s="5">
        <f t="shared" si="2559"/>
        <v>4.8174272523919111E-5</v>
      </c>
      <c r="AW2190" s="5">
        <f t="shared" si="2560"/>
        <v>4.918098605353447E-7</v>
      </c>
      <c r="AX2190" s="5">
        <f t="shared" si="2561"/>
        <v>2.0443400480011113E-3</v>
      </c>
      <c r="AY2190" s="5">
        <f t="shared" si="2562"/>
        <v>1.5263327930014556E-3</v>
      </c>
      <c r="AZ2190" s="5">
        <f t="shared" si="2563"/>
        <v>5.6979067579034136E-4</v>
      </c>
      <c r="BA2190" s="5">
        <f t="shared" si="2564"/>
        <v>1.4180455520851554E-4</v>
      </c>
      <c r="BB2190" s="5">
        <f t="shared" si="2565"/>
        <v>2.6468314679763216E-5</v>
      </c>
      <c r="BC2190" s="5">
        <f t="shared" si="2566"/>
        <v>3.9523225806495053E-6</v>
      </c>
      <c r="BD2190" s="5">
        <f t="shared" si="2567"/>
        <v>2.3749491134638688E-5</v>
      </c>
      <c r="BE2190" s="5">
        <f t="shared" si="2568"/>
        <v>3.7259201670595327E-5</v>
      </c>
      <c r="BF2190" s="5">
        <f t="shared" si="2569"/>
        <v>2.9226902194660726E-5</v>
      </c>
      <c r="BG2190" s="5">
        <f t="shared" si="2570"/>
        <v>1.5284131589797349E-5</v>
      </c>
      <c r="BH2190" s="5">
        <f t="shared" si="2571"/>
        <v>5.9945972951142116E-6</v>
      </c>
      <c r="BI2190" s="5">
        <f t="shared" si="2572"/>
        <v>1.880915328134365E-6</v>
      </c>
      <c r="BJ2190" s="8">
        <f t="shared" si="2573"/>
        <v>0.56873491048434266</v>
      </c>
      <c r="BK2190" s="8">
        <f t="shared" si="2574"/>
        <v>0.2544872103320468</v>
      </c>
      <c r="BL2190" s="8">
        <f t="shared" si="2575"/>
        <v>0.17024726291362252</v>
      </c>
      <c r="BM2190" s="8">
        <f t="shared" si="2576"/>
        <v>0.40684697440325851</v>
      </c>
      <c r="BN2190" s="8">
        <f t="shared" si="2577"/>
        <v>0.59194430828748046</v>
      </c>
    </row>
    <row r="2191" spans="1:66" x14ac:dyDescent="0.25">
      <c r="A2191" t="s">
        <v>301</v>
      </c>
      <c r="B2191" t="s">
        <v>355</v>
      </c>
      <c r="C2191" t="s">
        <v>369</v>
      </c>
      <c r="D2191" s="7" t="s">
        <v>586</v>
      </c>
      <c r="E2191">
        <f>VLOOKUP(A2191,home!$A$2:$E$405,3,FALSE)</f>
        <v>1.42105263157895</v>
      </c>
      <c r="F2191">
        <f>VLOOKUP(B2191,home!$B$2:$E$405,3,FALSE)</f>
        <v>0.74</v>
      </c>
      <c r="G2191">
        <f>VLOOKUP(C2191,away!$B$2:$E$405,4,FALSE)</f>
        <v>0.48</v>
      </c>
      <c r="H2191">
        <f>VLOOKUP(A2191,away!$A$2:$E$405,3,FALSE)</f>
        <v>1.0815789473684201</v>
      </c>
      <c r="I2191">
        <f>VLOOKUP(C2191,away!$B$2:$E$405,3,FALSE)</f>
        <v>0.63</v>
      </c>
      <c r="J2191">
        <f>VLOOKUP(B2191,home!$B$2:$E$405,4,FALSE)</f>
        <v>1.22</v>
      </c>
      <c r="K2191" s="3">
        <f t="shared" si="2522"/>
        <v>0.50475789473684296</v>
      </c>
      <c r="L2191" s="3">
        <f t="shared" si="2523"/>
        <v>0.83130157894736756</v>
      </c>
      <c r="M2191" s="5">
        <f t="shared" si="2524"/>
        <v>0.26287951393768699</v>
      </c>
      <c r="N2191" s="5">
        <f t="shared" si="2525"/>
        <v>0.13269051002463145</v>
      </c>
      <c r="O2191" s="5">
        <f t="shared" si="2526"/>
        <v>0.21853215500931575</v>
      </c>
      <c r="P2191" s="5">
        <f t="shared" si="2527"/>
        <v>0.11030583049480763</v>
      </c>
      <c r="Q2191" s="5">
        <f t="shared" si="2528"/>
        <v>3.3488291245795464E-2</v>
      </c>
      <c r="R2191" s="5">
        <f t="shared" si="2529"/>
        <v>9.0833062755007521E-2</v>
      </c>
      <c r="S2191" s="5">
        <f t="shared" si="2530"/>
        <v>1.1571248039542355E-2</v>
      </c>
      <c r="T2191" s="5">
        <f t="shared" si="2531"/>
        <v>2.7838869388879074E-2</v>
      </c>
      <c r="U2191" s="5">
        <f t="shared" si="2532"/>
        <v>4.5848705528717129E-2</v>
      </c>
      <c r="V2191" s="5">
        <f t="shared" si="2533"/>
        <v>5.3948505649951137E-4</v>
      </c>
      <c r="W2191" s="5">
        <f t="shared" si="2534"/>
        <v>5.6344931291873231E-3</v>
      </c>
      <c r="X2191" s="5">
        <f t="shared" si="2535"/>
        <v>4.6839630348615158E-3</v>
      </c>
      <c r="Y2191" s="5">
        <f t="shared" si="2536"/>
        <v>1.9468929333057404E-3</v>
      </c>
      <c r="Z2191" s="5">
        <f t="shared" si="2537"/>
        <v>2.5169889496287692E-2</v>
      </c>
      <c r="AA2191" s="5">
        <f t="shared" si="2538"/>
        <v>1.2704700432905152E-2</v>
      </c>
      <c r="AB2191" s="5">
        <f t="shared" si="2539"/>
        <v>3.2063989218877307E-3</v>
      </c>
      <c r="AC2191" s="5">
        <f t="shared" si="2540"/>
        <v>1.414819908970319E-5</v>
      </c>
      <c r="AD2191" s="5">
        <f t="shared" si="2541"/>
        <v>7.110137224494498E-4</v>
      </c>
      <c r="AE2191" s="5">
        <f t="shared" si="2542"/>
        <v>5.9106683012547304E-4</v>
      </c>
      <c r="AF2191" s="5">
        <f t="shared" si="2543"/>
        <v>2.4567739457336056E-4</v>
      </c>
      <c r="AG2191" s="5">
        <f t="shared" si="2544"/>
        <v>6.8077335340170026E-5</v>
      </c>
      <c r="AH2191" s="5">
        <f t="shared" si="2545"/>
        <v>5.2309422200486795E-3</v>
      </c>
      <c r="AI2191" s="5">
        <f t="shared" si="2546"/>
        <v>2.6403593824818388E-3</v>
      </c>
      <c r="AJ2191" s="5">
        <f t="shared" si="2547"/>
        <v>6.6637112162510172E-4</v>
      </c>
      <c r="AK2191" s="5">
        <f t="shared" si="2548"/>
        <v>1.1211869482163839E-4</v>
      </c>
      <c r="AL2191" s="5">
        <f t="shared" si="2549"/>
        <v>2.3746678882942918E-7</v>
      </c>
      <c r="AM2191" s="5">
        <f t="shared" si="2550"/>
        <v>7.1777957934518086E-5</v>
      </c>
      <c r="AN2191" s="5">
        <f t="shared" si="2551"/>
        <v>5.9669129764582611E-5</v>
      </c>
      <c r="AO2191" s="5">
        <f t="shared" si="2552"/>
        <v>2.4801520893856442E-5</v>
      </c>
      <c r="AP2191" s="5">
        <f t="shared" si="2553"/>
        <v>6.8725144931196635E-6</v>
      </c>
      <c r="AQ2191" s="5">
        <f t="shared" si="2554"/>
        <v>1.4282830373672605E-6</v>
      </c>
      <c r="AR2191" s="5">
        <f t="shared" si="2555"/>
        <v>8.6969810538178329E-4</v>
      </c>
      <c r="AS2191" s="5">
        <f t="shared" si="2556"/>
        <v>4.3898698472912988E-4</v>
      </c>
      <c r="AT2191" s="5">
        <f t="shared" si="2557"/>
        <v>1.107910731143751E-4</v>
      </c>
      <c r="AU2191" s="5">
        <f t="shared" si="2558"/>
        <v>1.864088960694921E-5</v>
      </c>
      <c r="AV2191" s="5">
        <f t="shared" si="2559"/>
        <v>2.3522840485063945E-6</v>
      </c>
      <c r="AW2191" s="5">
        <f t="shared" si="2560"/>
        <v>2.7678471576837089E-9</v>
      </c>
      <c r="AX2191" s="5">
        <f t="shared" si="2561"/>
        <v>6.0384151559228319E-6</v>
      </c>
      <c r="AY2191" s="5">
        <f t="shared" si="2562"/>
        <v>5.0197440534583651E-6</v>
      </c>
      <c r="AZ2191" s="5">
        <f t="shared" si="2563"/>
        <v>2.0864605787757985E-6</v>
      </c>
      <c r="BA2191" s="5">
        <f t="shared" si="2564"/>
        <v>5.7815932451592001E-7</v>
      </c>
      <c r="BB2191" s="5">
        <f t="shared" si="2565"/>
        <v>1.2015618983830692E-7</v>
      </c>
      <c r="BC2191" s="5">
        <f t="shared" si="2566"/>
        <v>1.997720606657684E-8</v>
      </c>
      <c r="BD2191" s="5">
        <f t="shared" si="2567"/>
        <v>1.2049690136856837E-4</v>
      </c>
      <c r="BE2191" s="5">
        <f t="shared" si="2568"/>
        <v>6.0821762257111576E-5</v>
      </c>
      <c r="BF2191" s="5">
        <f t="shared" si="2569"/>
        <v>1.5350132335542207E-5</v>
      </c>
      <c r="BG2191" s="5">
        <f t="shared" si="2570"/>
        <v>2.5827001605400746E-6</v>
      </c>
      <c r="BH2191" s="5">
        <f t="shared" si="2571"/>
        <v>3.2590957394267856E-7</v>
      </c>
      <c r="BI2191" s="5">
        <f t="shared" si="2572"/>
        <v>3.2901086083577587E-8</v>
      </c>
      <c r="BJ2191" s="8">
        <f t="shared" si="2573"/>
        <v>0.20807726735778101</v>
      </c>
      <c r="BK2191" s="8">
        <f t="shared" si="2574"/>
        <v>0.38531548293846851</v>
      </c>
      <c r="BL2191" s="8">
        <f t="shared" si="2575"/>
        <v>0.38141489371047305</v>
      </c>
      <c r="BM2191" s="8">
        <f t="shared" si="2576"/>
        <v>0.1512431530595591</v>
      </c>
      <c r="BN2191" s="8">
        <f t="shared" si="2577"/>
        <v>0.84872936346724481</v>
      </c>
    </row>
    <row r="2192" spans="1:66" x14ac:dyDescent="0.25">
      <c r="A2192" t="s">
        <v>301</v>
      </c>
      <c r="B2192" t="s">
        <v>312</v>
      </c>
      <c r="C2192" t="s">
        <v>313</v>
      </c>
      <c r="D2192" s="7" t="s">
        <v>586</v>
      </c>
      <c r="E2192">
        <f>VLOOKUP(A2192,home!$A$2:$E$405,3,FALSE)</f>
        <v>1.42105263157895</v>
      </c>
      <c r="F2192">
        <f>VLOOKUP(B2192,home!$B$2:$E$405,3,FALSE)</f>
        <v>1.07</v>
      </c>
      <c r="G2192">
        <f>VLOOKUP(C2192,away!$B$2:$E$405,4,FALSE)</f>
        <v>1</v>
      </c>
      <c r="H2192">
        <f>VLOOKUP(A2192,away!$A$2:$E$405,3,FALSE)</f>
        <v>1.0815789473684201</v>
      </c>
      <c r="I2192">
        <f>VLOOKUP(C2192,away!$B$2:$E$405,3,FALSE)</f>
        <v>1.19</v>
      </c>
      <c r="J2192">
        <f>VLOOKUP(B2192,home!$B$2:$E$405,4,FALSE)</f>
        <v>0.88</v>
      </c>
      <c r="K2192" s="3">
        <f t="shared" si="2522"/>
        <v>1.5205263157894766</v>
      </c>
      <c r="L2192" s="3">
        <f t="shared" si="2523"/>
        <v>1.1326294736842095</v>
      </c>
      <c r="M2192" s="5">
        <f t="shared" si="2524"/>
        <v>7.0428604144134668E-2</v>
      </c>
      <c r="N2192" s="5">
        <f t="shared" si="2525"/>
        <v>0.10708854598547654</v>
      </c>
      <c r="O2192" s="5">
        <f t="shared" si="2526"/>
        <v>7.9769512844084789E-2</v>
      </c>
      <c r="P2192" s="5">
        <f t="shared" si="2527"/>
        <v>0.12129164347713756</v>
      </c>
      <c r="Q2192" s="5">
        <f t="shared" si="2528"/>
        <v>8.1415476145274335E-2</v>
      </c>
      <c r="R2192" s="5">
        <f t="shared" si="2529"/>
        <v>4.517465067432079E-2</v>
      </c>
      <c r="S2192" s="5">
        <f t="shared" si="2530"/>
        <v>5.2221902436391868E-2</v>
      </c>
      <c r="T2192" s="5">
        <f t="shared" si="2531"/>
        <v>9.221356789617137E-2</v>
      </c>
      <c r="U2192" s="5">
        <f t="shared" si="2532"/>
        <v>6.8689245156901571E-2</v>
      </c>
      <c r="V2192" s="5">
        <f t="shared" si="2533"/>
        <v>9.9929100761543769E-3</v>
      </c>
      <c r="W2192" s="5">
        <f t="shared" si="2534"/>
        <v>4.1264791330473324E-2</v>
      </c>
      <c r="X2192" s="5">
        <f t="shared" si="2535"/>
        <v>4.6737718886322735E-2</v>
      </c>
      <c r="Y2192" s="5">
        <f t="shared" si="2536"/>
        <v>2.6468258971708139E-2</v>
      </c>
      <c r="Z2192" s="5">
        <f t="shared" si="2537"/>
        <v>1.7055380272374653E-2</v>
      </c>
      <c r="AA2192" s="5">
        <f t="shared" si="2538"/>
        <v>2.5933154529942343E-2</v>
      </c>
      <c r="AB2192" s="5">
        <f t="shared" si="2539"/>
        <v>1.9716021957106214E-2</v>
      </c>
      <c r="AC2192" s="5">
        <f t="shared" si="2540"/>
        <v>1.0756074369437816E-3</v>
      </c>
      <c r="AD2192" s="5">
        <f t="shared" si="2541"/>
        <v>1.5686050283386543E-2</v>
      </c>
      <c r="AE2192" s="5">
        <f t="shared" si="2542"/>
        <v>1.7766482876656147E-2</v>
      </c>
      <c r="AF2192" s="5">
        <f t="shared" si="2543"/>
        <v>1.0061421074903289E-2</v>
      </c>
      <c r="AG2192" s="5">
        <f t="shared" si="2544"/>
        <v>3.7986206855276402E-3</v>
      </c>
      <c r="AH2192" s="5">
        <f t="shared" si="2545"/>
        <v>4.8293565953459417E-3</v>
      </c>
      <c r="AI2192" s="5">
        <f t="shared" si="2546"/>
        <v>7.3431637915549741E-3</v>
      </c>
      <c r="AJ2192" s="5">
        <f t="shared" si="2547"/>
        <v>5.5827368931058866E-3</v>
      </c>
      <c r="AK2192" s="5">
        <f t="shared" si="2548"/>
        <v>2.829566120032094E-3</v>
      </c>
      <c r="AL2192" s="5">
        <f t="shared" si="2549"/>
        <v>7.4096140537527677E-5</v>
      </c>
      <c r="AM2192" s="5">
        <f t="shared" si="2550"/>
        <v>4.7702104493372406E-3</v>
      </c>
      <c r="AN2192" s="5">
        <f t="shared" si="2551"/>
        <v>5.4028809505957546E-3</v>
      </c>
      <c r="AO2192" s="5">
        <f t="shared" si="2552"/>
        <v>3.0597311037258569E-3</v>
      </c>
      <c r="AP2192" s="5">
        <f t="shared" si="2553"/>
        <v>1.1551805432094072E-3</v>
      </c>
      <c r="AQ2192" s="5">
        <f t="shared" si="2554"/>
        <v>3.270978826663778E-4</v>
      </c>
      <c r="AR2192" s="5">
        <f t="shared" si="2555"/>
        <v>1.0939743237640069E-3</v>
      </c>
      <c r="AS2192" s="5">
        <f t="shared" si="2556"/>
        <v>1.6634167480811691E-3</v>
      </c>
      <c r="AT2192" s="5">
        <f t="shared" si="2557"/>
        <v>1.2646344697911866E-3</v>
      </c>
      <c r="AU2192" s="5">
        <f t="shared" si="2558"/>
        <v>6.4096999705732355E-4</v>
      </c>
      <c r="AV2192" s="5">
        <f t="shared" si="2559"/>
        <v>2.4365293703929109E-4</v>
      </c>
      <c r="AW2192" s="5">
        <f t="shared" si="2560"/>
        <v>3.5446624636257227E-6</v>
      </c>
      <c r="AX2192" s="5">
        <f t="shared" si="2561"/>
        <v>1.2088717533452035E-3</v>
      </c>
      <c r="AY2192" s="5">
        <f t="shared" si="2562"/>
        <v>1.3692037777430853E-3</v>
      </c>
      <c r="AZ2192" s="5">
        <f t="shared" si="2563"/>
        <v>7.7540027707579133E-4</v>
      </c>
      <c r="BA2192" s="5">
        <f t="shared" si="2564"/>
        <v>2.9274706923964776E-4</v>
      </c>
      <c r="BB2192" s="5">
        <f t="shared" si="2565"/>
        <v>8.2893489738874353E-5</v>
      </c>
      <c r="BC2192" s="5">
        <f t="shared" si="2566"/>
        <v>1.8777521930957716E-5</v>
      </c>
      <c r="BD2192" s="5">
        <f t="shared" si="2567"/>
        <v>2.0651126042481099E-4</v>
      </c>
      <c r="BE2192" s="5">
        <f t="shared" si="2568"/>
        <v>3.1400580598277896E-4</v>
      </c>
      <c r="BF2192" s="5">
        <f t="shared" si="2569"/>
        <v>2.3872704565375014E-4</v>
      </c>
      <c r="BG2192" s="5">
        <f t="shared" si="2570"/>
        <v>1.2099691840240094E-4</v>
      </c>
      <c r="BH2192" s="5">
        <f t="shared" si="2571"/>
        <v>4.5994749640070681E-5</v>
      </c>
      <c r="BI2192" s="5">
        <f t="shared" si="2572"/>
        <v>1.3987245443175197E-5</v>
      </c>
      <c r="BJ2192" s="8">
        <f t="shared" si="2573"/>
        <v>0.46096392895450833</v>
      </c>
      <c r="BK2192" s="8">
        <f t="shared" si="2574"/>
        <v>0.25645396748904287</v>
      </c>
      <c r="BL2192" s="8">
        <f t="shared" si="2575"/>
        <v>0.26571428006367465</v>
      </c>
      <c r="BM2192" s="8">
        <f t="shared" si="2576"/>
        <v>0.49365346439389229</v>
      </c>
      <c r="BN2192" s="8">
        <f t="shared" si="2577"/>
        <v>0.50516843327042871</v>
      </c>
    </row>
    <row r="2193" spans="1:66" x14ac:dyDescent="0.25">
      <c r="A2193" t="s">
        <v>303</v>
      </c>
      <c r="B2193" t="s">
        <v>537</v>
      </c>
      <c r="C2193" t="s">
        <v>302</v>
      </c>
      <c r="D2193" s="7" t="s">
        <v>586</v>
      </c>
      <c r="E2193">
        <f>VLOOKUP(A2193,home!$A$2:$E$405,3,FALSE)</f>
        <v>1.3961038961039001</v>
      </c>
      <c r="F2193" t="e">
        <f>VLOOKUP(B2193,home!$B$2:$E$405,3,FALSE)</f>
        <v>#N/A</v>
      </c>
      <c r="G2193">
        <f>VLOOKUP(C2193,away!$B$2:$E$405,4,FALSE)</f>
        <v>1.63</v>
      </c>
      <c r="H2193">
        <f>VLOOKUP(A2193,away!$A$2:$E$405,3,FALSE)</f>
        <v>1.0324675324675301</v>
      </c>
      <c r="I2193">
        <f>VLOOKUP(C2193,away!$B$2:$E$405,3,FALSE)</f>
        <v>0.52</v>
      </c>
      <c r="J2193" t="e">
        <f>VLOOKUP(B2193,home!$B$2:$E$405,4,FALSE)</f>
        <v>#N/A</v>
      </c>
      <c r="K2193" s="3" t="e">
        <f t="shared" si="2522"/>
        <v>#N/A</v>
      </c>
      <c r="L2193" s="3" t="e">
        <f t="shared" si="2523"/>
        <v>#N/A</v>
      </c>
      <c r="M2193" s="5" t="e">
        <f t="shared" si="2524"/>
        <v>#N/A</v>
      </c>
      <c r="N2193" s="5" t="e">
        <f t="shared" si="2525"/>
        <v>#N/A</v>
      </c>
      <c r="O2193" s="5" t="e">
        <f t="shared" si="2526"/>
        <v>#N/A</v>
      </c>
      <c r="P2193" s="5" t="e">
        <f t="shared" si="2527"/>
        <v>#N/A</v>
      </c>
      <c r="Q2193" s="5" t="e">
        <f t="shared" si="2528"/>
        <v>#N/A</v>
      </c>
      <c r="R2193" s="5" t="e">
        <f t="shared" si="2529"/>
        <v>#N/A</v>
      </c>
      <c r="S2193" s="5" t="e">
        <f t="shared" si="2530"/>
        <v>#N/A</v>
      </c>
      <c r="T2193" s="5" t="e">
        <f t="shared" si="2531"/>
        <v>#N/A</v>
      </c>
      <c r="U2193" s="5" t="e">
        <f t="shared" si="2532"/>
        <v>#N/A</v>
      </c>
      <c r="V2193" s="5" t="e">
        <f t="shared" si="2533"/>
        <v>#N/A</v>
      </c>
      <c r="W2193" s="5" t="e">
        <f t="shared" si="2534"/>
        <v>#N/A</v>
      </c>
      <c r="X2193" s="5" t="e">
        <f t="shared" si="2535"/>
        <v>#N/A</v>
      </c>
      <c r="Y2193" s="5" t="e">
        <f t="shared" si="2536"/>
        <v>#N/A</v>
      </c>
      <c r="Z2193" s="5" t="e">
        <f t="shared" si="2537"/>
        <v>#N/A</v>
      </c>
      <c r="AA2193" s="5" t="e">
        <f t="shared" si="2538"/>
        <v>#N/A</v>
      </c>
      <c r="AB2193" s="5" t="e">
        <f t="shared" si="2539"/>
        <v>#N/A</v>
      </c>
      <c r="AC2193" s="5" t="e">
        <f t="shared" si="2540"/>
        <v>#N/A</v>
      </c>
      <c r="AD2193" s="5" t="e">
        <f t="shared" si="2541"/>
        <v>#N/A</v>
      </c>
      <c r="AE2193" s="5" t="e">
        <f t="shared" si="2542"/>
        <v>#N/A</v>
      </c>
      <c r="AF2193" s="5" t="e">
        <f t="shared" si="2543"/>
        <v>#N/A</v>
      </c>
      <c r="AG2193" s="5" t="e">
        <f t="shared" si="2544"/>
        <v>#N/A</v>
      </c>
      <c r="AH2193" s="5" t="e">
        <f t="shared" si="2545"/>
        <v>#N/A</v>
      </c>
      <c r="AI2193" s="5" t="e">
        <f t="shared" si="2546"/>
        <v>#N/A</v>
      </c>
      <c r="AJ2193" s="5" t="e">
        <f t="shared" si="2547"/>
        <v>#N/A</v>
      </c>
      <c r="AK2193" s="5" t="e">
        <f t="shared" si="2548"/>
        <v>#N/A</v>
      </c>
      <c r="AL2193" s="5" t="e">
        <f t="shared" si="2549"/>
        <v>#N/A</v>
      </c>
      <c r="AM2193" s="5" t="e">
        <f t="shared" si="2550"/>
        <v>#N/A</v>
      </c>
      <c r="AN2193" s="5" t="e">
        <f t="shared" si="2551"/>
        <v>#N/A</v>
      </c>
      <c r="AO2193" s="5" t="e">
        <f t="shared" si="2552"/>
        <v>#N/A</v>
      </c>
      <c r="AP2193" s="5" t="e">
        <f t="shared" si="2553"/>
        <v>#N/A</v>
      </c>
      <c r="AQ2193" s="5" t="e">
        <f t="shared" si="2554"/>
        <v>#N/A</v>
      </c>
      <c r="AR2193" s="5" t="e">
        <f t="shared" si="2555"/>
        <v>#N/A</v>
      </c>
      <c r="AS2193" s="5" t="e">
        <f t="shared" si="2556"/>
        <v>#N/A</v>
      </c>
      <c r="AT2193" s="5" t="e">
        <f t="shared" si="2557"/>
        <v>#N/A</v>
      </c>
      <c r="AU2193" s="5" t="e">
        <f t="shared" si="2558"/>
        <v>#N/A</v>
      </c>
      <c r="AV2193" s="5" t="e">
        <f t="shared" si="2559"/>
        <v>#N/A</v>
      </c>
      <c r="AW2193" s="5" t="e">
        <f t="shared" si="2560"/>
        <v>#N/A</v>
      </c>
      <c r="AX2193" s="5" t="e">
        <f t="shared" si="2561"/>
        <v>#N/A</v>
      </c>
      <c r="AY2193" s="5" t="e">
        <f t="shared" si="2562"/>
        <v>#N/A</v>
      </c>
      <c r="AZ2193" s="5" t="e">
        <f t="shared" si="2563"/>
        <v>#N/A</v>
      </c>
      <c r="BA2193" s="5" t="e">
        <f t="shared" si="2564"/>
        <v>#N/A</v>
      </c>
      <c r="BB2193" s="5" t="e">
        <f t="shared" si="2565"/>
        <v>#N/A</v>
      </c>
      <c r="BC2193" s="5" t="e">
        <f t="shared" si="2566"/>
        <v>#N/A</v>
      </c>
      <c r="BD2193" s="5" t="e">
        <f t="shared" si="2567"/>
        <v>#N/A</v>
      </c>
      <c r="BE2193" s="5" t="e">
        <f t="shared" si="2568"/>
        <v>#N/A</v>
      </c>
      <c r="BF2193" s="5" t="e">
        <f t="shared" si="2569"/>
        <v>#N/A</v>
      </c>
      <c r="BG2193" s="5" t="e">
        <f t="shared" si="2570"/>
        <v>#N/A</v>
      </c>
      <c r="BH2193" s="5" t="e">
        <f t="shared" si="2571"/>
        <v>#N/A</v>
      </c>
      <c r="BI2193" s="5" t="e">
        <f t="shared" si="2572"/>
        <v>#N/A</v>
      </c>
      <c r="BJ2193" s="8" t="e">
        <f t="shared" si="2573"/>
        <v>#N/A</v>
      </c>
      <c r="BK2193" s="8" t="e">
        <f t="shared" si="2574"/>
        <v>#N/A</v>
      </c>
      <c r="BL2193" s="8" t="e">
        <f t="shared" si="2575"/>
        <v>#N/A</v>
      </c>
      <c r="BM2193" s="8" t="e">
        <f t="shared" si="2576"/>
        <v>#N/A</v>
      </c>
      <c r="BN2193" s="8" t="e">
        <f t="shared" si="2577"/>
        <v>#N/A</v>
      </c>
    </row>
    <row r="2194" spans="1:66" x14ac:dyDescent="0.25">
      <c r="A2194" t="s">
        <v>303</v>
      </c>
      <c r="B2194" t="s">
        <v>390</v>
      </c>
      <c r="C2194" t="s">
        <v>536</v>
      </c>
      <c r="D2194" s="7" t="s">
        <v>586</v>
      </c>
      <c r="E2194">
        <f>VLOOKUP(A2194,home!$A$2:$E$405,3,FALSE)</f>
        <v>1.3961038961039001</v>
      </c>
      <c r="F2194">
        <f>VLOOKUP(B2194,home!$B$2:$E$405,3,FALSE)</f>
        <v>0.55000000000000004</v>
      </c>
      <c r="G2194" t="e">
        <f>VLOOKUP(C2194,away!$B$2:$E$405,4,FALSE)</f>
        <v>#N/A</v>
      </c>
      <c r="H2194">
        <f>VLOOKUP(A2194,away!$A$2:$E$405,3,FALSE)</f>
        <v>1.0324675324675301</v>
      </c>
      <c r="I2194" t="e">
        <f>VLOOKUP(C2194,away!$B$2:$E$405,3,FALSE)</f>
        <v>#N/A</v>
      </c>
      <c r="J2194">
        <f>VLOOKUP(B2194,home!$B$2:$E$405,4,FALSE)</f>
        <v>0.69</v>
      </c>
      <c r="K2194" s="3" t="e">
        <f t="shared" si="2522"/>
        <v>#N/A</v>
      </c>
      <c r="L2194" s="3" t="e">
        <f t="shared" si="2523"/>
        <v>#N/A</v>
      </c>
      <c r="M2194" s="5" t="e">
        <f t="shared" si="2524"/>
        <v>#N/A</v>
      </c>
      <c r="N2194" s="5" t="e">
        <f t="shared" si="2525"/>
        <v>#N/A</v>
      </c>
      <c r="O2194" s="5" t="e">
        <f t="shared" si="2526"/>
        <v>#N/A</v>
      </c>
      <c r="P2194" s="5" t="e">
        <f t="shared" si="2527"/>
        <v>#N/A</v>
      </c>
      <c r="Q2194" s="5" t="e">
        <f t="shared" si="2528"/>
        <v>#N/A</v>
      </c>
      <c r="R2194" s="5" t="e">
        <f t="shared" si="2529"/>
        <v>#N/A</v>
      </c>
      <c r="S2194" s="5" t="e">
        <f t="shared" si="2530"/>
        <v>#N/A</v>
      </c>
      <c r="T2194" s="5" t="e">
        <f t="shared" si="2531"/>
        <v>#N/A</v>
      </c>
      <c r="U2194" s="5" t="e">
        <f t="shared" si="2532"/>
        <v>#N/A</v>
      </c>
      <c r="V2194" s="5" t="e">
        <f t="shared" si="2533"/>
        <v>#N/A</v>
      </c>
      <c r="W2194" s="5" t="e">
        <f t="shared" si="2534"/>
        <v>#N/A</v>
      </c>
      <c r="X2194" s="5" t="e">
        <f t="shared" si="2535"/>
        <v>#N/A</v>
      </c>
      <c r="Y2194" s="5" t="e">
        <f t="shared" si="2536"/>
        <v>#N/A</v>
      </c>
      <c r="Z2194" s="5" t="e">
        <f t="shared" si="2537"/>
        <v>#N/A</v>
      </c>
      <c r="AA2194" s="5" t="e">
        <f t="shared" si="2538"/>
        <v>#N/A</v>
      </c>
      <c r="AB2194" s="5" t="e">
        <f t="shared" si="2539"/>
        <v>#N/A</v>
      </c>
      <c r="AC2194" s="5" t="e">
        <f t="shared" si="2540"/>
        <v>#N/A</v>
      </c>
      <c r="AD2194" s="5" t="e">
        <f t="shared" si="2541"/>
        <v>#N/A</v>
      </c>
      <c r="AE2194" s="5" t="e">
        <f t="shared" si="2542"/>
        <v>#N/A</v>
      </c>
      <c r="AF2194" s="5" t="e">
        <f t="shared" si="2543"/>
        <v>#N/A</v>
      </c>
      <c r="AG2194" s="5" t="e">
        <f t="shared" si="2544"/>
        <v>#N/A</v>
      </c>
      <c r="AH2194" s="5" t="e">
        <f t="shared" si="2545"/>
        <v>#N/A</v>
      </c>
      <c r="AI2194" s="5" t="e">
        <f t="shared" si="2546"/>
        <v>#N/A</v>
      </c>
      <c r="AJ2194" s="5" t="e">
        <f t="shared" si="2547"/>
        <v>#N/A</v>
      </c>
      <c r="AK2194" s="5" t="e">
        <f t="shared" si="2548"/>
        <v>#N/A</v>
      </c>
      <c r="AL2194" s="5" t="e">
        <f t="shared" si="2549"/>
        <v>#N/A</v>
      </c>
      <c r="AM2194" s="5" t="e">
        <f t="shared" si="2550"/>
        <v>#N/A</v>
      </c>
      <c r="AN2194" s="5" t="e">
        <f t="shared" si="2551"/>
        <v>#N/A</v>
      </c>
      <c r="AO2194" s="5" t="e">
        <f t="shared" si="2552"/>
        <v>#N/A</v>
      </c>
      <c r="AP2194" s="5" t="e">
        <f t="shared" si="2553"/>
        <v>#N/A</v>
      </c>
      <c r="AQ2194" s="5" t="e">
        <f t="shared" si="2554"/>
        <v>#N/A</v>
      </c>
      <c r="AR2194" s="5" t="e">
        <f t="shared" si="2555"/>
        <v>#N/A</v>
      </c>
      <c r="AS2194" s="5" t="e">
        <f t="shared" si="2556"/>
        <v>#N/A</v>
      </c>
      <c r="AT2194" s="5" t="e">
        <f t="shared" si="2557"/>
        <v>#N/A</v>
      </c>
      <c r="AU2194" s="5" t="e">
        <f t="shared" si="2558"/>
        <v>#N/A</v>
      </c>
      <c r="AV2194" s="5" t="e">
        <f t="shared" si="2559"/>
        <v>#N/A</v>
      </c>
      <c r="AW2194" s="5" t="e">
        <f t="shared" si="2560"/>
        <v>#N/A</v>
      </c>
      <c r="AX2194" s="5" t="e">
        <f t="shared" si="2561"/>
        <v>#N/A</v>
      </c>
      <c r="AY2194" s="5" t="e">
        <f t="shared" si="2562"/>
        <v>#N/A</v>
      </c>
      <c r="AZ2194" s="5" t="e">
        <f t="shared" si="2563"/>
        <v>#N/A</v>
      </c>
      <c r="BA2194" s="5" t="e">
        <f t="shared" si="2564"/>
        <v>#N/A</v>
      </c>
      <c r="BB2194" s="5" t="e">
        <f t="shared" si="2565"/>
        <v>#N/A</v>
      </c>
      <c r="BC2194" s="5" t="e">
        <f t="shared" si="2566"/>
        <v>#N/A</v>
      </c>
      <c r="BD2194" s="5" t="e">
        <f t="shared" si="2567"/>
        <v>#N/A</v>
      </c>
      <c r="BE2194" s="5" t="e">
        <f t="shared" si="2568"/>
        <v>#N/A</v>
      </c>
      <c r="BF2194" s="5" t="e">
        <f t="shared" si="2569"/>
        <v>#N/A</v>
      </c>
      <c r="BG2194" s="5" t="e">
        <f t="shared" si="2570"/>
        <v>#N/A</v>
      </c>
      <c r="BH2194" s="5" t="e">
        <f t="shared" si="2571"/>
        <v>#N/A</v>
      </c>
      <c r="BI2194" s="5" t="e">
        <f t="shared" si="2572"/>
        <v>#N/A</v>
      </c>
      <c r="BJ2194" s="8" t="e">
        <f t="shared" si="2573"/>
        <v>#N/A</v>
      </c>
      <c r="BK2194" s="8" t="e">
        <f t="shared" si="2574"/>
        <v>#N/A</v>
      </c>
      <c r="BL2194" s="8" t="e">
        <f t="shared" si="2575"/>
        <v>#N/A</v>
      </c>
      <c r="BM2194" s="8" t="e">
        <f t="shared" si="2576"/>
        <v>#N/A</v>
      </c>
      <c r="BN2194" s="8" t="e">
        <f t="shared" si="2577"/>
        <v>#N/A</v>
      </c>
    </row>
    <row r="2195" spans="1:66" x14ac:dyDescent="0.25">
      <c r="A2195" t="s">
        <v>303</v>
      </c>
      <c r="B2195" t="s">
        <v>346</v>
      </c>
      <c r="C2195" t="s">
        <v>535</v>
      </c>
      <c r="D2195" s="7" t="s">
        <v>586</v>
      </c>
      <c r="E2195">
        <f>VLOOKUP(A2195,home!$A$2:$E$405,3,FALSE)</f>
        <v>1.3961038961039001</v>
      </c>
      <c r="F2195">
        <f>VLOOKUP(B2195,home!$B$2:$E$405,3,FALSE)</f>
        <v>0.78</v>
      </c>
      <c r="G2195" t="e">
        <f>VLOOKUP(C2195,away!$B$2:$E$405,4,FALSE)</f>
        <v>#N/A</v>
      </c>
      <c r="H2195">
        <f>VLOOKUP(A2195,away!$A$2:$E$405,3,FALSE)</f>
        <v>1.0324675324675301</v>
      </c>
      <c r="I2195" t="e">
        <f>VLOOKUP(C2195,away!$B$2:$E$405,3,FALSE)</f>
        <v>#N/A</v>
      </c>
      <c r="J2195">
        <f>VLOOKUP(B2195,home!$B$2:$E$405,4,FALSE)</f>
        <v>0.78</v>
      </c>
      <c r="K2195" s="3" t="e">
        <f t="shared" si="2522"/>
        <v>#N/A</v>
      </c>
      <c r="L2195" s="3" t="e">
        <f t="shared" si="2523"/>
        <v>#N/A</v>
      </c>
      <c r="M2195" s="5" t="e">
        <f t="shared" si="2524"/>
        <v>#N/A</v>
      </c>
      <c r="N2195" s="5" t="e">
        <f t="shared" si="2525"/>
        <v>#N/A</v>
      </c>
      <c r="O2195" s="5" t="e">
        <f t="shared" si="2526"/>
        <v>#N/A</v>
      </c>
      <c r="P2195" s="5" t="e">
        <f t="shared" si="2527"/>
        <v>#N/A</v>
      </c>
      <c r="Q2195" s="5" t="e">
        <f t="shared" si="2528"/>
        <v>#N/A</v>
      </c>
      <c r="R2195" s="5" t="e">
        <f t="shared" si="2529"/>
        <v>#N/A</v>
      </c>
      <c r="S2195" s="5" t="e">
        <f t="shared" si="2530"/>
        <v>#N/A</v>
      </c>
      <c r="T2195" s="5" t="e">
        <f t="shared" si="2531"/>
        <v>#N/A</v>
      </c>
      <c r="U2195" s="5" t="e">
        <f t="shared" si="2532"/>
        <v>#N/A</v>
      </c>
      <c r="V2195" s="5" t="e">
        <f t="shared" si="2533"/>
        <v>#N/A</v>
      </c>
      <c r="W2195" s="5" t="e">
        <f t="shared" si="2534"/>
        <v>#N/A</v>
      </c>
      <c r="X2195" s="5" t="e">
        <f t="shared" si="2535"/>
        <v>#N/A</v>
      </c>
      <c r="Y2195" s="5" t="e">
        <f t="shared" si="2536"/>
        <v>#N/A</v>
      </c>
      <c r="Z2195" s="5" t="e">
        <f t="shared" si="2537"/>
        <v>#N/A</v>
      </c>
      <c r="AA2195" s="5" t="e">
        <f t="shared" si="2538"/>
        <v>#N/A</v>
      </c>
      <c r="AB2195" s="5" t="e">
        <f t="shared" si="2539"/>
        <v>#N/A</v>
      </c>
      <c r="AC2195" s="5" t="e">
        <f t="shared" si="2540"/>
        <v>#N/A</v>
      </c>
      <c r="AD2195" s="5" t="e">
        <f t="shared" si="2541"/>
        <v>#N/A</v>
      </c>
      <c r="AE2195" s="5" t="e">
        <f t="shared" si="2542"/>
        <v>#N/A</v>
      </c>
      <c r="AF2195" s="5" t="e">
        <f t="shared" si="2543"/>
        <v>#N/A</v>
      </c>
      <c r="AG2195" s="5" t="e">
        <f t="shared" si="2544"/>
        <v>#N/A</v>
      </c>
      <c r="AH2195" s="5" t="e">
        <f t="shared" si="2545"/>
        <v>#N/A</v>
      </c>
      <c r="AI2195" s="5" t="e">
        <f t="shared" si="2546"/>
        <v>#N/A</v>
      </c>
      <c r="AJ2195" s="5" t="e">
        <f t="shared" si="2547"/>
        <v>#N/A</v>
      </c>
      <c r="AK2195" s="5" t="e">
        <f t="shared" si="2548"/>
        <v>#N/A</v>
      </c>
      <c r="AL2195" s="5" t="e">
        <f t="shared" si="2549"/>
        <v>#N/A</v>
      </c>
      <c r="AM2195" s="5" t="e">
        <f t="shared" si="2550"/>
        <v>#N/A</v>
      </c>
      <c r="AN2195" s="5" t="e">
        <f t="shared" si="2551"/>
        <v>#N/A</v>
      </c>
      <c r="AO2195" s="5" t="e">
        <f t="shared" si="2552"/>
        <v>#N/A</v>
      </c>
      <c r="AP2195" s="5" t="e">
        <f t="shared" si="2553"/>
        <v>#N/A</v>
      </c>
      <c r="AQ2195" s="5" t="e">
        <f t="shared" si="2554"/>
        <v>#N/A</v>
      </c>
      <c r="AR2195" s="5" t="e">
        <f t="shared" si="2555"/>
        <v>#N/A</v>
      </c>
      <c r="AS2195" s="5" t="e">
        <f t="shared" si="2556"/>
        <v>#N/A</v>
      </c>
      <c r="AT2195" s="5" t="e">
        <f t="shared" si="2557"/>
        <v>#N/A</v>
      </c>
      <c r="AU2195" s="5" t="e">
        <f t="shared" si="2558"/>
        <v>#N/A</v>
      </c>
      <c r="AV2195" s="5" t="e">
        <f t="shared" si="2559"/>
        <v>#N/A</v>
      </c>
      <c r="AW2195" s="5" t="e">
        <f t="shared" si="2560"/>
        <v>#N/A</v>
      </c>
      <c r="AX2195" s="5" t="e">
        <f t="shared" si="2561"/>
        <v>#N/A</v>
      </c>
      <c r="AY2195" s="5" t="e">
        <f t="shared" si="2562"/>
        <v>#N/A</v>
      </c>
      <c r="AZ2195" s="5" t="e">
        <f t="shared" si="2563"/>
        <v>#N/A</v>
      </c>
      <c r="BA2195" s="5" t="e">
        <f t="shared" si="2564"/>
        <v>#N/A</v>
      </c>
      <c r="BB2195" s="5" t="e">
        <f t="shared" si="2565"/>
        <v>#N/A</v>
      </c>
      <c r="BC2195" s="5" t="e">
        <f t="shared" si="2566"/>
        <v>#N/A</v>
      </c>
      <c r="BD2195" s="5" t="e">
        <f t="shared" si="2567"/>
        <v>#N/A</v>
      </c>
      <c r="BE2195" s="5" t="e">
        <f t="shared" si="2568"/>
        <v>#N/A</v>
      </c>
      <c r="BF2195" s="5" t="e">
        <f t="shared" si="2569"/>
        <v>#N/A</v>
      </c>
      <c r="BG2195" s="5" t="e">
        <f t="shared" si="2570"/>
        <v>#N/A</v>
      </c>
      <c r="BH2195" s="5" t="e">
        <f t="shared" si="2571"/>
        <v>#N/A</v>
      </c>
      <c r="BI2195" s="5" t="e">
        <f t="shared" si="2572"/>
        <v>#N/A</v>
      </c>
      <c r="BJ2195" s="8" t="e">
        <f t="shared" si="2573"/>
        <v>#N/A</v>
      </c>
      <c r="BK2195" s="8" t="e">
        <f t="shared" si="2574"/>
        <v>#N/A</v>
      </c>
      <c r="BL2195" s="8" t="e">
        <f t="shared" si="2575"/>
        <v>#N/A</v>
      </c>
      <c r="BM2195" s="8" t="e">
        <f t="shared" si="2576"/>
        <v>#N/A</v>
      </c>
      <c r="BN2195" s="8" t="e">
        <f t="shared" si="2577"/>
        <v>#N/A</v>
      </c>
    </row>
    <row r="2196" spans="1:66" x14ac:dyDescent="0.25">
      <c r="A2196" t="s">
        <v>303</v>
      </c>
      <c r="B2196" t="s">
        <v>364</v>
      </c>
      <c r="C2196" t="s">
        <v>348</v>
      </c>
      <c r="D2196" s="7" t="s">
        <v>586</v>
      </c>
      <c r="E2196">
        <f>VLOOKUP(A2196,home!$A$2:$E$405,3,FALSE)</f>
        <v>1.3961038961039001</v>
      </c>
      <c r="F2196">
        <f>VLOOKUP(B2196,home!$B$2:$E$405,3,FALSE)</f>
        <v>1.26</v>
      </c>
      <c r="G2196">
        <f>VLOOKUP(C2196,away!$B$2:$E$405,4,FALSE)</f>
        <v>0.82</v>
      </c>
      <c r="H2196">
        <f>VLOOKUP(A2196,away!$A$2:$E$405,3,FALSE)</f>
        <v>1.0324675324675301</v>
      </c>
      <c r="I2196">
        <f>VLOOKUP(C2196,away!$B$2:$E$405,3,FALSE)</f>
        <v>0.78</v>
      </c>
      <c r="J2196">
        <f>VLOOKUP(B2196,home!$B$2:$E$405,4,FALSE)</f>
        <v>1.1499999999999999</v>
      </c>
      <c r="K2196" s="3">
        <f t="shared" si="2522"/>
        <v>1.4424545454545494</v>
      </c>
      <c r="L2196" s="3">
        <f t="shared" si="2523"/>
        <v>0.92612337662337441</v>
      </c>
      <c r="M2196" s="5">
        <f t="shared" si="2524"/>
        <v>9.3613757723159469E-2</v>
      </c>
      <c r="N2196" s="5">
        <f t="shared" si="2525"/>
        <v>0.13503359034485229</v>
      </c>
      <c r="O2196" s="5">
        <f t="shared" si="2526"/>
        <v>8.6697889400974948E-2</v>
      </c>
      <c r="P2196" s="5">
        <f t="shared" si="2527"/>
        <v>0.12505776464775212</v>
      </c>
      <c r="Q2196" s="5">
        <f t="shared" si="2528"/>
        <v>9.7389908090989893E-2</v>
      </c>
      <c r="R2196" s="5">
        <f t="shared" si="2529"/>
        <v>4.0146471039075378E-2</v>
      </c>
      <c r="S2196" s="5">
        <f t="shared" si="2530"/>
        <v>4.1765881637137438E-2</v>
      </c>
      <c r="T2196" s="5">
        <f t="shared" si="2531"/>
        <v>9.0195070530267665E-2</v>
      </c>
      <c r="U2196" s="5">
        <f t="shared" si="2532"/>
        <v>5.7909459634273713E-2</v>
      </c>
      <c r="V2196" s="5">
        <f t="shared" si="2533"/>
        <v>6.1994066816181137E-3</v>
      </c>
      <c r="W2196" s="5">
        <f t="shared" si="2534"/>
        <v>4.6826838535749732E-2</v>
      </c>
      <c r="X2196" s="5">
        <f t="shared" si="2535"/>
        <v>4.3367429821326089E-2</v>
      </c>
      <c r="Y2196" s="5">
        <f t="shared" si="2536"/>
        <v>2.0081795270801867E-2</v>
      </c>
      <c r="Z2196" s="5">
        <f t="shared" si="2537"/>
        <v>1.2393528439407003E-2</v>
      </c>
      <c r="AA2196" s="5">
        <f t="shared" si="2538"/>
        <v>1.787710143164286E-2</v>
      </c>
      <c r="AB2196" s="5">
        <f t="shared" si="2539"/>
        <v>1.2893453109812641E-2</v>
      </c>
      <c r="AC2196" s="5">
        <f t="shared" si="2540"/>
        <v>5.1760817573832127E-4</v>
      </c>
      <c r="AD2196" s="5">
        <f t="shared" si="2541"/>
        <v>1.6886396523789621E-2</v>
      </c>
      <c r="AE2196" s="5">
        <f t="shared" si="2542"/>
        <v>1.5638886567613256E-2</v>
      </c>
      <c r="AF2196" s="5">
        <f t="shared" si="2543"/>
        <v>7.2417692173139597E-3</v>
      </c>
      <c r="AG2196" s="5">
        <f t="shared" si="2544"/>
        <v>2.2355905867553392E-3</v>
      </c>
      <c r="AH2196" s="5">
        <f t="shared" si="2545"/>
        <v>2.8694841016453582E-3</v>
      </c>
      <c r="AI2196" s="5">
        <f t="shared" si="2546"/>
        <v>4.1391003855279114E-3</v>
      </c>
      <c r="AJ2196" s="5">
        <f t="shared" si="2547"/>
        <v>2.9852320825987074E-3</v>
      </c>
      <c r="AK2196" s="5">
        <f t="shared" si="2548"/>
        <v>1.4353538622604188E-3</v>
      </c>
      <c r="AL2196" s="5">
        <f t="shared" si="2549"/>
        <v>2.7658721536491096E-5</v>
      </c>
      <c r="AM2196" s="5">
        <f t="shared" si="2550"/>
        <v>4.871571884417644E-3</v>
      </c>
      <c r="AN2196" s="5">
        <f t="shared" si="2551"/>
        <v>4.5116766030603639E-3</v>
      </c>
      <c r="AO2196" s="5">
        <f t="shared" si="2552"/>
        <v>2.0891845849294695E-3</v>
      </c>
      <c r="AP2196" s="5">
        <f t="shared" si="2553"/>
        <v>6.4494756072812787E-4</v>
      </c>
      <c r="AQ2196" s="5">
        <f t="shared" si="2554"/>
        <v>1.4932525317163563E-4</v>
      </c>
      <c r="AR2196" s="5">
        <f t="shared" si="2555"/>
        <v>5.3149926107657795E-4</v>
      </c>
      <c r="AS2196" s="5">
        <f t="shared" si="2556"/>
        <v>7.6666352504564422E-4</v>
      </c>
      <c r="AT2196" s="5">
        <f t="shared" si="2557"/>
        <v>5.5293864326814871E-4</v>
      </c>
      <c r="AU2196" s="5">
        <f t="shared" si="2558"/>
        <v>2.6586295311320426E-4</v>
      </c>
      <c r="AV2196" s="5">
        <f t="shared" si="2559"/>
        <v>9.5873806296527857E-5</v>
      </c>
      <c r="AW2196" s="5">
        <f t="shared" si="2560"/>
        <v>1.0263620470654186E-6</v>
      </c>
      <c r="AX2196" s="5">
        <f t="shared" si="2561"/>
        <v>1.1711701680311348E-3</v>
      </c>
      <c r="AY2196" s="5">
        <f t="shared" si="2562"/>
        <v>1.0846480706175594E-3</v>
      </c>
      <c r="AZ2196" s="5">
        <f t="shared" si="2563"/>
        <v>5.0225896680418109E-4</v>
      </c>
      <c r="BA2196" s="5">
        <f t="shared" si="2564"/>
        <v>1.5505125675868519E-4</v>
      </c>
      <c r="BB2196" s="5">
        <f t="shared" si="2565"/>
        <v>3.5899148364762827E-5</v>
      </c>
      <c r="BC2196" s="5">
        <f t="shared" si="2566"/>
        <v>6.649408100295531E-6</v>
      </c>
      <c r="BD2196" s="5">
        <f t="shared" si="2567"/>
        <v>8.2038981723511433E-5</v>
      </c>
      <c r="BE2196" s="5">
        <f t="shared" si="2568"/>
        <v>1.1833750209154177E-4</v>
      </c>
      <c r="BF2196" s="5">
        <f t="shared" si="2569"/>
        <v>8.5348233894840856E-5</v>
      </c>
      <c r="BG2196" s="5">
        <f t="shared" si="2570"/>
        <v>4.1036982642710417E-5</v>
      </c>
      <c r="BH2196" s="5">
        <f t="shared" si="2571"/>
        <v>1.4798495536179278E-5</v>
      </c>
      <c r="BI2196" s="5">
        <f t="shared" si="2572"/>
        <v>4.2692314304101279E-6</v>
      </c>
      <c r="BJ2196" s="8">
        <f t="shared" si="2573"/>
        <v>0.49011965839444355</v>
      </c>
      <c r="BK2196" s="8">
        <f t="shared" si="2574"/>
        <v>0.26826672565755949</v>
      </c>
      <c r="BL2196" s="8">
        <f t="shared" si="2575"/>
        <v>0.22951221266393121</v>
      </c>
      <c r="BM2196" s="8">
        <f t="shared" si="2576"/>
        <v>0.42126912219996671</v>
      </c>
      <c r="BN2196" s="8">
        <f t="shared" si="2577"/>
        <v>0.57793938124680411</v>
      </c>
    </row>
    <row r="2197" spans="1:66" x14ac:dyDescent="0.25">
      <c r="A2197" t="s">
        <v>303</v>
      </c>
      <c r="B2197" t="s">
        <v>538</v>
      </c>
      <c r="C2197" t="s">
        <v>361</v>
      </c>
      <c r="D2197" s="7" t="s">
        <v>586</v>
      </c>
      <c r="E2197">
        <f>VLOOKUP(A2197,home!$A$2:$E$405,3,FALSE)</f>
        <v>1.3961038961039001</v>
      </c>
      <c r="F2197" t="e">
        <f>VLOOKUP(B2197,home!$B$2:$E$405,3,FALSE)</f>
        <v>#N/A</v>
      </c>
      <c r="G2197">
        <f>VLOOKUP(C2197,away!$B$2:$E$405,4,FALSE)</f>
        <v>0.75</v>
      </c>
      <c r="H2197">
        <f>VLOOKUP(A2197,away!$A$2:$E$405,3,FALSE)</f>
        <v>1.0324675324675301</v>
      </c>
      <c r="I2197">
        <f>VLOOKUP(C2197,away!$B$2:$E$405,3,FALSE)</f>
        <v>0.65</v>
      </c>
      <c r="J2197" t="e">
        <f>VLOOKUP(B2197,home!$B$2:$E$405,4,FALSE)</f>
        <v>#N/A</v>
      </c>
      <c r="K2197" s="3" t="e">
        <f t="shared" si="2522"/>
        <v>#N/A</v>
      </c>
      <c r="L2197" s="3" t="e">
        <f t="shared" si="2523"/>
        <v>#N/A</v>
      </c>
      <c r="M2197" s="5" t="e">
        <f t="shared" si="2524"/>
        <v>#N/A</v>
      </c>
      <c r="N2197" s="5" t="e">
        <f t="shared" si="2525"/>
        <v>#N/A</v>
      </c>
      <c r="O2197" s="5" t="e">
        <f t="shared" si="2526"/>
        <v>#N/A</v>
      </c>
      <c r="P2197" s="5" t="e">
        <f t="shared" si="2527"/>
        <v>#N/A</v>
      </c>
      <c r="Q2197" s="5" t="e">
        <f t="shared" si="2528"/>
        <v>#N/A</v>
      </c>
      <c r="R2197" s="5" t="e">
        <f t="shared" si="2529"/>
        <v>#N/A</v>
      </c>
      <c r="S2197" s="5" t="e">
        <f t="shared" si="2530"/>
        <v>#N/A</v>
      </c>
      <c r="T2197" s="5" t="e">
        <f t="shared" si="2531"/>
        <v>#N/A</v>
      </c>
      <c r="U2197" s="5" t="e">
        <f t="shared" si="2532"/>
        <v>#N/A</v>
      </c>
      <c r="V2197" s="5" t="e">
        <f t="shared" si="2533"/>
        <v>#N/A</v>
      </c>
      <c r="W2197" s="5" t="e">
        <f t="shared" si="2534"/>
        <v>#N/A</v>
      </c>
      <c r="X2197" s="5" t="e">
        <f t="shared" si="2535"/>
        <v>#N/A</v>
      </c>
      <c r="Y2197" s="5" t="e">
        <f t="shared" si="2536"/>
        <v>#N/A</v>
      </c>
      <c r="Z2197" s="5" t="e">
        <f t="shared" si="2537"/>
        <v>#N/A</v>
      </c>
      <c r="AA2197" s="5" t="e">
        <f t="shared" si="2538"/>
        <v>#N/A</v>
      </c>
      <c r="AB2197" s="5" t="e">
        <f t="shared" si="2539"/>
        <v>#N/A</v>
      </c>
      <c r="AC2197" s="5" t="e">
        <f t="shared" si="2540"/>
        <v>#N/A</v>
      </c>
      <c r="AD2197" s="5" t="e">
        <f t="shared" si="2541"/>
        <v>#N/A</v>
      </c>
      <c r="AE2197" s="5" t="e">
        <f t="shared" si="2542"/>
        <v>#N/A</v>
      </c>
      <c r="AF2197" s="5" t="e">
        <f t="shared" si="2543"/>
        <v>#N/A</v>
      </c>
      <c r="AG2197" s="5" t="e">
        <f t="shared" si="2544"/>
        <v>#N/A</v>
      </c>
      <c r="AH2197" s="5" t="e">
        <f t="shared" si="2545"/>
        <v>#N/A</v>
      </c>
      <c r="AI2197" s="5" t="e">
        <f t="shared" si="2546"/>
        <v>#N/A</v>
      </c>
      <c r="AJ2197" s="5" t="e">
        <f t="shared" si="2547"/>
        <v>#N/A</v>
      </c>
      <c r="AK2197" s="5" t="e">
        <f t="shared" si="2548"/>
        <v>#N/A</v>
      </c>
      <c r="AL2197" s="5" t="e">
        <f t="shared" si="2549"/>
        <v>#N/A</v>
      </c>
      <c r="AM2197" s="5" t="e">
        <f t="shared" si="2550"/>
        <v>#N/A</v>
      </c>
      <c r="AN2197" s="5" t="e">
        <f t="shared" si="2551"/>
        <v>#N/A</v>
      </c>
      <c r="AO2197" s="5" t="e">
        <f t="shared" si="2552"/>
        <v>#N/A</v>
      </c>
      <c r="AP2197" s="5" t="e">
        <f t="shared" si="2553"/>
        <v>#N/A</v>
      </c>
      <c r="AQ2197" s="5" t="e">
        <f t="shared" si="2554"/>
        <v>#N/A</v>
      </c>
      <c r="AR2197" s="5" t="e">
        <f t="shared" si="2555"/>
        <v>#N/A</v>
      </c>
      <c r="AS2197" s="5" t="e">
        <f t="shared" si="2556"/>
        <v>#N/A</v>
      </c>
      <c r="AT2197" s="5" t="e">
        <f t="shared" si="2557"/>
        <v>#N/A</v>
      </c>
      <c r="AU2197" s="5" t="e">
        <f t="shared" si="2558"/>
        <v>#N/A</v>
      </c>
      <c r="AV2197" s="5" t="e">
        <f t="shared" si="2559"/>
        <v>#N/A</v>
      </c>
      <c r="AW2197" s="5" t="e">
        <f t="shared" si="2560"/>
        <v>#N/A</v>
      </c>
      <c r="AX2197" s="5" t="e">
        <f t="shared" si="2561"/>
        <v>#N/A</v>
      </c>
      <c r="AY2197" s="5" t="e">
        <f t="shared" si="2562"/>
        <v>#N/A</v>
      </c>
      <c r="AZ2197" s="5" t="e">
        <f t="shared" si="2563"/>
        <v>#N/A</v>
      </c>
      <c r="BA2197" s="5" t="e">
        <f t="shared" si="2564"/>
        <v>#N/A</v>
      </c>
      <c r="BB2197" s="5" t="e">
        <f t="shared" si="2565"/>
        <v>#N/A</v>
      </c>
      <c r="BC2197" s="5" t="e">
        <f t="shared" si="2566"/>
        <v>#N/A</v>
      </c>
      <c r="BD2197" s="5" t="e">
        <f t="shared" si="2567"/>
        <v>#N/A</v>
      </c>
      <c r="BE2197" s="5" t="e">
        <f t="shared" si="2568"/>
        <v>#N/A</v>
      </c>
      <c r="BF2197" s="5" t="e">
        <f t="shared" si="2569"/>
        <v>#N/A</v>
      </c>
      <c r="BG2197" s="5" t="e">
        <f t="shared" si="2570"/>
        <v>#N/A</v>
      </c>
      <c r="BH2197" s="5" t="e">
        <f t="shared" si="2571"/>
        <v>#N/A</v>
      </c>
      <c r="BI2197" s="5" t="e">
        <f t="shared" si="2572"/>
        <v>#N/A</v>
      </c>
      <c r="BJ2197" s="8" t="e">
        <f t="shared" si="2573"/>
        <v>#N/A</v>
      </c>
      <c r="BK2197" s="8" t="e">
        <f t="shared" si="2574"/>
        <v>#N/A</v>
      </c>
      <c r="BL2197" s="8" t="e">
        <f t="shared" si="2575"/>
        <v>#N/A</v>
      </c>
      <c r="BM2197" s="8" t="e">
        <f t="shared" si="2576"/>
        <v>#N/A</v>
      </c>
      <c r="BN2197" s="8" t="e">
        <f t="shared" si="2577"/>
        <v>#N/A</v>
      </c>
    </row>
    <row r="2198" spans="1:66" x14ac:dyDescent="0.25">
      <c r="A2198" t="s">
        <v>35</v>
      </c>
      <c r="B2198" t="s">
        <v>36</v>
      </c>
      <c r="C2198" t="s">
        <v>282</v>
      </c>
      <c r="D2198" s="7" t="s">
        <v>586</v>
      </c>
      <c r="E2198">
        <f>VLOOKUP(A2198,home!$A$2:$E$405,3,FALSE)</f>
        <v>1.5947368421052599</v>
      </c>
      <c r="F2198">
        <f>VLOOKUP(B2198,home!$B$2:$E$405,3,FALSE)</f>
        <v>0.96</v>
      </c>
      <c r="G2198">
        <f>VLOOKUP(C2198,away!$B$2:$E$405,4,FALSE)</f>
        <v>1.29</v>
      </c>
      <c r="H2198">
        <f>VLOOKUP(A2198,away!$A$2:$E$405,3,FALSE)</f>
        <v>1.21315789473684</v>
      </c>
      <c r="I2198">
        <f>VLOOKUP(C2198,away!$B$2:$E$405,3,FALSE)</f>
        <v>0.66</v>
      </c>
      <c r="J2198">
        <f>VLOOKUP(B2198,home!$B$2:$E$405,4,FALSE)</f>
        <v>0.78</v>
      </c>
      <c r="K2198" s="3">
        <f t="shared" si="2522"/>
        <v>1.9749221052631538</v>
      </c>
      <c r="L2198" s="3">
        <f t="shared" si="2523"/>
        <v>0.62453368421052524</v>
      </c>
      <c r="M2198" s="5">
        <f t="shared" si="2524"/>
        <v>7.4314009678041845E-2</v>
      </c>
      <c r="N2198" s="5">
        <f t="shared" si="2525"/>
        <v>0.14676438044390477</v>
      </c>
      <c r="O2198" s="5">
        <f t="shared" si="2526"/>
        <v>4.6411602252684113E-2</v>
      </c>
      <c r="P2198" s="5">
        <f t="shared" si="2527"/>
        <v>9.1659299229507024E-2</v>
      </c>
      <c r="Q2198" s="5">
        <f t="shared" si="2528"/>
        <v>0.14492410960195945</v>
      </c>
      <c r="R2198" s="5">
        <f t="shared" si="2529"/>
        <v>1.4492804472491159E-2</v>
      </c>
      <c r="S2198" s="5">
        <f t="shared" si="2530"/>
        <v>2.8263268163172279E-2</v>
      </c>
      <c r="T2198" s="5">
        <f t="shared" si="2531"/>
        <v>9.0509988100641703E-2</v>
      </c>
      <c r="U2198" s="5">
        <f t="shared" si="2532"/>
        <v>2.8622159919979486E-2</v>
      </c>
      <c r="V2198" s="5">
        <f t="shared" si="2533"/>
        <v>3.8733407738258084E-3</v>
      </c>
      <c r="W2198" s="5">
        <f t="shared" si="2534"/>
        <v>9.5404609212829922E-2</v>
      </c>
      <c r="X2198" s="5">
        <f t="shared" si="2535"/>
        <v>5.9583392082354095E-2</v>
      </c>
      <c r="Y2198" s="5">
        <f t="shared" si="2536"/>
        <v>1.8605917687476419E-2</v>
      </c>
      <c r="Z2198" s="5">
        <f t="shared" si="2537"/>
        <v>3.0170815239158938E-3</v>
      </c>
      <c r="AA2198" s="5">
        <f t="shared" si="2538"/>
        <v>5.9585009949625406E-3</v>
      </c>
      <c r="AB2198" s="5">
        <f t="shared" si="2539"/>
        <v>5.8837876645920096E-3</v>
      </c>
      <c r="AC2198" s="5">
        <f t="shared" si="2540"/>
        <v>2.9858745893277113E-4</v>
      </c>
      <c r="AD2198" s="5">
        <f t="shared" si="2541"/>
        <v>4.7104167919602646E-2</v>
      </c>
      <c r="AE2198" s="5">
        <f t="shared" si="2542"/>
        <v>2.9418139532500678E-2</v>
      </c>
      <c r="AF2198" s="5">
        <f t="shared" si="2543"/>
        <v>9.1863095324259715E-3</v>
      </c>
      <c r="AG2198" s="5">
        <f t="shared" si="2544"/>
        <v>1.9123865788614202E-3</v>
      </c>
      <c r="AH2198" s="5">
        <f t="shared" si="2545"/>
        <v>4.7106725992367469E-4</v>
      </c>
      <c r="AI2198" s="5">
        <f t="shared" si="2546"/>
        <v>9.3032114468900873E-4</v>
      </c>
      <c r="AJ2198" s="5">
        <f t="shared" si="2547"/>
        <v>9.1865589682002232E-4</v>
      </c>
      <c r="AK2198" s="5">
        <f t="shared" si="2548"/>
        <v>6.0475794592006963E-4</v>
      </c>
      <c r="AL2198" s="5">
        <f t="shared" si="2549"/>
        <v>1.4731175111162795E-5</v>
      </c>
      <c r="AM2198" s="5">
        <f t="shared" si="2550"/>
        <v>1.8605412494890155E-2</v>
      </c>
      <c r="AN2198" s="5">
        <f t="shared" si="2551"/>
        <v>1.161970681169029E-2</v>
      </c>
      <c r="AO2198" s="5">
        <f t="shared" si="2552"/>
        <v>3.6284491522755357E-3</v>
      </c>
      <c r="AP2198" s="5">
        <f t="shared" si="2553"/>
        <v>7.5536290568039926E-4</v>
      </c>
      <c r="AQ2198" s="5">
        <f t="shared" si="2554"/>
        <v>1.1793739460013678E-4</v>
      </c>
      <c r="AR2198" s="5">
        <f t="shared" si="2555"/>
        <v>5.8839474270217971E-5</v>
      </c>
      <c r="AS2198" s="5">
        <f t="shared" si="2556"/>
        <v>1.1620337839831603E-4</v>
      </c>
      <c r="AT2198" s="5">
        <f t="shared" si="2557"/>
        <v>1.1474631035254662E-4</v>
      </c>
      <c r="AU2198" s="5">
        <f t="shared" si="2558"/>
        <v>7.5538341604210177E-5</v>
      </c>
      <c r="AV2198" s="5">
        <f t="shared" si="2559"/>
        <v>3.7295585157268521E-5</v>
      </c>
      <c r="AW2198" s="5">
        <f t="shared" si="2560"/>
        <v>5.0470862813013049E-7</v>
      </c>
      <c r="AX2198" s="5">
        <f t="shared" si="2561"/>
        <v>6.1240400689496341E-3</v>
      </c>
      <c r="AY2198" s="5">
        <f t="shared" si="2562"/>
        <v>3.8246693065139949E-3</v>
      </c>
      <c r="AZ2198" s="5">
        <f t="shared" si="2563"/>
        <v>1.1943174064420498E-3</v>
      </c>
      <c r="BA2198" s="5">
        <f t="shared" si="2564"/>
        <v>2.4863048332067088E-4</v>
      </c>
      <c r="BB2198" s="5">
        <f t="shared" si="2565"/>
        <v>3.8819527938825525E-5</v>
      </c>
      <c r="BC2198" s="5">
        <f t="shared" si="2566"/>
        <v>4.8488205605896274E-6</v>
      </c>
      <c r="BD2198" s="5">
        <f t="shared" si="2567"/>
        <v>6.1245389404982694E-6</v>
      </c>
      <c r="BE2198" s="5">
        <f t="shared" si="2568"/>
        <v>1.2095487338135006E-5</v>
      </c>
      <c r="BF2198" s="5">
        <f t="shared" si="2569"/>
        <v>1.1943822659006706E-5</v>
      </c>
      <c r="BG2198" s="5">
        <f t="shared" si="2570"/>
        <v>7.8627064635384262E-6</v>
      </c>
      <c r="BH2198" s="5">
        <f t="shared" si="2571"/>
        <v>3.8820582005093798E-6</v>
      </c>
      <c r="BI2198" s="5">
        <f t="shared" si="2572"/>
        <v>1.5333525108208151E-6</v>
      </c>
      <c r="BJ2198" s="8">
        <f t="shared" si="2573"/>
        <v>0.68957559506541932</v>
      </c>
      <c r="BK2198" s="8">
        <f t="shared" si="2574"/>
        <v>0.20224790578510488</v>
      </c>
      <c r="BL2198" s="8">
        <f t="shared" si="2575"/>
        <v>0.10473972260795715</v>
      </c>
      <c r="BM2198" s="8">
        <f t="shared" si="2576"/>
        <v>0.47718993470592302</v>
      </c>
      <c r="BN2198" s="8">
        <f t="shared" si="2577"/>
        <v>0.51856620567858835</v>
      </c>
    </row>
    <row r="2199" spans="1:66" x14ac:dyDescent="0.25">
      <c r="A2199" t="s">
        <v>35</v>
      </c>
      <c r="B2199" t="s">
        <v>296</v>
      </c>
      <c r="C2199" t="s">
        <v>466</v>
      </c>
      <c r="D2199" s="7" t="s">
        <v>586</v>
      </c>
      <c r="E2199">
        <f>VLOOKUP(A2199,home!$A$2:$E$405,3,FALSE)</f>
        <v>1.5947368421052599</v>
      </c>
      <c r="F2199">
        <f>VLOOKUP(B2199,home!$B$2:$E$405,3,FALSE)</f>
        <v>1.19</v>
      </c>
      <c r="G2199">
        <f>VLOOKUP(C2199,away!$B$2:$E$405,4,FALSE)</f>
        <v>0.99</v>
      </c>
      <c r="H2199">
        <f>VLOOKUP(A2199,away!$A$2:$E$405,3,FALSE)</f>
        <v>1.21315789473684</v>
      </c>
      <c r="I2199">
        <f>VLOOKUP(C2199,away!$B$2:$E$405,3,FALSE)</f>
        <v>0.83</v>
      </c>
      <c r="J2199">
        <f>VLOOKUP(B2199,home!$B$2:$E$405,4,FALSE)</f>
        <v>1.26</v>
      </c>
      <c r="K2199" s="3">
        <f t="shared" si="2522"/>
        <v>1.8787594736842066</v>
      </c>
      <c r="L2199" s="3">
        <f t="shared" si="2523"/>
        <v>1.268720526315787</v>
      </c>
      <c r="M2199" s="5">
        <f t="shared" si="2524"/>
        <v>4.2960250405184489E-2</v>
      </c>
      <c r="N2199" s="5">
        <f t="shared" si="2525"/>
        <v>8.0711977440586113E-2</v>
      </c>
      <c r="O2199" s="5">
        <f t="shared" si="2526"/>
        <v>5.4504551504723664E-2</v>
      </c>
      <c r="P2199" s="5">
        <f t="shared" si="2527"/>
        <v>0.10240094249840835</v>
      </c>
      <c r="Q2199" s="5">
        <f t="shared" si="2528"/>
        <v>7.5819196128143584E-2</v>
      </c>
      <c r="R2199" s="5">
        <f t="shared" si="2529"/>
        <v>3.4575521635839476E-2</v>
      </c>
      <c r="S2199" s="5">
        <f t="shared" si="2530"/>
        <v>6.1021251771479927E-2</v>
      </c>
      <c r="T2199" s="5">
        <f t="shared" si="2531"/>
        <v>9.6193370416538221E-2</v>
      </c>
      <c r="U2199" s="5">
        <f t="shared" si="2532"/>
        <v>6.4959088830906661E-2</v>
      </c>
      <c r="V2199" s="5">
        <f t="shared" si="2533"/>
        <v>1.6161279929696033E-2</v>
      </c>
      <c r="W2199" s="5">
        <f t="shared" si="2534"/>
        <v>4.7482011004290225E-2</v>
      </c>
      <c r="X2199" s="5">
        <f t="shared" si="2535"/>
        <v>6.0241401991895094E-2</v>
      </c>
      <c r="Y2199" s="5">
        <f t="shared" si="2536"/>
        <v>3.8214751620579031E-2</v>
      </c>
      <c r="Z2199" s="5">
        <f t="shared" si="2537"/>
        <v>1.4622224669155045E-2</v>
      </c>
      <c r="AA2199" s="5">
        <f t="shared" si="2538"/>
        <v>2.7471643123513953E-2</v>
      </c>
      <c r="AB2199" s="5">
        <f t="shared" si="2539"/>
        <v>2.5806304887986721E-2</v>
      </c>
      <c r="AC2199" s="5">
        <f t="shared" si="2540"/>
        <v>2.4076475945391689E-3</v>
      </c>
      <c r="AD2199" s="5">
        <f t="shared" si="2541"/>
        <v>2.2301819500971997E-2</v>
      </c>
      <c r="AE2199" s="5">
        <f t="shared" si="2542"/>
        <v>2.8294776175072874E-2</v>
      </c>
      <c r="AF2199" s="5">
        <f t="shared" si="2543"/>
        <v>1.7949081660412928E-2</v>
      </c>
      <c r="AG2199" s="5">
        <f t="shared" si="2544"/>
        <v>7.59078944369471E-3</v>
      </c>
      <c r="AH2199" s="5">
        <f t="shared" si="2545"/>
        <v>4.6378791445395194E-3</v>
      </c>
      <c r="AI2199" s="5">
        <f t="shared" si="2546"/>
        <v>8.7134593806060257E-3</v>
      </c>
      <c r="AJ2199" s="5">
        <f t="shared" si="2547"/>
        <v>8.1852471799380468E-3</v>
      </c>
      <c r="AK2199" s="5">
        <f t="shared" si="2548"/>
        <v>5.1260368945851807E-3</v>
      </c>
      <c r="AL2199" s="5">
        <f t="shared" si="2549"/>
        <v>2.2955674658272743E-4</v>
      </c>
      <c r="AM2199" s="5">
        <f t="shared" si="2550"/>
        <v>8.3799509335692642E-3</v>
      </c>
      <c r="AN2199" s="5">
        <f t="shared" si="2551"/>
        <v>1.0631815758938469E-2</v>
      </c>
      <c r="AO2199" s="5">
        <f t="shared" si="2552"/>
        <v>6.7444014426864471E-3</v>
      </c>
      <c r="AP2199" s="5">
        <f t="shared" si="2553"/>
        <v>2.8522535160167011E-3</v>
      </c>
      <c r="AQ2199" s="5">
        <f t="shared" si="2554"/>
        <v>9.0467814550669091E-4</v>
      </c>
      <c r="AR2199" s="5">
        <f t="shared" si="2555"/>
        <v>1.1768344938498363E-3</v>
      </c>
      <c r="AS2199" s="5">
        <f t="shared" si="2556"/>
        <v>2.2109889542787377E-3</v>
      </c>
      <c r="AT2199" s="5">
        <f t="shared" si="2557"/>
        <v>2.0769582220311585E-3</v>
      </c>
      <c r="AU2199" s="5">
        <f t="shared" si="2558"/>
        <v>1.3007016453624484E-3</v>
      </c>
      <c r="AV2199" s="5">
        <f t="shared" si="2559"/>
        <v>6.1092638466533357E-4</v>
      </c>
      <c r="AW2199" s="5">
        <f t="shared" si="2560"/>
        <v>1.5199339302179382E-5</v>
      </c>
      <c r="AX2199" s="5">
        <f t="shared" si="2561"/>
        <v>2.6239853675753435E-3</v>
      </c>
      <c r="AY2199" s="5">
        <f t="shared" si="2562"/>
        <v>3.3291040965951137E-3</v>
      </c>
      <c r="AZ2199" s="5">
        <f t="shared" si="2563"/>
        <v>2.1118513507960984E-3</v>
      </c>
      <c r="BA2199" s="5">
        <f t="shared" si="2564"/>
        <v>8.9311638576091053E-4</v>
      </c>
      <c r="BB2199" s="5">
        <f t="shared" si="2565"/>
        <v>2.8327877275095901E-4</v>
      </c>
      <c r="BC2199" s="5">
        <f t="shared" si="2566"/>
        <v>7.1880318731737275E-5</v>
      </c>
      <c r="BD2199" s="5">
        <f t="shared" si="2567"/>
        <v>2.4884567973728966E-4</v>
      </c>
      <c r="BE2199" s="5">
        <f t="shared" si="2568"/>
        <v>4.675211782918189E-4</v>
      </c>
      <c r="BF2199" s="5">
        <f t="shared" si="2569"/>
        <v>4.3917992143187903E-4</v>
      </c>
      <c r="BG2199" s="5">
        <f t="shared" si="2570"/>
        <v>2.7503781268067607E-4</v>
      </c>
      <c r="BH2199" s="5">
        <f t="shared" si="2571"/>
        <v>1.2918247404880055E-4</v>
      </c>
      <c r="BI2199" s="5">
        <f t="shared" si="2572"/>
        <v>4.8540559390629642E-5</v>
      </c>
      <c r="BJ2199" s="8">
        <f t="shared" si="2573"/>
        <v>0.51362549147111236</v>
      </c>
      <c r="BK2199" s="8">
        <f t="shared" si="2574"/>
        <v>0.22851003304248585</v>
      </c>
      <c r="BL2199" s="8">
        <f t="shared" si="2575"/>
        <v>0.24296444990840788</v>
      </c>
      <c r="BM2199" s="8">
        <f t="shared" si="2576"/>
        <v>0.60543585472098249</v>
      </c>
      <c r="BN2199" s="8">
        <f t="shared" si="2577"/>
        <v>0.39097243961288569</v>
      </c>
    </row>
    <row r="2200" spans="1:66" x14ac:dyDescent="0.25">
      <c r="A2200" t="s">
        <v>35</v>
      </c>
      <c r="B2200" t="s">
        <v>216</v>
      </c>
      <c r="C2200" t="s">
        <v>286</v>
      </c>
      <c r="D2200" s="7" t="s">
        <v>586</v>
      </c>
      <c r="E2200">
        <f>VLOOKUP(A2200,home!$A$2:$E$405,3,FALSE)</f>
        <v>1.5947368421052599</v>
      </c>
      <c r="F2200">
        <f>VLOOKUP(B2200,home!$B$2:$E$405,3,FALSE)</f>
        <v>1.06</v>
      </c>
      <c r="G2200">
        <f>VLOOKUP(C2200,away!$B$2:$E$405,4,FALSE)</f>
        <v>0.99</v>
      </c>
      <c r="H2200">
        <f>VLOOKUP(A2200,away!$A$2:$E$405,3,FALSE)</f>
        <v>1.21315789473684</v>
      </c>
      <c r="I2200">
        <f>VLOOKUP(C2200,away!$B$2:$E$405,3,FALSE)</f>
        <v>0.66</v>
      </c>
      <c r="J2200">
        <f>VLOOKUP(B2200,home!$B$2:$E$405,4,FALSE)</f>
        <v>0.95</v>
      </c>
      <c r="K2200" s="3">
        <f t="shared" si="2522"/>
        <v>1.6735168421052597</v>
      </c>
      <c r="L2200" s="3">
        <f t="shared" si="2523"/>
        <v>0.76064999999999872</v>
      </c>
      <c r="M2200" s="5">
        <f t="shared" si="2524"/>
        <v>8.767076021409663E-2</v>
      </c>
      <c r="N2200" s="5">
        <f t="shared" si="2525"/>
        <v>0.14671849377846244</v>
      </c>
      <c r="O2200" s="5">
        <f t="shared" si="2526"/>
        <v>6.668676375685248E-2</v>
      </c>
      <c r="P2200" s="5">
        <f t="shared" si="2527"/>
        <v>0.11160142229258724</v>
      </c>
      <c r="Q2200" s="5">
        <f t="shared" si="2528"/>
        <v>0.12276793519328633</v>
      </c>
      <c r="R2200" s="5">
        <f t="shared" si="2529"/>
        <v>2.5362643425824876E-2</v>
      </c>
      <c r="S2200" s="5">
        <f t="shared" si="2530"/>
        <v>3.5516052978532761E-2</v>
      </c>
      <c r="T2200" s="5">
        <f t="shared" si="2531"/>
        <v>9.338342990477308E-2</v>
      </c>
      <c r="U2200" s="5">
        <f t="shared" si="2532"/>
        <v>4.2444810933428175E-2</v>
      </c>
      <c r="V2200" s="5">
        <f t="shared" si="2533"/>
        <v>5.0233928455656312E-3</v>
      </c>
      <c r="W2200" s="5">
        <f t="shared" si="2534"/>
        <v>6.8484735738817248E-2</v>
      </c>
      <c r="X2200" s="5">
        <f t="shared" si="2535"/>
        <v>5.2092914239731239E-2</v>
      </c>
      <c r="Y2200" s="5">
        <f t="shared" si="2536"/>
        <v>1.9812237608225751E-2</v>
      </c>
      <c r="Z2200" s="5">
        <f t="shared" si="2537"/>
        <v>6.430698240617887E-3</v>
      </c>
      <c r="AA2200" s="5">
        <f t="shared" si="2538"/>
        <v>1.0761881812170696E-2</v>
      </c>
      <c r="AB2200" s="5">
        <f t="shared" si="2539"/>
        <v>9.005095232706966E-3</v>
      </c>
      <c r="AC2200" s="5">
        <f t="shared" si="2540"/>
        <v>3.9966131875843902E-4</v>
      </c>
      <c r="AD2200" s="5">
        <f t="shared" si="2541"/>
        <v>2.865258967150968E-2</v>
      </c>
      <c r="AE2200" s="5">
        <f t="shared" si="2542"/>
        <v>2.1794592333633799E-2</v>
      </c>
      <c r="AF2200" s="5">
        <f t="shared" si="2543"/>
        <v>8.2890283292892612E-3</v>
      </c>
      <c r="AG2200" s="5">
        <f t="shared" si="2544"/>
        <v>2.1016831328912887E-3</v>
      </c>
      <c r="AH2200" s="5">
        <f t="shared" si="2545"/>
        <v>1.222877654181497E-3</v>
      </c>
      <c r="AI2200" s="5">
        <f t="shared" si="2546"/>
        <v>2.0465063501069066E-3</v>
      </c>
      <c r="AJ2200" s="5">
        <f t="shared" si="2547"/>
        <v>1.7124314221896358E-3</v>
      </c>
      <c r="AK2200" s="5">
        <f t="shared" si="2548"/>
        <v>9.5526094199487272E-4</v>
      </c>
      <c r="AL2200" s="5">
        <f t="shared" si="2549"/>
        <v>2.0350124260289551E-5</v>
      </c>
      <c r="AM2200" s="5">
        <f t="shared" si="2550"/>
        <v>9.5901182770405328E-3</v>
      </c>
      <c r="AN2200" s="5">
        <f t="shared" si="2551"/>
        <v>7.2947234674308678E-3</v>
      </c>
      <c r="AO2200" s="5">
        <f t="shared" si="2552"/>
        <v>2.7743657027506398E-3</v>
      </c>
      <c r="AP2200" s="5">
        <f t="shared" si="2553"/>
        <v>7.0344042393242362E-4</v>
      </c>
      <c r="AQ2200" s="5">
        <f t="shared" si="2554"/>
        <v>1.3376798961604929E-4</v>
      </c>
      <c r="AR2200" s="5">
        <f t="shared" si="2555"/>
        <v>1.8603637753063088E-4</v>
      </c>
      <c r="AS2200" s="5">
        <f t="shared" si="2556"/>
        <v>3.1133501104176325E-4</v>
      </c>
      <c r="AT2200" s="5">
        <f t="shared" si="2557"/>
        <v>2.605121922577089E-4</v>
      </c>
      <c r="AU2200" s="5">
        <f t="shared" si="2558"/>
        <v>1.4532384710567978E-4</v>
      </c>
      <c r="AV2200" s="5">
        <f t="shared" si="2559"/>
        <v>6.0800476422721241E-5</v>
      </c>
      <c r="AW2200" s="5">
        <f t="shared" si="2560"/>
        <v>7.1958072506888413E-7</v>
      </c>
      <c r="AX2200" s="5">
        <f t="shared" si="2561"/>
        <v>2.6748707424014673E-3</v>
      </c>
      <c r="AY2200" s="5">
        <f t="shared" si="2562"/>
        <v>2.0346404302076723E-3</v>
      </c>
      <c r="AZ2200" s="5">
        <f t="shared" si="2563"/>
        <v>7.7382462161873164E-4</v>
      </c>
      <c r="BA2200" s="5">
        <f t="shared" si="2564"/>
        <v>1.9620323281142909E-4</v>
      </c>
      <c r="BB2200" s="5">
        <f t="shared" si="2565"/>
        <v>3.7310497259503322E-5</v>
      </c>
      <c r="BC2200" s="5">
        <f t="shared" si="2566"/>
        <v>5.6760459480882326E-6</v>
      </c>
      <c r="BD2200" s="5">
        <f t="shared" si="2567"/>
        <v>2.3584761761445677E-5</v>
      </c>
      <c r="BE2200" s="5">
        <f t="shared" si="2568"/>
        <v>3.9469496024819449E-5</v>
      </c>
      <c r="BF2200" s="5">
        <f t="shared" si="2569"/>
        <v>3.3026433173470975E-5</v>
      </c>
      <c r="BG2200" s="5">
        <f t="shared" si="2570"/>
        <v>1.8423430716822515E-5</v>
      </c>
      <c r="BH2200" s="5">
        <f t="shared" si="2571"/>
        <v>7.7079803984904685E-6</v>
      </c>
      <c r="BI2200" s="5">
        <f t="shared" si="2572"/>
        <v>2.5798870030982021E-6</v>
      </c>
      <c r="BJ2200" s="8">
        <f t="shared" si="2573"/>
        <v>0.59031658136163734</v>
      </c>
      <c r="BK2200" s="8">
        <f t="shared" si="2574"/>
        <v>0.2422662802040087</v>
      </c>
      <c r="BL2200" s="8">
        <f t="shared" si="2575"/>
        <v>0.16128707142289272</v>
      </c>
      <c r="BM2200" s="8">
        <f t="shared" si="2576"/>
        <v>0.43745869171856427</v>
      </c>
      <c r="BN2200" s="8">
        <f t="shared" si="2577"/>
        <v>0.56080801866110985</v>
      </c>
    </row>
    <row r="2201" spans="1:66" x14ac:dyDescent="0.25">
      <c r="A2201" t="s">
        <v>35</v>
      </c>
      <c r="B2201" t="s">
        <v>211</v>
      </c>
      <c r="C2201" t="s">
        <v>215</v>
      </c>
      <c r="D2201" s="7" t="s">
        <v>586</v>
      </c>
      <c r="E2201">
        <f>VLOOKUP(A2201,home!$A$2:$E$405,3,FALSE)</f>
        <v>1.5947368421052599</v>
      </c>
      <c r="F2201">
        <f>VLOOKUP(B2201,home!$B$2:$E$405,3,FALSE)</f>
        <v>1.19</v>
      </c>
      <c r="G2201">
        <f>VLOOKUP(C2201,away!$B$2:$E$405,4,FALSE)</f>
        <v>1.29</v>
      </c>
      <c r="H2201">
        <f>VLOOKUP(A2201,away!$A$2:$E$405,3,FALSE)</f>
        <v>1.21315789473684</v>
      </c>
      <c r="I2201">
        <f>VLOOKUP(C2201,away!$B$2:$E$405,3,FALSE)</f>
        <v>0.43</v>
      </c>
      <c r="J2201">
        <f>VLOOKUP(B2201,home!$B$2:$E$405,4,FALSE)</f>
        <v>0.65</v>
      </c>
      <c r="K2201" s="3">
        <f t="shared" si="2522"/>
        <v>2.4480805263157843</v>
      </c>
      <c r="L2201" s="3">
        <f t="shared" si="2523"/>
        <v>0.33907763157894683</v>
      </c>
      <c r="M2201" s="5">
        <f t="shared" si="2524"/>
        <v>6.1596011562878555E-2</v>
      </c>
      <c r="N2201" s="5">
        <f t="shared" si="2525"/>
        <v>0.15079199640580487</v>
      </c>
      <c r="O2201" s="5">
        <f t="shared" si="2526"/>
        <v>2.088582971545028E-2</v>
      </c>
      <c r="P2201" s="5">
        <f t="shared" si="2527"/>
        <v>5.1130193002341374E-2</v>
      </c>
      <c r="Q2201" s="5">
        <f t="shared" si="2528"/>
        <v>0.18457547496266538</v>
      </c>
      <c r="R2201" s="5">
        <f t="shared" si="2529"/>
        <v>3.5409588367380346E-3</v>
      </c>
      <c r="S2201" s="5">
        <f t="shared" si="2530"/>
        <v>1.0610657127482792E-2</v>
      </c>
      <c r="T2201" s="5">
        <f t="shared" si="2531"/>
        <v>6.258541489789976E-2</v>
      </c>
      <c r="U2201" s="5">
        <f t="shared" si="2532"/>
        <v>8.6685523727041761E-3</v>
      </c>
      <c r="V2201" s="5">
        <f t="shared" si="2533"/>
        <v>9.7864371598159038E-4</v>
      </c>
      <c r="W2201" s="5">
        <f t="shared" si="2534"/>
        <v>0.15061854196386257</v>
      </c>
      <c r="X2201" s="5">
        <f t="shared" si="2535"/>
        <v>5.1071378480980728E-2</v>
      </c>
      <c r="Y2201" s="5">
        <f t="shared" si="2536"/>
        <v>8.6585810284014672E-3</v>
      </c>
      <c r="Z2201" s="5">
        <f t="shared" si="2537"/>
        <v>4.0021997862655848E-4</v>
      </c>
      <c r="AA2201" s="5">
        <f t="shared" si="2538"/>
        <v>9.7977073591819729E-4</v>
      </c>
      <c r="AB2201" s="5">
        <f t="shared" si="2539"/>
        <v>1.1992788294277121E-3</v>
      </c>
      <c r="AC2201" s="5">
        <f t="shared" si="2540"/>
        <v>5.0772607682953566E-5</v>
      </c>
      <c r="AD2201" s="5">
        <f t="shared" si="2541"/>
        <v>9.2181579870952199E-2</v>
      </c>
      <c r="AE2201" s="5">
        <f t="shared" si="2542"/>
        <v>3.1256711777847987E-2</v>
      </c>
      <c r="AF2201" s="5">
        <f t="shared" si="2543"/>
        <v>5.2992259002892332E-3</v>
      </c>
      <c r="AG2201" s="5">
        <f t="shared" si="2544"/>
        <v>5.9894965582396175E-4</v>
      </c>
      <c r="AH2201" s="5">
        <f t="shared" si="2545"/>
        <v>3.3926410615817532E-5</v>
      </c>
      <c r="AI2201" s="5">
        <f t="shared" si="2546"/>
        <v>8.3054585156376012E-5</v>
      </c>
      <c r="AJ2201" s="5">
        <f t="shared" si="2547"/>
        <v>1.0166215627128007E-4</v>
      </c>
      <c r="AK2201" s="5">
        <f t="shared" si="2548"/>
        <v>8.295904834366428E-5</v>
      </c>
      <c r="AL2201" s="5">
        <f t="shared" si="2549"/>
        <v>1.6858320298297296E-6</v>
      </c>
      <c r="AM2201" s="5">
        <f t="shared" si="2550"/>
        <v>4.5133586113420214E-2</v>
      </c>
      <c r="AN2201" s="5">
        <f t="shared" si="2551"/>
        <v>1.5303789484002968E-2</v>
      </c>
      <c r="AO2201" s="5">
        <f t="shared" si="2552"/>
        <v>2.5945863462092595E-3</v>
      </c>
      <c r="AP2201" s="5">
        <f t="shared" si="2553"/>
        <v>2.9325539773323634E-4</v>
      </c>
      <c r="AQ2201" s="5">
        <f t="shared" si="2554"/>
        <v>2.4859086427781951E-5</v>
      </c>
      <c r="AR2201" s="5">
        <f t="shared" si="2555"/>
        <v>2.3007373919172499E-6</v>
      </c>
      <c r="AS2201" s="5">
        <f t="shared" si="2556"/>
        <v>5.6323904053191869E-6</v>
      </c>
      <c r="AT2201" s="5">
        <f t="shared" si="2557"/>
        <v>6.8942726339348859E-6</v>
      </c>
      <c r="AU2201" s="5">
        <f t="shared" si="2558"/>
        <v>5.625911526082608E-6</v>
      </c>
      <c r="AV2201" s="5">
        <f t="shared" si="2559"/>
        <v>3.4431711124445874E-6</v>
      </c>
      <c r="AW2201" s="5">
        <f t="shared" si="2560"/>
        <v>3.8871978011618875E-8</v>
      </c>
      <c r="AX2201" s="5">
        <f t="shared" si="2561"/>
        <v>1.8415108874510085E-2</v>
      </c>
      <c r="AY2201" s="5">
        <f t="shared" si="2562"/>
        <v>6.2441515024373243E-3</v>
      </c>
      <c r="AZ2201" s="5">
        <f t="shared" si="2563"/>
        <v>1.0586260513332849E-3</v>
      </c>
      <c r="BA2201" s="5">
        <f t="shared" si="2564"/>
        <v>1.1965213807128761E-4</v>
      </c>
      <c r="BB2201" s="5">
        <f t="shared" si="2565"/>
        <v>1.0142840897642332E-5</v>
      </c>
      <c r="BC2201" s="5">
        <f t="shared" si="2566"/>
        <v>6.878420938109284E-7</v>
      </c>
      <c r="BD2201" s="5">
        <f t="shared" si="2567"/>
        <v>1.3002143095607067E-7</v>
      </c>
      <c r="BE2201" s="5">
        <f t="shared" si="2568"/>
        <v>3.1830293312726891E-7</v>
      </c>
      <c r="BF2201" s="5">
        <f t="shared" si="2569"/>
        <v>3.8961560602903127E-7</v>
      </c>
      <c r="BG2201" s="5">
        <f t="shared" si="2570"/>
        <v>3.1793679262279803E-7</v>
      </c>
      <c r="BH2201" s="5">
        <f t="shared" si="2571"/>
        <v>1.9458371765479299E-7</v>
      </c>
      <c r="BI2201" s="5">
        <f t="shared" si="2572"/>
        <v>9.5271321985765476E-8</v>
      </c>
      <c r="BJ2201" s="8">
        <f t="shared" si="2573"/>
        <v>0.82683630062166502</v>
      </c>
      <c r="BK2201" s="8">
        <f t="shared" si="2574"/>
        <v>0.13061211535083442</v>
      </c>
      <c r="BL2201" s="8">
        <f t="shared" si="2575"/>
        <v>3.5601334905497606E-2</v>
      </c>
      <c r="BM2201" s="8">
        <f t="shared" si="2576"/>
        <v>0.51468539374028588</v>
      </c>
      <c r="BN2201" s="8">
        <f t="shared" si="2577"/>
        <v>0.47252046448587853</v>
      </c>
    </row>
    <row r="2202" spans="1:66" x14ac:dyDescent="0.25">
      <c r="A2202" t="s">
        <v>10</v>
      </c>
      <c r="B2202" t="s">
        <v>222</v>
      </c>
      <c r="C2202" t="s">
        <v>220</v>
      </c>
      <c r="D2202" s="7" t="s">
        <v>587</v>
      </c>
      <c r="E2202">
        <f>VLOOKUP(A2202,home!$A$2:$E$405,3,FALSE)</f>
        <v>1.5653594771241801</v>
      </c>
      <c r="F2202">
        <f>VLOOKUP(B2202,home!$B$2:$E$405,3,FALSE)</f>
        <v>0.56000000000000005</v>
      </c>
      <c r="G2202">
        <f>VLOOKUP(C2202,away!$B$2:$E$405,4,FALSE)</f>
        <v>0.71</v>
      </c>
      <c r="H2202">
        <f>VLOOKUP(A2202,away!$A$2:$E$405,3,FALSE)</f>
        <v>1.3758169934640501</v>
      </c>
      <c r="I2202">
        <f>VLOOKUP(C2202,away!$B$2:$E$405,3,FALSE)</f>
        <v>0.94</v>
      </c>
      <c r="J2202">
        <f>VLOOKUP(B2202,home!$B$2:$E$405,4,FALSE)</f>
        <v>1.1100000000000001</v>
      </c>
      <c r="K2202" s="3">
        <f t="shared" si="2522"/>
        <v>0.62238692810457408</v>
      </c>
      <c r="L2202" s="3">
        <f t="shared" si="2523"/>
        <v>1.4355274509803899</v>
      </c>
      <c r="M2202" s="5">
        <f t="shared" si="2524"/>
        <v>0.12772006795351964</v>
      </c>
      <c r="N2202" s="5">
        <f t="shared" si="2525"/>
        <v>7.9491300750898553E-2</v>
      </c>
      <c r="O2202" s="5">
        <f t="shared" si="2526"/>
        <v>0.18334566358835822</v>
      </c>
      <c r="P2202" s="5">
        <f t="shared" si="2527"/>
        <v>0.11411194434205293</v>
      </c>
      <c r="Q2202" s="5">
        <f t="shared" si="2528"/>
        <v>2.4737173242694283E-2</v>
      </c>
      <c r="R2202" s="5">
        <f t="shared" si="2529"/>
        <v>0.13159886654965203</v>
      </c>
      <c r="S2202" s="5">
        <f t="shared" si="2530"/>
        <v>2.5488429598750754E-2</v>
      </c>
      <c r="T2202" s="5">
        <f t="shared" si="2531"/>
        <v>3.5510891249545228E-2</v>
      </c>
      <c r="U2202" s="5">
        <f t="shared" si="2532"/>
        <v>8.1905414293881706E-2</v>
      </c>
      <c r="V2202" s="5">
        <f t="shared" si="2533"/>
        <v>2.5303030172356368E-3</v>
      </c>
      <c r="W2202" s="5">
        <f t="shared" si="2534"/>
        <v>5.1320310881703881E-3</v>
      </c>
      <c r="X2202" s="5">
        <f t="shared" si="2535"/>
        <v>7.367171506353353E-3</v>
      </c>
      <c r="Y2202" s="5">
        <f t="shared" si="2536"/>
        <v>5.2878884667253954E-3</v>
      </c>
      <c r="Z2202" s="5">
        <f t="shared" si="2537"/>
        <v>6.2971261816643503E-2</v>
      </c>
      <c r="AA2202" s="5">
        <f t="shared" si="2538"/>
        <v>3.919249020092961E-2</v>
      </c>
      <c r="AB2202" s="5">
        <f t="shared" si="2539"/>
        <v>1.2196446790462598E-2</v>
      </c>
      <c r="AC2202" s="5">
        <f t="shared" si="2540"/>
        <v>1.412942586557737E-4</v>
      </c>
      <c r="AD2202" s="5">
        <f t="shared" si="2541"/>
        <v>7.9852726597588535E-4</v>
      </c>
      <c r="AE2202" s="5">
        <f t="shared" si="2542"/>
        <v>1.1463078106647025E-3</v>
      </c>
      <c r="AF2202" s="5">
        <f t="shared" si="2543"/>
        <v>8.2277816474120606E-4</v>
      </c>
      <c r="AG2202" s="5">
        <f t="shared" si="2544"/>
        <v>3.9370688051775567E-4</v>
      </c>
      <c r="AH2202" s="5">
        <f t="shared" si="2545"/>
        <v>2.2599243740166249E-2</v>
      </c>
      <c r="AI2202" s="5">
        <f t="shared" si="2546"/>
        <v>1.4065473888928598E-2</v>
      </c>
      <c r="AJ2202" s="5">
        <f t="shared" si="2547"/>
        <v>4.3770835430326834E-3</v>
      </c>
      <c r="AK2202" s="5">
        <f t="shared" si="2548"/>
        <v>9.0807986013506582E-4</v>
      </c>
      <c r="AL2202" s="5">
        <f t="shared" si="2549"/>
        <v>5.0495941124763448E-6</v>
      </c>
      <c r="AM2202" s="5">
        <f t="shared" si="2550"/>
        <v>9.9398586415695136E-5</v>
      </c>
      <c r="AN2202" s="5">
        <f t="shared" si="2551"/>
        <v>1.4268939938837685E-4</v>
      </c>
      <c r="AO2202" s="5">
        <f t="shared" si="2552"/>
        <v>1.0241727489295973E-4</v>
      </c>
      <c r="AP2202" s="5">
        <f t="shared" si="2553"/>
        <v>4.9007603187816135E-5</v>
      </c>
      <c r="AQ2202" s="5">
        <f t="shared" si="2554"/>
        <v>1.7587939920716033E-5</v>
      </c>
      <c r="AR2202" s="5">
        <f t="shared" si="2555"/>
        <v>6.4883669520810778E-3</v>
      </c>
      <c r="AS2202" s="5">
        <f t="shared" si="2556"/>
        <v>4.0382747757209802E-3</v>
      </c>
      <c r="AT2202" s="5">
        <f t="shared" si="2557"/>
        <v>1.2566847162515842E-3</v>
      </c>
      <c r="AU2202" s="5">
        <f t="shared" si="2558"/>
        <v>2.60714713381264E-4</v>
      </c>
      <c r="AV2202" s="5">
        <f t="shared" si="2559"/>
        <v>4.056635739325734E-5</v>
      </c>
      <c r="AW2202" s="5">
        <f t="shared" si="2560"/>
        <v>1.2532160101421493E-7</v>
      </c>
      <c r="AX2202" s="5">
        <f t="shared" si="2561"/>
        <v>1.0310730142866918E-5</v>
      </c>
      <c r="AY2202" s="5">
        <f t="shared" si="2562"/>
        <v>1.4801336159736416E-5</v>
      </c>
      <c r="AZ2202" s="5">
        <f t="shared" si="2563"/>
        <v>1.0623862184245148E-5</v>
      </c>
      <c r="BA2202" s="5">
        <f t="shared" si="2564"/>
        <v>5.0836152669721321E-6</v>
      </c>
      <c r="BB2202" s="5">
        <f t="shared" si="2565"/>
        <v>1.8244173164903749E-6</v>
      </c>
      <c r="BC2202" s="5">
        <f t="shared" si="2566"/>
        <v>5.2380022797318214E-7</v>
      </c>
      <c r="BD2202" s="5">
        <f t="shared" si="2567"/>
        <v>1.5523714786243924E-3</v>
      </c>
      <c r="BE2202" s="5">
        <f t="shared" si="2568"/>
        <v>9.6617571585819108E-4</v>
      </c>
      <c r="BF2202" s="5">
        <f t="shared" si="2569"/>
        <v>3.0066756790110869E-4</v>
      </c>
      <c r="BG2202" s="5">
        <f t="shared" si="2570"/>
        <v>6.2377187988881504E-5</v>
      </c>
      <c r="BH2202" s="5">
        <f t="shared" si="2571"/>
        <v>9.7056866040503716E-6</v>
      </c>
      <c r="BI2202" s="5">
        <f t="shared" si="2572"/>
        <v>1.2081384941281258E-6</v>
      </c>
      <c r="BJ2202" s="8">
        <f t="shared" si="2573"/>
        <v>0.16114204499139068</v>
      </c>
      <c r="BK2202" s="8">
        <f t="shared" si="2574"/>
        <v>0.27001189010048693</v>
      </c>
      <c r="BL2202" s="8">
        <f t="shared" si="2575"/>
        <v>0.50516587574584593</v>
      </c>
      <c r="BM2202" s="8">
        <f t="shared" si="2576"/>
        <v>0.33827138021263248</v>
      </c>
      <c r="BN2202" s="8">
        <f t="shared" si="2577"/>
        <v>0.66100501642717568</v>
      </c>
    </row>
    <row r="2203" spans="1:66" x14ac:dyDescent="0.25">
      <c r="A2203" t="s">
        <v>10</v>
      </c>
      <c r="B2203" t="s">
        <v>219</v>
      </c>
      <c r="C2203" t="s">
        <v>42</v>
      </c>
      <c r="D2203" s="7" t="s">
        <v>587</v>
      </c>
      <c r="E2203">
        <f>VLOOKUP(A2203,home!$A$2:$E$405,3,FALSE)</f>
        <v>1.5653594771241801</v>
      </c>
      <c r="F2203">
        <f>VLOOKUP(B2203,home!$B$2:$E$405,3,FALSE)</f>
        <v>1.39</v>
      </c>
      <c r="G2203">
        <f>VLOOKUP(C2203,away!$B$2:$E$405,4,FALSE)</f>
        <v>1.39</v>
      </c>
      <c r="H2203">
        <f>VLOOKUP(A2203,away!$A$2:$E$405,3,FALSE)</f>
        <v>1.3758169934640501</v>
      </c>
      <c r="I2203">
        <f>VLOOKUP(C2203,away!$B$2:$E$405,3,FALSE)</f>
        <v>0.79</v>
      </c>
      <c r="J2203">
        <f>VLOOKUP(B2203,home!$B$2:$E$405,4,FALSE)</f>
        <v>0.68</v>
      </c>
      <c r="K2203" s="3">
        <f t="shared" si="2522"/>
        <v>3.0244310457516277</v>
      </c>
      <c r="L2203" s="3">
        <f t="shared" si="2523"/>
        <v>0.7390888888888878</v>
      </c>
      <c r="M2203" s="5">
        <f t="shared" si="2524"/>
        <v>2.320192720357021E-2</v>
      </c>
      <c r="N2203" s="5">
        <f t="shared" si="2525"/>
        <v>7.0172628955746996E-2</v>
      </c>
      <c r="O2203" s="5">
        <f t="shared" si="2526"/>
        <v>1.7148286596967564E-2</v>
      </c>
      <c r="P2203" s="5">
        <f t="shared" si="2527"/>
        <v>5.1863810365315233E-2</v>
      </c>
      <c r="Q2203" s="5">
        <f t="shared" si="2528"/>
        <v>0.10611613878788542</v>
      </c>
      <c r="R2203" s="5">
        <f t="shared" si="2529"/>
        <v>6.3370540436504825E-3</v>
      </c>
      <c r="S2203" s="5">
        <f t="shared" si="2530"/>
        <v>2.898309698596371E-2</v>
      </c>
      <c r="T2203" s="5">
        <f t="shared" si="2531"/>
        <v>7.8429259109917243E-2</v>
      </c>
      <c r="U2203" s="5">
        <f t="shared" si="2532"/>
        <v>1.9165982988222408E-2</v>
      </c>
      <c r="V2203" s="5">
        <f t="shared" si="2533"/>
        <v>7.1985104833507084E-3</v>
      </c>
      <c r="W2203" s="5">
        <f t="shared" si="2534"/>
        <v>0.10698031486845638</v>
      </c>
      <c r="X2203" s="5">
        <f t="shared" si="2535"/>
        <v>7.9067962049110777E-2</v>
      </c>
      <c r="Y2203" s="5">
        <f t="shared" si="2536"/>
        <v>2.9219126108793018E-2</v>
      </c>
      <c r="Z2203" s="5">
        <f t="shared" si="2537"/>
        <v>1.5612154106501562E-3</v>
      </c>
      <c r="AA2203" s="5">
        <f t="shared" si="2538"/>
        <v>4.7217883570762091E-3</v>
      </c>
      <c r="AB2203" s="5">
        <f t="shared" si="2539"/>
        <v>7.1403616493049306E-3</v>
      </c>
      <c r="AC2203" s="5">
        <f t="shared" si="2540"/>
        <v>1.0056874245444863E-3</v>
      </c>
      <c r="AD2203" s="5">
        <f t="shared" si="2541"/>
        <v>8.0888646393110983E-2</v>
      </c>
      <c r="AE2203" s="5">
        <f t="shared" si="2542"/>
        <v>5.9783899786410535E-2</v>
      </c>
      <c r="AF2203" s="5">
        <f t="shared" si="2543"/>
        <v>2.2092808033291389E-2</v>
      </c>
      <c r="AG2203" s="5">
        <f t="shared" si="2544"/>
        <v>5.4428496472536097E-3</v>
      </c>
      <c r="AH2203" s="5">
        <f t="shared" si="2545"/>
        <v>2.8846924079340818E-4</v>
      </c>
      <c r="AI2203" s="5">
        <f t="shared" si="2546"/>
        <v>8.7245532759998561E-4</v>
      </c>
      <c r="AJ2203" s="5">
        <f t="shared" si="2547"/>
        <v>1.3193404894124019E-3</v>
      </c>
      <c r="AK2203" s="5">
        <f t="shared" si="2548"/>
        <v>1.3300847786986713E-3</v>
      </c>
      <c r="AL2203" s="5">
        <f t="shared" si="2549"/>
        <v>8.9921464567532225E-5</v>
      </c>
      <c r="AM2203" s="5">
        <f t="shared" si="2550"/>
        <v>4.892842668003005E-2</v>
      </c>
      <c r="AN2203" s="5">
        <f t="shared" si="2551"/>
        <v>3.6162456510024817E-2</v>
      </c>
      <c r="AO2203" s="5">
        <f t="shared" si="2552"/>
        <v>1.3363634900743486E-2</v>
      </c>
      <c r="AP2203" s="5">
        <f t="shared" si="2553"/>
        <v>3.2923046901024216E-3</v>
      </c>
      <c r="AQ2203" s="5">
        <f t="shared" si="2554"/>
        <v>6.0832645382286824E-4</v>
      </c>
      <c r="AR2203" s="5">
        <f t="shared" si="2555"/>
        <v>4.2640882131324223E-5</v>
      </c>
      <c r="AS2203" s="5">
        <f t="shared" si="2556"/>
        <v>1.2896440773621282E-4</v>
      </c>
      <c r="AT2203" s="5">
        <f t="shared" si="2557"/>
        <v>1.9502197927718674E-4</v>
      </c>
      <c r="AU2203" s="5">
        <f t="shared" si="2558"/>
        <v>1.966101762432847E-4</v>
      </c>
      <c r="AV2203" s="5">
        <f t="shared" si="2559"/>
        <v>1.4865848023522236E-4</v>
      </c>
      <c r="AW2203" s="5">
        <f t="shared" si="2560"/>
        <v>5.5834320059128971E-6</v>
      </c>
      <c r="AX2203" s="5">
        <f t="shared" si="2561"/>
        <v>2.4663442111810846E-2</v>
      </c>
      <c r="AY2203" s="5">
        <f t="shared" si="2562"/>
        <v>1.8228476026593679E-2</v>
      </c>
      <c r="AZ2203" s="5">
        <f t="shared" si="2563"/>
        <v>6.7362320463164255E-3</v>
      </c>
      <c r="BA2203" s="5">
        <f t="shared" si="2564"/>
        <v>1.6595580861365755E-3</v>
      </c>
      <c r="BB2203" s="5">
        <f t="shared" si="2565"/>
        <v>3.0664023548231269E-4</v>
      </c>
      <c r="BC2203" s="5">
        <f t="shared" si="2566"/>
        <v>4.5326878186249888E-5</v>
      </c>
      <c r="BD2203" s="5">
        <f t="shared" si="2567"/>
        <v>5.2525670326137391E-6</v>
      </c>
      <c r="BE2203" s="5">
        <f t="shared" si="2568"/>
        <v>1.5886026803328495E-5</v>
      </c>
      <c r="BF2203" s="5">
        <f t="shared" si="2569"/>
        <v>2.4023096328814598E-5</v>
      </c>
      <c r="BG2203" s="5">
        <f t="shared" si="2570"/>
        <v>2.4218732783982938E-5</v>
      </c>
      <c r="BH2203" s="5">
        <f t="shared" si="2571"/>
        <v>1.8311971830160187E-5</v>
      </c>
      <c r="BI2203" s="5">
        <f t="shared" si="2572"/>
        <v>1.1076659222413142E-5</v>
      </c>
      <c r="BJ2203" s="8">
        <f t="shared" si="2573"/>
        <v>0.79218845835922613</v>
      </c>
      <c r="BK2203" s="8">
        <f t="shared" si="2574"/>
        <v>0.13057142995390558</v>
      </c>
      <c r="BL2203" s="8">
        <f t="shared" si="2575"/>
        <v>5.9134488451350595E-2</v>
      </c>
      <c r="BM2203" s="8">
        <f t="shared" si="2576"/>
        <v>0.69039285362740899</v>
      </c>
      <c r="BN2203" s="8">
        <f t="shared" si="2577"/>
        <v>0.27483984595313593</v>
      </c>
    </row>
    <row r="2204" spans="1:66" x14ac:dyDescent="0.25">
      <c r="A2204" t="s">
        <v>10</v>
      </c>
      <c r="B2204" t="s">
        <v>12</v>
      </c>
      <c r="C2204" t="s">
        <v>224</v>
      </c>
      <c r="D2204" s="7" t="s">
        <v>587</v>
      </c>
      <c r="E2204">
        <f>VLOOKUP(A2204,home!$A$2:$E$405,3,FALSE)</f>
        <v>1.5653594771241801</v>
      </c>
      <c r="F2204">
        <f>VLOOKUP(B2204,home!$B$2:$E$405,3,FALSE)</f>
        <v>1.54</v>
      </c>
      <c r="G2204">
        <f>VLOOKUP(C2204,away!$B$2:$E$405,4,FALSE)</f>
        <v>0.79</v>
      </c>
      <c r="H2204">
        <f>VLOOKUP(A2204,away!$A$2:$E$405,3,FALSE)</f>
        <v>1.3758169934640501</v>
      </c>
      <c r="I2204">
        <f>VLOOKUP(C2204,away!$B$2:$E$405,3,FALSE)</f>
        <v>1.35</v>
      </c>
      <c r="J2204">
        <f>VLOOKUP(B2204,home!$B$2:$E$405,4,FALSE)</f>
        <v>0.81</v>
      </c>
      <c r="K2204" s="3">
        <f t="shared" si="2522"/>
        <v>1.9044163398692777</v>
      </c>
      <c r="L2204" s="3">
        <f t="shared" si="2523"/>
        <v>1.504455882352939</v>
      </c>
      <c r="M2204" s="5">
        <f t="shared" si="2524"/>
        <v>3.3078484527589269E-2</v>
      </c>
      <c r="N2204" s="5">
        <f t="shared" si="2525"/>
        <v>6.2995206432454084E-2</v>
      </c>
      <c r="O2204" s="5">
        <f t="shared" si="2526"/>
        <v>4.9765120626852358E-2</v>
      </c>
      <c r="P2204" s="5">
        <f t="shared" si="2527"/>
        <v>9.477350887734326E-2</v>
      </c>
      <c r="Q2204" s="5">
        <f t="shared" si="2528"/>
        <v>5.9984550231701912E-2</v>
      </c>
      <c r="R2204" s="5">
        <f t="shared" si="2529"/>
        <v>3.7434714231535812E-2</v>
      </c>
      <c r="S2204" s="5">
        <f t="shared" si="2530"/>
        <v>6.7884140652153896E-2</v>
      </c>
      <c r="T2204" s="5">
        <f t="shared" si="2531"/>
        <v>9.0244109446379298E-2</v>
      </c>
      <c r="U2204" s="5">
        <f t="shared" si="2532"/>
        <v>7.1291281460873795E-2</v>
      </c>
      <c r="V2204" s="5">
        <f t="shared" si="2533"/>
        <v>2.1610617222139375E-2</v>
      </c>
      <c r="W2204" s="5">
        <f t="shared" si="2534"/>
        <v>3.8078519200320855E-2</v>
      </c>
      <c r="X2204" s="5">
        <f t="shared" si="2535"/>
        <v>5.7287452202212048E-2</v>
      </c>
      <c r="Y2204" s="5">
        <f t="shared" si="2536"/>
        <v>4.3093222225315385E-2</v>
      </c>
      <c r="Z2204" s="5">
        <f t="shared" si="2537"/>
        <v>1.8772958676611773E-2</v>
      </c>
      <c r="AA2204" s="5">
        <f t="shared" si="2538"/>
        <v>3.5751529251430193E-2</v>
      </c>
      <c r="AB2204" s="5">
        <f t="shared" si="2539"/>
        <v>3.4042898240869063E-2</v>
      </c>
      <c r="AC2204" s="5">
        <f t="shared" si="2540"/>
        <v>3.8698002122781894E-3</v>
      </c>
      <c r="AD2204" s="5">
        <f t="shared" si="2541"/>
        <v>1.812933854077926E-2</v>
      </c>
      <c r="AE2204" s="5">
        <f t="shared" si="2542"/>
        <v>2.7274790010843208E-2</v>
      </c>
      <c r="AF2204" s="5">
        <f t="shared" si="2543"/>
        <v>2.0516859135877127E-2</v>
      </c>
      <c r="AG2204" s="5">
        <f t="shared" si="2544"/>
        <v>1.0288903138125659E-2</v>
      </c>
      <c r="AH2204" s="5">
        <f t="shared" si="2545"/>
        <v>7.0607720275493056E-3</v>
      </c>
      <c r="AI2204" s="5">
        <f t="shared" si="2546"/>
        <v>1.3446649621356829E-2</v>
      </c>
      <c r="AJ2204" s="5">
        <f t="shared" si="2547"/>
        <v>1.2804009627704492E-2</v>
      </c>
      <c r="AK2204" s="5">
        <f t="shared" si="2548"/>
        <v>8.1280550502813263E-3</v>
      </c>
      <c r="AL2204" s="5">
        <f t="shared" si="2549"/>
        <v>4.4349618794174017E-4</v>
      </c>
      <c r="AM2204" s="5">
        <f t="shared" si="2550"/>
        <v>6.9051617096163743E-3</v>
      </c>
      <c r="AN2204" s="5">
        <f t="shared" si="2551"/>
        <v>1.0388511152630632E-2</v>
      </c>
      <c r="AO2204" s="5">
        <f t="shared" si="2552"/>
        <v>7.8145283562321352E-3</v>
      </c>
      <c r="AP2204" s="5">
        <f t="shared" si="2553"/>
        <v>3.9188710511157583E-3</v>
      </c>
      <c r="AQ2204" s="5">
        <f t="shared" si="2554"/>
        <v>1.4739421512584368E-3</v>
      </c>
      <c r="AR2204" s="5">
        <f t="shared" si="2555"/>
        <v>2.1245240021599285E-3</v>
      </c>
      <c r="AS2204" s="5">
        <f t="shared" si="2556"/>
        <v>4.0459782241578411E-3</v>
      </c>
      <c r="AT2204" s="5">
        <f t="shared" si="2557"/>
        <v>3.8526135204207386E-3</v>
      </c>
      <c r="AU2204" s="5">
        <f t="shared" si="2558"/>
        <v>2.4456600464968516E-3</v>
      </c>
      <c r="AV2204" s="5">
        <f t="shared" si="2559"/>
        <v>1.1643887385785151E-3</v>
      </c>
      <c r="AW2204" s="5">
        <f t="shared" si="2560"/>
        <v>3.5296264580403324E-5</v>
      </c>
      <c r="AX2204" s="5">
        <f t="shared" si="2561"/>
        <v>2.1917171315388503E-3</v>
      </c>
      <c r="AY2204" s="5">
        <f t="shared" si="2562"/>
        <v>3.2973417309973339E-3</v>
      </c>
      <c r="AZ2204" s="5">
        <f t="shared" si="2563"/>
        <v>2.480352581663381E-3</v>
      </c>
      <c r="BA2204" s="5">
        <f t="shared" si="2564"/>
        <v>1.2438603439309239E-3</v>
      </c>
      <c r="BB2204" s="5">
        <f t="shared" si="2565"/>
        <v>4.6783325281310695E-4</v>
      </c>
      <c r="BC2204" s="5">
        <f t="shared" si="2566"/>
        <v>1.4076689783099771E-4</v>
      </c>
      <c r="BD2204" s="5">
        <f t="shared" si="2567"/>
        <v>5.3270877204158605E-4</v>
      </c>
      <c r="BE2204" s="5">
        <f t="shared" si="2568"/>
        <v>1.0144992898676948E-3</v>
      </c>
      <c r="BF2204" s="5">
        <f t="shared" si="2569"/>
        <v>9.6601451220490865E-4</v>
      </c>
      <c r="BG2204" s="5">
        <f t="shared" si="2570"/>
        <v>6.1323127386462585E-4</v>
      </c>
      <c r="BH2204" s="5">
        <f t="shared" si="2571"/>
        <v>2.9196191451666127E-4</v>
      </c>
      <c r="BI2204" s="5">
        <f t="shared" si="2572"/>
        <v>1.112034081250094E-4</v>
      </c>
      <c r="BJ2204" s="8">
        <f t="shared" si="2573"/>
        <v>0.46821583692363677</v>
      </c>
      <c r="BK2204" s="8">
        <f t="shared" si="2574"/>
        <v>0.22495738941044308</v>
      </c>
      <c r="BL2204" s="8">
        <f t="shared" si="2575"/>
        <v>0.28688781384088752</v>
      </c>
      <c r="BM2204" s="8">
        <f t="shared" si="2576"/>
        <v>0.65754036845768538</v>
      </c>
      <c r="BN2204" s="8">
        <f t="shared" si="2577"/>
        <v>0.3380315849274767</v>
      </c>
    </row>
    <row r="2205" spans="1:66" x14ac:dyDescent="0.25">
      <c r="A2205" t="s">
        <v>10</v>
      </c>
      <c r="B2205" t="s">
        <v>37</v>
      </c>
      <c r="C2205" t="s">
        <v>453</v>
      </c>
      <c r="D2205" s="7" t="s">
        <v>587</v>
      </c>
      <c r="E2205">
        <f>VLOOKUP(A2205,home!$A$2:$E$405,3,FALSE)</f>
        <v>1.5653594771241801</v>
      </c>
      <c r="F2205">
        <f>VLOOKUP(B2205,home!$B$2:$E$405,3,FALSE)</f>
        <v>0.71</v>
      </c>
      <c r="G2205">
        <f>VLOOKUP(C2205,away!$B$2:$E$405,4,FALSE)</f>
        <v>0.49</v>
      </c>
      <c r="H2205">
        <f>VLOOKUP(A2205,away!$A$2:$E$405,3,FALSE)</f>
        <v>1.3758169934640501</v>
      </c>
      <c r="I2205">
        <f>VLOOKUP(C2205,away!$B$2:$E$405,3,FALSE)</f>
        <v>1.73</v>
      </c>
      <c r="J2205">
        <f>VLOOKUP(B2205,home!$B$2:$E$405,4,FALSE)</f>
        <v>1.58</v>
      </c>
      <c r="K2205" s="3">
        <f t="shared" si="2522"/>
        <v>0.54458856209150219</v>
      </c>
      <c r="L2205" s="3">
        <f t="shared" si="2523"/>
        <v>3.7606581699346351</v>
      </c>
      <c r="M2205" s="5">
        <f t="shared" si="2524"/>
        <v>1.349755485186872E-2</v>
      </c>
      <c r="N2205" s="5">
        <f t="shared" si="2525"/>
        <v>7.350613988530365E-3</v>
      </c>
      <c r="O2205" s="5">
        <f t="shared" si="2526"/>
        <v>5.075968992782097E-2</v>
      </c>
      <c r="P2205" s="5">
        <f t="shared" si="2527"/>
        <v>2.764314655000253E-2</v>
      </c>
      <c r="Q2205" s="5">
        <f t="shared" si="2528"/>
        <v>2.0015301512517165E-3</v>
      </c>
      <c r="R2205" s="5">
        <f t="shared" si="2529"/>
        <v>9.5444921315204392E-2</v>
      </c>
      <c r="S2205" s="5">
        <f t="shared" si="2530"/>
        <v>1.4153369991289983E-2</v>
      </c>
      <c r="T2205" s="5">
        <f t="shared" si="2531"/>
        <v>7.5270707156752737E-3</v>
      </c>
      <c r="U2205" s="5">
        <f t="shared" si="2532"/>
        <v>5.197821245798373E-2</v>
      </c>
      <c r="V2205" s="5">
        <f t="shared" si="2533"/>
        <v>3.2206959387122694E-3</v>
      </c>
      <c r="W2205" s="5">
        <f t="shared" si="2534"/>
        <v>3.6333680901765313E-4</v>
      </c>
      <c r="X2205" s="5">
        <f t="shared" si="2535"/>
        <v>1.3663855392702171E-3</v>
      </c>
      <c r="Y2205" s="5">
        <f t="shared" si="2536"/>
        <v>2.5692544707685431E-3</v>
      </c>
      <c r="Z2205" s="5">
        <f t="shared" si="2537"/>
        <v>0.11964524104093059</v>
      </c>
      <c r="AA2205" s="5">
        <f t="shared" si="2538"/>
        <v>6.5157429779571577E-2</v>
      </c>
      <c r="AB2205" s="5">
        <f t="shared" si="2539"/>
        <v>1.7741995496617455E-2</v>
      </c>
      <c r="AC2205" s="5">
        <f t="shared" si="2540"/>
        <v>4.1225137999020188E-4</v>
      </c>
      <c r="AD2205" s="5">
        <f t="shared" si="2541"/>
        <v>4.9467267594459597E-5</v>
      </c>
      <c r="AE2205" s="5">
        <f t="shared" si="2542"/>
        <v>1.8602948402344732E-4</v>
      </c>
      <c r="AF2205" s="5">
        <f t="shared" si="2543"/>
        <v>3.4979664947075098E-4</v>
      </c>
      <c r="AG2205" s="5">
        <f t="shared" si="2544"/>
        <v>4.3848854254931381E-4</v>
      </c>
      <c r="AH2205" s="5">
        <f t="shared" si="2545"/>
        <v>0.11248621330359358</v>
      </c>
      <c r="AI2205" s="5">
        <f t="shared" si="2546"/>
        <v>6.1258705158122033E-2</v>
      </c>
      <c r="AJ2205" s="5">
        <f t="shared" si="2547"/>
        <v>1.6680395078824482E-2</v>
      </c>
      <c r="AK2205" s="5">
        <f t="shared" si="2548"/>
        <v>3.0279841236983984E-3</v>
      </c>
      <c r="AL2205" s="5">
        <f t="shared" si="2549"/>
        <v>3.3771821452334186E-5</v>
      </c>
      <c r="AM2205" s="5">
        <f t="shared" si="2550"/>
        <v>5.3878616259724647E-6</v>
      </c>
      <c r="AN2205" s="5">
        <f t="shared" si="2551"/>
        <v>2.0261905842190653E-5</v>
      </c>
      <c r="AO2205" s="5">
        <f t="shared" si="2552"/>
        <v>3.8099050871940309E-5</v>
      </c>
      <c r="AP2205" s="5">
        <f t="shared" si="2553"/>
        <v>4.7759168976105868E-5</v>
      </c>
      <c r="AQ2205" s="5">
        <f t="shared" si="2554"/>
        <v>4.4901477249820314E-5</v>
      </c>
      <c r="AR2205" s="5">
        <f t="shared" si="2555"/>
        <v>8.4604439413033861E-2</v>
      </c>
      <c r="AS2205" s="5">
        <f t="shared" si="2556"/>
        <v>4.6074610006501725E-2</v>
      </c>
      <c r="AT2205" s="5">
        <f t="shared" si="2557"/>
        <v>1.2545852806183757E-2</v>
      </c>
      <c r="AU2205" s="5">
        <f t="shared" si="2558"/>
        <v>2.27744264664375E-3</v>
      </c>
      <c r="AV2205" s="5">
        <f t="shared" si="2559"/>
        <v>3.1006730404539614E-4</v>
      </c>
      <c r="AW2205" s="5">
        <f t="shared" si="2560"/>
        <v>1.9212521163049002E-6</v>
      </c>
      <c r="AX2205" s="5">
        <f t="shared" si="2561"/>
        <v>4.8902796927272123E-7</v>
      </c>
      <c r="AY2205" s="5">
        <f t="shared" si="2562"/>
        <v>1.8390670279720025E-6</v>
      </c>
      <c r="AZ2205" s="5">
        <f t="shared" si="2563"/>
        <v>3.4580512219001605E-6</v>
      </c>
      <c r="BA2205" s="5">
        <f t="shared" si="2564"/>
        <v>4.3348495265637621E-6</v>
      </c>
      <c r="BB2205" s="5">
        <f t="shared" si="2565"/>
        <v>4.0754718218773241E-6</v>
      </c>
      <c r="BC2205" s="5">
        <f t="shared" si="2566"/>
        <v>3.0652912806562704E-6</v>
      </c>
      <c r="BD2205" s="5">
        <f t="shared" si="2567"/>
        <v>5.3028062715227593E-2</v>
      </c>
      <c r="BE2205" s="5">
        <f t="shared" si="2568"/>
        <v>2.8878476424583795E-2</v>
      </c>
      <c r="BF2205" s="5">
        <f t="shared" si="2569"/>
        <v>7.863443975728716E-3</v>
      </c>
      <c r="BG2205" s="5">
        <f t="shared" si="2570"/>
        <v>1.4274472159430626E-3</v>
      </c>
      <c r="BH2205" s="5">
        <f t="shared" si="2571"/>
        <v>1.9434285669798755E-4</v>
      </c>
      <c r="BI2205" s="5">
        <f t="shared" si="2572"/>
        <v>2.1167379376382386E-5</v>
      </c>
      <c r="BJ2205" s="8">
        <f t="shared" si="2573"/>
        <v>2.2375644841566008E-2</v>
      </c>
      <c r="BK2205" s="8">
        <f t="shared" si="2574"/>
        <v>5.8962629600343999E-2</v>
      </c>
      <c r="BL2205" s="8">
        <f t="shared" si="2575"/>
        <v>0.71176089938540266</v>
      </c>
      <c r="BM2205" s="8">
        <f t="shared" si="2576"/>
        <v>0.71604704026865285</v>
      </c>
      <c r="BN2205" s="8">
        <f t="shared" si="2577"/>
        <v>0.1966974567846787</v>
      </c>
    </row>
    <row r="2206" spans="1:66" x14ac:dyDescent="0.25">
      <c r="A2206" t="s">
        <v>13</v>
      </c>
      <c r="B2206" t="s">
        <v>45</v>
      </c>
      <c r="C2206" t="s">
        <v>50</v>
      </c>
      <c r="D2206" s="7" t="s">
        <v>587</v>
      </c>
      <c r="E2206">
        <f>VLOOKUP(A2206,home!$A$2:$E$405,3,FALSE)</f>
        <v>1.76143790849673</v>
      </c>
      <c r="F2206">
        <f>VLOOKUP(B2206,home!$B$2:$E$405,3,FALSE)</f>
        <v>0.9</v>
      </c>
      <c r="G2206">
        <f>VLOOKUP(C2206,away!$B$2:$E$405,4,FALSE)</f>
        <v>1</v>
      </c>
      <c r="H2206">
        <f>VLOOKUP(A2206,away!$A$2:$E$405,3,FALSE)</f>
        <v>1.3562091503267999</v>
      </c>
      <c r="I2206">
        <f>VLOOKUP(C2206,away!$B$2:$E$405,3,FALSE)</f>
        <v>0.47</v>
      </c>
      <c r="J2206">
        <f>VLOOKUP(B2206,home!$B$2:$E$405,4,FALSE)</f>
        <v>0.91</v>
      </c>
      <c r="K2206" s="3">
        <f t="shared" si="2522"/>
        <v>1.585294117647057</v>
      </c>
      <c r="L2206" s="3">
        <f t="shared" si="2523"/>
        <v>0.58005065359477237</v>
      </c>
      <c r="M2206" s="5">
        <f t="shared" si="2524"/>
        <v>0.11471037893904634</v>
      </c>
      <c r="N2206" s="5">
        <f t="shared" si="2525"/>
        <v>0.18184968896513501</v>
      </c>
      <c r="O2206" s="5">
        <f t="shared" si="2526"/>
        <v>6.6537830277697829E-2</v>
      </c>
      <c r="P2206" s="5">
        <f t="shared" si="2527"/>
        <v>0.10548203094023262</v>
      </c>
      <c r="Q2206" s="5">
        <f t="shared" si="2528"/>
        <v>0.14414262110618778</v>
      </c>
      <c r="R2206" s="5">
        <f t="shared" si="2529"/>
        <v>1.929765597067833E-2</v>
      </c>
      <c r="S2206" s="5">
        <f t="shared" si="2530"/>
        <v>2.424902383329337E-2</v>
      </c>
      <c r="T2206" s="5">
        <f t="shared" si="2531"/>
        <v>8.3610021583507846E-2</v>
      </c>
      <c r="U2206" s="5">
        <f t="shared" si="2532"/>
        <v>3.0592460494692959E-2</v>
      </c>
      <c r="V2206" s="5">
        <f t="shared" si="2533"/>
        <v>2.4775790472504745E-3</v>
      </c>
      <c r="W2206" s="5">
        <f t="shared" si="2534"/>
        <v>7.6169483113955994E-2</v>
      </c>
      <c r="X2206" s="5">
        <f t="shared" si="2535"/>
        <v>4.418215846422615E-2</v>
      </c>
      <c r="Y2206" s="5">
        <f t="shared" si="2536"/>
        <v>1.2813944947201089E-2</v>
      </c>
      <c r="Z2206" s="5">
        <f t="shared" si="2537"/>
        <v>3.7312059862130093E-3</v>
      </c>
      <c r="AA2206" s="5">
        <f t="shared" si="2538"/>
        <v>5.9150589016729689E-3</v>
      </c>
      <c r="AB2206" s="5">
        <f t="shared" si="2539"/>
        <v>4.6885540411790109E-3</v>
      </c>
      <c r="AC2206" s="5">
        <f t="shared" si="2540"/>
        <v>1.4239125097924594E-4</v>
      </c>
      <c r="AD2206" s="5">
        <f t="shared" si="2541"/>
        <v>3.0187758381192815E-2</v>
      </c>
      <c r="AE2206" s="5">
        <f t="shared" si="2542"/>
        <v>1.7510428979571956E-2</v>
      </c>
      <c r="AF2206" s="5">
        <f t="shared" si="2543"/>
        <v>5.0784678871627778E-3</v>
      </c>
      <c r="AG2206" s="5">
        <f t="shared" si="2544"/>
        <v>9.8192287240294403E-4</v>
      </c>
      <c r="AH2206" s="5">
        <f t="shared" si="2545"/>
        <v>5.4107211774989564E-4</v>
      </c>
      <c r="AI2206" s="5">
        <f t="shared" si="2546"/>
        <v>8.577584454917453E-4</v>
      </c>
      <c r="AJ2206" s="5">
        <f t="shared" si="2547"/>
        <v>6.7989970900007401E-4</v>
      </c>
      <c r="AK2206" s="5">
        <f t="shared" si="2548"/>
        <v>3.5928033642258767E-4</v>
      </c>
      <c r="AL2206" s="5">
        <f t="shared" si="2549"/>
        <v>5.2374400574135621E-6</v>
      </c>
      <c r="AM2206" s="5">
        <f t="shared" si="2550"/>
        <v>9.5712951573311243E-3</v>
      </c>
      <c r="AN2206" s="5">
        <f t="shared" si="2551"/>
        <v>5.5518360117583973E-3</v>
      </c>
      <c r="AO2206" s="5">
        <f t="shared" si="2552"/>
        <v>1.610173053635726E-3</v>
      </c>
      <c r="AP2206" s="5">
        <f t="shared" si="2553"/>
        <v>3.1132731072069784E-4</v>
      </c>
      <c r="AQ2206" s="5">
        <f t="shared" si="2554"/>
        <v>4.514640251636087E-5</v>
      </c>
      <c r="AR2206" s="5">
        <f t="shared" si="2555"/>
        <v>6.2769847108546932E-5</v>
      </c>
      <c r="AS2206" s="5">
        <f t="shared" si="2556"/>
        <v>9.9508669386784578E-5</v>
      </c>
      <c r="AT2206" s="5">
        <f t="shared" si="2557"/>
        <v>7.887525411687772E-5</v>
      </c>
      <c r="AU2206" s="5">
        <f t="shared" si="2558"/>
        <v>4.168015879313435E-5</v>
      </c>
      <c r="AV2206" s="5">
        <f t="shared" si="2559"/>
        <v>1.6518827639337784E-5</v>
      </c>
      <c r="AW2206" s="5">
        <f t="shared" si="2560"/>
        <v>1.3378035170288152E-7</v>
      </c>
      <c r="AX2206" s="5">
        <f t="shared" si="2561"/>
        <v>2.5288863185301356E-3</v>
      </c>
      <c r="AY2206" s="5">
        <f t="shared" si="2562"/>
        <v>1.4668821619302826E-3</v>
      </c>
      <c r="AZ2206" s="5">
        <f t="shared" si="2563"/>
        <v>4.2543297838708652E-4</v>
      </c>
      <c r="BA2206" s="5">
        <f t="shared" si="2564"/>
        <v>8.2257559058066749E-5</v>
      </c>
      <c r="BB2206" s="5">
        <f t="shared" si="2565"/>
        <v>1.1928387723685548E-5</v>
      </c>
      <c r="BC2206" s="5">
        <f t="shared" si="2566"/>
        <v>1.3838138190911325E-6</v>
      </c>
      <c r="BD2206" s="5">
        <f t="shared" si="2567"/>
        <v>6.0682818068927611E-6</v>
      </c>
      <c r="BE2206" s="5">
        <f t="shared" si="2568"/>
        <v>9.6200114526917488E-6</v>
      </c>
      <c r="BF2206" s="5">
        <f t="shared" si="2569"/>
        <v>7.6252737838247763E-6</v>
      </c>
      <c r="BG2206" s="5">
        <f t="shared" si="2570"/>
        <v>4.0294338916485775E-6</v>
      </c>
      <c r="BH2206" s="5">
        <f t="shared" si="2571"/>
        <v>1.5969594614695446E-6</v>
      </c>
      <c r="BI2206" s="5">
        <f t="shared" si="2572"/>
        <v>5.0633008807769622E-7</v>
      </c>
      <c r="BJ2206" s="8">
        <f t="shared" si="2573"/>
        <v>0.61813304545595504</v>
      </c>
      <c r="BK2206" s="8">
        <f t="shared" si="2574"/>
        <v>0.24853352361278974</v>
      </c>
      <c r="BL2206" s="8">
        <f t="shared" si="2575"/>
        <v>0.12979836934211464</v>
      </c>
      <c r="BM2206" s="8">
        <f t="shared" si="2576"/>
        <v>0.36670918981651601</v>
      </c>
      <c r="BN2206" s="8">
        <f t="shared" si="2577"/>
        <v>0.63202020619897792</v>
      </c>
    </row>
    <row r="2207" spans="1:66" x14ac:dyDescent="0.25">
      <c r="A2207" t="s">
        <v>13</v>
      </c>
      <c r="B2207" t="s">
        <v>14</v>
      </c>
      <c r="C2207" t="s">
        <v>43</v>
      </c>
      <c r="D2207" s="7" t="s">
        <v>587</v>
      </c>
      <c r="E2207">
        <f>VLOOKUP(A2207,home!$A$2:$E$405,3,FALSE)</f>
        <v>1.76143790849673</v>
      </c>
      <c r="F2207">
        <f>VLOOKUP(B2207,home!$B$2:$E$405,3,FALSE)</f>
        <v>0.83</v>
      </c>
      <c r="G2207">
        <f>VLOOKUP(C2207,away!$B$2:$E$405,4,FALSE)</f>
        <v>0.8</v>
      </c>
      <c r="H2207">
        <f>VLOOKUP(A2207,away!$A$2:$E$405,3,FALSE)</f>
        <v>1.3562091503267999</v>
      </c>
      <c r="I2207">
        <f>VLOOKUP(C2207,away!$B$2:$E$405,3,FALSE)</f>
        <v>1.1000000000000001</v>
      </c>
      <c r="J2207">
        <f>VLOOKUP(B2207,home!$B$2:$E$405,4,FALSE)</f>
        <v>0.74</v>
      </c>
      <c r="K2207" s="3">
        <f t="shared" si="2522"/>
        <v>1.1695947712418286</v>
      </c>
      <c r="L2207" s="3">
        <f t="shared" si="2523"/>
        <v>1.1039542483660152</v>
      </c>
      <c r="M2207" s="5">
        <f t="shared" si="2524"/>
        <v>0.10294617299758906</v>
      </c>
      <c r="N2207" s="5">
        <f t="shared" si="2525"/>
        <v>0.1204053056573369</v>
      </c>
      <c r="O2207" s="5">
        <f t="shared" si="2526"/>
        <v>0.11364786503371119</v>
      </c>
      <c r="P2207" s="5">
        <f t="shared" si="2527"/>
        <v>0.13292194870622565</v>
      </c>
      <c r="Q2207" s="5">
        <f t="shared" si="2528"/>
        <v>7.0412707963297724E-2</v>
      </c>
      <c r="R2207" s="5">
        <f t="shared" si="2529"/>
        <v>6.2731021710846505E-2</v>
      </c>
      <c r="S2207" s="5">
        <f t="shared" si="2530"/>
        <v>4.2906511076119057E-2</v>
      </c>
      <c r="T2207" s="5">
        <f t="shared" si="2531"/>
        <v>7.773240809503805E-2</v>
      </c>
      <c r="U2207" s="5">
        <f t="shared" si="2532"/>
        <v>7.3369874987663702E-2</v>
      </c>
      <c r="V2207" s="5">
        <f t="shared" si="2533"/>
        <v>6.1555545629727246E-3</v>
      </c>
      <c r="W2207" s="5">
        <f t="shared" si="2534"/>
        <v>2.7451445020950292E-2</v>
      </c>
      <c r="X2207" s="5">
        <f t="shared" si="2535"/>
        <v>3.0305139354664164E-2</v>
      </c>
      <c r="Y2207" s="5">
        <f t="shared" si="2536"/>
        <v>1.6727743668952817E-2</v>
      </c>
      <c r="Z2207" s="5">
        <f t="shared" si="2537"/>
        <v>2.3084059307343238E-2</v>
      </c>
      <c r="AA2207" s="5">
        <f t="shared" si="2538"/>
        <v>2.6998995064904923E-2</v>
      </c>
      <c r="AB2207" s="5">
        <f t="shared" si="2539"/>
        <v>1.5788941728348372E-2</v>
      </c>
      <c r="AC2207" s="5">
        <f t="shared" si="2540"/>
        <v>4.9674521891709587E-4</v>
      </c>
      <c r="AD2207" s="5">
        <f t="shared" si="2541"/>
        <v>8.0267666398839976E-3</v>
      </c>
      <c r="AE2207" s="5">
        <f t="shared" si="2542"/>
        <v>8.8611831327425426E-3</v>
      </c>
      <c r="AF2207" s="5">
        <f t="shared" si="2543"/>
        <v>4.8911703824702033E-3</v>
      </c>
      <c r="AG2207" s="5">
        <f t="shared" si="2544"/>
        <v>1.7998761077366694E-3</v>
      </c>
      <c r="AH2207" s="5">
        <f t="shared" si="2545"/>
        <v>6.3709363354686544E-3</v>
      </c>
      <c r="AI2207" s="5">
        <f t="shared" si="2546"/>
        <v>7.4514138258787149E-3</v>
      </c>
      <c r="AJ2207" s="5">
        <f t="shared" si="2547"/>
        <v>4.357567324553409E-3</v>
      </c>
      <c r="AK2207" s="5">
        <f t="shared" si="2548"/>
        <v>1.698862652710637E-3</v>
      </c>
      <c r="AL2207" s="5">
        <f t="shared" si="2549"/>
        <v>2.5655482117050581E-5</v>
      </c>
      <c r="AM2207" s="5">
        <f t="shared" si="2550"/>
        <v>1.8776128583973325E-3</v>
      </c>
      <c r="AN2207" s="5">
        <f t="shared" si="2551"/>
        <v>2.0727986918143921E-3</v>
      </c>
      <c r="AO2207" s="5">
        <f t="shared" si="2552"/>
        <v>1.1441374609180086E-3</v>
      </c>
      <c r="AP2207" s="5">
        <f t="shared" si="2553"/>
        <v>4.2102513689838038E-4</v>
      </c>
      <c r="AQ2207" s="5">
        <f t="shared" si="2554"/>
        <v>1.1619812213696252E-4</v>
      </c>
      <c r="AR2207" s="5">
        <f t="shared" si="2555"/>
        <v>1.4066444467220069E-3</v>
      </c>
      <c r="AS2207" s="5">
        <f t="shared" si="2556"/>
        <v>1.6452039898824143E-3</v>
      </c>
      <c r="AT2207" s="5">
        <f t="shared" si="2557"/>
        <v>9.6211099209633343E-4</v>
      </c>
      <c r="AU2207" s="5">
        <f t="shared" si="2558"/>
        <v>3.7509332857005323E-4</v>
      </c>
      <c r="AV2207" s="5">
        <f t="shared" si="2559"/>
        <v>1.0967679895580687E-4</v>
      </c>
      <c r="AW2207" s="5">
        <f t="shared" si="2560"/>
        <v>9.2016174264733786E-7</v>
      </c>
      <c r="AX2207" s="5">
        <f t="shared" si="2561"/>
        <v>3.6600769693299087E-4</v>
      </c>
      <c r="AY2207" s="5">
        <f t="shared" si="2562"/>
        <v>4.0405575196383615E-4</v>
      </c>
      <c r="AZ2207" s="5">
        <f t="shared" si="2563"/>
        <v>2.2302953197860095E-4</v>
      </c>
      <c r="BA2207" s="5">
        <f t="shared" si="2564"/>
        <v>8.2071466446286849E-5</v>
      </c>
      <c r="BB2207" s="5">
        <f t="shared" si="2565"/>
        <v>2.2650786013251805E-5</v>
      </c>
      <c r="BC2207" s="5">
        <f t="shared" si="2566"/>
        <v>5.0010862896317697E-6</v>
      </c>
      <c r="BD2207" s="5">
        <f t="shared" si="2567"/>
        <v>2.5881185214987059E-4</v>
      </c>
      <c r="BE2207" s="5">
        <f t="shared" si="2568"/>
        <v>3.0270498900990186E-4</v>
      </c>
      <c r="BF2207" s="5">
        <f t="shared" si="2569"/>
        <v>1.7702108618739825E-4</v>
      </c>
      <c r="BG2207" s="5">
        <f t="shared" si="2570"/>
        <v>6.9014312268110025E-5</v>
      </c>
      <c r="BH2207" s="5">
        <f t="shared" si="2571"/>
        <v>2.0179694692408065E-5</v>
      </c>
      <c r="BI2207" s="5">
        <f t="shared" si="2572"/>
        <v>4.7204130794993897E-6</v>
      </c>
      <c r="BJ2207" s="8">
        <f t="shared" si="2573"/>
        <v>0.37334833461286315</v>
      </c>
      <c r="BK2207" s="8">
        <f t="shared" si="2574"/>
        <v>0.28585664379590442</v>
      </c>
      <c r="BL2207" s="8">
        <f t="shared" si="2575"/>
        <v>0.3177466605676999</v>
      </c>
      <c r="BM2207" s="8">
        <f t="shared" si="2576"/>
        <v>0.39656754062458249</v>
      </c>
      <c r="BN2207" s="8">
        <f t="shared" si="2577"/>
        <v>0.60306502206900703</v>
      </c>
    </row>
    <row r="2208" spans="1:66" x14ac:dyDescent="0.25">
      <c r="A2208" t="s">
        <v>13</v>
      </c>
      <c r="B2208" t="s">
        <v>227</v>
      </c>
      <c r="C2208" t="s">
        <v>228</v>
      </c>
      <c r="D2208" s="7" t="s">
        <v>587</v>
      </c>
      <c r="E2208">
        <f>VLOOKUP(A2208,home!$A$2:$E$405,3,FALSE)</f>
        <v>1.76143790849673</v>
      </c>
      <c r="F2208">
        <f>VLOOKUP(B2208,home!$B$2:$E$405,3,FALSE)</f>
        <v>1.6</v>
      </c>
      <c r="G2208">
        <f>VLOOKUP(C2208,away!$B$2:$E$405,4,FALSE)</f>
        <v>0.7</v>
      </c>
      <c r="H2208">
        <f>VLOOKUP(A2208,away!$A$2:$E$405,3,FALSE)</f>
        <v>1.3562091503267999</v>
      </c>
      <c r="I2208">
        <f>VLOOKUP(C2208,away!$B$2:$E$405,3,FALSE)</f>
        <v>0.87</v>
      </c>
      <c r="J2208">
        <f>VLOOKUP(B2208,home!$B$2:$E$405,4,FALSE)</f>
        <v>0.65</v>
      </c>
      <c r="K2208" s="3">
        <f t="shared" si="2522"/>
        <v>1.9728104575163377</v>
      </c>
      <c r="L2208" s="3">
        <f t="shared" si="2523"/>
        <v>0.76693627450980539</v>
      </c>
      <c r="M2208" s="5">
        <f t="shared" si="2524"/>
        <v>6.4586702565193888E-2</v>
      </c>
      <c r="N2208" s="5">
        <f t="shared" si="2525"/>
        <v>0.12741732223711177</v>
      </c>
      <c r="O2208" s="5">
        <f t="shared" si="2526"/>
        <v>4.9533885048222696E-2</v>
      </c>
      <c r="P2208" s="5">
        <f t="shared" si="2527"/>
        <v>9.7720966424545891E-2</v>
      </c>
      <c r="Q2208" s="5">
        <f t="shared" si="2528"/>
        <v>0.12568511288905157</v>
      </c>
      <c r="R2208" s="5">
        <f t="shared" si="2529"/>
        <v>1.8994666630440429E-2</v>
      </c>
      <c r="S2208" s="5">
        <f t="shared" si="2530"/>
        <v>3.6963441775449302E-2</v>
      </c>
      <c r="T2208" s="5">
        <f t="shared" si="2531"/>
        <v>9.6392472240473537E-2</v>
      </c>
      <c r="U2208" s="5">
        <f t="shared" si="2532"/>
        <v>3.7472876965569495E-2</v>
      </c>
      <c r="V2208" s="5">
        <f t="shared" si="2533"/>
        <v>6.2140470083232105E-3</v>
      </c>
      <c r="W2208" s="5">
        <f t="shared" si="2534"/>
        <v>8.2650968353880763E-2</v>
      </c>
      <c r="X2208" s="5">
        <f t="shared" si="2535"/>
        <v>6.3388025753953137E-2</v>
      </c>
      <c r="Y2208" s="5">
        <f t="shared" si="2536"/>
        <v>2.4307288160134204E-2</v>
      </c>
      <c r="Z2208" s="5">
        <f t="shared" si="2537"/>
        <v>4.8558996203685676E-3</v>
      </c>
      <c r="AA2208" s="5">
        <f t="shared" si="2538"/>
        <v>9.5797695517127225E-3</v>
      </c>
      <c r="AB2208" s="5">
        <f t="shared" si="2539"/>
        <v>9.4495347761077309E-3</v>
      </c>
      <c r="AC2208" s="5">
        <f t="shared" si="2540"/>
        <v>5.8762354995592066E-4</v>
      </c>
      <c r="AD2208" s="5">
        <f t="shared" si="2541"/>
        <v>4.0763673673096974E-2</v>
      </c>
      <c r="AE2208" s="5">
        <f t="shared" si="2542"/>
        <v>3.1263140022178428E-2</v>
      </c>
      <c r="AF2208" s="5">
        <f t="shared" si="2543"/>
        <v>1.1988418069043957E-2</v>
      </c>
      <c r="AG2208" s="5">
        <f t="shared" si="2544"/>
        <v>3.0647842303795358E-3</v>
      </c>
      <c r="AH2208" s="5">
        <f t="shared" si="2545"/>
        <v>9.310413910597619E-4</v>
      </c>
      <c r="AI2208" s="5">
        <f t="shared" si="2546"/>
        <v>1.8367681926632561E-3</v>
      </c>
      <c r="AJ2208" s="5">
        <f t="shared" si="2547"/>
        <v>1.8117977492597278E-3</v>
      </c>
      <c r="AK2208" s="5">
        <f t="shared" si="2548"/>
        <v>1.1914445155480511E-3</v>
      </c>
      <c r="AL2208" s="5">
        <f t="shared" si="2549"/>
        <v>3.5563445052827719E-5</v>
      </c>
      <c r="AM2208" s="5">
        <f t="shared" si="2550"/>
        <v>1.6083800341813823E-2</v>
      </c>
      <c r="AN2208" s="5">
        <f t="shared" si="2551"/>
        <v>1.233524991411023E-2</v>
      </c>
      <c r="AO2208" s="5">
        <f t="shared" si="2552"/>
        <v>4.7301753071375468E-3</v>
      </c>
      <c r="AP2208" s="5">
        <f t="shared" si="2553"/>
        <v>1.2092476759447816E-3</v>
      </c>
      <c r="AQ2208" s="5">
        <f t="shared" si="2554"/>
        <v>2.3185397688718282E-4</v>
      </c>
      <c r="AR2208" s="5">
        <f t="shared" si="2555"/>
        <v>1.4280988317476017E-4</v>
      </c>
      <c r="AS2208" s="5">
        <f t="shared" si="2556"/>
        <v>2.8173683096385332E-4</v>
      </c>
      <c r="AT2208" s="5">
        <f t="shared" si="2557"/>
        <v>2.7790668319650134E-4</v>
      </c>
      <c r="AU2208" s="5">
        <f t="shared" si="2558"/>
        <v>1.827524036079125E-4</v>
      </c>
      <c r="AV2208" s="5">
        <f t="shared" si="2559"/>
        <v>9.013396324348408E-5</v>
      </c>
      <c r="AW2208" s="5">
        <f t="shared" si="2560"/>
        <v>1.494672226944596E-6</v>
      </c>
      <c r="AX2208" s="5">
        <f t="shared" si="2561"/>
        <v>5.2883815851558595E-3</v>
      </c>
      <c r="AY2208" s="5">
        <f t="shared" si="2562"/>
        <v>4.0558516711056937E-3</v>
      </c>
      <c r="AZ2208" s="5">
        <f t="shared" si="2563"/>
        <v>1.5552898853010845E-3</v>
      </c>
      <c r="BA2208" s="5">
        <f t="shared" si="2564"/>
        <v>3.9760274347186544E-4</v>
      </c>
      <c r="BB2208" s="5">
        <f t="shared" si="2565"/>
        <v>7.6233991703297579E-5</v>
      </c>
      <c r="BC2208" s="5">
        <f t="shared" si="2566"/>
        <v>1.1693322717587696E-5</v>
      </c>
      <c r="BD2208" s="5">
        <f t="shared" si="2567"/>
        <v>1.8254346627538509E-5</v>
      </c>
      <c r="BE2208" s="5">
        <f t="shared" si="2568"/>
        <v>3.6012365921936056E-5</v>
      </c>
      <c r="BF2208" s="5">
        <f t="shared" si="2569"/>
        <v>3.5522786045350225E-5</v>
      </c>
      <c r="BG2208" s="5">
        <f t="shared" si="2570"/>
        <v>2.3359907930127444E-5</v>
      </c>
      <c r="BH2208" s="5">
        <f t="shared" si="2571"/>
        <v>1.1521167662793565E-5</v>
      </c>
      <c r="BI2208" s="5">
        <f t="shared" si="2572"/>
        <v>4.5458160095916412E-6</v>
      </c>
      <c r="BJ2208" s="8">
        <f t="shared" si="2573"/>
        <v>0.65289658604465284</v>
      </c>
      <c r="BK2208" s="8">
        <f t="shared" si="2574"/>
        <v>0.21016419643962672</v>
      </c>
      <c r="BL2208" s="8">
        <f t="shared" si="2575"/>
        <v>0.1319063409749677</v>
      </c>
      <c r="BM2208" s="8">
        <f t="shared" si="2576"/>
        <v>0.51183001028617092</v>
      </c>
      <c r="BN2208" s="8">
        <f t="shared" si="2577"/>
        <v>0.48393865579456624</v>
      </c>
    </row>
    <row r="2209" spans="1:66" x14ac:dyDescent="0.25">
      <c r="A2209" t="s">
        <v>16</v>
      </c>
      <c r="B2209" t="s">
        <v>233</v>
      </c>
      <c r="C2209" t="s">
        <v>231</v>
      </c>
      <c r="D2209" s="7" t="s">
        <v>587</v>
      </c>
      <c r="E2209">
        <f>VLOOKUP(A2209,home!$A$2:$E$405,3,FALSE)</f>
        <v>1.5457516339869299</v>
      </c>
      <c r="F2209">
        <f>VLOOKUP(B2209,home!$B$2:$E$405,3,FALSE)</f>
        <v>0.88</v>
      </c>
      <c r="G2209">
        <f>VLOOKUP(C2209,away!$B$2:$E$405,4,FALSE)</f>
        <v>1.03</v>
      </c>
      <c r="H2209">
        <f>VLOOKUP(A2209,away!$A$2:$E$405,3,FALSE)</f>
        <v>1.36928104575163</v>
      </c>
      <c r="I2209">
        <f>VLOOKUP(C2209,away!$B$2:$E$405,3,FALSE)</f>
        <v>0.61</v>
      </c>
      <c r="J2209">
        <f>VLOOKUP(B2209,home!$B$2:$E$405,4,FALSE)</f>
        <v>0.99</v>
      </c>
      <c r="K2209" s="3">
        <f t="shared" si="2522"/>
        <v>1.4010692810457532</v>
      </c>
      <c r="L2209" s="3">
        <f t="shared" si="2523"/>
        <v>0.82690882352940931</v>
      </c>
      <c r="M2209" s="5">
        <f t="shared" si="2524"/>
        <v>0.10774606131632979</v>
      </c>
      <c r="N2209" s="5">
        <f t="shared" si="2525"/>
        <v>0.15095969666398185</v>
      </c>
      <c r="O2209" s="5">
        <f t="shared" si="2526"/>
        <v>8.9096168803013853E-2</v>
      </c>
      <c r="P2209" s="5">
        <f t="shared" si="2527"/>
        <v>0.12482990516876968</v>
      </c>
      <c r="Q2209" s="5">
        <f t="shared" si="2528"/>
        <v>0.10575249683594502</v>
      </c>
      <c r="R2209" s="5">
        <f t="shared" si="2529"/>
        <v>3.6837204062938916E-2</v>
      </c>
      <c r="S2209" s="5">
        <f t="shared" si="2530"/>
        <v>3.6155626094525231E-2</v>
      </c>
      <c r="T2209" s="5">
        <f t="shared" si="2531"/>
        <v>8.7447672743908869E-2</v>
      </c>
      <c r="U2209" s="5">
        <f t="shared" si="2532"/>
        <v>5.1611475012197532E-2</v>
      </c>
      <c r="V2209" s="5">
        <f t="shared" si="2533"/>
        <v>4.6542597180797294E-3</v>
      </c>
      <c r="W2209" s="5">
        <f t="shared" si="2534"/>
        <v>4.9388858236910256E-2</v>
      </c>
      <c r="X2209" s="5">
        <f t="shared" si="2535"/>
        <v>4.0840082660144231E-2</v>
      </c>
      <c r="Y2209" s="5">
        <f t="shared" si="2536"/>
        <v>1.6885512352671845E-2</v>
      </c>
      <c r="Z2209" s="5">
        <f t="shared" si="2537"/>
        <v>1.0153669691265868E-2</v>
      </c>
      <c r="AA2209" s="5">
        <f t="shared" si="2538"/>
        <v>1.4225994694317927E-2</v>
      </c>
      <c r="AB2209" s="5">
        <f t="shared" si="2539"/>
        <v>9.96580207926436E-3</v>
      </c>
      <c r="AC2209" s="5">
        <f t="shared" si="2540"/>
        <v>3.3701394286527359E-4</v>
      </c>
      <c r="AD2209" s="5">
        <f t="shared" si="2541"/>
        <v>1.7299303025414624E-2</v>
      </c>
      <c r="AE2209" s="5">
        <f t="shared" si="2542"/>
        <v>1.4304946312624354E-2</v>
      </c>
      <c r="AF2209" s="5">
        <f t="shared" si="2543"/>
        <v>5.9144431630117822E-3</v>
      </c>
      <c r="AG2209" s="5">
        <f t="shared" si="2544"/>
        <v>1.6302350792525443E-3</v>
      </c>
      <c r="AH2209" s="5">
        <f t="shared" si="2545"/>
        <v>2.0990397647277195E-3</v>
      </c>
      <c r="AI2209" s="5">
        <f t="shared" si="2546"/>
        <v>2.9409001340535128E-3</v>
      </c>
      <c r="AJ2209" s="5">
        <f t="shared" si="2547"/>
        <v>2.0602024182228575E-3</v>
      </c>
      <c r="AK2209" s="5">
        <f t="shared" si="2548"/>
        <v>9.6216210696940699E-4</v>
      </c>
      <c r="AL2209" s="5">
        <f t="shared" si="2549"/>
        <v>1.5617988449680551E-5</v>
      </c>
      <c r="AM2209" s="5">
        <f t="shared" si="2550"/>
        <v>4.8475044104820562E-3</v>
      </c>
      <c r="AN2209" s="5">
        <f t="shared" si="2551"/>
        <v>4.0084441691253386E-3</v>
      </c>
      <c r="AO2209" s="5">
        <f t="shared" si="2552"/>
        <v>1.6573089260373771E-3</v>
      </c>
      <c r="AP2209" s="5">
        <f t="shared" si="2553"/>
        <v>4.5681445808478559E-4</v>
      </c>
      <c r="AQ2209" s="5">
        <f t="shared" si="2554"/>
        <v>9.4435976526528653E-5</v>
      </c>
      <c r="AR2209" s="5">
        <f t="shared" si="2555"/>
        <v>3.4714290047848945E-4</v>
      </c>
      <c r="AS2209" s="5">
        <f t="shared" si="2556"/>
        <v>4.8637125399353474E-4</v>
      </c>
      <c r="AT2209" s="5">
        <f t="shared" si="2557"/>
        <v>3.4071991157702162E-4</v>
      </c>
      <c r="AU2209" s="5">
        <f t="shared" si="2558"/>
        <v>1.5912406718373009E-4</v>
      </c>
      <c r="AV2209" s="5">
        <f t="shared" si="2559"/>
        <v>5.5735960601546211E-5</v>
      </c>
      <c r="AW2209" s="5">
        <f t="shared" si="2560"/>
        <v>5.0262007860644854E-7</v>
      </c>
      <c r="AX2209" s="5">
        <f t="shared" si="2561"/>
        <v>1.1319482532100339E-3</v>
      </c>
      <c r="AY2209" s="5">
        <f t="shared" si="2562"/>
        <v>9.3601799835807886E-4</v>
      </c>
      <c r="AZ2209" s="5">
        <f t="shared" si="2563"/>
        <v>3.8700077091231573E-4</v>
      </c>
      <c r="BA2209" s="5">
        <f t="shared" si="2564"/>
        <v>1.0667145072669252E-4</v>
      </c>
      <c r="BB2209" s="5">
        <f t="shared" si="2565"/>
        <v>2.205189095614616E-5</v>
      </c>
      <c r="BC2209" s="5">
        <f t="shared" si="2566"/>
        <v>3.6469806414291301E-6</v>
      </c>
      <c r="BD2209" s="5">
        <f t="shared" si="2567"/>
        <v>4.7842587905209074E-5</v>
      </c>
      <c r="BE2209" s="5">
        <f t="shared" si="2568"/>
        <v>6.7030780239719527E-5</v>
      </c>
      <c r="BF2209" s="5">
        <f t="shared" si="2569"/>
        <v>4.6957383539199869E-5</v>
      </c>
      <c r="BG2209" s="5">
        <f t="shared" si="2570"/>
        <v>2.1930182531685481E-5</v>
      </c>
      <c r="BH2209" s="5">
        <f t="shared" si="2571"/>
        <v>7.6814262682176788E-6</v>
      </c>
      <c r="BI2209" s="5">
        <f t="shared" si="2572"/>
        <v>2.1524420758035405E-6</v>
      </c>
      <c r="BJ2209" s="8">
        <f t="shared" si="2573"/>
        <v>0.50407509235892611</v>
      </c>
      <c r="BK2209" s="8">
        <f t="shared" si="2574"/>
        <v>0.27467450222737749</v>
      </c>
      <c r="BL2209" s="8">
        <f t="shared" si="2575"/>
        <v>0.21138163797210027</v>
      </c>
      <c r="BM2209" s="8">
        <f t="shared" si="2576"/>
        <v>0.38412785402041094</v>
      </c>
      <c r="BN2209" s="8">
        <f t="shared" si="2577"/>
        <v>0.61522153285097914</v>
      </c>
    </row>
    <row r="2210" spans="1:66" x14ac:dyDescent="0.25">
      <c r="A2210" t="s">
        <v>16</v>
      </c>
      <c r="B2210" t="s">
        <v>493</v>
      </c>
      <c r="C2210" t="s">
        <v>235</v>
      </c>
      <c r="D2210" s="7" t="s">
        <v>587</v>
      </c>
      <c r="E2210">
        <f>VLOOKUP(A2210,home!$A$2:$E$405,3,FALSE)</f>
        <v>1.5457516339869299</v>
      </c>
      <c r="F2210" t="e">
        <f>VLOOKUP(B2210,home!$B$2:$E$405,3,FALSE)</f>
        <v>#N/A</v>
      </c>
      <c r="G2210">
        <f>VLOOKUP(C2210,away!$B$2:$E$405,4,FALSE)</f>
        <v>0.84</v>
      </c>
      <c r="H2210">
        <f>VLOOKUP(A2210,away!$A$2:$E$405,3,FALSE)</f>
        <v>1.36928104575163</v>
      </c>
      <c r="I2210">
        <f>VLOOKUP(C2210,away!$B$2:$E$405,3,FALSE)</f>
        <v>0.72</v>
      </c>
      <c r="J2210" t="e">
        <f>VLOOKUP(B2210,home!$B$2:$E$405,4,FALSE)</f>
        <v>#N/A</v>
      </c>
      <c r="K2210" s="3" t="e">
        <f t="shared" ref="K2210:K2261" si="2578">E2210*F2210*G2210</f>
        <v>#N/A</v>
      </c>
      <c r="L2210" s="3" t="e">
        <f t="shared" ref="L2210:L2261" si="2579">H2210*I2210*J2210</f>
        <v>#N/A</v>
      </c>
      <c r="M2210" s="5" t="e">
        <f t="shared" ref="M2210:M2261" si="2580">_xlfn.POISSON.DIST(0,K2210,FALSE) * _xlfn.POISSON.DIST(0,L2210,FALSE)</f>
        <v>#N/A</v>
      </c>
      <c r="N2210" s="5" t="e">
        <f t="shared" ref="N2210:N2261" si="2581">_xlfn.POISSON.DIST(1,K2210,FALSE) * _xlfn.POISSON.DIST(0,L2210,FALSE)</f>
        <v>#N/A</v>
      </c>
      <c r="O2210" s="5" t="e">
        <f t="shared" ref="O2210:O2261" si="2582">_xlfn.POISSON.DIST(0,K2210,FALSE) * _xlfn.POISSON.DIST(1,L2210,FALSE)</f>
        <v>#N/A</v>
      </c>
      <c r="P2210" s="5" t="e">
        <f t="shared" ref="P2210:P2261" si="2583">_xlfn.POISSON.DIST(1,K2210,FALSE) * _xlfn.POISSON.DIST(1,L2210,FALSE)</f>
        <v>#N/A</v>
      </c>
      <c r="Q2210" s="5" t="e">
        <f t="shared" ref="Q2210:Q2261" si="2584">_xlfn.POISSON.DIST(2,K2210,FALSE) * _xlfn.POISSON.DIST(0,L2210,FALSE)</f>
        <v>#N/A</v>
      </c>
      <c r="R2210" s="5" t="e">
        <f t="shared" ref="R2210:R2261" si="2585">_xlfn.POISSON.DIST(0,K2210,FALSE) * _xlfn.POISSON.DIST(2,L2210,FALSE)</f>
        <v>#N/A</v>
      </c>
      <c r="S2210" s="5" t="e">
        <f t="shared" ref="S2210:S2261" si="2586">_xlfn.POISSON.DIST(2,K2210,FALSE) * _xlfn.POISSON.DIST(2,L2210,FALSE)</f>
        <v>#N/A</v>
      </c>
      <c r="T2210" s="5" t="e">
        <f t="shared" ref="T2210:T2261" si="2587">_xlfn.POISSON.DIST(2,K2210,FALSE) * _xlfn.POISSON.DIST(1,L2210,FALSE)</f>
        <v>#N/A</v>
      </c>
      <c r="U2210" s="5" t="e">
        <f t="shared" ref="U2210:U2261" si="2588">_xlfn.POISSON.DIST(1,K2210,FALSE) * _xlfn.POISSON.DIST(2,L2210,FALSE)</f>
        <v>#N/A</v>
      </c>
      <c r="V2210" s="5" t="e">
        <f t="shared" ref="V2210:V2261" si="2589">_xlfn.POISSON.DIST(3,K2210,FALSE) * _xlfn.POISSON.DIST(3,L2210,FALSE)</f>
        <v>#N/A</v>
      </c>
      <c r="W2210" s="5" t="e">
        <f t="shared" ref="W2210:W2261" si="2590">_xlfn.POISSON.DIST(3,K2210,FALSE) * _xlfn.POISSON.DIST(0,L2210,FALSE)</f>
        <v>#N/A</v>
      </c>
      <c r="X2210" s="5" t="e">
        <f t="shared" ref="X2210:X2261" si="2591">_xlfn.POISSON.DIST(3,K2210,FALSE) * _xlfn.POISSON.DIST(1,L2210,FALSE)</f>
        <v>#N/A</v>
      </c>
      <c r="Y2210" s="5" t="e">
        <f t="shared" ref="Y2210:Y2261" si="2592">_xlfn.POISSON.DIST(3,K2210,FALSE) * _xlfn.POISSON.DIST(2,L2210,FALSE)</f>
        <v>#N/A</v>
      </c>
      <c r="Z2210" s="5" t="e">
        <f t="shared" ref="Z2210:Z2261" si="2593">_xlfn.POISSON.DIST(0,K2210,FALSE) * _xlfn.POISSON.DIST(3,L2210,FALSE)</f>
        <v>#N/A</v>
      </c>
      <c r="AA2210" s="5" t="e">
        <f t="shared" ref="AA2210:AA2261" si="2594">_xlfn.POISSON.DIST(1,K2210,FALSE) * _xlfn.POISSON.DIST(3,L2210,FALSE)</f>
        <v>#N/A</v>
      </c>
      <c r="AB2210" s="5" t="e">
        <f t="shared" ref="AB2210:AB2261" si="2595">_xlfn.POISSON.DIST(2,K2210,FALSE) * _xlfn.POISSON.DIST(3,L2210,FALSE)</f>
        <v>#N/A</v>
      </c>
      <c r="AC2210" s="5" t="e">
        <f t="shared" ref="AC2210:AC2261" si="2596">_xlfn.POISSON.DIST(4,K2210,FALSE) * _xlfn.POISSON.DIST(4,L2210,FALSE)</f>
        <v>#N/A</v>
      </c>
      <c r="AD2210" s="5" t="e">
        <f t="shared" ref="AD2210:AD2261" si="2597">_xlfn.POISSON.DIST(4,K2210,FALSE) * _xlfn.POISSON.DIST(0,L2210,FALSE)</f>
        <v>#N/A</v>
      </c>
      <c r="AE2210" s="5" t="e">
        <f t="shared" ref="AE2210:AE2261" si="2598">_xlfn.POISSON.DIST(4,K2210,FALSE) * _xlfn.POISSON.DIST(1,L2210,FALSE)</f>
        <v>#N/A</v>
      </c>
      <c r="AF2210" s="5" t="e">
        <f t="shared" ref="AF2210:AF2261" si="2599">_xlfn.POISSON.DIST(4,K2210,FALSE) * _xlfn.POISSON.DIST(2,L2210,FALSE)</f>
        <v>#N/A</v>
      </c>
      <c r="AG2210" s="5" t="e">
        <f t="shared" ref="AG2210:AG2261" si="2600">_xlfn.POISSON.DIST(4,K2210,FALSE) * _xlfn.POISSON.DIST(3,L2210,FALSE)</f>
        <v>#N/A</v>
      </c>
      <c r="AH2210" s="5" t="e">
        <f t="shared" ref="AH2210:AH2261" si="2601">_xlfn.POISSON.DIST(0,K2210,FALSE) * _xlfn.POISSON.DIST(4,L2210,FALSE)</f>
        <v>#N/A</v>
      </c>
      <c r="AI2210" s="5" t="e">
        <f t="shared" ref="AI2210:AI2261" si="2602">_xlfn.POISSON.DIST(1,K2210,FALSE) * _xlfn.POISSON.DIST(4,L2210,FALSE)</f>
        <v>#N/A</v>
      </c>
      <c r="AJ2210" s="5" t="e">
        <f t="shared" ref="AJ2210:AJ2261" si="2603">_xlfn.POISSON.DIST(2,K2210,FALSE) * _xlfn.POISSON.DIST(4,L2210,FALSE)</f>
        <v>#N/A</v>
      </c>
      <c r="AK2210" s="5" t="e">
        <f t="shared" ref="AK2210:AK2261" si="2604">_xlfn.POISSON.DIST(3,K2210,FALSE) * _xlfn.POISSON.DIST(4,L2210,FALSE)</f>
        <v>#N/A</v>
      </c>
      <c r="AL2210" s="5" t="e">
        <f t="shared" ref="AL2210:AL2261" si="2605">_xlfn.POISSON.DIST(5,K2210,FALSE) * _xlfn.POISSON.DIST(5,L2210,FALSE)</f>
        <v>#N/A</v>
      </c>
      <c r="AM2210" s="5" t="e">
        <f t="shared" ref="AM2210:AM2261" si="2606">_xlfn.POISSON.DIST(5,K2210,FALSE) * _xlfn.POISSON.DIST(0,L2210,FALSE)</f>
        <v>#N/A</v>
      </c>
      <c r="AN2210" s="5" t="e">
        <f t="shared" ref="AN2210:AN2261" si="2607">_xlfn.POISSON.DIST(5,K2210,FALSE) * _xlfn.POISSON.DIST(1,L2210,FALSE)</f>
        <v>#N/A</v>
      </c>
      <c r="AO2210" s="5" t="e">
        <f t="shared" ref="AO2210:AO2261" si="2608">_xlfn.POISSON.DIST(5,K2210,FALSE) * _xlfn.POISSON.DIST(2,L2210,FALSE)</f>
        <v>#N/A</v>
      </c>
      <c r="AP2210" s="5" t="e">
        <f t="shared" ref="AP2210:AP2261" si="2609">_xlfn.POISSON.DIST(5,K2210,FALSE) * _xlfn.POISSON.DIST(3,L2210,FALSE)</f>
        <v>#N/A</v>
      </c>
      <c r="AQ2210" s="5" t="e">
        <f t="shared" ref="AQ2210:AQ2261" si="2610">_xlfn.POISSON.DIST(5,K2210,FALSE) * _xlfn.POISSON.DIST(4,L2210,FALSE)</f>
        <v>#N/A</v>
      </c>
      <c r="AR2210" s="5" t="e">
        <f t="shared" ref="AR2210:AR2261" si="2611">_xlfn.POISSON.DIST(0,K2210,FALSE) * _xlfn.POISSON.DIST(5,L2210,FALSE)</f>
        <v>#N/A</v>
      </c>
      <c r="AS2210" s="5" t="e">
        <f t="shared" ref="AS2210:AS2261" si="2612">_xlfn.POISSON.DIST(1,K2210,FALSE) * _xlfn.POISSON.DIST(5,L2210,FALSE)</f>
        <v>#N/A</v>
      </c>
      <c r="AT2210" s="5" t="e">
        <f t="shared" ref="AT2210:AT2261" si="2613">_xlfn.POISSON.DIST(2,K2210,FALSE) * _xlfn.POISSON.DIST(5,L2210,FALSE)</f>
        <v>#N/A</v>
      </c>
      <c r="AU2210" s="5" t="e">
        <f t="shared" ref="AU2210:AU2261" si="2614">_xlfn.POISSON.DIST(3,K2210,FALSE) * _xlfn.POISSON.DIST(5,L2210,FALSE)</f>
        <v>#N/A</v>
      </c>
      <c r="AV2210" s="5" t="e">
        <f t="shared" ref="AV2210:AV2261" si="2615">_xlfn.POISSON.DIST(4,K2210,FALSE) * _xlfn.POISSON.DIST(5,L2210,FALSE)</f>
        <v>#N/A</v>
      </c>
      <c r="AW2210" s="5" t="e">
        <f t="shared" ref="AW2210:AW2261" si="2616">_xlfn.POISSON.DIST(6,K2210,FALSE) * _xlfn.POISSON.DIST(6,L2210,FALSE)</f>
        <v>#N/A</v>
      </c>
      <c r="AX2210" s="5" t="e">
        <f t="shared" ref="AX2210:AX2261" si="2617">_xlfn.POISSON.DIST(6,K2210,FALSE) * _xlfn.POISSON.DIST(0,L2210,FALSE)</f>
        <v>#N/A</v>
      </c>
      <c r="AY2210" s="5" t="e">
        <f t="shared" ref="AY2210:AY2261" si="2618">_xlfn.POISSON.DIST(6,K2210,FALSE) * _xlfn.POISSON.DIST(1,L2210,FALSE)</f>
        <v>#N/A</v>
      </c>
      <c r="AZ2210" s="5" t="e">
        <f t="shared" ref="AZ2210:AZ2261" si="2619">_xlfn.POISSON.DIST(6,K2210,FALSE) * _xlfn.POISSON.DIST(2,L2210,FALSE)</f>
        <v>#N/A</v>
      </c>
      <c r="BA2210" s="5" t="e">
        <f t="shared" ref="BA2210:BA2261" si="2620">_xlfn.POISSON.DIST(6,K2210,FALSE) * _xlfn.POISSON.DIST(3,L2210,FALSE)</f>
        <v>#N/A</v>
      </c>
      <c r="BB2210" s="5" t="e">
        <f t="shared" ref="BB2210:BB2261" si="2621">_xlfn.POISSON.DIST(6,K2210,FALSE) * _xlfn.POISSON.DIST(4,L2210,FALSE)</f>
        <v>#N/A</v>
      </c>
      <c r="BC2210" s="5" t="e">
        <f t="shared" ref="BC2210:BC2261" si="2622">_xlfn.POISSON.DIST(6,K2210,FALSE) * _xlfn.POISSON.DIST(5,L2210,FALSE)</f>
        <v>#N/A</v>
      </c>
      <c r="BD2210" s="5" t="e">
        <f t="shared" ref="BD2210:BD2261" si="2623">_xlfn.POISSON.DIST(0,K2210,FALSE) * _xlfn.POISSON.DIST(6,L2210,FALSE)</f>
        <v>#N/A</v>
      </c>
      <c r="BE2210" s="5" t="e">
        <f t="shared" ref="BE2210:BE2261" si="2624">_xlfn.POISSON.DIST(1,K2210,FALSE) * _xlfn.POISSON.DIST(6,L2210,FALSE)</f>
        <v>#N/A</v>
      </c>
      <c r="BF2210" s="5" t="e">
        <f t="shared" ref="BF2210:BF2261" si="2625">_xlfn.POISSON.DIST(2,K2210,FALSE) * _xlfn.POISSON.DIST(6,L2210,FALSE)</f>
        <v>#N/A</v>
      </c>
      <c r="BG2210" s="5" t="e">
        <f t="shared" ref="BG2210:BG2261" si="2626">_xlfn.POISSON.DIST(3,K2210,FALSE) * _xlfn.POISSON.DIST(6,L2210,FALSE)</f>
        <v>#N/A</v>
      </c>
      <c r="BH2210" s="5" t="e">
        <f t="shared" ref="BH2210:BH2261" si="2627">_xlfn.POISSON.DIST(4,K2210,FALSE) * _xlfn.POISSON.DIST(6,L2210,FALSE)</f>
        <v>#N/A</v>
      </c>
      <c r="BI2210" s="5" t="e">
        <f t="shared" ref="BI2210:BI2261" si="2628">_xlfn.POISSON.DIST(5,K2210,FALSE) * _xlfn.POISSON.DIST(6,L2210,FALSE)</f>
        <v>#N/A</v>
      </c>
      <c r="BJ2210" s="8" t="e">
        <f t="shared" ref="BJ2210:BJ2261" si="2629">SUM(N2210,Q2210,T2210,W2210,X2210,Y2210,AD2210,AE2210,AF2210,AG2210,AM2210,AN2210,AO2210,AP2210,AQ2210,AX2210,AY2210,AZ2210,BA2210,BB2210,BC2210)</f>
        <v>#N/A</v>
      </c>
      <c r="BK2210" s="8" t="e">
        <f t="shared" ref="BK2210:BK2261" si="2630">SUM(M2210,P2210,S2210,V2210,AC2210,AL2210,AY2210)</f>
        <v>#N/A</v>
      </c>
      <c r="BL2210" s="8" t="e">
        <f t="shared" ref="BL2210:BL2261" si="2631">SUM(O2210,R2210,U2210,AA2210,AB2210,AH2210,AI2210,AJ2210,AK2210,AR2210,AS2210,AT2210,AU2210,AV2210,BD2210,BE2210,BF2210,BG2210,BH2210,BI2210)</f>
        <v>#N/A</v>
      </c>
      <c r="BM2210" s="8" t="e">
        <f t="shared" ref="BM2210:BM2261" si="2632">SUM(S2210:BI2210)</f>
        <v>#N/A</v>
      </c>
      <c r="BN2210" s="8" t="e">
        <f t="shared" ref="BN2210:BN2261" si="2633">SUM(M2210:R2210)</f>
        <v>#N/A</v>
      </c>
    </row>
    <row r="2211" spans="1:66" x14ac:dyDescent="0.25">
      <c r="A2211" t="s">
        <v>16</v>
      </c>
      <c r="B2211" t="s">
        <v>18</v>
      </c>
      <c r="C2211" t="s">
        <v>236</v>
      </c>
      <c r="D2211" s="7" t="s">
        <v>587</v>
      </c>
      <c r="E2211">
        <f>VLOOKUP(A2211,home!$A$2:$E$405,3,FALSE)</f>
        <v>1.5457516339869299</v>
      </c>
      <c r="F2211">
        <f>VLOOKUP(B2211,home!$B$2:$E$405,3,FALSE)</f>
        <v>0.99</v>
      </c>
      <c r="G2211">
        <f>VLOOKUP(C2211,away!$B$2:$E$405,4,FALSE)</f>
        <v>0.95</v>
      </c>
      <c r="H2211">
        <f>VLOOKUP(A2211,away!$A$2:$E$405,3,FALSE)</f>
        <v>1.36928104575163</v>
      </c>
      <c r="I2211">
        <f>VLOOKUP(C2211,away!$B$2:$E$405,3,FALSE)</f>
        <v>0.88</v>
      </c>
      <c r="J2211">
        <f>VLOOKUP(B2211,home!$B$2:$E$405,4,FALSE)</f>
        <v>1.03</v>
      </c>
      <c r="K2211" s="3">
        <f t="shared" si="2578"/>
        <v>1.4537794117647074</v>
      </c>
      <c r="L2211" s="3">
        <f t="shared" si="2579"/>
        <v>1.2411163398692775</v>
      </c>
      <c r="M2211" s="5">
        <f t="shared" si="2580"/>
        <v>6.7549423324189908E-2</v>
      </c>
      <c r="N2211" s="5">
        <f t="shared" si="2581"/>
        <v>9.8201960905286004E-2</v>
      </c>
      <c r="O2211" s="5">
        <f t="shared" si="2582"/>
        <v>8.3836693036398971E-2</v>
      </c>
      <c r="P2211" s="5">
        <f t="shared" si="2583"/>
        <v>0.12188005828675445</v>
      </c>
      <c r="Q2211" s="5">
        <f t="shared" si="2584"/>
        <v>7.1381994479513752E-2</v>
      </c>
      <c r="R2211" s="5">
        <f t="shared" si="2585"/>
        <v>5.2025544804039828E-2</v>
      </c>
      <c r="S2211" s="5">
        <f t="shared" si="2586"/>
        <v>5.49773331768144E-2</v>
      </c>
      <c r="T2211" s="5">
        <f t="shared" si="2587"/>
        <v>8.8593359720983075E-2</v>
      </c>
      <c r="U2211" s="5">
        <f t="shared" si="2588"/>
        <v>7.5633665921955459E-2</v>
      </c>
      <c r="V2211" s="5">
        <f t="shared" si="2589"/>
        <v>1.1021790897347158E-2</v>
      </c>
      <c r="W2211" s="5">
        <f t="shared" si="2590"/>
        <v>3.4591224648339684E-2</v>
      </c>
      <c r="X2211" s="5">
        <f t="shared" si="2591"/>
        <v>4.2931734127143281E-2</v>
      </c>
      <c r="Y2211" s="5">
        <f t="shared" si="2592"/>
        <v>2.6641638362060512E-2</v>
      </c>
      <c r="Z2211" s="5">
        <f t="shared" si="2593"/>
        <v>2.1523251248965005E-2</v>
      </c>
      <c r="AA2211" s="5">
        <f t="shared" si="2594"/>
        <v>3.1290059539984351E-2</v>
      </c>
      <c r="AB2211" s="5">
        <f t="shared" si="2595"/>
        <v>2.2744422176060562E-2</v>
      </c>
      <c r="AC2211" s="5">
        <f t="shared" si="2596"/>
        <v>1.2429200455069199E-3</v>
      </c>
      <c r="AD2211" s="5">
        <f t="shared" si="2597"/>
        <v>1.2572002555371038E-2</v>
      </c>
      <c r="AE2211" s="5">
        <f t="shared" si="2598"/>
        <v>1.5603317796349306E-2</v>
      </c>
      <c r="AF2211" s="5">
        <f t="shared" si="2599"/>
        <v>9.6827663366111077E-3</v>
      </c>
      <c r="AG2211" s="5">
        <f t="shared" si="2600"/>
        <v>4.005813171834743E-3</v>
      </c>
      <c r="AH2211" s="5">
        <f t="shared" si="2601"/>
        <v>6.6782147030505778E-3</v>
      </c>
      <c r="AI2211" s="5">
        <f t="shared" si="2602"/>
        <v>9.7086510426392901E-3</v>
      </c>
      <c r="AJ2211" s="5">
        <f t="shared" si="2603"/>
        <v>7.0571185008984809E-3</v>
      </c>
      <c r="AK2211" s="5">
        <f t="shared" si="2604"/>
        <v>3.4198311943300077E-3</v>
      </c>
      <c r="AL2211" s="5">
        <f t="shared" si="2605"/>
        <v>8.9704491992552689E-5</v>
      </c>
      <c r="AM2211" s="5">
        <f t="shared" si="2606"/>
        <v>3.6553836959303376E-3</v>
      </c>
      <c r="AN2211" s="5">
        <f t="shared" si="2607"/>
        <v>4.5367564335108924E-3</v>
      </c>
      <c r="AO2211" s="5">
        <f t="shared" si="2608"/>
        <v>2.8153212698187186E-3</v>
      </c>
      <c r="AP2211" s="5">
        <f t="shared" si="2609"/>
        <v>1.1647137433178447E-3</v>
      </c>
      <c r="AQ2211" s="5">
        <f t="shared" si="2610"/>
        <v>3.6138631452552227E-4</v>
      </c>
      <c r="AR2211" s="5">
        <f t="shared" si="2611"/>
        <v>1.6576882778222644E-3</v>
      </c>
      <c r="AS2211" s="5">
        <f t="shared" si="2612"/>
        <v>2.4099130894217023E-3</v>
      </c>
      <c r="AT2211" s="5">
        <f t="shared" si="2613"/>
        <v>1.7517410167717758E-3</v>
      </c>
      <c r="AU2211" s="5">
        <f t="shared" si="2614"/>
        <v>8.4888167497552719E-4</v>
      </c>
      <c r="AV2211" s="5">
        <f t="shared" si="2615"/>
        <v>3.085216755259406E-4</v>
      </c>
      <c r="AW2211" s="5">
        <f t="shared" si="2616"/>
        <v>4.4959626820878371E-6</v>
      </c>
      <c r="AX2211" s="5">
        <f t="shared" si="2617"/>
        <v>8.8568692654065085E-4</v>
      </c>
      <c r="AY2211" s="5">
        <f t="shared" si="2618"/>
        <v>1.0992405165382022E-3</v>
      </c>
      <c r="AZ2211" s="5">
        <f t="shared" si="2619"/>
        <v>6.8214268326095384E-4</v>
      </c>
      <c r="BA2211" s="5">
        <f t="shared" si="2620"/>
        <v>2.8220614343914762E-4</v>
      </c>
      <c r="BB2211" s="5">
        <f t="shared" si="2621"/>
        <v>8.7562663958454839E-5</v>
      </c>
      <c r="BC2211" s="5">
        <f t="shared" si="2622"/>
        <v>2.173509060026418E-5</v>
      </c>
      <c r="BD2211" s="5">
        <f t="shared" si="2623"/>
        <v>3.4289733466916255E-4</v>
      </c>
      <c r="BE2211" s="5">
        <f t="shared" si="2624"/>
        <v>4.9849708549102114E-4</v>
      </c>
      <c r="BF2211" s="5">
        <f t="shared" si="2625"/>
        <v>3.6235239985577894E-4</v>
      </c>
      <c r="BG2211" s="5">
        <f t="shared" si="2626"/>
        <v>1.7559348623795472E-4</v>
      </c>
      <c r="BH2211" s="5">
        <f t="shared" si="2627"/>
        <v>6.3818548783182069E-5</v>
      </c>
      <c r="BI2211" s="5">
        <f t="shared" si="2628"/>
        <v>1.8555618461938323E-5</v>
      </c>
      <c r="BJ2211" s="8">
        <f t="shared" si="2629"/>
        <v>0.4197979475849335</v>
      </c>
      <c r="BK2211" s="8">
        <f t="shared" si="2630"/>
        <v>0.25786047073914359</v>
      </c>
      <c r="BL2211" s="8">
        <f t="shared" si="2631"/>
        <v>0.30083266112737372</v>
      </c>
      <c r="BM2211" s="8">
        <f t="shared" si="2632"/>
        <v>0.50404391131037674</v>
      </c>
      <c r="BN2211" s="8">
        <f t="shared" si="2633"/>
        <v>0.49487567483618294</v>
      </c>
    </row>
    <row r="2212" spans="1:66" x14ac:dyDescent="0.25">
      <c r="A2212" t="s">
        <v>61</v>
      </c>
      <c r="B2212" t="s">
        <v>311</v>
      </c>
      <c r="C2212" t="s">
        <v>69</v>
      </c>
      <c r="D2212" s="7" t="s">
        <v>587</v>
      </c>
      <c r="E2212">
        <f>VLOOKUP(A2212,home!$A$2:$E$405,3,FALSE)</f>
        <v>1.51315789473684</v>
      </c>
      <c r="F2212">
        <f>VLOOKUP(B2212,home!$B$2:$E$405,3,FALSE)</f>
        <v>1.01</v>
      </c>
      <c r="G2212">
        <f>VLOOKUP(C2212,away!$B$2:$E$405,4,FALSE)</f>
        <v>0.38</v>
      </c>
      <c r="H2212">
        <f>VLOOKUP(A2212,away!$A$2:$E$405,3,FALSE)</f>
        <v>1.30526315789474</v>
      </c>
      <c r="I2212">
        <f>VLOOKUP(C2212,away!$B$2:$E$405,3,FALSE)</f>
        <v>1.36</v>
      </c>
      <c r="J2212">
        <f>VLOOKUP(B2212,home!$B$2:$E$405,4,FALSE)</f>
        <v>1.17</v>
      </c>
      <c r="K2212" s="3">
        <f t="shared" si="2578"/>
        <v>0.58074999999999921</v>
      </c>
      <c r="L2212" s="3">
        <f t="shared" si="2579"/>
        <v>2.0769347368421101</v>
      </c>
      <c r="M2212" s="5">
        <f t="shared" si="2580"/>
        <v>7.0110357906935483E-2</v>
      </c>
      <c r="N2212" s="5">
        <f t="shared" si="2581"/>
        <v>4.0716590354452721E-2</v>
      </c>
      <c r="O2212" s="5">
        <f t="shared" si="2582"/>
        <v>0.14561463774934716</v>
      </c>
      <c r="P2212" s="5">
        <f t="shared" si="2583"/>
        <v>8.4565700872933233E-2</v>
      </c>
      <c r="Q2212" s="5">
        <f t="shared" si="2584"/>
        <v>1.1823079924174192E-2</v>
      </c>
      <c r="R2212" s="5">
        <f t="shared" si="2585"/>
        <v>0.15121604966714983</v>
      </c>
      <c r="S2212" s="5">
        <f t="shared" si="2586"/>
        <v>2.5500361065133707E-2</v>
      </c>
      <c r="T2212" s="5">
        <f t="shared" si="2587"/>
        <v>2.4555765390977955E-2</v>
      </c>
      <c r="U2212" s="5">
        <f t="shared" si="2588"/>
        <v>8.7818720844197132E-2</v>
      </c>
      <c r="V2212" s="5">
        <f t="shared" si="2589"/>
        <v>3.4175579604694582E-3</v>
      </c>
      <c r="W2212" s="5">
        <f t="shared" si="2590"/>
        <v>2.2887512219880511E-3</v>
      </c>
      <c r="X2212" s="5">
        <f t="shared" si="2591"/>
        <v>4.7535869169368101E-3</v>
      </c>
      <c r="Y2212" s="5">
        <f t="shared" si="2592"/>
        <v>4.9364448961921274E-3</v>
      </c>
      <c r="Z2212" s="5">
        <f t="shared" si="2593"/>
        <v>0.10468862210724844</v>
      </c>
      <c r="AA2212" s="5">
        <f t="shared" si="2594"/>
        <v>6.0797917288784434E-2</v>
      </c>
      <c r="AB2212" s="5">
        <f t="shared" si="2595"/>
        <v>1.7654195232730756E-2</v>
      </c>
      <c r="AC2212" s="5">
        <f t="shared" si="2596"/>
        <v>2.5763684642057593E-4</v>
      </c>
      <c r="AD2212" s="5">
        <f t="shared" si="2597"/>
        <v>3.3229806804238962E-4</v>
      </c>
      <c r="AE2212" s="5">
        <f t="shared" si="2598"/>
        <v>6.9016140050276193E-4</v>
      </c>
      <c r="AF2212" s="5">
        <f t="shared" si="2599"/>
        <v>7.1671009336589321E-4</v>
      </c>
      <c r="AG2212" s="5">
        <f t="shared" si="2600"/>
        <v>4.9618669638565858E-4</v>
      </c>
      <c r="AH2212" s="5">
        <f t="shared" si="2601"/>
        <v>5.4357858951670286E-2</v>
      </c>
      <c r="AI2212" s="5">
        <f t="shared" si="2602"/>
        <v>3.1568326586182471E-2</v>
      </c>
      <c r="AJ2212" s="5">
        <f t="shared" si="2603"/>
        <v>9.1666528324627228E-3</v>
      </c>
      <c r="AK2212" s="5">
        <f t="shared" si="2604"/>
        <v>1.7745112108175729E-3</v>
      </c>
      <c r="AL2212" s="5">
        <f t="shared" si="2605"/>
        <v>1.2430254894529943E-5</v>
      </c>
      <c r="AM2212" s="5">
        <f t="shared" si="2606"/>
        <v>3.8596420603123505E-5</v>
      </c>
      <c r="AN2212" s="5">
        <f t="shared" si="2607"/>
        <v>8.0162246668395693E-5</v>
      </c>
      <c r="AO2212" s="5">
        <f t="shared" si="2608"/>
        <v>8.32458773444484E-5</v>
      </c>
      <c r="AP2212" s="5">
        <f t="shared" si="2609"/>
        <v>5.7632084785194178E-5</v>
      </c>
      <c r="AQ2212" s="5">
        <f t="shared" si="2610"/>
        <v>2.9924519711749859E-5</v>
      </c>
      <c r="AR2212" s="5">
        <f t="shared" si="2611"/>
        <v>2.2579545095417566E-2</v>
      </c>
      <c r="AS2212" s="5">
        <f t="shared" si="2612"/>
        <v>1.3113070814163732E-2</v>
      </c>
      <c r="AT2212" s="5">
        <f t="shared" si="2613"/>
        <v>3.8077079376627886E-3</v>
      </c>
      <c r="AU2212" s="5">
        <f t="shared" si="2614"/>
        <v>7.371087949325538E-4</v>
      </c>
      <c r="AV2212" s="5">
        <f t="shared" si="2615"/>
        <v>1.0701898316426998E-4</v>
      </c>
      <c r="AW2212" s="5">
        <f t="shared" si="2616"/>
        <v>4.1647563790331054E-7</v>
      </c>
      <c r="AX2212" s="5">
        <f t="shared" si="2617"/>
        <v>3.7358118775439913E-6</v>
      </c>
      <c r="AY2212" s="5">
        <f t="shared" si="2618"/>
        <v>7.7590374587784562E-6</v>
      </c>
      <c r="AZ2212" s="5">
        <f t="shared" si="2619"/>
        <v>8.0575072112980569E-6</v>
      </c>
      <c r="BA2212" s="5">
        <f t="shared" si="2620"/>
        <v>5.578305539833579E-6</v>
      </c>
      <c r="BB2212" s="5">
        <f t="shared" si="2621"/>
        <v>2.8964441370997845E-6</v>
      </c>
      <c r="BC2212" s="5">
        <f t="shared" si="2622"/>
        <v>1.2031450883330424E-6</v>
      </c>
      <c r="BD2212" s="5">
        <f t="shared" si="2623"/>
        <v>7.8160402584609347E-3</v>
      </c>
      <c r="BE2212" s="5">
        <f t="shared" si="2624"/>
        <v>4.539165380101181E-3</v>
      </c>
      <c r="BF2212" s="5">
        <f t="shared" si="2625"/>
        <v>1.3180601472468788E-3</v>
      </c>
      <c r="BG2212" s="5">
        <f t="shared" si="2626"/>
        <v>2.5515447683787458E-4</v>
      </c>
      <c r="BH2212" s="5">
        <f t="shared" si="2627"/>
        <v>3.7045240605898861E-5</v>
      </c>
      <c r="BI2212" s="5">
        <f t="shared" si="2628"/>
        <v>4.3028046963751473E-6</v>
      </c>
      <c r="BJ2212" s="8">
        <f t="shared" si="2629"/>
        <v>9.1628366363444333E-2</v>
      </c>
      <c r="BK2212" s="8">
        <f t="shared" si="2630"/>
        <v>0.18387180394424579</v>
      </c>
      <c r="BL2212" s="8">
        <f t="shared" si="2631"/>
        <v>0.61428309029663242</v>
      </c>
      <c r="BM2212" s="8">
        <f t="shared" si="2632"/>
        <v>0.49041812367475746</v>
      </c>
      <c r="BN2212" s="8">
        <f t="shared" si="2633"/>
        <v>0.5040464164749926</v>
      </c>
    </row>
    <row r="2213" spans="1:66" x14ac:dyDescent="0.25">
      <c r="A2213" t="s">
        <v>61</v>
      </c>
      <c r="B2213" t="s">
        <v>64</v>
      </c>
      <c r="C2213" t="s">
        <v>288</v>
      </c>
      <c r="D2213" s="7" t="s">
        <v>587</v>
      </c>
      <c r="E2213">
        <f>VLOOKUP(A2213,home!$A$2:$E$405,3,FALSE)</f>
        <v>1.51315789473684</v>
      </c>
      <c r="F2213">
        <f>VLOOKUP(B2213,home!$B$2:$E$405,3,FALSE)</f>
        <v>0.66</v>
      </c>
      <c r="G2213">
        <f>VLOOKUP(C2213,away!$B$2:$E$405,4,FALSE)</f>
        <v>1.08</v>
      </c>
      <c r="H2213">
        <f>VLOOKUP(A2213,away!$A$2:$E$405,3,FALSE)</f>
        <v>1.30526315789474</v>
      </c>
      <c r="I2213">
        <f>VLOOKUP(C2213,away!$B$2:$E$405,3,FALSE)</f>
        <v>0.9</v>
      </c>
      <c r="J2213">
        <f>VLOOKUP(B2213,home!$B$2:$E$405,4,FALSE)</f>
        <v>1.53</v>
      </c>
      <c r="K2213" s="3">
        <f t="shared" si="2578"/>
        <v>1.0785789473684197</v>
      </c>
      <c r="L2213" s="3">
        <f t="shared" si="2579"/>
        <v>1.797347368421057</v>
      </c>
      <c r="M2213" s="5">
        <f t="shared" si="2580"/>
        <v>5.6363904539744707E-2</v>
      </c>
      <c r="N2213" s="5">
        <f t="shared" si="2581"/>
        <v>6.079292082805194E-2</v>
      </c>
      <c r="O2213" s="5">
        <f t="shared" si="2582"/>
        <v>0.10130551549844581</v>
      </c>
      <c r="P2213" s="5">
        <f t="shared" si="2583"/>
        <v>0.10926599626892881</v>
      </c>
      <c r="Q2213" s="5">
        <f t="shared" si="2584"/>
        <v>3.2784982277085969E-2</v>
      </c>
      <c r="R2213" s="5">
        <f t="shared" si="2585"/>
        <v>9.1040600843835126E-2</v>
      </c>
      <c r="S2213" s="5">
        <f t="shared" si="2586"/>
        <v>5.2955246971148028E-2</v>
      </c>
      <c r="T2213" s="5">
        <f t="shared" si="2587"/>
        <v>5.8926001619451454E-2</v>
      </c>
      <c r="U2213" s="5">
        <f t="shared" si="2588"/>
        <v>9.8194475425932154E-2</v>
      </c>
      <c r="V2213" s="5">
        <f t="shared" si="2589"/>
        <v>1.1406448595502492E-2</v>
      </c>
      <c r="W2213" s="5">
        <f t="shared" si="2590"/>
        <v>1.1787063891303896E-2</v>
      </c>
      <c r="X2213" s="5">
        <f t="shared" si="2591"/>
        <v>2.1185448266445916E-2</v>
      </c>
      <c r="Y2213" s="5">
        <f t="shared" si="2592"/>
        <v>1.9038804845258515E-2</v>
      </c>
      <c r="Z2213" s="5">
        <f t="shared" si="2593"/>
        <v>5.4543861448712996E-2</v>
      </c>
      <c r="AA2213" s="5">
        <f t="shared" si="2594"/>
        <v>5.8829860666761796E-2</v>
      </c>
      <c r="AB2213" s="5">
        <f t="shared" si="2595"/>
        <v>3.172632459589337E-2</v>
      </c>
      <c r="AC2213" s="5">
        <f t="shared" si="2596"/>
        <v>1.3820203060975122E-3</v>
      </c>
      <c r="AD2213" s="5">
        <f t="shared" si="2597"/>
        <v>3.178319741111716E-3</v>
      </c>
      <c r="AE2213" s="5">
        <f t="shared" si="2598"/>
        <v>5.7125446226878379E-3</v>
      </c>
      <c r="AF2213" s="5">
        <f t="shared" si="2599"/>
        <v>5.1337135222879245E-3</v>
      </c>
      <c r="AG2213" s="5">
        <f t="shared" si="2600"/>
        <v>3.0756888298372666E-3</v>
      </c>
      <c r="AH2213" s="5">
        <f t="shared" si="2601"/>
        <v>2.4508566459591753E-2</v>
      </c>
      <c r="AI2213" s="5">
        <f t="shared" si="2602"/>
        <v>2.6434423813495429E-2</v>
      </c>
      <c r="AJ2213" s="5">
        <f t="shared" si="2603"/>
        <v>1.4255806505525293E-2</v>
      </c>
      <c r="AK2213" s="5">
        <f t="shared" si="2604"/>
        <v>5.1253375915391143E-3</v>
      </c>
      <c r="AL2213" s="5">
        <f t="shared" si="2605"/>
        <v>1.0716633408755583E-4</v>
      </c>
      <c r="AM2213" s="5">
        <f t="shared" si="2606"/>
        <v>6.8561375215370885E-4</v>
      </c>
      <c r="AN2213" s="5">
        <f t="shared" si="2607"/>
        <v>1.2322860731867552E-3</v>
      </c>
      <c r="AO2213" s="5">
        <f t="shared" si="2608"/>
        <v>1.1074230653920667E-3</v>
      </c>
      <c r="AP2213" s="5">
        <f t="shared" si="2609"/>
        <v>6.634746441037373E-4</v>
      </c>
      <c r="AQ2213" s="5">
        <f t="shared" si="2610"/>
        <v>2.9812360139848729E-4</v>
      </c>
      <c r="AR2213" s="5">
        <f t="shared" si="2611"/>
        <v>8.8100814859839623E-3</v>
      </c>
      <c r="AS2213" s="5">
        <f t="shared" si="2612"/>
        <v>9.5023684153825849E-3</v>
      </c>
      <c r="AT2213" s="5">
        <f t="shared" si="2613"/>
        <v>5.1245272614851333E-3</v>
      </c>
      <c r="AU2213" s="5">
        <f t="shared" si="2614"/>
        <v>1.8424024064844686E-3</v>
      </c>
      <c r="AV2213" s="5">
        <f t="shared" si="2615"/>
        <v>4.9679411205376541E-4</v>
      </c>
      <c r="AW2213" s="5">
        <f t="shared" si="2616"/>
        <v>5.7708506279092304E-6</v>
      </c>
      <c r="AX2213" s="5">
        <f t="shared" si="2617"/>
        <v>1.2324809318320994E-4</v>
      </c>
      <c r="AY2213" s="5">
        <f t="shared" si="2618"/>
        <v>2.2151963594575557E-4</v>
      </c>
      <c r="AZ2213" s="5">
        <f t="shared" si="2619"/>
        <v>1.9907386736034725E-4</v>
      </c>
      <c r="BA2213" s="5">
        <f t="shared" si="2620"/>
        <v>1.1926829720717427E-4</v>
      </c>
      <c r="BB2213" s="5">
        <f t="shared" si="2621"/>
        <v>5.3591640030343776E-5</v>
      </c>
      <c r="BC2213" s="5">
        <f t="shared" si="2622"/>
        <v>1.9264558635581387E-5</v>
      </c>
      <c r="BD2213" s="5">
        <f t="shared" si="2623"/>
        <v>2.6391294624013937E-3</v>
      </c>
      <c r="BE2213" s="5">
        <f t="shared" si="2624"/>
        <v>2.8465094775258783E-3</v>
      </c>
      <c r="BF2213" s="5">
        <f t="shared" si="2625"/>
        <v>1.5350925979720461E-3</v>
      </c>
      <c r="BG2213" s="5">
        <f t="shared" si="2626"/>
        <v>5.5190618614458077E-4</v>
      </c>
      <c r="BH2213" s="5">
        <f t="shared" si="2627"/>
        <v>1.4881859832448528E-4</v>
      </c>
      <c r="BI2213" s="5">
        <f t="shared" si="2628"/>
        <v>3.2102521425933408E-5</v>
      </c>
      <c r="BJ2213" s="8">
        <f t="shared" si="2629"/>
        <v>0.22633837567211962</v>
      </c>
      <c r="BK2213" s="8">
        <f t="shared" si="2630"/>
        <v>0.23170230265145486</v>
      </c>
      <c r="BL2213" s="8">
        <f t="shared" si="2631"/>
        <v>0.48495064392620413</v>
      </c>
      <c r="BM2213" s="8">
        <f t="shared" si="2632"/>
        <v>0.54576551465708112</v>
      </c>
      <c r="BN2213" s="8">
        <f t="shared" si="2633"/>
        <v>0.45155392025609237</v>
      </c>
    </row>
    <row r="2214" spans="1:66" x14ac:dyDescent="0.25">
      <c r="A2214" t="s">
        <v>61</v>
      </c>
      <c r="B2214" t="s">
        <v>240</v>
      </c>
      <c r="C2214" t="s">
        <v>289</v>
      </c>
      <c r="D2214" s="7" t="s">
        <v>587</v>
      </c>
      <c r="E2214">
        <f>VLOOKUP(A2214,home!$A$2:$E$405,3,FALSE)</f>
        <v>1.51315789473684</v>
      </c>
      <c r="F2214">
        <f>VLOOKUP(B2214,home!$B$2:$E$405,3,FALSE)</f>
        <v>1.1100000000000001</v>
      </c>
      <c r="G2214">
        <f>VLOOKUP(C2214,away!$B$2:$E$405,4,FALSE)</f>
        <v>1.22</v>
      </c>
      <c r="H2214">
        <f>VLOOKUP(A2214,away!$A$2:$E$405,3,FALSE)</f>
        <v>1.30526315789474</v>
      </c>
      <c r="I2214">
        <f>VLOOKUP(C2214,away!$B$2:$E$405,3,FALSE)</f>
        <v>0.63</v>
      </c>
      <c r="J2214">
        <f>VLOOKUP(B2214,home!$B$2:$E$405,4,FALSE)</f>
        <v>0.89</v>
      </c>
      <c r="K2214" s="3">
        <f t="shared" si="2578"/>
        <v>2.0491184210526288</v>
      </c>
      <c r="L2214" s="3">
        <f t="shared" si="2579"/>
        <v>0.73186105263158074</v>
      </c>
      <c r="M2214" s="5">
        <f t="shared" si="2580"/>
        <v>6.1977772041161935E-2</v>
      </c>
      <c r="N2214" s="5">
        <f t="shared" si="2581"/>
        <v>0.12699979438534548</v>
      </c>
      <c r="O2214" s="5">
        <f t="shared" si="2582"/>
        <v>4.5359117485804921E-2</v>
      </c>
      <c r="P2214" s="5">
        <f t="shared" si="2583"/>
        <v>9.2946203202853253E-2</v>
      </c>
      <c r="Q2214" s="5">
        <f t="shared" si="2584"/>
        <v>0.13011880907245385</v>
      </c>
      <c r="R2214" s="5">
        <f t="shared" si="2585"/>
        <v>1.6598285734800364E-2</v>
      </c>
      <c r="S2214" s="5">
        <f t="shared" si="2586"/>
        <v>3.4847157316693259E-2</v>
      </c>
      <c r="T2214" s="5">
        <f t="shared" si="2587"/>
        <v>9.5228888574933751E-2</v>
      </c>
      <c r="U2214" s="5">
        <f t="shared" si="2588"/>
        <v>3.4011853057074486E-2</v>
      </c>
      <c r="V2214" s="5">
        <f t="shared" si="2589"/>
        <v>5.8065816866086856E-3</v>
      </c>
      <c r="W2214" s="5">
        <f t="shared" si="2590"/>
        <v>8.8876282865265041E-2</v>
      </c>
      <c r="X2214" s="5">
        <f t="shared" si="2591"/>
        <v>6.5045089931754993E-2</v>
      </c>
      <c r="Y2214" s="5">
        <f t="shared" si="2592"/>
        <v>2.3801983992985019E-2</v>
      </c>
      <c r="Z2214" s="5">
        <f t="shared" si="2593"/>
        <v>4.0492129565835831E-3</v>
      </c>
      <c r="AA2214" s="5">
        <f t="shared" si="2594"/>
        <v>8.2973168601003979E-3</v>
      </c>
      <c r="AB2214" s="5">
        <f t="shared" si="2595"/>
        <v>8.5010924116711434E-3</v>
      </c>
      <c r="AC2214" s="5">
        <f t="shared" si="2596"/>
        <v>5.4424725952461326E-4</v>
      </c>
      <c r="AD2214" s="5">
        <f t="shared" si="2597"/>
        <v>4.5529507103474677E-2</v>
      </c>
      <c r="AE2214" s="5">
        <f t="shared" si="2598"/>
        <v>3.3321272994546007E-2</v>
      </c>
      <c r="AF2214" s="5">
        <f t="shared" si="2599"/>
        <v>1.2193270964406351E-2</v>
      </c>
      <c r="AG2214" s="5">
        <f t="shared" si="2600"/>
        <v>2.9745933743441752E-3</v>
      </c>
      <c r="AH2214" s="5">
        <f t="shared" si="2601"/>
        <v>7.4086531418367393E-4</v>
      </c>
      <c r="AI2214" s="5">
        <f t="shared" si="2602"/>
        <v>1.5181207628127095E-3</v>
      </c>
      <c r="AJ2214" s="5">
        <f t="shared" si="2603"/>
        <v>1.5554046102309962E-3</v>
      </c>
      <c r="AK2214" s="5">
        <f t="shared" si="2604"/>
        <v>1.0624027463381727E-3</v>
      </c>
      <c r="AL2214" s="5">
        <f t="shared" si="2605"/>
        <v>3.2647650736960832E-5</v>
      </c>
      <c r="AM2214" s="5">
        <f t="shared" si="2606"/>
        <v>1.8659070341435303E-2</v>
      </c>
      <c r="AN2214" s="5">
        <f t="shared" si="2607"/>
        <v>1.3655846861209549E-2</v>
      </c>
      <c r="AO2214" s="5">
        <f t="shared" si="2608"/>
        <v>4.997091229210244E-3</v>
      </c>
      <c r="AP2214" s="5">
        <f t="shared" si="2609"/>
        <v>1.2190588157019501E-3</v>
      </c>
      <c r="AQ2214" s="5">
        <f t="shared" si="2610"/>
        <v>2.2304541701985927E-4</v>
      </c>
      <c r="AR2214" s="5">
        <f t="shared" si="2611"/>
        <v>1.0844209373933813E-4</v>
      </c>
      <c r="AS2214" s="5">
        <f t="shared" si="2612"/>
        <v>2.2221069189879366E-4</v>
      </c>
      <c r="AT2214" s="5">
        <f t="shared" si="2613"/>
        <v>2.2766801106233417E-4</v>
      </c>
      <c r="AU2214" s="5">
        <f t="shared" si="2614"/>
        <v>1.5550623845074754E-4</v>
      </c>
      <c r="AV2214" s="5">
        <f t="shared" si="2615"/>
        <v>7.9662674449507349E-5</v>
      </c>
      <c r="AW2214" s="5">
        <f t="shared" si="2616"/>
        <v>1.3600194784699151E-6</v>
      </c>
      <c r="AX2214" s="5">
        <f t="shared" si="2617"/>
        <v>6.3724407927253004E-3</v>
      </c>
      <c r="AY2214" s="5">
        <f t="shared" si="2618"/>
        <v>4.6637412263963625E-3</v>
      </c>
      <c r="AZ2214" s="5">
        <f t="shared" si="2619"/>
        <v>1.7066052815758704E-3</v>
      </c>
      <c r="BA2214" s="5">
        <f t="shared" si="2620"/>
        <v>4.163326459335774E-4</v>
      </c>
      <c r="BB2214" s="5">
        <f t="shared" si="2621"/>
        <v>7.6174412124459782E-5</v>
      </c>
      <c r="BC2214" s="5">
        <f t="shared" si="2622"/>
        <v>1.11498170881998E-5</v>
      </c>
      <c r="BD2214" s="5">
        <f t="shared" si="2623"/>
        <v>1.3227424145607422E-5</v>
      </c>
      <c r="BE2214" s="5">
        <f t="shared" si="2624"/>
        <v>2.7104558479840495E-5</v>
      </c>
      <c r="BF2214" s="5">
        <f t="shared" si="2625"/>
        <v>2.7770225037769703E-5</v>
      </c>
      <c r="BG2214" s="5">
        <f t="shared" si="2626"/>
        <v>1.8968159893890278E-5</v>
      </c>
      <c r="BH2214" s="5">
        <f t="shared" si="2627"/>
        <v>9.7170014630105619E-6</v>
      </c>
      <c r="BI2214" s="5">
        <f t="shared" si="2628"/>
        <v>3.9822573390500591E-6</v>
      </c>
      <c r="BJ2214" s="8">
        <f t="shared" si="2629"/>
        <v>0.67609005009992995</v>
      </c>
      <c r="BK2214" s="8">
        <f t="shared" si="2630"/>
        <v>0.20081835038397508</v>
      </c>
      <c r="BL2214" s="8">
        <f t="shared" si="2631"/>
        <v>0.11853871831897676</v>
      </c>
      <c r="BM2214" s="8">
        <f t="shared" si="2632"/>
        <v>0.52083396863012754</v>
      </c>
      <c r="BN2214" s="8">
        <f t="shared" si="2633"/>
        <v>0.47399998192241988</v>
      </c>
    </row>
    <row r="2215" spans="1:66" x14ac:dyDescent="0.25">
      <c r="A2215" t="s">
        <v>61</v>
      </c>
      <c r="B2215" t="s">
        <v>71</v>
      </c>
      <c r="C2215" t="s">
        <v>66</v>
      </c>
      <c r="D2215" s="7" t="s">
        <v>587</v>
      </c>
      <c r="E2215">
        <f>VLOOKUP(A2215,home!$A$2:$E$405,3,FALSE)</f>
        <v>1.51315789473684</v>
      </c>
      <c r="F2215">
        <f>VLOOKUP(B2215,home!$B$2:$E$405,3,FALSE)</f>
        <v>0.8</v>
      </c>
      <c r="G2215">
        <f>VLOOKUP(C2215,away!$B$2:$E$405,4,FALSE)</f>
        <v>0.87</v>
      </c>
      <c r="H2215">
        <f>VLOOKUP(A2215,away!$A$2:$E$405,3,FALSE)</f>
        <v>1.30526315789474</v>
      </c>
      <c r="I2215">
        <f>VLOOKUP(C2215,away!$B$2:$E$405,3,FALSE)</f>
        <v>0.94</v>
      </c>
      <c r="J2215">
        <f>VLOOKUP(B2215,home!$B$2:$E$405,4,FALSE)</f>
        <v>0.97</v>
      </c>
      <c r="K2215" s="3">
        <f t="shared" si="2578"/>
        <v>1.0531578947368407</v>
      </c>
      <c r="L2215" s="3">
        <f t="shared" si="2579"/>
        <v>1.1901389473684238</v>
      </c>
      <c r="M2215" s="5">
        <f t="shared" si="2580"/>
        <v>0.10610810542194857</v>
      </c>
      <c r="N2215" s="5">
        <f t="shared" si="2581"/>
        <v>0.11174858892069409</v>
      </c>
      <c r="O2215" s="5">
        <f t="shared" si="2582"/>
        <v>0.1262833888941356</v>
      </c>
      <c r="P2215" s="5">
        <f t="shared" si="2583"/>
        <v>0.13299634798798154</v>
      </c>
      <c r="Q2215" s="5">
        <f t="shared" si="2584"/>
        <v>5.8844454323765415E-2</v>
      </c>
      <c r="R2215" s="5">
        <f t="shared" si="2585"/>
        <v>7.514738976429193E-2</v>
      </c>
      <c r="S2215" s="5">
        <f t="shared" si="2586"/>
        <v>4.1674546227647345E-2</v>
      </c>
      <c r="T2215" s="5">
        <f t="shared" si="2587"/>
        <v>7.0033076927355456E-2</v>
      </c>
      <c r="U2215" s="5">
        <f t="shared" si="2588"/>
        <v>7.9142066799130495E-2</v>
      </c>
      <c r="V2215" s="5">
        <f t="shared" si="2589"/>
        <v>5.8038947169261491E-3</v>
      </c>
      <c r="W2215" s="5">
        <f t="shared" si="2590"/>
        <v>2.0657500544184994E-2</v>
      </c>
      <c r="X2215" s="5">
        <f t="shared" si="2591"/>
        <v>2.4585295952918966E-2</v>
      </c>
      <c r="Y2215" s="5">
        <f t="shared" si="2592"/>
        <v>1.4629959123074078E-2</v>
      </c>
      <c r="Z2215" s="5">
        <f t="shared" si="2593"/>
        <v>2.981194511718635E-2</v>
      </c>
      <c r="AA2215" s="5">
        <f t="shared" si="2594"/>
        <v>3.1396685357626207E-2</v>
      </c>
      <c r="AB2215" s="5">
        <f t="shared" si="2595"/>
        <v>1.6532833526476307E-2</v>
      </c>
      <c r="AC2215" s="5">
        <f t="shared" si="2596"/>
        <v>4.5466413615882577E-4</v>
      </c>
      <c r="AD2215" s="5">
        <f t="shared" si="2597"/>
        <v>5.4389024459097508E-3</v>
      </c>
      <c r="AE2215" s="5">
        <f t="shared" si="2598"/>
        <v>6.4730496318145744E-3</v>
      </c>
      <c r="AF2215" s="5">
        <f t="shared" si="2599"/>
        <v>3.8519142375356818E-3</v>
      </c>
      <c r="AG2215" s="5">
        <f t="shared" si="2600"/>
        <v>1.5281043853380533E-3</v>
      </c>
      <c r="AH2215" s="5">
        <f t="shared" si="2601"/>
        <v>8.8700892451933459E-3</v>
      </c>
      <c r="AI2215" s="5">
        <f t="shared" si="2602"/>
        <v>9.3416045155957153E-3</v>
      </c>
      <c r="AJ2215" s="5">
        <f t="shared" si="2603"/>
        <v>4.9190922725544746E-3</v>
      </c>
      <c r="AK2215" s="5">
        <f t="shared" si="2604"/>
        <v>1.7268602872599107E-3</v>
      </c>
      <c r="AL2215" s="5">
        <f t="shared" si="2605"/>
        <v>2.2795118027892443E-5</v>
      </c>
      <c r="AM2215" s="5">
        <f t="shared" si="2606"/>
        <v>1.1456046099226739E-3</v>
      </c>
      <c r="AN2215" s="5">
        <f t="shared" si="2607"/>
        <v>1.3634286645537847E-3</v>
      </c>
      <c r="AO2215" s="5">
        <f t="shared" si="2608"/>
        <v>8.1133477782198882E-4</v>
      </c>
      <c r="AP2215" s="5">
        <f t="shared" si="2609"/>
        <v>3.2186703948015183E-4</v>
      </c>
      <c r="AQ2215" s="5">
        <f t="shared" si="2610"/>
        <v>9.5766624889874699E-5</v>
      </c>
      <c r="AR2215" s="5">
        <f t="shared" si="2611"/>
        <v>2.1113277354676782E-3</v>
      </c>
      <c r="AS2215" s="5">
        <f t="shared" si="2612"/>
        <v>2.2235614729846408E-3</v>
      </c>
      <c r="AT2215" s="5">
        <f t="shared" si="2613"/>
        <v>1.1708806598532265E-3</v>
      </c>
      <c r="AU2215" s="5">
        <f t="shared" si="2614"/>
        <v>4.1104073690636898E-4</v>
      </c>
      <c r="AV2215" s="5">
        <f t="shared" si="2615"/>
        <v>1.0822269928284777E-4</v>
      </c>
      <c r="AW2215" s="5">
        <f t="shared" si="2616"/>
        <v>7.9365270332579775E-7</v>
      </c>
      <c r="AX2215" s="5">
        <f t="shared" si="2617"/>
        <v>2.0108375653116374E-4</v>
      </c>
      <c r="AY2215" s="5">
        <f t="shared" si="2618"/>
        <v>2.3931761033088757E-4</v>
      </c>
      <c r="AZ2215" s="5">
        <f t="shared" si="2619"/>
        <v>1.4241060442296463E-4</v>
      </c>
      <c r="BA2215" s="5">
        <f t="shared" si="2620"/>
        <v>5.6496135614016025E-5</v>
      </c>
      <c r="BB2215" s="5">
        <f t="shared" si="2621"/>
        <v>1.6809562842512189E-5</v>
      </c>
      <c r="BC2215" s="5">
        <f t="shared" si="2622"/>
        <v>4.0011430854221672E-6</v>
      </c>
      <c r="BD2215" s="5">
        <f t="shared" si="2623"/>
        <v>4.1879556143987687E-4</v>
      </c>
      <c r="BE2215" s="5">
        <f t="shared" si="2624"/>
        <v>4.4105785181115385E-4</v>
      </c>
      <c r="BF2215" s="5">
        <f t="shared" si="2625"/>
        <v>2.3225177933529413E-4</v>
      </c>
      <c r="BG2215" s="5">
        <f t="shared" si="2626"/>
        <v>8.1532598324547898E-5</v>
      </c>
      <c r="BH2215" s="5">
        <f t="shared" si="2627"/>
        <v>2.1466674900976326E-5</v>
      </c>
      <c r="BI2215" s="5">
        <f t="shared" si="2628"/>
        <v>4.5215596291424837E-6</v>
      </c>
      <c r="BJ2215" s="8">
        <f t="shared" si="2629"/>
        <v>0.32218896702208649</v>
      </c>
      <c r="BK2215" s="8">
        <f t="shared" si="2630"/>
        <v>0.28729967121902122</v>
      </c>
      <c r="BL2215" s="8">
        <f t="shared" si="2631"/>
        <v>0.36058466999219974</v>
      </c>
      <c r="BM2215" s="8">
        <f t="shared" si="2632"/>
        <v>0.38851845408004915</v>
      </c>
      <c r="BN2215" s="8">
        <f t="shared" si="2633"/>
        <v>0.6111282753128171</v>
      </c>
    </row>
    <row r="2216" spans="1:66" x14ac:dyDescent="0.25">
      <c r="A2216" t="s">
        <v>61</v>
      </c>
      <c r="B2216" t="s">
        <v>239</v>
      </c>
      <c r="C2216" t="s">
        <v>241</v>
      </c>
      <c r="D2216" s="7" t="s">
        <v>587</v>
      </c>
      <c r="E2216">
        <f>VLOOKUP(A2216,home!$A$2:$E$405,3,FALSE)</f>
        <v>1.51315789473684</v>
      </c>
      <c r="F2216">
        <f>VLOOKUP(B2216,home!$B$2:$E$405,3,FALSE)</f>
        <v>1.7</v>
      </c>
      <c r="G2216">
        <f>VLOOKUP(C2216,away!$B$2:$E$405,4,FALSE)</f>
        <v>0.38</v>
      </c>
      <c r="H2216">
        <f>VLOOKUP(A2216,away!$A$2:$E$405,3,FALSE)</f>
        <v>1.30526315789474</v>
      </c>
      <c r="I2216">
        <f>VLOOKUP(C2216,away!$B$2:$E$405,3,FALSE)</f>
        <v>1.43</v>
      </c>
      <c r="J2216">
        <f>VLOOKUP(B2216,home!$B$2:$E$405,4,FALSE)</f>
        <v>0.36</v>
      </c>
      <c r="K2216" s="3">
        <f t="shared" si="2578"/>
        <v>0.97749999999999859</v>
      </c>
      <c r="L2216" s="3">
        <f t="shared" si="2579"/>
        <v>0.6719494736842121</v>
      </c>
      <c r="M2216" s="5">
        <f t="shared" si="2580"/>
        <v>0.19215566625790487</v>
      </c>
      <c r="N2216" s="5">
        <f t="shared" si="2581"/>
        <v>0.18783216376710171</v>
      </c>
      <c r="O2216" s="5">
        <f t="shared" si="2582"/>
        <v>0.12911889880743829</v>
      </c>
      <c r="P2216" s="5">
        <f t="shared" si="2583"/>
        <v>0.12621372358427072</v>
      </c>
      <c r="Q2216" s="5">
        <f t="shared" si="2584"/>
        <v>9.1802970041170828E-2</v>
      </c>
      <c r="R2216" s="5">
        <f t="shared" si="2585"/>
        <v>4.3380688048171599E-2</v>
      </c>
      <c r="S2216" s="5">
        <f t="shared" si="2586"/>
        <v>2.0725259279664069E-2</v>
      </c>
      <c r="T2216" s="5">
        <f t="shared" si="2587"/>
        <v>6.1686957401812223E-2</v>
      </c>
      <c r="U2216" s="5">
        <f t="shared" si="2588"/>
        <v>4.2404622567087671E-2</v>
      </c>
      <c r="V2216" s="5">
        <f t="shared" si="2589"/>
        <v>1.5125538562197728E-3</v>
      </c>
      <c r="W2216" s="5">
        <f t="shared" si="2590"/>
        <v>2.9912467738414786E-2</v>
      </c>
      <c r="X2216" s="5">
        <f t="shared" si="2591"/>
        <v>2.009966695342379E-2</v>
      </c>
      <c r="Y2216" s="5">
        <f t="shared" si="2592"/>
        <v>6.7529803152905328E-3</v>
      </c>
      <c r="Z2216" s="5">
        <f t="shared" si="2593"/>
        <v>9.7165435006759653E-3</v>
      </c>
      <c r="AA2216" s="5">
        <f t="shared" si="2594"/>
        <v>9.4979212719107399E-3</v>
      </c>
      <c r="AB2216" s="5">
        <f t="shared" si="2595"/>
        <v>4.642109021646368E-3</v>
      </c>
      <c r="AC2216" s="5">
        <f t="shared" si="2596"/>
        <v>6.2093229552172941E-5</v>
      </c>
      <c r="AD2216" s="5">
        <f t="shared" si="2597"/>
        <v>7.309859303575101E-3</v>
      </c>
      <c r="AE2216" s="5">
        <f t="shared" si="2598"/>
        <v>4.91185611174293E-3</v>
      </c>
      <c r="AF2216" s="5">
        <f t="shared" si="2599"/>
        <v>1.6502595645491213E-3</v>
      </c>
      <c r="AG2216" s="5">
        <f t="shared" si="2600"/>
        <v>3.6963034861370634E-4</v>
      </c>
      <c r="AH2216" s="5">
        <f t="shared" si="2601"/>
        <v>1.6322565728272415E-3</v>
      </c>
      <c r="AI2216" s="5">
        <f t="shared" si="2602"/>
        <v>1.5955307999386259E-3</v>
      </c>
      <c r="AJ2216" s="5">
        <f t="shared" si="2603"/>
        <v>7.7981567847000229E-4</v>
      </c>
      <c r="AK2216" s="5">
        <f t="shared" si="2604"/>
        <v>2.5408994190147542E-4</v>
      </c>
      <c r="AL2216" s="5">
        <f t="shared" si="2605"/>
        <v>1.6313893550521798E-6</v>
      </c>
      <c r="AM2216" s="5">
        <f t="shared" si="2606"/>
        <v>1.4290774938489309E-3</v>
      </c>
      <c r="AN2216" s="5">
        <f t="shared" si="2607"/>
        <v>9.6026786984574188E-4</v>
      </c>
      <c r="AO2216" s="5">
        <f t="shared" si="2608"/>
        <v>3.2262574486935288E-4</v>
      </c>
      <c r="AP2216" s="5">
        <f t="shared" si="2609"/>
        <v>7.2262733153979523E-5</v>
      </c>
      <c r="AQ2216" s="5">
        <f t="shared" si="2610"/>
        <v>1.2139226377449799E-5</v>
      </c>
      <c r="AR2216" s="5">
        <f t="shared" si="2611"/>
        <v>2.1935878900577221E-4</v>
      </c>
      <c r="AS2216" s="5">
        <f t="shared" si="2612"/>
        <v>2.1442321625314198E-4</v>
      </c>
      <c r="AT2216" s="5">
        <f t="shared" si="2613"/>
        <v>1.0479934694372299E-4</v>
      </c>
      <c r="AU2216" s="5">
        <f t="shared" si="2614"/>
        <v>3.4147120545829697E-5</v>
      </c>
      <c r="AV2216" s="5">
        <f t="shared" si="2615"/>
        <v>8.3447025833871174E-6</v>
      </c>
      <c r="AW2216" s="5">
        <f t="shared" si="2616"/>
        <v>2.9765179613473773E-8</v>
      </c>
      <c r="AX2216" s="5">
        <f t="shared" si="2617"/>
        <v>2.3282054170622123E-4</v>
      </c>
      <c r="AY2216" s="5">
        <f t="shared" si="2618"/>
        <v>1.564436404623685E-4</v>
      </c>
      <c r="AZ2216" s="5">
        <f t="shared" si="2619"/>
        <v>5.2561110934965309E-5</v>
      </c>
      <c r="BA2216" s="5">
        <f t="shared" si="2620"/>
        <v>1.1772803609669142E-5</v>
      </c>
      <c r="BB2216" s="5">
        <f t="shared" si="2621"/>
        <v>1.9776822973261926E-6</v>
      </c>
      <c r="BC2216" s="5">
        <f t="shared" si="2622"/>
        <v>2.6578051576058382E-7</v>
      </c>
      <c r="BD2216" s="5">
        <f t="shared" si="2623"/>
        <v>2.4566337136739114E-5</v>
      </c>
      <c r="BE2216" s="5">
        <f t="shared" si="2624"/>
        <v>2.4013594551162445E-5</v>
      </c>
      <c r="BF2216" s="5">
        <f t="shared" si="2625"/>
        <v>1.1736644336880628E-5</v>
      </c>
      <c r="BG2216" s="5">
        <f t="shared" si="2626"/>
        <v>3.8241899464335999E-6</v>
      </c>
      <c r="BH2216" s="5">
        <f t="shared" si="2627"/>
        <v>9.3453641815970931E-7</v>
      </c>
      <c r="BI2216" s="5">
        <f t="shared" si="2628"/>
        <v>1.8270186975022298E-7</v>
      </c>
      <c r="BJ2216" s="8">
        <f t="shared" si="2629"/>
        <v>0.41558102617331644</v>
      </c>
      <c r="BK2216" s="8">
        <f t="shared" si="2630"/>
        <v>0.34082737123742901</v>
      </c>
      <c r="BL2216" s="8">
        <f t="shared" si="2631"/>
        <v>0.23395226388898296</v>
      </c>
      <c r="BM2216" s="8">
        <f t="shared" si="2632"/>
        <v>0.22941668041906368</v>
      </c>
      <c r="BN2216" s="8">
        <f t="shared" si="2633"/>
        <v>0.77050411050605805</v>
      </c>
    </row>
    <row r="2217" spans="1:66" x14ac:dyDescent="0.25">
      <c r="A2217" t="s">
        <v>72</v>
      </c>
      <c r="B2217" t="s">
        <v>102</v>
      </c>
      <c r="C2217" t="s">
        <v>74</v>
      </c>
      <c r="D2217" s="7" t="s">
        <v>587</v>
      </c>
      <c r="E2217">
        <f>VLOOKUP(A2217,home!$A$2:$E$405,3,FALSE)</f>
        <v>1.4148550724637701</v>
      </c>
      <c r="F2217">
        <f>VLOOKUP(B2217,home!$B$2:$E$405,3,FALSE)</f>
        <v>0.68</v>
      </c>
      <c r="G2217">
        <f>VLOOKUP(C2217,away!$B$2:$E$405,4,FALSE)</f>
        <v>1.29</v>
      </c>
      <c r="H2217">
        <f>VLOOKUP(A2217,away!$A$2:$E$405,3,FALSE)</f>
        <v>1.0942028985507199</v>
      </c>
      <c r="I2217">
        <f>VLOOKUP(C2217,away!$B$2:$E$405,3,FALSE)</f>
        <v>0.71</v>
      </c>
      <c r="J2217">
        <f>VLOOKUP(B2217,home!$B$2:$E$405,4,FALSE)</f>
        <v>1.1100000000000001</v>
      </c>
      <c r="K2217" s="3">
        <f t="shared" si="2578"/>
        <v>1.2411108695652191</v>
      </c>
      <c r="L2217" s="3">
        <f t="shared" si="2579"/>
        <v>0.86234130434782241</v>
      </c>
      <c r="M2217" s="5">
        <f t="shared" si="2580"/>
        <v>0.12203441621446869</v>
      </c>
      <c r="N2217" s="5">
        <f t="shared" si="2581"/>
        <v>0.15145824042482309</v>
      </c>
      <c r="O2217" s="5">
        <f t="shared" si="2582"/>
        <v>0.10523531765370998</v>
      </c>
      <c r="P2217" s="5">
        <f t="shared" si="2583"/>
        <v>0.13060869660216801</v>
      </c>
      <c r="Q2217" s="5">
        <f t="shared" si="2584"/>
        <v>9.398823423823513E-2</v>
      </c>
      <c r="R2217" s="5">
        <f t="shared" si="2585"/>
        <v>4.5374380544478836E-2</v>
      </c>
      <c r="S2217" s="5">
        <f t="shared" si="2586"/>
        <v>3.49463539820963E-2</v>
      </c>
      <c r="T2217" s="5">
        <f t="shared" si="2587"/>
        <v>8.1049936506348341E-2</v>
      </c>
      <c r="U2217" s="5">
        <f t="shared" si="2588"/>
        <v>5.631463689354127E-2</v>
      </c>
      <c r="V2217" s="5">
        <f t="shared" si="2589"/>
        <v>4.1557472848734794E-3</v>
      </c>
      <c r="W2217" s="5">
        <f t="shared" si="2590"/>
        <v>3.8883273041438508E-2</v>
      </c>
      <c r="X2217" s="5">
        <f t="shared" si="2591"/>
        <v>3.3530652391866603E-2</v>
      </c>
      <c r="Y2217" s="5">
        <f t="shared" si="2592"/>
        <v>1.4457433259617836E-2</v>
      </c>
      <c r="Z2217" s="5">
        <f t="shared" si="2593"/>
        <v>1.3042734167566782E-2</v>
      </c>
      <c r="AA2217" s="5">
        <f t="shared" si="2594"/>
        <v>1.6187479144216799E-2</v>
      </c>
      <c r="AB2217" s="5">
        <f t="shared" si="2595"/>
        <v>1.0045228158373883E-2</v>
      </c>
      <c r="AC2217" s="5">
        <f t="shared" si="2596"/>
        <v>2.7798343344564362E-4</v>
      </c>
      <c r="AD2217" s="5">
        <f t="shared" si="2597"/>
        <v>1.2064613204000395E-2</v>
      </c>
      <c r="AE2217" s="5">
        <f t="shared" si="2598"/>
        <v>1.0403814286789662E-2</v>
      </c>
      <c r="AF2217" s="5">
        <f t="shared" si="2599"/>
        <v>4.4858193911313524E-3</v>
      </c>
      <c r="AG2217" s="5">
        <f t="shared" si="2600"/>
        <v>1.2894357816056554E-3</v>
      </c>
      <c r="AH2217" s="5">
        <f t="shared" si="2601"/>
        <v>2.8118220985803612E-3</v>
      </c>
      <c r="AI2217" s="5">
        <f t="shared" si="2602"/>
        <v>3.4897829698317707E-3</v>
      </c>
      <c r="AJ2217" s="5">
        <f t="shared" si="2603"/>
        <v>2.1656037881409014E-3</v>
      </c>
      <c r="AK2217" s="5">
        <f t="shared" si="2604"/>
        <v>8.959181335444292E-4</v>
      </c>
      <c r="AL2217" s="5">
        <f t="shared" si="2605"/>
        <v>1.190059494545323E-5</v>
      </c>
      <c r="AM2217" s="5">
        <f t="shared" si="2606"/>
        <v>2.9947045169169901E-3</v>
      </c>
      <c r="AN2217" s="5">
        <f t="shared" si="2607"/>
        <v>2.5824573992545125E-3</v>
      </c>
      <c r="AO2217" s="5">
        <f t="shared" si="2608"/>
        <v>1.1134798410479107E-3</v>
      </c>
      <c r="AP2217" s="5">
        <f t="shared" si="2609"/>
        <v>3.2006655283142049E-4</v>
      </c>
      <c r="AQ2217" s="5">
        <f t="shared" si="2610"/>
        <v>6.9001652161689573E-5</v>
      </c>
      <c r="AR2217" s="5">
        <f t="shared" si="2611"/>
        <v>4.8495006721676422E-4</v>
      </c>
      <c r="AS2217" s="5">
        <f t="shared" si="2612"/>
        <v>6.0187679961910953E-4</v>
      </c>
      <c r="AT2217" s="5">
        <f t="shared" si="2613"/>
        <v>3.7349791907320223E-4</v>
      </c>
      <c r="AU2217" s="5">
        <f t="shared" si="2614"/>
        <v>1.5451744237391399E-4</v>
      </c>
      <c r="AV2217" s="5">
        <f t="shared" si="2615"/>
        <v>4.7943319316920499E-5</v>
      </c>
      <c r="AW2217" s="5">
        <f t="shared" si="2616"/>
        <v>3.5379846176716646E-7</v>
      </c>
      <c r="AX2217" s="5">
        <f t="shared" si="2617"/>
        <v>6.1946005451362241E-4</v>
      </c>
      <c r="AY2217" s="5">
        <f t="shared" si="2618"/>
        <v>5.3418599140065033E-4</v>
      </c>
      <c r="AZ2217" s="5">
        <f t="shared" si="2619"/>
        <v>2.3032532229438568E-4</v>
      </c>
      <c r="BA2217" s="5">
        <f t="shared" si="2620"/>
        <v>6.6206346283891057E-5</v>
      </c>
      <c r="BB2217" s="5">
        <f t="shared" si="2621"/>
        <v>1.4273116752638551E-5</v>
      </c>
      <c r="BC2217" s="5">
        <f t="shared" si="2622"/>
        <v>2.4616596235158179E-6</v>
      </c>
      <c r="BD2217" s="5">
        <f t="shared" si="2623"/>
        <v>6.9698745584544729E-5</v>
      </c>
      <c r="BE2217" s="5">
        <f t="shared" si="2624"/>
        <v>8.6503870740039271E-5</v>
      </c>
      <c r="BF2217" s="5">
        <f t="shared" si="2625"/>
        <v>5.3680447117463741E-5</v>
      </c>
      <c r="BG2217" s="5">
        <f t="shared" si="2626"/>
        <v>2.22077954668684E-5</v>
      </c>
      <c r="BH2217" s="5">
        <f t="shared" si="2627"/>
        <v>6.8905840857528923E-6</v>
      </c>
      <c r="BI2217" s="5">
        <f t="shared" si="2628"/>
        <v>1.7103957612962059E-6</v>
      </c>
      <c r="BJ2217" s="8">
        <f t="shared" si="2629"/>
        <v>0.45015807497893773</v>
      </c>
      <c r="BK2217" s="8">
        <f t="shared" si="2630"/>
        <v>0.29256928410339822</v>
      </c>
      <c r="BL2217" s="8">
        <f t="shared" si="2631"/>
        <v>0.24442364677077413</v>
      </c>
      <c r="BM2217" s="8">
        <f t="shared" si="2632"/>
        <v>0.3509606221498543</v>
      </c>
      <c r="BN2217" s="8">
        <f t="shared" si="2633"/>
        <v>0.64869928567788371</v>
      </c>
    </row>
    <row r="2218" spans="1:66" x14ac:dyDescent="0.25">
      <c r="A2218" t="s">
        <v>19</v>
      </c>
      <c r="B2218" t="s">
        <v>144</v>
      </c>
      <c r="C2218" t="s">
        <v>141</v>
      </c>
      <c r="D2218" s="7" t="s">
        <v>587</v>
      </c>
      <c r="E2218">
        <f>VLOOKUP(A2218,home!$A$2:$E$405,3,FALSE)</f>
        <v>1.5815789473684201</v>
      </c>
      <c r="F2218">
        <f>VLOOKUP(B2218,home!$B$2:$E$405,3,FALSE)</f>
        <v>2.1800000000000002</v>
      </c>
      <c r="G2218">
        <f>VLOOKUP(C2218,away!$B$2:$E$405,4,FALSE)</f>
        <v>1.06</v>
      </c>
      <c r="H2218">
        <f>VLOOKUP(A2218,away!$A$2:$E$405,3,FALSE)</f>
        <v>1.22631578947368</v>
      </c>
      <c r="I2218">
        <f>VLOOKUP(C2218,away!$B$2:$E$405,3,FALSE)</f>
        <v>0.7</v>
      </c>
      <c r="J2218">
        <f>VLOOKUP(B2218,home!$B$2:$E$405,4,FALSE)</f>
        <v>0.72</v>
      </c>
      <c r="K2218" s="3">
        <f t="shared" si="2578"/>
        <v>3.6547126315789455</v>
      </c>
      <c r="L2218" s="3">
        <f t="shared" si="2579"/>
        <v>0.61806315789473465</v>
      </c>
      <c r="M2218" s="5">
        <f t="shared" si="2580"/>
        <v>1.3943026481903322E-2</v>
      </c>
      <c r="N2218" s="5">
        <f t="shared" si="2581"/>
        <v>5.0957755005851813E-2</v>
      </c>
      <c r="O2218" s="5">
        <f t="shared" si="2582"/>
        <v>8.6176709780150795E-3</v>
      </c>
      <c r="P2218" s="5">
        <f t="shared" si="2583"/>
        <v>3.149511097814299E-2</v>
      </c>
      <c r="Q2218" s="5">
        <f t="shared" si="2584"/>
        <v>9.3117975448395951E-2</v>
      </c>
      <c r="R2218" s="5">
        <f t="shared" si="2585"/>
        <v>2.6631324691849031E-3</v>
      </c>
      <c r="S2218" s="5">
        <f t="shared" si="2586"/>
        <v>1.7785629554906656E-2</v>
      </c>
      <c r="T2218" s="5">
        <f t="shared" si="2587"/>
        <v>5.7552789962399972E-2</v>
      </c>
      <c r="U2218" s="5">
        <f t="shared" si="2588"/>
        <v>9.7329838746980923E-3</v>
      </c>
      <c r="V2218" s="5">
        <f t="shared" si="2589"/>
        <v>4.4638832129129877E-3</v>
      </c>
      <c r="W2218" s="5">
        <f t="shared" si="2590"/>
        <v>0.11343981369943691</v>
      </c>
      <c r="X2218" s="5">
        <f t="shared" si="2591"/>
        <v>7.0112969486064367E-2</v>
      </c>
      <c r="Y2218" s="5">
        <f t="shared" si="2592"/>
        <v>2.1667121664967055E-2</v>
      </c>
      <c r="Z2218" s="5">
        <f t="shared" si="2593"/>
        <v>5.4866135459880787E-4</v>
      </c>
      <c r="AA2218" s="5">
        <f t="shared" si="2594"/>
        <v>2.005199583111478E-3</v>
      </c>
      <c r="AB2218" s="5">
        <f t="shared" si="2595"/>
        <v>3.6642141226171784E-3</v>
      </c>
      <c r="AC2218" s="5">
        <f t="shared" si="2596"/>
        <v>6.3020077351318192E-4</v>
      </c>
      <c r="AD2218" s="5">
        <f t="shared" si="2597"/>
        <v>0.10364748001282363</v>
      </c>
      <c r="AE2218" s="5">
        <f t="shared" si="2598"/>
        <v>6.4060688804557162E-2</v>
      </c>
      <c r="AF2218" s="5">
        <f t="shared" si="2599"/>
        <v>1.9796775809728238E-2</v>
      </c>
      <c r="AG2218" s="5">
        <f t="shared" si="2600"/>
        <v>4.078552591031577E-3</v>
      </c>
      <c r="AH2218" s="5">
        <f t="shared" si="2601"/>
        <v>8.477684235953548E-5</v>
      </c>
      <c r="AI2218" s="5">
        <f t="shared" si="2602"/>
        <v>3.0983499663677131E-4</v>
      </c>
      <c r="AJ2218" s="5">
        <f t="shared" si="2603"/>
        <v>5.6617893795681429E-4</v>
      </c>
      <c r="AK2218" s="5">
        <f t="shared" si="2604"/>
        <v>6.8974043876157362E-4</v>
      </c>
      <c r="AL2218" s="5">
        <f t="shared" si="2605"/>
        <v>5.6940990038483534E-5</v>
      </c>
      <c r="AM2218" s="5">
        <f t="shared" si="2606"/>
        <v>7.5760350886838551E-2</v>
      </c>
      <c r="AN2218" s="5">
        <f t="shared" si="2607"/>
        <v>4.6824681712332596E-2</v>
      </c>
      <c r="AO2218" s="5">
        <f t="shared" si="2608"/>
        <v>1.4470305323270058E-2</v>
      </c>
      <c r="AP2218" s="5">
        <f t="shared" si="2609"/>
        <v>2.9811875346004275E-3</v>
      </c>
      <c r="AQ2218" s="5">
        <f t="shared" si="2610"/>
        <v>4.6064054547788954E-4</v>
      </c>
      <c r="AR2218" s="5">
        <f t="shared" si="2611"/>
        <v>1.0479488581015725E-5</v>
      </c>
      <c r="AS2218" s="5">
        <f t="shared" si="2612"/>
        <v>3.8299519289525484E-5</v>
      </c>
      <c r="AT2218" s="5">
        <f t="shared" si="2613"/>
        <v>6.998686846541516E-5</v>
      </c>
      <c r="AU2218" s="5">
        <f t="shared" si="2614"/>
        <v>8.5260630741735636E-5</v>
      </c>
      <c r="AV2218" s="5">
        <f t="shared" si="2615"/>
        <v>7.7900776037052364E-5</v>
      </c>
      <c r="AW2218" s="5">
        <f t="shared" si="2616"/>
        <v>3.5727991631495292E-6</v>
      </c>
      <c r="AX2218" s="5">
        <f t="shared" si="2617"/>
        <v>4.6147051893163663E-2</v>
      </c>
      <c r="AY2218" s="5">
        <f t="shared" si="2618"/>
        <v>2.8521792620620927E-2</v>
      </c>
      <c r="AZ2218" s="5">
        <f t="shared" si="2619"/>
        <v>8.8141346079598556E-3</v>
      </c>
      <c r="BA2218" s="5">
        <f t="shared" si="2620"/>
        <v>1.8158972899683127E-3</v>
      </c>
      <c r="BB2218" s="5">
        <f t="shared" si="2621"/>
        <v>2.805848033625764E-4</v>
      </c>
      <c r="BC2218" s="5">
        <f t="shared" si="2622"/>
        <v>3.4683825924709443E-5</v>
      </c>
      <c r="BD2218" s="5">
        <f t="shared" si="2623"/>
        <v>1.0794976342507314E-6</v>
      </c>
      <c r="BE2218" s="5">
        <f t="shared" si="2624"/>
        <v>3.9452536396557367E-6</v>
      </c>
      <c r="BF2218" s="5">
        <f t="shared" si="2625"/>
        <v>7.2093841558163163E-6</v>
      </c>
      <c r="BG2218" s="5">
        <f t="shared" si="2626"/>
        <v>8.7827424467223334E-6</v>
      </c>
      <c r="BH2218" s="5">
        <f t="shared" si="2627"/>
        <v>8.024599939985174E-6</v>
      </c>
      <c r="BI2218" s="5">
        <f t="shared" si="2628"/>
        <v>5.865521352806291E-6</v>
      </c>
      <c r="BJ2218" s="8">
        <f t="shared" si="2629"/>
        <v>0.82454323352877645</v>
      </c>
      <c r="BK2218" s="8">
        <f t="shared" si="2630"/>
        <v>9.6896584612038567E-2</v>
      </c>
      <c r="BL2218" s="8">
        <f t="shared" si="2631"/>
        <v>2.865056652562541E-2</v>
      </c>
      <c r="BM2218" s="8">
        <f t="shared" si="2632"/>
        <v>0.72132615483808749</v>
      </c>
      <c r="BN2218" s="8">
        <f t="shared" si="2633"/>
        <v>0.20079467136149406</v>
      </c>
    </row>
    <row r="2219" spans="1:66" x14ac:dyDescent="0.25">
      <c r="A2219" t="s">
        <v>19</v>
      </c>
      <c r="B2219" t="s">
        <v>152</v>
      </c>
      <c r="C2219" t="s">
        <v>247</v>
      </c>
      <c r="D2219" s="7" t="s">
        <v>587</v>
      </c>
      <c r="E2219">
        <f>VLOOKUP(A2219,home!$A$2:$E$405,3,FALSE)</f>
        <v>1.5815789473684201</v>
      </c>
      <c r="F2219">
        <f>VLOOKUP(B2219,home!$B$2:$E$405,3,FALSE)</f>
        <v>1.38</v>
      </c>
      <c r="G2219">
        <f>VLOOKUP(C2219,away!$B$2:$E$405,4,FALSE)</f>
        <v>0.5</v>
      </c>
      <c r="H2219">
        <f>VLOOKUP(A2219,away!$A$2:$E$405,3,FALSE)</f>
        <v>1.22631578947368</v>
      </c>
      <c r="I2219">
        <f>VLOOKUP(C2219,away!$B$2:$E$405,3,FALSE)</f>
        <v>0.83</v>
      </c>
      <c r="J2219">
        <f>VLOOKUP(B2219,home!$B$2:$E$405,4,FALSE)</f>
        <v>0.97</v>
      </c>
      <c r="K2219" s="3">
        <f t="shared" si="2578"/>
        <v>1.0912894736842098</v>
      </c>
      <c r="L2219" s="3">
        <f t="shared" si="2579"/>
        <v>0.98730684210525965</v>
      </c>
      <c r="M2219" s="5">
        <f t="shared" si="2580"/>
        <v>0.1251056978993037</v>
      </c>
      <c r="N2219" s="5">
        <f t="shared" si="2581"/>
        <v>0.13652653121542691</v>
      </c>
      <c r="O2219" s="5">
        <f t="shared" si="2582"/>
        <v>0.12351771152233618</v>
      </c>
      <c r="P2219" s="5">
        <f t="shared" si="2583"/>
        <v>0.1347935783978883</v>
      </c>
      <c r="Q2219" s="5">
        <f t="shared" si="2584"/>
        <v>7.4494983197007023E-2</v>
      </c>
      <c r="R2219" s="5">
        <f t="shared" si="2585"/>
        <v>6.0974940853593076E-2</v>
      </c>
      <c r="S2219" s="5">
        <f t="shared" si="2586"/>
        <v>3.6307916190859553E-2</v>
      </c>
      <c r="T2219" s="5">
        <f t="shared" si="2587"/>
        <v>7.3549406612921392E-2</v>
      </c>
      <c r="U2219" s="5">
        <f t="shared" si="2588"/>
        <v>6.6541311112043422E-2</v>
      </c>
      <c r="V2219" s="5">
        <f t="shared" si="2589"/>
        <v>4.3466125308570646E-3</v>
      </c>
      <c r="W2219" s="5">
        <f t="shared" si="2590"/>
        <v>2.7098530335058622E-2</v>
      </c>
      <c r="X2219" s="5">
        <f t="shared" si="2591"/>
        <v>2.6754564410800315E-2</v>
      </c>
      <c r="Y2219" s="5">
        <f t="shared" si="2592"/>
        <v>1.3207482250164512E-2</v>
      </c>
      <c r="Z2219" s="5">
        <f t="shared" si="2593"/>
        <v>2.006699210057199E-2</v>
      </c>
      <c r="AA2219" s="5">
        <f t="shared" si="2594"/>
        <v>2.1898897247858404E-2</v>
      </c>
      <c r="AB2219" s="5">
        <f t="shared" si="2595"/>
        <v>1.1949018025939992E-2</v>
      </c>
      <c r="AC2219" s="5">
        <f t="shared" si="2596"/>
        <v>2.9270022607948398E-4</v>
      </c>
      <c r="AD2219" s="5">
        <f t="shared" si="2597"/>
        <v>7.3930852267404274E-3</v>
      </c>
      <c r="AE2219" s="5">
        <f t="shared" si="2598"/>
        <v>7.2992436286281404E-3</v>
      </c>
      <c r="AF2219" s="5">
        <f t="shared" si="2599"/>
        <v>3.6032965883688924E-3</v>
      </c>
      <c r="AG2219" s="5">
        <f t="shared" si="2600"/>
        <v>1.1858531252770489E-3</v>
      </c>
      <c r="AH2219" s="5">
        <f t="shared" si="2601"/>
        <v>4.9530696503417302E-3</v>
      </c>
      <c r="AI2219" s="5">
        <f t="shared" si="2602"/>
        <v>5.4052327718426604E-3</v>
      </c>
      <c r="AJ2219" s="5">
        <f t="shared" si="2603"/>
        <v>2.949336813362409E-3</v>
      </c>
      <c r="AK2219" s="5">
        <f t="shared" si="2604"/>
        <v>1.0728600729239097E-3</v>
      </c>
      <c r="AL2219" s="5">
        <f t="shared" si="2605"/>
        <v>1.2614648743778492E-5</v>
      </c>
      <c r="AM2219" s="5">
        <f t="shared" si="2606"/>
        <v>1.6135992171984143E-3</v>
      </c>
      <c r="AN2219" s="5">
        <f t="shared" si="2607"/>
        <v>1.5931175475556855E-3</v>
      </c>
      <c r="AO2219" s="5">
        <f t="shared" si="2608"/>
        <v>7.8644792748983972E-4</v>
      </c>
      <c r="AP2219" s="5">
        <f t="shared" si="2609"/>
        <v>2.5882180659007328E-4</v>
      </c>
      <c r="AQ2219" s="5">
        <f t="shared" si="2610"/>
        <v>6.3884135133105877E-5</v>
      </c>
      <c r="AR2219" s="5">
        <f t="shared" si="2611"/>
        <v>9.7803991104125957E-4</v>
      </c>
      <c r="AS2219" s="5">
        <f t="shared" si="2612"/>
        <v>1.0673246597623675E-3</v>
      </c>
      <c r="AT2219" s="5">
        <f t="shared" si="2613"/>
        <v>5.823800831011261E-4</v>
      </c>
      <c r="AU2219" s="5">
        <f t="shared" si="2614"/>
        <v>2.1184841812386482E-4</v>
      </c>
      <c r="AV2219" s="5">
        <f t="shared" si="2615"/>
        <v>5.7796987178806196E-5</v>
      </c>
      <c r="AW2219" s="5">
        <f t="shared" si="2616"/>
        <v>3.7754156706376511E-7</v>
      </c>
      <c r="AX2219" s="5">
        <f t="shared" si="2617"/>
        <v>2.93483973412285E-4</v>
      </c>
      <c r="AY2219" s="5">
        <f t="shared" si="2618"/>
        <v>2.8975873499818708E-4</v>
      </c>
      <c r="AZ2219" s="5">
        <f t="shared" si="2619"/>
        <v>1.4304039081173742E-4</v>
      </c>
      <c r="BA2219" s="5">
        <f t="shared" si="2620"/>
        <v>4.7074918848612896E-5</v>
      </c>
      <c r="BB2219" s="5">
        <f t="shared" si="2621"/>
        <v>1.1619347367696339E-5</v>
      </c>
      <c r="BC2219" s="5">
        <f t="shared" si="2622"/>
        <v>2.2943722313848674E-6</v>
      </c>
      <c r="BD2219" s="5">
        <f t="shared" si="2623"/>
        <v>1.6093758267050909E-4</v>
      </c>
      <c r="BE2219" s="5">
        <f t="shared" si="2624"/>
        <v>1.7562948988850889E-4</v>
      </c>
      <c r="BF2219" s="5">
        <f t="shared" si="2625"/>
        <v>9.5831306791928529E-5</v>
      </c>
      <c r="BG2219" s="5">
        <f t="shared" si="2626"/>
        <v>3.4859898783811258E-5</v>
      </c>
      <c r="BH2219" s="5">
        <f t="shared" si="2627"/>
        <v>9.5105601491175506E-6</v>
      </c>
      <c r="BI2219" s="5">
        <f t="shared" si="2628"/>
        <v>2.0757548359145028E-6</v>
      </c>
      <c r="BJ2219" s="8">
        <f t="shared" si="2629"/>
        <v>0.37621611896203022</v>
      </c>
      <c r="BK2219" s="8">
        <f t="shared" si="2630"/>
        <v>0.30114887862873008</v>
      </c>
      <c r="BL2219" s="8">
        <f t="shared" si="2631"/>
        <v>0.30263861272256914</v>
      </c>
      <c r="BM2219" s="8">
        <f t="shared" si="2632"/>
        <v>0.34436777813491515</v>
      </c>
      <c r="BN2219" s="8">
        <f t="shared" si="2633"/>
        <v>0.65541344308555516</v>
      </c>
    </row>
    <row r="2220" spans="1:66" x14ac:dyDescent="0.25">
      <c r="A2220" t="s">
        <v>19</v>
      </c>
      <c r="B2220" t="s">
        <v>245</v>
      </c>
      <c r="C2220" t="s">
        <v>243</v>
      </c>
      <c r="D2220" s="7" t="s">
        <v>587</v>
      </c>
      <c r="E2220">
        <f>VLOOKUP(A2220,home!$A$2:$E$405,3,FALSE)</f>
        <v>1.5815789473684201</v>
      </c>
      <c r="F2220">
        <f>VLOOKUP(B2220,home!$B$2:$E$405,3,FALSE)</f>
        <v>1.1000000000000001</v>
      </c>
      <c r="G2220">
        <f>VLOOKUP(C2220,away!$B$2:$E$405,4,FALSE)</f>
        <v>0.93</v>
      </c>
      <c r="H2220">
        <f>VLOOKUP(A2220,away!$A$2:$E$405,3,FALSE)</f>
        <v>1.22631578947368</v>
      </c>
      <c r="I2220">
        <f>VLOOKUP(C2220,away!$B$2:$E$405,3,FALSE)</f>
        <v>0.7</v>
      </c>
      <c r="J2220">
        <f>VLOOKUP(B2220,home!$B$2:$E$405,4,FALSE)</f>
        <v>0.86</v>
      </c>
      <c r="K2220" s="3">
        <f t="shared" si="2578"/>
        <v>1.617955263157894</v>
      </c>
      <c r="L2220" s="3">
        <f t="shared" si="2579"/>
        <v>0.73824210526315537</v>
      </c>
      <c r="M2220" s="5">
        <f t="shared" si="2580"/>
        <v>9.4779952043383686E-2</v>
      </c>
      <c r="N2220" s="5">
        <f t="shared" si="2581"/>
        <v>0.15334972225044544</v>
      </c>
      <c r="O2220" s="5">
        <f t="shared" si="2582"/>
        <v>6.9970551333248462E-2</v>
      </c>
      <c r="P2220" s="5">
        <f t="shared" si="2583"/>
        <v>0.11320922179568896</v>
      </c>
      <c r="Q2220" s="5">
        <f t="shared" si="2584"/>
        <v>0.12405649510945471</v>
      </c>
      <c r="R2220" s="5">
        <f t="shared" si="2585"/>
        <v>2.5827603561340517E-2</v>
      </c>
      <c r="S2220" s="5">
        <f t="shared" si="2586"/>
        <v>3.3805482128011294E-2</v>
      </c>
      <c r="T2220" s="5">
        <f t="shared" si="2587"/>
        <v>9.1583728121172159E-2</v>
      </c>
      <c r="U2220" s="5">
        <f t="shared" si="2588"/>
        <v>4.1787907116826457E-2</v>
      </c>
      <c r="V2220" s="5">
        <f t="shared" si="2589"/>
        <v>4.4865234819425077E-3</v>
      </c>
      <c r="W2220" s="5">
        <f t="shared" si="2590"/>
        <v>6.6905953063754617E-2</v>
      </c>
      <c r="X2220" s="5">
        <f t="shared" si="2591"/>
        <v>4.9392791644424054E-2</v>
      </c>
      <c r="Y2220" s="5">
        <f t="shared" si="2592"/>
        <v>1.8231919244202005E-2</v>
      </c>
      <c r="Z2220" s="5">
        <f t="shared" si="2593"/>
        <v>6.3556748090087302E-3</v>
      </c>
      <c r="AA2220" s="5">
        <f t="shared" si="2594"/>
        <v>1.0283197508155718E-2</v>
      </c>
      <c r="AB2220" s="5">
        <f t="shared" si="2595"/>
        <v>8.3188767652063421E-3</v>
      </c>
      <c r="AC2220" s="5">
        <f t="shared" si="2596"/>
        <v>3.3493095125110625E-4</v>
      </c>
      <c r="AD2220" s="5">
        <f t="shared" si="2597"/>
        <v>2.7062709724024182E-2</v>
      </c>
      <c r="AE2220" s="5">
        <f t="shared" si="2598"/>
        <v>1.9978831800789274E-2</v>
      </c>
      <c r="AF2220" s="5">
        <f t="shared" si="2599"/>
        <v>7.3746074246565764E-3</v>
      </c>
      <c r="AG2220" s="5">
        <f t="shared" si="2600"/>
        <v>1.8147485702225889E-3</v>
      </c>
      <c r="AH2220" s="5">
        <f t="shared" si="2601"/>
        <v>1.1730066878426519E-3</v>
      </c>
      <c r="AI2220" s="5">
        <f t="shared" si="2602"/>
        <v>1.8978723443144273E-3</v>
      </c>
      <c r="AJ2220" s="5">
        <f t="shared" si="2603"/>
        <v>1.5353362741426693E-3</v>
      </c>
      <c r="AK2220" s="5">
        <f t="shared" si="2604"/>
        <v>8.2803513515545461E-4</v>
      </c>
      <c r="AL2220" s="5">
        <f t="shared" si="2605"/>
        <v>1.6002233184955273E-5</v>
      </c>
      <c r="AM2220" s="5">
        <f t="shared" si="2606"/>
        <v>8.7572507266598498E-3</v>
      </c>
      <c r="AN2220" s="5">
        <f t="shared" si="2607"/>
        <v>6.4649712127666636E-3</v>
      </c>
      <c r="AO2220" s="5">
        <f t="shared" si="2608"/>
        <v>2.3863569792892786E-3</v>
      </c>
      <c r="AP2220" s="5">
        <f t="shared" si="2609"/>
        <v>5.8723640009998026E-4</v>
      </c>
      <c r="AQ2220" s="5">
        <f t="shared" si="2610"/>
        <v>1.083806590742415E-4</v>
      </c>
      <c r="AR2220" s="5">
        <f t="shared" si="2611"/>
        <v>1.7319258534414408E-4</v>
      </c>
      <c r="AS2220" s="5">
        <f t="shared" si="2612"/>
        <v>2.8021785499748067E-4</v>
      </c>
      <c r="AT2220" s="5">
        <f t="shared" si="2613"/>
        <v>2.2668997666199471E-4</v>
      </c>
      <c r="AU2220" s="5">
        <f t="shared" si="2614"/>
        <v>1.2225808028180487E-4</v>
      </c>
      <c r="AV2220" s="5">
        <f t="shared" si="2615"/>
        <v>4.9452026113881606E-5</v>
      </c>
      <c r="AW2220" s="5">
        <f t="shared" si="2616"/>
        <v>5.3093751684976336E-7</v>
      </c>
      <c r="AX2220" s="5">
        <f t="shared" si="2617"/>
        <v>2.3614733173321005E-3</v>
      </c>
      <c r="AY2220" s="5">
        <f t="shared" si="2618"/>
        <v>1.7433390333100169E-3</v>
      </c>
      <c r="AZ2220" s="5">
        <f t="shared" si="2619"/>
        <v>6.4350313906911052E-4</v>
      </c>
      <c r="BA2220" s="5">
        <f t="shared" si="2620"/>
        <v>1.5835370404327639E-4</v>
      </c>
      <c r="BB2220" s="5">
        <f t="shared" si="2621"/>
        <v>2.9225842962281746E-5</v>
      </c>
      <c r="BC2220" s="5">
        <f t="shared" si="2622"/>
        <v>4.315149567313051E-6</v>
      </c>
      <c r="BD2220" s="5">
        <f t="shared" si="2623"/>
        <v>2.1309676470071605E-5</v>
      </c>
      <c r="BE2220" s="5">
        <f t="shared" si="2624"/>
        <v>3.4478103200944282E-5</v>
      </c>
      <c r="BF2220" s="5">
        <f t="shared" si="2625"/>
        <v>2.7892014268834419E-5</v>
      </c>
      <c r="BG2220" s="5">
        <f t="shared" si="2626"/>
        <v>1.5042677095445248E-5</v>
      </c>
      <c r="BH2220" s="5">
        <f t="shared" si="2627"/>
        <v>6.0845946446400806E-6</v>
      </c>
      <c r="BI2220" s="5">
        <f t="shared" si="2628"/>
        <v>1.9689203858955515E-6</v>
      </c>
      <c r="BJ2220" s="8">
        <f t="shared" si="2629"/>
        <v>0.58299591311731969</v>
      </c>
      <c r="BK2220" s="8">
        <f t="shared" si="2630"/>
        <v>0.24837545166677252</v>
      </c>
      <c r="BL2220" s="8">
        <f t="shared" si="2631"/>
        <v>0.16258097323569787</v>
      </c>
      <c r="BM2220" s="8">
        <f t="shared" si="2632"/>
        <v>0.41737165863944387</v>
      </c>
      <c r="BN2220" s="8">
        <f t="shared" si="2633"/>
        <v>0.58119354609356177</v>
      </c>
    </row>
    <row r="2221" spans="1:66" x14ac:dyDescent="0.25">
      <c r="A2221" t="s">
        <v>19</v>
      </c>
      <c r="B2221" t="s">
        <v>244</v>
      </c>
      <c r="C2221" t="s">
        <v>253</v>
      </c>
      <c r="D2221" s="7" t="s">
        <v>587</v>
      </c>
      <c r="E2221">
        <f>VLOOKUP(A2221,home!$A$2:$E$405,3,FALSE)</f>
        <v>1.5815789473684201</v>
      </c>
      <c r="F2221">
        <f>VLOOKUP(B2221,home!$B$2:$E$405,3,FALSE)</f>
        <v>1.66</v>
      </c>
      <c r="G2221">
        <f>VLOOKUP(C2221,away!$B$2:$E$405,4,FALSE)</f>
        <v>0.87</v>
      </c>
      <c r="H2221">
        <f>VLOOKUP(A2221,away!$A$2:$E$405,3,FALSE)</f>
        <v>1.22631578947368</v>
      </c>
      <c r="I2221">
        <f>VLOOKUP(C2221,away!$B$2:$E$405,3,FALSE)</f>
        <v>0.8</v>
      </c>
      <c r="J2221">
        <f>VLOOKUP(B2221,home!$B$2:$E$405,4,FALSE)</f>
        <v>0.56000000000000005</v>
      </c>
      <c r="K2221" s="3">
        <f t="shared" si="2578"/>
        <v>2.2841163157894719</v>
      </c>
      <c r="L2221" s="3">
        <f t="shared" si="2579"/>
        <v>0.54938947368420876</v>
      </c>
      <c r="M2221" s="5">
        <f t="shared" si="2580"/>
        <v>5.8806329255325189E-2</v>
      </c>
      <c r="N2221" s="5">
        <f t="shared" si="2581"/>
        <v>0.13432049612377603</v>
      </c>
      <c r="O2221" s="5">
        <f t="shared" si="2582"/>
        <v>3.2307578278883399E-2</v>
      </c>
      <c r="P2221" s="5">
        <f t="shared" si="2583"/>
        <v>7.3794266670443115E-2</v>
      </c>
      <c r="Q2221" s="5">
        <f t="shared" si="2584"/>
        <v>0.15340181837062669</v>
      </c>
      <c r="R2221" s="5">
        <f t="shared" si="2585"/>
        <v>8.8747217133235603E-3</v>
      </c>
      <c r="S2221" s="5">
        <f t="shared" si="2586"/>
        <v>2.3150542902383876E-2</v>
      </c>
      <c r="T2221" s="5">
        <f t="shared" si="2587"/>
        <v>8.4277344256839193E-2</v>
      </c>
      <c r="U2221" s="5">
        <f t="shared" si="2588"/>
        <v>2.0270896663493444E-2</v>
      </c>
      <c r="V2221" s="5">
        <f t="shared" si="2589"/>
        <v>3.2278788093003854E-3</v>
      </c>
      <c r="W2221" s="5">
        <f t="shared" si="2590"/>
        <v>0.11679586540404051</v>
      </c>
      <c r="X2221" s="5">
        <f t="shared" si="2591"/>
        <v>6.4166419022817514E-2</v>
      </c>
      <c r="Y2221" s="5">
        <f t="shared" si="2592"/>
        <v>1.7626177587573053E-2</v>
      </c>
      <c r="Z2221" s="5">
        <f t="shared" si="2593"/>
        <v>1.6252262303922168E-3</v>
      </c>
      <c r="AA2221" s="5">
        <f t="shared" si="2594"/>
        <v>3.7122057496878822E-3</v>
      </c>
      <c r="AB2221" s="5">
        <f t="shared" si="2595"/>
        <v>4.2395548602147904E-3</v>
      </c>
      <c r="AC2221" s="5">
        <f t="shared" si="2596"/>
        <v>2.5316040876226671E-4</v>
      </c>
      <c r="AD2221" s="5">
        <f t="shared" si="2597"/>
        <v>6.6693835446530028E-2</v>
      </c>
      <c r="AE2221" s="5">
        <f t="shared" si="2598"/>
        <v>3.6640891153950361E-2</v>
      </c>
      <c r="AF2221" s="5">
        <f t="shared" si="2599"/>
        <v>1.0065059953194583E-2</v>
      </c>
      <c r="AG2221" s="5">
        <f t="shared" si="2600"/>
        <v>1.8432126634285264E-3</v>
      </c>
      <c r="AH2221" s="5">
        <f t="shared" si="2601"/>
        <v>2.2322054583323768E-4</v>
      </c>
      <c r="AI2221" s="5">
        <f t="shared" si="2602"/>
        <v>5.0986169075712979E-4</v>
      </c>
      <c r="AJ2221" s="5">
        <f t="shared" si="2603"/>
        <v>5.8229170332718325E-4</v>
      </c>
      <c r="AK2221" s="5">
        <f t="shared" si="2604"/>
        <v>4.4334066003948733E-4</v>
      </c>
      <c r="AL2221" s="5">
        <f t="shared" si="2605"/>
        <v>1.2707330623197757E-5</v>
      </c>
      <c r="AM2221" s="5">
        <f t="shared" si="2606"/>
        <v>3.0467295541199493E-2</v>
      </c>
      <c r="AN2221" s="5">
        <f t="shared" si="2607"/>
        <v>1.6738411461960832E-2</v>
      </c>
      <c r="AO2221" s="5">
        <f t="shared" si="2608"/>
        <v>4.5979535316981934E-3</v>
      </c>
      <c r="AP2221" s="5">
        <f t="shared" si="2609"/>
        <v>8.4202242360137316E-4</v>
      </c>
      <c r="AQ2221" s="5">
        <f t="shared" si="2610"/>
        <v>1.1564956403316508E-4</v>
      </c>
      <c r="AR2221" s="5">
        <f t="shared" si="2611"/>
        <v>2.4527003638164857E-5</v>
      </c>
      <c r="AS2221" s="5">
        <f t="shared" si="2612"/>
        <v>5.602252918736009E-5</v>
      </c>
      <c r="AT2221" s="5">
        <f t="shared" si="2613"/>
        <v>6.3980986484320562E-5</v>
      </c>
      <c r="AU2221" s="5">
        <f t="shared" si="2614"/>
        <v>4.8713338376380754E-5</v>
      </c>
      <c r="AV2221" s="5">
        <f t="shared" si="2615"/>
        <v>2.7816732745516182E-5</v>
      </c>
      <c r="AW2221" s="5">
        <f t="shared" si="2616"/>
        <v>4.4294558678762318E-7</v>
      </c>
      <c r="AX2221" s="5">
        <f t="shared" si="2617"/>
        <v>1.1598474473938934E-2</v>
      </c>
      <c r="AY2221" s="5">
        <f t="shared" si="2618"/>
        <v>6.3720797867770412E-3</v>
      </c>
      <c r="AZ2221" s="5">
        <f t="shared" si="2619"/>
        <v>1.7503767801656117E-3</v>
      </c>
      <c r="BA2221" s="5">
        <f t="shared" si="2620"/>
        <v>3.205461926680818E-4</v>
      </c>
      <c r="BB2221" s="5">
        <f t="shared" si="2621"/>
        <v>4.4026176020348614E-5</v>
      </c>
      <c r="BC2221" s="5">
        <f t="shared" si="2622"/>
        <v>4.8375035344295331E-6</v>
      </c>
      <c r="BD2221" s="5">
        <f t="shared" si="2623"/>
        <v>2.2458129366370095E-6</v>
      </c>
      <c r="BE2221" s="5">
        <f t="shared" si="2624"/>
        <v>5.1296979707836607E-6</v>
      </c>
      <c r="BF2221" s="5">
        <f t="shared" si="2625"/>
        <v>5.8584134150695539E-6</v>
      </c>
      <c r="BG2221" s="5">
        <f t="shared" si="2626"/>
        <v>4.4604325553334287E-6</v>
      </c>
      <c r="BH2221" s="5">
        <f t="shared" si="2627"/>
        <v>2.5470366937789035E-6</v>
      </c>
      <c r="BI2221" s="5">
        <f t="shared" si="2628"/>
        <v>1.1635456138349732E-6</v>
      </c>
      <c r="BJ2221" s="8">
        <f t="shared" si="2629"/>
        <v>0.75868279341837419</v>
      </c>
      <c r="BK2221" s="8">
        <f t="shared" si="2630"/>
        <v>0.1656169651636151</v>
      </c>
      <c r="BL2221" s="8">
        <f t="shared" si="2631"/>
        <v>7.1406137395177288E-2</v>
      </c>
      <c r="BM2221" s="8">
        <f t="shared" si="2632"/>
        <v>0.52945427495399033</v>
      </c>
      <c r="BN2221" s="8">
        <f t="shared" si="2633"/>
        <v>0.46150521041237796</v>
      </c>
    </row>
    <row r="2222" spans="1:66" x14ac:dyDescent="0.25">
      <c r="A2222" t="s">
        <v>19</v>
      </c>
      <c r="B2222" t="s">
        <v>146</v>
      </c>
      <c r="C2222" t="s">
        <v>148</v>
      </c>
      <c r="D2222" s="7" t="s">
        <v>587</v>
      </c>
      <c r="E2222">
        <f>VLOOKUP(A2222,home!$A$2:$E$405,3,FALSE)</f>
        <v>1.5815789473684201</v>
      </c>
      <c r="F2222">
        <f>VLOOKUP(B2222,home!$B$2:$E$405,3,FALSE)</f>
        <v>0.63</v>
      </c>
      <c r="G2222">
        <f>VLOOKUP(C2222,away!$B$2:$E$405,4,FALSE)</f>
        <v>0.46</v>
      </c>
      <c r="H2222">
        <f>VLOOKUP(A2222,away!$A$2:$E$405,3,FALSE)</f>
        <v>1.22631578947368</v>
      </c>
      <c r="I2222">
        <f>VLOOKUP(C2222,away!$B$2:$E$405,3,FALSE)</f>
        <v>0.75</v>
      </c>
      <c r="J2222">
        <f>VLOOKUP(B2222,home!$B$2:$E$405,4,FALSE)</f>
        <v>0.82</v>
      </c>
      <c r="K2222" s="3">
        <f t="shared" si="2578"/>
        <v>0.45834157894736816</v>
      </c>
      <c r="L2222" s="3">
        <f t="shared" si="2579"/>
        <v>0.75418421052631324</v>
      </c>
      <c r="M2222" s="5">
        <f t="shared" si="2580"/>
        <v>0.29744504627163232</v>
      </c>
      <c r="N2222" s="5">
        <f t="shared" si="2581"/>
        <v>0.13633143215821295</v>
      </c>
      <c r="O2222" s="5">
        <f t="shared" si="2582"/>
        <v>0.22432835739733376</v>
      </c>
      <c r="P2222" s="5">
        <f t="shared" si="2583"/>
        <v>0.10281901353216347</v>
      </c>
      <c r="Q2222" s="5">
        <f t="shared" si="2584"/>
        <v>3.1243181937775658E-2</v>
      </c>
      <c r="R2222" s="5">
        <f t="shared" si="2585"/>
        <v>8.4592452561186388E-2</v>
      </c>
      <c r="S2222" s="5">
        <f t="shared" si="2586"/>
        <v>8.8854644548970671E-3</v>
      </c>
      <c r="T2222" s="5">
        <f t="shared" si="2587"/>
        <v>2.3563114504071305E-2</v>
      </c>
      <c r="U2222" s="5">
        <f t="shared" si="2588"/>
        <v>3.8772238273924502E-2</v>
      </c>
      <c r="V2222" s="5">
        <f t="shared" si="2589"/>
        <v>3.4127487543187605E-4</v>
      </c>
      <c r="W2222" s="5">
        <f t="shared" si="2590"/>
        <v>4.7733497802333307E-3</v>
      </c>
      <c r="X2222" s="5">
        <f t="shared" si="2591"/>
        <v>3.5999850355712252E-3</v>
      </c>
      <c r="Y2222" s="5">
        <f t="shared" si="2592"/>
        <v>1.3575259359794129E-3</v>
      </c>
      <c r="Z2222" s="5">
        <f t="shared" si="2593"/>
        <v>2.1266097350447658E-2</v>
      </c>
      <c r="AA2222" s="5">
        <f t="shared" si="2594"/>
        <v>9.7471366376526217E-3</v>
      </c>
      <c r="AB2222" s="5">
        <f t="shared" si="2595"/>
        <v>2.2337589983587214E-3</v>
      </c>
      <c r="AC2222" s="5">
        <f t="shared" si="2596"/>
        <v>7.3731153189161335E-6</v>
      </c>
      <c r="AD2222" s="5">
        <f t="shared" si="2597"/>
        <v>5.4695616878505421E-4</v>
      </c>
      <c r="AE2222" s="5">
        <f t="shared" si="2598"/>
        <v>4.1250570634765308E-4</v>
      </c>
      <c r="AF2222" s="5">
        <f t="shared" si="2599"/>
        <v>1.5555264523970194E-4</v>
      </c>
      <c r="AG2222" s="5">
        <f t="shared" si="2600"/>
        <v>3.9105116315128108E-5</v>
      </c>
      <c r="AH2222" s="5">
        <f t="shared" si="2601"/>
        <v>4.0096387103057711E-3</v>
      </c>
      <c r="AI2222" s="5">
        <f t="shared" si="2602"/>
        <v>1.8377841374900359E-3</v>
      </c>
      <c r="AJ2222" s="5">
        <f t="shared" si="2603"/>
        <v>4.2116644167080502E-4</v>
      </c>
      <c r="AK2222" s="5">
        <f t="shared" si="2604"/>
        <v>6.434603062501382E-5</v>
      </c>
      <c r="AL2222" s="5">
        <f t="shared" si="2605"/>
        <v>1.0194776524299987E-7</v>
      </c>
      <c r="AM2222" s="5">
        <f t="shared" si="2606"/>
        <v>5.0138550803189009E-5</v>
      </c>
      <c r="AN2222" s="5">
        <f t="shared" si="2607"/>
        <v>3.7813703354436554E-5</v>
      </c>
      <c r="AO2222" s="5">
        <f t="shared" si="2608"/>
        <v>1.4259249005720965E-5</v>
      </c>
      <c r="AP2222" s="5">
        <f t="shared" si="2609"/>
        <v>3.5847001513592618E-6</v>
      </c>
      <c r="AQ2222" s="5">
        <f t="shared" si="2610"/>
        <v>6.7588106340660989E-7</v>
      </c>
      <c r="AR2222" s="5">
        <f t="shared" si="2611"/>
        <v>6.0480124104554081E-4</v>
      </c>
      <c r="AS2222" s="5">
        <f t="shared" si="2612"/>
        <v>2.7720555577014094E-4</v>
      </c>
      <c r="AT2222" s="5">
        <f t="shared" si="2613"/>
        <v>6.3527416062334559E-5</v>
      </c>
      <c r="AU2222" s="5">
        <f t="shared" si="2614"/>
        <v>9.7057520614856082E-6</v>
      </c>
      <c r="AV2222" s="5">
        <f t="shared" si="2615"/>
        <v>1.1121374311832465E-6</v>
      </c>
      <c r="AW2222" s="5">
        <f t="shared" si="2616"/>
        <v>9.789080542854392E-10</v>
      </c>
      <c r="AX2222" s="5">
        <f t="shared" si="2617"/>
        <v>3.8300970902110783E-6</v>
      </c>
      <c r="AY2222" s="5">
        <f t="shared" si="2618"/>
        <v>2.888598750219972E-6</v>
      </c>
      <c r="AZ2222" s="5">
        <f t="shared" si="2619"/>
        <v>1.0892677839809722E-6</v>
      </c>
      <c r="BA2222" s="5">
        <f t="shared" si="2620"/>
        <v>2.7383618790447878E-7</v>
      </c>
      <c r="BB2222" s="5">
        <f t="shared" si="2621"/>
        <v>5.1630732297068611E-8</v>
      </c>
      <c r="BC2222" s="5">
        <f t="shared" si="2622"/>
        <v>7.7878166152720266E-9</v>
      </c>
      <c r="BD2222" s="5">
        <f t="shared" si="2623"/>
        <v>7.602192441721092E-5</v>
      </c>
      <c r="BE2222" s="5">
        <f t="shared" si="2624"/>
        <v>3.4844008872001929E-5</v>
      </c>
      <c r="BF2222" s="5">
        <f t="shared" si="2625"/>
        <v>7.9852290216247329E-6</v>
      </c>
      <c r="BG2222" s="5">
        <f t="shared" si="2626"/>
        <v>1.219987492675943E-6</v>
      </c>
      <c r="BH2222" s="5">
        <f t="shared" si="2627"/>
        <v>1.3979274842228309E-7</v>
      </c>
      <c r="BI2222" s="5">
        <f t="shared" si="2628"/>
        <v>1.2814565807452292E-8</v>
      </c>
      <c r="BJ2222" s="8">
        <f t="shared" si="2629"/>
        <v>0.20213732229127071</v>
      </c>
      <c r="BK2222" s="8">
        <f t="shared" si="2630"/>
        <v>0.40950116279595905</v>
      </c>
      <c r="BL2222" s="8">
        <f t="shared" si="2631"/>
        <v>0.36708345504803608</v>
      </c>
      <c r="BM2222" s="8">
        <f t="shared" si="2632"/>
        <v>0.12322566600756688</v>
      </c>
      <c r="BN2222" s="8">
        <f t="shared" si="2633"/>
        <v>0.8767594838583046</v>
      </c>
    </row>
    <row r="2223" spans="1:66" x14ac:dyDescent="0.25">
      <c r="A2223" t="s">
        <v>19</v>
      </c>
      <c r="B2223" t="s">
        <v>21</v>
      </c>
      <c r="C2223" t="s">
        <v>154</v>
      </c>
      <c r="D2223" s="7" t="s">
        <v>587</v>
      </c>
      <c r="E2223">
        <f>VLOOKUP(A2223,home!$A$2:$E$405,3,FALSE)</f>
        <v>1.5815789473684201</v>
      </c>
      <c r="F2223">
        <f>VLOOKUP(B2223,home!$B$2:$E$405,3,FALSE)</f>
        <v>1.26</v>
      </c>
      <c r="G2223">
        <f>VLOOKUP(C2223,away!$B$2:$E$405,4,FALSE)</f>
        <v>1.2</v>
      </c>
      <c r="H2223">
        <f>VLOOKUP(A2223,away!$A$2:$E$405,3,FALSE)</f>
        <v>1.22631578947368</v>
      </c>
      <c r="I2223">
        <f>VLOOKUP(C2223,away!$B$2:$E$405,3,FALSE)</f>
        <v>0.53</v>
      </c>
      <c r="J2223">
        <f>VLOOKUP(B2223,home!$B$2:$E$405,4,FALSE)</f>
        <v>0.69</v>
      </c>
      <c r="K2223" s="3">
        <f t="shared" si="2578"/>
        <v>2.3913473684210511</v>
      </c>
      <c r="L2223" s="3">
        <f t="shared" si="2579"/>
        <v>0.44846368421052479</v>
      </c>
      <c r="M2223" s="5">
        <f t="shared" si="2580"/>
        <v>5.8436706383329436E-2</v>
      </c>
      <c r="N2223" s="5">
        <f t="shared" si="2581"/>
        <v>0.13974246402896845</v>
      </c>
      <c r="O2223" s="5">
        <f t="shared" si="2582"/>
        <v>2.620674063779661E-2</v>
      </c>
      <c r="P2223" s="5">
        <f t="shared" si="2583"/>
        <v>6.2669420259087935E-2</v>
      </c>
      <c r="Q2223" s="5">
        <f t="shared" si="2584"/>
        <v>0.1670863868061736</v>
      </c>
      <c r="R2223" s="5">
        <f t="shared" si="2585"/>
        <v>5.8763857287879731E-3</v>
      </c>
      <c r="S2223" s="5">
        <f t="shared" si="2586"/>
        <v>1.6802179993885617E-2</v>
      </c>
      <c r="T2223" s="5">
        <f t="shared" si="2587"/>
        <v>7.4932176608521431E-2</v>
      </c>
      <c r="U2223" s="5">
        <f t="shared" si="2588"/>
        <v>1.4052479548364137E-2</v>
      </c>
      <c r="V2223" s="5">
        <f t="shared" si="2589"/>
        <v>2.0021336749054919E-3</v>
      </c>
      <c r="W2223" s="5">
        <f t="shared" si="2590"/>
        <v>0.13318719712930835</v>
      </c>
      <c r="X2223" s="5">
        <f t="shared" si="2591"/>
        <v>5.9729621114283052E-2</v>
      </c>
      <c r="Y2223" s="5">
        <f t="shared" si="2592"/>
        <v>1.3393282970705064E-2</v>
      </c>
      <c r="Z2223" s="5">
        <f t="shared" si="2593"/>
        <v>8.784485312581348E-4</v>
      </c>
      <c r="AA2223" s="5">
        <f t="shared" si="2594"/>
        <v>2.1006755835174776E-3</v>
      </c>
      <c r="AB2223" s="5">
        <f t="shared" si="2595"/>
        <v>2.5117225142754392E-3</v>
      </c>
      <c r="AC2223" s="5">
        <f t="shared" si="2596"/>
        <v>1.3419707027169852E-4</v>
      </c>
      <c r="AD2223" s="5">
        <f t="shared" si="2597"/>
        <v>7.962421334063681E-2</v>
      </c>
      <c r="AE2223" s="5">
        <f t="shared" si="2598"/>
        <v>3.5708568067106802E-2</v>
      </c>
      <c r="AF2223" s="5">
        <f t="shared" si="2599"/>
        <v>8.0069979966285072E-3</v>
      </c>
      <c r="AG2223" s="5">
        <f t="shared" si="2600"/>
        <v>1.1969492736781039E-3</v>
      </c>
      <c r="AH2223" s="5">
        <f t="shared" si="2601"/>
        <v>9.8488066179336841E-5</v>
      </c>
      <c r="AI2223" s="5">
        <f t="shared" si="2602"/>
        <v>2.3551917787883545E-4</v>
      </c>
      <c r="AJ2223" s="5">
        <f t="shared" si="2603"/>
        <v>2.8160408311662136E-4</v>
      </c>
      <c r="AK2223" s="5">
        <f t="shared" si="2604"/>
        <v>2.2447106103251846E-4</v>
      </c>
      <c r="AL2223" s="5">
        <f t="shared" si="2605"/>
        <v>5.7566917199115925E-6</v>
      </c>
      <c r="AM2223" s="5">
        <f t="shared" si="2606"/>
        <v>3.8081830606945651E-2</v>
      </c>
      <c r="AN2223" s="5">
        <f t="shared" si="2607"/>
        <v>1.7078318055471969E-2</v>
      </c>
      <c r="AO2223" s="5">
        <f t="shared" si="2608"/>
        <v>3.829502717638043E-3</v>
      </c>
      <c r="AP2223" s="5">
        <f t="shared" si="2609"/>
        <v>5.7246429914872463E-4</v>
      </c>
      <c r="AQ2223" s="5">
        <f t="shared" si="2610"/>
        <v>6.4182362168808252E-5</v>
      </c>
      <c r="AR2223" s="5">
        <f t="shared" si="2611"/>
        <v>8.8336642019110804E-6</v>
      </c>
      <c r="AS2223" s="5">
        <f t="shared" si="2612"/>
        <v>2.1124359642755301E-5</v>
      </c>
      <c r="AT2223" s="5">
        <f t="shared" si="2613"/>
        <v>2.5257840920641381E-5</v>
      </c>
      <c r="AU2223" s="5">
        <f t="shared" si="2614"/>
        <v>2.0133423805857763E-5</v>
      </c>
      <c r="AV2223" s="5">
        <f t="shared" si="2615"/>
        <v>1.2036502508860926E-5</v>
      </c>
      <c r="AW2223" s="5">
        <f t="shared" si="2616"/>
        <v>1.7149063920096743E-7</v>
      </c>
      <c r="AX2223" s="5">
        <f t="shared" si="2617"/>
        <v>1.5177814234429276E-2</v>
      </c>
      <c r="AY2223" s="5">
        <f t="shared" si="2618"/>
        <v>6.8066984898350986E-3</v>
      </c>
      <c r="AZ2223" s="5">
        <f t="shared" si="2619"/>
        <v>1.526278541030832E-3</v>
      </c>
      <c r="BA2223" s="5">
        <f t="shared" si="2620"/>
        <v>2.2816016588071719E-4</v>
      </c>
      <c r="BB2223" s="5">
        <f t="shared" si="2621"/>
        <v>2.5580387145237722E-5</v>
      </c>
      <c r="BC2223" s="5">
        <f t="shared" si="2622"/>
        <v>2.294374932536972E-6</v>
      </c>
      <c r="BD2223" s="5">
        <f t="shared" si="2623"/>
        <v>6.6026293217794453E-7</v>
      </c>
      <c r="BE2223" s="5">
        <f t="shared" si="2624"/>
        <v>1.5789180253296945E-6</v>
      </c>
      <c r="BF2223" s="5">
        <f t="shared" si="2625"/>
        <v>1.8878707324123641E-6</v>
      </c>
      <c r="BG2223" s="5">
        <f t="shared" si="2626"/>
        <v>1.504851569291143E-6</v>
      </c>
      <c r="BH2223" s="5">
        <f t="shared" si="2627"/>
        <v>8.9965571002216579E-7</v>
      </c>
      <c r="BI2223" s="5">
        <f t="shared" si="2628"/>
        <v>4.3027786292929582E-7</v>
      </c>
      <c r="BJ2223" s="8">
        <f t="shared" si="2629"/>
        <v>0.79600098157063703</v>
      </c>
      <c r="BK2223" s="8">
        <f t="shared" si="2630"/>
        <v>0.14685709256303517</v>
      </c>
      <c r="BL2223" s="8">
        <f t="shared" si="2631"/>
        <v>5.1682434028861135E-2</v>
      </c>
      <c r="BM2223" s="8">
        <f t="shared" si="2632"/>
        <v>0.52859432585045163</v>
      </c>
      <c r="BN2223" s="8">
        <f t="shared" si="2633"/>
        <v>0.46001810384414399</v>
      </c>
    </row>
    <row r="2224" spans="1:66" s="14" customFormat="1" x14ac:dyDescent="0.25">
      <c r="A2224" t="s">
        <v>19</v>
      </c>
      <c r="B2224" t="s">
        <v>142</v>
      </c>
      <c r="C2224" t="s">
        <v>139</v>
      </c>
      <c r="D2224" s="7" t="s">
        <v>587</v>
      </c>
      <c r="E2224">
        <f>VLOOKUP(A2224,home!$A$2:$E$405,3,FALSE)</f>
        <v>1.5815789473684201</v>
      </c>
      <c r="F2224">
        <f>VLOOKUP(B2224,home!$B$2:$E$405,3,FALSE)</f>
        <v>1.63</v>
      </c>
      <c r="G2224">
        <f>VLOOKUP(C2224,away!$B$2:$E$405,4,FALSE)</f>
        <v>0.53</v>
      </c>
      <c r="H2224">
        <f>VLOOKUP(A2224,away!$A$2:$E$405,3,FALSE)</f>
        <v>1.22631578947368</v>
      </c>
      <c r="I2224">
        <f>VLOOKUP(C2224,away!$B$2:$E$405,3,FALSE)</f>
        <v>1</v>
      </c>
      <c r="J2224">
        <f>VLOOKUP(B2224,home!$B$2:$E$405,4,FALSE)</f>
        <v>0.52</v>
      </c>
      <c r="K2224" s="3">
        <f t="shared" si="2578"/>
        <v>1.3663260526315781</v>
      </c>
      <c r="L2224" s="3">
        <f t="shared" si="2579"/>
        <v>0.63768421052631363</v>
      </c>
      <c r="M2224" s="5">
        <f t="shared" si="2580"/>
        <v>0.13479363992828974</v>
      </c>
      <c r="N2224" s="5">
        <f t="shared" si="2581"/>
        <v>0.18417206196306238</v>
      </c>
      <c r="O2224" s="5">
        <f t="shared" si="2582"/>
        <v>8.5955775861639619E-2</v>
      </c>
      <c r="P2224" s="5">
        <f t="shared" si="2583"/>
        <v>0.11744361593391875</v>
      </c>
      <c r="Q2224" s="5">
        <f t="shared" si="2584"/>
        <v>0.12581954321350475</v>
      </c>
      <c r="R2224" s="5">
        <f t="shared" si="2585"/>
        <v>2.7406320535253208E-2</v>
      </c>
      <c r="S2224" s="5">
        <f t="shared" si="2586"/>
        <v>2.5581702020532452E-2</v>
      </c>
      <c r="T2224" s="5">
        <f t="shared" si="2587"/>
        <v>8.0233136082885168E-2</v>
      </c>
      <c r="U2224" s="5">
        <f t="shared" si="2588"/>
        <v>3.7445969754088274E-2</v>
      </c>
      <c r="V2224" s="5">
        <f t="shared" si="2589"/>
        <v>2.4765490820171181E-3</v>
      </c>
      <c r="W2224" s="5">
        <f t="shared" si="2590"/>
        <v>5.7303506607605394E-2</v>
      </c>
      <c r="X2224" s="5">
        <f t="shared" si="2591"/>
        <v>3.6541541371460241E-2</v>
      </c>
      <c r="Y2224" s="5">
        <f t="shared" si="2592"/>
        <v>1.1650981980437123E-2</v>
      </c>
      <c r="Z2224" s="5">
        <f t="shared" si="2593"/>
        <v>5.825525957984681E-3</v>
      </c>
      <c r="AA2224" s="5">
        <f t="shared" si="2594"/>
        <v>7.9595678866760007E-3</v>
      </c>
      <c r="AB2224" s="5">
        <f t="shared" si="2595"/>
        <v>5.4376824856275478E-3</v>
      </c>
      <c r="AC2224" s="5">
        <f t="shared" si="2596"/>
        <v>1.3486118455990041E-4</v>
      </c>
      <c r="AD2224" s="5">
        <f t="shared" si="2597"/>
        <v>1.9573818496279261E-2</v>
      </c>
      <c r="AE2224" s="5">
        <f t="shared" si="2598"/>
        <v>1.2481914994785195E-2</v>
      </c>
      <c r="AF2224" s="5">
        <f t="shared" si="2599"/>
        <v>3.9797600546530761E-3</v>
      </c>
      <c r="AG2224" s="5">
        <f t="shared" si="2600"/>
        <v>8.4594338284520198E-4</v>
      </c>
      <c r="AH2224" s="5">
        <f t="shared" si="2601"/>
        <v>9.2871148035450187E-4</v>
      </c>
      <c r="AI2224" s="5">
        <f t="shared" si="2602"/>
        <v>1.2689226909863959E-3</v>
      </c>
      <c r="AJ2224" s="5">
        <f t="shared" si="2603"/>
        <v>8.6688106573504123E-4</v>
      </c>
      <c r="AK2224" s="5">
        <f t="shared" si="2604"/>
        <v>3.948140615489381E-4</v>
      </c>
      <c r="AL2224" s="5">
        <f t="shared" si="2605"/>
        <v>4.7000986611155872E-6</v>
      </c>
      <c r="AM2224" s="5">
        <f t="shared" si="2606"/>
        <v>5.3488436321896425E-3</v>
      </c>
      <c r="AN2224" s="5">
        <f t="shared" si="2607"/>
        <v>3.410873128821552E-3</v>
      </c>
      <c r="AO2224" s="5">
        <f t="shared" si="2608"/>
        <v>1.0875299691789941E-3</v>
      </c>
      <c r="AP2224" s="5">
        <f t="shared" si="2609"/>
        <v>2.3116689660653773E-4</v>
      </c>
      <c r="AQ2224" s="5">
        <f t="shared" si="2610"/>
        <v>3.685286999058949E-5</v>
      </c>
      <c r="AR2224" s="5">
        <f t="shared" si="2611"/>
        <v>1.1844492943131692E-4</v>
      </c>
      <c r="AS2224" s="5">
        <f t="shared" si="2612"/>
        <v>1.6183439288411708E-4</v>
      </c>
      <c r="AT2224" s="5">
        <f t="shared" si="2613"/>
        <v>1.1055927360469185E-4</v>
      </c>
      <c r="AU2224" s="5">
        <f t="shared" si="2614"/>
        <v>5.0353338628704406E-5</v>
      </c>
      <c r="AV2224" s="5">
        <f t="shared" si="2615"/>
        <v>1.7199769601344715E-5</v>
      </c>
      <c r="AW2224" s="5">
        <f t="shared" si="2616"/>
        <v>1.1375342632825152E-7</v>
      </c>
      <c r="AX2224" s="5">
        <f t="shared" si="2617"/>
        <v>1.2180440676855377E-3</v>
      </c>
      <c r="AY2224" s="5">
        <f t="shared" si="2618"/>
        <v>7.7672746968831185E-4</v>
      </c>
      <c r="AZ2224" s="5">
        <f t="shared" si="2619"/>
        <v>2.476534216511461E-4</v>
      </c>
      <c r="BA2224" s="5">
        <f t="shared" si="2620"/>
        <v>5.2641558889917141E-5</v>
      </c>
      <c r="BB2224" s="5">
        <f t="shared" si="2621"/>
        <v>8.3921727303978123E-6</v>
      </c>
      <c r="BC2224" s="5">
        <f t="shared" si="2622"/>
        <v>1.0703112084368375E-6</v>
      </c>
      <c r="BD2224" s="5">
        <f t="shared" si="2623"/>
        <v>1.2588410219209039E-5</v>
      </c>
      <c r="BE2224" s="5">
        <f t="shared" si="2624"/>
        <v>1.7199872843718905E-5</v>
      </c>
      <c r="BF2224" s="5">
        <f t="shared" si="2625"/>
        <v>1.1750317184161764E-5</v>
      </c>
      <c r="BG2224" s="5">
        <f t="shared" si="2626"/>
        <v>5.3515881651349144E-6</v>
      </c>
      <c r="BH2224" s="5">
        <f t="shared" si="2627"/>
        <v>1.8280035832446647E-6</v>
      </c>
      <c r="BI2224" s="5">
        <f t="shared" si="2628"/>
        <v>4.9952978401821257E-7</v>
      </c>
      <c r="BJ2224" s="8">
        <f t="shared" si="2629"/>
        <v>0.54502200364615894</v>
      </c>
      <c r="BK2224" s="8">
        <f t="shared" si="2630"/>
        <v>0.28121179571766736</v>
      </c>
      <c r="BL2224" s="8">
        <f t="shared" si="2631"/>
        <v>0.16817225524783916</v>
      </c>
      <c r="BM2224" s="8">
        <f t="shared" si="2632"/>
        <v>0.32386400941771964</v>
      </c>
      <c r="BN2224" s="8">
        <f t="shared" si="2633"/>
        <v>0.67559095743566833</v>
      </c>
    </row>
    <row r="2225" spans="1:66" x14ac:dyDescent="0.25">
      <c r="A2225" t="s">
        <v>477</v>
      </c>
      <c r="B2225" t="s">
        <v>486</v>
      </c>
      <c r="C2225" t="s">
        <v>489</v>
      </c>
      <c r="D2225" s="7" t="s">
        <v>587</v>
      </c>
      <c r="E2225">
        <f>VLOOKUP(A2225,home!$A$2:$E$405,3,FALSE)</f>
        <v>1.30833333333333</v>
      </c>
      <c r="F2225">
        <f>VLOOKUP(B2225,home!$B$2:$E$405,3,FALSE)</f>
        <v>1.23</v>
      </c>
      <c r="G2225">
        <f>VLOOKUP(C2225,away!$B$2:$E$405,4,FALSE)</f>
        <v>1.35</v>
      </c>
      <c r="H2225">
        <f>VLOOKUP(A2225,away!$A$2:$E$405,3,FALSE)</f>
        <v>1.06666666666667</v>
      </c>
      <c r="I2225">
        <f>VLOOKUP(C2225,away!$B$2:$E$405,3,FALSE)</f>
        <v>0.57999999999999996</v>
      </c>
      <c r="J2225">
        <f>VLOOKUP(B2225,home!$B$2:$E$405,4,FALSE)</f>
        <v>0.94</v>
      </c>
      <c r="K2225" s="3">
        <f t="shared" si="2578"/>
        <v>2.1724874999999946</v>
      </c>
      <c r="L2225" s="3">
        <f t="shared" si="2579"/>
        <v>0.58154666666666843</v>
      </c>
      <c r="M2225" s="5">
        <f t="shared" si="2580"/>
        <v>6.3670485058151663E-2</v>
      </c>
      <c r="N2225" s="5">
        <f t="shared" si="2581"/>
        <v>0.13832333290777091</v>
      </c>
      <c r="O2225" s="5">
        <f t="shared" si="2582"/>
        <v>3.7027358350618017E-2</v>
      </c>
      <c r="P2225" s="5">
        <f t="shared" si="2583"/>
        <v>8.0441473174738043E-2</v>
      </c>
      <c r="Q2225" s="5">
        <f t="shared" si="2584"/>
        <v>0.15025285585023512</v>
      </c>
      <c r="R2225" s="5">
        <f t="shared" si="2585"/>
        <v>1.0766568412137068E-2</v>
      </c>
      <c r="S2225" s="5">
        <f t="shared" si="2586"/>
        <v>2.5407496898335824E-2</v>
      </c>
      <c r="T2225" s="5">
        <f t="shared" si="2587"/>
        <v>8.7379047476851671E-2</v>
      </c>
      <c r="U2225" s="5">
        <f t="shared" si="2588"/>
        <v>2.3390235293262569E-2</v>
      </c>
      <c r="V2225" s="5">
        <f t="shared" si="2589"/>
        <v>3.5666560387142897E-3</v>
      </c>
      <c r="W2225" s="5">
        <f t="shared" si="2590"/>
        <v>0.1088074837246456</v>
      </c>
      <c r="X2225" s="5">
        <f t="shared" si="2591"/>
        <v>6.3276629468455428E-2</v>
      </c>
      <c r="Y2225" s="5">
        <f t="shared" si="2592"/>
        <v>1.8399156472641068E-2</v>
      </c>
      <c r="Z2225" s="5">
        <f t="shared" si="2593"/>
        <v>2.0870873238389856E-3</v>
      </c>
      <c r="AA2225" s="5">
        <f t="shared" si="2594"/>
        <v>4.5341711224486363E-3</v>
      </c>
      <c r="AB2225" s="5">
        <f t="shared" si="2595"/>
        <v>4.9252150431903048E-3</v>
      </c>
      <c r="AC2225" s="5">
        <f t="shared" si="2596"/>
        <v>2.8163271588840837E-4</v>
      </c>
      <c r="AD2225" s="5">
        <f t="shared" si="2597"/>
        <v>5.909572457456138E-2</v>
      </c>
      <c r="AE2225" s="5">
        <f t="shared" si="2598"/>
        <v>3.4366921640587696E-2</v>
      </c>
      <c r="AF2225" s="5">
        <f t="shared" si="2599"/>
        <v>9.9929843618391818E-3</v>
      </c>
      <c r="AG2225" s="5">
        <f t="shared" si="2600"/>
        <v>1.9371289152265735E-3</v>
      </c>
      <c r="AH2225" s="5">
        <f t="shared" si="2601"/>
        <v>3.0343466905520495E-4</v>
      </c>
      <c r="AI2225" s="5">
        <f t="shared" si="2602"/>
        <v>6.5920802558906786E-4</v>
      </c>
      <c r="AJ2225" s="5">
        <f t="shared" si="2603"/>
        <v>7.1606059774596343E-4</v>
      </c>
      <c r="AK2225" s="5">
        <f t="shared" si="2604"/>
        <v>5.1854423261520988E-4</v>
      </c>
      <c r="AL2225" s="5">
        <f t="shared" si="2605"/>
        <v>1.4232623193980546E-5</v>
      </c>
      <c r="AM2225" s="5">
        <f t="shared" si="2606"/>
        <v>2.5676944588335415E-2</v>
      </c>
      <c r="AN2225" s="5">
        <f t="shared" si="2607"/>
        <v>1.493234153553121E-2</v>
      </c>
      <c r="AO2225" s="5">
        <f t="shared" si="2608"/>
        <v>4.3419267227582086E-3</v>
      </c>
      <c r="AP2225" s="5">
        <f t="shared" si="2609"/>
        <v>8.4167767084365589E-4</v>
      </c>
      <c r="AQ2225" s="5">
        <f t="shared" si="2610"/>
        <v>1.2236871097172337E-4</v>
      </c>
      <c r="AR2225" s="5">
        <f t="shared" si="2611"/>
        <v>3.5292284068031637E-5</v>
      </c>
      <c r="AS2225" s="5">
        <f t="shared" si="2612"/>
        <v>7.6672045984247687E-5</v>
      </c>
      <c r="AT2225" s="5">
        <f t="shared" si="2613"/>
        <v>8.3284530750101459E-5</v>
      </c>
      <c r="AU2225" s="5">
        <f t="shared" si="2614"/>
        <v>6.0311533999320185E-5</v>
      </c>
      <c r="AV2225" s="5">
        <f t="shared" si="2615"/>
        <v>3.2756513429836958E-5</v>
      </c>
      <c r="AW2225" s="5">
        <f t="shared" si="2616"/>
        <v>4.9948713626410749E-7</v>
      </c>
      <c r="AX2225" s="5">
        <f t="shared" si="2617"/>
        <v>9.2971401927252097E-3</v>
      </c>
      <c r="AY2225" s="5">
        <f t="shared" si="2618"/>
        <v>5.4067208886120531E-3</v>
      </c>
      <c r="AZ2225" s="5">
        <f t="shared" si="2619"/>
        <v>1.5721302551846936E-3</v>
      </c>
      <c r="BA2225" s="5">
        <f t="shared" si="2620"/>
        <v>3.0475570315615909E-4</v>
      </c>
      <c r="BB2225" s="5">
        <f t="shared" si="2621"/>
        <v>4.4307415829530255E-5</v>
      </c>
      <c r="BC2225" s="5">
        <f t="shared" si="2622"/>
        <v>5.1533659968554622E-6</v>
      </c>
      <c r="BD2225" s="5">
        <f t="shared" si="2623"/>
        <v>3.4206850264694924E-6</v>
      </c>
      <c r="BE2225" s="5">
        <f t="shared" si="2624"/>
        <v>7.4313954614421216E-6</v>
      </c>
      <c r="BF2225" s="5">
        <f t="shared" si="2625"/>
        <v>8.0723068737698526E-6</v>
      </c>
      <c r="BG2225" s="5">
        <f t="shared" si="2626"/>
        <v>5.845661926476345E-6</v>
      </c>
      <c r="BH2225" s="5">
        <f t="shared" si="2627"/>
        <v>3.1749068661239383E-6</v>
      </c>
      <c r="BI2225" s="5">
        <f t="shared" si="2628"/>
        <v>1.379489096063682E-6</v>
      </c>
      <c r="BJ2225" s="8">
        <f t="shared" si="2629"/>
        <v>0.73437673244275925</v>
      </c>
      <c r="BK2225" s="8">
        <f t="shared" si="2630"/>
        <v>0.17878869739763423</v>
      </c>
      <c r="BL2225" s="8">
        <f t="shared" si="2631"/>
        <v>8.3158437100143937E-2</v>
      </c>
      <c r="BM2225" s="8">
        <f t="shared" si="2632"/>
        <v>0.51252265910924977</v>
      </c>
      <c r="BN2225" s="8">
        <f t="shared" si="2633"/>
        <v>0.48048207375365087</v>
      </c>
    </row>
    <row r="2226" spans="1:66" x14ac:dyDescent="0.25">
      <c r="A2226" t="s">
        <v>477</v>
      </c>
      <c r="B2226" t="s">
        <v>485</v>
      </c>
      <c r="C2226" t="s">
        <v>491</v>
      </c>
      <c r="D2226" s="7" t="s">
        <v>587</v>
      </c>
      <c r="E2226">
        <f>VLOOKUP(A2226,home!$A$2:$E$405,3,FALSE)</f>
        <v>1.30833333333333</v>
      </c>
      <c r="F2226">
        <f>VLOOKUP(B2226,home!$B$2:$E$405,3,FALSE)</f>
        <v>0.93</v>
      </c>
      <c r="G2226">
        <f>VLOOKUP(C2226,away!$B$2:$E$405,4,FALSE)</f>
        <v>0.96</v>
      </c>
      <c r="H2226">
        <f>VLOOKUP(A2226,away!$A$2:$E$405,3,FALSE)</f>
        <v>1.06666666666667</v>
      </c>
      <c r="I2226">
        <f>VLOOKUP(C2226,away!$B$2:$E$405,3,FALSE)</f>
        <v>0.76</v>
      </c>
      <c r="J2226">
        <f>VLOOKUP(B2226,home!$B$2:$E$405,4,FALSE)</f>
        <v>1.04</v>
      </c>
      <c r="K2226" s="3">
        <f t="shared" si="2578"/>
        <v>1.1680799999999969</v>
      </c>
      <c r="L2226" s="3">
        <f t="shared" si="2579"/>
        <v>0.84309333333333603</v>
      </c>
      <c r="M2226" s="5">
        <f t="shared" si="2580"/>
        <v>0.13383155348631323</v>
      </c>
      <c r="N2226" s="5">
        <f t="shared" si="2581"/>
        <v>0.15632596099629234</v>
      </c>
      <c r="O2226" s="5">
        <f t="shared" si="2582"/>
        <v>0.11283249053395447</v>
      </c>
      <c r="P2226" s="5">
        <f t="shared" si="2583"/>
        <v>0.13179737554290119</v>
      </c>
      <c r="Q2226" s="5">
        <f t="shared" si="2584"/>
        <v>9.130061426027436E-2</v>
      </c>
      <c r="R2226" s="5">
        <f t="shared" si="2585"/>
        <v>4.7564160276286876E-2</v>
      </c>
      <c r="S2226" s="5">
        <f t="shared" si="2586"/>
        <v>3.2448529041719958E-2</v>
      </c>
      <c r="T2226" s="5">
        <f t="shared" si="2587"/>
        <v>7.6974939212075821E-2</v>
      </c>
      <c r="U2226" s="5">
        <f t="shared" si="2588"/>
        <v>5.5558744335525032E-2</v>
      </c>
      <c r="V2226" s="5">
        <f t="shared" si="2589"/>
        <v>3.5505918169520014E-3</v>
      </c>
      <c r="W2226" s="5">
        <f t="shared" si="2590"/>
        <v>3.5548807168380325E-2</v>
      </c>
      <c r="X2226" s="5">
        <f t="shared" si="2591"/>
        <v>2.9970962331613754E-2</v>
      </c>
      <c r="Y2226" s="5">
        <f t="shared" si="2592"/>
        <v>1.2634159267684048E-2</v>
      </c>
      <c r="Z2226" s="5">
        <f t="shared" si="2593"/>
        <v>1.336700881151192E-2</v>
      </c>
      <c r="AA2226" s="5">
        <f t="shared" si="2594"/>
        <v>1.5613735652550802E-2</v>
      </c>
      <c r="AB2226" s="5">
        <f t="shared" si="2595"/>
        <v>9.1190461705157478E-3</v>
      </c>
      <c r="AC2226" s="5">
        <f t="shared" si="2596"/>
        <v>2.1853902859044012E-4</v>
      </c>
      <c r="AD2226" s="5">
        <f t="shared" si="2597"/>
        <v>1.0380962669310396E-2</v>
      </c>
      <c r="AE2226" s="5">
        <f t="shared" si="2598"/>
        <v>8.7521204200778271E-3</v>
      </c>
      <c r="AF2226" s="5">
        <f t="shared" si="2599"/>
        <v>3.6894271893490862E-3</v>
      </c>
      <c r="AG2226" s="5">
        <f t="shared" si="2600"/>
        <v>1.0368438223863209E-3</v>
      </c>
      <c r="AH2226" s="5">
        <f t="shared" si="2601"/>
        <v>2.8174090038984136E-3</v>
      </c>
      <c r="AI2226" s="5">
        <f t="shared" si="2602"/>
        <v>3.2909591092736504E-3</v>
      </c>
      <c r="AJ2226" s="5">
        <f t="shared" si="2603"/>
        <v>1.9220517581801783E-3</v>
      </c>
      <c r="AK2226" s="5">
        <f t="shared" si="2604"/>
        <v>7.4837007256503205E-4</v>
      </c>
      <c r="AL2226" s="5">
        <f t="shared" si="2605"/>
        <v>8.6086934423459977E-6</v>
      </c>
      <c r="AM2226" s="5">
        <f t="shared" si="2606"/>
        <v>2.4251589749536111E-3</v>
      </c>
      <c r="AN2226" s="5">
        <f t="shared" si="2607"/>
        <v>2.0446353640568961E-3</v>
      </c>
      <c r="AO2226" s="5">
        <f t="shared" si="2608"/>
        <v>8.6190922226697382E-4</v>
      </c>
      <c r="AP2226" s="5">
        <f t="shared" si="2609"/>
        <v>2.4222330641060209E-4</v>
      </c>
      <c r="AQ2226" s="5">
        <f t="shared" si="2610"/>
        <v>5.1054213703184119E-5</v>
      </c>
      <c r="AR2226" s="5">
        <f t="shared" si="2611"/>
        <v>4.7506774969201362E-4</v>
      </c>
      <c r="AS2226" s="5">
        <f t="shared" si="2612"/>
        <v>5.5491713706024579E-4</v>
      </c>
      <c r="AT2226" s="5">
        <f t="shared" si="2613"/>
        <v>3.2409380472866518E-4</v>
      </c>
      <c r="AU2226" s="5">
        <f t="shared" si="2614"/>
        <v>1.2618916380915271E-4</v>
      </c>
      <c r="AV2226" s="5">
        <f t="shared" si="2615"/>
        <v>3.6849759615548684E-5</v>
      </c>
      <c r="AW2226" s="5">
        <f t="shared" si="2616"/>
        <v>2.35495701914119E-7</v>
      </c>
      <c r="AX2226" s="5">
        <f t="shared" si="2617"/>
        <v>4.7212994924396799E-4</v>
      </c>
      <c r="AY2226" s="5">
        <f t="shared" si="2618"/>
        <v>3.9804961267459572E-4</v>
      </c>
      <c r="AZ2226" s="5">
        <f t="shared" si="2619"/>
        <v>1.6779648739093412E-4</v>
      </c>
      <c r="BA2226" s="5">
        <f t="shared" si="2620"/>
        <v>4.7156033292015914E-5</v>
      </c>
      <c r="BB2226" s="5">
        <f t="shared" si="2621"/>
        <v>9.939234323735863E-6</v>
      </c>
      <c r="BC2226" s="5">
        <f t="shared" si="2622"/>
        <v>1.6759404393559154E-6</v>
      </c>
      <c r="BD2226" s="5">
        <f t="shared" si="2623"/>
        <v>6.6754408774501097E-5</v>
      </c>
      <c r="BE2226" s="5">
        <f t="shared" si="2624"/>
        <v>7.7974489801319033E-5</v>
      </c>
      <c r="BF2226" s="5">
        <f t="shared" si="2625"/>
        <v>4.554022102356226E-5</v>
      </c>
      <c r="BG2226" s="5">
        <f t="shared" si="2626"/>
        <v>1.7731540457734149E-5</v>
      </c>
      <c r="BH2226" s="5">
        <f t="shared" si="2627"/>
        <v>5.1779644444675143E-6</v>
      </c>
      <c r="BI2226" s="5">
        <f t="shared" si="2628"/>
        <v>1.2096553416587195E-6</v>
      </c>
      <c r="BJ2226" s="8">
        <f t="shared" si="2629"/>
        <v>0.43333652567620012</v>
      </c>
      <c r="BK2226" s="8">
        <f t="shared" si="2630"/>
        <v>0.30225324722259372</v>
      </c>
      <c r="BL2226" s="8">
        <f t="shared" si="2631"/>
        <v>0.25119847280749907</v>
      </c>
      <c r="BM2226" s="8">
        <f t="shared" si="2632"/>
        <v>0.32610528530480976</v>
      </c>
      <c r="BN2226" s="8">
        <f t="shared" si="2633"/>
        <v>0.67365215509602239</v>
      </c>
    </row>
    <row r="2227" spans="1:66" x14ac:dyDescent="0.25">
      <c r="A2227" t="s">
        <v>477</v>
      </c>
      <c r="B2227" t="s">
        <v>483</v>
      </c>
      <c r="C2227" t="s">
        <v>480</v>
      </c>
      <c r="D2227" s="7" t="s">
        <v>587</v>
      </c>
      <c r="E2227">
        <f>VLOOKUP(A2227,home!$A$2:$E$405,3,FALSE)</f>
        <v>1.30833333333333</v>
      </c>
      <c r="F2227">
        <f>VLOOKUP(B2227,home!$B$2:$E$405,3,FALSE)</f>
        <v>0.67</v>
      </c>
      <c r="G2227">
        <f>VLOOKUP(C2227,away!$B$2:$E$405,4,FALSE)</f>
        <v>0.76</v>
      </c>
      <c r="H2227">
        <f>VLOOKUP(A2227,away!$A$2:$E$405,3,FALSE)</f>
        <v>1.06666666666667</v>
      </c>
      <c r="I2227">
        <f>VLOOKUP(C2227,away!$B$2:$E$405,3,FALSE)</f>
        <v>0.68</v>
      </c>
      <c r="J2227">
        <f>VLOOKUP(B2227,home!$B$2:$E$405,4,FALSE)</f>
        <v>1.52</v>
      </c>
      <c r="K2227" s="3">
        <f t="shared" si="2578"/>
        <v>0.6662033333333317</v>
      </c>
      <c r="L2227" s="3">
        <f t="shared" si="2579"/>
        <v>1.1025066666666701</v>
      </c>
      <c r="M2227" s="5">
        <f t="shared" si="2580"/>
        <v>0.17055286016751892</v>
      </c>
      <c r="N2227" s="5">
        <f t="shared" si="2581"/>
        <v>0.1136228839531347</v>
      </c>
      <c r="O2227" s="5">
        <f t="shared" si="2582"/>
        <v>0.18803566535375799</v>
      </c>
      <c r="P2227" s="5">
        <f t="shared" si="2583"/>
        <v>0.12526998704422443</v>
      </c>
      <c r="Q2227" s="5">
        <f t="shared" si="2584"/>
        <v>3.7847972016262332E-2</v>
      </c>
      <c r="R2227" s="5">
        <f t="shared" si="2585"/>
        <v>0.1036552873118106</v>
      </c>
      <c r="S2227" s="5">
        <f t="shared" si="2586"/>
        <v>2.3002501451231512E-2</v>
      </c>
      <c r="T2227" s="5">
        <f t="shared" si="2587"/>
        <v>4.1727641467742792E-2</v>
      </c>
      <c r="U2227" s="5">
        <f t="shared" si="2588"/>
        <v>6.9055497924752421E-2</v>
      </c>
      <c r="V2227" s="5">
        <f t="shared" si="2589"/>
        <v>1.8772433862376632E-3</v>
      </c>
      <c r="W2227" s="5">
        <f t="shared" si="2590"/>
        <v>8.4048150390468764E-3</v>
      </c>
      <c r="X2227" s="5">
        <f t="shared" si="2591"/>
        <v>9.2663646126494702E-3</v>
      </c>
      <c r="Y2227" s="5">
        <f t="shared" si="2592"/>
        <v>5.1081143806050791E-3</v>
      </c>
      <c r="Z2227" s="5">
        <f t="shared" si="2593"/>
        <v>3.8093548432173441E-2</v>
      </c>
      <c r="AA2227" s="5">
        <f t="shared" si="2594"/>
        <v>2.5378048944008653E-2</v>
      </c>
      <c r="AB2227" s="5">
        <f t="shared" si="2595"/>
        <v>8.4534703999975015E-3</v>
      </c>
      <c r="AC2227" s="5">
        <f t="shared" si="2596"/>
        <v>8.6176455221078101E-5</v>
      </c>
      <c r="AD2227" s="5">
        <f t="shared" si="2597"/>
        <v>1.3998289487657861E-3</v>
      </c>
      <c r="AE2227" s="5">
        <f t="shared" si="2598"/>
        <v>1.5433207482072758E-3</v>
      </c>
      <c r="AF2227" s="5">
        <f t="shared" si="2599"/>
        <v>8.5076070685175757E-4</v>
      </c>
      <c r="AG2227" s="5">
        <f t="shared" si="2600"/>
        <v>3.1265645034737053E-4</v>
      </c>
      <c r="AH2227" s="5">
        <f t="shared" si="2601"/>
        <v>1.0499597775865215E-2</v>
      </c>
      <c r="AI2227" s="5">
        <f t="shared" si="2602"/>
        <v>6.9948670369406407E-3</v>
      </c>
      <c r="AJ2227" s="5">
        <f t="shared" si="2603"/>
        <v>2.3300018681166497E-3</v>
      </c>
      <c r="AK2227" s="5">
        <f t="shared" si="2604"/>
        <v>5.1741833707073413E-4</v>
      </c>
      <c r="AL2227" s="5">
        <f t="shared" si="2605"/>
        <v>2.5318422496012908E-6</v>
      </c>
      <c r="AM2227" s="5">
        <f t="shared" si="2606"/>
        <v>1.8651414235285209E-4</v>
      </c>
      <c r="AN2227" s="5">
        <f t="shared" si="2607"/>
        <v>2.0563308537163575E-4</v>
      </c>
      <c r="AO2227" s="5">
        <f t="shared" si="2608"/>
        <v>1.1335592375473248E-4</v>
      </c>
      <c r="AP2227" s="5">
        <f t="shared" si="2609"/>
        <v>4.1658553881917118E-5</v>
      </c>
      <c r="AQ2227" s="5">
        <f t="shared" si="2610"/>
        <v>1.1482208344626566E-5</v>
      </c>
      <c r="AR2227" s="5">
        <f t="shared" si="2611"/>
        <v>2.3151753090419874E-3</v>
      </c>
      <c r="AS2227" s="5">
        <f t="shared" si="2612"/>
        <v>1.5423775081347981E-3</v>
      </c>
      <c r="AT2227" s="5">
        <f t="shared" si="2613"/>
        <v>5.1376851858888012E-4</v>
      </c>
      <c r="AU2227" s="5">
        <f t="shared" si="2614"/>
        <v>1.1409143321521327E-4</v>
      </c>
      <c r="AV2227" s="5">
        <f t="shared" si="2615"/>
        <v>1.9002023278188068E-5</v>
      </c>
      <c r="AW2227" s="5">
        <f t="shared" si="2616"/>
        <v>5.1656165831984413E-8</v>
      </c>
      <c r="AX2227" s="5">
        <f t="shared" si="2617"/>
        <v>2.0709390558212928E-5</v>
      </c>
      <c r="AY2227" s="5">
        <f t="shared" si="2618"/>
        <v>2.2832241153033544E-5</v>
      </c>
      <c r="AZ2227" s="5">
        <f t="shared" si="2619"/>
        <v>1.2586349043080293E-5</v>
      </c>
      <c r="BA2227" s="5">
        <f t="shared" si="2620"/>
        <v>4.6255112429965638E-6</v>
      </c>
      <c r="BB2227" s="5">
        <f t="shared" si="2621"/>
        <v>1.2749142455363357E-6</v>
      </c>
      <c r="BC2227" s="5">
        <f t="shared" si="2622"/>
        <v>2.8112029102642347E-7</v>
      </c>
      <c r="BD2227" s="5">
        <f t="shared" si="2623"/>
        <v>4.2541603545347666E-4</v>
      </c>
      <c r="BE2227" s="5">
        <f t="shared" si="2624"/>
        <v>2.8341358087255691E-4</v>
      </c>
      <c r="BF2227" s="5">
        <f t="shared" si="2625"/>
        <v>9.4405536144616593E-5</v>
      </c>
      <c r="BG2227" s="5">
        <f t="shared" si="2626"/>
        <v>2.0964427621554639E-5</v>
      </c>
      <c r="BH2227" s="5">
        <f t="shared" si="2627"/>
        <v>3.4916428907262673E-6</v>
      </c>
      <c r="BI2227" s="5">
        <f t="shared" si="2628"/>
        <v>4.6522882652229393E-7</v>
      </c>
      <c r="BJ2227" s="8">
        <f t="shared" si="2629"/>
        <v>0.22070531176385305</v>
      </c>
      <c r="BK2227" s="8">
        <f t="shared" si="2630"/>
        <v>0.3208141325878362</v>
      </c>
      <c r="BL2227" s="8">
        <f t="shared" si="2631"/>
        <v>0.42025242619638892</v>
      </c>
      <c r="BM2227" s="8">
        <f t="shared" si="2632"/>
        <v>0.26085798254855552</v>
      </c>
      <c r="BN2227" s="8">
        <f t="shared" si="2633"/>
        <v>0.73898465584670903</v>
      </c>
    </row>
    <row r="2228" spans="1:66" x14ac:dyDescent="0.25">
      <c r="A2228" t="s">
        <v>477</v>
      </c>
      <c r="B2228" t="s">
        <v>479</v>
      </c>
      <c r="C2228" t="s">
        <v>478</v>
      </c>
      <c r="D2228" s="7" t="s">
        <v>587</v>
      </c>
      <c r="E2228">
        <f>VLOOKUP(A2228,home!$A$2:$E$405,3,FALSE)</f>
        <v>1.30833333333333</v>
      </c>
      <c r="F2228">
        <f>VLOOKUP(B2228,home!$B$2:$E$405,3,FALSE)</f>
        <v>0.9</v>
      </c>
      <c r="G2228">
        <f>VLOOKUP(C2228,away!$B$2:$E$405,4,FALSE)</f>
        <v>1.34</v>
      </c>
      <c r="H2228">
        <f>VLOOKUP(A2228,away!$A$2:$E$405,3,FALSE)</f>
        <v>1.06666666666667</v>
      </c>
      <c r="I2228">
        <f>VLOOKUP(C2228,away!$B$2:$E$405,3,FALSE)</f>
        <v>0.86</v>
      </c>
      <c r="J2228">
        <f>VLOOKUP(B2228,home!$B$2:$E$405,4,FALSE)</f>
        <v>1.05</v>
      </c>
      <c r="K2228" s="3">
        <f t="shared" si="2578"/>
        <v>1.5778499999999962</v>
      </c>
      <c r="L2228" s="3">
        <f t="shared" si="2579"/>
        <v>0.96320000000000305</v>
      </c>
      <c r="M2228" s="5">
        <f t="shared" si="2580"/>
        <v>7.8783633530785394E-2</v>
      </c>
      <c r="N2228" s="5">
        <f t="shared" si="2581"/>
        <v>0.12430875616654941</v>
      </c>
      <c r="O2228" s="5">
        <f t="shared" si="2582"/>
        <v>7.5884395816852718E-2</v>
      </c>
      <c r="P2228" s="5">
        <f t="shared" si="2583"/>
        <v>0.11973419393962076</v>
      </c>
      <c r="Q2228" s="5">
        <f t="shared" si="2584"/>
        <v>9.8070285458694784E-2</v>
      </c>
      <c r="R2228" s="5">
        <f t="shared" si="2585"/>
        <v>3.6545925025396386E-2</v>
      </c>
      <c r="S2228" s="5">
        <f t="shared" si="2586"/>
        <v>4.5492561576157498E-2</v>
      </c>
      <c r="T2228" s="5">
        <f t="shared" si="2587"/>
        <v>9.4461298953815095E-2</v>
      </c>
      <c r="U2228" s="5">
        <f t="shared" si="2588"/>
        <v>5.7663987801321537E-2</v>
      </c>
      <c r="V2228" s="5">
        <f t="shared" si="2589"/>
        <v>7.6821020171253321E-3</v>
      </c>
      <c r="W2228" s="5">
        <f t="shared" si="2590"/>
        <v>5.1580066637000405E-2</v>
      </c>
      <c r="X2228" s="5">
        <f t="shared" si="2591"/>
        <v>4.9681920184758942E-2</v>
      </c>
      <c r="Y2228" s="5">
        <f t="shared" si="2592"/>
        <v>2.3926812760979983E-2</v>
      </c>
      <c r="Z2228" s="5">
        <f t="shared" si="2593"/>
        <v>1.1733678328153972E-2</v>
      </c>
      <c r="AA2228" s="5">
        <f t="shared" si="2594"/>
        <v>1.8513984350077697E-2</v>
      </c>
      <c r="AB2228" s="5">
        <f t="shared" si="2595"/>
        <v>1.4606145103385015E-2</v>
      </c>
      <c r="AC2228" s="5">
        <f t="shared" si="2596"/>
        <v>7.2969652099681692E-4</v>
      </c>
      <c r="AD2228" s="5">
        <f t="shared" si="2597"/>
        <v>2.0346402035797725E-2</v>
      </c>
      <c r="AE2228" s="5">
        <f t="shared" si="2598"/>
        <v>1.9597654440880428E-2</v>
      </c>
      <c r="AF2228" s="5">
        <f t="shared" si="2599"/>
        <v>9.4382303787280443E-3</v>
      </c>
      <c r="AG2228" s="5">
        <f t="shared" si="2600"/>
        <v>3.0303011669302938E-3</v>
      </c>
      <c r="AH2228" s="5">
        <f t="shared" si="2601"/>
        <v>2.8254697414194846E-3</v>
      </c>
      <c r="AI2228" s="5">
        <f t="shared" si="2602"/>
        <v>4.458167431498722E-3</v>
      </c>
      <c r="AJ2228" s="5">
        <f t="shared" si="2603"/>
        <v>3.5171597408951219E-3</v>
      </c>
      <c r="AK2228" s="5">
        <f t="shared" si="2604"/>
        <v>1.8498501657237853E-3</v>
      </c>
      <c r="AL2228" s="5">
        <f t="shared" si="2605"/>
        <v>4.4359276589069241E-5</v>
      </c>
      <c r="AM2228" s="5">
        <f t="shared" si="2606"/>
        <v>6.4207140904366713E-3</v>
      </c>
      <c r="AN2228" s="5">
        <f t="shared" si="2607"/>
        <v>6.1844318119086208E-3</v>
      </c>
      <c r="AO2228" s="5">
        <f t="shared" si="2608"/>
        <v>2.9784223606152014E-3</v>
      </c>
      <c r="AP2228" s="5">
        <f t="shared" si="2609"/>
        <v>9.5627213924819043E-4</v>
      </c>
      <c r="AQ2228" s="5">
        <f t="shared" si="2610"/>
        <v>2.3027033113096494E-4</v>
      </c>
      <c r="AR2228" s="5">
        <f t="shared" si="2611"/>
        <v>5.4429849098705139E-4</v>
      </c>
      <c r="AS2228" s="5">
        <f t="shared" si="2612"/>
        <v>8.5882137400391688E-4</v>
      </c>
      <c r="AT2228" s="5">
        <f t="shared" si="2613"/>
        <v>6.7754565248603861E-4</v>
      </c>
      <c r="AU2228" s="5">
        <f t="shared" si="2614"/>
        <v>3.5635513592503125E-4</v>
      </c>
      <c r="AV2228" s="5">
        <f t="shared" si="2615"/>
        <v>1.4056873780482731E-4</v>
      </c>
      <c r="AW2228" s="5">
        <f t="shared" si="2616"/>
        <v>1.8726824581675511E-6</v>
      </c>
      <c r="AX2228" s="5">
        <f t="shared" si="2617"/>
        <v>1.6884872879325804E-3</v>
      </c>
      <c r="AY2228" s="5">
        <f t="shared" si="2618"/>
        <v>1.6263509557366664E-3</v>
      </c>
      <c r="AZ2228" s="5">
        <f t="shared" si="2619"/>
        <v>7.8325062028278096E-4</v>
      </c>
      <c r="BA2228" s="5">
        <f t="shared" si="2620"/>
        <v>2.5147566581879238E-4</v>
      </c>
      <c r="BB2228" s="5">
        <f t="shared" si="2621"/>
        <v>6.0555340329165381E-5</v>
      </c>
      <c r="BC2228" s="5">
        <f t="shared" si="2622"/>
        <v>1.166538076101046E-5</v>
      </c>
      <c r="BD2228" s="5">
        <f t="shared" si="2623"/>
        <v>8.7378051086454907E-5</v>
      </c>
      <c r="BE2228" s="5">
        <f t="shared" si="2624"/>
        <v>1.3786945790676252E-4</v>
      </c>
      <c r="BF2228" s="5">
        <f t="shared" si="2625"/>
        <v>1.0876866207909238E-4</v>
      </c>
      <c r="BG2228" s="5">
        <f t="shared" si="2626"/>
        <v>5.7206877820498508E-5</v>
      </c>
      <c r="BH2228" s="5">
        <f t="shared" si="2627"/>
        <v>2.256596804226834E-5</v>
      </c>
      <c r="BI2228" s="5">
        <f t="shared" si="2628"/>
        <v>7.1211425350986024E-6</v>
      </c>
      <c r="BJ2228" s="8">
        <f t="shared" si="2629"/>
        <v>0.5156336241683358</v>
      </c>
      <c r="BK2228" s="8">
        <f t="shared" si="2630"/>
        <v>0.2540928978170115</v>
      </c>
      <c r="BL2228" s="8">
        <f t="shared" si="2631"/>
        <v>0.21886358472724746</v>
      </c>
      <c r="BM2228" s="8">
        <f t="shared" si="2632"/>
        <v>0.4653721168295708</v>
      </c>
      <c r="BN2228" s="8">
        <f t="shared" si="2633"/>
        <v>0.5333271899378994</v>
      </c>
    </row>
    <row r="2229" spans="1:66" x14ac:dyDescent="0.25">
      <c r="A2229" t="s">
        <v>22</v>
      </c>
      <c r="B2229" t="s">
        <v>263</v>
      </c>
      <c r="C2229" t="s">
        <v>267</v>
      </c>
      <c r="D2229" s="7" t="s">
        <v>587</v>
      </c>
      <c r="E2229">
        <f>VLOOKUP(A2229,home!$A$2:$E$405,3,FALSE)</f>
        <v>1.5026315789473701</v>
      </c>
      <c r="F2229">
        <f>VLOOKUP(B2229,home!$B$2:$E$405,3,FALSE)</f>
        <v>1.68</v>
      </c>
      <c r="G2229">
        <f>VLOOKUP(C2229,away!$B$2:$E$405,4,FALSE)</f>
        <v>1.37</v>
      </c>
      <c r="H2229">
        <f>VLOOKUP(A2229,away!$A$2:$E$405,3,FALSE)</f>
        <v>1.3631578947368399</v>
      </c>
      <c r="I2229">
        <f>VLOOKUP(C2229,away!$B$2:$E$405,3,FALSE)</f>
        <v>0.56000000000000005</v>
      </c>
      <c r="J2229">
        <f>VLOOKUP(B2229,home!$B$2:$E$405,4,FALSE)</f>
        <v>0.62</v>
      </c>
      <c r="K2229" s="3">
        <f t="shared" si="2578"/>
        <v>3.4584568421052668</v>
      </c>
      <c r="L2229" s="3">
        <f t="shared" si="2579"/>
        <v>0.4732884210526308</v>
      </c>
      <c r="M2229" s="5">
        <f t="shared" si="2580"/>
        <v>1.9609419074434281E-2</v>
      </c>
      <c r="N2229" s="5">
        <f t="shared" si="2581"/>
        <v>6.7818329567686769E-2</v>
      </c>
      <c r="O2229" s="5">
        <f t="shared" si="2582"/>
        <v>9.2809109914983416E-3</v>
      </c>
      <c r="P2229" s="5">
        <f t="shared" si="2583"/>
        <v>3.2097630119517412E-2</v>
      </c>
      <c r="Q2229" s="5">
        <f t="shared" si="2584"/>
        <v>0.11727338295675815</v>
      </c>
      <c r="R2229" s="5">
        <f t="shared" si="2585"/>
        <v>2.1962738545481275E-3</v>
      </c>
      <c r="S2229" s="5">
        <f t="shared" si="2586"/>
        <v>1.313473203079926E-2</v>
      </c>
      <c r="T2229" s="5">
        <f t="shared" si="2587"/>
        <v>5.5504134251104564E-2</v>
      </c>
      <c r="U2229" s="5">
        <f t="shared" si="2588"/>
        <v>7.5957183393988801E-3</v>
      </c>
      <c r="V2229" s="5">
        <f t="shared" si="2589"/>
        <v>2.3888393681473436E-3</v>
      </c>
      <c r="W2229" s="5">
        <f t="shared" si="2590"/>
        <v>0.13519497789454377</v>
      </c>
      <c r="X2229" s="5">
        <f t="shared" si="2591"/>
        <v>6.3986217621953945E-2</v>
      </c>
      <c r="Y2229" s="5">
        <f t="shared" si="2592"/>
        <v>1.5141967953712299E-2</v>
      </c>
      <c r="Z2229" s="5">
        <f t="shared" si="2593"/>
        <v>3.4649032827275292E-4</v>
      </c>
      <c r="AA2229" s="5">
        <f t="shared" si="2594"/>
        <v>1.1983218465382024E-3</v>
      </c>
      <c r="AB2229" s="5">
        <f t="shared" si="2595"/>
        <v>2.0721721946021327E-3</v>
      </c>
      <c r="AC2229" s="5">
        <f t="shared" si="2596"/>
        <v>2.4438537088568486E-4</v>
      </c>
      <c r="AD2229" s="5">
        <f t="shared" si="2597"/>
        <v>0.11689149907941382</v>
      </c>
      <c r="AE2229" s="5">
        <f t="shared" si="2598"/>
        <v>5.5323393033770804E-2</v>
      </c>
      <c r="AF2229" s="5">
        <f t="shared" si="2599"/>
        <v>1.3091960668113748E-2</v>
      </c>
      <c r="AG2229" s="5">
        <f t="shared" si="2600"/>
        <v>2.0654244643649009E-3</v>
      </c>
      <c r="AH2229" s="5">
        <f t="shared" si="2601"/>
        <v>4.0997465094554734E-5</v>
      </c>
      <c r="AI2229" s="5">
        <f t="shared" si="2602"/>
        <v>1.4178796366523468E-4</v>
      </c>
      <c r="AJ2229" s="5">
        <f t="shared" si="2603"/>
        <v>2.4518377653310198E-4</v>
      </c>
      <c r="AK2229" s="5">
        <f t="shared" si="2604"/>
        <v>2.8265250317470502E-4</v>
      </c>
      <c r="AL2229" s="5">
        <f t="shared" si="2605"/>
        <v>1.6000864098083626E-5</v>
      </c>
      <c r="AM2229" s="5">
        <f t="shared" si="2606"/>
        <v>8.085284095502801E-2</v>
      </c>
      <c r="AN2229" s="5">
        <f t="shared" si="2607"/>
        <v>3.8266713433224686E-2</v>
      </c>
      <c r="AO2229" s="5">
        <f t="shared" si="2608"/>
        <v>9.0555961898422018E-3</v>
      </c>
      <c r="AP2229" s="5">
        <f t="shared" si="2609"/>
        <v>1.4286362741268788E-3</v>
      </c>
      <c r="AQ2229" s="5">
        <f t="shared" si="2610"/>
        <v>1.6903925161000595E-4</v>
      </c>
      <c r="AR2229" s="5">
        <f t="shared" si="2611"/>
        <v>3.880725104352433E-6</v>
      </c>
      <c r="AS2229" s="5">
        <f t="shared" si="2612"/>
        <v>1.3421320289477346E-5</v>
      </c>
      <c r="AT2229" s="5">
        <f t="shared" si="2613"/>
        <v>2.3208528492614592E-5</v>
      </c>
      <c r="AU2229" s="5">
        <f t="shared" si="2614"/>
        <v>2.6755231386825984E-5</v>
      </c>
      <c r="AV2229" s="5">
        <f t="shared" si="2615"/>
        <v>2.3132953262969481E-5</v>
      </c>
      <c r="AW2229" s="5">
        <f t="shared" si="2616"/>
        <v>7.2752710128094799E-7</v>
      </c>
      <c r="AX2229" s="5">
        <f t="shared" si="2617"/>
        <v>4.6604343500760953E-2</v>
      </c>
      <c r="AY2229" s="5">
        <f t="shared" si="2618"/>
        <v>2.2057296149669586E-2</v>
      </c>
      <c r="AZ2229" s="5">
        <f t="shared" si="2619"/>
        <v>5.2197314336836949E-3</v>
      </c>
      <c r="BA2229" s="5">
        <f t="shared" si="2620"/>
        <v>8.2347948285564708E-4</v>
      </c>
      <c r="BB2229" s="5">
        <f t="shared" si="2621"/>
        <v>9.7435826052496525E-5</v>
      </c>
      <c r="BC2229" s="5">
        <f t="shared" si="2622"/>
        <v>9.2230496532689771E-6</v>
      </c>
      <c r="BD2229" s="5">
        <f t="shared" si="2623"/>
        <v>3.0611704286304474E-7</v>
      </c>
      <c r="BE2229" s="5">
        <f t="shared" si="2624"/>
        <v>1.0586925813747282E-6</v>
      </c>
      <c r="BF2229" s="5">
        <f t="shared" si="2625"/>
        <v>1.8307213008707586E-6</v>
      </c>
      <c r="BG2229" s="5">
        <f t="shared" si="2626"/>
        <v>2.110490202994776E-6</v>
      </c>
      <c r="BH2229" s="5">
        <f t="shared" si="2627"/>
        <v>1.8247598206858545E-6</v>
      </c>
      <c r="BI2229" s="5">
        <f t="shared" si="2628"/>
        <v>1.2621706174099542E-6</v>
      </c>
      <c r="BJ2229" s="8">
        <f t="shared" si="2629"/>
        <v>0.84687562303793018</v>
      </c>
      <c r="BK2229" s="8">
        <f t="shared" si="2630"/>
        <v>8.9548302977551661E-2</v>
      </c>
      <c r="BL2229" s="8">
        <f t="shared" si="2631"/>
        <v>2.3152810645155727E-2</v>
      </c>
      <c r="BM2229" s="8">
        <f t="shared" si="2632"/>
        <v>0.68959071180189879</v>
      </c>
      <c r="BN2229" s="8">
        <f t="shared" si="2633"/>
        <v>0.24827594656444307</v>
      </c>
    </row>
    <row r="2230" spans="1:66" x14ac:dyDescent="0.25">
      <c r="A2230" t="s">
        <v>22</v>
      </c>
      <c r="B2230" t="s">
        <v>23</v>
      </c>
      <c r="C2230" t="s">
        <v>167</v>
      </c>
      <c r="D2230" s="7" t="s">
        <v>587</v>
      </c>
      <c r="E2230">
        <f>VLOOKUP(A2230,home!$A$2:$E$405,3,FALSE)</f>
        <v>1.5026315789473701</v>
      </c>
      <c r="F2230">
        <f>VLOOKUP(B2230,home!$B$2:$E$405,3,FALSE)</f>
        <v>1.47</v>
      </c>
      <c r="G2230">
        <f>VLOOKUP(C2230,away!$B$2:$E$405,4,FALSE)</f>
        <v>1.02</v>
      </c>
      <c r="H2230">
        <f>VLOOKUP(A2230,away!$A$2:$E$405,3,FALSE)</f>
        <v>1.3631578947368399</v>
      </c>
      <c r="I2230">
        <f>VLOOKUP(C2230,away!$B$2:$E$405,3,FALSE)</f>
        <v>1.05</v>
      </c>
      <c r="J2230">
        <f>VLOOKUP(B2230,home!$B$2:$E$405,4,FALSE)</f>
        <v>0.97</v>
      </c>
      <c r="K2230" s="3">
        <f t="shared" si="2578"/>
        <v>2.2530457894736866</v>
      </c>
      <c r="L2230" s="3">
        <f t="shared" si="2579"/>
        <v>1.3883763157894713</v>
      </c>
      <c r="M2230" s="5">
        <f t="shared" si="2580"/>
        <v>2.6215036902736844E-2</v>
      </c>
      <c r="N2230" s="5">
        <f t="shared" si="2581"/>
        <v>5.9063678514608565E-2</v>
      </c>
      <c r="O2230" s="5">
        <f t="shared" si="2582"/>
        <v>3.6396336353306816E-2</v>
      </c>
      <c r="P2230" s="5">
        <f t="shared" si="2583"/>
        <v>8.2002612373085995E-2</v>
      </c>
      <c r="Q2230" s="5">
        <f t="shared" si="2584"/>
        <v>6.6536586094083153E-2</v>
      </c>
      <c r="R2230" s="5">
        <f t="shared" si="2585"/>
        <v>2.5265905687219266E-2</v>
      </c>
      <c r="S2230" s="5">
        <f t="shared" si="2586"/>
        <v>6.4127588881141048E-2</v>
      </c>
      <c r="T2230" s="5">
        <f t="shared" si="2587"/>
        <v>9.2377820266512131E-2</v>
      </c>
      <c r="U2230" s="5">
        <f t="shared" si="2588"/>
        <v>5.6925242425828637E-2</v>
      </c>
      <c r="V2230" s="5">
        <f t="shared" si="2589"/>
        <v>2.2288437115738927E-2</v>
      </c>
      <c r="W2230" s="5">
        <f t="shared" si="2590"/>
        <v>4.9969991715075823E-2</v>
      </c>
      <c r="X2230" s="5">
        <f t="shared" si="2591"/>
        <v>6.9377152997407376E-2</v>
      </c>
      <c r="Y2230" s="5">
        <f t="shared" si="2592"/>
        <v>4.8160798039251482E-2</v>
      </c>
      <c r="Z2230" s="5">
        <f t="shared" si="2593"/>
        <v>1.169286168436858E-2</v>
      </c>
      <c r="AA2230" s="5">
        <f t="shared" si="2594"/>
        <v>2.634455278486483E-2</v>
      </c>
      <c r="AB2230" s="5">
        <f t="shared" si="2595"/>
        <v>2.96777418637535E-2</v>
      </c>
      <c r="AC2230" s="5">
        <f t="shared" si="2596"/>
        <v>4.3574945077919898E-3</v>
      </c>
      <c r="AD2230" s="5">
        <f t="shared" si="2597"/>
        <v>2.8146169858421659E-2</v>
      </c>
      <c r="AE2230" s="5">
        <f t="shared" si="2598"/>
        <v>3.907747561162013E-2</v>
      </c>
      <c r="AF2230" s="5">
        <f t="shared" si="2599"/>
        <v>2.7127120810007042E-2</v>
      </c>
      <c r="AG2230" s="5">
        <f t="shared" si="2600"/>
        <v>1.2554217349391161E-2</v>
      </c>
      <c r="AH2230" s="5">
        <f t="shared" si="2601"/>
        <v>4.0585230565948803E-3</v>
      </c>
      <c r="AI2230" s="5">
        <f t="shared" si="2602"/>
        <v>9.1440382841429715E-3</v>
      </c>
      <c r="AJ2230" s="5">
        <f t="shared" si="2603"/>
        <v>1.0300968477437259E-2</v>
      </c>
      <c r="AK2230" s="5">
        <f t="shared" si="2604"/>
        <v>7.7361845518637293E-3</v>
      </c>
      <c r="AL2230" s="5">
        <f t="shared" si="2605"/>
        <v>5.4522285719615037E-4</v>
      </c>
      <c r="AM2230" s="5">
        <f t="shared" si="2606"/>
        <v>1.2682921897865622E-2</v>
      </c>
      <c r="AN2230" s="5">
        <f t="shared" si="2607"/>
        <v>1.7608668378004282E-2</v>
      </c>
      <c r="AO2230" s="5">
        <f t="shared" si="2608"/>
        <v>1.2223729064306079E-2</v>
      </c>
      <c r="AP2230" s="5">
        <f t="shared" si="2609"/>
        <v>5.6570453078366523E-3</v>
      </c>
      <c r="AQ2230" s="5">
        <f t="shared" si="2610"/>
        <v>1.9635269306870918E-3</v>
      </c>
      <c r="AR2230" s="5">
        <f t="shared" si="2611"/>
        <v>1.1269514577723642E-3</v>
      </c>
      <c r="AS2230" s="5">
        <f t="shared" si="2612"/>
        <v>2.5390732368752588E-3</v>
      </c>
      <c r="AT2230" s="5">
        <f t="shared" si="2613"/>
        <v>2.8603241327535634E-3</v>
      </c>
      <c r="AU2230" s="5">
        <f t="shared" si="2614"/>
        <v>2.1481470812767965E-3</v>
      </c>
      <c r="AV2230" s="5">
        <f t="shared" si="2615"/>
        <v>1.2099684341602193E-3</v>
      </c>
      <c r="AW2230" s="5">
        <f t="shared" si="2616"/>
        <v>4.7374950386812662E-5</v>
      </c>
      <c r="AX2230" s="5">
        <f t="shared" si="2617"/>
        <v>4.7625339633682951E-3</v>
      </c>
      <c r="AY2230" s="5">
        <f t="shared" si="2618"/>
        <v>6.6121893578835016E-3</v>
      </c>
      <c r="AZ2230" s="5">
        <f t="shared" si="2619"/>
        <v>4.5901035500003247E-3</v>
      </c>
      <c r="BA2230" s="5">
        <f t="shared" si="2620"/>
        <v>2.1242636852805419E-3</v>
      </c>
      <c r="BB2230" s="5">
        <f t="shared" si="2621"/>
        <v>7.3731934728379076E-4</v>
      </c>
      <c r="BC2230" s="5">
        <f t="shared" si="2622"/>
        <v>2.0473534378843337E-4</v>
      </c>
      <c r="BD2230" s="5">
        <f t="shared" si="2623"/>
        <v>2.6077211883592818E-4</v>
      </c>
      <c r="BE2230" s="5">
        <f t="shared" si="2624"/>
        <v>5.8753152435541995E-4</v>
      </c>
      <c r="BF2230" s="5">
        <f t="shared" si="2625"/>
        <v>6.6186771356601792E-4</v>
      </c>
      <c r="BG2230" s="5">
        <f t="shared" si="2626"/>
        <v>4.970727550794975E-4</v>
      </c>
      <c r="BH2230" s="5">
        <f t="shared" si="2627"/>
        <v>2.7998191947348683E-4</v>
      </c>
      <c r="BI2230" s="5">
        <f t="shared" si="2628"/>
        <v>1.2616241695970006E-4</v>
      </c>
      <c r="BJ2230" s="8">
        <f t="shared" si="2629"/>
        <v>0.56155804808268328</v>
      </c>
      <c r="BK2230" s="8">
        <f t="shared" si="2630"/>
        <v>0.20614858199557445</v>
      </c>
      <c r="BL2230" s="8">
        <f t="shared" si="2631"/>
        <v>0.21814734627612015</v>
      </c>
      <c r="BM2230" s="8">
        <f t="shared" si="2632"/>
        <v>0.69550186770620903</v>
      </c>
      <c r="BN2230" s="8">
        <f t="shared" si="2633"/>
        <v>0.29548015592504062</v>
      </c>
    </row>
    <row r="2231" spans="1:66" x14ac:dyDescent="0.25">
      <c r="A2231" t="s">
        <v>22</v>
      </c>
      <c r="B2231" t="s">
        <v>165</v>
      </c>
      <c r="C2231" t="s">
        <v>265</v>
      </c>
      <c r="D2231" s="7" t="s">
        <v>587</v>
      </c>
      <c r="E2231">
        <f>VLOOKUP(A2231,home!$A$2:$E$405,3,FALSE)</f>
        <v>1.5026315789473701</v>
      </c>
      <c r="F2231">
        <f>VLOOKUP(B2231,home!$B$2:$E$405,3,FALSE)</f>
        <v>0.74</v>
      </c>
      <c r="G2231">
        <f>VLOOKUP(C2231,away!$B$2:$E$405,4,FALSE)</f>
        <v>0.8</v>
      </c>
      <c r="H2231">
        <f>VLOOKUP(A2231,away!$A$2:$E$405,3,FALSE)</f>
        <v>1.3631578947368399</v>
      </c>
      <c r="I2231">
        <f>VLOOKUP(C2231,away!$B$2:$E$405,3,FALSE)</f>
        <v>0.95</v>
      </c>
      <c r="J2231">
        <f>VLOOKUP(B2231,home!$B$2:$E$405,4,FALSE)</f>
        <v>1.1599999999999999</v>
      </c>
      <c r="K2231" s="3">
        <f t="shared" si="2578"/>
        <v>0.88955789473684321</v>
      </c>
      <c r="L2231" s="3">
        <f t="shared" si="2579"/>
        <v>1.5021999999999975</v>
      </c>
      <c r="M2231" s="5">
        <f t="shared" si="2580"/>
        <v>9.1468750032300997E-2</v>
      </c>
      <c r="N2231" s="5">
        <f t="shared" si="2581"/>
        <v>8.1366748712944234E-2</v>
      </c>
      <c r="O2231" s="5">
        <f t="shared" si="2582"/>
        <v>0.13740435629852232</v>
      </c>
      <c r="P2231" s="5">
        <f t="shared" si="2583"/>
        <v>0.12222912991658463</v>
      </c>
      <c r="Q2231" s="5">
        <f t="shared" si="2584"/>
        <v>3.6190216843334205E-2</v>
      </c>
      <c r="R2231" s="5">
        <f t="shared" si="2585"/>
        <v>0.10320441201581997</v>
      </c>
      <c r="S2231" s="5">
        <f t="shared" si="2586"/>
        <v>4.0833509244658617E-2</v>
      </c>
      <c r="T2231" s="5">
        <f t="shared" si="2587"/>
        <v>5.4364943742056554E-2</v>
      </c>
      <c r="U2231" s="5">
        <f t="shared" si="2588"/>
        <v>9.1806299480346576E-2</v>
      </c>
      <c r="V2231" s="5">
        <f t="shared" si="2589"/>
        <v>6.0628408969704787E-3</v>
      </c>
      <c r="W2231" s="5">
        <f t="shared" si="2590"/>
        <v>1.0731097701742076E-2</v>
      </c>
      <c r="X2231" s="5">
        <f t="shared" si="2591"/>
        <v>1.6120254967556921E-2</v>
      </c>
      <c r="Y2231" s="5">
        <f t="shared" si="2592"/>
        <v>1.2107923506131983E-2</v>
      </c>
      <c r="Z2231" s="5">
        <f t="shared" si="2593"/>
        <v>5.1677889243388161E-2</v>
      </c>
      <c r="AA2231" s="5">
        <f t="shared" si="2594"/>
        <v>4.5970474359792131E-2</v>
      </c>
      <c r="AB2231" s="5">
        <f t="shared" si="2595"/>
        <v>2.0446699195775356E-2</v>
      </c>
      <c r="AC2231" s="5">
        <f t="shared" si="2596"/>
        <v>5.0635857013849885E-4</v>
      </c>
      <c r="AD2231" s="5">
        <f t="shared" si="2597"/>
        <v>2.3864831699442635E-3</v>
      </c>
      <c r="AE2231" s="5">
        <f t="shared" si="2598"/>
        <v>3.5849750178902672E-3</v>
      </c>
      <c r="AF2231" s="5">
        <f t="shared" si="2599"/>
        <v>2.6926747359373752E-3</v>
      </c>
      <c r="AG2231" s="5">
        <f t="shared" si="2600"/>
        <v>1.3483119961083729E-3</v>
      </c>
      <c r="AH2231" s="5">
        <f t="shared" si="2601"/>
        <v>1.9407631305354403E-2</v>
      </c>
      <c r="AI2231" s="5">
        <f t="shared" si="2602"/>
        <v>1.7264211645819916E-2</v>
      </c>
      <c r="AJ2231" s="5">
        <f t="shared" si="2603"/>
        <v>7.6787578829734257E-3</v>
      </c>
      <c r="AK2231" s="5">
        <f t="shared" si="2604"/>
        <v>2.2768998988572605E-3</v>
      </c>
      <c r="AL2231" s="5">
        <f t="shared" si="2605"/>
        <v>2.7065754121261445E-5</v>
      </c>
      <c r="AM2231" s="5">
        <f t="shared" si="2606"/>
        <v>4.2458298889610558E-4</v>
      </c>
      <c r="AN2231" s="5">
        <f t="shared" si="2607"/>
        <v>6.3780856591972874E-4</v>
      </c>
      <c r="AO2231" s="5">
        <f t="shared" si="2608"/>
        <v>4.7905801386230755E-4</v>
      </c>
      <c r="AP2231" s="5">
        <f t="shared" si="2609"/>
        <v>2.3988031614131906E-4</v>
      </c>
      <c r="AQ2231" s="5">
        <f t="shared" si="2610"/>
        <v>9.0087052726872273E-5</v>
      </c>
      <c r="AR2231" s="5">
        <f t="shared" si="2611"/>
        <v>5.8308287493806631E-3</v>
      </c>
      <c r="AS2231" s="5">
        <f t="shared" si="2612"/>
        <v>5.1868597468701233E-3</v>
      </c>
      <c r="AT2231" s="5">
        <f t="shared" si="2613"/>
        <v>2.3070060183605309E-3</v>
      </c>
      <c r="AU2231" s="5">
        <f t="shared" si="2614"/>
        <v>6.8407180561267386E-4</v>
      </c>
      <c r="AV2231" s="5">
        <f t="shared" si="2615"/>
        <v>1.5213036881241024E-4</v>
      </c>
      <c r="AW2231" s="5">
        <f t="shared" si="2616"/>
        <v>1.004661147358993E-6</v>
      </c>
      <c r="AX2231" s="5">
        <f t="shared" si="2617"/>
        <v>6.2948524957249336E-5</v>
      </c>
      <c r="AY2231" s="5">
        <f t="shared" si="2618"/>
        <v>9.45612741907798E-5</v>
      </c>
      <c r="AZ2231" s="5">
        <f t="shared" si="2619"/>
        <v>7.1024973044694599E-5</v>
      </c>
      <c r="BA2231" s="5">
        <f t="shared" si="2620"/>
        <v>3.5564571502580015E-5</v>
      </c>
      <c r="BB2231" s="5">
        <f t="shared" si="2621"/>
        <v>1.3356274827793909E-5</v>
      </c>
      <c r="BC2231" s="5">
        <f t="shared" si="2622"/>
        <v>4.0127592092623927E-6</v>
      </c>
      <c r="BD2231" s="5">
        <f t="shared" si="2623"/>
        <v>1.4598451578866033E-3</v>
      </c>
      <c r="BE2231" s="5">
        <f t="shared" si="2624"/>
        <v>1.2986167852913815E-3</v>
      </c>
      <c r="BF2231" s="5">
        <f t="shared" si="2625"/>
        <v>5.775974067968641E-4</v>
      </c>
      <c r="BG2231" s="5">
        <f t="shared" si="2626"/>
        <v>1.7126877773189286E-4</v>
      </c>
      <c r="BH2231" s="5">
        <f t="shared" si="2627"/>
        <v>3.8088373338333723E-5</v>
      </c>
      <c r="BI2231" s="5">
        <f t="shared" si="2628"/>
        <v>6.776362640159814E-6</v>
      </c>
      <c r="BJ2231" s="8">
        <f t="shared" si="2629"/>
        <v>0.22304651570892495</v>
      </c>
      <c r="BK2231" s="8">
        <f t="shared" si="2630"/>
        <v>0.2612222156889652</v>
      </c>
      <c r="BL2231" s="8">
        <f t="shared" si="2631"/>
        <v>0.46317283163598305</v>
      </c>
      <c r="BM2231" s="8">
        <f t="shared" si="2632"/>
        <v>0.42716228184471161</v>
      </c>
      <c r="BN2231" s="8">
        <f t="shared" si="2633"/>
        <v>0.57186361381950634</v>
      </c>
    </row>
    <row r="2232" spans="1:66" x14ac:dyDescent="0.25">
      <c r="A2232" t="s">
        <v>22</v>
      </c>
      <c r="B2232" t="s">
        <v>255</v>
      </c>
      <c r="C2232" t="s">
        <v>162</v>
      </c>
      <c r="D2232" s="7" t="s">
        <v>587</v>
      </c>
      <c r="E2232">
        <f>VLOOKUP(A2232,home!$A$2:$E$405,3,FALSE)</f>
        <v>1.5026315789473701</v>
      </c>
      <c r="F2232">
        <f>VLOOKUP(B2232,home!$B$2:$E$405,3,FALSE)</f>
        <v>1.3</v>
      </c>
      <c r="G2232">
        <f>VLOOKUP(C2232,away!$B$2:$E$405,4,FALSE)</f>
        <v>1.0900000000000001</v>
      </c>
      <c r="H2232">
        <f>VLOOKUP(A2232,away!$A$2:$E$405,3,FALSE)</f>
        <v>1.3631578947368399</v>
      </c>
      <c r="I2232">
        <f>VLOOKUP(C2232,away!$B$2:$E$405,3,FALSE)</f>
        <v>0.67</v>
      </c>
      <c r="J2232">
        <f>VLOOKUP(B2232,home!$B$2:$E$405,4,FALSE)</f>
        <v>0.62</v>
      </c>
      <c r="K2232" s="3">
        <f t="shared" si="2578"/>
        <v>2.1292289473684236</v>
      </c>
      <c r="L2232" s="3">
        <f t="shared" si="2579"/>
        <v>0.56625578947368327</v>
      </c>
      <c r="M2232" s="5">
        <f t="shared" si="2580"/>
        <v>6.7509649427303059E-2</v>
      </c>
      <c r="N2232" s="5">
        <f t="shared" si="2581"/>
        <v>0.14374349978730777</v>
      </c>
      <c r="O2232" s="5">
        <f t="shared" si="2582"/>
        <v>3.8227729833549086E-2</v>
      </c>
      <c r="P2232" s="5">
        <f t="shared" si="2583"/>
        <v>8.1395588953772177E-2</v>
      </c>
      <c r="Q2232" s="5">
        <f t="shared" si="2584"/>
        <v>0.15303141037159132</v>
      </c>
      <c r="R2232" s="5">
        <f t="shared" si="2585"/>
        <v>1.0823336668341505E-2</v>
      </c>
      <c r="S2232" s="5">
        <f t="shared" si="2586"/>
        <v>2.4534425661126246E-2</v>
      </c>
      <c r="T2232" s="5">
        <f t="shared" si="2587"/>
        <v>8.6654922094236642E-2</v>
      </c>
      <c r="U2232" s="5">
        <f t="shared" si="2588"/>
        <v>2.3045361741346838E-2</v>
      </c>
      <c r="V2232" s="5">
        <f t="shared" si="2589"/>
        <v>3.2867631076459029E-3</v>
      </c>
      <c r="W2232" s="5">
        <f t="shared" si="2590"/>
        <v>0.10861296960660287</v>
      </c>
      <c r="X2232" s="5">
        <f t="shared" si="2591"/>
        <v>6.1502722851668072E-2</v>
      </c>
      <c r="Y2232" s="5">
        <f t="shared" si="2592"/>
        <v>1.7413136441576219E-2</v>
      </c>
      <c r="Z2232" s="5">
        <f t="shared" si="2593"/>
        <v>2.0429256832903949E-3</v>
      </c>
      <c r="AA2232" s="5">
        <f t="shared" si="2594"/>
        <v>4.3498565021843237E-3</v>
      </c>
      <c r="AB2232" s="5">
        <f t="shared" si="2595"/>
        <v>4.6309201906748129E-3</v>
      </c>
      <c r="AC2232" s="5">
        <f t="shared" si="2596"/>
        <v>2.4767572225587267E-4</v>
      </c>
      <c r="AD2232" s="5">
        <f t="shared" si="2597"/>
        <v>5.7815469736506399E-2</v>
      </c>
      <c r="AE2232" s="5">
        <f t="shared" si="2598"/>
        <v>3.2738344459437276E-2</v>
      </c>
      <c r="AF2232" s="5">
        <f t="shared" si="2599"/>
        <v>9.269138543970018E-3</v>
      </c>
      <c r="AG2232" s="5">
        <f t="shared" si="2600"/>
        <v>1.7495677879855636E-3</v>
      </c>
      <c r="AH2232" s="5">
        <f t="shared" si="2601"/>
        <v>2.8920462390691652E-4</v>
      </c>
      <c r="AI2232" s="5">
        <f t="shared" si="2602"/>
        <v>6.1578285693540452E-4</v>
      </c>
      <c r="AJ2232" s="5">
        <f t="shared" si="2603"/>
        <v>6.555713421400463E-4</v>
      </c>
      <c r="AK2232" s="5">
        <f t="shared" si="2604"/>
        <v>4.6528715958325172E-4</v>
      </c>
      <c r="AL2232" s="5">
        <f t="shared" si="2605"/>
        <v>1.1944788013912836E-5</v>
      </c>
      <c r="AM2232" s="5">
        <f t="shared" si="2606"/>
        <v>2.4620474353734496E-2</v>
      </c>
      <c r="AN2232" s="5">
        <f t="shared" si="2607"/>
        <v>1.3941486142390498E-2</v>
      </c>
      <c r="AO2232" s="5">
        <f t="shared" si="2608"/>
        <v>3.9472236209978735E-3</v>
      </c>
      <c r="AP2232" s="5">
        <f t="shared" si="2609"/>
        <v>7.4504607591244058E-4</v>
      </c>
      <c r="AQ2232" s="5">
        <f t="shared" si="2610"/>
        <v>1.0547166347751718E-4</v>
      </c>
      <c r="AR2232" s="5">
        <f t="shared" si="2611"/>
        <v>3.2752758525970158E-5</v>
      </c>
      <c r="AS2232" s="5">
        <f t="shared" si="2612"/>
        <v>6.9738121559663596E-5</v>
      </c>
      <c r="AT2232" s="5">
        <f t="shared" si="2613"/>
        <v>7.4244213579966866E-5</v>
      </c>
      <c r="AU2232" s="5">
        <f t="shared" si="2614"/>
        <v>5.2694309576356412E-5</v>
      </c>
      <c r="AV2232" s="5">
        <f t="shared" si="2615"/>
        <v>2.8049562327892803E-5</v>
      </c>
      <c r="AW2232" s="5">
        <f t="shared" si="2616"/>
        <v>4.0004694948886674E-7</v>
      </c>
      <c r="AX2232" s="5">
        <f t="shared" si="2617"/>
        <v>8.7371044486522394E-3</v>
      </c>
      <c r="AY2232" s="5">
        <f t="shared" si="2618"/>
        <v>4.947435977285604E-3</v>
      </c>
      <c r="AZ2232" s="5">
        <f t="shared" si="2619"/>
        <v>1.4007571325941816E-3</v>
      </c>
      <c r="BA2232" s="5">
        <f t="shared" si="2620"/>
        <v>2.6439561199267047E-4</v>
      </c>
      <c r="BB2232" s="5">
        <f t="shared" si="2621"/>
        <v>3.7428886500571805E-5</v>
      </c>
      <c r="BC2232" s="5">
        <f t="shared" si="2622"/>
        <v>4.2388647349004379E-6</v>
      </c>
      <c r="BD2232" s="5">
        <f t="shared" si="2623"/>
        <v>3.0910731894273548E-6</v>
      </c>
      <c r="BE2232" s="5">
        <f t="shared" si="2624"/>
        <v>6.5816025133631602E-6</v>
      </c>
      <c r="BF2232" s="5">
        <f t="shared" si="2625"/>
        <v>7.0068692957628098E-6</v>
      </c>
      <c r="BG2232" s="5">
        <f t="shared" si="2626"/>
        <v>4.9730763116550572E-6</v>
      </c>
      <c r="BH2232" s="5">
        <f t="shared" si="2627"/>
        <v>2.6472045100620349E-6</v>
      </c>
      <c r="BI2232" s="5">
        <f t="shared" si="2628"/>
        <v>1.1273008944856661E-6</v>
      </c>
      <c r="BJ2232" s="8">
        <f t="shared" si="2629"/>
        <v>0.73128224445915524</v>
      </c>
      <c r="BK2232" s="8">
        <f t="shared" si="2630"/>
        <v>0.18193348363740275</v>
      </c>
      <c r="BL2232" s="8">
        <f t="shared" si="2631"/>
        <v>8.3385957010946768E-2</v>
      </c>
      <c r="BM2232" s="8">
        <f t="shared" si="2632"/>
        <v>0.49896635981859394</v>
      </c>
      <c r="BN2232" s="8">
        <f t="shared" si="2633"/>
        <v>0.49473121504186496</v>
      </c>
    </row>
    <row r="2233" spans="1:66" x14ac:dyDescent="0.25">
      <c r="A2233" t="s">
        <v>22</v>
      </c>
      <c r="B2233" t="s">
        <v>163</v>
      </c>
      <c r="C2233" t="s">
        <v>291</v>
      </c>
      <c r="D2233" s="7" t="s">
        <v>587</v>
      </c>
      <c r="E2233">
        <f>VLOOKUP(A2233,home!$A$2:$E$405,3,FALSE)</f>
        <v>1.5026315789473701</v>
      </c>
      <c r="F2233">
        <f>VLOOKUP(B2233,home!$B$2:$E$405,3,FALSE)</f>
        <v>1.19</v>
      </c>
      <c r="G2233">
        <f>VLOOKUP(C2233,away!$B$2:$E$405,4,FALSE)</f>
        <v>0.67</v>
      </c>
      <c r="H2233">
        <f>VLOOKUP(A2233,away!$A$2:$E$405,3,FALSE)</f>
        <v>1.3631578947368399</v>
      </c>
      <c r="I2233">
        <f>VLOOKUP(C2233,away!$B$2:$E$405,3,FALSE)</f>
        <v>1.44</v>
      </c>
      <c r="J2233">
        <f>VLOOKUP(B2233,home!$B$2:$E$405,4,FALSE)</f>
        <v>0.97</v>
      </c>
      <c r="K2233" s="3">
        <f t="shared" si="2578"/>
        <v>1.1980481578947382</v>
      </c>
      <c r="L2233" s="3">
        <f t="shared" si="2579"/>
        <v>1.904058947368418</v>
      </c>
      <c r="M2233" s="5">
        <f t="shared" si="2580"/>
        <v>4.4954378918698662E-2</v>
      </c>
      <c r="N2233" s="5">
        <f t="shared" si="2581"/>
        <v>5.3857510852848976E-2</v>
      </c>
      <c r="O2233" s="5">
        <f t="shared" si="2582"/>
        <v>8.5595787403538376E-2</v>
      </c>
      <c r="P2233" s="5">
        <f t="shared" si="2583"/>
        <v>0.10254787542235877</v>
      </c>
      <c r="Q2233" s="5">
        <f t="shared" si="2584"/>
        <v>3.2261945833025801E-2</v>
      </c>
      <c r="R2233" s="5">
        <f t="shared" si="2585"/>
        <v>8.1489712431376093E-2</v>
      </c>
      <c r="S2233" s="5">
        <f t="shared" si="2586"/>
        <v>5.8481882113521365E-2</v>
      </c>
      <c r="T2233" s="5">
        <f t="shared" si="2587"/>
        <v>6.1428646622888029E-2</v>
      </c>
      <c r="U2233" s="5">
        <f t="shared" si="2588"/>
        <v>9.7628599865782068E-2</v>
      </c>
      <c r="V2233" s="5">
        <f t="shared" si="2589"/>
        <v>1.4822910855392016E-2</v>
      </c>
      <c r="W2233" s="5">
        <f t="shared" si="2590"/>
        <v>1.2883788258452128E-2</v>
      </c>
      <c r="X2233" s="5">
        <f t="shared" si="2591"/>
        <v>2.453149230950594E-2</v>
      </c>
      <c r="Y2233" s="5">
        <f t="shared" si="2592"/>
        <v>2.3354703712107166E-2</v>
      </c>
      <c r="Z2233" s="5">
        <f t="shared" si="2593"/>
        <v>5.1720405357813679E-2</v>
      </c>
      <c r="AA2233" s="5">
        <f t="shared" si="2594"/>
        <v>6.196353636449782E-2</v>
      </c>
      <c r="AB2233" s="5">
        <f t="shared" si="2595"/>
        <v>3.7117650299065129E-2</v>
      </c>
      <c r="AC2233" s="5">
        <f t="shared" si="2596"/>
        <v>2.1133341906254296E-3</v>
      </c>
      <c r="AD2233" s="5">
        <f t="shared" si="2597"/>
        <v>3.8588496974361068E-3</v>
      </c>
      <c r="AE2233" s="5">
        <f t="shared" si="2598"/>
        <v>7.3474772929531321E-3</v>
      </c>
      <c r="AF2233" s="5">
        <f t="shared" si="2599"/>
        <v>6.995014940116848E-3</v>
      </c>
      <c r="AG2233" s="5">
        <f t="shared" si="2600"/>
        <v>4.4396402612350803E-3</v>
      </c>
      <c r="AH2233" s="5">
        <f t="shared" si="2601"/>
        <v>2.461967514576666E-2</v>
      </c>
      <c r="AI2233" s="5">
        <f t="shared" si="2602"/>
        <v>2.9495556456352611E-2</v>
      </c>
      <c r="AJ2233" s="5">
        <f t="shared" si="2603"/>
        <v>1.7668548539306755E-2</v>
      </c>
      <c r="AK2233" s="5">
        <f t="shared" si="2604"/>
        <v>7.0559240100634066E-3</v>
      </c>
      <c r="AL2233" s="5">
        <f t="shared" si="2605"/>
        <v>1.9283365627006756E-4</v>
      </c>
      <c r="AM2233" s="5">
        <f t="shared" si="2606"/>
        <v>9.2461755432119862E-4</v>
      </c>
      <c r="AN2233" s="5">
        <f t="shared" si="2607"/>
        <v>1.7605263271991826E-3</v>
      </c>
      <c r="AO2233" s="5">
        <f t="shared" si="2608"/>
        <v>1.6760729526906315E-3</v>
      </c>
      <c r="AP2233" s="5">
        <f t="shared" si="2609"/>
        <v>1.0637805673375999E-3</v>
      </c>
      <c r="AQ2233" s="5">
        <f t="shared" si="2610"/>
        <v>5.0637522681895239E-4</v>
      </c>
      <c r="AR2233" s="5">
        <f t="shared" si="2611"/>
        <v>9.3754625485201679E-3</v>
      </c>
      <c r="AS2233" s="5">
        <f t="shared" si="2612"/>
        <v>1.1232255635665692E-2</v>
      </c>
      <c r="AT2233" s="5">
        <f t="shared" si="2613"/>
        <v>6.7283915866560391E-3</v>
      </c>
      <c r="AU2233" s="5">
        <f t="shared" si="2614"/>
        <v>2.6869790486625735E-3</v>
      </c>
      <c r="AV2233" s="5">
        <f t="shared" si="2615"/>
        <v>8.04782574887988E-4</v>
      </c>
      <c r="AW2233" s="5">
        <f t="shared" si="2616"/>
        <v>1.2218981304594707E-5</v>
      </c>
      <c r="AX2233" s="5">
        <f t="shared" si="2617"/>
        <v>1.8462272628527477E-4</v>
      </c>
      <c r="AY2233" s="5">
        <f t="shared" si="2618"/>
        <v>3.5153255387102781E-4</v>
      </c>
      <c r="AZ2233" s="5">
        <f t="shared" si="2619"/>
        <v>3.3466935224470053E-4</v>
      </c>
      <c r="BA2233" s="5">
        <f t="shared" si="2620"/>
        <v>2.1241005818383823E-4</v>
      </c>
      <c r="BB2233" s="5">
        <f t="shared" si="2621"/>
        <v>1.0111031794899589E-4</v>
      </c>
      <c r="BC2233" s="5">
        <f t="shared" si="2622"/>
        <v>3.8504001112410209E-5</v>
      </c>
      <c r="BD2233" s="5">
        <f t="shared" si="2623"/>
        <v>2.9752388918712252E-3</v>
      </c>
      <c r="BE2233" s="5">
        <f t="shared" si="2624"/>
        <v>3.564479473703103E-3</v>
      </c>
      <c r="BF2233" s="5">
        <f t="shared" si="2625"/>
        <v>2.1352090336618046E-3</v>
      </c>
      <c r="BG2233" s="5">
        <f t="shared" si="2626"/>
        <v>8.5269441649957623E-4</v>
      </c>
      <c r="BH2233" s="5">
        <f t="shared" si="2627"/>
        <v>2.5539224373361148E-4</v>
      </c>
      <c r="BI2233" s="5">
        <f t="shared" si="2628"/>
        <v>6.1194441429131418E-5</v>
      </c>
      <c r="BJ2233" s="8">
        <f t="shared" si="2629"/>
        <v>0.23811329141858295</v>
      </c>
      <c r="BK2233" s="8">
        <f t="shared" si="2630"/>
        <v>0.22346474771073732</v>
      </c>
      <c r="BL2233" s="8">
        <f t="shared" si="2631"/>
        <v>0.48330707041103987</v>
      </c>
      <c r="BM2233" s="8">
        <f t="shared" si="2632"/>
        <v>0.59555899046376071</v>
      </c>
      <c r="BN2233" s="8">
        <f t="shared" si="2633"/>
        <v>0.40070721086184663</v>
      </c>
    </row>
    <row r="2234" spans="1:66" x14ac:dyDescent="0.25">
      <c r="A2234" t="s">
        <v>25</v>
      </c>
      <c r="B2234" t="s">
        <v>468</v>
      </c>
      <c r="C2234" t="s">
        <v>532</v>
      </c>
      <c r="D2234" s="7" t="s">
        <v>587</v>
      </c>
      <c r="E2234">
        <f>VLOOKUP(A2234,home!$A$2:$E$405,3,FALSE)</f>
        <v>1.37894736842105</v>
      </c>
      <c r="F2234">
        <f>VLOOKUP(B2234,home!$B$2:$E$405,3,FALSE)</f>
        <v>0.73</v>
      </c>
      <c r="G2234" t="e">
        <f>VLOOKUP(C2234,away!$B$2:$E$405,4,FALSE)</f>
        <v>#N/A</v>
      </c>
      <c r="H2234">
        <f>VLOOKUP(A2234,away!$A$2:$E$405,3,FALSE)</f>
        <v>1.1000000000000001</v>
      </c>
      <c r="I2234" t="e">
        <f>VLOOKUP(C2234,away!$B$2:$E$405,3,FALSE)</f>
        <v>#N/A</v>
      </c>
      <c r="J2234">
        <f>VLOOKUP(B2234,home!$B$2:$E$405,4,FALSE)</f>
        <v>0.77</v>
      </c>
      <c r="K2234" s="3" t="e">
        <f t="shared" si="2578"/>
        <v>#N/A</v>
      </c>
      <c r="L2234" s="3" t="e">
        <f t="shared" si="2579"/>
        <v>#N/A</v>
      </c>
      <c r="M2234" s="5" t="e">
        <f t="shared" si="2580"/>
        <v>#N/A</v>
      </c>
      <c r="N2234" s="5" t="e">
        <f t="shared" si="2581"/>
        <v>#N/A</v>
      </c>
      <c r="O2234" s="5" t="e">
        <f t="shared" si="2582"/>
        <v>#N/A</v>
      </c>
      <c r="P2234" s="5" t="e">
        <f t="shared" si="2583"/>
        <v>#N/A</v>
      </c>
      <c r="Q2234" s="5" t="e">
        <f t="shared" si="2584"/>
        <v>#N/A</v>
      </c>
      <c r="R2234" s="5" t="e">
        <f t="shared" si="2585"/>
        <v>#N/A</v>
      </c>
      <c r="S2234" s="5" t="e">
        <f t="shared" si="2586"/>
        <v>#N/A</v>
      </c>
      <c r="T2234" s="5" t="e">
        <f t="shared" si="2587"/>
        <v>#N/A</v>
      </c>
      <c r="U2234" s="5" t="e">
        <f t="shared" si="2588"/>
        <v>#N/A</v>
      </c>
      <c r="V2234" s="5" t="e">
        <f t="shared" si="2589"/>
        <v>#N/A</v>
      </c>
      <c r="W2234" s="5" t="e">
        <f t="shared" si="2590"/>
        <v>#N/A</v>
      </c>
      <c r="X2234" s="5" t="e">
        <f t="shared" si="2591"/>
        <v>#N/A</v>
      </c>
      <c r="Y2234" s="5" t="e">
        <f t="shared" si="2592"/>
        <v>#N/A</v>
      </c>
      <c r="Z2234" s="5" t="e">
        <f t="shared" si="2593"/>
        <v>#N/A</v>
      </c>
      <c r="AA2234" s="5" t="e">
        <f t="shared" si="2594"/>
        <v>#N/A</v>
      </c>
      <c r="AB2234" s="5" t="e">
        <f t="shared" si="2595"/>
        <v>#N/A</v>
      </c>
      <c r="AC2234" s="5" t="e">
        <f t="shared" si="2596"/>
        <v>#N/A</v>
      </c>
      <c r="AD2234" s="5" t="e">
        <f t="shared" si="2597"/>
        <v>#N/A</v>
      </c>
      <c r="AE2234" s="5" t="e">
        <f t="shared" si="2598"/>
        <v>#N/A</v>
      </c>
      <c r="AF2234" s="5" t="e">
        <f t="shared" si="2599"/>
        <v>#N/A</v>
      </c>
      <c r="AG2234" s="5" t="e">
        <f t="shared" si="2600"/>
        <v>#N/A</v>
      </c>
      <c r="AH2234" s="5" t="e">
        <f t="shared" si="2601"/>
        <v>#N/A</v>
      </c>
      <c r="AI2234" s="5" t="e">
        <f t="shared" si="2602"/>
        <v>#N/A</v>
      </c>
      <c r="AJ2234" s="5" t="e">
        <f t="shared" si="2603"/>
        <v>#N/A</v>
      </c>
      <c r="AK2234" s="5" t="e">
        <f t="shared" si="2604"/>
        <v>#N/A</v>
      </c>
      <c r="AL2234" s="5" t="e">
        <f t="shared" si="2605"/>
        <v>#N/A</v>
      </c>
      <c r="AM2234" s="5" t="e">
        <f t="shared" si="2606"/>
        <v>#N/A</v>
      </c>
      <c r="AN2234" s="5" t="e">
        <f t="shared" si="2607"/>
        <v>#N/A</v>
      </c>
      <c r="AO2234" s="5" t="e">
        <f t="shared" si="2608"/>
        <v>#N/A</v>
      </c>
      <c r="AP2234" s="5" t="e">
        <f t="shared" si="2609"/>
        <v>#N/A</v>
      </c>
      <c r="AQ2234" s="5" t="e">
        <f t="shared" si="2610"/>
        <v>#N/A</v>
      </c>
      <c r="AR2234" s="5" t="e">
        <f t="shared" si="2611"/>
        <v>#N/A</v>
      </c>
      <c r="AS2234" s="5" t="e">
        <f t="shared" si="2612"/>
        <v>#N/A</v>
      </c>
      <c r="AT2234" s="5" t="e">
        <f t="shared" si="2613"/>
        <v>#N/A</v>
      </c>
      <c r="AU2234" s="5" t="e">
        <f t="shared" si="2614"/>
        <v>#N/A</v>
      </c>
      <c r="AV2234" s="5" t="e">
        <f t="shared" si="2615"/>
        <v>#N/A</v>
      </c>
      <c r="AW2234" s="5" t="e">
        <f t="shared" si="2616"/>
        <v>#N/A</v>
      </c>
      <c r="AX2234" s="5" t="e">
        <f t="shared" si="2617"/>
        <v>#N/A</v>
      </c>
      <c r="AY2234" s="5" t="e">
        <f t="shared" si="2618"/>
        <v>#N/A</v>
      </c>
      <c r="AZ2234" s="5" t="e">
        <f t="shared" si="2619"/>
        <v>#N/A</v>
      </c>
      <c r="BA2234" s="5" t="e">
        <f t="shared" si="2620"/>
        <v>#N/A</v>
      </c>
      <c r="BB2234" s="5" t="e">
        <f t="shared" si="2621"/>
        <v>#N/A</v>
      </c>
      <c r="BC2234" s="5" t="e">
        <f t="shared" si="2622"/>
        <v>#N/A</v>
      </c>
      <c r="BD2234" s="5" t="e">
        <f t="shared" si="2623"/>
        <v>#N/A</v>
      </c>
      <c r="BE2234" s="5" t="e">
        <f t="shared" si="2624"/>
        <v>#N/A</v>
      </c>
      <c r="BF2234" s="5" t="e">
        <f t="shared" si="2625"/>
        <v>#N/A</v>
      </c>
      <c r="BG2234" s="5" t="e">
        <f t="shared" si="2626"/>
        <v>#N/A</v>
      </c>
      <c r="BH2234" s="5" t="e">
        <f t="shared" si="2627"/>
        <v>#N/A</v>
      </c>
      <c r="BI2234" s="5" t="e">
        <f t="shared" si="2628"/>
        <v>#N/A</v>
      </c>
      <c r="BJ2234" s="8" t="e">
        <f t="shared" si="2629"/>
        <v>#N/A</v>
      </c>
      <c r="BK2234" s="8" t="e">
        <f t="shared" si="2630"/>
        <v>#N/A</v>
      </c>
      <c r="BL2234" s="8" t="e">
        <f t="shared" si="2631"/>
        <v>#N/A</v>
      </c>
      <c r="BM2234" s="8" t="e">
        <f t="shared" si="2632"/>
        <v>#N/A</v>
      </c>
      <c r="BN2234" s="8" t="e">
        <f t="shared" si="2633"/>
        <v>#N/A</v>
      </c>
    </row>
    <row r="2235" spans="1:66" x14ac:dyDescent="0.25">
      <c r="A2235" t="s">
        <v>178</v>
      </c>
      <c r="B2235" t="s">
        <v>180</v>
      </c>
      <c r="C2235" t="s">
        <v>460</v>
      </c>
      <c r="D2235" s="7" t="s">
        <v>587</v>
      </c>
      <c r="E2235">
        <f>VLOOKUP(A2235,home!$A$2:$E$405,3,FALSE)</f>
        <v>1.5686274509803899</v>
      </c>
      <c r="F2235">
        <f>VLOOKUP(B2235,home!$B$2:$E$405,3,FALSE)</f>
        <v>0.6</v>
      </c>
      <c r="G2235">
        <f>VLOOKUP(C2235,away!$B$2:$E$405,4,FALSE)</f>
        <v>1.1299999999999999</v>
      </c>
      <c r="H2235">
        <f>VLOOKUP(A2235,away!$A$2:$E$405,3,FALSE)</f>
        <v>1.29084967320261</v>
      </c>
      <c r="I2235">
        <f>VLOOKUP(C2235,away!$B$2:$E$405,3,FALSE)</f>
        <v>0.94</v>
      </c>
      <c r="J2235">
        <f>VLOOKUP(B2235,home!$B$2:$E$405,4,FALSE)</f>
        <v>0.96</v>
      </c>
      <c r="K2235" s="3">
        <f t="shared" si="2578"/>
        <v>1.0635294117647043</v>
      </c>
      <c r="L2235" s="3">
        <f t="shared" si="2579"/>
        <v>1.1648627450980353</v>
      </c>
      <c r="M2235" s="5">
        <f t="shared" si="2580"/>
        <v>0.10770145804784424</v>
      </c>
      <c r="N2235" s="5">
        <f t="shared" si="2581"/>
        <v>0.11454366832382476</v>
      </c>
      <c r="O2235" s="5">
        <f t="shared" si="2582"/>
        <v>0.12545741607267274</v>
      </c>
      <c r="P2235" s="5">
        <f t="shared" si="2583"/>
        <v>0.13342765191728939</v>
      </c>
      <c r="Q2235" s="5">
        <f t="shared" si="2584"/>
        <v>6.0910280096904357E-2</v>
      </c>
      <c r="R2235" s="5">
        <f t="shared" si="2585"/>
        <v>7.3070335039659984E-2</v>
      </c>
      <c r="S2235" s="5">
        <f t="shared" si="2586"/>
        <v>4.1324738352782407E-2</v>
      </c>
      <c r="T2235" s="5">
        <f t="shared" si="2587"/>
        <v>7.0952116078370236E-2</v>
      </c>
      <c r="U2235" s="5">
        <f t="shared" si="2588"/>
        <v>7.7712450442179434E-2</v>
      </c>
      <c r="V2235" s="5">
        <f t="shared" si="2589"/>
        <v>5.6884227365888128E-3</v>
      </c>
      <c r="W2235" s="5">
        <f t="shared" si="2590"/>
        <v>2.1593291453961359E-2</v>
      </c>
      <c r="X2235" s="5">
        <f t="shared" si="2591"/>
        <v>2.5153220758763379E-2</v>
      </c>
      <c r="Y2235" s="5">
        <f t="shared" si="2592"/>
        <v>1.4650024890554999E-2</v>
      </c>
      <c r="Z2235" s="5">
        <f t="shared" si="2593"/>
        <v>2.8372303686510492E-2</v>
      </c>
      <c r="AA2235" s="5">
        <f t="shared" si="2594"/>
        <v>3.0174779450124055E-2</v>
      </c>
      <c r="AB2235" s="5">
        <f t="shared" si="2595"/>
        <v>1.6045882719360059E-2</v>
      </c>
      <c r="AC2235" s="5">
        <f t="shared" si="2596"/>
        <v>4.4044952049233151E-4</v>
      </c>
      <c r="AD2235" s="5">
        <f t="shared" si="2597"/>
        <v>5.7412751395238331E-3</v>
      </c>
      <c r="AE2235" s="5">
        <f t="shared" si="2598"/>
        <v>6.6877975193888389E-3</v>
      </c>
      <c r="AF2235" s="5">
        <f t="shared" si="2599"/>
        <v>3.8951830885475573E-3</v>
      </c>
      <c r="AG2235" s="5">
        <f t="shared" si="2600"/>
        <v>1.5124512217283169E-3</v>
      </c>
      <c r="AH2235" s="5">
        <f t="shared" si="2601"/>
        <v>8.2624598892559378E-3</v>
      </c>
      <c r="AI2235" s="5">
        <f t="shared" si="2602"/>
        <v>8.7873691057498305E-3</v>
      </c>
      <c r="AJ2235" s="5">
        <f t="shared" si="2603"/>
        <v>4.6728127479987247E-3</v>
      </c>
      <c r="AK2235" s="5">
        <f t="shared" si="2604"/>
        <v>1.6565579310552322E-3</v>
      </c>
      <c r="AL2235" s="5">
        <f t="shared" si="2605"/>
        <v>2.1826313727816459E-5</v>
      </c>
      <c r="AM2235" s="5">
        <f t="shared" si="2606"/>
        <v>1.2212029943834211E-3</v>
      </c>
      <c r="AN2235" s="5">
        <f t="shared" si="2607"/>
        <v>1.4225338723594127E-3</v>
      </c>
      <c r="AO2235" s="5">
        <f t="shared" si="2608"/>
        <v>8.2852835577576186E-4</v>
      </c>
      <c r="AP2235" s="5">
        <f t="shared" si="2609"/>
        <v>3.217072716335052E-4</v>
      </c>
      <c r="AQ2235" s="5">
        <f t="shared" si="2610"/>
        <v>9.3686203888251128E-5</v>
      </c>
      <c r="AR2235" s="5">
        <f t="shared" si="2611"/>
        <v>1.9249263415722134E-3</v>
      </c>
      <c r="AS2235" s="5">
        <f t="shared" si="2612"/>
        <v>2.0472157797426804E-3</v>
      </c>
      <c r="AT2235" s="5">
        <f t="shared" si="2613"/>
        <v>1.0886370969925765E-3</v>
      </c>
      <c r="AU2235" s="5">
        <f t="shared" si="2614"/>
        <v>3.8593252379658344E-4</v>
      </c>
      <c r="AV2235" s="5">
        <f t="shared" si="2615"/>
        <v>1.02612647503562E-4</v>
      </c>
      <c r="AW2235" s="5">
        <f t="shared" si="2616"/>
        <v>7.5110759447114494E-7</v>
      </c>
      <c r="AX2235" s="5">
        <f t="shared" si="2617"/>
        <v>2.1646421704364915E-4</v>
      </c>
      <c r="AY2235" s="5">
        <f t="shared" si="2618"/>
        <v>2.5215110208096211E-4</v>
      </c>
      <c r="AZ2235" s="5">
        <f t="shared" si="2619"/>
        <v>1.4686071247476223E-4</v>
      </c>
      <c r="BA2235" s="5">
        <f t="shared" si="2620"/>
        <v>5.7024190893468264E-5</v>
      </c>
      <c r="BB2235" s="5">
        <f t="shared" si="2621"/>
        <v>1.6606338885289971E-5</v>
      </c>
      <c r="BC2235" s="5">
        <f t="shared" si="2622"/>
        <v>3.8688210999894197E-6</v>
      </c>
      <c r="BD2235" s="5">
        <f t="shared" si="2623"/>
        <v>3.7371249705922061E-4</v>
      </c>
      <c r="BE2235" s="5">
        <f t="shared" si="2624"/>
        <v>3.9745423216651165E-4</v>
      </c>
      <c r="BF2235" s="5">
        <f t="shared" si="2625"/>
        <v>2.1135213286972113E-4</v>
      </c>
      <c r="BG2235" s="5">
        <f t="shared" si="2626"/>
        <v>7.4926403182050064E-5</v>
      </c>
      <c r="BH2235" s="5">
        <f t="shared" si="2627"/>
        <v>1.9921608375462686E-5</v>
      </c>
      <c r="BI2235" s="5">
        <f t="shared" si="2628"/>
        <v>4.2374432873925289E-6</v>
      </c>
      <c r="BJ2235" s="8">
        <f t="shared" si="2629"/>
        <v>0.33021994265208621</v>
      </c>
      <c r="BK2235" s="8">
        <f t="shared" si="2630"/>
        <v>0.28885669799080599</v>
      </c>
      <c r="BL2235" s="8">
        <f t="shared" si="2631"/>
        <v>0.35247099210460403</v>
      </c>
      <c r="BM2235" s="8">
        <f t="shared" si="2632"/>
        <v>0.38455772694132473</v>
      </c>
      <c r="BN2235" s="8">
        <f t="shared" si="2633"/>
        <v>0.61511080949819541</v>
      </c>
    </row>
    <row r="2236" spans="1:66" x14ac:dyDescent="0.25">
      <c r="A2236" t="s">
        <v>178</v>
      </c>
      <c r="B2236" t="s">
        <v>181</v>
      </c>
      <c r="C2236" t="s">
        <v>182</v>
      </c>
      <c r="D2236" s="7" t="s">
        <v>587</v>
      </c>
      <c r="E2236">
        <f>VLOOKUP(A2236,home!$A$2:$E$405,3,FALSE)</f>
        <v>1.5686274509803899</v>
      </c>
      <c r="F2236">
        <f>VLOOKUP(B2236,home!$B$2:$E$405,3,FALSE)</f>
        <v>1.84</v>
      </c>
      <c r="G2236">
        <f>VLOOKUP(C2236,away!$B$2:$E$405,4,FALSE)</f>
        <v>0.98</v>
      </c>
      <c r="H2236">
        <f>VLOOKUP(A2236,away!$A$2:$E$405,3,FALSE)</f>
        <v>1.29084967320261</v>
      </c>
      <c r="I2236">
        <f>VLOOKUP(C2236,away!$B$2:$E$405,3,FALSE)</f>
        <v>0.71</v>
      </c>
      <c r="J2236">
        <f>VLOOKUP(B2236,home!$B$2:$E$405,4,FALSE)</f>
        <v>1</v>
      </c>
      <c r="K2236" s="3">
        <f t="shared" si="2578"/>
        <v>2.8285490196078391</v>
      </c>
      <c r="L2236" s="3">
        <f t="shared" si="2579"/>
        <v>0.91650326797385306</v>
      </c>
      <c r="M2236" s="5">
        <f t="shared" si="2580"/>
        <v>2.363439323010301E-2</v>
      </c>
      <c r="N2236" s="5">
        <f t="shared" si="2581"/>
        <v>6.6851039800034012E-2</v>
      </c>
      <c r="O2236" s="5">
        <f t="shared" si="2582"/>
        <v>2.1660998631968516E-2</v>
      </c>
      <c r="P2236" s="5">
        <f t="shared" si="2583"/>
        <v>6.1269196444181287E-2</v>
      </c>
      <c r="Q2236" s="5">
        <f t="shared" si="2584"/>
        <v>9.4545721543075445E-2</v>
      </c>
      <c r="R2236" s="5">
        <f t="shared" si="2585"/>
        <v>9.9261880168881513E-3</v>
      </c>
      <c r="S2236" s="5">
        <f t="shared" si="2586"/>
        <v>3.9708174400415068E-2</v>
      </c>
      <c r="T2236" s="5">
        <f t="shared" si="2587"/>
        <v>8.6651462767174572E-2</v>
      </c>
      <c r="U2236" s="5">
        <f t="shared" si="2588"/>
        <v>2.8076709383612061E-2</v>
      </c>
      <c r="V2236" s="5">
        <f t="shared" si="2589"/>
        <v>1.1437606176033342E-2</v>
      </c>
      <c r="W2236" s="5">
        <f t="shared" si="2590"/>
        <v>8.9142402659593917E-2</v>
      </c>
      <c r="X2236" s="5">
        <f t="shared" si="2591"/>
        <v>8.1699303352558914E-2</v>
      </c>
      <c r="Y2236" s="5">
        <f t="shared" si="2592"/>
        <v>3.7438839256903701E-2</v>
      </c>
      <c r="Z2236" s="5">
        <f t="shared" si="2593"/>
        <v>3.0324612520002971E-3</v>
      </c>
      <c r="AA2236" s="5">
        <f t="shared" si="2594"/>
        <v>8.5774653013442007E-3</v>
      </c>
      <c r="AB2236" s="5">
        <f t="shared" si="2595"/>
        <v>1.2130890534418702E-2</v>
      </c>
      <c r="AC2236" s="5">
        <f t="shared" si="2596"/>
        <v>1.8531598548667124E-3</v>
      </c>
      <c r="AD2236" s="5">
        <f t="shared" si="2597"/>
        <v>6.3035913912070404E-2</v>
      </c>
      <c r="AE2236" s="5">
        <f t="shared" si="2598"/>
        <v>5.777262110013099E-2</v>
      </c>
      <c r="AF2236" s="5">
        <f t="shared" si="2599"/>
        <v>2.6474398018842611E-2</v>
      </c>
      <c r="AG2236" s="5">
        <f t="shared" si="2600"/>
        <v>8.0879574339699188E-3</v>
      </c>
      <c r="AH2236" s="5">
        <f t="shared" si="2601"/>
        <v>6.9481516186558864E-4</v>
      </c>
      <c r="AI2236" s="5">
        <f t="shared" si="2602"/>
        <v>1.9653187449035726E-3</v>
      </c>
      <c r="AJ2236" s="5">
        <f t="shared" si="2603"/>
        <v>2.7795002045569554E-3</v>
      </c>
      <c r="AK2236" s="5">
        <f t="shared" si="2604"/>
        <v>2.6206508595331209E-3</v>
      </c>
      <c r="AL2236" s="5">
        <f t="shared" si="2605"/>
        <v>1.9216336816412389E-4</v>
      </c>
      <c r="AM2236" s="5">
        <f t="shared" si="2606"/>
        <v>3.5660034499214156E-2</v>
      </c>
      <c r="AN2236" s="5">
        <f t="shared" si="2607"/>
        <v>3.2682538154590116E-2</v>
      </c>
      <c r="AO2236" s="5">
        <f t="shared" si="2608"/>
        <v>1.4976826512180987E-2</v>
      </c>
      <c r="AP2236" s="5">
        <f t="shared" si="2609"/>
        <v>4.575436814097107E-3</v>
      </c>
      <c r="AQ2236" s="5">
        <f t="shared" si="2610"/>
        <v>1.0483506981319682E-3</v>
      </c>
      <c r="AR2236" s="5">
        <f t="shared" si="2611"/>
        <v>1.2736007329751874E-4</v>
      </c>
      <c r="AS2236" s="5">
        <f t="shared" si="2612"/>
        <v>3.6024421046287913E-4</v>
      </c>
      <c r="AT2236" s="5">
        <f t="shared" si="2613"/>
        <v>5.0948420416208854E-4</v>
      </c>
      <c r="AU2236" s="5">
        <f t="shared" si="2614"/>
        <v>4.8036701539611851E-4</v>
      </c>
      <c r="AV2236" s="5">
        <f t="shared" si="2615"/>
        <v>3.3968541261265866E-4</v>
      </c>
      <c r="AW2236" s="5">
        <f t="shared" si="2616"/>
        <v>1.3837761114109397E-5</v>
      </c>
      <c r="AX2236" s="5">
        <f t="shared" si="2617"/>
        <v>1.6811025936988983E-2</v>
      </c>
      <c r="AY2236" s="5">
        <f t="shared" si="2618"/>
        <v>1.5407360209243607E-2</v>
      </c>
      <c r="AZ2236" s="5">
        <f t="shared" si="2619"/>
        <v>7.0604479913110359E-3</v>
      </c>
      <c r="BA2236" s="5">
        <f t="shared" si="2620"/>
        <v>2.1569745524653307E-3</v>
      </c>
      <c r="BB2236" s="5">
        <f t="shared" si="2621"/>
        <v>4.9421855656772869E-4</v>
      </c>
      <c r="BC2236" s="5">
        <f t="shared" si="2622"/>
        <v>9.059058443752878E-5</v>
      </c>
      <c r="BD2236" s="5">
        <f t="shared" si="2623"/>
        <v>1.9454320564427559E-5</v>
      </c>
      <c r="BE2236" s="5">
        <f t="shared" si="2624"/>
        <v>5.5027499359648196E-5</v>
      </c>
      <c r="BF2236" s="5">
        <f t="shared" si="2625"/>
        <v>7.782398968260196E-5</v>
      </c>
      <c r="BG2236" s="5">
        <f t="shared" si="2626"/>
        <v>7.3376323239564777E-5</v>
      </c>
      <c r="BH2236" s="5">
        <f t="shared" si="2627"/>
        <v>5.188713179042471E-5</v>
      </c>
      <c r="BI2236" s="5">
        <f t="shared" si="2628"/>
        <v>2.9353059151213694E-5</v>
      </c>
      <c r="BJ2236" s="8">
        <f t="shared" si="2629"/>
        <v>0.74266346435358321</v>
      </c>
      <c r="BK2236" s="8">
        <f t="shared" si="2630"/>
        <v>0.15350205368300718</v>
      </c>
      <c r="BL2236" s="8">
        <f t="shared" si="2631"/>
        <v>9.0556600078810029E-2</v>
      </c>
      <c r="BM2236" s="8">
        <f t="shared" si="2632"/>
        <v>0.69647351925302037</v>
      </c>
      <c r="BN2236" s="8">
        <f t="shared" si="2633"/>
        <v>0.27788753766625041</v>
      </c>
    </row>
    <row r="2237" spans="1:66" x14ac:dyDescent="0.25">
      <c r="A2237" t="s">
        <v>178</v>
      </c>
      <c r="B2237" t="s">
        <v>271</v>
      </c>
      <c r="C2237" t="s">
        <v>270</v>
      </c>
      <c r="D2237" s="7" t="s">
        <v>587</v>
      </c>
      <c r="E2237">
        <f>VLOOKUP(A2237,home!$A$2:$E$405,3,FALSE)</f>
        <v>1.5686274509803899</v>
      </c>
      <c r="F2237">
        <f>VLOOKUP(B2237,home!$B$2:$E$405,3,FALSE)</f>
        <v>1.05</v>
      </c>
      <c r="G2237">
        <f>VLOOKUP(C2237,away!$B$2:$E$405,4,FALSE)</f>
        <v>1.28</v>
      </c>
      <c r="H2237">
        <f>VLOOKUP(A2237,away!$A$2:$E$405,3,FALSE)</f>
        <v>1.29084967320261</v>
      </c>
      <c r="I2237">
        <f>VLOOKUP(C2237,away!$B$2:$E$405,3,FALSE)</f>
        <v>0.86</v>
      </c>
      <c r="J2237">
        <f>VLOOKUP(B2237,home!$B$2:$E$405,4,FALSE)</f>
        <v>0.59</v>
      </c>
      <c r="K2237" s="3">
        <f t="shared" si="2578"/>
        <v>2.1082352941176441</v>
      </c>
      <c r="L2237" s="3">
        <f t="shared" si="2579"/>
        <v>0.65497712418300436</v>
      </c>
      <c r="M2237" s="5">
        <f t="shared" si="2580"/>
        <v>6.3088774949123308E-2</v>
      </c>
      <c r="N2237" s="5">
        <f t="shared" si="2581"/>
        <v>0.13300598201038685</v>
      </c>
      <c r="O2237" s="5">
        <f t="shared" si="2582"/>
        <v>4.1321704384405543E-2</v>
      </c>
      <c r="P2237" s="5">
        <f t="shared" si="2583"/>
        <v>8.7115875596299588E-2</v>
      </c>
      <c r="Q2237" s="5">
        <f t="shared" si="2584"/>
        <v>0.140203952801537</v>
      </c>
      <c r="R2237" s="5">
        <f t="shared" si="2585"/>
        <v>1.3532385552019091E-2</v>
      </c>
      <c r="S2237" s="5">
        <f t="shared" si="2586"/>
        <v>3.0073399693646311E-2</v>
      </c>
      <c r="T2237" s="5">
        <f t="shared" si="2587"/>
        <v>9.183038180504037E-2</v>
      </c>
      <c r="U2237" s="5">
        <f t="shared" si="2588"/>
        <v>2.852945283437433E-2</v>
      </c>
      <c r="V2237" s="5">
        <f t="shared" si="2589"/>
        <v>4.6140811518411593E-3</v>
      </c>
      <c r="W2237" s="5">
        <f t="shared" si="2590"/>
        <v>9.8527640557001556E-2</v>
      </c>
      <c r="X2237" s="5">
        <f t="shared" si="2591"/>
        <v>6.4533350664561617E-2</v>
      </c>
      <c r="Y2237" s="5">
        <f t="shared" si="2592"/>
        <v>2.1133934216083967E-2</v>
      </c>
      <c r="Z2237" s="5">
        <f t="shared" si="2593"/>
        <v>2.9544676573990346E-3</v>
      </c>
      <c r="AA2237" s="5">
        <f t="shared" si="2594"/>
        <v>6.2287129906577216E-3</v>
      </c>
      <c r="AB2237" s="5">
        <f t="shared" si="2595"/>
        <v>6.5657962819168367E-3</v>
      </c>
      <c r="AC2237" s="5">
        <f t="shared" si="2596"/>
        <v>3.9820843717758964E-4</v>
      </c>
      <c r="AD2237" s="5">
        <f t="shared" si="2597"/>
        <v>5.1929862317101928E-2</v>
      </c>
      <c r="AE2237" s="5">
        <f t="shared" si="2598"/>
        <v>3.4012871879674784E-2</v>
      </c>
      <c r="AF2237" s="5">
        <f t="shared" si="2599"/>
        <v>1.1138826504477183E-2</v>
      </c>
      <c r="AG2237" s="5">
        <f t="shared" si="2600"/>
        <v>2.4318921835586311E-3</v>
      </c>
      <c r="AH2237" s="5">
        <f t="shared" si="2601"/>
        <v>4.8377718243372922E-4</v>
      </c>
      <c r="AI2237" s="5">
        <f t="shared" si="2602"/>
        <v>1.0199161304955784E-3</v>
      </c>
      <c r="AJ2237" s="5">
        <f t="shared" si="2603"/>
        <v>1.0751115916753378E-3</v>
      </c>
      <c r="AK2237" s="5">
        <f t="shared" si="2604"/>
        <v>7.5552940089498139E-4</v>
      </c>
      <c r="AL2237" s="5">
        <f t="shared" si="2605"/>
        <v>2.1994579354273435E-5</v>
      </c>
      <c r="AM2237" s="5">
        <f t="shared" si="2606"/>
        <v>2.1896073711116817E-2</v>
      </c>
      <c r="AN2237" s="5">
        <f t="shared" si="2607"/>
        <v>1.4341427390206376E-2</v>
      </c>
      <c r="AO2237" s="5">
        <f t="shared" si="2608"/>
        <v>4.6966534343583699E-3</v>
      </c>
      <c r="AP2237" s="5">
        <f t="shared" si="2609"/>
        <v>1.0254001865734256E-3</v>
      </c>
      <c r="AQ2237" s="5">
        <f t="shared" si="2610"/>
        <v>1.6790341633464453E-4</v>
      </c>
      <c r="AR2237" s="5">
        <f t="shared" si="2611"/>
        <v>6.3372597539160136E-5</v>
      </c>
      <c r="AS2237" s="5">
        <f t="shared" si="2612"/>
        <v>1.3360434681197037E-4</v>
      </c>
      <c r="AT2237" s="5">
        <f t="shared" si="2613"/>
        <v>1.4083469969826504E-4</v>
      </c>
      <c r="AU2237" s="5">
        <f t="shared" si="2614"/>
        <v>9.8970894846780628E-5</v>
      </c>
      <c r="AV2237" s="5">
        <f t="shared" si="2615"/>
        <v>5.2163483401597256E-5</v>
      </c>
      <c r="AW2237" s="5">
        <f t="shared" si="2616"/>
        <v>8.4364234734881658E-7</v>
      </c>
      <c r="AX2237" s="5">
        <f t="shared" si="2617"/>
        <v>7.6936792333963371E-3</v>
      </c>
      <c r="AY2237" s="5">
        <f t="shared" si="2618"/>
        <v>5.0391838986764336E-3</v>
      </c>
      <c r="AZ2237" s="5">
        <f t="shared" si="2619"/>
        <v>1.6502750890921951E-3</v>
      </c>
      <c r="BA2237" s="5">
        <f t="shared" si="2620"/>
        <v>3.6029747732148581E-4</v>
      </c>
      <c r="BB2237" s="5">
        <f t="shared" si="2621"/>
        <v>5.8996651386604482E-5</v>
      </c>
      <c r="BC2237" s="5">
        <f t="shared" si="2622"/>
        <v>7.7282914123250937E-6</v>
      </c>
      <c r="BD2237" s="5">
        <f t="shared" si="2623"/>
        <v>6.9179336147010075E-6</v>
      </c>
      <c r="BE2237" s="5">
        <f t="shared" si="2624"/>
        <v>1.4584631808875518E-5</v>
      </c>
      <c r="BF2237" s="5">
        <f t="shared" si="2625"/>
        <v>1.5373917765591114E-5</v>
      </c>
      <c r="BG2237" s="5">
        <f t="shared" si="2626"/>
        <v>1.0803945347427151E-5</v>
      </c>
      <c r="BH2237" s="5">
        <f t="shared" si="2627"/>
        <v>5.6943147242910086E-6</v>
      </c>
      <c r="BI2237" s="5">
        <f t="shared" si="2628"/>
        <v>2.400991055512816E-6</v>
      </c>
      <c r="BJ2237" s="8">
        <f t="shared" si="2629"/>
        <v>0.70568631371929913</v>
      </c>
      <c r="BK2237" s="8">
        <f t="shared" si="2630"/>
        <v>0.19035151830611868</v>
      </c>
      <c r="BL2237" s="8">
        <f t="shared" si="2631"/>
        <v>0.10005710810548729</v>
      </c>
      <c r="BM2237" s="8">
        <f t="shared" si="2632"/>
        <v>0.51574239223820373</v>
      </c>
      <c r="BN2237" s="8">
        <f t="shared" si="2633"/>
        <v>0.47826867529377137</v>
      </c>
    </row>
    <row r="2238" spans="1:66" x14ac:dyDescent="0.25">
      <c r="A2238" t="s">
        <v>178</v>
      </c>
      <c r="B2238" t="s">
        <v>186</v>
      </c>
      <c r="C2238" t="s">
        <v>274</v>
      </c>
      <c r="D2238" s="7" t="s">
        <v>587</v>
      </c>
      <c r="E2238">
        <f>VLOOKUP(A2238,home!$A$2:$E$405,3,FALSE)</f>
        <v>1.5686274509803899</v>
      </c>
      <c r="F2238">
        <f>VLOOKUP(B2238,home!$B$2:$E$405,3,FALSE)</f>
        <v>1.35</v>
      </c>
      <c r="G2238">
        <f>VLOOKUP(C2238,away!$B$2:$E$405,4,FALSE)</f>
        <v>0.64</v>
      </c>
      <c r="H2238">
        <f>VLOOKUP(A2238,away!$A$2:$E$405,3,FALSE)</f>
        <v>1.29084967320261</v>
      </c>
      <c r="I2238">
        <f>VLOOKUP(C2238,away!$B$2:$E$405,3,FALSE)</f>
        <v>1.39</v>
      </c>
      <c r="J2238">
        <f>VLOOKUP(B2238,home!$B$2:$E$405,4,FALSE)</f>
        <v>0.91</v>
      </c>
      <c r="K2238" s="3">
        <f t="shared" si="2578"/>
        <v>1.355294117647057</v>
      </c>
      <c r="L2238" s="3">
        <f t="shared" si="2579"/>
        <v>1.6327957516339815</v>
      </c>
      <c r="M2238" s="5">
        <f t="shared" si="2580"/>
        <v>5.0383584099049548E-2</v>
      </c>
      <c r="N2238" s="5">
        <f t="shared" si="2581"/>
        <v>6.8284575155417637E-2</v>
      </c>
      <c r="O2238" s="5">
        <f t="shared" si="2582"/>
        <v>8.2266102069021518E-2</v>
      </c>
      <c r="P2238" s="5">
        <f t="shared" si="2583"/>
        <v>0.11149476421589724</v>
      </c>
      <c r="Q2238" s="5">
        <f t="shared" si="2584"/>
        <v>4.6272841517082962E-2</v>
      </c>
      <c r="R2238" s="5">
        <f t="shared" si="2585"/>
        <v>6.7161870980892935E-2</v>
      </c>
      <c r="S2238" s="5">
        <f t="shared" si="2586"/>
        <v>6.1682205969707062E-2</v>
      </c>
      <c r="T2238" s="5">
        <f t="shared" si="2587"/>
        <v>7.5554099045125583E-2</v>
      </c>
      <c r="U2238" s="5">
        <f t="shared" si="2588"/>
        <v>9.1024088670574752E-2</v>
      </c>
      <c r="V2238" s="5">
        <f t="shared" si="2589"/>
        <v>1.5166410369317603E-2</v>
      </c>
      <c r="W2238" s="5">
        <f t="shared" si="2590"/>
        <v>2.0904436638305681E-2</v>
      </c>
      <c r="X2238" s="5">
        <f t="shared" si="2591"/>
        <v>3.4132675333327263E-2</v>
      </c>
      <c r="Y2238" s="5">
        <f t="shared" si="2592"/>
        <v>2.7865843638079379E-2</v>
      </c>
      <c r="Z2238" s="5">
        <f t="shared" si="2593"/>
        <v>3.6553872536463847E-2</v>
      </c>
      <c r="AA2238" s="5">
        <f t="shared" si="2594"/>
        <v>4.954124842588975E-2</v>
      </c>
      <c r="AB2238" s="5">
        <f t="shared" si="2595"/>
        <v>3.3571481286249961E-2</v>
      </c>
      <c r="AC2238" s="5">
        <f t="shared" si="2596"/>
        <v>2.097626858983848E-3</v>
      </c>
      <c r="AD2238" s="5">
        <f t="shared" si="2597"/>
        <v>7.0829150021553267E-3</v>
      </c>
      <c r="AE2238" s="5">
        <f t="shared" si="2598"/>
        <v>1.1564953524703809E-2</v>
      </c>
      <c r="AF2238" s="5">
        <f t="shared" si="2599"/>
        <v>9.4416034914904107E-3</v>
      </c>
      <c r="AG2238" s="5">
        <f t="shared" si="2600"/>
        <v>5.1387366898393684E-3</v>
      </c>
      <c r="AH2238" s="5">
        <f t="shared" si="2601"/>
        <v>1.4921251945827061E-2</v>
      </c>
      <c r="AI2238" s="5">
        <f t="shared" si="2602"/>
        <v>2.0222684990109117E-2</v>
      </c>
      <c r="AJ2238" s="5">
        <f t="shared" si="2603"/>
        <v>1.3703843005062163E-2</v>
      </c>
      <c r="AK2238" s="5">
        <f t="shared" si="2604"/>
        <v>6.190912604639838E-3</v>
      </c>
      <c r="AL2238" s="5">
        <f t="shared" si="2605"/>
        <v>1.8567508940655074E-4</v>
      </c>
      <c r="AM2238" s="5">
        <f t="shared" si="2606"/>
        <v>1.9198866076430416E-3</v>
      </c>
      <c r="AN2238" s="5">
        <f t="shared" si="2607"/>
        <v>3.1347826965785349E-3</v>
      </c>
      <c r="AO2238" s="5">
        <f t="shared" si="2608"/>
        <v>2.5592299346345743E-3</v>
      </c>
      <c r="AP2238" s="5">
        <f t="shared" si="2609"/>
        <v>1.3928999215752813E-3</v>
      </c>
      <c r="AQ2238" s="5">
        <f t="shared" si="2610"/>
        <v>5.685802685998565E-4</v>
      </c>
      <c r="AR2238" s="5">
        <f t="shared" si="2611"/>
        <v>4.872671357241341E-3</v>
      </c>
      <c r="AS2238" s="5">
        <f t="shared" si="2612"/>
        <v>6.6039028276964904E-3</v>
      </c>
      <c r="AT2238" s="5">
        <f t="shared" si="2613"/>
        <v>4.4751153279449108E-3</v>
      </c>
      <c r="AU2238" s="5">
        <f t="shared" si="2614"/>
        <v>2.0216991599186387E-3</v>
      </c>
      <c r="AV2238" s="5">
        <f t="shared" si="2615"/>
        <v>6.8499924477243197E-4</v>
      </c>
      <c r="AW2238" s="5">
        <f t="shared" si="2616"/>
        <v>1.1413439893356235E-5</v>
      </c>
      <c r="AX2238" s="5">
        <f t="shared" si="2617"/>
        <v>4.3366850431466258E-4</v>
      </c>
      <c r="AY2238" s="5">
        <f t="shared" si="2618"/>
        <v>7.0809209146244396E-4</v>
      </c>
      <c r="AZ2238" s="5">
        <f t="shared" si="2619"/>
        <v>5.7808487935274966E-4</v>
      </c>
      <c r="BA2238" s="5">
        <f t="shared" si="2620"/>
        <v>3.1463151169700405E-4</v>
      </c>
      <c r="BB2238" s="5">
        <f t="shared" si="2621"/>
        <v>1.2843224890726141E-4</v>
      </c>
      <c r="BC2238" s="5">
        <f t="shared" si="2622"/>
        <v>4.1940726077714901E-5</v>
      </c>
      <c r="BD2238" s="5">
        <f t="shared" si="2623"/>
        <v>1.3260128485353745E-3</v>
      </c>
      <c r="BE2238" s="5">
        <f t="shared" si="2624"/>
        <v>1.7971374135444106E-3</v>
      </c>
      <c r="BF2238" s="5">
        <f t="shared" si="2625"/>
        <v>1.2178248825900934E-3</v>
      </c>
      <c r="BG2238" s="5">
        <f t="shared" si="2626"/>
        <v>5.5017029989952373E-4</v>
      </c>
      <c r="BH2238" s="5">
        <f t="shared" si="2627"/>
        <v>1.864106427894854E-4</v>
      </c>
      <c r="BI2238" s="5">
        <f t="shared" si="2628"/>
        <v>5.0528249527879277E-5</v>
      </c>
      <c r="BJ2238" s="8">
        <f t="shared" si="2629"/>
        <v>0.31802290942637057</v>
      </c>
      <c r="BK2238" s="8">
        <f t="shared" si="2630"/>
        <v>0.2417183586938243</v>
      </c>
      <c r="BL2238" s="8">
        <f t="shared" si="2631"/>
        <v>0.40238995623272772</v>
      </c>
      <c r="BM2238" s="8">
        <f t="shared" si="2632"/>
        <v>0.57212468020045548</v>
      </c>
      <c r="BN2238" s="8">
        <f t="shared" si="2633"/>
        <v>0.42586373803736183</v>
      </c>
    </row>
    <row r="2239" spans="1:66" x14ac:dyDescent="0.25">
      <c r="A2239" t="s">
        <v>178</v>
      </c>
      <c r="B2239" t="s">
        <v>273</v>
      </c>
      <c r="C2239" t="s">
        <v>517</v>
      </c>
      <c r="D2239" s="7" t="s">
        <v>587</v>
      </c>
      <c r="E2239">
        <f>VLOOKUP(A2239,home!$A$2:$E$405,3,FALSE)</f>
        <v>1.5686274509803899</v>
      </c>
      <c r="F2239">
        <f>VLOOKUP(B2239,home!$B$2:$E$405,3,FALSE)</f>
        <v>2.33</v>
      </c>
      <c r="G2239" t="e">
        <f>VLOOKUP(C2239,away!$B$2:$E$405,4,FALSE)</f>
        <v>#N/A</v>
      </c>
      <c r="H2239">
        <f>VLOOKUP(A2239,away!$A$2:$E$405,3,FALSE)</f>
        <v>1.29084967320261</v>
      </c>
      <c r="I2239" t="e">
        <f>VLOOKUP(C2239,away!$B$2:$E$405,3,FALSE)</f>
        <v>#N/A</v>
      </c>
      <c r="J2239">
        <f>VLOOKUP(B2239,home!$B$2:$E$405,4,FALSE)</f>
        <v>0.36</v>
      </c>
      <c r="K2239" s="3" t="e">
        <f t="shared" si="2578"/>
        <v>#N/A</v>
      </c>
      <c r="L2239" s="3" t="e">
        <f t="shared" si="2579"/>
        <v>#N/A</v>
      </c>
      <c r="M2239" s="5" t="e">
        <f t="shared" si="2580"/>
        <v>#N/A</v>
      </c>
      <c r="N2239" s="5" t="e">
        <f t="shared" si="2581"/>
        <v>#N/A</v>
      </c>
      <c r="O2239" s="5" t="e">
        <f t="shared" si="2582"/>
        <v>#N/A</v>
      </c>
      <c r="P2239" s="5" t="e">
        <f t="shared" si="2583"/>
        <v>#N/A</v>
      </c>
      <c r="Q2239" s="5" t="e">
        <f t="shared" si="2584"/>
        <v>#N/A</v>
      </c>
      <c r="R2239" s="5" t="e">
        <f t="shared" si="2585"/>
        <v>#N/A</v>
      </c>
      <c r="S2239" s="5" t="e">
        <f t="shared" si="2586"/>
        <v>#N/A</v>
      </c>
      <c r="T2239" s="5" t="e">
        <f t="shared" si="2587"/>
        <v>#N/A</v>
      </c>
      <c r="U2239" s="5" t="e">
        <f t="shared" si="2588"/>
        <v>#N/A</v>
      </c>
      <c r="V2239" s="5" t="e">
        <f t="shared" si="2589"/>
        <v>#N/A</v>
      </c>
      <c r="W2239" s="5" t="e">
        <f t="shared" si="2590"/>
        <v>#N/A</v>
      </c>
      <c r="X2239" s="5" t="e">
        <f t="shared" si="2591"/>
        <v>#N/A</v>
      </c>
      <c r="Y2239" s="5" t="e">
        <f t="shared" si="2592"/>
        <v>#N/A</v>
      </c>
      <c r="Z2239" s="5" t="e">
        <f t="shared" si="2593"/>
        <v>#N/A</v>
      </c>
      <c r="AA2239" s="5" t="e">
        <f t="shared" si="2594"/>
        <v>#N/A</v>
      </c>
      <c r="AB2239" s="5" t="e">
        <f t="shared" si="2595"/>
        <v>#N/A</v>
      </c>
      <c r="AC2239" s="5" t="e">
        <f t="shared" si="2596"/>
        <v>#N/A</v>
      </c>
      <c r="AD2239" s="5" t="e">
        <f t="shared" si="2597"/>
        <v>#N/A</v>
      </c>
      <c r="AE2239" s="5" t="e">
        <f t="shared" si="2598"/>
        <v>#N/A</v>
      </c>
      <c r="AF2239" s="5" t="e">
        <f t="shared" si="2599"/>
        <v>#N/A</v>
      </c>
      <c r="AG2239" s="5" t="e">
        <f t="shared" si="2600"/>
        <v>#N/A</v>
      </c>
      <c r="AH2239" s="5" t="e">
        <f t="shared" si="2601"/>
        <v>#N/A</v>
      </c>
      <c r="AI2239" s="5" t="e">
        <f t="shared" si="2602"/>
        <v>#N/A</v>
      </c>
      <c r="AJ2239" s="5" t="e">
        <f t="shared" si="2603"/>
        <v>#N/A</v>
      </c>
      <c r="AK2239" s="5" t="e">
        <f t="shared" si="2604"/>
        <v>#N/A</v>
      </c>
      <c r="AL2239" s="5" t="e">
        <f t="shared" si="2605"/>
        <v>#N/A</v>
      </c>
      <c r="AM2239" s="5" t="e">
        <f t="shared" si="2606"/>
        <v>#N/A</v>
      </c>
      <c r="AN2239" s="5" t="e">
        <f t="shared" si="2607"/>
        <v>#N/A</v>
      </c>
      <c r="AO2239" s="5" t="e">
        <f t="shared" si="2608"/>
        <v>#N/A</v>
      </c>
      <c r="AP2239" s="5" t="e">
        <f t="shared" si="2609"/>
        <v>#N/A</v>
      </c>
      <c r="AQ2239" s="5" t="e">
        <f t="shared" si="2610"/>
        <v>#N/A</v>
      </c>
      <c r="AR2239" s="5" t="e">
        <f t="shared" si="2611"/>
        <v>#N/A</v>
      </c>
      <c r="AS2239" s="5" t="e">
        <f t="shared" si="2612"/>
        <v>#N/A</v>
      </c>
      <c r="AT2239" s="5" t="e">
        <f t="shared" si="2613"/>
        <v>#N/A</v>
      </c>
      <c r="AU2239" s="5" t="e">
        <f t="shared" si="2614"/>
        <v>#N/A</v>
      </c>
      <c r="AV2239" s="5" t="e">
        <f t="shared" si="2615"/>
        <v>#N/A</v>
      </c>
      <c r="AW2239" s="5" t="e">
        <f t="shared" si="2616"/>
        <v>#N/A</v>
      </c>
      <c r="AX2239" s="5" t="e">
        <f t="shared" si="2617"/>
        <v>#N/A</v>
      </c>
      <c r="AY2239" s="5" t="e">
        <f t="shared" si="2618"/>
        <v>#N/A</v>
      </c>
      <c r="AZ2239" s="5" t="e">
        <f t="shared" si="2619"/>
        <v>#N/A</v>
      </c>
      <c r="BA2239" s="5" t="e">
        <f t="shared" si="2620"/>
        <v>#N/A</v>
      </c>
      <c r="BB2239" s="5" t="e">
        <f t="shared" si="2621"/>
        <v>#N/A</v>
      </c>
      <c r="BC2239" s="5" t="e">
        <f t="shared" si="2622"/>
        <v>#N/A</v>
      </c>
      <c r="BD2239" s="5" t="e">
        <f t="shared" si="2623"/>
        <v>#N/A</v>
      </c>
      <c r="BE2239" s="5" t="e">
        <f t="shared" si="2624"/>
        <v>#N/A</v>
      </c>
      <c r="BF2239" s="5" t="e">
        <f t="shared" si="2625"/>
        <v>#N/A</v>
      </c>
      <c r="BG2239" s="5" t="e">
        <f t="shared" si="2626"/>
        <v>#N/A</v>
      </c>
      <c r="BH2239" s="5" t="e">
        <f t="shared" si="2627"/>
        <v>#N/A</v>
      </c>
      <c r="BI2239" s="5" t="e">
        <f t="shared" si="2628"/>
        <v>#N/A</v>
      </c>
      <c r="BJ2239" s="8" t="e">
        <f t="shared" si="2629"/>
        <v>#N/A</v>
      </c>
      <c r="BK2239" s="8" t="e">
        <f t="shared" si="2630"/>
        <v>#N/A</v>
      </c>
      <c r="BL2239" s="8" t="e">
        <f t="shared" si="2631"/>
        <v>#N/A</v>
      </c>
      <c r="BM2239" s="8" t="e">
        <f t="shared" si="2632"/>
        <v>#N/A</v>
      </c>
      <c r="BN2239" s="8" t="e">
        <f t="shared" si="2633"/>
        <v>#N/A</v>
      </c>
    </row>
    <row r="2240" spans="1:66" x14ac:dyDescent="0.25">
      <c r="A2240" t="s">
        <v>192</v>
      </c>
      <c r="B2240" t="s">
        <v>280</v>
      </c>
      <c r="C2240" t="s">
        <v>281</v>
      </c>
      <c r="D2240" s="7" t="s">
        <v>587</v>
      </c>
      <c r="E2240">
        <f>VLOOKUP(A2240,home!$A$2:$E$405,3,FALSE)</f>
        <v>1.40350877192982</v>
      </c>
      <c r="F2240">
        <f>VLOOKUP(B2240,home!$B$2:$E$405,3,FALSE)</f>
        <v>0.98</v>
      </c>
      <c r="G2240">
        <f>VLOOKUP(C2240,away!$B$2:$E$405,4,FALSE)</f>
        <v>0.71</v>
      </c>
      <c r="H2240">
        <f>VLOOKUP(A2240,away!$A$2:$E$405,3,FALSE)</f>
        <v>1.06578947368421</v>
      </c>
      <c r="I2240">
        <f>VLOOKUP(C2240,away!$B$2:$E$405,3,FALSE)</f>
        <v>1.5</v>
      </c>
      <c r="J2240">
        <f>VLOOKUP(B2240,home!$B$2:$E$405,4,FALSE)</f>
        <v>1.38</v>
      </c>
      <c r="K2240" s="3">
        <f t="shared" si="2578"/>
        <v>0.97656140350876874</v>
      </c>
      <c r="L2240" s="3">
        <f t="shared" si="2579"/>
        <v>2.2061842105263145</v>
      </c>
      <c r="M2240" s="5">
        <f t="shared" si="2580"/>
        <v>4.1471633564036436E-2</v>
      </c>
      <c r="N2240" s="5">
        <f t="shared" si="2581"/>
        <v>4.0499596679096778E-2</v>
      </c>
      <c r="O2240" s="5">
        <f t="shared" si="2582"/>
        <v>9.1494063153710323E-2</v>
      </c>
      <c r="P2240" s="5">
        <f t="shared" si="2583"/>
        <v>8.9349570726107261E-2</v>
      </c>
      <c r="Q2240" s="5">
        <f t="shared" si="2584"/>
        <v>1.977517148723891E-2</v>
      </c>
      <c r="R2240" s="5">
        <f t="shared" si="2585"/>
        <v>0.10092637874330662</v>
      </c>
      <c r="S2240" s="5">
        <f t="shared" si="2586"/>
        <v>4.8125339556570321E-2</v>
      </c>
      <c r="T2240" s="5">
        <f t="shared" si="2587"/>
        <v>4.3627671095596655E-2</v>
      </c>
      <c r="U2240" s="5">
        <f t="shared" si="2588"/>
        <v>9.8560806076621058E-2</v>
      </c>
      <c r="V2240" s="5">
        <f t="shared" si="2589"/>
        <v>1.1520534401445758E-2</v>
      </c>
      <c r="W2240" s="5">
        <f t="shared" si="2590"/>
        <v>6.4372230740682053E-3</v>
      </c>
      <c r="X2240" s="5">
        <f t="shared" si="2591"/>
        <v>1.4201699905644939E-2</v>
      </c>
      <c r="Y2240" s="5">
        <f t="shared" si="2592"/>
        <v>1.5665783047233463E-2</v>
      </c>
      <c r="Z2240" s="5">
        <f t="shared" si="2593"/>
        <v>7.422072773636057E-2</v>
      </c>
      <c r="AA2240" s="5">
        <f t="shared" si="2594"/>
        <v>7.2481098047662465E-2</v>
      </c>
      <c r="AB2240" s="5">
        <f t="shared" si="2595"/>
        <v>3.5391121418640967E-2</v>
      </c>
      <c r="AC2240" s="5">
        <f t="shared" si="2596"/>
        <v>1.5512934909398684E-3</v>
      </c>
      <c r="AD2240" s="5">
        <f t="shared" si="2597"/>
        <v>1.5715858999777691E-3</v>
      </c>
      <c r="AE2240" s="5">
        <f t="shared" si="2598"/>
        <v>3.4672079980167421E-3</v>
      </c>
      <c r="AF2240" s="5">
        <f t="shared" si="2599"/>
        <v>3.8246497699175458E-3</v>
      </c>
      <c r="AG2240" s="5">
        <f t="shared" si="2600"/>
        <v>2.81262731106173E-3</v>
      </c>
      <c r="AH2240" s="5">
        <f t="shared" si="2601"/>
        <v>4.0936149406432795E-2</v>
      </c>
      <c r="AI2240" s="5">
        <f t="shared" si="2602"/>
        <v>3.9976663518590652E-2</v>
      </c>
      <c r="AJ2240" s="5">
        <f t="shared" si="2603"/>
        <v>1.951983331665634E-2</v>
      </c>
      <c r="AK2240" s="5">
        <f t="shared" si="2604"/>
        <v>6.354105273323714E-3</v>
      </c>
      <c r="AL2240" s="5">
        <f t="shared" si="2605"/>
        <v>1.3368888136191468E-4</v>
      </c>
      <c r="AM2240" s="5">
        <f t="shared" si="2606"/>
        <v>3.0695002644337641E-4</v>
      </c>
      <c r="AN2240" s="5">
        <f t="shared" si="2607"/>
        <v>6.7718830176001174E-4</v>
      </c>
      <c r="AO2240" s="5">
        <f t="shared" si="2608"/>
        <v>7.4700106944803376E-4</v>
      </c>
      <c r="AP2240" s="5">
        <f t="shared" si="2609"/>
        <v>5.4934065488750766E-4</v>
      </c>
      <c r="AQ2240" s="5">
        <f t="shared" si="2610"/>
        <v>3.0298666975325117E-4</v>
      </c>
      <c r="AR2240" s="5">
        <f t="shared" si="2611"/>
        <v>1.8062537292043632E-2</v>
      </c>
      <c r="AS2240" s="5">
        <f t="shared" si="2612"/>
        <v>1.7639176768847603E-2</v>
      </c>
      <c r="AT2240" s="5">
        <f t="shared" si="2613"/>
        <v>8.6128696110625413E-3</v>
      </c>
      <c r="AU2240" s="5">
        <f t="shared" si="2614"/>
        <v>2.8036653452057532E-3</v>
      </c>
      <c r="AV2240" s="5">
        <f t="shared" si="2615"/>
        <v>6.844878411207566E-4</v>
      </c>
      <c r="AW2240" s="5">
        <f t="shared" si="2616"/>
        <v>8.0008129345783772E-6</v>
      </c>
      <c r="AX2240" s="5">
        <f t="shared" si="2617"/>
        <v>4.9959258105099536E-5</v>
      </c>
      <c r="AY2240" s="5">
        <f t="shared" si="2618"/>
        <v>1.1021932640107939E-4</v>
      </c>
      <c r="AZ2240" s="5">
        <f t="shared" si="2619"/>
        <v>1.2158206880045379E-4</v>
      </c>
      <c r="BA2240" s="5">
        <f t="shared" si="2620"/>
        <v>8.9410813490228385E-5</v>
      </c>
      <c r="BB2240" s="5">
        <f t="shared" si="2621"/>
        <v>4.9314181243113768E-5</v>
      </c>
      <c r="BC2240" s="5">
        <f t="shared" si="2622"/>
        <v>2.1759233602718102E-5</v>
      </c>
      <c r="BD2240" s="5">
        <f t="shared" si="2623"/>
        <v>6.6415474292915617E-3</v>
      </c>
      <c r="BE2240" s="5">
        <f t="shared" si="2624"/>
        <v>6.4858788790190221E-3</v>
      </c>
      <c r="BF2240" s="5">
        <f t="shared" si="2625"/>
        <v>3.1669294905413477E-3</v>
      </c>
      <c r="BG2240" s="5">
        <f t="shared" si="2626"/>
        <v>1.0309003693654564E-3</v>
      </c>
      <c r="BH2240" s="5">
        <f t="shared" si="2627"/>
        <v>2.5168437789630947E-4</v>
      </c>
      <c r="BI2240" s="5">
        <f t="shared" si="2628"/>
        <v>4.9157049863930277E-5</v>
      </c>
      <c r="BJ2240" s="8">
        <f t="shared" si="2629"/>
        <v>0.15490892787178767</v>
      </c>
      <c r="BK2240" s="8">
        <f t="shared" si="2630"/>
        <v>0.19226227994686268</v>
      </c>
      <c r="BL2240" s="8">
        <f t="shared" si="2631"/>
        <v>0.57106905340920289</v>
      </c>
      <c r="BM2240" s="8">
        <f t="shared" si="2632"/>
        <v>0.6088423560972509</v>
      </c>
      <c r="BN2240" s="8">
        <f t="shared" si="2633"/>
        <v>0.38351641435349632</v>
      </c>
    </row>
    <row r="2241" spans="1:66" x14ac:dyDescent="0.25">
      <c r="A2241" t="s">
        <v>192</v>
      </c>
      <c r="B2241" t="s">
        <v>200</v>
      </c>
      <c r="C2241" t="s">
        <v>204</v>
      </c>
      <c r="D2241" s="7" t="s">
        <v>587</v>
      </c>
      <c r="E2241">
        <f>VLOOKUP(A2241,home!$A$2:$E$405,3,FALSE)</f>
        <v>1.40350877192982</v>
      </c>
      <c r="F2241">
        <f>VLOOKUP(B2241,home!$B$2:$E$405,3,FALSE)</f>
        <v>0.94</v>
      </c>
      <c r="G2241">
        <f>VLOOKUP(C2241,away!$B$2:$E$405,4,FALSE)</f>
        <v>1.05</v>
      </c>
      <c r="H2241">
        <f>VLOOKUP(A2241,away!$A$2:$E$405,3,FALSE)</f>
        <v>1.06578947368421</v>
      </c>
      <c r="I2241">
        <f>VLOOKUP(C2241,away!$B$2:$E$405,3,FALSE)</f>
        <v>0.83</v>
      </c>
      <c r="J2241">
        <f>VLOOKUP(B2241,home!$B$2:$E$405,4,FALSE)</f>
        <v>0.94</v>
      </c>
      <c r="K2241" s="3">
        <f t="shared" si="2578"/>
        <v>1.3852631578947323</v>
      </c>
      <c r="L2241" s="3">
        <f t="shared" si="2579"/>
        <v>0.83152894736842053</v>
      </c>
      <c r="M2241" s="5">
        <f t="shared" si="2580"/>
        <v>0.10895807483739312</v>
      </c>
      <c r="N2241" s="5">
        <f t="shared" si="2581"/>
        <v>0.15093560682737775</v>
      </c>
      <c r="O2241" s="5">
        <f t="shared" si="2582"/>
        <v>9.0601793276827075E-2</v>
      </c>
      <c r="P2241" s="5">
        <f t="shared" si="2583"/>
        <v>0.1255073262655832</v>
      </c>
      <c r="Q2241" s="5">
        <f t="shared" si="2584"/>
        <v>0.10454276767622554</v>
      </c>
      <c r="R2241" s="5">
        <f t="shared" si="2585"/>
        <v>3.7669006896585637E-2</v>
      </c>
      <c r="S2241" s="5">
        <f t="shared" si="2586"/>
        <v>3.6142546043153902E-2</v>
      </c>
      <c r="T2241" s="5">
        <f t="shared" si="2587"/>
        <v>8.6930337560793144E-2</v>
      </c>
      <c r="U2241" s="5">
        <f t="shared" si="2588"/>
        <v>5.2181487448322669E-2</v>
      </c>
      <c r="V2241" s="5">
        <f t="shared" si="2589"/>
        <v>4.6257897565714027E-3</v>
      </c>
      <c r="W2241" s="5">
        <f t="shared" si="2590"/>
        <v>4.8273081495407842E-2</v>
      </c>
      <c r="X2241" s="5">
        <f t="shared" si="2591"/>
        <v>4.0140464642106459E-2</v>
      </c>
      <c r="Y2241" s="5">
        <f t="shared" si="2592"/>
        <v>1.6688979155365047E-2</v>
      </c>
      <c r="Z2241" s="5">
        <f t="shared" si="2593"/>
        <v>1.0440956551043875E-2</v>
      </c>
      <c r="AA2241" s="5">
        <f t="shared" si="2594"/>
        <v>1.446347244334073E-2</v>
      </c>
      <c r="AB2241" s="5">
        <f t="shared" si="2595"/>
        <v>1.0017857755492812E-2</v>
      </c>
      <c r="AC2241" s="5">
        <f t="shared" si="2596"/>
        <v>3.3302402385070582E-4</v>
      </c>
      <c r="AD2241" s="5">
        <f t="shared" si="2597"/>
        <v>1.6717730328409616E-2</v>
      </c>
      <c r="AE2241" s="5">
        <f t="shared" si="2598"/>
        <v>1.3901276702371564E-2</v>
      </c>
      <c r="AF2241" s="5">
        <f t="shared" si="2599"/>
        <v>5.7796569917000877E-3</v>
      </c>
      <c r="AG2241" s="5">
        <f t="shared" si="2600"/>
        <v>1.6019840314863019E-3</v>
      </c>
      <c r="AH2241" s="5">
        <f t="shared" si="2601"/>
        <v>2.1704894026022318E-3</v>
      </c>
      <c r="AI2241" s="5">
        <f t="shared" si="2602"/>
        <v>3.0066990040258186E-3</v>
      </c>
      <c r="AJ2241" s="5">
        <f t="shared" si="2603"/>
        <v>2.0825346785778762E-3</v>
      </c>
      <c r="AK2241" s="5">
        <f t="shared" si="2604"/>
        <v>9.6161952175736012E-4</v>
      </c>
      <c r="AL2241" s="5">
        <f t="shared" si="2605"/>
        <v>1.5344233964517028E-5</v>
      </c>
      <c r="AM2241" s="5">
        <f t="shared" si="2606"/>
        <v>4.6316911815130462E-3</v>
      </c>
      <c r="AN2241" s="5">
        <f t="shared" si="2607"/>
        <v>3.8513852926991385E-3</v>
      </c>
      <c r="AO2241" s="5">
        <f t="shared" si="2608"/>
        <v>1.6012691791741657E-3</v>
      </c>
      <c r="AP2241" s="5">
        <f t="shared" si="2609"/>
        <v>4.4383389167072953E-4</v>
      </c>
      <c r="AQ2241" s="5">
        <f t="shared" si="2610"/>
        <v>9.2265182186847828E-5</v>
      </c>
      <c r="AR2241" s="5">
        <f t="shared" si="2611"/>
        <v>3.6096495364402927E-4</v>
      </c>
      <c r="AS2241" s="5">
        <f t="shared" si="2612"/>
        <v>5.0003145157425364E-4</v>
      </c>
      <c r="AT2241" s="5">
        <f t="shared" si="2613"/>
        <v>3.4633757382721882E-4</v>
      </c>
      <c r="AU2241" s="5">
        <f t="shared" si="2614"/>
        <v>1.5992289373916439E-4</v>
      </c>
      <c r="AV2241" s="5">
        <f t="shared" si="2615"/>
        <v>5.5383823200194658E-5</v>
      </c>
      <c r="AW2241" s="5">
        <f t="shared" si="2616"/>
        <v>4.9096707389366839E-7</v>
      </c>
      <c r="AX2241" s="5">
        <f t="shared" si="2617"/>
        <v>1.0693518587493239E-3</v>
      </c>
      <c r="AY2241" s="5">
        <f t="shared" si="2618"/>
        <v>8.8919702547228898E-4</v>
      </c>
      <c r="AZ2241" s="5">
        <f t="shared" si="2619"/>
        <v>3.6969653329705163E-4</v>
      </c>
      <c r="BA2241" s="5">
        <f t="shared" si="2620"/>
        <v>1.0247112305941718E-4</v>
      </c>
      <c r="BB2241" s="5">
        <f t="shared" si="2621"/>
        <v>2.130192627331426E-5</v>
      </c>
      <c r="BC2241" s="5">
        <f t="shared" si="2622"/>
        <v>3.5426336661937432E-6</v>
      </c>
      <c r="BD2241" s="5">
        <f t="shared" si="2623"/>
        <v>5.0025467990085042E-5</v>
      </c>
      <c r="BE2241" s="5">
        <f t="shared" si="2624"/>
        <v>6.9298437763107054E-5</v>
      </c>
      <c r="BF2241" s="5">
        <f t="shared" si="2625"/>
        <v>4.7998286366446632E-5</v>
      </c>
      <c r="BG2241" s="5">
        <f t="shared" si="2626"/>
        <v>2.2163419248506511E-5</v>
      </c>
      <c r="BH2241" s="5">
        <f t="shared" si="2627"/>
        <v>7.6755420344827582E-6</v>
      </c>
      <c r="BI2241" s="5">
        <f t="shared" si="2628"/>
        <v>2.1265291194482678E-6</v>
      </c>
      <c r="BJ2241" s="8">
        <f t="shared" si="2629"/>
        <v>0.49858789123900493</v>
      </c>
      <c r="BK2241" s="8">
        <f t="shared" si="2630"/>
        <v>0.2764713021859892</v>
      </c>
      <c r="BL2241" s="8">
        <f t="shared" si="2631"/>
        <v>0.21477688880603912</v>
      </c>
      <c r="BM2241" s="8">
        <f t="shared" si="2632"/>
        <v>0.38117375694368638</v>
      </c>
      <c r="BN2241" s="8">
        <f t="shared" si="2633"/>
        <v>0.61821457577999228</v>
      </c>
    </row>
    <row r="2242" spans="1:66" x14ac:dyDescent="0.25">
      <c r="A2242" t="s">
        <v>301</v>
      </c>
      <c r="B2242" t="s">
        <v>322</v>
      </c>
      <c r="C2242" t="s">
        <v>372</v>
      </c>
      <c r="D2242" s="7" t="s">
        <v>587</v>
      </c>
      <c r="E2242">
        <f>VLOOKUP(A2242,home!$A$2:$E$405,3,FALSE)</f>
        <v>1.42105263157895</v>
      </c>
      <c r="F2242">
        <f>VLOOKUP(B2242,home!$B$2:$E$405,3,FALSE)</f>
        <v>0.96</v>
      </c>
      <c r="G2242">
        <f>VLOOKUP(C2242,away!$B$2:$E$405,4,FALSE)</f>
        <v>1.04</v>
      </c>
      <c r="H2242">
        <f>VLOOKUP(A2242,away!$A$2:$E$405,3,FALSE)</f>
        <v>1.0815789473684201</v>
      </c>
      <c r="I2242">
        <f>VLOOKUP(C2242,away!$B$2:$E$405,3,FALSE)</f>
        <v>0.89</v>
      </c>
      <c r="J2242">
        <f>VLOOKUP(B2242,home!$B$2:$E$405,4,FALSE)</f>
        <v>1.1200000000000001</v>
      </c>
      <c r="K2242" s="3">
        <f t="shared" si="2578"/>
        <v>1.4187789473684238</v>
      </c>
      <c r="L2242" s="3">
        <f t="shared" si="2579"/>
        <v>1.0781178947368413</v>
      </c>
      <c r="M2242" s="5">
        <f t="shared" si="2580"/>
        <v>8.2340116966944307E-2</v>
      </c>
      <c r="N2242" s="5">
        <f t="shared" si="2581"/>
        <v>0.11682242447655414</v>
      </c>
      <c r="O2242" s="5">
        <f t="shared" si="2582"/>
        <v>8.8772353556787253E-2</v>
      </c>
      <c r="P2242" s="5">
        <f t="shared" si="2583"/>
        <v>0.12594834633471619</v>
      </c>
      <c r="Q2242" s="5">
        <f t="shared" si="2584"/>
        <v>8.287259821393636E-2</v>
      </c>
      <c r="R2242" s="5">
        <f t="shared" si="2585"/>
        <v>4.7853531463739017E-2</v>
      </c>
      <c r="S2242" s="5">
        <f t="shared" si="2586"/>
        <v>4.8162993109476228E-2</v>
      </c>
      <c r="T2242" s="5">
        <f t="shared" si="2587"/>
        <v>8.9346431117781178E-2</v>
      </c>
      <c r="U2242" s="5">
        <f t="shared" si="2588"/>
        <v>6.7893582997985383E-2</v>
      </c>
      <c r="V2242" s="5">
        <f t="shared" si="2589"/>
        <v>8.185626966290039E-3</v>
      </c>
      <c r="W2242" s="5">
        <f t="shared" si="2590"/>
        <v>3.9192632553218303E-2</v>
      </c>
      <c r="X2242" s="5">
        <f t="shared" si="2591"/>
        <v>4.2254278497470307E-2</v>
      </c>
      <c r="Y2242" s="5">
        <f t="shared" si="2592"/>
        <v>2.2777546888658434E-2</v>
      </c>
      <c r="Z2242" s="5">
        <f t="shared" si="2593"/>
        <v>1.7197249532469833E-2</v>
      </c>
      <c r="AA2242" s="5">
        <f t="shared" si="2594"/>
        <v>2.439909558930967E-2</v>
      </c>
      <c r="AB2242" s="5">
        <f t="shared" si="2595"/>
        <v>1.7308461578471167E-2</v>
      </c>
      <c r="AC2242" s="5">
        <f t="shared" si="2596"/>
        <v>7.8255155118599044E-4</v>
      </c>
      <c r="AD2242" s="5">
        <f t="shared" si="2597"/>
        <v>1.3901420489613125E-2</v>
      </c>
      <c r="AE2242" s="5">
        <f t="shared" si="2598"/>
        <v>1.4987370192113292E-2</v>
      </c>
      <c r="AF2242" s="5">
        <f t="shared" si="2599"/>
        <v>8.0790759995814365E-3</v>
      </c>
      <c r="AG2242" s="5">
        <f t="shared" si="2600"/>
        <v>2.903398802695893E-3</v>
      </c>
      <c r="AH2242" s="5">
        <f t="shared" si="2601"/>
        <v>4.6351656153026258E-3</v>
      </c>
      <c r="AI2242" s="5">
        <f t="shared" si="2602"/>
        <v>6.5762753925573724E-3</v>
      </c>
      <c r="AJ2242" s="5">
        <f t="shared" si="2603"/>
        <v>4.6651405395287098E-3</v>
      </c>
      <c r="AK2242" s="5">
        <f t="shared" si="2604"/>
        <v>2.2062677279994338E-3</v>
      </c>
      <c r="AL2242" s="5">
        <f t="shared" si="2605"/>
        <v>4.787997754878587E-5</v>
      </c>
      <c r="AM2242" s="5">
        <f t="shared" si="2606"/>
        <v>3.9446085458358249E-3</v>
      </c>
      <c r="AN2242" s="5">
        <f t="shared" si="2607"/>
        <v>4.2527530609974724E-3</v>
      </c>
      <c r="AO2242" s="5">
        <f t="shared" si="2608"/>
        <v>2.2924845884791261E-3</v>
      </c>
      <c r="AP2242" s="5">
        <f t="shared" si="2609"/>
        <v>8.2385621941592313E-4</v>
      </c>
      <c r="AQ2242" s="5">
        <f t="shared" si="2610"/>
        <v>2.2205353321063704E-4</v>
      </c>
      <c r="AR2242" s="5">
        <f t="shared" si="2611"/>
        <v>9.9945099898533286E-4</v>
      </c>
      <c r="AS2242" s="5">
        <f t="shared" si="2612"/>
        <v>1.4180000362867301E-3</v>
      </c>
      <c r="AT2242" s="5">
        <f t="shared" si="2613"/>
        <v>1.0059142994256372E-3</v>
      </c>
      <c r="AU2242" s="5">
        <f t="shared" si="2614"/>
        <v>4.7572334362731681E-4</v>
      </c>
      <c r="AV2242" s="5">
        <f t="shared" si="2615"/>
        <v>1.6873656617753794E-4</v>
      </c>
      <c r="AW2242" s="5">
        <f t="shared" si="2616"/>
        <v>2.0343816386049654E-6</v>
      </c>
      <c r="AX2242" s="5">
        <f t="shared" si="2617"/>
        <v>9.3275459340690754E-4</v>
      </c>
      <c r="AY2242" s="5">
        <f t="shared" si="2618"/>
        <v>1.0056194185499735E-3</v>
      </c>
      <c r="AZ2242" s="5">
        <f t="shared" si="2619"/>
        <v>5.4208814521679197E-4</v>
      </c>
      <c r="BA2242" s="5">
        <f t="shared" si="2620"/>
        <v>1.9481164329430894E-4</v>
      </c>
      <c r="BB2242" s="5">
        <f t="shared" si="2621"/>
        <v>5.2507479684671213E-5</v>
      </c>
      <c r="BC2242" s="5">
        <f t="shared" si="2622"/>
        <v>1.132185069111504E-5</v>
      </c>
      <c r="BD2242" s="5">
        <f t="shared" si="2623"/>
        <v>1.7958766781978324E-4</v>
      </c>
      <c r="BE2242" s="5">
        <f t="shared" si="2624"/>
        <v>2.5479520230970224E-4</v>
      </c>
      <c r="BF2242" s="5">
        <f t="shared" si="2625"/>
        <v>1.8074903446374199E-4</v>
      </c>
      <c r="BG2242" s="5">
        <f t="shared" si="2626"/>
        <v>8.5480974951442239E-5</v>
      </c>
      <c r="BH2242" s="5">
        <f t="shared" si="2627"/>
        <v>3.0319651915408472E-5</v>
      </c>
      <c r="BI2242" s="5">
        <f t="shared" si="2628"/>
        <v>8.6033767658240368E-6</v>
      </c>
      <c r="BJ2242" s="8">
        <f t="shared" si="2629"/>
        <v>0.44741203631040527</v>
      </c>
      <c r="BK2242" s="8">
        <f t="shared" si="2630"/>
        <v>0.26647313432471159</v>
      </c>
      <c r="BL2242" s="8">
        <f t="shared" si="2631"/>
        <v>0.26911723561440914</v>
      </c>
      <c r="BM2242" s="8">
        <f t="shared" si="2632"/>
        <v>0.45458669973240723</v>
      </c>
      <c r="BN2242" s="8">
        <f t="shared" si="2633"/>
        <v>0.54460937101267726</v>
      </c>
    </row>
    <row r="2243" spans="1:66" x14ac:dyDescent="0.25">
      <c r="A2243" t="s">
        <v>301</v>
      </c>
      <c r="B2243" t="s">
        <v>368</v>
      </c>
      <c r="C2243" t="s">
        <v>314</v>
      </c>
      <c r="D2243" s="7" t="s">
        <v>587</v>
      </c>
      <c r="E2243">
        <f>VLOOKUP(A2243,home!$A$2:$E$405,3,FALSE)</f>
        <v>1.42105263157895</v>
      </c>
      <c r="F2243">
        <f>VLOOKUP(B2243,home!$B$2:$E$405,3,FALSE)</f>
        <v>1.63</v>
      </c>
      <c r="G2243">
        <f>VLOOKUP(C2243,away!$B$2:$E$405,4,FALSE)</f>
        <v>0.7</v>
      </c>
      <c r="H2243">
        <f>VLOOKUP(A2243,away!$A$2:$E$405,3,FALSE)</f>
        <v>1.0815789473684201</v>
      </c>
      <c r="I2243">
        <f>VLOOKUP(C2243,away!$B$2:$E$405,3,FALSE)</f>
        <v>1.1499999999999999</v>
      </c>
      <c r="J2243">
        <f>VLOOKUP(B2243,home!$B$2:$E$405,4,FALSE)</f>
        <v>0.63</v>
      </c>
      <c r="K2243" s="3">
        <f t="shared" si="2578"/>
        <v>1.621421052631582</v>
      </c>
      <c r="L2243" s="3">
        <f t="shared" si="2579"/>
        <v>0.78360394736842032</v>
      </c>
      <c r="M2243" s="5">
        <f t="shared" si="2580"/>
        <v>9.0263239000601556E-2</v>
      </c>
      <c r="N2243" s="5">
        <f t="shared" si="2581"/>
        <v>0.14635471599429142</v>
      </c>
      <c r="O2243" s="5">
        <f t="shared" si="2582"/>
        <v>7.0730630383130516E-2</v>
      </c>
      <c r="P2243" s="5">
        <f t="shared" si="2583"/>
        <v>0.11468413316911083</v>
      </c>
      <c r="Q2243" s="5">
        <f t="shared" si="2584"/>
        <v>0.11865130883253017</v>
      </c>
      <c r="R2243" s="5">
        <f t="shared" si="2585"/>
        <v>2.7712400584038895E-2</v>
      </c>
      <c r="S2243" s="5">
        <f t="shared" si="2586"/>
        <v>3.6428036890695611E-2</v>
      </c>
      <c r="T2243" s="5">
        <f t="shared" si="2587"/>
        <v>9.2975633961600135E-2</v>
      </c>
      <c r="U2243" s="5">
        <f t="shared" si="2588"/>
        <v>4.4933469725920411E-2</v>
      </c>
      <c r="V2243" s="5">
        <f t="shared" si="2589"/>
        <v>5.1426347599380666E-3</v>
      </c>
      <c r="W2243" s="5">
        <f t="shared" si="2590"/>
        <v>6.4127910021118659E-2</v>
      </c>
      <c r="X2243" s="5">
        <f t="shared" si="2591"/>
        <v>5.0250883429035449E-2</v>
      </c>
      <c r="Y2243" s="5">
        <f t="shared" si="2592"/>
        <v>1.9688395306871255E-2</v>
      </c>
      <c r="Z2243" s="5">
        <f t="shared" si="2593"/>
        <v>7.2385154962359326E-3</v>
      </c>
      <c r="AA2243" s="5">
        <f t="shared" si="2594"/>
        <v>1.1736681415396882E-2</v>
      </c>
      <c r="AB2243" s="5">
        <f t="shared" si="2595"/>
        <v>9.5150511674771728E-3</v>
      </c>
      <c r="AC2243" s="5">
        <f t="shared" si="2596"/>
        <v>4.0837403478072125E-4</v>
      </c>
      <c r="AD2243" s="5">
        <f t="shared" si="2597"/>
        <v>2.5994585842376388E-2</v>
      </c>
      <c r="AE2243" s="5">
        <f t="shared" si="2598"/>
        <v>2.0369460076293391E-2</v>
      </c>
      <c r="AF2243" s="5">
        <f t="shared" si="2599"/>
        <v>7.9807946607734718E-3</v>
      </c>
      <c r="AG2243" s="5">
        <f t="shared" si="2600"/>
        <v>2.084594066439635E-3</v>
      </c>
      <c r="AH2243" s="5">
        <f t="shared" si="2601"/>
        <v>1.418032328984489E-3</v>
      </c>
      <c r="AI2243" s="5">
        <f t="shared" si="2602"/>
        <v>2.2992274715276438E-3</v>
      </c>
      <c r="AJ2243" s="5">
        <f t="shared" si="2603"/>
        <v>1.8640079135619021E-3</v>
      </c>
      <c r="AK2243" s="5">
        <f t="shared" si="2604"/>
        <v>1.0074472244403793E-3</v>
      </c>
      <c r="AL2243" s="5">
        <f t="shared" si="2605"/>
        <v>2.0754416839523004E-5</v>
      </c>
      <c r="AM2243" s="5">
        <f t="shared" si="2606"/>
        <v>8.4296337478535904E-3</v>
      </c>
      <c r="AN2243" s="5">
        <f t="shared" si="2607"/>
        <v>6.6054942796881242E-3</v>
      </c>
      <c r="AO2243" s="5">
        <f t="shared" si="2608"/>
        <v>2.5880456959415667E-3</v>
      </c>
      <c r="AP2243" s="5">
        <f t="shared" si="2609"/>
        <v>6.760009411032208E-4</v>
      </c>
      <c r="AQ2243" s="5">
        <f t="shared" si="2610"/>
        <v>1.3242925146831269E-4</v>
      </c>
      <c r="AR2243" s="5">
        <f t="shared" si="2611"/>
        <v>2.2223514609765604E-4</v>
      </c>
      <c r="AS2243" s="5">
        <f t="shared" si="2612"/>
        <v>3.6033674451739484E-4</v>
      </c>
      <c r="AT2243" s="5">
        <f t="shared" si="2613"/>
        <v>2.9212879179861599E-4</v>
      </c>
      <c r="AU2243" s="5">
        <f t="shared" si="2614"/>
        <v>1.5788792436736805E-4</v>
      </c>
      <c r="AV2243" s="5">
        <f t="shared" si="2615"/>
        <v>6.4000701131388364E-5</v>
      </c>
      <c r="AW2243" s="5">
        <f t="shared" si="2616"/>
        <v>7.324879033519671E-7</v>
      </c>
      <c r="AX2243" s="5">
        <f t="shared" si="2617"/>
        <v>2.2779976041239136E-3</v>
      </c>
      <c r="AY2243" s="5">
        <f t="shared" si="2618"/>
        <v>1.7850479146873026E-3</v>
      </c>
      <c r="AZ2243" s="5">
        <f t="shared" si="2619"/>
        <v>6.9938529609536867E-4</v>
      </c>
      <c r="BA2243" s="5">
        <f t="shared" si="2620"/>
        <v>1.8268035958392078E-4</v>
      </c>
      <c r="BB2243" s="5">
        <f t="shared" si="2621"/>
        <v>3.5787262719160684E-5</v>
      </c>
      <c r="BC2243" s="5">
        <f t="shared" si="2622"/>
        <v>5.6086080664490056E-6</v>
      </c>
      <c r="BD2243" s="5">
        <f t="shared" si="2623"/>
        <v>2.9024056287686797E-5</v>
      </c>
      <c r="BE2243" s="5">
        <f t="shared" si="2624"/>
        <v>4.7060215897619417E-5</v>
      </c>
      <c r="BF2243" s="5">
        <f t="shared" si="2625"/>
        <v>3.8152212398893798E-5</v>
      </c>
      <c r="BG2243" s="5">
        <f t="shared" si="2626"/>
        <v>2.062026679601269E-5</v>
      </c>
      <c r="BH2243" s="5">
        <f t="shared" si="2627"/>
        <v>8.3585336734837381E-6</v>
      </c>
      <c r="BI2243" s="5">
        <f t="shared" si="2628"/>
        <v>2.7105404934633058E-6</v>
      </c>
      <c r="BJ2243" s="8">
        <f t="shared" si="2629"/>
        <v>0.57189639315266083</v>
      </c>
      <c r="BK2243" s="8">
        <f t="shared" si="2630"/>
        <v>0.24873222018665361</v>
      </c>
      <c r="BL2243" s="8">
        <f t="shared" si="2631"/>
        <v>0.17245946334793782</v>
      </c>
      <c r="BM2243" s="8">
        <f t="shared" si="2632"/>
        <v>0.430145848793001</v>
      </c>
      <c r="BN2243" s="8">
        <f t="shared" si="2633"/>
        <v>0.56839642796370338</v>
      </c>
    </row>
    <row r="2244" spans="1:66" x14ac:dyDescent="0.25">
      <c r="A2244" t="s">
        <v>301</v>
      </c>
      <c r="B2244" t="s">
        <v>336</v>
      </c>
      <c r="C2244" t="s">
        <v>383</v>
      </c>
      <c r="D2244" s="7" t="s">
        <v>587</v>
      </c>
      <c r="E2244">
        <f>VLOOKUP(A2244,home!$A$2:$E$405,3,FALSE)</f>
        <v>1.42105263157895</v>
      </c>
      <c r="F2244">
        <f>VLOOKUP(B2244,home!$B$2:$E$405,3,FALSE)</f>
        <v>0.93</v>
      </c>
      <c r="G2244">
        <f>VLOOKUP(C2244,away!$B$2:$E$405,4,FALSE)</f>
        <v>0.96</v>
      </c>
      <c r="H2244">
        <f>VLOOKUP(A2244,away!$A$2:$E$405,3,FALSE)</f>
        <v>1.0815789473684201</v>
      </c>
      <c r="I2244">
        <f>VLOOKUP(C2244,away!$B$2:$E$405,3,FALSE)</f>
        <v>1.06</v>
      </c>
      <c r="J2244">
        <f>VLOOKUP(B2244,home!$B$2:$E$405,4,FALSE)</f>
        <v>0.92</v>
      </c>
      <c r="K2244" s="3">
        <f t="shared" si="2578"/>
        <v>1.2687157894736867</v>
      </c>
      <c r="L2244" s="3">
        <f t="shared" si="2579"/>
        <v>1.0547557894736834</v>
      </c>
      <c r="M2244" s="5">
        <f t="shared" si="2580"/>
        <v>9.7933012598578104E-2</v>
      </c>
      <c r="N2244" s="5">
        <f t="shared" si="2581"/>
        <v>0.12424915939454151</v>
      </c>
      <c r="O2244" s="5">
        <f t="shared" si="2582"/>
        <v>0.10329541201894941</v>
      </c>
      <c r="P2244" s="5">
        <f t="shared" si="2583"/>
        <v>0.13105252020863115</v>
      </c>
      <c r="Q2244" s="5">
        <f t="shared" si="2584"/>
        <v>7.8818435176343848E-2</v>
      </c>
      <c r="R2244" s="5">
        <f t="shared" si="2585"/>
        <v>5.4475716926528195E-2</v>
      </c>
      <c r="S2244" s="5">
        <f t="shared" si="2586"/>
        <v>4.3843139808820306E-2</v>
      </c>
      <c r="T2244" s="5">
        <f t="shared" si="2587"/>
        <v>8.3134200819504886E-2</v>
      </c>
      <c r="U2244" s="5">
        <f t="shared" si="2588"/>
        <v>6.9114202207585296E-2</v>
      </c>
      <c r="V2244" s="5">
        <f t="shared" si="2589"/>
        <v>6.5189162507287707E-3</v>
      </c>
      <c r="W2244" s="5">
        <f t="shared" si="2590"/>
        <v>3.3332731069945228E-2</v>
      </c>
      <c r="X2244" s="5">
        <f t="shared" si="2591"/>
        <v>3.5157891074994056E-2</v>
      </c>
      <c r="Y2244" s="5">
        <f t="shared" si="2592"/>
        <v>1.8541494578517559E-2</v>
      </c>
      <c r="Z2244" s="5">
        <f t="shared" si="2593"/>
        <v>1.9152859271328385E-2</v>
      </c>
      <c r="AA2244" s="5">
        <f t="shared" si="2594"/>
        <v>2.4299534971101811E-2</v>
      </c>
      <c r="AB2244" s="5">
        <f t="shared" si="2595"/>
        <v>1.5414601847352449E-2</v>
      </c>
      <c r="AC2244" s="5">
        <f t="shared" si="2596"/>
        <v>5.4521987850308527E-4</v>
      </c>
      <c r="AD2244" s="5">
        <f t="shared" si="2597"/>
        <v>1.0572440553679908E-2</v>
      </c>
      <c r="AE2244" s="5">
        <f t="shared" si="2598"/>
        <v>1.1151342882860238E-2</v>
      </c>
      <c r="AF2244" s="5">
        <f t="shared" si="2599"/>
        <v>5.8809717330514941E-3</v>
      </c>
      <c r="AG2244" s="5">
        <f t="shared" si="2600"/>
        <v>2.0676629943890486E-3</v>
      </c>
      <c r="AH2244" s="5">
        <f t="shared" si="2601"/>
        <v>5.0503973003520816E-3</v>
      </c>
      <c r="AI2244" s="5">
        <f t="shared" si="2602"/>
        <v>6.4075187980719671E-3</v>
      </c>
      <c r="AJ2244" s="5">
        <f t="shared" si="2603"/>
        <v>4.0646601352316821E-3</v>
      </c>
      <c r="AK2244" s="5">
        <f t="shared" si="2604"/>
        <v>1.7189661641375622E-3</v>
      </c>
      <c r="AL2244" s="5">
        <f t="shared" si="2605"/>
        <v>2.9184209593777152E-5</v>
      </c>
      <c r="AM2244" s="5">
        <f t="shared" si="2606"/>
        <v>2.6826844527451251E-3</v>
      </c>
      <c r="AN2244" s="5">
        <f t="shared" si="2607"/>
        <v>2.8295769578639608E-3</v>
      </c>
      <c r="AO2244" s="5">
        <f t="shared" si="2608"/>
        <v>1.4922563390341724E-3</v>
      </c>
      <c r="AP2244" s="5">
        <f t="shared" si="2609"/>
        <v>5.2465533765836585E-4</v>
      </c>
      <c r="AQ2244" s="5">
        <f t="shared" si="2610"/>
        <v>1.3834581371835789E-4</v>
      </c>
      <c r="AR2244" s="5">
        <f t="shared" si="2611"/>
        <v>1.0653871583377241E-3</v>
      </c>
      <c r="AS2244" s="5">
        <f t="shared" si="2612"/>
        <v>1.3516735096855733E-3</v>
      </c>
      <c r="AT2244" s="5">
        <f t="shared" si="2613"/>
        <v>8.574447619757007E-4</v>
      </c>
      <c r="AU2244" s="5">
        <f t="shared" si="2614"/>
        <v>3.6261790270669284E-4</v>
      </c>
      <c r="AV2244" s="5">
        <f t="shared" si="2615"/>
        <v>1.1501476467745354E-4</v>
      </c>
      <c r="AW2244" s="5">
        <f t="shared" si="2616"/>
        <v>1.0848300270871222E-6</v>
      </c>
      <c r="AX2244" s="5">
        <f t="shared" si="2617"/>
        <v>5.6726068722888555E-4</v>
      </c>
      <c r="AY2244" s="5">
        <f t="shared" si="2618"/>
        <v>5.9832149399548739E-4</v>
      </c>
      <c r="AZ2244" s="5">
        <f t="shared" si="2619"/>
        <v>3.1554152987914199E-4</v>
      </c>
      <c r="BA2244" s="5">
        <f t="shared" si="2620"/>
        <v>1.1093975181980277E-4</v>
      </c>
      <c r="BB2244" s="5">
        <f t="shared" si="2621"/>
        <v>2.9253586378677642E-5</v>
      </c>
      <c r="BC2244" s="5">
        <f t="shared" si="2622"/>
        <v>6.1710779191557475E-6</v>
      </c>
      <c r="BD2244" s="5">
        <f t="shared" si="2623"/>
        <v>1.8728721221460495E-4</v>
      </c>
      <c r="BE2244" s="5">
        <f t="shared" si="2624"/>
        <v>2.3761424330317842E-4</v>
      </c>
      <c r="BF2244" s="5">
        <f t="shared" si="2625"/>
        <v>1.5073247114129237E-4</v>
      </c>
      <c r="BG2244" s="5">
        <f t="shared" si="2626"/>
        <v>6.3745555374448152E-5</v>
      </c>
      <c r="BH2244" s="5">
        <f t="shared" si="2627"/>
        <v>2.0218748153082894E-5</v>
      </c>
      <c r="BI2244" s="5">
        <f t="shared" si="2628"/>
        <v>5.1303690050416411E-6</v>
      </c>
      <c r="BJ2244" s="8">
        <f t="shared" si="2629"/>
        <v>0.41220133730606889</v>
      </c>
      <c r="BK2244" s="8">
        <f t="shared" si="2630"/>
        <v>0.28052031444885067</v>
      </c>
      <c r="BL2244" s="8">
        <f t="shared" si="2631"/>
        <v>0.28825787706588518</v>
      </c>
      <c r="BM2244" s="8">
        <f t="shared" si="2632"/>
        <v>0.40971089510459252</v>
      </c>
      <c r="BN2244" s="8">
        <f t="shared" si="2633"/>
        <v>0.58982425632357227</v>
      </c>
    </row>
    <row r="2245" spans="1:66" x14ac:dyDescent="0.25">
      <c r="A2245" t="s">
        <v>301</v>
      </c>
      <c r="B2245" t="s">
        <v>316</v>
      </c>
      <c r="C2245" t="s">
        <v>308</v>
      </c>
      <c r="D2245" s="7" t="s">
        <v>587</v>
      </c>
      <c r="E2245">
        <f>VLOOKUP(A2245,home!$A$2:$E$405,3,FALSE)</f>
        <v>1.42105263157895</v>
      </c>
      <c r="F2245">
        <f>VLOOKUP(B2245,home!$B$2:$E$405,3,FALSE)</f>
        <v>1.26</v>
      </c>
      <c r="G2245">
        <f>VLOOKUP(C2245,away!$B$2:$E$405,4,FALSE)</f>
        <v>0.68</v>
      </c>
      <c r="H2245">
        <f>VLOOKUP(A2245,away!$A$2:$E$405,3,FALSE)</f>
        <v>1.0815789473684201</v>
      </c>
      <c r="I2245">
        <f>VLOOKUP(C2245,away!$B$2:$E$405,3,FALSE)</f>
        <v>1.02</v>
      </c>
      <c r="J2245">
        <f>VLOOKUP(B2245,home!$B$2:$E$405,4,FALSE)</f>
        <v>1.07</v>
      </c>
      <c r="K2245" s="3">
        <f t="shared" si="2578"/>
        <v>1.2175578947368444</v>
      </c>
      <c r="L2245" s="3">
        <f t="shared" si="2579"/>
        <v>1.1804352631578938</v>
      </c>
      <c r="M2245" s="5">
        <f t="shared" si="2580"/>
        <v>9.0900192699474733E-2</v>
      </c>
      <c r="N2245" s="5">
        <f t="shared" si="2581"/>
        <v>0.11067624725434592</v>
      </c>
      <c r="O2245" s="5">
        <f t="shared" si="2582"/>
        <v>0.10730179289030771</v>
      </c>
      <c r="P2245" s="5">
        <f t="shared" si="2583"/>
        <v>0.13064614505301195</v>
      </c>
      <c r="Q2245" s="5">
        <f t="shared" si="2584"/>
        <v>6.7377369302187934E-2</v>
      </c>
      <c r="R2245" s="5">
        <f t="shared" si="2585"/>
        <v>6.3331410063892118E-2</v>
      </c>
      <c r="S2245" s="5">
        <f t="shared" si="2586"/>
        <v>4.6942736616748866E-2</v>
      </c>
      <c r="T2245" s="5">
        <f t="shared" si="2587"/>
        <v>7.9534622663114812E-2</v>
      </c>
      <c r="U2245" s="5">
        <f t="shared" si="2588"/>
        <v>7.7109658308108273E-2</v>
      </c>
      <c r="V2245" s="5">
        <f t="shared" si="2589"/>
        <v>7.4964852415330607E-3</v>
      </c>
      <c r="W2245" s="5">
        <f t="shared" si="2590"/>
        <v>2.7345282640159625E-2</v>
      </c>
      <c r="X2245" s="5">
        <f t="shared" si="2591"/>
        <v>3.2279335909463809E-2</v>
      </c>
      <c r="Y2245" s="5">
        <f t="shared" si="2592"/>
        <v>1.9051833189424983E-2</v>
      </c>
      <c r="Z2245" s="5">
        <f t="shared" si="2593"/>
        <v>2.4919543234976995E-2</v>
      </c>
      <c r="AA2245" s="5">
        <f t="shared" si="2594"/>
        <v>3.0340986598982361E-2</v>
      </c>
      <c r="AB2245" s="5">
        <f t="shared" si="2595"/>
        <v>1.8470953883847886E-2</v>
      </c>
      <c r="AC2245" s="5">
        <f t="shared" si="2596"/>
        <v>6.7339440459923162E-4</v>
      </c>
      <c r="AD2245" s="5">
        <f t="shared" si="2597"/>
        <v>8.3236161905841811E-3</v>
      </c>
      <c r="AE2245" s="5">
        <f t="shared" si="2598"/>
        <v>9.8254900683575428E-3</v>
      </c>
      <c r="AF2245" s="5">
        <f t="shared" si="2599"/>
        <v>5.7991774772484551E-3</v>
      </c>
      <c r="AG2245" s="5">
        <f t="shared" si="2600"/>
        <v>2.2818511971517039E-3</v>
      </c>
      <c r="AH2245" s="5">
        <f t="shared" si="2601"/>
        <v>7.3539768940886442E-3</v>
      </c>
      <c r="AI2245" s="5">
        <f t="shared" si="2602"/>
        <v>8.953892625109967E-3</v>
      </c>
      <c r="AJ2245" s="5">
        <f t="shared" si="2603"/>
        <v>5.4509413271643242E-3</v>
      </c>
      <c r="AK2245" s="5">
        <f t="shared" si="2604"/>
        <v>2.2122788822120862E-3</v>
      </c>
      <c r="AL2245" s="5">
        <f t="shared" si="2605"/>
        <v>3.8713397826126378E-5</v>
      </c>
      <c r="AM2245" s="5">
        <f t="shared" si="2606"/>
        <v>2.0268969211210378E-3</v>
      </c>
      <c r="AN2245" s="5">
        <f t="shared" si="2607"/>
        <v>2.3926206004774367E-3</v>
      </c>
      <c r="AO2245" s="5">
        <f t="shared" si="2608"/>
        <v>1.4121668640807907E-3</v>
      </c>
      <c r="AP2245" s="5">
        <f t="shared" si="2609"/>
        <v>5.5565718794135539E-4</v>
      </c>
      <c r="AQ2245" s="5">
        <f t="shared" si="2610"/>
        <v>1.6397933471828225E-4</v>
      </c>
      <c r="AR2245" s="5">
        <f t="shared" si="2611"/>
        <v>1.73617873004612E-3</v>
      </c>
      <c r="AS2245" s="5">
        <f t="shared" si="2612"/>
        <v>2.1138981194418422E-3</v>
      </c>
      <c r="AT2245" s="5">
        <f t="shared" si="2613"/>
        <v>1.2868966719978916E-3</v>
      </c>
      <c r="AU2245" s="5">
        <f t="shared" si="2614"/>
        <v>5.2229040090053501E-4</v>
      </c>
      <c r="AV2245" s="5">
        <f t="shared" si="2615"/>
        <v>1.5897970024042945E-4</v>
      </c>
      <c r="AW2245" s="5">
        <f t="shared" si="2616"/>
        <v>1.54557678338254E-6</v>
      </c>
      <c r="AX2245" s="5">
        <f t="shared" si="2617"/>
        <v>4.1131072468812035E-4</v>
      </c>
      <c r="AY2245" s="5">
        <f t="shared" si="2618"/>
        <v>4.8552568353688529E-4</v>
      </c>
      <c r="AZ2245" s="5">
        <f t="shared" si="2619"/>
        <v>2.8656581900788979E-4</v>
      </c>
      <c r="BA2245" s="5">
        <f t="shared" si="2620"/>
        <v>1.1275746599087861E-4</v>
      </c>
      <c r="BB2245" s="5">
        <f t="shared" si="2621"/>
        <v>3.3275722259990005E-5</v>
      </c>
      <c r="BC2245" s="5">
        <f t="shared" si="2622"/>
        <v>7.8559671925480585E-6</v>
      </c>
      <c r="BD2245" s="5">
        <f t="shared" si="2623"/>
        <v>3.4157443268185468E-4</v>
      </c>
      <c r="BE2245" s="5">
        <f t="shared" si="2624"/>
        <v>4.1588664715205094E-4</v>
      </c>
      <c r="BF2245" s="5">
        <f t="shared" si="2625"/>
        <v>2.5318303527780794E-4</v>
      </c>
      <c r="BG2245" s="5">
        <f t="shared" si="2626"/>
        <v>1.0275500113864407E-4</v>
      </c>
      <c r="BH2245" s="5">
        <f t="shared" si="2627"/>
        <v>3.1277540715012376E-5</v>
      </c>
      <c r="BI2245" s="5">
        <f t="shared" si="2628"/>
        <v>7.6164433251032812E-6</v>
      </c>
      <c r="BJ2245" s="8">
        <f t="shared" si="2629"/>
        <v>0.37038343818305419</v>
      </c>
      <c r="BK2245" s="8">
        <f t="shared" si="2630"/>
        <v>0.27718319309673084</v>
      </c>
      <c r="BL2245" s="8">
        <f t="shared" si="2631"/>
        <v>0.32749642819663066</v>
      </c>
      <c r="BM2245" s="8">
        <f t="shared" si="2632"/>
        <v>0.42926546534141879</v>
      </c>
      <c r="BN2245" s="8">
        <f t="shared" si="2633"/>
        <v>0.57023315726322032</v>
      </c>
    </row>
    <row r="2246" spans="1:66" x14ac:dyDescent="0.25">
      <c r="A2246" t="s">
        <v>303</v>
      </c>
      <c r="B2246" t="s">
        <v>350</v>
      </c>
      <c r="C2246" t="s">
        <v>349</v>
      </c>
      <c r="D2246" s="7" t="s">
        <v>587</v>
      </c>
      <c r="E2246">
        <f>VLOOKUP(A2246,home!$A$2:$E$405,3,FALSE)</f>
        <v>1.3961038961039001</v>
      </c>
      <c r="F2246">
        <f>VLOOKUP(B2246,home!$B$2:$E$405,3,FALSE)</f>
        <v>1.04</v>
      </c>
      <c r="G2246">
        <f>VLOOKUP(C2246,away!$B$2:$E$405,4,FALSE)</f>
        <v>0.89</v>
      </c>
      <c r="H2246">
        <f>VLOOKUP(A2246,away!$A$2:$E$405,3,FALSE)</f>
        <v>1.0324675324675301</v>
      </c>
      <c r="I2246">
        <f>VLOOKUP(C2246,away!$B$2:$E$405,3,FALSE)</f>
        <v>0.78</v>
      </c>
      <c r="J2246">
        <f>VLOOKUP(B2246,home!$B$2:$E$405,4,FALSE)</f>
        <v>1.46</v>
      </c>
      <c r="K2246" s="3">
        <f t="shared" si="2578"/>
        <v>1.29223376623377</v>
      </c>
      <c r="L2246" s="3">
        <f t="shared" si="2579"/>
        <v>1.1757740259740233</v>
      </c>
      <c r="M2246" s="5">
        <f t="shared" si="2580"/>
        <v>8.4753537582372959E-2</v>
      </c>
      <c r="N2246" s="5">
        <f t="shared" si="2581"/>
        <v>0.10952138307170517</v>
      </c>
      <c r="O2246" s="5">
        <f t="shared" si="2582"/>
        <v>9.9651008098767341E-2</v>
      </c>
      <c r="P2246" s="5">
        <f t="shared" si="2583"/>
        <v>0.12877239750446204</v>
      </c>
      <c r="Q2246" s="5">
        <f t="shared" si="2584"/>
        <v>7.0763614664940508E-2</v>
      </c>
      <c r="R2246" s="5">
        <f t="shared" si="2585"/>
        <v>5.8583533492328844E-2</v>
      </c>
      <c r="S2246" s="5">
        <f t="shared" si="2586"/>
        <v>4.8913387075231581E-2</v>
      </c>
      <c r="T2246" s="5">
        <f t="shared" si="2587"/>
        <v>8.3202020107071548E-2</v>
      </c>
      <c r="U2246" s="5">
        <f t="shared" si="2588"/>
        <v>7.5703620124074306E-2</v>
      </c>
      <c r="V2246" s="5">
        <f t="shared" si="2589"/>
        <v>8.2575302766297962E-3</v>
      </c>
      <c r="W2246" s="5">
        <f t="shared" si="2590"/>
        <v>3.0481044096930431E-2</v>
      </c>
      <c r="X2246" s="5">
        <f t="shared" si="2591"/>
        <v>3.5838819933739635E-2</v>
      </c>
      <c r="Y2246" s="5">
        <f t="shared" si="2592"/>
        <v>2.1069176799825565E-2</v>
      </c>
      <c r="Z2246" s="5">
        <f t="shared" si="2593"/>
        <v>2.2960332343353169E-2</v>
      </c>
      <c r="AA2246" s="5">
        <f t="shared" si="2594"/>
        <v>2.9670116738030307E-2</v>
      </c>
      <c r="AB2246" s="5">
        <f t="shared" si="2595"/>
        <v>1.917036334849026E-2</v>
      </c>
      <c r="AC2246" s="5">
        <f t="shared" si="2596"/>
        <v>7.8414276377094215E-4</v>
      </c>
      <c r="AD2246" s="5">
        <f t="shared" si="2597"/>
        <v>9.8471586030285056E-3</v>
      </c>
      <c r="AE2246" s="5">
        <f t="shared" si="2598"/>
        <v>1.1578033315087565E-2</v>
      </c>
      <c r="AF2246" s="5">
        <f t="shared" si="2599"/>
        <v>6.806575421870938E-3</v>
      </c>
      <c r="AG2246" s="5">
        <f t="shared" si="2600"/>
        <v>2.6676648622896756E-3</v>
      </c>
      <c r="AH2246" s="5">
        <f t="shared" si="2601"/>
        <v>6.7490405992614803E-3</v>
      </c>
      <c r="AI2246" s="5">
        <f t="shared" si="2602"/>
        <v>8.7213381520482823E-3</v>
      </c>
      <c r="AJ2246" s="5">
        <f t="shared" si="2603"/>
        <v>5.6350038234098095E-3</v>
      </c>
      <c r="AK2246" s="5">
        <f t="shared" si="2604"/>
        <v>2.42724740448885E-3</v>
      </c>
      <c r="AL2246" s="5">
        <f t="shared" si="2605"/>
        <v>4.7656273263364186E-5</v>
      </c>
      <c r="AM2246" s="5">
        <f t="shared" si="2606"/>
        <v>2.544966169658559E-3</v>
      </c>
      <c r="AN2246" s="5">
        <f t="shared" si="2607"/>
        <v>2.9923051192671337E-3</v>
      </c>
      <c r="AO2246" s="5">
        <f t="shared" si="2608"/>
        <v>1.7591373185116988E-3</v>
      </c>
      <c r="AP2246" s="5">
        <f t="shared" si="2609"/>
        <v>6.8944932240921583E-4</v>
      </c>
      <c r="AQ2246" s="5">
        <f t="shared" si="2610"/>
        <v>2.0265915137853641E-4</v>
      </c>
      <c r="AR2246" s="5">
        <f t="shared" si="2611"/>
        <v>1.5870693273711621E-3</v>
      </c>
      <c r="AS2246" s="5">
        <f t="shared" si="2612"/>
        <v>2.0508645741829329E-3</v>
      </c>
      <c r="AT2246" s="5">
        <f t="shared" si="2613"/>
        <v>1.3250982263659139E-3</v>
      </c>
      <c r="AU2246" s="5">
        <f t="shared" si="2614"/>
        <v>5.7077889056217108E-4</v>
      </c>
      <c r="AV2246" s="5">
        <f t="shared" si="2615"/>
        <v>1.8439493885947174E-4</v>
      </c>
      <c r="AW2246" s="5">
        <f t="shared" si="2616"/>
        <v>2.0113262588946814E-6</v>
      </c>
      <c r="AX2246" s="5">
        <f t="shared" si="2617"/>
        <v>5.4811520305923442E-4</v>
      </c>
      <c r="AY2246" s="5">
        <f t="shared" si="2618"/>
        <v>6.444596189985254E-4</v>
      </c>
      <c r="AZ2246" s="5">
        <f t="shared" si="2619"/>
        <v>3.7886944040379069E-4</v>
      </c>
      <c r="BA2246" s="5">
        <f t="shared" si="2620"/>
        <v>1.4848828242069672E-4</v>
      </c>
      <c r="BB2246" s="5">
        <f t="shared" si="2621"/>
        <v>4.3647166407937571E-5</v>
      </c>
      <c r="BC2246" s="5">
        <f t="shared" si="2622"/>
        <v>1.0263840913963788E-5</v>
      </c>
      <c r="BD2246" s="5">
        <f t="shared" si="2623"/>
        <v>3.1100581542384574E-4</v>
      </c>
      <c r="BE2246" s="5">
        <f t="shared" si="2624"/>
        <v>4.0189221618576091E-4</v>
      </c>
      <c r="BF2246" s="5">
        <f t="shared" si="2625"/>
        <v>2.5966934607088112E-4</v>
      </c>
      <c r="BG2246" s="5">
        <f t="shared" si="2626"/>
        <v>1.1185116568287828E-4</v>
      </c>
      <c r="BH2246" s="5">
        <f t="shared" si="2627"/>
        <v>3.6134463272005789E-5</v>
      </c>
      <c r="BI2246" s="5">
        <f t="shared" si="2628"/>
        <v>9.3388347129639768E-6</v>
      </c>
      <c r="BJ2246" s="8">
        <f t="shared" si="2629"/>
        <v>0.3917378515099188</v>
      </c>
      <c r="BK2246" s="8">
        <f t="shared" si="2630"/>
        <v>0.27217311109472914</v>
      </c>
      <c r="BL2246" s="8">
        <f t="shared" si="2631"/>
        <v>0.3131593695795894</v>
      </c>
      <c r="BM2246" s="8">
        <f t="shared" si="2632"/>
        <v>0.447342741820274</v>
      </c>
      <c r="BN2246" s="8">
        <f t="shared" si="2633"/>
        <v>0.55204547441457685</v>
      </c>
    </row>
    <row r="2247" spans="1:66" x14ac:dyDescent="0.25">
      <c r="A2247" t="s">
        <v>303</v>
      </c>
      <c r="B2247" t="s">
        <v>465</v>
      </c>
      <c r="C2247" t="s">
        <v>357</v>
      </c>
      <c r="D2247" s="7" t="s">
        <v>587</v>
      </c>
      <c r="E2247">
        <f>VLOOKUP(A2247,home!$A$2:$E$405,3,FALSE)</f>
        <v>1.3961038961039001</v>
      </c>
      <c r="F2247">
        <f>VLOOKUP(B2247,home!$B$2:$E$405,3,FALSE)</f>
        <v>0.92</v>
      </c>
      <c r="G2247">
        <f>VLOOKUP(C2247,away!$B$2:$E$405,4,FALSE)</f>
        <v>1.1299999999999999</v>
      </c>
      <c r="H2247">
        <f>VLOOKUP(A2247,away!$A$2:$E$405,3,FALSE)</f>
        <v>1.0324675324675301</v>
      </c>
      <c r="I2247">
        <f>VLOOKUP(C2247,away!$B$2:$E$405,3,FALSE)</f>
        <v>0.51</v>
      </c>
      <c r="J2247">
        <f>VLOOKUP(B2247,home!$B$2:$E$405,4,FALSE)</f>
        <v>0.55000000000000004</v>
      </c>
      <c r="K2247" s="3">
        <f t="shared" si="2578"/>
        <v>1.4513896103896142</v>
      </c>
      <c r="L2247" s="3">
        <f t="shared" si="2579"/>
        <v>0.28960714285714223</v>
      </c>
      <c r="M2247" s="5">
        <f t="shared" si="2580"/>
        <v>0.17534553725010171</v>
      </c>
      <c r="N2247" s="5">
        <f t="shared" si="2581"/>
        <v>0.25449469099298272</v>
      </c>
      <c r="O2247" s="5">
        <f t="shared" si="2582"/>
        <v>5.078132005575256E-2</v>
      </c>
      <c r="P2247" s="5">
        <f t="shared" si="2583"/>
        <v>7.3703480330789009E-2</v>
      </c>
      <c r="Q2247" s="5">
        <f t="shared" si="2584"/>
        <v>0.18468547520326525</v>
      </c>
      <c r="R2247" s="5">
        <f t="shared" si="2585"/>
        <v>7.3533165059302954E-3</v>
      </c>
      <c r="S2247" s="5">
        <f t="shared" si="2586"/>
        <v>7.744997531820349E-3</v>
      </c>
      <c r="T2247" s="5">
        <f t="shared" si="2587"/>
        <v>5.3486232800831243E-2</v>
      </c>
      <c r="U2247" s="5">
        <f t="shared" si="2588"/>
        <v>1.0672527178613691E-2</v>
      </c>
      <c r="V2247" s="5">
        <f t="shared" si="2589"/>
        <v>3.61719609432489E-4</v>
      </c>
      <c r="W2247" s="5">
        <f t="shared" si="2590"/>
        <v>8.9350193299962632E-2</v>
      </c>
      <c r="X2247" s="5">
        <f t="shared" si="2591"/>
        <v>2.5876454195335553E-2</v>
      </c>
      <c r="Y2247" s="5">
        <f t="shared" si="2592"/>
        <v>3.7470029833924197E-3</v>
      </c>
      <c r="Z2247" s="5">
        <f t="shared" si="2593"/>
        <v>7.0985766126891261E-4</v>
      </c>
      <c r="AA2247" s="5">
        <f t="shared" si="2594"/>
        <v>1.0302800344211699E-3</v>
      </c>
      <c r="AB2247" s="5">
        <f t="shared" si="2595"/>
        <v>7.4766886887537014E-4</v>
      </c>
      <c r="AC2247" s="5">
        <f t="shared" si="2596"/>
        <v>9.5026634756328355E-6</v>
      </c>
      <c r="AD2247" s="5">
        <f t="shared" si="2597"/>
        <v>3.242048556046738E-2</v>
      </c>
      <c r="AE2247" s="5">
        <f t="shared" si="2598"/>
        <v>9.3892041932081942E-3</v>
      </c>
      <c r="AF2247" s="5">
        <f t="shared" si="2599"/>
        <v>1.3595903000486618E-3</v>
      </c>
      <c r="AG2247" s="5">
        <f t="shared" si="2600"/>
        <v>1.3124902075112595E-4</v>
      </c>
      <c r="AH2247" s="5">
        <f t="shared" si="2601"/>
        <v>5.1394962278835699E-5</v>
      </c>
      <c r="AI2247" s="5">
        <f t="shared" si="2602"/>
        <v>7.4594114277868267E-5</v>
      </c>
      <c r="AJ2247" s="5">
        <f t="shared" si="2603"/>
        <v>5.4132561229556802E-5</v>
      </c>
      <c r="AK2247" s="5">
        <f t="shared" si="2604"/>
        <v>2.6189145650786126E-5</v>
      </c>
      <c r="AL2247" s="5">
        <f t="shared" si="2605"/>
        <v>1.5977124517687265E-7</v>
      </c>
      <c r="AM2247" s="5">
        <f t="shared" si="2606"/>
        <v>9.4109511812497659E-3</v>
      </c>
      <c r="AN2247" s="5">
        <f t="shared" si="2607"/>
        <v>2.7254786831697924E-3</v>
      </c>
      <c r="AO2247" s="5">
        <f t="shared" si="2608"/>
        <v>3.9465904717542492E-4</v>
      </c>
      <c r="AP2247" s="5">
        <f t="shared" si="2609"/>
        <v>3.8098693018398988E-5</v>
      </c>
      <c r="AQ2247" s="5">
        <f t="shared" si="2610"/>
        <v>2.7584134079124698E-6</v>
      </c>
      <c r="AR2247" s="5">
        <f t="shared" si="2611"/>
        <v>2.976869636564842E-6</v>
      </c>
      <c r="AS2247" s="5">
        <f t="shared" si="2612"/>
        <v>4.320597661994518E-6</v>
      </c>
      <c r="AT2247" s="5">
        <f t="shared" si="2613"/>
        <v>3.1354352786462518E-6</v>
      </c>
      <c r="AU2247" s="5">
        <f t="shared" si="2614"/>
        <v>1.5169127291587449E-6</v>
      </c>
      <c r="AV2247" s="5">
        <f t="shared" si="2615"/>
        <v>5.5040784374218935E-7</v>
      </c>
      <c r="AW2247" s="5">
        <f t="shared" si="2616"/>
        <v>1.8654748489744698E-9</v>
      </c>
      <c r="AX2247" s="5">
        <f t="shared" si="2617"/>
        <v>2.2764927947249631E-3</v>
      </c>
      <c r="AY2247" s="5">
        <f t="shared" si="2618"/>
        <v>6.5928857401516738E-4</v>
      </c>
      <c r="AZ2247" s="5">
        <f t="shared" si="2619"/>
        <v>9.5467340119446061E-5</v>
      </c>
      <c r="BA2247" s="5">
        <f t="shared" si="2620"/>
        <v>9.2160078693879377E-6</v>
      </c>
      <c r="BB2247" s="5">
        <f t="shared" si="2621"/>
        <v>6.6725542690059458E-7</v>
      </c>
      <c r="BC2247" s="5">
        <f t="shared" si="2622"/>
        <v>3.8648387548120795E-8</v>
      </c>
      <c r="BD2247" s="5">
        <f t="shared" si="2623"/>
        <v>1.4368711835062059E-7</v>
      </c>
      <c r="BE2247" s="5">
        <f t="shared" si="2624"/>
        <v>2.0854599072091359E-7</v>
      </c>
      <c r="BF2247" s="5">
        <f t="shared" si="2625"/>
        <v>1.5134074211037149E-7</v>
      </c>
      <c r="BG2247" s="5">
        <f t="shared" si="2626"/>
        <v>7.3218126909215709E-8</v>
      </c>
      <c r="BH2247" s="5">
        <f t="shared" si="2627"/>
        <v>2.6567007172055984E-8</v>
      </c>
      <c r="BI2247" s="5">
        <f t="shared" si="2628"/>
        <v>7.7118156377336789E-9</v>
      </c>
      <c r="BJ2247" s="8">
        <f t="shared" si="2629"/>
        <v>0.67055369518881003</v>
      </c>
      <c r="BK2247" s="8">
        <f t="shared" si="2630"/>
        <v>0.25782468573087952</v>
      </c>
      <c r="BL2247" s="8">
        <f t="shared" si="2631"/>
        <v>7.0804534720981166E-2</v>
      </c>
      <c r="BM2247" s="8">
        <f t="shared" si="2632"/>
        <v>0.25286966625457752</v>
      </c>
      <c r="BN2247" s="8">
        <f t="shared" si="2633"/>
        <v>0.74636382033882154</v>
      </c>
    </row>
    <row r="2248" spans="1:66" x14ac:dyDescent="0.25">
      <c r="A2248" t="s">
        <v>303</v>
      </c>
      <c r="B2248" t="s">
        <v>354</v>
      </c>
      <c r="C2248" t="s">
        <v>353</v>
      </c>
      <c r="D2248" s="7" t="s">
        <v>587</v>
      </c>
      <c r="E2248">
        <f>VLOOKUP(A2248,home!$A$2:$E$405,3,FALSE)</f>
        <v>1.3961038961039001</v>
      </c>
      <c r="F2248">
        <f>VLOOKUP(B2248,home!$B$2:$E$405,3,FALSE)</f>
        <v>0.61</v>
      </c>
      <c r="G2248">
        <f>VLOOKUP(C2248,away!$B$2:$E$405,4,FALSE)</f>
        <v>1.1299999999999999</v>
      </c>
      <c r="H2248">
        <f>VLOOKUP(A2248,away!$A$2:$E$405,3,FALSE)</f>
        <v>1.0324675324675301</v>
      </c>
      <c r="I2248">
        <f>VLOOKUP(C2248,away!$B$2:$E$405,3,FALSE)</f>
        <v>0.82</v>
      </c>
      <c r="J2248">
        <f>VLOOKUP(B2248,home!$B$2:$E$405,4,FALSE)</f>
        <v>1.1100000000000001</v>
      </c>
      <c r="K2248" s="3">
        <f t="shared" si="2578"/>
        <v>0.96233441558441823</v>
      </c>
      <c r="L2248" s="3">
        <f t="shared" si="2579"/>
        <v>0.93975194805194595</v>
      </c>
      <c r="M2248" s="5">
        <f t="shared" si="2580"/>
        <v>0.14925688999768494</v>
      </c>
      <c r="N2248" s="5">
        <f t="shared" si="2581"/>
        <v>0.14363504200786992</v>
      </c>
      <c r="O2248" s="5">
        <f t="shared" si="2582"/>
        <v>0.1402644531354994</v>
      </c>
      <c r="P2248" s="5">
        <f t="shared" si="2583"/>
        <v>0.13498131053541884</v>
      </c>
      <c r="Q2248" s="5">
        <f t="shared" si="2584"/>
        <v>6.9112472104043435E-2</v>
      </c>
      <c r="R2248" s="5">
        <f t="shared" si="2585"/>
        <v>6.5906896538263218E-2</v>
      </c>
      <c r="S2248" s="5">
        <f t="shared" si="2586"/>
        <v>3.0517777427463776E-2</v>
      </c>
      <c r="T2248" s="5">
        <f t="shared" si="2587"/>
        <v>6.4948580294460587E-2</v>
      </c>
      <c r="U2248" s="5">
        <f t="shared" si="2588"/>
        <v>6.3424474763132246E-2</v>
      </c>
      <c r="V2248" s="5">
        <f t="shared" si="2589"/>
        <v>3.0665471321522529E-3</v>
      </c>
      <c r="W2248" s="5">
        <f t="shared" si="2590"/>
        <v>2.2169770150613017E-2</v>
      </c>
      <c r="X2248" s="5">
        <f t="shared" si="2591"/>
        <v>2.0834084686902465E-2</v>
      </c>
      <c r="Y2248" s="5">
        <f t="shared" si="2592"/>
        <v>9.7894358351979013E-3</v>
      </c>
      <c r="Z2248" s="5">
        <f t="shared" si="2593"/>
        <v>2.0645378137296975E-2</v>
      </c>
      <c r="AA2248" s="5">
        <f t="shared" si="2594"/>
        <v>1.9867757904275009E-2</v>
      </c>
      <c r="AB2248" s="5">
        <f t="shared" si="2595"/>
        <v>9.5597135958915974E-3</v>
      </c>
      <c r="AC2248" s="5">
        <f t="shared" si="2596"/>
        <v>1.7332807497318946E-4</v>
      </c>
      <c r="AD2248" s="5">
        <f t="shared" si="2597"/>
        <v>5.3336832003827639E-3</v>
      </c>
      <c r="AE2248" s="5">
        <f t="shared" si="2598"/>
        <v>5.0123391778516399E-3</v>
      </c>
      <c r="AF2248" s="5">
        <f t="shared" si="2599"/>
        <v>2.3551777533415831E-3</v>
      </c>
      <c r="AG2248" s="5">
        <f t="shared" si="2600"/>
        <v>7.37760960570453E-4</v>
      </c>
      <c r="AH2248" s="5">
        <f t="shared" si="2601"/>
        <v>4.8503835806984709E-3</v>
      </c>
      <c r="AI2248" s="5">
        <f t="shared" si="2602"/>
        <v>4.6676910484917209E-3</v>
      </c>
      <c r="AJ2248" s="5">
        <f t="shared" si="2603"/>
        <v>2.24593986863945E-3</v>
      </c>
      <c r="AK2248" s="5">
        <f t="shared" si="2604"/>
        <v>7.2044841030829683E-4</v>
      </c>
      <c r="AL2248" s="5">
        <f t="shared" si="2605"/>
        <v>6.2700088988388692E-6</v>
      </c>
      <c r="AM2248" s="5">
        <f t="shared" si="2606"/>
        <v>1.0265573811105556E-3</v>
      </c>
      <c r="AN2248" s="5">
        <f t="shared" si="2607"/>
        <v>9.6470929868574845E-4</v>
      </c>
      <c r="AO2248" s="5">
        <f t="shared" si="2608"/>
        <v>4.5329372137187929E-4</v>
      </c>
      <c r="AP2248" s="5">
        <f t="shared" si="2609"/>
        <v>1.4199455256631323E-4</v>
      </c>
      <c r="AQ2248" s="5">
        <f t="shared" si="2610"/>
        <v>3.3359914346739317E-5</v>
      </c>
      <c r="AR2248" s="5">
        <f t="shared" si="2611"/>
        <v>9.1163148375211257E-4</v>
      </c>
      <c r="AS2248" s="5">
        <f t="shared" si="2612"/>
        <v>8.772943511449454E-4</v>
      </c>
      <c r="AT2248" s="5">
        <f t="shared" si="2613"/>
        <v>4.2212527335229119E-4</v>
      </c>
      <c r="AU2248" s="5">
        <f t="shared" si="2614"/>
        <v>1.3540855941162998E-4</v>
      </c>
      <c r="AV2248" s="5">
        <f t="shared" si="2615"/>
        <v>3.2577079221629728E-5</v>
      </c>
      <c r="AW2248" s="5">
        <f t="shared" si="2616"/>
        <v>1.5750883114771215E-7</v>
      </c>
      <c r="AX2248" s="5">
        <f t="shared" si="2617"/>
        <v>1.6464858290248283E-4</v>
      </c>
      <c r="AY2248" s="5">
        <f t="shared" si="2618"/>
        <v>1.5472882652660055E-4</v>
      </c>
      <c r="AZ2248" s="5">
        <f t="shared" si="2619"/>
        <v>7.2703358074082224E-5</v>
      </c>
      <c r="BA2248" s="5">
        <f t="shared" si="2620"/>
        <v>2.2774374126678987E-5</v>
      </c>
      <c r="BB2248" s="5">
        <f t="shared" si="2621"/>
        <v>5.3505656128026021E-6</v>
      </c>
      <c r="BC2248" s="5">
        <f t="shared" si="2622"/>
        <v>1.0056408915622003E-6</v>
      </c>
      <c r="BD2248" s="5">
        <f t="shared" si="2623"/>
        <v>1.427845771269222E-4</v>
      </c>
      <c r="BE2248" s="5">
        <f t="shared" si="2624"/>
        <v>1.3740651258390497E-4</v>
      </c>
      <c r="BF2248" s="5">
        <f t="shared" si="2625"/>
        <v>6.6115507992462589E-5</v>
      </c>
      <c r="BG2248" s="5">
        <f t="shared" si="2626"/>
        <v>2.1208409581664477E-5</v>
      </c>
      <c r="BH2248" s="5">
        <f t="shared" si="2627"/>
        <v>5.1023956100615145E-6</v>
      </c>
      <c r="BI2248" s="5">
        <f t="shared" si="2628"/>
        <v>9.8204217949781004E-7</v>
      </c>
      <c r="BJ2248" s="8">
        <f t="shared" si="2629"/>
        <v>0.34696947238744918</v>
      </c>
      <c r="BK2248" s="8">
        <f t="shared" si="2630"/>
        <v>0.31815685200311844</v>
      </c>
      <c r="BL2248" s="8">
        <f t="shared" si="2631"/>
        <v>0.31426039503715647</v>
      </c>
      <c r="BM2248" s="8">
        <f t="shared" si="2632"/>
        <v>0.29672046192854584</v>
      </c>
      <c r="BN2248" s="8">
        <f t="shared" si="2633"/>
        <v>0.70315706431877978</v>
      </c>
    </row>
    <row r="2249" spans="1:66" x14ac:dyDescent="0.25">
      <c r="A2249" t="s">
        <v>303</v>
      </c>
      <c r="B2249" t="s">
        <v>321</v>
      </c>
      <c r="C2249" t="s">
        <v>459</v>
      </c>
      <c r="D2249" s="7" t="s">
        <v>587</v>
      </c>
      <c r="E2249">
        <f>VLOOKUP(A2249,home!$A$2:$E$405,3,FALSE)</f>
        <v>1.3961038961039001</v>
      </c>
      <c r="F2249">
        <f>VLOOKUP(B2249,home!$B$2:$E$405,3,FALSE)</f>
        <v>1.43</v>
      </c>
      <c r="G2249">
        <f>VLOOKUP(C2249,away!$B$2:$E$405,4,FALSE)</f>
        <v>1.1599999999999999</v>
      </c>
      <c r="H2249">
        <f>VLOOKUP(A2249,away!$A$2:$E$405,3,FALSE)</f>
        <v>1.0324675324675301</v>
      </c>
      <c r="I2249">
        <f>VLOOKUP(C2249,away!$B$2:$E$405,3,FALSE)</f>
        <v>0.78</v>
      </c>
      <c r="J2249">
        <f>VLOOKUP(B2249,home!$B$2:$E$405,4,FALSE)</f>
        <v>0.92</v>
      </c>
      <c r="K2249" s="3">
        <f t="shared" si="2578"/>
        <v>2.3158571428571491</v>
      </c>
      <c r="L2249" s="3">
        <f t="shared" si="2579"/>
        <v>0.74089870129869961</v>
      </c>
      <c r="M2249" s="5">
        <f t="shared" si="2580"/>
        <v>4.7040053213367627E-2</v>
      </c>
      <c r="N2249" s="5">
        <f t="shared" si="2581"/>
        <v>0.10893804323455782</v>
      </c>
      <c r="O2249" s="5">
        <f t="shared" si="2582"/>
        <v>3.4851914334805799E-2</v>
      </c>
      <c r="P2249" s="5">
        <f t="shared" si="2583"/>
        <v>8.0712054754505491E-2</v>
      </c>
      <c r="Q2249" s="5">
        <f t="shared" si="2584"/>
        <v>0.12614247277681584</v>
      </c>
      <c r="R2249" s="5">
        <f t="shared" si="2585"/>
        <v>1.2910869034215573E-2</v>
      </c>
      <c r="S2249" s="5">
        <f t="shared" si="2586"/>
        <v>3.4621749645698995E-2</v>
      </c>
      <c r="T2249" s="5">
        <f t="shared" si="2587"/>
        <v>9.3458794258949429E-2</v>
      </c>
      <c r="U2249" s="5">
        <f t="shared" si="2588"/>
        <v>2.9899728273381318E-2</v>
      </c>
      <c r="V2249" s="5">
        <f t="shared" si="2589"/>
        <v>6.6005040438043353E-3</v>
      </c>
      <c r="W2249" s="5">
        <f t="shared" si="2590"/>
        <v>9.7375982199284131E-2</v>
      </c>
      <c r="X2249" s="5">
        <f t="shared" si="2591"/>
        <v>7.2145738749134908E-2</v>
      </c>
      <c r="Y2249" s="5">
        <f t="shared" si="2592"/>
        <v>2.6726342071734657E-2</v>
      </c>
      <c r="Z2249" s="5">
        <f t="shared" si="2593"/>
        <v>3.1885487000293047E-3</v>
      </c>
      <c r="AA2249" s="5">
        <f t="shared" si="2594"/>
        <v>7.384223282310743E-3</v>
      </c>
      <c r="AB2249" s="5">
        <f t="shared" si="2595"/>
        <v>8.5504031163957002E-3</v>
      </c>
      <c r="AC2249" s="5">
        <f t="shared" si="2596"/>
        <v>7.0782796707099453E-4</v>
      </c>
      <c r="AD2249" s="5">
        <f t="shared" si="2597"/>
        <v>5.6377215979735724E-2</v>
      </c>
      <c r="AE2249" s="5">
        <f t="shared" si="2598"/>
        <v>4.1769806102222494E-2</v>
      </c>
      <c r="AF2249" s="5">
        <f t="shared" si="2599"/>
        <v>1.547359754731757E-2</v>
      </c>
      <c r="AG2249" s="5">
        <f t="shared" si="2600"/>
        <v>3.821456109075444E-3</v>
      </c>
      <c r="AH2249" s="5">
        <f t="shared" si="2601"/>
        <v>5.9059789771984225E-4</v>
      </c>
      <c r="AI2249" s="5">
        <f t="shared" si="2602"/>
        <v>1.3677403599909126E-3</v>
      </c>
      <c r="AJ2249" s="5">
        <f t="shared" si="2603"/>
        <v>1.5837456411294819E-3</v>
      </c>
      <c r="AK2249" s="5">
        <f t="shared" si="2604"/>
        <v>1.2225762184928618E-3</v>
      </c>
      <c r="AL2249" s="5">
        <f t="shared" si="2605"/>
        <v>4.8580089291879763E-5</v>
      </c>
      <c r="AM2249" s="5">
        <f t="shared" si="2606"/>
        <v>2.6112315664214212E-2</v>
      </c>
      <c r="AN2249" s="5">
        <f t="shared" si="2607"/>
        <v>1.9346580763518001E-2</v>
      </c>
      <c r="AO2249" s="5">
        <f t="shared" si="2608"/>
        <v>7.1669282811304448E-3</v>
      </c>
      <c r="AP2249" s="5">
        <f t="shared" si="2609"/>
        <v>1.7699892852634893E-3</v>
      </c>
      <c r="AQ2249" s="5">
        <f t="shared" si="2610"/>
        <v>3.2784569069108321E-4</v>
      </c>
      <c r="AR2249" s="5">
        <f t="shared" si="2611"/>
        <v>8.7514643082074696E-5</v>
      </c>
      <c r="AS2249" s="5">
        <f t="shared" si="2612"/>
        <v>2.026714112862167E-4</v>
      </c>
      <c r="AT2249" s="5">
        <f t="shared" si="2613"/>
        <v>2.34679017740062E-4</v>
      </c>
      <c r="AU2249" s="5">
        <f t="shared" si="2614"/>
        <v>1.8116102650400737E-4</v>
      </c>
      <c r="AV2249" s="5">
        <f t="shared" si="2615"/>
        <v>1.0488576430915975E-4</v>
      </c>
      <c r="AW2249" s="5">
        <f t="shared" si="2616"/>
        <v>2.315402016801759E-6</v>
      </c>
      <c r="AX2249" s="5">
        <f t="shared" si="2617"/>
        <v>1.0078732124585191E-2</v>
      </c>
      <c r="AY2249" s="5">
        <f t="shared" si="2618"/>
        <v>7.4673195418426524E-3</v>
      </c>
      <c r="AZ2249" s="5">
        <f t="shared" si="2619"/>
        <v>2.7662636753668104E-3</v>
      </c>
      <c r="BA2249" s="5">
        <f t="shared" si="2620"/>
        <v>6.8317372150967918E-4</v>
      </c>
      <c r="BB2249" s="5">
        <f t="shared" si="2621"/>
        <v>1.2654063075698019E-4</v>
      </c>
      <c r="BC2249" s="5">
        <f t="shared" si="2622"/>
        <v>1.875075779787299E-5</v>
      </c>
      <c r="BD2249" s="5">
        <f t="shared" si="2623"/>
        <v>1.0806580900688054E-5</v>
      </c>
      <c r="BE2249" s="5">
        <f t="shared" si="2624"/>
        <v>2.5026497568722075E-5</v>
      </c>
      <c r="BF2249" s="5">
        <f t="shared" si="2625"/>
        <v>2.8978896577611052E-5</v>
      </c>
      <c r="BG2249" s="5">
        <f t="shared" si="2626"/>
        <v>2.2370328210459713E-5</v>
      </c>
      <c r="BH2249" s="5">
        <f t="shared" si="2627"/>
        <v>1.2951621093562986E-5</v>
      </c>
      <c r="BI2249" s="5">
        <f t="shared" si="2628"/>
        <v>5.9988208442214261E-6</v>
      </c>
      <c r="BJ2249" s="8">
        <f t="shared" si="2629"/>
        <v>0.71809388916550465</v>
      </c>
      <c r="BK2249" s="8">
        <f t="shared" si="2630"/>
        <v>0.17719808925558198</v>
      </c>
      <c r="BL2249" s="8">
        <f t="shared" si="2631"/>
        <v>9.9278842766559017E-2</v>
      </c>
      <c r="BM2249" s="8">
        <f t="shared" si="2632"/>
        <v>0.57969895839958097</v>
      </c>
      <c r="BN2249" s="8">
        <f t="shared" si="2633"/>
        <v>0.4105954073482681</v>
      </c>
    </row>
    <row r="2250" spans="1:66" x14ac:dyDescent="0.25">
      <c r="A2250" t="s">
        <v>303</v>
      </c>
      <c r="B2250" t="s">
        <v>380</v>
      </c>
      <c r="C2250" t="s">
        <v>343</v>
      </c>
      <c r="D2250" s="7" t="s">
        <v>587</v>
      </c>
      <c r="E2250">
        <f>VLOOKUP(A2250,home!$A$2:$E$405,3,FALSE)</f>
        <v>1.3961038961039001</v>
      </c>
      <c r="F2250">
        <f>VLOOKUP(B2250,home!$B$2:$E$405,3,FALSE)</f>
        <v>0.92</v>
      </c>
      <c r="G2250">
        <f>VLOOKUP(C2250,away!$B$2:$E$405,4,FALSE)</f>
        <v>1.19</v>
      </c>
      <c r="H2250">
        <f>VLOOKUP(A2250,away!$A$2:$E$405,3,FALSE)</f>
        <v>1.0324675324675301</v>
      </c>
      <c r="I2250">
        <f>VLOOKUP(C2250,away!$B$2:$E$405,3,FALSE)</f>
        <v>0.81</v>
      </c>
      <c r="J2250">
        <f>VLOOKUP(B2250,home!$B$2:$E$405,4,FALSE)</f>
        <v>0.83</v>
      </c>
      <c r="K2250" s="3">
        <f t="shared" si="2578"/>
        <v>1.5284545454545497</v>
      </c>
      <c r="L2250" s="3">
        <f t="shared" si="2579"/>
        <v>0.69412792207792051</v>
      </c>
      <c r="M2250" s="5">
        <f t="shared" si="2580"/>
        <v>0.10832899118072634</v>
      </c>
      <c r="N2250" s="5">
        <f t="shared" si="2581"/>
        <v>0.16557593897468703</v>
      </c>
      <c r="O2250" s="5">
        <f t="shared" si="2582"/>
        <v>7.5194177549074953E-2</v>
      </c>
      <c r="P2250" s="5">
        <f t="shared" si="2583"/>
        <v>0.11493088246660008</v>
      </c>
      <c r="Q2250" s="5">
        <f t="shared" si="2584"/>
        <v>0.1265376482718828</v>
      </c>
      <c r="R2250" s="5">
        <f t="shared" si="2585"/>
        <v>2.6097189107248807E-2</v>
      </c>
      <c r="S2250" s="5">
        <f t="shared" si="2586"/>
        <v>3.0483778166351044E-2</v>
      </c>
      <c r="T2250" s="5">
        <f t="shared" si="2587"/>
        <v>8.7833314859588771E-2</v>
      </c>
      <c r="U2250" s="5">
        <f t="shared" si="2588"/>
        <v>3.9888367314561406E-2</v>
      </c>
      <c r="V2250" s="5">
        <f t="shared" si="2589"/>
        <v>3.5935055974585495E-3</v>
      </c>
      <c r="W2250" s="5">
        <f t="shared" si="2590"/>
        <v>6.4469014557429427E-2</v>
      </c>
      <c r="X2250" s="5">
        <f t="shared" si="2591"/>
        <v>4.4749743113159698E-2</v>
      </c>
      <c r="Y2250" s="5">
        <f t="shared" si="2592"/>
        <v>1.5531023100329135E-2</v>
      </c>
      <c r="Z2250" s="5">
        <f t="shared" si="2593"/>
        <v>6.0382625490297201E-3</v>
      </c>
      <c r="AA2250" s="5">
        <f t="shared" si="2594"/>
        <v>9.2292098397124527E-3</v>
      </c>
      <c r="AB2250" s="5">
        <f t="shared" si="2595"/>
        <v>7.0532138652311793E-3</v>
      </c>
      <c r="AC2250" s="5">
        <f t="shared" si="2596"/>
        <v>2.3828153304291698E-4</v>
      </c>
      <c r="AD2250" s="5">
        <f t="shared" si="2597"/>
        <v>2.4634489585319625E-2</v>
      </c>
      <c r="AE2250" s="5">
        <f t="shared" si="2598"/>
        <v>1.7099487067308086E-2</v>
      </c>
      <c r="AF2250" s="5">
        <f t="shared" si="2599"/>
        <v>5.9346157133144178E-3</v>
      </c>
      <c r="AG2250" s="5">
        <f t="shared" si="2600"/>
        <v>1.3731274911379712E-3</v>
      </c>
      <c r="AH2250" s="5">
        <f t="shared" si="2601"/>
        <v>1.0478316590297315E-3</v>
      </c>
      <c r="AI2250" s="5">
        <f t="shared" si="2602"/>
        <v>1.6015630621151751E-3</v>
      </c>
      <c r="AJ2250" s="5">
        <f t="shared" si="2603"/>
        <v>1.2239581710610237E-3</v>
      </c>
      <c r="AK2250" s="5">
        <f t="shared" si="2604"/>
        <v>6.2358814333481961E-4</v>
      </c>
      <c r="AL2250" s="5">
        <f t="shared" si="2605"/>
        <v>1.0112124767202387E-5</v>
      </c>
      <c r="AM2250" s="5">
        <f t="shared" si="2606"/>
        <v>7.5305395163269145E-3</v>
      </c>
      <c r="AN2250" s="5">
        <f t="shared" si="2607"/>
        <v>5.2271577465936702E-3</v>
      </c>
      <c r="AO2250" s="5">
        <f t="shared" si="2608"/>
        <v>1.8141580725082845E-3</v>
      </c>
      <c r="AP2250" s="5">
        <f t="shared" si="2609"/>
        <v>4.1975259106368711E-4</v>
      </c>
      <c r="AQ2250" s="5">
        <f t="shared" si="2610"/>
        <v>7.2840498455465041E-5</v>
      </c>
      <c r="AR2250" s="5">
        <f t="shared" si="2611"/>
        <v>1.4546584243395355E-4</v>
      </c>
      <c r="AS2250" s="5">
        <f t="shared" si="2612"/>
        <v>2.2233792807655167E-4</v>
      </c>
      <c r="AT2250" s="5">
        <f t="shared" si="2613"/>
        <v>1.6991670839777611E-4</v>
      </c>
      <c r="AU2250" s="5">
        <f t="shared" si="2614"/>
        <v>8.6569988433085371E-5</v>
      </c>
      <c r="AV2250" s="5">
        <f t="shared" si="2615"/>
        <v>3.3079573080124269E-5</v>
      </c>
      <c r="AW2250" s="5">
        <f t="shared" si="2616"/>
        <v>2.9801077112918364E-7</v>
      </c>
      <c r="AX2250" s="5">
        <f t="shared" si="2617"/>
        <v>1.918347892242496E-3</v>
      </c>
      <c r="AY2250" s="5">
        <f t="shared" si="2618"/>
        <v>1.3315788362648425E-3</v>
      </c>
      <c r="AZ2250" s="5">
        <f t="shared" si="2619"/>
        <v>4.6214302534972523E-4</v>
      </c>
      <c r="BA2250" s="5">
        <f t="shared" si="2620"/>
        <v>1.0692879262960287E-4</v>
      </c>
      <c r="BB2250" s="5">
        <f t="shared" si="2621"/>
        <v>1.8555565159571768E-5</v>
      </c>
      <c r="BC2250" s="5">
        <f t="shared" si="2622"/>
        <v>2.5759871774390023E-6</v>
      </c>
      <c r="BD2250" s="5">
        <f t="shared" si="2623"/>
        <v>1.6828650490332391E-5</v>
      </c>
      <c r="BE2250" s="5">
        <f t="shared" si="2624"/>
        <v>2.5721827335814485E-5</v>
      </c>
      <c r="BF2250" s="5">
        <f t="shared" si="2625"/>
        <v>1.9657321954411375E-5</v>
      </c>
      <c r="BG2250" s="5">
        <f t="shared" si="2626"/>
        <v>1.0015107697561193E-5</v>
      </c>
      <c r="BH2250" s="5">
        <f t="shared" si="2627"/>
        <v>3.8269092208885618E-6</v>
      </c>
      <c r="BI2250" s="5">
        <f t="shared" si="2628"/>
        <v>1.1698513587418111E-6</v>
      </c>
      <c r="BJ2250" s="8">
        <f t="shared" si="2629"/>
        <v>0.5726429812579289</v>
      </c>
      <c r="BK2250" s="8">
        <f t="shared" si="2630"/>
        <v>0.25891712990521093</v>
      </c>
      <c r="BL2250" s="8">
        <f t="shared" si="2631"/>
        <v>0.16269368841984877</v>
      </c>
      <c r="BM2250" s="8">
        <f t="shared" si="2632"/>
        <v>0.38229595375630437</v>
      </c>
      <c r="BN2250" s="8">
        <f t="shared" si="2633"/>
        <v>0.61666482755022001</v>
      </c>
    </row>
    <row r="2251" spans="1:66" x14ac:dyDescent="0.25">
      <c r="A2251" t="s">
        <v>35</v>
      </c>
      <c r="B2251" t="s">
        <v>213</v>
      </c>
      <c r="C2251" t="s">
        <v>531</v>
      </c>
      <c r="D2251" s="7" t="s">
        <v>587</v>
      </c>
      <c r="E2251">
        <f>VLOOKUP(A2251,home!$A$2:$E$405,3,FALSE)</f>
        <v>1.5947368421052599</v>
      </c>
      <c r="F2251">
        <f>VLOOKUP(B2251,home!$B$2:$E$405,3,FALSE)</f>
        <v>0.99</v>
      </c>
      <c r="G2251" t="e">
        <f>VLOOKUP(C2251,away!$B$2:$E$405,4,FALSE)</f>
        <v>#N/A</v>
      </c>
      <c r="H2251">
        <f>VLOOKUP(A2251,away!$A$2:$E$405,3,FALSE)</f>
        <v>1.21315789473684</v>
      </c>
      <c r="I2251" t="e">
        <f>VLOOKUP(C2251,away!$B$2:$E$405,3,FALSE)</f>
        <v>#N/A</v>
      </c>
      <c r="J2251">
        <f>VLOOKUP(B2251,home!$B$2:$E$405,4,FALSE)</f>
        <v>0.65</v>
      </c>
      <c r="K2251" s="3" t="e">
        <f t="shared" si="2578"/>
        <v>#N/A</v>
      </c>
      <c r="L2251" s="3" t="e">
        <f t="shared" si="2579"/>
        <v>#N/A</v>
      </c>
      <c r="M2251" s="5" t="e">
        <f t="shared" si="2580"/>
        <v>#N/A</v>
      </c>
      <c r="N2251" s="5" t="e">
        <f t="shared" si="2581"/>
        <v>#N/A</v>
      </c>
      <c r="O2251" s="5" t="e">
        <f t="shared" si="2582"/>
        <v>#N/A</v>
      </c>
      <c r="P2251" s="5" t="e">
        <f t="shared" si="2583"/>
        <v>#N/A</v>
      </c>
      <c r="Q2251" s="5" t="e">
        <f t="shared" si="2584"/>
        <v>#N/A</v>
      </c>
      <c r="R2251" s="5" t="e">
        <f t="shared" si="2585"/>
        <v>#N/A</v>
      </c>
      <c r="S2251" s="5" t="e">
        <f t="shared" si="2586"/>
        <v>#N/A</v>
      </c>
      <c r="T2251" s="5" t="e">
        <f t="shared" si="2587"/>
        <v>#N/A</v>
      </c>
      <c r="U2251" s="5" t="e">
        <f t="shared" si="2588"/>
        <v>#N/A</v>
      </c>
      <c r="V2251" s="5" t="e">
        <f t="shared" si="2589"/>
        <v>#N/A</v>
      </c>
      <c r="W2251" s="5" t="e">
        <f t="shared" si="2590"/>
        <v>#N/A</v>
      </c>
      <c r="X2251" s="5" t="e">
        <f t="shared" si="2591"/>
        <v>#N/A</v>
      </c>
      <c r="Y2251" s="5" t="e">
        <f t="shared" si="2592"/>
        <v>#N/A</v>
      </c>
      <c r="Z2251" s="5" t="e">
        <f t="shared" si="2593"/>
        <v>#N/A</v>
      </c>
      <c r="AA2251" s="5" t="e">
        <f t="shared" si="2594"/>
        <v>#N/A</v>
      </c>
      <c r="AB2251" s="5" t="e">
        <f t="shared" si="2595"/>
        <v>#N/A</v>
      </c>
      <c r="AC2251" s="5" t="e">
        <f t="shared" si="2596"/>
        <v>#N/A</v>
      </c>
      <c r="AD2251" s="5" t="e">
        <f t="shared" si="2597"/>
        <v>#N/A</v>
      </c>
      <c r="AE2251" s="5" t="e">
        <f t="shared" si="2598"/>
        <v>#N/A</v>
      </c>
      <c r="AF2251" s="5" t="e">
        <f t="shared" si="2599"/>
        <v>#N/A</v>
      </c>
      <c r="AG2251" s="5" t="e">
        <f t="shared" si="2600"/>
        <v>#N/A</v>
      </c>
      <c r="AH2251" s="5" t="e">
        <f t="shared" si="2601"/>
        <v>#N/A</v>
      </c>
      <c r="AI2251" s="5" t="e">
        <f t="shared" si="2602"/>
        <v>#N/A</v>
      </c>
      <c r="AJ2251" s="5" t="e">
        <f t="shared" si="2603"/>
        <v>#N/A</v>
      </c>
      <c r="AK2251" s="5" t="e">
        <f t="shared" si="2604"/>
        <v>#N/A</v>
      </c>
      <c r="AL2251" s="5" t="e">
        <f t="shared" si="2605"/>
        <v>#N/A</v>
      </c>
      <c r="AM2251" s="5" t="e">
        <f t="shared" si="2606"/>
        <v>#N/A</v>
      </c>
      <c r="AN2251" s="5" t="e">
        <f t="shared" si="2607"/>
        <v>#N/A</v>
      </c>
      <c r="AO2251" s="5" t="e">
        <f t="shared" si="2608"/>
        <v>#N/A</v>
      </c>
      <c r="AP2251" s="5" t="e">
        <f t="shared" si="2609"/>
        <v>#N/A</v>
      </c>
      <c r="AQ2251" s="5" t="e">
        <f t="shared" si="2610"/>
        <v>#N/A</v>
      </c>
      <c r="AR2251" s="5" t="e">
        <f t="shared" si="2611"/>
        <v>#N/A</v>
      </c>
      <c r="AS2251" s="5" t="e">
        <f t="shared" si="2612"/>
        <v>#N/A</v>
      </c>
      <c r="AT2251" s="5" t="e">
        <f t="shared" si="2613"/>
        <v>#N/A</v>
      </c>
      <c r="AU2251" s="5" t="e">
        <f t="shared" si="2614"/>
        <v>#N/A</v>
      </c>
      <c r="AV2251" s="5" t="e">
        <f t="shared" si="2615"/>
        <v>#N/A</v>
      </c>
      <c r="AW2251" s="5" t="e">
        <f t="shared" si="2616"/>
        <v>#N/A</v>
      </c>
      <c r="AX2251" s="5" t="e">
        <f t="shared" si="2617"/>
        <v>#N/A</v>
      </c>
      <c r="AY2251" s="5" t="e">
        <f t="shared" si="2618"/>
        <v>#N/A</v>
      </c>
      <c r="AZ2251" s="5" t="e">
        <f t="shared" si="2619"/>
        <v>#N/A</v>
      </c>
      <c r="BA2251" s="5" t="e">
        <f t="shared" si="2620"/>
        <v>#N/A</v>
      </c>
      <c r="BB2251" s="5" t="e">
        <f t="shared" si="2621"/>
        <v>#N/A</v>
      </c>
      <c r="BC2251" s="5" t="e">
        <f t="shared" si="2622"/>
        <v>#N/A</v>
      </c>
      <c r="BD2251" s="5" t="e">
        <f t="shared" si="2623"/>
        <v>#N/A</v>
      </c>
      <c r="BE2251" s="5" t="e">
        <f t="shared" si="2624"/>
        <v>#N/A</v>
      </c>
      <c r="BF2251" s="5" t="e">
        <f t="shared" si="2625"/>
        <v>#N/A</v>
      </c>
      <c r="BG2251" s="5" t="e">
        <f t="shared" si="2626"/>
        <v>#N/A</v>
      </c>
      <c r="BH2251" s="5" t="e">
        <f t="shared" si="2627"/>
        <v>#N/A</v>
      </c>
      <c r="BI2251" s="5" t="e">
        <f t="shared" si="2628"/>
        <v>#N/A</v>
      </c>
      <c r="BJ2251" s="8" t="e">
        <f t="shared" si="2629"/>
        <v>#N/A</v>
      </c>
      <c r="BK2251" s="8" t="e">
        <f t="shared" si="2630"/>
        <v>#N/A</v>
      </c>
      <c r="BL2251" s="8" t="e">
        <f t="shared" si="2631"/>
        <v>#N/A</v>
      </c>
      <c r="BM2251" s="8" t="e">
        <f t="shared" si="2632"/>
        <v>#N/A</v>
      </c>
      <c r="BN2251" s="8" t="e">
        <f t="shared" si="2633"/>
        <v>#N/A</v>
      </c>
    </row>
    <row r="2252" spans="1:66" x14ac:dyDescent="0.25">
      <c r="A2252" t="s">
        <v>35</v>
      </c>
      <c r="B2252" t="s">
        <v>285</v>
      </c>
      <c r="C2252" t="s">
        <v>218</v>
      </c>
      <c r="D2252" s="7" t="s">
        <v>587</v>
      </c>
      <c r="E2252">
        <f>VLOOKUP(A2252,home!$A$2:$E$405,3,FALSE)</f>
        <v>1.5947368421052599</v>
      </c>
      <c r="F2252">
        <f>VLOOKUP(B2252,home!$B$2:$E$405,3,FALSE)</f>
        <v>1.06</v>
      </c>
      <c r="G2252">
        <f>VLOOKUP(C2252,away!$B$2:$E$405,4,FALSE)</f>
        <v>0.63</v>
      </c>
      <c r="H2252">
        <f>VLOOKUP(A2252,away!$A$2:$E$405,3,FALSE)</f>
        <v>1.21315789473684</v>
      </c>
      <c r="I2252">
        <f>VLOOKUP(C2252,away!$B$2:$E$405,3,FALSE)</f>
        <v>1.1200000000000001</v>
      </c>
      <c r="J2252">
        <f>VLOOKUP(B2252,home!$B$2:$E$405,4,FALSE)</f>
        <v>1</v>
      </c>
      <c r="K2252" s="3">
        <f t="shared" si="2578"/>
        <v>1.0649652631578925</v>
      </c>
      <c r="L2252" s="3">
        <f t="shared" si="2579"/>
        <v>1.358736842105261</v>
      </c>
      <c r="M2252" s="5">
        <f t="shared" si="2580"/>
        <v>8.8593028881425173E-2</v>
      </c>
      <c r="N2252" s="5">
        <f t="shared" si="2581"/>
        <v>9.4348498316661741E-2</v>
      </c>
      <c r="O2252" s="5">
        <f t="shared" si="2582"/>
        <v>0.12037461229488784</v>
      </c>
      <c r="P2252" s="5">
        <f t="shared" si="2583"/>
        <v>0.12819478066015452</v>
      </c>
      <c r="Q2252" s="5">
        <f t="shared" si="2584"/>
        <v>5.0238936669177808E-2</v>
      </c>
      <c r="R2252" s="5">
        <f t="shared" si="2585"/>
        <v>8.1778710289600529E-2</v>
      </c>
      <c r="S2252" s="5">
        <f t="shared" si="2586"/>
        <v>4.6374703506583494E-2</v>
      </c>
      <c r="T2252" s="5">
        <f t="shared" si="2587"/>
        <v>6.8261494160604869E-2</v>
      </c>
      <c r="U2252" s="5">
        <f t="shared" si="2588"/>
        <v>8.7091485724277481E-2</v>
      </c>
      <c r="V2252" s="5">
        <f t="shared" si="2589"/>
        <v>7.456060619451069E-3</v>
      </c>
      <c r="W2252" s="5">
        <f t="shared" si="2590"/>
        <v>1.7834240803554554E-2</v>
      </c>
      <c r="X2252" s="5">
        <f t="shared" si="2591"/>
        <v>2.4232040030766507E-2</v>
      </c>
      <c r="Y2252" s="5">
        <f t="shared" si="2592"/>
        <v>1.6462482774585983E-2</v>
      </c>
      <c r="Z2252" s="5">
        <f t="shared" si="2593"/>
        <v>3.7038582190110941E-2</v>
      </c>
      <c r="AA2252" s="5">
        <f t="shared" si="2594"/>
        <v>3.9444803429086725E-2</v>
      </c>
      <c r="AB2252" s="5">
        <f t="shared" si="2595"/>
        <v>2.1003672732034337E-2</v>
      </c>
      <c r="AC2252" s="5">
        <f t="shared" si="2596"/>
        <v>6.7431099529473564E-4</v>
      </c>
      <c r="AD2252" s="5">
        <f t="shared" si="2597"/>
        <v>4.7482117376446741E-3</v>
      </c>
      <c r="AE2252" s="5">
        <f t="shared" si="2598"/>
        <v>6.4515702220544592E-3</v>
      </c>
      <c r="AF2252" s="5">
        <f t="shared" si="2599"/>
        <v>4.3829930750673074E-3</v>
      </c>
      <c r="AG2252" s="5">
        <f t="shared" si="2600"/>
        <v>1.9851113899287264E-3</v>
      </c>
      <c r="AH2252" s="5">
        <f t="shared" si="2601"/>
        <v>1.2581421550261871E-2</v>
      </c>
      <c r="AI2252" s="5">
        <f t="shared" si="2602"/>
        <v>1.3398776912175014E-2</v>
      </c>
      <c r="AJ2252" s="5">
        <f t="shared" si="2603"/>
        <v>7.1346159901341773E-3</v>
      </c>
      <c r="AK2252" s="5">
        <f t="shared" si="2604"/>
        <v>2.5327060651545849E-3</v>
      </c>
      <c r="AL2252" s="5">
        <f t="shared" si="2605"/>
        <v>3.9029323742497378E-5</v>
      </c>
      <c r="AM2252" s="5">
        <f t="shared" si="2606"/>
        <v>1.0113361125420313E-3</v>
      </c>
      <c r="AN2252" s="5">
        <f t="shared" si="2607"/>
        <v>1.3741396358623705E-3</v>
      </c>
      <c r="AO2252" s="5">
        <f t="shared" si="2608"/>
        <v>9.3354707472165547E-4</v>
      </c>
      <c r="AP2252" s="5">
        <f t="shared" si="2609"/>
        <v>4.2281493475463533E-4</v>
      </c>
      <c r="AQ2252" s="5">
        <f t="shared" si="2610"/>
        <v>1.4362355731086375E-4</v>
      </c>
      <c r="AR2252" s="5">
        <f t="shared" si="2611"/>
        <v>3.4189681972795769E-3</v>
      </c>
      <c r="AS2252" s="5">
        <f t="shared" si="2612"/>
        <v>3.6410823659443099E-3</v>
      </c>
      <c r="AT2252" s="5">
        <f t="shared" si="2613"/>
        <v>1.9388131200137214E-3</v>
      </c>
      <c r="AU2252" s="5">
        <f t="shared" si="2614"/>
        <v>6.8825620818979596E-4</v>
      </c>
      <c r="AV2252" s="5">
        <f t="shared" si="2615"/>
        <v>1.8324223846872482E-4</v>
      </c>
      <c r="AW2252" s="5">
        <f t="shared" si="2616"/>
        <v>1.5687701578454782E-6</v>
      </c>
      <c r="AX2252" s="5">
        <f t="shared" si="2617"/>
        <v>1.7950630487240064E-4</v>
      </c>
      <c r="AY2252" s="5">
        <f t="shared" si="2618"/>
        <v>2.4390182982030991E-4</v>
      </c>
      <c r="AZ2252" s="5">
        <f t="shared" si="2619"/>
        <v>1.6569920101687133E-4</v>
      </c>
      <c r="BA2252" s="5">
        <f t="shared" si="2620"/>
        <v>7.5047203043009531E-5</v>
      </c>
      <c r="BB2252" s="5">
        <f t="shared" si="2621"/>
        <v>2.549234991787277E-5</v>
      </c>
      <c r="BC2252" s="5">
        <f t="shared" si="2622"/>
        <v>6.9274790050505477E-6</v>
      </c>
      <c r="BD2252" s="5">
        <f t="shared" si="2623"/>
        <v>7.7424634193832761E-4</v>
      </c>
      <c r="BE2252" s="5">
        <f t="shared" si="2624"/>
        <v>8.245454592913867E-4</v>
      </c>
      <c r="BF2252" s="5">
        <f t="shared" si="2625"/>
        <v>4.390561360199484E-4</v>
      </c>
      <c r="BG2252" s="5">
        <f t="shared" si="2626"/>
        <v>1.5585984447919065E-4</v>
      </c>
      <c r="BH2252" s="5">
        <f t="shared" si="2627"/>
        <v>4.149633007288236E-5</v>
      </c>
      <c r="BI2252" s="5">
        <f t="shared" si="2628"/>
        <v>8.8384300152307895E-6</v>
      </c>
      <c r="BJ2252" s="8">
        <f t="shared" si="2629"/>
        <v>0.29352761486291368</v>
      </c>
      <c r="BK2252" s="8">
        <f t="shared" si="2630"/>
        <v>0.27157581581647183</v>
      </c>
      <c r="BL2252" s="8">
        <f t="shared" si="2631"/>
        <v>0.39745520965932574</v>
      </c>
      <c r="BM2252" s="8">
        <f t="shared" si="2632"/>
        <v>0.43582632235725211</v>
      </c>
      <c r="BN2252" s="8">
        <f t="shared" si="2633"/>
        <v>0.56352856711190757</v>
      </c>
    </row>
    <row r="2253" spans="1:66" x14ac:dyDescent="0.25">
      <c r="A2253" t="s">
        <v>91</v>
      </c>
      <c r="B2253" t="s">
        <v>97</v>
      </c>
      <c r="C2253" t="s">
        <v>101</v>
      </c>
      <c r="D2253" s="7" t="s">
        <v>588</v>
      </c>
      <c r="E2253">
        <f>VLOOKUP(A2253,home!$A$2:$E$405,3,FALSE)</f>
        <v>1.5</v>
      </c>
      <c r="F2253">
        <f>VLOOKUP(B2253,home!$B$2:$E$405,3,FALSE)</f>
        <v>0.93</v>
      </c>
      <c r="G2253">
        <f>VLOOKUP(C2253,away!$B$2:$E$405,4,FALSE)</f>
        <v>0.75</v>
      </c>
      <c r="H2253">
        <f>VLOOKUP(A2253,away!$A$2:$E$405,3,FALSE)</f>
        <v>1.1974637681159399</v>
      </c>
      <c r="I2253">
        <f>VLOOKUP(C2253,away!$B$2:$E$405,3,FALSE)</f>
        <v>0.64</v>
      </c>
      <c r="J2253">
        <f>VLOOKUP(B2253,home!$B$2:$E$405,4,FALSE)</f>
        <v>1.02</v>
      </c>
      <c r="K2253" s="3">
        <f t="shared" si="2578"/>
        <v>1.0462500000000001</v>
      </c>
      <c r="L2253" s="3">
        <f t="shared" si="2579"/>
        <v>0.78170434782608567</v>
      </c>
      <c r="M2253" s="5">
        <f t="shared" si="2580"/>
        <v>0.16074205400855493</v>
      </c>
      <c r="N2253" s="5">
        <f t="shared" si="2581"/>
        <v>0.16817637400645061</v>
      </c>
      <c r="O2253" s="5">
        <f t="shared" si="2582"/>
        <v>0.12565276249698287</v>
      </c>
      <c r="P2253" s="5">
        <f t="shared" si="2583"/>
        <v>0.13146420276246831</v>
      </c>
      <c r="Q2253" s="5">
        <f t="shared" si="2584"/>
        <v>8.7977265652124464E-2</v>
      </c>
      <c r="R2253" s="5">
        <f t="shared" si="2585"/>
        <v>4.9111655380125019E-2</v>
      </c>
      <c r="S2253" s="5">
        <f t="shared" si="2586"/>
        <v>2.6879768201561568E-2</v>
      </c>
      <c r="T2253" s="5">
        <f t="shared" si="2587"/>
        <v>6.8772211070116246E-2</v>
      </c>
      <c r="U2253" s="5">
        <f t="shared" si="2588"/>
        <v>5.1383069441455799E-2</v>
      </c>
      <c r="V2253" s="5">
        <f t="shared" si="2589"/>
        <v>2.4426486818372229E-3</v>
      </c>
      <c r="W2253" s="5">
        <f t="shared" si="2590"/>
        <v>3.0682071396178415E-2</v>
      </c>
      <c r="X2253" s="5">
        <f t="shared" si="2591"/>
        <v>2.3984308610703046E-2</v>
      </c>
      <c r="Y2253" s="5">
        <f t="shared" si="2592"/>
        <v>9.3743191602945978E-3</v>
      </c>
      <c r="Z2253" s="5">
        <f t="shared" si="2593"/>
        <v>1.2796931513193367E-2</v>
      </c>
      <c r="AA2253" s="5">
        <f t="shared" si="2594"/>
        <v>1.3388789595678562E-2</v>
      </c>
      <c r="AB2253" s="5">
        <f t="shared" si="2595"/>
        <v>7.0040105572393473E-3</v>
      </c>
      <c r="AC2253" s="5">
        <f t="shared" si="2596"/>
        <v>1.2485876190240566E-4</v>
      </c>
      <c r="AD2253" s="5">
        <f t="shared" si="2597"/>
        <v>8.0252792995629176E-3</v>
      </c>
      <c r="AE2253" s="5">
        <f t="shared" si="2598"/>
        <v>6.2733957209870159E-3</v>
      </c>
      <c r="AF2253" s="5">
        <f t="shared" si="2599"/>
        <v>2.4519703553645563E-3</v>
      </c>
      <c r="AG2253" s="5">
        <f t="shared" si="2600"/>
        <v>6.3890529584304879E-4</v>
      </c>
      <c r="AH2253" s="5">
        <f t="shared" si="2601"/>
        <v>2.5008542506739758E-3</v>
      </c>
      <c r="AI2253" s="5">
        <f t="shared" si="2602"/>
        <v>2.6165187597676468E-3</v>
      </c>
      <c r="AJ2253" s="5">
        <f t="shared" si="2603"/>
        <v>1.3687663762034503E-3</v>
      </c>
      <c r="AK2253" s="5">
        <f t="shared" si="2604"/>
        <v>4.7735727370095343E-4</v>
      </c>
      <c r="AL2253" s="5">
        <f t="shared" si="2605"/>
        <v>4.0846703602617951E-6</v>
      </c>
      <c r="AM2253" s="5">
        <f t="shared" si="2606"/>
        <v>1.6792896934335413E-3</v>
      </c>
      <c r="AN2253" s="5">
        <f t="shared" si="2607"/>
        <v>1.3127080546165336E-3</v>
      </c>
      <c r="AO2253" s="5">
        <f t="shared" si="2608"/>
        <v>5.1307479686003366E-4</v>
      </c>
      <c r="AP2253" s="5">
        <f t="shared" si="2609"/>
        <v>1.3369093315515802E-4</v>
      </c>
      <c r="AQ2253" s="5">
        <f t="shared" si="2610"/>
        <v>2.6126695928078393E-5</v>
      </c>
      <c r="AR2253" s="5">
        <f t="shared" si="2611"/>
        <v>3.9098572820623896E-4</v>
      </c>
      <c r="AS2253" s="5">
        <f t="shared" si="2612"/>
        <v>4.090688181357775E-4</v>
      </c>
      <c r="AT2253" s="5">
        <f t="shared" si="2613"/>
        <v>2.1399412548727862E-4</v>
      </c>
      <c r="AU2253" s="5">
        <f t="shared" si="2614"/>
        <v>7.463045126368844E-5</v>
      </c>
      <c r="AV2253" s="5">
        <f t="shared" si="2615"/>
        <v>1.9520527408658507E-5</v>
      </c>
      <c r="AW2253" s="5">
        <f t="shared" si="2616"/>
        <v>9.2796695607789907E-8</v>
      </c>
      <c r="AX2253" s="5">
        <f t="shared" si="2617"/>
        <v>2.9282614029247365E-4</v>
      </c>
      <c r="AY2253" s="5">
        <f t="shared" si="2618"/>
        <v>2.2890346702375796E-4</v>
      </c>
      <c r="AZ2253" s="5">
        <f t="shared" si="2619"/>
        <v>8.9467417702468319E-5</v>
      </c>
      <c r="BA2253" s="5">
        <f t="shared" si="2620"/>
        <v>2.3312356468930667E-5</v>
      </c>
      <c r="BB2253" s="5">
        <f t="shared" si="2621"/>
        <v>4.5558426024586682E-6</v>
      </c>
      <c r="BC2253" s="5">
        <f t="shared" si="2622"/>
        <v>7.1226439407065012E-7</v>
      </c>
      <c r="BD2253" s="5">
        <f t="shared" si="2623"/>
        <v>5.0939207279460849E-5</v>
      </c>
      <c r="BE2253" s="5">
        <f t="shared" si="2624"/>
        <v>5.3295145616135913E-5</v>
      </c>
      <c r="BF2253" s="5">
        <f t="shared" si="2625"/>
        <v>2.78800230504411E-5</v>
      </c>
      <c r="BG2253" s="5">
        <f t="shared" si="2626"/>
        <v>9.7231580388413366E-6</v>
      </c>
      <c r="BH2253" s="5">
        <f t="shared" si="2627"/>
        <v>2.5432135245344371E-6</v>
      </c>
      <c r="BI2253" s="5">
        <f t="shared" si="2628"/>
        <v>5.3216743000883125E-7</v>
      </c>
      <c r="BJ2253" s="8">
        <f t="shared" si="2629"/>
        <v>0.41066076823010234</v>
      </c>
      <c r="BK2253" s="8">
        <f t="shared" si="2630"/>
        <v>0.32188652055370848</v>
      </c>
      <c r="BL2253" s="8">
        <f t="shared" si="2631"/>
        <v>0.2547568966972687</v>
      </c>
      <c r="BM2253" s="8">
        <f t="shared" si="2632"/>
        <v>0.2767479920172386</v>
      </c>
      <c r="BN2253" s="8">
        <f t="shared" si="2633"/>
        <v>0.72312431430670632</v>
      </c>
    </row>
    <row r="2254" spans="1:66" x14ac:dyDescent="0.25">
      <c r="A2254" t="s">
        <v>143</v>
      </c>
      <c r="B2254" t="s">
        <v>451</v>
      </c>
      <c r="C2254" t="s">
        <v>248</v>
      </c>
      <c r="D2254" s="7" t="s">
        <v>588</v>
      </c>
      <c r="E2254">
        <f>VLOOKUP(A2254,home!$A$2:$E$405,3,FALSE)</f>
        <v>1.2578947368421101</v>
      </c>
      <c r="F2254">
        <f>VLOOKUP(B2254,home!$B$2:$E$405,3,FALSE)</f>
        <v>0.79</v>
      </c>
      <c r="G2254">
        <f>VLOOKUP(C2254,away!$B$2:$E$405,4,FALSE)</f>
        <v>1.93</v>
      </c>
      <c r="H2254">
        <f>VLOOKUP(A2254,away!$A$2:$E$405,3,FALSE)</f>
        <v>1.0263157894736801</v>
      </c>
      <c r="I2254">
        <f>VLOOKUP(C2254,away!$B$2:$E$405,3,FALSE)</f>
        <v>0.9</v>
      </c>
      <c r="J2254">
        <f>VLOOKUP(B2254,home!$B$2:$E$405,4,FALSE)</f>
        <v>0.62</v>
      </c>
      <c r="K2254" s="3">
        <f t="shared" si="2578"/>
        <v>1.9179121052631654</v>
      </c>
      <c r="L2254" s="3">
        <f t="shared" si="2579"/>
        <v>0.57268421052631346</v>
      </c>
      <c r="M2254" s="5">
        <f t="shared" si="2580"/>
        <v>8.2860540791151086E-2</v>
      </c>
      <c r="N2254" s="5">
        <f t="shared" si="2581"/>
        <v>0.15891923423200094</v>
      </c>
      <c r="O2254" s="5">
        <f t="shared" si="2582"/>
        <v>4.7452923386763747E-2</v>
      </c>
      <c r="P2254" s="5">
        <f t="shared" si="2583"/>
        <v>9.1010536193599736E-2</v>
      </c>
      <c r="Q2254" s="5">
        <f t="shared" si="2584"/>
        <v>0.15239656154635353</v>
      </c>
      <c r="R2254" s="5">
        <f t="shared" si="2585"/>
        <v>1.3587769983457218E-2</v>
      </c>
      <c r="S2254" s="5">
        <f t="shared" si="2586"/>
        <v>2.4990537169928443E-2</v>
      </c>
      <c r="T2254" s="5">
        <f t="shared" si="2587"/>
        <v>8.7275104536098214E-2</v>
      </c>
      <c r="U2254" s="5">
        <f t="shared" si="2588"/>
        <v>2.6060148534804071E-2</v>
      </c>
      <c r="V2254" s="5">
        <f t="shared" si="2589"/>
        <v>3.0498395468462475E-3</v>
      </c>
      <c r="W2254" s="5">
        <f t="shared" si="2590"/>
        <v>9.7427736730078179E-2</v>
      </c>
      <c r="X2254" s="5">
        <f t="shared" si="2591"/>
        <v>5.5795326492630325E-2</v>
      </c>
      <c r="Y2254" s="5">
        <f t="shared" si="2592"/>
        <v>1.5976551251744953E-2</v>
      </c>
      <c r="Z2254" s="5">
        <f t="shared" si="2593"/>
        <v>2.5938337752631118E-3</v>
      </c>
      <c r="AA2254" s="5">
        <f t="shared" si="2594"/>
        <v>4.9747451966175773E-3</v>
      </c>
      <c r="AB2254" s="5">
        <f t="shared" si="2595"/>
        <v>4.7705620165963206E-3</v>
      </c>
      <c r="AC2254" s="5">
        <f t="shared" si="2596"/>
        <v>2.0936347522348392E-4</v>
      </c>
      <c r="AD2254" s="5">
        <f t="shared" si="2597"/>
        <v>4.6714458915752398E-2</v>
      </c>
      <c r="AE2254" s="5">
        <f t="shared" si="2598"/>
        <v>2.6752633024331566E-2</v>
      </c>
      <c r="AF2254" s="5">
        <f t="shared" si="2599"/>
        <v>7.6604052615197532E-3</v>
      </c>
      <c r="AG2254" s="5">
        <f t="shared" si="2600"/>
        <v>1.4623310465016858E-3</v>
      </c>
      <c r="AH2254" s="5">
        <f t="shared" si="2601"/>
        <v>3.7136191195576059E-4</v>
      </c>
      <c r="AI2254" s="5">
        <f t="shared" si="2602"/>
        <v>7.1223950637362688E-4</v>
      </c>
      <c r="AJ2254" s="5">
        <f t="shared" si="2603"/>
        <v>6.8300638556032043E-4</v>
      </c>
      <c r="AK2254" s="5">
        <f t="shared" si="2604"/>
        <v>4.3664873827939317E-4</v>
      </c>
      <c r="AL2254" s="5">
        <f t="shared" si="2605"/>
        <v>9.1982417481299261E-6</v>
      </c>
      <c r="AM2254" s="5">
        <f t="shared" si="2606"/>
        <v>1.7918845249068061E-2</v>
      </c>
      <c r="AN2254" s="5">
        <f t="shared" si="2607"/>
        <v>1.0261839745005724E-2</v>
      </c>
      <c r="AO2254" s="5">
        <f t="shared" si="2608"/>
        <v>2.9383967964580742E-3</v>
      </c>
      <c r="AP2254" s="5">
        <f t="shared" si="2609"/>
        <v>5.6092448319754694E-4</v>
      </c>
      <c r="AQ2254" s="5">
        <f t="shared" si="2610"/>
        <v>8.0308148706216887E-5</v>
      </c>
      <c r="AR2254" s="5">
        <f t="shared" si="2611"/>
        <v>4.253462067358544E-5</v>
      </c>
      <c r="AS2254" s="5">
        <f t="shared" si="2612"/>
        <v>8.1577663882646389E-5</v>
      </c>
      <c r="AT2254" s="5">
        <f t="shared" si="2613"/>
        <v>7.8229394539808633E-5</v>
      </c>
      <c r="AU2254" s="5">
        <f t="shared" si="2614"/>
        <v>5.0012367591769064E-5</v>
      </c>
      <c r="AV2254" s="5">
        <f t="shared" si="2615"/>
        <v>2.397983130428127E-5</v>
      </c>
      <c r="AW2254" s="5">
        <f t="shared" si="2616"/>
        <v>2.8063783957649046E-7</v>
      </c>
      <c r="AX2254" s="5">
        <f t="shared" si="2617"/>
        <v>5.7277950359208366E-3</v>
      </c>
      <c r="AY2254" s="5">
        <f t="shared" si="2618"/>
        <v>3.2802177782028613E-3</v>
      </c>
      <c r="AZ2254" s="5">
        <f t="shared" si="2619"/>
        <v>9.392644643322418E-4</v>
      </c>
      <c r="BA2254" s="5">
        <f t="shared" si="2620"/>
        <v>1.7930064274384352E-4</v>
      </c>
      <c r="BB2254" s="5">
        <f t="shared" si="2621"/>
        <v>2.5670661759154649E-5</v>
      </c>
      <c r="BC2254" s="5">
        <f t="shared" si="2622"/>
        <v>2.9402365326459031E-6</v>
      </c>
      <c r="BD2254" s="5">
        <f t="shared" si="2623"/>
        <v>4.0598176100814115E-6</v>
      </c>
      <c r="BE2254" s="5">
        <f t="shared" si="2624"/>
        <v>7.7863733395357116E-6</v>
      </c>
      <c r="BF2254" s="5">
        <f t="shared" si="2625"/>
        <v>7.4667898419969621E-6</v>
      </c>
      <c r="BG2254" s="5">
        <f t="shared" si="2626"/>
        <v>4.7735488751406715E-6</v>
      </c>
      <c r="BH2254" s="5">
        <f t="shared" si="2627"/>
        <v>2.2888117931744142E-6</v>
      </c>
      <c r="BI2254" s="5">
        <f t="shared" si="2628"/>
        <v>8.7794796895965988E-7</v>
      </c>
      <c r="BJ2254" s="8">
        <f t="shared" si="2629"/>
        <v>0.69229584627893881</v>
      </c>
      <c r="BK2254" s="8">
        <f t="shared" si="2630"/>
        <v>0.20541023319670002</v>
      </c>
      <c r="BL2254" s="8">
        <f t="shared" si="2631"/>
        <v>9.9352992827829001E-2</v>
      </c>
      <c r="BM2254" s="8">
        <f t="shared" si="2632"/>
        <v>0.45014540280504128</v>
      </c>
      <c r="BN2254" s="8">
        <f t="shared" si="2633"/>
        <v>0.54622756613332624</v>
      </c>
    </row>
    <row r="2255" spans="1:66" x14ac:dyDescent="0.25">
      <c r="A2255" t="s">
        <v>477</v>
      </c>
      <c r="B2255" t="s">
        <v>488</v>
      </c>
      <c r="C2255" t="s">
        <v>484</v>
      </c>
      <c r="D2255" s="7" t="s">
        <v>588</v>
      </c>
      <c r="E2255">
        <f>VLOOKUP(A2255,home!$A$2:$E$405,3,FALSE)</f>
        <v>1.30833333333333</v>
      </c>
      <c r="F2255">
        <f>VLOOKUP(B2255,home!$B$2:$E$405,3,FALSE)</f>
        <v>1.36</v>
      </c>
      <c r="G2255">
        <f>VLOOKUP(C2255,away!$B$2:$E$405,4,FALSE)</f>
        <v>0.68</v>
      </c>
      <c r="H2255">
        <f>VLOOKUP(A2255,away!$A$2:$E$405,3,FALSE)</f>
        <v>1.06666666666667</v>
      </c>
      <c r="I2255">
        <f>VLOOKUP(C2255,away!$B$2:$E$405,3,FALSE)</f>
        <v>1.19</v>
      </c>
      <c r="J2255">
        <f>VLOOKUP(B2255,home!$B$2:$E$405,4,FALSE)</f>
        <v>0.63</v>
      </c>
      <c r="K2255" s="3">
        <f t="shared" si="2578"/>
        <v>1.2099466666666638</v>
      </c>
      <c r="L2255" s="3">
        <f t="shared" si="2579"/>
        <v>0.79968000000000239</v>
      </c>
      <c r="M2255" s="5">
        <f t="shared" si="2580"/>
        <v>0.134038706446032</v>
      </c>
      <c r="N2255" s="5">
        <f t="shared" si="2581"/>
        <v>0.16217968606868788</v>
      </c>
      <c r="O2255" s="5">
        <f t="shared" si="2582"/>
        <v>0.1071880727707632</v>
      </c>
      <c r="P2255" s="5">
        <f t="shared" si="2583"/>
        <v>0.1296918513554087</v>
      </c>
      <c r="Q2255" s="5">
        <f t="shared" si="2584"/>
        <v>9.8114385279927455E-2</v>
      </c>
      <c r="R2255" s="5">
        <f t="shared" si="2585"/>
        <v>4.2858079016662082E-2</v>
      </c>
      <c r="S2255" s="5">
        <f t="shared" si="2586"/>
        <v>3.1371491030401835E-2</v>
      </c>
      <c r="T2255" s="5">
        <f t="shared" si="2587"/>
        <v>7.8460111620652626E-2</v>
      </c>
      <c r="U2255" s="5">
        <f t="shared" si="2588"/>
        <v>5.1855989845946769E-2</v>
      </c>
      <c r="V2255" s="5">
        <f t="shared" si="2589"/>
        <v>3.3726798105064662E-3</v>
      </c>
      <c r="W2255" s="5">
        <f t="shared" si="2590"/>
        <v>3.9571057807165688E-2</v>
      </c>
      <c r="X2255" s="5">
        <f t="shared" si="2591"/>
        <v>3.1644183507234351E-2</v>
      </c>
      <c r="Y2255" s="5">
        <f t="shared" si="2592"/>
        <v>1.265261033353262E-2</v>
      </c>
      <c r="Z2255" s="5">
        <f t="shared" si="2593"/>
        <v>1.1424249542681482E-2</v>
      </c>
      <c r="AA2255" s="5">
        <f t="shared" si="2594"/>
        <v>1.3822732653335616E-2</v>
      </c>
      <c r="AB2255" s="5">
        <f t="shared" si="2595"/>
        <v>8.3623846490639402E-3</v>
      </c>
      <c r="AC2255" s="5">
        <f t="shared" si="2596"/>
        <v>2.0395651946892413E-4</v>
      </c>
      <c r="AD2255" s="5">
        <f t="shared" si="2597"/>
        <v>1.1969717372563495E-2</v>
      </c>
      <c r="AE2255" s="5">
        <f t="shared" si="2598"/>
        <v>9.5719435884916038E-3</v>
      </c>
      <c r="AF2255" s="5">
        <f t="shared" si="2599"/>
        <v>3.8272459244224942E-3</v>
      </c>
      <c r="AG2255" s="5">
        <f t="shared" si="2600"/>
        <v>1.0201906736140634E-3</v>
      </c>
      <c r="AH2255" s="5">
        <f t="shared" si="2601"/>
        <v>2.2839359685728881E-3</v>
      </c>
      <c r="AI2255" s="5">
        <f t="shared" si="2602"/>
        <v>2.7634407120548637E-3</v>
      </c>
      <c r="AJ2255" s="5">
        <f t="shared" si="2603"/>
        <v>1.6718079390408676E-3</v>
      </c>
      <c r="AK2255" s="5">
        <f t="shared" si="2604"/>
        <v>6.7426614771645449E-4</v>
      </c>
      <c r="AL2255" s="5">
        <f t="shared" si="2605"/>
        <v>7.8936896087043019E-6</v>
      </c>
      <c r="AM2255" s="5">
        <f t="shared" si="2606"/>
        <v>2.8965439271750508E-3</v>
      </c>
      <c r="AN2255" s="5">
        <f t="shared" si="2607"/>
        <v>2.3163082476833517E-3</v>
      </c>
      <c r="AO2255" s="5">
        <f t="shared" si="2608"/>
        <v>9.2615268975371396E-4</v>
      </c>
      <c r="AP2255" s="5">
        <f t="shared" si="2609"/>
        <v>2.4687526098075081E-4</v>
      </c>
      <c r="AQ2255" s="5">
        <f t="shared" si="2610"/>
        <v>4.9355302175271836E-5</v>
      </c>
      <c r="AR2255" s="5">
        <f t="shared" si="2611"/>
        <v>3.6528358306967462E-4</v>
      </c>
      <c r="AS2255" s="5">
        <f t="shared" si="2612"/>
        <v>4.4197365372320813E-4</v>
      </c>
      <c r="AT2255" s="5">
        <f t="shared" si="2613"/>
        <v>2.6738227453844106E-4</v>
      </c>
      <c r="AU2255" s="5">
        <f t="shared" si="2614"/>
        <v>1.0783943060117922E-4</v>
      </c>
      <c r="AV2255" s="5">
        <f t="shared" si="2615"/>
        <v>3.261998989778195E-5</v>
      </c>
      <c r="AW2255" s="5">
        <f t="shared" si="2616"/>
        <v>2.1215829005291548E-7</v>
      </c>
      <c r="AX2255" s="5">
        <f t="shared" si="2617"/>
        <v>5.8411061158983779E-4</v>
      </c>
      <c r="AY2255" s="5">
        <f t="shared" si="2618"/>
        <v>4.6710157387616288E-4</v>
      </c>
      <c r="AZ2255" s="5">
        <f t="shared" si="2619"/>
        <v>1.8676589329864554E-4</v>
      </c>
      <c r="BA2255" s="5">
        <f t="shared" si="2620"/>
        <v>4.9784316517687111E-5</v>
      </c>
      <c r="BB2255" s="5">
        <f t="shared" si="2621"/>
        <v>9.9528805582160349E-6</v>
      </c>
      <c r="BC2255" s="5">
        <f t="shared" si="2622"/>
        <v>1.5918239049588449E-6</v>
      </c>
      <c r="BD2255" s="5">
        <f t="shared" si="2623"/>
        <v>4.8684995951526373E-5</v>
      </c>
      <c r="BE2255" s="5">
        <f t="shared" si="2624"/>
        <v>5.8906248568229349E-5</v>
      </c>
      <c r="BF2255" s="5">
        <f t="shared" si="2625"/>
        <v>3.5636709550483529E-5</v>
      </c>
      <c r="BG2255" s="5">
        <f t="shared" si="2626"/>
        <v>1.4372839310525208E-5</v>
      </c>
      <c r="BH2255" s="5">
        <f t="shared" si="2627"/>
        <v>4.3475922535763918E-6</v>
      </c>
      <c r="BI2255" s="5">
        <f t="shared" si="2628"/>
        <v>1.0520709510481124E-6</v>
      </c>
      <c r="BJ2255" s="8">
        <f t="shared" si="2629"/>
        <v>0.45674567470380595</v>
      </c>
      <c r="BK2255" s="8">
        <f t="shared" si="2630"/>
        <v>0.29915368042530277</v>
      </c>
      <c r="BL2255" s="8">
        <f t="shared" si="2631"/>
        <v>0.23285880909157233</v>
      </c>
      <c r="BM2255" s="8">
        <f t="shared" si="2632"/>
        <v>0.32564474341029515</v>
      </c>
      <c r="BN2255" s="8">
        <f t="shared" si="2633"/>
        <v>0.6740707809374813</v>
      </c>
    </row>
    <row r="2256" spans="1:66" x14ac:dyDescent="0.25">
      <c r="A2256" t="s">
        <v>22</v>
      </c>
      <c r="B2256" t="s">
        <v>166</v>
      </c>
      <c r="C2256" t="s">
        <v>24</v>
      </c>
      <c r="D2256" s="7" t="s">
        <v>588</v>
      </c>
      <c r="E2256">
        <f>VLOOKUP(A2256,home!$A$2:$E$405,3,FALSE)</f>
        <v>1.5026315789473701</v>
      </c>
      <c r="F2256">
        <f>VLOOKUP(B2256,home!$B$2:$E$405,3,FALSE)</f>
        <v>1.02</v>
      </c>
      <c r="G2256">
        <f>VLOOKUP(C2256,away!$B$2:$E$405,4,FALSE)</f>
        <v>0.95</v>
      </c>
      <c r="H2256">
        <f>VLOOKUP(A2256,away!$A$2:$E$405,3,FALSE)</f>
        <v>1.3631578947368399</v>
      </c>
      <c r="I2256">
        <f>VLOOKUP(C2256,away!$B$2:$E$405,3,FALSE)</f>
        <v>1.1599999999999999</v>
      </c>
      <c r="J2256">
        <f>VLOOKUP(B2256,home!$B$2:$E$405,4,FALSE)</f>
        <v>1.24</v>
      </c>
      <c r="K2256" s="3">
        <f t="shared" si="2578"/>
        <v>1.4560500000000014</v>
      </c>
      <c r="L2256" s="3">
        <f t="shared" si="2579"/>
        <v>1.9607663157894704</v>
      </c>
      <c r="M2256" s="5">
        <f t="shared" si="2580"/>
        <v>3.2816746961785499E-2</v>
      </c>
      <c r="N2256" s="5">
        <f t="shared" si="2581"/>
        <v>4.7782824413707813E-2</v>
      </c>
      <c r="O2256" s="5">
        <f t="shared" si="2582"/>
        <v>6.4345972036455437E-2</v>
      </c>
      <c r="P2256" s="5">
        <f t="shared" si="2583"/>
        <v>9.3690952583681028E-2</v>
      </c>
      <c r="Q2256" s="5">
        <f t="shared" si="2584"/>
        <v>3.4787090743789668E-2</v>
      </c>
      <c r="R2256" s="5">
        <f t="shared" si="2585"/>
        <v>6.3083707262906533E-2</v>
      </c>
      <c r="S2256" s="5">
        <f t="shared" si="2586"/>
        <v>6.6871303592792017E-2</v>
      </c>
      <c r="T2256" s="5">
        <f t="shared" si="2587"/>
        <v>6.8209355754734455E-2</v>
      </c>
      <c r="U2256" s="5">
        <f t="shared" si="2588"/>
        <v>9.1853031960155138E-2</v>
      </c>
      <c r="V2256" s="5">
        <f t="shared" si="2589"/>
        <v>2.1212868815008685E-2</v>
      </c>
      <c r="W2256" s="5">
        <f t="shared" si="2590"/>
        <v>1.688391449249833E-2</v>
      </c>
      <c r="X2256" s="5">
        <f t="shared" si="2591"/>
        <v>3.3105410815560399E-2</v>
      </c>
      <c r="Y2256" s="5">
        <f t="shared" si="2592"/>
        <v>3.2455987198761631E-2</v>
      </c>
      <c r="Z2256" s="5">
        <f t="shared" si="2593"/>
        <v>4.1230802758743558E-2</v>
      </c>
      <c r="AA2256" s="5">
        <f t="shared" si="2594"/>
        <v>6.0034110356868606E-2</v>
      </c>
      <c r="AB2256" s="5">
        <f t="shared" si="2595"/>
        <v>4.3706333192559316E-2</v>
      </c>
      <c r="AC2256" s="5">
        <f t="shared" si="2596"/>
        <v>3.7851365352901626E-3</v>
      </c>
      <c r="AD2256" s="5">
        <f t="shared" si="2597"/>
        <v>6.1459559242005614E-3</v>
      </c>
      <c r="AE2256" s="5">
        <f t="shared" si="2598"/>
        <v>1.2050783354499205E-2</v>
      </c>
      <c r="AF2256" s="5">
        <f t="shared" si="2599"/>
        <v>1.1814385040189244E-2</v>
      </c>
      <c r="AG2256" s="5">
        <f t="shared" si="2600"/>
        <v>7.7217494095233648E-3</v>
      </c>
      <c r="AH2256" s="5">
        <f t="shared" si="2601"/>
        <v>2.0210992305575992E-2</v>
      </c>
      <c r="AI2256" s="5">
        <f t="shared" si="2602"/>
        <v>2.9428215346533945E-2</v>
      </c>
      <c r="AJ2256" s="5">
        <f t="shared" si="2603"/>
        <v>2.1424476477660402E-2</v>
      </c>
      <c r="AK2256" s="5">
        <f t="shared" si="2604"/>
        <v>1.0398369658432485E-2</v>
      </c>
      <c r="AL2256" s="5">
        <f t="shared" si="2605"/>
        <v>4.322586246145513E-4</v>
      </c>
      <c r="AM2256" s="5">
        <f t="shared" si="2606"/>
        <v>1.7897638246864459E-3</v>
      </c>
      <c r="AN2256" s="5">
        <f t="shared" si="2607"/>
        <v>3.509308620663714E-3</v>
      </c>
      <c r="AO2256" s="5">
        <f t="shared" si="2608"/>
        <v>3.4404670675535105E-3</v>
      </c>
      <c r="AP2256" s="5">
        <f t="shared" si="2609"/>
        <v>2.2486506455472993E-3</v>
      </c>
      <c r="AQ2256" s="5">
        <f t="shared" si="2610"/>
        <v>1.1022696104418485E-3</v>
      </c>
      <c r="AR2256" s="5">
        <f t="shared" si="2611"/>
        <v>7.9258065842907083E-3</v>
      </c>
      <c r="AS2256" s="5">
        <f t="shared" si="2612"/>
        <v>1.1540370677056495E-2</v>
      </c>
      <c r="AT2256" s="5">
        <f t="shared" si="2613"/>
        <v>8.4016783621640653E-3</v>
      </c>
      <c r="AU2256" s="5">
        <f t="shared" si="2614"/>
        <v>4.0777545930763322E-3</v>
      </c>
      <c r="AV2256" s="5">
        <f t="shared" si="2615"/>
        <v>1.4843536438122016E-3</v>
      </c>
      <c r="AW2256" s="5">
        <f t="shared" si="2616"/>
        <v>3.4280195709736859E-5</v>
      </c>
      <c r="AX2256" s="5">
        <f t="shared" si="2617"/>
        <v>4.3433093615578329E-4</v>
      </c>
      <c r="AY2256" s="5">
        <f t="shared" si="2618"/>
        <v>8.5162146951956689E-4</v>
      </c>
      <c r="AZ2256" s="5">
        <f t="shared" si="2619"/>
        <v>8.349153456185482E-4</v>
      </c>
      <c r="BA2256" s="5">
        <f t="shared" si="2620"/>
        <v>5.4569129540819091E-4</v>
      </c>
      <c r="BB2256" s="5">
        <f t="shared" si="2621"/>
        <v>2.6749327771397562E-4</v>
      </c>
      <c r="BC2256" s="5">
        <f t="shared" si="2622"/>
        <v>1.0489836172833625E-4</v>
      </c>
      <c r="BD2256" s="5">
        <f t="shared" si="2623"/>
        <v>2.5901090959899379E-3</v>
      </c>
      <c r="BE2256" s="5">
        <f t="shared" si="2624"/>
        <v>3.7713283492161521E-3</v>
      </c>
      <c r="BF2256" s="5">
        <f t="shared" si="2625"/>
        <v>2.7456213214380925E-3</v>
      </c>
      <c r="BG2256" s="5">
        <f t="shared" si="2626"/>
        <v>1.3325873083599794E-3</v>
      </c>
      <c r="BH2256" s="5">
        <f t="shared" si="2627"/>
        <v>4.85078437584388E-4</v>
      </c>
      <c r="BI2256" s="5">
        <f t="shared" si="2628"/>
        <v>1.4125969180894964E-4</v>
      </c>
      <c r="BJ2256" s="8">
        <f t="shared" si="2629"/>
        <v>0.28608686760250185</v>
      </c>
      <c r="BK2256" s="8">
        <f t="shared" si="2630"/>
        <v>0.21966088858269153</v>
      </c>
      <c r="BL2256" s="8">
        <f t="shared" si="2631"/>
        <v>0.44898115666194521</v>
      </c>
      <c r="BM2256" s="8">
        <f t="shared" si="2632"/>
        <v>0.65863508032974627</v>
      </c>
      <c r="BN2256" s="8">
        <f t="shared" si="2633"/>
        <v>0.33650729400232599</v>
      </c>
    </row>
    <row r="2257" spans="1:66" x14ac:dyDescent="0.25">
      <c r="A2257" t="s">
        <v>22</v>
      </c>
      <c r="B2257" t="s">
        <v>177</v>
      </c>
      <c r="C2257" t="s">
        <v>256</v>
      </c>
      <c r="D2257" s="7" t="s">
        <v>588</v>
      </c>
      <c r="E2257">
        <f>VLOOKUP(A2257,home!$A$2:$E$405,3,FALSE)</f>
        <v>1.5026315789473701</v>
      </c>
      <c r="F2257">
        <f>VLOOKUP(B2257,home!$B$2:$E$405,3,FALSE)</f>
        <v>1.41</v>
      </c>
      <c r="G2257">
        <f>VLOOKUP(C2257,away!$B$2:$E$405,4,FALSE)</f>
        <v>1.0900000000000001</v>
      </c>
      <c r="H2257">
        <f>VLOOKUP(A2257,away!$A$2:$E$405,3,FALSE)</f>
        <v>1.3631578947368399</v>
      </c>
      <c r="I2257">
        <f>VLOOKUP(C2257,away!$B$2:$E$405,3,FALSE)</f>
        <v>0.74</v>
      </c>
      <c r="J2257">
        <f>VLOOKUP(B2257,home!$B$2:$E$405,4,FALSE)</f>
        <v>0.67</v>
      </c>
      <c r="K2257" s="3">
        <f t="shared" si="2578"/>
        <v>2.3093944736842134</v>
      </c>
      <c r="L2257" s="3">
        <f t="shared" si="2579"/>
        <v>0.67585368421052527</v>
      </c>
      <c r="M2257" s="5">
        <f t="shared" si="2580"/>
        <v>5.0526963328374544E-2</v>
      </c>
      <c r="N2257" s="5">
        <f t="shared" si="2581"/>
        <v>0.11668668988259309</v>
      </c>
      <c r="O2257" s="5">
        <f t="shared" si="2582"/>
        <v>3.414883431745204E-2</v>
      </c>
      <c r="P2257" s="5">
        <f t="shared" si="2583"/>
        <v>7.8863129255481557E-2</v>
      </c>
      <c r="Q2257" s="5">
        <f t="shared" si="2584"/>
        <v>0.13473779838368208</v>
      </c>
      <c r="R2257" s="5">
        <f t="shared" si="2585"/>
        <v>1.1539807742472388E-2</v>
      </c>
      <c r="S2257" s="5">
        <f t="shared" si="2586"/>
        <v>3.077264467462144E-2</v>
      </c>
      <c r="T2257" s="5">
        <f t="shared" si="2587"/>
        <v>9.1063037440026473E-2</v>
      </c>
      <c r="U2257" s="5">
        <f t="shared" si="2588"/>
        <v>2.6649968227844031E-2</v>
      </c>
      <c r="V2257" s="5">
        <f t="shared" si="2589"/>
        <v>5.3367040633021086E-3</v>
      </c>
      <c r="W2257" s="5">
        <f t="shared" si="2590"/>
        <v>0.10372090899455104</v>
      </c>
      <c r="X2257" s="5">
        <f t="shared" si="2591"/>
        <v>7.0100158473631921E-2</v>
      </c>
      <c r="Y2257" s="5">
        <f t="shared" si="2592"/>
        <v>2.36887251840729E-2</v>
      </c>
      <c r="Z2257" s="5">
        <f t="shared" si="2593"/>
        <v>2.5997405259437028E-3</v>
      </c>
      <c r="AA2257" s="5">
        <f t="shared" si="2594"/>
        <v>6.0038264036272777E-3</v>
      </c>
      <c r="AB2257" s="5">
        <f t="shared" si="2595"/>
        <v>6.9326017587481017E-3</v>
      </c>
      <c r="AC2257" s="5">
        <f t="shared" si="2596"/>
        <v>5.2059973850894785E-4</v>
      </c>
      <c r="AD2257" s="5">
        <f t="shared" si="2597"/>
        <v>5.9883123509379861E-2</v>
      </c>
      <c r="AE2257" s="5">
        <f t="shared" si="2598"/>
        <v>4.0472229645848297E-2</v>
      </c>
      <c r="AF2257" s="5">
        <f t="shared" si="2599"/>
        <v>1.3676652757180503E-2</v>
      </c>
      <c r="AG2257" s="5">
        <f t="shared" si="2600"/>
        <v>3.0811387178694945E-3</v>
      </c>
      <c r="AH2257" s="5">
        <f t="shared" si="2601"/>
        <v>4.3926105311261498E-4</v>
      </c>
      <c r="AI2257" s="5">
        <f t="shared" si="2602"/>
        <v>1.0144270485629807E-3</v>
      </c>
      <c r="AJ2257" s="5">
        <f t="shared" si="2603"/>
        <v>1.1713561099535677E-3</v>
      </c>
      <c r="AK2257" s="5">
        <f t="shared" si="2604"/>
        <v>9.0170777568100236E-4</v>
      </c>
      <c r="AL2257" s="5">
        <f t="shared" si="2605"/>
        <v>3.2502348658143136E-5</v>
      </c>
      <c r="AM2257" s="5">
        <f t="shared" si="2606"/>
        <v>2.7658750899902197E-2</v>
      </c>
      <c r="AN2257" s="5">
        <f t="shared" si="2607"/>
        <v>1.869326869636008E-2</v>
      </c>
      <c r="AO2257" s="5">
        <f t="shared" si="2608"/>
        <v>6.3169572591861203E-3</v>
      </c>
      <c r="AP2257" s="5">
        <f t="shared" si="2609"/>
        <v>1.4231129455404539E-3</v>
      </c>
      <c r="AQ2257" s="5">
        <f t="shared" si="2610"/>
        <v>2.4045403182280204E-4</v>
      </c>
      <c r="AR2257" s="5">
        <f t="shared" si="2611"/>
        <v>5.9375240215271224E-5</v>
      </c>
      <c r="AS2257" s="5">
        <f t="shared" si="2612"/>
        <v>1.3712085162682002E-4</v>
      </c>
      <c r="AT2257" s="5">
        <f t="shared" si="2613"/>
        <v>1.5833306848692561E-4</v>
      </c>
      <c r="AU2257" s="5">
        <f t="shared" si="2614"/>
        <v>1.2188450445505669E-4</v>
      </c>
      <c r="AV2257" s="5">
        <f t="shared" si="2615"/>
        <v>7.0369850254061714E-5</v>
      </c>
      <c r="AW2257" s="5">
        <f t="shared" si="2616"/>
        <v>1.4091689062219676E-6</v>
      </c>
      <c r="AX2257" s="5">
        <f t="shared" si="2617"/>
        <v>1.0645827746207063E-2</v>
      </c>
      <c r="AY2257" s="5">
        <f t="shared" si="2618"/>
        <v>7.1950219037446765E-3</v>
      </c>
      <c r="AZ2257" s="5">
        <f t="shared" si="2619"/>
        <v>2.4313910308106329E-3</v>
      </c>
      <c r="BA2257" s="5">
        <f t="shared" si="2620"/>
        <v>5.4775486197659775E-4</v>
      </c>
      <c r="BB2257" s="5">
        <f t="shared" si="2621"/>
        <v>9.2550535377777823E-5</v>
      </c>
      <c r="BC2257" s="5">
        <f t="shared" si="2622"/>
        <v>1.2510124062145543E-5</v>
      </c>
      <c r="BD2257" s="5">
        <f t="shared" si="2623"/>
        <v>6.6881624750626653E-6</v>
      </c>
      <c r="BE2257" s="5">
        <f t="shared" si="2624"/>
        <v>1.544560545901185E-5</v>
      </c>
      <c r="BF2257" s="5">
        <f t="shared" si="2625"/>
        <v>1.7834997944874343E-5</v>
      </c>
      <c r="BG2257" s="5">
        <f t="shared" si="2626"/>
        <v>1.3729348564020705E-5</v>
      </c>
      <c r="BH2257" s="5">
        <f t="shared" si="2627"/>
        <v>7.9266204252584284E-6</v>
      </c>
      <c r="BI2257" s="5">
        <f t="shared" si="2628"/>
        <v>3.6611386810168428E-6</v>
      </c>
      <c r="BJ2257" s="8">
        <f t="shared" si="2629"/>
        <v>0.73236806302382629</v>
      </c>
      <c r="BK2257" s="8">
        <f t="shared" si="2630"/>
        <v>0.17324756531269142</v>
      </c>
      <c r="BL2257" s="8">
        <f t="shared" si="2631"/>
        <v>8.9414159826041367E-2</v>
      </c>
      <c r="BM2257" s="8">
        <f t="shared" si="2632"/>
        <v>0.56393269304360838</v>
      </c>
      <c r="BN2257" s="8">
        <f t="shared" si="2633"/>
        <v>0.42650322291005566</v>
      </c>
    </row>
    <row r="2258" spans="1:66" x14ac:dyDescent="0.25">
      <c r="A2258" t="s">
        <v>301</v>
      </c>
      <c r="B2258" t="s">
        <v>385</v>
      </c>
      <c r="C2258" t="s">
        <v>360</v>
      </c>
      <c r="D2258" s="7" t="s">
        <v>588</v>
      </c>
      <c r="E2258">
        <f>VLOOKUP(A2258,home!$A$2:$E$405,3,FALSE)</f>
        <v>1.42105263157895</v>
      </c>
      <c r="F2258">
        <f>VLOOKUP(B2258,home!$B$2:$E$405,3,FALSE)</f>
        <v>1.48</v>
      </c>
      <c r="G2258">
        <f>VLOOKUP(C2258,away!$B$2:$E$405,4,FALSE)</f>
        <v>0.93</v>
      </c>
      <c r="H2258">
        <f>VLOOKUP(A2258,away!$A$2:$E$405,3,FALSE)</f>
        <v>1.0815789473684201</v>
      </c>
      <c r="I2258">
        <f>VLOOKUP(C2258,away!$B$2:$E$405,3,FALSE)</f>
        <v>0.74</v>
      </c>
      <c r="J2258">
        <f>VLOOKUP(B2258,home!$B$2:$E$405,4,FALSE)</f>
        <v>0.88</v>
      </c>
      <c r="K2258" s="3">
        <f t="shared" si="2578"/>
        <v>1.9559368421052667</v>
      </c>
      <c r="L2258" s="3">
        <f t="shared" si="2579"/>
        <v>0.70432421052631511</v>
      </c>
      <c r="M2258" s="5">
        <f t="shared" si="2580"/>
        <v>6.992996396051944E-2</v>
      </c>
      <c r="N2258" s="5">
        <f t="shared" si="2581"/>
        <v>0.13677859287747349</v>
      </c>
      <c r="O2258" s="5">
        <f t="shared" si="2582"/>
        <v>4.9253366658626528E-2</v>
      </c>
      <c r="P2258" s="5">
        <f t="shared" si="2583"/>
        <v>9.6336474445326795E-2</v>
      </c>
      <c r="Q2258" s="5">
        <f t="shared" si="2584"/>
        <v>0.13376514451018373</v>
      </c>
      <c r="R2258" s="5">
        <f t="shared" si="2585"/>
        <v>1.7345169293800127E-2</v>
      </c>
      <c r="S2258" s="5">
        <f t="shared" si="2586"/>
        <v>3.3178611080776271E-2</v>
      </c>
      <c r="T2258" s="5">
        <f t="shared" si="2587"/>
        <v>9.421402980307364E-2</v>
      </c>
      <c r="U2258" s="5">
        <f t="shared" si="2588"/>
        <v>3.3926055654296655E-2</v>
      </c>
      <c r="V2258" s="5">
        <f t="shared" si="2589"/>
        <v>5.0785898053327724E-3</v>
      </c>
      <c r="W2258" s="5">
        <f t="shared" si="2590"/>
        <v>8.7212058112334456E-2</v>
      </c>
      <c r="X2258" s="5">
        <f t="shared" si="2591"/>
        <v>6.1425563978345095E-2</v>
      </c>
      <c r="Y2258" s="5">
        <f t="shared" si="2592"/>
        <v>2.1631755927590778E-2</v>
      </c>
      <c r="Z2258" s="5">
        <f t="shared" si="2593"/>
        <v>4.072207556433686E-3</v>
      </c>
      <c r="AA2258" s="5">
        <f t="shared" si="2594"/>
        <v>7.9649807883281094E-3</v>
      </c>
      <c r="AB2258" s="5">
        <f t="shared" si="2595"/>
        <v>7.7894996852758015E-3</v>
      </c>
      <c r="AC2258" s="5">
        <f t="shared" si="2596"/>
        <v>4.372709219433793E-4</v>
      </c>
      <c r="AD2258" s="5">
        <f t="shared" si="2597"/>
        <v>4.2645319384435151E-2</v>
      </c>
      <c r="AE2258" s="5">
        <f t="shared" si="2598"/>
        <v>3.0036130908084855E-2</v>
      </c>
      <c r="AF2258" s="5">
        <f t="shared" si="2599"/>
        <v>1.0577587094550957E-2</v>
      </c>
      <c r="AG2258" s="5">
        <f t="shared" si="2600"/>
        <v>2.4833502265476479E-3</v>
      </c>
      <c r="AH2258" s="5">
        <f t="shared" si="2601"/>
        <v>7.1703859307111254E-4</v>
      </c>
      <c r="AI2258" s="5">
        <f t="shared" si="2602"/>
        <v>1.4024822013991151E-3</v>
      </c>
      <c r="AJ2258" s="5">
        <f t="shared" si="2603"/>
        <v>1.3715833040567143E-3</v>
      </c>
      <c r="AK2258" s="5">
        <f t="shared" si="2604"/>
        <v>8.9424343880699895E-4</v>
      </c>
      <c r="AL2258" s="5">
        <f t="shared" si="2605"/>
        <v>2.4095616020203044E-5</v>
      </c>
      <c r="AM2258" s="5">
        <f t="shared" si="2606"/>
        <v>1.6682310265472514E-2</v>
      </c>
      <c r="AN2258" s="5">
        <f t="shared" si="2607"/>
        <v>1.1749755007483972E-2</v>
      </c>
      <c r="AO2258" s="5">
        <f t="shared" si="2608"/>
        <v>4.1378184597618828E-3</v>
      </c>
      <c r="AP2258" s="5">
        <f t="shared" si="2609"/>
        <v>9.7145523999100057E-4</v>
      </c>
      <c r="AQ2258" s="5">
        <f t="shared" si="2610"/>
        <v>1.7105486124207832E-4</v>
      </c>
      <c r="AR2258" s="5">
        <f t="shared" si="2611"/>
        <v>1.0100552819634224E-4</v>
      </c>
      <c r="AS2258" s="5">
        <f t="shared" si="2612"/>
        <v>1.9756043385552811E-4</v>
      </c>
      <c r="AT2258" s="5">
        <f t="shared" si="2613"/>
        <v>1.9320786556016411E-4</v>
      </c>
      <c r="AU2258" s="5">
        <f t="shared" si="2614"/>
        <v>1.2596746081121541E-4</v>
      </c>
      <c r="AV2258" s="5">
        <f t="shared" si="2615"/>
        <v>6.1596099376776947E-5</v>
      </c>
      <c r="AW2258" s="5">
        <f t="shared" si="2616"/>
        <v>9.2206805745643883E-7</v>
      </c>
      <c r="AX2258" s="5">
        <f t="shared" si="2617"/>
        <v>5.4382575432780989E-3</v>
      </c>
      <c r="AY2258" s="5">
        <f t="shared" si="2618"/>
        <v>3.830296450808126E-3</v>
      </c>
      <c r="AZ2258" s="5">
        <f t="shared" si="2619"/>
        <v>1.3488852618985896E-3</v>
      </c>
      <c r="BA2258" s="5">
        <f t="shared" si="2620"/>
        <v>3.1668418239243543E-4</v>
      </c>
      <c r="BB2258" s="5">
        <f t="shared" si="2621"/>
        <v>5.5762084187430897E-5</v>
      </c>
      <c r="BC2258" s="5">
        <f t="shared" si="2622"/>
        <v>7.8549171845228392E-6</v>
      </c>
      <c r="BD2258" s="5">
        <f t="shared" si="2623"/>
        <v>1.185677315094703E-5</v>
      </c>
      <c r="BE2258" s="5">
        <f t="shared" si="2624"/>
        <v>2.3191099434421846E-5</v>
      </c>
      <c r="BF2258" s="5">
        <f t="shared" si="2625"/>
        <v>2.268016289635616E-5</v>
      </c>
      <c r="BG2258" s="5">
        <f t="shared" si="2626"/>
        <v>1.4786988731310631E-5</v>
      </c>
      <c r="BH2258" s="5">
        <f t="shared" si="2627"/>
        <v>7.2306040108414754E-6</v>
      </c>
      <c r="BI2258" s="5">
        <f t="shared" si="2628"/>
        <v>2.8285209550957893E-6</v>
      </c>
      <c r="BJ2258" s="8">
        <f t="shared" si="2629"/>
        <v>0.66547966709632045</v>
      </c>
      <c r="BK2258" s="8">
        <f t="shared" si="2630"/>
        <v>0.20881530228072698</v>
      </c>
      <c r="BL2258" s="8">
        <f t="shared" si="2631"/>
        <v>0.12142633115464017</v>
      </c>
      <c r="BM2258" s="8">
        <f t="shared" si="2632"/>
        <v>0.49255542195944074</v>
      </c>
      <c r="BN2258" s="8">
        <f t="shared" si="2633"/>
        <v>0.50340871174593005</v>
      </c>
    </row>
    <row r="2259" spans="1:66" x14ac:dyDescent="0.25">
      <c r="A2259" t="s">
        <v>303</v>
      </c>
      <c r="B2259" t="s">
        <v>374</v>
      </c>
      <c r="C2259" t="s">
        <v>333</v>
      </c>
      <c r="D2259" s="7" t="s">
        <v>588</v>
      </c>
      <c r="E2259">
        <f>VLOOKUP(A2259,home!$A$2:$E$405,3,FALSE)</f>
        <v>1.3961038961039001</v>
      </c>
      <c r="F2259">
        <f>VLOOKUP(B2259,home!$B$2:$E$405,3,FALSE)</f>
        <v>0.82</v>
      </c>
      <c r="G2259">
        <f>VLOOKUP(C2259,away!$B$2:$E$405,4,FALSE)</f>
        <v>0.89</v>
      </c>
      <c r="H2259">
        <f>VLOOKUP(A2259,away!$A$2:$E$405,3,FALSE)</f>
        <v>1.0324675324675301</v>
      </c>
      <c r="I2259">
        <f>VLOOKUP(C2259,away!$B$2:$E$405,3,FALSE)</f>
        <v>0.89</v>
      </c>
      <c r="J2259">
        <f>VLOOKUP(B2259,home!$B$2:$E$405,4,FALSE)</f>
        <v>1.1100000000000001</v>
      </c>
      <c r="K2259" s="3">
        <f t="shared" si="2578"/>
        <v>1.0188766233766262</v>
      </c>
      <c r="L2259" s="3">
        <f t="shared" si="2579"/>
        <v>1.019974675324673</v>
      </c>
      <c r="M2259" s="5">
        <f t="shared" si="2580"/>
        <v>0.13017816084773381</v>
      </c>
      <c r="N2259" s="5">
        <f t="shared" si="2581"/>
        <v>0.13263548496191835</v>
      </c>
      <c r="O2259" s="5">
        <f t="shared" si="2582"/>
        <v>0.13277842734503034</v>
      </c>
      <c r="P2259" s="5">
        <f t="shared" si="2583"/>
        <v>0.13528483571056321</v>
      </c>
      <c r="Q2259" s="5">
        <f t="shared" si="2584"/>
        <v>6.7569597528960329E-2</v>
      </c>
      <c r="R2259" s="5">
        <f t="shared" si="2585"/>
        <v>6.7715316660683991E-2</v>
      </c>
      <c r="S2259" s="5">
        <f t="shared" si="2586"/>
        <v>3.5147959254550887E-2</v>
      </c>
      <c r="T2259" s="5">
        <f t="shared" si="2587"/>
        <v>6.8919278301420125E-2</v>
      </c>
      <c r="U2259" s="5">
        <f t="shared" si="2588"/>
        <v>6.8993553190116713E-2</v>
      </c>
      <c r="V2259" s="5">
        <f t="shared" si="2589"/>
        <v>4.0585284235325567E-3</v>
      </c>
      <c r="W2259" s="5">
        <f t="shared" si="2590"/>
        <v>2.2948361124408241E-2</v>
      </c>
      <c r="X2259" s="5">
        <f t="shared" si="2591"/>
        <v>2.3406747187101638E-2</v>
      </c>
      <c r="Y2259" s="5">
        <f t="shared" si="2592"/>
        <v>1.1937144681285348E-2</v>
      </c>
      <c r="Z2259" s="5">
        <f t="shared" si="2593"/>
        <v>2.3022636041829529E-2</v>
      </c>
      <c r="AA2259" s="5">
        <f t="shared" si="2594"/>
        <v>2.3457225671528286E-2</v>
      </c>
      <c r="AB2259" s="5">
        <f t="shared" si="2595"/>
        <v>1.1950009442995126E-2</v>
      </c>
      <c r="AC2259" s="5">
        <f t="shared" si="2596"/>
        <v>2.6360861310603781E-4</v>
      </c>
      <c r="AD2259" s="5">
        <f t="shared" si="2597"/>
        <v>5.8453871736161254E-3</v>
      </c>
      <c r="AE2259" s="5">
        <f t="shared" si="2598"/>
        <v>5.9621468845561148E-3</v>
      </c>
      <c r="AF2259" s="5">
        <f t="shared" si="2599"/>
        <v>3.0406194164065668E-3</v>
      </c>
      <c r="AG2259" s="5">
        <f t="shared" si="2600"/>
        <v>1.0337849340117283E-3</v>
      </c>
      <c r="AH2259" s="5">
        <f t="shared" si="2601"/>
        <v>5.8706264304707982E-3</v>
      </c>
      <c r="AI2259" s="5">
        <f t="shared" si="2602"/>
        <v>5.9814440345836621E-3</v>
      </c>
      <c r="AJ2259" s="5">
        <f t="shared" si="2603"/>
        <v>3.047176750436433E-3</v>
      </c>
      <c r="AK2259" s="5">
        <f t="shared" si="2604"/>
        <v>1.0348990527721442E-3</v>
      </c>
      <c r="AL2259" s="5">
        <f t="shared" si="2605"/>
        <v>1.0957981794704574E-5</v>
      </c>
      <c r="AM2259" s="5">
        <f t="shared" si="2606"/>
        <v>1.1911456691566082E-3</v>
      </c>
      <c r="AN2259" s="5">
        <f t="shared" si="2607"/>
        <v>1.2149384171624017E-3</v>
      </c>
      <c r="AO2259" s="5">
        <f t="shared" si="2608"/>
        <v>6.196032087923463E-4</v>
      </c>
      <c r="AP2259" s="5">
        <f t="shared" si="2609"/>
        <v>2.1065986057269969E-4</v>
      </c>
      <c r="AQ2259" s="5">
        <f t="shared" si="2610"/>
        <v>5.3716930722895074E-5</v>
      </c>
      <c r="AR2259" s="5">
        <f t="shared" si="2611"/>
        <v>1.1975780574743796E-3</v>
      </c>
      <c r="AS2259" s="5">
        <f t="shared" si="2612"/>
        <v>1.2201842874294351E-3</v>
      </c>
      <c r="AT2259" s="5">
        <f t="shared" si="2613"/>
        <v>6.2160862333665871E-4</v>
      </c>
      <c r="AU2259" s="5">
        <f t="shared" si="2614"/>
        <v>2.1111416506901595E-4</v>
      </c>
      <c r="AV2259" s="5">
        <f t="shared" si="2615"/>
        <v>5.3774821913123665E-5</v>
      </c>
      <c r="AW2259" s="5">
        <f t="shared" si="2616"/>
        <v>3.163290381688551E-7</v>
      </c>
      <c r="AX2259" s="5">
        <f t="shared" si="2617"/>
        <v>2.022717462233294E-4</v>
      </c>
      <c r="AY2259" s="5">
        <f t="shared" si="2618"/>
        <v>2.0631205868149505E-4</v>
      </c>
      <c r="AZ2259" s="5">
        <f t="shared" si="2619"/>
        <v>1.0521653753461138E-4</v>
      </c>
      <c r="BA2259" s="5">
        <f t="shared" si="2620"/>
        <v>3.5772734570217176E-5</v>
      </c>
      <c r="BB2259" s="5">
        <f t="shared" si="2621"/>
        <v>9.1218208321832427E-6</v>
      </c>
      <c r="BC2259" s="5">
        <f t="shared" si="2622"/>
        <v>1.860805248335189E-6</v>
      </c>
      <c r="BD2259" s="5">
        <f t="shared" si="2623"/>
        <v>2.0358321505806369E-4</v>
      </c>
      <c r="BE2259" s="5">
        <f t="shared" si="2624"/>
        <v>2.0742617873451745E-4</v>
      </c>
      <c r="BF2259" s="5">
        <f t="shared" si="2625"/>
        <v>1.0567084229447085E-4</v>
      </c>
      <c r="BG2259" s="5">
        <f t="shared" si="2626"/>
        <v>3.5888516995451474E-5</v>
      </c>
      <c r="BH2259" s="5">
        <f t="shared" si="2627"/>
        <v>9.141492753580065E-6</v>
      </c>
      <c r="BI2259" s="5">
        <f t="shared" si="2628"/>
        <v>1.8628106538779113E-6</v>
      </c>
      <c r="BJ2259" s="8">
        <f t="shared" si="2629"/>
        <v>0.34714917198318163</v>
      </c>
      <c r="BK2259" s="8">
        <f t="shared" si="2630"/>
        <v>0.30515036288996267</v>
      </c>
      <c r="BL2259" s="8">
        <f t="shared" si="2631"/>
        <v>0.32469651159033019</v>
      </c>
      <c r="BM2259" s="8">
        <f t="shared" si="2632"/>
        <v>0.33365086372077063</v>
      </c>
      <c r="BN2259" s="8">
        <f t="shared" si="2633"/>
        <v>0.66616182305488991</v>
      </c>
    </row>
    <row r="2260" spans="1:66" x14ac:dyDescent="0.25">
      <c r="A2260" t="s">
        <v>35</v>
      </c>
      <c r="B2260" t="s">
        <v>523</v>
      </c>
      <c r="C2260" t="s">
        <v>295</v>
      </c>
      <c r="D2260" s="7" t="s">
        <v>588</v>
      </c>
      <c r="E2260">
        <f>VLOOKUP(A2260,home!$A$2:$E$405,3,FALSE)</f>
        <v>1.5947368421052599</v>
      </c>
      <c r="F2260" t="e">
        <f>VLOOKUP(B2260,home!$B$2:$E$405,3,FALSE)</f>
        <v>#N/A</v>
      </c>
      <c r="G2260">
        <f>VLOOKUP(C2260,away!$B$2:$E$405,4,FALSE)</f>
        <v>0.69</v>
      </c>
      <c r="H2260">
        <f>VLOOKUP(A2260,away!$A$2:$E$405,3,FALSE)</f>
        <v>1.21315789473684</v>
      </c>
      <c r="I2260">
        <f>VLOOKUP(C2260,away!$B$2:$E$405,3,FALSE)</f>
        <v>1.32</v>
      </c>
      <c r="J2260" t="e">
        <f>VLOOKUP(B2260,home!$B$2:$E$405,4,FALSE)</f>
        <v>#N/A</v>
      </c>
      <c r="K2260" s="3" t="e">
        <f t="shared" si="2578"/>
        <v>#N/A</v>
      </c>
      <c r="L2260" s="3" t="e">
        <f t="shared" si="2579"/>
        <v>#N/A</v>
      </c>
      <c r="M2260" s="5" t="e">
        <f t="shared" si="2580"/>
        <v>#N/A</v>
      </c>
      <c r="N2260" s="5" t="e">
        <f t="shared" si="2581"/>
        <v>#N/A</v>
      </c>
      <c r="O2260" s="5" t="e">
        <f t="shared" si="2582"/>
        <v>#N/A</v>
      </c>
      <c r="P2260" s="5" t="e">
        <f t="shared" si="2583"/>
        <v>#N/A</v>
      </c>
      <c r="Q2260" s="5" t="e">
        <f t="shared" si="2584"/>
        <v>#N/A</v>
      </c>
      <c r="R2260" s="5" t="e">
        <f t="shared" si="2585"/>
        <v>#N/A</v>
      </c>
      <c r="S2260" s="5" t="e">
        <f t="shared" si="2586"/>
        <v>#N/A</v>
      </c>
      <c r="T2260" s="5" t="e">
        <f t="shared" si="2587"/>
        <v>#N/A</v>
      </c>
      <c r="U2260" s="5" t="e">
        <f t="shared" si="2588"/>
        <v>#N/A</v>
      </c>
      <c r="V2260" s="5" t="e">
        <f t="shared" si="2589"/>
        <v>#N/A</v>
      </c>
      <c r="W2260" s="5" t="e">
        <f t="shared" si="2590"/>
        <v>#N/A</v>
      </c>
      <c r="X2260" s="5" t="e">
        <f t="shared" si="2591"/>
        <v>#N/A</v>
      </c>
      <c r="Y2260" s="5" t="e">
        <f t="shared" si="2592"/>
        <v>#N/A</v>
      </c>
      <c r="Z2260" s="5" t="e">
        <f t="shared" si="2593"/>
        <v>#N/A</v>
      </c>
      <c r="AA2260" s="5" t="e">
        <f t="shared" si="2594"/>
        <v>#N/A</v>
      </c>
      <c r="AB2260" s="5" t="e">
        <f t="shared" si="2595"/>
        <v>#N/A</v>
      </c>
      <c r="AC2260" s="5" t="e">
        <f t="shared" si="2596"/>
        <v>#N/A</v>
      </c>
      <c r="AD2260" s="5" t="e">
        <f t="shared" si="2597"/>
        <v>#N/A</v>
      </c>
      <c r="AE2260" s="5" t="e">
        <f t="shared" si="2598"/>
        <v>#N/A</v>
      </c>
      <c r="AF2260" s="5" t="e">
        <f t="shared" si="2599"/>
        <v>#N/A</v>
      </c>
      <c r="AG2260" s="5" t="e">
        <f t="shared" si="2600"/>
        <v>#N/A</v>
      </c>
      <c r="AH2260" s="5" t="e">
        <f t="shared" si="2601"/>
        <v>#N/A</v>
      </c>
      <c r="AI2260" s="5" t="e">
        <f t="shared" si="2602"/>
        <v>#N/A</v>
      </c>
      <c r="AJ2260" s="5" t="e">
        <f t="shared" si="2603"/>
        <v>#N/A</v>
      </c>
      <c r="AK2260" s="5" t="e">
        <f t="shared" si="2604"/>
        <v>#N/A</v>
      </c>
      <c r="AL2260" s="5" t="e">
        <f t="shared" si="2605"/>
        <v>#N/A</v>
      </c>
      <c r="AM2260" s="5" t="e">
        <f t="shared" si="2606"/>
        <v>#N/A</v>
      </c>
      <c r="AN2260" s="5" t="e">
        <f t="shared" si="2607"/>
        <v>#N/A</v>
      </c>
      <c r="AO2260" s="5" t="e">
        <f t="shared" si="2608"/>
        <v>#N/A</v>
      </c>
      <c r="AP2260" s="5" t="e">
        <f t="shared" si="2609"/>
        <v>#N/A</v>
      </c>
      <c r="AQ2260" s="5" t="e">
        <f t="shared" si="2610"/>
        <v>#N/A</v>
      </c>
      <c r="AR2260" s="5" t="e">
        <f t="shared" si="2611"/>
        <v>#N/A</v>
      </c>
      <c r="AS2260" s="5" t="e">
        <f t="shared" si="2612"/>
        <v>#N/A</v>
      </c>
      <c r="AT2260" s="5" t="e">
        <f t="shared" si="2613"/>
        <v>#N/A</v>
      </c>
      <c r="AU2260" s="5" t="e">
        <f t="shared" si="2614"/>
        <v>#N/A</v>
      </c>
      <c r="AV2260" s="5" t="e">
        <f t="shared" si="2615"/>
        <v>#N/A</v>
      </c>
      <c r="AW2260" s="5" t="e">
        <f t="shared" si="2616"/>
        <v>#N/A</v>
      </c>
      <c r="AX2260" s="5" t="e">
        <f t="shared" si="2617"/>
        <v>#N/A</v>
      </c>
      <c r="AY2260" s="5" t="e">
        <f t="shared" si="2618"/>
        <v>#N/A</v>
      </c>
      <c r="AZ2260" s="5" t="e">
        <f t="shared" si="2619"/>
        <v>#N/A</v>
      </c>
      <c r="BA2260" s="5" t="e">
        <f t="shared" si="2620"/>
        <v>#N/A</v>
      </c>
      <c r="BB2260" s="5" t="e">
        <f t="shared" si="2621"/>
        <v>#N/A</v>
      </c>
      <c r="BC2260" s="5" t="e">
        <f t="shared" si="2622"/>
        <v>#N/A</v>
      </c>
      <c r="BD2260" s="5" t="e">
        <f t="shared" si="2623"/>
        <v>#N/A</v>
      </c>
      <c r="BE2260" s="5" t="e">
        <f t="shared" si="2624"/>
        <v>#N/A</v>
      </c>
      <c r="BF2260" s="5" t="e">
        <f t="shared" si="2625"/>
        <v>#N/A</v>
      </c>
      <c r="BG2260" s="5" t="e">
        <f t="shared" si="2626"/>
        <v>#N/A</v>
      </c>
      <c r="BH2260" s="5" t="e">
        <f t="shared" si="2627"/>
        <v>#N/A</v>
      </c>
      <c r="BI2260" s="5" t="e">
        <f t="shared" si="2628"/>
        <v>#N/A</v>
      </c>
      <c r="BJ2260" s="8" t="e">
        <f t="shared" si="2629"/>
        <v>#N/A</v>
      </c>
      <c r="BK2260" s="8" t="e">
        <f t="shared" si="2630"/>
        <v>#N/A</v>
      </c>
      <c r="BL2260" s="8" t="e">
        <f t="shared" si="2631"/>
        <v>#N/A</v>
      </c>
      <c r="BM2260" s="8" t="e">
        <f t="shared" si="2632"/>
        <v>#N/A</v>
      </c>
      <c r="BN2260" s="8" t="e">
        <f t="shared" si="2633"/>
        <v>#N/A</v>
      </c>
    </row>
    <row r="2261" spans="1:66" x14ac:dyDescent="0.25">
      <c r="A2261" t="s">
        <v>35</v>
      </c>
      <c r="B2261" t="s">
        <v>214</v>
      </c>
      <c r="C2261" t="s">
        <v>467</v>
      </c>
      <c r="D2261" s="7" t="s">
        <v>588</v>
      </c>
      <c r="E2261">
        <f>VLOOKUP(A2261,home!$A$2:$E$405,3,FALSE)</f>
        <v>1.5947368421052599</v>
      </c>
      <c r="F2261">
        <f>VLOOKUP(B2261,home!$B$2:$E$405,3,FALSE)</f>
        <v>0.92</v>
      </c>
      <c r="G2261">
        <f>VLOOKUP(C2261,away!$B$2:$E$405,4,FALSE)</f>
        <v>0.86</v>
      </c>
      <c r="H2261">
        <f>VLOOKUP(A2261,away!$A$2:$E$405,3,FALSE)</f>
        <v>1.21315789473684</v>
      </c>
      <c r="I2261">
        <f>VLOOKUP(C2261,away!$B$2:$E$405,3,FALSE)</f>
        <v>0.59</v>
      </c>
      <c r="J2261">
        <f>VLOOKUP(B2261,home!$B$2:$E$405,4,FALSE)</f>
        <v>0.91</v>
      </c>
      <c r="K2261" s="3">
        <f t="shared" si="2578"/>
        <v>1.2617557894736817</v>
      </c>
      <c r="L2261" s="3">
        <f t="shared" si="2579"/>
        <v>0.65134447368420934</v>
      </c>
      <c r="M2261" s="5">
        <f t="shared" si="2580"/>
        <v>0.14762200934069802</v>
      </c>
      <c r="N2261" s="5">
        <f t="shared" si="2581"/>
        <v>0.18626292493936364</v>
      </c>
      <c r="O2261" s="5">
        <f t="shared" si="2582"/>
        <v>9.6152779978222386E-2</v>
      </c>
      <c r="P2261" s="5">
        <f t="shared" si="2583"/>
        <v>0.1213213268115112</v>
      </c>
      <c r="Q2261" s="5">
        <f t="shared" si="2584"/>
        <v>0.11750916195327196</v>
      </c>
      <c r="R2261" s="5">
        <f t="shared" si="2585"/>
        <v>3.1314290934094414E-2</v>
      </c>
      <c r="S2261" s="5">
        <f t="shared" si="2586"/>
        <v>2.4926608852301489E-2</v>
      </c>
      <c r="T2261" s="5">
        <f t="shared" si="2587"/>
        <v>7.6538943245526445E-2</v>
      </c>
      <c r="U2261" s="5">
        <f t="shared" si="2588"/>
        <v>3.9510987879356856E-2</v>
      </c>
      <c r="V2261" s="5">
        <f t="shared" si="2589"/>
        <v>2.2761806562426961E-3</v>
      </c>
      <c r="W2261" s="5">
        <f t="shared" si="2590"/>
        <v>4.9422621803580473E-2</v>
      </c>
      <c r="X2261" s="5">
        <f t="shared" si="2591"/>
        <v>3.2191151586746854E-2</v>
      </c>
      <c r="Y2261" s="5">
        <f t="shared" si="2592"/>
        <v>1.0483764343779112E-2</v>
      </c>
      <c r="Z2261" s="5">
        <f t="shared" si="2593"/>
        <v>6.7987967824206467E-3</v>
      </c>
      <c r="AA2261" s="5">
        <f t="shared" si="2594"/>
        <v>8.5784212016742894E-3</v>
      </c>
      <c r="AB2261" s="5">
        <f t="shared" si="2595"/>
        <v>5.411936307878157E-3</v>
      </c>
      <c r="AC2261" s="5">
        <f t="shared" si="2596"/>
        <v>1.1691568660365406E-4</v>
      </c>
      <c r="AD2261" s="5">
        <f t="shared" si="2597"/>
        <v>1.5589819797908955E-2</v>
      </c>
      <c r="AE2261" s="5">
        <f t="shared" si="2598"/>
        <v>1.0154342971100676E-2</v>
      </c>
      <c r="AF2261" s="5">
        <f t="shared" si="2599"/>
        <v>3.3069875890602597E-3</v>
      </c>
      <c r="AG2261" s="5">
        <f t="shared" si="2600"/>
        <v>7.1799603022555582E-4</v>
      </c>
      <c r="AH2261" s="5">
        <f t="shared" si="2601"/>
        <v>1.1070896779829178E-3</v>
      </c>
      <c r="AI2261" s="5">
        <f t="shared" si="2602"/>
        <v>1.3968768106615006E-3</v>
      </c>
      <c r="AJ2261" s="5">
        <f t="shared" si="2603"/>
        <v>8.8125870151684017E-4</v>
      </c>
      <c r="AK2261" s="5">
        <f t="shared" si="2604"/>
        <v>3.7064442288764417E-4</v>
      </c>
      <c r="AL2261" s="5">
        <f t="shared" si="2605"/>
        <v>3.8434285746911679E-6</v>
      </c>
      <c r="AM2261" s="5">
        <f t="shared" si="2606"/>
        <v>3.9341090773726073E-3</v>
      </c>
      <c r="AN2261" s="5">
        <f t="shared" si="2607"/>
        <v>2.5624602064175314E-3</v>
      </c>
      <c r="AO2261" s="5">
        <f t="shared" si="2608"/>
        <v>8.3452214724287857E-4</v>
      </c>
      <c r="AP2261" s="5">
        <f t="shared" si="2609"/>
        <v>1.8118712959124304E-4</v>
      </c>
      <c r="AQ2261" s="5">
        <f t="shared" si="2610"/>
        <v>2.9503808890490202E-5</v>
      </c>
      <c r="AR2261" s="5">
        <f t="shared" si="2611"/>
        <v>1.4421934872540091E-4</v>
      </c>
      <c r="AS2261" s="5">
        <f t="shared" si="2612"/>
        <v>1.8196959820839843E-4</v>
      </c>
      <c r="AT2261" s="5">
        <f t="shared" si="2613"/>
        <v>1.1480059702382323E-4</v>
      </c>
      <c r="AU2261" s="5">
        <f t="shared" si="2614"/>
        <v>4.8283439309948037E-5</v>
      </c>
      <c r="AV2261" s="5">
        <f t="shared" si="2615"/>
        <v>1.5230477271257007E-5</v>
      </c>
      <c r="AW2261" s="5">
        <f t="shared" si="2616"/>
        <v>8.7740954126565168E-8</v>
      </c>
      <c r="AX2261" s="5">
        <f t="shared" si="2617"/>
        <v>8.2731415079930946E-4</v>
      </c>
      <c r="AY2261" s="5">
        <f t="shared" si="2618"/>
        <v>5.3886650012387486E-4</v>
      </c>
      <c r="AZ2261" s="5">
        <f t="shared" si="2619"/>
        <v>1.7549385845461857E-4</v>
      </c>
      <c r="BA2261" s="5">
        <f t="shared" si="2620"/>
        <v>3.8102318289978225E-5</v>
      </c>
      <c r="BB2261" s="5">
        <f t="shared" si="2621"/>
        <v>6.2044336131835217E-6</v>
      </c>
      <c r="BC2261" s="5">
        <f t="shared" si="2622"/>
        <v>8.0824470925752779E-7</v>
      </c>
      <c r="BD2261" s="5">
        <f t="shared" si="2623"/>
        <v>1.5656079298437612E-5</v>
      </c>
      <c r="BE2261" s="5">
        <f t="shared" si="2624"/>
        <v>1.9754148695262711E-5</v>
      </c>
      <c r="BF2261" s="5">
        <f t="shared" si="2625"/>
        <v>1.2462455741185852E-5</v>
      </c>
      <c r="BG2261" s="5">
        <f t="shared" si="2626"/>
        <v>5.2415252275002583E-6</v>
      </c>
      <c r="BH2261" s="5">
        <f t="shared" si="2627"/>
        <v>1.6533812003677007E-6</v>
      </c>
      <c r="BI2261" s="5">
        <f t="shared" si="2628"/>
        <v>4.1723266035417809E-7</v>
      </c>
      <c r="BJ2261" s="8">
        <f t="shared" si="2629"/>
        <v>0.51130628613606888</v>
      </c>
      <c r="BK2261" s="8">
        <f t="shared" si="2630"/>
        <v>0.29680575127605557</v>
      </c>
      <c r="BL2261" s="8">
        <f t="shared" si="2631"/>
        <v>0.18528397419763695</v>
      </c>
      <c r="BM2261" s="8">
        <f t="shared" si="2632"/>
        <v>0.29947353567585083</v>
      </c>
      <c r="BN2261" s="8">
        <f t="shared" si="2633"/>
        <v>0.7001824939571617</v>
      </c>
    </row>
    <row r="2262" spans="1:66" x14ac:dyDescent="0.25">
      <c r="D2262"/>
      <c r="E2262" s="10"/>
      <c r="F2262" s="10"/>
      <c r="G2262" s="10"/>
      <c r="H2262" s="10"/>
      <c r="I2262" s="10"/>
      <c r="J2262" s="10"/>
      <c r="K2262" s="11"/>
      <c r="L2262" s="11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  <c r="AR2262" s="12"/>
      <c r="AS2262" s="12"/>
      <c r="AT2262" s="12"/>
      <c r="AU2262" s="12"/>
      <c r="AV2262" s="12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12"/>
      <c r="BG2262" s="12"/>
      <c r="BH2262" s="12"/>
      <c r="BI2262" s="12"/>
      <c r="BJ2262" s="13"/>
      <c r="BK2262" s="13"/>
      <c r="BL2262" s="13"/>
      <c r="BM2262" s="13"/>
      <c r="BN2262" s="13"/>
    </row>
    <row r="2263" spans="1:66" x14ac:dyDescent="0.25">
      <c r="D2263"/>
      <c r="E2263" s="10"/>
      <c r="F2263" s="10"/>
      <c r="G2263" s="10"/>
      <c r="H2263" s="10"/>
      <c r="I2263" s="10"/>
      <c r="J2263" s="10"/>
      <c r="K2263" s="11"/>
      <c r="L2263" s="11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2"/>
      <c r="AS2263" s="12"/>
      <c r="AT2263" s="12"/>
      <c r="AU2263" s="12"/>
      <c r="AV2263" s="12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12"/>
      <c r="BG2263" s="12"/>
      <c r="BH2263" s="12"/>
      <c r="BI2263" s="12"/>
      <c r="BJ2263" s="13"/>
      <c r="BK2263" s="13"/>
      <c r="BL2263" s="13"/>
      <c r="BM2263" s="13"/>
      <c r="BN2263" s="13"/>
    </row>
    <row r="2264" spans="1:66" x14ac:dyDescent="0.25">
      <c r="D2264"/>
      <c r="E2264" s="10"/>
      <c r="F2264" s="10"/>
      <c r="G2264" s="10"/>
      <c r="H2264" s="10"/>
      <c r="I2264" s="10"/>
      <c r="J2264" s="10"/>
      <c r="K2264" s="11"/>
      <c r="L2264" s="11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  <c r="AR2264" s="12"/>
      <c r="AS2264" s="12"/>
      <c r="AT2264" s="12"/>
      <c r="AU2264" s="12"/>
      <c r="AV2264" s="12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12"/>
      <c r="BG2264" s="12"/>
      <c r="BH2264" s="12"/>
      <c r="BI2264" s="12"/>
      <c r="BJ2264" s="13"/>
      <c r="BK2264" s="13"/>
      <c r="BL2264" s="13"/>
      <c r="BM2264" s="13"/>
      <c r="BN2264" s="13"/>
    </row>
    <row r="2265" spans="1:66" x14ac:dyDescent="0.25">
      <c r="D2265"/>
      <c r="E2265" s="10"/>
      <c r="F2265" s="10"/>
      <c r="G2265" s="10"/>
      <c r="H2265" s="10"/>
      <c r="I2265" s="10"/>
      <c r="J2265" s="10"/>
      <c r="K2265" s="11"/>
      <c r="L2265" s="11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2"/>
      <c r="AS2265" s="12"/>
      <c r="AT2265" s="12"/>
      <c r="AU2265" s="12"/>
      <c r="AV2265" s="12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12"/>
      <c r="BG2265" s="12"/>
      <c r="BH2265" s="12"/>
      <c r="BI2265" s="12"/>
      <c r="BJ2265" s="13"/>
      <c r="BK2265" s="13"/>
      <c r="BL2265" s="13"/>
      <c r="BM2265" s="13"/>
      <c r="BN2265" s="13"/>
    </row>
    <row r="2266" spans="1:66" x14ac:dyDescent="0.25">
      <c r="D2266"/>
      <c r="E2266" s="10"/>
      <c r="F2266" s="10"/>
      <c r="G2266" s="10"/>
      <c r="H2266" s="10"/>
      <c r="I2266" s="10"/>
      <c r="J2266" s="10"/>
      <c r="K2266" s="11"/>
      <c r="L2266" s="11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  <c r="AR2266" s="12"/>
      <c r="AS2266" s="12"/>
      <c r="AT2266" s="12"/>
      <c r="AU2266" s="12"/>
      <c r="AV2266" s="12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12"/>
      <c r="BG2266" s="12"/>
      <c r="BH2266" s="12"/>
      <c r="BI2266" s="12"/>
      <c r="BJ2266" s="13"/>
      <c r="BK2266" s="13"/>
      <c r="BL2266" s="13"/>
      <c r="BM2266" s="13"/>
      <c r="BN2266" s="13"/>
    </row>
    <row r="2267" spans="1:66" x14ac:dyDescent="0.25">
      <c r="D2267"/>
      <c r="E2267" s="10"/>
      <c r="F2267" s="10"/>
      <c r="G2267" s="10"/>
      <c r="H2267" s="10"/>
      <c r="I2267" s="10"/>
      <c r="J2267" s="10"/>
      <c r="K2267" s="11"/>
      <c r="L2267" s="11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2"/>
      <c r="AS2267" s="12"/>
      <c r="AT2267" s="12"/>
      <c r="AU2267" s="12"/>
      <c r="AV2267" s="12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12"/>
      <c r="BG2267" s="12"/>
      <c r="BH2267" s="12"/>
      <c r="BI2267" s="12"/>
      <c r="BJ2267" s="13"/>
      <c r="BK2267" s="13"/>
      <c r="BL2267" s="13"/>
      <c r="BM2267" s="13"/>
      <c r="BN2267" s="13"/>
    </row>
    <row r="2268" spans="1:66" x14ac:dyDescent="0.25">
      <c r="D2268"/>
      <c r="E2268" s="10"/>
      <c r="F2268" s="10"/>
      <c r="G2268" s="10"/>
      <c r="H2268" s="10"/>
      <c r="I2268" s="10"/>
      <c r="J2268" s="10"/>
      <c r="K2268" s="11"/>
      <c r="L2268" s="11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  <c r="AR2268" s="12"/>
      <c r="AS2268" s="12"/>
      <c r="AT2268" s="12"/>
      <c r="AU2268" s="12"/>
      <c r="AV2268" s="12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12"/>
      <c r="BG2268" s="12"/>
      <c r="BH2268" s="12"/>
      <c r="BI2268" s="12"/>
      <c r="BJ2268" s="13"/>
      <c r="BK2268" s="13"/>
      <c r="BL2268" s="13"/>
      <c r="BM2268" s="13"/>
      <c r="BN2268" s="13"/>
    </row>
    <row r="2269" spans="1:66" x14ac:dyDescent="0.25">
      <c r="D2269"/>
      <c r="E2269" s="10"/>
      <c r="F2269" s="10"/>
      <c r="G2269" s="10"/>
      <c r="H2269" s="10"/>
      <c r="I2269" s="10"/>
      <c r="J2269" s="10"/>
      <c r="K2269" s="11"/>
      <c r="L2269" s="11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2"/>
      <c r="AS2269" s="12"/>
      <c r="AT2269" s="12"/>
      <c r="AU2269" s="12"/>
      <c r="AV2269" s="12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12"/>
      <c r="BG2269" s="12"/>
      <c r="BH2269" s="12"/>
      <c r="BI2269" s="12"/>
      <c r="BJ2269" s="13"/>
      <c r="BK2269" s="13"/>
      <c r="BL2269" s="13"/>
      <c r="BM2269" s="13"/>
      <c r="BN2269" s="13"/>
    </row>
    <row r="2270" spans="1:66" x14ac:dyDescent="0.25">
      <c r="D2270"/>
      <c r="E2270" s="10"/>
      <c r="F2270" s="10"/>
      <c r="G2270" s="10"/>
      <c r="H2270" s="10"/>
      <c r="I2270" s="10"/>
      <c r="J2270" s="10"/>
      <c r="K2270" s="11"/>
      <c r="L2270" s="11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  <c r="AR2270" s="12"/>
      <c r="AS2270" s="12"/>
      <c r="AT2270" s="12"/>
      <c r="AU2270" s="12"/>
      <c r="AV2270" s="12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12"/>
      <c r="BG2270" s="12"/>
      <c r="BH2270" s="12"/>
      <c r="BI2270" s="12"/>
      <c r="BJ2270" s="13"/>
      <c r="BK2270" s="13"/>
      <c r="BL2270" s="13"/>
      <c r="BM2270" s="13"/>
      <c r="BN2270" s="13"/>
    </row>
    <row r="2271" spans="1:66" x14ac:dyDescent="0.25">
      <c r="D2271"/>
      <c r="E2271" s="10"/>
      <c r="F2271" s="10"/>
      <c r="G2271" s="10"/>
      <c r="H2271" s="10"/>
      <c r="I2271" s="10"/>
      <c r="J2271" s="10"/>
      <c r="K2271" s="11"/>
      <c r="L2271" s="11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  <c r="AR2271" s="12"/>
      <c r="AS2271" s="12"/>
      <c r="AT2271" s="12"/>
      <c r="AU2271" s="12"/>
      <c r="AV2271" s="12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12"/>
      <c r="BG2271" s="12"/>
      <c r="BH2271" s="12"/>
      <c r="BI2271" s="12"/>
      <c r="BJ2271" s="13"/>
      <c r="BK2271" s="13"/>
      <c r="BL2271" s="13"/>
      <c r="BM2271" s="13"/>
      <c r="BN2271" s="13"/>
    </row>
    <row r="2272" spans="1:66" x14ac:dyDescent="0.25">
      <c r="D2272"/>
      <c r="E2272" s="10"/>
      <c r="F2272" s="10"/>
      <c r="G2272" s="10"/>
      <c r="H2272" s="10"/>
      <c r="I2272" s="10"/>
      <c r="J2272" s="10"/>
      <c r="K2272" s="11"/>
      <c r="L2272" s="11"/>
      <c r="M2272" s="12"/>
      <c r="N2272" s="12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12"/>
      <c r="Z2272" s="12"/>
      <c r="AA2272" s="12"/>
      <c r="AB2272" s="12"/>
      <c r="AC2272" s="12"/>
      <c r="AD2272" s="12"/>
      <c r="AE2272" s="12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  <c r="AR2272" s="12"/>
      <c r="AS2272" s="12"/>
      <c r="AT2272" s="12"/>
      <c r="AU2272" s="12"/>
      <c r="AV2272" s="12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12"/>
      <c r="BG2272" s="12"/>
      <c r="BH2272" s="12"/>
      <c r="BI2272" s="12"/>
      <c r="BJ2272" s="13"/>
      <c r="BK2272" s="13"/>
      <c r="BL2272" s="13"/>
      <c r="BM2272" s="13"/>
      <c r="BN2272" s="13"/>
    </row>
    <row r="2273" spans="4:66" x14ac:dyDescent="0.25">
      <c r="D2273"/>
      <c r="E2273" s="10"/>
      <c r="F2273" s="10"/>
      <c r="G2273" s="10"/>
      <c r="H2273" s="10"/>
      <c r="I2273" s="10"/>
      <c r="J2273" s="10"/>
      <c r="K2273" s="11"/>
      <c r="L2273" s="11"/>
      <c r="M2273" s="12"/>
      <c r="N2273" s="12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  <c r="AR2273" s="12"/>
      <c r="AS2273" s="12"/>
      <c r="AT2273" s="12"/>
      <c r="AU2273" s="12"/>
      <c r="AV2273" s="12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12"/>
      <c r="BG2273" s="12"/>
      <c r="BH2273" s="12"/>
      <c r="BI2273" s="12"/>
      <c r="BJ2273" s="13"/>
      <c r="BK2273" s="13"/>
      <c r="BL2273" s="13"/>
      <c r="BM2273" s="13"/>
      <c r="BN2273" s="13"/>
    </row>
    <row r="2274" spans="4:66" x14ac:dyDescent="0.25">
      <c r="D2274"/>
      <c r="E2274" s="10"/>
      <c r="F2274" s="10"/>
      <c r="G2274" s="10"/>
      <c r="H2274" s="10"/>
      <c r="I2274" s="10"/>
      <c r="J2274" s="10"/>
      <c r="K2274" s="11"/>
      <c r="L2274" s="11"/>
      <c r="M2274" s="12"/>
      <c r="N2274" s="12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12"/>
      <c r="Z2274" s="12"/>
      <c r="AA2274" s="12"/>
      <c r="AB2274" s="12"/>
      <c r="AC2274" s="12"/>
      <c r="AD2274" s="12"/>
      <c r="AE2274" s="12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  <c r="AR2274" s="12"/>
      <c r="AS2274" s="12"/>
      <c r="AT2274" s="12"/>
      <c r="AU2274" s="12"/>
      <c r="AV2274" s="12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12"/>
      <c r="BG2274" s="12"/>
      <c r="BH2274" s="12"/>
      <c r="BI2274" s="12"/>
      <c r="BJ2274" s="13"/>
      <c r="BK2274" s="13"/>
      <c r="BL2274" s="13"/>
      <c r="BM2274" s="13"/>
      <c r="BN2274" s="13"/>
    </row>
    <row r="2275" spans="4:66" x14ac:dyDescent="0.25">
      <c r="D2275"/>
      <c r="E2275" s="10"/>
      <c r="F2275" s="10"/>
      <c r="G2275" s="10"/>
      <c r="H2275" s="10"/>
      <c r="I2275" s="10"/>
      <c r="J2275" s="10"/>
      <c r="K2275" s="11"/>
      <c r="L2275" s="11"/>
      <c r="M2275" s="12"/>
      <c r="N2275" s="12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12"/>
      <c r="Z2275" s="12"/>
      <c r="AA2275" s="12"/>
      <c r="AB2275" s="12"/>
      <c r="AC2275" s="12"/>
      <c r="AD2275" s="12"/>
      <c r="AE2275" s="12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2"/>
      <c r="AS2275" s="12"/>
      <c r="AT2275" s="12"/>
      <c r="AU2275" s="12"/>
      <c r="AV2275" s="12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12"/>
      <c r="BG2275" s="12"/>
      <c r="BH2275" s="12"/>
      <c r="BI2275" s="12"/>
      <c r="BJ2275" s="13"/>
      <c r="BK2275" s="13"/>
      <c r="BL2275" s="13"/>
      <c r="BM2275" s="13"/>
      <c r="BN2275" s="13"/>
    </row>
    <row r="2276" spans="4:66" x14ac:dyDescent="0.25">
      <c r="D2276"/>
      <c r="E2276" s="10"/>
      <c r="F2276" s="10"/>
      <c r="G2276" s="10"/>
      <c r="H2276" s="10"/>
      <c r="I2276" s="10"/>
      <c r="J2276" s="10"/>
      <c r="K2276" s="11"/>
      <c r="L2276" s="11"/>
      <c r="M2276" s="12"/>
      <c r="N2276" s="12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12"/>
      <c r="Z2276" s="12"/>
      <c r="AA2276" s="12"/>
      <c r="AB2276" s="12"/>
      <c r="AC2276" s="12"/>
      <c r="AD2276" s="12"/>
      <c r="AE2276" s="12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  <c r="AR2276" s="12"/>
      <c r="AS2276" s="12"/>
      <c r="AT2276" s="12"/>
      <c r="AU2276" s="12"/>
      <c r="AV2276" s="12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12"/>
      <c r="BG2276" s="12"/>
      <c r="BH2276" s="12"/>
      <c r="BI2276" s="12"/>
      <c r="BJ2276" s="13"/>
      <c r="BK2276" s="13"/>
      <c r="BL2276" s="13"/>
      <c r="BM2276" s="13"/>
      <c r="BN2276" s="13"/>
    </row>
    <row r="2277" spans="4:66" x14ac:dyDescent="0.25">
      <c r="D2277"/>
      <c r="E2277" s="10"/>
      <c r="F2277" s="10"/>
      <c r="G2277" s="10"/>
      <c r="H2277" s="10"/>
      <c r="I2277" s="10"/>
      <c r="J2277" s="10"/>
      <c r="K2277" s="11"/>
      <c r="L2277" s="11"/>
      <c r="M2277" s="12"/>
      <c r="N2277" s="12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12"/>
      <c r="Z2277" s="12"/>
      <c r="AA2277" s="12"/>
      <c r="AB2277" s="12"/>
      <c r="AC2277" s="12"/>
      <c r="AD2277" s="12"/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2"/>
      <c r="AS2277" s="12"/>
      <c r="AT2277" s="12"/>
      <c r="AU2277" s="12"/>
      <c r="AV2277" s="12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12"/>
      <c r="BG2277" s="12"/>
      <c r="BH2277" s="12"/>
      <c r="BI2277" s="12"/>
      <c r="BJ2277" s="13"/>
      <c r="BK2277" s="13"/>
      <c r="BL2277" s="13"/>
      <c r="BM2277" s="13"/>
      <c r="BN2277" s="13"/>
    </row>
    <row r="2278" spans="4:66" x14ac:dyDescent="0.25">
      <c r="D2278"/>
      <c r="E2278" s="10"/>
      <c r="F2278" s="10"/>
      <c r="G2278" s="10"/>
      <c r="H2278" s="10"/>
      <c r="I2278" s="10"/>
      <c r="J2278" s="10"/>
      <c r="K2278" s="11"/>
      <c r="L2278" s="11"/>
      <c r="M2278" s="12"/>
      <c r="N2278" s="12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12"/>
      <c r="Z2278" s="12"/>
      <c r="AA2278" s="12"/>
      <c r="AB2278" s="12"/>
      <c r="AC2278" s="12"/>
      <c r="AD2278" s="12"/>
      <c r="AE2278" s="12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  <c r="AR2278" s="12"/>
      <c r="AS2278" s="12"/>
      <c r="AT2278" s="12"/>
      <c r="AU2278" s="12"/>
      <c r="AV2278" s="12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12"/>
      <c r="BG2278" s="12"/>
      <c r="BH2278" s="12"/>
      <c r="BI2278" s="12"/>
      <c r="BJ2278" s="13"/>
      <c r="BK2278" s="13"/>
      <c r="BL2278" s="13"/>
      <c r="BM2278" s="13"/>
      <c r="BN2278" s="13"/>
    </row>
    <row r="2279" spans="4:66" s="14" customFormat="1" x14ac:dyDescent="0.25">
      <c r="K2279" s="16"/>
      <c r="L2279" s="16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  <c r="AF2279" s="17"/>
      <c r="AG2279" s="17"/>
      <c r="AH2279" s="17"/>
      <c r="AI2279" s="17"/>
      <c r="AJ2279" s="17"/>
      <c r="AK2279" s="17"/>
      <c r="AL2279" s="17"/>
      <c r="AM2279" s="17"/>
      <c r="AN2279" s="17"/>
      <c r="AO2279" s="17"/>
      <c r="AP2279" s="17"/>
      <c r="AQ2279" s="17"/>
      <c r="AR2279" s="17"/>
      <c r="AS2279" s="17"/>
      <c r="AT2279" s="17"/>
      <c r="AU2279" s="17"/>
      <c r="AV2279" s="17"/>
      <c r="AW2279" s="17"/>
      <c r="AX2279" s="17"/>
      <c r="AY2279" s="17"/>
      <c r="AZ2279" s="17"/>
      <c r="BA2279" s="17"/>
      <c r="BB2279" s="17"/>
      <c r="BC2279" s="17"/>
      <c r="BD2279" s="17"/>
      <c r="BE2279" s="17"/>
      <c r="BF2279" s="17"/>
      <c r="BG2279" s="17"/>
      <c r="BH2279" s="17"/>
      <c r="BI2279" s="17"/>
      <c r="BJ2279" s="18"/>
      <c r="BK2279" s="18"/>
      <c r="BL2279" s="18"/>
      <c r="BM2279" s="18"/>
      <c r="BN2279" s="18"/>
    </row>
    <row r="2280" spans="4:66" x14ac:dyDescent="0.25">
      <c r="D2280" s="23"/>
      <c r="E2280" s="10"/>
      <c r="F2280" s="10"/>
      <c r="G2280" s="10"/>
      <c r="H2280" s="10"/>
      <c r="I2280" s="10"/>
      <c r="J2280" s="10"/>
      <c r="K2280" s="11"/>
      <c r="L2280" s="11"/>
      <c r="M2280" s="12"/>
      <c r="N2280" s="12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12"/>
      <c r="Z2280" s="12"/>
      <c r="AA2280" s="12"/>
      <c r="AB2280" s="12"/>
      <c r="AC2280" s="12"/>
      <c r="AD2280" s="12"/>
      <c r="AE2280" s="12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  <c r="AR2280" s="12"/>
      <c r="AS2280" s="12"/>
      <c r="AT2280" s="12"/>
      <c r="AU2280" s="12"/>
      <c r="AV2280" s="12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12"/>
      <c r="BG2280" s="12"/>
      <c r="BH2280" s="12"/>
      <c r="BI2280" s="12"/>
      <c r="BJ2280" s="13"/>
      <c r="BK2280" s="13"/>
      <c r="BL2280" s="13"/>
      <c r="BM2280" s="13"/>
      <c r="BN2280" s="13"/>
    </row>
    <row r="2281" spans="4:66" x14ac:dyDescent="0.25">
      <c r="D2281" s="23"/>
      <c r="E2281" s="10"/>
      <c r="F2281" s="10"/>
      <c r="G2281" s="10"/>
      <c r="H2281" s="10"/>
      <c r="I2281" s="10"/>
      <c r="J2281" s="10"/>
      <c r="K2281" s="11"/>
      <c r="L2281" s="11"/>
      <c r="M2281" s="12"/>
      <c r="N2281" s="12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2"/>
      <c r="AS2281" s="12"/>
      <c r="AT2281" s="12"/>
      <c r="AU2281" s="12"/>
      <c r="AV2281" s="12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12"/>
      <c r="BG2281" s="12"/>
      <c r="BH2281" s="12"/>
      <c r="BI2281" s="12"/>
      <c r="BJ2281" s="13"/>
      <c r="BK2281" s="13"/>
      <c r="BL2281" s="13"/>
      <c r="BM2281" s="13"/>
      <c r="BN2281" s="13"/>
    </row>
    <row r="2282" spans="4:66" x14ac:dyDescent="0.25">
      <c r="D2282" s="23"/>
      <c r="E2282" s="10"/>
      <c r="F2282" s="10"/>
      <c r="G2282" s="10"/>
      <c r="H2282" s="10"/>
      <c r="I2282" s="10"/>
      <c r="J2282" s="10"/>
      <c r="K2282" s="11"/>
      <c r="L2282" s="11"/>
      <c r="M2282" s="12"/>
      <c r="N2282" s="12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12"/>
      <c r="Z2282" s="12"/>
      <c r="AA2282" s="12"/>
      <c r="AB2282" s="12"/>
      <c r="AC2282" s="12"/>
      <c r="AD2282" s="12"/>
      <c r="AE2282" s="12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  <c r="AR2282" s="12"/>
      <c r="AS2282" s="12"/>
      <c r="AT2282" s="12"/>
      <c r="AU2282" s="12"/>
      <c r="AV2282" s="12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12"/>
      <c r="BG2282" s="12"/>
      <c r="BH2282" s="12"/>
      <c r="BI2282" s="12"/>
      <c r="BJ2282" s="13"/>
      <c r="BK2282" s="13"/>
      <c r="BL2282" s="13"/>
      <c r="BM2282" s="13"/>
      <c r="BN2282" s="13"/>
    </row>
    <row r="2283" spans="4:66" x14ac:dyDescent="0.25">
      <c r="D2283" s="23"/>
      <c r="E2283" s="10"/>
      <c r="F2283" s="10"/>
      <c r="G2283" s="10"/>
      <c r="H2283" s="10"/>
      <c r="I2283" s="10"/>
      <c r="J2283" s="10"/>
      <c r="K2283" s="11"/>
      <c r="L2283" s="11"/>
      <c r="M2283" s="12"/>
      <c r="N2283" s="12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12"/>
      <c r="Z2283" s="12"/>
      <c r="AA2283" s="12"/>
      <c r="AB2283" s="12"/>
      <c r="AC2283" s="12"/>
      <c r="AD2283" s="12"/>
      <c r="AE2283" s="12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  <c r="AR2283" s="12"/>
      <c r="AS2283" s="12"/>
      <c r="AT2283" s="12"/>
      <c r="AU2283" s="12"/>
      <c r="AV2283" s="12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12"/>
      <c r="BG2283" s="12"/>
      <c r="BH2283" s="12"/>
      <c r="BI2283" s="12"/>
      <c r="BJ2283" s="13"/>
      <c r="BK2283" s="13"/>
      <c r="BL2283" s="13"/>
      <c r="BM2283" s="13"/>
      <c r="BN2283" s="13"/>
    </row>
    <row r="2284" spans="4:66" x14ac:dyDescent="0.25">
      <c r="D2284" s="23"/>
      <c r="E2284" s="10"/>
      <c r="F2284" s="10"/>
      <c r="G2284" s="10"/>
      <c r="H2284" s="10"/>
      <c r="I2284" s="10"/>
      <c r="J2284" s="10"/>
      <c r="K2284" s="11"/>
      <c r="L2284" s="11"/>
      <c r="M2284" s="12"/>
      <c r="N2284" s="12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12"/>
      <c r="Z2284" s="12"/>
      <c r="AA2284" s="12"/>
      <c r="AB2284" s="12"/>
      <c r="AC2284" s="12"/>
      <c r="AD2284" s="12"/>
      <c r="AE2284" s="12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  <c r="AR2284" s="12"/>
      <c r="AS2284" s="12"/>
      <c r="AT2284" s="12"/>
      <c r="AU2284" s="12"/>
      <c r="AV2284" s="12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12"/>
      <c r="BG2284" s="12"/>
      <c r="BH2284" s="12"/>
      <c r="BI2284" s="12"/>
      <c r="BJ2284" s="13"/>
      <c r="BK2284" s="13"/>
      <c r="BL2284" s="13"/>
      <c r="BM2284" s="13"/>
      <c r="BN2284" s="13"/>
    </row>
    <row r="2285" spans="4:66" x14ac:dyDescent="0.25">
      <c r="D2285" s="23"/>
      <c r="E2285" s="10"/>
      <c r="F2285" s="10"/>
      <c r="G2285" s="10"/>
      <c r="H2285" s="10"/>
      <c r="I2285" s="10"/>
      <c r="J2285" s="10"/>
      <c r="K2285" s="11"/>
      <c r="L2285" s="11"/>
      <c r="M2285" s="12"/>
      <c r="N2285" s="12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12"/>
      <c r="Z2285" s="12"/>
      <c r="AA2285" s="12"/>
      <c r="AB2285" s="12"/>
      <c r="AC2285" s="12"/>
      <c r="AD2285" s="12"/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2"/>
      <c r="AS2285" s="12"/>
      <c r="AT2285" s="12"/>
      <c r="AU2285" s="12"/>
      <c r="AV2285" s="12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12"/>
      <c r="BG2285" s="12"/>
      <c r="BH2285" s="12"/>
      <c r="BI2285" s="12"/>
      <c r="BJ2285" s="13"/>
      <c r="BK2285" s="13"/>
      <c r="BL2285" s="13"/>
      <c r="BM2285" s="13"/>
      <c r="BN2285" s="13"/>
    </row>
    <row r="2286" spans="4:66" x14ac:dyDescent="0.25">
      <c r="D2286" s="23"/>
      <c r="E2286" s="10"/>
      <c r="F2286" s="10"/>
      <c r="G2286" s="10"/>
      <c r="H2286" s="10"/>
      <c r="I2286" s="10"/>
      <c r="J2286" s="10"/>
      <c r="K2286" s="11"/>
      <c r="L2286" s="11"/>
      <c r="M2286" s="12"/>
      <c r="N2286" s="12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12"/>
      <c r="Z2286" s="12"/>
      <c r="AA2286" s="12"/>
      <c r="AB2286" s="12"/>
      <c r="AC2286" s="12"/>
      <c r="AD2286" s="12"/>
      <c r="AE2286" s="12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  <c r="AR2286" s="12"/>
      <c r="AS2286" s="12"/>
      <c r="AT2286" s="12"/>
      <c r="AU2286" s="12"/>
      <c r="AV2286" s="12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12"/>
      <c r="BG2286" s="12"/>
      <c r="BH2286" s="12"/>
      <c r="BI2286" s="12"/>
      <c r="BJ2286" s="13"/>
      <c r="BK2286" s="13"/>
      <c r="BL2286" s="13"/>
      <c r="BM2286" s="13"/>
      <c r="BN2286" s="13"/>
    </row>
    <row r="2287" spans="4:66" x14ac:dyDescent="0.25">
      <c r="D2287" s="23"/>
      <c r="E2287" s="10"/>
      <c r="F2287" s="10"/>
      <c r="G2287" s="10"/>
      <c r="H2287" s="10"/>
      <c r="I2287" s="10"/>
      <c r="J2287" s="10"/>
      <c r="K2287" s="11"/>
      <c r="L2287" s="11"/>
      <c r="M2287" s="12"/>
      <c r="N2287" s="12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12"/>
      <c r="Z2287" s="12"/>
      <c r="AA2287" s="12"/>
      <c r="AB2287" s="12"/>
      <c r="AC2287" s="12"/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  <c r="AR2287" s="12"/>
      <c r="AS2287" s="12"/>
      <c r="AT2287" s="12"/>
      <c r="AU2287" s="12"/>
      <c r="AV2287" s="12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12"/>
      <c r="BG2287" s="12"/>
      <c r="BH2287" s="12"/>
      <c r="BI2287" s="12"/>
      <c r="BJ2287" s="13"/>
      <c r="BK2287" s="13"/>
      <c r="BL2287" s="13"/>
      <c r="BM2287" s="13"/>
      <c r="BN2287" s="13"/>
    </row>
    <row r="2288" spans="4:66" x14ac:dyDescent="0.25">
      <c r="D2288" s="23"/>
      <c r="E2288" s="10"/>
      <c r="F2288" s="10"/>
      <c r="G2288" s="10"/>
      <c r="H2288" s="10"/>
      <c r="I2288" s="10"/>
      <c r="J2288" s="10"/>
      <c r="K2288" s="11"/>
      <c r="L2288" s="11"/>
      <c r="M2288" s="12"/>
      <c r="N2288" s="12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12"/>
      <c r="Z2288" s="12"/>
      <c r="AA2288" s="12"/>
      <c r="AB2288" s="12"/>
      <c r="AC2288" s="12"/>
      <c r="AD2288" s="12"/>
      <c r="AE2288" s="12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  <c r="AR2288" s="12"/>
      <c r="AS2288" s="12"/>
      <c r="AT2288" s="12"/>
      <c r="AU2288" s="12"/>
      <c r="AV2288" s="12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12"/>
      <c r="BG2288" s="12"/>
      <c r="BH2288" s="12"/>
      <c r="BI2288" s="12"/>
      <c r="BJ2288" s="13"/>
      <c r="BK2288" s="13"/>
      <c r="BL2288" s="13"/>
      <c r="BM2288" s="13"/>
      <c r="BN2288" s="13"/>
    </row>
    <row r="2289" spans="4:66" x14ac:dyDescent="0.25">
      <c r="D2289" s="23"/>
      <c r="E2289" s="10"/>
      <c r="F2289" s="10"/>
      <c r="G2289" s="10"/>
      <c r="H2289" s="10"/>
      <c r="I2289" s="10"/>
      <c r="J2289" s="10"/>
      <c r="K2289" s="11"/>
      <c r="L2289" s="11"/>
      <c r="M2289" s="12"/>
      <c r="N2289" s="12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2"/>
      <c r="AS2289" s="12"/>
      <c r="AT2289" s="12"/>
      <c r="AU2289" s="12"/>
      <c r="AV2289" s="12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12"/>
      <c r="BG2289" s="12"/>
      <c r="BH2289" s="12"/>
      <c r="BI2289" s="12"/>
      <c r="BJ2289" s="13"/>
      <c r="BK2289" s="13"/>
      <c r="BL2289" s="13"/>
      <c r="BM2289" s="13"/>
      <c r="BN2289" s="13"/>
    </row>
    <row r="2290" spans="4:66" x14ac:dyDescent="0.25">
      <c r="D2290" s="23"/>
      <c r="E2290" s="10"/>
      <c r="F2290" s="10"/>
      <c r="G2290" s="10"/>
      <c r="H2290" s="10"/>
      <c r="I2290" s="10"/>
      <c r="J2290" s="10"/>
      <c r="K2290" s="11"/>
      <c r="L2290" s="11"/>
      <c r="M2290" s="12"/>
      <c r="N2290" s="12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12"/>
      <c r="Z2290" s="12"/>
      <c r="AA2290" s="12"/>
      <c r="AB2290" s="12"/>
      <c r="AC2290" s="12"/>
      <c r="AD2290" s="12"/>
      <c r="AE2290" s="12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  <c r="AR2290" s="12"/>
      <c r="AS2290" s="12"/>
      <c r="AT2290" s="12"/>
      <c r="AU2290" s="12"/>
      <c r="AV2290" s="12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12"/>
      <c r="BG2290" s="12"/>
      <c r="BH2290" s="12"/>
      <c r="BI2290" s="12"/>
      <c r="BJ2290" s="13"/>
      <c r="BK2290" s="13"/>
      <c r="BL2290" s="13"/>
      <c r="BM2290" s="13"/>
      <c r="BN2290" s="13"/>
    </row>
    <row r="2291" spans="4:66" x14ac:dyDescent="0.25">
      <c r="D2291" s="23"/>
      <c r="E2291" s="10"/>
      <c r="F2291" s="10"/>
      <c r="G2291" s="10"/>
      <c r="H2291" s="10"/>
      <c r="I2291" s="10"/>
      <c r="J2291" s="10"/>
      <c r="K2291" s="11"/>
      <c r="L2291" s="11"/>
      <c r="M2291" s="12"/>
      <c r="N2291" s="12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2"/>
      <c r="AS2291" s="12"/>
      <c r="AT2291" s="12"/>
      <c r="AU2291" s="12"/>
      <c r="AV2291" s="12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12"/>
      <c r="BG2291" s="12"/>
      <c r="BH2291" s="12"/>
      <c r="BI2291" s="12"/>
      <c r="BJ2291" s="13"/>
      <c r="BK2291" s="13"/>
      <c r="BL2291" s="13"/>
      <c r="BM2291" s="13"/>
      <c r="BN2291" s="13"/>
    </row>
    <row r="2292" spans="4:66" x14ac:dyDescent="0.25">
      <c r="D2292" s="23"/>
      <c r="E2292" s="10"/>
      <c r="F2292" s="10"/>
      <c r="G2292" s="10"/>
      <c r="H2292" s="10"/>
      <c r="I2292" s="10"/>
      <c r="J2292" s="10"/>
      <c r="K2292" s="11"/>
      <c r="L2292" s="11"/>
      <c r="M2292" s="12"/>
      <c r="N2292" s="12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12"/>
      <c r="Z2292" s="12"/>
      <c r="AA2292" s="12"/>
      <c r="AB2292" s="12"/>
      <c r="AC2292" s="12"/>
      <c r="AD2292" s="12"/>
      <c r="AE2292" s="12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  <c r="AR2292" s="12"/>
      <c r="AS2292" s="12"/>
      <c r="AT2292" s="12"/>
      <c r="AU2292" s="12"/>
      <c r="AV2292" s="12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12"/>
      <c r="BG2292" s="12"/>
      <c r="BH2292" s="12"/>
      <c r="BI2292" s="12"/>
      <c r="BJ2292" s="13"/>
      <c r="BK2292" s="13"/>
      <c r="BL2292" s="13"/>
      <c r="BM2292" s="13"/>
      <c r="BN2292" s="13"/>
    </row>
    <row r="2293" spans="4:66" x14ac:dyDescent="0.25">
      <c r="D2293" s="23"/>
      <c r="E2293" s="10"/>
      <c r="F2293" s="10"/>
      <c r="G2293" s="10"/>
      <c r="H2293" s="10"/>
      <c r="I2293" s="10"/>
      <c r="J2293" s="10"/>
      <c r="K2293" s="11"/>
      <c r="L2293" s="11"/>
      <c r="M2293" s="12"/>
      <c r="N2293" s="12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12"/>
      <c r="Z2293" s="12"/>
      <c r="AA2293" s="12"/>
      <c r="AB2293" s="12"/>
      <c r="AC2293" s="12"/>
      <c r="AD2293" s="12"/>
      <c r="AE2293" s="12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  <c r="AR2293" s="12"/>
      <c r="AS2293" s="12"/>
      <c r="AT2293" s="12"/>
      <c r="AU2293" s="12"/>
      <c r="AV2293" s="12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12"/>
      <c r="BG2293" s="12"/>
      <c r="BH2293" s="12"/>
      <c r="BI2293" s="12"/>
      <c r="BJ2293" s="13"/>
      <c r="BK2293" s="13"/>
      <c r="BL2293" s="13"/>
      <c r="BM2293" s="13"/>
      <c r="BN2293" s="13"/>
    </row>
    <row r="2294" spans="4:66" x14ac:dyDescent="0.25">
      <c r="D2294" s="23"/>
      <c r="E2294" s="10"/>
      <c r="F2294" s="10"/>
      <c r="G2294" s="10"/>
      <c r="H2294" s="10"/>
      <c r="I2294" s="10"/>
      <c r="J2294" s="10"/>
      <c r="K2294" s="11"/>
      <c r="L2294" s="11"/>
      <c r="M2294" s="12"/>
      <c r="N2294" s="12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12"/>
      <c r="Z2294" s="12"/>
      <c r="AA2294" s="12"/>
      <c r="AB2294" s="12"/>
      <c r="AC2294" s="12"/>
      <c r="AD2294" s="12"/>
      <c r="AE2294" s="12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  <c r="AR2294" s="12"/>
      <c r="AS2294" s="12"/>
      <c r="AT2294" s="12"/>
      <c r="AU2294" s="12"/>
      <c r="AV2294" s="12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12"/>
      <c r="BG2294" s="12"/>
      <c r="BH2294" s="12"/>
      <c r="BI2294" s="12"/>
      <c r="BJ2294" s="13"/>
      <c r="BK2294" s="13"/>
      <c r="BL2294" s="13"/>
      <c r="BM2294" s="13"/>
      <c r="BN2294" s="13"/>
    </row>
    <row r="2295" spans="4:66" x14ac:dyDescent="0.25">
      <c r="D2295" s="23"/>
      <c r="E2295" s="10"/>
      <c r="F2295" s="10"/>
      <c r="G2295" s="10"/>
      <c r="H2295" s="10"/>
      <c r="I2295" s="10"/>
      <c r="J2295" s="10"/>
      <c r="K2295" s="11"/>
      <c r="L2295" s="11"/>
      <c r="M2295" s="12"/>
      <c r="N2295" s="12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2"/>
      <c r="AS2295" s="12"/>
      <c r="AT2295" s="12"/>
      <c r="AU2295" s="12"/>
      <c r="AV2295" s="12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12"/>
      <c r="BG2295" s="12"/>
      <c r="BH2295" s="12"/>
      <c r="BI2295" s="12"/>
      <c r="BJ2295" s="13"/>
      <c r="BK2295" s="13"/>
      <c r="BL2295" s="13"/>
      <c r="BM2295" s="13"/>
      <c r="BN2295" s="13"/>
    </row>
    <row r="2296" spans="4:66" x14ac:dyDescent="0.25">
      <c r="D2296" s="23"/>
      <c r="E2296" s="10"/>
      <c r="F2296" s="10"/>
      <c r="G2296" s="10"/>
      <c r="H2296" s="10"/>
      <c r="I2296" s="10"/>
      <c r="J2296" s="10"/>
      <c r="K2296" s="11"/>
      <c r="L2296" s="11"/>
      <c r="M2296" s="12"/>
      <c r="N2296" s="12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12"/>
      <c r="Z2296" s="12"/>
      <c r="AA2296" s="12"/>
      <c r="AB2296" s="12"/>
      <c r="AC2296" s="12"/>
      <c r="AD2296" s="12"/>
      <c r="AE2296" s="12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  <c r="AR2296" s="12"/>
      <c r="AS2296" s="12"/>
      <c r="AT2296" s="12"/>
      <c r="AU2296" s="12"/>
      <c r="AV2296" s="12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12"/>
      <c r="BG2296" s="12"/>
      <c r="BH2296" s="12"/>
      <c r="BI2296" s="12"/>
      <c r="BJ2296" s="13"/>
      <c r="BK2296" s="13"/>
      <c r="BL2296" s="13"/>
      <c r="BM2296" s="13"/>
      <c r="BN2296" s="13"/>
    </row>
    <row r="2297" spans="4:66" x14ac:dyDescent="0.25">
      <c r="D2297" s="23"/>
      <c r="E2297" s="10"/>
      <c r="F2297" s="10"/>
      <c r="G2297" s="10"/>
      <c r="H2297" s="10"/>
      <c r="I2297" s="10"/>
      <c r="J2297" s="10"/>
      <c r="K2297" s="11"/>
      <c r="L2297" s="11"/>
      <c r="M2297" s="12"/>
      <c r="N2297" s="12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2"/>
      <c r="AS2297" s="12"/>
      <c r="AT2297" s="12"/>
      <c r="AU2297" s="12"/>
      <c r="AV2297" s="12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12"/>
      <c r="BG2297" s="12"/>
      <c r="BH2297" s="12"/>
      <c r="BI2297" s="12"/>
      <c r="BJ2297" s="13"/>
      <c r="BK2297" s="13"/>
      <c r="BL2297" s="13"/>
      <c r="BM2297" s="13"/>
      <c r="BN2297" s="13"/>
    </row>
    <row r="2298" spans="4:66" x14ac:dyDescent="0.25">
      <c r="D2298" s="23"/>
      <c r="E2298" s="10"/>
      <c r="F2298" s="10"/>
      <c r="G2298" s="10"/>
      <c r="H2298" s="10"/>
      <c r="I2298" s="10"/>
      <c r="J2298" s="10"/>
      <c r="K2298" s="11"/>
      <c r="L2298" s="11"/>
      <c r="M2298" s="12"/>
      <c r="N2298" s="12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12"/>
      <c r="Z2298" s="12"/>
      <c r="AA2298" s="12"/>
      <c r="AB2298" s="12"/>
      <c r="AC2298" s="12"/>
      <c r="AD2298" s="12"/>
      <c r="AE2298" s="12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  <c r="AR2298" s="12"/>
      <c r="AS2298" s="12"/>
      <c r="AT2298" s="12"/>
      <c r="AU2298" s="12"/>
      <c r="AV2298" s="12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12"/>
      <c r="BG2298" s="12"/>
      <c r="BH2298" s="12"/>
      <c r="BI2298" s="12"/>
      <c r="BJ2298" s="13"/>
      <c r="BK2298" s="13"/>
      <c r="BL2298" s="13"/>
      <c r="BM2298" s="13"/>
      <c r="BN2298" s="13"/>
    </row>
    <row r="2299" spans="4:66" x14ac:dyDescent="0.25">
      <c r="D2299" s="23"/>
      <c r="E2299" s="10"/>
      <c r="F2299" s="10"/>
      <c r="G2299" s="10"/>
      <c r="H2299" s="10"/>
      <c r="I2299" s="10"/>
      <c r="J2299" s="10"/>
      <c r="K2299" s="11"/>
      <c r="L2299" s="11"/>
      <c r="M2299" s="12"/>
      <c r="N2299" s="12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  <c r="AR2299" s="12"/>
      <c r="AS2299" s="12"/>
      <c r="AT2299" s="12"/>
      <c r="AU2299" s="12"/>
      <c r="AV2299" s="12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12"/>
      <c r="BG2299" s="12"/>
      <c r="BH2299" s="12"/>
      <c r="BI2299" s="12"/>
      <c r="BJ2299" s="13"/>
      <c r="BK2299" s="13"/>
      <c r="BL2299" s="13"/>
      <c r="BM2299" s="13"/>
      <c r="BN2299" s="13"/>
    </row>
    <row r="2300" spans="4:66" x14ac:dyDescent="0.25">
      <c r="D2300" s="23"/>
      <c r="E2300" s="10"/>
      <c r="F2300" s="10"/>
      <c r="G2300" s="10"/>
      <c r="H2300" s="10"/>
      <c r="I2300" s="10"/>
      <c r="J2300" s="10"/>
      <c r="K2300" s="11"/>
      <c r="L2300" s="11"/>
      <c r="M2300" s="12"/>
      <c r="N2300" s="12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12"/>
      <c r="Z2300" s="12"/>
      <c r="AA2300" s="12"/>
      <c r="AB2300" s="12"/>
      <c r="AC2300" s="12"/>
      <c r="AD2300" s="12"/>
      <c r="AE2300" s="12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  <c r="AR2300" s="12"/>
      <c r="AS2300" s="12"/>
      <c r="AT2300" s="12"/>
      <c r="AU2300" s="12"/>
      <c r="AV2300" s="12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12"/>
      <c r="BG2300" s="12"/>
      <c r="BH2300" s="12"/>
      <c r="BI2300" s="12"/>
      <c r="BJ2300" s="13"/>
      <c r="BK2300" s="13"/>
      <c r="BL2300" s="13"/>
      <c r="BM2300" s="13"/>
      <c r="BN2300" s="13"/>
    </row>
    <row r="2301" spans="4:66" x14ac:dyDescent="0.25">
      <c r="D2301" s="23"/>
      <c r="E2301" s="10"/>
      <c r="F2301" s="10"/>
      <c r="G2301" s="10"/>
      <c r="H2301" s="10"/>
      <c r="I2301" s="10"/>
      <c r="J2301" s="10"/>
      <c r="K2301" s="11"/>
      <c r="L2301" s="11"/>
      <c r="M2301" s="12"/>
      <c r="N2301" s="12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2"/>
      <c r="AS2301" s="12"/>
      <c r="AT2301" s="12"/>
      <c r="AU2301" s="12"/>
      <c r="AV2301" s="12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12"/>
      <c r="BG2301" s="12"/>
      <c r="BH2301" s="12"/>
      <c r="BI2301" s="12"/>
      <c r="BJ2301" s="13"/>
      <c r="BK2301" s="13"/>
      <c r="BL2301" s="13"/>
      <c r="BM2301" s="13"/>
      <c r="BN2301" s="13"/>
    </row>
    <row r="2302" spans="4:66" x14ac:dyDescent="0.25">
      <c r="D2302"/>
      <c r="E2302" s="10"/>
      <c r="F2302" s="10"/>
      <c r="G2302" s="10"/>
      <c r="H2302" s="10"/>
      <c r="I2302" s="10"/>
      <c r="J2302" s="10"/>
      <c r="K2302" s="11"/>
      <c r="L2302" s="11"/>
      <c r="M2302" s="12"/>
      <c r="N2302" s="12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12"/>
      <c r="Z2302" s="12"/>
      <c r="AA2302" s="12"/>
      <c r="AB2302" s="12"/>
      <c r="AC2302" s="12"/>
      <c r="AD2302" s="12"/>
      <c r="AE2302" s="12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  <c r="AR2302" s="12"/>
      <c r="AS2302" s="12"/>
      <c r="AT2302" s="12"/>
      <c r="AU2302" s="12"/>
      <c r="AV2302" s="12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12"/>
      <c r="BG2302" s="12"/>
      <c r="BH2302" s="12"/>
      <c r="BI2302" s="12"/>
      <c r="BJ2302" s="13"/>
      <c r="BK2302" s="13"/>
      <c r="BL2302" s="13"/>
      <c r="BM2302" s="13"/>
      <c r="BN2302" s="13"/>
    </row>
    <row r="2303" spans="4:66" x14ac:dyDescent="0.25">
      <c r="D2303"/>
      <c r="E2303" s="10"/>
      <c r="F2303" s="10"/>
      <c r="G2303" s="10"/>
      <c r="H2303" s="10"/>
      <c r="I2303" s="10"/>
      <c r="J2303" s="10"/>
      <c r="K2303" s="11"/>
      <c r="L2303" s="11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2"/>
      <c r="AS2303" s="12"/>
      <c r="AT2303" s="12"/>
      <c r="AU2303" s="12"/>
      <c r="AV2303" s="12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12"/>
      <c r="BG2303" s="12"/>
      <c r="BH2303" s="12"/>
      <c r="BI2303" s="12"/>
      <c r="BJ2303" s="13"/>
      <c r="BK2303" s="13"/>
      <c r="BL2303" s="13"/>
      <c r="BM2303" s="13"/>
      <c r="BN2303" s="13"/>
    </row>
    <row r="2304" spans="4:66" x14ac:dyDescent="0.25">
      <c r="D2304"/>
      <c r="E2304" s="10"/>
      <c r="F2304" s="10"/>
      <c r="G2304" s="10"/>
      <c r="H2304" s="10"/>
      <c r="I2304" s="10"/>
      <c r="J2304" s="10"/>
      <c r="K2304" s="11"/>
      <c r="L2304" s="11"/>
      <c r="M2304" s="12"/>
      <c r="N2304" s="12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12"/>
      <c r="Z2304" s="12"/>
      <c r="AA2304" s="12"/>
      <c r="AB2304" s="12"/>
      <c r="AC2304" s="12"/>
      <c r="AD2304" s="12"/>
      <c r="AE2304" s="12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  <c r="AR2304" s="12"/>
      <c r="AS2304" s="12"/>
      <c r="AT2304" s="12"/>
      <c r="AU2304" s="12"/>
      <c r="AV2304" s="12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12"/>
      <c r="BG2304" s="12"/>
      <c r="BH2304" s="12"/>
      <c r="BI2304" s="12"/>
      <c r="BJ2304" s="13"/>
      <c r="BK2304" s="13"/>
      <c r="BL2304" s="13"/>
      <c r="BM2304" s="13"/>
      <c r="BN2304" s="13"/>
    </row>
    <row r="2305" spans="4:66" x14ac:dyDescent="0.25">
      <c r="D2305"/>
      <c r="E2305" s="10"/>
      <c r="F2305" s="10"/>
      <c r="G2305" s="10"/>
      <c r="H2305" s="10"/>
      <c r="I2305" s="10"/>
      <c r="J2305" s="10"/>
      <c r="K2305" s="11"/>
      <c r="L2305" s="11"/>
      <c r="M2305" s="12"/>
      <c r="N2305" s="12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12"/>
      <c r="Z2305" s="12"/>
      <c r="AA2305" s="12"/>
      <c r="AB2305" s="12"/>
      <c r="AC2305" s="12"/>
      <c r="AD2305" s="12"/>
      <c r="AE2305" s="12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  <c r="AR2305" s="12"/>
      <c r="AS2305" s="12"/>
      <c r="AT2305" s="12"/>
      <c r="AU2305" s="12"/>
      <c r="AV2305" s="12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12"/>
      <c r="BG2305" s="12"/>
      <c r="BH2305" s="12"/>
      <c r="BI2305" s="12"/>
      <c r="BJ2305" s="13"/>
      <c r="BK2305" s="13"/>
      <c r="BL2305" s="13"/>
      <c r="BM2305" s="13"/>
      <c r="BN2305" s="13"/>
    </row>
    <row r="2306" spans="4:66" x14ac:dyDescent="0.25">
      <c r="D2306"/>
      <c r="E2306" s="10"/>
      <c r="F2306" s="10"/>
      <c r="G2306" s="10"/>
      <c r="H2306" s="10"/>
      <c r="I2306" s="10"/>
      <c r="J2306" s="10"/>
      <c r="K2306" s="11"/>
      <c r="L2306" s="11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  <c r="AR2306" s="12"/>
      <c r="AS2306" s="12"/>
      <c r="AT2306" s="12"/>
      <c r="AU2306" s="12"/>
      <c r="AV2306" s="12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12"/>
      <c r="BG2306" s="12"/>
      <c r="BH2306" s="12"/>
      <c r="BI2306" s="12"/>
      <c r="BJ2306" s="13"/>
      <c r="BK2306" s="13"/>
      <c r="BL2306" s="13"/>
      <c r="BM2306" s="13"/>
      <c r="BN2306" s="13"/>
    </row>
    <row r="2307" spans="4:66" x14ac:dyDescent="0.25">
      <c r="D2307"/>
      <c r="E2307" s="10"/>
      <c r="F2307" s="10"/>
      <c r="G2307" s="10"/>
      <c r="H2307" s="10"/>
      <c r="I2307" s="10"/>
      <c r="J2307" s="10"/>
      <c r="K2307" s="11"/>
      <c r="L2307" s="11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2"/>
      <c r="AS2307" s="12"/>
      <c r="AT2307" s="12"/>
      <c r="AU2307" s="12"/>
      <c r="AV2307" s="12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12"/>
      <c r="BG2307" s="12"/>
      <c r="BH2307" s="12"/>
      <c r="BI2307" s="12"/>
      <c r="BJ2307" s="13"/>
      <c r="BK2307" s="13"/>
      <c r="BL2307" s="13"/>
      <c r="BM2307" s="13"/>
      <c r="BN2307" s="13"/>
    </row>
    <row r="2308" spans="4:66" x14ac:dyDescent="0.25">
      <c r="D2308"/>
      <c r="E2308" s="10"/>
      <c r="F2308" s="10"/>
      <c r="G2308" s="10"/>
      <c r="H2308" s="10"/>
      <c r="I2308" s="10"/>
      <c r="J2308" s="10"/>
      <c r="K2308" s="11"/>
      <c r="L2308" s="11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  <c r="AR2308" s="12"/>
      <c r="AS2308" s="12"/>
      <c r="AT2308" s="12"/>
      <c r="AU2308" s="12"/>
      <c r="AV2308" s="12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12"/>
      <c r="BG2308" s="12"/>
      <c r="BH2308" s="12"/>
      <c r="BI2308" s="12"/>
      <c r="BJ2308" s="13"/>
      <c r="BK2308" s="13"/>
      <c r="BL2308" s="13"/>
      <c r="BM2308" s="13"/>
      <c r="BN2308" s="13"/>
    </row>
    <row r="2309" spans="4:66" x14ac:dyDescent="0.25">
      <c r="D2309"/>
      <c r="E2309" s="10"/>
      <c r="F2309" s="10"/>
      <c r="G2309" s="10"/>
      <c r="H2309" s="10"/>
      <c r="I2309" s="10"/>
      <c r="J2309" s="10"/>
      <c r="K2309" s="11"/>
      <c r="L2309" s="11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2"/>
      <c r="AS2309" s="12"/>
      <c r="AT2309" s="12"/>
      <c r="AU2309" s="12"/>
      <c r="AV2309" s="12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12"/>
      <c r="BG2309" s="12"/>
      <c r="BH2309" s="12"/>
      <c r="BI2309" s="12"/>
      <c r="BJ2309" s="13"/>
      <c r="BK2309" s="13"/>
      <c r="BL2309" s="13"/>
      <c r="BM2309" s="13"/>
      <c r="BN2309" s="13"/>
    </row>
    <row r="2310" spans="4:66" x14ac:dyDescent="0.25">
      <c r="D2310"/>
      <c r="E2310" s="10"/>
      <c r="F2310" s="10"/>
      <c r="G2310" s="10"/>
      <c r="H2310" s="10"/>
      <c r="I2310" s="10"/>
      <c r="J2310" s="10"/>
      <c r="K2310" s="11"/>
      <c r="L2310" s="11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  <c r="AR2310" s="12"/>
      <c r="AS2310" s="12"/>
      <c r="AT2310" s="12"/>
      <c r="AU2310" s="12"/>
      <c r="AV2310" s="12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12"/>
      <c r="BG2310" s="12"/>
      <c r="BH2310" s="12"/>
      <c r="BI2310" s="12"/>
      <c r="BJ2310" s="13"/>
      <c r="BK2310" s="13"/>
      <c r="BL2310" s="13"/>
      <c r="BM2310" s="13"/>
      <c r="BN2310" s="13"/>
    </row>
    <row r="2311" spans="4:66" x14ac:dyDescent="0.25">
      <c r="D2311"/>
      <c r="E2311" s="10"/>
      <c r="F2311" s="10"/>
      <c r="G2311" s="10"/>
      <c r="H2311" s="10"/>
      <c r="I2311" s="10"/>
      <c r="J2311" s="10"/>
      <c r="K2311" s="11"/>
      <c r="L2311" s="11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2"/>
      <c r="AS2311" s="12"/>
      <c r="AT2311" s="12"/>
      <c r="AU2311" s="12"/>
      <c r="AV2311" s="12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12"/>
      <c r="BG2311" s="12"/>
      <c r="BH2311" s="12"/>
      <c r="BI2311" s="12"/>
      <c r="BJ2311" s="13"/>
      <c r="BK2311" s="13"/>
      <c r="BL2311" s="13"/>
      <c r="BM2311" s="13"/>
      <c r="BN2311" s="13"/>
    </row>
    <row r="2312" spans="4:66" x14ac:dyDescent="0.25">
      <c r="D2312"/>
      <c r="E2312" s="10"/>
      <c r="F2312" s="10"/>
      <c r="G2312" s="10"/>
      <c r="H2312" s="10"/>
      <c r="I2312" s="10"/>
      <c r="J2312" s="10"/>
      <c r="K2312" s="11"/>
      <c r="L2312" s="11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  <c r="AR2312" s="12"/>
      <c r="AS2312" s="12"/>
      <c r="AT2312" s="12"/>
      <c r="AU2312" s="12"/>
      <c r="AV2312" s="12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12"/>
      <c r="BG2312" s="12"/>
      <c r="BH2312" s="12"/>
      <c r="BI2312" s="12"/>
      <c r="BJ2312" s="13"/>
      <c r="BK2312" s="13"/>
      <c r="BL2312" s="13"/>
      <c r="BM2312" s="13"/>
      <c r="BN2312" s="13"/>
    </row>
    <row r="2313" spans="4:66" x14ac:dyDescent="0.25">
      <c r="D2313"/>
      <c r="E2313" s="10"/>
      <c r="F2313" s="10"/>
      <c r="G2313" s="10"/>
      <c r="H2313" s="10"/>
      <c r="I2313" s="10"/>
      <c r="J2313" s="10"/>
      <c r="K2313" s="11"/>
      <c r="L2313" s="11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2"/>
      <c r="AS2313" s="12"/>
      <c r="AT2313" s="12"/>
      <c r="AU2313" s="12"/>
      <c r="AV2313" s="12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12"/>
      <c r="BG2313" s="12"/>
      <c r="BH2313" s="12"/>
      <c r="BI2313" s="12"/>
      <c r="BJ2313" s="13"/>
      <c r="BK2313" s="13"/>
      <c r="BL2313" s="13"/>
      <c r="BM2313" s="13"/>
      <c r="BN2313" s="13"/>
    </row>
    <row r="2314" spans="4:66" x14ac:dyDescent="0.25">
      <c r="D2314"/>
      <c r="E2314" s="10"/>
      <c r="F2314" s="10"/>
      <c r="G2314" s="10"/>
      <c r="H2314" s="10"/>
      <c r="I2314" s="10"/>
      <c r="J2314" s="10"/>
      <c r="K2314" s="11"/>
      <c r="L2314" s="11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  <c r="AR2314" s="12"/>
      <c r="AS2314" s="12"/>
      <c r="AT2314" s="12"/>
      <c r="AU2314" s="12"/>
      <c r="AV2314" s="12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12"/>
      <c r="BG2314" s="12"/>
      <c r="BH2314" s="12"/>
      <c r="BI2314" s="12"/>
      <c r="BJ2314" s="13"/>
      <c r="BK2314" s="13"/>
      <c r="BL2314" s="13"/>
      <c r="BM2314" s="13"/>
      <c r="BN2314" s="13"/>
    </row>
    <row r="2315" spans="4:66" x14ac:dyDescent="0.25">
      <c r="D2315"/>
      <c r="E2315" s="10"/>
      <c r="F2315" s="10"/>
      <c r="G2315" s="10"/>
      <c r="H2315" s="10"/>
      <c r="I2315" s="10"/>
      <c r="J2315" s="10"/>
      <c r="K2315" s="11"/>
      <c r="L2315" s="11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2"/>
      <c r="AS2315" s="12"/>
      <c r="AT2315" s="12"/>
      <c r="AU2315" s="12"/>
      <c r="AV2315" s="12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12"/>
      <c r="BG2315" s="12"/>
      <c r="BH2315" s="12"/>
      <c r="BI2315" s="12"/>
      <c r="BJ2315" s="13"/>
      <c r="BK2315" s="13"/>
      <c r="BL2315" s="13"/>
      <c r="BM2315" s="13"/>
      <c r="BN2315" s="13"/>
    </row>
    <row r="2316" spans="4:66" x14ac:dyDescent="0.25">
      <c r="D2316"/>
      <c r="E2316" s="10"/>
      <c r="F2316" s="10"/>
      <c r="G2316" s="10"/>
      <c r="H2316" s="10"/>
      <c r="I2316" s="10"/>
      <c r="J2316" s="10"/>
      <c r="K2316" s="11"/>
      <c r="L2316" s="11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  <c r="AR2316" s="12"/>
      <c r="AS2316" s="12"/>
      <c r="AT2316" s="12"/>
      <c r="AU2316" s="12"/>
      <c r="AV2316" s="12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12"/>
      <c r="BG2316" s="12"/>
      <c r="BH2316" s="12"/>
      <c r="BI2316" s="12"/>
      <c r="BJ2316" s="13"/>
      <c r="BK2316" s="13"/>
      <c r="BL2316" s="13"/>
      <c r="BM2316" s="13"/>
      <c r="BN2316" s="13"/>
    </row>
    <row r="2317" spans="4:66" x14ac:dyDescent="0.25">
      <c r="D2317"/>
      <c r="E2317" s="10"/>
      <c r="F2317" s="10"/>
      <c r="G2317" s="10"/>
      <c r="H2317" s="10"/>
      <c r="I2317" s="10"/>
      <c r="J2317" s="10"/>
      <c r="K2317" s="11"/>
      <c r="L2317" s="11"/>
      <c r="M2317" s="12"/>
      <c r="N2317" s="12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2"/>
      <c r="AS2317" s="12"/>
      <c r="AT2317" s="12"/>
      <c r="AU2317" s="12"/>
      <c r="AV2317" s="12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12"/>
      <c r="BG2317" s="12"/>
      <c r="BH2317" s="12"/>
      <c r="BI2317" s="12"/>
      <c r="BJ2317" s="13"/>
      <c r="BK2317" s="13"/>
      <c r="BL2317" s="13"/>
      <c r="BM2317" s="13"/>
      <c r="BN2317" s="13"/>
    </row>
    <row r="2318" spans="4:66" x14ac:dyDescent="0.25">
      <c r="D2318"/>
      <c r="E2318" s="10"/>
      <c r="F2318" s="10"/>
      <c r="G2318" s="10"/>
      <c r="H2318" s="10"/>
      <c r="I2318" s="10"/>
      <c r="J2318" s="10"/>
      <c r="K2318" s="11"/>
      <c r="L2318" s="11"/>
      <c r="M2318" s="12"/>
      <c r="N2318" s="12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  <c r="AR2318" s="12"/>
      <c r="AS2318" s="12"/>
      <c r="AT2318" s="12"/>
      <c r="AU2318" s="12"/>
      <c r="AV2318" s="12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12"/>
      <c r="BG2318" s="12"/>
      <c r="BH2318" s="12"/>
      <c r="BI2318" s="12"/>
      <c r="BJ2318" s="13"/>
      <c r="BK2318" s="13"/>
      <c r="BL2318" s="13"/>
      <c r="BM2318" s="13"/>
      <c r="BN2318" s="13"/>
    </row>
    <row r="2319" spans="4:66" x14ac:dyDescent="0.25">
      <c r="D2319"/>
      <c r="E2319" s="10"/>
      <c r="F2319" s="10"/>
      <c r="G2319" s="10"/>
      <c r="H2319" s="10"/>
      <c r="I2319" s="10"/>
      <c r="J2319" s="10"/>
      <c r="K2319" s="11"/>
      <c r="L2319" s="11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2"/>
      <c r="AS2319" s="12"/>
      <c r="AT2319" s="12"/>
      <c r="AU2319" s="12"/>
      <c r="AV2319" s="12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12"/>
      <c r="BG2319" s="12"/>
      <c r="BH2319" s="12"/>
      <c r="BI2319" s="12"/>
      <c r="BJ2319" s="13"/>
      <c r="BK2319" s="13"/>
      <c r="BL2319" s="13"/>
      <c r="BM2319" s="13"/>
      <c r="BN2319" s="13"/>
    </row>
    <row r="2320" spans="4:66" x14ac:dyDescent="0.25">
      <c r="D2320"/>
      <c r="E2320" s="10"/>
      <c r="F2320" s="10"/>
      <c r="G2320" s="10"/>
      <c r="H2320" s="10"/>
      <c r="I2320" s="10"/>
      <c r="J2320" s="10"/>
      <c r="K2320" s="11"/>
      <c r="L2320" s="11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  <c r="AR2320" s="12"/>
      <c r="AS2320" s="12"/>
      <c r="AT2320" s="12"/>
      <c r="AU2320" s="12"/>
      <c r="AV2320" s="12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12"/>
      <c r="BG2320" s="12"/>
      <c r="BH2320" s="12"/>
      <c r="BI2320" s="12"/>
      <c r="BJ2320" s="13"/>
      <c r="BK2320" s="13"/>
      <c r="BL2320" s="13"/>
      <c r="BM2320" s="13"/>
      <c r="BN2320" s="13"/>
    </row>
    <row r="2321" spans="4:66" x14ac:dyDescent="0.25">
      <c r="D2321"/>
      <c r="E2321" s="10"/>
      <c r="F2321" s="10"/>
      <c r="G2321" s="10"/>
      <c r="H2321" s="10"/>
      <c r="I2321" s="10"/>
      <c r="J2321" s="10"/>
      <c r="K2321" s="11"/>
      <c r="L2321" s="11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2"/>
      <c r="AS2321" s="12"/>
      <c r="AT2321" s="12"/>
      <c r="AU2321" s="12"/>
      <c r="AV2321" s="12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12"/>
      <c r="BG2321" s="12"/>
      <c r="BH2321" s="12"/>
      <c r="BI2321" s="12"/>
      <c r="BJ2321" s="13"/>
      <c r="BK2321" s="13"/>
      <c r="BL2321" s="13"/>
      <c r="BM2321" s="13"/>
      <c r="BN2321" s="13"/>
    </row>
    <row r="2322" spans="4:66" x14ac:dyDescent="0.25">
      <c r="D2322"/>
      <c r="E2322" s="10"/>
      <c r="F2322" s="10"/>
      <c r="G2322" s="10"/>
      <c r="H2322" s="10"/>
      <c r="I2322" s="10"/>
      <c r="J2322" s="10"/>
      <c r="K2322" s="11"/>
      <c r="L2322" s="11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  <c r="AR2322" s="12"/>
      <c r="AS2322" s="12"/>
      <c r="AT2322" s="12"/>
      <c r="AU2322" s="12"/>
      <c r="AV2322" s="12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12"/>
      <c r="BG2322" s="12"/>
      <c r="BH2322" s="12"/>
      <c r="BI2322" s="12"/>
      <c r="BJ2322" s="13"/>
      <c r="BK2322" s="13"/>
      <c r="BL2322" s="13"/>
      <c r="BM2322" s="13"/>
      <c r="BN2322" s="13"/>
    </row>
    <row r="2323" spans="4:66" x14ac:dyDescent="0.25">
      <c r="D2323"/>
      <c r="E2323" s="10"/>
      <c r="F2323" s="10"/>
      <c r="G2323" s="10"/>
      <c r="H2323" s="10"/>
      <c r="I2323" s="10"/>
      <c r="J2323" s="10"/>
      <c r="K2323" s="11"/>
      <c r="L2323" s="11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2"/>
      <c r="AS2323" s="12"/>
      <c r="AT2323" s="12"/>
      <c r="AU2323" s="12"/>
      <c r="AV2323" s="12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12"/>
      <c r="BG2323" s="12"/>
      <c r="BH2323" s="12"/>
      <c r="BI2323" s="12"/>
      <c r="BJ2323" s="13"/>
      <c r="BK2323" s="13"/>
      <c r="BL2323" s="13"/>
      <c r="BM2323" s="13"/>
      <c r="BN2323" s="13"/>
    </row>
    <row r="2324" spans="4:66" x14ac:dyDescent="0.25">
      <c r="D2324"/>
      <c r="E2324" s="10"/>
      <c r="F2324" s="10"/>
      <c r="G2324" s="10"/>
      <c r="H2324" s="10"/>
      <c r="I2324" s="10"/>
      <c r="J2324" s="10"/>
      <c r="K2324" s="11"/>
      <c r="L2324" s="11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  <c r="AR2324" s="12"/>
      <c r="AS2324" s="12"/>
      <c r="AT2324" s="12"/>
      <c r="AU2324" s="12"/>
      <c r="AV2324" s="12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12"/>
      <c r="BG2324" s="12"/>
      <c r="BH2324" s="12"/>
      <c r="BI2324" s="12"/>
      <c r="BJ2324" s="13"/>
      <c r="BK2324" s="13"/>
      <c r="BL2324" s="13"/>
      <c r="BM2324" s="13"/>
      <c r="BN2324" s="13"/>
    </row>
    <row r="2325" spans="4:66" x14ac:dyDescent="0.25">
      <c r="D2325"/>
      <c r="E2325" s="10"/>
      <c r="F2325" s="10"/>
      <c r="G2325" s="10"/>
      <c r="H2325" s="10"/>
      <c r="I2325" s="10"/>
      <c r="J2325" s="10"/>
      <c r="K2325" s="11"/>
      <c r="L2325" s="11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2"/>
      <c r="AS2325" s="12"/>
      <c r="AT2325" s="12"/>
      <c r="AU2325" s="12"/>
      <c r="AV2325" s="12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12"/>
      <c r="BG2325" s="12"/>
      <c r="BH2325" s="12"/>
      <c r="BI2325" s="12"/>
      <c r="BJ2325" s="13"/>
      <c r="BK2325" s="13"/>
      <c r="BL2325" s="13"/>
      <c r="BM2325" s="13"/>
      <c r="BN2325" s="13"/>
    </row>
    <row r="2326" spans="4:66" x14ac:dyDescent="0.25">
      <c r="D2326"/>
      <c r="E2326" s="10"/>
      <c r="F2326" s="10"/>
      <c r="G2326" s="10"/>
      <c r="H2326" s="10"/>
      <c r="I2326" s="10"/>
      <c r="J2326" s="10"/>
      <c r="K2326" s="11"/>
      <c r="L2326" s="11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  <c r="AR2326" s="12"/>
      <c r="AS2326" s="12"/>
      <c r="AT2326" s="12"/>
      <c r="AU2326" s="12"/>
      <c r="AV2326" s="12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12"/>
      <c r="BG2326" s="12"/>
      <c r="BH2326" s="12"/>
      <c r="BI2326" s="12"/>
      <c r="BJ2326" s="13"/>
      <c r="BK2326" s="13"/>
      <c r="BL2326" s="13"/>
      <c r="BM2326" s="13"/>
      <c r="BN2326" s="13"/>
    </row>
    <row r="2327" spans="4:66" x14ac:dyDescent="0.25">
      <c r="D2327"/>
      <c r="E2327" s="10"/>
      <c r="F2327" s="10"/>
      <c r="G2327" s="10"/>
      <c r="H2327" s="10"/>
      <c r="I2327" s="10"/>
      <c r="J2327" s="10"/>
      <c r="K2327" s="11"/>
      <c r="L2327" s="11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2"/>
      <c r="AS2327" s="12"/>
      <c r="AT2327" s="12"/>
      <c r="AU2327" s="12"/>
      <c r="AV2327" s="12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12"/>
      <c r="BG2327" s="12"/>
      <c r="BH2327" s="12"/>
      <c r="BI2327" s="12"/>
      <c r="BJ2327" s="13"/>
      <c r="BK2327" s="13"/>
      <c r="BL2327" s="13"/>
      <c r="BM2327" s="13"/>
      <c r="BN2327" s="13"/>
    </row>
    <row r="2328" spans="4:66" x14ac:dyDescent="0.25">
      <c r="D2328"/>
      <c r="E2328" s="10"/>
      <c r="F2328" s="10"/>
      <c r="G2328" s="10"/>
      <c r="H2328" s="10"/>
      <c r="I2328" s="10"/>
      <c r="J2328" s="10"/>
      <c r="K2328" s="11"/>
      <c r="L2328" s="11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  <c r="AR2328" s="12"/>
      <c r="AS2328" s="12"/>
      <c r="AT2328" s="12"/>
      <c r="AU2328" s="12"/>
      <c r="AV2328" s="12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12"/>
      <c r="BG2328" s="12"/>
      <c r="BH2328" s="12"/>
      <c r="BI2328" s="12"/>
      <c r="BJ2328" s="13"/>
      <c r="BK2328" s="13"/>
      <c r="BL2328" s="13"/>
      <c r="BM2328" s="13"/>
      <c r="BN2328" s="13"/>
    </row>
    <row r="2329" spans="4:66" x14ac:dyDescent="0.25">
      <c r="D2329"/>
      <c r="E2329" s="10"/>
      <c r="F2329" s="10"/>
      <c r="G2329" s="10"/>
      <c r="H2329" s="10"/>
      <c r="I2329" s="10"/>
      <c r="J2329" s="10"/>
      <c r="K2329" s="11"/>
      <c r="L2329" s="11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2"/>
      <c r="AS2329" s="12"/>
      <c r="AT2329" s="12"/>
      <c r="AU2329" s="12"/>
      <c r="AV2329" s="12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12"/>
      <c r="BG2329" s="12"/>
      <c r="BH2329" s="12"/>
      <c r="BI2329" s="12"/>
      <c r="BJ2329" s="13"/>
      <c r="BK2329" s="13"/>
      <c r="BL2329" s="13"/>
      <c r="BM2329" s="13"/>
      <c r="BN2329" s="13"/>
    </row>
    <row r="2330" spans="4:66" x14ac:dyDescent="0.25">
      <c r="D2330"/>
      <c r="E2330" s="10"/>
      <c r="F2330" s="10"/>
      <c r="G2330" s="10"/>
      <c r="H2330" s="10"/>
      <c r="I2330" s="10"/>
      <c r="J2330" s="10"/>
      <c r="K2330" s="11"/>
      <c r="L2330" s="11"/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  <c r="AR2330" s="12"/>
      <c r="AS2330" s="12"/>
      <c r="AT2330" s="12"/>
      <c r="AU2330" s="12"/>
      <c r="AV2330" s="12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12"/>
      <c r="BG2330" s="12"/>
      <c r="BH2330" s="12"/>
      <c r="BI2330" s="12"/>
      <c r="BJ2330" s="13"/>
      <c r="BK2330" s="13"/>
      <c r="BL2330" s="13"/>
      <c r="BM2330" s="13"/>
      <c r="BN2330" s="13"/>
    </row>
    <row r="2331" spans="4:66" x14ac:dyDescent="0.25">
      <c r="D2331"/>
      <c r="E2331" s="10"/>
      <c r="F2331" s="10"/>
      <c r="G2331" s="10"/>
      <c r="H2331" s="10"/>
      <c r="I2331" s="10"/>
      <c r="J2331" s="10"/>
      <c r="K2331" s="11"/>
      <c r="L2331" s="11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  <c r="AR2331" s="12"/>
      <c r="AS2331" s="12"/>
      <c r="AT2331" s="12"/>
      <c r="AU2331" s="12"/>
      <c r="AV2331" s="12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12"/>
      <c r="BG2331" s="12"/>
      <c r="BH2331" s="12"/>
      <c r="BI2331" s="12"/>
      <c r="BJ2331" s="13"/>
      <c r="BK2331" s="13"/>
      <c r="BL2331" s="13"/>
      <c r="BM2331" s="13"/>
      <c r="BN2331" s="13"/>
    </row>
    <row r="2332" spans="4:66" x14ac:dyDescent="0.25">
      <c r="D2332"/>
      <c r="E2332" s="10"/>
      <c r="F2332" s="10"/>
      <c r="G2332" s="10"/>
      <c r="H2332" s="10"/>
      <c r="I2332" s="10"/>
      <c r="J2332" s="10"/>
      <c r="K2332" s="11"/>
      <c r="L2332" s="11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  <c r="AR2332" s="12"/>
      <c r="AS2332" s="12"/>
      <c r="AT2332" s="12"/>
      <c r="AU2332" s="12"/>
      <c r="AV2332" s="12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12"/>
      <c r="BG2332" s="12"/>
      <c r="BH2332" s="12"/>
      <c r="BI2332" s="12"/>
      <c r="BJ2332" s="13"/>
      <c r="BK2332" s="13"/>
      <c r="BL2332" s="13"/>
      <c r="BM2332" s="13"/>
      <c r="BN2332" s="13"/>
    </row>
    <row r="2333" spans="4:66" x14ac:dyDescent="0.25">
      <c r="D2333"/>
      <c r="E2333" s="10"/>
      <c r="F2333" s="10"/>
      <c r="G2333" s="10"/>
      <c r="H2333" s="10"/>
      <c r="I2333" s="10"/>
      <c r="J2333" s="10"/>
      <c r="K2333" s="11"/>
      <c r="L2333" s="11"/>
      <c r="M2333" s="12"/>
      <c r="N2333" s="12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2"/>
      <c r="AS2333" s="12"/>
      <c r="AT2333" s="12"/>
      <c r="AU2333" s="12"/>
      <c r="AV2333" s="12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12"/>
      <c r="BG2333" s="12"/>
      <c r="BH2333" s="12"/>
      <c r="BI2333" s="12"/>
      <c r="BJ2333" s="13"/>
      <c r="BK2333" s="13"/>
      <c r="BL2333" s="13"/>
      <c r="BM2333" s="13"/>
      <c r="BN2333" s="13"/>
    </row>
    <row r="2334" spans="4:66" x14ac:dyDescent="0.25">
      <c r="D2334"/>
      <c r="E2334" s="10"/>
      <c r="F2334" s="10"/>
      <c r="G2334" s="10"/>
      <c r="H2334" s="10"/>
      <c r="I2334" s="10"/>
      <c r="J2334" s="10"/>
      <c r="K2334" s="11"/>
      <c r="L2334" s="11"/>
      <c r="M2334" s="12"/>
      <c r="N2334" s="12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12"/>
      <c r="Z2334" s="12"/>
      <c r="AA2334" s="12"/>
      <c r="AB2334" s="12"/>
      <c r="AC2334" s="12"/>
      <c r="AD2334" s="12"/>
      <c r="AE2334" s="12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  <c r="AR2334" s="12"/>
      <c r="AS2334" s="12"/>
      <c r="AT2334" s="12"/>
      <c r="AU2334" s="12"/>
      <c r="AV2334" s="12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12"/>
      <c r="BG2334" s="12"/>
      <c r="BH2334" s="12"/>
      <c r="BI2334" s="12"/>
      <c r="BJ2334" s="13"/>
      <c r="BK2334" s="13"/>
      <c r="BL2334" s="13"/>
      <c r="BM2334" s="13"/>
      <c r="BN2334" s="13"/>
    </row>
    <row r="2335" spans="4:66" x14ac:dyDescent="0.25">
      <c r="D2335"/>
      <c r="E2335" s="10"/>
      <c r="F2335" s="10"/>
      <c r="G2335" s="10"/>
      <c r="H2335" s="10"/>
      <c r="I2335" s="10"/>
      <c r="J2335" s="10"/>
      <c r="K2335" s="11"/>
      <c r="L2335" s="11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  <c r="AR2335" s="12"/>
      <c r="AS2335" s="12"/>
      <c r="AT2335" s="12"/>
      <c r="AU2335" s="12"/>
      <c r="AV2335" s="12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12"/>
      <c r="BG2335" s="12"/>
      <c r="BH2335" s="12"/>
      <c r="BI2335" s="12"/>
      <c r="BJ2335" s="13"/>
      <c r="BK2335" s="13"/>
      <c r="BL2335" s="13"/>
      <c r="BM2335" s="13"/>
      <c r="BN2335" s="13"/>
    </row>
    <row r="2336" spans="4:66" x14ac:dyDescent="0.25">
      <c r="D2336"/>
      <c r="E2336" s="10"/>
      <c r="F2336" s="10"/>
      <c r="G2336" s="10"/>
      <c r="H2336" s="10"/>
      <c r="I2336" s="10"/>
      <c r="J2336" s="10"/>
      <c r="K2336" s="11"/>
      <c r="L2336" s="11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  <c r="AR2336" s="12"/>
      <c r="AS2336" s="12"/>
      <c r="AT2336" s="12"/>
      <c r="AU2336" s="12"/>
      <c r="AV2336" s="12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12"/>
      <c r="BG2336" s="12"/>
      <c r="BH2336" s="12"/>
      <c r="BI2336" s="12"/>
      <c r="BJ2336" s="13"/>
      <c r="BK2336" s="13"/>
      <c r="BL2336" s="13"/>
      <c r="BM2336" s="13"/>
      <c r="BN2336" s="13"/>
    </row>
    <row r="2337" spans="4:66" x14ac:dyDescent="0.25">
      <c r="D2337"/>
      <c r="E2337" s="10"/>
      <c r="F2337" s="10"/>
      <c r="G2337" s="10"/>
      <c r="H2337" s="10"/>
      <c r="I2337" s="10"/>
      <c r="J2337" s="10"/>
      <c r="K2337" s="11"/>
      <c r="L2337" s="11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  <c r="AR2337" s="12"/>
      <c r="AS2337" s="12"/>
      <c r="AT2337" s="12"/>
      <c r="AU2337" s="12"/>
      <c r="AV2337" s="12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12"/>
      <c r="BG2337" s="12"/>
      <c r="BH2337" s="12"/>
      <c r="BI2337" s="12"/>
      <c r="BJ2337" s="13"/>
      <c r="BK2337" s="13"/>
      <c r="BL2337" s="13"/>
      <c r="BM2337" s="13"/>
      <c r="BN2337" s="13"/>
    </row>
    <row r="2338" spans="4:66" x14ac:dyDescent="0.25">
      <c r="D2338"/>
      <c r="E2338" s="10"/>
      <c r="F2338" s="10"/>
      <c r="G2338" s="10"/>
      <c r="H2338" s="10"/>
      <c r="I2338" s="10"/>
      <c r="J2338" s="10"/>
      <c r="K2338" s="11"/>
      <c r="L2338" s="11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  <c r="AR2338" s="12"/>
      <c r="AS2338" s="12"/>
      <c r="AT2338" s="12"/>
      <c r="AU2338" s="12"/>
      <c r="AV2338" s="12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12"/>
      <c r="BG2338" s="12"/>
      <c r="BH2338" s="12"/>
      <c r="BI2338" s="12"/>
      <c r="BJ2338" s="13"/>
      <c r="BK2338" s="13"/>
      <c r="BL2338" s="13"/>
      <c r="BM2338" s="13"/>
      <c r="BN2338" s="13"/>
    </row>
    <row r="2339" spans="4:66" x14ac:dyDescent="0.25">
      <c r="D2339"/>
      <c r="E2339" s="10"/>
      <c r="F2339" s="10"/>
      <c r="G2339" s="10"/>
      <c r="H2339" s="10"/>
      <c r="I2339" s="10"/>
      <c r="J2339" s="10"/>
      <c r="K2339" s="11"/>
      <c r="L2339" s="11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  <c r="AR2339" s="12"/>
      <c r="AS2339" s="12"/>
      <c r="AT2339" s="12"/>
      <c r="AU2339" s="12"/>
      <c r="AV2339" s="12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12"/>
      <c r="BG2339" s="12"/>
      <c r="BH2339" s="12"/>
      <c r="BI2339" s="12"/>
      <c r="BJ2339" s="13"/>
      <c r="BK2339" s="13"/>
      <c r="BL2339" s="13"/>
      <c r="BM2339" s="13"/>
      <c r="BN2339" s="13"/>
    </row>
    <row r="2340" spans="4:66" x14ac:dyDescent="0.25">
      <c r="D2340"/>
      <c r="E2340" s="10"/>
      <c r="F2340" s="10"/>
      <c r="G2340" s="10"/>
      <c r="H2340" s="10"/>
      <c r="I2340" s="10"/>
      <c r="J2340" s="10"/>
      <c r="K2340" s="11"/>
      <c r="L2340" s="11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  <c r="AR2340" s="12"/>
      <c r="AS2340" s="12"/>
      <c r="AT2340" s="12"/>
      <c r="AU2340" s="12"/>
      <c r="AV2340" s="12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12"/>
      <c r="BG2340" s="12"/>
      <c r="BH2340" s="12"/>
      <c r="BI2340" s="12"/>
      <c r="BJ2340" s="13"/>
      <c r="BK2340" s="13"/>
      <c r="BL2340" s="13"/>
      <c r="BM2340" s="13"/>
      <c r="BN2340" s="13"/>
    </row>
    <row r="2341" spans="4:66" x14ac:dyDescent="0.25">
      <c r="D2341"/>
      <c r="E2341" s="10"/>
      <c r="F2341" s="10"/>
      <c r="G2341" s="10"/>
      <c r="H2341" s="10"/>
      <c r="I2341" s="10"/>
      <c r="J2341" s="10"/>
      <c r="K2341" s="11"/>
      <c r="L2341" s="11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2"/>
      <c r="AS2341" s="12"/>
      <c r="AT2341" s="12"/>
      <c r="AU2341" s="12"/>
      <c r="AV2341" s="12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12"/>
      <c r="BG2341" s="12"/>
      <c r="BH2341" s="12"/>
      <c r="BI2341" s="12"/>
      <c r="BJ2341" s="13"/>
      <c r="BK2341" s="13"/>
      <c r="BL2341" s="13"/>
      <c r="BM2341" s="13"/>
      <c r="BN2341" s="13"/>
    </row>
    <row r="2342" spans="4:66" x14ac:dyDescent="0.25">
      <c r="D2342"/>
      <c r="E2342" s="10"/>
      <c r="F2342" s="10"/>
      <c r="G2342" s="10"/>
      <c r="H2342" s="10"/>
      <c r="I2342" s="10"/>
      <c r="J2342" s="10"/>
      <c r="K2342" s="11"/>
      <c r="L2342" s="11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  <c r="AR2342" s="12"/>
      <c r="AS2342" s="12"/>
      <c r="AT2342" s="12"/>
      <c r="AU2342" s="12"/>
      <c r="AV2342" s="12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12"/>
      <c r="BG2342" s="12"/>
      <c r="BH2342" s="12"/>
      <c r="BI2342" s="12"/>
      <c r="BJ2342" s="13"/>
      <c r="BK2342" s="13"/>
      <c r="BL2342" s="13"/>
      <c r="BM2342" s="13"/>
      <c r="BN2342" s="13"/>
    </row>
    <row r="2343" spans="4:66" x14ac:dyDescent="0.25">
      <c r="D2343"/>
      <c r="E2343" s="10"/>
      <c r="F2343" s="10"/>
      <c r="G2343" s="10"/>
      <c r="H2343" s="10"/>
      <c r="I2343" s="10"/>
      <c r="J2343" s="10"/>
      <c r="K2343" s="11"/>
      <c r="L2343" s="11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  <c r="AR2343" s="12"/>
      <c r="AS2343" s="12"/>
      <c r="AT2343" s="12"/>
      <c r="AU2343" s="12"/>
      <c r="AV2343" s="12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12"/>
      <c r="BG2343" s="12"/>
      <c r="BH2343" s="12"/>
      <c r="BI2343" s="12"/>
      <c r="BJ2343" s="13"/>
      <c r="BK2343" s="13"/>
      <c r="BL2343" s="13"/>
      <c r="BM2343" s="13"/>
      <c r="BN2343" s="13"/>
    </row>
    <row r="2344" spans="4:66" x14ac:dyDescent="0.25">
      <c r="D2344"/>
      <c r="E2344" s="10"/>
      <c r="F2344" s="10"/>
      <c r="G2344" s="10"/>
      <c r="H2344" s="10"/>
      <c r="I2344" s="10"/>
      <c r="J2344" s="10"/>
      <c r="K2344" s="11"/>
      <c r="L2344" s="11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  <c r="AR2344" s="12"/>
      <c r="AS2344" s="12"/>
      <c r="AT2344" s="12"/>
      <c r="AU2344" s="12"/>
      <c r="AV2344" s="12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12"/>
      <c r="BG2344" s="12"/>
      <c r="BH2344" s="12"/>
      <c r="BI2344" s="12"/>
      <c r="BJ2344" s="13"/>
      <c r="BK2344" s="13"/>
      <c r="BL2344" s="13"/>
      <c r="BM2344" s="13"/>
      <c r="BN2344" s="13"/>
    </row>
    <row r="2345" spans="4:66" x14ac:dyDescent="0.25">
      <c r="D2345"/>
      <c r="E2345" s="10"/>
      <c r="F2345" s="10"/>
      <c r="G2345" s="10"/>
      <c r="H2345" s="10"/>
      <c r="I2345" s="10"/>
      <c r="J2345" s="10"/>
      <c r="K2345" s="11"/>
      <c r="L2345" s="11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  <c r="AR2345" s="12"/>
      <c r="AS2345" s="12"/>
      <c r="AT2345" s="12"/>
      <c r="AU2345" s="12"/>
      <c r="AV2345" s="12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12"/>
      <c r="BG2345" s="12"/>
      <c r="BH2345" s="12"/>
      <c r="BI2345" s="12"/>
      <c r="BJ2345" s="13"/>
      <c r="BK2345" s="13"/>
      <c r="BL2345" s="13"/>
      <c r="BM2345" s="13"/>
      <c r="BN2345" s="13"/>
    </row>
    <row r="2346" spans="4:66" x14ac:dyDescent="0.25">
      <c r="D2346"/>
      <c r="E2346" s="10"/>
      <c r="F2346" s="10"/>
      <c r="G2346" s="10"/>
      <c r="H2346" s="10"/>
      <c r="I2346" s="10"/>
      <c r="J2346" s="10"/>
      <c r="K2346" s="11"/>
      <c r="L2346" s="11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  <c r="AR2346" s="12"/>
      <c r="AS2346" s="12"/>
      <c r="AT2346" s="12"/>
      <c r="AU2346" s="12"/>
      <c r="AV2346" s="12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12"/>
      <c r="BG2346" s="12"/>
      <c r="BH2346" s="12"/>
      <c r="BI2346" s="12"/>
      <c r="BJ2346" s="13"/>
      <c r="BK2346" s="13"/>
      <c r="BL2346" s="13"/>
      <c r="BM2346" s="13"/>
      <c r="BN2346" s="13"/>
    </row>
    <row r="2347" spans="4:66" x14ac:dyDescent="0.25">
      <c r="D2347"/>
      <c r="E2347" s="10"/>
      <c r="F2347" s="10"/>
      <c r="G2347" s="10"/>
      <c r="H2347" s="10"/>
      <c r="I2347" s="10"/>
      <c r="J2347" s="10"/>
      <c r="K2347" s="11"/>
      <c r="L2347" s="11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  <c r="AR2347" s="12"/>
      <c r="AS2347" s="12"/>
      <c r="AT2347" s="12"/>
      <c r="AU2347" s="12"/>
      <c r="AV2347" s="12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12"/>
      <c r="BG2347" s="12"/>
      <c r="BH2347" s="12"/>
      <c r="BI2347" s="12"/>
      <c r="BJ2347" s="13"/>
      <c r="BK2347" s="13"/>
      <c r="BL2347" s="13"/>
      <c r="BM2347" s="13"/>
      <c r="BN2347" s="13"/>
    </row>
    <row r="2348" spans="4:66" x14ac:dyDescent="0.25">
      <c r="D2348"/>
      <c r="E2348" s="10"/>
      <c r="F2348" s="10"/>
      <c r="G2348" s="10"/>
      <c r="H2348" s="10"/>
      <c r="I2348" s="10"/>
      <c r="J2348" s="10"/>
      <c r="K2348" s="11"/>
      <c r="L2348" s="11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  <c r="AR2348" s="12"/>
      <c r="AS2348" s="12"/>
      <c r="AT2348" s="12"/>
      <c r="AU2348" s="12"/>
      <c r="AV2348" s="12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12"/>
      <c r="BG2348" s="12"/>
      <c r="BH2348" s="12"/>
      <c r="BI2348" s="12"/>
      <c r="BJ2348" s="13"/>
      <c r="BK2348" s="13"/>
      <c r="BL2348" s="13"/>
      <c r="BM2348" s="13"/>
      <c r="BN2348" s="13"/>
    </row>
    <row r="2349" spans="4:66" x14ac:dyDescent="0.25">
      <c r="D2349"/>
      <c r="E2349" s="10"/>
      <c r="F2349" s="10"/>
      <c r="G2349" s="10"/>
      <c r="H2349" s="10"/>
      <c r="I2349" s="10"/>
      <c r="J2349" s="10"/>
      <c r="K2349" s="11"/>
      <c r="L2349" s="11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2"/>
      <c r="AS2349" s="12"/>
      <c r="AT2349" s="12"/>
      <c r="AU2349" s="12"/>
      <c r="AV2349" s="12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12"/>
      <c r="BG2349" s="12"/>
      <c r="BH2349" s="12"/>
      <c r="BI2349" s="12"/>
      <c r="BJ2349" s="13"/>
      <c r="BK2349" s="13"/>
      <c r="BL2349" s="13"/>
      <c r="BM2349" s="13"/>
      <c r="BN2349" s="13"/>
    </row>
    <row r="2350" spans="4:66" x14ac:dyDescent="0.25">
      <c r="D2350"/>
      <c r="E2350" s="10"/>
      <c r="F2350" s="10"/>
      <c r="G2350" s="10"/>
      <c r="H2350" s="10"/>
      <c r="I2350" s="10"/>
      <c r="J2350" s="10"/>
      <c r="K2350" s="11"/>
      <c r="L2350" s="11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  <c r="AR2350" s="12"/>
      <c r="AS2350" s="12"/>
      <c r="AT2350" s="12"/>
      <c r="AU2350" s="12"/>
      <c r="AV2350" s="12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12"/>
      <c r="BG2350" s="12"/>
      <c r="BH2350" s="12"/>
      <c r="BI2350" s="12"/>
      <c r="BJ2350" s="13"/>
      <c r="BK2350" s="13"/>
      <c r="BL2350" s="13"/>
      <c r="BM2350" s="13"/>
      <c r="BN2350" s="13"/>
    </row>
    <row r="2351" spans="4:66" x14ac:dyDescent="0.25">
      <c r="D2351"/>
      <c r="E2351" s="10"/>
      <c r="F2351" s="10"/>
      <c r="G2351" s="10"/>
      <c r="H2351" s="10"/>
      <c r="I2351" s="10"/>
      <c r="J2351" s="10"/>
      <c r="K2351" s="11"/>
      <c r="L2351" s="11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2"/>
      <c r="AS2351" s="12"/>
      <c r="AT2351" s="12"/>
      <c r="AU2351" s="12"/>
      <c r="AV2351" s="12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12"/>
      <c r="BG2351" s="12"/>
      <c r="BH2351" s="12"/>
      <c r="BI2351" s="12"/>
      <c r="BJ2351" s="13"/>
      <c r="BK2351" s="13"/>
      <c r="BL2351" s="13"/>
      <c r="BM2351" s="13"/>
      <c r="BN2351" s="13"/>
    </row>
    <row r="2352" spans="4:66" x14ac:dyDescent="0.25">
      <c r="D2352"/>
      <c r="E2352" s="10"/>
      <c r="F2352" s="10"/>
      <c r="G2352" s="10"/>
      <c r="H2352" s="10"/>
      <c r="I2352" s="10"/>
      <c r="J2352" s="10"/>
      <c r="K2352" s="11"/>
      <c r="L2352" s="11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  <c r="AR2352" s="12"/>
      <c r="AS2352" s="12"/>
      <c r="AT2352" s="12"/>
      <c r="AU2352" s="12"/>
      <c r="AV2352" s="12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12"/>
      <c r="BG2352" s="12"/>
      <c r="BH2352" s="12"/>
      <c r="BI2352" s="12"/>
      <c r="BJ2352" s="13"/>
      <c r="BK2352" s="13"/>
      <c r="BL2352" s="13"/>
      <c r="BM2352" s="13"/>
      <c r="BN2352" s="13"/>
    </row>
    <row r="2353" spans="4:66" x14ac:dyDescent="0.25">
      <c r="D2353"/>
      <c r="E2353" s="10"/>
      <c r="F2353" s="10"/>
      <c r="G2353" s="10"/>
      <c r="H2353" s="10"/>
      <c r="I2353" s="10"/>
      <c r="J2353" s="10"/>
      <c r="K2353" s="11"/>
      <c r="L2353" s="11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  <c r="AR2353" s="12"/>
      <c r="AS2353" s="12"/>
      <c r="AT2353" s="12"/>
      <c r="AU2353" s="12"/>
      <c r="AV2353" s="12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12"/>
      <c r="BG2353" s="12"/>
      <c r="BH2353" s="12"/>
      <c r="BI2353" s="12"/>
      <c r="BJ2353" s="13"/>
      <c r="BK2353" s="13"/>
      <c r="BL2353" s="13"/>
      <c r="BM2353" s="13"/>
      <c r="BN2353" s="13"/>
    </row>
    <row r="2354" spans="4:66" x14ac:dyDescent="0.25">
      <c r="D2354"/>
      <c r="E2354" s="10"/>
      <c r="F2354" s="10"/>
      <c r="G2354" s="10"/>
      <c r="H2354" s="10"/>
      <c r="I2354" s="10"/>
      <c r="J2354" s="10"/>
      <c r="K2354" s="11"/>
      <c r="L2354" s="11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  <c r="AR2354" s="12"/>
      <c r="AS2354" s="12"/>
      <c r="AT2354" s="12"/>
      <c r="AU2354" s="12"/>
      <c r="AV2354" s="12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12"/>
      <c r="BG2354" s="12"/>
      <c r="BH2354" s="12"/>
      <c r="BI2354" s="12"/>
      <c r="BJ2354" s="13"/>
      <c r="BK2354" s="13"/>
      <c r="BL2354" s="13"/>
      <c r="BM2354" s="13"/>
      <c r="BN2354" s="13"/>
    </row>
    <row r="2355" spans="4:66" x14ac:dyDescent="0.25">
      <c r="D2355"/>
      <c r="E2355" s="10"/>
      <c r="F2355" s="10"/>
      <c r="G2355" s="10"/>
      <c r="H2355" s="10"/>
      <c r="I2355" s="10"/>
      <c r="J2355" s="10"/>
      <c r="K2355" s="11"/>
      <c r="L2355" s="11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  <c r="AR2355" s="12"/>
      <c r="AS2355" s="12"/>
      <c r="AT2355" s="12"/>
      <c r="AU2355" s="12"/>
      <c r="AV2355" s="12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12"/>
      <c r="BG2355" s="12"/>
      <c r="BH2355" s="12"/>
      <c r="BI2355" s="12"/>
      <c r="BJ2355" s="13"/>
      <c r="BK2355" s="13"/>
      <c r="BL2355" s="13"/>
      <c r="BM2355" s="13"/>
      <c r="BN2355" s="13"/>
    </row>
    <row r="2356" spans="4:66" x14ac:dyDescent="0.25">
      <c r="D2356"/>
      <c r="E2356" s="10"/>
      <c r="F2356" s="10"/>
      <c r="G2356" s="10"/>
      <c r="H2356" s="10"/>
      <c r="I2356" s="10"/>
      <c r="J2356" s="10"/>
      <c r="K2356" s="11"/>
      <c r="L2356" s="11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  <c r="AR2356" s="12"/>
      <c r="AS2356" s="12"/>
      <c r="AT2356" s="12"/>
      <c r="AU2356" s="12"/>
      <c r="AV2356" s="12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12"/>
      <c r="BG2356" s="12"/>
      <c r="BH2356" s="12"/>
      <c r="BI2356" s="12"/>
      <c r="BJ2356" s="13"/>
      <c r="BK2356" s="13"/>
      <c r="BL2356" s="13"/>
      <c r="BM2356" s="13"/>
      <c r="BN2356" s="13"/>
    </row>
    <row r="2357" spans="4:66" x14ac:dyDescent="0.25">
      <c r="D2357"/>
      <c r="E2357" s="10"/>
      <c r="F2357" s="10"/>
      <c r="G2357" s="10"/>
      <c r="H2357" s="10"/>
      <c r="I2357" s="10"/>
      <c r="J2357" s="10"/>
      <c r="K2357" s="11"/>
      <c r="L2357" s="11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2"/>
      <c r="AS2357" s="12"/>
      <c r="AT2357" s="12"/>
      <c r="AU2357" s="12"/>
      <c r="AV2357" s="12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12"/>
      <c r="BG2357" s="12"/>
      <c r="BH2357" s="12"/>
      <c r="BI2357" s="12"/>
      <c r="BJ2357" s="13"/>
      <c r="BK2357" s="13"/>
      <c r="BL2357" s="13"/>
      <c r="BM2357" s="13"/>
      <c r="BN2357" s="13"/>
    </row>
    <row r="2358" spans="4:66" x14ac:dyDescent="0.25">
      <c r="D2358"/>
      <c r="E2358" s="10"/>
      <c r="F2358" s="10"/>
      <c r="G2358" s="10"/>
      <c r="H2358" s="10"/>
      <c r="I2358" s="10"/>
      <c r="J2358" s="10"/>
      <c r="K2358" s="11"/>
      <c r="L2358" s="11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  <c r="AR2358" s="12"/>
      <c r="AS2358" s="12"/>
      <c r="AT2358" s="12"/>
      <c r="AU2358" s="12"/>
      <c r="AV2358" s="12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12"/>
      <c r="BG2358" s="12"/>
      <c r="BH2358" s="12"/>
      <c r="BI2358" s="12"/>
      <c r="BJ2358" s="13"/>
      <c r="BK2358" s="13"/>
      <c r="BL2358" s="13"/>
      <c r="BM2358" s="13"/>
      <c r="BN2358" s="13"/>
    </row>
    <row r="2359" spans="4:66" x14ac:dyDescent="0.25">
      <c r="D2359"/>
      <c r="E2359" s="10"/>
      <c r="F2359" s="10"/>
      <c r="G2359" s="10"/>
      <c r="H2359" s="10"/>
      <c r="I2359" s="10"/>
      <c r="J2359" s="10"/>
      <c r="K2359" s="11"/>
      <c r="L2359" s="11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2"/>
      <c r="AS2359" s="12"/>
      <c r="AT2359" s="12"/>
      <c r="AU2359" s="12"/>
      <c r="AV2359" s="12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12"/>
      <c r="BG2359" s="12"/>
      <c r="BH2359" s="12"/>
      <c r="BI2359" s="12"/>
      <c r="BJ2359" s="13"/>
      <c r="BK2359" s="13"/>
      <c r="BL2359" s="13"/>
      <c r="BM2359" s="13"/>
      <c r="BN2359" s="13"/>
    </row>
    <row r="2360" spans="4:66" x14ac:dyDescent="0.25">
      <c r="D2360"/>
      <c r="E2360" s="10"/>
      <c r="F2360" s="10"/>
      <c r="G2360" s="10"/>
      <c r="H2360" s="10"/>
      <c r="I2360" s="10"/>
      <c r="J2360" s="10"/>
      <c r="K2360" s="11"/>
      <c r="L2360" s="11"/>
      <c r="M2360" s="12"/>
      <c r="N2360" s="12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12"/>
      <c r="Z2360" s="12"/>
      <c r="AA2360" s="12"/>
      <c r="AB2360" s="12"/>
      <c r="AC2360" s="12"/>
      <c r="AD2360" s="12"/>
      <c r="AE2360" s="12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  <c r="AR2360" s="12"/>
      <c r="AS2360" s="12"/>
      <c r="AT2360" s="12"/>
      <c r="AU2360" s="12"/>
      <c r="AV2360" s="12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12"/>
      <c r="BG2360" s="12"/>
      <c r="BH2360" s="12"/>
      <c r="BI2360" s="12"/>
      <c r="BJ2360" s="13"/>
      <c r="BK2360" s="13"/>
      <c r="BL2360" s="13"/>
      <c r="BM2360" s="13"/>
      <c r="BN2360" s="13"/>
    </row>
    <row r="2361" spans="4:66" x14ac:dyDescent="0.25">
      <c r="D2361"/>
      <c r="E2361" s="10"/>
      <c r="F2361" s="10"/>
      <c r="G2361" s="10"/>
      <c r="H2361" s="10"/>
      <c r="I2361" s="10"/>
      <c r="J2361" s="10"/>
      <c r="K2361" s="11"/>
      <c r="L2361" s="11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2"/>
      <c r="AS2361" s="12"/>
      <c r="AT2361" s="12"/>
      <c r="AU2361" s="12"/>
      <c r="AV2361" s="12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12"/>
      <c r="BG2361" s="12"/>
      <c r="BH2361" s="12"/>
      <c r="BI2361" s="12"/>
      <c r="BJ2361" s="13"/>
      <c r="BK2361" s="13"/>
      <c r="BL2361" s="13"/>
      <c r="BM2361" s="13"/>
      <c r="BN2361" s="13"/>
    </row>
    <row r="2362" spans="4:66" x14ac:dyDescent="0.25">
      <c r="D2362"/>
      <c r="E2362" s="10"/>
      <c r="F2362" s="10"/>
      <c r="G2362" s="10"/>
      <c r="H2362" s="10"/>
      <c r="I2362" s="10"/>
      <c r="J2362" s="10"/>
      <c r="K2362" s="11"/>
      <c r="L2362" s="11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  <c r="AR2362" s="12"/>
      <c r="AS2362" s="12"/>
      <c r="AT2362" s="12"/>
      <c r="AU2362" s="12"/>
      <c r="AV2362" s="12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12"/>
      <c r="BG2362" s="12"/>
      <c r="BH2362" s="12"/>
      <c r="BI2362" s="12"/>
      <c r="BJ2362" s="13"/>
      <c r="BK2362" s="13"/>
      <c r="BL2362" s="13"/>
      <c r="BM2362" s="13"/>
      <c r="BN2362" s="13"/>
    </row>
    <row r="2363" spans="4:66" x14ac:dyDescent="0.25">
      <c r="D2363"/>
      <c r="E2363" s="10"/>
      <c r="F2363" s="10"/>
      <c r="G2363" s="10"/>
      <c r="H2363" s="10"/>
      <c r="I2363" s="10"/>
      <c r="J2363" s="10"/>
      <c r="K2363" s="11"/>
      <c r="L2363" s="11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  <c r="AR2363" s="12"/>
      <c r="AS2363" s="12"/>
      <c r="AT2363" s="12"/>
      <c r="AU2363" s="12"/>
      <c r="AV2363" s="12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12"/>
      <c r="BG2363" s="12"/>
      <c r="BH2363" s="12"/>
      <c r="BI2363" s="12"/>
      <c r="BJ2363" s="13"/>
      <c r="BK2363" s="13"/>
      <c r="BL2363" s="13"/>
      <c r="BM2363" s="13"/>
      <c r="BN2363" s="13"/>
    </row>
    <row r="2364" spans="4:66" x14ac:dyDescent="0.25">
      <c r="D2364"/>
      <c r="E2364" s="10"/>
      <c r="F2364" s="10"/>
      <c r="G2364" s="10"/>
      <c r="H2364" s="10"/>
      <c r="I2364" s="10"/>
      <c r="J2364" s="10"/>
      <c r="K2364" s="11"/>
      <c r="L2364" s="11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  <c r="AR2364" s="12"/>
      <c r="AS2364" s="12"/>
      <c r="AT2364" s="12"/>
      <c r="AU2364" s="12"/>
      <c r="AV2364" s="12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12"/>
      <c r="BG2364" s="12"/>
      <c r="BH2364" s="12"/>
      <c r="BI2364" s="12"/>
      <c r="BJ2364" s="13"/>
      <c r="BK2364" s="13"/>
      <c r="BL2364" s="13"/>
      <c r="BM2364" s="13"/>
      <c r="BN2364" s="13"/>
    </row>
    <row r="2365" spans="4:66" x14ac:dyDescent="0.25">
      <c r="D2365"/>
      <c r="E2365" s="10"/>
      <c r="F2365" s="10"/>
      <c r="G2365" s="10"/>
      <c r="H2365" s="10"/>
      <c r="I2365" s="10"/>
      <c r="J2365" s="10"/>
      <c r="K2365" s="11"/>
      <c r="L2365" s="11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  <c r="AR2365" s="12"/>
      <c r="AS2365" s="12"/>
      <c r="AT2365" s="12"/>
      <c r="AU2365" s="12"/>
      <c r="AV2365" s="12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12"/>
      <c r="BG2365" s="12"/>
      <c r="BH2365" s="12"/>
      <c r="BI2365" s="12"/>
      <c r="BJ2365" s="13"/>
      <c r="BK2365" s="13"/>
      <c r="BL2365" s="13"/>
      <c r="BM2365" s="13"/>
      <c r="BN2365" s="13"/>
    </row>
    <row r="2366" spans="4:66" x14ac:dyDescent="0.25">
      <c r="D2366"/>
      <c r="E2366" s="10"/>
      <c r="F2366" s="10"/>
      <c r="G2366" s="10"/>
      <c r="H2366" s="10"/>
      <c r="I2366" s="10"/>
      <c r="J2366" s="10"/>
      <c r="K2366" s="11"/>
      <c r="L2366" s="11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  <c r="AR2366" s="12"/>
      <c r="AS2366" s="12"/>
      <c r="AT2366" s="12"/>
      <c r="AU2366" s="12"/>
      <c r="AV2366" s="12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12"/>
      <c r="BG2366" s="12"/>
      <c r="BH2366" s="12"/>
      <c r="BI2366" s="12"/>
      <c r="BJ2366" s="13"/>
      <c r="BK2366" s="13"/>
      <c r="BL2366" s="13"/>
      <c r="BM2366" s="13"/>
      <c r="BN2366" s="13"/>
    </row>
    <row r="2367" spans="4:66" x14ac:dyDescent="0.25">
      <c r="D2367"/>
      <c r="E2367" s="10"/>
      <c r="F2367" s="10"/>
      <c r="G2367" s="10"/>
      <c r="H2367" s="10"/>
      <c r="I2367" s="10"/>
      <c r="J2367" s="10"/>
      <c r="K2367" s="11"/>
      <c r="L2367" s="11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  <c r="AR2367" s="12"/>
      <c r="AS2367" s="12"/>
      <c r="AT2367" s="12"/>
      <c r="AU2367" s="12"/>
      <c r="AV2367" s="12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12"/>
      <c r="BG2367" s="12"/>
      <c r="BH2367" s="12"/>
      <c r="BI2367" s="12"/>
      <c r="BJ2367" s="13"/>
      <c r="BK2367" s="13"/>
      <c r="BL2367" s="13"/>
      <c r="BM2367" s="13"/>
      <c r="BN2367" s="13"/>
    </row>
    <row r="2368" spans="4:66" x14ac:dyDescent="0.25">
      <c r="D2368"/>
      <c r="E2368" s="10"/>
      <c r="F2368" s="10"/>
      <c r="G2368" s="10"/>
      <c r="H2368" s="10"/>
      <c r="I2368" s="10"/>
      <c r="J2368" s="10"/>
      <c r="K2368" s="11"/>
      <c r="L2368" s="11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  <c r="AR2368" s="12"/>
      <c r="AS2368" s="12"/>
      <c r="AT2368" s="12"/>
      <c r="AU2368" s="12"/>
      <c r="AV2368" s="12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12"/>
      <c r="BG2368" s="12"/>
      <c r="BH2368" s="12"/>
      <c r="BI2368" s="12"/>
      <c r="BJ2368" s="13"/>
      <c r="BK2368" s="13"/>
      <c r="BL2368" s="13"/>
      <c r="BM2368" s="13"/>
      <c r="BN2368" s="13"/>
    </row>
    <row r="2369" spans="4:66" x14ac:dyDescent="0.25">
      <c r="D2369"/>
      <c r="E2369" s="10"/>
      <c r="F2369" s="10"/>
      <c r="G2369" s="10"/>
      <c r="H2369" s="10"/>
      <c r="I2369" s="10"/>
      <c r="J2369" s="10"/>
      <c r="K2369" s="11"/>
      <c r="L2369" s="11"/>
      <c r="M2369" s="12"/>
      <c r="N2369" s="12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12"/>
      <c r="Z2369" s="12"/>
      <c r="AA2369" s="12"/>
      <c r="AB2369" s="12"/>
      <c r="AC2369" s="12"/>
      <c r="AD2369" s="12"/>
      <c r="AE2369" s="12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  <c r="AR2369" s="12"/>
      <c r="AS2369" s="12"/>
      <c r="AT2369" s="12"/>
      <c r="AU2369" s="12"/>
      <c r="AV2369" s="12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12"/>
      <c r="BG2369" s="12"/>
      <c r="BH2369" s="12"/>
      <c r="BI2369" s="12"/>
      <c r="BJ2369" s="13"/>
      <c r="BK2369" s="13"/>
      <c r="BL2369" s="13"/>
      <c r="BM2369" s="13"/>
      <c r="BN2369" s="13"/>
    </row>
    <row r="2370" spans="4:66" x14ac:dyDescent="0.25">
      <c r="D2370"/>
      <c r="E2370" s="10"/>
      <c r="F2370" s="10"/>
      <c r="G2370" s="10"/>
      <c r="H2370" s="10"/>
      <c r="I2370" s="10"/>
      <c r="J2370" s="10"/>
      <c r="K2370" s="11"/>
      <c r="L2370" s="11"/>
      <c r="M2370" s="12"/>
      <c r="N2370" s="12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12"/>
      <c r="Z2370" s="12"/>
      <c r="AA2370" s="12"/>
      <c r="AB2370" s="12"/>
      <c r="AC2370" s="12"/>
      <c r="AD2370" s="12"/>
      <c r="AE2370" s="12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  <c r="AR2370" s="12"/>
      <c r="AS2370" s="12"/>
      <c r="AT2370" s="12"/>
      <c r="AU2370" s="12"/>
      <c r="AV2370" s="12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12"/>
      <c r="BG2370" s="12"/>
      <c r="BH2370" s="12"/>
      <c r="BI2370" s="12"/>
      <c r="BJ2370" s="13"/>
      <c r="BK2370" s="13"/>
      <c r="BL2370" s="13"/>
      <c r="BM2370" s="13"/>
      <c r="BN2370" s="13"/>
    </row>
    <row r="2371" spans="4:66" x14ac:dyDescent="0.25">
      <c r="D2371"/>
      <c r="E2371" s="10"/>
      <c r="F2371" s="10"/>
      <c r="G2371" s="10"/>
      <c r="H2371" s="10"/>
      <c r="I2371" s="10"/>
      <c r="J2371" s="10"/>
      <c r="K2371" s="11"/>
      <c r="L2371" s="11"/>
      <c r="M2371" s="12"/>
      <c r="N2371" s="12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  <c r="AR2371" s="12"/>
      <c r="AS2371" s="12"/>
      <c r="AT2371" s="12"/>
      <c r="AU2371" s="12"/>
      <c r="AV2371" s="12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12"/>
      <c r="BG2371" s="12"/>
      <c r="BH2371" s="12"/>
      <c r="BI2371" s="12"/>
      <c r="BJ2371" s="13"/>
      <c r="BK2371" s="13"/>
      <c r="BL2371" s="13"/>
      <c r="BM2371" s="13"/>
      <c r="BN2371" s="13"/>
    </row>
    <row r="2372" spans="4:66" x14ac:dyDescent="0.25">
      <c r="D2372"/>
      <c r="E2372" s="10"/>
      <c r="F2372" s="10"/>
      <c r="G2372" s="10"/>
      <c r="H2372" s="10"/>
      <c r="I2372" s="10"/>
      <c r="J2372" s="10"/>
      <c r="K2372" s="11"/>
      <c r="L2372" s="11"/>
      <c r="M2372" s="12"/>
      <c r="N2372" s="12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12"/>
      <c r="Z2372" s="12"/>
      <c r="AA2372" s="12"/>
      <c r="AB2372" s="12"/>
      <c r="AC2372" s="12"/>
      <c r="AD2372" s="12"/>
      <c r="AE2372" s="12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  <c r="AR2372" s="12"/>
      <c r="AS2372" s="12"/>
      <c r="AT2372" s="12"/>
      <c r="AU2372" s="12"/>
      <c r="AV2372" s="12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12"/>
      <c r="BG2372" s="12"/>
      <c r="BH2372" s="12"/>
      <c r="BI2372" s="12"/>
      <c r="BJ2372" s="13"/>
      <c r="BK2372" s="13"/>
      <c r="BL2372" s="13"/>
      <c r="BM2372" s="13"/>
      <c r="BN2372" s="13"/>
    </row>
    <row r="2373" spans="4:66" x14ac:dyDescent="0.25">
      <c r="D2373"/>
      <c r="E2373" s="10"/>
      <c r="F2373" s="10"/>
      <c r="G2373" s="10"/>
      <c r="H2373" s="10"/>
      <c r="I2373" s="10"/>
      <c r="J2373" s="10"/>
      <c r="K2373" s="11"/>
      <c r="L2373" s="11"/>
      <c r="M2373" s="12"/>
      <c r="N2373" s="12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12"/>
      <c r="Z2373" s="12"/>
      <c r="AA2373" s="12"/>
      <c r="AB2373" s="12"/>
      <c r="AC2373" s="12"/>
      <c r="AD2373" s="12"/>
      <c r="AE2373" s="12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  <c r="AR2373" s="12"/>
      <c r="AS2373" s="12"/>
      <c r="AT2373" s="12"/>
      <c r="AU2373" s="12"/>
      <c r="AV2373" s="12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12"/>
      <c r="BG2373" s="12"/>
      <c r="BH2373" s="12"/>
      <c r="BI2373" s="12"/>
      <c r="BJ2373" s="13"/>
      <c r="BK2373" s="13"/>
      <c r="BL2373" s="13"/>
      <c r="BM2373" s="13"/>
      <c r="BN2373" s="13"/>
    </row>
    <row r="2374" spans="4:66" x14ac:dyDescent="0.25">
      <c r="D2374"/>
      <c r="E2374" s="10"/>
      <c r="F2374" s="10"/>
      <c r="G2374" s="10"/>
      <c r="H2374" s="10"/>
      <c r="I2374" s="10"/>
      <c r="J2374" s="10"/>
      <c r="K2374" s="11"/>
      <c r="L2374" s="11"/>
      <c r="M2374" s="12"/>
      <c r="N2374" s="12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12"/>
      <c r="Z2374" s="12"/>
      <c r="AA2374" s="12"/>
      <c r="AB2374" s="12"/>
      <c r="AC2374" s="12"/>
      <c r="AD2374" s="12"/>
      <c r="AE2374" s="12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  <c r="AR2374" s="12"/>
      <c r="AS2374" s="12"/>
      <c r="AT2374" s="12"/>
      <c r="AU2374" s="12"/>
      <c r="AV2374" s="12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12"/>
      <c r="BG2374" s="12"/>
      <c r="BH2374" s="12"/>
      <c r="BI2374" s="12"/>
      <c r="BJ2374" s="13"/>
      <c r="BK2374" s="13"/>
      <c r="BL2374" s="13"/>
      <c r="BM2374" s="13"/>
      <c r="BN2374" s="13"/>
    </row>
    <row r="2375" spans="4:66" x14ac:dyDescent="0.25">
      <c r="D2375"/>
      <c r="E2375" s="10"/>
      <c r="F2375" s="10"/>
      <c r="G2375" s="10"/>
      <c r="H2375" s="10"/>
      <c r="I2375" s="10"/>
      <c r="J2375" s="10"/>
      <c r="K2375" s="11"/>
      <c r="L2375" s="11"/>
      <c r="M2375" s="12"/>
      <c r="N2375" s="12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12"/>
      <c r="Z2375" s="12"/>
      <c r="AA2375" s="12"/>
      <c r="AB2375" s="12"/>
      <c r="AC2375" s="12"/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2"/>
      <c r="AS2375" s="12"/>
      <c r="AT2375" s="12"/>
      <c r="AU2375" s="12"/>
      <c r="AV2375" s="12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12"/>
      <c r="BG2375" s="12"/>
      <c r="BH2375" s="12"/>
      <c r="BI2375" s="12"/>
      <c r="BJ2375" s="13"/>
      <c r="BK2375" s="13"/>
      <c r="BL2375" s="13"/>
      <c r="BM2375" s="13"/>
      <c r="BN2375" s="13"/>
    </row>
    <row r="2376" spans="4:66" x14ac:dyDescent="0.25">
      <c r="D2376"/>
      <c r="E2376" s="10"/>
      <c r="F2376" s="10"/>
      <c r="G2376" s="10"/>
      <c r="H2376" s="10"/>
      <c r="I2376" s="10"/>
      <c r="J2376" s="10"/>
      <c r="K2376" s="11"/>
      <c r="L2376" s="11"/>
      <c r="M2376" s="12"/>
      <c r="N2376" s="12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12"/>
      <c r="Z2376" s="12"/>
      <c r="AA2376" s="12"/>
      <c r="AB2376" s="12"/>
      <c r="AC2376" s="12"/>
      <c r="AD2376" s="12"/>
      <c r="AE2376" s="12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12"/>
      <c r="BG2376" s="12"/>
      <c r="BH2376" s="12"/>
      <c r="BI2376" s="12"/>
      <c r="BJ2376" s="13"/>
      <c r="BK2376" s="13"/>
      <c r="BL2376" s="13"/>
      <c r="BM2376" s="13"/>
      <c r="BN2376" s="13"/>
    </row>
    <row r="2377" spans="4:66" x14ac:dyDescent="0.25">
      <c r="D2377"/>
      <c r="E2377" s="10"/>
      <c r="F2377" s="10"/>
      <c r="G2377" s="10"/>
      <c r="H2377" s="10"/>
      <c r="I2377" s="10"/>
      <c r="J2377" s="10"/>
      <c r="K2377" s="11"/>
      <c r="L2377" s="11"/>
      <c r="M2377" s="12"/>
      <c r="N2377" s="12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12"/>
      <c r="Z2377" s="12"/>
      <c r="AA2377" s="12"/>
      <c r="AB2377" s="12"/>
      <c r="AC2377" s="12"/>
      <c r="AD2377" s="12"/>
      <c r="AE2377" s="12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12"/>
      <c r="BG2377" s="12"/>
      <c r="BH2377" s="12"/>
      <c r="BI2377" s="12"/>
      <c r="BJ2377" s="13"/>
      <c r="BK2377" s="13"/>
      <c r="BL2377" s="13"/>
      <c r="BM2377" s="13"/>
      <c r="BN2377" s="13"/>
    </row>
    <row r="2378" spans="4:66" x14ac:dyDescent="0.25">
      <c r="D2378"/>
      <c r="E2378" s="10"/>
      <c r="F2378" s="10"/>
      <c r="G2378" s="10"/>
      <c r="H2378" s="10"/>
      <c r="I2378" s="10"/>
      <c r="J2378" s="10"/>
      <c r="K2378" s="11"/>
      <c r="L2378" s="11"/>
      <c r="M2378" s="12"/>
      <c r="N2378" s="12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12"/>
      <c r="Z2378" s="12"/>
      <c r="AA2378" s="12"/>
      <c r="AB2378" s="12"/>
      <c r="AC2378" s="12"/>
      <c r="AD2378" s="12"/>
      <c r="AE2378" s="12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12"/>
      <c r="BG2378" s="12"/>
      <c r="BH2378" s="12"/>
      <c r="BI2378" s="12"/>
      <c r="BJ2378" s="13"/>
      <c r="BK2378" s="13"/>
      <c r="BL2378" s="13"/>
      <c r="BM2378" s="13"/>
      <c r="BN2378" s="13"/>
    </row>
    <row r="2379" spans="4:66" x14ac:dyDescent="0.25">
      <c r="D2379"/>
      <c r="E2379" s="10"/>
      <c r="F2379" s="10"/>
      <c r="G2379" s="10"/>
      <c r="H2379" s="10"/>
      <c r="I2379" s="10"/>
      <c r="J2379" s="10"/>
      <c r="K2379" s="11"/>
      <c r="L2379" s="11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12"/>
      <c r="Z2379" s="12"/>
      <c r="AA2379" s="12"/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12"/>
      <c r="BG2379" s="12"/>
      <c r="BH2379" s="12"/>
      <c r="BI2379" s="12"/>
      <c r="BJ2379" s="13"/>
      <c r="BK2379" s="13"/>
      <c r="BL2379" s="13"/>
      <c r="BM2379" s="13"/>
      <c r="BN2379" s="13"/>
    </row>
    <row r="2380" spans="4:66" x14ac:dyDescent="0.25">
      <c r="D2380"/>
      <c r="E2380" s="10"/>
      <c r="F2380" s="10"/>
      <c r="G2380" s="10"/>
      <c r="H2380" s="10"/>
      <c r="I2380" s="10"/>
      <c r="J2380" s="10"/>
      <c r="K2380" s="11"/>
      <c r="L2380" s="11"/>
      <c r="M2380" s="12"/>
      <c r="N2380" s="12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12"/>
      <c r="Z2380" s="12"/>
      <c r="AA2380" s="12"/>
      <c r="AB2380" s="12"/>
      <c r="AC2380" s="12"/>
      <c r="AD2380" s="12"/>
      <c r="AE2380" s="12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12"/>
      <c r="BG2380" s="12"/>
      <c r="BH2380" s="12"/>
      <c r="BI2380" s="12"/>
      <c r="BJ2380" s="13"/>
      <c r="BK2380" s="13"/>
      <c r="BL2380" s="13"/>
      <c r="BM2380" s="13"/>
      <c r="BN2380" s="13"/>
    </row>
    <row r="2381" spans="4:66" x14ac:dyDescent="0.25">
      <c r="D2381"/>
      <c r="E2381" s="10"/>
      <c r="F2381" s="10"/>
      <c r="G2381" s="10"/>
      <c r="H2381" s="10"/>
      <c r="I2381" s="10"/>
      <c r="J2381" s="10"/>
      <c r="K2381" s="11"/>
      <c r="L2381" s="11"/>
      <c r="M2381" s="12"/>
      <c r="N2381" s="12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12"/>
      <c r="Z2381" s="12"/>
      <c r="AA2381" s="12"/>
      <c r="AB2381" s="12"/>
      <c r="AC2381" s="12"/>
      <c r="AD2381" s="12"/>
      <c r="AE2381" s="12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12"/>
      <c r="BG2381" s="12"/>
      <c r="BH2381" s="12"/>
      <c r="BI2381" s="12"/>
      <c r="BJ2381" s="13"/>
      <c r="BK2381" s="13"/>
      <c r="BL2381" s="13"/>
      <c r="BM2381" s="13"/>
      <c r="BN2381" s="13"/>
    </row>
    <row r="2382" spans="4:66" x14ac:dyDescent="0.25">
      <c r="D2382"/>
      <c r="E2382" s="10"/>
      <c r="F2382" s="10"/>
      <c r="G2382" s="10"/>
      <c r="H2382" s="10"/>
      <c r="I2382" s="10"/>
      <c r="J2382" s="10"/>
      <c r="K2382" s="11"/>
      <c r="L2382" s="11"/>
      <c r="M2382" s="12"/>
      <c r="N2382" s="12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12"/>
      <c r="Z2382" s="12"/>
      <c r="AA2382" s="12"/>
      <c r="AB2382" s="12"/>
      <c r="AC2382" s="12"/>
      <c r="AD2382" s="12"/>
      <c r="AE2382" s="12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12"/>
      <c r="BG2382" s="12"/>
      <c r="BH2382" s="12"/>
      <c r="BI2382" s="12"/>
      <c r="BJ2382" s="13"/>
      <c r="BK2382" s="13"/>
      <c r="BL2382" s="13"/>
      <c r="BM2382" s="13"/>
      <c r="BN2382" s="13"/>
    </row>
    <row r="2383" spans="4:66" x14ac:dyDescent="0.25">
      <c r="D2383"/>
      <c r="E2383" s="10"/>
      <c r="F2383" s="10"/>
      <c r="G2383" s="10"/>
      <c r="H2383" s="10"/>
      <c r="I2383" s="10"/>
      <c r="J2383" s="10"/>
      <c r="K2383" s="11"/>
      <c r="L2383" s="11"/>
      <c r="M2383" s="12"/>
      <c r="N2383" s="12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12"/>
      <c r="BG2383" s="12"/>
      <c r="BH2383" s="12"/>
      <c r="BI2383" s="12"/>
      <c r="BJ2383" s="13"/>
      <c r="BK2383" s="13"/>
      <c r="BL2383" s="13"/>
      <c r="BM2383" s="13"/>
      <c r="BN2383" s="13"/>
    </row>
    <row r="2384" spans="4:66" x14ac:dyDescent="0.25">
      <c r="D2384"/>
      <c r="E2384" s="10"/>
      <c r="F2384" s="10"/>
      <c r="G2384" s="10"/>
      <c r="H2384" s="10"/>
      <c r="I2384" s="10"/>
      <c r="J2384" s="10"/>
      <c r="K2384" s="11"/>
      <c r="L2384" s="11"/>
      <c r="M2384" s="12"/>
      <c r="N2384" s="12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12"/>
      <c r="Z2384" s="12"/>
      <c r="AA2384" s="12"/>
      <c r="AB2384" s="12"/>
      <c r="AC2384" s="12"/>
      <c r="AD2384" s="12"/>
      <c r="AE2384" s="12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12"/>
      <c r="BG2384" s="12"/>
      <c r="BH2384" s="12"/>
      <c r="BI2384" s="12"/>
      <c r="BJ2384" s="13"/>
      <c r="BK2384" s="13"/>
      <c r="BL2384" s="13"/>
      <c r="BM2384" s="13"/>
      <c r="BN2384" s="13"/>
    </row>
    <row r="2385" spans="4:66" x14ac:dyDescent="0.25">
      <c r="D2385"/>
      <c r="E2385" s="10"/>
      <c r="F2385" s="10"/>
      <c r="G2385" s="10"/>
      <c r="H2385" s="10"/>
      <c r="I2385" s="10"/>
      <c r="J2385" s="10"/>
      <c r="K2385" s="11"/>
      <c r="L2385" s="11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12"/>
      <c r="Z2385" s="12"/>
      <c r="AA2385" s="12"/>
      <c r="AB2385" s="12"/>
      <c r="AC2385" s="12"/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12"/>
      <c r="BG2385" s="12"/>
      <c r="BH2385" s="12"/>
      <c r="BI2385" s="12"/>
      <c r="BJ2385" s="13"/>
      <c r="BK2385" s="13"/>
      <c r="BL2385" s="13"/>
      <c r="BM2385" s="13"/>
      <c r="BN2385" s="13"/>
    </row>
    <row r="2386" spans="4:66" x14ac:dyDescent="0.25">
      <c r="D2386"/>
      <c r="E2386" s="10"/>
      <c r="F2386" s="10"/>
      <c r="G2386" s="10"/>
      <c r="H2386" s="10"/>
      <c r="I2386" s="10"/>
      <c r="J2386" s="10"/>
      <c r="K2386" s="11"/>
      <c r="L2386" s="11"/>
      <c r="M2386" s="12"/>
      <c r="N2386" s="12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12"/>
      <c r="Z2386" s="12"/>
      <c r="AA2386" s="12"/>
      <c r="AB2386" s="12"/>
      <c r="AC2386" s="12"/>
      <c r="AD2386" s="12"/>
      <c r="AE2386" s="12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12"/>
      <c r="BG2386" s="12"/>
      <c r="BH2386" s="12"/>
      <c r="BI2386" s="12"/>
      <c r="BJ2386" s="13"/>
      <c r="BK2386" s="13"/>
      <c r="BL2386" s="13"/>
      <c r="BM2386" s="13"/>
      <c r="BN2386" s="13"/>
    </row>
    <row r="2387" spans="4:66" x14ac:dyDescent="0.25">
      <c r="D2387"/>
      <c r="E2387" s="10"/>
      <c r="F2387" s="10"/>
      <c r="G2387" s="10"/>
      <c r="H2387" s="10"/>
      <c r="I2387" s="10"/>
      <c r="J2387" s="10"/>
      <c r="K2387" s="11"/>
      <c r="L2387" s="11"/>
      <c r="M2387" s="12"/>
      <c r="N2387" s="12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12"/>
      <c r="BG2387" s="12"/>
      <c r="BH2387" s="12"/>
      <c r="BI2387" s="12"/>
      <c r="BJ2387" s="13"/>
      <c r="BK2387" s="13"/>
      <c r="BL2387" s="13"/>
      <c r="BM2387" s="13"/>
      <c r="BN2387" s="13"/>
    </row>
    <row r="2388" spans="4:66" x14ac:dyDescent="0.25">
      <c r="D2388"/>
      <c r="E2388" s="10"/>
      <c r="F2388" s="10"/>
      <c r="G2388" s="10"/>
      <c r="H2388" s="10"/>
      <c r="I2388" s="10"/>
      <c r="J2388" s="10"/>
      <c r="K2388" s="11"/>
      <c r="L2388" s="11"/>
      <c r="M2388" s="12"/>
      <c r="N2388" s="12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12"/>
      <c r="Z2388" s="12"/>
      <c r="AA2388" s="12"/>
      <c r="AB2388" s="12"/>
      <c r="AC2388" s="12"/>
      <c r="AD2388" s="12"/>
      <c r="AE2388" s="12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12"/>
      <c r="BG2388" s="12"/>
      <c r="BH2388" s="12"/>
      <c r="BI2388" s="12"/>
      <c r="BJ2388" s="13"/>
      <c r="BK2388" s="13"/>
      <c r="BL2388" s="13"/>
      <c r="BM2388" s="13"/>
      <c r="BN2388" s="13"/>
    </row>
    <row r="2389" spans="4:66" x14ac:dyDescent="0.25">
      <c r="D2389"/>
      <c r="E2389" s="10"/>
      <c r="F2389" s="10"/>
      <c r="G2389" s="10"/>
      <c r="H2389" s="10"/>
      <c r="I2389" s="10"/>
      <c r="J2389" s="10"/>
      <c r="K2389" s="11"/>
      <c r="L2389" s="11"/>
      <c r="M2389" s="12"/>
      <c r="N2389" s="12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12"/>
      <c r="BG2389" s="12"/>
      <c r="BH2389" s="12"/>
      <c r="BI2389" s="12"/>
      <c r="BJ2389" s="13"/>
      <c r="BK2389" s="13"/>
      <c r="BL2389" s="13"/>
      <c r="BM2389" s="13"/>
      <c r="BN2389" s="13"/>
    </row>
    <row r="2390" spans="4:66" x14ac:dyDescent="0.25">
      <c r="D2390"/>
      <c r="E2390" s="10"/>
      <c r="F2390" s="10"/>
      <c r="G2390" s="10"/>
      <c r="H2390" s="10"/>
      <c r="I2390" s="10"/>
      <c r="J2390" s="10"/>
      <c r="K2390" s="11"/>
      <c r="L2390" s="11"/>
      <c r="M2390" s="12"/>
      <c r="N2390" s="12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12"/>
      <c r="Z2390" s="12"/>
      <c r="AA2390" s="12"/>
      <c r="AB2390" s="12"/>
      <c r="AC2390" s="12"/>
      <c r="AD2390" s="12"/>
      <c r="AE2390" s="12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12"/>
      <c r="BG2390" s="12"/>
      <c r="BH2390" s="12"/>
      <c r="BI2390" s="12"/>
      <c r="BJ2390" s="13"/>
      <c r="BK2390" s="13"/>
      <c r="BL2390" s="13"/>
      <c r="BM2390" s="13"/>
      <c r="BN2390" s="13"/>
    </row>
    <row r="2391" spans="4:66" x14ac:dyDescent="0.25">
      <c r="D2391"/>
      <c r="E2391" s="10"/>
      <c r="F2391" s="10"/>
      <c r="G2391" s="10"/>
      <c r="H2391" s="10"/>
      <c r="I2391" s="10"/>
      <c r="J2391" s="10"/>
      <c r="K2391" s="11"/>
      <c r="L2391" s="11"/>
      <c r="M2391" s="12"/>
      <c r="N2391" s="12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12"/>
      <c r="Z2391" s="12"/>
      <c r="AA2391" s="12"/>
      <c r="AB2391" s="12"/>
      <c r="AC2391" s="12"/>
      <c r="AD2391" s="12"/>
      <c r="AE2391" s="12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12"/>
      <c r="BG2391" s="12"/>
      <c r="BH2391" s="12"/>
      <c r="BI2391" s="12"/>
      <c r="BJ2391" s="13"/>
      <c r="BK2391" s="13"/>
      <c r="BL2391" s="13"/>
      <c r="BM2391" s="13"/>
      <c r="BN2391" s="13"/>
    </row>
    <row r="2392" spans="4:66" x14ac:dyDescent="0.25">
      <c r="D2392"/>
      <c r="E2392" s="10"/>
      <c r="F2392" s="10"/>
      <c r="G2392" s="10"/>
      <c r="H2392" s="10"/>
      <c r="I2392" s="10"/>
      <c r="J2392" s="10"/>
      <c r="K2392" s="11"/>
      <c r="L2392" s="11"/>
      <c r="M2392" s="12"/>
      <c r="N2392" s="12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12"/>
      <c r="Z2392" s="12"/>
      <c r="AA2392" s="12"/>
      <c r="AB2392" s="12"/>
      <c r="AC2392" s="12"/>
      <c r="AD2392" s="12"/>
      <c r="AE2392" s="12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12"/>
      <c r="BG2392" s="12"/>
      <c r="BH2392" s="12"/>
      <c r="BI2392" s="12"/>
      <c r="BJ2392" s="13"/>
      <c r="BK2392" s="13"/>
      <c r="BL2392" s="13"/>
      <c r="BM2392" s="13"/>
      <c r="BN2392" s="13"/>
    </row>
    <row r="2393" spans="4:66" x14ac:dyDescent="0.25">
      <c r="D2393"/>
      <c r="E2393" s="10"/>
      <c r="F2393" s="10"/>
      <c r="G2393" s="10"/>
      <c r="H2393" s="10"/>
      <c r="I2393" s="10"/>
      <c r="J2393" s="10"/>
      <c r="K2393" s="11"/>
      <c r="L2393" s="11"/>
      <c r="M2393" s="12"/>
      <c r="N2393" s="12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12"/>
      <c r="BG2393" s="12"/>
      <c r="BH2393" s="12"/>
      <c r="BI2393" s="12"/>
      <c r="BJ2393" s="13"/>
      <c r="BK2393" s="13"/>
      <c r="BL2393" s="13"/>
      <c r="BM2393" s="13"/>
      <c r="BN2393" s="13"/>
    </row>
    <row r="2394" spans="4:66" x14ac:dyDescent="0.25">
      <c r="D2394"/>
      <c r="E2394" s="10"/>
      <c r="F2394" s="10"/>
      <c r="G2394" s="10"/>
      <c r="H2394" s="10"/>
      <c r="I2394" s="10"/>
      <c r="J2394" s="10"/>
      <c r="K2394" s="11"/>
      <c r="L2394" s="11"/>
      <c r="M2394" s="12"/>
      <c r="N2394" s="12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12"/>
      <c r="Z2394" s="12"/>
      <c r="AA2394" s="12"/>
      <c r="AB2394" s="12"/>
      <c r="AC2394" s="12"/>
      <c r="AD2394" s="12"/>
      <c r="AE2394" s="12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12"/>
      <c r="BG2394" s="12"/>
      <c r="BH2394" s="12"/>
      <c r="BI2394" s="12"/>
      <c r="BJ2394" s="13"/>
      <c r="BK2394" s="13"/>
      <c r="BL2394" s="13"/>
      <c r="BM2394" s="13"/>
      <c r="BN2394" s="13"/>
    </row>
    <row r="2395" spans="4:66" x14ac:dyDescent="0.25">
      <c r="D2395"/>
      <c r="E2395" s="10"/>
      <c r="F2395" s="10"/>
      <c r="G2395" s="10"/>
      <c r="H2395" s="10"/>
      <c r="I2395" s="10"/>
      <c r="J2395" s="10"/>
      <c r="K2395" s="11"/>
      <c r="L2395" s="11"/>
      <c r="M2395" s="12"/>
      <c r="N2395" s="12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12"/>
      <c r="BG2395" s="12"/>
      <c r="BH2395" s="12"/>
      <c r="BI2395" s="12"/>
      <c r="BJ2395" s="13"/>
      <c r="BK2395" s="13"/>
      <c r="BL2395" s="13"/>
      <c r="BM2395" s="13"/>
      <c r="BN2395" s="13"/>
    </row>
    <row r="2396" spans="4:66" x14ac:dyDescent="0.25">
      <c r="D2396"/>
      <c r="E2396" s="10"/>
      <c r="F2396" s="10"/>
      <c r="G2396" s="10"/>
      <c r="H2396" s="10"/>
      <c r="I2396" s="10"/>
      <c r="J2396" s="10"/>
      <c r="K2396" s="11"/>
      <c r="L2396" s="11"/>
      <c r="M2396" s="12"/>
      <c r="N2396" s="12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12"/>
      <c r="Z2396" s="12"/>
      <c r="AA2396" s="12"/>
      <c r="AB2396" s="12"/>
      <c r="AC2396" s="12"/>
      <c r="AD2396" s="12"/>
      <c r="AE2396" s="12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12"/>
      <c r="BG2396" s="12"/>
      <c r="BH2396" s="12"/>
      <c r="BI2396" s="12"/>
      <c r="BJ2396" s="13"/>
      <c r="BK2396" s="13"/>
      <c r="BL2396" s="13"/>
      <c r="BM2396" s="13"/>
      <c r="BN2396" s="13"/>
    </row>
    <row r="2397" spans="4:66" x14ac:dyDescent="0.25">
      <c r="D2397"/>
      <c r="E2397" s="10"/>
      <c r="F2397" s="10"/>
      <c r="G2397" s="10"/>
      <c r="H2397" s="10"/>
      <c r="I2397" s="10"/>
      <c r="J2397" s="10"/>
      <c r="K2397" s="11"/>
      <c r="L2397" s="11"/>
      <c r="M2397" s="12"/>
      <c r="N2397" s="12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12"/>
      <c r="BG2397" s="12"/>
      <c r="BH2397" s="12"/>
      <c r="BI2397" s="12"/>
      <c r="BJ2397" s="13"/>
      <c r="BK2397" s="13"/>
      <c r="BL2397" s="13"/>
      <c r="BM2397" s="13"/>
      <c r="BN2397" s="13"/>
    </row>
    <row r="2398" spans="4:66" x14ac:dyDescent="0.25">
      <c r="D2398"/>
      <c r="E2398" s="10"/>
      <c r="F2398" s="10"/>
      <c r="G2398" s="10"/>
      <c r="H2398" s="10"/>
      <c r="I2398" s="10"/>
      <c r="J2398" s="10"/>
      <c r="K2398" s="11"/>
      <c r="L2398" s="11"/>
      <c r="M2398" s="12"/>
      <c r="N2398" s="12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12"/>
      <c r="Z2398" s="12"/>
      <c r="AA2398" s="12"/>
      <c r="AB2398" s="12"/>
      <c r="AC2398" s="12"/>
      <c r="AD2398" s="12"/>
      <c r="AE2398" s="12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12"/>
      <c r="BG2398" s="12"/>
      <c r="BH2398" s="12"/>
      <c r="BI2398" s="12"/>
      <c r="BJ2398" s="13"/>
      <c r="BK2398" s="13"/>
      <c r="BL2398" s="13"/>
      <c r="BM2398" s="13"/>
      <c r="BN2398" s="13"/>
    </row>
    <row r="2399" spans="4:66" x14ac:dyDescent="0.25">
      <c r="D2399"/>
      <c r="E2399" s="10"/>
      <c r="F2399" s="10"/>
      <c r="G2399" s="10"/>
      <c r="H2399" s="10"/>
      <c r="I2399" s="10"/>
      <c r="J2399" s="10"/>
      <c r="K2399" s="11"/>
      <c r="L2399" s="11"/>
      <c r="M2399" s="12"/>
      <c r="N2399" s="12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12"/>
      <c r="Z2399" s="12"/>
      <c r="AA2399" s="12"/>
      <c r="AB2399" s="12"/>
      <c r="AC2399" s="12"/>
      <c r="AD2399" s="12"/>
      <c r="AE2399" s="12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12"/>
      <c r="BG2399" s="12"/>
      <c r="BH2399" s="12"/>
      <c r="BI2399" s="12"/>
      <c r="BJ2399" s="13"/>
      <c r="BK2399" s="13"/>
      <c r="BL2399" s="13"/>
      <c r="BM2399" s="13"/>
      <c r="BN2399" s="13"/>
    </row>
    <row r="2400" spans="4:66" x14ac:dyDescent="0.25">
      <c r="D2400"/>
      <c r="E2400" s="10"/>
      <c r="F2400" s="10"/>
      <c r="G2400" s="10"/>
      <c r="H2400" s="10"/>
      <c r="I2400" s="10"/>
      <c r="J2400" s="10"/>
      <c r="K2400" s="11"/>
      <c r="L2400" s="11"/>
      <c r="M2400" s="12"/>
      <c r="N2400" s="12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12"/>
      <c r="Z2400" s="12"/>
      <c r="AA2400" s="12"/>
      <c r="AB2400" s="12"/>
      <c r="AC2400" s="12"/>
      <c r="AD2400" s="12"/>
      <c r="AE2400" s="12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12"/>
      <c r="BG2400" s="12"/>
      <c r="BH2400" s="12"/>
      <c r="BI2400" s="12"/>
      <c r="BJ2400" s="13"/>
      <c r="BK2400" s="13"/>
      <c r="BL2400" s="13"/>
      <c r="BM2400" s="13"/>
      <c r="BN2400" s="13"/>
    </row>
    <row r="2401" spans="4:66" x14ac:dyDescent="0.25">
      <c r="D2401"/>
      <c r="E2401" s="10"/>
      <c r="F2401" s="10"/>
      <c r="G2401" s="10"/>
      <c r="H2401" s="10"/>
      <c r="I2401" s="10"/>
      <c r="J2401" s="10"/>
      <c r="K2401" s="11"/>
      <c r="L2401" s="11"/>
      <c r="M2401" s="12"/>
      <c r="N2401" s="12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12"/>
      <c r="BG2401" s="12"/>
      <c r="BH2401" s="12"/>
      <c r="BI2401" s="12"/>
      <c r="BJ2401" s="13"/>
      <c r="BK2401" s="13"/>
      <c r="BL2401" s="13"/>
      <c r="BM2401" s="13"/>
      <c r="BN2401" s="13"/>
    </row>
    <row r="2402" spans="4:66" x14ac:dyDescent="0.25">
      <c r="D2402"/>
      <c r="E2402" s="10"/>
      <c r="F2402" s="10"/>
      <c r="G2402" s="10"/>
      <c r="H2402" s="10"/>
      <c r="I2402" s="10"/>
      <c r="J2402" s="10"/>
      <c r="K2402" s="11"/>
      <c r="L2402" s="11"/>
      <c r="M2402" s="12"/>
      <c r="N2402" s="12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12"/>
      <c r="Z2402" s="12"/>
      <c r="AA2402" s="12"/>
      <c r="AB2402" s="12"/>
      <c r="AC2402" s="12"/>
      <c r="AD2402" s="12"/>
      <c r="AE2402" s="12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12"/>
      <c r="BG2402" s="12"/>
      <c r="BH2402" s="12"/>
      <c r="BI2402" s="12"/>
      <c r="BJ2402" s="13"/>
      <c r="BK2402" s="13"/>
      <c r="BL2402" s="13"/>
      <c r="BM2402" s="13"/>
      <c r="BN2402" s="13"/>
    </row>
    <row r="2403" spans="4:66" x14ac:dyDescent="0.25">
      <c r="D2403"/>
      <c r="E2403" s="10"/>
      <c r="F2403" s="10"/>
      <c r="G2403" s="10"/>
      <c r="H2403" s="10"/>
      <c r="I2403" s="10"/>
      <c r="J2403" s="10"/>
      <c r="K2403" s="11"/>
      <c r="L2403" s="11"/>
      <c r="M2403" s="12"/>
      <c r="N2403" s="12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12"/>
      <c r="BG2403" s="12"/>
      <c r="BH2403" s="12"/>
      <c r="BI2403" s="12"/>
      <c r="BJ2403" s="13"/>
      <c r="BK2403" s="13"/>
      <c r="BL2403" s="13"/>
      <c r="BM2403" s="13"/>
      <c r="BN2403" s="13"/>
    </row>
    <row r="2404" spans="4:66" x14ac:dyDescent="0.25">
      <c r="D2404"/>
      <c r="E2404" s="10"/>
      <c r="F2404" s="10"/>
      <c r="G2404" s="10"/>
      <c r="H2404" s="10"/>
      <c r="I2404" s="10"/>
      <c r="J2404" s="10"/>
      <c r="K2404" s="11"/>
      <c r="L2404" s="11"/>
      <c r="M2404" s="12"/>
      <c r="N2404" s="12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12"/>
      <c r="Z2404" s="12"/>
      <c r="AA2404" s="12"/>
      <c r="AB2404" s="12"/>
      <c r="AC2404" s="12"/>
      <c r="AD2404" s="12"/>
      <c r="AE2404" s="12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12"/>
      <c r="BG2404" s="12"/>
      <c r="BH2404" s="12"/>
      <c r="BI2404" s="12"/>
      <c r="BJ2404" s="13"/>
      <c r="BK2404" s="13"/>
      <c r="BL2404" s="13"/>
      <c r="BM2404" s="13"/>
      <c r="BN2404" s="13"/>
    </row>
    <row r="2405" spans="4:66" x14ac:dyDescent="0.25">
      <c r="D2405"/>
      <c r="E2405" s="10"/>
      <c r="F2405" s="10"/>
      <c r="G2405" s="10"/>
      <c r="H2405" s="10"/>
      <c r="I2405" s="10"/>
      <c r="J2405" s="10"/>
      <c r="K2405" s="11"/>
      <c r="L2405" s="11"/>
      <c r="M2405" s="12"/>
      <c r="N2405" s="12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12"/>
      <c r="Z2405" s="12"/>
      <c r="AA2405" s="12"/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12"/>
      <c r="BG2405" s="12"/>
      <c r="BH2405" s="12"/>
      <c r="BI2405" s="12"/>
      <c r="BJ2405" s="13"/>
      <c r="BK2405" s="13"/>
      <c r="BL2405" s="13"/>
      <c r="BM2405" s="13"/>
      <c r="BN2405" s="13"/>
    </row>
    <row r="2406" spans="4:66" x14ac:dyDescent="0.25">
      <c r="D2406"/>
      <c r="E2406" s="10"/>
      <c r="F2406" s="10"/>
      <c r="G2406" s="10"/>
      <c r="H2406" s="10"/>
      <c r="I2406" s="10"/>
      <c r="J2406" s="10"/>
      <c r="K2406" s="11"/>
      <c r="L2406" s="11"/>
      <c r="M2406" s="12"/>
      <c r="N2406" s="12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12"/>
      <c r="Z2406" s="12"/>
      <c r="AA2406" s="12"/>
      <c r="AB2406" s="12"/>
      <c r="AC2406" s="12"/>
      <c r="AD2406" s="12"/>
      <c r="AE2406" s="12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12"/>
      <c r="BG2406" s="12"/>
      <c r="BH2406" s="12"/>
      <c r="BI2406" s="12"/>
      <c r="BJ2406" s="13"/>
      <c r="BK2406" s="13"/>
      <c r="BL2406" s="13"/>
      <c r="BM2406" s="13"/>
      <c r="BN2406" s="13"/>
    </row>
    <row r="2407" spans="4:66" x14ac:dyDescent="0.25">
      <c r="D2407"/>
      <c r="E2407" s="10"/>
      <c r="F2407" s="10"/>
      <c r="G2407" s="10"/>
      <c r="H2407" s="10"/>
      <c r="I2407" s="10"/>
      <c r="J2407" s="10"/>
      <c r="K2407" s="11"/>
      <c r="L2407" s="11"/>
      <c r="M2407" s="12"/>
      <c r="N2407" s="12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12"/>
      <c r="Z2407" s="12"/>
      <c r="AA2407" s="12"/>
      <c r="AB2407" s="12"/>
      <c r="AC2407" s="12"/>
      <c r="AD2407" s="12"/>
      <c r="AE2407" s="12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12"/>
      <c r="BG2407" s="12"/>
      <c r="BH2407" s="12"/>
      <c r="BI2407" s="12"/>
      <c r="BJ2407" s="13"/>
      <c r="BK2407" s="13"/>
      <c r="BL2407" s="13"/>
      <c r="BM2407" s="13"/>
      <c r="BN2407" s="13"/>
    </row>
    <row r="2408" spans="4:66" x14ac:dyDescent="0.25">
      <c r="D2408"/>
      <c r="E2408" s="10"/>
      <c r="F2408" s="10"/>
      <c r="G2408" s="10"/>
      <c r="H2408" s="10"/>
      <c r="I2408" s="10"/>
      <c r="J2408" s="10"/>
      <c r="K2408" s="11"/>
      <c r="L2408" s="11"/>
      <c r="M2408" s="12"/>
      <c r="N2408" s="12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12"/>
      <c r="Z2408" s="12"/>
      <c r="AA2408" s="12"/>
      <c r="AB2408" s="12"/>
      <c r="AC2408" s="12"/>
      <c r="AD2408" s="12"/>
      <c r="AE2408" s="12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12"/>
      <c r="BG2408" s="12"/>
      <c r="BH2408" s="12"/>
      <c r="BI2408" s="12"/>
      <c r="BJ2408" s="13"/>
      <c r="BK2408" s="13"/>
      <c r="BL2408" s="13"/>
      <c r="BM2408" s="13"/>
      <c r="BN2408" s="13"/>
    </row>
    <row r="2409" spans="4:66" x14ac:dyDescent="0.25">
      <c r="D2409"/>
      <c r="E2409" s="10"/>
      <c r="F2409" s="10"/>
      <c r="G2409" s="10"/>
      <c r="H2409" s="10"/>
      <c r="I2409" s="10"/>
      <c r="J2409" s="10"/>
      <c r="K2409" s="11"/>
      <c r="L2409" s="11"/>
      <c r="M2409" s="12"/>
      <c r="N2409" s="12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12"/>
      <c r="BG2409" s="12"/>
      <c r="BH2409" s="12"/>
      <c r="BI2409" s="12"/>
      <c r="BJ2409" s="13"/>
      <c r="BK2409" s="13"/>
      <c r="BL2409" s="13"/>
      <c r="BM2409" s="13"/>
      <c r="BN2409" s="13"/>
    </row>
    <row r="2410" spans="4:66" x14ac:dyDescent="0.25">
      <c r="D2410"/>
      <c r="E2410" s="10"/>
      <c r="F2410" s="10"/>
      <c r="G2410" s="10"/>
      <c r="H2410" s="10"/>
      <c r="I2410" s="10"/>
      <c r="J2410" s="10"/>
      <c r="K2410" s="11"/>
      <c r="L2410" s="11"/>
      <c r="M2410" s="12"/>
      <c r="N2410" s="12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12"/>
      <c r="Z2410" s="12"/>
      <c r="AA2410" s="12"/>
      <c r="AB2410" s="12"/>
      <c r="AC2410" s="12"/>
      <c r="AD2410" s="12"/>
      <c r="AE2410" s="12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12"/>
      <c r="BG2410" s="12"/>
      <c r="BH2410" s="12"/>
      <c r="BI2410" s="12"/>
      <c r="BJ2410" s="13"/>
      <c r="BK2410" s="13"/>
      <c r="BL2410" s="13"/>
      <c r="BM2410" s="13"/>
      <c r="BN2410" s="13"/>
    </row>
    <row r="2411" spans="4:66" x14ac:dyDescent="0.25">
      <c r="D2411"/>
      <c r="E2411" s="10"/>
      <c r="F2411" s="10"/>
      <c r="G2411" s="10"/>
      <c r="H2411" s="10"/>
      <c r="I2411" s="10"/>
      <c r="J2411" s="10"/>
      <c r="K2411" s="11"/>
      <c r="L2411" s="11"/>
      <c r="M2411" s="12"/>
      <c r="N2411" s="12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12"/>
      <c r="Z2411" s="12"/>
      <c r="AA2411" s="12"/>
      <c r="AB2411" s="12"/>
      <c r="AC2411" s="12"/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12"/>
      <c r="BG2411" s="12"/>
      <c r="BH2411" s="12"/>
      <c r="BI2411" s="12"/>
      <c r="BJ2411" s="13"/>
      <c r="BK2411" s="13"/>
      <c r="BL2411" s="13"/>
      <c r="BM2411" s="13"/>
      <c r="BN2411" s="13"/>
    </row>
    <row r="2412" spans="4:66" x14ac:dyDescent="0.25">
      <c r="D2412"/>
      <c r="E2412" s="10"/>
      <c r="F2412" s="10"/>
      <c r="G2412" s="10"/>
      <c r="H2412" s="10"/>
      <c r="I2412" s="10"/>
      <c r="J2412" s="10"/>
      <c r="K2412" s="11"/>
      <c r="L2412" s="11"/>
      <c r="M2412" s="12"/>
      <c r="N2412" s="12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12"/>
      <c r="Z2412" s="12"/>
      <c r="AA2412" s="12"/>
      <c r="AB2412" s="12"/>
      <c r="AC2412" s="12"/>
      <c r="AD2412" s="12"/>
      <c r="AE2412" s="12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12"/>
      <c r="BG2412" s="12"/>
      <c r="BH2412" s="12"/>
      <c r="BI2412" s="12"/>
      <c r="BJ2412" s="13"/>
      <c r="BK2412" s="13"/>
      <c r="BL2412" s="13"/>
      <c r="BM2412" s="13"/>
      <c r="BN2412" s="13"/>
    </row>
    <row r="2413" spans="4:66" x14ac:dyDescent="0.25">
      <c r="D2413"/>
      <c r="E2413" s="10"/>
      <c r="F2413" s="10"/>
      <c r="G2413" s="10"/>
      <c r="H2413" s="10"/>
      <c r="I2413" s="10"/>
      <c r="J2413" s="10"/>
      <c r="K2413" s="11"/>
      <c r="L2413" s="11"/>
      <c r="M2413" s="12"/>
      <c r="N2413" s="12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12"/>
      <c r="Z2413" s="12"/>
      <c r="AA2413" s="12"/>
      <c r="AB2413" s="12"/>
      <c r="AC2413" s="12"/>
      <c r="AD2413" s="12"/>
      <c r="AE2413" s="12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12"/>
      <c r="BG2413" s="12"/>
      <c r="BH2413" s="12"/>
      <c r="BI2413" s="12"/>
      <c r="BJ2413" s="13"/>
      <c r="BK2413" s="13"/>
      <c r="BL2413" s="13"/>
      <c r="BM2413" s="13"/>
      <c r="BN2413" s="13"/>
    </row>
    <row r="2414" spans="4:66" x14ac:dyDescent="0.25">
      <c r="D2414"/>
      <c r="E2414" s="10"/>
      <c r="F2414" s="10"/>
      <c r="G2414" s="10"/>
      <c r="H2414" s="10"/>
      <c r="I2414" s="10"/>
      <c r="J2414" s="10"/>
      <c r="K2414" s="11"/>
      <c r="L2414" s="11"/>
      <c r="M2414" s="12"/>
      <c r="N2414" s="12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12"/>
      <c r="Z2414" s="12"/>
      <c r="AA2414" s="12"/>
      <c r="AB2414" s="12"/>
      <c r="AC2414" s="12"/>
      <c r="AD2414" s="12"/>
      <c r="AE2414" s="12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12"/>
      <c r="BG2414" s="12"/>
      <c r="BH2414" s="12"/>
      <c r="BI2414" s="12"/>
      <c r="BJ2414" s="13"/>
      <c r="BK2414" s="13"/>
      <c r="BL2414" s="13"/>
      <c r="BM2414" s="13"/>
      <c r="BN2414" s="13"/>
    </row>
    <row r="2415" spans="4:66" x14ac:dyDescent="0.25">
      <c r="D2415"/>
      <c r="E2415" s="10"/>
      <c r="F2415" s="10"/>
      <c r="G2415" s="10"/>
      <c r="H2415" s="10"/>
      <c r="I2415" s="10"/>
      <c r="J2415" s="10"/>
      <c r="K2415" s="11"/>
      <c r="L2415" s="11"/>
      <c r="M2415" s="12"/>
      <c r="N2415" s="12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12"/>
      <c r="BG2415" s="12"/>
      <c r="BH2415" s="12"/>
      <c r="BI2415" s="12"/>
      <c r="BJ2415" s="13"/>
      <c r="BK2415" s="13"/>
      <c r="BL2415" s="13"/>
      <c r="BM2415" s="13"/>
      <c r="BN2415" s="13"/>
    </row>
    <row r="2416" spans="4:66" x14ac:dyDescent="0.25">
      <c r="D2416"/>
      <c r="E2416" s="10"/>
      <c r="F2416" s="10"/>
      <c r="G2416" s="10"/>
      <c r="H2416" s="10"/>
      <c r="I2416" s="10"/>
      <c r="J2416" s="10"/>
      <c r="K2416" s="11"/>
      <c r="L2416" s="11"/>
      <c r="M2416" s="12"/>
      <c r="N2416" s="12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12"/>
      <c r="Z2416" s="12"/>
      <c r="AA2416" s="12"/>
      <c r="AB2416" s="12"/>
      <c r="AC2416" s="12"/>
      <c r="AD2416" s="12"/>
      <c r="AE2416" s="12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12"/>
      <c r="BG2416" s="12"/>
      <c r="BH2416" s="12"/>
      <c r="BI2416" s="12"/>
      <c r="BJ2416" s="13"/>
      <c r="BK2416" s="13"/>
      <c r="BL2416" s="13"/>
      <c r="BM2416" s="13"/>
      <c r="BN2416" s="13"/>
    </row>
    <row r="2417" spans="4:66" x14ac:dyDescent="0.25">
      <c r="D2417"/>
      <c r="E2417" s="10"/>
      <c r="F2417" s="10"/>
      <c r="G2417" s="10"/>
      <c r="H2417" s="10"/>
      <c r="I2417" s="10"/>
      <c r="J2417" s="10"/>
      <c r="K2417" s="11"/>
      <c r="L2417" s="11"/>
      <c r="M2417" s="12"/>
      <c r="N2417" s="12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12"/>
      <c r="BG2417" s="12"/>
      <c r="BH2417" s="12"/>
      <c r="BI2417" s="12"/>
      <c r="BJ2417" s="13"/>
      <c r="BK2417" s="13"/>
      <c r="BL2417" s="13"/>
      <c r="BM2417" s="13"/>
      <c r="BN2417" s="13"/>
    </row>
    <row r="2418" spans="4:66" x14ac:dyDescent="0.25">
      <c r="D2418"/>
      <c r="E2418" s="10"/>
      <c r="F2418" s="10"/>
      <c r="G2418" s="10"/>
      <c r="H2418" s="10"/>
      <c r="I2418" s="10"/>
      <c r="J2418" s="10"/>
      <c r="K2418" s="11"/>
      <c r="L2418" s="11"/>
      <c r="M2418" s="12"/>
      <c r="N2418" s="12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12"/>
      <c r="Z2418" s="12"/>
      <c r="AA2418" s="12"/>
      <c r="AB2418" s="12"/>
      <c r="AC2418" s="12"/>
      <c r="AD2418" s="12"/>
      <c r="AE2418" s="12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12"/>
      <c r="BG2418" s="12"/>
      <c r="BH2418" s="12"/>
      <c r="BI2418" s="12"/>
      <c r="BJ2418" s="13"/>
      <c r="BK2418" s="13"/>
      <c r="BL2418" s="13"/>
      <c r="BM2418" s="13"/>
      <c r="BN2418" s="13"/>
    </row>
    <row r="2419" spans="4:66" x14ac:dyDescent="0.25">
      <c r="D2419"/>
      <c r="E2419" s="10"/>
      <c r="F2419" s="10"/>
      <c r="G2419" s="10"/>
      <c r="H2419" s="10"/>
      <c r="I2419" s="10"/>
      <c r="J2419" s="10"/>
      <c r="K2419" s="11"/>
      <c r="L2419" s="11"/>
      <c r="M2419" s="12"/>
      <c r="N2419" s="12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12"/>
      <c r="Z2419" s="12"/>
      <c r="AA2419" s="12"/>
      <c r="AB2419" s="12"/>
      <c r="AC2419" s="12"/>
      <c r="AD2419" s="12"/>
      <c r="AE2419" s="12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12"/>
      <c r="BG2419" s="12"/>
      <c r="BH2419" s="12"/>
      <c r="BI2419" s="12"/>
      <c r="BJ2419" s="13"/>
      <c r="BK2419" s="13"/>
      <c r="BL2419" s="13"/>
      <c r="BM2419" s="13"/>
      <c r="BN2419" s="13"/>
    </row>
    <row r="2420" spans="4:66" x14ac:dyDescent="0.25">
      <c r="D2420"/>
      <c r="E2420" s="10"/>
      <c r="F2420" s="10"/>
      <c r="G2420" s="10"/>
      <c r="H2420" s="10"/>
      <c r="I2420" s="10"/>
      <c r="J2420" s="10"/>
      <c r="K2420" s="11"/>
      <c r="L2420" s="11"/>
      <c r="M2420" s="12"/>
      <c r="N2420" s="12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12"/>
      <c r="Z2420" s="12"/>
      <c r="AA2420" s="12"/>
      <c r="AB2420" s="12"/>
      <c r="AC2420" s="12"/>
      <c r="AD2420" s="12"/>
      <c r="AE2420" s="12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12"/>
      <c r="BG2420" s="12"/>
      <c r="BH2420" s="12"/>
      <c r="BI2420" s="12"/>
      <c r="BJ2420" s="13"/>
      <c r="BK2420" s="13"/>
      <c r="BL2420" s="13"/>
      <c r="BM2420" s="13"/>
      <c r="BN2420" s="13"/>
    </row>
    <row r="2421" spans="4:66" x14ac:dyDescent="0.25">
      <c r="D2421"/>
      <c r="E2421" s="10"/>
      <c r="F2421" s="10"/>
      <c r="G2421" s="10"/>
      <c r="H2421" s="10"/>
      <c r="I2421" s="10"/>
      <c r="J2421" s="10"/>
      <c r="K2421" s="11"/>
      <c r="L2421" s="11"/>
      <c r="M2421" s="12"/>
      <c r="N2421" s="12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12"/>
      <c r="Z2421" s="12"/>
      <c r="AA2421" s="12"/>
      <c r="AB2421" s="12"/>
      <c r="AC2421" s="12"/>
      <c r="AD2421" s="12"/>
      <c r="AE2421" s="12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12"/>
      <c r="BG2421" s="12"/>
      <c r="BH2421" s="12"/>
      <c r="BI2421" s="12"/>
      <c r="BJ2421" s="13"/>
      <c r="BK2421" s="13"/>
      <c r="BL2421" s="13"/>
      <c r="BM2421" s="13"/>
      <c r="BN2421" s="13"/>
    </row>
    <row r="2422" spans="4:66" x14ac:dyDescent="0.25">
      <c r="D2422"/>
      <c r="E2422" s="10"/>
      <c r="F2422" s="10"/>
      <c r="G2422" s="10"/>
      <c r="H2422" s="10"/>
      <c r="I2422" s="10"/>
      <c r="J2422" s="10"/>
      <c r="K2422" s="11"/>
      <c r="L2422" s="11"/>
      <c r="M2422" s="12"/>
      <c r="N2422" s="12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12"/>
      <c r="Z2422" s="12"/>
      <c r="AA2422" s="12"/>
      <c r="AB2422" s="12"/>
      <c r="AC2422" s="12"/>
      <c r="AD2422" s="12"/>
      <c r="AE2422" s="12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12"/>
      <c r="BG2422" s="12"/>
      <c r="BH2422" s="12"/>
      <c r="BI2422" s="12"/>
      <c r="BJ2422" s="13"/>
      <c r="BK2422" s="13"/>
      <c r="BL2422" s="13"/>
      <c r="BM2422" s="13"/>
      <c r="BN2422" s="13"/>
    </row>
    <row r="2423" spans="4:66" x14ac:dyDescent="0.25">
      <c r="D2423"/>
      <c r="E2423" s="10"/>
      <c r="F2423" s="10"/>
      <c r="G2423" s="10"/>
      <c r="H2423" s="10"/>
      <c r="I2423" s="10"/>
      <c r="J2423" s="10"/>
      <c r="K2423" s="11"/>
      <c r="L2423" s="11"/>
      <c r="M2423" s="12"/>
      <c r="N2423" s="12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12"/>
      <c r="Z2423" s="12"/>
      <c r="AA2423" s="12"/>
      <c r="AB2423" s="12"/>
      <c r="AC2423" s="12"/>
      <c r="AD2423" s="12"/>
      <c r="AE2423" s="12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12"/>
      <c r="BG2423" s="12"/>
      <c r="BH2423" s="12"/>
      <c r="BI2423" s="12"/>
      <c r="BJ2423" s="13"/>
      <c r="BK2423" s="13"/>
      <c r="BL2423" s="13"/>
      <c r="BM2423" s="13"/>
      <c r="BN2423" s="13"/>
    </row>
    <row r="2424" spans="4:66" x14ac:dyDescent="0.25">
      <c r="D2424"/>
      <c r="E2424" s="10"/>
      <c r="F2424" s="10"/>
      <c r="G2424" s="10"/>
      <c r="H2424" s="10"/>
      <c r="I2424" s="10"/>
      <c r="J2424" s="10"/>
      <c r="K2424" s="11"/>
      <c r="L2424" s="11"/>
      <c r="M2424" s="12"/>
      <c r="N2424" s="12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12"/>
      <c r="Z2424" s="12"/>
      <c r="AA2424" s="12"/>
      <c r="AB2424" s="12"/>
      <c r="AC2424" s="12"/>
      <c r="AD2424" s="12"/>
      <c r="AE2424" s="12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12"/>
      <c r="BG2424" s="12"/>
      <c r="BH2424" s="12"/>
      <c r="BI2424" s="12"/>
      <c r="BJ2424" s="13"/>
      <c r="BK2424" s="13"/>
      <c r="BL2424" s="13"/>
      <c r="BM2424" s="13"/>
      <c r="BN2424" s="13"/>
    </row>
    <row r="2425" spans="4:66" x14ac:dyDescent="0.25">
      <c r="D2425"/>
      <c r="E2425" s="10"/>
      <c r="F2425" s="10"/>
      <c r="G2425" s="10"/>
      <c r="H2425" s="10"/>
      <c r="I2425" s="10"/>
      <c r="J2425" s="10"/>
      <c r="K2425" s="11"/>
      <c r="L2425" s="11"/>
      <c r="M2425" s="12"/>
      <c r="N2425" s="12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12"/>
      <c r="Z2425" s="12"/>
      <c r="AA2425" s="12"/>
      <c r="AB2425" s="12"/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12"/>
      <c r="BG2425" s="12"/>
      <c r="BH2425" s="12"/>
      <c r="BI2425" s="12"/>
      <c r="BJ2425" s="13"/>
      <c r="BK2425" s="13"/>
      <c r="BL2425" s="13"/>
      <c r="BM2425" s="13"/>
      <c r="BN2425" s="13"/>
    </row>
    <row r="2426" spans="4:66" x14ac:dyDescent="0.25">
      <c r="D2426"/>
      <c r="E2426" s="10"/>
      <c r="F2426" s="10"/>
      <c r="G2426" s="10"/>
      <c r="H2426" s="10"/>
      <c r="I2426" s="10"/>
      <c r="J2426" s="10"/>
      <c r="K2426" s="11"/>
      <c r="L2426" s="11"/>
      <c r="M2426" s="12"/>
      <c r="N2426" s="12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12"/>
      <c r="Z2426" s="12"/>
      <c r="AA2426" s="12"/>
      <c r="AB2426" s="12"/>
      <c r="AC2426" s="12"/>
      <c r="AD2426" s="12"/>
      <c r="AE2426" s="12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12"/>
      <c r="BG2426" s="12"/>
      <c r="BH2426" s="12"/>
      <c r="BI2426" s="12"/>
      <c r="BJ2426" s="13"/>
      <c r="BK2426" s="13"/>
      <c r="BL2426" s="13"/>
      <c r="BM2426" s="13"/>
      <c r="BN2426" s="13"/>
    </row>
    <row r="2427" spans="4:66" x14ac:dyDescent="0.25">
      <c r="D2427"/>
      <c r="E2427" s="10"/>
      <c r="F2427" s="10"/>
      <c r="G2427" s="10"/>
      <c r="H2427" s="10"/>
      <c r="I2427" s="10"/>
      <c r="J2427" s="10"/>
      <c r="K2427" s="11"/>
      <c r="L2427" s="11"/>
      <c r="M2427" s="12"/>
      <c r="N2427" s="12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12"/>
      <c r="BG2427" s="12"/>
      <c r="BH2427" s="12"/>
      <c r="BI2427" s="12"/>
      <c r="BJ2427" s="13"/>
      <c r="BK2427" s="13"/>
      <c r="BL2427" s="13"/>
      <c r="BM2427" s="13"/>
      <c r="BN2427" s="13"/>
    </row>
    <row r="2428" spans="4:66" x14ac:dyDescent="0.25">
      <c r="D2428"/>
      <c r="E2428" s="10"/>
      <c r="F2428" s="10"/>
      <c r="G2428" s="10"/>
      <c r="H2428" s="10"/>
      <c r="I2428" s="10"/>
      <c r="J2428" s="10"/>
      <c r="K2428" s="11"/>
      <c r="L2428" s="11"/>
      <c r="M2428" s="12"/>
      <c r="N2428" s="12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12"/>
      <c r="Z2428" s="12"/>
      <c r="AA2428" s="12"/>
      <c r="AB2428" s="12"/>
      <c r="AC2428" s="12"/>
      <c r="AD2428" s="12"/>
      <c r="AE2428" s="12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12"/>
      <c r="BG2428" s="12"/>
      <c r="BH2428" s="12"/>
      <c r="BI2428" s="12"/>
      <c r="BJ2428" s="13"/>
      <c r="BK2428" s="13"/>
      <c r="BL2428" s="13"/>
      <c r="BM2428" s="13"/>
      <c r="BN2428" s="13"/>
    </row>
    <row r="2429" spans="4:66" x14ac:dyDescent="0.25">
      <c r="D2429"/>
      <c r="E2429" s="10"/>
      <c r="F2429" s="10"/>
      <c r="G2429" s="10"/>
      <c r="H2429" s="10"/>
      <c r="I2429" s="10"/>
      <c r="J2429" s="10"/>
      <c r="K2429" s="11"/>
      <c r="L2429" s="11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12"/>
      <c r="BG2429" s="12"/>
      <c r="BH2429" s="12"/>
      <c r="BI2429" s="12"/>
      <c r="BJ2429" s="13"/>
      <c r="BK2429" s="13"/>
      <c r="BL2429" s="13"/>
      <c r="BM2429" s="13"/>
      <c r="BN2429" s="13"/>
    </row>
    <row r="2430" spans="4:66" x14ac:dyDescent="0.25">
      <c r="D2430"/>
      <c r="E2430" s="10"/>
      <c r="F2430" s="10"/>
      <c r="G2430" s="10"/>
      <c r="H2430" s="10"/>
      <c r="I2430" s="10"/>
      <c r="J2430" s="10"/>
      <c r="K2430" s="11"/>
      <c r="L2430" s="11"/>
      <c r="M2430" s="12"/>
      <c r="N2430" s="12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12"/>
      <c r="Z2430" s="12"/>
      <c r="AA2430" s="12"/>
      <c r="AB2430" s="12"/>
      <c r="AC2430" s="12"/>
      <c r="AD2430" s="12"/>
      <c r="AE2430" s="12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12"/>
      <c r="BG2430" s="12"/>
      <c r="BH2430" s="12"/>
      <c r="BI2430" s="12"/>
      <c r="BJ2430" s="13"/>
      <c r="BK2430" s="13"/>
      <c r="BL2430" s="13"/>
      <c r="BM2430" s="13"/>
      <c r="BN2430" s="13"/>
    </row>
    <row r="2431" spans="4:66" x14ac:dyDescent="0.25">
      <c r="D2431"/>
      <c r="E2431" s="10"/>
      <c r="F2431" s="10"/>
      <c r="G2431" s="10"/>
      <c r="H2431" s="10"/>
      <c r="I2431" s="10"/>
      <c r="J2431" s="10"/>
      <c r="K2431" s="11"/>
      <c r="L2431" s="11"/>
      <c r="M2431" s="12"/>
      <c r="N2431" s="12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12"/>
      <c r="BG2431" s="12"/>
      <c r="BH2431" s="12"/>
      <c r="BI2431" s="12"/>
      <c r="BJ2431" s="13"/>
      <c r="BK2431" s="13"/>
      <c r="BL2431" s="13"/>
      <c r="BM2431" s="13"/>
      <c r="BN2431" s="13"/>
    </row>
    <row r="2432" spans="4:66" x14ac:dyDescent="0.25">
      <c r="D2432"/>
      <c r="E2432" s="10"/>
      <c r="F2432" s="10"/>
      <c r="G2432" s="10"/>
      <c r="H2432" s="10"/>
      <c r="I2432" s="10"/>
      <c r="J2432" s="10"/>
      <c r="K2432" s="11"/>
      <c r="L2432" s="11"/>
      <c r="M2432" s="12"/>
      <c r="N2432" s="12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12"/>
      <c r="Z2432" s="12"/>
      <c r="AA2432" s="12"/>
      <c r="AB2432" s="12"/>
      <c r="AC2432" s="12"/>
      <c r="AD2432" s="12"/>
      <c r="AE2432" s="12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12"/>
      <c r="BG2432" s="12"/>
      <c r="BH2432" s="12"/>
      <c r="BI2432" s="12"/>
      <c r="BJ2432" s="13"/>
      <c r="BK2432" s="13"/>
      <c r="BL2432" s="13"/>
      <c r="BM2432" s="13"/>
      <c r="BN2432" s="13"/>
    </row>
    <row r="2433" spans="4:66" x14ac:dyDescent="0.25">
      <c r="D2433"/>
      <c r="E2433" s="10"/>
      <c r="F2433" s="10"/>
      <c r="G2433" s="10"/>
      <c r="H2433" s="10"/>
      <c r="I2433" s="10"/>
      <c r="J2433" s="10"/>
      <c r="K2433" s="11"/>
      <c r="L2433" s="11"/>
      <c r="M2433" s="12"/>
      <c r="N2433" s="12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12"/>
      <c r="Z2433" s="12"/>
      <c r="AA2433" s="12"/>
      <c r="AB2433" s="12"/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12"/>
      <c r="BG2433" s="12"/>
      <c r="BH2433" s="12"/>
      <c r="BI2433" s="12"/>
      <c r="BJ2433" s="13"/>
      <c r="BK2433" s="13"/>
      <c r="BL2433" s="13"/>
      <c r="BM2433" s="13"/>
      <c r="BN2433" s="13"/>
    </row>
    <row r="2434" spans="4:66" x14ac:dyDescent="0.25">
      <c r="D2434"/>
      <c r="E2434" s="10"/>
      <c r="F2434" s="10"/>
      <c r="G2434" s="10"/>
      <c r="H2434" s="10"/>
      <c r="I2434" s="10"/>
      <c r="J2434" s="10"/>
      <c r="K2434" s="11"/>
      <c r="L2434" s="11"/>
      <c r="M2434" s="12"/>
      <c r="N2434" s="12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12"/>
      <c r="Z2434" s="12"/>
      <c r="AA2434" s="12"/>
      <c r="AB2434" s="12"/>
      <c r="AC2434" s="12"/>
      <c r="AD2434" s="12"/>
      <c r="AE2434" s="12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12"/>
      <c r="BG2434" s="12"/>
      <c r="BH2434" s="12"/>
      <c r="BI2434" s="12"/>
      <c r="BJ2434" s="13"/>
      <c r="BK2434" s="13"/>
      <c r="BL2434" s="13"/>
      <c r="BM2434" s="13"/>
      <c r="BN2434" s="13"/>
    </row>
    <row r="2435" spans="4:66" x14ac:dyDescent="0.25">
      <c r="D2435"/>
      <c r="E2435" s="10"/>
      <c r="F2435" s="10"/>
      <c r="G2435" s="10"/>
      <c r="H2435" s="10"/>
      <c r="I2435" s="10"/>
      <c r="J2435" s="10"/>
      <c r="K2435" s="11"/>
      <c r="L2435" s="11"/>
      <c r="M2435" s="12"/>
      <c r="N2435" s="12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12"/>
      <c r="Z2435" s="12"/>
      <c r="AA2435" s="12"/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12"/>
      <c r="BG2435" s="12"/>
      <c r="BH2435" s="12"/>
      <c r="BI2435" s="12"/>
      <c r="BJ2435" s="13"/>
      <c r="BK2435" s="13"/>
      <c r="BL2435" s="13"/>
      <c r="BM2435" s="13"/>
      <c r="BN2435" s="13"/>
    </row>
    <row r="2436" spans="4:66" x14ac:dyDescent="0.25">
      <c r="D2436"/>
      <c r="E2436" s="10"/>
      <c r="F2436" s="10"/>
      <c r="G2436" s="10"/>
      <c r="H2436" s="10"/>
      <c r="I2436" s="10"/>
      <c r="J2436" s="10"/>
      <c r="K2436" s="11"/>
      <c r="L2436" s="11"/>
      <c r="M2436" s="12"/>
      <c r="N2436" s="12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12"/>
      <c r="Z2436" s="12"/>
      <c r="AA2436" s="12"/>
      <c r="AB2436" s="12"/>
      <c r="AC2436" s="12"/>
      <c r="AD2436" s="12"/>
      <c r="AE2436" s="12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  <c r="AR2436" s="12"/>
      <c r="AS2436" s="12"/>
      <c r="AT2436" s="12"/>
      <c r="AU2436" s="12"/>
      <c r="AV2436" s="12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12"/>
      <c r="BG2436" s="12"/>
      <c r="BH2436" s="12"/>
      <c r="BI2436" s="12"/>
      <c r="BJ2436" s="13"/>
      <c r="BK2436" s="13"/>
      <c r="BL2436" s="13"/>
      <c r="BM2436" s="13"/>
      <c r="BN2436" s="13"/>
    </row>
    <row r="2437" spans="4:66" x14ac:dyDescent="0.25">
      <c r="D2437"/>
      <c r="E2437" s="10"/>
      <c r="F2437" s="10"/>
      <c r="G2437" s="10"/>
      <c r="H2437" s="10"/>
      <c r="I2437" s="10"/>
      <c r="J2437" s="10"/>
      <c r="K2437" s="11"/>
      <c r="L2437" s="11"/>
      <c r="M2437" s="12"/>
      <c r="N2437" s="12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12"/>
      <c r="BG2437" s="12"/>
      <c r="BH2437" s="12"/>
      <c r="BI2437" s="12"/>
      <c r="BJ2437" s="13"/>
      <c r="BK2437" s="13"/>
      <c r="BL2437" s="13"/>
      <c r="BM2437" s="13"/>
      <c r="BN2437" s="13"/>
    </row>
    <row r="2438" spans="4:66" x14ac:dyDescent="0.25">
      <c r="D2438"/>
      <c r="E2438" s="10"/>
      <c r="F2438" s="10"/>
      <c r="G2438" s="10"/>
      <c r="H2438" s="10"/>
      <c r="I2438" s="10"/>
      <c r="J2438" s="10"/>
      <c r="K2438" s="11"/>
      <c r="L2438" s="11"/>
      <c r="M2438" s="12"/>
      <c r="N2438" s="12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12"/>
      <c r="Z2438" s="12"/>
      <c r="AA2438" s="12"/>
      <c r="AB2438" s="12"/>
      <c r="AC2438" s="12"/>
      <c r="AD2438" s="12"/>
      <c r="AE2438" s="12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  <c r="AR2438" s="12"/>
      <c r="AS2438" s="12"/>
      <c r="AT2438" s="12"/>
      <c r="AU2438" s="12"/>
      <c r="AV2438" s="12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12"/>
      <c r="BG2438" s="12"/>
      <c r="BH2438" s="12"/>
      <c r="BI2438" s="12"/>
      <c r="BJ2438" s="13"/>
      <c r="BK2438" s="13"/>
      <c r="BL2438" s="13"/>
      <c r="BM2438" s="13"/>
      <c r="BN2438" s="13"/>
    </row>
    <row r="2439" spans="4:66" x14ac:dyDescent="0.25">
      <c r="D2439"/>
      <c r="E2439" s="10"/>
      <c r="F2439" s="10"/>
      <c r="G2439" s="10"/>
      <c r="H2439" s="10"/>
      <c r="I2439" s="10"/>
      <c r="J2439" s="10"/>
      <c r="K2439" s="11"/>
      <c r="L2439" s="11"/>
      <c r="M2439" s="12"/>
      <c r="N2439" s="12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12"/>
      <c r="BG2439" s="12"/>
      <c r="BH2439" s="12"/>
      <c r="BI2439" s="12"/>
      <c r="BJ2439" s="13"/>
      <c r="BK2439" s="13"/>
      <c r="BL2439" s="13"/>
      <c r="BM2439" s="13"/>
      <c r="BN2439" s="13"/>
    </row>
    <row r="2440" spans="4:66" x14ac:dyDescent="0.25">
      <c r="D2440"/>
      <c r="E2440" s="10"/>
      <c r="F2440" s="10"/>
      <c r="G2440" s="10"/>
      <c r="H2440" s="10"/>
      <c r="I2440" s="10"/>
      <c r="J2440" s="10"/>
      <c r="K2440" s="11"/>
      <c r="L2440" s="11"/>
      <c r="M2440" s="12"/>
      <c r="N2440" s="12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12"/>
      <c r="Z2440" s="12"/>
      <c r="AA2440" s="12"/>
      <c r="AB2440" s="12"/>
      <c r="AC2440" s="12"/>
      <c r="AD2440" s="12"/>
      <c r="AE2440" s="12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12"/>
      <c r="BG2440" s="12"/>
      <c r="BH2440" s="12"/>
      <c r="BI2440" s="12"/>
      <c r="BJ2440" s="13"/>
      <c r="BK2440" s="13"/>
      <c r="BL2440" s="13"/>
      <c r="BM2440" s="13"/>
      <c r="BN2440" s="13"/>
    </row>
    <row r="2441" spans="4:66" x14ac:dyDescent="0.25">
      <c r="D2441"/>
      <c r="E2441" s="10"/>
      <c r="F2441" s="10"/>
      <c r="G2441" s="10"/>
      <c r="H2441" s="10"/>
      <c r="I2441" s="10"/>
      <c r="J2441" s="10"/>
      <c r="K2441" s="11"/>
      <c r="L2441" s="11"/>
      <c r="M2441" s="12"/>
      <c r="N2441" s="12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12"/>
      <c r="Z2441" s="12"/>
      <c r="AA2441" s="12"/>
      <c r="AB2441" s="12"/>
      <c r="AC2441" s="12"/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12"/>
      <c r="BG2441" s="12"/>
      <c r="BH2441" s="12"/>
      <c r="BI2441" s="12"/>
      <c r="BJ2441" s="13"/>
      <c r="BK2441" s="13"/>
      <c r="BL2441" s="13"/>
      <c r="BM2441" s="13"/>
      <c r="BN2441" s="13"/>
    </row>
    <row r="2442" spans="4:66" x14ac:dyDescent="0.25">
      <c r="D2442"/>
      <c r="E2442" s="10"/>
      <c r="F2442" s="10"/>
      <c r="G2442" s="10"/>
      <c r="H2442" s="10"/>
      <c r="I2442" s="10"/>
      <c r="J2442" s="10"/>
      <c r="K2442" s="11"/>
      <c r="L2442" s="11"/>
      <c r="M2442" s="12"/>
      <c r="N2442" s="12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12"/>
      <c r="Z2442" s="12"/>
      <c r="AA2442" s="12"/>
      <c r="AB2442" s="12"/>
      <c r="AC2442" s="12"/>
      <c r="AD2442" s="12"/>
      <c r="AE2442" s="12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12"/>
      <c r="BG2442" s="12"/>
      <c r="BH2442" s="12"/>
      <c r="BI2442" s="12"/>
      <c r="BJ2442" s="13"/>
      <c r="BK2442" s="13"/>
      <c r="BL2442" s="13"/>
      <c r="BM2442" s="13"/>
      <c r="BN2442" s="13"/>
    </row>
    <row r="2443" spans="4:66" x14ac:dyDescent="0.25">
      <c r="D2443"/>
      <c r="E2443" s="10"/>
      <c r="F2443" s="10"/>
      <c r="G2443" s="10"/>
      <c r="H2443" s="10"/>
      <c r="I2443" s="10"/>
      <c r="J2443" s="10"/>
      <c r="K2443" s="11"/>
      <c r="L2443" s="11"/>
      <c r="M2443" s="12"/>
      <c r="N2443" s="12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  <c r="AR2443" s="12"/>
      <c r="AS2443" s="12"/>
      <c r="AT2443" s="12"/>
      <c r="AU2443" s="12"/>
      <c r="AV2443" s="12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12"/>
      <c r="BG2443" s="12"/>
      <c r="BH2443" s="12"/>
      <c r="BI2443" s="12"/>
      <c r="BJ2443" s="13"/>
      <c r="BK2443" s="13"/>
      <c r="BL2443" s="13"/>
      <c r="BM2443" s="13"/>
      <c r="BN2443" s="13"/>
    </row>
    <row r="2444" spans="4:66" x14ac:dyDescent="0.25">
      <c r="D2444"/>
      <c r="E2444" s="10"/>
      <c r="F2444" s="10"/>
      <c r="G2444" s="10"/>
      <c r="H2444" s="10"/>
      <c r="I2444" s="10"/>
      <c r="J2444" s="10"/>
      <c r="K2444" s="11"/>
      <c r="L2444" s="11"/>
      <c r="M2444" s="12"/>
      <c r="N2444" s="12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12"/>
      <c r="Z2444" s="12"/>
      <c r="AA2444" s="12"/>
      <c r="AB2444" s="12"/>
      <c r="AC2444" s="12"/>
      <c r="AD2444" s="12"/>
      <c r="AE2444" s="12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12"/>
      <c r="BG2444" s="12"/>
      <c r="BH2444" s="12"/>
      <c r="BI2444" s="12"/>
      <c r="BJ2444" s="13"/>
      <c r="BK2444" s="13"/>
      <c r="BL2444" s="13"/>
      <c r="BM2444" s="13"/>
      <c r="BN2444" s="13"/>
    </row>
    <row r="2445" spans="4:66" x14ac:dyDescent="0.25">
      <c r="D2445"/>
      <c r="E2445" s="10"/>
      <c r="F2445" s="10"/>
      <c r="G2445" s="10"/>
      <c r="H2445" s="10"/>
      <c r="I2445" s="10"/>
      <c r="J2445" s="10"/>
      <c r="K2445" s="11"/>
      <c r="L2445" s="11"/>
      <c r="M2445" s="12"/>
      <c r="N2445" s="12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12"/>
      <c r="BG2445" s="12"/>
      <c r="BH2445" s="12"/>
      <c r="BI2445" s="12"/>
      <c r="BJ2445" s="13"/>
      <c r="BK2445" s="13"/>
      <c r="BL2445" s="13"/>
      <c r="BM2445" s="13"/>
      <c r="BN2445" s="13"/>
    </row>
    <row r="2446" spans="4:66" x14ac:dyDescent="0.25">
      <c r="D2446"/>
      <c r="E2446" s="10"/>
      <c r="F2446" s="10"/>
      <c r="G2446" s="10"/>
      <c r="H2446" s="10"/>
      <c r="I2446" s="10"/>
      <c r="J2446" s="10"/>
      <c r="K2446" s="11"/>
      <c r="L2446" s="11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12"/>
      <c r="BG2446" s="12"/>
      <c r="BH2446" s="12"/>
      <c r="BI2446" s="12"/>
      <c r="BJ2446" s="13"/>
      <c r="BK2446" s="13"/>
      <c r="BL2446" s="13"/>
      <c r="BM2446" s="13"/>
      <c r="BN2446" s="13"/>
    </row>
    <row r="2447" spans="4:66" x14ac:dyDescent="0.25">
      <c r="D2447"/>
      <c r="E2447" s="10"/>
      <c r="F2447" s="10"/>
      <c r="G2447" s="10"/>
      <c r="H2447" s="10"/>
      <c r="I2447" s="10"/>
      <c r="J2447" s="10"/>
      <c r="K2447" s="11"/>
      <c r="L2447" s="11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12"/>
      <c r="BG2447" s="12"/>
      <c r="BH2447" s="12"/>
      <c r="BI2447" s="12"/>
      <c r="BJ2447" s="13"/>
      <c r="BK2447" s="13"/>
      <c r="BL2447" s="13"/>
      <c r="BM2447" s="13"/>
      <c r="BN2447" s="13"/>
    </row>
    <row r="2448" spans="4:66" x14ac:dyDescent="0.25">
      <c r="D2448"/>
      <c r="E2448" s="10"/>
      <c r="F2448" s="10"/>
      <c r="G2448" s="10"/>
      <c r="H2448" s="10"/>
      <c r="I2448" s="10"/>
      <c r="J2448" s="10"/>
      <c r="K2448" s="11"/>
      <c r="L2448" s="11"/>
      <c r="M2448" s="12"/>
      <c r="N2448" s="12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12"/>
      <c r="Z2448" s="12"/>
      <c r="AA2448" s="12"/>
      <c r="AB2448" s="12"/>
      <c r="AC2448" s="12"/>
      <c r="AD2448" s="12"/>
      <c r="AE2448" s="12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12"/>
      <c r="BG2448" s="12"/>
      <c r="BH2448" s="12"/>
      <c r="BI2448" s="12"/>
      <c r="BJ2448" s="13"/>
      <c r="BK2448" s="13"/>
      <c r="BL2448" s="13"/>
      <c r="BM2448" s="13"/>
      <c r="BN2448" s="13"/>
    </row>
    <row r="2449" spans="4:66" x14ac:dyDescent="0.25">
      <c r="D2449"/>
      <c r="E2449" s="10"/>
      <c r="F2449" s="10"/>
      <c r="G2449" s="10"/>
      <c r="H2449" s="10"/>
      <c r="I2449" s="10"/>
      <c r="J2449" s="10"/>
      <c r="K2449" s="11"/>
      <c r="L2449" s="11"/>
      <c r="M2449" s="12"/>
      <c r="N2449" s="12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12"/>
      <c r="BG2449" s="12"/>
      <c r="BH2449" s="12"/>
      <c r="BI2449" s="12"/>
      <c r="BJ2449" s="13"/>
      <c r="BK2449" s="13"/>
      <c r="BL2449" s="13"/>
      <c r="BM2449" s="13"/>
      <c r="BN2449" s="13"/>
    </row>
    <row r="2450" spans="4:66" x14ac:dyDescent="0.25">
      <c r="D2450"/>
      <c r="E2450" s="10"/>
      <c r="F2450" s="10"/>
      <c r="G2450" s="10"/>
      <c r="H2450" s="10"/>
      <c r="I2450" s="10"/>
      <c r="J2450" s="10"/>
      <c r="K2450" s="11"/>
      <c r="L2450" s="11"/>
      <c r="M2450" s="12"/>
      <c r="N2450" s="12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12"/>
      <c r="BG2450" s="12"/>
      <c r="BH2450" s="12"/>
      <c r="BI2450" s="12"/>
      <c r="BJ2450" s="13"/>
      <c r="BK2450" s="13"/>
      <c r="BL2450" s="13"/>
      <c r="BM2450" s="13"/>
      <c r="BN2450" s="13"/>
    </row>
    <row r="2451" spans="4:66" x14ac:dyDescent="0.25">
      <c r="D2451"/>
      <c r="E2451" s="10"/>
      <c r="F2451" s="10"/>
      <c r="G2451" s="10"/>
      <c r="H2451" s="10"/>
      <c r="I2451" s="10"/>
      <c r="J2451" s="10"/>
      <c r="K2451" s="11"/>
      <c r="L2451" s="11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12"/>
      <c r="BG2451" s="12"/>
      <c r="BH2451" s="12"/>
      <c r="BI2451" s="12"/>
      <c r="BJ2451" s="13"/>
      <c r="BK2451" s="13"/>
      <c r="BL2451" s="13"/>
      <c r="BM2451" s="13"/>
      <c r="BN2451" s="13"/>
    </row>
    <row r="2452" spans="4:66" x14ac:dyDescent="0.25">
      <c r="D2452"/>
      <c r="E2452" s="10"/>
      <c r="F2452" s="10"/>
      <c r="G2452" s="10"/>
      <c r="H2452" s="10"/>
      <c r="I2452" s="10"/>
      <c r="J2452" s="10"/>
      <c r="K2452" s="11"/>
      <c r="L2452" s="11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12"/>
      <c r="BG2452" s="12"/>
      <c r="BH2452" s="12"/>
      <c r="BI2452" s="12"/>
      <c r="BJ2452" s="13"/>
      <c r="BK2452" s="13"/>
      <c r="BL2452" s="13"/>
      <c r="BM2452" s="13"/>
      <c r="BN2452" s="13"/>
    </row>
    <row r="2453" spans="4:66" x14ac:dyDescent="0.25">
      <c r="D2453"/>
      <c r="E2453" s="10"/>
      <c r="F2453" s="10"/>
      <c r="G2453" s="10"/>
      <c r="H2453" s="10"/>
      <c r="I2453" s="10"/>
      <c r="J2453" s="10"/>
      <c r="K2453" s="11"/>
      <c r="L2453" s="11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12"/>
      <c r="BG2453" s="12"/>
      <c r="BH2453" s="12"/>
      <c r="BI2453" s="12"/>
      <c r="BJ2453" s="13"/>
      <c r="BK2453" s="13"/>
      <c r="BL2453" s="13"/>
      <c r="BM2453" s="13"/>
      <c r="BN2453" s="13"/>
    </row>
    <row r="2454" spans="4:66" x14ac:dyDescent="0.25">
      <c r="D2454"/>
      <c r="E2454" s="10"/>
      <c r="F2454" s="10"/>
      <c r="G2454" s="10"/>
      <c r="H2454" s="10"/>
      <c r="I2454" s="10"/>
      <c r="J2454" s="10"/>
      <c r="K2454" s="11"/>
      <c r="L2454" s="11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  <c r="AR2454" s="12"/>
      <c r="AS2454" s="12"/>
      <c r="AT2454" s="12"/>
      <c r="AU2454" s="12"/>
      <c r="AV2454" s="12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12"/>
      <c r="BG2454" s="12"/>
      <c r="BH2454" s="12"/>
      <c r="BI2454" s="12"/>
      <c r="BJ2454" s="13"/>
      <c r="BK2454" s="13"/>
      <c r="BL2454" s="13"/>
      <c r="BM2454" s="13"/>
      <c r="BN2454" s="13"/>
    </row>
    <row r="2455" spans="4:66" x14ac:dyDescent="0.25">
      <c r="D2455"/>
      <c r="E2455" s="10"/>
      <c r="F2455" s="10"/>
      <c r="G2455" s="10"/>
      <c r="H2455" s="10"/>
      <c r="I2455" s="10"/>
      <c r="J2455" s="10"/>
      <c r="K2455" s="11"/>
      <c r="L2455" s="11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12"/>
      <c r="BG2455" s="12"/>
      <c r="BH2455" s="12"/>
      <c r="BI2455" s="12"/>
      <c r="BJ2455" s="13"/>
      <c r="BK2455" s="13"/>
      <c r="BL2455" s="13"/>
      <c r="BM2455" s="13"/>
      <c r="BN2455" s="13"/>
    </row>
    <row r="2456" spans="4:66" x14ac:dyDescent="0.25">
      <c r="D2456"/>
      <c r="E2456" s="10"/>
      <c r="F2456" s="10"/>
      <c r="G2456" s="10"/>
      <c r="H2456" s="10"/>
      <c r="I2456" s="10"/>
      <c r="J2456" s="10"/>
      <c r="K2456" s="11"/>
      <c r="L2456" s="11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12"/>
      <c r="BG2456" s="12"/>
      <c r="BH2456" s="12"/>
      <c r="BI2456" s="12"/>
      <c r="BJ2456" s="13"/>
      <c r="BK2456" s="13"/>
      <c r="BL2456" s="13"/>
      <c r="BM2456" s="13"/>
      <c r="BN2456" s="13"/>
    </row>
    <row r="2457" spans="4:66" x14ac:dyDescent="0.25">
      <c r="D2457"/>
      <c r="E2457" s="10"/>
      <c r="F2457" s="10"/>
      <c r="G2457" s="10"/>
      <c r="H2457" s="10"/>
      <c r="I2457" s="10"/>
      <c r="J2457" s="10"/>
      <c r="K2457" s="11"/>
      <c r="L2457" s="11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12"/>
      <c r="BG2457" s="12"/>
      <c r="BH2457" s="12"/>
      <c r="BI2457" s="12"/>
      <c r="BJ2457" s="13"/>
      <c r="BK2457" s="13"/>
      <c r="BL2457" s="13"/>
      <c r="BM2457" s="13"/>
      <c r="BN2457" s="13"/>
    </row>
    <row r="2458" spans="4:66" x14ac:dyDescent="0.25">
      <c r="D2458"/>
      <c r="E2458" s="10"/>
      <c r="F2458" s="10"/>
      <c r="G2458" s="10"/>
      <c r="H2458" s="10"/>
      <c r="I2458" s="10"/>
      <c r="J2458" s="10"/>
      <c r="K2458" s="11"/>
      <c r="L2458" s="11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12"/>
      <c r="BG2458" s="12"/>
      <c r="BH2458" s="12"/>
      <c r="BI2458" s="12"/>
      <c r="BJ2458" s="13"/>
      <c r="BK2458" s="13"/>
      <c r="BL2458" s="13"/>
      <c r="BM2458" s="13"/>
      <c r="BN2458" s="13"/>
    </row>
    <row r="2459" spans="4:66" x14ac:dyDescent="0.25">
      <c r="D2459"/>
      <c r="E2459" s="10"/>
      <c r="F2459" s="10"/>
      <c r="G2459" s="10"/>
      <c r="H2459" s="10"/>
      <c r="I2459" s="10"/>
      <c r="J2459" s="10"/>
      <c r="K2459" s="11"/>
      <c r="L2459" s="11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12"/>
      <c r="BG2459" s="12"/>
      <c r="BH2459" s="12"/>
      <c r="BI2459" s="12"/>
      <c r="BJ2459" s="13"/>
      <c r="BK2459" s="13"/>
      <c r="BL2459" s="13"/>
      <c r="BM2459" s="13"/>
      <c r="BN2459" s="13"/>
    </row>
    <row r="2460" spans="4:66" x14ac:dyDescent="0.25">
      <c r="D2460"/>
      <c r="E2460" s="10"/>
      <c r="F2460" s="10"/>
      <c r="G2460" s="10"/>
      <c r="H2460" s="10"/>
      <c r="I2460" s="10"/>
      <c r="J2460" s="10"/>
      <c r="K2460" s="11"/>
      <c r="L2460" s="11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12"/>
      <c r="BG2460" s="12"/>
      <c r="BH2460" s="12"/>
      <c r="BI2460" s="12"/>
      <c r="BJ2460" s="13"/>
      <c r="BK2460" s="13"/>
      <c r="BL2460" s="13"/>
      <c r="BM2460" s="13"/>
      <c r="BN2460" s="13"/>
    </row>
    <row r="2461" spans="4:66" x14ac:dyDescent="0.25">
      <c r="D2461"/>
      <c r="E2461" s="10"/>
      <c r="F2461" s="10"/>
      <c r="G2461" s="10"/>
      <c r="H2461" s="10"/>
      <c r="I2461" s="10"/>
      <c r="J2461" s="10"/>
      <c r="K2461" s="11"/>
      <c r="L2461" s="11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12"/>
      <c r="BG2461" s="12"/>
      <c r="BH2461" s="12"/>
      <c r="BI2461" s="12"/>
      <c r="BJ2461" s="13"/>
      <c r="BK2461" s="13"/>
      <c r="BL2461" s="13"/>
      <c r="BM2461" s="13"/>
      <c r="BN2461" s="13"/>
    </row>
    <row r="2462" spans="4:66" x14ac:dyDescent="0.25">
      <c r="D2462"/>
      <c r="E2462" s="10"/>
      <c r="F2462" s="10"/>
      <c r="G2462" s="10"/>
      <c r="H2462" s="10"/>
      <c r="I2462" s="10"/>
      <c r="J2462" s="10"/>
      <c r="K2462" s="11"/>
      <c r="L2462" s="11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12"/>
      <c r="BG2462" s="12"/>
      <c r="BH2462" s="12"/>
      <c r="BI2462" s="12"/>
      <c r="BJ2462" s="13"/>
      <c r="BK2462" s="13"/>
      <c r="BL2462" s="13"/>
      <c r="BM2462" s="13"/>
      <c r="BN2462" s="13"/>
    </row>
    <row r="2463" spans="4:66" x14ac:dyDescent="0.25">
      <c r="D2463"/>
      <c r="E2463" s="10"/>
      <c r="F2463" s="10"/>
      <c r="G2463" s="10"/>
      <c r="H2463" s="10"/>
      <c r="I2463" s="10"/>
      <c r="J2463" s="10"/>
      <c r="K2463" s="11"/>
      <c r="L2463" s="11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12"/>
      <c r="BG2463" s="12"/>
      <c r="BH2463" s="12"/>
      <c r="BI2463" s="12"/>
      <c r="BJ2463" s="13"/>
      <c r="BK2463" s="13"/>
      <c r="BL2463" s="13"/>
      <c r="BM2463" s="13"/>
      <c r="BN2463" s="13"/>
    </row>
    <row r="2464" spans="4:66" x14ac:dyDescent="0.25">
      <c r="D2464"/>
      <c r="E2464" s="10"/>
      <c r="F2464" s="10"/>
      <c r="G2464" s="10"/>
      <c r="H2464" s="10"/>
      <c r="I2464" s="10"/>
      <c r="J2464" s="10"/>
      <c r="K2464" s="11"/>
      <c r="L2464" s="11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12"/>
      <c r="BG2464" s="12"/>
      <c r="BH2464" s="12"/>
      <c r="BI2464" s="12"/>
      <c r="BJ2464" s="13"/>
      <c r="BK2464" s="13"/>
      <c r="BL2464" s="13"/>
      <c r="BM2464" s="13"/>
      <c r="BN2464" s="13"/>
    </row>
    <row r="2465" spans="4:66" x14ac:dyDescent="0.25">
      <c r="D2465"/>
      <c r="E2465" s="10"/>
      <c r="F2465" s="10"/>
      <c r="G2465" s="10"/>
      <c r="H2465" s="10"/>
      <c r="I2465" s="10"/>
      <c r="J2465" s="10"/>
      <c r="K2465" s="11"/>
      <c r="L2465" s="11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12"/>
      <c r="BG2465" s="12"/>
      <c r="BH2465" s="12"/>
      <c r="BI2465" s="12"/>
      <c r="BJ2465" s="13"/>
      <c r="BK2465" s="13"/>
      <c r="BL2465" s="13"/>
      <c r="BM2465" s="13"/>
      <c r="BN2465" s="13"/>
    </row>
    <row r="2466" spans="4:66" x14ac:dyDescent="0.25">
      <c r="D2466"/>
      <c r="E2466" s="10"/>
      <c r="F2466" s="10"/>
      <c r="G2466" s="10"/>
      <c r="H2466" s="10"/>
      <c r="I2466" s="10"/>
      <c r="J2466" s="10"/>
      <c r="K2466" s="11"/>
      <c r="L2466" s="11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12"/>
      <c r="BG2466" s="12"/>
      <c r="BH2466" s="12"/>
      <c r="BI2466" s="12"/>
      <c r="BJ2466" s="13"/>
      <c r="BK2466" s="13"/>
      <c r="BL2466" s="13"/>
      <c r="BM2466" s="13"/>
      <c r="BN2466" s="13"/>
    </row>
    <row r="2467" spans="4:66" x14ac:dyDescent="0.25">
      <c r="D2467"/>
      <c r="E2467" s="10"/>
      <c r="F2467" s="10"/>
      <c r="G2467" s="10"/>
      <c r="H2467" s="10"/>
      <c r="I2467" s="10"/>
      <c r="J2467" s="10"/>
      <c r="K2467" s="11"/>
      <c r="L2467" s="11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12"/>
      <c r="BG2467" s="12"/>
      <c r="BH2467" s="12"/>
      <c r="BI2467" s="12"/>
      <c r="BJ2467" s="13"/>
      <c r="BK2467" s="13"/>
      <c r="BL2467" s="13"/>
      <c r="BM2467" s="13"/>
      <c r="BN2467" s="13"/>
    </row>
    <row r="2468" spans="4:66" x14ac:dyDescent="0.25">
      <c r="D2468"/>
      <c r="E2468" s="10"/>
      <c r="F2468" s="10"/>
      <c r="G2468" s="10"/>
      <c r="H2468" s="10"/>
      <c r="I2468" s="10"/>
      <c r="J2468" s="10"/>
      <c r="K2468" s="11"/>
      <c r="L2468" s="11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12"/>
      <c r="BG2468" s="12"/>
      <c r="BH2468" s="12"/>
      <c r="BI2468" s="12"/>
      <c r="BJ2468" s="13"/>
      <c r="BK2468" s="13"/>
      <c r="BL2468" s="13"/>
      <c r="BM2468" s="13"/>
      <c r="BN2468" s="13"/>
    </row>
    <row r="2469" spans="4:66" x14ac:dyDescent="0.25">
      <c r="D2469"/>
      <c r="E2469" s="10"/>
      <c r="F2469" s="10"/>
      <c r="G2469" s="10"/>
      <c r="H2469" s="10"/>
      <c r="I2469" s="10"/>
      <c r="J2469" s="10"/>
      <c r="K2469" s="11"/>
      <c r="L2469" s="11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12"/>
      <c r="BG2469" s="12"/>
      <c r="BH2469" s="12"/>
      <c r="BI2469" s="12"/>
      <c r="BJ2469" s="13"/>
      <c r="BK2469" s="13"/>
      <c r="BL2469" s="13"/>
      <c r="BM2469" s="13"/>
      <c r="BN2469" s="13"/>
    </row>
    <row r="2470" spans="4:66" x14ac:dyDescent="0.25">
      <c r="D2470"/>
      <c r="E2470" s="10"/>
      <c r="F2470" s="10"/>
      <c r="G2470" s="10"/>
      <c r="H2470" s="10"/>
      <c r="I2470" s="10"/>
      <c r="J2470" s="10"/>
      <c r="K2470" s="11"/>
      <c r="L2470" s="11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12"/>
      <c r="BG2470" s="12"/>
      <c r="BH2470" s="12"/>
      <c r="BI2470" s="12"/>
      <c r="BJ2470" s="13"/>
      <c r="BK2470" s="13"/>
      <c r="BL2470" s="13"/>
      <c r="BM2470" s="13"/>
      <c r="BN2470" s="13"/>
    </row>
    <row r="2471" spans="4:66" x14ac:dyDescent="0.25">
      <c r="D2471"/>
      <c r="E2471" s="10"/>
      <c r="F2471" s="10"/>
      <c r="G2471" s="10"/>
      <c r="H2471" s="10"/>
      <c r="I2471" s="10"/>
      <c r="J2471" s="10"/>
      <c r="K2471" s="11"/>
      <c r="L2471" s="11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  <c r="AR2471" s="12"/>
      <c r="AS2471" s="12"/>
      <c r="AT2471" s="12"/>
      <c r="AU2471" s="12"/>
      <c r="AV2471" s="12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12"/>
      <c r="BG2471" s="12"/>
      <c r="BH2471" s="12"/>
      <c r="BI2471" s="12"/>
      <c r="BJ2471" s="13"/>
      <c r="BK2471" s="13"/>
      <c r="BL2471" s="13"/>
      <c r="BM2471" s="13"/>
      <c r="BN2471" s="13"/>
    </row>
    <row r="2472" spans="4:66" x14ac:dyDescent="0.25">
      <c r="D2472"/>
      <c r="E2472" s="10"/>
      <c r="F2472" s="10"/>
      <c r="G2472" s="10"/>
      <c r="H2472" s="10"/>
      <c r="I2472" s="10"/>
      <c r="J2472" s="10"/>
      <c r="K2472" s="11"/>
      <c r="L2472" s="11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  <c r="AR2472" s="12"/>
      <c r="AS2472" s="12"/>
      <c r="AT2472" s="12"/>
      <c r="AU2472" s="12"/>
      <c r="AV2472" s="12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12"/>
      <c r="BG2472" s="12"/>
      <c r="BH2472" s="12"/>
      <c r="BI2472" s="12"/>
      <c r="BJ2472" s="13"/>
      <c r="BK2472" s="13"/>
      <c r="BL2472" s="13"/>
      <c r="BM2472" s="13"/>
      <c r="BN2472" s="13"/>
    </row>
    <row r="2473" spans="4:66" x14ac:dyDescent="0.25">
      <c r="D2473"/>
      <c r="E2473" s="10"/>
      <c r="F2473" s="10"/>
      <c r="G2473" s="10"/>
      <c r="H2473" s="10"/>
      <c r="I2473" s="10"/>
      <c r="J2473" s="10"/>
      <c r="K2473" s="11"/>
      <c r="L2473" s="11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  <c r="AR2473" s="12"/>
      <c r="AS2473" s="12"/>
      <c r="AT2473" s="12"/>
      <c r="AU2473" s="12"/>
      <c r="AV2473" s="12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12"/>
      <c r="BG2473" s="12"/>
      <c r="BH2473" s="12"/>
      <c r="BI2473" s="12"/>
      <c r="BJ2473" s="13"/>
      <c r="BK2473" s="13"/>
      <c r="BL2473" s="13"/>
      <c r="BM2473" s="13"/>
      <c r="BN2473" s="13"/>
    </row>
    <row r="2474" spans="4:66" x14ac:dyDescent="0.25">
      <c r="D2474"/>
      <c r="E2474" s="10"/>
      <c r="F2474" s="10"/>
      <c r="G2474" s="10"/>
      <c r="H2474" s="10"/>
      <c r="I2474" s="10"/>
      <c r="J2474" s="10"/>
      <c r="K2474" s="11"/>
      <c r="L2474" s="11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  <c r="AR2474" s="12"/>
      <c r="AS2474" s="12"/>
      <c r="AT2474" s="12"/>
      <c r="AU2474" s="12"/>
      <c r="AV2474" s="12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12"/>
      <c r="BG2474" s="12"/>
      <c r="BH2474" s="12"/>
      <c r="BI2474" s="12"/>
      <c r="BJ2474" s="13"/>
      <c r="BK2474" s="13"/>
      <c r="BL2474" s="13"/>
      <c r="BM2474" s="13"/>
      <c r="BN2474" s="13"/>
    </row>
    <row r="2475" spans="4:66" x14ac:dyDescent="0.25">
      <c r="D2475"/>
      <c r="E2475" s="10"/>
      <c r="F2475" s="10"/>
      <c r="G2475" s="10"/>
      <c r="H2475" s="10"/>
      <c r="I2475" s="10"/>
      <c r="J2475" s="10"/>
      <c r="K2475" s="11"/>
      <c r="L2475" s="11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  <c r="AR2475" s="12"/>
      <c r="AS2475" s="12"/>
      <c r="AT2475" s="12"/>
      <c r="AU2475" s="12"/>
      <c r="AV2475" s="12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12"/>
      <c r="BG2475" s="12"/>
      <c r="BH2475" s="12"/>
      <c r="BI2475" s="12"/>
      <c r="BJ2475" s="13"/>
      <c r="BK2475" s="13"/>
      <c r="BL2475" s="13"/>
      <c r="BM2475" s="13"/>
      <c r="BN2475" s="13"/>
    </row>
    <row r="2476" spans="4:66" x14ac:dyDescent="0.25">
      <c r="D2476"/>
      <c r="E2476" s="10"/>
      <c r="F2476" s="10"/>
      <c r="G2476" s="10"/>
      <c r="H2476" s="10"/>
      <c r="I2476" s="10"/>
      <c r="J2476" s="10"/>
      <c r="K2476" s="11"/>
      <c r="L2476" s="11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  <c r="AR2476" s="12"/>
      <c r="AS2476" s="12"/>
      <c r="AT2476" s="12"/>
      <c r="AU2476" s="12"/>
      <c r="AV2476" s="12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12"/>
      <c r="BG2476" s="12"/>
      <c r="BH2476" s="12"/>
      <c r="BI2476" s="12"/>
      <c r="BJ2476" s="13"/>
      <c r="BK2476" s="13"/>
      <c r="BL2476" s="13"/>
      <c r="BM2476" s="13"/>
      <c r="BN2476" s="13"/>
    </row>
    <row r="2477" spans="4:66" x14ac:dyDescent="0.25">
      <c r="D2477"/>
      <c r="E2477" s="10"/>
      <c r="F2477" s="10"/>
      <c r="G2477" s="10"/>
      <c r="H2477" s="10"/>
      <c r="I2477" s="10"/>
      <c r="J2477" s="10"/>
      <c r="K2477" s="11"/>
      <c r="L2477" s="11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2"/>
      <c r="AS2477" s="12"/>
      <c r="AT2477" s="12"/>
      <c r="AU2477" s="12"/>
      <c r="AV2477" s="12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12"/>
      <c r="BG2477" s="12"/>
      <c r="BH2477" s="12"/>
      <c r="BI2477" s="12"/>
      <c r="BJ2477" s="13"/>
      <c r="BK2477" s="13"/>
      <c r="BL2477" s="13"/>
      <c r="BM2477" s="13"/>
      <c r="BN2477" s="13"/>
    </row>
    <row r="2478" spans="4:66" s="14" customFormat="1" x14ac:dyDescent="0.25">
      <c r="K2478" s="16"/>
      <c r="L2478" s="16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  <c r="BF2478" s="17"/>
      <c r="BG2478" s="17"/>
      <c r="BH2478" s="17"/>
      <c r="BI2478" s="17"/>
      <c r="BJ2478" s="18"/>
      <c r="BK2478" s="18"/>
      <c r="BL2478" s="18"/>
      <c r="BM2478" s="18"/>
      <c r="BN2478" s="18"/>
    </row>
    <row r="2479" spans="4:66" x14ac:dyDescent="0.25">
      <c r="D2479" s="7"/>
      <c r="E2479" s="10"/>
      <c r="F2479" s="10"/>
      <c r="G2479" s="10"/>
      <c r="H2479" s="10"/>
      <c r="I2479" s="10"/>
      <c r="J2479" s="10"/>
      <c r="K2479" s="11"/>
      <c r="L2479" s="11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2"/>
      <c r="AS2479" s="12"/>
      <c r="AT2479" s="12"/>
      <c r="AU2479" s="12"/>
      <c r="AV2479" s="12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12"/>
      <c r="BG2479" s="12"/>
      <c r="BH2479" s="12"/>
      <c r="BI2479" s="12"/>
      <c r="BJ2479" s="13"/>
      <c r="BK2479" s="13"/>
      <c r="BL2479" s="13"/>
      <c r="BM2479" s="13"/>
      <c r="BN2479" s="13"/>
    </row>
    <row r="2480" spans="4:66" x14ac:dyDescent="0.25">
      <c r="D2480" s="7"/>
      <c r="E2480" s="10"/>
      <c r="F2480" s="10"/>
      <c r="G2480" s="10"/>
      <c r="H2480" s="10"/>
      <c r="I2480" s="10"/>
      <c r="J2480" s="10"/>
      <c r="K2480" s="11"/>
      <c r="L2480" s="11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  <c r="AR2480" s="12"/>
      <c r="AS2480" s="12"/>
      <c r="AT2480" s="12"/>
      <c r="AU2480" s="12"/>
      <c r="AV2480" s="12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12"/>
      <c r="BG2480" s="12"/>
      <c r="BH2480" s="12"/>
      <c r="BI2480" s="12"/>
      <c r="BJ2480" s="13"/>
      <c r="BK2480" s="13"/>
      <c r="BL2480" s="13"/>
      <c r="BM2480" s="13"/>
      <c r="BN2480" s="13"/>
    </row>
    <row r="2481" spans="4:66" x14ac:dyDescent="0.25">
      <c r="D2481" s="7"/>
      <c r="E2481" s="10"/>
      <c r="F2481" s="10"/>
      <c r="G2481" s="10"/>
      <c r="H2481" s="10"/>
      <c r="I2481" s="10"/>
      <c r="J2481" s="10"/>
      <c r="K2481" s="11"/>
      <c r="L2481" s="11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  <c r="AR2481" s="12"/>
      <c r="AS2481" s="12"/>
      <c r="AT2481" s="12"/>
      <c r="AU2481" s="12"/>
      <c r="AV2481" s="12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12"/>
      <c r="BG2481" s="12"/>
      <c r="BH2481" s="12"/>
      <c r="BI2481" s="12"/>
      <c r="BJ2481" s="13"/>
      <c r="BK2481" s="13"/>
      <c r="BL2481" s="13"/>
      <c r="BM2481" s="13"/>
      <c r="BN2481" s="13"/>
    </row>
    <row r="2482" spans="4:66" x14ac:dyDescent="0.25">
      <c r="D2482" s="7"/>
      <c r="E2482" s="10"/>
      <c r="F2482" s="10"/>
      <c r="G2482" s="10"/>
      <c r="H2482" s="10"/>
      <c r="I2482" s="10"/>
      <c r="J2482" s="10"/>
      <c r="K2482" s="11"/>
      <c r="L2482" s="11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  <c r="AR2482" s="12"/>
      <c r="AS2482" s="12"/>
      <c r="AT2482" s="12"/>
      <c r="AU2482" s="12"/>
      <c r="AV2482" s="12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12"/>
      <c r="BG2482" s="12"/>
      <c r="BH2482" s="12"/>
      <c r="BI2482" s="12"/>
      <c r="BJ2482" s="13"/>
      <c r="BK2482" s="13"/>
      <c r="BL2482" s="13"/>
      <c r="BM2482" s="13"/>
      <c r="BN2482" s="13"/>
    </row>
    <row r="2483" spans="4:66" x14ac:dyDescent="0.25">
      <c r="D2483" s="7"/>
      <c r="E2483" s="10"/>
      <c r="F2483" s="10"/>
      <c r="G2483" s="10"/>
      <c r="H2483" s="10"/>
      <c r="I2483" s="10"/>
      <c r="J2483" s="10"/>
      <c r="K2483" s="11"/>
      <c r="L2483" s="11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  <c r="AR2483" s="12"/>
      <c r="AS2483" s="12"/>
      <c r="AT2483" s="12"/>
      <c r="AU2483" s="12"/>
      <c r="AV2483" s="12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12"/>
      <c r="BG2483" s="12"/>
      <c r="BH2483" s="12"/>
      <c r="BI2483" s="12"/>
      <c r="BJ2483" s="13"/>
      <c r="BK2483" s="13"/>
      <c r="BL2483" s="13"/>
      <c r="BM2483" s="13"/>
      <c r="BN2483" s="13"/>
    </row>
    <row r="2484" spans="4:66" x14ac:dyDescent="0.25">
      <c r="D2484" s="7"/>
      <c r="E2484" s="10"/>
      <c r="F2484" s="10"/>
      <c r="G2484" s="10"/>
      <c r="H2484" s="10"/>
      <c r="I2484" s="10"/>
      <c r="J2484" s="10"/>
      <c r="K2484" s="11"/>
      <c r="L2484" s="11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  <c r="AR2484" s="12"/>
      <c r="AS2484" s="12"/>
      <c r="AT2484" s="12"/>
      <c r="AU2484" s="12"/>
      <c r="AV2484" s="12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12"/>
      <c r="BG2484" s="12"/>
      <c r="BH2484" s="12"/>
      <c r="BI2484" s="12"/>
      <c r="BJ2484" s="13"/>
      <c r="BK2484" s="13"/>
      <c r="BL2484" s="13"/>
      <c r="BM2484" s="13"/>
      <c r="BN2484" s="13"/>
    </row>
    <row r="2485" spans="4:66" x14ac:dyDescent="0.25">
      <c r="D2485" s="7"/>
      <c r="E2485" s="10"/>
      <c r="F2485" s="10"/>
      <c r="G2485" s="10"/>
      <c r="H2485" s="10"/>
      <c r="I2485" s="10"/>
      <c r="J2485" s="10"/>
      <c r="K2485" s="11"/>
      <c r="L2485" s="11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  <c r="AR2485" s="12"/>
      <c r="AS2485" s="12"/>
      <c r="AT2485" s="12"/>
      <c r="AU2485" s="12"/>
      <c r="AV2485" s="12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12"/>
      <c r="BG2485" s="12"/>
      <c r="BH2485" s="12"/>
      <c r="BI2485" s="12"/>
      <c r="BJ2485" s="13"/>
      <c r="BK2485" s="13"/>
      <c r="BL2485" s="13"/>
      <c r="BM2485" s="13"/>
      <c r="BN2485" s="13"/>
    </row>
    <row r="2486" spans="4:66" x14ac:dyDescent="0.25">
      <c r="D2486" s="7"/>
      <c r="E2486" s="10"/>
      <c r="F2486" s="10"/>
      <c r="G2486" s="10"/>
      <c r="H2486" s="10"/>
      <c r="I2486" s="10"/>
      <c r="J2486" s="10"/>
      <c r="K2486" s="11"/>
      <c r="L2486" s="11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  <c r="AR2486" s="12"/>
      <c r="AS2486" s="12"/>
      <c r="AT2486" s="12"/>
      <c r="AU2486" s="12"/>
      <c r="AV2486" s="12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12"/>
      <c r="BG2486" s="12"/>
      <c r="BH2486" s="12"/>
      <c r="BI2486" s="12"/>
      <c r="BJ2486" s="13"/>
      <c r="BK2486" s="13"/>
      <c r="BL2486" s="13"/>
      <c r="BM2486" s="13"/>
      <c r="BN2486" s="13"/>
    </row>
    <row r="2487" spans="4:66" x14ac:dyDescent="0.25">
      <c r="D2487" s="7"/>
      <c r="E2487" s="10"/>
      <c r="F2487" s="10"/>
      <c r="G2487" s="10"/>
      <c r="H2487" s="10"/>
      <c r="I2487" s="10"/>
      <c r="J2487" s="10"/>
      <c r="K2487" s="11"/>
      <c r="L2487" s="11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  <c r="AR2487" s="12"/>
      <c r="AS2487" s="12"/>
      <c r="AT2487" s="12"/>
      <c r="AU2487" s="12"/>
      <c r="AV2487" s="12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12"/>
      <c r="BG2487" s="12"/>
      <c r="BH2487" s="12"/>
      <c r="BI2487" s="12"/>
      <c r="BJ2487" s="13"/>
      <c r="BK2487" s="13"/>
      <c r="BL2487" s="13"/>
      <c r="BM2487" s="13"/>
      <c r="BN2487" s="13"/>
    </row>
    <row r="2488" spans="4:66" x14ac:dyDescent="0.25">
      <c r="D2488" s="7"/>
      <c r="E2488" s="10"/>
      <c r="F2488" s="10"/>
      <c r="G2488" s="10"/>
      <c r="H2488" s="10"/>
      <c r="I2488" s="10"/>
      <c r="J2488" s="10"/>
      <c r="K2488" s="11"/>
      <c r="L2488" s="11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  <c r="AR2488" s="12"/>
      <c r="AS2488" s="12"/>
      <c r="AT2488" s="12"/>
      <c r="AU2488" s="12"/>
      <c r="AV2488" s="12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12"/>
      <c r="BG2488" s="12"/>
      <c r="BH2488" s="12"/>
      <c r="BI2488" s="12"/>
      <c r="BJ2488" s="13"/>
      <c r="BK2488" s="13"/>
      <c r="BL2488" s="13"/>
      <c r="BM2488" s="13"/>
      <c r="BN2488" s="13"/>
    </row>
    <row r="2489" spans="4:66" x14ac:dyDescent="0.25">
      <c r="D2489" s="7"/>
      <c r="E2489" s="10"/>
      <c r="F2489" s="10"/>
      <c r="G2489" s="10"/>
      <c r="H2489" s="10"/>
      <c r="I2489" s="10"/>
      <c r="J2489" s="10"/>
      <c r="K2489" s="11"/>
      <c r="L2489" s="11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  <c r="AR2489" s="12"/>
      <c r="AS2489" s="12"/>
      <c r="AT2489" s="12"/>
      <c r="AU2489" s="12"/>
      <c r="AV2489" s="12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12"/>
      <c r="BG2489" s="12"/>
      <c r="BH2489" s="12"/>
      <c r="BI2489" s="12"/>
      <c r="BJ2489" s="13"/>
      <c r="BK2489" s="13"/>
      <c r="BL2489" s="13"/>
      <c r="BM2489" s="13"/>
      <c r="BN2489" s="13"/>
    </row>
    <row r="2490" spans="4:66" x14ac:dyDescent="0.25">
      <c r="D2490" s="7"/>
      <c r="E2490" s="10"/>
      <c r="F2490" s="10"/>
      <c r="G2490" s="10"/>
      <c r="H2490" s="10"/>
      <c r="I2490" s="10"/>
      <c r="J2490" s="10"/>
      <c r="K2490" s="11"/>
      <c r="L2490" s="11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  <c r="AR2490" s="12"/>
      <c r="AS2490" s="12"/>
      <c r="AT2490" s="12"/>
      <c r="AU2490" s="12"/>
      <c r="AV2490" s="12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12"/>
      <c r="BG2490" s="12"/>
      <c r="BH2490" s="12"/>
      <c r="BI2490" s="12"/>
      <c r="BJ2490" s="13"/>
      <c r="BK2490" s="13"/>
      <c r="BL2490" s="13"/>
      <c r="BM2490" s="13"/>
      <c r="BN2490" s="13"/>
    </row>
    <row r="2491" spans="4:66" x14ac:dyDescent="0.25">
      <c r="D2491" s="7"/>
      <c r="E2491" s="10"/>
      <c r="F2491" s="10"/>
      <c r="G2491" s="10"/>
      <c r="H2491" s="10"/>
      <c r="I2491" s="10"/>
      <c r="J2491" s="10"/>
      <c r="K2491" s="11"/>
      <c r="L2491" s="11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  <c r="AR2491" s="12"/>
      <c r="AS2491" s="12"/>
      <c r="AT2491" s="12"/>
      <c r="AU2491" s="12"/>
      <c r="AV2491" s="12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12"/>
      <c r="BG2491" s="12"/>
      <c r="BH2491" s="12"/>
      <c r="BI2491" s="12"/>
      <c r="BJ2491" s="13"/>
      <c r="BK2491" s="13"/>
      <c r="BL2491" s="13"/>
      <c r="BM2491" s="13"/>
      <c r="BN2491" s="13"/>
    </row>
    <row r="2492" spans="4:66" x14ac:dyDescent="0.25">
      <c r="D2492" s="7"/>
      <c r="E2492" s="10"/>
      <c r="F2492" s="10"/>
      <c r="G2492" s="10"/>
      <c r="H2492" s="10"/>
      <c r="I2492" s="10"/>
      <c r="J2492" s="10"/>
      <c r="K2492" s="11"/>
      <c r="L2492" s="11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  <c r="AR2492" s="12"/>
      <c r="AS2492" s="12"/>
      <c r="AT2492" s="12"/>
      <c r="AU2492" s="12"/>
      <c r="AV2492" s="12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12"/>
      <c r="BG2492" s="12"/>
      <c r="BH2492" s="12"/>
      <c r="BI2492" s="12"/>
      <c r="BJ2492" s="13"/>
      <c r="BK2492" s="13"/>
      <c r="BL2492" s="13"/>
      <c r="BM2492" s="13"/>
      <c r="BN2492" s="13"/>
    </row>
    <row r="2493" spans="4:66" x14ac:dyDescent="0.25">
      <c r="D2493" s="7"/>
      <c r="E2493" s="10"/>
      <c r="F2493" s="10"/>
      <c r="G2493" s="10"/>
      <c r="H2493" s="10"/>
      <c r="I2493" s="10"/>
      <c r="J2493" s="10"/>
      <c r="K2493" s="11"/>
      <c r="L2493" s="11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  <c r="AR2493" s="12"/>
      <c r="AS2493" s="12"/>
      <c r="AT2493" s="12"/>
      <c r="AU2493" s="12"/>
      <c r="AV2493" s="12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12"/>
      <c r="BG2493" s="12"/>
      <c r="BH2493" s="12"/>
      <c r="BI2493" s="12"/>
      <c r="BJ2493" s="13"/>
      <c r="BK2493" s="13"/>
      <c r="BL2493" s="13"/>
      <c r="BM2493" s="13"/>
      <c r="BN2493" s="13"/>
    </row>
    <row r="2494" spans="4:66" x14ac:dyDescent="0.25">
      <c r="D2494" s="7"/>
      <c r="E2494" s="10"/>
      <c r="F2494" s="10"/>
      <c r="G2494" s="10"/>
      <c r="H2494" s="10"/>
      <c r="I2494" s="10"/>
      <c r="J2494" s="10"/>
      <c r="K2494" s="11"/>
      <c r="L2494" s="11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  <c r="AR2494" s="12"/>
      <c r="AS2494" s="12"/>
      <c r="AT2494" s="12"/>
      <c r="AU2494" s="12"/>
      <c r="AV2494" s="12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12"/>
      <c r="BG2494" s="12"/>
      <c r="BH2494" s="12"/>
      <c r="BI2494" s="12"/>
      <c r="BJ2494" s="13"/>
      <c r="BK2494" s="13"/>
      <c r="BL2494" s="13"/>
      <c r="BM2494" s="13"/>
      <c r="BN2494" s="13"/>
    </row>
    <row r="2495" spans="4:66" x14ac:dyDescent="0.25">
      <c r="D2495" s="7"/>
      <c r="E2495" s="10"/>
      <c r="F2495" s="10"/>
      <c r="G2495" s="10"/>
      <c r="H2495" s="10"/>
      <c r="I2495" s="10"/>
      <c r="J2495" s="10"/>
      <c r="K2495" s="11"/>
      <c r="L2495" s="11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2"/>
      <c r="AS2495" s="12"/>
      <c r="AT2495" s="12"/>
      <c r="AU2495" s="12"/>
      <c r="AV2495" s="12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12"/>
      <c r="BG2495" s="12"/>
      <c r="BH2495" s="12"/>
      <c r="BI2495" s="12"/>
      <c r="BJ2495" s="13"/>
      <c r="BK2495" s="13"/>
      <c r="BL2495" s="13"/>
      <c r="BM2495" s="13"/>
      <c r="BN2495" s="13"/>
    </row>
    <row r="2496" spans="4:66" x14ac:dyDescent="0.25">
      <c r="D2496" s="7"/>
      <c r="E2496" s="10"/>
      <c r="F2496" s="10"/>
      <c r="G2496" s="10"/>
      <c r="H2496" s="10"/>
      <c r="I2496" s="10"/>
      <c r="J2496" s="10"/>
      <c r="K2496" s="11"/>
      <c r="L2496" s="11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  <c r="AR2496" s="12"/>
      <c r="AS2496" s="12"/>
      <c r="AT2496" s="12"/>
      <c r="AU2496" s="12"/>
      <c r="AV2496" s="12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12"/>
      <c r="BG2496" s="12"/>
      <c r="BH2496" s="12"/>
      <c r="BI2496" s="12"/>
      <c r="BJ2496" s="13"/>
      <c r="BK2496" s="13"/>
      <c r="BL2496" s="13"/>
      <c r="BM2496" s="13"/>
      <c r="BN2496" s="13"/>
    </row>
    <row r="2497" spans="4:66" x14ac:dyDescent="0.25">
      <c r="D2497" s="7"/>
      <c r="E2497" s="10"/>
      <c r="F2497" s="10"/>
      <c r="G2497" s="10"/>
      <c r="H2497" s="10"/>
      <c r="I2497" s="10"/>
      <c r="J2497" s="10"/>
      <c r="K2497" s="11"/>
      <c r="L2497" s="11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2"/>
      <c r="AS2497" s="12"/>
      <c r="AT2497" s="12"/>
      <c r="AU2497" s="12"/>
      <c r="AV2497" s="12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12"/>
      <c r="BG2497" s="12"/>
      <c r="BH2497" s="12"/>
      <c r="BI2497" s="12"/>
      <c r="BJ2497" s="13"/>
      <c r="BK2497" s="13"/>
      <c r="BL2497" s="13"/>
      <c r="BM2497" s="13"/>
      <c r="BN2497" s="13"/>
    </row>
    <row r="2498" spans="4:66" x14ac:dyDescent="0.25">
      <c r="D2498" s="7"/>
      <c r="E2498" s="10"/>
      <c r="F2498" s="10"/>
      <c r="G2498" s="10"/>
      <c r="H2498" s="10"/>
      <c r="I2498" s="10"/>
      <c r="J2498" s="10"/>
      <c r="K2498" s="11"/>
      <c r="L2498" s="11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  <c r="AR2498" s="12"/>
      <c r="AS2498" s="12"/>
      <c r="AT2498" s="12"/>
      <c r="AU2498" s="12"/>
      <c r="AV2498" s="12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12"/>
      <c r="BG2498" s="12"/>
      <c r="BH2498" s="12"/>
      <c r="BI2498" s="12"/>
      <c r="BJ2498" s="13"/>
      <c r="BK2498" s="13"/>
      <c r="BL2498" s="13"/>
      <c r="BM2498" s="13"/>
      <c r="BN2498" s="13"/>
    </row>
    <row r="2499" spans="4:66" x14ac:dyDescent="0.25">
      <c r="D2499" s="7"/>
      <c r="E2499" s="10"/>
      <c r="F2499" s="10"/>
      <c r="G2499" s="10"/>
      <c r="H2499" s="10"/>
      <c r="I2499" s="10"/>
      <c r="J2499" s="10"/>
      <c r="K2499" s="11"/>
      <c r="L2499" s="11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2"/>
      <c r="AS2499" s="12"/>
      <c r="AT2499" s="12"/>
      <c r="AU2499" s="12"/>
      <c r="AV2499" s="12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12"/>
      <c r="BG2499" s="12"/>
      <c r="BH2499" s="12"/>
      <c r="BI2499" s="12"/>
      <c r="BJ2499" s="13"/>
      <c r="BK2499" s="13"/>
      <c r="BL2499" s="13"/>
      <c r="BM2499" s="13"/>
      <c r="BN2499" s="13"/>
    </row>
    <row r="2500" spans="4:66" x14ac:dyDescent="0.25">
      <c r="D2500" s="7"/>
      <c r="E2500" s="10"/>
      <c r="F2500" s="10"/>
      <c r="G2500" s="10"/>
      <c r="H2500" s="10"/>
      <c r="I2500" s="10"/>
      <c r="J2500" s="10"/>
      <c r="K2500" s="11"/>
      <c r="L2500" s="11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  <c r="AR2500" s="12"/>
      <c r="AS2500" s="12"/>
      <c r="AT2500" s="12"/>
      <c r="AU2500" s="12"/>
      <c r="AV2500" s="12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12"/>
      <c r="BG2500" s="12"/>
      <c r="BH2500" s="12"/>
      <c r="BI2500" s="12"/>
      <c r="BJ2500" s="13"/>
      <c r="BK2500" s="13"/>
      <c r="BL2500" s="13"/>
      <c r="BM2500" s="13"/>
      <c r="BN2500" s="13"/>
    </row>
    <row r="2501" spans="4:66" x14ac:dyDescent="0.25">
      <c r="D2501" s="7"/>
      <c r="E2501" s="10"/>
      <c r="F2501" s="10"/>
      <c r="G2501" s="10"/>
      <c r="H2501" s="10"/>
      <c r="I2501" s="10"/>
      <c r="J2501" s="10"/>
      <c r="K2501" s="11"/>
      <c r="L2501" s="11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  <c r="AR2501" s="12"/>
      <c r="AS2501" s="12"/>
      <c r="AT2501" s="12"/>
      <c r="AU2501" s="12"/>
      <c r="AV2501" s="12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12"/>
      <c r="BG2501" s="12"/>
      <c r="BH2501" s="12"/>
      <c r="BI2501" s="12"/>
      <c r="BJ2501" s="13"/>
      <c r="BK2501" s="13"/>
      <c r="BL2501" s="13"/>
      <c r="BM2501" s="13"/>
      <c r="BN2501" s="13"/>
    </row>
    <row r="2502" spans="4:66" x14ac:dyDescent="0.25">
      <c r="D2502" s="7"/>
      <c r="E2502" s="10"/>
      <c r="F2502" s="10"/>
      <c r="G2502" s="10"/>
      <c r="H2502" s="10"/>
      <c r="I2502" s="10"/>
      <c r="J2502" s="10"/>
      <c r="K2502" s="11"/>
      <c r="L2502" s="11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  <c r="AR2502" s="12"/>
      <c r="AS2502" s="12"/>
      <c r="AT2502" s="12"/>
      <c r="AU2502" s="12"/>
      <c r="AV2502" s="12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12"/>
      <c r="BG2502" s="12"/>
      <c r="BH2502" s="12"/>
      <c r="BI2502" s="12"/>
      <c r="BJ2502" s="13"/>
      <c r="BK2502" s="13"/>
      <c r="BL2502" s="13"/>
      <c r="BM2502" s="13"/>
      <c r="BN2502" s="13"/>
    </row>
    <row r="2503" spans="4:66" x14ac:dyDescent="0.25">
      <c r="D2503" s="7"/>
      <c r="E2503" s="10"/>
      <c r="F2503" s="10"/>
      <c r="G2503" s="10"/>
      <c r="H2503" s="10"/>
      <c r="I2503" s="10"/>
      <c r="J2503" s="10"/>
      <c r="K2503" s="11"/>
      <c r="L2503" s="11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  <c r="AR2503" s="12"/>
      <c r="AS2503" s="12"/>
      <c r="AT2503" s="12"/>
      <c r="AU2503" s="12"/>
      <c r="AV2503" s="12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12"/>
      <c r="BG2503" s="12"/>
      <c r="BH2503" s="12"/>
      <c r="BI2503" s="12"/>
      <c r="BJ2503" s="13"/>
      <c r="BK2503" s="13"/>
      <c r="BL2503" s="13"/>
      <c r="BM2503" s="13"/>
      <c r="BN2503" s="13"/>
    </row>
    <row r="2504" spans="4:66" x14ac:dyDescent="0.25">
      <c r="D2504" s="7"/>
      <c r="E2504" s="10"/>
      <c r="F2504" s="10"/>
      <c r="G2504" s="10"/>
      <c r="H2504" s="10"/>
      <c r="I2504" s="10"/>
      <c r="J2504" s="10"/>
      <c r="K2504" s="11"/>
      <c r="L2504" s="11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  <c r="AR2504" s="12"/>
      <c r="AS2504" s="12"/>
      <c r="AT2504" s="12"/>
      <c r="AU2504" s="12"/>
      <c r="AV2504" s="12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12"/>
      <c r="BG2504" s="12"/>
      <c r="BH2504" s="12"/>
      <c r="BI2504" s="12"/>
      <c r="BJ2504" s="13"/>
      <c r="BK2504" s="13"/>
      <c r="BL2504" s="13"/>
      <c r="BM2504" s="13"/>
      <c r="BN2504" s="13"/>
    </row>
    <row r="2505" spans="4:66" x14ac:dyDescent="0.25">
      <c r="D2505" s="7"/>
      <c r="E2505" s="10"/>
      <c r="F2505" s="10"/>
      <c r="G2505" s="10"/>
      <c r="H2505" s="10"/>
      <c r="I2505" s="10"/>
      <c r="J2505" s="10"/>
      <c r="K2505" s="11"/>
      <c r="L2505" s="11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2"/>
      <c r="AS2505" s="12"/>
      <c r="AT2505" s="12"/>
      <c r="AU2505" s="12"/>
      <c r="AV2505" s="12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12"/>
      <c r="BG2505" s="12"/>
      <c r="BH2505" s="12"/>
      <c r="BI2505" s="12"/>
      <c r="BJ2505" s="13"/>
      <c r="BK2505" s="13"/>
      <c r="BL2505" s="13"/>
      <c r="BM2505" s="13"/>
      <c r="BN2505" s="13"/>
    </row>
    <row r="2506" spans="4:66" x14ac:dyDescent="0.25">
      <c r="D2506" s="7"/>
      <c r="E2506" s="10"/>
      <c r="F2506" s="10"/>
      <c r="G2506" s="10"/>
      <c r="H2506" s="10"/>
      <c r="I2506" s="10"/>
      <c r="J2506" s="10"/>
      <c r="K2506" s="11"/>
      <c r="L2506" s="11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  <c r="AR2506" s="12"/>
      <c r="AS2506" s="12"/>
      <c r="AT2506" s="12"/>
      <c r="AU2506" s="12"/>
      <c r="AV2506" s="12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12"/>
      <c r="BG2506" s="12"/>
      <c r="BH2506" s="12"/>
      <c r="BI2506" s="12"/>
      <c r="BJ2506" s="13"/>
      <c r="BK2506" s="13"/>
      <c r="BL2506" s="13"/>
      <c r="BM2506" s="13"/>
      <c r="BN2506" s="13"/>
    </row>
    <row r="2507" spans="4:66" x14ac:dyDescent="0.25">
      <c r="D2507" s="7"/>
      <c r="E2507" s="10"/>
      <c r="F2507" s="10"/>
      <c r="G2507" s="10"/>
      <c r="H2507" s="10"/>
      <c r="I2507" s="10"/>
      <c r="J2507" s="10"/>
      <c r="K2507" s="11"/>
      <c r="L2507" s="11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  <c r="AR2507" s="12"/>
      <c r="AS2507" s="12"/>
      <c r="AT2507" s="12"/>
      <c r="AU2507" s="12"/>
      <c r="AV2507" s="12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12"/>
      <c r="BG2507" s="12"/>
      <c r="BH2507" s="12"/>
      <c r="BI2507" s="12"/>
      <c r="BJ2507" s="13"/>
      <c r="BK2507" s="13"/>
      <c r="BL2507" s="13"/>
      <c r="BM2507" s="13"/>
      <c r="BN2507" s="13"/>
    </row>
    <row r="2508" spans="4:66" x14ac:dyDescent="0.25">
      <c r="D2508" s="7"/>
      <c r="E2508" s="10"/>
      <c r="F2508" s="10"/>
      <c r="G2508" s="10"/>
      <c r="H2508" s="10"/>
      <c r="I2508" s="10"/>
      <c r="J2508" s="10"/>
      <c r="K2508" s="11"/>
      <c r="L2508" s="11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  <c r="AR2508" s="12"/>
      <c r="AS2508" s="12"/>
      <c r="AT2508" s="12"/>
      <c r="AU2508" s="12"/>
      <c r="AV2508" s="12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12"/>
      <c r="BG2508" s="12"/>
      <c r="BH2508" s="12"/>
      <c r="BI2508" s="12"/>
      <c r="BJ2508" s="13"/>
      <c r="BK2508" s="13"/>
      <c r="BL2508" s="13"/>
      <c r="BM2508" s="13"/>
      <c r="BN2508" s="13"/>
    </row>
    <row r="2509" spans="4:66" x14ac:dyDescent="0.25">
      <c r="D2509" s="7"/>
      <c r="E2509" s="10"/>
      <c r="F2509" s="10"/>
      <c r="G2509" s="10"/>
      <c r="H2509" s="10"/>
      <c r="I2509" s="10"/>
      <c r="J2509" s="10"/>
      <c r="K2509" s="11"/>
      <c r="L2509" s="11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  <c r="AR2509" s="12"/>
      <c r="AS2509" s="12"/>
      <c r="AT2509" s="12"/>
      <c r="AU2509" s="12"/>
      <c r="AV2509" s="12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12"/>
      <c r="BG2509" s="12"/>
      <c r="BH2509" s="12"/>
      <c r="BI2509" s="12"/>
      <c r="BJ2509" s="13"/>
      <c r="BK2509" s="13"/>
      <c r="BL2509" s="13"/>
      <c r="BM2509" s="13"/>
      <c r="BN2509" s="13"/>
    </row>
    <row r="2510" spans="4:66" x14ac:dyDescent="0.25">
      <c r="D2510" s="7"/>
      <c r="E2510" s="10"/>
      <c r="F2510" s="10"/>
      <c r="G2510" s="10"/>
      <c r="H2510" s="10"/>
      <c r="I2510" s="10"/>
      <c r="J2510" s="10"/>
      <c r="K2510" s="11"/>
      <c r="L2510" s="11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  <c r="AR2510" s="12"/>
      <c r="AS2510" s="12"/>
      <c r="AT2510" s="12"/>
      <c r="AU2510" s="12"/>
      <c r="AV2510" s="12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12"/>
      <c r="BG2510" s="12"/>
      <c r="BH2510" s="12"/>
      <c r="BI2510" s="12"/>
      <c r="BJ2510" s="13"/>
      <c r="BK2510" s="13"/>
      <c r="BL2510" s="13"/>
      <c r="BM2510" s="13"/>
      <c r="BN2510" s="13"/>
    </row>
    <row r="2511" spans="4:66" s="14" customFormat="1" x14ac:dyDescent="0.25">
      <c r="D2511" s="21"/>
      <c r="K2511" s="16"/>
      <c r="L2511" s="16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  <c r="AF2511" s="17"/>
      <c r="AG2511" s="17"/>
      <c r="AH2511" s="17"/>
      <c r="AI2511" s="17"/>
      <c r="AJ2511" s="17"/>
      <c r="AK2511" s="17"/>
      <c r="AL2511" s="17"/>
      <c r="AM2511" s="17"/>
      <c r="AN2511" s="17"/>
      <c r="AO2511" s="17"/>
      <c r="AP2511" s="17"/>
      <c r="AQ2511" s="17"/>
      <c r="AR2511" s="17"/>
      <c r="AS2511" s="17"/>
      <c r="AT2511" s="17"/>
      <c r="AU2511" s="17"/>
      <c r="AV2511" s="17"/>
      <c r="AW2511" s="17"/>
      <c r="AX2511" s="17"/>
      <c r="AY2511" s="17"/>
      <c r="AZ2511" s="17"/>
      <c r="BA2511" s="17"/>
      <c r="BB2511" s="17"/>
      <c r="BC2511" s="17"/>
      <c r="BD2511" s="17"/>
      <c r="BE2511" s="17"/>
      <c r="BF2511" s="17"/>
      <c r="BG2511" s="17"/>
      <c r="BH2511" s="17"/>
      <c r="BI2511" s="17"/>
      <c r="BJ2511" s="18"/>
      <c r="BK2511" s="18"/>
      <c r="BL2511" s="18"/>
      <c r="BM2511" s="18"/>
      <c r="BN2511" s="18"/>
    </row>
    <row r="2512" spans="4:66" x14ac:dyDescent="0.25">
      <c r="D2512" s="7"/>
      <c r="E2512" s="10"/>
      <c r="F2512" s="10"/>
      <c r="G2512" s="10"/>
      <c r="H2512" s="10"/>
      <c r="I2512" s="10"/>
      <c r="J2512" s="10"/>
      <c r="K2512" s="11"/>
      <c r="L2512" s="11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  <c r="AR2512" s="12"/>
      <c r="AS2512" s="12"/>
      <c r="AT2512" s="12"/>
      <c r="AU2512" s="12"/>
      <c r="AV2512" s="12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12"/>
      <c r="BG2512" s="12"/>
      <c r="BH2512" s="12"/>
      <c r="BI2512" s="12"/>
      <c r="BJ2512" s="13"/>
      <c r="BK2512" s="13"/>
      <c r="BL2512" s="13"/>
      <c r="BM2512" s="13"/>
      <c r="BN2512" s="13"/>
    </row>
    <row r="2513" spans="4:66" x14ac:dyDescent="0.25">
      <c r="D2513" s="7"/>
      <c r="E2513" s="10"/>
      <c r="F2513" s="10"/>
      <c r="G2513" s="10"/>
      <c r="H2513" s="10"/>
      <c r="I2513" s="10"/>
      <c r="J2513" s="10"/>
      <c r="K2513" s="11"/>
      <c r="L2513" s="11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  <c r="AR2513" s="12"/>
      <c r="AS2513" s="12"/>
      <c r="AT2513" s="12"/>
      <c r="AU2513" s="12"/>
      <c r="AV2513" s="12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12"/>
      <c r="BG2513" s="12"/>
      <c r="BH2513" s="12"/>
      <c r="BI2513" s="12"/>
      <c r="BJ2513" s="13"/>
      <c r="BK2513" s="13"/>
      <c r="BL2513" s="13"/>
      <c r="BM2513" s="13"/>
      <c r="BN2513" s="13"/>
    </row>
    <row r="2514" spans="4:66" x14ac:dyDescent="0.25">
      <c r="D2514" s="7"/>
      <c r="E2514" s="10"/>
      <c r="F2514" s="10"/>
      <c r="G2514" s="10"/>
      <c r="H2514" s="10"/>
      <c r="I2514" s="10"/>
      <c r="J2514" s="10"/>
      <c r="K2514" s="11"/>
      <c r="L2514" s="11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  <c r="AR2514" s="12"/>
      <c r="AS2514" s="12"/>
      <c r="AT2514" s="12"/>
      <c r="AU2514" s="12"/>
      <c r="AV2514" s="12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12"/>
      <c r="BG2514" s="12"/>
      <c r="BH2514" s="12"/>
      <c r="BI2514" s="12"/>
      <c r="BJ2514" s="13"/>
      <c r="BK2514" s="13"/>
      <c r="BL2514" s="13"/>
      <c r="BM2514" s="13"/>
      <c r="BN2514" s="13"/>
    </row>
    <row r="2515" spans="4:66" x14ac:dyDescent="0.25">
      <c r="D2515" s="7"/>
      <c r="E2515" s="10"/>
      <c r="F2515" s="10"/>
      <c r="G2515" s="10"/>
      <c r="H2515" s="10"/>
      <c r="I2515" s="10"/>
      <c r="J2515" s="10"/>
      <c r="K2515" s="11"/>
      <c r="L2515" s="11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  <c r="AR2515" s="12"/>
      <c r="AS2515" s="12"/>
      <c r="AT2515" s="12"/>
      <c r="AU2515" s="12"/>
      <c r="AV2515" s="12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12"/>
      <c r="BG2515" s="12"/>
      <c r="BH2515" s="12"/>
      <c r="BI2515" s="12"/>
      <c r="BJ2515" s="13"/>
      <c r="BK2515" s="13"/>
      <c r="BL2515" s="13"/>
      <c r="BM2515" s="13"/>
      <c r="BN2515" s="13"/>
    </row>
    <row r="2516" spans="4:66" x14ac:dyDescent="0.25">
      <c r="D2516" s="7"/>
      <c r="E2516" s="10"/>
      <c r="F2516" s="10"/>
      <c r="G2516" s="10"/>
      <c r="H2516" s="10"/>
      <c r="I2516" s="10"/>
      <c r="J2516" s="10"/>
      <c r="K2516" s="11"/>
      <c r="L2516" s="11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  <c r="AR2516" s="12"/>
      <c r="AS2516" s="12"/>
      <c r="AT2516" s="12"/>
      <c r="AU2516" s="12"/>
      <c r="AV2516" s="12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12"/>
      <c r="BG2516" s="12"/>
      <c r="BH2516" s="12"/>
      <c r="BI2516" s="12"/>
      <c r="BJ2516" s="13"/>
      <c r="BK2516" s="13"/>
      <c r="BL2516" s="13"/>
      <c r="BM2516" s="13"/>
      <c r="BN2516" s="13"/>
    </row>
    <row r="2517" spans="4:66" x14ac:dyDescent="0.25">
      <c r="D2517" s="7"/>
      <c r="E2517" s="10"/>
      <c r="F2517" s="10"/>
      <c r="G2517" s="10"/>
      <c r="H2517" s="10"/>
      <c r="I2517" s="10"/>
      <c r="J2517" s="10"/>
      <c r="K2517" s="11"/>
      <c r="L2517" s="11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  <c r="AR2517" s="12"/>
      <c r="AS2517" s="12"/>
      <c r="AT2517" s="12"/>
      <c r="AU2517" s="12"/>
      <c r="AV2517" s="12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12"/>
      <c r="BG2517" s="12"/>
      <c r="BH2517" s="12"/>
      <c r="BI2517" s="12"/>
      <c r="BJ2517" s="13"/>
      <c r="BK2517" s="13"/>
      <c r="BL2517" s="13"/>
      <c r="BM2517" s="13"/>
      <c r="BN2517" s="13"/>
    </row>
    <row r="2518" spans="4:66" x14ac:dyDescent="0.25">
      <c r="D2518" s="7"/>
      <c r="E2518" s="10"/>
      <c r="F2518" s="10"/>
      <c r="G2518" s="10"/>
      <c r="H2518" s="10"/>
      <c r="I2518" s="10"/>
      <c r="J2518" s="10"/>
      <c r="K2518" s="11"/>
      <c r="L2518" s="11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  <c r="AR2518" s="12"/>
      <c r="AS2518" s="12"/>
      <c r="AT2518" s="12"/>
      <c r="AU2518" s="12"/>
      <c r="AV2518" s="12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12"/>
      <c r="BG2518" s="12"/>
      <c r="BH2518" s="12"/>
      <c r="BI2518" s="12"/>
      <c r="BJ2518" s="13"/>
      <c r="BK2518" s="13"/>
      <c r="BL2518" s="13"/>
      <c r="BM2518" s="13"/>
      <c r="BN2518" s="13"/>
    </row>
    <row r="2519" spans="4:66" x14ac:dyDescent="0.25">
      <c r="D2519" s="7"/>
      <c r="E2519" s="10"/>
      <c r="F2519" s="10"/>
      <c r="G2519" s="10"/>
      <c r="H2519" s="10"/>
      <c r="I2519" s="10"/>
      <c r="J2519" s="10"/>
      <c r="K2519" s="11"/>
      <c r="L2519" s="11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  <c r="AR2519" s="12"/>
      <c r="AS2519" s="12"/>
      <c r="AT2519" s="12"/>
      <c r="AU2519" s="12"/>
      <c r="AV2519" s="12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12"/>
      <c r="BG2519" s="12"/>
      <c r="BH2519" s="12"/>
      <c r="BI2519" s="12"/>
      <c r="BJ2519" s="13"/>
      <c r="BK2519" s="13"/>
      <c r="BL2519" s="13"/>
      <c r="BM2519" s="13"/>
      <c r="BN2519" s="13"/>
    </row>
    <row r="2520" spans="4:66" x14ac:dyDescent="0.25">
      <c r="D2520" s="7"/>
      <c r="E2520" s="10"/>
      <c r="F2520" s="10"/>
      <c r="G2520" s="10"/>
      <c r="H2520" s="10"/>
      <c r="I2520" s="10"/>
      <c r="J2520" s="10"/>
      <c r="K2520" s="11"/>
      <c r="L2520" s="11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  <c r="AR2520" s="12"/>
      <c r="AS2520" s="12"/>
      <c r="AT2520" s="12"/>
      <c r="AU2520" s="12"/>
      <c r="AV2520" s="12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12"/>
      <c r="BG2520" s="12"/>
      <c r="BH2520" s="12"/>
      <c r="BI2520" s="12"/>
      <c r="BJ2520" s="13"/>
      <c r="BK2520" s="13"/>
      <c r="BL2520" s="13"/>
      <c r="BM2520" s="13"/>
      <c r="BN2520" s="13"/>
    </row>
    <row r="2521" spans="4:66" x14ac:dyDescent="0.25">
      <c r="D2521" s="7"/>
      <c r="E2521" s="10"/>
      <c r="F2521" s="10"/>
      <c r="G2521" s="10"/>
      <c r="H2521" s="10"/>
      <c r="I2521" s="10"/>
      <c r="J2521" s="10"/>
      <c r="K2521" s="11"/>
      <c r="L2521" s="11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2"/>
      <c r="AS2521" s="12"/>
      <c r="AT2521" s="12"/>
      <c r="AU2521" s="12"/>
      <c r="AV2521" s="12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12"/>
      <c r="BG2521" s="12"/>
      <c r="BH2521" s="12"/>
      <c r="BI2521" s="12"/>
      <c r="BJ2521" s="13"/>
      <c r="BK2521" s="13"/>
      <c r="BL2521" s="13"/>
      <c r="BM2521" s="13"/>
      <c r="BN2521" s="13"/>
    </row>
    <row r="2522" spans="4:66" x14ac:dyDescent="0.25">
      <c r="D2522" s="7"/>
      <c r="E2522" s="10"/>
      <c r="F2522" s="10"/>
      <c r="G2522" s="10"/>
      <c r="H2522" s="10"/>
      <c r="I2522" s="10"/>
      <c r="J2522" s="10"/>
      <c r="K2522" s="11"/>
      <c r="L2522" s="11"/>
      <c r="M2522" s="12"/>
      <c r="N2522" s="12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  <c r="AR2522" s="12"/>
      <c r="AS2522" s="12"/>
      <c r="AT2522" s="12"/>
      <c r="AU2522" s="12"/>
      <c r="AV2522" s="12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12"/>
      <c r="BG2522" s="12"/>
      <c r="BH2522" s="12"/>
      <c r="BI2522" s="12"/>
      <c r="BJ2522" s="13"/>
      <c r="BK2522" s="13"/>
      <c r="BL2522" s="13"/>
      <c r="BM2522" s="13"/>
      <c r="BN2522" s="13"/>
    </row>
    <row r="2523" spans="4:66" x14ac:dyDescent="0.25">
      <c r="D2523" s="7"/>
      <c r="E2523" s="10"/>
      <c r="F2523" s="10"/>
      <c r="G2523" s="10"/>
      <c r="H2523" s="10"/>
      <c r="I2523" s="10"/>
      <c r="J2523" s="10"/>
      <c r="K2523" s="11"/>
      <c r="L2523" s="11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  <c r="AR2523" s="12"/>
      <c r="AS2523" s="12"/>
      <c r="AT2523" s="12"/>
      <c r="AU2523" s="12"/>
      <c r="AV2523" s="12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12"/>
      <c r="BG2523" s="12"/>
      <c r="BH2523" s="12"/>
      <c r="BI2523" s="12"/>
      <c r="BJ2523" s="13"/>
      <c r="BK2523" s="13"/>
      <c r="BL2523" s="13"/>
      <c r="BM2523" s="13"/>
      <c r="BN2523" s="13"/>
    </row>
    <row r="2524" spans="4:66" x14ac:dyDescent="0.25">
      <c r="D2524" s="7"/>
      <c r="E2524" s="10"/>
      <c r="F2524" s="10"/>
      <c r="G2524" s="10"/>
      <c r="H2524" s="10"/>
      <c r="I2524" s="10"/>
      <c r="J2524" s="10"/>
      <c r="K2524" s="11"/>
      <c r="L2524" s="11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  <c r="AR2524" s="12"/>
      <c r="AS2524" s="12"/>
      <c r="AT2524" s="12"/>
      <c r="AU2524" s="12"/>
      <c r="AV2524" s="12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12"/>
      <c r="BG2524" s="12"/>
      <c r="BH2524" s="12"/>
      <c r="BI2524" s="12"/>
      <c r="BJ2524" s="13"/>
      <c r="BK2524" s="13"/>
      <c r="BL2524" s="13"/>
      <c r="BM2524" s="13"/>
      <c r="BN2524" s="13"/>
    </row>
    <row r="2525" spans="4:66" x14ac:dyDescent="0.25">
      <c r="D2525" s="7"/>
      <c r="E2525" s="10"/>
      <c r="F2525" s="10"/>
      <c r="G2525" s="10"/>
      <c r="H2525" s="10"/>
      <c r="I2525" s="10"/>
      <c r="J2525" s="10"/>
      <c r="K2525" s="11"/>
      <c r="L2525" s="11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  <c r="AR2525" s="12"/>
      <c r="AS2525" s="12"/>
      <c r="AT2525" s="12"/>
      <c r="AU2525" s="12"/>
      <c r="AV2525" s="12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12"/>
      <c r="BG2525" s="12"/>
      <c r="BH2525" s="12"/>
      <c r="BI2525" s="12"/>
      <c r="BJ2525" s="13"/>
      <c r="BK2525" s="13"/>
      <c r="BL2525" s="13"/>
      <c r="BM2525" s="13"/>
      <c r="BN2525" s="13"/>
    </row>
    <row r="2526" spans="4:66" x14ac:dyDescent="0.25">
      <c r="D2526" s="7"/>
      <c r="E2526" s="10"/>
      <c r="F2526" s="10"/>
      <c r="G2526" s="10"/>
      <c r="H2526" s="10"/>
      <c r="I2526" s="10"/>
      <c r="J2526" s="10"/>
      <c r="K2526" s="11"/>
      <c r="L2526" s="11"/>
      <c r="M2526" s="12"/>
      <c r="N2526" s="12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  <c r="AR2526" s="12"/>
      <c r="AS2526" s="12"/>
      <c r="AT2526" s="12"/>
      <c r="AU2526" s="12"/>
      <c r="AV2526" s="12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12"/>
      <c r="BG2526" s="12"/>
      <c r="BH2526" s="12"/>
      <c r="BI2526" s="12"/>
      <c r="BJ2526" s="13"/>
      <c r="BK2526" s="13"/>
      <c r="BL2526" s="13"/>
      <c r="BM2526" s="13"/>
      <c r="BN2526" s="13"/>
    </row>
    <row r="2527" spans="4:66" x14ac:dyDescent="0.25">
      <c r="D2527" s="7"/>
      <c r="E2527" s="10"/>
      <c r="F2527" s="10"/>
      <c r="G2527" s="10"/>
      <c r="H2527" s="10"/>
      <c r="I2527" s="10"/>
      <c r="J2527" s="10"/>
      <c r="K2527" s="11"/>
      <c r="L2527" s="11"/>
      <c r="M2527" s="12"/>
      <c r="N2527" s="12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  <c r="AR2527" s="12"/>
      <c r="AS2527" s="12"/>
      <c r="AT2527" s="12"/>
      <c r="AU2527" s="12"/>
      <c r="AV2527" s="12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12"/>
      <c r="BG2527" s="12"/>
      <c r="BH2527" s="12"/>
      <c r="BI2527" s="12"/>
      <c r="BJ2527" s="13"/>
      <c r="BK2527" s="13"/>
      <c r="BL2527" s="13"/>
      <c r="BM2527" s="13"/>
      <c r="BN2527" s="13"/>
    </row>
    <row r="2528" spans="4:66" x14ac:dyDescent="0.25">
      <c r="D2528" s="7"/>
      <c r="E2528" s="10"/>
      <c r="F2528" s="10"/>
      <c r="G2528" s="10"/>
      <c r="H2528" s="10"/>
      <c r="I2528" s="10"/>
      <c r="J2528" s="10"/>
      <c r="K2528" s="11"/>
      <c r="L2528" s="11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  <c r="AR2528" s="12"/>
      <c r="AS2528" s="12"/>
      <c r="AT2528" s="12"/>
      <c r="AU2528" s="12"/>
      <c r="AV2528" s="12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12"/>
      <c r="BG2528" s="12"/>
      <c r="BH2528" s="12"/>
      <c r="BI2528" s="12"/>
      <c r="BJ2528" s="13"/>
      <c r="BK2528" s="13"/>
      <c r="BL2528" s="13"/>
      <c r="BM2528" s="13"/>
      <c r="BN2528" s="13"/>
    </row>
    <row r="2529" spans="4:66" x14ac:dyDescent="0.25">
      <c r="D2529" s="7"/>
      <c r="E2529" s="10"/>
      <c r="F2529" s="10"/>
      <c r="G2529" s="10"/>
      <c r="H2529" s="10"/>
      <c r="I2529" s="10"/>
      <c r="J2529" s="10"/>
      <c r="K2529" s="11"/>
      <c r="L2529" s="11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  <c r="AR2529" s="12"/>
      <c r="AS2529" s="12"/>
      <c r="AT2529" s="12"/>
      <c r="AU2529" s="12"/>
      <c r="AV2529" s="12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12"/>
      <c r="BG2529" s="12"/>
      <c r="BH2529" s="12"/>
      <c r="BI2529" s="12"/>
      <c r="BJ2529" s="13"/>
      <c r="BK2529" s="13"/>
      <c r="BL2529" s="13"/>
      <c r="BM2529" s="13"/>
      <c r="BN2529" s="13"/>
    </row>
    <row r="2530" spans="4:66" x14ac:dyDescent="0.25">
      <c r="D2530" s="7"/>
      <c r="E2530" s="10"/>
      <c r="F2530" s="10"/>
      <c r="G2530" s="10"/>
      <c r="H2530" s="10"/>
      <c r="I2530" s="10"/>
      <c r="J2530" s="10"/>
      <c r="K2530" s="11"/>
      <c r="L2530" s="11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  <c r="AR2530" s="12"/>
      <c r="AS2530" s="12"/>
      <c r="AT2530" s="12"/>
      <c r="AU2530" s="12"/>
      <c r="AV2530" s="12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12"/>
      <c r="BG2530" s="12"/>
      <c r="BH2530" s="12"/>
      <c r="BI2530" s="12"/>
      <c r="BJ2530" s="13"/>
      <c r="BK2530" s="13"/>
      <c r="BL2530" s="13"/>
      <c r="BM2530" s="13"/>
      <c r="BN2530" s="13"/>
    </row>
    <row r="2531" spans="4:66" x14ac:dyDescent="0.25">
      <c r="D2531" s="7"/>
      <c r="E2531" s="10"/>
      <c r="F2531" s="10"/>
      <c r="G2531" s="10"/>
      <c r="H2531" s="10"/>
      <c r="I2531" s="10"/>
      <c r="J2531" s="10"/>
      <c r="K2531" s="11"/>
      <c r="L2531" s="11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2"/>
      <c r="AS2531" s="12"/>
      <c r="AT2531" s="12"/>
      <c r="AU2531" s="12"/>
      <c r="AV2531" s="12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12"/>
      <c r="BG2531" s="12"/>
      <c r="BH2531" s="12"/>
      <c r="BI2531" s="12"/>
      <c r="BJ2531" s="13"/>
      <c r="BK2531" s="13"/>
      <c r="BL2531" s="13"/>
      <c r="BM2531" s="13"/>
      <c r="BN2531" s="13"/>
    </row>
    <row r="2532" spans="4:66" x14ac:dyDescent="0.25">
      <c r="D2532" s="7"/>
      <c r="E2532" s="10"/>
      <c r="F2532" s="10"/>
      <c r="G2532" s="10"/>
      <c r="H2532" s="10"/>
      <c r="I2532" s="10"/>
      <c r="J2532" s="10"/>
      <c r="K2532" s="11"/>
      <c r="L2532" s="11"/>
      <c r="M2532" s="12"/>
      <c r="N2532" s="12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  <c r="AR2532" s="12"/>
      <c r="AS2532" s="12"/>
      <c r="AT2532" s="12"/>
      <c r="AU2532" s="12"/>
      <c r="AV2532" s="12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12"/>
      <c r="BG2532" s="12"/>
      <c r="BH2532" s="12"/>
      <c r="BI2532" s="12"/>
      <c r="BJ2532" s="13"/>
      <c r="BK2532" s="13"/>
      <c r="BL2532" s="13"/>
      <c r="BM2532" s="13"/>
      <c r="BN2532" s="13"/>
    </row>
    <row r="2533" spans="4:66" x14ac:dyDescent="0.25">
      <c r="D2533" s="7"/>
      <c r="E2533" s="10"/>
      <c r="F2533" s="10"/>
      <c r="G2533" s="10"/>
      <c r="H2533" s="10"/>
      <c r="I2533" s="10"/>
      <c r="J2533" s="10"/>
      <c r="K2533" s="11"/>
      <c r="L2533" s="11"/>
      <c r="M2533" s="12"/>
      <c r="N2533" s="12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2"/>
      <c r="AS2533" s="12"/>
      <c r="AT2533" s="12"/>
      <c r="AU2533" s="12"/>
      <c r="AV2533" s="12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12"/>
      <c r="BG2533" s="12"/>
      <c r="BH2533" s="12"/>
      <c r="BI2533" s="12"/>
      <c r="BJ2533" s="13"/>
      <c r="BK2533" s="13"/>
      <c r="BL2533" s="13"/>
      <c r="BM2533" s="13"/>
      <c r="BN2533" s="13"/>
    </row>
    <row r="2534" spans="4:66" x14ac:dyDescent="0.25">
      <c r="D2534" s="7"/>
      <c r="E2534" s="10"/>
      <c r="F2534" s="10"/>
      <c r="G2534" s="10"/>
      <c r="H2534" s="10"/>
      <c r="I2534" s="10"/>
      <c r="J2534" s="10"/>
      <c r="K2534" s="11"/>
      <c r="L2534" s="11"/>
      <c r="M2534" s="12"/>
      <c r="N2534" s="12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  <c r="AR2534" s="12"/>
      <c r="AS2534" s="12"/>
      <c r="AT2534" s="12"/>
      <c r="AU2534" s="12"/>
      <c r="AV2534" s="12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12"/>
      <c r="BG2534" s="12"/>
      <c r="BH2534" s="12"/>
      <c r="BI2534" s="12"/>
      <c r="BJ2534" s="13"/>
      <c r="BK2534" s="13"/>
      <c r="BL2534" s="13"/>
      <c r="BM2534" s="13"/>
      <c r="BN2534" s="13"/>
    </row>
    <row r="2535" spans="4:66" x14ac:dyDescent="0.25">
      <c r="D2535" s="7"/>
      <c r="E2535" s="10"/>
      <c r="F2535" s="10"/>
      <c r="G2535" s="10"/>
      <c r="H2535" s="10"/>
      <c r="I2535" s="10"/>
      <c r="J2535" s="10"/>
      <c r="K2535" s="11"/>
      <c r="L2535" s="11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  <c r="AR2535" s="12"/>
      <c r="AS2535" s="12"/>
      <c r="AT2535" s="12"/>
      <c r="AU2535" s="12"/>
      <c r="AV2535" s="12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12"/>
      <c r="BG2535" s="12"/>
      <c r="BH2535" s="12"/>
      <c r="BI2535" s="12"/>
      <c r="BJ2535" s="13"/>
      <c r="BK2535" s="13"/>
      <c r="BL2535" s="13"/>
      <c r="BM2535" s="13"/>
      <c r="BN2535" s="13"/>
    </row>
    <row r="2536" spans="4:66" x14ac:dyDescent="0.25">
      <c r="D2536" s="7"/>
      <c r="E2536" s="10"/>
      <c r="F2536" s="10"/>
      <c r="G2536" s="10"/>
      <c r="H2536" s="10"/>
      <c r="I2536" s="10"/>
      <c r="J2536" s="10"/>
      <c r="K2536" s="11"/>
      <c r="L2536" s="11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  <c r="AR2536" s="12"/>
      <c r="AS2536" s="12"/>
      <c r="AT2536" s="12"/>
      <c r="AU2536" s="12"/>
      <c r="AV2536" s="12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12"/>
      <c r="BG2536" s="12"/>
      <c r="BH2536" s="12"/>
      <c r="BI2536" s="12"/>
      <c r="BJ2536" s="13"/>
      <c r="BK2536" s="13"/>
      <c r="BL2536" s="13"/>
      <c r="BM2536" s="13"/>
      <c r="BN2536" s="13"/>
    </row>
    <row r="2537" spans="4:66" x14ac:dyDescent="0.25">
      <c r="D2537" s="7"/>
      <c r="E2537" s="10"/>
      <c r="F2537" s="10"/>
      <c r="G2537" s="10"/>
      <c r="H2537" s="10"/>
      <c r="I2537" s="10"/>
      <c r="J2537" s="10"/>
      <c r="K2537" s="11"/>
      <c r="L2537" s="11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  <c r="AR2537" s="12"/>
      <c r="AS2537" s="12"/>
      <c r="AT2537" s="12"/>
      <c r="AU2537" s="12"/>
      <c r="AV2537" s="12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12"/>
      <c r="BG2537" s="12"/>
      <c r="BH2537" s="12"/>
      <c r="BI2537" s="12"/>
      <c r="BJ2537" s="13"/>
      <c r="BK2537" s="13"/>
      <c r="BL2537" s="13"/>
      <c r="BM2537" s="13"/>
      <c r="BN2537" s="13"/>
    </row>
    <row r="2538" spans="4:66" x14ac:dyDescent="0.25">
      <c r="D2538" s="7"/>
      <c r="E2538" s="10"/>
      <c r="F2538" s="10"/>
      <c r="G2538" s="10"/>
      <c r="H2538" s="10"/>
      <c r="I2538" s="10"/>
      <c r="J2538" s="10"/>
      <c r="K2538" s="11"/>
      <c r="L2538" s="11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  <c r="AR2538" s="12"/>
      <c r="AS2538" s="12"/>
      <c r="AT2538" s="12"/>
      <c r="AU2538" s="12"/>
      <c r="AV2538" s="12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12"/>
      <c r="BG2538" s="12"/>
      <c r="BH2538" s="12"/>
      <c r="BI2538" s="12"/>
      <c r="BJ2538" s="13"/>
      <c r="BK2538" s="13"/>
      <c r="BL2538" s="13"/>
      <c r="BM2538" s="13"/>
      <c r="BN2538" s="13"/>
    </row>
    <row r="2539" spans="4:66" x14ac:dyDescent="0.25">
      <c r="D2539" s="7"/>
      <c r="E2539" s="10"/>
      <c r="F2539" s="10"/>
      <c r="G2539" s="10"/>
      <c r="H2539" s="10"/>
      <c r="I2539" s="10"/>
      <c r="J2539" s="10"/>
      <c r="K2539" s="11"/>
      <c r="L2539" s="11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2"/>
      <c r="AS2539" s="12"/>
      <c r="AT2539" s="12"/>
      <c r="AU2539" s="12"/>
      <c r="AV2539" s="12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12"/>
      <c r="BG2539" s="12"/>
      <c r="BH2539" s="12"/>
      <c r="BI2539" s="12"/>
      <c r="BJ2539" s="13"/>
      <c r="BK2539" s="13"/>
      <c r="BL2539" s="13"/>
      <c r="BM2539" s="13"/>
      <c r="BN2539" s="13"/>
    </row>
    <row r="2540" spans="4:66" x14ac:dyDescent="0.25">
      <c r="D2540" s="7"/>
      <c r="E2540" s="10"/>
      <c r="F2540" s="10"/>
      <c r="G2540" s="10"/>
      <c r="H2540" s="10"/>
      <c r="I2540" s="10"/>
      <c r="J2540" s="10"/>
      <c r="K2540" s="11"/>
      <c r="L2540" s="11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  <c r="AR2540" s="12"/>
      <c r="AS2540" s="12"/>
      <c r="AT2540" s="12"/>
      <c r="AU2540" s="12"/>
      <c r="AV2540" s="12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12"/>
      <c r="BG2540" s="12"/>
      <c r="BH2540" s="12"/>
      <c r="BI2540" s="12"/>
      <c r="BJ2540" s="13"/>
      <c r="BK2540" s="13"/>
      <c r="BL2540" s="13"/>
      <c r="BM2540" s="13"/>
      <c r="BN2540" s="13"/>
    </row>
    <row r="2541" spans="4:66" x14ac:dyDescent="0.25">
      <c r="D2541" s="7"/>
      <c r="E2541" s="10"/>
      <c r="F2541" s="10"/>
      <c r="G2541" s="10"/>
      <c r="H2541" s="10"/>
      <c r="I2541" s="10"/>
      <c r="J2541" s="10"/>
      <c r="K2541" s="11"/>
      <c r="L2541" s="11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2"/>
      <c r="AS2541" s="12"/>
      <c r="AT2541" s="12"/>
      <c r="AU2541" s="12"/>
      <c r="AV2541" s="12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12"/>
      <c r="BG2541" s="12"/>
      <c r="BH2541" s="12"/>
      <c r="BI2541" s="12"/>
      <c r="BJ2541" s="13"/>
      <c r="BK2541" s="13"/>
      <c r="BL2541" s="13"/>
      <c r="BM2541" s="13"/>
      <c r="BN2541" s="13"/>
    </row>
    <row r="2542" spans="4:66" x14ac:dyDescent="0.25">
      <c r="D2542" s="7"/>
      <c r="E2542" s="10"/>
      <c r="F2542" s="10"/>
      <c r="G2542" s="10"/>
      <c r="H2542" s="10"/>
      <c r="I2542" s="10"/>
      <c r="J2542" s="10"/>
      <c r="K2542" s="11"/>
      <c r="L2542" s="11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  <c r="AR2542" s="12"/>
      <c r="AS2542" s="12"/>
      <c r="AT2542" s="12"/>
      <c r="AU2542" s="12"/>
      <c r="AV2542" s="12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12"/>
      <c r="BG2542" s="12"/>
      <c r="BH2542" s="12"/>
      <c r="BI2542" s="12"/>
      <c r="BJ2542" s="13"/>
      <c r="BK2542" s="13"/>
      <c r="BL2542" s="13"/>
      <c r="BM2542" s="13"/>
      <c r="BN2542" s="13"/>
    </row>
    <row r="2543" spans="4:66" x14ac:dyDescent="0.25">
      <c r="D2543" s="7"/>
      <c r="E2543" s="10"/>
      <c r="F2543" s="10"/>
      <c r="G2543" s="10"/>
      <c r="H2543" s="10"/>
      <c r="I2543" s="10"/>
      <c r="J2543" s="10"/>
      <c r="K2543" s="11"/>
      <c r="L2543" s="11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2"/>
      <c r="AS2543" s="12"/>
      <c r="AT2543" s="12"/>
      <c r="AU2543" s="12"/>
      <c r="AV2543" s="12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12"/>
      <c r="BG2543" s="12"/>
      <c r="BH2543" s="12"/>
      <c r="BI2543" s="12"/>
      <c r="BJ2543" s="13"/>
      <c r="BK2543" s="13"/>
      <c r="BL2543" s="13"/>
      <c r="BM2543" s="13"/>
      <c r="BN2543" s="13"/>
    </row>
    <row r="2544" spans="4:66" x14ac:dyDescent="0.25">
      <c r="D2544" s="7"/>
      <c r="E2544" s="10"/>
      <c r="F2544" s="10"/>
      <c r="G2544" s="10"/>
      <c r="H2544" s="10"/>
      <c r="I2544" s="10"/>
      <c r="J2544" s="10"/>
      <c r="K2544" s="11"/>
      <c r="L2544" s="11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  <c r="AR2544" s="12"/>
      <c r="AS2544" s="12"/>
      <c r="AT2544" s="12"/>
      <c r="AU2544" s="12"/>
      <c r="AV2544" s="12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12"/>
      <c r="BG2544" s="12"/>
      <c r="BH2544" s="12"/>
      <c r="BI2544" s="12"/>
      <c r="BJ2544" s="13"/>
      <c r="BK2544" s="13"/>
      <c r="BL2544" s="13"/>
      <c r="BM2544" s="13"/>
      <c r="BN2544" s="13"/>
    </row>
    <row r="2545" spans="4:66" x14ac:dyDescent="0.25">
      <c r="D2545" s="7"/>
      <c r="E2545" s="10"/>
      <c r="F2545" s="10"/>
      <c r="G2545" s="10"/>
      <c r="H2545" s="10"/>
      <c r="I2545" s="10"/>
      <c r="J2545" s="10"/>
      <c r="K2545" s="11"/>
      <c r="L2545" s="11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2"/>
      <c r="AS2545" s="12"/>
      <c r="AT2545" s="12"/>
      <c r="AU2545" s="12"/>
      <c r="AV2545" s="12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12"/>
      <c r="BG2545" s="12"/>
      <c r="BH2545" s="12"/>
      <c r="BI2545" s="12"/>
      <c r="BJ2545" s="13"/>
      <c r="BK2545" s="13"/>
      <c r="BL2545" s="13"/>
      <c r="BM2545" s="13"/>
      <c r="BN2545" s="13"/>
    </row>
    <row r="2546" spans="4:66" x14ac:dyDescent="0.25">
      <c r="D2546" s="7"/>
      <c r="E2546" s="10"/>
      <c r="F2546" s="10"/>
      <c r="G2546" s="10"/>
      <c r="H2546" s="10"/>
      <c r="I2546" s="10"/>
      <c r="J2546" s="10"/>
      <c r="K2546" s="11"/>
      <c r="L2546" s="11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  <c r="AR2546" s="12"/>
      <c r="AS2546" s="12"/>
      <c r="AT2546" s="12"/>
      <c r="AU2546" s="12"/>
      <c r="AV2546" s="12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12"/>
      <c r="BG2546" s="12"/>
      <c r="BH2546" s="12"/>
      <c r="BI2546" s="12"/>
      <c r="BJ2546" s="13"/>
      <c r="BK2546" s="13"/>
      <c r="BL2546" s="13"/>
      <c r="BM2546" s="13"/>
      <c r="BN2546" s="13"/>
    </row>
    <row r="2547" spans="4:66" x14ac:dyDescent="0.25">
      <c r="D2547" s="7"/>
      <c r="E2547" s="10"/>
      <c r="F2547" s="10"/>
      <c r="G2547" s="10"/>
      <c r="H2547" s="10"/>
      <c r="I2547" s="10"/>
      <c r="J2547" s="10"/>
      <c r="K2547" s="11"/>
      <c r="L2547" s="11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2"/>
      <c r="AS2547" s="12"/>
      <c r="AT2547" s="12"/>
      <c r="AU2547" s="12"/>
      <c r="AV2547" s="12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12"/>
      <c r="BG2547" s="12"/>
      <c r="BH2547" s="12"/>
      <c r="BI2547" s="12"/>
      <c r="BJ2547" s="13"/>
      <c r="BK2547" s="13"/>
      <c r="BL2547" s="13"/>
      <c r="BM2547" s="13"/>
      <c r="BN2547" s="13"/>
    </row>
    <row r="2548" spans="4:66" x14ac:dyDescent="0.25">
      <c r="D2548" s="7"/>
      <c r="E2548" s="10"/>
      <c r="F2548" s="10"/>
      <c r="G2548" s="10"/>
      <c r="H2548" s="10"/>
      <c r="I2548" s="10"/>
      <c r="J2548" s="10"/>
      <c r="K2548" s="11"/>
      <c r="L2548" s="11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  <c r="AR2548" s="12"/>
      <c r="AS2548" s="12"/>
      <c r="AT2548" s="12"/>
      <c r="AU2548" s="12"/>
      <c r="AV2548" s="12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12"/>
      <c r="BG2548" s="12"/>
      <c r="BH2548" s="12"/>
      <c r="BI2548" s="12"/>
      <c r="BJ2548" s="13"/>
      <c r="BK2548" s="13"/>
      <c r="BL2548" s="13"/>
      <c r="BM2548" s="13"/>
      <c r="BN2548" s="13"/>
    </row>
    <row r="2549" spans="4:66" x14ac:dyDescent="0.25">
      <c r="D2549" s="7"/>
      <c r="E2549" s="10"/>
      <c r="F2549" s="10"/>
      <c r="G2549" s="10"/>
      <c r="H2549" s="10"/>
      <c r="I2549" s="10"/>
      <c r="J2549" s="10"/>
      <c r="K2549" s="11"/>
      <c r="L2549" s="11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2"/>
      <c r="AS2549" s="12"/>
      <c r="AT2549" s="12"/>
      <c r="AU2549" s="12"/>
      <c r="AV2549" s="12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12"/>
      <c r="BG2549" s="12"/>
      <c r="BH2549" s="12"/>
      <c r="BI2549" s="12"/>
      <c r="BJ2549" s="13"/>
      <c r="BK2549" s="13"/>
      <c r="BL2549" s="13"/>
      <c r="BM2549" s="13"/>
      <c r="BN2549" s="13"/>
    </row>
    <row r="2550" spans="4:66" x14ac:dyDescent="0.25">
      <c r="D2550" s="7"/>
      <c r="E2550" s="10"/>
      <c r="F2550" s="10"/>
      <c r="G2550" s="10"/>
      <c r="H2550" s="10"/>
      <c r="I2550" s="10"/>
      <c r="J2550" s="10"/>
      <c r="K2550" s="11"/>
      <c r="L2550" s="11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  <c r="AR2550" s="12"/>
      <c r="AS2550" s="12"/>
      <c r="AT2550" s="12"/>
      <c r="AU2550" s="12"/>
      <c r="AV2550" s="12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12"/>
      <c r="BG2550" s="12"/>
      <c r="BH2550" s="12"/>
      <c r="BI2550" s="12"/>
      <c r="BJ2550" s="13"/>
      <c r="BK2550" s="13"/>
      <c r="BL2550" s="13"/>
      <c r="BM2550" s="13"/>
      <c r="BN2550" s="13"/>
    </row>
    <row r="2551" spans="4:66" x14ac:dyDescent="0.25">
      <c r="D2551" s="7"/>
      <c r="E2551" s="10"/>
      <c r="F2551" s="10"/>
      <c r="G2551" s="10"/>
      <c r="H2551" s="10"/>
      <c r="I2551" s="10"/>
      <c r="J2551" s="10"/>
      <c r="K2551" s="11"/>
      <c r="L2551" s="11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  <c r="AR2551" s="12"/>
      <c r="AS2551" s="12"/>
      <c r="AT2551" s="12"/>
      <c r="AU2551" s="12"/>
      <c r="AV2551" s="12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12"/>
      <c r="BG2551" s="12"/>
      <c r="BH2551" s="12"/>
      <c r="BI2551" s="12"/>
      <c r="BJ2551" s="13"/>
      <c r="BK2551" s="13"/>
      <c r="BL2551" s="13"/>
      <c r="BM2551" s="13"/>
      <c r="BN2551" s="13"/>
    </row>
    <row r="2552" spans="4:66" x14ac:dyDescent="0.25">
      <c r="D2552" s="7"/>
      <c r="E2552" s="10"/>
      <c r="F2552" s="10"/>
      <c r="G2552" s="10"/>
      <c r="H2552" s="10"/>
      <c r="I2552" s="10"/>
      <c r="J2552" s="10"/>
      <c r="K2552" s="11"/>
      <c r="L2552" s="11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  <c r="AR2552" s="12"/>
      <c r="AS2552" s="12"/>
      <c r="AT2552" s="12"/>
      <c r="AU2552" s="12"/>
      <c r="AV2552" s="12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12"/>
      <c r="BG2552" s="12"/>
      <c r="BH2552" s="12"/>
      <c r="BI2552" s="12"/>
      <c r="BJ2552" s="13"/>
      <c r="BK2552" s="13"/>
      <c r="BL2552" s="13"/>
      <c r="BM2552" s="13"/>
      <c r="BN2552" s="13"/>
    </row>
    <row r="2553" spans="4:66" x14ac:dyDescent="0.25">
      <c r="D2553" s="7"/>
      <c r="E2553" s="10"/>
      <c r="F2553" s="10"/>
      <c r="G2553" s="10"/>
      <c r="H2553" s="10"/>
      <c r="I2553" s="10"/>
      <c r="J2553" s="10"/>
      <c r="K2553" s="11"/>
      <c r="L2553" s="11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  <c r="AR2553" s="12"/>
      <c r="AS2553" s="12"/>
      <c r="AT2553" s="12"/>
      <c r="AU2553" s="12"/>
      <c r="AV2553" s="12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12"/>
      <c r="BG2553" s="12"/>
      <c r="BH2553" s="12"/>
      <c r="BI2553" s="12"/>
      <c r="BJ2553" s="13"/>
      <c r="BK2553" s="13"/>
      <c r="BL2553" s="13"/>
      <c r="BM2553" s="13"/>
      <c r="BN2553" s="13"/>
    </row>
    <row r="2554" spans="4:66" x14ac:dyDescent="0.25">
      <c r="D2554" s="7"/>
      <c r="E2554" s="10"/>
      <c r="F2554" s="10"/>
      <c r="G2554" s="10"/>
      <c r="H2554" s="10"/>
      <c r="I2554" s="10"/>
      <c r="J2554" s="10"/>
      <c r="K2554" s="11"/>
      <c r="L2554" s="11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  <c r="AR2554" s="12"/>
      <c r="AS2554" s="12"/>
      <c r="AT2554" s="12"/>
      <c r="AU2554" s="12"/>
      <c r="AV2554" s="12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12"/>
      <c r="BG2554" s="12"/>
      <c r="BH2554" s="12"/>
      <c r="BI2554" s="12"/>
      <c r="BJ2554" s="13"/>
      <c r="BK2554" s="13"/>
      <c r="BL2554" s="13"/>
      <c r="BM2554" s="13"/>
      <c r="BN2554" s="13"/>
    </row>
    <row r="2555" spans="4:66" x14ac:dyDescent="0.25">
      <c r="D2555" s="7"/>
      <c r="E2555" s="10"/>
      <c r="F2555" s="10"/>
      <c r="G2555" s="10"/>
      <c r="H2555" s="10"/>
      <c r="I2555" s="10"/>
      <c r="J2555" s="10"/>
      <c r="K2555" s="11"/>
      <c r="L2555" s="11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2"/>
      <c r="AS2555" s="12"/>
      <c r="AT2555" s="12"/>
      <c r="AU2555" s="12"/>
      <c r="AV2555" s="12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12"/>
      <c r="BG2555" s="12"/>
      <c r="BH2555" s="12"/>
      <c r="BI2555" s="12"/>
      <c r="BJ2555" s="13"/>
      <c r="BK2555" s="13"/>
      <c r="BL2555" s="13"/>
      <c r="BM2555" s="13"/>
      <c r="BN2555" s="13"/>
    </row>
    <row r="2556" spans="4:66" x14ac:dyDescent="0.25">
      <c r="D2556" s="7"/>
      <c r="E2556" s="10"/>
      <c r="F2556" s="10"/>
      <c r="G2556" s="10"/>
      <c r="H2556" s="10"/>
      <c r="I2556" s="10"/>
      <c r="J2556" s="10"/>
      <c r="K2556" s="11"/>
      <c r="L2556" s="11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  <c r="AR2556" s="12"/>
      <c r="AS2556" s="12"/>
      <c r="AT2556" s="12"/>
      <c r="AU2556" s="12"/>
      <c r="AV2556" s="12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12"/>
      <c r="BG2556" s="12"/>
      <c r="BH2556" s="12"/>
      <c r="BI2556" s="12"/>
      <c r="BJ2556" s="13"/>
      <c r="BK2556" s="13"/>
      <c r="BL2556" s="13"/>
      <c r="BM2556" s="13"/>
      <c r="BN2556" s="13"/>
    </row>
    <row r="2557" spans="4:66" x14ac:dyDescent="0.25">
      <c r="D2557" s="7"/>
      <c r="E2557" s="10"/>
      <c r="F2557" s="10"/>
      <c r="G2557" s="10"/>
      <c r="H2557" s="10"/>
      <c r="I2557" s="10"/>
      <c r="J2557" s="10"/>
      <c r="K2557" s="11"/>
      <c r="L2557" s="11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2"/>
      <c r="AS2557" s="12"/>
      <c r="AT2557" s="12"/>
      <c r="AU2557" s="12"/>
      <c r="AV2557" s="12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12"/>
      <c r="BG2557" s="12"/>
      <c r="BH2557" s="12"/>
      <c r="BI2557" s="12"/>
      <c r="BJ2557" s="13"/>
      <c r="BK2557" s="13"/>
      <c r="BL2557" s="13"/>
      <c r="BM2557" s="13"/>
      <c r="BN2557" s="13"/>
    </row>
    <row r="2558" spans="4:66" x14ac:dyDescent="0.25">
      <c r="D2558" s="7"/>
      <c r="E2558" s="10"/>
      <c r="F2558" s="10"/>
      <c r="G2558" s="10"/>
      <c r="H2558" s="10"/>
      <c r="I2558" s="10"/>
      <c r="J2558" s="10"/>
      <c r="K2558" s="11"/>
      <c r="L2558" s="11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  <c r="AR2558" s="12"/>
      <c r="AS2558" s="12"/>
      <c r="AT2558" s="12"/>
      <c r="AU2558" s="12"/>
      <c r="AV2558" s="12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12"/>
      <c r="BG2558" s="12"/>
      <c r="BH2558" s="12"/>
      <c r="BI2558" s="12"/>
      <c r="BJ2558" s="13"/>
      <c r="BK2558" s="13"/>
      <c r="BL2558" s="13"/>
      <c r="BM2558" s="13"/>
      <c r="BN2558" s="13"/>
    </row>
    <row r="2559" spans="4:66" x14ac:dyDescent="0.25">
      <c r="D2559" s="7"/>
      <c r="E2559" s="10"/>
      <c r="F2559" s="10"/>
      <c r="G2559" s="10"/>
      <c r="H2559" s="10"/>
      <c r="I2559" s="10"/>
      <c r="J2559" s="10"/>
      <c r="K2559" s="11"/>
      <c r="L2559" s="11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2"/>
      <c r="AS2559" s="12"/>
      <c r="AT2559" s="12"/>
      <c r="AU2559" s="12"/>
      <c r="AV2559" s="12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12"/>
      <c r="BG2559" s="12"/>
      <c r="BH2559" s="12"/>
      <c r="BI2559" s="12"/>
      <c r="BJ2559" s="13"/>
      <c r="BK2559" s="13"/>
      <c r="BL2559" s="13"/>
      <c r="BM2559" s="13"/>
      <c r="BN2559" s="13"/>
    </row>
    <row r="2560" spans="4:66" x14ac:dyDescent="0.25">
      <c r="D2560" s="7"/>
      <c r="E2560" s="10"/>
      <c r="F2560" s="10"/>
      <c r="G2560" s="10"/>
      <c r="H2560" s="10"/>
      <c r="I2560" s="10"/>
      <c r="J2560" s="10"/>
      <c r="K2560" s="11"/>
      <c r="L2560" s="11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  <c r="AR2560" s="12"/>
      <c r="AS2560" s="12"/>
      <c r="AT2560" s="12"/>
      <c r="AU2560" s="12"/>
      <c r="AV2560" s="12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12"/>
      <c r="BG2560" s="12"/>
      <c r="BH2560" s="12"/>
      <c r="BI2560" s="12"/>
      <c r="BJ2560" s="13"/>
      <c r="BK2560" s="13"/>
      <c r="BL2560" s="13"/>
      <c r="BM2560" s="13"/>
      <c r="BN2560" s="13"/>
    </row>
    <row r="2561" spans="4:66" x14ac:dyDescent="0.25">
      <c r="D2561" s="7"/>
      <c r="E2561" s="10"/>
      <c r="F2561" s="10"/>
      <c r="G2561" s="10"/>
      <c r="H2561" s="10"/>
      <c r="I2561" s="10"/>
      <c r="J2561" s="10"/>
      <c r="K2561" s="11"/>
      <c r="L2561" s="11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  <c r="AR2561" s="12"/>
      <c r="AS2561" s="12"/>
      <c r="AT2561" s="12"/>
      <c r="AU2561" s="12"/>
      <c r="AV2561" s="12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12"/>
      <c r="BG2561" s="12"/>
      <c r="BH2561" s="12"/>
      <c r="BI2561" s="12"/>
      <c r="BJ2561" s="13"/>
      <c r="BK2561" s="13"/>
      <c r="BL2561" s="13"/>
      <c r="BM2561" s="13"/>
      <c r="BN2561" s="13"/>
    </row>
    <row r="2562" spans="4:66" x14ac:dyDescent="0.25">
      <c r="D2562" s="7"/>
      <c r="E2562" s="10"/>
      <c r="F2562" s="10"/>
      <c r="G2562" s="10"/>
      <c r="H2562" s="10"/>
      <c r="I2562" s="10"/>
      <c r="J2562" s="10"/>
      <c r="K2562" s="11"/>
      <c r="L2562" s="11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  <c r="AR2562" s="12"/>
      <c r="AS2562" s="12"/>
      <c r="AT2562" s="12"/>
      <c r="AU2562" s="12"/>
      <c r="AV2562" s="12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12"/>
      <c r="BG2562" s="12"/>
      <c r="BH2562" s="12"/>
      <c r="BI2562" s="12"/>
      <c r="BJ2562" s="13"/>
      <c r="BK2562" s="13"/>
      <c r="BL2562" s="13"/>
      <c r="BM2562" s="13"/>
      <c r="BN2562" s="13"/>
    </row>
    <row r="2563" spans="4:66" x14ac:dyDescent="0.25">
      <c r="D2563" s="7"/>
      <c r="E2563" s="10"/>
      <c r="F2563" s="10"/>
      <c r="G2563" s="10"/>
      <c r="H2563" s="10"/>
      <c r="I2563" s="10"/>
      <c r="J2563" s="10"/>
      <c r="K2563" s="11"/>
      <c r="L2563" s="11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  <c r="AR2563" s="12"/>
      <c r="AS2563" s="12"/>
      <c r="AT2563" s="12"/>
      <c r="AU2563" s="12"/>
      <c r="AV2563" s="12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12"/>
      <c r="BG2563" s="12"/>
      <c r="BH2563" s="12"/>
      <c r="BI2563" s="12"/>
      <c r="BJ2563" s="13"/>
      <c r="BK2563" s="13"/>
      <c r="BL2563" s="13"/>
      <c r="BM2563" s="13"/>
      <c r="BN2563" s="13"/>
    </row>
    <row r="2564" spans="4:66" x14ac:dyDescent="0.25">
      <c r="D2564" s="7"/>
      <c r="E2564" s="10"/>
      <c r="F2564" s="10"/>
      <c r="G2564" s="10"/>
      <c r="H2564" s="10"/>
      <c r="I2564" s="10"/>
      <c r="J2564" s="10"/>
      <c r="K2564" s="11"/>
      <c r="L2564" s="11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  <c r="AR2564" s="12"/>
      <c r="AS2564" s="12"/>
      <c r="AT2564" s="12"/>
      <c r="AU2564" s="12"/>
      <c r="AV2564" s="12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12"/>
      <c r="BG2564" s="12"/>
      <c r="BH2564" s="12"/>
      <c r="BI2564" s="12"/>
      <c r="BJ2564" s="13"/>
      <c r="BK2564" s="13"/>
      <c r="BL2564" s="13"/>
      <c r="BM2564" s="13"/>
      <c r="BN2564" s="13"/>
    </row>
    <row r="2565" spans="4:66" x14ac:dyDescent="0.25">
      <c r="D2565" s="7"/>
      <c r="E2565" s="10"/>
      <c r="F2565" s="10"/>
      <c r="G2565" s="10"/>
      <c r="H2565" s="10"/>
      <c r="I2565" s="10"/>
      <c r="J2565" s="10"/>
      <c r="K2565" s="11"/>
      <c r="L2565" s="11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  <c r="AR2565" s="12"/>
      <c r="AS2565" s="12"/>
      <c r="AT2565" s="12"/>
      <c r="AU2565" s="12"/>
      <c r="AV2565" s="12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12"/>
      <c r="BG2565" s="12"/>
      <c r="BH2565" s="12"/>
      <c r="BI2565" s="12"/>
      <c r="BJ2565" s="13"/>
      <c r="BK2565" s="13"/>
      <c r="BL2565" s="13"/>
      <c r="BM2565" s="13"/>
      <c r="BN2565" s="13"/>
    </row>
    <row r="2566" spans="4:66" x14ac:dyDescent="0.25">
      <c r="D2566" s="7"/>
      <c r="E2566" s="10"/>
      <c r="F2566" s="10"/>
      <c r="G2566" s="10"/>
      <c r="H2566" s="10"/>
      <c r="I2566" s="10"/>
      <c r="J2566" s="10"/>
      <c r="K2566" s="11"/>
      <c r="L2566" s="11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  <c r="AR2566" s="12"/>
      <c r="AS2566" s="12"/>
      <c r="AT2566" s="12"/>
      <c r="AU2566" s="12"/>
      <c r="AV2566" s="12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12"/>
      <c r="BG2566" s="12"/>
      <c r="BH2566" s="12"/>
      <c r="BI2566" s="12"/>
      <c r="BJ2566" s="13"/>
      <c r="BK2566" s="13"/>
      <c r="BL2566" s="13"/>
      <c r="BM2566" s="13"/>
      <c r="BN2566" s="13"/>
    </row>
    <row r="2567" spans="4:66" x14ac:dyDescent="0.25">
      <c r="D2567" s="7"/>
      <c r="E2567" s="10"/>
      <c r="F2567" s="10"/>
      <c r="G2567" s="10"/>
      <c r="H2567" s="10"/>
      <c r="I2567" s="10"/>
      <c r="J2567" s="10"/>
      <c r="K2567" s="11"/>
      <c r="L2567" s="11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  <c r="AR2567" s="12"/>
      <c r="AS2567" s="12"/>
      <c r="AT2567" s="12"/>
      <c r="AU2567" s="12"/>
      <c r="AV2567" s="12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12"/>
      <c r="BG2567" s="12"/>
      <c r="BH2567" s="12"/>
      <c r="BI2567" s="12"/>
      <c r="BJ2567" s="13"/>
      <c r="BK2567" s="13"/>
      <c r="BL2567" s="13"/>
      <c r="BM2567" s="13"/>
      <c r="BN2567" s="13"/>
    </row>
    <row r="2568" spans="4:66" x14ac:dyDescent="0.25">
      <c r="D2568" s="7"/>
      <c r="E2568" s="10"/>
      <c r="F2568" s="10"/>
      <c r="G2568" s="10"/>
      <c r="H2568" s="10"/>
      <c r="I2568" s="10"/>
      <c r="J2568" s="10"/>
      <c r="K2568" s="11"/>
      <c r="L2568" s="11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  <c r="AR2568" s="12"/>
      <c r="AS2568" s="12"/>
      <c r="AT2568" s="12"/>
      <c r="AU2568" s="12"/>
      <c r="AV2568" s="12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12"/>
      <c r="BG2568" s="12"/>
      <c r="BH2568" s="12"/>
      <c r="BI2568" s="12"/>
      <c r="BJ2568" s="13"/>
      <c r="BK2568" s="13"/>
      <c r="BL2568" s="13"/>
      <c r="BM2568" s="13"/>
      <c r="BN2568" s="13"/>
    </row>
    <row r="2569" spans="4:66" x14ac:dyDescent="0.25">
      <c r="D2569" s="7"/>
      <c r="E2569" s="10"/>
      <c r="F2569" s="10"/>
      <c r="G2569" s="10"/>
      <c r="H2569" s="10"/>
      <c r="I2569" s="10"/>
      <c r="J2569" s="10"/>
      <c r="K2569" s="11"/>
      <c r="L2569" s="11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2"/>
      <c r="AS2569" s="12"/>
      <c r="AT2569" s="12"/>
      <c r="AU2569" s="12"/>
      <c r="AV2569" s="12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12"/>
      <c r="BG2569" s="12"/>
      <c r="BH2569" s="12"/>
      <c r="BI2569" s="12"/>
      <c r="BJ2569" s="13"/>
      <c r="BK2569" s="13"/>
      <c r="BL2569" s="13"/>
      <c r="BM2569" s="13"/>
      <c r="BN2569" s="13"/>
    </row>
    <row r="2570" spans="4:66" x14ac:dyDescent="0.25">
      <c r="D2570" s="7"/>
      <c r="E2570" s="10"/>
      <c r="F2570" s="10"/>
      <c r="G2570" s="10"/>
      <c r="H2570" s="10"/>
      <c r="I2570" s="10"/>
      <c r="J2570" s="10"/>
      <c r="K2570" s="11"/>
      <c r="L2570" s="11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  <c r="AR2570" s="12"/>
      <c r="AS2570" s="12"/>
      <c r="AT2570" s="12"/>
      <c r="AU2570" s="12"/>
      <c r="AV2570" s="12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12"/>
      <c r="BG2570" s="12"/>
      <c r="BH2570" s="12"/>
      <c r="BI2570" s="12"/>
      <c r="BJ2570" s="13"/>
      <c r="BK2570" s="13"/>
      <c r="BL2570" s="13"/>
      <c r="BM2570" s="13"/>
      <c r="BN2570" s="13"/>
    </row>
    <row r="2571" spans="4:66" x14ac:dyDescent="0.25">
      <c r="D2571" s="7"/>
      <c r="E2571" s="10"/>
      <c r="F2571" s="10"/>
      <c r="G2571" s="10"/>
      <c r="H2571" s="10"/>
      <c r="I2571" s="10"/>
      <c r="J2571" s="10"/>
      <c r="K2571" s="11"/>
      <c r="L2571" s="11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2"/>
      <c r="AS2571" s="12"/>
      <c r="AT2571" s="12"/>
      <c r="AU2571" s="12"/>
      <c r="AV2571" s="12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12"/>
      <c r="BG2571" s="12"/>
      <c r="BH2571" s="12"/>
      <c r="BI2571" s="12"/>
      <c r="BJ2571" s="13"/>
      <c r="BK2571" s="13"/>
      <c r="BL2571" s="13"/>
      <c r="BM2571" s="13"/>
      <c r="BN2571" s="13"/>
    </row>
    <row r="2572" spans="4:66" x14ac:dyDescent="0.25">
      <c r="D2572" s="7"/>
      <c r="E2572" s="10"/>
      <c r="F2572" s="10"/>
      <c r="G2572" s="10"/>
      <c r="H2572" s="10"/>
      <c r="I2572" s="10"/>
      <c r="J2572" s="10"/>
      <c r="K2572" s="11"/>
      <c r="L2572" s="11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  <c r="AR2572" s="12"/>
      <c r="AS2572" s="12"/>
      <c r="AT2572" s="12"/>
      <c r="AU2572" s="12"/>
      <c r="AV2572" s="12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12"/>
      <c r="BG2572" s="12"/>
      <c r="BH2572" s="12"/>
      <c r="BI2572" s="12"/>
      <c r="BJ2572" s="13"/>
      <c r="BK2572" s="13"/>
      <c r="BL2572" s="13"/>
      <c r="BM2572" s="13"/>
      <c r="BN2572" s="13"/>
    </row>
    <row r="2573" spans="4:66" x14ac:dyDescent="0.25">
      <c r="D2573" s="7"/>
      <c r="E2573" s="10"/>
      <c r="F2573" s="10"/>
      <c r="G2573" s="10"/>
      <c r="H2573" s="10"/>
      <c r="I2573" s="10"/>
      <c r="J2573" s="10"/>
      <c r="K2573" s="11"/>
      <c r="L2573" s="11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2"/>
      <c r="AS2573" s="12"/>
      <c r="AT2573" s="12"/>
      <c r="AU2573" s="12"/>
      <c r="AV2573" s="12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12"/>
      <c r="BG2573" s="12"/>
      <c r="BH2573" s="12"/>
      <c r="BI2573" s="12"/>
      <c r="BJ2573" s="13"/>
      <c r="BK2573" s="13"/>
      <c r="BL2573" s="13"/>
      <c r="BM2573" s="13"/>
      <c r="BN2573" s="13"/>
    </row>
    <row r="2574" spans="4:66" x14ac:dyDescent="0.25">
      <c r="D2574" s="7"/>
      <c r="E2574" s="10"/>
      <c r="F2574" s="10"/>
      <c r="G2574" s="10"/>
      <c r="H2574" s="10"/>
      <c r="I2574" s="10"/>
      <c r="J2574" s="10"/>
      <c r="K2574" s="11"/>
      <c r="L2574" s="11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  <c r="AR2574" s="12"/>
      <c r="AS2574" s="12"/>
      <c r="AT2574" s="12"/>
      <c r="AU2574" s="12"/>
      <c r="AV2574" s="12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12"/>
      <c r="BG2574" s="12"/>
      <c r="BH2574" s="12"/>
      <c r="BI2574" s="12"/>
      <c r="BJ2574" s="13"/>
      <c r="BK2574" s="13"/>
      <c r="BL2574" s="13"/>
      <c r="BM2574" s="13"/>
      <c r="BN2574" s="13"/>
    </row>
    <row r="2575" spans="4:66" x14ac:dyDescent="0.25">
      <c r="D2575" s="7"/>
      <c r="E2575" s="10"/>
      <c r="F2575" s="10"/>
      <c r="G2575" s="10"/>
      <c r="H2575" s="10"/>
      <c r="I2575" s="10"/>
      <c r="J2575" s="10"/>
      <c r="K2575" s="11"/>
      <c r="L2575" s="11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2"/>
      <c r="AS2575" s="12"/>
      <c r="AT2575" s="12"/>
      <c r="AU2575" s="12"/>
      <c r="AV2575" s="12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12"/>
      <c r="BG2575" s="12"/>
      <c r="BH2575" s="12"/>
      <c r="BI2575" s="12"/>
      <c r="BJ2575" s="13"/>
      <c r="BK2575" s="13"/>
      <c r="BL2575" s="13"/>
      <c r="BM2575" s="13"/>
      <c r="BN2575" s="13"/>
    </row>
    <row r="2576" spans="4:66" x14ac:dyDescent="0.25">
      <c r="D2576" s="7"/>
      <c r="E2576" s="10"/>
      <c r="F2576" s="10"/>
      <c r="G2576" s="10"/>
      <c r="H2576" s="10"/>
      <c r="I2576" s="10"/>
      <c r="J2576" s="10"/>
      <c r="K2576" s="11"/>
      <c r="L2576" s="11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  <c r="AR2576" s="12"/>
      <c r="AS2576" s="12"/>
      <c r="AT2576" s="12"/>
      <c r="AU2576" s="12"/>
      <c r="AV2576" s="12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12"/>
      <c r="BG2576" s="12"/>
      <c r="BH2576" s="12"/>
      <c r="BI2576" s="12"/>
      <c r="BJ2576" s="13"/>
      <c r="BK2576" s="13"/>
      <c r="BL2576" s="13"/>
      <c r="BM2576" s="13"/>
      <c r="BN2576" s="13"/>
    </row>
    <row r="2577" spans="4:66" x14ac:dyDescent="0.25">
      <c r="D2577" s="7"/>
      <c r="E2577" s="10"/>
      <c r="F2577" s="10"/>
      <c r="G2577" s="10"/>
      <c r="H2577" s="10"/>
      <c r="I2577" s="10"/>
      <c r="J2577" s="10"/>
      <c r="K2577" s="11"/>
      <c r="L2577" s="11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  <c r="AR2577" s="12"/>
      <c r="AS2577" s="12"/>
      <c r="AT2577" s="12"/>
      <c r="AU2577" s="12"/>
      <c r="AV2577" s="12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12"/>
      <c r="BG2577" s="12"/>
      <c r="BH2577" s="12"/>
      <c r="BI2577" s="12"/>
      <c r="BJ2577" s="13"/>
      <c r="BK2577" s="13"/>
      <c r="BL2577" s="13"/>
      <c r="BM2577" s="13"/>
      <c r="BN2577" s="13"/>
    </row>
    <row r="2578" spans="4:66" x14ac:dyDescent="0.25">
      <c r="D2578" s="7"/>
      <c r="E2578" s="10"/>
      <c r="F2578" s="10"/>
      <c r="G2578" s="10"/>
      <c r="H2578" s="10"/>
      <c r="I2578" s="10"/>
      <c r="J2578" s="10"/>
      <c r="K2578" s="11"/>
      <c r="L2578" s="11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  <c r="AR2578" s="12"/>
      <c r="AS2578" s="12"/>
      <c r="AT2578" s="12"/>
      <c r="AU2578" s="12"/>
      <c r="AV2578" s="12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12"/>
      <c r="BG2578" s="12"/>
      <c r="BH2578" s="12"/>
      <c r="BI2578" s="12"/>
      <c r="BJ2578" s="13"/>
      <c r="BK2578" s="13"/>
      <c r="BL2578" s="13"/>
      <c r="BM2578" s="13"/>
      <c r="BN2578" s="13"/>
    </row>
    <row r="2579" spans="4:66" x14ac:dyDescent="0.25">
      <c r="D2579" s="7"/>
      <c r="E2579" s="10"/>
      <c r="F2579" s="10"/>
      <c r="G2579" s="10"/>
      <c r="H2579" s="10"/>
      <c r="I2579" s="10"/>
      <c r="J2579" s="10"/>
      <c r="K2579" s="11"/>
      <c r="L2579" s="11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2"/>
      <c r="AS2579" s="12"/>
      <c r="AT2579" s="12"/>
      <c r="AU2579" s="12"/>
      <c r="AV2579" s="12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12"/>
      <c r="BG2579" s="12"/>
      <c r="BH2579" s="12"/>
      <c r="BI2579" s="12"/>
      <c r="BJ2579" s="13"/>
      <c r="BK2579" s="13"/>
      <c r="BL2579" s="13"/>
      <c r="BM2579" s="13"/>
      <c r="BN2579" s="13"/>
    </row>
    <row r="2580" spans="4:66" x14ac:dyDescent="0.25">
      <c r="D2580" s="7"/>
      <c r="E2580" s="10"/>
      <c r="F2580" s="10"/>
      <c r="G2580" s="10"/>
      <c r="H2580" s="10"/>
      <c r="I2580" s="10"/>
      <c r="J2580" s="10"/>
      <c r="K2580" s="11"/>
      <c r="L2580" s="11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  <c r="AR2580" s="12"/>
      <c r="AS2580" s="12"/>
      <c r="AT2580" s="12"/>
      <c r="AU2580" s="12"/>
      <c r="AV2580" s="12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12"/>
      <c r="BG2580" s="12"/>
      <c r="BH2580" s="12"/>
      <c r="BI2580" s="12"/>
      <c r="BJ2580" s="13"/>
      <c r="BK2580" s="13"/>
      <c r="BL2580" s="13"/>
      <c r="BM2580" s="13"/>
      <c r="BN2580" s="13"/>
    </row>
    <row r="2581" spans="4:66" x14ac:dyDescent="0.25">
      <c r="D2581" s="7"/>
      <c r="E2581" s="10"/>
      <c r="F2581" s="10"/>
      <c r="G2581" s="10"/>
      <c r="H2581" s="10"/>
      <c r="I2581" s="10"/>
      <c r="J2581" s="10"/>
      <c r="K2581" s="11"/>
      <c r="L2581" s="11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  <c r="AR2581" s="12"/>
      <c r="AS2581" s="12"/>
      <c r="AT2581" s="12"/>
      <c r="AU2581" s="12"/>
      <c r="AV2581" s="12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12"/>
      <c r="BG2581" s="12"/>
      <c r="BH2581" s="12"/>
      <c r="BI2581" s="12"/>
      <c r="BJ2581" s="13"/>
      <c r="BK2581" s="13"/>
      <c r="BL2581" s="13"/>
      <c r="BM2581" s="13"/>
      <c r="BN2581" s="13"/>
    </row>
    <row r="2582" spans="4:66" x14ac:dyDescent="0.25">
      <c r="D2582" s="7"/>
      <c r="E2582" s="10"/>
      <c r="F2582" s="10"/>
      <c r="G2582" s="10"/>
      <c r="H2582" s="10"/>
      <c r="I2582" s="10"/>
      <c r="J2582" s="10"/>
      <c r="K2582" s="11"/>
      <c r="L2582" s="11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  <c r="AR2582" s="12"/>
      <c r="AS2582" s="12"/>
      <c r="AT2582" s="12"/>
      <c r="AU2582" s="12"/>
      <c r="AV2582" s="12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12"/>
      <c r="BG2582" s="12"/>
      <c r="BH2582" s="12"/>
      <c r="BI2582" s="12"/>
      <c r="BJ2582" s="13"/>
      <c r="BK2582" s="13"/>
      <c r="BL2582" s="13"/>
      <c r="BM2582" s="13"/>
      <c r="BN2582" s="13"/>
    </row>
    <row r="2583" spans="4:66" x14ac:dyDescent="0.25">
      <c r="D2583" s="7"/>
      <c r="E2583" s="10"/>
      <c r="F2583" s="10"/>
      <c r="G2583" s="10"/>
      <c r="H2583" s="10"/>
      <c r="I2583" s="10"/>
      <c r="J2583" s="10"/>
      <c r="K2583" s="11"/>
      <c r="L2583" s="11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  <c r="AR2583" s="12"/>
      <c r="AS2583" s="12"/>
      <c r="AT2583" s="12"/>
      <c r="AU2583" s="12"/>
      <c r="AV2583" s="12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12"/>
      <c r="BG2583" s="12"/>
      <c r="BH2583" s="12"/>
      <c r="BI2583" s="12"/>
      <c r="BJ2583" s="13"/>
      <c r="BK2583" s="13"/>
      <c r="BL2583" s="13"/>
      <c r="BM2583" s="13"/>
      <c r="BN2583" s="13"/>
    </row>
    <row r="2584" spans="4:66" x14ac:dyDescent="0.25">
      <c r="D2584" s="7"/>
      <c r="E2584" s="10"/>
      <c r="F2584" s="10"/>
      <c r="G2584" s="10"/>
      <c r="H2584" s="10"/>
      <c r="I2584" s="10"/>
      <c r="J2584" s="10"/>
      <c r="K2584" s="11"/>
      <c r="L2584" s="11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  <c r="AR2584" s="12"/>
      <c r="AS2584" s="12"/>
      <c r="AT2584" s="12"/>
      <c r="AU2584" s="12"/>
      <c r="AV2584" s="12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12"/>
      <c r="BG2584" s="12"/>
      <c r="BH2584" s="12"/>
      <c r="BI2584" s="12"/>
      <c r="BJ2584" s="13"/>
      <c r="BK2584" s="13"/>
      <c r="BL2584" s="13"/>
      <c r="BM2584" s="13"/>
      <c r="BN2584" s="13"/>
    </row>
    <row r="2585" spans="4:66" x14ac:dyDescent="0.25">
      <c r="D2585" s="7"/>
      <c r="E2585" s="10"/>
      <c r="F2585" s="10"/>
      <c r="G2585" s="10"/>
      <c r="H2585" s="10"/>
      <c r="I2585" s="10"/>
      <c r="J2585" s="10"/>
      <c r="K2585" s="11"/>
      <c r="L2585" s="11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2"/>
      <c r="AS2585" s="12"/>
      <c r="AT2585" s="12"/>
      <c r="AU2585" s="12"/>
      <c r="AV2585" s="12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12"/>
      <c r="BG2585" s="12"/>
      <c r="BH2585" s="12"/>
      <c r="BI2585" s="12"/>
      <c r="BJ2585" s="13"/>
      <c r="BK2585" s="13"/>
      <c r="BL2585" s="13"/>
      <c r="BM2585" s="13"/>
      <c r="BN2585" s="13"/>
    </row>
    <row r="2586" spans="4:66" x14ac:dyDescent="0.25">
      <c r="D2586" s="7"/>
      <c r="E2586" s="10"/>
      <c r="F2586" s="10"/>
      <c r="G2586" s="10"/>
      <c r="H2586" s="10"/>
      <c r="I2586" s="10"/>
      <c r="J2586" s="10"/>
      <c r="K2586" s="11"/>
      <c r="L2586" s="11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  <c r="AR2586" s="12"/>
      <c r="AS2586" s="12"/>
      <c r="AT2586" s="12"/>
      <c r="AU2586" s="12"/>
      <c r="AV2586" s="12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12"/>
      <c r="BG2586" s="12"/>
      <c r="BH2586" s="12"/>
      <c r="BI2586" s="12"/>
      <c r="BJ2586" s="13"/>
      <c r="BK2586" s="13"/>
      <c r="BL2586" s="13"/>
      <c r="BM2586" s="13"/>
      <c r="BN2586" s="13"/>
    </row>
    <row r="2587" spans="4:66" x14ac:dyDescent="0.25">
      <c r="D2587" s="7"/>
      <c r="E2587" s="10"/>
      <c r="F2587" s="10"/>
      <c r="G2587" s="10"/>
      <c r="H2587" s="10"/>
      <c r="I2587" s="10"/>
      <c r="J2587" s="10"/>
      <c r="K2587" s="11"/>
      <c r="L2587" s="11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  <c r="AR2587" s="12"/>
      <c r="AS2587" s="12"/>
      <c r="AT2587" s="12"/>
      <c r="AU2587" s="12"/>
      <c r="AV2587" s="12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12"/>
      <c r="BG2587" s="12"/>
      <c r="BH2587" s="12"/>
      <c r="BI2587" s="12"/>
      <c r="BJ2587" s="13"/>
      <c r="BK2587" s="13"/>
      <c r="BL2587" s="13"/>
      <c r="BM2587" s="13"/>
      <c r="BN2587" s="13"/>
    </row>
    <row r="2588" spans="4:66" x14ac:dyDescent="0.25">
      <c r="D2588" s="7"/>
      <c r="E2588" s="10"/>
      <c r="F2588" s="10"/>
      <c r="G2588" s="10"/>
      <c r="H2588" s="10"/>
      <c r="I2588" s="10"/>
      <c r="J2588" s="10"/>
      <c r="K2588" s="11"/>
      <c r="L2588" s="11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  <c r="AR2588" s="12"/>
      <c r="AS2588" s="12"/>
      <c r="AT2588" s="12"/>
      <c r="AU2588" s="12"/>
      <c r="AV2588" s="12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12"/>
      <c r="BG2588" s="12"/>
      <c r="BH2588" s="12"/>
      <c r="BI2588" s="12"/>
      <c r="BJ2588" s="13"/>
      <c r="BK2588" s="13"/>
      <c r="BL2588" s="13"/>
      <c r="BM2588" s="13"/>
      <c r="BN2588" s="13"/>
    </row>
    <row r="2589" spans="4:66" x14ac:dyDescent="0.25">
      <c r="D2589" s="7"/>
      <c r="E2589" s="10"/>
      <c r="F2589" s="10"/>
      <c r="G2589" s="10"/>
      <c r="H2589" s="10"/>
      <c r="I2589" s="10"/>
      <c r="J2589" s="10"/>
      <c r="K2589" s="11"/>
      <c r="L2589" s="11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2"/>
      <c r="AS2589" s="12"/>
      <c r="AT2589" s="12"/>
      <c r="AU2589" s="12"/>
      <c r="AV2589" s="12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12"/>
      <c r="BG2589" s="12"/>
      <c r="BH2589" s="12"/>
      <c r="BI2589" s="12"/>
      <c r="BJ2589" s="13"/>
      <c r="BK2589" s="13"/>
      <c r="BL2589" s="13"/>
      <c r="BM2589" s="13"/>
      <c r="BN2589" s="13"/>
    </row>
    <row r="2590" spans="4:66" x14ac:dyDescent="0.25">
      <c r="D2590" s="7"/>
      <c r="E2590" s="10"/>
      <c r="F2590" s="10"/>
      <c r="G2590" s="10"/>
      <c r="H2590" s="10"/>
      <c r="I2590" s="10"/>
      <c r="J2590" s="10"/>
      <c r="K2590" s="11"/>
      <c r="L2590" s="11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  <c r="AR2590" s="12"/>
      <c r="AS2590" s="12"/>
      <c r="AT2590" s="12"/>
      <c r="AU2590" s="12"/>
      <c r="AV2590" s="12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12"/>
      <c r="BG2590" s="12"/>
      <c r="BH2590" s="12"/>
      <c r="BI2590" s="12"/>
      <c r="BJ2590" s="13"/>
      <c r="BK2590" s="13"/>
      <c r="BL2590" s="13"/>
      <c r="BM2590" s="13"/>
      <c r="BN2590" s="13"/>
    </row>
    <row r="2591" spans="4:66" x14ac:dyDescent="0.25">
      <c r="D2591" s="7"/>
      <c r="E2591" s="10"/>
      <c r="F2591" s="10"/>
      <c r="G2591" s="10"/>
      <c r="H2591" s="10"/>
      <c r="I2591" s="10"/>
      <c r="J2591" s="10"/>
      <c r="K2591" s="11"/>
      <c r="L2591" s="11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  <c r="AR2591" s="12"/>
      <c r="AS2591" s="12"/>
      <c r="AT2591" s="12"/>
      <c r="AU2591" s="12"/>
      <c r="AV2591" s="12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12"/>
      <c r="BG2591" s="12"/>
      <c r="BH2591" s="12"/>
      <c r="BI2591" s="12"/>
      <c r="BJ2591" s="13"/>
      <c r="BK2591" s="13"/>
      <c r="BL2591" s="13"/>
      <c r="BM2591" s="13"/>
      <c r="BN2591" s="13"/>
    </row>
    <row r="2592" spans="4:66" x14ac:dyDescent="0.25">
      <c r="D2592" s="7"/>
      <c r="E2592" s="10"/>
      <c r="F2592" s="10"/>
      <c r="G2592" s="10"/>
      <c r="H2592" s="10"/>
      <c r="I2592" s="10"/>
      <c r="J2592" s="10"/>
      <c r="K2592" s="11"/>
      <c r="L2592" s="11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  <c r="AR2592" s="12"/>
      <c r="AS2592" s="12"/>
      <c r="AT2592" s="12"/>
      <c r="AU2592" s="12"/>
      <c r="AV2592" s="12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12"/>
      <c r="BG2592" s="12"/>
      <c r="BH2592" s="12"/>
      <c r="BI2592" s="12"/>
      <c r="BJ2592" s="13"/>
      <c r="BK2592" s="13"/>
      <c r="BL2592" s="13"/>
      <c r="BM2592" s="13"/>
      <c r="BN2592" s="13"/>
    </row>
    <row r="2593" spans="4:66" x14ac:dyDescent="0.25">
      <c r="D2593" s="7"/>
      <c r="E2593" s="10"/>
      <c r="F2593" s="10"/>
      <c r="G2593" s="10"/>
      <c r="H2593" s="10"/>
      <c r="I2593" s="10"/>
      <c r="J2593" s="10"/>
      <c r="K2593" s="11"/>
      <c r="L2593" s="11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2"/>
      <c r="AS2593" s="12"/>
      <c r="AT2593" s="12"/>
      <c r="AU2593" s="12"/>
      <c r="AV2593" s="12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12"/>
      <c r="BG2593" s="12"/>
      <c r="BH2593" s="12"/>
      <c r="BI2593" s="12"/>
      <c r="BJ2593" s="13"/>
      <c r="BK2593" s="13"/>
      <c r="BL2593" s="13"/>
      <c r="BM2593" s="13"/>
      <c r="BN2593" s="13"/>
    </row>
    <row r="2594" spans="4:66" x14ac:dyDescent="0.25">
      <c r="D2594" s="7"/>
      <c r="E2594" s="10"/>
      <c r="F2594" s="10"/>
      <c r="G2594" s="10"/>
      <c r="H2594" s="10"/>
      <c r="I2594" s="10"/>
      <c r="J2594" s="10"/>
      <c r="K2594" s="11"/>
      <c r="L2594" s="11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  <c r="AR2594" s="12"/>
      <c r="AS2594" s="12"/>
      <c r="AT2594" s="12"/>
      <c r="AU2594" s="12"/>
      <c r="AV2594" s="12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12"/>
      <c r="BG2594" s="12"/>
      <c r="BH2594" s="12"/>
      <c r="BI2594" s="12"/>
      <c r="BJ2594" s="13"/>
      <c r="BK2594" s="13"/>
      <c r="BL2594" s="13"/>
      <c r="BM2594" s="13"/>
      <c r="BN2594" s="13"/>
    </row>
    <row r="2595" spans="4:66" x14ac:dyDescent="0.25">
      <c r="D2595" s="7"/>
      <c r="E2595" s="10"/>
      <c r="F2595" s="10"/>
      <c r="G2595" s="10"/>
      <c r="H2595" s="10"/>
      <c r="I2595" s="10"/>
      <c r="J2595" s="10"/>
      <c r="K2595" s="11"/>
      <c r="L2595" s="11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2"/>
      <c r="AS2595" s="12"/>
      <c r="AT2595" s="12"/>
      <c r="AU2595" s="12"/>
      <c r="AV2595" s="12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12"/>
      <c r="BG2595" s="12"/>
      <c r="BH2595" s="12"/>
      <c r="BI2595" s="12"/>
      <c r="BJ2595" s="13"/>
      <c r="BK2595" s="13"/>
      <c r="BL2595" s="13"/>
      <c r="BM2595" s="13"/>
      <c r="BN2595" s="13"/>
    </row>
    <row r="2596" spans="4:66" x14ac:dyDescent="0.25">
      <c r="D2596" s="7"/>
      <c r="E2596" s="10"/>
      <c r="F2596" s="10"/>
      <c r="G2596" s="10"/>
      <c r="H2596" s="10"/>
      <c r="I2596" s="10"/>
      <c r="J2596" s="10"/>
      <c r="K2596" s="11"/>
      <c r="L2596" s="11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  <c r="AR2596" s="12"/>
      <c r="AS2596" s="12"/>
      <c r="AT2596" s="12"/>
      <c r="AU2596" s="12"/>
      <c r="AV2596" s="12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12"/>
      <c r="BG2596" s="12"/>
      <c r="BH2596" s="12"/>
      <c r="BI2596" s="12"/>
      <c r="BJ2596" s="13"/>
      <c r="BK2596" s="13"/>
      <c r="BL2596" s="13"/>
      <c r="BM2596" s="13"/>
      <c r="BN2596" s="13"/>
    </row>
    <row r="2597" spans="4:66" x14ac:dyDescent="0.25">
      <c r="D2597" s="7"/>
      <c r="E2597" s="10"/>
      <c r="F2597" s="10"/>
      <c r="G2597" s="10"/>
      <c r="H2597" s="10"/>
      <c r="I2597" s="10"/>
      <c r="J2597" s="10"/>
      <c r="K2597" s="11"/>
      <c r="L2597" s="11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  <c r="AR2597" s="12"/>
      <c r="AS2597" s="12"/>
      <c r="AT2597" s="12"/>
      <c r="AU2597" s="12"/>
      <c r="AV2597" s="12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12"/>
      <c r="BG2597" s="12"/>
      <c r="BH2597" s="12"/>
      <c r="BI2597" s="12"/>
      <c r="BJ2597" s="13"/>
      <c r="BK2597" s="13"/>
      <c r="BL2597" s="13"/>
      <c r="BM2597" s="13"/>
      <c r="BN2597" s="13"/>
    </row>
    <row r="2598" spans="4:66" x14ac:dyDescent="0.25">
      <c r="D2598" s="7"/>
      <c r="E2598" s="10"/>
      <c r="F2598" s="10"/>
      <c r="G2598" s="10"/>
      <c r="H2598" s="10"/>
      <c r="I2598" s="10"/>
      <c r="J2598" s="10"/>
      <c r="K2598" s="11"/>
      <c r="L2598" s="11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  <c r="AR2598" s="12"/>
      <c r="AS2598" s="12"/>
      <c r="AT2598" s="12"/>
      <c r="AU2598" s="12"/>
      <c r="AV2598" s="12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12"/>
      <c r="BG2598" s="12"/>
      <c r="BH2598" s="12"/>
      <c r="BI2598" s="12"/>
      <c r="BJ2598" s="13"/>
      <c r="BK2598" s="13"/>
      <c r="BL2598" s="13"/>
      <c r="BM2598" s="13"/>
      <c r="BN2598" s="13"/>
    </row>
    <row r="2599" spans="4:66" x14ac:dyDescent="0.25">
      <c r="D2599" s="7"/>
      <c r="E2599" s="10"/>
      <c r="F2599" s="10"/>
      <c r="G2599" s="10"/>
      <c r="H2599" s="10"/>
      <c r="I2599" s="10"/>
      <c r="J2599" s="10"/>
      <c r="K2599" s="11"/>
      <c r="L2599" s="11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2"/>
      <c r="AS2599" s="12"/>
      <c r="AT2599" s="12"/>
      <c r="AU2599" s="12"/>
      <c r="AV2599" s="12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12"/>
      <c r="BG2599" s="12"/>
      <c r="BH2599" s="12"/>
      <c r="BI2599" s="12"/>
      <c r="BJ2599" s="13"/>
      <c r="BK2599" s="13"/>
      <c r="BL2599" s="13"/>
      <c r="BM2599" s="13"/>
      <c r="BN2599" s="13"/>
    </row>
    <row r="2600" spans="4:66" x14ac:dyDescent="0.25">
      <c r="D2600" s="7"/>
      <c r="E2600" s="10"/>
      <c r="F2600" s="10"/>
      <c r="G2600" s="10"/>
      <c r="H2600" s="10"/>
      <c r="I2600" s="10"/>
      <c r="J2600" s="10"/>
      <c r="K2600" s="11"/>
      <c r="L2600" s="11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  <c r="AR2600" s="12"/>
      <c r="AS2600" s="12"/>
      <c r="AT2600" s="12"/>
      <c r="AU2600" s="12"/>
      <c r="AV2600" s="12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12"/>
      <c r="BG2600" s="12"/>
      <c r="BH2600" s="12"/>
      <c r="BI2600" s="12"/>
      <c r="BJ2600" s="13"/>
      <c r="BK2600" s="13"/>
      <c r="BL2600" s="13"/>
      <c r="BM2600" s="13"/>
      <c r="BN2600" s="13"/>
    </row>
    <row r="2601" spans="4:66" x14ac:dyDescent="0.25">
      <c r="D2601" s="7"/>
      <c r="E2601" s="10"/>
      <c r="F2601" s="10"/>
      <c r="G2601" s="10"/>
      <c r="H2601" s="10"/>
      <c r="I2601" s="10"/>
      <c r="J2601" s="10"/>
      <c r="K2601" s="11"/>
      <c r="L2601" s="11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  <c r="AR2601" s="12"/>
      <c r="AS2601" s="12"/>
      <c r="AT2601" s="12"/>
      <c r="AU2601" s="12"/>
      <c r="AV2601" s="12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12"/>
      <c r="BG2601" s="12"/>
      <c r="BH2601" s="12"/>
      <c r="BI2601" s="12"/>
      <c r="BJ2601" s="13"/>
      <c r="BK2601" s="13"/>
      <c r="BL2601" s="13"/>
      <c r="BM2601" s="13"/>
      <c r="BN2601" s="13"/>
    </row>
    <row r="2602" spans="4:66" x14ac:dyDescent="0.25">
      <c r="D2602" s="7"/>
      <c r="E2602" s="10"/>
      <c r="F2602" s="10"/>
      <c r="G2602" s="10"/>
      <c r="H2602" s="10"/>
      <c r="I2602" s="10"/>
      <c r="J2602" s="10"/>
      <c r="K2602" s="11"/>
      <c r="L2602" s="11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  <c r="AR2602" s="12"/>
      <c r="AS2602" s="12"/>
      <c r="AT2602" s="12"/>
      <c r="AU2602" s="12"/>
      <c r="AV2602" s="12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12"/>
      <c r="BG2602" s="12"/>
      <c r="BH2602" s="12"/>
      <c r="BI2602" s="12"/>
      <c r="BJ2602" s="13"/>
      <c r="BK2602" s="13"/>
      <c r="BL2602" s="13"/>
      <c r="BM2602" s="13"/>
      <c r="BN2602" s="13"/>
    </row>
    <row r="2603" spans="4:66" x14ac:dyDescent="0.25">
      <c r="D2603" s="7"/>
      <c r="E2603" s="10"/>
      <c r="F2603" s="10"/>
      <c r="G2603" s="10"/>
      <c r="H2603" s="10"/>
      <c r="I2603" s="10"/>
      <c r="J2603" s="10"/>
      <c r="K2603" s="11"/>
      <c r="L2603" s="11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  <c r="AR2603" s="12"/>
      <c r="AS2603" s="12"/>
      <c r="AT2603" s="12"/>
      <c r="AU2603" s="12"/>
      <c r="AV2603" s="12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12"/>
      <c r="BG2603" s="12"/>
      <c r="BH2603" s="12"/>
      <c r="BI2603" s="12"/>
      <c r="BJ2603" s="13"/>
      <c r="BK2603" s="13"/>
      <c r="BL2603" s="13"/>
      <c r="BM2603" s="13"/>
      <c r="BN2603" s="13"/>
    </row>
    <row r="2604" spans="4:66" x14ac:dyDescent="0.25">
      <c r="D2604" s="7"/>
      <c r="E2604" s="10"/>
      <c r="F2604" s="10"/>
      <c r="G2604" s="10"/>
      <c r="H2604" s="10"/>
      <c r="I2604" s="10"/>
      <c r="J2604" s="10"/>
      <c r="K2604" s="11"/>
      <c r="L2604" s="11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  <c r="AR2604" s="12"/>
      <c r="AS2604" s="12"/>
      <c r="AT2604" s="12"/>
      <c r="AU2604" s="12"/>
      <c r="AV2604" s="12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12"/>
      <c r="BG2604" s="12"/>
      <c r="BH2604" s="12"/>
      <c r="BI2604" s="12"/>
      <c r="BJ2604" s="13"/>
      <c r="BK2604" s="13"/>
      <c r="BL2604" s="13"/>
      <c r="BM2604" s="13"/>
      <c r="BN2604" s="13"/>
    </row>
    <row r="2605" spans="4:66" x14ac:dyDescent="0.25">
      <c r="D2605" s="7"/>
      <c r="E2605" s="10"/>
      <c r="F2605" s="10"/>
      <c r="G2605" s="10"/>
      <c r="H2605" s="10"/>
      <c r="I2605" s="10"/>
      <c r="J2605" s="10"/>
      <c r="K2605" s="11"/>
      <c r="L2605" s="11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  <c r="AR2605" s="12"/>
      <c r="AS2605" s="12"/>
      <c r="AT2605" s="12"/>
      <c r="AU2605" s="12"/>
      <c r="AV2605" s="12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12"/>
      <c r="BG2605" s="12"/>
      <c r="BH2605" s="12"/>
      <c r="BI2605" s="12"/>
      <c r="BJ2605" s="13"/>
      <c r="BK2605" s="13"/>
      <c r="BL2605" s="13"/>
      <c r="BM2605" s="13"/>
      <c r="BN2605" s="13"/>
    </row>
    <row r="2606" spans="4:66" x14ac:dyDescent="0.25">
      <c r="D2606" s="7"/>
      <c r="E2606" s="10"/>
      <c r="F2606" s="10"/>
      <c r="G2606" s="10"/>
      <c r="H2606" s="10"/>
      <c r="I2606" s="10"/>
      <c r="J2606" s="10"/>
      <c r="K2606" s="11"/>
      <c r="L2606" s="11"/>
      <c r="M2606" s="12"/>
      <c r="N2606" s="12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  <c r="AR2606" s="12"/>
      <c r="AS2606" s="12"/>
      <c r="AT2606" s="12"/>
      <c r="AU2606" s="12"/>
      <c r="AV2606" s="12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12"/>
      <c r="BG2606" s="12"/>
      <c r="BH2606" s="12"/>
      <c r="BI2606" s="12"/>
      <c r="BJ2606" s="13"/>
      <c r="BK2606" s="13"/>
      <c r="BL2606" s="13"/>
      <c r="BM2606" s="13"/>
      <c r="BN2606" s="13"/>
    </row>
    <row r="2607" spans="4:66" x14ac:dyDescent="0.25">
      <c r="D2607" s="7"/>
      <c r="E2607" s="10"/>
      <c r="F2607" s="10"/>
      <c r="G2607" s="10"/>
      <c r="H2607" s="10"/>
      <c r="I2607" s="10"/>
      <c r="J2607" s="10"/>
      <c r="K2607" s="11"/>
      <c r="L2607" s="11"/>
      <c r="M2607" s="12"/>
      <c r="N2607" s="12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  <c r="AR2607" s="12"/>
      <c r="AS2607" s="12"/>
      <c r="AT2607" s="12"/>
      <c r="AU2607" s="12"/>
      <c r="AV2607" s="12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12"/>
      <c r="BG2607" s="12"/>
      <c r="BH2607" s="12"/>
      <c r="BI2607" s="12"/>
      <c r="BJ2607" s="13"/>
      <c r="BK2607" s="13"/>
      <c r="BL2607" s="13"/>
      <c r="BM2607" s="13"/>
      <c r="BN2607" s="13"/>
    </row>
    <row r="2608" spans="4:66" x14ac:dyDescent="0.25">
      <c r="D2608" s="7"/>
      <c r="E2608" s="10"/>
      <c r="F2608" s="10"/>
      <c r="G2608" s="10"/>
      <c r="H2608" s="10"/>
      <c r="I2608" s="10"/>
      <c r="J2608" s="10"/>
      <c r="K2608" s="11"/>
      <c r="L2608" s="11"/>
      <c r="M2608" s="12"/>
      <c r="N2608" s="12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  <c r="AR2608" s="12"/>
      <c r="AS2608" s="12"/>
      <c r="AT2608" s="12"/>
      <c r="AU2608" s="12"/>
      <c r="AV2608" s="12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12"/>
      <c r="BG2608" s="12"/>
      <c r="BH2608" s="12"/>
      <c r="BI2608" s="12"/>
      <c r="BJ2608" s="13"/>
      <c r="BK2608" s="13"/>
      <c r="BL2608" s="13"/>
      <c r="BM2608" s="13"/>
      <c r="BN2608" s="13"/>
    </row>
    <row r="2609" spans="4:66" x14ac:dyDescent="0.25">
      <c r="D2609" s="7"/>
      <c r="E2609" s="10"/>
      <c r="F2609" s="10"/>
      <c r="G2609" s="10"/>
      <c r="H2609" s="10"/>
      <c r="I2609" s="10"/>
      <c r="J2609" s="10"/>
      <c r="K2609" s="11"/>
      <c r="L2609" s="11"/>
      <c r="M2609" s="12"/>
      <c r="N2609" s="12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2"/>
      <c r="AS2609" s="12"/>
      <c r="AT2609" s="12"/>
      <c r="AU2609" s="12"/>
      <c r="AV2609" s="12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12"/>
      <c r="BG2609" s="12"/>
      <c r="BH2609" s="12"/>
      <c r="BI2609" s="12"/>
      <c r="BJ2609" s="13"/>
      <c r="BK2609" s="13"/>
      <c r="BL2609" s="13"/>
      <c r="BM2609" s="13"/>
      <c r="BN2609" s="13"/>
    </row>
    <row r="2610" spans="4:66" x14ac:dyDescent="0.25">
      <c r="D2610" s="7"/>
      <c r="E2610" s="10"/>
      <c r="F2610" s="10"/>
      <c r="G2610" s="10"/>
      <c r="H2610" s="10"/>
      <c r="I2610" s="10"/>
      <c r="J2610" s="10"/>
      <c r="K2610" s="11"/>
      <c r="L2610" s="11"/>
      <c r="M2610" s="12"/>
      <c r="N2610" s="12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  <c r="AR2610" s="12"/>
      <c r="AS2610" s="12"/>
      <c r="AT2610" s="12"/>
      <c r="AU2610" s="12"/>
      <c r="AV2610" s="12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12"/>
      <c r="BG2610" s="12"/>
      <c r="BH2610" s="12"/>
      <c r="BI2610" s="12"/>
      <c r="BJ2610" s="13"/>
      <c r="BK2610" s="13"/>
      <c r="BL2610" s="13"/>
      <c r="BM2610" s="13"/>
      <c r="BN2610" s="13"/>
    </row>
    <row r="2611" spans="4:66" x14ac:dyDescent="0.25">
      <c r="D2611" s="7"/>
      <c r="E2611" s="10"/>
      <c r="F2611" s="10"/>
      <c r="G2611" s="10"/>
      <c r="H2611" s="10"/>
      <c r="I2611" s="10"/>
      <c r="J2611" s="10"/>
      <c r="K2611" s="11"/>
      <c r="L2611" s="11"/>
      <c r="M2611" s="12"/>
      <c r="N2611" s="12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  <c r="AR2611" s="12"/>
      <c r="AS2611" s="12"/>
      <c r="AT2611" s="12"/>
      <c r="AU2611" s="12"/>
      <c r="AV2611" s="12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12"/>
      <c r="BG2611" s="12"/>
      <c r="BH2611" s="12"/>
      <c r="BI2611" s="12"/>
      <c r="BJ2611" s="13"/>
      <c r="BK2611" s="13"/>
      <c r="BL2611" s="13"/>
      <c r="BM2611" s="13"/>
      <c r="BN2611" s="13"/>
    </row>
    <row r="2612" spans="4:66" x14ac:dyDescent="0.25">
      <c r="D2612" s="7"/>
      <c r="E2612" s="10"/>
      <c r="F2612" s="10"/>
      <c r="G2612" s="10"/>
      <c r="H2612" s="10"/>
      <c r="I2612" s="10"/>
      <c r="J2612" s="10"/>
      <c r="K2612" s="11"/>
      <c r="L2612" s="11"/>
      <c r="M2612" s="12"/>
      <c r="N2612" s="12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  <c r="AR2612" s="12"/>
      <c r="AS2612" s="12"/>
      <c r="AT2612" s="12"/>
      <c r="AU2612" s="12"/>
      <c r="AV2612" s="12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12"/>
      <c r="BG2612" s="12"/>
      <c r="BH2612" s="12"/>
      <c r="BI2612" s="12"/>
      <c r="BJ2612" s="13"/>
      <c r="BK2612" s="13"/>
      <c r="BL2612" s="13"/>
      <c r="BM2612" s="13"/>
      <c r="BN2612" s="13"/>
    </row>
    <row r="2613" spans="4:66" x14ac:dyDescent="0.25">
      <c r="D2613" s="7"/>
      <c r="E2613" s="10"/>
      <c r="F2613" s="10"/>
      <c r="G2613" s="10"/>
      <c r="H2613" s="10"/>
      <c r="I2613" s="10"/>
      <c r="J2613" s="10"/>
      <c r="K2613" s="11"/>
      <c r="L2613" s="11"/>
      <c r="M2613" s="12"/>
      <c r="N2613" s="12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2"/>
      <c r="AS2613" s="12"/>
      <c r="AT2613" s="12"/>
      <c r="AU2613" s="12"/>
      <c r="AV2613" s="12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12"/>
      <c r="BG2613" s="12"/>
      <c r="BH2613" s="12"/>
      <c r="BI2613" s="12"/>
      <c r="BJ2613" s="13"/>
      <c r="BK2613" s="13"/>
      <c r="BL2613" s="13"/>
      <c r="BM2613" s="13"/>
      <c r="BN2613" s="13"/>
    </row>
    <row r="2614" spans="4:66" x14ac:dyDescent="0.25">
      <c r="D2614" s="7"/>
      <c r="E2614" s="10"/>
      <c r="F2614" s="10"/>
      <c r="G2614" s="10"/>
      <c r="H2614" s="10"/>
      <c r="I2614" s="10"/>
      <c r="J2614" s="10"/>
      <c r="K2614" s="11"/>
      <c r="L2614" s="11"/>
      <c r="M2614" s="12"/>
      <c r="N2614" s="12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  <c r="AR2614" s="12"/>
      <c r="AS2614" s="12"/>
      <c r="AT2614" s="12"/>
      <c r="AU2614" s="12"/>
      <c r="AV2614" s="12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12"/>
      <c r="BG2614" s="12"/>
      <c r="BH2614" s="12"/>
      <c r="BI2614" s="12"/>
      <c r="BJ2614" s="13"/>
      <c r="BK2614" s="13"/>
      <c r="BL2614" s="13"/>
      <c r="BM2614" s="13"/>
      <c r="BN2614" s="13"/>
    </row>
    <row r="2615" spans="4:66" x14ac:dyDescent="0.25">
      <c r="D2615" s="7"/>
      <c r="E2615" s="10"/>
      <c r="F2615" s="10"/>
      <c r="G2615" s="10"/>
      <c r="H2615" s="10"/>
      <c r="I2615" s="10"/>
      <c r="J2615" s="10"/>
      <c r="K2615" s="11"/>
      <c r="L2615" s="11"/>
      <c r="M2615" s="12"/>
      <c r="N2615" s="12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2"/>
      <c r="AS2615" s="12"/>
      <c r="AT2615" s="12"/>
      <c r="AU2615" s="12"/>
      <c r="AV2615" s="12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12"/>
      <c r="BG2615" s="12"/>
      <c r="BH2615" s="12"/>
      <c r="BI2615" s="12"/>
      <c r="BJ2615" s="13"/>
      <c r="BK2615" s="13"/>
      <c r="BL2615" s="13"/>
      <c r="BM2615" s="13"/>
      <c r="BN2615" s="13"/>
    </row>
    <row r="2616" spans="4:66" x14ac:dyDescent="0.25">
      <c r="D2616" s="7"/>
      <c r="E2616" s="10"/>
      <c r="F2616" s="10"/>
      <c r="G2616" s="10"/>
      <c r="H2616" s="10"/>
      <c r="I2616" s="10"/>
      <c r="J2616" s="10"/>
      <c r="K2616" s="11"/>
      <c r="L2616" s="11"/>
      <c r="M2616" s="12"/>
      <c r="N2616" s="12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  <c r="AR2616" s="12"/>
      <c r="AS2616" s="12"/>
      <c r="AT2616" s="12"/>
      <c r="AU2616" s="12"/>
      <c r="AV2616" s="12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12"/>
      <c r="BG2616" s="12"/>
      <c r="BH2616" s="12"/>
      <c r="BI2616" s="12"/>
      <c r="BJ2616" s="13"/>
      <c r="BK2616" s="13"/>
      <c r="BL2616" s="13"/>
      <c r="BM2616" s="13"/>
      <c r="BN2616" s="13"/>
    </row>
    <row r="2617" spans="4:66" x14ac:dyDescent="0.25">
      <c r="D2617" s="7"/>
      <c r="E2617" s="10"/>
      <c r="F2617" s="10"/>
      <c r="G2617" s="10"/>
      <c r="H2617" s="10"/>
      <c r="I2617" s="10"/>
      <c r="J2617" s="10"/>
      <c r="K2617" s="11"/>
      <c r="L2617" s="11"/>
      <c r="M2617" s="12"/>
      <c r="N2617" s="12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  <c r="AR2617" s="12"/>
      <c r="AS2617" s="12"/>
      <c r="AT2617" s="12"/>
      <c r="AU2617" s="12"/>
      <c r="AV2617" s="12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12"/>
      <c r="BG2617" s="12"/>
      <c r="BH2617" s="12"/>
      <c r="BI2617" s="12"/>
      <c r="BJ2617" s="13"/>
      <c r="BK2617" s="13"/>
      <c r="BL2617" s="13"/>
      <c r="BM2617" s="13"/>
      <c r="BN2617" s="13"/>
    </row>
    <row r="2618" spans="4:66" x14ac:dyDescent="0.25">
      <c r="D2618" s="7"/>
      <c r="E2618" s="10"/>
      <c r="F2618" s="10"/>
      <c r="G2618" s="10"/>
      <c r="H2618" s="10"/>
      <c r="I2618" s="10"/>
      <c r="J2618" s="10"/>
      <c r="K2618" s="11"/>
      <c r="L2618" s="11"/>
      <c r="M2618" s="12"/>
      <c r="N2618" s="12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  <c r="AR2618" s="12"/>
      <c r="AS2618" s="12"/>
      <c r="AT2618" s="12"/>
      <c r="AU2618" s="12"/>
      <c r="AV2618" s="12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12"/>
      <c r="BG2618" s="12"/>
      <c r="BH2618" s="12"/>
      <c r="BI2618" s="12"/>
      <c r="BJ2618" s="13"/>
      <c r="BK2618" s="13"/>
      <c r="BL2618" s="13"/>
      <c r="BM2618" s="13"/>
      <c r="BN2618" s="13"/>
    </row>
    <row r="2619" spans="4:66" x14ac:dyDescent="0.25">
      <c r="D2619" s="7"/>
      <c r="E2619" s="10"/>
      <c r="F2619" s="10"/>
      <c r="G2619" s="10"/>
      <c r="H2619" s="10"/>
      <c r="I2619" s="10"/>
      <c r="J2619" s="10"/>
      <c r="K2619" s="11"/>
      <c r="L2619" s="11"/>
      <c r="M2619" s="12"/>
      <c r="N2619" s="12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  <c r="AR2619" s="12"/>
      <c r="AS2619" s="12"/>
      <c r="AT2619" s="12"/>
      <c r="AU2619" s="12"/>
      <c r="AV2619" s="12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12"/>
      <c r="BG2619" s="12"/>
      <c r="BH2619" s="12"/>
      <c r="BI2619" s="12"/>
      <c r="BJ2619" s="13"/>
      <c r="BK2619" s="13"/>
      <c r="BL2619" s="13"/>
      <c r="BM2619" s="13"/>
      <c r="BN2619" s="13"/>
    </row>
    <row r="2620" spans="4:66" x14ac:dyDescent="0.25">
      <c r="D2620" s="7"/>
      <c r="E2620" s="10"/>
      <c r="F2620" s="10"/>
      <c r="G2620" s="10"/>
      <c r="H2620" s="10"/>
      <c r="I2620" s="10"/>
      <c r="J2620" s="10"/>
      <c r="K2620" s="11"/>
      <c r="L2620" s="11"/>
      <c r="M2620" s="12"/>
      <c r="N2620" s="12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  <c r="AR2620" s="12"/>
      <c r="AS2620" s="12"/>
      <c r="AT2620" s="12"/>
      <c r="AU2620" s="12"/>
      <c r="AV2620" s="12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12"/>
      <c r="BG2620" s="12"/>
      <c r="BH2620" s="12"/>
      <c r="BI2620" s="12"/>
      <c r="BJ2620" s="13"/>
      <c r="BK2620" s="13"/>
      <c r="BL2620" s="13"/>
      <c r="BM2620" s="13"/>
      <c r="BN2620" s="13"/>
    </row>
    <row r="2621" spans="4:66" x14ac:dyDescent="0.25">
      <c r="D2621" s="7"/>
      <c r="E2621" s="10"/>
      <c r="F2621" s="10"/>
      <c r="G2621" s="10"/>
      <c r="H2621" s="10"/>
      <c r="I2621" s="10"/>
      <c r="J2621" s="10"/>
      <c r="K2621" s="11"/>
      <c r="L2621" s="11"/>
      <c r="M2621" s="12"/>
      <c r="N2621" s="12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2"/>
      <c r="AS2621" s="12"/>
      <c r="AT2621" s="12"/>
      <c r="AU2621" s="12"/>
      <c r="AV2621" s="12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12"/>
      <c r="BG2621" s="12"/>
      <c r="BH2621" s="12"/>
      <c r="BI2621" s="12"/>
      <c r="BJ2621" s="13"/>
      <c r="BK2621" s="13"/>
      <c r="BL2621" s="13"/>
      <c r="BM2621" s="13"/>
      <c r="BN2621" s="13"/>
    </row>
    <row r="2622" spans="4:66" x14ac:dyDescent="0.25">
      <c r="D2622" s="7"/>
      <c r="E2622" s="10"/>
      <c r="F2622" s="10"/>
      <c r="G2622" s="10"/>
      <c r="H2622" s="10"/>
      <c r="I2622" s="10"/>
      <c r="J2622" s="10"/>
      <c r="K2622" s="11"/>
      <c r="L2622" s="11"/>
      <c r="M2622" s="12"/>
      <c r="N2622" s="12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  <c r="AR2622" s="12"/>
      <c r="AS2622" s="12"/>
      <c r="AT2622" s="12"/>
      <c r="AU2622" s="12"/>
      <c r="AV2622" s="12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12"/>
      <c r="BG2622" s="12"/>
      <c r="BH2622" s="12"/>
      <c r="BI2622" s="12"/>
      <c r="BJ2622" s="13"/>
      <c r="BK2622" s="13"/>
      <c r="BL2622" s="13"/>
      <c r="BM2622" s="13"/>
      <c r="BN2622" s="13"/>
    </row>
    <row r="2623" spans="4:66" x14ac:dyDescent="0.25">
      <c r="D2623" s="7"/>
      <c r="E2623" s="10"/>
      <c r="F2623" s="10"/>
      <c r="G2623" s="10"/>
      <c r="H2623" s="10"/>
      <c r="I2623" s="10"/>
      <c r="J2623" s="10"/>
      <c r="K2623" s="11"/>
      <c r="L2623" s="11"/>
      <c r="M2623" s="12"/>
      <c r="N2623" s="12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  <c r="AR2623" s="12"/>
      <c r="AS2623" s="12"/>
      <c r="AT2623" s="12"/>
      <c r="AU2623" s="12"/>
      <c r="AV2623" s="12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12"/>
      <c r="BG2623" s="12"/>
      <c r="BH2623" s="12"/>
      <c r="BI2623" s="12"/>
      <c r="BJ2623" s="13"/>
      <c r="BK2623" s="13"/>
      <c r="BL2623" s="13"/>
      <c r="BM2623" s="13"/>
      <c r="BN2623" s="13"/>
    </row>
    <row r="2624" spans="4:66" x14ac:dyDescent="0.25">
      <c r="D2624" s="7"/>
      <c r="E2624" s="10"/>
      <c r="F2624" s="10"/>
      <c r="G2624" s="10"/>
      <c r="H2624" s="10"/>
      <c r="I2624" s="10"/>
      <c r="J2624" s="10"/>
      <c r="K2624" s="11"/>
      <c r="L2624" s="11"/>
      <c r="M2624" s="12"/>
      <c r="N2624" s="12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  <c r="AR2624" s="12"/>
      <c r="AS2624" s="12"/>
      <c r="AT2624" s="12"/>
      <c r="AU2624" s="12"/>
      <c r="AV2624" s="12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12"/>
      <c r="BG2624" s="12"/>
      <c r="BH2624" s="12"/>
      <c r="BI2624" s="12"/>
      <c r="BJ2624" s="13"/>
      <c r="BK2624" s="13"/>
      <c r="BL2624" s="13"/>
      <c r="BM2624" s="13"/>
      <c r="BN2624" s="13"/>
    </row>
    <row r="2625" spans="4:66" x14ac:dyDescent="0.25">
      <c r="D2625" s="7"/>
      <c r="E2625" s="10"/>
      <c r="F2625" s="10"/>
      <c r="G2625" s="10"/>
      <c r="H2625" s="10"/>
      <c r="I2625" s="10"/>
      <c r="J2625" s="10"/>
      <c r="K2625" s="11"/>
      <c r="L2625" s="11"/>
      <c r="M2625" s="12"/>
      <c r="N2625" s="12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  <c r="AR2625" s="12"/>
      <c r="AS2625" s="12"/>
      <c r="AT2625" s="12"/>
      <c r="AU2625" s="12"/>
      <c r="AV2625" s="12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12"/>
      <c r="BG2625" s="12"/>
      <c r="BH2625" s="12"/>
      <c r="BI2625" s="12"/>
      <c r="BJ2625" s="13"/>
      <c r="BK2625" s="13"/>
      <c r="BL2625" s="13"/>
      <c r="BM2625" s="13"/>
      <c r="BN2625" s="13"/>
    </row>
    <row r="2626" spans="4:66" x14ac:dyDescent="0.25">
      <c r="D2626" s="7"/>
      <c r="E2626" s="10"/>
      <c r="F2626" s="10"/>
      <c r="G2626" s="10"/>
      <c r="H2626" s="10"/>
      <c r="I2626" s="10"/>
      <c r="J2626" s="10"/>
      <c r="K2626" s="11"/>
      <c r="L2626" s="11"/>
      <c r="M2626" s="12"/>
      <c r="N2626" s="12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  <c r="AR2626" s="12"/>
      <c r="AS2626" s="12"/>
      <c r="AT2626" s="12"/>
      <c r="AU2626" s="12"/>
      <c r="AV2626" s="12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12"/>
      <c r="BG2626" s="12"/>
      <c r="BH2626" s="12"/>
      <c r="BI2626" s="12"/>
      <c r="BJ2626" s="13"/>
      <c r="BK2626" s="13"/>
      <c r="BL2626" s="13"/>
      <c r="BM2626" s="13"/>
      <c r="BN2626" s="13"/>
    </row>
    <row r="2627" spans="4:66" x14ac:dyDescent="0.25">
      <c r="D2627" s="7"/>
      <c r="E2627" s="10"/>
      <c r="F2627" s="10"/>
      <c r="G2627" s="10"/>
      <c r="H2627" s="10"/>
      <c r="I2627" s="10"/>
      <c r="J2627" s="10"/>
      <c r="K2627" s="11"/>
      <c r="L2627" s="11"/>
      <c r="M2627" s="12"/>
      <c r="N2627" s="12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  <c r="AR2627" s="12"/>
      <c r="AS2627" s="12"/>
      <c r="AT2627" s="12"/>
      <c r="AU2627" s="12"/>
      <c r="AV2627" s="12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12"/>
      <c r="BG2627" s="12"/>
      <c r="BH2627" s="12"/>
      <c r="BI2627" s="12"/>
      <c r="BJ2627" s="13"/>
      <c r="BK2627" s="13"/>
      <c r="BL2627" s="13"/>
      <c r="BM2627" s="13"/>
      <c r="BN2627" s="13"/>
    </row>
    <row r="2628" spans="4:66" x14ac:dyDescent="0.25">
      <c r="D2628" s="7"/>
      <c r="E2628" s="10"/>
      <c r="F2628" s="10"/>
      <c r="G2628" s="10"/>
      <c r="H2628" s="10"/>
      <c r="I2628" s="10"/>
      <c r="J2628" s="10"/>
      <c r="K2628" s="11"/>
      <c r="L2628" s="11"/>
      <c r="M2628" s="12"/>
      <c r="N2628" s="12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  <c r="AR2628" s="12"/>
      <c r="AS2628" s="12"/>
      <c r="AT2628" s="12"/>
      <c r="AU2628" s="12"/>
      <c r="AV2628" s="12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12"/>
      <c r="BG2628" s="12"/>
      <c r="BH2628" s="12"/>
      <c r="BI2628" s="12"/>
      <c r="BJ2628" s="13"/>
      <c r="BK2628" s="13"/>
      <c r="BL2628" s="13"/>
      <c r="BM2628" s="13"/>
      <c r="BN2628" s="13"/>
    </row>
    <row r="2629" spans="4:66" x14ac:dyDescent="0.25">
      <c r="D2629" s="7"/>
      <c r="E2629" s="10"/>
      <c r="F2629" s="10"/>
      <c r="G2629" s="10"/>
      <c r="H2629" s="10"/>
      <c r="I2629" s="10"/>
      <c r="J2629" s="10"/>
      <c r="K2629" s="11"/>
      <c r="L2629" s="11"/>
      <c r="M2629" s="12"/>
      <c r="N2629" s="12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  <c r="AR2629" s="12"/>
      <c r="AS2629" s="12"/>
      <c r="AT2629" s="12"/>
      <c r="AU2629" s="12"/>
      <c r="AV2629" s="12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12"/>
      <c r="BG2629" s="12"/>
      <c r="BH2629" s="12"/>
      <c r="BI2629" s="12"/>
      <c r="BJ2629" s="13"/>
      <c r="BK2629" s="13"/>
      <c r="BL2629" s="13"/>
      <c r="BM2629" s="13"/>
      <c r="BN2629" s="13"/>
    </row>
    <row r="2630" spans="4:66" x14ac:dyDescent="0.25">
      <c r="D2630" s="7"/>
      <c r="E2630" s="10"/>
      <c r="F2630" s="10"/>
      <c r="G2630" s="10"/>
      <c r="H2630" s="10"/>
      <c r="I2630" s="10"/>
      <c r="J2630" s="10"/>
      <c r="K2630" s="11"/>
      <c r="L2630" s="11"/>
      <c r="M2630" s="12"/>
      <c r="N2630" s="12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  <c r="AR2630" s="12"/>
      <c r="AS2630" s="12"/>
      <c r="AT2630" s="12"/>
      <c r="AU2630" s="12"/>
      <c r="AV2630" s="12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12"/>
      <c r="BG2630" s="12"/>
      <c r="BH2630" s="12"/>
      <c r="BI2630" s="12"/>
      <c r="BJ2630" s="13"/>
      <c r="BK2630" s="13"/>
      <c r="BL2630" s="13"/>
      <c r="BM2630" s="13"/>
      <c r="BN2630" s="13"/>
    </row>
    <row r="2631" spans="4:66" x14ac:dyDescent="0.25">
      <c r="D2631" s="7"/>
      <c r="E2631" s="10"/>
      <c r="F2631" s="10"/>
      <c r="G2631" s="10"/>
      <c r="H2631" s="10"/>
      <c r="I2631" s="10"/>
      <c r="J2631" s="10"/>
      <c r="K2631" s="11"/>
      <c r="L2631" s="11"/>
      <c r="M2631" s="12"/>
      <c r="N2631" s="12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  <c r="AR2631" s="12"/>
      <c r="AS2631" s="12"/>
      <c r="AT2631" s="12"/>
      <c r="AU2631" s="12"/>
      <c r="AV2631" s="12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12"/>
      <c r="BG2631" s="12"/>
      <c r="BH2631" s="12"/>
      <c r="BI2631" s="12"/>
      <c r="BJ2631" s="13"/>
      <c r="BK2631" s="13"/>
      <c r="BL2631" s="13"/>
      <c r="BM2631" s="13"/>
      <c r="BN2631" s="13"/>
    </row>
    <row r="2632" spans="4:66" x14ac:dyDescent="0.25">
      <c r="D2632" s="7"/>
      <c r="E2632" s="10"/>
      <c r="F2632" s="10"/>
      <c r="G2632" s="10"/>
      <c r="H2632" s="10"/>
      <c r="I2632" s="10"/>
      <c r="J2632" s="10"/>
      <c r="K2632" s="11"/>
      <c r="L2632" s="11"/>
      <c r="M2632" s="12"/>
      <c r="N2632" s="12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  <c r="AR2632" s="12"/>
      <c r="AS2632" s="12"/>
      <c r="AT2632" s="12"/>
      <c r="AU2632" s="12"/>
      <c r="AV2632" s="12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12"/>
      <c r="BG2632" s="12"/>
      <c r="BH2632" s="12"/>
      <c r="BI2632" s="12"/>
      <c r="BJ2632" s="13"/>
      <c r="BK2632" s="13"/>
      <c r="BL2632" s="13"/>
      <c r="BM2632" s="13"/>
      <c r="BN2632" s="13"/>
    </row>
    <row r="2633" spans="4:66" x14ac:dyDescent="0.25">
      <c r="D2633" s="7"/>
      <c r="E2633" s="10"/>
      <c r="F2633" s="10"/>
      <c r="G2633" s="10"/>
      <c r="H2633" s="10"/>
      <c r="I2633" s="10"/>
      <c r="J2633" s="10"/>
      <c r="K2633" s="11"/>
      <c r="L2633" s="11"/>
      <c r="M2633" s="12"/>
      <c r="N2633" s="12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  <c r="AR2633" s="12"/>
      <c r="AS2633" s="12"/>
      <c r="AT2633" s="12"/>
      <c r="AU2633" s="12"/>
      <c r="AV2633" s="12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12"/>
      <c r="BG2633" s="12"/>
      <c r="BH2633" s="12"/>
      <c r="BI2633" s="12"/>
      <c r="BJ2633" s="13"/>
      <c r="BK2633" s="13"/>
      <c r="BL2633" s="13"/>
      <c r="BM2633" s="13"/>
      <c r="BN2633" s="13"/>
    </row>
    <row r="2634" spans="4:66" x14ac:dyDescent="0.25">
      <c r="D2634" s="7"/>
      <c r="E2634" s="10"/>
      <c r="F2634" s="10"/>
      <c r="G2634" s="10"/>
      <c r="H2634" s="10"/>
      <c r="I2634" s="10"/>
      <c r="J2634" s="10"/>
      <c r="K2634" s="11"/>
      <c r="L2634" s="11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  <c r="AR2634" s="12"/>
      <c r="AS2634" s="12"/>
      <c r="AT2634" s="12"/>
      <c r="AU2634" s="12"/>
      <c r="AV2634" s="12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12"/>
      <c r="BG2634" s="12"/>
      <c r="BH2634" s="12"/>
      <c r="BI2634" s="12"/>
      <c r="BJ2634" s="13"/>
      <c r="BK2634" s="13"/>
      <c r="BL2634" s="13"/>
      <c r="BM2634" s="13"/>
      <c r="BN2634" s="13"/>
    </row>
    <row r="2635" spans="4:66" x14ac:dyDescent="0.25">
      <c r="D2635" s="7"/>
      <c r="E2635" s="10"/>
      <c r="F2635" s="10"/>
      <c r="G2635" s="10"/>
      <c r="H2635" s="10"/>
      <c r="I2635" s="10"/>
      <c r="J2635" s="10"/>
      <c r="K2635" s="11"/>
      <c r="L2635" s="11"/>
      <c r="M2635" s="12"/>
      <c r="N2635" s="12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  <c r="AR2635" s="12"/>
      <c r="AS2635" s="12"/>
      <c r="AT2635" s="12"/>
      <c r="AU2635" s="12"/>
      <c r="AV2635" s="12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12"/>
      <c r="BG2635" s="12"/>
      <c r="BH2635" s="12"/>
      <c r="BI2635" s="12"/>
      <c r="BJ2635" s="13"/>
      <c r="BK2635" s="13"/>
      <c r="BL2635" s="13"/>
      <c r="BM2635" s="13"/>
      <c r="BN2635" s="13"/>
    </row>
    <row r="2636" spans="4:66" x14ac:dyDescent="0.25">
      <c r="D2636" s="7"/>
      <c r="E2636" s="10"/>
      <c r="F2636" s="10"/>
      <c r="G2636" s="10"/>
      <c r="H2636" s="10"/>
      <c r="I2636" s="10"/>
      <c r="J2636" s="10"/>
      <c r="K2636" s="11"/>
      <c r="L2636" s="11"/>
      <c r="M2636" s="12"/>
      <c r="N2636" s="12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  <c r="AR2636" s="12"/>
      <c r="AS2636" s="12"/>
      <c r="AT2636" s="12"/>
      <c r="AU2636" s="12"/>
      <c r="AV2636" s="12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12"/>
      <c r="BG2636" s="12"/>
      <c r="BH2636" s="12"/>
      <c r="BI2636" s="12"/>
      <c r="BJ2636" s="13"/>
      <c r="BK2636" s="13"/>
      <c r="BL2636" s="13"/>
      <c r="BM2636" s="13"/>
      <c r="BN2636" s="13"/>
    </row>
    <row r="2637" spans="4:66" x14ac:dyDescent="0.25">
      <c r="D2637" s="7"/>
      <c r="E2637" s="10"/>
      <c r="F2637" s="10"/>
      <c r="G2637" s="10"/>
      <c r="H2637" s="10"/>
      <c r="I2637" s="10"/>
      <c r="J2637" s="10"/>
      <c r="K2637" s="11"/>
      <c r="L2637" s="11"/>
      <c r="M2637" s="12"/>
      <c r="N2637" s="12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  <c r="AR2637" s="12"/>
      <c r="AS2637" s="12"/>
      <c r="AT2637" s="12"/>
      <c r="AU2637" s="12"/>
      <c r="AV2637" s="12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12"/>
      <c r="BG2637" s="12"/>
      <c r="BH2637" s="12"/>
      <c r="BI2637" s="12"/>
      <c r="BJ2637" s="13"/>
      <c r="BK2637" s="13"/>
      <c r="BL2637" s="13"/>
      <c r="BM2637" s="13"/>
      <c r="BN2637" s="13"/>
    </row>
    <row r="2638" spans="4:66" x14ac:dyDescent="0.25">
      <c r="D2638" s="7"/>
      <c r="E2638" s="10"/>
      <c r="F2638" s="10"/>
      <c r="G2638" s="10"/>
      <c r="H2638" s="10"/>
      <c r="I2638" s="10"/>
      <c r="J2638" s="10"/>
      <c r="K2638" s="11"/>
      <c r="L2638" s="11"/>
      <c r="M2638" s="12"/>
      <c r="N2638" s="12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  <c r="AR2638" s="12"/>
      <c r="AS2638" s="12"/>
      <c r="AT2638" s="12"/>
      <c r="AU2638" s="12"/>
      <c r="AV2638" s="12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12"/>
      <c r="BG2638" s="12"/>
      <c r="BH2638" s="12"/>
      <c r="BI2638" s="12"/>
      <c r="BJ2638" s="13"/>
      <c r="BK2638" s="13"/>
      <c r="BL2638" s="13"/>
      <c r="BM2638" s="13"/>
      <c r="BN2638" s="13"/>
    </row>
    <row r="2639" spans="4:66" x14ac:dyDescent="0.25">
      <c r="D2639" s="7"/>
      <c r="E2639" s="10"/>
      <c r="F2639" s="10"/>
      <c r="G2639" s="10"/>
      <c r="H2639" s="10"/>
      <c r="I2639" s="10"/>
      <c r="J2639" s="10"/>
      <c r="K2639" s="11"/>
      <c r="L2639" s="11"/>
      <c r="M2639" s="12"/>
      <c r="N2639" s="12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2"/>
      <c r="AS2639" s="12"/>
      <c r="AT2639" s="12"/>
      <c r="AU2639" s="12"/>
      <c r="AV2639" s="12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12"/>
      <c r="BG2639" s="12"/>
      <c r="BH2639" s="12"/>
      <c r="BI2639" s="12"/>
      <c r="BJ2639" s="13"/>
      <c r="BK2639" s="13"/>
      <c r="BL2639" s="13"/>
      <c r="BM2639" s="13"/>
      <c r="BN2639" s="13"/>
    </row>
    <row r="2640" spans="4:66" x14ac:dyDescent="0.25">
      <c r="D2640" s="7"/>
      <c r="E2640" s="10"/>
      <c r="F2640" s="10"/>
      <c r="G2640" s="10"/>
      <c r="H2640" s="10"/>
      <c r="I2640" s="10"/>
      <c r="J2640" s="10"/>
      <c r="K2640" s="11"/>
      <c r="L2640" s="11"/>
      <c r="M2640" s="12"/>
      <c r="N2640" s="12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  <c r="AR2640" s="12"/>
      <c r="AS2640" s="12"/>
      <c r="AT2640" s="12"/>
      <c r="AU2640" s="12"/>
      <c r="AV2640" s="12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12"/>
      <c r="BG2640" s="12"/>
      <c r="BH2640" s="12"/>
      <c r="BI2640" s="12"/>
      <c r="BJ2640" s="13"/>
      <c r="BK2640" s="13"/>
      <c r="BL2640" s="13"/>
      <c r="BM2640" s="13"/>
      <c r="BN2640" s="13"/>
    </row>
    <row r="2641" spans="4:66" x14ac:dyDescent="0.25">
      <c r="D2641" s="7"/>
      <c r="E2641" s="10"/>
      <c r="F2641" s="10"/>
      <c r="G2641" s="10"/>
      <c r="H2641" s="10"/>
      <c r="I2641" s="10"/>
      <c r="J2641" s="10"/>
      <c r="K2641" s="11"/>
      <c r="L2641" s="11"/>
      <c r="M2641" s="12"/>
      <c r="N2641" s="12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  <c r="AR2641" s="12"/>
      <c r="AS2641" s="12"/>
      <c r="AT2641" s="12"/>
      <c r="AU2641" s="12"/>
      <c r="AV2641" s="12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12"/>
      <c r="BG2641" s="12"/>
      <c r="BH2641" s="12"/>
      <c r="BI2641" s="12"/>
      <c r="BJ2641" s="13"/>
      <c r="BK2641" s="13"/>
      <c r="BL2641" s="13"/>
      <c r="BM2641" s="13"/>
      <c r="BN2641" s="13"/>
    </row>
    <row r="2642" spans="4:66" x14ac:dyDescent="0.25">
      <c r="D2642" s="7"/>
      <c r="E2642" s="10"/>
      <c r="F2642" s="10"/>
      <c r="G2642" s="10"/>
      <c r="H2642" s="10"/>
      <c r="I2642" s="10"/>
      <c r="J2642" s="10"/>
      <c r="K2642" s="11"/>
      <c r="L2642" s="11"/>
      <c r="M2642" s="12"/>
      <c r="N2642" s="12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  <c r="AR2642" s="12"/>
      <c r="AS2642" s="12"/>
      <c r="AT2642" s="12"/>
      <c r="AU2642" s="12"/>
      <c r="AV2642" s="12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12"/>
      <c r="BG2642" s="12"/>
      <c r="BH2642" s="12"/>
      <c r="BI2642" s="12"/>
      <c r="BJ2642" s="13"/>
      <c r="BK2642" s="13"/>
      <c r="BL2642" s="13"/>
      <c r="BM2642" s="13"/>
      <c r="BN2642" s="13"/>
    </row>
    <row r="2643" spans="4:66" x14ac:dyDescent="0.25">
      <c r="D2643" s="7"/>
      <c r="E2643" s="10"/>
      <c r="F2643" s="10"/>
      <c r="G2643" s="10"/>
      <c r="H2643" s="10"/>
      <c r="I2643" s="10"/>
      <c r="J2643" s="10"/>
      <c r="K2643" s="11"/>
      <c r="L2643" s="11"/>
      <c r="M2643" s="12"/>
      <c r="N2643" s="12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2"/>
      <c r="AS2643" s="12"/>
      <c r="AT2643" s="12"/>
      <c r="AU2643" s="12"/>
      <c r="AV2643" s="12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12"/>
      <c r="BG2643" s="12"/>
      <c r="BH2643" s="12"/>
      <c r="BI2643" s="12"/>
      <c r="BJ2643" s="13"/>
      <c r="BK2643" s="13"/>
      <c r="BL2643" s="13"/>
      <c r="BM2643" s="13"/>
      <c r="BN2643" s="13"/>
    </row>
    <row r="2644" spans="4:66" x14ac:dyDescent="0.25">
      <c r="D2644" s="7"/>
      <c r="E2644" s="10"/>
      <c r="F2644" s="10"/>
      <c r="G2644" s="10"/>
      <c r="H2644" s="10"/>
      <c r="I2644" s="10"/>
      <c r="J2644" s="10"/>
      <c r="K2644" s="11"/>
      <c r="L2644" s="11"/>
      <c r="M2644" s="12"/>
      <c r="N2644" s="12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  <c r="AR2644" s="12"/>
      <c r="AS2644" s="12"/>
      <c r="AT2644" s="12"/>
      <c r="AU2644" s="12"/>
      <c r="AV2644" s="12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12"/>
      <c r="BG2644" s="12"/>
      <c r="BH2644" s="12"/>
      <c r="BI2644" s="12"/>
      <c r="BJ2644" s="13"/>
      <c r="BK2644" s="13"/>
      <c r="BL2644" s="13"/>
      <c r="BM2644" s="13"/>
      <c r="BN2644" s="13"/>
    </row>
    <row r="2645" spans="4:66" x14ac:dyDescent="0.25">
      <c r="D2645" s="7"/>
      <c r="E2645" s="10"/>
      <c r="F2645" s="10"/>
      <c r="G2645" s="10"/>
      <c r="H2645" s="10"/>
      <c r="I2645" s="10"/>
      <c r="J2645" s="10"/>
      <c r="K2645" s="11"/>
      <c r="L2645" s="11"/>
      <c r="M2645" s="12"/>
      <c r="N2645" s="12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  <c r="AR2645" s="12"/>
      <c r="AS2645" s="12"/>
      <c r="AT2645" s="12"/>
      <c r="AU2645" s="12"/>
      <c r="AV2645" s="12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12"/>
      <c r="BG2645" s="12"/>
      <c r="BH2645" s="12"/>
      <c r="BI2645" s="12"/>
      <c r="BJ2645" s="13"/>
      <c r="BK2645" s="13"/>
      <c r="BL2645" s="13"/>
      <c r="BM2645" s="13"/>
      <c r="BN2645" s="13"/>
    </row>
    <row r="2646" spans="4:66" x14ac:dyDescent="0.25">
      <c r="D2646" s="7"/>
      <c r="E2646" s="10"/>
      <c r="F2646" s="10"/>
      <c r="G2646" s="10"/>
      <c r="H2646" s="10"/>
      <c r="I2646" s="10"/>
      <c r="J2646" s="10"/>
      <c r="K2646" s="11"/>
      <c r="L2646" s="11"/>
      <c r="M2646" s="12"/>
      <c r="N2646" s="12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  <c r="AR2646" s="12"/>
      <c r="AS2646" s="12"/>
      <c r="AT2646" s="12"/>
      <c r="AU2646" s="12"/>
      <c r="AV2646" s="12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12"/>
      <c r="BG2646" s="12"/>
      <c r="BH2646" s="12"/>
      <c r="BI2646" s="12"/>
      <c r="BJ2646" s="13"/>
      <c r="BK2646" s="13"/>
      <c r="BL2646" s="13"/>
      <c r="BM2646" s="13"/>
      <c r="BN2646" s="13"/>
    </row>
    <row r="2647" spans="4:66" x14ac:dyDescent="0.25">
      <c r="D2647" s="7"/>
      <c r="E2647" s="10"/>
      <c r="F2647" s="10"/>
      <c r="G2647" s="10"/>
      <c r="H2647" s="10"/>
      <c r="I2647" s="10"/>
      <c r="J2647" s="10"/>
      <c r="K2647" s="11"/>
      <c r="L2647" s="11"/>
      <c r="M2647" s="12"/>
      <c r="N2647" s="12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  <c r="AR2647" s="12"/>
      <c r="AS2647" s="12"/>
      <c r="AT2647" s="12"/>
      <c r="AU2647" s="12"/>
      <c r="AV2647" s="12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12"/>
      <c r="BG2647" s="12"/>
      <c r="BH2647" s="12"/>
      <c r="BI2647" s="12"/>
      <c r="BJ2647" s="13"/>
      <c r="BK2647" s="13"/>
      <c r="BL2647" s="13"/>
      <c r="BM2647" s="13"/>
      <c r="BN2647" s="13"/>
    </row>
    <row r="2648" spans="4:66" x14ac:dyDescent="0.25">
      <c r="D2648" s="7"/>
      <c r="E2648" s="10"/>
      <c r="F2648" s="10"/>
      <c r="G2648" s="10"/>
      <c r="H2648" s="10"/>
      <c r="I2648" s="10"/>
      <c r="J2648" s="10"/>
      <c r="K2648" s="11"/>
      <c r="L2648" s="11"/>
      <c r="M2648" s="12"/>
      <c r="N2648" s="12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  <c r="AR2648" s="12"/>
      <c r="AS2648" s="12"/>
      <c r="AT2648" s="12"/>
      <c r="AU2648" s="12"/>
      <c r="AV2648" s="12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12"/>
      <c r="BG2648" s="12"/>
      <c r="BH2648" s="12"/>
      <c r="BI2648" s="12"/>
      <c r="BJ2648" s="13"/>
      <c r="BK2648" s="13"/>
      <c r="BL2648" s="13"/>
      <c r="BM2648" s="13"/>
      <c r="BN2648" s="13"/>
    </row>
    <row r="2649" spans="4:66" x14ac:dyDescent="0.25">
      <c r="D2649" s="7"/>
      <c r="E2649" s="10"/>
      <c r="F2649" s="10"/>
      <c r="G2649" s="10"/>
      <c r="H2649" s="10"/>
      <c r="I2649" s="10"/>
      <c r="J2649" s="10"/>
      <c r="K2649" s="11"/>
      <c r="L2649" s="11"/>
      <c r="M2649" s="12"/>
      <c r="N2649" s="12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2"/>
      <c r="AS2649" s="12"/>
      <c r="AT2649" s="12"/>
      <c r="AU2649" s="12"/>
      <c r="AV2649" s="12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12"/>
      <c r="BG2649" s="12"/>
      <c r="BH2649" s="12"/>
      <c r="BI2649" s="12"/>
      <c r="BJ2649" s="13"/>
      <c r="BK2649" s="13"/>
      <c r="BL2649" s="13"/>
      <c r="BM2649" s="13"/>
      <c r="BN2649" s="13"/>
    </row>
    <row r="2650" spans="4:66" x14ac:dyDescent="0.25">
      <c r="D2650" s="7"/>
      <c r="E2650" s="10"/>
      <c r="F2650" s="10"/>
      <c r="G2650" s="10"/>
      <c r="H2650" s="10"/>
      <c r="I2650" s="10"/>
      <c r="J2650" s="10"/>
      <c r="K2650" s="11"/>
      <c r="L2650" s="11"/>
      <c r="M2650" s="12"/>
      <c r="N2650" s="12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  <c r="AR2650" s="12"/>
      <c r="AS2650" s="12"/>
      <c r="AT2650" s="12"/>
      <c r="AU2650" s="12"/>
      <c r="AV2650" s="12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12"/>
      <c r="BG2650" s="12"/>
      <c r="BH2650" s="12"/>
      <c r="BI2650" s="12"/>
      <c r="BJ2650" s="13"/>
      <c r="BK2650" s="13"/>
      <c r="BL2650" s="13"/>
      <c r="BM2650" s="13"/>
      <c r="BN2650" s="13"/>
    </row>
    <row r="2651" spans="4:66" x14ac:dyDescent="0.25">
      <c r="D2651" s="7"/>
      <c r="E2651" s="10"/>
      <c r="F2651" s="10"/>
      <c r="G2651" s="10"/>
      <c r="H2651" s="10"/>
      <c r="I2651" s="10"/>
      <c r="J2651" s="10"/>
      <c r="K2651" s="11"/>
      <c r="L2651" s="11"/>
      <c r="M2651" s="12"/>
      <c r="N2651" s="12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2"/>
      <c r="AS2651" s="12"/>
      <c r="AT2651" s="12"/>
      <c r="AU2651" s="12"/>
      <c r="AV2651" s="12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12"/>
      <c r="BG2651" s="12"/>
      <c r="BH2651" s="12"/>
      <c r="BI2651" s="12"/>
      <c r="BJ2651" s="13"/>
      <c r="BK2651" s="13"/>
      <c r="BL2651" s="13"/>
      <c r="BM2651" s="13"/>
      <c r="BN2651" s="13"/>
    </row>
    <row r="2652" spans="4:66" x14ac:dyDescent="0.25">
      <c r="D2652" s="7"/>
      <c r="E2652" s="10"/>
      <c r="F2652" s="10"/>
      <c r="G2652" s="10"/>
      <c r="H2652" s="10"/>
      <c r="I2652" s="10"/>
      <c r="J2652" s="10"/>
      <c r="K2652" s="11"/>
      <c r="L2652" s="11"/>
      <c r="M2652" s="12"/>
      <c r="N2652" s="12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  <c r="AR2652" s="12"/>
      <c r="AS2652" s="12"/>
      <c r="AT2652" s="12"/>
      <c r="AU2652" s="12"/>
      <c r="AV2652" s="12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12"/>
      <c r="BG2652" s="12"/>
      <c r="BH2652" s="12"/>
      <c r="BI2652" s="12"/>
      <c r="BJ2652" s="13"/>
      <c r="BK2652" s="13"/>
      <c r="BL2652" s="13"/>
      <c r="BM2652" s="13"/>
      <c r="BN2652" s="13"/>
    </row>
    <row r="2653" spans="4:66" x14ac:dyDescent="0.25">
      <c r="D2653" s="7"/>
      <c r="E2653" s="10"/>
      <c r="F2653" s="10"/>
      <c r="G2653" s="10"/>
      <c r="H2653" s="10"/>
      <c r="I2653" s="10"/>
      <c r="J2653" s="10"/>
      <c r="K2653" s="11"/>
      <c r="L2653" s="11"/>
      <c r="M2653" s="12"/>
      <c r="N2653" s="12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  <c r="AR2653" s="12"/>
      <c r="AS2653" s="12"/>
      <c r="AT2653" s="12"/>
      <c r="AU2653" s="12"/>
      <c r="AV2653" s="12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12"/>
      <c r="BG2653" s="12"/>
      <c r="BH2653" s="12"/>
      <c r="BI2653" s="12"/>
      <c r="BJ2653" s="13"/>
      <c r="BK2653" s="13"/>
      <c r="BL2653" s="13"/>
      <c r="BM2653" s="13"/>
      <c r="BN2653" s="13"/>
    </row>
    <row r="2654" spans="4:66" x14ac:dyDescent="0.25">
      <c r="D2654" s="7"/>
      <c r="E2654" s="10"/>
      <c r="F2654" s="10"/>
      <c r="G2654" s="10"/>
      <c r="H2654" s="10"/>
      <c r="I2654" s="10"/>
      <c r="J2654" s="10"/>
      <c r="K2654" s="11"/>
      <c r="L2654" s="11"/>
      <c r="M2654" s="12"/>
      <c r="N2654" s="12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  <c r="AR2654" s="12"/>
      <c r="AS2654" s="12"/>
      <c r="AT2654" s="12"/>
      <c r="AU2654" s="12"/>
      <c r="AV2654" s="12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12"/>
      <c r="BG2654" s="12"/>
      <c r="BH2654" s="12"/>
      <c r="BI2654" s="12"/>
      <c r="BJ2654" s="13"/>
      <c r="BK2654" s="13"/>
      <c r="BL2654" s="13"/>
      <c r="BM2654" s="13"/>
      <c r="BN2654" s="13"/>
    </row>
    <row r="2655" spans="4:66" x14ac:dyDescent="0.25">
      <c r="D2655" s="7"/>
      <c r="E2655" s="10"/>
      <c r="F2655" s="10"/>
      <c r="G2655" s="10"/>
      <c r="H2655" s="10"/>
      <c r="I2655" s="10"/>
      <c r="J2655" s="10"/>
      <c r="K2655" s="11"/>
      <c r="L2655" s="11"/>
      <c r="M2655" s="12"/>
      <c r="N2655" s="12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  <c r="AR2655" s="12"/>
      <c r="AS2655" s="12"/>
      <c r="AT2655" s="12"/>
      <c r="AU2655" s="12"/>
      <c r="AV2655" s="12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12"/>
      <c r="BG2655" s="12"/>
      <c r="BH2655" s="12"/>
      <c r="BI2655" s="12"/>
      <c r="BJ2655" s="13"/>
      <c r="BK2655" s="13"/>
      <c r="BL2655" s="13"/>
      <c r="BM2655" s="13"/>
      <c r="BN2655" s="13"/>
    </row>
    <row r="2656" spans="4:66" x14ac:dyDescent="0.25">
      <c r="D2656" s="7"/>
      <c r="E2656" s="10"/>
      <c r="F2656" s="10"/>
      <c r="G2656" s="10"/>
      <c r="H2656" s="10"/>
      <c r="I2656" s="10"/>
      <c r="J2656" s="10"/>
      <c r="K2656" s="11"/>
      <c r="L2656" s="11"/>
      <c r="M2656" s="12"/>
      <c r="N2656" s="12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  <c r="AR2656" s="12"/>
      <c r="AS2656" s="12"/>
      <c r="AT2656" s="12"/>
      <c r="AU2656" s="12"/>
      <c r="AV2656" s="12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12"/>
      <c r="BG2656" s="12"/>
      <c r="BH2656" s="12"/>
      <c r="BI2656" s="12"/>
      <c r="BJ2656" s="13"/>
      <c r="BK2656" s="13"/>
      <c r="BL2656" s="13"/>
      <c r="BM2656" s="13"/>
      <c r="BN2656" s="13"/>
    </row>
    <row r="2657" spans="4:66" x14ac:dyDescent="0.25">
      <c r="D2657" s="7"/>
      <c r="E2657" s="10"/>
      <c r="F2657" s="10"/>
      <c r="G2657" s="10"/>
      <c r="H2657" s="10"/>
      <c r="I2657" s="10"/>
      <c r="J2657" s="10"/>
      <c r="K2657" s="11"/>
      <c r="L2657" s="11"/>
      <c r="M2657" s="12"/>
      <c r="N2657" s="12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  <c r="AR2657" s="12"/>
      <c r="AS2657" s="12"/>
      <c r="AT2657" s="12"/>
      <c r="AU2657" s="12"/>
      <c r="AV2657" s="12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12"/>
      <c r="BG2657" s="12"/>
      <c r="BH2657" s="12"/>
      <c r="BI2657" s="12"/>
      <c r="BJ2657" s="13"/>
      <c r="BK2657" s="13"/>
      <c r="BL2657" s="13"/>
      <c r="BM2657" s="13"/>
      <c r="BN2657" s="13"/>
    </row>
    <row r="2658" spans="4:66" x14ac:dyDescent="0.25">
      <c r="D2658" s="7"/>
      <c r="E2658" s="10"/>
      <c r="F2658" s="10"/>
      <c r="G2658" s="10"/>
      <c r="H2658" s="10"/>
      <c r="I2658" s="10"/>
      <c r="J2658" s="10"/>
      <c r="K2658" s="11"/>
      <c r="L2658" s="11"/>
      <c r="M2658" s="12"/>
      <c r="N2658" s="12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  <c r="AR2658" s="12"/>
      <c r="AS2658" s="12"/>
      <c r="AT2658" s="12"/>
      <c r="AU2658" s="12"/>
      <c r="AV2658" s="12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12"/>
      <c r="BG2658" s="12"/>
      <c r="BH2658" s="12"/>
      <c r="BI2658" s="12"/>
      <c r="BJ2658" s="13"/>
      <c r="BK2658" s="13"/>
      <c r="BL2658" s="13"/>
      <c r="BM2658" s="13"/>
      <c r="BN2658" s="13"/>
    </row>
    <row r="2659" spans="4:66" x14ac:dyDescent="0.25">
      <c r="D2659" s="7"/>
      <c r="E2659" s="10"/>
      <c r="F2659" s="10"/>
      <c r="G2659" s="10"/>
      <c r="H2659" s="10"/>
      <c r="I2659" s="10"/>
      <c r="J2659" s="10"/>
      <c r="K2659" s="11"/>
      <c r="L2659" s="11"/>
      <c r="M2659" s="12"/>
      <c r="N2659" s="12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  <c r="AR2659" s="12"/>
      <c r="AS2659" s="12"/>
      <c r="AT2659" s="12"/>
      <c r="AU2659" s="12"/>
      <c r="AV2659" s="12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12"/>
      <c r="BG2659" s="12"/>
      <c r="BH2659" s="12"/>
      <c r="BI2659" s="12"/>
      <c r="BJ2659" s="13"/>
      <c r="BK2659" s="13"/>
      <c r="BL2659" s="13"/>
      <c r="BM2659" s="13"/>
      <c r="BN2659" s="13"/>
    </row>
    <row r="2660" spans="4:66" x14ac:dyDescent="0.25">
      <c r="D2660" s="7"/>
      <c r="E2660" s="10"/>
      <c r="F2660" s="10"/>
      <c r="G2660" s="10"/>
      <c r="H2660" s="10"/>
      <c r="I2660" s="10"/>
      <c r="J2660" s="10"/>
      <c r="K2660" s="11"/>
      <c r="L2660" s="11"/>
      <c r="M2660" s="12"/>
      <c r="N2660" s="12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  <c r="AR2660" s="12"/>
      <c r="AS2660" s="12"/>
      <c r="AT2660" s="12"/>
      <c r="AU2660" s="12"/>
      <c r="AV2660" s="12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12"/>
      <c r="BG2660" s="12"/>
      <c r="BH2660" s="12"/>
      <c r="BI2660" s="12"/>
      <c r="BJ2660" s="13"/>
      <c r="BK2660" s="13"/>
      <c r="BL2660" s="13"/>
      <c r="BM2660" s="13"/>
      <c r="BN2660" s="13"/>
    </row>
    <row r="2661" spans="4:66" x14ac:dyDescent="0.25">
      <c r="D2661" s="7"/>
      <c r="E2661" s="10"/>
      <c r="F2661" s="10"/>
      <c r="G2661" s="10"/>
      <c r="H2661" s="10"/>
      <c r="I2661" s="10"/>
      <c r="J2661" s="10"/>
      <c r="K2661" s="11"/>
      <c r="L2661" s="11"/>
      <c r="M2661" s="12"/>
      <c r="N2661" s="12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  <c r="AR2661" s="12"/>
      <c r="AS2661" s="12"/>
      <c r="AT2661" s="12"/>
      <c r="AU2661" s="12"/>
      <c r="AV2661" s="12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12"/>
      <c r="BG2661" s="12"/>
      <c r="BH2661" s="12"/>
      <c r="BI2661" s="12"/>
      <c r="BJ2661" s="13"/>
      <c r="BK2661" s="13"/>
      <c r="BL2661" s="13"/>
      <c r="BM2661" s="13"/>
      <c r="BN2661" s="13"/>
    </row>
    <row r="2662" spans="4:66" x14ac:dyDescent="0.25">
      <c r="D2662" s="7"/>
      <c r="E2662" s="10"/>
      <c r="F2662" s="10"/>
      <c r="G2662" s="10"/>
      <c r="H2662" s="10"/>
      <c r="I2662" s="10"/>
      <c r="J2662" s="10"/>
      <c r="K2662" s="11"/>
      <c r="L2662" s="11"/>
      <c r="M2662" s="12"/>
      <c r="N2662" s="12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  <c r="AR2662" s="12"/>
      <c r="AS2662" s="12"/>
      <c r="AT2662" s="12"/>
      <c r="AU2662" s="12"/>
      <c r="AV2662" s="12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12"/>
      <c r="BG2662" s="12"/>
      <c r="BH2662" s="12"/>
      <c r="BI2662" s="12"/>
      <c r="BJ2662" s="13"/>
      <c r="BK2662" s="13"/>
      <c r="BL2662" s="13"/>
      <c r="BM2662" s="13"/>
      <c r="BN2662" s="13"/>
    </row>
    <row r="2663" spans="4:66" x14ac:dyDescent="0.25">
      <c r="D2663" s="7"/>
      <c r="E2663" s="10"/>
      <c r="F2663" s="10"/>
      <c r="G2663" s="10"/>
      <c r="H2663" s="10"/>
      <c r="I2663" s="10"/>
      <c r="J2663" s="10"/>
      <c r="K2663" s="11"/>
      <c r="L2663" s="11"/>
      <c r="M2663" s="12"/>
      <c r="N2663" s="12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2"/>
      <c r="AS2663" s="12"/>
      <c r="AT2663" s="12"/>
      <c r="AU2663" s="12"/>
      <c r="AV2663" s="12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12"/>
      <c r="BG2663" s="12"/>
      <c r="BH2663" s="12"/>
      <c r="BI2663" s="12"/>
      <c r="BJ2663" s="13"/>
      <c r="BK2663" s="13"/>
      <c r="BL2663" s="13"/>
      <c r="BM2663" s="13"/>
      <c r="BN2663" s="13"/>
    </row>
    <row r="2664" spans="4:66" x14ac:dyDescent="0.25">
      <c r="D2664" s="7"/>
      <c r="E2664" s="10"/>
      <c r="F2664" s="10"/>
      <c r="G2664" s="10"/>
      <c r="H2664" s="10"/>
      <c r="I2664" s="10"/>
      <c r="J2664" s="10"/>
      <c r="K2664" s="11"/>
      <c r="L2664" s="11"/>
      <c r="M2664" s="12"/>
      <c r="N2664" s="12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12"/>
      <c r="Z2664" s="12"/>
      <c r="AA2664" s="12"/>
      <c r="AB2664" s="12"/>
      <c r="AC2664" s="12"/>
      <c r="AD2664" s="12"/>
      <c r="AE2664" s="12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  <c r="AR2664" s="12"/>
      <c r="AS2664" s="12"/>
      <c r="AT2664" s="12"/>
      <c r="AU2664" s="12"/>
      <c r="AV2664" s="12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12"/>
      <c r="BG2664" s="12"/>
      <c r="BH2664" s="12"/>
      <c r="BI2664" s="12"/>
      <c r="BJ2664" s="13"/>
      <c r="BK2664" s="13"/>
      <c r="BL2664" s="13"/>
      <c r="BM2664" s="13"/>
      <c r="BN2664" s="13"/>
    </row>
    <row r="2665" spans="4:66" x14ac:dyDescent="0.25">
      <c r="D2665" s="7"/>
      <c r="E2665" s="10"/>
      <c r="F2665" s="10"/>
      <c r="G2665" s="10"/>
      <c r="H2665" s="10"/>
      <c r="I2665" s="10"/>
      <c r="J2665" s="10"/>
      <c r="K2665" s="11"/>
      <c r="L2665" s="11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  <c r="AR2665" s="12"/>
      <c r="AS2665" s="12"/>
      <c r="AT2665" s="12"/>
      <c r="AU2665" s="12"/>
      <c r="AV2665" s="12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12"/>
      <c r="BG2665" s="12"/>
      <c r="BH2665" s="12"/>
      <c r="BI2665" s="12"/>
      <c r="BJ2665" s="13"/>
      <c r="BK2665" s="13"/>
      <c r="BL2665" s="13"/>
      <c r="BM2665" s="13"/>
      <c r="BN2665" s="13"/>
    </row>
    <row r="2666" spans="4:66" x14ac:dyDescent="0.25">
      <c r="D2666" s="7"/>
      <c r="E2666" s="10"/>
      <c r="F2666" s="10"/>
      <c r="G2666" s="10"/>
      <c r="H2666" s="10"/>
      <c r="I2666" s="10"/>
      <c r="J2666" s="10"/>
      <c r="K2666" s="11"/>
      <c r="L2666" s="11"/>
      <c r="M2666" s="12"/>
      <c r="N2666" s="12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  <c r="AR2666" s="12"/>
      <c r="AS2666" s="12"/>
      <c r="AT2666" s="12"/>
      <c r="AU2666" s="12"/>
      <c r="AV2666" s="12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12"/>
      <c r="BG2666" s="12"/>
      <c r="BH2666" s="12"/>
      <c r="BI2666" s="12"/>
      <c r="BJ2666" s="13"/>
      <c r="BK2666" s="13"/>
      <c r="BL2666" s="13"/>
      <c r="BM2666" s="13"/>
      <c r="BN2666" s="13"/>
    </row>
    <row r="2667" spans="4:66" x14ac:dyDescent="0.25">
      <c r="D2667" s="7"/>
      <c r="E2667" s="10"/>
      <c r="F2667" s="10"/>
      <c r="G2667" s="10"/>
      <c r="H2667" s="10"/>
      <c r="I2667" s="10"/>
      <c r="J2667" s="10"/>
      <c r="K2667" s="11"/>
      <c r="L2667" s="11"/>
      <c r="M2667" s="12"/>
      <c r="N2667" s="12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  <c r="AR2667" s="12"/>
      <c r="AS2667" s="12"/>
      <c r="AT2667" s="12"/>
      <c r="AU2667" s="12"/>
      <c r="AV2667" s="12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12"/>
      <c r="BG2667" s="12"/>
      <c r="BH2667" s="12"/>
      <c r="BI2667" s="12"/>
      <c r="BJ2667" s="13"/>
      <c r="BK2667" s="13"/>
      <c r="BL2667" s="13"/>
      <c r="BM2667" s="13"/>
      <c r="BN2667" s="13"/>
    </row>
    <row r="2668" spans="4:66" x14ac:dyDescent="0.25">
      <c r="D2668" s="7"/>
      <c r="E2668" s="10"/>
      <c r="F2668" s="10"/>
      <c r="G2668" s="10"/>
      <c r="H2668" s="10"/>
      <c r="I2668" s="10"/>
      <c r="J2668" s="10"/>
      <c r="K2668" s="11"/>
      <c r="L2668" s="11"/>
      <c r="M2668" s="12"/>
      <c r="N2668" s="12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  <c r="AR2668" s="12"/>
      <c r="AS2668" s="12"/>
      <c r="AT2668" s="12"/>
      <c r="AU2668" s="12"/>
      <c r="AV2668" s="12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12"/>
      <c r="BG2668" s="12"/>
      <c r="BH2668" s="12"/>
      <c r="BI2668" s="12"/>
      <c r="BJ2668" s="13"/>
      <c r="BK2668" s="13"/>
      <c r="BL2668" s="13"/>
      <c r="BM2668" s="13"/>
      <c r="BN2668" s="13"/>
    </row>
    <row r="2669" spans="4:66" x14ac:dyDescent="0.25">
      <c r="D2669" s="7"/>
      <c r="E2669" s="10"/>
      <c r="F2669" s="10"/>
      <c r="G2669" s="10"/>
      <c r="H2669" s="10"/>
      <c r="I2669" s="10"/>
      <c r="J2669" s="10"/>
      <c r="K2669" s="11"/>
      <c r="L2669" s="11"/>
      <c r="M2669" s="12"/>
      <c r="N2669" s="12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  <c r="AR2669" s="12"/>
      <c r="AS2669" s="12"/>
      <c r="AT2669" s="12"/>
      <c r="AU2669" s="12"/>
      <c r="AV2669" s="12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12"/>
      <c r="BG2669" s="12"/>
      <c r="BH2669" s="12"/>
      <c r="BI2669" s="12"/>
      <c r="BJ2669" s="13"/>
      <c r="BK2669" s="13"/>
      <c r="BL2669" s="13"/>
      <c r="BM2669" s="13"/>
      <c r="BN2669" s="13"/>
    </row>
    <row r="2670" spans="4:66" x14ac:dyDescent="0.25">
      <c r="D2670" s="7"/>
      <c r="E2670" s="10"/>
      <c r="F2670" s="10"/>
      <c r="G2670" s="10"/>
      <c r="H2670" s="10"/>
      <c r="I2670" s="10"/>
      <c r="J2670" s="10"/>
      <c r="K2670" s="11"/>
      <c r="L2670" s="11"/>
      <c r="M2670" s="12"/>
      <c r="N2670" s="12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  <c r="AR2670" s="12"/>
      <c r="AS2670" s="12"/>
      <c r="AT2670" s="12"/>
      <c r="AU2670" s="12"/>
      <c r="AV2670" s="12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12"/>
      <c r="BG2670" s="12"/>
      <c r="BH2670" s="12"/>
      <c r="BI2670" s="12"/>
      <c r="BJ2670" s="13"/>
      <c r="BK2670" s="13"/>
      <c r="BL2670" s="13"/>
      <c r="BM2670" s="13"/>
      <c r="BN2670" s="13"/>
    </row>
    <row r="2671" spans="4:66" x14ac:dyDescent="0.25">
      <c r="D2671" s="7"/>
      <c r="E2671" s="10"/>
      <c r="F2671" s="10"/>
      <c r="G2671" s="10"/>
      <c r="H2671" s="10"/>
      <c r="I2671" s="10"/>
      <c r="J2671" s="10"/>
      <c r="K2671" s="11"/>
      <c r="L2671" s="11"/>
      <c r="M2671" s="12"/>
      <c r="N2671" s="12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  <c r="AR2671" s="12"/>
      <c r="AS2671" s="12"/>
      <c r="AT2671" s="12"/>
      <c r="AU2671" s="12"/>
      <c r="AV2671" s="12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12"/>
      <c r="BG2671" s="12"/>
      <c r="BH2671" s="12"/>
      <c r="BI2671" s="12"/>
      <c r="BJ2671" s="13"/>
      <c r="BK2671" s="13"/>
      <c r="BL2671" s="13"/>
      <c r="BM2671" s="13"/>
      <c r="BN2671" s="13"/>
    </row>
    <row r="2672" spans="4:66" x14ac:dyDescent="0.25">
      <c r="D2672" s="7"/>
      <c r="E2672" s="10"/>
      <c r="F2672" s="10"/>
      <c r="G2672" s="10"/>
      <c r="H2672" s="10"/>
      <c r="I2672" s="10"/>
      <c r="J2672" s="10"/>
      <c r="K2672" s="11"/>
      <c r="L2672" s="11"/>
      <c r="M2672" s="12"/>
      <c r="N2672" s="12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  <c r="AR2672" s="12"/>
      <c r="AS2672" s="12"/>
      <c r="AT2672" s="12"/>
      <c r="AU2672" s="12"/>
      <c r="AV2672" s="12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12"/>
      <c r="BG2672" s="12"/>
      <c r="BH2672" s="12"/>
      <c r="BI2672" s="12"/>
      <c r="BJ2672" s="13"/>
      <c r="BK2672" s="13"/>
      <c r="BL2672" s="13"/>
      <c r="BM2672" s="13"/>
      <c r="BN2672" s="13"/>
    </row>
    <row r="2673" spans="4:66" x14ac:dyDescent="0.25">
      <c r="D2673" s="7"/>
      <c r="E2673" s="10"/>
      <c r="F2673" s="10"/>
      <c r="G2673" s="10"/>
      <c r="H2673" s="10"/>
      <c r="I2673" s="10"/>
      <c r="J2673" s="10"/>
      <c r="K2673" s="11"/>
      <c r="L2673" s="11"/>
      <c r="M2673" s="12"/>
      <c r="N2673" s="12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  <c r="AR2673" s="12"/>
      <c r="AS2673" s="12"/>
      <c r="AT2673" s="12"/>
      <c r="AU2673" s="12"/>
      <c r="AV2673" s="12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12"/>
      <c r="BG2673" s="12"/>
      <c r="BH2673" s="12"/>
      <c r="BI2673" s="12"/>
      <c r="BJ2673" s="13"/>
      <c r="BK2673" s="13"/>
      <c r="BL2673" s="13"/>
      <c r="BM2673" s="13"/>
      <c r="BN2673" s="13"/>
    </row>
    <row r="2674" spans="4:66" x14ac:dyDescent="0.25">
      <c r="D2674" s="7"/>
      <c r="E2674" s="10"/>
      <c r="F2674" s="10"/>
      <c r="G2674" s="10"/>
      <c r="H2674" s="10"/>
      <c r="I2674" s="10"/>
      <c r="J2674" s="10"/>
      <c r="K2674" s="11"/>
      <c r="L2674" s="11"/>
      <c r="M2674" s="12"/>
      <c r="N2674" s="12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  <c r="AR2674" s="12"/>
      <c r="AS2674" s="12"/>
      <c r="AT2674" s="12"/>
      <c r="AU2674" s="12"/>
      <c r="AV2674" s="12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12"/>
      <c r="BG2674" s="12"/>
      <c r="BH2674" s="12"/>
      <c r="BI2674" s="12"/>
      <c r="BJ2674" s="13"/>
      <c r="BK2674" s="13"/>
      <c r="BL2674" s="13"/>
      <c r="BM2674" s="13"/>
      <c r="BN2674" s="13"/>
    </row>
    <row r="2675" spans="4:66" s="14" customFormat="1" x14ac:dyDescent="0.25">
      <c r="D2675" s="21"/>
      <c r="K2675" s="16"/>
      <c r="L2675" s="16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  <c r="AF2675" s="17"/>
      <c r="AG2675" s="17"/>
      <c r="AH2675" s="17"/>
      <c r="AI2675" s="17"/>
      <c r="AJ2675" s="17"/>
      <c r="AK2675" s="17"/>
      <c r="AL2675" s="17"/>
      <c r="AM2675" s="17"/>
      <c r="AN2675" s="17"/>
      <c r="AO2675" s="17"/>
      <c r="AP2675" s="17"/>
      <c r="AQ2675" s="17"/>
      <c r="AR2675" s="17"/>
      <c r="AS2675" s="17"/>
      <c r="AT2675" s="17"/>
      <c r="AU2675" s="17"/>
      <c r="AV2675" s="17"/>
      <c r="AW2675" s="17"/>
      <c r="AX2675" s="17"/>
      <c r="AY2675" s="17"/>
      <c r="AZ2675" s="17"/>
      <c r="BA2675" s="17"/>
      <c r="BB2675" s="17"/>
      <c r="BC2675" s="17"/>
      <c r="BD2675" s="17"/>
      <c r="BE2675" s="17"/>
      <c r="BF2675" s="17"/>
      <c r="BG2675" s="17"/>
      <c r="BH2675" s="17"/>
      <c r="BI2675" s="17"/>
      <c r="BJ2675" s="18"/>
      <c r="BK2675" s="18"/>
      <c r="BL2675" s="18"/>
      <c r="BM2675" s="18"/>
      <c r="BN2675" s="18"/>
    </row>
    <row r="2676" spans="4:66" x14ac:dyDescent="0.25">
      <c r="D2676" s="7"/>
      <c r="E2676" s="10"/>
      <c r="F2676" s="10"/>
      <c r="G2676" s="10"/>
      <c r="H2676" s="10"/>
      <c r="I2676" s="10"/>
      <c r="J2676" s="10"/>
      <c r="K2676" s="11"/>
      <c r="L2676" s="11"/>
      <c r="M2676" s="12"/>
      <c r="N2676" s="12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  <c r="AR2676" s="12"/>
      <c r="AS2676" s="12"/>
      <c r="AT2676" s="12"/>
      <c r="AU2676" s="12"/>
      <c r="AV2676" s="12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12"/>
      <c r="BG2676" s="12"/>
      <c r="BH2676" s="12"/>
      <c r="BI2676" s="12"/>
      <c r="BJ2676" s="13"/>
      <c r="BK2676" s="13"/>
      <c r="BL2676" s="13"/>
      <c r="BM2676" s="13"/>
      <c r="BN2676" s="13"/>
    </row>
    <row r="2677" spans="4:66" x14ac:dyDescent="0.25">
      <c r="D2677" s="7"/>
      <c r="E2677" s="10"/>
      <c r="F2677" s="10"/>
      <c r="G2677" s="10"/>
      <c r="H2677" s="10"/>
      <c r="I2677" s="10"/>
      <c r="J2677" s="10"/>
      <c r="K2677" s="11"/>
      <c r="L2677" s="11"/>
      <c r="M2677" s="12"/>
      <c r="N2677" s="12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  <c r="AR2677" s="12"/>
      <c r="AS2677" s="12"/>
      <c r="AT2677" s="12"/>
      <c r="AU2677" s="12"/>
      <c r="AV2677" s="12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12"/>
      <c r="BG2677" s="12"/>
      <c r="BH2677" s="12"/>
      <c r="BI2677" s="12"/>
      <c r="BJ2677" s="13"/>
      <c r="BK2677" s="13"/>
      <c r="BL2677" s="13"/>
      <c r="BM2677" s="13"/>
      <c r="BN2677" s="13"/>
    </row>
    <row r="2678" spans="4:66" x14ac:dyDescent="0.25">
      <c r="D2678" s="7"/>
      <c r="E2678" s="10"/>
      <c r="F2678" s="10"/>
      <c r="G2678" s="10"/>
      <c r="H2678" s="10"/>
      <c r="I2678" s="10"/>
      <c r="J2678" s="10"/>
      <c r="K2678" s="11"/>
      <c r="L2678" s="11"/>
      <c r="M2678" s="12"/>
      <c r="N2678" s="12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  <c r="AR2678" s="12"/>
      <c r="AS2678" s="12"/>
      <c r="AT2678" s="12"/>
      <c r="AU2678" s="12"/>
      <c r="AV2678" s="12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12"/>
      <c r="BG2678" s="12"/>
      <c r="BH2678" s="12"/>
      <c r="BI2678" s="12"/>
      <c r="BJ2678" s="13"/>
      <c r="BK2678" s="13"/>
      <c r="BL2678" s="13"/>
      <c r="BM2678" s="13"/>
      <c r="BN2678" s="13"/>
    </row>
    <row r="2679" spans="4:66" x14ac:dyDescent="0.25">
      <c r="D2679" s="7"/>
      <c r="E2679" s="10"/>
      <c r="F2679" s="10"/>
      <c r="G2679" s="10"/>
      <c r="H2679" s="10"/>
      <c r="I2679" s="10"/>
      <c r="J2679" s="10"/>
      <c r="K2679" s="11"/>
      <c r="L2679" s="11"/>
      <c r="M2679" s="12"/>
      <c r="N2679" s="12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2"/>
      <c r="AS2679" s="12"/>
      <c r="AT2679" s="12"/>
      <c r="AU2679" s="12"/>
      <c r="AV2679" s="12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12"/>
      <c r="BG2679" s="12"/>
      <c r="BH2679" s="12"/>
      <c r="BI2679" s="12"/>
      <c r="BJ2679" s="13"/>
      <c r="BK2679" s="13"/>
      <c r="BL2679" s="13"/>
      <c r="BM2679" s="13"/>
      <c r="BN2679" s="13"/>
    </row>
    <row r="2680" spans="4:66" x14ac:dyDescent="0.25">
      <c r="D2680" s="7"/>
      <c r="E2680" s="10"/>
      <c r="F2680" s="10"/>
      <c r="G2680" s="10"/>
      <c r="H2680" s="10"/>
      <c r="I2680" s="10"/>
      <c r="J2680" s="10"/>
      <c r="K2680" s="11"/>
      <c r="L2680" s="11"/>
      <c r="M2680" s="12"/>
      <c r="N2680" s="12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  <c r="AR2680" s="12"/>
      <c r="AS2680" s="12"/>
      <c r="AT2680" s="12"/>
      <c r="AU2680" s="12"/>
      <c r="AV2680" s="12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12"/>
      <c r="BG2680" s="12"/>
      <c r="BH2680" s="12"/>
      <c r="BI2680" s="12"/>
      <c r="BJ2680" s="13"/>
      <c r="BK2680" s="13"/>
      <c r="BL2680" s="13"/>
      <c r="BM2680" s="13"/>
      <c r="BN2680" s="13"/>
    </row>
    <row r="2681" spans="4:66" x14ac:dyDescent="0.25">
      <c r="D2681" s="7"/>
      <c r="E2681" s="10"/>
      <c r="F2681" s="10"/>
      <c r="G2681" s="10"/>
      <c r="H2681" s="10"/>
      <c r="I2681" s="10"/>
      <c r="J2681" s="10"/>
      <c r="K2681" s="11"/>
      <c r="L2681" s="11"/>
      <c r="M2681" s="12"/>
      <c r="N2681" s="12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  <c r="AR2681" s="12"/>
      <c r="AS2681" s="12"/>
      <c r="AT2681" s="12"/>
      <c r="AU2681" s="12"/>
      <c r="AV2681" s="12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12"/>
      <c r="BG2681" s="12"/>
      <c r="BH2681" s="12"/>
      <c r="BI2681" s="12"/>
      <c r="BJ2681" s="13"/>
      <c r="BK2681" s="13"/>
      <c r="BL2681" s="13"/>
      <c r="BM2681" s="13"/>
      <c r="BN2681" s="13"/>
    </row>
    <row r="2682" spans="4:66" x14ac:dyDescent="0.25">
      <c r="D2682" s="7"/>
      <c r="E2682" s="10"/>
      <c r="F2682" s="10"/>
      <c r="G2682" s="10"/>
      <c r="H2682" s="10"/>
      <c r="I2682" s="10"/>
      <c r="J2682" s="10"/>
      <c r="K2682" s="11"/>
      <c r="L2682" s="11"/>
      <c r="M2682" s="12"/>
      <c r="N2682" s="12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  <c r="AR2682" s="12"/>
      <c r="AS2682" s="12"/>
      <c r="AT2682" s="12"/>
      <c r="AU2682" s="12"/>
      <c r="AV2682" s="12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12"/>
      <c r="BG2682" s="12"/>
      <c r="BH2682" s="12"/>
      <c r="BI2682" s="12"/>
      <c r="BJ2682" s="13"/>
      <c r="BK2682" s="13"/>
      <c r="BL2682" s="13"/>
      <c r="BM2682" s="13"/>
      <c r="BN2682" s="13"/>
    </row>
    <row r="2683" spans="4:66" x14ac:dyDescent="0.25">
      <c r="D2683" s="7"/>
      <c r="E2683" s="10"/>
      <c r="F2683" s="10"/>
      <c r="G2683" s="10"/>
      <c r="H2683" s="10"/>
      <c r="I2683" s="10"/>
      <c r="J2683" s="10"/>
      <c r="K2683" s="11"/>
      <c r="L2683" s="11"/>
      <c r="M2683" s="12"/>
      <c r="N2683" s="12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  <c r="AR2683" s="12"/>
      <c r="AS2683" s="12"/>
      <c r="AT2683" s="12"/>
      <c r="AU2683" s="12"/>
      <c r="AV2683" s="12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12"/>
      <c r="BG2683" s="12"/>
      <c r="BH2683" s="12"/>
      <c r="BI2683" s="12"/>
      <c r="BJ2683" s="13"/>
      <c r="BK2683" s="13"/>
      <c r="BL2683" s="13"/>
      <c r="BM2683" s="13"/>
      <c r="BN2683" s="13"/>
    </row>
    <row r="2684" spans="4:66" x14ac:dyDescent="0.25">
      <c r="D2684" s="7"/>
      <c r="E2684" s="10"/>
      <c r="F2684" s="10"/>
      <c r="G2684" s="10"/>
      <c r="H2684" s="10"/>
      <c r="I2684" s="10"/>
      <c r="J2684" s="10"/>
      <c r="K2684" s="11"/>
      <c r="L2684" s="11"/>
      <c r="M2684" s="12"/>
      <c r="N2684" s="12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  <c r="AR2684" s="12"/>
      <c r="AS2684" s="12"/>
      <c r="AT2684" s="12"/>
      <c r="AU2684" s="12"/>
      <c r="AV2684" s="12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12"/>
      <c r="BG2684" s="12"/>
      <c r="BH2684" s="12"/>
      <c r="BI2684" s="12"/>
      <c r="BJ2684" s="13"/>
      <c r="BK2684" s="13"/>
      <c r="BL2684" s="13"/>
      <c r="BM2684" s="13"/>
      <c r="BN2684" s="13"/>
    </row>
    <row r="2685" spans="4:66" x14ac:dyDescent="0.25">
      <c r="D2685" s="7"/>
      <c r="E2685" s="10"/>
      <c r="F2685" s="10"/>
      <c r="G2685" s="10"/>
      <c r="H2685" s="10"/>
      <c r="I2685" s="10"/>
      <c r="J2685" s="10"/>
      <c r="K2685" s="11"/>
      <c r="L2685" s="11"/>
      <c r="M2685" s="12"/>
      <c r="N2685" s="12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  <c r="AR2685" s="12"/>
      <c r="AS2685" s="12"/>
      <c r="AT2685" s="12"/>
      <c r="AU2685" s="12"/>
      <c r="AV2685" s="12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12"/>
      <c r="BG2685" s="12"/>
      <c r="BH2685" s="12"/>
      <c r="BI2685" s="12"/>
      <c r="BJ2685" s="13"/>
      <c r="BK2685" s="13"/>
      <c r="BL2685" s="13"/>
      <c r="BM2685" s="13"/>
      <c r="BN2685" s="13"/>
    </row>
    <row r="2686" spans="4:66" x14ac:dyDescent="0.25">
      <c r="D2686" s="7"/>
      <c r="E2686" s="10"/>
      <c r="F2686" s="10"/>
      <c r="G2686" s="10"/>
      <c r="H2686" s="10"/>
      <c r="I2686" s="10"/>
      <c r="J2686" s="10"/>
      <c r="K2686" s="11"/>
      <c r="L2686" s="11"/>
      <c r="M2686" s="12"/>
      <c r="N2686" s="12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  <c r="AR2686" s="12"/>
      <c r="AS2686" s="12"/>
      <c r="AT2686" s="12"/>
      <c r="AU2686" s="12"/>
      <c r="AV2686" s="12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12"/>
      <c r="BG2686" s="12"/>
      <c r="BH2686" s="12"/>
      <c r="BI2686" s="12"/>
      <c r="BJ2686" s="13"/>
      <c r="BK2686" s="13"/>
      <c r="BL2686" s="13"/>
      <c r="BM2686" s="13"/>
      <c r="BN2686" s="13"/>
    </row>
    <row r="2687" spans="4:66" x14ac:dyDescent="0.25">
      <c r="D2687" s="7"/>
      <c r="E2687" s="10"/>
      <c r="F2687" s="10"/>
      <c r="G2687" s="10"/>
      <c r="H2687" s="10"/>
      <c r="I2687" s="10"/>
      <c r="J2687" s="10"/>
      <c r="K2687" s="11"/>
      <c r="L2687" s="11"/>
      <c r="M2687" s="12"/>
      <c r="N2687" s="12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  <c r="AR2687" s="12"/>
      <c r="AS2687" s="12"/>
      <c r="AT2687" s="12"/>
      <c r="AU2687" s="12"/>
      <c r="AV2687" s="12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12"/>
      <c r="BG2687" s="12"/>
      <c r="BH2687" s="12"/>
      <c r="BI2687" s="12"/>
      <c r="BJ2687" s="13"/>
      <c r="BK2687" s="13"/>
      <c r="BL2687" s="13"/>
      <c r="BM2687" s="13"/>
      <c r="BN2687" s="13"/>
    </row>
    <row r="2688" spans="4:66" x14ac:dyDescent="0.25">
      <c r="D2688" s="7"/>
      <c r="E2688" s="10"/>
      <c r="F2688" s="10"/>
      <c r="G2688" s="10"/>
      <c r="H2688" s="10"/>
      <c r="I2688" s="10"/>
      <c r="J2688" s="10"/>
      <c r="K2688" s="11"/>
      <c r="L2688" s="11"/>
      <c r="M2688" s="12"/>
      <c r="N2688" s="12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  <c r="AR2688" s="12"/>
      <c r="AS2688" s="12"/>
      <c r="AT2688" s="12"/>
      <c r="AU2688" s="12"/>
      <c r="AV2688" s="12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12"/>
      <c r="BG2688" s="12"/>
      <c r="BH2688" s="12"/>
      <c r="BI2688" s="12"/>
      <c r="BJ2688" s="13"/>
      <c r="BK2688" s="13"/>
      <c r="BL2688" s="13"/>
      <c r="BM2688" s="13"/>
      <c r="BN2688" s="13"/>
    </row>
    <row r="2689" spans="4:66" x14ac:dyDescent="0.25">
      <c r="D2689" s="7"/>
      <c r="E2689" s="10"/>
      <c r="F2689" s="10"/>
      <c r="G2689" s="10"/>
      <c r="H2689" s="10"/>
      <c r="I2689" s="10"/>
      <c r="J2689" s="10"/>
      <c r="K2689" s="11"/>
      <c r="L2689" s="11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2"/>
      <c r="AS2689" s="12"/>
      <c r="AT2689" s="12"/>
      <c r="AU2689" s="12"/>
      <c r="AV2689" s="12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12"/>
      <c r="BG2689" s="12"/>
      <c r="BH2689" s="12"/>
      <c r="BI2689" s="12"/>
      <c r="BJ2689" s="13"/>
      <c r="BK2689" s="13"/>
      <c r="BL2689" s="13"/>
      <c r="BM2689" s="13"/>
      <c r="BN2689" s="13"/>
    </row>
    <row r="2690" spans="4:66" x14ac:dyDescent="0.25">
      <c r="D2690" s="7"/>
      <c r="E2690" s="10"/>
      <c r="F2690" s="10"/>
      <c r="G2690" s="10"/>
      <c r="H2690" s="10"/>
      <c r="I2690" s="10"/>
      <c r="J2690" s="10"/>
      <c r="K2690" s="11"/>
      <c r="L2690" s="11"/>
      <c r="M2690" s="12"/>
      <c r="N2690" s="12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  <c r="AR2690" s="12"/>
      <c r="AS2690" s="12"/>
      <c r="AT2690" s="12"/>
      <c r="AU2690" s="12"/>
      <c r="AV2690" s="12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12"/>
      <c r="BG2690" s="12"/>
      <c r="BH2690" s="12"/>
      <c r="BI2690" s="12"/>
      <c r="BJ2690" s="13"/>
      <c r="BK2690" s="13"/>
      <c r="BL2690" s="13"/>
      <c r="BM2690" s="13"/>
      <c r="BN2690" s="13"/>
    </row>
    <row r="2691" spans="4:66" x14ac:dyDescent="0.25">
      <c r="D2691" s="7"/>
      <c r="E2691" s="10"/>
      <c r="F2691" s="10"/>
      <c r="G2691" s="10"/>
      <c r="H2691" s="10"/>
      <c r="I2691" s="10"/>
      <c r="J2691" s="10"/>
      <c r="K2691" s="11"/>
      <c r="L2691" s="11"/>
      <c r="M2691" s="12"/>
      <c r="N2691" s="12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2"/>
      <c r="AS2691" s="12"/>
      <c r="AT2691" s="12"/>
      <c r="AU2691" s="12"/>
      <c r="AV2691" s="12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12"/>
      <c r="BG2691" s="12"/>
      <c r="BH2691" s="12"/>
      <c r="BI2691" s="12"/>
      <c r="BJ2691" s="13"/>
      <c r="BK2691" s="13"/>
      <c r="BL2691" s="13"/>
      <c r="BM2691" s="13"/>
      <c r="BN2691" s="13"/>
    </row>
    <row r="2692" spans="4:66" x14ac:dyDescent="0.25">
      <c r="D2692" s="7"/>
      <c r="E2692" s="10"/>
      <c r="F2692" s="10"/>
      <c r="G2692" s="10"/>
      <c r="H2692" s="10"/>
      <c r="I2692" s="10"/>
      <c r="J2692" s="10"/>
      <c r="K2692" s="11"/>
      <c r="L2692" s="11"/>
      <c r="M2692" s="12"/>
      <c r="N2692" s="12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  <c r="AR2692" s="12"/>
      <c r="AS2692" s="12"/>
      <c r="AT2692" s="12"/>
      <c r="AU2692" s="12"/>
      <c r="AV2692" s="12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12"/>
      <c r="BG2692" s="12"/>
      <c r="BH2692" s="12"/>
      <c r="BI2692" s="12"/>
      <c r="BJ2692" s="13"/>
      <c r="BK2692" s="13"/>
      <c r="BL2692" s="13"/>
      <c r="BM2692" s="13"/>
      <c r="BN2692" s="13"/>
    </row>
    <row r="2693" spans="4:66" x14ac:dyDescent="0.25">
      <c r="D2693" s="7"/>
      <c r="E2693" s="10"/>
      <c r="F2693" s="10"/>
      <c r="G2693" s="10"/>
      <c r="H2693" s="10"/>
      <c r="I2693" s="10"/>
      <c r="J2693" s="10"/>
      <c r="K2693" s="11"/>
      <c r="L2693" s="11"/>
      <c r="M2693" s="12"/>
      <c r="N2693" s="12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  <c r="AR2693" s="12"/>
      <c r="AS2693" s="12"/>
      <c r="AT2693" s="12"/>
      <c r="AU2693" s="12"/>
      <c r="AV2693" s="12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12"/>
      <c r="BG2693" s="12"/>
      <c r="BH2693" s="12"/>
      <c r="BI2693" s="12"/>
      <c r="BJ2693" s="13"/>
      <c r="BK2693" s="13"/>
      <c r="BL2693" s="13"/>
      <c r="BM2693" s="13"/>
      <c r="BN2693" s="13"/>
    </row>
    <row r="2694" spans="4:66" x14ac:dyDescent="0.25">
      <c r="D2694" s="7"/>
      <c r="E2694" s="10"/>
      <c r="F2694" s="10"/>
      <c r="G2694" s="10"/>
      <c r="H2694" s="10"/>
      <c r="I2694" s="10"/>
      <c r="J2694" s="10"/>
      <c r="K2694" s="11"/>
      <c r="L2694" s="11"/>
      <c r="M2694" s="12"/>
      <c r="N2694" s="12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  <c r="AR2694" s="12"/>
      <c r="AS2694" s="12"/>
      <c r="AT2694" s="12"/>
      <c r="AU2694" s="12"/>
      <c r="AV2694" s="12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12"/>
      <c r="BG2694" s="12"/>
      <c r="BH2694" s="12"/>
      <c r="BI2694" s="12"/>
      <c r="BJ2694" s="13"/>
      <c r="BK2694" s="13"/>
      <c r="BL2694" s="13"/>
      <c r="BM2694" s="13"/>
      <c r="BN2694" s="13"/>
    </row>
    <row r="2695" spans="4:66" x14ac:dyDescent="0.25">
      <c r="D2695" s="7"/>
      <c r="E2695" s="10"/>
      <c r="F2695" s="10"/>
      <c r="G2695" s="10"/>
      <c r="H2695" s="10"/>
      <c r="I2695" s="10"/>
      <c r="J2695" s="10"/>
      <c r="K2695" s="11"/>
      <c r="L2695" s="11"/>
      <c r="M2695" s="12"/>
      <c r="N2695" s="12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  <c r="AR2695" s="12"/>
      <c r="AS2695" s="12"/>
      <c r="AT2695" s="12"/>
      <c r="AU2695" s="12"/>
      <c r="AV2695" s="12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12"/>
      <c r="BG2695" s="12"/>
      <c r="BH2695" s="12"/>
      <c r="BI2695" s="12"/>
      <c r="BJ2695" s="13"/>
      <c r="BK2695" s="13"/>
      <c r="BL2695" s="13"/>
      <c r="BM2695" s="13"/>
      <c r="BN2695" s="13"/>
    </row>
    <row r="2696" spans="4:66" x14ac:dyDescent="0.25">
      <c r="D2696" s="7"/>
      <c r="E2696" s="10"/>
      <c r="F2696" s="10"/>
      <c r="G2696" s="10"/>
      <c r="H2696" s="10"/>
      <c r="I2696" s="10"/>
      <c r="J2696" s="10"/>
      <c r="K2696" s="11"/>
      <c r="L2696" s="11"/>
      <c r="M2696" s="12"/>
      <c r="N2696" s="12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  <c r="AR2696" s="12"/>
      <c r="AS2696" s="12"/>
      <c r="AT2696" s="12"/>
      <c r="AU2696" s="12"/>
      <c r="AV2696" s="12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12"/>
      <c r="BG2696" s="12"/>
      <c r="BH2696" s="12"/>
      <c r="BI2696" s="12"/>
      <c r="BJ2696" s="13"/>
      <c r="BK2696" s="13"/>
      <c r="BL2696" s="13"/>
      <c r="BM2696" s="13"/>
      <c r="BN2696" s="13"/>
    </row>
    <row r="2697" spans="4:66" x14ac:dyDescent="0.25">
      <c r="D2697" s="7"/>
      <c r="E2697" s="10"/>
      <c r="F2697" s="10"/>
      <c r="G2697" s="10"/>
      <c r="H2697" s="10"/>
      <c r="I2697" s="10"/>
      <c r="J2697" s="10"/>
      <c r="K2697" s="11"/>
      <c r="L2697" s="11"/>
      <c r="M2697" s="12"/>
      <c r="N2697" s="12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2"/>
      <c r="AS2697" s="12"/>
      <c r="AT2697" s="12"/>
      <c r="AU2697" s="12"/>
      <c r="AV2697" s="12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12"/>
      <c r="BG2697" s="12"/>
      <c r="BH2697" s="12"/>
      <c r="BI2697" s="12"/>
      <c r="BJ2697" s="13"/>
      <c r="BK2697" s="13"/>
      <c r="BL2697" s="13"/>
      <c r="BM2697" s="13"/>
      <c r="BN2697" s="13"/>
    </row>
    <row r="2698" spans="4:66" x14ac:dyDescent="0.25">
      <c r="D2698" s="7"/>
      <c r="E2698" s="10"/>
      <c r="F2698" s="10"/>
      <c r="G2698" s="10"/>
      <c r="H2698" s="10"/>
      <c r="I2698" s="10"/>
      <c r="J2698" s="10"/>
      <c r="K2698" s="11"/>
      <c r="L2698" s="11"/>
      <c r="M2698" s="12"/>
      <c r="N2698" s="12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  <c r="AR2698" s="12"/>
      <c r="AS2698" s="12"/>
      <c r="AT2698" s="12"/>
      <c r="AU2698" s="12"/>
      <c r="AV2698" s="12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12"/>
      <c r="BG2698" s="12"/>
      <c r="BH2698" s="12"/>
      <c r="BI2698" s="12"/>
      <c r="BJ2698" s="13"/>
      <c r="BK2698" s="13"/>
      <c r="BL2698" s="13"/>
      <c r="BM2698" s="13"/>
      <c r="BN2698" s="13"/>
    </row>
    <row r="2699" spans="4:66" x14ac:dyDescent="0.25">
      <c r="D2699" s="7"/>
      <c r="E2699" s="10"/>
      <c r="F2699" s="10"/>
      <c r="G2699" s="10"/>
      <c r="H2699" s="10"/>
      <c r="I2699" s="10"/>
      <c r="J2699" s="10"/>
      <c r="K2699" s="11"/>
      <c r="L2699" s="11"/>
      <c r="M2699" s="12"/>
      <c r="N2699" s="12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  <c r="AR2699" s="12"/>
      <c r="AS2699" s="12"/>
      <c r="AT2699" s="12"/>
      <c r="AU2699" s="12"/>
      <c r="AV2699" s="12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12"/>
      <c r="BG2699" s="12"/>
      <c r="BH2699" s="12"/>
      <c r="BI2699" s="12"/>
      <c r="BJ2699" s="13"/>
      <c r="BK2699" s="13"/>
      <c r="BL2699" s="13"/>
      <c r="BM2699" s="13"/>
      <c r="BN2699" s="13"/>
    </row>
    <row r="2700" spans="4:66" x14ac:dyDescent="0.25">
      <c r="D2700" s="7"/>
      <c r="E2700" s="10"/>
      <c r="F2700" s="10"/>
      <c r="G2700" s="10"/>
      <c r="H2700" s="10"/>
      <c r="I2700" s="10"/>
      <c r="J2700" s="10"/>
      <c r="K2700" s="11"/>
      <c r="L2700" s="11"/>
      <c r="M2700" s="12"/>
      <c r="N2700" s="12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  <c r="AR2700" s="12"/>
      <c r="AS2700" s="12"/>
      <c r="AT2700" s="12"/>
      <c r="AU2700" s="12"/>
      <c r="AV2700" s="12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12"/>
      <c r="BG2700" s="12"/>
      <c r="BH2700" s="12"/>
      <c r="BI2700" s="12"/>
      <c r="BJ2700" s="13"/>
      <c r="BK2700" s="13"/>
      <c r="BL2700" s="13"/>
      <c r="BM2700" s="13"/>
      <c r="BN2700" s="13"/>
    </row>
    <row r="2701" spans="4:66" x14ac:dyDescent="0.25">
      <c r="D2701" s="7"/>
      <c r="E2701" s="10"/>
      <c r="F2701" s="10"/>
      <c r="G2701" s="10"/>
      <c r="H2701" s="10"/>
      <c r="I2701" s="10"/>
      <c r="J2701" s="10"/>
      <c r="K2701" s="11"/>
      <c r="L2701" s="11"/>
      <c r="M2701" s="12"/>
      <c r="N2701" s="12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2"/>
      <c r="AS2701" s="12"/>
      <c r="AT2701" s="12"/>
      <c r="AU2701" s="12"/>
      <c r="AV2701" s="12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12"/>
      <c r="BG2701" s="12"/>
      <c r="BH2701" s="12"/>
      <c r="BI2701" s="12"/>
      <c r="BJ2701" s="13"/>
      <c r="BK2701" s="13"/>
      <c r="BL2701" s="13"/>
      <c r="BM2701" s="13"/>
      <c r="BN2701" s="13"/>
    </row>
    <row r="2702" spans="4:66" x14ac:dyDescent="0.25">
      <c r="D2702" s="7"/>
      <c r="E2702" s="10"/>
      <c r="F2702" s="10"/>
      <c r="G2702" s="10"/>
      <c r="H2702" s="10"/>
      <c r="I2702" s="10"/>
      <c r="J2702" s="10"/>
      <c r="K2702" s="11"/>
      <c r="L2702" s="11"/>
      <c r="M2702" s="12"/>
      <c r="N2702" s="12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  <c r="AR2702" s="12"/>
      <c r="AS2702" s="12"/>
      <c r="AT2702" s="12"/>
      <c r="AU2702" s="12"/>
      <c r="AV2702" s="12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12"/>
      <c r="BG2702" s="12"/>
      <c r="BH2702" s="12"/>
      <c r="BI2702" s="12"/>
      <c r="BJ2702" s="13"/>
      <c r="BK2702" s="13"/>
      <c r="BL2702" s="13"/>
      <c r="BM2702" s="13"/>
      <c r="BN2702" s="13"/>
    </row>
    <row r="2703" spans="4:66" x14ac:dyDescent="0.25">
      <c r="D2703" s="7"/>
      <c r="E2703" s="10"/>
      <c r="F2703" s="10"/>
      <c r="G2703" s="10"/>
      <c r="H2703" s="10"/>
      <c r="I2703" s="10"/>
      <c r="J2703" s="10"/>
      <c r="K2703" s="11"/>
      <c r="L2703" s="11"/>
      <c r="M2703" s="12"/>
      <c r="N2703" s="12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  <c r="AR2703" s="12"/>
      <c r="AS2703" s="12"/>
      <c r="AT2703" s="12"/>
      <c r="AU2703" s="12"/>
      <c r="AV2703" s="12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12"/>
      <c r="BG2703" s="12"/>
      <c r="BH2703" s="12"/>
      <c r="BI2703" s="12"/>
      <c r="BJ2703" s="13"/>
      <c r="BK2703" s="13"/>
      <c r="BL2703" s="13"/>
      <c r="BM2703" s="13"/>
      <c r="BN2703" s="13"/>
    </row>
    <row r="2704" spans="4:66" x14ac:dyDescent="0.25">
      <c r="D2704" s="7"/>
      <c r="E2704" s="10"/>
      <c r="F2704" s="10"/>
      <c r="G2704" s="10"/>
      <c r="H2704" s="10"/>
      <c r="I2704" s="10"/>
      <c r="J2704" s="10"/>
      <c r="K2704" s="11"/>
      <c r="L2704" s="11"/>
      <c r="M2704" s="12"/>
      <c r="N2704" s="12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  <c r="AR2704" s="12"/>
      <c r="AS2704" s="12"/>
      <c r="AT2704" s="12"/>
      <c r="AU2704" s="12"/>
      <c r="AV2704" s="12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12"/>
      <c r="BG2704" s="12"/>
      <c r="BH2704" s="12"/>
      <c r="BI2704" s="12"/>
      <c r="BJ2704" s="13"/>
      <c r="BK2704" s="13"/>
      <c r="BL2704" s="13"/>
      <c r="BM2704" s="13"/>
      <c r="BN2704" s="13"/>
    </row>
    <row r="2705" spans="4:66" x14ac:dyDescent="0.25">
      <c r="D2705" s="7"/>
      <c r="E2705" s="10"/>
      <c r="F2705" s="10"/>
      <c r="G2705" s="10"/>
      <c r="H2705" s="10"/>
      <c r="I2705" s="10"/>
      <c r="J2705" s="10"/>
      <c r="K2705" s="11"/>
      <c r="L2705" s="11"/>
      <c r="M2705" s="12"/>
      <c r="N2705" s="12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  <c r="AR2705" s="12"/>
      <c r="AS2705" s="12"/>
      <c r="AT2705" s="12"/>
      <c r="AU2705" s="12"/>
      <c r="AV2705" s="12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12"/>
      <c r="BG2705" s="12"/>
      <c r="BH2705" s="12"/>
      <c r="BI2705" s="12"/>
      <c r="BJ2705" s="13"/>
      <c r="BK2705" s="13"/>
      <c r="BL2705" s="13"/>
      <c r="BM2705" s="13"/>
      <c r="BN2705" s="13"/>
    </row>
    <row r="2706" spans="4:66" x14ac:dyDescent="0.25">
      <c r="D2706" s="7"/>
      <c r="E2706" s="10"/>
      <c r="F2706" s="10"/>
      <c r="G2706" s="10"/>
      <c r="H2706" s="10"/>
      <c r="I2706" s="10"/>
      <c r="J2706" s="10"/>
      <c r="K2706" s="11"/>
      <c r="L2706" s="11"/>
      <c r="M2706" s="12"/>
      <c r="N2706" s="12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  <c r="AR2706" s="12"/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12"/>
      <c r="BG2706" s="12"/>
      <c r="BH2706" s="12"/>
      <c r="BI2706" s="12"/>
      <c r="BJ2706" s="13"/>
      <c r="BK2706" s="13"/>
      <c r="BL2706" s="13"/>
      <c r="BM2706" s="13"/>
      <c r="BN2706" s="13"/>
    </row>
    <row r="2707" spans="4:66" x14ac:dyDescent="0.25">
      <c r="D2707" s="7"/>
      <c r="E2707" s="10"/>
      <c r="F2707" s="10"/>
      <c r="G2707" s="10"/>
      <c r="H2707" s="10"/>
      <c r="I2707" s="10"/>
      <c r="J2707" s="10"/>
      <c r="K2707" s="11"/>
      <c r="L2707" s="11"/>
      <c r="M2707" s="12"/>
      <c r="N2707" s="12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2"/>
      <c r="AS2707" s="12"/>
      <c r="AT2707" s="12"/>
      <c r="AU2707" s="12"/>
      <c r="AV2707" s="12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12"/>
      <c r="BG2707" s="12"/>
      <c r="BH2707" s="12"/>
      <c r="BI2707" s="12"/>
      <c r="BJ2707" s="13"/>
      <c r="BK2707" s="13"/>
      <c r="BL2707" s="13"/>
      <c r="BM2707" s="13"/>
      <c r="BN2707" s="13"/>
    </row>
    <row r="2708" spans="4:66" x14ac:dyDescent="0.25">
      <c r="D2708" s="7"/>
      <c r="E2708" s="10"/>
      <c r="F2708" s="10"/>
      <c r="G2708" s="10"/>
      <c r="H2708" s="10"/>
      <c r="I2708" s="10"/>
      <c r="J2708" s="10"/>
      <c r="K2708" s="11"/>
      <c r="L2708" s="11"/>
      <c r="M2708" s="12"/>
      <c r="N2708" s="12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  <c r="AR2708" s="12"/>
      <c r="AS2708" s="12"/>
      <c r="AT2708" s="12"/>
      <c r="AU2708" s="12"/>
      <c r="AV2708" s="12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12"/>
      <c r="BG2708" s="12"/>
      <c r="BH2708" s="12"/>
      <c r="BI2708" s="12"/>
      <c r="BJ2708" s="13"/>
      <c r="BK2708" s="13"/>
      <c r="BL2708" s="13"/>
      <c r="BM2708" s="13"/>
      <c r="BN2708" s="13"/>
    </row>
    <row r="2709" spans="4:66" x14ac:dyDescent="0.25">
      <c r="D2709" s="7"/>
      <c r="E2709" s="10"/>
      <c r="F2709" s="10"/>
      <c r="G2709" s="10"/>
      <c r="H2709" s="10"/>
      <c r="I2709" s="10"/>
      <c r="J2709" s="10"/>
      <c r="K2709" s="11"/>
      <c r="L2709" s="11"/>
      <c r="M2709" s="12"/>
      <c r="N2709" s="12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2"/>
      <c r="AS2709" s="12"/>
      <c r="AT2709" s="12"/>
      <c r="AU2709" s="12"/>
      <c r="AV2709" s="12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12"/>
      <c r="BG2709" s="12"/>
      <c r="BH2709" s="12"/>
      <c r="BI2709" s="12"/>
      <c r="BJ2709" s="13"/>
      <c r="BK2709" s="13"/>
      <c r="BL2709" s="13"/>
      <c r="BM2709" s="13"/>
      <c r="BN2709" s="13"/>
    </row>
    <row r="2710" spans="4:66" x14ac:dyDescent="0.25">
      <c r="D2710" s="7"/>
      <c r="E2710" s="10"/>
      <c r="F2710" s="10"/>
      <c r="G2710" s="10"/>
      <c r="H2710" s="10"/>
      <c r="I2710" s="10"/>
      <c r="J2710" s="10"/>
      <c r="K2710" s="11"/>
      <c r="L2710" s="11"/>
      <c r="M2710" s="12"/>
      <c r="N2710" s="12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  <c r="AR2710" s="12"/>
      <c r="AS2710" s="12"/>
      <c r="AT2710" s="12"/>
      <c r="AU2710" s="12"/>
      <c r="AV2710" s="12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12"/>
      <c r="BG2710" s="12"/>
      <c r="BH2710" s="12"/>
      <c r="BI2710" s="12"/>
      <c r="BJ2710" s="13"/>
      <c r="BK2710" s="13"/>
      <c r="BL2710" s="13"/>
      <c r="BM2710" s="13"/>
      <c r="BN2710" s="13"/>
    </row>
    <row r="2711" spans="4:66" x14ac:dyDescent="0.25">
      <c r="D2711" s="7"/>
      <c r="E2711" s="10"/>
      <c r="F2711" s="10"/>
      <c r="G2711" s="10"/>
      <c r="H2711" s="10"/>
      <c r="I2711" s="10"/>
      <c r="J2711" s="10"/>
      <c r="K2711" s="11"/>
      <c r="L2711" s="11"/>
      <c r="M2711" s="12"/>
      <c r="N2711" s="12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2"/>
      <c r="AS2711" s="12"/>
      <c r="AT2711" s="12"/>
      <c r="AU2711" s="12"/>
      <c r="AV2711" s="12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12"/>
      <c r="BG2711" s="12"/>
      <c r="BH2711" s="12"/>
      <c r="BI2711" s="12"/>
      <c r="BJ2711" s="13"/>
      <c r="BK2711" s="13"/>
      <c r="BL2711" s="13"/>
      <c r="BM2711" s="13"/>
      <c r="BN2711" s="13"/>
    </row>
    <row r="2712" spans="4:66" x14ac:dyDescent="0.25">
      <c r="D2712" s="7"/>
      <c r="E2712" s="10"/>
      <c r="F2712" s="10"/>
      <c r="G2712" s="10"/>
      <c r="H2712" s="10"/>
      <c r="I2712" s="10"/>
      <c r="J2712" s="10"/>
      <c r="K2712" s="11"/>
      <c r="L2712" s="11"/>
      <c r="M2712" s="12"/>
      <c r="N2712" s="12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  <c r="AR2712" s="12"/>
      <c r="AS2712" s="12"/>
      <c r="AT2712" s="12"/>
      <c r="AU2712" s="12"/>
      <c r="AV2712" s="12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12"/>
      <c r="BG2712" s="12"/>
      <c r="BH2712" s="12"/>
      <c r="BI2712" s="12"/>
      <c r="BJ2712" s="13"/>
      <c r="BK2712" s="13"/>
      <c r="BL2712" s="13"/>
      <c r="BM2712" s="13"/>
      <c r="BN2712" s="13"/>
    </row>
    <row r="2713" spans="4:66" x14ac:dyDescent="0.25">
      <c r="D2713" s="7"/>
      <c r="E2713" s="10"/>
      <c r="F2713" s="10"/>
      <c r="G2713" s="10"/>
      <c r="H2713" s="10"/>
      <c r="I2713" s="10"/>
      <c r="J2713" s="10"/>
      <c r="K2713" s="11"/>
      <c r="L2713" s="11"/>
      <c r="M2713" s="12"/>
      <c r="N2713" s="12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  <c r="AR2713" s="12"/>
      <c r="AS2713" s="12"/>
      <c r="AT2713" s="12"/>
      <c r="AU2713" s="12"/>
      <c r="AV2713" s="12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12"/>
      <c r="BG2713" s="12"/>
      <c r="BH2713" s="12"/>
      <c r="BI2713" s="12"/>
      <c r="BJ2713" s="13"/>
      <c r="BK2713" s="13"/>
      <c r="BL2713" s="13"/>
      <c r="BM2713" s="13"/>
      <c r="BN2713" s="13"/>
    </row>
    <row r="2714" spans="4:66" x14ac:dyDescent="0.25">
      <c r="D2714" s="7"/>
      <c r="E2714" s="10"/>
      <c r="F2714" s="10"/>
      <c r="G2714" s="10"/>
      <c r="H2714" s="10"/>
      <c r="I2714" s="10"/>
      <c r="J2714" s="10"/>
      <c r="K2714" s="11"/>
      <c r="L2714" s="11"/>
      <c r="M2714" s="12"/>
      <c r="N2714" s="12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  <c r="AR2714" s="12"/>
      <c r="AS2714" s="12"/>
      <c r="AT2714" s="12"/>
      <c r="AU2714" s="12"/>
      <c r="AV2714" s="12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12"/>
      <c r="BG2714" s="12"/>
      <c r="BH2714" s="12"/>
      <c r="BI2714" s="12"/>
      <c r="BJ2714" s="13"/>
      <c r="BK2714" s="13"/>
      <c r="BL2714" s="13"/>
      <c r="BM2714" s="13"/>
      <c r="BN2714" s="13"/>
    </row>
    <row r="2715" spans="4:66" x14ac:dyDescent="0.25">
      <c r="D2715" s="7"/>
      <c r="E2715" s="10"/>
      <c r="F2715" s="10"/>
      <c r="G2715" s="10"/>
      <c r="H2715" s="10"/>
      <c r="I2715" s="10"/>
      <c r="J2715" s="10"/>
      <c r="K2715" s="11"/>
      <c r="L2715" s="11"/>
      <c r="M2715" s="12"/>
      <c r="N2715" s="12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  <c r="AR2715" s="12"/>
      <c r="AS2715" s="12"/>
      <c r="AT2715" s="12"/>
      <c r="AU2715" s="12"/>
      <c r="AV2715" s="12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12"/>
      <c r="BG2715" s="12"/>
      <c r="BH2715" s="12"/>
      <c r="BI2715" s="12"/>
      <c r="BJ2715" s="13"/>
      <c r="BK2715" s="13"/>
      <c r="BL2715" s="13"/>
      <c r="BM2715" s="13"/>
      <c r="BN2715" s="13"/>
    </row>
    <row r="2716" spans="4:66" x14ac:dyDescent="0.25">
      <c r="D2716" s="7"/>
      <c r="E2716" s="10"/>
      <c r="F2716" s="10"/>
      <c r="G2716" s="10"/>
      <c r="H2716" s="10"/>
      <c r="I2716" s="10"/>
      <c r="J2716" s="10"/>
      <c r="K2716" s="11"/>
      <c r="L2716" s="11"/>
      <c r="M2716" s="12"/>
      <c r="N2716" s="12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  <c r="AR2716" s="12"/>
      <c r="AS2716" s="12"/>
      <c r="AT2716" s="12"/>
      <c r="AU2716" s="12"/>
      <c r="AV2716" s="12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12"/>
      <c r="BG2716" s="12"/>
      <c r="BH2716" s="12"/>
      <c r="BI2716" s="12"/>
      <c r="BJ2716" s="13"/>
      <c r="BK2716" s="13"/>
      <c r="BL2716" s="13"/>
      <c r="BM2716" s="13"/>
      <c r="BN2716" s="13"/>
    </row>
    <row r="2717" spans="4:66" x14ac:dyDescent="0.25">
      <c r="D2717" s="7"/>
      <c r="E2717" s="10"/>
      <c r="F2717" s="10"/>
      <c r="G2717" s="10"/>
      <c r="H2717" s="10"/>
      <c r="I2717" s="10"/>
      <c r="J2717" s="10"/>
      <c r="K2717" s="11"/>
      <c r="L2717" s="11"/>
      <c r="M2717" s="12"/>
      <c r="N2717" s="12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2"/>
      <c r="AS2717" s="12"/>
      <c r="AT2717" s="12"/>
      <c r="AU2717" s="12"/>
      <c r="AV2717" s="12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12"/>
      <c r="BG2717" s="12"/>
      <c r="BH2717" s="12"/>
      <c r="BI2717" s="12"/>
      <c r="BJ2717" s="13"/>
      <c r="BK2717" s="13"/>
      <c r="BL2717" s="13"/>
      <c r="BM2717" s="13"/>
      <c r="BN2717" s="13"/>
    </row>
    <row r="2718" spans="4:66" x14ac:dyDescent="0.25">
      <c r="D2718" s="7"/>
      <c r="E2718" s="10"/>
      <c r="F2718" s="10"/>
      <c r="G2718" s="10"/>
      <c r="H2718" s="10"/>
      <c r="I2718" s="10"/>
      <c r="J2718" s="10"/>
      <c r="K2718" s="11"/>
      <c r="L2718" s="11"/>
      <c r="M2718" s="12"/>
      <c r="N2718" s="12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  <c r="AR2718" s="12"/>
      <c r="AS2718" s="12"/>
      <c r="AT2718" s="12"/>
      <c r="AU2718" s="12"/>
      <c r="AV2718" s="12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12"/>
      <c r="BG2718" s="12"/>
      <c r="BH2718" s="12"/>
      <c r="BI2718" s="12"/>
      <c r="BJ2718" s="13"/>
      <c r="BK2718" s="13"/>
      <c r="BL2718" s="13"/>
      <c r="BM2718" s="13"/>
      <c r="BN2718" s="13"/>
    </row>
    <row r="2719" spans="4:66" x14ac:dyDescent="0.25">
      <c r="D2719" s="7"/>
      <c r="E2719" s="10"/>
      <c r="F2719" s="10"/>
      <c r="G2719" s="10"/>
      <c r="H2719" s="10"/>
      <c r="I2719" s="10"/>
      <c r="J2719" s="10"/>
      <c r="K2719" s="11"/>
      <c r="L2719" s="11"/>
      <c r="M2719" s="12"/>
      <c r="N2719" s="12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2"/>
      <c r="AS2719" s="12"/>
      <c r="AT2719" s="12"/>
      <c r="AU2719" s="12"/>
      <c r="AV2719" s="12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12"/>
      <c r="BG2719" s="12"/>
      <c r="BH2719" s="12"/>
      <c r="BI2719" s="12"/>
      <c r="BJ2719" s="13"/>
      <c r="BK2719" s="13"/>
      <c r="BL2719" s="13"/>
      <c r="BM2719" s="13"/>
      <c r="BN2719" s="13"/>
    </row>
    <row r="2720" spans="4:66" x14ac:dyDescent="0.25">
      <c r="D2720" s="7"/>
      <c r="E2720" s="10"/>
      <c r="F2720" s="10"/>
      <c r="G2720" s="10"/>
      <c r="H2720" s="10"/>
      <c r="I2720" s="10"/>
      <c r="J2720" s="10"/>
      <c r="K2720" s="11"/>
      <c r="L2720" s="11"/>
      <c r="M2720" s="12"/>
      <c r="N2720" s="12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  <c r="AR2720" s="12"/>
      <c r="AS2720" s="12"/>
      <c r="AT2720" s="12"/>
      <c r="AU2720" s="12"/>
      <c r="AV2720" s="12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12"/>
      <c r="BG2720" s="12"/>
      <c r="BH2720" s="12"/>
      <c r="BI2720" s="12"/>
      <c r="BJ2720" s="13"/>
      <c r="BK2720" s="13"/>
      <c r="BL2720" s="13"/>
      <c r="BM2720" s="13"/>
      <c r="BN2720" s="13"/>
    </row>
    <row r="2721" spans="4:66" x14ac:dyDescent="0.25">
      <c r="D2721" s="7"/>
      <c r="E2721" s="10"/>
      <c r="F2721" s="10"/>
      <c r="G2721" s="10"/>
      <c r="H2721" s="10"/>
      <c r="I2721" s="10"/>
      <c r="J2721" s="10"/>
      <c r="K2721" s="11"/>
      <c r="L2721" s="11"/>
      <c r="M2721" s="12"/>
      <c r="N2721" s="12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2"/>
      <c r="AS2721" s="12"/>
      <c r="AT2721" s="12"/>
      <c r="AU2721" s="12"/>
      <c r="AV2721" s="12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12"/>
      <c r="BG2721" s="12"/>
      <c r="BH2721" s="12"/>
      <c r="BI2721" s="12"/>
      <c r="BJ2721" s="13"/>
      <c r="BK2721" s="13"/>
      <c r="BL2721" s="13"/>
      <c r="BM2721" s="13"/>
      <c r="BN2721" s="13"/>
    </row>
    <row r="2722" spans="4:66" x14ac:dyDescent="0.25">
      <c r="D2722" s="7"/>
      <c r="E2722" s="10"/>
      <c r="F2722" s="10"/>
      <c r="G2722" s="10"/>
      <c r="H2722" s="10"/>
      <c r="I2722" s="10"/>
      <c r="J2722" s="10"/>
      <c r="K2722" s="11"/>
      <c r="L2722" s="11"/>
      <c r="M2722" s="12"/>
      <c r="N2722" s="12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  <c r="AR2722" s="12"/>
      <c r="AS2722" s="12"/>
      <c r="AT2722" s="12"/>
      <c r="AU2722" s="12"/>
      <c r="AV2722" s="12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12"/>
      <c r="BG2722" s="12"/>
      <c r="BH2722" s="12"/>
      <c r="BI2722" s="12"/>
      <c r="BJ2722" s="13"/>
      <c r="BK2722" s="13"/>
      <c r="BL2722" s="13"/>
      <c r="BM2722" s="13"/>
      <c r="BN2722" s="13"/>
    </row>
    <row r="2723" spans="4:66" x14ac:dyDescent="0.25">
      <c r="D2723" s="7"/>
      <c r="E2723" s="10"/>
      <c r="F2723" s="10"/>
      <c r="G2723" s="10"/>
      <c r="H2723" s="10"/>
      <c r="I2723" s="10"/>
      <c r="J2723" s="10"/>
      <c r="K2723" s="11"/>
      <c r="L2723" s="11"/>
      <c r="M2723" s="12"/>
      <c r="N2723" s="12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  <c r="AR2723" s="12"/>
      <c r="AS2723" s="12"/>
      <c r="AT2723" s="12"/>
      <c r="AU2723" s="12"/>
      <c r="AV2723" s="12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12"/>
      <c r="BG2723" s="12"/>
      <c r="BH2723" s="12"/>
      <c r="BI2723" s="12"/>
      <c r="BJ2723" s="13"/>
      <c r="BK2723" s="13"/>
      <c r="BL2723" s="13"/>
      <c r="BM2723" s="13"/>
      <c r="BN2723" s="13"/>
    </row>
    <row r="2724" spans="4:66" x14ac:dyDescent="0.25">
      <c r="D2724" s="7"/>
      <c r="E2724" s="10"/>
      <c r="F2724" s="10"/>
      <c r="G2724" s="10"/>
      <c r="H2724" s="10"/>
      <c r="I2724" s="10"/>
      <c r="J2724" s="10"/>
      <c r="K2724" s="11"/>
      <c r="L2724" s="11"/>
      <c r="M2724" s="12"/>
      <c r="N2724" s="12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  <c r="AR2724" s="12"/>
      <c r="AS2724" s="12"/>
      <c r="AT2724" s="12"/>
      <c r="AU2724" s="12"/>
      <c r="AV2724" s="12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12"/>
      <c r="BG2724" s="12"/>
      <c r="BH2724" s="12"/>
      <c r="BI2724" s="12"/>
      <c r="BJ2724" s="13"/>
      <c r="BK2724" s="13"/>
      <c r="BL2724" s="13"/>
      <c r="BM2724" s="13"/>
      <c r="BN2724" s="13"/>
    </row>
    <row r="2725" spans="4:66" x14ac:dyDescent="0.25">
      <c r="D2725" s="7"/>
      <c r="E2725" s="10"/>
      <c r="F2725" s="10"/>
      <c r="G2725" s="10"/>
      <c r="H2725" s="10"/>
      <c r="I2725" s="10"/>
      <c r="J2725" s="10"/>
      <c r="K2725" s="11"/>
      <c r="L2725" s="11"/>
      <c r="M2725" s="12"/>
      <c r="N2725" s="12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2"/>
      <c r="AS2725" s="12"/>
      <c r="AT2725" s="12"/>
      <c r="AU2725" s="12"/>
      <c r="AV2725" s="12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12"/>
      <c r="BG2725" s="12"/>
      <c r="BH2725" s="12"/>
      <c r="BI2725" s="12"/>
      <c r="BJ2725" s="13"/>
      <c r="BK2725" s="13"/>
      <c r="BL2725" s="13"/>
      <c r="BM2725" s="13"/>
      <c r="BN2725" s="13"/>
    </row>
    <row r="2726" spans="4:66" x14ac:dyDescent="0.25">
      <c r="D2726" s="7"/>
      <c r="E2726" s="10"/>
      <c r="F2726" s="10"/>
      <c r="G2726" s="10"/>
      <c r="H2726" s="10"/>
      <c r="I2726" s="10"/>
      <c r="J2726" s="10"/>
      <c r="K2726" s="11"/>
      <c r="L2726" s="11"/>
      <c r="M2726" s="12"/>
      <c r="N2726" s="12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  <c r="AR2726" s="12"/>
      <c r="AS2726" s="12"/>
      <c r="AT2726" s="12"/>
      <c r="AU2726" s="12"/>
      <c r="AV2726" s="12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12"/>
      <c r="BG2726" s="12"/>
      <c r="BH2726" s="12"/>
      <c r="BI2726" s="12"/>
      <c r="BJ2726" s="13"/>
      <c r="BK2726" s="13"/>
      <c r="BL2726" s="13"/>
      <c r="BM2726" s="13"/>
      <c r="BN2726" s="13"/>
    </row>
    <row r="2727" spans="4:66" x14ac:dyDescent="0.25">
      <c r="D2727" s="7"/>
      <c r="E2727" s="10"/>
      <c r="F2727" s="10"/>
      <c r="G2727" s="10"/>
      <c r="H2727" s="10"/>
      <c r="I2727" s="10"/>
      <c r="J2727" s="10"/>
      <c r="K2727" s="11"/>
      <c r="L2727" s="11"/>
      <c r="M2727" s="12"/>
      <c r="N2727" s="12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  <c r="AR2727" s="12"/>
      <c r="AS2727" s="12"/>
      <c r="AT2727" s="12"/>
      <c r="AU2727" s="12"/>
      <c r="AV2727" s="12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12"/>
      <c r="BG2727" s="12"/>
      <c r="BH2727" s="12"/>
      <c r="BI2727" s="12"/>
      <c r="BJ2727" s="13"/>
      <c r="BK2727" s="13"/>
      <c r="BL2727" s="13"/>
      <c r="BM2727" s="13"/>
      <c r="BN2727" s="13"/>
    </row>
    <row r="2728" spans="4:66" x14ac:dyDescent="0.25">
      <c r="D2728" s="7"/>
      <c r="E2728" s="10"/>
      <c r="F2728" s="10"/>
      <c r="G2728" s="10"/>
      <c r="H2728" s="10"/>
      <c r="I2728" s="10"/>
      <c r="J2728" s="10"/>
      <c r="K2728" s="11"/>
      <c r="L2728" s="11"/>
      <c r="M2728" s="12"/>
      <c r="N2728" s="12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  <c r="AR2728" s="12"/>
      <c r="AS2728" s="12"/>
      <c r="AT2728" s="12"/>
      <c r="AU2728" s="12"/>
      <c r="AV2728" s="12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12"/>
      <c r="BG2728" s="12"/>
      <c r="BH2728" s="12"/>
      <c r="BI2728" s="12"/>
      <c r="BJ2728" s="13"/>
      <c r="BK2728" s="13"/>
      <c r="BL2728" s="13"/>
      <c r="BM2728" s="13"/>
      <c r="BN2728" s="13"/>
    </row>
    <row r="2729" spans="4:66" s="14" customFormat="1" x14ac:dyDescent="0.25">
      <c r="D2729" s="21"/>
      <c r="K2729" s="16"/>
      <c r="L2729" s="16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  <c r="Y2729" s="17"/>
      <c r="Z2729" s="17"/>
      <c r="AA2729" s="17"/>
      <c r="AB2729" s="17"/>
      <c r="AC2729" s="17"/>
      <c r="AD2729" s="17"/>
      <c r="AE2729" s="17"/>
      <c r="AF2729" s="17"/>
      <c r="AG2729" s="17"/>
      <c r="AH2729" s="17"/>
      <c r="AI2729" s="17"/>
      <c r="AJ2729" s="17"/>
      <c r="AK2729" s="17"/>
      <c r="AL2729" s="17"/>
      <c r="AM2729" s="17"/>
      <c r="AN2729" s="17"/>
      <c r="AO2729" s="17"/>
      <c r="AP2729" s="17"/>
      <c r="AQ2729" s="17"/>
      <c r="AR2729" s="17"/>
      <c r="AS2729" s="17"/>
      <c r="AT2729" s="17"/>
      <c r="AU2729" s="17"/>
      <c r="AV2729" s="17"/>
      <c r="AW2729" s="17"/>
      <c r="AX2729" s="17"/>
      <c r="AY2729" s="17"/>
      <c r="AZ2729" s="17"/>
      <c r="BA2729" s="17"/>
      <c r="BB2729" s="17"/>
      <c r="BC2729" s="17"/>
      <c r="BD2729" s="17"/>
      <c r="BE2729" s="17"/>
      <c r="BF2729" s="17"/>
      <c r="BG2729" s="17"/>
      <c r="BH2729" s="17"/>
      <c r="BI2729" s="17"/>
      <c r="BJ2729" s="18"/>
      <c r="BK2729" s="18"/>
      <c r="BL2729" s="18"/>
      <c r="BM2729" s="18"/>
      <c r="BN2729" s="18"/>
    </row>
    <row r="2730" spans="4:66" x14ac:dyDescent="0.25">
      <c r="D2730"/>
      <c r="E2730" s="10"/>
      <c r="F2730" s="10"/>
      <c r="G2730" s="10"/>
      <c r="H2730" s="10"/>
      <c r="I2730" s="10"/>
      <c r="J2730" s="10"/>
      <c r="K2730" s="11"/>
      <c r="L2730" s="11"/>
      <c r="M2730" s="12"/>
      <c r="N2730" s="12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  <c r="AR2730" s="12"/>
      <c r="AS2730" s="12"/>
      <c r="AT2730" s="12"/>
      <c r="AU2730" s="12"/>
      <c r="AV2730" s="12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12"/>
      <c r="BG2730" s="12"/>
      <c r="BH2730" s="12"/>
      <c r="BI2730" s="12"/>
      <c r="BJ2730" s="13"/>
      <c r="BK2730" s="13"/>
      <c r="BL2730" s="13"/>
      <c r="BM2730" s="13"/>
      <c r="BN2730" s="13"/>
    </row>
    <row r="2731" spans="4:66" x14ac:dyDescent="0.25">
      <c r="D2731"/>
      <c r="E2731" s="10"/>
      <c r="F2731" s="10"/>
      <c r="G2731" s="10"/>
      <c r="H2731" s="10"/>
      <c r="I2731" s="10"/>
      <c r="J2731" s="10"/>
      <c r="K2731" s="11"/>
      <c r="L2731" s="11"/>
      <c r="M2731" s="12"/>
      <c r="N2731" s="12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  <c r="AR2731" s="12"/>
      <c r="AS2731" s="12"/>
      <c r="AT2731" s="12"/>
      <c r="AU2731" s="12"/>
      <c r="AV2731" s="12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12"/>
      <c r="BG2731" s="12"/>
      <c r="BH2731" s="12"/>
      <c r="BI2731" s="12"/>
      <c r="BJ2731" s="13"/>
      <c r="BK2731" s="13"/>
      <c r="BL2731" s="13"/>
      <c r="BM2731" s="13"/>
      <c r="BN2731" s="13"/>
    </row>
    <row r="2732" spans="4:66" x14ac:dyDescent="0.25">
      <c r="D2732"/>
      <c r="E2732" s="10"/>
      <c r="F2732" s="10"/>
      <c r="G2732" s="10"/>
      <c r="H2732" s="10"/>
      <c r="I2732" s="10"/>
      <c r="J2732" s="10"/>
      <c r="K2732" s="11"/>
      <c r="L2732" s="11"/>
      <c r="M2732" s="12"/>
      <c r="N2732" s="12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  <c r="AR2732" s="12"/>
      <c r="AS2732" s="12"/>
      <c r="AT2732" s="12"/>
      <c r="AU2732" s="12"/>
      <c r="AV2732" s="12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12"/>
      <c r="BG2732" s="12"/>
      <c r="BH2732" s="12"/>
      <c r="BI2732" s="12"/>
      <c r="BJ2732" s="13"/>
      <c r="BK2732" s="13"/>
      <c r="BL2732" s="13"/>
      <c r="BM2732" s="13"/>
      <c r="BN2732" s="13"/>
    </row>
    <row r="2733" spans="4:66" x14ac:dyDescent="0.25">
      <c r="D2733"/>
      <c r="E2733" s="10"/>
      <c r="F2733" s="10"/>
      <c r="G2733" s="10"/>
      <c r="H2733" s="10"/>
      <c r="I2733" s="10"/>
      <c r="J2733" s="10"/>
      <c r="K2733" s="11"/>
      <c r="L2733" s="11"/>
      <c r="M2733" s="12"/>
      <c r="N2733" s="12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  <c r="AR2733" s="12"/>
      <c r="AS2733" s="12"/>
      <c r="AT2733" s="12"/>
      <c r="AU2733" s="12"/>
      <c r="AV2733" s="12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12"/>
      <c r="BG2733" s="12"/>
      <c r="BH2733" s="12"/>
      <c r="BI2733" s="12"/>
      <c r="BJ2733" s="13"/>
      <c r="BK2733" s="13"/>
      <c r="BL2733" s="13"/>
      <c r="BM2733" s="13"/>
      <c r="BN2733" s="13"/>
    </row>
    <row r="2734" spans="4:66" x14ac:dyDescent="0.25">
      <c r="D2734"/>
      <c r="E2734" s="10"/>
      <c r="F2734" s="10"/>
      <c r="G2734" s="10"/>
      <c r="H2734" s="10"/>
      <c r="I2734" s="10"/>
      <c r="J2734" s="10"/>
      <c r="K2734" s="11"/>
      <c r="L2734" s="11"/>
      <c r="M2734" s="12"/>
      <c r="N2734" s="12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  <c r="AR2734" s="12"/>
      <c r="AS2734" s="12"/>
      <c r="AT2734" s="12"/>
      <c r="AU2734" s="12"/>
      <c r="AV2734" s="12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12"/>
      <c r="BG2734" s="12"/>
      <c r="BH2734" s="12"/>
      <c r="BI2734" s="12"/>
      <c r="BJ2734" s="13"/>
      <c r="BK2734" s="13"/>
      <c r="BL2734" s="13"/>
      <c r="BM2734" s="13"/>
      <c r="BN2734" s="13"/>
    </row>
    <row r="2735" spans="4:66" x14ac:dyDescent="0.25">
      <c r="D2735"/>
      <c r="E2735" s="10"/>
      <c r="F2735" s="10"/>
      <c r="G2735" s="10"/>
      <c r="H2735" s="10"/>
      <c r="I2735" s="10"/>
      <c r="J2735" s="10"/>
      <c r="K2735" s="11"/>
      <c r="L2735" s="11"/>
      <c r="M2735" s="12"/>
      <c r="N2735" s="12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  <c r="AR2735" s="12"/>
      <c r="AS2735" s="12"/>
      <c r="AT2735" s="12"/>
      <c r="AU2735" s="12"/>
      <c r="AV2735" s="12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12"/>
      <c r="BG2735" s="12"/>
      <c r="BH2735" s="12"/>
      <c r="BI2735" s="12"/>
      <c r="BJ2735" s="13"/>
      <c r="BK2735" s="13"/>
      <c r="BL2735" s="13"/>
      <c r="BM2735" s="13"/>
      <c r="BN2735" s="13"/>
    </row>
    <row r="2736" spans="4:66" x14ac:dyDescent="0.25">
      <c r="D2736"/>
      <c r="E2736" s="10"/>
      <c r="F2736" s="10"/>
      <c r="G2736" s="10"/>
      <c r="H2736" s="10"/>
      <c r="I2736" s="10"/>
      <c r="J2736" s="10"/>
      <c r="K2736" s="11"/>
      <c r="L2736" s="11"/>
      <c r="M2736" s="12"/>
      <c r="N2736" s="12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  <c r="AR2736" s="12"/>
      <c r="AS2736" s="12"/>
      <c r="AT2736" s="12"/>
      <c r="AU2736" s="12"/>
      <c r="AV2736" s="12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12"/>
      <c r="BG2736" s="12"/>
      <c r="BH2736" s="12"/>
      <c r="BI2736" s="12"/>
      <c r="BJ2736" s="13"/>
      <c r="BK2736" s="13"/>
      <c r="BL2736" s="13"/>
      <c r="BM2736" s="13"/>
      <c r="BN2736" s="13"/>
    </row>
    <row r="2737" spans="4:66" x14ac:dyDescent="0.25">
      <c r="D2737"/>
      <c r="E2737" s="10"/>
      <c r="F2737" s="10"/>
      <c r="G2737" s="10"/>
      <c r="H2737" s="10"/>
      <c r="I2737" s="10"/>
      <c r="J2737" s="10"/>
      <c r="K2737" s="11"/>
      <c r="L2737" s="11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  <c r="AR2737" s="12"/>
      <c r="AS2737" s="12"/>
      <c r="AT2737" s="12"/>
      <c r="AU2737" s="12"/>
      <c r="AV2737" s="12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12"/>
      <c r="BG2737" s="12"/>
      <c r="BH2737" s="12"/>
      <c r="BI2737" s="12"/>
      <c r="BJ2737" s="13"/>
      <c r="BK2737" s="13"/>
      <c r="BL2737" s="13"/>
      <c r="BM2737" s="13"/>
      <c r="BN2737" s="13"/>
    </row>
    <row r="2738" spans="4:66" x14ac:dyDescent="0.25">
      <c r="D2738"/>
      <c r="E2738" s="10"/>
      <c r="F2738" s="10"/>
      <c r="G2738" s="10"/>
      <c r="H2738" s="10"/>
      <c r="I2738" s="10"/>
      <c r="J2738" s="10"/>
      <c r="K2738" s="11"/>
      <c r="L2738" s="11"/>
      <c r="M2738" s="12"/>
      <c r="N2738" s="12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  <c r="AR2738" s="12"/>
      <c r="AS2738" s="12"/>
      <c r="AT2738" s="12"/>
      <c r="AU2738" s="12"/>
      <c r="AV2738" s="12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12"/>
      <c r="BG2738" s="12"/>
      <c r="BH2738" s="12"/>
      <c r="BI2738" s="12"/>
      <c r="BJ2738" s="13"/>
      <c r="BK2738" s="13"/>
      <c r="BL2738" s="13"/>
      <c r="BM2738" s="13"/>
      <c r="BN2738" s="13"/>
    </row>
    <row r="2739" spans="4:66" x14ac:dyDescent="0.25">
      <c r="D2739"/>
      <c r="E2739" s="10"/>
      <c r="F2739" s="10"/>
      <c r="G2739" s="10"/>
      <c r="H2739" s="10"/>
      <c r="I2739" s="10"/>
      <c r="J2739" s="10"/>
      <c r="K2739" s="11"/>
      <c r="L2739" s="11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  <c r="AR2739" s="12"/>
      <c r="AS2739" s="12"/>
      <c r="AT2739" s="12"/>
      <c r="AU2739" s="12"/>
      <c r="AV2739" s="12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12"/>
      <c r="BG2739" s="12"/>
      <c r="BH2739" s="12"/>
      <c r="BI2739" s="12"/>
      <c r="BJ2739" s="13"/>
      <c r="BK2739" s="13"/>
      <c r="BL2739" s="13"/>
      <c r="BM2739" s="13"/>
      <c r="BN2739" s="13"/>
    </row>
    <row r="2740" spans="4:66" x14ac:dyDescent="0.25">
      <c r="D2740"/>
      <c r="E2740" s="10"/>
      <c r="F2740" s="10"/>
      <c r="G2740" s="10"/>
      <c r="H2740" s="10"/>
      <c r="I2740" s="10"/>
      <c r="J2740" s="10"/>
      <c r="K2740" s="11"/>
      <c r="L2740" s="11"/>
      <c r="M2740" s="12"/>
      <c r="N2740" s="12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12"/>
      <c r="Z2740" s="12"/>
      <c r="AA2740" s="12"/>
      <c r="AB2740" s="12"/>
      <c r="AC2740" s="12"/>
      <c r="AD2740" s="12"/>
      <c r="AE2740" s="12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  <c r="AR2740" s="12"/>
      <c r="AS2740" s="12"/>
      <c r="AT2740" s="12"/>
      <c r="AU2740" s="12"/>
      <c r="AV2740" s="12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12"/>
      <c r="BG2740" s="12"/>
      <c r="BH2740" s="12"/>
      <c r="BI2740" s="12"/>
      <c r="BJ2740" s="13"/>
      <c r="BK2740" s="13"/>
      <c r="BL2740" s="13"/>
      <c r="BM2740" s="13"/>
      <c r="BN2740" s="13"/>
    </row>
    <row r="2741" spans="4:66" x14ac:dyDescent="0.25">
      <c r="D2741"/>
      <c r="E2741" s="10"/>
      <c r="F2741" s="10"/>
      <c r="G2741" s="10"/>
      <c r="H2741" s="10"/>
      <c r="I2741" s="10"/>
      <c r="J2741" s="10"/>
      <c r="K2741" s="11"/>
      <c r="L2741" s="11"/>
      <c r="M2741" s="12"/>
      <c r="N2741" s="12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12"/>
      <c r="Z2741" s="12"/>
      <c r="AA2741" s="12"/>
      <c r="AB2741" s="12"/>
      <c r="AC2741" s="12"/>
      <c r="AD2741" s="12"/>
      <c r="AE2741" s="12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2"/>
      <c r="AS2741" s="12"/>
      <c r="AT2741" s="12"/>
      <c r="AU2741" s="12"/>
      <c r="AV2741" s="12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12"/>
      <c r="BG2741" s="12"/>
      <c r="BH2741" s="12"/>
      <c r="BI2741" s="12"/>
      <c r="BJ2741" s="13"/>
      <c r="BK2741" s="13"/>
      <c r="BL2741" s="13"/>
      <c r="BM2741" s="13"/>
      <c r="BN2741" s="13"/>
    </row>
    <row r="2742" spans="4:66" x14ac:dyDescent="0.25">
      <c r="D2742"/>
      <c r="E2742" s="10"/>
      <c r="F2742" s="10"/>
      <c r="G2742" s="10"/>
      <c r="H2742" s="10"/>
      <c r="I2742" s="10"/>
      <c r="J2742" s="10"/>
      <c r="K2742" s="11"/>
      <c r="L2742" s="11"/>
      <c r="M2742" s="12"/>
      <c r="N2742" s="12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12"/>
      <c r="Z2742" s="12"/>
      <c r="AA2742" s="12"/>
      <c r="AB2742" s="12"/>
      <c r="AC2742" s="12"/>
      <c r="AD2742" s="12"/>
      <c r="AE2742" s="12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  <c r="AR2742" s="12"/>
      <c r="AS2742" s="12"/>
      <c r="AT2742" s="12"/>
      <c r="AU2742" s="12"/>
      <c r="AV2742" s="12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12"/>
      <c r="BG2742" s="12"/>
      <c r="BH2742" s="12"/>
      <c r="BI2742" s="12"/>
      <c r="BJ2742" s="13"/>
      <c r="BK2742" s="13"/>
      <c r="BL2742" s="13"/>
      <c r="BM2742" s="13"/>
      <c r="BN2742" s="13"/>
    </row>
    <row r="2743" spans="4:66" x14ac:dyDescent="0.25">
      <c r="D2743"/>
      <c r="E2743" s="10"/>
      <c r="F2743" s="10"/>
      <c r="G2743" s="10"/>
      <c r="H2743" s="10"/>
      <c r="I2743" s="10"/>
      <c r="J2743" s="10"/>
      <c r="K2743" s="11"/>
      <c r="L2743" s="11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  <c r="AR2743" s="12"/>
      <c r="AS2743" s="12"/>
      <c r="AT2743" s="12"/>
      <c r="AU2743" s="12"/>
      <c r="AV2743" s="12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12"/>
      <c r="BG2743" s="12"/>
      <c r="BH2743" s="12"/>
      <c r="BI2743" s="12"/>
      <c r="BJ2743" s="13"/>
      <c r="BK2743" s="13"/>
      <c r="BL2743" s="13"/>
      <c r="BM2743" s="13"/>
      <c r="BN2743" s="13"/>
    </row>
    <row r="2744" spans="4:66" x14ac:dyDescent="0.25">
      <c r="D2744"/>
      <c r="E2744" s="10"/>
      <c r="F2744" s="10"/>
      <c r="G2744" s="10"/>
      <c r="H2744" s="10"/>
      <c r="I2744" s="10"/>
      <c r="J2744" s="10"/>
      <c r="K2744" s="11"/>
      <c r="L2744" s="11"/>
      <c r="M2744" s="12"/>
      <c r="N2744" s="12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  <c r="AR2744" s="12"/>
      <c r="AS2744" s="12"/>
      <c r="AT2744" s="12"/>
      <c r="AU2744" s="12"/>
      <c r="AV2744" s="12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12"/>
      <c r="BG2744" s="12"/>
      <c r="BH2744" s="12"/>
      <c r="BI2744" s="12"/>
      <c r="BJ2744" s="13"/>
      <c r="BK2744" s="13"/>
      <c r="BL2744" s="13"/>
      <c r="BM2744" s="13"/>
      <c r="BN2744" s="13"/>
    </row>
    <row r="2745" spans="4:66" x14ac:dyDescent="0.25">
      <c r="D2745"/>
      <c r="E2745" s="10"/>
      <c r="F2745" s="10"/>
      <c r="G2745" s="10"/>
      <c r="H2745" s="10"/>
      <c r="I2745" s="10"/>
      <c r="J2745" s="10"/>
      <c r="K2745" s="11"/>
      <c r="L2745" s="11"/>
      <c r="M2745" s="12"/>
      <c r="N2745" s="12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  <c r="AR2745" s="12"/>
      <c r="AS2745" s="12"/>
      <c r="AT2745" s="12"/>
      <c r="AU2745" s="12"/>
      <c r="AV2745" s="12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12"/>
      <c r="BG2745" s="12"/>
      <c r="BH2745" s="12"/>
      <c r="BI2745" s="12"/>
      <c r="BJ2745" s="13"/>
      <c r="BK2745" s="13"/>
      <c r="BL2745" s="13"/>
      <c r="BM2745" s="13"/>
      <c r="BN2745" s="13"/>
    </row>
    <row r="2746" spans="4:66" x14ac:dyDescent="0.25">
      <c r="D2746"/>
      <c r="E2746" s="10"/>
      <c r="F2746" s="10"/>
      <c r="G2746" s="10"/>
      <c r="H2746" s="10"/>
      <c r="I2746" s="10"/>
      <c r="J2746" s="10"/>
      <c r="K2746" s="11"/>
      <c r="L2746" s="11"/>
      <c r="M2746" s="12"/>
      <c r="N2746" s="12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12"/>
      <c r="Z2746" s="12"/>
      <c r="AA2746" s="12"/>
      <c r="AB2746" s="12"/>
      <c r="AC2746" s="12"/>
      <c r="AD2746" s="12"/>
      <c r="AE2746" s="12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  <c r="AR2746" s="12"/>
      <c r="AS2746" s="12"/>
      <c r="AT2746" s="12"/>
      <c r="AU2746" s="12"/>
      <c r="AV2746" s="12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12"/>
      <c r="BG2746" s="12"/>
      <c r="BH2746" s="12"/>
      <c r="BI2746" s="12"/>
      <c r="BJ2746" s="13"/>
      <c r="BK2746" s="13"/>
      <c r="BL2746" s="13"/>
      <c r="BM2746" s="13"/>
      <c r="BN2746" s="13"/>
    </row>
    <row r="2747" spans="4:66" x14ac:dyDescent="0.25">
      <c r="D2747"/>
      <c r="E2747" s="10"/>
      <c r="F2747" s="10"/>
      <c r="G2747" s="10"/>
      <c r="H2747" s="10"/>
      <c r="I2747" s="10"/>
      <c r="J2747" s="10"/>
      <c r="K2747" s="11"/>
      <c r="L2747" s="11"/>
      <c r="M2747" s="12"/>
      <c r="N2747" s="12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  <c r="AR2747" s="12"/>
      <c r="AS2747" s="12"/>
      <c r="AT2747" s="12"/>
      <c r="AU2747" s="12"/>
      <c r="AV2747" s="12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12"/>
      <c r="BG2747" s="12"/>
      <c r="BH2747" s="12"/>
      <c r="BI2747" s="12"/>
      <c r="BJ2747" s="13"/>
      <c r="BK2747" s="13"/>
      <c r="BL2747" s="13"/>
      <c r="BM2747" s="13"/>
      <c r="BN2747" s="13"/>
    </row>
    <row r="2748" spans="4:66" x14ac:dyDescent="0.25">
      <c r="D2748"/>
      <c r="E2748" s="10"/>
      <c r="F2748" s="10"/>
      <c r="G2748" s="10"/>
      <c r="H2748" s="10"/>
      <c r="I2748" s="10"/>
      <c r="J2748" s="10"/>
      <c r="K2748" s="11"/>
      <c r="L2748" s="11"/>
      <c r="M2748" s="12"/>
      <c r="N2748" s="12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  <c r="AR2748" s="12"/>
      <c r="AS2748" s="12"/>
      <c r="AT2748" s="12"/>
      <c r="AU2748" s="12"/>
      <c r="AV2748" s="12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12"/>
      <c r="BG2748" s="12"/>
      <c r="BH2748" s="12"/>
      <c r="BI2748" s="12"/>
      <c r="BJ2748" s="13"/>
      <c r="BK2748" s="13"/>
      <c r="BL2748" s="13"/>
      <c r="BM2748" s="13"/>
      <c r="BN2748" s="13"/>
    </row>
    <row r="2749" spans="4:66" x14ac:dyDescent="0.25">
      <c r="D2749"/>
      <c r="E2749" s="10"/>
      <c r="F2749" s="10"/>
      <c r="G2749" s="10"/>
      <c r="H2749" s="10"/>
      <c r="I2749" s="10"/>
      <c r="J2749" s="10"/>
      <c r="K2749" s="11"/>
      <c r="L2749" s="11"/>
      <c r="M2749" s="12"/>
      <c r="N2749" s="12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2"/>
      <c r="AS2749" s="12"/>
      <c r="AT2749" s="12"/>
      <c r="AU2749" s="12"/>
      <c r="AV2749" s="12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12"/>
      <c r="BG2749" s="12"/>
      <c r="BH2749" s="12"/>
      <c r="BI2749" s="12"/>
      <c r="BJ2749" s="13"/>
      <c r="BK2749" s="13"/>
      <c r="BL2749" s="13"/>
      <c r="BM2749" s="13"/>
      <c r="BN2749" s="13"/>
    </row>
    <row r="2750" spans="4:66" x14ac:dyDescent="0.25">
      <c r="D2750"/>
      <c r="E2750" s="10"/>
      <c r="F2750" s="10"/>
      <c r="G2750" s="10"/>
      <c r="H2750" s="10"/>
      <c r="I2750" s="10"/>
      <c r="J2750" s="10"/>
      <c r="K2750" s="11"/>
      <c r="L2750" s="11"/>
      <c r="M2750" s="12"/>
      <c r="N2750" s="12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12"/>
      <c r="Z2750" s="12"/>
      <c r="AA2750" s="12"/>
      <c r="AB2750" s="12"/>
      <c r="AC2750" s="12"/>
      <c r="AD2750" s="12"/>
      <c r="AE2750" s="12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  <c r="AR2750" s="12"/>
      <c r="AS2750" s="12"/>
      <c r="AT2750" s="12"/>
      <c r="AU2750" s="12"/>
      <c r="AV2750" s="12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12"/>
      <c r="BG2750" s="12"/>
      <c r="BH2750" s="12"/>
      <c r="BI2750" s="12"/>
      <c r="BJ2750" s="13"/>
      <c r="BK2750" s="13"/>
      <c r="BL2750" s="13"/>
      <c r="BM2750" s="13"/>
      <c r="BN2750" s="13"/>
    </row>
    <row r="2751" spans="4:66" x14ac:dyDescent="0.25">
      <c r="D2751"/>
      <c r="E2751" s="10"/>
      <c r="F2751" s="10"/>
      <c r="G2751" s="10"/>
      <c r="H2751" s="10"/>
      <c r="I2751" s="10"/>
      <c r="J2751" s="10"/>
      <c r="K2751" s="11"/>
      <c r="L2751" s="11"/>
      <c r="M2751" s="12"/>
      <c r="N2751" s="12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12"/>
      <c r="Z2751" s="12"/>
      <c r="AA2751" s="12"/>
      <c r="AB2751" s="12"/>
      <c r="AC2751" s="12"/>
      <c r="AD2751" s="12"/>
      <c r="AE2751" s="12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  <c r="AR2751" s="12"/>
      <c r="AS2751" s="12"/>
      <c r="AT2751" s="12"/>
      <c r="AU2751" s="12"/>
      <c r="AV2751" s="12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12"/>
      <c r="BG2751" s="12"/>
      <c r="BH2751" s="12"/>
      <c r="BI2751" s="12"/>
      <c r="BJ2751" s="13"/>
      <c r="BK2751" s="13"/>
      <c r="BL2751" s="13"/>
      <c r="BM2751" s="13"/>
      <c r="BN2751" s="13"/>
    </row>
    <row r="2752" spans="4:66" x14ac:dyDescent="0.25">
      <c r="D2752"/>
      <c r="E2752" s="10"/>
      <c r="F2752" s="10"/>
      <c r="G2752" s="10"/>
      <c r="H2752" s="10"/>
      <c r="I2752" s="10"/>
      <c r="J2752" s="10"/>
      <c r="K2752" s="11"/>
      <c r="L2752" s="11"/>
      <c r="M2752" s="12"/>
      <c r="N2752" s="12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12"/>
      <c r="Z2752" s="12"/>
      <c r="AA2752" s="12"/>
      <c r="AB2752" s="12"/>
      <c r="AC2752" s="12"/>
      <c r="AD2752" s="12"/>
      <c r="AE2752" s="12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  <c r="AR2752" s="12"/>
      <c r="AS2752" s="12"/>
      <c r="AT2752" s="12"/>
      <c r="AU2752" s="12"/>
      <c r="AV2752" s="12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12"/>
      <c r="BG2752" s="12"/>
      <c r="BH2752" s="12"/>
      <c r="BI2752" s="12"/>
      <c r="BJ2752" s="13"/>
      <c r="BK2752" s="13"/>
      <c r="BL2752" s="13"/>
      <c r="BM2752" s="13"/>
      <c r="BN2752" s="13"/>
    </row>
    <row r="2753" spans="4:66" x14ac:dyDescent="0.25">
      <c r="D2753"/>
      <c r="E2753" s="10"/>
      <c r="F2753" s="10"/>
      <c r="G2753" s="10"/>
      <c r="H2753" s="10"/>
      <c r="I2753" s="10"/>
      <c r="J2753" s="10"/>
      <c r="K2753" s="11"/>
      <c r="L2753" s="11"/>
      <c r="M2753" s="12"/>
      <c r="N2753" s="12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12"/>
      <c r="Z2753" s="12"/>
      <c r="AA2753" s="12"/>
      <c r="AB2753" s="12"/>
      <c r="AC2753" s="12"/>
      <c r="AD2753" s="12"/>
      <c r="AE2753" s="12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  <c r="AR2753" s="12"/>
      <c r="AS2753" s="12"/>
      <c r="AT2753" s="12"/>
      <c r="AU2753" s="12"/>
      <c r="AV2753" s="12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12"/>
      <c r="BG2753" s="12"/>
      <c r="BH2753" s="12"/>
      <c r="BI2753" s="12"/>
      <c r="BJ2753" s="13"/>
      <c r="BK2753" s="13"/>
      <c r="BL2753" s="13"/>
      <c r="BM2753" s="13"/>
      <c r="BN2753" s="13"/>
    </row>
    <row r="2754" spans="4:66" x14ac:dyDescent="0.25">
      <c r="D2754"/>
      <c r="E2754" s="10"/>
      <c r="F2754" s="10"/>
      <c r="G2754" s="10"/>
      <c r="H2754" s="10"/>
      <c r="I2754" s="10"/>
      <c r="J2754" s="10"/>
      <c r="K2754" s="11"/>
      <c r="L2754" s="11"/>
      <c r="M2754" s="12"/>
      <c r="N2754" s="12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12"/>
      <c r="Z2754" s="12"/>
      <c r="AA2754" s="12"/>
      <c r="AB2754" s="12"/>
      <c r="AC2754" s="12"/>
      <c r="AD2754" s="12"/>
      <c r="AE2754" s="12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  <c r="AR2754" s="12"/>
      <c r="AS2754" s="12"/>
      <c r="AT2754" s="12"/>
      <c r="AU2754" s="12"/>
      <c r="AV2754" s="12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12"/>
      <c r="BG2754" s="12"/>
      <c r="BH2754" s="12"/>
      <c r="BI2754" s="12"/>
      <c r="BJ2754" s="13"/>
      <c r="BK2754" s="13"/>
      <c r="BL2754" s="13"/>
      <c r="BM2754" s="13"/>
      <c r="BN2754" s="13"/>
    </row>
    <row r="2755" spans="4:66" x14ac:dyDescent="0.25">
      <c r="D2755"/>
      <c r="E2755" s="10"/>
      <c r="F2755" s="10"/>
      <c r="G2755" s="10"/>
      <c r="H2755" s="10"/>
      <c r="I2755" s="10"/>
      <c r="J2755" s="10"/>
      <c r="K2755" s="11"/>
      <c r="L2755" s="11"/>
      <c r="M2755" s="12"/>
      <c r="N2755" s="12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  <c r="AR2755" s="12"/>
      <c r="AS2755" s="12"/>
      <c r="AT2755" s="12"/>
      <c r="AU2755" s="12"/>
      <c r="AV2755" s="12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12"/>
      <c r="BG2755" s="12"/>
      <c r="BH2755" s="12"/>
      <c r="BI2755" s="12"/>
      <c r="BJ2755" s="13"/>
      <c r="BK2755" s="13"/>
      <c r="BL2755" s="13"/>
      <c r="BM2755" s="13"/>
      <c r="BN2755" s="13"/>
    </row>
    <row r="2756" spans="4:66" x14ac:dyDescent="0.25">
      <c r="D2756"/>
      <c r="E2756" s="10"/>
      <c r="F2756" s="10"/>
      <c r="G2756" s="10"/>
      <c r="H2756" s="10"/>
      <c r="I2756" s="10"/>
      <c r="J2756" s="10"/>
      <c r="K2756" s="11"/>
      <c r="L2756" s="11"/>
      <c r="M2756" s="12"/>
      <c r="N2756" s="12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12"/>
      <c r="Z2756" s="12"/>
      <c r="AA2756" s="12"/>
      <c r="AB2756" s="12"/>
      <c r="AC2756" s="12"/>
      <c r="AD2756" s="12"/>
      <c r="AE2756" s="12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  <c r="AR2756" s="12"/>
      <c r="AS2756" s="12"/>
      <c r="AT2756" s="12"/>
      <c r="AU2756" s="12"/>
      <c r="AV2756" s="12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12"/>
      <c r="BG2756" s="12"/>
      <c r="BH2756" s="12"/>
      <c r="BI2756" s="12"/>
      <c r="BJ2756" s="13"/>
      <c r="BK2756" s="13"/>
      <c r="BL2756" s="13"/>
      <c r="BM2756" s="13"/>
      <c r="BN2756" s="13"/>
    </row>
    <row r="2757" spans="4:66" x14ac:dyDescent="0.25">
      <c r="D2757"/>
      <c r="E2757" s="10"/>
      <c r="F2757" s="10"/>
      <c r="G2757" s="10"/>
      <c r="H2757" s="10"/>
      <c r="I2757" s="10"/>
      <c r="J2757" s="10"/>
      <c r="K2757" s="11"/>
      <c r="L2757" s="11"/>
      <c r="M2757" s="12"/>
      <c r="N2757" s="12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12"/>
      <c r="Z2757" s="12"/>
      <c r="AA2757" s="12"/>
      <c r="AB2757" s="12"/>
      <c r="AC2757" s="12"/>
      <c r="AD2757" s="12"/>
      <c r="AE2757" s="12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  <c r="AR2757" s="12"/>
      <c r="AS2757" s="12"/>
      <c r="AT2757" s="12"/>
      <c r="AU2757" s="12"/>
      <c r="AV2757" s="12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12"/>
      <c r="BG2757" s="12"/>
      <c r="BH2757" s="12"/>
      <c r="BI2757" s="12"/>
      <c r="BJ2757" s="13"/>
      <c r="BK2757" s="13"/>
      <c r="BL2757" s="13"/>
      <c r="BM2757" s="13"/>
      <c r="BN2757" s="13"/>
    </row>
    <row r="2758" spans="4:66" x14ac:dyDescent="0.25">
      <c r="D2758"/>
      <c r="E2758" s="10"/>
      <c r="F2758" s="10"/>
      <c r="G2758" s="10"/>
      <c r="H2758" s="10"/>
      <c r="I2758" s="10"/>
      <c r="J2758" s="10"/>
      <c r="K2758" s="11"/>
      <c r="L2758" s="11"/>
      <c r="M2758" s="12"/>
      <c r="N2758" s="12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12"/>
      <c r="Z2758" s="12"/>
      <c r="AA2758" s="12"/>
      <c r="AB2758" s="12"/>
      <c r="AC2758" s="12"/>
      <c r="AD2758" s="12"/>
      <c r="AE2758" s="12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  <c r="AR2758" s="12"/>
      <c r="AS2758" s="12"/>
      <c r="AT2758" s="12"/>
      <c r="AU2758" s="12"/>
      <c r="AV2758" s="12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12"/>
      <c r="BG2758" s="12"/>
      <c r="BH2758" s="12"/>
      <c r="BI2758" s="12"/>
      <c r="BJ2758" s="13"/>
      <c r="BK2758" s="13"/>
      <c r="BL2758" s="13"/>
      <c r="BM2758" s="13"/>
      <c r="BN2758" s="13"/>
    </row>
    <row r="2759" spans="4:66" x14ac:dyDescent="0.25">
      <c r="D2759"/>
      <c r="E2759" s="10"/>
      <c r="F2759" s="10"/>
      <c r="G2759" s="10"/>
      <c r="H2759" s="10"/>
      <c r="I2759" s="10"/>
      <c r="J2759" s="10"/>
      <c r="K2759" s="11"/>
      <c r="L2759" s="11"/>
      <c r="M2759" s="12"/>
      <c r="N2759" s="12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12"/>
      <c r="Z2759" s="12"/>
      <c r="AA2759" s="12"/>
      <c r="AB2759" s="12"/>
      <c r="AC2759" s="12"/>
      <c r="AD2759" s="12"/>
      <c r="AE2759" s="12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  <c r="AR2759" s="12"/>
      <c r="AS2759" s="12"/>
      <c r="AT2759" s="12"/>
      <c r="AU2759" s="12"/>
      <c r="AV2759" s="12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12"/>
      <c r="BG2759" s="12"/>
      <c r="BH2759" s="12"/>
      <c r="BI2759" s="12"/>
      <c r="BJ2759" s="13"/>
      <c r="BK2759" s="13"/>
      <c r="BL2759" s="13"/>
      <c r="BM2759" s="13"/>
      <c r="BN2759" s="13"/>
    </row>
    <row r="2760" spans="4:66" x14ac:dyDescent="0.25">
      <c r="D2760"/>
      <c r="E2760" s="10"/>
      <c r="F2760" s="10"/>
      <c r="G2760" s="10"/>
      <c r="H2760" s="10"/>
      <c r="I2760" s="10"/>
      <c r="J2760" s="10"/>
      <c r="K2760" s="11"/>
      <c r="L2760" s="11"/>
      <c r="M2760" s="12"/>
      <c r="N2760" s="12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12"/>
      <c r="Z2760" s="12"/>
      <c r="AA2760" s="12"/>
      <c r="AB2760" s="12"/>
      <c r="AC2760" s="12"/>
      <c r="AD2760" s="12"/>
      <c r="AE2760" s="12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  <c r="AR2760" s="12"/>
      <c r="AS2760" s="12"/>
      <c r="AT2760" s="12"/>
      <c r="AU2760" s="12"/>
      <c r="AV2760" s="12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12"/>
      <c r="BG2760" s="12"/>
      <c r="BH2760" s="12"/>
      <c r="BI2760" s="12"/>
      <c r="BJ2760" s="13"/>
      <c r="BK2760" s="13"/>
      <c r="BL2760" s="13"/>
      <c r="BM2760" s="13"/>
      <c r="BN2760" s="13"/>
    </row>
    <row r="2761" spans="4:66" x14ac:dyDescent="0.25">
      <c r="D2761"/>
      <c r="E2761" s="10"/>
      <c r="F2761" s="10"/>
      <c r="G2761" s="10"/>
      <c r="H2761" s="10"/>
      <c r="I2761" s="10"/>
      <c r="J2761" s="10"/>
      <c r="K2761" s="11"/>
      <c r="L2761" s="11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  <c r="AR2761" s="12"/>
      <c r="AS2761" s="12"/>
      <c r="AT2761" s="12"/>
      <c r="AU2761" s="12"/>
      <c r="AV2761" s="12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12"/>
      <c r="BG2761" s="12"/>
      <c r="BH2761" s="12"/>
      <c r="BI2761" s="12"/>
      <c r="BJ2761" s="13"/>
      <c r="BK2761" s="13"/>
      <c r="BL2761" s="13"/>
      <c r="BM2761" s="13"/>
      <c r="BN2761" s="13"/>
    </row>
    <row r="2762" spans="4:66" x14ac:dyDescent="0.25">
      <c r="D2762"/>
      <c r="E2762" s="10"/>
      <c r="F2762" s="10"/>
      <c r="G2762" s="10"/>
      <c r="H2762" s="10"/>
      <c r="I2762" s="10"/>
      <c r="J2762" s="10"/>
      <c r="K2762" s="11"/>
      <c r="L2762" s="11"/>
      <c r="M2762" s="12"/>
      <c r="N2762" s="12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12"/>
      <c r="Z2762" s="12"/>
      <c r="AA2762" s="12"/>
      <c r="AB2762" s="12"/>
      <c r="AC2762" s="12"/>
      <c r="AD2762" s="12"/>
      <c r="AE2762" s="12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  <c r="AR2762" s="12"/>
      <c r="AS2762" s="12"/>
      <c r="AT2762" s="12"/>
      <c r="AU2762" s="12"/>
      <c r="AV2762" s="12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12"/>
      <c r="BG2762" s="12"/>
      <c r="BH2762" s="12"/>
      <c r="BI2762" s="12"/>
      <c r="BJ2762" s="13"/>
      <c r="BK2762" s="13"/>
      <c r="BL2762" s="13"/>
      <c r="BM2762" s="13"/>
      <c r="BN2762" s="13"/>
    </row>
    <row r="2763" spans="4:66" x14ac:dyDescent="0.25">
      <c r="D2763"/>
      <c r="E2763" s="10"/>
      <c r="F2763" s="10"/>
      <c r="G2763" s="10"/>
      <c r="H2763" s="10"/>
      <c r="I2763" s="10"/>
      <c r="J2763" s="10"/>
      <c r="K2763" s="11"/>
      <c r="L2763" s="11"/>
      <c r="M2763" s="12"/>
      <c r="N2763" s="12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2"/>
      <c r="AS2763" s="12"/>
      <c r="AT2763" s="12"/>
      <c r="AU2763" s="12"/>
      <c r="AV2763" s="12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12"/>
      <c r="BG2763" s="12"/>
      <c r="BH2763" s="12"/>
      <c r="BI2763" s="12"/>
      <c r="BJ2763" s="13"/>
      <c r="BK2763" s="13"/>
      <c r="BL2763" s="13"/>
      <c r="BM2763" s="13"/>
      <c r="BN2763" s="13"/>
    </row>
    <row r="2764" spans="4:66" x14ac:dyDescent="0.25">
      <c r="D2764"/>
      <c r="E2764" s="10"/>
      <c r="F2764" s="10"/>
      <c r="G2764" s="10"/>
      <c r="H2764" s="10"/>
      <c r="I2764" s="10"/>
      <c r="J2764" s="10"/>
      <c r="K2764" s="11"/>
      <c r="L2764" s="11"/>
      <c r="M2764" s="12"/>
      <c r="N2764" s="12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12"/>
      <c r="Z2764" s="12"/>
      <c r="AA2764" s="12"/>
      <c r="AB2764" s="12"/>
      <c r="AC2764" s="12"/>
      <c r="AD2764" s="12"/>
      <c r="AE2764" s="12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  <c r="AR2764" s="12"/>
      <c r="AS2764" s="12"/>
      <c r="AT2764" s="12"/>
      <c r="AU2764" s="12"/>
      <c r="AV2764" s="12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12"/>
      <c r="BG2764" s="12"/>
      <c r="BH2764" s="12"/>
      <c r="BI2764" s="12"/>
      <c r="BJ2764" s="13"/>
      <c r="BK2764" s="13"/>
      <c r="BL2764" s="13"/>
      <c r="BM2764" s="13"/>
      <c r="BN2764" s="13"/>
    </row>
    <row r="2765" spans="4:66" x14ac:dyDescent="0.25">
      <c r="D2765"/>
      <c r="E2765" s="10"/>
      <c r="F2765" s="10"/>
      <c r="G2765" s="10"/>
      <c r="H2765" s="10"/>
      <c r="I2765" s="10"/>
      <c r="J2765" s="10"/>
      <c r="K2765" s="11"/>
      <c r="L2765" s="11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  <c r="AR2765" s="12"/>
      <c r="AS2765" s="12"/>
      <c r="AT2765" s="12"/>
      <c r="AU2765" s="12"/>
      <c r="AV2765" s="12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12"/>
      <c r="BG2765" s="12"/>
      <c r="BH2765" s="12"/>
      <c r="BI2765" s="12"/>
      <c r="BJ2765" s="13"/>
      <c r="BK2765" s="13"/>
      <c r="BL2765" s="13"/>
      <c r="BM2765" s="13"/>
      <c r="BN2765" s="13"/>
    </row>
    <row r="2766" spans="4:66" x14ac:dyDescent="0.25">
      <c r="D2766"/>
      <c r="E2766" s="10"/>
      <c r="F2766" s="10"/>
      <c r="G2766" s="10"/>
      <c r="H2766" s="10"/>
      <c r="I2766" s="10"/>
      <c r="J2766" s="10"/>
      <c r="K2766" s="11"/>
      <c r="L2766" s="11"/>
      <c r="M2766" s="12"/>
      <c r="N2766" s="12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12"/>
      <c r="Z2766" s="12"/>
      <c r="AA2766" s="12"/>
      <c r="AB2766" s="12"/>
      <c r="AC2766" s="12"/>
      <c r="AD2766" s="12"/>
      <c r="AE2766" s="12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  <c r="AR2766" s="12"/>
      <c r="AS2766" s="12"/>
      <c r="AT2766" s="12"/>
      <c r="AU2766" s="12"/>
      <c r="AV2766" s="12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12"/>
      <c r="BG2766" s="12"/>
      <c r="BH2766" s="12"/>
      <c r="BI2766" s="12"/>
      <c r="BJ2766" s="13"/>
      <c r="BK2766" s="13"/>
      <c r="BL2766" s="13"/>
      <c r="BM2766" s="13"/>
      <c r="BN2766" s="13"/>
    </row>
    <row r="2767" spans="4:66" x14ac:dyDescent="0.25">
      <c r="D2767"/>
      <c r="E2767" s="10"/>
      <c r="F2767" s="10"/>
      <c r="G2767" s="10"/>
      <c r="H2767" s="10"/>
      <c r="I2767" s="10"/>
      <c r="J2767" s="10"/>
      <c r="K2767" s="11"/>
      <c r="L2767" s="11"/>
      <c r="M2767" s="12"/>
      <c r="N2767" s="12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12"/>
      <c r="Z2767" s="12"/>
      <c r="AA2767" s="12"/>
      <c r="AB2767" s="12"/>
      <c r="AC2767" s="12"/>
      <c r="AD2767" s="12"/>
      <c r="AE2767" s="12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  <c r="AR2767" s="12"/>
      <c r="AS2767" s="12"/>
      <c r="AT2767" s="12"/>
      <c r="AU2767" s="12"/>
      <c r="AV2767" s="12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12"/>
      <c r="BG2767" s="12"/>
      <c r="BH2767" s="12"/>
      <c r="BI2767" s="12"/>
      <c r="BJ2767" s="13"/>
      <c r="BK2767" s="13"/>
      <c r="BL2767" s="13"/>
      <c r="BM2767" s="13"/>
      <c r="BN2767" s="13"/>
    </row>
    <row r="2768" spans="4:66" x14ac:dyDescent="0.25">
      <c r="D2768"/>
      <c r="E2768" s="10"/>
      <c r="F2768" s="10"/>
      <c r="G2768" s="10"/>
      <c r="H2768" s="10"/>
      <c r="I2768" s="10"/>
      <c r="J2768" s="10"/>
      <c r="K2768" s="11"/>
      <c r="L2768" s="11"/>
      <c r="M2768" s="12"/>
      <c r="N2768" s="12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12"/>
      <c r="Z2768" s="12"/>
      <c r="AA2768" s="12"/>
      <c r="AB2768" s="12"/>
      <c r="AC2768" s="12"/>
      <c r="AD2768" s="12"/>
      <c r="AE2768" s="12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  <c r="AR2768" s="12"/>
      <c r="AS2768" s="12"/>
      <c r="AT2768" s="12"/>
      <c r="AU2768" s="12"/>
      <c r="AV2768" s="12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12"/>
      <c r="BG2768" s="12"/>
      <c r="BH2768" s="12"/>
      <c r="BI2768" s="12"/>
      <c r="BJ2768" s="13"/>
      <c r="BK2768" s="13"/>
      <c r="BL2768" s="13"/>
      <c r="BM2768" s="13"/>
      <c r="BN2768" s="13"/>
    </row>
    <row r="2769" spans="4:66" x14ac:dyDescent="0.25">
      <c r="D2769"/>
      <c r="E2769" s="10"/>
      <c r="F2769" s="10"/>
      <c r="G2769" s="10"/>
      <c r="H2769" s="10"/>
      <c r="I2769" s="10"/>
      <c r="J2769" s="10"/>
      <c r="K2769" s="11"/>
      <c r="L2769" s="11"/>
      <c r="M2769" s="12"/>
      <c r="N2769" s="12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12"/>
      <c r="Z2769" s="12"/>
      <c r="AA2769" s="12"/>
      <c r="AB2769" s="12"/>
      <c r="AC2769" s="12"/>
      <c r="AD2769" s="12"/>
      <c r="AE2769" s="12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  <c r="AR2769" s="12"/>
      <c r="AS2769" s="12"/>
      <c r="AT2769" s="12"/>
      <c r="AU2769" s="12"/>
      <c r="AV2769" s="12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12"/>
      <c r="BG2769" s="12"/>
      <c r="BH2769" s="12"/>
      <c r="BI2769" s="12"/>
      <c r="BJ2769" s="13"/>
      <c r="BK2769" s="13"/>
      <c r="BL2769" s="13"/>
      <c r="BM2769" s="13"/>
      <c r="BN2769" s="13"/>
    </row>
    <row r="2770" spans="4:66" x14ac:dyDescent="0.25">
      <c r="D2770"/>
      <c r="E2770" s="10"/>
      <c r="F2770" s="10"/>
      <c r="G2770" s="10"/>
      <c r="H2770" s="10"/>
      <c r="I2770" s="10"/>
      <c r="J2770" s="10"/>
      <c r="K2770" s="11"/>
      <c r="L2770" s="11"/>
      <c r="M2770" s="12"/>
      <c r="N2770" s="12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12"/>
      <c r="Z2770" s="12"/>
      <c r="AA2770" s="12"/>
      <c r="AB2770" s="12"/>
      <c r="AC2770" s="12"/>
      <c r="AD2770" s="12"/>
      <c r="AE2770" s="12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  <c r="AR2770" s="12"/>
      <c r="AS2770" s="12"/>
      <c r="AT2770" s="12"/>
      <c r="AU2770" s="12"/>
      <c r="AV2770" s="12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12"/>
      <c r="BG2770" s="12"/>
      <c r="BH2770" s="12"/>
      <c r="BI2770" s="12"/>
      <c r="BJ2770" s="13"/>
      <c r="BK2770" s="13"/>
      <c r="BL2770" s="13"/>
      <c r="BM2770" s="13"/>
      <c r="BN2770" s="13"/>
    </row>
    <row r="2771" spans="4:66" x14ac:dyDescent="0.25">
      <c r="D2771"/>
      <c r="E2771" s="10"/>
      <c r="F2771" s="10"/>
      <c r="G2771" s="10"/>
      <c r="H2771" s="10"/>
      <c r="I2771" s="10"/>
      <c r="J2771" s="10"/>
      <c r="K2771" s="11"/>
      <c r="L2771" s="11"/>
      <c r="M2771" s="12"/>
      <c r="N2771" s="12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12"/>
      <c r="Z2771" s="12"/>
      <c r="AA2771" s="12"/>
      <c r="AB2771" s="12"/>
      <c r="AC2771" s="12"/>
      <c r="AD2771" s="12"/>
      <c r="AE2771" s="12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  <c r="AR2771" s="12"/>
      <c r="AS2771" s="12"/>
      <c r="AT2771" s="12"/>
      <c r="AU2771" s="12"/>
      <c r="AV2771" s="12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12"/>
      <c r="BG2771" s="12"/>
      <c r="BH2771" s="12"/>
      <c r="BI2771" s="12"/>
      <c r="BJ2771" s="13"/>
      <c r="BK2771" s="13"/>
      <c r="BL2771" s="13"/>
      <c r="BM2771" s="13"/>
      <c r="BN2771" s="13"/>
    </row>
    <row r="2772" spans="4:66" x14ac:dyDescent="0.25">
      <c r="D2772"/>
      <c r="E2772" s="10"/>
      <c r="F2772" s="10"/>
      <c r="G2772" s="10"/>
      <c r="H2772" s="10"/>
      <c r="I2772" s="10"/>
      <c r="J2772" s="10"/>
      <c r="K2772" s="11"/>
      <c r="L2772" s="11"/>
      <c r="M2772" s="12"/>
      <c r="N2772" s="12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12"/>
      <c r="Z2772" s="12"/>
      <c r="AA2772" s="12"/>
      <c r="AB2772" s="12"/>
      <c r="AC2772" s="12"/>
      <c r="AD2772" s="12"/>
      <c r="AE2772" s="12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  <c r="AR2772" s="12"/>
      <c r="AS2772" s="12"/>
      <c r="AT2772" s="12"/>
      <c r="AU2772" s="12"/>
      <c r="AV2772" s="12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12"/>
      <c r="BG2772" s="12"/>
      <c r="BH2772" s="12"/>
      <c r="BI2772" s="12"/>
      <c r="BJ2772" s="13"/>
      <c r="BK2772" s="13"/>
      <c r="BL2772" s="13"/>
      <c r="BM2772" s="13"/>
      <c r="BN2772" s="13"/>
    </row>
    <row r="2773" spans="4:66" x14ac:dyDescent="0.25">
      <c r="D2773"/>
      <c r="E2773" s="10"/>
      <c r="F2773" s="10"/>
      <c r="G2773" s="10"/>
      <c r="H2773" s="10"/>
      <c r="I2773" s="10"/>
      <c r="J2773" s="10"/>
      <c r="K2773" s="11"/>
      <c r="L2773" s="11"/>
      <c r="M2773" s="12"/>
      <c r="N2773" s="12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  <c r="AR2773" s="12"/>
      <c r="AS2773" s="12"/>
      <c r="AT2773" s="12"/>
      <c r="AU2773" s="12"/>
      <c r="AV2773" s="12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12"/>
      <c r="BG2773" s="12"/>
      <c r="BH2773" s="12"/>
      <c r="BI2773" s="12"/>
      <c r="BJ2773" s="13"/>
      <c r="BK2773" s="13"/>
      <c r="BL2773" s="13"/>
      <c r="BM2773" s="13"/>
      <c r="BN2773" s="13"/>
    </row>
    <row r="2774" spans="4:66" x14ac:dyDescent="0.25">
      <c r="D2774"/>
      <c r="E2774" s="10"/>
      <c r="F2774" s="10"/>
      <c r="G2774" s="10"/>
      <c r="H2774" s="10"/>
      <c r="I2774" s="10"/>
      <c r="J2774" s="10"/>
      <c r="K2774" s="11"/>
      <c r="L2774" s="11"/>
      <c r="M2774" s="12"/>
      <c r="N2774" s="12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12"/>
      <c r="Z2774" s="12"/>
      <c r="AA2774" s="12"/>
      <c r="AB2774" s="12"/>
      <c r="AC2774" s="12"/>
      <c r="AD2774" s="12"/>
      <c r="AE2774" s="12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  <c r="AR2774" s="12"/>
      <c r="AS2774" s="12"/>
      <c r="AT2774" s="12"/>
      <c r="AU2774" s="12"/>
      <c r="AV2774" s="12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12"/>
      <c r="BG2774" s="12"/>
      <c r="BH2774" s="12"/>
      <c r="BI2774" s="12"/>
      <c r="BJ2774" s="13"/>
      <c r="BK2774" s="13"/>
      <c r="BL2774" s="13"/>
      <c r="BM2774" s="13"/>
      <c r="BN2774" s="13"/>
    </row>
    <row r="2775" spans="4:66" x14ac:dyDescent="0.25">
      <c r="D2775"/>
      <c r="E2775" s="10"/>
      <c r="F2775" s="10"/>
      <c r="G2775" s="10"/>
      <c r="H2775" s="10"/>
      <c r="I2775" s="10"/>
      <c r="J2775" s="10"/>
      <c r="K2775" s="11"/>
      <c r="L2775" s="11"/>
      <c r="M2775" s="12"/>
      <c r="N2775" s="12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12"/>
      <c r="Z2775" s="12"/>
      <c r="AA2775" s="12"/>
      <c r="AB2775" s="12"/>
      <c r="AC2775" s="12"/>
      <c r="AD2775" s="12"/>
      <c r="AE2775" s="12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  <c r="AR2775" s="12"/>
      <c r="AS2775" s="12"/>
      <c r="AT2775" s="12"/>
      <c r="AU2775" s="12"/>
      <c r="AV2775" s="12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12"/>
      <c r="BG2775" s="12"/>
      <c r="BH2775" s="12"/>
      <c r="BI2775" s="12"/>
      <c r="BJ2775" s="13"/>
      <c r="BK2775" s="13"/>
      <c r="BL2775" s="13"/>
      <c r="BM2775" s="13"/>
      <c r="BN2775" s="13"/>
    </row>
    <row r="2776" spans="4:66" x14ac:dyDescent="0.25">
      <c r="D2776"/>
      <c r="E2776" s="10"/>
      <c r="F2776" s="10"/>
      <c r="G2776" s="10"/>
      <c r="H2776" s="10"/>
      <c r="I2776" s="10"/>
      <c r="J2776" s="10"/>
      <c r="K2776" s="11"/>
      <c r="L2776" s="11"/>
      <c r="M2776" s="12"/>
      <c r="N2776" s="12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12"/>
      <c r="Z2776" s="12"/>
      <c r="AA2776" s="12"/>
      <c r="AB2776" s="12"/>
      <c r="AC2776" s="12"/>
      <c r="AD2776" s="12"/>
      <c r="AE2776" s="12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  <c r="AR2776" s="12"/>
      <c r="AS2776" s="12"/>
      <c r="AT2776" s="12"/>
      <c r="AU2776" s="12"/>
      <c r="AV2776" s="12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12"/>
      <c r="BG2776" s="12"/>
      <c r="BH2776" s="12"/>
      <c r="BI2776" s="12"/>
      <c r="BJ2776" s="13"/>
      <c r="BK2776" s="13"/>
      <c r="BL2776" s="13"/>
      <c r="BM2776" s="13"/>
      <c r="BN2776" s="13"/>
    </row>
    <row r="2777" spans="4:66" x14ac:dyDescent="0.25">
      <c r="D2777"/>
      <c r="E2777" s="10"/>
      <c r="F2777" s="10"/>
      <c r="G2777" s="10"/>
      <c r="H2777" s="10"/>
      <c r="I2777" s="10"/>
      <c r="J2777" s="10"/>
      <c r="K2777" s="11"/>
      <c r="L2777" s="11"/>
      <c r="M2777" s="12"/>
      <c r="N2777" s="12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  <c r="AR2777" s="12"/>
      <c r="AS2777" s="12"/>
      <c r="AT2777" s="12"/>
      <c r="AU2777" s="12"/>
      <c r="AV2777" s="12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12"/>
      <c r="BG2777" s="12"/>
      <c r="BH2777" s="12"/>
      <c r="BI2777" s="12"/>
      <c r="BJ2777" s="13"/>
      <c r="BK2777" s="13"/>
      <c r="BL2777" s="13"/>
      <c r="BM2777" s="13"/>
      <c r="BN2777" s="13"/>
    </row>
    <row r="2778" spans="4:66" x14ac:dyDescent="0.25">
      <c r="D2778"/>
      <c r="E2778" s="10"/>
      <c r="F2778" s="10"/>
      <c r="G2778" s="10"/>
      <c r="H2778" s="10"/>
      <c r="I2778" s="10"/>
      <c r="J2778" s="10"/>
      <c r="K2778" s="11"/>
      <c r="L2778" s="11"/>
      <c r="M2778" s="12"/>
      <c r="N2778" s="12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12"/>
      <c r="Z2778" s="12"/>
      <c r="AA2778" s="12"/>
      <c r="AB2778" s="12"/>
      <c r="AC2778" s="12"/>
      <c r="AD2778" s="12"/>
      <c r="AE2778" s="12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  <c r="AR2778" s="12"/>
      <c r="AS2778" s="12"/>
      <c r="AT2778" s="12"/>
      <c r="AU2778" s="12"/>
      <c r="AV2778" s="12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12"/>
      <c r="BG2778" s="12"/>
      <c r="BH2778" s="12"/>
      <c r="BI2778" s="12"/>
      <c r="BJ2778" s="13"/>
      <c r="BK2778" s="13"/>
      <c r="BL2778" s="13"/>
      <c r="BM2778" s="13"/>
      <c r="BN2778" s="13"/>
    </row>
    <row r="2779" spans="4:66" x14ac:dyDescent="0.25">
      <c r="D2779"/>
      <c r="E2779" s="10"/>
      <c r="F2779" s="10"/>
      <c r="G2779" s="10"/>
      <c r="H2779" s="10"/>
      <c r="I2779" s="10"/>
      <c r="J2779" s="10"/>
      <c r="K2779" s="11"/>
      <c r="L2779" s="11"/>
      <c r="M2779" s="12"/>
      <c r="N2779" s="12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  <c r="AR2779" s="12"/>
      <c r="AS2779" s="12"/>
      <c r="AT2779" s="12"/>
      <c r="AU2779" s="12"/>
      <c r="AV2779" s="12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12"/>
      <c r="BG2779" s="12"/>
      <c r="BH2779" s="12"/>
      <c r="BI2779" s="12"/>
      <c r="BJ2779" s="13"/>
      <c r="BK2779" s="13"/>
      <c r="BL2779" s="13"/>
      <c r="BM2779" s="13"/>
      <c r="BN2779" s="13"/>
    </row>
    <row r="2780" spans="4:66" x14ac:dyDescent="0.25">
      <c r="D2780"/>
      <c r="E2780" s="10"/>
      <c r="F2780" s="10"/>
      <c r="G2780" s="10"/>
      <c r="H2780" s="10"/>
      <c r="I2780" s="10"/>
      <c r="J2780" s="10"/>
      <c r="K2780" s="11"/>
      <c r="L2780" s="11"/>
      <c r="M2780" s="12"/>
      <c r="N2780" s="12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12"/>
      <c r="Z2780" s="12"/>
      <c r="AA2780" s="12"/>
      <c r="AB2780" s="12"/>
      <c r="AC2780" s="12"/>
      <c r="AD2780" s="12"/>
      <c r="AE2780" s="12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  <c r="AR2780" s="12"/>
      <c r="AS2780" s="12"/>
      <c r="AT2780" s="12"/>
      <c r="AU2780" s="12"/>
      <c r="AV2780" s="12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12"/>
      <c r="BG2780" s="12"/>
      <c r="BH2780" s="12"/>
      <c r="BI2780" s="12"/>
      <c r="BJ2780" s="13"/>
      <c r="BK2780" s="13"/>
      <c r="BL2780" s="13"/>
      <c r="BM2780" s="13"/>
      <c r="BN2780" s="13"/>
    </row>
    <row r="2781" spans="4:66" x14ac:dyDescent="0.25">
      <c r="D2781"/>
      <c r="E2781" s="10"/>
      <c r="F2781" s="10"/>
      <c r="G2781" s="10"/>
      <c r="H2781" s="10"/>
      <c r="I2781" s="10"/>
      <c r="J2781" s="10"/>
      <c r="K2781" s="11"/>
      <c r="L2781" s="11"/>
      <c r="M2781" s="12"/>
      <c r="N2781" s="12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2"/>
      <c r="AS2781" s="12"/>
      <c r="AT2781" s="12"/>
      <c r="AU2781" s="12"/>
      <c r="AV2781" s="12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12"/>
      <c r="BG2781" s="12"/>
      <c r="BH2781" s="12"/>
      <c r="BI2781" s="12"/>
      <c r="BJ2781" s="13"/>
      <c r="BK2781" s="13"/>
      <c r="BL2781" s="13"/>
      <c r="BM2781" s="13"/>
      <c r="BN2781" s="13"/>
    </row>
    <row r="2782" spans="4:66" x14ac:dyDescent="0.25">
      <c r="D2782"/>
      <c r="E2782" s="10"/>
      <c r="F2782" s="10"/>
      <c r="G2782" s="10"/>
      <c r="H2782" s="10"/>
      <c r="I2782" s="10"/>
      <c r="J2782" s="10"/>
      <c r="K2782" s="11"/>
      <c r="L2782" s="11"/>
      <c r="M2782" s="12"/>
      <c r="N2782" s="12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  <c r="AR2782" s="12"/>
      <c r="AS2782" s="12"/>
      <c r="AT2782" s="12"/>
      <c r="AU2782" s="12"/>
      <c r="AV2782" s="12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12"/>
      <c r="BG2782" s="12"/>
      <c r="BH2782" s="12"/>
      <c r="BI2782" s="12"/>
      <c r="BJ2782" s="13"/>
      <c r="BK2782" s="13"/>
      <c r="BL2782" s="13"/>
      <c r="BM2782" s="13"/>
      <c r="BN2782" s="13"/>
    </row>
    <row r="2783" spans="4:66" x14ac:dyDescent="0.25">
      <c r="D2783"/>
      <c r="E2783" s="10"/>
      <c r="F2783" s="10"/>
      <c r="G2783" s="10"/>
      <c r="H2783" s="10"/>
      <c r="I2783" s="10"/>
      <c r="J2783" s="10"/>
      <c r="K2783" s="11"/>
      <c r="L2783" s="11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  <c r="AR2783" s="12"/>
      <c r="AS2783" s="12"/>
      <c r="AT2783" s="12"/>
      <c r="AU2783" s="12"/>
      <c r="AV2783" s="12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12"/>
      <c r="BG2783" s="12"/>
      <c r="BH2783" s="12"/>
      <c r="BI2783" s="12"/>
      <c r="BJ2783" s="13"/>
      <c r="BK2783" s="13"/>
      <c r="BL2783" s="13"/>
      <c r="BM2783" s="13"/>
      <c r="BN2783" s="13"/>
    </row>
    <row r="2784" spans="4:66" x14ac:dyDescent="0.25">
      <c r="D2784"/>
      <c r="E2784" s="10"/>
      <c r="F2784" s="10"/>
      <c r="G2784" s="10"/>
      <c r="H2784" s="10"/>
      <c r="I2784" s="10"/>
      <c r="J2784" s="10"/>
      <c r="K2784" s="11"/>
      <c r="L2784" s="11"/>
      <c r="M2784" s="12"/>
      <c r="N2784" s="12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12"/>
      <c r="AB2784" s="12"/>
      <c r="AC2784" s="12"/>
      <c r="AD2784" s="12"/>
      <c r="AE2784" s="12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  <c r="AR2784" s="12"/>
      <c r="AS2784" s="12"/>
      <c r="AT2784" s="12"/>
      <c r="AU2784" s="12"/>
      <c r="AV2784" s="12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12"/>
      <c r="BG2784" s="12"/>
      <c r="BH2784" s="12"/>
      <c r="BI2784" s="12"/>
      <c r="BJ2784" s="13"/>
      <c r="BK2784" s="13"/>
      <c r="BL2784" s="13"/>
      <c r="BM2784" s="13"/>
      <c r="BN2784" s="13"/>
    </row>
    <row r="2785" spans="4:66" x14ac:dyDescent="0.25">
      <c r="D2785"/>
      <c r="E2785" s="10"/>
      <c r="F2785" s="10"/>
      <c r="G2785" s="10"/>
      <c r="H2785" s="10"/>
      <c r="I2785" s="10"/>
      <c r="J2785" s="10"/>
      <c r="K2785" s="11"/>
      <c r="L2785" s="11"/>
      <c r="M2785" s="12"/>
      <c r="N2785" s="12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2"/>
      <c r="AS2785" s="12"/>
      <c r="AT2785" s="12"/>
      <c r="AU2785" s="12"/>
      <c r="AV2785" s="12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12"/>
      <c r="BG2785" s="12"/>
      <c r="BH2785" s="12"/>
      <c r="BI2785" s="12"/>
      <c r="BJ2785" s="13"/>
      <c r="BK2785" s="13"/>
      <c r="BL2785" s="13"/>
      <c r="BM2785" s="13"/>
      <c r="BN2785" s="13"/>
    </row>
    <row r="2786" spans="4:66" x14ac:dyDescent="0.25">
      <c r="D2786"/>
      <c r="E2786" s="10"/>
      <c r="F2786" s="10"/>
      <c r="G2786" s="10"/>
      <c r="H2786" s="10"/>
      <c r="I2786" s="10"/>
      <c r="J2786" s="10"/>
      <c r="K2786" s="11"/>
      <c r="L2786" s="11"/>
      <c r="M2786" s="12"/>
      <c r="N2786" s="12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12"/>
      <c r="AB2786" s="12"/>
      <c r="AC2786" s="12"/>
      <c r="AD2786" s="12"/>
      <c r="AE2786" s="12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  <c r="AR2786" s="12"/>
      <c r="AS2786" s="12"/>
      <c r="AT2786" s="12"/>
      <c r="AU2786" s="12"/>
      <c r="AV2786" s="12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12"/>
      <c r="BG2786" s="12"/>
      <c r="BH2786" s="12"/>
      <c r="BI2786" s="12"/>
      <c r="BJ2786" s="13"/>
      <c r="BK2786" s="13"/>
      <c r="BL2786" s="13"/>
      <c r="BM2786" s="13"/>
      <c r="BN2786" s="13"/>
    </row>
    <row r="2787" spans="4:66" x14ac:dyDescent="0.25">
      <c r="D2787"/>
      <c r="E2787" s="10"/>
      <c r="F2787" s="10"/>
      <c r="G2787" s="10"/>
      <c r="H2787" s="10"/>
      <c r="I2787" s="10"/>
      <c r="J2787" s="10"/>
      <c r="K2787" s="11"/>
      <c r="L2787" s="11"/>
      <c r="M2787" s="12"/>
      <c r="N2787" s="12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12"/>
      <c r="AB2787" s="12"/>
      <c r="AC2787" s="12"/>
      <c r="AD2787" s="12"/>
      <c r="AE2787" s="12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  <c r="AR2787" s="12"/>
      <c r="AS2787" s="12"/>
      <c r="AT2787" s="12"/>
      <c r="AU2787" s="12"/>
      <c r="AV2787" s="12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12"/>
      <c r="BG2787" s="12"/>
      <c r="BH2787" s="12"/>
      <c r="BI2787" s="12"/>
      <c r="BJ2787" s="13"/>
      <c r="BK2787" s="13"/>
      <c r="BL2787" s="13"/>
      <c r="BM2787" s="13"/>
      <c r="BN2787" s="13"/>
    </row>
    <row r="2788" spans="4:66" x14ac:dyDescent="0.25">
      <c r="D2788"/>
      <c r="E2788" s="10"/>
      <c r="F2788" s="10"/>
      <c r="G2788" s="10"/>
      <c r="H2788" s="10"/>
      <c r="I2788" s="10"/>
      <c r="J2788" s="10"/>
      <c r="K2788" s="11"/>
      <c r="L2788" s="11"/>
      <c r="M2788" s="12"/>
      <c r="N2788" s="12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12"/>
      <c r="AB2788" s="12"/>
      <c r="AC2788" s="12"/>
      <c r="AD2788" s="12"/>
      <c r="AE2788" s="12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  <c r="AR2788" s="12"/>
      <c r="AS2788" s="12"/>
      <c r="AT2788" s="12"/>
      <c r="AU2788" s="12"/>
      <c r="AV2788" s="12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12"/>
      <c r="BG2788" s="12"/>
      <c r="BH2788" s="12"/>
      <c r="BI2788" s="12"/>
      <c r="BJ2788" s="13"/>
      <c r="BK2788" s="13"/>
      <c r="BL2788" s="13"/>
      <c r="BM2788" s="13"/>
      <c r="BN2788" s="13"/>
    </row>
    <row r="2789" spans="4:66" x14ac:dyDescent="0.25">
      <c r="D2789"/>
      <c r="E2789" s="10"/>
      <c r="F2789" s="10"/>
      <c r="G2789" s="10"/>
      <c r="H2789" s="10"/>
      <c r="I2789" s="10"/>
      <c r="J2789" s="10"/>
      <c r="K2789" s="11"/>
      <c r="L2789" s="11"/>
      <c r="M2789" s="12"/>
      <c r="N2789" s="12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  <c r="AR2789" s="12"/>
      <c r="AS2789" s="12"/>
      <c r="AT2789" s="12"/>
      <c r="AU2789" s="12"/>
      <c r="AV2789" s="12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12"/>
      <c r="BG2789" s="12"/>
      <c r="BH2789" s="12"/>
      <c r="BI2789" s="12"/>
      <c r="BJ2789" s="13"/>
      <c r="BK2789" s="13"/>
      <c r="BL2789" s="13"/>
      <c r="BM2789" s="13"/>
      <c r="BN2789" s="13"/>
    </row>
    <row r="2790" spans="4:66" x14ac:dyDescent="0.25">
      <c r="D2790"/>
      <c r="E2790" s="10"/>
      <c r="F2790" s="10"/>
      <c r="G2790" s="10"/>
      <c r="H2790" s="10"/>
      <c r="I2790" s="10"/>
      <c r="J2790" s="10"/>
      <c r="K2790" s="11"/>
      <c r="L2790" s="11"/>
      <c r="M2790" s="12"/>
      <c r="N2790" s="12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12"/>
      <c r="AB2790" s="12"/>
      <c r="AC2790" s="12"/>
      <c r="AD2790" s="12"/>
      <c r="AE2790" s="12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  <c r="AR2790" s="12"/>
      <c r="AS2790" s="12"/>
      <c r="AT2790" s="12"/>
      <c r="AU2790" s="12"/>
      <c r="AV2790" s="12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12"/>
      <c r="BG2790" s="12"/>
      <c r="BH2790" s="12"/>
      <c r="BI2790" s="12"/>
      <c r="BJ2790" s="13"/>
      <c r="BK2790" s="13"/>
      <c r="BL2790" s="13"/>
      <c r="BM2790" s="13"/>
      <c r="BN2790" s="13"/>
    </row>
    <row r="2791" spans="4:66" x14ac:dyDescent="0.25">
      <c r="D2791"/>
      <c r="E2791" s="10"/>
      <c r="F2791" s="10"/>
      <c r="G2791" s="10"/>
      <c r="H2791" s="10"/>
      <c r="I2791" s="10"/>
      <c r="J2791" s="10"/>
      <c r="K2791" s="11"/>
      <c r="L2791" s="11"/>
      <c r="M2791" s="12"/>
      <c r="N2791" s="12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12"/>
      <c r="AB2791" s="12"/>
      <c r="AC2791" s="12"/>
      <c r="AD2791" s="12"/>
      <c r="AE2791" s="12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  <c r="AR2791" s="12"/>
      <c r="AS2791" s="12"/>
      <c r="AT2791" s="12"/>
      <c r="AU2791" s="12"/>
      <c r="AV2791" s="12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12"/>
      <c r="BG2791" s="12"/>
      <c r="BH2791" s="12"/>
      <c r="BI2791" s="12"/>
      <c r="BJ2791" s="13"/>
      <c r="BK2791" s="13"/>
      <c r="BL2791" s="13"/>
      <c r="BM2791" s="13"/>
      <c r="BN2791" s="13"/>
    </row>
    <row r="2792" spans="4:66" x14ac:dyDescent="0.25">
      <c r="D2792"/>
      <c r="E2792" s="10"/>
      <c r="F2792" s="10"/>
      <c r="G2792" s="10"/>
      <c r="H2792" s="10"/>
      <c r="I2792" s="10"/>
      <c r="J2792" s="10"/>
      <c r="K2792" s="11"/>
      <c r="L2792" s="11"/>
      <c r="M2792" s="12"/>
      <c r="N2792" s="12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12"/>
      <c r="AB2792" s="12"/>
      <c r="AC2792" s="12"/>
      <c r="AD2792" s="12"/>
      <c r="AE2792" s="12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  <c r="AR2792" s="12"/>
      <c r="AS2792" s="12"/>
      <c r="AT2792" s="12"/>
      <c r="AU2792" s="12"/>
      <c r="AV2792" s="12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12"/>
      <c r="BG2792" s="12"/>
      <c r="BH2792" s="12"/>
      <c r="BI2792" s="12"/>
      <c r="BJ2792" s="13"/>
      <c r="BK2792" s="13"/>
      <c r="BL2792" s="13"/>
      <c r="BM2792" s="13"/>
      <c r="BN2792" s="13"/>
    </row>
    <row r="2793" spans="4:66" x14ac:dyDescent="0.25">
      <c r="D2793"/>
      <c r="E2793" s="10"/>
      <c r="F2793" s="10"/>
      <c r="G2793" s="10"/>
      <c r="H2793" s="10"/>
      <c r="I2793" s="10"/>
      <c r="J2793" s="10"/>
      <c r="K2793" s="11"/>
      <c r="L2793" s="11"/>
      <c r="M2793" s="12"/>
      <c r="N2793" s="12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12"/>
      <c r="AB2793" s="12"/>
      <c r="AC2793" s="12"/>
      <c r="AD2793" s="12"/>
      <c r="AE2793" s="12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  <c r="AR2793" s="12"/>
      <c r="AS2793" s="12"/>
      <c r="AT2793" s="12"/>
      <c r="AU2793" s="12"/>
      <c r="AV2793" s="12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12"/>
      <c r="BG2793" s="12"/>
      <c r="BH2793" s="12"/>
      <c r="BI2793" s="12"/>
      <c r="BJ2793" s="13"/>
      <c r="BK2793" s="13"/>
      <c r="BL2793" s="13"/>
      <c r="BM2793" s="13"/>
      <c r="BN2793" s="13"/>
    </row>
    <row r="2794" spans="4:66" x14ac:dyDescent="0.25">
      <c r="D2794"/>
      <c r="E2794" s="10"/>
      <c r="F2794" s="10"/>
      <c r="G2794" s="10"/>
      <c r="H2794" s="10"/>
      <c r="I2794" s="10"/>
      <c r="J2794" s="10"/>
      <c r="K2794" s="11"/>
      <c r="L2794" s="11"/>
      <c r="M2794" s="12"/>
      <c r="N2794" s="12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12"/>
      <c r="AB2794" s="12"/>
      <c r="AC2794" s="12"/>
      <c r="AD2794" s="12"/>
      <c r="AE2794" s="12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  <c r="AR2794" s="12"/>
      <c r="AS2794" s="12"/>
      <c r="AT2794" s="12"/>
      <c r="AU2794" s="12"/>
      <c r="AV2794" s="12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12"/>
      <c r="BG2794" s="12"/>
      <c r="BH2794" s="12"/>
      <c r="BI2794" s="12"/>
      <c r="BJ2794" s="13"/>
      <c r="BK2794" s="13"/>
      <c r="BL2794" s="13"/>
      <c r="BM2794" s="13"/>
      <c r="BN2794" s="13"/>
    </row>
    <row r="2795" spans="4:66" x14ac:dyDescent="0.25">
      <c r="D2795"/>
      <c r="E2795" s="10"/>
      <c r="F2795" s="10"/>
      <c r="G2795" s="10"/>
      <c r="H2795" s="10"/>
      <c r="I2795" s="10"/>
      <c r="J2795" s="10"/>
      <c r="K2795" s="11"/>
      <c r="L2795" s="11"/>
      <c r="M2795" s="12"/>
      <c r="N2795" s="12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12"/>
      <c r="AB2795" s="12"/>
      <c r="AC2795" s="12"/>
      <c r="AD2795" s="12"/>
      <c r="AE2795" s="12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  <c r="AR2795" s="12"/>
      <c r="AS2795" s="12"/>
      <c r="AT2795" s="12"/>
      <c r="AU2795" s="12"/>
      <c r="AV2795" s="12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12"/>
      <c r="BG2795" s="12"/>
      <c r="BH2795" s="12"/>
      <c r="BI2795" s="12"/>
      <c r="BJ2795" s="13"/>
      <c r="BK2795" s="13"/>
      <c r="BL2795" s="13"/>
      <c r="BM2795" s="13"/>
      <c r="BN2795" s="13"/>
    </row>
    <row r="2796" spans="4:66" x14ac:dyDescent="0.25">
      <c r="D2796"/>
      <c r="E2796" s="10"/>
      <c r="F2796" s="10"/>
      <c r="G2796" s="10"/>
      <c r="H2796" s="10"/>
      <c r="I2796" s="10"/>
      <c r="J2796" s="10"/>
      <c r="K2796" s="11"/>
      <c r="L2796" s="11"/>
      <c r="M2796" s="12"/>
      <c r="N2796" s="12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12"/>
      <c r="AB2796" s="12"/>
      <c r="AC2796" s="12"/>
      <c r="AD2796" s="12"/>
      <c r="AE2796" s="12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  <c r="AR2796" s="12"/>
      <c r="AS2796" s="12"/>
      <c r="AT2796" s="12"/>
      <c r="AU2796" s="12"/>
      <c r="AV2796" s="12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12"/>
      <c r="BG2796" s="12"/>
      <c r="BH2796" s="12"/>
      <c r="BI2796" s="12"/>
      <c r="BJ2796" s="13"/>
      <c r="BK2796" s="13"/>
      <c r="BL2796" s="13"/>
      <c r="BM2796" s="13"/>
      <c r="BN2796" s="13"/>
    </row>
    <row r="2797" spans="4:66" x14ac:dyDescent="0.25">
      <c r="D2797"/>
      <c r="E2797" s="10"/>
      <c r="F2797" s="10"/>
      <c r="G2797" s="10"/>
      <c r="H2797" s="10"/>
      <c r="I2797" s="10"/>
      <c r="J2797" s="10"/>
      <c r="K2797" s="11"/>
      <c r="L2797" s="11"/>
      <c r="M2797" s="12"/>
      <c r="N2797" s="12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12"/>
      <c r="AB2797" s="12"/>
      <c r="AC2797" s="12"/>
      <c r="AD2797" s="12"/>
      <c r="AE2797" s="12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  <c r="AR2797" s="12"/>
      <c r="AS2797" s="12"/>
      <c r="AT2797" s="12"/>
      <c r="AU2797" s="12"/>
      <c r="AV2797" s="12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12"/>
      <c r="BG2797" s="12"/>
      <c r="BH2797" s="12"/>
      <c r="BI2797" s="12"/>
      <c r="BJ2797" s="13"/>
      <c r="BK2797" s="13"/>
      <c r="BL2797" s="13"/>
      <c r="BM2797" s="13"/>
      <c r="BN2797" s="13"/>
    </row>
    <row r="2798" spans="4:66" x14ac:dyDescent="0.25">
      <c r="D2798"/>
      <c r="E2798" s="10"/>
      <c r="F2798" s="10"/>
      <c r="G2798" s="10"/>
      <c r="H2798" s="10"/>
      <c r="I2798" s="10"/>
      <c r="J2798" s="10"/>
      <c r="K2798" s="11"/>
      <c r="L2798" s="11"/>
      <c r="M2798" s="12"/>
      <c r="N2798" s="12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12"/>
      <c r="AB2798" s="12"/>
      <c r="AC2798" s="12"/>
      <c r="AD2798" s="12"/>
      <c r="AE2798" s="12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  <c r="AR2798" s="12"/>
      <c r="AS2798" s="12"/>
      <c r="AT2798" s="12"/>
      <c r="AU2798" s="12"/>
      <c r="AV2798" s="12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12"/>
      <c r="BG2798" s="12"/>
      <c r="BH2798" s="12"/>
      <c r="BI2798" s="12"/>
      <c r="BJ2798" s="13"/>
      <c r="BK2798" s="13"/>
      <c r="BL2798" s="13"/>
      <c r="BM2798" s="13"/>
      <c r="BN2798" s="13"/>
    </row>
    <row r="2799" spans="4:66" x14ac:dyDescent="0.25">
      <c r="D2799"/>
      <c r="E2799" s="10"/>
      <c r="F2799" s="10"/>
      <c r="G2799" s="10"/>
      <c r="H2799" s="10"/>
      <c r="I2799" s="10"/>
      <c r="J2799" s="10"/>
      <c r="K2799" s="11"/>
      <c r="L2799" s="11"/>
      <c r="M2799" s="12"/>
      <c r="N2799" s="12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12"/>
      <c r="AB2799" s="12"/>
      <c r="AC2799" s="12"/>
      <c r="AD2799" s="12"/>
      <c r="AE2799" s="12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  <c r="AR2799" s="12"/>
      <c r="AS2799" s="12"/>
      <c r="AT2799" s="12"/>
      <c r="AU2799" s="12"/>
      <c r="AV2799" s="12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12"/>
      <c r="BG2799" s="12"/>
      <c r="BH2799" s="12"/>
      <c r="BI2799" s="12"/>
      <c r="BJ2799" s="13"/>
      <c r="BK2799" s="13"/>
      <c r="BL2799" s="13"/>
      <c r="BM2799" s="13"/>
      <c r="BN2799" s="13"/>
    </row>
    <row r="2800" spans="4:66" x14ac:dyDescent="0.25">
      <c r="D2800"/>
      <c r="E2800" s="10"/>
      <c r="F2800" s="10"/>
      <c r="G2800" s="10"/>
      <c r="H2800" s="10"/>
      <c r="I2800" s="10"/>
      <c r="J2800" s="10"/>
      <c r="K2800" s="11"/>
      <c r="L2800" s="11"/>
      <c r="M2800" s="12"/>
      <c r="N2800" s="12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12"/>
      <c r="AB2800" s="12"/>
      <c r="AC2800" s="12"/>
      <c r="AD2800" s="12"/>
      <c r="AE2800" s="12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  <c r="AR2800" s="12"/>
      <c r="AS2800" s="12"/>
      <c r="AT2800" s="12"/>
      <c r="AU2800" s="12"/>
      <c r="AV2800" s="12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12"/>
      <c r="BG2800" s="12"/>
      <c r="BH2800" s="12"/>
      <c r="BI2800" s="12"/>
      <c r="BJ2800" s="13"/>
      <c r="BK2800" s="13"/>
      <c r="BL2800" s="13"/>
      <c r="BM2800" s="13"/>
      <c r="BN2800" s="13"/>
    </row>
    <row r="2801" spans="4:66" x14ac:dyDescent="0.25">
      <c r="D2801"/>
      <c r="E2801" s="10"/>
      <c r="F2801" s="10"/>
      <c r="G2801" s="10"/>
      <c r="H2801" s="10"/>
      <c r="I2801" s="10"/>
      <c r="J2801" s="10"/>
      <c r="K2801" s="11"/>
      <c r="L2801" s="11"/>
      <c r="M2801" s="12"/>
      <c r="N2801" s="12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12"/>
      <c r="AB2801" s="12"/>
      <c r="AC2801" s="12"/>
      <c r="AD2801" s="12"/>
      <c r="AE2801" s="12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  <c r="AR2801" s="12"/>
      <c r="AS2801" s="12"/>
      <c r="AT2801" s="12"/>
      <c r="AU2801" s="12"/>
      <c r="AV2801" s="12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12"/>
      <c r="BG2801" s="12"/>
      <c r="BH2801" s="12"/>
      <c r="BI2801" s="12"/>
      <c r="BJ2801" s="13"/>
      <c r="BK2801" s="13"/>
      <c r="BL2801" s="13"/>
      <c r="BM2801" s="13"/>
      <c r="BN2801" s="13"/>
    </row>
    <row r="2802" spans="4:66" x14ac:dyDescent="0.25">
      <c r="D2802"/>
      <c r="E2802" s="10"/>
      <c r="F2802" s="10"/>
      <c r="G2802" s="10"/>
      <c r="H2802" s="10"/>
      <c r="I2802" s="10"/>
      <c r="J2802" s="10"/>
      <c r="K2802" s="11"/>
      <c r="L2802" s="11"/>
      <c r="M2802" s="12"/>
      <c r="N2802" s="12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12"/>
      <c r="AB2802" s="12"/>
      <c r="AC2802" s="12"/>
      <c r="AD2802" s="12"/>
      <c r="AE2802" s="12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  <c r="AR2802" s="12"/>
      <c r="AS2802" s="12"/>
      <c r="AT2802" s="12"/>
      <c r="AU2802" s="12"/>
      <c r="AV2802" s="12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12"/>
      <c r="BG2802" s="12"/>
      <c r="BH2802" s="12"/>
      <c r="BI2802" s="12"/>
      <c r="BJ2802" s="13"/>
      <c r="BK2802" s="13"/>
      <c r="BL2802" s="13"/>
      <c r="BM2802" s="13"/>
      <c r="BN2802" s="13"/>
    </row>
    <row r="2803" spans="4:66" x14ac:dyDescent="0.25">
      <c r="D2803"/>
      <c r="E2803" s="10"/>
      <c r="F2803" s="10"/>
      <c r="G2803" s="10"/>
      <c r="H2803" s="10"/>
      <c r="I2803" s="10"/>
      <c r="J2803" s="10"/>
      <c r="K2803" s="11"/>
      <c r="L2803" s="11"/>
      <c r="M2803" s="12"/>
      <c r="N2803" s="12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12"/>
      <c r="AB2803" s="12"/>
      <c r="AC2803" s="12"/>
      <c r="AD2803" s="12"/>
      <c r="AE2803" s="12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  <c r="AR2803" s="12"/>
      <c r="AS2803" s="12"/>
      <c r="AT2803" s="12"/>
      <c r="AU2803" s="12"/>
      <c r="AV2803" s="12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12"/>
      <c r="BG2803" s="12"/>
      <c r="BH2803" s="12"/>
      <c r="BI2803" s="12"/>
      <c r="BJ2803" s="13"/>
      <c r="BK2803" s="13"/>
      <c r="BL2803" s="13"/>
      <c r="BM2803" s="13"/>
      <c r="BN2803" s="13"/>
    </row>
    <row r="2804" spans="4:66" x14ac:dyDescent="0.25">
      <c r="D2804"/>
      <c r="E2804" s="10"/>
      <c r="F2804" s="10"/>
      <c r="G2804" s="10"/>
      <c r="H2804" s="10"/>
      <c r="I2804" s="10"/>
      <c r="J2804" s="10"/>
      <c r="K2804" s="11"/>
      <c r="L2804" s="11"/>
      <c r="M2804" s="12"/>
      <c r="N2804" s="12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12"/>
      <c r="AB2804" s="12"/>
      <c r="AC2804" s="12"/>
      <c r="AD2804" s="12"/>
      <c r="AE2804" s="12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  <c r="AR2804" s="12"/>
      <c r="AS2804" s="12"/>
      <c r="AT2804" s="12"/>
      <c r="AU2804" s="12"/>
      <c r="AV2804" s="12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12"/>
      <c r="BG2804" s="12"/>
      <c r="BH2804" s="12"/>
      <c r="BI2804" s="12"/>
      <c r="BJ2804" s="13"/>
      <c r="BK2804" s="13"/>
      <c r="BL2804" s="13"/>
      <c r="BM2804" s="13"/>
      <c r="BN2804" s="13"/>
    </row>
    <row r="2805" spans="4:66" x14ac:dyDescent="0.25">
      <c r="D2805"/>
      <c r="E2805" s="10"/>
      <c r="F2805" s="10"/>
      <c r="G2805" s="10"/>
      <c r="H2805" s="10"/>
      <c r="I2805" s="10"/>
      <c r="J2805" s="10"/>
      <c r="K2805" s="11"/>
      <c r="L2805" s="11"/>
      <c r="M2805" s="12"/>
      <c r="N2805" s="12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12"/>
      <c r="AB2805" s="12"/>
      <c r="AC2805" s="12"/>
      <c r="AD2805" s="12"/>
      <c r="AE2805" s="12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  <c r="AR2805" s="12"/>
      <c r="AS2805" s="12"/>
      <c r="AT2805" s="12"/>
      <c r="AU2805" s="12"/>
      <c r="AV2805" s="12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12"/>
      <c r="BG2805" s="12"/>
      <c r="BH2805" s="12"/>
      <c r="BI2805" s="12"/>
      <c r="BJ2805" s="13"/>
      <c r="BK2805" s="13"/>
      <c r="BL2805" s="13"/>
      <c r="BM2805" s="13"/>
      <c r="BN2805" s="13"/>
    </row>
    <row r="2806" spans="4:66" x14ac:dyDescent="0.25">
      <c r="D2806"/>
      <c r="E2806" s="10"/>
      <c r="F2806" s="10"/>
      <c r="G2806" s="10"/>
      <c r="H2806" s="10"/>
      <c r="I2806" s="10"/>
      <c r="J2806" s="10"/>
      <c r="K2806" s="11"/>
      <c r="L2806" s="11"/>
      <c r="M2806" s="12"/>
      <c r="N2806" s="12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  <c r="AR2806" s="12"/>
      <c r="AS2806" s="12"/>
      <c r="AT2806" s="12"/>
      <c r="AU2806" s="12"/>
      <c r="AV2806" s="12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12"/>
      <c r="BG2806" s="12"/>
      <c r="BH2806" s="12"/>
      <c r="BI2806" s="12"/>
      <c r="BJ2806" s="13"/>
      <c r="BK2806" s="13"/>
      <c r="BL2806" s="13"/>
      <c r="BM2806" s="13"/>
      <c r="BN2806" s="13"/>
    </row>
    <row r="2807" spans="4:66" x14ac:dyDescent="0.25">
      <c r="D2807"/>
      <c r="E2807" s="10"/>
      <c r="F2807" s="10"/>
      <c r="G2807" s="10"/>
      <c r="H2807" s="10"/>
      <c r="I2807" s="10"/>
      <c r="J2807" s="10"/>
      <c r="K2807" s="11"/>
      <c r="L2807" s="11"/>
      <c r="M2807" s="12"/>
      <c r="N2807" s="12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12"/>
      <c r="AB2807" s="12"/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2"/>
      <c r="AS2807" s="12"/>
      <c r="AT2807" s="12"/>
      <c r="AU2807" s="12"/>
      <c r="AV2807" s="12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12"/>
      <c r="BG2807" s="12"/>
      <c r="BH2807" s="12"/>
      <c r="BI2807" s="12"/>
      <c r="BJ2807" s="13"/>
      <c r="BK2807" s="13"/>
      <c r="BL2807" s="13"/>
      <c r="BM2807" s="13"/>
      <c r="BN2807" s="13"/>
    </row>
    <row r="2808" spans="4:66" x14ac:dyDescent="0.25">
      <c r="D2808"/>
      <c r="E2808" s="10"/>
      <c r="F2808" s="10"/>
      <c r="G2808" s="10"/>
      <c r="H2808" s="10"/>
      <c r="I2808" s="10"/>
      <c r="J2808" s="10"/>
      <c r="K2808" s="11"/>
      <c r="L2808" s="11"/>
      <c r="M2808" s="12"/>
      <c r="N2808" s="12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12"/>
      <c r="AB2808" s="12"/>
      <c r="AC2808" s="12"/>
      <c r="AD2808" s="12"/>
      <c r="AE2808" s="12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  <c r="AR2808" s="12"/>
      <c r="AS2808" s="12"/>
      <c r="AT2808" s="12"/>
      <c r="AU2808" s="12"/>
      <c r="AV2808" s="12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12"/>
      <c r="BG2808" s="12"/>
      <c r="BH2808" s="12"/>
      <c r="BI2808" s="12"/>
      <c r="BJ2808" s="13"/>
      <c r="BK2808" s="13"/>
      <c r="BL2808" s="13"/>
      <c r="BM2808" s="13"/>
      <c r="BN2808" s="13"/>
    </row>
    <row r="2809" spans="4:66" x14ac:dyDescent="0.25">
      <c r="D2809"/>
      <c r="E2809" s="10"/>
      <c r="F2809" s="10"/>
      <c r="G2809" s="10"/>
      <c r="H2809" s="10"/>
      <c r="I2809" s="10"/>
      <c r="J2809" s="10"/>
      <c r="K2809" s="11"/>
      <c r="L2809" s="11"/>
      <c r="M2809" s="12"/>
      <c r="N2809" s="12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12"/>
      <c r="AB2809" s="12"/>
      <c r="AC2809" s="12"/>
      <c r="AD2809" s="12"/>
      <c r="AE2809" s="12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  <c r="AR2809" s="12"/>
      <c r="AS2809" s="12"/>
      <c r="AT2809" s="12"/>
      <c r="AU2809" s="12"/>
      <c r="AV2809" s="12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12"/>
      <c r="BG2809" s="12"/>
      <c r="BH2809" s="12"/>
      <c r="BI2809" s="12"/>
      <c r="BJ2809" s="13"/>
      <c r="BK2809" s="13"/>
      <c r="BL2809" s="13"/>
      <c r="BM2809" s="13"/>
      <c r="BN2809" s="13"/>
    </row>
    <row r="2810" spans="4:66" x14ac:dyDescent="0.25">
      <c r="D2810"/>
      <c r="E2810" s="10"/>
      <c r="F2810" s="10"/>
      <c r="G2810" s="10"/>
      <c r="H2810" s="10"/>
      <c r="I2810" s="10"/>
      <c r="J2810" s="10"/>
      <c r="K2810" s="11"/>
      <c r="L2810" s="11"/>
      <c r="M2810" s="12"/>
      <c r="N2810" s="12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12"/>
      <c r="AB2810" s="12"/>
      <c r="AC2810" s="12"/>
      <c r="AD2810" s="12"/>
      <c r="AE2810" s="12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  <c r="AR2810" s="12"/>
      <c r="AS2810" s="12"/>
      <c r="AT2810" s="12"/>
      <c r="AU2810" s="12"/>
      <c r="AV2810" s="12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12"/>
      <c r="BG2810" s="12"/>
      <c r="BH2810" s="12"/>
      <c r="BI2810" s="12"/>
      <c r="BJ2810" s="13"/>
      <c r="BK2810" s="13"/>
      <c r="BL2810" s="13"/>
      <c r="BM2810" s="13"/>
      <c r="BN2810" s="13"/>
    </row>
    <row r="2811" spans="4:66" x14ac:dyDescent="0.25">
      <c r="D2811"/>
      <c r="E2811" s="10"/>
      <c r="F2811" s="10"/>
      <c r="G2811" s="10"/>
      <c r="H2811" s="10"/>
      <c r="I2811" s="10"/>
      <c r="J2811" s="10"/>
      <c r="K2811" s="11"/>
      <c r="L2811" s="11"/>
      <c r="M2811" s="12"/>
      <c r="N2811" s="12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12"/>
      <c r="AB2811" s="12"/>
      <c r="AC2811" s="12"/>
      <c r="AD2811" s="12"/>
      <c r="AE2811" s="12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  <c r="AR2811" s="12"/>
      <c r="AS2811" s="12"/>
      <c r="AT2811" s="12"/>
      <c r="AU2811" s="12"/>
      <c r="AV2811" s="12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12"/>
      <c r="BG2811" s="12"/>
      <c r="BH2811" s="12"/>
      <c r="BI2811" s="12"/>
      <c r="BJ2811" s="13"/>
      <c r="BK2811" s="13"/>
      <c r="BL2811" s="13"/>
      <c r="BM2811" s="13"/>
      <c r="BN2811" s="13"/>
    </row>
    <row r="2812" spans="4:66" x14ac:dyDescent="0.25">
      <c r="D2812"/>
      <c r="E2812" s="10"/>
      <c r="F2812" s="10"/>
      <c r="G2812" s="10"/>
      <c r="H2812" s="10"/>
      <c r="I2812" s="10"/>
      <c r="J2812" s="10"/>
      <c r="K2812" s="11"/>
      <c r="L2812" s="11"/>
      <c r="M2812" s="12"/>
      <c r="N2812" s="12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12"/>
      <c r="AB2812" s="12"/>
      <c r="AC2812" s="12"/>
      <c r="AD2812" s="12"/>
      <c r="AE2812" s="12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  <c r="AR2812" s="12"/>
      <c r="AS2812" s="12"/>
      <c r="AT2812" s="12"/>
      <c r="AU2812" s="12"/>
      <c r="AV2812" s="12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12"/>
      <c r="BG2812" s="12"/>
      <c r="BH2812" s="12"/>
      <c r="BI2812" s="12"/>
      <c r="BJ2812" s="13"/>
      <c r="BK2812" s="13"/>
      <c r="BL2812" s="13"/>
      <c r="BM2812" s="13"/>
      <c r="BN2812" s="13"/>
    </row>
    <row r="2813" spans="4:66" x14ac:dyDescent="0.25">
      <c r="D2813"/>
      <c r="E2813" s="10"/>
      <c r="F2813" s="10"/>
      <c r="G2813" s="10"/>
      <c r="H2813" s="10"/>
      <c r="I2813" s="10"/>
      <c r="J2813" s="10"/>
      <c r="K2813" s="11"/>
      <c r="L2813" s="11"/>
      <c r="M2813" s="12"/>
      <c r="N2813" s="12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12"/>
      <c r="AB2813" s="12"/>
      <c r="AC2813" s="12"/>
      <c r="AD2813" s="12"/>
      <c r="AE2813" s="12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  <c r="AR2813" s="12"/>
      <c r="AS2813" s="12"/>
      <c r="AT2813" s="12"/>
      <c r="AU2813" s="12"/>
      <c r="AV2813" s="12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12"/>
      <c r="BG2813" s="12"/>
      <c r="BH2813" s="12"/>
      <c r="BI2813" s="12"/>
      <c r="BJ2813" s="13"/>
      <c r="BK2813" s="13"/>
      <c r="BL2813" s="13"/>
      <c r="BM2813" s="13"/>
      <c r="BN2813" s="13"/>
    </row>
    <row r="2814" spans="4:66" x14ac:dyDescent="0.25">
      <c r="D2814"/>
      <c r="E2814" s="10"/>
      <c r="F2814" s="10"/>
      <c r="G2814" s="10"/>
      <c r="H2814" s="10"/>
      <c r="I2814" s="10"/>
      <c r="J2814" s="10"/>
      <c r="K2814" s="11"/>
      <c r="L2814" s="11"/>
      <c r="M2814" s="12"/>
      <c r="N2814" s="12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12"/>
      <c r="AB2814" s="12"/>
      <c r="AC2814" s="12"/>
      <c r="AD2814" s="12"/>
      <c r="AE2814" s="12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  <c r="AR2814" s="12"/>
      <c r="AS2814" s="12"/>
      <c r="AT2814" s="12"/>
      <c r="AU2814" s="12"/>
      <c r="AV2814" s="12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12"/>
      <c r="BG2814" s="12"/>
      <c r="BH2814" s="12"/>
      <c r="BI2814" s="12"/>
      <c r="BJ2814" s="13"/>
      <c r="BK2814" s="13"/>
      <c r="BL2814" s="13"/>
      <c r="BM2814" s="13"/>
      <c r="BN2814" s="13"/>
    </row>
    <row r="2815" spans="4:66" x14ac:dyDescent="0.25">
      <c r="D2815"/>
      <c r="E2815" s="10"/>
      <c r="F2815" s="10"/>
      <c r="G2815" s="10"/>
      <c r="H2815" s="10"/>
      <c r="I2815" s="10"/>
      <c r="J2815" s="10"/>
      <c r="K2815" s="11"/>
      <c r="L2815" s="11"/>
      <c r="M2815" s="12"/>
      <c r="N2815" s="12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12"/>
      <c r="AB2815" s="12"/>
      <c r="AC2815" s="12"/>
      <c r="AD2815" s="12"/>
      <c r="AE2815" s="12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  <c r="AR2815" s="12"/>
      <c r="AS2815" s="12"/>
      <c r="AT2815" s="12"/>
      <c r="AU2815" s="12"/>
      <c r="AV2815" s="12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12"/>
      <c r="BG2815" s="12"/>
      <c r="BH2815" s="12"/>
      <c r="BI2815" s="12"/>
      <c r="BJ2815" s="13"/>
      <c r="BK2815" s="13"/>
      <c r="BL2815" s="13"/>
      <c r="BM2815" s="13"/>
      <c r="BN2815" s="13"/>
    </row>
    <row r="2816" spans="4:66" x14ac:dyDescent="0.25">
      <c r="D2816"/>
      <c r="E2816" s="10"/>
      <c r="F2816" s="10"/>
      <c r="G2816" s="10"/>
      <c r="H2816" s="10"/>
      <c r="I2816" s="10"/>
      <c r="J2816" s="10"/>
      <c r="K2816" s="11"/>
      <c r="L2816" s="11"/>
      <c r="M2816" s="12"/>
      <c r="N2816" s="12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12"/>
      <c r="AB2816" s="12"/>
      <c r="AC2816" s="12"/>
      <c r="AD2816" s="12"/>
      <c r="AE2816" s="12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  <c r="AR2816" s="12"/>
      <c r="AS2816" s="12"/>
      <c r="AT2816" s="12"/>
      <c r="AU2816" s="12"/>
      <c r="AV2816" s="12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12"/>
      <c r="BG2816" s="12"/>
      <c r="BH2816" s="12"/>
      <c r="BI2816" s="12"/>
      <c r="BJ2816" s="13"/>
      <c r="BK2816" s="13"/>
      <c r="BL2816" s="13"/>
      <c r="BM2816" s="13"/>
      <c r="BN2816" s="13"/>
    </row>
    <row r="2817" spans="4:66" x14ac:dyDescent="0.25">
      <c r="D2817"/>
      <c r="E2817" s="10"/>
      <c r="F2817" s="10"/>
      <c r="G2817" s="10"/>
      <c r="H2817" s="10"/>
      <c r="I2817" s="10"/>
      <c r="J2817" s="10"/>
      <c r="K2817" s="11"/>
      <c r="L2817" s="11"/>
      <c r="M2817" s="12"/>
      <c r="N2817" s="12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12"/>
      <c r="AB2817" s="12"/>
      <c r="AC2817" s="12"/>
      <c r="AD2817" s="12"/>
      <c r="AE2817" s="12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  <c r="AR2817" s="12"/>
      <c r="AS2817" s="12"/>
      <c r="AT2817" s="12"/>
      <c r="AU2817" s="12"/>
      <c r="AV2817" s="12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12"/>
      <c r="BG2817" s="12"/>
      <c r="BH2817" s="12"/>
      <c r="BI2817" s="12"/>
      <c r="BJ2817" s="13"/>
      <c r="BK2817" s="13"/>
      <c r="BL2817" s="13"/>
      <c r="BM2817" s="13"/>
      <c r="BN2817" s="13"/>
    </row>
    <row r="2818" spans="4:66" x14ac:dyDescent="0.25">
      <c r="D2818"/>
      <c r="E2818" s="10"/>
      <c r="F2818" s="10"/>
      <c r="G2818" s="10"/>
      <c r="H2818" s="10"/>
      <c r="I2818" s="10"/>
      <c r="J2818" s="10"/>
      <c r="K2818" s="11"/>
      <c r="L2818" s="11"/>
      <c r="M2818" s="12"/>
      <c r="N2818" s="12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12"/>
      <c r="AB2818" s="12"/>
      <c r="AC2818" s="12"/>
      <c r="AD2818" s="12"/>
      <c r="AE2818" s="12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  <c r="AR2818" s="12"/>
      <c r="AS2818" s="12"/>
      <c r="AT2818" s="12"/>
      <c r="AU2818" s="12"/>
      <c r="AV2818" s="12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12"/>
      <c r="BG2818" s="12"/>
      <c r="BH2818" s="12"/>
      <c r="BI2818" s="12"/>
      <c r="BJ2818" s="13"/>
      <c r="BK2818" s="13"/>
      <c r="BL2818" s="13"/>
      <c r="BM2818" s="13"/>
      <c r="BN2818" s="13"/>
    </row>
    <row r="2819" spans="4:66" x14ac:dyDescent="0.25">
      <c r="D2819"/>
      <c r="E2819" s="10"/>
      <c r="F2819" s="10"/>
      <c r="G2819" s="10"/>
      <c r="H2819" s="10"/>
      <c r="I2819" s="10"/>
      <c r="J2819" s="10"/>
      <c r="K2819" s="11"/>
      <c r="L2819" s="11"/>
      <c r="M2819" s="12"/>
      <c r="N2819" s="12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12"/>
      <c r="AB2819" s="12"/>
      <c r="AC2819" s="12"/>
      <c r="AD2819" s="12"/>
      <c r="AE2819" s="12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  <c r="AR2819" s="12"/>
      <c r="AS2819" s="12"/>
      <c r="AT2819" s="12"/>
      <c r="AU2819" s="12"/>
      <c r="AV2819" s="12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12"/>
      <c r="BG2819" s="12"/>
      <c r="BH2819" s="12"/>
      <c r="BI2819" s="12"/>
      <c r="BJ2819" s="13"/>
      <c r="BK2819" s="13"/>
      <c r="BL2819" s="13"/>
      <c r="BM2819" s="13"/>
      <c r="BN2819" s="13"/>
    </row>
    <row r="2820" spans="4:66" x14ac:dyDescent="0.25">
      <c r="D2820"/>
      <c r="E2820" s="10"/>
      <c r="F2820" s="10"/>
      <c r="G2820" s="10"/>
      <c r="H2820" s="10"/>
      <c r="I2820" s="10"/>
      <c r="J2820" s="10"/>
      <c r="K2820" s="11"/>
      <c r="L2820" s="11"/>
      <c r="M2820" s="12"/>
      <c r="N2820" s="12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12"/>
      <c r="AB2820" s="12"/>
      <c r="AC2820" s="12"/>
      <c r="AD2820" s="12"/>
      <c r="AE2820" s="12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  <c r="AR2820" s="12"/>
      <c r="AS2820" s="12"/>
      <c r="AT2820" s="12"/>
      <c r="AU2820" s="12"/>
      <c r="AV2820" s="12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12"/>
      <c r="BG2820" s="12"/>
      <c r="BH2820" s="12"/>
      <c r="BI2820" s="12"/>
      <c r="BJ2820" s="13"/>
      <c r="BK2820" s="13"/>
      <c r="BL2820" s="13"/>
      <c r="BM2820" s="13"/>
      <c r="BN2820" s="13"/>
    </row>
    <row r="2821" spans="4:66" x14ac:dyDescent="0.25">
      <c r="D2821"/>
      <c r="E2821" s="10"/>
      <c r="F2821" s="10"/>
      <c r="G2821" s="10"/>
      <c r="H2821" s="10"/>
      <c r="I2821" s="10"/>
      <c r="J2821" s="10"/>
      <c r="K2821" s="11"/>
      <c r="L2821" s="11"/>
      <c r="M2821" s="12"/>
      <c r="N2821" s="12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12"/>
      <c r="AB2821" s="12"/>
      <c r="AC2821" s="12"/>
      <c r="AD2821" s="12"/>
      <c r="AE2821" s="12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  <c r="AR2821" s="12"/>
      <c r="AS2821" s="12"/>
      <c r="AT2821" s="12"/>
      <c r="AU2821" s="12"/>
      <c r="AV2821" s="12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12"/>
      <c r="BG2821" s="12"/>
      <c r="BH2821" s="12"/>
      <c r="BI2821" s="12"/>
      <c r="BJ2821" s="13"/>
      <c r="BK2821" s="13"/>
      <c r="BL2821" s="13"/>
      <c r="BM2821" s="13"/>
      <c r="BN2821" s="13"/>
    </row>
    <row r="2822" spans="4:66" x14ac:dyDescent="0.25">
      <c r="D2822"/>
      <c r="E2822" s="10"/>
      <c r="F2822" s="10"/>
      <c r="G2822" s="10"/>
      <c r="H2822" s="10"/>
      <c r="I2822" s="10"/>
      <c r="J2822" s="10"/>
      <c r="K2822" s="11"/>
      <c r="L2822" s="11"/>
      <c r="M2822" s="12"/>
      <c r="N2822" s="12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12"/>
      <c r="AB2822" s="12"/>
      <c r="AC2822" s="12"/>
      <c r="AD2822" s="12"/>
      <c r="AE2822" s="12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  <c r="AR2822" s="12"/>
      <c r="AS2822" s="12"/>
      <c r="AT2822" s="12"/>
      <c r="AU2822" s="12"/>
      <c r="AV2822" s="12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12"/>
      <c r="BG2822" s="12"/>
      <c r="BH2822" s="12"/>
      <c r="BI2822" s="12"/>
      <c r="BJ2822" s="13"/>
      <c r="BK2822" s="13"/>
      <c r="BL2822" s="13"/>
      <c r="BM2822" s="13"/>
      <c r="BN2822" s="13"/>
    </row>
    <row r="2823" spans="4:66" x14ac:dyDescent="0.25">
      <c r="D2823"/>
      <c r="E2823" s="10"/>
      <c r="F2823" s="10"/>
      <c r="G2823" s="10"/>
      <c r="H2823" s="10"/>
      <c r="I2823" s="10"/>
      <c r="J2823" s="10"/>
      <c r="K2823" s="11"/>
      <c r="L2823" s="11"/>
      <c r="M2823" s="12"/>
      <c r="N2823" s="12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12"/>
      <c r="AB2823" s="12"/>
      <c r="AC2823" s="12"/>
      <c r="AD2823" s="12"/>
      <c r="AE2823" s="12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  <c r="AR2823" s="12"/>
      <c r="AS2823" s="12"/>
      <c r="AT2823" s="12"/>
      <c r="AU2823" s="12"/>
      <c r="AV2823" s="12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12"/>
      <c r="BG2823" s="12"/>
      <c r="BH2823" s="12"/>
      <c r="BI2823" s="12"/>
      <c r="BJ2823" s="13"/>
      <c r="BK2823" s="13"/>
      <c r="BL2823" s="13"/>
      <c r="BM2823" s="13"/>
      <c r="BN2823" s="13"/>
    </row>
    <row r="2824" spans="4:66" x14ac:dyDescent="0.25">
      <c r="D2824"/>
      <c r="E2824" s="10"/>
      <c r="F2824" s="10"/>
      <c r="G2824" s="10"/>
      <c r="H2824" s="10"/>
      <c r="I2824" s="10"/>
      <c r="J2824" s="10"/>
      <c r="K2824" s="11"/>
      <c r="L2824" s="11"/>
      <c r="M2824" s="12"/>
      <c r="N2824" s="12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12"/>
      <c r="AB2824" s="12"/>
      <c r="AC2824" s="12"/>
      <c r="AD2824" s="12"/>
      <c r="AE2824" s="12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  <c r="AR2824" s="12"/>
      <c r="AS2824" s="12"/>
      <c r="AT2824" s="12"/>
      <c r="AU2824" s="12"/>
      <c r="AV2824" s="12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12"/>
      <c r="BG2824" s="12"/>
      <c r="BH2824" s="12"/>
      <c r="BI2824" s="12"/>
      <c r="BJ2824" s="13"/>
      <c r="BK2824" s="13"/>
      <c r="BL2824" s="13"/>
      <c r="BM2824" s="13"/>
      <c r="BN2824" s="13"/>
    </row>
    <row r="2825" spans="4:66" x14ac:dyDescent="0.25">
      <c r="D2825"/>
      <c r="E2825" s="10"/>
      <c r="F2825" s="10"/>
      <c r="G2825" s="10"/>
      <c r="H2825" s="10"/>
      <c r="I2825" s="10"/>
      <c r="J2825" s="10"/>
      <c r="K2825" s="11"/>
      <c r="L2825" s="11"/>
      <c r="M2825" s="12"/>
      <c r="N2825" s="12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12"/>
      <c r="Z2825" s="12"/>
      <c r="AA2825" s="12"/>
      <c r="AB2825" s="12"/>
      <c r="AC2825" s="12"/>
      <c r="AD2825" s="12"/>
      <c r="AE2825" s="12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  <c r="AR2825" s="12"/>
      <c r="AS2825" s="12"/>
      <c r="AT2825" s="12"/>
      <c r="AU2825" s="12"/>
      <c r="AV2825" s="12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12"/>
      <c r="BG2825" s="12"/>
      <c r="BH2825" s="12"/>
      <c r="BI2825" s="12"/>
      <c r="BJ2825" s="13"/>
      <c r="BK2825" s="13"/>
      <c r="BL2825" s="13"/>
      <c r="BM2825" s="13"/>
      <c r="BN2825" s="13"/>
    </row>
    <row r="2826" spans="4:66" x14ac:dyDescent="0.25">
      <c r="D2826"/>
      <c r="E2826" s="10"/>
      <c r="F2826" s="10"/>
      <c r="G2826" s="10"/>
      <c r="H2826" s="10"/>
      <c r="I2826" s="10"/>
      <c r="J2826" s="10"/>
      <c r="K2826" s="11"/>
      <c r="L2826" s="11"/>
      <c r="M2826" s="12"/>
      <c r="N2826" s="12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12"/>
      <c r="Z2826" s="12"/>
      <c r="AA2826" s="12"/>
      <c r="AB2826" s="12"/>
      <c r="AC2826" s="12"/>
      <c r="AD2826" s="12"/>
      <c r="AE2826" s="12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  <c r="AR2826" s="12"/>
      <c r="AS2826" s="12"/>
      <c r="AT2826" s="12"/>
      <c r="AU2826" s="12"/>
      <c r="AV2826" s="12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12"/>
      <c r="BG2826" s="12"/>
      <c r="BH2826" s="12"/>
      <c r="BI2826" s="12"/>
      <c r="BJ2826" s="13"/>
      <c r="BK2826" s="13"/>
      <c r="BL2826" s="13"/>
      <c r="BM2826" s="13"/>
      <c r="BN2826" s="13"/>
    </row>
    <row r="2827" spans="4:66" x14ac:dyDescent="0.25">
      <c r="D2827"/>
      <c r="E2827" s="10"/>
      <c r="F2827" s="10"/>
      <c r="G2827" s="10"/>
      <c r="H2827" s="10"/>
      <c r="I2827" s="10"/>
      <c r="J2827" s="10"/>
      <c r="K2827" s="11"/>
      <c r="L2827" s="11"/>
      <c r="M2827" s="12"/>
      <c r="N2827" s="12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12"/>
      <c r="Z2827" s="12"/>
      <c r="AA2827" s="12"/>
      <c r="AB2827" s="12"/>
      <c r="AC2827" s="12"/>
      <c r="AD2827" s="12"/>
      <c r="AE2827" s="12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  <c r="AR2827" s="12"/>
      <c r="AS2827" s="12"/>
      <c r="AT2827" s="12"/>
      <c r="AU2827" s="12"/>
      <c r="AV2827" s="12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12"/>
      <c r="BG2827" s="12"/>
      <c r="BH2827" s="12"/>
      <c r="BI2827" s="12"/>
      <c r="BJ2827" s="13"/>
      <c r="BK2827" s="13"/>
      <c r="BL2827" s="13"/>
      <c r="BM2827" s="13"/>
      <c r="BN2827" s="13"/>
    </row>
    <row r="2828" spans="4:66" x14ac:dyDescent="0.25">
      <c r="D2828"/>
      <c r="E2828" s="10"/>
      <c r="F2828" s="10"/>
      <c r="G2828" s="10"/>
      <c r="H2828" s="10"/>
      <c r="I2828" s="10"/>
      <c r="J2828" s="10"/>
      <c r="K2828" s="11"/>
      <c r="L2828" s="11"/>
      <c r="M2828" s="12"/>
      <c r="N2828" s="12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  <c r="AR2828" s="12"/>
      <c r="AS2828" s="12"/>
      <c r="AT2828" s="12"/>
      <c r="AU2828" s="12"/>
      <c r="AV2828" s="12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12"/>
      <c r="BG2828" s="12"/>
      <c r="BH2828" s="12"/>
      <c r="BI2828" s="12"/>
      <c r="BJ2828" s="13"/>
      <c r="BK2828" s="13"/>
      <c r="BL2828" s="13"/>
      <c r="BM2828" s="13"/>
      <c r="BN2828" s="13"/>
    </row>
    <row r="2829" spans="4:66" x14ac:dyDescent="0.25">
      <c r="D2829"/>
      <c r="E2829" s="10"/>
      <c r="F2829" s="10"/>
      <c r="G2829" s="10"/>
      <c r="H2829" s="10"/>
      <c r="I2829" s="10"/>
      <c r="J2829" s="10"/>
      <c r="K2829" s="11"/>
      <c r="L2829" s="11"/>
      <c r="M2829" s="12"/>
      <c r="N2829" s="12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  <c r="AR2829" s="12"/>
      <c r="AS2829" s="12"/>
      <c r="AT2829" s="12"/>
      <c r="AU2829" s="12"/>
      <c r="AV2829" s="12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12"/>
      <c r="BG2829" s="12"/>
      <c r="BH2829" s="12"/>
      <c r="BI2829" s="12"/>
      <c r="BJ2829" s="13"/>
      <c r="BK2829" s="13"/>
      <c r="BL2829" s="13"/>
      <c r="BM2829" s="13"/>
      <c r="BN2829" s="13"/>
    </row>
    <row r="2830" spans="4:66" x14ac:dyDescent="0.25">
      <c r="D2830"/>
      <c r="E2830" s="10"/>
      <c r="F2830" s="10"/>
      <c r="G2830" s="10"/>
      <c r="H2830" s="10"/>
      <c r="I2830" s="10"/>
      <c r="J2830" s="10"/>
      <c r="K2830" s="11"/>
      <c r="L2830" s="11"/>
      <c r="M2830" s="12"/>
      <c r="N2830" s="12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  <c r="AR2830" s="12"/>
      <c r="AS2830" s="12"/>
      <c r="AT2830" s="12"/>
      <c r="AU2830" s="12"/>
      <c r="AV2830" s="12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12"/>
      <c r="BG2830" s="12"/>
      <c r="BH2830" s="12"/>
      <c r="BI2830" s="12"/>
      <c r="BJ2830" s="13"/>
      <c r="BK2830" s="13"/>
      <c r="BL2830" s="13"/>
      <c r="BM2830" s="13"/>
      <c r="BN2830" s="13"/>
    </row>
    <row r="2831" spans="4:66" x14ac:dyDescent="0.25">
      <c r="D2831"/>
      <c r="E2831" s="10"/>
      <c r="F2831" s="10"/>
      <c r="G2831" s="10"/>
      <c r="H2831" s="10"/>
      <c r="I2831" s="10"/>
      <c r="J2831" s="10"/>
      <c r="K2831" s="11"/>
      <c r="L2831" s="11"/>
      <c r="M2831" s="12"/>
      <c r="N2831" s="12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  <c r="AR2831" s="12"/>
      <c r="AS2831" s="12"/>
      <c r="AT2831" s="12"/>
      <c r="AU2831" s="12"/>
      <c r="AV2831" s="12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12"/>
      <c r="BG2831" s="12"/>
      <c r="BH2831" s="12"/>
      <c r="BI2831" s="12"/>
      <c r="BJ2831" s="13"/>
      <c r="BK2831" s="13"/>
      <c r="BL2831" s="13"/>
      <c r="BM2831" s="13"/>
      <c r="BN2831" s="13"/>
    </row>
    <row r="2832" spans="4:66" x14ac:dyDescent="0.25">
      <c r="D2832"/>
      <c r="E2832" s="10"/>
      <c r="F2832" s="10"/>
      <c r="G2832" s="10"/>
      <c r="H2832" s="10"/>
      <c r="I2832" s="10"/>
      <c r="J2832" s="10"/>
      <c r="K2832" s="11"/>
      <c r="L2832" s="11"/>
      <c r="M2832" s="12"/>
      <c r="N2832" s="12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  <c r="AR2832" s="12"/>
      <c r="AS2832" s="12"/>
      <c r="AT2832" s="12"/>
      <c r="AU2832" s="12"/>
      <c r="AV2832" s="12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12"/>
      <c r="BG2832" s="12"/>
      <c r="BH2832" s="12"/>
      <c r="BI2832" s="12"/>
      <c r="BJ2832" s="13"/>
      <c r="BK2832" s="13"/>
      <c r="BL2832" s="13"/>
      <c r="BM2832" s="13"/>
      <c r="BN2832" s="13"/>
    </row>
    <row r="2833" spans="4:66" x14ac:dyDescent="0.25">
      <c r="D2833"/>
      <c r="E2833" s="10"/>
      <c r="F2833" s="10"/>
      <c r="G2833" s="10"/>
      <c r="H2833" s="10"/>
      <c r="I2833" s="10"/>
      <c r="J2833" s="10"/>
      <c r="K2833" s="11"/>
      <c r="L2833" s="11"/>
      <c r="M2833" s="12"/>
      <c r="N2833" s="12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  <c r="AR2833" s="12"/>
      <c r="AS2833" s="12"/>
      <c r="AT2833" s="12"/>
      <c r="AU2833" s="12"/>
      <c r="AV2833" s="12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12"/>
      <c r="BG2833" s="12"/>
      <c r="BH2833" s="12"/>
      <c r="BI2833" s="12"/>
      <c r="BJ2833" s="13"/>
      <c r="BK2833" s="13"/>
      <c r="BL2833" s="13"/>
      <c r="BM2833" s="13"/>
      <c r="BN2833" s="13"/>
    </row>
    <row r="2834" spans="4:66" x14ac:dyDescent="0.25">
      <c r="D2834"/>
      <c r="E2834" s="10"/>
      <c r="F2834" s="10"/>
      <c r="G2834" s="10"/>
      <c r="H2834" s="10"/>
      <c r="I2834" s="10"/>
      <c r="J2834" s="10"/>
      <c r="K2834" s="11"/>
      <c r="L2834" s="11"/>
      <c r="M2834" s="12"/>
      <c r="N2834" s="12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  <c r="AR2834" s="12"/>
      <c r="AS2834" s="12"/>
      <c r="AT2834" s="12"/>
      <c r="AU2834" s="12"/>
      <c r="AV2834" s="12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12"/>
      <c r="BG2834" s="12"/>
      <c r="BH2834" s="12"/>
      <c r="BI2834" s="12"/>
      <c r="BJ2834" s="13"/>
      <c r="BK2834" s="13"/>
      <c r="BL2834" s="13"/>
      <c r="BM2834" s="13"/>
      <c r="BN2834" s="13"/>
    </row>
    <row r="2835" spans="4:66" x14ac:dyDescent="0.25">
      <c r="D2835"/>
      <c r="E2835" s="10"/>
      <c r="F2835" s="10"/>
      <c r="G2835" s="10"/>
      <c r="H2835" s="10"/>
      <c r="I2835" s="10"/>
      <c r="J2835" s="10"/>
      <c r="K2835" s="11"/>
      <c r="L2835" s="11"/>
      <c r="M2835" s="12"/>
      <c r="N2835" s="12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  <c r="AR2835" s="12"/>
      <c r="AS2835" s="12"/>
      <c r="AT2835" s="12"/>
      <c r="AU2835" s="12"/>
      <c r="AV2835" s="12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12"/>
      <c r="BG2835" s="12"/>
      <c r="BH2835" s="12"/>
      <c r="BI2835" s="12"/>
      <c r="BJ2835" s="13"/>
      <c r="BK2835" s="13"/>
      <c r="BL2835" s="13"/>
      <c r="BM2835" s="13"/>
      <c r="BN2835" s="13"/>
    </row>
    <row r="2836" spans="4:66" x14ac:dyDescent="0.25">
      <c r="D2836"/>
      <c r="E2836" s="10"/>
      <c r="F2836" s="10"/>
      <c r="G2836" s="10"/>
      <c r="H2836" s="10"/>
      <c r="I2836" s="10"/>
      <c r="J2836" s="10"/>
      <c r="K2836" s="11"/>
      <c r="L2836" s="11"/>
      <c r="M2836" s="12"/>
      <c r="N2836" s="12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  <c r="AR2836" s="12"/>
      <c r="AS2836" s="12"/>
      <c r="AT2836" s="12"/>
      <c r="AU2836" s="12"/>
      <c r="AV2836" s="12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12"/>
      <c r="BG2836" s="12"/>
      <c r="BH2836" s="12"/>
      <c r="BI2836" s="12"/>
      <c r="BJ2836" s="13"/>
      <c r="BK2836" s="13"/>
      <c r="BL2836" s="13"/>
      <c r="BM2836" s="13"/>
      <c r="BN2836" s="13"/>
    </row>
    <row r="2837" spans="4:66" x14ac:dyDescent="0.25">
      <c r="D2837"/>
      <c r="E2837" s="10"/>
      <c r="F2837" s="10"/>
      <c r="G2837" s="10"/>
      <c r="H2837" s="10"/>
      <c r="I2837" s="10"/>
      <c r="J2837" s="10"/>
      <c r="K2837" s="11"/>
      <c r="L2837" s="11"/>
      <c r="M2837" s="12"/>
      <c r="N2837" s="12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  <c r="AR2837" s="12"/>
      <c r="AS2837" s="12"/>
      <c r="AT2837" s="12"/>
      <c r="AU2837" s="12"/>
      <c r="AV2837" s="12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12"/>
      <c r="BG2837" s="12"/>
      <c r="BH2837" s="12"/>
      <c r="BI2837" s="12"/>
      <c r="BJ2837" s="13"/>
      <c r="BK2837" s="13"/>
      <c r="BL2837" s="13"/>
      <c r="BM2837" s="13"/>
      <c r="BN2837" s="13"/>
    </row>
    <row r="2838" spans="4:66" x14ac:dyDescent="0.25">
      <c r="D2838"/>
      <c r="E2838" s="10"/>
      <c r="F2838" s="10"/>
      <c r="G2838" s="10"/>
      <c r="H2838" s="10"/>
      <c r="I2838" s="10"/>
      <c r="J2838" s="10"/>
      <c r="K2838" s="11"/>
      <c r="L2838" s="11"/>
      <c r="M2838" s="12"/>
      <c r="N2838" s="12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  <c r="AR2838" s="12"/>
      <c r="AS2838" s="12"/>
      <c r="AT2838" s="12"/>
      <c r="AU2838" s="12"/>
      <c r="AV2838" s="12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12"/>
      <c r="BG2838" s="12"/>
      <c r="BH2838" s="12"/>
      <c r="BI2838" s="12"/>
      <c r="BJ2838" s="13"/>
      <c r="BK2838" s="13"/>
      <c r="BL2838" s="13"/>
      <c r="BM2838" s="13"/>
      <c r="BN2838" s="13"/>
    </row>
    <row r="2839" spans="4:66" x14ac:dyDescent="0.25">
      <c r="D2839"/>
      <c r="E2839" s="10"/>
      <c r="F2839" s="10"/>
      <c r="G2839" s="10"/>
      <c r="H2839" s="10"/>
      <c r="I2839" s="10"/>
      <c r="J2839" s="10"/>
      <c r="K2839" s="11"/>
      <c r="L2839" s="11"/>
      <c r="M2839" s="12"/>
      <c r="N2839" s="12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  <c r="AR2839" s="12"/>
      <c r="AS2839" s="12"/>
      <c r="AT2839" s="12"/>
      <c r="AU2839" s="12"/>
      <c r="AV2839" s="12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12"/>
      <c r="BG2839" s="12"/>
      <c r="BH2839" s="12"/>
      <c r="BI2839" s="12"/>
      <c r="BJ2839" s="13"/>
      <c r="BK2839" s="13"/>
      <c r="BL2839" s="13"/>
      <c r="BM2839" s="13"/>
      <c r="BN2839" s="13"/>
    </row>
    <row r="2840" spans="4:66" x14ac:dyDescent="0.25">
      <c r="D2840"/>
      <c r="E2840" s="10"/>
      <c r="F2840" s="10"/>
      <c r="G2840" s="10"/>
      <c r="H2840" s="10"/>
      <c r="I2840" s="10"/>
      <c r="J2840" s="10"/>
      <c r="K2840" s="11"/>
      <c r="L2840" s="11"/>
      <c r="M2840" s="12"/>
      <c r="N2840" s="12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12"/>
      <c r="Z2840" s="12"/>
      <c r="AA2840" s="12"/>
      <c r="AB2840" s="12"/>
      <c r="AC2840" s="12"/>
      <c r="AD2840" s="12"/>
      <c r="AE2840" s="12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  <c r="AR2840" s="12"/>
      <c r="AS2840" s="12"/>
      <c r="AT2840" s="12"/>
      <c r="AU2840" s="12"/>
      <c r="AV2840" s="12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12"/>
      <c r="BG2840" s="12"/>
      <c r="BH2840" s="12"/>
      <c r="BI2840" s="12"/>
      <c r="BJ2840" s="13"/>
      <c r="BK2840" s="13"/>
      <c r="BL2840" s="13"/>
      <c r="BM2840" s="13"/>
      <c r="BN2840" s="13"/>
    </row>
    <row r="2841" spans="4:66" x14ac:dyDescent="0.25">
      <c r="D2841"/>
      <c r="E2841" s="10"/>
      <c r="F2841" s="10"/>
      <c r="G2841" s="10"/>
      <c r="H2841" s="10"/>
      <c r="I2841" s="10"/>
      <c r="J2841" s="10"/>
      <c r="K2841" s="11"/>
      <c r="L2841" s="11"/>
      <c r="M2841" s="12"/>
      <c r="N2841" s="12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  <c r="AR2841" s="12"/>
      <c r="AS2841" s="12"/>
      <c r="AT2841" s="12"/>
      <c r="AU2841" s="12"/>
      <c r="AV2841" s="12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12"/>
      <c r="BG2841" s="12"/>
      <c r="BH2841" s="12"/>
      <c r="BI2841" s="12"/>
      <c r="BJ2841" s="13"/>
      <c r="BK2841" s="13"/>
      <c r="BL2841" s="13"/>
      <c r="BM2841" s="13"/>
      <c r="BN2841" s="13"/>
    </row>
    <row r="2842" spans="4:66" x14ac:dyDescent="0.25">
      <c r="D2842"/>
      <c r="E2842" s="10"/>
      <c r="F2842" s="10"/>
      <c r="G2842" s="10"/>
      <c r="H2842" s="10"/>
      <c r="I2842" s="10"/>
      <c r="J2842" s="10"/>
      <c r="K2842" s="11"/>
      <c r="L2842" s="11"/>
      <c r="M2842" s="12"/>
      <c r="N2842" s="12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12"/>
      <c r="Z2842" s="12"/>
      <c r="AA2842" s="12"/>
      <c r="AB2842" s="12"/>
      <c r="AC2842" s="12"/>
      <c r="AD2842" s="12"/>
      <c r="AE2842" s="12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  <c r="AR2842" s="12"/>
      <c r="AS2842" s="12"/>
      <c r="AT2842" s="12"/>
      <c r="AU2842" s="12"/>
      <c r="AV2842" s="12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12"/>
      <c r="BG2842" s="12"/>
      <c r="BH2842" s="12"/>
      <c r="BI2842" s="12"/>
      <c r="BJ2842" s="13"/>
      <c r="BK2842" s="13"/>
      <c r="BL2842" s="13"/>
      <c r="BM2842" s="13"/>
      <c r="BN2842" s="13"/>
    </row>
    <row r="2843" spans="4:66" x14ac:dyDescent="0.25">
      <c r="D2843"/>
      <c r="E2843" s="10"/>
      <c r="F2843" s="10"/>
      <c r="G2843" s="10"/>
      <c r="H2843" s="10"/>
      <c r="I2843" s="10"/>
      <c r="J2843" s="10"/>
      <c r="K2843" s="11"/>
      <c r="L2843" s="11"/>
      <c r="M2843" s="12"/>
      <c r="N2843" s="12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2"/>
      <c r="AS2843" s="12"/>
      <c r="AT2843" s="12"/>
      <c r="AU2843" s="12"/>
      <c r="AV2843" s="12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12"/>
      <c r="BG2843" s="12"/>
      <c r="BH2843" s="12"/>
      <c r="BI2843" s="12"/>
      <c r="BJ2843" s="13"/>
      <c r="BK2843" s="13"/>
      <c r="BL2843" s="13"/>
      <c r="BM2843" s="13"/>
      <c r="BN2843" s="13"/>
    </row>
    <row r="2844" spans="4:66" x14ac:dyDescent="0.25">
      <c r="D2844"/>
      <c r="E2844" s="10"/>
      <c r="F2844" s="10"/>
      <c r="G2844" s="10"/>
      <c r="H2844" s="10"/>
      <c r="I2844" s="10"/>
      <c r="J2844" s="10"/>
      <c r="K2844" s="11"/>
      <c r="L2844" s="11"/>
      <c r="M2844" s="12"/>
      <c r="N2844" s="12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12"/>
      <c r="Z2844" s="12"/>
      <c r="AA2844" s="12"/>
      <c r="AB2844" s="12"/>
      <c r="AC2844" s="12"/>
      <c r="AD2844" s="12"/>
      <c r="AE2844" s="12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  <c r="AR2844" s="12"/>
      <c r="AS2844" s="12"/>
      <c r="AT2844" s="12"/>
      <c r="AU2844" s="12"/>
      <c r="AV2844" s="12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12"/>
      <c r="BG2844" s="12"/>
      <c r="BH2844" s="12"/>
      <c r="BI2844" s="12"/>
      <c r="BJ2844" s="13"/>
      <c r="BK2844" s="13"/>
      <c r="BL2844" s="13"/>
      <c r="BM2844" s="13"/>
      <c r="BN2844" s="13"/>
    </row>
    <row r="2845" spans="4:66" x14ac:dyDescent="0.25">
      <c r="D2845"/>
      <c r="E2845" s="10"/>
      <c r="F2845" s="10"/>
      <c r="G2845" s="10"/>
      <c r="H2845" s="10"/>
      <c r="I2845" s="10"/>
      <c r="J2845" s="10"/>
      <c r="K2845" s="11"/>
      <c r="L2845" s="11"/>
      <c r="M2845" s="12"/>
      <c r="N2845" s="12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2"/>
      <c r="AS2845" s="12"/>
      <c r="AT2845" s="12"/>
      <c r="AU2845" s="12"/>
      <c r="AV2845" s="12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12"/>
      <c r="BG2845" s="12"/>
      <c r="BH2845" s="12"/>
      <c r="BI2845" s="12"/>
      <c r="BJ2845" s="13"/>
      <c r="BK2845" s="13"/>
      <c r="BL2845" s="13"/>
      <c r="BM2845" s="13"/>
      <c r="BN2845" s="13"/>
    </row>
    <row r="2846" spans="4:66" x14ac:dyDescent="0.25">
      <c r="D2846"/>
      <c r="E2846" s="10"/>
      <c r="F2846" s="10"/>
      <c r="G2846" s="10"/>
      <c r="H2846" s="10"/>
      <c r="I2846" s="10"/>
      <c r="J2846" s="10"/>
      <c r="K2846" s="11"/>
      <c r="L2846" s="11"/>
      <c r="M2846" s="12"/>
      <c r="N2846" s="12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  <c r="AR2846" s="12"/>
      <c r="AS2846" s="12"/>
      <c r="AT2846" s="12"/>
      <c r="AU2846" s="12"/>
      <c r="AV2846" s="12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12"/>
      <c r="BG2846" s="12"/>
      <c r="BH2846" s="12"/>
      <c r="BI2846" s="12"/>
      <c r="BJ2846" s="13"/>
      <c r="BK2846" s="13"/>
      <c r="BL2846" s="13"/>
      <c r="BM2846" s="13"/>
      <c r="BN2846" s="13"/>
    </row>
    <row r="2847" spans="4:66" x14ac:dyDescent="0.25">
      <c r="D2847"/>
      <c r="E2847" s="10"/>
      <c r="F2847" s="10"/>
      <c r="G2847" s="10"/>
      <c r="H2847" s="10"/>
      <c r="I2847" s="10"/>
      <c r="J2847" s="10"/>
      <c r="K2847" s="11"/>
      <c r="L2847" s="11"/>
      <c r="M2847" s="12"/>
      <c r="N2847" s="12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  <c r="AR2847" s="12"/>
      <c r="AS2847" s="12"/>
      <c r="AT2847" s="12"/>
      <c r="AU2847" s="12"/>
      <c r="AV2847" s="12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12"/>
      <c r="BG2847" s="12"/>
      <c r="BH2847" s="12"/>
      <c r="BI2847" s="12"/>
      <c r="BJ2847" s="13"/>
      <c r="BK2847" s="13"/>
      <c r="BL2847" s="13"/>
      <c r="BM2847" s="13"/>
      <c r="BN2847" s="13"/>
    </row>
    <row r="2848" spans="4:66" x14ac:dyDescent="0.25">
      <c r="D2848"/>
      <c r="E2848" s="10"/>
      <c r="F2848" s="10"/>
      <c r="G2848" s="10"/>
      <c r="H2848" s="10"/>
      <c r="I2848" s="10"/>
      <c r="J2848" s="10"/>
      <c r="K2848" s="11"/>
      <c r="L2848" s="11"/>
      <c r="M2848" s="12"/>
      <c r="N2848" s="12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  <c r="AR2848" s="12"/>
      <c r="AS2848" s="12"/>
      <c r="AT2848" s="12"/>
      <c r="AU2848" s="12"/>
      <c r="AV2848" s="12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12"/>
      <c r="BG2848" s="12"/>
      <c r="BH2848" s="12"/>
      <c r="BI2848" s="12"/>
      <c r="BJ2848" s="13"/>
      <c r="BK2848" s="13"/>
      <c r="BL2848" s="13"/>
      <c r="BM2848" s="13"/>
      <c r="BN2848" s="13"/>
    </row>
    <row r="2849" spans="4:66" x14ac:dyDescent="0.25">
      <c r="D2849"/>
      <c r="E2849" s="10"/>
      <c r="F2849" s="10"/>
      <c r="G2849" s="10"/>
      <c r="H2849" s="10"/>
      <c r="I2849" s="10"/>
      <c r="J2849" s="10"/>
      <c r="K2849" s="11"/>
      <c r="L2849" s="11"/>
      <c r="M2849" s="12"/>
      <c r="N2849" s="12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  <c r="AR2849" s="12"/>
      <c r="AS2849" s="12"/>
      <c r="AT2849" s="12"/>
      <c r="AU2849" s="12"/>
      <c r="AV2849" s="12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12"/>
      <c r="BG2849" s="12"/>
      <c r="BH2849" s="12"/>
      <c r="BI2849" s="12"/>
      <c r="BJ2849" s="13"/>
      <c r="BK2849" s="13"/>
      <c r="BL2849" s="13"/>
      <c r="BM2849" s="13"/>
      <c r="BN2849" s="13"/>
    </row>
    <row r="2850" spans="4:66" x14ac:dyDescent="0.25">
      <c r="D2850"/>
      <c r="E2850" s="10"/>
      <c r="F2850" s="10"/>
      <c r="G2850" s="10"/>
      <c r="H2850" s="10"/>
      <c r="I2850" s="10"/>
      <c r="J2850" s="10"/>
      <c r="K2850" s="11"/>
      <c r="L2850" s="11"/>
      <c r="M2850" s="12"/>
      <c r="N2850" s="12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  <c r="AR2850" s="12"/>
      <c r="AS2850" s="12"/>
      <c r="AT2850" s="12"/>
      <c r="AU2850" s="12"/>
      <c r="AV2850" s="12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12"/>
      <c r="BG2850" s="12"/>
      <c r="BH2850" s="12"/>
      <c r="BI2850" s="12"/>
      <c r="BJ2850" s="13"/>
      <c r="BK2850" s="13"/>
      <c r="BL2850" s="13"/>
      <c r="BM2850" s="13"/>
      <c r="BN2850" s="13"/>
    </row>
    <row r="2851" spans="4:66" x14ac:dyDescent="0.25">
      <c r="D2851"/>
      <c r="E2851" s="10"/>
      <c r="F2851" s="10"/>
      <c r="G2851" s="10"/>
      <c r="H2851" s="10"/>
      <c r="I2851" s="10"/>
      <c r="J2851" s="10"/>
      <c r="K2851" s="11"/>
      <c r="L2851" s="11"/>
      <c r="M2851" s="12"/>
      <c r="N2851" s="12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12"/>
      <c r="Z2851" s="12"/>
      <c r="AA2851" s="12"/>
      <c r="AB2851" s="12"/>
      <c r="AC2851" s="12"/>
      <c r="AD2851" s="12"/>
      <c r="AE2851" s="12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  <c r="AR2851" s="12"/>
      <c r="AS2851" s="12"/>
      <c r="AT2851" s="12"/>
      <c r="AU2851" s="12"/>
      <c r="AV2851" s="12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12"/>
      <c r="BG2851" s="12"/>
      <c r="BH2851" s="12"/>
      <c r="BI2851" s="12"/>
      <c r="BJ2851" s="13"/>
      <c r="BK2851" s="13"/>
      <c r="BL2851" s="13"/>
      <c r="BM2851" s="13"/>
      <c r="BN2851" s="13"/>
    </row>
    <row r="2852" spans="4:66" x14ac:dyDescent="0.25">
      <c r="D2852"/>
      <c r="E2852" s="10"/>
      <c r="F2852" s="10"/>
      <c r="G2852" s="10"/>
      <c r="H2852" s="10"/>
      <c r="I2852" s="10"/>
      <c r="J2852" s="10"/>
      <c r="K2852" s="11"/>
      <c r="L2852" s="11"/>
      <c r="M2852" s="12"/>
      <c r="N2852" s="12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  <c r="AR2852" s="12"/>
      <c r="AS2852" s="12"/>
      <c r="AT2852" s="12"/>
      <c r="AU2852" s="12"/>
      <c r="AV2852" s="12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12"/>
      <c r="BG2852" s="12"/>
      <c r="BH2852" s="12"/>
      <c r="BI2852" s="12"/>
      <c r="BJ2852" s="13"/>
      <c r="BK2852" s="13"/>
      <c r="BL2852" s="13"/>
      <c r="BM2852" s="13"/>
      <c r="BN2852" s="13"/>
    </row>
    <row r="2853" spans="4:66" x14ac:dyDescent="0.25">
      <c r="D2853"/>
      <c r="E2853" s="10"/>
      <c r="F2853" s="10"/>
      <c r="G2853" s="10"/>
      <c r="H2853" s="10"/>
      <c r="I2853" s="10"/>
      <c r="J2853" s="10"/>
      <c r="K2853" s="11"/>
      <c r="L2853" s="11"/>
      <c r="M2853" s="12"/>
      <c r="N2853" s="12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2"/>
      <c r="AS2853" s="12"/>
      <c r="AT2853" s="12"/>
      <c r="AU2853" s="12"/>
      <c r="AV2853" s="12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12"/>
      <c r="BG2853" s="12"/>
      <c r="BH2853" s="12"/>
      <c r="BI2853" s="12"/>
      <c r="BJ2853" s="13"/>
      <c r="BK2853" s="13"/>
      <c r="BL2853" s="13"/>
      <c r="BM2853" s="13"/>
      <c r="BN2853" s="13"/>
    </row>
    <row r="2854" spans="4:66" x14ac:dyDescent="0.25">
      <c r="D2854"/>
      <c r="E2854" s="10"/>
      <c r="F2854" s="10"/>
      <c r="G2854" s="10"/>
      <c r="H2854" s="10"/>
      <c r="I2854" s="10"/>
      <c r="J2854" s="10"/>
      <c r="K2854" s="11"/>
      <c r="L2854" s="11"/>
      <c r="M2854" s="12"/>
      <c r="N2854" s="12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  <c r="AR2854" s="12"/>
      <c r="AS2854" s="12"/>
      <c r="AT2854" s="12"/>
      <c r="AU2854" s="12"/>
      <c r="AV2854" s="12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12"/>
      <c r="BG2854" s="12"/>
      <c r="BH2854" s="12"/>
      <c r="BI2854" s="12"/>
      <c r="BJ2854" s="13"/>
      <c r="BK2854" s="13"/>
      <c r="BL2854" s="13"/>
      <c r="BM2854" s="13"/>
      <c r="BN2854" s="13"/>
    </row>
    <row r="2855" spans="4:66" x14ac:dyDescent="0.25">
      <c r="D2855"/>
      <c r="E2855" s="10"/>
      <c r="F2855" s="10"/>
      <c r="G2855" s="10"/>
      <c r="H2855" s="10"/>
      <c r="I2855" s="10"/>
      <c r="J2855" s="10"/>
      <c r="K2855" s="11"/>
      <c r="L2855" s="11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2"/>
      <c r="AS2855" s="12"/>
      <c r="AT2855" s="12"/>
      <c r="AU2855" s="12"/>
      <c r="AV2855" s="12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12"/>
      <c r="BG2855" s="12"/>
      <c r="BH2855" s="12"/>
      <c r="BI2855" s="12"/>
      <c r="BJ2855" s="13"/>
      <c r="BK2855" s="13"/>
      <c r="BL2855" s="13"/>
      <c r="BM2855" s="13"/>
      <c r="BN2855" s="13"/>
    </row>
    <row r="2856" spans="4:66" x14ac:dyDescent="0.25">
      <c r="D2856"/>
      <c r="E2856" s="10"/>
      <c r="F2856" s="10"/>
      <c r="G2856" s="10"/>
      <c r="H2856" s="10"/>
      <c r="I2856" s="10"/>
      <c r="J2856" s="10"/>
      <c r="K2856" s="11"/>
      <c r="L2856" s="11"/>
      <c r="M2856" s="12"/>
      <c r="N2856" s="12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  <c r="AR2856" s="12"/>
      <c r="AS2856" s="12"/>
      <c r="AT2856" s="12"/>
      <c r="AU2856" s="12"/>
      <c r="AV2856" s="12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12"/>
      <c r="BG2856" s="12"/>
      <c r="BH2856" s="12"/>
      <c r="BI2856" s="12"/>
      <c r="BJ2856" s="13"/>
      <c r="BK2856" s="13"/>
      <c r="BL2856" s="13"/>
      <c r="BM2856" s="13"/>
      <c r="BN2856" s="13"/>
    </row>
    <row r="2857" spans="4:66" x14ac:dyDescent="0.25">
      <c r="D2857"/>
      <c r="E2857" s="10"/>
      <c r="F2857" s="10"/>
      <c r="G2857" s="10"/>
      <c r="H2857" s="10"/>
      <c r="I2857" s="10"/>
      <c r="J2857" s="10"/>
      <c r="K2857" s="11"/>
      <c r="L2857" s="11"/>
      <c r="M2857" s="12"/>
      <c r="N2857" s="12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2"/>
      <c r="AS2857" s="12"/>
      <c r="AT2857" s="12"/>
      <c r="AU2857" s="12"/>
      <c r="AV2857" s="12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12"/>
      <c r="BG2857" s="12"/>
      <c r="BH2857" s="12"/>
      <c r="BI2857" s="12"/>
      <c r="BJ2857" s="13"/>
      <c r="BK2857" s="13"/>
      <c r="BL2857" s="13"/>
      <c r="BM2857" s="13"/>
      <c r="BN2857" s="13"/>
    </row>
    <row r="2858" spans="4:66" x14ac:dyDescent="0.25">
      <c r="D2858"/>
      <c r="E2858" s="10"/>
      <c r="F2858" s="10"/>
      <c r="G2858" s="10"/>
      <c r="H2858" s="10"/>
      <c r="I2858" s="10"/>
      <c r="J2858" s="10"/>
      <c r="K2858" s="11"/>
      <c r="L2858" s="11"/>
      <c r="M2858" s="12"/>
      <c r="N2858" s="12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  <c r="AR2858" s="12"/>
      <c r="AS2858" s="12"/>
      <c r="AT2858" s="12"/>
      <c r="AU2858" s="12"/>
      <c r="AV2858" s="12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12"/>
      <c r="BG2858" s="12"/>
      <c r="BH2858" s="12"/>
      <c r="BI2858" s="12"/>
      <c r="BJ2858" s="13"/>
      <c r="BK2858" s="13"/>
      <c r="BL2858" s="13"/>
      <c r="BM2858" s="13"/>
      <c r="BN2858" s="13"/>
    </row>
    <row r="2859" spans="4:66" x14ac:dyDescent="0.25">
      <c r="D2859"/>
      <c r="E2859" s="10"/>
      <c r="F2859" s="10"/>
      <c r="G2859" s="10"/>
      <c r="H2859" s="10"/>
      <c r="I2859" s="10"/>
      <c r="J2859" s="10"/>
      <c r="K2859" s="11"/>
      <c r="L2859" s="11"/>
      <c r="M2859" s="12"/>
      <c r="N2859" s="12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  <c r="AR2859" s="12"/>
      <c r="AS2859" s="12"/>
      <c r="AT2859" s="12"/>
      <c r="AU2859" s="12"/>
      <c r="AV2859" s="12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12"/>
      <c r="BG2859" s="12"/>
      <c r="BH2859" s="12"/>
      <c r="BI2859" s="12"/>
      <c r="BJ2859" s="13"/>
      <c r="BK2859" s="13"/>
      <c r="BL2859" s="13"/>
      <c r="BM2859" s="13"/>
      <c r="BN2859" s="13"/>
    </row>
    <row r="2860" spans="4:66" x14ac:dyDescent="0.25">
      <c r="D2860"/>
      <c r="E2860" s="10"/>
      <c r="F2860" s="10"/>
      <c r="G2860" s="10"/>
      <c r="H2860" s="10"/>
      <c r="I2860" s="10"/>
      <c r="J2860" s="10"/>
      <c r="K2860" s="11"/>
      <c r="L2860" s="11"/>
      <c r="M2860" s="12"/>
      <c r="N2860" s="12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  <c r="AR2860" s="12"/>
      <c r="AS2860" s="12"/>
      <c r="AT2860" s="12"/>
      <c r="AU2860" s="12"/>
      <c r="AV2860" s="12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12"/>
      <c r="BG2860" s="12"/>
      <c r="BH2860" s="12"/>
      <c r="BI2860" s="12"/>
      <c r="BJ2860" s="13"/>
      <c r="BK2860" s="13"/>
      <c r="BL2860" s="13"/>
      <c r="BM2860" s="13"/>
      <c r="BN2860" s="13"/>
    </row>
    <row r="2861" spans="4:66" x14ac:dyDescent="0.25">
      <c r="D2861"/>
      <c r="E2861" s="10"/>
      <c r="F2861" s="10"/>
      <c r="G2861" s="10"/>
      <c r="H2861" s="10"/>
      <c r="I2861" s="10"/>
      <c r="J2861" s="10"/>
      <c r="K2861" s="11"/>
      <c r="L2861" s="11"/>
      <c r="M2861" s="12"/>
      <c r="N2861" s="12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  <c r="AR2861" s="12"/>
      <c r="AS2861" s="12"/>
      <c r="AT2861" s="12"/>
      <c r="AU2861" s="12"/>
      <c r="AV2861" s="12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12"/>
      <c r="BG2861" s="12"/>
      <c r="BH2861" s="12"/>
      <c r="BI2861" s="12"/>
      <c r="BJ2861" s="13"/>
      <c r="BK2861" s="13"/>
      <c r="BL2861" s="13"/>
      <c r="BM2861" s="13"/>
      <c r="BN2861" s="13"/>
    </row>
    <row r="2862" spans="4:66" x14ac:dyDescent="0.25">
      <c r="D2862"/>
      <c r="E2862" s="10"/>
      <c r="F2862" s="10"/>
      <c r="G2862" s="10"/>
      <c r="H2862" s="10"/>
      <c r="I2862" s="10"/>
      <c r="J2862" s="10"/>
      <c r="K2862" s="11"/>
      <c r="L2862" s="11"/>
      <c r="M2862" s="12"/>
      <c r="N2862" s="12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  <c r="AR2862" s="12"/>
      <c r="AS2862" s="12"/>
      <c r="AT2862" s="12"/>
      <c r="AU2862" s="12"/>
      <c r="AV2862" s="12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12"/>
      <c r="BG2862" s="12"/>
      <c r="BH2862" s="12"/>
      <c r="BI2862" s="12"/>
      <c r="BJ2862" s="13"/>
      <c r="BK2862" s="13"/>
      <c r="BL2862" s="13"/>
      <c r="BM2862" s="13"/>
      <c r="BN2862" s="13"/>
    </row>
    <row r="2863" spans="4:66" x14ac:dyDescent="0.25">
      <c r="D2863"/>
      <c r="E2863" s="10"/>
      <c r="F2863" s="10"/>
      <c r="G2863" s="10"/>
      <c r="H2863" s="10"/>
      <c r="I2863" s="10"/>
      <c r="J2863" s="10"/>
      <c r="K2863" s="11"/>
      <c r="L2863" s="11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  <c r="AR2863" s="12"/>
      <c r="AS2863" s="12"/>
      <c r="AT2863" s="12"/>
      <c r="AU2863" s="12"/>
      <c r="AV2863" s="12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12"/>
      <c r="BG2863" s="12"/>
      <c r="BH2863" s="12"/>
      <c r="BI2863" s="12"/>
      <c r="BJ2863" s="13"/>
      <c r="BK2863" s="13"/>
      <c r="BL2863" s="13"/>
      <c r="BM2863" s="13"/>
      <c r="BN2863" s="13"/>
    </row>
    <row r="2864" spans="4:66" x14ac:dyDescent="0.25">
      <c r="D2864"/>
      <c r="E2864" s="10"/>
      <c r="F2864" s="10"/>
      <c r="G2864" s="10"/>
      <c r="H2864" s="10"/>
      <c r="I2864" s="10"/>
      <c r="J2864" s="10"/>
      <c r="K2864" s="11"/>
      <c r="L2864" s="11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  <c r="AR2864" s="12"/>
      <c r="AS2864" s="12"/>
      <c r="AT2864" s="12"/>
      <c r="AU2864" s="12"/>
      <c r="AV2864" s="12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12"/>
      <c r="BG2864" s="12"/>
      <c r="BH2864" s="12"/>
      <c r="BI2864" s="12"/>
      <c r="BJ2864" s="13"/>
      <c r="BK2864" s="13"/>
      <c r="BL2864" s="13"/>
      <c r="BM2864" s="13"/>
      <c r="BN2864" s="13"/>
    </row>
    <row r="2865" spans="4:66" x14ac:dyDescent="0.25">
      <c r="D2865"/>
      <c r="E2865" s="10"/>
      <c r="F2865" s="10"/>
      <c r="G2865" s="10"/>
      <c r="H2865" s="10"/>
      <c r="I2865" s="10"/>
      <c r="J2865" s="10"/>
      <c r="K2865" s="11"/>
      <c r="L2865" s="11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  <c r="AR2865" s="12"/>
      <c r="AS2865" s="12"/>
      <c r="AT2865" s="12"/>
      <c r="AU2865" s="12"/>
      <c r="AV2865" s="12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12"/>
      <c r="BG2865" s="12"/>
      <c r="BH2865" s="12"/>
      <c r="BI2865" s="12"/>
      <c r="BJ2865" s="13"/>
      <c r="BK2865" s="13"/>
      <c r="BL2865" s="13"/>
      <c r="BM2865" s="13"/>
      <c r="BN2865" s="13"/>
    </row>
    <row r="2866" spans="4:66" x14ac:dyDescent="0.25">
      <c r="D2866"/>
      <c r="E2866" s="10"/>
      <c r="F2866" s="10"/>
      <c r="G2866" s="10"/>
      <c r="H2866" s="10"/>
      <c r="I2866" s="10"/>
      <c r="J2866" s="10"/>
      <c r="K2866" s="11"/>
      <c r="L2866" s="11"/>
      <c r="M2866" s="12"/>
      <c r="N2866" s="12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  <c r="AR2866" s="12"/>
      <c r="AS2866" s="12"/>
      <c r="AT2866" s="12"/>
      <c r="AU2866" s="12"/>
      <c r="AV2866" s="12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12"/>
      <c r="BG2866" s="12"/>
      <c r="BH2866" s="12"/>
      <c r="BI2866" s="12"/>
      <c r="BJ2866" s="13"/>
      <c r="BK2866" s="13"/>
      <c r="BL2866" s="13"/>
      <c r="BM2866" s="13"/>
      <c r="BN2866" s="13"/>
    </row>
    <row r="2867" spans="4:66" x14ac:dyDescent="0.25">
      <c r="D2867"/>
      <c r="E2867" s="10"/>
      <c r="F2867" s="10"/>
      <c r="G2867" s="10"/>
      <c r="H2867" s="10"/>
      <c r="I2867" s="10"/>
      <c r="J2867" s="10"/>
      <c r="K2867" s="11"/>
      <c r="L2867" s="11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  <c r="AR2867" s="12"/>
      <c r="AS2867" s="12"/>
      <c r="AT2867" s="12"/>
      <c r="AU2867" s="12"/>
      <c r="AV2867" s="12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12"/>
      <c r="BG2867" s="12"/>
      <c r="BH2867" s="12"/>
      <c r="BI2867" s="12"/>
      <c r="BJ2867" s="13"/>
      <c r="BK2867" s="13"/>
      <c r="BL2867" s="13"/>
      <c r="BM2867" s="13"/>
      <c r="BN2867" s="13"/>
    </row>
    <row r="2868" spans="4:66" x14ac:dyDescent="0.25">
      <c r="D2868"/>
      <c r="E2868" s="10"/>
      <c r="F2868" s="10"/>
      <c r="G2868" s="10"/>
      <c r="H2868" s="10"/>
      <c r="I2868" s="10"/>
      <c r="J2868" s="10"/>
      <c r="K2868" s="11"/>
      <c r="L2868" s="11"/>
      <c r="M2868" s="12"/>
      <c r="N2868" s="12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  <c r="AR2868" s="12"/>
      <c r="AS2868" s="12"/>
      <c r="AT2868" s="12"/>
      <c r="AU2868" s="12"/>
      <c r="AV2868" s="12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12"/>
      <c r="BG2868" s="12"/>
      <c r="BH2868" s="12"/>
      <c r="BI2868" s="12"/>
      <c r="BJ2868" s="13"/>
      <c r="BK2868" s="13"/>
      <c r="BL2868" s="13"/>
      <c r="BM2868" s="13"/>
      <c r="BN2868" s="13"/>
    </row>
    <row r="2869" spans="4:66" x14ac:dyDescent="0.25">
      <c r="D2869"/>
      <c r="E2869" s="10"/>
      <c r="F2869" s="10"/>
      <c r="G2869" s="10"/>
      <c r="H2869" s="10"/>
      <c r="I2869" s="10"/>
      <c r="J2869" s="10"/>
      <c r="K2869" s="11"/>
      <c r="L2869" s="11"/>
      <c r="M2869" s="12"/>
      <c r="N2869" s="12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  <c r="AR2869" s="12"/>
      <c r="AS2869" s="12"/>
      <c r="AT2869" s="12"/>
      <c r="AU2869" s="12"/>
      <c r="AV2869" s="12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12"/>
      <c r="BG2869" s="12"/>
      <c r="BH2869" s="12"/>
      <c r="BI2869" s="12"/>
      <c r="BJ2869" s="13"/>
      <c r="BK2869" s="13"/>
      <c r="BL2869" s="13"/>
      <c r="BM2869" s="13"/>
      <c r="BN2869" s="13"/>
    </row>
    <row r="2870" spans="4:66" x14ac:dyDescent="0.25">
      <c r="D2870"/>
      <c r="E2870" s="10"/>
      <c r="F2870" s="10"/>
      <c r="G2870" s="10"/>
      <c r="H2870" s="10"/>
      <c r="I2870" s="10"/>
      <c r="J2870" s="10"/>
      <c r="K2870" s="11"/>
      <c r="L2870" s="11"/>
      <c r="M2870" s="12"/>
      <c r="N2870" s="12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  <c r="AR2870" s="12"/>
      <c r="AS2870" s="12"/>
      <c r="AT2870" s="12"/>
      <c r="AU2870" s="12"/>
      <c r="AV2870" s="12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12"/>
      <c r="BG2870" s="12"/>
      <c r="BH2870" s="12"/>
      <c r="BI2870" s="12"/>
      <c r="BJ2870" s="13"/>
      <c r="BK2870" s="13"/>
      <c r="BL2870" s="13"/>
      <c r="BM2870" s="13"/>
      <c r="BN2870" s="13"/>
    </row>
    <row r="2871" spans="4:66" x14ac:dyDescent="0.25">
      <c r="D2871"/>
      <c r="E2871" s="10"/>
      <c r="F2871" s="10"/>
      <c r="G2871" s="10"/>
      <c r="H2871" s="10"/>
      <c r="I2871" s="10"/>
      <c r="J2871" s="10"/>
      <c r="K2871" s="11"/>
      <c r="L2871" s="11"/>
      <c r="M2871" s="12"/>
      <c r="N2871" s="12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  <c r="AR2871" s="12"/>
      <c r="AS2871" s="12"/>
      <c r="AT2871" s="12"/>
      <c r="AU2871" s="12"/>
      <c r="AV2871" s="12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12"/>
      <c r="BG2871" s="12"/>
      <c r="BH2871" s="12"/>
      <c r="BI2871" s="12"/>
      <c r="BJ2871" s="13"/>
      <c r="BK2871" s="13"/>
      <c r="BL2871" s="13"/>
      <c r="BM2871" s="13"/>
      <c r="BN2871" s="13"/>
    </row>
    <row r="2872" spans="4:66" x14ac:dyDescent="0.25">
      <c r="D2872"/>
      <c r="E2872" s="10"/>
      <c r="F2872" s="10"/>
      <c r="G2872" s="10"/>
      <c r="H2872" s="10"/>
      <c r="I2872" s="10"/>
      <c r="J2872" s="10"/>
      <c r="K2872" s="11"/>
      <c r="L2872" s="11"/>
      <c r="M2872" s="12"/>
      <c r="N2872" s="12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  <c r="AR2872" s="12"/>
      <c r="AS2872" s="12"/>
      <c r="AT2872" s="12"/>
      <c r="AU2872" s="12"/>
      <c r="AV2872" s="12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12"/>
      <c r="BG2872" s="12"/>
      <c r="BH2872" s="12"/>
      <c r="BI2872" s="12"/>
      <c r="BJ2872" s="13"/>
      <c r="BK2872" s="13"/>
      <c r="BL2872" s="13"/>
      <c r="BM2872" s="13"/>
      <c r="BN2872" s="13"/>
    </row>
    <row r="2873" spans="4:66" x14ac:dyDescent="0.25">
      <c r="D2873"/>
      <c r="E2873" s="10"/>
      <c r="F2873" s="10"/>
      <c r="G2873" s="10"/>
      <c r="H2873" s="10"/>
      <c r="I2873" s="10"/>
      <c r="J2873" s="10"/>
      <c r="K2873" s="11"/>
      <c r="L2873" s="11"/>
      <c r="M2873" s="12"/>
      <c r="N2873" s="12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  <c r="AR2873" s="12"/>
      <c r="AS2873" s="12"/>
      <c r="AT2873" s="12"/>
      <c r="AU2873" s="12"/>
      <c r="AV2873" s="12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12"/>
      <c r="BG2873" s="12"/>
      <c r="BH2873" s="12"/>
      <c r="BI2873" s="12"/>
      <c r="BJ2873" s="13"/>
      <c r="BK2873" s="13"/>
      <c r="BL2873" s="13"/>
      <c r="BM2873" s="13"/>
      <c r="BN2873" s="13"/>
    </row>
    <row r="2874" spans="4:66" x14ac:dyDescent="0.25">
      <c r="D2874"/>
      <c r="E2874" s="10"/>
      <c r="F2874" s="10"/>
      <c r="G2874" s="10"/>
      <c r="H2874" s="10"/>
      <c r="I2874" s="10"/>
      <c r="J2874" s="10"/>
      <c r="K2874" s="11"/>
      <c r="L2874" s="11"/>
      <c r="M2874" s="12"/>
      <c r="N2874" s="12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  <c r="AR2874" s="12"/>
      <c r="AS2874" s="12"/>
      <c r="AT2874" s="12"/>
      <c r="AU2874" s="12"/>
      <c r="AV2874" s="12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12"/>
      <c r="BG2874" s="12"/>
      <c r="BH2874" s="12"/>
      <c r="BI2874" s="12"/>
      <c r="BJ2874" s="13"/>
      <c r="BK2874" s="13"/>
      <c r="BL2874" s="13"/>
      <c r="BM2874" s="13"/>
      <c r="BN2874" s="13"/>
    </row>
    <row r="2875" spans="4:66" x14ac:dyDescent="0.25">
      <c r="D2875"/>
      <c r="E2875" s="10"/>
      <c r="F2875" s="10"/>
      <c r="G2875" s="10"/>
      <c r="H2875" s="10"/>
      <c r="I2875" s="10"/>
      <c r="J2875" s="10"/>
      <c r="K2875" s="11"/>
      <c r="L2875" s="11"/>
      <c r="M2875" s="12"/>
      <c r="N2875" s="12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  <c r="AR2875" s="12"/>
      <c r="AS2875" s="12"/>
      <c r="AT2875" s="12"/>
      <c r="AU2875" s="12"/>
      <c r="AV2875" s="12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12"/>
      <c r="BG2875" s="12"/>
      <c r="BH2875" s="12"/>
      <c r="BI2875" s="12"/>
      <c r="BJ2875" s="13"/>
      <c r="BK2875" s="13"/>
      <c r="BL2875" s="13"/>
      <c r="BM2875" s="13"/>
      <c r="BN2875" s="13"/>
    </row>
    <row r="2876" spans="4:66" x14ac:dyDescent="0.25">
      <c r="D2876"/>
      <c r="E2876" s="10"/>
      <c r="F2876" s="10"/>
      <c r="G2876" s="10"/>
      <c r="H2876" s="10"/>
      <c r="I2876" s="10"/>
      <c r="J2876" s="10"/>
      <c r="K2876" s="11"/>
      <c r="L2876" s="11"/>
      <c r="M2876" s="12"/>
      <c r="N2876" s="12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  <c r="AR2876" s="12"/>
      <c r="AS2876" s="12"/>
      <c r="AT2876" s="12"/>
      <c r="AU2876" s="12"/>
      <c r="AV2876" s="12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12"/>
      <c r="BG2876" s="12"/>
      <c r="BH2876" s="12"/>
      <c r="BI2876" s="12"/>
      <c r="BJ2876" s="13"/>
      <c r="BK2876" s="13"/>
      <c r="BL2876" s="13"/>
      <c r="BM2876" s="13"/>
      <c r="BN2876" s="13"/>
    </row>
    <row r="2877" spans="4:66" x14ac:dyDescent="0.25">
      <c r="D2877"/>
      <c r="E2877" s="10"/>
      <c r="F2877" s="10"/>
      <c r="G2877" s="10"/>
      <c r="H2877" s="10"/>
      <c r="I2877" s="10"/>
      <c r="J2877" s="10"/>
      <c r="K2877" s="11"/>
      <c r="L2877" s="11"/>
      <c r="M2877" s="12"/>
      <c r="N2877" s="12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  <c r="AR2877" s="12"/>
      <c r="AS2877" s="12"/>
      <c r="AT2877" s="12"/>
      <c r="AU2877" s="12"/>
      <c r="AV2877" s="12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12"/>
      <c r="BG2877" s="12"/>
      <c r="BH2877" s="12"/>
      <c r="BI2877" s="12"/>
      <c r="BJ2877" s="13"/>
      <c r="BK2877" s="13"/>
      <c r="BL2877" s="13"/>
      <c r="BM2877" s="13"/>
      <c r="BN2877" s="13"/>
    </row>
    <row r="2878" spans="4:66" x14ac:dyDescent="0.25">
      <c r="D2878"/>
      <c r="E2878" s="10"/>
      <c r="F2878" s="10"/>
      <c r="G2878" s="10"/>
      <c r="H2878" s="10"/>
      <c r="I2878" s="10"/>
      <c r="J2878" s="10"/>
      <c r="K2878" s="11"/>
      <c r="L2878" s="11"/>
      <c r="M2878" s="12"/>
      <c r="N2878" s="12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  <c r="AR2878" s="12"/>
      <c r="AS2878" s="12"/>
      <c r="AT2878" s="12"/>
      <c r="AU2878" s="12"/>
      <c r="AV2878" s="12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12"/>
      <c r="BG2878" s="12"/>
      <c r="BH2878" s="12"/>
      <c r="BI2878" s="12"/>
      <c r="BJ2878" s="13"/>
      <c r="BK2878" s="13"/>
      <c r="BL2878" s="13"/>
      <c r="BM2878" s="13"/>
      <c r="BN2878" s="13"/>
    </row>
    <row r="2879" spans="4:66" x14ac:dyDescent="0.25">
      <c r="D2879"/>
      <c r="E2879" s="10"/>
      <c r="F2879" s="10"/>
      <c r="G2879" s="10"/>
      <c r="H2879" s="10"/>
      <c r="I2879" s="10"/>
      <c r="J2879" s="10"/>
      <c r="K2879" s="11"/>
      <c r="L2879" s="11"/>
      <c r="M2879" s="12"/>
      <c r="N2879" s="12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  <c r="AR2879" s="12"/>
      <c r="AS2879" s="12"/>
      <c r="AT2879" s="12"/>
      <c r="AU2879" s="12"/>
      <c r="AV2879" s="12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12"/>
      <c r="BG2879" s="12"/>
      <c r="BH2879" s="12"/>
      <c r="BI2879" s="12"/>
      <c r="BJ2879" s="13"/>
      <c r="BK2879" s="13"/>
      <c r="BL2879" s="13"/>
      <c r="BM2879" s="13"/>
      <c r="BN2879" s="13"/>
    </row>
    <row r="2880" spans="4:66" x14ac:dyDescent="0.25">
      <c r="D2880"/>
      <c r="E2880" s="10"/>
      <c r="F2880" s="10"/>
      <c r="G2880" s="10"/>
      <c r="H2880" s="10"/>
      <c r="I2880" s="10"/>
      <c r="J2880" s="10"/>
      <c r="K2880" s="11"/>
      <c r="L2880" s="11"/>
      <c r="M2880" s="12"/>
      <c r="N2880" s="12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  <c r="AR2880" s="12"/>
      <c r="AS2880" s="12"/>
      <c r="AT2880" s="12"/>
      <c r="AU2880" s="12"/>
      <c r="AV2880" s="12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12"/>
      <c r="BG2880" s="12"/>
      <c r="BH2880" s="12"/>
      <c r="BI2880" s="12"/>
      <c r="BJ2880" s="13"/>
      <c r="BK2880" s="13"/>
      <c r="BL2880" s="13"/>
      <c r="BM2880" s="13"/>
      <c r="BN2880" s="13"/>
    </row>
    <row r="2881" spans="4:66" x14ac:dyDescent="0.25">
      <c r="D2881"/>
      <c r="E2881" s="10"/>
      <c r="F2881" s="10"/>
      <c r="G2881" s="10"/>
      <c r="H2881" s="10"/>
      <c r="I2881" s="10"/>
      <c r="J2881" s="10"/>
      <c r="K2881" s="11"/>
      <c r="L2881" s="11"/>
      <c r="M2881" s="12"/>
      <c r="N2881" s="12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  <c r="AR2881" s="12"/>
      <c r="AS2881" s="12"/>
      <c r="AT2881" s="12"/>
      <c r="AU2881" s="12"/>
      <c r="AV2881" s="12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12"/>
      <c r="BG2881" s="12"/>
      <c r="BH2881" s="12"/>
      <c r="BI2881" s="12"/>
      <c r="BJ2881" s="13"/>
      <c r="BK2881" s="13"/>
      <c r="BL2881" s="13"/>
      <c r="BM2881" s="13"/>
      <c r="BN2881" s="13"/>
    </row>
    <row r="2882" spans="4:66" x14ac:dyDescent="0.25">
      <c r="D2882"/>
      <c r="E2882" s="10"/>
      <c r="F2882" s="10"/>
      <c r="G2882" s="10"/>
      <c r="H2882" s="10"/>
      <c r="I2882" s="10"/>
      <c r="J2882" s="10"/>
      <c r="K2882" s="11"/>
      <c r="L2882" s="11"/>
      <c r="M2882" s="12"/>
      <c r="N2882" s="12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  <c r="AR2882" s="12"/>
      <c r="AS2882" s="12"/>
      <c r="AT2882" s="12"/>
      <c r="AU2882" s="12"/>
      <c r="AV2882" s="12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12"/>
      <c r="BG2882" s="12"/>
      <c r="BH2882" s="12"/>
      <c r="BI2882" s="12"/>
      <c r="BJ2882" s="13"/>
      <c r="BK2882" s="13"/>
      <c r="BL2882" s="13"/>
      <c r="BM2882" s="13"/>
      <c r="BN2882" s="13"/>
    </row>
    <row r="2883" spans="4:66" x14ac:dyDescent="0.25">
      <c r="D2883"/>
      <c r="E2883" s="10"/>
      <c r="F2883" s="10"/>
      <c r="G2883" s="10"/>
      <c r="H2883" s="10"/>
      <c r="I2883" s="10"/>
      <c r="J2883" s="10"/>
      <c r="K2883" s="11"/>
      <c r="L2883" s="11"/>
      <c r="M2883" s="12"/>
      <c r="N2883" s="12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2"/>
      <c r="AS2883" s="12"/>
      <c r="AT2883" s="12"/>
      <c r="AU2883" s="12"/>
      <c r="AV2883" s="12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12"/>
      <c r="BG2883" s="12"/>
      <c r="BH2883" s="12"/>
      <c r="BI2883" s="12"/>
      <c r="BJ2883" s="13"/>
      <c r="BK2883" s="13"/>
      <c r="BL2883" s="13"/>
      <c r="BM2883" s="13"/>
      <c r="BN2883" s="13"/>
    </row>
    <row r="2884" spans="4:66" x14ac:dyDescent="0.25">
      <c r="D2884"/>
      <c r="E2884" s="10"/>
      <c r="F2884" s="10"/>
      <c r="G2884" s="10"/>
      <c r="H2884" s="10"/>
      <c r="I2884" s="10"/>
      <c r="J2884" s="10"/>
      <c r="K2884" s="11"/>
      <c r="L2884" s="11"/>
      <c r="M2884" s="12"/>
      <c r="N2884" s="12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  <c r="AR2884" s="12"/>
      <c r="AS2884" s="12"/>
      <c r="AT2884" s="12"/>
      <c r="AU2884" s="12"/>
      <c r="AV2884" s="12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12"/>
      <c r="BG2884" s="12"/>
      <c r="BH2884" s="12"/>
      <c r="BI2884" s="12"/>
      <c r="BJ2884" s="13"/>
      <c r="BK2884" s="13"/>
      <c r="BL2884" s="13"/>
      <c r="BM2884" s="13"/>
      <c r="BN2884" s="13"/>
    </row>
    <row r="2885" spans="4:66" x14ac:dyDescent="0.25">
      <c r="D2885"/>
      <c r="E2885" s="10"/>
      <c r="F2885" s="10"/>
      <c r="G2885" s="10"/>
      <c r="H2885" s="10"/>
      <c r="I2885" s="10"/>
      <c r="J2885" s="10"/>
      <c r="K2885" s="11"/>
      <c r="L2885" s="11"/>
      <c r="M2885" s="12"/>
      <c r="N2885" s="12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  <c r="AR2885" s="12"/>
      <c r="AS2885" s="12"/>
      <c r="AT2885" s="12"/>
      <c r="AU2885" s="12"/>
      <c r="AV2885" s="12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12"/>
      <c r="BG2885" s="12"/>
      <c r="BH2885" s="12"/>
      <c r="BI2885" s="12"/>
      <c r="BJ2885" s="13"/>
      <c r="BK2885" s="13"/>
      <c r="BL2885" s="13"/>
      <c r="BM2885" s="13"/>
      <c r="BN2885" s="13"/>
    </row>
    <row r="2886" spans="4:66" x14ac:dyDescent="0.25">
      <c r="D2886"/>
      <c r="E2886" s="10"/>
      <c r="F2886" s="10"/>
      <c r="G2886" s="10"/>
      <c r="H2886" s="10"/>
      <c r="I2886" s="10"/>
      <c r="J2886" s="10"/>
      <c r="K2886" s="11"/>
      <c r="L2886" s="11"/>
      <c r="M2886" s="12"/>
      <c r="N2886" s="12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  <c r="AR2886" s="12"/>
      <c r="AS2886" s="12"/>
      <c r="AT2886" s="12"/>
      <c r="AU2886" s="12"/>
      <c r="AV2886" s="12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12"/>
      <c r="BG2886" s="12"/>
      <c r="BH2886" s="12"/>
      <c r="BI2886" s="12"/>
      <c r="BJ2886" s="13"/>
      <c r="BK2886" s="13"/>
      <c r="BL2886" s="13"/>
      <c r="BM2886" s="13"/>
      <c r="BN2886" s="13"/>
    </row>
    <row r="2887" spans="4:66" x14ac:dyDescent="0.25">
      <c r="D2887"/>
      <c r="E2887" s="10"/>
      <c r="F2887" s="10"/>
      <c r="G2887" s="10"/>
      <c r="H2887" s="10"/>
      <c r="I2887" s="10"/>
      <c r="J2887" s="10"/>
      <c r="K2887" s="11"/>
      <c r="L2887" s="11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  <c r="AR2887" s="12"/>
      <c r="AS2887" s="12"/>
      <c r="AT2887" s="12"/>
      <c r="AU2887" s="12"/>
      <c r="AV2887" s="12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12"/>
      <c r="BG2887" s="12"/>
      <c r="BH2887" s="12"/>
      <c r="BI2887" s="12"/>
      <c r="BJ2887" s="13"/>
      <c r="BK2887" s="13"/>
      <c r="BL2887" s="13"/>
      <c r="BM2887" s="13"/>
      <c r="BN2887" s="13"/>
    </row>
    <row r="2888" spans="4:66" x14ac:dyDescent="0.25">
      <c r="D2888"/>
      <c r="E2888" s="10"/>
      <c r="F2888" s="10"/>
      <c r="G2888" s="10"/>
      <c r="H2888" s="10"/>
      <c r="I2888" s="10"/>
      <c r="J2888" s="10"/>
      <c r="K2888" s="11"/>
      <c r="L2888" s="11"/>
      <c r="M2888" s="12"/>
      <c r="N2888" s="12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  <c r="AR2888" s="12"/>
      <c r="AS2888" s="12"/>
      <c r="AT2888" s="12"/>
      <c r="AU2888" s="12"/>
      <c r="AV2888" s="12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12"/>
      <c r="BG2888" s="12"/>
      <c r="BH2888" s="12"/>
      <c r="BI2888" s="12"/>
      <c r="BJ2888" s="13"/>
      <c r="BK2888" s="13"/>
      <c r="BL2888" s="13"/>
      <c r="BM2888" s="13"/>
      <c r="BN2888" s="13"/>
    </row>
    <row r="2889" spans="4:66" x14ac:dyDescent="0.25">
      <c r="D2889"/>
      <c r="E2889" s="10"/>
      <c r="F2889" s="10"/>
      <c r="G2889" s="10"/>
      <c r="H2889" s="10"/>
      <c r="I2889" s="10"/>
      <c r="J2889" s="10"/>
      <c r="K2889" s="11"/>
      <c r="L2889" s="11"/>
      <c r="M2889" s="12"/>
      <c r="N2889" s="12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  <c r="AR2889" s="12"/>
      <c r="AS2889" s="12"/>
      <c r="AT2889" s="12"/>
      <c r="AU2889" s="12"/>
      <c r="AV2889" s="12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12"/>
      <c r="BG2889" s="12"/>
      <c r="BH2889" s="12"/>
      <c r="BI2889" s="12"/>
      <c r="BJ2889" s="13"/>
      <c r="BK2889" s="13"/>
      <c r="BL2889" s="13"/>
      <c r="BM2889" s="13"/>
      <c r="BN2889" s="13"/>
    </row>
    <row r="2890" spans="4:66" x14ac:dyDescent="0.25">
      <c r="D2890"/>
      <c r="E2890" s="10"/>
      <c r="F2890" s="10"/>
      <c r="G2890" s="10"/>
      <c r="H2890" s="10"/>
      <c r="I2890" s="10"/>
      <c r="J2890" s="10"/>
      <c r="K2890" s="11"/>
      <c r="L2890" s="11"/>
      <c r="M2890" s="12"/>
      <c r="N2890" s="12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  <c r="AR2890" s="12"/>
      <c r="AS2890" s="12"/>
      <c r="AT2890" s="12"/>
      <c r="AU2890" s="12"/>
      <c r="AV2890" s="12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12"/>
      <c r="BG2890" s="12"/>
      <c r="BH2890" s="12"/>
      <c r="BI2890" s="12"/>
      <c r="BJ2890" s="13"/>
      <c r="BK2890" s="13"/>
      <c r="BL2890" s="13"/>
      <c r="BM2890" s="13"/>
      <c r="BN2890" s="13"/>
    </row>
    <row r="2891" spans="4:66" x14ac:dyDescent="0.25">
      <c r="D2891"/>
      <c r="E2891" s="10"/>
      <c r="F2891" s="10"/>
      <c r="G2891" s="10"/>
      <c r="H2891" s="10"/>
      <c r="I2891" s="10"/>
      <c r="J2891" s="10"/>
      <c r="K2891" s="11"/>
      <c r="L2891" s="11"/>
      <c r="M2891" s="12"/>
      <c r="N2891" s="12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  <c r="AR2891" s="12"/>
      <c r="AS2891" s="12"/>
      <c r="AT2891" s="12"/>
      <c r="AU2891" s="12"/>
      <c r="AV2891" s="12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12"/>
      <c r="BG2891" s="12"/>
      <c r="BH2891" s="12"/>
      <c r="BI2891" s="12"/>
      <c r="BJ2891" s="13"/>
      <c r="BK2891" s="13"/>
      <c r="BL2891" s="13"/>
      <c r="BM2891" s="13"/>
      <c r="BN2891" s="13"/>
    </row>
    <row r="2892" spans="4:66" x14ac:dyDescent="0.25">
      <c r="D2892"/>
      <c r="E2892" s="10"/>
      <c r="F2892" s="10"/>
      <c r="G2892" s="10"/>
      <c r="H2892" s="10"/>
      <c r="I2892" s="10"/>
      <c r="J2892" s="10"/>
      <c r="K2892" s="11"/>
      <c r="L2892" s="11"/>
      <c r="M2892" s="12"/>
      <c r="N2892" s="12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  <c r="AR2892" s="12"/>
      <c r="AS2892" s="12"/>
      <c r="AT2892" s="12"/>
      <c r="AU2892" s="12"/>
      <c r="AV2892" s="12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12"/>
      <c r="BG2892" s="12"/>
      <c r="BH2892" s="12"/>
      <c r="BI2892" s="12"/>
      <c r="BJ2892" s="13"/>
      <c r="BK2892" s="13"/>
      <c r="BL2892" s="13"/>
      <c r="BM2892" s="13"/>
      <c r="BN2892" s="13"/>
    </row>
    <row r="2893" spans="4:66" x14ac:dyDescent="0.25">
      <c r="D2893"/>
      <c r="E2893" s="10"/>
      <c r="F2893" s="10"/>
      <c r="G2893" s="10"/>
      <c r="H2893" s="10"/>
      <c r="I2893" s="10"/>
      <c r="J2893" s="10"/>
      <c r="K2893" s="11"/>
      <c r="L2893" s="11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  <c r="AR2893" s="12"/>
      <c r="AS2893" s="12"/>
      <c r="AT2893" s="12"/>
      <c r="AU2893" s="12"/>
      <c r="AV2893" s="12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12"/>
      <c r="BG2893" s="12"/>
      <c r="BH2893" s="12"/>
      <c r="BI2893" s="12"/>
      <c r="BJ2893" s="13"/>
      <c r="BK2893" s="13"/>
      <c r="BL2893" s="13"/>
      <c r="BM2893" s="13"/>
      <c r="BN2893" s="13"/>
    </row>
    <row r="2894" spans="4:66" x14ac:dyDescent="0.25">
      <c r="D2894"/>
      <c r="E2894" s="10"/>
      <c r="F2894" s="10"/>
      <c r="G2894" s="10"/>
      <c r="H2894" s="10"/>
      <c r="I2894" s="10"/>
      <c r="J2894" s="10"/>
      <c r="K2894" s="11"/>
      <c r="L2894" s="11"/>
      <c r="M2894" s="12"/>
      <c r="N2894" s="12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  <c r="AR2894" s="12"/>
      <c r="AS2894" s="12"/>
      <c r="AT2894" s="12"/>
      <c r="AU2894" s="12"/>
      <c r="AV2894" s="12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12"/>
      <c r="BG2894" s="12"/>
      <c r="BH2894" s="12"/>
      <c r="BI2894" s="12"/>
      <c r="BJ2894" s="13"/>
      <c r="BK2894" s="13"/>
      <c r="BL2894" s="13"/>
      <c r="BM2894" s="13"/>
      <c r="BN2894" s="13"/>
    </row>
    <row r="2895" spans="4:66" x14ac:dyDescent="0.25">
      <c r="D2895"/>
      <c r="E2895" s="10"/>
      <c r="F2895" s="10"/>
      <c r="G2895" s="10"/>
      <c r="H2895" s="10"/>
      <c r="I2895" s="10"/>
      <c r="J2895" s="10"/>
      <c r="K2895" s="11"/>
      <c r="L2895" s="11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2"/>
      <c r="AS2895" s="12"/>
      <c r="AT2895" s="12"/>
      <c r="AU2895" s="12"/>
      <c r="AV2895" s="12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12"/>
      <c r="BG2895" s="12"/>
      <c r="BH2895" s="12"/>
      <c r="BI2895" s="12"/>
      <c r="BJ2895" s="13"/>
      <c r="BK2895" s="13"/>
      <c r="BL2895" s="13"/>
      <c r="BM2895" s="13"/>
      <c r="BN2895" s="13"/>
    </row>
    <row r="2896" spans="4:66" x14ac:dyDescent="0.25">
      <c r="D2896"/>
      <c r="E2896" s="10"/>
      <c r="F2896" s="10"/>
      <c r="G2896" s="10"/>
      <c r="H2896" s="10"/>
      <c r="I2896" s="10"/>
      <c r="J2896" s="10"/>
      <c r="K2896" s="11"/>
      <c r="L2896" s="11"/>
      <c r="M2896" s="12"/>
      <c r="N2896" s="12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  <c r="AR2896" s="12"/>
      <c r="AS2896" s="12"/>
      <c r="AT2896" s="12"/>
      <c r="AU2896" s="12"/>
      <c r="AV2896" s="12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12"/>
      <c r="BG2896" s="12"/>
      <c r="BH2896" s="12"/>
      <c r="BI2896" s="12"/>
      <c r="BJ2896" s="13"/>
      <c r="BK2896" s="13"/>
      <c r="BL2896" s="13"/>
      <c r="BM2896" s="13"/>
      <c r="BN2896" s="13"/>
    </row>
    <row r="2897" spans="4:66" x14ac:dyDescent="0.25">
      <c r="D2897"/>
      <c r="E2897" s="10"/>
      <c r="F2897" s="10"/>
      <c r="G2897" s="10"/>
      <c r="H2897" s="10"/>
      <c r="I2897" s="10"/>
      <c r="J2897" s="10"/>
      <c r="K2897" s="11"/>
      <c r="L2897" s="11"/>
      <c r="M2897" s="12"/>
      <c r="N2897" s="12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2"/>
      <c r="AS2897" s="12"/>
      <c r="AT2897" s="12"/>
      <c r="AU2897" s="12"/>
      <c r="AV2897" s="12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12"/>
      <c r="BG2897" s="12"/>
      <c r="BH2897" s="12"/>
      <c r="BI2897" s="12"/>
      <c r="BJ2897" s="13"/>
      <c r="BK2897" s="13"/>
      <c r="BL2897" s="13"/>
      <c r="BM2897" s="13"/>
      <c r="BN2897" s="13"/>
    </row>
    <row r="2898" spans="4:66" x14ac:dyDescent="0.25">
      <c r="D2898"/>
      <c r="E2898" s="10"/>
      <c r="F2898" s="10"/>
      <c r="G2898" s="10"/>
      <c r="H2898" s="10"/>
      <c r="I2898" s="10"/>
      <c r="J2898" s="10"/>
      <c r="K2898" s="11"/>
      <c r="L2898" s="11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  <c r="AR2898" s="12"/>
      <c r="AS2898" s="12"/>
      <c r="AT2898" s="12"/>
      <c r="AU2898" s="12"/>
      <c r="AV2898" s="12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12"/>
      <c r="BG2898" s="12"/>
      <c r="BH2898" s="12"/>
      <c r="BI2898" s="12"/>
      <c r="BJ2898" s="13"/>
      <c r="BK2898" s="13"/>
      <c r="BL2898" s="13"/>
      <c r="BM2898" s="13"/>
      <c r="BN2898" s="13"/>
    </row>
    <row r="2899" spans="4:66" x14ac:dyDescent="0.25">
      <c r="D2899"/>
      <c r="E2899" s="10"/>
      <c r="F2899" s="10"/>
      <c r="G2899" s="10"/>
      <c r="H2899" s="10"/>
      <c r="I2899" s="10"/>
      <c r="J2899" s="10"/>
      <c r="K2899" s="11"/>
      <c r="L2899" s="11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2"/>
      <c r="AS2899" s="12"/>
      <c r="AT2899" s="12"/>
      <c r="AU2899" s="12"/>
      <c r="AV2899" s="12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12"/>
      <c r="BG2899" s="12"/>
      <c r="BH2899" s="12"/>
      <c r="BI2899" s="12"/>
      <c r="BJ2899" s="13"/>
      <c r="BK2899" s="13"/>
      <c r="BL2899" s="13"/>
      <c r="BM2899" s="13"/>
      <c r="BN2899" s="13"/>
    </row>
    <row r="2900" spans="4:66" x14ac:dyDescent="0.25">
      <c r="D2900"/>
      <c r="E2900" s="10"/>
      <c r="F2900" s="10"/>
      <c r="G2900" s="10"/>
      <c r="H2900" s="10"/>
      <c r="I2900" s="10"/>
      <c r="J2900" s="10"/>
      <c r="K2900" s="11"/>
      <c r="L2900" s="11"/>
      <c r="M2900" s="12"/>
      <c r="N2900" s="12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  <c r="AR2900" s="12"/>
      <c r="AS2900" s="12"/>
      <c r="AT2900" s="12"/>
      <c r="AU2900" s="12"/>
      <c r="AV2900" s="12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12"/>
      <c r="BG2900" s="12"/>
      <c r="BH2900" s="12"/>
      <c r="BI2900" s="12"/>
      <c r="BJ2900" s="13"/>
      <c r="BK2900" s="13"/>
      <c r="BL2900" s="13"/>
      <c r="BM2900" s="13"/>
      <c r="BN2900" s="13"/>
    </row>
    <row r="2901" spans="4:66" x14ac:dyDescent="0.25">
      <c r="D2901"/>
      <c r="E2901" s="10"/>
      <c r="F2901" s="10"/>
      <c r="G2901" s="10"/>
      <c r="H2901" s="10"/>
      <c r="I2901" s="10"/>
      <c r="J2901" s="10"/>
      <c r="K2901" s="11"/>
      <c r="L2901" s="11"/>
      <c r="M2901" s="12"/>
      <c r="N2901" s="12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  <c r="AR2901" s="12"/>
      <c r="AS2901" s="12"/>
      <c r="AT2901" s="12"/>
      <c r="AU2901" s="12"/>
      <c r="AV2901" s="12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12"/>
      <c r="BG2901" s="12"/>
      <c r="BH2901" s="12"/>
      <c r="BI2901" s="12"/>
      <c r="BJ2901" s="13"/>
      <c r="BK2901" s="13"/>
      <c r="BL2901" s="13"/>
      <c r="BM2901" s="13"/>
      <c r="BN2901" s="13"/>
    </row>
    <row r="2902" spans="4:66" x14ac:dyDescent="0.25">
      <c r="D2902"/>
      <c r="E2902" s="10"/>
      <c r="F2902" s="10"/>
      <c r="G2902" s="10"/>
      <c r="H2902" s="10"/>
      <c r="I2902" s="10"/>
      <c r="J2902" s="10"/>
      <c r="K2902" s="11"/>
      <c r="L2902" s="11"/>
      <c r="M2902" s="12"/>
      <c r="N2902" s="12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  <c r="AR2902" s="12"/>
      <c r="AS2902" s="12"/>
      <c r="AT2902" s="12"/>
      <c r="AU2902" s="12"/>
      <c r="AV2902" s="12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12"/>
      <c r="BG2902" s="12"/>
      <c r="BH2902" s="12"/>
      <c r="BI2902" s="12"/>
      <c r="BJ2902" s="13"/>
      <c r="BK2902" s="13"/>
      <c r="BL2902" s="13"/>
      <c r="BM2902" s="13"/>
      <c r="BN2902" s="13"/>
    </row>
    <row r="2903" spans="4:66" x14ac:dyDescent="0.25">
      <c r="D2903"/>
      <c r="E2903" s="10"/>
      <c r="F2903" s="10"/>
      <c r="G2903" s="10"/>
      <c r="H2903" s="10"/>
      <c r="I2903" s="10"/>
      <c r="J2903" s="10"/>
      <c r="K2903" s="11"/>
      <c r="L2903" s="11"/>
      <c r="M2903" s="12"/>
      <c r="N2903" s="12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  <c r="AR2903" s="12"/>
      <c r="AS2903" s="12"/>
      <c r="AT2903" s="12"/>
      <c r="AU2903" s="12"/>
      <c r="AV2903" s="12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12"/>
      <c r="BG2903" s="12"/>
      <c r="BH2903" s="12"/>
      <c r="BI2903" s="12"/>
      <c r="BJ2903" s="13"/>
      <c r="BK2903" s="13"/>
      <c r="BL2903" s="13"/>
      <c r="BM2903" s="13"/>
      <c r="BN2903" s="13"/>
    </row>
    <row r="2904" spans="4:66" x14ac:dyDescent="0.25">
      <c r="D2904"/>
      <c r="E2904" s="10"/>
      <c r="F2904" s="10"/>
      <c r="G2904" s="10"/>
      <c r="H2904" s="10"/>
      <c r="I2904" s="10"/>
      <c r="J2904" s="10"/>
      <c r="K2904" s="11"/>
      <c r="L2904" s="11"/>
      <c r="M2904" s="12"/>
      <c r="N2904" s="12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  <c r="AR2904" s="12"/>
      <c r="AS2904" s="12"/>
      <c r="AT2904" s="12"/>
      <c r="AU2904" s="12"/>
      <c r="AV2904" s="12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12"/>
      <c r="BG2904" s="12"/>
      <c r="BH2904" s="12"/>
      <c r="BI2904" s="12"/>
      <c r="BJ2904" s="13"/>
      <c r="BK2904" s="13"/>
      <c r="BL2904" s="13"/>
      <c r="BM2904" s="13"/>
      <c r="BN2904" s="13"/>
    </row>
    <row r="2905" spans="4:66" x14ac:dyDescent="0.25">
      <c r="D2905"/>
      <c r="E2905" s="10"/>
      <c r="F2905" s="10"/>
      <c r="G2905" s="10"/>
      <c r="H2905" s="10"/>
      <c r="I2905" s="10"/>
      <c r="J2905" s="10"/>
      <c r="K2905" s="11"/>
      <c r="L2905" s="11"/>
      <c r="M2905" s="12"/>
      <c r="N2905" s="12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  <c r="AR2905" s="12"/>
      <c r="AS2905" s="12"/>
      <c r="AT2905" s="12"/>
      <c r="AU2905" s="12"/>
      <c r="AV2905" s="12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12"/>
      <c r="BG2905" s="12"/>
      <c r="BH2905" s="12"/>
      <c r="BI2905" s="12"/>
      <c r="BJ2905" s="13"/>
      <c r="BK2905" s="13"/>
      <c r="BL2905" s="13"/>
      <c r="BM2905" s="13"/>
      <c r="BN2905" s="13"/>
    </row>
    <row r="2906" spans="4:66" x14ac:dyDescent="0.25">
      <c r="D2906"/>
      <c r="E2906" s="10"/>
      <c r="F2906" s="10"/>
      <c r="G2906" s="10"/>
      <c r="H2906" s="10"/>
      <c r="I2906" s="10"/>
      <c r="J2906" s="10"/>
      <c r="K2906" s="11"/>
      <c r="L2906" s="11"/>
      <c r="M2906" s="12"/>
      <c r="N2906" s="12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  <c r="AR2906" s="12"/>
      <c r="AS2906" s="12"/>
      <c r="AT2906" s="12"/>
      <c r="AU2906" s="12"/>
      <c r="AV2906" s="12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12"/>
      <c r="BG2906" s="12"/>
      <c r="BH2906" s="12"/>
      <c r="BI2906" s="12"/>
      <c r="BJ2906" s="13"/>
      <c r="BK2906" s="13"/>
      <c r="BL2906" s="13"/>
      <c r="BM2906" s="13"/>
      <c r="BN2906" s="13"/>
    </row>
    <row r="2907" spans="4:66" x14ac:dyDescent="0.25">
      <c r="D2907"/>
      <c r="E2907" s="10"/>
      <c r="F2907" s="10"/>
      <c r="G2907" s="10"/>
      <c r="H2907" s="10"/>
      <c r="I2907" s="10"/>
      <c r="J2907" s="10"/>
      <c r="K2907" s="11"/>
      <c r="L2907" s="11"/>
      <c r="M2907" s="12"/>
      <c r="N2907" s="12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  <c r="AR2907" s="12"/>
      <c r="AS2907" s="12"/>
      <c r="AT2907" s="12"/>
      <c r="AU2907" s="12"/>
      <c r="AV2907" s="12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12"/>
      <c r="BG2907" s="12"/>
      <c r="BH2907" s="12"/>
      <c r="BI2907" s="12"/>
      <c r="BJ2907" s="13"/>
      <c r="BK2907" s="13"/>
      <c r="BL2907" s="13"/>
      <c r="BM2907" s="13"/>
      <c r="BN2907" s="13"/>
    </row>
    <row r="2908" spans="4:66" x14ac:dyDescent="0.25">
      <c r="D2908"/>
      <c r="E2908" s="10"/>
      <c r="F2908" s="10"/>
      <c r="G2908" s="10"/>
      <c r="H2908" s="10"/>
      <c r="I2908" s="10"/>
      <c r="J2908" s="10"/>
      <c r="K2908" s="11"/>
      <c r="L2908" s="11"/>
      <c r="M2908" s="12"/>
      <c r="N2908" s="12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  <c r="AR2908" s="12"/>
      <c r="AS2908" s="12"/>
      <c r="AT2908" s="12"/>
      <c r="AU2908" s="12"/>
      <c r="AV2908" s="12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12"/>
      <c r="BG2908" s="12"/>
      <c r="BH2908" s="12"/>
      <c r="BI2908" s="12"/>
      <c r="BJ2908" s="13"/>
      <c r="BK2908" s="13"/>
      <c r="BL2908" s="13"/>
      <c r="BM2908" s="13"/>
      <c r="BN2908" s="13"/>
    </row>
    <row r="2909" spans="4:66" x14ac:dyDescent="0.25">
      <c r="D2909"/>
      <c r="E2909" s="10"/>
      <c r="F2909" s="10"/>
      <c r="G2909" s="10"/>
      <c r="H2909" s="10"/>
      <c r="I2909" s="10"/>
      <c r="J2909" s="10"/>
      <c r="K2909" s="11"/>
      <c r="L2909" s="11"/>
      <c r="M2909" s="12"/>
      <c r="N2909" s="12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  <c r="AR2909" s="12"/>
      <c r="AS2909" s="12"/>
      <c r="AT2909" s="12"/>
      <c r="AU2909" s="12"/>
      <c r="AV2909" s="12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12"/>
      <c r="BG2909" s="12"/>
      <c r="BH2909" s="12"/>
      <c r="BI2909" s="12"/>
      <c r="BJ2909" s="13"/>
      <c r="BK2909" s="13"/>
      <c r="BL2909" s="13"/>
      <c r="BM2909" s="13"/>
      <c r="BN2909" s="13"/>
    </row>
    <row r="2910" spans="4:66" x14ac:dyDescent="0.25">
      <c r="D2910"/>
      <c r="E2910" s="10"/>
      <c r="F2910" s="10"/>
      <c r="G2910" s="10"/>
      <c r="H2910" s="10"/>
      <c r="I2910" s="10"/>
      <c r="J2910" s="10"/>
      <c r="K2910" s="11"/>
      <c r="L2910" s="11"/>
      <c r="M2910" s="12"/>
      <c r="N2910" s="12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  <c r="AR2910" s="12"/>
      <c r="AS2910" s="12"/>
      <c r="AT2910" s="12"/>
      <c r="AU2910" s="12"/>
      <c r="AV2910" s="12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12"/>
      <c r="BG2910" s="12"/>
      <c r="BH2910" s="12"/>
      <c r="BI2910" s="12"/>
      <c r="BJ2910" s="13"/>
      <c r="BK2910" s="13"/>
      <c r="BL2910" s="13"/>
      <c r="BM2910" s="13"/>
      <c r="BN2910" s="13"/>
    </row>
    <row r="2911" spans="4:66" x14ac:dyDescent="0.25">
      <c r="D2911"/>
      <c r="E2911" s="10"/>
      <c r="F2911" s="10"/>
      <c r="G2911" s="10"/>
      <c r="H2911" s="10"/>
      <c r="I2911" s="10"/>
      <c r="J2911" s="10"/>
      <c r="K2911" s="11"/>
      <c r="L2911" s="11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  <c r="AR2911" s="12"/>
      <c r="AS2911" s="12"/>
      <c r="AT2911" s="12"/>
      <c r="AU2911" s="12"/>
      <c r="AV2911" s="12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12"/>
      <c r="BG2911" s="12"/>
      <c r="BH2911" s="12"/>
      <c r="BI2911" s="12"/>
      <c r="BJ2911" s="13"/>
      <c r="BK2911" s="13"/>
      <c r="BL2911" s="13"/>
      <c r="BM2911" s="13"/>
      <c r="BN2911" s="13"/>
    </row>
    <row r="2912" spans="4:66" x14ac:dyDescent="0.25">
      <c r="D2912"/>
      <c r="E2912" s="10"/>
      <c r="F2912" s="10"/>
      <c r="G2912" s="10"/>
      <c r="H2912" s="10"/>
      <c r="I2912" s="10"/>
      <c r="J2912" s="10"/>
      <c r="K2912" s="11"/>
      <c r="L2912" s="11"/>
      <c r="M2912" s="12"/>
      <c r="N2912" s="12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  <c r="AR2912" s="12"/>
      <c r="AS2912" s="12"/>
      <c r="AT2912" s="12"/>
      <c r="AU2912" s="12"/>
      <c r="AV2912" s="12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12"/>
      <c r="BG2912" s="12"/>
      <c r="BH2912" s="12"/>
      <c r="BI2912" s="12"/>
      <c r="BJ2912" s="13"/>
      <c r="BK2912" s="13"/>
      <c r="BL2912" s="13"/>
      <c r="BM2912" s="13"/>
      <c r="BN2912" s="13"/>
    </row>
    <row r="2913" spans="4:66" x14ac:dyDescent="0.25">
      <c r="D2913"/>
      <c r="E2913" s="10"/>
      <c r="F2913" s="10"/>
      <c r="G2913" s="10"/>
      <c r="H2913" s="10"/>
      <c r="I2913" s="10"/>
      <c r="J2913" s="10"/>
      <c r="K2913" s="11"/>
      <c r="L2913" s="11"/>
      <c r="M2913" s="12"/>
      <c r="N2913" s="12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  <c r="AR2913" s="12"/>
      <c r="AS2913" s="12"/>
      <c r="AT2913" s="12"/>
      <c r="AU2913" s="12"/>
      <c r="AV2913" s="12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12"/>
      <c r="BG2913" s="12"/>
      <c r="BH2913" s="12"/>
      <c r="BI2913" s="12"/>
      <c r="BJ2913" s="13"/>
      <c r="BK2913" s="13"/>
      <c r="BL2913" s="13"/>
      <c r="BM2913" s="13"/>
      <c r="BN2913" s="13"/>
    </row>
    <row r="2914" spans="4:66" x14ac:dyDescent="0.25">
      <c r="D2914"/>
      <c r="E2914" s="10"/>
      <c r="F2914" s="10"/>
      <c r="G2914" s="10"/>
      <c r="H2914" s="10"/>
      <c r="I2914" s="10"/>
      <c r="J2914" s="10"/>
      <c r="K2914" s="11"/>
      <c r="L2914" s="11"/>
      <c r="M2914" s="12"/>
      <c r="N2914" s="12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  <c r="AR2914" s="12"/>
      <c r="AS2914" s="12"/>
      <c r="AT2914" s="12"/>
      <c r="AU2914" s="12"/>
      <c r="AV2914" s="12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12"/>
      <c r="BG2914" s="12"/>
      <c r="BH2914" s="12"/>
      <c r="BI2914" s="12"/>
      <c r="BJ2914" s="13"/>
      <c r="BK2914" s="13"/>
      <c r="BL2914" s="13"/>
      <c r="BM2914" s="13"/>
      <c r="BN2914" s="13"/>
    </row>
    <row r="2915" spans="4:66" x14ac:dyDescent="0.25">
      <c r="D2915"/>
      <c r="E2915" s="10"/>
      <c r="F2915" s="10"/>
      <c r="G2915" s="10"/>
      <c r="H2915" s="10"/>
      <c r="I2915" s="10"/>
      <c r="J2915" s="10"/>
      <c r="K2915" s="11"/>
      <c r="L2915" s="11"/>
      <c r="M2915" s="12"/>
      <c r="N2915" s="12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2"/>
      <c r="AS2915" s="12"/>
      <c r="AT2915" s="12"/>
      <c r="AU2915" s="12"/>
      <c r="AV2915" s="12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12"/>
      <c r="BG2915" s="12"/>
      <c r="BH2915" s="12"/>
      <c r="BI2915" s="12"/>
      <c r="BJ2915" s="13"/>
      <c r="BK2915" s="13"/>
      <c r="BL2915" s="13"/>
      <c r="BM2915" s="13"/>
      <c r="BN2915" s="13"/>
    </row>
    <row r="2916" spans="4:66" x14ac:dyDescent="0.25">
      <c r="D2916"/>
      <c r="E2916" s="10"/>
      <c r="F2916" s="10"/>
      <c r="G2916" s="10"/>
      <c r="H2916" s="10"/>
      <c r="I2916" s="10"/>
      <c r="J2916" s="10"/>
      <c r="K2916" s="11"/>
      <c r="L2916" s="11"/>
      <c r="M2916" s="12"/>
      <c r="N2916" s="12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  <c r="AR2916" s="12"/>
      <c r="AS2916" s="12"/>
      <c r="AT2916" s="12"/>
      <c r="AU2916" s="12"/>
      <c r="AV2916" s="12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12"/>
      <c r="BG2916" s="12"/>
      <c r="BH2916" s="12"/>
      <c r="BI2916" s="12"/>
      <c r="BJ2916" s="13"/>
      <c r="BK2916" s="13"/>
      <c r="BL2916" s="13"/>
      <c r="BM2916" s="13"/>
      <c r="BN2916" s="13"/>
    </row>
    <row r="2917" spans="4:66" x14ac:dyDescent="0.25">
      <c r="D2917"/>
      <c r="E2917" s="10"/>
      <c r="F2917" s="10"/>
      <c r="G2917" s="10"/>
      <c r="H2917" s="10"/>
      <c r="I2917" s="10"/>
      <c r="J2917" s="10"/>
      <c r="K2917" s="11"/>
      <c r="L2917" s="11"/>
      <c r="M2917" s="12"/>
      <c r="N2917" s="12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  <c r="AR2917" s="12"/>
      <c r="AS2917" s="12"/>
      <c r="AT2917" s="12"/>
      <c r="AU2917" s="12"/>
      <c r="AV2917" s="12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12"/>
      <c r="BG2917" s="12"/>
      <c r="BH2917" s="12"/>
      <c r="BI2917" s="12"/>
      <c r="BJ2917" s="13"/>
      <c r="BK2917" s="13"/>
      <c r="BL2917" s="13"/>
      <c r="BM2917" s="13"/>
      <c r="BN2917" s="13"/>
    </row>
    <row r="2918" spans="4:66" s="14" customFormat="1" x14ac:dyDescent="0.25">
      <c r="K2918" s="16"/>
      <c r="L2918" s="16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  <c r="Y2918" s="17"/>
      <c r="Z2918" s="17"/>
      <c r="AA2918" s="17"/>
      <c r="AB2918" s="17"/>
      <c r="AC2918" s="17"/>
      <c r="AD2918" s="17"/>
      <c r="AE2918" s="17"/>
      <c r="AF2918" s="17"/>
      <c r="AG2918" s="17"/>
      <c r="AH2918" s="17"/>
      <c r="AI2918" s="17"/>
      <c r="AJ2918" s="17"/>
      <c r="AK2918" s="17"/>
      <c r="AL2918" s="17"/>
      <c r="AM2918" s="17"/>
      <c r="AN2918" s="17"/>
      <c r="AO2918" s="17"/>
      <c r="AP2918" s="17"/>
      <c r="AQ2918" s="17"/>
      <c r="AR2918" s="17"/>
      <c r="AS2918" s="17"/>
      <c r="AT2918" s="17"/>
      <c r="AU2918" s="17"/>
      <c r="AV2918" s="17"/>
      <c r="AW2918" s="17"/>
      <c r="AX2918" s="17"/>
      <c r="AY2918" s="17"/>
      <c r="AZ2918" s="17"/>
      <c r="BA2918" s="17"/>
      <c r="BB2918" s="17"/>
      <c r="BC2918" s="17"/>
      <c r="BD2918" s="17"/>
      <c r="BE2918" s="17"/>
      <c r="BF2918" s="17"/>
      <c r="BG2918" s="17"/>
      <c r="BH2918" s="17"/>
      <c r="BI2918" s="17"/>
      <c r="BJ2918" s="18"/>
      <c r="BK2918" s="18"/>
      <c r="BL2918" s="18"/>
      <c r="BM2918" s="18"/>
      <c r="BN2918" s="18"/>
    </row>
    <row r="2919" spans="4:66" x14ac:dyDescent="0.25">
      <c r="D2919"/>
      <c r="E2919" s="10"/>
      <c r="F2919" s="10"/>
      <c r="G2919" s="10"/>
      <c r="H2919" s="10"/>
      <c r="I2919" s="10"/>
      <c r="J2919" s="10"/>
      <c r="K2919" s="11"/>
      <c r="L2919" s="11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  <c r="AR2919" s="12"/>
      <c r="AS2919" s="12"/>
      <c r="AT2919" s="12"/>
      <c r="AU2919" s="12"/>
      <c r="AV2919" s="12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12"/>
      <c r="BG2919" s="12"/>
      <c r="BH2919" s="12"/>
      <c r="BI2919" s="12"/>
      <c r="BJ2919" s="13"/>
      <c r="BK2919" s="13"/>
      <c r="BL2919" s="13"/>
      <c r="BM2919" s="13"/>
      <c r="BN2919" s="13"/>
    </row>
    <row r="2920" spans="4:66" x14ac:dyDescent="0.25">
      <c r="D2920"/>
      <c r="E2920" s="10"/>
      <c r="F2920" s="10"/>
      <c r="G2920" s="10"/>
      <c r="H2920" s="10"/>
      <c r="I2920" s="10"/>
      <c r="J2920" s="10"/>
      <c r="K2920" s="11"/>
      <c r="L2920" s="11"/>
      <c r="M2920" s="12"/>
      <c r="N2920" s="12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  <c r="AR2920" s="12"/>
      <c r="AS2920" s="12"/>
      <c r="AT2920" s="12"/>
      <c r="AU2920" s="12"/>
      <c r="AV2920" s="12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12"/>
      <c r="BG2920" s="12"/>
      <c r="BH2920" s="12"/>
      <c r="BI2920" s="12"/>
      <c r="BJ2920" s="13"/>
      <c r="BK2920" s="13"/>
      <c r="BL2920" s="13"/>
      <c r="BM2920" s="13"/>
      <c r="BN2920" s="13"/>
    </row>
    <row r="2921" spans="4:66" x14ac:dyDescent="0.25">
      <c r="D2921"/>
      <c r="E2921" s="10"/>
      <c r="F2921" s="10"/>
      <c r="G2921" s="10"/>
      <c r="H2921" s="10"/>
      <c r="I2921" s="10"/>
      <c r="J2921" s="10"/>
      <c r="K2921" s="11"/>
      <c r="L2921" s="11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  <c r="AR2921" s="12"/>
      <c r="AS2921" s="12"/>
      <c r="AT2921" s="12"/>
      <c r="AU2921" s="12"/>
      <c r="AV2921" s="12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12"/>
      <c r="BG2921" s="12"/>
      <c r="BH2921" s="12"/>
      <c r="BI2921" s="12"/>
      <c r="BJ2921" s="13"/>
      <c r="BK2921" s="13"/>
      <c r="BL2921" s="13"/>
      <c r="BM2921" s="13"/>
      <c r="BN2921" s="13"/>
    </row>
    <row r="2922" spans="4:66" x14ac:dyDescent="0.25">
      <c r="D2922"/>
      <c r="E2922" s="10"/>
      <c r="F2922" s="10"/>
      <c r="G2922" s="10"/>
      <c r="H2922" s="10"/>
      <c r="I2922" s="10"/>
      <c r="J2922" s="10"/>
      <c r="K2922" s="11"/>
      <c r="L2922" s="11"/>
      <c r="M2922" s="12"/>
      <c r="N2922" s="12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  <c r="AR2922" s="12"/>
      <c r="AS2922" s="12"/>
      <c r="AT2922" s="12"/>
      <c r="AU2922" s="12"/>
      <c r="AV2922" s="12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12"/>
      <c r="BG2922" s="12"/>
      <c r="BH2922" s="12"/>
      <c r="BI2922" s="12"/>
      <c r="BJ2922" s="13"/>
      <c r="BK2922" s="13"/>
      <c r="BL2922" s="13"/>
      <c r="BM2922" s="13"/>
      <c r="BN2922" s="13"/>
    </row>
    <row r="2923" spans="4:66" x14ac:dyDescent="0.25">
      <c r="D2923"/>
      <c r="E2923" s="10"/>
      <c r="F2923" s="10"/>
      <c r="G2923" s="10"/>
      <c r="H2923" s="10"/>
      <c r="I2923" s="10"/>
      <c r="J2923" s="10"/>
      <c r="K2923" s="11"/>
      <c r="L2923" s="11"/>
      <c r="M2923" s="12"/>
      <c r="N2923" s="12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2"/>
      <c r="AS2923" s="12"/>
      <c r="AT2923" s="12"/>
      <c r="AU2923" s="12"/>
      <c r="AV2923" s="12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12"/>
      <c r="BG2923" s="12"/>
      <c r="BH2923" s="12"/>
      <c r="BI2923" s="12"/>
      <c r="BJ2923" s="13"/>
      <c r="BK2923" s="13"/>
      <c r="BL2923" s="13"/>
      <c r="BM2923" s="13"/>
      <c r="BN2923" s="13"/>
    </row>
    <row r="2924" spans="4:66" x14ac:dyDescent="0.25">
      <c r="D2924"/>
      <c r="E2924" s="10"/>
      <c r="F2924" s="10"/>
      <c r="G2924" s="10"/>
      <c r="H2924" s="10"/>
      <c r="I2924" s="10"/>
      <c r="J2924" s="10"/>
      <c r="K2924" s="11"/>
      <c r="L2924" s="11"/>
      <c r="M2924" s="12"/>
      <c r="N2924" s="12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  <c r="AR2924" s="12"/>
      <c r="AS2924" s="12"/>
      <c r="AT2924" s="12"/>
      <c r="AU2924" s="12"/>
      <c r="AV2924" s="12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12"/>
      <c r="BG2924" s="12"/>
      <c r="BH2924" s="12"/>
      <c r="BI2924" s="12"/>
      <c r="BJ2924" s="13"/>
      <c r="BK2924" s="13"/>
      <c r="BL2924" s="13"/>
      <c r="BM2924" s="13"/>
      <c r="BN2924" s="13"/>
    </row>
    <row r="2925" spans="4:66" x14ac:dyDescent="0.25">
      <c r="D2925"/>
      <c r="E2925" s="10"/>
      <c r="F2925" s="10"/>
      <c r="G2925" s="10"/>
      <c r="H2925" s="10"/>
      <c r="I2925" s="10"/>
      <c r="J2925" s="10"/>
      <c r="K2925" s="11"/>
      <c r="L2925" s="11"/>
      <c r="M2925" s="12"/>
      <c r="N2925" s="12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2"/>
      <c r="AS2925" s="12"/>
      <c r="AT2925" s="12"/>
      <c r="AU2925" s="12"/>
      <c r="AV2925" s="12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12"/>
      <c r="BG2925" s="12"/>
      <c r="BH2925" s="12"/>
      <c r="BI2925" s="12"/>
      <c r="BJ2925" s="13"/>
      <c r="BK2925" s="13"/>
      <c r="BL2925" s="13"/>
      <c r="BM2925" s="13"/>
      <c r="BN2925" s="13"/>
    </row>
    <row r="2926" spans="4:66" x14ac:dyDescent="0.25">
      <c r="D2926"/>
      <c r="E2926" s="10"/>
      <c r="F2926" s="10"/>
      <c r="G2926" s="10"/>
      <c r="H2926" s="10"/>
      <c r="I2926" s="10"/>
      <c r="J2926" s="10"/>
      <c r="K2926" s="11"/>
      <c r="L2926" s="11"/>
      <c r="M2926" s="12"/>
      <c r="N2926" s="12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  <c r="AR2926" s="12"/>
      <c r="AS2926" s="12"/>
      <c r="AT2926" s="12"/>
      <c r="AU2926" s="12"/>
      <c r="AV2926" s="12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12"/>
      <c r="BG2926" s="12"/>
      <c r="BH2926" s="12"/>
      <c r="BI2926" s="12"/>
      <c r="BJ2926" s="13"/>
      <c r="BK2926" s="13"/>
      <c r="BL2926" s="13"/>
      <c r="BM2926" s="13"/>
      <c r="BN2926" s="13"/>
    </row>
    <row r="2927" spans="4:66" x14ac:dyDescent="0.25">
      <c r="D2927"/>
      <c r="E2927" s="10"/>
      <c r="F2927" s="10"/>
      <c r="G2927" s="10"/>
      <c r="H2927" s="10"/>
      <c r="I2927" s="10"/>
      <c r="J2927" s="10"/>
      <c r="K2927" s="11"/>
      <c r="L2927" s="11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  <c r="AR2927" s="12"/>
      <c r="AS2927" s="12"/>
      <c r="AT2927" s="12"/>
      <c r="AU2927" s="12"/>
      <c r="AV2927" s="12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12"/>
      <c r="BG2927" s="12"/>
      <c r="BH2927" s="12"/>
      <c r="BI2927" s="12"/>
      <c r="BJ2927" s="13"/>
      <c r="BK2927" s="13"/>
      <c r="BL2927" s="13"/>
      <c r="BM2927" s="13"/>
      <c r="BN2927" s="13"/>
    </row>
    <row r="2928" spans="4:66" x14ac:dyDescent="0.25">
      <c r="D2928"/>
      <c r="E2928" s="10"/>
      <c r="F2928" s="10"/>
      <c r="G2928" s="10"/>
      <c r="H2928" s="10"/>
      <c r="I2928" s="10"/>
      <c r="J2928" s="10"/>
      <c r="K2928" s="11"/>
      <c r="L2928" s="11"/>
      <c r="M2928" s="12"/>
      <c r="N2928" s="12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  <c r="AR2928" s="12"/>
      <c r="AS2928" s="12"/>
      <c r="AT2928" s="12"/>
      <c r="AU2928" s="12"/>
      <c r="AV2928" s="12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12"/>
      <c r="BG2928" s="12"/>
      <c r="BH2928" s="12"/>
      <c r="BI2928" s="12"/>
      <c r="BJ2928" s="13"/>
      <c r="BK2928" s="13"/>
      <c r="BL2928" s="13"/>
      <c r="BM2928" s="13"/>
      <c r="BN2928" s="13"/>
    </row>
    <row r="2929" spans="4:66" x14ac:dyDescent="0.25">
      <c r="D2929"/>
      <c r="E2929" s="10"/>
      <c r="F2929" s="10"/>
      <c r="G2929" s="10"/>
      <c r="H2929" s="10"/>
      <c r="I2929" s="10"/>
      <c r="J2929" s="10"/>
      <c r="K2929" s="11"/>
      <c r="L2929" s="11"/>
      <c r="M2929" s="12"/>
      <c r="N2929" s="12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  <c r="AR2929" s="12"/>
      <c r="AS2929" s="12"/>
      <c r="AT2929" s="12"/>
      <c r="AU2929" s="12"/>
      <c r="AV2929" s="12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12"/>
      <c r="BG2929" s="12"/>
      <c r="BH2929" s="12"/>
      <c r="BI2929" s="12"/>
      <c r="BJ2929" s="13"/>
      <c r="BK2929" s="13"/>
      <c r="BL2929" s="13"/>
      <c r="BM2929" s="13"/>
      <c r="BN2929" s="13"/>
    </row>
    <row r="2930" spans="4:66" x14ac:dyDescent="0.25">
      <c r="D2930"/>
      <c r="E2930" s="10"/>
      <c r="F2930" s="10"/>
      <c r="G2930" s="10"/>
      <c r="H2930" s="10"/>
      <c r="I2930" s="10"/>
      <c r="J2930" s="10"/>
      <c r="K2930" s="11"/>
      <c r="L2930" s="11"/>
      <c r="M2930" s="12"/>
      <c r="N2930" s="12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  <c r="AR2930" s="12"/>
      <c r="AS2930" s="12"/>
      <c r="AT2930" s="12"/>
      <c r="AU2930" s="12"/>
      <c r="AV2930" s="12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12"/>
      <c r="BG2930" s="12"/>
      <c r="BH2930" s="12"/>
      <c r="BI2930" s="12"/>
      <c r="BJ2930" s="13"/>
      <c r="BK2930" s="13"/>
      <c r="BL2930" s="13"/>
      <c r="BM2930" s="13"/>
      <c r="BN2930" s="13"/>
    </row>
    <row r="2931" spans="4:66" x14ac:dyDescent="0.25">
      <c r="D2931"/>
      <c r="E2931" s="10"/>
      <c r="F2931" s="10"/>
      <c r="G2931" s="10"/>
      <c r="H2931" s="10"/>
      <c r="I2931" s="10"/>
      <c r="J2931" s="10"/>
      <c r="K2931" s="11"/>
      <c r="L2931" s="11"/>
      <c r="M2931" s="12"/>
      <c r="N2931" s="12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  <c r="AR2931" s="12"/>
      <c r="AS2931" s="12"/>
      <c r="AT2931" s="12"/>
      <c r="AU2931" s="12"/>
      <c r="AV2931" s="12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12"/>
      <c r="BG2931" s="12"/>
      <c r="BH2931" s="12"/>
      <c r="BI2931" s="12"/>
      <c r="BJ2931" s="13"/>
      <c r="BK2931" s="13"/>
      <c r="BL2931" s="13"/>
      <c r="BM2931" s="13"/>
      <c r="BN2931" s="13"/>
    </row>
    <row r="2932" spans="4:66" x14ac:dyDescent="0.25">
      <c r="D2932"/>
      <c r="E2932" s="10"/>
      <c r="F2932" s="10"/>
      <c r="G2932" s="10"/>
      <c r="H2932" s="10"/>
      <c r="I2932" s="10"/>
      <c r="J2932" s="10"/>
      <c r="K2932" s="11"/>
      <c r="L2932" s="11"/>
      <c r="M2932" s="12"/>
      <c r="N2932" s="12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  <c r="AR2932" s="12"/>
      <c r="AS2932" s="12"/>
      <c r="AT2932" s="12"/>
      <c r="AU2932" s="12"/>
      <c r="AV2932" s="12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12"/>
      <c r="BG2932" s="12"/>
      <c r="BH2932" s="12"/>
      <c r="BI2932" s="12"/>
      <c r="BJ2932" s="13"/>
      <c r="BK2932" s="13"/>
      <c r="BL2932" s="13"/>
      <c r="BM2932" s="13"/>
      <c r="BN2932" s="13"/>
    </row>
    <row r="2933" spans="4:66" x14ac:dyDescent="0.25">
      <c r="D2933"/>
      <c r="E2933" s="10"/>
      <c r="F2933" s="10"/>
      <c r="G2933" s="10"/>
      <c r="H2933" s="10"/>
      <c r="I2933" s="10"/>
      <c r="J2933" s="10"/>
      <c r="K2933" s="11"/>
      <c r="L2933" s="11"/>
      <c r="M2933" s="12"/>
      <c r="N2933" s="12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  <c r="AR2933" s="12"/>
      <c r="AS2933" s="12"/>
      <c r="AT2933" s="12"/>
      <c r="AU2933" s="12"/>
      <c r="AV2933" s="12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12"/>
      <c r="BG2933" s="12"/>
      <c r="BH2933" s="12"/>
      <c r="BI2933" s="12"/>
      <c r="BJ2933" s="13"/>
      <c r="BK2933" s="13"/>
      <c r="BL2933" s="13"/>
      <c r="BM2933" s="13"/>
      <c r="BN2933" s="13"/>
    </row>
    <row r="2934" spans="4:66" x14ac:dyDescent="0.25">
      <c r="D2934"/>
      <c r="E2934" s="10"/>
      <c r="F2934" s="10"/>
      <c r="G2934" s="10"/>
      <c r="H2934" s="10"/>
      <c r="I2934" s="10"/>
      <c r="J2934" s="10"/>
      <c r="K2934" s="11"/>
      <c r="L2934" s="11"/>
      <c r="M2934" s="12"/>
      <c r="N2934" s="12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  <c r="AR2934" s="12"/>
      <c r="AS2934" s="12"/>
      <c r="AT2934" s="12"/>
      <c r="AU2934" s="12"/>
      <c r="AV2934" s="12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12"/>
      <c r="BG2934" s="12"/>
      <c r="BH2934" s="12"/>
      <c r="BI2934" s="12"/>
      <c r="BJ2934" s="13"/>
      <c r="BK2934" s="13"/>
      <c r="BL2934" s="13"/>
      <c r="BM2934" s="13"/>
      <c r="BN2934" s="13"/>
    </row>
    <row r="2935" spans="4:66" x14ac:dyDescent="0.25">
      <c r="D2935"/>
      <c r="E2935" s="10"/>
      <c r="F2935" s="10"/>
      <c r="G2935" s="10"/>
      <c r="H2935" s="10"/>
      <c r="I2935" s="10"/>
      <c r="J2935" s="10"/>
      <c r="K2935" s="11"/>
      <c r="L2935" s="11"/>
      <c r="M2935" s="12"/>
      <c r="N2935" s="12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  <c r="AR2935" s="12"/>
      <c r="AS2935" s="12"/>
      <c r="AT2935" s="12"/>
      <c r="AU2935" s="12"/>
      <c r="AV2935" s="12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12"/>
      <c r="BG2935" s="12"/>
      <c r="BH2935" s="12"/>
      <c r="BI2935" s="12"/>
      <c r="BJ2935" s="13"/>
      <c r="BK2935" s="13"/>
      <c r="BL2935" s="13"/>
      <c r="BM2935" s="13"/>
      <c r="BN2935" s="13"/>
    </row>
    <row r="2936" spans="4:66" x14ac:dyDescent="0.25">
      <c r="D2936"/>
      <c r="E2936" s="10"/>
      <c r="F2936" s="10"/>
      <c r="G2936" s="10"/>
      <c r="H2936" s="10"/>
      <c r="I2936" s="10"/>
      <c r="J2936" s="10"/>
      <c r="K2936" s="11"/>
      <c r="L2936" s="11"/>
      <c r="M2936" s="12"/>
      <c r="N2936" s="12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  <c r="AR2936" s="12"/>
      <c r="AS2936" s="12"/>
      <c r="AT2936" s="12"/>
      <c r="AU2936" s="12"/>
      <c r="AV2936" s="12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12"/>
      <c r="BG2936" s="12"/>
      <c r="BH2936" s="12"/>
      <c r="BI2936" s="12"/>
      <c r="BJ2936" s="13"/>
      <c r="BK2936" s="13"/>
      <c r="BL2936" s="13"/>
      <c r="BM2936" s="13"/>
      <c r="BN2936" s="13"/>
    </row>
    <row r="2937" spans="4:66" x14ac:dyDescent="0.25">
      <c r="D2937"/>
      <c r="E2937" s="10"/>
      <c r="F2937" s="10"/>
      <c r="G2937" s="10"/>
      <c r="H2937" s="10"/>
      <c r="I2937" s="10"/>
      <c r="J2937" s="10"/>
      <c r="K2937" s="11"/>
      <c r="L2937" s="11"/>
      <c r="M2937" s="12"/>
      <c r="N2937" s="12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  <c r="AR2937" s="12"/>
      <c r="AS2937" s="12"/>
      <c r="AT2937" s="12"/>
      <c r="AU2937" s="12"/>
      <c r="AV2937" s="12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12"/>
      <c r="BG2937" s="12"/>
      <c r="BH2937" s="12"/>
      <c r="BI2937" s="12"/>
      <c r="BJ2937" s="13"/>
      <c r="BK2937" s="13"/>
      <c r="BL2937" s="13"/>
      <c r="BM2937" s="13"/>
      <c r="BN2937" s="13"/>
    </row>
    <row r="2938" spans="4:66" x14ac:dyDescent="0.25">
      <c r="D2938"/>
      <c r="E2938" s="10"/>
      <c r="F2938" s="10"/>
      <c r="G2938" s="10"/>
      <c r="H2938" s="10"/>
      <c r="I2938" s="10"/>
      <c r="J2938" s="10"/>
      <c r="K2938" s="11"/>
      <c r="L2938" s="11"/>
      <c r="M2938" s="12"/>
      <c r="N2938" s="12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  <c r="AR2938" s="12"/>
      <c r="AS2938" s="12"/>
      <c r="AT2938" s="12"/>
      <c r="AU2938" s="12"/>
      <c r="AV2938" s="12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12"/>
      <c r="BG2938" s="12"/>
      <c r="BH2938" s="12"/>
      <c r="BI2938" s="12"/>
      <c r="BJ2938" s="13"/>
      <c r="BK2938" s="13"/>
      <c r="BL2938" s="13"/>
      <c r="BM2938" s="13"/>
      <c r="BN2938" s="13"/>
    </row>
    <row r="2939" spans="4:66" x14ac:dyDescent="0.25">
      <c r="D2939"/>
      <c r="E2939" s="10"/>
      <c r="F2939" s="10"/>
      <c r="G2939" s="10"/>
      <c r="H2939" s="10"/>
      <c r="I2939" s="10"/>
      <c r="J2939" s="10"/>
      <c r="K2939" s="11"/>
      <c r="L2939" s="11"/>
      <c r="M2939" s="12"/>
      <c r="N2939" s="12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  <c r="AR2939" s="12"/>
      <c r="AS2939" s="12"/>
      <c r="AT2939" s="12"/>
      <c r="AU2939" s="12"/>
      <c r="AV2939" s="12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12"/>
      <c r="BG2939" s="12"/>
      <c r="BH2939" s="12"/>
      <c r="BI2939" s="12"/>
      <c r="BJ2939" s="13"/>
      <c r="BK2939" s="13"/>
      <c r="BL2939" s="13"/>
      <c r="BM2939" s="13"/>
      <c r="BN2939" s="13"/>
    </row>
    <row r="2940" spans="4:66" x14ac:dyDescent="0.25">
      <c r="D2940"/>
      <c r="E2940" s="10"/>
      <c r="F2940" s="10"/>
      <c r="G2940" s="10"/>
      <c r="H2940" s="10"/>
      <c r="I2940" s="10"/>
      <c r="J2940" s="10"/>
      <c r="K2940" s="11"/>
      <c r="L2940" s="11"/>
      <c r="M2940" s="12"/>
      <c r="N2940" s="12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  <c r="AR2940" s="12"/>
      <c r="AS2940" s="12"/>
      <c r="AT2940" s="12"/>
      <c r="AU2940" s="12"/>
      <c r="AV2940" s="12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12"/>
      <c r="BG2940" s="12"/>
      <c r="BH2940" s="12"/>
      <c r="BI2940" s="12"/>
      <c r="BJ2940" s="13"/>
      <c r="BK2940" s="13"/>
      <c r="BL2940" s="13"/>
      <c r="BM2940" s="13"/>
      <c r="BN2940" s="13"/>
    </row>
    <row r="2941" spans="4:66" x14ac:dyDescent="0.25">
      <c r="D2941"/>
      <c r="E2941" s="10"/>
      <c r="F2941" s="10"/>
      <c r="G2941" s="10"/>
      <c r="H2941" s="10"/>
      <c r="I2941" s="10"/>
      <c r="J2941" s="10"/>
      <c r="K2941" s="11"/>
      <c r="L2941" s="11"/>
      <c r="M2941" s="12"/>
      <c r="N2941" s="12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2"/>
      <c r="AS2941" s="12"/>
      <c r="AT2941" s="12"/>
      <c r="AU2941" s="12"/>
      <c r="AV2941" s="12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12"/>
      <c r="BG2941" s="12"/>
      <c r="BH2941" s="12"/>
      <c r="BI2941" s="12"/>
      <c r="BJ2941" s="13"/>
      <c r="BK2941" s="13"/>
      <c r="BL2941" s="13"/>
      <c r="BM2941" s="13"/>
      <c r="BN2941" s="13"/>
    </row>
    <row r="2942" spans="4:66" x14ac:dyDescent="0.25">
      <c r="D2942"/>
      <c r="E2942" s="10"/>
      <c r="F2942" s="10"/>
      <c r="G2942" s="10"/>
      <c r="H2942" s="10"/>
      <c r="I2942" s="10"/>
      <c r="J2942" s="10"/>
      <c r="K2942" s="11"/>
      <c r="L2942" s="11"/>
      <c r="M2942" s="12"/>
      <c r="N2942" s="12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  <c r="AR2942" s="12"/>
      <c r="AS2942" s="12"/>
      <c r="AT2942" s="12"/>
      <c r="AU2942" s="12"/>
      <c r="AV2942" s="12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12"/>
      <c r="BG2942" s="12"/>
      <c r="BH2942" s="12"/>
      <c r="BI2942" s="12"/>
      <c r="BJ2942" s="13"/>
      <c r="BK2942" s="13"/>
      <c r="BL2942" s="13"/>
      <c r="BM2942" s="13"/>
      <c r="BN2942" s="13"/>
    </row>
    <row r="2943" spans="4:66" x14ac:dyDescent="0.25">
      <c r="D2943"/>
      <c r="E2943" s="10"/>
      <c r="F2943" s="10"/>
      <c r="G2943" s="10"/>
      <c r="H2943" s="10"/>
      <c r="I2943" s="10"/>
      <c r="J2943" s="10"/>
      <c r="K2943" s="11"/>
      <c r="L2943" s="11"/>
      <c r="M2943" s="12"/>
      <c r="N2943" s="12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  <c r="AR2943" s="12"/>
      <c r="AS2943" s="12"/>
      <c r="AT2943" s="12"/>
      <c r="AU2943" s="12"/>
      <c r="AV2943" s="12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12"/>
      <c r="BG2943" s="12"/>
      <c r="BH2943" s="12"/>
      <c r="BI2943" s="12"/>
      <c r="BJ2943" s="13"/>
      <c r="BK2943" s="13"/>
      <c r="BL2943" s="13"/>
      <c r="BM2943" s="13"/>
      <c r="BN2943" s="13"/>
    </row>
    <row r="2944" spans="4:66" x14ac:dyDescent="0.25">
      <c r="D2944"/>
      <c r="E2944" s="10"/>
      <c r="F2944" s="10"/>
      <c r="G2944" s="10"/>
      <c r="H2944" s="10"/>
      <c r="I2944" s="10"/>
      <c r="J2944" s="10"/>
      <c r="K2944" s="11"/>
      <c r="L2944" s="11"/>
      <c r="M2944" s="12"/>
      <c r="N2944" s="12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  <c r="AR2944" s="12"/>
      <c r="AS2944" s="12"/>
      <c r="AT2944" s="12"/>
      <c r="AU2944" s="12"/>
      <c r="AV2944" s="12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12"/>
      <c r="BG2944" s="12"/>
      <c r="BH2944" s="12"/>
      <c r="BI2944" s="12"/>
      <c r="BJ2944" s="13"/>
      <c r="BK2944" s="13"/>
      <c r="BL2944" s="13"/>
      <c r="BM2944" s="13"/>
      <c r="BN2944" s="13"/>
    </row>
    <row r="2945" spans="4:66" x14ac:dyDescent="0.25">
      <c r="D2945"/>
      <c r="E2945" s="10"/>
      <c r="F2945" s="10"/>
      <c r="G2945" s="10"/>
      <c r="H2945" s="10"/>
      <c r="I2945" s="10"/>
      <c r="J2945" s="10"/>
      <c r="K2945" s="11"/>
      <c r="L2945" s="11"/>
      <c r="M2945" s="12"/>
      <c r="N2945" s="12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  <c r="AR2945" s="12"/>
      <c r="AS2945" s="12"/>
      <c r="AT2945" s="12"/>
      <c r="AU2945" s="12"/>
      <c r="AV2945" s="12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12"/>
      <c r="BG2945" s="12"/>
      <c r="BH2945" s="12"/>
      <c r="BI2945" s="12"/>
      <c r="BJ2945" s="13"/>
      <c r="BK2945" s="13"/>
      <c r="BL2945" s="13"/>
      <c r="BM2945" s="13"/>
      <c r="BN2945" s="13"/>
    </row>
    <row r="2946" spans="4:66" x14ac:dyDescent="0.25">
      <c r="D2946"/>
      <c r="E2946" s="10"/>
      <c r="F2946" s="10"/>
      <c r="G2946" s="10"/>
      <c r="H2946" s="10"/>
      <c r="I2946" s="10"/>
      <c r="J2946" s="10"/>
      <c r="K2946" s="11"/>
      <c r="L2946" s="11"/>
      <c r="M2946" s="12"/>
      <c r="N2946" s="12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  <c r="AR2946" s="12"/>
      <c r="AS2946" s="12"/>
      <c r="AT2946" s="12"/>
      <c r="AU2946" s="12"/>
      <c r="AV2946" s="12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12"/>
      <c r="BG2946" s="12"/>
      <c r="BH2946" s="12"/>
      <c r="BI2946" s="12"/>
      <c r="BJ2946" s="13"/>
      <c r="BK2946" s="13"/>
      <c r="BL2946" s="13"/>
      <c r="BM2946" s="13"/>
      <c r="BN2946" s="13"/>
    </row>
    <row r="2947" spans="4:66" x14ac:dyDescent="0.25">
      <c r="D2947"/>
      <c r="E2947" s="10"/>
      <c r="F2947" s="10"/>
      <c r="G2947" s="10"/>
      <c r="H2947" s="10"/>
      <c r="I2947" s="10"/>
      <c r="J2947" s="10"/>
      <c r="K2947" s="11"/>
      <c r="L2947" s="11"/>
      <c r="M2947" s="12"/>
      <c r="N2947" s="12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2"/>
      <c r="AS2947" s="12"/>
      <c r="AT2947" s="12"/>
      <c r="AU2947" s="12"/>
      <c r="AV2947" s="12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12"/>
      <c r="BG2947" s="12"/>
      <c r="BH2947" s="12"/>
      <c r="BI2947" s="12"/>
      <c r="BJ2947" s="13"/>
      <c r="BK2947" s="13"/>
      <c r="BL2947" s="13"/>
      <c r="BM2947" s="13"/>
      <c r="BN2947" s="13"/>
    </row>
    <row r="2948" spans="4:66" x14ac:dyDescent="0.25">
      <c r="D2948"/>
      <c r="E2948" s="10"/>
      <c r="F2948" s="10"/>
      <c r="G2948" s="10"/>
      <c r="H2948" s="10"/>
      <c r="I2948" s="10"/>
      <c r="J2948" s="10"/>
      <c r="K2948" s="11"/>
      <c r="L2948" s="11"/>
      <c r="M2948" s="12"/>
      <c r="N2948" s="12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  <c r="AR2948" s="12"/>
      <c r="AS2948" s="12"/>
      <c r="AT2948" s="12"/>
      <c r="AU2948" s="12"/>
      <c r="AV2948" s="12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12"/>
      <c r="BG2948" s="12"/>
      <c r="BH2948" s="12"/>
      <c r="BI2948" s="12"/>
      <c r="BJ2948" s="13"/>
      <c r="BK2948" s="13"/>
      <c r="BL2948" s="13"/>
      <c r="BM2948" s="13"/>
      <c r="BN2948" s="13"/>
    </row>
    <row r="2949" spans="4:66" x14ac:dyDescent="0.25">
      <c r="D2949"/>
      <c r="E2949" s="10"/>
      <c r="F2949" s="10"/>
      <c r="G2949" s="10"/>
      <c r="H2949" s="10"/>
      <c r="I2949" s="10"/>
      <c r="J2949" s="10"/>
      <c r="K2949" s="11"/>
      <c r="L2949" s="11"/>
      <c r="M2949" s="12"/>
      <c r="N2949" s="12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2"/>
      <c r="AS2949" s="12"/>
      <c r="AT2949" s="12"/>
      <c r="AU2949" s="12"/>
      <c r="AV2949" s="12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12"/>
      <c r="BG2949" s="12"/>
      <c r="BH2949" s="12"/>
      <c r="BI2949" s="12"/>
      <c r="BJ2949" s="13"/>
      <c r="BK2949" s="13"/>
      <c r="BL2949" s="13"/>
      <c r="BM2949" s="13"/>
      <c r="BN2949" s="13"/>
    </row>
    <row r="2950" spans="4:66" x14ac:dyDescent="0.25">
      <c r="D2950"/>
      <c r="E2950" s="10"/>
      <c r="F2950" s="10"/>
      <c r="G2950" s="10"/>
      <c r="H2950" s="10"/>
      <c r="I2950" s="10"/>
      <c r="J2950" s="10"/>
      <c r="K2950" s="11"/>
      <c r="L2950" s="11"/>
      <c r="M2950" s="12"/>
      <c r="N2950" s="12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  <c r="AR2950" s="12"/>
      <c r="AS2950" s="12"/>
      <c r="AT2950" s="12"/>
      <c r="AU2950" s="12"/>
      <c r="AV2950" s="12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12"/>
      <c r="BG2950" s="12"/>
      <c r="BH2950" s="12"/>
      <c r="BI2950" s="12"/>
      <c r="BJ2950" s="13"/>
      <c r="BK2950" s="13"/>
      <c r="BL2950" s="13"/>
      <c r="BM2950" s="13"/>
      <c r="BN2950" s="13"/>
    </row>
    <row r="2951" spans="4:66" x14ac:dyDescent="0.25">
      <c r="D2951"/>
      <c r="E2951" s="10"/>
      <c r="F2951" s="10"/>
      <c r="G2951" s="10"/>
      <c r="H2951" s="10"/>
      <c r="I2951" s="10"/>
      <c r="J2951" s="10"/>
      <c r="K2951" s="11"/>
      <c r="L2951" s="11"/>
      <c r="M2951" s="12"/>
      <c r="N2951" s="12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2"/>
      <c r="AS2951" s="12"/>
      <c r="AT2951" s="12"/>
      <c r="AU2951" s="12"/>
      <c r="AV2951" s="12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12"/>
      <c r="BG2951" s="12"/>
      <c r="BH2951" s="12"/>
      <c r="BI2951" s="12"/>
      <c r="BJ2951" s="13"/>
      <c r="BK2951" s="13"/>
      <c r="BL2951" s="13"/>
      <c r="BM2951" s="13"/>
      <c r="BN2951" s="13"/>
    </row>
    <row r="2952" spans="4:66" x14ac:dyDescent="0.25">
      <c r="D2952"/>
      <c r="E2952" s="10"/>
      <c r="F2952" s="10"/>
      <c r="G2952" s="10"/>
      <c r="H2952" s="10"/>
      <c r="I2952" s="10"/>
      <c r="J2952" s="10"/>
      <c r="K2952" s="11"/>
      <c r="L2952" s="11"/>
      <c r="M2952" s="12"/>
      <c r="N2952" s="12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  <c r="AR2952" s="12"/>
      <c r="AS2952" s="12"/>
      <c r="AT2952" s="12"/>
      <c r="AU2952" s="12"/>
      <c r="AV2952" s="12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12"/>
      <c r="BG2952" s="12"/>
      <c r="BH2952" s="12"/>
      <c r="BI2952" s="12"/>
      <c r="BJ2952" s="13"/>
      <c r="BK2952" s="13"/>
      <c r="BL2952" s="13"/>
      <c r="BM2952" s="13"/>
      <c r="BN2952" s="13"/>
    </row>
    <row r="2953" spans="4:66" x14ac:dyDescent="0.25">
      <c r="D2953"/>
      <c r="E2953" s="10"/>
      <c r="F2953" s="10"/>
      <c r="G2953" s="10"/>
      <c r="H2953" s="10"/>
      <c r="I2953" s="10"/>
      <c r="J2953" s="10"/>
      <c r="K2953" s="11"/>
      <c r="L2953" s="11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  <c r="AR2953" s="12"/>
      <c r="AS2953" s="12"/>
      <c r="AT2953" s="12"/>
      <c r="AU2953" s="12"/>
      <c r="AV2953" s="12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12"/>
      <c r="BG2953" s="12"/>
      <c r="BH2953" s="12"/>
      <c r="BI2953" s="12"/>
      <c r="BJ2953" s="13"/>
      <c r="BK2953" s="13"/>
      <c r="BL2953" s="13"/>
      <c r="BM2953" s="13"/>
      <c r="BN2953" s="13"/>
    </row>
    <row r="2954" spans="4:66" x14ac:dyDescent="0.25">
      <c r="D2954"/>
      <c r="E2954" s="10"/>
      <c r="F2954" s="10"/>
      <c r="G2954" s="10"/>
      <c r="H2954" s="10"/>
      <c r="I2954" s="10"/>
      <c r="J2954" s="10"/>
      <c r="K2954" s="11"/>
      <c r="L2954" s="11"/>
      <c r="M2954" s="12"/>
      <c r="N2954" s="12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  <c r="AR2954" s="12"/>
      <c r="AS2954" s="12"/>
      <c r="AT2954" s="12"/>
      <c r="AU2954" s="12"/>
      <c r="AV2954" s="12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12"/>
      <c r="BG2954" s="12"/>
      <c r="BH2954" s="12"/>
      <c r="BI2954" s="12"/>
      <c r="BJ2954" s="13"/>
      <c r="BK2954" s="13"/>
      <c r="BL2954" s="13"/>
      <c r="BM2954" s="13"/>
      <c r="BN2954" s="13"/>
    </row>
    <row r="2955" spans="4:66" x14ac:dyDescent="0.25">
      <c r="D2955"/>
      <c r="E2955" s="10"/>
      <c r="F2955" s="10"/>
      <c r="G2955" s="10"/>
      <c r="H2955" s="10"/>
      <c r="I2955" s="10"/>
      <c r="J2955" s="10"/>
      <c r="K2955" s="11"/>
      <c r="L2955" s="11"/>
      <c r="M2955" s="12"/>
      <c r="N2955" s="12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  <c r="AR2955" s="12"/>
      <c r="AS2955" s="12"/>
      <c r="AT2955" s="12"/>
      <c r="AU2955" s="12"/>
      <c r="AV2955" s="12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12"/>
      <c r="BG2955" s="12"/>
      <c r="BH2955" s="12"/>
      <c r="BI2955" s="12"/>
      <c r="BJ2955" s="13"/>
      <c r="BK2955" s="13"/>
      <c r="BL2955" s="13"/>
      <c r="BM2955" s="13"/>
      <c r="BN2955" s="13"/>
    </row>
    <row r="2956" spans="4:66" x14ac:dyDescent="0.25">
      <c r="D2956"/>
      <c r="E2956" s="10"/>
      <c r="F2956" s="10"/>
      <c r="G2956" s="10"/>
      <c r="H2956" s="10"/>
      <c r="I2956" s="10"/>
      <c r="J2956" s="10"/>
      <c r="K2956" s="11"/>
      <c r="L2956" s="11"/>
      <c r="M2956" s="12"/>
      <c r="N2956" s="12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  <c r="AR2956" s="12"/>
      <c r="AS2956" s="12"/>
      <c r="AT2956" s="12"/>
      <c r="AU2956" s="12"/>
      <c r="AV2956" s="12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12"/>
      <c r="BG2956" s="12"/>
      <c r="BH2956" s="12"/>
      <c r="BI2956" s="12"/>
      <c r="BJ2956" s="13"/>
      <c r="BK2956" s="13"/>
      <c r="BL2956" s="13"/>
      <c r="BM2956" s="13"/>
      <c r="BN2956" s="13"/>
    </row>
    <row r="2957" spans="4:66" x14ac:dyDescent="0.25">
      <c r="D2957"/>
      <c r="E2957" s="10"/>
      <c r="F2957" s="10"/>
      <c r="G2957" s="10"/>
      <c r="H2957" s="10"/>
      <c r="I2957" s="10"/>
      <c r="J2957" s="10"/>
      <c r="K2957" s="11"/>
      <c r="L2957" s="11"/>
      <c r="M2957" s="12"/>
      <c r="N2957" s="12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  <c r="AR2957" s="12"/>
      <c r="AS2957" s="12"/>
      <c r="AT2957" s="12"/>
      <c r="AU2957" s="12"/>
      <c r="AV2957" s="12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12"/>
      <c r="BG2957" s="12"/>
      <c r="BH2957" s="12"/>
      <c r="BI2957" s="12"/>
      <c r="BJ2957" s="13"/>
      <c r="BK2957" s="13"/>
      <c r="BL2957" s="13"/>
      <c r="BM2957" s="13"/>
      <c r="BN2957" s="13"/>
    </row>
    <row r="2958" spans="4:66" x14ac:dyDescent="0.25">
      <c r="D2958"/>
      <c r="E2958" s="10"/>
      <c r="F2958" s="10"/>
      <c r="G2958" s="10"/>
      <c r="H2958" s="10"/>
      <c r="I2958" s="10"/>
      <c r="J2958" s="10"/>
      <c r="K2958" s="11"/>
      <c r="L2958" s="11"/>
      <c r="M2958" s="12"/>
      <c r="N2958" s="12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  <c r="AR2958" s="12"/>
      <c r="AS2958" s="12"/>
      <c r="AT2958" s="12"/>
      <c r="AU2958" s="12"/>
      <c r="AV2958" s="12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12"/>
      <c r="BG2958" s="12"/>
      <c r="BH2958" s="12"/>
      <c r="BI2958" s="12"/>
      <c r="BJ2958" s="13"/>
      <c r="BK2958" s="13"/>
      <c r="BL2958" s="13"/>
      <c r="BM2958" s="13"/>
      <c r="BN2958" s="13"/>
    </row>
    <row r="2959" spans="4:66" x14ac:dyDescent="0.25">
      <c r="D2959"/>
      <c r="E2959" s="10"/>
      <c r="F2959" s="10"/>
      <c r="G2959" s="10"/>
      <c r="H2959" s="10"/>
      <c r="I2959" s="10"/>
      <c r="J2959" s="10"/>
      <c r="K2959" s="11"/>
      <c r="L2959" s="11"/>
      <c r="M2959" s="12"/>
      <c r="N2959" s="12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  <c r="AR2959" s="12"/>
      <c r="AS2959" s="12"/>
      <c r="AT2959" s="12"/>
      <c r="AU2959" s="12"/>
      <c r="AV2959" s="12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12"/>
      <c r="BG2959" s="12"/>
      <c r="BH2959" s="12"/>
      <c r="BI2959" s="12"/>
      <c r="BJ2959" s="13"/>
      <c r="BK2959" s="13"/>
      <c r="BL2959" s="13"/>
      <c r="BM2959" s="13"/>
      <c r="BN2959" s="13"/>
    </row>
    <row r="2960" spans="4:66" x14ac:dyDescent="0.25">
      <c r="D2960"/>
      <c r="E2960" s="10"/>
      <c r="F2960" s="10"/>
      <c r="G2960" s="10"/>
      <c r="H2960" s="10"/>
      <c r="I2960" s="10"/>
      <c r="J2960" s="10"/>
      <c r="K2960" s="11"/>
      <c r="L2960" s="11"/>
      <c r="M2960" s="12"/>
      <c r="N2960" s="12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  <c r="AR2960" s="12"/>
      <c r="AS2960" s="12"/>
      <c r="AT2960" s="12"/>
      <c r="AU2960" s="12"/>
      <c r="AV2960" s="12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12"/>
      <c r="BG2960" s="12"/>
      <c r="BH2960" s="12"/>
      <c r="BI2960" s="12"/>
      <c r="BJ2960" s="13"/>
      <c r="BK2960" s="13"/>
      <c r="BL2960" s="13"/>
      <c r="BM2960" s="13"/>
      <c r="BN2960" s="13"/>
    </row>
    <row r="2961" spans="4:66" x14ac:dyDescent="0.25">
      <c r="D2961"/>
      <c r="E2961" s="10"/>
      <c r="F2961" s="10"/>
      <c r="G2961" s="10"/>
      <c r="H2961" s="10"/>
      <c r="I2961" s="10"/>
      <c r="J2961" s="10"/>
      <c r="K2961" s="11"/>
      <c r="L2961" s="11"/>
      <c r="M2961" s="12"/>
      <c r="N2961" s="12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  <c r="AR2961" s="12"/>
      <c r="AS2961" s="12"/>
      <c r="AT2961" s="12"/>
      <c r="AU2961" s="12"/>
      <c r="AV2961" s="12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12"/>
      <c r="BG2961" s="12"/>
      <c r="BH2961" s="12"/>
      <c r="BI2961" s="12"/>
      <c r="BJ2961" s="13"/>
      <c r="BK2961" s="13"/>
      <c r="BL2961" s="13"/>
      <c r="BM2961" s="13"/>
      <c r="BN2961" s="13"/>
    </row>
    <row r="2962" spans="4:66" x14ac:dyDescent="0.25">
      <c r="D2962"/>
      <c r="E2962" s="10"/>
      <c r="F2962" s="10"/>
      <c r="G2962" s="10"/>
      <c r="H2962" s="10"/>
      <c r="I2962" s="10"/>
      <c r="J2962" s="10"/>
      <c r="K2962" s="11"/>
      <c r="L2962" s="11"/>
      <c r="M2962" s="12"/>
      <c r="N2962" s="12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  <c r="AR2962" s="12"/>
      <c r="AS2962" s="12"/>
      <c r="AT2962" s="12"/>
      <c r="AU2962" s="12"/>
      <c r="AV2962" s="12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12"/>
      <c r="BG2962" s="12"/>
      <c r="BH2962" s="12"/>
      <c r="BI2962" s="12"/>
      <c r="BJ2962" s="13"/>
      <c r="BK2962" s="13"/>
      <c r="BL2962" s="13"/>
      <c r="BM2962" s="13"/>
      <c r="BN2962" s="13"/>
    </row>
    <row r="2963" spans="4:66" x14ac:dyDescent="0.25">
      <c r="D2963"/>
      <c r="E2963" s="10"/>
      <c r="F2963" s="10"/>
      <c r="G2963" s="10"/>
      <c r="H2963" s="10"/>
      <c r="I2963" s="10"/>
      <c r="J2963" s="10"/>
      <c r="K2963" s="11"/>
      <c r="L2963" s="11"/>
      <c r="M2963" s="12"/>
      <c r="N2963" s="12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  <c r="AR2963" s="12"/>
      <c r="AS2963" s="12"/>
      <c r="AT2963" s="12"/>
      <c r="AU2963" s="12"/>
      <c r="AV2963" s="12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12"/>
      <c r="BG2963" s="12"/>
      <c r="BH2963" s="12"/>
      <c r="BI2963" s="12"/>
      <c r="BJ2963" s="13"/>
      <c r="BK2963" s="13"/>
      <c r="BL2963" s="13"/>
      <c r="BM2963" s="13"/>
      <c r="BN2963" s="13"/>
    </row>
    <row r="2964" spans="4:66" x14ac:dyDescent="0.25">
      <c r="D2964"/>
      <c r="E2964" s="10"/>
      <c r="F2964" s="10"/>
      <c r="G2964" s="10"/>
      <c r="H2964" s="10"/>
      <c r="I2964" s="10"/>
      <c r="J2964" s="10"/>
      <c r="K2964" s="11"/>
      <c r="L2964" s="11"/>
      <c r="M2964" s="12"/>
      <c r="N2964" s="12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  <c r="AR2964" s="12"/>
      <c r="AS2964" s="12"/>
      <c r="AT2964" s="12"/>
      <c r="AU2964" s="12"/>
      <c r="AV2964" s="12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12"/>
      <c r="BG2964" s="12"/>
      <c r="BH2964" s="12"/>
      <c r="BI2964" s="12"/>
      <c r="BJ2964" s="13"/>
      <c r="BK2964" s="13"/>
      <c r="BL2964" s="13"/>
      <c r="BM2964" s="13"/>
      <c r="BN2964" s="13"/>
    </row>
    <row r="2965" spans="4:66" x14ac:dyDescent="0.25">
      <c r="D2965"/>
      <c r="E2965" s="10"/>
      <c r="F2965" s="10"/>
      <c r="G2965" s="10"/>
      <c r="H2965" s="10"/>
      <c r="I2965" s="10"/>
      <c r="J2965" s="10"/>
      <c r="K2965" s="11"/>
      <c r="L2965" s="11"/>
      <c r="M2965" s="12"/>
      <c r="N2965" s="12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  <c r="AR2965" s="12"/>
      <c r="AS2965" s="12"/>
      <c r="AT2965" s="12"/>
      <c r="AU2965" s="12"/>
      <c r="AV2965" s="12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12"/>
      <c r="BG2965" s="12"/>
      <c r="BH2965" s="12"/>
      <c r="BI2965" s="12"/>
      <c r="BJ2965" s="13"/>
      <c r="BK2965" s="13"/>
      <c r="BL2965" s="13"/>
      <c r="BM2965" s="13"/>
      <c r="BN2965" s="13"/>
    </row>
    <row r="2966" spans="4:66" x14ac:dyDescent="0.25">
      <c r="D2966"/>
      <c r="E2966" s="10"/>
      <c r="F2966" s="10"/>
      <c r="G2966" s="10"/>
      <c r="H2966" s="10"/>
      <c r="I2966" s="10"/>
      <c r="J2966" s="10"/>
      <c r="K2966" s="11"/>
      <c r="L2966" s="11"/>
      <c r="M2966" s="12"/>
      <c r="N2966" s="12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  <c r="AR2966" s="12"/>
      <c r="AS2966" s="12"/>
      <c r="AT2966" s="12"/>
      <c r="AU2966" s="12"/>
      <c r="AV2966" s="12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12"/>
      <c r="BG2966" s="12"/>
      <c r="BH2966" s="12"/>
      <c r="BI2966" s="12"/>
      <c r="BJ2966" s="13"/>
      <c r="BK2966" s="13"/>
      <c r="BL2966" s="13"/>
      <c r="BM2966" s="13"/>
      <c r="BN2966" s="13"/>
    </row>
    <row r="2967" spans="4:66" x14ac:dyDescent="0.25">
      <c r="D2967"/>
      <c r="E2967" s="10"/>
      <c r="F2967" s="10"/>
      <c r="G2967" s="10"/>
      <c r="H2967" s="10"/>
      <c r="I2967" s="10"/>
      <c r="J2967" s="10"/>
      <c r="K2967" s="11"/>
      <c r="L2967" s="11"/>
      <c r="M2967" s="12"/>
      <c r="N2967" s="12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  <c r="AR2967" s="12"/>
      <c r="AS2967" s="12"/>
      <c r="AT2967" s="12"/>
      <c r="AU2967" s="12"/>
      <c r="AV2967" s="12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12"/>
      <c r="BG2967" s="12"/>
      <c r="BH2967" s="12"/>
      <c r="BI2967" s="12"/>
      <c r="BJ2967" s="13"/>
      <c r="BK2967" s="13"/>
      <c r="BL2967" s="13"/>
      <c r="BM2967" s="13"/>
      <c r="BN2967" s="13"/>
    </row>
    <row r="2968" spans="4:66" s="14" customFormat="1" x14ac:dyDescent="0.25">
      <c r="K2968" s="16"/>
      <c r="L2968" s="16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  <c r="BF2968" s="17"/>
      <c r="BG2968" s="17"/>
      <c r="BH2968" s="17"/>
      <c r="BI2968" s="17"/>
      <c r="BJ2968" s="18"/>
      <c r="BK2968" s="18"/>
      <c r="BL2968" s="18"/>
      <c r="BM2968" s="18"/>
      <c r="BN2968" s="18"/>
    </row>
    <row r="2969" spans="4:66" x14ac:dyDescent="0.25">
      <c r="D2969"/>
      <c r="E2969" s="10"/>
      <c r="F2969" s="10"/>
      <c r="G2969" s="10"/>
      <c r="H2969" s="10"/>
      <c r="I2969" s="10"/>
      <c r="J2969" s="10"/>
      <c r="K2969" s="11"/>
      <c r="L2969" s="11"/>
      <c r="M2969" s="12"/>
      <c r="N2969" s="12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2"/>
      <c r="AS2969" s="12"/>
      <c r="AT2969" s="12"/>
      <c r="AU2969" s="12"/>
      <c r="AV2969" s="12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12"/>
      <c r="BG2969" s="12"/>
      <c r="BH2969" s="12"/>
      <c r="BI2969" s="12"/>
      <c r="BJ2969" s="13"/>
      <c r="BK2969" s="13"/>
      <c r="BL2969" s="13"/>
      <c r="BM2969" s="13"/>
      <c r="BN2969" s="13"/>
    </row>
    <row r="2970" spans="4:66" x14ac:dyDescent="0.25">
      <c r="D2970"/>
      <c r="E2970" s="10"/>
      <c r="F2970" s="10"/>
      <c r="G2970" s="10"/>
      <c r="H2970" s="10"/>
      <c r="I2970" s="10"/>
      <c r="J2970" s="10"/>
      <c r="K2970" s="11"/>
      <c r="L2970" s="11"/>
      <c r="M2970" s="12"/>
      <c r="N2970" s="12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  <c r="AR2970" s="12"/>
      <c r="AS2970" s="12"/>
      <c r="AT2970" s="12"/>
      <c r="AU2970" s="12"/>
      <c r="AV2970" s="12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12"/>
      <c r="BG2970" s="12"/>
      <c r="BH2970" s="12"/>
      <c r="BI2970" s="12"/>
      <c r="BJ2970" s="13"/>
      <c r="BK2970" s="13"/>
      <c r="BL2970" s="13"/>
      <c r="BM2970" s="13"/>
      <c r="BN2970" s="13"/>
    </row>
    <row r="2971" spans="4:66" x14ac:dyDescent="0.25">
      <c r="D2971"/>
      <c r="E2971" s="10"/>
      <c r="F2971" s="10"/>
      <c r="G2971" s="10"/>
      <c r="H2971" s="10"/>
      <c r="I2971" s="10"/>
      <c r="J2971" s="10"/>
      <c r="K2971" s="11"/>
      <c r="L2971" s="11"/>
      <c r="M2971" s="12"/>
      <c r="N2971" s="12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2"/>
      <c r="AS2971" s="12"/>
      <c r="AT2971" s="12"/>
      <c r="AU2971" s="12"/>
      <c r="AV2971" s="12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12"/>
      <c r="BG2971" s="12"/>
      <c r="BH2971" s="12"/>
      <c r="BI2971" s="12"/>
      <c r="BJ2971" s="13"/>
      <c r="BK2971" s="13"/>
      <c r="BL2971" s="13"/>
      <c r="BM2971" s="13"/>
      <c r="BN2971" s="13"/>
    </row>
    <row r="2972" spans="4:66" x14ac:dyDescent="0.25">
      <c r="D2972"/>
      <c r="E2972" s="10"/>
      <c r="F2972" s="10"/>
      <c r="G2972" s="10"/>
      <c r="H2972" s="10"/>
      <c r="I2972" s="10"/>
      <c r="J2972" s="10"/>
      <c r="K2972" s="11"/>
      <c r="L2972" s="11"/>
      <c r="M2972" s="12"/>
      <c r="N2972" s="12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  <c r="AR2972" s="12"/>
      <c r="AS2972" s="12"/>
      <c r="AT2972" s="12"/>
      <c r="AU2972" s="12"/>
      <c r="AV2972" s="12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12"/>
      <c r="BG2972" s="12"/>
      <c r="BH2972" s="12"/>
      <c r="BI2972" s="12"/>
      <c r="BJ2972" s="13"/>
      <c r="BK2972" s="13"/>
      <c r="BL2972" s="13"/>
      <c r="BM2972" s="13"/>
      <c r="BN2972" s="13"/>
    </row>
    <row r="2973" spans="4:66" x14ac:dyDescent="0.25">
      <c r="D2973"/>
      <c r="E2973" s="10"/>
      <c r="F2973" s="10"/>
      <c r="G2973" s="10"/>
      <c r="H2973" s="10"/>
      <c r="I2973" s="10"/>
      <c r="J2973" s="10"/>
      <c r="K2973" s="11"/>
      <c r="L2973" s="11"/>
      <c r="M2973" s="12"/>
      <c r="N2973" s="12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  <c r="AR2973" s="12"/>
      <c r="AS2973" s="12"/>
      <c r="AT2973" s="12"/>
      <c r="AU2973" s="12"/>
      <c r="AV2973" s="12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12"/>
      <c r="BG2973" s="12"/>
      <c r="BH2973" s="12"/>
      <c r="BI2973" s="12"/>
      <c r="BJ2973" s="13"/>
      <c r="BK2973" s="13"/>
      <c r="BL2973" s="13"/>
      <c r="BM2973" s="13"/>
      <c r="BN2973" s="13"/>
    </row>
    <row r="2974" spans="4:66" x14ac:dyDescent="0.25">
      <c r="D2974"/>
      <c r="E2974" s="10"/>
      <c r="F2974" s="10"/>
      <c r="G2974" s="10"/>
      <c r="H2974" s="10"/>
      <c r="I2974" s="10"/>
      <c r="J2974" s="10"/>
      <c r="K2974" s="11"/>
      <c r="L2974" s="11"/>
      <c r="M2974" s="12"/>
      <c r="N2974" s="12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  <c r="AR2974" s="12"/>
      <c r="AS2974" s="12"/>
      <c r="AT2974" s="12"/>
      <c r="AU2974" s="12"/>
      <c r="AV2974" s="12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12"/>
      <c r="BG2974" s="12"/>
      <c r="BH2974" s="12"/>
      <c r="BI2974" s="12"/>
      <c r="BJ2974" s="13"/>
      <c r="BK2974" s="13"/>
      <c r="BL2974" s="13"/>
      <c r="BM2974" s="13"/>
      <c r="BN2974" s="13"/>
    </row>
    <row r="2975" spans="4:66" x14ac:dyDescent="0.25">
      <c r="D2975"/>
      <c r="E2975" s="10"/>
      <c r="F2975" s="10"/>
      <c r="G2975" s="10"/>
      <c r="H2975" s="10"/>
      <c r="I2975" s="10"/>
      <c r="J2975" s="10"/>
      <c r="K2975" s="11"/>
      <c r="L2975" s="11"/>
      <c r="M2975" s="12"/>
      <c r="N2975" s="12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  <c r="AR2975" s="12"/>
      <c r="AS2975" s="12"/>
      <c r="AT2975" s="12"/>
      <c r="AU2975" s="12"/>
      <c r="AV2975" s="12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12"/>
      <c r="BG2975" s="12"/>
      <c r="BH2975" s="12"/>
      <c r="BI2975" s="12"/>
      <c r="BJ2975" s="13"/>
      <c r="BK2975" s="13"/>
      <c r="BL2975" s="13"/>
      <c r="BM2975" s="13"/>
      <c r="BN2975" s="13"/>
    </row>
    <row r="2976" spans="4:66" x14ac:dyDescent="0.25">
      <c r="D2976"/>
      <c r="E2976" s="10"/>
      <c r="F2976" s="10"/>
      <c r="G2976" s="10"/>
      <c r="H2976" s="10"/>
      <c r="I2976" s="10"/>
      <c r="J2976" s="10"/>
      <c r="K2976" s="11"/>
      <c r="L2976" s="11"/>
      <c r="M2976" s="12"/>
      <c r="N2976" s="12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  <c r="AR2976" s="12"/>
      <c r="AS2976" s="12"/>
      <c r="AT2976" s="12"/>
      <c r="AU2976" s="12"/>
      <c r="AV2976" s="12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12"/>
      <c r="BG2976" s="12"/>
      <c r="BH2976" s="12"/>
      <c r="BI2976" s="12"/>
      <c r="BJ2976" s="13"/>
      <c r="BK2976" s="13"/>
      <c r="BL2976" s="13"/>
      <c r="BM2976" s="13"/>
      <c r="BN2976" s="13"/>
    </row>
    <row r="2977" spans="4:66" x14ac:dyDescent="0.25">
      <c r="D2977"/>
      <c r="E2977" s="10"/>
      <c r="F2977" s="10"/>
      <c r="G2977" s="10"/>
      <c r="H2977" s="10"/>
      <c r="I2977" s="10"/>
      <c r="J2977" s="10"/>
      <c r="K2977" s="11"/>
      <c r="L2977" s="11"/>
      <c r="M2977" s="12"/>
      <c r="N2977" s="12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  <c r="AR2977" s="12"/>
      <c r="AS2977" s="12"/>
      <c r="AT2977" s="12"/>
      <c r="AU2977" s="12"/>
      <c r="AV2977" s="12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12"/>
      <c r="BG2977" s="12"/>
      <c r="BH2977" s="12"/>
      <c r="BI2977" s="12"/>
      <c r="BJ2977" s="13"/>
      <c r="BK2977" s="13"/>
      <c r="BL2977" s="13"/>
      <c r="BM2977" s="13"/>
      <c r="BN2977" s="13"/>
    </row>
    <row r="2978" spans="4:66" x14ac:dyDescent="0.25">
      <c r="D2978"/>
      <c r="E2978" s="10"/>
      <c r="F2978" s="10"/>
      <c r="G2978" s="10"/>
      <c r="H2978" s="10"/>
      <c r="I2978" s="10"/>
      <c r="J2978" s="10"/>
      <c r="K2978" s="11"/>
      <c r="L2978" s="11"/>
      <c r="M2978" s="12"/>
      <c r="N2978" s="12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  <c r="AR2978" s="12"/>
      <c r="AS2978" s="12"/>
      <c r="AT2978" s="12"/>
      <c r="AU2978" s="12"/>
      <c r="AV2978" s="12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12"/>
      <c r="BG2978" s="12"/>
      <c r="BH2978" s="12"/>
      <c r="BI2978" s="12"/>
      <c r="BJ2978" s="13"/>
      <c r="BK2978" s="13"/>
      <c r="BL2978" s="13"/>
      <c r="BM2978" s="13"/>
      <c r="BN2978" s="13"/>
    </row>
    <row r="2979" spans="4:66" x14ac:dyDescent="0.25">
      <c r="D2979"/>
      <c r="E2979" s="10"/>
      <c r="F2979" s="10"/>
      <c r="G2979" s="10"/>
      <c r="H2979" s="10"/>
      <c r="I2979" s="10"/>
      <c r="J2979" s="10"/>
      <c r="K2979" s="11"/>
      <c r="L2979" s="11"/>
      <c r="M2979" s="12"/>
      <c r="N2979" s="12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  <c r="AR2979" s="12"/>
      <c r="AS2979" s="12"/>
      <c r="AT2979" s="12"/>
      <c r="AU2979" s="12"/>
      <c r="AV2979" s="12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12"/>
      <c r="BG2979" s="12"/>
      <c r="BH2979" s="12"/>
      <c r="BI2979" s="12"/>
      <c r="BJ2979" s="13"/>
      <c r="BK2979" s="13"/>
      <c r="BL2979" s="13"/>
      <c r="BM2979" s="13"/>
      <c r="BN2979" s="13"/>
    </row>
    <row r="2980" spans="4:66" x14ac:dyDescent="0.25">
      <c r="D2980"/>
      <c r="E2980" s="10"/>
      <c r="F2980" s="10"/>
      <c r="G2980" s="10"/>
      <c r="H2980" s="10"/>
      <c r="I2980" s="10"/>
      <c r="J2980" s="10"/>
      <c r="K2980" s="11"/>
      <c r="L2980" s="11"/>
      <c r="M2980" s="12"/>
      <c r="N2980" s="12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  <c r="AR2980" s="12"/>
      <c r="AS2980" s="12"/>
      <c r="AT2980" s="12"/>
      <c r="AU2980" s="12"/>
      <c r="AV2980" s="12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12"/>
      <c r="BG2980" s="12"/>
      <c r="BH2980" s="12"/>
      <c r="BI2980" s="12"/>
      <c r="BJ2980" s="13"/>
      <c r="BK2980" s="13"/>
      <c r="BL2980" s="13"/>
      <c r="BM2980" s="13"/>
      <c r="BN2980" s="13"/>
    </row>
    <row r="2981" spans="4:66" x14ac:dyDescent="0.25">
      <c r="D2981"/>
      <c r="E2981" s="10"/>
      <c r="F2981" s="10"/>
      <c r="G2981" s="10"/>
      <c r="H2981" s="10"/>
      <c r="I2981" s="10"/>
      <c r="J2981" s="10"/>
      <c r="K2981" s="11"/>
      <c r="L2981" s="11"/>
      <c r="M2981" s="12"/>
      <c r="N2981" s="12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2"/>
      <c r="AS2981" s="12"/>
      <c r="AT2981" s="12"/>
      <c r="AU2981" s="12"/>
      <c r="AV2981" s="12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12"/>
      <c r="BG2981" s="12"/>
      <c r="BH2981" s="12"/>
      <c r="BI2981" s="12"/>
      <c r="BJ2981" s="13"/>
      <c r="BK2981" s="13"/>
      <c r="BL2981" s="13"/>
      <c r="BM2981" s="13"/>
      <c r="BN2981" s="13"/>
    </row>
    <row r="2982" spans="4:66" x14ac:dyDescent="0.25">
      <c r="D2982"/>
      <c r="E2982" s="10"/>
      <c r="F2982" s="10"/>
      <c r="G2982" s="10"/>
      <c r="H2982" s="10"/>
      <c r="I2982" s="10"/>
      <c r="J2982" s="10"/>
      <c r="K2982" s="11"/>
      <c r="L2982" s="11"/>
      <c r="M2982" s="12"/>
      <c r="N2982" s="12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  <c r="AR2982" s="12"/>
      <c r="AS2982" s="12"/>
      <c r="AT2982" s="12"/>
      <c r="AU2982" s="12"/>
      <c r="AV2982" s="12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12"/>
      <c r="BG2982" s="12"/>
      <c r="BH2982" s="12"/>
      <c r="BI2982" s="12"/>
      <c r="BJ2982" s="13"/>
      <c r="BK2982" s="13"/>
      <c r="BL2982" s="13"/>
      <c r="BM2982" s="13"/>
      <c r="BN2982" s="13"/>
    </row>
    <row r="2983" spans="4:66" x14ac:dyDescent="0.25">
      <c r="D2983"/>
      <c r="E2983" s="10"/>
      <c r="F2983" s="10"/>
      <c r="G2983" s="10"/>
      <c r="H2983" s="10"/>
      <c r="I2983" s="10"/>
      <c r="J2983" s="10"/>
      <c r="K2983" s="11"/>
      <c r="L2983" s="11"/>
      <c r="M2983" s="12"/>
      <c r="N2983" s="12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2"/>
      <c r="AS2983" s="12"/>
      <c r="AT2983" s="12"/>
      <c r="AU2983" s="12"/>
      <c r="AV2983" s="12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12"/>
      <c r="BG2983" s="12"/>
      <c r="BH2983" s="12"/>
      <c r="BI2983" s="12"/>
      <c r="BJ2983" s="13"/>
      <c r="BK2983" s="13"/>
      <c r="BL2983" s="13"/>
      <c r="BM2983" s="13"/>
      <c r="BN2983" s="13"/>
    </row>
    <row r="2984" spans="4:66" x14ac:dyDescent="0.25">
      <c r="D2984"/>
      <c r="E2984" s="10"/>
      <c r="F2984" s="10"/>
      <c r="G2984" s="10"/>
      <c r="H2984" s="10"/>
      <c r="I2984" s="10"/>
      <c r="J2984" s="10"/>
      <c r="K2984" s="11"/>
      <c r="L2984" s="11"/>
      <c r="M2984" s="12"/>
      <c r="N2984" s="12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  <c r="AR2984" s="12"/>
      <c r="AS2984" s="12"/>
      <c r="AT2984" s="12"/>
      <c r="AU2984" s="12"/>
      <c r="AV2984" s="12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12"/>
      <c r="BG2984" s="12"/>
      <c r="BH2984" s="12"/>
      <c r="BI2984" s="12"/>
      <c r="BJ2984" s="13"/>
      <c r="BK2984" s="13"/>
      <c r="BL2984" s="13"/>
      <c r="BM2984" s="13"/>
      <c r="BN2984" s="13"/>
    </row>
    <row r="2985" spans="4:66" x14ac:dyDescent="0.25">
      <c r="D2985"/>
      <c r="E2985" s="10"/>
      <c r="F2985" s="10"/>
      <c r="G2985" s="10"/>
      <c r="H2985" s="10"/>
      <c r="I2985" s="10"/>
      <c r="J2985" s="10"/>
      <c r="K2985" s="11"/>
      <c r="L2985" s="11"/>
      <c r="M2985" s="12"/>
      <c r="N2985" s="12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  <c r="AR2985" s="12"/>
      <c r="AS2985" s="12"/>
      <c r="AT2985" s="12"/>
      <c r="AU2985" s="12"/>
      <c r="AV2985" s="12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12"/>
      <c r="BG2985" s="12"/>
      <c r="BH2985" s="12"/>
      <c r="BI2985" s="12"/>
      <c r="BJ2985" s="13"/>
      <c r="BK2985" s="13"/>
      <c r="BL2985" s="13"/>
      <c r="BM2985" s="13"/>
      <c r="BN2985" s="13"/>
    </row>
    <row r="2986" spans="4:66" x14ac:dyDescent="0.25">
      <c r="D2986"/>
      <c r="E2986" s="10"/>
      <c r="F2986" s="10"/>
      <c r="G2986" s="10"/>
      <c r="H2986" s="10"/>
      <c r="I2986" s="10"/>
      <c r="J2986" s="10"/>
      <c r="K2986" s="11"/>
      <c r="L2986" s="11"/>
      <c r="M2986" s="12"/>
      <c r="N2986" s="12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  <c r="AR2986" s="12"/>
      <c r="AS2986" s="12"/>
      <c r="AT2986" s="12"/>
      <c r="AU2986" s="12"/>
      <c r="AV2986" s="12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12"/>
      <c r="BG2986" s="12"/>
      <c r="BH2986" s="12"/>
      <c r="BI2986" s="12"/>
      <c r="BJ2986" s="13"/>
      <c r="BK2986" s="13"/>
      <c r="BL2986" s="13"/>
      <c r="BM2986" s="13"/>
      <c r="BN2986" s="13"/>
    </row>
    <row r="2987" spans="4:66" x14ac:dyDescent="0.25">
      <c r="D2987"/>
      <c r="E2987" s="10"/>
      <c r="F2987" s="10"/>
      <c r="G2987" s="10"/>
      <c r="H2987" s="10"/>
      <c r="I2987" s="10"/>
      <c r="J2987" s="10"/>
      <c r="K2987" s="11"/>
      <c r="L2987" s="11"/>
      <c r="M2987" s="12"/>
      <c r="N2987" s="12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  <c r="AR2987" s="12"/>
      <c r="AS2987" s="12"/>
      <c r="AT2987" s="12"/>
      <c r="AU2987" s="12"/>
      <c r="AV2987" s="12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12"/>
      <c r="BG2987" s="12"/>
      <c r="BH2987" s="12"/>
      <c r="BI2987" s="12"/>
      <c r="BJ2987" s="13"/>
      <c r="BK2987" s="13"/>
      <c r="BL2987" s="13"/>
      <c r="BM2987" s="13"/>
      <c r="BN2987" s="13"/>
    </row>
    <row r="2988" spans="4:66" x14ac:dyDescent="0.25">
      <c r="D2988"/>
      <c r="E2988" s="10"/>
      <c r="F2988" s="10"/>
      <c r="G2988" s="10"/>
      <c r="H2988" s="10"/>
      <c r="I2988" s="10"/>
      <c r="J2988" s="10"/>
      <c r="K2988" s="11"/>
      <c r="L2988" s="11"/>
      <c r="M2988" s="12"/>
      <c r="N2988" s="12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  <c r="AR2988" s="12"/>
      <c r="AS2988" s="12"/>
      <c r="AT2988" s="12"/>
      <c r="AU2988" s="12"/>
      <c r="AV2988" s="12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12"/>
      <c r="BG2988" s="12"/>
      <c r="BH2988" s="12"/>
      <c r="BI2988" s="12"/>
      <c r="BJ2988" s="13"/>
      <c r="BK2988" s="13"/>
      <c r="BL2988" s="13"/>
      <c r="BM2988" s="13"/>
      <c r="BN2988" s="13"/>
    </row>
    <row r="2989" spans="4:66" x14ac:dyDescent="0.25">
      <c r="D2989"/>
      <c r="E2989" s="10"/>
      <c r="F2989" s="10"/>
      <c r="G2989" s="10"/>
      <c r="H2989" s="10"/>
      <c r="I2989" s="10"/>
      <c r="J2989" s="10"/>
      <c r="K2989" s="11"/>
      <c r="L2989" s="11"/>
      <c r="M2989" s="12"/>
      <c r="N2989" s="12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  <c r="AR2989" s="12"/>
      <c r="AS2989" s="12"/>
      <c r="AT2989" s="12"/>
      <c r="AU2989" s="12"/>
      <c r="AV2989" s="12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12"/>
      <c r="BG2989" s="12"/>
      <c r="BH2989" s="12"/>
      <c r="BI2989" s="12"/>
      <c r="BJ2989" s="13"/>
      <c r="BK2989" s="13"/>
      <c r="BL2989" s="13"/>
      <c r="BM2989" s="13"/>
      <c r="BN2989" s="13"/>
    </row>
    <row r="2990" spans="4:66" x14ac:dyDescent="0.25">
      <c r="D2990"/>
      <c r="E2990" s="10"/>
      <c r="F2990" s="10"/>
      <c r="G2990" s="10"/>
      <c r="H2990" s="10"/>
      <c r="I2990" s="10"/>
      <c r="J2990" s="10"/>
      <c r="K2990" s="11"/>
      <c r="L2990" s="11"/>
      <c r="M2990" s="12"/>
      <c r="N2990" s="12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  <c r="AR2990" s="12"/>
      <c r="AS2990" s="12"/>
      <c r="AT2990" s="12"/>
      <c r="AU2990" s="12"/>
      <c r="AV2990" s="12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12"/>
      <c r="BG2990" s="12"/>
      <c r="BH2990" s="12"/>
      <c r="BI2990" s="12"/>
      <c r="BJ2990" s="13"/>
      <c r="BK2990" s="13"/>
      <c r="BL2990" s="13"/>
      <c r="BM2990" s="13"/>
      <c r="BN2990" s="13"/>
    </row>
    <row r="2991" spans="4:66" x14ac:dyDescent="0.25">
      <c r="D2991"/>
      <c r="E2991" s="10"/>
      <c r="F2991" s="10"/>
      <c r="G2991" s="10"/>
      <c r="H2991" s="10"/>
      <c r="I2991" s="10"/>
      <c r="J2991" s="10"/>
      <c r="K2991" s="11"/>
      <c r="L2991" s="11"/>
      <c r="M2991" s="12"/>
      <c r="N2991" s="12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  <c r="AR2991" s="12"/>
      <c r="AS2991" s="12"/>
      <c r="AT2991" s="12"/>
      <c r="AU2991" s="12"/>
      <c r="AV2991" s="12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12"/>
      <c r="BG2991" s="12"/>
      <c r="BH2991" s="12"/>
      <c r="BI2991" s="12"/>
      <c r="BJ2991" s="13"/>
      <c r="BK2991" s="13"/>
      <c r="BL2991" s="13"/>
      <c r="BM2991" s="13"/>
      <c r="BN2991" s="13"/>
    </row>
    <row r="2992" spans="4:66" x14ac:dyDescent="0.25">
      <c r="D2992"/>
      <c r="E2992" s="10"/>
      <c r="F2992" s="10"/>
      <c r="G2992" s="10"/>
      <c r="H2992" s="10"/>
      <c r="I2992" s="10"/>
      <c r="J2992" s="10"/>
      <c r="K2992" s="11"/>
      <c r="L2992" s="11"/>
      <c r="M2992" s="12"/>
      <c r="N2992" s="12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  <c r="AR2992" s="12"/>
      <c r="AS2992" s="12"/>
      <c r="AT2992" s="12"/>
      <c r="AU2992" s="12"/>
      <c r="AV2992" s="12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12"/>
      <c r="BG2992" s="12"/>
      <c r="BH2992" s="12"/>
      <c r="BI2992" s="12"/>
      <c r="BJ2992" s="13"/>
      <c r="BK2992" s="13"/>
      <c r="BL2992" s="13"/>
      <c r="BM2992" s="13"/>
      <c r="BN2992" s="13"/>
    </row>
    <row r="2993" spans="4:66" x14ac:dyDescent="0.25">
      <c r="D2993"/>
      <c r="E2993" s="10"/>
      <c r="F2993" s="10"/>
      <c r="G2993" s="10"/>
      <c r="H2993" s="10"/>
      <c r="I2993" s="10"/>
      <c r="J2993" s="10"/>
      <c r="K2993" s="11"/>
      <c r="L2993" s="11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  <c r="AR2993" s="12"/>
      <c r="AS2993" s="12"/>
      <c r="AT2993" s="12"/>
      <c r="AU2993" s="12"/>
      <c r="AV2993" s="12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12"/>
      <c r="BG2993" s="12"/>
      <c r="BH2993" s="12"/>
      <c r="BI2993" s="12"/>
      <c r="BJ2993" s="13"/>
      <c r="BK2993" s="13"/>
      <c r="BL2993" s="13"/>
      <c r="BM2993" s="13"/>
      <c r="BN2993" s="13"/>
    </row>
    <row r="2994" spans="4:66" x14ac:dyDescent="0.25">
      <c r="D2994"/>
      <c r="E2994" s="10"/>
      <c r="F2994" s="10"/>
      <c r="G2994" s="10"/>
      <c r="H2994" s="10"/>
      <c r="I2994" s="10"/>
      <c r="J2994" s="10"/>
      <c r="K2994" s="11"/>
      <c r="L2994" s="11"/>
      <c r="M2994" s="12"/>
      <c r="N2994" s="12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  <c r="AR2994" s="12"/>
      <c r="AS2994" s="12"/>
      <c r="AT2994" s="12"/>
      <c r="AU2994" s="12"/>
      <c r="AV2994" s="12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12"/>
      <c r="BG2994" s="12"/>
      <c r="BH2994" s="12"/>
      <c r="BI2994" s="12"/>
      <c r="BJ2994" s="13"/>
      <c r="BK2994" s="13"/>
      <c r="BL2994" s="13"/>
      <c r="BM2994" s="13"/>
      <c r="BN2994" s="13"/>
    </row>
    <row r="2995" spans="4:66" x14ac:dyDescent="0.25">
      <c r="D2995"/>
      <c r="E2995" s="10"/>
      <c r="F2995" s="10"/>
      <c r="G2995" s="10"/>
      <c r="H2995" s="10"/>
      <c r="I2995" s="10"/>
      <c r="J2995" s="10"/>
      <c r="K2995" s="11"/>
      <c r="L2995" s="11"/>
      <c r="M2995" s="12"/>
      <c r="N2995" s="12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2"/>
      <c r="AS2995" s="12"/>
      <c r="AT2995" s="12"/>
      <c r="AU2995" s="12"/>
      <c r="AV2995" s="12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12"/>
      <c r="BG2995" s="12"/>
      <c r="BH2995" s="12"/>
      <c r="BI2995" s="12"/>
      <c r="BJ2995" s="13"/>
      <c r="BK2995" s="13"/>
      <c r="BL2995" s="13"/>
      <c r="BM2995" s="13"/>
      <c r="BN2995" s="13"/>
    </row>
    <row r="2996" spans="4:66" x14ac:dyDescent="0.25">
      <c r="D2996"/>
      <c r="E2996" s="10"/>
      <c r="F2996" s="10"/>
      <c r="G2996" s="10"/>
      <c r="H2996" s="10"/>
      <c r="I2996" s="10"/>
      <c r="J2996" s="10"/>
      <c r="K2996" s="11"/>
      <c r="L2996" s="11"/>
      <c r="M2996" s="12"/>
      <c r="N2996" s="12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  <c r="AR2996" s="12"/>
      <c r="AS2996" s="12"/>
      <c r="AT2996" s="12"/>
      <c r="AU2996" s="12"/>
      <c r="AV2996" s="12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12"/>
      <c r="BG2996" s="12"/>
      <c r="BH2996" s="12"/>
      <c r="BI2996" s="12"/>
      <c r="BJ2996" s="13"/>
      <c r="BK2996" s="13"/>
      <c r="BL2996" s="13"/>
      <c r="BM2996" s="13"/>
      <c r="BN2996" s="13"/>
    </row>
    <row r="2997" spans="4:66" x14ac:dyDescent="0.25">
      <c r="D2997"/>
      <c r="E2997" s="10"/>
      <c r="F2997" s="10"/>
      <c r="G2997" s="10"/>
      <c r="H2997" s="10"/>
      <c r="I2997" s="10"/>
      <c r="J2997" s="10"/>
      <c r="K2997" s="11"/>
      <c r="L2997" s="11"/>
      <c r="M2997" s="12"/>
      <c r="N2997" s="12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2"/>
      <c r="AS2997" s="12"/>
      <c r="AT2997" s="12"/>
      <c r="AU2997" s="12"/>
      <c r="AV2997" s="12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12"/>
      <c r="BG2997" s="12"/>
      <c r="BH2997" s="12"/>
      <c r="BI2997" s="12"/>
      <c r="BJ2997" s="13"/>
      <c r="BK2997" s="13"/>
      <c r="BL2997" s="13"/>
      <c r="BM2997" s="13"/>
      <c r="BN2997" s="13"/>
    </row>
    <row r="2998" spans="4:66" x14ac:dyDescent="0.25">
      <c r="D2998"/>
      <c r="E2998" s="10"/>
      <c r="F2998" s="10"/>
      <c r="G2998" s="10"/>
      <c r="H2998" s="10"/>
      <c r="I2998" s="10"/>
      <c r="J2998" s="10"/>
      <c r="K2998" s="11"/>
      <c r="L2998" s="11"/>
      <c r="M2998" s="12"/>
      <c r="N2998" s="12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  <c r="AR2998" s="12"/>
      <c r="AS2998" s="12"/>
      <c r="AT2998" s="12"/>
      <c r="AU2998" s="12"/>
      <c r="AV2998" s="12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12"/>
      <c r="BG2998" s="12"/>
      <c r="BH2998" s="12"/>
      <c r="BI2998" s="12"/>
      <c r="BJ2998" s="13"/>
      <c r="BK2998" s="13"/>
      <c r="BL2998" s="13"/>
      <c r="BM2998" s="13"/>
      <c r="BN2998" s="13"/>
    </row>
    <row r="2999" spans="4:66" x14ac:dyDescent="0.25">
      <c r="D2999"/>
      <c r="E2999" s="10"/>
      <c r="F2999" s="10"/>
      <c r="G2999" s="10"/>
      <c r="H2999" s="10"/>
      <c r="I2999" s="10"/>
      <c r="J2999" s="10"/>
      <c r="K2999" s="11"/>
      <c r="L2999" s="11"/>
      <c r="M2999" s="12"/>
      <c r="N2999" s="12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2"/>
      <c r="AS2999" s="12"/>
      <c r="AT2999" s="12"/>
      <c r="AU2999" s="12"/>
      <c r="AV2999" s="12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12"/>
      <c r="BG2999" s="12"/>
      <c r="BH2999" s="12"/>
      <c r="BI2999" s="12"/>
      <c r="BJ2999" s="13"/>
      <c r="BK2999" s="13"/>
      <c r="BL2999" s="13"/>
      <c r="BM2999" s="13"/>
      <c r="BN2999" s="13"/>
    </row>
    <row r="3000" spans="4:66" x14ac:dyDescent="0.25">
      <c r="D3000"/>
      <c r="E3000" s="10"/>
      <c r="F3000" s="10"/>
      <c r="G3000" s="10"/>
      <c r="H3000" s="10"/>
      <c r="I3000" s="10"/>
      <c r="J3000" s="10"/>
      <c r="K3000" s="11"/>
      <c r="L3000" s="11"/>
      <c r="M3000" s="12"/>
      <c r="N3000" s="12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  <c r="AR3000" s="12"/>
      <c r="AS3000" s="12"/>
      <c r="AT3000" s="12"/>
      <c r="AU3000" s="12"/>
      <c r="AV3000" s="12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12"/>
      <c r="BG3000" s="12"/>
      <c r="BH3000" s="12"/>
      <c r="BI3000" s="12"/>
      <c r="BJ3000" s="13"/>
      <c r="BK3000" s="13"/>
      <c r="BL3000" s="13"/>
      <c r="BM3000" s="13"/>
      <c r="BN3000" s="13"/>
    </row>
    <row r="3001" spans="4:66" x14ac:dyDescent="0.25">
      <c r="D3001"/>
      <c r="E3001" s="10"/>
      <c r="F3001" s="10"/>
      <c r="G3001" s="10"/>
      <c r="H3001" s="10"/>
      <c r="I3001" s="10"/>
      <c r="J3001" s="10"/>
      <c r="K3001" s="11"/>
      <c r="L3001" s="11"/>
      <c r="M3001" s="12"/>
      <c r="N3001" s="12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2"/>
      <c r="AS3001" s="12"/>
      <c r="AT3001" s="12"/>
      <c r="AU3001" s="12"/>
      <c r="AV3001" s="12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12"/>
      <c r="BG3001" s="12"/>
      <c r="BH3001" s="12"/>
      <c r="BI3001" s="12"/>
      <c r="BJ3001" s="13"/>
      <c r="BK3001" s="13"/>
      <c r="BL3001" s="13"/>
      <c r="BM3001" s="13"/>
      <c r="BN3001" s="13"/>
    </row>
    <row r="3002" spans="4:66" x14ac:dyDescent="0.25">
      <c r="D3002"/>
      <c r="E3002" s="10"/>
      <c r="F3002" s="10"/>
      <c r="G3002" s="10"/>
      <c r="H3002" s="10"/>
      <c r="I3002" s="10"/>
      <c r="J3002" s="10"/>
      <c r="K3002" s="11"/>
      <c r="L3002" s="11"/>
      <c r="M3002" s="12"/>
      <c r="N3002" s="12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  <c r="AR3002" s="12"/>
      <c r="AS3002" s="12"/>
      <c r="AT3002" s="12"/>
      <c r="AU3002" s="12"/>
      <c r="AV3002" s="12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12"/>
      <c r="BG3002" s="12"/>
      <c r="BH3002" s="12"/>
      <c r="BI3002" s="12"/>
      <c r="BJ3002" s="13"/>
      <c r="BK3002" s="13"/>
      <c r="BL3002" s="13"/>
      <c r="BM3002" s="13"/>
      <c r="BN3002" s="13"/>
    </row>
    <row r="3003" spans="4:66" x14ac:dyDescent="0.25">
      <c r="D3003"/>
      <c r="E3003" s="10"/>
      <c r="F3003" s="10"/>
      <c r="G3003" s="10"/>
      <c r="H3003" s="10"/>
      <c r="I3003" s="10"/>
      <c r="J3003" s="10"/>
      <c r="K3003" s="11"/>
      <c r="L3003" s="11"/>
      <c r="M3003" s="12"/>
      <c r="N3003" s="12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  <c r="AR3003" s="12"/>
      <c r="AS3003" s="12"/>
      <c r="AT3003" s="12"/>
      <c r="AU3003" s="12"/>
      <c r="AV3003" s="12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12"/>
      <c r="BG3003" s="12"/>
      <c r="BH3003" s="12"/>
      <c r="BI3003" s="12"/>
      <c r="BJ3003" s="13"/>
      <c r="BK3003" s="13"/>
      <c r="BL3003" s="13"/>
      <c r="BM3003" s="13"/>
      <c r="BN3003" s="13"/>
    </row>
    <row r="3004" spans="4:66" x14ac:dyDescent="0.25">
      <c r="D3004"/>
      <c r="E3004" s="10"/>
      <c r="F3004" s="10"/>
      <c r="G3004" s="10"/>
      <c r="H3004" s="10"/>
      <c r="I3004" s="10"/>
      <c r="J3004" s="10"/>
      <c r="K3004" s="11"/>
      <c r="L3004" s="11"/>
      <c r="M3004" s="12"/>
      <c r="N3004" s="12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  <c r="AR3004" s="12"/>
      <c r="AS3004" s="12"/>
      <c r="AT3004" s="12"/>
      <c r="AU3004" s="12"/>
      <c r="AV3004" s="12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12"/>
      <c r="BG3004" s="12"/>
      <c r="BH3004" s="12"/>
      <c r="BI3004" s="12"/>
      <c r="BJ3004" s="13"/>
      <c r="BK3004" s="13"/>
      <c r="BL3004" s="13"/>
      <c r="BM3004" s="13"/>
      <c r="BN3004" s="13"/>
    </row>
    <row r="3005" spans="4:66" x14ac:dyDescent="0.25">
      <c r="D3005"/>
      <c r="E3005" s="10"/>
      <c r="F3005" s="10"/>
      <c r="G3005" s="10"/>
      <c r="H3005" s="10"/>
      <c r="I3005" s="10"/>
      <c r="J3005" s="10"/>
      <c r="K3005" s="11"/>
      <c r="L3005" s="11"/>
      <c r="M3005" s="12"/>
      <c r="N3005" s="12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2"/>
      <c r="AS3005" s="12"/>
      <c r="AT3005" s="12"/>
      <c r="AU3005" s="12"/>
      <c r="AV3005" s="12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12"/>
      <c r="BG3005" s="12"/>
      <c r="BH3005" s="12"/>
      <c r="BI3005" s="12"/>
      <c r="BJ3005" s="13"/>
      <c r="BK3005" s="13"/>
      <c r="BL3005" s="13"/>
      <c r="BM3005" s="13"/>
      <c r="BN3005" s="13"/>
    </row>
    <row r="3006" spans="4:66" x14ac:dyDescent="0.25">
      <c r="D3006"/>
      <c r="E3006" s="10"/>
      <c r="F3006" s="10"/>
      <c r="G3006" s="10"/>
      <c r="H3006" s="10"/>
      <c r="I3006" s="10"/>
      <c r="J3006" s="10"/>
      <c r="K3006" s="11"/>
      <c r="L3006" s="11"/>
      <c r="M3006" s="12"/>
      <c r="N3006" s="12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  <c r="AR3006" s="12"/>
      <c r="AS3006" s="12"/>
      <c r="AT3006" s="12"/>
      <c r="AU3006" s="12"/>
      <c r="AV3006" s="12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12"/>
      <c r="BG3006" s="12"/>
      <c r="BH3006" s="12"/>
      <c r="BI3006" s="12"/>
      <c r="BJ3006" s="13"/>
      <c r="BK3006" s="13"/>
      <c r="BL3006" s="13"/>
      <c r="BM3006" s="13"/>
      <c r="BN3006" s="13"/>
    </row>
    <row r="3007" spans="4:66" x14ac:dyDescent="0.25">
      <c r="D3007"/>
      <c r="E3007" s="10"/>
      <c r="F3007" s="10"/>
      <c r="G3007" s="10"/>
      <c r="H3007" s="10"/>
      <c r="I3007" s="10"/>
      <c r="J3007" s="10"/>
      <c r="K3007" s="11"/>
      <c r="L3007" s="11"/>
      <c r="M3007" s="12"/>
      <c r="N3007" s="12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2"/>
      <c r="AS3007" s="12"/>
      <c r="AT3007" s="12"/>
      <c r="AU3007" s="12"/>
      <c r="AV3007" s="12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12"/>
      <c r="BG3007" s="12"/>
      <c r="BH3007" s="12"/>
      <c r="BI3007" s="12"/>
      <c r="BJ3007" s="13"/>
      <c r="BK3007" s="13"/>
      <c r="BL3007" s="13"/>
      <c r="BM3007" s="13"/>
      <c r="BN3007" s="13"/>
    </row>
    <row r="3008" spans="4:66" x14ac:dyDescent="0.25">
      <c r="D3008"/>
      <c r="E3008" s="10"/>
      <c r="F3008" s="10"/>
      <c r="G3008" s="10"/>
      <c r="H3008" s="10"/>
      <c r="I3008" s="10"/>
      <c r="J3008" s="10"/>
      <c r="K3008" s="11"/>
      <c r="L3008" s="11"/>
      <c r="M3008" s="12"/>
      <c r="N3008" s="12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  <c r="AR3008" s="12"/>
      <c r="AS3008" s="12"/>
      <c r="AT3008" s="12"/>
      <c r="AU3008" s="12"/>
      <c r="AV3008" s="12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12"/>
      <c r="BG3008" s="12"/>
      <c r="BH3008" s="12"/>
      <c r="BI3008" s="12"/>
      <c r="BJ3008" s="13"/>
      <c r="BK3008" s="13"/>
      <c r="BL3008" s="13"/>
      <c r="BM3008" s="13"/>
      <c r="BN3008" s="13"/>
    </row>
    <row r="3009" spans="4:66" x14ac:dyDescent="0.25">
      <c r="D3009"/>
      <c r="E3009" s="10"/>
      <c r="F3009" s="10"/>
      <c r="G3009" s="10"/>
      <c r="H3009" s="10"/>
      <c r="I3009" s="10"/>
      <c r="J3009" s="10"/>
      <c r="K3009" s="11"/>
      <c r="L3009" s="11"/>
      <c r="M3009" s="12"/>
      <c r="N3009" s="12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2"/>
      <c r="AS3009" s="12"/>
      <c r="AT3009" s="12"/>
      <c r="AU3009" s="12"/>
      <c r="AV3009" s="12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12"/>
      <c r="BG3009" s="12"/>
      <c r="BH3009" s="12"/>
      <c r="BI3009" s="12"/>
      <c r="BJ3009" s="13"/>
      <c r="BK3009" s="13"/>
      <c r="BL3009" s="13"/>
      <c r="BM3009" s="13"/>
      <c r="BN3009" s="13"/>
    </row>
    <row r="3010" spans="4:66" x14ac:dyDescent="0.25">
      <c r="D3010"/>
      <c r="E3010" s="10"/>
      <c r="F3010" s="10"/>
      <c r="G3010" s="10"/>
      <c r="H3010" s="10"/>
      <c r="I3010" s="10"/>
      <c r="J3010" s="10"/>
      <c r="K3010" s="11"/>
      <c r="L3010" s="11"/>
      <c r="M3010" s="12"/>
      <c r="N3010" s="12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  <c r="AR3010" s="12"/>
      <c r="AS3010" s="12"/>
      <c r="AT3010" s="12"/>
      <c r="AU3010" s="12"/>
      <c r="AV3010" s="12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12"/>
      <c r="BG3010" s="12"/>
      <c r="BH3010" s="12"/>
      <c r="BI3010" s="12"/>
      <c r="BJ3010" s="13"/>
      <c r="BK3010" s="13"/>
      <c r="BL3010" s="13"/>
      <c r="BM3010" s="13"/>
      <c r="BN3010" s="13"/>
    </row>
    <row r="3011" spans="4:66" x14ac:dyDescent="0.25">
      <c r="D3011"/>
      <c r="E3011" s="10"/>
      <c r="F3011" s="10"/>
      <c r="G3011" s="10"/>
      <c r="H3011" s="10"/>
      <c r="I3011" s="10"/>
      <c r="J3011" s="10"/>
      <c r="K3011" s="11"/>
      <c r="L3011" s="11"/>
      <c r="M3011" s="12"/>
      <c r="N3011" s="12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2"/>
      <c r="AS3011" s="12"/>
      <c r="AT3011" s="12"/>
      <c r="AU3011" s="12"/>
      <c r="AV3011" s="12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12"/>
      <c r="BG3011" s="12"/>
      <c r="BH3011" s="12"/>
      <c r="BI3011" s="12"/>
      <c r="BJ3011" s="13"/>
      <c r="BK3011" s="13"/>
      <c r="BL3011" s="13"/>
      <c r="BM3011" s="13"/>
      <c r="BN3011" s="13"/>
    </row>
    <row r="3012" spans="4:66" x14ac:dyDescent="0.25">
      <c r="D3012"/>
      <c r="E3012" s="10"/>
      <c r="F3012" s="10"/>
      <c r="G3012" s="10"/>
      <c r="H3012" s="10"/>
      <c r="I3012" s="10"/>
      <c r="J3012" s="10"/>
      <c r="K3012" s="11"/>
      <c r="L3012" s="11"/>
      <c r="M3012" s="12"/>
      <c r="N3012" s="12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  <c r="AR3012" s="12"/>
      <c r="AS3012" s="12"/>
      <c r="AT3012" s="12"/>
      <c r="AU3012" s="12"/>
      <c r="AV3012" s="12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12"/>
      <c r="BG3012" s="12"/>
      <c r="BH3012" s="12"/>
      <c r="BI3012" s="12"/>
      <c r="BJ3012" s="13"/>
      <c r="BK3012" s="13"/>
      <c r="BL3012" s="13"/>
      <c r="BM3012" s="13"/>
      <c r="BN3012" s="13"/>
    </row>
    <row r="3013" spans="4:66" x14ac:dyDescent="0.25">
      <c r="D3013"/>
      <c r="E3013" s="10"/>
      <c r="F3013" s="10"/>
      <c r="G3013" s="10"/>
      <c r="H3013" s="10"/>
      <c r="I3013" s="10"/>
      <c r="J3013" s="10"/>
      <c r="K3013" s="11"/>
      <c r="L3013" s="11"/>
      <c r="M3013" s="12"/>
      <c r="N3013" s="12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2"/>
      <c r="AS3013" s="12"/>
      <c r="AT3013" s="12"/>
      <c r="AU3013" s="12"/>
      <c r="AV3013" s="12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12"/>
      <c r="BG3013" s="12"/>
      <c r="BH3013" s="12"/>
      <c r="BI3013" s="12"/>
      <c r="BJ3013" s="13"/>
      <c r="BK3013" s="13"/>
      <c r="BL3013" s="13"/>
      <c r="BM3013" s="13"/>
      <c r="BN3013" s="13"/>
    </row>
    <row r="3014" spans="4:66" x14ac:dyDescent="0.25">
      <c r="D3014"/>
      <c r="E3014" s="10"/>
      <c r="F3014" s="10"/>
      <c r="G3014" s="10"/>
      <c r="H3014" s="10"/>
      <c r="I3014" s="10"/>
      <c r="J3014" s="10"/>
      <c r="K3014" s="11"/>
      <c r="L3014" s="11"/>
      <c r="M3014" s="12"/>
      <c r="N3014" s="12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  <c r="AR3014" s="12"/>
      <c r="AS3014" s="12"/>
      <c r="AT3014" s="12"/>
      <c r="AU3014" s="12"/>
      <c r="AV3014" s="12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12"/>
      <c r="BG3014" s="12"/>
      <c r="BH3014" s="12"/>
      <c r="BI3014" s="12"/>
      <c r="BJ3014" s="13"/>
      <c r="BK3014" s="13"/>
      <c r="BL3014" s="13"/>
      <c r="BM3014" s="13"/>
      <c r="BN3014" s="13"/>
    </row>
    <row r="3015" spans="4:66" x14ac:dyDescent="0.25">
      <c r="D3015"/>
      <c r="E3015" s="10"/>
      <c r="F3015" s="10"/>
      <c r="G3015" s="10"/>
      <c r="H3015" s="10"/>
      <c r="I3015" s="10"/>
      <c r="J3015" s="10"/>
      <c r="K3015" s="11"/>
      <c r="L3015" s="11"/>
      <c r="M3015" s="12"/>
      <c r="N3015" s="12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2"/>
      <c r="AS3015" s="12"/>
      <c r="AT3015" s="12"/>
      <c r="AU3015" s="12"/>
      <c r="AV3015" s="12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12"/>
      <c r="BG3015" s="12"/>
      <c r="BH3015" s="12"/>
      <c r="BI3015" s="12"/>
      <c r="BJ3015" s="13"/>
      <c r="BK3015" s="13"/>
      <c r="BL3015" s="13"/>
      <c r="BM3015" s="13"/>
      <c r="BN3015" s="13"/>
    </row>
    <row r="3016" spans="4:66" x14ac:dyDescent="0.25">
      <c r="D3016"/>
      <c r="E3016" s="10"/>
      <c r="F3016" s="10"/>
      <c r="G3016" s="10"/>
      <c r="H3016" s="10"/>
      <c r="I3016" s="10"/>
      <c r="J3016" s="10"/>
      <c r="K3016" s="11"/>
      <c r="L3016" s="11"/>
      <c r="M3016" s="12"/>
      <c r="N3016" s="12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  <c r="AR3016" s="12"/>
      <c r="AS3016" s="12"/>
      <c r="AT3016" s="12"/>
      <c r="AU3016" s="12"/>
      <c r="AV3016" s="12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12"/>
      <c r="BG3016" s="12"/>
      <c r="BH3016" s="12"/>
      <c r="BI3016" s="12"/>
      <c r="BJ3016" s="13"/>
      <c r="BK3016" s="13"/>
      <c r="BL3016" s="13"/>
      <c r="BM3016" s="13"/>
      <c r="BN3016" s="13"/>
    </row>
    <row r="3017" spans="4:66" x14ac:dyDescent="0.25">
      <c r="D3017"/>
      <c r="E3017" s="10"/>
      <c r="F3017" s="10"/>
      <c r="G3017" s="10"/>
      <c r="H3017" s="10"/>
      <c r="I3017" s="10"/>
      <c r="J3017" s="10"/>
      <c r="K3017" s="11"/>
      <c r="L3017" s="11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  <c r="AR3017" s="12"/>
      <c r="AS3017" s="12"/>
      <c r="AT3017" s="12"/>
      <c r="AU3017" s="12"/>
      <c r="AV3017" s="12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12"/>
      <c r="BG3017" s="12"/>
      <c r="BH3017" s="12"/>
      <c r="BI3017" s="12"/>
      <c r="BJ3017" s="13"/>
      <c r="BK3017" s="13"/>
      <c r="BL3017" s="13"/>
      <c r="BM3017" s="13"/>
      <c r="BN3017" s="13"/>
    </row>
    <row r="3018" spans="4:66" x14ac:dyDescent="0.25">
      <c r="D3018"/>
      <c r="E3018" s="10"/>
      <c r="F3018" s="10"/>
      <c r="G3018" s="10"/>
      <c r="H3018" s="10"/>
      <c r="I3018" s="10"/>
      <c r="J3018" s="10"/>
      <c r="K3018" s="11"/>
      <c r="L3018" s="11"/>
      <c r="M3018" s="12"/>
      <c r="N3018" s="12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  <c r="AR3018" s="12"/>
      <c r="AS3018" s="12"/>
      <c r="AT3018" s="12"/>
      <c r="AU3018" s="12"/>
      <c r="AV3018" s="12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12"/>
      <c r="BG3018" s="12"/>
      <c r="BH3018" s="12"/>
      <c r="BI3018" s="12"/>
      <c r="BJ3018" s="13"/>
      <c r="BK3018" s="13"/>
      <c r="BL3018" s="13"/>
      <c r="BM3018" s="13"/>
      <c r="BN3018" s="13"/>
    </row>
    <row r="3019" spans="4:66" x14ac:dyDescent="0.25">
      <c r="D3019"/>
      <c r="E3019" s="10"/>
      <c r="F3019" s="10"/>
      <c r="G3019" s="10"/>
      <c r="H3019" s="10"/>
      <c r="I3019" s="10"/>
      <c r="J3019" s="10"/>
      <c r="K3019" s="11"/>
      <c r="L3019" s="11"/>
      <c r="M3019" s="12"/>
      <c r="N3019" s="12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2"/>
      <c r="AS3019" s="12"/>
      <c r="AT3019" s="12"/>
      <c r="AU3019" s="12"/>
      <c r="AV3019" s="12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12"/>
      <c r="BG3019" s="12"/>
      <c r="BH3019" s="12"/>
      <c r="BI3019" s="12"/>
      <c r="BJ3019" s="13"/>
      <c r="BK3019" s="13"/>
      <c r="BL3019" s="13"/>
      <c r="BM3019" s="13"/>
      <c r="BN3019" s="13"/>
    </row>
    <row r="3020" spans="4:66" x14ac:dyDescent="0.25">
      <c r="D3020"/>
      <c r="E3020" s="10"/>
      <c r="F3020" s="10"/>
      <c r="G3020" s="10"/>
      <c r="H3020" s="10"/>
      <c r="I3020" s="10"/>
      <c r="J3020" s="10"/>
      <c r="K3020" s="11"/>
      <c r="L3020" s="11"/>
      <c r="M3020" s="12"/>
      <c r="N3020" s="12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  <c r="AR3020" s="12"/>
      <c r="AS3020" s="12"/>
      <c r="AT3020" s="12"/>
      <c r="AU3020" s="12"/>
      <c r="AV3020" s="12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12"/>
      <c r="BG3020" s="12"/>
      <c r="BH3020" s="12"/>
      <c r="BI3020" s="12"/>
      <c r="BJ3020" s="13"/>
      <c r="BK3020" s="13"/>
      <c r="BL3020" s="13"/>
      <c r="BM3020" s="13"/>
      <c r="BN3020" s="13"/>
    </row>
    <row r="3021" spans="4:66" x14ac:dyDescent="0.25">
      <c r="D3021"/>
      <c r="E3021" s="10"/>
      <c r="F3021" s="10"/>
      <c r="G3021" s="10"/>
      <c r="H3021" s="10"/>
      <c r="I3021" s="10"/>
      <c r="J3021" s="10"/>
      <c r="K3021" s="11"/>
      <c r="L3021" s="11"/>
      <c r="M3021" s="12"/>
      <c r="N3021" s="12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  <c r="AR3021" s="12"/>
      <c r="AS3021" s="12"/>
      <c r="AT3021" s="12"/>
      <c r="AU3021" s="12"/>
      <c r="AV3021" s="12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12"/>
      <c r="BG3021" s="12"/>
      <c r="BH3021" s="12"/>
      <c r="BI3021" s="12"/>
      <c r="BJ3021" s="13"/>
      <c r="BK3021" s="13"/>
      <c r="BL3021" s="13"/>
      <c r="BM3021" s="13"/>
      <c r="BN3021" s="13"/>
    </row>
    <row r="3022" spans="4:66" x14ac:dyDescent="0.25">
      <c r="D3022"/>
      <c r="E3022" s="10"/>
      <c r="F3022" s="10"/>
      <c r="G3022" s="10"/>
      <c r="H3022" s="10"/>
      <c r="I3022" s="10"/>
      <c r="J3022" s="10"/>
      <c r="K3022" s="11"/>
      <c r="L3022" s="11"/>
      <c r="M3022" s="12"/>
      <c r="N3022" s="12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  <c r="AR3022" s="12"/>
      <c r="AS3022" s="12"/>
      <c r="AT3022" s="12"/>
      <c r="AU3022" s="12"/>
      <c r="AV3022" s="12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12"/>
      <c r="BG3022" s="12"/>
      <c r="BH3022" s="12"/>
      <c r="BI3022" s="12"/>
      <c r="BJ3022" s="13"/>
      <c r="BK3022" s="13"/>
      <c r="BL3022" s="13"/>
      <c r="BM3022" s="13"/>
      <c r="BN3022" s="13"/>
    </row>
    <row r="3023" spans="4:66" x14ac:dyDescent="0.25">
      <c r="D3023"/>
      <c r="E3023" s="10"/>
      <c r="F3023" s="10"/>
      <c r="G3023" s="10"/>
      <c r="H3023" s="10"/>
      <c r="I3023" s="10"/>
      <c r="J3023" s="10"/>
      <c r="K3023" s="11"/>
      <c r="L3023" s="11"/>
      <c r="M3023" s="12"/>
      <c r="N3023" s="12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2"/>
      <c r="AS3023" s="12"/>
      <c r="AT3023" s="12"/>
      <c r="AU3023" s="12"/>
      <c r="AV3023" s="12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12"/>
      <c r="BG3023" s="12"/>
      <c r="BH3023" s="12"/>
      <c r="BI3023" s="12"/>
      <c r="BJ3023" s="13"/>
      <c r="BK3023" s="13"/>
      <c r="BL3023" s="13"/>
      <c r="BM3023" s="13"/>
      <c r="BN3023" s="13"/>
    </row>
    <row r="3024" spans="4:66" x14ac:dyDescent="0.25">
      <c r="D3024"/>
      <c r="E3024" s="10"/>
      <c r="F3024" s="10"/>
      <c r="G3024" s="10"/>
      <c r="H3024" s="10"/>
      <c r="I3024" s="10"/>
      <c r="J3024" s="10"/>
      <c r="K3024" s="11"/>
      <c r="L3024" s="11"/>
      <c r="M3024" s="12"/>
      <c r="N3024" s="12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  <c r="AR3024" s="12"/>
      <c r="AS3024" s="12"/>
      <c r="AT3024" s="12"/>
      <c r="AU3024" s="12"/>
      <c r="AV3024" s="12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12"/>
      <c r="BG3024" s="12"/>
      <c r="BH3024" s="12"/>
      <c r="BI3024" s="12"/>
      <c r="BJ3024" s="13"/>
      <c r="BK3024" s="13"/>
      <c r="BL3024" s="13"/>
      <c r="BM3024" s="13"/>
      <c r="BN3024" s="13"/>
    </row>
    <row r="3025" spans="4:66" x14ac:dyDescent="0.25">
      <c r="D3025"/>
      <c r="E3025" s="10"/>
      <c r="F3025" s="10"/>
      <c r="G3025" s="10"/>
      <c r="H3025" s="10"/>
      <c r="I3025" s="10"/>
      <c r="J3025" s="10"/>
      <c r="K3025" s="11"/>
      <c r="L3025" s="11"/>
      <c r="M3025" s="12"/>
      <c r="N3025" s="12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2"/>
      <c r="AS3025" s="12"/>
      <c r="AT3025" s="12"/>
      <c r="AU3025" s="12"/>
      <c r="AV3025" s="12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12"/>
      <c r="BG3025" s="12"/>
      <c r="BH3025" s="12"/>
      <c r="BI3025" s="12"/>
      <c r="BJ3025" s="13"/>
      <c r="BK3025" s="13"/>
      <c r="BL3025" s="13"/>
      <c r="BM3025" s="13"/>
      <c r="BN3025" s="13"/>
    </row>
    <row r="3026" spans="4:66" x14ac:dyDescent="0.25">
      <c r="D3026"/>
      <c r="E3026" s="10"/>
      <c r="F3026" s="10"/>
      <c r="G3026" s="10"/>
      <c r="H3026" s="10"/>
      <c r="I3026" s="10"/>
      <c r="J3026" s="10"/>
      <c r="K3026" s="11"/>
      <c r="L3026" s="11"/>
      <c r="M3026" s="12"/>
      <c r="N3026" s="12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  <c r="AR3026" s="12"/>
      <c r="AS3026" s="12"/>
      <c r="AT3026" s="12"/>
      <c r="AU3026" s="12"/>
      <c r="AV3026" s="12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12"/>
      <c r="BG3026" s="12"/>
      <c r="BH3026" s="12"/>
      <c r="BI3026" s="12"/>
      <c r="BJ3026" s="13"/>
      <c r="BK3026" s="13"/>
      <c r="BL3026" s="13"/>
      <c r="BM3026" s="13"/>
      <c r="BN3026" s="13"/>
    </row>
    <row r="3027" spans="4:66" x14ac:dyDescent="0.25">
      <c r="D3027"/>
      <c r="E3027" s="10"/>
      <c r="F3027" s="10"/>
      <c r="G3027" s="10"/>
      <c r="H3027" s="10"/>
      <c r="I3027" s="10"/>
      <c r="J3027" s="10"/>
      <c r="K3027" s="11"/>
      <c r="L3027" s="11"/>
      <c r="M3027" s="12"/>
      <c r="N3027" s="12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2"/>
      <c r="AS3027" s="12"/>
      <c r="AT3027" s="12"/>
      <c r="AU3027" s="12"/>
      <c r="AV3027" s="12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12"/>
      <c r="BG3027" s="12"/>
      <c r="BH3027" s="12"/>
      <c r="BI3027" s="12"/>
      <c r="BJ3027" s="13"/>
      <c r="BK3027" s="13"/>
      <c r="BL3027" s="13"/>
      <c r="BM3027" s="13"/>
      <c r="BN3027" s="13"/>
    </row>
    <row r="3028" spans="4:66" x14ac:dyDescent="0.25">
      <c r="D3028"/>
      <c r="E3028" s="10"/>
      <c r="F3028" s="10"/>
      <c r="G3028" s="10"/>
      <c r="H3028" s="10"/>
      <c r="I3028" s="10"/>
      <c r="J3028" s="10"/>
      <c r="K3028" s="11"/>
      <c r="L3028" s="11"/>
      <c r="M3028" s="12"/>
      <c r="N3028" s="12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  <c r="AR3028" s="12"/>
      <c r="AS3028" s="12"/>
      <c r="AT3028" s="12"/>
      <c r="AU3028" s="12"/>
      <c r="AV3028" s="12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12"/>
      <c r="BG3028" s="12"/>
      <c r="BH3028" s="12"/>
      <c r="BI3028" s="12"/>
      <c r="BJ3028" s="13"/>
      <c r="BK3028" s="13"/>
      <c r="BL3028" s="13"/>
      <c r="BM3028" s="13"/>
      <c r="BN3028" s="13"/>
    </row>
    <row r="3029" spans="4:66" x14ac:dyDescent="0.25">
      <c r="D3029"/>
      <c r="E3029" s="10"/>
      <c r="F3029" s="10"/>
      <c r="G3029" s="10"/>
      <c r="H3029" s="10"/>
      <c r="I3029" s="10"/>
      <c r="J3029" s="10"/>
      <c r="K3029" s="11"/>
      <c r="L3029" s="11"/>
      <c r="M3029" s="12"/>
      <c r="N3029" s="12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  <c r="AR3029" s="12"/>
      <c r="AS3029" s="12"/>
      <c r="AT3029" s="12"/>
      <c r="AU3029" s="12"/>
      <c r="AV3029" s="12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12"/>
      <c r="BG3029" s="12"/>
      <c r="BH3029" s="12"/>
      <c r="BI3029" s="12"/>
      <c r="BJ3029" s="13"/>
      <c r="BK3029" s="13"/>
      <c r="BL3029" s="13"/>
      <c r="BM3029" s="13"/>
      <c r="BN3029" s="13"/>
    </row>
    <row r="3030" spans="4:66" x14ac:dyDescent="0.25">
      <c r="D3030"/>
      <c r="E3030" s="10"/>
      <c r="F3030" s="10"/>
      <c r="G3030" s="10"/>
      <c r="H3030" s="10"/>
      <c r="I3030" s="10"/>
      <c r="J3030" s="10"/>
      <c r="K3030" s="11"/>
      <c r="L3030" s="11"/>
      <c r="M3030" s="12"/>
      <c r="N3030" s="12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  <c r="AR3030" s="12"/>
      <c r="AS3030" s="12"/>
      <c r="AT3030" s="12"/>
      <c r="AU3030" s="12"/>
      <c r="AV3030" s="12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12"/>
      <c r="BG3030" s="12"/>
      <c r="BH3030" s="12"/>
      <c r="BI3030" s="12"/>
      <c r="BJ3030" s="13"/>
      <c r="BK3030" s="13"/>
      <c r="BL3030" s="13"/>
      <c r="BM3030" s="13"/>
      <c r="BN3030" s="13"/>
    </row>
    <row r="3031" spans="4:66" x14ac:dyDescent="0.25">
      <c r="D3031"/>
      <c r="E3031" s="10"/>
      <c r="F3031" s="10"/>
      <c r="G3031" s="10"/>
      <c r="H3031" s="10"/>
      <c r="I3031" s="10"/>
      <c r="J3031" s="10"/>
      <c r="K3031" s="11"/>
      <c r="L3031" s="11"/>
      <c r="M3031" s="12"/>
      <c r="N3031" s="12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2"/>
      <c r="AS3031" s="12"/>
      <c r="AT3031" s="12"/>
      <c r="AU3031" s="12"/>
      <c r="AV3031" s="12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12"/>
      <c r="BG3031" s="12"/>
      <c r="BH3031" s="12"/>
      <c r="BI3031" s="12"/>
      <c r="BJ3031" s="13"/>
      <c r="BK3031" s="13"/>
      <c r="BL3031" s="13"/>
      <c r="BM3031" s="13"/>
      <c r="BN3031" s="13"/>
    </row>
    <row r="3032" spans="4:66" x14ac:dyDescent="0.25">
      <c r="D3032"/>
      <c r="E3032" s="10"/>
      <c r="F3032" s="10"/>
      <c r="G3032" s="10"/>
      <c r="H3032" s="10"/>
      <c r="I3032" s="10"/>
      <c r="J3032" s="10"/>
      <c r="K3032" s="11"/>
      <c r="L3032" s="11"/>
      <c r="M3032" s="12"/>
      <c r="N3032" s="12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  <c r="AR3032" s="12"/>
      <c r="AS3032" s="12"/>
      <c r="AT3032" s="12"/>
      <c r="AU3032" s="12"/>
      <c r="AV3032" s="12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12"/>
      <c r="BG3032" s="12"/>
      <c r="BH3032" s="12"/>
      <c r="BI3032" s="12"/>
      <c r="BJ3032" s="13"/>
      <c r="BK3032" s="13"/>
      <c r="BL3032" s="13"/>
      <c r="BM3032" s="13"/>
      <c r="BN3032" s="13"/>
    </row>
    <row r="3033" spans="4:66" x14ac:dyDescent="0.25">
      <c r="D3033"/>
      <c r="E3033" s="10"/>
      <c r="F3033" s="10"/>
      <c r="G3033" s="10"/>
      <c r="H3033" s="10"/>
      <c r="I3033" s="10"/>
      <c r="J3033" s="10"/>
      <c r="K3033" s="11"/>
      <c r="L3033" s="11"/>
      <c r="M3033" s="12"/>
      <c r="N3033" s="12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2"/>
      <c r="AS3033" s="12"/>
      <c r="AT3033" s="12"/>
      <c r="AU3033" s="12"/>
      <c r="AV3033" s="12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12"/>
      <c r="BG3033" s="12"/>
      <c r="BH3033" s="12"/>
      <c r="BI3033" s="12"/>
      <c r="BJ3033" s="13"/>
      <c r="BK3033" s="13"/>
      <c r="BL3033" s="13"/>
      <c r="BM3033" s="13"/>
      <c r="BN3033" s="13"/>
    </row>
    <row r="3034" spans="4:66" x14ac:dyDescent="0.25">
      <c r="D3034"/>
      <c r="E3034" s="10"/>
      <c r="F3034" s="10"/>
      <c r="G3034" s="10"/>
      <c r="H3034" s="10"/>
      <c r="I3034" s="10"/>
      <c r="J3034" s="10"/>
      <c r="K3034" s="11"/>
      <c r="L3034" s="11"/>
      <c r="M3034" s="12"/>
      <c r="N3034" s="12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  <c r="AR3034" s="12"/>
      <c r="AS3034" s="12"/>
      <c r="AT3034" s="12"/>
      <c r="AU3034" s="12"/>
      <c r="AV3034" s="12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12"/>
      <c r="BG3034" s="12"/>
      <c r="BH3034" s="12"/>
      <c r="BI3034" s="12"/>
      <c r="BJ3034" s="13"/>
      <c r="BK3034" s="13"/>
      <c r="BL3034" s="13"/>
      <c r="BM3034" s="13"/>
      <c r="BN3034" s="13"/>
    </row>
    <row r="3035" spans="4:66" x14ac:dyDescent="0.25">
      <c r="D3035"/>
      <c r="E3035" s="10"/>
      <c r="F3035" s="10"/>
      <c r="G3035" s="10"/>
      <c r="H3035" s="10"/>
      <c r="I3035" s="10"/>
      <c r="J3035" s="10"/>
      <c r="K3035" s="11"/>
      <c r="L3035" s="11"/>
      <c r="M3035" s="12"/>
      <c r="N3035" s="12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2"/>
      <c r="AS3035" s="12"/>
      <c r="AT3035" s="12"/>
      <c r="AU3035" s="12"/>
      <c r="AV3035" s="12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12"/>
      <c r="BG3035" s="12"/>
      <c r="BH3035" s="12"/>
      <c r="BI3035" s="12"/>
      <c r="BJ3035" s="13"/>
      <c r="BK3035" s="13"/>
      <c r="BL3035" s="13"/>
      <c r="BM3035" s="13"/>
      <c r="BN3035" s="13"/>
    </row>
    <row r="3036" spans="4:66" x14ac:dyDescent="0.25">
      <c r="D3036"/>
      <c r="E3036" s="10"/>
      <c r="F3036" s="10"/>
      <c r="G3036" s="10"/>
      <c r="H3036" s="10"/>
      <c r="I3036" s="10"/>
      <c r="J3036" s="10"/>
      <c r="K3036" s="11"/>
      <c r="L3036" s="11"/>
      <c r="M3036" s="12"/>
      <c r="N3036" s="12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  <c r="AR3036" s="12"/>
      <c r="AS3036" s="12"/>
      <c r="AT3036" s="12"/>
      <c r="AU3036" s="12"/>
      <c r="AV3036" s="12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12"/>
      <c r="BG3036" s="12"/>
      <c r="BH3036" s="12"/>
      <c r="BI3036" s="12"/>
      <c r="BJ3036" s="13"/>
      <c r="BK3036" s="13"/>
      <c r="BL3036" s="13"/>
      <c r="BM3036" s="13"/>
      <c r="BN3036" s="13"/>
    </row>
    <row r="3037" spans="4:66" x14ac:dyDescent="0.25">
      <c r="D3037"/>
      <c r="E3037" s="10"/>
      <c r="F3037" s="10"/>
      <c r="G3037" s="10"/>
      <c r="H3037" s="10"/>
      <c r="I3037" s="10"/>
      <c r="J3037" s="10"/>
      <c r="K3037" s="11"/>
      <c r="L3037" s="11"/>
      <c r="M3037" s="12"/>
      <c r="N3037" s="12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2"/>
      <c r="AS3037" s="12"/>
      <c r="AT3037" s="12"/>
      <c r="AU3037" s="12"/>
      <c r="AV3037" s="12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12"/>
      <c r="BG3037" s="12"/>
      <c r="BH3037" s="12"/>
      <c r="BI3037" s="12"/>
      <c r="BJ3037" s="13"/>
      <c r="BK3037" s="13"/>
      <c r="BL3037" s="13"/>
      <c r="BM3037" s="13"/>
      <c r="BN3037" s="13"/>
    </row>
    <row r="3038" spans="4:66" x14ac:dyDescent="0.25">
      <c r="D3038"/>
      <c r="E3038" s="10"/>
      <c r="F3038" s="10"/>
      <c r="G3038" s="10"/>
      <c r="H3038" s="10"/>
      <c r="I3038" s="10"/>
      <c r="J3038" s="10"/>
      <c r="K3038" s="11"/>
      <c r="L3038" s="11"/>
      <c r="M3038" s="12"/>
      <c r="N3038" s="12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  <c r="AR3038" s="12"/>
      <c r="AS3038" s="12"/>
      <c r="AT3038" s="12"/>
      <c r="AU3038" s="12"/>
      <c r="AV3038" s="12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12"/>
      <c r="BG3038" s="12"/>
      <c r="BH3038" s="12"/>
      <c r="BI3038" s="12"/>
      <c r="BJ3038" s="13"/>
      <c r="BK3038" s="13"/>
      <c r="BL3038" s="13"/>
      <c r="BM3038" s="13"/>
      <c r="BN3038" s="13"/>
    </row>
    <row r="3039" spans="4:66" x14ac:dyDescent="0.25">
      <c r="D3039"/>
      <c r="E3039" s="10"/>
      <c r="F3039" s="10"/>
      <c r="G3039" s="10"/>
      <c r="H3039" s="10"/>
      <c r="I3039" s="10"/>
      <c r="J3039" s="10"/>
      <c r="K3039" s="11"/>
      <c r="L3039" s="11"/>
      <c r="M3039" s="12"/>
      <c r="N3039" s="12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2"/>
      <c r="AS3039" s="12"/>
      <c r="AT3039" s="12"/>
      <c r="AU3039" s="12"/>
      <c r="AV3039" s="12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12"/>
      <c r="BG3039" s="12"/>
      <c r="BH3039" s="12"/>
      <c r="BI3039" s="12"/>
      <c r="BJ3039" s="13"/>
      <c r="BK3039" s="13"/>
      <c r="BL3039" s="13"/>
      <c r="BM3039" s="13"/>
      <c r="BN3039" s="13"/>
    </row>
    <row r="3040" spans="4:66" x14ac:dyDescent="0.25">
      <c r="D3040"/>
      <c r="E3040" s="10"/>
      <c r="F3040" s="10"/>
      <c r="G3040" s="10"/>
      <c r="H3040" s="10"/>
      <c r="I3040" s="10"/>
      <c r="J3040" s="10"/>
      <c r="K3040" s="11"/>
      <c r="L3040" s="11"/>
      <c r="M3040" s="12"/>
      <c r="N3040" s="12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  <c r="AR3040" s="12"/>
      <c r="AS3040" s="12"/>
      <c r="AT3040" s="12"/>
      <c r="AU3040" s="12"/>
      <c r="AV3040" s="12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12"/>
      <c r="BG3040" s="12"/>
      <c r="BH3040" s="12"/>
      <c r="BI3040" s="12"/>
      <c r="BJ3040" s="13"/>
      <c r="BK3040" s="13"/>
      <c r="BL3040" s="13"/>
      <c r="BM3040" s="13"/>
      <c r="BN3040" s="13"/>
    </row>
    <row r="3041" spans="4:66" x14ac:dyDescent="0.25">
      <c r="D3041"/>
      <c r="E3041" s="10"/>
      <c r="F3041" s="10"/>
      <c r="G3041" s="10"/>
      <c r="H3041" s="10"/>
      <c r="I3041" s="10"/>
      <c r="J3041" s="10"/>
      <c r="K3041" s="11"/>
      <c r="L3041" s="11"/>
      <c r="M3041" s="12"/>
      <c r="N3041" s="12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2"/>
      <c r="AS3041" s="12"/>
      <c r="AT3041" s="12"/>
      <c r="AU3041" s="12"/>
      <c r="AV3041" s="12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12"/>
      <c r="BG3041" s="12"/>
      <c r="BH3041" s="12"/>
      <c r="BI3041" s="12"/>
      <c r="BJ3041" s="13"/>
      <c r="BK3041" s="13"/>
      <c r="BL3041" s="13"/>
      <c r="BM3041" s="13"/>
      <c r="BN3041" s="13"/>
    </row>
    <row r="3042" spans="4:66" x14ac:dyDescent="0.25">
      <c r="D3042"/>
      <c r="E3042" s="10"/>
      <c r="F3042" s="10"/>
      <c r="G3042" s="10"/>
      <c r="H3042" s="10"/>
      <c r="I3042" s="10"/>
      <c r="J3042" s="10"/>
      <c r="K3042" s="11"/>
      <c r="L3042" s="11"/>
      <c r="M3042" s="12"/>
      <c r="N3042" s="12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  <c r="AR3042" s="12"/>
      <c r="AS3042" s="12"/>
      <c r="AT3042" s="12"/>
      <c r="AU3042" s="12"/>
      <c r="AV3042" s="12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12"/>
      <c r="BG3042" s="12"/>
      <c r="BH3042" s="12"/>
      <c r="BI3042" s="12"/>
      <c r="BJ3042" s="13"/>
      <c r="BK3042" s="13"/>
      <c r="BL3042" s="13"/>
      <c r="BM3042" s="13"/>
      <c r="BN3042" s="13"/>
    </row>
    <row r="3043" spans="4:66" x14ac:dyDescent="0.25">
      <c r="D3043"/>
      <c r="E3043" s="10"/>
      <c r="F3043" s="10"/>
      <c r="G3043" s="10"/>
      <c r="H3043" s="10"/>
      <c r="I3043" s="10"/>
      <c r="J3043" s="10"/>
      <c r="K3043" s="11"/>
      <c r="L3043" s="11"/>
      <c r="M3043" s="12"/>
      <c r="N3043" s="12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2"/>
      <c r="AS3043" s="12"/>
      <c r="AT3043" s="12"/>
      <c r="AU3043" s="12"/>
      <c r="AV3043" s="12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12"/>
      <c r="BG3043" s="12"/>
      <c r="BH3043" s="12"/>
      <c r="BI3043" s="12"/>
      <c r="BJ3043" s="13"/>
      <c r="BK3043" s="13"/>
      <c r="BL3043" s="13"/>
      <c r="BM3043" s="13"/>
      <c r="BN3043" s="13"/>
    </row>
    <row r="3044" spans="4:66" x14ac:dyDescent="0.25">
      <c r="D3044"/>
      <c r="E3044" s="10"/>
      <c r="F3044" s="10"/>
      <c r="G3044" s="10"/>
      <c r="H3044" s="10"/>
      <c r="I3044" s="10"/>
      <c r="J3044" s="10"/>
      <c r="K3044" s="11"/>
      <c r="L3044" s="11"/>
      <c r="M3044" s="12"/>
      <c r="N3044" s="12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  <c r="AR3044" s="12"/>
      <c r="AS3044" s="12"/>
      <c r="AT3044" s="12"/>
      <c r="AU3044" s="12"/>
      <c r="AV3044" s="12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12"/>
      <c r="BG3044" s="12"/>
      <c r="BH3044" s="12"/>
      <c r="BI3044" s="12"/>
      <c r="BJ3044" s="13"/>
      <c r="BK3044" s="13"/>
      <c r="BL3044" s="13"/>
      <c r="BM3044" s="13"/>
      <c r="BN3044" s="13"/>
    </row>
    <row r="3045" spans="4:66" x14ac:dyDescent="0.25">
      <c r="D3045"/>
      <c r="E3045" s="10"/>
      <c r="F3045" s="10"/>
      <c r="G3045" s="10"/>
      <c r="H3045" s="10"/>
      <c r="I3045" s="10"/>
      <c r="J3045" s="10"/>
      <c r="K3045" s="11"/>
      <c r="L3045" s="11"/>
      <c r="M3045" s="12"/>
      <c r="N3045" s="12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2"/>
      <c r="AS3045" s="12"/>
      <c r="AT3045" s="12"/>
      <c r="AU3045" s="12"/>
      <c r="AV3045" s="12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12"/>
      <c r="BG3045" s="12"/>
      <c r="BH3045" s="12"/>
      <c r="BI3045" s="12"/>
      <c r="BJ3045" s="13"/>
      <c r="BK3045" s="13"/>
      <c r="BL3045" s="13"/>
      <c r="BM3045" s="13"/>
      <c r="BN3045" s="13"/>
    </row>
    <row r="3046" spans="4:66" x14ac:dyDescent="0.25">
      <c r="D3046"/>
      <c r="E3046" s="10"/>
      <c r="F3046" s="10"/>
      <c r="G3046" s="10"/>
      <c r="H3046" s="10"/>
      <c r="I3046" s="10"/>
      <c r="J3046" s="10"/>
      <c r="K3046" s="11"/>
      <c r="L3046" s="11"/>
      <c r="M3046" s="12"/>
      <c r="N3046" s="12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  <c r="AR3046" s="12"/>
      <c r="AS3046" s="12"/>
      <c r="AT3046" s="12"/>
      <c r="AU3046" s="12"/>
      <c r="AV3046" s="12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12"/>
      <c r="BG3046" s="12"/>
      <c r="BH3046" s="12"/>
      <c r="BI3046" s="12"/>
      <c r="BJ3046" s="13"/>
      <c r="BK3046" s="13"/>
      <c r="BL3046" s="13"/>
      <c r="BM3046" s="13"/>
      <c r="BN3046" s="13"/>
    </row>
    <row r="3047" spans="4:66" x14ac:dyDescent="0.25">
      <c r="D3047"/>
      <c r="E3047" s="10"/>
      <c r="F3047" s="10"/>
      <c r="G3047" s="10"/>
      <c r="H3047" s="10"/>
      <c r="I3047" s="10"/>
      <c r="J3047" s="10"/>
      <c r="K3047" s="11"/>
      <c r="L3047" s="11"/>
      <c r="M3047" s="12"/>
      <c r="N3047" s="12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2"/>
      <c r="AS3047" s="12"/>
      <c r="AT3047" s="12"/>
      <c r="AU3047" s="12"/>
      <c r="AV3047" s="12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12"/>
      <c r="BG3047" s="12"/>
      <c r="BH3047" s="12"/>
      <c r="BI3047" s="12"/>
      <c r="BJ3047" s="13"/>
      <c r="BK3047" s="13"/>
      <c r="BL3047" s="13"/>
      <c r="BM3047" s="13"/>
      <c r="BN3047" s="13"/>
    </row>
    <row r="3048" spans="4:66" x14ac:dyDescent="0.25">
      <c r="D3048"/>
      <c r="E3048" s="10"/>
      <c r="F3048" s="10"/>
      <c r="G3048" s="10"/>
      <c r="H3048" s="10"/>
      <c r="I3048" s="10"/>
      <c r="J3048" s="10"/>
      <c r="K3048" s="11"/>
      <c r="L3048" s="11"/>
      <c r="M3048" s="12"/>
      <c r="N3048" s="12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  <c r="AR3048" s="12"/>
      <c r="AS3048" s="12"/>
      <c r="AT3048" s="12"/>
      <c r="AU3048" s="12"/>
      <c r="AV3048" s="12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12"/>
      <c r="BG3048" s="12"/>
      <c r="BH3048" s="12"/>
      <c r="BI3048" s="12"/>
      <c r="BJ3048" s="13"/>
      <c r="BK3048" s="13"/>
      <c r="BL3048" s="13"/>
      <c r="BM3048" s="13"/>
      <c r="BN3048" s="13"/>
    </row>
    <row r="3049" spans="4:66" x14ac:dyDescent="0.25">
      <c r="D3049"/>
      <c r="E3049" s="10"/>
      <c r="F3049" s="10"/>
      <c r="G3049" s="10"/>
      <c r="H3049" s="10"/>
      <c r="I3049" s="10"/>
      <c r="J3049" s="10"/>
      <c r="K3049" s="11"/>
      <c r="L3049" s="11"/>
      <c r="M3049" s="12"/>
      <c r="N3049" s="12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2"/>
      <c r="AS3049" s="12"/>
      <c r="AT3049" s="12"/>
      <c r="AU3049" s="12"/>
      <c r="AV3049" s="12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12"/>
      <c r="BG3049" s="12"/>
      <c r="BH3049" s="12"/>
      <c r="BI3049" s="12"/>
      <c r="BJ3049" s="13"/>
      <c r="BK3049" s="13"/>
      <c r="BL3049" s="13"/>
      <c r="BM3049" s="13"/>
      <c r="BN3049" s="13"/>
    </row>
    <row r="3050" spans="4:66" x14ac:dyDescent="0.25">
      <c r="D3050"/>
      <c r="E3050" s="10"/>
      <c r="F3050" s="10"/>
      <c r="G3050" s="10"/>
      <c r="H3050" s="10"/>
      <c r="I3050" s="10"/>
      <c r="J3050" s="10"/>
      <c r="K3050" s="11"/>
      <c r="L3050" s="11"/>
      <c r="M3050" s="12"/>
      <c r="N3050" s="12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  <c r="AR3050" s="12"/>
      <c r="AS3050" s="12"/>
      <c r="AT3050" s="12"/>
      <c r="AU3050" s="12"/>
      <c r="AV3050" s="12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12"/>
      <c r="BG3050" s="12"/>
      <c r="BH3050" s="12"/>
      <c r="BI3050" s="12"/>
      <c r="BJ3050" s="13"/>
      <c r="BK3050" s="13"/>
      <c r="BL3050" s="13"/>
      <c r="BM3050" s="13"/>
      <c r="BN3050" s="13"/>
    </row>
    <row r="3051" spans="4:66" x14ac:dyDescent="0.25">
      <c r="D3051"/>
      <c r="E3051" s="10"/>
      <c r="F3051" s="10"/>
      <c r="G3051" s="10"/>
      <c r="H3051" s="10"/>
      <c r="I3051" s="10"/>
      <c r="J3051" s="10"/>
      <c r="K3051" s="11"/>
      <c r="L3051" s="11"/>
      <c r="M3051" s="12"/>
      <c r="N3051" s="12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2"/>
      <c r="AS3051" s="12"/>
      <c r="AT3051" s="12"/>
      <c r="AU3051" s="12"/>
      <c r="AV3051" s="12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12"/>
      <c r="BG3051" s="12"/>
      <c r="BH3051" s="12"/>
      <c r="BI3051" s="12"/>
      <c r="BJ3051" s="13"/>
      <c r="BK3051" s="13"/>
      <c r="BL3051" s="13"/>
      <c r="BM3051" s="13"/>
      <c r="BN3051" s="13"/>
    </row>
    <row r="3052" spans="4:66" x14ac:dyDescent="0.25">
      <c r="D3052"/>
      <c r="E3052" s="10"/>
      <c r="F3052" s="10"/>
      <c r="G3052" s="10"/>
      <c r="H3052" s="10"/>
      <c r="I3052" s="10"/>
      <c r="J3052" s="10"/>
      <c r="K3052" s="11"/>
      <c r="L3052" s="11"/>
      <c r="M3052" s="12"/>
      <c r="N3052" s="12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  <c r="AR3052" s="12"/>
      <c r="AS3052" s="12"/>
      <c r="AT3052" s="12"/>
      <c r="AU3052" s="12"/>
      <c r="AV3052" s="12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12"/>
      <c r="BG3052" s="12"/>
      <c r="BH3052" s="12"/>
      <c r="BI3052" s="12"/>
      <c r="BJ3052" s="13"/>
      <c r="BK3052" s="13"/>
      <c r="BL3052" s="13"/>
      <c r="BM3052" s="13"/>
      <c r="BN3052" s="13"/>
    </row>
    <row r="3053" spans="4:66" x14ac:dyDescent="0.25">
      <c r="D3053"/>
      <c r="E3053" s="10"/>
      <c r="F3053" s="10"/>
      <c r="G3053" s="10"/>
      <c r="H3053" s="10"/>
      <c r="I3053" s="10"/>
      <c r="J3053" s="10"/>
      <c r="K3053" s="11"/>
      <c r="L3053" s="11"/>
      <c r="M3053" s="12"/>
      <c r="N3053" s="12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2"/>
      <c r="AS3053" s="12"/>
      <c r="AT3053" s="12"/>
      <c r="AU3053" s="12"/>
      <c r="AV3053" s="12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12"/>
      <c r="BG3053" s="12"/>
      <c r="BH3053" s="12"/>
      <c r="BI3053" s="12"/>
      <c r="BJ3053" s="13"/>
      <c r="BK3053" s="13"/>
      <c r="BL3053" s="13"/>
      <c r="BM3053" s="13"/>
      <c r="BN3053" s="13"/>
    </row>
    <row r="3054" spans="4:66" x14ac:dyDescent="0.25">
      <c r="D3054"/>
      <c r="E3054" s="10"/>
      <c r="F3054" s="10"/>
      <c r="G3054" s="10"/>
      <c r="H3054" s="10"/>
      <c r="I3054" s="10"/>
      <c r="J3054" s="10"/>
      <c r="K3054" s="11"/>
      <c r="L3054" s="11"/>
      <c r="M3054" s="12"/>
      <c r="N3054" s="12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  <c r="AR3054" s="12"/>
      <c r="AS3054" s="12"/>
      <c r="AT3054" s="12"/>
      <c r="AU3054" s="12"/>
      <c r="AV3054" s="12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12"/>
      <c r="BG3054" s="12"/>
      <c r="BH3054" s="12"/>
      <c r="BI3054" s="12"/>
      <c r="BJ3054" s="13"/>
      <c r="BK3054" s="13"/>
      <c r="BL3054" s="13"/>
      <c r="BM3054" s="13"/>
      <c r="BN3054" s="13"/>
    </row>
    <row r="3055" spans="4:66" x14ac:dyDescent="0.25">
      <c r="D3055"/>
      <c r="E3055" s="10"/>
      <c r="F3055" s="10"/>
      <c r="G3055" s="10"/>
      <c r="H3055" s="10"/>
      <c r="I3055" s="10"/>
      <c r="J3055" s="10"/>
      <c r="K3055" s="11"/>
      <c r="L3055" s="11"/>
      <c r="M3055" s="12"/>
      <c r="N3055" s="12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  <c r="AR3055" s="12"/>
      <c r="AS3055" s="12"/>
      <c r="AT3055" s="12"/>
      <c r="AU3055" s="12"/>
      <c r="AV3055" s="12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12"/>
      <c r="BG3055" s="12"/>
      <c r="BH3055" s="12"/>
      <c r="BI3055" s="12"/>
      <c r="BJ3055" s="13"/>
      <c r="BK3055" s="13"/>
      <c r="BL3055" s="13"/>
      <c r="BM3055" s="13"/>
      <c r="BN3055" s="13"/>
    </row>
    <row r="3056" spans="4:66" x14ac:dyDescent="0.25">
      <c r="D3056"/>
      <c r="E3056" s="10"/>
      <c r="F3056" s="10"/>
      <c r="G3056" s="10"/>
      <c r="H3056" s="10"/>
      <c r="I3056" s="10"/>
      <c r="J3056" s="10"/>
      <c r="K3056" s="11"/>
      <c r="L3056" s="11"/>
      <c r="M3056" s="12"/>
      <c r="N3056" s="12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  <c r="AR3056" s="12"/>
      <c r="AS3056" s="12"/>
      <c r="AT3056" s="12"/>
      <c r="AU3056" s="12"/>
      <c r="AV3056" s="12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12"/>
      <c r="BG3056" s="12"/>
      <c r="BH3056" s="12"/>
      <c r="BI3056" s="12"/>
      <c r="BJ3056" s="13"/>
      <c r="BK3056" s="13"/>
      <c r="BL3056" s="13"/>
      <c r="BM3056" s="13"/>
      <c r="BN3056" s="13"/>
    </row>
    <row r="3057" spans="4:66" x14ac:dyDescent="0.25">
      <c r="D3057"/>
      <c r="E3057" s="10"/>
      <c r="F3057" s="10"/>
      <c r="G3057" s="10"/>
      <c r="H3057" s="10"/>
      <c r="I3057" s="10"/>
      <c r="J3057" s="10"/>
      <c r="K3057" s="11"/>
      <c r="L3057" s="11"/>
      <c r="M3057" s="12"/>
      <c r="N3057" s="12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2"/>
      <c r="AS3057" s="12"/>
      <c r="AT3057" s="12"/>
      <c r="AU3057" s="12"/>
      <c r="AV3057" s="12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12"/>
      <c r="BG3057" s="12"/>
      <c r="BH3057" s="12"/>
      <c r="BI3057" s="12"/>
      <c r="BJ3057" s="13"/>
      <c r="BK3057" s="13"/>
      <c r="BL3057" s="13"/>
      <c r="BM3057" s="13"/>
      <c r="BN3057" s="13"/>
    </row>
    <row r="3058" spans="4:66" x14ac:dyDescent="0.25">
      <c r="D3058"/>
      <c r="E3058" s="10"/>
      <c r="F3058" s="10"/>
      <c r="G3058" s="10"/>
      <c r="H3058" s="10"/>
      <c r="I3058" s="10"/>
      <c r="J3058" s="10"/>
      <c r="K3058" s="11"/>
      <c r="L3058" s="11"/>
      <c r="M3058" s="12"/>
      <c r="N3058" s="12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  <c r="AR3058" s="12"/>
      <c r="AS3058" s="12"/>
      <c r="AT3058" s="12"/>
      <c r="AU3058" s="12"/>
      <c r="AV3058" s="12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12"/>
      <c r="BG3058" s="12"/>
      <c r="BH3058" s="12"/>
      <c r="BI3058" s="12"/>
      <c r="BJ3058" s="13"/>
      <c r="BK3058" s="13"/>
      <c r="BL3058" s="13"/>
      <c r="BM3058" s="13"/>
      <c r="BN3058" s="13"/>
    </row>
    <row r="3059" spans="4:66" x14ac:dyDescent="0.25">
      <c r="D3059"/>
      <c r="E3059" s="10"/>
      <c r="F3059" s="10"/>
      <c r="G3059" s="10"/>
      <c r="H3059" s="10"/>
      <c r="I3059" s="10"/>
      <c r="J3059" s="10"/>
      <c r="K3059" s="11"/>
      <c r="L3059" s="11"/>
      <c r="M3059" s="12"/>
      <c r="N3059" s="12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2"/>
      <c r="AS3059" s="12"/>
      <c r="AT3059" s="12"/>
      <c r="AU3059" s="12"/>
      <c r="AV3059" s="12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12"/>
      <c r="BG3059" s="12"/>
      <c r="BH3059" s="12"/>
      <c r="BI3059" s="12"/>
      <c r="BJ3059" s="13"/>
      <c r="BK3059" s="13"/>
      <c r="BL3059" s="13"/>
      <c r="BM3059" s="13"/>
      <c r="BN3059" s="13"/>
    </row>
    <row r="3060" spans="4:66" x14ac:dyDescent="0.25">
      <c r="D3060"/>
      <c r="E3060" s="10"/>
      <c r="F3060" s="10"/>
      <c r="G3060" s="10"/>
      <c r="H3060" s="10"/>
      <c r="I3060" s="10"/>
      <c r="J3060" s="10"/>
      <c r="K3060" s="11"/>
      <c r="L3060" s="11"/>
      <c r="M3060" s="12"/>
      <c r="N3060" s="12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  <c r="AR3060" s="12"/>
      <c r="AS3060" s="12"/>
      <c r="AT3060" s="12"/>
      <c r="AU3060" s="12"/>
      <c r="AV3060" s="12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12"/>
      <c r="BG3060" s="12"/>
      <c r="BH3060" s="12"/>
      <c r="BI3060" s="12"/>
      <c r="BJ3060" s="13"/>
      <c r="BK3060" s="13"/>
      <c r="BL3060" s="13"/>
      <c r="BM3060" s="13"/>
      <c r="BN3060" s="13"/>
    </row>
    <row r="3061" spans="4:66" x14ac:dyDescent="0.25">
      <c r="D3061"/>
      <c r="E3061" s="10"/>
      <c r="F3061" s="10"/>
      <c r="G3061" s="10"/>
      <c r="H3061" s="10"/>
      <c r="I3061" s="10"/>
      <c r="J3061" s="10"/>
      <c r="K3061" s="11"/>
      <c r="L3061" s="11"/>
      <c r="M3061" s="12"/>
      <c r="N3061" s="12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  <c r="AR3061" s="12"/>
      <c r="AS3061" s="12"/>
      <c r="AT3061" s="12"/>
      <c r="AU3061" s="12"/>
      <c r="AV3061" s="12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12"/>
      <c r="BG3061" s="12"/>
      <c r="BH3061" s="12"/>
      <c r="BI3061" s="12"/>
      <c r="BJ3061" s="13"/>
      <c r="BK3061" s="13"/>
      <c r="BL3061" s="13"/>
      <c r="BM3061" s="13"/>
      <c r="BN3061" s="13"/>
    </row>
    <row r="3062" spans="4:66" x14ac:dyDescent="0.25">
      <c r="D3062"/>
      <c r="E3062" s="10"/>
      <c r="F3062" s="10"/>
      <c r="G3062" s="10"/>
      <c r="H3062" s="10"/>
      <c r="I3062" s="10"/>
      <c r="J3062" s="10"/>
      <c r="K3062" s="11"/>
      <c r="L3062" s="11"/>
      <c r="M3062" s="12"/>
      <c r="N3062" s="12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  <c r="AR3062" s="12"/>
      <c r="AS3062" s="12"/>
      <c r="AT3062" s="12"/>
      <c r="AU3062" s="12"/>
      <c r="AV3062" s="12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12"/>
      <c r="BG3062" s="12"/>
      <c r="BH3062" s="12"/>
      <c r="BI3062" s="12"/>
      <c r="BJ3062" s="13"/>
      <c r="BK3062" s="13"/>
      <c r="BL3062" s="13"/>
      <c r="BM3062" s="13"/>
      <c r="BN3062" s="13"/>
    </row>
    <row r="3063" spans="4:66" x14ac:dyDescent="0.25">
      <c r="D3063"/>
      <c r="E3063" s="10"/>
      <c r="F3063" s="10"/>
      <c r="G3063" s="10"/>
      <c r="H3063" s="10"/>
      <c r="I3063" s="10"/>
      <c r="J3063" s="10"/>
      <c r="K3063" s="11"/>
      <c r="L3063" s="11"/>
      <c r="M3063" s="12"/>
      <c r="N3063" s="12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2"/>
      <c r="AS3063" s="12"/>
      <c r="AT3063" s="12"/>
      <c r="AU3063" s="12"/>
      <c r="AV3063" s="12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12"/>
      <c r="BG3063" s="12"/>
      <c r="BH3063" s="12"/>
      <c r="BI3063" s="12"/>
      <c r="BJ3063" s="13"/>
      <c r="BK3063" s="13"/>
      <c r="BL3063" s="13"/>
      <c r="BM3063" s="13"/>
      <c r="BN3063" s="13"/>
    </row>
    <row r="3064" spans="4:66" x14ac:dyDescent="0.25">
      <c r="D3064"/>
      <c r="E3064" s="10"/>
      <c r="F3064" s="10"/>
      <c r="G3064" s="10"/>
      <c r="H3064" s="10"/>
      <c r="I3064" s="10"/>
      <c r="J3064" s="10"/>
      <c r="K3064" s="11"/>
      <c r="L3064" s="11"/>
      <c r="M3064" s="12"/>
      <c r="N3064" s="12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  <c r="AR3064" s="12"/>
      <c r="AS3064" s="12"/>
      <c r="AT3064" s="12"/>
      <c r="AU3064" s="12"/>
      <c r="AV3064" s="12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12"/>
      <c r="BG3064" s="12"/>
      <c r="BH3064" s="12"/>
      <c r="BI3064" s="12"/>
      <c r="BJ3064" s="13"/>
      <c r="BK3064" s="13"/>
      <c r="BL3064" s="13"/>
      <c r="BM3064" s="13"/>
      <c r="BN3064" s="13"/>
    </row>
    <row r="3065" spans="4:66" x14ac:dyDescent="0.25">
      <c r="D3065"/>
      <c r="E3065" s="10"/>
      <c r="F3065" s="10"/>
      <c r="G3065" s="10"/>
      <c r="H3065" s="10"/>
      <c r="I3065" s="10"/>
      <c r="J3065" s="10"/>
      <c r="K3065" s="11"/>
      <c r="L3065" s="11"/>
      <c r="M3065" s="12"/>
      <c r="N3065" s="12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2"/>
      <c r="AS3065" s="12"/>
      <c r="AT3065" s="12"/>
      <c r="AU3065" s="12"/>
      <c r="AV3065" s="12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12"/>
      <c r="BG3065" s="12"/>
      <c r="BH3065" s="12"/>
      <c r="BI3065" s="12"/>
      <c r="BJ3065" s="13"/>
      <c r="BK3065" s="13"/>
      <c r="BL3065" s="13"/>
      <c r="BM3065" s="13"/>
      <c r="BN3065" s="13"/>
    </row>
    <row r="3066" spans="4:66" x14ac:dyDescent="0.25">
      <c r="D3066"/>
      <c r="E3066" s="10"/>
      <c r="F3066" s="10"/>
      <c r="G3066" s="10"/>
      <c r="H3066" s="10"/>
      <c r="I3066" s="10"/>
      <c r="J3066" s="10"/>
      <c r="K3066" s="11"/>
      <c r="L3066" s="11"/>
      <c r="M3066" s="12"/>
      <c r="N3066" s="12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  <c r="AR3066" s="12"/>
      <c r="AS3066" s="12"/>
      <c r="AT3066" s="12"/>
      <c r="AU3066" s="12"/>
      <c r="AV3066" s="12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12"/>
      <c r="BG3066" s="12"/>
      <c r="BH3066" s="12"/>
      <c r="BI3066" s="12"/>
      <c r="BJ3066" s="13"/>
      <c r="BK3066" s="13"/>
      <c r="BL3066" s="13"/>
      <c r="BM3066" s="13"/>
      <c r="BN3066" s="13"/>
    </row>
    <row r="3067" spans="4:66" x14ac:dyDescent="0.25">
      <c r="D3067"/>
      <c r="E3067" s="10"/>
      <c r="F3067" s="10"/>
      <c r="G3067" s="10"/>
      <c r="H3067" s="10"/>
      <c r="I3067" s="10"/>
      <c r="J3067" s="10"/>
      <c r="K3067" s="11"/>
      <c r="L3067" s="11"/>
      <c r="M3067" s="12"/>
      <c r="N3067" s="12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  <c r="AR3067" s="12"/>
      <c r="AS3067" s="12"/>
      <c r="AT3067" s="12"/>
      <c r="AU3067" s="12"/>
      <c r="AV3067" s="12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12"/>
      <c r="BG3067" s="12"/>
      <c r="BH3067" s="12"/>
      <c r="BI3067" s="12"/>
      <c r="BJ3067" s="13"/>
      <c r="BK3067" s="13"/>
      <c r="BL3067" s="13"/>
      <c r="BM3067" s="13"/>
      <c r="BN3067" s="13"/>
    </row>
    <row r="3068" spans="4:66" x14ac:dyDescent="0.25">
      <c r="D3068"/>
      <c r="E3068" s="10"/>
      <c r="F3068" s="10"/>
      <c r="G3068" s="10"/>
      <c r="H3068" s="10"/>
      <c r="I3068" s="10"/>
      <c r="J3068" s="10"/>
      <c r="K3068" s="11"/>
      <c r="L3068" s="11"/>
      <c r="M3068" s="12"/>
      <c r="N3068" s="12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  <c r="AR3068" s="12"/>
      <c r="AS3068" s="12"/>
      <c r="AT3068" s="12"/>
      <c r="AU3068" s="12"/>
      <c r="AV3068" s="12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12"/>
      <c r="BG3068" s="12"/>
      <c r="BH3068" s="12"/>
      <c r="BI3068" s="12"/>
      <c r="BJ3068" s="13"/>
      <c r="BK3068" s="13"/>
      <c r="BL3068" s="13"/>
      <c r="BM3068" s="13"/>
      <c r="BN3068" s="13"/>
    </row>
    <row r="3069" spans="4:66" x14ac:dyDescent="0.25">
      <c r="D3069"/>
      <c r="E3069" s="10"/>
      <c r="F3069" s="10"/>
      <c r="G3069" s="10"/>
      <c r="H3069" s="10"/>
      <c r="I3069" s="10"/>
      <c r="J3069" s="10"/>
      <c r="K3069" s="11"/>
      <c r="L3069" s="11"/>
      <c r="M3069" s="12"/>
      <c r="N3069" s="12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  <c r="AR3069" s="12"/>
      <c r="AS3069" s="12"/>
      <c r="AT3069" s="12"/>
      <c r="AU3069" s="12"/>
      <c r="AV3069" s="12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12"/>
      <c r="BG3069" s="12"/>
      <c r="BH3069" s="12"/>
      <c r="BI3069" s="12"/>
      <c r="BJ3069" s="13"/>
      <c r="BK3069" s="13"/>
      <c r="BL3069" s="13"/>
      <c r="BM3069" s="13"/>
      <c r="BN3069" s="13"/>
    </row>
    <row r="3070" spans="4:66" x14ac:dyDescent="0.25">
      <c r="D3070"/>
      <c r="E3070" s="10"/>
      <c r="F3070" s="10"/>
      <c r="G3070" s="10"/>
      <c r="H3070" s="10"/>
      <c r="I3070" s="10"/>
      <c r="J3070" s="10"/>
      <c r="K3070" s="11"/>
      <c r="L3070" s="11"/>
      <c r="M3070" s="12"/>
      <c r="N3070" s="12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  <c r="AR3070" s="12"/>
      <c r="AS3070" s="12"/>
      <c r="AT3070" s="12"/>
      <c r="AU3070" s="12"/>
      <c r="AV3070" s="12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12"/>
      <c r="BG3070" s="12"/>
      <c r="BH3070" s="12"/>
      <c r="BI3070" s="12"/>
      <c r="BJ3070" s="13"/>
      <c r="BK3070" s="13"/>
      <c r="BL3070" s="13"/>
      <c r="BM3070" s="13"/>
      <c r="BN3070" s="13"/>
    </row>
    <row r="3071" spans="4:66" x14ac:dyDescent="0.25">
      <c r="D3071"/>
      <c r="E3071" s="10"/>
      <c r="F3071" s="10"/>
      <c r="G3071" s="10"/>
      <c r="H3071" s="10"/>
      <c r="I3071" s="10"/>
      <c r="J3071" s="10"/>
      <c r="K3071" s="11"/>
      <c r="L3071" s="11"/>
      <c r="M3071" s="12"/>
      <c r="N3071" s="12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2"/>
      <c r="AS3071" s="12"/>
      <c r="AT3071" s="12"/>
      <c r="AU3071" s="12"/>
      <c r="AV3071" s="12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12"/>
      <c r="BG3071" s="12"/>
      <c r="BH3071" s="12"/>
      <c r="BI3071" s="12"/>
      <c r="BJ3071" s="13"/>
      <c r="BK3071" s="13"/>
      <c r="BL3071" s="13"/>
      <c r="BM3071" s="13"/>
      <c r="BN3071" s="13"/>
    </row>
    <row r="3072" spans="4:66" x14ac:dyDescent="0.25">
      <c r="D3072"/>
      <c r="E3072" s="10"/>
      <c r="F3072" s="10"/>
      <c r="G3072" s="10"/>
      <c r="H3072" s="10"/>
      <c r="I3072" s="10"/>
      <c r="J3072" s="10"/>
      <c r="K3072" s="11"/>
      <c r="L3072" s="11"/>
      <c r="M3072" s="12"/>
      <c r="N3072" s="12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  <c r="AR3072" s="12"/>
      <c r="AS3072" s="12"/>
      <c r="AT3072" s="12"/>
      <c r="AU3072" s="12"/>
      <c r="AV3072" s="12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12"/>
      <c r="BG3072" s="12"/>
      <c r="BH3072" s="12"/>
      <c r="BI3072" s="12"/>
      <c r="BJ3072" s="13"/>
      <c r="BK3072" s="13"/>
      <c r="BL3072" s="13"/>
      <c r="BM3072" s="13"/>
      <c r="BN3072" s="13"/>
    </row>
    <row r="3073" spans="4:66" x14ac:dyDescent="0.25">
      <c r="D3073"/>
      <c r="E3073" s="10"/>
      <c r="F3073" s="10"/>
      <c r="G3073" s="10"/>
      <c r="H3073" s="10"/>
      <c r="I3073" s="10"/>
      <c r="J3073" s="10"/>
      <c r="K3073" s="11"/>
      <c r="L3073" s="11"/>
      <c r="M3073" s="12"/>
      <c r="N3073" s="12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  <c r="AR3073" s="12"/>
      <c r="AS3073" s="12"/>
      <c r="AT3073" s="12"/>
      <c r="AU3073" s="12"/>
      <c r="AV3073" s="12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12"/>
      <c r="BG3073" s="12"/>
      <c r="BH3073" s="12"/>
      <c r="BI3073" s="12"/>
      <c r="BJ3073" s="13"/>
      <c r="BK3073" s="13"/>
      <c r="BL3073" s="13"/>
      <c r="BM3073" s="13"/>
      <c r="BN3073" s="13"/>
    </row>
    <row r="3074" spans="4:66" x14ac:dyDescent="0.25">
      <c r="D3074"/>
      <c r="E3074" s="10"/>
      <c r="F3074" s="10"/>
      <c r="G3074" s="10"/>
      <c r="H3074" s="10"/>
      <c r="I3074" s="10"/>
      <c r="J3074" s="10"/>
      <c r="K3074" s="11"/>
      <c r="L3074" s="11"/>
      <c r="M3074" s="12"/>
      <c r="N3074" s="12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  <c r="AR3074" s="12"/>
      <c r="AS3074" s="12"/>
      <c r="AT3074" s="12"/>
      <c r="AU3074" s="12"/>
      <c r="AV3074" s="12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12"/>
      <c r="BG3074" s="12"/>
      <c r="BH3074" s="12"/>
      <c r="BI3074" s="12"/>
      <c r="BJ3074" s="13"/>
      <c r="BK3074" s="13"/>
      <c r="BL3074" s="13"/>
      <c r="BM3074" s="13"/>
      <c r="BN3074" s="13"/>
    </row>
    <row r="3075" spans="4:66" x14ac:dyDescent="0.25">
      <c r="D3075"/>
      <c r="E3075" s="10"/>
      <c r="F3075" s="10"/>
      <c r="G3075" s="10"/>
      <c r="H3075" s="10"/>
      <c r="I3075" s="10"/>
      <c r="J3075" s="10"/>
      <c r="K3075" s="11"/>
      <c r="L3075" s="11"/>
      <c r="M3075" s="12"/>
      <c r="N3075" s="12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2"/>
      <c r="AS3075" s="12"/>
      <c r="AT3075" s="12"/>
      <c r="AU3075" s="12"/>
      <c r="AV3075" s="12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12"/>
      <c r="BG3075" s="12"/>
      <c r="BH3075" s="12"/>
      <c r="BI3075" s="12"/>
      <c r="BJ3075" s="13"/>
      <c r="BK3075" s="13"/>
      <c r="BL3075" s="13"/>
      <c r="BM3075" s="13"/>
      <c r="BN3075" s="13"/>
    </row>
    <row r="3076" spans="4:66" x14ac:dyDescent="0.25">
      <c r="D3076"/>
      <c r="E3076" s="10"/>
      <c r="F3076" s="10"/>
      <c r="G3076" s="10"/>
      <c r="H3076" s="10"/>
      <c r="I3076" s="10"/>
      <c r="J3076" s="10"/>
      <c r="K3076" s="11"/>
      <c r="L3076" s="11"/>
      <c r="M3076" s="12"/>
      <c r="N3076" s="12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  <c r="AR3076" s="12"/>
      <c r="AS3076" s="12"/>
      <c r="AT3076" s="12"/>
      <c r="AU3076" s="12"/>
      <c r="AV3076" s="12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12"/>
      <c r="BG3076" s="12"/>
      <c r="BH3076" s="12"/>
      <c r="BI3076" s="12"/>
      <c r="BJ3076" s="13"/>
      <c r="BK3076" s="13"/>
      <c r="BL3076" s="13"/>
      <c r="BM3076" s="13"/>
      <c r="BN3076" s="13"/>
    </row>
    <row r="3077" spans="4:66" x14ac:dyDescent="0.25">
      <c r="D3077"/>
      <c r="E3077" s="10"/>
      <c r="F3077" s="10"/>
      <c r="G3077" s="10"/>
      <c r="H3077" s="10"/>
      <c r="I3077" s="10"/>
      <c r="J3077" s="10"/>
      <c r="K3077" s="11"/>
      <c r="L3077" s="11"/>
      <c r="M3077" s="12"/>
      <c r="N3077" s="12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2"/>
      <c r="AS3077" s="12"/>
      <c r="AT3077" s="12"/>
      <c r="AU3077" s="12"/>
      <c r="AV3077" s="12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12"/>
      <c r="BG3077" s="12"/>
      <c r="BH3077" s="12"/>
      <c r="BI3077" s="12"/>
      <c r="BJ3077" s="13"/>
      <c r="BK3077" s="13"/>
      <c r="BL3077" s="13"/>
      <c r="BM3077" s="13"/>
      <c r="BN3077" s="13"/>
    </row>
    <row r="3078" spans="4:66" x14ac:dyDescent="0.25">
      <c r="D3078"/>
      <c r="E3078" s="10"/>
      <c r="F3078" s="10"/>
      <c r="G3078" s="10"/>
      <c r="H3078" s="10"/>
      <c r="I3078" s="10"/>
      <c r="J3078" s="10"/>
      <c r="K3078" s="11"/>
      <c r="L3078" s="11"/>
      <c r="M3078" s="12"/>
      <c r="N3078" s="12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  <c r="AR3078" s="12"/>
      <c r="AS3078" s="12"/>
      <c r="AT3078" s="12"/>
      <c r="AU3078" s="12"/>
      <c r="AV3078" s="12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12"/>
      <c r="BG3078" s="12"/>
      <c r="BH3078" s="12"/>
      <c r="BI3078" s="12"/>
      <c r="BJ3078" s="13"/>
      <c r="BK3078" s="13"/>
      <c r="BL3078" s="13"/>
      <c r="BM3078" s="13"/>
      <c r="BN3078" s="13"/>
    </row>
    <row r="3079" spans="4:66" x14ac:dyDescent="0.25">
      <c r="D3079"/>
      <c r="E3079" s="10"/>
      <c r="F3079" s="10"/>
      <c r="G3079" s="10"/>
      <c r="H3079" s="10"/>
      <c r="I3079" s="10"/>
      <c r="J3079" s="10"/>
      <c r="K3079" s="11"/>
      <c r="L3079" s="11"/>
      <c r="M3079" s="12"/>
      <c r="N3079" s="12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2"/>
      <c r="AS3079" s="12"/>
      <c r="AT3079" s="12"/>
      <c r="AU3079" s="12"/>
      <c r="AV3079" s="12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12"/>
      <c r="BG3079" s="12"/>
      <c r="BH3079" s="12"/>
      <c r="BI3079" s="12"/>
      <c r="BJ3079" s="13"/>
      <c r="BK3079" s="13"/>
      <c r="BL3079" s="13"/>
      <c r="BM3079" s="13"/>
      <c r="BN3079" s="13"/>
    </row>
    <row r="3080" spans="4:66" x14ac:dyDescent="0.25">
      <c r="D3080"/>
      <c r="E3080" s="10"/>
      <c r="F3080" s="10"/>
      <c r="G3080" s="10"/>
      <c r="H3080" s="10"/>
      <c r="I3080" s="10"/>
      <c r="J3080" s="10"/>
      <c r="K3080" s="11"/>
      <c r="L3080" s="11"/>
      <c r="M3080" s="12"/>
      <c r="N3080" s="12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  <c r="AR3080" s="12"/>
      <c r="AS3080" s="12"/>
      <c r="AT3080" s="12"/>
      <c r="AU3080" s="12"/>
      <c r="AV3080" s="12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12"/>
      <c r="BG3080" s="12"/>
      <c r="BH3080" s="12"/>
      <c r="BI3080" s="12"/>
      <c r="BJ3080" s="13"/>
      <c r="BK3080" s="13"/>
      <c r="BL3080" s="13"/>
      <c r="BM3080" s="13"/>
      <c r="BN3080" s="13"/>
    </row>
    <row r="3081" spans="4:66" x14ac:dyDescent="0.25">
      <c r="D3081"/>
      <c r="E3081" s="10"/>
      <c r="F3081" s="10"/>
      <c r="G3081" s="10"/>
      <c r="H3081" s="10"/>
      <c r="I3081" s="10"/>
      <c r="J3081" s="10"/>
      <c r="K3081" s="11"/>
      <c r="L3081" s="11"/>
      <c r="M3081" s="12"/>
      <c r="N3081" s="12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2"/>
      <c r="AS3081" s="12"/>
      <c r="AT3081" s="12"/>
      <c r="AU3081" s="12"/>
      <c r="AV3081" s="12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12"/>
      <c r="BG3081" s="12"/>
      <c r="BH3081" s="12"/>
      <c r="BI3081" s="12"/>
      <c r="BJ3081" s="13"/>
      <c r="BK3081" s="13"/>
      <c r="BL3081" s="13"/>
      <c r="BM3081" s="13"/>
      <c r="BN3081" s="13"/>
    </row>
    <row r="3082" spans="4:66" x14ac:dyDescent="0.25">
      <c r="D3082"/>
      <c r="E3082" s="10"/>
      <c r="F3082" s="10"/>
      <c r="G3082" s="10"/>
      <c r="H3082" s="10"/>
      <c r="I3082" s="10"/>
      <c r="J3082" s="10"/>
      <c r="K3082" s="11"/>
      <c r="L3082" s="11"/>
      <c r="M3082" s="12"/>
      <c r="N3082" s="12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  <c r="AR3082" s="12"/>
      <c r="AS3082" s="12"/>
      <c r="AT3082" s="12"/>
      <c r="AU3082" s="12"/>
      <c r="AV3082" s="12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12"/>
      <c r="BG3082" s="12"/>
      <c r="BH3082" s="12"/>
      <c r="BI3082" s="12"/>
      <c r="BJ3082" s="13"/>
      <c r="BK3082" s="13"/>
      <c r="BL3082" s="13"/>
      <c r="BM3082" s="13"/>
      <c r="BN3082" s="13"/>
    </row>
    <row r="3083" spans="4:66" x14ac:dyDescent="0.25">
      <c r="D3083"/>
      <c r="E3083" s="10"/>
      <c r="F3083" s="10"/>
      <c r="G3083" s="10"/>
      <c r="H3083" s="10"/>
      <c r="I3083" s="10"/>
      <c r="J3083" s="10"/>
      <c r="K3083" s="11"/>
      <c r="L3083" s="11"/>
      <c r="M3083" s="12"/>
      <c r="N3083" s="12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2"/>
      <c r="AS3083" s="12"/>
      <c r="AT3083" s="12"/>
      <c r="AU3083" s="12"/>
      <c r="AV3083" s="12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12"/>
      <c r="BG3083" s="12"/>
      <c r="BH3083" s="12"/>
      <c r="BI3083" s="12"/>
      <c r="BJ3083" s="13"/>
      <c r="BK3083" s="13"/>
      <c r="BL3083" s="13"/>
      <c r="BM3083" s="13"/>
      <c r="BN3083" s="13"/>
    </row>
    <row r="3084" spans="4:66" x14ac:dyDescent="0.25">
      <c r="D3084"/>
      <c r="E3084" s="10"/>
      <c r="F3084" s="10"/>
      <c r="G3084" s="10"/>
      <c r="H3084" s="10"/>
      <c r="I3084" s="10"/>
      <c r="J3084" s="10"/>
      <c r="K3084" s="11"/>
      <c r="L3084" s="11"/>
      <c r="M3084" s="12"/>
      <c r="N3084" s="12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  <c r="AR3084" s="12"/>
      <c r="AS3084" s="12"/>
      <c r="AT3084" s="12"/>
      <c r="AU3084" s="12"/>
      <c r="AV3084" s="12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12"/>
      <c r="BG3084" s="12"/>
      <c r="BH3084" s="12"/>
      <c r="BI3084" s="12"/>
      <c r="BJ3084" s="13"/>
      <c r="BK3084" s="13"/>
      <c r="BL3084" s="13"/>
      <c r="BM3084" s="13"/>
      <c r="BN3084" s="13"/>
    </row>
    <row r="3085" spans="4:66" x14ac:dyDescent="0.25">
      <c r="D3085"/>
      <c r="E3085" s="10"/>
      <c r="F3085" s="10"/>
      <c r="G3085" s="10"/>
      <c r="H3085" s="10"/>
      <c r="I3085" s="10"/>
      <c r="J3085" s="10"/>
      <c r="K3085" s="11"/>
      <c r="L3085" s="11"/>
      <c r="M3085" s="12"/>
      <c r="N3085" s="12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2"/>
      <c r="AS3085" s="12"/>
      <c r="AT3085" s="12"/>
      <c r="AU3085" s="12"/>
      <c r="AV3085" s="12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12"/>
      <c r="BG3085" s="12"/>
      <c r="BH3085" s="12"/>
      <c r="BI3085" s="12"/>
      <c r="BJ3085" s="13"/>
      <c r="BK3085" s="13"/>
      <c r="BL3085" s="13"/>
      <c r="BM3085" s="13"/>
      <c r="BN3085" s="13"/>
    </row>
    <row r="3086" spans="4:66" x14ac:dyDescent="0.25">
      <c r="D3086"/>
      <c r="E3086" s="10"/>
      <c r="F3086" s="10"/>
      <c r="G3086" s="10"/>
      <c r="H3086" s="10"/>
      <c r="I3086" s="10"/>
      <c r="J3086" s="10"/>
      <c r="K3086" s="11"/>
      <c r="L3086" s="11"/>
      <c r="M3086" s="12"/>
      <c r="N3086" s="12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  <c r="AR3086" s="12"/>
      <c r="AS3086" s="12"/>
      <c r="AT3086" s="12"/>
      <c r="AU3086" s="12"/>
      <c r="AV3086" s="12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12"/>
      <c r="BG3086" s="12"/>
      <c r="BH3086" s="12"/>
      <c r="BI3086" s="12"/>
      <c r="BJ3086" s="13"/>
      <c r="BK3086" s="13"/>
      <c r="BL3086" s="13"/>
      <c r="BM3086" s="13"/>
      <c r="BN3086" s="13"/>
    </row>
    <row r="3087" spans="4:66" x14ac:dyDescent="0.25">
      <c r="D3087"/>
      <c r="E3087" s="10"/>
      <c r="F3087" s="10"/>
      <c r="G3087" s="10"/>
      <c r="H3087" s="10"/>
      <c r="I3087" s="10"/>
      <c r="J3087" s="10"/>
      <c r="K3087" s="11"/>
      <c r="L3087" s="11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2"/>
      <c r="AS3087" s="12"/>
      <c r="AT3087" s="12"/>
      <c r="AU3087" s="12"/>
      <c r="AV3087" s="12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12"/>
      <c r="BG3087" s="12"/>
      <c r="BH3087" s="12"/>
      <c r="BI3087" s="12"/>
      <c r="BJ3087" s="13"/>
      <c r="BK3087" s="13"/>
      <c r="BL3087" s="13"/>
      <c r="BM3087" s="13"/>
      <c r="BN3087" s="13"/>
    </row>
    <row r="3088" spans="4:66" x14ac:dyDescent="0.25">
      <c r="D3088"/>
      <c r="E3088" s="10"/>
      <c r="F3088" s="10"/>
      <c r="G3088" s="10"/>
      <c r="H3088" s="10"/>
      <c r="I3088" s="10"/>
      <c r="J3088" s="10"/>
      <c r="K3088" s="11"/>
      <c r="L3088" s="11"/>
      <c r="M3088" s="12"/>
      <c r="N3088" s="12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  <c r="AR3088" s="12"/>
      <c r="AS3088" s="12"/>
      <c r="AT3088" s="12"/>
      <c r="AU3088" s="12"/>
      <c r="AV3088" s="12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12"/>
      <c r="BG3088" s="12"/>
      <c r="BH3088" s="12"/>
      <c r="BI3088" s="12"/>
      <c r="BJ3088" s="13"/>
      <c r="BK3088" s="13"/>
      <c r="BL3088" s="13"/>
      <c r="BM3088" s="13"/>
      <c r="BN3088" s="13"/>
    </row>
    <row r="3089" spans="4:66" x14ac:dyDescent="0.25">
      <c r="D3089"/>
      <c r="E3089" s="10"/>
      <c r="F3089" s="10"/>
      <c r="G3089" s="10"/>
      <c r="H3089" s="10"/>
      <c r="I3089" s="10"/>
      <c r="J3089" s="10"/>
      <c r="K3089" s="11"/>
      <c r="L3089" s="11"/>
      <c r="M3089" s="12"/>
      <c r="N3089" s="12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  <c r="AR3089" s="12"/>
      <c r="AS3089" s="12"/>
      <c r="AT3089" s="12"/>
      <c r="AU3089" s="12"/>
      <c r="AV3089" s="12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12"/>
      <c r="BG3089" s="12"/>
      <c r="BH3089" s="12"/>
      <c r="BI3089" s="12"/>
      <c r="BJ3089" s="13"/>
      <c r="BK3089" s="13"/>
      <c r="BL3089" s="13"/>
      <c r="BM3089" s="13"/>
      <c r="BN3089" s="13"/>
    </row>
    <row r="3090" spans="4:66" x14ac:dyDescent="0.25">
      <c r="D3090"/>
      <c r="E3090" s="10"/>
      <c r="F3090" s="10"/>
      <c r="G3090" s="10"/>
      <c r="H3090" s="10"/>
      <c r="I3090" s="10"/>
      <c r="J3090" s="10"/>
      <c r="K3090" s="11"/>
      <c r="L3090" s="11"/>
      <c r="M3090" s="12"/>
      <c r="N3090" s="12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  <c r="AR3090" s="12"/>
      <c r="AS3090" s="12"/>
      <c r="AT3090" s="12"/>
      <c r="AU3090" s="12"/>
      <c r="AV3090" s="12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12"/>
      <c r="BG3090" s="12"/>
      <c r="BH3090" s="12"/>
      <c r="BI3090" s="12"/>
      <c r="BJ3090" s="13"/>
      <c r="BK3090" s="13"/>
      <c r="BL3090" s="13"/>
      <c r="BM3090" s="13"/>
      <c r="BN3090" s="13"/>
    </row>
    <row r="3091" spans="4:66" x14ac:dyDescent="0.25">
      <c r="D3091"/>
      <c r="E3091" s="10"/>
      <c r="F3091" s="10"/>
      <c r="G3091" s="10"/>
      <c r="H3091" s="10"/>
      <c r="I3091" s="10"/>
      <c r="J3091" s="10"/>
      <c r="K3091" s="11"/>
      <c r="L3091" s="11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  <c r="AR3091" s="12"/>
      <c r="AS3091" s="12"/>
      <c r="AT3091" s="12"/>
      <c r="AU3091" s="12"/>
      <c r="AV3091" s="12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12"/>
      <c r="BG3091" s="12"/>
      <c r="BH3091" s="12"/>
      <c r="BI3091" s="12"/>
      <c r="BJ3091" s="13"/>
      <c r="BK3091" s="13"/>
      <c r="BL3091" s="13"/>
      <c r="BM3091" s="13"/>
      <c r="BN3091" s="13"/>
    </row>
    <row r="3092" spans="4:66" x14ac:dyDescent="0.25">
      <c r="D3092"/>
      <c r="E3092" s="10"/>
      <c r="F3092" s="10"/>
      <c r="G3092" s="10"/>
      <c r="H3092" s="10"/>
      <c r="I3092" s="10"/>
      <c r="J3092" s="10"/>
      <c r="K3092" s="11"/>
      <c r="L3092" s="11"/>
      <c r="M3092" s="12"/>
      <c r="N3092" s="12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  <c r="AR3092" s="12"/>
      <c r="AS3092" s="12"/>
      <c r="AT3092" s="12"/>
      <c r="AU3092" s="12"/>
      <c r="AV3092" s="12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12"/>
      <c r="BG3092" s="12"/>
      <c r="BH3092" s="12"/>
      <c r="BI3092" s="12"/>
      <c r="BJ3092" s="13"/>
      <c r="BK3092" s="13"/>
      <c r="BL3092" s="13"/>
      <c r="BM3092" s="13"/>
      <c r="BN3092" s="13"/>
    </row>
    <row r="3093" spans="4:66" x14ac:dyDescent="0.25">
      <c r="D3093"/>
      <c r="E3093" s="10"/>
      <c r="F3093" s="10"/>
      <c r="G3093" s="10"/>
      <c r="H3093" s="10"/>
      <c r="I3093" s="10"/>
      <c r="J3093" s="10"/>
      <c r="K3093" s="11"/>
      <c r="L3093" s="11"/>
      <c r="M3093" s="12"/>
      <c r="N3093" s="12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2"/>
      <c r="AS3093" s="12"/>
      <c r="AT3093" s="12"/>
      <c r="AU3093" s="12"/>
      <c r="AV3093" s="12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12"/>
      <c r="BG3093" s="12"/>
      <c r="BH3093" s="12"/>
      <c r="BI3093" s="12"/>
      <c r="BJ3093" s="13"/>
      <c r="BK3093" s="13"/>
      <c r="BL3093" s="13"/>
      <c r="BM3093" s="13"/>
      <c r="BN3093" s="13"/>
    </row>
    <row r="3094" spans="4:66" x14ac:dyDescent="0.25">
      <c r="D3094"/>
      <c r="E3094" s="10"/>
      <c r="F3094" s="10"/>
      <c r="G3094" s="10"/>
      <c r="H3094" s="10"/>
      <c r="I3094" s="10"/>
      <c r="J3094" s="10"/>
      <c r="K3094" s="11"/>
      <c r="L3094" s="11"/>
      <c r="M3094" s="12"/>
      <c r="N3094" s="12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  <c r="AR3094" s="12"/>
      <c r="AS3094" s="12"/>
      <c r="AT3094" s="12"/>
      <c r="AU3094" s="12"/>
      <c r="AV3094" s="12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12"/>
      <c r="BG3094" s="12"/>
      <c r="BH3094" s="12"/>
      <c r="BI3094" s="12"/>
      <c r="BJ3094" s="13"/>
      <c r="BK3094" s="13"/>
      <c r="BL3094" s="13"/>
      <c r="BM3094" s="13"/>
      <c r="BN3094" s="13"/>
    </row>
    <row r="3095" spans="4:66" x14ac:dyDescent="0.25">
      <c r="D3095"/>
      <c r="E3095" s="10"/>
      <c r="F3095" s="10"/>
      <c r="G3095" s="10"/>
      <c r="H3095" s="10"/>
      <c r="I3095" s="10"/>
      <c r="J3095" s="10"/>
      <c r="K3095" s="11"/>
      <c r="L3095" s="11"/>
      <c r="M3095" s="12"/>
      <c r="N3095" s="12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2"/>
      <c r="AS3095" s="12"/>
      <c r="AT3095" s="12"/>
      <c r="AU3095" s="12"/>
      <c r="AV3095" s="12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12"/>
      <c r="BG3095" s="12"/>
      <c r="BH3095" s="12"/>
      <c r="BI3095" s="12"/>
      <c r="BJ3095" s="13"/>
      <c r="BK3095" s="13"/>
      <c r="BL3095" s="13"/>
      <c r="BM3095" s="13"/>
      <c r="BN3095" s="13"/>
    </row>
    <row r="3096" spans="4:66" x14ac:dyDescent="0.25">
      <c r="D3096"/>
      <c r="E3096" s="10"/>
      <c r="F3096" s="10"/>
      <c r="G3096" s="10"/>
      <c r="H3096" s="10"/>
      <c r="I3096" s="10"/>
      <c r="J3096" s="10"/>
      <c r="K3096" s="11"/>
      <c r="L3096" s="11"/>
      <c r="M3096" s="12"/>
      <c r="N3096" s="12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  <c r="AR3096" s="12"/>
      <c r="AS3096" s="12"/>
      <c r="AT3096" s="12"/>
      <c r="AU3096" s="12"/>
      <c r="AV3096" s="12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12"/>
      <c r="BG3096" s="12"/>
      <c r="BH3096" s="12"/>
      <c r="BI3096" s="12"/>
      <c r="BJ3096" s="13"/>
      <c r="BK3096" s="13"/>
      <c r="BL3096" s="13"/>
      <c r="BM3096" s="13"/>
      <c r="BN3096" s="13"/>
    </row>
    <row r="3097" spans="4:66" x14ac:dyDescent="0.25">
      <c r="D3097"/>
      <c r="E3097" s="10"/>
      <c r="F3097" s="10"/>
      <c r="G3097" s="10"/>
      <c r="H3097" s="10"/>
      <c r="I3097" s="10"/>
      <c r="J3097" s="10"/>
      <c r="K3097" s="11"/>
      <c r="L3097" s="11"/>
      <c r="M3097" s="12"/>
      <c r="N3097" s="12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2"/>
      <c r="AS3097" s="12"/>
      <c r="AT3097" s="12"/>
      <c r="AU3097" s="12"/>
      <c r="AV3097" s="12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12"/>
      <c r="BG3097" s="12"/>
      <c r="BH3097" s="12"/>
      <c r="BI3097" s="12"/>
      <c r="BJ3097" s="13"/>
      <c r="BK3097" s="13"/>
      <c r="BL3097" s="13"/>
      <c r="BM3097" s="13"/>
      <c r="BN3097" s="13"/>
    </row>
    <row r="3098" spans="4:66" x14ac:dyDescent="0.25">
      <c r="D3098"/>
      <c r="E3098" s="10"/>
      <c r="F3098" s="10"/>
      <c r="G3098" s="10"/>
      <c r="H3098" s="10"/>
      <c r="I3098" s="10"/>
      <c r="J3098" s="10"/>
      <c r="K3098" s="11"/>
      <c r="L3098" s="11"/>
      <c r="M3098" s="12"/>
      <c r="N3098" s="12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  <c r="AR3098" s="12"/>
      <c r="AS3098" s="12"/>
      <c r="AT3098" s="12"/>
      <c r="AU3098" s="12"/>
      <c r="AV3098" s="12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12"/>
      <c r="BG3098" s="12"/>
      <c r="BH3098" s="12"/>
      <c r="BI3098" s="12"/>
      <c r="BJ3098" s="13"/>
      <c r="BK3098" s="13"/>
      <c r="BL3098" s="13"/>
      <c r="BM3098" s="13"/>
      <c r="BN3098" s="13"/>
    </row>
    <row r="3099" spans="4:66" x14ac:dyDescent="0.25">
      <c r="D3099"/>
      <c r="E3099" s="10"/>
      <c r="F3099" s="10"/>
      <c r="G3099" s="10"/>
      <c r="H3099" s="10"/>
      <c r="I3099" s="10"/>
      <c r="J3099" s="10"/>
      <c r="K3099" s="11"/>
      <c r="L3099" s="11"/>
      <c r="M3099" s="12"/>
      <c r="N3099" s="12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  <c r="AR3099" s="12"/>
      <c r="AS3099" s="12"/>
      <c r="AT3099" s="12"/>
      <c r="AU3099" s="12"/>
      <c r="AV3099" s="12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12"/>
      <c r="BG3099" s="12"/>
      <c r="BH3099" s="12"/>
      <c r="BI3099" s="12"/>
      <c r="BJ3099" s="13"/>
      <c r="BK3099" s="13"/>
      <c r="BL3099" s="13"/>
      <c r="BM3099" s="13"/>
      <c r="BN3099" s="13"/>
    </row>
    <row r="3100" spans="4:66" x14ac:dyDescent="0.25">
      <c r="D3100"/>
      <c r="E3100" s="10"/>
      <c r="F3100" s="10"/>
      <c r="G3100" s="10"/>
      <c r="H3100" s="10"/>
      <c r="I3100" s="10"/>
      <c r="J3100" s="10"/>
      <c r="K3100" s="11"/>
      <c r="L3100" s="11"/>
      <c r="M3100" s="12"/>
      <c r="N3100" s="12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  <c r="AR3100" s="12"/>
      <c r="AS3100" s="12"/>
      <c r="AT3100" s="12"/>
      <c r="AU3100" s="12"/>
      <c r="AV3100" s="12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12"/>
      <c r="BG3100" s="12"/>
      <c r="BH3100" s="12"/>
      <c r="BI3100" s="12"/>
      <c r="BJ3100" s="13"/>
      <c r="BK3100" s="13"/>
      <c r="BL3100" s="13"/>
      <c r="BM3100" s="13"/>
      <c r="BN3100" s="13"/>
    </row>
    <row r="3101" spans="4:66" x14ac:dyDescent="0.25">
      <c r="D3101"/>
      <c r="E3101" s="10"/>
      <c r="F3101" s="10"/>
      <c r="G3101" s="10"/>
      <c r="H3101" s="10"/>
      <c r="I3101" s="10"/>
      <c r="J3101" s="10"/>
      <c r="K3101" s="11"/>
      <c r="L3101" s="11"/>
      <c r="M3101" s="12"/>
      <c r="N3101" s="12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2"/>
      <c r="AS3101" s="12"/>
      <c r="AT3101" s="12"/>
      <c r="AU3101" s="12"/>
      <c r="AV3101" s="12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12"/>
      <c r="BG3101" s="12"/>
      <c r="BH3101" s="12"/>
      <c r="BI3101" s="12"/>
      <c r="BJ3101" s="13"/>
      <c r="BK3101" s="13"/>
      <c r="BL3101" s="13"/>
      <c r="BM3101" s="13"/>
      <c r="BN3101" s="13"/>
    </row>
    <row r="3102" spans="4:66" x14ac:dyDescent="0.25">
      <c r="D3102"/>
      <c r="E3102" s="10"/>
      <c r="F3102" s="10"/>
      <c r="G3102" s="10"/>
      <c r="H3102" s="10"/>
      <c r="I3102" s="10"/>
      <c r="J3102" s="10"/>
      <c r="K3102" s="11"/>
      <c r="L3102" s="11"/>
      <c r="M3102" s="12"/>
      <c r="N3102" s="12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  <c r="AR3102" s="12"/>
      <c r="AS3102" s="12"/>
      <c r="AT3102" s="12"/>
      <c r="AU3102" s="12"/>
      <c r="AV3102" s="12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12"/>
      <c r="BG3102" s="12"/>
      <c r="BH3102" s="12"/>
      <c r="BI3102" s="12"/>
      <c r="BJ3102" s="13"/>
      <c r="BK3102" s="13"/>
      <c r="BL3102" s="13"/>
      <c r="BM3102" s="13"/>
      <c r="BN3102" s="13"/>
    </row>
    <row r="3103" spans="4:66" x14ac:dyDescent="0.25">
      <c r="D3103"/>
      <c r="E3103" s="10"/>
      <c r="F3103" s="10"/>
      <c r="G3103" s="10"/>
      <c r="H3103" s="10"/>
      <c r="I3103" s="10"/>
      <c r="J3103" s="10"/>
      <c r="K3103" s="11"/>
      <c r="L3103" s="11"/>
      <c r="M3103" s="12"/>
      <c r="N3103" s="12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  <c r="AR3103" s="12"/>
      <c r="AS3103" s="12"/>
      <c r="AT3103" s="12"/>
      <c r="AU3103" s="12"/>
      <c r="AV3103" s="12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12"/>
      <c r="BG3103" s="12"/>
      <c r="BH3103" s="12"/>
      <c r="BI3103" s="12"/>
      <c r="BJ3103" s="13"/>
      <c r="BK3103" s="13"/>
      <c r="BL3103" s="13"/>
      <c r="BM3103" s="13"/>
      <c r="BN3103" s="13"/>
    </row>
    <row r="3104" spans="4:66" x14ac:dyDescent="0.25">
      <c r="D3104"/>
      <c r="E3104" s="10"/>
      <c r="F3104" s="10"/>
      <c r="G3104" s="10"/>
      <c r="H3104" s="10"/>
      <c r="I3104" s="10"/>
      <c r="J3104" s="10"/>
      <c r="K3104" s="11"/>
      <c r="L3104" s="11"/>
      <c r="M3104" s="12"/>
      <c r="N3104" s="12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  <c r="AR3104" s="12"/>
      <c r="AS3104" s="12"/>
      <c r="AT3104" s="12"/>
      <c r="AU3104" s="12"/>
      <c r="AV3104" s="12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12"/>
      <c r="BG3104" s="12"/>
      <c r="BH3104" s="12"/>
      <c r="BI3104" s="12"/>
      <c r="BJ3104" s="13"/>
      <c r="BK3104" s="13"/>
      <c r="BL3104" s="13"/>
      <c r="BM3104" s="13"/>
      <c r="BN3104" s="13"/>
    </row>
    <row r="3105" spans="4:66" x14ac:dyDescent="0.25">
      <c r="D3105"/>
      <c r="E3105" s="10"/>
      <c r="F3105" s="10"/>
      <c r="G3105" s="10"/>
      <c r="H3105" s="10"/>
      <c r="I3105" s="10"/>
      <c r="J3105" s="10"/>
      <c r="K3105" s="11"/>
      <c r="L3105" s="11"/>
      <c r="M3105" s="12"/>
      <c r="N3105" s="12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  <c r="AR3105" s="12"/>
      <c r="AS3105" s="12"/>
      <c r="AT3105" s="12"/>
      <c r="AU3105" s="12"/>
      <c r="AV3105" s="12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12"/>
      <c r="BG3105" s="12"/>
      <c r="BH3105" s="12"/>
      <c r="BI3105" s="12"/>
      <c r="BJ3105" s="13"/>
      <c r="BK3105" s="13"/>
      <c r="BL3105" s="13"/>
      <c r="BM3105" s="13"/>
      <c r="BN3105" s="13"/>
    </row>
    <row r="3106" spans="4:66" x14ac:dyDescent="0.25">
      <c r="D3106"/>
      <c r="E3106" s="10"/>
      <c r="F3106" s="10"/>
      <c r="G3106" s="10"/>
      <c r="H3106" s="10"/>
      <c r="I3106" s="10"/>
      <c r="J3106" s="10"/>
      <c r="K3106" s="11"/>
      <c r="L3106" s="11"/>
      <c r="M3106" s="12"/>
      <c r="N3106" s="12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  <c r="AR3106" s="12"/>
      <c r="AS3106" s="12"/>
      <c r="AT3106" s="12"/>
      <c r="AU3106" s="12"/>
      <c r="AV3106" s="12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12"/>
      <c r="BG3106" s="12"/>
      <c r="BH3106" s="12"/>
      <c r="BI3106" s="12"/>
      <c r="BJ3106" s="13"/>
      <c r="BK3106" s="13"/>
      <c r="BL3106" s="13"/>
      <c r="BM3106" s="13"/>
      <c r="BN3106" s="13"/>
    </row>
    <row r="3107" spans="4:66" x14ac:dyDescent="0.25">
      <c r="D3107"/>
      <c r="E3107" s="10"/>
      <c r="F3107" s="10"/>
      <c r="G3107" s="10"/>
      <c r="H3107" s="10"/>
      <c r="I3107" s="10"/>
      <c r="J3107" s="10"/>
      <c r="K3107" s="11"/>
      <c r="L3107" s="11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  <c r="AR3107" s="12"/>
      <c r="AS3107" s="12"/>
      <c r="AT3107" s="12"/>
      <c r="AU3107" s="12"/>
      <c r="AV3107" s="12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12"/>
      <c r="BG3107" s="12"/>
      <c r="BH3107" s="12"/>
      <c r="BI3107" s="12"/>
      <c r="BJ3107" s="13"/>
      <c r="BK3107" s="13"/>
      <c r="BL3107" s="13"/>
      <c r="BM3107" s="13"/>
      <c r="BN3107" s="13"/>
    </row>
    <row r="3108" spans="4:66" x14ac:dyDescent="0.25">
      <c r="D3108"/>
      <c r="E3108" s="10"/>
      <c r="F3108" s="10"/>
      <c r="G3108" s="10"/>
      <c r="H3108" s="10"/>
      <c r="I3108" s="10"/>
      <c r="J3108" s="10"/>
      <c r="K3108" s="11"/>
      <c r="L3108" s="11"/>
      <c r="M3108" s="12"/>
      <c r="N3108" s="12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  <c r="AR3108" s="12"/>
      <c r="AS3108" s="12"/>
      <c r="AT3108" s="12"/>
      <c r="AU3108" s="12"/>
      <c r="AV3108" s="12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12"/>
      <c r="BG3108" s="12"/>
      <c r="BH3108" s="12"/>
      <c r="BI3108" s="12"/>
      <c r="BJ3108" s="13"/>
      <c r="BK3108" s="13"/>
      <c r="BL3108" s="13"/>
      <c r="BM3108" s="13"/>
      <c r="BN3108" s="13"/>
    </row>
    <row r="3109" spans="4:66" x14ac:dyDescent="0.25">
      <c r="D3109"/>
      <c r="E3109" s="10"/>
      <c r="F3109" s="10"/>
      <c r="G3109" s="10"/>
      <c r="H3109" s="10"/>
      <c r="I3109" s="10"/>
      <c r="J3109" s="10"/>
      <c r="K3109" s="11"/>
      <c r="L3109" s="11"/>
      <c r="M3109" s="12"/>
      <c r="N3109" s="12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2"/>
      <c r="AS3109" s="12"/>
      <c r="AT3109" s="12"/>
      <c r="AU3109" s="12"/>
      <c r="AV3109" s="12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12"/>
      <c r="BG3109" s="12"/>
      <c r="BH3109" s="12"/>
      <c r="BI3109" s="12"/>
      <c r="BJ3109" s="13"/>
      <c r="BK3109" s="13"/>
      <c r="BL3109" s="13"/>
      <c r="BM3109" s="13"/>
      <c r="BN3109" s="13"/>
    </row>
    <row r="3110" spans="4:66" x14ac:dyDescent="0.25">
      <c r="D3110"/>
      <c r="E3110" s="10"/>
      <c r="F3110" s="10"/>
      <c r="G3110" s="10"/>
      <c r="H3110" s="10"/>
      <c r="I3110" s="10"/>
      <c r="J3110" s="10"/>
      <c r="K3110" s="11"/>
      <c r="L3110" s="11"/>
      <c r="M3110" s="12"/>
      <c r="N3110" s="12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12"/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  <c r="AR3110" s="12"/>
      <c r="AS3110" s="12"/>
      <c r="AT3110" s="12"/>
      <c r="AU3110" s="12"/>
      <c r="AV3110" s="12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12"/>
      <c r="BG3110" s="12"/>
      <c r="BH3110" s="12"/>
      <c r="BI3110" s="12"/>
      <c r="BJ3110" s="13"/>
      <c r="BK3110" s="13"/>
      <c r="BL3110" s="13"/>
      <c r="BM3110" s="13"/>
      <c r="BN3110" s="13"/>
    </row>
    <row r="3111" spans="4:66" x14ac:dyDescent="0.25">
      <c r="D3111"/>
      <c r="E3111" s="10"/>
      <c r="F3111" s="10"/>
      <c r="G3111" s="10"/>
      <c r="H3111" s="10"/>
      <c r="I3111" s="10"/>
      <c r="J3111" s="10"/>
      <c r="K3111" s="11"/>
      <c r="L3111" s="11"/>
      <c r="M3111" s="12"/>
      <c r="N3111" s="12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2"/>
      <c r="AS3111" s="12"/>
      <c r="AT3111" s="12"/>
      <c r="AU3111" s="12"/>
      <c r="AV3111" s="12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12"/>
      <c r="BG3111" s="12"/>
      <c r="BH3111" s="12"/>
      <c r="BI3111" s="12"/>
      <c r="BJ3111" s="13"/>
      <c r="BK3111" s="13"/>
      <c r="BL3111" s="13"/>
      <c r="BM3111" s="13"/>
      <c r="BN3111" s="13"/>
    </row>
    <row r="3112" spans="4:66" x14ac:dyDescent="0.25">
      <c r="D3112"/>
      <c r="E3112" s="10"/>
      <c r="F3112" s="10"/>
      <c r="G3112" s="10"/>
      <c r="H3112" s="10"/>
      <c r="I3112" s="10"/>
      <c r="J3112" s="10"/>
      <c r="K3112" s="11"/>
      <c r="L3112" s="11"/>
      <c r="M3112" s="12"/>
      <c r="N3112" s="12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  <c r="AR3112" s="12"/>
      <c r="AS3112" s="12"/>
      <c r="AT3112" s="12"/>
      <c r="AU3112" s="12"/>
      <c r="AV3112" s="12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12"/>
      <c r="BG3112" s="12"/>
      <c r="BH3112" s="12"/>
      <c r="BI3112" s="12"/>
      <c r="BJ3112" s="13"/>
      <c r="BK3112" s="13"/>
      <c r="BL3112" s="13"/>
      <c r="BM3112" s="13"/>
      <c r="BN3112" s="13"/>
    </row>
    <row r="3113" spans="4:66" x14ac:dyDescent="0.25">
      <c r="D3113"/>
      <c r="E3113" s="10"/>
      <c r="F3113" s="10"/>
      <c r="G3113" s="10"/>
      <c r="H3113" s="10"/>
      <c r="I3113" s="10"/>
      <c r="J3113" s="10"/>
      <c r="K3113" s="11"/>
      <c r="L3113" s="11"/>
      <c r="M3113" s="12"/>
      <c r="N3113" s="12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  <c r="AR3113" s="12"/>
      <c r="AS3113" s="12"/>
      <c r="AT3113" s="12"/>
      <c r="AU3113" s="12"/>
      <c r="AV3113" s="12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12"/>
      <c r="BG3113" s="12"/>
      <c r="BH3113" s="12"/>
      <c r="BI3113" s="12"/>
      <c r="BJ3113" s="13"/>
      <c r="BK3113" s="13"/>
      <c r="BL3113" s="13"/>
      <c r="BM3113" s="13"/>
      <c r="BN3113" s="13"/>
    </row>
    <row r="3114" spans="4:66" x14ac:dyDescent="0.25">
      <c r="D3114"/>
      <c r="E3114" s="10"/>
      <c r="F3114" s="10"/>
      <c r="G3114" s="10"/>
      <c r="H3114" s="10"/>
      <c r="I3114" s="10"/>
      <c r="J3114" s="10"/>
      <c r="K3114" s="11"/>
      <c r="L3114" s="11"/>
      <c r="M3114" s="12"/>
      <c r="N3114" s="12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  <c r="AR3114" s="12"/>
      <c r="AS3114" s="12"/>
      <c r="AT3114" s="12"/>
      <c r="AU3114" s="12"/>
      <c r="AV3114" s="12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12"/>
      <c r="BG3114" s="12"/>
      <c r="BH3114" s="12"/>
      <c r="BI3114" s="12"/>
      <c r="BJ3114" s="13"/>
      <c r="BK3114" s="13"/>
      <c r="BL3114" s="13"/>
      <c r="BM3114" s="13"/>
      <c r="BN3114" s="13"/>
    </row>
    <row r="3115" spans="4:66" x14ac:dyDescent="0.25">
      <c r="D3115"/>
      <c r="E3115" s="10"/>
      <c r="F3115" s="10"/>
      <c r="G3115" s="10"/>
      <c r="H3115" s="10"/>
      <c r="I3115" s="10"/>
      <c r="J3115" s="10"/>
      <c r="K3115" s="11"/>
      <c r="L3115" s="11"/>
      <c r="M3115" s="12"/>
      <c r="N3115" s="12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  <c r="AR3115" s="12"/>
      <c r="AS3115" s="12"/>
      <c r="AT3115" s="12"/>
      <c r="AU3115" s="12"/>
      <c r="AV3115" s="12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12"/>
      <c r="BG3115" s="12"/>
      <c r="BH3115" s="12"/>
      <c r="BI3115" s="12"/>
      <c r="BJ3115" s="13"/>
      <c r="BK3115" s="13"/>
      <c r="BL3115" s="13"/>
      <c r="BM3115" s="13"/>
      <c r="BN3115" s="13"/>
    </row>
    <row r="3116" spans="4:66" x14ac:dyDescent="0.25">
      <c r="D3116"/>
      <c r="E3116" s="10"/>
      <c r="F3116" s="10"/>
      <c r="G3116" s="10"/>
      <c r="H3116" s="10"/>
      <c r="I3116" s="10"/>
      <c r="J3116" s="10"/>
      <c r="K3116" s="11"/>
      <c r="L3116" s="11"/>
      <c r="M3116" s="12"/>
      <c r="N3116" s="12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  <c r="AR3116" s="12"/>
      <c r="AS3116" s="12"/>
      <c r="AT3116" s="12"/>
      <c r="AU3116" s="12"/>
      <c r="AV3116" s="12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12"/>
      <c r="BG3116" s="12"/>
      <c r="BH3116" s="12"/>
      <c r="BI3116" s="12"/>
      <c r="BJ3116" s="13"/>
      <c r="BK3116" s="13"/>
      <c r="BL3116" s="13"/>
      <c r="BM3116" s="13"/>
      <c r="BN3116" s="13"/>
    </row>
    <row r="3117" spans="4:66" x14ac:dyDescent="0.25">
      <c r="D3117"/>
      <c r="E3117" s="10"/>
      <c r="F3117" s="10"/>
      <c r="G3117" s="10"/>
      <c r="H3117" s="10"/>
      <c r="I3117" s="10"/>
      <c r="J3117" s="10"/>
      <c r="K3117" s="11"/>
      <c r="L3117" s="11"/>
      <c r="M3117" s="12"/>
      <c r="N3117" s="12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2"/>
      <c r="AS3117" s="12"/>
      <c r="AT3117" s="12"/>
      <c r="AU3117" s="12"/>
      <c r="AV3117" s="12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12"/>
      <c r="BG3117" s="12"/>
      <c r="BH3117" s="12"/>
      <c r="BI3117" s="12"/>
      <c r="BJ3117" s="13"/>
      <c r="BK3117" s="13"/>
      <c r="BL3117" s="13"/>
      <c r="BM3117" s="13"/>
      <c r="BN3117" s="13"/>
    </row>
    <row r="3118" spans="4:66" x14ac:dyDescent="0.25">
      <c r="D3118"/>
      <c r="E3118" s="10"/>
      <c r="F3118" s="10"/>
      <c r="G3118" s="10"/>
      <c r="H3118" s="10"/>
      <c r="I3118" s="10"/>
      <c r="J3118" s="10"/>
      <c r="K3118" s="11"/>
      <c r="L3118" s="11"/>
      <c r="M3118" s="12"/>
      <c r="N3118" s="12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  <c r="AR3118" s="12"/>
      <c r="AS3118" s="12"/>
      <c r="AT3118" s="12"/>
      <c r="AU3118" s="12"/>
      <c r="AV3118" s="12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12"/>
      <c r="BG3118" s="12"/>
      <c r="BH3118" s="12"/>
      <c r="BI3118" s="12"/>
      <c r="BJ3118" s="13"/>
      <c r="BK3118" s="13"/>
      <c r="BL3118" s="13"/>
      <c r="BM3118" s="13"/>
      <c r="BN3118" s="13"/>
    </row>
    <row r="3119" spans="4:66" x14ac:dyDescent="0.25">
      <c r="D3119"/>
      <c r="E3119" s="10"/>
      <c r="F3119" s="10"/>
      <c r="G3119" s="10"/>
      <c r="H3119" s="10"/>
      <c r="I3119" s="10"/>
      <c r="J3119" s="10"/>
      <c r="K3119" s="11"/>
      <c r="L3119" s="11"/>
      <c r="M3119" s="12"/>
      <c r="N3119" s="12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2"/>
      <c r="AS3119" s="12"/>
      <c r="AT3119" s="12"/>
      <c r="AU3119" s="12"/>
      <c r="AV3119" s="12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12"/>
      <c r="BG3119" s="12"/>
      <c r="BH3119" s="12"/>
      <c r="BI3119" s="12"/>
      <c r="BJ3119" s="13"/>
      <c r="BK3119" s="13"/>
      <c r="BL3119" s="13"/>
      <c r="BM3119" s="13"/>
      <c r="BN3119" s="13"/>
    </row>
    <row r="3120" spans="4:66" x14ac:dyDescent="0.25">
      <c r="D3120"/>
      <c r="E3120" s="10"/>
      <c r="F3120" s="10"/>
      <c r="G3120" s="10"/>
      <c r="H3120" s="10"/>
      <c r="I3120" s="10"/>
      <c r="J3120" s="10"/>
      <c r="K3120" s="11"/>
      <c r="L3120" s="11"/>
      <c r="M3120" s="12"/>
      <c r="N3120" s="12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  <c r="AR3120" s="12"/>
      <c r="AS3120" s="12"/>
      <c r="AT3120" s="12"/>
      <c r="AU3120" s="12"/>
      <c r="AV3120" s="12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12"/>
      <c r="BG3120" s="12"/>
      <c r="BH3120" s="12"/>
      <c r="BI3120" s="12"/>
      <c r="BJ3120" s="13"/>
      <c r="BK3120" s="13"/>
      <c r="BL3120" s="13"/>
      <c r="BM3120" s="13"/>
      <c r="BN3120" s="13"/>
    </row>
    <row r="3121" spans="4:66" x14ac:dyDescent="0.25">
      <c r="D3121"/>
      <c r="E3121" s="10"/>
      <c r="F3121" s="10"/>
      <c r="G3121" s="10"/>
      <c r="H3121" s="10"/>
      <c r="I3121" s="10"/>
      <c r="J3121" s="10"/>
      <c r="K3121" s="11"/>
      <c r="L3121" s="11"/>
      <c r="M3121" s="12"/>
      <c r="N3121" s="12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2"/>
      <c r="AS3121" s="12"/>
      <c r="AT3121" s="12"/>
      <c r="AU3121" s="12"/>
      <c r="AV3121" s="12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12"/>
      <c r="BG3121" s="12"/>
      <c r="BH3121" s="12"/>
      <c r="BI3121" s="12"/>
      <c r="BJ3121" s="13"/>
      <c r="BK3121" s="13"/>
      <c r="BL3121" s="13"/>
      <c r="BM3121" s="13"/>
      <c r="BN3121" s="13"/>
    </row>
    <row r="3122" spans="4:66" x14ac:dyDescent="0.25">
      <c r="D3122"/>
      <c r="E3122" s="10"/>
      <c r="F3122" s="10"/>
      <c r="G3122" s="10"/>
      <c r="H3122" s="10"/>
      <c r="I3122" s="10"/>
      <c r="J3122" s="10"/>
      <c r="K3122" s="11"/>
      <c r="L3122" s="11"/>
      <c r="M3122" s="12"/>
      <c r="N3122" s="12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  <c r="AR3122" s="12"/>
      <c r="AS3122" s="12"/>
      <c r="AT3122" s="12"/>
      <c r="AU3122" s="12"/>
      <c r="AV3122" s="12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12"/>
      <c r="BG3122" s="12"/>
      <c r="BH3122" s="12"/>
      <c r="BI3122" s="12"/>
      <c r="BJ3122" s="13"/>
      <c r="BK3122" s="13"/>
      <c r="BL3122" s="13"/>
      <c r="BM3122" s="13"/>
      <c r="BN3122" s="13"/>
    </row>
    <row r="3123" spans="4:66" x14ac:dyDescent="0.25">
      <c r="D3123"/>
      <c r="E3123" s="10"/>
      <c r="F3123" s="10"/>
      <c r="G3123" s="10"/>
      <c r="H3123" s="10"/>
      <c r="I3123" s="10"/>
      <c r="J3123" s="10"/>
      <c r="K3123" s="11"/>
      <c r="L3123" s="11"/>
      <c r="M3123" s="12"/>
      <c r="N3123" s="12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  <c r="AR3123" s="12"/>
      <c r="AS3123" s="12"/>
      <c r="AT3123" s="12"/>
      <c r="AU3123" s="12"/>
      <c r="AV3123" s="12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12"/>
      <c r="BG3123" s="12"/>
      <c r="BH3123" s="12"/>
      <c r="BI3123" s="12"/>
      <c r="BJ3123" s="13"/>
      <c r="BK3123" s="13"/>
      <c r="BL3123" s="13"/>
      <c r="BM3123" s="13"/>
      <c r="BN3123" s="13"/>
    </row>
    <row r="3124" spans="4:66" x14ac:dyDescent="0.25">
      <c r="D3124"/>
      <c r="E3124" s="10"/>
      <c r="F3124" s="10"/>
      <c r="G3124" s="10"/>
      <c r="H3124" s="10"/>
      <c r="I3124" s="10"/>
      <c r="J3124" s="10"/>
      <c r="K3124" s="11"/>
      <c r="L3124" s="11"/>
      <c r="M3124" s="12"/>
      <c r="N3124" s="12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  <c r="AR3124" s="12"/>
      <c r="AS3124" s="12"/>
      <c r="AT3124" s="12"/>
      <c r="AU3124" s="12"/>
      <c r="AV3124" s="12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12"/>
      <c r="BG3124" s="12"/>
      <c r="BH3124" s="12"/>
      <c r="BI3124" s="12"/>
      <c r="BJ3124" s="13"/>
      <c r="BK3124" s="13"/>
      <c r="BL3124" s="13"/>
      <c r="BM3124" s="13"/>
      <c r="BN3124" s="13"/>
    </row>
    <row r="3125" spans="4:66" x14ac:dyDescent="0.25">
      <c r="D3125"/>
      <c r="E3125" s="10"/>
      <c r="F3125" s="10"/>
      <c r="G3125" s="10"/>
      <c r="H3125" s="10"/>
      <c r="I3125" s="10"/>
      <c r="J3125" s="10"/>
      <c r="K3125" s="11"/>
      <c r="L3125" s="11"/>
      <c r="M3125" s="12"/>
      <c r="N3125" s="12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2"/>
      <c r="AS3125" s="12"/>
      <c r="AT3125" s="12"/>
      <c r="AU3125" s="12"/>
      <c r="AV3125" s="12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12"/>
      <c r="BG3125" s="12"/>
      <c r="BH3125" s="12"/>
      <c r="BI3125" s="12"/>
      <c r="BJ3125" s="13"/>
      <c r="BK3125" s="13"/>
      <c r="BL3125" s="13"/>
      <c r="BM3125" s="13"/>
      <c r="BN3125" s="13"/>
    </row>
    <row r="3126" spans="4:66" x14ac:dyDescent="0.25">
      <c r="D3126"/>
      <c r="E3126" s="10"/>
      <c r="F3126" s="10"/>
      <c r="G3126" s="10"/>
      <c r="H3126" s="10"/>
      <c r="I3126" s="10"/>
      <c r="J3126" s="10"/>
      <c r="K3126" s="11"/>
      <c r="L3126" s="11"/>
      <c r="M3126" s="12"/>
      <c r="N3126" s="12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  <c r="AR3126" s="12"/>
      <c r="AS3126" s="12"/>
      <c r="AT3126" s="12"/>
      <c r="AU3126" s="12"/>
      <c r="AV3126" s="12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12"/>
      <c r="BG3126" s="12"/>
      <c r="BH3126" s="12"/>
      <c r="BI3126" s="12"/>
      <c r="BJ3126" s="13"/>
      <c r="BK3126" s="13"/>
      <c r="BL3126" s="13"/>
      <c r="BM3126" s="13"/>
      <c r="BN3126" s="13"/>
    </row>
    <row r="3127" spans="4:66" x14ac:dyDescent="0.25">
      <c r="D3127"/>
      <c r="E3127" s="10"/>
      <c r="F3127" s="10"/>
      <c r="G3127" s="10"/>
      <c r="H3127" s="10"/>
      <c r="I3127" s="10"/>
      <c r="J3127" s="10"/>
      <c r="K3127" s="11"/>
      <c r="L3127" s="11"/>
      <c r="M3127" s="12"/>
      <c r="N3127" s="12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2"/>
      <c r="AS3127" s="12"/>
      <c r="AT3127" s="12"/>
      <c r="AU3127" s="12"/>
      <c r="AV3127" s="12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12"/>
      <c r="BG3127" s="12"/>
      <c r="BH3127" s="12"/>
      <c r="BI3127" s="12"/>
      <c r="BJ3127" s="13"/>
      <c r="BK3127" s="13"/>
      <c r="BL3127" s="13"/>
      <c r="BM3127" s="13"/>
      <c r="BN3127" s="13"/>
    </row>
    <row r="3128" spans="4:66" x14ac:dyDescent="0.25">
      <c r="D3128"/>
      <c r="E3128" s="10"/>
      <c r="F3128" s="10"/>
      <c r="G3128" s="10"/>
      <c r="H3128" s="10"/>
      <c r="I3128" s="10"/>
      <c r="J3128" s="10"/>
      <c r="K3128" s="11"/>
      <c r="L3128" s="11"/>
      <c r="M3128" s="12"/>
      <c r="N3128" s="12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  <c r="AR3128" s="12"/>
      <c r="AS3128" s="12"/>
      <c r="AT3128" s="12"/>
      <c r="AU3128" s="12"/>
      <c r="AV3128" s="12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12"/>
      <c r="BG3128" s="12"/>
      <c r="BH3128" s="12"/>
      <c r="BI3128" s="12"/>
      <c r="BJ3128" s="13"/>
      <c r="BK3128" s="13"/>
      <c r="BL3128" s="13"/>
      <c r="BM3128" s="13"/>
      <c r="BN3128" s="13"/>
    </row>
    <row r="3129" spans="4:66" x14ac:dyDescent="0.25">
      <c r="D3129"/>
      <c r="E3129" s="10"/>
      <c r="F3129" s="10"/>
      <c r="G3129" s="10"/>
      <c r="H3129" s="10"/>
      <c r="I3129" s="10"/>
      <c r="J3129" s="10"/>
      <c r="K3129" s="11"/>
      <c r="L3129" s="11"/>
      <c r="M3129" s="12"/>
      <c r="N3129" s="12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  <c r="AR3129" s="12"/>
      <c r="AS3129" s="12"/>
      <c r="AT3129" s="12"/>
      <c r="AU3129" s="12"/>
      <c r="AV3129" s="12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12"/>
      <c r="BG3129" s="12"/>
      <c r="BH3129" s="12"/>
      <c r="BI3129" s="12"/>
      <c r="BJ3129" s="13"/>
      <c r="BK3129" s="13"/>
      <c r="BL3129" s="13"/>
      <c r="BM3129" s="13"/>
      <c r="BN3129" s="13"/>
    </row>
    <row r="3130" spans="4:66" x14ac:dyDescent="0.25">
      <c r="D3130"/>
      <c r="E3130" s="10"/>
      <c r="F3130" s="10"/>
      <c r="G3130" s="10"/>
      <c r="H3130" s="10"/>
      <c r="I3130" s="10"/>
      <c r="J3130" s="10"/>
      <c r="K3130" s="11"/>
      <c r="L3130" s="11"/>
      <c r="M3130" s="12"/>
      <c r="N3130" s="12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  <c r="AR3130" s="12"/>
      <c r="AS3130" s="12"/>
      <c r="AT3130" s="12"/>
      <c r="AU3130" s="12"/>
      <c r="AV3130" s="12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12"/>
      <c r="BG3130" s="12"/>
      <c r="BH3130" s="12"/>
      <c r="BI3130" s="12"/>
      <c r="BJ3130" s="13"/>
      <c r="BK3130" s="13"/>
      <c r="BL3130" s="13"/>
      <c r="BM3130" s="13"/>
      <c r="BN3130" s="13"/>
    </row>
    <row r="3131" spans="4:66" x14ac:dyDescent="0.25">
      <c r="D3131"/>
      <c r="E3131" s="10"/>
      <c r="F3131" s="10"/>
      <c r="G3131" s="10"/>
      <c r="H3131" s="10"/>
      <c r="I3131" s="10"/>
      <c r="J3131" s="10"/>
      <c r="K3131" s="11"/>
      <c r="L3131" s="11"/>
      <c r="M3131" s="12"/>
      <c r="N3131" s="12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  <c r="AR3131" s="12"/>
      <c r="AS3131" s="12"/>
      <c r="AT3131" s="12"/>
      <c r="AU3131" s="12"/>
      <c r="AV3131" s="12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12"/>
      <c r="BG3131" s="12"/>
      <c r="BH3131" s="12"/>
      <c r="BI3131" s="12"/>
      <c r="BJ3131" s="13"/>
      <c r="BK3131" s="13"/>
      <c r="BL3131" s="13"/>
      <c r="BM3131" s="13"/>
      <c r="BN3131" s="13"/>
    </row>
    <row r="3132" spans="4:66" x14ac:dyDescent="0.25">
      <c r="D3132"/>
      <c r="E3132" s="10"/>
      <c r="F3132" s="10"/>
      <c r="G3132" s="10"/>
      <c r="H3132" s="10"/>
      <c r="I3132" s="10"/>
      <c r="J3132" s="10"/>
      <c r="K3132" s="11"/>
      <c r="L3132" s="11"/>
      <c r="M3132" s="12"/>
      <c r="N3132" s="12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  <c r="AR3132" s="12"/>
      <c r="AS3132" s="12"/>
      <c r="AT3132" s="12"/>
      <c r="AU3132" s="12"/>
      <c r="AV3132" s="12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12"/>
      <c r="BG3132" s="12"/>
      <c r="BH3132" s="12"/>
      <c r="BI3132" s="12"/>
      <c r="BJ3132" s="13"/>
      <c r="BK3132" s="13"/>
      <c r="BL3132" s="13"/>
      <c r="BM3132" s="13"/>
      <c r="BN3132" s="13"/>
    </row>
    <row r="3133" spans="4:66" x14ac:dyDescent="0.25">
      <c r="D3133"/>
      <c r="E3133" s="10"/>
      <c r="F3133" s="10"/>
      <c r="G3133" s="10"/>
      <c r="H3133" s="10"/>
      <c r="I3133" s="10"/>
      <c r="J3133" s="10"/>
      <c r="K3133" s="11"/>
      <c r="L3133" s="11"/>
      <c r="M3133" s="12"/>
      <c r="N3133" s="12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2"/>
      <c r="AS3133" s="12"/>
      <c r="AT3133" s="12"/>
      <c r="AU3133" s="12"/>
      <c r="AV3133" s="12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12"/>
      <c r="BG3133" s="12"/>
      <c r="BH3133" s="12"/>
      <c r="BI3133" s="12"/>
      <c r="BJ3133" s="13"/>
      <c r="BK3133" s="13"/>
      <c r="BL3133" s="13"/>
      <c r="BM3133" s="13"/>
      <c r="BN3133" s="13"/>
    </row>
    <row r="3134" spans="4:66" x14ac:dyDescent="0.25">
      <c r="D3134"/>
      <c r="E3134" s="10"/>
      <c r="F3134" s="10"/>
      <c r="G3134" s="10"/>
      <c r="H3134" s="10"/>
      <c r="I3134" s="10"/>
      <c r="J3134" s="10"/>
      <c r="K3134" s="11"/>
      <c r="L3134" s="11"/>
      <c r="M3134" s="12"/>
      <c r="N3134" s="12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  <c r="AR3134" s="12"/>
      <c r="AS3134" s="12"/>
      <c r="AT3134" s="12"/>
      <c r="AU3134" s="12"/>
      <c r="AV3134" s="12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12"/>
      <c r="BG3134" s="12"/>
      <c r="BH3134" s="12"/>
      <c r="BI3134" s="12"/>
      <c r="BJ3134" s="13"/>
      <c r="BK3134" s="13"/>
      <c r="BL3134" s="13"/>
      <c r="BM3134" s="13"/>
      <c r="BN3134" s="13"/>
    </row>
    <row r="3135" spans="4:66" x14ac:dyDescent="0.25">
      <c r="D3135"/>
      <c r="E3135" s="10"/>
      <c r="F3135" s="10"/>
      <c r="G3135" s="10"/>
      <c r="H3135" s="10"/>
      <c r="I3135" s="10"/>
      <c r="J3135" s="10"/>
      <c r="K3135" s="11"/>
      <c r="L3135" s="11"/>
      <c r="M3135" s="12"/>
      <c r="N3135" s="12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2"/>
      <c r="AS3135" s="12"/>
      <c r="AT3135" s="12"/>
      <c r="AU3135" s="12"/>
      <c r="AV3135" s="12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12"/>
      <c r="BG3135" s="12"/>
      <c r="BH3135" s="12"/>
      <c r="BI3135" s="12"/>
      <c r="BJ3135" s="13"/>
      <c r="BK3135" s="13"/>
      <c r="BL3135" s="13"/>
      <c r="BM3135" s="13"/>
      <c r="BN3135" s="13"/>
    </row>
    <row r="3136" spans="4:66" x14ac:dyDescent="0.25">
      <c r="D3136"/>
      <c r="E3136" s="10"/>
      <c r="F3136" s="10"/>
      <c r="G3136" s="10"/>
      <c r="H3136" s="10"/>
      <c r="I3136" s="10"/>
      <c r="J3136" s="10"/>
      <c r="K3136" s="11"/>
      <c r="L3136" s="11"/>
      <c r="M3136" s="12"/>
      <c r="N3136" s="12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  <c r="AR3136" s="12"/>
      <c r="AS3136" s="12"/>
      <c r="AT3136" s="12"/>
      <c r="AU3136" s="12"/>
      <c r="AV3136" s="12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12"/>
      <c r="BG3136" s="12"/>
      <c r="BH3136" s="12"/>
      <c r="BI3136" s="12"/>
      <c r="BJ3136" s="13"/>
      <c r="BK3136" s="13"/>
      <c r="BL3136" s="13"/>
      <c r="BM3136" s="13"/>
      <c r="BN3136" s="13"/>
    </row>
    <row r="3137" spans="4:66" x14ac:dyDescent="0.25">
      <c r="D3137"/>
      <c r="E3137" s="10"/>
      <c r="F3137" s="10"/>
      <c r="G3137" s="10"/>
      <c r="H3137" s="10"/>
      <c r="I3137" s="10"/>
      <c r="J3137" s="10"/>
      <c r="K3137" s="11"/>
      <c r="L3137" s="11"/>
      <c r="M3137" s="12"/>
      <c r="N3137" s="12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  <c r="AR3137" s="12"/>
      <c r="AS3137" s="12"/>
      <c r="AT3137" s="12"/>
      <c r="AU3137" s="12"/>
      <c r="AV3137" s="12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12"/>
      <c r="BG3137" s="12"/>
      <c r="BH3137" s="12"/>
      <c r="BI3137" s="12"/>
      <c r="BJ3137" s="13"/>
      <c r="BK3137" s="13"/>
      <c r="BL3137" s="13"/>
      <c r="BM3137" s="13"/>
      <c r="BN3137" s="13"/>
    </row>
    <row r="3138" spans="4:66" x14ac:dyDescent="0.25">
      <c r="D3138"/>
      <c r="E3138" s="10"/>
      <c r="F3138" s="10"/>
      <c r="G3138" s="10"/>
      <c r="H3138" s="10"/>
      <c r="I3138" s="10"/>
      <c r="J3138" s="10"/>
      <c r="K3138" s="11"/>
      <c r="L3138" s="11"/>
      <c r="M3138" s="12"/>
      <c r="N3138" s="12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  <c r="AR3138" s="12"/>
      <c r="AS3138" s="12"/>
      <c r="AT3138" s="12"/>
      <c r="AU3138" s="12"/>
      <c r="AV3138" s="12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12"/>
      <c r="BG3138" s="12"/>
      <c r="BH3138" s="12"/>
      <c r="BI3138" s="12"/>
      <c r="BJ3138" s="13"/>
      <c r="BK3138" s="13"/>
      <c r="BL3138" s="13"/>
      <c r="BM3138" s="13"/>
      <c r="BN3138" s="13"/>
    </row>
    <row r="3139" spans="4:66" x14ac:dyDescent="0.25">
      <c r="D3139"/>
      <c r="E3139" s="10"/>
      <c r="F3139" s="10"/>
      <c r="G3139" s="10"/>
      <c r="H3139" s="10"/>
      <c r="I3139" s="10"/>
      <c r="J3139" s="10"/>
      <c r="K3139" s="11"/>
      <c r="L3139" s="11"/>
      <c r="M3139" s="12"/>
      <c r="N3139" s="12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2"/>
      <c r="AS3139" s="12"/>
      <c r="AT3139" s="12"/>
      <c r="AU3139" s="12"/>
      <c r="AV3139" s="12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12"/>
      <c r="BG3139" s="12"/>
      <c r="BH3139" s="12"/>
      <c r="BI3139" s="12"/>
      <c r="BJ3139" s="13"/>
      <c r="BK3139" s="13"/>
      <c r="BL3139" s="13"/>
      <c r="BM3139" s="13"/>
      <c r="BN3139" s="13"/>
    </row>
    <row r="3140" spans="4:66" x14ac:dyDescent="0.25">
      <c r="D3140"/>
      <c r="E3140" s="10"/>
      <c r="F3140" s="10"/>
      <c r="G3140" s="10"/>
      <c r="H3140" s="10"/>
      <c r="I3140" s="10"/>
      <c r="J3140" s="10"/>
      <c r="K3140" s="11"/>
      <c r="L3140" s="11"/>
      <c r="M3140" s="12"/>
      <c r="N3140" s="12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  <c r="AR3140" s="12"/>
      <c r="AS3140" s="12"/>
      <c r="AT3140" s="12"/>
      <c r="AU3140" s="12"/>
      <c r="AV3140" s="12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12"/>
      <c r="BG3140" s="12"/>
      <c r="BH3140" s="12"/>
      <c r="BI3140" s="12"/>
      <c r="BJ3140" s="13"/>
      <c r="BK3140" s="13"/>
      <c r="BL3140" s="13"/>
      <c r="BM3140" s="13"/>
      <c r="BN3140" s="13"/>
    </row>
    <row r="3141" spans="4:66" x14ac:dyDescent="0.25">
      <c r="D3141"/>
      <c r="E3141" s="10"/>
      <c r="F3141" s="10"/>
      <c r="G3141" s="10"/>
      <c r="H3141" s="10"/>
      <c r="I3141" s="10"/>
      <c r="J3141" s="10"/>
      <c r="K3141" s="11"/>
      <c r="L3141" s="11"/>
      <c r="M3141" s="12"/>
      <c r="N3141" s="12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  <c r="AR3141" s="12"/>
      <c r="AS3141" s="12"/>
      <c r="AT3141" s="12"/>
      <c r="AU3141" s="12"/>
      <c r="AV3141" s="12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12"/>
      <c r="BG3141" s="12"/>
      <c r="BH3141" s="12"/>
      <c r="BI3141" s="12"/>
      <c r="BJ3141" s="13"/>
      <c r="BK3141" s="13"/>
      <c r="BL3141" s="13"/>
      <c r="BM3141" s="13"/>
      <c r="BN3141" s="13"/>
    </row>
    <row r="3142" spans="4:66" x14ac:dyDescent="0.25">
      <c r="D3142"/>
      <c r="E3142" s="10"/>
      <c r="F3142" s="10"/>
      <c r="G3142" s="10"/>
      <c r="H3142" s="10"/>
      <c r="I3142" s="10"/>
      <c r="J3142" s="10"/>
      <c r="K3142" s="11"/>
      <c r="L3142" s="11"/>
      <c r="M3142" s="12"/>
      <c r="N3142" s="12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  <c r="AR3142" s="12"/>
      <c r="AS3142" s="12"/>
      <c r="AT3142" s="12"/>
      <c r="AU3142" s="12"/>
      <c r="AV3142" s="12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12"/>
      <c r="BG3142" s="12"/>
      <c r="BH3142" s="12"/>
      <c r="BI3142" s="12"/>
      <c r="BJ3142" s="13"/>
      <c r="BK3142" s="13"/>
      <c r="BL3142" s="13"/>
      <c r="BM3142" s="13"/>
      <c r="BN3142" s="13"/>
    </row>
    <row r="3143" spans="4:66" x14ac:dyDescent="0.25">
      <c r="D3143"/>
      <c r="E3143" s="10"/>
      <c r="F3143" s="10"/>
      <c r="G3143" s="10"/>
      <c r="H3143" s="10"/>
      <c r="I3143" s="10"/>
      <c r="J3143" s="10"/>
      <c r="K3143" s="11"/>
      <c r="L3143" s="11"/>
      <c r="M3143" s="12"/>
      <c r="N3143" s="12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2"/>
      <c r="AS3143" s="12"/>
      <c r="AT3143" s="12"/>
      <c r="AU3143" s="12"/>
      <c r="AV3143" s="12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12"/>
      <c r="BG3143" s="12"/>
      <c r="BH3143" s="12"/>
      <c r="BI3143" s="12"/>
      <c r="BJ3143" s="13"/>
      <c r="BK3143" s="13"/>
      <c r="BL3143" s="13"/>
      <c r="BM3143" s="13"/>
      <c r="BN3143" s="13"/>
    </row>
    <row r="3144" spans="4:66" s="14" customFormat="1" x14ac:dyDescent="0.25">
      <c r="K3144" s="16"/>
      <c r="L3144" s="16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  <c r="Y3144" s="17"/>
      <c r="Z3144" s="17"/>
      <c r="AA3144" s="17"/>
      <c r="AB3144" s="17"/>
      <c r="AC3144" s="17"/>
      <c r="AD3144" s="17"/>
      <c r="AE3144" s="17"/>
      <c r="AF3144" s="17"/>
      <c r="AG3144" s="17"/>
      <c r="AH3144" s="17"/>
      <c r="AI3144" s="17"/>
      <c r="AJ3144" s="17"/>
      <c r="AK3144" s="17"/>
      <c r="AL3144" s="17"/>
      <c r="AM3144" s="17"/>
      <c r="AN3144" s="17"/>
      <c r="AO3144" s="17"/>
      <c r="AP3144" s="17"/>
      <c r="AQ3144" s="17"/>
      <c r="AR3144" s="17"/>
      <c r="AS3144" s="17"/>
      <c r="AT3144" s="17"/>
      <c r="AU3144" s="17"/>
      <c r="AV3144" s="17"/>
      <c r="AW3144" s="17"/>
      <c r="AX3144" s="17"/>
      <c r="AY3144" s="17"/>
      <c r="AZ3144" s="17"/>
      <c r="BA3144" s="17"/>
      <c r="BB3144" s="17"/>
      <c r="BC3144" s="17"/>
      <c r="BD3144" s="17"/>
      <c r="BE3144" s="17"/>
      <c r="BF3144" s="17"/>
      <c r="BG3144" s="17"/>
      <c r="BH3144" s="17"/>
      <c r="BI3144" s="17"/>
      <c r="BJ3144" s="18"/>
      <c r="BK3144" s="18"/>
      <c r="BL3144" s="18"/>
      <c r="BM3144" s="18"/>
      <c r="BN3144" s="18"/>
    </row>
    <row r="3145" spans="4:66" x14ac:dyDescent="0.25">
      <c r="D3145" s="7"/>
      <c r="E3145" s="10"/>
      <c r="F3145" s="10"/>
      <c r="G3145" s="10"/>
      <c r="H3145" s="10"/>
      <c r="I3145" s="10"/>
      <c r="J3145" s="10"/>
      <c r="K3145" s="11"/>
      <c r="L3145" s="11"/>
      <c r="M3145" s="12"/>
      <c r="N3145" s="12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  <c r="AR3145" s="12"/>
      <c r="AS3145" s="12"/>
      <c r="AT3145" s="12"/>
      <c r="AU3145" s="12"/>
      <c r="AV3145" s="12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12"/>
      <c r="BG3145" s="12"/>
      <c r="BH3145" s="12"/>
      <c r="BI3145" s="12"/>
      <c r="BJ3145" s="13"/>
      <c r="BK3145" s="13"/>
      <c r="BL3145" s="13"/>
      <c r="BM3145" s="13"/>
      <c r="BN3145" s="13"/>
    </row>
    <row r="3146" spans="4:66" x14ac:dyDescent="0.25">
      <c r="D3146" s="7"/>
      <c r="E3146" s="10"/>
      <c r="F3146" s="10"/>
      <c r="G3146" s="10"/>
      <c r="H3146" s="10"/>
      <c r="I3146" s="10"/>
      <c r="J3146" s="10"/>
      <c r="K3146" s="11"/>
      <c r="L3146" s="11"/>
      <c r="M3146" s="12"/>
      <c r="N3146" s="12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  <c r="AR3146" s="12"/>
      <c r="AS3146" s="12"/>
      <c r="AT3146" s="12"/>
      <c r="AU3146" s="12"/>
      <c r="AV3146" s="12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12"/>
      <c r="BG3146" s="12"/>
      <c r="BH3146" s="12"/>
      <c r="BI3146" s="12"/>
      <c r="BJ3146" s="13"/>
      <c r="BK3146" s="13"/>
      <c r="BL3146" s="13"/>
      <c r="BM3146" s="13"/>
      <c r="BN3146" s="13"/>
    </row>
    <row r="3147" spans="4:66" x14ac:dyDescent="0.25">
      <c r="D3147" s="7"/>
      <c r="E3147" s="10"/>
      <c r="F3147" s="10"/>
      <c r="G3147" s="10"/>
      <c r="H3147" s="10"/>
      <c r="I3147" s="10"/>
      <c r="J3147" s="10"/>
      <c r="K3147" s="11"/>
      <c r="L3147" s="11"/>
      <c r="M3147" s="12"/>
      <c r="N3147" s="12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2"/>
      <c r="AS3147" s="12"/>
      <c r="AT3147" s="12"/>
      <c r="AU3147" s="12"/>
      <c r="AV3147" s="12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12"/>
      <c r="BG3147" s="12"/>
      <c r="BH3147" s="12"/>
      <c r="BI3147" s="12"/>
      <c r="BJ3147" s="13"/>
      <c r="BK3147" s="13"/>
      <c r="BL3147" s="13"/>
      <c r="BM3147" s="13"/>
      <c r="BN3147" s="13"/>
    </row>
    <row r="3148" spans="4:66" x14ac:dyDescent="0.25">
      <c r="D3148" s="7"/>
      <c r="E3148" s="10"/>
      <c r="F3148" s="10"/>
      <c r="G3148" s="10"/>
      <c r="H3148" s="10"/>
      <c r="I3148" s="10"/>
      <c r="J3148" s="10"/>
      <c r="K3148" s="11"/>
      <c r="L3148" s="11"/>
      <c r="M3148" s="12"/>
      <c r="N3148" s="12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  <c r="AR3148" s="12"/>
      <c r="AS3148" s="12"/>
      <c r="AT3148" s="12"/>
      <c r="AU3148" s="12"/>
      <c r="AV3148" s="12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12"/>
      <c r="BG3148" s="12"/>
      <c r="BH3148" s="12"/>
      <c r="BI3148" s="12"/>
      <c r="BJ3148" s="13"/>
      <c r="BK3148" s="13"/>
      <c r="BL3148" s="13"/>
      <c r="BM3148" s="13"/>
      <c r="BN3148" s="13"/>
    </row>
    <row r="3149" spans="4:66" x14ac:dyDescent="0.25">
      <c r="D3149" s="7"/>
      <c r="E3149" s="10"/>
      <c r="F3149" s="10"/>
      <c r="G3149" s="10"/>
      <c r="H3149" s="10"/>
      <c r="I3149" s="10"/>
      <c r="J3149" s="10"/>
      <c r="K3149" s="11"/>
      <c r="L3149" s="11"/>
      <c r="M3149" s="12"/>
      <c r="N3149" s="12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2"/>
      <c r="AS3149" s="12"/>
      <c r="AT3149" s="12"/>
      <c r="AU3149" s="12"/>
      <c r="AV3149" s="12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12"/>
      <c r="BG3149" s="12"/>
      <c r="BH3149" s="12"/>
      <c r="BI3149" s="12"/>
      <c r="BJ3149" s="13"/>
      <c r="BK3149" s="13"/>
      <c r="BL3149" s="13"/>
      <c r="BM3149" s="13"/>
      <c r="BN3149" s="13"/>
    </row>
    <row r="3150" spans="4:66" x14ac:dyDescent="0.25">
      <c r="D3150" s="7"/>
      <c r="E3150" s="10"/>
      <c r="F3150" s="10"/>
      <c r="G3150" s="10"/>
      <c r="H3150" s="10"/>
      <c r="I3150" s="10"/>
      <c r="J3150" s="10"/>
      <c r="K3150" s="11"/>
      <c r="L3150" s="11"/>
      <c r="M3150" s="12"/>
      <c r="N3150" s="12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  <c r="AR3150" s="12"/>
      <c r="AS3150" s="12"/>
      <c r="AT3150" s="12"/>
      <c r="AU3150" s="12"/>
      <c r="AV3150" s="12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12"/>
      <c r="BG3150" s="12"/>
      <c r="BH3150" s="12"/>
      <c r="BI3150" s="12"/>
      <c r="BJ3150" s="13"/>
      <c r="BK3150" s="13"/>
      <c r="BL3150" s="13"/>
      <c r="BM3150" s="13"/>
      <c r="BN3150" s="13"/>
    </row>
    <row r="3151" spans="4:66" x14ac:dyDescent="0.25">
      <c r="D3151" s="7"/>
      <c r="E3151" s="10"/>
      <c r="F3151" s="10"/>
      <c r="G3151" s="10"/>
      <c r="H3151" s="10"/>
      <c r="I3151" s="10"/>
      <c r="J3151" s="10"/>
      <c r="K3151" s="11"/>
      <c r="L3151" s="11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2"/>
      <c r="AS3151" s="12"/>
      <c r="AT3151" s="12"/>
      <c r="AU3151" s="12"/>
      <c r="AV3151" s="12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12"/>
      <c r="BG3151" s="12"/>
      <c r="BH3151" s="12"/>
      <c r="BI3151" s="12"/>
      <c r="BJ3151" s="13"/>
      <c r="BK3151" s="13"/>
      <c r="BL3151" s="13"/>
      <c r="BM3151" s="13"/>
      <c r="BN3151" s="13"/>
    </row>
    <row r="3152" spans="4:66" x14ac:dyDescent="0.25">
      <c r="D3152" s="7"/>
      <c r="E3152" s="10"/>
      <c r="F3152" s="10"/>
      <c r="G3152" s="10"/>
      <c r="H3152" s="10"/>
      <c r="I3152" s="10"/>
      <c r="J3152" s="10"/>
      <c r="K3152" s="11"/>
      <c r="L3152" s="11"/>
      <c r="M3152" s="12"/>
      <c r="N3152" s="12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  <c r="AR3152" s="12"/>
      <c r="AS3152" s="12"/>
      <c r="AT3152" s="12"/>
      <c r="AU3152" s="12"/>
      <c r="AV3152" s="12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12"/>
      <c r="BG3152" s="12"/>
      <c r="BH3152" s="12"/>
      <c r="BI3152" s="12"/>
      <c r="BJ3152" s="13"/>
      <c r="BK3152" s="13"/>
      <c r="BL3152" s="13"/>
      <c r="BM3152" s="13"/>
      <c r="BN3152" s="13"/>
    </row>
    <row r="3153" spans="4:66" x14ac:dyDescent="0.25">
      <c r="D3153" s="7"/>
      <c r="E3153" s="10"/>
      <c r="F3153" s="10"/>
      <c r="G3153" s="10"/>
      <c r="H3153" s="10"/>
      <c r="I3153" s="10"/>
      <c r="J3153" s="10"/>
      <c r="K3153" s="11"/>
      <c r="L3153" s="11"/>
      <c r="M3153" s="12"/>
      <c r="N3153" s="12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2"/>
      <c r="AS3153" s="12"/>
      <c r="AT3153" s="12"/>
      <c r="AU3153" s="12"/>
      <c r="AV3153" s="12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12"/>
      <c r="BG3153" s="12"/>
      <c r="BH3153" s="12"/>
      <c r="BI3153" s="12"/>
      <c r="BJ3153" s="13"/>
      <c r="BK3153" s="13"/>
      <c r="BL3153" s="13"/>
      <c r="BM3153" s="13"/>
      <c r="BN3153" s="13"/>
    </row>
    <row r="3154" spans="4:66" x14ac:dyDescent="0.25">
      <c r="D3154" s="7"/>
      <c r="E3154" s="10"/>
      <c r="F3154" s="10"/>
      <c r="G3154" s="10"/>
      <c r="H3154" s="10"/>
      <c r="I3154" s="10"/>
      <c r="J3154" s="10"/>
      <c r="K3154" s="11"/>
      <c r="L3154" s="11"/>
      <c r="M3154" s="12"/>
      <c r="N3154" s="12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  <c r="AR3154" s="12"/>
      <c r="AS3154" s="12"/>
      <c r="AT3154" s="12"/>
      <c r="AU3154" s="12"/>
      <c r="AV3154" s="12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12"/>
      <c r="BG3154" s="12"/>
      <c r="BH3154" s="12"/>
      <c r="BI3154" s="12"/>
      <c r="BJ3154" s="13"/>
      <c r="BK3154" s="13"/>
      <c r="BL3154" s="13"/>
      <c r="BM3154" s="13"/>
      <c r="BN3154" s="13"/>
    </row>
    <row r="3155" spans="4:66" x14ac:dyDescent="0.25">
      <c r="D3155" s="7"/>
      <c r="E3155" s="10"/>
      <c r="F3155" s="10"/>
      <c r="G3155" s="10"/>
      <c r="H3155" s="10"/>
      <c r="I3155" s="10"/>
      <c r="J3155" s="10"/>
      <c r="K3155" s="11"/>
      <c r="L3155" s="11"/>
      <c r="M3155" s="12"/>
      <c r="N3155" s="12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2"/>
      <c r="AS3155" s="12"/>
      <c r="AT3155" s="12"/>
      <c r="AU3155" s="12"/>
      <c r="AV3155" s="12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12"/>
      <c r="BG3155" s="12"/>
      <c r="BH3155" s="12"/>
      <c r="BI3155" s="12"/>
      <c r="BJ3155" s="13"/>
      <c r="BK3155" s="13"/>
      <c r="BL3155" s="13"/>
      <c r="BM3155" s="13"/>
      <c r="BN3155" s="13"/>
    </row>
    <row r="3156" spans="4:66" x14ac:dyDescent="0.25">
      <c r="D3156" s="7"/>
      <c r="E3156" s="10"/>
      <c r="F3156" s="10"/>
      <c r="G3156" s="10"/>
      <c r="H3156" s="10"/>
      <c r="I3156" s="10"/>
      <c r="J3156" s="10"/>
      <c r="K3156" s="11"/>
      <c r="L3156" s="11"/>
      <c r="M3156" s="12"/>
      <c r="N3156" s="12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  <c r="AR3156" s="12"/>
      <c r="AS3156" s="12"/>
      <c r="AT3156" s="12"/>
      <c r="AU3156" s="12"/>
      <c r="AV3156" s="12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12"/>
      <c r="BG3156" s="12"/>
      <c r="BH3156" s="12"/>
      <c r="BI3156" s="12"/>
      <c r="BJ3156" s="13"/>
      <c r="BK3156" s="13"/>
      <c r="BL3156" s="13"/>
      <c r="BM3156" s="13"/>
      <c r="BN3156" s="13"/>
    </row>
    <row r="3157" spans="4:66" x14ac:dyDescent="0.25">
      <c r="D3157" s="7"/>
      <c r="E3157" s="10"/>
      <c r="F3157" s="10"/>
      <c r="G3157" s="10"/>
      <c r="H3157" s="10"/>
      <c r="I3157" s="10"/>
      <c r="J3157" s="10"/>
      <c r="K3157" s="11"/>
      <c r="L3157" s="11"/>
      <c r="M3157" s="12"/>
      <c r="N3157" s="12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2"/>
      <c r="AS3157" s="12"/>
      <c r="AT3157" s="12"/>
      <c r="AU3157" s="12"/>
      <c r="AV3157" s="12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12"/>
      <c r="BG3157" s="12"/>
      <c r="BH3157" s="12"/>
      <c r="BI3157" s="12"/>
      <c r="BJ3157" s="13"/>
      <c r="BK3157" s="13"/>
      <c r="BL3157" s="13"/>
      <c r="BM3157" s="13"/>
      <c r="BN3157" s="13"/>
    </row>
    <row r="3158" spans="4:66" x14ac:dyDescent="0.25">
      <c r="D3158" s="7"/>
      <c r="E3158" s="10"/>
      <c r="F3158" s="10"/>
      <c r="G3158" s="10"/>
      <c r="H3158" s="10"/>
      <c r="I3158" s="10"/>
      <c r="J3158" s="10"/>
      <c r="K3158" s="11"/>
      <c r="L3158" s="11"/>
      <c r="M3158" s="12"/>
      <c r="N3158" s="12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  <c r="AR3158" s="12"/>
      <c r="AS3158" s="12"/>
      <c r="AT3158" s="12"/>
      <c r="AU3158" s="12"/>
      <c r="AV3158" s="12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12"/>
      <c r="BG3158" s="12"/>
      <c r="BH3158" s="12"/>
      <c r="BI3158" s="12"/>
      <c r="BJ3158" s="13"/>
      <c r="BK3158" s="13"/>
      <c r="BL3158" s="13"/>
      <c r="BM3158" s="13"/>
      <c r="BN3158" s="13"/>
    </row>
    <row r="3159" spans="4:66" x14ac:dyDescent="0.25">
      <c r="D3159" s="7"/>
      <c r="E3159" s="10"/>
      <c r="F3159" s="10"/>
      <c r="G3159" s="10"/>
      <c r="H3159" s="10"/>
      <c r="I3159" s="10"/>
      <c r="J3159" s="10"/>
      <c r="K3159" s="11"/>
      <c r="L3159" s="11"/>
      <c r="M3159" s="12"/>
      <c r="N3159" s="12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  <c r="AR3159" s="12"/>
      <c r="AS3159" s="12"/>
      <c r="AT3159" s="12"/>
      <c r="AU3159" s="12"/>
      <c r="AV3159" s="12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12"/>
      <c r="BG3159" s="12"/>
      <c r="BH3159" s="12"/>
      <c r="BI3159" s="12"/>
      <c r="BJ3159" s="13"/>
      <c r="BK3159" s="13"/>
      <c r="BL3159" s="13"/>
      <c r="BM3159" s="13"/>
      <c r="BN3159" s="13"/>
    </row>
    <row r="3160" spans="4:66" x14ac:dyDescent="0.25">
      <c r="D3160" s="7"/>
      <c r="E3160" s="10"/>
      <c r="F3160" s="10"/>
      <c r="G3160" s="10"/>
      <c r="H3160" s="10"/>
      <c r="I3160" s="10"/>
      <c r="J3160" s="10"/>
      <c r="K3160" s="11"/>
      <c r="L3160" s="11"/>
      <c r="M3160" s="12"/>
      <c r="N3160" s="12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  <c r="AR3160" s="12"/>
      <c r="AS3160" s="12"/>
      <c r="AT3160" s="12"/>
      <c r="AU3160" s="12"/>
      <c r="AV3160" s="12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12"/>
      <c r="BG3160" s="12"/>
      <c r="BH3160" s="12"/>
      <c r="BI3160" s="12"/>
      <c r="BJ3160" s="13"/>
      <c r="BK3160" s="13"/>
      <c r="BL3160" s="13"/>
      <c r="BM3160" s="13"/>
      <c r="BN3160" s="13"/>
    </row>
    <row r="3161" spans="4:66" x14ac:dyDescent="0.25">
      <c r="D3161" s="7"/>
      <c r="E3161" s="10"/>
      <c r="F3161" s="10"/>
      <c r="G3161" s="10"/>
      <c r="H3161" s="10"/>
      <c r="I3161" s="10"/>
      <c r="J3161" s="10"/>
      <c r="K3161" s="11"/>
      <c r="L3161" s="11"/>
      <c r="M3161" s="12"/>
      <c r="N3161" s="12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2"/>
      <c r="AS3161" s="12"/>
      <c r="AT3161" s="12"/>
      <c r="AU3161" s="12"/>
      <c r="AV3161" s="12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12"/>
      <c r="BG3161" s="12"/>
      <c r="BH3161" s="12"/>
      <c r="BI3161" s="12"/>
      <c r="BJ3161" s="13"/>
      <c r="BK3161" s="13"/>
      <c r="BL3161" s="13"/>
      <c r="BM3161" s="13"/>
      <c r="BN3161" s="13"/>
    </row>
    <row r="3162" spans="4:66" x14ac:dyDescent="0.25">
      <c r="D3162" s="7"/>
      <c r="E3162" s="10"/>
      <c r="F3162" s="10"/>
      <c r="G3162" s="10"/>
      <c r="H3162" s="10"/>
      <c r="I3162" s="10"/>
      <c r="J3162" s="10"/>
      <c r="K3162" s="11"/>
      <c r="L3162" s="11"/>
      <c r="M3162" s="12"/>
      <c r="N3162" s="12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  <c r="AR3162" s="12"/>
      <c r="AS3162" s="12"/>
      <c r="AT3162" s="12"/>
      <c r="AU3162" s="12"/>
      <c r="AV3162" s="12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12"/>
      <c r="BG3162" s="12"/>
      <c r="BH3162" s="12"/>
      <c r="BI3162" s="12"/>
      <c r="BJ3162" s="13"/>
      <c r="BK3162" s="13"/>
      <c r="BL3162" s="13"/>
      <c r="BM3162" s="13"/>
      <c r="BN3162" s="13"/>
    </row>
    <row r="3163" spans="4:66" x14ac:dyDescent="0.25">
      <c r="D3163" s="7"/>
      <c r="E3163" s="10"/>
      <c r="F3163" s="10"/>
      <c r="G3163" s="10"/>
      <c r="H3163" s="10"/>
      <c r="I3163" s="10"/>
      <c r="J3163" s="10"/>
      <c r="K3163" s="11"/>
      <c r="L3163" s="11"/>
      <c r="M3163" s="12"/>
      <c r="N3163" s="12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2"/>
      <c r="AS3163" s="12"/>
      <c r="AT3163" s="12"/>
      <c r="AU3163" s="12"/>
      <c r="AV3163" s="12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12"/>
      <c r="BG3163" s="12"/>
      <c r="BH3163" s="12"/>
      <c r="BI3163" s="12"/>
      <c r="BJ3163" s="13"/>
      <c r="BK3163" s="13"/>
      <c r="BL3163" s="13"/>
      <c r="BM3163" s="13"/>
      <c r="BN3163" s="13"/>
    </row>
    <row r="3164" spans="4:66" x14ac:dyDescent="0.25">
      <c r="D3164" s="7"/>
      <c r="E3164" s="10"/>
      <c r="F3164" s="10"/>
      <c r="G3164" s="10"/>
      <c r="H3164" s="10"/>
      <c r="I3164" s="10"/>
      <c r="J3164" s="10"/>
      <c r="K3164" s="11"/>
      <c r="L3164" s="11"/>
      <c r="M3164" s="12"/>
      <c r="N3164" s="12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  <c r="AR3164" s="12"/>
      <c r="AS3164" s="12"/>
      <c r="AT3164" s="12"/>
      <c r="AU3164" s="12"/>
      <c r="AV3164" s="12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12"/>
      <c r="BG3164" s="12"/>
      <c r="BH3164" s="12"/>
      <c r="BI3164" s="12"/>
      <c r="BJ3164" s="13"/>
      <c r="BK3164" s="13"/>
      <c r="BL3164" s="13"/>
      <c r="BM3164" s="13"/>
      <c r="BN3164" s="13"/>
    </row>
    <row r="3165" spans="4:66" x14ac:dyDescent="0.25">
      <c r="D3165" s="7"/>
      <c r="E3165" s="10"/>
      <c r="F3165" s="10"/>
      <c r="G3165" s="10"/>
      <c r="H3165" s="10"/>
      <c r="I3165" s="10"/>
      <c r="J3165" s="10"/>
      <c r="K3165" s="11"/>
      <c r="L3165" s="11"/>
      <c r="M3165" s="12"/>
      <c r="N3165" s="12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2"/>
      <c r="AS3165" s="12"/>
      <c r="AT3165" s="12"/>
      <c r="AU3165" s="12"/>
      <c r="AV3165" s="12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12"/>
      <c r="BG3165" s="12"/>
      <c r="BH3165" s="12"/>
      <c r="BI3165" s="12"/>
      <c r="BJ3165" s="13"/>
      <c r="BK3165" s="13"/>
      <c r="BL3165" s="13"/>
      <c r="BM3165" s="13"/>
      <c r="BN3165" s="13"/>
    </row>
    <row r="3166" spans="4:66" x14ac:dyDescent="0.25">
      <c r="D3166" s="7"/>
      <c r="E3166" s="10"/>
      <c r="F3166" s="10"/>
      <c r="G3166" s="10"/>
      <c r="H3166" s="10"/>
      <c r="I3166" s="10"/>
      <c r="J3166" s="10"/>
      <c r="K3166" s="11"/>
      <c r="L3166" s="11"/>
      <c r="M3166" s="12"/>
      <c r="N3166" s="12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  <c r="AR3166" s="12"/>
      <c r="AS3166" s="12"/>
      <c r="AT3166" s="12"/>
      <c r="AU3166" s="12"/>
      <c r="AV3166" s="12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12"/>
      <c r="BG3166" s="12"/>
      <c r="BH3166" s="12"/>
      <c r="BI3166" s="12"/>
      <c r="BJ3166" s="13"/>
      <c r="BK3166" s="13"/>
      <c r="BL3166" s="13"/>
      <c r="BM3166" s="13"/>
      <c r="BN3166" s="13"/>
    </row>
    <row r="3167" spans="4:66" x14ac:dyDescent="0.25">
      <c r="D3167" s="7"/>
      <c r="E3167" s="10"/>
      <c r="F3167" s="10"/>
      <c r="G3167" s="10"/>
      <c r="H3167" s="10"/>
      <c r="I3167" s="10"/>
      <c r="J3167" s="10"/>
      <c r="K3167" s="11"/>
      <c r="L3167" s="11"/>
      <c r="M3167" s="12"/>
      <c r="N3167" s="12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  <c r="AR3167" s="12"/>
      <c r="AS3167" s="12"/>
      <c r="AT3167" s="12"/>
      <c r="AU3167" s="12"/>
      <c r="AV3167" s="12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12"/>
      <c r="BG3167" s="12"/>
      <c r="BH3167" s="12"/>
      <c r="BI3167" s="12"/>
      <c r="BJ3167" s="13"/>
      <c r="BK3167" s="13"/>
      <c r="BL3167" s="13"/>
      <c r="BM3167" s="13"/>
      <c r="BN3167" s="13"/>
    </row>
    <row r="3168" spans="4:66" x14ac:dyDescent="0.25">
      <c r="D3168" s="7"/>
      <c r="E3168" s="10"/>
      <c r="F3168" s="10"/>
      <c r="G3168" s="10"/>
      <c r="H3168" s="10"/>
      <c r="I3168" s="10"/>
      <c r="J3168" s="10"/>
      <c r="K3168" s="11"/>
      <c r="L3168" s="11"/>
      <c r="M3168" s="12"/>
      <c r="N3168" s="12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  <c r="AR3168" s="12"/>
      <c r="AS3168" s="12"/>
      <c r="AT3168" s="12"/>
      <c r="AU3168" s="12"/>
      <c r="AV3168" s="12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12"/>
      <c r="BG3168" s="12"/>
      <c r="BH3168" s="12"/>
      <c r="BI3168" s="12"/>
      <c r="BJ3168" s="13"/>
      <c r="BK3168" s="13"/>
      <c r="BL3168" s="13"/>
      <c r="BM3168" s="13"/>
      <c r="BN3168" s="13"/>
    </row>
    <row r="3169" spans="4:66" x14ac:dyDescent="0.25">
      <c r="D3169" s="7"/>
      <c r="E3169" s="10"/>
      <c r="F3169" s="10"/>
      <c r="G3169" s="10"/>
      <c r="H3169" s="10"/>
      <c r="I3169" s="10"/>
      <c r="J3169" s="10"/>
      <c r="K3169" s="11"/>
      <c r="L3169" s="11"/>
      <c r="M3169" s="12"/>
      <c r="N3169" s="12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  <c r="AR3169" s="12"/>
      <c r="AS3169" s="12"/>
      <c r="AT3169" s="12"/>
      <c r="AU3169" s="12"/>
      <c r="AV3169" s="12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12"/>
      <c r="BG3169" s="12"/>
      <c r="BH3169" s="12"/>
      <c r="BI3169" s="12"/>
      <c r="BJ3169" s="13"/>
      <c r="BK3169" s="13"/>
      <c r="BL3169" s="13"/>
      <c r="BM3169" s="13"/>
      <c r="BN3169" s="13"/>
    </row>
    <row r="3170" spans="4:66" x14ac:dyDescent="0.25">
      <c r="D3170" s="7"/>
      <c r="E3170" s="10"/>
      <c r="F3170" s="10"/>
      <c r="G3170" s="10"/>
      <c r="H3170" s="10"/>
      <c r="I3170" s="10"/>
      <c r="J3170" s="10"/>
      <c r="K3170" s="11"/>
      <c r="L3170" s="11"/>
      <c r="M3170" s="12"/>
      <c r="N3170" s="12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  <c r="AR3170" s="12"/>
      <c r="AS3170" s="12"/>
      <c r="AT3170" s="12"/>
      <c r="AU3170" s="12"/>
      <c r="AV3170" s="12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12"/>
      <c r="BG3170" s="12"/>
      <c r="BH3170" s="12"/>
      <c r="BI3170" s="12"/>
      <c r="BJ3170" s="13"/>
      <c r="BK3170" s="13"/>
      <c r="BL3170" s="13"/>
      <c r="BM3170" s="13"/>
      <c r="BN3170" s="13"/>
    </row>
    <row r="3171" spans="4:66" x14ac:dyDescent="0.25">
      <c r="D3171" s="7"/>
      <c r="E3171" s="10"/>
      <c r="F3171" s="10"/>
      <c r="G3171" s="10"/>
      <c r="H3171" s="10"/>
      <c r="I3171" s="10"/>
      <c r="J3171" s="10"/>
      <c r="K3171" s="11"/>
      <c r="L3171" s="11"/>
      <c r="M3171" s="12"/>
      <c r="N3171" s="12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2"/>
      <c r="AS3171" s="12"/>
      <c r="AT3171" s="12"/>
      <c r="AU3171" s="12"/>
      <c r="AV3171" s="12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12"/>
      <c r="BG3171" s="12"/>
      <c r="BH3171" s="12"/>
      <c r="BI3171" s="12"/>
      <c r="BJ3171" s="13"/>
      <c r="BK3171" s="13"/>
      <c r="BL3171" s="13"/>
      <c r="BM3171" s="13"/>
      <c r="BN3171" s="13"/>
    </row>
    <row r="3172" spans="4:66" x14ac:dyDescent="0.25">
      <c r="D3172" s="7"/>
      <c r="E3172" s="10"/>
      <c r="F3172" s="10"/>
      <c r="G3172" s="10"/>
      <c r="H3172" s="10"/>
      <c r="I3172" s="10"/>
      <c r="J3172" s="10"/>
      <c r="K3172" s="11"/>
      <c r="L3172" s="11"/>
      <c r="M3172" s="12"/>
      <c r="N3172" s="12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  <c r="AR3172" s="12"/>
      <c r="AS3172" s="12"/>
      <c r="AT3172" s="12"/>
      <c r="AU3172" s="12"/>
      <c r="AV3172" s="12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12"/>
      <c r="BG3172" s="12"/>
      <c r="BH3172" s="12"/>
      <c r="BI3172" s="12"/>
      <c r="BJ3172" s="13"/>
      <c r="BK3172" s="13"/>
      <c r="BL3172" s="13"/>
      <c r="BM3172" s="13"/>
      <c r="BN3172" s="13"/>
    </row>
    <row r="3173" spans="4:66" x14ac:dyDescent="0.25">
      <c r="D3173" s="7"/>
      <c r="E3173" s="10"/>
      <c r="F3173" s="10"/>
      <c r="G3173" s="10"/>
      <c r="H3173" s="10"/>
      <c r="I3173" s="10"/>
      <c r="J3173" s="10"/>
      <c r="K3173" s="11"/>
      <c r="L3173" s="11"/>
      <c r="M3173" s="12"/>
      <c r="N3173" s="12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2"/>
      <c r="AS3173" s="12"/>
      <c r="AT3173" s="12"/>
      <c r="AU3173" s="12"/>
      <c r="AV3173" s="12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12"/>
      <c r="BG3173" s="12"/>
      <c r="BH3173" s="12"/>
      <c r="BI3173" s="12"/>
      <c r="BJ3173" s="13"/>
      <c r="BK3173" s="13"/>
      <c r="BL3173" s="13"/>
      <c r="BM3173" s="13"/>
      <c r="BN3173" s="13"/>
    </row>
    <row r="3174" spans="4:66" x14ac:dyDescent="0.25">
      <c r="D3174" s="7"/>
      <c r="E3174" s="10"/>
      <c r="F3174" s="10"/>
      <c r="G3174" s="10"/>
      <c r="H3174" s="10"/>
      <c r="I3174" s="10"/>
      <c r="J3174" s="10"/>
      <c r="K3174" s="11"/>
      <c r="L3174" s="11"/>
      <c r="M3174" s="12"/>
      <c r="N3174" s="12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  <c r="AR3174" s="12"/>
      <c r="AS3174" s="12"/>
      <c r="AT3174" s="12"/>
      <c r="AU3174" s="12"/>
      <c r="AV3174" s="12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12"/>
      <c r="BG3174" s="12"/>
      <c r="BH3174" s="12"/>
      <c r="BI3174" s="12"/>
      <c r="BJ3174" s="13"/>
      <c r="BK3174" s="13"/>
      <c r="BL3174" s="13"/>
      <c r="BM3174" s="13"/>
      <c r="BN3174" s="13"/>
    </row>
    <row r="3175" spans="4:66" x14ac:dyDescent="0.25">
      <c r="D3175" s="7"/>
      <c r="E3175" s="10"/>
      <c r="F3175" s="10"/>
      <c r="G3175" s="10"/>
      <c r="H3175" s="10"/>
      <c r="I3175" s="10"/>
      <c r="J3175" s="10"/>
      <c r="K3175" s="11"/>
      <c r="L3175" s="11"/>
      <c r="M3175" s="12"/>
      <c r="N3175" s="12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  <c r="AR3175" s="12"/>
      <c r="AS3175" s="12"/>
      <c r="AT3175" s="12"/>
      <c r="AU3175" s="12"/>
      <c r="AV3175" s="12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12"/>
      <c r="BG3175" s="12"/>
      <c r="BH3175" s="12"/>
      <c r="BI3175" s="12"/>
      <c r="BJ3175" s="13"/>
      <c r="BK3175" s="13"/>
      <c r="BL3175" s="13"/>
      <c r="BM3175" s="13"/>
      <c r="BN3175" s="13"/>
    </row>
    <row r="3176" spans="4:66" x14ac:dyDescent="0.25">
      <c r="D3176" s="7"/>
      <c r="E3176" s="10"/>
      <c r="F3176" s="10"/>
      <c r="G3176" s="10"/>
      <c r="H3176" s="10"/>
      <c r="I3176" s="10"/>
      <c r="J3176" s="10"/>
      <c r="K3176" s="11"/>
      <c r="L3176" s="11"/>
      <c r="M3176" s="12"/>
      <c r="N3176" s="12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  <c r="AR3176" s="12"/>
      <c r="AS3176" s="12"/>
      <c r="AT3176" s="12"/>
      <c r="AU3176" s="12"/>
      <c r="AV3176" s="12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12"/>
      <c r="BG3176" s="12"/>
      <c r="BH3176" s="12"/>
      <c r="BI3176" s="12"/>
      <c r="BJ3176" s="13"/>
      <c r="BK3176" s="13"/>
      <c r="BL3176" s="13"/>
      <c r="BM3176" s="13"/>
      <c r="BN3176" s="13"/>
    </row>
    <row r="3177" spans="4:66" x14ac:dyDescent="0.25">
      <c r="D3177" s="7"/>
      <c r="E3177" s="10"/>
      <c r="F3177" s="10"/>
      <c r="G3177" s="10"/>
      <c r="H3177" s="10"/>
      <c r="I3177" s="10"/>
      <c r="J3177" s="10"/>
      <c r="K3177" s="11"/>
      <c r="L3177" s="11"/>
      <c r="M3177" s="12"/>
      <c r="N3177" s="12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  <c r="AR3177" s="12"/>
      <c r="AS3177" s="12"/>
      <c r="AT3177" s="12"/>
      <c r="AU3177" s="12"/>
      <c r="AV3177" s="12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12"/>
      <c r="BG3177" s="12"/>
      <c r="BH3177" s="12"/>
      <c r="BI3177" s="12"/>
      <c r="BJ3177" s="13"/>
      <c r="BK3177" s="13"/>
      <c r="BL3177" s="13"/>
      <c r="BM3177" s="13"/>
      <c r="BN3177" s="13"/>
    </row>
    <row r="3178" spans="4:66" x14ac:dyDescent="0.25">
      <c r="D3178" s="7"/>
      <c r="E3178" s="10"/>
      <c r="F3178" s="10"/>
      <c r="G3178" s="10"/>
      <c r="H3178" s="10"/>
      <c r="I3178" s="10"/>
      <c r="J3178" s="10"/>
      <c r="K3178" s="11"/>
      <c r="L3178" s="11"/>
      <c r="M3178" s="12"/>
      <c r="N3178" s="12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  <c r="AR3178" s="12"/>
      <c r="AS3178" s="12"/>
      <c r="AT3178" s="12"/>
      <c r="AU3178" s="12"/>
      <c r="AV3178" s="12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12"/>
      <c r="BG3178" s="12"/>
      <c r="BH3178" s="12"/>
      <c r="BI3178" s="12"/>
      <c r="BJ3178" s="13"/>
      <c r="BK3178" s="13"/>
      <c r="BL3178" s="13"/>
      <c r="BM3178" s="13"/>
      <c r="BN3178" s="13"/>
    </row>
    <row r="3179" spans="4:66" x14ac:dyDescent="0.25">
      <c r="D3179" s="7"/>
      <c r="E3179" s="10"/>
      <c r="F3179" s="10"/>
      <c r="G3179" s="10"/>
      <c r="H3179" s="10"/>
      <c r="I3179" s="10"/>
      <c r="J3179" s="10"/>
      <c r="K3179" s="11"/>
      <c r="L3179" s="11"/>
      <c r="M3179" s="12"/>
      <c r="N3179" s="12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2"/>
      <c r="AS3179" s="12"/>
      <c r="AT3179" s="12"/>
      <c r="AU3179" s="12"/>
      <c r="AV3179" s="12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12"/>
      <c r="BG3179" s="12"/>
      <c r="BH3179" s="12"/>
      <c r="BI3179" s="12"/>
      <c r="BJ3179" s="13"/>
      <c r="BK3179" s="13"/>
      <c r="BL3179" s="13"/>
      <c r="BM3179" s="13"/>
      <c r="BN3179" s="13"/>
    </row>
    <row r="3180" spans="4:66" x14ac:dyDescent="0.25">
      <c r="D3180"/>
      <c r="E3180" s="10"/>
      <c r="F3180" s="10"/>
      <c r="G3180" s="10"/>
      <c r="H3180" s="10"/>
      <c r="I3180" s="10"/>
      <c r="J3180" s="10"/>
      <c r="K3180" s="11"/>
      <c r="L3180" s="11"/>
      <c r="M3180" s="12"/>
      <c r="N3180" s="12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  <c r="AR3180" s="12"/>
      <c r="AS3180" s="12"/>
      <c r="AT3180" s="12"/>
      <c r="AU3180" s="12"/>
      <c r="AV3180" s="12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12"/>
      <c r="BG3180" s="12"/>
      <c r="BH3180" s="12"/>
      <c r="BI3180" s="12"/>
      <c r="BJ3180" s="13"/>
      <c r="BK3180" s="13"/>
      <c r="BL3180" s="13"/>
      <c r="BM3180" s="13"/>
      <c r="BN3180" s="13"/>
    </row>
    <row r="3181" spans="4:66" x14ac:dyDescent="0.25">
      <c r="D3181"/>
      <c r="E3181" s="10"/>
      <c r="F3181" s="10"/>
      <c r="G3181" s="10"/>
      <c r="H3181" s="10"/>
      <c r="I3181" s="10"/>
      <c r="J3181" s="10"/>
      <c r="K3181" s="11"/>
      <c r="L3181" s="11"/>
      <c r="M3181" s="12"/>
      <c r="N3181" s="12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  <c r="AR3181" s="12"/>
      <c r="AS3181" s="12"/>
      <c r="AT3181" s="12"/>
      <c r="AU3181" s="12"/>
      <c r="AV3181" s="12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12"/>
      <c r="BG3181" s="12"/>
      <c r="BH3181" s="12"/>
      <c r="BI3181" s="12"/>
      <c r="BJ3181" s="13"/>
      <c r="BK3181" s="13"/>
      <c r="BL3181" s="13"/>
      <c r="BM3181" s="13"/>
      <c r="BN3181" s="13"/>
    </row>
    <row r="3182" spans="4:66" x14ac:dyDescent="0.25">
      <c r="D3182"/>
      <c r="E3182" s="10"/>
      <c r="F3182" s="10"/>
      <c r="G3182" s="10"/>
      <c r="H3182" s="10"/>
      <c r="I3182" s="10"/>
      <c r="J3182" s="10"/>
      <c r="K3182" s="11"/>
      <c r="L3182" s="11"/>
      <c r="M3182" s="12"/>
      <c r="N3182" s="12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  <c r="AR3182" s="12"/>
      <c r="AS3182" s="12"/>
      <c r="AT3182" s="12"/>
      <c r="AU3182" s="12"/>
      <c r="AV3182" s="12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12"/>
      <c r="BG3182" s="12"/>
      <c r="BH3182" s="12"/>
      <c r="BI3182" s="12"/>
      <c r="BJ3182" s="13"/>
      <c r="BK3182" s="13"/>
      <c r="BL3182" s="13"/>
      <c r="BM3182" s="13"/>
      <c r="BN3182" s="13"/>
    </row>
    <row r="3183" spans="4:66" x14ac:dyDescent="0.25">
      <c r="D3183"/>
      <c r="E3183" s="10"/>
      <c r="F3183" s="10"/>
      <c r="G3183" s="10"/>
      <c r="H3183" s="10"/>
      <c r="I3183" s="10"/>
      <c r="J3183" s="10"/>
      <c r="K3183" s="11"/>
      <c r="L3183" s="11"/>
      <c r="M3183" s="12"/>
      <c r="N3183" s="12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  <c r="AR3183" s="12"/>
      <c r="AS3183" s="12"/>
      <c r="AT3183" s="12"/>
      <c r="AU3183" s="12"/>
      <c r="AV3183" s="12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12"/>
      <c r="BG3183" s="12"/>
      <c r="BH3183" s="12"/>
      <c r="BI3183" s="12"/>
      <c r="BJ3183" s="13"/>
      <c r="BK3183" s="13"/>
      <c r="BL3183" s="13"/>
      <c r="BM3183" s="13"/>
      <c r="BN3183" s="13"/>
    </row>
    <row r="3184" spans="4:66" x14ac:dyDescent="0.25">
      <c r="D3184"/>
      <c r="E3184" s="10"/>
      <c r="F3184" s="10"/>
      <c r="G3184" s="10"/>
      <c r="H3184" s="10"/>
      <c r="I3184" s="10"/>
      <c r="J3184" s="10"/>
      <c r="K3184" s="11"/>
      <c r="L3184" s="11"/>
      <c r="M3184" s="12"/>
      <c r="N3184" s="12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  <c r="AR3184" s="12"/>
      <c r="AS3184" s="12"/>
      <c r="AT3184" s="12"/>
      <c r="AU3184" s="12"/>
      <c r="AV3184" s="12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12"/>
      <c r="BG3184" s="12"/>
      <c r="BH3184" s="12"/>
      <c r="BI3184" s="12"/>
      <c r="BJ3184" s="13"/>
      <c r="BK3184" s="13"/>
      <c r="BL3184" s="13"/>
      <c r="BM3184" s="13"/>
      <c r="BN3184" s="13"/>
    </row>
    <row r="3185" spans="4:66" x14ac:dyDescent="0.25">
      <c r="D3185"/>
      <c r="E3185" s="10"/>
      <c r="F3185" s="10"/>
      <c r="G3185" s="10"/>
      <c r="H3185" s="10"/>
      <c r="I3185" s="10"/>
      <c r="J3185" s="10"/>
      <c r="K3185" s="11"/>
      <c r="L3185" s="11"/>
      <c r="M3185" s="12"/>
      <c r="N3185" s="12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  <c r="AR3185" s="12"/>
      <c r="AS3185" s="12"/>
      <c r="AT3185" s="12"/>
      <c r="AU3185" s="12"/>
      <c r="AV3185" s="12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12"/>
      <c r="BG3185" s="12"/>
      <c r="BH3185" s="12"/>
      <c r="BI3185" s="12"/>
      <c r="BJ3185" s="13"/>
      <c r="BK3185" s="13"/>
      <c r="BL3185" s="13"/>
      <c r="BM3185" s="13"/>
      <c r="BN3185" s="13"/>
    </row>
    <row r="3186" spans="4:66" x14ac:dyDescent="0.25">
      <c r="D3186"/>
      <c r="E3186" s="10"/>
      <c r="F3186" s="10"/>
      <c r="G3186" s="10"/>
      <c r="H3186" s="10"/>
      <c r="I3186" s="10"/>
      <c r="J3186" s="10"/>
      <c r="K3186" s="11"/>
      <c r="L3186" s="11"/>
      <c r="M3186" s="12"/>
      <c r="N3186" s="12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  <c r="AR3186" s="12"/>
      <c r="AS3186" s="12"/>
      <c r="AT3186" s="12"/>
      <c r="AU3186" s="12"/>
      <c r="AV3186" s="12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12"/>
      <c r="BG3186" s="12"/>
      <c r="BH3186" s="12"/>
      <c r="BI3186" s="12"/>
      <c r="BJ3186" s="13"/>
      <c r="BK3186" s="13"/>
      <c r="BL3186" s="13"/>
      <c r="BM3186" s="13"/>
      <c r="BN3186" s="13"/>
    </row>
    <row r="3187" spans="4:66" x14ac:dyDescent="0.25">
      <c r="D3187"/>
      <c r="E3187" s="10"/>
      <c r="F3187" s="10"/>
      <c r="G3187" s="10"/>
      <c r="H3187" s="10"/>
      <c r="I3187" s="10"/>
      <c r="J3187" s="10"/>
      <c r="K3187" s="11"/>
      <c r="L3187" s="11"/>
      <c r="M3187" s="12"/>
      <c r="N3187" s="12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  <c r="AR3187" s="12"/>
      <c r="AS3187" s="12"/>
      <c r="AT3187" s="12"/>
      <c r="AU3187" s="12"/>
      <c r="AV3187" s="12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12"/>
      <c r="BG3187" s="12"/>
      <c r="BH3187" s="12"/>
      <c r="BI3187" s="12"/>
      <c r="BJ3187" s="13"/>
      <c r="BK3187" s="13"/>
      <c r="BL3187" s="13"/>
      <c r="BM3187" s="13"/>
      <c r="BN3187" s="13"/>
    </row>
    <row r="3188" spans="4:66" x14ac:dyDescent="0.25">
      <c r="D3188"/>
      <c r="E3188" s="10"/>
      <c r="F3188" s="10"/>
      <c r="G3188" s="10"/>
      <c r="H3188" s="10"/>
      <c r="I3188" s="10"/>
      <c r="J3188" s="10"/>
      <c r="K3188" s="11"/>
      <c r="L3188" s="11"/>
      <c r="M3188" s="12"/>
      <c r="N3188" s="12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  <c r="AR3188" s="12"/>
      <c r="AS3188" s="12"/>
      <c r="AT3188" s="12"/>
      <c r="AU3188" s="12"/>
      <c r="AV3188" s="12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12"/>
      <c r="BG3188" s="12"/>
      <c r="BH3188" s="12"/>
      <c r="BI3188" s="12"/>
      <c r="BJ3188" s="13"/>
      <c r="BK3188" s="13"/>
      <c r="BL3188" s="13"/>
      <c r="BM3188" s="13"/>
      <c r="BN3188" s="13"/>
    </row>
    <row r="3189" spans="4:66" x14ac:dyDescent="0.25">
      <c r="D3189"/>
      <c r="E3189" s="10"/>
      <c r="F3189" s="10"/>
      <c r="G3189" s="10"/>
      <c r="H3189" s="10"/>
      <c r="I3189" s="10"/>
      <c r="J3189" s="10"/>
      <c r="K3189" s="11"/>
      <c r="L3189" s="11"/>
      <c r="M3189" s="12"/>
      <c r="N3189" s="12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2"/>
      <c r="AS3189" s="12"/>
      <c r="AT3189" s="12"/>
      <c r="AU3189" s="12"/>
      <c r="AV3189" s="12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12"/>
      <c r="BG3189" s="12"/>
      <c r="BH3189" s="12"/>
      <c r="BI3189" s="12"/>
      <c r="BJ3189" s="13"/>
      <c r="BK3189" s="13"/>
      <c r="BL3189" s="13"/>
      <c r="BM3189" s="13"/>
      <c r="BN3189" s="13"/>
    </row>
    <row r="3190" spans="4:66" x14ac:dyDescent="0.25">
      <c r="D3190"/>
      <c r="E3190" s="10"/>
      <c r="F3190" s="10"/>
      <c r="G3190" s="10"/>
      <c r="H3190" s="10"/>
      <c r="I3190" s="10"/>
      <c r="J3190" s="10"/>
      <c r="K3190" s="11"/>
      <c r="L3190" s="11"/>
      <c r="M3190" s="12"/>
      <c r="N3190" s="12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  <c r="AR3190" s="12"/>
      <c r="AS3190" s="12"/>
      <c r="AT3190" s="12"/>
      <c r="AU3190" s="12"/>
      <c r="AV3190" s="12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12"/>
      <c r="BG3190" s="12"/>
      <c r="BH3190" s="12"/>
      <c r="BI3190" s="12"/>
      <c r="BJ3190" s="13"/>
      <c r="BK3190" s="13"/>
      <c r="BL3190" s="13"/>
      <c r="BM3190" s="13"/>
      <c r="BN3190" s="13"/>
    </row>
    <row r="3191" spans="4:66" x14ac:dyDescent="0.25">
      <c r="D3191"/>
      <c r="E3191" s="10"/>
      <c r="F3191" s="10"/>
      <c r="G3191" s="10"/>
      <c r="H3191" s="10"/>
      <c r="I3191" s="10"/>
      <c r="J3191" s="10"/>
      <c r="K3191" s="11"/>
      <c r="L3191" s="11"/>
      <c r="M3191" s="12"/>
      <c r="N3191" s="12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2"/>
      <c r="AS3191" s="12"/>
      <c r="AT3191" s="12"/>
      <c r="AU3191" s="12"/>
      <c r="AV3191" s="12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12"/>
      <c r="BG3191" s="12"/>
      <c r="BH3191" s="12"/>
      <c r="BI3191" s="12"/>
      <c r="BJ3191" s="13"/>
      <c r="BK3191" s="13"/>
      <c r="BL3191" s="13"/>
      <c r="BM3191" s="13"/>
      <c r="BN3191" s="13"/>
    </row>
    <row r="3192" spans="4:66" x14ac:dyDescent="0.25">
      <c r="D3192"/>
      <c r="E3192" s="10"/>
      <c r="F3192" s="10"/>
      <c r="G3192" s="10"/>
      <c r="H3192" s="10"/>
      <c r="I3192" s="10"/>
      <c r="J3192" s="10"/>
      <c r="K3192" s="11"/>
      <c r="L3192" s="11"/>
      <c r="M3192" s="12"/>
      <c r="N3192" s="12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  <c r="AR3192" s="12"/>
      <c r="AS3192" s="12"/>
      <c r="AT3192" s="12"/>
      <c r="AU3192" s="12"/>
      <c r="AV3192" s="12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12"/>
      <c r="BG3192" s="12"/>
      <c r="BH3192" s="12"/>
      <c r="BI3192" s="12"/>
      <c r="BJ3192" s="13"/>
      <c r="BK3192" s="13"/>
      <c r="BL3192" s="13"/>
      <c r="BM3192" s="13"/>
      <c r="BN3192" s="13"/>
    </row>
    <row r="3193" spans="4:66" x14ac:dyDescent="0.25">
      <c r="D3193"/>
      <c r="E3193" s="10"/>
      <c r="F3193" s="10"/>
      <c r="G3193" s="10"/>
      <c r="H3193" s="10"/>
      <c r="I3193" s="10"/>
      <c r="J3193" s="10"/>
      <c r="K3193" s="11"/>
      <c r="L3193" s="11"/>
      <c r="M3193" s="12"/>
      <c r="N3193" s="12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2"/>
      <c r="AS3193" s="12"/>
      <c r="AT3193" s="12"/>
      <c r="AU3193" s="12"/>
      <c r="AV3193" s="12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12"/>
      <c r="BG3193" s="12"/>
      <c r="BH3193" s="12"/>
      <c r="BI3193" s="12"/>
      <c r="BJ3193" s="13"/>
      <c r="BK3193" s="13"/>
      <c r="BL3193" s="13"/>
      <c r="BM3193" s="13"/>
      <c r="BN3193" s="13"/>
    </row>
    <row r="3194" spans="4:66" x14ac:dyDescent="0.25">
      <c r="D3194"/>
      <c r="E3194" s="10"/>
      <c r="F3194" s="10"/>
      <c r="G3194" s="10"/>
      <c r="H3194" s="10"/>
      <c r="I3194" s="10"/>
      <c r="J3194" s="10"/>
      <c r="K3194" s="11"/>
      <c r="L3194" s="11"/>
      <c r="M3194" s="12"/>
      <c r="N3194" s="12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  <c r="AR3194" s="12"/>
      <c r="AS3194" s="12"/>
      <c r="AT3194" s="12"/>
      <c r="AU3194" s="12"/>
      <c r="AV3194" s="12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12"/>
      <c r="BG3194" s="12"/>
      <c r="BH3194" s="12"/>
      <c r="BI3194" s="12"/>
      <c r="BJ3194" s="13"/>
      <c r="BK3194" s="13"/>
      <c r="BL3194" s="13"/>
      <c r="BM3194" s="13"/>
      <c r="BN3194" s="13"/>
    </row>
    <row r="3195" spans="4:66" s="14" customFormat="1" x14ac:dyDescent="0.25">
      <c r="K3195" s="16"/>
      <c r="L3195" s="16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  <c r="Y3195" s="17"/>
      <c r="Z3195" s="17"/>
      <c r="AA3195" s="17"/>
      <c r="AB3195" s="17"/>
      <c r="AC3195" s="17"/>
      <c r="AD3195" s="17"/>
      <c r="AE3195" s="17"/>
      <c r="AF3195" s="17"/>
      <c r="AG3195" s="17"/>
      <c r="AH3195" s="17"/>
      <c r="AI3195" s="17"/>
      <c r="AJ3195" s="17"/>
      <c r="AK3195" s="17"/>
      <c r="AL3195" s="17"/>
      <c r="AM3195" s="17"/>
      <c r="AN3195" s="17"/>
      <c r="AO3195" s="17"/>
      <c r="AP3195" s="17"/>
      <c r="AQ3195" s="17"/>
      <c r="AR3195" s="17"/>
      <c r="AS3195" s="17"/>
      <c r="AT3195" s="17"/>
      <c r="AU3195" s="17"/>
      <c r="AV3195" s="17"/>
      <c r="AW3195" s="17"/>
      <c r="AX3195" s="17"/>
      <c r="AY3195" s="17"/>
      <c r="AZ3195" s="17"/>
      <c r="BA3195" s="17"/>
      <c r="BB3195" s="17"/>
      <c r="BC3195" s="17"/>
      <c r="BD3195" s="17"/>
      <c r="BE3195" s="17"/>
      <c r="BF3195" s="17"/>
      <c r="BG3195" s="17"/>
      <c r="BH3195" s="17"/>
      <c r="BI3195" s="17"/>
      <c r="BJ3195" s="18"/>
      <c r="BK3195" s="18"/>
      <c r="BL3195" s="18"/>
      <c r="BM3195" s="18"/>
      <c r="BN3195" s="18"/>
    </row>
    <row r="3196" spans="4:66" x14ac:dyDescent="0.25">
      <c r="D3196" s="7"/>
      <c r="E3196" s="10"/>
      <c r="F3196" s="10"/>
      <c r="G3196" s="10"/>
      <c r="H3196" s="10"/>
      <c r="I3196" s="10"/>
      <c r="J3196" s="10"/>
      <c r="K3196" s="11"/>
      <c r="L3196" s="11"/>
      <c r="M3196" s="12"/>
      <c r="N3196" s="12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  <c r="AR3196" s="12"/>
      <c r="AS3196" s="12"/>
      <c r="AT3196" s="12"/>
      <c r="AU3196" s="12"/>
      <c r="AV3196" s="12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12"/>
      <c r="BG3196" s="12"/>
      <c r="BH3196" s="12"/>
      <c r="BI3196" s="12"/>
      <c r="BJ3196" s="13"/>
      <c r="BK3196" s="13"/>
      <c r="BL3196" s="13"/>
      <c r="BM3196" s="13"/>
      <c r="BN3196" s="13"/>
    </row>
    <row r="3197" spans="4:66" x14ac:dyDescent="0.25">
      <c r="D3197" s="7"/>
      <c r="E3197" s="10"/>
      <c r="F3197" s="10"/>
      <c r="G3197" s="10"/>
      <c r="H3197" s="10"/>
      <c r="I3197" s="10"/>
      <c r="J3197" s="10"/>
      <c r="K3197" s="11"/>
      <c r="L3197" s="11"/>
      <c r="M3197" s="12"/>
      <c r="N3197" s="12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2"/>
      <c r="AS3197" s="12"/>
      <c r="AT3197" s="12"/>
      <c r="AU3197" s="12"/>
      <c r="AV3197" s="12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12"/>
      <c r="BG3197" s="12"/>
      <c r="BH3197" s="12"/>
      <c r="BI3197" s="12"/>
      <c r="BJ3197" s="13"/>
      <c r="BK3197" s="13"/>
      <c r="BL3197" s="13"/>
      <c r="BM3197" s="13"/>
      <c r="BN3197" s="13"/>
    </row>
    <row r="3198" spans="4:66" x14ac:dyDescent="0.25">
      <c r="D3198" s="7"/>
      <c r="E3198" s="10"/>
      <c r="F3198" s="10"/>
      <c r="G3198" s="10"/>
      <c r="H3198" s="10"/>
      <c r="I3198" s="10"/>
      <c r="J3198" s="10"/>
      <c r="K3198" s="11"/>
      <c r="L3198" s="11"/>
      <c r="M3198" s="12"/>
      <c r="N3198" s="12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  <c r="AR3198" s="12"/>
      <c r="AS3198" s="12"/>
      <c r="AT3198" s="12"/>
      <c r="AU3198" s="12"/>
      <c r="AV3198" s="12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12"/>
      <c r="BG3198" s="12"/>
      <c r="BH3198" s="12"/>
      <c r="BI3198" s="12"/>
      <c r="BJ3198" s="13"/>
      <c r="BK3198" s="13"/>
      <c r="BL3198" s="13"/>
      <c r="BM3198" s="13"/>
      <c r="BN3198" s="13"/>
    </row>
    <row r="3199" spans="4:66" x14ac:dyDescent="0.25">
      <c r="D3199" s="7"/>
      <c r="E3199" s="10"/>
      <c r="F3199" s="10"/>
      <c r="G3199" s="10"/>
      <c r="H3199" s="10"/>
      <c r="I3199" s="10"/>
      <c r="J3199" s="10"/>
      <c r="K3199" s="11"/>
      <c r="L3199" s="11"/>
      <c r="M3199" s="12"/>
      <c r="N3199" s="12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2"/>
      <c r="AS3199" s="12"/>
      <c r="AT3199" s="12"/>
      <c r="AU3199" s="12"/>
      <c r="AV3199" s="12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12"/>
      <c r="BG3199" s="12"/>
      <c r="BH3199" s="12"/>
      <c r="BI3199" s="12"/>
      <c r="BJ3199" s="13"/>
      <c r="BK3199" s="13"/>
      <c r="BL3199" s="13"/>
      <c r="BM3199" s="13"/>
      <c r="BN3199" s="13"/>
    </row>
    <row r="3200" spans="4:66" x14ac:dyDescent="0.25">
      <c r="D3200" s="7"/>
      <c r="E3200" s="10"/>
      <c r="F3200" s="10"/>
      <c r="G3200" s="10"/>
      <c r="H3200" s="10"/>
      <c r="I3200" s="10"/>
      <c r="J3200" s="10"/>
      <c r="K3200" s="11"/>
      <c r="L3200" s="11"/>
      <c r="M3200" s="12"/>
      <c r="N3200" s="12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  <c r="AR3200" s="12"/>
      <c r="AS3200" s="12"/>
      <c r="AT3200" s="12"/>
      <c r="AU3200" s="12"/>
      <c r="AV3200" s="12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12"/>
      <c r="BG3200" s="12"/>
      <c r="BH3200" s="12"/>
      <c r="BI3200" s="12"/>
      <c r="BJ3200" s="13"/>
      <c r="BK3200" s="13"/>
      <c r="BL3200" s="13"/>
      <c r="BM3200" s="13"/>
      <c r="BN3200" s="13"/>
    </row>
    <row r="3201" spans="4:66" x14ac:dyDescent="0.25">
      <c r="D3201" s="7"/>
      <c r="E3201" s="10"/>
      <c r="F3201" s="10"/>
      <c r="G3201" s="10"/>
      <c r="H3201" s="10"/>
      <c r="I3201" s="10"/>
      <c r="J3201" s="10"/>
      <c r="K3201" s="11"/>
      <c r="L3201" s="11"/>
      <c r="M3201" s="12"/>
      <c r="N3201" s="12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2"/>
      <c r="AS3201" s="12"/>
      <c r="AT3201" s="12"/>
      <c r="AU3201" s="12"/>
      <c r="AV3201" s="12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12"/>
      <c r="BG3201" s="12"/>
      <c r="BH3201" s="12"/>
      <c r="BI3201" s="12"/>
      <c r="BJ3201" s="13"/>
      <c r="BK3201" s="13"/>
      <c r="BL3201" s="13"/>
      <c r="BM3201" s="13"/>
      <c r="BN3201" s="13"/>
    </row>
    <row r="3202" spans="4:66" x14ac:dyDescent="0.25">
      <c r="D3202" s="7"/>
      <c r="E3202" s="10"/>
      <c r="F3202" s="10"/>
      <c r="G3202" s="10"/>
      <c r="H3202" s="10"/>
      <c r="I3202" s="10"/>
      <c r="J3202" s="10"/>
      <c r="K3202" s="11"/>
      <c r="L3202" s="11"/>
      <c r="M3202" s="12"/>
      <c r="N3202" s="12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  <c r="AR3202" s="12"/>
      <c r="AS3202" s="12"/>
      <c r="AT3202" s="12"/>
      <c r="AU3202" s="12"/>
      <c r="AV3202" s="12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12"/>
      <c r="BG3202" s="12"/>
      <c r="BH3202" s="12"/>
      <c r="BI3202" s="12"/>
      <c r="BJ3202" s="13"/>
      <c r="BK3202" s="13"/>
      <c r="BL3202" s="13"/>
      <c r="BM3202" s="13"/>
      <c r="BN3202" s="13"/>
    </row>
    <row r="3203" spans="4:66" x14ac:dyDescent="0.25">
      <c r="D3203" s="7"/>
      <c r="E3203" s="10"/>
      <c r="F3203" s="10"/>
      <c r="G3203" s="10"/>
      <c r="H3203" s="10"/>
      <c r="I3203" s="10"/>
      <c r="J3203" s="10"/>
      <c r="K3203" s="11"/>
      <c r="L3203" s="11"/>
      <c r="M3203" s="12"/>
      <c r="N3203" s="12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2"/>
      <c r="AS3203" s="12"/>
      <c r="AT3203" s="12"/>
      <c r="AU3203" s="12"/>
      <c r="AV3203" s="12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12"/>
      <c r="BG3203" s="12"/>
      <c r="BH3203" s="12"/>
      <c r="BI3203" s="12"/>
      <c r="BJ3203" s="13"/>
      <c r="BK3203" s="13"/>
      <c r="BL3203" s="13"/>
      <c r="BM3203" s="13"/>
      <c r="BN3203" s="13"/>
    </row>
    <row r="3204" spans="4:66" x14ac:dyDescent="0.25">
      <c r="D3204" s="7"/>
      <c r="E3204" s="10"/>
      <c r="F3204" s="10"/>
      <c r="G3204" s="10"/>
      <c r="H3204" s="10"/>
      <c r="I3204" s="10"/>
      <c r="J3204" s="10"/>
      <c r="K3204" s="11"/>
      <c r="L3204" s="11"/>
      <c r="M3204" s="12"/>
      <c r="N3204" s="12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  <c r="AR3204" s="12"/>
      <c r="AS3204" s="12"/>
      <c r="AT3204" s="12"/>
      <c r="AU3204" s="12"/>
      <c r="AV3204" s="12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12"/>
      <c r="BG3204" s="12"/>
      <c r="BH3204" s="12"/>
      <c r="BI3204" s="12"/>
      <c r="BJ3204" s="13"/>
      <c r="BK3204" s="13"/>
      <c r="BL3204" s="13"/>
      <c r="BM3204" s="13"/>
      <c r="BN3204" s="13"/>
    </row>
    <row r="3205" spans="4:66" x14ac:dyDescent="0.25">
      <c r="D3205" s="7"/>
      <c r="E3205" s="10"/>
      <c r="F3205" s="10"/>
      <c r="G3205" s="10"/>
      <c r="H3205" s="10"/>
      <c r="I3205" s="10"/>
      <c r="J3205" s="10"/>
      <c r="K3205" s="11"/>
      <c r="L3205" s="11"/>
      <c r="M3205" s="12"/>
      <c r="N3205" s="12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2"/>
      <c r="AS3205" s="12"/>
      <c r="AT3205" s="12"/>
      <c r="AU3205" s="12"/>
      <c r="AV3205" s="12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12"/>
      <c r="BG3205" s="12"/>
      <c r="BH3205" s="12"/>
      <c r="BI3205" s="12"/>
      <c r="BJ3205" s="13"/>
      <c r="BK3205" s="13"/>
      <c r="BL3205" s="13"/>
      <c r="BM3205" s="13"/>
      <c r="BN3205" s="13"/>
    </row>
    <row r="3206" spans="4:66" x14ac:dyDescent="0.25">
      <c r="D3206" s="7"/>
      <c r="E3206" s="10"/>
      <c r="F3206" s="10"/>
      <c r="G3206" s="10"/>
      <c r="H3206" s="10"/>
      <c r="I3206" s="10"/>
      <c r="J3206" s="10"/>
      <c r="K3206" s="11"/>
      <c r="L3206" s="11"/>
      <c r="M3206" s="12"/>
      <c r="N3206" s="12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  <c r="AR3206" s="12"/>
      <c r="AS3206" s="12"/>
      <c r="AT3206" s="12"/>
      <c r="AU3206" s="12"/>
      <c r="AV3206" s="12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12"/>
      <c r="BG3206" s="12"/>
      <c r="BH3206" s="12"/>
      <c r="BI3206" s="12"/>
      <c r="BJ3206" s="13"/>
      <c r="BK3206" s="13"/>
      <c r="BL3206" s="13"/>
      <c r="BM3206" s="13"/>
      <c r="BN3206" s="13"/>
    </row>
    <row r="3207" spans="4:66" x14ac:dyDescent="0.25">
      <c r="D3207" s="7"/>
      <c r="E3207" s="10"/>
      <c r="F3207" s="10"/>
      <c r="G3207" s="10"/>
      <c r="H3207" s="10"/>
      <c r="I3207" s="10"/>
      <c r="J3207" s="10"/>
      <c r="K3207" s="11"/>
      <c r="L3207" s="11"/>
      <c r="M3207" s="12"/>
      <c r="N3207" s="12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2"/>
      <c r="AS3207" s="12"/>
      <c r="AT3207" s="12"/>
      <c r="AU3207" s="12"/>
      <c r="AV3207" s="12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12"/>
      <c r="BG3207" s="12"/>
      <c r="BH3207" s="12"/>
      <c r="BI3207" s="12"/>
      <c r="BJ3207" s="13"/>
      <c r="BK3207" s="13"/>
      <c r="BL3207" s="13"/>
      <c r="BM3207" s="13"/>
      <c r="BN3207" s="13"/>
    </row>
    <row r="3208" spans="4:66" x14ac:dyDescent="0.25">
      <c r="D3208" s="7"/>
      <c r="E3208" s="10"/>
      <c r="F3208" s="10"/>
      <c r="G3208" s="10"/>
      <c r="H3208" s="10"/>
      <c r="I3208" s="10"/>
      <c r="J3208" s="10"/>
      <c r="K3208" s="11"/>
      <c r="L3208" s="11"/>
      <c r="M3208" s="12"/>
      <c r="N3208" s="12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  <c r="AR3208" s="12"/>
      <c r="AS3208" s="12"/>
      <c r="AT3208" s="12"/>
      <c r="AU3208" s="12"/>
      <c r="AV3208" s="12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12"/>
      <c r="BG3208" s="12"/>
      <c r="BH3208" s="12"/>
      <c r="BI3208" s="12"/>
      <c r="BJ3208" s="13"/>
      <c r="BK3208" s="13"/>
      <c r="BL3208" s="13"/>
      <c r="BM3208" s="13"/>
      <c r="BN3208" s="13"/>
    </row>
    <row r="3209" spans="4:66" x14ac:dyDescent="0.25">
      <c r="D3209" s="7"/>
      <c r="E3209" s="10"/>
      <c r="F3209" s="10"/>
      <c r="G3209" s="10"/>
      <c r="H3209" s="10"/>
      <c r="I3209" s="10"/>
      <c r="J3209" s="10"/>
      <c r="K3209" s="11"/>
      <c r="L3209" s="11"/>
      <c r="M3209" s="12"/>
      <c r="N3209" s="12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2"/>
      <c r="AS3209" s="12"/>
      <c r="AT3209" s="12"/>
      <c r="AU3209" s="12"/>
      <c r="AV3209" s="12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12"/>
      <c r="BG3209" s="12"/>
      <c r="BH3209" s="12"/>
      <c r="BI3209" s="12"/>
      <c r="BJ3209" s="13"/>
      <c r="BK3209" s="13"/>
      <c r="BL3209" s="13"/>
      <c r="BM3209" s="13"/>
      <c r="BN3209" s="13"/>
    </row>
    <row r="3210" spans="4:66" x14ac:dyDescent="0.25">
      <c r="D3210" s="7"/>
      <c r="E3210" s="10"/>
      <c r="F3210" s="10"/>
      <c r="G3210" s="10"/>
      <c r="H3210" s="10"/>
      <c r="I3210" s="10"/>
      <c r="J3210" s="10"/>
      <c r="K3210" s="11"/>
      <c r="L3210" s="11"/>
      <c r="M3210" s="12"/>
      <c r="N3210" s="12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12"/>
      <c r="Z3210" s="12"/>
      <c r="AA3210" s="12"/>
      <c r="AB3210" s="12"/>
      <c r="AC3210" s="12"/>
      <c r="AD3210" s="12"/>
      <c r="AE3210" s="12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  <c r="AR3210" s="12"/>
      <c r="AS3210" s="12"/>
      <c r="AT3210" s="12"/>
      <c r="AU3210" s="12"/>
      <c r="AV3210" s="12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12"/>
      <c r="BG3210" s="12"/>
      <c r="BH3210" s="12"/>
      <c r="BI3210" s="12"/>
      <c r="BJ3210" s="13"/>
      <c r="BK3210" s="13"/>
      <c r="BL3210" s="13"/>
      <c r="BM3210" s="13"/>
      <c r="BN3210" s="13"/>
    </row>
    <row r="3211" spans="4:66" x14ac:dyDescent="0.25">
      <c r="D3211" s="7"/>
      <c r="E3211" s="10"/>
      <c r="F3211" s="10"/>
      <c r="G3211" s="10"/>
      <c r="H3211" s="10"/>
      <c r="I3211" s="10"/>
      <c r="J3211" s="10"/>
      <c r="K3211" s="11"/>
      <c r="L3211" s="11"/>
      <c r="M3211" s="12"/>
      <c r="N3211" s="12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2"/>
      <c r="AS3211" s="12"/>
      <c r="AT3211" s="12"/>
      <c r="AU3211" s="12"/>
      <c r="AV3211" s="12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12"/>
      <c r="BG3211" s="12"/>
      <c r="BH3211" s="12"/>
      <c r="BI3211" s="12"/>
      <c r="BJ3211" s="13"/>
      <c r="BK3211" s="13"/>
      <c r="BL3211" s="13"/>
      <c r="BM3211" s="13"/>
      <c r="BN3211" s="13"/>
    </row>
    <row r="3212" spans="4:66" x14ac:dyDescent="0.25">
      <c r="D3212" s="7"/>
      <c r="E3212" s="10"/>
      <c r="F3212" s="10"/>
      <c r="G3212" s="10"/>
      <c r="H3212" s="10"/>
      <c r="I3212" s="10"/>
      <c r="J3212" s="10"/>
      <c r="K3212" s="11"/>
      <c r="L3212" s="11"/>
      <c r="M3212" s="12"/>
      <c r="N3212" s="12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12"/>
      <c r="Z3212" s="12"/>
      <c r="AA3212" s="12"/>
      <c r="AB3212" s="12"/>
      <c r="AC3212" s="12"/>
      <c r="AD3212" s="12"/>
      <c r="AE3212" s="12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  <c r="AR3212" s="12"/>
      <c r="AS3212" s="12"/>
      <c r="AT3212" s="12"/>
      <c r="AU3212" s="12"/>
      <c r="AV3212" s="12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12"/>
      <c r="BG3212" s="12"/>
      <c r="BH3212" s="12"/>
      <c r="BI3212" s="12"/>
      <c r="BJ3212" s="13"/>
      <c r="BK3212" s="13"/>
      <c r="BL3212" s="13"/>
      <c r="BM3212" s="13"/>
      <c r="BN3212" s="13"/>
    </row>
    <row r="3213" spans="4:66" ht="12.75" customHeight="1" x14ac:dyDescent="0.25">
      <c r="D3213" s="7"/>
      <c r="E3213" s="10"/>
      <c r="F3213" s="10"/>
      <c r="G3213" s="10"/>
      <c r="H3213" s="10"/>
      <c r="I3213" s="10"/>
      <c r="J3213" s="10"/>
      <c r="K3213" s="11"/>
      <c r="L3213" s="11"/>
      <c r="M3213" s="12"/>
      <c r="N3213" s="12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2"/>
      <c r="AS3213" s="12"/>
      <c r="AT3213" s="12"/>
      <c r="AU3213" s="12"/>
      <c r="AV3213" s="12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12"/>
      <c r="BG3213" s="12"/>
      <c r="BH3213" s="12"/>
      <c r="BI3213" s="12"/>
      <c r="BJ3213" s="13"/>
      <c r="BK3213" s="13"/>
      <c r="BL3213" s="13"/>
      <c r="BM3213" s="13"/>
      <c r="BN3213" s="13"/>
    </row>
    <row r="3214" spans="4:66" x14ac:dyDescent="0.25">
      <c r="D3214" s="7"/>
      <c r="E3214" s="10"/>
      <c r="F3214" s="10"/>
      <c r="G3214" s="10"/>
      <c r="H3214" s="10"/>
      <c r="I3214" s="10"/>
      <c r="J3214" s="10"/>
      <c r="K3214" s="11"/>
      <c r="L3214" s="11"/>
      <c r="M3214" s="12"/>
      <c r="N3214" s="12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12"/>
      <c r="Z3214" s="12"/>
      <c r="AA3214" s="12"/>
      <c r="AB3214" s="12"/>
      <c r="AC3214" s="12"/>
      <c r="AD3214" s="12"/>
      <c r="AE3214" s="12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  <c r="AR3214" s="12"/>
      <c r="AS3214" s="12"/>
      <c r="AT3214" s="12"/>
      <c r="AU3214" s="12"/>
      <c r="AV3214" s="12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12"/>
      <c r="BG3214" s="12"/>
      <c r="BH3214" s="12"/>
      <c r="BI3214" s="12"/>
      <c r="BJ3214" s="13"/>
      <c r="BK3214" s="13"/>
      <c r="BL3214" s="13"/>
      <c r="BM3214" s="13"/>
      <c r="BN3214" s="13"/>
    </row>
    <row r="3215" spans="4:66" x14ac:dyDescent="0.25">
      <c r="D3215" s="7"/>
      <c r="E3215" s="10"/>
      <c r="F3215" s="10"/>
      <c r="G3215" s="10"/>
      <c r="H3215" s="10"/>
      <c r="I3215" s="10"/>
      <c r="J3215" s="10"/>
      <c r="K3215" s="11"/>
      <c r="L3215" s="11"/>
      <c r="M3215" s="12"/>
      <c r="N3215" s="12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2"/>
      <c r="AS3215" s="12"/>
      <c r="AT3215" s="12"/>
      <c r="AU3215" s="12"/>
      <c r="AV3215" s="12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12"/>
      <c r="BG3215" s="12"/>
      <c r="BH3215" s="12"/>
      <c r="BI3215" s="12"/>
      <c r="BJ3215" s="13"/>
      <c r="BK3215" s="13"/>
      <c r="BL3215" s="13"/>
      <c r="BM3215" s="13"/>
      <c r="BN3215" s="13"/>
    </row>
    <row r="3216" spans="4:66" x14ac:dyDescent="0.25">
      <c r="D3216" s="7"/>
      <c r="E3216" s="10"/>
      <c r="F3216" s="10"/>
      <c r="G3216" s="10"/>
      <c r="H3216" s="10"/>
      <c r="I3216" s="10"/>
      <c r="J3216" s="10"/>
      <c r="K3216" s="11"/>
      <c r="L3216" s="11"/>
      <c r="M3216" s="12"/>
      <c r="N3216" s="12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12"/>
      <c r="Z3216" s="12"/>
      <c r="AA3216" s="12"/>
      <c r="AB3216" s="12"/>
      <c r="AC3216" s="12"/>
      <c r="AD3216" s="12"/>
      <c r="AE3216" s="12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  <c r="AR3216" s="12"/>
      <c r="AS3216" s="12"/>
      <c r="AT3216" s="12"/>
      <c r="AU3216" s="12"/>
      <c r="AV3216" s="12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12"/>
      <c r="BG3216" s="12"/>
      <c r="BH3216" s="12"/>
      <c r="BI3216" s="12"/>
      <c r="BJ3216" s="13"/>
      <c r="BK3216" s="13"/>
      <c r="BL3216" s="13"/>
      <c r="BM3216" s="13"/>
      <c r="BN3216" s="13"/>
    </row>
    <row r="3217" spans="4:66" x14ac:dyDescent="0.25">
      <c r="D3217" s="7"/>
      <c r="E3217" s="10"/>
      <c r="F3217" s="10"/>
      <c r="G3217" s="10"/>
      <c r="H3217" s="10"/>
      <c r="I3217" s="10"/>
      <c r="J3217" s="10"/>
      <c r="K3217" s="11"/>
      <c r="L3217" s="11"/>
      <c r="M3217" s="12"/>
      <c r="N3217" s="12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12"/>
      <c r="Z3217" s="12"/>
      <c r="AA3217" s="12"/>
      <c r="AB3217" s="12"/>
      <c r="AC3217" s="12"/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  <c r="AR3217" s="12"/>
      <c r="AS3217" s="12"/>
      <c r="AT3217" s="12"/>
      <c r="AU3217" s="12"/>
      <c r="AV3217" s="12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12"/>
      <c r="BG3217" s="12"/>
      <c r="BH3217" s="12"/>
      <c r="BI3217" s="12"/>
      <c r="BJ3217" s="13"/>
      <c r="BK3217" s="13"/>
      <c r="BL3217" s="13"/>
      <c r="BM3217" s="13"/>
      <c r="BN3217" s="13"/>
    </row>
    <row r="3218" spans="4:66" x14ac:dyDescent="0.25">
      <c r="D3218" s="7"/>
      <c r="E3218" s="10"/>
      <c r="F3218" s="10"/>
      <c r="G3218" s="10"/>
      <c r="H3218" s="10"/>
      <c r="I3218" s="10"/>
      <c r="J3218" s="10"/>
      <c r="K3218" s="11"/>
      <c r="L3218" s="11"/>
      <c r="M3218" s="12"/>
      <c r="N3218" s="12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12"/>
      <c r="Z3218" s="12"/>
      <c r="AA3218" s="12"/>
      <c r="AB3218" s="12"/>
      <c r="AC3218" s="12"/>
      <c r="AD3218" s="12"/>
      <c r="AE3218" s="12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  <c r="AR3218" s="12"/>
      <c r="AS3218" s="12"/>
      <c r="AT3218" s="12"/>
      <c r="AU3218" s="12"/>
      <c r="AV3218" s="12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12"/>
      <c r="BG3218" s="12"/>
      <c r="BH3218" s="12"/>
      <c r="BI3218" s="12"/>
      <c r="BJ3218" s="13"/>
      <c r="BK3218" s="13"/>
      <c r="BL3218" s="13"/>
      <c r="BM3218" s="13"/>
      <c r="BN3218" s="13"/>
    </row>
    <row r="3219" spans="4:66" x14ac:dyDescent="0.25">
      <c r="D3219" s="7"/>
      <c r="E3219" s="10"/>
      <c r="F3219" s="10"/>
      <c r="G3219" s="10"/>
      <c r="H3219" s="10"/>
      <c r="I3219" s="10"/>
      <c r="J3219" s="10"/>
      <c r="K3219" s="11"/>
      <c r="L3219" s="11"/>
      <c r="M3219" s="12"/>
      <c r="N3219" s="12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12"/>
      <c r="Z3219" s="12"/>
      <c r="AA3219" s="12"/>
      <c r="AB3219" s="12"/>
      <c r="AC3219" s="12"/>
      <c r="AD3219" s="12"/>
      <c r="AE3219" s="12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  <c r="AR3219" s="12"/>
      <c r="AS3219" s="12"/>
      <c r="AT3219" s="12"/>
      <c r="AU3219" s="12"/>
      <c r="AV3219" s="12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12"/>
      <c r="BG3219" s="12"/>
      <c r="BH3219" s="12"/>
      <c r="BI3219" s="12"/>
      <c r="BJ3219" s="13"/>
      <c r="BK3219" s="13"/>
      <c r="BL3219" s="13"/>
      <c r="BM3219" s="13"/>
      <c r="BN3219" s="13"/>
    </row>
    <row r="3220" spans="4:66" x14ac:dyDescent="0.25">
      <c r="D3220" s="7"/>
      <c r="E3220" s="10"/>
      <c r="F3220" s="10"/>
      <c r="G3220" s="10"/>
      <c r="H3220" s="10"/>
      <c r="I3220" s="10"/>
      <c r="J3220" s="10"/>
      <c r="K3220" s="11"/>
      <c r="L3220" s="11"/>
      <c r="M3220" s="12"/>
      <c r="N3220" s="12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12"/>
      <c r="Z3220" s="12"/>
      <c r="AA3220" s="12"/>
      <c r="AB3220" s="12"/>
      <c r="AC3220" s="12"/>
      <c r="AD3220" s="12"/>
      <c r="AE3220" s="12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  <c r="AR3220" s="12"/>
      <c r="AS3220" s="12"/>
      <c r="AT3220" s="12"/>
      <c r="AU3220" s="12"/>
      <c r="AV3220" s="12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12"/>
      <c r="BG3220" s="12"/>
      <c r="BH3220" s="12"/>
      <c r="BI3220" s="12"/>
      <c r="BJ3220" s="13"/>
      <c r="BK3220" s="13"/>
      <c r="BL3220" s="13"/>
      <c r="BM3220" s="13"/>
      <c r="BN3220" s="13"/>
    </row>
    <row r="3221" spans="4:66" x14ac:dyDescent="0.25">
      <c r="D3221" s="7"/>
      <c r="E3221" s="10"/>
      <c r="F3221" s="10"/>
      <c r="G3221" s="10"/>
      <c r="H3221" s="10"/>
      <c r="I3221" s="10"/>
      <c r="J3221" s="10"/>
      <c r="K3221" s="11"/>
      <c r="L3221" s="11"/>
      <c r="M3221" s="12"/>
      <c r="N3221" s="12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12"/>
      <c r="Z3221" s="12"/>
      <c r="AA3221" s="12"/>
      <c r="AB3221" s="12"/>
      <c r="AC3221" s="12"/>
      <c r="AD3221" s="12"/>
      <c r="AE3221" s="12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2"/>
      <c r="AS3221" s="12"/>
      <c r="AT3221" s="12"/>
      <c r="AU3221" s="12"/>
      <c r="AV3221" s="12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12"/>
      <c r="BG3221" s="12"/>
      <c r="BH3221" s="12"/>
      <c r="BI3221" s="12"/>
      <c r="BJ3221" s="13"/>
      <c r="BK3221" s="13"/>
      <c r="BL3221" s="13"/>
      <c r="BM3221" s="13"/>
      <c r="BN3221" s="13"/>
    </row>
    <row r="3222" spans="4:66" x14ac:dyDescent="0.25">
      <c r="D3222" s="7"/>
      <c r="E3222" s="10"/>
      <c r="F3222" s="10"/>
      <c r="G3222" s="10"/>
      <c r="H3222" s="10"/>
      <c r="I3222" s="10"/>
      <c r="J3222" s="10"/>
      <c r="K3222" s="11"/>
      <c r="L3222" s="11"/>
      <c r="M3222" s="12"/>
      <c r="N3222" s="12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12"/>
      <c r="Z3222" s="12"/>
      <c r="AA3222" s="12"/>
      <c r="AB3222" s="12"/>
      <c r="AC3222" s="12"/>
      <c r="AD3222" s="12"/>
      <c r="AE3222" s="12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  <c r="AR3222" s="12"/>
      <c r="AS3222" s="12"/>
      <c r="AT3222" s="12"/>
      <c r="AU3222" s="12"/>
      <c r="AV3222" s="12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12"/>
      <c r="BG3222" s="12"/>
      <c r="BH3222" s="12"/>
      <c r="BI3222" s="12"/>
      <c r="BJ3222" s="13"/>
      <c r="BK3222" s="13"/>
      <c r="BL3222" s="13"/>
      <c r="BM3222" s="13"/>
      <c r="BN3222" s="13"/>
    </row>
    <row r="3223" spans="4:66" x14ac:dyDescent="0.25">
      <c r="D3223" s="7"/>
      <c r="E3223" s="10"/>
      <c r="F3223" s="10"/>
      <c r="G3223" s="10"/>
      <c r="H3223" s="10"/>
      <c r="I3223" s="10"/>
      <c r="J3223" s="10"/>
      <c r="K3223" s="11"/>
      <c r="L3223" s="11"/>
      <c r="M3223" s="12"/>
      <c r="N3223" s="12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2"/>
      <c r="AS3223" s="12"/>
      <c r="AT3223" s="12"/>
      <c r="AU3223" s="12"/>
      <c r="AV3223" s="12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12"/>
      <c r="BG3223" s="12"/>
      <c r="BH3223" s="12"/>
      <c r="BI3223" s="12"/>
      <c r="BJ3223" s="13"/>
      <c r="BK3223" s="13"/>
      <c r="BL3223" s="13"/>
      <c r="BM3223" s="13"/>
      <c r="BN3223" s="13"/>
    </row>
    <row r="3224" spans="4:66" x14ac:dyDescent="0.25">
      <c r="D3224" s="7"/>
      <c r="E3224" s="10"/>
      <c r="F3224" s="10"/>
      <c r="G3224" s="10"/>
      <c r="H3224" s="10"/>
      <c r="I3224" s="10"/>
      <c r="J3224" s="10"/>
      <c r="K3224" s="11"/>
      <c r="L3224" s="11"/>
      <c r="M3224" s="12"/>
      <c r="N3224" s="12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  <c r="AR3224" s="12"/>
      <c r="AS3224" s="12"/>
      <c r="AT3224" s="12"/>
      <c r="AU3224" s="12"/>
      <c r="AV3224" s="12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12"/>
      <c r="BG3224" s="12"/>
      <c r="BH3224" s="12"/>
      <c r="BI3224" s="12"/>
      <c r="BJ3224" s="13"/>
      <c r="BK3224" s="13"/>
      <c r="BL3224" s="13"/>
      <c r="BM3224" s="13"/>
      <c r="BN3224" s="13"/>
    </row>
    <row r="3225" spans="4:66" x14ac:dyDescent="0.25">
      <c r="D3225" s="7"/>
      <c r="E3225" s="10"/>
      <c r="F3225" s="10"/>
      <c r="G3225" s="10"/>
      <c r="H3225" s="10"/>
      <c r="I3225" s="10"/>
      <c r="J3225" s="10"/>
      <c r="K3225" s="11"/>
      <c r="L3225" s="11"/>
      <c r="M3225" s="12"/>
      <c r="N3225" s="12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2"/>
      <c r="AS3225" s="12"/>
      <c r="AT3225" s="12"/>
      <c r="AU3225" s="12"/>
      <c r="AV3225" s="12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12"/>
      <c r="BG3225" s="12"/>
      <c r="BH3225" s="12"/>
      <c r="BI3225" s="12"/>
      <c r="BJ3225" s="13"/>
      <c r="BK3225" s="13"/>
      <c r="BL3225" s="13"/>
      <c r="BM3225" s="13"/>
      <c r="BN3225" s="13"/>
    </row>
    <row r="3226" spans="4:66" x14ac:dyDescent="0.25">
      <c r="D3226" s="7"/>
      <c r="E3226" s="10"/>
      <c r="F3226" s="10"/>
      <c r="G3226" s="10"/>
      <c r="H3226" s="10"/>
      <c r="I3226" s="10"/>
      <c r="J3226" s="10"/>
      <c r="K3226" s="11"/>
      <c r="L3226" s="11"/>
      <c r="M3226" s="12"/>
      <c r="N3226" s="12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  <c r="AR3226" s="12"/>
      <c r="AS3226" s="12"/>
      <c r="AT3226" s="12"/>
      <c r="AU3226" s="12"/>
      <c r="AV3226" s="12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12"/>
      <c r="BG3226" s="12"/>
      <c r="BH3226" s="12"/>
      <c r="BI3226" s="12"/>
      <c r="BJ3226" s="13"/>
      <c r="BK3226" s="13"/>
      <c r="BL3226" s="13"/>
      <c r="BM3226" s="13"/>
      <c r="BN3226" s="13"/>
    </row>
    <row r="3227" spans="4:66" x14ac:dyDescent="0.25">
      <c r="D3227" s="7"/>
      <c r="E3227" s="10"/>
      <c r="F3227" s="10"/>
      <c r="G3227" s="10"/>
      <c r="H3227" s="10"/>
      <c r="I3227" s="10"/>
      <c r="J3227" s="10"/>
      <c r="K3227" s="11"/>
      <c r="L3227" s="11"/>
      <c r="M3227" s="12"/>
      <c r="N3227" s="12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  <c r="AR3227" s="12"/>
      <c r="AS3227" s="12"/>
      <c r="AT3227" s="12"/>
      <c r="AU3227" s="12"/>
      <c r="AV3227" s="12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12"/>
      <c r="BG3227" s="12"/>
      <c r="BH3227" s="12"/>
      <c r="BI3227" s="12"/>
      <c r="BJ3227" s="13"/>
      <c r="BK3227" s="13"/>
      <c r="BL3227" s="13"/>
      <c r="BM3227" s="13"/>
      <c r="BN3227" s="13"/>
    </row>
    <row r="3228" spans="4:66" x14ac:dyDescent="0.25">
      <c r="D3228" s="7"/>
      <c r="E3228" s="10"/>
      <c r="F3228" s="10"/>
      <c r="G3228" s="10"/>
      <c r="H3228" s="10"/>
      <c r="I3228" s="10"/>
      <c r="J3228" s="10"/>
      <c r="K3228" s="11"/>
      <c r="L3228" s="11"/>
      <c r="M3228" s="12"/>
      <c r="N3228" s="12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  <c r="AR3228" s="12"/>
      <c r="AS3228" s="12"/>
      <c r="AT3228" s="12"/>
      <c r="AU3228" s="12"/>
      <c r="AV3228" s="12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12"/>
      <c r="BG3228" s="12"/>
      <c r="BH3228" s="12"/>
      <c r="BI3228" s="12"/>
      <c r="BJ3228" s="13"/>
      <c r="BK3228" s="13"/>
      <c r="BL3228" s="13"/>
      <c r="BM3228" s="13"/>
      <c r="BN3228" s="13"/>
    </row>
    <row r="3229" spans="4:66" x14ac:dyDescent="0.25">
      <c r="D3229" s="7"/>
      <c r="E3229" s="10"/>
      <c r="F3229" s="10"/>
      <c r="G3229" s="10"/>
      <c r="H3229" s="10"/>
      <c r="I3229" s="10"/>
      <c r="J3229" s="10"/>
      <c r="K3229" s="11"/>
      <c r="L3229" s="11"/>
      <c r="M3229" s="12"/>
      <c r="N3229" s="12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  <c r="AR3229" s="12"/>
      <c r="AS3229" s="12"/>
      <c r="AT3229" s="12"/>
      <c r="AU3229" s="12"/>
      <c r="AV3229" s="12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12"/>
      <c r="BG3229" s="12"/>
      <c r="BH3229" s="12"/>
      <c r="BI3229" s="12"/>
      <c r="BJ3229" s="13"/>
      <c r="BK3229" s="13"/>
      <c r="BL3229" s="13"/>
      <c r="BM3229" s="13"/>
      <c r="BN3229" s="13"/>
    </row>
    <row r="3230" spans="4:66" x14ac:dyDescent="0.25">
      <c r="D3230" s="7"/>
      <c r="E3230" s="10"/>
      <c r="F3230" s="10"/>
      <c r="G3230" s="10"/>
      <c r="H3230" s="10"/>
      <c r="I3230" s="10"/>
      <c r="J3230" s="10"/>
      <c r="K3230" s="11"/>
      <c r="L3230" s="11"/>
      <c r="M3230" s="12"/>
      <c r="N3230" s="12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  <c r="AR3230" s="12"/>
      <c r="AS3230" s="12"/>
      <c r="AT3230" s="12"/>
      <c r="AU3230" s="12"/>
      <c r="AV3230" s="12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12"/>
      <c r="BG3230" s="12"/>
      <c r="BH3230" s="12"/>
      <c r="BI3230" s="12"/>
      <c r="BJ3230" s="13"/>
      <c r="BK3230" s="13"/>
      <c r="BL3230" s="13"/>
      <c r="BM3230" s="13"/>
      <c r="BN3230" s="13"/>
    </row>
    <row r="3231" spans="4:66" x14ac:dyDescent="0.25">
      <c r="D3231" s="7"/>
      <c r="E3231" s="10"/>
      <c r="F3231" s="10"/>
      <c r="G3231" s="10"/>
      <c r="H3231" s="10"/>
      <c r="I3231" s="10"/>
      <c r="J3231" s="10"/>
      <c r="K3231" s="11"/>
      <c r="L3231" s="11"/>
      <c r="M3231" s="12"/>
      <c r="N3231" s="12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  <c r="AR3231" s="12"/>
      <c r="AS3231" s="12"/>
      <c r="AT3231" s="12"/>
      <c r="AU3231" s="12"/>
      <c r="AV3231" s="12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12"/>
      <c r="BG3231" s="12"/>
      <c r="BH3231" s="12"/>
      <c r="BI3231" s="12"/>
      <c r="BJ3231" s="13"/>
      <c r="BK3231" s="13"/>
      <c r="BL3231" s="13"/>
      <c r="BM3231" s="13"/>
      <c r="BN3231" s="13"/>
    </row>
    <row r="3232" spans="4:66" x14ac:dyDescent="0.25">
      <c r="D3232" s="7"/>
      <c r="E3232" s="10"/>
      <c r="F3232" s="10"/>
      <c r="G3232" s="10"/>
      <c r="H3232" s="10"/>
      <c r="I3232" s="10"/>
      <c r="J3232" s="10"/>
      <c r="K3232" s="11"/>
      <c r="L3232" s="11"/>
      <c r="M3232" s="12"/>
      <c r="N3232" s="12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  <c r="AR3232" s="12"/>
      <c r="AS3232" s="12"/>
      <c r="AT3232" s="12"/>
      <c r="AU3232" s="12"/>
      <c r="AV3232" s="12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12"/>
      <c r="BG3232" s="12"/>
      <c r="BH3232" s="12"/>
      <c r="BI3232" s="12"/>
      <c r="BJ3232" s="13"/>
      <c r="BK3232" s="13"/>
      <c r="BL3232" s="13"/>
      <c r="BM3232" s="13"/>
      <c r="BN3232" s="13"/>
    </row>
    <row r="3233" spans="4:66" x14ac:dyDescent="0.25">
      <c r="D3233" s="7"/>
      <c r="E3233" s="10"/>
      <c r="F3233" s="10"/>
      <c r="G3233" s="10"/>
      <c r="H3233" s="10"/>
      <c r="I3233" s="10"/>
      <c r="J3233" s="10"/>
      <c r="K3233" s="11"/>
      <c r="L3233" s="11"/>
      <c r="M3233" s="12"/>
      <c r="N3233" s="12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2"/>
      <c r="AS3233" s="12"/>
      <c r="AT3233" s="12"/>
      <c r="AU3233" s="12"/>
      <c r="AV3233" s="12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12"/>
      <c r="BG3233" s="12"/>
      <c r="BH3233" s="12"/>
      <c r="BI3233" s="12"/>
      <c r="BJ3233" s="13"/>
      <c r="BK3233" s="13"/>
      <c r="BL3233" s="13"/>
      <c r="BM3233" s="13"/>
      <c r="BN3233" s="13"/>
    </row>
    <row r="3234" spans="4:66" x14ac:dyDescent="0.25">
      <c r="D3234" s="7"/>
      <c r="E3234" s="10"/>
      <c r="F3234" s="10"/>
      <c r="G3234" s="10"/>
      <c r="H3234" s="10"/>
      <c r="I3234" s="10"/>
      <c r="J3234" s="10"/>
      <c r="K3234" s="11"/>
      <c r="L3234" s="11"/>
      <c r="M3234" s="12"/>
      <c r="N3234" s="12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  <c r="AR3234" s="12"/>
      <c r="AS3234" s="12"/>
      <c r="AT3234" s="12"/>
      <c r="AU3234" s="12"/>
      <c r="AV3234" s="12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12"/>
      <c r="BG3234" s="12"/>
      <c r="BH3234" s="12"/>
      <c r="BI3234" s="12"/>
      <c r="BJ3234" s="13"/>
      <c r="BK3234" s="13"/>
      <c r="BL3234" s="13"/>
      <c r="BM3234" s="13"/>
      <c r="BN3234" s="13"/>
    </row>
    <row r="3235" spans="4:66" x14ac:dyDescent="0.25">
      <c r="D3235" s="7"/>
      <c r="E3235" s="10"/>
      <c r="F3235" s="10"/>
      <c r="G3235" s="10"/>
      <c r="H3235" s="10"/>
      <c r="I3235" s="10"/>
      <c r="J3235" s="10"/>
      <c r="K3235" s="11"/>
      <c r="L3235" s="11"/>
      <c r="M3235" s="12"/>
      <c r="N3235" s="12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2"/>
      <c r="AS3235" s="12"/>
      <c r="AT3235" s="12"/>
      <c r="AU3235" s="12"/>
      <c r="AV3235" s="12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12"/>
      <c r="BG3235" s="12"/>
      <c r="BH3235" s="12"/>
      <c r="BI3235" s="12"/>
      <c r="BJ3235" s="13"/>
      <c r="BK3235" s="13"/>
      <c r="BL3235" s="13"/>
      <c r="BM3235" s="13"/>
      <c r="BN3235" s="13"/>
    </row>
    <row r="3236" spans="4:66" x14ac:dyDescent="0.25">
      <c r="D3236" s="7"/>
      <c r="E3236" s="10"/>
      <c r="F3236" s="10"/>
      <c r="G3236" s="10"/>
      <c r="H3236" s="10"/>
      <c r="I3236" s="10"/>
      <c r="J3236" s="10"/>
      <c r="K3236" s="11"/>
      <c r="L3236" s="11"/>
      <c r="M3236" s="12"/>
      <c r="N3236" s="12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  <c r="AR3236" s="12"/>
      <c r="AS3236" s="12"/>
      <c r="AT3236" s="12"/>
      <c r="AU3236" s="12"/>
      <c r="AV3236" s="12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12"/>
      <c r="BG3236" s="12"/>
      <c r="BH3236" s="12"/>
      <c r="BI3236" s="12"/>
      <c r="BJ3236" s="13"/>
      <c r="BK3236" s="13"/>
      <c r="BL3236" s="13"/>
      <c r="BM3236" s="13"/>
      <c r="BN3236" s="13"/>
    </row>
    <row r="3237" spans="4:66" x14ac:dyDescent="0.25">
      <c r="D3237" s="7"/>
      <c r="E3237" s="10"/>
      <c r="F3237" s="10"/>
      <c r="G3237" s="10"/>
      <c r="H3237" s="10"/>
      <c r="I3237" s="10"/>
      <c r="J3237" s="10"/>
      <c r="K3237" s="11"/>
      <c r="L3237" s="11"/>
      <c r="M3237" s="12"/>
      <c r="N3237" s="12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2"/>
      <c r="AS3237" s="12"/>
      <c r="AT3237" s="12"/>
      <c r="AU3237" s="12"/>
      <c r="AV3237" s="12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12"/>
      <c r="BG3237" s="12"/>
      <c r="BH3237" s="12"/>
      <c r="BI3237" s="12"/>
      <c r="BJ3237" s="13"/>
      <c r="BK3237" s="13"/>
      <c r="BL3237" s="13"/>
      <c r="BM3237" s="13"/>
      <c r="BN3237" s="13"/>
    </row>
    <row r="3238" spans="4:66" x14ac:dyDescent="0.25">
      <c r="D3238" s="7"/>
      <c r="E3238" s="10"/>
      <c r="F3238" s="10"/>
      <c r="G3238" s="10"/>
      <c r="H3238" s="10"/>
      <c r="I3238" s="10"/>
      <c r="J3238" s="10"/>
      <c r="K3238" s="11"/>
      <c r="L3238" s="11"/>
      <c r="M3238" s="12"/>
      <c r="N3238" s="12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  <c r="AR3238" s="12"/>
      <c r="AS3238" s="12"/>
      <c r="AT3238" s="12"/>
      <c r="AU3238" s="12"/>
      <c r="AV3238" s="12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12"/>
      <c r="BG3238" s="12"/>
      <c r="BH3238" s="12"/>
      <c r="BI3238" s="12"/>
      <c r="BJ3238" s="13"/>
      <c r="BK3238" s="13"/>
      <c r="BL3238" s="13"/>
      <c r="BM3238" s="13"/>
      <c r="BN3238" s="13"/>
    </row>
    <row r="3239" spans="4:66" x14ac:dyDescent="0.25">
      <c r="D3239" s="7"/>
      <c r="E3239" s="10"/>
      <c r="F3239" s="10"/>
      <c r="G3239" s="10"/>
      <c r="H3239" s="10"/>
      <c r="I3239" s="10"/>
      <c r="J3239" s="10"/>
      <c r="K3239" s="11"/>
      <c r="L3239" s="11"/>
      <c r="M3239" s="12"/>
      <c r="N3239" s="12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  <c r="AR3239" s="12"/>
      <c r="AS3239" s="12"/>
      <c r="AT3239" s="12"/>
      <c r="AU3239" s="12"/>
      <c r="AV3239" s="12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12"/>
      <c r="BG3239" s="12"/>
      <c r="BH3239" s="12"/>
      <c r="BI3239" s="12"/>
      <c r="BJ3239" s="13"/>
      <c r="BK3239" s="13"/>
      <c r="BL3239" s="13"/>
      <c r="BM3239" s="13"/>
      <c r="BN3239" s="13"/>
    </row>
    <row r="3240" spans="4:66" x14ac:dyDescent="0.25">
      <c r="D3240" s="7"/>
      <c r="E3240" s="10"/>
      <c r="F3240" s="10"/>
      <c r="G3240" s="10"/>
      <c r="H3240" s="10"/>
      <c r="I3240" s="10"/>
      <c r="J3240" s="10"/>
      <c r="K3240" s="11"/>
      <c r="L3240" s="11"/>
      <c r="M3240" s="12"/>
      <c r="N3240" s="12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  <c r="AR3240" s="12"/>
      <c r="AS3240" s="12"/>
      <c r="AT3240" s="12"/>
      <c r="AU3240" s="12"/>
      <c r="AV3240" s="12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12"/>
      <c r="BG3240" s="12"/>
      <c r="BH3240" s="12"/>
      <c r="BI3240" s="12"/>
      <c r="BJ3240" s="13"/>
      <c r="BK3240" s="13"/>
      <c r="BL3240" s="13"/>
      <c r="BM3240" s="13"/>
      <c r="BN3240" s="13"/>
    </row>
    <row r="3241" spans="4:66" x14ac:dyDescent="0.25">
      <c r="D3241" s="7"/>
      <c r="E3241" s="10"/>
      <c r="F3241" s="10"/>
      <c r="G3241" s="10"/>
      <c r="H3241" s="10"/>
      <c r="I3241" s="10"/>
      <c r="J3241" s="10"/>
      <c r="K3241" s="11"/>
      <c r="L3241" s="11"/>
      <c r="M3241" s="12"/>
      <c r="N3241" s="12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  <c r="AR3241" s="12"/>
      <c r="AS3241" s="12"/>
      <c r="AT3241" s="12"/>
      <c r="AU3241" s="12"/>
      <c r="AV3241" s="12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12"/>
      <c r="BG3241" s="12"/>
      <c r="BH3241" s="12"/>
      <c r="BI3241" s="12"/>
      <c r="BJ3241" s="13"/>
      <c r="BK3241" s="13"/>
      <c r="BL3241" s="13"/>
      <c r="BM3241" s="13"/>
      <c r="BN3241" s="13"/>
    </row>
    <row r="3242" spans="4:66" x14ac:dyDescent="0.25">
      <c r="D3242" s="7"/>
      <c r="E3242" s="10"/>
      <c r="F3242" s="10"/>
      <c r="G3242" s="10"/>
      <c r="H3242" s="10"/>
      <c r="I3242" s="10"/>
      <c r="J3242" s="10"/>
      <c r="K3242" s="11"/>
      <c r="L3242" s="11"/>
      <c r="M3242" s="12"/>
      <c r="N3242" s="12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  <c r="AR3242" s="12"/>
      <c r="AS3242" s="12"/>
      <c r="AT3242" s="12"/>
      <c r="AU3242" s="12"/>
      <c r="AV3242" s="12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12"/>
      <c r="BG3242" s="12"/>
      <c r="BH3242" s="12"/>
      <c r="BI3242" s="12"/>
      <c r="BJ3242" s="13"/>
      <c r="BK3242" s="13"/>
      <c r="BL3242" s="13"/>
      <c r="BM3242" s="13"/>
      <c r="BN3242" s="13"/>
    </row>
    <row r="3243" spans="4:66" x14ac:dyDescent="0.25">
      <c r="D3243" s="7"/>
      <c r="E3243" s="10"/>
      <c r="F3243" s="10"/>
      <c r="G3243" s="10"/>
      <c r="H3243" s="10"/>
      <c r="I3243" s="10"/>
      <c r="J3243" s="10"/>
      <c r="K3243" s="11"/>
      <c r="L3243" s="11"/>
      <c r="M3243" s="12"/>
      <c r="N3243" s="12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2"/>
      <c r="AS3243" s="12"/>
      <c r="AT3243" s="12"/>
      <c r="AU3243" s="12"/>
      <c r="AV3243" s="12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12"/>
      <c r="BG3243" s="12"/>
      <c r="BH3243" s="12"/>
      <c r="BI3243" s="12"/>
      <c r="BJ3243" s="13"/>
      <c r="BK3243" s="13"/>
      <c r="BL3243" s="13"/>
      <c r="BM3243" s="13"/>
      <c r="BN3243" s="13"/>
    </row>
    <row r="3244" spans="4:66" x14ac:dyDescent="0.25">
      <c r="D3244" s="7"/>
      <c r="E3244" s="10"/>
      <c r="F3244" s="10"/>
      <c r="G3244" s="10"/>
      <c r="H3244" s="10"/>
      <c r="I3244" s="10"/>
      <c r="J3244" s="10"/>
      <c r="K3244" s="11"/>
      <c r="L3244" s="11"/>
      <c r="M3244" s="12"/>
      <c r="N3244" s="12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  <c r="AR3244" s="12"/>
      <c r="AS3244" s="12"/>
      <c r="AT3244" s="12"/>
      <c r="AU3244" s="12"/>
      <c r="AV3244" s="12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12"/>
      <c r="BG3244" s="12"/>
      <c r="BH3244" s="12"/>
      <c r="BI3244" s="12"/>
      <c r="BJ3244" s="13"/>
      <c r="BK3244" s="13"/>
      <c r="BL3244" s="13"/>
      <c r="BM3244" s="13"/>
      <c r="BN3244" s="13"/>
    </row>
    <row r="3245" spans="4:66" x14ac:dyDescent="0.25">
      <c r="D3245" s="7"/>
      <c r="E3245" s="10"/>
      <c r="F3245" s="10"/>
      <c r="G3245" s="10"/>
      <c r="H3245" s="10"/>
      <c r="I3245" s="10"/>
      <c r="J3245" s="10"/>
      <c r="K3245" s="11"/>
      <c r="L3245" s="11"/>
      <c r="M3245" s="12"/>
      <c r="N3245" s="12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  <c r="AR3245" s="12"/>
      <c r="AS3245" s="12"/>
      <c r="AT3245" s="12"/>
      <c r="AU3245" s="12"/>
      <c r="AV3245" s="12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12"/>
      <c r="BG3245" s="12"/>
      <c r="BH3245" s="12"/>
      <c r="BI3245" s="12"/>
      <c r="BJ3245" s="13"/>
      <c r="BK3245" s="13"/>
      <c r="BL3245" s="13"/>
      <c r="BM3245" s="13"/>
      <c r="BN3245" s="13"/>
    </row>
    <row r="3246" spans="4:66" x14ac:dyDescent="0.25">
      <c r="D3246" s="7"/>
      <c r="E3246" s="10"/>
      <c r="F3246" s="10"/>
      <c r="G3246" s="10"/>
      <c r="H3246" s="10"/>
      <c r="I3246" s="10"/>
      <c r="J3246" s="10"/>
      <c r="K3246" s="11"/>
      <c r="L3246" s="11"/>
      <c r="M3246" s="12"/>
      <c r="N3246" s="12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  <c r="AR3246" s="12"/>
      <c r="AS3246" s="12"/>
      <c r="AT3246" s="12"/>
      <c r="AU3246" s="12"/>
      <c r="AV3246" s="12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12"/>
      <c r="BG3246" s="12"/>
      <c r="BH3246" s="12"/>
      <c r="BI3246" s="12"/>
      <c r="BJ3246" s="13"/>
      <c r="BK3246" s="13"/>
      <c r="BL3246" s="13"/>
      <c r="BM3246" s="13"/>
      <c r="BN3246" s="13"/>
    </row>
    <row r="3247" spans="4:66" x14ac:dyDescent="0.25">
      <c r="D3247" s="7"/>
      <c r="E3247" s="10"/>
      <c r="F3247" s="10"/>
      <c r="G3247" s="10"/>
      <c r="H3247" s="10"/>
      <c r="I3247" s="10"/>
      <c r="J3247" s="10"/>
      <c r="K3247" s="11"/>
      <c r="L3247" s="11"/>
      <c r="M3247" s="12"/>
      <c r="N3247" s="12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  <c r="AR3247" s="12"/>
      <c r="AS3247" s="12"/>
      <c r="AT3247" s="12"/>
      <c r="AU3247" s="12"/>
      <c r="AV3247" s="12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12"/>
      <c r="BG3247" s="12"/>
      <c r="BH3247" s="12"/>
      <c r="BI3247" s="12"/>
      <c r="BJ3247" s="13"/>
      <c r="BK3247" s="13"/>
      <c r="BL3247" s="13"/>
      <c r="BM3247" s="13"/>
      <c r="BN3247" s="13"/>
    </row>
    <row r="3248" spans="4:66" x14ac:dyDescent="0.25">
      <c r="D3248" s="7"/>
      <c r="E3248" s="10"/>
      <c r="F3248" s="10"/>
      <c r="G3248" s="10"/>
      <c r="H3248" s="10"/>
      <c r="I3248" s="10"/>
      <c r="J3248" s="10"/>
      <c r="K3248" s="11"/>
      <c r="L3248" s="11"/>
      <c r="M3248" s="12"/>
      <c r="N3248" s="12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  <c r="AR3248" s="12"/>
      <c r="AS3248" s="12"/>
      <c r="AT3248" s="12"/>
      <c r="AU3248" s="12"/>
      <c r="AV3248" s="12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12"/>
      <c r="BG3248" s="12"/>
      <c r="BH3248" s="12"/>
      <c r="BI3248" s="12"/>
      <c r="BJ3248" s="13"/>
      <c r="BK3248" s="13"/>
      <c r="BL3248" s="13"/>
      <c r="BM3248" s="13"/>
      <c r="BN3248" s="13"/>
    </row>
    <row r="3249" spans="4:66" x14ac:dyDescent="0.25">
      <c r="D3249" s="7"/>
      <c r="E3249" s="10"/>
      <c r="F3249" s="10"/>
      <c r="G3249" s="10"/>
      <c r="H3249" s="10"/>
      <c r="I3249" s="10"/>
      <c r="J3249" s="10"/>
      <c r="K3249" s="11"/>
      <c r="L3249" s="11"/>
      <c r="M3249" s="12"/>
      <c r="N3249" s="12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  <c r="AR3249" s="12"/>
      <c r="AS3249" s="12"/>
      <c r="AT3249" s="12"/>
      <c r="AU3249" s="12"/>
      <c r="AV3249" s="12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12"/>
      <c r="BG3249" s="12"/>
      <c r="BH3249" s="12"/>
      <c r="BI3249" s="12"/>
      <c r="BJ3249" s="13"/>
      <c r="BK3249" s="13"/>
      <c r="BL3249" s="13"/>
      <c r="BM3249" s="13"/>
      <c r="BN3249" s="13"/>
    </row>
    <row r="3250" spans="4:66" x14ac:dyDescent="0.25">
      <c r="D3250" s="7"/>
      <c r="E3250" s="10"/>
      <c r="F3250" s="10"/>
      <c r="G3250" s="10"/>
      <c r="H3250" s="10"/>
      <c r="I3250" s="10"/>
      <c r="J3250" s="10"/>
      <c r="K3250" s="11"/>
      <c r="L3250" s="11"/>
      <c r="M3250" s="12"/>
      <c r="N3250" s="12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  <c r="AR3250" s="12"/>
      <c r="AS3250" s="12"/>
      <c r="AT3250" s="12"/>
      <c r="AU3250" s="12"/>
      <c r="AV3250" s="12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12"/>
      <c r="BG3250" s="12"/>
      <c r="BH3250" s="12"/>
      <c r="BI3250" s="12"/>
      <c r="BJ3250" s="13"/>
      <c r="BK3250" s="13"/>
      <c r="BL3250" s="13"/>
      <c r="BM3250" s="13"/>
      <c r="BN3250" s="13"/>
    </row>
    <row r="3251" spans="4:66" x14ac:dyDescent="0.25">
      <c r="D3251" s="7"/>
      <c r="E3251" s="10"/>
      <c r="F3251" s="10"/>
      <c r="G3251" s="10"/>
      <c r="H3251" s="10"/>
      <c r="I3251" s="10"/>
      <c r="J3251" s="10"/>
      <c r="K3251" s="11"/>
      <c r="L3251" s="11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  <c r="AR3251" s="12"/>
      <c r="AS3251" s="12"/>
      <c r="AT3251" s="12"/>
      <c r="AU3251" s="12"/>
      <c r="AV3251" s="12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12"/>
      <c r="BG3251" s="12"/>
      <c r="BH3251" s="12"/>
      <c r="BI3251" s="12"/>
      <c r="BJ3251" s="13"/>
      <c r="BK3251" s="13"/>
      <c r="BL3251" s="13"/>
      <c r="BM3251" s="13"/>
      <c r="BN3251" s="13"/>
    </row>
    <row r="3252" spans="4:66" x14ac:dyDescent="0.25">
      <c r="D3252" s="7"/>
      <c r="E3252" s="10"/>
      <c r="F3252" s="10"/>
      <c r="G3252" s="10"/>
      <c r="H3252" s="10"/>
      <c r="I3252" s="10"/>
      <c r="J3252" s="10"/>
      <c r="K3252" s="11"/>
      <c r="L3252" s="11"/>
      <c r="M3252" s="12"/>
      <c r="N3252" s="12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  <c r="AR3252" s="12"/>
      <c r="AS3252" s="12"/>
      <c r="AT3252" s="12"/>
      <c r="AU3252" s="12"/>
      <c r="AV3252" s="12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12"/>
      <c r="BG3252" s="12"/>
      <c r="BH3252" s="12"/>
      <c r="BI3252" s="12"/>
      <c r="BJ3252" s="13"/>
      <c r="BK3252" s="13"/>
      <c r="BL3252" s="13"/>
      <c r="BM3252" s="13"/>
      <c r="BN3252" s="13"/>
    </row>
    <row r="3253" spans="4:66" x14ac:dyDescent="0.25">
      <c r="D3253" s="7"/>
      <c r="E3253" s="10"/>
      <c r="F3253" s="10"/>
      <c r="G3253" s="10"/>
      <c r="H3253" s="10"/>
      <c r="I3253" s="10"/>
      <c r="J3253" s="10"/>
      <c r="K3253" s="11"/>
      <c r="L3253" s="11"/>
      <c r="M3253" s="12"/>
      <c r="N3253" s="12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  <c r="AR3253" s="12"/>
      <c r="AS3253" s="12"/>
      <c r="AT3253" s="12"/>
      <c r="AU3253" s="12"/>
      <c r="AV3253" s="12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12"/>
      <c r="BG3253" s="12"/>
      <c r="BH3253" s="12"/>
      <c r="BI3253" s="12"/>
      <c r="BJ3253" s="13"/>
      <c r="BK3253" s="13"/>
      <c r="BL3253" s="13"/>
      <c r="BM3253" s="13"/>
      <c r="BN3253" s="13"/>
    </row>
    <row r="3254" spans="4:66" x14ac:dyDescent="0.25">
      <c r="D3254" s="7"/>
      <c r="E3254" s="10"/>
      <c r="F3254" s="10"/>
      <c r="G3254" s="10"/>
      <c r="H3254" s="10"/>
      <c r="I3254" s="10"/>
      <c r="J3254" s="10"/>
      <c r="K3254" s="11"/>
      <c r="L3254" s="11"/>
      <c r="M3254" s="12"/>
      <c r="N3254" s="12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  <c r="AR3254" s="12"/>
      <c r="AS3254" s="12"/>
      <c r="AT3254" s="12"/>
      <c r="AU3254" s="12"/>
      <c r="AV3254" s="12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12"/>
      <c r="BG3254" s="12"/>
      <c r="BH3254" s="12"/>
      <c r="BI3254" s="12"/>
      <c r="BJ3254" s="13"/>
      <c r="BK3254" s="13"/>
      <c r="BL3254" s="13"/>
      <c r="BM3254" s="13"/>
      <c r="BN3254" s="13"/>
    </row>
    <row r="3255" spans="4:66" x14ac:dyDescent="0.25">
      <c r="D3255" s="7"/>
      <c r="E3255" s="10"/>
      <c r="F3255" s="10"/>
      <c r="G3255" s="10"/>
      <c r="H3255" s="10"/>
      <c r="I3255" s="10"/>
      <c r="J3255" s="10"/>
      <c r="K3255" s="11"/>
      <c r="L3255" s="11"/>
      <c r="M3255" s="12"/>
      <c r="N3255" s="12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  <c r="AR3255" s="12"/>
      <c r="AS3255" s="12"/>
      <c r="AT3255" s="12"/>
      <c r="AU3255" s="12"/>
      <c r="AV3255" s="12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12"/>
      <c r="BG3255" s="12"/>
      <c r="BH3255" s="12"/>
      <c r="BI3255" s="12"/>
      <c r="BJ3255" s="13"/>
      <c r="BK3255" s="13"/>
      <c r="BL3255" s="13"/>
      <c r="BM3255" s="13"/>
      <c r="BN3255" s="13"/>
    </row>
    <row r="3256" spans="4:66" x14ac:dyDescent="0.25">
      <c r="D3256" s="7"/>
      <c r="E3256" s="10"/>
      <c r="F3256" s="10"/>
      <c r="G3256" s="10"/>
      <c r="H3256" s="10"/>
      <c r="I3256" s="10"/>
      <c r="J3256" s="10"/>
      <c r="K3256" s="11"/>
      <c r="L3256" s="11"/>
      <c r="M3256" s="12"/>
      <c r="N3256" s="12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  <c r="AR3256" s="12"/>
      <c r="AS3256" s="12"/>
      <c r="AT3256" s="12"/>
      <c r="AU3256" s="12"/>
      <c r="AV3256" s="12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12"/>
      <c r="BG3256" s="12"/>
      <c r="BH3256" s="12"/>
      <c r="BI3256" s="12"/>
      <c r="BJ3256" s="13"/>
      <c r="BK3256" s="13"/>
      <c r="BL3256" s="13"/>
      <c r="BM3256" s="13"/>
      <c r="BN3256" s="13"/>
    </row>
    <row r="3257" spans="4:66" x14ac:dyDescent="0.25">
      <c r="D3257" s="7"/>
      <c r="E3257" s="10"/>
      <c r="F3257" s="10"/>
      <c r="G3257" s="10"/>
      <c r="H3257" s="10"/>
      <c r="I3257" s="10"/>
      <c r="J3257" s="10"/>
      <c r="K3257" s="11"/>
      <c r="L3257" s="11"/>
      <c r="M3257" s="12"/>
      <c r="N3257" s="12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  <c r="AR3257" s="12"/>
      <c r="AS3257" s="12"/>
      <c r="AT3257" s="12"/>
      <c r="AU3257" s="12"/>
      <c r="AV3257" s="12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12"/>
      <c r="BG3257" s="12"/>
      <c r="BH3257" s="12"/>
      <c r="BI3257" s="12"/>
      <c r="BJ3257" s="13"/>
      <c r="BK3257" s="13"/>
      <c r="BL3257" s="13"/>
      <c r="BM3257" s="13"/>
      <c r="BN3257" s="13"/>
    </row>
    <row r="3258" spans="4:66" x14ac:dyDescent="0.25">
      <c r="D3258" s="7"/>
      <c r="E3258" s="10"/>
      <c r="F3258" s="10"/>
      <c r="G3258" s="10"/>
      <c r="H3258" s="10"/>
      <c r="I3258" s="10"/>
      <c r="J3258" s="10"/>
      <c r="K3258" s="11"/>
      <c r="L3258" s="11"/>
      <c r="M3258" s="12"/>
      <c r="N3258" s="12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  <c r="AR3258" s="12"/>
      <c r="AS3258" s="12"/>
      <c r="AT3258" s="12"/>
      <c r="AU3258" s="12"/>
      <c r="AV3258" s="12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12"/>
      <c r="BG3258" s="12"/>
      <c r="BH3258" s="12"/>
      <c r="BI3258" s="12"/>
      <c r="BJ3258" s="13"/>
      <c r="BK3258" s="13"/>
      <c r="BL3258" s="13"/>
      <c r="BM3258" s="13"/>
      <c r="BN3258" s="13"/>
    </row>
    <row r="3259" spans="4:66" x14ac:dyDescent="0.25">
      <c r="D3259" s="7"/>
      <c r="E3259" s="10"/>
      <c r="F3259" s="10"/>
      <c r="G3259" s="10"/>
      <c r="H3259" s="10"/>
      <c r="I3259" s="10"/>
      <c r="J3259" s="10"/>
      <c r="K3259" s="11"/>
      <c r="L3259" s="11"/>
      <c r="M3259" s="12"/>
      <c r="N3259" s="12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2"/>
      <c r="AS3259" s="12"/>
      <c r="AT3259" s="12"/>
      <c r="AU3259" s="12"/>
      <c r="AV3259" s="12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12"/>
      <c r="BG3259" s="12"/>
      <c r="BH3259" s="12"/>
      <c r="BI3259" s="12"/>
      <c r="BJ3259" s="13"/>
      <c r="BK3259" s="13"/>
      <c r="BL3259" s="13"/>
      <c r="BM3259" s="13"/>
      <c r="BN3259" s="13"/>
    </row>
    <row r="3260" spans="4:66" x14ac:dyDescent="0.25">
      <c r="D3260" s="7"/>
      <c r="E3260" s="10"/>
      <c r="F3260" s="10"/>
      <c r="G3260" s="10"/>
      <c r="H3260" s="10"/>
      <c r="I3260" s="10"/>
      <c r="J3260" s="10"/>
      <c r="K3260" s="11"/>
      <c r="L3260" s="11"/>
      <c r="M3260" s="12"/>
      <c r="N3260" s="12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  <c r="AR3260" s="12"/>
      <c r="AS3260" s="12"/>
      <c r="AT3260" s="12"/>
      <c r="AU3260" s="12"/>
      <c r="AV3260" s="12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12"/>
      <c r="BG3260" s="12"/>
      <c r="BH3260" s="12"/>
      <c r="BI3260" s="12"/>
      <c r="BJ3260" s="13"/>
      <c r="BK3260" s="13"/>
      <c r="BL3260" s="13"/>
      <c r="BM3260" s="13"/>
      <c r="BN3260" s="13"/>
    </row>
    <row r="3261" spans="4:66" x14ac:dyDescent="0.25">
      <c r="D3261" s="7"/>
      <c r="E3261" s="10"/>
      <c r="F3261" s="10"/>
      <c r="G3261" s="10"/>
      <c r="H3261" s="10"/>
      <c r="I3261" s="10"/>
      <c r="J3261" s="10"/>
      <c r="K3261" s="11"/>
      <c r="L3261" s="11"/>
      <c r="M3261" s="12"/>
      <c r="N3261" s="12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  <c r="AR3261" s="12"/>
      <c r="AS3261" s="12"/>
      <c r="AT3261" s="12"/>
      <c r="AU3261" s="12"/>
      <c r="AV3261" s="12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12"/>
      <c r="BG3261" s="12"/>
      <c r="BH3261" s="12"/>
      <c r="BI3261" s="12"/>
      <c r="BJ3261" s="13"/>
      <c r="BK3261" s="13"/>
      <c r="BL3261" s="13"/>
      <c r="BM3261" s="13"/>
      <c r="BN3261" s="13"/>
    </row>
    <row r="3262" spans="4:66" x14ac:dyDescent="0.25">
      <c r="D3262" s="7"/>
      <c r="E3262" s="10"/>
      <c r="F3262" s="10"/>
      <c r="G3262" s="10"/>
      <c r="H3262" s="10"/>
      <c r="I3262" s="10"/>
      <c r="J3262" s="10"/>
      <c r="K3262" s="11"/>
      <c r="L3262" s="11"/>
      <c r="M3262" s="12"/>
      <c r="N3262" s="12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12"/>
      <c r="Z3262" s="12"/>
      <c r="AA3262" s="12"/>
      <c r="AB3262" s="12"/>
      <c r="AC3262" s="12"/>
      <c r="AD3262" s="12"/>
      <c r="AE3262" s="12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  <c r="AR3262" s="12"/>
      <c r="AS3262" s="12"/>
      <c r="AT3262" s="12"/>
      <c r="AU3262" s="12"/>
      <c r="AV3262" s="12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12"/>
      <c r="BG3262" s="12"/>
      <c r="BH3262" s="12"/>
      <c r="BI3262" s="12"/>
      <c r="BJ3262" s="13"/>
      <c r="BK3262" s="13"/>
      <c r="BL3262" s="13"/>
      <c r="BM3262" s="13"/>
      <c r="BN3262" s="13"/>
    </row>
    <row r="3263" spans="4:66" x14ac:dyDescent="0.25">
      <c r="D3263" s="7"/>
      <c r="E3263" s="10"/>
      <c r="F3263" s="10"/>
      <c r="G3263" s="10"/>
      <c r="H3263" s="10"/>
      <c r="I3263" s="10"/>
      <c r="J3263" s="10"/>
      <c r="K3263" s="11"/>
      <c r="L3263" s="11"/>
      <c r="M3263" s="12"/>
      <c r="N3263" s="12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  <c r="AR3263" s="12"/>
      <c r="AS3263" s="12"/>
      <c r="AT3263" s="12"/>
      <c r="AU3263" s="12"/>
      <c r="AV3263" s="12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12"/>
      <c r="BG3263" s="12"/>
      <c r="BH3263" s="12"/>
      <c r="BI3263" s="12"/>
      <c r="BJ3263" s="13"/>
      <c r="BK3263" s="13"/>
      <c r="BL3263" s="13"/>
      <c r="BM3263" s="13"/>
      <c r="BN3263" s="13"/>
    </row>
    <row r="3264" spans="4:66" x14ac:dyDescent="0.25">
      <c r="D3264" s="7"/>
      <c r="E3264" s="10"/>
      <c r="F3264" s="10"/>
      <c r="G3264" s="10"/>
      <c r="H3264" s="10"/>
      <c r="I3264" s="10"/>
      <c r="J3264" s="10"/>
      <c r="K3264" s="11"/>
      <c r="L3264" s="11"/>
      <c r="M3264" s="12"/>
      <c r="N3264" s="12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  <c r="AR3264" s="12"/>
      <c r="AS3264" s="12"/>
      <c r="AT3264" s="12"/>
      <c r="AU3264" s="12"/>
      <c r="AV3264" s="12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12"/>
      <c r="BG3264" s="12"/>
      <c r="BH3264" s="12"/>
      <c r="BI3264" s="12"/>
      <c r="BJ3264" s="13"/>
      <c r="BK3264" s="13"/>
      <c r="BL3264" s="13"/>
      <c r="BM3264" s="13"/>
      <c r="BN3264" s="13"/>
    </row>
    <row r="3265" spans="4:66" x14ac:dyDescent="0.25">
      <c r="D3265" s="7"/>
      <c r="E3265" s="10"/>
      <c r="F3265" s="10"/>
      <c r="G3265" s="10"/>
      <c r="H3265" s="10"/>
      <c r="I3265" s="10"/>
      <c r="J3265" s="10"/>
      <c r="K3265" s="11"/>
      <c r="L3265" s="11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  <c r="AR3265" s="12"/>
      <c r="AS3265" s="12"/>
      <c r="AT3265" s="12"/>
      <c r="AU3265" s="12"/>
      <c r="AV3265" s="12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12"/>
      <c r="BG3265" s="12"/>
      <c r="BH3265" s="12"/>
      <c r="BI3265" s="12"/>
      <c r="BJ3265" s="13"/>
      <c r="BK3265" s="13"/>
      <c r="BL3265" s="13"/>
      <c r="BM3265" s="13"/>
      <c r="BN3265" s="13"/>
    </row>
    <row r="3266" spans="4:66" x14ac:dyDescent="0.25">
      <c r="D3266" s="7"/>
      <c r="E3266" s="10"/>
      <c r="F3266" s="10"/>
      <c r="G3266" s="10"/>
      <c r="H3266" s="10"/>
      <c r="I3266" s="10"/>
      <c r="J3266" s="10"/>
      <c r="K3266" s="11"/>
      <c r="L3266" s="11"/>
      <c r="M3266" s="12"/>
      <c r="N3266" s="12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  <c r="AR3266" s="12"/>
      <c r="AS3266" s="12"/>
      <c r="AT3266" s="12"/>
      <c r="AU3266" s="12"/>
      <c r="AV3266" s="12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12"/>
      <c r="BG3266" s="12"/>
      <c r="BH3266" s="12"/>
      <c r="BI3266" s="12"/>
      <c r="BJ3266" s="13"/>
      <c r="BK3266" s="13"/>
      <c r="BL3266" s="13"/>
      <c r="BM3266" s="13"/>
      <c r="BN3266" s="13"/>
    </row>
    <row r="3267" spans="4:66" x14ac:dyDescent="0.25">
      <c r="D3267" s="7"/>
      <c r="E3267" s="10"/>
      <c r="F3267" s="10"/>
      <c r="G3267" s="10"/>
      <c r="H3267" s="10"/>
      <c r="I3267" s="10"/>
      <c r="J3267" s="10"/>
      <c r="K3267" s="11"/>
      <c r="L3267" s="11"/>
      <c r="M3267" s="12"/>
      <c r="N3267" s="12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  <c r="AR3267" s="12"/>
      <c r="AS3267" s="12"/>
      <c r="AT3267" s="12"/>
      <c r="AU3267" s="12"/>
      <c r="AV3267" s="12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12"/>
      <c r="BG3267" s="12"/>
      <c r="BH3267" s="12"/>
      <c r="BI3267" s="12"/>
      <c r="BJ3267" s="13"/>
      <c r="BK3267" s="13"/>
      <c r="BL3267" s="13"/>
      <c r="BM3267" s="13"/>
      <c r="BN3267" s="13"/>
    </row>
    <row r="3268" spans="4:66" x14ac:dyDescent="0.25">
      <c r="D3268" s="7"/>
      <c r="E3268" s="10"/>
      <c r="F3268" s="10"/>
      <c r="G3268" s="10"/>
      <c r="H3268" s="10"/>
      <c r="I3268" s="10"/>
      <c r="J3268" s="10"/>
      <c r="K3268" s="11"/>
      <c r="L3268" s="11"/>
      <c r="M3268" s="12"/>
      <c r="N3268" s="12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  <c r="AR3268" s="12"/>
      <c r="AS3268" s="12"/>
      <c r="AT3268" s="12"/>
      <c r="AU3268" s="12"/>
      <c r="AV3268" s="12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12"/>
      <c r="BG3268" s="12"/>
      <c r="BH3268" s="12"/>
      <c r="BI3268" s="12"/>
      <c r="BJ3268" s="13"/>
      <c r="BK3268" s="13"/>
      <c r="BL3268" s="13"/>
      <c r="BM3268" s="13"/>
      <c r="BN3268" s="13"/>
    </row>
    <row r="3269" spans="4:66" x14ac:dyDescent="0.25">
      <c r="D3269" s="7"/>
      <c r="E3269" s="10"/>
      <c r="F3269" s="10"/>
      <c r="G3269" s="10"/>
      <c r="H3269" s="10"/>
      <c r="I3269" s="10"/>
      <c r="J3269" s="10"/>
      <c r="K3269" s="11"/>
      <c r="L3269" s="11"/>
      <c r="M3269" s="12"/>
      <c r="N3269" s="12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  <c r="AR3269" s="12"/>
      <c r="AS3269" s="12"/>
      <c r="AT3269" s="12"/>
      <c r="AU3269" s="12"/>
      <c r="AV3269" s="12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12"/>
      <c r="BG3269" s="12"/>
      <c r="BH3269" s="12"/>
      <c r="BI3269" s="12"/>
      <c r="BJ3269" s="13"/>
      <c r="BK3269" s="13"/>
      <c r="BL3269" s="13"/>
      <c r="BM3269" s="13"/>
      <c r="BN3269" s="13"/>
    </row>
    <row r="3270" spans="4:66" x14ac:dyDescent="0.25">
      <c r="D3270" s="7"/>
      <c r="E3270" s="10"/>
      <c r="F3270" s="10"/>
      <c r="G3270" s="10"/>
      <c r="H3270" s="10"/>
      <c r="I3270" s="10"/>
      <c r="J3270" s="10"/>
      <c r="K3270" s="11"/>
      <c r="L3270" s="11"/>
      <c r="M3270" s="12"/>
      <c r="N3270" s="12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  <c r="AR3270" s="12"/>
      <c r="AS3270" s="12"/>
      <c r="AT3270" s="12"/>
      <c r="AU3270" s="12"/>
      <c r="AV3270" s="12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12"/>
      <c r="BG3270" s="12"/>
      <c r="BH3270" s="12"/>
      <c r="BI3270" s="12"/>
      <c r="BJ3270" s="13"/>
      <c r="BK3270" s="13"/>
      <c r="BL3270" s="13"/>
      <c r="BM3270" s="13"/>
      <c r="BN3270" s="13"/>
    </row>
    <row r="3271" spans="4:66" x14ac:dyDescent="0.25">
      <c r="D3271" s="7"/>
      <c r="E3271" s="10"/>
      <c r="F3271" s="10"/>
      <c r="G3271" s="10"/>
      <c r="H3271" s="10"/>
      <c r="I3271" s="10"/>
      <c r="J3271" s="10"/>
      <c r="K3271" s="11"/>
      <c r="L3271" s="11"/>
      <c r="M3271" s="12"/>
      <c r="N3271" s="12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  <c r="AR3271" s="12"/>
      <c r="AS3271" s="12"/>
      <c r="AT3271" s="12"/>
      <c r="AU3271" s="12"/>
      <c r="AV3271" s="12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12"/>
      <c r="BG3271" s="12"/>
      <c r="BH3271" s="12"/>
      <c r="BI3271" s="12"/>
      <c r="BJ3271" s="13"/>
      <c r="BK3271" s="13"/>
      <c r="BL3271" s="13"/>
      <c r="BM3271" s="13"/>
      <c r="BN3271" s="13"/>
    </row>
    <row r="3272" spans="4:66" x14ac:dyDescent="0.25">
      <c r="D3272" s="7"/>
      <c r="E3272" s="10"/>
      <c r="F3272" s="10"/>
      <c r="G3272" s="10"/>
      <c r="H3272" s="10"/>
      <c r="I3272" s="10"/>
      <c r="J3272" s="10"/>
      <c r="K3272" s="11"/>
      <c r="L3272" s="11"/>
      <c r="M3272" s="12"/>
      <c r="N3272" s="12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  <c r="AR3272" s="12"/>
      <c r="AS3272" s="12"/>
      <c r="AT3272" s="12"/>
      <c r="AU3272" s="12"/>
      <c r="AV3272" s="12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12"/>
      <c r="BG3272" s="12"/>
      <c r="BH3272" s="12"/>
      <c r="BI3272" s="12"/>
      <c r="BJ3272" s="13"/>
      <c r="BK3272" s="13"/>
      <c r="BL3272" s="13"/>
      <c r="BM3272" s="13"/>
      <c r="BN3272" s="13"/>
    </row>
    <row r="3273" spans="4:66" x14ac:dyDescent="0.25">
      <c r="D3273" s="7"/>
      <c r="E3273" s="10"/>
      <c r="F3273" s="10"/>
      <c r="G3273" s="10"/>
      <c r="H3273" s="10"/>
      <c r="I3273" s="10"/>
      <c r="J3273" s="10"/>
      <c r="K3273" s="11"/>
      <c r="L3273" s="11"/>
      <c r="M3273" s="12"/>
      <c r="N3273" s="12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  <c r="AR3273" s="12"/>
      <c r="AS3273" s="12"/>
      <c r="AT3273" s="12"/>
      <c r="AU3273" s="12"/>
      <c r="AV3273" s="12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12"/>
      <c r="BG3273" s="12"/>
      <c r="BH3273" s="12"/>
      <c r="BI3273" s="12"/>
      <c r="BJ3273" s="13"/>
      <c r="BK3273" s="13"/>
      <c r="BL3273" s="13"/>
      <c r="BM3273" s="13"/>
      <c r="BN3273" s="13"/>
    </row>
    <row r="3274" spans="4:66" x14ac:dyDescent="0.25">
      <c r="D3274" s="7"/>
      <c r="E3274" s="10"/>
      <c r="F3274" s="10"/>
      <c r="G3274" s="10"/>
      <c r="H3274" s="10"/>
      <c r="I3274" s="10"/>
      <c r="J3274" s="10"/>
      <c r="K3274" s="11"/>
      <c r="L3274" s="11"/>
      <c r="M3274" s="12"/>
      <c r="N3274" s="12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  <c r="AR3274" s="12"/>
      <c r="AS3274" s="12"/>
      <c r="AT3274" s="12"/>
      <c r="AU3274" s="12"/>
      <c r="AV3274" s="12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12"/>
      <c r="BG3274" s="12"/>
      <c r="BH3274" s="12"/>
      <c r="BI3274" s="12"/>
      <c r="BJ3274" s="13"/>
      <c r="BK3274" s="13"/>
      <c r="BL3274" s="13"/>
      <c r="BM3274" s="13"/>
      <c r="BN3274" s="13"/>
    </row>
    <row r="3275" spans="4:66" x14ac:dyDescent="0.25">
      <c r="D3275" s="7"/>
      <c r="E3275" s="10"/>
      <c r="F3275" s="10"/>
      <c r="G3275" s="10"/>
      <c r="H3275" s="10"/>
      <c r="I3275" s="10"/>
      <c r="J3275" s="10"/>
      <c r="K3275" s="11"/>
      <c r="L3275" s="11"/>
      <c r="M3275" s="12"/>
      <c r="N3275" s="12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  <c r="AR3275" s="12"/>
      <c r="AS3275" s="12"/>
      <c r="AT3275" s="12"/>
      <c r="AU3275" s="12"/>
      <c r="AV3275" s="12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12"/>
      <c r="BG3275" s="12"/>
      <c r="BH3275" s="12"/>
      <c r="BI3275" s="12"/>
      <c r="BJ3275" s="13"/>
      <c r="BK3275" s="13"/>
      <c r="BL3275" s="13"/>
      <c r="BM3275" s="13"/>
      <c r="BN3275" s="13"/>
    </row>
    <row r="3276" spans="4:66" x14ac:dyDescent="0.25">
      <c r="D3276" s="7"/>
      <c r="E3276" s="10"/>
      <c r="F3276" s="10"/>
      <c r="G3276" s="10"/>
      <c r="H3276" s="10"/>
      <c r="I3276" s="10"/>
      <c r="J3276" s="10"/>
      <c r="K3276" s="11"/>
      <c r="L3276" s="11"/>
      <c r="M3276" s="12"/>
      <c r="N3276" s="12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  <c r="AR3276" s="12"/>
      <c r="AS3276" s="12"/>
      <c r="AT3276" s="12"/>
      <c r="AU3276" s="12"/>
      <c r="AV3276" s="12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12"/>
      <c r="BG3276" s="12"/>
      <c r="BH3276" s="12"/>
      <c r="BI3276" s="12"/>
      <c r="BJ3276" s="13"/>
      <c r="BK3276" s="13"/>
      <c r="BL3276" s="13"/>
      <c r="BM3276" s="13"/>
      <c r="BN3276" s="13"/>
    </row>
    <row r="3277" spans="4:66" x14ac:dyDescent="0.25">
      <c r="D3277" s="7"/>
      <c r="E3277" s="10"/>
      <c r="F3277" s="10"/>
      <c r="G3277" s="10"/>
      <c r="H3277" s="10"/>
      <c r="I3277" s="10"/>
      <c r="J3277" s="10"/>
      <c r="K3277" s="11"/>
      <c r="L3277" s="11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  <c r="AR3277" s="12"/>
      <c r="AS3277" s="12"/>
      <c r="AT3277" s="12"/>
      <c r="AU3277" s="12"/>
      <c r="AV3277" s="12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12"/>
      <c r="BG3277" s="12"/>
      <c r="BH3277" s="12"/>
      <c r="BI3277" s="12"/>
      <c r="BJ3277" s="13"/>
      <c r="BK3277" s="13"/>
      <c r="BL3277" s="13"/>
      <c r="BM3277" s="13"/>
      <c r="BN3277" s="13"/>
    </row>
    <row r="3278" spans="4:66" x14ac:dyDescent="0.25">
      <c r="D3278" s="7"/>
      <c r="E3278" s="10"/>
      <c r="F3278" s="10"/>
      <c r="G3278" s="10"/>
      <c r="H3278" s="10"/>
      <c r="I3278" s="10"/>
      <c r="J3278" s="10"/>
      <c r="K3278" s="11"/>
      <c r="L3278" s="11"/>
      <c r="M3278" s="12"/>
      <c r="N3278" s="12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  <c r="AR3278" s="12"/>
      <c r="AS3278" s="12"/>
      <c r="AT3278" s="12"/>
      <c r="AU3278" s="12"/>
      <c r="AV3278" s="12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12"/>
      <c r="BG3278" s="12"/>
      <c r="BH3278" s="12"/>
      <c r="BI3278" s="12"/>
      <c r="BJ3278" s="13"/>
      <c r="BK3278" s="13"/>
      <c r="BL3278" s="13"/>
      <c r="BM3278" s="13"/>
      <c r="BN3278" s="13"/>
    </row>
    <row r="3279" spans="4:66" x14ac:dyDescent="0.25">
      <c r="D3279" s="7"/>
      <c r="E3279" s="10"/>
      <c r="F3279" s="10"/>
      <c r="G3279" s="10"/>
      <c r="H3279" s="10"/>
      <c r="I3279" s="10"/>
      <c r="J3279" s="10"/>
      <c r="K3279" s="11"/>
      <c r="L3279" s="11"/>
      <c r="M3279" s="12"/>
      <c r="N3279" s="12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  <c r="AR3279" s="12"/>
      <c r="AS3279" s="12"/>
      <c r="AT3279" s="12"/>
      <c r="AU3279" s="12"/>
      <c r="AV3279" s="12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12"/>
      <c r="BG3279" s="12"/>
      <c r="BH3279" s="12"/>
      <c r="BI3279" s="12"/>
      <c r="BJ3279" s="13"/>
      <c r="BK3279" s="13"/>
      <c r="BL3279" s="13"/>
      <c r="BM3279" s="13"/>
      <c r="BN3279" s="13"/>
    </row>
    <row r="3280" spans="4:66" x14ac:dyDescent="0.25">
      <c r="D3280" s="7"/>
      <c r="E3280" s="10"/>
      <c r="F3280" s="10"/>
      <c r="G3280" s="10"/>
      <c r="H3280" s="10"/>
      <c r="I3280" s="10"/>
      <c r="J3280" s="10"/>
      <c r="K3280" s="11"/>
      <c r="L3280" s="11"/>
      <c r="M3280" s="12"/>
      <c r="N3280" s="12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  <c r="AR3280" s="12"/>
      <c r="AS3280" s="12"/>
      <c r="AT3280" s="12"/>
      <c r="AU3280" s="12"/>
      <c r="AV3280" s="12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12"/>
      <c r="BG3280" s="12"/>
      <c r="BH3280" s="12"/>
      <c r="BI3280" s="12"/>
      <c r="BJ3280" s="13"/>
      <c r="BK3280" s="13"/>
      <c r="BL3280" s="13"/>
      <c r="BM3280" s="13"/>
      <c r="BN3280" s="13"/>
    </row>
    <row r="3281" spans="4:66" x14ac:dyDescent="0.25">
      <c r="D3281" s="7"/>
      <c r="E3281" s="10"/>
      <c r="F3281" s="10"/>
      <c r="G3281" s="10"/>
      <c r="H3281" s="10"/>
      <c r="I3281" s="10"/>
      <c r="J3281" s="10"/>
      <c r="K3281" s="11"/>
      <c r="L3281" s="11"/>
      <c r="M3281" s="12"/>
      <c r="N3281" s="12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  <c r="AR3281" s="12"/>
      <c r="AS3281" s="12"/>
      <c r="AT3281" s="12"/>
      <c r="AU3281" s="12"/>
      <c r="AV3281" s="12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12"/>
      <c r="BG3281" s="12"/>
      <c r="BH3281" s="12"/>
      <c r="BI3281" s="12"/>
      <c r="BJ3281" s="13"/>
      <c r="BK3281" s="13"/>
      <c r="BL3281" s="13"/>
      <c r="BM3281" s="13"/>
      <c r="BN3281" s="13"/>
    </row>
    <row r="3282" spans="4:66" x14ac:dyDescent="0.25">
      <c r="D3282" s="7"/>
      <c r="E3282" s="10"/>
      <c r="F3282" s="10"/>
      <c r="G3282" s="10"/>
      <c r="H3282" s="10"/>
      <c r="I3282" s="10"/>
      <c r="J3282" s="10"/>
      <c r="K3282" s="11"/>
      <c r="L3282" s="11"/>
      <c r="M3282" s="12"/>
      <c r="N3282" s="12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12"/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  <c r="AR3282" s="12"/>
      <c r="AS3282" s="12"/>
      <c r="AT3282" s="12"/>
      <c r="AU3282" s="12"/>
      <c r="AV3282" s="12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12"/>
      <c r="BG3282" s="12"/>
      <c r="BH3282" s="12"/>
      <c r="BI3282" s="12"/>
      <c r="BJ3282" s="13"/>
      <c r="BK3282" s="13"/>
      <c r="BL3282" s="13"/>
      <c r="BM3282" s="13"/>
      <c r="BN3282" s="13"/>
    </row>
    <row r="3283" spans="4:66" x14ac:dyDescent="0.25">
      <c r="D3283" s="7"/>
      <c r="E3283" s="10"/>
      <c r="F3283" s="10"/>
      <c r="G3283" s="10"/>
      <c r="H3283" s="10"/>
      <c r="I3283" s="10"/>
      <c r="J3283" s="10"/>
      <c r="K3283" s="11"/>
      <c r="L3283" s="11"/>
      <c r="M3283" s="12"/>
      <c r="N3283" s="12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  <c r="AR3283" s="12"/>
      <c r="AS3283" s="12"/>
      <c r="AT3283" s="12"/>
      <c r="AU3283" s="12"/>
      <c r="AV3283" s="12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12"/>
      <c r="BG3283" s="12"/>
      <c r="BH3283" s="12"/>
      <c r="BI3283" s="12"/>
      <c r="BJ3283" s="13"/>
      <c r="BK3283" s="13"/>
      <c r="BL3283" s="13"/>
      <c r="BM3283" s="13"/>
      <c r="BN3283" s="13"/>
    </row>
    <row r="3284" spans="4:66" x14ac:dyDescent="0.25">
      <c r="D3284" s="7"/>
      <c r="E3284" s="10"/>
      <c r="F3284" s="10"/>
      <c r="G3284" s="10"/>
      <c r="H3284" s="10"/>
      <c r="I3284" s="10"/>
      <c r="J3284" s="10"/>
      <c r="K3284" s="11"/>
      <c r="L3284" s="11"/>
      <c r="M3284" s="12"/>
      <c r="N3284" s="12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  <c r="AR3284" s="12"/>
      <c r="AS3284" s="12"/>
      <c r="AT3284" s="12"/>
      <c r="AU3284" s="12"/>
      <c r="AV3284" s="12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12"/>
      <c r="BG3284" s="12"/>
      <c r="BH3284" s="12"/>
      <c r="BI3284" s="12"/>
      <c r="BJ3284" s="13"/>
      <c r="BK3284" s="13"/>
      <c r="BL3284" s="13"/>
      <c r="BM3284" s="13"/>
      <c r="BN3284" s="13"/>
    </row>
    <row r="3285" spans="4:66" x14ac:dyDescent="0.25">
      <c r="D3285" s="7"/>
      <c r="E3285" s="10"/>
      <c r="F3285" s="10"/>
      <c r="G3285" s="10"/>
      <c r="H3285" s="10"/>
      <c r="I3285" s="10"/>
      <c r="J3285" s="10"/>
      <c r="K3285" s="11"/>
      <c r="L3285" s="11"/>
      <c r="M3285" s="12"/>
      <c r="N3285" s="12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  <c r="AR3285" s="12"/>
      <c r="AS3285" s="12"/>
      <c r="AT3285" s="12"/>
      <c r="AU3285" s="12"/>
      <c r="AV3285" s="12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12"/>
      <c r="BG3285" s="12"/>
      <c r="BH3285" s="12"/>
      <c r="BI3285" s="12"/>
      <c r="BJ3285" s="13"/>
      <c r="BK3285" s="13"/>
      <c r="BL3285" s="13"/>
      <c r="BM3285" s="13"/>
      <c r="BN3285" s="13"/>
    </row>
    <row r="3286" spans="4:66" x14ac:dyDescent="0.25">
      <c r="D3286" s="7"/>
      <c r="E3286" s="10"/>
      <c r="F3286" s="10"/>
      <c r="G3286" s="10"/>
      <c r="H3286" s="10"/>
      <c r="I3286" s="10"/>
      <c r="J3286" s="10"/>
      <c r="K3286" s="11"/>
      <c r="L3286" s="11"/>
      <c r="M3286" s="12"/>
      <c r="N3286" s="12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  <c r="AR3286" s="12"/>
      <c r="AS3286" s="12"/>
      <c r="AT3286" s="12"/>
      <c r="AU3286" s="12"/>
      <c r="AV3286" s="12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12"/>
      <c r="BG3286" s="12"/>
      <c r="BH3286" s="12"/>
      <c r="BI3286" s="12"/>
      <c r="BJ3286" s="13"/>
      <c r="BK3286" s="13"/>
      <c r="BL3286" s="13"/>
      <c r="BM3286" s="13"/>
      <c r="BN3286" s="13"/>
    </row>
    <row r="3287" spans="4:66" x14ac:dyDescent="0.25">
      <c r="D3287" s="7"/>
      <c r="E3287" s="10"/>
      <c r="F3287" s="10"/>
      <c r="G3287" s="10"/>
      <c r="H3287" s="10"/>
      <c r="I3287" s="10"/>
      <c r="J3287" s="10"/>
      <c r="K3287" s="11"/>
      <c r="L3287" s="11"/>
      <c r="M3287" s="12"/>
      <c r="N3287" s="12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  <c r="AR3287" s="12"/>
      <c r="AS3287" s="12"/>
      <c r="AT3287" s="12"/>
      <c r="AU3287" s="12"/>
      <c r="AV3287" s="12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12"/>
      <c r="BG3287" s="12"/>
      <c r="BH3287" s="12"/>
      <c r="BI3287" s="12"/>
      <c r="BJ3287" s="13"/>
      <c r="BK3287" s="13"/>
      <c r="BL3287" s="13"/>
      <c r="BM3287" s="13"/>
      <c r="BN3287" s="13"/>
    </row>
    <row r="3288" spans="4:66" x14ac:dyDescent="0.25">
      <c r="D3288" s="7"/>
      <c r="E3288" s="10"/>
      <c r="F3288" s="10"/>
      <c r="G3288" s="10"/>
      <c r="H3288" s="10"/>
      <c r="I3288" s="10"/>
      <c r="J3288" s="10"/>
      <c r="K3288" s="11"/>
      <c r="L3288" s="11"/>
      <c r="M3288" s="12"/>
      <c r="N3288" s="12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  <c r="AR3288" s="12"/>
      <c r="AS3288" s="12"/>
      <c r="AT3288" s="12"/>
      <c r="AU3288" s="12"/>
      <c r="AV3288" s="12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12"/>
      <c r="BG3288" s="12"/>
      <c r="BH3288" s="12"/>
      <c r="BI3288" s="12"/>
      <c r="BJ3288" s="13"/>
      <c r="BK3288" s="13"/>
      <c r="BL3288" s="13"/>
      <c r="BM3288" s="13"/>
      <c r="BN3288" s="13"/>
    </row>
    <row r="3289" spans="4:66" x14ac:dyDescent="0.25">
      <c r="D3289" s="7"/>
      <c r="E3289" s="10"/>
      <c r="F3289" s="10"/>
      <c r="G3289" s="10"/>
      <c r="H3289" s="10"/>
      <c r="I3289" s="10"/>
      <c r="J3289" s="10"/>
      <c r="K3289" s="11"/>
      <c r="L3289" s="11"/>
      <c r="M3289" s="12"/>
      <c r="N3289" s="12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2"/>
      <c r="AS3289" s="12"/>
      <c r="AT3289" s="12"/>
      <c r="AU3289" s="12"/>
      <c r="AV3289" s="12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12"/>
      <c r="BG3289" s="12"/>
      <c r="BH3289" s="12"/>
      <c r="BI3289" s="12"/>
      <c r="BJ3289" s="13"/>
      <c r="BK3289" s="13"/>
      <c r="BL3289" s="13"/>
      <c r="BM3289" s="13"/>
      <c r="BN3289" s="13"/>
    </row>
    <row r="3290" spans="4:66" x14ac:dyDescent="0.25">
      <c r="D3290" s="7"/>
      <c r="E3290" s="10"/>
      <c r="F3290" s="10"/>
      <c r="G3290" s="10"/>
      <c r="H3290" s="10"/>
      <c r="I3290" s="10"/>
      <c r="J3290" s="10"/>
      <c r="K3290" s="11"/>
      <c r="L3290" s="11"/>
      <c r="M3290" s="12"/>
      <c r="N3290" s="12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  <c r="AR3290" s="12"/>
      <c r="AS3290" s="12"/>
      <c r="AT3290" s="12"/>
      <c r="AU3290" s="12"/>
      <c r="AV3290" s="12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12"/>
      <c r="BG3290" s="12"/>
      <c r="BH3290" s="12"/>
      <c r="BI3290" s="12"/>
      <c r="BJ3290" s="13"/>
      <c r="BK3290" s="13"/>
      <c r="BL3290" s="13"/>
      <c r="BM3290" s="13"/>
      <c r="BN3290" s="13"/>
    </row>
    <row r="3291" spans="4:66" x14ac:dyDescent="0.25">
      <c r="D3291" s="7"/>
      <c r="E3291" s="10"/>
      <c r="F3291" s="10"/>
      <c r="G3291" s="10"/>
      <c r="H3291" s="10"/>
      <c r="I3291" s="10"/>
      <c r="J3291" s="10"/>
      <c r="K3291" s="11"/>
      <c r="L3291" s="11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2"/>
      <c r="AS3291" s="12"/>
      <c r="AT3291" s="12"/>
      <c r="AU3291" s="12"/>
      <c r="AV3291" s="12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12"/>
      <c r="BG3291" s="12"/>
      <c r="BH3291" s="12"/>
      <c r="BI3291" s="12"/>
      <c r="BJ3291" s="13"/>
      <c r="BK3291" s="13"/>
      <c r="BL3291" s="13"/>
      <c r="BM3291" s="13"/>
      <c r="BN3291" s="13"/>
    </row>
    <row r="3292" spans="4:66" x14ac:dyDescent="0.25">
      <c r="D3292" s="7"/>
      <c r="E3292" s="10"/>
      <c r="F3292" s="10"/>
      <c r="G3292" s="10"/>
      <c r="H3292" s="10"/>
      <c r="I3292" s="10"/>
      <c r="J3292" s="10"/>
      <c r="K3292" s="11"/>
      <c r="L3292" s="11"/>
      <c r="M3292" s="12"/>
      <c r="N3292" s="12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  <c r="AR3292" s="12"/>
      <c r="AS3292" s="12"/>
      <c r="AT3292" s="12"/>
      <c r="AU3292" s="12"/>
      <c r="AV3292" s="12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12"/>
      <c r="BG3292" s="12"/>
      <c r="BH3292" s="12"/>
      <c r="BI3292" s="12"/>
      <c r="BJ3292" s="13"/>
      <c r="BK3292" s="13"/>
      <c r="BL3292" s="13"/>
      <c r="BM3292" s="13"/>
      <c r="BN3292" s="13"/>
    </row>
    <row r="3293" spans="4:66" x14ac:dyDescent="0.25">
      <c r="D3293" s="7"/>
      <c r="E3293" s="10"/>
      <c r="F3293" s="10"/>
      <c r="G3293" s="10"/>
      <c r="H3293" s="10"/>
      <c r="I3293" s="10"/>
      <c r="J3293" s="10"/>
      <c r="K3293" s="11"/>
      <c r="L3293" s="11"/>
      <c r="M3293" s="12"/>
      <c r="N3293" s="12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  <c r="AR3293" s="12"/>
      <c r="AS3293" s="12"/>
      <c r="AT3293" s="12"/>
      <c r="AU3293" s="12"/>
      <c r="AV3293" s="12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12"/>
      <c r="BG3293" s="12"/>
      <c r="BH3293" s="12"/>
      <c r="BI3293" s="12"/>
      <c r="BJ3293" s="13"/>
      <c r="BK3293" s="13"/>
      <c r="BL3293" s="13"/>
      <c r="BM3293" s="13"/>
      <c r="BN3293" s="13"/>
    </row>
    <row r="3294" spans="4:66" x14ac:dyDescent="0.25">
      <c r="D3294" s="7"/>
      <c r="E3294" s="10"/>
      <c r="F3294" s="10"/>
      <c r="G3294" s="10"/>
      <c r="H3294" s="10"/>
      <c r="I3294" s="10"/>
      <c r="J3294" s="10"/>
      <c r="K3294" s="11"/>
      <c r="L3294" s="11"/>
      <c r="M3294" s="12"/>
      <c r="N3294" s="12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  <c r="AR3294" s="12"/>
      <c r="AS3294" s="12"/>
      <c r="AT3294" s="12"/>
      <c r="AU3294" s="12"/>
      <c r="AV3294" s="12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12"/>
      <c r="BG3294" s="12"/>
      <c r="BH3294" s="12"/>
      <c r="BI3294" s="12"/>
      <c r="BJ3294" s="13"/>
      <c r="BK3294" s="13"/>
      <c r="BL3294" s="13"/>
      <c r="BM3294" s="13"/>
      <c r="BN3294" s="13"/>
    </row>
    <row r="3295" spans="4:66" x14ac:dyDescent="0.25">
      <c r="D3295" s="7"/>
      <c r="E3295" s="10"/>
      <c r="F3295" s="10"/>
      <c r="G3295" s="10"/>
      <c r="H3295" s="10"/>
      <c r="I3295" s="10"/>
      <c r="J3295" s="10"/>
      <c r="K3295" s="11"/>
      <c r="L3295" s="11"/>
      <c r="M3295" s="12"/>
      <c r="N3295" s="12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  <c r="AR3295" s="12"/>
      <c r="AS3295" s="12"/>
      <c r="AT3295" s="12"/>
      <c r="AU3295" s="12"/>
      <c r="AV3295" s="12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12"/>
      <c r="BG3295" s="12"/>
      <c r="BH3295" s="12"/>
      <c r="BI3295" s="12"/>
      <c r="BJ3295" s="13"/>
      <c r="BK3295" s="13"/>
      <c r="BL3295" s="13"/>
      <c r="BM3295" s="13"/>
      <c r="BN3295" s="13"/>
    </row>
    <row r="3296" spans="4:66" x14ac:dyDescent="0.25">
      <c r="D3296" s="7"/>
      <c r="E3296" s="10"/>
      <c r="F3296" s="10"/>
      <c r="G3296" s="10"/>
      <c r="H3296" s="10"/>
      <c r="I3296" s="10"/>
      <c r="J3296" s="10"/>
      <c r="K3296" s="11"/>
      <c r="L3296" s="11"/>
      <c r="M3296" s="12"/>
      <c r="N3296" s="12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  <c r="AR3296" s="12"/>
      <c r="AS3296" s="12"/>
      <c r="AT3296" s="12"/>
      <c r="AU3296" s="12"/>
      <c r="AV3296" s="12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12"/>
      <c r="BG3296" s="12"/>
      <c r="BH3296" s="12"/>
      <c r="BI3296" s="12"/>
      <c r="BJ3296" s="13"/>
      <c r="BK3296" s="13"/>
      <c r="BL3296" s="13"/>
      <c r="BM3296" s="13"/>
      <c r="BN3296" s="13"/>
    </row>
    <row r="3297" spans="4:66" x14ac:dyDescent="0.25">
      <c r="D3297" s="7"/>
      <c r="E3297" s="10"/>
      <c r="F3297" s="10"/>
      <c r="G3297" s="10"/>
      <c r="H3297" s="10"/>
      <c r="I3297" s="10"/>
      <c r="J3297" s="10"/>
      <c r="K3297" s="11"/>
      <c r="L3297" s="11"/>
      <c r="M3297" s="12"/>
      <c r="N3297" s="12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  <c r="AR3297" s="12"/>
      <c r="AS3297" s="12"/>
      <c r="AT3297" s="12"/>
      <c r="AU3297" s="12"/>
      <c r="AV3297" s="12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12"/>
      <c r="BG3297" s="12"/>
      <c r="BH3297" s="12"/>
      <c r="BI3297" s="12"/>
      <c r="BJ3297" s="13"/>
      <c r="BK3297" s="13"/>
      <c r="BL3297" s="13"/>
      <c r="BM3297" s="13"/>
      <c r="BN3297" s="13"/>
    </row>
    <row r="3298" spans="4:66" x14ac:dyDescent="0.25">
      <c r="D3298" s="7"/>
      <c r="E3298" s="10"/>
      <c r="F3298" s="10"/>
      <c r="G3298" s="10"/>
      <c r="H3298" s="10"/>
      <c r="I3298" s="10"/>
      <c r="J3298" s="10"/>
      <c r="K3298" s="11"/>
      <c r="L3298" s="11"/>
      <c r="M3298" s="12"/>
      <c r="N3298" s="12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  <c r="AR3298" s="12"/>
      <c r="AS3298" s="12"/>
      <c r="AT3298" s="12"/>
      <c r="AU3298" s="12"/>
      <c r="AV3298" s="12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12"/>
      <c r="BG3298" s="12"/>
      <c r="BH3298" s="12"/>
      <c r="BI3298" s="12"/>
      <c r="BJ3298" s="13"/>
      <c r="BK3298" s="13"/>
      <c r="BL3298" s="13"/>
      <c r="BM3298" s="13"/>
      <c r="BN3298" s="13"/>
    </row>
    <row r="3299" spans="4:66" x14ac:dyDescent="0.25">
      <c r="D3299" s="7"/>
      <c r="E3299" s="10"/>
      <c r="F3299" s="10"/>
      <c r="G3299" s="10"/>
      <c r="H3299" s="10"/>
      <c r="I3299" s="10"/>
      <c r="J3299" s="10"/>
      <c r="K3299" s="11"/>
      <c r="L3299" s="11"/>
      <c r="M3299" s="12"/>
      <c r="N3299" s="12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2"/>
      <c r="AS3299" s="12"/>
      <c r="AT3299" s="12"/>
      <c r="AU3299" s="12"/>
      <c r="AV3299" s="12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12"/>
      <c r="BG3299" s="12"/>
      <c r="BH3299" s="12"/>
      <c r="BI3299" s="12"/>
      <c r="BJ3299" s="13"/>
      <c r="BK3299" s="13"/>
      <c r="BL3299" s="13"/>
      <c r="BM3299" s="13"/>
      <c r="BN3299" s="13"/>
    </row>
    <row r="3300" spans="4:66" x14ac:dyDescent="0.25">
      <c r="D3300" s="7"/>
      <c r="E3300" s="10"/>
      <c r="F3300" s="10"/>
      <c r="G3300" s="10"/>
      <c r="H3300" s="10"/>
      <c r="I3300" s="10"/>
      <c r="J3300" s="10"/>
      <c r="K3300" s="11"/>
      <c r="L3300" s="11"/>
      <c r="M3300" s="12"/>
      <c r="N3300" s="12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  <c r="AR3300" s="12"/>
      <c r="AS3300" s="12"/>
      <c r="AT3300" s="12"/>
      <c r="AU3300" s="12"/>
      <c r="AV3300" s="12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12"/>
      <c r="BG3300" s="12"/>
      <c r="BH3300" s="12"/>
      <c r="BI3300" s="12"/>
      <c r="BJ3300" s="13"/>
      <c r="BK3300" s="13"/>
      <c r="BL3300" s="13"/>
      <c r="BM3300" s="13"/>
      <c r="BN3300" s="13"/>
    </row>
    <row r="3301" spans="4:66" x14ac:dyDescent="0.25">
      <c r="D3301" s="7"/>
      <c r="E3301" s="10"/>
      <c r="F3301" s="10"/>
      <c r="G3301" s="10"/>
      <c r="H3301" s="10"/>
      <c r="I3301" s="10"/>
      <c r="J3301" s="10"/>
      <c r="K3301" s="11"/>
      <c r="L3301" s="11"/>
      <c r="M3301" s="12"/>
      <c r="N3301" s="12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2"/>
      <c r="AS3301" s="12"/>
      <c r="AT3301" s="12"/>
      <c r="AU3301" s="12"/>
      <c r="AV3301" s="12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12"/>
      <c r="BG3301" s="12"/>
      <c r="BH3301" s="12"/>
      <c r="BI3301" s="12"/>
      <c r="BJ3301" s="13"/>
      <c r="BK3301" s="13"/>
      <c r="BL3301" s="13"/>
      <c r="BM3301" s="13"/>
      <c r="BN3301" s="13"/>
    </row>
    <row r="3302" spans="4:66" x14ac:dyDescent="0.25">
      <c r="D3302" s="7"/>
      <c r="E3302" s="10"/>
      <c r="F3302" s="10"/>
      <c r="G3302" s="10"/>
      <c r="H3302" s="10"/>
      <c r="I3302" s="10"/>
      <c r="J3302" s="10"/>
      <c r="K3302" s="11"/>
      <c r="L3302" s="11"/>
      <c r="M3302" s="12"/>
      <c r="N3302" s="12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  <c r="AR3302" s="12"/>
      <c r="AS3302" s="12"/>
      <c r="AT3302" s="12"/>
      <c r="AU3302" s="12"/>
      <c r="AV3302" s="12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12"/>
      <c r="BG3302" s="12"/>
      <c r="BH3302" s="12"/>
      <c r="BI3302" s="12"/>
      <c r="BJ3302" s="13"/>
      <c r="BK3302" s="13"/>
      <c r="BL3302" s="13"/>
      <c r="BM3302" s="13"/>
      <c r="BN3302" s="13"/>
    </row>
    <row r="3303" spans="4:66" x14ac:dyDescent="0.25">
      <c r="D3303" s="7"/>
      <c r="E3303" s="10"/>
      <c r="F3303" s="10"/>
      <c r="G3303" s="10"/>
      <c r="H3303" s="10"/>
      <c r="I3303" s="10"/>
      <c r="J3303" s="10"/>
      <c r="K3303" s="11"/>
      <c r="L3303" s="11"/>
      <c r="M3303" s="12"/>
      <c r="N3303" s="12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2"/>
      <c r="AS3303" s="12"/>
      <c r="AT3303" s="12"/>
      <c r="AU3303" s="12"/>
      <c r="AV3303" s="12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12"/>
      <c r="BG3303" s="12"/>
      <c r="BH3303" s="12"/>
      <c r="BI3303" s="12"/>
      <c r="BJ3303" s="13"/>
      <c r="BK3303" s="13"/>
      <c r="BL3303" s="13"/>
      <c r="BM3303" s="13"/>
      <c r="BN3303" s="13"/>
    </row>
    <row r="3304" spans="4:66" x14ac:dyDescent="0.25">
      <c r="D3304" s="7"/>
      <c r="E3304" s="10"/>
      <c r="F3304" s="10"/>
      <c r="G3304" s="10"/>
      <c r="H3304" s="10"/>
      <c r="I3304" s="10"/>
      <c r="J3304" s="10"/>
      <c r="K3304" s="11"/>
      <c r="L3304" s="11"/>
      <c r="M3304" s="12"/>
      <c r="N3304" s="12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  <c r="AR3304" s="12"/>
      <c r="AS3304" s="12"/>
      <c r="AT3304" s="12"/>
      <c r="AU3304" s="12"/>
      <c r="AV3304" s="12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12"/>
      <c r="BG3304" s="12"/>
      <c r="BH3304" s="12"/>
      <c r="BI3304" s="12"/>
      <c r="BJ3304" s="13"/>
      <c r="BK3304" s="13"/>
      <c r="BL3304" s="13"/>
      <c r="BM3304" s="13"/>
      <c r="BN3304" s="13"/>
    </row>
    <row r="3305" spans="4:66" x14ac:dyDescent="0.25">
      <c r="D3305" s="7"/>
      <c r="E3305" s="10"/>
      <c r="F3305" s="10"/>
      <c r="G3305" s="10"/>
      <c r="H3305" s="10"/>
      <c r="I3305" s="10"/>
      <c r="J3305" s="10"/>
      <c r="K3305" s="11"/>
      <c r="L3305" s="11"/>
      <c r="M3305" s="12"/>
      <c r="N3305" s="12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2"/>
      <c r="AS3305" s="12"/>
      <c r="AT3305" s="12"/>
      <c r="AU3305" s="12"/>
      <c r="AV3305" s="12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12"/>
      <c r="BG3305" s="12"/>
      <c r="BH3305" s="12"/>
      <c r="BI3305" s="12"/>
      <c r="BJ3305" s="13"/>
      <c r="BK3305" s="13"/>
      <c r="BL3305" s="13"/>
      <c r="BM3305" s="13"/>
      <c r="BN3305" s="13"/>
    </row>
    <row r="3306" spans="4:66" x14ac:dyDescent="0.25">
      <c r="D3306" s="7"/>
      <c r="E3306" s="10"/>
      <c r="F3306" s="10"/>
      <c r="G3306" s="10"/>
      <c r="H3306" s="10"/>
      <c r="I3306" s="10"/>
      <c r="J3306" s="10"/>
      <c r="K3306" s="11"/>
      <c r="L3306" s="11"/>
      <c r="M3306" s="12"/>
      <c r="N3306" s="12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  <c r="AR3306" s="12"/>
      <c r="AS3306" s="12"/>
      <c r="AT3306" s="12"/>
      <c r="AU3306" s="12"/>
      <c r="AV3306" s="12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12"/>
      <c r="BG3306" s="12"/>
      <c r="BH3306" s="12"/>
      <c r="BI3306" s="12"/>
      <c r="BJ3306" s="13"/>
      <c r="BK3306" s="13"/>
      <c r="BL3306" s="13"/>
      <c r="BM3306" s="13"/>
      <c r="BN3306" s="13"/>
    </row>
    <row r="3307" spans="4:66" x14ac:dyDescent="0.25">
      <c r="D3307" s="7"/>
      <c r="E3307" s="10"/>
      <c r="F3307" s="10"/>
      <c r="G3307" s="10"/>
      <c r="H3307" s="10"/>
      <c r="I3307" s="10"/>
      <c r="J3307" s="10"/>
      <c r="K3307" s="11"/>
      <c r="L3307" s="11"/>
      <c r="M3307" s="12"/>
      <c r="N3307" s="12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  <c r="AR3307" s="12"/>
      <c r="AS3307" s="12"/>
      <c r="AT3307" s="12"/>
      <c r="AU3307" s="12"/>
      <c r="AV3307" s="12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12"/>
      <c r="BG3307" s="12"/>
      <c r="BH3307" s="12"/>
      <c r="BI3307" s="12"/>
      <c r="BJ3307" s="13"/>
      <c r="BK3307" s="13"/>
      <c r="BL3307" s="13"/>
      <c r="BM3307" s="13"/>
      <c r="BN3307" s="13"/>
    </row>
    <row r="3308" spans="4:66" x14ac:dyDescent="0.25">
      <c r="D3308" s="7"/>
      <c r="E3308" s="10"/>
      <c r="F3308" s="10"/>
      <c r="G3308" s="10"/>
      <c r="H3308" s="10"/>
      <c r="I3308" s="10"/>
      <c r="J3308" s="10"/>
      <c r="K3308" s="11"/>
      <c r="L3308" s="11"/>
      <c r="M3308" s="12"/>
      <c r="N3308" s="12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  <c r="AR3308" s="12"/>
      <c r="AS3308" s="12"/>
      <c r="AT3308" s="12"/>
      <c r="AU3308" s="12"/>
      <c r="AV3308" s="12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12"/>
      <c r="BG3308" s="12"/>
      <c r="BH3308" s="12"/>
      <c r="BI3308" s="12"/>
      <c r="BJ3308" s="13"/>
      <c r="BK3308" s="13"/>
      <c r="BL3308" s="13"/>
      <c r="BM3308" s="13"/>
      <c r="BN3308" s="13"/>
    </row>
    <row r="3309" spans="4:66" x14ac:dyDescent="0.25">
      <c r="D3309" s="7"/>
      <c r="E3309" s="10"/>
      <c r="F3309" s="10"/>
      <c r="G3309" s="10"/>
      <c r="H3309" s="10"/>
      <c r="I3309" s="10"/>
      <c r="J3309" s="10"/>
      <c r="K3309" s="11"/>
      <c r="L3309" s="11"/>
      <c r="M3309" s="12"/>
      <c r="N3309" s="12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2"/>
      <c r="AS3309" s="12"/>
      <c r="AT3309" s="12"/>
      <c r="AU3309" s="12"/>
      <c r="AV3309" s="12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12"/>
      <c r="BG3309" s="12"/>
      <c r="BH3309" s="12"/>
      <c r="BI3309" s="12"/>
      <c r="BJ3309" s="13"/>
      <c r="BK3309" s="13"/>
      <c r="BL3309" s="13"/>
      <c r="BM3309" s="13"/>
      <c r="BN3309" s="13"/>
    </row>
    <row r="3310" spans="4:66" x14ac:dyDescent="0.25">
      <c r="D3310" s="7"/>
      <c r="E3310" s="10"/>
      <c r="F3310" s="10"/>
      <c r="G3310" s="10"/>
      <c r="H3310" s="10"/>
      <c r="I3310" s="10"/>
      <c r="J3310" s="10"/>
      <c r="K3310" s="11"/>
      <c r="L3310" s="11"/>
      <c r="M3310" s="12"/>
      <c r="N3310" s="12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  <c r="AR3310" s="12"/>
      <c r="AS3310" s="12"/>
      <c r="AT3310" s="12"/>
      <c r="AU3310" s="12"/>
      <c r="AV3310" s="12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12"/>
      <c r="BG3310" s="12"/>
      <c r="BH3310" s="12"/>
      <c r="BI3310" s="12"/>
      <c r="BJ3310" s="13"/>
      <c r="BK3310" s="13"/>
      <c r="BL3310" s="13"/>
      <c r="BM3310" s="13"/>
      <c r="BN3310" s="13"/>
    </row>
    <row r="3311" spans="4:66" x14ac:dyDescent="0.25">
      <c r="D3311" s="7"/>
      <c r="E3311" s="10"/>
      <c r="F3311" s="10"/>
      <c r="G3311" s="10"/>
      <c r="H3311" s="10"/>
      <c r="I3311" s="10"/>
      <c r="J3311" s="10"/>
      <c r="K3311" s="11"/>
      <c r="L3311" s="11"/>
      <c r="M3311" s="12"/>
      <c r="N3311" s="12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  <c r="AR3311" s="12"/>
      <c r="AS3311" s="12"/>
      <c r="AT3311" s="12"/>
      <c r="AU3311" s="12"/>
      <c r="AV3311" s="12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12"/>
      <c r="BG3311" s="12"/>
      <c r="BH3311" s="12"/>
      <c r="BI3311" s="12"/>
      <c r="BJ3311" s="13"/>
      <c r="BK3311" s="13"/>
      <c r="BL3311" s="13"/>
      <c r="BM3311" s="13"/>
      <c r="BN3311" s="13"/>
    </row>
    <row r="3312" spans="4:66" x14ac:dyDescent="0.25">
      <c r="D3312" s="7"/>
      <c r="E3312" s="10"/>
      <c r="F3312" s="10"/>
      <c r="G3312" s="10"/>
      <c r="H3312" s="10"/>
      <c r="I3312" s="10"/>
      <c r="J3312" s="10"/>
      <c r="K3312" s="11"/>
      <c r="L3312" s="11"/>
      <c r="M3312" s="12"/>
      <c r="N3312" s="12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  <c r="AR3312" s="12"/>
      <c r="AS3312" s="12"/>
      <c r="AT3312" s="12"/>
      <c r="AU3312" s="12"/>
      <c r="AV3312" s="12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12"/>
      <c r="BG3312" s="12"/>
      <c r="BH3312" s="12"/>
      <c r="BI3312" s="12"/>
      <c r="BJ3312" s="13"/>
      <c r="BK3312" s="13"/>
      <c r="BL3312" s="13"/>
      <c r="BM3312" s="13"/>
      <c r="BN3312" s="13"/>
    </row>
    <row r="3313" spans="4:66" x14ac:dyDescent="0.25">
      <c r="D3313" s="7"/>
      <c r="E3313" s="10"/>
      <c r="F3313" s="10"/>
      <c r="G3313" s="10"/>
      <c r="H3313" s="10"/>
      <c r="I3313" s="10"/>
      <c r="J3313" s="10"/>
      <c r="K3313" s="11"/>
      <c r="L3313" s="11"/>
      <c r="M3313" s="12"/>
      <c r="N3313" s="12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  <c r="AR3313" s="12"/>
      <c r="AS3313" s="12"/>
      <c r="AT3313" s="12"/>
      <c r="AU3313" s="12"/>
      <c r="AV3313" s="12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12"/>
      <c r="BG3313" s="12"/>
      <c r="BH3313" s="12"/>
      <c r="BI3313" s="12"/>
      <c r="BJ3313" s="13"/>
      <c r="BK3313" s="13"/>
      <c r="BL3313" s="13"/>
      <c r="BM3313" s="13"/>
      <c r="BN3313" s="13"/>
    </row>
    <row r="3314" spans="4:66" x14ac:dyDescent="0.25">
      <c r="D3314" s="7"/>
      <c r="E3314" s="10"/>
      <c r="F3314" s="10"/>
      <c r="G3314" s="10"/>
      <c r="H3314" s="10"/>
      <c r="I3314" s="10"/>
      <c r="J3314" s="10"/>
      <c r="K3314" s="11"/>
      <c r="L3314" s="11"/>
      <c r="M3314" s="12"/>
      <c r="N3314" s="12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  <c r="AR3314" s="12"/>
      <c r="AS3314" s="12"/>
      <c r="AT3314" s="12"/>
      <c r="AU3314" s="12"/>
      <c r="AV3314" s="12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12"/>
      <c r="BG3314" s="12"/>
      <c r="BH3314" s="12"/>
      <c r="BI3314" s="12"/>
      <c r="BJ3314" s="13"/>
      <c r="BK3314" s="13"/>
      <c r="BL3314" s="13"/>
      <c r="BM3314" s="13"/>
      <c r="BN3314" s="13"/>
    </row>
    <row r="3315" spans="4:66" x14ac:dyDescent="0.25">
      <c r="D3315" s="7"/>
      <c r="E3315" s="10"/>
      <c r="F3315" s="10"/>
      <c r="G3315" s="10"/>
      <c r="H3315" s="10"/>
      <c r="I3315" s="10"/>
      <c r="J3315" s="10"/>
      <c r="K3315" s="11"/>
      <c r="L3315" s="11"/>
      <c r="M3315" s="12"/>
      <c r="N3315" s="12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2"/>
      <c r="AS3315" s="12"/>
      <c r="AT3315" s="12"/>
      <c r="AU3315" s="12"/>
      <c r="AV3315" s="12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12"/>
      <c r="BG3315" s="12"/>
      <c r="BH3315" s="12"/>
      <c r="BI3315" s="12"/>
      <c r="BJ3315" s="13"/>
      <c r="BK3315" s="13"/>
      <c r="BL3315" s="13"/>
      <c r="BM3315" s="13"/>
      <c r="BN3315" s="13"/>
    </row>
    <row r="3316" spans="4:66" x14ac:dyDescent="0.25">
      <c r="D3316" s="7"/>
      <c r="E3316" s="10"/>
      <c r="F3316" s="10"/>
      <c r="G3316" s="10"/>
      <c r="H3316" s="10"/>
      <c r="I3316" s="10"/>
      <c r="J3316" s="10"/>
      <c r="K3316" s="11"/>
      <c r="L3316" s="11"/>
      <c r="M3316" s="12"/>
      <c r="N3316" s="12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  <c r="AR3316" s="12"/>
      <c r="AS3316" s="12"/>
      <c r="AT3316" s="12"/>
      <c r="AU3316" s="12"/>
      <c r="AV3316" s="12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12"/>
      <c r="BG3316" s="12"/>
      <c r="BH3316" s="12"/>
      <c r="BI3316" s="12"/>
      <c r="BJ3316" s="13"/>
      <c r="BK3316" s="13"/>
      <c r="BL3316" s="13"/>
      <c r="BM3316" s="13"/>
      <c r="BN3316" s="13"/>
    </row>
    <row r="3317" spans="4:66" x14ac:dyDescent="0.25">
      <c r="D3317" s="7"/>
      <c r="E3317" s="10"/>
      <c r="F3317" s="10"/>
      <c r="G3317" s="10"/>
      <c r="H3317" s="10"/>
      <c r="I3317" s="10"/>
      <c r="J3317" s="10"/>
      <c r="K3317" s="11"/>
      <c r="L3317" s="11"/>
      <c r="M3317" s="12"/>
      <c r="N3317" s="12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  <c r="AR3317" s="12"/>
      <c r="AS3317" s="12"/>
      <c r="AT3317" s="12"/>
      <c r="AU3317" s="12"/>
      <c r="AV3317" s="12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12"/>
      <c r="BG3317" s="12"/>
      <c r="BH3317" s="12"/>
      <c r="BI3317" s="12"/>
      <c r="BJ3317" s="13"/>
      <c r="BK3317" s="13"/>
      <c r="BL3317" s="13"/>
      <c r="BM3317" s="13"/>
      <c r="BN3317" s="13"/>
    </row>
    <row r="3318" spans="4:66" x14ac:dyDescent="0.25">
      <c r="D3318" s="7"/>
      <c r="E3318" s="10"/>
      <c r="F3318" s="10"/>
      <c r="G3318" s="10"/>
      <c r="H3318" s="10"/>
      <c r="I3318" s="10"/>
      <c r="J3318" s="10"/>
      <c r="K3318" s="11"/>
      <c r="L3318" s="11"/>
      <c r="M3318" s="12"/>
      <c r="N3318" s="12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  <c r="AR3318" s="12"/>
      <c r="AS3318" s="12"/>
      <c r="AT3318" s="12"/>
      <c r="AU3318" s="12"/>
      <c r="AV3318" s="12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12"/>
      <c r="BG3318" s="12"/>
      <c r="BH3318" s="12"/>
      <c r="BI3318" s="12"/>
      <c r="BJ3318" s="13"/>
      <c r="BK3318" s="13"/>
      <c r="BL3318" s="13"/>
      <c r="BM3318" s="13"/>
      <c r="BN3318" s="13"/>
    </row>
    <row r="3319" spans="4:66" x14ac:dyDescent="0.25">
      <c r="D3319" s="7"/>
      <c r="E3319" s="10"/>
      <c r="F3319" s="10"/>
      <c r="G3319" s="10"/>
      <c r="H3319" s="10"/>
      <c r="I3319" s="10"/>
      <c r="J3319" s="10"/>
      <c r="K3319" s="11"/>
      <c r="L3319" s="11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  <c r="AR3319" s="12"/>
      <c r="AS3319" s="12"/>
      <c r="AT3319" s="12"/>
      <c r="AU3319" s="12"/>
      <c r="AV3319" s="12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12"/>
      <c r="BG3319" s="12"/>
      <c r="BH3319" s="12"/>
      <c r="BI3319" s="12"/>
      <c r="BJ3319" s="13"/>
      <c r="BK3319" s="13"/>
      <c r="BL3319" s="13"/>
      <c r="BM3319" s="13"/>
      <c r="BN3319" s="13"/>
    </row>
    <row r="3320" spans="4:66" x14ac:dyDescent="0.25">
      <c r="D3320" s="7"/>
      <c r="E3320" s="10"/>
      <c r="F3320" s="10"/>
      <c r="G3320" s="10"/>
      <c r="H3320" s="10"/>
      <c r="I3320" s="10"/>
      <c r="J3320" s="10"/>
      <c r="K3320" s="11"/>
      <c r="L3320" s="11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  <c r="AR3320" s="12"/>
      <c r="AS3320" s="12"/>
      <c r="AT3320" s="12"/>
      <c r="AU3320" s="12"/>
      <c r="AV3320" s="12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12"/>
      <c r="BG3320" s="12"/>
      <c r="BH3320" s="12"/>
      <c r="BI3320" s="12"/>
      <c r="BJ3320" s="13"/>
      <c r="BK3320" s="13"/>
      <c r="BL3320" s="13"/>
      <c r="BM3320" s="13"/>
      <c r="BN3320" s="13"/>
    </row>
    <row r="3321" spans="4:66" x14ac:dyDescent="0.25">
      <c r="D3321" s="7"/>
      <c r="E3321" s="10"/>
      <c r="F3321" s="10"/>
      <c r="G3321" s="10"/>
      <c r="H3321" s="10"/>
      <c r="I3321" s="10"/>
      <c r="J3321" s="10"/>
      <c r="K3321" s="11"/>
      <c r="L3321" s="11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  <c r="AR3321" s="12"/>
      <c r="AS3321" s="12"/>
      <c r="AT3321" s="12"/>
      <c r="AU3321" s="12"/>
      <c r="AV3321" s="12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12"/>
      <c r="BG3321" s="12"/>
      <c r="BH3321" s="12"/>
      <c r="BI3321" s="12"/>
      <c r="BJ3321" s="13"/>
      <c r="BK3321" s="13"/>
      <c r="BL3321" s="13"/>
      <c r="BM3321" s="13"/>
      <c r="BN3321" s="13"/>
    </row>
    <row r="3322" spans="4:66" x14ac:dyDescent="0.25">
      <c r="D3322" s="7"/>
      <c r="E3322" s="10"/>
      <c r="F3322" s="10"/>
      <c r="G3322" s="10"/>
      <c r="H3322" s="10"/>
      <c r="I3322" s="10"/>
      <c r="J3322" s="10"/>
      <c r="K3322" s="11"/>
      <c r="L3322" s="11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  <c r="AR3322" s="12"/>
      <c r="AS3322" s="12"/>
      <c r="AT3322" s="12"/>
      <c r="AU3322" s="12"/>
      <c r="AV3322" s="12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12"/>
      <c r="BG3322" s="12"/>
      <c r="BH3322" s="12"/>
      <c r="BI3322" s="12"/>
      <c r="BJ3322" s="13"/>
      <c r="BK3322" s="13"/>
      <c r="BL3322" s="13"/>
      <c r="BM3322" s="13"/>
      <c r="BN3322" s="13"/>
    </row>
    <row r="3323" spans="4:66" x14ac:dyDescent="0.25">
      <c r="D3323" s="7"/>
      <c r="E3323" s="10"/>
      <c r="F3323" s="10"/>
      <c r="G3323" s="10"/>
      <c r="H3323" s="10"/>
      <c r="I3323" s="10"/>
      <c r="J3323" s="10"/>
      <c r="K3323" s="11"/>
      <c r="L3323" s="11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  <c r="AR3323" s="12"/>
      <c r="AS3323" s="12"/>
      <c r="AT3323" s="12"/>
      <c r="AU3323" s="12"/>
      <c r="AV3323" s="12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12"/>
      <c r="BG3323" s="12"/>
      <c r="BH3323" s="12"/>
      <c r="BI3323" s="12"/>
      <c r="BJ3323" s="13"/>
      <c r="BK3323" s="13"/>
      <c r="BL3323" s="13"/>
      <c r="BM3323" s="13"/>
      <c r="BN3323" s="13"/>
    </row>
    <row r="3324" spans="4:66" x14ac:dyDescent="0.25">
      <c r="D3324" s="7"/>
      <c r="E3324" s="10"/>
      <c r="F3324" s="10"/>
      <c r="G3324" s="10"/>
      <c r="H3324" s="10"/>
      <c r="I3324" s="10"/>
      <c r="J3324" s="10"/>
      <c r="K3324" s="11"/>
      <c r="L3324" s="11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  <c r="AR3324" s="12"/>
      <c r="AS3324" s="12"/>
      <c r="AT3324" s="12"/>
      <c r="AU3324" s="12"/>
      <c r="AV3324" s="12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12"/>
      <c r="BG3324" s="12"/>
      <c r="BH3324" s="12"/>
      <c r="BI3324" s="12"/>
      <c r="BJ3324" s="13"/>
      <c r="BK3324" s="13"/>
      <c r="BL3324" s="13"/>
      <c r="BM3324" s="13"/>
      <c r="BN3324" s="13"/>
    </row>
    <row r="3325" spans="4:66" x14ac:dyDescent="0.25">
      <c r="D3325" s="7"/>
      <c r="E3325" s="10"/>
      <c r="F3325" s="10"/>
      <c r="G3325" s="10"/>
      <c r="H3325" s="10"/>
      <c r="I3325" s="10"/>
      <c r="J3325" s="10"/>
      <c r="K3325" s="11"/>
      <c r="L3325" s="11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  <c r="AR3325" s="12"/>
      <c r="AS3325" s="12"/>
      <c r="AT3325" s="12"/>
      <c r="AU3325" s="12"/>
      <c r="AV3325" s="12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12"/>
      <c r="BG3325" s="12"/>
      <c r="BH3325" s="12"/>
      <c r="BI3325" s="12"/>
      <c r="BJ3325" s="13"/>
      <c r="BK3325" s="13"/>
      <c r="BL3325" s="13"/>
      <c r="BM3325" s="13"/>
      <c r="BN3325" s="13"/>
    </row>
    <row r="3326" spans="4:66" x14ac:dyDescent="0.25">
      <c r="D3326" s="7"/>
      <c r="E3326" s="10"/>
      <c r="F3326" s="10"/>
      <c r="G3326" s="10"/>
      <c r="H3326" s="10"/>
      <c r="I3326" s="10"/>
      <c r="J3326" s="10"/>
      <c r="K3326" s="11"/>
      <c r="L3326" s="11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  <c r="AR3326" s="12"/>
      <c r="AS3326" s="12"/>
      <c r="AT3326" s="12"/>
      <c r="AU3326" s="12"/>
      <c r="AV3326" s="12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12"/>
      <c r="BG3326" s="12"/>
      <c r="BH3326" s="12"/>
      <c r="BI3326" s="12"/>
      <c r="BJ3326" s="13"/>
      <c r="BK3326" s="13"/>
      <c r="BL3326" s="13"/>
      <c r="BM3326" s="13"/>
      <c r="BN3326" s="13"/>
    </row>
    <row r="3327" spans="4:66" x14ac:dyDescent="0.25">
      <c r="D3327" s="7"/>
      <c r="E3327" s="10"/>
      <c r="F3327" s="10"/>
      <c r="G3327" s="10"/>
      <c r="H3327" s="10"/>
      <c r="I3327" s="10"/>
      <c r="J3327" s="10"/>
      <c r="K3327" s="11"/>
      <c r="L3327" s="11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2"/>
      <c r="AS3327" s="12"/>
      <c r="AT3327" s="12"/>
      <c r="AU3327" s="12"/>
      <c r="AV3327" s="12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12"/>
      <c r="BG3327" s="12"/>
      <c r="BH3327" s="12"/>
      <c r="BI3327" s="12"/>
      <c r="BJ3327" s="13"/>
      <c r="BK3327" s="13"/>
      <c r="BL3327" s="13"/>
      <c r="BM3327" s="13"/>
      <c r="BN3327" s="13"/>
    </row>
    <row r="3328" spans="4:66" x14ac:dyDescent="0.25">
      <c r="D3328" s="7"/>
      <c r="E3328" s="10"/>
      <c r="F3328" s="10"/>
      <c r="G3328" s="10"/>
      <c r="H3328" s="10"/>
      <c r="I3328" s="10"/>
      <c r="J3328" s="10"/>
      <c r="K3328" s="11"/>
      <c r="L3328" s="11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  <c r="AR3328" s="12"/>
      <c r="AS3328" s="12"/>
      <c r="AT3328" s="12"/>
      <c r="AU3328" s="12"/>
      <c r="AV3328" s="12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12"/>
      <c r="BG3328" s="12"/>
      <c r="BH3328" s="12"/>
      <c r="BI3328" s="12"/>
      <c r="BJ3328" s="13"/>
      <c r="BK3328" s="13"/>
      <c r="BL3328" s="13"/>
      <c r="BM3328" s="13"/>
      <c r="BN3328" s="13"/>
    </row>
    <row r="3329" spans="4:66" x14ac:dyDescent="0.25">
      <c r="D3329" s="7"/>
      <c r="E3329" s="10"/>
      <c r="F3329" s="10"/>
      <c r="G3329" s="10"/>
      <c r="H3329" s="10"/>
      <c r="I3329" s="10"/>
      <c r="J3329" s="10"/>
      <c r="K3329" s="11"/>
      <c r="L3329" s="11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  <c r="AR3329" s="12"/>
      <c r="AS3329" s="12"/>
      <c r="AT3329" s="12"/>
      <c r="AU3329" s="12"/>
      <c r="AV3329" s="12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12"/>
      <c r="BG3329" s="12"/>
      <c r="BH3329" s="12"/>
      <c r="BI3329" s="12"/>
      <c r="BJ3329" s="13"/>
      <c r="BK3329" s="13"/>
      <c r="BL3329" s="13"/>
      <c r="BM3329" s="13"/>
      <c r="BN3329" s="13"/>
    </row>
    <row r="3330" spans="4:66" x14ac:dyDescent="0.25">
      <c r="D3330" s="7"/>
      <c r="E3330" s="10"/>
      <c r="F3330" s="10"/>
      <c r="G3330" s="10"/>
      <c r="H3330" s="10"/>
      <c r="I3330" s="10"/>
      <c r="J3330" s="10"/>
      <c r="K3330" s="11"/>
      <c r="L3330" s="11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  <c r="AR3330" s="12"/>
      <c r="AS3330" s="12"/>
      <c r="AT3330" s="12"/>
      <c r="AU3330" s="12"/>
      <c r="AV3330" s="12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12"/>
      <c r="BG3330" s="12"/>
      <c r="BH3330" s="12"/>
      <c r="BI3330" s="12"/>
      <c r="BJ3330" s="13"/>
      <c r="BK3330" s="13"/>
      <c r="BL3330" s="13"/>
      <c r="BM3330" s="13"/>
      <c r="BN3330" s="13"/>
    </row>
    <row r="3331" spans="4:66" x14ac:dyDescent="0.25">
      <c r="D3331" s="7"/>
      <c r="E3331" s="10"/>
      <c r="F3331" s="10"/>
      <c r="G3331" s="10"/>
      <c r="H3331" s="10"/>
      <c r="I3331" s="10"/>
      <c r="J3331" s="10"/>
      <c r="K3331" s="11"/>
      <c r="L3331" s="11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  <c r="AR3331" s="12"/>
      <c r="AS3331" s="12"/>
      <c r="AT3331" s="12"/>
      <c r="AU3331" s="12"/>
      <c r="AV3331" s="12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12"/>
      <c r="BG3331" s="12"/>
      <c r="BH3331" s="12"/>
      <c r="BI3331" s="12"/>
      <c r="BJ3331" s="13"/>
      <c r="BK3331" s="13"/>
      <c r="BL3331" s="13"/>
      <c r="BM3331" s="13"/>
      <c r="BN3331" s="13"/>
    </row>
    <row r="3332" spans="4:66" x14ac:dyDescent="0.25">
      <c r="D3332" s="7"/>
      <c r="E3332" s="10"/>
      <c r="F3332" s="10"/>
      <c r="G3332" s="10"/>
      <c r="H3332" s="10"/>
      <c r="I3332" s="10"/>
      <c r="J3332" s="10"/>
      <c r="K3332" s="11"/>
      <c r="L3332" s="11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  <c r="AR3332" s="12"/>
      <c r="AS3332" s="12"/>
      <c r="AT3332" s="12"/>
      <c r="AU3332" s="12"/>
      <c r="AV3332" s="12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12"/>
      <c r="BG3332" s="12"/>
      <c r="BH3332" s="12"/>
      <c r="BI3332" s="12"/>
      <c r="BJ3332" s="13"/>
      <c r="BK3332" s="13"/>
      <c r="BL3332" s="13"/>
      <c r="BM3332" s="13"/>
      <c r="BN3332" s="13"/>
    </row>
    <row r="3333" spans="4:66" x14ac:dyDescent="0.25">
      <c r="D3333" s="7"/>
      <c r="E3333" s="10"/>
      <c r="F3333" s="10"/>
      <c r="G3333" s="10"/>
      <c r="H3333" s="10"/>
      <c r="I3333" s="10"/>
      <c r="J3333" s="10"/>
      <c r="K3333" s="11"/>
      <c r="L3333" s="11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2"/>
      <c r="AS3333" s="12"/>
      <c r="AT3333" s="12"/>
      <c r="AU3333" s="12"/>
      <c r="AV3333" s="12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12"/>
      <c r="BG3333" s="12"/>
      <c r="BH3333" s="12"/>
      <c r="BI3333" s="12"/>
      <c r="BJ3333" s="13"/>
      <c r="BK3333" s="13"/>
      <c r="BL3333" s="13"/>
      <c r="BM3333" s="13"/>
      <c r="BN3333" s="13"/>
    </row>
    <row r="3334" spans="4:66" x14ac:dyDescent="0.25">
      <c r="D3334" s="7"/>
      <c r="E3334" s="10"/>
      <c r="F3334" s="10"/>
      <c r="G3334" s="10"/>
      <c r="H3334" s="10"/>
      <c r="I3334" s="10"/>
      <c r="J3334" s="10"/>
      <c r="K3334" s="11"/>
      <c r="L3334" s="11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  <c r="AR3334" s="12"/>
      <c r="AS3334" s="12"/>
      <c r="AT3334" s="12"/>
      <c r="AU3334" s="12"/>
      <c r="AV3334" s="12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12"/>
      <c r="BG3334" s="12"/>
      <c r="BH3334" s="12"/>
      <c r="BI3334" s="12"/>
      <c r="BJ3334" s="13"/>
      <c r="BK3334" s="13"/>
      <c r="BL3334" s="13"/>
      <c r="BM3334" s="13"/>
      <c r="BN3334" s="13"/>
    </row>
    <row r="3335" spans="4:66" x14ac:dyDescent="0.25">
      <c r="D3335" s="7"/>
      <c r="E3335" s="10"/>
      <c r="F3335" s="10"/>
      <c r="G3335" s="10"/>
      <c r="H3335" s="10"/>
      <c r="I3335" s="10"/>
      <c r="J3335" s="10"/>
      <c r="K3335" s="11"/>
      <c r="L3335" s="11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2"/>
      <c r="AS3335" s="12"/>
      <c r="AT3335" s="12"/>
      <c r="AU3335" s="12"/>
      <c r="AV3335" s="12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12"/>
      <c r="BG3335" s="12"/>
      <c r="BH3335" s="12"/>
      <c r="BI3335" s="12"/>
      <c r="BJ3335" s="13"/>
      <c r="BK3335" s="13"/>
      <c r="BL3335" s="13"/>
      <c r="BM3335" s="13"/>
      <c r="BN3335" s="13"/>
    </row>
    <row r="3336" spans="4:66" x14ac:dyDescent="0.25">
      <c r="D3336" s="7"/>
      <c r="E3336" s="10"/>
      <c r="F3336" s="10"/>
      <c r="G3336" s="10"/>
      <c r="H3336" s="10"/>
      <c r="I3336" s="10"/>
      <c r="J3336" s="10"/>
      <c r="K3336" s="11"/>
      <c r="L3336" s="11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  <c r="AR3336" s="12"/>
      <c r="AS3336" s="12"/>
      <c r="AT3336" s="12"/>
      <c r="AU3336" s="12"/>
      <c r="AV3336" s="12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12"/>
      <c r="BG3336" s="12"/>
      <c r="BH3336" s="12"/>
      <c r="BI3336" s="12"/>
      <c r="BJ3336" s="13"/>
      <c r="BK3336" s="13"/>
      <c r="BL3336" s="13"/>
      <c r="BM3336" s="13"/>
      <c r="BN3336" s="13"/>
    </row>
    <row r="3337" spans="4:66" x14ac:dyDescent="0.25">
      <c r="D3337" s="7"/>
      <c r="E3337" s="10"/>
      <c r="F3337" s="10"/>
      <c r="G3337" s="10"/>
      <c r="H3337" s="10"/>
      <c r="I3337" s="10"/>
      <c r="J3337" s="10"/>
      <c r="K3337" s="11"/>
      <c r="L3337" s="11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2"/>
      <c r="AS3337" s="12"/>
      <c r="AT3337" s="12"/>
      <c r="AU3337" s="12"/>
      <c r="AV3337" s="12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12"/>
      <c r="BG3337" s="12"/>
      <c r="BH3337" s="12"/>
      <c r="BI3337" s="12"/>
      <c r="BJ3337" s="13"/>
      <c r="BK3337" s="13"/>
      <c r="BL3337" s="13"/>
      <c r="BM3337" s="13"/>
      <c r="BN3337" s="13"/>
    </row>
    <row r="3338" spans="4:66" x14ac:dyDescent="0.25">
      <c r="D3338" s="7"/>
      <c r="E3338" s="10"/>
      <c r="F3338" s="10"/>
      <c r="G3338" s="10"/>
      <c r="H3338" s="10"/>
      <c r="I3338" s="10"/>
      <c r="J3338" s="10"/>
      <c r="K3338" s="11"/>
      <c r="L3338" s="11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  <c r="AR3338" s="12"/>
      <c r="AS3338" s="12"/>
      <c r="AT3338" s="12"/>
      <c r="AU3338" s="12"/>
      <c r="AV3338" s="12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12"/>
      <c r="BG3338" s="12"/>
      <c r="BH3338" s="12"/>
      <c r="BI3338" s="12"/>
      <c r="BJ3338" s="13"/>
      <c r="BK3338" s="13"/>
      <c r="BL3338" s="13"/>
      <c r="BM3338" s="13"/>
      <c r="BN3338" s="13"/>
    </row>
    <row r="3339" spans="4:66" x14ac:dyDescent="0.25">
      <c r="D3339" s="7"/>
      <c r="E3339" s="10"/>
      <c r="F3339" s="10"/>
      <c r="G3339" s="10"/>
      <c r="H3339" s="10"/>
      <c r="I3339" s="10"/>
      <c r="J3339" s="10"/>
      <c r="K3339" s="11"/>
      <c r="L3339" s="11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2"/>
      <c r="AS3339" s="12"/>
      <c r="AT3339" s="12"/>
      <c r="AU3339" s="12"/>
      <c r="AV3339" s="12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12"/>
      <c r="BG3339" s="12"/>
      <c r="BH3339" s="12"/>
      <c r="BI3339" s="12"/>
      <c r="BJ3339" s="13"/>
      <c r="BK3339" s="13"/>
      <c r="BL3339" s="13"/>
      <c r="BM3339" s="13"/>
      <c r="BN3339" s="13"/>
    </row>
    <row r="3340" spans="4:66" x14ac:dyDescent="0.25">
      <c r="D3340" s="7"/>
      <c r="E3340" s="10"/>
      <c r="F3340" s="10"/>
      <c r="G3340" s="10"/>
      <c r="H3340" s="10"/>
      <c r="I3340" s="10"/>
      <c r="J3340" s="10"/>
      <c r="K3340" s="11"/>
      <c r="L3340" s="11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  <c r="AR3340" s="12"/>
      <c r="AS3340" s="12"/>
      <c r="AT3340" s="12"/>
      <c r="AU3340" s="12"/>
      <c r="AV3340" s="12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12"/>
      <c r="BG3340" s="12"/>
      <c r="BH3340" s="12"/>
      <c r="BI3340" s="12"/>
      <c r="BJ3340" s="13"/>
      <c r="BK3340" s="13"/>
      <c r="BL3340" s="13"/>
      <c r="BM3340" s="13"/>
      <c r="BN3340" s="13"/>
    </row>
    <row r="3341" spans="4:66" x14ac:dyDescent="0.25">
      <c r="D3341" s="7"/>
      <c r="E3341" s="10"/>
      <c r="F3341" s="10"/>
      <c r="G3341" s="10"/>
      <c r="H3341" s="10"/>
      <c r="I3341" s="10"/>
      <c r="J3341" s="10"/>
      <c r="K3341" s="11"/>
      <c r="L3341" s="11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2"/>
      <c r="AS3341" s="12"/>
      <c r="AT3341" s="12"/>
      <c r="AU3341" s="12"/>
      <c r="AV3341" s="12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12"/>
      <c r="BG3341" s="12"/>
      <c r="BH3341" s="12"/>
      <c r="BI3341" s="12"/>
      <c r="BJ3341" s="13"/>
      <c r="BK3341" s="13"/>
      <c r="BL3341" s="13"/>
      <c r="BM3341" s="13"/>
      <c r="BN3341" s="13"/>
    </row>
    <row r="3342" spans="4:66" x14ac:dyDescent="0.25">
      <c r="D3342" s="7"/>
      <c r="E3342" s="10"/>
      <c r="F3342" s="10"/>
      <c r="G3342" s="10"/>
      <c r="H3342" s="10"/>
      <c r="I3342" s="10"/>
      <c r="J3342" s="10"/>
      <c r="K3342" s="11"/>
      <c r="L3342" s="11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  <c r="AR3342" s="12"/>
      <c r="AS3342" s="12"/>
      <c r="AT3342" s="12"/>
      <c r="AU3342" s="12"/>
      <c r="AV3342" s="12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12"/>
      <c r="BG3342" s="12"/>
      <c r="BH3342" s="12"/>
      <c r="BI3342" s="12"/>
      <c r="BJ3342" s="13"/>
      <c r="BK3342" s="13"/>
      <c r="BL3342" s="13"/>
      <c r="BM3342" s="13"/>
      <c r="BN3342" s="13"/>
    </row>
    <row r="3343" spans="4:66" x14ac:dyDescent="0.25">
      <c r="D3343" s="7"/>
      <c r="E3343" s="10"/>
      <c r="F3343" s="10"/>
      <c r="G3343" s="10"/>
      <c r="H3343" s="10"/>
      <c r="I3343" s="10"/>
      <c r="J3343" s="10"/>
      <c r="K3343" s="11"/>
      <c r="L3343" s="11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  <c r="AR3343" s="12"/>
      <c r="AS3343" s="12"/>
      <c r="AT3343" s="12"/>
      <c r="AU3343" s="12"/>
      <c r="AV3343" s="12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12"/>
      <c r="BG3343" s="12"/>
      <c r="BH3343" s="12"/>
      <c r="BI3343" s="12"/>
      <c r="BJ3343" s="13"/>
      <c r="BK3343" s="13"/>
      <c r="BL3343" s="13"/>
      <c r="BM3343" s="13"/>
      <c r="BN3343" s="13"/>
    </row>
    <row r="3344" spans="4:66" x14ac:dyDescent="0.25">
      <c r="D3344" s="7"/>
      <c r="E3344" s="10"/>
      <c r="F3344" s="10"/>
      <c r="G3344" s="10"/>
      <c r="H3344" s="10"/>
      <c r="I3344" s="10"/>
      <c r="J3344" s="10"/>
      <c r="K3344" s="11"/>
      <c r="L3344" s="11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  <c r="AR3344" s="12"/>
      <c r="AS3344" s="12"/>
      <c r="AT3344" s="12"/>
      <c r="AU3344" s="12"/>
      <c r="AV3344" s="12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12"/>
      <c r="BG3344" s="12"/>
      <c r="BH3344" s="12"/>
      <c r="BI3344" s="12"/>
      <c r="BJ3344" s="13"/>
      <c r="BK3344" s="13"/>
      <c r="BL3344" s="13"/>
      <c r="BM3344" s="13"/>
      <c r="BN3344" s="13"/>
    </row>
    <row r="3345" spans="4:66" x14ac:dyDescent="0.25">
      <c r="D3345" s="7"/>
      <c r="E3345" s="10"/>
      <c r="F3345" s="10"/>
      <c r="G3345" s="10"/>
      <c r="H3345" s="10"/>
      <c r="I3345" s="10"/>
      <c r="J3345" s="10"/>
      <c r="K3345" s="11"/>
      <c r="L3345" s="11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2"/>
      <c r="AS3345" s="12"/>
      <c r="AT3345" s="12"/>
      <c r="AU3345" s="12"/>
      <c r="AV3345" s="12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12"/>
      <c r="BG3345" s="12"/>
      <c r="BH3345" s="12"/>
      <c r="BI3345" s="12"/>
      <c r="BJ3345" s="13"/>
      <c r="BK3345" s="13"/>
      <c r="BL3345" s="13"/>
      <c r="BM3345" s="13"/>
      <c r="BN3345" s="13"/>
    </row>
    <row r="3346" spans="4:66" x14ac:dyDescent="0.25">
      <c r="D3346" s="7"/>
      <c r="E3346" s="10"/>
      <c r="F3346" s="10"/>
      <c r="G3346" s="10"/>
      <c r="H3346" s="10"/>
      <c r="I3346" s="10"/>
      <c r="J3346" s="10"/>
      <c r="K3346" s="11"/>
      <c r="L3346" s="11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  <c r="AR3346" s="12"/>
      <c r="AS3346" s="12"/>
      <c r="AT3346" s="12"/>
      <c r="AU3346" s="12"/>
      <c r="AV3346" s="12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12"/>
      <c r="BG3346" s="12"/>
      <c r="BH3346" s="12"/>
      <c r="BI3346" s="12"/>
      <c r="BJ3346" s="13"/>
      <c r="BK3346" s="13"/>
      <c r="BL3346" s="13"/>
      <c r="BM3346" s="13"/>
      <c r="BN3346" s="13"/>
    </row>
    <row r="3347" spans="4:66" x14ac:dyDescent="0.25">
      <c r="D3347" s="7"/>
      <c r="E3347" s="10"/>
      <c r="F3347" s="10"/>
      <c r="G3347" s="10"/>
      <c r="H3347" s="10"/>
      <c r="I3347" s="10"/>
      <c r="J3347" s="10"/>
      <c r="K3347" s="11"/>
      <c r="L3347" s="11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  <c r="AR3347" s="12"/>
      <c r="AS3347" s="12"/>
      <c r="AT3347" s="12"/>
      <c r="AU3347" s="12"/>
      <c r="AV3347" s="12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12"/>
      <c r="BG3347" s="12"/>
      <c r="BH3347" s="12"/>
      <c r="BI3347" s="12"/>
      <c r="BJ3347" s="13"/>
      <c r="BK3347" s="13"/>
      <c r="BL3347" s="13"/>
      <c r="BM3347" s="13"/>
      <c r="BN3347" s="13"/>
    </row>
    <row r="3348" spans="4:66" x14ac:dyDescent="0.25">
      <c r="D3348" s="7"/>
      <c r="E3348" s="10"/>
      <c r="F3348" s="10"/>
      <c r="G3348" s="10"/>
      <c r="H3348" s="10"/>
      <c r="I3348" s="10"/>
      <c r="J3348" s="10"/>
      <c r="K3348" s="11"/>
      <c r="L3348" s="11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  <c r="AR3348" s="12"/>
      <c r="AS3348" s="12"/>
      <c r="AT3348" s="12"/>
      <c r="AU3348" s="12"/>
      <c r="AV3348" s="12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12"/>
      <c r="BG3348" s="12"/>
      <c r="BH3348" s="12"/>
      <c r="BI3348" s="12"/>
      <c r="BJ3348" s="13"/>
      <c r="BK3348" s="13"/>
      <c r="BL3348" s="13"/>
      <c r="BM3348" s="13"/>
      <c r="BN3348" s="13"/>
    </row>
    <row r="3349" spans="4:66" x14ac:dyDescent="0.25">
      <c r="D3349" s="7"/>
      <c r="E3349" s="10"/>
      <c r="F3349" s="10"/>
      <c r="G3349" s="10"/>
      <c r="H3349" s="10"/>
      <c r="I3349" s="10"/>
      <c r="J3349" s="10"/>
      <c r="K3349" s="11"/>
      <c r="L3349" s="11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2"/>
      <c r="AS3349" s="12"/>
      <c r="AT3349" s="12"/>
      <c r="AU3349" s="12"/>
      <c r="AV3349" s="12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12"/>
      <c r="BG3349" s="12"/>
      <c r="BH3349" s="12"/>
      <c r="BI3349" s="12"/>
      <c r="BJ3349" s="13"/>
      <c r="BK3349" s="13"/>
      <c r="BL3349" s="13"/>
      <c r="BM3349" s="13"/>
      <c r="BN3349" s="13"/>
    </row>
    <row r="3350" spans="4:66" x14ac:dyDescent="0.25">
      <c r="D3350" s="7"/>
      <c r="E3350" s="10"/>
      <c r="F3350" s="10"/>
      <c r="G3350" s="10"/>
      <c r="H3350" s="10"/>
      <c r="I3350" s="10"/>
      <c r="J3350" s="10"/>
      <c r="K3350" s="11"/>
      <c r="L3350" s="11"/>
      <c r="M3350" s="12"/>
      <c r="N3350" s="12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  <c r="AR3350" s="12"/>
      <c r="AS3350" s="12"/>
      <c r="AT3350" s="12"/>
      <c r="AU3350" s="12"/>
      <c r="AV3350" s="12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12"/>
      <c r="BG3350" s="12"/>
      <c r="BH3350" s="12"/>
      <c r="BI3350" s="12"/>
      <c r="BJ3350" s="13"/>
      <c r="BK3350" s="13"/>
      <c r="BL3350" s="13"/>
      <c r="BM3350" s="13"/>
      <c r="BN3350" s="13"/>
    </row>
    <row r="3351" spans="4:66" x14ac:dyDescent="0.25">
      <c r="D3351" s="7"/>
      <c r="E3351" s="10"/>
      <c r="F3351" s="10"/>
      <c r="G3351" s="10"/>
      <c r="H3351" s="10"/>
      <c r="I3351" s="10"/>
      <c r="J3351" s="10"/>
      <c r="K3351" s="11"/>
      <c r="L3351" s="11"/>
      <c r="M3351" s="12"/>
      <c r="N3351" s="12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  <c r="AR3351" s="12"/>
      <c r="AS3351" s="12"/>
      <c r="AT3351" s="12"/>
      <c r="AU3351" s="12"/>
      <c r="AV3351" s="12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12"/>
      <c r="BG3351" s="12"/>
      <c r="BH3351" s="12"/>
      <c r="BI3351" s="12"/>
      <c r="BJ3351" s="13"/>
      <c r="BK3351" s="13"/>
      <c r="BL3351" s="13"/>
      <c r="BM3351" s="13"/>
      <c r="BN3351" s="13"/>
    </row>
    <row r="3352" spans="4:66" x14ac:dyDescent="0.25">
      <c r="D3352" s="7"/>
      <c r="E3352" s="10"/>
      <c r="F3352" s="10"/>
      <c r="G3352" s="10"/>
      <c r="H3352" s="10"/>
      <c r="I3352" s="10"/>
      <c r="J3352" s="10"/>
      <c r="K3352" s="11"/>
      <c r="L3352" s="11"/>
      <c r="M3352" s="12"/>
      <c r="N3352" s="12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  <c r="AR3352" s="12"/>
      <c r="AS3352" s="12"/>
      <c r="AT3352" s="12"/>
      <c r="AU3352" s="12"/>
      <c r="AV3352" s="12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12"/>
      <c r="BG3352" s="12"/>
      <c r="BH3352" s="12"/>
      <c r="BI3352" s="12"/>
      <c r="BJ3352" s="13"/>
      <c r="BK3352" s="13"/>
      <c r="BL3352" s="13"/>
      <c r="BM3352" s="13"/>
      <c r="BN3352" s="13"/>
    </row>
    <row r="3353" spans="4:66" x14ac:dyDescent="0.25">
      <c r="D3353" s="7"/>
      <c r="E3353" s="10"/>
      <c r="F3353" s="10"/>
      <c r="G3353" s="10"/>
      <c r="H3353" s="10"/>
      <c r="I3353" s="10"/>
      <c r="J3353" s="10"/>
      <c r="K3353" s="11"/>
      <c r="L3353" s="11"/>
      <c r="M3353" s="12"/>
      <c r="N3353" s="12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2"/>
      <c r="AS3353" s="12"/>
      <c r="AT3353" s="12"/>
      <c r="AU3353" s="12"/>
      <c r="AV3353" s="12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12"/>
      <c r="BG3353" s="12"/>
      <c r="BH3353" s="12"/>
      <c r="BI3353" s="12"/>
      <c r="BJ3353" s="13"/>
      <c r="BK3353" s="13"/>
      <c r="BL3353" s="13"/>
      <c r="BM3353" s="13"/>
      <c r="BN3353" s="13"/>
    </row>
    <row r="3354" spans="4:66" x14ac:dyDescent="0.25">
      <c r="D3354" s="7"/>
      <c r="E3354" s="10"/>
      <c r="F3354" s="10"/>
      <c r="G3354" s="10"/>
      <c r="H3354" s="10"/>
      <c r="I3354" s="10"/>
      <c r="J3354" s="10"/>
      <c r="K3354" s="11"/>
      <c r="L3354" s="11"/>
      <c r="M3354" s="12"/>
      <c r="N3354" s="12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  <c r="AR3354" s="12"/>
      <c r="AS3354" s="12"/>
      <c r="AT3354" s="12"/>
      <c r="AU3354" s="12"/>
      <c r="AV3354" s="12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12"/>
      <c r="BG3354" s="12"/>
      <c r="BH3354" s="12"/>
      <c r="BI3354" s="12"/>
      <c r="BJ3354" s="13"/>
      <c r="BK3354" s="13"/>
      <c r="BL3354" s="13"/>
      <c r="BM3354" s="13"/>
      <c r="BN3354" s="13"/>
    </row>
    <row r="3355" spans="4:66" x14ac:dyDescent="0.25">
      <c r="D3355" s="7"/>
      <c r="E3355" s="10"/>
      <c r="F3355" s="10"/>
      <c r="G3355" s="10"/>
      <c r="H3355" s="10"/>
      <c r="I3355" s="10"/>
      <c r="J3355" s="10"/>
      <c r="K3355" s="11"/>
      <c r="L3355" s="11"/>
      <c r="M3355" s="12"/>
      <c r="N3355" s="12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2"/>
      <c r="AS3355" s="12"/>
      <c r="AT3355" s="12"/>
      <c r="AU3355" s="12"/>
      <c r="AV3355" s="12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12"/>
      <c r="BG3355" s="12"/>
      <c r="BH3355" s="12"/>
      <c r="BI3355" s="12"/>
      <c r="BJ3355" s="13"/>
      <c r="BK3355" s="13"/>
      <c r="BL3355" s="13"/>
      <c r="BM3355" s="13"/>
      <c r="BN3355" s="13"/>
    </row>
    <row r="3356" spans="4:66" x14ac:dyDescent="0.25">
      <c r="D3356" s="7"/>
      <c r="E3356" s="10"/>
      <c r="F3356" s="10"/>
      <c r="G3356" s="10"/>
      <c r="H3356" s="10"/>
      <c r="I3356" s="10"/>
      <c r="J3356" s="10"/>
      <c r="K3356" s="11"/>
      <c r="L3356" s="11"/>
      <c r="M3356" s="12"/>
      <c r="N3356" s="12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  <c r="AR3356" s="12"/>
      <c r="AS3356" s="12"/>
      <c r="AT3356" s="12"/>
      <c r="AU3356" s="12"/>
      <c r="AV3356" s="12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12"/>
      <c r="BG3356" s="12"/>
      <c r="BH3356" s="12"/>
      <c r="BI3356" s="12"/>
      <c r="BJ3356" s="13"/>
      <c r="BK3356" s="13"/>
      <c r="BL3356" s="13"/>
      <c r="BM3356" s="13"/>
      <c r="BN3356" s="13"/>
    </row>
    <row r="3357" spans="4:66" x14ac:dyDescent="0.25">
      <c r="D3357" s="7"/>
      <c r="E3357" s="10"/>
      <c r="F3357" s="10"/>
      <c r="G3357" s="10"/>
      <c r="H3357" s="10"/>
      <c r="I3357" s="10"/>
      <c r="J3357" s="10"/>
      <c r="K3357" s="11"/>
      <c r="L3357" s="11"/>
      <c r="M3357" s="12"/>
      <c r="N3357" s="12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2"/>
      <c r="AS3357" s="12"/>
      <c r="AT3357" s="12"/>
      <c r="AU3357" s="12"/>
      <c r="AV3357" s="12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12"/>
      <c r="BG3357" s="12"/>
      <c r="BH3357" s="12"/>
      <c r="BI3357" s="12"/>
      <c r="BJ3357" s="13"/>
      <c r="BK3357" s="13"/>
      <c r="BL3357" s="13"/>
      <c r="BM3357" s="13"/>
      <c r="BN3357" s="13"/>
    </row>
    <row r="3358" spans="4:66" x14ac:dyDescent="0.25">
      <c r="D3358" s="7"/>
      <c r="E3358" s="10"/>
      <c r="F3358" s="10"/>
      <c r="G3358" s="10"/>
      <c r="H3358" s="10"/>
      <c r="I3358" s="10"/>
      <c r="J3358" s="10"/>
      <c r="K3358" s="11"/>
      <c r="L3358" s="11"/>
      <c r="M3358" s="12"/>
      <c r="N3358" s="12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  <c r="AR3358" s="12"/>
      <c r="AS3358" s="12"/>
      <c r="AT3358" s="12"/>
      <c r="AU3358" s="12"/>
      <c r="AV3358" s="12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12"/>
      <c r="BG3358" s="12"/>
      <c r="BH3358" s="12"/>
      <c r="BI3358" s="12"/>
      <c r="BJ3358" s="13"/>
      <c r="BK3358" s="13"/>
      <c r="BL3358" s="13"/>
      <c r="BM3358" s="13"/>
      <c r="BN3358" s="13"/>
    </row>
    <row r="3359" spans="4:66" x14ac:dyDescent="0.25">
      <c r="D3359" s="7"/>
      <c r="E3359" s="10"/>
      <c r="F3359" s="10"/>
      <c r="G3359" s="10"/>
      <c r="H3359" s="10"/>
      <c r="I3359" s="10"/>
      <c r="J3359" s="10"/>
      <c r="K3359" s="11"/>
      <c r="L3359" s="11"/>
      <c r="M3359" s="12"/>
      <c r="N3359" s="12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2"/>
      <c r="AS3359" s="12"/>
      <c r="AT3359" s="12"/>
      <c r="AU3359" s="12"/>
      <c r="AV3359" s="12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12"/>
      <c r="BG3359" s="12"/>
      <c r="BH3359" s="12"/>
      <c r="BI3359" s="12"/>
      <c r="BJ3359" s="13"/>
      <c r="BK3359" s="13"/>
      <c r="BL3359" s="13"/>
      <c r="BM3359" s="13"/>
      <c r="BN3359" s="13"/>
    </row>
    <row r="3360" spans="4:66" x14ac:dyDescent="0.25">
      <c r="D3360" s="7"/>
      <c r="E3360" s="10"/>
      <c r="F3360" s="10"/>
      <c r="G3360" s="10"/>
      <c r="H3360" s="10"/>
      <c r="I3360" s="10"/>
      <c r="J3360" s="10"/>
      <c r="K3360" s="11"/>
      <c r="L3360" s="11"/>
      <c r="M3360" s="12"/>
      <c r="N3360" s="12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  <c r="AR3360" s="12"/>
      <c r="AS3360" s="12"/>
      <c r="AT3360" s="12"/>
      <c r="AU3360" s="12"/>
      <c r="AV3360" s="12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12"/>
      <c r="BG3360" s="12"/>
      <c r="BH3360" s="12"/>
      <c r="BI3360" s="12"/>
      <c r="BJ3360" s="13"/>
      <c r="BK3360" s="13"/>
      <c r="BL3360" s="13"/>
      <c r="BM3360" s="13"/>
      <c r="BN3360" s="13"/>
    </row>
    <row r="3361" spans="4:66" x14ac:dyDescent="0.25">
      <c r="D3361" s="7"/>
      <c r="E3361" s="10"/>
      <c r="F3361" s="10"/>
      <c r="G3361" s="10"/>
      <c r="H3361" s="10"/>
      <c r="I3361" s="10"/>
      <c r="J3361" s="10"/>
      <c r="K3361" s="11"/>
      <c r="L3361" s="11"/>
      <c r="M3361" s="12"/>
      <c r="N3361" s="12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2"/>
      <c r="AS3361" s="12"/>
      <c r="AT3361" s="12"/>
      <c r="AU3361" s="12"/>
      <c r="AV3361" s="12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12"/>
      <c r="BG3361" s="12"/>
      <c r="BH3361" s="12"/>
      <c r="BI3361" s="12"/>
      <c r="BJ3361" s="13"/>
      <c r="BK3361" s="13"/>
      <c r="BL3361" s="13"/>
      <c r="BM3361" s="13"/>
      <c r="BN3361" s="13"/>
    </row>
    <row r="3362" spans="4:66" x14ac:dyDescent="0.25">
      <c r="D3362" s="7"/>
      <c r="E3362" s="10"/>
      <c r="F3362" s="10"/>
      <c r="G3362" s="10"/>
      <c r="H3362" s="10"/>
      <c r="I3362" s="10"/>
      <c r="J3362" s="10"/>
      <c r="K3362" s="11"/>
      <c r="L3362" s="11"/>
      <c r="M3362" s="12"/>
      <c r="N3362" s="12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  <c r="AR3362" s="12"/>
      <c r="AS3362" s="12"/>
      <c r="AT3362" s="12"/>
      <c r="AU3362" s="12"/>
      <c r="AV3362" s="12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12"/>
      <c r="BG3362" s="12"/>
      <c r="BH3362" s="12"/>
      <c r="BI3362" s="12"/>
      <c r="BJ3362" s="13"/>
      <c r="BK3362" s="13"/>
      <c r="BL3362" s="13"/>
      <c r="BM3362" s="13"/>
      <c r="BN3362" s="13"/>
    </row>
    <row r="3363" spans="4:66" x14ac:dyDescent="0.25">
      <c r="D3363" s="7"/>
      <c r="E3363" s="10"/>
      <c r="F3363" s="10"/>
      <c r="G3363" s="10"/>
      <c r="H3363" s="10"/>
      <c r="I3363" s="10"/>
      <c r="J3363" s="10"/>
      <c r="K3363" s="11"/>
      <c r="L3363" s="11"/>
      <c r="M3363" s="12"/>
      <c r="N3363" s="12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  <c r="AR3363" s="12"/>
      <c r="AS3363" s="12"/>
      <c r="AT3363" s="12"/>
      <c r="AU3363" s="12"/>
      <c r="AV3363" s="12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12"/>
      <c r="BG3363" s="12"/>
      <c r="BH3363" s="12"/>
      <c r="BI3363" s="12"/>
      <c r="BJ3363" s="13"/>
      <c r="BK3363" s="13"/>
      <c r="BL3363" s="13"/>
      <c r="BM3363" s="13"/>
      <c r="BN3363" s="13"/>
    </row>
    <row r="3364" spans="4:66" x14ac:dyDescent="0.25">
      <c r="D3364" s="7"/>
      <c r="E3364" s="10"/>
      <c r="F3364" s="10"/>
      <c r="G3364" s="10"/>
      <c r="H3364" s="10"/>
      <c r="I3364" s="10"/>
      <c r="J3364" s="10"/>
      <c r="K3364" s="11"/>
      <c r="L3364" s="11"/>
      <c r="M3364" s="12"/>
      <c r="N3364" s="12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  <c r="AR3364" s="12"/>
      <c r="AS3364" s="12"/>
      <c r="AT3364" s="12"/>
      <c r="AU3364" s="12"/>
      <c r="AV3364" s="12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12"/>
      <c r="BG3364" s="12"/>
      <c r="BH3364" s="12"/>
      <c r="BI3364" s="12"/>
      <c r="BJ3364" s="13"/>
      <c r="BK3364" s="13"/>
      <c r="BL3364" s="13"/>
      <c r="BM3364" s="13"/>
      <c r="BN3364" s="13"/>
    </row>
    <row r="3365" spans="4:66" s="14" customFormat="1" x14ac:dyDescent="0.25">
      <c r="D3365" s="21"/>
      <c r="K3365" s="16"/>
      <c r="L3365" s="16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  <c r="Y3365" s="17"/>
      <c r="Z3365" s="17"/>
      <c r="AA3365" s="17"/>
      <c r="AB3365" s="17"/>
      <c r="AC3365" s="17"/>
      <c r="AD3365" s="17"/>
      <c r="AE3365" s="17"/>
      <c r="AF3365" s="17"/>
      <c r="AG3365" s="17"/>
      <c r="AH3365" s="17"/>
      <c r="AI3365" s="17"/>
      <c r="AJ3365" s="17"/>
      <c r="AK3365" s="17"/>
      <c r="AL3365" s="17"/>
      <c r="AM3365" s="17"/>
      <c r="AN3365" s="17"/>
      <c r="AO3365" s="17"/>
      <c r="AP3365" s="17"/>
      <c r="AQ3365" s="17"/>
      <c r="AR3365" s="17"/>
      <c r="AS3365" s="17"/>
      <c r="AT3365" s="17"/>
      <c r="AU3365" s="17"/>
      <c r="AV3365" s="17"/>
      <c r="AW3365" s="17"/>
      <c r="AX3365" s="17"/>
      <c r="AY3365" s="17"/>
      <c r="AZ3365" s="17"/>
      <c r="BA3365" s="17"/>
      <c r="BB3365" s="17"/>
      <c r="BC3365" s="17"/>
      <c r="BD3365" s="17"/>
      <c r="BE3365" s="17"/>
      <c r="BF3365" s="17"/>
      <c r="BG3365" s="17"/>
      <c r="BH3365" s="17"/>
      <c r="BI3365" s="17"/>
      <c r="BJ3365" s="18"/>
      <c r="BK3365" s="18"/>
      <c r="BL3365" s="18"/>
      <c r="BM3365" s="18"/>
      <c r="BN3365" s="18"/>
    </row>
    <row r="3366" spans="4:66" x14ac:dyDescent="0.25">
      <c r="D3366" s="6"/>
      <c r="E3366" s="10"/>
      <c r="F3366" s="10"/>
      <c r="G3366" s="10"/>
      <c r="H3366" s="10"/>
      <c r="I3366" s="10"/>
      <c r="J3366" s="10"/>
      <c r="K3366" s="11"/>
      <c r="L3366" s="11"/>
      <c r="M3366" s="12"/>
      <c r="N3366" s="12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  <c r="AR3366" s="12"/>
      <c r="AS3366" s="12"/>
      <c r="AT3366" s="12"/>
      <c r="AU3366" s="12"/>
      <c r="AV3366" s="12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12"/>
      <c r="BG3366" s="12"/>
      <c r="BH3366" s="12"/>
      <c r="BI3366" s="12"/>
      <c r="BJ3366" s="13"/>
      <c r="BK3366" s="13"/>
      <c r="BL3366" s="13"/>
      <c r="BM3366" s="13"/>
      <c r="BN3366" s="13"/>
    </row>
    <row r="3367" spans="4:66" x14ac:dyDescent="0.25">
      <c r="D3367" s="6"/>
      <c r="E3367" s="10"/>
      <c r="F3367" s="10"/>
      <c r="G3367" s="10"/>
      <c r="H3367" s="10"/>
      <c r="I3367" s="10"/>
      <c r="J3367" s="10"/>
      <c r="K3367" s="11"/>
      <c r="L3367" s="11"/>
      <c r="M3367" s="12"/>
      <c r="N3367" s="12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  <c r="AR3367" s="12"/>
      <c r="AS3367" s="12"/>
      <c r="AT3367" s="12"/>
      <c r="AU3367" s="12"/>
      <c r="AV3367" s="12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12"/>
      <c r="BG3367" s="12"/>
      <c r="BH3367" s="12"/>
      <c r="BI3367" s="12"/>
      <c r="BJ3367" s="13"/>
      <c r="BK3367" s="13"/>
      <c r="BL3367" s="13"/>
      <c r="BM3367" s="13"/>
      <c r="BN3367" s="13"/>
    </row>
    <row r="3368" spans="4:66" x14ac:dyDescent="0.25">
      <c r="D3368" s="6"/>
      <c r="E3368" s="10"/>
      <c r="F3368" s="10"/>
      <c r="G3368" s="10"/>
      <c r="H3368" s="10"/>
      <c r="I3368" s="10"/>
      <c r="J3368" s="10"/>
      <c r="K3368" s="11"/>
      <c r="L3368" s="11"/>
      <c r="M3368" s="12"/>
      <c r="N3368" s="12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  <c r="AR3368" s="12"/>
      <c r="AS3368" s="12"/>
      <c r="AT3368" s="12"/>
      <c r="AU3368" s="12"/>
      <c r="AV3368" s="12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12"/>
      <c r="BG3368" s="12"/>
      <c r="BH3368" s="12"/>
      <c r="BI3368" s="12"/>
      <c r="BJ3368" s="13"/>
      <c r="BK3368" s="13"/>
      <c r="BL3368" s="13"/>
      <c r="BM3368" s="13"/>
      <c r="BN3368" s="13"/>
    </row>
    <row r="3369" spans="4:66" x14ac:dyDescent="0.25">
      <c r="D3369" s="6"/>
      <c r="E3369" s="10"/>
      <c r="F3369" s="10"/>
      <c r="G3369" s="10"/>
      <c r="H3369" s="10"/>
      <c r="I3369" s="10"/>
      <c r="J3369" s="10"/>
      <c r="K3369" s="11"/>
      <c r="L3369" s="11"/>
      <c r="M3369" s="12"/>
      <c r="N3369" s="12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  <c r="AR3369" s="12"/>
      <c r="AS3369" s="12"/>
      <c r="AT3369" s="12"/>
      <c r="AU3369" s="12"/>
      <c r="AV3369" s="12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12"/>
      <c r="BG3369" s="12"/>
      <c r="BH3369" s="12"/>
      <c r="BI3369" s="12"/>
      <c r="BJ3369" s="13"/>
      <c r="BK3369" s="13"/>
      <c r="BL3369" s="13"/>
      <c r="BM3369" s="13"/>
      <c r="BN3369" s="13"/>
    </row>
    <row r="3370" spans="4:66" x14ac:dyDescent="0.25">
      <c r="D3370" s="6"/>
      <c r="E3370" s="10"/>
      <c r="F3370" s="10"/>
      <c r="G3370" s="10"/>
      <c r="H3370" s="10"/>
      <c r="I3370" s="10"/>
      <c r="J3370" s="10"/>
      <c r="K3370" s="11"/>
      <c r="L3370" s="11"/>
      <c r="M3370" s="12"/>
      <c r="N3370" s="12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  <c r="AR3370" s="12"/>
      <c r="AS3370" s="12"/>
      <c r="AT3370" s="12"/>
      <c r="AU3370" s="12"/>
      <c r="AV3370" s="12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12"/>
      <c r="BG3370" s="12"/>
      <c r="BH3370" s="12"/>
      <c r="BI3370" s="12"/>
      <c r="BJ3370" s="13"/>
      <c r="BK3370" s="13"/>
      <c r="BL3370" s="13"/>
      <c r="BM3370" s="13"/>
      <c r="BN3370" s="13"/>
    </row>
    <row r="3371" spans="4:66" x14ac:dyDescent="0.25">
      <c r="D3371" s="6"/>
      <c r="E3371" s="10"/>
      <c r="F3371" s="10"/>
      <c r="G3371" s="10"/>
      <c r="H3371" s="10"/>
      <c r="I3371" s="10"/>
      <c r="J3371" s="10"/>
      <c r="K3371" s="11"/>
      <c r="L3371" s="11"/>
      <c r="M3371" s="12"/>
      <c r="N3371" s="12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12"/>
      <c r="Z3371" s="12"/>
      <c r="AA3371" s="12"/>
      <c r="AB3371" s="12"/>
      <c r="AC3371" s="12"/>
      <c r="AD3371" s="12"/>
      <c r="AE3371" s="12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  <c r="AR3371" s="12"/>
      <c r="AS3371" s="12"/>
      <c r="AT3371" s="12"/>
      <c r="AU3371" s="12"/>
      <c r="AV3371" s="12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12"/>
      <c r="BG3371" s="12"/>
      <c r="BH3371" s="12"/>
      <c r="BI3371" s="12"/>
      <c r="BJ3371" s="13"/>
      <c r="BK3371" s="13"/>
      <c r="BL3371" s="13"/>
      <c r="BM3371" s="13"/>
      <c r="BN3371" s="13"/>
    </row>
    <row r="3372" spans="4:66" x14ac:dyDescent="0.25">
      <c r="D3372" s="6"/>
      <c r="E3372" s="10"/>
      <c r="F3372" s="10"/>
      <c r="G3372" s="10"/>
      <c r="H3372" s="10"/>
      <c r="I3372" s="10"/>
      <c r="J3372" s="10"/>
      <c r="K3372" s="11"/>
      <c r="L3372" s="11"/>
      <c r="M3372" s="12"/>
      <c r="N3372" s="12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12"/>
      <c r="Z3372" s="12"/>
      <c r="AA3372" s="12"/>
      <c r="AB3372" s="12"/>
      <c r="AC3372" s="12"/>
      <c r="AD3372" s="12"/>
      <c r="AE3372" s="12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  <c r="AR3372" s="12"/>
      <c r="AS3372" s="12"/>
      <c r="AT3372" s="12"/>
      <c r="AU3372" s="12"/>
      <c r="AV3372" s="12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12"/>
      <c r="BG3372" s="12"/>
      <c r="BH3372" s="12"/>
      <c r="BI3372" s="12"/>
      <c r="BJ3372" s="13"/>
      <c r="BK3372" s="13"/>
      <c r="BL3372" s="13"/>
      <c r="BM3372" s="13"/>
      <c r="BN3372" s="13"/>
    </row>
    <row r="3373" spans="4:66" x14ac:dyDescent="0.25">
      <c r="D3373" s="6"/>
      <c r="E3373" s="10"/>
      <c r="F3373" s="10"/>
      <c r="G3373" s="10"/>
      <c r="H3373" s="10"/>
      <c r="I3373" s="10"/>
      <c r="J3373" s="10"/>
      <c r="K3373" s="11"/>
      <c r="L3373" s="11"/>
      <c r="M3373" s="12"/>
      <c r="N3373" s="12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  <c r="AR3373" s="12"/>
      <c r="AS3373" s="12"/>
      <c r="AT3373" s="12"/>
      <c r="AU3373" s="12"/>
      <c r="AV3373" s="12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12"/>
      <c r="BG3373" s="12"/>
      <c r="BH3373" s="12"/>
      <c r="BI3373" s="12"/>
      <c r="BJ3373" s="13"/>
      <c r="BK3373" s="13"/>
      <c r="BL3373" s="13"/>
      <c r="BM3373" s="13"/>
      <c r="BN3373" s="13"/>
    </row>
    <row r="3374" spans="4:66" x14ac:dyDescent="0.25">
      <c r="D3374" s="6"/>
      <c r="E3374" s="10"/>
      <c r="F3374" s="10"/>
      <c r="G3374" s="10"/>
      <c r="H3374" s="10"/>
      <c r="I3374" s="10"/>
      <c r="J3374" s="10"/>
      <c r="K3374" s="11"/>
      <c r="L3374" s="11"/>
      <c r="M3374" s="12"/>
      <c r="N3374" s="12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  <c r="AR3374" s="12"/>
      <c r="AS3374" s="12"/>
      <c r="AT3374" s="12"/>
      <c r="AU3374" s="12"/>
      <c r="AV3374" s="12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12"/>
      <c r="BG3374" s="12"/>
      <c r="BH3374" s="12"/>
      <c r="BI3374" s="12"/>
      <c r="BJ3374" s="13"/>
      <c r="BK3374" s="13"/>
      <c r="BL3374" s="13"/>
      <c r="BM3374" s="13"/>
      <c r="BN3374" s="13"/>
    </row>
    <row r="3375" spans="4:66" x14ac:dyDescent="0.25">
      <c r="D3375" s="6"/>
      <c r="E3375" s="10"/>
      <c r="F3375" s="10"/>
      <c r="G3375" s="10"/>
      <c r="H3375" s="10"/>
      <c r="I3375" s="10"/>
      <c r="J3375" s="10"/>
      <c r="K3375" s="11"/>
      <c r="L3375" s="11"/>
      <c r="M3375" s="12"/>
      <c r="N3375" s="12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2"/>
      <c r="AS3375" s="12"/>
      <c r="AT3375" s="12"/>
      <c r="AU3375" s="12"/>
      <c r="AV3375" s="12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12"/>
      <c r="BG3375" s="12"/>
      <c r="BH3375" s="12"/>
      <c r="BI3375" s="12"/>
      <c r="BJ3375" s="13"/>
      <c r="BK3375" s="13"/>
      <c r="BL3375" s="13"/>
      <c r="BM3375" s="13"/>
      <c r="BN3375" s="13"/>
    </row>
    <row r="3376" spans="4:66" x14ac:dyDescent="0.25">
      <c r="D3376" s="6"/>
      <c r="E3376" s="10"/>
      <c r="F3376" s="10"/>
      <c r="G3376" s="10"/>
      <c r="H3376" s="10"/>
      <c r="I3376" s="10"/>
      <c r="J3376" s="10"/>
      <c r="K3376" s="11"/>
      <c r="L3376" s="11"/>
      <c r="M3376" s="12"/>
      <c r="N3376" s="12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  <c r="AR3376" s="12"/>
      <c r="AS3376" s="12"/>
      <c r="AT3376" s="12"/>
      <c r="AU3376" s="12"/>
      <c r="AV3376" s="12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12"/>
      <c r="BG3376" s="12"/>
      <c r="BH3376" s="12"/>
      <c r="BI3376" s="12"/>
      <c r="BJ3376" s="13"/>
      <c r="BK3376" s="13"/>
      <c r="BL3376" s="13"/>
      <c r="BM3376" s="13"/>
      <c r="BN3376" s="13"/>
    </row>
    <row r="3377" spans="4:66" x14ac:dyDescent="0.25">
      <c r="D3377" s="6"/>
      <c r="E3377" s="10"/>
      <c r="F3377" s="10"/>
      <c r="G3377" s="10"/>
      <c r="H3377" s="10"/>
      <c r="I3377" s="10"/>
      <c r="J3377" s="10"/>
      <c r="K3377" s="11"/>
      <c r="L3377" s="11"/>
      <c r="M3377" s="12"/>
      <c r="N3377" s="12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  <c r="AR3377" s="12"/>
      <c r="AS3377" s="12"/>
      <c r="AT3377" s="12"/>
      <c r="AU3377" s="12"/>
      <c r="AV3377" s="12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12"/>
      <c r="BG3377" s="12"/>
      <c r="BH3377" s="12"/>
      <c r="BI3377" s="12"/>
      <c r="BJ3377" s="13"/>
      <c r="BK3377" s="13"/>
      <c r="BL3377" s="13"/>
      <c r="BM3377" s="13"/>
      <c r="BN3377" s="13"/>
    </row>
    <row r="3378" spans="4:66" x14ac:dyDescent="0.25">
      <c r="D3378" s="6"/>
      <c r="E3378" s="10"/>
      <c r="F3378" s="10"/>
      <c r="G3378" s="10"/>
      <c r="H3378" s="10"/>
      <c r="I3378" s="10"/>
      <c r="J3378" s="10"/>
      <c r="K3378" s="11"/>
      <c r="L3378" s="11"/>
      <c r="M3378" s="12"/>
      <c r="N3378" s="12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12"/>
      <c r="Z3378" s="12"/>
      <c r="AA3378" s="12"/>
      <c r="AB3378" s="12"/>
      <c r="AC3378" s="12"/>
      <c r="AD3378" s="12"/>
      <c r="AE3378" s="12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  <c r="AR3378" s="12"/>
      <c r="AS3378" s="12"/>
      <c r="AT3378" s="12"/>
      <c r="AU3378" s="12"/>
      <c r="AV3378" s="12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12"/>
      <c r="BG3378" s="12"/>
      <c r="BH3378" s="12"/>
      <c r="BI3378" s="12"/>
      <c r="BJ3378" s="13"/>
      <c r="BK3378" s="13"/>
      <c r="BL3378" s="13"/>
      <c r="BM3378" s="13"/>
      <c r="BN3378" s="13"/>
    </row>
    <row r="3379" spans="4:66" x14ac:dyDescent="0.25">
      <c r="D3379" s="6"/>
      <c r="E3379" s="10"/>
      <c r="F3379" s="10"/>
      <c r="G3379" s="10"/>
      <c r="H3379" s="10"/>
      <c r="I3379" s="10"/>
      <c r="J3379" s="10"/>
      <c r="K3379" s="11"/>
      <c r="L3379" s="11"/>
      <c r="M3379" s="12"/>
      <c r="N3379" s="12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12"/>
      <c r="Z3379" s="12"/>
      <c r="AA3379" s="12"/>
      <c r="AB3379" s="12"/>
      <c r="AC3379" s="12"/>
      <c r="AD3379" s="12"/>
      <c r="AE3379" s="12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2"/>
      <c r="AS3379" s="12"/>
      <c r="AT3379" s="12"/>
      <c r="AU3379" s="12"/>
      <c r="AV3379" s="12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12"/>
      <c r="BG3379" s="12"/>
      <c r="BH3379" s="12"/>
      <c r="BI3379" s="12"/>
      <c r="BJ3379" s="13"/>
      <c r="BK3379" s="13"/>
      <c r="BL3379" s="13"/>
      <c r="BM3379" s="13"/>
      <c r="BN3379" s="13"/>
    </row>
    <row r="3380" spans="4:66" x14ac:dyDescent="0.25">
      <c r="D3380" s="6"/>
      <c r="E3380" s="10"/>
      <c r="F3380" s="10"/>
      <c r="G3380" s="10"/>
      <c r="H3380" s="10"/>
      <c r="I3380" s="10"/>
      <c r="J3380" s="10"/>
      <c r="K3380" s="11"/>
      <c r="L3380" s="11"/>
      <c r="M3380" s="12"/>
      <c r="N3380" s="12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12"/>
      <c r="Z3380" s="12"/>
      <c r="AA3380" s="12"/>
      <c r="AB3380" s="12"/>
      <c r="AC3380" s="12"/>
      <c r="AD3380" s="12"/>
      <c r="AE3380" s="12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  <c r="AR3380" s="12"/>
      <c r="AS3380" s="12"/>
      <c r="AT3380" s="12"/>
      <c r="AU3380" s="12"/>
      <c r="AV3380" s="12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12"/>
      <c r="BG3380" s="12"/>
      <c r="BH3380" s="12"/>
      <c r="BI3380" s="12"/>
      <c r="BJ3380" s="13"/>
      <c r="BK3380" s="13"/>
      <c r="BL3380" s="13"/>
      <c r="BM3380" s="13"/>
      <c r="BN3380" s="13"/>
    </row>
    <row r="3381" spans="4:66" x14ac:dyDescent="0.25">
      <c r="D3381" s="6"/>
      <c r="E3381" s="10"/>
      <c r="F3381" s="10"/>
      <c r="G3381" s="10"/>
      <c r="H3381" s="10"/>
      <c r="I3381" s="10"/>
      <c r="J3381" s="10"/>
      <c r="K3381" s="11"/>
      <c r="L3381" s="11"/>
      <c r="M3381" s="12"/>
      <c r="N3381" s="12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2"/>
      <c r="AS3381" s="12"/>
      <c r="AT3381" s="12"/>
      <c r="AU3381" s="12"/>
      <c r="AV3381" s="12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12"/>
      <c r="BG3381" s="12"/>
      <c r="BH3381" s="12"/>
      <c r="BI3381" s="12"/>
      <c r="BJ3381" s="13"/>
      <c r="BK3381" s="13"/>
      <c r="BL3381" s="13"/>
      <c r="BM3381" s="13"/>
      <c r="BN3381" s="13"/>
    </row>
    <row r="3382" spans="4:66" x14ac:dyDescent="0.25">
      <c r="D3382" s="6"/>
      <c r="E3382" s="10"/>
      <c r="F3382" s="10"/>
      <c r="G3382" s="10"/>
      <c r="H3382" s="10"/>
      <c r="I3382" s="10"/>
      <c r="J3382" s="10"/>
      <c r="K3382" s="11"/>
      <c r="L3382" s="11"/>
      <c r="M3382" s="12"/>
      <c r="N3382" s="12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12"/>
      <c r="Z3382" s="12"/>
      <c r="AA3382" s="12"/>
      <c r="AB3382" s="12"/>
      <c r="AC3382" s="12"/>
      <c r="AD3382" s="12"/>
      <c r="AE3382" s="12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  <c r="AR3382" s="12"/>
      <c r="AS3382" s="12"/>
      <c r="AT3382" s="12"/>
      <c r="AU3382" s="12"/>
      <c r="AV3382" s="12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12"/>
      <c r="BG3382" s="12"/>
      <c r="BH3382" s="12"/>
      <c r="BI3382" s="12"/>
      <c r="BJ3382" s="13"/>
      <c r="BK3382" s="13"/>
      <c r="BL3382" s="13"/>
      <c r="BM3382" s="13"/>
      <c r="BN3382" s="13"/>
    </row>
    <row r="3383" spans="4:66" x14ac:dyDescent="0.25">
      <c r="D3383" s="6"/>
      <c r="E3383" s="10"/>
      <c r="F3383" s="10"/>
      <c r="G3383" s="10"/>
      <c r="H3383" s="10"/>
      <c r="I3383" s="10"/>
      <c r="J3383" s="10"/>
      <c r="K3383" s="11"/>
      <c r="L3383" s="11"/>
      <c r="M3383" s="12"/>
      <c r="N3383" s="12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2"/>
      <c r="AS3383" s="12"/>
      <c r="AT3383" s="12"/>
      <c r="AU3383" s="12"/>
      <c r="AV3383" s="12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12"/>
      <c r="BG3383" s="12"/>
      <c r="BH3383" s="12"/>
      <c r="BI3383" s="12"/>
      <c r="BJ3383" s="13"/>
      <c r="BK3383" s="13"/>
      <c r="BL3383" s="13"/>
      <c r="BM3383" s="13"/>
      <c r="BN3383" s="13"/>
    </row>
    <row r="3384" spans="4:66" x14ac:dyDescent="0.25">
      <c r="D3384" s="6"/>
      <c r="E3384" s="10"/>
      <c r="F3384" s="10"/>
      <c r="G3384" s="10"/>
      <c r="H3384" s="10"/>
      <c r="I3384" s="10"/>
      <c r="J3384" s="10"/>
      <c r="K3384" s="11"/>
      <c r="L3384" s="11"/>
      <c r="M3384" s="12"/>
      <c r="N3384" s="12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  <c r="AR3384" s="12"/>
      <c r="AS3384" s="12"/>
      <c r="AT3384" s="12"/>
      <c r="AU3384" s="12"/>
      <c r="AV3384" s="12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12"/>
      <c r="BG3384" s="12"/>
      <c r="BH3384" s="12"/>
      <c r="BI3384" s="12"/>
      <c r="BJ3384" s="13"/>
      <c r="BK3384" s="13"/>
      <c r="BL3384" s="13"/>
      <c r="BM3384" s="13"/>
      <c r="BN3384" s="13"/>
    </row>
    <row r="3385" spans="4:66" x14ac:dyDescent="0.25">
      <c r="D3385" s="6"/>
      <c r="E3385" s="10"/>
      <c r="F3385" s="10"/>
      <c r="G3385" s="10"/>
      <c r="H3385" s="10"/>
      <c r="I3385" s="10"/>
      <c r="J3385" s="10"/>
      <c r="K3385" s="11"/>
      <c r="L3385" s="11"/>
      <c r="M3385" s="12"/>
      <c r="N3385" s="12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2"/>
      <c r="AS3385" s="12"/>
      <c r="AT3385" s="12"/>
      <c r="AU3385" s="12"/>
      <c r="AV3385" s="12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12"/>
      <c r="BG3385" s="12"/>
      <c r="BH3385" s="12"/>
      <c r="BI3385" s="12"/>
      <c r="BJ3385" s="13"/>
      <c r="BK3385" s="13"/>
      <c r="BL3385" s="13"/>
      <c r="BM3385" s="13"/>
      <c r="BN3385" s="13"/>
    </row>
    <row r="3386" spans="4:66" x14ac:dyDescent="0.25">
      <c r="D3386" s="6"/>
      <c r="E3386" s="10"/>
      <c r="F3386" s="10"/>
      <c r="G3386" s="10"/>
      <c r="H3386" s="10"/>
      <c r="I3386" s="10"/>
      <c r="J3386" s="10"/>
      <c r="K3386" s="11"/>
      <c r="L3386" s="11"/>
      <c r="M3386" s="12"/>
      <c r="N3386" s="12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12"/>
      <c r="Z3386" s="12"/>
      <c r="AA3386" s="12"/>
      <c r="AB3386" s="12"/>
      <c r="AC3386" s="12"/>
      <c r="AD3386" s="12"/>
      <c r="AE3386" s="12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  <c r="AR3386" s="12"/>
      <c r="AS3386" s="12"/>
      <c r="AT3386" s="12"/>
      <c r="AU3386" s="12"/>
      <c r="AV3386" s="12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12"/>
      <c r="BG3386" s="12"/>
      <c r="BH3386" s="12"/>
      <c r="BI3386" s="12"/>
      <c r="BJ3386" s="13"/>
      <c r="BK3386" s="13"/>
      <c r="BL3386" s="13"/>
      <c r="BM3386" s="13"/>
      <c r="BN3386" s="13"/>
    </row>
    <row r="3387" spans="4:66" x14ac:dyDescent="0.25">
      <c r="D3387" s="6"/>
      <c r="E3387" s="10"/>
      <c r="F3387" s="10"/>
      <c r="G3387" s="10"/>
      <c r="H3387" s="10"/>
      <c r="I3387" s="10"/>
      <c r="J3387" s="10"/>
      <c r="K3387" s="11"/>
      <c r="L3387" s="11"/>
      <c r="M3387" s="12"/>
      <c r="N3387" s="12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12"/>
      <c r="Z3387" s="12"/>
      <c r="AA3387" s="12"/>
      <c r="AB3387" s="12"/>
      <c r="AC3387" s="12"/>
      <c r="AD3387" s="12"/>
      <c r="AE3387" s="12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  <c r="AR3387" s="12"/>
      <c r="AS3387" s="12"/>
      <c r="AT3387" s="12"/>
      <c r="AU3387" s="12"/>
      <c r="AV3387" s="12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12"/>
      <c r="BG3387" s="12"/>
      <c r="BH3387" s="12"/>
      <c r="BI3387" s="12"/>
      <c r="BJ3387" s="13"/>
      <c r="BK3387" s="13"/>
      <c r="BL3387" s="13"/>
      <c r="BM3387" s="13"/>
      <c r="BN3387" s="13"/>
    </row>
    <row r="3388" spans="4:66" x14ac:dyDescent="0.25">
      <c r="D3388" s="6"/>
      <c r="E3388" s="10"/>
      <c r="F3388" s="10"/>
      <c r="G3388" s="10"/>
      <c r="H3388" s="10"/>
      <c r="I3388" s="10"/>
      <c r="J3388" s="10"/>
      <c r="K3388" s="11"/>
      <c r="L3388" s="11"/>
      <c r="M3388" s="12"/>
      <c r="N3388" s="12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12"/>
      <c r="Z3388" s="12"/>
      <c r="AA3388" s="12"/>
      <c r="AB3388" s="12"/>
      <c r="AC3388" s="12"/>
      <c r="AD3388" s="12"/>
      <c r="AE3388" s="12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  <c r="AR3388" s="12"/>
      <c r="AS3388" s="12"/>
      <c r="AT3388" s="12"/>
      <c r="AU3388" s="12"/>
      <c r="AV3388" s="12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12"/>
      <c r="BG3388" s="12"/>
      <c r="BH3388" s="12"/>
      <c r="BI3388" s="12"/>
      <c r="BJ3388" s="13"/>
      <c r="BK3388" s="13"/>
      <c r="BL3388" s="13"/>
      <c r="BM3388" s="13"/>
      <c r="BN3388" s="13"/>
    </row>
    <row r="3389" spans="4:66" x14ac:dyDescent="0.25">
      <c r="D3389" s="6"/>
      <c r="E3389" s="10"/>
      <c r="F3389" s="10"/>
      <c r="G3389" s="10"/>
      <c r="H3389" s="10"/>
      <c r="I3389" s="10"/>
      <c r="J3389" s="10"/>
      <c r="K3389" s="11"/>
      <c r="L3389" s="11"/>
      <c r="M3389" s="12"/>
      <c r="N3389" s="12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12"/>
      <c r="Z3389" s="12"/>
      <c r="AA3389" s="12"/>
      <c r="AB3389" s="12"/>
      <c r="AC3389" s="12"/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2"/>
      <c r="AS3389" s="12"/>
      <c r="AT3389" s="12"/>
      <c r="AU3389" s="12"/>
      <c r="AV3389" s="12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12"/>
      <c r="BG3389" s="12"/>
      <c r="BH3389" s="12"/>
      <c r="BI3389" s="12"/>
      <c r="BJ3389" s="13"/>
      <c r="BK3389" s="13"/>
      <c r="BL3389" s="13"/>
      <c r="BM3389" s="13"/>
      <c r="BN3389" s="13"/>
    </row>
    <row r="3390" spans="4:66" x14ac:dyDescent="0.25">
      <c r="D3390" s="6"/>
      <c r="E3390" s="10"/>
      <c r="F3390" s="10"/>
      <c r="G3390" s="10"/>
      <c r="H3390" s="10"/>
      <c r="I3390" s="10"/>
      <c r="J3390" s="10"/>
      <c r="K3390" s="11"/>
      <c r="L3390" s="11"/>
      <c r="M3390" s="12"/>
      <c r="N3390" s="12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12"/>
      <c r="Z3390" s="12"/>
      <c r="AA3390" s="12"/>
      <c r="AB3390" s="12"/>
      <c r="AC3390" s="12"/>
      <c r="AD3390" s="12"/>
      <c r="AE3390" s="12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  <c r="AR3390" s="12"/>
      <c r="AS3390" s="12"/>
      <c r="AT3390" s="12"/>
      <c r="AU3390" s="12"/>
      <c r="AV3390" s="12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12"/>
      <c r="BG3390" s="12"/>
      <c r="BH3390" s="12"/>
      <c r="BI3390" s="12"/>
      <c r="BJ3390" s="13"/>
      <c r="BK3390" s="13"/>
      <c r="BL3390" s="13"/>
      <c r="BM3390" s="13"/>
      <c r="BN3390" s="13"/>
    </row>
    <row r="3391" spans="4:66" x14ac:dyDescent="0.25">
      <c r="D3391" s="6"/>
      <c r="E3391" s="10"/>
      <c r="F3391" s="10"/>
      <c r="G3391" s="10"/>
      <c r="H3391" s="10"/>
      <c r="I3391" s="10"/>
      <c r="J3391" s="10"/>
      <c r="K3391" s="11"/>
      <c r="L3391" s="11"/>
      <c r="M3391" s="12"/>
      <c r="N3391" s="12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12"/>
      <c r="Z3391" s="12"/>
      <c r="AA3391" s="12"/>
      <c r="AB3391" s="12"/>
      <c r="AC3391" s="12"/>
      <c r="AD3391" s="12"/>
      <c r="AE3391" s="12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  <c r="AR3391" s="12"/>
      <c r="AS3391" s="12"/>
      <c r="AT3391" s="12"/>
      <c r="AU3391" s="12"/>
      <c r="AV3391" s="12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12"/>
      <c r="BG3391" s="12"/>
      <c r="BH3391" s="12"/>
      <c r="BI3391" s="12"/>
      <c r="BJ3391" s="13"/>
      <c r="BK3391" s="13"/>
      <c r="BL3391" s="13"/>
      <c r="BM3391" s="13"/>
      <c r="BN3391" s="13"/>
    </row>
    <row r="3392" spans="4:66" x14ac:dyDescent="0.25">
      <c r="D3392" s="6"/>
      <c r="E3392" s="10"/>
      <c r="F3392" s="10"/>
      <c r="G3392" s="10"/>
      <c r="H3392" s="10"/>
      <c r="I3392" s="10"/>
      <c r="J3392" s="10"/>
      <c r="K3392" s="11"/>
      <c r="L3392" s="11"/>
      <c r="M3392" s="12"/>
      <c r="N3392" s="12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12"/>
      <c r="Z3392" s="12"/>
      <c r="AA3392" s="12"/>
      <c r="AB3392" s="12"/>
      <c r="AC3392" s="12"/>
      <c r="AD3392" s="12"/>
      <c r="AE3392" s="12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  <c r="AR3392" s="12"/>
      <c r="AS3392" s="12"/>
      <c r="AT3392" s="12"/>
      <c r="AU3392" s="12"/>
      <c r="AV3392" s="12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12"/>
      <c r="BG3392" s="12"/>
      <c r="BH3392" s="12"/>
      <c r="BI3392" s="12"/>
      <c r="BJ3392" s="13"/>
      <c r="BK3392" s="13"/>
      <c r="BL3392" s="13"/>
      <c r="BM3392" s="13"/>
      <c r="BN3392" s="13"/>
    </row>
    <row r="3393" spans="4:66" s="14" customFormat="1" x14ac:dyDescent="0.25">
      <c r="D3393" s="24"/>
      <c r="K3393" s="16"/>
      <c r="L3393" s="16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  <c r="Y3393" s="17"/>
      <c r="Z3393" s="17"/>
      <c r="AA3393" s="17"/>
      <c r="AB3393" s="17"/>
      <c r="AC3393" s="17"/>
      <c r="AD3393" s="17"/>
      <c r="AE3393" s="17"/>
      <c r="AF3393" s="17"/>
      <c r="AG3393" s="17"/>
      <c r="AH3393" s="17"/>
      <c r="AI3393" s="17"/>
      <c r="AJ3393" s="17"/>
      <c r="AK3393" s="17"/>
      <c r="AL3393" s="17"/>
      <c r="AM3393" s="17"/>
      <c r="AN3393" s="17"/>
      <c r="AO3393" s="17"/>
      <c r="AP3393" s="17"/>
      <c r="AQ3393" s="17"/>
      <c r="AR3393" s="17"/>
      <c r="AS3393" s="17"/>
      <c r="AT3393" s="17"/>
      <c r="AU3393" s="17"/>
      <c r="AV3393" s="17"/>
      <c r="AW3393" s="17"/>
      <c r="AX3393" s="17"/>
      <c r="AY3393" s="17"/>
      <c r="AZ3393" s="17"/>
      <c r="BA3393" s="17"/>
      <c r="BB3393" s="17"/>
      <c r="BC3393" s="17"/>
      <c r="BD3393" s="17"/>
      <c r="BE3393" s="17"/>
      <c r="BF3393" s="17"/>
      <c r="BG3393" s="17"/>
      <c r="BH3393" s="17"/>
      <c r="BI3393" s="17"/>
      <c r="BJ3393" s="18"/>
      <c r="BK3393" s="18"/>
      <c r="BL3393" s="18"/>
      <c r="BM3393" s="18"/>
      <c r="BN3393" s="18"/>
    </row>
    <row r="3394" spans="4:66" x14ac:dyDescent="0.25">
      <c r="E3394" s="10"/>
      <c r="F3394" s="10"/>
      <c r="G3394" s="10"/>
      <c r="H3394" s="10"/>
      <c r="I3394" s="10"/>
      <c r="J3394" s="10"/>
      <c r="K3394" s="11"/>
      <c r="L3394" s="11"/>
      <c r="M3394" s="12"/>
      <c r="N3394" s="12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12"/>
      <c r="Z3394" s="12"/>
      <c r="AA3394" s="12"/>
      <c r="AB3394" s="12"/>
      <c r="AC3394" s="12"/>
      <c r="AD3394" s="12"/>
      <c r="AE3394" s="12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  <c r="AR3394" s="12"/>
      <c r="AS3394" s="12"/>
      <c r="AT3394" s="12"/>
      <c r="AU3394" s="12"/>
      <c r="AV3394" s="12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12"/>
      <c r="BG3394" s="12"/>
      <c r="BH3394" s="12"/>
      <c r="BI3394" s="12"/>
      <c r="BJ3394" s="13"/>
      <c r="BK3394" s="13"/>
      <c r="BL3394" s="13"/>
      <c r="BM3394" s="13"/>
      <c r="BN3394" s="13"/>
    </row>
    <row r="3395" spans="4:66" x14ac:dyDescent="0.25">
      <c r="E3395" s="10"/>
      <c r="F3395" s="10"/>
      <c r="G3395" s="10"/>
      <c r="H3395" s="10"/>
      <c r="I3395" s="10"/>
      <c r="J3395" s="10"/>
      <c r="K3395" s="11"/>
      <c r="L3395" s="11"/>
      <c r="M3395" s="12"/>
      <c r="N3395" s="12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  <c r="AR3395" s="12"/>
      <c r="AS3395" s="12"/>
      <c r="AT3395" s="12"/>
      <c r="AU3395" s="12"/>
      <c r="AV3395" s="12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12"/>
      <c r="BG3395" s="12"/>
      <c r="BH3395" s="12"/>
      <c r="BI3395" s="12"/>
      <c r="BJ3395" s="13"/>
      <c r="BK3395" s="13"/>
      <c r="BL3395" s="13"/>
      <c r="BM3395" s="13"/>
      <c r="BN3395" s="13"/>
    </row>
    <row r="3396" spans="4:66" x14ac:dyDescent="0.25">
      <c r="E3396" s="10"/>
      <c r="F3396" s="10"/>
      <c r="G3396" s="10"/>
      <c r="H3396" s="10"/>
      <c r="I3396" s="10"/>
      <c r="J3396" s="10"/>
      <c r="K3396" s="11"/>
      <c r="L3396" s="11"/>
      <c r="M3396" s="12"/>
      <c r="N3396" s="12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12"/>
      <c r="Z3396" s="12"/>
      <c r="AA3396" s="12"/>
      <c r="AB3396" s="12"/>
      <c r="AC3396" s="12"/>
      <c r="AD3396" s="12"/>
      <c r="AE3396" s="12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  <c r="AR3396" s="12"/>
      <c r="AS3396" s="12"/>
      <c r="AT3396" s="12"/>
      <c r="AU3396" s="12"/>
      <c r="AV3396" s="12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12"/>
      <c r="BG3396" s="12"/>
      <c r="BH3396" s="12"/>
      <c r="BI3396" s="12"/>
      <c r="BJ3396" s="13"/>
      <c r="BK3396" s="13"/>
      <c r="BL3396" s="13"/>
      <c r="BM3396" s="13"/>
      <c r="BN3396" s="13"/>
    </row>
    <row r="3397" spans="4:66" x14ac:dyDescent="0.25">
      <c r="E3397" s="10"/>
      <c r="F3397" s="10"/>
      <c r="G3397" s="10"/>
      <c r="H3397" s="10"/>
      <c r="I3397" s="10"/>
      <c r="J3397" s="10"/>
      <c r="K3397" s="11"/>
      <c r="L3397" s="11"/>
      <c r="M3397" s="12"/>
      <c r="N3397" s="12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12"/>
      <c r="Z3397" s="12"/>
      <c r="AA3397" s="12"/>
      <c r="AB3397" s="12"/>
      <c r="AC3397" s="12"/>
      <c r="AD3397" s="12"/>
      <c r="AE3397" s="12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2"/>
      <c r="AS3397" s="12"/>
      <c r="AT3397" s="12"/>
      <c r="AU3397" s="12"/>
      <c r="AV3397" s="12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12"/>
      <c r="BG3397" s="12"/>
      <c r="BH3397" s="12"/>
      <c r="BI3397" s="12"/>
      <c r="BJ3397" s="13"/>
      <c r="BK3397" s="13"/>
      <c r="BL3397" s="13"/>
      <c r="BM3397" s="13"/>
      <c r="BN3397" s="13"/>
    </row>
    <row r="3398" spans="4:66" x14ac:dyDescent="0.25">
      <c r="E3398" s="10"/>
      <c r="F3398" s="10"/>
      <c r="G3398" s="10"/>
      <c r="H3398" s="10"/>
      <c r="I3398" s="10"/>
      <c r="J3398" s="10"/>
      <c r="K3398" s="11"/>
      <c r="L3398" s="11"/>
      <c r="M3398" s="12"/>
      <c r="N3398" s="12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12"/>
      <c r="Z3398" s="12"/>
      <c r="AA3398" s="12"/>
      <c r="AB3398" s="12"/>
      <c r="AC3398" s="12"/>
      <c r="AD3398" s="12"/>
      <c r="AE3398" s="12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  <c r="AR3398" s="12"/>
      <c r="AS3398" s="12"/>
      <c r="AT3398" s="12"/>
      <c r="AU3398" s="12"/>
      <c r="AV3398" s="12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12"/>
      <c r="BG3398" s="12"/>
      <c r="BH3398" s="12"/>
      <c r="BI3398" s="12"/>
      <c r="BJ3398" s="13"/>
      <c r="BK3398" s="13"/>
      <c r="BL3398" s="13"/>
      <c r="BM3398" s="13"/>
      <c r="BN3398" s="13"/>
    </row>
    <row r="3399" spans="4:66" x14ac:dyDescent="0.25">
      <c r="E3399" s="10"/>
      <c r="F3399" s="10"/>
      <c r="G3399" s="10"/>
      <c r="H3399" s="10"/>
      <c r="I3399" s="10"/>
      <c r="J3399" s="10"/>
      <c r="K3399" s="11"/>
      <c r="L3399" s="11"/>
      <c r="M3399" s="12"/>
      <c r="N3399" s="12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12"/>
      <c r="Z3399" s="12"/>
      <c r="AA3399" s="12"/>
      <c r="AB3399" s="12"/>
      <c r="AC3399" s="12"/>
      <c r="AD3399" s="12"/>
      <c r="AE3399" s="12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  <c r="AR3399" s="12"/>
      <c r="AS3399" s="12"/>
      <c r="AT3399" s="12"/>
      <c r="AU3399" s="12"/>
      <c r="AV3399" s="12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12"/>
      <c r="BG3399" s="12"/>
      <c r="BH3399" s="12"/>
      <c r="BI3399" s="12"/>
      <c r="BJ3399" s="13"/>
      <c r="BK3399" s="13"/>
      <c r="BL3399" s="13"/>
      <c r="BM3399" s="13"/>
      <c r="BN3399" s="13"/>
    </row>
    <row r="3400" spans="4:66" x14ac:dyDescent="0.25">
      <c r="E3400" s="10"/>
      <c r="F3400" s="10"/>
      <c r="G3400" s="10"/>
      <c r="H3400" s="10"/>
      <c r="I3400" s="10"/>
      <c r="J3400" s="10"/>
      <c r="K3400" s="11"/>
      <c r="L3400" s="11"/>
      <c r="M3400" s="12"/>
      <c r="N3400" s="12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12"/>
      <c r="Z3400" s="12"/>
      <c r="AA3400" s="12"/>
      <c r="AB3400" s="12"/>
      <c r="AC3400" s="12"/>
      <c r="AD3400" s="12"/>
      <c r="AE3400" s="12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  <c r="AR3400" s="12"/>
      <c r="AS3400" s="12"/>
      <c r="AT3400" s="12"/>
      <c r="AU3400" s="12"/>
      <c r="AV3400" s="12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12"/>
      <c r="BG3400" s="12"/>
      <c r="BH3400" s="12"/>
      <c r="BI3400" s="12"/>
      <c r="BJ3400" s="13"/>
      <c r="BK3400" s="13"/>
      <c r="BL3400" s="13"/>
      <c r="BM3400" s="13"/>
      <c r="BN3400" s="13"/>
    </row>
    <row r="3401" spans="4:66" x14ac:dyDescent="0.25">
      <c r="E3401" s="10"/>
      <c r="F3401" s="10"/>
      <c r="G3401" s="10"/>
      <c r="H3401" s="10"/>
      <c r="I3401" s="10"/>
      <c r="J3401" s="10"/>
      <c r="K3401" s="11"/>
      <c r="L3401" s="11"/>
      <c r="M3401" s="12"/>
      <c r="N3401" s="12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12"/>
      <c r="Z3401" s="12"/>
      <c r="AA3401" s="12"/>
      <c r="AB3401" s="12"/>
      <c r="AC3401" s="12"/>
      <c r="AD3401" s="12"/>
      <c r="AE3401" s="12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  <c r="AR3401" s="12"/>
      <c r="AS3401" s="12"/>
      <c r="AT3401" s="12"/>
      <c r="AU3401" s="12"/>
      <c r="AV3401" s="12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12"/>
      <c r="BG3401" s="12"/>
      <c r="BH3401" s="12"/>
      <c r="BI3401" s="12"/>
      <c r="BJ3401" s="13"/>
      <c r="BK3401" s="13"/>
      <c r="BL3401" s="13"/>
      <c r="BM3401" s="13"/>
      <c r="BN3401" s="13"/>
    </row>
    <row r="3402" spans="4:66" x14ac:dyDescent="0.25">
      <c r="E3402" s="10"/>
      <c r="F3402" s="10"/>
      <c r="G3402" s="10"/>
      <c r="H3402" s="10"/>
      <c r="I3402" s="10"/>
      <c r="J3402" s="10"/>
      <c r="K3402" s="11"/>
      <c r="L3402" s="11"/>
      <c r="M3402" s="12"/>
      <c r="N3402" s="12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12"/>
      <c r="Z3402" s="12"/>
      <c r="AA3402" s="12"/>
      <c r="AB3402" s="12"/>
      <c r="AC3402" s="12"/>
      <c r="AD3402" s="12"/>
      <c r="AE3402" s="12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  <c r="AR3402" s="12"/>
      <c r="AS3402" s="12"/>
      <c r="AT3402" s="12"/>
      <c r="AU3402" s="12"/>
      <c r="AV3402" s="12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12"/>
      <c r="BG3402" s="12"/>
      <c r="BH3402" s="12"/>
      <c r="BI3402" s="12"/>
      <c r="BJ3402" s="13"/>
      <c r="BK3402" s="13"/>
      <c r="BL3402" s="13"/>
      <c r="BM3402" s="13"/>
      <c r="BN3402" s="13"/>
    </row>
    <row r="3403" spans="4:66" x14ac:dyDescent="0.25">
      <c r="E3403" s="10"/>
      <c r="F3403" s="10"/>
      <c r="G3403" s="10"/>
      <c r="H3403" s="10"/>
      <c r="I3403" s="10"/>
      <c r="J3403" s="10"/>
      <c r="K3403" s="11"/>
      <c r="L3403" s="11"/>
      <c r="M3403" s="12"/>
      <c r="N3403" s="12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12"/>
      <c r="Z3403" s="12"/>
      <c r="AA3403" s="12"/>
      <c r="AB3403" s="12"/>
      <c r="AC3403" s="12"/>
      <c r="AD3403" s="12"/>
      <c r="AE3403" s="12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2"/>
      <c r="AS3403" s="12"/>
      <c r="AT3403" s="12"/>
      <c r="AU3403" s="12"/>
      <c r="AV3403" s="12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12"/>
      <c r="BG3403" s="12"/>
      <c r="BH3403" s="12"/>
      <c r="BI3403" s="12"/>
      <c r="BJ3403" s="13"/>
      <c r="BK3403" s="13"/>
      <c r="BL3403" s="13"/>
      <c r="BM3403" s="13"/>
      <c r="BN3403" s="13"/>
    </row>
    <row r="3404" spans="4:66" x14ac:dyDescent="0.25">
      <c r="E3404" s="10"/>
      <c r="F3404" s="10"/>
      <c r="G3404" s="10"/>
      <c r="H3404" s="10"/>
      <c r="I3404" s="10"/>
      <c r="J3404" s="10"/>
      <c r="K3404" s="11"/>
      <c r="L3404" s="11"/>
      <c r="M3404" s="12"/>
      <c r="N3404" s="12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12"/>
      <c r="Z3404" s="12"/>
      <c r="AA3404" s="12"/>
      <c r="AB3404" s="12"/>
      <c r="AC3404" s="12"/>
      <c r="AD3404" s="12"/>
      <c r="AE3404" s="12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  <c r="AR3404" s="12"/>
      <c r="AS3404" s="12"/>
      <c r="AT3404" s="12"/>
      <c r="AU3404" s="12"/>
      <c r="AV3404" s="12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12"/>
      <c r="BG3404" s="12"/>
      <c r="BH3404" s="12"/>
      <c r="BI3404" s="12"/>
      <c r="BJ3404" s="13"/>
      <c r="BK3404" s="13"/>
      <c r="BL3404" s="13"/>
      <c r="BM3404" s="13"/>
      <c r="BN3404" s="13"/>
    </row>
    <row r="3405" spans="4:66" x14ac:dyDescent="0.25">
      <c r="E3405" s="10"/>
      <c r="F3405" s="10"/>
      <c r="G3405" s="10"/>
      <c r="H3405" s="10"/>
      <c r="I3405" s="10"/>
      <c r="J3405" s="10"/>
      <c r="K3405" s="11"/>
      <c r="L3405" s="11"/>
      <c r="M3405" s="12"/>
      <c r="N3405" s="12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12"/>
      <c r="Z3405" s="12"/>
      <c r="AA3405" s="12"/>
      <c r="AB3405" s="12"/>
      <c r="AC3405" s="12"/>
      <c r="AD3405" s="12"/>
      <c r="AE3405" s="12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  <c r="AR3405" s="12"/>
      <c r="AS3405" s="12"/>
      <c r="AT3405" s="12"/>
      <c r="AU3405" s="12"/>
      <c r="AV3405" s="12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12"/>
      <c r="BG3405" s="12"/>
      <c r="BH3405" s="12"/>
      <c r="BI3405" s="12"/>
      <c r="BJ3405" s="13"/>
      <c r="BK3405" s="13"/>
      <c r="BL3405" s="13"/>
      <c r="BM3405" s="13"/>
      <c r="BN3405" s="13"/>
    </row>
    <row r="3406" spans="4:66" x14ac:dyDescent="0.25">
      <c r="E3406" s="10"/>
      <c r="F3406" s="10"/>
      <c r="G3406" s="10"/>
      <c r="H3406" s="10"/>
      <c r="I3406" s="10"/>
      <c r="J3406" s="10"/>
      <c r="K3406" s="11"/>
      <c r="L3406" s="11"/>
      <c r="M3406" s="12"/>
      <c r="N3406" s="12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12"/>
      <c r="Z3406" s="12"/>
      <c r="AA3406" s="12"/>
      <c r="AB3406" s="12"/>
      <c r="AC3406" s="12"/>
      <c r="AD3406" s="12"/>
      <c r="AE3406" s="12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  <c r="AR3406" s="12"/>
      <c r="AS3406" s="12"/>
      <c r="AT3406" s="12"/>
      <c r="AU3406" s="12"/>
      <c r="AV3406" s="12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12"/>
      <c r="BG3406" s="12"/>
      <c r="BH3406" s="12"/>
      <c r="BI3406" s="12"/>
      <c r="BJ3406" s="13"/>
      <c r="BK3406" s="13"/>
      <c r="BL3406" s="13"/>
      <c r="BM3406" s="13"/>
      <c r="BN3406" s="13"/>
    </row>
    <row r="3407" spans="4:66" x14ac:dyDescent="0.25">
      <c r="E3407" s="10"/>
      <c r="F3407" s="10"/>
      <c r="G3407" s="10"/>
      <c r="H3407" s="10"/>
      <c r="I3407" s="10"/>
      <c r="J3407" s="10"/>
      <c r="K3407" s="11"/>
      <c r="L3407" s="11"/>
      <c r="M3407" s="12"/>
      <c r="N3407" s="12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12"/>
      <c r="Z3407" s="12"/>
      <c r="AA3407" s="12"/>
      <c r="AB3407" s="12"/>
      <c r="AC3407" s="12"/>
      <c r="AD3407" s="12"/>
      <c r="AE3407" s="12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  <c r="AR3407" s="12"/>
      <c r="AS3407" s="12"/>
      <c r="AT3407" s="12"/>
      <c r="AU3407" s="12"/>
      <c r="AV3407" s="12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12"/>
      <c r="BG3407" s="12"/>
      <c r="BH3407" s="12"/>
      <c r="BI3407" s="12"/>
      <c r="BJ3407" s="13"/>
      <c r="BK3407" s="13"/>
      <c r="BL3407" s="13"/>
      <c r="BM3407" s="13"/>
      <c r="BN3407" s="13"/>
    </row>
    <row r="3408" spans="4:66" x14ac:dyDescent="0.25">
      <c r="E3408" s="10"/>
      <c r="F3408" s="10"/>
      <c r="G3408" s="10"/>
      <c r="H3408" s="10"/>
      <c r="I3408" s="10"/>
      <c r="J3408" s="10"/>
      <c r="K3408" s="11"/>
      <c r="L3408" s="11"/>
      <c r="M3408" s="12"/>
      <c r="N3408" s="12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12"/>
      <c r="Z3408" s="12"/>
      <c r="AA3408" s="12"/>
      <c r="AB3408" s="12"/>
      <c r="AC3408" s="12"/>
      <c r="AD3408" s="12"/>
      <c r="AE3408" s="12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  <c r="AR3408" s="12"/>
      <c r="AS3408" s="12"/>
      <c r="AT3408" s="12"/>
      <c r="AU3408" s="12"/>
      <c r="AV3408" s="12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12"/>
      <c r="BG3408" s="12"/>
      <c r="BH3408" s="12"/>
      <c r="BI3408" s="12"/>
      <c r="BJ3408" s="13"/>
      <c r="BK3408" s="13"/>
      <c r="BL3408" s="13"/>
      <c r="BM3408" s="13"/>
      <c r="BN3408" s="13"/>
    </row>
    <row r="3409" spans="5:66" x14ac:dyDescent="0.25">
      <c r="E3409" s="10"/>
      <c r="F3409" s="10"/>
      <c r="G3409" s="10"/>
      <c r="H3409" s="10"/>
      <c r="I3409" s="10"/>
      <c r="J3409" s="10"/>
      <c r="K3409" s="11"/>
      <c r="L3409" s="11"/>
      <c r="M3409" s="12"/>
      <c r="N3409" s="12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12"/>
      <c r="Z3409" s="12"/>
      <c r="AA3409" s="12"/>
      <c r="AB3409" s="12"/>
      <c r="AC3409" s="12"/>
      <c r="AD3409" s="12"/>
      <c r="AE3409" s="12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  <c r="AR3409" s="12"/>
      <c r="AS3409" s="12"/>
      <c r="AT3409" s="12"/>
      <c r="AU3409" s="12"/>
      <c r="AV3409" s="12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12"/>
      <c r="BG3409" s="12"/>
      <c r="BH3409" s="12"/>
      <c r="BI3409" s="12"/>
      <c r="BJ3409" s="13"/>
      <c r="BK3409" s="13"/>
      <c r="BL3409" s="13"/>
      <c r="BM3409" s="13"/>
      <c r="BN3409" s="13"/>
    </row>
    <row r="3410" spans="5:66" x14ac:dyDescent="0.25">
      <c r="E3410" s="10"/>
      <c r="F3410" s="10"/>
      <c r="G3410" s="10"/>
      <c r="H3410" s="10"/>
      <c r="I3410" s="10"/>
      <c r="J3410" s="10"/>
      <c r="K3410" s="11"/>
      <c r="L3410" s="11"/>
      <c r="M3410" s="12"/>
      <c r="N3410" s="12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12"/>
      <c r="Z3410" s="12"/>
      <c r="AA3410" s="12"/>
      <c r="AB3410" s="12"/>
      <c r="AC3410" s="12"/>
      <c r="AD3410" s="12"/>
      <c r="AE3410" s="12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  <c r="AR3410" s="12"/>
      <c r="AS3410" s="12"/>
      <c r="AT3410" s="12"/>
      <c r="AU3410" s="12"/>
      <c r="AV3410" s="12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12"/>
      <c r="BG3410" s="12"/>
      <c r="BH3410" s="12"/>
      <c r="BI3410" s="12"/>
      <c r="BJ3410" s="13"/>
      <c r="BK3410" s="13"/>
      <c r="BL3410" s="13"/>
      <c r="BM3410" s="13"/>
      <c r="BN3410" s="13"/>
    </row>
    <row r="3411" spans="5:66" x14ac:dyDescent="0.25">
      <c r="E3411" s="10"/>
      <c r="F3411" s="10"/>
      <c r="G3411" s="10"/>
      <c r="H3411" s="10"/>
      <c r="I3411" s="10"/>
      <c r="J3411" s="10"/>
      <c r="K3411" s="11"/>
      <c r="L3411" s="11"/>
      <c r="M3411" s="12"/>
      <c r="N3411" s="12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12"/>
      <c r="Z3411" s="12"/>
      <c r="AA3411" s="12"/>
      <c r="AB3411" s="12"/>
      <c r="AC3411" s="12"/>
      <c r="AD3411" s="12"/>
      <c r="AE3411" s="12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  <c r="AR3411" s="12"/>
      <c r="AS3411" s="12"/>
      <c r="AT3411" s="12"/>
      <c r="AU3411" s="12"/>
      <c r="AV3411" s="12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12"/>
      <c r="BG3411" s="12"/>
      <c r="BH3411" s="12"/>
      <c r="BI3411" s="12"/>
      <c r="BJ3411" s="13"/>
      <c r="BK3411" s="13"/>
      <c r="BL3411" s="13"/>
      <c r="BM3411" s="13"/>
      <c r="BN3411" s="13"/>
    </row>
    <row r="3412" spans="5:66" x14ac:dyDescent="0.25">
      <c r="E3412" s="10"/>
      <c r="F3412" s="10"/>
      <c r="G3412" s="10"/>
      <c r="H3412" s="10"/>
      <c r="I3412" s="10"/>
      <c r="J3412" s="10"/>
      <c r="K3412" s="11"/>
      <c r="L3412" s="11"/>
      <c r="M3412" s="12"/>
      <c r="N3412" s="12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12"/>
      <c r="Z3412" s="12"/>
      <c r="AA3412" s="12"/>
      <c r="AB3412" s="12"/>
      <c r="AC3412" s="12"/>
      <c r="AD3412" s="12"/>
      <c r="AE3412" s="12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  <c r="AR3412" s="12"/>
      <c r="AS3412" s="12"/>
      <c r="AT3412" s="12"/>
      <c r="AU3412" s="12"/>
      <c r="AV3412" s="12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12"/>
      <c r="BG3412" s="12"/>
      <c r="BH3412" s="12"/>
      <c r="BI3412" s="12"/>
      <c r="BJ3412" s="13"/>
      <c r="BK3412" s="13"/>
      <c r="BL3412" s="13"/>
      <c r="BM3412" s="13"/>
      <c r="BN3412" s="13"/>
    </row>
    <row r="3413" spans="5:66" x14ac:dyDescent="0.25">
      <c r="E3413" s="10"/>
      <c r="F3413" s="10"/>
      <c r="G3413" s="10"/>
      <c r="H3413" s="10"/>
      <c r="I3413" s="10"/>
      <c r="J3413" s="10"/>
      <c r="K3413" s="11"/>
      <c r="L3413" s="11"/>
      <c r="M3413" s="12"/>
      <c r="N3413" s="12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12"/>
      <c r="Z3413" s="12"/>
      <c r="AA3413" s="12"/>
      <c r="AB3413" s="12"/>
      <c r="AC3413" s="12"/>
      <c r="AD3413" s="12"/>
      <c r="AE3413" s="12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  <c r="AR3413" s="12"/>
      <c r="AS3413" s="12"/>
      <c r="AT3413" s="12"/>
      <c r="AU3413" s="12"/>
      <c r="AV3413" s="12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12"/>
      <c r="BG3413" s="12"/>
      <c r="BH3413" s="12"/>
      <c r="BI3413" s="12"/>
      <c r="BJ3413" s="13"/>
      <c r="BK3413" s="13"/>
      <c r="BL3413" s="13"/>
      <c r="BM3413" s="13"/>
      <c r="BN3413" s="13"/>
    </row>
    <row r="3414" spans="5:66" x14ac:dyDescent="0.25">
      <c r="E3414" s="10"/>
      <c r="F3414" s="10"/>
      <c r="G3414" s="10"/>
      <c r="H3414" s="10"/>
      <c r="I3414" s="10"/>
      <c r="J3414" s="10"/>
      <c r="K3414" s="11"/>
      <c r="L3414" s="11"/>
      <c r="M3414" s="12"/>
      <c r="N3414" s="12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12"/>
      <c r="Z3414" s="12"/>
      <c r="AA3414" s="12"/>
      <c r="AB3414" s="12"/>
      <c r="AC3414" s="12"/>
      <c r="AD3414" s="12"/>
      <c r="AE3414" s="12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  <c r="AR3414" s="12"/>
      <c r="AS3414" s="12"/>
      <c r="AT3414" s="12"/>
      <c r="AU3414" s="12"/>
      <c r="AV3414" s="12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12"/>
      <c r="BG3414" s="12"/>
      <c r="BH3414" s="12"/>
      <c r="BI3414" s="12"/>
      <c r="BJ3414" s="13"/>
      <c r="BK3414" s="13"/>
      <c r="BL3414" s="13"/>
      <c r="BM3414" s="13"/>
      <c r="BN3414" s="13"/>
    </row>
    <row r="3415" spans="5:66" x14ac:dyDescent="0.25">
      <c r="E3415" s="10"/>
      <c r="F3415" s="10"/>
      <c r="G3415" s="10"/>
      <c r="H3415" s="10"/>
      <c r="I3415" s="10"/>
      <c r="J3415" s="10"/>
      <c r="K3415" s="11"/>
      <c r="L3415" s="11"/>
      <c r="M3415" s="12"/>
      <c r="N3415" s="12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12"/>
      <c r="Z3415" s="12"/>
      <c r="AA3415" s="12"/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2"/>
      <c r="AS3415" s="12"/>
      <c r="AT3415" s="12"/>
      <c r="AU3415" s="12"/>
      <c r="AV3415" s="12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12"/>
      <c r="BG3415" s="12"/>
      <c r="BH3415" s="12"/>
      <c r="BI3415" s="12"/>
      <c r="BJ3415" s="13"/>
      <c r="BK3415" s="13"/>
      <c r="BL3415" s="13"/>
      <c r="BM3415" s="13"/>
      <c r="BN3415" s="13"/>
    </row>
    <row r="3416" spans="5:66" x14ac:dyDescent="0.25">
      <c r="E3416" s="10"/>
      <c r="F3416" s="10"/>
      <c r="G3416" s="10"/>
      <c r="H3416" s="10"/>
      <c r="I3416" s="10"/>
      <c r="J3416" s="10"/>
      <c r="K3416" s="11"/>
      <c r="L3416" s="11"/>
      <c r="M3416" s="12"/>
      <c r="N3416" s="12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12"/>
      <c r="Z3416" s="12"/>
      <c r="AA3416" s="12"/>
      <c r="AB3416" s="12"/>
      <c r="AC3416" s="12"/>
      <c r="AD3416" s="12"/>
      <c r="AE3416" s="12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  <c r="AR3416" s="12"/>
      <c r="AS3416" s="12"/>
      <c r="AT3416" s="12"/>
      <c r="AU3416" s="12"/>
      <c r="AV3416" s="12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12"/>
      <c r="BG3416" s="12"/>
      <c r="BH3416" s="12"/>
      <c r="BI3416" s="12"/>
      <c r="BJ3416" s="13"/>
      <c r="BK3416" s="13"/>
      <c r="BL3416" s="13"/>
      <c r="BM3416" s="13"/>
      <c r="BN3416" s="13"/>
    </row>
    <row r="3417" spans="5:66" x14ac:dyDescent="0.25">
      <c r="E3417" s="10"/>
      <c r="F3417" s="10"/>
      <c r="G3417" s="10"/>
      <c r="H3417" s="10"/>
      <c r="I3417" s="10"/>
      <c r="J3417" s="10"/>
      <c r="K3417" s="11"/>
      <c r="L3417" s="11"/>
      <c r="M3417" s="12"/>
      <c r="N3417" s="12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12"/>
      <c r="Z3417" s="12"/>
      <c r="AA3417" s="12"/>
      <c r="AB3417" s="12"/>
      <c r="AC3417" s="12"/>
      <c r="AD3417" s="12"/>
      <c r="AE3417" s="12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  <c r="AR3417" s="12"/>
      <c r="AS3417" s="12"/>
      <c r="AT3417" s="12"/>
      <c r="AU3417" s="12"/>
      <c r="AV3417" s="12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12"/>
      <c r="BG3417" s="12"/>
      <c r="BH3417" s="12"/>
      <c r="BI3417" s="12"/>
      <c r="BJ3417" s="13"/>
      <c r="BK3417" s="13"/>
      <c r="BL3417" s="13"/>
      <c r="BM3417" s="13"/>
      <c r="BN3417" s="13"/>
    </row>
    <row r="3418" spans="5:66" x14ac:dyDescent="0.25">
      <c r="E3418" s="10"/>
      <c r="F3418" s="10"/>
      <c r="G3418" s="10"/>
      <c r="H3418" s="10"/>
      <c r="I3418" s="10"/>
      <c r="J3418" s="10"/>
      <c r="K3418" s="11"/>
      <c r="L3418" s="11"/>
      <c r="M3418" s="12"/>
      <c r="N3418" s="12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12"/>
      <c r="Z3418" s="12"/>
      <c r="AA3418" s="12"/>
      <c r="AB3418" s="12"/>
      <c r="AC3418" s="12"/>
      <c r="AD3418" s="12"/>
      <c r="AE3418" s="12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  <c r="AR3418" s="12"/>
      <c r="AS3418" s="12"/>
      <c r="AT3418" s="12"/>
      <c r="AU3418" s="12"/>
      <c r="AV3418" s="12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12"/>
      <c r="BG3418" s="12"/>
      <c r="BH3418" s="12"/>
      <c r="BI3418" s="12"/>
      <c r="BJ3418" s="13"/>
      <c r="BK3418" s="13"/>
      <c r="BL3418" s="13"/>
      <c r="BM3418" s="13"/>
      <c r="BN3418" s="13"/>
    </row>
    <row r="3419" spans="5:66" x14ac:dyDescent="0.25">
      <c r="E3419" s="10"/>
      <c r="F3419" s="10"/>
      <c r="G3419" s="10"/>
      <c r="H3419" s="10"/>
      <c r="I3419" s="10"/>
      <c r="J3419" s="10"/>
      <c r="K3419" s="11"/>
      <c r="L3419" s="11"/>
      <c r="M3419" s="12"/>
      <c r="N3419" s="12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12"/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  <c r="AR3419" s="12"/>
      <c r="AS3419" s="12"/>
      <c r="AT3419" s="12"/>
      <c r="AU3419" s="12"/>
      <c r="AV3419" s="12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12"/>
      <c r="BG3419" s="12"/>
      <c r="BH3419" s="12"/>
      <c r="BI3419" s="12"/>
      <c r="BJ3419" s="13"/>
      <c r="BK3419" s="13"/>
      <c r="BL3419" s="13"/>
      <c r="BM3419" s="13"/>
      <c r="BN3419" s="13"/>
    </row>
    <row r="3420" spans="5:66" x14ac:dyDescent="0.25">
      <c r="E3420" s="10"/>
      <c r="F3420" s="10"/>
      <c r="G3420" s="10"/>
      <c r="H3420" s="10"/>
      <c r="I3420" s="10"/>
      <c r="J3420" s="10"/>
      <c r="K3420" s="11"/>
      <c r="L3420" s="11"/>
      <c r="M3420" s="12"/>
      <c r="N3420" s="12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  <c r="AR3420" s="12"/>
      <c r="AS3420" s="12"/>
      <c r="AT3420" s="12"/>
      <c r="AU3420" s="12"/>
      <c r="AV3420" s="12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12"/>
      <c r="BG3420" s="12"/>
      <c r="BH3420" s="12"/>
      <c r="BI3420" s="12"/>
      <c r="BJ3420" s="13"/>
      <c r="BK3420" s="13"/>
      <c r="BL3420" s="13"/>
      <c r="BM3420" s="13"/>
      <c r="BN3420" s="13"/>
    </row>
    <row r="3421" spans="5:66" x14ac:dyDescent="0.25">
      <c r="E3421" s="10"/>
      <c r="F3421" s="10"/>
      <c r="G3421" s="10"/>
      <c r="H3421" s="10"/>
      <c r="I3421" s="10"/>
      <c r="J3421" s="10"/>
      <c r="K3421" s="11"/>
      <c r="L3421" s="11"/>
      <c r="M3421" s="12"/>
      <c r="N3421" s="12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12"/>
      <c r="Z3421" s="12"/>
      <c r="AA3421" s="12"/>
      <c r="AB3421" s="12"/>
      <c r="AC3421" s="12"/>
      <c r="AD3421" s="12"/>
      <c r="AE3421" s="12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2"/>
      <c r="AS3421" s="12"/>
      <c r="AT3421" s="12"/>
      <c r="AU3421" s="12"/>
      <c r="AV3421" s="12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12"/>
      <c r="BG3421" s="12"/>
      <c r="BH3421" s="12"/>
      <c r="BI3421" s="12"/>
      <c r="BJ3421" s="13"/>
      <c r="BK3421" s="13"/>
      <c r="BL3421" s="13"/>
      <c r="BM3421" s="13"/>
      <c r="BN3421" s="13"/>
    </row>
    <row r="3422" spans="5:66" x14ac:dyDescent="0.25">
      <c r="E3422" s="10"/>
      <c r="F3422" s="10"/>
      <c r="G3422" s="10"/>
      <c r="H3422" s="10"/>
      <c r="I3422" s="10"/>
      <c r="J3422" s="10"/>
      <c r="K3422" s="11"/>
      <c r="L3422" s="11"/>
      <c r="M3422" s="12"/>
      <c r="N3422" s="12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12"/>
      <c r="Z3422" s="12"/>
      <c r="AA3422" s="12"/>
      <c r="AB3422" s="12"/>
      <c r="AC3422" s="12"/>
      <c r="AD3422" s="12"/>
      <c r="AE3422" s="12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  <c r="AR3422" s="12"/>
      <c r="AS3422" s="12"/>
      <c r="AT3422" s="12"/>
      <c r="AU3422" s="12"/>
      <c r="AV3422" s="12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12"/>
      <c r="BG3422" s="12"/>
      <c r="BH3422" s="12"/>
      <c r="BI3422" s="12"/>
      <c r="BJ3422" s="13"/>
      <c r="BK3422" s="13"/>
      <c r="BL3422" s="13"/>
      <c r="BM3422" s="13"/>
      <c r="BN3422" s="13"/>
    </row>
    <row r="3423" spans="5:66" x14ac:dyDescent="0.25">
      <c r="E3423" s="10"/>
      <c r="F3423" s="10"/>
      <c r="G3423" s="10"/>
      <c r="H3423" s="10"/>
      <c r="I3423" s="10"/>
      <c r="J3423" s="10"/>
      <c r="K3423" s="11"/>
      <c r="L3423" s="11"/>
      <c r="M3423" s="12"/>
      <c r="N3423" s="12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12"/>
      <c r="Z3423" s="12"/>
      <c r="AA3423" s="12"/>
      <c r="AB3423" s="12"/>
      <c r="AC3423" s="12"/>
      <c r="AD3423" s="12"/>
      <c r="AE3423" s="12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  <c r="AR3423" s="12"/>
      <c r="AS3423" s="12"/>
      <c r="AT3423" s="12"/>
      <c r="AU3423" s="12"/>
      <c r="AV3423" s="12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12"/>
      <c r="BG3423" s="12"/>
      <c r="BH3423" s="12"/>
      <c r="BI3423" s="12"/>
      <c r="BJ3423" s="13"/>
      <c r="BK3423" s="13"/>
      <c r="BL3423" s="13"/>
      <c r="BM3423" s="13"/>
      <c r="BN3423" s="13"/>
    </row>
    <row r="3424" spans="5:66" x14ac:dyDescent="0.25">
      <c r="E3424" s="10"/>
      <c r="F3424" s="10"/>
      <c r="G3424" s="10"/>
      <c r="H3424" s="10"/>
      <c r="I3424" s="10"/>
      <c r="J3424" s="10"/>
      <c r="K3424" s="11"/>
      <c r="L3424" s="11"/>
      <c r="M3424" s="12"/>
      <c r="N3424" s="12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12"/>
      <c r="Z3424" s="12"/>
      <c r="AA3424" s="12"/>
      <c r="AB3424" s="12"/>
      <c r="AC3424" s="12"/>
      <c r="AD3424" s="12"/>
      <c r="AE3424" s="12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  <c r="AR3424" s="12"/>
      <c r="AS3424" s="12"/>
      <c r="AT3424" s="12"/>
      <c r="AU3424" s="12"/>
      <c r="AV3424" s="12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12"/>
      <c r="BG3424" s="12"/>
      <c r="BH3424" s="12"/>
      <c r="BI3424" s="12"/>
      <c r="BJ3424" s="13"/>
      <c r="BK3424" s="13"/>
      <c r="BL3424" s="13"/>
      <c r="BM3424" s="13"/>
      <c r="BN3424" s="13"/>
    </row>
    <row r="3425" spans="5:66" x14ac:dyDescent="0.25">
      <c r="E3425" s="10"/>
      <c r="F3425" s="10"/>
      <c r="G3425" s="10"/>
      <c r="H3425" s="10"/>
      <c r="I3425" s="10"/>
      <c r="J3425" s="10"/>
      <c r="K3425" s="11"/>
      <c r="L3425" s="11"/>
      <c r="M3425" s="12"/>
      <c r="N3425" s="12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12"/>
      <c r="Z3425" s="12"/>
      <c r="AA3425" s="12"/>
      <c r="AB3425" s="12"/>
      <c r="AC3425" s="12"/>
      <c r="AD3425" s="12"/>
      <c r="AE3425" s="12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  <c r="AR3425" s="12"/>
      <c r="AS3425" s="12"/>
      <c r="AT3425" s="12"/>
      <c r="AU3425" s="12"/>
      <c r="AV3425" s="12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12"/>
      <c r="BG3425" s="12"/>
      <c r="BH3425" s="12"/>
      <c r="BI3425" s="12"/>
      <c r="BJ3425" s="13"/>
      <c r="BK3425" s="13"/>
      <c r="BL3425" s="13"/>
      <c r="BM3425" s="13"/>
      <c r="BN3425" s="13"/>
    </row>
    <row r="3426" spans="5:66" x14ac:dyDescent="0.25">
      <c r="E3426" s="10"/>
      <c r="F3426" s="10"/>
      <c r="G3426" s="10"/>
      <c r="H3426" s="10"/>
      <c r="I3426" s="10"/>
      <c r="J3426" s="10"/>
      <c r="K3426" s="11"/>
      <c r="L3426" s="11"/>
      <c r="M3426" s="12"/>
      <c r="N3426" s="12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12"/>
      <c r="Z3426" s="12"/>
      <c r="AA3426" s="12"/>
      <c r="AB3426" s="12"/>
      <c r="AC3426" s="12"/>
      <c r="AD3426" s="12"/>
      <c r="AE3426" s="12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  <c r="AR3426" s="12"/>
      <c r="AS3426" s="12"/>
      <c r="AT3426" s="12"/>
      <c r="AU3426" s="12"/>
      <c r="AV3426" s="12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12"/>
      <c r="BG3426" s="12"/>
      <c r="BH3426" s="12"/>
      <c r="BI3426" s="12"/>
      <c r="BJ3426" s="13"/>
      <c r="BK3426" s="13"/>
      <c r="BL3426" s="13"/>
      <c r="BM3426" s="13"/>
      <c r="BN3426" s="13"/>
    </row>
    <row r="3427" spans="5:66" x14ac:dyDescent="0.25">
      <c r="E3427" s="10"/>
      <c r="F3427" s="10"/>
      <c r="G3427" s="10"/>
      <c r="H3427" s="10"/>
      <c r="I3427" s="10"/>
      <c r="J3427" s="10"/>
      <c r="K3427" s="11"/>
      <c r="L3427" s="11"/>
      <c r="M3427" s="12"/>
      <c r="N3427" s="12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12"/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2"/>
      <c r="AS3427" s="12"/>
      <c r="AT3427" s="12"/>
      <c r="AU3427" s="12"/>
      <c r="AV3427" s="12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12"/>
      <c r="BG3427" s="12"/>
      <c r="BH3427" s="12"/>
      <c r="BI3427" s="12"/>
      <c r="BJ3427" s="13"/>
      <c r="BK3427" s="13"/>
      <c r="BL3427" s="13"/>
      <c r="BM3427" s="13"/>
      <c r="BN3427" s="13"/>
    </row>
    <row r="3428" spans="5:66" x14ac:dyDescent="0.25">
      <c r="E3428" s="10"/>
      <c r="F3428" s="10"/>
      <c r="G3428" s="10"/>
      <c r="H3428" s="10"/>
      <c r="I3428" s="10"/>
      <c r="J3428" s="10"/>
      <c r="K3428" s="11"/>
      <c r="L3428" s="11"/>
      <c r="M3428" s="12"/>
      <c r="N3428" s="12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12"/>
      <c r="Z3428" s="12"/>
      <c r="AA3428" s="12"/>
      <c r="AB3428" s="12"/>
      <c r="AC3428" s="12"/>
      <c r="AD3428" s="12"/>
      <c r="AE3428" s="12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  <c r="AR3428" s="12"/>
      <c r="AS3428" s="12"/>
      <c r="AT3428" s="12"/>
      <c r="AU3428" s="12"/>
      <c r="AV3428" s="12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12"/>
      <c r="BG3428" s="12"/>
      <c r="BH3428" s="12"/>
      <c r="BI3428" s="12"/>
      <c r="BJ3428" s="13"/>
      <c r="BK3428" s="13"/>
      <c r="BL3428" s="13"/>
      <c r="BM3428" s="13"/>
      <c r="BN3428" s="13"/>
    </row>
    <row r="3429" spans="5:66" x14ac:dyDescent="0.25">
      <c r="E3429" s="10"/>
      <c r="F3429" s="10"/>
      <c r="G3429" s="10"/>
      <c r="H3429" s="10"/>
      <c r="I3429" s="10"/>
      <c r="J3429" s="10"/>
      <c r="K3429" s="11"/>
      <c r="L3429" s="11"/>
      <c r="M3429" s="12"/>
      <c r="N3429" s="12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12"/>
      <c r="Z3429" s="12"/>
      <c r="AA3429" s="12"/>
      <c r="AB3429" s="12"/>
      <c r="AC3429" s="12"/>
      <c r="AD3429" s="12"/>
      <c r="AE3429" s="12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2"/>
      <c r="AS3429" s="12"/>
      <c r="AT3429" s="12"/>
      <c r="AU3429" s="12"/>
      <c r="AV3429" s="12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12"/>
      <c r="BG3429" s="12"/>
      <c r="BH3429" s="12"/>
      <c r="BI3429" s="12"/>
      <c r="BJ3429" s="13"/>
      <c r="BK3429" s="13"/>
      <c r="BL3429" s="13"/>
      <c r="BM3429" s="13"/>
      <c r="BN3429" s="13"/>
    </row>
    <row r="3430" spans="5:66" x14ac:dyDescent="0.25">
      <c r="E3430" s="10"/>
      <c r="F3430" s="10"/>
      <c r="G3430" s="10"/>
      <c r="H3430" s="10"/>
      <c r="I3430" s="10"/>
      <c r="J3430" s="10"/>
      <c r="K3430" s="11"/>
      <c r="L3430" s="11"/>
      <c r="M3430" s="12"/>
      <c r="N3430" s="12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12"/>
      <c r="Z3430" s="12"/>
      <c r="AA3430" s="12"/>
      <c r="AB3430" s="12"/>
      <c r="AC3430" s="12"/>
      <c r="AD3430" s="12"/>
      <c r="AE3430" s="12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  <c r="AR3430" s="12"/>
      <c r="AS3430" s="12"/>
      <c r="AT3430" s="12"/>
      <c r="AU3430" s="12"/>
      <c r="AV3430" s="12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12"/>
      <c r="BG3430" s="12"/>
      <c r="BH3430" s="12"/>
      <c r="BI3430" s="12"/>
      <c r="BJ3430" s="13"/>
      <c r="BK3430" s="13"/>
      <c r="BL3430" s="13"/>
      <c r="BM3430" s="13"/>
      <c r="BN3430" s="13"/>
    </row>
    <row r="3431" spans="5:66" x14ac:dyDescent="0.25">
      <c r="E3431" s="10"/>
      <c r="F3431" s="10"/>
      <c r="G3431" s="10"/>
      <c r="H3431" s="10"/>
      <c r="I3431" s="10"/>
      <c r="J3431" s="10"/>
      <c r="K3431" s="11"/>
      <c r="L3431" s="11"/>
      <c r="M3431" s="12"/>
      <c r="N3431" s="12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12"/>
      <c r="Z3431" s="12"/>
      <c r="AA3431" s="12"/>
      <c r="AB3431" s="12"/>
      <c r="AC3431" s="12"/>
      <c r="AD3431" s="12"/>
      <c r="AE3431" s="12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  <c r="AR3431" s="12"/>
      <c r="AS3431" s="12"/>
      <c r="AT3431" s="12"/>
      <c r="AU3431" s="12"/>
      <c r="AV3431" s="12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12"/>
      <c r="BG3431" s="12"/>
      <c r="BH3431" s="12"/>
      <c r="BI3431" s="12"/>
      <c r="BJ3431" s="13"/>
      <c r="BK3431" s="13"/>
      <c r="BL3431" s="13"/>
      <c r="BM3431" s="13"/>
      <c r="BN3431" s="13"/>
    </row>
    <row r="3432" spans="5:66" x14ac:dyDescent="0.25">
      <c r="E3432" s="10"/>
      <c r="F3432" s="10"/>
      <c r="G3432" s="10"/>
      <c r="H3432" s="10"/>
      <c r="I3432" s="10"/>
      <c r="J3432" s="10"/>
      <c r="K3432" s="11"/>
      <c r="L3432" s="11"/>
      <c r="M3432" s="12"/>
      <c r="N3432" s="12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12"/>
      <c r="Z3432" s="12"/>
      <c r="AA3432" s="12"/>
      <c r="AB3432" s="12"/>
      <c r="AC3432" s="12"/>
      <c r="AD3432" s="12"/>
      <c r="AE3432" s="12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  <c r="AR3432" s="12"/>
      <c r="AS3432" s="12"/>
      <c r="AT3432" s="12"/>
      <c r="AU3432" s="12"/>
      <c r="AV3432" s="12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12"/>
      <c r="BG3432" s="12"/>
      <c r="BH3432" s="12"/>
      <c r="BI3432" s="12"/>
      <c r="BJ3432" s="13"/>
      <c r="BK3432" s="13"/>
      <c r="BL3432" s="13"/>
      <c r="BM3432" s="13"/>
      <c r="BN3432" s="13"/>
    </row>
    <row r="3433" spans="5:66" x14ac:dyDescent="0.25">
      <c r="E3433" s="10"/>
      <c r="F3433" s="10"/>
      <c r="G3433" s="10"/>
      <c r="H3433" s="10"/>
      <c r="I3433" s="10"/>
      <c r="J3433" s="10"/>
      <c r="K3433" s="11"/>
      <c r="L3433" s="11"/>
      <c r="M3433" s="12"/>
      <c r="N3433" s="12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2"/>
      <c r="AS3433" s="12"/>
      <c r="AT3433" s="12"/>
      <c r="AU3433" s="12"/>
      <c r="AV3433" s="12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12"/>
      <c r="BG3433" s="12"/>
      <c r="BH3433" s="12"/>
      <c r="BI3433" s="12"/>
      <c r="BJ3433" s="13"/>
      <c r="BK3433" s="13"/>
      <c r="BL3433" s="13"/>
      <c r="BM3433" s="13"/>
      <c r="BN3433" s="13"/>
    </row>
    <row r="3434" spans="5:66" x14ac:dyDescent="0.25">
      <c r="E3434" s="10"/>
      <c r="F3434" s="10"/>
      <c r="G3434" s="10"/>
      <c r="H3434" s="10"/>
      <c r="I3434" s="10"/>
      <c r="J3434" s="10"/>
      <c r="K3434" s="11"/>
      <c r="L3434" s="11"/>
      <c r="M3434" s="12"/>
      <c r="N3434" s="12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12"/>
      <c r="Z3434" s="12"/>
      <c r="AA3434" s="12"/>
      <c r="AB3434" s="12"/>
      <c r="AC3434" s="12"/>
      <c r="AD3434" s="12"/>
      <c r="AE3434" s="12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  <c r="AR3434" s="12"/>
      <c r="AS3434" s="12"/>
      <c r="AT3434" s="12"/>
      <c r="AU3434" s="12"/>
      <c r="AV3434" s="12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12"/>
      <c r="BG3434" s="12"/>
      <c r="BH3434" s="12"/>
      <c r="BI3434" s="12"/>
      <c r="BJ3434" s="13"/>
      <c r="BK3434" s="13"/>
      <c r="BL3434" s="13"/>
      <c r="BM3434" s="13"/>
      <c r="BN3434" s="13"/>
    </row>
    <row r="3435" spans="5:66" x14ac:dyDescent="0.25">
      <c r="E3435" s="10"/>
      <c r="F3435" s="10"/>
      <c r="G3435" s="10"/>
      <c r="H3435" s="10"/>
      <c r="I3435" s="10"/>
      <c r="J3435" s="10"/>
      <c r="K3435" s="11"/>
      <c r="L3435" s="11"/>
      <c r="M3435" s="12"/>
      <c r="N3435" s="12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12"/>
      <c r="Z3435" s="12"/>
      <c r="AA3435" s="12"/>
      <c r="AB3435" s="12"/>
      <c r="AC3435" s="12"/>
      <c r="AD3435" s="12"/>
      <c r="AE3435" s="12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  <c r="AR3435" s="12"/>
      <c r="AS3435" s="12"/>
      <c r="AT3435" s="12"/>
      <c r="AU3435" s="12"/>
      <c r="AV3435" s="12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12"/>
      <c r="BG3435" s="12"/>
      <c r="BH3435" s="12"/>
      <c r="BI3435" s="12"/>
      <c r="BJ3435" s="13"/>
      <c r="BK3435" s="13"/>
      <c r="BL3435" s="13"/>
      <c r="BM3435" s="13"/>
      <c r="BN3435" s="13"/>
    </row>
    <row r="3436" spans="5:66" x14ac:dyDescent="0.25">
      <c r="E3436" s="10"/>
      <c r="F3436" s="10"/>
      <c r="G3436" s="10"/>
      <c r="H3436" s="10"/>
      <c r="I3436" s="10"/>
      <c r="J3436" s="10"/>
      <c r="K3436" s="11"/>
      <c r="L3436" s="11"/>
      <c r="M3436" s="12"/>
      <c r="N3436" s="12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12"/>
      <c r="Z3436" s="12"/>
      <c r="AA3436" s="12"/>
      <c r="AB3436" s="12"/>
      <c r="AC3436" s="12"/>
      <c r="AD3436" s="12"/>
      <c r="AE3436" s="12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  <c r="AR3436" s="12"/>
      <c r="AS3436" s="12"/>
      <c r="AT3436" s="12"/>
      <c r="AU3436" s="12"/>
      <c r="AV3436" s="12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12"/>
      <c r="BG3436" s="12"/>
      <c r="BH3436" s="12"/>
      <c r="BI3436" s="12"/>
      <c r="BJ3436" s="13"/>
      <c r="BK3436" s="13"/>
      <c r="BL3436" s="13"/>
      <c r="BM3436" s="13"/>
      <c r="BN3436" s="13"/>
    </row>
    <row r="3437" spans="5:66" x14ac:dyDescent="0.25">
      <c r="E3437" s="10"/>
      <c r="F3437" s="10"/>
      <c r="G3437" s="10"/>
      <c r="H3437" s="10"/>
      <c r="I3437" s="10"/>
      <c r="J3437" s="10"/>
      <c r="K3437" s="11"/>
      <c r="L3437" s="11"/>
      <c r="M3437" s="12"/>
      <c r="N3437" s="12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12"/>
      <c r="Z3437" s="12"/>
      <c r="AA3437" s="12"/>
      <c r="AB3437" s="12"/>
      <c r="AC3437" s="12"/>
      <c r="AD3437" s="12"/>
      <c r="AE3437" s="12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  <c r="AR3437" s="12"/>
      <c r="AS3437" s="12"/>
      <c r="AT3437" s="12"/>
      <c r="AU3437" s="12"/>
      <c r="AV3437" s="12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12"/>
      <c r="BG3437" s="12"/>
      <c r="BH3437" s="12"/>
      <c r="BI3437" s="12"/>
      <c r="BJ3437" s="13"/>
      <c r="BK3437" s="13"/>
      <c r="BL3437" s="13"/>
      <c r="BM3437" s="13"/>
      <c r="BN3437" s="13"/>
    </row>
    <row r="3438" spans="5:66" x14ac:dyDescent="0.25">
      <c r="E3438" s="10"/>
      <c r="F3438" s="10"/>
      <c r="G3438" s="10"/>
      <c r="H3438" s="10"/>
      <c r="I3438" s="10"/>
      <c r="J3438" s="10"/>
      <c r="K3438" s="11"/>
      <c r="L3438" s="11"/>
      <c r="M3438" s="12"/>
      <c r="N3438" s="12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12"/>
      <c r="Z3438" s="12"/>
      <c r="AA3438" s="12"/>
      <c r="AB3438" s="12"/>
      <c r="AC3438" s="12"/>
      <c r="AD3438" s="12"/>
      <c r="AE3438" s="12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  <c r="AR3438" s="12"/>
      <c r="AS3438" s="12"/>
      <c r="AT3438" s="12"/>
      <c r="AU3438" s="12"/>
      <c r="AV3438" s="12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12"/>
      <c r="BG3438" s="12"/>
      <c r="BH3438" s="12"/>
      <c r="BI3438" s="12"/>
      <c r="BJ3438" s="13"/>
      <c r="BK3438" s="13"/>
      <c r="BL3438" s="13"/>
      <c r="BM3438" s="13"/>
      <c r="BN3438" s="13"/>
    </row>
    <row r="3439" spans="5:66" x14ac:dyDescent="0.25">
      <c r="E3439" s="10"/>
      <c r="F3439" s="10"/>
      <c r="G3439" s="10"/>
      <c r="H3439" s="10"/>
      <c r="I3439" s="10"/>
      <c r="J3439" s="10"/>
      <c r="K3439" s="11"/>
      <c r="L3439" s="11"/>
      <c r="M3439" s="12"/>
      <c r="N3439" s="12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12"/>
      <c r="Z3439" s="12"/>
      <c r="AA3439" s="12"/>
      <c r="AB3439" s="12"/>
      <c r="AC3439" s="12"/>
      <c r="AD3439" s="12"/>
      <c r="AE3439" s="12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  <c r="AR3439" s="12"/>
      <c r="AS3439" s="12"/>
      <c r="AT3439" s="12"/>
      <c r="AU3439" s="12"/>
      <c r="AV3439" s="12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12"/>
      <c r="BG3439" s="12"/>
      <c r="BH3439" s="12"/>
      <c r="BI3439" s="12"/>
      <c r="BJ3439" s="13"/>
      <c r="BK3439" s="13"/>
      <c r="BL3439" s="13"/>
      <c r="BM3439" s="13"/>
      <c r="BN3439" s="13"/>
    </row>
    <row r="3440" spans="5:66" x14ac:dyDescent="0.25">
      <c r="E3440" s="10"/>
      <c r="F3440" s="10"/>
      <c r="G3440" s="10"/>
      <c r="H3440" s="10"/>
      <c r="I3440" s="10"/>
      <c r="J3440" s="10"/>
      <c r="K3440" s="11"/>
      <c r="L3440" s="11"/>
      <c r="M3440" s="12"/>
      <c r="N3440" s="12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12"/>
      <c r="Z3440" s="12"/>
      <c r="AA3440" s="12"/>
      <c r="AB3440" s="12"/>
      <c r="AC3440" s="12"/>
      <c r="AD3440" s="12"/>
      <c r="AE3440" s="12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  <c r="AR3440" s="12"/>
      <c r="AS3440" s="12"/>
      <c r="AT3440" s="12"/>
      <c r="AU3440" s="12"/>
      <c r="AV3440" s="12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12"/>
      <c r="BG3440" s="12"/>
      <c r="BH3440" s="12"/>
      <c r="BI3440" s="12"/>
      <c r="BJ3440" s="13"/>
      <c r="BK3440" s="13"/>
      <c r="BL3440" s="13"/>
      <c r="BM3440" s="13"/>
      <c r="BN3440" s="13"/>
    </row>
    <row r="3441" spans="5:66" x14ac:dyDescent="0.25">
      <c r="E3441" s="10"/>
      <c r="F3441" s="10"/>
      <c r="G3441" s="10"/>
      <c r="H3441" s="10"/>
      <c r="I3441" s="10"/>
      <c r="J3441" s="10"/>
      <c r="K3441" s="11"/>
      <c r="L3441" s="11"/>
      <c r="M3441" s="12"/>
      <c r="N3441" s="12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  <c r="AR3441" s="12"/>
      <c r="AS3441" s="12"/>
      <c r="AT3441" s="12"/>
      <c r="AU3441" s="12"/>
      <c r="AV3441" s="12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12"/>
      <c r="BG3441" s="12"/>
      <c r="BH3441" s="12"/>
      <c r="BI3441" s="12"/>
      <c r="BJ3441" s="13"/>
      <c r="BK3441" s="13"/>
      <c r="BL3441" s="13"/>
      <c r="BM3441" s="13"/>
      <c r="BN3441" s="13"/>
    </row>
    <row r="3442" spans="5:66" x14ac:dyDescent="0.25">
      <c r="E3442" s="10"/>
      <c r="F3442" s="10"/>
      <c r="G3442" s="10"/>
      <c r="H3442" s="10"/>
      <c r="I3442" s="10"/>
      <c r="J3442" s="10"/>
      <c r="K3442" s="11"/>
      <c r="L3442" s="11"/>
      <c r="M3442" s="12"/>
      <c r="N3442" s="12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12"/>
      <c r="Z3442" s="12"/>
      <c r="AA3442" s="12"/>
      <c r="AB3442" s="12"/>
      <c r="AC3442" s="12"/>
      <c r="AD3442" s="12"/>
      <c r="AE3442" s="12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  <c r="AR3442" s="12"/>
      <c r="AS3442" s="12"/>
      <c r="AT3442" s="12"/>
      <c r="AU3442" s="12"/>
      <c r="AV3442" s="12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12"/>
      <c r="BG3442" s="12"/>
      <c r="BH3442" s="12"/>
      <c r="BI3442" s="12"/>
      <c r="BJ3442" s="13"/>
      <c r="BK3442" s="13"/>
      <c r="BL3442" s="13"/>
      <c r="BM3442" s="13"/>
      <c r="BN3442" s="13"/>
    </row>
    <row r="3443" spans="5:66" x14ac:dyDescent="0.25">
      <c r="E3443" s="10"/>
      <c r="F3443" s="10"/>
      <c r="G3443" s="10"/>
      <c r="H3443" s="10"/>
      <c r="I3443" s="10"/>
      <c r="J3443" s="10"/>
      <c r="K3443" s="11"/>
      <c r="L3443" s="11"/>
      <c r="M3443" s="12"/>
      <c r="N3443" s="12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12"/>
      <c r="Z3443" s="12"/>
      <c r="AA3443" s="12"/>
      <c r="AB3443" s="12"/>
      <c r="AC3443" s="12"/>
      <c r="AD3443" s="12"/>
      <c r="AE3443" s="12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  <c r="AR3443" s="12"/>
      <c r="AS3443" s="12"/>
      <c r="AT3443" s="12"/>
      <c r="AU3443" s="12"/>
      <c r="AV3443" s="12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12"/>
      <c r="BG3443" s="12"/>
      <c r="BH3443" s="12"/>
      <c r="BI3443" s="12"/>
      <c r="BJ3443" s="13"/>
      <c r="BK3443" s="13"/>
      <c r="BL3443" s="13"/>
      <c r="BM3443" s="13"/>
      <c r="BN3443" s="13"/>
    </row>
    <row r="3444" spans="5:66" x14ac:dyDescent="0.25">
      <c r="E3444" s="10"/>
      <c r="F3444" s="10"/>
      <c r="G3444" s="10"/>
      <c r="H3444" s="10"/>
      <c r="I3444" s="10"/>
      <c r="J3444" s="10"/>
      <c r="K3444" s="11"/>
      <c r="L3444" s="11"/>
      <c r="M3444" s="12"/>
      <c r="N3444" s="12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12"/>
      <c r="Z3444" s="12"/>
      <c r="AA3444" s="12"/>
      <c r="AB3444" s="12"/>
      <c r="AC3444" s="12"/>
      <c r="AD3444" s="12"/>
      <c r="AE3444" s="12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  <c r="AR3444" s="12"/>
      <c r="AS3444" s="12"/>
      <c r="AT3444" s="12"/>
      <c r="AU3444" s="12"/>
      <c r="AV3444" s="12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12"/>
      <c r="BG3444" s="12"/>
      <c r="BH3444" s="12"/>
      <c r="BI3444" s="12"/>
      <c r="BJ3444" s="13"/>
      <c r="BK3444" s="13"/>
      <c r="BL3444" s="13"/>
      <c r="BM3444" s="13"/>
      <c r="BN3444" s="13"/>
    </row>
    <row r="3445" spans="5:66" x14ac:dyDescent="0.25">
      <c r="E3445" s="10"/>
      <c r="F3445" s="10"/>
      <c r="G3445" s="10"/>
      <c r="H3445" s="10"/>
      <c r="I3445" s="10"/>
      <c r="J3445" s="10"/>
      <c r="K3445" s="11"/>
      <c r="L3445" s="11"/>
      <c r="M3445" s="12"/>
      <c r="N3445" s="12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12"/>
      <c r="Z3445" s="12"/>
      <c r="AA3445" s="12"/>
      <c r="AB3445" s="12"/>
      <c r="AC3445" s="12"/>
      <c r="AD3445" s="12"/>
      <c r="AE3445" s="12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2"/>
      <c r="AS3445" s="12"/>
      <c r="AT3445" s="12"/>
      <c r="AU3445" s="12"/>
      <c r="AV3445" s="12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12"/>
      <c r="BG3445" s="12"/>
      <c r="BH3445" s="12"/>
      <c r="BI3445" s="12"/>
      <c r="BJ3445" s="13"/>
      <c r="BK3445" s="13"/>
      <c r="BL3445" s="13"/>
      <c r="BM3445" s="13"/>
      <c r="BN3445" s="13"/>
    </row>
    <row r="3446" spans="5:66" x14ac:dyDescent="0.25">
      <c r="E3446" s="10"/>
      <c r="F3446" s="10"/>
      <c r="G3446" s="10"/>
      <c r="H3446" s="10"/>
      <c r="I3446" s="10"/>
      <c r="J3446" s="10"/>
      <c r="K3446" s="11"/>
      <c r="L3446" s="11"/>
      <c r="M3446" s="12"/>
      <c r="N3446" s="12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12"/>
      <c r="Z3446" s="12"/>
      <c r="AA3446" s="12"/>
      <c r="AB3446" s="12"/>
      <c r="AC3446" s="12"/>
      <c r="AD3446" s="12"/>
      <c r="AE3446" s="12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  <c r="AR3446" s="12"/>
      <c r="AS3446" s="12"/>
      <c r="AT3446" s="12"/>
      <c r="AU3446" s="12"/>
      <c r="AV3446" s="12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12"/>
      <c r="BG3446" s="12"/>
      <c r="BH3446" s="12"/>
      <c r="BI3446" s="12"/>
      <c r="BJ3446" s="13"/>
      <c r="BK3446" s="13"/>
      <c r="BL3446" s="13"/>
      <c r="BM3446" s="13"/>
      <c r="BN3446" s="13"/>
    </row>
    <row r="3447" spans="5:66" x14ac:dyDescent="0.25">
      <c r="E3447" s="10"/>
      <c r="F3447" s="10"/>
      <c r="G3447" s="10"/>
      <c r="H3447" s="10"/>
      <c r="I3447" s="10"/>
      <c r="J3447" s="10"/>
      <c r="K3447" s="11"/>
      <c r="L3447" s="11"/>
      <c r="M3447" s="12"/>
      <c r="N3447" s="12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12"/>
      <c r="Z3447" s="12"/>
      <c r="AA3447" s="12"/>
      <c r="AB3447" s="12"/>
      <c r="AC3447" s="12"/>
      <c r="AD3447" s="12"/>
      <c r="AE3447" s="12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  <c r="AR3447" s="12"/>
      <c r="AS3447" s="12"/>
      <c r="AT3447" s="12"/>
      <c r="AU3447" s="12"/>
      <c r="AV3447" s="12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12"/>
      <c r="BG3447" s="12"/>
      <c r="BH3447" s="12"/>
      <c r="BI3447" s="12"/>
      <c r="BJ3447" s="13"/>
      <c r="BK3447" s="13"/>
      <c r="BL3447" s="13"/>
      <c r="BM3447" s="13"/>
      <c r="BN3447" s="13"/>
    </row>
    <row r="3448" spans="5:66" x14ac:dyDescent="0.25">
      <c r="E3448" s="10"/>
      <c r="F3448" s="10"/>
      <c r="G3448" s="10"/>
      <c r="H3448" s="10"/>
      <c r="I3448" s="10"/>
      <c r="J3448" s="10"/>
      <c r="K3448" s="11"/>
      <c r="L3448" s="11"/>
      <c r="M3448" s="12"/>
      <c r="N3448" s="12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12"/>
      <c r="Z3448" s="12"/>
      <c r="AA3448" s="12"/>
      <c r="AB3448" s="12"/>
      <c r="AC3448" s="12"/>
      <c r="AD3448" s="12"/>
      <c r="AE3448" s="12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  <c r="AR3448" s="12"/>
      <c r="AS3448" s="12"/>
      <c r="AT3448" s="12"/>
      <c r="AU3448" s="12"/>
      <c r="AV3448" s="12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12"/>
      <c r="BG3448" s="12"/>
      <c r="BH3448" s="12"/>
      <c r="BI3448" s="12"/>
      <c r="BJ3448" s="13"/>
      <c r="BK3448" s="13"/>
      <c r="BL3448" s="13"/>
      <c r="BM3448" s="13"/>
      <c r="BN3448" s="13"/>
    </row>
    <row r="3449" spans="5:66" x14ac:dyDescent="0.25">
      <c r="E3449" s="10"/>
      <c r="F3449" s="10"/>
      <c r="G3449" s="10"/>
      <c r="H3449" s="10"/>
      <c r="I3449" s="10"/>
      <c r="J3449" s="10"/>
      <c r="K3449" s="11"/>
      <c r="L3449" s="11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12"/>
      <c r="Z3449" s="12"/>
      <c r="AA3449" s="12"/>
      <c r="AB3449" s="12"/>
      <c r="AC3449" s="12"/>
      <c r="AD3449" s="12"/>
      <c r="AE3449" s="12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  <c r="AR3449" s="12"/>
      <c r="AS3449" s="12"/>
      <c r="AT3449" s="12"/>
      <c r="AU3449" s="12"/>
      <c r="AV3449" s="12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12"/>
      <c r="BG3449" s="12"/>
      <c r="BH3449" s="12"/>
      <c r="BI3449" s="12"/>
      <c r="BJ3449" s="13"/>
      <c r="BK3449" s="13"/>
      <c r="BL3449" s="13"/>
      <c r="BM3449" s="13"/>
      <c r="BN3449" s="13"/>
    </row>
    <row r="3450" spans="5:66" x14ac:dyDescent="0.25">
      <c r="E3450" s="10"/>
      <c r="F3450" s="10"/>
      <c r="G3450" s="10"/>
      <c r="H3450" s="10"/>
      <c r="I3450" s="10"/>
      <c r="J3450" s="10"/>
      <c r="K3450" s="11"/>
      <c r="L3450" s="11"/>
      <c r="M3450" s="12"/>
      <c r="N3450" s="12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12"/>
      <c r="Z3450" s="12"/>
      <c r="AA3450" s="12"/>
      <c r="AB3450" s="12"/>
      <c r="AC3450" s="12"/>
      <c r="AD3450" s="12"/>
      <c r="AE3450" s="12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  <c r="AR3450" s="12"/>
      <c r="AS3450" s="12"/>
      <c r="AT3450" s="12"/>
      <c r="AU3450" s="12"/>
      <c r="AV3450" s="12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12"/>
      <c r="BG3450" s="12"/>
      <c r="BH3450" s="12"/>
      <c r="BI3450" s="12"/>
      <c r="BJ3450" s="13"/>
      <c r="BK3450" s="13"/>
      <c r="BL3450" s="13"/>
      <c r="BM3450" s="13"/>
      <c r="BN3450" s="13"/>
    </row>
    <row r="3451" spans="5:66" x14ac:dyDescent="0.25">
      <c r="E3451" s="10"/>
      <c r="F3451" s="10"/>
      <c r="G3451" s="10"/>
      <c r="H3451" s="10"/>
      <c r="I3451" s="10"/>
      <c r="J3451" s="10"/>
      <c r="K3451" s="11"/>
      <c r="L3451" s="11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  <c r="AR3451" s="12"/>
      <c r="AS3451" s="12"/>
      <c r="AT3451" s="12"/>
      <c r="AU3451" s="12"/>
      <c r="AV3451" s="12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12"/>
      <c r="BG3451" s="12"/>
      <c r="BH3451" s="12"/>
      <c r="BI3451" s="12"/>
      <c r="BJ3451" s="13"/>
      <c r="BK3451" s="13"/>
      <c r="BL3451" s="13"/>
      <c r="BM3451" s="13"/>
      <c r="BN3451" s="13"/>
    </row>
    <row r="3452" spans="5:66" x14ac:dyDescent="0.25">
      <c r="E3452" s="10"/>
      <c r="F3452" s="10"/>
      <c r="G3452" s="10"/>
      <c r="H3452" s="10"/>
      <c r="I3452" s="10"/>
      <c r="J3452" s="10"/>
      <c r="K3452" s="11"/>
      <c r="L3452" s="11"/>
      <c r="M3452" s="12"/>
      <c r="N3452" s="12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12"/>
      <c r="Z3452" s="12"/>
      <c r="AA3452" s="12"/>
      <c r="AB3452" s="12"/>
      <c r="AC3452" s="12"/>
      <c r="AD3452" s="12"/>
      <c r="AE3452" s="12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  <c r="AR3452" s="12"/>
      <c r="AS3452" s="12"/>
      <c r="AT3452" s="12"/>
      <c r="AU3452" s="12"/>
      <c r="AV3452" s="12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12"/>
      <c r="BG3452" s="12"/>
      <c r="BH3452" s="12"/>
      <c r="BI3452" s="12"/>
      <c r="BJ3452" s="13"/>
      <c r="BK3452" s="13"/>
      <c r="BL3452" s="13"/>
      <c r="BM3452" s="13"/>
      <c r="BN3452" s="13"/>
    </row>
    <row r="3453" spans="5:66" x14ac:dyDescent="0.25">
      <c r="E3453" s="10"/>
      <c r="F3453" s="10"/>
      <c r="G3453" s="10"/>
      <c r="H3453" s="10"/>
      <c r="I3453" s="10"/>
      <c r="J3453" s="10"/>
      <c r="K3453" s="11"/>
      <c r="L3453" s="11"/>
      <c r="M3453" s="12"/>
      <c r="N3453" s="12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12"/>
      <c r="Z3453" s="12"/>
      <c r="AA3453" s="12"/>
      <c r="AB3453" s="12"/>
      <c r="AC3453" s="12"/>
      <c r="AD3453" s="12"/>
      <c r="AE3453" s="12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2"/>
      <c r="AS3453" s="12"/>
      <c r="AT3453" s="12"/>
      <c r="AU3453" s="12"/>
      <c r="AV3453" s="12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12"/>
      <c r="BG3453" s="12"/>
      <c r="BH3453" s="12"/>
      <c r="BI3453" s="12"/>
      <c r="BJ3453" s="13"/>
      <c r="BK3453" s="13"/>
      <c r="BL3453" s="13"/>
      <c r="BM3453" s="13"/>
      <c r="BN3453" s="13"/>
    </row>
    <row r="3454" spans="5:66" x14ac:dyDescent="0.25">
      <c r="E3454" s="10"/>
      <c r="F3454" s="10"/>
      <c r="G3454" s="10"/>
      <c r="H3454" s="10"/>
      <c r="I3454" s="10"/>
      <c r="J3454" s="10"/>
      <c r="K3454" s="11"/>
      <c r="L3454" s="11"/>
      <c r="M3454" s="12"/>
      <c r="N3454" s="12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12"/>
      <c r="Z3454" s="12"/>
      <c r="AA3454" s="12"/>
      <c r="AB3454" s="12"/>
      <c r="AC3454" s="12"/>
      <c r="AD3454" s="12"/>
      <c r="AE3454" s="12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  <c r="AR3454" s="12"/>
      <c r="AS3454" s="12"/>
      <c r="AT3454" s="12"/>
      <c r="AU3454" s="12"/>
      <c r="AV3454" s="12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12"/>
      <c r="BG3454" s="12"/>
      <c r="BH3454" s="12"/>
      <c r="BI3454" s="12"/>
      <c r="BJ3454" s="13"/>
      <c r="BK3454" s="13"/>
      <c r="BL3454" s="13"/>
      <c r="BM3454" s="13"/>
      <c r="BN3454" s="13"/>
    </row>
    <row r="3455" spans="5:66" x14ac:dyDescent="0.25">
      <c r="E3455" s="10"/>
      <c r="F3455" s="10"/>
      <c r="G3455" s="10"/>
      <c r="H3455" s="10"/>
      <c r="I3455" s="10"/>
      <c r="J3455" s="10"/>
      <c r="K3455" s="11"/>
      <c r="L3455" s="11"/>
      <c r="M3455" s="12"/>
      <c r="N3455" s="12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12"/>
      <c r="Z3455" s="12"/>
      <c r="AA3455" s="12"/>
      <c r="AB3455" s="12"/>
      <c r="AC3455" s="12"/>
      <c r="AD3455" s="12"/>
      <c r="AE3455" s="12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  <c r="AR3455" s="12"/>
      <c r="AS3455" s="12"/>
      <c r="AT3455" s="12"/>
      <c r="AU3455" s="12"/>
      <c r="AV3455" s="12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12"/>
      <c r="BG3455" s="12"/>
      <c r="BH3455" s="12"/>
      <c r="BI3455" s="12"/>
      <c r="BJ3455" s="13"/>
      <c r="BK3455" s="13"/>
      <c r="BL3455" s="13"/>
      <c r="BM3455" s="13"/>
      <c r="BN3455" s="13"/>
    </row>
    <row r="3456" spans="5:66" x14ac:dyDescent="0.25">
      <c r="E3456" s="10"/>
      <c r="F3456" s="10"/>
      <c r="G3456" s="10"/>
      <c r="H3456" s="10"/>
      <c r="I3456" s="10"/>
      <c r="J3456" s="10"/>
      <c r="K3456" s="11"/>
      <c r="L3456" s="11"/>
      <c r="M3456" s="12"/>
      <c r="N3456" s="12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12"/>
      <c r="Z3456" s="12"/>
      <c r="AA3456" s="12"/>
      <c r="AB3456" s="12"/>
      <c r="AC3456" s="12"/>
      <c r="AD3456" s="12"/>
      <c r="AE3456" s="12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  <c r="AR3456" s="12"/>
      <c r="AS3456" s="12"/>
      <c r="AT3456" s="12"/>
      <c r="AU3456" s="12"/>
      <c r="AV3456" s="12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12"/>
      <c r="BG3456" s="12"/>
      <c r="BH3456" s="12"/>
      <c r="BI3456" s="12"/>
      <c r="BJ3456" s="13"/>
      <c r="BK3456" s="13"/>
      <c r="BL3456" s="13"/>
      <c r="BM3456" s="13"/>
      <c r="BN3456" s="13"/>
    </row>
    <row r="3457" spans="5:66" x14ac:dyDescent="0.25">
      <c r="E3457" s="10"/>
      <c r="F3457" s="10"/>
      <c r="G3457" s="10"/>
      <c r="H3457" s="10"/>
      <c r="I3457" s="10"/>
      <c r="J3457" s="10"/>
      <c r="K3457" s="11"/>
      <c r="L3457" s="11"/>
      <c r="M3457" s="12"/>
      <c r="N3457" s="12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12"/>
      <c r="Z3457" s="12"/>
      <c r="AA3457" s="12"/>
      <c r="AB3457" s="12"/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  <c r="AR3457" s="12"/>
      <c r="AS3457" s="12"/>
      <c r="AT3457" s="12"/>
      <c r="AU3457" s="12"/>
      <c r="AV3457" s="12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12"/>
      <c r="BG3457" s="12"/>
      <c r="BH3457" s="12"/>
      <c r="BI3457" s="12"/>
      <c r="BJ3457" s="13"/>
      <c r="BK3457" s="13"/>
      <c r="BL3457" s="13"/>
      <c r="BM3457" s="13"/>
      <c r="BN3457" s="13"/>
    </row>
    <row r="3458" spans="5:66" x14ac:dyDescent="0.25">
      <c r="E3458" s="10"/>
      <c r="F3458" s="10"/>
      <c r="G3458" s="10"/>
      <c r="H3458" s="10"/>
      <c r="I3458" s="10"/>
      <c r="J3458" s="10"/>
      <c r="K3458" s="11"/>
      <c r="L3458" s="11"/>
      <c r="M3458" s="12"/>
      <c r="N3458" s="12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12"/>
      <c r="Z3458" s="12"/>
      <c r="AA3458" s="12"/>
      <c r="AB3458" s="12"/>
      <c r="AC3458" s="12"/>
      <c r="AD3458" s="12"/>
      <c r="AE3458" s="12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  <c r="AR3458" s="12"/>
      <c r="AS3458" s="12"/>
      <c r="AT3458" s="12"/>
      <c r="AU3458" s="12"/>
      <c r="AV3458" s="12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12"/>
      <c r="BG3458" s="12"/>
      <c r="BH3458" s="12"/>
      <c r="BI3458" s="12"/>
      <c r="BJ3458" s="13"/>
      <c r="BK3458" s="13"/>
      <c r="BL3458" s="13"/>
      <c r="BM3458" s="13"/>
      <c r="BN3458" s="13"/>
    </row>
    <row r="3459" spans="5:66" x14ac:dyDescent="0.25">
      <c r="E3459" s="10"/>
      <c r="F3459" s="10"/>
      <c r="G3459" s="10"/>
      <c r="H3459" s="10"/>
      <c r="I3459" s="10"/>
      <c r="J3459" s="10"/>
      <c r="K3459" s="11"/>
      <c r="L3459" s="11"/>
      <c r="M3459" s="12"/>
      <c r="N3459" s="12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12"/>
      <c r="Z3459" s="12"/>
      <c r="AA3459" s="12"/>
      <c r="AB3459" s="12"/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2"/>
      <c r="AS3459" s="12"/>
      <c r="AT3459" s="12"/>
      <c r="AU3459" s="12"/>
      <c r="AV3459" s="12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12"/>
      <c r="BG3459" s="12"/>
      <c r="BH3459" s="12"/>
      <c r="BI3459" s="12"/>
      <c r="BJ3459" s="13"/>
      <c r="BK3459" s="13"/>
      <c r="BL3459" s="13"/>
      <c r="BM3459" s="13"/>
      <c r="BN3459" s="13"/>
    </row>
    <row r="3460" spans="5:66" x14ac:dyDescent="0.25">
      <c r="E3460" s="10"/>
      <c r="F3460" s="10"/>
      <c r="G3460" s="10"/>
      <c r="H3460" s="10"/>
      <c r="I3460" s="10"/>
      <c r="J3460" s="10"/>
      <c r="K3460" s="11"/>
      <c r="L3460" s="11"/>
      <c r="M3460" s="12"/>
      <c r="N3460" s="12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12"/>
      <c r="Z3460" s="12"/>
      <c r="AA3460" s="12"/>
      <c r="AB3460" s="12"/>
      <c r="AC3460" s="12"/>
      <c r="AD3460" s="12"/>
      <c r="AE3460" s="12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  <c r="AR3460" s="12"/>
      <c r="AS3460" s="12"/>
      <c r="AT3460" s="12"/>
      <c r="AU3460" s="12"/>
      <c r="AV3460" s="12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12"/>
      <c r="BG3460" s="12"/>
      <c r="BH3460" s="12"/>
      <c r="BI3460" s="12"/>
      <c r="BJ3460" s="13"/>
      <c r="BK3460" s="13"/>
      <c r="BL3460" s="13"/>
      <c r="BM3460" s="13"/>
      <c r="BN3460" s="13"/>
    </row>
    <row r="3461" spans="5:66" x14ac:dyDescent="0.25">
      <c r="E3461" s="10"/>
      <c r="F3461" s="10"/>
      <c r="G3461" s="10"/>
      <c r="H3461" s="10"/>
      <c r="I3461" s="10"/>
      <c r="J3461" s="10"/>
      <c r="K3461" s="11"/>
      <c r="L3461" s="11"/>
      <c r="M3461" s="12"/>
      <c r="N3461" s="12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12"/>
      <c r="Z3461" s="12"/>
      <c r="AA3461" s="12"/>
      <c r="AB3461" s="12"/>
      <c r="AC3461" s="12"/>
      <c r="AD3461" s="12"/>
      <c r="AE3461" s="12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  <c r="AR3461" s="12"/>
      <c r="AS3461" s="12"/>
      <c r="AT3461" s="12"/>
      <c r="AU3461" s="12"/>
      <c r="AV3461" s="12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12"/>
      <c r="BG3461" s="12"/>
      <c r="BH3461" s="12"/>
      <c r="BI3461" s="12"/>
      <c r="BJ3461" s="13"/>
      <c r="BK3461" s="13"/>
      <c r="BL3461" s="13"/>
      <c r="BM3461" s="13"/>
      <c r="BN3461" s="13"/>
    </row>
    <row r="3462" spans="5:66" x14ac:dyDescent="0.25">
      <c r="E3462" s="10"/>
      <c r="F3462" s="10"/>
      <c r="G3462" s="10"/>
      <c r="H3462" s="10"/>
      <c r="I3462" s="10"/>
      <c r="J3462" s="10"/>
      <c r="K3462" s="11"/>
      <c r="L3462" s="11"/>
      <c r="M3462" s="12"/>
      <c r="N3462" s="12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12"/>
      <c r="Z3462" s="12"/>
      <c r="AA3462" s="12"/>
      <c r="AB3462" s="12"/>
      <c r="AC3462" s="12"/>
      <c r="AD3462" s="12"/>
      <c r="AE3462" s="12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  <c r="AR3462" s="12"/>
      <c r="AS3462" s="12"/>
      <c r="AT3462" s="12"/>
      <c r="AU3462" s="12"/>
      <c r="AV3462" s="12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12"/>
      <c r="BG3462" s="12"/>
      <c r="BH3462" s="12"/>
      <c r="BI3462" s="12"/>
      <c r="BJ3462" s="13"/>
      <c r="BK3462" s="13"/>
      <c r="BL3462" s="13"/>
      <c r="BM3462" s="13"/>
      <c r="BN3462" s="13"/>
    </row>
    <row r="3463" spans="5:66" x14ac:dyDescent="0.25">
      <c r="E3463" s="10"/>
      <c r="F3463" s="10"/>
      <c r="G3463" s="10"/>
      <c r="H3463" s="10"/>
      <c r="I3463" s="10"/>
      <c r="J3463" s="10"/>
      <c r="K3463" s="11"/>
      <c r="L3463" s="11"/>
      <c r="M3463" s="12"/>
      <c r="N3463" s="12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12"/>
      <c r="Z3463" s="12"/>
      <c r="AA3463" s="12"/>
      <c r="AB3463" s="12"/>
      <c r="AC3463" s="12"/>
      <c r="AD3463" s="12"/>
      <c r="AE3463" s="12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  <c r="AR3463" s="12"/>
      <c r="AS3463" s="12"/>
      <c r="AT3463" s="12"/>
      <c r="AU3463" s="12"/>
      <c r="AV3463" s="12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12"/>
      <c r="BG3463" s="12"/>
      <c r="BH3463" s="12"/>
      <c r="BI3463" s="12"/>
      <c r="BJ3463" s="13"/>
      <c r="BK3463" s="13"/>
      <c r="BL3463" s="13"/>
      <c r="BM3463" s="13"/>
      <c r="BN3463" s="13"/>
    </row>
    <row r="3464" spans="5:66" x14ac:dyDescent="0.25">
      <c r="E3464" s="10"/>
      <c r="F3464" s="10"/>
      <c r="G3464" s="10"/>
      <c r="H3464" s="10"/>
      <c r="I3464" s="10"/>
      <c r="J3464" s="10"/>
      <c r="K3464" s="11"/>
      <c r="L3464" s="11"/>
      <c r="M3464" s="12"/>
      <c r="N3464" s="12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12"/>
      <c r="Z3464" s="12"/>
      <c r="AA3464" s="12"/>
      <c r="AB3464" s="12"/>
      <c r="AC3464" s="12"/>
      <c r="AD3464" s="12"/>
      <c r="AE3464" s="12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  <c r="AR3464" s="12"/>
      <c r="AS3464" s="12"/>
      <c r="AT3464" s="12"/>
      <c r="AU3464" s="12"/>
      <c r="AV3464" s="12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12"/>
      <c r="BG3464" s="12"/>
      <c r="BH3464" s="12"/>
      <c r="BI3464" s="12"/>
      <c r="BJ3464" s="13"/>
      <c r="BK3464" s="13"/>
      <c r="BL3464" s="13"/>
      <c r="BM3464" s="13"/>
      <c r="BN3464" s="13"/>
    </row>
    <row r="3465" spans="5:66" x14ac:dyDescent="0.25">
      <c r="E3465" s="10"/>
      <c r="F3465" s="10"/>
      <c r="G3465" s="10"/>
      <c r="H3465" s="10"/>
      <c r="I3465" s="10"/>
      <c r="J3465" s="10"/>
      <c r="K3465" s="11"/>
      <c r="L3465" s="11"/>
      <c r="M3465" s="12"/>
      <c r="N3465" s="12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2"/>
      <c r="AS3465" s="12"/>
      <c r="AT3465" s="12"/>
      <c r="AU3465" s="12"/>
      <c r="AV3465" s="12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12"/>
      <c r="BG3465" s="12"/>
      <c r="BH3465" s="12"/>
      <c r="BI3465" s="12"/>
      <c r="BJ3465" s="13"/>
      <c r="BK3465" s="13"/>
      <c r="BL3465" s="13"/>
      <c r="BM3465" s="13"/>
      <c r="BN3465" s="13"/>
    </row>
    <row r="3466" spans="5:66" x14ac:dyDescent="0.25">
      <c r="E3466" s="10"/>
      <c r="F3466" s="10"/>
      <c r="G3466" s="10"/>
      <c r="H3466" s="10"/>
      <c r="I3466" s="10"/>
      <c r="J3466" s="10"/>
      <c r="K3466" s="11"/>
      <c r="L3466" s="11"/>
      <c r="M3466" s="12"/>
      <c r="N3466" s="12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12"/>
      <c r="Z3466" s="12"/>
      <c r="AA3466" s="12"/>
      <c r="AB3466" s="12"/>
      <c r="AC3466" s="12"/>
      <c r="AD3466" s="12"/>
      <c r="AE3466" s="12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  <c r="AR3466" s="12"/>
      <c r="AS3466" s="12"/>
      <c r="AT3466" s="12"/>
      <c r="AU3466" s="12"/>
      <c r="AV3466" s="12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12"/>
      <c r="BG3466" s="12"/>
      <c r="BH3466" s="12"/>
      <c r="BI3466" s="12"/>
      <c r="BJ3466" s="13"/>
      <c r="BK3466" s="13"/>
      <c r="BL3466" s="13"/>
      <c r="BM3466" s="13"/>
      <c r="BN3466" s="13"/>
    </row>
    <row r="3467" spans="5:66" x14ac:dyDescent="0.25">
      <c r="E3467" s="10"/>
      <c r="F3467" s="10"/>
      <c r="G3467" s="10"/>
      <c r="H3467" s="10"/>
      <c r="I3467" s="10"/>
      <c r="J3467" s="10"/>
      <c r="K3467" s="11"/>
      <c r="L3467" s="11"/>
      <c r="M3467" s="12"/>
      <c r="N3467" s="12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2"/>
      <c r="AS3467" s="12"/>
      <c r="AT3467" s="12"/>
      <c r="AU3467" s="12"/>
      <c r="AV3467" s="12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12"/>
      <c r="BG3467" s="12"/>
      <c r="BH3467" s="12"/>
      <c r="BI3467" s="12"/>
      <c r="BJ3467" s="13"/>
      <c r="BK3467" s="13"/>
      <c r="BL3467" s="13"/>
      <c r="BM3467" s="13"/>
      <c r="BN3467" s="13"/>
    </row>
    <row r="3468" spans="5:66" x14ac:dyDescent="0.25">
      <c r="E3468" s="10"/>
      <c r="F3468" s="10"/>
      <c r="G3468" s="10"/>
      <c r="H3468" s="10"/>
      <c r="I3468" s="10"/>
      <c r="J3468" s="10"/>
      <c r="K3468" s="11"/>
      <c r="L3468" s="11"/>
      <c r="M3468" s="12"/>
      <c r="N3468" s="12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12"/>
      <c r="Z3468" s="12"/>
      <c r="AA3468" s="12"/>
      <c r="AB3468" s="12"/>
      <c r="AC3468" s="12"/>
      <c r="AD3468" s="12"/>
      <c r="AE3468" s="12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  <c r="AR3468" s="12"/>
      <c r="AS3468" s="12"/>
      <c r="AT3468" s="12"/>
      <c r="AU3468" s="12"/>
      <c r="AV3468" s="12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12"/>
      <c r="BG3468" s="12"/>
      <c r="BH3468" s="12"/>
      <c r="BI3468" s="12"/>
      <c r="BJ3468" s="13"/>
      <c r="BK3468" s="13"/>
      <c r="BL3468" s="13"/>
      <c r="BM3468" s="13"/>
      <c r="BN3468" s="13"/>
    </row>
    <row r="3469" spans="5:66" x14ac:dyDescent="0.25">
      <c r="E3469" s="10"/>
      <c r="F3469" s="10"/>
      <c r="G3469" s="10"/>
      <c r="H3469" s="10"/>
      <c r="I3469" s="10"/>
      <c r="J3469" s="10"/>
      <c r="K3469" s="11"/>
      <c r="L3469" s="11"/>
      <c r="M3469" s="12"/>
      <c r="N3469" s="12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  <c r="AR3469" s="12"/>
      <c r="AS3469" s="12"/>
      <c r="AT3469" s="12"/>
      <c r="AU3469" s="12"/>
      <c r="AV3469" s="12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12"/>
      <c r="BG3469" s="12"/>
      <c r="BH3469" s="12"/>
      <c r="BI3469" s="12"/>
      <c r="BJ3469" s="13"/>
      <c r="BK3469" s="13"/>
      <c r="BL3469" s="13"/>
      <c r="BM3469" s="13"/>
      <c r="BN3469" s="13"/>
    </row>
    <row r="3470" spans="5:66" x14ac:dyDescent="0.25">
      <c r="E3470" s="10"/>
      <c r="F3470" s="10"/>
      <c r="G3470" s="10"/>
      <c r="H3470" s="10"/>
      <c r="I3470" s="10"/>
      <c r="J3470" s="10"/>
      <c r="K3470" s="11"/>
      <c r="L3470" s="11"/>
      <c r="M3470" s="12"/>
      <c r="N3470" s="12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12"/>
      <c r="Z3470" s="12"/>
      <c r="AA3470" s="12"/>
      <c r="AB3470" s="12"/>
      <c r="AC3470" s="12"/>
      <c r="AD3470" s="12"/>
      <c r="AE3470" s="12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  <c r="AR3470" s="12"/>
      <c r="AS3470" s="12"/>
      <c r="AT3470" s="12"/>
      <c r="AU3470" s="12"/>
      <c r="AV3470" s="12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12"/>
      <c r="BG3470" s="12"/>
      <c r="BH3470" s="12"/>
      <c r="BI3470" s="12"/>
      <c r="BJ3470" s="13"/>
      <c r="BK3470" s="13"/>
      <c r="BL3470" s="13"/>
      <c r="BM3470" s="13"/>
      <c r="BN3470" s="13"/>
    </row>
    <row r="3471" spans="5:66" x14ac:dyDescent="0.25">
      <c r="E3471" s="10"/>
      <c r="F3471" s="10"/>
      <c r="G3471" s="10"/>
      <c r="H3471" s="10"/>
      <c r="I3471" s="10"/>
      <c r="J3471" s="10"/>
      <c r="K3471" s="11"/>
      <c r="L3471" s="11"/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  <c r="AR3471" s="12"/>
      <c r="AS3471" s="12"/>
      <c r="AT3471" s="12"/>
      <c r="AU3471" s="12"/>
      <c r="AV3471" s="12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12"/>
      <c r="BG3471" s="12"/>
      <c r="BH3471" s="12"/>
      <c r="BI3471" s="12"/>
      <c r="BJ3471" s="13"/>
      <c r="BK3471" s="13"/>
      <c r="BL3471" s="13"/>
      <c r="BM3471" s="13"/>
      <c r="BN3471" s="13"/>
    </row>
    <row r="3472" spans="5:66" x14ac:dyDescent="0.25">
      <c r="E3472" s="10"/>
      <c r="F3472" s="10"/>
      <c r="G3472" s="10"/>
      <c r="H3472" s="10"/>
      <c r="I3472" s="10"/>
      <c r="J3472" s="10"/>
      <c r="K3472" s="11"/>
      <c r="L3472" s="11"/>
      <c r="M3472" s="12"/>
      <c r="N3472" s="12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12"/>
      <c r="Z3472" s="12"/>
      <c r="AA3472" s="12"/>
      <c r="AB3472" s="12"/>
      <c r="AC3472" s="12"/>
      <c r="AD3472" s="12"/>
      <c r="AE3472" s="12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  <c r="AR3472" s="12"/>
      <c r="AS3472" s="12"/>
      <c r="AT3472" s="12"/>
      <c r="AU3472" s="12"/>
      <c r="AV3472" s="12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12"/>
      <c r="BG3472" s="12"/>
      <c r="BH3472" s="12"/>
      <c r="BI3472" s="12"/>
      <c r="BJ3472" s="13"/>
      <c r="BK3472" s="13"/>
      <c r="BL3472" s="13"/>
      <c r="BM3472" s="13"/>
      <c r="BN3472" s="13"/>
    </row>
    <row r="3473" spans="5:66" x14ac:dyDescent="0.25">
      <c r="E3473" s="10"/>
      <c r="F3473" s="10"/>
      <c r="G3473" s="10"/>
      <c r="H3473" s="10"/>
      <c r="I3473" s="10"/>
      <c r="J3473" s="10"/>
      <c r="K3473" s="11"/>
      <c r="L3473" s="11"/>
      <c r="M3473" s="12"/>
      <c r="N3473" s="12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12"/>
      <c r="Z3473" s="12"/>
      <c r="AA3473" s="12"/>
      <c r="AB3473" s="12"/>
      <c r="AC3473" s="12"/>
      <c r="AD3473" s="12"/>
      <c r="AE3473" s="12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2"/>
      <c r="AS3473" s="12"/>
      <c r="AT3473" s="12"/>
      <c r="AU3473" s="12"/>
      <c r="AV3473" s="12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12"/>
      <c r="BG3473" s="12"/>
      <c r="BH3473" s="12"/>
      <c r="BI3473" s="12"/>
      <c r="BJ3473" s="13"/>
      <c r="BK3473" s="13"/>
      <c r="BL3473" s="13"/>
      <c r="BM3473" s="13"/>
      <c r="BN3473" s="13"/>
    </row>
    <row r="3474" spans="5:66" x14ac:dyDescent="0.25">
      <c r="E3474" s="10"/>
      <c r="F3474" s="10"/>
      <c r="G3474" s="10"/>
      <c r="H3474" s="10"/>
      <c r="I3474" s="10"/>
      <c r="J3474" s="10"/>
      <c r="K3474" s="11"/>
      <c r="L3474" s="11"/>
      <c r="M3474" s="12"/>
      <c r="N3474" s="12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12"/>
      <c r="Z3474" s="12"/>
      <c r="AA3474" s="12"/>
      <c r="AB3474" s="12"/>
      <c r="AC3474" s="12"/>
      <c r="AD3474" s="12"/>
      <c r="AE3474" s="12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  <c r="AR3474" s="12"/>
      <c r="AS3474" s="12"/>
      <c r="AT3474" s="12"/>
      <c r="AU3474" s="12"/>
      <c r="AV3474" s="12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12"/>
      <c r="BG3474" s="12"/>
      <c r="BH3474" s="12"/>
      <c r="BI3474" s="12"/>
      <c r="BJ3474" s="13"/>
      <c r="BK3474" s="13"/>
      <c r="BL3474" s="13"/>
      <c r="BM3474" s="13"/>
      <c r="BN3474" s="13"/>
    </row>
    <row r="3475" spans="5:66" x14ac:dyDescent="0.25">
      <c r="E3475" s="10"/>
      <c r="F3475" s="10"/>
      <c r="G3475" s="10"/>
      <c r="H3475" s="10"/>
      <c r="I3475" s="10"/>
      <c r="J3475" s="10"/>
      <c r="K3475" s="11"/>
      <c r="L3475" s="11"/>
      <c r="M3475" s="12"/>
      <c r="N3475" s="12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2"/>
      <c r="AS3475" s="12"/>
      <c r="AT3475" s="12"/>
      <c r="AU3475" s="12"/>
      <c r="AV3475" s="12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12"/>
      <c r="BG3475" s="12"/>
      <c r="BH3475" s="12"/>
      <c r="BI3475" s="12"/>
      <c r="BJ3475" s="13"/>
      <c r="BK3475" s="13"/>
      <c r="BL3475" s="13"/>
      <c r="BM3475" s="13"/>
      <c r="BN3475" s="13"/>
    </row>
    <row r="3476" spans="5:66" x14ac:dyDescent="0.25">
      <c r="E3476" s="10"/>
      <c r="F3476" s="10"/>
      <c r="G3476" s="10"/>
      <c r="H3476" s="10"/>
      <c r="I3476" s="10"/>
      <c r="J3476" s="10"/>
      <c r="K3476" s="11"/>
      <c r="L3476" s="11"/>
      <c r="M3476" s="12"/>
      <c r="N3476" s="12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12"/>
      <c r="Z3476" s="12"/>
      <c r="AA3476" s="12"/>
      <c r="AB3476" s="12"/>
      <c r="AC3476" s="12"/>
      <c r="AD3476" s="12"/>
      <c r="AE3476" s="12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  <c r="AR3476" s="12"/>
      <c r="AS3476" s="12"/>
      <c r="AT3476" s="12"/>
      <c r="AU3476" s="12"/>
      <c r="AV3476" s="12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12"/>
      <c r="BG3476" s="12"/>
      <c r="BH3476" s="12"/>
      <c r="BI3476" s="12"/>
      <c r="BJ3476" s="13"/>
      <c r="BK3476" s="13"/>
      <c r="BL3476" s="13"/>
      <c r="BM3476" s="13"/>
      <c r="BN3476" s="13"/>
    </row>
    <row r="3477" spans="5:66" x14ac:dyDescent="0.25">
      <c r="E3477" s="10"/>
      <c r="F3477" s="10"/>
      <c r="G3477" s="10"/>
      <c r="H3477" s="10"/>
      <c r="I3477" s="10"/>
      <c r="J3477" s="10"/>
      <c r="K3477" s="11"/>
      <c r="L3477" s="11"/>
      <c r="M3477" s="12"/>
      <c r="N3477" s="12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12"/>
      <c r="Z3477" s="12"/>
      <c r="AA3477" s="12"/>
      <c r="AB3477" s="12"/>
      <c r="AC3477" s="12"/>
      <c r="AD3477" s="12"/>
      <c r="AE3477" s="12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  <c r="AR3477" s="12"/>
      <c r="AS3477" s="12"/>
      <c r="AT3477" s="12"/>
      <c r="AU3477" s="12"/>
      <c r="AV3477" s="12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12"/>
      <c r="BG3477" s="12"/>
      <c r="BH3477" s="12"/>
      <c r="BI3477" s="12"/>
      <c r="BJ3477" s="13"/>
      <c r="BK3477" s="13"/>
      <c r="BL3477" s="13"/>
      <c r="BM3477" s="13"/>
      <c r="BN3477" s="13"/>
    </row>
    <row r="3478" spans="5:66" x14ac:dyDescent="0.25">
      <c r="E3478" s="10"/>
      <c r="F3478" s="10"/>
      <c r="G3478" s="10"/>
      <c r="H3478" s="10"/>
      <c r="I3478" s="10"/>
      <c r="J3478" s="10"/>
      <c r="K3478" s="11"/>
      <c r="L3478" s="11"/>
      <c r="M3478" s="12"/>
      <c r="N3478" s="12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12"/>
      <c r="Z3478" s="12"/>
      <c r="AA3478" s="12"/>
      <c r="AB3478" s="12"/>
      <c r="AC3478" s="12"/>
      <c r="AD3478" s="12"/>
      <c r="AE3478" s="12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  <c r="AR3478" s="12"/>
      <c r="AS3478" s="12"/>
      <c r="AT3478" s="12"/>
      <c r="AU3478" s="12"/>
      <c r="AV3478" s="12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12"/>
      <c r="BG3478" s="12"/>
      <c r="BH3478" s="12"/>
      <c r="BI3478" s="12"/>
      <c r="BJ3478" s="13"/>
      <c r="BK3478" s="13"/>
      <c r="BL3478" s="13"/>
      <c r="BM3478" s="13"/>
      <c r="BN3478" s="13"/>
    </row>
    <row r="3479" spans="5:66" x14ac:dyDescent="0.25">
      <c r="E3479" s="10"/>
      <c r="F3479" s="10"/>
      <c r="G3479" s="10"/>
      <c r="H3479" s="10"/>
      <c r="I3479" s="10"/>
      <c r="J3479" s="10"/>
      <c r="K3479" s="11"/>
      <c r="L3479" s="11"/>
      <c r="M3479" s="12"/>
      <c r="N3479" s="12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12"/>
      <c r="Z3479" s="12"/>
      <c r="AA3479" s="12"/>
      <c r="AB3479" s="12"/>
      <c r="AC3479" s="12"/>
      <c r="AD3479" s="12"/>
      <c r="AE3479" s="12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  <c r="AR3479" s="12"/>
      <c r="AS3479" s="12"/>
      <c r="AT3479" s="12"/>
      <c r="AU3479" s="12"/>
      <c r="AV3479" s="12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12"/>
      <c r="BG3479" s="12"/>
      <c r="BH3479" s="12"/>
      <c r="BI3479" s="12"/>
      <c r="BJ3479" s="13"/>
      <c r="BK3479" s="13"/>
      <c r="BL3479" s="13"/>
      <c r="BM3479" s="13"/>
      <c r="BN3479" s="13"/>
    </row>
    <row r="3480" spans="5:66" x14ac:dyDescent="0.25">
      <c r="E3480" s="10"/>
      <c r="F3480" s="10"/>
      <c r="G3480" s="10"/>
      <c r="H3480" s="10"/>
      <c r="I3480" s="10"/>
      <c r="J3480" s="10"/>
      <c r="K3480" s="11"/>
      <c r="L3480" s="11"/>
      <c r="M3480" s="12"/>
      <c r="N3480" s="12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12"/>
      <c r="Z3480" s="12"/>
      <c r="AA3480" s="12"/>
      <c r="AB3480" s="12"/>
      <c r="AC3480" s="12"/>
      <c r="AD3480" s="12"/>
      <c r="AE3480" s="12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  <c r="AR3480" s="12"/>
      <c r="AS3480" s="12"/>
      <c r="AT3480" s="12"/>
      <c r="AU3480" s="12"/>
      <c r="AV3480" s="12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12"/>
      <c r="BG3480" s="12"/>
      <c r="BH3480" s="12"/>
      <c r="BI3480" s="12"/>
      <c r="BJ3480" s="13"/>
      <c r="BK3480" s="13"/>
      <c r="BL3480" s="13"/>
      <c r="BM3480" s="13"/>
      <c r="BN3480" s="13"/>
    </row>
    <row r="3481" spans="5:66" x14ac:dyDescent="0.25">
      <c r="E3481" s="10"/>
      <c r="F3481" s="10"/>
      <c r="G3481" s="10"/>
      <c r="H3481" s="10"/>
      <c r="I3481" s="10"/>
      <c r="J3481" s="10"/>
      <c r="K3481" s="11"/>
      <c r="L3481" s="11"/>
      <c r="M3481" s="12"/>
      <c r="N3481" s="12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12"/>
      <c r="Z3481" s="12"/>
      <c r="AA3481" s="12"/>
      <c r="AB3481" s="12"/>
      <c r="AC3481" s="12"/>
      <c r="AD3481" s="12"/>
      <c r="AE3481" s="12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  <c r="AR3481" s="12"/>
      <c r="AS3481" s="12"/>
      <c r="AT3481" s="12"/>
      <c r="AU3481" s="12"/>
      <c r="AV3481" s="12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12"/>
      <c r="BG3481" s="12"/>
      <c r="BH3481" s="12"/>
      <c r="BI3481" s="12"/>
      <c r="BJ3481" s="13"/>
      <c r="BK3481" s="13"/>
      <c r="BL3481" s="13"/>
      <c r="BM3481" s="13"/>
      <c r="BN3481" s="13"/>
    </row>
    <row r="3482" spans="5:66" x14ac:dyDescent="0.25">
      <c r="E3482" s="10"/>
      <c r="F3482" s="10"/>
      <c r="G3482" s="10"/>
      <c r="H3482" s="10"/>
      <c r="I3482" s="10"/>
      <c r="J3482" s="10"/>
      <c r="K3482" s="11"/>
      <c r="L3482" s="11"/>
      <c r="M3482" s="12"/>
      <c r="N3482" s="12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12"/>
      <c r="Z3482" s="12"/>
      <c r="AA3482" s="12"/>
      <c r="AB3482" s="12"/>
      <c r="AC3482" s="12"/>
      <c r="AD3482" s="12"/>
      <c r="AE3482" s="12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  <c r="AR3482" s="12"/>
      <c r="AS3482" s="12"/>
      <c r="AT3482" s="12"/>
      <c r="AU3482" s="12"/>
      <c r="AV3482" s="12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12"/>
      <c r="BG3482" s="12"/>
      <c r="BH3482" s="12"/>
      <c r="BI3482" s="12"/>
      <c r="BJ3482" s="13"/>
      <c r="BK3482" s="13"/>
      <c r="BL3482" s="13"/>
      <c r="BM3482" s="13"/>
      <c r="BN3482" s="13"/>
    </row>
    <row r="3483" spans="5:66" x14ac:dyDescent="0.25">
      <c r="E3483" s="10"/>
      <c r="F3483" s="10"/>
      <c r="G3483" s="10"/>
      <c r="H3483" s="10"/>
      <c r="I3483" s="10"/>
      <c r="J3483" s="10"/>
      <c r="K3483" s="11"/>
      <c r="L3483" s="11"/>
      <c r="M3483" s="12"/>
      <c r="N3483" s="12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12"/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2"/>
      <c r="AS3483" s="12"/>
      <c r="AT3483" s="12"/>
      <c r="AU3483" s="12"/>
      <c r="AV3483" s="12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12"/>
      <c r="BG3483" s="12"/>
      <c r="BH3483" s="12"/>
      <c r="BI3483" s="12"/>
      <c r="BJ3483" s="13"/>
      <c r="BK3483" s="13"/>
      <c r="BL3483" s="13"/>
      <c r="BM3483" s="13"/>
      <c r="BN3483" s="13"/>
    </row>
    <row r="3484" spans="5:66" x14ac:dyDescent="0.25">
      <c r="E3484" s="10"/>
      <c r="F3484" s="10"/>
      <c r="G3484" s="10"/>
      <c r="H3484" s="10"/>
      <c r="I3484" s="10"/>
      <c r="J3484" s="10"/>
      <c r="K3484" s="11"/>
      <c r="L3484" s="11"/>
      <c r="M3484" s="12"/>
      <c r="N3484" s="12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12"/>
      <c r="Z3484" s="12"/>
      <c r="AA3484" s="12"/>
      <c r="AB3484" s="12"/>
      <c r="AC3484" s="12"/>
      <c r="AD3484" s="12"/>
      <c r="AE3484" s="12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  <c r="AR3484" s="12"/>
      <c r="AS3484" s="12"/>
      <c r="AT3484" s="12"/>
      <c r="AU3484" s="12"/>
      <c r="AV3484" s="12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12"/>
      <c r="BG3484" s="12"/>
      <c r="BH3484" s="12"/>
      <c r="BI3484" s="12"/>
      <c r="BJ3484" s="13"/>
      <c r="BK3484" s="13"/>
      <c r="BL3484" s="13"/>
      <c r="BM3484" s="13"/>
      <c r="BN3484" s="13"/>
    </row>
    <row r="3485" spans="5:66" x14ac:dyDescent="0.25">
      <c r="E3485" s="10"/>
      <c r="F3485" s="10"/>
      <c r="G3485" s="10"/>
      <c r="H3485" s="10"/>
      <c r="I3485" s="10"/>
      <c r="J3485" s="10"/>
      <c r="K3485" s="11"/>
      <c r="L3485" s="11"/>
      <c r="M3485" s="12"/>
      <c r="N3485" s="12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2"/>
      <c r="AS3485" s="12"/>
      <c r="AT3485" s="12"/>
      <c r="AU3485" s="12"/>
      <c r="AV3485" s="12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12"/>
      <c r="BG3485" s="12"/>
      <c r="BH3485" s="12"/>
      <c r="BI3485" s="12"/>
      <c r="BJ3485" s="13"/>
      <c r="BK3485" s="13"/>
      <c r="BL3485" s="13"/>
      <c r="BM3485" s="13"/>
      <c r="BN3485" s="13"/>
    </row>
    <row r="3486" spans="5:66" x14ac:dyDescent="0.25">
      <c r="E3486" s="10"/>
      <c r="F3486" s="10"/>
      <c r="G3486" s="10"/>
      <c r="H3486" s="10"/>
      <c r="I3486" s="10"/>
      <c r="J3486" s="10"/>
      <c r="K3486" s="11"/>
      <c r="L3486" s="11"/>
      <c r="M3486" s="12"/>
      <c r="N3486" s="12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12"/>
      <c r="Z3486" s="12"/>
      <c r="AA3486" s="12"/>
      <c r="AB3486" s="12"/>
      <c r="AC3486" s="12"/>
      <c r="AD3486" s="12"/>
      <c r="AE3486" s="12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  <c r="AR3486" s="12"/>
      <c r="AS3486" s="12"/>
      <c r="AT3486" s="12"/>
      <c r="AU3486" s="12"/>
      <c r="AV3486" s="12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12"/>
      <c r="BG3486" s="12"/>
      <c r="BH3486" s="12"/>
      <c r="BI3486" s="12"/>
      <c r="BJ3486" s="13"/>
      <c r="BK3486" s="13"/>
      <c r="BL3486" s="13"/>
      <c r="BM3486" s="13"/>
      <c r="BN3486" s="13"/>
    </row>
    <row r="3487" spans="5:66" x14ac:dyDescent="0.25">
      <c r="E3487" s="10"/>
      <c r="F3487" s="10"/>
      <c r="G3487" s="10"/>
      <c r="H3487" s="10"/>
      <c r="I3487" s="10"/>
      <c r="J3487" s="10"/>
      <c r="K3487" s="11"/>
      <c r="L3487" s="11"/>
      <c r="M3487" s="12"/>
      <c r="N3487" s="12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12"/>
      <c r="Z3487" s="12"/>
      <c r="AA3487" s="12"/>
      <c r="AB3487" s="12"/>
      <c r="AC3487" s="12"/>
      <c r="AD3487" s="12"/>
      <c r="AE3487" s="12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  <c r="AR3487" s="12"/>
      <c r="AS3487" s="12"/>
      <c r="AT3487" s="12"/>
      <c r="AU3487" s="12"/>
      <c r="AV3487" s="12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12"/>
      <c r="BG3487" s="12"/>
      <c r="BH3487" s="12"/>
      <c r="BI3487" s="12"/>
      <c r="BJ3487" s="13"/>
      <c r="BK3487" s="13"/>
      <c r="BL3487" s="13"/>
      <c r="BM3487" s="13"/>
      <c r="BN3487" s="13"/>
    </row>
    <row r="3488" spans="5:66" x14ac:dyDescent="0.25">
      <c r="E3488" s="10"/>
      <c r="F3488" s="10"/>
      <c r="G3488" s="10"/>
      <c r="H3488" s="10"/>
      <c r="I3488" s="10"/>
      <c r="J3488" s="10"/>
      <c r="K3488" s="11"/>
      <c r="L3488" s="11"/>
      <c r="M3488" s="12"/>
      <c r="N3488" s="12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12"/>
      <c r="Z3488" s="12"/>
      <c r="AA3488" s="12"/>
      <c r="AB3488" s="12"/>
      <c r="AC3488" s="12"/>
      <c r="AD3488" s="12"/>
      <c r="AE3488" s="12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  <c r="AR3488" s="12"/>
      <c r="AS3488" s="12"/>
      <c r="AT3488" s="12"/>
      <c r="AU3488" s="12"/>
      <c r="AV3488" s="12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12"/>
      <c r="BG3488" s="12"/>
      <c r="BH3488" s="12"/>
      <c r="BI3488" s="12"/>
      <c r="BJ3488" s="13"/>
      <c r="BK3488" s="13"/>
      <c r="BL3488" s="13"/>
      <c r="BM3488" s="13"/>
      <c r="BN3488" s="13"/>
    </row>
    <row r="3489" spans="5:66" x14ac:dyDescent="0.25">
      <c r="E3489" s="10"/>
      <c r="F3489" s="10"/>
      <c r="G3489" s="10"/>
      <c r="H3489" s="10"/>
      <c r="I3489" s="10"/>
      <c r="J3489" s="10"/>
      <c r="K3489" s="11"/>
      <c r="L3489" s="11"/>
      <c r="M3489" s="12"/>
      <c r="N3489" s="12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12"/>
      <c r="Z3489" s="12"/>
      <c r="AA3489" s="12"/>
      <c r="AB3489" s="12"/>
      <c r="AC3489" s="12"/>
      <c r="AD3489" s="12"/>
      <c r="AE3489" s="12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  <c r="AR3489" s="12"/>
      <c r="AS3489" s="12"/>
      <c r="AT3489" s="12"/>
      <c r="AU3489" s="12"/>
      <c r="AV3489" s="12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12"/>
      <c r="BG3489" s="12"/>
      <c r="BH3489" s="12"/>
      <c r="BI3489" s="12"/>
      <c r="BJ3489" s="13"/>
      <c r="BK3489" s="13"/>
      <c r="BL3489" s="13"/>
      <c r="BM3489" s="13"/>
      <c r="BN3489" s="13"/>
    </row>
    <row r="3490" spans="5:66" x14ac:dyDescent="0.25">
      <c r="E3490" s="10"/>
      <c r="F3490" s="10"/>
      <c r="G3490" s="10"/>
      <c r="H3490" s="10"/>
      <c r="I3490" s="10"/>
      <c r="J3490" s="10"/>
      <c r="K3490" s="11"/>
      <c r="L3490" s="11"/>
      <c r="M3490" s="12"/>
      <c r="N3490" s="12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12"/>
      <c r="Z3490" s="12"/>
      <c r="AA3490" s="12"/>
      <c r="AB3490" s="12"/>
      <c r="AC3490" s="12"/>
      <c r="AD3490" s="12"/>
      <c r="AE3490" s="12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  <c r="AR3490" s="12"/>
      <c r="AS3490" s="12"/>
      <c r="AT3490" s="12"/>
      <c r="AU3490" s="12"/>
      <c r="AV3490" s="12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12"/>
      <c r="BG3490" s="12"/>
      <c r="BH3490" s="12"/>
      <c r="BI3490" s="12"/>
      <c r="BJ3490" s="13"/>
      <c r="BK3490" s="13"/>
      <c r="BL3490" s="13"/>
      <c r="BM3490" s="13"/>
      <c r="BN3490" s="13"/>
    </row>
    <row r="3491" spans="5:66" x14ac:dyDescent="0.25">
      <c r="E3491" s="10"/>
      <c r="F3491" s="10"/>
      <c r="G3491" s="10"/>
      <c r="H3491" s="10"/>
      <c r="I3491" s="10"/>
      <c r="J3491" s="10"/>
      <c r="K3491" s="11"/>
      <c r="L3491" s="11"/>
      <c r="M3491" s="12"/>
      <c r="N3491" s="12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12"/>
      <c r="Z3491" s="12"/>
      <c r="AA3491" s="12"/>
      <c r="AB3491" s="12"/>
      <c r="AC3491" s="12"/>
      <c r="AD3491" s="12"/>
      <c r="AE3491" s="12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  <c r="AR3491" s="12"/>
      <c r="AS3491" s="12"/>
      <c r="AT3491" s="12"/>
      <c r="AU3491" s="12"/>
      <c r="AV3491" s="12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12"/>
      <c r="BG3491" s="12"/>
      <c r="BH3491" s="12"/>
      <c r="BI3491" s="12"/>
      <c r="BJ3491" s="13"/>
      <c r="BK3491" s="13"/>
      <c r="BL3491" s="13"/>
      <c r="BM3491" s="13"/>
      <c r="BN3491" s="13"/>
    </row>
    <row r="3492" spans="5:66" x14ac:dyDescent="0.25">
      <c r="E3492" s="10"/>
      <c r="F3492" s="10"/>
      <c r="G3492" s="10"/>
      <c r="H3492" s="10"/>
      <c r="I3492" s="10"/>
      <c r="J3492" s="10"/>
      <c r="K3492" s="11"/>
      <c r="L3492" s="11"/>
      <c r="M3492" s="12"/>
      <c r="N3492" s="12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12"/>
      <c r="Z3492" s="12"/>
      <c r="AA3492" s="12"/>
      <c r="AB3492" s="12"/>
      <c r="AC3492" s="12"/>
      <c r="AD3492" s="12"/>
      <c r="AE3492" s="12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  <c r="AR3492" s="12"/>
      <c r="AS3492" s="12"/>
      <c r="AT3492" s="12"/>
      <c r="AU3492" s="12"/>
      <c r="AV3492" s="12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12"/>
      <c r="BG3492" s="12"/>
      <c r="BH3492" s="12"/>
      <c r="BI3492" s="12"/>
      <c r="BJ3492" s="13"/>
      <c r="BK3492" s="13"/>
      <c r="BL3492" s="13"/>
      <c r="BM3492" s="13"/>
      <c r="BN3492" s="13"/>
    </row>
    <row r="3493" spans="5:66" x14ac:dyDescent="0.25">
      <c r="E3493" s="10"/>
      <c r="F3493" s="10"/>
      <c r="G3493" s="10"/>
      <c r="H3493" s="10"/>
      <c r="I3493" s="10"/>
      <c r="J3493" s="10"/>
      <c r="K3493" s="11"/>
      <c r="L3493" s="11"/>
      <c r="M3493" s="12"/>
      <c r="N3493" s="12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12"/>
      <c r="Z3493" s="12"/>
      <c r="AA3493" s="12"/>
      <c r="AB3493" s="12"/>
      <c r="AC3493" s="12"/>
      <c r="AD3493" s="12"/>
      <c r="AE3493" s="12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  <c r="AR3493" s="12"/>
      <c r="AS3493" s="12"/>
      <c r="AT3493" s="12"/>
      <c r="AU3493" s="12"/>
      <c r="AV3493" s="12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12"/>
      <c r="BG3493" s="12"/>
      <c r="BH3493" s="12"/>
      <c r="BI3493" s="12"/>
      <c r="BJ3493" s="13"/>
      <c r="BK3493" s="13"/>
      <c r="BL3493" s="13"/>
      <c r="BM3493" s="13"/>
      <c r="BN3493" s="13"/>
    </row>
    <row r="3494" spans="5:66" x14ac:dyDescent="0.25">
      <c r="E3494" s="10"/>
      <c r="F3494" s="10"/>
      <c r="G3494" s="10"/>
      <c r="H3494" s="10"/>
      <c r="I3494" s="10"/>
      <c r="J3494" s="10"/>
      <c r="K3494" s="11"/>
      <c r="L3494" s="11"/>
      <c r="M3494" s="12"/>
      <c r="N3494" s="12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12"/>
      <c r="Z3494" s="12"/>
      <c r="AA3494" s="12"/>
      <c r="AB3494" s="12"/>
      <c r="AC3494" s="12"/>
      <c r="AD3494" s="12"/>
      <c r="AE3494" s="12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  <c r="AR3494" s="12"/>
      <c r="AS3494" s="12"/>
      <c r="AT3494" s="12"/>
      <c r="AU3494" s="12"/>
      <c r="AV3494" s="12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12"/>
      <c r="BG3494" s="12"/>
      <c r="BH3494" s="12"/>
      <c r="BI3494" s="12"/>
      <c r="BJ3494" s="13"/>
      <c r="BK3494" s="13"/>
      <c r="BL3494" s="13"/>
      <c r="BM3494" s="13"/>
      <c r="BN3494" s="13"/>
    </row>
    <row r="3495" spans="5:66" x14ac:dyDescent="0.25">
      <c r="E3495" s="10"/>
      <c r="F3495" s="10"/>
      <c r="G3495" s="10"/>
      <c r="H3495" s="10"/>
      <c r="I3495" s="10"/>
      <c r="J3495" s="10"/>
      <c r="K3495" s="11"/>
      <c r="L3495" s="11"/>
      <c r="M3495" s="12"/>
      <c r="N3495" s="12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12"/>
      <c r="Z3495" s="12"/>
      <c r="AA3495" s="12"/>
      <c r="AB3495" s="12"/>
      <c r="AC3495" s="12"/>
      <c r="AD3495" s="12"/>
      <c r="AE3495" s="12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  <c r="AR3495" s="12"/>
      <c r="AS3495" s="12"/>
      <c r="AT3495" s="12"/>
      <c r="AU3495" s="12"/>
      <c r="AV3495" s="12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12"/>
      <c r="BG3495" s="12"/>
      <c r="BH3495" s="12"/>
      <c r="BI3495" s="12"/>
      <c r="BJ3495" s="13"/>
      <c r="BK3495" s="13"/>
      <c r="BL3495" s="13"/>
      <c r="BM3495" s="13"/>
      <c r="BN3495" s="13"/>
    </row>
    <row r="3496" spans="5:66" x14ac:dyDescent="0.25">
      <c r="E3496" s="10"/>
      <c r="F3496" s="10"/>
      <c r="G3496" s="10"/>
      <c r="H3496" s="10"/>
      <c r="I3496" s="10"/>
      <c r="J3496" s="10"/>
      <c r="K3496" s="11"/>
      <c r="L3496" s="11"/>
      <c r="M3496" s="12"/>
      <c r="N3496" s="12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12"/>
      <c r="Z3496" s="12"/>
      <c r="AA3496" s="12"/>
      <c r="AB3496" s="12"/>
      <c r="AC3496" s="12"/>
      <c r="AD3496" s="12"/>
      <c r="AE3496" s="12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  <c r="AR3496" s="12"/>
      <c r="AS3496" s="12"/>
      <c r="AT3496" s="12"/>
      <c r="AU3496" s="12"/>
      <c r="AV3496" s="12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12"/>
      <c r="BG3496" s="12"/>
      <c r="BH3496" s="12"/>
      <c r="BI3496" s="12"/>
      <c r="BJ3496" s="13"/>
      <c r="BK3496" s="13"/>
      <c r="BL3496" s="13"/>
      <c r="BM3496" s="13"/>
      <c r="BN3496" s="13"/>
    </row>
    <row r="3497" spans="5:66" x14ac:dyDescent="0.25">
      <c r="E3497" s="10"/>
      <c r="F3497" s="10"/>
      <c r="G3497" s="10"/>
      <c r="H3497" s="10"/>
      <c r="I3497" s="10"/>
      <c r="J3497" s="10"/>
      <c r="K3497" s="11"/>
      <c r="L3497" s="11"/>
      <c r="M3497" s="12"/>
      <c r="N3497" s="12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12"/>
      <c r="Z3497" s="12"/>
      <c r="AA3497" s="12"/>
      <c r="AB3497" s="12"/>
      <c r="AC3497" s="12"/>
      <c r="AD3497" s="12"/>
      <c r="AE3497" s="12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  <c r="AR3497" s="12"/>
      <c r="AS3497" s="12"/>
      <c r="AT3497" s="12"/>
      <c r="AU3497" s="12"/>
      <c r="AV3497" s="12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12"/>
      <c r="BG3497" s="12"/>
      <c r="BH3497" s="12"/>
      <c r="BI3497" s="12"/>
      <c r="BJ3497" s="13"/>
      <c r="BK3497" s="13"/>
      <c r="BL3497" s="13"/>
      <c r="BM3497" s="13"/>
      <c r="BN3497" s="13"/>
    </row>
    <row r="3498" spans="5:66" x14ac:dyDescent="0.25">
      <c r="E3498" s="10"/>
      <c r="F3498" s="10"/>
      <c r="G3498" s="10"/>
      <c r="H3498" s="10"/>
      <c r="I3498" s="10"/>
      <c r="J3498" s="10"/>
      <c r="K3498" s="11"/>
      <c r="L3498" s="11"/>
      <c r="M3498" s="12"/>
      <c r="N3498" s="12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12"/>
      <c r="Z3498" s="12"/>
      <c r="AA3498" s="12"/>
      <c r="AB3498" s="12"/>
      <c r="AC3498" s="12"/>
      <c r="AD3498" s="12"/>
      <c r="AE3498" s="12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  <c r="AR3498" s="12"/>
      <c r="AS3498" s="12"/>
      <c r="AT3498" s="12"/>
      <c r="AU3498" s="12"/>
      <c r="AV3498" s="12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12"/>
      <c r="BG3498" s="12"/>
      <c r="BH3498" s="12"/>
      <c r="BI3498" s="12"/>
      <c r="BJ3498" s="13"/>
      <c r="BK3498" s="13"/>
      <c r="BL3498" s="13"/>
      <c r="BM3498" s="13"/>
      <c r="BN3498" s="13"/>
    </row>
    <row r="3499" spans="5:66" x14ac:dyDescent="0.25">
      <c r="E3499" s="10"/>
      <c r="F3499" s="10"/>
      <c r="G3499" s="10"/>
      <c r="H3499" s="10"/>
      <c r="I3499" s="10"/>
      <c r="J3499" s="10"/>
      <c r="K3499" s="11"/>
      <c r="L3499" s="11"/>
      <c r="M3499" s="12"/>
      <c r="N3499" s="12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12"/>
      <c r="Z3499" s="12"/>
      <c r="AA3499" s="12"/>
      <c r="AB3499" s="12"/>
      <c r="AC3499" s="12"/>
      <c r="AD3499" s="12"/>
      <c r="AE3499" s="12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2"/>
      <c r="AS3499" s="12"/>
      <c r="AT3499" s="12"/>
      <c r="AU3499" s="12"/>
      <c r="AV3499" s="12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12"/>
      <c r="BG3499" s="12"/>
      <c r="BH3499" s="12"/>
      <c r="BI3499" s="12"/>
      <c r="BJ3499" s="13"/>
      <c r="BK3499" s="13"/>
      <c r="BL3499" s="13"/>
      <c r="BM3499" s="13"/>
      <c r="BN3499" s="13"/>
    </row>
    <row r="3500" spans="5:66" x14ac:dyDescent="0.25">
      <c r="E3500" s="10"/>
      <c r="F3500" s="10"/>
      <c r="G3500" s="10"/>
      <c r="H3500" s="10"/>
      <c r="I3500" s="10"/>
      <c r="J3500" s="10"/>
      <c r="K3500" s="11"/>
      <c r="L3500" s="11"/>
      <c r="M3500" s="12"/>
      <c r="N3500" s="12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12"/>
      <c r="Z3500" s="12"/>
      <c r="AA3500" s="12"/>
      <c r="AB3500" s="12"/>
      <c r="AC3500" s="12"/>
      <c r="AD3500" s="12"/>
      <c r="AE3500" s="12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  <c r="AR3500" s="12"/>
      <c r="AS3500" s="12"/>
      <c r="AT3500" s="12"/>
      <c r="AU3500" s="12"/>
      <c r="AV3500" s="12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12"/>
      <c r="BG3500" s="12"/>
      <c r="BH3500" s="12"/>
      <c r="BI3500" s="12"/>
      <c r="BJ3500" s="13"/>
      <c r="BK3500" s="13"/>
      <c r="BL3500" s="13"/>
      <c r="BM3500" s="13"/>
      <c r="BN3500" s="13"/>
    </row>
    <row r="3501" spans="5:66" x14ac:dyDescent="0.25">
      <c r="E3501" s="10"/>
      <c r="F3501" s="10"/>
      <c r="G3501" s="10"/>
      <c r="H3501" s="10"/>
      <c r="I3501" s="10"/>
      <c r="J3501" s="10"/>
      <c r="K3501" s="11"/>
      <c r="L3501" s="11"/>
      <c r="M3501" s="12"/>
      <c r="N3501" s="12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  <c r="AR3501" s="12"/>
      <c r="AS3501" s="12"/>
      <c r="AT3501" s="12"/>
      <c r="AU3501" s="12"/>
      <c r="AV3501" s="12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12"/>
      <c r="BG3501" s="12"/>
      <c r="BH3501" s="12"/>
      <c r="BI3501" s="12"/>
      <c r="BJ3501" s="13"/>
      <c r="BK3501" s="13"/>
      <c r="BL3501" s="13"/>
      <c r="BM3501" s="13"/>
      <c r="BN3501" s="13"/>
    </row>
    <row r="3502" spans="5:66" x14ac:dyDescent="0.25">
      <c r="E3502" s="10"/>
      <c r="F3502" s="10"/>
      <c r="G3502" s="10"/>
      <c r="H3502" s="10"/>
      <c r="I3502" s="10"/>
      <c r="J3502" s="10"/>
      <c r="K3502" s="11"/>
      <c r="L3502" s="11"/>
      <c r="M3502" s="12"/>
      <c r="N3502" s="12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12"/>
      <c r="Z3502" s="12"/>
      <c r="AA3502" s="12"/>
      <c r="AB3502" s="12"/>
      <c r="AC3502" s="12"/>
      <c r="AD3502" s="12"/>
      <c r="AE3502" s="12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  <c r="AR3502" s="12"/>
      <c r="AS3502" s="12"/>
      <c r="AT3502" s="12"/>
      <c r="AU3502" s="12"/>
      <c r="AV3502" s="12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12"/>
      <c r="BG3502" s="12"/>
      <c r="BH3502" s="12"/>
      <c r="BI3502" s="12"/>
      <c r="BJ3502" s="13"/>
      <c r="BK3502" s="13"/>
      <c r="BL3502" s="13"/>
      <c r="BM3502" s="13"/>
      <c r="BN3502" s="13"/>
    </row>
    <row r="3503" spans="5:66" x14ac:dyDescent="0.25">
      <c r="E3503" s="10"/>
      <c r="F3503" s="10"/>
      <c r="G3503" s="10"/>
      <c r="H3503" s="10"/>
      <c r="I3503" s="10"/>
      <c r="J3503" s="10"/>
      <c r="K3503" s="11"/>
      <c r="L3503" s="11"/>
      <c r="M3503" s="12"/>
      <c r="N3503" s="12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12"/>
      <c r="Z3503" s="12"/>
      <c r="AA3503" s="12"/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2"/>
      <c r="AS3503" s="12"/>
      <c r="AT3503" s="12"/>
      <c r="AU3503" s="12"/>
      <c r="AV3503" s="12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12"/>
      <c r="BG3503" s="12"/>
      <c r="BH3503" s="12"/>
      <c r="BI3503" s="12"/>
      <c r="BJ3503" s="13"/>
      <c r="BK3503" s="13"/>
      <c r="BL3503" s="13"/>
      <c r="BM3503" s="13"/>
      <c r="BN3503" s="13"/>
    </row>
    <row r="3504" spans="5:66" x14ac:dyDescent="0.25">
      <c r="E3504" s="10"/>
      <c r="F3504" s="10"/>
      <c r="G3504" s="10"/>
      <c r="H3504" s="10"/>
      <c r="I3504" s="10"/>
      <c r="J3504" s="10"/>
      <c r="K3504" s="11"/>
      <c r="L3504" s="11"/>
      <c r="M3504" s="12"/>
      <c r="N3504" s="12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12"/>
      <c r="Z3504" s="12"/>
      <c r="AA3504" s="12"/>
      <c r="AB3504" s="12"/>
      <c r="AC3504" s="12"/>
      <c r="AD3504" s="12"/>
      <c r="AE3504" s="12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  <c r="AR3504" s="12"/>
      <c r="AS3504" s="12"/>
      <c r="AT3504" s="12"/>
      <c r="AU3504" s="12"/>
      <c r="AV3504" s="12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12"/>
      <c r="BG3504" s="12"/>
      <c r="BH3504" s="12"/>
      <c r="BI3504" s="12"/>
      <c r="BJ3504" s="13"/>
      <c r="BK3504" s="13"/>
      <c r="BL3504" s="13"/>
      <c r="BM3504" s="13"/>
      <c r="BN3504" s="13"/>
    </row>
    <row r="3505" spans="5:66" x14ac:dyDescent="0.25">
      <c r="E3505" s="10"/>
      <c r="F3505" s="10"/>
      <c r="G3505" s="10"/>
      <c r="H3505" s="10"/>
      <c r="I3505" s="10"/>
      <c r="J3505" s="10"/>
      <c r="K3505" s="11"/>
      <c r="L3505" s="11"/>
      <c r="M3505" s="12"/>
      <c r="N3505" s="12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12"/>
      <c r="Z3505" s="12"/>
      <c r="AA3505" s="12"/>
      <c r="AB3505" s="12"/>
      <c r="AC3505" s="12"/>
      <c r="AD3505" s="12"/>
      <c r="AE3505" s="12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  <c r="AR3505" s="12"/>
      <c r="AS3505" s="12"/>
      <c r="AT3505" s="12"/>
      <c r="AU3505" s="12"/>
      <c r="AV3505" s="12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12"/>
      <c r="BG3505" s="12"/>
      <c r="BH3505" s="12"/>
      <c r="BI3505" s="12"/>
      <c r="BJ3505" s="13"/>
      <c r="BK3505" s="13"/>
      <c r="BL3505" s="13"/>
      <c r="BM3505" s="13"/>
      <c r="BN3505" s="13"/>
    </row>
    <row r="3506" spans="5:66" x14ac:dyDescent="0.25">
      <c r="E3506" s="10"/>
      <c r="F3506" s="10"/>
      <c r="G3506" s="10"/>
      <c r="H3506" s="10"/>
      <c r="I3506" s="10"/>
      <c r="J3506" s="10"/>
      <c r="K3506" s="11"/>
      <c r="L3506" s="11"/>
      <c r="M3506" s="12"/>
      <c r="N3506" s="12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12"/>
      <c r="Z3506" s="12"/>
      <c r="AA3506" s="12"/>
      <c r="AB3506" s="12"/>
      <c r="AC3506" s="12"/>
      <c r="AD3506" s="12"/>
      <c r="AE3506" s="12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  <c r="AR3506" s="12"/>
      <c r="AS3506" s="12"/>
      <c r="AT3506" s="12"/>
      <c r="AU3506" s="12"/>
      <c r="AV3506" s="12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12"/>
      <c r="BG3506" s="12"/>
      <c r="BH3506" s="12"/>
      <c r="BI3506" s="12"/>
      <c r="BJ3506" s="13"/>
      <c r="BK3506" s="13"/>
      <c r="BL3506" s="13"/>
      <c r="BM3506" s="13"/>
      <c r="BN3506" s="13"/>
    </row>
    <row r="3507" spans="5:66" x14ac:dyDescent="0.25">
      <c r="E3507" s="10"/>
      <c r="F3507" s="10"/>
      <c r="G3507" s="10"/>
      <c r="H3507" s="10"/>
      <c r="I3507" s="10"/>
      <c r="J3507" s="10"/>
      <c r="K3507" s="11"/>
      <c r="L3507" s="11"/>
      <c r="M3507" s="12"/>
      <c r="N3507" s="12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12"/>
      <c r="Z3507" s="12"/>
      <c r="AA3507" s="12"/>
      <c r="AB3507" s="12"/>
      <c r="AC3507" s="12"/>
      <c r="AD3507" s="12"/>
      <c r="AE3507" s="12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  <c r="AR3507" s="12"/>
      <c r="AS3507" s="12"/>
      <c r="AT3507" s="12"/>
      <c r="AU3507" s="12"/>
      <c r="AV3507" s="12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12"/>
      <c r="BG3507" s="12"/>
      <c r="BH3507" s="12"/>
      <c r="BI3507" s="12"/>
      <c r="BJ3507" s="13"/>
      <c r="BK3507" s="13"/>
      <c r="BL3507" s="13"/>
      <c r="BM3507" s="13"/>
      <c r="BN3507" s="13"/>
    </row>
    <row r="3508" spans="5:66" x14ac:dyDescent="0.25">
      <c r="E3508" s="10"/>
      <c r="F3508" s="10"/>
      <c r="G3508" s="10"/>
      <c r="H3508" s="10"/>
      <c r="I3508" s="10"/>
      <c r="J3508" s="10"/>
      <c r="K3508" s="11"/>
      <c r="L3508" s="11"/>
      <c r="M3508" s="12"/>
      <c r="N3508" s="12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12"/>
      <c r="Z3508" s="12"/>
      <c r="AA3508" s="12"/>
      <c r="AB3508" s="12"/>
      <c r="AC3508" s="12"/>
      <c r="AD3508" s="12"/>
      <c r="AE3508" s="12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  <c r="AR3508" s="12"/>
      <c r="AS3508" s="12"/>
      <c r="AT3508" s="12"/>
      <c r="AU3508" s="12"/>
      <c r="AV3508" s="12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12"/>
      <c r="BG3508" s="12"/>
      <c r="BH3508" s="12"/>
      <c r="BI3508" s="12"/>
      <c r="BJ3508" s="13"/>
      <c r="BK3508" s="13"/>
      <c r="BL3508" s="13"/>
      <c r="BM3508" s="13"/>
      <c r="BN3508" s="13"/>
    </row>
    <row r="3509" spans="5:66" x14ac:dyDescent="0.25">
      <c r="E3509" s="10"/>
      <c r="F3509" s="10"/>
      <c r="G3509" s="10"/>
      <c r="H3509" s="10"/>
      <c r="I3509" s="10"/>
      <c r="J3509" s="10"/>
      <c r="K3509" s="11"/>
      <c r="L3509" s="11"/>
      <c r="M3509" s="12"/>
      <c r="N3509" s="12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12"/>
      <c r="Z3509" s="12"/>
      <c r="AA3509" s="12"/>
      <c r="AB3509" s="12"/>
      <c r="AC3509" s="12"/>
      <c r="AD3509" s="12"/>
      <c r="AE3509" s="12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  <c r="AR3509" s="12"/>
      <c r="AS3509" s="12"/>
      <c r="AT3509" s="12"/>
      <c r="AU3509" s="12"/>
      <c r="AV3509" s="12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12"/>
      <c r="BG3509" s="12"/>
      <c r="BH3509" s="12"/>
      <c r="BI3509" s="12"/>
      <c r="BJ3509" s="13"/>
      <c r="BK3509" s="13"/>
      <c r="BL3509" s="13"/>
      <c r="BM3509" s="13"/>
      <c r="BN3509" s="13"/>
    </row>
    <row r="3510" spans="5:66" x14ac:dyDescent="0.25">
      <c r="E3510" s="10"/>
      <c r="F3510" s="10"/>
      <c r="G3510" s="10"/>
      <c r="H3510" s="10"/>
      <c r="I3510" s="10"/>
      <c r="J3510" s="10"/>
      <c r="K3510" s="11"/>
      <c r="L3510" s="11"/>
      <c r="M3510" s="12"/>
      <c r="N3510" s="12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12"/>
      <c r="Z3510" s="12"/>
      <c r="AA3510" s="12"/>
      <c r="AB3510" s="12"/>
      <c r="AC3510" s="12"/>
      <c r="AD3510" s="12"/>
      <c r="AE3510" s="12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  <c r="AR3510" s="12"/>
      <c r="AS3510" s="12"/>
      <c r="AT3510" s="12"/>
      <c r="AU3510" s="12"/>
      <c r="AV3510" s="12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12"/>
      <c r="BG3510" s="12"/>
      <c r="BH3510" s="12"/>
      <c r="BI3510" s="12"/>
      <c r="BJ3510" s="13"/>
      <c r="BK3510" s="13"/>
      <c r="BL3510" s="13"/>
      <c r="BM3510" s="13"/>
      <c r="BN3510" s="13"/>
    </row>
    <row r="3511" spans="5:66" x14ac:dyDescent="0.25">
      <c r="E3511" s="10"/>
      <c r="F3511" s="10"/>
      <c r="G3511" s="10"/>
      <c r="H3511" s="10"/>
      <c r="I3511" s="10"/>
      <c r="J3511" s="10"/>
      <c r="K3511" s="11"/>
      <c r="L3511" s="11"/>
      <c r="M3511" s="12"/>
      <c r="N3511" s="12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12"/>
      <c r="Z3511" s="12"/>
      <c r="AA3511" s="12"/>
      <c r="AB3511" s="12"/>
      <c r="AC3511" s="12"/>
      <c r="AD3511" s="12"/>
      <c r="AE3511" s="12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  <c r="AR3511" s="12"/>
      <c r="AS3511" s="12"/>
      <c r="AT3511" s="12"/>
      <c r="AU3511" s="12"/>
      <c r="AV3511" s="12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12"/>
      <c r="BG3511" s="12"/>
      <c r="BH3511" s="12"/>
      <c r="BI3511" s="12"/>
      <c r="BJ3511" s="13"/>
      <c r="BK3511" s="13"/>
      <c r="BL3511" s="13"/>
      <c r="BM3511" s="13"/>
      <c r="BN3511" s="13"/>
    </row>
    <row r="3512" spans="5:66" x14ac:dyDescent="0.25">
      <c r="E3512" s="10"/>
      <c r="F3512" s="10"/>
      <c r="G3512" s="10"/>
      <c r="H3512" s="10"/>
      <c r="I3512" s="10"/>
      <c r="J3512" s="10"/>
      <c r="K3512" s="11"/>
      <c r="L3512" s="11"/>
      <c r="M3512" s="12"/>
      <c r="N3512" s="12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12"/>
      <c r="Z3512" s="12"/>
      <c r="AA3512" s="12"/>
      <c r="AB3512" s="12"/>
      <c r="AC3512" s="12"/>
      <c r="AD3512" s="12"/>
      <c r="AE3512" s="12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  <c r="AR3512" s="12"/>
      <c r="AS3512" s="12"/>
      <c r="AT3512" s="12"/>
      <c r="AU3512" s="12"/>
      <c r="AV3512" s="12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12"/>
      <c r="BG3512" s="12"/>
      <c r="BH3512" s="12"/>
      <c r="BI3512" s="12"/>
      <c r="BJ3512" s="13"/>
      <c r="BK3512" s="13"/>
      <c r="BL3512" s="13"/>
      <c r="BM3512" s="13"/>
      <c r="BN3512" s="13"/>
    </row>
    <row r="3513" spans="5:66" x14ac:dyDescent="0.25">
      <c r="E3513" s="10"/>
      <c r="F3513" s="10"/>
      <c r="G3513" s="10"/>
      <c r="H3513" s="10"/>
      <c r="I3513" s="10"/>
      <c r="J3513" s="10"/>
      <c r="K3513" s="11"/>
      <c r="L3513" s="11"/>
      <c r="M3513" s="12"/>
      <c r="N3513" s="12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12"/>
      <c r="Z3513" s="12"/>
      <c r="AA3513" s="12"/>
      <c r="AB3513" s="12"/>
      <c r="AC3513" s="12"/>
      <c r="AD3513" s="12"/>
      <c r="AE3513" s="12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  <c r="AR3513" s="12"/>
      <c r="AS3513" s="12"/>
      <c r="AT3513" s="12"/>
      <c r="AU3513" s="12"/>
      <c r="AV3513" s="12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12"/>
      <c r="BG3513" s="12"/>
      <c r="BH3513" s="12"/>
      <c r="BI3513" s="12"/>
      <c r="BJ3513" s="13"/>
      <c r="BK3513" s="13"/>
      <c r="BL3513" s="13"/>
      <c r="BM3513" s="13"/>
      <c r="BN3513" s="13"/>
    </row>
    <row r="3514" spans="5:66" x14ac:dyDescent="0.25">
      <c r="E3514" s="10"/>
      <c r="F3514" s="10"/>
      <c r="G3514" s="10"/>
      <c r="H3514" s="10"/>
      <c r="I3514" s="10"/>
      <c r="J3514" s="10"/>
      <c r="K3514" s="11"/>
      <c r="L3514" s="11"/>
      <c r="M3514" s="12"/>
      <c r="N3514" s="12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12"/>
      <c r="Z3514" s="12"/>
      <c r="AA3514" s="12"/>
      <c r="AB3514" s="12"/>
      <c r="AC3514" s="12"/>
      <c r="AD3514" s="12"/>
      <c r="AE3514" s="12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  <c r="AR3514" s="12"/>
      <c r="AS3514" s="12"/>
      <c r="AT3514" s="12"/>
      <c r="AU3514" s="12"/>
      <c r="AV3514" s="12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12"/>
      <c r="BG3514" s="12"/>
      <c r="BH3514" s="12"/>
      <c r="BI3514" s="12"/>
      <c r="BJ3514" s="13"/>
      <c r="BK3514" s="13"/>
      <c r="BL3514" s="13"/>
      <c r="BM3514" s="13"/>
      <c r="BN3514" s="13"/>
    </row>
    <row r="3515" spans="5:66" x14ac:dyDescent="0.25">
      <c r="E3515" s="10"/>
      <c r="F3515" s="10"/>
      <c r="G3515" s="10"/>
      <c r="H3515" s="10"/>
      <c r="I3515" s="10"/>
      <c r="J3515" s="10"/>
      <c r="K3515" s="11"/>
      <c r="L3515" s="11"/>
      <c r="M3515" s="12"/>
      <c r="N3515" s="12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12"/>
      <c r="Z3515" s="12"/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2"/>
      <c r="AS3515" s="12"/>
      <c r="AT3515" s="12"/>
      <c r="AU3515" s="12"/>
      <c r="AV3515" s="12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12"/>
      <c r="BG3515" s="12"/>
      <c r="BH3515" s="12"/>
      <c r="BI3515" s="12"/>
      <c r="BJ3515" s="13"/>
      <c r="BK3515" s="13"/>
      <c r="BL3515" s="13"/>
      <c r="BM3515" s="13"/>
      <c r="BN3515" s="13"/>
    </row>
    <row r="3516" spans="5:66" x14ac:dyDescent="0.25">
      <c r="E3516" s="10"/>
      <c r="F3516" s="10"/>
      <c r="G3516" s="10"/>
      <c r="H3516" s="10"/>
      <c r="I3516" s="10"/>
      <c r="J3516" s="10"/>
      <c r="K3516" s="11"/>
      <c r="L3516" s="11"/>
      <c r="M3516" s="12"/>
      <c r="N3516" s="12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12"/>
      <c r="Z3516" s="12"/>
      <c r="AA3516" s="12"/>
      <c r="AB3516" s="12"/>
      <c r="AC3516" s="12"/>
      <c r="AD3516" s="12"/>
      <c r="AE3516" s="12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  <c r="AR3516" s="12"/>
      <c r="AS3516" s="12"/>
      <c r="AT3516" s="12"/>
      <c r="AU3516" s="12"/>
      <c r="AV3516" s="12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12"/>
      <c r="BG3516" s="12"/>
      <c r="BH3516" s="12"/>
      <c r="BI3516" s="12"/>
      <c r="BJ3516" s="13"/>
      <c r="BK3516" s="13"/>
      <c r="BL3516" s="13"/>
      <c r="BM3516" s="13"/>
      <c r="BN3516" s="13"/>
    </row>
    <row r="3517" spans="5:66" x14ac:dyDescent="0.25">
      <c r="E3517" s="10"/>
      <c r="F3517" s="10"/>
      <c r="G3517" s="10"/>
      <c r="H3517" s="10"/>
      <c r="I3517" s="10"/>
      <c r="J3517" s="10"/>
      <c r="K3517" s="11"/>
      <c r="L3517" s="11"/>
      <c r="M3517" s="12"/>
      <c r="N3517" s="12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12"/>
      <c r="Z3517" s="12"/>
      <c r="AA3517" s="12"/>
      <c r="AB3517" s="12"/>
      <c r="AC3517" s="12"/>
      <c r="AD3517" s="12"/>
      <c r="AE3517" s="12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  <c r="AR3517" s="12"/>
      <c r="AS3517" s="12"/>
      <c r="AT3517" s="12"/>
      <c r="AU3517" s="12"/>
      <c r="AV3517" s="12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12"/>
      <c r="BG3517" s="12"/>
      <c r="BH3517" s="12"/>
      <c r="BI3517" s="12"/>
      <c r="BJ3517" s="13"/>
      <c r="BK3517" s="13"/>
      <c r="BL3517" s="13"/>
      <c r="BM3517" s="13"/>
      <c r="BN3517" s="13"/>
    </row>
    <row r="3518" spans="5:66" x14ac:dyDescent="0.25">
      <c r="E3518" s="10"/>
      <c r="F3518" s="10"/>
      <c r="G3518" s="10"/>
      <c r="H3518" s="10"/>
      <c r="I3518" s="10"/>
      <c r="J3518" s="10"/>
      <c r="K3518" s="11"/>
      <c r="L3518" s="11"/>
      <c r="M3518" s="12"/>
      <c r="N3518" s="12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12"/>
      <c r="Z3518" s="12"/>
      <c r="AA3518" s="12"/>
      <c r="AB3518" s="12"/>
      <c r="AC3518" s="12"/>
      <c r="AD3518" s="12"/>
      <c r="AE3518" s="12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  <c r="AR3518" s="12"/>
      <c r="AS3518" s="12"/>
      <c r="AT3518" s="12"/>
      <c r="AU3518" s="12"/>
      <c r="AV3518" s="12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12"/>
      <c r="BG3518" s="12"/>
      <c r="BH3518" s="12"/>
      <c r="BI3518" s="12"/>
      <c r="BJ3518" s="13"/>
      <c r="BK3518" s="13"/>
      <c r="BL3518" s="13"/>
      <c r="BM3518" s="13"/>
      <c r="BN3518" s="13"/>
    </row>
    <row r="3519" spans="5:66" x14ac:dyDescent="0.25">
      <c r="E3519" s="10"/>
      <c r="F3519" s="10"/>
      <c r="G3519" s="10"/>
      <c r="H3519" s="10"/>
      <c r="I3519" s="10"/>
      <c r="J3519" s="10"/>
      <c r="K3519" s="11"/>
      <c r="L3519" s="11"/>
      <c r="M3519" s="12"/>
      <c r="N3519" s="12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12"/>
      <c r="Z3519" s="12"/>
      <c r="AA3519" s="12"/>
      <c r="AB3519" s="12"/>
      <c r="AC3519" s="12"/>
      <c r="AD3519" s="12"/>
      <c r="AE3519" s="12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  <c r="AR3519" s="12"/>
      <c r="AS3519" s="12"/>
      <c r="AT3519" s="12"/>
      <c r="AU3519" s="12"/>
      <c r="AV3519" s="12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12"/>
      <c r="BG3519" s="12"/>
      <c r="BH3519" s="12"/>
      <c r="BI3519" s="12"/>
      <c r="BJ3519" s="13"/>
      <c r="BK3519" s="13"/>
      <c r="BL3519" s="13"/>
      <c r="BM3519" s="13"/>
      <c r="BN3519" s="13"/>
    </row>
    <row r="3520" spans="5:66" x14ac:dyDescent="0.25">
      <c r="E3520" s="10"/>
      <c r="F3520" s="10"/>
      <c r="G3520" s="10"/>
      <c r="H3520" s="10"/>
      <c r="I3520" s="10"/>
      <c r="J3520" s="10"/>
      <c r="K3520" s="11"/>
      <c r="L3520" s="11"/>
      <c r="M3520" s="12"/>
      <c r="N3520" s="12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12"/>
      <c r="Z3520" s="12"/>
      <c r="AA3520" s="12"/>
      <c r="AB3520" s="12"/>
      <c r="AC3520" s="12"/>
      <c r="AD3520" s="12"/>
      <c r="AE3520" s="12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  <c r="AR3520" s="12"/>
      <c r="AS3520" s="12"/>
      <c r="AT3520" s="12"/>
      <c r="AU3520" s="12"/>
      <c r="AV3520" s="12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12"/>
      <c r="BG3520" s="12"/>
      <c r="BH3520" s="12"/>
      <c r="BI3520" s="12"/>
      <c r="BJ3520" s="13"/>
      <c r="BK3520" s="13"/>
      <c r="BL3520" s="13"/>
      <c r="BM3520" s="13"/>
      <c r="BN3520" s="13"/>
    </row>
    <row r="3521" spans="5:66" x14ac:dyDescent="0.25">
      <c r="E3521" s="10"/>
      <c r="F3521" s="10"/>
      <c r="G3521" s="10"/>
      <c r="H3521" s="10"/>
      <c r="I3521" s="10"/>
      <c r="J3521" s="10"/>
      <c r="K3521" s="11"/>
      <c r="L3521" s="11"/>
      <c r="M3521" s="12"/>
      <c r="N3521" s="12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12"/>
      <c r="Z3521" s="12"/>
      <c r="AA3521" s="12"/>
      <c r="AB3521" s="12"/>
      <c r="AC3521" s="12"/>
      <c r="AD3521" s="12"/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2"/>
      <c r="AS3521" s="12"/>
      <c r="AT3521" s="12"/>
      <c r="AU3521" s="12"/>
      <c r="AV3521" s="12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12"/>
      <c r="BG3521" s="12"/>
      <c r="BH3521" s="12"/>
      <c r="BI3521" s="12"/>
      <c r="BJ3521" s="13"/>
      <c r="BK3521" s="13"/>
      <c r="BL3521" s="13"/>
      <c r="BM3521" s="13"/>
      <c r="BN3521" s="13"/>
    </row>
    <row r="3522" spans="5:66" x14ac:dyDescent="0.25">
      <c r="E3522" s="10"/>
      <c r="F3522" s="10"/>
      <c r="G3522" s="10"/>
      <c r="H3522" s="10"/>
      <c r="I3522" s="10"/>
      <c r="J3522" s="10"/>
      <c r="K3522" s="11"/>
      <c r="L3522" s="11"/>
      <c r="M3522" s="12"/>
      <c r="N3522" s="12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12"/>
      <c r="Z3522" s="12"/>
      <c r="AA3522" s="12"/>
      <c r="AB3522" s="12"/>
      <c r="AC3522" s="12"/>
      <c r="AD3522" s="12"/>
      <c r="AE3522" s="12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  <c r="AR3522" s="12"/>
      <c r="AS3522" s="12"/>
      <c r="AT3522" s="12"/>
      <c r="AU3522" s="12"/>
      <c r="AV3522" s="12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12"/>
      <c r="BG3522" s="12"/>
      <c r="BH3522" s="12"/>
      <c r="BI3522" s="12"/>
      <c r="BJ3522" s="13"/>
      <c r="BK3522" s="13"/>
      <c r="BL3522" s="13"/>
      <c r="BM3522" s="13"/>
      <c r="BN3522" s="13"/>
    </row>
    <row r="3523" spans="5:66" x14ac:dyDescent="0.25">
      <c r="E3523" s="10"/>
      <c r="F3523" s="10"/>
      <c r="G3523" s="10"/>
      <c r="H3523" s="10"/>
      <c r="I3523" s="10"/>
      <c r="J3523" s="10"/>
      <c r="K3523" s="11"/>
      <c r="L3523" s="11"/>
      <c r="M3523" s="12"/>
      <c r="N3523" s="12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12"/>
      <c r="Z3523" s="12"/>
      <c r="AA3523" s="12"/>
      <c r="AB3523" s="12"/>
      <c r="AC3523" s="12"/>
      <c r="AD3523" s="12"/>
      <c r="AE3523" s="12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  <c r="AR3523" s="12"/>
      <c r="AS3523" s="12"/>
      <c r="AT3523" s="12"/>
      <c r="AU3523" s="12"/>
      <c r="AV3523" s="12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12"/>
      <c r="BG3523" s="12"/>
      <c r="BH3523" s="12"/>
      <c r="BI3523" s="12"/>
      <c r="BJ3523" s="13"/>
      <c r="BK3523" s="13"/>
      <c r="BL3523" s="13"/>
      <c r="BM3523" s="13"/>
      <c r="BN3523" s="13"/>
    </row>
    <row r="3524" spans="5:66" x14ac:dyDescent="0.25">
      <c r="E3524" s="10"/>
      <c r="F3524" s="10"/>
      <c r="G3524" s="10"/>
      <c r="H3524" s="10"/>
      <c r="I3524" s="10"/>
      <c r="J3524" s="10"/>
      <c r="K3524" s="11"/>
      <c r="L3524" s="11"/>
      <c r="M3524" s="12"/>
      <c r="N3524" s="12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12"/>
      <c r="Z3524" s="12"/>
      <c r="AA3524" s="12"/>
      <c r="AB3524" s="12"/>
      <c r="AC3524" s="12"/>
      <c r="AD3524" s="12"/>
      <c r="AE3524" s="12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  <c r="AR3524" s="12"/>
      <c r="AS3524" s="12"/>
      <c r="AT3524" s="12"/>
      <c r="AU3524" s="12"/>
      <c r="AV3524" s="12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12"/>
      <c r="BG3524" s="12"/>
      <c r="BH3524" s="12"/>
      <c r="BI3524" s="12"/>
      <c r="BJ3524" s="13"/>
      <c r="BK3524" s="13"/>
      <c r="BL3524" s="13"/>
      <c r="BM3524" s="13"/>
      <c r="BN3524" s="13"/>
    </row>
    <row r="3525" spans="5:66" x14ac:dyDescent="0.25">
      <c r="E3525" s="10"/>
      <c r="F3525" s="10"/>
      <c r="G3525" s="10"/>
      <c r="H3525" s="10"/>
      <c r="I3525" s="10"/>
      <c r="J3525" s="10"/>
      <c r="K3525" s="11"/>
      <c r="L3525" s="11"/>
      <c r="M3525" s="12"/>
      <c r="N3525" s="12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12"/>
      <c r="Z3525" s="12"/>
      <c r="AA3525" s="12"/>
      <c r="AB3525" s="12"/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2"/>
      <c r="AS3525" s="12"/>
      <c r="AT3525" s="12"/>
      <c r="AU3525" s="12"/>
      <c r="AV3525" s="12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12"/>
      <c r="BG3525" s="12"/>
      <c r="BH3525" s="12"/>
      <c r="BI3525" s="12"/>
      <c r="BJ3525" s="13"/>
      <c r="BK3525" s="13"/>
      <c r="BL3525" s="13"/>
      <c r="BM3525" s="13"/>
      <c r="BN3525" s="13"/>
    </row>
    <row r="3526" spans="5:66" x14ac:dyDescent="0.25">
      <c r="E3526" s="10"/>
      <c r="F3526" s="10"/>
      <c r="G3526" s="10"/>
      <c r="H3526" s="10"/>
      <c r="I3526" s="10"/>
      <c r="J3526" s="10"/>
      <c r="K3526" s="11"/>
      <c r="L3526" s="11"/>
      <c r="M3526" s="12"/>
      <c r="N3526" s="12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12"/>
      <c r="Z3526" s="12"/>
      <c r="AA3526" s="12"/>
      <c r="AB3526" s="12"/>
      <c r="AC3526" s="12"/>
      <c r="AD3526" s="12"/>
      <c r="AE3526" s="12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  <c r="AR3526" s="12"/>
      <c r="AS3526" s="12"/>
      <c r="AT3526" s="12"/>
      <c r="AU3526" s="12"/>
      <c r="AV3526" s="12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12"/>
      <c r="BG3526" s="12"/>
      <c r="BH3526" s="12"/>
      <c r="BI3526" s="12"/>
      <c r="BJ3526" s="13"/>
      <c r="BK3526" s="13"/>
      <c r="BL3526" s="13"/>
      <c r="BM3526" s="13"/>
      <c r="BN3526" s="13"/>
    </row>
    <row r="3527" spans="5:66" x14ac:dyDescent="0.25">
      <c r="E3527" s="10"/>
      <c r="F3527" s="10"/>
      <c r="G3527" s="10"/>
      <c r="H3527" s="10"/>
      <c r="I3527" s="10"/>
      <c r="J3527" s="10"/>
      <c r="K3527" s="11"/>
      <c r="L3527" s="11"/>
      <c r="M3527" s="12"/>
      <c r="N3527" s="12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12"/>
      <c r="BG3527" s="12"/>
      <c r="BH3527" s="12"/>
      <c r="BI3527" s="12"/>
      <c r="BJ3527" s="13"/>
      <c r="BK3527" s="13"/>
      <c r="BL3527" s="13"/>
      <c r="BM3527" s="13"/>
      <c r="BN3527" s="13"/>
    </row>
    <row r="3528" spans="5:66" x14ac:dyDescent="0.25">
      <c r="E3528" s="10"/>
      <c r="F3528" s="10"/>
      <c r="G3528" s="10"/>
      <c r="H3528" s="10"/>
      <c r="I3528" s="10"/>
      <c r="J3528" s="10"/>
      <c r="K3528" s="11"/>
      <c r="L3528" s="11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  <c r="AR3528" s="12"/>
      <c r="AS3528" s="12"/>
      <c r="AT3528" s="12"/>
      <c r="AU3528" s="12"/>
      <c r="AV3528" s="12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12"/>
      <c r="BG3528" s="12"/>
      <c r="BH3528" s="12"/>
      <c r="BI3528" s="12"/>
      <c r="BJ3528" s="13"/>
      <c r="BK3528" s="13"/>
      <c r="BL3528" s="13"/>
      <c r="BM3528" s="13"/>
      <c r="BN3528" s="13"/>
    </row>
    <row r="3529" spans="5:66" x14ac:dyDescent="0.25">
      <c r="E3529" s="10"/>
      <c r="F3529" s="10"/>
      <c r="G3529" s="10"/>
      <c r="H3529" s="10"/>
      <c r="I3529" s="10"/>
      <c r="J3529" s="10"/>
      <c r="K3529" s="11"/>
      <c r="L3529" s="11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  <c r="AR3529" s="12"/>
      <c r="AS3529" s="12"/>
      <c r="AT3529" s="12"/>
      <c r="AU3529" s="12"/>
      <c r="AV3529" s="12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12"/>
      <c r="BG3529" s="12"/>
      <c r="BH3529" s="12"/>
      <c r="BI3529" s="12"/>
      <c r="BJ3529" s="13"/>
      <c r="BK3529" s="13"/>
      <c r="BL3529" s="13"/>
      <c r="BM3529" s="13"/>
      <c r="BN3529" s="13"/>
    </row>
    <row r="3530" spans="5:66" x14ac:dyDescent="0.25">
      <c r="E3530" s="10"/>
      <c r="F3530" s="10"/>
      <c r="G3530" s="10"/>
      <c r="H3530" s="10"/>
      <c r="I3530" s="10"/>
      <c r="J3530" s="10"/>
      <c r="K3530" s="11"/>
      <c r="L3530" s="11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  <c r="AR3530" s="12"/>
      <c r="AS3530" s="12"/>
      <c r="AT3530" s="12"/>
      <c r="AU3530" s="12"/>
      <c r="AV3530" s="12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12"/>
      <c r="BG3530" s="12"/>
      <c r="BH3530" s="12"/>
      <c r="BI3530" s="12"/>
      <c r="BJ3530" s="13"/>
      <c r="BK3530" s="13"/>
      <c r="BL3530" s="13"/>
      <c r="BM3530" s="13"/>
      <c r="BN3530" s="13"/>
    </row>
    <row r="3531" spans="5:66" x14ac:dyDescent="0.25">
      <c r="E3531" s="10"/>
      <c r="F3531" s="10"/>
      <c r="G3531" s="10"/>
      <c r="H3531" s="10"/>
      <c r="I3531" s="10"/>
      <c r="J3531" s="10"/>
      <c r="K3531" s="11"/>
      <c r="L3531" s="11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  <c r="AR3531" s="12"/>
      <c r="AS3531" s="12"/>
      <c r="AT3531" s="12"/>
      <c r="AU3531" s="12"/>
      <c r="AV3531" s="12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12"/>
      <c r="BG3531" s="12"/>
      <c r="BH3531" s="12"/>
      <c r="BI3531" s="12"/>
      <c r="BJ3531" s="13"/>
      <c r="BK3531" s="13"/>
      <c r="BL3531" s="13"/>
      <c r="BM3531" s="13"/>
      <c r="BN3531" s="13"/>
    </row>
    <row r="3532" spans="5:66" x14ac:dyDescent="0.25">
      <c r="E3532" s="10"/>
      <c r="F3532" s="10"/>
      <c r="G3532" s="10"/>
      <c r="H3532" s="10"/>
      <c r="I3532" s="10"/>
      <c r="J3532" s="10"/>
      <c r="K3532" s="11"/>
      <c r="L3532" s="11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  <c r="AR3532" s="12"/>
      <c r="AS3532" s="12"/>
      <c r="AT3532" s="12"/>
      <c r="AU3532" s="12"/>
      <c r="AV3532" s="12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12"/>
      <c r="BG3532" s="12"/>
      <c r="BH3532" s="12"/>
      <c r="BI3532" s="12"/>
      <c r="BJ3532" s="13"/>
      <c r="BK3532" s="13"/>
      <c r="BL3532" s="13"/>
      <c r="BM3532" s="13"/>
      <c r="BN3532" s="13"/>
    </row>
    <row r="3533" spans="5:66" x14ac:dyDescent="0.25">
      <c r="E3533" s="10"/>
      <c r="F3533" s="10"/>
      <c r="G3533" s="10"/>
      <c r="H3533" s="10"/>
      <c r="I3533" s="10"/>
      <c r="J3533" s="10"/>
      <c r="K3533" s="11"/>
      <c r="L3533" s="11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  <c r="AR3533" s="12"/>
      <c r="AS3533" s="12"/>
      <c r="AT3533" s="12"/>
      <c r="AU3533" s="12"/>
      <c r="AV3533" s="12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12"/>
      <c r="BG3533" s="12"/>
      <c r="BH3533" s="12"/>
      <c r="BI3533" s="12"/>
      <c r="BJ3533" s="13"/>
      <c r="BK3533" s="13"/>
      <c r="BL3533" s="13"/>
      <c r="BM3533" s="13"/>
      <c r="BN3533" s="13"/>
    </row>
    <row r="3534" spans="5:66" x14ac:dyDescent="0.25">
      <c r="E3534" s="10"/>
      <c r="F3534" s="10"/>
      <c r="G3534" s="10"/>
      <c r="H3534" s="10"/>
      <c r="I3534" s="10"/>
      <c r="J3534" s="10"/>
      <c r="K3534" s="11"/>
      <c r="L3534" s="11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  <c r="AR3534" s="12"/>
      <c r="AS3534" s="12"/>
      <c r="AT3534" s="12"/>
      <c r="AU3534" s="12"/>
      <c r="AV3534" s="12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12"/>
      <c r="BG3534" s="12"/>
      <c r="BH3534" s="12"/>
      <c r="BI3534" s="12"/>
      <c r="BJ3534" s="13"/>
      <c r="BK3534" s="13"/>
      <c r="BL3534" s="13"/>
      <c r="BM3534" s="13"/>
      <c r="BN3534" s="13"/>
    </row>
    <row r="3535" spans="5:66" x14ac:dyDescent="0.25">
      <c r="E3535" s="10"/>
      <c r="F3535" s="10"/>
      <c r="G3535" s="10"/>
      <c r="H3535" s="10"/>
      <c r="I3535" s="10"/>
      <c r="J3535" s="10"/>
      <c r="K3535" s="11"/>
      <c r="L3535" s="11"/>
      <c r="M3535" s="12"/>
      <c r="N3535" s="12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2"/>
      <c r="AS3535" s="12"/>
      <c r="AT3535" s="12"/>
      <c r="AU3535" s="12"/>
      <c r="AV3535" s="12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12"/>
      <c r="BG3535" s="12"/>
      <c r="BH3535" s="12"/>
      <c r="BI3535" s="12"/>
      <c r="BJ3535" s="13"/>
      <c r="BK3535" s="13"/>
      <c r="BL3535" s="13"/>
      <c r="BM3535" s="13"/>
      <c r="BN3535" s="13"/>
    </row>
    <row r="3536" spans="5:66" x14ac:dyDescent="0.25">
      <c r="E3536" s="10"/>
      <c r="F3536" s="10"/>
      <c r="G3536" s="10"/>
      <c r="H3536" s="10"/>
      <c r="I3536" s="10"/>
      <c r="J3536" s="10"/>
      <c r="K3536" s="11"/>
      <c r="L3536" s="11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  <c r="AR3536" s="12"/>
      <c r="AS3536" s="12"/>
      <c r="AT3536" s="12"/>
      <c r="AU3536" s="12"/>
      <c r="AV3536" s="12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12"/>
      <c r="BG3536" s="12"/>
      <c r="BH3536" s="12"/>
      <c r="BI3536" s="12"/>
      <c r="BJ3536" s="13"/>
      <c r="BK3536" s="13"/>
      <c r="BL3536" s="13"/>
      <c r="BM3536" s="13"/>
      <c r="BN3536" s="13"/>
    </row>
    <row r="3537" spans="5:66" x14ac:dyDescent="0.25">
      <c r="E3537" s="10"/>
      <c r="F3537" s="10"/>
      <c r="G3537" s="10"/>
      <c r="H3537" s="10"/>
      <c r="I3537" s="10"/>
      <c r="J3537" s="10"/>
      <c r="K3537" s="11"/>
      <c r="L3537" s="11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2"/>
      <c r="AS3537" s="12"/>
      <c r="AT3537" s="12"/>
      <c r="AU3537" s="12"/>
      <c r="AV3537" s="12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12"/>
      <c r="BG3537" s="12"/>
      <c r="BH3537" s="12"/>
      <c r="BI3537" s="12"/>
      <c r="BJ3537" s="13"/>
      <c r="BK3537" s="13"/>
      <c r="BL3537" s="13"/>
      <c r="BM3537" s="13"/>
      <c r="BN3537" s="13"/>
    </row>
    <row r="3538" spans="5:66" x14ac:dyDescent="0.25">
      <c r="E3538" s="10"/>
      <c r="F3538" s="10"/>
      <c r="G3538" s="10"/>
      <c r="H3538" s="10"/>
      <c r="I3538" s="10"/>
      <c r="J3538" s="10"/>
      <c r="K3538" s="11"/>
      <c r="L3538" s="11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  <c r="AR3538" s="12"/>
      <c r="AS3538" s="12"/>
      <c r="AT3538" s="12"/>
      <c r="AU3538" s="12"/>
      <c r="AV3538" s="12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12"/>
      <c r="BG3538" s="12"/>
      <c r="BH3538" s="12"/>
      <c r="BI3538" s="12"/>
      <c r="BJ3538" s="13"/>
      <c r="BK3538" s="13"/>
      <c r="BL3538" s="13"/>
      <c r="BM3538" s="13"/>
      <c r="BN3538" s="13"/>
    </row>
    <row r="3539" spans="5:66" x14ac:dyDescent="0.25">
      <c r="E3539" s="10"/>
      <c r="F3539" s="10"/>
      <c r="G3539" s="10"/>
      <c r="H3539" s="10"/>
      <c r="I3539" s="10"/>
      <c r="J3539" s="10"/>
      <c r="K3539" s="11"/>
      <c r="L3539" s="11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2"/>
      <c r="AS3539" s="12"/>
      <c r="AT3539" s="12"/>
      <c r="AU3539" s="12"/>
      <c r="AV3539" s="12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12"/>
      <c r="BG3539" s="12"/>
      <c r="BH3539" s="12"/>
      <c r="BI3539" s="12"/>
      <c r="BJ3539" s="13"/>
      <c r="BK3539" s="13"/>
      <c r="BL3539" s="13"/>
      <c r="BM3539" s="13"/>
      <c r="BN3539" s="13"/>
    </row>
    <row r="3540" spans="5:66" x14ac:dyDescent="0.25">
      <c r="E3540" s="10"/>
      <c r="F3540" s="10"/>
      <c r="G3540" s="10"/>
      <c r="H3540" s="10"/>
      <c r="I3540" s="10"/>
      <c r="J3540" s="10"/>
      <c r="K3540" s="11"/>
      <c r="L3540" s="11"/>
      <c r="M3540" s="12"/>
      <c r="N3540" s="12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12"/>
      <c r="Z3540" s="12"/>
      <c r="AA3540" s="12"/>
      <c r="AB3540" s="12"/>
      <c r="AC3540" s="12"/>
      <c r="AD3540" s="12"/>
      <c r="AE3540" s="12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  <c r="AR3540" s="12"/>
      <c r="AS3540" s="12"/>
      <c r="AT3540" s="12"/>
      <c r="AU3540" s="12"/>
      <c r="AV3540" s="12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12"/>
      <c r="BG3540" s="12"/>
      <c r="BH3540" s="12"/>
      <c r="BI3540" s="12"/>
      <c r="BJ3540" s="13"/>
      <c r="BK3540" s="13"/>
      <c r="BL3540" s="13"/>
      <c r="BM3540" s="13"/>
      <c r="BN3540" s="13"/>
    </row>
    <row r="3541" spans="5:66" x14ac:dyDescent="0.25">
      <c r="E3541" s="10"/>
      <c r="F3541" s="10"/>
      <c r="G3541" s="10"/>
      <c r="H3541" s="10"/>
      <c r="I3541" s="10"/>
      <c r="J3541" s="10"/>
      <c r="K3541" s="11"/>
      <c r="L3541" s="11"/>
      <c r="M3541" s="12"/>
      <c r="N3541" s="12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12"/>
      <c r="Z3541" s="12"/>
      <c r="AA3541" s="12"/>
      <c r="AB3541" s="12"/>
      <c r="AC3541" s="12"/>
      <c r="AD3541" s="12"/>
      <c r="AE3541" s="12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  <c r="AR3541" s="12"/>
      <c r="AS3541" s="12"/>
      <c r="AT3541" s="12"/>
      <c r="AU3541" s="12"/>
      <c r="AV3541" s="12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12"/>
      <c r="BG3541" s="12"/>
      <c r="BH3541" s="12"/>
      <c r="BI3541" s="12"/>
      <c r="BJ3541" s="13"/>
      <c r="BK3541" s="13"/>
      <c r="BL3541" s="13"/>
      <c r="BM3541" s="13"/>
      <c r="BN3541" s="13"/>
    </row>
    <row r="3542" spans="5:66" x14ac:dyDescent="0.25">
      <c r="E3542" s="10"/>
      <c r="F3542" s="10"/>
      <c r="G3542" s="10"/>
      <c r="H3542" s="10"/>
      <c r="I3542" s="10"/>
      <c r="J3542" s="10"/>
      <c r="K3542" s="11"/>
      <c r="L3542" s="11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  <c r="AR3542" s="12"/>
      <c r="AS3542" s="12"/>
      <c r="AT3542" s="12"/>
      <c r="AU3542" s="12"/>
      <c r="AV3542" s="12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12"/>
      <c r="BG3542" s="12"/>
      <c r="BH3542" s="12"/>
      <c r="BI3542" s="12"/>
      <c r="BJ3542" s="13"/>
      <c r="BK3542" s="13"/>
      <c r="BL3542" s="13"/>
      <c r="BM3542" s="13"/>
      <c r="BN3542" s="13"/>
    </row>
    <row r="3543" spans="5:66" x14ac:dyDescent="0.25">
      <c r="E3543" s="10"/>
      <c r="F3543" s="10"/>
      <c r="G3543" s="10"/>
      <c r="H3543" s="10"/>
      <c r="I3543" s="10"/>
      <c r="J3543" s="10"/>
      <c r="K3543" s="11"/>
      <c r="L3543" s="11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2"/>
      <c r="AS3543" s="12"/>
      <c r="AT3543" s="12"/>
      <c r="AU3543" s="12"/>
      <c r="AV3543" s="12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12"/>
      <c r="BG3543" s="12"/>
      <c r="BH3543" s="12"/>
      <c r="BI3543" s="12"/>
      <c r="BJ3543" s="13"/>
      <c r="BK3543" s="13"/>
      <c r="BL3543" s="13"/>
      <c r="BM3543" s="13"/>
      <c r="BN3543" s="13"/>
    </row>
    <row r="3544" spans="5:66" x14ac:dyDescent="0.25">
      <c r="E3544" s="10"/>
      <c r="F3544" s="10"/>
      <c r="G3544" s="10"/>
      <c r="H3544" s="10"/>
      <c r="I3544" s="10"/>
      <c r="J3544" s="10"/>
      <c r="K3544" s="11"/>
      <c r="L3544" s="11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12"/>
      <c r="BG3544" s="12"/>
      <c r="BH3544" s="12"/>
      <c r="BI3544" s="12"/>
      <c r="BJ3544" s="13"/>
      <c r="BK3544" s="13"/>
      <c r="BL3544" s="13"/>
      <c r="BM3544" s="13"/>
      <c r="BN3544" s="13"/>
    </row>
    <row r="3545" spans="5:66" x14ac:dyDescent="0.25">
      <c r="E3545" s="10"/>
      <c r="F3545" s="10"/>
      <c r="G3545" s="10"/>
      <c r="H3545" s="10"/>
      <c r="I3545" s="10"/>
      <c r="J3545" s="10"/>
      <c r="K3545" s="11"/>
      <c r="L3545" s="11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  <c r="AR3545" s="12"/>
      <c r="AS3545" s="12"/>
      <c r="AT3545" s="12"/>
      <c r="AU3545" s="12"/>
      <c r="AV3545" s="12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12"/>
      <c r="BG3545" s="12"/>
      <c r="BH3545" s="12"/>
      <c r="BI3545" s="12"/>
      <c r="BJ3545" s="13"/>
      <c r="BK3545" s="13"/>
      <c r="BL3545" s="13"/>
      <c r="BM3545" s="13"/>
      <c r="BN3545" s="13"/>
    </row>
    <row r="3546" spans="5:66" x14ac:dyDescent="0.25">
      <c r="E3546" s="10"/>
      <c r="F3546" s="10"/>
      <c r="G3546" s="10"/>
      <c r="H3546" s="10"/>
      <c r="I3546" s="10"/>
      <c r="J3546" s="10"/>
      <c r="K3546" s="11"/>
      <c r="L3546" s="11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  <c r="AR3546" s="12"/>
      <c r="AS3546" s="12"/>
      <c r="AT3546" s="12"/>
      <c r="AU3546" s="12"/>
      <c r="AV3546" s="12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12"/>
      <c r="BG3546" s="12"/>
      <c r="BH3546" s="12"/>
      <c r="BI3546" s="12"/>
      <c r="BJ3546" s="13"/>
      <c r="BK3546" s="13"/>
      <c r="BL3546" s="13"/>
      <c r="BM3546" s="13"/>
      <c r="BN3546" s="13"/>
    </row>
    <row r="3547" spans="5:66" x14ac:dyDescent="0.25">
      <c r="E3547" s="10"/>
      <c r="F3547" s="10"/>
      <c r="G3547" s="10"/>
      <c r="H3547" s="10"/>
      <c r="I3547" s="10"/>
      <c r="J3547" s="10"/>
      <c r="K3547" s="11"/>
      <c r="L3547" s="11"/>
      <c r="M3547" s="12"/>
      <c r="N3547" s="12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  <c r="AR3547" s="12"/>
      <c r="AS3547" s="12"/>
      <c r="AT3547" s="12"/>
      <c r="AU3547" s="12"/>
      <c r="AV3547" s="12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12"/>
      <c r="BG3547" s="12"/>
      <c r="BH3547" s="12"/>
      <c r="BI3547" s="12"/>
      <c r="BJ3547" s="13"/>
      <c r="BK3547" s="13"/>
      <c r="BL3547" s="13"/>
      <c r="BM3547" s="13"/>
      <c r="BN3547" s="13"/>
    </row>
    <row r="3548" spans="5:66" x14ac:dyDescent="0.25">
      <c r="E3548" s="10"/>
      <c r="F3548" s="10"/>
      <c r="G3548" s="10"/>
      <c r="H3548" s="10"/>
      <c r="I3548" s="10"/>
      <c r="J3548" s="10"/>
      <c r="K3548" s="11"/>
      <c r="L3548" s="11"/>
      <c r="M3548" s="12"/>
      <c r="N3548" s="12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  <c r="AR3548" s="12"/>
      <c r="AS3548" s="12"/>
      <c r="AT3548" s="12"/>
      <c r="AU3548" s="12"/>
      <c r="AV3548" s="12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12"/>
      <c r="BG3548" s="12"/>
      <c r="BH3548" s="12"/>
      <c r="BI3548" s="12"/>
      <c r="BJ3548" s="13"/>
      <c r="BK3548" s="13"/>
      <c r="BL3548" s="13"/>
      <c r="BM3548" s="13"/>
      <c r="BN3548" s="13"/>
    </row>
    <row r="3549" spans="5:66" x14ac:dyDescent="0.25">
      <c r="E3549" s="10"/>
      <c r="F3549" s="10"/>
      <c r="G3549" s="10"/>
      <c r="H3549" s="10"/>
      <c r="I3549" s="10"/>
      <c r="J3549" s="10"/>
      <c r="K3549" s="11"/>
      <c r="L3549" s="11"/>
      <c r="M3549" s="12"/>
      <c r="N3549" s="12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2"/>
      <c r="AS3549" s="12"/>
      <c r="AT3549" s="12"/>
      <c r="AU3549" s="12"/>
      <c r="AV3549" s="12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12"/>
      <c r="BG3549" s="12"/>
      <c r="BH3549" s="12"/>
      <c r="BI3549" s="12"/>
      <c r="BJ3549" s="13"/>
      <c r="BK3549" s="13"/>
      <c r="BL3549" s="13"/>
      <c r="BM3549" s="13"/>
      <c r="BN3549" s="13"/>
    </row>
    <row r="3550" spans="5:66" x14ac:dyDescent="0.25">
      <c r="E3550" s="10"/>
      <c r="F3550" s="10"/>
      <c r="G3550" s="10"/>
      <c r="H3550" s="10"/>
      <c r="I3550" s="10"/>
      <c r="J3550" s="10"/>
      <c r="K3550" s="11"/>
      <c r="L3550" s="11"/>
      <c r="M3550" s="12"/>
      <c r="N3550" s="12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  <c r="AR3550" s="12"/>
      <c r="AS3550" s="12"/>
      <c r="AT3550" s="12"/>
      <c r="AU3550" s="12"/>
      <c r="AV3550" s="12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12"/>
      <c r="BG3550" s="12"/>
      <c r="BH3550" s="12"/>
      <c r="BI3550" s="12"/>
      <c r="BJ3550" s="13"/>
      <c r="BK3550" s="13"/>
      <c r="BL3550" s="13"/>
      <c r="BM3550" s="13"/>
      <c r="BN3550" s="13"/>
    </row>
    <row r="3551" spans="5:66" x14ac:dyDescent="0.25">
      <c r="E3551" s="10"/>
      <c r="F3551" s="10"/>
      <c r="G3551" s="10"/>
      <c r="H3551" s="10"/>
      <c r="I3551" s="10"/>
      <c r="J3551" s="10"/>
      <c r="K3551" s="11"/>
      <c r="L3551" s="11"/>
      <c r="M3551" s="12"/>
      <c r="N3551" s="12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12"/>
      <c r="Z3551" s="12"/>
      <c r="AA3551" s="12"/>
      <c r="AB3551" s="12"/>
      <c r="AC3551" s="12"/>
      <c r="AD3551" s="12"/>
      <c r="AE3551" s="12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  <c r="AR3551" s="12"/>
      <c r="AS3551" s="12"/>
      <c r="AT3551" s="12"/>
      <c r="AU3551" s="12"/>
      <c r="AV3551" s="12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12"/>
      <c r="BG3551" s="12"/>
      <c r="BH3551" s="12"/>
      <c r="BI3551" s="12"/>
      <c r="BJ3551" s="13"/>
      <c r="BK3551" s="13"/>
      <c r="BL3551" s="13"/>
      <c r="BM3551" s="13"/>
      <c r="BN3551" s="13"/>
    </row>
    <row r="3552" spans="5:66" x14ac:dyDescent="0.25">
      <c r="E3552" s="10"/>
      <c r="F3552" s="10"/>
      <c r="G3552" s="10"/>
      <c r="H3552" s="10"/>
      <c r="I3552" s="10"/>
      <c r="J3552" s="10"/>
      <c r="K3552" s="11"/>
      <c r="L3552" s="11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  <c r="AR3552" s="12"/>
      <c r="AS3552" s="12"/>
      <c r="AT3552" s="12"/>
      <c r="AU3552" s="12"/>
      <c r="AV3552" s="12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12"/>
      <c r="BG3552" s="12"/>
      <c r="BH3552" s="12"/>
      <c r="BI3552" s="12"/>
      <c r="BJ3552" s="13"/>
      <c r="BK3552" s="13"/>
      <c r="BL3552" s="13"/>
      <c r="BM3552" s="13"/>
      <c r="BN3552" s="13"/>
    </row>
    <row r="3553" spans="5:66" x14ac:dyDescent="0.25">
      <c r="E3553" s="10"/>
      <c r="F3553" s="10"/>
      <c r="G3553" s="10"/>
      <c r="H3553" s="10"/>
      <c r="I3553" s="10"/>
      <c r="J3553" s="10"/>
      <c r="K3553" s="11"/>
      <c r="L3553" s="11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  <c r="AR3553" s="12"/>
      <c r="AS3553" s="12"/>
      <c r="AT3553" s="12"/>
      <c r="AU3553" s="12"/>
      <c r="AV3553" s="12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12"/>
      <c r="BG3553" s="12"/>
      <c r="BH3553" s="12"/>
      <c r="BI3553" s="12"/>
      <c r="BJ3553" s="13"/>
      <c r="BK3553" s="13"/>
      <c r="BL3553" s="13"/>
      <c r="BM3553" s="13"/>
      <c r="BN3553" s="13"/>
    </row>
    <row r="3554" spans="5:66" x14ac:dyDescent="0.25">
      <c r="E3554" s="10"/>
      <c r="F3554" s="10"/>
      <c r="G3554" s="10"/>
      <c r="H3554" s="10"/>
      <c r="I3554" s="10"/>
      <c r="J3554" s="10"/>
      <c r="K3554" s="11"/>
      <c r="L3554" s="11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  <c r="AR3554" s="12"/>
      <c r="AS3554" s="12"/>
      <c r="AT3554" s="12"/>
      <c r="AU3554" s="12"/>
      <c r="AV3554" s="12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12"/>
      <c r="BG3554" s="12"/>
      <c r="BH3554" s="12"/>
      <c r="BI3554" s="12"/>
      <c r="BJ3554" s="13"/>
      <c r="BK3554" s="13"/>
      <c r="BL3554" s="13"/>
      <c r="BM3554" s="13"/>
      <c r="BN3554" s="13"/>
    </row>
    <row r="3555" spans="5:66" x14ac:dyDescent="0.25">
      <c r="E3555" s="10"/>
      <c r="F3555" s="10"/>
      <c r="G3555" s="10"/>
      <c r="H3555" s="10"/>
      <c r="I3555" s="10"/>
      <c r="J3555" s="10"/>
      <c r="K3555" s="11"/>
      <c r="L3555" s="11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  <c r="AR3555" s="12"/>
      <c r="AS3555" s="12"/>
      <c r="AT3555" s="12"/>
      <c r="AU3555" s="12"/>
      <c r="AV3555" s="12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12"/>
      <c r="BG3555" s="12"/>
      <c r="BH3555" s="12"/>
      <c r="BI3555" s="12"/>
      <c r="BJ3555" s="13"/>
      <c r="BK3555" s="13"/>
      <c r="BL3555" s="13"/>
      <c r="BM3555" s="13"/>
      <c r="BN3555" s="13"/>
    </row>
    <row r="3556" spans="5:66" x14ac:dyDescent="0.25">
      <c r="E3556" s="10"/>
      <c r="F3556" s="10"/>
      <c r="G3556" s="10"/>
      <c r="H3556" s="10"/>
      <c r="I3556" s="10"/>
      <c r="J3556" s="10"/>
      <c r="K3556" s="11"/>
      <c r="L3556" s="11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  <c r="AR3556" s="12"/>
      <c r="AS3556" s="12"/>
      <c r="AT3556" s="12"/>
      <c r="AU3556" s="12"/>
      <c r="AV3556" s="12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12"/>
      <c r="BG3556" s="12"/>
      <c r="BH3556" s="12"/>
      <c r="BI3556" s="12"/>
      <c r="BJ3556" s="13"/>
      <c r="BK3556" s="13"/>
      <c r="BL3556" s="13"/>
      <c r="BM3556" s="13"/>
      <c r="BN3556" s="13"/>
    </row>
    <row r="3557" spans="5:66" x14ac:dyDescent="0.25">
      <c r="E3557" s="10"/>
      <c r="F3557" s="10"/>
      <c r="G3557" s="10"/>
      <c r="H3557" s="10"/>
      <c r="I3557" s="10"/>
      <c r="J3557" s="10"/>
      <c r="K3557" s="11"/>
      <c r="L3557" s="11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  <c r="AR3557" s="12"/>
      <c r="AS3557" s="12"/>
      <c r="AT3557" s="12"/>
      <c r="AU3557" s="12"/>
      <c r="AV3557" s="12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12"/>
      <c r="BG3557" s="12"/>
      <c r="BH3557" s="12"/>
      <c r="BI3557" s="12"/>
      <c r="BJ3557" s="13"/>
      <c r="BK3557" s="13"/>
      <c r="BL3557" s="13"/>
      <c r="BM3557" s="13"/>
      <c r="BN3557" s="13"/>
    </row>
    <row r="3558" spans="5:66" x14ac:dyDescent="0.25">
      <c r="E3558" s="10"/>
      <c r="F3558" s="10"/>
      <c r="G3558" s="10"/>
      <c r="H3558" s="10"/>
      <c r="I3558" s="10"/>
      <c r="J3558" s="10"/>
      <c r="K3558" s="11"/>
      <c r="L3558" s="11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  <c r="AR3558" s="12"/>
      <c r="AS3558" s="12"/>
      <c r="AT3558" s="12"/>
      <c r="AU3558" s="12"/>
      <c r="AV3558" s="12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12"/>
      <c r="BG3558" s="12"/>
      <c r="BH3558" s="12"/>
      <c r="BI3558" s="12"/>
      <c r="BJ3558" s="13"/>
      <c r="BK3558" s="13"/>
      <c r="BL3558" s="13"/>
      <c r="BM3558" s="13"/>
      <c r="BN3558" s="13"/>
    </row>
    <row r="3559" spans="5:66" x14ac:dyDescent="0.25">
      <c r="E3559" s="10"/>
      <c r="F3559" s="10"/>
      <c r="G3559" s="10"/>
      <c r="H3559" s="10"/>
      <c r="I3559" s="10"/>
      <c r="J3559" s="10"/>
      <c r="K3559" s="11"/>
      <c r="L3559" s="11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  <c r="AR3559" s="12"/>
      <c r="AS3559" s="12"/>
      <c r="AT3559" s="12"/>
      <c r="AU3559" s="12"/>
      <c r="AV3559" s="12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12"/>
      <c r="BG3559" s="12"/>
      <c r="BH3559" s="12"/>
      <c r="BI3559" s="12"/>
      <c r="BJ3559" s="13"/>
      <c r="BK3559" s="13"/>
      <c r="BL3559" s="13"/>
      <c r="BM3559" s="13"/>
      <c r="BN3559" s="13"/>
    </row>
    <row r="3560" spans="5:66" x14ac:dyDescent="0.25">
      <c r="E3560" s="10"/>
      <c r="F3560" s="10"/>
      <c r="G3560" s="10"/>
      <c r="H3560" s="10"/>
      <c r="I3560" s="10"/>
      <c r="J3560" s="10"/>
      <c r="K3560" s="11"/>
      <c r="L3560" s="11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  <c r="AR3560" s="12"/>
      <c r="AS3560" s="12"/>
      <c r="AT3560" s="12"/>
      <c r="AU3560" s="12"/>
      <c r="AV3560" s="12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12"/>
      <c r="BG3560" s="12"/>
      <c r="BH3560" s="12"/>
      <c r="BI3560" s="12"/>
      <c r="BJ3560" s="13"/>
      <c r="BK3560" s="13"/>
      <c r="BL3560" s="13"/>
      <c r="BM3560" s="13"/>
      <c r="BN3560" s="13"/>
    </row>
    <row r="3561" spans="5:66" x14ac:dyDescent="0.25">
      <c r="E3561" s="10"/>
      <c r="F3561" s="10"/>
      <c r="G3561" s="10"/>
      <c r="H3561" s="10"/>
      <c r="I3561" s="10"/>
      <c r="J3561" s="10"/>
      <c r="K3561" s="11"/>
      <c r="L3561" s="11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  <c r="AR3561" s="12"/>
      <c r="AS3561" s="12"/>
      <c r="AT3561" s="12"/>
      <c r="AU3561" s="12"/>
      <c r="AV3561" s="12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12"/>
      <c r="BG3561" s="12"/>
      <c r="BH3561" s="12"/>
      <c r="BI3561" s="12"/>
      <c r="BJ3561" s="13"/>
      <c r="BK3561" s="13"/>
      <c r="BL3561" s="13"/>
      <c r="BM3561" s="13"/>
      <c r="BN3561" s="13"/>
    </row>
    <row r="3562" spans="5:66" x14ac:dyDescent="0.25">
      <c r="E3562" s="10"/>
      <c r="F3562" s="10"/>
      <c r="G3562" s="10"/>
      <c r="H3562" s="10"/>
      <c r="I3562" s="10"/>
      <c r="J3562" s="10"/>
      <c r="K3562" s="11"/>
      <c r="L3562" s="11"/>
      <c r="M3562" s="12"/>
      <c r="N3562" s="12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  <c r="AR3562" s="12"/>
      <c r="AS3562" s="12"/>
      <c r="AT3562" s="12"/>
      <c r="AU3562" s="12"/>
      <c r="AV3562" s="12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12"/>
      <c r="BG3562" s="12"/>
      <c r="BH3562" s="12"/>
      <c r="BI3562" s="12"/>
      <c r="BJ3562" s="13"/>
      <c r="BK3562" s="13"/>
      <c r="BL3562" s="13"/>
      <c r="BM3562" s="13"/>
      <c r="BN3562" s="13"/>
    </row>
    <row r="3563" spans="5:66" x14ac:dyDescent="0.25">
      <c r="E3563" s="10"/>
      <c r="F3563" s="10"/>
      <c r="G3563" s="10"/>
      <c r="H3563" s="10"/>
      <c r="I3563" s="10"/>
      <c r="J3563" s="10"/>
      <c r="K3563" s="11"/>
      <c r="L3563" s="11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  <c r="AR3563" s="12"/>
      <c r="AS3563" s="12"/>
      <c r="AT3563" s="12"/>
      <c r="AU3563" s="12"/>
      <c r="AV3563" s="12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12"/>
      <c r="BG3563" s="12"/>
      <c r="BH3563" s="12"/>
      <c r="BI3563" s="12"/>
      <c r="BJ3563" s="13"/>
      <c r="BK3563" s="13"/>
      <c r="BL3563" s="13"/>
      <c r="BM3563" s="13"/>
      <c r="BN3563" s="13"/>
    </row>
    <row r="3564" spans="5:66" x14ac:dyDescent="0.25">
      <c r="E3564" s="10"/>
      <c r="F3564" s="10"/>
      <c r="G3564" s="10"/>
      <c r="H3564" s="10"/>
      <c r="I3564" s="10"/>
      <c r="J3564" s="10"/>
      <c r="K3564" s="11"/>
      <c r="L3564" s="11"/>
      <c r="M3564" s="12"/>
      <c r="N3564" s="12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12"/>
      <c r="Z3564" s="12"/>
      <c r="AA3564" s="12"/>
      <c r="AB3564" s="12"/>
      <c r="AC3564" s="12"/>
      <c r="AD3564" s="12"/>
      <c r="AE3564" s="12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  <c r="AR3564" s="12"/>
      <c r="AS3564" s="12"/>
      <c r="AT3564" s="12"/>
      <c r="AU3564" s="12"/>
      <c r="AV3564" s="12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12"/>
      <c r="BG3564" s="12"/>
      <c r="BH3564" s="12"/>
      <c r="BI3564" s="12"/>
      <c r="BJ3564" s="13"/>
      <c r="BK3564" s="13"/>
      <c r="BL3564" s="13"/>
      <c r="BM3564" s="13"/>
      <c r="BN3564" s="13"/>
    </row>
    <row r="3565" spans="5:66" x14ac:dyDescent="0.25">
      <c r="E3565" s="10"/>
      <c r="F3565" s="10"/>
      <c r="G3565" s="10"/>
      <c r="H3565" s="10"/>
      <c r="I3565" s="10"/>
      <c r="J3565" s="10"/>
      <c r="K3565" s="11"/>
      <c r="L3565" s="11"/>
      <c r="M3565" s="12"/>
      <c r="N3565" s="12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  <c r="AR3565" s="12"/>
      <c r="AS3565" s="12"/>
      <c r="AT3565" s="12"/>
      <c r="AU3565" s="12"/>
      <c r="AV3565" s="12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12"/>
      <c r="BG3565" s="12"/>
      <c r="BH3565" s="12"/>
      <c r="BI3565" s="12"/>
      <c r="BJ3565" s="13"/>
      <c r="BK3565" s="13"/>
      <c r="BL3565" s="13"/>
      <c r="BM3565" s="13"/>
      <c r="BN3565" s="13"/>
    </row>
    <row r="3566" spans="5:66" x14ac:dyDescent="0.25">
      <c r="E3566" s="10"/>
      <c r="F3566" s="10"/>
      <c r="G3566" s="10"/>
      <c r="H3566" s="10"/>
      <c r="I3566" s="10"/>
      <c r="J3566" s="10"/>
      <c r="K3566" s="11"/>
      <c r="L3566" s="11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  <c r="AR3566" s="12"/>
      <c r="AS3566" s="12"/>
      <c r="AT3566" s="12"/>
      <c r="AU3566" s="12"/>
      <c r="AV3566" s="12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12"/>
      <c r="BG3566" s="12"/>
      <c r="BH3566" s="12"/>
      <c r="BI3566" s="12"/>
      <c r="BJ3566" s="13"/>
      <c r="BK3566" s="13"/>
      <c r="BL3566" s="13"/>
      <c r="BM3566" s="13"/>
      <c r="BN3566" s="13"/>
    </row>
    <row r="3567" spans="5:66" x14ac:dyDescent="0.25">
      <c r="E3567" s="10"/>
      <c r="F3567" s="10"/>
      <c r="G3567" s="10"/>
      <c r="H3567" s="10"/>
      <c r="I3567" s="10"/>
      <c r="J3567" s="10"/>
      <c r="K3567" s="11"/>
      <c r="L3567" s="11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2"/>
      <c r="AS3567" s="12"/>
      <c r="AT3567" s="12"/>
      <c r="AU3567" s="12"/>
      <c r="AV3567" s="12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12"/>
      <c r="BG3567" s="12"/>
      <c r="BH3567" s="12"/>
      <c r="BI3567" s="12"/>
      <c r="BJ3567" s="13"/>
      <c r="BK3567" s="13"/>
      <c r="BL3567" s="13"/>
      <c r="BM3567" s="13"/>
      <c r="BN3567" s="13"/>
    </row>
    <row r="3568" spans="5:66" x14ac:dyDescent="0.25">
      <c r="E3568" s="10"/>
      <c r="F3568" s="10"/>
      <c r="G3568" s="10"/>
      <c r="H3568" s="10"/>
      <c r="I3568" s="10"/>
      <c r="J3568" s="10"/>
      <c r="K3568" s="11"/>
      <c r="L3568" s="11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  <c r="AR3568" s="12"/>
      <c r="AS3568" s="12"/>
      <c r="AT3568" s="12"/>
      <c r="AU3568" s="12"/>
      <c r="AV3568" s="12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12"/>
      <c r="BG3568" s="12"/>
      <c r="BH3568" s="12"/>
      <c r="BI3568" s="12"/>
      <c r="BJ3568" s="13"/>
      <c r="BK3568" s="13"/>
      <c r="BL3568" s="13"/>
      <c r="BM3568" s="13"/>
      <c r="BN3568" s="13"/>
    </row>
    <row r="3569" spans="5:66" x14ac:dyDescent="0.25">
      <c r="E3569" s="10"/>
      <c r="F3569" s="10"/>
      <c r="G3569" s="10"/>
      <c r="H3569" s="10"/>
      <c r="I3569" s="10"/>
      <c r="J3569" s="10"/>
      <c r="K3569" s="11"/>
      <c r="L3569" s="11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  <c r="AR3569" s="12"/>
      <c r="AS3569" s="12"/>
      <c r="AT3569" s="12"/>
      <c r="AU3569" s="12"/>
      <c r="AV3569" s="12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12"/>
      <c r="BG3569" s="12"/>
      <c r="BH3569" s="12"/>
      <c r="BI3569" s="12"/>
      <c r="BJ3569" s="13"/>
      <c r="BK3569" s="13"/>
      <c r="BL3569" s="13"/>
      <c r="BM3569" s="13"/>
      <c r="BN3569" s="13"/>
    </row>
    <row r="3570" spans="5:66" x14ac:dyDescent="0.25">
      <c r="E3570" s="10"/>
      <c r="F3570" s="10"/>
      <c r="G3570" s="10"/>
      <c r="H3570" s="10"/>
      <c r="I3570" s="10"/>
      <c r="J3570" s="10"/>
      <c r="K3570" s="11"/>
      <c r="L3570" s="11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  <c r="AR3570" s="12"/>
      <c r="AS3570" s="12"/>
      <c r="AT3570" s="12"/>
      <c r="AU3570" s="12"/>
      <c r="AV3570" s="12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12"/>
      <c r="BG3570" s="12"/>
      <c r="BH3570" s="12"/>
      <c r="BI3570" s="12"/>
      <c r="BJ3570" s="13"/>
      <c r="BK3570" s="13"/>
      <c r="BL3570" s="13"/>
      <c r="BM3570" s="13"/>
      <c r="BN3570" s="13"/>
    </row>
    <row r="3571" spans="5:66" x14ac:dyDescent="0.25">
      <c r="E3571" s="10"/>
      <c r="F3571" s="10"/>
      <c r="G3571" s="10"/>
      <c r="H3571" s="10"/>
      <c r="I3571" s="10"/>
      <c r="J3571" s="10"/>
      <c r="K3571" s="11"/>
      <c r="L3571" s="11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  <c r="AR3571" s="12"/>
      <c r="AS3571" s="12"/>
      <c r="AT3571" s="12"/>
      <c r="AU3571" s="12"/>
      <c r="AV3571" s="12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12"/>
      <c r="BG3571" s="12"/>
      <c r="BH3571" s="12"/>
      <c r="BI3571" s="12"/>
      <c r="BJ3571" s="13"/>
      <c r="BK3571" s="13"/>
      <c r="BL3571" s="13"/>
      <c r="BM3571" s="13"/>
      <c r="BN3571" s="13"/>
    </row>
    <row r="3572" spans="5:66" x14ac:dyDescent="0.25">
      <c r="E3572" s="10"/>
      <c r="F3572" s="10"/>
      <c r="G3572" s="10"/>
      <c r="H3572" s="10"/>
      <c r="I3572" s="10"/>
      <c r="J3572" s="10"/>
      <c r="K3572" s="11"/>
      <c r="L3572" s="11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  <c r="AR3572" s="12"/>
      <c r="AS3572" s="12"/>
      <c r="AT3572" s="12"/>
      <c r="AU3572" s="12"/>
      <c r="AV3572" s="12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12"/>
      <c r="BG3572" s="12"/>
      <c r="BH3572" s="12"/>
      <c r="BI3572" s="12"/>
      <c r="BJ3572" s="13"/>
      <c r="BK3572" s="13"/>
      <c r="BL3572" s="13"/>
      <c r="BM3572" s="13"/>
      <c r="BN3572" s="13"/>
    </row>
    <row r="3573" spans="5:66" x14ac:dyDescent="0.25">
      <c r="E3573" s="10"/>
      <c r="F3573" s="10"/>
      <c r="G3573" s="10"/>
      <c r="H3573" s="10"/>
      <c r="I3573" s="10"/>
      <c r="J3573" s="10"/>
      <c r="K3573" s="11"/>
      <c r="L3573" s="11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  <c r="AR3573" s="12"/>
      <c r="AS3573" s="12"/>
      <c r="AT3573" s="12"/>
      <c r="AU3573" s="12"/>
      <c r="AV3573" s="12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12"/>
      <c r="BG3573" s="12"/>
      <c r="BH3573" s="12"/>
      <c r="BI3573" s="12"/>
      <c r="BJ3573" s="13"/>
      <c r="BK3573" s="13"/>
      <c r="BL3573" s="13"/>
      <c r="BM3573" s="13"/>
      <c r="BN3573" s="13"/>
    </row>
    <row r="3574" spans="5:66" x14ac:dyDescent="0.25">
      <c r="E3574" s="10"/>
      <c r="F3574" s="10"/>
      <c r="G3574" s="10"/>
      <c r="H3574" s="10"/>
      <c r="I3574" s="10"/>
      <c r="J3574" s="10"/>
      <c r="K3574" s="11"/>
      <c r="L3574" s="11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  <c r="AR3574" s="12"/>
      <c r="AS3574" s="12"/>
      <c r="AT3574" s="12"/>
      <c r="AU3574" s="12"/>
      <c r="AV3574" s="12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12"/>
      <c r="BG3574" s="12"/>
      <c r="BH3574" s="12"/>
      <c r="BI3574" s="12"/>
      <c r="BJ3574" s="13"/>
      <c r="BK3574" s="13"/>
      <c r="BL3574" s="13"/>
      <c r="BM3574" s="13"/>
      <c r="BN3574" s="13"/>
    </row>
    <row r="3575" spans="5:66" x14ac:dyDescent="0.25">
      <c r="E3575" s="10"/>
      <c r="F3575" s="10"/>
      <c r="G3575" s="10"/>
      <c r="H3575" s="10"/>
      <c r="I3575" s="10"/>
      <c r="J3575" s="10"/>
      <c r="K3575" s="11"/>
      <c r="L3575" s="11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  <c r="AR3575" s="12"/>
      <c r="AS3575" s="12"/>
      <c r="AT3575" s="12"/>
      <c r="AU3575" s="12"/>
      <c r="AV3575" s="12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12"/>
      <c r="BG3575" s="12"/>
      <c r="BH3575" s="12"/>
      <c r="BI3575" s="12"/>
      <c r="BJ3575" s="13"/>
      <c r="BK3575" s="13"/>
      <c r="BL3575" s="13"/>
      <c r="BM3575" s="13"/>
      <c r="BN3575" s="13"/>
    </row>
    <row r="3576" spans="5:66" x14ac:dyDescent="0.25">
      <c r="E3576" s="10"/>
      <c r="F3576" s="10"/>
      <c r="G3576" s="10"/>
      <c r="H3576" s="10"/>
      <c r="I3576" s="10"/>
      <c r="J3576" s="10"/>
      <c r="K3576" s="11"/>
      <c r="L3576" s="11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  <c r="AR3576" s="12"/>
      <c r="AS3576" s="12"/>
      <c r="AT3576" s="12"/>
      <c r="AU3576" s="12"/>
      <c r="AV3576" s="12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12"/>
      <c r="BG3576" s="12"/>
      <c r="BH3576" s="12"/>
      <c r="BI3576" s="12"/>
      <c r="BJ3576" s="13"/>
      <c r="BK3576" s="13"/>
      <c r="BL3576" s="13"/>
      <c r="BM3576" s="13"/>
      <c r="BN3576" s="13"/>
    </row>
    <row r="3577" spans="5:66" x14ac:dyDescent="0.25">
      <c r="E3577" s="10"/>
      <c r="F3577" s="10"/>
      <c r="G3577" s="10"/>
      <c r="H3577" s="10"/>
      <c r="I3577" s="10"/>
      <c r="J3577" s="10"/>
      <c r="K3577" s="11"/>
      <c r="L3577" s="11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  <c r="AR3577" s="12"/>
      <c r="AS3577" s="12"/>
      <c r="AT3577" s="12"/>
      <c r="AU3577" s="12"/>
      <c r="AV3577" s="12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12"/>
      <c r="BG3577" s="12"/>
      <c r="BH3577" s="12"/>
      <c r="BI3577" s="12"/>
      <c r="BJ3577" s="13"/>
      <c r="BK3577" s="13"/>
      <c r="BL3577" s="13"/>
      <c r="BM3577" s="13"/>
      <c r="BN3577" s="13"/>
    </row>
    <row r="3578" spans="5:66" x14ac:dyDescent="0.25">
      <c r="E3578" s="10"/>
      <c r="F3578" s="10"/>
      <c r="G3578" s="10"/>
      <c r="H3578" s="10"/>
      <c r="I3578" s="10"/>
      <c r="J3578" s="10"/>
      <c r="K3578" s="11"/>
      <c r="L3578" s="11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  <c r="AR3578" s="12"/>
      <c r="AS3578" s="12"/>
      <c r="AT3578" s="12"/>
      <c r="AU3578" s="12"/>
      <c r="AV3578" s="12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12"/>
      <c r="BG3578" s="12"/>
      <c r="BH3578" s="12"/>
      <c r="BI3578" s="12"/>
      <c r="BJ3578" s="13"/>
      <c r="BK3578" s="13"/>
      <c r="BL3578" s="13"/>
      <c r="BM3578" s="13"/>
      <c r="BN3578" s="13"/>
    </row>
    <row r="3579" spans="5:66" x14ac:dyDescent="0.25">
      <c r="E3579" s="10"/>
      <c r="F3579" s="10"/>
      <c r="G3579" s="10"/>
      <c r="H3579" s="10"/>
      <c r="I3579" s="10"/>
      <c r="J3579" s="10"/>
      <c r="K3579" s="11"/>
      <c r="L3579" s="11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  <c r="AR3579" s="12"/>
      <c r="AS3579" s="12"/>
      <c r="AT3579" s="12"/>
      <c r="AU3579" s="12"/>
      <c r="AV3579" s="12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12"/>
      <c r="BG3579" s="12"/>
      <c r="BH3579" s="12"/>
      <c r="BI3579" s="12"/>
      <c r="BJ3579" s="13"/>
      <c r="BK3579" s="13"/>
      <c r="BL3579" s="13"/>
      <c r="BM3579" s="13"/>
      <c r="BN3579" s="13"/>
    </row>
    <row r="3580" spans="5:66" x14ac:dyDescent="0.25">
      <c r="E3580" s="10"/>
      <c r="F3580" s="10"/>
      <c r="G3580" s="10"/>
      <c r="H3580" s="10"/>
      <c r="I3580" s="10"/>
      <c r="J3580" s="10"/>
      <c r="K3580" s="11"/>
      <c r="L3580" s="11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  <c r="AR3580" s="12"/>
      <c r="AS3580" s="12"/>
      <c r="AT3580" s="12"/>
      <c r="AU3580" s="12"/>
      <c r="AV3580" s="12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12"/>
      <c r="BG3580" s="12"/>
      <c r="BH3580" s="12"/>
      <c r="BI3580" s="12"/>
      <c r="BJ3580" s="13"/>
      <c r="BK3580" s="13"/>
      <c r="BL3580" s="13"/>
      <c r="BM3580" s="13"/>
      <c r="BN3580" s="13"/>
    </row>
    <row r="3581" spans="5:66" x14ac:dyDescent="0.25">
      <c r="E3581" s="10"/>
      <c r="F3581" s="10"/>
      <c r="G3581" s="10"/>
      <c r="H3581" s="10"/>
      <c r="I3581" s="10"/>
      <c r="J3581" s="10"/>
      <c r="K3581" s="11"/>
      <c r="L3581" s="11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  <c r="AR3581" s="12"/>
      <c r="AS3581" s="12"/>
      <c r="AT3581" s="12"/>
      <c r="AU3581" s="12"/>
      <c r="AV3581" s="12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12"/>
      <c r="BG3581" s="12"/>
      <c r="BH3581" s="12"/>
      <c r="BI3581" s="12"/>
      <c r="BJ3581" s="13"/>
      <c r="BK3581" s="13"/>
      <c r="BL3581" s="13"/>
      <c r="BM3581" s="13"/>
      <c r="BN3581" s="13"/>
    </row>
    <row r="3582" spans="5:66" x14ac:dyDescent="0.25">
      <c r="E3582" s="10"/>
      <c r="F3582" s="10"/>
      <c r="G3582" s="10"/>
      <c r="H3582" s="10"/>
      <c r="I3582" s="10"/>
      <c r="J3582" s="10"/>
      <c r="K3582" s="11"/>
      <c r="L3582" s="11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  <c r="AR3582" s="12"/>
      <c r="AS3582" s="12"/>
      <c r="AT3582" s="12"/>
      <c r="AU3582" s="12"/>
      <c r="AV3582" s="12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12"/>
      <c r="BG3582" s="12"/>
      <c r="BH3582" s="12"/>
      <c r="BI3582" s="12"/>
      <c r="BJ3582" s="13"/>
      <c r="BK3582" s="13"/>
      <c r="BL3582" s="13"/>
      <c r="BM3582" s="13"/>
      <c r="BN3582" s="13"/>
    </row>
    <row r="3583" spans="5:66" x14ac:dyDescent="0.25">
      <c r="E3583" s="10"/>
      <c r="F3583" s="10"/>
      <c r="G3583" s="10"/>
      <c r="H3583" s="10"/>
      <c r="I3583" s="10"/>
      <c r="J3583" s="10"/>
      <c r="K3583" s="11"/>
      <c r="L3583" s="11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  <c r="AR3583" s="12"/>
      <c r="AS3583" s="12"/>
      <c r="AT3583" s="12"/>
      <c r="AU3583" s="12"/>
      <c r="AV3583" s="12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12"/>
      <c r="BG3583" s="12"/>
      <c r="BH3583" s="12"/>
      <c r="BI3583" s="12"/>
      <c r="BJ3583" s="13"/>
      <c r="BK3583" s="13"/>
      <c r="BL3583" s="13"/>
      <c r="BM3583" s="13"/>
      <c r="BN3583" s="13"/>
    </row>
    <row r="3584" spans="5:66" x14ac:dyDescent="0.25">
      <c r="E3584" s="10"/>
      <c r="F3584" s="10"/>
      <c r="G3584" s="10"/>
      <c r="H3584" s="10"/>
      <c r="I3584" s="10"/>
      <c r="J3584" s="10"/>
      <c r="K3584" s="11"/>
      <c r="L3584" s="11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  <c r="AR3584" s="12"/>
      <c r="AS3584" s="12"/>
      <c r="AT3584" s="12"/>
      <c r="AU3584" s="12"/>
      <c r="AV3584" s="12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12"/>
      <c r="BG3584" s="12"/>
      <c r="BH3584" s="12"/>
      <c r="BI3584" s="12"/>
      <c r="BJ3584" s="13"/>
      <c r="BK3584" s="13"/>
      <c r="BL3584" s="13"/>
      <c r="BM3584" s="13"/>
      <c r="BN3584" s="13"/>
    </row>
    <row r="3585" spans="4:66" x14ac:dyDescent="0.25">
      <c r="E3585" s="10"/>
      <c r="F3585" s="10"/>
      <c r="G3585" s="10"/>
      <c r="H3585" s="10"/>
      <c r="I3585" s="10"/>
      <c r="J3585" s="10"/>
      <c r="K3585" s="11"/>
      <c r="L3585" s="11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  <c r="AR3585" s="12"/>
      <c r="AS3585" s="12"/>
      <c r="AT3585" s="12"/>
      <c r="AU3585" s="12"/>
      <c r="AV3585" s="12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12"/>
      <c r="BG3585" s="12"/>
      <c r="BH3585" s="12"/>
      <c r="BI3585" s="12"/>
      <c r="BJ3585" s="13"/>
      <c r="BK3585" s="13"/>
      <c r="BL3585" s="13"/>
      <c r="BM3585" s="13"/>
      <c r="BN3585" s="13"/>
    </row>
    <row r="3586" spans="4:66" x14ac:dyDescent="0.25">
      <c r="E3586" s="10"/>
      <c r="F3586" s="10"/>
      <c r="G3586" s="10"/>
      <c r="H3586" s="10"/>
      <c r="I3586" s="10"/>
      <c r="J3586" s="10"/>
      <c r="K3586" s="11"/>
      <c r="L3586" s="11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  <c r="AR3586" s="12"/>
      <c r="AS3586" s="12"/>
      <c r="AT3586" s="12"/>
      <c r="AU3586" s="12"/>
      <c r="AV3586" s="12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12"/>
      <c r="BG3586" s="12"/>
      <c r="BH3586" s="12"/>
      <c r="BI3586" s="12"/>
      <c r="BJ3586" s="13"/>
      <c r="BK3586" s="13"/>
      <c r="BL3586" s="13"/>
      <c r="BM3586" s="13"/>
      <c r="BN3586" s="13"/>
    </row>
    <row r="3587" spans="4:66" x14ac:dyDescent="0.25">
      <c r="E3587" s="10"/>
      <c r="F3587" s="10"/>
      <c r="G3587" s="10"/>
      <c r="H3587" s="10"/>
      <c r="I3587" s="10"/>
      <c r="J3587" s="10"/>
      <c r="K3587" s="11"/>
      <c r="L3587" s="11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  <c r="AR3587" s="12"/>
      <c r="AS3587" s="12"/>
      <c r="AT3587" s="12"/>
      <c r="AU3587" s="12"/>
      <c r="AV3587" s="12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12"/>
      <c r="BG3587" s="12"/>
      <c r="BH3587" s="12"/>
      <c r="BI3587" s="12"/>
      <c r="BJ3587" s="13"/>
      <c r="BK3587" s="13"/>
      <c r="BL3587" s="13"/>
      <c r="BM3587" s="13"/>
      <c r="BN3587" s="13"/>
    </row>
    <row r="3588" spans="4:66" x14ac:dyDescent="0.25">
      <c r="E3588" s="10"/>
      <c r="F3588" s="10"/>
      <c r="G3588" s="10"/>
      <c r="H3588" s="10"/>
      <c r="I3588" s="10"/>
      <c r="J3588" s="10"/>
      <c r="K3588" s="11"/>
      <c r="L3588" s="11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  <c r="AR3588" s="12"/>
      <c r="AS3588" s="12"/>
      <c r="AT3588" s="12"/>
      <c r="AU3588" s="12"/>
      <c r="AV3588" s="12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12"/>
      <c r="BG3588" s="12"/>
      <c r="BH3588" s="12"/>
      <c r="BI3588" s="12"/>
      <c r="BJ3588" s="13"/>
      <c r="BK3588" s="13"/>
      <c r="BL3588" s="13"/>
      <c r="BM3588" s="13"/>
      <c r="BN3588" s="13"/>
    </row>
    <row r="3589" spans="4:66" x14ac:dyDescent="0.25">
      <c r="E3589" s="10"/>
      <c r="F3589" s="10"/>
      <c r="G3589" s="10"/>
      <c r="H3589" s="10"/>
      <c r="I3589" s="10"/>
      <c r="J3589" s="10"/>
      <c r="K3589" s="11"/>
      <c r="L3589" s="11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  <c r="AR3589" s="12"/>
      <c r="AS3589" s="12"/>
      <c r="AT3589" s="12"/>
      <c r="AU3589" s="12"/>
      <c r="AV3589" s="12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12"/>
      <c r="BG3589" s="12"/>
      <c r="BH3589" s="12"/>
      <c r="BI3589" s="12"/>
      <c r="BJ3589" s="13"/>
      <c r="BK3589" s="13"/>
      <c r="BL3589" s="13"/>
      <c r="BM3589" s="13"/>
      <c r="BN3589" s="13"/>
    </row>
    <row r="3590" spans="4:66" x14ac:dyDescent="0.25">
      <c r="E3590" s="10"/>
      <c r="F3590" s="10"/>
      <c r="G3590" s="10"/>
      <c r="H3590" s="10"/>
      <c r="I3590" s="10"/>
      <c r="J3590" s="10"/>
      <c r="K3590" s="11"/>
      <c r="L3590" s="11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  <c r="AR3590" s="12"/>
      <c r="AS3590" s="12"/>
      <c r="AT3590" s="12"/>
      <c r="AU3590" s="12"/>
      <c r="AV3590" s="12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12"/>
      <c r="BG3590" s="12"/>
      <c r="BH3590" s="12"/>
      <c r="BI3590" s="12"/>
      <c r="BJ3590" s="13"/>
      <c r="BK3590" s="13"/>
      <c r="BL3590" s="13"/>
      <c r="BM3590" s="13"/>
      <c r="BN3590" s="13"/>
    </row>
    <row r="3591" spans="4:66" x14ac:dyDescent="0.25">
      <c r="E3591" s="10"/>
      <c r="F3591" s="10"/>
      <c r="G3591" s="10"/>
      <c r="H3591" s="10"/>
      <c r="I3591" s="10"/>
      <c r="J3591" s="10"/>
      <c r="K3591" s="11"/>
      <c r="L3591" s="11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  <c r="AR3591" s="12"/>
      <c r="AS3591" s="12"/>
      <c r="AT3591" s="12"/>
      <c r="AU3591" s="12"/>
      <c r="AV3591" s="12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12"/>
      <c r="BG3591" s="12"/>
      <c r="BH3591" s="12"/>
      <c r="BI3591" s="12"/>
      <c r="BJ3591" s="13"/>
      <c r="BK3591" s="13"/>
      <c r="BL3591" s="13"/>
      <c r="BM3591" s="13"/>
      <c r="BN3591" s="13"/>
    </row>
    <row r="3592" spans="4:66" x14ac:dyDescent="0.25">
      <c r="E3592" s="10"/>
      <c r="F3592" s="10"/>
      <c r="G3592" s="10"/>
      <c r="H3592" s="10"/>
      <c r="I3592" s="10"/>
      <c r="J3592" s="10"/>
      <c r="K3592" s="11"/>
      <c r="L3592" s="11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  <c r="AR3592" s="12"/>
      <c r="AS3592" s="12"/>
      <c r="AT3592" s="12"/>
      <c r="AU3592" s="12"/>
      <c r="AV3592" s="12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12"/>
      <c r="BG3592" s="12"/>
      <c r="BH3592" s="12"/>
      <c r="BI3592" s="12"/>
      <c r="BJ3592" s="13"/>
      <c r="BK3592" s="13"/>
      <c r="BL3592" s="13"/>
      <c r="BM3592" s="13"/>
      <c r="BN3592" s="13"/>
    </row>
    <row r="3593" spans="4:66" s="14" customFormat="1" x14ac:dyDescent="0.25">
      <c r="D3593" s="15"/>
      <c r="K3593" s="16"/>
      <c r="L3593" s="16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  <c r="Y3593" s="17"/>
      <c r="Z3593" s="17"/>
      <c r="AA3593" s="17"/>
      <c r="AB3593" s="17"/>
      <c r="AC3593" s="17"/>
      <c r="AD3593" s="17"/>
      <c r="AE3593" s="17"/>
      <c r="AF3593" s="17"/>
      <c r="AG3593" s="17"/>
      <c r="AH3593" s="17"/>
      <c r="AI3593" s="17"/>
      <c r="AJ3593" s="17"/>
      <c r="AK3593" s="17"/>
      <c r="AL3593" s="17"/>
      <c r="AM3593" s="17"/>
      <c r="AN3593" s="17"/>
      <c r="AO3593" s="17"/>
      <c r="AP3593" s="17"/>
      <c r="AQ3593" s="17"/>
      <c r="AR3593" s="17"/>
      <c r="AS3593" s="17"/>
      <c r="AT3593" s="17"/>
      <c r="AU3593" s="17"/>
      <c r="AV3593" s="17"/>
      <c r="AW3593" s="17"/>
      <c r="AX3593" s="17"/>
      <c r="AY3593" s="17"/>
      <c r="AZ3593" s="17"/>
      <c r="BA3593" s="17"/>
      <c r="BB3593" s="17"/>
      <c r="BC3593" s="17"/>
      <c r="BD3593" s="17"/>
      <c r="BE3593" s="17"/>
      <c r="BF3593" s="17"/>
      <c r="BG3593" s="17"/>
      <c r="BH3593" s="17"/>
      <c r="BI3593" s="17"/>
      <c r="BJ3593" s="18"/>
      <c r="BK3593" s="18"/>
      <c r="BL3593" s="18"/>
      <c r="BM3593" s="18"/>
      <c r="BN3593" s="18"/>
    </row>
    <row r="3594" spans="4:66" x14ac:dyDescent="0.25">
      <c r="D3594"/>
      <c r="E3594" s="10"/>
      <c r="F3594" s="10"/>
      <c r="G3594" s="10"/>
      <c r="H3594" s="10"/>
      <c r="I3594" s="10"/>
      <c r="J3594" s="10"/>
      <c r="K3594" s="11"/>
      <c r="L3594" s="11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  <c r="AR3594" s="12"/>
      <c r="AS3594" s="12"/>
      <c r="AT3594" s="12"/>
      <c r="AU3594" s="12"/>
      <c r="AV3594" s="12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12"/>
      <c r="BG3594" s="12"/>
      <c r="BH3594" s="12"/>
      <c r="BI3594" s="12"/>
      <c r="BJ3594" s="13"/>
      <c r="BK3594" s="13"/>
      <c r="BL3594" s="13"/>
      <c r="BM3594" s="13"/>
      <c r="BN3594" s="13"/>
    </row>
    <row r="3595" spans="4:66" x14ac:dyDescent="0.25">
      <c r="D3595"/>
      <c r="E3595" s="10"/>
      <c r="F3595" s="10"/>
      <c r="G3595" s="10"/>
      <c r="H3595" s="10"/>
      <c r="I3595" s="10"/>
      <c r="J3595" s="10"/>
      <c r="K3595" s="11"/>
      <c r="L3595" s="11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2"/>
      <c r="AS3595" s="12"/>
      <c r="AT3595" s="12"/>
      <c r="AU3595" s="12"/>
      <c r="AV3595" s="12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12"/>
      <c r="BG3595" s="12"/>
      <c r="BH3595" s="12"/>
      <c r="BI3595" s="12"/>
      <c r="BJ3595" s="13"/>
      <c r="BK3595" s="13"/>
      <c r="BL3595" s="13"/>
      <c r="BM3595" s="13"/>
      <c r="BN3595" s="13"/>
    </row>
    <row r="3596" spans="4:66" x14ac:dyDescent="0.25">
      <c r="D3596"/>
      <c r="E3596" s="10"/>
      <c r="F3596" s="10"/>
      <c r="G3596" s="10"/>
      <c r="H3596" s="10"/>
      <c r="I3596" s="10"/>
      <c r="J3596" s="10"/>
      <c r="K3596" s="11"/>
      <c r="L3596" s="11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  <c r="AR3596" s="12"/>
      <c r="AS3596" s="12"/>
      <c r="AT3596" s="12"/>
      <c r="AU3596" s="12"/>
      <c r="AV3596" s="12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12"/>
      <c r="BG3596" s="12"/>
      <c r="BH3596" s="12"/>
      <c r="BI3596" s="12"/>
      <c r="BJ3596" s="13"/>
      <c r="BK3596" s="13"/>
      <c r="BL3596" s="13"/>
      <c r="BM3596" s="13"/>
      <c r="BN3596" s="13"/>
    </row>
    <row r="3597" spans="4:66" x14ac:dyDescent="0.25">
      <c r="D3597"/>
      <c r="E3597" s="10"/>
      <c r="F3597" s="10"/>
      <c r="G3597" s="10"/>
      <c r="H3597" s="10"/>
      <c r="I3597" s="10"/>
      <c r="J3597" s="10"/>
      <c r="K3597" s="11"/>
      <c r="L3597" s="11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  <c r="AR3597" s="12"/>
      <c r="AS3597" s="12"/>
      <c r="AT3597" s="12"/>
      <c r="AU3597" s="12"/>
      <c r="AV3597" s="12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12"/>
      <c r="BG3597" s="12"/>
      <c r="BH3597" s="12"/>
      <c r="BI3597" s="12"/>
      <c r="BJ3597" s="13"/>
      <c r="BK3597" s="13"/>
      <c r="BL3597" s="13"/>
      <c r="BM3597" s="13"/>
      <c r="BN3597" s="13"/>
    </row>
    <row r="3598" spans="4:66" x14ac:dyDescent="0.25">
      <c r="D3598"/>
      <c r="E3598" s="10"/>
      <c r="F3598" s="10"/>
      <c r="G3598" s="10"/>
      <c r="H3598" s="10"/>
      <c r="I3598" s="10"/>
      <c r="J3598" s="10"/>
      <c r="K3598" s="11"/>
      <c r="L3598" s="11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  <c r="AR3598" s="12"/>
      <c r="AS3598" s="12"/>
      <c r="AT3598" s="12"/>
      <c r="AU3598" s="12"/>
      <c r="AV3598" s="12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12"/>
      <c r="BG3598" s="12"/>
      <c r="BH3598" s="12"/>
      <c r="BI3598" s="12"/>
      <c r="BJ3598" s="13"/>
      <c r="BK3598" s="13"/>
      <c r="BL3598" s="13"/>
      <c r="BM3598" s="13"/>
      <c r="BN3598" s="13"/>
    </row>
    <row r="3599" spans="4:66" x14ac:dyDescent="0.25">
      <c r="D3599"/>
      <c r="E3599" s="10"/>
      <c r="F3599" s="10"/>
      <c r="G3599" s="10"/>
      <c r="H3599" s="10"/>
      <c r="I3599" s="10"/>
      <c r="J3599" s="10"/>
      <c r="K3599" s="11"/>
      <c r="L3599" s="11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  <c r="AR3599" s="12"/>
      <c r="AS3599" s="12"/>
      <c r="AT3599" s="12"/>
      <c r="AU3599" s="12"/>
      <c r="AV3599" s="12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12"/>
      <c r="BG3599" s="12"/>
      <c r="BH3599" s="12"/>
      <c r="BI3599" s="12"/>
      <c r="BJ3599" s="13"/>
      <c r="BK3599" s="13"/>
      <c r="BL3599" s="13"/>
      <c r="BM3599" s="13"/>
      <c r="BN3599" s="13"/>
    </row>
    <row r="3600" spans="4:66" x14ac:dyDescent="0.25">
      <c r="D3600"/>
      <c r="E3600" s="10"/>
      <c r="F3600" s="10"/>
      <c r="G3600" s="10"/>
      <c r="H3600" s="10"/>
      <c r="I3600" s="10"/>
      <c r="J3600" s="10"/>
      <c r="K3600" s="11"/>
      <c r="L3600" s="11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  <c r="AR3600" s="12"/>
      <c r="AS3600" s="12"/>
      <c r="AT3600" s="12"/>
      <c r="AU3600" s="12"/>
      <c r="AV3600" s="12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12"/>
      <c r="BG3600" s="12"/>
      <c r="BH3600" s="12"/>
      <c r="BI3600" s="12"/>
      <c r="BJ3600" s="13"/>
      <c r="BK3600" s="13"/>
      <c r="BL3600" s="13"/>
      <c r="BM3600" s="13"/>
      <c r="BN3600" s="13"/>
    </row>
    <row r="3601" spans="4:66" x14ac:dyDescent="0.25">
      <c r="D3601"/>
      <c r="E3601" s="10"/>
      <c r="F3601" s="10"/>
      <c r="G3601" s="10"/>
      <c r="H3601" s="10"/>
      <c r="I3601" s="10"/>
      <c r="J3601" s="10"/>
      <c r="K3601" s="11"/>
      <c r="L3601" s="11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  <c r="AR3601" s="12"/>
      <c r="AS3601" s="12"/>
      <c r="AT3601" s="12"/>
      <c r="AU3601" s="12"/>
      <c r="AV3601" s="12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12"/>
      <c r="BG3601" s="12"/>
      <c r="BH3601" s="12"/>
      <c r="BI3601" s="12"/>
      <c r="BJ3601" s="13"/>
      <c r="BK3601" s="13"/>
      <c r="BL3601" s="13"/>
      <c r="BM3601" s="13"/>
      <c r="BN3601" s="13"/>
    </row>
    <row r="3602" spans="4:66" x14ac:dyDescent="0.25">
      <c r="D3602"/>
      <c r="E3602" s="10"/>
      <c r="F3602" s="10"/>
      <c r="G3602" s="10"/>
      <c r="H3602" s="10"/>
      <c r="I3602" s="10"/>
      <c r="J3602" s="10"/>
      <c r="K3602" s="11"/>
      <c r="L3602" s="11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12"/>
      <c r="Z3602" s="12"/>
      <c r="AA3602" s="12"/>
      <c r="AB3602" s="12"/>
      <c r="AC3602" s="12"/>
      <c r="AD3602" s="12"/>
      <c r="AE3602" s="12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  <c r="AR3602" s="12"/>
      <c r="AS3602" s="12"/>
      <c r="AT3602" s="12"/>
      <c r="AU3602" s="12"/>
      <c r="AV3602" s="12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12"/>
      <c r="BG3602" s="12"/>
      <c r="BH3602" s="12"/>
      <c r="BI3602" s="12"/>
      <c r="BJ3602" s="13"/>
      <c r="BK3602" s="13"/>
      <c r="BL3602" s="13"/>
      <c r="BM3602" s="13"/>
      <c r="BN3602" s="13"/>
    </row>
    <row r="3603" spans="4:66" x14ac:dyDescent="0.25">
      <c r="D3603"/>
      <c r="E3603" s="10"/>
      <c r="F3603" s="10"/>
      <c r="G3603" s="10"/>
      <c r="H3603" s="10"/>
      <c r="I3603" s="10"/>
      <c r="J3603" s="10"/>
      <c r="K3603" s="11"/>
      <c r="L3603" s="11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  <c r="AR3603" s="12"/>
      <c r="AS3603" s="12"/>
      <c r="AT3603" s="12"/>
      <c r="AU3603" s="12"/>
      <c r="AV3603" s="12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12"/>
      <c r="BG3603" s="12"/>
      <c r="BH3603" s="12"/>
      <c r="BI3603" s="12"/>
      <c r="BJ3603" s="13"/>
      <c r="BK3603" s="13"/>
      <c r="BL3603" s="13"/>
      <c r="BM3603" s="13"/>
      <c r="BN3603" s="13"/>
    </row>
    <row r="3604" spans="4:66" x14ac:dyDescent="0.25">
      <c r="D3604"/>
      <c r="E3604" s="10"/>
      <c r="F3604" s="10"/>
      <c r="G3604" s="10"/>
      <c r="H3604" s="10"/>
      <c r="I3604" s="10"/>
      <c r="J3604" s="10"/>
      <c r="K3604" s="11"/>
      <c r="L3604" s="11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  <c r="AR3604" s="12"/>
      <c r="AS3604" s="12"/>
      <c r="AT3604" s="12"/>
      <c r="AU3604" s="12"/>
      <c r="AV3604" s="12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12"/>
      <c r="BG3604" s="12"/>
      <c r="BH3604" s="12"/>
      <c r="BI3604" s="12"/>
      <c r="BJ3604" s="13"/>
      <c r="BK3604" s="13"/>
      <c r="BL3604" s="13"/>
      <c r="BM3604" s="13"/>
      <c r="BN3604" s="13"/>
    </row>
    <row r="3605" spans="4:66" x14ac:dyDescent="0.25">
      <c r="D3605"/>
      <c r="E3605" s="10"/>
      <c r="F3605" s="10"/>
      <c r="G3605" s="10"/>
      <c r="H3605" s="10"/>
      <c r="I3605" s="10"/>
      <c r="J3605" s="10"/>
      <c r="K3605" s="11"/>
      <c r="L3605" s="11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2"/>
      <c r="AS3605" s="12"/>
      <c r="AT3605" s="12"/>
      <c r="AU3605" s="12"/>
      <c r="AV3605" s="12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12"/>
      <c r="BG3605" s="12"/>
      <c r="BH3605" s="12"/>
      <c r="BI3605" s="12"/>
      <c r="BJ3605" s="13"/>
      <c r="BK3605" s="13"/>
      <c r="BL3605" s="13"/>
      <c r="BM3605" s="13"/>
      <c r="BN3605" s="13"/>
    </row>
    <row r="3606" spans="4:66" x14ac:dyDescent="0.25">
      <c r="D3606"/>
      <c r="E3606" s="10"/>
      <c r="F3606" s="10"/>
      <c r="G3606" s="10"/>
      <c r="H3606" s="10"/>
      <c r="I3606" s="10"/>
      <c r="J3606" s="10"/>
      <c r="K3606" s="11"/>
      <c r="L3606" s="11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  <c r="AR3606" s="12"/>
      <c r="AS3606" s="12"/>
      <c r="AT3606" s="12"/>
      <c r="AU3606" s="12"/>
      <c r="AV3606" s="12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12"/>
      <c r="BG3606" s="12"/>
      <c r="BH3606" s="12"/>
      <c r="BI3606" s="12"/>
      <c r="BJ3606" s="13"/>
      <c r="BK3606" s="13"/>
      <c r="BL3606" s="13"/>
      <c r="BM3606" s="13"/>
      <c r="BN3606" s="13"/>
    </row>
    <row r="3607" spans="4:66" x14ac:dyDescent="0.25">
      <c r="D3607"/>
      <c r="E3607" s="10"/>
      <c r="F3607" s="10"/>
      <c r="G3607" s="10"/>
      <c r="H3607" s="10"/>
      <c r="I3607" s="10"/>
      <c r="J3607" s="10"/>
      <c r="K3607" s="11"/>
      <c r="L3607" s="11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2"/>
      <c r="AS3607" s="12"/>
      <c r="AT3607" s="12"/>
      <c r="AU3607" s="12"/>
      <c r="AV3607" s="12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12"/>
      <c r="BG3607" s="12"/>
      <c r="BH3607" s="12"/>
      <c r="BI3607" s="12"/>
      <c r="BJ3607" s="13"/>
      <c r="BK3607" s="13"/>
      <c r="BL3607" s="13"/>
      <c r="BM3607" s="13"/>
      <c r="BN3607" s="13"/>
    </row>
    <row r="3608" spans="4:66" x14ac:dyDescent="0.25">
      <c r="D3608"/>
      <c r="E3608" s="10"/>
      <c r="F3608" s="10"/>
      <c r="G3608" s="10"/>
      <c r="H3608" s="10"/>
      <c r="I3608" s="10"/>
      <c r="J3608" s="10"/>
      <c r="K3608" s="11"/>
      <c r="L3608" s="11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  <c r="AR3608" s="12"/>
      <c r="AS3608" s="12"/>
      <c r="AT3608" s="12"/>
      <c r="AU3608" s="12"/>
      <c r="AV3608" s="12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12"/>
      <c r="BG3608" s="12"/>
      <c r="BH3608" s="12"/>
      <c r="BI3608" s="12"/>
      <c r="BJ3608" s="13"/>
      <c r="BK3608" s="13"/>
      <c r="BL3608" s="13"/>
      <c r="BM3608" s="13"/>
      <c r="BN3608" s="13"/>
    </row>
    <row r="3609" spans="4:66" x14ac:dyDescent="0.25">
      <c r="D3609"/>
      <c r="E3609" s="10"/>
      <c r="F3609" s="10"/>
      <c r="G3609" s="10"/>
      <c r="H3609" s="10"/>
      <c r="I3609" s="10"/>
      <c r="J3609" s="10"/>
      <c r="K3609" s="11"/>
      <c r="L3609" s="11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  <c r="AR3609" s="12"/>
      <c r="AS3609" s="12"/>
      <c r="AT3609" s="12"/>
      <c r="AU3609" s="12"/>
      <c r="AV3609" s="12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12"/>
      <c r="BG3609" s="12"/>
      <c r="BH3609" s="12"/>
      <c r="BI3609" s="12"/>
      <c r="BJ3609" s="13"/>
      <c r="BK3609" s="13"/>
      <c r="BL3609" s="13"/>
      <c r="BM3609" s="13"/>
      <c r="BN3609" s="13"/>
    </row>
    <row r="3610" spans="4:66" x14ac:dyDescent="0.25">
      <c r="D3610"/>
      <c r="E3610" s="10"/>
      <c r="F3610" s="10"/>
      <c r="G3610" s="10"/>
      <c r="H3610" s="10"/>
      <c r="I3610" s="10"/>
      <c r="J3610" s="10"/>
      <c r="K3610" s="11"/>
      <c r="L3610" s="11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  <c r="AR3610" s="12"/>
      <c r="AS3610" s="12"/>
      <c r="AT3610" s="12"/>
      <c r="AU3610" s="12"/>
      <c r="AV3610" s="12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12"/>
      <c r="BG3610" s="12"/>
      <c r="BH3610" s="12"/>
      <c r="BI3610" s="12"/>
      <c r="BJ3610" s="13"/>
      <c r="BK3610" s="13"/>
      <c r="BL3610" s="13"/>
      <c r="BM3610" s="13"/>
      <c r="BN3610" s="13"/>
    </row>
    <row r="3611" spans="4:66" x14ac:dyDescent="0.25">
      <c r="D3611"/>
      <c r="E3611" s="10"/>
      <c r="F3611" s="10"/>
      <c r="G3611" s="10"/>
      <c r="H3611" s="10"/>
      <c r="I3611" s="10"/>
      <c r="J3611" s="10"/>
      <c r="K3611" s="11"/>
      <c r="L3611" s="11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  <c r="AR3611" s="12"/>
      <c r="AS3611" s="12"/>
      <c r="AT3611" s="12"/>
      <c r="AU3611" s="12"/>
      <c r="AV3611" s="12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12"/>
      <c r="BG3611" s="12"/>
      <c r="BH3611" s="12"/>
      <c r="BI3611" s="12"/>
      <c r="BJ3611" s="13"/>
      <c r="BK3611" s="13"/>
      <c r="BL3611" s="13"/>
      <c r="BM3611" s="13"/>
      <c r="BN3611" s="13"/>
    </row>
    <row r="3612" spans="4:66" x14ac:dyDescent="0.25">
      <c r="D3612"/>
      <c r="E3612" s="10"/>
      <c r="F3612" s="10"/>
      <c r="G3612" s="10"/>
      <c r="H3612" s="10"/>
      <c r="I3612" s="10"/>
      <c r="J3612" s="10"/>
      <c r="K3612" s="11"/>
      <c r="L3612" s="11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  <c r="AR3612" s="12"/>
      <c r="AS3612" s="12"/>
      <c r="AT3612" s="12"/>
      <c r="AU3612" s="12"/>
      <c r="AV3612" s="12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12"/>
      <c r="BG3612" s="12"/>
      <c r="BH3612" s="12"/>
      <c r="BI3612" s="12"/>
      <c r="BJ3612" s="13"/>
      <c r="BK3612" s="13"/>
      <c r="BL3612" s="13"/>
      <c r="BM3612" s="13"/>
      <c r="BN3612" s="13"/>
    </row>
    <row r="3613" spans="4:66" x14ac:dyDescent="0.25">
      <c r="D3613"/>
      <c r="E3613" s="10"/>
      <c r="F3613" s="10"/>
      <c r="G3613" s="10"/>
      <c r="H3613" s="10"/>
      <c r="I3613" s="10"/>
      <c r="J3613" s="10"/>
      <c r="K3613" s="11"/>
      <c r="L3613" s="11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  <c r="AR3613" s="12"/>
      <c r="AS3613" s="12"/>
      <c r="AT3613" s="12"/>
      <c r="AU3613" s="12"/>
      <c r="AV3613" s="12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12"/>
      <c r="BG3613" s="12"/>
      <c r="BH3613" s="12"/>
      <c r="BI3613" s="12"/>
      <c r="BJ3613" s="13"/>
      <c r="BK3613" s="13"/>
      <c r="BL3613" s="13"/>
      <c r="BM3613" s="13"/>
      <c r="BN3613" s="13"/>
    </row>
    <row r="3614" spans="4:66" x14ac:dyDescent="0.25">
      <c r="D3614"/>
      <c r="E3614" s="10"/>
      <c r="F3614" s="10"/>
      <c r="G3614" s="10"/>
      <c r="H3614" s="10"/>
      <c r="I3614" s="10"/>
      <c r="J3614" s="10"/>
      <c r="K3614" s="11"/>
      <c r="L3614" s="11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  <c r="AR3614" s="12"/>
      <c r="AS3614" s="12"/>
      <c r="AT3614" s="12"/>
      <c r="AU3614" s="12"/>
      <c r="AV3614" s="12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12"/>
      <c r="BG3614" s="12"/>
      <c r="BH3614" s="12"/>
      <c r="BI3614" s="12"/>
      <c r="BJ3614" s="13"/>
      <c r="BK3614" s="13"/>
      <c r="BL3614" s="13"/>
      <c r="BM3614" s="13"/>
      <c r="BN3614" s="13"/>
    </row>
    <row r="3615" spans="4:66" x14ac:dyDescent="0.25">
      <c r="D3615"/>
      <c r="E3615" s="10"/>
      <c r="F3615" s="10"/>
      <c r="G3615" s="10"/>
      <c r="H3615" s="10"/>
      <c r="I3615" s="10"/>
      <c r="J3615" s="10"/>
      <c r="K3615" s="11"/>
      <c r="L3615" s="11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  <c r="AR3615" s="12"/>
      <c r="AS3615" s="12"/>
      <c r="AT3615" s="12"/>
      <c r="AU3615" s="12"/>
      <c r="AV3615" s="12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12"/>
      <c r="BG3615" s="12"/>
      <c r="BH3615" s="12"/>
      <c r="BI3615" s="12"/>
      <c r="BJ3615" s="13"/>
      <c r="BK3615" s="13"/>
      <c r="BL3615" s="13"/>
      <c r="BM3615" s="13"/>
      <c r="BN3615" s="13"/>
    </row>
    <row r="3616" spans="4:66" x14ac:dyDescent="0.25">
      <c r="D3616"/>
      <c r="E3616" s="10"/>
      <c r="F3616" s="10"/>
      <c r="G3616" s="10"/>
      <c r="H3616" s="10"/>
      <c r="I3616" s="10"/>
      <c r="J3616" s="10"/>
      <c r="K3616" s="11"/>
      <c r="L3616" s="11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  <c r="AR3616" s="12"/>
      <c r="AS3616" s="12"/>
      <c r="AT3616" s="12"/>
      <c r="AU3616" s="12"/>
      <c r="AV3616" s="12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12"/>
      <c r="BG3616" s="12"/>
      <c r="BH3616" s="12"/>
      <c r="BI3616" s="12"/>
      <c r="BJ3616" s="13"/>
      <c r="BK3616" s="13"/>
      <c r="BL3616" s="13"/>
      <c r="BM3616" s="13"/>
      <c r="BN3616" s="13"/>
    </row>
    <row r="3617" spans="4:66" x14ac:dyDescent="0.25">
      <c r="D3617"/>
      <c r="E3617" s="10"/>
      <c r="F3617" s="10"/>
      <c r="G3617" s="10"/>
      <c r="H3617" s="10"/>
      <c r="I3617" s="10"/>
      <c r="J3617" s="10"/>
      <c r="K3617" s="11"/>
      <c r="L3617" s="11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  <c r="AR3617" s="12"/>
      <c r="AS3617" s="12"/>
      <c r="AT3617" s="12"/>
      <c r="AU3617" s="12"/>
      <c r="AV3617" s="12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12"/>
      <c r="BG3617" s="12"/>
      <c r="BH3617" s="12"/>
      <c r="BI3617" s="12"/>
      <c r="BJ3617" s="13"/>
      <c r="BK3617" s="13"/>
      <c r="BL3617" s="13"/>
      <c r="BM3617" s="13"/>
      <c r="BN3617" s="13"/>
    </row>
    <row r="3618" spans="4:66" x14ac:dyDescent="0.25">
      <c r="D3618"/>
      <c r="E3618" s="10"/>
      <c r="F3618" s="10"/>
      <c r="G3618" s="10"/>
      <c r="H3618" s="10"/>
      <c r="I3618" s="10"/>
      <c r="J3618" s="10"/>
      <c r="K3618" s="11"/>
      <c r="L3618" s="11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  <c r="AR3618" s="12"/>
      <c r="AS3618" s="12"/>
      <c r="AT3618" s="12"/>
      <c r="AU3618" s="12"/>
      <c r="AV3618" s="12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12"/>
      <c r="BG3618" s="12"/>
      <c r="BH3618" s="12"/>
      <c r="BI3618" s="12"/>
      <c r="BJ3618" s="13"/>
      <c r="BK3618" s="13"/>
      <c r="BL3618" s="13"/>
      <c r="BM3618" s="13"/>
      <c r="BN3618" s="13"/>
    </row>
    <row r="3619" spans="4:66" x14ac:dyDescent="0.25">
      <c r="D3619"/>
      <c r="E3619" s="10"/>
      <c r="F3619" s="10"/>
      <c r="G3619" s="10"/>
      <c r="H3619" s="10"/>
      <c r="I3619" s="10"/>
      <c r="J3619" s="10"/>
      <c r="K3619" s="11"/>
      <c r="L3619" s="11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  <c r="AR3619" s="12"/>
      <c r="AS3619" s="12"/>
      <c r="AT3619" s="12"/>
      <c r="AU3619" s="12"/>
      <c r="AV3619" s="12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12"/>
      <c r="BG3619" s="12"/>
      <c r="BH3619" s="12"/>
      <c r="BI3619" s="12"/>
      <c r="BJ3619" s="13"/>
      <c r="BK3619" s="13"/>
      <c r="BL3619" s="13"/>
      <c r="BM3619" s="13"/>
      <c r="BN3619" s="13"/>
    </row>
    <row r="3620" spans="4:66" x14ac:dyDescent="0.25">
      <c r="D3620"/>
      <c r="E3620" s="10"/>
      <c r="F3620" s="10"/>
      <c r="G3620" s="10"/>
      <c r="H3620" s="10"/>
      <c r="I3620" s="10"/>
      <c r="J3620" s="10"/>
      <c r="K3620" s="11"/>
      <c r="L3620" s="11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  <c r="AR3620" s="12"/>
      <c r="AS3620" s="12"/>
      <c r="AT3620" s="12"/>
      <c r="AU3620" s="12"/>
      <c r="AV3620" s="12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12"/>
      <c r="BG3620" s="12"/>
      <c r="BH3620" s="12"/>
      <c r="BI3620" s="12"/>
      <c r="BJ3620" s="13"/>
      <c r="BK3620" s="13"/>
      <c r="BL3620" s="13"/>
      <c r="BM3620" s="13"/>
      <c r="BN3620" s="13"/>
    </row>
    <row r="3621" spans="4:66" x14ac:dyDescent="0.25">
      <c r="D3621"/>
      <c r="E3621" s="10"/>
      <c r="F3621" s="10"/>
      <c r="G3621" s="10"/>
      <c r="H3621" s="10"/>
      <c r="I3621" s="10"/>
      <c r="J3621" s="10"/>
      <c r="K3621" s="11"/>
      <c r="L3621" s="11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  <c r="AR3621" s="12"/>
      <c r="AS3621" s="12"/>
      <c r="AT3621" s="12"/>
      <c r="AU3621" s="12"/>
      <c r="AV3621" s="12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12"/>
      <c r="BG3621" s="12"/>
      <c r="BH3621" s="12"/>
      <c r="BI3621" s="12"/>
      <c r="BJ3621" s="13"/>
      <c r="BK3621" s="13"/>
      <c r="BL3621" s="13"/>
      <c r="BM3621" s="13"/>
      <c r="BN3621" s="13"/>
    </row>
    <row r="3622" spans="4:66" x14ac:dyDescent="0.25">
      <c r="D3622"/>
      <c r="E3622" s="10"/>
      <c r="F3622" s="10"/>
      <c r="G3622" s="10"/>
      <c r="H3622" s="10"/>
      <c r="I3622" s="10"/>
      <c r="J3622" s="10"/>
      <c r="K3622" s="11"/>
      <c r="L3622" s="11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  <c r="AR3622" s="12"/>
      <c r="AS3622" s="12"/>
      <c r="AT3622" s="12"/>
      <c r="AU3622" s="12"/>
      <c r="AV3622" s="12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12"/>
      <c r="BG3622" s="12"/>
      <c r="BH3622" s="12"/>
      <c r="BI3622" s="12"/>
      <c r="BJ3622" s="13"/>
      <c r="BK3622" s="13"/>
      <c r="BL3622" s="13"/>
      <c r="BM3622" s="13"/>
      <c r="BN3622" s="13"/>
    </row>
    <row r="3623" spans="4:66" x14ac:dyDescent="0.25">
      <c r="D3623"/>
      <c r="E3623" s="10"/>
      <c r="F3623" s="10"/>
      <c r="G3623" s="10"/>
      <c r="H3623" s="10"/>
      <c r="I3623" s="10"/>
      <c r="J3623" s="10"/>
      <c r="K3623" s="11"/>
      <c r="L3623" s="11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  <c r="AR3623" s="12"/>
      <c r="AS3623" s="12"/>
      <c r="AT3623" s="12"/>
      <c r="AU3623" s="12"/>
      <c r="AV3623" s="12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12"/>
      <c r="BG3623" s="12"/>
      <c r="BH3623" s="12"/>
      <c r="BI3623" s="12"/>
      <c r="BJ3623" s="13"/>
      <c r="BK3623" s="13"/>
      <c r="BL3623" s="13"/>
      <c r="BM3623" s="13"/>
      <c r="BN3623" s="13"/>
    </row>
    <row r="3624" spans="4:66" x14ac:dyDescent="0.25">
      <c r="D3624"/>
      <c r="E3624" s="10"/>
      <c r="F3624" s="10"/>
      <c r="G3624" s="10"/>
      <c r="H3624" s="10"/>
      <c r="I3624" s="10"/>
      <c r="J3624" s="10"/>
      <c r="K3624" s="11"/>
      <c r="L3624" s="11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  <c r="AR3624" s="12"/>
      <c r="AS3624" s="12"/>
      <c r="AT3624" s="12"/>
      <c r="AU3624" s="12"/>
      <c r="AV3624" s="12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12"/>
      <c r="BG3624" s="12"/>
      <c r="BH3624" s="12"/>
      <c r="BI3624" s="12"/>
      <c r="BJ3624" s="13"/>
      <c r="BK3624" s="13"/>
      <c r="BL3624" s="13"/>
      <c r="BM3624" s="13"/>
      <c r="BN3624" s="13"/>
    </row>
    <row r="3625" spans="4:66" x14ac:dyDescent="0.25">
      <c r="D3625"/>
      <c r="E3625" s="10"/>
      <c r="F3625" s="10"/>
      <c r="G3625" s="10"/>
      <c r="H3625" s="10"/>
      <c r="I3625" s="10"/>
      <c r="J3625" s="10"/>
      <c r="K3625" s="11"/>
      <c r="L3625" s="11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  <c r="AR3625" s="12"/>
      <c r="AS3625" s="12"/>
      <c r="AT3625" s="12"/>
      <c r="AU3625" s="12"/>
      <c r="AV3625" s="12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12"/>
      <c r="BG3625" s="12"/>
      <c r="BH3625" s="12"/>
      <c r="BI3625" s="12"/>
      <c r="BJ3625" s="13"/>
      <c r="BK3625" s="13"/>
      <c r="BL3625" s="13"/>
      <c r="BM3625" s="13"/>
      <c r="BN3625" s="13"/>
    </row>
    <row r="3626" spans="4:66" x14ac:dyDescent="0.25">
      <c r="D3626"/>
      <c r="E3626" s="10"/>
      <c r="F3626" s="10"/>
      <c r="G3626" s="10"/>
      <c r="H3626" s="10"/>
      <c r="I3626" s="10"/>
      <c r="J3626" s="10"/>
      <c r="K3626" s="11"/>
      <c r="L3626" s="11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  <c r="AR3626" s="12"/>
      <c r="AS3626" s="12"/>
      <c r="AT3626" s="12"/>
      <c r="AU3626" s="12"/>
      <c r="AV3626" s="12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12"/>
      <c r="BG3626" s="12"/>
      <c r="BH3626" s="12"/>
      <c r="BI3626" s="12"/>
      <c r="BJ3626" s="13"/>
      <c r="BK3626" s="13"/>
      <c r="BL3626" s="13"/>
      <c r="BM3626" s="13"/>
      <c r="BN3626" s="13"/>
    </row>
    <row r="3627" spans="4:66" x14ac:dyDescent="0.25">
      <c r="D3627"/>
      <c r="E3627" s="10"/>
      <c r="F3627" s="10"/>
      <c r="G3627" s="10"/>
      <c r="H3627" s="10"/>
      <c r="I3627" s="10"/>
      <c r="J3627" s="10"/>
      <c r="K3627" s="11"/>
      <c r="L3627" s="11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  <c r="AR3627" s="12"/>
      <c r="AS3627" s="12"/>
      <c r="AT3627" s="12"/>
      <c r="AU3627" s="12"/>
      <c r="AV3627" s="12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12"/>
      <c r="BG3627" s="12"/>
      <c r="BH3627" s="12"/>
      <c r="BI3627" s="12"/>
      <c r="BJ3627" s="13"/>
      <c r="BK3627" s="13"/>
      <c r="BL3627" s="13"/>
      <c r="BM3627" s="13"/>
      <c r="BN3627" s="13"/>
    </row>
    <row r="3628" spans="4:66" x14ac:dyDescent="0.25">
      <c r="D3628"/>
      <c r="E3628" s="10"/>
      <c r="F3628" s="10"/>
      <c r="G3628" s="10"/>
      <c r="H3628" s="10"/>
      <c r="I3628" s="10"/>
      <c r="J3628" s="10"/>
      <c r="K3628" s="11"/>
      <c r="L3628" s="11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  <c r="AR3628" s="12"/>
      <c r="AS3628" s="12"/>
      <c r="AT3628" s="12"/>
      <c r="AU3628" s="12"/>
      <c r="AV3628" s="12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12"/>
      <c r="BG3628" s="12"/>
      <c r="BH3628" s="12"/>
      <c r="BI3628" s="12"/>
      <c r="BJ3628" s="13"/>
      <c r="BK3628" s="13"/>
      <c r="BL3628" s="13"/>
      <c r="BM3628" s="13"/>
      <c r="BN3628" s="13"/>
    </row>
    <row r="3629" spans="4:66" x14ac:dyDescent="0.25">
      <c r="D3629"/>
      <c r="E3629" s="10"/>
      <c r="F3629" s="10"/>
      <c r="G3629" s="10"/>
      <c r="H3629" s="10"/>
      <c r="I3629" s="10"/>
      <c r="J3629" s="10"/>
      <c r="K3629" s="11"/>
      <c r="L3629" s="11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  <c r="AR3629" s="12"/>
      <c r="AS3629" s="12"/>
      <c r="AT3629" s="12"/>
      <c r="AU3629" s="12"/>
      <c r="AV3629" s="12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12"/>
      <c r="BG3629" s="12"/>
      <c r="BH3629" s="12"/>
      <c r="BI3629" s="12"/>
      <c r="BJ3629" s="13"/>
      <c r="BK3629" s="13"/>
      <c r="BL3629" s="13"/>
      <c r="BM3629" s="13"/>
      <c r="BN3629" s="13"/>
    </row>
    <row r="3630" spans="4:66" x14ac:dyDescent="0.25">
      <c r="D3630"/>
      <c r="E3630" s="10"/>
      <c r="F3630" s="10"/>
      <c r="G3630" s="10"/>
      <c r="H3630" s="10"/>
      <c r="I3630" s="10"/>
      <c r="J3630" s="10"/>
      <c r="K3630" s="11"/>
      <c r="L3630" s="11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  <c r="AR3630" s="12"/>
      <c r="AS3630" s="12"/>
      <c r="AT3630" s="12"/>
      <c r="AU3630" s="12"/>
      <c r="AV3630" s="12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12"/>
      <c r="BG3630" s="12"/>
      <c r="BH3630" s="12"/>
      <c r="BI3630" s="12"/>
      <c r="BJ3630" s="13"/>
      <c r="BK3630" s="13"/>
      <c r="BL3630" s="13"/>
      <c r="BM3630" s="13"/>
      <c r="BN3630" s="13"/>
    </row>
    <row r="3631" spans="4:66" x14ac:dyDescent="0.25">
      <c r="D3631"/>
      <c r="E3631" s="10"/>
      <c r="F3631" s="10"/>
      <c r="G3631" s="10"/>
      <c r="H3631" s="10"/>
      <c r="I3631" s="10"/>
      <c r="J3631" s="10"/>
      <c r="K3631" s="11"/>
      <c r="L3631" s="11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  <c r="AR3631" s="12"/>
      <c r="AS3631" s="12"/>
      <c r="AT3631" s="12"/>
      <c r="AU3631" s="12"/>
      <c r="AV3631" s="12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12"/>
      <c r="BG3631" s="12"/>
      <c r="BH3631" s="12"/>
      <c r="BI3631" s="12"/>
      <c r="BJ3631" s="13"/>
      <c r="BK3631" s="13"/>
      <c r="BL3631" s="13"/>
      <c r="BM3631" s="13"/>
      <c r="BN3631" s="13"/>
    </row>
    <row r="3632" spans="4:66" s="14" customFormat="1" x14ac:dyDescent="0.25">
      <c r="K3632" s="16"/>
      <c r="L3632" s="16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8"/>
      <c r="BK3632" s="18"/>
      <c r="BL3632" s="18"/>
      <c r="BM3632" s="18"/>
      <c r="BN3632" s="18"/>
    </row>
    <row r="3633" spans="4:66" x14ac:dyDescent="0.25">
      <c r="D3633"/>
      <c r="E3633" s="10"/>
      <c r="F3633" s="10"/>
      <c r="G3633" s="10"/>
      <c r="H3633" s="10"/>
      <c r="I3633" s="10"/>
      <c r="J3633" s="10"/>
      <c r="K3633" s="11"/>
      <c r="L3633" s="11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2"/>
      <c r="AS3633" s="12"/>
      <c r="AT3633" s="12"/>
      <c r="AU3633" s="12"/>
      <c r="AV3633" s="12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12"/>
      <c r="BG3633" s="12"/>
      <c r="BH3633" s="12"/>
      <c r="BI3633" s="12"/>
      <c r="BJ3633" s="13"/>
      <c r="BK3633" s="13"/>
      <c r="BL3633" s="13"/>
      <c r="BM3633" s="13"/>
      <c r="BN3633" s="13"/>
    </row>
    <row r="3634" spans="4:66" x14ac:dyDescent="0.25">
      <c r="D3634"/>
      <c r="E3634" s="10"/>
      <c r="F3634" s="10"/>
      <c r="G3634" s="10"/>
      <c r="H3634" s="10"/>
      <c r="I3634" s="10"/>
      <c r="J3634" s="10"/>
      <c r="K3634" s="11"/>
      <c r="L3634" s="11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  <c r="AR3634" s="12"/>
      <c r="AS3634" s="12"/>
      <c r="AT3634" s="12"/>
      <c r="AU3634" s="12"/>
      <c r="AV3634" s="12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12"/>
      <c r="BG3634" s="12"/>
      <c r="BH3634" s="12"/>
      <c r="BI3634" s="12"/>
      <c r="BJ3634" s="13"/>
      <c r="BK3634" s="13"/>
      <c r="BL3634" s="13"/>
      <c r="BM3634" s="13"/>
      <c r="BN3634" s="13"/>
    </row>
    <row r="3635" spans="4:66" x14ac:dyDescent="0.25">
      <c r="D3635"/>
      <c r="E3635" s="10"/>
      <c r="F3635" s="10"/>
      <c r="G3635" s="10"/>
      <c r="H3635" s="10"/>
      <c r="I3635" s="10"/>
      <c r="J3635" s="10"/>
      <c r="K3635" s="11"/>
      <c r="L3635" s="11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  <c r="AR3635" s="12"/>
      <c r="AS3635" s="12"/>
      <c r="AT3635" s="12"/>
      <c r="AU3635" s="12"/>
      <c r="AV3635" s="12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12"/>
      <c r="BG3635" s="12"/>
      <c r="BH3635" s="12"/>
      <c r="BI3635" s="12"/>
      <c r="BJ3635" s="13"/>
      <c r="BK3635" s="13"/>
      <c r="BL3635" s="13"/>
      <c r="BM3635" s="13"/>
      <c r="BN3635" s="13"/>
    </row>
    <row r="3636" spans="4:66" x14ac:dyDescent="0.25">
      <c r="D3636"/>
      <c r="E3636" s="10"/>
      <c r="F3636" s="10"/>
      <c r="G3636" s="10"/>
      <c r="H3636" s="10"/>
      <c r="I3636" s="10"/>
      <c r="J3636" s="10"/>
      <c r="K3636" s="11"/>
      <c r="L3636" s="11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  <c r="AR3636" s="12"/>
      <c r="AS3636" s="12"/>
      <c r="AT3636" s="12"/>
      <c r="AU3636" s="12"/>
      <c r="AV3636" s="12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12"/>
      <c r="BG3636" s="12"/>
      <c r="BH3636" s="12"/>
      <c r="BI3636" s="12"/>
      <c r="BJ3636" s="13"/>
      <c r="BK3636" s="13"/>
      <c r="BL3636" s="13"/>
      <c r="BM3636" s="13"/>
      <c r="BN3636" s="13"/>
    </row>
    <row r="3637" spans="4:66" x14ac:dyDescent="0.25">
      <c r="D3637"/>
      <c r="E3637" s="10"/>
      <c r="F3637" s="10"/>
      <c r="G3637" s="10"/>
      <c r="H3637" s="10"/>
      <c r="I3637" s="10"/>
      <c r="J3637" s="10"/>
      <c r="K3637" s="11"/>
      <c r="L3637" s="11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  <c r="AR3637" s="12"/>
      <c r="AS3637" s="12"/>
      <c r="AT3637" s="12"/>
      <c r="AU3637" s="12"/>
      <c r="AV3637" s="12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12"/>
      <c r="BG3637" s="12"/>
      <c r="BH3637" s="12"/>
      <c r="BI3637" s="12"/>
      <c r="BJ3637" s="13"/>
      <c r="BK3637" s="13"/>
      <c r="BL3637" s="13"/>
      <c r="BM3637" s="13"/>
      <c r="BN3637" s="13"/>
    </row>
    <row r="3638" spans="4:66" x14ac:dyDescent="0.25">
      <c r="D3638"/>
      <c r="E3638" s="10"/>
      <c r="F3638" s="10"/>
      <c r="G3638" s="10"/>
      <c r="H3638" s="10"/>
      <c r="I3638" s="10"/>
      <c r="J3638" s="10"/>
      <c r="K3638" s="11"/>
      <c r="L3638" s="11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  <c r="AR3638" s="12"/>
      <c r="AS3638" s="12"/>
      <c r="AT3638" s="12"/>
      <c r="AU3638" s="12"/>
      <c r="AV3638" s="12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12"/>
      <c r="BG3638" s="12"/>
      <c r="BH3638" s="12"/>
      <c r="BI3638" s="12"/>
      <c r="BJ3638" s="13"/>
      <c r="BK3638" s="13"/>
      <c r="BL3638" s="13"/>
      <c r="BM3638" s="13"/>
      <c r="BN3638" s="13"/>
    </row>
    <row r="3639" spans="4:66" x14ac:dyDescent="0.25">
      <c r="D3639"/>
      <c r="E3639" s="10"/>
      <c r="F3639" s="10"/>
      <c r="G3639" s="10"/>
      <c r="H3639" s="10"/>
      <c r="I3639" s="10"/>
      <c r="J3639" s="10"/>
      <c r="K3639" s="11"/>
      <c r="L3639" s="11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  <c r="AR3639" s="12"/>
      <c r="AS3639" s="12"/>
      <c r="AT3639" s="12"/>
      <c r="AU3639" s="12"/>
      <c r="AV3639" s="12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12"/>
      <c r="BG3639" s="12"/>
      <c r="BH3639" s="12"/>
      <c r="BI3639" s="12"/>
      <c r="BJ3639" s="13"/>
      <c r="BK3639" s="13"/>
      <c r="BL3639" s="13"/>
      <c r="BM3639" s="13"/>
      <c r="BN3639" s="13"/>
    </row>
    <row r="3640" spans="4:66" x14ac:dyDescent="0.25">
      <c r="D3640"/>
      <c r="E3640" s="10"/>
      <c r="F3640" s="10"/>
      <c r="G3640" s="10"/>
      <c r="H3640" s="10"/>
      <c r="I3640" s="10"/>
      <c r="J3640" s="10"/>
      <c r="K3640" s="11"/>
      <c r="L3640" s="11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  <c r="AR3640" s="12"/>
      <c r="AS3640" s="12"/>
      <c r="AT3640" s="12"/>
      <c r="AU3640" s="12"/>
      <c r="AV3640" s="12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12"/>
      <c r="BG3640" s="12"/>
      <c r="BH3640" s="12"/>
      <c r="BI3640" s="12"/>
      <c r="BJ3640" s="13"/>
      <c r="BK3640" s="13"/>
      <c r="BL3640" s="13"/>
      <c r="BM3640" s="13"/>
      <c r="BN3640" s="13"/>
    </row>
    <row r="3641" spans="4:66" x14ac:dyDescent="0.25">
      <c r="D3641"/>
      <c r="E3641" s="10"/>
      <c r="F3641" s="10"/>
      <c r="G3641" s="10"/>
      <c r="H3641" s="10"/>
      <c r="I3641" s="10"/>
      <c r="J3641" s="10"/>
      <c r="K3641" s="11"/>
      <c r="L3641" s="11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2"/>
      <c r="AS3641" s="12"/>
      <c r="AT3641" s="12"/>
      <c r="AU3641" s="12"/>
      <c r="AV3641" s="12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12"/>
      <c r="BG3641" s="12"/>
      <c r="BH3641" s="12"/>
      <c r="BI3641" s="12"/>
      <c r="BJ3641" s="13"/>
      <c r="BK3641" s="13"/>
      <c r="BL3641" s="13"/>
      <c r="BM3641" s="13"/>
      <c r="BN3641" s="13"/>
    </row>
    <row r="3642" spans="4:66" x14ac:dyDescent="0.25">
      <c r="D3642"/>
      <c r="E3642" s="10"/>
      <c r="F3642" s="10"/>
      <c r="G3642" s="10"/>
      <c r="H3642" s="10"/>
      <c r="I3642" s="10"/>
      <c r="J3642" s="10"/>
      <c r="K3642" s="11"/>
      <c r="L3642" s="11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  <c r="AR3642" s="12"/>
      <c r="AS3642" s="12"/>
      <c r="AT3642" s="12"/>
      <c r="AU3642" s="12"/>
      <c r="AV3642" s="12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12"/>
      <c r="BG3642" s="12"/>
      <c r="BH3642" s="12"/>
      <c r="BI3642" s="12"/>
      <c r="BJ3642" s="13"/>
      <c r="BK3642" s="13"/>
      <c r="BL3642" s="13"/>
      <c r="BM3642" s="13"/>
      <c r="BN3642" s="13"/>
    </row>
    <row r="3643" spans="4:66" x14ac:dyDescent="0.25">
      <c r="D3643"/>
      <c r="E3643" s="10"/>
      <c r="F3643" s="10"/>
      <c r="G3643" s="10"/>
      <c r="H3643" s="10"/>
      <c r="I3643" s="10"/>
      <c r="J3643" s="10"/>
      <c r="K3643" s="11"/>
      <c r="L3643" s="11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2"/>
      <c r="AS3643" s="12"/>
      <c r="AT3643" s="12"/>
      <c r="AU3643" s="12"/>
      <c r="AV3643" s="12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12"/>
      <c r="BG3643" s="12"/>
      <c r="BH3643" s="12"/>
      <c r="BI3643" s="12"/>
      <c r="BJ3643" s="13"/>
      <c r="BK3643" s="13"/>
      <c r="BL3643" s="13"/>
      <c r="BM3643" s="13"/>
      <c r="BN3643" s="13"/>
    </row>
    <row r="3644" spans="4:66" x14ac:dyDescent="0.25">
      <c r="D3644"/>
      <c r="E3644" s="10"/>
      <c r="F3644" s="10"/>
      <c r="G3644" s="10"/>
      <c r="H3644" s="10"/>
      <c r="I3644" s="10"/>
      <c r="J3644" s="10"/>
      <c r="K3644" s="11"/>
      <c r="L3644" s="11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  <c r="AR3644" s="12"/>
      <c r="AS3644" s="12"/>
      <c r="AT3644" s="12"/>
      <c r="AU3644" s="12"/>
      <c r="AV3644" s="12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12"/>
      <c r="BG3644" s="12"/>
      <c r="BH3644" s="12"/>
      <c r="BI3644" s="12"/>
      <c r="BJ3644" s="13"/>
      <c r="BK3644" s="13"/>
      <c r="BL3644" s="13"/>
      <c r="BM3644" s="13"/>
      <c r="BN3644" s="13"/>
    </row>
    <row r="3645" spans="4:66" x14ac:dyDescent="0.25">
      <c r="D3645"/>
      <c r="E3645" s="10"/>
      <c r="F3645" s="10"/>
      <c r="G3645" s="10"/>
      <c r="H3645" s="10"/>
      <c r="I3645" s="10"/>
      <c r="J3645" s="10"/>
      <c r="K3645" s="11"/>
      <c r="L3645" s="11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  <c r="AR3645" s="12"/>
      <c r="AS3645" s="12"/>
      <c r="AT3645" s="12"/>
      <c r="AU3645" s="12"/>
      <c r="AV3645" s="12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12"/>
      <c r="BG3645" s="12"/>
      <c r="BH3645" s="12"/>
      <c r="BI3645" s="12"/>
      <c r="BJ3645" s="13"/>
      <c r="BK3645" s="13"/>
      <c r="BL3645" s="13"/>
      <c r="BM3645" s="13"/>
      <c r="BN3645" s="13"/>
    </row>
    <row r="3646" spans="4:66" x14ac:dyDescent="0.25">
      <c r="D3646"/>
      <c r="E3646" s="10"/>
      <c r="F3646" s="10"/>
      <c r="G3646" s="10"/>
      <c r="H3646" s="10"/>
      <c r="I3646" s="10"/>
      <c r="J3646" s="10"/>
      <c r="K3646" s="11"/>
      <c r="L3646" s="11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  <c r="AR3646" s="12"/>
      <c r="AS3646" s="12"/>
      <c r="AT3646" s="12"/>
      <c r="AU3646" s="12"/>
      <c r="AV3646" s="12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12"/>
      <c r="BG3646" s="12"/>
      <c r="BH3646" s="12"/>
      <c r="BI3646" s="12"/>
      <c r="BJ3646" s="13"/>
      <c r="BK3646" s="13"/>
      <c r="BL3646" s="13"/>
      <c r="BM3646" s="13"/>
      <c r="BN3646" s="13"/>
    </row>
    <row r="3647" spans="4:66" x14ac:dyDescent="0.25">
      <c r="D3647"/>
      <c r="E3647" s="10"/>
      <c r="F3647" s="10"/>
      <c r="G3647" s="10"/>
      <c r="H3647" s="10"/>
      <c r="I3647" s="10"/>
      <c r="J3647" s="10"/>
      <c r="K3647" s="11"/>
      <c r="L3647" s="11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  <c r="AR3647" s="12"/>
      <c r="AS3647" s="12"/>
      <c r="AT3647" s="12"/>
      <c r="AU3647" s="12"/>
      <c r="AV3647" s="12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12"/>
      <c r="BG3647" s="12"/>
      <c r="BH3647" s="12"/>
      <c r="BI3647" s="12"/>
      <c r="BJ3647" s="13"/>
      <c r="BK3647" s="13"/>
      <c r="BL3647" s="13"/>
      <c r="BM3647" s="13"/>
      <c r="BN3647" s="13"/>
    </row>
    <row r="3648" spans="4:66" x14ac:dyDescent="0.25">
      <c r="D3648"/>
      <c r="E3648" s="10"/>
      <c r="F3648" s="10"/>
      <c r="G3648" s="10"/>
      <c r="H3648" s="10"/>
      <c r="I3648" s="10"/>
      <c r="J3648" s="10"/>
      <c r="K3648" s="11"/>
      <c r="L3648" s="11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  <c r="AR3648" s="12"/>
      <c r="AS3648" s="12"/>
      <c r="AT3648" s="12"/>
      <c r="AU3648" s="12"/>
      <c r="AV3648" s="12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12"/>
      <c r="BG3648" s="12"/>
      <c r="BH3648" s="12"/>
      <c r="BI3648" s="12"/>
      <c r="BJ3648" s="13"/>
      <c r="BK3648" s="13"/>
      <c r="BL3648" s="13"/>
      <c r="BM3648" s="13"/>
      <c r="BN3648" s="13"/>
    </row>
    <row r="3649" spans="4:66" x14ac:dyDescent="0.25">
      <c r="D3649"/>
      <c r="E3649" s="10"/>
      <c r="F3649" s="10"/>
      <c r="G3649" s="10"/>
      <c r="H3649" s="10"/>
      <c r="I3649" s="10"/>
      <c r="J3649" s="10"/>
      <c r="K3649" s="11"/>
      <c r="L3649" s="11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2"/>
      <c r="AS3649" s="12"/>
      <c r="AT3649" s="12"/>
      <c r="AU3649" s="12"/>
      <c r="AV3649" s="12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12"/>
      <c r="BG3649" s="12"/>
      <c r="BH3649" s="12"/>
      <c r="BI3649" s="12"/>
      <c r="BJ3649" s="13"/>
      <c r="BK3649" s="13"/>
      <c r="BL3649" s="13"/>
      <c r="BM3649" s="13"/>
      <c r="BN3649" s="13"/>
    </row>
    <row r="3650" spans="4:66" x14ac:dyDescent="0.25">
      <c r="D3650"/>
      <c r="E3650" s="10"/>
      <c r="F3650" s="10"/>
      <c r="G3650" s="10"/>
      <c r="H3650" s="10"/>
      <c r="I3650" s="10"/>
      <c r="J3650" s="10"/>
      <c r="K3650" s="11"/>
      <c r="L3650" s="11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  <c r="AR3650" s="12"/>
      <c r="AS3650" s="12"/>
      <c r="AT3650" s="12"/>
      <c r="AU3650" s="12"/>
      <c r="AV3650" s="12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12"/>
      <c r="BG3650" s="12"/>
      <c r="BH3650" s="12"/>
      <c r="BI3650" s="12"/>
      <c r="BJ3650" s="13"/>
      <c r="BK3650" s="13"/>
      <c r="BL3650" s="13"/>
      <c r="BM3650" s="13"/>
      <c r="BN3650" s="13"/>
    </row>
    <row r="3651" spans="4:66" x14ac:dyDescent="0.25">
      <c r="D3651"/>
      <c r="E3651" s="10"/>
      <c r="F3651" s="10"/>
      <c r="G3651" s="10"/>
      <c r="H3651" s="10"/>
      <c r="I3651" s="10"/>
      <c r="J3651" s="10"/>
      <c r="K3651" s="11"/>
      <c r="L3651" s="11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2"/>
      <c r="AS3651" s="12"/>
      <c r="AT3651" s="12"/>
      <c r="AU3651" s="12"/>
      <c r="AV3651" s="12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12"/>
      <c r="BG3651" s="12"/>
      <c r="BH3651" s="12"/>
      <c r="BI3651" s="12"/>
      <c r="BJ3651" s="13"/>
      <c r="BK3651" s="13"/>
      <c r="BL3651" s="13"/>
      <c r="BM3651" s="13"/>
      <c r="BN3651" s="13"/>
    </row>
    <row r="3652" spans="4:66" x14ac:dyDescent="0.25">
      <c r="D3652"/>
      <c r="E3652" s="10"/>
      <c r="F3652" s="10"/>
      <c r="G3652" s="10"/>
      <c r="H3652" s="10"/>
      <c r="I3652" s="10"/>
      <c r="J3652" s="10"/>
      <c r="K3652" s="11"/>
      <c r="L3652" s="11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  <c r="AR3652" s="12"/>
      <c r="AS3652" s="12"/>
      <c r="AT3652" s="12"/>
      <c r="AU3652" s="12"/>
      <c r="AV3652" s="12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12"/>
      <c r="BG3652" s="12"/>
      <c r="BH3652" s="12"/>
      <c r="BI3652" s="12"/>
      <c r="BJ3652" s="13"/>
      <c r="BK3652" s="13"/>
      <c r="BL3652" s="13"/>
      <c r="BM3652" s="13"/>
      <c r="BN3652" s="13"/>
    </row>
    <row r="3653" spans="4:66" x14ac:dyDescent="0.25">
      <c r="D3653"/>
      <c r="E3653" s="10"/>
      <c r="F3653" s="10"/>
      <c r="G3653" s="10"/>
      <c r="H3653" s="10"/>
      <c r="I3653" s="10"/>
      <c r="J3653" s="10"/>
      <c r="K3653" s="11"/>
      <c r="L3653" s="11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2"/>
      <c r="AS3653" s="12"/>
      <c r="AT3653" s="12"/>
      <c r="AU3653" s="12"/>
      <c r="AV3653" s="12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12"/>
      <c r="BG3653" s="12"/>
      <c r="BH3653" s="12"/>
      <c r="BI3653" s="12"/>
      <c r="BJ3653" s="13"/>
      <c r="BK3653" s="13"/>
      <c r="BL3653" s="13"/>
      <c r="BM3653" s="13"/>
      <c r="BN3653" s="13"/>
    </row>
    <row r="3654" spans="4:66" x14ac:dyDescent="0.25">
      <c r="D3654"/>
      <c r="E3654" s="10"/>
      <c r="F3654" s="10"/>
      <c r="G3654" s="10"/>
      <c r="H3654" s="10"/>
      <c r="I3654" s="10"/>
      <c r="J3654" s="10"/>
      <c r="K3654" s="11"/>
      <c r="L3654" s="11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  <c r="AR3654" s="12"/>
      <c r="AS3654" s="12"/>
      <c r="AT3654" s="12"/>
      <c r="AU3654" s="12"/>
      <c r="AV3654" s="12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12"/>
      <c r="BG3654" s="12"/>
      <c r="BH3654" s="12"/>
      <c r="BI3654" s="12"/>
      <c r="BJ3654" s="13"/>
      <c r="BK3654" s="13"/>
      <c r="BL3654" s="13"/>
      <c r="BM3654" s="13"/>
      <c r="BN3654" s="13"/>
    </row>
    <row r="3655" spans="4:66" x14ac:dyDescent="0.25">
      <c r="D3655"/>
      <c r="E3655" s="10"/>
      <c r="F3655" s="10"/>
      <c r="G3655" s="10"/>
      <c r="H3655" s="10"/>
      <c r="I3655" s="10"/>
      <c r="J3655" s="10"/>
      <c r="K3655" s="11"/>
      <c r="L3655" s="11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  <c r="AR3655" s="12"/>
      <c r="AS3655" s="12"/>
      <c r="AT3655" s="12"/>
      <c r="AU3655" s="12"/>
      <c r="AV3655" s="12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12"/>
      <c r="BG3655" s="12"/>
      <c r="BH3655" s="12"/>
      <c r="BI3655" s="12"/>
      <c r="BJ3655" s="13"/>
      <c r="BK3655" s="13"/>
      <c r="BL3655" s="13"/>
      <c r="BM3655" s="13"/>
      <c r="BN3655" s="13"/>
    </row>
    <row r="3656" spans="4:66" x14ac:dyDescent="0.25">
      <c r="D3656"/>
      <c r="E3656" s="10"/>
      <c r="F3656" s="10"/>
      <c r="G3656" s="10"/>
      <c r="H3656" s="10"/>
      <c r="I3656" s="10"/>
      <c r="J3656" s="10"/>
      <c r="K3656" s="11"/>
      <c r="L3656" s="11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  <c r="AR3656" s="12"/>
      <c r="AS3656" s="12"/>
      <c r="AT3656" s="12"/>
      <c r="AU3656" s="12"/>
      <c r="AV3656" s="12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12"/>
      <c r="BG3656" s="12"/>
      <c r="BH3656" s="12"/>
      <c r="BI3656" s="12"/>
      <c r="BJ3656" s="13"/>
      <c r="BK3656" s="13"/>
      <c r="BL3656" s="13"/>
      <c r="BM3656" s="13"/>
      <c r="BN3656" s="13"/>
    </row>
    <row r="3657" spans="4:66" x14ac:dyDescent="0.25">
      <c r="D3657"/>
      <c r="E3657" s="10"/>
      <c r="F3657" s="10"/>
      <c r="G3657" s="10"/>
      <c r="H3657" s="10"/>
      <c r="I3657" s="10"/>
      <c r="J3657" s="10"/>
      <c r="K3657" s="11"/>
      <c r="L3657" s="11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  <c r="AR3657" s="12"/>
      <c r="AS3657" s="12"/>
      <c r="AT3657" s="12"/>
      <c r="AU3657" s="12"/>
      <c r="AV3657" s="12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12"/>
      <c r="BG3657" s="12"/>
      <c r="BH3657" s="12"/>
      <c r="BI3657" s="12"/>
      <c r="BJ3657" s="13"/>
      <c r="BK3657" s="13"/>
      <c r="BL3657" s="13"/>
      <c r="BM3657" s="13"/>
      <c r="BN3657" s="13"/>
    </row>
    <row r="3658" spans="4:66" x14ac:dyDescent="0.25">
      <c r="D3658"/>
      <c r="E3658" s="10"/>
      <c r="F3658" s="10"/>
      <c r="G3658" s="10"/>
      <c r="H3658" s="10"/>
      <c r="I3658" s="10"/>
      <c r="J3658" s="10"/>
      <c r="K3658" s="11"/>
      <c r="L3658" s="11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  <c r="AR3658" s="12"/>
      <c r="AS3658" s="12"/>
      <c r="AT3658" s="12"/>
      <c r="AU3658" s="12"/>
      <c r="AV3658" s="12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12"/>
      <c r="BG3658" s="12"/>
      <c r="BH3658" s="12"/>
      <c r="BI3658" s="12"/>
      <c r="BJ3658" s="13"/>
      <c r="BK3658" s="13"/>
      <c r="BL3658" s="13"/>
      <c r="BM3658" s="13"/>
      <c r="BN3658" s="13"/>
    </row>
    <row r="3659" spans="4:66" x14ac:dyDescent="0.25">
      <c r="D3659"/>
      <c r="E3659" s="10"/>
      <c r="F3659" s="10"/>
      <c r="G3659" s="10"/>
      <c r="H3659" s="10"/>
      <c r="I3659" s="10"/>
      <c r="J3659" s="10"/>
      <c r="K3659" s="11"/>
      <c r="L3659" s="11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  <c r="AR3659" s="12"/>
      <c r="AS3659" s="12"/>
      <c r="AT3659" s="12"/>
      <c r="AU3659" s="12"/>
      <c r="AV3659" s="12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12"/>
      <c r="BG3659" s="12"/>
      <c r="BH3659" s="12"/>
      <c r="BI3659" s="12"/>
      <c r="BJ3659" s="13"/>
      <c r="BK3659" s="13"/>
      <c r="BL3659" s="13"/>
      <c r="BM3659" s="13"/>
      <c r="BN3659" s="13"/>
    </row>
    <row r="3660" spans="4:66" x14ac:dyDescent="0.25">
      <c r="D3660"/>
      <c r="E3660" s="10"/>
      <c r="F3660" s="10"/>
      <c r="G3660" s="10"/>
      <c r="H3660" s="10"/>
      <c r="I3660" s="10"/>
      <c r="J3660" s="10"/>
      <c r="K3660" s="11"/>
      <c r="L3660" s="11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  <c r="AR3660" s="12"/>
      <c r="AS3660" s="12"/>
      <c r="AT3660" s="12"/>
      <c r="AU3660" s="12"/>
      <c r="AV3660" s="12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12"/>
      <c r="BG3660" s="12"/>
      <c r="BH3660" s="12"/>
      <c r="BI3660" s="12"/>
      <c r="BJ3660" s="13"/>
      <c r="BK3660" s="13"/>
      <c r="BL3660" s="13"/>
      <c r="BM3660" s="13"/>
      <c r="BN3660" s="13"/>
    </row>
    <row r="3661" spans="4:66" x14ac:dyDescent="0.25">
      <c r="D3661"/>
      <c r="E3661" s="10"/>
      <c r="F3661" s="10"/>
      <c r="G3661" s="10"/>
      <c r="H3661" s="10"/>
      <c r="I3661" s="10"/>
      <c r="J3661" s="10"/>
      <c r="K3661" s="11"/>
      <c r="L3661" s="11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  <c r="AR3661" s="12"/>
      <c r="AS3661" s="12"/>
      <c r="AT3661" s="12"/>
      <c r="AU3661" s="12"/>
      <c r="AV3661" s="12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12"/>
      <c r="BG3661" s="12"/>
      <c r="BH3661" s="12"/>
      <c r="BI3661" s="12"/>
      <c r="BJ3661" s="13"/>
      <c r="BK3661" s="13"/>
      <c r="BL3661" s="13"/>
      <c r="BM3661" s="13"/>
      <c r="BN3661" s="13"/>
    </row>
    <row r="3662" spans="4:66" x14ac:dyDescent="0.25">
      <c r="D3662"/>
      <c r="E3662" s="10"/>
      <c r="F3662" s="10"/>
      <c r="G3662" s="10"/>
      <c r="H3662" s="10"/>
      <c r="I3662" s="10"/>
      <c r="J3662" s="10"/>
      <c r="K3662" s="11"/>
      <c r="L3662" s="11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  <c r="AR3662" s="12"/>
      <c r="AS3662" s="12"/>
      <c r="AT3662" s="12"/>
      <c r="AU3662" s="12"/>
      <c r="AV3662" s="12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12"/>
      <c r="BG3662" s="12"/>
      <c r="BH3662" s="12"/>
      <c r="BI3662" s="12"/>
      <c r="BJ3662" s="13"/>
      <c r="BK3662" s="13"/>
      <c r="BL3662" s="13"/>
      <c r="BM3662" s="13"/>
      <c r="BN3662" s="13"/>
    </row>
    <row r="3663" spans="4:66" x14ac:dyDescent="0.25">
      <c r="D3663"/>
      <c r="E3663" s="10"/>
      <c r="F3663" s="10"/>
      <c r="G3663" s="10"/>
      <c r="H3663" s="10"/>
      <c r="I3663" s="10"/>
      <c r="J3663" s="10"/>
      <c r="K3663" s="11"/>
      <c r="L3663" s="11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2"/>
      <c r="AS3663" s="12"/>
      <c r="AT3663" s="12"/>
      <c r="AU3663" s="12"/>
      <c r="AV3663" s="12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12"/>
      <c r="BG3663" s="12"/>
      <c r="BH3663" s="12"/>
      <c r="BI3663" s="12"/>
      <c r="BJ3663" s="13"/>
      <c r="BK3663" s="13"/>
      <c r="BL3663" s="13"/>
      <c r="BM3663" s="13"/>
      <c r="BN3663" s="13"/>
    </row>
    <row r="3664" spans="4:66" x14ac:dyDescent="0.25">
      <c r="D3664"/>
      <c r="E3664" s="10"/>
      <c r="F3664" s="10"/>
      <c r="G3664" s="10"/>
      <c r="H3664" s="10"/>
      <c r="I3664" s="10"/>
      <c r="J3664" s="10"/>
      <c r="K3664" s="11"/>
      <c r="L3664" s="11"/>
      <c r="M3664" s="12"/>
      <c r="N3664" s="12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  <c r="AR3664" s="12"/>
      <c r="AS3664" s="12"/>
      <c r="AT3664" s="12"/>
      <c r="AU3664" s="12"/>
      <c r="AV3664" s="12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12"/>
      <c r="BG3664" s="12"/>
      <c r="BH3664" s="12"/>
      <c r="BI3664" s="12"/>
      <c r="BJ3664" s="13"/>
      <c r="BK3664" s="13"/>
      <c r="BL3664" s="13"/>
      <c r="BM3664" s="13"/>
      <c r="BN3664" s="13"/>
    </row>
    <row r="3665" spans="4:66" x14ac:dyDescent="0.25">
      <c r="D3665"/>
      <c r="E3665" s="10"/>
      <c r="F3665" s="10"/>
      <c r="G3665" s="10"/>
      <c r="H3665" s="10"/>
      <c r="I3665" s="10"/>
      <c r="J3665" s="10"/>
      <c r="K3665" s="11"/>
      <c r="L3665" s="11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2"/>
      <c r="AS3665" s="12"/>
      <c r="AT3665" s="12"/>
      <c r="AU3665" s="12"/>
      <c r="AV3665" s="12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12"/>
      <c r="BG3665" s="12"/>
      <c r="BH3665" s="12"/>
      <c r="BI3665" s="12"/>
      <c r="BJ3665" s="13"/>
      <c r="BK3665" s="13"/>
      <c r="BL3665" s="13"/>
      <c r="BM3665" s="13"/>
      <c r="BN3665" s="13"/>
    </row>
    <row r="3666" spans="4:66" x14ac:dyDescent="0.25">
      <c r="D3666"/>
      <c r="E3666" s="10"/>
      <c r="F3666" s="10"/>
      <c r="G3666" s="10"/>
      <c r="H3666" s="10"/>
      <c r="I3666" s="10"/>
      <c r="J3666" s="10"/>
      <c r="K3666" s="11"/>
      <c r="L3666" s="11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  <c r="AR3666" s="12"/>
      <c r="AS3666" s="12"/>
      <c r="AT3666" s="12"/>
      <c r="AU3666" s="12"/>
      <c r="AV3666" s="12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12"/>
      <c r="BG3666" s="12"/>
      <c r="BH3666" s="12"/>
      <c r="BI3666" s="12"/>
      <c r="BJ3666" s="13"/>
      <c r="BK3666" s="13"/>
      <c r="BL3666" s="13"/>
      <c r="BM3666" s="13"/>
      <c r="BN3666" s="13"/>
    </row>
    <row r="3667" spans="4:66" x14ac:dyDescent="0.25">
      <c r="D3667"/>
      <c r="E3667" s="10"/>
      <c r="F3667" s="10"/>
      <c r="G3667" s="10"/>
      <c r="H3667" s="10"/>
      <c r="I3667" s="10"/>
      <c r="J3667" s="10"/>
      <c r="K3667" s="11"/>
      <c r="L3667" s="11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2"/>
      <c r="AS3667" s="12"/>
      <c r="AT3667" s="12"/>
      <c r="AU3667" s="12"/>
      <c r="AV3667" s="12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12"/>
      <c r="BG3667" s="12"/>
      <c r="BH3667" s="12"/>
      <c r="BI3667" s="12"/>
      <c r="BJ3667" s="13"/>
      <c r="BK3667" s="13"/>
      <c r="BL3667" s="13"/>
      <c r="BM3667" s="13"/>
      <c r="BN3667" s="13"/>
    </row>
    <row r="3668" spans="4:66" x14ac:dyDescent="0.25">
      <c r="D3668"/>
      <c r="E3668" s="10"/>
      <c r="F3668" s="10"/>
      <c r="G3668" s="10"/>
      <c r="H3668" s="10"/>
      <c r="I3668" s="10"/>
      <c r="J3668" s="10"/>
      <c r="K3668" s="11"/>
      <c r="L3668" s="11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  <c r="AR3668" s="12"/>
      <c r="AS3668" s="12"/>
      <c r="AT3668" s="12"/>
      <c r="AU3668" s="12"/>
      <c r="AV3668" s="12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12"/>
      <c r="BG3668" s="12"/>
      <c r="BH3668" s="12"/>
      <c r="BI3668" s="12"/>
      <c r="BJ3668" s="13"/>
      <c r="BK3668" s="13"/>
      <c r="BL3668" s="13"/>
      <c r="BM3668" s="13"/>
      <c r="BN3668" s="13"/>
    </row>
    <row r="3669" spans="4:66" x14ac:dyDescent="0.25">
      <c r="D3669"/>
      <c r="E3669" s="10"/>
      <c r="F3669" s="10"/>
      <c r="G3669" s="10"/>
      <c r="H3669" s="10"/>
      <c r="I3669" s="10"/>
      <c r="J3669" s="10"/>
      <c r="K3669" s="11"/>
      <c r="L3669" s="11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2"/>
      <c r="AS3669" s="12"/>
      <c r="AT3669" s="12"/>
      <c r="AU3669" s="12"/>
      <c r="AV3669" s="12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12"/>
      <c r="BG3669" s="12"/>
      <c r="BH3669" s="12"/>
      <c r="BI3669" s="12"/>
      <c r="BJ3669" s="13"/>
      <c r="BK3669" s="13"/>
      <c r="BL3669" s="13"/>
      <c r="BM3669" s="13"/>
      <c r="BN3669" s="13"/>
    </row>
    <row r="3670" spans="4:66" x14ac:dyDescent="0.25">
      <c r="D3670"/>
      <c r="E3670" s="10"/>
      <c r="F3670" s="10"/>
      <c r="G3670" s="10"/>
      <c r="H3670" s="10"/>
      <c r="I3670" s="10"/>
      <c r="J3670" s="10"/>
      <c r="K3670" s="11"/>
      <c r="L3670" s="11"/>
      <c r="M3670" s="12"/>
      <c r="N3670" s="12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12"/>
      <c r="Z3670" s="12"/>
      <c r="AA3670" s="12"/>
      <c r="AB3670" s="12"/>
      <c r="AC3670" s="12"/>
      <c r="AD3670" s="12"/>
      <c r="AE3670" s="12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  <c r="AR3670" s="12"/>
      <c r="AS3670" s="12"/>
      <c r="AT3670" s="12"/>
      <c r="AU3670" s="12"/>
      <c r="AV3670" s="12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12"/>
      <c r="BG3670" s="12"/>
      <c r="BH3670" s="12"/>
      <c r="BI3670" s="12"/>
      <c r="BJ3670" s="13"/>
      <c r="BK3670" s="13"/>
      <c r="BL3670" s="13"/>
      <c r="BM3670" s="13"/>
      <c r="BN3670" s="13"/>
    </row>
    <row r="3671" spans="4:66" x14ac:dyDescent="0.25">
      <c r="D3671"/>
      <c r="E3671" s="10"/>
      <c r="F3671" s="10"/>
      <c r="G3671" s="10"/>
      <c r="H3671" s="10"/>
      <c r="I3671" s="10"/>
      <c r="J3671" s="10"/>
      <c r="K3671" s="11"/>
      <c r="L3671" s="11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  <c r="AR3671" s="12"/>
      <c r="AS3671" s="12"/>
      <c r="AT3671" s="12"/>
      <c r="AU3671" s="12"/>
      <c r="AV3671" s="12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12"/>
      <c r="BG3671" s="12"/>
      <c r="BH3671" s="12"/>
      <c r="BI3671" s="12"/>
      <c r="BJ3671" s="13"/>
      <c r="BK3671" s="13"/>
      <c r="BL3671" s="13"/>
      <c r="BM3671" s="13"/>
      <c r="BN3671" s="13"/>
    </row>
    <row r="3672" spans="4:66" x14ac:dyDescent="0.25">
      <c r="D3672"/>
      <c r="E3672" s="10"/>
      <c r="F3672" s="10"/>
      <c r="G3672" s="10"/>
      <c r="H3672" s="10"/>
      <c r="I3672" s="10"/>
      <c r="J3672" s="10"/>
      <c r="K3672" s="11"/>
      <c r="L3672" s="11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  <c r="AR3672" s="12"/>
      <c r="AS3672" s="12"/>
      <c r="AT3672" s="12"/>
      <c r="AU3672" s="12"/>
      <c r="AV3672" s="12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12"/>
      <c r="BG3672" s="12"/>
      <c r="BH3672" s="12"/>
      <c r="BI3672" s="12"/>
      <c r="BJ3672" s="13"/>
      <c r="BK3672" s="13"/>
      <c r="BL3672" s="13"/>
      <c r="BM3672" s="13"/>
      <c r="BN3672" s="13"/>
    </row>
    <row r="3673" spans="4:66" x14ac:dyDescent="0.25">
      <c r="D3673"/>
      <c r="E3673" s="10"/>
      <c r="F3673" s="10"/>
      <c r="G3673" s="10"/>
      <c r="H3673" s="10"/>
      <c r="I3673" s="10"/>
      <c r="J3673" s="10"/>
      <c r="K3673" s="11"/>
      <c r="L3673" s="11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2"/>
      <c r="AS3673" s="12"/>
      <c r="AT3673" s="12"/>
      <c r="AU3673" s="12"/>
      <c r="AV3673" s="12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12"/>
      <c r="BG3673" s="12"/>
      <c r="BH3673" s="12"/>
      <c r="BI3673" s="12"/>
      <c r="BJ3673" s="13"/>
      <c r="BK3673" s="13"/>
      <c r="BL3673" s="13"/>
      <c r="BM3673" s="13"/>
      <c r="BN3673" s="13"/>
    </row>
    <row r="3674" spans="4:66" x14ac:dyDescent="0.25">
      <c r="D3674"/>
      <c r="E3674" s="10"/>
      <c r="F3674" s="10"/>
      <c r="G3674" s="10"/>
      <c r="H3674" s="10"/>
      <c r="I3674" s="10"/>
      <c r="J3674" s="10"/>
      <c r="K3674" s="11"/>
      <c r="L3674" s="11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  <c r="AR3674" s="12"/>
      <c r="AS3674" s="12"/>
      <c r="AT3674" s="12"/>
      <c r="AU3674" s="12"/>
      <c r="AV3674" s="12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12"/>
      <c r="BG3674" s="12"/>
      <c r="BH3674" s="12"/>
      <c r="BI3674" s="12"/>
      <c r="BJ3674" s="13"/>
      <c r="BK3674" s="13"/>
      <c r="BL3674" s="13"/>
      <c r="BM3674" s="13"/>
      <c r="BN3674" s="13"/>
    </row>
    <row r="3675" spans="4:66" x14ac:dyDescent="0.25">
      <c r="D3675"/>
      <c r="E3675" s="10"/>
      <c r="F3675" s="10"/>
      <c r="G3675" s="10"/>
      <c r="H3675" s="10"/>
      <c r="I3675" s="10"/>
      <c r="J3675" s="10"/>
      <c r="K3675" s="11"/>
      <c r="L3675" s="11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2"/>
      <c r="AS3675" s="12"/>
      <c r="AT3675" s="12"/>
      <c r="AU3675" s="12"/>
      <c r="AV3675" s="12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12"/>
      <c r="BG3675" s="12"/>
      <c r="BH3675" s="12"/>
      <c r="BI3675" s="12"/>
      <c r="BJ3675" s="13"/>
      <c r="BK3675" s="13"/>
      <c r="BL3675" s="13"/>
      <c r="BM3675" s="13"/>
      <c r="BN3675" s="13"/>
    </row>
    <row r="3676" spans="4:66" x14ac:dyDescent="0.25">
      <c r="D3676"/>
      <c r="E3676" s="10"/>
      <c r="F3676" s="10"/>
      <c r="G3676" s="10"/>
      <c r="H3676" s="10"/>
      <c r="I3676" s="10"/>
      <c r="J3676" s="10"/>
      <c r="K3676" s="11"/>
      <c r="L3676" s="11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  <c r="AR3676" s="12"/>
      <c r="AS3676" s="12"/>
      <c r="AT3676" s="12"/>
      <c r="AU3676" s="12"/>
      <c r="AV3676" s="12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12"/>
      <c r="BG3676" s="12"/>
      <c r="BH3676" s="12"/>
      <c r="BI3676" s="12"/>
      <c r="BJ3676" s="13"/>
      <c r="BK3676" s="13"/>
      <c r="BL3676" s="13"/>
      <c r="BM3676" s="13"/>
      <c r="BN3676" s="13"/>
    </row>
    <row r="3677" spans="4:66" x14ac:dyDescent="0.25">
      <c r="D3677"/>
      <c r="E3677" s="10"/>
      <c r="F3677" s="10"/>
      <c r="G3677" s="10"/>
      <c r="H3677" s="10"/>
      <c r="I3677" s="10"/>
      <c r="J3677" s="10"/>
      <c r="K3677" s="11"/>
      <c r="L3677" s="11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2"/>
      <c r="AS3677" s="12"/>
      <c r="AT3677" s="12"/>
      <c r="AU3677" s="12"/>
      <c r="AV3677" s="12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12"/>
      <c r="BG3677" s="12"/>
      <c r="BH3677" s="12"/>
      <c r="BI3677" s="12"/>
      <c r="BJ3677" s="13"/>
      <c r="BK3677" s="13"/>
      <c r="BL3677" s="13"/>
      <c r="BM3677" s="13"/>
      <c r="BN3677" s="13"/>
    </row>
    <row r="3678" spans="4:66" x14ac:dyDescent="0.25">
      <c r="D3678"/>
      <c r="E3678" s="10"/>
      <c r="F3678" s="10"/>
      <c r="G3678" s="10"/>
      <c r="H3678" s="10"/>
      <c r="I3678" s="10"/>
      <c r="J3678" s="10"/>
      <c r="K3678" s="11"/>
      <c r="L3678" s="11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  <c r="AR3678" s="12"/>
      <c r="AS3678" s="12"/>
      <c r="AT3678" s="12"/>
      <c r="AU3678" s="12"/>
      <c r="AV3678" s="12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12"/>
      <c r="BG3678" s="12"/>
      <c r="BH3678" s="12"/>
      <c r="BI3678" s="12"/>
      <c r="BJ3678" s="13"/>
      <c r="BK3678" s="13"/>
      <c r="BL3678" s="13"/>
      <c r="BM3678" s="13"/>
      <c r="BN3678" s="13"/>
    </row>
    <row r="3679" spans="4:66" x14ac:dyDescent="0.25">
      <c r="D3679"/>
      <c r="E3679" s="10"/>
      <c r="F3679" s="10"/>
      <c r="G3679" s="10"/>
      <c r="H3679" s="10"/>
      <c r="I3679" s="10"/>
      <c r="J3679" s="10"/>
      <c r="K3679" s="11"/>
      <c r="L3679" s="11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  <c r="AR3679" s="12"/>
      <c r="AS3679" s="12"/>
      <c r="AT3679" s="12"/>
      <c r="AU3679" s="12"/>
      <c r="AV3679" s="12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12"/>
      <c r="BG3679" s="12"/>
      <c r="BH3679" s="12"/>
      <c r="BI3679" s="12"/>
      <c r="BJ3679" s="13"/>
      <c r="BK3679" s="13"/>
      <c r="BL3679" s="13"/>
      <c r="BM3679" s="13"/>
      <c r="BN3679" s="13"/>
    </row>
    <row r="3680" spans="4:66" x14ac:dyDescent="0.25">
      <c r="D3680"/>
      <c r="E3680" s="10"/>
      <c r="F3680" s="10"/>
      <c r="G3680" s="10"/>
      <c r="H3680" s="10"/>
      <c r="I3680" s="10"/>
      <c r="J3680" s="10"/>
      <c r="K3680" s="11"/>
      <c r="L3680" s="11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  <c r="AR3680" s="12"/>
      <c r="AS3680" s="12"/>
      <c r="AT3680" s="12"/>
      <c r="AU3680" s="12"/>
      <c r="AV3680" s="12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12"/>
      <c r="BG3680" s="12"/>
      <c r="BH3680" s="12"/>
      <c r="BI3680" s="12"/>
      <c r="BJ3680" s="13"/>
      <c r="BK3680" s="13"/>
      <c r="BL3680" s="13"/>
      <c r="BM3680" s="13"/>
      <c r="BN3680" s="13"/>
    </row>
    <row r="3681" spans="4:66" x14ac:dyDescent="0.25">
      <c r="D3681"/>
      <c r="E3681" s="10"/>
      <c r="F3681" s="10"/>
      <c r="G3681" s="10"/>
      <c r="H3681" s="10"/>
      <c r="I3681" s="10"/>
      <c r="J3681" s="10"/>
      <c r="K3681" s="11"/>
      <c r="L3681" s="11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  <c r="AR3681" s="12"/>
      <c r="AS3681" s="12"/>
      <c r="AT3681" s="12"/>
      <c r="AU3681" s="12"/>
      <c r="AV3681" s="12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12"/>
      <c r="BG3681" s="12"/>
      <c r="BH3681" s="12"/>
      <c r="BI3681" s="12"/>
      <c r="BJ3681" s="13"/>
      <c r="BK3681" s="13"/>
      <c r="BL3681" s="13"/>
      <c r="BM3681" s="13"/>
      <c r="BN3681" s="13"/>
    </row>
    <row r="3682" spans="4:66" x14ac:dyDescent="0.25">
      <c r="D3682"/>
      <c r="E3682" s="10"/>
      <c r="F3682" s="10"/>
      <c r="G3682" s="10"/>
      <c r="H3682" s="10"/>
      <c r="I3682" s="10"/>
      <c r="J3682" s="10"/>
      <c r="K3682" s="11"/>
      <c r="L3682" s="11"/>
      <c r="M3682" s="12"/>
      <c r="N3682" s="12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12"/>
      <c r="Z3682" s="12"/>
      <c r="AA3682" s="12"/>
      <c r="AB3682" s="12"/>
      <c r="AC3682" s="12"/>
      <c r="AD3682" s="12"/>
      <c r="AE3682" s="12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  <c r="AR3682" s="12"/>
      <c r="AS3682" s="12"/>
      <c r="AT3682" s="12"/>
      <c r="AU3682" s="12"/>
      <c r="AV3682" s="12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12"/>
      <c r="BG3682" s="12"/>
      <c r="BH3682" s="12"/>
      <c r="BI3682" s="12"/>
      <c r="BJ3682" s="13"/>
      <c r="BK3682" s="13"/>
      <c r="BL3682" s="13"/>
      <c r="BM3682" s="13"/>
      <c r="BN3682" s="13"/>
    </row>
    <row r="3683" spans="4:66" x14ac:dyDescent="0.25">
      <c r="D3683"/>
      <c r="E3683" s="10"/>
      <c r="F3683" s="10"/>
      <c r="G3683" s="10"/>
      <c r="H3683" s="10"/>
      <c r="I3683" s="10"/>
      <c r="J3683" s="10"/>
      <c r="K3683" s="11"/>
      <c r="L3683" s="11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  <c r="AR3683" s="12"/>
      <c r="AS3683" s="12"/>
      <c r="AT3683" s="12"/>
      <c r="AU3683" s="12"/>
      <c r="AV3683" s="12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12"/>
      <c r="BG3683" s="12"/>
      <c r="BH3683" s="12"/>
      <c r="BI3683" s="12"/>
      <c r="BJ3683" s="13"/>
      <c r="BK3683" s="13"/>
      <c r="BL3683" s="13"/>
      <c r="BM3683" s="13"/>
      <c r="BN3683" s="13"/>
    </row>
    <row r="3684" spans="4:66" x14ac:dyDescent="0.25">
      <c r="D3684"/>
      <c r="E3684" s="10"/>
      <c r="F3684" s="10"/>
      <c r="G3684" s="10"/>
      <c r="H3684" s="10"/>
      <c r="I3684" s="10"/>
      <c r="J3684" s="10"/>
      <c r="K3684" s="11"/>
      <c r="L3684" s="11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  <c r="AR3684" s="12"/>
      <c r="AS3684" s="12"/>
      <c r="AT3684" s="12"/>
      <c r="AU3684" s="12"/>
      <c r="AV3684" s="12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12"/>
      <c r="BG3684" s="12"/>
      <c r="BH3684" s="12"/>
      <c r="BI3684" s="12"/>
      <c r="BJ3684" s="13"/>
      <c r="BK3684" s="13"/>
      <c r="BL3684" s="13"/>
      <c r="BM3684" s="13"/>
      <c r="BN3684" s="13"/>
    </row>
    <row r="3685" spans="4:66" x14ac:dyDescent="0.25">
      <c r="D3685"/>
      <c r="E3685" s="10"/>
      <c r="F3685" s="10"/>
      <c r="G3685" s="10"/>
      <c r="H3685" s="10"/>
      <c r="I3685" s="10"/>
      <c r="J3685" s="10"/>
      <c r="K3685" s="11"/>
      <c r="L3685" s="11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  <c r="AR3685" s="12"/>
      <c r="AS3685" s="12"/>
      <c r="AT3685" s="12"/>
      <c r="AU3685" s="12"/>
      <c r="AV3685" s="12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12"/>
      <c r="BG3685" s="12"/>
      <c r="BH3685" s="12"/>
      <c r="BI3685" s="12"/>
      <c r="BJ3685" s="13"/>
      <c r="BK3685" s="13"/>
      <c r="BL3685" s="13"/>
      <c r="BM3685" s="13"/>
      <c r="BN3685" s="13"/>
    </row>
    <row r="3686" spans="4:66" x14ac:dyDescent="0.25">
      <c r="D3686"/>
      <c r="E3686" s="10"/>
      <c r="F3686" s="10"/>
      <c r="G3686" s="10"/>
      <c r="H3686" s="10"/>
      <c r="I3686" s="10"/>
      <c r="J3686" s="10"/>
      <c r="K3686" s="11"/>
      <c r="L3686" s="11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  <c r="AR3686" s="12"/>
      <c r="AS3686" s="12"/>
      <c r="AT3686" s="12"/>
      <c r="AU3686" s="12"/>
      <c r="AV3686" s="12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12"/>
      <c r="BG3686" s="12"/>
      <c r="BH3686" s="12"/>
      <c r="BI3686" s="12"/>
      <c r="BJ3686" s="13"/>
      <c r="BK3686" s="13"/>
      <c r="BL3686" s="13"/>
      <c r="BM3686" s="13"/>
      <c r="BN3686" s="13"/>
    </row>
    <row r="3687" spans="4:66" x14ac:dyDescent="0.25">
      <c r="D3687"/>
      <c r="E3687" s="10"/>
      <c r="F3687" s="10"/>
      <c r="G3687" s="10"/>
      <c r="H3687" s="10"/>
      <c r="I3687" s="10"/>
      <c r="J3687" s="10"/>
      <c r="K3687" s="11"/>
      <c r="L3687" s="11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  <c r="AR3687" s="12"/>
      <c r="AS3687" s="12"/>
      <c r="AT3687" s="12"/>
      <c r="AU3687" s="12"/>
      <c r="AV3687" s="12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12"/>
      <c r="BG3687" s="12"/>
      <c r="BH3687" s="12"/>
      <c r="BI3687" s="12"/>
      <c r="BJ3687" s="13"/>
      <c r="BK3687" s="13"/>
      <c r="BL3687" s="13"/>
      <c r="BM3687" s="13"/>
      <c r="BN3687" s="13"/>
    </row>
    <row r="3688" spans="4:66" x14ac:dyDescent="0.25">
      <c r="D3688"/>
      <c r="E3688" s="10"/>
      <c r="F3688" s="10"/>
      <c r="G3688" s="10"/>
      <c r="H3688" s="10"/>
      <c r="I3688" s="10"/>
      <c r="J3688" s="10"/>
      <c r="K3688" s="11"/>
      <c r="L3688" s="11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  <c r="AR3688" s="12"/>
      <c r="AS3688" s="12"/>
      <c r="AT3688" s="12"/>
      <c r="AU3688" s="12"/>
      <c r="AV3688" s="12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12"/>
      <c r="BG3688" s="12"/>
      <c r="BH3688" s="12"/>
      <c r="BI3688" s="12"/>
      <c r="BJ3688" s="13"/>
      <c r="BK3688" s="13"/>
      <c r="BL3688" s="13"/>
      <c r="BM3688" s="13"/>
      <c r="BN3688" s="13"/>
    </row>
    <row r="3689" spans="4:66" x14ac:dyDescent="0.25">
      <c r="D3689"/>
      <c r="E3689" s="10"/>
      <c r="F3689" s="10"/>
      <c r="G3689" s="10"/>
      <c r="H3689" s="10"/>
      <c r="I3689" s="10"/>
      <c r="J3689" s="10"/>
      <c r="K3689" s="11"/>
      <c r="L3689" s="11"/>
      <c r="M3689" s="12"/>
      <c r="N3689" s="12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  <c r="AR3689" s="12"/>
      <c r="AS3689" s="12"/>
      <c r="AT3689" s="12"/>
      <c r="AU3689" s="12"/>
      <c r="AV3689" s="12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12"/>
      <c r="BG3689" s="12"/>
      <c r="BH3689" s="12"/>
      <c r="BI3689" s="12"/>
      <c r="BJ3689" s="13"/>
      <c r="BK3689" s="13"/>
      <c r="BL3689" s="13"/>
      <c r="BM3689" s="13"/>
      <c r="BN3689" s="13"/>
    </row>
    <row r="3690" spans="4:66" x14ac:dyDescent="0.25">
      <c r="D3690"/>
      <c r="E3690" s="10"/>
      <c r="F3690" s="10"/>
      <c r="G3690" s="10"/>
      <c r="H3690" s="10"/>
      <c r="I3690" s="10"/>
      <c r="J3690" s="10"/>
      <c r="K3690" s="11"/>
      <c r="L3690" s="11"/>
      <c r="M3690" s="12"/>
      <c r="N3690" s="12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  <c r="AR3690" s="12"/>
      <c r="AS3690" s="12"/>
      <c r="AT3690" s="12"/>
      <c r="AU3690" s="12"/>
      <c r="AV3690" s="12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12"/>
      <c r="BG3690" s="12"/>
      <c r="BH3690" s="12"/>
      <c r="BI3690" s="12"/>
      <c r="BJ3690" s="13"/>
      <c r="BK3690" s="13"/>
      <c r="BL3690" s="13"/>
      <c r="BM3690" s="13"/>
      <c r="BN3690" s="13"/>
    </row>
    <row r="3691" spans="4:66" x14ac:dyDescent="0.25">
      <c r="D3691"/>
      <c r="E3691" s="10"/>
      <c r="F3691" s="10"/>
      <c r="G3691" s="10"/>
      <c r="H3691" s="10"/>
      <c r="I3691" s="10"/>
      <c r="J3691" s="10"/>
      <c r="K3691" s="11"/>
      <c r="L3691" s="11"/>
      <c r="M3691" s="12"/>
      <c r="N3691" s="12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  <c r="AR3691" s="12"/>
      <c r="AS3691" s="12"/>
      <c r="AT3691" s="12"/>
      <c r="AU3691" s="12"/>
      <c r="AV3691" s="12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12"/>
      <c r="BG3691" s="12"/>
      <c r="BH3691" s="12"/>
      <c r="BI3691" s="12"/>
      <c r="BJ3691" s="13"/>
      <c r="BK3691" s="13"/>
      <c r="BL3691" s="13"/>
      <c r="BM3691" s="13"/>
      <c r="BN3691" s="13"/>
    </row>
    <row r="3692" spans="4:66" x14ac:dyDescent="0.25">
      <c r="D3692"/>
      <c r="E3692" s="10"/>
      <c r="F3692" s="10"/>
      <c r="G3692" s="10"/>
      <c r="H3692" s="10"/>
      <c r="I3692" s="10"/>
      <c r="J3692" s="10"/>
      <c r="K3692" s="11"/>
      <c r="L3692" s="11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  <c r="AR3692" s="12"/>
      <c r="AS3692" s="12"/>
      <c r="AT3692" s="12"/>
      <c r="AU3692" s="12"/>
      <c r="AV3692" s="12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12"/>
      <c r="BG3692" s="12"/>
      <c r="BH3692" s="12"/>
      <c r="BI3692" s="12"/>
      <c r="BJ3692" s="13"/>
      <c r="BK3692" s="13"/>
      <c r="BL3692" s="13"/>
      <c r="BM3692" s="13"/>
      <c r="BN3692" s="13"/>
    </row>
    <row r="3693" spans="4:66" x14ac:dyDescent="0.25">
      <c r="D3693"/>
      <c r="E3693" s="10"/>
      <c r="F3693" s="10"/>
      <c r="G3693" s="10"/>
      <c r="H3693" s="10"/>
      <c r="I3693" s="10"/>
      <c r="J3693" s="10"/>
      <c r="K3693" s="11"/>
      <c r="L3693" s="11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  <c r="AR3693" s="12"/>
      <c r="AS3693" s="12"/>
      <c r="AT3693" s="12"/>
      <c r="AU3693" s="12"/>
      <c r="AV3693" s="12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12"/>
      <c r="BG3693" s="12"/>
      <c r="BH3693" s="12"/>
      <c r="BI3693" s="12"/>
      <c r="BJ3693" s="13"/>
      <c r="BK3693" s="13"/>
      <c r="BL3693" s="13"/>
      <c r="BM3693" s="13"/>
      <c r="BN3693" s="13"/>
    </row>
    <row r="3694" spans="4:66" x14ac:dyDescent="0.25">
      <c r="D3694"/>
      <c r="E3694" s="10"/>
      <c r="F3694" s="10"/>
      <c r="G3694" s="10"/>
      <c r="H3694" s="10"/>
      <c r="I3694" s="10"/>
      <c r="J3694" s="10"/>
      <c r="K3694" s="11"/>
      <c r="L3694" s="11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  <c r="AR3694" s="12"/>
      <c r="AS3694" s="12"/>
      <c r="AT3694" s="12"/>
      <c r="AU3694" s="12"/>
      <c r="AV3694" s="12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12"/>
      <c r="BG3694" s="12"/>
      <c r="BH3694" s="12"/>
      <c r="BI3694" s="12"/>
      <c r="BJ3694" s="13"/>
      <c r="BK3694" s="13"/>
      <c r="BL3694" s="13"/>
      <c r="BM3694" s="13"/>
      <c r="BN3694" s="13"/>
    </row>
    <row r="3695" spans="4:66" x14ac:dyDescent="0.25">
      <c r="D3695"/>
      <c r="E3695" s="10"/>
      <c r="F3695" s="10"/>
      <c r="G3695" s="10"/>
      <c r="H3695" s="10"/>
      <c r="I3695" s="10"/>
      <c r="J3695" s="10"/>
      <c r="K3695" s="11"/>
      <c r="L3695" s="11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2"/>
      <c r="AS3695" s="12"/>
      <c r="AT3695" s="12"/>
      <c r="AU3695" s="12"/>
      <c r="AV3695" s="12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12"/>
      <c r="BG3695" s="12"/>
      <c r="BH3695" s="12"/>
      <c r="BI3695" s="12"/>
      <c r="BJ3695" s="13"/>
      <c r="BK3695" s="13"/>
      <c r="BL3695" s="13"/>
      <c r="BM3695" s="13"/>
      <c r="BN3695" s="13"/>
    </row>
    <row r="3696" spans="4:66" x14ac:dyDescent="0.25">
      <c r="D3696"/>
      <c r="E3696" s="10"/>
      <c r="F3696" s="10"/>
      <c r="G3696" s="10"/>
      <c r="H3696" s="10"/>
      <c r="I3696" s="10"/>
      <c r="J3696" s="10"/>
      <c r="K3696" s="11"/>
      <c r="L3696" s="11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  <c r="AR3696" s="12"/>
      <c r="AS3696" s="12"/>
      <c r="AT3696" s="12"/>
      <c r="AU3696" s="12"/>
      <c r="AV3696" s="12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12"/>
      <c r="BG3696" s="12"/>
      <c r="BH3696" s="12"/>
      <c r="BI3696" s="12"/>
      <c r="BJ3696" s="13"/>
      <c r="BK3696" s="13"/>
      <c r="BL3696" s="13"/>
      <c r="BM3696" s="13"/>
      <c r="BN3696" s="13"/>
    </row>
    <row r="3697" spans="4:66" x14ac:dyDescent="0.25">
      <c r="D3697"/>
      <c r="E3697" s="10"/>
      <c r="F3697" s="10"/>
      <c r="G3697" s="10"/>
      <c r="H3697" s="10"/>
      <c r="I3697" s="10"/>
      <c r="J3697" s="10"/>
      <c r="K3697" s="11"/>
      <c r="L3697" s="11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  <c r="AR3697" s="12"/>
      <c r="AS3697" s="12"/>
      <c r="AT3697" s="12"/>
      <c r="AU3697" s="12"/>
      <c r="AV3697" s="12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12"/>
      <c r="BG3697" s="12"/>
      <c r="BH3697" s="12"/>
      <c r="BI3697" s="12"/>
      <c r="BJ3697" s="13"/>
      <c r="BK3697" s="13"/>
      <c r="BL3697" s="13"/>
      <c r="BM3697" s="13"/>
      <c r="BN3697" s="13"/>
    </row>
    <row r="3698" spans="4:66" x14ac:dyDescent="0.25">
      <c r="D3698"/>
      <c r="E3698" s="10"/>
      <c r="F3698" s="10"/>
      <c r="G3698" s="10"/>
      <c r="H3698" s="10"/>
      <c r="I3698" s="10"/>
      <c r="J3698" s="10"/>
      <c r="K3698" s="11"/>
      <c r="L3698" s="11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  <c r="AR3698" s="12"/>
      <c r="AS3698" s="12"/>
      <c r="AT3698" s="12"/>
      <c r="AU3698" s="12"/>
      <c r="AV3698" s="12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12"/>
      <c r="BG3698" s="12"/>
      <c r="BH3698" s="12"/>
      <c r="BI3698" s="12"/>
      <c r="BJ3698" s="13"/>
      <c r="BK3698" s="13"/>
      <c r="BL3698" s="13"/>
      <c r="BM3698" s="13"/>
      <c r="BN3698" s="13"/>
    </row>
    <row r="3699" spans="4:66" x14ac:dyDescent="0.25">
      <c r="D3699"/>
      <c r="E3699" s="10"/>
      <c r="F3699" s="10"/>
      <c r="G3699" s="10"/>
      <c r="H3699" s="10"/>
      <c r="I3699" s="10"/>
      <c r="J3699" s="10"/>
      <c r="K3699" s="11"/>
      <c r="L3699" s="11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  <c r="AR3699" s="12"/>
      <c r="AS3699" s="12"/>
      <c r="AT3699" s="12"/>
      <c r="AU3699" s="12"/>
      <c r="AV3699" s="12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12"/>
      <c r="BG3699" s="12"/>
      <c r="BH3699" s="12"/>
      <c r="BI3699" s="12"/>
      <c r="BJ3699" s="13"/>
      <c r="BK3699" s="13"/>
      <c r="BL3699" s="13"/>
      <c r="BM3699" s="13"/>
      <c r="BN3699" s="13"/>
    </row>
    <row r="3700" spans="4:66" x14ac:dyDescent="0.25">
      <c r="D3700"/>
      <c r="E3700" s="10"/>
      <c r="F3700" s="10"/>
      <c r="G3700" s="10"/>
      <c r="H3700" s="10"/>
      <c r="I3700" s="10"/>
      <c r="J3700" s="10"/>
      <c r="K3700" s="11"/>
      <c r="L3700" s="11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  <c r="AR3700" s="12"/>
      <c r="AS3700" s="12"/>
      <c r="AT3700" s="12"/>
      <c r="AU3700" s="12"/>
      <c r="AV3700" s="12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12"/>
      <c r="BG3700" s="12"/>
      <c r="BH3700" s="12"/>
      <c r="BI3700" s="12"/>
      <c r="BJ3700" s="13"/>
      <c r="BK3700" s="13"/>
      <c r="BL3700" s="13"/>
      <c r="BM3700" s="13"/>
      <c r="BN3700" s="13"/>
    </row>
    <row r="3701" spans="4:66" x14ac:dyDescent="0.25">
      <c r="D3701"/>
      <c r="E3701" s="10"/>
      <c r="F3701" s="10"/>
      <c r="G3701" s="10"/>
      <c r="H3701" s="10"/>
      <c r="I3701" s="10"/>
      <c r="J3701" s="10"/>
      <c r="K3701" s="11"/>
      <c r="L3701" s="11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2"/>
      <c r="AS3701" s="12"/>
      <c r="AT3701" s="12"/>
      <c r="AU3701" s="12"/>
      <c r="AV3701" s="12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12"/>
      <c r="BG3701" s="12"/>
      <c r="BH3701" s="12"/>
      <c r="BI3701" s="12"/>
      <c r="BJ3701" s="13"/>
      <c r="BK3701" s="13"/>
      <c r="BL3701" s="13"/>
      <c r="BM3701" s="13"/>
      <c r="BN3701" s="13"/>
    </row>
    <row r="3702" spans="4:66" x14ac:dyDescent="0.25">
      <c r="D3702"/>
      <c r="E3702" s="10"/>
      <c r="F3702" s="10"/>
      <c r="G3702" s="10"/>
      <c r="H3702" s="10"/>
      <c r="I3702" s="10"/>
      <c r="J3702" s="10"/>
      <c r="K3702" s="11"/>
      <c r="L3702" s="11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  <c r="AR3702" s="12"/>
      <c r="AS3702" s="12"/>
      <c r="AT3702" s="12"/>
      <c r="AU3702" s="12"/>
      <c r="AV3702" s="12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12"/>
      <c r="BG3702" s="12"/>
      <c r="BH3702" s="12"/>
      <c r="BI3702" s="12"/>
      <c r="BJ3702" s="13"/>
      <c r="BK3702" s="13"/>
      <c r="BL3702" s="13"/>
      <c r="BM3702" s="13"/>
      <c r="BN3702" s="13"/>
    </row>
    <row r="3703" spans="4:66" x14ac:dyDescent="0.25">
      <c r="D3703"/>
      <c r="E3703" s="10"/>
      <c r="F3703" s="10"/>
      <c r="G3703" s="10"/>
      <c r="H3703" s="10"/>
      <c r="I3703" s="10"/>
      <c r="J3703" s="10"/>
      <c r="K3703" s="11"/>
      <c r="L3703" s="11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2"/>
      <c r="AS3703" s="12"/>
      <c r="AT3703" s="12"/>
      <c r="AU3703" s="12"/>
      <c r="AV3703" s="12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12"/>
      <c r="BG3703" s="12"/>
      <c r="BH3703" s="12"/>
      <c r="BI3703" s="12"/>
      <c r="BJ3703" s="13"/>
      <c r="BK3703" s="13"/>
      <c r="BL3703" s="13"/>
      <c r="BM3703" s="13"/>
      <c r="BN3703" s="13"/>
    </row>
    <row r="3704" spans="4:66" x14ac:dyDescent="0.25">
      <c r="D3704"/>
      <c r="E3704" s="10"/>
      <c r="F3704" s="10"/>
      <c r="G3704" s="10"/>
      <c r="H3704" s="10"/>
      <c r="I3704" s="10"/>
      <c r="J3704" s="10"/>
      <c r="K3704" s="11"/>
      <c r="L3704" s="11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  <c r="AR3704" s="12"/>
      <c r="AS3704" s="12"/>
      <c r="AT3704" s="12"/>
      <c r="AU3704" s="12"/>
      <c r="AV3704" s="12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12"/>
      <c r="BG3704" s="12"/>
      <c r="BH3704" s="12"/>
      <c r="BI3704" s="12"/>
      <c r="BJ3704" s="13"/>
      <c r="BK3704" s="13"/>
      <c r="BL3704" s="13"/>
      <c r="BM3704" s="13"/>
      <c r="BN3704" s="13"/>
    </row>
    <row r="3705" spans="4:66" x14ac:dyDescent="0.25">
      <c r="D3705"/>
      <c r="E3705" s="10"/>
      <c r="F3705" s="10"/>
      <c r="G3705" s="10"/>
      <c r="H3705" s="10"/>
      <c r="I3705" s="10"/>
      <c r="J3705" s="10"/>
      <c r="K3705" s="11"/>
      <c r="L3705" s="11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2"/>
      <c r="AS3705" s="12"/>
      <c r="AT3705" s="12"/>
      <c r="AU3705" s="12"/>
      <c r="AV3705" s="12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12"/>
      <c r="BG3705" s="12"/>
      <c r="BH3705" s="12"/>
      <c r="BI3705" s="12"/>
      <c r="BJ3705" s="13"/>
      <c r="BK3705" s="13"/>
      <c r="BL3705" s="13"/>
      <c r="BM3705" s="13"/>
      <c r="BN3705" s="13"/>
    </row>
    <row r="3706" spans="4:66" x14ac:dyDescent="0.25">
      <c r="D3706"/>
      <c r="E3706" s="10"/>
      <c r="F3706" s="10"/>
      <c r="G3706" s="10"/>
      <c r="H3706" s="10"/>
      <c r="I3706" s="10"/>
      <c r="J3706" s="10"/>
      <c r="K3706" s="11"/>
      <c r="L3706" s="11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  <c r="AR3706" s="12"/>
      <c r="AS3706" s="12"/>
      <c r="AT3706" s="12"/>
      <c r="AU3706" s="12"/>
      <c r="AV3706" s="12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12"/>
      <c r="BG3706" s="12"/>
      <c r="BH3706" s="12"/>
      <c r="BI3706" s="12"/>
      <c r="BJ3706" s="13"/>
      <c r="BK3706" s="13"/>
      <c r="BL3706" s="13"/>
      <c r="BM3706" s="13"/>
      <c r="BN3706" s="13"/>
    </row>
    <row r="3707" spans="4:66" x14ac:dyDescent="0.25">
      <c r="D3707"/>
      <c r="E3707" s="10"/>
      <c r="F3707" s="10"/>
      <c r="G3707" s="10"/>
      <c r="H3707" s="10"/>
      <c r="I3707" s="10"/>
      <c r="J3707" s="10"/>
      <c r="K3707" s="11"/>
      <c r="L3707" s="11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2"/>
      <c r="AS3707" s="12"/>
      <c r="AT3707" s="12"/>
      <c r="AU3707" s="12"/>
      <c r="AV3707" s="12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12"/>
      <c r="BG3707" s="12"/>
      <c r="BH3707" s="12"/>
      <c r="BI3707" s="12"/>
      <c r="BJ3707" s="13"/>
      <c r="BK3707" s="13"/>
      <c r="BL3707" s="13"/>
      <c r="BM3707" s="13"/>
      <c r="BN3707" s="13"/>
    </row>
    <row r="3708" spans="4:66" x14ac:dyDescent="0.25">
      <c r="D3708"/>
      <c r="E3708" s="10"/>
      <c r="F3708" s="10"/>
      <c r="G3708" s="10"/>
      <c r="H3708" s="10"/>
      <c r="I3708" s="10"/>
      <c r="J3708" s="10"/>
      <c r="K3708" s="11"/>
      <c r="L3708" s="11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  <c r="AR3708" s="12"/>
      <c r="AS3708" s="12"/>
      <c r="AT3708" s="12"/>
      <c r="AU3708" s="12"/>
      <c r="AV3708" s="12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12"/>
      <c r="BG3708" s="12"/>
      <c r="BH3708" s="12"/>
      <c r="BI3708" s="12"/>
      <c r="BJ3708" s="13"/>
      <c r="BK3708" s="13"/>
      <c r="BL3708" s="13"/>
      <c r="BM3708" s="13"/>
      <c r="BN3708" s="13"/>
    </row>
    <row r="3709" spans="4:66" x14ac:dyDescent="0.25">
      <c r="D3709"/>
      <c r="E3709" s="10"/>
      <c r="F3709" s="10"/>
      <c r="G3709" s="10"/>
      <c r="H3709" s="10"/>
      <c r="I3709" s="10"/>
      <c r="J3709" s="10"/>
      <c r="K3709" s="11"/>
      <c r="L3709" s="11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2"/>
      <c r="AS3709" s="12"/>
      <c r="AT3709" s="12"/>
      <c r="AU3709" s="12"/>
      <c r="AV3709" s="12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12"/>
      <c r="BG3709" s="12"/>
      <c r="BH3709" s="12"/>
      <c r="BI3709" s="12"/>
      <c r="BJ3709" s="13"/>
      <c r="BK3709" s="13"/>
      <c r="BL3709" s="13"/>
      <c r="BM3709" s="13"/>
      <c r="BN3709" s="13"/>
    </row>
    <row r="3710" spans="4:66" x14ac:dyDescent="0.25">
      <c r="D3710"/>
      <c r="E3710" s="10"/>
      <c r="F3710" s="10"/>
      <c r="G3710" s="10"/>
      <c r="H3710" s="10"/>
      <c r="I3710" s="10"/>
      <c r="J3710" s="10"/>
      <c r="K3710" s="11"/>
      <c r="L3710" s="11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  <c r="AR3710" s="12"/>
      <c r="AS3710" s="12"/>
      <c r="AT3710" s="12"/>
      <c r="AU3710" s="12"/>
      <c r="AV3710" s="12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12"/>
      <c r="BG3710" s="12"/>
      <c r="BH3710" s="12"/>
      <c r="BI3710" s="12"/>
      <c r="BJ3710" s="13"/>
      <c r="BK3710" s="13"/>
      <c r="BL3710" s="13"/>
      <c r="BM3710" s="13"/>
      <c r="BN3710" s="13"/>
    </row>
    <row r="3711" spans="4:66" x14ac:dyDescent="0.25">
      <c r="D3711"/>
      <c r="E3711" s="10"/>
      <c r="F3711" s="10"/>
      <c r="G3711" s="10"/>
      <c r="H3711" s="10"/>
      <c r="I3711" s="10"/>
      <c r="J3711" s="10"/>
      <c r="K3711" s="11"/>
      <c r="L3711" s="11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  <c r="AR3711" s="12"/>
      <c r="AS3711" s="12"/>
      <c r="AT3711" s="12"/>
      <c r="AU3711" s="12"/>
      <c r="AV3711" s="12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12"/>
      <c r="BG3711" s="12"/>
      <c r="BH3711" s="12"/>
      <c r="BI3711" s="12"/>
      <c r="BJ3711" s="13"/>
      <c r="BK3711" s="13"/>
      <c r="BL3711" s="13"/>
      <c r="BM3711" s="13"/>
      <c r="BN3711" s="13"/>
    </row>
    <row r="3712" spans="4:66" x14ac:dyDescent="0.25">
      <c r="D3712"/>
      <c r="E3712" s="10"/>
      <c r="F3712" s="10"/>
      <c r="G3712" s="10"/>
      <c r="H3712" s="10"/>
      <c r="I3712" s="10"/>
      <c r="J3712" s="10"/>
      <c r="K3712" s="11"/>
      <c r="L3712" s="11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  <c r="AR3712" s="12"/>
      <c r="AS3712" s="12"/>
      <c r="AT3712" s="12"/>
      <c r="AU3712" s="12"/>
      <c r="AV3712" s="12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12"/>
      <c r="BG3712" s="12"/>
      <c r="BH3712" s="12"/>
      <c r="BI3712" s="12"/>
      <c r="BJ3712" s="13"/>
      <c r="BK3712" s="13"/>
      <c r="BL3712" s="13"/>
      <c r="BM3712" s="13"/>
      <c r="BN3712" s="13"/>
    </row>
    <row r="3713" spans="4:66" x14ac:dyDescent="0.25">
      <c r="D3713"/>
      <c r="E3713" s="10"/>
      <c r="F3713" s="10"/>
      <c r="G3713" s="10"/>
      <c r="H3713" s="10"/>
      <c r="I3713" s="10"/>
      <c r="J3713" s="10"/>
      <c r="K3713" s="11"/>
      <c r="L3713" s="11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2"/>
      <c r="AS3713" s="12"/>
      <c r="AT3713" s="12"/>
      <c r="AU3713" s="12"/>
      <c r="AV3713" s="12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12"/>
      <c r="BG3713" s="12"/>
      <c r="BH3713" s="12"/>
      <c r="BI3713" s="12"/>
      <c r="BJ3713" s="13"/>
      <c r="BK3713" s="13"/>
      <c r="BL3713" s="13"/>
      <c r="BM3713" s="13"/>
      <c r="BN3713" s="13"/>
    </row>
    <row r="3714" spans="4:66" x14ac:dyDescent="0.25">
      <c r="D3714"/>
      <c r="E3714" s="10"/>
      <c r="F3714" s="10"/>
      <c r="G3714" s="10"/>
      <c r="H3714" s="10"/>
      <c r="I3714" s="10"/>
      <c r="J3714" s="10"/>
      <c r="K3714" s="11"/>
      <c r="L3714" s="11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  <c r="AR3714" s="12"/>
      <c r="AS3714" s="12"/>
      <c r="AT3714" s="12"/>
      <c r="AU3714" s="12"/>
      <c r="AV3714" s="12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12"/>
      <c r="BG3714" s="12"/>
      <c r="BH3714" s="12"/>
      <c r="BI3714" s="12"/>
      <c r="BJ3714" s="13"/>
      <c r="BK3714" s="13"/>
      <c r="BL3714" s="13"/>
      <c r="BM3714" s="13"/>
      <c r="BN3714" s="13"/>
    </row>
    <row r="3715" spans="4:66" x14ac:dyDescent="0.25">
      <c r="D3715"/>
      <c r="E3715" s="10"/>
      <c r="F3715" s="10"/>
      <c r="G3715" s="10"/>
      <c r="H3715" s="10"/>
      <c r="I3715" s="10"/>
      <c r="J3715" s="10"/>
      <c r="K3715" s="11"/>
      <c r="L3715" s="11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  <c r="AR3715" s="12"/>
      <c r="AS3715" s="12"/>
      <c r="AT3715" s="12"/>
      <c r="AU3715" s="12"/>
      <c r="AV3715" s="12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12"/>
      <c r="BG3715" s="12"/>
      <c r="BH3715" s="12"/>
      <c r="BI3715" s="12"/>
      <c r="BJ3715" s="13"/>
      <c r="BK3715" s="13"/>
      <c r="BL3715" s="13"/>
      <c r="BM3715" s="13"/>
      <c r="BN3715" s="13"/>
    </row>
    <row r="3716" spans="4:66" x14ac:dyDescent="0.25">
      <c r="D3716"/>
      <c r="E3716" s="10"/>
      <c r="F3716" s="10"/>
      <c r="G3716" s="10"/>
      <c r="H3716" s="10"/>
      <c r="I3716" s="10"/>
      <c r="J3716" s="10"/>
      <c r="K3716" s="11"/>
      <c r="L3716" s="11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  <c r="AR3716" s="12"/>
      <c r="AS3716" s="12"/>
      <c r="AT3716" s="12"/>
      <c r="AU3716" s="12"/>
      <c r="AV3716" s="12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12"/>
      <c r="BG3716" s="12"/>
      <c r="BH3716" s="12"/>
      <c r="BI3716" s="12"/>
      <c r="BJ3716" s="13"/>
      <c r="BK3716" s="13"/>
      <c r="BL3716" s="13"/>
      <c r="BM3716" s="13"/>
      <c r="BN3716" s="13"/>
    </row>
    <row r="3717" spans="4:66" x14ac:dyDescent="0.25">
      <c r="D3717"/>
      <c r="E3717" s="10"/>
      <c r="F3717" s="10"/>
      <c r="G3717" s="10"/>
      <c r="H3717" s="10"/>
      <c r="I3717" s="10"/>
      <c r="J3717" s="10"/>
      <c r="K3717" s="11"/>
      <c r="L3717" s="11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  <c r="AR3717" s="12"/>
      <c r="AS3717" s="12"/>
      <c r="AT3717" s="12"/>
      <c r="AU3717" s="12"/>
      <c r="AV3717" s="12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12"/>
      <c r="BG3717" s="12"/>
      <c r="BH3717" s="12"/>
      <c r="BI3717" s="12"/>
      <c r="BJ3717" s="13"/>
      <c r="BK3717" s="13"/>
      <c r="BL3717" s="13"/>
      <c r="BM3717" s="13"/>
      <c r="BN3717" s="13"/>
    </row>
    <row r="3718" spans="4:66" x14ac:dyDescent="0.25">
      <c r="D3718"/>
      <c r="E3718" s="10"/>
      <c r="F3718" s="10"/>
      <c r="G3718" s="10"/>
      <c r="H3718" s="10"/>
      <c r="I3718" s="10"/>
      <c r="J3718" s="10"/>
      <c r="K3718" s="11"/>
      <c r="L3718" s="11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  <c r="AR3718" s="12"/>
      <c r="AS3718" s="12"/>
      <c r="AT3718" s="12"/>
      <c r="AU3718" s="12"/>
      <c r="AV3718" s="12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12"/>
      <c r="BG3718" s="12"/>
      <c r="BH3718" s="12"/>
      <c r="BI3718" s="12"/>
      <c r="BJ3718" s="13"/>
      <c r="BK3718" s="13"/>
      <c r="BL3718" s="13"/>
      <c r="BM3718" s="13"/>
      <c r="BN3718" s="13"/>
    </row>
    <row r="3719" spans="4:66" x14ac:dyDescent="0.25">
      <c r="D3719"/>
      <c r="E3719" s="10"/>
      <c r="F3719" s="10"/>
      <c r="G3719" s="10"/>
      <c r="H3719" s="10"/>
      <c r="I3719" s="10"/>
      <c r="J3719" s="10"/>
      <c r="K3719" s="11"/>
      <c r="L3719" s="11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  <c r="AR3719" s="12"/>
      <c r="AS3719" s="12"/>
      <c r="AT3719" s="12"/>
      <c r="AU3719" s="12"/>
      <c r="AV3719" s="12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12"/>
      <c r="BG3719" s="12"/>
      <c r="BH3719" s="12"/>
      <c r="BI3719" s="12"/>
      <c r="BJ3719" s="13"/>
      <c r="BK3719" s="13"/>
      <c r="BL3719" s="13"/>
      <c r="BM3719" s="13"/>
      <c r="BN3719" s="13"/>
    </row>
    <row r="3720" spans="4:66" x14ac:dyDescent="0.25">
      <c r="D3720"/>
      <c r="E3720" s="10"/>
      <c r="F3720" s="10"/>
      <c r="G3720" s="10"/>
      <c r="H3720" s="10"/>
      <c r="I3720" s="10"/>
      <c r="J3720" s="10"/>
      <c r="K3720" s="11"/>
      <c r="L3720" s="11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  <c r="AR3720" s="12"/>
      <c r="AS3720" s="12"/>
      <c r="AT3720" s="12"/>
      <c r="AU3720" s="12"/>
      <c r="AV3720" s="12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12"/>
      <c r="BG3720" s="12"/>
      <c r="BH3720" s="12"/>
      <c r="BI3720" s="12"/>
      <c r="BJ3720" s="13"/>
      <c r="BK3720" s="13"/>
      <c r="BL3720" s="13"/>
      <c r="BM3720" s="13"/>
      <c r="BN3720" s="13"/>
    </row>
    <row r="3721" spans="4:66" x14ac:dyDescent="0.25">
      <c r="D3721"/>
      <c r="E3721" s="10"/>
      <c r="F3721" s="10"/>
      <c r="G3721" s="10"/>
      <c r="H3721" s="10"/>
      <c r="I3721" s="10"/>
      <c r="J3721" s="10"/>
      <c r="K3721" s="11"/>
      <c r="L3721" s="11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  <c r="AR3721" s="12"/>
      <c r="AS3721" s="12"/>
      <c r="AT3721" s="12"/>
      <c r="AU3721" s="12"/>
      <c r="AV3721" s="12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12"/>
      <c r="BG3721" s="12"/>
      <c r="BH3721" s="12"/>
      <c r="BI3721" s="12"/>
      <c r="BJ3721" s="13"/>
      <c r="BK3721" s="13"/>
      <c r="BL3721" s="13"/>
      <c r="BM3721" s="13"/>
      <c r="BN3721" s="13"/>
    </row>
    <row r="3722" spans="4:66" x14ac:dyDescent="0.25">
      <c r="D3722"/>
      <c r="E3722" s="10"/>
      <c r="F3722" s="10"/>
      <c r="G3722" s="10"/>
      <c r="H3722" s="10"/>
      <c r="I3722" s="10"/>
      <c r="J3722" s="10"/>
      <c r="K3722" s="11"/>
      <c r="L3722" s="11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  <c r="AR3722" s="12"/>
      <c r="AS3722" s="12"/>
      <c r="AT3722" s="12"/>
      <c r="AU3722" s="12"/>
      <c r="AV3722" s="12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12"/>
      <c r="BG3722" s="12"/>
      <c r="BH3722" s="12"/>
      <c r="BI3722" s="12"/>
      <c r="BJ3722" s="13"/>
      <c r="BK3722" s="13"/>
      <c r="BL3722" s="13"/>
      <c r="BM3722" s="13"/>
      <c r="BN3722" s="13"/>
    </row>
    <row r="3723" spans="4:66" x14ac:dyDescent="0.25">
      <c r="D3723"/>
      <c r="E3723" s="10"/>
      <c r="F3723" s="10"/>
      <c r="G3723" s="10"/>
      <c r="H3723" s="10"/>
      <c r="I3723" s="10"/>
      <c r="J3723" s="10"/>
      <c r="K3723" s="11"/>
      <c r="L3723" s="11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  <c r="AR3723" s="12"/>
      <c r="AS3723" s="12"/>
      <c r="AT3723" s="12"/>
      <c r="AU3723" s="12"/>
      <c r="AV3723" s="12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12"/>
      <c r="BG3723" s="12"/>
      <c r="BH3723" s="12"/>
      <c r="BI3723" s="12"/>
      <c r="BJ3723" s="13"/>
      <c r="BK3723" s="13"/>
      <c r="BL3723" s="13"/>
      <c r="BM3723" s="13"/>
      <c r="BN3723" s="13"/>
    </row>
    <row r="3724" spans="4:66" x14ac:dyDescent="0.25">
      <c r="D3724"/>
      <c r="E3724" s="10"/>
      <c r="F3724" s="10"/>
      <c r="G3724" s="10"/>
      <c r="H3724" s="10"/>
      <c r="I3724" s="10"/>
      <c r="J3724" s="10"/>
      <c r="K3724" s="11"/>
      <c r="L3724" s="11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  <c r="AR3724" s="12"/>
      <c r="AS3724" s="12"/>
      <c r="AT3724" s="12"/>
      <c r="AU3724" s="12"/>
      <c r="AV3724" s="12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12"/>
      <c r="BG3724" s="12"/>
      <c r="BH3724" s="12"/>
      <c r="BI3724" s="12"/>
      <c r="BJ3724" s="13"/>
      <c r="BK3724" s="13"/>
      <c r="BL3724" s="13"/>
      <c r="BM3724" s="13"/>
      <c r="BN3724" s="13"/>
    </row>
    <row r="3725" spans="4:66" x14ac:dyDescent="0.25">
      <c r="D3725"/>
      <c r="E3725" s="10"/>
      <c r="F3725" s="10"/>
      <c r="G3725" s="10"/>
      <c r="H3725" s="10"/>
      <c r="I3725" s="10"/>
      <c r="J3725" s="10"/>
      <c r="K3725" s="11"/>
      <c r="L3725" s="11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  <c r="AR3725" s="12"/>
      <c r="AS3725" s="12"/>
      <c r="AT3725" s="12"/>
      <c r="AU3725" s="12"/>
      <c r="AV3725" s="12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12"/>
      <c r="BG3725" s="12"/>
      <c r="BH3725" s="12"/>
      <c r="BI3725" s="12"/>
      <c r="BJ3725" s="13"/>
      <c r="BK3725" s="13"/>
      <c r="BL3725" s="13"/>
      <c r="BM3725" s="13"/>
      <c r="BN3725" s="13"/>
    </row>
    <row r="3726" spans="4:66" x14ac:dyDescent="0.25">
      <c r="D3726"/>
      <c r="E3726" s="10"/>
      <c r="F3726" s="10"/>
      <c r="G3726" s="10"/>
      <c r="H3726" s="10"/>
      <c r="I3726" s="10"/>
      <c r="J3726" s="10"/>
      <c r="K3726" s="11"/>
      <c r="L3726" s="11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  <c r="AR3726" s="12"/>
      <c r="AS3726" s="12"/>
      <c r="AT3726" s="12"/>
      <c r="AU3726" s="12"/>
      <c r="AV3726" s="12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12"/>
      <c r="BG3726" s="12"/>
      <c r="BH3726" s="12"/>
      <c r="BI3726" s="12"/>
      <c r="BJ3726" s="13"/>
      <c r="BK3726" s="13"/>
      <c r="BL3726" s="13"/>
      <c r="BM3726" s="13"/>
      <c r="BN3726" s="13"/>
    </row>
    <row r="3727" spans="4:66" x14ac:dyDescent="0.25">
      <c r="D3727"/>
      <c r="E3727" s="10"/>
      <c r="F3727" s="10"/>
      <c r="G3727" s="10"/>
      <c r="H3727" s="10"/>
      <c r="I3727" s="10"/>
      <c r="J3727" s="10"/>
      <c r="K3727" s="11"/>
      <c r="L3727" s="11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  <c r="AR3727" s="12"/>
      <c r="AS3727" s="12"/>
      <c r="AT3727" s="12"/>
      <c r="AU3727" s="12"/>
      <c r="AV3727" s="12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12"/>
      <c r="BG3727" s="12"/>
      <c r="BH3727" s="12"/>
      <c r="BI3727" s="12"/>
      <c r="BJ3727" s="13"/>
      <c r="BK3727" s="13"/>
      <c r="BL3727" s="13"/>
      <c r="BM3727" s="13"/>
      <c r="BN3727" s="13"/>
    </row>
    <row r="3728" spans="4:66" x14ac:dyDescent="0.25">
      <c r="D3728"/>
      <c r="E3728" s="10"/>
      <c r="F3728" s="10"/>
      <c r="G3728" s="10"/>
      <c r="H3728" s="10"/>
      <c r="I3728" s="10"/>
      <c r="J3728" s="10"/>
      <c r="K3728" s="11"/>
      <c r="L3728" s="11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  <c r="AR3728" s="12"/>
      <c r="AS3728" s="12"/>
      <c r="AT3728" s="12"/>
      <c r="AU3728" s="12"/>
      <c r="AV3728" s="12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12"/>
      <c r="BG3728" s="12"/>
      <c r="BH3728" s="12"/>
      <c r="BI3728" s="12"/>
      <c r="BJ3728" s="13"/>
      <c r="BK3728" s="13"/>
      <c r="BL3728" s="13"/>
      <c r="BM3728" s="13"/>
      <c r="BN3728" s="13"/>
    </row>
    <row r="3729" spans="4:66" x14ac:dyDescent="0.25">
      <c r="D3729"/>
      <c r="E3729" s="10"/>
      <c r="F3729" s="10"/>
      <c r="G3729" s="10"/>
      <c r="H3729" s="10"/>
      <c r="I3729" s="10"/>
      <c r="J3729" s="10"/>
      <c r="K3729" s="11"/>
      <c r="L3729" s="11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  <c r="AR3729" s="12"/>
      <c r="AS3729" s="12"/>
      <c r="AT3729" s="12"/>
      <c r="AU3729" s="12"/>
      <c r="AV3729" s="12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12"/>
      <c r="BG3729" s="12"/>
      <c r="BH3729" s="12"/>
      <c r="BI3729" s="12"/>
      <c r="BJ3729" s="13"/>
      <c r="BK3729" s="13"/>
      <c r="BL3729" s="13"/>
      <c r="BM3729" s="13"/>
      <c r="BN3729" s="13"/>
    </row>
    <row r="3730" spans="4:66" x14ac:dyDescent="0.25">
      <c r="D3730"/>
      <c r="E3730" s="10"/>
      <c r="F3730" s="10"/>
      <c r="G3730" s="10"/>
      <c r="H3730" s="10"/>
      <c r="I3730" s="10"/>
      <c r="J3730" s="10"/>
      <c r="K3730" s="11"/>
      <c r="L3730" s="11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12"/>
      <c r="Z3730" s="12"/>
      <c r="AA3730" s="12"/>
      <c r="AB3730" s="12"/>
      <c r="AC3730" s="12"/>
      <c r="AD3730" s="12"/>
      <c r="AE3730" s="12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  <c r="AR3730" s="12"/>
      <c r="AS3730" s="12"/>
      <c r="AT3730" s="12"/>
      <c r="AU3730" s="12"/>
      <c r="AV3730" s="12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12"/>
      <c r="BG3730" s="12"/>
      <c r="BH3730" s="12"/>
      <c r="BI3730" s="12"/>
      <c r="BJ3730" s="13"/>
      <c r="BK3730" s="13"/>
      <c r="BL3730" s="13"/>
      <c r="BM3730" s="13"/>
      <c r="BN3730" s="13"/>
    </row>
    <row r="3731" spans="4:66" x14ac:dyDescent="0.25">
      <c r="D3731"/>
      <c r="E3731" s="10"/>
      <c r="F3731" s="10"/>
      <c r="G3731" s="10"/>
      <c r="H3731" s="10"/>
      <c r="I3731" s="10"/>
      <c r="J3731" s="10"/>
      <c r="K3731" s="11"/>
      <c r="L3731" s="11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2"/>
      <c r="AS3731" s="12"/>
      <c r="AT3731" s="12"/>
      <c r="AU3731" s="12"/>
      <c r="AV3731" s="12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12"/>
      <c r="BG3731" s="12"/>
      <c r="BH3731" s="12"/>
      <c r="BI3731" s="12"/>
      <c r="BJ3731" s="13"/>
      <c r="BK3731" s="13"/>
      <c r="BL3731" s="13"/>
      <c r="BM3731" s="13"/>
      <c r="BN3731" s="13"/>
    </row>
    <row r="3732" spans="4:66" x14ac:dyDescent="0.25">
      <c r="D3732"/>
      <c r="E3732" s="10"/>
      <c r="F3732" s="10"/>
      <c r="G3732" s="10"/>
      <c r="H3732" s="10"/>
      <c r="I3732" s="10"/>
      <c r="J3732" s="10"/>
      <c r="K3732" s="11"/>
      <c r="L3732" s="11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  <c r="AR3732" s="12"/>
      <c r="AS3732" s="12"/>
      <c r="AT3732" s="12"/>
      <c r="AU3732" s="12"/>
      <c r="AV3732" s="12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12"/>
      <c r="BG3732" s="12"/>
      <c r="BH3732" s="12"/>
      <c r="BI3732" s="12"/>
      <c r="BJ3732" s="13"/>
      <c r="BK3732" s="13"/>
      <c r="BL3732" s="13"/>
      <c r="BM3732" s="13"/>
      <c r="BN3732" s="13"/>
    </row>
    <row r="3733" spans="4:66" x14ac:dyDescent="0.25">
      <c r="D3733"/>
      <c r="E3733" s="10"/>
      <c r="F3733" s="10"/>
      <c r="G3733" s="10"/>
      <c r="H3733" s="10"/>
      <c r="I3733" s="10"/>
      <c r="J3733" s="10"/>
      <c r="K3733" s="11"/>
      <c r="L3733" s="11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2"/>
      <c r="AS3733" s="12"/>
      <c r="AT3733" s="12"/>
      <c r="AU3733" s="12"/>
      <c r="AV3733" s="12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12"/>
      <c r="BG3733" s="12"/>
      <c r="BH3733" s="12"/>
      <c r="BI3733" s="12"/>
      <c r="BJ3733" s="13"/>
      <c r="BK3733" s="13"/>
      <c r="BL3733" s="13"/>
      <c r="BM3733" s="13"/>
      <c r="BN3733" s="13"/>
    </row>
    <row r="3734" spans="4:66" x14ac:dyDescent="0.25">
      <c r="D3734"/>
      <c r="E3734" s="10"/>
      <c r="F3734" s="10"/>
      <c r="G3734" s="10"/>
      <c r="H3734" s="10"/>
      <c r="I3734" s="10"/>
      <c r="J3734" s="10"/>
      <c r="K3734" s="11"/>
      <c r="L3734" s="11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  <c r="AR3734" s="12"/>
      <c r="AS3734" s="12"/>
      <c r="AT3734" s="12"/>
      <c r="AU3734" s="12"/>
      <c r="AV3734" s="12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12"/>
      <c r="BG3734" s="12"/>
      <c r="BH3734" s="12"/>
      <c r="BI3734" s="12"/>
      <c r="BJ3734" s="13"/>
      <c r="BK3734" s="13"/>
      <c r="BL3734" s="13"/>
      <c r="BM3734" s="13"/>
      <c r="BN3734" s="13"/>
    </row>
    <row r="3735" spans="4:66" x14ac:dyDescent="0.25">
      <c r="D3735"/>
      <c r="E3735" s="10"/>
      <c r="F3735" s="10"/>
      <c r="G3735" s="10"/>
      <c r="H3735" s="10"/>
      <c r="I3735" s="10"/>
      <c r="J3735" s="10"/>
      <c r="K3735" s="11"/>
      <c r="L3735" s="11"/>
      <c r="M3735" s="12"/>
      <c r="N3735" s="12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12"/>
      <c r="Z3735" s="12"/>
      <c r="AA3735" s="12"/>
      <c r="AB3735" s="12"/>
      <c r="AC3735" s="12"/>
      <c r="AD3735" s="12"/>
      <c r="AE3735" s="12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  <c r="AR3735" s="12"/>
      <c r="AS3735" s="12"/>
      <c r="AT3735" s="12"/>
      <c r="AU3735" s="12"/>
      <c r="AV3735" s="12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12"/>
      <c r="BG3735" s="12"/>
      <c r="BH3735" s="12"/>
      <c r="BI3735" s="12"/>
      <c r="BJ3735" s="13"/>
      <c r="BK3735" s="13"/>
      <c r="BL3735" s="13"/>
      <c r="BM3735" s="13"/>
      <c r="BN3735" s="13"/>
    </row>
    <row r="3736" spans="4:66" x14ac:dyDescent="0.25">
      <c r="D3736"/>
      <c r="E3736" s="10"/>
      <c r="F3736" s="10"/>
      <c r="G3736" s="10"/>
      <c r="H3736" s="10"/>
      <c r="I3736" s="10"/>
      <c r="J3736" s="10"/>
      <c r="K3736" s="11"/>
      <c r="L3736" s="11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  <c r="AR3736" s="12"/>
      <c r="AS3736" s="12"/>
      <c r="AT3736" s="12"/>
      <c r="AU3736" s="12"/>
      <c r="AV3736" s="12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12"/>
      <c r="BG3736" s="12"/>
      <c r="BH3736" s="12"/>
      <c r="BI3736" s="12"/>
      <c r="BJ3736" s="13"/>
      <c r="BK3736" s="13"/>
      <c r="BL3736" s="13"/>
      <c r="BM3736" s="13"/>
      <c r="BN3736" s="13"/>
    </row>
    <row r="3737" spans="4:66" x14ac:dyDescent="0.25">
      <c r="D3737"/>
      <c r="E3737" s="10"/>
      <c r="F3737" s="10"/>
      <c r="G3737" s="10"/>
      <c r="H3737" s="10"/>
      <c r="I3737" s="10"/>
      <c r="J3737" s="10"/>
      <c r="K3737" s="11"/>
      <c r="L3737" s="11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2"/>
      <c r="AS3737" s="12"/>
      <c r="AT3737" s="12"/>
      <c r="AU3737" s="12"/>
      <c r="AV3737" s="12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12"/>
      <c r="BG3737" s="12"/>
      <c r="BH3737" s="12"/>
      <c r="BI3737" s="12"/>
      <c r="BJ3737" s="13"/>
      <c r="BK3737" s="13"/>
      <c r="BL3737" s="13"/>
      <c r="BM3737" s="13"/>
      <c r="BN3737" s="13"/>
    </row>
    <row r="3738" spans="4:66" x14ac:dyDescent="0.25">
      <c r="D3738"/>
      <c r="E3738" s="10"/>
      <c r="F3738" s="10"/>
      <c r="G3738" s="10"/>
      <c r="H3738" s="10"/>
      <c r="I3738" s="10"/>
      <c r="J3738" s="10"/>
      <c r="K3738" s="11"/>
      <c r="L3738" s="11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  <c r="AR3738" s="12"/>
      <c r="AS3738" s="12"/>
      <c r="AT3738" s="12"/>
      <c r="AU3738" s="12"/>
      <c r="AV3738" s="12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12"/>
      <c r="BG3738" s="12"/>
      <c r="BH3738" s="12"/>
      <c r="BI3738" s="12"/>
      <c r="BJ3738" s="13"/>
      <c r="BK3738" s="13"/>
      <c r="BL3738" s="13"/>
      <c r="BM3738" s="13"/>
      <c r="BN3738" s="13"/>
    </row>
    <row r="3739" spans="4:66" x14ac:dyDescent="0.25">
      <c r="D3739"/>
      <c r="E3739" s="10"/>
      <c r="F3739" s="10"/>
      <c r="G3739" s="10"/>
      <c r="H3739" s="10"/>
      <c r="I3739" s="10"/>
      <c r="J3739" s="10"/>
      <c r="K3739" s="11"/>
      <c r="L3739" s="11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2"/>
      <c r="AS3739" s="12"/>
      <c r="AT3739" s="12"/>
      <c r="AU3739" s="12"/>
      <c r="AV3739" s="12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12"/>
      <c r="BG3739" s="12"/>
      <c r="BH3739" s="12"/>
      <c r="BI3739" s="12"/>
      <c r="BJ3739" s="13"/>
      <c r="BK3739" s="13"/>
      <c r="BL3739" s="13"/>
      <c r="BM3739" s="13"/>
      <c r="BN3739" s="13"/>
    </row>
    <row r="3740" spans="4:66" x14ac:dyDescent="0.25">
      <c r="D3740"/>
      <c r="E3740" s="10"/>
      <c r="F3740" s="10"/>
      <c r="G3740" s="10"/>
      <c r="H3740" s="10"/>
      <c r="I3740" s="10"/>
      <c r="J3740" s="10"/>
      <c r="K3740" s="11"/>
      <c r="L3740" s="11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  <c r="AR3740" s="12"/>
      <c r="AS3740" s="12"/>
      <c r="AT3740" s="12"/>
      <c r="AU3740" s="12"/>
      <c r="AV3740" s="12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12"/>
      <c r="BG3740" s="12"/>
      <c r="BH3740" s="12"/>
      <c r="BI3740" s="12"/>
      <c r="BJ3740" s="13"/>
      <c r="BK3740" s="13"/>
      <c r="BL3740" s="13"/>
      <c r="BM3740" s="13"/>
      <c r="BN3740" s="13"/>
    </row>
    <row r="3741" spans="4:66" x14ac:dyDescent="0.25">
      <c r="D3741"/>
      <c r="E3741" s="10"/>
      <c r="F3741" s="10"/>
      <c r="G3741" s="10"/>
      <c r="H3741" s="10"/>
      <c r="I3741" s="10"/>
      <c r="J3741" s="10"/>
      <c r="K3741" s="11"/>
      <c r="L3741" s="11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  <c r="AR3741" s="12"/>
      <c r="AS3741" s="12"/>
      <c r="AT3741" s="12"/>
      <c r="AU3741" s="12"/>
      <c r="AV3741" s="12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12"/>
      <c r="BG3741" s="12"/>
      <c r="BH3741" s="12"/>
      <c r="BI3741" s="12"/>
      <c r="BJ3741" s="13"/>
      <c r="BK3741" s="13"/>
      <c r="BL3741" s="13"/>
      <c r="BM3741" s="13"/>
      <c r="BN3741" s="13"/>
    </row>
    <row r="3742" spans="4:66" x14ac:dyDescent="0.25">
      <c r="D3742"/>
      <c r="E3742" s="10"/>
      <c r="F3742" s="10"/>
      <c r="G3742" s="10"/>
      <c r="H3742" s="10"/>
      <c r="I3742" s="10"/>
      <c r="J3742" s="10"/>
      <c r="K3742" s="11"/>
      <c r="L3742" s="11"/>
      <c r="M3742" s="12"/>
      <c r="N3742" s="12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12"/>
      <c r="Z3742" s="12"/>
      <c r="AA3742" s="12"/>
      <c r="AB3742" s="12"/>
      <c r="AC3742" s="12"/>
      <c r="AD3742" s="12"/>
      <c r="AE3742" s="12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  <c r="AR3742" s="12"/>
      <c r="AS3742" s="12"/>
      <c r="AT3742" s="12"/>
      <c r="AU3742" s="12"/>
      <c r="AV3742" s="12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12"/>
      <c r="BG3742" s="12"/>
      <c r="BH3742" s="12"/>
      <c r="BI3742" s="12"/>
      <c r="BJ3742" s="13"/>
      <c r="BK3742" s="13"/>
      <c r="BL3742" s="13"/>
      <c r="BM3742" s="13"/>
      <c r="BN3742" s="13"/>
    </row>
    <row r="3743" spans="4:66" x14ac:dyDescent="0.25">
      <c r="D3743"/>
      <c r="E3743" s="10"/>
      <c r="F3743" s="10"/>
      <c r="G3743" s="10"/>
      <c r="H3743" s="10"/>
      <c r="I3743" s="10"/>
      <c r="J3743" s="10"/>
      <c r="K3743" s="11"/>
      <c r="L3743" s="11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  <c r="AR3743" s="12"/>
      <c r="AS3743" s="12"/>
      <c r="AT3743" s="12"/>
      <c r="AU3743" s="12"/>
      <c r="AV3743" s="12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12"/>
      <c r="BG3743" s="12"/>
      <c r="BH3743" s="12"/>
      <c r="BI3743" s="12"/>
      <c r="BJ3743" s="13"/>
      <c r="BK3743" s="13"/>
      <c r="BL3743" s="13"/>
      <c r="BM3743" s="13"/>
      <c r="BN3743" s="13"/>
    </row>
    <row r="3744" spans="4:66" x14ac:dyDescent="0.25">
      <c r="D3744"/>
      <c r="E3744" s="10"/>
      <c r="F3744" s="10"/>
      <c r="G3744" s="10"/>
      <c r="H3744" s="10"/>
      <c r="I3744" s="10"/>
      <c r="J3744" s="10"/>
      <c r="K3744" s="11"/>
      <c r="L3744" s="11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  <c r="AR3744" s="12"/>
      <c r="AS3744" s="12"/>
      <c r="AT3744" s="12"/>
      <c r="AU3744" s="12"/>
      <c r="AV3744" s="12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12"/>
      <c r="BG3744" s="12"/>
      <c r="BH3744" s="12"/>
      <c r="BI3744" s="12"/>
      <c r="BJ3744" s="13"/>
      <c r="BK3744" s="13"/>
      <c r="BL3744" s="13"/>
      <c r="BM3744" s="13"/>
      <c r="BN3744" s="13"/>
    </row>
    <row r="3745" spans="4:66" x14ac:dyDescent="0.25">
      <c r="D3745"/>
      <c r="E3745" s="10"/>
      <c r="F3745" s="10"/>
      <c r="G3745" s="10"/>
      <c r="H3745" s="10"/>
      <c r="I3745" s="10"/>
      <c r="J3745" s="10"/>
      <c r="K3745" s="11"/>
      <c r="L3745" s="11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  <c r="AR3745" s="12"/>
      <c r="AS3745" s="12"/>
      <c r="AT3745" s="12"/>
      <c r="AU3745" s="12"/>
      <c r="AV3745" s="12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12"/>
      <c r="BG3745" s="12"/>
      <c r="BH3745" s="12"/>
      <c r="BI3745" s="12"/>
      <c r="BJ3745" s="13"/>
      <c r="BK3745" s="13"/>
      <c r="BL3745" s="13"/>
      <c r="BM3745" s="13"/>
      <c r="BN3745" s="13"/>
    </row>
    <row r="3746" spans="4:66" x14ac:dyDescent="0.25">
      <c r="D3746"/>
      <c r="E3746" s="10"/>
      <c r="F3746" s="10"/>
      <c r="G3746" s="10"/>
      <c r="H3746" s="10"/>
      <c r="I3746" s="10"/>
      <c r="J3746" s="10"/>
      <c r="K3746" s="11"/>
      <c r="L3746" s="11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  <c r="AR3746" s="12"/>
      <c r="AS3746" s="12"/>
      <c r="AT3746" s="12"/>
      <c r="AU3746" s="12"/>
      <c r="AV3746" s="12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12"/>
      <c r="BG3746" s="12"/>
      <c r="BH3746" s="12"/>
      <c r="BI3746" s="12"/>
      <c r="BJ3746" s="13"/>
      <c r="BK3746" s="13"/>
      <c r="BL3746" s="13"/>
      <c r="BM3746" s="13"/>
      <c r="BN3746" s="13"/>
    </row>
    <row r="3747" spans="4:66" x14ac:dyDescent="0.25">
      <c r="D3747"/>
      <c r="E3747" s="10"/>
      <c r="F3747" s="10"/>
      <c r="G3747" s="10"/>
      <c r="H3747" s="10"/>
      <c r="I3747" s="10"/>
      <c r="J3747" s="10"/>
      <c r="K3747" s="11"/>
      <c r="L3747" s="11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2"/>
      <c r="AS3747" s="12"/>
      <c r="AT3747" s="12"/>
      <c r="AU3747" s="12"/>
      <c r="AV3747" s="12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12"/>
      <c r="BG3747" s="12"/>
      <c r="BH3747" s="12"/>
      <c r="BI3747" s="12"/>
      <c r="BJ3747" s="13"/>
      <c r="BK3747" s="13"/>
      <c r="BL3747" s="13"/>
      <c r="BM3747" s="13"/>
      <c r="BN3747" s="13"/>
    </row>
    <row r="3748" spans="4:66" x14ac:dyDescent="0.25">
      <c r="D3748"/>
      <c r="E3748" s="10"/>
      <c r="F3748" s="10"/>
      <c r="G3748" s="10"/>
      <c r="H3748" s="10"/>
      <c r="I3748" s="10"/>
      <c r="J3748" s="10"/>
      <c r="K3748" s="11"/>
      <c r="L3748" s="11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  <c r="AR3748" s="12"/>
      <c r="AS3748" s="12"/>
      <c r="AT3748" s="12"/>
      <c r="AU3748" s="12"/>
      <c r="AV3748" s="12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12"/>
      <c r="BG3748" s="12"/>
      <c r="BH3748" s="12"/>
      <c r="BI3748" s="12"/>
      <c r="BJ3748" s="13"/>
      <c r="BK3748" s="13"/>
      <c r="BL3748" s="13"/>
      <c r="BM3748" s="13"/>
      <c r="BN3748" s="13"/>
    </row>
    <row r="3749" spans="4:66" x14ac:dyDescent="0.25">
      <c r="D3749"/>
      <c r="E3749" s="10"/>
      <c r="F3749" s="10"/>
      <c r="G3749" s="10"/>
      <c r="H3749" s="10"/>
      <c r="I3749" s="10"/>
      <c r="J3749" s="10"/>
      <c r="K3749" s="11"/>
      <c r="L3749" s="11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2"/>
      <c r="AS3749" s="12"/>
      <c r="AT3749" s="12"/>
      <c r="AU3749" s="12"/>
      <c r="AV3749" s="12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12"/>
      <c r="BG3749" s="12"/>
      <c r="BH3749" s="12"/>
      <c r="BI3749" s="12"/>
      <c r="BJ3749" s="13"/>
      <c r="BK3749" s="13"/>
      <c r="BL3749" s="13"/>
      <c r="BM3749" s="13"/>
      <c r="BN3749" s="13"/>
    </row>
    <row r="3750" spans="4:66" x14ac:dyDescent="0.25">
      <c r="D3750"/>
      <c r="E3750" s="10"/>
      <c r="F3750" s="10"/>
      <c r="G3750" s="10"/>
      <c r="H3750" s="10"/>
      <c r="I3750" s="10"/>
      <c r="J3750" s="10"/>
      <c r="K3750" s="11"/>
      <c r="L3750" s="11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  <c r="AR3750" s="12"/>
      <c r="AS3750" s="12"/>
      <c r="AT3750" s="12"/>
      <c r="AU3750" s="12"/>
      <c r="AV3750" s="12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12"/>
      <c r="BG3750" s="12"/>
      <c r="BH3750" s="12"/>
      <c r="BI3750" s="12"/>
      <c r="BJ3750" s="13"/>
      <c r="BK3750" s="13"/>
      <c r="BL3750" s="13"/>
      <c r="BM3750" s="13"/>
      <c r="BN3750" s="13"/>
    </row>
    <row r="3751" spans="4:66" x14ac:dyDescent="0.25">
      <c r="D3751"/>
      <c r="E3751" s="10"/>
      <c r="F3751" s="10"/>
      <c r="G3751" s="10"/>
      <c r="H3751" s="10"/>
      <c r="I3751" s="10"/>
      <c r="J3751" s="10"/>
      <c r="K3751" s="11"/>
      <c r="L3751" s="11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  <c r="AR3751" s="12"/>
      <c r="AS3751" s="12"/>
      <c r="AT3751" s="12"/>
      <c r="AU3751" s="12"/>
      <c r="AV3751" s="12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12"/>
      <c r="BG3751" s="12"/>
      <c r="BH3751" s="12"/>
      <c r="BI3751" s="12"/>
      <c r="BJ3751" s="13"/>
      <c r="BK3751" s="13"/>
      <c r="BL3751" s="13"/>
      <c r="BM3751" s="13"/>
      <c r="BN3751" s="13"/>
    </row>
    <row r="3752" spans="4:66" x14ac:dyDescent="0.25">
      <c r="D3752"/>
      <c r="E3752" s="10"/>
      <c r="F3752" s="10"/>
      <c r="G3752" s="10"/>
      <c r="H3752" s="10"/>
      <c r="I3752" s="10"/>
      <c r="J3752" s="10"/>
      <c r="K3752" s="11"/>
      <c r="L3752" s="11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  <c r="AR3752" s="12"/>
      <c r="AS3752" s="12"/>
      <c r="AT3752" s="12"/>
      <c r="AU3752" s="12"/>
      <c r="AV3752" s="12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12"/>
      <c r="BG3752" s="12"/>
      <c r="BH3752" s="12"/>
      <c r="BI3752" s="12"/>
      <c r="BJ3752" s="13"/>
      <c r="BK3752" s="13"/>
      <c r="BL3752" s="13"/>
      <c r="BM3752" s="13"/>
      <c r="BN3752" s="13"/>
    </row>
    <row r="3753" spans="4:66" x14ac:dyDescent="0.25">
      <c r="D3753"/>
      <c r="E3753" s="10"/>
      <c r="F3753" s="10"/>
      <c r="G3753" s="10"/>
      <c r="H3753" s="10"/>
      <c r="I3753" s="10"/>
      <c r="J3753" s="10"/>
      <c r="K3753" s="11"/>
      <c r="L3753" s="11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  <c r="AR3753" s="12"/>
      <c r="AS3753" s="12"/>
      <c r="AT3753" s="12"/>
      <c r="AU3753" s="12"/>
      <c r="AV3753" s="12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12"/>
      <c r="BG3753" s="12"/>
      <c r="BH3753" s="12"/>
      <c r="BI3753" s="12"/>
      <c r="BJ3753" s="13"/>
      <c r="BK3753" s="13"/>
      <c r="BL3753" s="13"/>
      <c r="BM3753" s="13"/>
      <c r="BN3753" s="13"/>
    </row>
    <row r="3754" spans="4:66" x14ac:dyDescent="0.25">
      <c r="D3754"/>
      <c r="E3754" s="10"/>
      <c r="F3754" s="10"/>
      <c r="G3754" s="10"/>
      <c r="H3754" s="10"/>
      <c r="I3754" s="10"/>
      <c r="J3754" s="10"/>
      <c r="K3754" s="11"/>
      <c r="L3754" s="11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  <c r="AR3754" s="12"/>
      <c r="AS3754" s="12"/>
      <c r="AT3754" s="12"/>
      <c r="AU3754" s="12"/>
      <c r="AV3754" s="12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12"/>
      <c r="BG3754" s="12"/>
      <c r="BH3754" s="12"/>
      <c r="BI3754" s="12"/>
      <c r="BJ3754" s="13"/>
      <c r="BK3754" s="13"/>
      <c r="BL3754" s="13"/>
      <c r="BM3754" s="13"/>
      <c r="BN3754" s="13"/>
    </row>
    <row r="3755" spans="4:66" x14ac:dyDescent="0.25">
      <c r="D3755"/>
      <c r="E3755" s="10"/>
      <c r="F3755" s="10"/>
      <c r="G3755" s="10"/>
      <c r="H3755" s="10"/>
      <c r="I3755" s="10"/>
      <c r="J3755" s="10"/>
      <c r="K3755" s="11"/>
      <c r="L3755" s="11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2"/>
      <c r="AS3755" s="12"/>
      <c r="AT3755" s="12"/>
      <c r="AU3755" s="12"/>
      <c r="AV3755" s="12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12"/>
      <c r="BG3755" s="12"/>
      <c r="BH3755" s="12"/>
      <c r="BI3755" s="12"/>
      <c r="BJ3755" s="13"/>
      <c r="BK3755" s="13"/>
      <c r="BL3755" s="13"/>
      <c r="BM3755" s="13"/>
      <c r="BN3755" s="13"/>
    </row>
    <row r="3756" spans="4:66" x14ac:dyDescent="0.25">
      <c r="D3756"/>
      <c r="E3756" s="10"/>
      <c r="F3756" s="10"/>
      <c r="G3756" s="10"/>
      <c r="H3756" s="10"/>
      <c r="I3756" s="10"/>
      <c r="J3756" s="10"/>
      <c r="K3756" s="11"/>
      <c r="L3756" s="11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  <c r="AR3756" s="12"/>
      <c r="AS3756" s="12"/>
      <c r="AT3756" s="12"/>
      <c r="AU3756" s="12"/>
      <c r="AV3756" s="12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12"/>
      <c r="BG3756" s="12"/>
      <c r="BH3756" s="12"/>
      <c r="BI3756" s="12"/>
      <c r="BJ3756" s="13"/>
      <c r="BK3756" s="13"/>
      <c r="BL3756" s="13"/>
      <c r="BM3756" s="13"/>
      <c r="BN3756" s="13"/>
    </row>
    <row r="3757" spans="4:66" x14ac:dyDescent="0.25">
      <c r="D3757"/>
      <c r="E3757" s="10"/>
      <c r="F3757" s="10"/>
      <c r="G3757" s="10"/>
      <c r="H3757" s="10"/>
      <c r="I3757" s="10"/>
      <c r="J3757" s="10"/>
      <c r="K3757" s="11"/>
      <c r="L3757" s="11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  <c r="AR3757" s="12"/>
      <c r="AS3757" s="12"/>
      <c r="AT3757" s="12"/>
      <c r="AU3757" s="12"/>
      <c r="AV3757" s="12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12"/>
      <c r="BG3757" s="12"/>
      <c r="BH3757" s="12"/>
      <c r="BI3757" s="12"/>
      <c r="BJ3757" s="13"/>
      <c r="BK3757" s="13"/>
      <c r="BL3757" s="13"/>
      <c r="BM3757" s="13"/>
      <c r="BN3757" s="13"/>
    </row>
    <row r="3758" spans="4:66" x14ac:dyDescent="0.25">
      <c r="D3758"/>
      <c r="E3758" s="10"/>
      <c r="F3758" s="10"/>
      <c r="G3758" s="10"/>
      <c r="H3758" s="10"/>
      <c r="I3758" s="10"/>
      <c r="J3758" s="10"/>
      <c r="K3758" s="11"/>
      <c r="L3758" s="11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  <c r="AR3758" s="12"/>
      <c r="AS3758" s="12"/>
      <c r="AT3758" s="12"/>
      <c r="AU3758" s="12"/>
      <c r="AV3758" s="12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12"/>
      <c r="BG3758" s="12"/>
      <c r="BH3758" s="12"/>
      <c r="BI3758" s="12"/>
      <c r="BJ3758" s="13"/>
      <c r="BK3758" s="13"/>
      <c r="BL3758" s="13"/>
      <c r="BM3758" s="13"/>
      <c r="BN3758" s="13"/>
    </row>
    <row r="3759" spans="4:66" x14ac:dyDescent="0.25">
      <c r="D3759"/>
      <c r="E3759" s="10"/>
      <c r="F3759" s="10"/>
      <c r="G3759" s="10"/>
      <c r="H3759" s="10"/>
      <c r="I3759" s="10"/>
      <c r="J3759" s="10"/>
      <c r="K3759" s="11"/>
      <c r="L3759" s="11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  <c r="AR3759" s="12"/>
      <c r="AS3759" s="12"/>
      <c r="AT3759" s="12"/>
      <c r="AU3759" s="12"/>
      <c r="AV3759" s="12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12"/>
      <c r="BG3759" s="12"/>
      <c r="BH3759" s="12"/>
      <c r="BI3759" s="12"/>
      <c r="BJ3759" s="13"/>
      <c r="BK3759" s="13"/>
      <c r="BL3759" s="13"/>
      <c r="BM3759" s="13"/>
      <c r="BN3759" s="13"/>
    </row>
    <row r="3760" spans="4:66" x14ac:dyDescent="0.25">
      <c r="D3760"/>
      <c r="E3760" s="10"/>
      <c r="F3760" s="10"/>
      <c r="G3760" s="10"/>
      <c r="H3760" s="10"/>
      <c r="I3760" s="10"/>
      <c r="J3760" s="10"/>
      <c r="K3760" s="11"/>
      <c r="L3760" s="11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  <c r="AR3760" s="12"/>
      <c r="AS3760" s="12"/>
      <c r="AT3760" s="12"/>
      <c r="AU3760" s="12"/>
      <c r="AV3760" s="12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12"/>
      <c r="BG3760" s="12"/>
      <c r="BH3760" s="12"/>
      <c r="BI3760" s="12"/>
      <c r="BJ3760" s="13"/>
      <c r="BK3760" s="13"/>
      <c r="BL3760" s="13"/>
      <c r="BM3760" s="13"/>
      <c r="BN3760" s="13"/>
    </row>
    <row r="3761" spans="4:66" x14ac:dyDescent="0.25">
      <c r="D3761"/>
      <c r="E3761" s="10"/>
      <c r="F3761" s="10"/>
      <c r="G3761" s="10"/>
      <c r="H3761" s="10"/>
      <c r="I3761" s="10"/>
      <c r="J3761" s="10"/>
      <c r="K3761" s="11"/>
      <c r="L3761" s="11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2"/>
      <c r="AS3761" s="12"/>
      <c r="AT3761" s="12"/>
      <c r="AU3761" s="12"/>
      <c r="AV3761" s="12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12"/>
      <c r="BG3761" s="12"/>
      <c r="BH3761" s="12"/>
      <c r="BI3761" s="12"/>
      <c r="BJ3761" s="13"/>
      <c r="BK3761" s="13"/>
      <c r="BL3761" s="13"/>
      <c r="BM3761" s="13"/>
      <c r="BN3761" s="13"/>
    </row>
    <row r="3762" spans="4:66" x14ac:dyDescent="0.25">
      <c r="D3762"/>
      <c r="E3762" s="10"/>
      <c r="F3762" s="10"/>
      <c r="G3762" s="10"/>
      <c r="H3762" s="10"/>
      <c r="I3762" s="10"/>
      <c r="J3762" s="10"/>
      <c r="K3762" s="11"/>
      <c r="L3762" s="11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  <c r="AR3762" s="12"/>
      <c r="AS3762" s="12"/>
      <c r="AT3762" s="12"/>
      <c r="AU3762" s="12"/>
      <c r="AV3762" s="12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12"/>
      <c r="BG3762" s="12"/>
      <c r="BH3762" s="12"/>
      <c r="BI3762" s="12"/>
      <c r="BJ3762" s="13"/>
      <c r="BK3762" s="13"/>
      <c r="BL3762" s="13"/>
      <c r="BM3762" s="13"/>
      <c r="BN3762" s="13"/>
    </row>
    <row r="3763" spans="4:66" x14ac:dyDescent="0.25">
      <c r="D3763"/>
      <c r="E3763" s="10"/>
      <c r="F3763" s="10"/>
      <c r="G3763" s="10"/>
      <c r="H3763" s="10"/>
      <c r="I3763" s="10"/>
      <c r="J3763" s="10"/>
      <c r="K3763" s="11"/>
      <c r="L3763" s="11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  <c r="AR3763" s="12"/>
      <c r="AS3763" s="12"/>
      <c r="AT3763" s="12"/>
      <c r="AU3763" s="12"/>
      <c r="AV3763" s="12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12"/>
      <c r="BG3763" s="12"/>
      <c r="BH3763" s="12"/>
      <c r="BI3763" s="12"/>
      <c r="BJ3763" s="13"/>
      <c r="BK3763" s="13"/>
      <c r="BL3763" s="13"/>
      <c r="BM3763" s="13"/>
      <c r="BN3763" s="13"/>
    </row>
    <row r="3764" spans="4:66" x14ac:dyDescent="0.25">
      <c r="D3764"/>
      <c r="E3764" s="10"/>
      <c r="F3764" s="10"/>
      <c r="G3764" s="10"/>
      <c r="H3764" s="10"/>
      <c r="I3764" s="10"/>
      <c r="J3764" s="10"/>
      <c r="K3764" s="11"/>
      <c r="L3764" s="11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  <c r="AR3764" s="12"/>
      <c r="AS3764" s="12"/>
      <c r="AT3764" s="12"/>
      <c r="AU3764" s="12"/>
      <c r="AV3764" s="12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12"/>
      <c r="BG3764" s="12"/>
      <c r="BH3764" s="12"/>
      <c r="BI3764" s="12"/>
      <c r="BJ3764" s="13"/>
      <c r="BK3764" s="13"/>
      <c r="BL3764" s="13"/>
      <c r="BM3764" s="13"/>
      <c r="BN3764" s="13"/>
    </row>
    <row r="3765" spans="4:66" x14ac:dyDescent="0.25">
      <c r="D3765"/>
      <c r="E3765" s="10"/>
      <c r="F3765" s="10"/>
      <c r="G3765" s="10"/>
      <c r="H3765" s="10"/>
      <c r="I3765" s="10"/>
      <c r="J3765" s="10"/>
      <c r="K3765" s="11"/>
      <c r="L3765" s="11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  <c r="AR3765" s="12"/>
      <c r="AS3765" s="12"/>
      <c r="AT3765" s="12"/>
      <c r="AU3765" s="12"/>
      <c r="AV3765" s="12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12"/>
      <c r="BG3765" s="12"/>
      <c r="BH3765" s="12"/>
      <c r="BI3765" s="12"/>
      <c r="BJ3765" s="13"/>
      <c r="BK3765" s="13"/>
      <c r="BL3765" s="13"/>
      <c r="BM3765" s="13"/>
      <c r="BN3765" s="13"/>
    </row>
    <row r="3766" spans="4:66" x14ac:dyDescent="0.25">
      <c r="D3766"/>
      <c r="E3766" s="10"/>
      <c r="F3766" s="10"/>
      <c r="G3766" s="10"/>
      <c r="H3766" s="10"/>
      <c r="I3766" s="10"/>
      <c r="J3766" s="10"/>
      <c r="K3766" s="11"/>
      <c r="L3766" s="11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  <c r="AR3766" s="12"/>
      <c r="AS3766" s="12"/>
      <c r="AT3766" s="12"/>
      <c r="AU3766" s="12"/>
      <c r="AV3766" s="12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12"/>
      <c r="BG3766" s="12"/>
      <c r="BH3766" s="12"/>
      <c r="BI3766" s="12"/>
      <c r="BJ3766" s="13"/>
      <c r="BK3766" s="13"/>
      <c r="BL3766" s="13"/>
      <c r="BM3766" s="13"/>
      <c r="BN3766" s="13"/>
    </row>
    <row r="3767" spans="4:66" x14ac:dyDescent="0.25">
      <c r="D3767"/>
      <c r="E3767" s="10"/>
      <c r="F3767" s="10"/>
      <c r="G3767" s="10"/>
      <c r="H3767" s="10"/>
      <c r="I3767" s="10"/>
      <c r="J3767" s="10"/>
      <c r="K3767" s="11"/>
      <c r="L3767" s="11"/>
      <c r="M3767" s="12"/>
      <c r="N3767" s="12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12"/>
      <c r="Z3767" s="12"/>
      <c r="AA3767" s="12"/>
      <c r="AB3767" s="12"/>
      <c r="AC3767" s="12"/>
      <c r="AD3767" s="12"/>
      <c r="AE3767" s="12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  <c r="AR3767" s="12"/>
      <c r="AS3767" s="12"/>
      <c r="AT3767" s="12"/>
      <c r="AU3767" s="12"/>
      <c r="AV3767" s="12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12"/>
      <c r="BG3767" s="12"/>
      <c r="BH3767" s="12"/>
      <c r="BI3767" s="12"/>
      <c r="BJ3767" s="13"/>
      <c r="BK3767" s="13"/>
      <c r="BL3767" s="13"/>
      <c r="BM3767" s="13"/>
      <c r="BN3767" s="13"/>
    </row>
    <row r="3768" spans="4:66" x14ac:dyDescent="0.25">
      <c r="D3768"/>
      <c r="E3768" s="10"/>
      <c r="F3768" s="10"/>
      <c r="G3768" s="10"/>
      <c r="H3768" s="10"/>
      <c r="I3768" s="10"/>
      <c r="J3768" s="10"/>
      <c r="K3768" s="11"/>
      <c r="L3768" s="11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  <c r="AR3768" s="12"/>
      <c r="AS3768" s="12"/>
      <c r="AT3768" s="12"/>
      <c r="AU3768" s="12"/>
      <c r="AV3768" s="12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12"/>
      <c r="BG3768" s="12"/>
      <c r="BH3768" s="12"/>
      <c r="BI3768" s="12"/>
      <c r="BJ3768" s="13"/>
      <c r="BK3768" s="13"/>
      <c r="BL3768" s="13"/>
      <c r="BM3768" s="13"/>
      <c r="BN3768" s="13"/>
    </row>
    <row r="3769" spans="4:66" x14ac:dyDescent="0.25">
      <c r="D3769"/>
      <c r="E3769" s="10"/>
      <c r="F3769" s="10"/>
      <c r="G3769" s="10"/>
      <c r="H3769" s="10"/>
      <c r="I3769" s="10"/>
      <c r="J3769" s="10"/>
      <c r="K3769" s="11"/>
      <c r="L3769" s="11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  <c r="AR3769" s="12"/>
      <c r="AS3769" s="12"/>
      <c r="AT3769" s="12"/>
      <c r="AU3769" s="12"/>
      <c r="AV3769" s="12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12"/>
      <c r="BG3769" s="12"/>
      <c r="BH3769" s="12"/>
      <c r="BI3769" s="12"/>
      <c r="BJ3769" s="13"/>
      <c r="BK3769" s="13"/>
      <c r="BL3769" s="13"/>
      <c r="BM3769" s="13"/>
      <c r="BN3769" s="13"/>
    </row>
    <row r="3770" spans="4:66" x14ac:dyDescent="0.25">
      <c r="D3770"/>
      <c r="E3770" s="10"/>
      <c r="F3770" s="10"/>
      <c r="G3770" s="10"/>
      <c r="H3770" s="10"/>
      <c r="I3770" s="10"/>
      <c r="J3770" s="10"/>
      <c r="K3770" s="11"/>
      <c r="L3770" s="11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  <c r="AR3770" s="12"/>
      <c r="AS3770" s="12"/>
      <c r="AT3770" s="12"/>
      <c r="AU3770" s="12"/>
      <c r="AV3770" s="12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12"/>
      <c r="BG3770" s="12"/>
      <c r="BH3770" s="12"/>
      <c r="BI3770" s="12"/>
      <c r="BJ3770" s="13"/>
      <c r="BK3770" s="13"/>
      <c r="BL3770" s="13"/>
      <c r="BM3770" s="13"/>
      <c r="BN3770" s="13"/>
    </row>
    <row r="3771" spans="4:66" x14ac:dyDescent="0.25">
      <c r="D3771"/>
      <c r="E3771" s="10"/>
      <c r="F3771" s="10"/>
      <c r="G3771" s="10"/>
      <c r="H3771" s="10"/>
      <c r="I3771" s="10"/>
      <c r="J3771" s="10"/>
      <c r="K3771" s="11"/>
      <c r="L3771" s="11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  <c r="AR3771" s="12"/>
      <c r="AS3771" s="12"/>
      <c r="AT3771" s="12"/>
      <c r="AU3771" s="12"/>
      <c r="AV3771" s="12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12"/>
      <c r="BG3771" s="12"/>
      <c r="BH3771" s="12"/>
      <c r="BI3771" s="12"/>
      <c r="BJ3771" s="13"/>
      <c r="BK3771" s="13"/>
      <c r="BL3771" s="13"/>
      <c r="BM3771" s="13"/>
      <c r="BN3771" s="13"/>
    </row>
    <row r="3772" spans="4:66" x14ac:dyDescent="0.25">
      <c r="D3772"/>
      <c r="E3772" s="10"/>
      <c r="F3772" s="10"/>
      <c r="G3772" s="10"/>
      <c r="H3772" s="10"/>
      <c r="I3772" s="10"/>
      <c r="J3772" s="10"/>
      <c r="K3772" s="11"/>
      <c r="L3772" s="11"/>
      <c r="M3772" s="12"/>
      <c r="N3772" s="12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12"/>
      <c r="Z3772" s="12"/>
      <c r="AA3772" s="12"/>
      <c r="AB3772" s="12"/>
      <c r="AC3772" s="12"/>
      <c r="AD3772" s="12"/>
      <c r="AE3772" s="12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  <c r="AR3772" s="12"/>
      <c r="AS3772" s="12"/>
      <c r="AT3772" s="12"/>
      <c r="AU3772" s="12"/>
      <c r="AV3772" s="12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12"/>
      <c r="BG3772" s="12"/>
      <c r="BH3772" s="12"/>
      <c r="BI3772" s="12"/>
      <c r="BJ3772" s="13"/>
      <c r="BK3772" s="13"/>
      <c r="BL3772" s="13"/>
      <c r="BM3772" s="13"/>
      <c r="BN3772" s="13"/>
    </row>
    <row r="3773" spans="4:66" x14ac:dyDescent="0.25">
      <c r="D3773"/>
      <c r="E3773" s="10"/>
      <c r="F3773" s="10"/>
      <c r="G3773" s="10"/>
      <c r="H3773" s="10"/>
      <c r="I3773" s="10"/>
      <c r="J3773" s="10"/>
      <c r="K3773" s="11"/>
      <c r="L3773" s="11"/>
      <c r="M3773" s="12"/>
      <c r="N3773" s="12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12"/>
      <c r="Z3773" s="12"/>
      <c r="AA3773" s="12"/>
      <c r="AB3773" s="12"/>
      <c r="AC3773" s="12"/>
      <c r="AD3773" s="12"/>
      <c r="AE3773" s="12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  <c r="AR3773" s="12"/>
      <c r="AS3773" s="12"/>
      <c r="AT3773" s="12"/>
      <c r="AU3773" s="12"/>
      <c r="AV3773" s="12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12"/>
      <c r="BG3773" s="12"/>
      <c r="BH3773" s="12"/>
      <c r="BI3773" s="12"/>
      <c r="BJ3773" s="13"/>
      <c r="BK3773" s="13"/>
      <c r="BL3773" s="13"/>
      <c r="BM3773" s="13"/>
      <c r="BN3773" s="13"/>
    </row>
    <row r="3774" spans="4:66" x14ac:dyDescent="0.25">
      <c r="D3774"/>
      <c r="E3774" s="10"/>
      <c r="F3774" s="10"/>
      <c r="G3774" s="10"/>
      <c r="H3774" s="10"/>
      <c r="I3774" s="10"/>
      <c r="J3774" s="10"/>
      <c r="K3774" s="11"/>
      <c r="L3774" s="11"/>
      <c r="M3774" s="12"/>
      <c r="N3774" s="12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12"/>
      <c r="Z3774" s="12"/>
      <c r="AA3774" s="12"/>
      <c r="AB3774" s="12"/>
      <c r="AC3774" s="12"/>
      <c r="AD3774" s="12"/>
      <c r="AE3774" s="12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  <c r="AR3774" s="12"/>
      <c r="AS3774" s="12"/>
      <c r="AT3774" s="12"/>
      <c r="AU3774" s="12"/>
      <c r="AV3774" s="12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12"/>
      <c r="BG3774" s="12"/>
      <c r="BH3774" s="12"/>
      <c r="BI3774" s="12"/>
      <c r="BJ3774" s="13"/>
      <c r="BK3774" s="13"/>
      <c r="BL3774" s="13"/>
      <c r="BM3774" s="13"/>
      <c r="BN3774" s="13"/>
    </row>
    <row r="3775" spans="4:66" x14ac:dyDescent="0.25">
      <c r="D3775"/>
      <c r="E3775" s="10"/>
      <c r="F3775" s="10"/>
      <c r="G3775" s="10"/>
      <c r="H3775" s="10"/>
      <c r="I3775" s="10"/>
      <c r="J3775" s="10"/>
      <c r="K3775" s="11"/>
      <c r="L3775" s="11"/>
      <c r="M3775" s="12"/>
      <c r="N3775" s="12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12"/>
      <c r="Z3775" s="12"/>
      <c r="AA3775" s="12"/>
      <c r="AB3775" s="12"/>
      <c r="AC3775" s="12"/>
      <c r="AD3775" s="12"/>
      <c r="AE3775" s="12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  <c r="AR3775" s="12"/>
      <c r="AS3775" s="12"/>
      <c r="AT3775" s="12"/>
      <c r="AU3775" s="12"/>
      <c r="AV3775" s="12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12"/>
      <c r="BG3775" s="12"/>
      <c r="BH3775" s="12"/>
      <c r="BI3775" s="12"/>
      <c r="BJ3775" s="13"/>
      <c r="BK3775" s="13"/>
      <c r="BL3775" s="13"/>
      <c r="BM3775" s="13"/>
      <c r="BN3775" s="13"/>
    </row>
    <row r="3776" spans="4:66" x14ac:dyDescent="0.25">
      <c r="D3776"/>
      <c r="E3776" s="10"/>
      <c r="F3776" s="10"/>
      <c r="G3776" s="10"/>
      <c r="H3776" s="10"/>
      <c r="I3776" s="10"/>
      <c r="J3776" s="10"/>
      <c r="K3776" s="11"/>
      <c r="L3776" s="11"/>
      <c r="M3776" s="12"/>
      <c r="N3776" s="12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12"/>
      <c r="Z3776" s="12"/>
      <c r="AA3776" s="12"/>
      <c r="AB3776" s="12"/>
      <c r="AC3776" s="12"/>
      <c r="AD3776" s="12"/>
      <c r="AE3776" s="12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  <c r="AR3776" s="12"/>
      <c r="AS3776" s="12"/>
      <c r="AT3776" s="12"/>
      <c r="AU3776" s="12"/>
      <c r="AV3776" s="12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12"/>
      <c r="BG3776" s="12"/>
      <c r="BH3776" s="12"/>
      <c r="BI3776" s="12"/>
      <c r="BJ3776" s="13"/>
      <c r="BK3776" s="13"/>
      <c r="BL3776" s="13"/>
      <c r="BM3776" s="13"/>
      <c r="BN3776" s="13"/>
    </row>
    <row r="3777" spans="4:66" s="14" customFormat="1" x14ac:dyDescent="0.25">
      <c r="K3777" s="16"/>
      <c r="L3777" s="16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8"/>
      <c r="BK3777" s="18"/>
      <c r="BL3777" s="18"/>
      <c r="BM3777" s="18"/>
      <c r="BN3777" s="18"/>
    </row>
    <row r="3778" spans="4:66" x14ac:dyDescent="0.25">
      <c r="D3778"/>
      <c r="E3778" s="10"/>
      <c r="F3778" s="10"/>
      <c r="G3778" s="10"/>
      <c r="H3778" s="10"/>
      <c r="I3778" s="10"/>
      <c r="J3778" s="10"/>
      <c r="K3778" s="11"/>
      <c r="L3778" s="11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  <c r="AR3778" s="12"/>
      <c r="AS3778" s="12"/>
      <c r="AT3778" s="12"/>
      <c r="AU3778" s="12"/>
      <c r="AV3778" s="12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12"/>
      <c r="BG3778" s="12"/>
      <c r="BH3778" s="12"/>
      <c r="BI3778" s="12"/>
      <c r="BJ3778" s="13"/>
      <c r="BK3778" s="13"/>
      <c r="BL3778" s="13"/>
      <c r="BM3778" s="13"/>
      <c r="BN3778" s="13"/>
    </row>
    <row r="3779" spans="4:66" x14ac:dyDescent="0.25">
      <c r="D3779"/>
      <c r="E3779" s="10"/>
      <c r="F3779" s="10"/>
      <c r="G3779" s="10"/>
      <c r="H3779" s="10"/>
      <c r="I3779" s="10"/>
      <c r="J3779" s="10"/>
      <c r="K3779" s="11"/>
      <c r="L3779" s="11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  <c r="AR3779" s="12"/>
      <c r="AS3779" s="12"/>
      <c r="AT3779" s="12"/>
      <c r="AU3779" s="12"/>
      <c r="AV3779" s="12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12"/>
      <c r="BG3779" s="12"/>
      <c r="BH3779" s="12"/>
      <c r="BI3779" s="12"/>
      <c r="BJ3779" s="13"/>
      <c r="BK3779" s="13"/>
      <c r="BL3779" s="13"/>
      <c r="BM3779" s="13"/>
      <c r="BN3779" s="13"/>
    </row>
    <row r="3780" spans="4:66" x14ac:dyDescent="0.25">
      <c r="D3780"/>
      <c r="E3780" s="10"/>
      <c r="F3780" s="10"/>
      <c r="G3780" s="10"/>
      <c r="H3780" s="10"/>
      <c r="I3780" s="10"/>
      <c r="J3780" s="10"/>
      <c r="K3780" s="11"/>
      <c r="L3780" s="11"/>
      <c r="M3780" s="12"/>
      <c r="N3780" s="12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12"/>
      <c r="Z3780" s="12"/>
      <c r="AA3780" s="12"/>
      <c r="AB3780" s="12"/>
      <c r="AC3780" s="12"/>
      <c r="AD3780" s="12"/>
      <c r="AE3780" s="12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  <c r="AR3780" s="12"/>
      <c r="AS3780" s="12"/>
      <c r="AT3780" s="12"/>
      <c r="AU3780" s="12"/>
      <c r="AV3780" s="12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12"/>
      <c r="BG3780" s="12"/>
      <c r="BH3780" s="12"/>
      <c r="BI3780" s="12"/>
      <c r="BJ3780" s="13"/>
      <c r="BK3780" s="13"/>
      <c r="BL3780" s="13"/>
      <c r="BM3780" s="13"/>
      <c r="BN3780" s="13"/>
    </row>
    <row r="3781" spans="4:66" x14ac:dyDescent="0.25">
      <c r="D3781"/>
      <c r="E3781" s="10"/>
      <c r="F3781" s="10"/>
      <c r="G3781" s="10"/>
      <c r="H3781" s="10"/>
      <c r="I3781" s="10"/>
      <c r="J3781" s="10"/>
      <c r="K3781" s="11"/>
      <c r="L3781" s="11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2"/>
      <c r="AS3781" s="12"/>
      <c r="AT3781" s="12"/>
      <c r="AU3781" s="12"/>
      <c r="AV3781" s="12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12"/>
      <c r="BG3781" s="12"/>
      <c r="BH3781" s="12"/>
      <c r="BI3781" s="12"/>
      <c r="BJ3781" s="13"/>
      <c r="BK3781" s="13"/>
      <c r="BL3781" s="13"/>
      <c r="BM3781" s="13"/>
      <c r="BN3781" s="13"/>
    </row>
    <row r="3782" spans="4:66" x14ac:dyDescent="0.25">
      <c r="D3782"/>
      <c r="E3782" s="10"/>
      <c r="F3782" s="10"/>
      <c r="G3782" s="10"/>
      <c r="H3782" s="10"/>
      <c r="I3782" s="10"/>
      <c r="J3782" s="10"/>
      <c r="K3782" s="11"/>
      <c r="L3782" s="11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  <c r="AR3782" s="12"/>
      <c r="AS3782" s="12"/>
      <c r="AT3782" s="12"/>
      <c r="AU3782" s="12"/>
      <c r="AV3782" s="12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12"/>
      <c r="BG3782" s="12"/>
      <c r="BH3782" s="12"/>
      <c r="BI3782" s="12"/>
      <c r="BJ3782" s="13"/>
      <c r="BK3782" s="13"/>
      <c r="BL3782" s="13"/>
      <c r="BM3782" s="13"/>
      <c r="BN3782" s="13"/>
    </row>
    <row r="3783" spans="4:66" x14ac:dyDescent="0.25">
      <c r="D3783"/>
      <c r="E3783" s="10"/>
      <c r="F3783" s="10"/>
      <c r="G3783" s="10"/>
      <c r="H3783" s="10"/>
      <c r="I3783" s="10"/>
      <c r="J3783" s="10"/>
      <c r="K3783" s="11"/>
      <c r="L3783" s="11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  <c r="AR3783" s="12"/>
      <c r="AS3783" s="12"/>
      <c r="AT3783" s="12"/>
      <c r="AU3783" s="12"/>
      <c r="AV3783" s="12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12"/>
      <c r="BG3783" s="12"/>
      <c r="BH3783" s="12"/>
      <c r="BI3783" s="12"/>
      <c r="BJ3783" s="13"/>
      <c r="BK3783" s="13"/>
      <c r="BL3783" s="13"/>
      <c r="BM3783" s="13"/>
      <c r="BN3783" s="13"/>
    </row>
    <row r="3784" spans="4:66" x14ac:dyDescent="0.25">
      <c r="D3784"/>
      <c r="E3784" s="10"/>
      <c r="F3784" s="10"/>
      <c r="G3784" s="10"/>
      <c r="H3784" s="10"/>
      <c r="I3784" s="10"/>
      <c r="J3784" s="10"/>
      <c r="K3784" s="11"/>
      <c r="L3784" s="11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  <c r="AR3784" s="12"/>
      <c r="AS3784" s="12"/>
      <c r="AT3784" s="12"/>
      <c r="AU3784" s="12"/>
      <c r="AV3784" s="12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12"/>
      <c r="BG3784" s="12"/>
      <c r="BH3784" s="12"/>
      <c r="BI3784" s="12"/>
      <c r="BJ3784" s="13"/>
      <c r="BK3784" s="13"/>
      <c r="BL3784" s="13"/>
      <c r="BM3784" s="13"/>
      <c r="BN3784" s="13"/>
    </row>
    <row r="3785" spans="4:66" x14ac:dyDescent="0.25">
      <c r="D3785"/>
      <c r="E3785" s="10"/>
      <c r="F3785" s="10"/>
      <c r="G3785" s="10"/>
      <c r="H3785" s="10"/>
      <c r="I3785" s="10"/>
      <c r="J3785" s="10"/>
      <c r="K3785" s="11"/>
      <c r="L3785" s="11"/>
      <c r="M3785" s="12"/>
      <c r="N3785" s="12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12"/>
      <c r="Z3785" s="12"/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2"/>
      <c r="AS3785" s="12"/>
      <c r="AT3785" s="12"/>
      <c r="AU3785" s="12"/>
      <c r="AV3785" s="12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12"/>
      <c r="BG3785" s="12"/>
      <c r="BH3785" s="12"/>
      <c r="BI3785" s="12"/>
      <c r="BJ3785" s="13"/>
      <c r="BK3785" s="13"/>
      <c r="BL3785" s="13"/>
      <c r="BM3785" s="13"/>
      <c r="BN3785" s="13"/>
    </row>
    <row r="3786" spans="4:66" x14ac:dyDescent="0.25">
      <c r="D3786"/>
      <c r="E3786" s="10"/>
      <c r="F3786" s="10"/>
      <c r="G3786" s="10"/>
      <c r="H3786" s="10"/>
      <c r="I3786" s="10"/>
      <c r="J3786" s="10"/>
      <c r="K3786" s="11"/>
      <c r="L3786" s="11"/>
      <c r="M3786" s="12"/>
      <c r="N3786" s="12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12"/>
      <c r="Z3786" s="12"/>
      <c r="AA3786" s="12"/>
      <c r="AB3786" s="12"/>
      <c r="AC3786" s="12"/>
      <c r="AD3786" s="12"/>
      <c r="AE3786" s="12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  <c r="AR3786" s="12"/>
      <c r="AS3786" s="12"/>
      <c r="AT3786" s="12"/>
      <c r="AU3786" s="12"/>
      <c r="AV3786" s="12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12"/>
      <c r="BG3786" s="12"/>
      <c r="BH3786" s="12"/>
      <c r="BI3786" s="12"/>
      <c r="BJ3786" s="13"/>
      <c r="BK3786" s="13"/>
      <c r="BL3786" s="13"/>
      <c r="BM3786" s="13"/>
      <c r="BN3786" s="13"/>
    </row>
    <row r="3787" spans="4:66" x14ac:dyDescent="0.25">
      <c r="D3787"/>
      <c r="E3787" s="10"/>
      <c r="F3787" s="10"/>
      <c r="G3787" s="10"/>
      <c r="H3787" s="10"/>
      <c r="I3787" s="10"/>
      <c r="J3787" s="10"/>
      <c r="K3787" s="11"/>
      <c r="L3787" s="11"/>
      <c r="M3787" s="12"/>
      <c r="N3787" s="12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12"/>
      <c r="Z3787" s="12"/>
      <c r="AA3787" s="12"/>
      <c r="AB3787" s="12"/>
      <c r="AC3787" s="12"/>
      <c r="AD3787" s="12"/>
      <c r="AE3787" s="12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  <c r="AR3787" s="12"/>
      <c r="AS3787" s="12"/>
      <c r="AT3787" s="12"/>
      <c r="AU3787" s="12"/>
      <c r="AV3787" s="12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12"/>
      <c r="BG3787" s="12"/>
      <c r="BH3787" s="12"/>
      <c r="BI3787" s="12"/>
      <c r="BJ3787" s="13"/>
      <c r="BK3787" s="13"/>
      <c r="BL3787" s="13"/>
      <c r="BM3787" s="13"/>
      <c r="BN3787" s="13"/>
    </row>
    <row r="3788" spans="4:66" x14ac:dyDescent="0.25">
      <c r="D3788"/>
      <c r="E3788" s="10"/>
      <c r="F3788" s="10"/>
      <c r="G3788" s="10"/>
      <c r="H3788" s="10"/>
      <c r="I3788" s="10"/>
      <c r="J3788" s="10"/>
      <c r="K3788" s="11"/>
      <c r="L3788" s="11"/>
      <c r="M3788" s="12"/>
      <c r="N3788" s="12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12"/>
      <c r="Z3788" s="12"/>
      <c r="AA3788" s="12"/>
      <c r="AB3788" s="12"/>
      <c r="AC3788" s="12"/>
      <c r="AD3788" s="12"/>
      <c r="AE3788" s="12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  <c r="AR3788" s="12"/>
      <c r="AS3788" s="12"/>
      <c r="AT3788" s="12"/>
      <c r="AU3788" s="12"/>
      <c r="AV3788" s="12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12"/>
      <c r="BG3788" s="12"/>
      <c r="BH3788" s="12"/>
      <c r="BI3788" s="12"/>
      <c r="BJ3788" s="13"/>
      <c r="BK3788" s="13"/>
      <c r="BL3788" s="13"/>
      <c r="BM3788" s="13"/>
      <c r="BN3788" s="13"/>
    </row>
    <row r="3789" spans="4:66" x14ac:dyDescent="0.25">
      <c r="D3789"/>
      <c r="E3789" s="10"/>
      <c r="F3789" s="10"/>
      <c r="G3789" s="10"/>
      <c r="H3789" s="10"/>
      <c r="I3789" s="10"/>
      <c r="J3789" s="10"/>
      <c r="K3789" s="11"/>
      <c r="L3789" s="11"/>
      <c r="M3789" s="12"/>
      <c r="N3789" s="12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12"/>
      <c r="Z3789" s="12"/>
      <c r="AA3789" s="12"/>
      <c r="AB3789" s="12"/>
      <c r="AC3789" s="12"/>
      <c r="AD3789" s="12"/>
      <c r="AE3789" s="12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  <c r="AR3789" s="12"/>
      <c r="AS3789" s="12"/>
      <c r="AT3789" s="12"/>
      <c r="AU3789" s="12"/>
      <c r="AV3789" s="12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12"/>
      <c r="BG3789" s="12"/>
      <c r="BH3789" s="12"/>
      <c r="BI3789" s="12"/>
      <c r="BJ3789" s="13"/>
      <c r="BK3789" s="13"/>
      <c r="BL3789" s="13"/>
      <c r="BM3789" s="13"/>
      <c r="BN3789" s="13"/>
    </row>
    <row r="3790" spans="4:66" x14ac:dyDescent="0.25">
      <c r="D3790"/>
      <c r="E3790" s="10"/>
      <c r="F3790" s="10"/>
      <c r="G3790" s="10"/>
      <c r="H3790" s="10"/>
      <c r="I3790" s="10"/>
      <c r="J3790" s="10"/>
      <c r="K3790" s="11"/>
      <c r="L3790" s="11"/>
      <c r="M3790" s="12"/>
      <c r="N3790" s="12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12"/>
      <c r="Z3790" s="12"/>
      <c r="AA3790" s="12"/>
      <c r="AB3790" s="12"/>
      <c r="AC3790" s="12"/>
      <c r="AD3790" s="12"/>
      <c r="AE3790" s="12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  <c r="AR3790" s="12"/>
      <c r="AS3790" s="12"/>
      <c r="AT3790" s="12"/>
      <c r="AU3790" s="12"/>
      <c r="AV3790" s="12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12"/>
      <c r="BG3790" s="12"/>
      <c r="BH3790" s="12"/>
      <c r="BI3790" s="12"/>
      <c r="BJ3790" s="13"/>
      <c r="BK3790" s="13"/>
      <c r="BL3790" s="13"/>
      <c r="BM3790" s="13"/>
      <c r="BN3790" s="13"/>
    </row>
    <row r="3791" spans="4:66" x14ac:dyDescent="0.25">
      <c r="D3791"/>
      <c r="E3791" s="10"/>
      <c r="F3791" s="10"/>
      <c r="G3791" s="10"/>
      <c r="H3791" s="10"/>
      <c r="I3791" s="10"/>
      <c r="J3791" s="10"/>
      <c r="K3791" s="11"/>
      <c r="L3791" s="11"/>
      <c r="M3791" s="12"/>
      <c r="N3791" s="12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12"/>
      <c r="Z3791" s="12"/>
      <c r="AA3791" s="12"/>
      <c r="AB3791" s="12"/>
      <c r="AC3791" s="12"/>
      <c r="AD3791" s="12"/>
      <c r="AE3791" s="12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  <c r="AR3791" s="12"/>
      <c r="AS3791" s="12"/>
      <c r="AT3791" s="12"/>
      <c r="AU3791" s="12"/>
      <c r="AV3791" s="12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12"/>
      <c r="BG3791" s="12"/>
      <c r="BH3791" s="12"/>
      <c r="BI3791" s="12"/>
      <c r="BJ3791" s="13"/>
      <c r="BK3791" s="13"/>
      <c r="BL3791" s="13"/>
      <c r="BM3791" s="13"/>
      <c r="BN3791" s="13"/>
    </row>
    <row r="3792" spans="4:66" x14ac:dyDescent="0.25">
      <c r="D3792"/>
      <c r="E3792" s="10"/>
      <c r="F3792" s="10"/>
      <c r="G3792" s="10"/>
      <c r="H3792" s="10"/>
      <c r="I3792" s="10"/>
      <c r="J3792" s="10"/>
      <c r="K3792" s="11"/>
      <c r="L3792" s="11"/>
      <c r="M3792" s="12"/>
      <c r="N3792" s="12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12"/>
      <c r="Z3792" s="12"/>
      <c r="AA3792" s="12"/>
      <c r="AB3792" s="12"/>
      <c r="AC3792" s="12"/>
      <c r="AD3792" s="12"/>
      <c r="AE3792" s="12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  <c r="AR3792" s="12"/>
      <c r="AS3792" s="12"/>
      <c r="AT3792" s="12"/>
      <c r="AU3792" s="12"/>
      <c r="AV3792" s="12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12"/>
      <c r="BG3792" s="12"/>
      <c r="BH3792" s="12"/>
      <c r="BI3792" s="12"/>
      <c r="BJ3792" s="13"/>
      <c r="BK3792" s="13"/>
      <c r="BL3792" s="13"/>
      <c r="BM3792" s="13"/>
      <c r="BN3792" s="13"/>
    </row>
    <row r="3793" spans="4:66" x14ac:dyDescent="0.25">
      <c r="D3793"/>
      <c r="E3793" s="10"/>
      <c r="F3793" s="10"/>
      <c r="G3793" s="10"/>
      <c r="H3793" s="10"/>
      <c r="I3793" s="10"/>
      <c r="J3793" s="10"/>
      <c r="K3793" s="11"/>
      <c r="L3793" s="11"/>
      <c r="M3793" s="12"/>
      <c r="N3793" s="12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12"/>
      <c r="Z3793" s="12"/>
      <c r="AA3793" s="12"/>
      <c r="AB3793" s="12"/>
      <c r="AC3793" s="12"/>
      <c r="AD3793" s="12"/>
      <c r="AE3793" s="12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  <c r="AR3793" s="12"/>
      <c r="AS3793" s="12"/>
      <c r="AT3793" s="12"/>
      <c r="AU3793" s="12"/>
      <c r="AV3793" s="12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12"/>
      <c r="BG3793" s="12"/>
      <c r="BH3793" s="12"/>
      <c r="BI3793" s="12"/>
      <c r="BJ3793" s="13"/>
      <c r="BK3793" s="13"/>
      <c r="BL3793" s="13"/>
      <c r="BM3793" s="13"/>
      <c r="BN3793" s="13"/>
    </row>
    <row r="3794" spans="4:66" x14ac:dyDescent="0.25">
      <c r="D3794"/>
      <c r="E3794" s="10"/>
      <c r="F3794" s="10"/>
      <c r="G3794" s="10"/>
      <c r="H3794" s="10"/>
      <c r="I3794" s="10"/>
      <c r="J3794" s="10"/>
      <c r="K3794" s="11"/>
      <c r="L3794" s="11"/>
      <c r="M3794" s="12"/>
      <c r="N3794" s="12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12"/>
      <c r="Z3794" s="12"/>
      <c r="AA3794" s="12"/>
      <c r="AB3794" s="12"/>
      <c r="AC3794" s="12"/>
      <c r="AD3794" s="12"/>
      <c r="AE3794" s="12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  <c r="AR3794" s="12"/>
      <c r="AS3794" s="12"/>
      <c r="AT3794" s="12"/>
      <c r="AU3794" s="12"/>
      <c r="AV3794" s="12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12"/>
      <c r="BG3794" s="12"/>
      <c r="BH3794" s="12"/>
      <c r="BI3794" s="12"/>
      <c r="BJ3794" s="13"/>
      <c r="BK3794" s="13"/>
      <c r="BL3794" s="13"/>
      <c r="BM3794" s="13"/>
      <c r="BN3794" s="13"/>
    </row>
    <row r="3795" spans="4:66" x14ac:dyDescent="0.25">
      <c r="D3795"/>
      <c r="E3795" s="10"/>
      <c r="F3795" s="10"/>
      <c r="G3795" s="10"/>
      <c r="H3795" s="10"/>
      <c r="I3795" s="10"/>
      <c r="J3795" s="10"/>
      <c r="K3795" s="11"/>
      <c r="L3795" s="11"/>
      <c r="M3795" s="12"/>
      <c r="N3795" s="12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12"/>
      <c r="Z3795" s="12"/>
      <c r="AA3795" s="12"/>
      <c r="AB3795" s="12"/>
      <c r="AC3795" s="12"/>
      <c r="AD3795" s="12"/>
      <c r="AE3795" s="12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  <c r="AR3795" s="12"/>
      <c r="AS3795" s="12"/>
      <c r="AT3795" s="12"/>
      <c r="AU3795" s="12"/>
      <c r="AV3795" s="12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12"/>
      <c r="BG3795" s="12"/>
      <c r="BH3795" s="12"/>
      <c r="BI3795" s="12"/>
      <c r="BJ3795" s="13"/>
      <c r="BK3795" s="13"/>
      <c r="BL3795" s="13"/>
      <c r="BM3795" s="13"/>
      <c r="BN3795" s="13"/>
    </row>
    <row r="3796" spans="4:66" x14ac:dyDescent="0.25">
      <c r="D3796"/>
      <c r="E3796" s="10"/>
      <c r="F3796" s="10"/>
      <c r="G3796" s="10"/>
      <c r="H3796" s="10"/>
      <c r="I3796" s="10"/>
      <c r="J3796" s="10"/>
      <c r="K3796" s="11"/>
      <c r="L3796" s="11"/>
      <c r="M3796" s="12"/>
      <c r="N3796" s="12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12"/>
      <c r="Z3796" s="12"/>
      <c r="AA3796" s="12"/>
      <c r="AB3796" s="12"/>
      <c r="AC3796" s="12"/>
      <c r="AD3796" s="12"/>
      <c r="AE3796" s="12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  <c r="AR3796" s="12"/>
      <c r="AS3796" s="12"/>
      <c r="AT3796" s="12"/>
      <c r="AU3796" s="12"/>
      <c r="AV3796" s="12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12"/>
      <c r="BG3796" s="12"/>
      <c r="BH3796" s="12"/>
      <c r="BI3796" s="12"/>
      <c r="BJ3796" s="13"/>
      <c r="BK3796" s="13"/>
      <c r="BL3796" s="13"/>
      <c r="BM3796" s="13"/>
      <c r="BN3796" s="13"/>
    </row>
    <row r="3797" spans="4:66" x14ac:dyDescent="0.25">
      <c r="D3797"/>
      <c r="E3797" s="10"/>
      <c r="F3797" s="10"/>
      <c r="G3797" s="10"/>
      <c r="H3797" s="10"/>
      <c r="I3797" s="10"/>
      <c r="J3797" s="10"/>
      <c r="K3797" s="11"/>
      <c r="L3797" s="11"/>
      <c r="M3797" s="12"/>
      <c r="N3797" s="12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12"/>
      <c r="Z3797" s="12"/>
      <c r="AA3797" s="12"/>
      <c r="AB3797" s="12"/>
      <c r="AC3797" s="12"/>
      <c r="AD3797" s="12"/>
      <c r="AE3797" s="12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  <c r="AR3797" s="12"/>
      <c r="AS3797" s="12"/>
      <c r="AT3797" s="12"/>
      <c r="AU3797" s="12"/>
      <c r="AV3797" s="12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12"/>
      <c r="BG3797" s="12"/>
      <c r="BH3797" s="12"/>
      <c r="BI3797" s="12"/>
      <c r="BJ3797" s="13"/>
      <c r="BK3797" s="13"/>
      <c r="BL3797" s="13"/>
      <c r="BM3797" s="13"/>
      <c r="BN3797" s="13"/>
    </row>
    <row r="3798" spans="4:66" x14ac:dyDescent="0.25">
      <c r="D3798"/>
      <c r="E3798" s="10"/>
      <c r="F3798" s="10"/>
      <c r="G3798" s="10"/>
      <c r="H3798" s="10"/>
      <c r="I3798" s="10"/>
      <c r="J3798" s="10"/>
      <c r="K3798" s="11"/>
      <c r="L3798" s="11"/>
      <c r="M3798" s="12"/>
      <c r="N3798" s="12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12"/>
      <c r="Z3798" s="12"/>
      <c r="AA3798" s="12"/>
      <c r="AB3798" s="12"/>
      <c r="AC3798" s="12"/>
      <c r="AD3798" s="12"/>
      <c r="AE3798" s="12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  <c r="AR3798" s="12"/>
      <c r="AS3798" s="12"/>
      <c r="AT3798" s="12"/>
      <c r="AU3798" s="12"/>
      <c r="AV3798" s="12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12"/>
      <c r="BG3798" s="12"/>
      <c r="BH3798" s="12"/>
      <c r="BI3798" s="12"/>
      <c r="BJ3798" s="13"/>
      <c r="BK3798" s="13"/>
      <c r="BL3798" s="13"/>
      <c r="BM3798" s="13"/>
      <c r="BN3798" s="13"/>
    </row>
    <row r="3799" spans="4:66" x14ac:dyDescent="0.25">
      <c r="D3799"/>
      <c r="E3799" s="10"/>
      <c r="F3799" s="10"/>
      <c r="G3799" s="10"/>
      <c r="H3799" s="10"/>
      <c r="I3799" s="10"/>
      <c r="J3799" s="10"/>
      <c r="K3799" s="11"/>
      <c r="L3799" s="11"/>
      <c r="M3799" s="12"/>
      <c r="N3799" s="12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12"/>
      <c r="Z3799" s="12"/>
      <c r="AA3799" s="12"/>
      <c r="AB3799" s="12"/>
      <c r="AC3799" s="12"/>
      <c r="AD3799" s="12"/>
      <c r="AE3799" s="12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  <c r="AR3799" s="12"/>
      <c r="AS3799" s="12"/>
      <c r="AT3799" s="12"/>
      <c r="AU3799" s="12"/>
      <c r="AV3799" s="12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12"/>
      <c r="BG3799" s="12"/>
      <c r="BH3799" s="12"/>
      <c r="BI3799" s="12"/>
      <c r="BJ3799" s="13"/>
      <c r="BK3799" s="13"/>
      <c r="BL3799" s="13"/>
      <c r="BM3799" s="13"/>
      <c r="BN3799" s="13"/>
    </row>
    <row r="3800" spans="4:66" x14ac:dyDescent="0.25">
      <c r="D3800"/>
      <c r="E3800" s="10"/>
      <c r="F3800" s="10"/>
      <c r="G3800" s="10"/>
      <c r="H3800" s="10"/>
      <c r="I3800" s="10"/>
      <c r="J3800" s="10"/>
      <c r="K3800" s="11"/>
      <c r="L3800" s="11"/>
      <c r="M3800" s="12"/>
      <c r="N3800" s="12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12"/>
      <c r="Z3800" s="12"/>
      <c r="AA3800" s="12"/>
      <c r="AB3800" s="12"/>
      <c r="AC3800" s="12"/>
      <c r="AD3800" s="12"/>
      <c r="AE3800" s="12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  <c r="AR3800" s="12"/>
      <c r="AS3800" s="12"/>
      <c r="AT3800" s="12"/>
      <c r="AU3800" s="12"/>
      <c r="AV3800" s="12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12"/>
      <c r="BG3800" s="12"/>
      <c r="BH3800" s="12"/>
      <c r="BI3800" s="12"/>
      <c r="BJ3800" s="13"/>
      <c r="BK3800" s="13"/>
      <c r="BL3800" s="13"/>
      <c r="BM3800" s="13"/>
      <c r="BN3800" s="13"/>
    </row>
    <row r="3801" spans="4:66" x14ac:dyDescent="0.25">
      <c r="D3801"/>
      <c r="E3801" s="10"/>
      <c r="F3801" s="10"/>
      <c r="G3801" s="10"/>
      <c r="H3801" s="10"/>
      <c r="I3801" s="10"/>
      <c r="J3801" s="10"/>
      <c r="K3801" s="11"/>
      <c r="L3801" s="11"/>
      <c r="M3801" s="12"/>
      <c r="N3801" s="12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12"/>
      <c r="Z3801" s="12"/>
      <c r="AA3801" s="12"/>
      <c r="AB3801" s="12"/>
      <c r="AC3801" s="12"/>
      <c r="AD3801" s="12"/>
      <c r="AE3801" s="12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  <c r="AR3801" s="12"/>
      <c r="AS3801" s="12"/>
      <c r="AT3801" s="12"/>
      <c r="AU3801" s="12"/>
      <c r="AV3801" s="12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12"/>
      <c r="BG3801" s="12"/>
      <c r="BH3801" s="12"/>
      <c r="BI3801" s="12"/>
      <c r="BJ3801" s="13"/>
      <c r="BK3801" s="13"/>
      <c r="BL3801" s="13"/>
      <c r="BM3801" s="13"/>
      <c r="BN3801" s="13"/>
    </row>
    <row r="3802" spans="4:66" x14ac:dyDescent="0.25">
      <c r="D3802"/>
      <c r="E3802" s="10"/>
      <c r="F3802" s="10"/>
      <c r="G3802" s="10"/>
      <c r="H3802" s="10"/>
      <c r="I3802" s="10"/>
      <c r="J3802" s="10"/>
      <c r="K3802" s="11"/>
      <c r="L3802" s="11"/>
      <c r="M3802" s="12"/>
      <c r="N3802" s="12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12"/>
      <c r="Z3802" s="12"/>
      <c r="AA3802" s="12"/>
      <c r="AB3802" s="12"/>
      <c r="AC3802" s="12"/>
      <c r="AD3802" s="12"/>
      <c r="AE3802" s="12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  <c r="AR3802" s="12"/>
      <c r="AS3802" s="12"/>
      <c r="AT3802" s="12"/>
      <c r="AU3802" s="12"/>
      <c r="AV3802" s="12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12"/>
      <c r="BG3802" s="12"/>
      <c r="BH3802" s="12"/>
      <c r="BI3802" s="12"/>
      <c r="BJ3802" s="13"/>
      <c r="BK3802" s="13"/>
      <c r="BL3802" s="13"/>
      <c r="BM3802" s="13"/>
      <c r="BN3802" s="13"/>
    </row>
    <row r="3803" spans="4:66" x14ac:dyDescent="0.25">
      <c r="D3803"/>
      <c r="E3803" s="10"/>
      <c r="F3803" s="10"/>
      <c r="G3803" s="10"/>
      <c r="H3803" s="10"/>
      <c r="I3803" s="10"/>
      <c r="J3803" s="10"/>
      <c r="K3803" s="11"/>
      <c r="L3803" s="11"/>
      <c r="M3803" s="12"/>
      <c r="N3803" s="12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12"/>
      <c r="Z3803" s="12"/>
      <c r="AA3803" s="12"/>
      <c r="AB3803" s="12"/>
      <c r="AC3803" s="12"/>
      <c r="AD3803" s="12"/>
      <c r="AE3803" s="12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  <c r="AR3803" s="12"/>
      <c r="AS3803" s="12"/>
      <c r="AT3803" s="12"/>
      <c r="AU3803" s="12"/>
      <c r="AV3803" s="12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12"/>
      <c r="BG3803" s="12"/>
      <c r="BH3803" s="12"/>
      <c r="BI3803" s="12"/>
      <c r="BJ3803" s="13"/>
      <c r="BK3803" s="13"/>
      <c r="BL3803" s="13"/>
      <c r="BM3803" s="13"/>
      <c r="BN3803" s="13"/>
    </row>
    <row r="3804" spans="4:66" x14ac:dyDescent="0.25">
      <c r="D3804"/>
      <c r="E3804" s="10"/>
      <c r="F3804" s="10"/>
      <c r="G3804" s="10"/>
      <c r="H3804" s="10"/>
      <c r="I3804" s="10"/>
      <c r="J3804" s="10"/>
      <c r="K3804" s="11"/>
      <c r="L3804" s="11"/>
      <c r="M3804" s="12"/>
      <c r="N3804" s="12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12"/>
      <c r="Z3804" s="12"/>
      <c r="AA3804" s="12"/>
      <c r="AB3804" s="12"/>
      <c r="AC3804" s="12"/>
      <c r="AD3804" s="12"/>
      <c r="AE3804" s="12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  <c r="AR3804" s="12"/>
      <c r="AS3804" s="12"/>
      <c r="AT3804" s="12"/>
      <c r="AU3804" s="12"/>
      <c r="AV3804" s="12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12"/>
      <c r="BG3804" s="12"/>
      <c r="BH3804" s="12"/>
      <c r="BI3804" s="12"/>
      <c r="BJ3804" s="13"/>
      <c r="BK3804" s="13"/>
      <c r="BL3804" s="13"/>
      <c r="BM3804" s="13"/>
      <c r="BN3804" s="13"/>
    </row>
    <row r="3805" spans="4:66" x14ac:dyDescent="0.25">
      <c r="D3805"/>
      <c r="E3805" s="10"/>
      <c r="F3805" s="10"/>
      <c r="G3805" s="10"/>
      <c r="H3805" s="10"/>
      <c r="I3805" s="10"/>
      <c r="J3805" s="10"/>
      <c r="K3805" s="11"/>
      <c r="L3805" s="11"/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  <c r="AR3805" s="12"/>
      <c r="AS3805" s="12"/>
      <c r="AT3805" s="12"/>
      <c r="AU3805" s="12"/>
      <c r="AV3805" s="12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12"/>
      <c r="BG3805" s="12"/>
      <c r="BH3805" s="12"/>
      <c r="BI3805" s="12"/>
      <c r="BJ3805" s="13"/>
      <c r="BK3805" s="13"/>
      <c r="BL3805" s="13"/>
      <c r="BM3805" s="13"/>
      <c r="BN3805" s="13"/>
    </row>
    <row r="3806" spans="4:66" x14ac:dyDescent="0.25">
      <c r="D3806"/>
      <c r="E3806" s="10"/>
      <c r="F3806" s="10"/>
      <c r="G3806" s="10"/>
      <c r="H3806" s="10"/>
      <c r="I3806" s="10"/>
      <c r="J3806" s="10"/>
      <c r="K3806" s="11"/>
      <c r="L3806" s="11"/>
      <c r="M3806" s="12"/>
      <c r="N3806" s="12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12"/>
      <c r="Z3806" s="12"/>
      <c r="AA3806" s="12"/>
      <c r="AB3806" s="12"/>
      <c r="AC3806" s="12"/>
      <c r="AD3806" s="12"/>
      <c r="AE3806" s="12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  <c r="AR3806" s="12"/>
      <c r="AS3806" s="12"/>
      <c r="AT3806" s="12"/>
      <c r="AU3806" s="12"/>
      <c r="AV3806" s="12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12"/>
      <c r="BG3806" s="12"/>
      <c r="BH3806" s="12"/>
      <c r="BI3806" s="12"/>
      <c r="BJ3806" s="13"/>
      <c r="BK3806" s="13"/>
      <c r="BL3806" s="13"/>
      <c r="BM3806" s="13"/>
      <c r="BN3806" s="13"/>
    </row>
    <row r="3807" spans="4:66" x14ac:dyDescent="0.25">
      <c r="D3807"/>
      <c r="E3807" s="10"/>
      <c r="F3807" s="10"/>
      <c r="G3807" s="10"/>
      <c r="H3807" s="10"/>
      <c r="I3807" s="10"/>
      <c r="J3807" s="10"/>
      <c r="K3807" s="11"/>
      <c r="L3807" s="11"/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  <c r="AR3807" s="12"/>
      <c r="AS3807" s="12"/>
      <c r="AT3807" s="12"/>
      <c r="AU3807" s="12"/>
      <c r="AV3807" s="12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12"/>
      <c r="BG3807" s="12"/>
      <c r="BH3807" s="12"/>
      <c r="BI3807" s="12"/>
      <c r="BJ3807" s="13"/>
      <c r="BK3807" s="13"/>
      <c r="BL3807" s="13"/>
      <c r="BM3807" s="13"/>
      <c r="BN3807" s="13"/>
    </row>
    <row r="3808" spans="4:66" x14ac:dyDescent="0.25">
      <c r="D3808"/>
      <c r="E3808" s="10"/>
      <c r="F3808" s="10"/>
      <c r="G3808" s="10"/>
      <c r="H3808" s="10"/>
      <c r="I3808" s="10"/>
      <c r="J3808" s="10"/>
      <c r="K3808" s="11"/>
      <c r="L3808" s="11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  <c r="AR3808" s="12"/>
      <c r="AS3808" s="12"/>
      <c r="AT3808" s="12"/>
      <c r="AU3808" s="12"/>
      <c r="AV3808" s="12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12"/>
      <c r="BG3808" s="12"/>
      <c r="BH3808" s="12"/>
      <c r="BI3808" s="12"/>
      <c r="BJ3808" s="13"/>
      <c r="BK3808" s="13"/>
      <c r="BL3808" s="13"/>
      <c r="BM3808" s="13"/>
      <c r="BN3808" s="13"/>
    </row>
    <row r="3809" spans="4:66" x14ac:dyDescent="0.25">
      <c r="D3809"/>
      <c r="E3809" s="10"/>
      <c r="F3809" s="10"/>
      <c r="G3809" s="10"/>
      <c r="H3809" s="10"/>
      <c r="I3809" s="10"/>
      <c r="J3809" s="10"/>
      <c r="K3809" s="11"/>
      <c r="L3809" s="11"/>
      <c r="M3809" s="12"/>
      <c r="N3809" s="12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12"/>
      <c r="Z3809" s="12"/>
      <c r="AA3809" s="12"/>
      <c r="AB3809" s="12"/>
      <c r="AC3809" s="12"/>
      <c r="AD3809" s="12"/>
      <c r="AE3809" s="12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  <c r="AR3809" s="12"/>
      <c r="AS3809" s="12"/>
      <c r="AT3809" s="12"/>
      <c r="AU3809" s="12"/>
      <c r="AV3809" s="12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12"/>
      <c r="BG3809" s="12"/>
      <c r="BH3809" s="12"/>
      <c r="BI3809" s="12"/>
      <c r="BJ3809" s="13"/>
      <c r="BK3809" s="13"/>
      <c r="BL3809" s="13"/>
      <c r="BM3809" s="13"/>
      <c r="BN3809" s="13"/>
    </row>
    <row r="3810" spans="4:66" x14ac:dyDescent="0.25">
      <c r="D3810"/>
      <c r="E3810" s="10"/>
      <c r="F3810" s="10"/>
      <c r="G3810" s="10"/>
      <c r="H3810" s="10"/>
      <c r="I3810" s="10"/>
      <c r="J3810" s="10"/>
      <c r="K3810" s="11"/>
      <c r="L3810" s="11"/>
      <c r="M3810" s="12"/>
      <c r="N3810" s="12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12"/>
      <c r="Z3810" s="12"/>
      <c r="AA3810" s="12"/>
      <c r="AB3810" s="12"/>
      <c r="AC3810" s="12"/>
      <c r="AD3810" s="12"/>
      <c r="AE3810" s="12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  <c r="AR3810" s="12"/>
      <c r="AS3810" s="12"/>
      <c r="AT3810" s="12"/>
      <c r="AU3810" s="12"/>
      <c r="AV3810" s="12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12"/>
      <c r="BG3810" s="12"/>
      <c r="BH3810" s="12"/>
      <c r="BI3810" s="12"/>
      <c r="BJ3810" s="13"/>
      <c r="BK3810" s="13"/>
      <c r="BL3810" s="13"/>
      <c r="BM3810" s="13"/>
      <c r="BN3810" s="13"/>
    </row>
    <row r="3811" spans="4:66" x14ac:dyDescent="0.25">
      <c r="D3811"/>
      <c r="E3811" s="10"/>
      <c r="F3811" s="10"/>
      <c r="G3811" s="10"/>
      <c r="H3811" s="10"/>
      <c r="I3811" s="10"/>
      <c r="J3811" s="10"/>
      <c r="K3811" s="11"/>
      <c r="L3811" s="11"/>
      <c r="M3811" s="12"/>
      <c r="N3811" s="12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12"/>
      <c r="Z3811" s="12"/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2"/>
      <c r="AS3811" s="12"/>
      <c r="AT3811" s="12"/>
      <c r="AU3811" s="12"/>
      <c r="AV3811" s="12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12"/>
      <c r="BG3811" s="12"/>
      <c r="BH3811" s="12"/>
      <c r="BI3811" s="12"/>
      <c r="BJ3811" s="13"/>
      <c r="BK3811" s="13"/>
      <c r="BL3811" s="13"/>
      <c r="BM3811" s="13"/>
      <c r="BN3811" s="13"/>
    </row>
    <row r="3812" spans="4:66" x14ac:dyDescent="0.25">
      <c r="D3812"/>
      <c r="E3812" s="10"/>
      <c r="F3812" s="10"/>
      <c r="G3812" s="10"/>
      <c r="H3812" s="10"/>
      <c r="I3812" s="10"/>
      <c r="J3812" s="10"/>
      <c r="K3812" s="11"/>
      <c r="L3812" s="11"/>
      <c r="M3812" s="12"/>
      <c r="N3812" s="12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12"/>
      <c r="Z3812" s="12"/>
      <c r="AA3812" s="12"/>
      <c r="AB3812" s="12"/>
      <c r="AC3812" s="12"/>
      <c r="AD3812" s="12"/>
      <c r="AE3812" s="12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  <c r="AR3812" s="12"/>
      <c r="AS3812" s="12"/>
      <c r="AT3812" s="12"/>
      <c r="AU3812" s="12"/>
      <c r="AV3812" s="12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12"/>
      <c r="BG3812" s="12"/>
      <c r="BH3812" s="12"/>
      <c r="BI3812" s="12"/>
      <c r="BJ3812" s="13"/>
      <c r="BK3812" s="13"/>
      <c r="BL3812" s="13"/>
      <c r="BM3812" s="13"/>
      <c r="BN3812" s="13"/>
    </row>
    <row r="3813" spans="4:66" x14ac:dyDescent="0.25">
      <c r="D3813"/>
      <c r="E3813" s="10"/>
      <c r="F3813" s="10"/>
      <c r="G3813" s="10"/>
      <c r="H3813" s="10"/>
      <c r="I3813" s="10"/>
      <c r="J3813" s="10"/>
      <c r="K3813" s="11"/>
      <c r="L3813" s="11"/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  <c r="AR3813" s="12"/>
      <c r="AS3813" s="12"/>
      <c r="AT3813" s="12"/>
      <c r="AU3813" s="12"/>
      <c r="AV3813" s="12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12"/>
      <c r="BG3813" s="12"/>
      <c r="BH3813" s="12"/>
      <c r="BI3813" s="12"/>
      <c r="BJ3813" s="13"/>
      <c r="BK3813" s="13"/>
      <c r="BL3813" s="13"/>
      <c r="BM3813" s="13"/>
      <c r="BN3813" s="13"/>
    </row>
    <row r="3814" spans="4:66" x14ac:dyDescent="0.25">
      <c r="D3814"/>
      <c r="E3814" s="10"/>
      <c r="F3814" s="10"/>
      <c r="G3814" s="10"/>
      <c r="H3814" s="10"/>
      <c r="I3814" s="10"/>
      <c r="J3814" s="10"/>
      <c r="K3814" s="11"/>
      <c r="L3814" s="11"/>
      <c r="M3814" s="12"/>
      <c r="N3814" s="12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12"/>
      <c r="Z3814" s="12"/>
      <c r="AA3814" s="12"/>
      <c r="AB3814" s="12"/>
      <c r="AC3814" s="12"/>
      <c r="AD3814" s="12"/>
      <c r="AE3814" s="12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  <c r="AR3814" s="12"/>
      <c r="AS3814" s="12"/>
      <c r="AT3814" s="12"/>
      <c r="AU3814" s="12"/>
      <c r="AV3814" s="12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12"/>
      <c r="BG3814" s="12"/>
      <c r="BH3814" s="12"/>
      <c r="BI3814" s="12"/>
      <c r="BJ3814" s="13"/>
      <c r="BK3814" s="13"/>
      <c r="BL3814" s="13"/>
      <c r="BM3814" s="13"/>
      <c r="BN3814" s="13"/>
    </row>
    <row r="3815" spans="4:66" x14ac:dyDescent="0.25">
      <c r="D3815"/>
      <c r="E3815" s="10"/>
      <c r="F3815" s="10"/>
      <c r="G3815" s="10"/>
      <c r="H3815" s="10"/>
      <c r="I3815" s="10"/>
      <c r="J3815" s="10"/>
      <c r="K3815" s="11"/>
      <c r="L3815" s="11"/>
      <c r="M3815" s="12"/>
      <c r="N3815" s="12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2"/>
      <c r="AS3815" s="12"/>
      <c r="AT3815" s="12"/>
      <c r="AU3815" s="12"/>
      <c r="AV3815" s="12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12"/>
      <c r="BG3815" s="12"/>
      <c r="BH3815" s="12"/>
      <c r="BI3815" s="12"/>
      <c r="BJ3815" s="13"/>
      <c r="BK3815" s="13"/>
      <c r="BL3815" s="13"/>
      <c r="BM3815" s="13"/>
      <c r="BN3815" s="13"/>
    </row>
    <row r="3816" spans="4:66" x14ac:dyDescent="0.25">
      <c r="D3816"/>
      <c r="E3816" s="10"/>
      <c r="F3816" s="10"/>
      <c r="G3816" s="10"/>
      <c r="H3816" s="10"/>
      <c r="I3816" s="10"/>
      <c r="J3816" s="10"/>
      <c r="K3816" s="11"/>
      <c r="L3816" s="11"/>
      <c r="M3816" s="12"/>
      <c r="N3816" s="12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12"/>
      <c r="Z3816" s="12"/>
      <c r="AA3816" s="12"/>
      <c r="AB3816" s="12"/>
      <c r="AC3816" s="12"/>
      <c r="AD3816" s="12"/>
      <c r="AE3816" s="12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  <c r="AR3816" s="12"/>
      <c r="AS3816" s="12"/>
      <c r="AT3816" s="12"/>
      <c r="AU3816" s="12"/>
      <c r="AV3816" s="12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12"/>
      <c r="BG3816" s="12"/>
      <c r="BH3816" s="12"/>
      <c r="BI3816" s="12"/>
      <c r="BJ3816" s="13"/>
      <c r="BK3816" s="13"/>
      <c r="BL3816" s="13"/>
      <c r="BM3816" s="13"/>
      <c r="BN3816" s="13"/>
    </row>
    <row r="3817" spans="4:66" x14ac:dyDescent="0.25">
      <c r="D3817"/>
      <c r="E3817" s="10"/>
      <c r="F3817" s="10"/>
      <c r="G3817" s="10"/>
      <c r="H3817" s="10"/>
      <c r="I3817" s="10"/>
      <c r="J3817" s="10"/>
      <c r="K3817" s="11"/>
      <c r="L3817" s="11"/>
      <c r="M3817" s="12"/>
      <c r="N3817" s="12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12"/>
      <c r="Z3817" s="12"/>
      <c r="AA3817" s="12"/>
      <c r="AB3817" s="12"/>
      <c r="AC3817" s="12"/>
      <c r="AD3817" s="12"/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2"/>
      <c r="AS3817" s="12"/>
      <c r="AT3817" s="12"/>
      <c r="AU3817" s="12"/>
      <c r="AV3817" s="12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12"/>
      <c r="BG3817" s="12"/>
      <c r="BH3817" s="12"/>
      <c r="BI3817" s="12"/>
      <c r="BJ3817" s="13"/>
      <c r="BK3817" s="13"/>
      <c r="BL3817" s="13"/>
      <c r="BM3817" s="13"/>
      <c r="BN3817" s="13"/>
    </row>
    <row r="3818" spans="4:66" x14ac:dyDescent="0.25">
      <c r="D3818"/>
      <c r="E3818" s="10"/>
      <c r="F3818" s="10"/>
      <c r="G3818" s="10"/>
      <c r="H3818" s="10"/>
      <c r="I3818" s="10"/>
      <c r="J3818" s="10"/>
      <c r="K3818" s="11"/>
      <c r="L3818" s="11"/>
      <c r="M3818" s="12"/>
      <c r="N3818" s="12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12"/>
      <c r="Z3818" s="12"/>
      <c r="AA3818" s="12"/>
      <c r="AB3818" s="12"/>
      <c r="AC3818" s="12"/>
      <c r="AD3818" s="12"/>
      <c r="AE3818" s="12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  <c r="AR3818" s="12"/>
      <c r="AS3818" s="12"/>
      <c r="AT3818" s="12"/>
      <c r="AU3818" s="12"/>
      <c r="AV3818" s="12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12"/>
      <c r="BG3818" s="12"/>
      <c r="BH3818" s="12"/>
      <c r="BI3818" s="12"/>
      <c r="BJ3818" s="13"/>
      <c r="BK3818" s="13"/>
      <c r="BL3818" s="13"/>
      <c r="BM3818" s="13"/>
      <c r="BN3818" s="13"/>
    </row>
    <row r="3819" spans="4:66" x14ac:dyDescent="0.25">
      <c r="D3819"/>
      <c r="E3819" s="10"/>
      <c r="F3819" s="10"/>
      <c r="G3819" s="10"/>
      <c r="H3819" s="10"/>
      <c r="I3819" s="10"/>
      <c r="J3819" s="10"/>
      <c r="K3819" s="11"/>
      <c r="L3819" s="11"/>
      <c r="M3819" s="12"/>
      <c r="N3819" s="12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2"/>
      <c r="AS3819" s="12"/>
      <c r="AT3819" s="12"/>
      <c r="AU3819" s="12"/>
      <c r="AV3819" s="12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12"/>
      <c r="BG3819" s="12"/>
      <c r="BH3819" s="12"/>
      <c r="BI3819" s="12"/>
      <c r="BJ3819" s="13"/>
      <c r="BK3819" s="13"/>
      <c r="BL3819" s="13"/>
      <c r="BM3819" s="13"/>
      <c r="BN3819" s="13"/>
    </row>
    <row r="3820" spans="4:66" x14ac:dyDescent="0.25">
      <c r="D3820"/>
      <c r="E3820" s="10"/>
      <c r="F3820" s="10"/>
      <c r="G3820" s="10"/>
      <c r="H3820" s="10"/>
      <c r="I3820" s="10"/>
      <c r="J3820" s="10"/>
      <c r="K3820" s="11"/>
      <c r="L3820" s="11"/>
      <c r="M3820" s="12"/>
      <c r="N3820" s="12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12"/>
      <c r="Z3820" s="12"/>
      <c r="AA3820" s="12"/>
      <c r="AB3820" s="12"/>
      <c r="AC3820" s="12"/>
      <c r="AD3820" s="12"/>
      <c r="AE3820" s="12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  <c r="AR3820" s="12"/>
      <c r="AS3820" s="12"/>
      <c r="AT3820" s="12"/>
      <c r="AU3820" s="12"/>
      <c r="AV3820" s="12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12"/>
      <c r="BG3820" s="12"/>
      <c r="BH3820" s="12"/>
      <c r="BI3820" s="12"/>
      <c r="BJ3820" s="13"/>
      <c r="BK3820" s="13"/>
      <c r="BL3820" s="13"/>
      <c r="BM3820" s="13"/>
      <c r="BN3820" s="13"/>
    </row>
    <row r="3821" spans="4:66" x14ac:dyDescent="0.25">
      <c r="D3821"/>
      <c r="E3821" s="10"/>
      <c r="F3821" s="10"/>
      <c r="G3821" s="10"/>
      <c r="H3821" s="10"/>
      <c r="I3821" s="10"/>
      <c r="J3821" s="10"/>
      <c r="K3821" s="11"/>
      <c r="L3821" s="11"/>
      <c r="M3821" s="12"/>
      <c r="N3821" s="12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12"/>
      <c r="Z3821" s="12"/>
      <c r="AA3821" s="12"/>
      <c r="AB3821" s="12"/>
      <c r="AC3821" s="12"/>
      <c r="AD3821" s="12"/>
      <c r="AE3821" s="12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  <c r="AR3821" s="12"/>
      <c r="AS3821" s="12"/>
      <c r="AT3821" s="12"/>
      <c r="AU3821" s="12"/>
      <c r="AV3821" s="12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12"/>
      <c r="BG3821" s="12"/>
      <c r="BH3821" s="12"/>
      <c r="BI3821" s="12"/>
      <c r="BJ3821" s="13"/>
      <c r="BK3821" s="13"/>
      <c r="BL3821" s="13"/>
      <c r="BM3821" s="13"/>
      <c r="BN3821" s="13"/>
    </row>
    <row r="3822" spans="4:66" x14ac:dyDescent="0.25">
      <c r="D3822"/>
      <c r="E3822" s="10"/>
      <c r="F3822" s="10"/>
      <c r="G3822" s="10"/>
      <c r="H3822" s="10"/>
      <c r="I3822" s="10"/>
      <c r="J3822" s="10"/>
      <c r="K3822" s="11"/>
      <c r="L3822" s="11"/>
      <c r="M3822" s="12"/>
      <c r="N3822" s="12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12"/>
      <c r="Z3822" s="12"/>
      <c r="AA3822" s="12"/>
      <c r="AB3822" s="12"/>
      <c r="AC3822" s="12"/>
      <c r="AD3822" s="12"/>
      <c r="AE3822" s="12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  <c r="AR3822" s="12"/>
      <c r="AS3822" s="12"/>
      <c r="AT3822" s="12"/>
      <c r="AU3822" s="12"/>
      <c r="AV3822" s="12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12"/>
      <c r="BG3822" s="12"/>
      <c r="BH3822" s="12"/>
      <c r="BI3822" s="12"/>
      <c r="BJ3822" s="13"/>
      <c r="BK3822" s="13"/>
      <c r="BL3822" s="13"/>
      <c r="BM3822" s="13"/>
      <c r="BN3822" s="13"/>
    </row>
    <row r="3823" spans="4:66" x14ac:dyDescent="0.25">
      <c r="D3823"/>
      <c r="E3823" s="10"/>
      <c r="F3823" s="10"/>
      <c r="G3823" s="10"/>
      <c r="H3823" s="10"/>
      <c r="I3823" s="10"/>
      <c r="J3823" s="10"/>
      <c r="K3823" s="11"/>
      <c r="L3823" s="11"/>
      <c r="M3823" s="12"/>
      <c r="N3823" s="12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12"/>
      <c r="Z3823" s="12"/>
      <c r="AA3823" s="12"/>
      <c r="AB3823" s="12"/>
      <c r="AC3823" s="12"/>
      <c r="AD3823" s="12"/>
      <c r="AE3823" s="12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  <c r="AR3823" s="12"/>
      <c r="AS3823" s="12"/>
      <c r="AT3823" s="12"/>
      <c r="AU3823" s="12"/>
      <c r="AV3823" s="12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12"/>
      <c r="BG3823" s="12"/>
      <c r="BH3823" s="12"/>
      <c r="BI3823" s="12"/>
      <c r="BJ3823" s="13"/>
      <c r="BK3823" s="13"/>
      <c r="BL3823" s="13"/>
      <c r="BM3823" s="13"/>
      <c r="BN3823" s="13"/>
    </row>
    <row r="3824" spans="4:66" x14ac:dyDescent="0.25">
      <c r="D3824"/>
      <c r="E3824" s="10"/>
      <c r="F3824" s="10"/>
      <c r="G3824" s="10"/>
      <c r="H3824" s="10"/>
      <c r="I3824" s="10"/>
      <c r="J3824" s="10"/>
      <c r="K3824" s="11"/>
      <c r="L3824" s="11"/>
      <c r="M3824" s="12"/>
      <c r="N3824" s="12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12"/>
      <c r="Z3824" s="12"/>
      <c r="AA3824" s="12"/>
      <c r="AB3824" s="12"/>
      <c r="AC3824" s="12"/>
      <c r="AD3824" s="12"/>
      <c r="AE3824" s="12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  <c r="AR3824" s="12"/>
      <c r="AS3824" s="12"/>
      <c r="AT3824" s="12"/>
      <c r="AU3824" s="12"/>
      <c r="AV3824" s="12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12"/>
      <c r="BG3824" s="12"/>
      <c r="BH3824" s="12"/>
      <c r="BI3824" s="12"/>
      <c r="BJ3824" s="13"/>
      <c r="BK3824" s="13"/>
      <c r="BL3824" s="13"/>
      <c r="BM3824" s="13"/>
      <c r="BN3824" s="13"/>
    </row>
    <row r="3825" spans="4:66" x14ac:dyDescent="0.25">
      <c r="D3825"/>
      <c r="E3825" s="10"/>
      <c r="F3825" s="10"/>
      <c r="G3825" s="10"/>
      <c r="H3825" s="10"/>
      <c r="I3825" s="10"/>
      <c r="J3825" s="10"/>
      <c r="K3825" s="11"/>
      <c r="L3825" s="11"/>
      <c r="M3825" s="12"/>
      <c r="N3825" s="12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12"/>
      <c r="Z3825" s="12"/>
      <c r="AA3825" s="12"/>
      <c r="AB3825" s="12"/>
      <c r="AC3825" s="12"/>
      <c r="AD3825" s="12"/>
      <c r="AE3825" s="12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  <c r="AR3825" s="12"/>
      <c r="AS3825" s="12"/>
      <c r="AT3825" s="12"/>
      <c r="AU3825" s="12"/>
      <c r="AV3825" s="12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12"/>
      <c r="BG3825" s="12"/>
      <c r="BH3825" s="12"/>
      <c r="BI3825" s="12"/>
      <c r="BJ3825" s="13"/>
      <c r="BK3825" s="13"/>
      <c r="BL3825" s="13"/>
      <c r="BM3825" s="13"/>
      <c r="BN3825" s="13"/>
    </row>
    <row r="3826" spans="4:66" x14ac:dyDescent="0.25">
      <c r="D3826"/>
      <c r="E3826" s="10"/>
      <c r="F3826" s="10"/>
      <c r="G3826" s="10"/>
      <c r="H3826" s="10"/>
      <c r="I3826" s="10"/>
      <c r="J3826" s="10"/>
      <c r="K3826" s="11"/>
      <c r="L3826" s="11"/>
      <c r="M3826" s="12"/>
      <c r="N3826" s="12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12"/>
      <c r="Z3826" s="12"/>
      <c r="AA3826" s="12"/>
      <c r="AB3826" s="12"/>
      <c r="AC3826" s="12"/>
      <c r="AD3826" s="12"/>
      <c r="AE3826" s="12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  <c r="AR3826" s="12"/>
      <c r="AS3826" s="12"/>
      <c r="AT3826" s="12"/>
      <c r="AU3826" s="12"/>
      <c r="AV3826" s="12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12"/>
      <c r="BG3826" s="12"/>
      <c r="BH3826" s="12"/>
      <c r="BI3826" s="12"/>
      <c r="BJ3826" s="13"/>
      <c r="BK3826" s="13"/>
      <c r="BL3826" s="13"/>
      <c r="BM3826" s="13"/>
      <c r="BN3826" s="13"/>
    </row>
    <row r="3827" spans="4:66" x14ac:dyDescent="0.25">
      <c r="D3827"/>
      <c r="E3827" s="10"/>
      <c r="F3827" s="10"/>
      <c r="G3827" s="10"/>
      <c r="H3827" s="10"/>
      <c r="I3827" s="10"/>
      <c r="J3827" s="10"/>
      <c r="K3827" s="11"/>
      <c r="L3827" s="11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  <c r="AR3827" s="12"/>
      <c r="AS3827" s="12"/>
      <c r="AT3827" s="12"/>
      <c r="AU3827" s="12"/>
      <c r="AV3827" s="12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12"/>
      <c r="BG3827" s="12"/>
      <c r="BH3827" s="12"/>
      <c r="BI3827" s="12"/>
      <c r="BJ3827" s="13"/>
      <c r="BK3827" s="13"/>
      <c r="BL3827" s="13"/>
      <c r="BM3827" s="13"/>
      <c r="BN3827" s="13"/>
    </row>
    <row r="3828" spans="4:66" x14ac:dyDescent="0.25">
      <c r="D3828"/>
      <c r="E3828" s="10"/>
      <c r="F3828" s="10"/>
      <c r="G3828" s="10"/>
      <c r="H3828" s="10"/>
      <c r="I3828" s="10"/>
      <c r="J3828" s="10"/>
      <c r="K3828" s="11"/>
      <c r="L3828" s="11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  <c r="AR3828" s="12"/>
      <c r="AS3828" s="12"/>
      <c r="AT3828" s="12"/>
      <c r="AU3828" s="12"/>
      <c r="AV3828" s="12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12"/>
      <c r="BG3828" s="12"/>
      <c r="BH3828" s="12"/>
      <c r="BI3828" s="12"/>
      <c r="BJ3828" s="13"/>
      <c r="BK3828" s="13"/>
      <c r="BL3828" s="13"/>
      <c r="BM3828" s="13"/>
      <c r="BN3828" s="13"/>
    </row>
    <row r="3829" spans="4:66" x14ac:dyDescent="0.25">
      <c r="D3829"/>
      <c r="E3829" s="10"/>
      <c r="F3829" s="10"/>
      <c r="G3829" s="10"/>
      <c r="H3829" s="10"/>
      <c r="I3829" s="10"/>
      <c r="J3829" s="10"/>
      <c r="K3829" s="11"/>
      <c r="L3829" s="11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  <c r="AR3829" s="12"/>
      <c r="AS3829" s="12"/>
      <c r="AT3829" s="12"/>
      <c r="AU3829" s="12"/>
      <c r="AV3829" s="12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12"/>
      <c r="BG3829" s="12"/>
      <c r="BH3829" s="12"/>
      <c r="BI3829" s="12"/>
      <c r="BJ3829" s="13"/>
      <c r="BK3829" s="13"/>
      <c r="BL3829" s="13"/>
      <c r="BM3829" s="13"/>
      <c r="BN3829" s="13"/>
    </row>
    <row r="3830" spans="4:66" x14ac:dyDescent="0.25">
      <c r="D3830"/>
      <c r="E3830" s="10"/>
      <c r="F3830" s="10"/>
      <c r="G3830" s="10"/>
      <c r="H3830" s="10"/>
      <c r="I3830" s="10"/>
      <c r="J3830" s="10"/>
      <c r="K3830" s="11"/>
      <c r="L3830" s="11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  <c r="AR3830" s="12"/>
      <c r="AS3830" s="12"/>
      <c r="AT3830" s="12"/>
      <c r="AU3830" s="12"/>
      <c r="AV3830" s="12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12"/>
      <c r="BG3830" s="12"/>
      <c r="BH3830" s="12"/>
      <c r="BI3830" s="12"/>
      <c r="BJ3830" s="13"/>
      <c r="BK3830" s="13"/>
      <c r="BL3830" s="13"/>
      <c r="BM3830" s="13"/>
      <c r="BN3830" s="13"/>
    </row>
    <row r="3831" spans="4:66" x14ac:dyDescent="0.25">
      <c r="D3831"/>
      <c r="E3831" s="10"/>
      <c r="F3831" s="10"/>
      <c r="G3831" s="10"/>
      <c r="H3831" s="10"/>
      <c r="I3831" s="10"/>
      <c r="J3831" s="10"/>
      <c r="K3831" s="11"/>
      <c r="L3831" s="11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  <c r="AR3831" s="12"/>
      <c r="AS3831" s="12"/>
      <c r="AT3831" s="12"/>
      <c r="AU3831" s="12"/>
      <c r="AV3831" s="12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12"/>
      <c r="BG3831" s="12"/>
      <c r="BH3831" s="12"/>
      <c r="BI3831" s="12"/>
      <c r="BJ3831" s="13"/>
      <c r="BK3831" s="13"/>
      <c r="BL3831" s="13"/>
      <c r="BM3831" s="13"/>
      <c r="BN3831" s="13"/>
    </row>
    <row r="3832" spans="4:66" x14ac:dyDescent="0.25">
      <c r="D3832"/>
      <c r="E3832" s="10"/>
      <c r="F3832" s="10"/>
      <c r="G3832" s="10"/>
      <c r="H3832" s="10"/>
      <c r="I3832" s="10"/>
      <c r="J3832" s="10"/>
      <c r="K3832" s="11"/>
      <c r="L3832" s="11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  <c r="AR3832" s="12"/>
      <c r="AS3832" s="12"/>
      <c r="AT3832" s="12"/>
      <c r="AU3832" s="12"/>
      <c r="AV3832" s="12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12"/>
      <c r="BG3832" s="12"/>
      <c r="BH3832" s="12"/>
      <c r="BI3832" s="12"/>
      <c r="BJ3832" s="13"/>
      <c r="BK3832" s="13"/>
      <c r="BL3832" s="13"/>
      <c r="BM3832" s="13"/>
      <c r="BN3832" s="13"/>
    </row>
    <row r="3833" spans="4:66" x14ac:dyDescent="0.25">
      <c r="D3833"/>
      <c r="E3833" s="10"/>
      <c r="F3833" s="10"/>
      <c r="G3833" s="10"/>
      <c r="H3833" s="10"/>
      <c r="I3833" s="10"/>
      <c r="J3833" s="10"/>
      <c r="K3833" s="11"/>
      <c r="L3833" s="11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2"/>
      <c r="AS3833" s="12"/>
      <c r="AT3833" s="12"/>
      <c r="AU3833" s="12"/>
      <c r="AV3833" s="12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12"/>
      <c r="BG3833" s="12"/>
      <c r="BH3833" s="12"/>
      <c r="BI3833" s="12"/>
      <c r="BJ3833" s="13"/>
      <c r="BK3833" s="13"/>
      <c r="BL3833" s="13"/>
      <c r="BM3833" s="13"/>
      <c r="BN3833" s="13"/>
    </row>
    <row r="3834" spans="4:66" x14ac:dyDescent="0.25">
      <c r="D3834"/>
      <c r="E3834" s="10"/>
      <c r="F3834" s="10"/>
      <c r="G3834" s="10"/>
      <c r="H3834" s="10"/>
      <c r="I3834" s="10"/>
      <c r="J3834" s="10"/>
      <c r="K3834" s="11"/>
      <c r="L3834" s="11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  <c r="AR3834" s="12"/>
      <c r="AS3834" s="12"/>
      <c r="AT3834" s="12"/>
      <c r="AU3834" s="12"/>
      <c r="AV3834" s="12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12"/>
      <c r="BG3834" s="12"/>
      <c r="BH3834" s="12"/>
      <c r="BI3834" s="12"/>
      <c r="BJ3834" s="13"/>
      <c r="BK3834" s="13"/>
      <c r="BL3834" s="13"/>
      <c r="BM3834" s="13"/>
      <c r="BN3834" s="13"/>
    </row>
    <row r="3835" spans="4:66" s="14" customFormat="1" x14ac:dyDescent="0.25">
      <c r="K3835" s="16"/>
      <c r="L3835" s="16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8"/>
      <c r="BK3835" s="18"/>
      <c r="BL3835" s="18"/>
      <c r="BM3835" s="18"/>
      <c r="BN3835" s="18"/>
    </row>
    <row r="3836" spans="4:66" x14ac:dyDescent="0.25">
      <c r="D3836" s="25"/>
      <c r="E3836" s="10"/>
      <c r="F3836" s="10"/>
      <c r="G3836" s="10"/>
      <c r="H3836" s="10"/>
      <c r="I3836" s="10"/>
      <c r="J3836" s="10"/>
      <c r="K3836" s="11"/>
      <c r="L3836" s="11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  <c r="AR3836" s="12"/>
      <c r="AS3836" s="12"/>
      <c r="AT3836" s="12"/>
      <c r="AU3836" s="12"/>
      <c r="AV3836" s="12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12"/>
      <c r="BG3836" s="12"/>
      <c r="BH3836" s="12"/>
      <c r="BI3836" s="12"/>
      <c r="BJ3836" s="13"/>
      <c r="BK3836" s="13"/>
      <c r="BL3836" s="13"/>
      <c r="BM3836" s="13"/>
      <c r="BN3836" s="13"/>
    </row>
    <row r="3837" spans="4:66" x14ac:dyDescent="0.25">
      <c r="D3837"/>
      <c r="E3837" s="10"/>
      <c r="F3837" s="10"/>
      <c r="G3837" s="10"/>
      <c r="H3837" s="10"/>
      <c r="I3837" s="10"/>
      <c r="J3837" s="10"/>
      <c r="K3837" s="11"/>
      <c r="L3837" s="11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  <c r="AR3837" s="12"/>
      <c r="AS3837" s="12"/>
      <c r="AT3837" s="12"/>
      <c r="AU3837" s="12"/>
      <c r="AV3837" s="12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12"/>
      <c r="BG3837" s="12"/>
      <c r="BH3837" s="12"/>
      <c r="BI3837" s="12"/>
      <c r="BJ3837" s="13"/>
      <c r="BK3837" s="13"/>
      <c r="BL3837" s="13"/>
      <c r="BM3837" s="13"/>
      <c r="BN3837" s="13"/>
    </row>
    <row r="3838" spans="4:66" x14ac:dyDescent="0.25">
      <c r="D3838"/>
      <c r="E3838" s="10"/>
      <c r="F3838" s="10"/>
      <c r="G3838" s="10"/>
      <c r="H3838" s="10"/>
      <c r="I3838" s="10"/>
      <c r="J3838" s="10"/>
      <c r="K3838" s="11"/>
      <c r="L3838" s="11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  <c r="AR3838" s="12"/>
      <c r="AS3838" s="12"/>
      <c r="AT3838" s="12"/>
      <c r="AU3838" s="12"/>
      <c r="AV3838" s="12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12"/>
      <c r="BG3838" s="12"/>
      <c r="BH3838" s="12"/>
      <c r="BI3838" s="12"/>
      <c r="BJ3838" s="13"/>
      <c r="BK3838" s="13"/>
      <c r="BL3838" s="13"/>
      <c r="BM3838" s="13"/>
      <c r="BN3838" s="13"/>
    </row>
    <row r="3839" spans="4:66" x14ac:dyDescent="0.25">
      <c r="D3839"/>
      <c r="E3839" s="10"/>
      <c r="F3839" s="10"/>
      <c r="G3839" s="10"/>
      <c r="H3839" s="10"/>
      <c r="I3839" s="10"/>
      <c r="J3839" s="10"/>
      <c r="K3839" s="11"/>
      <c r="L3839" s="11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  <c r="AR3839" s="12"/>
      <c r="AS3839" s="12"/>
      <c r="AT3839" s="12"/>
      <c r="AU3839" s="12"/>
      <c r="AV3839" s="12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12"/>
      <c r="BG3839" s="12"/>
      <c r="BH3839" s="12"/>
      <c r="BI3839" s="12"/>
      <c r="BJ3839" s="13"/>
      <c r="BK3839" s="13"/>
      <c r="BL3839" s="13"/>
      <c r="BM3839" s="13"/>
      <c r="BN3839" s="13"/>
    </row>
    <row r="3840" spans="4:66" x14ac:dyDescent="0.25">
      <c r="D3840"/>
      <c r="E3840" s="10"/>
      <c r="F3840" s="10"/>
      <c r="G3840" s="10"/>
      <c r="H3840" s="10"/>
      <c r="I3840" s="10"/>
      <c r="J3840" s="10"/>
      <c r="K3840" s="11"/>
      <c r="L3840" s="11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  <c r="AR3840" s="12"/>
      <c r="AS3840" s="12"/>
      <c r="AT3840" s="12"/>
      <c r="AU3840" s="12"/>
      <c r="AV3840" s="12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12"/>
      <c r="BG3840" s="12"/>
      <c r="BH3840" s="12"/>
      <c r="BI3840" s="12"/>
      <c r="BJ3840" s="13"/>
      <c r="BK3840" s="13"/>
      <c r="BL3840" s="13"/>
      <c r="BM3840" s="13"/>
      <c r="BN3840" s="13"/>
    </row>
    <row r="3841" spans="4:66" x14ac:dyDescent="0.25">
      <c r="D3841"/>
      <c r="E3841" s="10"/>
      <c r="F3841" s="10"/>
      <c r="G3841" s="10"/>
      <c r="H3841" s="10"/>
      <c r="I3841" s="10"/>
      <c r="J3841" s="10"/>
      <c r="K3841" s="11"/>
      <c r="L3841" s="11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  <c r="AR3841" s="12"/>
      <c r="AS3841" s="12"/>
      <c r="AT3841" s="12"/>
      <c r="AU3841" s="12"/>
      <c r="AV3841" s="12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12"/>
      <c r="BG3841" s="12"/>
      <c r="BH3841" s="12"/>
      <c r="BI3841" s="12"/>
      <c r="BJ3841" s="13"/>
      <c r="BK3841" s="13"/>
      <c r="BL3841" s="13"/>
      <c r="BM3841" s="13"/>
      <c r="BN3841" s="13"/>
    </row>
    <row r="3842" spans="4:66" x14ac:dyDescent="0.25">
      <c r="D3842"/>
      <c r="E3842" s="10"/>
      <c r="F3842" s="10"/>
      <c r="G3842" s="10"/>
      <c r="H3842" s="10"/>
      <c r="I3842" s="10"/>
      <c r="J3842" s="10"/>
      <c r="K3842" s="11"/>
      <c r="L3842" s="11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  <c r="AR3842" s="12"/>
      <c r="AS3842" s="12"/>
      <c r="AT3842" s="12"/>
      <c r="AU3842" s="12"/>
      <c r="AV3842" s="12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12"/>
      <c r="BG3842" s="12"/>
      <c r="BH3842" s="12"/>
      <c r="BI3842" s="12"/>
      <c r="BJ3842" s="13"/>
      <c r="BK3842" s="13"/>
      <c r="BL3842" s="13"/>
      <c r="BM3842" s="13"/>
      <c r="BN3842" s="13"/>
    </row>
    <row r="3843" spans="4:66" x14ac:dyDescent="0.25">
      <c r="D3843"/>
      <c r="E3843" s="10"/>
      <c r="F3843" s="10"/>
      <c r="G3843" s="10"/>
      <c r="H3843" s="10"/>
      <c r="I3843" s="10"/>
      <c r="J3843" s="10"/>
      <c r="K3843" s="11"/>
      <c r="L3843" s="11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  <c r="AR3843" s="12"/>
      <c r="AS3843" s="12"/>
      <c r="AT3843" s="12"/>
      <c r="AU3843" s="12"/>
      <c r="AV3843" s="12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12"/>
      <c r="BG3843" s="12"/>
      <c r="BH3843" s="12"/>
      <c r="BI3843" s="12"/>
      <c r="BJ3843" s="13"/>
      <c r="BK3843" s="13"/>
      <c r="BL3843" s="13"/>
      <c r="BM3843" s="13"/>
      <c r="BN3843" s="13"/>
    </row>
    <row r="3844" spans="4:66" x14ac:dyDescent="0.25">
      <c r="D3844"/>
      <c r="E3844" s="10"/>
      <c r="F3844" s="10"/>
      <c r="G3844" s="10"/>
      <c r="H3844" s="10"/>
      <c r="I3844" s="10"/>
      <c r="J3844" s="10"/>
      <c r="K3844" s="11"/>
      <c r="L3844" s="11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  <c r="AR3844" s="12"/>
      <c r="AS3844" s="12"/>
      <c r="AT3844" s="12"/>
      <c r="AU3844" s="12"/>
      <c r="AV3844" s="12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12"/>
      <c r="BG3844" s="12"/>
      <c r="BH3844" s="12"/>
      <c r="BI3844" s="12"/>
      <c r="BJ3844" s="13"/>
      <c r="BK3844" s="13"/>
      <c r="BL3844" s="13"/>
      <c r="BM3844" s="13"/>
      <c r="BN3844" s="13"/>
    </row>
    <row r="3845" spans="4:66" x14ac:dyDescent="0.25">
      <c r="D3845"/>
      <c r="E3845" s="10"/>
      <c r="F3845" s="10"/>
      <c r="G3845" s="10"/>
      <c r="H3845" s="10"/>
      <c r="I3845" s="10"/>
      <c r="J3845" s="10"/>
      <c r="K3845" s="11"/>
      <c r="L3845" s="11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  <c r="AR3845" s="12"/>
      <c r="AS3845" s="12"/>
      <c r="AT3845" s="12"/>
      <c r="AU3845" s="12"/>
      <c r="AV3845" s="12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12"/>
      <c r="BG3845" s="12"/>
      <c r="BH3845" s="12"/>
      <c r="BI3845" s="12"/>
      <c r="BJ3845" s="13"/>
      <c r="BK3845" s="13"/>
      <c r="BL3845" s="13"/>
      <c r="BM3845" s="13"/>
      <c r="BN3845" s="13"/>
    </row>
    <row r="3846" spans="4:66" x14ac:dyDescent="0.25">
      <c r="D3846"/>
      <c r="E3846" s="10"/>
      <c r="F3846" s="10"/>
      <c r="G3846" s="10"/>
      <c r="H3846" s="10"/>
      <c r="I3846" s="10"/>
      <c r="J3846" s="10"/>
      <c r="K3846" s="11"/>
      <c r="L3846" s="11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  <c r="AR3846" s="12"/>
      <c r="AS3846" s="12"/>
      <c r="AT3846" s="12"/>
      <c r="AU3846" s="12"/>
      <c r="AV3846" s="12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12"/>
      <c r="BG3846" s="12"/>
      <c r="BH3846" s="12"/>
      <c r="BI3846" s="12"/>
      <c r="BJ3846" s="13"/>
      <c r="BK3846" s="13"/>
      <c r="BL3846" s="13"/>
      <c r="BM3846" s="13"/>
      <c r="BN3846" s="13"/>
    </row>
    <row r="3847" spans="4:66" x14ac:dyDescent="0.25">
      <c r="D3847"/>
      <c r="E3847" s="10"/>
      <c r="F3847" s="10"/>
      <c r="G3847" s="10"/>
      <c r="H3847" s="10"/>
      <c r="I3847" s="10"/>
      <c r="J3847" s="10"/>
      <c r="K3847" s="11"/>
      <c r="L3847" s="11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  <c r="AR3847" s="12"/>
      <c r="AS3847" s="12"/>
      <c r="AT3847" s="12"/>
      <c r="AU3847" s="12"/>
      <c r="AV3847" s="12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12"/>
      <c r="BG3847" s="12"/>
      <c r="BH3847" s="12"/>
      <c r="BI3847" s="12"/>
      <c r="BJ3847" s="13"/>
      <c r="BK3847" s="13"/>
      <c r="BL3847" s="13"/>
      <c r="BM3847" s="13"/>
      <c r="BN3847" s="13"/>
    </row>
    <row r="3848" spans="4:66" x14ac:dyDescent="0.25">
      <c r="D3848"/>
      <c r="E3848" s="10"/>
      <c r="F3848" s="10"/>
      <c r="G3848" s="10"/>
      <c r="H3848" s="10"/>
      <c r="I3848" s="10"/>
      <c r="J3848" s="10"/>
      <c r="K3848" s="11"/>
      <c r="L3848" s="11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  <c r="AR3848" s="12"/>
      <c r="AS3848" s="12"/>
      <c r="AT3848" s="12"/>
      <c r="AU3848" s="12"/>
      <c r="AV3848" s="12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12"/>
      <c r="BG3848" s="12"/>
      <c r="BH3848" s="12"/>
      <c r="BI3848" s="12"/>
      <c r="BJ3848" s="13"/>
      <c r="BK3848" s="13"/>
      <c r="BL3848" s="13"/>
      <c r="BM3848" s="13"/>
      <c r="BN3848" s="13"/>
    </row>
    <row r="3849" spans="4:66" x14ac:dyDescent="0.25">
      <c r="D3849"/>
      <c r="E3849" s="10"/>
      <c r="F3849" s="10"/>
      <c r="G3849" s="10"/>
      <c r="H3849" s="10"/>
      <c r="I3849" s="10"/>
      <c r="J3849" s="10"/>
      <c r="K3849" s="11"/>
      <c r="L3849" s="11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  <c r="AR3849" s="12"/>
      <c r="AS3849" s="12"/>
      <c r="AT3849" s="12"/>
      <c r="AU3849" s="12"/>
      <c r="AV3849" s="12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12"/>
      <c r="BG3849" s="12"/>
      <c r="BH3849" s="12"/>
      <c r="BI3849" s="12"/>
      <c r="BJ3849" s="13"/>
      <c r="BK3849" s="13"/>
      <c r="BL3849" s="13"/>
      <c r="BM3849" s="13"/>
      <c r="BN3849" s="13"/>
    </row>
    <row r="3850" spans="4:66" x14ac:dyDescent="0.25">
      <c r="D3850"/>
      <c r="E3850" s="10"/>
      <c r="F3850" s="10"/>
      <c r="G3850" s="10"/>
      <c r="H3850" s="10"/>
      <c r="I3850" s="10"/>
      <c r="J3850" s="10"/>
      <c r="K3850" s="11"/>
      <c r="L3850" s="11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  <c r="AR3850" s="12"/>
      <c r="AS3850" s="12"/>
      <c r="AT3850" s="12"/>
      <c r="AU3850" s="12"/>
      <c r="AV3850" s="12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12"/>
      <c r="BG3850" s="12"/>
      <c r="BH3850" s="12"/>
      <c r="BI3850" s="12"/>
      <c r="BJ3850" s="13"/>
      <c r="BK3850" s="13"/>
      <c r="BL3850" s="13"/>
      <c r="BM3850" s="13"/>
      <c r="BN3850" s="13"/>
    </row>
    <row r="3851" spans="4:66" x14ac:dyDescent="0.25">
      <c r="D3851"/>
      <c r="E3851" s="10"/>
      <c r="F3851" s="10"/>
      <c r="G3851" s="10"/>
      <c r="H3851" s="10"/>
      <c r="I3851" s="10"/>
      <c r="J3851" s="10"/>
      <c r="K3851" s="11"/>
      <c r="L3851" s="11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2"/>
      <c r="AS3851" s="12"/>
      <c r="AT3851" s="12"/>
      <c r="AU3851" s="12"/>
      <c r="AV3851" s="12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12"/>
      <c r="BG3851" s="12"/>
      <c r="BH3851" s="12"/>
      <c r="BI3851" s="12"/>
      <c r="BJ3851" s="13"/>
      <c r="BK3851" s="13"/>
      <c r="BL3851" s="13"/>
      <c r="BM3851" s="13"/>
      <c r="BN3851" s="13"/>
    </row>
    <row r="3852" spans="4:66" x14ac:dyDescent="0.25">
      <c r="D3852"/>
      <c r="E3852" s="10"/>
      <c r="F3852" s="10"/>
      <c r="G3852" s="10"/>
      <c r="H3852" s="10"/>
      <c r="I3852" s="10"/>
      <c r="J3852" s="10"/>
      <c r="K3852" s="11"/>
      <c r="L3852" s="11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  <c r="AR3852" s="12"/>
      <c r="AS3852" s="12"/>
      <c r="AT3852" s="12"/>
      <c r="AU3852" s="12"/>
      <c r="AV3852" s="12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12"/>
      <c r="BG3852" s="12"/>
      <c r="BH3852" s="12"/>
      <c r="BI3852" s="12"/>
      <c r="BJ3852" s="13"/>
      <c r="BK3852" s="13"/>
      <c r="BL3852" s="13"/>
      <c r="BM3852" s="13"/>
      <c r="BN3852" s="13"/>
    </row>
    <row r="3853" spans="4:66" x14ac:dyDescent="0.25">
      <c r="D3853"/>
      <c r="E3853" s="10"/>
      <c r="F3853" s="10"/>
      <c r="G3853" s="10"/>
      <c r="H3853" s="10"/>
      <c r="I3853" s="10"/>
      <c r="J3853" s="10"/>
      <c r="K3853" s="11"/>
      <c r="L3853" s="11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  <c r="AR3853" s="12"/>
      <c r="AS3853" s="12"/>
      <c r="AT3853" s="12"/>
      <c r="AU3853" s="12"/>
      <c r="AV3853" s="12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12"/>
      <c r="BG3853" s="12"/>
      <c r="BH3853" s="12"/>
      <c r="BI3853" s="12"/>
      <c r="BJ3853" s="13"/>
      <c r="BK3853" s="13"/>
      <c r="BL3853" s="13"/>
      <c r="BM3853" s="13"/>
      <c r="BN3853" s="13"/>
    </row>
    <row r="3854" spans="4:66" x14ac:dyDescent="0.25">
      <c r="D3854"/>
      <c r="E3854" s="10"/>
      <c r="F3854" s="10"/>
      <c r="G3854" s="10"/>
      <c r="H3854" s="10"/>
      <c r="I3854" s="10"/>
      <c r="J3854" s="10"/>
      <c r="K3854" s="11"/>
      <c r="L3854" s="11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  <c r="AR3854" s="12"/>
      <c r="AS3854" s="12"/>
      <c r="AT3854" s="12"/>
      <c r="AU3854" s="12"/>
      <c r="AV3854" s="12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12"/>
      <c r="BG3854" s="12"/>
      <c r="BH3854" s="12"/>
      <c r="BI3854" s="12"/>
      <c r="BJ3854" s="13"/>
      <c r="BK3854" s="13"/>
      <c r="BL3854" s="13"/>
      <c r="BM3854" s="13"/>
      <c r="BN3854" s="13"/>
    </row>
    <row r="3855" spans="4:66" x14ac:dyDescent="0.25">
      <c r="D3855"/>
      <c r="E3855" s="10"/>
      <c r="F3855" s="10"/>
      <c r="G3855" s="10"/>
      <c r="H3855" s="10"/>
      <c r="I3855" s="10"/>
      <c r="J3855" s="10"/>
      <c r="K3855" s="11"/>
      <c r="L3855" s="11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  <c r="AR3855" s="12"/>
      <c r="AS3855" s="12"/>
      <c r="AT3855" s="12"/>
      <c r="AU3855" s="12"/>
      <c r="AV3855" s="12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12"/>
      <c r="BG3855" s="12"/>
      <c r="BH3855" s="12"/>
      <c r="BI3855" s="12"/>
      <c r="BJ3855" s="13"/>
      <c r="BK3855" s="13"/>
      <c r="BL3855" s="13"/>
      <c r="BM3855" s="13"/>
      <c r="BN3855" s="13"/>
    </row>
    <row r="3856" spans="4:66" x14ac:dyDescent="0.25">
      <c r="D3856"/>
      <c r="E3856" s="10"/>
      <c r="F3856" s="10"/>
      <c r="G3856" s="10"/>
      <c r="H3856" s="10"/>
      <c r="I3856" s="10"/>
      <c r="J3856" s="10"/>
      <c r="K3856" s="11"/>
      <c r="L3856" s="11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  <c r="AR3856" s="12"/>
      <c r="AS3856" s="12"/>
      <c r="AT3856" s="12"/>
      <c r="AU3856" s="12"/>
      <c r="AV3856" s="12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12"/>
      <c r="BG3856" s="12"/>
      <c r="BH3856" s="12"/>
      <c r="BI3856" s="12"/>
      <c r="BJ3856" s="13"/>
      <c r="BK3856" s="13"/>
      <c r="BL3856" s="13"/>
      <c r="BM3856" s="13"/>
      <c r="BN3856" s="13"/>
    </row>
    <row r="3857" spans="4:66" x14ac:dyDescent="0.25">
      <c r="D3857"/>
      <c r="E3857" s="10"/>
      <c r="F3857" s="10"/>
      <c r="G3857" s="10"/>
      <c r="H3857" s="10"/>
      <c r="I3857" s="10"/>
      <c r="J3857" s="10"/>
      <c r="K3857" s="11"/>
      <c r="L3857" s="11"/>
      <c r="M3857" s="12"/>
      <c r="N3857" s="12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12"/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  <c r="AR3857" s="12"/>
      <c r="AS3857" s="12"/>
      <c r="AT3857" s="12"/>
      <c r="AU3857" s="12"/>
      <c r="AV3857" s="12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12"/>
      <c r="BG3857" s="12"/>
      <c r="BH3857" s="12"/>
      <c r="BI3857" s="12"/>
      <c r="BJ3857" s="13"/>
      <c r="BK3857" s="13"/>
      <c r="BL3857" s="13"/>
      <c r="BM3857" s="13"/>
      <c r="BN3857" s="13"/>
    </row>
    <row r="3858" spans="4:66" x14ac:dyDescent="0.25">
      <c r="D3858"/>
      <c r="E3858" s="10"/>
      <c r="F3858" s="10"/>
      <c r="G3858" s="10"/>
      <c r="H3858" s="10"/>
      <c r="I3858" s="10"/>
      <c r="J3858" s="10"/>
      <c r="K3858" s="11"/>
      <c r="L3858" s="11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  <c r="AR3858" s="12"/>
      <c r="AS3858" s="12"/>
      <c r="AT3858" s="12"/>
      <c r="AU3858" s="12"/>
      <c r="AV3858" s="12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12"/>
      <c r="BG3858" s="12"/>
      <c r="BH3858" s="12"/>
      <c r="BI3858" s="12"/>
      <c r="BJ3858" s="13"/>
      <c r="BK3858" s="13"/>
      <c r="BL3858" s="13"/>
      <c r="BM3858" s="13"/>
      <c r="BN3858" s="13"/>
    </row>
    <row r="3859" spans="4:66" x14ac:dyDescent="0.25">
      <c r="D3859"/>
      <c r="E3859" s="10"/>
      <c r="F3859" s="10"/>
      <c r="G3859" s="10"/>
      <c r="H3859" s="10"/>
      <c r="I3859" s="10"/>
      <c r="J3859" s="10"/>
      <c r="K3859" s="11"/>
      <c r="L3859" s="11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  <c r="AR3859" s="12"/>
      <c r="AS3859" s="12"/>
      <c r="AT3859" s="12"/>
      <c r="AU3859" s="12"/>
      <c r="AV3859" s="12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12"/>
      <c r="BG3859" s="12"/>
      <c r="BH3859" s="12"/>
      <c r="BI3859" s="12"/>
      <c r="BJ3859" s="13"/>
      <c r="BK3859" s="13"/>
      <c r="BL3859" s="13"/>
      <c r="BM3859" s="13"/>
      <c r="BN3859" s="13"/>
    </row>
    <row r="3860" spans="4:66" x14ac:dyDescent="0.25">
      <c r="D3860"/>
      <c r="E3860" s="10"/>
      <c r="F3860" s="10"/>
      <c r="G3860" s="10"/>
      <c r="H3860" s="10"/>
      <c r="I3860" s="10"/>
      <c r="J3860" s="10"/>
      <c r="K3860" s="11"/>
      <c r="L3860" s="11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  <c r="AR3860" s="12"/>
      <c r="AS3860" s="12"/>
      <c r="AT3860" s="12"/>
      <c r="AU3860" s="12"/>
      <c r="AV3860" s="12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12"/>
      <c r="BG3860" s="12"/>
      <c r="BH3860" s="12"/>
      <c r="BI3860" s="12"/>
      <c r="BJ3860" s="13"/>
      <c r="BK3860" s="13"/>
      <c r="BL3860" s="13"/>
      <c r="BM3860" s="13"/>
      <c r="BN3860" s="13"/>
    </row>
    <row r="3861" spans="4:66" x14ac:dyDescent="0.25">
      <c r="D3861"/>
      <c r="E3861" s="10"/>
      <c r="F3861" s="10"/>
      <c r="G3861" s="10"/>
      <c r="H3861" s="10"/>
      <c r="I3861" s="10"/>
      <c r="J3861" s="10"/>
      <c r="K3861" s="11"/>
      <c r="L3861" s="11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  <c r="AR3861" s="12"/>
      <c r="AS3861" s="12"/>
      <c r="AT3861" s="12"/>
      <c r="AU3861" s="12"/>
      <c r="AV3861" s="12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12"/>
      <c r="BG3861" s="12"/>
      <c r="BH3861" s="12"/>
      <c r="BI3861" s="12"/>
      <c r="BJ3861" s="13"/>
      <c r="BK3861" s="13"/>
      <c r="BL3861" s="13"/>
      <c r="BM3861" s="13"/>
      <c r="BN3861" s="13"/>
    </row>
    <row r="3862" spans="4:66" x14ac:dyDescent="0.25">
      <c r="D3862"/>
      <c r="E3862" s="10"/>
      <c r="F3862" s="10"/>
      <c r="G3862" s="10"/>
      <c r="H3862" s="10"/>
      <c r="I3862" s="10"/>
      <c r="J3862" s="10"/>
      <c r="K3862" s="11"/>
      <c r="L3862" s="11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  <c r="AR3862" s="12"/>
      <c r="AS3862" s="12"/>
      <c r="AT3862" s="12"/>
      <c r="AU3862" s="12"/>
      <c r="AV3862" s="12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12"/>
      <c r="BG3862" s="12"/>
      <c r="BH3862" s="12"/>
      <c r="BI3862" s="12"/>
      <c r="BJ3862" s="13"/>
      <c r="BK3862" s="13"/>
      <c r="BL3862" s="13"/>
      <c r="BM3862" s="13"/>
      <c r="BN3862" s="13"/>
    </row>
    <row r="3863" spans="4:66" x14ac:dyDescent="0.25">
      <c r="D3863"/>
      <c r="E3863" s="10"/>
      <c r="F3863" s="10"/>
      <c r="G3863" s="10"/>
      <c r="H3863" s="10"/>
      <c r="I3863" s="10"/>
      <c r="J3863" s="10"/>
      <c r="K3863" s="11"/>
      <c r="L3863" s="11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  <c r="AR3863" s="12"/>
      <c r="AS3863" s="12"/>
      <c r="AT3863" s="12"/>
      <c r="AU3863" s="12"/>
      <c r="AV3863" s="12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12"/>
      <c r="BG3863" s="12"/>
      <c r="BH3863" s="12"/>
      <c r="BI3863" s="12"/>
      <c r="BJ3863" s="13"/>
      <c r="BK3863" s="13"/>
      <c r="BL3863" s="13"/>
      <c r="BM3863" s="13"/>
      <c r="BN3863" s="13"/>
    </row>
    <row r="3864" spans="4:66" x14ac:dyDescent="0.25">
      <c r="D3864"/>
      <c r="E3864" s="10"/>
      <c r="F3864" s="10"/>
      <c r="G3864" s="10"/>
      <c r="H3864" s="10"/>
      <c r="I3864" s="10"/>
      <c r="J3864" s="10"/>
      <c r="K3864" s="11"/>
      <c r="L3864" s="11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  <c r="AR3864" s="12"/>
      <c r="AS3864" s="12"/>
      <c r="AT3864" s="12"/>
      <c r="AU3864" s="12"/>
      <c r="AV3864" s="12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12"/>
      <c r="BG3864" s="12"/>
      <c r="BH3864" s="12"/>
      <c r="BI3864" s="12"/>
      <c r="BJ3864" s="13"/>
      <c r="BK3864" s="13"/>
      <c r="BL3864" s="13"/>
      <c r="BM3864" s="13"/>
      <c r="BN3864" s="13"/>
    </row>
    <row r="3865" spans="4:66" x14ac:dyDescent="0.25">
      <c r="D3865"/>
      <c r="E3865" s="10"/>
      <c r="F3865" s="10"/>
      <c r="G3865" s="10"/>
      <c r="H3865" s="10"/>
      <c r="I3865" s="10"/>
      <c r="J3865" s="10"/>
      <c r="K3865" s="11"/>
      <c r="L3865" s="11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  <c r="AR3865" s="12"/>
      <c r="AS3865" s="12"/>
      <c r="AT3865" s="12"/>
      <c r="AU3865" s="12"/>
      <c r="AV3865" s="12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12"/>
      <c r="BG3865" s="12"/>
      <c r="BH3865" s="12"/>
      <c r="BI3865" s="12"/>
      <c r="BJ3865" s="13"/>
      <c r="BK3865" s="13"/>
      <c r="BL3865" s="13"/>
      <c r="BM3865" s="13"/>
      <c r="BN3865" s="13"/>
    </row>
    <row r="3866" spans="4:66" x14ac:dyDescent="0.25">
      <c r="D3866"/>
      <c r="E3866" s="10"/>
      <c r="F3866" s="10"/>
      <c r="G3866" s="10"/>
      <c r="H3866" s="10"/>
      <c r="I3866" s="10"/>
      <c r="J3866" s="10"/>
      <c r="K3866" s="11"/>
      <c r="L3866" s="11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  <c r="AR3866" s="12"/>
      <c r="AS3866" s="12"/>
      <c r="AT3866" s="12"/>
      <c r="AU3866" s="12"/>
      <c r="AV3866" s="12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12"/>
      <c r="BG3866" s="12"/>
      <c r="BH3866" s="12"/>
      <c r="BI3866" s="12"/>
      <c r="BJ3866" s="13"/>
      <c r="BK3866" s="13"/>
      <c r="BL3866" s="13"/>
      <c r="BM3866" s="13"/>
      <c r="BN3866" s="13"/>
    </row>
    <row r="3867" spans="4:66" x14ac:dyDescent="0.25">
      <c r="D3867"/>
      <c r="E3867" s="10"/>
      <c r="F3867" s="10"/>
      <c r="G3867" s="10"/>
      <c r="H3867" s="10"/>
      <c r="I3867" s="10"/>
      <c r="J3867" s="10"/>
      <c r="K3867" s="11"/>
      <c r="L3867" s="11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2"/>
      <c r="AS3867" s="12"/>
      <c r="AT3867" s="12"/>
      <c r="AU3867" s="12"/>
      <c r="AV3867" s="12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12"/>
      <c r="BG3867" s="12"/>
      <c r="BH3867" s="12"/>
      <c r="BI3867" s="12"/>
      <c r="BJ3867" s="13"/>
      <c r="BK3867" s="13"/>
      <c r="BL3867" s="13"/>
      <c r="BM3867" s="13"/>
      <c r="BN3867" s="13"/>
    </row>
    <row r="3868" spans="4:66" x14ac:dyDescent="0.25">
      <c r="D3868"/>
      <c r="E3868" s="10"/>
      <c r="F3868" s="10"/>
      <c r="G3868" s="10"/>
      <c r="H3868" s="10"/>
      <c r="I3868" s="10"/>
      <c r="J3868" s="10"/>
      <c r="K3868" s="11"/>
      <c r="L3868" s="11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  <c r="AR3868" s="12"/>
      <c r="AS3868" s="12"/>
      <c r="AT3868" s="12"/>
      <c r="AU3868" s="12"/>
      <c r="AV3868" s="12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12"/>
      <c r="BG3868" s="12"/>
      <c r="BH3868" s="12"/>
      <c r="BI3868" s="12"/>
      <c r="BJ3868" s="13"/>
      <c r="BK3868" s="13"/>
      <c r="BL3868" s="13"/>
      <c r="BM3868" s="13"/>
      <c r="BN3868" s="13"/>
    </row>
    <row r="3869" spans="4:66" x14ac:dyDescent="0.25">
      <c r="D3869"/>
      <c r="E3869" s="10"/>
      <c r="F3869" s="10"/>
      <c r="G3869" s="10"/>
      <c r="H3869" s="10"/>
      <c r="I3869" s="10"/>
      <c r="J3869" s="10"/>
      <c r="K3869" s="11"/>
      <c r="L3869" s="11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2"/>
      <c r="AS3869" s="12"/>
      <c r="AT3869" s="12"/>
      <c r="AU3869" s="12"/>
      <c r="AV3869" s="12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12"/>
      <c r="BG3869" s="12"/>
      <c r="BH3869" s="12"/>
      <c r="BI3869" s="12"/>
      <c r="BJ3869" s="13"/>
      <c r="BK3869" s="13"/>
      <c r="BL3869" s="13"/>
      <c r="BM3869" s="13"/>
      <c r="BN3869" s="13"/>
    </row>
    <row r="3870" spans="4:66" x14ac:dyDescent="0.25">
      <c r="D3870"/>
      <c r="E3870" s="10"/>
      <c r="F3870" s="10"/>
      <c r="G3870" s="10"/>
      <c r="H3870" s="10"/>
      <c r="I3870" s="10"/>
      <c r="J3870" s="10"/>
      <c r="K3870" s="11"/>
      <c r="L3870" s="11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  <c r="AR3870" s="12"/>
      <c r="AS3870" s="12"/>
      <c r="AT3870" s="12"/>
      <c r="AU3870" s="12"/>
      <c r="AV3870" s="12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12"/>
      <c r="BG3870" s="12"/>
      <c r="BH3870" s="12"/>
      <c r="BI3870" s="12"/>
      <c r="BJ3870" s="13"/>
      <c r="BK3870" s="13"/>
      <c r="BL3870" s="13"/>
      <c r="BM3870" s="13"/>
      <c r="BN3870" s="13"/>
    </row>
    <row r="3871" spans="4:66" x14ac:dyDescent="0.25">
      <c r="D3871"/>
      <c r="E3871" s="10"/>
      <c r="F3871" s="10"/>
      <c r="G3871" s="10"/>
      <c r="H3871" s="10"/>
      <c r="I3871" s="10"/>
      <c r="J3871" s="10"/>
      <c r="K3871" s="11"/>
      <c r="L3871" s="11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  <c r="AR3871" s="12"/>
      <c r="AS3871" s="12"/>
      <c r="AT3871" s="12"/>
      <c r="AU3871" s="12"/>
      <c r="AV3871" s="12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12"/>
      <c r="BG3871" s="12"/>
      <c r="BH3871" s="12"/>
      <c r="BI3871" s="12"/>
      <c r="BJ3871" s="13"/>
      <c r="BK3871" s="13"/>
      <c r="BL3871" s="13"/>
      <c r="BM3871" s="13"/>
      <c r="BN3871" s="13"/>
    </row>
    <row r="3872" spans="4:66" x14ac:dyDescent="0.25">
      <c r="D3872"/>
      <c r="E3872" s="10"/>
      <c r="F3872" s="10"/>
      <c r="G3872" s="10"/>
      <c r="H3872" s="10"/>
      <c r="I3872" s="10"/>
      <c r="J3872" s="10"/>
      <c r="K3872" s="11"/>
      <c r="L3872" s="11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  <c r="AR3872" s="12"/>
      <c r="AS3872" s="12"/>
      <c r="AT3872" s="12"/>
      <c r="AU3872" s="12"/>
      <c r="AV3872" s="12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12"/>
      <c r="BG3872" s="12"/>
      <c r="BH3872" s="12"/>
      <c r="BI3872" s="12"/>
      <c r="BJ3872" s="13"/>
      <c r="BK3872" s="13"/>
      <c r="BL3872" s="13"/>
      <c r="BM3872" s="13"/>
      <c r="BN3872" s="13"/>
    </row>
    <row r="3873" spans="4:66" x14ac:dyDescent="0.25">
      <c r="D3873"/>
      <c r="E3873" s="10"/>
      <c r="F3873" s="10"/>
      <c r="G3873" s="10"/>
      <c r="H3873" s="10"/>
      <c r="I3873" s="10"/>
      <c r="J3873" s="10"/>
      <c r="K3873" s="11"/>
      <c r="L3873" s="11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  <c r="AR3873" s="12"/>
      <c r="AS3873" s="12"/>
      <c r="AT3873" s="12"/>
      <c r="AU3873" s="12"/>
      <c r="AV3873" s="12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12"/>
      <c r="BG3873" s="12"/>
      <c r="BH3873" s="12"/>
      <c r="BI3873" s="12"/>
      <c r="BJ3873" s="13"/>
      <c r="BK3873" s="13"/>
      <c r="BL3873" s="13"/>
      <c r="BM3873" s="13"/>
      <c r="BN3873" s="13"/>
    </row>
    <row r="3874" spans="4:66" x14ac:dyDescent="0.25">
      <c r="D3874"/>
      <c r="E3874" s="10"/>
      <c r="F3874" s="10"/>
      <c r="G3874" s="10"/>
      <c r="H3874" s="10"/>
      <c r="I3874" s="10"/>
      <c r="J3874" s="10"/>
      <c r="K3874" s="11"/>
      <c r="L3874" s="11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  <c r="AR3874" s="12"/>
      <c r="AS3874" s="12"/>
      <c r="AT3874" s="12"/>
      <c r="AU3874" s="12"/>
      <c r="AV3874" s="12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12"/>
      <c r="BG3874" s="12"/>
      <c r="BH3874" s="12"/>
      <c r="BI3874" s="12"/>
      <c r="BJ3874" s="13"/>
      <c r="BK3874" s="13"/>
      <c r="BL3874" s="13"/>
      <c r="BM3874" s="13"/>
      <c r="BN3874" s="13"/>
    </row>
    <row r="3875" spans="4:66" x14ac:dyDescent="0.25">
      <c r="D3875"/>
      <c r="E3875" s="10"/>
      <c r="F3875" s="10"/>
      <c r="G3875" s="10"/>
      <c r="H3875" s="10"/>
      <c r="I3875" s="10"/>
      <c r="J3875" s="10"/>
      <c r="K3875" s="11"/>
      <c r="L3875" s="11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  <c r="AR3875" s="12"/>
      <c r="AS3875" s="12"/>
      <c r="AT3875" s="12"/>
      <c r="AU3875" s="12"/>
      <c r="AV3875" s="12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12"/>
      <c r="BG3875" s="12"/>
      <c r="BH3875" s="12"/>
      <c r="BI3875" s="12"/>
      <c r="BJ3875" s="13"/>
      <c r="BK3875" s="13"/>
      <c r="BL3875" s="13"/>
      <c r="BM3875" s="13"/>
      <c r="BN3875" s="13"/>
    </row>
    <row r="3876" spans="4:66" x14ac:dyDescent="0.25">
      <c r="D3876"/>
      <c r="E3876" s="10"/>
      <c r="F3876" s="10"/>
      <c r="G3876" s="10"/>
      <c r="H3876" s="10"/>
      <c r="I3876" s="10"/>
      <c r="J3876" s="10"/>
      <c r="K3876" s="11"/>
      <c r="L3876" s="11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  <c r="AR3876" s="12"/>
      <c r="AS3876" s="12"/>
      <c r="AT3876" s="12"/>
      <c r="AU3876" s="12"/>
      <c r="AV3876" s="12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12"/>
      <c r="BG3876" s="12"/>
      <c r="BH3876" s="12"/>
      <c r="BI3876" s="12"/>
      <c r="BJ3876" s="13"/>
      <c r="BK3876" s="13"/>
      <c r="BL3876" s="13"/>
      <c r="BM3876" s="13"/>
      <c r="BN3876" s="13"/>
    </row>
    <row r="3877" spans="4:66" x14ac:dyDescent="0.25">
      <c r="D3877"/>
      <c r="E3877" s="10"/>
      <c r="F3877" s="10"/>
      <c r="G3877" s="10"/>
      <c r="H3877" s="10"/>
      <c r="I3877" s="10"/>
      <c r="J3877" s="10"/>
      <c r="K3877" s="11"/>
      <c r="L3877" s="11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  <c r="AR3877" s="12"/>
      <c r="AS3877" s="12"/>
      <c r="AT3877" s="12"/>
      <c r="AU3877" s="12"/>
      <c r="AV3877" s="12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12"/>
      <c r="BG3877" s="12"/>
      <c r="BH3877" s="12"/>
      <c r="BI3877" s="12"/>
      <c r="BJ3877" s="13"/>
      <c r="BK3877" s="13"/>
      <c r="BL3877" s="13"/>
      <c r="BM3877" s="13"/>
      <c r="BN3877" s="13"/>
    </row>
    <row r="3878" spans="4:66" x14ac:dyDescent="0.25">
      <c r="D3878"/>
      <c r="E3878" s="10"/>
      <c r="F3878" s="10"/>
      <c r="G3878" s="10"/>
      <c r="H3878" s="10"/>
      <c r="I3878" s="10"/>
      <c r="J3878" s="10"/>
      <c r="K3878" s="11"/>
      <c r="L3878" s="11"/>
      <c r="M3878" s="12"/>
      <c r="N3878" s="12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12"/>
      <c r="Z3878" s="12"/>
      <c r="AA3878" s="12"/>
      <c r="AB3878" s="12"/>
      <c r="AC3878" s="12"/>
      <c r="AD3878" s="12"/>
      <c r="AE3878" s="12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  <c r="AR3878" s="12"/>
      <c r="AS3878" s="12"/>
      <c r="AT3878" s="12"/>
      <c r="AU3878" s="12"/>
      <c r="AV3878" s="12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12"/>
      <c r="BG3878" s="12"/>
      <c r="BH3878" s="12"/>
      <c r="BI3878" s="12"/>
      <c r="BJ3878" s="13"/>
      <c r="BK3878" s="13"/>
      <c r="BL3878" s="13"/>
      <c r="BM3878" s="13"/>
      <c r="BN3878" s="13"/>
    </row>
    <row r="3879" spans="4:66" x14ac:dyDescent="0.25">
      <c r="D3879"/>
      <c r="E3879" s="10"/>
      <c r="F3879" s="10"/>
      <c r="G3879" s="10"/>
      <c r="H3879" s="10"/>
      <c r="I3879" s="10"/>
      <c r="J3879" s="10"/>
      <c r="K3879" s="11"/>
      <c r="L3879" s="11"/>
      <c r="M3879" s="12"/>
      <c r="N3879" s="12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12"/>
      <c r="Z3879" s="12"/>
      <c r="AA3879" s="12"/>
      <c r="AB3879" s="12"/>
      <c r="AC3879" s="12"/>
      <c r="AD3879" s="12"/>
      <c r="AE3879" s="12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  <c r="AR3879" s="12"/>
      <c r="AS3879" s="12"/>
      <c r="AT3879" s="12"/>
      <c r="AU3879" s="12"/>
      <c r="AV3879" s="12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12"/>
      <c r="BG3879" s="12"/>
      <c r="BH3879" s="12"/>
      <c r="BI3879" s="12"/>
      <c r="BJ3879" s="13"/>
      <c r="BK3879" s="13"/>
      <c r="BL3879" s="13"/>
      <c r="BM3879" s="13"/>
      <c r="BN3879" s="13"/>
    </row>
    <row r="3880" spans="4:66" x14ac:dyDescent="0.25">
      <c r="D3880"/>
      <c r="E3880" s="10"/>
      <c r="F3880" s="10"/>
      <c r="G3880" s="10"/>
      <c r="H3880" s="10"/>
      <c r="I3880" s="10"/>
      <c r="J3880" s="10"/>
      <c r="K3880" s="11"/>
      <c r="L3880" s="11"/>
      <c r="M3880" s="12"/>
      <c r="N3880" s="12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12"/>
      <c r="Z3880" s="12"/>
      <c r="AA3880" s="12"/>
      <c r="AB3880" s="12"/>
      <c r="AC3880" s="12"/>
      <c r="AD3880" s="12"/>
      <c r="AE3880" s="12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  <c r="AR3880" s="12"/>
      <c r="AS3880" s="12"/>
      <c r="AT3880" s="12"/>
      <c r="AU3880" s="12"/>
      <c r="AV3880" s="12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12"/>
      <c r="BG3880" s="12"/>
      <c r="BH3880" s="12"/>
      <c r="BI3880" s="12"/>
      <c r="BJ3880" s="13"/>
      <c r="BK3880" s="13"/>
      <c r="BL3880" s="13"/>
      <c r="BM3880" s="13"/>
      <c r="BN3880" s="13"/>
    </row>
    <row r="3881" spans="4:66" x14ac:dyDescent="0.25">
      <c r="D3881"/>
      <c r="E3881" s="10"/>
      <c r="F3881" s="10"/>
      <c r="G3881" s="10"/>
      <c r="H3881" s="10"/>
      <c r="I3881" s="10"/>
      <c r="J3881" s="10"/>
      <c r="K3881" s="11"/>
      <c r="L3881" s="11"/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2"/>
      <c r="AS3881" s="12"/>
      <c r="AT3881" s="12"/>
      <c r="AU3881" s="12"/>
      <c r="AV3881" s="12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12"/>
      <c r="BG3881" s="12"/>
      <c r="BH3881" s="12"/>
      <c r="BI3881" s="12"/>
      <c r="BJ3881" s="13"/>
      <c r="BK3881" s="13"/>
      <c r="BL3881" s="13"/>
      <c r="BM3881" s="13"/>
      <c r="BN3881" s="13"/>
    </row>
    <row r="3882" spans="4:66" x14ac:dyDescent="0.25">
      <c r="D3882"/>
      <c r="E3882" s="10"/>
      <c r="F3882" s="10"/>
      <c r="G3882" s="10"/>
      <c r="H3882" s="10"/>
      <c r="I3882" s="10"/>
      <c r="J3882" s="10"/>
      <c r="K3882" s="11"/>
      <c r="L3882" s="11"/>
      <c r="M3882" s="12"/>
      <c r="N3882" s="12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12"/>
      <c r="Z3882" s="12"/>
      <c r="AA3882" s="12"/>
      <c r="AB3882" s="12"/>
      <c r="AC3882" s="12"/>
      <c r="AD3882" s="12"/>
      <c r="AE3882" s="12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  <c r="AR3882" s="12"/>
      <c r="AS3882" s="12"/>
      <c r="AT3882" s="12"/>
      <c r="AU3882" s="12"/>
      <c r="AV3882" s="12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12"/>
      <c r="BG3882" s="12"/>
      <c r="BH3882" s="12"/>
      <c r="BI3882" s="12"/>
      <c r="BJ3882" s="13"/>
      <c r="BK3882" s="13"/>
      <c r="BL3882" s="13"/>
      <c r="BM3882" s="13"/>
      <c r="BN3882" s="13"/>
    </row>
    <row r="3883" spans="4:66" x14ac:dyDescent="0.25">
      <c r="D3883"/>
      <c r="E3883" s="10"/>
      <c r="F3883" s="10"/>
      <c r="G3883" s="10"/>
      <c r="H3883" s="10"/>
      <c r="I3883" s="10"/>
      <c r="J3883" s="10"/>
      <c r="K3883" s="11"/>
      <c r="L3883" s="11"/>
      <c r="M3883" s="12"/>
      <c r="N3883" s="12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12"/>
      <c r="Z3883" s="12"/>
      <c r="AA3883" s="12"/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2"/>
      <c r="AS3883" s="12"/>
      <c r="AT3883" s="12"/>
      <c r="AU3883" s="12"/>
      <c r="AV3883" s="12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12"/>
      <c r="BG3883" s="12"/>
      <c r="BH3883" s="12"/>
      <c r="BI3883" s="12"/>
      <c r="BJ3883" s="13"/>
      <c r="BK3883" s="13"/>
      <c r="BL3883" s="13"/>
      <c r="BM3883" s="13"/>
      <c r="BN3883" s="13"/>
    </row>
    <row r="3884" spans="4:66" x14ac:dyDescent="0.25">
      <c r="D3884"/>
      <c r="E3884" s="10"/>
      <c r="F3884" s="10"/>
      <c r="G3884" s="10"/>
      <c r="H3884" s="10"/>
      <c r="I3884" s="10"/>
      <c r="J3884" s="10"/>
      <c r="K3884" s="11"/>
      <c r="L3884" s="11"/>
      <c r="M3884" s="12"/>
      <c r="N3884" s="12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12"/>
      <c r="Z3884" s="12"/>
      <c r="AA3884" s="12"/>
      <c r="AB3884" s="12"/>
      <c r="AC3884" s="12"/>
      <c r="AD3884" s="12"/>
      <c r="AE3884" s="12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  <c r="AR3884" s="12"/>
      <c r="AS3884" s="12"/>
      <c r="AT3884" s="12"/>
      <c r="AU3884" s="12"/>
      <c r="AV3884" s="12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12"/>
      <c r="BG3884" s="12"/>
      <c r="BH3884" s="12"/>
      <c r="BI3884" s="12"/>
      <c r="BJ3884" s="13"/>
      <c r="BK3884" s="13"/>
      <c r="BL3884" s="13"/>
      <c r="BM3884" s="13"/>
      <c r="BN3884" s="13"/>
    </row>
    <row r="3885" spans="4:66" x14ac:dyDescent="0.25">
      <c r="D3885"/>
      <c r="E3885" s="10"/>
      <c r="F3885" s="10"/>
      <c r="G3885" s="10"/>
      <c r="H3885" s="10"/>
      <c r="I3885" s="10"/>
      <c r="J3885" s="10"/>
      <c r="K3885" s="11"/>
      <c r="L3885" s="11"/>
      <c r="M3885" s="12"/>
      <c r="N3885" s="12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12"/>
      <c r="Z3885" s="12"/>
      <c r="AA3885" s="12"/>
      <c r="AB3885" s="12"/>
      <c r="AC3885" s="12"/>
      <c r="AD3885" s="12"/>
      <c r="AE3885" s="12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  <c r="AR3885" s="12"/>
      <c r="AS3885" s="12"/>
      <c r="AT3885" s="12"/>
      <c r="AU3885" s="12"/>
      <c r="AV3885" s="12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12"/>
      <c r="BG3885" s="12"/>
      <c r="BH3885" s="12"/>
      <c r="BI3885" s="12"/>
      <c r="BJ3885" s="13"/>
      <c r="BK3885" s="13"/>
      <c r="BL3885" s="13"/>
      <c r="BM3885" s="13"/>
      <c r="BN3885" s="13"/>
    </row>
    <row r="3886" spans="4:66" x14ac:dyDescent="0.25">
      <c r="D3886"/>
      <c r="E3886" s="10"/>
      <c r="F3886" s="10"/>
      <c r="G3886" s="10"/>
      <c r="H3886" s="10"/>
      <c r="I3886" s="10"/>
      <c r="J3886" s="10"/>
      <c r="K3886" s="11"/>
      <c r="L3886" s="11"/>
      <c r="M3886" s="12"/>
      <c r="N3886" s="12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12"/>
      <c r="Z3886" s="12"/>
      <c r="AA3886" s="12"/>
      <c r="AB3886" s="12"/>
      <c r="AC3886" s="12"/>
      <c r="AD3886" s="12"/>
      <c r="AE3886" s="12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  <c r="AR3886" s="12"/>
      <c r="AS3886" s="12"/>
      <c r="AT3886" s="12"/>
      <c r="AU3886" s="12"/>
      <c r="AV3886" s="12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12"/>
      <c r="BG3886" s="12"/>
      <c r="BH3886" s="12"/>
      <c r="BI3886" s="12"/>
      <c r="BJ3886" s="13"/>
      <c r="BK3886" s="13"/>
      <c r="BL3886" s="13"/>
      <c r="BM3886" s="13"/>
      <c r="BN3886" s="13"/>
    </row>
    <row r="3887" spans="4:66" x14ac:dyDescent="0.25">
      <c r="D3887"/>
      <c r="E3887" s="10"/>
      <c r="F3887" s="10"/>
      <c r="G3887" s="10"/>
      <c r="H3887" s="10"/>
      <c r="I3887" s="10"/>
      <c r="J3887" s="10"/>
      <c r="K3887" s="11"/>
      <c r="L3887" s="11"/>
      <c r="M3887" s="12"/>
      <c r="N3887" s="12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12"/>
      <c r="Z3887" s="12"/>
      <c r="AA3887" s="12"/>
      <c r="AB3887" s="12"/>
      <c r="AC3887" s="12"/>
      <c r="AD3887" s="12"/>
      <c r="AE3887" s="12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  <c r="AR3887" s="12"/>
      <c r="AS3887" s="12"/>
      <c r="AT3887" s="12"/>
      <c r="AU3887" s="12"/>
      <c r="AV3887" s="12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12"/>
      <c r="BG3887" s="12"/>
      <c r="BH3887" s="12"/>
      <c r="BI3887" s="12"/>
      <c r="BJ3887" s="13"/>
      <c r="BK3887" s="13"/>
      <c r="BL3887" s="13"/>
      <c r="BM3887" s="13"/>
      <c r="BN3887" s="13"/>
    </row>
    <row r="3888" spans="4:66" x14ac:dyDescent="0.25">
      <c r="D3888"/>
      <c r="E3888" s="10"/>
      <c r="F3888" s="10"/>
      <c r="G3888" s="10"/>
      <c r="H3888" s="10"/>
      <c r="I3888" s="10"/>
      <c r="J3888" s="10"/>
      <c r="K3888" s="11"/>
      <c r="L3888" s="11"/>
      <c r="M3888" s="12"/>
      <c r="N3888" s="12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12"/>
      <c r="Z3888" s="12"/>
      <c r="AA3888" s="12"/>
      <c r="AB3888" s="12"/>
      <c r="AC3888" s="12"/>
      <c r="AD3888" s="12"/>
      <c r="AE3888" s="12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  <c r="AR3888" s="12"/>
      <c r="AS3888" s="12"/>
      <c r="AT3888" s="12"/>
      <c r="AU3888" s="12"/>
      <c r="AV3888" s="12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12"/>
      <c r="BG3888" s="12"/>
      <c r="BH3888" s="12"/>
      <c r="BI3888" s="12"/>
      <c r="BJ3888" s="13"/>
      <c r="BK3888" s="13"/>
      <c r="BL3888" s="13"/>
      <c r="BM3888" s="13"/>
      <c r="BN3888" s="13"/>
    </row>
    <row r="3889" spans="4:66" x14ac:dyDescent="0.25">
      <c r="D3889"/>
      <c r="E3889" s="10"/>
      <c r="F3889" s="10"/>
      <c r="G3889" s="10"/>
      <c r="H3889" s="10"/>
      <c r="I3889" s="10"/>
      <c r="J3889" s="10"/>
      <c r="K3889" s="11"/>
      <c r="L3889" s="11"/>
      <c r="M3889" s="12"/>
      <c r="N3889" s="12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12"/>
      <c r="Z3889" s="12"/>
      <c r="AA3889" s="12"/>
      <c r="AB3889" s="12"/>
      <c r="AC3889" s="12"/>
      <c r="AD3889" s="12"/>
      <c r="AE3889" s="12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  <c r="AR3889" s="12"/>
      <c r="AS3889" s="12"/>
      <c r="AT3889" s="12"/>
      <c r="AU3889" s="12"/>
      <c r="AV3889" s="12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12"/>
      <c r="BG3889" s="12"/>
      <c r="BH3889" s="12"/>
      <c r="BI3889" s="12"/>
      <c r="BJ3889" s="13"/>
      <c r="BK3889" s="13"/>
      <c r="BL3889" s="13"/>
      <c r="BM3889" s="13"/>
      <c r="BN3889" s="13"/>
    </row>
    <row r="3890" spans="4:66" x14ac:dyDescent="0.25">
      <c r="D3890"/>
      <c r="E3890" s="10"/>
      <c r="F3890" s="10"/>
      <c r="G3890" s="10"/>
      <c r="H3890" s="10"/>
      <c r="I3890" s="10"/>
      <c r="J3890" s="10"/>
      <c r="K3890" s="11"/>
      <c r="L3890" s="11"/>
      <c r="M3890" s="12"/>
      <c r="N3890" s="12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12"/>
      <c r="Z3890" s="12"/>
      <c r="AA3890" s="12"/>
      <c r="AB3890" s="12"/>
      <c r="AC3890" s="12"/>
      <c r="AD3890" s="12"/>
      <c r="AE3890" s="12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  <c r="AR3890" s="12"/>
      <c r="AS3890" s="12"/>
      <c r="AT3890" s="12"/>
      <c r="AU3890" s="12"/>
      <c r="AV3890" s="12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12"/>
      <c r="BG3890" s="12"/>
      <c r="BH3890" s="12"/>
      <c r="BI3890" s="12"/>
      <c r="BJ3890" s="13"/>
      <c r="BK3890" s="13"/>
      <c r="BL3890" s="13"/>
      <c r="BM3890" s="13"/>
      <c r="BN3890" s="13"/>
    </row>
    <row r="3891" spans="4:66" x14ac:dyDescent="0.25">
      <c r="D3891"/>
      <c r="E3891" s="10"/>
      <c r="F3891" s="10"/>
      <c r="G3891" s="10"/>
      <c r="H3891" s="10"/>
      <c r="I3891" s="10"/>
      <c r="J3891" s="10"/>
      <c r="K3891" s="11"/>
      <c r="L3891" s="11"/>
      <c r="M3891" s="12"/>
      <c r="N3891" s="12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12"/>
      <c r="Z3891" s="12"/>
      <c r="AA3891" s="12"/>
      <c r="AB3891" s="12"/>
      <c r="AC3891" s="12"/>
      <c r="AD3891" s="12"/>
      <c r="AE3891" s="12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  <c r="AR3891" s="12"/>
      <c r="AS3891" s="12"/>
      <c r="AT3891" s="12"/>
      <c r="AU3891" s="12"/>
      <c r="AV3891" s="12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12"/>
      <c r="BG3891" s="12"/>
      <c r="BH3891" s="12"/>
      <c r="BI3891" s="12"/>
      <c r="BJ3891" s="13"/>
      <c r="BK3891" s="13"/>
      <c r="BL3891" s="13"/>
      <c r="BM3891" s="13"/>
      <c r="BN3891" s="13"/>
    </row>
    <row r="3892" spans="4:66" x14ac:dyDescent="0.25">
      <c r="D3892"/>
      <c r="E3892" s="10"/>
      <c r="F3892" s="10"/>
      <c r="G3892" s="10"/>
      <c r="H3892" s="10"/>
      <c r="I3892" s="10"/>
      <c r="J3892" s="10"/>
      <c r="K3892" s="11"/>
      <c r="L3892" s="11"/>
      <c r="M3892" s="12"/>
      <c r="N3892" s="12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12"/>
      <c r="Z3892" s="12"/>
      <c r="AA3892" s="12"/>
      <c r="AB3892" s="12"/>
      <c r="AC3892" s="12"/>
      <c r="AD3892" s="12"/>
      <c r="AE3892" s="12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  <c r="AR3892" s="12"/>
      <c r="AS3892" s="12"/>
      <c r="AT3892" s="12"/>
      <c r="AU3892" s="12"/>
      <c r="AV3892" s="12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12"/>
      <c r="BG3892" s="12"/>
      <c r="BH3892" s="12"/>
      <c r="BI3892" s="12"/>
      <c r="BJ3892" s="13"/>
      <c r="BK3892" s="13"/>
      <c r="BL3892" s="13"/>
      <c r="BM3892" s="13"/>
      <c r="BN3892" s="13"/>
    </row>
    <row r="3893" spans="4:66" x14ac:dyDescent="0.25">
      <c r="D3893"/>
      <c r="E3893" s="10"/>
      <c r="F3893" s="10"/>
      <c r="G3893" s="10"/>
      <c r="H3893" s="10"/>
      <c r="I3893" s="10"/>
      <c r="J3893" s="10"/>
      <c r="K3893" s="11"/>
      <c r="L3893" s="11"/>
      <c r="M3893" s="12"/>
      <c r="N3893" s="12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12"/>
      <c r="Z3893" s="12"/>
      <c r="AA3893" s="12"/>
      <c r="AB3893" s="12"/>
      <c r="AC3893" s="12"/>
      <c r="AD3893" s="12"/>
      <c r="AE3893" s="12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  <c r="AR3893" s="12"/>
      <c r="AS3893" s="12"/>
      <c r="AT3893" s="12"/>
      <c r="AU3893" s="12"/>
      <c r="AV3893" s="12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12"/>
      <c r="BG3893" s="12"/>
      <c r="BH3893" s="12"/>
      <c r="BI3893" s="12"/>
      <c r="BJ3893" s="13"/>
      <c r="BK3893" s="13"/>
      <c r="BL3893" s="13"/>
      <c r="BM3893" s="13"/>
      <c r="BN3893" s="13"/>
    </row>
    <row r="3894" spans="4:66" x14ac:dyDescent="0.25">
      <c r="D3894"/>
      <c r="E3894" s="10"/>
      <c r="F3894" s="10"/>
      <c r="G3894" s="10"/>
      <c r="H3894" s="10"/>
      <c r="I3894" s="10"/>
      <c r="J3894" s="10"/>
      <c r="K3894" s="11"/>
      <c r="L3894" s="11"/>
      <c r="M3894" s="12"/>
      <c r="N3894" s="12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12"/>
      <c r="Z3894" s="12"/>
      <c r="AA3894" s="12"/>
      <c r="AB3894" s="12"/>
      <c r="AC3894" s="12"/>
      <c r="AD3894" s="12"/>
      <c r="AE3894" s="12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  <c r="AR3894" s="12"/>
      <c r="AS3894" s="12"/>
      <c r="AT3894" s="12"/>
      <c r="AU3894" s="12"/>
      <c r="AV3894" s="12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12"/>
      <c r="BG3894" s="12"/>
      <c r="BH3894" s="12"/>
      <c r="BI3894" s="12"/>
      <c r="BJ3894" s="13"/>
      <c r="BK3894" s="13"/>
      <c r="BL3894" s="13"/>
      <c r="BM3894" s="13"/>
      <c r="BN3894" s="13"/>
    </row>
    <row r="3895" spans="4:66" x14ac:dyDescent="0.25">
      <c r="D3895"/>
      <c r="E3895" s="10"/>
      <c r="F3895" s="10"/>
      <c r="G3895" s="10"/>
      <c r="H3895" s="10"/>
      <c r="I3895" s="10"/>
      <c r="J3895" s="10"/>
      <c r="K3895" s="11"/>
      <c r="L3895" s="11"/>
      <c r="M3895" s="12"/>
      <c r="N3895" s="12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  <c r="AR3895" s="12"/>
      <c r="AS3895" s="12"/>
      <c r="AT3895" s="12"/>
      <c r="AU3895" s="12"/>
      <c r="AV3895" s="12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12"/>
      <c r="BG3895" s="12"/>
      <c r="BH3895" s="12"/>
      <c r="BI3895" s="12"/>
      <c r="BJ3895" s="13"/>
      <c r="BK3895" s="13"/>
      <c r="BL3895" s="13"/>
      <c r="BM3895" s="13"/>
      <c r="BN3895" s="13"/>
    </row>
    <row r="3896" spans="4:66" x14ac:dyDescent="0.25">
      <c r="D3896"/>
      <c r="E3896" s="10"/>
      <c r="F3896" s="10"/>
      <c r="G3896" s="10"/>
      <c r="H3896" s="10"/>
      <c r="I3896" s="10"/>
      <c r="J3896" s="10"/>
      <c r="K3896" s="11"/>
      <c r="L3896" s="11"/>
      <c r="M3896" s="12"/>
      <c r="N3896" s="12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12"/>
      <c r="Z3896" s="12"/>
      <c r="AA3896" s="12"/>
      <c r="AB3896" s="12"/>
      <c r="AC3896" s="12"/>
      <c r="AD3896" s="12"/>
      <c r="AE3896" s="12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  <c r="AR3896" s="12"/>
      <c r="AS3896" s="12"/>
      <c r="AT3896" s="12"/>
      <c r="AU3896" s="12"/>
      <c r="AV3896" s="12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12"/>
      <c r="BG3896" s="12"/>
      <c r="BH3896" s="12"/>
      <c r="BI3896" s="12"/>
      <c r="BJ3896" s="13"/>
      <c r="BK3896" s="13"/>
      <c r="BL3896" s="13"/>
      <c r="BM3896" s="13"/>
      <c r="BN3896" s="13"/>
    </row>
    <row r="3897" spans="4:66" x14ac:dyDescent="0.25">
      <c r="D3897"/>
      <c r="E3897" s="10"/>
      <c r="F3897" s="10"/>
      <c r="G3897" s="10"/>
      <c r="H3897" s="10"/>
      <c r="I3897" s="10"/>
      <c r="J3897" s="10"/>
      <c r="K3897" s="11"/>
      <c r="L3897" s="11"/>
      <c r="M3897" s="12"/>
      <c r="N3897" s="12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12"/>
      <c r="Z3897" s="12"/>
      <c r="AA3897" s="12"/>
      <c r="AB3897" s="12"/>
      <c r="AC3897" s="12"/>
      <c r="AD3897" s="12"/>
      <c r="AE3897" s="12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  <c r="AR3897" s="12"/>
      <c r="AS3897" s="12"/>
      <c r="AT3897" s="12"/>
      <c r="AU3897" s="12"/>
      <c r="AV3897" s="12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12"/>
      <c r="BG3897" s="12"/>
      <c r="BH3897" s="12"/>
      <c r="BI3897" s="12"/>
      <c r="BJ3897" s="13"/>
      <c r="BK3897" s="13"/>
      <c r="BL3897" s="13"/>
      <c r="BM3897" s="13"/>
      <c r="BN3897" s="13"/>
    </row>
    <row r="3898" spans="4:66" x14ac:dyDescent="0.25">
      <c r="D3898"/>
      <c r="E3898" s="10"/>
      <c r="F3898" s="10"/>
      <c r="G3898" s="10"/>
      <c r="H3898" s="10"/>
      <c r="I3898" s="10"/>
      <c r="J3898" s="10"/>
      <c r="K3898" s="11"/>
      <c r="L3898" s="11"/>
      <c r="M3898" s="12"/>
      <c r="N3898" s="12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12"/>
      <c r="Z3898" s="12"/>
      <c r="AA3898" s="12"/>
      <c r="AB3898" s="12"/>
      <c r="AC3898" s="12"/>
      <c r="AD3898" s="12"/>
      <c r="AE3898" s="12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  <c r="AR3898" s="12"/>
      <c r="AS3898" s="12"/>
      <c r="AT3898" s="12"/>
      <c r="AU3898" s="12"/>
      <c r="AV3898" s="12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12"/>
      <c r="BG3898" s="12"/>
      <c r="BH3898" s="12"/>
      <c r="BI3898" s="12"/>
      <c r="BJ3898" s="13"/>
      <c r="BK3898" s="13"/>
      <c r="BL3898" s="13"/>
      <c r="BM3898" s="13"/>
      <c r="BN3898" s="13"/>
    </row>
    <row r="3899" spans="4:66" x14ac:dyDescent="0.25">
      <c r="D3899"/>
      <c r="E3899" s="10"/>
      <c r="F3899" s="10"/>
      <c r="G3899" s="10"/>
      <c r="H3899" s="10"/>
      <c r="I3899" s="10"/>
      <c r="J3899" s="10"/>
      <c r="K3899" s="11"/>
      <c r="L3899" s="11"/>
      <c r="M3899" s="12"/>
      <c r="N3899" s="12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  <c r="AR3899" s="12"/>
      <c r="AS3899" s="12"/>
      <c r="AT3899" s="12"/>
      <c r="AU3899" s="12"/>
      <c r="AV3899" s="12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12"/>
      <c r="BG3899" s="12"/>
      <c r="BH3899" s="12"/>
      <c r="BI3899" s="12"/>
      <c r="BJ3899" s="13"/>
      <c r="BK3899" s="13"/>
      <c r="BL3899" s="13"/>
      <c r="BM3899" s="13"/>
      <c r="BN3899" s="13"/>
    </row>
    <row r="3900" spans="4:66" s="14" customFormat="1" x14ac:dyDescent="0.25">
      <c r="K3900" s="16"/>
      <c r="L3900" s="16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8"/>
      <c r="BK3900" s="18"/>
      <c r="BL3900" s="18"/>
      <c r="BM3900" s="18"/>
      <c r="BN3900" s="18"/>
    </row>
    <row r="3901" spans="4:66" x14ac:dyDescent="0.25">
      <c r="D3901"/>
      <c r="E3901" s="10"/>
      <c r="F3901" s="10"/>
      <c r="G3901" s="10"/>
      <c r="H3901" s="10"/>
      <c r="I3901" s="10"/>
      <c r="J3901" s="10"/>
      <c r="K3901" s="11"/>
      <c r="L3901" s="11"/>
      <c r="M3901" s="12"/>
      <c r="N3901" s="12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12"/>
      <c r="Z3901" s="12"/>
      <c r="AA3901" s="12"/>
      <c r="AB3901" s="12"/>
      <c r="AC3901" s="12"/>
      <c r="AD3901" s="12"/>
      <c r="AE3901" s="12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  <c r="AR3901" s="12"/>
      <c r="AS3901" s="12"/>
      <c r="AT3901" s="12"/>
      <c r="AU3901" s="12"/>
      <c r="AV3901" s="12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12"/>
      <c r="BG3901" s="12"/>
      <c r="BH3901" s="12"/>
      <c r="BI3901" s="12"/>
      <c r="BJ3901" s="13"/>
      <c r="BK3901" s="13"/>
      <c r="BL3901" s="13"/>
      <c r="BM3901" s="13"/>
      <c r="BN3901" s="13"/>
    </row>
    <row r="3902" spans="4:66" x14ac:dyDescent="0.25">
      <c r="D3902"/>
      <c r="E3902" s="10"/>
      <c r="F3902" s="10"/>
      <c r="G3902" s="10"/>
      <c r="H3902" s="10"/>
      <c r="I3902" s="10"/>
      <c r="J3902" s="10"/>
      <c r="K3902" s="11"/>
      <c r="L3902" s="11"/>
      <c r="M3902" s="12"/>
      <c r="N3902" s="12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12"/>
      <c r="Z3902" s="12"/>
      <c r="AA3902" s="12"/>
      <c r="AB3902" s="12"/>
      <c r="AC3902" s="12"/>
      <c r="AD3902" s="12"/>
      <c r="AE3902" s="12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  <c r="AR3902" s="12"/>
      <c r="AS3902" s="12"/>
      <c r="AT3902" s="12"/>
      <c r="AU3902" s="12"/>
      <c r="AV3902" s="12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12"/>
      <c r="BG3902" s="12"/>
      <c r="BH3902" s="12"/>
      <c r="BI3902" s="12"/>
      <c r="BJ3902" s="13"/>
      <c r="BK3902" s="13"/>
      <c r="BL3902" s="13"/>
      <c r="BM3902" s="13"/>
      <c r="BN3902" s="13"/>
    </row>
    <row r="3903" spans="4:66" x14ac:dyDescent="0.25">
      <c r="D3903"/>
      <c r="E3903" s="10"/>
      <c r="F3903" s="10"/>
      <c r="G3903" s="10"/>
      <c r="H3903" s="10"/>
      <c r="I3903" s="10"/>
      <c r="J3903" s="10"/>
      <c r="K3903" s="11"/>
      <c r="L3903" s="11"/>
      <c r="M3903" s="12"/>
      <c r="N3903" s="12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12"/>
      <c r="Z3903" s="12"/>
      <c r="AA3903" s="12"/>
      <c r="AB3903" s="12"/>
      <c r="AC3903" s="12"/>
      <c r="AD3903" s="12"/>
      <c r="AE3903" s="12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  <c r="AR3903" s="12"/>
      <c r="AS3903" s="12"/>
      <c r="AT3903" s="12"/>
      <c r="AU3903" s="12"/>
      <c r="AV3903" s="12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12"/>
      <c r="BG3903" s="12"/>
      <c r="BH3903" s="12"/>
      <c r="BI3903" s="12"/>
      <c r="BJ3903" s="13"/>
      <c r="BK3903" s="13"/>
      <c r="BL3903" s="13"/>
      <c r="BM3903" s="13"/>
      <c r="BN3903" s="13"/>
    </row>
    <row r="3904" spans="4:66" x14ac:dyDescent="0.25">
      <c r="D3904"/>
      <c r="E3904" s="10"/>
      <c r="F3904" s="10"/>
      <c r="G3904" s="10"/>
      <c r="H3904" s="10"/>
      <c r="I3904" s="10"/>
      <c r="J3904" s="10"/>
      <c r="K3904" s="11"/>
      <c r="L3904" s="11"/>
      <c r="M3904" s="12"/>
      <c r="N3904" s="12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12"/>
      <c r="Z3904" s="12"/>
      <c r="AA3904" s="12"/>
      <c r="AB3904" s="12"/>
      <c r="AC3904" s="12"/>
      <c r="AD3904" s="12"/>
      <c r="AE3904" s="12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  <c r="AR3904" s="12"/>
      <c r="AS3904" s="12"/>
      <c r="AT3904" s="12"/>
      <c r="AU3904" s="12"/>
      <c r="AV3904" s="12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12"/>
      <c r="BG3904" s="12"/>
      <c r="BH3904" s="12"/>
      <c r="BI3904" s="12"/>
      <c r="BJ3904" s="13"/>
      <c r="BK3904" s="13"/>
      <c r="BL3904" s="13"/>
      <c r="BM3904" s="13"/>
      <c r="BN3904" s="13"/>
    </row>
    <row r="3905" spans="4:66" x14ac:dyDescent="0.25">
      <c r="D3905"/>
      <c r="E3905" s="10"/>
      <c r="F3905" s="10"/>
      <c r="G3905" s="10"/>
      <c r="H3905" s="10"/>
      <c r="I3905" s="10"/>
      <c r="J3905" s="10"/>
      <c r="K3905" s="11"/>
      <c r="L3905" s="11"/>
      <c r="M3905" s="12"/>
      <c r="N3905" s="12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2"/>
      <c r="AS3905" s="12"/>
      <c r="AT3905" s="12"/>
      <c r="AU3905" s="12"/>
      <c r="AV3905" s="12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12"/>
      <c r="BG3905" s="12"/>
      <c r="BH3905" s="12"/>
      <c r="BI3905" s="12"/>
      <c r="BJ3905" s="13"/>
      <c r="BK3905" s="13"/>
      <c r="BL3905" s="13"/>
      <c r="BM3905" s="13"/>
      <c r="BN3905" s="13"/>
    </row>
    <row r="3906" spans="4:66" x14ac:dyDescent="0.25">
      <c r="D3906"/>
      <c r="E3906" s="10"/>
      <c r="F3906" s="10"/>
      <c r="G3906" s="10"/>
      <c r="H3906" s="10"/>
      <c r="I3906" s="10"/>
      <c r="J3906" s="10"/>
      <c r="K3906" s="11"/>
      <c r="L3906" s="11"/>
      <c r="M3906" s="12"/>
      <c r="N3906" s="12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12"/>
      <c r="Z3906" s="12"/>
      <c r="AA3906" s="12"/>
      <c r="AB3906" s="12"/>
      <c r="AC3906" s="12"/>
      <c r="AD3906" s="12"/>
      <c r="AE3906" s="12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  <c r="AR3906" s="12"/>
      <c r="AS3906" s="12"/>
      <c r="AT3906" s="12"/>
      <c r="AU3906" s="12"/>
      <c r="AV3906" s="12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12"/>
      <c r="BG3906" s="12"/>
      <c r="BH3906" s="12"/>
      <c r="BI3906" s="12"/>
      <c r="BJ3906" s="13"/>
      <c r="BK3906" s="13"/>
      <c r="BL3906" s="13"/>
      <c r="BM3906" s="13"/>
      <c r="BN3906" s="13"/>
    </row>
    <row r="3907" spans="4:66" x14ac:dyDescent="0.25">
      <c r="D3907"/>
      <c r="E3907" s="10"/>
      <c r="F3907" s="10"/>
      <c r="G3907" s="10"/>
      <c r="H3907" s="10"/>
      <c r="I3907" s="10"/>
      <c r="J3907" s="10"/>
      <c r="K3907" s="11"/>
      <c r="L3907" s="11"/>
      <c r="M3907" s="12"/>
      <c r="N3907" s="12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12"/>
      <c r="Z3907" s="12"/>
      <c r="AA3907" s="12"/>
      <c r="AB3907" s="12"/>
      <c r="AC3907" s="12"/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2"/>
      <c r="AS3907" s="12"/>
      <c r="AT3907" s="12"/>
      <c r="AU3907" s="12"/>
      <c r="AV3907" s="12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12"/>
      <c r="BG3907" s="12"/>
      <c r="BH3907" s="12"/>
      <c r="BI3907" s="12"/>
      <c r="BJ3907" s="13"/>
      <c r="BK3907" s="13"/>
      <c r="BL3907" s="13"/>
      <c r="BM3907" s="13"/>
      <c r="BN3907" s="13"/>
    </row>
    <row r="3908" spans="4:66" x14ac:dyDescent="0.25">
      <c r="D3908"/>
      <c r="E3908" s="10"/>
      <c r="F3908" s="10"/>
      <c r="G3908" s="10"/>
      <c r="H3908" s="10"/>
      <c r="I3908" s="10"/>
      <c r="J3908" s="10"/>
      <c r="K3908" s="11"/>
      <c r="L3908" s="11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  <c r="AR3908" s="12"/>
      <c r="AS3908" s="12"/>
      <c r="AT3908" s="12"/>
      <c r="AU3908" s="12"/>
      <c r="AV3908" s="12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12"/>
      <c r="BG3908" s="12"/>
      <c r="BH3908" s="12"/>
      <c r="BI3908" s="12"/>
      <c r="BJ3908" s="13"/>
      <c r="BK3908" s="13"/>
      <c r="BL3908" s="13"/>
      <c r="BM3908" s="13"/>
      <c r="BN3908" s="13"/>
    </row>
    <row r="3909" spans="4:66" x14ac:dyDescent="0.25">
      <c r="D3909"/>
      <c r="E3909" s="10"/>
      <c r="F3909" s="10"/>
      <c r="G3909" s="10"/>
      <c r="H3909" s="10"/>
      <c r="I3909" s="10"/>
      <c r="J3909" s="10"/>
      <c r="K3909" s="11"/>
      <c r="L3909" s="11"/>
      <c r="M3909" s="12"/>
      <c r="N3909" s="12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2"/>
      <c r="AS3909" s="12"/>
      <c r="AT3909" s="12"/>
      <c r="AU3909" s="12"/>
      <c r="AV3909" s="12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12"/>
      <c r="BG3909" s="12"/>
      <c r="BH3909" s="12"/>
      <c r="BI3909" s="12"/>
      <c r="BJ3909" s="13"/>
      <c r="BK3909" s="13"/>
      <c r="BL3909" s="13"/>
      <c r="BM3909" s="13"/>
      <c r="BN3909" s="13"/>
    </row>
    <row r="3910" spans="4:66" x14ac:dyDescent="0.25">
      <c r="D3910"/>
      <c r="E3910" s="10"/>
      <c r="F3910" s="10"/>
      <c r="G3910" s="10"/>
      <c r="H3910" s="10"/>
      <c r="I3910" s="10"/>
      <c r="J3910" s="10"/>
      <c r="K3910" s="11"/>
      <c r="L3910" s="11"/>
      <c r="M3910" s="12"/>
      <c r="N3910" s="12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12"/>
      <c r="Z3910" s="12"/>
      <c r="AA3910" s="12"/>
      <c r="AB3910" s="12"/>
      <c r="AC3910" s="12"/>
      <c r="AD3910" s="12"/>
      <c r="AE3910" s="12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  <c r="AR3910" s="12"/>
      <c r="AS3910" s="12"/>
      <c r="AT3910" s="12"/>
      <c r="AU3910" s="12"/>
      <c r="AV3910" s="12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12"/>
      <c r="BG3910" s="12"/>
      <c r="BH3910" s="12"/>
      <c r="BI3910" s="12"/>
      <c r="BJ3910" s="13"/>
      <c r="BK3910" s="13"/>
      <c r="BL3910" s="13"/>
      <c r="BM3910" s="13"/>
      <c r="BN3910" s="13"/>
    </row>
    <row r="3911" spans="4:66" x14ac:dyDescent="0.25">
      <c r="D3911"/>
      <c r="E3911" s="10"/>
      <c r="F3911" s="10"/>
      <c r="G3911" s="10"/>
      <c r="H3911" s="10"/>
      <c r="I3911" s="10"/>
      <c r="J3911" s="10"/>
      <c r="K3911" s="11"/>
      <c r="L3911" s="11"/>
      <c r="M3911" s="12"/>
      <c r="N3911" s="12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12"/>
      <c r="Z3911" s="12"/>
      <c r="AA3911" s="12"/>
      <c r="AB3911" s="12"/>
      <c r="AC3911" s="12"/>
      <c r="AD3911" s="12"/>
      <c r="AE3911" s="12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  <c r="AR3911" s="12"/>
      <c r="AS3911" s="12"/>
      <c r="AT3911" s="12"/>
      <c r="AU3911" s="12"/>
      <c r="AV3911" s="12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12"/>
      <c r="BG3911" s="12"/>
      <c r="BH3911" s="12"/>
      <c r="BI3911" s="12"/>
      <c r="BJ3911" s="13"/>
      <c r="BK3911" s="13"/>
      <c r="BL3911" s="13"/>
      <c r="BM3911" s="13"/>
      <c r="BN3911" s="13"/>
    </row>
    <row r="3912" spans="4:66" x14ac:dyDescent="0.25">
      <c r="D3912"/>
      <c r="E3912" s="10"/>
      <c r="F3912" s="10"/>
      <c r="G3912" s="10"/>
      <c r="H3912" s="10"/>
      <c r="I3912" s="10"/>
      <c r="J3912" s="10"/>
      <c r="K3912" s="11"/>
      <c r="L3912" s="11"/>
      <c r="M3912" s="12"/>
      <c r="N3912" s="12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12"/>
      <c r="Z3912" s="12"/>
      <c r="AA3912" s="12"/>
      <c r="AB3912" s="12"/>
      <c r="AC3912" s="12"/>
      <c r="AD3912" s="12"/>
      <c r="AE3912" s="12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  <c r="AR3912" s="12"/>
      <c r="AS3912" s="12"/>
      <c r="AT3912" s="12"/>
      <c r="AU3912" s="12"/>
      <c r="AV3912" s="12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12"/>
      <c r="BG3912" s="12"/>
      <c r="BH3912" s="12"/>
      <c r="BI3912" s="12"/>
      <c r="BJ3912" s="13"/>
      <c r="BK3912" s="13"/>
      <c r="BL3912" s="13"/>
      <c r="BM3912" s="13"/>
      <c r="BN3912" s="13"/>
    </row>
    <row r="3913" spans="4:66" x14ac:dyDescent="0.25">
      <c r="D3913"/>
      <c r="E3913" s="10"/>
      <c r="F3913" s="10"/>
      <c r="G3913" s="10"/>
      <c r="H3913" s="10"/>
      <c r="I3913" s="10"/>
      <c r="J3913" s="10"/>
      <c r="K3913" s="11"/>
      <c r="L3913" s="11"/>
      <c r="M3913" s="12"/>
      <c r="N3913" s="12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12"/>
      <c r="Z3913" s="12"/>
      <c r="AA3913" s="12"/>
      <c r="AB3913" s="12"/>
      <c r="AC3913" s="12"/>
      <c r="AD3913" s="12"/>
      <c r="AE3913" s="12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  <c r="AR3913" s="12"/>
      <c r="AS3913" s="12"/>
      <c r="AT3913" s="12"/>
      <c r="AU3913" s="12"/>
      <c r="AV3913" s="12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12"/>
      <c r="BG3913" s="12"/>
      <c r="BH3913" s="12"/>
      <c r="BI3913" s="12"/>
      <c r="BJ3913" s="13"/>
      <c r="BK3913" s="13"/>
      <c r="BL3913" s="13"/>
      <c r="BM3913" s="13"/>
      <c r="BN3913" s="13"/>
    </row>
    <row r="3914" spans="4:66" x14ac:dyDescent="0.25">
      <c r="D3914"/>
      <c r="E3914" s="10"/>
      <c r="F3914" s="10"/>
      <c r="G3914" s="10"/>
      <c r="H3914" s="10"/>
      <c r="I3914" s="10"/>
      <c r="J3914" s="10"/>
      <c r="K3914" s="11"/>
      <c r="L3914" s="11"/>
      <c r="M3914" s="12"/>
      <c r="N3914" s="12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12"/>
      <c r="Z3914" s="12"/>
      <c r="AA3914" s="12"/>
      <c r="AB3914" s="12"/>
      <c r="AC3914" s="12"/>
      <c r="AD3914" s="12"/>
      <c r="AE3914" s="12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  <c r="AR3914" s="12"/>
      <c r="AS3914" s="12"/>
      <c r="AT3914" s="12"/>
      <c r="AU3914" s="12"/>
      <c r="AV3914" s="12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12"/>
      <c r="BG3914" s="12"/>
      <c r="BH3914" s="12"/>
      <c r="BI3914" s="12"/>
      <c r="BJ3914" s="13"/>
      <c r="BK3914" s="13"/>
      <c r="BL3914" s="13"/>
      <c r="BM3914" s="13"/>
      <c r="BN3914" s="13"/>
    </row>
    <row r="3915" spans="4:66" x14ac:dyDescent="0.25">
      <c r="D3915"/>
      <c r="E3915" s="10"/>
      <c r="F3915" s="10"/>
      <c r="G3915" s="10"/>
      <c r="H3915" s="10"/>
      <c r="I3915" s="10"/>
      <c r="J3915" s="10"/>
      <c r="K3915" s="11"/>
      <c r="L3915" s="11"/>
      <c r="M3915" s="12"/>
      <c r="N3915" s="12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12"/>
      <c r="Z3915" s="12"/>
      <c r="AA3915" s="12"/>
      <c r="AB3915" s="12"/>
      <c r="AC3915" s="12"/>
      <c r="AD3915" s="12"/>
      <c r="AE3915" s="12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2"/>
      <c r="AS3915" s="12"/>
      <c r="AT3915" s="12"/>
      <c r="AU3915" s="12"/>
      <c r="AV3915" s="12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12"/>
      <c r="BG3915" s="12"/>
      <c r="BH3915" s="12"/>
      <c r="BI3915" s="12"/>
      <c r="BJ3915" s="13"/>
      <c r="BK3915" s="13"/>
      <c r="BL3915" s="13"/>
      <c r="BM3915" s="13"/>
      <c r="BN3915" s="13"/>
    </row>
    <row r="3916" spans="4:66" x14ac:dyDescent="0.25">
      <c r="D3916"/>
      <c r="E3916" s="10"/>
      <c r="F3916" s="10"/>
      <c r="G3916" s="10"/>
      <c r="H3916" s="10"/>
      <c r="I3916" s="10"/>
      <c r="J3916" s="10"/>
      <c r="K3916" s="11"/>
      <c r="L3916" s="11"/>
      <c r="M3916" s="12"/>
      <c r="N3916" s="12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12"/>
      <c r="Z3916" s="12"/>
      <c r="AA3916" s="12"/>
      <c r="AB3916" s="12"/>
      <c r="AC3916" s="12"/>
      <c r="AD3916" s="12"/>
      <c r="AE3916" s="12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  <c r="AR3916" s="12"/>
      <c r="AS3916" s="12"/>
      <c r="AT3916" s="12"/>
      <c r="AU3916" s="12"/>
      <c r="AV3916" s="12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12"/>
      <c r="BG3916" s="12"/>
      <c r="BH3916" s="12"/>
      <c r="BI3916" s="12"/>
      <c r="BJ3916" s="13"/>
      <c r="BK3916" s="13"/>
      <c r="BL3916" s="13"/>
      <c r="BM3916" s="13"/>
      <c r="BN3916" s="13"/>
    </row>
    <row r="3917" spans="4:66" x14ac:dyDescent="0.25">
      <c r="D3917"/>
      <c r="E3917" s="10"/>
      <c r="F3917" s="10"/>
      <c r="G3917" s="10"/>
      <c r="H3917" s="10"/>
      <c r="I3917" s="10"/>
      <c r="J3917" s="10"/>
      <c r="K3917" s="11"/>
      <c r="L3917" s="11"/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  <c r="AR3917" s="12"/>
      <c r="AS3917" s="12"/>
      <c r="AT3917" s="12"/>
      <c r="AU3917" s="12"/>
      <c r="AV3917" s="12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12"/>
      <c r="BG3917" s="12"/>
      <c r="BH3917" s="12"/>
      <c r="BI3917" s="12"/>
      <c r="BJ3917" s="13"/>
      <c r="BK3917" s="13"/>
      <c r="BL3917" s="13"/>
      <c r="BM3917" s="13"/>
      <c r="BN3917" s="13"/>
    </row>
    <row r="3918" spans="4:66" x14ac:dyDescent="0.25">
      <c r="D3918"/>
      <c r="E3918" s="10"/>
      <c r="F3918" s="10"/>
      <c r="G3918" s="10"/>
      <c r="H3918" s="10"/>
      <c r="I3918" s="10"/>
      <c r="J3918" s="10"/>
      <c r="K3918" s="11"/>
      <c r="L3918" s="11"/>
      <c r="M3918" s="12"/>
      <c r="N3918" s="12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12"/>
      <c r="Z3918" s="12"/>
      <c r="AA3918" s="12"/>
      <c r="AB3918" s="12"/>
      <c r="AC3918" s="12"/>
      <c r="AD3918" s="12"/>
      <c r="AE3918" s="12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  <c r="AR3918" s="12"/>
      <c r="AS3918" s="12"/>
      <c r="AT3918" s="12"/>
      <c r="AU3918" s="12"/>
      <c r="AV3918" s="12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12"/>
      <c r="BG3918" s="12"/>
      <c r="BH3918" s="12"/>
      <c r="BI3918" s="12"/>
      <c r="BJ3918" s="13"/>
      <c r="BK3918" s="13"/>
      <c r="BL3918" s="13"/>
      <c r="BM3918" s="13"/>
      <c r="BN3918" s="13"/>
    </row>
    <row r="3919" spans="4:66" x14ac:dyDescent="0.25">
      <c r="D3919"/>
      <c r="E3919" s="10"/>
      <c r="F3919" s="10"/>
      <c r="G3919" s="10"/>
      <c r="H3919" s="10"/>
      <c r="I3919" s="10"/>
      <c r="J3919" s="10"/>
      <c r="K3919" s="11"/>
      <c r="L3919" s="11"/>
      <c r="M3919" s="12"/>
      <c r="N3919" s="12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12"/>
      <c r="Z3919" s="12"/>
      <c r="AA3919" s="12"/>
      <c r="AB3919" s="12"/>
      <c r="AC3919" s="12"/>
      <c r="AD3919" s="12"/>
      <c r="AE3919" s="12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  <c r="AR3919" s="12"/>
      <c r="AS3919" s="12"/>
      <c r="AT3919" s="12"/>
      <c r="AU3919" s="12"/>
      <c r="AV3919" s="12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12"/>
      <c r="BG3919" s="12"/>
      <c r="BH3919" s="12"/>
      <c r="BI3919" s="12"/>
      <c r="BJ3919" s="13"/>
      <c r="BK3919" s="13"/>
      <c r="BL3919" s="13"/>
      <c r="BM3919" s="13"/>
      <c r="BN3919" s="13"/>
    </row>
    <row r="3920" spans="4:66" x14ac:dyDescent="0.25">
      <c r="D3920"/>
      <c r="E3920" s="10"/>
      <c r="F3920" s="10"/>
      <c r="G3920" s="10"/>
      <c r="H3920" s="10"/>
      <c r="I3920" s="10"/>
      <c r="J3920" s="10"/>
      <c r="K3920" s="11"/>
      <c r="L3920" s="11"/>
      <c r="M3920" s="12"/>
      <c r="N3920" s="12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12"/>
      <c r="Z3920" s="12"/>
      <c r="AA3920" s="12"/>
      <c r="AB3920" s="12"/>
      <c r="AC3920" s="12"/>
      <c r="AD3920" s="12"/>
      <c r="AE3920" s="12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  <c r="AR3920" s="12"/>
      <c r="AS3920" s="12"/>
      <c r="AT3920" s="12"/>
      <c r="AU3920" s="12"/>
      <c r="AV3920" s="12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12"/>
      <c r="BG3920" s="12"/>
      <c r="BH3920" s="12"/>
      <c r="BI3920" s="12"/>
      <c r="BJ3920" s="13"/>
      <c r="BK3920" s="13"/>
      <c r="BL3920" s="13"/>
      <c r="BM3920" s="13"/>
      <c r="BN3920" s="13"/>
    </row>
    <row r="3921" spans="4:66" x14ac:dyDescent="0.25">
      <c r="D3921"/>
      <c r="E3921" s="10"/>
      <c r="F3921" s="10"/>
      <c r="G3921" s="10"/>
      <c r="H3921" s="10"/>
      <c r="I3921" s="10"/>
      <c r="J3921" s="10"/>
      <c r="K3921" s="11"/>
      <c r="L3921" s="11"/>
      <c r="M3921" s="12"/>
      <c r="N3921" s="12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2"/>
      <c r="AS3921" s="12"/>
      <c r="AT3921" s="12"/>
      <c r="AU3921" s="12"/>
      <c r="AV3921" s="12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12"/>
      <c r="BG3921" s="12"/>
      <c r="BH3921" s="12"/>
      <c r="BI3921" s="12"/>
      <c r="BJ3921" s="13"/>
      <c r="BK3921" s="13"/>
      <c r="BL3921" s="13"/>
      <c r="BM3921" s="13"/>
      <c r="BN3921" s="13"/>
    </row>
    <row r="3922" spans="4:66" x14ac:dyDescent="0.25">
      <c r="D3922"/>
      <c r="E3922" s="10"/>
      <c r="F3922" s="10"/>
      <c r="G3922" s="10"/>
      <c r="H3922" s="10"/>
      <c r="I3922" s="10"/>
      <c r="J3922" s="10"/>
      <c r="K3922" s="11"/>
      <c r="L3922" s="11"/>
      <c r="M3922" s="12"/>
      <c r="N3922" s="12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12"/>
      <c r="Z3922" s="12"/>
      <c r="AA3922" s="12"/>
      <c r="AB3922" s="12"/>
      <c r="AC3922" s="12"/>
      <c r="AD3922" s="12"/>
      <c r="AE3922" s="12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  <c r="AR3922" s="12"/>
      <c r="AS3922" s="12"/>
      <c r="AT3922" s="12"/>
      <c r="AU3922" s="12"/>
      <c r="AV3922" s="12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12"/>
      <c r="BG3922" s="12"/>
      <c r="BH3922" s="12"/>
      <c r="BI3922" s="12"/>
      <c r="BJ3922" s="13"/>
      <c r="BK3922" s="13"/>
      <c r="BL3922" s="13"/>
      <c r="BM3922" s="13"/>
      <c r="BN3922" s="13"/>
    </row>
    <row r="3923" spans="4:66" x14ac:dyDescent="0.25">
      <c r="D3923"/>
      <c r="E3923" s="10"/>
      <c r="F3923" s="10"/>
      <c r="G3923" s="10"/>
      <c r="H3923" s="10"/>
      <c r="I3923" s="10"/>
      <c r="J3923" s="10"/>
      <c r="K3923" s="11"/>
      <c r="L3923" s="11"/>
      <c r="M3923" s="12"/>
      <c r="N3923" s="12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12"/>
      <c r="Z3923" s="12"/>
      <c r="AA3923" s="12"/>
      <c r="AB3923" s="12"/>
      <c r="AC3923" s="12"/>
      <c r="AD3923" s="12"/>
      <c r="AE3923" s="12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  <c r="AR3923" s="12"/>
      <c r="AS3923" s="12"/>
      <c r="AT3923" s="12"/>
      <c r="AU3923" s="12"/>
      <c r="AV3923" s="12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12"/>
      <c r="BG3923" s="12"/>
      <c r="BH3923" s="12"/>
      <c r="BI3923" s="12"/>
      <c r="BJ3923" s="13"/>
      <c r="BK3923" s="13"/>
      <c r="BL3923" s="13"/>
      <c r="BM3923" s="13"/>
      <c r="BN3923" s="13"/>
    </row>
    <row r="3924" spans="4:66" x14ac:dyDescent="0.25">
      <c r="D3924"/>
      <c r="E3924" s="10"/>
      <c r="F3924" s="10"/>
      <c r="G3924" s="10"/>
      <c r="H3924" s="10"/>
      <c r="I3924" s="10"/>
      <c r="J3924" s="10"/>
      <c r="K3924" s="11"/>
      <c r="L3924" s="11"/>
      <c r="M3924" s="12"/>
      <c r="N3924" s="12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12"/>
      <c r="Z3924" s="12"/>
      <c r="AA3924" s="12"/>
      <c r="AB3924" s="12"/>
      <c r="AC3924" s="12"/>
      <c r="AD3924" s="12"/>
      <c r="AE3924" s="12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  <c r="AR3924" s="12"/>
      <c r="AS3924" s="12"/>
      <c r="AT3924" s="12"/>
      <c r="AU3924" s="12"/>
      <c r="AV3924" s="12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12"/>
      <c r="BG3924" s="12"/>
      <c r="BH3924" s="12"/>
      <c r="BI3924" s="12"/>
      <c r="BJ3924" s="13"/>
      <c r="BK3924" s="13"/>
      <c r="BL3924" s="13"/>
      <c r="BM3924" s="13"/>
      <c r="BN3924" s="13"/>
    </row>
    <row r="3925" spans="4:66" x14ac:dyDescent="0.25">
      <c r="D3925"/>
      <c r="E3925" s="10"/>
      <c r="F3925" s="10"/>
      <c r="G3925" s="10"/>
      <c r="H3925" s="10"/>
      <c r="I3925" s="10"/>
      <c r="J3925" s="10"/>
      <c r="K3925" s="11"/>
      <c r="L3925" s="11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  <c r="AR3925" s="12"/>
      <c r="AS3925" s="12"/>
      <c r="AT3925" s="12"/>
      <c r="AU3925" s="12"/>
      <c r="AV3925" s="12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12"/>
      <c r="BG3925" s="12"/>
      <c r="BH3925" s="12"/>
      <c r="BI3925" s="12"/>
      <c r="BJ3925" s="13"/>
      <c r="BK3925" s="13"/>
      <c r="BL3925" s="13"/>
      <c r="BM3925" s="13"/>
      <c r="BN3925" s="13"/>
    </row>
    <row r="3926" spans="4:66" x14ac:dyDescent="0.25">
      <c r="D3926"/>
      <c r="E3926" s="10"/>
      <c r="F3926" s="10"/>
      <c r="G3926" s="10"/>
      <c r="H3926" s="10"/>
      <c r="I3926" s="10"/>
      <c r="J3926" s="10"/>
      <c r="K3926" s="11"/>
      <c r="L3926" s="11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  <c r="AR3926" s="12"/>
      <c r="AS3926" s="12"/>
      <c r="AT3926" s="12"/>
      <c r="AU3926" s="12"/>
      <c r="AV3926" s="12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12"/>
      <c r="BG3926" s="12"/>
      <c r="BH3926" s="12"/>
      <c r="BI3926" s="12"/>
      <c r="BJ3926" s="13"/>
      <c r="BK3926" s="13"/>
      <c r="BL3926" s="13"/>
      <c r="BM3926" s="13"/>
      <c r="BN3926" s="13"/>
    </row>
    <row r="3927" spans="4:66" x14ac:dyDescent="0.25">
      <c r="D3927"/>
      <c r="E3927" s="10"/>
      <c r="F3927" s="10"/>
      <c r="G3927" s="10"/>
      <c r="H3927" s="10"/>
      <c r="I3927" s="10"/>
      <c r="J3927" s="10"/>
      <c r="K3927" s="11"/>
      <c r="L3927" s="11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  <c r="AR3927" s="12"/>
      <c r="AS3927" s="12"/>
      <c r="AT3927" s="12"/>
      <c r="AU3927" s="12"/>
      <c r="AV3927" s="12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12"/>
      <c r="BG3927" s="12"/>
      <c r="BH3927" s="12"/>
      <c r="BI3927" s="12"/>
      <c r="BJ3927" s="13"/>
      <c r="BK3927" s="13"/>
      <c r="BL3927" s="13"/>
      <c r="BM3927" s="13"/>
      <c r="BN3927" s="13"/>
    </row>
    <row r="3928" spans="4:66" x14ac:dyDescent="0.25">
      <c r="D3928"/>
      <c r="E3928" s="10"/>
      <c r="F3928" s="10"/>
      <c r="G3928" s="10"/>
      <c r="H3928" s="10"/>
      <c r="I3928" s="10"/>
      <c r="J3928" s="10"/>
      <c r="K3928" s="11"/>
      <c r="L3928" s="11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  <c r="AR3928" s="12"/>
      <c r="AS3928" s="12"/>
      <c r="AT3928" s="12"/>
      <c r="AU3928" s="12"/>
      <c r="AV3928" s="12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12"/>
      <c r="BG3928" s="12"/>
      <c r="BH3928" s="12"/>
      <c r="BI3928" s="12"/>
      <c r="BJ3928" s="13"/>
      <c r="BK3928" s="13"/>
      <c r="BL3928" s="13"/>
      <c r="BM3928" s="13"/>
      <c r="BN3928" s="13"/>
    </row>
    <row r="3929" spans="4:66" x14ac:dyDescent="0.25">
      <c r="D3929"/>
      <c r="E3929" s="10"/>
      <c r="F3929" s="10"/>
      <c r="G3929" s="10"/>
      <c r="H3929" s="10"/>
      <c r="I3929" s="10"/>
      <c r="J3929" s="10"/>
      <c r="K3929" s="11"/>
      <c r="L3929" s="11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2"/>
      <c r="AS3929" s="12"/>
      <c r="AT3929" s="12"/>
      <c r="AU3929" s="12"/>
      <c r="AV3929" s="12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12"/>
      <c r="BG3929" s="12"/>
      <c r="BH3929" s="12"/>
      <c r="BI3929" s="12"/>
      <c r="BJ3929" s="13"/>
      <c r="BK3929" s="13"/>
      <c r="BL3929" s="13"/>
      <c r="BM3929" s="13"/>
      <c r="BN3929" s="13"/>
    </row>
    <row r="3930" spans="4:66" x14ac:dyDescent="0.25">
      <c r="D3930"/>
      <c r="E3930" s="10"/>
      <c r="F3930" s="10"/>
      <c r="G3930" s="10"/>
      <c r="H3930" s="10"/>
      <c r="I3930" s="10"/>
      <c r="J3930" s="10"/>
      <c r="K3930" s="11"/>
      <c r="L3930" s="11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  <c r="AR3930" s="12"/>
      <c r="AS3930" s="12"/>
      <c r="AT3930" s="12"/>
      <c r="AU3930" s="12"/>
      <c r="AV3930" s="12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12"/>
      <c r="BG3930" s="12"/>
      <c r="BH3930" s="12"/>
      <c r="BI3930" s="12"/>
      <c r="BJ3930" s="13"/>
      <c r="BK3930" s="13"/>
      <c r="BL3930" s="13"/>
      <c r="BM3930" s="13"/>
      <c r="BN3930" s="13"/>
    </row>
    <row r="3931" spans="4:66" x14ac:dyDescent="0.25">
      <c r="D3931"/>
      <c r="E3931" s="10"/>
      <c r="F3931" s="10"/>
      <c r="G3931" s="10"/>
      <c r="H3931" s="10"/>
      <c r="I3931" s="10"/>
      <c r="J3931" s="10"/>
      <c r="K3931" s="11"/>
      <c r="L3931" s="11"/>
      <c r="M3931" s="12"/>
      <c r="N3931" s="12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12"/>
      <c r="Z3931" s="12"/>
      <c r="AA3931" s="12"/>
      <c r="AB3931" s="12"/>
      <c r="AC3931" s="12"/>
      <c r="AD3931" s="12"/>
      <c r="AE3931" s="12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  <c r="AR3931" s="12"/>
      <c r="AS3931" s="12"/>
      <c r="AT3931" s="12"/>
      <c r="AU3931" s="12"/>
      <c r="AV3931" s="12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12"/>
      <c r="BG3931" s="12"/>
      <c r="BH3931" s="12"/>
      <c r="BI3931" s="12"/>
      <c r="BJ3931" s="13"/>
      <c r="BK3931" s="13"/>
      <c r="BL3931" s="13"/>
      <c r="BM3931" s="13"/>
      <c r="BN3931" s="13"/>
    </row>
    <row r="3932" spans="4:66" x14ac:dyDescent="0.25">
      <c r="D3932"/>
      <c r="E3932" s="10"/>
      <c r="F3932" s="10"/>
      <c r="G3932" s="10"/>
      <c r="H3932" s="10"/>
      <c r="I3932" s="10"/>
      <c r="J3932" s="10"/>
      <c r="K3932" s="11"/>
      <c r="L3932" s="11"/>
      <c r="M3932" s="12"/>
      <c r="N3932" s="12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12"/>
      <c r="Z3932" s="12"/>
      <c r="AA3932" s="12"/>
      <c r="AB3932" s="12"/>
      <c r="AC3932" s="12"/>
      <c r="AD3932" s="12"/>
      <c r="AE3932" s="12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  <c r="AR3932" s="12"/>
      <c r="AS3932" s="12"/>
      <c r="AT3932" s="12"/>
      <c r="AU3932" s="12"/>
      <c r="AV3932" s="12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12"/>
      <c r="BG3932" s="12"/>
      <c r="BH3932" s="12"/>
      <c r="BI3932" s="12"/>
      <c r="BJ3932" s="13"/>
      <c r="BK3932" s="13"/>
      <c r="BL3932" s="13"/>
      <c r="BM3932" s="13"/>
      <c r="BN3932" s="13"/>
    </row>
    <row r="3933" spans="4:66" x14ac:dyDescent="0.25">
      <c r="D3933"/>
      <c r="E3933" s="10"/>
      <c r="F3933" s="10"/>
      <c r="G3933" s="10"/>
      <c r="H3933" s="10"/>
      <c r="I3933" s="10"/>
      <c r="J3933" s="10"/>
      <c r="K3933" s="11"/>
      <c r="L3933" s="11"/>
      <c r="M3933" s="12"/>
      <c r="N3933" s="12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12"/>
      <c r="Z3933" s="12"/>
      <c r="AA3933" s="12"/>
      <c r="AB3933" s="12"/>
      <c r="AC3933" s="12"/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2"/>
      <c r="AS3933" s="12"/>
      <c r="AT3933" s="12"/>
      <c r="AU3933" s="12"/>
      <c r="AV3933" s="12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12"/>
      <c r="BG3933" s="12"/>
      <c r="BH3933" s="12"/>
      <c r="BI3933" s="12"/>
      <c r="BJ3933" s="13"/>
      <c r="BK3933" s="13"/>
      <c r="BL3933" s="13"/>
      <c r="BM3933" s="13"/>
      <c r="BN3933" s="13"/>
    </row>
    <row r="3934" spans="4:66" x14ac:dyDescent="0.25">
      <c r="D3934"/>
      <c r="E3934" s="10"/>
      <c r="F3934" s="10"/>
      <c r="G3934" s="10"/>
      <c r="H3934" s="10"/>
      <c r="I3934" s="10"/>
      <c r="J3934" s="10"/>
      <c r="K3934" s="11"/>
      <c r="L3934" s="11"/>
      <c r="M3934" s="12"/>
      <c r="N3934" s="12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12"/>
      <c r="Z3934" s="12"/>
      <c r="AA3934" s="12"/>
      <c r="AB3934" s="12"/>
      <c r="AC3934" s="12"/>
      <c r="AD3934" s="12"/>
      <c r="AE3934" s="12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  <c r="AR3934" s="12"/>
      <c r="AS3934" s="12"/>
      <c r="AT3934" s="12"/>
      <c r="AU3934" s="12"/>
      <c r="AV3934" s="12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12"/>
      <c r="BG3934" s="12"/>
      <c r="BH3934" s="12"/>
      <c r="BI3934" s="12"/>
      <c r="BJ3934" s="13"/>
      <c r="BK3934" s="13"/>
      <c r="BL3934" s="13"/>
      <c r="BM3934" s="13"/>
      <c r="BN3934" s="13"/>
    </row>
    <row r="3935" spans="4:66" x14ac:dyDescent="0.25">
      <c r="D3935"/>
      <c r="E3935" s="10"/>
      <c r="F3935" s="10"/>
      <c r="G3935" s="10"/>
      <c r="H3935" s="10"/>
      <c r="I3935" s="10"/>
      <c r="J3935" s="10"/>
      <c r="K3935" s="11"/>
      <c r="L3935" s="11"/>
      <c r="M3935" s="12"/>
      <c r="N3935" s="12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12"/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2"/>
      <c r="AS3935" s="12"/>
      <c r="AT3935" s="12"/>
      <c r="AU3935" s="12"/>
      <c r="AV3935" s="12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12"/>
      <c r="BG3935" s="12"/>
      <c r="BH3935" s="12"/>
      <c r="BI3935" s="12"/>
      <c r="BJ3935" s="13"/>
      <c r="BK3935" s="13"/>
      <c r="BL3935" s="13"/>
      <c r="BM3935" s="13"/>
      <c r="BN3935" s="13"/>
    </row>
    <row r="3936" spans="4:66" x14ac:dyDescent="0.25">
      <c r="D3936"/>
      <c r="E3936" s="10"/>
      <c r="F3936" s="10"/>
      <c r="G3936" s="10"/>
      <c r="H3936" s="10"/>
      <c r="I3936" s="10"/>
      <c r="J3936" s="10"/>
      <c r="K3936" s="11"/>
      <c r="L3936" s="11"/>
      <c r="M3936" s="12"/>
      <c r="N3936" s="12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12"/>
      <c r="Z3936" s="12"/>
      <c r="AA3936" s="12"/>
      <c r="AB3936" s="12"/>
      <c r="AC3936" s="12"/>
      <c r="AD3936" s="12"/>
      <c r="AE3936" s="12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  <c r="AR3936" s="12"/>
      <c r="AS3936" s="12"/>
      <c r="AT3936" s="12"/>
      <c r="AU3936" s="12"/>
      <c r="AV3936" s="12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12"/>
      <c r="BG3936" s="12"/>
      <c r="BH3936" s="12"/>
      <c r="BI3936" s="12"/>
      <c r="BJ3936" s="13"/>
      <c r="BK3936" s="13"/>
      <c r="BL3936" s="13"/>
      <c r="BM3936" s="13"/>
      <c r="BN3936" s="13"/>
    </row>
    <row r="3937" spans="4:66" x14ac:dyDescent="0.25">
      <c r="D3937"/>
      <c r="E3937" s="10"/>
      <c r="F3937" s="10"/>
      <c r="G3937" s="10"/>
      <c r="H3937" s="10"/>
      <c r="I3937" s="10"/>
      <c r="J3937" s="10"/>
      <c r="K3937" s="11"/>
      <c r="L3937" s="11"/>
      <c r="M3937" s="12"/>
      <c r="N3937" s="12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2"/>
      <c r="AS3937" s="12"/>
      <c r="AT3937" s="12"/>
      <c r="AU3937" s="12"/>
      <c r="AV3937" s="12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12"/>
      <c r="BG3937" s="12"/>
      <c r="BH3937" s="12"/>
      <c r="BI3937" s="12"/>
      <c r="BJ3937" s="13"/>
      <c r="BK3937" s="13"/>
      <c r="BL3937" s="13"/>
      <c r="BM3937" s="13"/>
      <c r="BN3937" s="13"/>
    </row>
    <row r="3938" spans="4:66" x14ac:dyDescent="0.25">
      <c r="D3938"/>
      <c r="E3938" s="10"/>
      <c r="F3938" s="10"/>
      <c r="G3938" s="10"/>
      <c r="H3938" s="10"/>
      <c r="I3938" s="10"/>
      <c r="J3938" s="10"/>
      <c r="K3938" s="11"/>
      <c r="L3938" s="11"/>
      <c r="M3938" s="12"/>
      <c r="N3938" s="12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12"/>
      <c r="Z3938" s="12"/>
      <c r="AA3938" s="12"/>
      <c r="AB3938" s="12"/>
      <c r="AC3938" s="12"/>
      <c r="AD3938" s="12"/>
      <c r="AE3938" s="12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  <c r="AR3938" s="12"/>
      <c r="AS3938" s="12"/>
      <c r="AT3938" s="12"/>
      <c r="AU3938" s="12"/>
      <c r="AV3938" s="12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12"/>
      <c r="BG3938" s="12"/>
      <c r="BH3938" s="12"/>
      <c r="BI3938" s="12"/>
      <c r="BJ3938" s="13"/>
      <c r="BK3938" s="13"/>
      <c r="BL3938" s="13"/>
      <c r="BM3938" s="13"/>
      <c r="BN3938" s="13"/>
    </row>
    <row r="3939" spans="4:66" x14ac:dyDescent="0.25">
      <c r="D3939"/>
      <c r="E3939" s="10"/>
      <c r="F3939" s="10"/>
      <c r="G3939" s="10"/>
      <c r="H3939" s="10"/>
      <c r="I3939" s="10"/>
      <c r="J3939" s="10"/>
      <c r="K3939" s="11"/>
      <c r="L3939" s="11"/>
      <c r="M3939" s="12"/>
      <c r="N3939" s="12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2"/>
      <c r="AS3939" s="12"/>
      <c r="AT3939" s="12"/>
      <c r="AU3939" s="12"/>
      <c r="AV3939" s="12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12"/>
      <c r="BG3939" s="12"/>
      <c r="BH3939" s="12"/>
      <c r="BI3939" s="12"/>
      <c r="BJ3939" s="13"/>
      <c r="BK3939" s="13"/>
      <c r="BL3939" s="13"/>
      <c r="BM3939" s="13"/>
      <c r="BN3939" s="13"/>
    </row>
    <row r="3940" spans="4:66" x14ac:dyDescent="0.25">
      <c r="D3940"/>
      <c r="E3940" s="10"/>
      <c r="F3940" s="10"/>
      <c r="G3940" s="10"/>
      <c r="H3940" s="10"/>
      <c r="I3940" s="10"/>
      <c r="J3940" s="10"/>
      <c r="K3940" s="11"/>
      <c r="L3940" s="11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  <c r="AR3940" s="12"/>
      <c r="AS3940" s="12"/>
      <c r="AT3940" s="12"/>
      <c r="AU3940" s="12"/>
      <c r="AV3940" s="12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12"/>
      <c r="BG3940" s="12"/>
      <c r="BH3940" s="12"/>
      <c r="BI3940" s="12"/>
      <c r="BJ3940" s="13"/>
      <c r="BK3940" s="13"/>
      <c r="BL3940" s="13"/>
      <c r="BM3940" s="13"/>
      <c r="BN3940" s="13"/>
    </row>
    <row r="3941" spans="4:66" x14ac:dyDescent="0.25">
      <c r="D3941"/>
      <c r="E3941" s="10"/>
      <c r="F3941" s="10"/>
      <c r="G3941" s="10"/>
      <c r="H3941" s="10"/>
      <c r="I3941" s="10"/>
      <c r="J3941" s="10"/>
      <c r="K3941" s="11"/>
      <c r="L3941" s="11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2"/>
      <c r="AS3941" s="12"/>
      <c r="AT3941" s="12"/>
      <c r="AU3941" s="12"/>
      <c r="AV3941" s="12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12"/>
      <c r="BG3941" s="12"/>
      <c r="BH3941" s="12"/>
      <c r="BI3941" s="12"/>
      <c r="BJ3941" s="13"/>
      <c r="BK3941" s="13"/>
      <c r="BL3941" s="13"/>
      <c r="BM3941" s="13"/>
      <c r="BN3941" s="13"/>
    </row>
    <row r="3942" spans="4:66" x14ac:dyDescent="0.25">
      <c r="D3942"/>
      <c r="E3942" s="10"/>
      <c r="F3942" s="10"/>
      <c r="G3942" s="10"/>
      <c r="H3942" s="10"/>
      <c r="I3942" s="10"/>
      <c r="J3942" s="10"/>
      <c r="K3942" s="11"/>
      <c r="L3942" s="11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  <c r="AR3942" s="12"/>
      <c r="AS3942" s="12"/>
      <c r="AT3942" s="12"/>
      <c r="AU3942" s="12"/>
      <c r="AV3942" s="12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12"/>
      <c r="BG3942" s="12"/>
      <c r="BH3942" s="12"/>
      <c r="BI3942" s="12"/>
      <c r="BJ3942" s="13"/>
      <c r="BK3942" s="13"/>
      <c r="BL3942" s="13"/>
      <c r="BM3942" s="13"/>
      <c r="BN3942" s="13"/>
    </row>
    <row r="3943" spans="4:66" x14ac:dyDescent="0.25">
      <c r="D3943"/>
      <c r="E3943" s="10"/>
      <c r="F3943" s="10"/>
      <c r="G3943" s="10"/>
      <c r="H3943" s="10"/>
      <c r="I3943" s="10"/>
      <c r="J3943" s="10"/>
      <c r="K3943" s="11"/>
      <c r="L3943" s="11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2"/>
      <c r="AS3943" s="12"/>
      <c r="AT3943" s="12"/>
      <c r="AU3943" s="12"/>
      <c r="AV3943" s="12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12"/>
      <c r="BG3943" s="12"/>
      <c r="BH3943" s="12"/>
      <c r="BI3943" s="12"/>
      <c r="BJ3943" s="13"/>
      <c r="BK3943" s="13"/>
      <c r="BL3943" s="13"/>
      <c r="BM3943" s="13"/>
      <c r="BN3943" s="13"/>
    </row>
    <row r="3944" spans="4:66" x14ac:dyDescent="0.25">
      <c r="D3944"/>
      <c r="E3944" s="10"/>
      <c r="F3944" s="10"/>
      <c r="G3944" s="10"/>
      <c r="H3944" s="10"/>
      <c r="I3944" s="10"/>
      <c r="J3944" s="10"/>
      <c r="K3944" s="11"/>
      <c r="L3944" s="11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  <c r="AR3944" s="12"/>
      <c r="AS3944" s="12"/>
      <c r="AT3944" s="12"/>
      <c r="AU3944" s="12"/>
      <c r="AV3944" s="12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12"/>
      <c r="BG3944" s="12"/>
      <c r="BH3944" s="12"/>
      <c r="BI3944" s="12"/>
      <c r="BJ3944" s="13"/>
      <c r="BK3944" s="13"/>
      <c r="BL3944" s="13"/>
      <c r="BM3944" s="13"/>
      <c r="BN3944" s="13"/>
    </row>
    <row r="3945" spans="4:66" x14ac:dyDescent="0.25">
      <c r="D3945"/>
      <c r="E3945" s="10"/>
      <c r="F3945" s="10"/>
      <c r="G3945" s="10"/>
      <c r="H3945" s="10"/>
      <c r="I3945" s="10"/>
      <c r="J3945" s="10"/>
      <c r="K3945" s="11"/>
      <c r="L3945" s="11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2"/>
      <c r="AS3945" s="12"/>
      <c r="AT3945" s="12"/>
      <c r="AU3945" s="12"/>
      <c r="AV3945" s="12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12"/>
      <c r="BG3945" s="12"/>
      <c r="BH3945" s="12"/>
      <c r="BI3945" s="12"/>
      <c r="BJ3945" s="13"/>
      <c r="BK3945" s="13"/>
      <c r="BL3945" s="13"/>
      <c r="BM3945" s="13"/>
      <c r="BN3945" s="13"/>
    </row>
    <row r="3946" spans="4:66" x14ac:dyDescent="0.25">
      <c r="D3946"/>
      <c r="E3946" s="10"/>
      <c r="F3946" s="10"/>
      <c r="G3946" s="10"/>
      <c r="H3946" s="10"/>
      <c r="I3946" s="10"/>
      <c r="J3946" s="10"/>
      <c r="K3946" s="11"/>
      <c r="L3946" s="11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  <c r="AR3946" s="12"/>
      <c r="AS3946" s="12"/>
      <c r="AT3946" s="12"/>
      <c r="AU3946" s="12"/>
      <c r="AV3946" s="12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12"/>
      <c r="BG3946" s="12"/>
      <c r="BH3946" s="12"/>
      <c r="BI3946" s="12"/>
      <c r="BJ3946" s="13"/>
      <c r="BK3946" s="13"/>
      <c r="BL3946" s="13"/>
      <c r="BM3946" s="13"/>
      <c r="BN3946" s="13"/>
    </row>
    <row r="3947" spans="4:66" x14ac:dyDescent="0.25">
      <c r="D3947"/>
      <c r="E3947" s="10"/>
      <c r="F3947" s="10"/>
      <c r="G3947" s="10"/>
      <c r="H3947" s="10"/>
      <c r="I3947" s="10"/>
      <c r="J3947" s="10"/>
      <c r="K3947" s="11"/>
      <c r="L3947" s="11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  <c r="AR3947" s="12"/>
      <c r="AS3947" s="12"/>
      <c r="AT3947" s="12"/>
      <c r="AU3947" s="12"/>
      <c r="AV3947" s="12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12"/>
      <c r="BG3947" s="12"/>
      <c r="BH3947" s="12"/>
      <c r="BI3947" s="12"/>
      <c r="BJ3947" s="13"/>
      <c r="BK3947" s="13"/>
      <c r="BL3947" s="13"/>
      <c r="BM3947" s="13"/>
      <c r="BN3947" s="13"/>
    </row>
    <row r="3948" spans="4:66" x14ac:dyDescent="0.25">
      <c r="D3948"/>
      <c r="E3948" s="10"/>
      <c r="F3948" s="10"/>
      <c r="G3948" s="10"/>
      <c r="H3948" s="10"/>
      <c r="I3948" s="10"/>
      <c r="J3948" s="10"/>
      <c r="K3948" s="11"/>
      <c r="L3948" s="11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  <c r="AR3948" s="12"/>
      <c r="AS3948" s="12"/>
      <c r="AT3948" s="12"/>
      <c r="AU3948" s="12"/>
      <c r="AV3948" s="12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12"/>
      <c r="BG3948" s="12"/>
      <c r="BH3948" s="12"/>
      <c r="BI3948" s="12"/>
      <c r="BJ3948" s="13"/>
      <c r="BK3948" s="13"/>
      <c r="BL3948" s="13"/>
      <c r="BM3948" s="13"/>
      <c r="BN3948" s="13"/>
    </row>
    <row r="3949" spans="4:66" x14ac:dyDescent="0.25">
      <c r="D3949"/>
      <c r="E3949" s="10"/>
      <c r="F3949" s="10"/>
      <c r="G3949" s="10"/>
      <c r="H3949" s="10"/>
      <c r="I3949" s="10"/>
      <c r="J3949" s="10"/>
      <c r="K3949" s="11"/>
      <c r="L3949" s="11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2"/>
      <c r="AS3949" s="12"/>
      <c r="AT3949" s="12"/>
      <c r="AU3949" s="12"/>
      <c r="AV3949" s="12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12"/>
      <c r="BG3949" s="12"/>
      <c r="BH3949" s="12"/>
      <c r="BI3949" s="12"/>
      <c r="BJ3949" s="13"/>
      <c r="BK3949" s="13"/>
      <c r="BL3949" s="13"/>
      <c r="BM3949" s="13"/>
      <c r="BN3949" s="13"/>
    </row>
    <row r="3950" spans="4:66" x14ac:dyDescent="0.25">
      <c r="D3950"/>
      <c r="E3950" s="10"/>
      <c r="F3950" s="10"/>
      <c r="G3950" s="10"/>
      <c r="H3950" s="10"/>
      <c r="I3950" s="10"/>
      <c r="J3950" s="10"/>
      <c r="K3950" s="11"/>
      <c r="L3950" s="11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  <c r="AR3950" s="12"/>
      <c r="AS3950" s="12"/>
      <c r="AT3950" s="12"/>
      <c r="AU3950" s="12"/>
      <c r="AV3950" s="12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12"/>
      <c r="BG3950" s="12"/>
      <c r="BH3950" s="12"/>
      <c r="BI3950" s="12"/>
      <c r="BJ3950" s="13"/>
      <c r="BK3950" s="13"/>
      <c r="BL3950" s="13"/>
      <c r="BM3950" s="13"/>
      <c r="BN3950" s="13"/>
    </row>
    <row r="3951" spans="4:66" s="14" customFormat="1" x14ac:dyDescent="0.25">
      <c r="K3951" s="16"/>
      <c r="L3951" s="16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8"/>
      <c r="BK3951" s="18"/>
      <c r="BL3951" s="18"/>
      <c r="BM3951" s="18"/>
      <c r="BN3951" s="18"/>
    </row>
    <row r="3952" spans="4:66" x14ac:dyDescent="0.25">
      <c r="D3952" s="7"/>
      <c r="E3952" s="10"/>
      <c r="F3952" s="10"/>
      <c r="G3952" s="10"/>
      <c r="H3952" s="10"/>
      <c r="I3952" s="10"/>
      <c r="J3952" s="10"/>
      <c r="K3952" s="11"/>
      <c r="L3952" s="11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  <c r="AR3952" s="12"/>
      <c r="AS3952" s="12"/>
      <c r="AT3952" s="12"/>
      <c r="AU3952" s="12"/>
      <c r="AV3952" s="12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12"/>
      <c r="BG3952" s="12"/>
      <c r="BH3952" s="12"/>
      <c r="BI3952" s="12"/>
      <c r="BJ3952" s="13"/>
      <c r="BK3952" s="13"/>
      <c r="BL3952" s="13"/>
      <c r="BM3952" s="13"/>
      <c r="BN3952" s="13"/>
    </row>
    <row r="3953" spans="4:66" x14ac:dyDescent="0.25">
      <c r="D3953" s="7"/>
      <c r="E3953" s="10"/>
      <c r="F3953" s="10"/>
      <c r="G3953" s="10"/>
      <c r="H3953" s="10"/>
      <c r="I3953" s="10"/>
      <c r="J3953" s="10"/>
      <c r="K3953" s="11"/>
      <c r="L3953" s="11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  <c r="AR3953" s="12"/>
      <c r="AS3953" s="12"/>
      <c r="AT3953" s="12"/>
      <c r="AU3953" s="12"/>
      <c r="AV3953" s="12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12"/>
      <c r="BG3953" s="12"/>
      <c r="BH3953" s="12"/>
      <c r="BI3953" s="12"/>
      <c r="BJ3953" s="13"/>
      <c r="BK3953" s="13"/>
      <c r="BL3953" s="13"/>
      <c r="BM3953" s="13"/>
      <c r="BN3953" s="13"/>
    </row>
    <row r="3954" spans="4:66" x14ac:dyDescent="0.25">
      <c r="D3954" s="7"/>
      <c r="E3954" s="10"/>
      <c r="F3954" s="10"/>
      <c r="G3954" s="10"/>
      <c r="H3954" s="10"/>
      <c r="I3954" s="10"/>
      <c r="J3954" s="10"/>
      <c r="K3954" s="11"/>
      <c r="L3954" s="11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  <c r="AR3954" s="12"/>
      <c r="AS3954" s="12"/>
      <c r="AT3954" s="12"/>
      <c r="AU3954" s="12"/>
      <c r="AV3954" s="12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12"/>
      <c r="BG3954" s="12"/>
      <c r="BH3954" s="12"/>
      <c r="BI3954" s="12"/>
      <c r="BJ3954" s="13"/>
      <c r="BK3954" s="13"/>
      <c r="BL3954" s="13"/>
      <c r="BM3954" s="13"/>
      <c r="BN3954" s="13"/>
    </row>
    <row r="3955" spans="4:66" x14ac:dyDescent="0.25">
      <c r="D3955" s="7"/>
      <c r="E3955" s="10"/>
      <c r="F3955" s="10"/>
      <c r="G3955" s="10"/>
      <c r="H3955" s="10"/>
      <c r="I3955" s="10"/>
      <c r="J3955" s="10"/>
      <c r="K3955" s="11"/>
      <c r="L3955" s="11"/>
      <c r="M3955" s="12"/>
      <c r="N3955" s="12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  <c r="AR3955" s="12"/>
      <c r="AS3955" s="12"/>
      <c r="AT3955" s="12"/>
      <c r="AU3955" s="12"/>
      <c r="AV3955" s="12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12"/>
      <c r="BG3955" s="12"/>
      <c r="BH3955" s="12"/>
      <c r="BI3955" s="12"/>
      <c r="BJ3955" s="13"/>
      <c r="BK3955" s="13"/>
      <c r="BL3955" s="13"/>
      <c r="BM3955" s="13"/>
      <c r="BN3955" s="13"/>
    </row>
    <row r="3956" spans="4:66" x14ac:dyDescent="0.25">
      <c r="D3956" s="7"/>
      <c r="E3956" s="10"/>
      <c r="F3956" s="10"/>
      <c r="G3956" s="10"/>
      <c r="H3956" s="10"/>
      <c r="I3956" s="10"/>
      <c r="J3956" s="10"/>
      <c r="K3956" s="11"/>
      <c r="L3956" s="11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  <c r="AR3956" s="12"/>
      <c r="AS3956" s="12"/>
      <c r="AT3956" s="12"/>
      <c r="AU3956" s="12"/>
      <c r="AV3956" s="12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12"/>
      <c r="BG3956" s="12"/>
      <c r="BH3956" s="12"/>
      <c r="BI3956" s="12"/>
      <c r="BJ3956" s="13"/>
      <c r="BK3956" s="13"/>
      <c r="BL3956" s="13"/>
      <c r="BM3956" s="13"/>
      <c r="BN3956" s="13"/>
    </row>
    <row r="3957" spans="4:66" x14ac:dyDescent="0.25">
      <c r="D3957" s="7"/>
      <c r="E3957" s="10"/>
      <c r="F3957" s="10"/>
      <c r="G3957" s="10"/>
      <c r="H3957" s="10"/>
      <c r="I3957" s="10"/>
      <c r="J3957" s="10"/>
      <c r="K3957" s="11"/>
      <c r="L3957" s="11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2"/>
      <c r="AS3957" s="12"/>
      <c r="AT3957" s="12"/>
      <c r="AU3957" s="12"/>
      <c r="AV3957" s="12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12"/>
      <c r="BG3957" s="12"/>
      <c r="BH3957" s="12"/>
      <c r="BI3957" s="12"/>
      <c r="BJ3957" s="13"/>
      <c r="BK3957" s="13"/>
      <c r="BL3957" s="13"/>
      <c r="BM3957" s="13"/>
      <c r="BN3957" s="13"/>
    </row>
    <row r="3958" spans="4:66" x14ac:dyDescent="0.25">
      <c r="D3958" s="7"/>
      <c r="E3958" s="10"/>
      <c r="F3958" s="10"/>
      <c r="G3958" s="10"/>
      <c r="H3958" s="10"/>
      <c r="I3958" s="10"/>
      <c r="J3958" s="10"/>
      <c r="K3958" s="11"/>
      <c r="L3958" s="11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  <c r="AR3958" s="12"/>
      <c r="AS3958" s="12"/>
      <c r="AT3958" s="12"/>
      <c r="AU3958" s="12"/>
      <c r="AV3958" s="12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12"/>
      <c r="BG3958" s="12"/>
      <c r="BH3958" s="12"/>
      <c r="BI3958" s="12"/>
      <c r="BJ3958" s="13"/>
      <c r="BK3958" s="13"/>
      <c r="BL3958" s="13"/>
      <c r="BM3958" s="13"/>
      <c r="BN3958" s="13"/>
    </row>
    <row r="3959" spans="4:66" x14ac:dyDescent="0.25">
      <c r="D3959" s="7"/>
      <c r="E3959" s="10"/>
      <c r="F3959" s="10"/>
      <c r="G3959" s="10"/>
      <c r="H3959" s="10"/>
      <c r="I3959" s="10"/>
      <c r="J3959" s="10"/>
      <c r="K3959" s="11"/>
      <c r="L3959" s="11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2"/>
      <c r="AS3959" s="12"/>
      <c r="AT3959" s="12"/>
      <c r="AU3959" s="12"/>
      <c r="AV3959" s="12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12"/>
      <c r="BG3959" s="12"/>
      <c r="BH3959" s="12"/>
      <c r="BI3959" s="12"/>
      <c r="BJ3959" s="13"/>
      <c r="BK3959" s="13"/>
      <c r="BL3959" s="13"/>
      <c r="BM3959" s="13"/>
      <c r="BN3959" s="13"/>
    </row>
    <row r="3960" spans="4:66" x14ac:dyDescent="0.25">
      <c r="D3960" s="7"/>
      <c r="E3960" s="10"/>
      <c r="F3960" s="10"/>
      <c r="G3960" s="10"/>
      <c r="H3960" s="10"/>
      <c r="I3960" s="10"/>
      <c r="J3960" s="10"/>
      <c r="K3960" s="11"/>
      <c r="L3960" s="11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  <c r="AR3960" s="12"/>
      <c r="AS3960" s="12"/>
      <c r="AT3960" s="12"/>
      <c r="AU3960" s="12"/>
      <c r="AV3960" s="12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12"/>
      <c r="BG3960" s="12"/>
      <c r="BH3960" s="12"/>
      <c r="BI3960" s="12"/>
      <c r="BJ3960" s="13"/>
      <c r="BK3960" s="13"/>
      <c r="BL3960" s="13"/>
      <c r="BM3960" s="13"/>
      <c r="BN3960" s="13"/>
    </row>
    <row r="3961" spans="4:66" x14ac:dyDescent="0.25">
      <c r="D3961" s="7"/>
      <c r="E3961" s="10"/>
      <c r="F3961" s="10"/>
      <c r="G3961" s="10"/>
      <c r="H3961" s="10"/>
      <c r="I3961" s="10"/>
      <c r="J3961" s="10"/>
      <c r="K3961" s="11"/>
      <c r="L3961" s="11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2"/>
      <c r="AS3961" s="12"/>
      <c r="AT3961" s="12"/>
      <c r="AU3961" s="12"/>
      <c r="AV3961" s="12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12"/>
      <c r="BG3961" s="12"/>
      <c r="BH3961" s="12"/>
      <c r="BI3961" s="12"/>
      <c r="BJ3961" s="13"/>
      <c r="BK3961" s="13"/>
      <c r="BL3961" s="13"/>
      <c r="BM3961" s="13"/>
      <c r="BN3961" s="13"/>
    </row>
    <row r="3962" spans="4:66" x14ac:dyDescent="0.25">
      <c r="D3962" s="7"/>
      <c r="E3962" s="10"/>
      <c r="F3962" s="10"/>
      <c r="G3962" s="10"/>
      <c r="H3962" s="10"/>
      <c r="I3962" s="10"/>
      <c r="J3962" s="10"/>
      <c r="K3962" s="11"/>
      <c r="L3962" s="11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  <c r="AR3962" s="12"/>
      <c r="AS3962" s="12"/>
      <c r="AT3962" s="12"/>
      <c r="AU3962" s="12"/>
      <c r="AV3962" s="12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12"/>
      <c r="BG3962" s="12"/>
      <c r="BH3962" s="12"/>
      <c r="BI3962" s="12"/>
      <c r="BJ3962" s="13"/>
      <c r="BK3962" s="13"/>
      <c r="BL3962" s="13"/>
      <c r="BM3962" s="13"/>
      <c r="BN3962" s="13"/>
    </row>
    <row r="3963" spans="4:66" x14ac:dyDescent="0.25">
      <c r="D3963" s="7"/>
      <c r="E3963" s="10"/>
      <c r="F3963" s="10"/>
      <c r="G3963" s="10"/>
      <c r="H3963" s="10"/>
      <c r="I3963" s="10"/>
      <c r="J3963" s="10"/>
      <c r="K3963" s="11"/>
      <c r="L3963" s="11"/>
      <c r="M3963" s="12"/>
      <c r="N3963" s="12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2"/>
      <c r="AS3963" s="12"/>
      <c r="AT3963" s="12"/>
      <c r="AU3963" s="12"/>
      <c r="AV3963" s="12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12"/>
      <c r="BG3963" s="12"/>
      <c r="BH3963" s="12"/>
      <c r="BI3963" s="12"/>
      <c r="BJ3963" s="13"/>
      <c r="BK3963" s="13"/>
      <c r="BL3963" s="13"/>
      <c r="BM3963" s="13"/>
      <c r="BN3963" s="13"/>
    </row>
    <row r="3964" spans="4:66" x14ac:dyDescent="0.25">
      <c r="D3964" s="7"/>
      <c r="E3964" s="10"/>
      <c r="F3964" s="10"/>
      <c r="G3964" s="10"/>
      <c r="H3964" s="10"/>
      <c r="I3964" s="10"/>
      <c r="J3964" s="10"/>
      <c r="K3964" s="11"/>
      <c r="L3964" s="11"/>
      <c r="M3964" s="12"/>
      <c r="N3964" s="12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12"/>
      <c r="Z3964" s="12"/>
      <c r="AA3964" s="12"/>
      <c r="AB3964" s="12"/>
      <c r="AC3964" s="12"/>
      <c r="AD3964" s="12"/>
      <c r="AE3964" s="12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  <c r="AR3964" s="12"/>
      <c r="AS3964" s="12"/>
      <c r="AT3964" s="12"/>
      <c r="AU3964" s="12"/>
      <c r="AV3964" s="12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12"/>
      <c r="BG3964" s="12"/>
      <c r="BH3964" s="12"/>
      <c r="BI3964" s="12"/>
      <c r="BJ3964" s="13"/>
      <c r="BK3964" s="13"/>
      <c r="BL3964" s="13"/>
      <c r="BM3964" s="13"/>
      <c r="BN3964" s="13"/>
    </row>
    <row r="3965" spans="4:66" x14ac:dyDescent="0.25">
      <c r="D3965" s="7"/>
      <c r="E3965" s="10"/>
      <c r="F3965" s="10"/>
      <c r="G3965" s="10"/>
      <c r="H3965" s="10"/>
      <c r="I3965" s="10"/>
      <c r="J3965" s="10"/>
      <c r="K3965" s="11"/>
      <c r="L3965" s="11"/>
      <c r="M3965" s="12"/>
      <c r="N3965" s="12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2"/>
      <c r="AS3965" s="12"/>
      <c r="AT3965" s="12"/>
      <c r="AU3965" s="12"/>
      <c r="AV3965" s="12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12"/>
      <c r="BG3965" s="12"/>
      <c r="BH3965" s="12"/>
      <c r="BI3965" s="12"/>
      <c r="BJ3965" s="13"/>
      <c r="BK3965" s="13"/>
      <c r="BL3965" s="13"/>
      <c r="BM3965" s="13"/>
      <c r="BN3965" s="13"/>
    </row>
    <row r="3966" spans="4:66" x14ac:dyDescent="0.25">
      <c r="D3966" s="7"/>
      <c r="E3966" s="10"/>
      <c r="F3966" s="10"/>
      <c r="G3966" s="10"/>
      <c r="H3966" s="10"/>
      <c r="I3966" s="10"/>
      <c r="J3966" s="10"/>
      <c r="K3966" s="11"/>
      <c r="L3966" s="11"/>
      <c r="M3966" s="12"/>
      <c r="N3966" s="12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12"/>
      <c r="Z3966" s="12"/>
      <c r="AA3966" s="12"/>
      <c r="AB3966" s="12"/>
      <c r="AC3966" s="12"/>
      <c r="AD3966" s="12"/>
      <c r="AE3966" s="12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  <c r="AR3966" s="12"/>
      <c r="AS3966" s="12"/>
      <c r="AT3966" s="12"/>
      <c r="AU3966" s="12"/>
      <c r="AV3966" s="12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12"/>
      <c r="BG3966" s="12"/>
      <c r="BH3966" s="12"/>
      <c r="BI3966" s="12"/>
      <c r="BJ3966" s="13"/>
      <c r="BK3966" s="13"/>
      <c r="BL3966" s="13"/>
      <c r="BM3966" s="13"/>
      <c r="BN3966" s="13"/>
    </row>
    <row r="3967" spans="4:66" x14ac:dyDescent="0.25">
      <c r="D3967" s="7"/>
      <c r="E3967" s="10"/>
      <c r="F3967" s="10"/>
      <c r="G3967" s="10"/>
      <c r="H3967" s="10"/>
      <c r="I3967" s="10"/>
      <c r="J3967" s="10"/>
      <c r="K3967" s="11"/>
      <c r="L3967" s="11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2"/>
      <c r="AS3967" s="12"/>
      <c r="AT3967" s="12"/>
      <c r="AU3967" s="12"/>
      <c r="AV3967" s="12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12"/>
      <c r="BG3967" s="12"/>
      <c r="BH3967" s="12"/>
      <c r="BI3967" s="12"/>
      <c r="BJ3967" s="13"/>
      <c r="BK3967" s="13"/>
      <c r="BL3967" s="13"/>
      <c r="BM3967" s="13"/>
      <c r="BN3967" s="13"/>
    </row>
    <row r="3968" spans="4:66" x14ac:dyDescent="0.25">
      <c r="D3968" s="7"/>
      <c r="E3968" s="10"/>
      <c r="F3968" s="10"/>
      <c r="G3968" s="10"/>
      <c r="H3968" s="10"/>
      <c r="I3968" s="10"/>
      <c r="J3968" s="10"/>
      <c r="K3968" s="11"/>
      <c r="L3968" s="11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  <c r="AR3968" s="12"/>
      <c r="AS3968" s="12"/>
      <c r="AT3968" s="12"/>
      <c r="AU3968" s="12"/>
      <c r="AV3968" s="12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12"/>
      <c r="BG3968" s="12"/>
      <c r="BH3968" s="12"/>
      <c r="BI3968" s="12"/>
      <c r="BJ3968" s="13"/>
      <c r="BK3968" s="13"/>
      <c r="BL3968" s="13"/>
      <c r="BM3968" s="13"/>
      <c r="BN3968" s="13"/>
    </row>
    <row r="3969" spans="4:66" x14ac:dyDescent="0.25">
      <c r="D3969" s="7"/>
      <c r="E3969" s="10"/>
      <c r="F3969" s="10"/>
      <c r="G3969" s="10"/>
      <c r="H3969" s="10"/>
      <c r="I3969" s="10"/>
      <c r="J3969" s="10"/>
      <c r="K3969" s="11"/>
      <c r="L3969" s="11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2"/>
      <c r="AS3969" s="12"/>
      <c r="AT3969" s="12"/>
      <c r="AU3969" s="12"/>
      <c r="AV3969" s="12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12"/>
      <c r="BG3969" s="12"/>
      <c r="BH3969" s="12"/>
      <c r="BI3969" s="12"/>
      <c r="BJ3969" s="13"/>
      <c r="BK3969" s="13"/>
      <c r="BL3969" s="13"/>
      <c r="BM3969" s="13"/>
      <c r="BN3969" s="13"/>
    </row>
    <row r="3970" spans="4:66" x14ac:dyDescent="0.25">
      <c r="D3970" s="7"/>
      <c r="E3970" s="10"/>
      <c r="F3970" s="10"/>
      <c r="G3970" s="10"/>
      <c r="H3970" s="10"/>
      <c r="I3970" s="10"/>
      <c r="J3970" s="10"/>
      <c r="K3970" s="11"/>
      <c r="L3970" s="11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  <c r="AR3970" s="12"/>
      <c r="AS3970" s="12"/>
      <c r="AT3970" s="12"/>
      <c r="AU3970" s="12"/>
      <c r="AV3970" s="12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12"/>
      <c r="BG3970" s="12"/>
      <c r="BH3970" s="12"/>
      <c r="BI3970" s="12"/>
      <c r="BJ3970" s="13"/>
      <c r="BK3970" s="13"/>
      <c r="BL3970" s="13"/>
      <c r="BM3970" s="13"/>
      <c r="BN3970" s="13"/>
    </row>
    <row r="3971" spans="4:66" x14ac:dyDescent="0.25">
      <c r="D3971" s="7"/>
      <c r="E3971" s="10"/>
      <c r="F3971" s="10"/>
      <c r="G3971" s="10"/>
      <c r="H3971" s="10"/>
      <c r="I3971" s="10"/>
      <c r="J3971" s="10"/>
      <c r="K3971" s="11"/>
      <c r="L3971" s="11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2"/>
      <c r="AS3971" s="12"/>
      <c r="AT3971" s="12"/>
      <c r="AU3971" s="12"/>
      <c r="AV3971" s="12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12"/>
      <c r="BG3971" s="12"/>
      <c r="BH3971" s="12"/>
      <c r="BI3971" s="12"/>
      <c r="BJ3971" s="13"/>
      <c r="BK3971" s="13"/>
      <c r="BL3971" s="13"/>
      <c r="BM3971" s="13"/>
      <c r="BN3971" s="13"/>
    </row>
    <row r="3972" spans="4:66" x14ac:dyDescent="0.25">
      <c r="D3972" s="7"/>
      <c r="E3972" s="10"/>
      <c r="F3972" s="10"/>
      <c r="G3972" s="10"/>
      <c r="H3972" s="10"/>
      <c r="I3972" s="10"/>
      <c r="J3972" s="10"/>
      <c r="K3972" s="11"/>
      <c r="L3972" s="11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  <c r="AR3972" s="12"/>
      <c r="AS3972" s="12"/>
      <c r="AT3972" s="12"/>
      <c r="AU3972" s="12"/>
      <c r="AV3972" s="12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12"/>
      <c r="BG3972" s="12"/>
      <c r="BH3972" s="12"/>
      <c r="BI3972" s="12"/>
      <c r="BJ3972" s="13"/>
      <c r="BK3972" s="13"/>
      <c r="BL3972" s="13"/>
      <c r="BM3972" s="13"/>
      <c r="BN3972" s="13"/>
    </row>
    <row r="3973" spans="4:66" x14ac:dyDescent="0.25">
      <c r="D3973" s="7"/>
      <c r="E3973" s="10"/>
      <c r="F3973" s="10"/>
      <c r="G3973" s="10"/>
      <c r="H3973" s="10"/>
      <c r="I3973" s="10"/>
      <c r="J3973" s="10"/>
      <c r="K3973" s="11"/>
      <c r="L3973" s="11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2"/>
      <c r="AS3973" s="12"/>
      <c r="AT3973" s="12"/>
      <c r="AU3973" s="12"/>
      <c r="AV3973" s="12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12"/>
      <c r="BG3973" s="12"/>
      <c r="BH3973" s="12"/>
      <c r="BI3973" s="12"/>
      <c r="BJ3973" s="13"/>
      <c r="BK3973" s="13"/>
      <c r="BL3973" s="13"/>
      <c r="BM3973" s="13"/>
      <c r="BN3973" s="13"/>
    </row>
    <row r="3974" spans="4:66" x14ac:dyDescent="0.25">
      <c r="D3974" s="7"/>
      <c r="E3974" s="10"/>
      <c r="F3974" s="10"/>
      <c r="G3974" s="10"/>
      <c r="H3974" s="10"/>
      <c r="I3974" s="10"/>
      <c r="J3974" s="10"/>
      <c r="K3974" s="11"/>
      <c r="L3974" s="11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  <c r="AR3974" s="12"/>
      <c r="AS3974" s="12"/>
      <c r="AT3974" s="12"/>
      <c r="AU3974" s="12"/>
      <c r="AV3974" s="12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12"/>
      <c r="BG3974" s="12"/>
      <c r="BH3974" s="12"/>
      <c r="BI3974" s="12"/>
      <c r="BJ3974" s="13"/>
      <c r="BK3974" s="13"/>
      <c r="BL3974" s="13"/>
      <c r="BM3974" s="13"/>
      <c r="BN3974" s="13"/>
    </row>
    <row r="3975" spans="4:66" x14ac:dyDescent="0.25">
      <c r="D3975" s="7"/>
      <c r="E3975" s="10"/>
      <c r="F3975" s="10"/>
      <c r="G3975" s="10"/>
      <c r="H3975" s="10"/>
      <c r="I3975" s="10"/>
      <c r="J3975" s="10"/>
      <c r="K3975" s="11"/>
      <c r="L3975" s="11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2"/>
      <c r="AS3975" s="12"/>
      <c r="AT3975" s="12"/>
      <c r="AU3975" s="12"/>
      <c r="AV3975" s="12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12"/>
      <c r="BG3975" s="12"/>
      <c r="BH3975" s="12"/>
      <c r="BI3975" s="12"/>
      <c r="BJ3975" s="13"/>
      <c r="BK3975" s="13"/>
      <c r="BL3975" s="13"/>
      <c r="BM3975" s="13"/>
      <c r="BN3975" s="13"/>
    </row>
    <row r="3976" spans="4:66" x14ac:dyDescent="0.25">
      <c r="D3976" s="7"/>
      <c r="E3976" s="10"/>
      <c r="F3976" s="10"/>
      <c r="G3976" s="10"/>
      <c r="H3976" s="10"/>
      <c r="I3976" s="10"/>
      <c r="J3976" s="10"/>
      <c r="K3976" s="11"/>
      <c r="L3976" s="11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  <c r="AR3976" s="12"/>
      <c r="AS3976" s="12"/>
      <c r="AT3976" s="12"/>
      <c r="AU3976" s="12"/>
      <c r="AV3976" s="12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12"/>
      <c r="BG3976" s="12"/>
      <c r="BH3976" s="12"/>
      <c r="BI3976" s="12"/>
      <c r="BJ3976" s="13"/>
      <c r="BK3976" s="13"/>
      <c r="BL3976" s="13"/>
      <c r="BM3976" s="13"/>
      <c r="BN3976" s="13"/>
    </row>
    <row r="3977" spans="4:66" x14ac:dyDescent="0.25">
      <c r="D3977" s="7"/>
      <c r="E3977" s="10"/>
      <c r="F3977" s="10"/>
      <c r="G3977" s="10"/>
      <c r="H3977" s="10"/>
      <c r="I3977" s="10"/>
      <c r="J3977" s="10"/>
      <c r="K3977" s="11"/>
      <c r="L3977" s="11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2"/>
      <c r="AS3977" s="12"/>
      <c r="AT3977" s="12"/>
      <c r="AU3977" s="12"/>
      <c r="AV3977" s="12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12"/>
      <c r="BG3977" s="12"/>
      <c r="BH3977" s="12"/>
      <c r="BI3977" s="12"/>
      <c r="BJ3977" s="13"/>
      <c r="BK3977" s="13"/>
      <c r="BL3977" s="13"/>
      <c r="BM3977" s="13"/>
      <c r="BN3977" s="13"/>
    </row>
    <row r="3978" spans="4:66" x14ac:dyDescent="0.25">
      <c r="D3978" s="7"/>
      <c r="E3978" s="10"/>
      <c r="F3978" s="10"/>
      <c r="G3978" s="10"/>
      <c r="H3978" s="10"/>
      <c r="I3978" s="10"/>
      <c r="J3978" s="10"/>
      <c r="K3978" s="11"/>
      <c r="L3978" s="11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  <c r="AR3978" s="12"/>
      <c r="AS3978" s="12"/>
      <c r="AT3978" s="12"/>
      <c r="AU3978" s="12"/>
      <c r="AV3978" s="12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12"/>
      <c r="BG3978" s="12"/>
      <c r="BH3978" s="12"/>
      <c r="BI3978" s="12"/>
      <c r="BJ3978" s="13"/>
      <c r="BK3978" s="13"/>
      <c r="BL3978" s="13"/>
      <c r="BM3978" s="13"/>
      <c r="BN3978" s="13"/>
    </row>
    <row r="3979" spans="4:66" x14ac:dyDescent="0.25">
      <c r="D3979" s="7"/>
      <c r="E3979" s="10"/>
      <c r="F3979" s="10"/>
      <c r="G3979" s="10"/>
      <c r="H3979" s="10"/>
      <c r="I3979" s="10"/>
      <c r="J3979" s="10"/>
      <c r="K3979" s="11"/>
      <c r="L3979" s="11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  <c r="AR3979" s="12"/>
      <c r="AS3979" s="12"/>
      <c r="AT3979" s="12"/>
      <c r="AU3979" s="12"/>
      <c r="AV3979" s="12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12"/>
      <c r="BG3979" s="12"/>
      <c r="BH3979" s="12"/>
      <c r="BI3979" s="12"/>
      <c r="BJ3979" s="13"/>
      <c r="BK3979" s="13"/>
      <c r="BL3979" s="13"/>
      <c r="BM3979" s="13"/>
      <c r="BN3979" s="13"/>
    </row>
    <row r="3980" spans="4:66" x14ac:dyDescent="0.25">
      <c r="D3980" s="7"/>
      <c r="E3980" s="10"/>
      <c r="F3980" s="10"/>
      <c r="G3980" s="10"/>
      <c r="H3980" s="10"/>
      <c r="I3980" s="10"/>
      <c r="J3980" s="10"/>
      <c r="K3980" s="11"/>
      <c r="L3980" s="11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  <c r="AR3980" s="12"/>
      <c r="AS3980" s="12"/>
      <c r="AT3980" s="12"/>
      <c r="AU3980" s="12"/>
      <c r="AV3980" s="12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12"/>
      <c r="BG3980" s="12"/>
      <c r="BH3980" s="12"/>
      <c r="BI3980" s="12"/>
      <c r="BJ3980" s="13"/>
      <c r="BK3980" s="13"/>
      <c r="BL3980" s="13"/>
      <c r="BM3980" s="13"/>
      <c r="BN3980" s="13"/>
    </row>
    <row r="3981" spans="4:66" x14ac:dyDescent="0.25">
      <c r="D3981" s="7"/>
      <c r="E3981" s="10"/>
      <c r="F3981" s="10"/>
      <c r="G3981" s="10"/>
      <c r="H3981" s="10"/>
      <c r="I3981" s="10"/>
      <c r="J3981" s="10"/>
      <c r="K3981" s="11"/>
      <c r="L3981" s="11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  <c r="AR3981" s="12"/>
      <c r="AS3981" s="12"/>
      <c r="AT3981" s="12"/>
      <c r="AU3981" s="12"/>
      <c r="AV3981" s="12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12"/>
      <c r="BG3981" s="12"/>
      <c r="BH3981" s="12"/>
      <c r="BI3981" s="12"/>
      <c r="BJ3981" s="13"/>
      <c r="BK3981" s="13"/>
      <c r="BL3981" s="13"/>
      <c r="BM3981" s="13"/>
      <c r="BN3981" s="13"/>
    </row>
    <row r="3982" spans="4:66" x14ac:dyDescent="0.25">
      <c r="D3982" s="7"/>
      <c r="E3982" s="10"/>
      <c r="F3982" s="10"/>
      <c r="G3982" s="10"/>
      <c r="H3982" s="10"/>
      <c r="I3982" s="10"/>
      <c r="J3982" s="10"/>
      <c r="K3982" s="11"/>
      <c r="L3982" s="11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  <c r="AR3982" s="12"/>
      <c r="AS3982" s="12"/>
      <c r="AT3982" s="12"/>
      <c r="AU3982" s="12"/>
      <c r="AV3982" s="12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12"/>
      <c r="BG3982" s="12"/>
      <c r="BH3982" s="12"/>
      <c r="BI3982" s="12"/>
      <c r="BJ3982" s="13"/>
      <c r="BK3982" s="13"/>
      <c r="BL3982" s="13"/>
      <c r="BM3982" s="13"/>
      <c r="BN3982" s="13"/>
    </row>
    <row r="3983" spans="4:66" x14ac:dyDescent="0.25">
      <c r="D3983" s="7"/>
      <c r="E3983" s="10"/>
      <c r="F3983" s="10"/>
      <c r="G3983" s="10"/>
      <c r="H3983" s="10"/>
      <c r="I3983" s="10"/>
      <c r="J3983" s="10"/>
      <c r="K3983" s="11"/>
      <c r="L3983" s="11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2"/>
      <c r="AS3983" s="12"/>
      <c r="AT3983" s="12"/>
      <c r="AU3983" s="12"/>
      <c r="AV3983" s="12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12"/>
      <c r="BG3983" s="12"/>
      <c r="BH3983" s="12"/>
      <c r="BI3983" s="12"/>
      <c r="BJ3983" s="13"/>
      <c r="BK3983" s="13"/>
      <c r="BL3983" s="13"/>
      <c r="BM3983" s="13"/>
      <c r="BN3983" s="13"/>
    </row>
    <row r="3984" spans="4:66" x14ac:dyDescent="0.25">
      <c r="D3984" s="7"/>
      <c r="E3984" s="10"/>
      <c r="F3984" s="10"/>
      <c r="G3984" s="10"/>
      <c r="H3984" s="10"/>
      <c r="I3984" s="10"/>
      <c r="J3984" s="10"/>
      <c r="K3984" s="11"/>
      <c r="L3984" s="11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  <c r="AR3984" s="12"/>
      <c r="AS3984" s="12"/>
      <c r="AT3984" s="12"/>
      <c r="AU3984" s="12"/>
      <c r="AV3984" s="12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12"/>
      <c r="BG3984" s="12"/>
      <c r="BH3984" s="12"/>
      <c r="BI3984" s="12"/>
      <c r="BJ3984" s="13"/>
      <c r="BK3984" s="13"/>
      <c r="BL3984" s="13"/>
      <c r="BM3984" s="13"/>
      <c r="BN3984" s="13"/>
    </row>
    <row r="3985" spans="4:66" x14ac:dyDescent="0.25">
      <c r="D3985" s="7"/>
      <c r="E3985" s="10"/>
      <c r="F3985" s="10"/>
      <c r="G3985" s="10"/>
      <c r="H3985" s="10"/>
      <c r="I3985" s="10"/>
      <c r="J3985" s="10"/>
      <c r="K3985" s="11"/>
      <c r="L3985" s="11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2"/>
      <c r="AS3985" s="12"/>
      <c r="AT3985" s="12"/>
      <c r="AU3985" s="12"/>
      <c r="AV3985" s="12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12"/>
      <c r="BG3985" s="12"/>
      <c r="BH3985" s="12"/>
      <c r="BI3985" s="12"/>
      <c r="BJ3985" s="13"/>
      <c r="BK3985" s="13"/>
      <c r="BL3985" s="13"/>
      <c r="BM3985" s="13"/>
      <c r="BN3985" s="13"/>
    </row>
    <row r="3986" spans="4:66" x14ac:dyDescent="0.25">
      <c r="D3986" s="7"/>
      <c r="E3986" s="10"/>
      <c r="F3986" s="10"/>
      <c r="G3986" s="10"/>
      <c r="H3986" s="10"/>
      <c r="I3986" s="10"/>
      <c r="J3986" s="10"/>
      <c r="K3986" s="11"/>
      <c r="L3986" s="11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  <c r="AR3986" s="12"/>
      <c r="AS3986" s="12"/>
      <c r="AT3986" s="12"/>
      <c r="AU3986" s="12"/>
      <c r="AV3986" s="12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12"/>
      <c r="BG3986" s="12"/>
      <c r="BH3986" s="12"/>
      <c r="BI3986" s="12"/>
      <c r="BJ3986" s="13"/>
      <c r="BK3986" s="13"/>
      <c r="BL3986" s="13"/>
      <c r="BM3986" s="13"/>
      <c r="BN3986" s="13"/>
    </row>
    <row r="3987" spans="4:66" x14ac:dyDescent="0.25">
      <c r="D3987" s="7"/>
      <c r="E3987" s="10"/>
      <c r="F3987" s="10"/>
      <c r="G3987" s="10"/>
      <c r="H3987" s="10"/>
      <c r="I3987" s="10"/>
      <c r="J3987" s="10"/>
      <c r="K3987" s="11"/>
      <c r="L3987" s="11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2"/>
      <c r="AS3987" s="12"/>
      <c r="AT3987" s="12"/>
      <c r="AU3987" s="12"/>
      <c r="AV3987" s="12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12"/>
      <c r="BG3987" s="12"/>
      <c r="BH3987" s="12"/>
      <c r="BI3987" s="12"/>
      <c r="BJ3987" s="13"/>
      <c r="BK3987" s="13"/>
      <c r="BL3987" s="13"/>
      <c r="BM3987" s="13"/>
      <c r="BN3987" s="13"/>
    </row>
    <row r="3988" spans="4:66" x14ac:dyDescent="0.25">
      <c r="D3988" s="7"/>
      <c r="E3988" s="10"/>
      <c r="F3988" s="10"/>
      <c r="G3988" s="10"/>
      <c r="H3988" s="10"/>
      <c r="I3988" s="10"/>
      <c r="J3988" s="10"/>
      <c r="K3988" s="11"/>
      <c r="L3988" s="11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  <c r="AR3988" s="12"/>
      <c r="AS3988" s="12"/>
      <c r="AT3988" s="12"/>
      <c r="AU3988" s="12"/>
      <c r="AV3988" s="12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12"/>
      <c r="BG3988" s="12"/>
      <c r="BH3988" s="12"/>
      <c r="BI3988" s="12"/>
      <c r="BJ3988" s="13"/>
      <c r="BK3988" s="13"/>
      <c r="BL3988" s="13"/>
      <c r="BM3988" s="13"/>
      <c r="BN3988" s="13"/>
    </row>
    <row r="3989" spans="4:66" x14ac:dyDescent="0.25">
      <c r="D3989" s="7"/>
      <c r="E3989" s="10"/>
      <c r="F3989" s="10"/>
      <c r="G3989" s="10"/>
      <c r="H3989" s="10"/>
      <c r="I3989" s="10"/>
      <c r="J3989" s="10"/>
      <c r="K3989" s="11"/>
      <c r="L3989" s="11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2"/>
      <c r="AS3989" s="12"/>
      <c r="AT3989" s="12"/>
      <c r="AU3989" s="12"/>
      <c r="AV3989" s="12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12"/>
      <c r="BG3989" s="12"/>
      <c r="BH3989" s="12"/>
      <c r="BI3989" s="12"/>
      <c r="BJ3989" s="13"/>
      <c r="BK3989" s="13"/>
      <c r="BL3989" s="13"/>
      <c r="BM3989" s="13"/>
      <c r="BN3989" s="13"/>
    </row>
    <row r="3990" spans="4:66" x14ac:dyDescent="0.25">
      <c r="D3990" s="7"/>
      <c r="E3990" s="10"/>
      <c r="F3990" s="10"/>
      <c r="G3990" s="10"/>
      <c r="H3990" s="10"/>
      <c r="I3990" s="10"/>
      <c r="J3990" s="10"/>
      <c r="K3990" s="11"/>
      <c r="L3990" s="11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  <c r="AR3990" s="12"/>
      <c r="AS3990" s="12"/>
      <c r="AT3990" s="12"/>
      <c r="AU3990" s="12"/>
      <c r="AV3990" s="12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12"/>
      <c r="BG3990" s="12"/>
      <c r="BH3990" s="12"/>
      <c r="BI3990" s="12"/>
      <c r="BJ3990" s="13"/>
      <c r="BK3990" s="13"/>
      <c r="BL3990" s="13"/>
      <c r="BM3990" s="13"/>
      <c r="BN3990" s="13"/>
    </row>
    <row r="3991" spans="4:66" x14ac:dyDescent="0.25">
      <c r="D3991" s="7"/>
      <c r="E3991" s="10"/>
      <c r="F3991" s="10"/>
      <c r="G3991" s="10"/>
      <c r="H3991" s="10"/>
      <c r="I3991" s="10"/>
      <c r="J3991" s="10"/>
      <c r="K3991" s="11"/>
      <c r="L3991" s="11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2"/>
      <c r="AS3991" s="12"/>
      <c r="AT3991" s="12"/>
      <c r="AU3991" s="12"/>
      <c r="AV3991" s="12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12"/>
      <c r="BG3991" s="12"/>
      <c r="BH3991" s="12"/>
      <c r="BI3991" s="12"/>
      <c r="BJ3991" s="13"/>
      <c r="BK3991" s="13"/>
      <c r="BL3991" s="13"/>
      <c r="BM3991" s="13"/>
      <c r="BN3991" s="13"/>
    </row>
    <row r="3992" spans="4:66" x14ac:dyDescent="0.25">
      <c r="D3992" s="7"/>
      <c r="E3992" s="10"/>
      <c r="F3992" s="10"/>
      <c r="G3992" s="10"/>
      <c r="H3992" s="10"/>
      <c r="I3992" s="10"/>
      <c r="J3992" s="10"/>
      <c r="K3992" s="11"/>
      <c r="L3992" s="11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  <c r="AR3992" s="12"/>
      <c r="AS3992" s="12"/>
      <c r="AT3992" s="12"/>
      <c r="AU3992" s="12"/>
      <c r="AV3992" s="12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12"/>
      <c r="BG3992" s="12"/>
      <c r="BH3992" s="12"/>
      <c r="BI3992" s="12"/>
      <c r="BJ3992" s="13"/>
      <c r="BK3992" s="13"/>
      <c r="BL3992" s="13"/>
      <c r="BM3992" s="13"/>
      <c r="BN3992" s="13"/>
    </row>
    <row r="3993" spans="4:66" x14ac:dyDescent="0.25">
      <c r="D3993" s="7"/>
      <c r="E3993" s="10"/>
      <c r="F3993" s="10"/>
      <c r="G3993" s="10"/>
      <c r="H3993" s="10"/>
      <c r="I3993" s="10"/>
      <c r="J3993" s="10"/>
      <c r="K3993" s="11"/>
      <c r="L3993" s="11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2"/>
      <c r="AS3993" s="12"/>
      <c r="AT3993" s="12"/>
      <c r="AU3993" s="12"/>
      <c r="AV3993" s="12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12"/>
      <c r="BG3993" s="12"/>
      <c r="BH3993" s="12"/>
      <c r="BI3993" s="12"/>
      <c r="BJ3993" s="13"/>
      <c r="BK3993" s="13"/>
      <c r="BL3993" s="13"/>
      <c r="BM3993" s="13"/>
      <c r="BN3993" s="13"/>
    </row>
    <row r="3994" spans="4:66" x14ac:dyDescent="0.25">
      <c r="D3994" s="7"/>
      <c r="E3994" s="10"/>
      <c r="F3994" s="10"/>
      <c r="G3994" s="10"/>
      <c r="H3994" s="10"/>
      <c r="I3994" s="10"/>
      <c r="J3994" s="10"/>
      <c r="K3994" s="11"/>
      <c r="L3994" s="11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  <c r="AR3994" s="12"/>
      <c r="AS3994" s="12"/>
      <c r="AT3994" s="12"/>
      <c r="AU3994" s="12"/>
      <c r="AV3994" s="12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12"/>
      <c r="BG3994" s="12"/>
      <c r="BH3994" s="12"/>
      <c r="BI3994" s="12"/>
      <c r="BJ3994" s="13"/>
      <c r="BK3994" s="13"/>
      <c r="BL3994" s="13"/>
      <c r="BM3994" s="13"/>
      <c r="BN3994" s="13"/>
    </row>
    <row r="3995" spans="4:66" x14ac:dyDescent="0.25">
      <c r="D3995" s="7"/>
      <c r="E3995" s="10"/>
      <c r="F3995" s="10"/>
      <c r="G3995" s="10"/>
      <c r="H3995" s="10"/>
      <c r="I3995" s="10"/>
      <c r="J3995" s="10"/>
      <c r="K3995" s="11"/>
      <c r="L3995" s="11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2"/>
      <c r="AS3995" s="12"/>
      <c r="AT3995" s="12"/>
      <c r="AU3995" s="12"/>
      <c r="AV3995" s="12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12"/>
      <c r="BG3995" s="12"/>
      <c r="BH3995" s="12"/>
      <c r="BI3995" s="12"/>
      <c r="BJ3995" s="13"/>
      <c r="BK3995" s="13"/>
      <c r="BL3995" s="13"/>
      <c r="BM3995" s="13"/>
      <c r="BN3995" s="13"/>
    </row>
    <row r="3996" spans="4:66" x14ac:dyDescent="0.25">
      <c r="D3996" s="7"/>
      <c r="E3996" s="10"/>
      <c r="F3996" s="10"/>
      <c r="G3996" s="10"/>
      <c r="H3996" s="10"/>
      <c r="I3996" s="10"/>
      <c r="J3996" s="10"/>
      <c r="K3996" s="11"/>
      <c r="L3996" s="11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  <c r="AR3996" s="12"/>
      <c r="AS3996" s="12"/>
      <c r="AT3996" s="12"/>
      <c r="AU3996" s="12"/>
      <c r="AV3996" s="12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12"/>
      <c r="BG3996" s="12"/>
      <c r="BH3996" s="12"/>
      <c r="BI3996" s="12"/>
      <c r="BJ3996" s="13"/>
      <c r="BK3996" s="13"/>
      <c r="BL3996" s="13"/>
      <c r="BM3996" s="13"/>
      <c r="BN3996" s="13"/>
    </row>
    <row r="3997" spans="4:66" x14ac:dyDescent="0.25">
      <c r="D3997" s="7"/>
      <c r="E3997" s="10"/>
      <c r="F3997" s="10"/>
      <c r="G3997" s="10"/>
      <c r="H3997" s="10"/>
      <c r="I3997" s="10"/>
      <c r="J3997" s="10"/>
      <c r="K3997" s="11"/>
      <c r="L3997" s="11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2"/>
      <c r="AS3997" s="12"/>
      <c r="AT3997" s="12"/>
      <c r="AU3997" s="12"/>
      <c r="AV3997" s="12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12"/>
      <c r="BG3997" s="12"/>
      <c r="BH3997" s="12"/>
      <c r="BI3997" s="12"/>
      <c r="BJ3997" s="13"/>
      <c r="BK3997" s="13"/>
      <c r="BL3997" s="13"/>
      <c r="BM3997" s="13"/>
      <c r="BN3997" s="13"/>
    </row>
    <row r="3998" spans="4:66" x14ac:dyDescent="0.25">
      <c r="D3998" s="7"/>
      <c r="E3998" s="10"/>
      <c r="F3998" s="10"/>
      <c r="G3998" s="10"/>
      <c r="H3998" s="10"/>
      <c r="I3998" s="10"/>
      <c r="J3998" s="10"/>
      <c r="K3998" s="11"/>
      <c r="L3998" s="11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  <c r="AR3998" s="12"/>
      <c r="AS3998" s="12"/>
      <c r="AT3998" s="12"/>
      <c r="AU3998" s="12"/>
      <c r="AV3998" s="12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12"/>
      <c r="BG3998" s="12"/>
      <c r="BH3998" s="12"/>
      <c r="BI3998" s="12"/>
      <c r="BJ3998" s="13"/>
      <c r="BK3998" s="13"/>
      <c r="BL3998" s="13"/>
      <c r="BM3998" s="13"/>
      <c r="BN3998" s="13"/>
    </row>
    <row r="3999" spans="4:66" x14ac:dyDescent="0.25">
      <c r="D3999" s="7"/>
      <c r="E3999" s="10"/>
      <c r="F3999" s="10"/>
      <c r="G3999" s="10"/>
      <c r="H3999" s="10"/>
      <c r="I3999" s="10"/>
      <c r="J3999" s="10"/>
      <c r="K3999" s="11"/>
      <c r="L3999" s="11"/>
      <c r="M3999" s="12"/>
      <c r="N3999" s="12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2"/>
      <c r="AS3999" s="12"/>
      <c r="AT3999" s="12"/>
      <c r="AU3999" s="12"/>
      <c r="AV3999" s="12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12"/>
      <c r="BG3999" s="12"/>
      <c r="BH3999" s="12"/>
      <c r="BI3999" s="12"/>
      <c r="BJ3999" s="13"/>
      <c r="BK3999" s="13"/>
      <c r="BL3999" s="13"/>
      <c r="BM3999" s="13"/>
      <c r="BN3999" s="13"/>
    </row>
    <row r="4000" spans="4:66" x14ac:dyDescent="0.25">
      <c r="D4000" s="7"/>
      <c r="E4000" s="10"/>
      <c r="F4000" s="10"/>
      <c r="G4000" s="10"/>
      <c r="H4000" s="10"/>
      <c r="I4000" s="10"/>
      <c r="J4000" s="10"/>
      <c r="K4000" s="11"/>
      <c r="L4000" s="11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  <c r="AR4000" s="12"/>
      <c r="AS4000" s="12"/>
      <c r="AT4000" s="12"/>
      <c r="AU4000" s="12"/>
      <c r="AV4000" s="12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12"/>
      <c r="BG4000" s="12"/>
      <c r="BH4000" s="12"/>
      <c r="BI4000" s="12"/>
      <c r="BJ4000" s="13"/>
      <c r="BK4000" s="13"/>
      <c r="BL4000" s="13"/>
      <c r="BM4000" s="13"/>
      <c r="BN4000" s="13"/>
    </row>
    <row r="4001" spans="4:66" x14ac:dyDescent="0.25">
      <c r="D4001" s="7"/>
      <c r="E4001" s="10"/>
      <c r="F4001" s="10"/>
      <c r="G4001" s="10"/>
      <c r="H4001" s="10"/>
      <c r="I4001" s="10"/>
      <c r="J4001" s="10"/>
      <c r="K4001" s="11"/>
      <c r="L4001" s="11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2"/>
      <c r="AS4001" s="12"/>
      <c r="AT4001" s="12"/>
      <c r="AU4001" s="12"/>
      <c r="AV4001" s="12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12"/>
      <c r="BG4001" s="12"/>
      <c r="BH4001" s="12"/>
      <c r="BI4001" s="12"/>
      <c r="BJ4001" s="13"/>
      <c r="BK4001" s="13"/>
      <c r="BL4001" s="13"/>
      <c r="BM4001" s="13"/>
      <c r="BN4001" s="13"/>
    </row>
    <row r="4002" spans="4:66" x14ac:dyDescent="0.25">
      <c r="D4002" s="7"/>
      <c r="E4002" s="10"/>
      <c r="F4002" s="10"/>
      <c r="G4002" s="10"/>
      <c r="H4002" s="10"/>
      <c r="I4002" s="10"/>
      <c r="J4002" s="10"/>
      <c r="K4002" s="11"/>
      <c r="L4002" s="11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  <c r="AR4002" s="12"/>
      <c r="AS4002" s="12"/>
      <c r="AT4002" s="12"/>
      <c r="AU4002" s="12"/>
      <c r="AV4002" s="12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12"/>
      <c r="BG4002" s="12"/>
      <c r="BH4002" s="12"/>
      <c r="BI4002" s="12"/>
      <c r="BJ4002" s="13"/>
      <c r="BK4002" s="13"/>
      <c r="BL4002" s="13"/>
      <c r="BM4002" s="13"/>
      <c r="BN4002" s="13"/>
    </row>
    <row r="4003" spans="4:66" x14ac:dyDescent="0.25">
      <c r="D4003" s="7"/>
      <c r="E4003" s="10"/>
      <c r="F4003" s="10"/>
      <c r="G4003" s="10"/>
      <c r="H4003" s="10"/>
      <c r="I4003" s="10"/>
      <c r="J4003" s="10"/>
      <c r="K4003" s="11"/>
      <c r="L4003" s="11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  <c r="AR4003" s="12"/>
      <c r="AS4003" s="12"/>
      <c r="AT4003" s="12"/>
      <c r="AU4003" s="12"/>
      <c r="AV4003" s="12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12"/>
      <c r="BG4003" s="12"/>
      <c r="BH4003" s="12"/>
      <c r="BI4003" s="12"/>
      <c r="BJ4003" s="13"/>
      <c r="BK4003" s="13"/>
      <c r="BL4003" s="13"/>
      <c r="BM4003" s="13"/>
      <c r="BN4003" s="13"/>
    </row>
    <row r="4004" spans="4:66" x14ac:dyDescent="0.25">
      <c r="D4004" s="7"/>
      <c r="E4004" s="10"/>
      <c r="F4004" s="10"/>
      <c r="G4004" s="10"/>
      <c r="H4004" s="10"/>
      <c r="I4004" s="10"/>
      <c r="J4004" s="10"/>
      <c r="K4004" s="11"/>
      <c r="L4004" s="11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  <c r="AR4004" s="12"/>
      <c r="AS4004" s="12"/>
      <c r="AT4004" s="12"/>
      <c r="AU4004" s="12"/>
      <c r="AV4004" s="12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12"/>
      <c r="BG4004" s="12"/>
      <c r="BH4004" s="12"/>
      <c r="BI4004" s="12"/>
      <c r="BJ4004" s="13"/>
      <c r="BK4004" s="13"/>
      <c r="BL4004" s="13"/>
      <c r="BM4004" s="13"/>
      <c r="BN4004" s="13"/>
    </row>
    <row r="4005" spans="4:66" x14ac:dyDescent="0.25">
      <c r="D4005" s="7"/>
      <c r="E4005" s="10"/>
      <c r="F4005" s="10"/>
      <c r="G4005" s="10"/>
      <c r="H4005" s="10"/>
      <c r="I4005" s="10"/>
      <c r="J4005" s="10"/>
      <c r="K4005" s="11"/>
      <c r="L4005" s="11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2"/>
      <c r="AS4005" s="12"/>
      <c r="AT4005" s="12"/>
      <c r="AU4005" s="12"/>
      <c r="AV4005" s="12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12"/>
      <c r="BG4005" s="12"/>
      <c r="BH4005" s="12"/>
      <c r="BI4005" s="12"/>
      <c r="BJ4005" s="13"/>
      <c r="BK4005" s="13"/>
      <c r="BL4005" s="13"/>
      <c r="BM4005" s="13"/>
      <c r="BN4005" s="13"/>
    </row>
    <row r="4006" spans="4:66" x14ac:dyDescent="0.25">
      <c r="D4006" s="7"/>
      <c r="E4006" s="10"/>
      <c r="F4006" s="10"/>
      <c r="G4006" s="10"/>
      <c r="H4006" s="10"/>
      <c r="I4006" s="10"/>
      <c r="J4006" s="10"/>
      <c r="K4006" s="11"/>
      <c r="L4006" s="11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  <c r="AR4006" s="12"/>
      <c r="AS4006" s="12"/>
      <c r="AT4006" s="12"/>
      <c r="AU4006" s="12"/>
      <c r="AV4006" s="12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12"/>
      <c r="BG4006" s="12"/>
      <c r="BH4006" s="12"/>
      <c r="BI4006" s="12"/>
      <c r="BJ4006" s="13"/>
      <c r="BK4006" s="13"/>
      <c r="BL4006" s="13"/>
      <c r="BM4006" s="13"/>
      <c r="BN4006" s="13"/>
    </row>
    <row r="4007" spans="4:66" x14ac:dyDescent="0.25">
      <c r="D4007" s="7"/>
      <c r="E4007" s="10"/>
      <c r="F4007" s="10"/>
      <c r="G4007" s="10"/>
      <c r="H4007" s="10"/>
      <c r="I4007" s="10"/>
      <c r="J4007" s="10"/>
      <c r="K4007" s="11"/>
      <c r="L4007" s="11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2"/>
      <c r="AS4007" s="12"/>
      <c r="AT4007" s="12"/>
      <c r="AU4007" s="12"/>
      <c r="AV4007" s="12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12"/>
      <c r="BG4007" s="12"/>
      <c r="BH4007" s="12"/>
      <c r="BI4007" s="12"/>
      <c r="BJ4007" s="13"/>
      <c r="BK4007" s="13"/>
      <c r="BL4007" s="13"/>
      <c r="BM4007" s="13"/>
      <c r="BN4007" s="13"/>
    </row>
    <row r="4008" spans="4:66" x14ac:dyDescent="0.25">
      <c r="D4008" s="7"/>
      <c r="E4008" s="10"/>
      <c r="F4008" s="10"/>
      <c r="G4008" s="10"/>
      <c r="H4008" s="10"/>
      <c r="I4008" s="10"/>
      <c r="J4008" s="10"/>
      <c r="K4008" s="11"/>
      <c r="L4008" s="11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  <c r="AR4008" s="12"/>
      <c r="AS4008" s="12"/>
      <c r="AT4008" s="12"/>
      <c r="AU4008" s="12"/>
      <c r="AV4008" s="12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12"/>
      <c r="BG4008" s="12"/>
      <c r="BH4008" s="12"/>
      <c r="BI4008" s="12"/>
      <c r="BJ4008" s="13"/>
      <c r="BK4008" s="13"/>
      <c r="BL4008" s="13"/>
      <c r="BM4008" s="13"/>
      <c r="BN4008" s="13"/>
    </row>
    <row r="4009" spans="4:66" x14ac:dyDescent="0.25">
      <c r="D4009" s="7"/>
      <c r="E4009" s="10"/>
      <c r="F4009" s="10"/>
      <c r="G4009" s="10"/>
      <c r="H4009" s="10"/>
      <c r="I4009" s="10"/>
      <c r="J4009" s="10"/>
      <c r="K4009" s="11"/>
      <c r="L4009" s="11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2"/>
      <c r="AS4009" s="12"/>
      <c r="AT4009" s="12"/>
      <c r="AU4009" s="12"/>
      <c r="AV4009" s="12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12"/>
      <c r="BG4009" s="12"/>
      <c r="BH4009" s="12"/>
      <c r="BI4009" s="12"/>
      <c r="BJ4009" s="13"/>
      <c r="BK4009" s="13"/>
      <c r="BL4009" s="13"/>
      <c r="BM4009" s="13"/>
      <c r="BN4009" s="13"/>
    </row>
    <row r="4010" spans="4:66" x14ac:dyDescent="0.25">
      <c r="D4010" s="7"/>
      <c r="E4010" s="10"/>
      <c r="F4010" s="10"/>
      <c r="G4010" s="10"/>
      <c r="H4010" s="10"/>
      <c r="I4010" s="10"/>
      <c r="J4010" s="10"/>
      <c r="K4010" s="11"/>
      <c r="L4010" s="11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  <c r="AR4010" s="12"/>
      <c r="AS4010" s="12"/>
      <c r="AT4010" s="12"/>
      <c r="AU4010" s="12"/>
      <c r="AV4010" s="12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12"/>
      <c r="BG4010" s="12"/>
      <c r="BH4010" s="12"/>
      <c r="BI4010" s="12"/>
      <c r="BJ4010" s="13"/>
      <c r="BK4010" s="13"/>
      <c r="BL4010" s="13"/>
      <c r="BM4010" s="13"/>
      <c r="BN4010" s="13"/>
    </row>
    <row r="4011" spans="4:66" x14ac:dyDescent="0.25">
      <c r="D4011" s="7"/>
      <c r="E4011" s="10"/>
      <c r="F4011" s="10"/>
      <c r="G4011" s="10"/>
      <c r="H4011" s="10"/>
      <c r="I4011" s="10"/>
      <c r="J4011" s="10"/>
      <c r="K4011" s="11"/>
      <c r="L4011" s="11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2"/>
      <c r="AS4011" s="12"/>
      <c r="AT4011" s="12"/>
      <c r="AU4011" s="12"/>
      <c r="AV4011" s="12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12"/>
      <c r="BG4011" s="12"/>
      <c r="BH4011" s="12"/>
      <c r="BI4011" s="12"/>
      <c r="BJ4011" s="13"/>
      <c r="BK4011" s="13"/>
      <c r="BL4011" s="13"/>
      <c r="BM4011" s="13"/>
      <c r="BN4011" s="13"/>
    </row>
    <row r="4012" spans="4:66" x14ac:dyDescent="0.25">
      <c r="D4012" s="7"/>
      <c r="E4012" s="10"/>
      <c r="F4012" s="10"/>
      <c r="G4012" s="10"/>
      <c r="H4012" s="10"/>
      <c r="I4012" s="10"/>
      <c r="J4012" s="10"/>
      <c r="K4012" s="11"/>
      <c r="L4012" s="11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  <c r="AR4012" s="12"/>
      <c r="AS4012" s="12"/>
      <c r="AT4012" s="12"/>
      <c r="AU4012" s="12"/>
      <c r="AV4012" s="12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12"/>
      <c r="BG4012" s="12"/>
      <c r="BH4012" s="12"/>
      <c r="BI4012" s="12"/>
      <c r="BJ4012" s="13"/>
      <c r="BK4012" s="13"/>
      <c r="BL4012" s="13"/>
      <c r="BM4012" s="13"/>
      <c r="BN4012" s="13"/>
    </row>
    <row r="4013" spans="4:66" x14ac:dyDescent="0.25">
      <c r="D4013" s="7"/>
      <c r="E4013" s="10"/>
      <c r="F4013" s="10"/>
      <c r="G4013" s="10"/>
      <c r="H4013" s="10"/>
      <c r="I4013" s="10"/>
      <c r="J4013" s="10"/>
      <c r="K4013" s="11"/>
      <c r="L4013" s="11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2"/>
      <c r="AS4013" s="12"/>
      <c r="AT4013" s="12"/>
      <c r="AU4013" s="12"/>
      <c r="AV4013" s="12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12"/>
      <c r="BG4013" s="12"/>
      <c r="BH4013" s="12"/>
      <c r="BI4013" s="12"/>
      <c r="BJ4013" s="13"/>
      <c r="BK4013" s="13"/>
      <c r="BL4013" s="13"/>
      <c r="BM4013" s="13"/>
      <c r="BN4013" s="13"/>
    </row>
    <row r="4014" spans="4:66" x14ac:dyDescent="0.25">
      <c r="D4014" s="7"/>
      <c r="E4014" s="10"/>
      <c r="F4014" s="10"/>
      <c r="G4014" s="10"/>
      <c r="H4014" s="10"/>
      <c r="I4014" s="10"/>
      <c r="J4014" s="10"/>
      <c r="K4014" s="11"/>
      <c r="L4014" s="11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  <c r="AR4014" s="12"/>
      <c r="AS4014" s="12"/>
      <c r="AT4014" s="12"/>
      <c r="AU4014" s="12"/>
      <c r="AV4014" s="12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12"/>
      <c r="BG4014" s="12"/>
      <c r="BH4014" s="12"/>
      <c r="BI4014" s="12"/>
      <c r="BJ4014" s="13"/>
      <c r="BK4014" s="13"/>
      <c r="BL4014" s="13"/>
      <c r="BM4014" s="13"/>
      <c r="BN4014" s="13"/>
    </row>
    <row r="4015" spans="4:66" x14ac:dyDescent="0.25">
      <c r="D4015" s="7"/>
      <c r="E4015" s="10"/>
      <c r="F4015" s="10"/>
      <c r="G4015" s="10"/>
      <c r="H4015" s="10"/>
      <c r="I4015" s="10"/>
      <c r="J4015" s="10"/>
      <c r="K4015" s="11"/>
      <c r="L4015" s="11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2"/>
      <c r="AS4015" s="12"/>
      <c r="AT4015" s="12"/>
      <c r="AU4015" s="12"/>
      <c r="AV4015" s="12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12"/>
      <c r="BG4015" s="12"/>
      <c r="BH4015" s="12"/>
      <c r="BI4015" s="12"/>
      <c r="BJ4015" s="13"/>
      <c r="BK4015" s="13"/>
      <c r="BL4015" s="13"/>
      <c r="BM4015" s="13"/>
      <c r="BN4015" s="13"/>
    </row>
    <row r="4016" spans="4:66" x14ac:dyDescent="0.25">
      <c r="D4016" s="7"/>
      <c r="E4016" s="10"/>
      <c r="F4016" s="10"/>
      <c r="G4016" s="10"/>
      <c r="H4016" s="10"/>
      <c r="I4016" s="10"/>
      <c r="J4016" s="10"/>
      <c r="K4016" s="11"/>
      <c r="L4016" s="11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  <c r="AR4016" s="12"/>
      <c r="AS4016" s="12"/>
      <c r="AT4016" s="12"/>
      <c r="AU4016" s="12"/>
      <c r="AV4016" s="12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12"/>
      <c r="BG4016" s="12"/>
      <c r="BH4016" s="12"/>
      <c r="BI4016" s="12"/>
      <c r="BJ4016" s="13"/>
      <c r="BK4016" s="13"/>
      <c r="BL4016" s="13"/>
      <c r="BM4016" s="13"/>
      <c r="BN4016" s="13"/>
    </row>
    <row r="4017" spans="4:66" x14ac:dyDescent="0.25">
      <c r="D4017" s="7"/>
      <c r="E4017" s="10"/>
      <c r="F4017" s="10"/>
      <c r="G4017" s="10"/>
      <c r="H4017" s="10"/>
      <c r="I4017" s="10"/>
      <c r="J4017" s="10"/>
      <c r="K4017" s="11"/>
      <c r="L4017" s="11"/>
      <c r="M4017" s="12"/>
      <c r="N4017" s="12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12"/>
      <c r="Z4017" s="12"/>
      <c r="AA4017" s="12"/>
      <c r="AB4017" s="12"/>
      <c r="AC4017" s="12"/>
      <c r="AD4017" s="12"/>
      <c r="AE4017" s="12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  <c r="AR4017" s="12"/>
      <c r="AS4017" s="12"/>
      <c r="AT4017" s="12"/>
      <c r="AU4017" s="12"/>
      <c r="AV4017" s="12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12"/>
      <c r="BG4017" s="12"/>
      <c r="BH4017" s="12"/>
      <c r="BI4017" s="12"/>
      <c r="BJ4017" s="13"/>
      <c r="BK4017" s="13"/>
      <c r="BL4017" s="13"/>
      <c r="BM4017" s="13"/>
      <c r="BN4017" s="13"/>
    </row>
    <row r="4018" spans="4:66" x14ac:dyDescent="0.25">
      <c r="D4018" s="7"/>
      <c r="E4018" s="10"/>
      <c r="F4018" s="10"/>
      <c r="G4018" s="10"/>
      <c r="H4018" s="10"/>
      <c r="I4018" s="10"/>
      <c r="J4018" s="10"/>
      <c r="K4018" s="11"/>
      <c r="L4018" s="11"/>
      <c r="M4018" s="12"/>
      <c r="N4018" s="12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12"/>
      <c r="Z4018" s="12"/>
      <c r="AA4018" s="12"/>
      <c r="AB4018" s="12"/>
      <c r="AC4018" s="12"/>
      <c r="AD4018" s="12"/>
      <c r="AE4018" s="12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  <c r="AR4018" s="12"/>
      <c r="AS4018" s="12"/>
      <c r="AT4018" s="12"/>
      <c r="AU4018" s="12"/>
      <c r="AV4018" s="12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12"/>
      <c r="BG4018" s="12"/>
      <c r="BH4018" s="12"/>
      <c r="BI4018" s="12"/>
      <c r="BJ4018" s="13"/>
      <c r="BK4018" s="13"/>
      <c r="BL4018" s="13"/>
      <c r="BM4018" s="13"/>
      <c r="BN4018" s="13"/>
    </row>
    <row r="4019" spans="4:66" x14ac:dyDescent="0.25">
      <c r="D4019" s="7"/>
      <c r="E4019" s="10"/>
      <c r="F4019" s="10"/>
      <c r="G4019" s="10"/>
      <c r="H4019" s="10"/>
      <c r="I4019" s="10"/>
      <c r="J4019" s="10"/>
      <c r="K4019" s="11"/>
      <c r="L4019" s="11"/>
      <c r="M4019" s="12"/>
      <c r="N4019" s="12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12"/>
      <c r="Z4019" s="12"/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  <c r="AR4019" s="12"/>
      <c r="AS4019" s="12"/>
      <c r="AT4019" s="12"/>
      <c r="AU4019" s="12"/>
      <c r="AV4019" s="12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12"/>
      <c r="BG4019" s="12"/>
      <c r="BH4019" s="12"/>
      <c r="BI4019" s="12"/>
      <c r="BJ4019" s="13"/>
      <c r="BK4019" s="13"/>
      <c r="BL4019" s="13"/>
      <c r="BM4019" s="13"/>
      <c r="BN4019" s="13"/>
    </row>
    <row r="4020" spans="4:66" x14ac:dyDescent="0.25">
      <c r="D4020" s="7"/>
      <c r="E4020" s="10"/>
      <c r="F4020" s="10"/>
      <c r="G4020" s="10"/>
      <c r="H4020" s="10"/>
      <c r="I4020" s="10"/>
      <c r="J4020" s="10"/>
      <c r="K4020" s="11"/>
      <c r="L4020" s="11"/>
      <c r="M4020" s="12"/>
      <c r="N4020" s="12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12"/>
      <c r="Z4020" s="12"/>
      <c r="AA4020" s="12"/>
      <c r="AB4020" s="12"/>
      <c r="AC4020" s="12"/>
      <c r="AD4020" s="12"/>
      <c r="AE4020" s="12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  <c r="AR4020" s="12"/>
      <c r="AS4020" s="12"/>
      <c r="AT4020" s="12"/>
      <c r="AU4020" s="12"/>
      <c r="AV4020" s="12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12"/>
      <c r="BG4020" s="12"/>
      <c r="BH4020" s="12"/>
      <c r="BI4020" s="12"/>
      <c r="BJ4020" s="13"/>
      <c r="BK4020" s="13"/>
      <c r="BL4020" s="13"/>
      <c r="BM4020" s="13"/>
      <c r="BN4020" s="13"/>
    </row>
    <row r="4021" spans="4:66" x14ac:dyDescent="0.25">
      <c r="D4021" s="7"/>
      <c r="E4021" s="10"/>
      <c r="F4021" s="10"/>
      <c r="G4021" s="10"/>
      <c r="H4021" s="10"/>
      <c r="I4021" s="10"/>
      <c r="J4021" s="10"/>
      <c r="K4021" s="11"/>
      <c r="L4021" s="11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2"/>
      <c r="AS4021" s="12"/>
      <c r="AT4021" s="12"/>
      <c r="AU4021" s="12"/>
      <c r="AV4021" s="12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12"/>
      <c r="BG4021" s="12"/>
      <c r="BH4021" s="12"/>
      <c r="BI4021" s="12"/>
      <c r="BJ4021" s="13"/>
      <c r="BK4021" s="13"/>
      <c r="BL4021" s="13"/>
      <c r="BM4021" s="13"/>
      <c r="BN4021" s="13"/>
    </row>
    <row r="4022" spans="4:66" x14ac:dyDescent="0.25">
      <c r="D4022" s="7"/>
      <c r="E4022" s="10"/>
      <c r="F4022" s="10"/>
      <c r="G4022" s="10"/>
      <c r="H4022" s="10"/>
      <c r="I4022" s="10"/>
      <c r="J4022" s="10"/>
      <c r="K4022" s="11"/>
      <c r="L4022" s="11"/>
      <c r="M4022" s="12"/>
      <c r="N4022" s="12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12"/>
      <c r="Z4022" s="12"/>
      <c r="AA4022" s="12"/>
      <c r="AB4022" s="12"/>
      <c r="AC4022" s="12"/>
      <c r="AD4022" s="12"/>
      <c r="AE4022" s="12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  <c r="AR4022" s="12"/>
      <c r="AS4022" s="12"/>
      <c r="AT4022" s="12"/>
      <c r="AU4022" s="12"/>
      <c r="AV4022" s="12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12"/>
      <c r="BG4022" s="12"/>
      <c r="BH4022" s="12"/>
      <c r="BI4022" s="12"/>
      <c r="BJ4022" s="13"/>
      <c r="BK4022" s="13"/>
      <c r="BL4022" s="13"/>
      <c r="BM4022" s="13"/>
      <c r="BN4022" s="13"/>
    </row>
    <row r="4023" spans="4:66" x14ac:dyDescent="0.25">
      <c r="D4023" s="7"/>
      <c r="E4023" s="10"/>
      <c r="F4023" s="10"/>
      <c r="G4023" s="10"/>
      <c r="H4023" s="10"/>
      <c r="I4023" s="10"/>
      <c r="J4023" s="10"/>
      <c r="K4023" s="11"/>
      <c r="L4023" s="11"/>
      <c r="M4023" s="12"/>
      <c r="N4023" s="12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2"/>
      <c r="AS4023" s="12"/>
      <c r="AT4023" s="12"/>
      <c r="AU4023" s="12"/>
      <c r="AV4023" s="12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12"/>
      <c r="BG4023" s="12"/>
      <c r="BH4023" s="12"/>
      <c r="BI4023" s="12"/>
      <c r="BJ4023" s="13"/>
      <c r="BK4023" s="13"/>
      <c r="BL4023" s="13"/>
      <c r="BM4023" s="13"/>
      <c r="BN4023" s="13"/>
    </row>
    <row r="4024" spans="4:66" x14ac:dyDescent="0.25">
      <c r="D4024" s="7"/>
      <c r="E4024" s="10"/>
      <c r="F4024" s="10"/>
      <c r="G4024" s="10"/>
      <c r="H4024" s="10"/>
      <c r="I4024" s="10"/>
      <c r="J4024" s="10"/>
      <c r="K4024" s="11"/>
      <c r="L4024" s="11"/>
      <c r="M4024" s="12"/>
      <c r="N4024" s="12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12"/>
      <c r="Z4024" s="12"/>
      <c r="AA4024" s="12"/>
      <c r="AB4024" s="12"/>
      <c r="AC4024" s="12"/>
      <c r="AD4024" s="12"/>
      <c r="AE4024" s="12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  <c r="AR4024" s="12"/>
      <c r="AS4024" s="12"/>
      <c r="AT4024" s="12"/>
      <c r="AU4024" s="12"/>
      <c r="AV4024" s="12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12"/>
      <c r="BG4024" s="12"/>
      <c r="BH4024" s="12"/>
      <c r="BI4024" s="12"/>
      <c r="BJ4024" s="13"/>
      <c r="BK4024" s="13"/>
      <c r="BL4024" s="13"/>
      <c r="BM4024" s="13"/>
      <c r="BN4024" s="13"/>
    </row>
    <row r="4025" spans="4:66" x14ac:dyDescent="0.25">
      <c r="D4025" s="7"/>
      <c r="E4025" s="10"/>
      <c r="F4025" s="10"/>
      <c r="G4025" s="10"/>
      <c r="H4025" s="10"/>
      <c r="I4025" s="10"/>
      <c r="J4025" s="10"/>
      <c r="K4025" s="11"/>
      <c r="L4025" s="11"/>
      <c r="M4025" s="12"/>
      <c r="N4025" s="12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12"/>
      <c r="Z4025" s="12"/>
      <c r="AA4025" s="12"/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2"/>
      <c r="AS4025" s="12"/>
      <c r="AT4025" s="12"/>
      <c r="AU4025" s="12"/>
      <c r="AV4025" s="12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12"/>
      <c r="BG4025" s="12"/>
      <c r="BH4025" s="12"/>
      <c r="BI4025" s="12"/>
      <c r="BJ4025" s="13"/>
      <c r="BK4025" s="13"/>
      <c r="BL4025" s="13"/>
      <c r="BM4025" s="13"/>
      <c r="BN4025" s="13"/>
    </row>
    <row r="4026" spans="4:66" x14ac:dyDescent="0.25">
      <c r="D4026" s="7"/>
      <c r="E4026" s="10"/>
      <c r="F4026" s="10"/>
      <c r="G4026" s="10"/>
      <c r="H4026" s="10"/>
      <c r="I4026" s="10"/>
      <c r="J4026" s="10"/>
      <c r="K4026" s="11"/>
      <c r="L4026" s="11"/>
      <c r="M4026" s="12"/>
      <c r="N4026" s="12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12"/>
      <c r="Z4026" s="12"/>
      <c r="AA4026" s="12"/>
      <c r="AB4026" s="12"/>
      <c r="AC4026" s="12"/>
      <c r="AD4026" s="12"/>
      <c r="AE4026" s="12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  <c r="AR4026" s="12"/>
      <c r="AS4026" s="12"/>
      <c r="AT4026" s="12"/>
      <c r="AU4026" s="12"/>
      <c r="AV4026" s="12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12"/>
      <c r="BG4026" s="12"/>
      <c r="BH4026" s="12"/>
      <c r="BI4026" s="12"/>
      <c r="BJ4026" s="13"/>
      <c r="BK4026" s="13"/>
      <c r="BL4026" s="13"/>
      <c r="BM4026" s="13"/>
      <c r="BN4026" s="13"/>
    </row>
    <row r="4027" spans="4:66" x14ac:dyDescent="0.25">
      <c r="D4027" s="7"/>
      <c r="E4027" s="10"/>
      <c r="F4027" s="10"/>
      <c r="G4027" s="10"/>
      <c r="H4027" s="10"/>
      <c r="I4027" s="10"/>
      <c r="J4027" s="10"/>
      <c r="K4027" s="11"/>
      <c r="L4027" s="11"/>
      <c r="M4027" s="12"/>
      <c r="N4027" s="12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2"/>
      <c r="AS4027" s="12"/>
      <c r="AT4027" s="12"/>
      <c r="AU4027" s="12"/>
      <c r="AV4027" s="12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12"/>
      <c r="BG4027" s="12"/>
      <c r="BH4027" s="12"/>
      <c r="BI4027" s="12"/>
      <c r="BJ4027" s="13"/>
      <c r="BK4027" s="13"/>
      <c r="BL4027" s="13"/>
      <c r="BM4027" s="13"/>
      <c r="BN4027" s="13"/>
    </row>
    <row r="4028" spans="4:66" x14ac:dyDescent="0.25">
      <c r="D4028" s="7"/>
      <c r="E4028" s="10"/>
      <c r="F4028" s="10"/>
      <c r="G4028" s="10"/>
      <c r="H4028" s="10"/>
      <c r="I4028" s="10"/>
      <c r="J4028" s="10"/>
      <c r="K4028" s="11"/>
      <c r="L4028" s="11"/>
      <c r="M4028" s="12"/>
      <c r="N4028" s="12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12"/>
      <c r="Z4028" s="12"/>
      <c r="AA4028" s="12"/>
      <c r="AB4028" s="12"/>
      <c r="AC4028" s="12"/>
      <c r="AD4028" s="12"/>
      <c r="AE4028" s="12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  <c r="AR4028" s="12"/>
      <c r="AS4028" s="12"/>
      <c r="AT4028" s="12"/>
      <c r="AU4028" s="12"/>
      <c r="AV4028" s="12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12"/>
      <c r="BG4028" s="12"/>
      <c r="BH4028" s="12"/>
      <c r="BI4028" s="12"/>
      <c r="BJ4028" s="13"/>
      <c r="BK4028" s="13"/>
      <c r="BL4028" s="13"/>
      <c r="BM4028" s="13"/>
      <c r="BN4028" s="13"/>
    </row>
    <row r="4029" spans="4:66" x14ac:dyDescent="0.25">
      <c r="D4029" s="7"/>
      <c r="E4029" s="10"/>
      <c r="F4029" s="10"/>
      <c r="G4029" s="10"/>
      <c r="H4029" s="10"/>
      <c r="I4029" s="10"/>
      <c r="J4029" s="10"/>
      <c r="K4029" s="11"/>
      <c r="L4029" s="11"/>
      <c r="M4029" s="12"/>
      <c r="N4029" s="12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12"/>
      <c r="Z4029" s="12"/>
      <c r="AA4029" s="12"/>
      <c r="AB4029" s="12"/>
      <c r="AC4029" s="12"/>
      <c r="AD4029" s="12"/>
      <c r="AE4029" s="12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2"/>
      <c r="AS4029" s="12"/>
      <c r="AT4029" s="12"/>
      <c r="AU4029" s="12"/>
      <c r="AV4029" s="12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12"/>
      <c r="BG4029" s="12"/>
      <c r="BH4029" s="12"/>
      <c r="BI4029" s="12"/>
      <c r="BJ4029" s="13"/>
      <c r="BK4029" s="13"/>
      <c r="BL4029" s="13"/>
      <c r="BM4029" s="13"/>
      <c r="BN4029" s="13"/>
    </row>
    <row r="4030" spans="4:66" x14ac:dyDescent="0.25">
      <c r="D4030" s="7"/>
      <c r="E4030" s="10"/>
      <c r="F4030" s="10"/>
      <c r="G4030" s="10"/>
      <c r="H4030" s="10"/>
      <c r="I4030" s="10"/>
      <c r="J4030" s="10"/>
      <c r="K4030" s="11"/>
      <c r="L4030" s="11"/>
      <c r="M4030" s="12"/>
      <c r="N4030" s="12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12"/>
      <c r="Z4030" s="12"/>
      <c r="AA4030" s="12"/>
      <c r="AB4030" s="12"/>
      <c r="AC4030" s="12"/>
      <c r="AD4030" s="12"/>
      <c r="AE4030" s="12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  <c r="AR4030" s="12"/>
      <c r="AS4030" s="12"/>
      <c r="AT4030" s="12"/>
      <c r="AU4030" s="12"/>
      <c r="AV4030" s="12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12"/>
      <c r="BG4030" s="12"/>
      <c r="BH4030" s="12"/>
      <c r="BI4030" s="12"/>
      <c r="BJ4030" s="13"/>
      <c r="BK4030" s="13"/>
      <c r="BL4030" s="13"/>
      <c r="BM4030" s="13"/>
      <c r="BN4030" s="13"/>
    </row>
    <row r="4031" spans="4:66" x14ac:dyDescent="0.25">
      <c r="D4031" s="7"/>
      <c r="E4031" s="10"/>
      <c r="F4031" s="10"/>
      <c r="G4031" s="10"/>
      <c r="H4031" s="10"/>
      <c r="I4031" s="10"/>
      <c r="J4031" s="10"/>
      <c r="K4031" s="11"/>
      <c r="L4031" s="11"/>
      <c r="M4031" s="12"/>
      <c r="N4031" s="12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2"/>
      <c r="AS4031" s="12"/>
      <c r="AT4031" s="12"/>
      <c r="AU4031" s="12"/>
      <c r="AV4031" s="12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12"/>
      <c r="BG4031" s="12"/>
      <c r="BH4031" s="12"/>
      <c r="BI4031" s="12"/>
      <c r="BJ4031" s="13"/>
      <c r="BK4031" s="13"/>
      <c r="BL4031" s="13"/>
      <c r="BM4031" s="13"/>
      <c r="BN4031" s="13"/>
    </row>
    <row r="4032" spans="4:66" x14ac:dyDescent="0.25">
      <c r="D4032" s="7"/>
      <c r="E4032" s="10"/>
      <c r="F4032" s="10"/>
      <c r="G4032" s="10"/>
      <c r="H4032" s="10"/>
      <c r="I4032" s="10"/>
      <c r="J4032" s="10"/>
      <c r="K4032" s="11"/>
      <c r="L4032" s="11"/>
      <c r="M4032" s="12"/>
      <c r="N4032" s="12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12"/>
      <c r="Z4032" s="12"/>
      <c r="AA4032" s="12"/>
      <c r="AB4032" s="12"/>
      <c r="AC4032" s="12"/>
      <c r="AD4032" s="12"/>
      <c r="AE4032" s="12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  <c r="AR4032" s="12"/>
      <c r="AS4032" s="12"/>
      <c r="AT4032" s="12"/>
      <c r="AU4032" s="12"/>
      <c r="AV4032" s="12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12"/>
      <c r="BG4032" s="12"/>
      <c r="BH4032" s="12"/>
      <c r="BI4032" s="12"/>
      <c r="BJ4032" s="13"/>
      <c r="BK4032" s="13"/>
      <c r="BL4032" s="13"/>
      <c r="BM4032" s="13"/>
      <c r="BN4032" s="13"/>
    </row>
    <row r="4033" spans="4:66" x14ac:dyDescent="0.25">
      <c r="D4033" s="7"/>
      <c r="E4033" s="10"/>
      <c r="F4033" s="10"/>
      <c r="G4033" s="10"/>
      <c r="H4033" s="10"/>
      <c r="I4033" s="10"/>
      <c r="J4033" s="10"/>
      <c r="K4033" s="11"/>
      <c r="L4033" s="11"/>
      <c r="M4033" s="12"/>
      <c r="N4033" s="12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2"/>
      <c r="AS4033" s="12"/>
      <c r="AT4033" s="12"/>
      <c r="AU4033" s="12"/>
      <c r="AV4033" s="12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12"/>
      <c r="BG4033" s="12"/>
      <c r="BH4033" s="12"/>
      <c r="BI4033" s="12"/>
      <c r="BJ4033" s="13"/>
      <c r="BK4033" s="13"/>
      <c r="BL4033" s="13"/>
      <c r="BM4033" s="13"/>
      <c r="BN4033" s="13"/>
    </row>
    <row r="4034" spans="4:66" x14ac:dyDescent="0.25">
      <c r="D4034"/>
      <c r="E4034" s="10"/>
      <c r="F4034" s="10"/>
      <c r="G4034" s="10"/>
      <c r="H4034" s="10"/>
      <c r="I4034" s="10"/>
      <c r="J4034" s="10"/>
      <c r="K4034" s="11"/>
      <c r="L4034" s="11"/>
      <c r="M4034" s="12"/>
      <c r="N4034" s="12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12"/>
      <c r="Z4034" s="12"/>
      <c r="AA4034" s="12"/>
      <c r="AB4034" s="12"/>
      <c r="AC4034" s="12"/>
      <c r="AD4034" s="12"/>
      <c r="AE4034" s="12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  <c r="AR4034" s="12"/>
      <c r="AS4034" s="12"/>
      <c r="AT4034" s="12"/>
      <c r="AU4034" s="12"/>
      <c r="AV4034" s="12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12"/>
      <c r="BG4034" s="12"/>
      <c r="BH4034" s="12"/>
      <c r="BI4034" s="12"/>
      <c r="BJ4034" s="13"/>
      <c r="BK4034" s="13"/>
      <c r="BL4034" s="13"/>
      <c r="BM4034" s="13"/>
      <c r="BN4034" s="13"/>
    </row>
    <row r="4035" spans="4:66" x14ac:dyDescent="0.25">
      <c r="D4035"/>
      <c r="E4035" s="10"/>
      <c r="F4035" s="10"/>
      <c r="G4035" s="10"/>
      <c r="H4035" s="10"/>
      <c r="I4035" s="10"/>
      <c r="J4035" s="10"/>
      <c r="K4035" s="11"/>
      <c r="L4035" s="11"/>
      <c r="M4035" s="12"/>
      <c r="N4035" s="12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2"/>
      <c r="AS4035" s="12"/>
      <c r="AT4035" s="12"/>
      <c r="AU4035" s="12"/>
      <c r="AV4035" s="12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12"/>
      <c r="BG4035" s="12"/>
      <c r="BH4035" s="12"/>
      <c r="BI4035" s="12"/>
      <c r="BJ4035" s="13"/>
      <c r="BK4035" s="13"/>
      <c r="BL4035" s="13"/>
      <c r="BM4035" s="13"/>
      <c r="BN4035" s="13"/>
    </row>
    <row r="4036" spans="4:66" s="14" customFormat="1" x14ac:dyDescent="0.25">
      <c r="K4036" s="16"/>
      <c r="L4036" s="16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8"/>
      <c r="BK4036" s="18"/>
      <c r="BL4036" s="18"/>
      <c r="BM4036" s="18"/>
      <c r="BN4036" s="18"/>
    </row>
    <row r="4037" spans="4:66" x14ac:dyDescent="0.25">
      <c r="D4037" s="7"/>
      <c r="E4037" s="10"/>
      <c r="F4037" s="10"/>
      <c r="G4037" s="10"/>
      <c r="H4037" s="10"/>
      <c r="I4037" s="10"/>
      <c r="J4037" s="10"/>
      <c r="K4037" s="11"/>
      <c r="L4037" s="11"/>
      <c r="M4037" s="12"/>
      <c r="N4037" s="12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2"/>
      <c r="AS4037" s="12"/>
      <c r="AT4037" s="12"/>
      <c r="AU4037" s="12"/>
      <c r="AV4037" s="12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12"/>
      <c r="BG4037" s="12"/>
      <c r="BH4037" s="12"/>
      <c r="BI4037" s="12"/>
      <c r="BJ4037" s="13"/>
      <c r="BK4037" s="13"/>
      <c r="BL4037" s="13"/>
      <c r="BM4037" s="13"/>
      <c r="BN4037" s="13"/>
    </row>
    <row r="4038" spans="4:66" x14ac:dyDescent="0.25">
      <c r="D4038" s="7"/>
      <c r="E4038" s="10"/>
      <c r="F4038" s="10"/>
      <c r="G4038" s="10"/>
      <c r="H4038" s="10"/>
      <c r="I4038" s="10"/>
      <c r="J4038" s="10"/>
      <c r="K4038" s="11"/>
      <c r="L4038" s="11"/>
      <c r="M4038" s="12"/>
      <c r="N4038" s="12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12"/>
      <c r="Z4038" s="12"/>
      <c r="AA4038" s="12"/>
      <c r="AB4038" s="12"/>
      <c r="AC4038" s="12"/>
      <c r="AD4038" s="12"/>
      <c r="AE4038" s="12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  <c r="AR4038" s="12"/>
      <c r="AS4038" s="12"/>
      <c r="AT4038" s="12"/>
      <c r="AU4038" s="12"/>
      <c r="AV4038" s="12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12"/>
      <c r="BG4038" s="12"/>
      <c r="BH4038" s="12"/>
      <c r="BI4038" s="12"/>
      <c r="BJ4038" s="13"/>
      <c r="BK4038" s="13"/>
      <c r="BL4038" s="13"/>
      <c r="BM4038" s="13"/>
      <c r="BN4038" s="13"/>
    </row>
    <row r="4039" spans="4:66" x14ac:dyDescent="0.25">
      <c r="D4039" s="7"/>
      <c r="E4039" s="10"/>
      <c r="F4039" s="10"/>
      <c r="G4039" s="10"/>
      <c r="H4039" s="10"/>
      <c r="I4039" s="10"/>
      <c r="J4039" s="10"/>
      <c r="K4039" s="11"/>
      <c r="L4039" s="11"/>
      <c r="M4039" s="12"/>
      <c r="N4039" s="12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12"/>
      <c r="Z4039" s="12"/>
      <c r="AA4039" s="12"/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  <c r="AR4039" s="12"/>
      <c r="AS4039" s="12"/>
      <c r="AT4039" s="12"/>
      <c r="AU4039" s="12"/>
      <c r="AV4039" s="12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12"/>
      <c r="BG4039" s="12"/>
      <c r="BH4039" s="12"/>
      <c r="BI4039" s="12"/>
      <c r="BJ4039" s="13"/>
      <c r="BK4039" s="13"/>
      <c r="BL4039" s="13"/>
      <c r="BM4039" s="13"/>
      <c r="BN4039" s="13"/>
    </row>
    <row r="4040" spans="4:66" x14ac:dyDescent="0.25">
      <c r="D4040" s="7"/>
      <c r="E4040" s="10"/>
      <c r="F4040" s="10"/>
      <c r="G4040" s="10"/>
      <c r="H4040" s="10"/>
      <c r="I4040" s="10"/>
      <c r="J4040" s="10"/>
      <c r="K4040" s="11"/>
      <c r="L4040" s="11"/>
      <c r="M4040" s="12"/>
      <c r="N4040" s="12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12"/>
      <c r="Z4040" s="12"/>
      <c r="AA4040" s="12"/>
      <c r="AB4040" s="12"/>
      <c r="AC4040" s="12"/>
      <c r="AD4040" s="12"/>
      <c r="AE4040" s="12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  <c r="AR4040" s="12"/>
      <c r="AS4040" s="12"/>
      <c r="AT4040" s="12"/>
      <c r="AU4040" s="12"/>
      <c r="AV4040" s="12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12"/>
      <c r="BG4040" s="12"/>
      <c r="BH4040" s="12"/>
      <c r="BI4040" s="12"/>
      <c r="BJ4040" s="13"/>
      <c r="BK4040" s="13"/>
      <c r="BL4040" s="13"/>
      <c r="BM4040" s="13"/>
      <c r="BN4040" s="13"/>
    </row>
    <row r="4041" spans="4:66" x14ac:dyDescent="0.25">
      <c r="D4041" s="7"/>
      <c r="E4041" s="10"/>
      <c r="F4041" s="10"/>
      <c r="G4041" s="10"/>
      <c r="H4041" s="10"/>
      <c r="I4041" s="10"/>
      <c r="J4041" s="10"/>
      <c r="K4041" s="11"/>
      <c r="L4041" s="11"/>
      <c r="M4041" s="12"/>
      <c r="N4041" s="12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2"/>
      <c r="AS4041" s="12"/>
      <c r="AT4041" s="12"/>
      <c r="AU4041" s="12"/>
      <c r="AV4041" s="12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12"/>
      <c r="BG4041" s="12"/>
      <c r="BH4041" s="12"/>
      <c r="BI4041" s="12"/>
      <c r="BJ4041" s="13"/>
      <c r="BK4041" s="13"/>
      <c r="BL4041" s="13"/>
      <c r="BM4041" s="13"/>
      <c r="BN4041" s="13"/>
    </row>
    <row r="4042" spans="4:66" x14ac:dyDescent="0.25">
      <c r="D4042" s="7"/>
      <c r="E4042" s="10"/>
      <c r="F4042" s="10"/>
      <c r="G4042" s="10"/>
      <c r="H4042" s="10"/>
      <c r="I4042" s="10"/>
      <c r="J4042" s="10"/>
      <c r="K4042" s="11"/>
      <c r="L4042" s="11"/>
      <c r="M4042" s="12"/>
      <c r="N4042" s="12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12"/>
      <c r="Z4042" s="12"/>
      <c r="AA4042" s="12"/>
      <c r="AB4042" s="12"/>
      <c r="AC4042" s="12"/>
      <c r="AD4042" s="12"/>
      <c r="AE4042" s="12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  <c r="AR4042" s="12"/>
      <c r="AS4042" s="12"/>
      <c r="AT4042" s="12"/>
      <c r="AU4042" s="12"/>
      <c r="AV4042" s="12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12"/>
      <c r="BG4042" s="12"/>
      <c r="BH4042" s="12"/>
      <c r="BI4042" s="12"/>
      <c r="BJ4042" s="13"/>
      <c r="BK4042" s="13"/>
      <c r="BL4042" s="13"/>
      <c r="BM4042" s="13"/>
      <c r="BN4042" s="13"/>
    </row>
    <row r="4043" spans="4:66" x14ac:dyDescent="0.25">
      <c r="D4043" s="7"/>
      <c r="E4043" s="10"/>
      <c r="F4043" s="10"/>
      <c r="G4043" s="10"/>
      <c r="H4043" s="10"/>
      <c r="I4043" s="10"/>
      <c r="J4043" s="10"/>
      <c r="K4043" s="11"/>
      <c r="L4043" s="11"/>
      <c r="M4043" s="12"/>
      <c r="N4043" s="12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2"/>
      <c r="AS4043" s="12"/>
      <c r="AT4043" s="12"/>
      <c r="AU4043" s="12"/>
      <c r="AV4043" s="12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12"/>
      <c r="BG4043" s="12"/>
      <c r="BH4043" s="12"/>
      <c r="BI4043" s="12"/>
      <c r="BJ4043" s="13"/>
      <c r="BK4043" s="13"/>
      <c r="BL4043" s="13"/>
      <c r="BM4043" s="13"/>
      <c r="BN4043" s="13"/>
    </row>
    <row r="4044" spans="4:66" x14ac:dyDescent="0.25">
      <c r="D4044" s="7"/>
      <c r="E4044" s="10"/>
      <c r="F4044" s="10"/>
      <c r="G4044" s="10"/>
      <c r="H4044" s="10"/>
      <c r="I4044" s="10"/>
      <c r="J4044" s="10"/>
      <c r="K4044" s="11"/>
      <c r="L4044" s="11"/>
      <c r="M4044" s="12"/>
      <c r="N4044" s="12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12"/>
      <c r="Z4044" s="12"/>
      <c r="AA4044" s="12"/>
      <c r="AB4044" s="12"/>
      <c r="AC4044" s="12"/>
      <c r="AD4044" s="12"/>
      <c r="AE4044" s="12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  <c r="AR4044" s="12"/>
      <c r="AS4044" s="12"/>
      <c r="AT4044" s="12"/>
      <c r="AU4044" s="12"/>
      <c r="AV4044" s="12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12"/>
      <c r="BG4044" s="12"/>
      <c r="BH4044" s="12"/>
      <c r="BI4044" s="12"/>
      <c r="BJ4044" s="13"/>
      <c r="BK4044" s="13"/>
      <c r="BL4044" s="13"/>
      <c r="BM4044" s="13"/>
      <c r="BN4044" s="13"/>
    </row>
    <row r="4045" spans="4:66" x14ac:dyDescent="0.25">
      <c r="D4045" s="7"/>
      <c r="E4045" s="10"/>
      <c r="F4045" s="10"/>
      <c r="G4045" s="10"/>
      <c r="H4045" s="10"/>
      <c r="I4045" s="10"/>
      <c r="J4045" s="10"/>
      <c r="K4045" s="11"/>
      <c r="L4045" s="11"/>
      <c r="M4045" s="12"/>
      <c r="N4045" s="12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12"/>
      <c r="Z4045" s="12"/>
      <c r="AA4045" s="12"/>
      <c r="AB4045" s="12"/>
      <c r="AC4045" s="12"/>
      <c r="AD4045" s="12"/>
      <c r="AE4045" s="12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2"/>
      <c r="AS4045" s="12"/>
      <c r="AT4045" s="12"/>
      <c r="AU4045" s="12"/>
      <c r="AV4045" s="12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12"/>
      <c r="BG4045" s="12"/>
      <c r="BH4045" s="12"/>
      <c r="BI4045" s="12"/>
      <c r="BJ4045" s="13"/>
      <c r="BK4045" s="13"/>
      <c r="BL4045" s="13"/>
      <c r="BM4045" s="13"/>
      <c r="BN4045" s="13"/>
    </row>
    <row r="4046" spans="4:66" x14ac:dyDescent="0.25">
      <c r="D4046" s="7"/>
      <c r="E4046" s="10"/>
      <c r="F4046" s="10"/>
      <c r="G4046" s="10"/>
      <c r="H4046" s="10"/>
      <c r="I4046" s="10"/>
      <c r="J4046" s="10"/>
      <c r="K4046" s="11"/>
      <c r="L4046" s="11"/>
      <c r="M4046" s="12"/>
      <c r="N4046" s="12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12"/>
      <c r="Z4046" s="12"/>
      <c r="AA4046" s="12"/>
      <c r="AB4046" s="12"/>
      <c r="AC4046" s="12"/>
      <c r="AD4046" s="12"/>
      <c r="AE4046" s="12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  <c r="AR4046" s="12"/>
      <c r="AS4046" s="12"/>
      <c r="AT4046" s="12"/>
      <c r="AU4046" s="12"/>
      <c r="AV4046" s="12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12"/>
      <c r="BG4046" s="12"/>
      <c r="BH4046" s="12"/>
      <c r="BI4046" s="12"/>
      <c r="BJ4046" s="13"/>
      <c r="BK4046" s="13"/>
      <c r="BL4046" s="13"/>
      <c r="BM4046" s="13"/>
      <c r="BN4046" s="13"/>
    </row>
    <row r="4047" spans="4:66" x14ac:dyDescent="0.25">
      <c r="D4047" s="7"/>
      <c r="E4047" s="10"/>
      <c r="F4047" s="10"/>
      <c r="G4047" s="10"/>
      <c r="H4047" s="10"/>
      <c r="I4047" s="10"/>
      <c r="J4047" s="10"/>
      <c r="K4047" s="11"/>
      <c r="L4047" s="11"/>
      <c r="M4047" s="12"/>
      <c r="N4047" s="12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  <c r="AR4047" s="12"/>
      <c r="AS4047" s="12"/>
      <c r="AT4047" s="12"/>
      <c r="AU4047" s="12"/>
      <c r="AV4047" s="12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12"/>
      <c r="BG4047" s="12"/>
      <c r="BH4047" s="12"/>
      <c r="BI4047" s="12"/>
      <c r="BJ4047" s="13"/>
      <c r="BK4047" s="13"/>
      <c r="BL4047" s="13"/>
      <c r="BM4047" s="13"/>
      <c r="BN4047" s="13"/>
    </row>
    <row r="4048" spans="4:66" x14ac:dyDescent="0.25">
      <c r="D4048" s="7"/>
      <c r="E4048" s="10"/>
      <c r="F4048" s="10"/>
      <c r="G4048" s="10"/>
      <c r="H4048" s="10"/>
      <c r="I4048" s="10"/>
      <c r="J4048" s="10"/>
      <c r="K4048" s="11"/>
      <c r="L4048" s="11"/>
      <c r="M4048" s="12"/>
      <c r="N4048" s="12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12"/>
      <c r="Z4048" s="12"/>
      <c r="AA4048" s="12"/>
      <c r="AB4048" s="12"/>
      <c r="AC4048" s="12"/>
      <c r="AD4048" s="12"/>
      <c r="AE4048" s="12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  <c r="AR4048" s="12"/>
      <c r="AS4048" s="12"/>
      <c r="AT4048" s="12"/>
      <c r="AU4048" s="12"/>
      <c r="AV4048" s="12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12"/>
      <c r="BG4048" s="12"/>
      <c r="BH4048" s="12"/>
      <c r="BI4048" s="12"/>
      <c r="BJ4048" s="13"/>
      <c r="BK4048" s="13"/>
      <c r="BL4048" s="13"/>
      <c r="BM4048" s="13"/>
      <c r="BN4048" s="13"/>
    </row>
    <row r="4049" spans="4:66" x14ac:dyDescent="0.25">
      <c r="D4049" s="7"/>
      <c r="E4049" s="10"/>
      <c r="F4049" s="10"/>
      <c r="G4049" s="10"/>
      <c r="H4049" s="10"/>
      <c r="I4049" s="10"/>
      <c r="J4049" s="10"/>
      <c r="K4049" s="11"/>
      <c r="L4049" s="11"/>
      <c r="M4049" s="12"/>
      <c r="N4049" s="12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2"/>
      <c r="AS4049" s="12"/>
      <c r="AT4049" s="12"/>
      <c r="AU4049" s="12"/>
      <c r="AV4049" s="12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12"/>
      <c r="BG4049" s="12"/>
      <c r="BH4049" s="12"/>
      <c r="BI4049" s="12"/>
      <c r="BJ4049" s="13"/>
      <c r="BK4049" s="13"/>
      <c r="BL4049" s="13"/>
      <c r="BM4049" s="13"/>
      <c r="BN4049" s="13"/>
    </row>
    <row r="4050" spans="4:66" x14ac:dyDescent="0.25">
      <c r="D4050" s="7"/>
      <c r="E4050" s="10"/>
      <c r="F4050" s="10"/>
      <c r="G4050" s="10"/>
      <c r="H4050" s="10"/>
      <c r="I4050" s="10"/>
      <c r="J4050" s="10"/>
      <c r="K4050" s="11"/>
      <c r="L4050" s="11"/>
      <c r="M4050" s="12"/>
      <c r="N4050" s="12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12"/>
      <c r="Z4050" s="12"/>
      <c r="AA4050" s="12"/>
      <c r="AB4050" s="12"/>
      <c r="AC4050" s="12"/>
      <c r="AD4050" s="12"/>
      <c r="AE4050" s="12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  <c r="AR4050" s="12"/>
      <c r="AS4050" s="12"/>
      <c r="AT4050" s="12"/>
      <c r="AU4050" s="12"/>
      <c r="AV4050" s="12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12"/>
      <c r="BG4050" s="12"/>
      <c r="BH4050" s="12"/>
      <c r="BI4050" s="12"/>
      <c r="BJ4050" s="13"/>
      <c r="BK4050" s="13"/>
      <c r="BL4050" s="13"/>
      <c r="BM4050" s="13"/>
      <c r="BN4050" s="13"/>
    </row>
    <row r="4051" spans="4:66" x14ac:dyDescent="0.25">
      <c r="D4051" s="7"/>
      <c r="E4051" s="10"/>
      <c r="F4051" s="10"/>
      <c r="G4051" s="10"/>
      <c r="H4051" s="10"/>
      <c r="I4051" s="10"/>
      <c r="J4051" s="10"/>
      <c r="K4051" s="11"/>
      <c r="L4051" s="11"/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2"/>
      <c r="AS4051" s="12"/>
      <c r="AT4051" s="12"/>
      <c r="AU4051" s="12"/>
      <c r="AV4051" s="12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12"/>
      <c r="BG4051" s="12"/>
      <c r="BH4051" s="12"/>
      <c r="BI4051" s="12"/>
      <c r="BJ4051" s="13"/>
      <c r="BK4051" s="13"/>
      <c r="BL4051" s="13"/>
      <c r="BM4051" s="13"/>
      <c r="BN4051" s="13"/>
    </row>
    <row r="4052" spans="4:66" x14ac:dyDescent="0.25">
      <c r="D4052" s="7"/>
      <c r="E4052" s="10"/>
      <c r="F4052" s="10"/>
      <c r="G4052" s="10"/>
      <c r="H4052" s="10"/>
      <c r="I4052" s="10"/>
      <c r="J4052" s="10"/>
      <c r="K4052" s="11"/>
      <c r="L4052" s="11"/>
      <c r="M4052" s="12"/>
      <c r="N4052" s="12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12"/>
      <c r="Z4052" s="12"/>
      <c r="AA4052" s="12"/>
      <c r="AB4052" s="12"/>
      <c r="AC4052" s="12"/>
      <c r="AD4052" s="12"/>
      <c r="AE4052" s="12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  <c r="AR4052" s="12"/>
      <c r="AS4052" s="12"/>
      <c r="AT4052" s="12"/>
      <c r="AU4052" s="12"/>
      <c r="AV4052" s="12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12"/>
      <c r="BG4052" s="12"/>
      <c r="BH4052" s="12"/>
      <c r="BI4052" s="12"/>
      <c r="BJ4052" s="13"/>
      <c r="BK4052" s="13"/>
      <c r="BL4052" s="13"/>
      <c r="BM4052" s="13"/>
      <c r="BN4052" s="13"/>
    </row>
    <row r="4053" spans="4:66" x14ac:dyDescent="0.25">
      <c r="D4053" s="7"/>
      <c r="E4053" s="10"/>
      <c r="F4053" s="10"/>
      <c r="G4053" s="10"/>
      <c r="H4053" s="10"/>
      <c r="I4053" s="10"/>
      <c r="J4053" s="10"/>
      <c r="K4053" s="11"/>
      <c r="L4053" s="11"/>
      <c r="M4053" s="12"/>
      <c r="N4053" s="12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2"/>
      <c r="AS4053" s="12"/>
      <c r="AT4053" s="12"/>
      <c r="AU4053" s="12"/>
      <c r="AV4053" s="12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12"/>
      <c r="BG4053" s="12"/>
      <c r="BH4053" s="12"/>
      <c r="BI4053" s="12"/>
      <c r="BJ4053" s="13"/>
      <c r="BK4053" s="13"/>
      <c r="BL4053" s="13"/>
      <c r="BM4053" s="13"/>
      <c r="BN4053" s="13"/>
    </row>
    <row r="4054" spans="4:66" x14ac:dyDescent="0.25">
      <c r="D4054" s="7"/>
      <c r="E4054" s="10"/>
      <c r="F4054" s="10"/>
      <c r="G4054" s="10"/>
      <c r="H4054" s="10"/>
      <c r="I4054" s="10"/>
      <c r="J4054" s="10"/>
      <c r="K4054" s="11"/>
      <c r="L4054" s="11"/>
      <c r="M4054" s="12"/>
      <c r="N4054" s="12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12"/>
      <c r="Z4054" s="12"/>
      <c r="AA4054" s="12"/>
      <c r="AB4054" s="12"/>
      <c r="AC4054" s="12"/>
      <c r="AD4054" s="12"/>
      <c r="AE4054" s="12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  <c r="AR4054" s="12"/>
      <c r="AS4054" s="12"/>
      <c r="AT4054" s="12"/>
      <c r="AU4054" s="12"/>
      <c r="AV4054" s="12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12"/>
      <c r="BG4054" s="12"/>
      <c r="BH4054" s="12"/>
      <c r="BI4054" s="12"/>
      <c r="BJ4054" s="13"/>
      <c r="BK4054" s="13"/>
      <c r="BL4054" s="13"/>
      <c r="BM4054" s="13"/>
      <c r="BN4054" s="13"/>
    </row>
    <row r="4055" spans="4:66" x14ac:dyDescent="0.25">
      <c r="D4055" s="7"/>
      <c r="E4055" s="10"/>
      <c r="F4055" s="10"/>
      <c r="G4055" s="10"/>
      <c r="H4055" s="10"/>
      <c r="I4055" s="10"/>
      <c r="J4055" s="10"/>
      <c r="K4055" s="11"/>
      <c r="L4055" s="11"/>
      <c r="M4055" s="12"/>
      <c r="N4055" s="12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2"/>
      <c r="AS4055" s="12"/>
      <c r="AT4055" s="12"/>
      <c r="AU4055" s="12"/>
      <c r="AV4055" s="12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12"/>
      <c r="BG4055" s="12"/>
      <c r="BH4055" s="12"/>
      <c r="BI4055" s="12"/>
      <c r="BJ4055" s="13"/>
      <c r="BK4055" s="13"/>
      <c r="BL4055" s="13"/>
      <c r="BM4055" s="13"/>
      <c r="BN4055" s="13"/>
    </row>
    <row r="4056" spans="4:66" x14ac:dyDescent="0.25">
      <c r="D4056" s="7"/>
      <c r="E4056" s="10"/>
      <c r="F4056" s="10"/>
      <c r="G4056" s="10"/>
      <c r="H4056" s="10"/>
      <c r="I4056" s="10"/>
      <c r="J4056" s="10"/>
      <c r="K4056" s="11"/>
      <c r="L4056" s="11"/>
      <c r="M4056" s="12"/>
      <c r="N4056" s="12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12"/>
      <c r="Z4056" s="12"/>
      <c r="AA4056" s="12"/>
      <c r="AB4056" s="12"/>
      <c r="AC4056" s="12"/>
      <c r="AD4056" s="12"/>
      <c r="AE4056" s="12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  <c r="AR4056" s="12"/>
      <c r="AS4056" s="12"/>
      <c r="AT4056" s="12"/>
      <c r="AU4056" s="12"/>
      <c r="AV4056" s="12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12"/>
      <c r="BG4056" s="12"/>
      <c r="BH4056" s="12"/>
      <c r="BI4056" s="12"/>
      <c r="BJ4056" s="13"/>
      <c r="BK4056" s="13"/>
      <c r="BL4056" s="13"/>
      <c r="BM4056" s="13"/>
      <c r="BN4056" s="13"/>
    </row>
    <row r="4057" spans="4:66" x14ac:dyDescent="0.25">
      <c r="D4057" s="7"/>
      <c r="E4057" s="10"/>
      <c r="F4057" s="10"/>
      <c r="G4057" s="10"/>
      <c r="H4057" s="10"/>
      <c r="I4057" s="10"/>
      <c r="J4057" s="10"/>
      <c r="K4057" s="11"/>
      <c r="L4057" s="11"/>
      <c r="M4057" s="12"/>
      <c r="N4057" s="12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  <c r="AR4057" s="12"/>
      <c r="AS4057" s="12"/>
      <c r="AT4057" s="12"/>
      <c r="AU4057" s="12"/>
      <c r="AV4057" s="12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12"/>
      <c r="BG4057" s="12"/>
      <c r="BH4057" s="12"/>
      <c r="BI4057" s="12"/>
      <c r="BJ4057" s="13"/>
      <c r="BK4057" s="13"/>
      <c r="BL4057" s="13"/>
      <c r="BM4057" s="13"/>
      <c r="BN4057" s="13"/>
    </row>
    <row r="4058" spans="4:66" x14ac:dyDescent="0.25">
      <c r="D4058" s="7"/>
      <c r="E4058" s="10"/>
      <c r="F4058" s="10"/>
      <c r="G4058" s="10"/>
      <c r="H4058" s="10"/>
      <c r="I4058" s="10"/>
      <c r="J4058" s="10"/>
      <c r="K4058" s="11"/>
      <c r="L4058" s="11"/>
      <c r="M4058" s="12"/>
      <c r="N4058" s="12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12"/>
      <c r="Z4058" s="12"/>
      <c r="AA4058" s="12"/>
      <c r="AB4058" s="12"/>
      <c r="AC4058" s="12"/>
      <c r="AD4058" s="12"/>
      <c r="AE4058" s="12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  <c r="AR4058" s="12"/>
      <c r="AS4058" s="12"/>
      <c r="AT4058" s="12"/>
      <c r="AU4058" s="12"/>
      <c r="AV4058" s="12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12"/>
      <c r="BG4058" s="12"/>
      <c r="BH4058" s="12"/>
      <c r="BI4058" s="12"/>
      <c r="BJ4058" s="13"/>
      <c r="BK4058" s="13"/>
      <c r="BL4058" s="13"/>
      <c r="BM4058" s="13"/>
      <c r="BN4058" s="13"/>
    </row>
    <row r="4059" spans="4:66" x14ac:dyDescent="0.25">
      <c r="D4059" s="7"/>
      <c r="E4059" s="10"/>
      <c r="F4059" s="10"/>
      <c r="G4059" s="10"/>
      <c r="H4059" s="10"/>
      <c r="I4059" s="10"/>
      <c r="J4059" s="10"/>
      <c r="K4059" s="11"/>
      <c r="L4059" s="11"/>
      <c r="M4059" s="12"/>
      <c r="N4059" s="12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12"/>
      <c r="Z4059" s="12"/>
      <c r="AA4059" s="12"/>
      <c r="AB4059" s="12"/>
      <c r="AC4059" s="12"/>
      <c r="AD4059" s="12"/>
      <c r="AE4059" s="12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2"/>
      <c r="AS4059" s="12"/>
      <c r="AT4059" s="12"/>
      <c r="AU4059" s="12"/>
      <c r="AV4059" s="12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12"/>
      <c r="BG4059" s="12"/>
      <c r="BH4059" s="12"/>
      <c r="BI4059" s="12"/>
      <c r="BJ4059" s="13"/>
      <c r="BK4059" s="13"/>
      <c r="BL4059" s="13"/>
      <c r="BM4059" s="13"/>
      <c r="BN4059" s="13"/>
    </row>
    <row r="4060" spans="4:66" x14ac:dyDescent="0.25">
      <c r="D4060" s="7"/>
      <c r="E4060" s="10"/>
      <c r="F4060" s="10"/>
      <c r="G4060" s="10"/>
      <c r="H4060" s="10"/>
      <c r="I4060" s="10"/>
      <c r="J4060" s="10"/>
      <c r="K4060" s="11"/>
      <c r="L4060" s="11"/>
      <c r="M4060" s="12"/>
      <c r="N4060" s="12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12"/>
      <c r="Z4060" s="12"/>
      <c r="AA4060" s="12"/>
      <c r="AB4060" s="12"/>
      <c r="AC4060" s="12"/>
      <c r="AD4060" s="12"/>
      <c r="AE4060" s="12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  <c r="AR4060" s="12"/>
      <c r="AS4060" s="12"/>
      <c r="AT4060" s="12"/>
      <c r="AU4060" s="12"/>
      <c r="AV4060" s="12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12"/>
      <c r="BG4060" s="12"/>
      <c r="BH4060" s="12"/>
      <c r="BI4060" s="12"/>
      <c r="BJ4060" s="13"/>
      <c r="BK4060" s="13"/>
      <c r="BL4060" s="13"/>
      <c r="BM4060" s="13"/>
      <c r="BN4060" s="13"/>
    </row>
    <row r="4061" spans="4:66" x14ac:dyDescent="0.25">
      <c r="D4061" s="7"/>
      <c r="E4061" s="10"/>
      <c r="F4061" s="10"/>
      <c r="G4061" s="10"/>
      <c r="H4061" s="10"/>
      <c r="I4061" s="10"/>
      <c r="J4061" s="10"/>
      <c r="K4061" s="11"/>
      <c r="L4061" s="11"/>
      <c r="M4061" s="12"/>
      <c r="N4061" s="12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2"/>
      <c r="AS4061" s="12"/>
      <c r="AT4061" s="12"/>
      <c r="AU4061" s="12"/>
      <c r="AV4061" s="12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12"/>
      <c r="BG4061" s="12"/>
      <c r="BH4061" s="12"/>
      <c r="BI4061" s="12"/>
      <c r="BJ4061" s="13"/>
      <c r="BK4061" s="13"/>
      <c r="BL4061" s="13"/>
      <c r="BM4061" s="13"/>
      <c r="BN4061" s="13"/>
    </row>
    <row r="4062" spans="4:66" x14ac:dyDescent="0.25">
      <c r="D4062" s="7"/>
      <c r="E4062" s="10"/>
      <c r="F4062" s="10"/>
      <c r="G4062" s="10"/>
      <c r="H4062" s="10"/>
      <c r="I4062" s="10"/>
      <c r="J4062" s="10"/>
      <c r="K4062" s="11"/>
      <c r="L4062" s="11"/>
      <c r="M4062" s="12"/>
      <c r="N4062" s="12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12"/>
      <c r="Z4062" s="12"/>
      <c r="AA4062" s="12"/>
      <c r="AB4062" s="12"/>
      <c r="AC4062" s="12"/>
      <c r="AD4062" s="12"/>
      <c r="AE4062" s="12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  <c r="AR4062" s="12"/>
      <c r="AS4062" s="12"/>
      <c r="AT4062" s="12"/>
      <c r="AU4062" s="12"/>
      <c r="AV4062" s="12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12"/>
      <c r="BG4062" s="12"/>
      <c r="BH4062" s="12"/>
      <c r="BI4062" s="12"/>
      <c r="BJ4062" s="13"/>
      <c r="BK4062" s="13"/>
      <c r="BL4062" s="13"/>
      <c r="BM4062" s="13"/>
      <c r="BN4062" s="13"/>
    </row>
    <row r="4063" spans="4:66" x14ac:dyDescent="0.25">
      <c r="D4063" s="7"/>
      <c r="E4063" s="10"/>
      <c r="F4063" s="10"/>
      <c r="G4063" s="10"/>
      <c r="H4063" s="10"/>
      <c r="I4063" s="10"/>
      <c r="J4063" s="10"/>
      <c r="K4063" s="11"/>
      <c r="L4063" s="11"/>
      <c r="M4063" s="12"/>
      <c r="N4063" s="12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  <c r="AR4063" s="12"/>
      <c r="AS4063" s="12"/>
      <c r="AT4063" s="12"/>
      <c r="AU4063" s="12"/>
      <c r="AV4063" s="12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12"/>
      <c r="BG4063" s="12"/>
      <c r="BH4063" s="12"/>
      <c r="BI4063" s="12"/>
      <c r="BJ4063" s="13"/>
      <c r="BK4063" s="13"/>
      <c r="BL4063" s="13"/>
      <c r="BM4063" s="13"/>
      <c r="BN4063" s="13"/>
    </row>
    <row r="4064" spans="4:66" x14ac:dyDescent="0.25">
      <c r="D4064" s="7"/>
      <c r="E4064" s="10"/>
      <c r="F4064" s="10"/>
      <c r="G4064" s="10"/>
      <c r="H4064" s="10"/>
      <c r="I4064" s="10"/>
      <c r="J4064" s="10"/>
      <c r="K4064" s="11"/>
      <c r="L4064" s="11"/>
      <c r="M4064" s="12"/>
      <c r="N4064" s="12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12"/>
      <c r="Z4064" s="12"/>
      <c r="AA4064" s="12"/>
      <c r="AB4064" s="12"/>
      <c r="AC4064" s="12"/>
      <c r="AD4064" s="12"/>
      <c r="AE4064" s="12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  <c r="AR4064" s="12"/>
      <c r="AS4064" s="12"/>
      <c r="AT4064" s="12"/>
      <c r="AU4064" s="12"/>
      <c r="AV4064" s="12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12"/>
      <c r="BG4064" s="12"/>
      <c r="BH4064" s="12"/>
      <c r="BI4064" s="12"/>
      <c r="BJ4064" s="13"/>
      <c r="BK4064" s="13"/>
      <c r="BL4064" s="13"/>
      <c r="BM4064" s="13"/>
      <c r="BN4064" s="13"/>
    </row>
    <row r="4065" spans="4:66" x14ac:dyDescent="0.25">
      <c r="D4065" s="7"/>
      <c r="E4065" s="10"/>
      <c r="F4065" s="10"/>
      <c r="G4065" s="10"/>
      <c r="H4065" s="10"/>
      <c r="I4065" s="10"/>
      <c r="J4065" s="10"/>
      <c r="K4065" s="11"/>
      <c r="L4065" s="11"/>
      <c r="M4065" s="12"/>
      <c r="N4065" s="12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  <c r="AR4065" s="12"/>
      <c r="AS4065" s="12"/>
      <c r="AT4065" s="12"/>
      <c r="AU4065" s="12"/>
      <c r="AV4065" s="12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12"/>
      <c r="BG4065" s="12"/>
      <c r="BH4065" s="12"/>
      <c r="BI4065" s="12"/>
      <c r="BJ4065" s="13"/>
      <c r="BK4065" s="13"/>
      <c r="BL4065" s="13"/>
      <c r="BM4065" s="13"/>
      <c r="BN4065" s="13"/>
    </row>
    <row r="4066" spans="4:66" x14ac:dyDescent="0.25">
      <c r="D4066" s="7"/>
      <c r="E4066" s="10"/>
      <c r="F4066" s="10"/>
      <c r="G4066" s="10"/>
      <c r="H4066" s="10"/>
      <c r="I4066" s="10"/>
      <c r="J4066" s="10"/>
      <c r="K4066" s="11"/>
      <c r="L4066" s="11"/>
      <c r="M4066" s="12"/>
      <c r="N4066" s="12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12"/>
      <c r="Z4066" s="12"/>
      <c r="AA4066" s="12"/>
      <c r="AB4066" s="12"/>
      <c r="AC4066" s="12"/>
      <c r="AD4066" s="12"/>
      <c r="AE4066" s="12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  <c r="AR4066" s="12"/>
      <c r="AS4066" s="12"/>
      <c r="AT4066" s="12"/>
      <c r="AU4066" s="12"/>
      <c r="AV4066" s="12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12"/>
      <c r="BG4066" s="12"/>
      <c r="BH4066" s="12"/>
      <c r="BI4066" s="12"/>
      <c r="BJ4066" s="13"/>
      <c r="BK4066" s="13"/>
      <c r="BL4066" s="13"/>
      <c r="BM4066" s="13"/>
      <c r="BN4066" s="13"/>
    </row>
    <row r="4067" spans="4:66" x14ac:dyDescent="0.25">
      <c r="D4067" s="7"/>
      <c r="E4067" s="10"/>
      <c r="F4067" s="10"/>
      <c r="G4067" s="10"/>
      <c r="H4067" s="10"/>
      <c r="I4067" s="10"/>
      <c r="J4067" s="10"/>
      <c r="K4067" s="11"/>
      <c r="L4067" s="11"/>
      <c r="M4067" s="12"/>
      <c r="N4067" s="12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  <c r="AR4067" s="12"/>
      <c r="AS4067" s="12"/>
      <c r="AT4067" s="12"/>
      <c r="AU4067" s="12"/>
      <c r="AV4067" s="12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12"/>
      <c r="BG4067" s="12"/>
      <c r="BH4067" s="12"/>
      <c r="BI4067" s="12"/>
      <c r="BJ4067" s="13"/>
      <c r="BK4067" s="13"/>
      <c r="BL4067" s="13"/>
      <c r="BM4067" s="13"/>
      <c r="BN4067" s="13"/>
    </row>
    <row r="4068" spans="4:66" x14ac:dyDescent="0.25">
      <c r="D4068" s="7"/>
      <c r="E4068" s="10"/>
      <c r="F4068" s="10"/>
      <c r="G4068" s="10"/>
      <c r="H4068" s="10"/>
      <c r="I4068" s="10"/>
      <c r="J4068" s="10"/>
      <c r="K4068" s="11"/>
      <c r="L4068" s="11"/>
      <c r="M4068" s="12"/>
      <c r="N4068" s="12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12"/>
      <c r="Z4068" s="12"/>
      <c r="AA4068" s="12"/>
      <c r="AB4068" s="12"/>
      <c r="AC4068" s="12"/>
      <c r="AD4068" s="12"/>
      <c r="AE4068" s="12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  <c r="AR4068" s="12"/>
      <c r="AS4068" s="12"/>
      <c r="AT4068" s="12"/>
      <c r="AU4068" s="12"/>
      <c r="AV4068" s="12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12"/>
      <c r="BG4068" s="12"/>
      <c r="BH4068" s="12"/>
      <c r="BI4068" s="12"/>
      <c r="BJ4068" s="13"/>
      <c r="BK4068" s="13"/>
      <c r="BL4068" s="13"/>
      <c r="BM4068" s="13"/>
      <c r="BN4068" s="13"/>
    </row>
    <row r="4069" spans="4:66" x14ac:dyDescent="0.25">
      <c r="D4069" s="7"/>
      <c r="E4069" s="10"/>
      <c r="F4069" s="10"/>
      <c r="G4069" s="10"/>
      <c r="H4069" s="10"/>
      <c r="I4069" s="10"/>
      <c r="J4069" s="10"/>
      <c r="K4069" s="11"/>
      <c r="L4069" s="11"/>
      <c r="M4069" s="12"/>
      <c r="N4069" s="12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12"/>
      <c r="Z4069" s="12"/>
      <c r="AA4069" s="12"/>
      <c r="AB4069" s="12"/>
      <c r="AC4069" s="12"/>
      <c r="AD4069" s="12"/>
      <c r="AE4069" s="12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  <c r="AR4069" s="12"/>
      <c r="AS4069" s="12"/>
      <c r="AT4069" s="12"/>
      <c r="AU4069" s="12"/>
      <c r="AV4069" s="12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12"/>
      <c r="BG4069" s="12"/>
      <c r="BH4069" s="12"/>
      <c r="BI4069" s="12"/>
      <c r="BJ4069" s="13"/>
      <c r="BK4069" s="13"/>
      <c r="BL4069" s="13"/>
      <c r="BM4069" s="13"/>
      <c r="BN4069" s="13"/>
    </row>
    <row r="4070" spans="4:66" x14ac:dyDescent="0.25">
      <c r="D4070" s="7"/>
      <c r="E4070" s="10"/>
      <c r="F4070" s="10"/>
      <c r="G4070" s="10"/>
      <c r="H4070" s="10"/>
      <c r="I4070" s="10"/>
      <c r="J4070" s="10"/>
      <c r="K4070" s="11"/>
      <c r="L4070" s="11"/>
      <c r="M4070" s="12"/>
      <c r="N4070" s="12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12"/>
      <c r="Z4070" s="12"/>
      <c r="AA4070" s="12"/>
      <c r="AB4070" s="12"/>
      <c r="AC4070" s="12"/>
      <c r="AD4070" s="12"/>
      <c r="AE4070" s="12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  <c r="AR4070" s="12"/>
      <c r="AS4070" s="12"/>
      <c r="AT4070" s="12"/>
      <c r="AU4070" s="12"/>
      <c r="AV4070" s="12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12"/>
      <c r="BG4070" s="12"/>
      <c r="BH4070" s="12"/>
      <c r="BI4070" s="12"/>
      <c r="BJ4070" s="13"/>
      <c r="BK4070" s="13"/>
      <c r="BL4070" s="13"/>
      <c r="BM4070" s="13"/>
      <c r="BN4070" s="13"/>
    </row>
    <row r="4071" spans="4:66" x14ac:dyDescent="0.25">
      <c r="D4071" s="7"/>
      <c r="E4071" s="10"/>
      <c r="F4071" s="10"/>
      <c r="G4071" s="10"/>
      <c r="H4071" s="10"/>
      <c r="I4071" s="10"/>
      <c r="J4071" s="10"/>
      <c r="K4071" s="11"/>
      <c r="L4071" s="11"/>
      <c r="M4071" s="12"/>
      <c r="N4071" s="12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  <c r="AR4071" s="12"/>
      <c r="AS4071" s="12"/>
      <c r="AT4071" s="12"/>
      <c r="AU4071" s="12"/>
      <c r="AV4071" s="12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12"/>
      <c r="BG4071" s="12"/>
      <c r="BH4071" s="12"/>
      <c r="BI4071" s="12"/>
      <c r="BJ4071" s="13"/>
      <c r="BK4071" s="13"/>
      <c r="BL4071" s="13"/>
      <c r="BM4071" s="13"/>
      <c r="BN4071" s="13"/>
    </row>
    <row r="4072" spans="4:66" x14ac:dyDescent="0.25">
      <c r="D4072" s="7"/>
      <c r="E4072" s="10"/>
      <c r="F4072" s="10"/>
      <c r="G4072" s="10"/>
      <c r="H4072" s="10"/>
      <c r="I4072" s="10"/>
      <c r="J4072" s="10"/>
      <c r="K4072" s="11"/>
      <c r="L4072" s="11"/>
      <c r="M4072" s="12"/>
      <c r="N4072" s="12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12"/>
      <c r="Z4072" s="12"/>
      <c r="AA4072" s="12"/>
      <c r="AB4072" s="12"/>
      <c r="AC4072" s="12"/>
      <c r="AD4072" s="12"/>
      <c r="AE4072" s="12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  <c r="AR4072" s="12"/>
      <c r="AS4072" s="12"/>
      <c r="AT4072" s="12"/>
      <c r="AU4072" s="12"/>
      <c r="AV4072" s="12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12"/>
      <c r="BG4072" s="12"/>
      <c r="BH4072" s="12"/>
      <c r="BI4072" s="12"/>
      <c r="BJ4072" s="13"/>
      <c r="BK4072" s="13"/>
      <c r="BL4072" s="13"/>
      <c r="BM4072" s="13"/>
      <c r="BN4072" s="13"/>
    </row>
    <row r="4073" spans="4:66" x14ac:dyDescent="0.25">
      <c r="D4073" s="7"/>
      <c r="E4073" s="10"/>
      <c r="F4073" s="10"/>
      <c r="G4073" s="10"/>
      <c r="H4073" s="10"/>
      <c r="I4073" s="10"/>
      <c r="J4073" s="10"/>
      <c r="K4073" s="11"/>
      <c r="L4073" s="11"/>
      <c r="M4073" s="12"/>
      <c r="N4073" s="12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12"/>
      <c r="Z4073" s="12"/>
      <c r="AA4073" s="12"/>
      <c r="AB4073" s="12"/>
      <c r="AC4073" s="12"/>
      <c r="AD4073" s="12"/>
      <c r="AE4073" s="12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  <c r="AR4073" s="12"/>
      <c r="AS4073" s="12"/>
      <c r="AT4073" s="12"/>
      <c r="AU4073" s="12"/>
      <c r="AV4073" s="12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12"/>
      <c r="BG4073" s="12"/>
      <c r="BH4073" s="12"/>
      <c r="BI4073" s="12"/>
      <c r="BJ4073" s="13"/>
      <c r="BK4073" s="13"/>
      <c r="BL4073" s="13"/>
      <c r="BM4073" s="13"/>
      <c r="BN4073" s="13"/>
    </row>
    <row r="4074" spans="4:66" x14ac:dyDescent="0.25">
      <c r="D4074" s="7"/>
      <c r="E4074" s="10"/>
      <c r="F4074" s="10"/>
      <c r="G4074" s="10"/>
      <c r="H4074" s="10"/>
      <c r="I4074" s="10"/>
      <c r="J4074" s="10"/>
      <c r="K4074" s="11"/>
      <c r="L4074" s="11"/>
      <c r="M4074" s="12"/>
      <c r="N4074" s="12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12"/>
      <c r="Z4074" s="12"/>
      <c r="AA4074" s="12"/>
      <c r="AB4074" s="12"/>
      <c r="AC4074" s="12"/>
      <c r="AD4074" s="12"/>
      <c r="AE4074" s="12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  <c r="AR4074" s="12"/>
      <c r="AS4074" s="12"/>
      <c r="AT4074" s="12"/>
      <c r="AU4074" s="12"/>
      <c r="AV4074" s="12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12"/>
      <c r="BG4074" s="12"/>
      <c r="BH4074" s="12"/>
      <c r="BI4074" s="12"/>
      <c r="BJ4074" s="13"/>
      <c r="BK4074" s="13"/>
      <c r="BL4074" s="13"/>
      <c r="BM4074" s="13"/>
      <c r="BN4074" s="13"/>
    </row>
    <row r="4075" spans="4:66" x14ac:dyDescent="0.25">
      <c r="D4075" s="7"/>
      <c r="E4075" s="10"/>
      <c r="F4075" s="10"/>
      <c r="G4075" s="10"/>
      <c r="H4075" s="10"/>
      <c r="I4075" s="10"/>
      <c r="J4075" s="10"/>
      <c r="K4075" s="11"/>
      <c r="L4075" s="11"/>
      <c r="M4075" s="12"/>
      <c r="N4075" s="12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12"/>
      <c r="Z4075" s="12"/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  <c r="AR4075" s="12"/>
      <c r="AS4075" s="12"/>
      <c r="AT4075" s="12"/>
      <c r="AU4075" s="12"/>
      <c r="AV4075" s="12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12"/>
      <c r="BG4075" s="12"/>
      <c r="BH4075" s="12"/>
      <c r="BI4075" s="12"/>
      <c r="BJ4075" s="13"/>
      <c r="BK4075" s="13"/>
      <c r="BL4075" s="13"/>
      <c r="BM4075" s="13"/>
      <c r="BN4075" s="13"/>
    </row>
    <row r="4076" spans="4:66" x14ac:dyDescent="0.25">
      <c r="D4076" s="7"/>
      <c r="E4076" s="10"/>
      <c r="F4076" s="10"/>
      <c r="G4076" s="10"/>
      <c r="H4076" s="10"/>
      <c r="I4076" s="10"/>
      <c r="J4076" s="10"/>
      <c r="K4076" s="11"/>
      <c r="L4076" s="11"/>
      <c r="M4076" s="12"/>
      <c r="N4076" s="12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12"/>
      <c r="Z4076" s="12"/>
      <c r="AA4076" s="12"/>
      <c r="AB4076" s="12"/>
      <c r="AC4076" s="12"/>
      <c r="AD4076" s="12"/>
      <c r="AE4076" s="12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  <c r="AR4076" s="12"/>
      <c r="AS4076" s="12"/>
      <c r="AT4076" s="12"/>
      <c r="AU4076" s="12"/>
      <c r="AV4076" s="12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12"/>
      <c r="BG4076" s="12"/>
      <c r="BH4076" s="12"/>
      <c r="BI4076" s="12"/>
      <c r="BJ4076" s="13"/>
      <c r="BK4076" s="13"/>
      <c r="BL4076" s="13"/>
      <c r="BM4076" s="13"/>
      <c r="BN4076" s="13"/>
    </row>
    <row r="4077" spans="4:66" x14ac:dyDescent="0.25">
      <c r="D4077" s="7"/>
      <c r="E4077" s="10"/>
      <c r="F4077" s="10"/>
      <c r="G4077" s="10"/>
      <c r="H4077" s="10"/>
      <c r="I4077" s="10"/>
      <c r="J4077" s="10"/>
      <c r="K4077" s="11"/>
      <c r="L4077" s="11"/>
      <c r="M4077" s="12"/>
      <c r="N4077" s="12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12"/>
      <c r="Z4077" s="12"/>
      <c r="AA4077" s="12"/>
      <c r="AB4077" s="12"/>
      <c r="AC4077" s="12"/>
      <c r="AD4077" s="12"/>
      <c r="AE4077" s="12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  <c r="AR4077" s="12"/>
      <c r="AS4077" s="12"/>
      <c r="AT4077" s="12"/>
      <c r="AU4077" s="12"/>
      <c r="AV4077" s="12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12"/>
      <c r="BG4077" s="12"/>
      <c r="BH4077" s="12"/>
      <c r="BI4077" s="12"/>
      <c r="BJ4077" s="13"/>
      <c r="BK4077" s="13"/>
      <c r="BL4077" s="13"/>
      <c r="BM4077" s="13"/>
      <c r="BN4077" s="13"/>
    </row>
    <row r="4078" spans="4:66" x14ac:dyDescent="0.25">
      <c r="D4078" s="7"/>
      <c r="E4078" s="10"/>
      <c r="F4078" s="10"/>
      <c r="G4078" s="10"/>
      <c r="H4078" s="10"/>
      <c r="I4078" s="10"/>
      <c r="J4078" s="10"/>
      <c r="K4078" s="11"/>
      <c r="L4078" s="11"/>
      <c r="M4078" s="12"/>
      <c r="N4078" s="12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12"/>
      <c r="Z4078" s="12"/>
      <c r="AA4078" s="12"/>
      <c r="AB4078" s="12"/>
      <c r="AC4078" s="12"/>
      <c r="AD4078" s="12"/>
      <c r="AE4078" s="12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  <c r="AR4078" s="12"/>
      <c r="AS4078" s="12"/>
      <c r="AT4078" s="12"/>
      <c r="AU4078" s="12"/>
      <c r="AV4078" s="12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12"/>
      <c r="BG4078" s="12"/>
      <c r="BH4078" s="12"/>
      <c r="BI4078" s="12"/>
      <c r="BJ4078" s="13"/>
      <c r="BK4078" s="13"/>
      <c r="BL4078" s="13"/>
      <c r="BM4078" s="13"/>
      <c r="BN4078" s="13"/>
    </row>
    <row r="4079" spans="4:66" x14ac:dyDescent="0.25">
      <c r="D4079" s="7"/>
      <c r="E4079" s="10"/>
      <c r="F4079" s="10"/>
      <c r="G4079" s="10"/>
      <c r="H4079" s="10"/>
      <c r="I4079" s="10"/>
      <c r="J4079" s="10"/>
      <c r="K4079" s="11"/>
      <c r="L4079" s="11"/>
      <c r="M4079" s="12"/>
      <c r="N4079" s="12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  <c r="AR4079" s="12"/>
      <c r="AS4079" s="12"/>
      <c r="AT4079" s="12"/>
      <c r="AU4079" s="12"/>
      <c r="AV4079" s="12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12"/>
      <c r="BG4079" s="12"/>
      <c r="BH4079" s="12"/>
      <c r="BI4079" s="12"/>
      <c r="BJ4079" s="13"/>
      <c r="BK4079" s="13"/>
      <c r="BL4079" s="13"/>
      <c r="BM4079" s="13"/>
      <c r="BN4079" s="13"/>
    </row>
    <row r="4080" spans="4:66" x14ac:dyDescent="0.25">
      <c r="D4080" s="7"/>
      <c r="E4080" s="10"/>
      <c r="F4080" s="10"/>
      <c r="G4080" s="10"/>
      <c r="H4080" s="10"/>
      <c r="I4080" s="10"/>
      <c r="J4080" s="10"/>
      <c r="K4080" s="11"/>
      <c r="L4080" s="11"/>
      <c r="M4080" s="12"/>
      <c r="N4080" s="12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12"/>
      <c r="Z4080" s="12"/>
      <c r="AA4080" s="12"/>
      <c r="AB4080" s="12"/>
      <c r="AC4080" s="12"/>
      <c r="AD4080" s="12"/>
      <c r="AE4080" s="12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  <c r="AR4080" s="12"/>
      <c r="AS4080" s="12"/>
      <c r="AT4080" s="12"/>
      <c r="AU4080" s="12"/>
      <c r="AV4080" s="12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12"/>
      <c r="BG4080" s="12"/>
      <c r="BH4080" s="12"/>
      <c r="BI4080" s="12"/>
      <c r="BJ4080" s="13"/>
      <c r="BK4080" s="13"/>
      <c r="BL4080" s="13"/>
      <c r="BM4080" s="13"/>
      <c r="BN4080" s="13"/>
    </row>
    <row r="4081" spans="4:66" x14ac:dyDescent="0.25">
      <c r="D4081" s="7"/>
      <c r="E4081" s="10"/>
      <c r="F4081" s="10"/>
      <c r="G4081" s="10"/>
      <c r="H4081" s="10"/>
      <c r="I4081" s="10"/>
      <c r="J4081" s="10"/>
      <c r="K4081" s="11"/>
      <c r="L4081" s="11"/>
      <c r="M4081" s="12"/>
      <c r="N4081" s="12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12"/>
      <c r="Z4081" s="12"/>
      <c r="AA4081" s="12"/>
      <c r="AB4081" s="12"/>
      <c r="AC4081" s="12"/>
      <c r="AD4081" s="12"/>
      <c r="AE4081" s="12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  <c r="AR4081" s="12"/>
      <c r="AS4081" s="12"/>
      <c r="AT4081" s="12"/>
      <c r="AU4081" s="12"/>
      <c r="AV4081" s="12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12"/>
      <c r="BG4081" s="12"/>
      <c r="BH4081" s="12"/>
      <c r="BI4081" s="12"/>
      <c r="BJ4081" s="13"/>
      <c r="BK4081" s="13"/>
      <c r="BL4081" s="13"/>
      <c r="BM4081" s="13"/>
      <c r="BN4081" s="13"/>
    </row>
    <row r="4082" spans="4:66" x14ac:dyDescent="0.25">
      <c r="D4082" s="7"/>
      <c r="E4082" s="10"/>
      <c r="F4082" s="10"/>
      <c r="G4082" s="10"/>
      <c r="H4082" s="10"/>
      <c r="I4082" s="10"/>
      <c r="J4082" s="10"/>
      <c r="K4082" s="11"/>
      <c r="L4082" s="11"/>
      <c r="M4082" s="12"/>
      <c r="N4082" s="12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12"/>
      <c r="Z4082" s="12"/>
      <c r="AA4082" s="12"/>
      <c r="AB4082" s="12"/>
      <c r="AC4082" s="12"/>
      <c r="AD4082" s="12"/>
      <c r="AE4082" s="12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  <c r="AR4082" s="12"/>
      <c r="AS4082" s="12"/>
      <c r="AT4082" s="12"/>
      <c r="AU4082" s="12"/>
      <c r="AV4082" s="12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12"/>
      <c r="BG4082" s="12"/>
      <c r="BH4082" s="12"/>
      <c r="BI4082" s="12"/>
      <c r="BJ4082" s="13"/>
      <c r="BK4082" s="13"/>
      <c r="BL4082" s="13"/>
      <c r="BM4082" s="13"/>
      <c r="BN4082" s="13"/>
    </row>
    <row r="4083" spans="4:66" x14ac:dyDescent="0.25">
      <c r="D4083" s="7"/>
      <c r="E4083" s="10"/>
      <c r="F4083" s="10"/>
      <c r="G4083" s="10"/>
      <c r="H4083" s="10"/>
      <c r="I4083" s="10"/>
      <c r="J4083" s="10"/>
      <c r="K4083" s="11"/>
      <c r="L4083" s="11"/>
      <c r="M4083" s="12"/>
      <c r="N4083" s="12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2"/>
      <c r="AS4083" s="12"/>
      <c r="AT4083" s="12"/>
      <c r="AU4083" s="12"/>
      <c r="AV4083" s="12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12"/>
      <c r="BG4083" s="12"/>
      <c r="BH4083" s="12"/>
      <c r="BI4083" s="12"/>
      <c r="BJ4083" s="13"/>
      <c r="BK4083" s="13"/>
      <c r="BL4083" s="13"/>
      <c r="BM4083" s="13"/>
      <c r="BN4083" s="13"/>
    </row>
    <row r="4084" spans="4:66" x14ac:dyDescent="0.25">
      <c r="D4084" s="7"/>
      <c r="E4084" s="10"/>
      <c r="F4084" s="10"/>
      <c r="G4084" s="10"/>
      <c r="H4084" s="10"/>
      <c r="I4084" s="10"/>
      <c r="J4084" s="10"/>
      <c r="K4084" s="11"/>
      <c r="L4084" s="11"/>
      <c r="M4084" s="12"/>
      <c r="N4084" s="12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12"/>
      <c r="Z4084" s="12"/>
      <c r="AA4084" s="12"/>
      <c r="AB4084" s="12"/>
      <c r="AC4084" s="12"/>
      <c r="AD4084" s="12"/>
      <c r="AE4084" s="12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  <c r="AR4084" s="12"/>
      <c r="AS4084" s="12"/>
      <c r="AT4084" s="12"/>
      <c r="AU4084" s="12"/>
      <c r="AV4084" s="12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12"/>
      <c r="BG4084" s="12"/>
      <c r="BH4084" s="12"/>
      <c r="BI4084" s="12"/>
      <c r="BJ4084" s="13"/>
      <c r="BK4084" s="13"/>
      <c r="BL4084" s="13"/>
      <c r="BM4084" s="13"/>
      <c r="BN4084" s="13"/>
    </row>
    <row r="4085" spans="4:66" x14ac:dyDescent="0.25">
      <c r="D4085" s="7"/>
      <c r="E4085" s="10"/>
      <c r="F4085" s="10"/>
      <c r="G4085" s="10"/>
      <c r="H4085" s="10"/>
      <c r="I4085" s="10"/>
      <c r="J4085" s="10"/>
      <c r="K4085" s="11"/>
      <c r="L4085" s="11"/>
      <c r="M4085" s="12"/>
      <c r="N4085" s="12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12"/>
      <c r="Z4085" s="12"/>
      <c r="AA4085" s="12"/>
      <c r="AB4085" s="12"/>
      <c r="AC4085" s="12"/>
      <c r="AD4085" s="12"/>
      <c r="AE4085" s="12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  <c r="AR4085" s="12"/>
      <c r="AS4085" s="12"/>
      <c r="AT4085" s="12"/>
      <c r="AU4085" s="12"/>
      <c r="AV4085" s="12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12"/>
      <c r="BG4085" s="12"/>
      <c r="BH4085" s="12"/>
      <c r="BI4085" s="12"/>
      <c r="BJ4085" s="13"/>
      <c r="BK4085" s="13"/>
      <c r="BL4085" s="13"/>
      <c r="BM4085" s="13"/>
      <c r="BN4085" s="13"/>
    </row>
    <row r="4086" spans="4:66" x14ac:dyDescent="0.25">
      <c r="D4086" s="7"/>
      <c r="E4086" s="10"/>
      <c r="F4086" s="10"/>
      <c r="G4086" s="10"/>
      <c r="H4086" s="10"/>
      <c r="I4086" s="10"/>
      <c r="J4086" s="10"/>
      <c r="K4086" s="11"/>
      <c r="L4086" s="11"/>
      <c r="M4086" s="12"/>
      <c r="N4086" s="12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12"/>
      <c r="Z4086" s="12"/>
      <c r="AA4086" s="12"/>
      <c r="AB4086" s="12"/>
      <c r="AC4086" s="12"/>
      <c r="AD4086" s="12"/>
      <c r="AE4086" s="12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  <c r="AR4086" s="12"/>
      <c r="AS4086" s="12"/>
      <c r="AT4086" s="12"/>
      <c r="AU4086" s="12"/>
      <c r="AV4086" s="12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12"/>
      <c r="BG4086" s="12"/>
      <c r="BH4086" s="12"/>
      <c r="BI4086" s="12"/>
      <c r="BJ4086" s="13"/>
      <c r="BK4086" s="13"/>
      <c r="BL4086" s="13"/>
      <c r="BM4086" s="13"/>
      <c r="BN4086" s="13"/>
    </row>
    <row r="4087" spans="4:66" x14ac:dyDescent="0.25">
      <c r="D4087" s="7"/>
      <c r="E4087" s="10"/>
      <c r="F4087" s="10"/>
      <c r="G4087" s="10"/>
      <c r="H4087" s="10"/>
      <c r="I4087" s="10"/>
      <c r="J4087" s="10"/>
      <c r="K4087" s="11"/>
      <c r="L4087" s="11"/>
      <c r="M4087" s="12"/>
      <c r="N4087" s="12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12"/>
      <c r="Z4087" s="12"/>
      <c r="AA4087" s="12"/>
      <c r="AB4087" s="12"/>
      <c r="AC4087" s="12"/>
      <c r="AD4087" s="12"/>
      <c r="AE4087" s="12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  <c r="AR4087" s="12"/>
      <c r="AS4087" s="12"/>
      <c r="AT4087" s="12"/>
      <c r="AU4087" s="12"/>
      <c r="AV4087" s="12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12"/>
      <c r="BG4087" s="12"/>
      <c r="BH4087" s="12"/>
      <c r="BI4087" s="12"/>
      <c r="BJ4087" s="13"/>
      <c r="BK4087" s="13"/>
      <c r="BL4087" s="13"/>
      <c r="BM4087" s="13"/>
      <c r="BN4087" s="13"/>
    </row>
    <row r="4088" spans="4:66" x14ac:dyDescent="0.25">
      <c r="D4088" s="7"/>
      <c r="E4088" s="10"/>
      <c r="F4088" s="10"/>
      <c r="G4088" s="10"/>
      <c r="H4088" s="10"/>
      <c r="I4088" s="10"/>
      <c r="J4088" s="10"/>
      <c r="K4088" s="11"/>
      <c r="L4088" s="11"/>
      <c r="M4088" s="12"/>
      <c r="N4088" s="12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12"/>
      <c r="Z4088" s="12"/>
      <c r="AA4088" s="12"/>
      <c r="AB4088" s="12"/>
      <c r="AC4088" s="12"/>
      <c r="AD4088" s="12"/>
      <c r="AE4088" s="12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  <c r="AR4088" s="12"/>
      <c r="AS4088" s="12"/>
      <c r="AT4088" s="12"/>
      <c r="AU4088" s="12"/>
      <c r="AV4088" s="12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12"/>
      <c r="BG4088" s="12"/>
      <c r="BH4088" s="12"/>
      <c r="BI4088" s="12"/>
      <c r="BJ4088" s="13"/>
      <c r="BK4088" s="13"/>
      <c r="BL4088" s="13"/>
      <c r="BM4088" s="13"/>
      <c r="BN4088" s="13"/>
    </row>
    <row r="4089" spans="4:66" x14ac:dyDescent="0.25">
      <c r="D4089" s="7"/>
      <c r="E4089" s="10"/>
      <c r="F4089" s="10"/>
      <c r="G4089" s="10"/>
      <c r="H4089" s="10"/>
      <c r="I4089" s="10"/>
      <c r="J4089" s="10"/>
      <c r="K4089" s="11"/>
      <c r="L4089" s="11"/>
      <c r="M4089" s="12"/>
      <c r="N4089" s="12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2"/>
      <c r="AS4089" s="12"/>
      <c r="AT4089" s="12"/>
      <c r="AU4089" s="12"/>
      <c r="AV4089" s="12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12"/>
      <c r="BG4089" s="12"/>
      <c r="BH4089" s="12"/>
      <c r="BI4089" s="12"/>
      <c r="BJ4089" s="13"/>
      <c r="BK4089" s="13"/>
      <c r="BL4089" s="13"/>
      <c r="BM4089" s="13"/>
      <c r="BN4089" s="13"/>
    </row>
    <row r="4090" spans="4:66" x14ac:dyDescent="0.25">
      <c r="D4090" s="7"/>
      <c r="E4090" s="10"/>
      <c r="F4090" s="10"/>
      <c r="G4090" s="10"/>
      <c r="H4090" s="10"/>
      <c r="I4090" s="10"/>
      <c r="J4090" s="10"/>
      <c r="K4090" s="11"/>
      <c r="L4090" s="11"/>
      <c r="M4090" s="12"/>
      <c r="N4090" s="12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12"/>
      <c r="Z4090" s="12"/>
      <c r="AA4090" s="12"/>
      <c r="AB4090" s="12"/>
      <c r="AC4090" s="12"/>
      <c r="AD4090" s="12"/>
      <c r="AE4090" s="12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  <c r="AR4090" s="12"/>
      <c r="AS4090" s="12"/>
      <c r="AT4090" s="12"/>
      <c r="AU4090" s="12"/>
      <c r="AV4090" s="12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12"/>
      <c r="BG4090" s="12"/>
      <c r="BH4090" s="12"/>
      <c r="BI4090" s="12"/>
      <c r="BJ4090" s="13"/>
      <c r="BK4090" s="13"/>
      <c r="BL4090" s="13"/>
      <c r="BM4090" s="13"/>
      <c r="BN4090" s="13"/>
    </row>
    <row r="4091" spans="4:66" x14ac:dyDescent="0.25">
      <c r="D4091" s="7"/>
      <c r="E4091" s="10"/>
      <c r="F4091" s="10"/>
      <c r="G4091" s="10"/>
      <c r="H4091" s="10"/>
      <c r="I4091" s="10"/>
      <c r="J4091" s="10"/>
      <c r="K4091" s="11"/>
      <c r="L4091" s="11"/>
      <c r="M4091" s="12"/>
      <c r="N4091" s="12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12"/>
      <c r="Z4091" s="12"/>
      <c r="AA4091" s="12"/>
      <c r="AB4091" s="12"/>
      <c r="AC4091" s="12"/>
      <c r="AD4091" s="12"/>
      <c r="AE4091" s="12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  <c r="AR4091" s="12"/>
      <c r="AS4091" s="12"/>
      <c r="AT4091" s="12"/>
      <c r="AU4091" s="12"/>
      <c r="AV4091" s="12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12"/>
      <c r="BG4091" s="12"/>
      <c r="BH4091" s="12"/>
      <c r="BI4091" s="12"/>
      <c r="BJ4091" s="13"/>
      <c r="BK4091" s="13"/>
      <c r="BL4091" s="13"/>
      <c r="BM4091" s="13"/>
      <c r="BN4091" s="13"/>
    </row>
    <row r="4092" spans="4:66" x14ac:dyDescent="0.25">
      <c r="D4092" s="7"/>
      <c r="E4092" s="10"/>
      <c r="F4092" s="10"/>
      <c r="G4092" s="10"/>
      <c r="H4092" s="10"/>
      <c r="I4092" s="10"/>
      <c r="J4092" s="10"/>
      <c r="K4092" s="11"/>
      <c r="L4092" s="11"/>
      <c r="M4092" s="12"/>
      <c r="N4092" s="12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12"/>
      <c r="Z4092" s="12"/>
      <c r="AA4092" s="12"/>
      <c r="AB4092" s="12"/>
      <c r="AC4092" s="12"/>
      <c r="AD4092" s="12"/>
      <c r="AE4092" s="12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  <c r="AR4092" s="12"/>
      <c r="AS4092" s="12"/>
      <c r="AT4092" s="12"/>
      <c r="AU4092" s="12"/>
      <c r="AV4092" s="12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12"/>
      <c r="BG4092" s="12"/>
      <c r="BH4092" s="12"/>
      <c r="BI4092" s="12"/>
      <c r="BJ4092" s="13"/>
      <c r="BK4092" s="13"/>
      <c r="BL4092" s="13"/>
      <c r="BM4092" s="13"/>
      <c r="BN4092" s="13"/>
    </row>
    <row r="4093" spans="4:66" x14ac:dyDescent="0.25">
      <c r="D4093" s="7"/>
      <c r="E4093" s="10"/>
      <c r="F4093" s="10"/>
      <c r="G4093" s="10"/>
      <c r="H4093" s="10"/>
      <c r="I4093" s="10"/>
      <c r="J4093" s="10"/>
      <c r="K4093" s="11"/>
      <c r="L4093" s="11"/>
      <c r="M4093" s="12"/>
      <c r="N4093" s="12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12"/>
      <c r="Z4093" s="12"/>
      <c r="AA4093" s="12"/>
      <c r="AB4093" s="12"/>
      <c r="AC4093" s="12"/>
      <c r="AD4093" s="12"/>
      <c r="AE4093" s="12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  <c r="AR4093" s="12"/>
      <c r="AS4093" s="12"/>
      <c r="AT4093" s="12"/>
      <c r="AU4093" s="12"/>
      <c r="AV4093" s="12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12"/>
      <c r="BG4093" s="12"/>
      <c r="BH4093" s="12"/>
      <c r="BI4093" s="12"/>
      <c r="BJ4093" s="13"/>
      <c r="BK4093" s="13"/>
      <c r="BL4093" s="13"/>
      <c r="BM4093" s="13"/>
      <c r="BN4093" s="13"/>
    </row>
    <row r="4094" spans="4:66" x14ac:dyDescent="0.25">
      <c r="D4094" s="7"/>
      <c r="E4094" s="10"/>
      <c r="F4094" s="10"/>
      <c r="G4094" s="10"/>
      <c r="H4094" s="10"/>
      <c r="I4094" s="10"/>
      <c r="J4094" s="10"/>
      <c r="K4094" s="11"/>
      <c r="L4094" s="11"/>
      <c r="M4094" s="12"/>
      <c r="N4094" s="12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12"/>
      <c r="Z4094" s="12"/>
      <c r="AA4094" s="12"/>
      <c r="AB4094" s="12"/>
      <c r="AC4094" s="12"/>
      <c r="AD4094" s="12"/>
      <c r="AE4094" s="12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  <c r="AR4094" s="12"/>
      <c r="AS4094" s="12"/>
      <c r="AT4094" s="12"/>
      <c r="AU4094" s="12"/>
      <c r="AV4094" s="12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12"/>
      <c r="BG4094" s="12"/>
      <c r="BH4094" s="12"/>
      <c r="BI4094" s="12"/>
      <c r="BJ4094" s="13"/>
      <c r="BK4094" s="13"/>
      <c r="BL4094" s="13"/>
      <c r="BM4094" s="13"/>
      <c r="BN4094" s="13"/>
    </row>
    <row r="4095" spans="4:66" x14ac:dyDescent="0.25">
      <c r="D4095" s="7"/>
      <c r="E4095" s="10"/>
      <c r="F4095" s="10"/>
      <c r="G4095" s="10"/>
      <c r="H4095" s="10"/>
      <c r="I4095" s="10"/>
      <c r="J4095" s="10"/>
      <c r="K4095" s="11"/>
      <c r="L4095" s="11"/>
      <c r="M4095" s="12"/>
      <c r="N4095" s="12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12"/>
      <c r="Z4095" s="12"/>
      <c r="AA4095" s="12"/>
      <c r="AB4095" s="12"/>
      <c r="AC4095" s="12"/>
      <c r="AD4095" s="12"/>
      <c r="AE4095" s="12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  <c r="AR4095" s="12"/>
      <c r="AS4095" s="12"/>
      <c r="AT4095" s="12"/>
      <c r="AU4095" s="12"/>
      <c r="AV4095" s="12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12"/>
      <c r="BG4095" s="12"/>
      <c r="BH4095" s="12"/>
      <c r="BI4095" s="12"/>
      <c r="BJ4095" s="13"/>
      <c r="BK4095" s="13"/>
      <c r="BL4095" s="13"/>
      <c r="BM4095" s="13"/>
      <c r="BN4095" s="13"/>
    </row>
    <row r="4096" spans="4:66" x14ac:dyDescent="0.25">
      <c r="D4096" s="7"/>
      <c r="E4096" s="10"/>
      <c r="F4096" s="10"/>
      <c r="G4096" s="10"/>
      <c r="H4096" s="10"/>
      <c r="I4096" s="10"/>
      <c r="J4096" s="10"/>
      <c r="K4096" s="11"/>
      <c r="L4096" s="11"/>
      <c r="M4096" s="12"/>
      <c r="N4096" s="12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12"/>
      <c r="Z4096" s="12"/>
      <c r="AA4096" s="12"/>
      <c r="AB4096" s="12"/>
      <c r="AC4096" s="12"/>
      <c r="AD4096" s="12"/>
      <c r="AE4096" s="12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  <c r="AR4096" s="12"/>
      <c r="AS4096" s="12"/>
      <c r="AT4096" s="12"/>
      <c r="AU4096" s="12"/>
      <c r="AV4096" s="12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12"/>
      <c r="BG4096" s="12"/>
      <c r="BH4096" s="12"/>
      <c r="BI4096" s="12"/>
      <c r="BJ4096" s="13"/>
      <c r="BK4096" s="13"/>
      <c r="BL4096" s="13"/>
      <c r="BM4096" s="13"/>
      <c r="BN4096" s="13"/>
    </row>
    <row r="4097" spans="4:66" x14ac:dyDescent="0.25">
      <c r="D4097" s="7"/>
      <c r="E4097" s="10"/>
      <c r="F4097" s="10"/>
      <c r="G4097" s="10"/>
      <c r="H4097" s="10"/>
      <c r="I4097" s="10"/>
      <c r="J4097" s="10"/>
      <c r="K4097" s="11"/>
      <c r="L4097" s="11"/>
      <c r="M4097" s="12"/>
      <c r="N4097" s="12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  <c r="AR4097" s="12"/>
      <c r="AS4097" s="12"/>
      <c r="AT4097" s="12"/>
      <c r="AU4097" s="12"/>
      <c r="AV4097" s="12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12"/>
      <c r="BG4097" s="12"/>
      <c r="BH4097" s="12"/>
      <c r="BI4097" s="12"/>
      <c r="BJ4097" s="13"/>
      <c r="BK4097" s="13"/>
      <c r="BL4097" s="13"/>
      <c r="BM4097" s="13"/>
      <c r="BN4097" s="13"/>
    </row>
    <row r="4098" spans="4:66" x14ac:dyDescent="0.25">
      <c r="D4098" s="7"/>
      <c r="E4098" s="10"/>
      <c r="F4098" s="10"/>
      <c r="G4098" s="10"/>
      <c r="H4098" s="10"/>
      <c r="I4098" s="10"/>
      <c r="J4098" s="10"/>
      <c r="K4098" s="11"/>
      <c r="L4098" s="11"/>
      <c r="M4098" s="12"/>
      <c r="N4098" s="12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12"/>
      <c r="Z4098" s="12"/>
      <c r="AA4098" s="12"/>
      <c r="AB4098" s="12"/>
      <c r="AC4098" s="12"/>
      <c r="AD4098" s="12"/>
      <c r="AE4098" s="12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  <c r="AR4098" s="12"/>
      <c r="AS4098" s="12"/>
      <c r="AT4098" s="12"/>
      <c r="AU4098" s="12"/>
      <c r="AV4098" s="12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12"/>
      <c r="BG4098" s="12"/>
      <c r="BH4098" s="12"/>
      <c r="BI4098" s="12"/>
      <c r="BJ4098" s="13"/>
      <c r="BK4098" s="13"/>
      <c r="BL4098" s="13"/>
      <c r="BM4098" s="13"/>
      <c r="BN4098" s="13"/>
    </row>
    <row r="4099" spans="4:66" x14ac:dyDescent="0.25">
      <c r="D4099" s="7"/>
      <c r="E4099" s="10"/>
      <c r="F4099" s="10"/>
      <c r="G4099" s="10"/>
      <c r="H4099" s="10"/>
      <c r="I4099" s="10"/>
      <c r="J4099" s="10"/>
      <c r="K4099" s="11"/>
      <c r="L4099" s="11"/>
      <c r="M4099" s="12"/>
      <c r="N4099" s="12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2"/>
      <c r="AS4099" s="12"/>
      <c r="AT4099" s="12"/>
      <c r="AU4099" s="12"/>
      <c r="AV4099" s="12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12"/>
      <c r="BG4099" s="12"/>
      <c r="BH4099" s="12"/>
      <c r="BI4099" s="12"/>
      <c r="BJ4099" s="13"/>
      <c r="BK4099" s="13"/>
      <c r="BL4099" s="13"/>
      <c r="BM4099" s="13"/>
      <c r="BN4099" s="13"/>
    </row>
    <row r="4100" spans="4:66" x14ac:dyDescent="0.25">
      <c r="D4100" s="7"/>
      <c r="E4100" s="10"/>
      <c r="F4100" s="10"/>
      <c r="G4100" s="10"/>
      <c r="H4100" s="10"/>
      <c r="I4100" s="10"/>
      <c r="J4100" s="10"/>
      <c r="K4100" s="11"/>
      <c r="L4100" s="11"/>
      <c r="M4100" s="12"/>
      <c r="N4100" s="12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12"/>
      <c r="Z4100" s="12"/>
      <c r="AA4100" s="12"/>
      <c r="AB4100" s="12"/>
      <c r="AC4100" s="12"/>
      <c r="AD4100" s="12"/>
      <c r="AE4100" s="12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  <c r="AR4100" s="12"/>
      <c r="AS4100" s="12"/>
      <c r="AT4100" s="12"/>
      <c r="AU4100" s="12"/>
      <c r="AV4100" s="12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12"/>
      <c r="BG4100" s="12"/>
      <c r="BH4100" s="12"/>
      <c r="BI4100" s="12"/>
      <c r="BJ4100" s="13"/>
      <c r="BK4100" s="13"/>
      <c r="BL4100" s="13"/>
      <c r="BM4100" s="13"/>
      <c r="BN4100" s="13"/>
    </row>
    <row r="4101" spans="4:66" x14ac:dyDescent="0.25">
      <c r="D4101" s="7"/>
      <c r="E4101" s="10"/>
      <c r="F4101" s="10"/>
      <c r="G4101" s="10"/>
      <c r="H4101" s="10"/>
      <c r="I4101" s="10"/>
      <c r="J4101" s="10"/>
      <c r="K4101" s="11"/>
      <c r="L4101" s="11"/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2"/>
      <c r="AS4101" s="12"/>
      <c r="AT4101" s="12"/>
      <c r="AU4101" s="12"/>
      <c r="AV4101" s="12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12"/>
      <c r="BG4101" s="12"/>
      <c r="BH4101" s="12"/>
      <c r="BI4101" s="12"/>
      <c r="BJ4101" s="13"/>
      <c r="BK4101" s="13"/>
      <c r="BL4101" s="13"/>
      <c r="BM4101" s="13"/>
      <c r="BN4101" s="13"/>
    </row>
    <row r="4102" spans="4:66" x14ac:dyDescent="0.25">
      <c r="D4102" s="7"/>
      <c r="E4102" s="10"/>
      <c r="F4102" s="10"/>
      <c r="G4102" s="10"/>
      <c r="H4102" s="10"/>
      <c r="I4102" s="10"/>
      <c r="J4102" s="10"/>
      <c r="K4102" s="11"/>
      <c r="L4102" s="11"/>
      <c r="M4102" s="12"/>
      <c r="N4102" s="12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12"/>
      <c r="Z4102" s="12"/>
      <c r="AA4102" s="12"/>
      <c r="AB4102" s="12"/>
      <c r="AC4102" s="12"/>
      <c r="AD4102" s="12"/>
      <c r="AE4102" s="12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  <c r="AR4102" s="12"/>
      <c r="AS4102" s="12"/>
      <c r="AT4102" s="12"/>
      <c r="AU4102" s="12"/>
      <c r="AV4102" s="12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12"/>
      <c r="BG4102" s="12"/>
      <c r="BH4102" s="12"/>
      <c r="BI4102" s="12"/>
      <c r="BJ4102" s="13"/>
      <c r="BK4102" s="13"/>
      <c r="BL4102" s="13"/>
      <c r="BM4102" s="13"/>
      <c r="BN4102" s="13"/>
    </row>
    <row r="4103" spans="4:66" x14ac:dyDescent="0.25">
      <c r="D4103" s="7"/>
      <c r="E4103" s="10"/>
      <c r="F4103" s="10"/>
      <c r="G4103" s="10"/>
      <c r="H4103" s="10"/>
      <c r="I4103" s="10"/>
      <c r="J4103" s="10"/>
      <c r="K4103" s="11"/>
      <c r="L4103" s="11"/>
      <c r="M4103" s="12"/>
      <c r="N4103" s="12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12"/>
      <c r="Z4103" s="12"/>
      <c r="AA4103" s="12"/>
      <c r="AB4103" s="12"/>
      <c r="AC4103" s="12"/>
      <c r="AD4103" s="12"/>
      <c r="AE4103" s="12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  <c r="AR4103" s="12"/>
      <c r="AS4103" s="12"/>
      <c r="AT4103" s="12"/>
      <c r="AU4103" s="12"/>
      <c r="AV4103" s="12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12"/>
      <c r="BG4103" s="12"/>
      <c r="BH4103" s="12"/>
      <c r="BI4103" s="12"/>
      <c r="BJ4103" s="13"/>
      <c r="BK4103" s="13"/>
      <c r="BL4103" s="13"/>
      <c r="BM4103" s="13"/>
      <c r="BN4103" s="13"/>
    </row>
    <row r="4104" spans="4:66" x14ac:dyDescent="0.25">
      <c r="D4104" s="7"/>
      <c r="E4104" s="10"/>
      <c r="F4104" s="10"/>
      <c r="G4104" s="10"/>
      <c r="H4104" s="10"/>
      <c r="I4104" s="10"/>
      <c r="J4104" s="10"/>
      <c r="K4104" s="11"/>
      <c r="L4104" s="11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  <c r="AR4104" s="12"/>
      <c r="AS4104" s="12"/>
      <c r="AT4104" s="12"/>
      <c r="AU4104" s="12"/>
      <c r="AV4104" s="12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12"/>
      <c r="BG4104" s="12"/>
      <c r="BH4104" s="12"/>
      <c r="BI4104" s="12"/>
      <c r="BJ4104" s="13"/>
      <c r="BK4104" s="13"/>
      <c r="BL4104" s="13"/>
      <c r="BM4104" s="13"/>
      <c r="BN4104" s="13"/>
    </row>
    <row r="4105" spans="4:66" x14ac:dyDescent="0.25">
      <c r="D4105" s="7"/>
      <c r="E4105" s="10"/>
      <c r="F4105" s="10"/>
      <c r="G4105" s="10"/>
      <c r="H4105" s="10"/>
      <c r="I4105" s="10"/>
      <c r="J4105" s="10"/>
      <c r="K4105" s="11"/>
      <c r="L4105" s="11"/>
      <c r="M4105" s="12"/>
      <c r="N4105" s="12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2"/>
      <c r="AS4105" s="12"/>
      <c r="AT4105" s="12"/>
      <c r="AU4105" s="12"/>
      <c r="AV4105" s="12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12"/>
      <c r="BG4105" s="12"/>
      <c r="BH4105" s="12"/>
      <c r="BI4105" s="12"/>
      <c r="BJ4105" s="13"/>
      <c r="BK4105" s="13"/>
      <c r="BL4105" s="13"/>
      <c r="BM4105" s="13"/>
      <c r="BN4105" s="13"/>
    </row>
    <row r="4106" spans="4:66" x14ac:dyDescent="0.25">
      <c r="D4106" s="7"/>
      <c r="E4106" s="10"/>
      <c r="F4106" s="10"/>
      <c r="G4106" s="10"/>
      <c r="H4106" s="10"/>
      <c r="I4106" s="10"/>
      <c r="J4106" s="10"/>
      <c r="K4106" s="11"/>
      <c r="L4106" s="11"/>
      <c r="M4106" s="12"/>
      <c r="N4106" s="12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12"/>
      <c r="Z4106" s="12"/>
      <c r="AA4106" s="12"/>
      <c r="AB4106" s="12"/>
      <c r="AC4106" s="12"/>
      <c r="AD4106" s="12"/>
      <c r="AE4106" s="12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  <c r="AR4106" s="12"/>
      <c r="AS4106" s="12"/>
      <c r="AT4106" s="12"/>
      <c r="AU4106" s="12"/>
      <c r="AV4106" s="12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12"/>
      <c r="BG4106" s="12"/>
      <c r="BH4106" s="12"/>
      <c r="BI4106" s="12"/>
      <c r="BJ4106" s="13"/>
      <c r="BK4106" s="13"/>
      <c r="BL4106" s="13"/>
      <c r="BM4106" s="13"/>
      <c r="BN4106" s="13"/>
    </row>
    <row r="4107" spans="4:66" x14ac:dyDescent="0.25">
      <c r="D4107" s="7"/>
      <c r="E4107" s="10"/>
      <c r="F4107" s="10"/>
      <c r="G4107" s="10"/>
      <c r="H4107" s="10"/>
      <c r="I4107" s="10"/>
      <c r="J4107" s="10"/>
      <c r="K4107" s="11"/>
      <c r="L4107" s="11"/>
      <c r="M4107" s="12"/>
      <c r="N4107" s="12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12"/>
      <c r="Z4107" s="12"/>
      <c r="AA4107" s="12"/>
      <c r="AB4107" s="12"/>
      <c r="AC4107" s="12"/>
      <c r="AD4107" s="12"/>
      <c r="AE4107" s="12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  <c r="AR4107" s="12"/>
      <c r="AS4107" s="12"/>
      <c r="AT4107" s="12"/>
      <c r="AU4107" s="12"/>
      <c r="AV4107" s="12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12"/>
      <c r="BG4107" s="12"/>
      <c r="BH4107" s="12"/>
      <c r="BI4107" s="12"/>
      <c r="BJ4107" s="13"/>
      <c r="BK4107" s="13"/>
      <c r="BL4107" s="13"/>
      <c r="BM4107" s="13"/>
      <c r="BN4107" s="13"/>
    </row>
    <row r="4108" spans="4:66" x14ac:dyDescent="0.25">
      <c r="D4108" s="7"/>
      <c r="E4108" s="10"/>
      <c r="F4108" s="10"/>
      <c r="G4108" s="10"/>
      <c r="H4108" s="10"/>
      <c r="I4108" s="10"/>
      <c r="J4108" s="10"/>
      <c r="K4108" s="11"/>
      <c r="L4108" s="11"/>
      <c r="M4108" s="12"/>
      <c r="N4108" s="12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  <c r="AR4108" s="12"/>
      <c r="AS4108" s="12"/>
      <c r="AT4108" s="12"/>
      <c r="AU4108" s="12"/>
      <c r="AV4108" s="12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12"/>
      <c r="BG4108" s="12"/>
      <c r="BH4108" s="12"/>
      <c r="BI4108" s="12"/>
      <c r="BJ4108" s="13"/>
      <c r="BK4108" s="13"/>
      <c r="BL4108" s="13"/>
      <c r="BM4108" s="13"/>
      <c r="BN4108" s="13"/>
    </row>
    <row r="4109" spans="4:66" x14ac:dyDescent="0.25">
      <c r="D4109" s="7"/>
      <c r="E4109" s="10"/>
      <c r="F4109" s="10"/>
      <c r="G4109" s="10"/>
      <c r="H4109" s="10"/>
      <c r="I4109" s="10"/>
      <c r="J4109" s="10"/>
      <c r="K4109" s="11"/>
      <c r="L4109" s="11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  <c r="AR4109" s="12"/>
      <c r="AS4109" s="12"/>
      <c r="AT4109" s="12"/>
      <c r="AU4109" s="12"/>
      <c r="AV4109" s="12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12"/>
      <c r="BG4109" s="12"/>
      <c r="BH4109" s="12"/>
      <c r="BI4109" s="12"/>
      <c r="BJ4109" s="13"/>
      <c r="BK4109" s="13"/>
      <c r="BL4109" s="13"/>
      <c r="BM4109" s="13"/>
      <c r="BN4109" s="13"/>
    </row>
    <row r="4110" spans="4:66" x14ac:dyDescent="0.25">
      <c r="D4110" s="7"/>
      <c r="E4110" s="10"/>
      <c r="F4110" s="10"/>
      <c r="G4110" s="10"/>
      <c r="H4110" s="10"/>
      <c r="I4110" s="10"/>
      <c r="J4110" s="10"/>
      <c r="K4110" s="11"/>
      <c r="L4110" s="11"/>
      <c r="M4110" s="12"/>
      <c r="N4110" s="12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12"/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  <c r="AR4110" s="12"/>
      <c r="AS4110" s="12"/>
      <c r="AT4110" s="12"/>
      <c r="AU4110" s="12"/>
      <c r="AV4110" s="12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12"/>
      <c r="BG4110" s="12"/>
      <c r="BH4110" s="12"/>
      <c r="BI4110" s="12"/>
      <c r="BJ4110" s="13"/>
      <c r="BK4110" s="13"/>
      <c r="BL4110" s="13"/>
      <c r="BM4110" s="13"/>
      <c r="BN4110" s="13"/>
    </row>
    <row r="4111" spans="4:66" x14ac:dyDescent="0.25">
      <c r="D4111" s="7"/>
      <c r="E4111" s="10"/>
      <c r="F4111" s="10"/>
      <c r="G4111" s="10"/>
      <c r="H4111" s="10"/>
      <c r="I4111" s="10"/>
      <c r="J4111" s="10"/>
      <c r="K4111" s="11"/>
      <c r="L4111" s="11"/>
      <c r="M4111" s="12"/>
      <c r="N4111" s="12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2"/>
      <c r="AS4111" s="12"/>
      <c r="AT4111" s="12"/>
      <c r="AU4111" s="12"/>
      <c r="AV4111" s="12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12"/>
      <c r="BG4111" s="12"/>
      <c r="BH4111" s="12"/>
      <c r="BI4111" s="12"/>
      <c r="BJ4111" s="13"/>
      <c r="BK4111" s="13"/>
      <c r="BL4111" s="13"/>
      <c r="BM4111" s="13"/>
      <c r="BN4111" s="13"/>
    </row>
    <row r="4112" spans="4:66" x14ac:dyDescent="0.25">
      <c r="D4112" s="7"/>
      <c r="E4112" s="10"/>
      <c r="F4112" s="10"/>
      <c r="G4112" s="10"/>
      <c r="H4112" s="10"/>
      <c r="I4112" s="10"/>
      <c r="J4112" s="10"/>
      <c r="K4112" s="11"/>
      <c r="L4112" s="11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  <c r="AR4112" s="12"/>
      <c r="AS4112" s="12"/>
      <c r="AT4112" s="12"/>
      <c r="AU4112" s="12"/>
      <c r="AV4112" s="12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12"/>
      <c r="BG4112" s="12"/>
      <c r="BH4112" s="12"/>
      <c r="BI4112" s="12"/>
      <c r="BJ4112" s="13"/>
      <c r="BK4112" s="13"/>
      <c r="BL4112" s="13"/>
      <c r="BM4112" s="13"/>
      <c r="BN4112" s="13"/>
    </row>
    <row r="4113" spans="4:66" x14ac:dyDescent="0.25">
      <c r="D4113" s="7"/>
      <c r="E4113" s="10"/>
      <c r="F4113" s="10"/>
      <c r="G4113" s="10"/>
      <c r="H4113" s="10"/>
      <c r="I4113" s="10"/>
      <c r="J4113" s="10"/>
      <c r="K4113" s="11"/>
      <c r="L4113" s="11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2"/>
      <c r="AS4113" s="12"/>
      <c r="AT4113" s="12"/>
      <c r="AU4113" s="12"/>
      <c r="AV4113" s="12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12"/>
      <c r="BG4113" s="12"/>
      <c r="BH4113" s="12"/>
      <c r="BI4113" s="12"/>
      <c r="BJ4113" s="13"/>
      <c r="BK4113" s="13"/>
      <c r="BL4113" s="13"/>
      <c r="BM4113" s="13"/>
      <c r="BN4113" s="13"/>
    </row>
    <row r="4114" spans="4:66" x14ac:dyDescent="0.25">
      <c r="D4114" s="7"/>
      <c r="E4114" s="10"/>
      <c r="F4114" s="10"/>
      <c r="G4114" s="10"/>
      <c r="H4114" s="10"/>
      <c r="I4114" s="10"/>
      <c r="J4114" s="10"/>
      <c r="K4114" s="11"/>
      <c r="L4114" s="11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  <c r="AR4114" s="12"/>
      <c r="AS4114" s="12"/>
      <c r="AT4114" s="12"/>
      <c r="AU4114" s="12"/>
      <c r="AV4114" s="12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12"/>
      <c r="BG4114" s="12"/>
      <c r="BH4114" s="12"/>
      <c r="BI4114" s="12"/>
      <c r="BJ4114" s="13"/>
      <c r="BK4114" s="13"/>
      <c r="BL4114" s="13"/>
      <c r="BM4114" s="13"/>
      <c r="BN4114" s="13"/>
    </row>
    <row r="4115" spans="4:66" x14ac:dyDescent="0.25">
      <c r="D4115" s="7"/>
      <c r="E4115" s="10"/>
      <c r="F4115" s="10"/>
      <c r="G4115" s="10"/>
      <c r="H4115" s="10"/>
      <c r="I4115" s="10"/>
      <c r="J4115" s="10"/>
      <c r="K4115" s="11"/>
      <c r="L4115" s="11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2"/>
      <c r="AS4115" s="12"/>
      <c r="AT4115" s="12"/>
      <c r="AU4115" s="12"/>
      <c r="AV4115" s="12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12"/>
      <c r="BG4115" s="12"/>
      <c r="BH4115" s="12"/>
      <c r="BI4115" s="12"/>
      <c r="BJ4115" s="13"/>
      <c r="BK4115" s="13"/>
      <c r="BL4115" s="13"/>
      <c r="BM4115" s="13"/>
      <c r="BN4115" s="13"/>
    </row>
    <row r="4116" spans="4:66" x14ac:dyDescent="0.25">
      <c r="D4116" s="7"/>
      <c r="E4116" s="10"/>
      <c r="F4116" s="10"/>
      <c r="G4116" s="10"/>
      <c r="H4116" s="10"/>
      <c r="I4116" s="10"/>
      <c r="J4116" s="10"/>
      <c r="K4116" s="11"/>
      <c r="L4116" s="11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  <c r="AR4116" s="12"/>
      <c r="AS4116" s="12"/>
      <c r="AT4116" s="12"/>
      <c r="AU4116" s="12"/>
      <c r="AV4116" s="12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12"/>
      <c r="BG4116" s="12"/>
      <c r="BH4116" s="12"/>
      <c r="BI4116" s="12"/>
      <c r="BJ4116" s="13"/>
      <c r="BK4116" s="13"/>
      <c r="BL4116" s="13"/>
      <c r="BM4116" s="13"/>
      <c r="BN4116" s="13"/>
    </row>
    <row r="4117" spans="4:66" x14ac:dyDescent="0.25">
      <c r="D4117" s="7"/>
      <c r="E4117" s="10"/>
      <c r="F4117" s="10"/>
      <c r="G4117" s="10"/>
      <c r="H4117" s="10"/>
      <c r="I4117" s="10"/>
      <c r="J4117" s="10"/>
      <c r="K4117" s="11"/>
      <c r="L4117" s="11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2"/>
      <c r="AS4117" s="12"/>
      <c r="AT4117" s="12"/>
      <c r="AU4117" s="12"/>
      <c r="AV4117" s="12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12"/>
      <c r="BG4117" s="12"/>
      <c r="BH4117" s="12"/>
      <c r="BI4117" s="12"/>
      <c r="BJ4117" s="13"/>
      <c r="BK4117" s="13"/>
      <c r="BL4117" s="13"/>
      <c r="BM4117" s="13"/>
      <c r="BN4117" s="13"/>
    </row>
    <row r="4118" spans="4:66" x14ac:dyDescent="0.25">
      <c r="D4118" s="7"/>
      <c r="E4118" s="10"/>
      <c r="F4118" s="10"/>
      <c r="G4118" s="10"/>
      <c r="H4118" s="10"/>
      <c r="I4118" s="10"/>
      <c r="J4118" s="10"/>
      <c r="K4118" s="11"/>
      <c r="L4118" s="11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  <c r="AR4118" s="12"/>
      <c r="AS4118" s="12"/>
      <c r="AT4118" s="12"/>
      <c r="AU4118" s="12"/>
      <c r="AV4118" s="12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12"/>
      <c r="BG4118" s="12"/>
      <c r="BH4118" s="12"/>
      <c r="BI4118" s="12"/>
      <c r="BJ4118" s="13"/>
      <c r="BK4118" s="13"/>
      <c r="BL4118" s="13"/>
      <c r="BM4118" s="13"/>
      <c r="BN4118" s="13"/>
    </row>
    <row r="4119" spans="4:66" x14ac:dyDescent="0.25">
      <c r="D4119" s="7"/>
      <c r="E4119" s="10"/>
      <c r="F4119" s="10"/>
      <c r="G4119" s="10"/>
      <c r="H4119" s="10"/>
      <c r="I4119" s="10"/>
      <c r="J4119" s="10"/>
      <c r="K4119" s="11"/>
      <c r="L4119" s="11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  <c r="AR4119" s="12"/>
      <c r="AS4119" s="12"/>
      <c r="AT4119" s="12"/>
      <c r="AU4119" s="12"/>
      <c r="AV4119" s="12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12"/>
      <c r="BG4119" s="12"/>
      <c r="BH4119" s="12"/>
      <c r="BI4119" s="12"/>
      <c r="BJ4119" s="13"/>
      <c r="BK4119" s="13"/>
      <c r="BL4119" s="13"/>
      <c r="BM4119" s="13"/>
      <c r="BN4119" s="13"/>
    </row>
    <row r="4120" spans="4:66" x14ac:dyDescent="0.25">
      <c r="D4120" s="7"/>
      <c r="E4120" s="10"/>
      <c r="F4120" s="10"/>
      <c r="G4120" s="10"/>
      <c r="H4120" s="10"/>
      <c r="I4120" s="10"/>
      <c r="J4120" s="10"/>
      <c r="K4120" s="11"/>
      <c r="L4120" s="11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  <c r="AR4120" s="12"/>
      <c r="AS4120" s="12"/>
      <c r="AT4120" s="12"/>
      <c r="AU4120" s="12"/>
      <c r="AV4120" s="12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12"/>
      <c r="BG4120" s="12"/>
      <c r="BH4120" s="12"/>
      <c r="BI4120" s="12"/>
      <c r="BJ4120" s="13"/>
      <c r="BK4120" s="13"/>
      <c r="BL4120" s="13"/>
      <c r="BM4120" s="13"/>
      <c r="BN4120" s="13"/>
    </row>
    <row r="4121" spans="4:66" x14ac:dyDescent="0.25">
      <c r="D4121" s="7"/>
      <c r="E4121" s="10"/>
      <c r="F4121" s="10"/>
      <c r="G4121" s="10"/>
      <c r="H4121" s="10"/>
      <c r="I4121" s="10"/>
      <c r="J4121" s="10"/>
      <c r="K4121" s="11"/>
      <c r="L4121" s="11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  <c r="AR4121" s="12"/>
      <c r="AS4121" s="12"/>
      <c r="AT4121" s="12"/>
      <c r="AU4121" s="12"/>
      <c r="AV4121" s="12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12"/>
      <c r="BG4121" s="12"/>
      <c r="BH4121" s="12"/>
      <c r="BI4121" s="12"/>
      <c r="BJ4121" s="13"/>
      <c r="BK4121" s="13"/>
      <c r="BL4121" s="13"/>
      <c r="BM4121" s="13"/>
      <c r="BN4121" s="13"/>
    </row>
    <row r="4122" spans="4:66" x14ac:dyDescent="0.25">
      <c r="D4122" s="7"/>
      <c r="E4122" s="10"/>
      <c r="F4122" s="10"/>
      <c r="G4122" s="10"/>
      <c r="H4122" s="10"/>
      <c r="I4122" s="10"/>
      <c r="J4122" s="10"/>
      <c r="K4122" s="11"/>
      <c r="L4122" s="11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  <c r="AR4122" s="12"/>
      <c r="AS4122" s="12"/>
      <c r="AT4122" s="12"/>
      <c r="AU4122" s="12"/>
      <c r="AV4122" s="12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12"/>
      <c r="BG4122" s="12"/>
      <c r="BH4122" s="12"/>
      <c r="BI4122" s="12"/>
      <c r="BJ4122" s="13"/>
      <c r="BK4122" s="13"/>
      <c r="BL4122" s="13"/>
      <c r="BM4122" s="13"/>
      <c r="BN4122" s="13"/>
    </row>
    <row r="4123" spans="4:66" x14ac:dyDescent="0.25">
      <c r="D4123" s="7"/>
      <c r="E4123" s="10"/>
      <c r="F4123" s="10"/>
      <c r="G4123" s="10"/>
      <c r="H4123" s="10"/>
      <c r="I4123" s="10"/>
      <c r="J4123" s="10"/>
      <c r="K4123" s="11"/>
      <c r="L4123" s="11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  <c r="AR4123" s="12"/>
      <c r="AS4123" s="12"/>
      <c r="AT4123" s="12"/>
      <c r="AU4123" s="12"/>
      <c r="AV4123" s="12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12"/>
      <c r="BG4123" s="12"/>
      <c r="BH4123" s="12"/>
      <c r="BI4123" s="12"/>
      <c r="BJ4123" s="13"/>
      <c r="BK4123" s="13"/>
      <c r="BL4123" s="13"/>
      <c r="BM4123" s="13"/>
      <c r="BN4123" s="13"/>
    </row>
    <row r="4124" spans="4:66" x14ac:dyDescent="0.25">
      <c r="D4124" s="7"/>
      <c r="E4124" s="10"/>
      <c r="F4124" s="10"/>
      <c r="G4124" s="10"/>
      <c r="H4124" s="10"/>
      <c r="I4124" s="10"/>
      <c r="J4124" s="10"/>
      <c r="K4124" s="11"/>
      <c r="L4124" s="11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  <c r="AR4124" s="12"/>
      <c r="AS4124" s="12"/>
      <c r="AT4124" s="12"/>
      <c r="AU4124" s="12"/>
      <c r="AV4124" s="12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12"/>
      <c r="BG4124" s="12"/>
      <c r="BH4124" s="12"/>
      <c r="BI4124" s="12"/>
      <c r="BJ4124" s="13"/>
      <c r="BK4124" s="13"/>
      <c r="BL4124" s="13"/>
      <c r="BM4124" s="13"/>
      <c r="BN4124" s="13"/>
    </row>
    <row r="4125" spans="4:66" x14ac:dyDescent="0.25">
      <c r="D4125" s="7"/>
      <c r="E4125" s="10"/>
      <c r="F4125" s="10"/>
      <c r="G4125" s="10"/>
      <c r="H4125" s="10"/>
      <c r="I4125" s="10"/>
      <c r="J4125" s="10"/>
      <c r="K4125" s="11"/>
      <c r="L4125" s="11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2"/>
      <c r="AS4125" s="12"/>
      <c r="AT4125" s="12"/>
      <c r="AU4125" s="12"/>
      <c r="AV4125" s="12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12"/>
      <c r="BG4125" s="12"/>
      <c r="BH4125" s="12"/>
      <c r="BI4125" s="12"/>
      <c r="BJ4125" s="13"/>
      <c r="BK4125" s="13"/>
      <c r="BL4125" s="13"/>
      <c r="BM4125" s="13"/>
      <c r="BN4125" s="13"/>
    </row>
    <row r="4126" spans="4:66" x14ac:dyDescent="0.25">
      <c r="D4126" s="7"/>
      <c r="E4126" s="10"/>
      <c r="F4126" s="10"/>
      <c r="G4126" s="10"/>
      <c r="H4126" s="10"/>
      <c r="I4126" s="10"/>
      <c r="J4126" s="10"/>
      <c r="K4126" s="11"/>
      <c r="L4126" s="11"/>
      <c r="M4126" s="12"/>
      <c r="N4126" s="12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12"/>
      <c r="Z4126" s="12"/>
      <c r="AA4126" s="12"/>
      <c r="AB4126" s="12"/>
      <c r="AC4126" s="12"/>
      <c r="AD4126" s="12"/>
      <c r="AE4126" s="12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  <c r="AR4126" s="12"/>
      <c r="AS4126" s="12"/>
      <c r="AT4126" s="12"/>
      <c r="AU4126" s="12"/>
      <c r="AV4126" s="12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12"/>
      <c r="BG4126" s="12"/>
      <c r="BH4126" s="12"/>
      <c r="BI4126" s="12"/>
      <c r="BJ4126" s="13"/>
      <c r="BK4126" s="13"/>
      <c r="BL4126" s="13"/>
      <c r="BM4126" s="13"/>
      <c r="BN4126" s="13"/>
    </row>
    <row r="4127" spans="4:66" x14ac:dyDescent="0.25">
      <c r="D4127" s="7"/>
      <c r="E4127" s="10"/>
      <c r="F4127" s="10"/>
      <c r="G4127" s="10"/>
      <c r="H4127" s="10"/>
      <c r="I4127" s="10"/>
      <c r="J4127" s="10"/>
      <c r="K4127" s="11"/>
      <c r="L4127" s="11"/>
      <c r="M4127" s="12"/>
      <c r="N4127" s="12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2"/>
      <c r="AS4127" s="12"/>
      <c r="AT4127" s="12"/>
      <c r="AU4127" s="12"/>
      <c r="AV4127" s="12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12"/>
      <c r="BG4127" s="12"/>
      <c r="BH4127" s="12"/>
      <c r="BI4127" s="12"/>
      <c r="BJ4127" s="13"/>
      <c r="BK4127" s="13"/>
      <c r="BL4127" s="13"/>
      <c r="BM4127" s="13"/>
      <c r="BN4127" s="13"/>
    </row>
    <row r="4128" spans="4:66" x14ac:dyDescent="0.25">
      <c r="D4128" s="7"/>
      <c r="E4128" s="10"/>
      <c r="F4128" s="10"/>
      <c r="G4128" s="10"/>
      <c r="H4128" s="10"/>
      <c r="I4128" s="10"/>
      <c r="J4128" s="10"/>
      <c r="K4128" s="11"/>
      <c r="L4128" s="11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  <c r="AR4128" s="12"/>
      <c r="AS4128" s="12"/>
      <c r="AT4128" s="12"/>
      <c r="AU4128" s="12"/>
      <c r="AV4128" s="12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12"/>
      <c r="BG4128" s="12"/>
      <c r="BH4128" s="12"/>
      <c r="BI4128" s="12"/>
      <c r="BJ4128" s="13"/>
      <c r="BK4128" s="13"/>
      <c r="BL4128" s="13"/>
      <c r="BM4128" s="13"/>
      <c r="BN4128" s="13"/>
    </row>
    <row r="4129" spans="4:66" x14ac:dyDescent="0.25">
      <c r="D4129" s="7"/>
      <c r="E4129" s="10"/>
      <c r="F4129" s="10"/>
      <c r="G4129" s="10"/>
      <c r="H4129" s="10"/>
      <c r="I4129" s="10"/>
      <c r="J4129" s="10"/>
      <c r="K4129" s="11"/>
      <c r="L4129" s="11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2"/>
      <c r="AS4129" s="12"/>
      <c r="AT4129" s="12"/>
      <c r="AU4129" s="12"/>
      <c r="AV4129" s="12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12"/>
      <c r="BG4129" s="12"/>
      <c r="BH4129" s="12"/>
      <c r="BI4129" s="12"/>
      <c r="BJ4129" s="13"/>
      <c r="BK4129" s="13"/>
      <c r="BL4129" s="13"/>
      <c r="BM4129" s="13"/>
      <c r="BN4129" s="13"/>
    </row>
    <row r="4130" spans="4:66" x14ac:dyDescent="0.25">
      <c r="D4130" s="7"/>
      <c r="E4130" s="10"/>
      <c r="F4130" s="10"/>
      <c r="G4130" s="10"/>
      <c r="H4130" s="10"/>
      <c r="I4130" s="10"/>
      <c r="J4130" s="10"/>
      <c r="K4130" s="11"/>
      <c r="L4130" s="11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  <c r="AR4130" s="12"/>
      <c r="AS4130" s="12"/>
      <c r="AT4130" s="12"/>
      <c r="AU4130" s="12"/>
      <c r="AV4130" s="12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12"/>
      <c r="BG4130" s="12"/>
      <c r="BH4130" s="12"/>
      <c r="BI4130" s="12"/>
      <c r="BJ4130" s="13"/>
      <c r="BK4130" s="13"/>
      <c r="BL4130" s="13"/>
      <c r="BM4130" s="13"/>
      <c r="BN4130" s="13"/>
    </row>
    <row r="4131" spans="4:66" x14ac:dyDescent="0.25">
      <c r="D4131" s="7"/>
      <c r="E4131" s="10"/>
      <c r="F4131" s="10"/>
      <c r="G4131" s="10"/>
      <c r="H4131" s="10"/>
      <c r="I4131" s="10"/>
      <c r="J4131" s="10"/>
      <c r="K4131" s="11"/>
      <c r="L4131" s="11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  <c r="AR4131" s="12"/>
      <c r="AS4131" s="12"/>
      <c r="AT4131" s="12"/>
      <c r="AU4131" s="12"/>
      <c r="AV4131" s="12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12"/>
      <c r="BG4131" s="12"/>
      <c r="BH4131" s="12"/>
      <c r="BI4131" s="12"/>
      <c r="BJ4131" s="13"/>
      <c r="BK4131" s="13"/>
      <c r="BL4131" s="13"/>
      <c r="BM4131" s="13"/>
      <c r="BN4131" s="13"/>
    </row>
    <row r="4132" spans="4:66" x14ac:dyDescent="0.25">
      <c r="D4132" s="7"/>
      <c r="E4132" s="10"/>
      <c r="F4132" s="10"/>
      <c r="G4132" s="10"/>
      <c r="H4132" s="10"/>
      <c r="I4132" s="10"/>
      <c r="J4132" s="10"/>
      <c r="K4132" s="11"/>
      <c r="L4132" s="11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  <c r="AR4132" s="12"/>
      <c r="AS4132" s="12"/>
      <c r="AT4132" s="12"/>
      <c r="AU4132" s="12"/>
      <c r="AV4132" s="12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12"/>
      <c r="BG4132" s="12"/>
      <c r="BH4132" s="12"/>
      <c r="BI4132" s="12"/>
      <c r="BJ4132" s="13"/>
      <c r="BK4132" s="13"/>
      <c r="BL4132" s="13"/>
      <c r="BM4132" s="13"/>
      <c r="BN4132" s="13"/>
    </row>
    <row r="4133" spans="4:66" x14ac:dyDescent="0.25">
      <c r="D4133" s="7"/>
      <c r="E4133" s="10"/>
      <c r="F4133" s="10"/>
      <c r="G4133" s="10"/>
      <c r="H4133" s="10"/>
      <c r="I4133" s="10"/>
      <c r="J4133" s="10"/>
      <c r="K4133" s="11"/>
      <c r="L4133" s="11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2"/>
      <c r="AS4133" s="12"/>
      <c r="AT4133" s="12"/>
      <c r="AU4133" s="12"/>
      <c r="AV4133" s="12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12"/>
      <c r="BG4133" s="12"/>
      <c r="BH4133" s="12"/>
      <c r="BI4133" s="12"/>
      <c r="BJ4133" s="13"/>
      <c r="BK4133" s="13"/>
      <c r="BL4133" s="13"/>
      <c r="BM4133" s="13"/>
      <c r="BN4133" s="13"/>
    </row>
    <row r="4134" spans="4:66" x14ac:dyDescent="0.25">
      <c r="D4134" s="7"/>
      <c r="E4134" s="10"/>
      <c r="F4134" s="10"/>
      <c r="G4134" s="10"/>
      <c r="H4134" s="10"/>
      <c r="I4134" s="10"/>
      <c r="J4134" s="10"/>
      <c r="K4134" s="11"/>
      <c r="L4134" s="11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  <c r="AR4134" s="12"/>
      <c r="AS4134" s="12"/>
      <c r="AT4134" s="12"/>
      <c r="AU4134" s="12"/>
      <c r="AV4134" s="12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12"/>
      <c r="BG4134" s="12"/>
      <c r="BH4134" s="12"/>
      <c r="BI4134" s="12"/>
      <c r="BJ4134" s="13"/>
      <c r="BK4134" s="13"/>
      <c r="BL4134" s="13"/>
      <c r="BM4134" s="13"/>
      <c r="BN4134" s="13"/>
    </row>
    <row r="4135" spans="4:66" x14ac:dyDescent="0.25">
      <c r="D4135" s="7"/>
      <c r="E4135" s="10"/>
      <c r="F4135" s="10"/>
      <c r="G4135" s="10"/>
      <c r="H4135" s="10"/>
      <c r="I4135" s="10"/>
      <c r="J4135" s="10"/>
      <c r="K4135" s="11"/>
      <c r="L4135" s="11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2"/>
      <c r="AS4135" s="12"/>
      <c r="AT4135" s="12"/>
      <c r="AU4135" s="12"/>
      <c r="AV4135" s="12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12"/>
      <c r="BG4135" s="12"/>
      <c r="BH4135" s="12"/>
      <c r="BI4135" s="12"/>
      <c r="BJ4135" s="13"/>
      <c r="BK4135" s="13"/>
      <c r="BL4135" s="13"/>
      <c r="BM4135" s="13"/>
      <c r="BN4135" s="13"/>
    </row>
    <row r="4136" spans="4:66" x14ac:dyDescent="0.25">
      <c r="D4136" s="7"/>
      <c r="E4136" s="10"/>
      <c r="F4136" s="10"/>
      <c r="G4136" s="10"/>
      <c r="H4136" s="10"/>
      <c r="I4136" s="10"/>
      <c r="J4136" s="10"/>
      <c r="K4136" s="11"/>
      <c r="L4136" s="11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  <c r="AR4136" s="12"/>
      <c r="AS4136" s="12"/>
      <c r="AT4136" s="12"/>
      <c r="AU4136" s="12"/>
      <c r="AV4136" s="12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12"/>
      <c r="BG4136" s="12"/>
      <c r="BH4136" s="12"/>
      <c r="BI4136" s="12"/>
      <c r="BJ4136" s="13"/>
      <c r="BK4136" s="13"/>
      <c r="BL4136" s="13"/>
      <c r="BM4136" s="13"/>
      <c r="BN4136" s="13"/>
    </row>
    <row r="4137" spans="4:66" x14ac:dyDescent="0.25">
      <c r="D4137" s="7"/>
      <c r="E4137" s="10"/>
      <c r="F4137" s="10"/>
      <c r="G4137" s="10"/>
      <c r="H4137" s="10"/>
      <c r="I4137" s="10"/>
      <c r="J4137" s="10"/>
      <c r="K4137" s="11"/>
      <c r="L4137" s="11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2"/>
      <c r="AS4137" s="12"/>
      <c r="AT4137" s="12"/>
      <c r="AU4137" s="12"/>
      <c r="AV4137" s="12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12"/>
      <c r="BG4137" s="12"/>
      <c r="BH4137" s="12"/>
      <c r="BI4137" s="12"/>
      <c r="BJ4137" s="13"/>
      <c r="BK4137" s="13"/>
      <c r="BL4137" s="13"/>
      <c r="BM4137" s="13"/>
      <c r="BN4137" s="13"/>
    </row>
    <row r="4138" spans="4:66" x14ac:dyDescent="0.25">
      <c r="D4138" s="7"/>
      <c r="E4138" s="10"/>
      <c r="F4138" s="10"/>
      <c r="G4138" s="10"/>
      <c r="H4138" s="10"/>
      <c r="I4138" s="10"/>
      <c r="J4138" s="10"/>
      <c r="K4138" s="11"/>
      <c r="L4138" s="11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  <c r="AR4138" s="12"/>
      <c r="AS4138" s="12"/>
      <c r="AT4138" s="12"/>
      <c r="AU4138" s="12"/>
      <c r="AV4138" s="12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12"/>
      <c r="BG4138" s="12"/>
      <c r="BH4138" s="12"/>
      <c r="BI4138" s="12"/>
      <c r="BJ4138" s="13"/>
      <c r="BK4138" s="13"/>
      <c r="BL4138" s="13"/>
      <c r="BM4138" s="13"/>
      <c r="BN4138" s="13"/>
    </row>
    <row r="4139" spans="4:66" x14ac:dyDescent="0.25">
      <c r="D4139" s="7"/>
      <c r="E4139" s="10"/>
      <c r="F4139" s="10"/>
      <c r="G4139" s="10"/>
      <c r="H4139" s="10"/>
      <c r="I4139" s="10"/>
      <c r="J4139" s="10"/>
      <c r="K4139" s="11"/>
      <c r="L4139" s="11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  <c r="AR4139" s="12"/>
      <c r="AS4139" s="12"/>
      <c r="AT4139" s="12"/>
      <c r="AU4139" s="12"/>
      <c r="AV4139" s="12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12"/>
      <c r="BG4139" s="12"/>
      <c r="BH4139" s="12"/>
      <c r="BI4139" s="12"/>
      <c r="BJ4139" s="13"/>
      <c r="BK4139" s="13"/>
      <c r="BL4139" s="13"/>
      <c r="BM4139" s="13"/>
      <c r="BN4139" s="13"/>
    </row>
    <row r="4140" spans="4:66" x14ac:dyDescent="0.25">
      <c r="D4140" s="7"/>
      <c r="E4140" s="10"/>
      <c r="F4140" s="10"/>
      <c r="G4140" s="10"/>
      <c r="H4140" s="10"/>
      <c r="I4140" s="10"/>
      <c r="J4140" s="10"/>
      <c r="K4140" s="11"/>
      <c r="L4140" s="11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  <c r="AR4140" s="12"/>
      <c r="AS4140" s="12"/>
      <c r="AT4140" s="12"/>
      <c r="AU4140" s="12"/>
      <c r="AV4140" s="12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12"/>
      <c r="BG4140" s="12"/>
      <c r="BH4140" s="12"/>
      <c r="BI4140" s="12"/>
      <c r="BJ4140" s="13"/>
      <c r="BK4140" s="13"/>
      <c r="BL4140" s="13"/>
      <c r="BM4140" s="13"/>
      <c r="BN4140" s="13"/>
    </row>
    <row r="4141" spans="4:66" x14ac:dyDescent="0.25">
      <c r="D4141" s="7"/>
      <c r="E4141" s="10"/>
      <c r="F4141" s="10"/>
      <c r="G4141" s="10"/>
      <c r="H4141" s="10"/>
      <c r="I4141" s="10"/>
      <c r="J4141" s="10"/>
      <c r="K4141" s="11"/>
      <c r="L4141" s="11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2"/>
      <c r="AS4141" s="12"/>
      <c r="AT4141" s="12"/>
      <c r="AU4141" s="12"/>
      <c r="AV4141" s="12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12"/>
      <c r="BG4141" s="12"/>
      <c r="BH4141" s="12"/>
      <c r="BI4141" s="12"/>
      <c r="BJ4141" s="13"/>
      <c r="BK4141" s="13"/>
      <c r="BL4141" s="13"/>
      <c r="BM4141" s="13"/>
      <c r="BN4141" s="13"/>
    </row>
    <row r="4142" spans="4:66" x14ac:dyDescent="0.25">
      <c r="D4142" s="7"/>
      <c r="E4142" s="10"/>
      <c r="F4142" s="10"/>
      <c r="G4142" s="10"/>
      <c r="H4142" s="10"/>
      <c r="I4142" s="10"/>
      <c r="J4142" s="10"/>
      <c r="K4142" s="11"/>
      <c r="L4142" s="11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  <c r="AR4142" s="12"/>
      <c r="AS4142" s="12"/>
      <c r="AT4142" s="12"/>
      <c r="AU4142" s="12"/>
      <c r="AV4142" s="12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12"/>
      <c r="BG4142" s="12"/>
      <c r="BH4142" s="12"/>
      <c r="BI4142" s="12"/>
      <c r="BJ4142" s="13"/>
      <c r="BK4142" s="13"/>
      <c r="BL4142" s="13"/>
      <c r="BM4142" s="13"/>
      <c r="BN4142" s="13"/>
    </row>
    <row r="4143" spans="4:66" x14ac:dyDescent="0.25">
      <c r="D4143" s="7"/>
      <c r="E4143" s="10"/>
      <c r="F4143" s="10"/>
      <c r="G4143" s="10"/>
      <c r="H4143" s="10"/>
      <c r="I4143" s="10"/>
      <c r="J4143" s="10"/>
      <c r="K4143" s="11"/>
      <c r="L4143" s="11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2"/>
      <c r="AS4143" s="12"/>
      <c r="AT4143" s="12"/>
      <c r="AU4143" s="12"/>
      <c r="AV4143" s="12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12"/>
      <c r="BG4143" s="12"/>
      <c r="BH4143" s="12"/>
      <c r="BI4143" s="12"/>
      <c r="BJ4143" s="13"/>
      <c r="BK4143" s="13"/>
      <c r="BL4143" s="13"/>
      <c r="BM4143" s="13"/>
      <c r="BN4143" s="13"/>
    </row>
    <row r="4144" spans="4:66" x14ac:dyDescent="0.25">
      <c r="D4144" s="7"/>
      <c r="E4144" s="10"/>
      <c r="F4144" s="10"/>
      <c r="G4144" s="10"/>
      <c r="H4144" s="10"/>
      <c r="I4144" s="10"/>
      <c r="J4144" s="10"/>
      <c r="K4144" s="11"/>
      <c r="L4144" s="11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  <c r="AR4144" s="12"/>
      <c r="AS4144" s="12"/>
      <c r="AT4144" s="12"/>
      <c r="AU4144" s="12"/>
      <c r="AV4144" s="12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12"/>
      <c r="BG4144" s="12"/>
      <c r="BH4144" s="12"/>
      <c r="BI4144" s="12"/>
      <c r="BJ4144" s="13"/>
      <c r="BK4144" s="13"/>
      <c r="BL4144" s="13"/>
      <c r="BM4144" s="13"/>
      <c r="BN4144" s="13"/>
    </row>
    <row r="4145" spans="4:66" x14ac:dyDescent="0.25">
      <c r="D4145" s="7"/>
      <c r="E4145" s="10"/>
      <c r="F4145" s="10"/>
      <c r="G4145" s="10"/>
      <c r="H4145" s="10"/>
      <c r="I4145" s="10"/>
      <c r="J4145" s="10"/>
      <c r="K4145" s="11"/>
      <c r="L4145" s="11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2"/>
      <c r="AS4145" s="12"/>
      <c r="AT4145" s="12"/>
      <c r="AU4145" s="12"/>
      <c r="AV4145" s="12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12"/>
      <c r="BG4145" s="12"/>
      <c r="BH4145" s="12"/>
      <c r="BI4145" s="12"/>
      <c r="BJ4145" s="13"/>
      <c r="BK4145" s="13"/>
      <c r="BL4145" s="13"/>
      <c r="BM4145" s="13"/>
      <c r="BN4145" s="13"/>
    </row>
    <row r="4146" spans="4:66" x14ac:dyDescent="0.25">
      <c r="D4146" s="7"/>
      <c r="E4146" s="10"/>
      <c r="F4146" s="10"/>
      <c r="G4146" s="10"/>
      <c r="H4146" s="10"/>
      <c r="I4146" s="10"/>
      <c r="J4146" s="10"/>
      <c r="K4146" s="11"/>
      <c r="L4146" s="11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  <c r="AR4146" s="12"/>
      <c r="AS4146" s="12"/>
      <c r="AT4146" s="12"/>
      <c r="AU4146" s="12"/>
      <c r="AV4146" s="12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12"/>
      <c r="BG4146" s="12"/>
      <c r="BH4146" s="12"/>
      <c r="BI4146" s="12"/>
      <c r="BJ4146" s="13"/>
      <c r="BK4146" s="13"/>
      <c r="BL4146" s="13"/>
      <c r="BM4146" s="13"/>
      <c r="BN4146" s="13"/>
    </row>
    <row r="4147" spans="4:66" s="14" customFormat="1" x14ac:dyDescent="0.25">
      <c r="D4147" s="21"/>
      <c r="K4147" s="16"/>
      <c r="L4147" s="16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8"/>
      <c r="BK4147" s="18"/>
      <c r="BL4147" s="18"/>
      <c r="BM4147" s="18"/>
      <c r="BN4147" s="18"/>
    </row>
    <row r="4148" spans="4:66" x14ac:dyDescent="0.25">
      <c r="D4148" s="7"/>
      <c r="E4148" s="10"/>
      <c r="F4148" s="10"/>
      <c r="G4148" s="10"/>
      <c r="H4148" s="10"/>
      <c r="I4148" s="10"/>
      <c r="J4148" s="10"/>
      <c r="K4148" s="11"/>
      <c r="L4148" s="11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  <c r="AR4148" s="12"/>
      <c r="AS4148" s="12"/>
      <c r="AT4148" s="12"/>
      <c r="AU4148" s="12"/>
      <c r="AV4148" s="12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12"/>
      <c r="BG4148" s="12"/>
      <c r="BH4148" s="12"/>
      <c r="BI4148" s="12"/>
      <c r="BJ4148" s="13"/>
      <c r="BK4148" s="13"/>
      <c r="BL4148" s="13"/>
      <c r="BM4148" s="13"/>
      <c r="BN4148" s="13"/>
    </row>
    <row r="4149" spans="4:66" x14ac:dyDescent="0.25">
      <c r="D4149" s="7"/>
      <c r="E4149" s="10"/>
      <c r="F4149" s="10"/>
      <c r="G4149" s="10"/>
      <c r="H4149" s="10"/>
      <c r="I4149" s="10"/>
      <c r="J4149" s="10"/>
      <c r="K4149" s="11"/>
      <c r="L4149" s="11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2"/>
      <c r="AS4149" s="12"/>
      <c r="AT4149" s="12"/>
      <c r="AU4149" s="12"/>
      <c r="AV4149" s="12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12"/>
      <c r="BG4149" s="12"/>
      <c r="BH4149" s="12"/>
      <c r="BI4149" s="12"/>
      <c r="BJ4149" s="13"/>
      <c r="BK4149" s="13"/>
      <c r="BL4149" s="13"/>
      <c r="BM4149" s="13"/>
      <c r="BN4149" s="13"/>
    </row>
    <row r="4150" spans="4:66" x14ac:dyDescent="0.25">
      <c r="D4150" s="7"/>
      <c r="E4150" s="10"/>
      <c r="F4150" s="10"/>
      <c r="G4150" s="10"/>
      <c r="H4150" s="10"/>
      <c r="I4150" s="10"/>
      <c r="J4150" s="10"/>
      <c r="K4150" s="11"/>
      <c r="L4150" s="11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  <c r="AR4150" s="12"/>
      <c r="AS4150" s="12"/>
      <c r="AT4150" s="12"/>
      <c r="AU4150" s="12"/>
      <c r="AV4150" s="12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12"/>
      <c r="BG4150" s="12"/>
      <c r="BH4150" s="12"/>
      <c r="BI4150" s="12"/>
      <c r="BJ4150" s="13"/>
      <c r="BK4150" s="13"/>
      <c r="BL4150" s="13"/>
      <c r="BM4150" s="13"/>
      <c r="BN4150" s="13"/>
    </row>
    <row r="4151" spans="4:66" x14ac:dyDescent="0.25">
      <c r="D4151" s="7"/>
      <c r="E4151" s="10"/>
      <c r="F4151" s="10"/>
      <c r="G4151" s="10"/>
      <c r="H4151" s="10"/>
      <c r="I4151" s="10"/>
      <c r="J4151" s="10"/>
      <c r="K4151" s="11"/>
      <c r="L4151" s="11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2"/>
      <c r="AS4151" s="12"/>
      <c r="AT4151" s="12"/>
      <c r="AU4151" s="12"/>
      <c r="AV4151" s="12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12"/>
      <c r="BG4151" s="12"/>
      <c r="BH4151" s="12"/>
      <c r="BI4151" s="12"/>
      <c r="BJ4151" s="13"/>
      <c r="BK4151" s="13"/>
      <c r="BL4151" s="13"/>
      <c r="BM4151" s="13"/>
      <c r="BN4151" s="13"/>
    </row>
    <row r="4152" spans="4:66" x14ac:dyDescent="0.25">
      <c r="D4152" s="7"/>
      <c r="E4152" s="10"/>
      <c r="F4152" s="10"/>
      <c r="G4152" s="10"/>
      <c r="H4152" s="10"/>
      <c r="I4152" s="10"/>
      <c r="J4152" s="10"/>
      <c r="K4152" s="11"/>
      <c r="L4152" s="11"/>
      <c r="M4152" s="12"/>
      <c r="N4152" s="12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12"/>
      <c r="Z4152" s="12"/>
      <c r="AA4152" s="12"/>
      <c r="AB4152" s="12"/>
      <c r="AC4152" s="12"/>
      <c r="AD4152" s="12"/>
      <c r="AE4152" s="12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  <c r="AR4152" s="12"/>
      <c r="AS4152" s="12"/>
      <c r="AT4152" s="12"/>
      <c r="AU4152" s="12"/>
      <c r="AV4152" s="12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12"/>
      <c r="BG4152" s="12"/>
      <c r="BH4152" s="12"/>
      <c r="BI4152" s="12"/>
      <c r="BJ4152" s="13"/>
      <c r="BK4152" s="13"/>
      <c r="BL4152" s="13"/>
      <c r="BM4152" s="13"/>
      <c r="BN4152" s="13"/>
    </row>
    <row r="4153" spans="4:66" x14ac:dyDescent="0.25">
      <c r="D4153" s="7"/>
      <c r="E4153" s="10"/>
      <c r="F4153" s="10"/>
      <c r="G4153" s="10"/>
      <c r="H4153" s="10"/>
      <c r="I4153" s="10"/>
      <c r="J4153" s="10"/>
      <c r="K4153" s="11"/>
      <c r="L4153" s="11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2"/>
      <c r="AS4153" s="12"/>
      <c r="AT4153" s="12"/>
      <c r="AU4153" s="12"/>
      <c r="AV4153" s="12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12"/>
      <c r="BG4153" s="12"/>
      <c r="BH4153" s="12"/>
      <c r="BI4153" s="12"/>
      <c r="BJ4153" s="13"/>
      <c r="BK4153" s="13"/>
      <c r="BL4153" s="13"/>
      <c r="BM4153" s="13"/>
      <c r="BN4153" s="13"/>
    </row>
    <row r="4154" spans="4:66" x14ac:dyDescent="0.25">
      <c r="D4154" s="7"/>
      <c r="E4154" s="10"/>
      <c r="F4154" s="10"/>
      <c r="G4154" s="10"/>
      <c r="H4154" s="10"/>
      <c r="I4154" s="10"/>
      <c r="J4154" s="10"/>
      <c r="K4154" s="11"/>
      <c r="L4154" s="11"/>
      <c r="M4154" s="12"/>
      <c r="N4154" s="12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12"/>
      <c r="Z4154" s="12"/>
      <c r="AA4154" s="12"/>
      <c r="AB4154" s="12"/>
      <c r="AC4154" s="12"/>
      <c r="AD4154" s="12"/>
      <c r="AE4154" s="12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  <c r="AR4154" s="12"/>
      <c r="AS4154" s="12"/>
      <c r="AT4154" s="12"/>
      <c r="AU4154" s="12"/>
      <c r="AV4154" s="12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12"/>
      <c r="BG4154" s="12"/>
      <c r="BH4154" s="12"/>
      <c r="BI4154" s="12"/>
      <c r="BJ4154" s="13"/>
      <c r="BK4154" s="13"/>
      <c r="BL4154" s="13"/>
      <c r="BM4154" s="13"/>
      <c r="BN4154" s="13"/>
    </row>
    <row r="4155" spans="4:66" x14ac:dyDescent="0.25">
      <c r="D4155" s="7"/>
      <c r="E4155" s="10"/>
      <c r="F4155" s="10"/>
      <c r="G4155" s="10"/>
      <c r="H4155" s="10"/>
      <c r="I4155" s="10"/>
      <c r="J4155" s="10"/>
      <c r="K4155" s="11"/>
      <c r="L4155" s="11"/>
      <c r="M4155" s="12"/>
      <c r="N4155" s="12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2"/>
      <c r="AS4155" s="12"/>
      <c r="AT4155" s="12"/>
      <c r="AU4155" s="12"/>
      <c r="AV4155" s="12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12"/>
      <c r="BG4155" s="12"/>
      <c r="BH4155" s="12"/>
      <c r="BI4155" s="12"/>
      <c r="BJ4155" s="13"/>
      <c r="BK4155" s="13"/>
      <c r="BL4155" s="13"/>
      <c r="BM4155" s="13"/>
      <c r="BN4155" s="13"/>
    </row>
    <row r="4156" spans="4:66" x14ac:dyDescent="0.25">
      <c r="D4156" s="7"/>
      <c r="E4156" s="10"/>
      <c r="F4156" s="10"/>
      <c r="G4156" s="10"/>
      <c r="H4156" s="10"/>
      <c r="I4156" s="10"/>
      <c r="J4156" s="10"/>
      <c r="K4156" s="11"/>
      <c r="L4156" s="11"/>
      <c r="M4156" s="12"/>
      <c r="N4156" s="12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12"/>
      <c r="Z4156" s="12"/>
      <c r="AA4156" s="12"/>
      <c r="AB4156" s="12"/>
      <c r="AC4156" s="12"/>
      <c r="AD4156" s="12"/>
      <c r="AE4156" s="12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  <c r="AR4156" s="12"/>
      <c r="AS4156" s="12"/>
      <c r="AT4156" s="12"/>
      <c r="AU4156" s="12"/>
      <c r="AV4156" s="12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12"/>
      <c r="BG4156" s="12"/>
      <c r="BH4156" s="12"/>
      <c r="BI4156" s="12"/>
      <c r="BJ4156" s="13"/>
      <c r="BK4156" s="13"/>
      <c r="BL4156" s="13"/>
      <c r="BM4156" s="13"/>
      <c r="BN4156" s="13"/>
    </row>
    <row r="4157" spans="4:66" x14ac:dyDescent="0.25">
      <c r="D4157" s="7"/>
      <c r="E4157" s="10"/>
      <c r="F4157" s="10"/>
      <c r="G4157" s="10"/>
      <c r="H4157" s="10"/>
      <c r="I4157" s="10"/>
      <c r="J4157" s="10"/>
      <c r="K4157" s="11"/>
      <c r="L4157" s="11"/>
      <c r="M4157" s="12"/>
      <c r="N4157" s="12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  <c r="AR4157" s="12"/>
      <c r="AS4157" s="12"/>
      <c r="AT4157" s="12"/>
      <c r="AU4157" s="12"/>
      <c r="AV4157" s="12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12"/>
      <c r="BG4157" s="12"/>
      <c r="BH4157" s="12"/>
      <c r="BI4157" s="12"/>
      <c r="BJ4157" s="13"/>
      <c r="BK4157" s="13"/>
      <c r="BL4157" s="13"/>
      <c r="BM4157" s="13"/>
      <c r="BN4157" s="13"/>
    </row>
    <row r="4158" spans="4:66" x14ac:dyDescent="0.25">
      <c r="D4158" s="7"/>
      <c r="E4158" s="10"/>
      <c r="F4158" s="10"/>
      <c r="G4158" s="10"/>
      <c r="H4158" s="10"/>
      <c r="I4158" s="10"/>
      <c r="J4158" s="10"/>
      <c r="K4158" s="11"/>
      <c r="L4158" s="11"/>
      <c r="M4158" s="12"/>
      <c r="N4158" s="12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12"/>
      <c r="Z4158" s="12"/>
      <c r="AA4158" s="12"/>
      <c r="AB4158" s="12"/>
      <c r="AC4158" s="12"/>
      <c r="AD4158" s="12"/>
      <c r="AE4158" s="12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  <c r="AR4158" s="12"/>
      <c r="AS4158" s="12"/>
      <c r="AT4158" s="12"/>
      <c r="AU4158" s="12"/>
      <c r="AV4158" s="12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12"/>
      <c r="BG4158" s="12"/>
      <c r="BH4158" s="12"/>
      <c r="BI4158" s="12"/>
      <c r="BJ4158" s="13"/>
      <c r="BK4158" s="13"/>
      <c r="BL4158" s="13"/>
      <c r="BM4158" s="13"/>
      <c r="BN4158" s="13"/>
    </row>
    <row r="4159" spans="4:66" x14ac:dyDescent="0.25">
      <c r="D4159" s="7"/>
      <c r="E4159" s="10"/>
      <c r="F4159" s="10"/>
      <c r="G4159" s="10"/>
      <c r="H4159" s="10"/>
      <c r="I4159" s="10"/>
      <c r="J4159" s="10"/>
      <c r="K4159" s="11"/>
      <c r="L4159" s="11"/>
      <c r="M4159" s="12"/>
      <c r="N4159" s="12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  <c r="AR4159" s="12"/>
      <c r="AS4159" s="12"/>
      <c r="AT4159" s="12"/>
      <c r="AU4159" s="12"/>
      <c r="AV4159" s="12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12"/>
      <c r="BG4159" s="12"/>
      <c r="BH4159" s="12"/>
      <c r="BI4159" s="12"/>
      <c r="BJ4159" s="13"/>
      <c r="BK4159" s="13"/>
      <c r="BL4159" s="13"/>
      <c r="BM4159" s="13"/>
      <c r="BN4159" s="13"/>
    </row>
    <row r="4160" spans="4:66" x14ac:dyDescent="0.25">
      <c r="D4160" s="7"/>
      <c r="E4160" s="10"/>
      <c r="F4160" s="10"/>
      <c r="G4160" s="10"/>
      <c r="H4160" s="10"/>
      <c r="I4160" s="10"/>
      <c r="J4160" s="10"/>
      <c r="K4160" s="11"/>
      <c r="L4160" s="11"/>
      <c r="M4160" s="12"/>
      <c r="N4160" s="12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12"/>
      <c r="Z4160" s="12"/>
      <c r="AA4160" s="12"/>
      <c r="AB4160" s="12"/>
      <c r="AC4160" s="12"/>
      <c r="AD4160" s="12"/>
      <c r="AE4160" s="12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  <c r="AR4160" s="12"/>
      <c r="AS4160" s="12"/>
      <c r="AT4160" s="12"/>
      <c r="AU4160" s="12"/>
      <c r="AV4160" s="12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12"/>
      <c r="BG4160" s="12"/>
      <c r="BH4160" s="12"/>
      <c r="BI4160" s="12"/>
      <c r="BJ4160" s="13"/>
      <c r="BK4160" s="13"/>
      <c r="BL4160" s="13"/>
      <c r="BM4160" s="13"/>
      <c r="BN4160" s="13"/>
    </row>
    <row r="4161" spans="4:66" x14ac:dyDescent="0.25">
      <c r="D4161" s="7"/>
      <c r="E4161" s="10"/>
      <c r="F4161" s="10"/>
      <c r="G4161" s="10"/>
      <c r="H4161" s="10"/>
      <c r="I4161" s="10"/>
      <c r="J4161" s="10"/>
      <c r="K4161" s="11"/>
      <c r="L4161" s="11"/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2"/>
      <c r="AS4161" s="12"/>
      <c r="AT4161" s="12"/>
      <c r="AU4161" s="12"/>
      <c r="AV4161" s="12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12"/>
      <c r="BG4161" s="12"/>
      <c r="BH4161" s="12"/>
      <c r="BI4161" s="12"/>
      <c r="BJ4161" s="13"/>
      <c r="BK4161" s="13"/>
      <c r="BL4161" s="13"/>
      <c r="BM4161" s="13"/>
      <c r="BN4161" s="13"/>
    </row>
    <row r="4162" spans="4:66" x14ac:dyDescent="0.25">
      <c r="D4162" s="7"/>
      <c r="E4162" s="10"/>
      <c r="F4162" s="10"/>
      <c r="G4162" s="10"/>
      <c r="H4162" s="10"/>
      <c r="I4162" s="10"/>
      <c r="J4162" s="10"/>
      <c r="K4162" s="11"/>
      <c r="L4162" s="11"/>
      <c r="M4162" s="12"/>
      <c r="N4162" s="12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12"/>
      <c r="Z4162" s="12"/>
      <c r="AA4162" s="12"/>
      <c r="AB4162" s="12"/>
      <c r="AC4162" s="12"/>
      <c r="AD4162" s="12"/>
      <c r="AE4162" s="12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  <c r="AR4162" s="12"/>
      <c r="AS4162" s="12"/>
      <c r="AT4162" s="12"/>
      <c r="AU4162" s="12"/>
      <c r="AV4162" s="12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12"/>
      <c r="BG4162" s="12"/>
      <c r="BH4162" s="12"/>
      <c r="BI4162" s="12"/>
      <c r="BJ4162" s="13"/>
      <c r="BK4162" s="13"/>
      <c r="BL4162" s="13"/>
      <c r="BM4162" s="13"/>
      <c r="BN4162" s="13"/>
    </row>
    <row r="4163" spans="4:66" x14ac:dyDescent="0.25">
      <c r="D4163" s="7"/>
      <c r="E4163" s="10"/>
      <c r="F4163" s="10"/>
      <c r="G4163" s="10"/>
      <c r="H4163" s="10"/>
      <c r="I4163" s="10"/>
      <c r="J4163" s="10"/>
      <c r="K4163" s="11"/>
      <c r="L4163" s="11"/>
      <c r="M4163" s="12"/>
      <c r="N4163" s="12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2"/>
      <c r="AS4163" s="12"/>
      <c r="AT4163" s="12"/>
      <c r="AU4163" s="12"/>
      <c r="AV4163" s="12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12"/>
      <c r="BG4163" s="12"/>
      <c r="BH4163" s="12"/>
      <c r="BI4163" s="12"/>
      <c r="BJ4163" s="13"/>
      <c r="BK4163" s="13"/>
      <c r="BL4163" s="13"/>
      <c r="BM4163" s="13"/>
      <c r="BN4163" s="13"/>
    </row>
    <row r="4164" spans="4:66" x14ac:dyDescent="0.25">
      <c r="D4164" s="7"/>
      <c r="E4164" s="10"/>
      <c r="F4164" s="10"/>
      <c r="G4164" s="10"/>
      <c r="H4164" s="10"/>
      <c r="I4164" s="10"/>
      <c r="J4164" s="10"/>
      <c r="K4164" s="11"/>
      <c r="L4164" s="11"/>
      <c r="M4164" s="12"/>
      <c r="N4164" s="12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12"/>
      <c r="Z4164" s="12"/>
      <c r="AA4164" s="12"/>
      <c r="AB4164" s="12"/>
      <c r="AC4164" s="12"/>
      <c r="AD4164" s="12"/>
      <c r="AE4164" s="12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  <c r="AR4164" s="12"/>
      <c r="AS4164" s="12"/>
      <c r="AT4164" s="12"/>
      <c r="AU4164" s="12"/>
      <c r="AV4164" s="12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12"/>
      <c r="BG4164" s="12"/>
      <c r="BH4164" s="12"/>
      <c r="BI4164" s="12"/>
      <c r="BJ4164" s="13"/>
      <c r="BK4164" s="13"/>
      <c r="BL4164" s="13"/>
      <c r="BM4164" s="13"/>
      <c r="BN4164" s="13"/>
    </row>
    <row r="4165" spans="4:66" x14ac:dyDescent="0.25">
      <c r="D4165" s="7"/>
      <c r="E4165" s="10"/>
      <c r="F4165" s="10"/>
      <c r="G4165" s="10"/>
      <c r="H4165" s="10"/>
      <c r="I4165" s="10"/>
      <c r="J4165" s="10"/>
      <c r="K4165" s="11"/>
      <c r="L4165" s="11"/>
      <c r="M4165" s="12"/>
      <c r="N4165" s="12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12"/>
      <c r="Z4165" s="12"/>
      <c r="AA4165" s="12"/>
      <c r="AB4165" s="12"/>
      <c r="AC4165" s="12"/>
      <c r="AD4165" s="12"/>
      <c r="AE4165" s="12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  <c r="AR4165" s="12"/>
      <c r="AS4165" s="12"/>
      <c r="AT4165" s="12"/>
      <c r="AU4165" s="12"/>
      <c r="AV4165" s="12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12"/>
      <c r="BG4165" s="12"/>
      <c r="BH4165" s="12"/>
      <c r="BI4165" s="12"/>
      <c r="BJ4165" s="13"/>
      <c r="BK4165" s="13"/>
      <c r="BL4165" s="13"/>
      <c r="BM4165" s="13"/>
      <c r="BN4165" s="13"/>
    </row>
    <row r="4166" spans="4:66" x14ac:dyDescent="0.25">
      <c r="D4166" s="7"/>
      <c r="E4166" s="10"/>
      <c r="F4166" s="10"/>
      <c r="G4166" s="10"/>
      <c r="H4166" s="10"/>
      <c r="I4166" s="10"/>
      <c r="J4166" s="10"/>
      <c r="K4166" s="11"/>
      <c r="L4166" s="11"/>
      <c r="M4166" s="12"/>
      <c r="N4166" s="12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12"/>
      <c r="Z4166" s="12"/>
      <c r="AA4166" s="12"/>
      <c r="AB4166" s="12"/>
      <c r="AC4166" s="12"/>
      <c r="AD4166" s="12"/>
      <c r="AE4166" s="12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  <c r="AR4166" s="12"/>
      <c r="AS4166" s="12"/>
      <c r="AT4166" s="12"/>
      <c r="AU4166" s="12"/>
      <c r="AV4166" s="12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12"/>
      <c r="BG4166" s="12"/>
      <c r="BH4166" s="12"/>
      <c r="BI4166" s="12"/>
      <c r="BJ4166" s="13"/>
      <c r="BK4166" s="13"/>
      <c r="BL4166" s="13"/>
      <c r="BM4166" s="13"/>
      <c r="BN4166" s="13"/>
    </row>
    <row r="4167" spans="4:66" x14ac:dyDescent="0.25">
      <c r="D4167" s="7"/>
      <c r="E4167" s="10"/>
      <c r="F4167" s="10"/>
      <c r="G4167" s="10"/>
      <c r="H4167" s="10"/>
      <c r="I4167" s="10"/>
      <c r="J4167" s="10"/>
      <c r="K4167" s="11"/>
      <c r="L4167" s="11"/>
      <c r="M4167" s="12"/>
      <c r="N4167" s="12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12"/>
      <c r="Z4167" s="12"/>
      <c r="AA4167" s="12"/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  <c r="AR4167" s="12"/>
      <c r="AS4167" s="12"/>
      <c r="AT4167" s="12"/>
      <c r="AU4167" s="12"/>
      <c r="AV4167" s="12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12"/>
      <c r="BG4167" s="12"/>
      <c r="BH4167" s="12"/>
      <c r="BI4167" s="12"/>
      <c r="BJ4167" s="13"/>
      <c r="BK4167" s="13"/>
      <c r="BL4167" s="13"/>
      <c r="BM4167" s="13"/>
      <c r="BN4167" s="13"/>
    </row>
    <row r="4168" spans="4:66" s="14" customFormat="1" x14ac:dyDescent="0.25">
      <c r="D4168" s="21"/>
      <c r="K4168" s="16"/>
      <c r="L4168" s="16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8"/>
      <c r="BK4168" s="18"/>
      <c r="BL4168" s="18"/>
      <c r="BM4168" s="18"/>
      <c r="BN4168" s="18"/>
    </row>
    <row r="4169" spans="4:66" x14ac:dyDescent="0.25">
      <c r="D4169" s="7"/>
      <c r="E4169" s="10"/>
      <c r="F4169" s="10"/>
      <c r="G4169" s="10"/>
      <c r="H4169" s="10"/>
      <c r="I4169" s="10"/>
      <c r="J4169" s="10"/>
      <c r="K4169" s="11"/>
      <c r="L4169" s="11"/>
      <c r="M4169" s="12"/>
      <c r="N4169" s="12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2"/>
      <c r="AS4169" s="12"/>
      <c r="AT4169" s="12"/>
      <c r="AU4169" s="12"/>
      <c r="AV4169" s="12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12"/>
      <c r="BG4169" s="12"/>
      <c r="BH4169" s="12"/>
      <c r="BI4169" s="12"/>
      <c r="BJ4169" s="13"/>
      <c r="BK4169" s="13"/>
      <c r="BL4169" s="13"/>
      <c r="BM4169" s="13"/>
      <c r="BN4169" s="13"/>
    </row>
    <row r="4170" spans="4:66" x14ac:dyDescent="0.25">
      <c r="D4170" s="7"/>
      <c r="E4170" s="10"/>
      <c r="F4170" s="10"/>
      <c r="G4170" s="10"/>
      <c r="H4170" s="10"/>
      <c r="I4170" s="10"/>
      <c r="J4170" s="10"/>
      <c r="K4170" s="11"/>
      <c r="L4170" s="11"/>
      <c r="M4170" s="12"/>
      <c r="N4170" s="12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12"/>
      <c r="Z4170" s="12"/>
      <c r="AA4170" s="12"/>
      <c r="AB4170" s="12"/>
      <c r="AC4170" s="12"/>
      <c r="AD4170" s="12"/>
      <c r="AE4170" s="12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  <c r="AR4170" s="12"/>
      <c r="AS4170" s="12"/>
      <c r="AT4170" s="12"/>
      <c r="AU4170" s="12"/>
      <c r="AV4170" s="12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12"/>
      <c r="BG4170" s="12"/>
      <c r="BH4170" s="12"/>
      <c r="BI4170" s="12"/>
      <c r="BJ4170" s="13"/>
      <c r="BK4170" s="13"/>
      <c r="BL4170" s="13"/>
      <c r="BM4170" s="13"/>
      <c r="BN4170" s="13"/>
    </row>
    <row r="4171" spans="4:66" x14ac:dyDescent="0.25">
      <c r="D4171" s="7"/>
      <c r="E4171" s="10"/>
      <c r="F4171" s="10"/>
      <c r="G4171" s="10"/>
      <c r="H4171" s="10"/>
      <c r="I4171" s="10"/>
      <c r="J4171" s="10"/>
      <c r="K4171" s="11"/>
      <c r="L4171" s="11"/>
      <c r="M4171" s="12"/>
      <c r="N4171" s="12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2"/>
      <c r="AS4171" s="12"/>
      <c r="AT4171" s="12"/>
      <c r="AU4171" s="12"/>
      <c r="AV4171" s="12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12"/>
      <c r="BG4171" s="12"/>
      <c r="BH4171" s="12"/>
      <c r="BI4171" s="12"/>
      <c r="BJ4171" s="13"/>
      <c r="BK4171" s="13"/>
      <c r="BL4171" s="13"/>
      <c r="BM4171" s="13"/>
      <c r="BN4171" s="13"/>
    </row>
    <row r="4172" spans="4:66" x14ac:dyDescent="0.25">
      <c r="D4172" s="7"/>
      <c r="E4172" s="10"/>
      <c r="F4172" s="10"/>
      <c r="G4172" s="10"/>
      <c r="H4172" s="10"/>
      <c r="I4172" s="10"/>
      <c r="J4172" s="10"/>
      <c r="K4172" s="11"/>
      <c r="L4172" s="11"/>
      <c r="M4172" s="12"/>
      <c r="N4172" s="12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  <c r="AR4172" s="12"/>
      <c r="AS4172" s="12"/>
      <c r="AT4172" s="12"/>
      <c r="AU4172" s="12"/>
      <c r="AV4172" s="12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12"/>
      <c r="BG4172" s="12"/>
      <c r="BH4172" s="12"/>
      <c r="BI4172" s="12"/>
      <c r="BJ4172" s="13"/>
      <c r="BK4172" s="13"/>
      <c r="BL4172" s="13"/>
      <c r="BM4172" s="13"/>
      <c r="BN4172" s="13"/>
    </row>
    <row r="4173" spans="4:66" x14ac:dyDescent="0.25">
      <c r="D4173" s="7"/>
      <c r="E4173" s="10"/>
      <c r="F4173" s="10"/>
      <c r="G4173" s="10"/>
      <c r="H4173" s="10"/>
      <c r="I4173" s="10"/>
      <c r="J4173" s="10"/>
      <c r="K4173" s="11"/>
      <c r="L4173" s="11"/>
      <c r="M4173" s="12"/>
      <c r="N4173" s="12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12"/>
      <c r="Z4173" s="12"/>
      <c r="AA4173" s="12"/>
      <c r="AB4173" s="12"/>
      <c r="AC4173" s="12"/>
      <c r="AD4173" s="12"/>
      <c r="AE4173" s="12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2"/>
      <c r="AS4173" s="12"/>
      <c r="AT4173" s="12"/>
      <c r="AU4173" s="12"/>
      <c r="AV4173" s="12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12"/>
      <c r="BG4173" s="12"/>
      <c r="BH4173" s="12"/>
      <c r="BI4173" s="12"/>
      <c r="BJ4173" s="13"/>
      <c r="BK4173" s="13"/>
      <c r="BL4173" s="13"/>
      <c r="BM4173" s="13"/>
      <c r="BN4173" s="13"/>
    </row>
    <row r="4174" spans="4:66" x14ac:dyDescent="0.25">
      <c r="D4174" s="7"/>
      <c r="E4174" s="10"/>
      <c r="F4174" s="10"/>
      <c r="G4174" s="10"/>
      <c r="H4174" s="10"/>
      <c r="I4174" s="10"/>
      <c r="J4174" s="10"/>
      <c r="K4174" s="11"/>
      <c r="L4174" s="11"/>
      <c r="M4174" s="12"/>
      <c r="N4174" s="12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12"/>
      <c r="Z4174" s="12"/>
      <c r="AA4174" s="12"/>
      <c r="AB4174" s="12"/>
      <c r="AC4174" s="12"/>
      <c r="AD4174" s="12"/>
      <c r="AE4174" s="12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  <c r="AR4174" s="12"/>
      <c r="AS4174" s="12"/>
      <c r="AT4174" s="12"/>
      <c r="AU4174" s="12"/>
      <c r="AV4174" s="12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12"/>
      <c r="BG4174" s="12"/>
      <c r="BH4174" s="12"/>
      <c r="BI4174" s="12"/>
      <c r="BJ4174" s="13"/>
      <c r="BK4174" s="13"/>
      <c r="BL4174" s="13"/>
      <c r="BM4174" s="13"/>
      <c r="BN4174" s="13"/>
    </row>
    <row r="4175" spans="4:66" x14ac:dyDescent="0.25">
      <c r="D4175" s="7"/>
      <c r="E4175" s="10"/>
      <c r="F4175" s="10"/>
      <c r="G4175" s="10"/>
      <c r="H4175" s="10"/>
      <c r="I4175" s="10"/>
      <c r="J4175" s="10"/>
      <c r="K4175" s="11"/>
      <c r="L4175" s="11"/>
      <c r="M4175" s="12"/>
      <c r="N4175" s="12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  <c r="AR4175" s="12"/>
      <c r="AS4175" s="12"/>
      <c r="AT4175" s="12"/>
      <c r="AU4175" s="12"/>
      <c r="AV4175" s="12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12"/>
      <c r="BG4175" s="12"/>
      <c r="BH4175" s="12"/>
      <c r="BI4175" s="12"/>
      <c r="BJ4175" s="13"/>
      <c r="BK4175" s="13"/>
      <c r="BL4175" s="13"/>
      <c r="BM4175" s="13"/>
      <c r="BN4175" s="13"/>
    </row>
    <row r="4176" spans="4:66" x14ac:dyDescent="0.25">
      <c r="D4176" s="7"/>
      <c r="E4176" s="10"/>
      <c r="F4176" s="10"/>
      <c r="G4176" s="10"/>
      <c r="H4176" s="10"/>
      <c r="I4176" s="10"/>
      <c r="J4176" s="10"/>
      <c r="K4176" s="11"/>
      <c r="L4176" s="11"/>
      <c r="M4176" s="12"/>
      <c r="N4176" s="12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12"/>
      <c r="Z4176" s="12"/>
      <c r="AA4176" s="12"/>
      <c r="AB4176" s="12"/>
      <c r="AC4176" s="12"/>
      <c r="AD4176" s="12"/>
      <c r="AE4176" s="12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  <c r="AR4176" s="12"/>
      <c r="AS4176" s="12"/>
      <c r="AT4176" s="12"/>
      <c r="AU4176" s="12"/>
      <c r="AV4176" s="12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12"/>
      <c r="BG4176" s="12"/>
      <c r="BH4176" s="12"/>
      <c r="BI4176" s="12"/>
      <c r="BJ4176" s="13"/>
      <c r="BK4176" s="13"/>
      <c r="BL4176" s="13"/>
      <c r="BM4176" s="13"/>
      <c r="BN4176" s="13"/>
    </row>
    <row r="4177" spans="4:66" x14ac:dyDescent="0.25">
      <c r="D4177" s="7"/>
      <c r="E4177" s="10"/>
      <c r="F4177" s="10"/>
      <c r="G4177" s="10"/>
      <c r="H4177" s="10"/>
      <c r="I4177" s="10"/>
      <c r="J4177" s="10"/>
      <c r="K4177" s="11"/>
      <c r="L4177" s="11"/>
      <c r="M4177" s="12"/>
      <c r="N4177" s="12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12"/>
      <c r="Z4177" s="12"/>
      <c r="AA4177" s="12"/>
      <c r="AB4177" s="12"/>
      <c r="AC4177" s="12"/>
      <c r="AD4177" s="12"/>
      <c r="AE4177" s="12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2"/>
      <c r="AS4177" s="12"/>
      <c r="AT4177" s="12"/>
      <c r="AU4177" s="12"/>
      <c r="AV4177" s="12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12"/>
      <c r="BG4177" s="12"/>
      <c r="BH4177" s="12"/>
      <c r="BI4177" s="12"/>
      <c r="BJ4177" s="13"/>
      <c r="BK4177" s="13"/>
      <c r="BL4177" s="13"/>
      <c r="BM4177" s="13"/>
      <c r="BN4177" s="13"/>
    </row>
    <row r="4178" spans="4:66" x14ac:dyDescent="0.25">
      <c r="D4178" s="7"/>
      <c r="E4178" s="10"/>
      <c r="F4178" s="10"/>
      <c r="G4178" s="10"/>
      <c r="H4178" s="10"/>
      <c r="I4178" s="10"/>
      <c r="J4178" s="10"/>
      <c r="K4178" s="11"/>
      <c r="L4178" s="11"/>
      <c r="M4178" s="12"/>
      <c r="N4178" s="12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12"/>
      <c r="Z4178" s="12"/>
      <c r="AA4178" s="12"/>
      <c r="AB4178" s="12"/>
      <c r="AC4178" s="12"/>
      <c r="AD4178" s="12"/>
      <c r="AE4178" s="12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  <c r="AR4178" s="12"/>
      <c r="AS4178" s="12"/>
      <c r="AT4178" s="12"/>
      <c r="AU4178" s="12"/>
      <c r="AV4178" s="12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12"/>
      <c r="BG4178" s="12"/>
      <c r="BH4178" s="12"/>
      <c r="BI4178" s="12"/>
      <c r="BJ4178" s="13"/>
      <c r="BK4178" s="13"/>
      <c r="BL4178" s="13"/>
      <c r="BM4178" s="13"/>
      <c r="BN4178" s="13"/>
    </row>
    <row r="4179" spans="4:66" x14ac:dyDescent="0.25">
      <c r="D4179" s="7"/>
      <c r="E4179" s="10"/>
      <c r="F4179" s="10"/>
      <c r="G4179" s="10"/>
      <c r="H4179" s="10"/>
      <c r="I4179" s="10"/>
      <c r="J4179" s="10"/>
      <c r="K4179" s="11"/>
      <c r="L4179" s="11"/>
      <c r="M4179" s="12"/>
      <c r="N4179" s="12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2"/>
      <c r="AS4179" s="12"/>
      <c r="AT4179" s="12"/>
      <c r="AU4179" s="12"/>
      <c r="AV4179" s="12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12"/>
      <c r="BG4179" s="12"/>
      <c r="BH4179" s="12"/>
      <c r="BI4179" s="12"/>
      <c r="BJ4179" s="13"/>
      <c r="BK4179" s="13"/>
      <c r="BL4179" s="13"/>
      <c r="BM4179" s="13"/>
      <c r="BN4179" s="13"/>
    </row>
    <row r="4180" spans="4:66" x14ac:dyDescent="0.25">
      <c r="D4180" s="7"/>
      <c r="E4180" s="10"/>
      <c r="F4180" s="10"/>
      <c r="G4180" s="10"/>
      <c r="H4180" s="10"/>
      <c r="I4180" s="10"/>
      <c r="J4180" s="10"/>
      <c r="K4180" s="11"/>
      <c r="L4180" s="11"/>
      <c r="M4180" s="12"/>
      <c r="N4180" s="12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12"/>
      <c r="Z4180" s="12"/>
      <c r="AA4180" s="12"/>
      <c r="AB4180" s="12"/>
      <c r="AC4180" s="12"/>
      <c r="AD4180" s="12"/>
      <c r="AE4180" s="12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  <c r="AR4180" s="12"/>
      <c r="AS4180" s="12"/>
      <c r="AT4180" s="12"/>
      <c r="AU4180" s="12"/>
      <c r="AV4180" s="12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12"/>
      <c r="BG4180" s="12"/>
      <c r="BH4180" s="12"/>
      <c r="BI4180" s="12"/>
      <c r="BJ4180" s="13"/>
      <c r="BK4180" s="13"/>
      <c r="BL4180" s="13"/>
      <c r="BM4180" s="13"/>
      <c r="BN4180" s="13"/>
    </row>
    <row r="4181" spans="4:66" x14ac:dyDescent="0.25">
      <c r="D4181" s="7"/>
      <c r="E4181" s="10"/>
      <c r="F4181" s="10"/>
      <c r="G4181" s="10"/>
      <c r="H4181" s="10"/>
      <c r="I4181" s="10"/>
      <c r="J4181" s="10"/>
      <c r="K4181" s="11"/>
      <c r="L4181" s="11"/>
      <c r="M4181" s="12"/>
      <c r="N4181" s="12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12"/>
      <c r="Z4181" s="12"/>
      <c r="AA4181" s="12"/>
      <c r="AB4181" s="12"/>
      <c r="AC4181" s="12"/>
      <c r="AD4181" s="12"/>
      <c r="AE4181" s="12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2"/>
      <c r="AS4181" s="12"/>
      <c r="AT4181" s="12"/>
      <c r="AU4181" s="12"/>
      <c r="AV4181" s="12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12"/>
      <c r="BG4181" s="12"/>
      <c r="BH4181" s="12"/>
      <c r="BI4181" s="12"/>
      <c r="BJ4181" s="13"/>
      <c r="BK4181" s="13"/>
      <c r="BL4181" s="13"/>
      <c r="BM4181" s="13"/>
      <c r="BN4181" s="13"/>
    </row>
    <row r="4182" spans="4:66" x14ac:dyDescent="0.25">
      <c r="D4182" s="7"/>
      <c r="E4182" s="10"/>
      <c r="F4182" s="10"/>
      <c r="G4182" s="10"/>
      <c r="H4182" s="10"/>
      <c r="I4182" s="10"/>
      <c r="J4182" s="10"/>
      <c r="K4182" s="11"/>
      <c r="L4182" s="11"/>
      <c r="M4182" s="12"/>
      <c r="N4182" s="12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12"/>
      <c r="Z4182" s="12"/>
      <c r="AA4182" s="12"/>
      <c r="AB4182" s="12"/>
      <c r="AC4182" s="12"/>
      <c r="AD4182" s="12"/>
      <c r="AE4182" s="12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  <c r="AR4182" s="12"/>
      <c r="AS4182" s="12"/>
      <c r="AT4182" s="12"/>
      <c r="AU4182" s="12"/>
      <c r="AV4182" s="12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12"/>
      <c r="BG4182" s="12"/>
      <c r="BH4182" s="12"/>
      <c r="BI4182" s="12"/>
      <c r="BJ4182" s="13"/>
      <c r="BK4182" s="13"/>
      <c r="BL4182" s="13"/>
      <c r="BM4182" s="13"/>
      <c r="BN4182" s="13"/>
    </row>
    <row r="4183" spans="4:66" x14ac:dyDescent="0.25">
      <c r="D4183" s="7"/>
      <c r="E4183" s="10"/>
      <c r="F4183" s="10"/>
      <c r="G4183" s="10"/>
      <c r="H4183" s="10"/>
      <c r="I4183" s="10"/>
      <c r="J4183" s="10"/>
      <c r="K4183" s="11"/>
      <c r="L4183" s="11"/>
      <c r="M4183" s="12"/>
      <c r="N4183" s="12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12"/>
      <c r="Z4183" s="12"/>
      <c r="AA4183" s="12"/>
      <c r="AB4183" s="12"/>
      <c r="AC4183" s="12"/>
      <c r="AD4183" s="12"/>
      <c r="AE4183" s="12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  <c r="AR4183" s="12"/>
      <c r="AS4183" s="12"/>
      <c r="AT4183" s="12"/>
      <c r="AU4183" s="12"/>
      <c r="AV4183" s="12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12"/>
      <c r="BG4183" s="12"/>
      <c r="BH4183" s="12"/>
      <c r="BI4183" s="12"/>
      <c r="BJ4183" s="13"/>
      <c r="BK4183" s="13"/>
      <c r="BL4183" s="13"/>
      <c r="BM4183" s="13"/>
      <c r="BN4183" s="13"/>
    </row>
    <row r="4184" spans="4:66" x14ac:dyDescent="0.25">
      <c r="D4184" s="7"/>
      <c r="E4184" s="10"/>
      <c r="F4184" s="10"/>
      <c r="G4184" s="10"/>
      <c r="H4184" s="10"/>
      <c r="I4184" s="10"/>
      <c r="J4184" s="10"/>
      <c r="K4184" s="11"/>
      <c r="L4184" s="11"/>
      <c r="M4184" s="12"/>
      <c r="N4184" s="12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12"/>
      <c r="Z4184" s="12"/>
      <c r="AA4184" s="12"/>
      <c r="AB4184" s="12"/>
      <c r="AC4184" s="12"/>
      <c r="AD4184" s="12"/>
      <c r="AE4184" s="12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  <c r="AR4184" s="12"/>
      <c r="AS4184" s="12"/>
      <c r="AT4184" s="12"/>
      <c r="AU4184" s="12"/>
      <c r="AV4184" s="12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12"/>
      <c r="BG4184" s="12"/>
      <c r="BH4184" s="12"/>
      <c r="BI4184" s="12"/>
      <c r="BJ4184" s="13"/>
      <c r="BK4184" s="13"/>
      <c r="BL4184" s="13"/>
      <c r="BM4184" s="13"/>
      <c r="BN4184" s="13"/>
    </row>
    <row r="4185" spans="4:66" x14ac:dyDescent="0.25">
      <c r="D4185" s="7"/>
      <c r="E4185" s="10"/>
      <c r="F4185" s="10"/>
      <c r="G4185" s="10"/>
      <c r="H4185" s="10"/>
      <c r="I4185" s="10"/>
      <c r="J4185" s="10"/>
      <c r="K4185" s="11"/>
      <c r="L4185" s="11"/>
      <c r="M4185" s="12"/>
      <c r="N4185" s="12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12"/>
      <c r="Z4185" s="12"/>
      <c r="AA4185" s="12"/>
      <c r="AB4185" s="12"/>
      <c r="AC4185" s="12"/>
      <c r="AD4185" s="12"/>
      <c r="AE4185" s="12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  <c r="AR4185" s="12"/>
      <c r="AS4185" s="12"/>
      <c r="AT4185" s="12"/>
      <c r="AU4185" s="12"/>
      <c r="AV4185" s="12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12"/>
      <c r="BG4185" s="12"/>
      <c r="BH4185" s="12"/>
      <c r="BI4185" s="12"/>
      <c r="BJ4185" s="13"/>
      <c r="BK4185" s="13"/>
      <c r="BL4185" s="13"/>
      <c r="BM4185" s="13"/>
      <c r="BN4185" s="13"/>
    </row>
    <row r="4186" spans="4:66" x14ac:dyDescent="0.25">
      <c r="D4186" s="7"/>
      <c r="E4186" s="10"/>
      <c r="F4186" s="10"/>
      <c r="G4186" s="10"/>
      <c r="H4186" s="10"/>
      <c r="I4186" s="10"/>
      <c r="J4186" s="10"/>
      <c r="K4186" s="11"/>
      <c r="L4186" s="11"/>
      <c r="M4186" s="12"/>
      <c r="N4186" s="12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  <c r="AR4186" s="12"/>
      <c r="AS4186" s="12"/>
      <c r="AT4186" s="12"/>
      <c r="AU4186" s="12"/>
      <c r="AV4186" s="12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12"/>
      <c r="BG4186" s="12"/>
      <c r="BH4186" s="12"/>
      <c r="BI4186" s="12"/>
      <c r="BJ4186" s="13"/>
      <c r="BK4186" s="13"/>
      <c r="BL4186" s="13"/>
      <c r="BM4186" s="13"/>
      <c r="BN4186" s="13"/>
    </row>
    <row r="4187" spans="4:66" x14ac:dyDescent="0.25">
      <c r="D4187" s="7"/>
      <c r="E4187" s="10"/>
      <c r="F4187" s="10"/>
      <c r="G4187" s="10"/>
      <c r="H4187" s="10"/>
      <c r="I4187" s="10"/>
      <c r="J4187" s="10"/>
      <c r="K4187" s="11"/>
      <c r="L4187" s="11"/>
      <c r="M4187" s="12"/>
      <c r="N4187" s="12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12"/>
      <c r="Z4187" s="12"/>
      <c r="AA4187" s="12"/>
      <c r="AB4187" s="12"/>
      <c r="AC4187" s="12"/>
      <c r="AD4187" s="12"/>
      <c r="AE4187" s="12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  <c r="AR4187" s="12"/>
      <c r="AS4187" s="12"/>
      <c r="AT4187" s="12"/>
      <c r="AU4187" s="12"/>
      <c r="AV4187" s="12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12"/>
      <c r="BG4187" s="12"/>
      <c r="BH4187" s="12"/>
      <c r="BI4187" s="12"/>
      <c r="BJ4187" s="13"/>
      <c r="BK4187" s="13"/>
      <c r="BL4187" s="13"/>
      <c r="BM4187" s="13"/>
      <c r="BN4187" s="13"/>
    </row>
    <row r="4188" spans="4:66" x14ac:dyDescent="0.25">
      <c r="D4188" s="7"/>
      <c r="E4188" s="10"/>
      <c r="F4188" s="10"/>
      <c r="G4188" s="10"/>
      <c r="H4188" s="10"/>
      <c r="I4188" s="10"/>
      <c r="J4188" s="10"/>
      <c r="K4188" s="11"/>
      <c r="L4188" s="11"/>
      <c r="M4188" s="12"/>
      <c r="N4188" s="12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12"/>
      <c r="Z4188" s="12"/>
      <c r="AA4188" s="12"/>
      <c r="AB4188" s="12"/>
      <c r="AC4188" s="12"/>
      <c r="AD4188" s="12"/>
      <c r="AE4188" s="12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  <c r="AR4188" s="12"/>
      <c r="AS4188" s="12"/>
      <c r="AT4188" s="12"/>
      <c r="AU4188" s="12"/>
      <c r="AV4188" s="12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12"/>
      <c r="BG4188" s="12"/>
      <c r="BH4188" s="12"/>
      <c r="BI4188" s="12"/>
      <c r="BJ4188" s="13"/>
      <c r="BK4188" s="13"/>
      <c r="BL4188" s="13"/>
      <c r="BM4188" s="13"/>
      <c r="BN4188" s="13"/>
    </row>
    <row r="4189" spans="4:66" x14ac:dyDescent="0.25">
      <c r="D4189" s="7"/>
      <c r="E4189" s="10"/>
      <c r="F4189" s="10"/>
      <c r="G4189" s="10"/>
      <c r="H4189" s="10"/>
      <c r="I4189" s="10"/>
      <c r="J4189" s="10"/>
      <c r="K4189" s="11"/>
      <c r="L4189" s="11"/>
      <c r="M4189" s="12"/>
      <c r="N4189" s="12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12"/>
      <c r="Z4189" s="12"/>
      <c r="AA4189" s="12"/>
      <c r="AB4189" s="12"/>
      <c r="AC4189" s="12"/>
      <c r="AD4189" s="12"/>
      <c r="AE4189" s="12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  <c r="AR4189" s="12"/>
      <c r="AS4189" s="12"/>
      <c r="AT4189" s="12"/>
      <c r="AU4189" s="12"/>
      <c r="AV4189" s="12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12"/>
      <c r="BG4189" s="12"/>
      <c r="BH4189" s="12"/>
      <c r="BI4189" s="12"/>
      <c r="BJ4189" s="13"/>
      <c r="BK4189" s="13"/>
      <c r="BL4189" s="13"/>
      <c r="BM4189" s="13"/>
      <c r="BN4189" s="13"/>
    </row>
    <row r="4190" spans="4:66" x14ac:dyDescent="0.25">
      <c r="D4190" s="7"/>
      <c r="E4190" s="10"/>
      <c r="F4190" s="10"/>
      <c r="G4190" s="10"/>
      <c r="H4190" s="10"/>
      <c r="I4190" s="10"/>
      <c r="J4190" s="10"/>
      <c r="K4190" s="11"/>
      <c r="L4190" s="11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  <c r="AR4190" s="12"/>
      <c r="AS4190" s="12"/>
      <c r="AT4190" s="12"/>
      <c r="AU4190" s="12"/>
      <c r="AV4190" s="12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12"/>
      <c r="BG4190" s="12"/>
      <c r="BH4190" s="12"/>
      <c r="BI4190" s="12"/>
      <c r="BJ4190" s="13"/>
      <c r="BK4190" s="13"/>
      <c r="BL4190" s="13"/>
      <c r="BM4190" s="13"/>
      <c r="BN4190" s="13"/>
    </row>
    <row r="4191" spans="4:66" x14ac:dyDescent="0.25">
      <c r="D4191" s="7"/>
      <c r="E4191" s="10"/>
      <c r="F4191" s="10"/>
      <c r="G4191" s="10"/>
      <c r="H4191" s="10"/>
      <c r="I4191" s="10"/>
      <c r="J4191" s="10"/>
      <c r="K4191" s="11"/>
      <c r="L4191" s="11"/>
      <c r="M4191" s="12"/>
      <c r="N4191" s="12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12"/>
      <c r="Z4191" s="12"/>
      <c r="AA4191" s="12"/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2"/>
      <c r="AS4191" s="12"/>
      <c r="AT4191" s="12"/>
      <c r="AU4191" s="12"/>
      <c r="AV4191" s="12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12"/>
      <c r="BG4191" s="12"/>
      <c r="BH4191" s="12"/>
      <c r="BI4191" s="12"/>
      <c r="BJ4191" s="13"/>
      <c r="BK4191" s="13"/>
      <c r="BL4191" s="13"/>
      <c r="BM4191" s="13"/>
      <c r="BN4191" s="13"/>
    </row>
    <row r="4192" spans="4:66" x14ac:dyDescent="0.25">
      <c r="D4192" s="7"/>
      <c r="E4192" s="10"/>
      <c r="F4192" s="10"/>
      <c r="G4192" s="10"/>
      <c r="H4192" s="10"/>
      <c r="I4192" s="10"/>
      <c r="J4192" s="10"/>
      <c r="K4192" s="11"/>
      <c r="L4192" s="11"/>
      <c r="M4192" s="12"/>
      <c r="N4192" s="12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12"/>
      <c r="Z4192" s="12"/>
      <c r="AA4192" s="12"/>
      <c r="AB4192" s="12"/>
      <c r="AC4192" s="12"/>
      <c r="AD4192" s="12"/>
      <c r="AE4192" s="12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  <c r="AR4192" s="12"/>
      <c r="AS4192" s="12"/>
      <c r="AT4192" s="12"/>
      <c r="AU4192" s="12"/>
      <c r="AV4192" s="12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12"/>
      <c r="BG4192" s="12"/>
      <c r="BH4192" s="12"/>
      <c r="BI4192" s="12"/>
      <c r="BJ4192" s="13"/>
      <c r="BK4192" s="13"/>
      <c r="BL4192" s="13"/>
      <c r="BM4192" s="13"/>
      <c r="BN4192" s="13"/>
    </row>
    <row r="4193" spans="4:66" x14ac:dyDescent="0.25">
      <c r="D4193" s="7"/>
      <c r="E4193" s="10"/>
      <c r="F4193" s="10"/>
      <c r="G4193" s="10"/>
      <c r="H4193" s="10"/>
      <c r="I4193" s="10"/>
      <c r="J4193" s="10"/>
      <c r="K4193" s="11"/>
      <c r="L4193" s="11"/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  <c r="AR4193" s="12"/>
      <c r="AS4193" s="12"/>
      <c r="AT4193" s="12"/>
      <c r="AU4193" s="12"/>
      <c r="AV4193" s="12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12"/>
      <c r="BG4193" s="12"/>
      <c r="BH4193" s="12"/>
      <c r="BI4193" s="12"/>
      <c r="BJ4193" s="13"/>
      <c r="BK4193" s="13"/>
      <c r="BL4193" s="13"/>
      <c r="BM4193" s="13"/>
      <c r="BN4193" s="13"/>
    </row>
    <row r="4194" spans="4:66" x14ac:dyDescent="0.25">
      <c r="D4194" s="7"/>
      <c r="E4194" s="10"/>
      <c r="F4194" s="10"/>
      <c r="G4194" s="10"/>
      <c r="H4194" s="10"/>
      <c r="I4194" s="10"/>
      <c r="J4194" s="10"/>
      <c r="K4194" s="11"/>
      <c r="L4194" s="11"/>
      <c r="M4194" s="12"/>
      <c r="N4194" s="12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12"/>
      <c r="Z4194" s="12"/>
      <c r="AA4194" s="12"/>
      <c r="AB4194" s="12"/>
      <c r="AC4194" s="12"/>
      <c r="AD4194" s="12"/>
      <c r="AE4194" s="12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  <c r="AR4194" s="12"/>
      <c r="AS4194" s="12"/>
      <c r="AT4194" s="12"/>
      <c r="AU4194" s="12"/>
      <c r="AV4194" s="12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12"/>
      <c r="BG4194" s="12"/>
      <c r="BH4194" s="12"/>
      <c r="BI4194" s="12"/>
      <c r="BJ4194" s="13"/>
      <c r="BK4194" s="13"/>
      <c r="BL4194" s="13"/>
      <c r="BM4194" s="13"/>
      <c r="BN4194" s="13"/>
    </row>
    <row r="4195" spans="4:66" x14ac:dyDescent="0.25">
      <c r="D4195" s="7"/>
      <c r="E4195" s="10"/>
      <c r="F4195" s="10"/>
      <c r="G4195" s="10"/>
      <c r="H4195" s="10"/>
      <c r="I4195" s="10"/>
      <c r="J4195" s="10"/>
      <c r="K4195" s="11"/>
      <c r="L4195" s="11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  <c r="AR4195" s="12"/>
      <c r="AS4195" s="12"/>
      <c r="AT4195" s="12"/>
      <c r="AU4195" s="12"/>
      <c r="AV4195" s="12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12"/>
      <c r="BG4195" s="12"/>
      <c r="BH4195" s="12"/>
      <c r="BI4195" s="12"/>
      <c r="BJ4195" s="13"/>
      <c r="BK4195" s="13"/>
      <c r="BL4195" s="13"/>
      <c r="BM4195" s="13"/>
      <c r="BN4195" s="13"/>
    </row>
    <row r="4196" spans="4:66" x14ac:dyDescent="0.25">
      <c r="D4196" s="7"/>
      <c r="E4196" s="10"/>
      <c r="F4196" s="10"/>
      <c r="G4196" s="10"/>
      <c r="H4196" s="10"/>
      <c r="I4196" s="10"/>
      <c r="J4196" s="10"/>
      <c r="K4196" s="11"/>
      <c r="L4196" s="11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  <c r="AR4196" s="12"/>
      <c r="AS4196" s="12"/>
      <c r="AT4196" s="12"/>
      <c r="AU4196" s="12"/>
      <c r="AV4196" s="12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12"/>
      <c r="BG4196" s="12"/>
      <c r="BH4196" s="12"/>
      <c r="BI4196" s="12"/>
      <c r="BJ4196" s="13"/>
      <c r="BK4196" s="13"/>
      <c r="BL4196" s="13"/>
      <c r="BM4196" s="13"/>
      <c r="BN4196" s="13"/>
    </row>
    <row r="4197" spans="4:66" x14ac:dyDescent="0.25">
      <c r="D4197" s="7"/>
      <c r="E4197" s="10"/>
      <c r="F4197" s="10"/>
      <c r="G4197" s="10"/>
      <c r="H4197" s="10"/>
      <c r="I4197" s="10"/>
      <c r="J4197" s="10"/>
      <c r="K4197" s="11"/>
      <c r="L4197" s="11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  <c r="AR4197" s="12"/>
      <c r="AS4197" s="12"/>
      <c r="AT4197" s="12"/>
      <c r="AU4197" s="12"/>
      <c r="AV4197" s="12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12"/>
      <c r="BG4197" s="12"/>
      <c r="BH4197" s="12"/>
      <c r="BI4197" s="12"/>
      <c r="BJ4197" s="13"/>
      <c r="BK4197" s="13"/>
      <c r="BL4197" s="13"/>
      <c r="BM4197" s="13"/>
      <c r="BN4197" s="13"/>
    </row>
    <row r="4198" spans="4:66" x14ac:dyDescent="0.25">
      <c r="D4198" s="7"/>
      <c r="E4198" s="10"/>
      <c r="F4198" s="10"/>
      <c r="G4198" s="10"/>
      <c r="H4198" s="10"/>
      <c r="I4198" s="10"/>
      <c r="J4198" s="10"/>
      <c r="K4198" s="11"/>
      <c r="L4198" s="11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  <c r="AR4198" s="12"/>
      <c r="AS4198" s="12"/>
      <c r="AT4198" s="12"/>
      <c r="AU4198" s="12"/>
      <c r="AV4198" s="12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12"/>
      <c r="BG4198" s="12"/>
      <c r="BH4198" s="12"/>
      <c r="BI4198" s="12"/>
      <c r="BJ4198" s="13"/>
      <c r="BK4198" s="13"/>
      <c r="BL4198" s="13"/>
      <c r="BM4198" s="13"/>
      <c r="BN4198" s="13"/>
    </row>
    <row r="4199" spans="4:66" x14ac:dyDescent="0.25">
      <c r="D4199" s="7"/>
      <c r="E4199" s="10"/>
      <c r="F4199" s="10"/>
      <c r="G4199" s="10"/>
      <c r="H4199" s="10"/>
      <c r="I4199" s="10"/>
      <c r="J4199" s="10"/>
      <c r="K4199" s="11"/>
      <c r="L4199" s="11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  <c r="AR4199" s="12"/>
      <c r="AS4199" s="12"/>
      <c r="AT4199" s="12"/>
      <c r="AU4199" s="12"/>
      <c r="AV4199" s="12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12"/>
      <c r="BG4199" s="12"/>
      <c r="BH4199" s="12"/>
      <c r="BI4199" s="12"/>
      <c r="BJ4199" s="13"/>
      <c r="BK4199" s="13"/>
      <c r="BL4199" s="13"/>
      <c r="BM4199" s="13"/>
      <c r="BN4199" s="13"/>
    </row>
    <row r="4200" spans="4:66" x14ac:dyDescent="0.25">
      <c r="D4200" s="7"/>
      <c r="E4200" s="10"/>
      <c r="F4200" s="10"/>
      <c r="G4200" s="10"/>
      <c r="H4200" s="10"/>
      <c r="I4200" s="10"/>
      <c r="J4200" s="10"/>
      <c r="K4200" s="11"/>
      <c r="L4200" s="11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  <c r="AR4200" s="12"/>
      <c r="AS4200" s="12"/>
      <c r="AT4200" s="12"/>
      <c r="AU4200" s="12"/>
      <c r="AV4200" s="12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12"/>
      <c r="BG4200" s="12"/>
      <c r="BH4200" s="12"/>
      <c r="BI4200" s="12"/>
      <c r="BJ4200" s="13"/>
      <c r="BK4200" s="13"/>
      <c r="BL4200" s="13"/>
      <c r="BM4200" s="13"/>
      <c r="BN4200" s="13"/>
    </row>
    <row r="4201" spans="4:66" x14ac:dyDescent="0.25">
      <c r="D4201" s="7"/>
      <c r="E4201" s="10"/>
      <c r="F4201" s="10"/>
      <c r="G4201" s="10"/>
      <c r="H4201" s="10"/>
      <c r="I4201" s="10"/>
      <c r="J4201" s="10"/>
      <c r="K4201" s="11"/>
      <c r="L4201" s="11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  <c r="AR4201" s="12"/>
      <c r="AS4201" s="12"/>
      <c r="AT4201" s="12"/>
      <c r="AU4201" s="12"/>
      <c r="AV4201" s="12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12"/>
      <c r="BG4201" s="12"/>
      <c r="BH4201" s="12"/>
      <c r="BI4201" s="12"/>
      <c r="BJ4201" s="13"/>
      <c r="BK4201" s="13"/>
      <c r="BL4201" s="13"/>
      <c r="BM4201" s="13"/>
      <c r="BN4201" s="13"/>
    </row>
    <row r="4202" spans="4:66" x14ac:dyDescent="0.25">
      <c r="D4202" s="7"/>
      <c r="E4202" s="10"/>
      <c r="F4202" s="10"/>
      <c r="G4202" s="10"/>
      <c r="H4202" s="10"/>
      <c r="I4202" s="10"/>
      <c r="J4202" s="10"/>
      <c r="K4202" s="11"/>
      <c r="L4202" s="11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  <c r="AR4202" s="12"/>
      <c r="AS4202" s="12"/>
      <c r="AT4202" s="12"/>
      <c r="AU4202" s="12"/>
      <c r="AV4202" s="12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12"/>
      <c r="BG4202" s="12"/>
      <c r="BH4202" s="12"/>
      <c r="BI4202" s="12"/>
      <c r="BJ4202" s="13"/>
      <c r="BK4202" s="13"/>
      <c r="BL4202" s="13"/>
      <c r="BM4202" s="13"/>
      <c r="BN4202" s="13"/>
    </row>
    <row r="4203" spans="4:66" x14ac:dyDescent="0.25">
      <c r="D4203" s="7"/>
      <c r="E4203" s="10"/>
      <c r="F4203" s="10"/>
      <c r="G4203" s="10"/>
      <c r="H4203" s="10"/>
      <c r="I4203" s="10"/>
      <c r="J4203" s="10"/>
      <c r="K4203" s="11"/>
      <c r="L4203" s="11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2"/>
      <c r="AS4203" s="12"/>
      <c r="AT4203" s="12"/>
      <c r="AU4203" s="12"/>
      <c r="AV4203" s="12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12"/>
      <c r="BG4203" s="12"/>
      <c r="BH4203" s="12"/>
      <c r="BI4203" s="12"/>
      <c r="BJ4203" s="13"/>
      <c r="BK4203" s="13"/>
      <c r="BL4203" s="13"/>
      <c r="BM4203" s="13"/>
      <c r="BN4203" s="13"/>
    </row>
    <row r="4204" spans="4:66" x14ac:dyDescent="0.25">
      <c r="D4204" s="7"/>
      <c r="E4204" s="10"/>
      <c r="F4204" s="10"/>
      <c r="G4204" s="10"/>
      <c r="H4204" s="10"/>
      <c r="I4204" s="10"/>
      <c r="J4204" s="10"/>
      <c r="K4204" s="11"/>
      <c r="L4204" s="11"/>
      <c r="M4204" s="12"/>
      <c r="N4204" s="12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12"/>
      <c r="Z4204" s="12"/>
      <c r="AA4204" s="12"/>
      <c r="AB4204" s="12"/>
      <c r="AC4204" s="12"/>
      <c r="AD4204" s="12"/>
      <c r="AE4204" s="12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  <c r="AR4204" s="12"/>
      <c r="AS4204" s="12"/>
      <c r="AT4204" s="12"/>
      <c r="AU4204" s="12"/>
      <c r="AV4204" s="12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12"/>
      <c r="BG4204" s="12"/>
      <c r="BH4204" s="12"/>
      <c r="BI4204" s="12"/>
      <c r="BJ4204" s="13"/>
      <c r="BK4204" s="13"/>
      <c r="BL4204" s="13"/>
      <c r="BM4204" s="13"/>
      <c r="BN4204" s="13"/>
    </row>
    <row r="4205" spans="4:66" x14ac:dyDescent="0.25">
      <c r="D4205" s="7"/>
      <c r="E4205" s="10"/>
      <c r="F4205" s="10"/>
      <c r="G4205" s="10"/>
      <c r="H4205" s="10"/>
      <c r="I4205" s="10"/>
      <c r="J4205" s="10"/>
      <c r="K4205" s="11"/>
      <c r="L4205" s="11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2"/>
      <c r="AS4205" s="12"/>
      <c r="AT4205" s="12"/>
      <c r="AU4205" s="12"/>
      <c r="AV4205" s="12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12"/>
      <c r="BG4205" s="12"/>
      <c r="BH4205" s="12"/>
      <c r="BI4205" s="12"/>
      <c r="BJ4205" s="13"/>
      <c r="BK4205" s="13"/>
      <c r="BL4205" s="13"/>
      <c r="BM4205" s="13"/>
      <c r="BN4205" s="13"/>
    </row>
    <row r="4206" spans="4:66" x14ac:dyDescent="0.25">
      <c r="D4206" s="7"/>
      <c r="E4206" s="10"/>
      <c r="F4206" s="10"/>
      <c r="G4206" s="10"/>
      <c r="H4206" s="10"/>
      <c r="I4206" s="10"/>
      <c r="J4206" s="10"/>
      <c r="K4206" s="11"/>
      <c r="L4206" s="11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  <c r="AR4206" s="12"/>
      <c r="AS4206" s="12"/>
      <c r="AT4206" s="12"/>
      <c r="AU4206" s="12"/>
      <c r="AV4206" s="12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12"/>
      <c r="BG4206" s="12"/>
      <c r="BH4206" s="12"/>
      <c r="BI4206" s="12"/>
      <c r="BJ4206" s="13"/>
      <c r="BK4206" s="13"/>
      <c r="BL4206" s="13"/>
      <c r="BM4206" s="13"/>
      <c r="BN4206" s="13"/>
    </row>
    <row r="4207" spans="4:66" x14ac:dyDescent="0.25">
      <c r="D4207" s="7"/>
      <c r="E4207" s="10"/>
      <c r="F4207" s="10"/>
      <c r="G4207" s="10"/>
      <c r="H4207" s="10"/>
      <c r="I4207" s="10"/>
      <c r="J4207" s="10"/>
      <c r="K4207" s="11"/>
      <c r="L4207" s="11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  <c r="AR4207" s="12"/>
      <c r="AS4207" s="12"/>
      <c r="AT4207" s="12"/>
      <c r="AU4207" s="12"/>
      <c r="AV4207" s="12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12"/>
      <c r="BG4207" s="12"/>
      <c r="BH4207" s="12"/>
      <c r="BI4207" s="12"/>
      <c r="BJ4207" s="13"/>
      <c r="BK4207" s="13"/>
      <c r="BL4207" s="13"/>
      <c r="BM4207" s="13"/>
      <c r="BN4207" s="13"/>
    </row>
    <row r="4208" spans="4:66" x14ac:dyDescent="0.25">
      <c r="D4208" s="7"/>
      <c r="E4208" s="10"/>
      <c r="F4208" s="10"/>
      <c r="G4208" s="10"/>
      <c r="H4208" s="10"/>
      <c r="I4208" s="10"/>
      <c r="J4208" s="10"/>
      <c r="K4208" s="11"/>
      <c r="L4208" s="11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  <c r="AR4208" s="12"/>
      <c r="AS4208" s="12"/>
      <c r="AT4208" s="12"/>
      <c r="AU4208" s="12"/>
      <c r="AV4208" s="12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12"/>
      <c r="BG4208" s="12"/>
      <c r="BH4208" s="12"/>
      <c r="BI4208" s="12"/>
      <c r="BJ4208" s="13"/>
      <c r="BK4208" s="13"/>
      <c r="BL4208" s="13"/>
      <c r="BM4208" s="13"/>
      <c r="BN4208" s="13"/>
    </row>
    <row r="4209" spans="4:66" x14ac:dyDescent="0.25">
      <c r="D4209" s="7"/>
      <c r="E4209" s="10"/>
      <c r="F4209" s="10"/>
      <c r="G4209" s="10"/>
      <c r="H4209" s="10"/>
      <c r="I4209" s="10"/>
      <c r="J4209" s="10"/>
      <c r="K4209" s="11"/>
      <c r="L4209" s="11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2"/>
      <c r="AS4209" s="12"/>
      <c r="AT4209" s="12"/>
      <c r="AU4209" s="12"/>
      <c r="AV4209" s="12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12"/>
      <c r="BG4209" s="12"/>
      <c r="BH4209" s="12"/>
      <c r="BI4209" s="12"/>
      <c r="BJ4209" s="13"/>
      <c r="BK4209" s="13"/>
      <c r="BL4209" s="13"/>
      <c r="BM4209" s="13"/>
      <c r="BN4209" s="13"/>
    </row>
    <row r="4210" spans="4:66" x14ac:dyDescent="0.25">
      <c r="D4210" s="7"/>
      <c r="E4210" s="10"/>
      <c r="F4210" s="10"/>
      <c r="G4210" s="10"/>
      <c r="H4210" s="10"/>
      <c r="I4210" s="10"/>
      <c r="J4210" s="10"/>
      <c r="K4210" s="11"/>
      <c r="L4210" s="11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  <c r="AR4210" s="12"/>
      <c r="AS4210" s="12"/>
      <c r="AT4210" s="12"/>
      <c r="AU4210" s="12"/>
      <c r="AV4210" s="12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12"/>
      <c r="BG4210" s="12"/>
      <c r="BH4210" s="12"/>
      <c r="BI4210" s="12"/>
      <c r="BJ4210" s="13"/>
      <c r="BK4210" s="13"/>
      <c r="BL4210" s="13"/>
      <c r="BM4210" s="13"/>
      <c r="BN4210" s="13"/>
    </row>
    <row r="4211" spans="4:66" x14ac:dyDescent="0.25">
      <c r="D4211" s="7"/>
      <c r="E4211" s="10"/>
      <c r="F4211" s="10"/>
      <c r="G4211" s="10"/>
      <c r="H4211" s="10"/>
      <c r="I4211" s="10"/>
      <c r="J4211" s="10"/>
      <c r="K4211" s="11"/>
      <c r="L4211" s="11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  <c r="AR4211" s="12"/>
      <c r="AS4211" s="12"/>
      <c r="AT4211" s="12"/>
      <c r="AU4211" s="12"/>
      <c r="AV4211" s="12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12"/>
      <c r="BG4211" s="12"/>
      <c r="BH4211" s="12"/>
      <c r="BI4211" s="12"/>
      <c r="BJ4211" s="13"/>
      <c r="BK4211" s="13"/>
      <c r="BL4211" s="13"/>
      <c r="BM4211" s="13"/>
      <c r="BN4211" s="13"/>
    </row>
    <row r="4212" spans="4:66" x14ac:dyDescent="0.25">
      <c r="D4212" s="7"/>
      <c r="E4212" s="10"/>
      <c r="F4212" s="10"/>
      <c r="G4212" s="10"/>
      <c r="H4212" s="10"/>
      <c r="I4212" s="10"/>
      <c r="J4212" s="10"/>
      <c r="K4212" s="11"/>
      <c r="L4212" s="11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  <c r="AR4212" s="12"/>
      <c r="AS4212" s="12"/>
      <c r="AT4212" s="12"/>
      <c r="AU4212" s="12"/>
      <c r="AV4212" s="12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12"/>
      <c r="BG4212" s="12"/>
      <c r="BH4212" s="12"/>
      <c r="BI4212" s="12"/>
      <c r="BJ4212" s="13"/>
      <c r="BK4212" s="13"/>
      <c r="BL4212" s="13"/>
      <c r="BM4212" s="13"/>
      <c r="BN4212" s="13"/>
    </row>
    <row r="4213" spans="4:66" x14ac:dyDescent="0.25">
      <c r="D4213" s="7"/>
      <c r="E4213" s="10"/>
      <c r="F4213" s="10"/>
      <c r="G4213" s="10"/>
      <c r="H4213" s="10"/>
      <c r="I4213" s="10"/>
      <c r="J4213" s="10"/>
      <c r="K4213" s="11"/>
      <c r="L4213" s="11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2"/>
      <c r="AS4213" s="12"/>
      <c r="AT4213" s="12"/>
      <c r="AU4213" s="12"/>
      <c r="AV4213" s="12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12"/>
      <c r="BG4213" s="12"/>
      <c r="BH4213" s="12"/>
      <c r="BI4213" s="12"/>
      <c r="BJ4213" s="13"/>
      <c r="BK4213" s="13"/>
      <c r="BL4213" s="13"/>
      <c r="BM4213" s="13"/>
      <c r="BN4213" s="13"/>
    </row>
    <row r="4214" spans="4:66" x14ac:dyDescent="0.25">
      <c r="D4214" s="7"/>
      <c r="E4214" s="10"/>
      <c r="F4214" s="10"/>
      <c r="G4214" s="10"/>
      <c r="H4214" s="10"/>
      <c r="I4214" s="10"/>
      <c r="J4214" s="10"/>
      <c r="K4214" s="11"/>
      <c r="L4214" s="11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  <c r="AR4214" s="12"/>
      <c r="AS4214" s="12"/>
      <c r="AT4214" s="12"/>
      <c r="AU4214" s="12"/>
      <c r="AV4214" s="12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12"/>
      <c r="BG4214" s="12"/>
      <c r="BH4214" s="12"/>
      <c r="BI4214" s="12"/>
      <c r="BJ4214" s="13"/>
      <c r="BK4214" s="13"/>
      <c r="BL4214" s="13"/>
      <c r="BM4214" s="13"/>
      <c r="BN4214" s="13"/>
    </row>
    <row r="4215" spans="4:66" x14ac:dyDescent="0.25">
      <c r="D4215" s="7"/>
      <c r="E4215" s="10"/>
      <c r="F4215" s="10"/>
      <c r="G4215" s="10"/>
      <c r="H4215" s="10"/>
      <c r="I4215" s="10"/>
      <c r="J4215" s="10"/>
      <c r="K4215" s="11"/>
      <c r="L4215" s="11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  <c r="AR4215" s="12"/>
      <c r="AS4215" s="12"/>
      <c r="AT4215" s="12"/>
      <c r="AU4215" s="12"/>
      <c r="AV4215" s="12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12"/>
      <c r="BG4215" s="12"/>
      <c r="BH4215" s="12"/>
      <c r="BI4215" s="12"/>
      <c r="BJ4215" s="13"/>
      <c r="BK4215" s="13"/>
      <c r="BL4215" s="13"/>
      <c r="BM4215" s="13"/>
      <c r="BN4215" s="13"/>
    </row>
    <row r="4216" spans="4:66" x14ac:dyDescent="0.25">
      <c r="D4216" s="7"/>
      <c r="E4216" s="10"/>
      <c r="F4216" s="10"/>
      <c r="G4216" s="10"/>
      <c r="H4216" s="10"/>
      <c r="I4216" s="10"/>
      <c r="J4216" s="10"/>
      <c r="K4216" s="11"/>
      <c r="L4216" s="11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  <c r="AR4216" s="12"/>
      <c r="AS4216" s="12"/>
      <c r="AT4216" s="12"/>
      <c r="AU4216" s="12"/>
      <c r="AV4216" s="12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12"/>
      <c r="BG4216" s="12"/>
      <c r="BH4216" s="12"/>
      <c r="BI4216" s="12"/>
      <c r="BJ4216" s="13"/>
      <c r="BK4216" s="13"/>
      <c r="BL4216" s="13"/>
      <c r="BM4216" s="13"/>
      <c r="BN4216" s="13"/>
    </row>
    <row r="4217" spans="4:66" x14ac:dyDescent="0.25">
      <c r="D4217" s="7"/>
      <c r="E4217" s="10"/>
      <c r="F4217" s="10"/>
      <c r="G4217" s="10"/>
      <c r="H4217" s="10"/>
      <c r="I4217" s="10"/>
      <c r="J4217" s="10"/>
      <c r="K4217" s="11"/>
      <c r="L4217" s="11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2"/>
      <c r="AS4217" s="12"/>
      <c r="AT4217" s="12"/>
      <c r="AU4217" s="12"/>
      <c r="AV4217" s="12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12"/>
      <c r="BG4217" s="12"/>
      <c r="BH4217" s="12"/>
      <c r="BI4217" s="12"/>
      <c r="BJ4217" s="13"/>
      <c r="BK4217" s="13"/>
      <c r="BL4217" s="13"/>
      <c r="BM4217" s="13"/>
      <c r="BN4217" s="13"/>
    </row>
    <row r="4218" spans="4:66" x14ac:dyDescent="0.25">
      <c r="D4218" s="7"/>
      <c r="E4218" s="10"/>
      <c r="F4218" s="10"/>
      <c r="G4218" s="10"/>
      <c r="H4218" s="10"/>
      <c r="I4218" s="10"/>
      <c r="J4218" s="10"/>
      <c r="K4218" s="11"/>
      <c r="L4218" s="11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  <c r="AR4218" s="12"/>
      <c r="AS4218" s="12"/>
      <c r="AT4218" s="12"/>
      <c r="AU4218" s="12"/>
      <c r="AV4218" s="12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12"/>
      <c r="BG4218" s="12"/>
      <c r="BH4218" s="12"/>
      <c r="BI4218" s="12"/>
      <c r="BJ4218" s="13"/>
      <c r="BK4218" s="13"/>
      <c r="BL4218" s="13"/>
      <c r="BM4218" s="13"/>
      <c r="BN4218" s="13"/>
    </row>
    <row r="4219" spans="4:66" x14ac:dyDescent="0.25">
      <c r="D4219" s="7"/>
      <c r="E4219" s="10"/>
      <c r="F4219" s="10"/>
      <c r="G4219" s="10"/>
      <c r="H4219" s="10"/>
      <c r="I4219" s="10"/>
      <c r="J4219" s="10"/>
      <c r="K4219" s="11"/>
      <c r="L4219" s="11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2"/>
      <c r="AS4219" s="12"/>
      <c r="AT4219" s="12"/>
      <c r="AU4219" s="12"/>
      <c r="AV4219" s="12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12"/>
      <c r="BG4219" s="12"/>
      <c r="BH4219" s="12"/>
      <c r="BI4219" s="12"/>
      <c r="BJ4219" s="13"/>
      <c r="BK4219" s="13"/>
      <c r="BL4219" s="13"/>
      <c r="BM4219" s="13"/>
      <c r="BN4219" s="13"/>
    </row>
    <row r="4220" spans="4:66" x14ac:dyDescent="0.25">
      <c r="D4220" s="7"/>
      <c r="E4220" s="10"/>
      <c r="F4220" s="10"/>
      <c r="G4220" s="10"/>
      <c r="H4220" s="10"/>
      <c r="I4220" s="10"/>
      <c r="J4220" s="10"/>
      <c r="K4220" s="11"/>
      <c r="L4220" s="11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  <c r="AR4220" s="12"/>
      <c r="AS4220" s="12"/>
      <c r="AT4220" s="12"/>
      <c r="AU4220" s="12"/>
      <c r="AV4220" s="12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12"/>
      <c r="BG4220" s="12"/>
      <c r="BH4220" s="12"/>
      <c r="BI4220" s="12"/>
      <c r="BJ4220" s="13"/>
      <c r="BK4220" s="13"/>
      <c r="BL4220" s="13"/>
      <c r="BM4220" s="13"/>
      <c r="BN4220" s="13"/>
    </row>
    <row r="4221" spans="4:66" x14ac:dyDescent="0.25">
      <c r="D4221" s="7"/>
      <c r="E4221" s="10"/>
      <c r="F4221" s="10"/>
      <c r="G4221" s="10"/>
      <c r="H4221" s="10"/>
      <c r="I4221" s="10"/>
      <c r="J4221" s="10"/>
      <c r="K4221" s="11"/>
      <c r="L4221" s="11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  <c r="AR4221" s="12"/>
      <c r="AS4221" s="12"/>
      <c r="AT4221" s="12"/>
      <c r="AU4221" s="12"/>
      <c r="AV4221" s="12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12"/>
      <c r="BG4221" s="12"/>
      <c r="BH4221" s="12"/>
      <c r="BI4221" s="12"/>
      <c r="BJ4221" s="13"/>
      <c r="BK4221" s="13"/>
      <c r="BL4221" s="13"/>
      <c r="BM4221" s="13"/>
      <c r="BN4221" s="13"/>
    </row>
    <row r="4222" spans="4:66" x14ac:dyDescent="0.25">
      <c r="D4222" s="7"/>
      <c r="E4222" s="10"/>
      <c r="F4222" s="10"/>
      <c r="G4222" s="10"/>
      <c r="H4222" s="10"/>
      <c r="I4222" s="10"/>
      <c r="J4222" s="10"/>
      <c r="K4222" s="11"/>
      <c r="L4222" s="11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  <c r="AR4222" s="12"/>
      <c r="AS4222" s="12"/>
      <c r="AT4222" s="12"/>
      <c r="AU4222" s="12"/>
      <c r="AV4222" s="12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12"/>
      <c r="BG4222" s="12"/>
      <c r="BH4222" s="12"/>
      <c r="BI4222" s="12"/>
      <c r="BJ4222" s="13"/>
      <c r="BK4222" s="13"/>
      <c r="BL4222" s="13"/>
      <c r="BM4222" s="13"/>
      <c r="BN4222" s="13"/>
    </row>
    <row r="4223" spans="4:66" x14ac:dyDescent="0.25">
      <c r="D4223" s="7"/>
      <c r="E4223" s="10"/>
      <c r="F4223" s="10"/>
      <c r="G4223" s="10"/>
      <c r="H4223" s="10"/>
      <c r="I4223" s="10"/>
      <c r="J4223" s="10"/>
      <c r="K4223" s="11"/>
      <c r="L4223" s="11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  <c r="AR4223" s="12"/>
      <c r="AS4223" s="12"/>
      <c r="AT4223" s="12"/>
      <c r="AU4223" s="12"/>
      <c r="AV4223" s="12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12"/>
      <c r="BG4223" s="12"/>
      <c r="BH4223" s="12"/>
      <c r="BI4223" s="12"/>
      <c r="BJ4223" s="13"/>
      <c r="BK4223" s="13"/>
      <c r="BL4223" s="13"/>
      <c r="BM4223" s="13"/>
      <c r="BN4223" s="13"/>
    </row>
    <row r="4224" spans="4:66" x14ac:dyDescent="0.25">
      <c r="D4224" s="7"/>
      <c r="E4224" s="10"/>
      <c r="F4224" s="10"/>
      <c r="G4224" s="10"/>
      <c r="H4224" s="10"/>
      <c r="I4224" s="10"/>
      <c r="J4224" s="10"/>
      <c r="K4224" s="11"/>
      <c r="L4224" s="11"/>
      <c r="M4224" s="12"/>
      <c r="N4224" s="12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12"/>
      <c r="Z4224" s="12"/>
      <c r="AA4224" s="12"/>
      <c r="AB4224" s="12"/>
      <c r="AC4224" s="12"/>
      <c r="AD4224" s="12"/>
      <c r="AE4224" s="12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  <c r="AR4224" s="12"/>
      <c r="AS4224" s="12"/>
      <c r="AT4224" s="12"/>
      <c r="AU4224" s="12"/>
      <c r="AV4224" s="12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12"/>
      <c r="BG4224" s="12"/>
      <c r="BH4224" s="12"/>
      <c r="BI4224" s="12"/>
      <c r="BJ4224" s="13"/>
      <c r="BK4224" s="13"/>
      <c r="BL4224" s="13"/>
      <c r="BM4224" s="13"/>
      <c r="BN4224" s="13"/>
    </row>
    <row r="4225" spans="4:66" x14ac:dyDescent="0.25">
      <c r="D4225" s="7"/>
      <c r="E4225" s="10"/>
      <c r="F4225" s="10"/>
      <c r="G4225" s="10"/>
      <c r="H4225" s="10"/>
      <c r="I4225" s="10"/>
      <c r="J4225" s="10"/>
      <c r="K4225" s="11"/>
      <c r="L4225" s="11"/>
      <c r="M4225" s="12"/>
      <c r="N4225" s="12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12"/>
      <c r="Z4225" s="12"/>
      <c r="AA4225" s="12"/>
      <c r="AB4225" s="12"/>
      <c r="AC4225" s="12"/>
      <c r="AD4225" s="12"/>
      <c r="AE4225" s="12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  <c r="AR4225" s="12"/>
      <c r="AS4225" s="12"/>
      <c r="AT4225" s="12"/>
      <c r="AU4225" s="12"/>
      <c r="AV4225" s="12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12"/>
      <c r="BG4225" s="12"/>
      <c r="BH4225" s="12"/>
      <c r="BI4225" s="12"/>
      <c r="BJ4225" s="13"/>
      <c r="BK4225" s="13"/>
      <c r="BL4225" s="13"/>
      <c r="BM4225" s="13"/>
      <c r="BN4225" s="13"/>
    </row>
    <row r="4226" spans="4:66" x14ac:dyDescent="0.25">
      <c r="D4226" s="7"/>
      <c r="E4226" s="10"/>
      <c r="F4226" s="10"/>
      <c r="G4226" s="10"/>
      <c r="H4226" s="10"/>
      <c r="I4226" s="10"/>
      <c r="J4226" s="10"/>
      <c r="K4226" s="11"/>
      <c r="L4226" s="11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  <c r="AR4226" s="12"/>
      <c r="AS4226" s="12"/>
      <c r="AT4226" s="12"/>
      <c r="AU4226" s="12"/>
      <c r="AV4226" s="12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12"/>
      <c r="BG4226" s="12"/>
      <c r="BH4226" s="12"/>
      <c r="BI4226" s="12"/>
      <c r="BJ4226" s="13"/>
      <c r="BK4226" s="13"/>
      <c r="BL4226" s="13"/>
      <c r="BM4226" s="13"/>
      <c r="BN4226" s="13"/>
    </row>
    <row r="4227" spans="4:66" x14ac:dyDescent="0.25">
      <c r="D4227" s="7"/>
      <c r="E4227" s="10"/>
      <c r="F4227" s="10"/>
      <c r="G4227" s="10"/>
      <c r="H4227" s="10"/>
      <c r="I4227" s="10"/>
      <c r="J4227" s="10"/>
      <c r="K4227" s="11"/>
      <c r="L4227" s="11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2"/>
      <c r="AS4227" s="12"/>
      <c r="AT4227" s="12"/>
      <c r="AU4227" s="12"/>
      <c r="AV4227" s="12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12"/>
      <c r="BG4227" s="12"/>
      <c r="BH4227" s="12"/>
      <c r="BI4227" s="12"/>
      <c r="BJ4227" s="13"/>
      <c r="BK4227" s="13"/>
      <c r="BL4227" s="13"/>
      <c r="BM4227" s="13"/>
      <c r="BN4227" s="13"/>
    </row>
    <row r="4228" spans="4:66" x14ac:dyDescent="0.25">
      <c r="D4228" s="7"/>
      <c r="E4228" s="10"/>
      <c r="F4228" s="10"/>
      <c r="G4228" s="10"/>
      <c r="H4228" s="10"/>
      <c r="I4228" s="10"/>
      <c r="J4228" s="10"/>
      <c r="K4228" s="11"/>
      <c r="L4228" s="11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  <c r="AR4228" s="12"/>
      <c r="AS4228" s="12"/>
      <c r="AT4228" s="12"/>
      <c r="AU4228" s="12"/>
      <c r="AV4228" s="12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12"/>
      <c r="BG4228" s="12"/>
      <c r="BH4228" s="12"/>
      <c r="BI4228" s="12"/>
      <c r="BJ4228" s="13"/>
      <c r="BK4228" s="13"/>
      <c r="BL4228" s="13"/>
      <c r="BM4228" s="13"/>
      <c r="BN4228" s="13"/>
    </row>
    <row r="4229" spans="4:66" x14ac:dyDescent="0.25">
      <c r="D4229" s="7"/>
      <c r="E4229" s="10"/>
      <c r="F4229" s="10"/>
      <c r="G4229" s="10"/>
      <c r="H4229" s="10"/>
      <c r="I4229" s="10"/>
      <c r="J4229" s="10"/>
      <c r="K4229" s="11"/>
      <c r="L4229" s="11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  <c r="AR4229" s="12"/>
      <c r="AS4229" s="12"/>
      <c r="AT4229" s="12"/>
      <c r="AU4229" s="12"/>
      <c r="AV4229" s="12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12"/>
      <c r="BG4229" s="12"/>
      <c r="BH4229" s="12"/>
      <c r="BI4229" s="12"/>
      <c r="BJ4229" s="13"/>
      <c r="BK4229" s="13"/>
      <c r="BL4229" s="13"/>
      <c r="BM4229" s="13"/>
      <c r="BN4229" s="13"/>
    </row>
    <row r="4230" spans="4:66" x14ac:dyDescent="0.25">
      <c r="D4230" s="7"/>
      <c r="E4230" s="10"/>
      <c r="F4230" s="10"/>
      <c r="G4230" s="10"/>
      <c r="H4230" s="10"/>
      <c r="I4230" s="10"/>
      <c r="J4230" s="10"/>
      <c r="K4230" s="11"/>
      <c r="L4230" s="11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  <c r="AR4230" s="12"/>
      <c r="AS4230" s="12"/>
      <c r="AT4230" s="12"/>
      <c r="AU4230" s="12"/>
      <c r="AV4230" s="12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12"/>
      <c r="BG4230" s="12"/>
      <c r="BH4230" s="12"/>
      <c r="BI4230" s="12"/>
      <c r="BJ4230" s="13"/>
      <c r="BK4230" s="13"/>
      <c r="BL4230" s="13"/>
      <c r="BM4230" s="13"/>
      <c r="BN4230" s="13"/>
    </row>
    <row r="4231" spans="4:66" x14ac:dyDescent="0.25">
      <c r="D4231" s="7"/>
      <c r="E4231" s="10"/>
      <c r="F4231" s="10"/>
      <c r="G4231" s="10"/>
      <c r="H4231" s="10"/>
      <c r="I4231" s="10"/>
      <c r="J4231" s="10"/>
      <c r="K4231" s="11"/>
      <c r="L4231" s="11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  <c r="AR4231" s="12"/>
      <c r="AS4231" s="12"/>
      <c r="AT4231" s="12"/>
      <c r="AU4231" s="12"/>
      <c r="AV4231" s="12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12"/>
      <c r="BG4231" s="12"/>
      <c r="BH4231" s="12"/>
      <c r="BI4231" s="12"/>
      <c r="BJ4231" s="13"/>
      <c r="BK4231" s="13"/>
      <c r="BL4231" s="13"/>
      <c r="BM4231" s="13"/>
      <c r="BN4231" s="13"/>
    </row>
    <row r="4232" spans="4:66" x14ac:dyDescent="0.25">
      <c r="D4232" s="7"/>
      <c r="E4232" s="10"/>
      <c r="F4232" s="10"/>
      <c r="G4232" s="10"/>
      <c r="H4232" s="10"/>
      <c r="I4232" s="10"/>
      <c r="J4232" s="10"/>
      <c r="K4232" s="11"/>
      <c r="L4232" s="11"/>
      <c r="M4232" s="12"/>
      <c r="N4232" s="12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12"/>
      <c r="Z4232" s="12"/>
      <c r="AA4232" s="12"/>
      <c r="AB4232" s="12"/>
      <c r="AC4232" s="12"/>
      <c r="AD4232" s="12"/>
      <c r="AE4232" s="12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  <c r="AR4232" s="12"/>
      <c r="AS4232" s="12"/>
      <c r="AT4232" s="12"/>
      <c r="AU4232" s="12"/>
      <c r="AV4232" s="12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12"/>
      <c r="BG4232" s="12"/>
      <c r="BH4232" s="12"/>
      <c r="BI4232" s="12"/>
      <c r="BJ4232" s="13"/>
      <c r="BK4232" s="13"/>
      <c r="BL4232" s="13"/>
      <c r="BM4232" s="13"/>
      <c r="BN4232" s="13"/>
    </row>
    <row r="4233" spans="4:66" x14ac:dyDescent="0.25">
      <c r="D4233" s="7"/>
      <c r="E4233" s="10"/>
      <c r="F4233" s="10"/>
      <c r="G4233" s="10"/>
      <c r="H4233" s="10"/>
      <c r="I4233" s="10"/>
      <c r="J4233" s="10"/>
      <c r="K4233" s="11"/>
      <c r="L4233" s="11"/>
      <c r="M4233" s="12"/>
      <c r="N4233" s="12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12"/>
      <c r="Z4233" s="12"/>
      <c r="AA4233" s="12"/>
      <c r="AB4233" s="12"/>
      <c r="AC4233" s="12"/>
      <c r="AD4233" s="12"/>
      <c r="AE4233" s="12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  <c r="AR4233" s="12"/>
      <c r="AS4233" s="12"/>
      <c r="AT4233" s="12"/>
      <c r="AU4233" s="12"/>
      <c r="AV4233" s="12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12"/>
      <c r="BG4233" s="12"/>
      <c r="BH4233" s="12"/>
      <c r="BI4233" s="12"/>
      <c r="BJ4233" s="13"/>
      <c r="BK4233" s="13"/>
      <c r="BL4233" s="13"/>
      <c r="BM4233" s="13"/>
      <c r="BN4233" s="13"/>
    </row>
    <row r="4234" spans="4:66" x14ac:dyDescent="0.25">
      <c r="D4234" s="7"/>
      <c r="E4234" s="10"/>
      <c r="F4234" s="10"/>
      <c r="G4234" s="10"/>
      <c r="H4234" s="10"/>
      <c r="I4234" s="10"/>
      <c r="J4234" s="10"/>
      <c r="K4234" s="11"/>
      <c r="L4234" s="11"/>
      <c r="M4234" s="12"/>
      <c r="N4234" s="12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12"/>
      <c r="Z4234" s="12"/>
      <c r="AA4234" s="12"/>
      <c r="AB4234" s="12"/>
      <c r="AC4234" s="12"/>
      <c r="AD4234" s="12"/>
      <c r="AE4234" s="12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  <c r="AR4234" s="12"/>
      <c r="AS4234" s="12"/>
      <c r="AT4234" s="12"/>
      <c r="AU4234" s="12"/>
      <c r="AV4234" s="12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12"/>
      <c r="BG4234" s="12"/>
      <c r="BH4234" s="12"/>
      <c r="BI4234" s="12"/>
      <c r="BJ4234" s="13"/>
      <c r="BK4234" s="13"/>
      <c r="BL4234" s="13"/>
      <c r="BM4234" s="13"/>
      <c r="BN4234" s="13"/>
    </row>
    <row r="4235" spans="4:66" x14ac:dyDescent="0.25">
      <c r="D4235" s="7"/>
      <c r="E4235" s="10"/>
      <c r="F4235" s="10"/>
      <c r="G4235" s="10"/>
      <c r="H4235" s="10"/>
      <c r="I4235" s="10"/>
      <c r="J4235" s="10"/>
      <c r="K4235" s="11"/>
      <c r="L4235" s="11"/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2"/>
      <c r="AS4235" s="12"/>
      <c r="AT4235" s="12"/>
      <c r="AU4235" s="12"/>
      <c r="AV4235" s="12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12"/>
      <c r="BG4235" s="12"/>
      <c r="BH4235" s="12"/>
      <c r="BI4235" s="12"/>
      <c r="BJ4235" s="13"/>
      <c r="BK4235" s="13"/>
      <c r="BL4235" s="13"/>
      <c r="BM4235" s="13"/>
      <c r="BN4235" s="13"/>
    </row>
    <row r="4236" spans="4:66" x14ac:dyDescent="0.25">
      <c r="D4236" s="7"/>
      <c r="E4236" s="10"/>
      <c r="F4236" s="10"/>
      <c r="G4236" s="10"/>
      <c r="H4236" s="10"/>
      <c r="I4236" s="10"/>
      <c r="J4236" s="10"/>
      <c r="K4236" s="11"/>
      <c r="L4236" s="11"/>
      <c r="M4236" s="12"/>
      <c r="N4236" s="12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12"/>
      <c r="Z4236" s="12"/>
      <c r="AA4236" s="12"/>
      <c r="AB4236" s="12"/>
      <c r="AC4236" s="12"/>
      <c r="AD4236" s="12"/>
      <c r="AE4236" s="12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  <c r="AR4236" s="12"/>
      <c r="AS4236" s="12"/>
      <c r="AT4236" s="12"/>
      <c r="AU4236" s="12"/>
      <c r="AV4236" s="12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12"/>
      <c r="BG4236" s="12"/>
      <c r="BH4236" s="12"/>
      <c r="BI4236" s="12"/>
      <c r="BJ4236" s="13"/>
      <c r="BK4236" s="13"/>
      <c r="BL4236" s="13"/>
      <c r="BM4236" s="13"/>
      <c r="BN4236" s="13"/>
    </row>
    <row r="4237" spans="4:66" x14ac:dyDescent="0.25">
      <c r="D4237" s="7"/>
      <c r="E4237" s="10"/>
      <c r="F4237" s="10"/>
      <c r="G4237" s="10"/>
      <c r="H4237" s="10"/>
      <c r="I4237" s="10"/>
      <c r="J4237" s="10"/>
      <c r="K4237" s="11"/>
      <c r="L4237" s="11"/>
      <c r="M4237" s="12"/>
      <c r="N4237" s="12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12"/>
      <c r="Z4237" s="12"/>
      <c r="AA4237" s="12"/>
      <c r="AB4237" s="12"/>
      <c r="AC4237" s="12"/>
      <c r="AD4237" s="12"/>
      <c r="AE4237" s="12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  <c r="AR4237" s="12"/>
      <c r="AS4237" s="12"/>
      <c r="AT4237" s="12"/>
      <c r="AU4237" s="12"/>
      <c r="AV4237" s="12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12"/>
      <c r="BG4237" s="12"/>
      <c r="BH4237" s="12"/>
      <c r="BI4237" s="12"/>
      <c r="BJ4237" s="13"/>
      <c r="BK4237" s="13"/>
      <c r="BL4237" s="13"/>
      <c r="BM4237" s="13"/>
      <c r="BN4237" s="13"/>
    </row>
    <row r="4238" spans="4:66" x14ac:dyDescent="0.25">
      <c r="D4238" s="7"/>
      <c r="E4238" s="10"/>
      <c r="F4238" s="10"/>
      <c r="G4238" s="10"/>
      <c r="H4238" s="10"/>
      <c r="I4238" s="10"/>
      <c r="J4238" s="10"/>
      <c r="K4238" s="11"/>
      <c r="L4238" s="11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  <c r="AR4238" s="12"/>
      <c r="AS4238" s="12"/>
      <c r="AT4238" s="12"/>
      <c r="AU4238" s="12"/>
      <c r="AV4238" s="12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12"/>
      <c r="BG4238" s="12"/>
      <c r="BH4238" s="12"/>
      <c r="BI4238" s="12"/>
      <c r="BJ4238" s="13"/>
      <c r="BK4238" s="13"/>
      <c r="BL4238" s="13"/>
      <c r="BM4238" s="13"/>
      <c r="BN4238" s="13"/>
    </row>
    <row r="4239" spans="4:66" x14ac:dyDescent="0.25">
      <c r="D4239" s="7"/>
      <c r="E4239" s="10"/>
      <c r="F4239" s="10"/>
      <c r="G4239" s="10"/>
      <c r="H4239" s="10"/>
      <c r="I4239" s="10"/>
      <c r="J4239" s="10"/>
      <c r="K4239" s="11"/>
      <c r="L4239" s="11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  <c r="AR4239" s="12"/>
      <c r="AS4239" s="12"/>
      <c r="AT4239" s="12"/>
      <c r="AU4239" s="12"/>
      <c r="AV4239" s="12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12"/>
      <c r="BG4239" s="12"/>
      <c r="BH4239" s="12"/>
      <c r="BI4239" s="12"/>
      <c r="BJ4239" s="13"/>
      <c r="BK4239" s="13"/>
      <c r="BL4239" s="13"/>
      <c r="BM4239" s="13"/>
      <c r="BN4239" s="13"/>
    </row>
    <row r="4240" spans="4:66" x14ac:dyDescent="0.25">
      <c r="D4240" s="7"/>
      <c r="E4240" s="10"/>
      <c r="F4240" s="10"/>
      <c r="G4240" s="10"/>
      <c r="H4240" s="10"/>
      <c r="I4240" s="10"/>
      <c r="J4240" s="10"/>
      <c r="K4240" s="11"/>
      <c r="L4240" s="11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  <c r="AR4240" s="12"/>
      <c r="AS4240" s="12"/>
      <c r="AT4240" s="12"/>
      <c r="AU4240" s="12"/>
      <c r="AV4240" s="12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12"/>
      <c r="BG4240" s="12"/>
      <c r="BH4240" s="12"/>
      <c r="BI4240" s="12"/>
      <c r="BJ4240" s="13"/>
      <c r="BK4240" s="13"/>
      <c r="BL4240" s="13"/>
      <c r="BM4240" s="13"/>
      <c r="BN4240" s="13"/>
    </row>
    <row r="4241" spans="4:66" x14ac:dyDescent="0.25">
      <c r="D4241" s="7"/>
      <c r="E4241" s="10"/>
      <c r="F4241" s="10"/>
      <c r="G4241" s="10"/>
      <c r="H4241" s="10"/>
      <c r="I4241" s="10"/>
      <c r="J4241" s="10"/>
      <c r="K4241" s="11"/>
      <c r="L4241" s="11"/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  <c r="AR4241" s="12"/>
      <c r="AS4241" s="12"/>
      <c r="AT4241" s="12"/>
      <c r="AU4241" s="12"/>
      <c r="AV4241" s="12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12"/>
      <c r="BG4241" s="12"/>
      <c r="BH4241" s="12"/>
      <c r="BI4241" s="12"/>
      <c r="BJ4241" s="13"/>
      <c r="BK4241" s="13"/>
      <c r="BL4241" s="13"/>
      <c r="BM4241" s="13"/>
      <c r="BN4241" s="13"/>
    </row>
    <row r="4242" spans="4:66" x14ac:dyDescent="0.25">
      <c r="D4242" s="7"/>
      <c r="E4242" s="10"/>
      <c r="F4242" s="10"/>
      <c r="G4242" s="10"/>
      <c r="H4242" s="10"/>
      <c r="I4242" s="10"/>
      <c r="J4242" s="10"/>
      <c r="K4242" s="11"/>
      <c r="L4242" s="11"/>
      <c r="M4242" s="12"/>
      <c r="N4242" s="12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12"/>
      <c r="Z4242" s="12"/>
      <c r="AA4242" s="12"/>
      <c r="AB4242" s="12"/>
      <c r="AC4242" s="12"/>
      <c r="AD4242" s="12"/>
      <c r="AE4242" s="12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  <c r="AR4242" s="12"/>
      <c r="AS4242" s="12"/>
      <c r="AT4242" s="12"/>
      <c r="AU4242" s="12"/>
      <c r="AV4242" s="12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12"/>
      <c r="BG4242" s="12"/>
      <c r="BH4242" s="12"/>
      <c r="BI4242" s="12"/>
      <c r="BJ4242" s="13"/>
      <c r="BK4242" s="13"/>
      <c r="BL4242" s="13"/>
      <c r="BM4242" s="13"/>
      <c r="BN4242" s="13"/>
    </row>
    <row r="4243" spans="4:66" x14ac:dyDescent="0.25">
      <c r="D4243" s="7"/>
      <c r="E4243" s="10"/>
      <c r="F4243" s="10"/>
      <c r="G4243" s="10"/>
      <c r="H4243" s="10"/>
      <c r="I4243" s="10"/>
      <c r="J4243" s="10"/>
      <c r="K4243" s="11"/>
      <c r="L4243" s="11"/>
      <c r="M4243" s="12"/>
      <c r="N4243" s="12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  <c r="AR4243" s="12"/>
      <c r="AS4243" s="12"/>
      <c r="AT4243" s="12"/>
      <c r="AU4243" s="12"/>
      <c r="AV4243" s="12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12"/>
      <c r="BG4243" s="12"/>
      <c r="BH4243" s="12"/>
      <c r="BI4243" s="12"/>
      <c r="BJ4243" s="13"/>
      <c r="BK4243" s="13"/>
      <c r="BL4243" s="13"/>
      <c r="BM4243" s="13"/>
      <c r="BN4243" s="13"/>
    </row>
    <row r="4244" spans="4:66" x14ac:dyDescent="0.25">
      <c r="D4244" s="7"/>
      <c r="E4244" s="10"/>
      <c r="F4244" s="10"/>
      <c r="G4244" s="10"/>
      <c r="H4244" s="10"/>
      <c r="I4244" s="10"/>
      <c r="J4244" s="10"/>
      <c r="K4244" s="11"/>
      <c r="L4244" s="11"/>
      <c r="M4244" s="12"/>
      <c r="N4244" s="12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12"/>
      <c r="Z4244" s="12"/>
      <c r="AA4244" s="12"/>
      <c r="AB4244" s="12"/>
      <c r="AC4244" s="12"/>
      <c r="AD4244" s="12"/>
      <c r="AE4244" s="12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  <c r="AR4244" s="12"/>
      <c r="AS4244" s="12"/>
      <c r="AT4244" s="12"/>
      <c r="AU4244" s="12"/>
      <c r="AV4244" s="12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12"/>
      <c r="BG4244" s="12"/>
      <c r="BH4244" s="12"/>
      <c r="BI4244" s="12"/>
      <c r="BJ4244" s="13"/>
      <c r="BK4244" s="13"/>
      <c r="BL4244" s="13"/>
      <c r="BM4244" s="13"/>
      <c r="BN4244" s="13"/>
    </row>
    <row r="4245" spans="4:66" x14ac:dyDescent="0.25">
      <c r="D4245" s="7"/>
      <c r="E4245" s="10"/>
      <c r="F4245" s="10"/>
      <c r="G4245" s="10"/>
      <c r="H4245" s="10"/>
      <c r="I4245" s="10"/>
      <c r="J4245" s="10"/>
      <c r="K4245" s="11"/>
      <c r="L4245" s="11"/>
      <c r="M4245" s="12"/>
      <c r="N4245" s="12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12"/>
      <c r="Z4245" s="12"/>
      <c r="AA4245" s="12"/>
      <c r="AB4245" s="12"/>
      <c r="AC4245" s="12"/>
      <c r="AD4245" s="12"/>
      <c r="AE4245" s="12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  <c r="AR4245" s="12"/>
      <c r="AS4245" s="12"/>
      <c r="AT4245" s="12"/>
      <c r="AU4245" s="12"/>
      <c r="AV4245" s="12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12"/>
      <c r="BG4245" s="12"/>
      <c r="BH4245" s="12"/>
      <c r="BI4245" s="12"/>
      <c r="BJ4245" s="13"/>
      <c r="BK4245" s="13"/>
      <c r="BL4245" s="13"/>
      <c r="BM4245" s="13"/>
      <c r="BN4245" s="13"/>
    </row>
    <row r="4246" spans="4:66" x14ac:dyDescent="0.25">
      <c r="D4246" s="7"/>
      <c r="E4246" s="10"/>
      <c r="F4246" s="10"/>
      <c r="G4246" s="10"/>
      <c r="H4246" s="10"/>
      <c r="I4246" s="10"/>
      <c r="J4246" s="10"/>
      <c r="K4246" s="11"/>
      <c r="L4246" s="11"/>
      <c r="M4246" s="12"/>
      <c r="N4246" s="12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12"/>
      <c r="Z4246" s="12"/>
      <c r="AA4246" s="12"/>
      <c r="AB4246" s="12"/>
      <c r="AC4246" s="12"/>
      <c r="AD4246" s="12"/>
      <c r="AE4246" s="12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  <c r="AR4246" s="12"/>
      <c r="AS4246" s="12"/>
      <c r="AT4246" s="12"/>
      <c r="AU4246" s="12"/>
      <c r="AV4246" s="12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12"/>
      <c r="BG4246" s="12"/>
      <c r="BH4246" s="12"/>
      <c r="BI4246" s="12"/>
      <c r="BJ4246" s="13"/>
      <c r="BK4246" s="13"/>
      <c r="BL4246" s="13"/>
      <c r="BM4246" s="13"/>
      <c r="BN4246" s="13"/>
    </row>
    <row r="4247" spans="4:66" x14ac:dyDescent="0.25">
      <c r="D4247" s="7"/>
      <c r="E4247" s="10"/>
      <c r="F4247" s="10"/>
      <c r="G4247" s="10"/>
      <c r="H4247" s="10"/>
      <c r="I4247" s="10"/>
      <c r="J4247" s="10"/>
      <c r="K4247" s="11"/>
      <c r="L4247" s="11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  <c r="AR4247" s="12"/>
      <c r="AS4247" s="12"/>
      <c r="AT4247" s="12"/>
      <c r="AU4247" s="12"/>
      <c r="AV4247" s="12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12"/>
      <c r="BG4247" s="12"/>
      <c r="BH4247" s="12"/>
      <c r="BI4247" s="12"/>
      <c r="BJ4247" s="13"/>
      <c r="BK4247" s="13"/>
      <c r="BL4247" s="13"/>
      <c r="BM4247" s="13"/>
      <c r="BN4247" s="13"/>
    </row>
    <row r="4248" spans="4:66" x14ac:dyDescent="0.25">
      <c r="D4248" s="7"/>
      <c r="E4248" s="10"/>
      <c r="F4248" s="10"/>
      <c r="G4248" s="10"/>
      <c r="H4248" s="10"/>
      <c r="I4248" s="10"/>
      <c r="J4248" s="10"/>
      <c r="K4248" s="11"/>
      <c r="L4248" s="11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  <c r="AR4248" s="12"/>
      <c r="AS4248" s="12"/>
      <c r="AT4248" s="12"/>
      <c r="AU4248" s="12"/>
      <c r="AV4248" s="12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12"/>
      <c r="BG4248" s="12"/>
      <c r="BH4248" s="12"/>
      <c r="BI4248" s="12"/>
      <c r="BJ4248" s="13"/>
      <c r="BK4248" s="13"/>
      <c r="BL4248" s="13"/>
      <c r="BM4248" s="13"/>
      <c r="BN4248" s="13"/>
    </row>
    <row r="4249" spans="4:66" x14ac:dyDescent="0.25">
      <c r="D4249" s="7"/>
      <c r="E4249" s="10"/>
      <c r="F4249" s="10"/>
      <c r="G4249" s="10"/>
      <c r="H4249" s="10"/>
      <c r="I4249" s="10"/>
      <c r="J4249" s="10"/>
      <c r="K4249" s="11"/>
      <c r="L4249" s="11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2"/>
      <c r="AS4249" s="12"/>
      <c r="AT4249" s="12"/>
      <c r="AU4249" s="12"/>
      <c r="AV4249" s="12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12"/>
      <c r="BG4249" s="12"/>
      <c r="BH4249" s="12"/>
      <c r="BI4249" s="12"/>
      <c r="BJ4249" s="13"/>
      <c r="BK4249" s="13"/>
      <c r="BL4249" s="13"/>
      <c r="BM4249" s="13"/>
      <c r="BN4249" s="13"/>
    </row>
    <row r="4250" spans="4:66" x14ac:dyDescent="0.25">
      <c r="D4250" s="7"/>
      <c r="E4250" s="10"/>
      <c r="F4250" s="10"/>
      <c r="G4250" s="10"/>
      <c r="H4250" s="10"/>
      <c r="I4250" s="10"/>
      <c r="J4250" s="10"/>
      <c r="K4250" s="11"/>
      <c r="L4250" s="11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  <c r="AR4250" s="12"/>
      <c r="AS4250" s="12"/>
      <c r="AT4250" s="12"/>
      <c r="AU4250" s="12"/>
      <c r="AV4250" s="12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12"/>
      <c r="BG4250" s="12"/>
      <c r="BH4250" s="12"/>
      <c r="BI4250" s="12"/>
      <c r="BJ4250" s="13"/>
      <c r="BK4250" s="13"/>
      <c r="BL4250" s="13"/>
      <c r="BM4250" s="13"/>
      <c r="BN4250" s="13"/>
    </row>
    <row r="4251" spans="4:66" x14ac:dyDescent="0.25">
      <c r="D4251" s="7"/>
      <c r="E4251" s="10"/>
      <c r="F4251" s="10"/>
      <c r="G4251" s="10"/>
      <c r="H4251" s="10"/>
      <c r="I4251" s="10"/>
      <c r="J4251" s="10"/>
      <c r="K4251" s="11"/>
      <c r="L4251" s="11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2"/>
      <c r="AS4251" s="12"/>
      <c r="AT4251" s="12"/>
      <c r="AU4251" s="12"/>
      <c r="AV4251" s="12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12"/>
      <c r="BG4251" s="12"/>
      <c r="BH4251" s="12"/>
      <c r="BI4251" s="12"/>
      <c r="BJ4251" s="13"/>
      <c r="BK4251" s="13"/>
      <c r="BL4251" s="13"/>
      <c r="BM4251" s="13"/>
      <c r="BN4251" s="13"/>
    </row>
    <row r="4252" spans="4:66" x14ac:dyDescent="0.25">
      <c r="D4252" s="7"/>
      <c r="E4252" s="10"/>
      <c r="F4252" s="10"/>
      <c r="G4252" s="10"/>
      <c r="H4252" s="10"/>
      <c r="I4252" s="10"/>
      <c r="J4252" s="10"/>
      <c r="K4252" s="11"/>
      <c r="L4252" s="11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  <c r="AR4252" s="12"/>
      <c r="AS4252" s="12"/>
      <c r="AT4252" s="12"/>
      <c r="AU4252" s="12"/>
      <c r="AV4252" s="12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12"/>
      <c r="BG4252" s="12"/>
      <c r="BH4252" s="12"/>
      <c r="BI4252" s="12"/>
      <c r="BJ4252" s="13"/>
      <c r="BK4252" s="13"/>
      <c r="BL4252" s="13"/>
      <c r="BM4252" s="13"/>
      <c r="BN4252" s="13"/>
    </row>
    <row r="4253" spans="4:66" x14ac:dyDescent="0.25">
      <c r="D4253" s="7"/>
      <c r="E4253" s="10"/>
      <c r="F4253" s="10"/>
      <c r="G4253" s="10"/>
      <c r="H4253" s="10"/>
      <c r="I4253" s="10"/>
      <c r="J4253" s="10"/>
      <c r="K4253" s="11"/>
      <c r="L4253" s="11"/>
      <c r="M4253" s="12"/>
      <c r="N4253" s="12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2"/>
      <c r="AS4253" s="12"/>
      <c r="AT4253" s="12"/>
      <c r="AU4253" s="12"/>
      <c r="AV4253" s="12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12"/>
      <c r="BG4253" s="12"/>
      <c r="BH4253" s="12"/>
      <c r="BI4253" s="12"/>
      <c r="BJ4253" s="13"/>
      <c r="BK4253" s="13"/>
      <c r="BL4253" s="13"/>
      <c r="BM4253" s="13"/>
      <c r="BN4253" s="13"/>
    </row>
    <row r="4254" spans="4:66" x14ac:dyDescent="0.25">
      <c r="D4254" s="7"/>
      <c r="E4254" s="10"/>
      <c r="F4254" s="10"/>
      <c r="G4254" s="10"/>
      <c r="H4254" s="10"/>
      <c r="I4254" s="10"/>
      <c r="J4254" s="10"/>
      <c r="K4254" s="11"/>
      <c r="L4254" s="11"/>
      <c r="M4254" s="12"/>
      <c r="N4254" s="12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12"/>
      <c r="Z4254" s="12"/>
      <c r="AA4254" s="12"/>
      <c r="AB4254" s="12"/>
      <c r="AC4254" s="12"/>
      <c r="AD4254" s="12"/>
      <c r="AE4254" s="12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  <c r="AR4254" s="12"/>
      <c r="AS4254" s="12"/>
      <c r="AT4254" s="12"/>
      <c r="AU4254" s="12"/>
      <c r="AV4254" s="12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12"/>
      <c r="BG4254" s="12"/>
      <c r="BH4254" s="12"/>
      <c r="BI4254" s="12"/>
      <c r="BJ4254" s="13"/>
      <c r="BK4254" s="13"/>
      <c r="BL4254" s="13"/>
      <c r="BM4254" s="13"/>
      <c r="BN4254" s="13"/>
    </row>
    <row r="4255" spans="4:66" x14ac:dyDescent="0.25">
      <c r="D4255" s="7"/>
      <c r="E4255" s="10"/>
      <c r="F4255" s="10"/>
      <c r="G4255" s="10"/>
      <c r="H4255" s="10"/>
      <c r="I4255" s="10"/>
      <c r="J4255" s="10"/>
      <c r="K4255" s="11"/>
      <c r="L4255" s="11"/>
      <c r="M4255" s="12"/>
      <c r="N4255" s="12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12"/>
      <c r="Z4255" s="12"/>
      <c r="AA4255" s="12"/>
      <c r="AB4255" s="12"/>
      <c r="AC4255" s="12"/>
      <c r="AD4255" s="12"/>
      <c r="AE4255" s="12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  <c r="AR4255" s="12"/>
      <c r="AS4255" s="12"/>
      <c r="AT4255" s="12"/>
      <c r="AU4255" s="12"/>
      <c r="AV4255" s="12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12"/>
      <c r="BG4255" s="12"/>
      <c r="BH4255" s="12"/>
      <c r="BI4255" s="12"/>
      <c r="BJ4255" s="13"/>
      <c r="BK4255" s="13"/>
      <c r="BL4255" s="13"/>
      <c r="BM4255" s="13"/>
      <c r="BN4255" s="13"/>
    </row>
    <row r="4256" spans="4:66" x14ac:dyDescent="0.25">
      <c r="D4256" s="7"/>
      <c r="E4256" s="10"/>
      <c r="F4256" s="10"/>
      <c r="G4256" s="10"/>
      <c r="H4256" s="10"/>
      <c r="I4256" s="10"/>
      <c r="J4256" s="10"/>
      <c r="K4256" s="11"/>
      <c r="L4256" s="11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  <c r="AR4256" s="12"/>
      <c r="AS4256" s="12"/>
      <c r="AT4256" s="12"/>
      <c r="AU4256" s="12"/>
      <c r="AV4256" s="12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12"/>
      <c r="BG4256" s="12"/>
      <c r="BH4256" s="12"/>
      <c r="BI4256" s="12"/>
      <c r="BJ4256" s="13"/>
      <c r="BK4256" s="13"/>
      <c r="BL4256" s="13"/>
      <c r="BM4256" s="13"/>
      <c r="BN4256" s="13"/>
    </row>
    <row r="4257" spans="4:66" x14ac:dyDescent="0.25">
      <c r="D4257" s="7"/>
      <c r="E4257" s="10"/>
      <c r="F4257" s="10"/>
      <c r="G4257" s="10"/>
      <c r="H4257" s="10"/>
      <c r="I4257" s="10"/>
      <c r="J4257" s="10"/>
      <c r="K4257" s="11"/>
      <c r="L4257" s="11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  <c r="AR4257" s="12"/>
      <c r="AS4257" s="12"/>
      <c r="AT4257" s="12"/>
      <c r="AU4257" s="12"/>
      <c r="AV4257" s="12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12"/>
      <c r="BG4257" s="12"/>
      <c r="BH4257" s="12"/>
      <c r="BI4257" s="12"/>
      <c r="BJ4257" s="13"/>
      <c r="BK4257" s="13"/>
      <c r="BL4257" s="13"/>
      <c r="BM4257" s="13"/>
      <c r="BN4257" s="13"/>
    </row>
    <row r="4258" spans="4:66" x14ac:dyDescent="0.25">
      <c r="D4258" s="7"/>
      <c r="E4258" s="10"/>
      <c r="F4258" s="10"/>
      <c r="G4258" s="10"/>
      <c r="H4258" s="10"/>
      <c r="I4258" s="10"/>
      <c r="J4258" s="10"/>
      <c r="K4258" s="11"/>
      <c r="L4258" s="11"/>
      <c r="M4258" s="12"/>
      <c r="N4258" s="12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12"/>
      <c r="Z4258" s="12"/>
      <c r="AA4258" s="12"/>
      <c r="AB4258" s="12"/>
      <c r="AC4258" s="12"/>
      <c r="AD4258" s="12"/>
      <c r="AE4258" s="12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  <c r="AR4258" s="12"/>
      <c r="AS4258" s="12"/>
      <c r="AT4258" s="12"/>
      <c r="AU4258" s="12"/>
      <c r="AV4258" s="12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12"/>
      <c r="BG4258" s="12"/>
      <c r="BH4258" s="12"/>
      <c r="BI4258" s="12"/>
      <c r="BJ4258" s="13"/>
      <c r="BK4258" s="13"/>
      <c r="BL4258" s="13"/>
      <c r="BM4258" s="13"/>
      <c r="BN4258" s="13"/>
    </row>
    <row r="4259" spans="4:66" x14ac:dyDescent="0.25">
      <c r="D4259" s="7"/>
      <c r="E4259" s="10"/>
      <c r="F4259" s="10"/>
      <c r="G4259" s="10"/>
      <c r="H4259" s="10"/>
      <c r="I4259" s="10"/>
      <c r="J4259" s="10"/>
      <c r="K4259" s="11"/>
      <c r="L4259" s="11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2"/>
      <c r="AS4259" s="12"/>
      <c r="AT4259" s="12"/>
      <c r="AU4259" s="12"/>
      <c r="AV4259" s="12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12"/>
      <c r="BG4259" s="12"/>
      <c r="BH4259" s="12"/>
      <c r="BI4259" s="12"/>
      <c r="BJ4259" s="13"/>
      <c r="BK4259" s="13"/>
      <c r="BL4259" s="13"/>
      <c r="BM4259" s="13"/>
      <c r="BN4259" s="13"/>
    </row>
    <row r="4260" spans="4:66" x14ac:dyDescent="0.25">
      <c r="D4260" s="7"/>
      <c r="E4260" s="10"/>
      <c r="F4260" s="10"/>
      <c r="G4260" s="10"/>
      <c r="H4260" s="10"/>
      <c r="I4260" s="10"/>
      <c r="J4260" s="10"/>
      <c r="K4260" s="11"/>
      <c r="L4260" s="11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  <c r="AR4260" s="12"/>
      <c r="AS4260" s="12"/>
      <c r="AT4260" s="12"/>
      <c r="AU4260" s="12"/>
      <c r="AV4260" s="12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12"/>
      <c r="BG4260" s="12"/>
      <c r="BH4260" s="12"/>
      <c r="BI4260" s="12"/>
      <c r="BJ4260" s="13"/>
      <c r="BK4260" s="13"/>
      <c r="BL4260" s="13"/>
      <c r="BM4260" s="13"/>
      <c r="BN4260" s="13"/>
    </row>
    <row r="4261" spans="4:66" x14ac:dyDescent="0.25">
      <c r="D4261" s="7"/>
      <c r="E4261" s="10"/>
      <c r="F4261" s="10"/>
      <c r="G4261" s="10"/>
      <c r="H4261" s="10"/>
      <c r="I4261" s="10"/>
      <c r="J4261" s="10"/>
      <c r="K4261" s="11"/>
      <c r="L4261" s="11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2"/>
      <c r="AS4261" s="12"/>
      <c r="AT4261" s="12"/>
      <c r="AU4261" s="12"/>
      <c r="AV4261" s="12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12"/>
      <c r="BG4261" s="12"/>
      <c r="BH4261" s="12"/>
      <c r="BI4261" s="12"/>
      <c r="BJ4261" s="13"/>
      <c r="BK4261" s="13"/>
      <c r="BL4261" s="13"/>
      <c r="BM4261" s="13"/>
      <c r="BN4261" s="13"/>
    </row>
    <row r="4262" spans="4:66" x14ac:dyDescent="0.25">
      <c r="D4262" s="7"/>
      <c r="E4262" s="10"/>
      <c r="F4262" s="10"/>
      <c r="G4262" s="10"/>
      <c r="H4262" s="10"/>
      <c r="I4262" s="10"/>
      <c r="J4262" s="10"/>
      <c r="K4262" s="11"/>
      <c r="L4262" s="11"/>
      <c r="M4262" s="12"/>
      <c r="N4262" s="12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12"/>
      <c r="Z4262" s="12"/>
      <c r="AA4262" s="12"/>
      <c r="AB4262" s="12"/>
      <c r="AC4262" s="12"/>
      <c r="AD4262" s="12"/>
      <c r="AE4262" s="12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  <c r="AR4262" s="12"/>
      <c r="AS4262" s="12"/>
      <c r="AT4262" s="12"/>
      <c r="AU4262" s="12"/>
      <c r="AV4262" s="12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12"/>
      <c r="BG4262" s="12"/>
      <c r="BH4262" s="12"/>
      <c r="BI4262" s="12"/>
      <c r="BJ4262" s="13"/>
      <c r="BK4262" s="13"/>
      <c r="BL4262" s="13"/>
      <c r="BM4262" s="13"/>
      <c r="BN4262" s="13"/>
    </row>
    <row r="4263" spans="4:66" x14ac:dyDescent="0.25">
      <c r="D4263" s="7"/>
      <c r="E4263" s="10"/>
      <c r="F4263" s="10"/>
      <c r="G4263" s="10"/>
      <c r="H4263" s="10"/>
      <c r="I4263" s="10"/>
      <c r="J4263" s="10"/>
      <c r="K4263" s="11"/>
      <c r="L4263" s="11"/>
      <c r="M4263" s="12"/>
      <c r="N4263" s="12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  <c r="AR4263" s="12"/>
      <c r="AS4263" s="12"/>
      <c r="AT4263" s="12"/>
      <c r="AU4263" s="12"/>
      <c r="AV4263" s="12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12"/>
      <c r="BG4263" s="12"/>
      <c r="BH4263" s="12"/>
      <c r="BI4263" s="12"/>
      <c r="BJ4263" s="13"/>
      <c r="BK4263" s="13"/>
      <c r="BL4263" s="13"/>
      <c r="BM4263" s="13"/>
      <c r="BN4263" s="13"/>
    </row>
    <row r="4264" spans="4:66" x14ac:dyDescent="0.25">
      <c r="D4264" s="7"/>
      <c r="E4264" s="10"/>
      <c r="F4264" s="10"/>
      <c r="G4264" s="10"/>
      <c r="H4264" s="10"/>
      <c r="I4264" s="10"/>
      <c r="J4264" s="10"/>
      <c r="K4264" s="11"/>
      <c r="L4264" s="11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  <c r="AR4264" s="12"/>
      <c r="AS4264" s="12"/>
      <c r="AT4264" s="12"/>
      <c r="AU4264" s="12"/>
      <c r="AV4264" s="12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12"/>
      <c r="BG4264" s="12"/>
      <c r="BH4264" s="12"/>
      <c r="BI4264" s="12"/>
      <c r="BJ4264" s="13"/>
      <c r="BK4264" s="13"/>
      <c r="BL4264" s="13"/>
      <c r="BM4264" s="13"/>
      <c r="BN4264" s="13"/>
    </row>
    <row r="4265" spans="4:66" x14ac:dyDescent="0.25">
      <c r="D4265" s="7"/>
      <c r="E4265" s="10"/>
      <c r="F4265" s="10"/>
      <c r="G4265" s="10"/>
      <c r="H4265" s="10"/>
      <c r="I4265" s="10"/>
      <c r="J4265" s="10"/>
      <c r="K4265" s="11"/>
      <c r="L4265" s="11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2"/>
      <c r="AS4265" s="12"/>
      <c r="AT4265" s="12"/>
      <c r="AU4265" s="12"/>
      <c r="AV4265" s="12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12"/>
      <c r="BG4265" s="12"/>
      <c r="BH4265" s="12"/>
      <c r="BI4265" s="12"/>
      <c r="BJ4265" s="13"/>
      <c r="BK4265" s="13"/>
      <c r="BL4265" s="13"/>
      <c r="BM4265" s="13"/>
      <c r="BN4265" s="13"/>
    </row>
    <row r="4266" spans="4:66" x14ac:dyDescent="0.25">
      <c r="D4266" s="7"/>
      <c r="E4266" s="10"/>
      <c r="F4266" s="10"/>
      <c r="G4266" s="10"/>
      <c r="H4266" s="10"/>
      <c r="I4266" s="10"/>
      <c r="J4266" s="10"/>
      <c r="K4266" s="11"/>
      <c r="L4266" s="11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  <c r="AR4266" s="12"/>
      <c r="AS4266" s="12"/>
      <c r="AT4266" s="12"/>
      <c r="AU4266" s="12"/>
      <c r="AV4266" s="12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12"/>
      <c r="BG4266" s="12"/>
      <c r="BH4266" s="12"/>
      <c r="BI4266" s="12"/>
      <c r="BJ4266" s="13"/>
      <c r="BK4266" s="13"/>
      <c r="BL4266" s="13"/>
      <c r="BM4266" s="13"/>
      <c r="BN4266" s="13"/>
    </row>
    <row r="4267" spans="4:66" x14ac:dyDescent="0.25">
      <c r="D4267" s="7"/>
      <c r="E4267" s="10"/>
      <c r="F4267" s="10"/>
      <c r="G4267" s="10"/>
      <c r="H4267" s="10"/>
      <c r="I4267" s="10"/>
      <c r="J4267" s="10"/>
      <c r="K4267" s="11"/>
      <c r="L4267" s="11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  <c r="AR4267" s="12"/>
      <c r="AS4267" s="12"/>
      <c r="AT4267" s="12"/>
      <c r="AU4267" s="12"/>
      <c r="AV4267" s="12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12"/>
      <c r="BG4267" s="12"/>
      <c r="BH4267" s="12"/>
      <c r="BI4267" s="12"/>
      <c r="BJ4267" s="13"/>
      <c r="BK4267" s="13"/>
      <c r="BL4267" s="13"/>
      <c r="BM4267" s="13"/>
      <c r="BN4267" s="13"/>
    </row>
    <row r="4268" spans="4:66" x14ac:dyDescent="0.25">
      <c r="D4268" s="7"/>
      <c r="E4268" s="10"/>
      <c r="F4268" s="10"/>
      <c r="G4268" s="10"/>
      <c r="H4268" s="10"/>
      <c r="I4268" s="10"/>
      <c r="J4268" s="10"/>
      <c r="K4268" s="11"/>
      <c r="L4268" s="11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  <c r="AR4268" s="12"/>
      <c r="AS4268" s="12"/>
      <c r="AT4268" s="12"/>
      <c r="AU4268" s="12"/>
      <c r="AV4268" s="12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12"/>
      <c r="BG4268" s="12"/>
      <c r="BH4268" s="12"/>
      <c r="BI4268" s="12"/>
      <c r="BJ4268" s="13"/>
      <c r="BK4268" s="13"/>
      <c r="BL4268" s="13"/>
      <c r="BM4268" s="13"/>
      <c r="BN4268" s="13"/>
    </row>
    <row r="4269" spans="4:66" x14ac:dyDescent="0.25">
      <c r="D4269" s="7"/>
      <c r="E4269" s="10"/>
      <c r="F4269" s="10"/>
      <c r="G4269" s="10"/>
      <c r="H4269" s="10"/>
      <c r="I4269" s="10"/>
      <c r="J4269" s="10"/>
      <c r="K4269" s="11"/>
      <c r="L4269" s="11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  <c r="AR4269" s="12"/>
      <c r="AS4269" s="12"/>
      <c r="AT4269" s="12"/>
      <c r="AU4269" s="12"/>
      <c r="AV4269" s="12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12"/>
      <c r="BG4269" s="12"/>
      <c r="BH4269" s="12"/>
      <c r="BI4269" s="12"/>
      <c r="BJ4269" s="13"/>
      <c r="BK4269" s="13"/>
      <c r="BL4269" s="13"/>
      <c r="BM4269" s="13"/>
      <c r="BN4269" s="13"/>
    </row>
    <row r="4270" spans="4:66" x14ac:dyDescent="0.25">
      <c r="D4270" s="7"/>
      <c r="E4270" s="10"/>
      <c r="F4270" s="10"/>
      <c r="G4270" s="10"/>
      <c r="H4270" s="10"/>
      <c r="I4270" s="10"/>
      <c r="J4270" s="10"/>
      <c r="K4270" s="11"/>
      <c r="L4270" s="11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  <c r="AR4270" s="12"/>
      <c r="AS4270" s="12"/>
      <c r="AT4270" s="12"/>
      <c r="AU4270" s="12"/>
      <c r="AV4270" s="12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12"/>
      <c r="BG4270" s="12"/>
      <c r="BH4270" s="12"/>
      <c r="BI4270" s="12"/>
      <c r="BJ4270" s="13"/>
      <c r="BK4270" s="13"/>
      <c r="BL4270" s="13"/>
      <c r="BM4270" s="13"/>
      <c r="BN4270" s="13"/>
    </row>
    <row r="4271" spans="4:66" x14ac:dyDescent="0.25">
      <c r="D4271" s="7"/>
      <c r="E4271" s="10"/>
      <c r="F4271" s="10"/>
      <c r="G4271" s="10"/>
      <c r="H4271" s="10"/>
      <c r="I4271" s="10"/>
      <c r="J4271" s="10"/>
      <c r="K4271" s="11"/>
      <c r="L4271" s="11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2"/>
      <c r="AS4271" s="12"/>
      <c r="AT4271" s="12"/>
      <c r="AU4271" s="12"/>
      <c r="AV4271" s="12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12"/>
      <c r="BG4271" s="12"/>
      <c r="BH4271" s="12"/>
      <c r="BI4271" s="12"/>
      <c r="BJ4271" s="13"/>
      <c r="BK4271" s="13"/>
      <c r="BL4271" s="13"/>
      <c r="BM4271" s="13"/>
      <c r="BN4271" s="13"/>
    </row>
    <row r="4272" spans="4:66" x14ac:dyDescent="0.25">
      <c r="D4272" s="7"/>
      <c r="E4272" s="10"/>
      <c r="F4272" s="10"/>
      <c r="G4272" s="10"/>
      <c r="H4272" s="10"/>
      <c r="I4272" s="10"/>
      <c r="J4272" s="10"/>
      <c r="K4272" s="11"/>
      <c r="L4272" s="11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  <c r="AR4272" s="12"/>
      <c r="AS4272" s="12"/>
      <c r="AT4272" s="12"/>
      <c r="AU4272" s="12"/>
      <c r="AV4272" s="12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12"/>
      <c r="BG4272" s="12"/>
      <c r="BH4272" s="12"/>
      <c r="BI4272" s="12"/>
      <c r="BJ4272" s="13"/>
      <c r="BK4272" s="13"/>
      <c r="BL4272" s="13"/>
      <c r="BM4272" s="13"/>
      <c r="BN4272" s="13"/>
    </row>
    <row r="4273" spans="4:66" x14ac:dyDescent="0.25">
      <c r="D4273" s="7"/>
      <c r="E4273" s="10"/>
      <c r="F4273" s="10"/>
      <c r="G4273" s="10"/>
      <c r="H4273" s="10"/>
      <c r="I4273" s="10"/>
      <c r="J4273" s="10"/>
      <c r="K4273" s="11"/>
      <c r="L4273" s="11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  <c r="AR4273" s="12"/>
      <c r="AS4273" s="12"/>
      <c r="AT4273" s="12"/>
      <c r="AU4273" s="12"/>
      <c r="AV4273" s="12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12"/>
      <c r="BG4273" s="12"/>
      <c r="BH4273" s="12"/>
      <c r="BI4273" s="12"/>
      <c r="BJ4273" s="13"/>
      <c r="BK4273" s="13"/>
      <c r="BL4273" s="13"/>
      <c r="BM4273" s="13"/>
      <c r="BN4273" s="13"/>
    </row>
    <row r="4274" spans="4:66" x14ac:dyDescent="0.25">
      <c r="D4274" s="7"/>
      <c r="E4274" s="10"/>
      <c r="F4274" s="10"/>
      <c r="G4274" s="10"/>
      <c r="H4274" s="10"/>
      <c r="I4274" s="10"/>
      <c r="J4274" s="10"/>
      <c r="K4274" s="11"/>
      <c r="L4274" s="11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  <c r="AR4274" s="12"/>
      <c r="AS4274" s="12"/>
      <c r="AT4274" s="12"/>
      <c r="AU4274" s="12"/>
      <c r="AV4274" s="12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12"/>
      <c r="BG4274" s="12"/>
      <c r="BH4274" s="12"/>
      <c r="BI4274" s="12"/>
      <c r="BJ4274" s="13"/>
      <c r="BK4274" s="13"/>
      <c r="BL4274" s="13"/>
      <c r="BM4274" s="13"/>
      <c r="BN4274" s="13"/>
    </row>
    <row r="4275" spans="4:66" x14ac:dyDescent="0.25">
      <c r="D4275" s="7"/>
      <c r="E4275" s="10"/>
      <c r="F4275" s="10"/>
      <c r="G4275" s="10"/>
      <c r="H4275" s="10"/>
      <c r="I4275" s="10"/>
      <c r="J4275" s="10"/>
      <c r="K4275" s="11"/>
      <c r="L4275" s="11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2"/>
      <c r="AS4275" s="12"/>
      <c r="AT4275" s="12"/>
      <c r="AU4275" s="12"/>
      <c r="AV4275" s="12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12"/>
      <c r="BG4275" s="12"/>
      <c r="BH4275" s="12"/>
      <c r="BI4275" s="12"/>
      <c r="BJ4275" s="13"/>
      <c r="BK4275" s="13"/>
      <c r="BL4275" s="13"/>
      <c r="BM4275" s="13"/>
      <c r="BN4275" s="13"/>
    </row>
    <row r="4276" spans="4:66" x14ac:dyDescent="0.25">
      <c r="D4276" s="7"/>
      <c r="E4276" s="10"/>
      <c r="F4276" s="10"/>
      <c r="G4276" s="10"/>
      <c r="H4276" s="10"/>
      <c r="I4276" s="10"/>
      <c r="J4276" s="10"/>
      <c r="K4276" s="11"/>
      <c r="L4276" s="11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  <c r="AR4276" s="12"/>
      <c r="AS4276" s="12"/>
      <c r="AT4276" s="12"/>
      <c r="AU4276" s="12"/>
      <c r="AV4276" s="12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12"/>
      <c r="BG4276" s="12"/>
      <c r="BH4276" s="12"/>
      <c r="BI4276" s="12"/>
      <c r="BJ4276" s="13"/>
      <c r="BK4276" s="13"/>
      <c r="BL4276" s="13"/>
      <c r="BM4276" s="13"/>
      <c r="BN4276" s="13"/>
    </row>
    <row r="4277" spans="4:66" x14ac:dyDescent="0.25">
      <c r="D4277" s="7"/>
      <c r="E4277" s="10"/>
      <c r="F4277" s="10"/>
      <c r="G4277" s="10"/>
      <c r="H4277" s="10"/>
      <c r="I4277" s="10"/>
      <c r="J4277" s="10"/>
      <c r="K4277" s="11"/>
      <c r="L4277" s="11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2"/>
      <c r="AS4277" s="12"/>
      <c r="AT4277" s="12"/>
      <c r="AU4277" s="12"/>
      <c r="AV4277" s="12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12"/>
      <c r="BG4277" s="12"/>
      <c r="BH4277" s="12"/>
      <c r="BI4277" s="12"/>
      <c r="BJ4277" s="13"/>
      <c r="BK4277" s="13"/>
      <c r="BL4277" s="13"/>
      <c r="BM4277" s="13"/>
      <c r="BN4277" s="13"/>
    </row>
    <row r="4278" spans="4:66" x14ac:dyDescent="0.25">
      <c r="D4278" s="7"/>
      <c r="E4278" s="10"/>
      <c r="F4278" s="10"/>
      <c r="G4278" s="10"/>
      <c r="H4278" s="10"/>
      <c r="I4278" s="10"/>
      <c r="J4278" s="10"/>
      <c r="K4278" s="11"/>
      <c r="L4278" s="11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  <c r="AR4278" s="12"/>
      <c r="AS4278" s="12"/>
      <c r="AT4278" s="12"/>
      <c r="AU4278" s="12"/>
      <c r="AV4278" s="12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12"/>
      <c r="BG4278" s="12"/>
      <c r="BH4278" s="12"/>
      <c r="BI4278" s="12"/>
      <c r="BJ4278" s="13"/>
      <c r="BK4278" s="13"/>
      <c r="BL4278" s="13"/>
      <c r="BM4278" s="13"/>
      <c r="BN4278" s="13"/>
    </row>
    <row r="4279" spans="4:66" x14ac:dyDescent="0.25">
      <c r="D4279" s="7"/>
      <c r="E4279" s="10"/>
      <c r="F4279" s="10"/>
      <c r="G4279" s="10"/>
      <c r="H4279" s="10"/>
      <c r="I4279" s="10"/>
      <c r="J4279" s="10"/>
      <c r="K4279" s="11"/>
      <c r="L4279" s="11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  <c r="AR4279" s="12"/>
      <c r="AS4279" s="12"/>
      <c r="AT4279" s="12"/>
      <c r="AU4279" s="12"/>
      <c r="AV4279" s="12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12"/>
      <c r="BG4279" s="12"/>
      <c r="BH4279" s="12"/>
      <c r="BI4279" s="12"/>
      <c r="BJ4279" s="13"/>
      <c r="BK4279" s="13"/>
      <c r="BL4279" s="13"/>
      <c r="BM4279" s="13"/>
      <c r="BN4279" s="13"/>
    </row>
    <row r="4280" spans="4:66" x14ac:dyDescent="0.25">
      <c r="D4280" s="7"/>
      <c r="E4280" s="10"/>
      <c r="F4280" s="10"/>
      <c r="G4280" s="10"/>
      <c r="H4280" s="10"/>
      <c r="I4280" s="10"/>
      <c r="J4280" s="10"/>
      <c r="K4280" s="11"/>
      <c r="L4280" s="11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  <c r="AR4280" s="12"/>
      <c r="AS4280" s="12"/>
      <c r="AT4280" s="12"/>
      <c r="AU4280" s="12"/>
      <c r="AV4280" s="12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12"/>
      <c r="BG4280" s="12"/>
      <c r="BH4280" s="12"/>
      <c r="BI4280" s="12"/>
      <c r="BJ4280" s="13"/>
      <c r="BK4280" s="13"/>
      <c r="BL4280" s="13"/>
      <c r="BM4280" s="13"/>
      <c r="BN4280" s="13"/>
    </row>
    <row r="4281" spans="4:66" x14ac:dyDescent="0.25">
      <c r="D4281" s="7"/>
      <c r="E4281" s="10"/>
      <c r="F4281" s="10"/>
      <c r="G4281" s="10"/>
      <c r="H4281" s="10"/>
      <c r="I4281" s="10"/>
      <c r="J4281" s="10"/>
      <c r="K4281" s="11"/>
      <c r="L4281" s="11"/>
      <c r="M4281" s="12"/>
      <c r="N4281" s="12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12"/>
      <c r="Z4281" s="12"/>
      <c r="AA4281" s="12"/>
      <c r="AB4281" s="12"/>
      <c r="AC4281" s="12"/>
      <c r="AD4281" s="12"/>
      <c r="AE4281" s="12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  <c r="AR4281" s="12"/>
      <c r="AS4281" s="12"/>
      <c r="AT4281" s="12"/>
      <c r="AU4281" s="12"/>
      <c r="AV4281" s="12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12"/>
      <c r="BG4281" s="12"/>
      <c r="BH4281" s="12"/>
      <c r="BI4281" s="12"/>
      <c r="BJ4281" s="13"/>
      <c r="BK4281" s="13"/>
      <c r="BL4281" s="13"/>
      <c r="BM4281" s="13"/>
      <c r="BN4281" s="13"/>
    </row>
    <row r="4282" spans="4:66" x14ac:dyDescent="0.25">
      <c r="D4282" s="7"/>
      <c r="E4282" s="10"/>
      <c r="F4282" s="10"/>
      <c r="G4282" s="10"/>
      <c r="H4282" s="10"/>
      <c r="I4282" s="10"/>
      <c r="J4282" s="10"/>
      <c r="K4282" s="11"/>
      <c r="L4282" s="11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  <c r="AR4282" s="12"/>
      <c r="AS4282" s="12"/>
      <c r="AT4282" s="12"/>
      <c r="AU4282" s="12"/>
      <c r="AV4282" s="12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12"/>
      <c r="BG4282" s="12"/>
      <c r="BH4282" s="12"/>
      <c r="BI4282" s="12"/>
      <c r="BJ4282" s="13"/>
      <c r="BK4282" s="13"/>
      <c r="BL4282" s="13"/>
      <c r="BM4282" s="13"/>
      <c r="BN4282" s="13"/>
    </row>
    <row r="4283" spans="4:66" x14ac:dyDescent="0.25">
      <c r="D4283" s="7"/>
      <c r="E4283" s="10"/>
      <c r="F4283" s="10"/>
      <c r="G4283" s="10"/>
      <c r="H4283" s="10"/>
      <c r="I4283" s="10"/>
      <c r="J4283" s="10"/>
      <c r="K4283" s="11"/>
      <c r="L4283" s="11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2"/>
      <c r="AS4283" s="12"/>
      <c r="AT4283" s="12"/>
      <c r="AU4283" s="12"/>
      <c r="AV4283" s="12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12"/>
      <c r="BG4283" s="12"/>
      <c r="BH4283" s="12"/>
      <c r="BI4283" s="12"/>
      <c r="BJ4283" s="13"/>
      <c r="BK4283" s="13"/>
      <c r="BL4283" s="13"/>
      <c r="BM4283" s="13"/>
      <c r="BN4283" s="13"/>
    </row>
    <row r="4284" spans="4:66" x14ac:dyDescent="0.25">
      <c r="D4284" s="7"/>
      <c r="E4284" s="10"/>
      <c r="F4284" s="10"/>
      <c r="G4284" s="10"/>
      <c r="H4284" s="10"/>
      <c r="I4284" s="10"/>
      <c r="J4284" s="10"/>
      <c r="K4284" s="11"/>
      <c r="L4284" s="11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  <c r="AR4284" s="12"/>
      <c r="AS4284" s="12"/>
      <c r="AT4284" s="12"/>
      <c r="AU4284" s="12"/>
      <c r="AV4284" s="12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12"/>
      <c r="BG4284" s="12"/>
      <c r="BH4284" s="12"/>
      <c r="BI4284" s="12"/>
      <c r="BJ4284" s="13"/>
      <c r="BK4284" s="13"/>
      <c r="BL4284" s="13"/>
      <c r="BM4284" s="13"/>
      <c r="BN4284" s="13"/>
    </row>
    <row r="4285" spans="4:66" x14ac:dyDescent="0.25">
      <c r="D4285" s="7"/>
      <c r="E4285" s="10"/>
      <c r="F4285" s="10"/>
      <c r="G4285" s="10"/>
      <c r="H4285" s="10"/>
      <c r="I4285" s="10"/>
      <c r="J4285" s="10"/>
      <c r="K4285" s="11"/>
      <c r="L4285" s="11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  <c r="AR4285" s="12"/>
      <c r="AS4285" s="12"/>
      <c r="AT4285" s="12"/>
      <c r="AU4285" s="12"/>
      <c r="AV4285" s="12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12"/>
      <c r="BG4285" s="12"/>
      <c r="BH4285" s="12"/>
      <c r="BI4285" s="12"/>
      <c r="BJ4285" s="13"/>
      <c r="BK4285" s="13"/>
      <c r="BL4285" s="13"/>
      <c r="BM4285" s="13"/>
      <c r="BN4285" s="13"/>
    </row>
    <row r="4286" spans="4:66" x14ac:dyDescent="0.25">
      <c r="D4286" s="7"/>
      <c r="E4286" s="10"/>
      <c r="F4286" s="10"/>
      <c r="G4286" s="10"/>
      <c r="H4286" s="10"/>
      <c r="I4286" s="10"/>
      <c r="J4286" s="10"/>
      <c r="K4286" s="11"/>
      <c r="L4286" s="11"/>
      <c r="M4286" s="12"/>
      <c r="N4286" s="12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12"/>
      <c r="Z4286" s="12"/>
      <c r="AA4286" s="12"/>
      <c r="AB4286" s="12"/>
      <c r="AC4286" s="12"/>
      <c r="AD4286" s="12"/>
      <c r="AE4286" s="12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  <c r="AR4286" s="12"/>
      <c r="AS4286" s="12"/>
      <c r="AT4286" s="12"/>
      <c r="AU4286" s="12"/>
      <c r="AV4286" s="12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12"/>
      <c r="BG4286" s="12"/>
      <c r="BH4286" s="12"/>
      <c r="BI4286" s="12"/>
      <c r="BJ4286" s="13"/>
      <c r="BK4286" s="13"/>
      <c r="BL4286" s="13"/>
      <c r="BM4286" s="13"/>
      <c r="BN4286" s="13"/>
    </row>
    <row r="4287" spans="4:66" x14ac:dyDescent="0.25">
      <c r="D4287" s="7"/>
      <c r="E4287" s="10"/>
      <c r="F4287" s="10"/>
      <c r="G4287" s="10"/>
      <c r="H4287" s="10"/>
      <c r="I4287" s="10"/>
      <c r="J4287" s="10"/>
      <c r="K4287" s="11"/>
      <c r="L4287" s="11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  <c r="AR4287" s="12"/>
      <c r="AS4287" s="12"/>
      <c r="AT4287" s="12"/>
      <c r="AU4287" s="12"/>
      <c r="AV4287" s="12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12"/>
      <c r="BG4287" s="12"/>
      <c r="BH4287" s="12"/>
      <c r="BI4287" s="12"/>
      <c r="BJ4287" s="13"/>
      <c r="BK4287" s="13"/>
      <c r="BL4287" s="13"/>
      <c r="BM4287" s="13"/>
      <c r="BN4287" s="13"/>
    </row>
    <row r="4288" spans="4:66" x14ac:dyDescent="0.25">
      <c r="D4288" s="7"/>
      <c r="E4288" s="10"/>
      <c r="F4288" s="10"/>
      <c r="G4288" s="10"/>
      <c r="H4288" s="10"/>
      <c r="I4288" s="10"/>
      <c r="J4288" s="10"/>
      <c r="K4288" s="11"/>
      <c r="L4288" s="11"/>
      <c r="M4288" s="12"/>
      <c r="N4288" s="12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12"/>
      <c r="Z4288" s="12"/>
      <c r="AA4288" s="12"/>
      <c r="AB4288" s="12"/>
      <c r="AC4288" s="12"/>
      <c r="AD4288" s="12"/>
      <c r="AE4288" s="12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  <c r="AR4288" s="12"/>
      <c r="AS4288" s="12"/>
      <c r="AT4288" s="12"/>
      <c r="AU4288" s="12"/>
      <c r="AV4288" s="12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12"/>
      <c r="BG4288" s="12"/>
      <c r="BH4288" s="12"/>
      <c r="BI4288" s="12"/>
      <c r="BJ4288" s="13"/>
      <c r="BK4288" s="13"/>
      <c r="BL4288" s="13"/>
      <c r="BM4288" s="13"/>
      <c r="BN4288" s="13"/>
    </row>
    <row r="4289" spans="4:66" x14ac:dyDescent="0.25">
      <c r="D4289" s="7"/>
      <c r="E4289" s="10"/>
      <c r="F4289" s="10"/>
      <c r="G4289" s="10"/>
      <c r="H4289" s="10"/>
      <c r="I4289" s="10"/>
      <c r="J4289" s="10"/>
      <c r="K4289" s="11"/>
      <c r="L4289" s="11"/>
      <c r="M4289" s="12"/>
      <c r="N4289" s="12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12"/>
      <c r="Z4289" s="12"/>
      <c r="AA4289" s="12"/>
      <c r="AB4289" s="12"/>
      <c r="AC4289" s="12"/>
      <c r="AD4289" s="12"/>
      <c r="AE4289" s="12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  <c r="AR4289" s="12"/>
      <c r="AS4289" s="12"/>
      <c r="AT4289" s="12"/>
      <c r="AU4289" s="12"/>
      <c r="AV4289" s="12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12"/>
      <c r="BG4289" s="12"/>
      <c r="BH4289" s="12"/>
      <c r="BI4289" s="12"/>
      <c r="BJ4289" s="13"/>
      <c r="BK4289" s="13"/>
      <c r="BL4289" s="13"/>
      <c r="BM4289" s="13"/>
      <c r="BN4289" s="13"/>
    </row>
    <row r="4290" spans="4:66" x14ac:dyDescent="0.25">
      <c r="D4290" s="7"/>
      <c r="E4290" s="10"/>
      <c r="F4290" s="10"/>
      <c r="G4290" s="10"/>
      <c r="H4290" s="10"/>
      <c r="I4290" s="10"/>
      <c r="J4290" s="10"/>
      <c r="K4290" s="11"/>
      <c r="L4290" s="11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  <c r="AR4290" s="12"/>
      <c r="AS4290" s="12"/>
      <c r="AT4290" s="12"/>
      <c r="AU4290" s="12"/>
      <c r="AV4290" s="12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12"/>
      <c r="BG4290" s="12"/>
      <c r="BH4290" s="12"/>
      <c r="BI4290" s="12"/>
      <c r="BJ4290" s="13"/>
      <c r="BK4290" s="13"/>
      <c r="BL4290" s="13"/>
      <c r="BM4290" s="13"/>
      <c r="BN4290" s="13"/>
    </row>
    <row r="4291" spans="4:66" x14ac:dyDescent="0.25">
      <c r="D4291" s="7"/>
      <c r="E4291" s="10"/>
      <c r="F4291" s="10"/>
      <c r="G4291" s="10"/>
      <c r="H4291" s="10"/>
      <c r="I4291" s="10"/>
      <c r="J4291" s="10"/>
      <c r="K4291" s="11"/>
      <c r="L4291" s="11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2"/>
      <c r="AS4291" s="12"/>
      <c r="AT4291" s="12"/>
      <c r="AU4291" s="12"/>
      <c r="AV4291" s="12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12"/>
      <c r="BG4291" s="12"/>
      <c r="BH4291" s="12"/>
      <c r="BI4291" s="12"/>
      <c r="BJ4291" s="13"/>
      <c r="BK4291" s="13"/>
      <c r="BL4291" s="13"/>
      <c r="BM4291" s="13"/>
      <c r="BN4291" s="13"/>
    </row>
    <row r="4292" spans="4:66" x14ac:dyDescent="0.25">
      <c r="D4292" s="7"/>
      <c r="E4292" s="10"/>
      <c r="F4292" s="10"/>
      <c r="G4292" s="10"/>
      <c r="H4292" s="10"/>
      <c r="I4292" s="10"/>
      <c r="J4292" s="10"/>
      <c r="K4292" s="11"/>
      <c r="L4292" s="11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  <c r="AR4292" s="12"/>
      <c r="AS4292" s="12"/>
      <c r="AT4292" s="12"/>
      <c r="AU4292" s="12"/>
      <c r="AV4292" s="12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12"/>
      <c r="BG4292" s="12"/>
      <c r="BH4292" s="12"/>
      <c r="BI4292" s="12"/>
      <c r="BJ4292" s="13"/>
      <c r="BK4292" s="13"/>
      <c r="BL4292" s="13"/>
      <c r="BM4292" s="13"/>
      <c r="BN4292" s="13"/>
    </row>
    <row r="4293" spans="4:66" x14ac:dyDescent="0.25">
      <c r="D4293" s="7"/>
      <c r="E4293" s="10"/>
      <c r="F4293" s="10"/>
      <c r="G4293" s="10"/>
      <c r="H4293" s="10"/>
      <c r="I4293" s="10"/>
      <c r="J4293" s="10"/>
      <c r="K4293" s="11"/>
      <c r="L4293" s="11"/>
      <c r="M4293" s="12"/>
      <c r="N4293" s="12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12"/>
      <c r="Z4293" s="12"/>
      <c r="AA4293" s="12"/>
      <c r="AB4293" s="12"/>
      <c r="AC4293" s="12"/>
      <c r="AD4293" s="12"/>
      <c r="AE4293" s="12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  <c r="AR4293" s="12"/>
      <c r="AS4293" s="12"/>
      <c r="AT4293" s="12"/>
      <c r="AU4293" s="12"/>
      <c r="AV4293" s="12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12"/>
      <c r="BG4293" s="12"/>
      <c r="BH4293" s="12"/>
      <c r="BI4293" s="12"/>
      <c r="BJ4293" s="13"/>
      <c r="BK4293" s="13"/>
      <c r="BL4293" s="13"/>
      <c r="BM4293" s="13"/>
      <c r="BN4293" s="13"/>
    </row>
    <row r="4294" spans="4:66" x14ac:dyDescent="0.25">
      <c r="D4294" s="7"/>
      <c r="E4294" s="10"/>
      <c r="F4294" s="10"/>
      <c r="G4294" s="10"/>
      <c r="H4294" s="10"/>
      <c r="I4294" s="10"/>
      <c r="J4294" s="10"/>
      <c r="K4294" s="11"/>
      <c r="L4294" s="11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  <c r="AR4294" s="12"/>
      <c r="AS4294" s="12"/>
      <c r="AT4294" s="12"/>
      <c r="AU4294" s="12"/>
      <c r="AV4294" s="12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12"/>
      <c r="BG4294" s="12"/>
      <c r="BH4294" s="12"/>
      <c r="BI4294" s="12"/>
      <c r="BJ4294" s="13"/>
      <c r="BK4294" s="13"/>
      <c r="BL4294" s="13"/>
      <c r="BM4294" s="13"/>
      <c r="BN4294" s="13"/>
    </row>
    <row r="4295" spans="4:66" x14ac:dyDescent="0.25">
      <c r="D4295" s="7"/>
      <c r="E4295" s="10"/>
      <c r="F4295" s="10"/>
      <c r="G4295" s="10"/>
      <c r="H4295" s="10"/>
      <c r="I4295" s="10"/>
      <c r="J4295" s="10"/>
      <c r="K4295" s="11"/>
      <c r="L4295" s="11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  <c r="AR4295" s="12"/>
      <c r="AS4295" s="12"/>
      <c r="AT4295" s="12"/>
      <c r="AU4295" s="12"/>
      <c r="AV4295" s="12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12"/>
      <c r="BG4295" s="12"/>
      <c r="BH4295" s="12"/>
      <c r="BI4295" s="12"/>
      <c r="BJ4295" s="13"/>
      <c r="BK4295" s="13"/>
      <c r="BL4295" s="13"/>
      <c r="BM4295" s="13"/>
      <c r="BN4295" s="13"/>
    </row>
    <row r="4296" spans="4:66" x14ac:dyDescent="0.25">
      <c r="D4296" s="7"/>
      <c r="E4296" s="10"/>
      <c r="F4296" s="10"/>
      <c r="G4296" s="10"/>
      <c r="H4296" s="10"/>
      <c r="I4296" s="10"/>
      <c r="J4296" s="10"/>
      <c r="K4296" s="11"/>
      <c r="L4296" s="11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  <c r="AR4296" s="12"/>
      <c r="AS4296" s="12"/>
      <c r="AT4296" s="12"/>
      <c r="AU4296" s="12"/>
      <c r="AV4296" s="12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12"/>
      <c r="BG4296" s="12"/>
      <c r="BH4296" s="12"/>
      <c r="BI4296" s="12"/>
      <c r="BJ4296" s="13"/>
      <c r="BK4296" s="13"/>
      <c r="BL4296" s="13"/>
      <c r="BM4296" s="13"/>
      <c r="BN4296" s="13"/>
    </row>
    <row r="4297" spans="4:66" x14ac:dyDescent="0.25">
      <c r="D4297" s="7"/>
      <c r="E4297" s="10"/>
      <c r="F4297" s="10"/>
      <c r="G4297" s="10"/>
      <c r="H4297" s="10"/>
      <c r="I4297" s="10"/>
      <c r="J4297" s="10"/>
      <c r="K4297" s="11"/>
      <c r="L4297" s="11"/>
      <c r="M4297" s="12"/>
      <c r="N4297" s="12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12"/>
      <c r="Z4297" s="12"/>
      <c r="AA4297" s="12"/>
      <c r="AB4297" s="12"/>
      <c r="AC4297" s="12"/>
      <c r="AD4297" s="12"/>
      <c r="AE4297" s="12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  <c r="AR4297" s="12"/>
      <c r="AS4297" s="12"/>
      <c r="AT4297" s="12"/>
      <c r="AU4297" s="12"/>
      <c r="AV4297" s="12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12"/>
      <c r="BG4297" s="12"/>
      <c r="BH4297" s="12"/>
      <c r="BI4297" s="12"/>
      <c r="BJ4297" s="13"/>
      <c r="BK4297" s="13"/>
      <c r="BL4297" s="13"/>
      <c r="BM4297" s="13"/>
      <c r="BN4297" s="13"/>
    </row>
    <row r="4298" spans="4:66" x14ac:dyDescent="0.25">
      <c r="D4298" s="7"/>
      <c r="E4298" s="10"/>
      <c r="F4298" s="10"/>
      <c r="G4298" s="10"/>
      <c r="H4298" s="10"/>
      <c r="I4298" s="10"/>
      <c r="J4298" s="10"/>
      <c r="K4298" s="11"/>
      <c r="L4298" s="11"/>
      <c r="M4298" s="12"/>
      <c r="N4298" s="12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12"/>
      <c r="Z4298" s="12"/>
      <c r="AA4298" s="12"/>
      <c r="AB4298" s="12"/>
      <c r="AC4298" s="12"/>
      <c r="AD4298" s="12"/>
      <c r="AE4298" s="12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  <c r="AR4298" s="12"/>
      <c r="AS4298" s="12"/>
      <c r="AT4298" s="12"/>
      <c r="AU4298" s="12"/>
      <c r="AV4298" s="12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12"/>
      <c r="BG4298" s="12"/>
      <c r="BH4298" s="12"/>
      <c r="BI4298" s="12"/>
      <c r="BJ4298" s="13"/>
      <c r="BK4298" s="13"/>
      <c r="BL4298" s="13"/>
      <c r="BM4298" s="13"/>
      <c r="BN4298" s="13"/>
    </row>
    <row r="4299" spans="4:66" x14ac:dyDescent="0.25">
      <c r="D4299" s="7"/>
      <c r="E4299" s="10"/>
      <c r="F4299" s="10"/>
      <c r="G4299" s="10"/>
      <c r="H4299" s="10"/>
      <c r="I4299" s="10"/>
      <c r="J4299" s="10"/>
      <c r="K4299" s="11"/>
      <c r="L4299" s="11"/>
      <c r="M4299" s="12"/>
      <c r="N4299" s="12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12"/>
      <c r="Z4299" s="12"/>
      <c r="AA4299" s="12"/>
      <c r="AB4299" s="12"/>
      <c r="AC4299" s="12"/>
      <c r="AD4299" s="12"/>
      <c r="AE4299" s="12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  <c r="AR4299" s="12"/>
      <c r="AS4299" s="12"/>
      <c r="AT4299" s="12"/>
      <c r="AU4299" s="12"/>
      <c r="AV4299" s="12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12"/>
      <c r="BG4299" s="12"/>
      <c r="BH4299" s="12"/>
      <c r="BI4299" s="12"/>
      <c r="BJ4299" s="13"/>
      <c r="BK4299" s="13"/>
      <c r="BL4299" s="13"/>
      <c r="BM4299" s="13"/>
      <c r="BN4299" s="13"/>
    </row>
    <row r="4300" spans="4:66" x14ac:dyDescent="0.25">
      <c r="D4300" s="7"/>
      <c r="E4300" s="10"/>
      <c r="F4300" s="10"/>
      <c r="G4300" s="10"/>
      <c r="H4300" s="10"/>
      <c r="I4300" s="10"/>
      <c r="J4300" s="10"/>
      <c r="K4300" s="11"/>
      <c r="L4300" s="11"/>
      <c r="M4300" s="12"/>
      <c r="N4300" s="12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12"/>
      <c r="Z4300" s="12"/>
      <c r="AA4300" s="12"/>
      <c r="AB4300" s="12"/>
      <c r="AC4300" s="12"/>
      <c r="AD4300" s="12"/>
      <c r="AE4300" s="12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  <c r="AR4300" s="12"/>
      <c r="AS4300" s="12"/>
      <c r="AT4300" s="12"/>
      <c r="AU4300" s="12"/>
      <c r="AV4300" s="12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12"/>
      <c r="BG4300" s="12"/>
      <c r="BH4300" s="12"/>
      <c r="BI4300" s="12"/>
      <c r="BJ4300" s="13"/>
      <c r="BK4300" s="13"/>
      <c r="BL4300" s="13"/>
      <c r="BM4300" s="13"/>
      <c r="BN4300" s="13"/>
    </row>
    <row r="4301" spans="4:66" x14ac:dyDescent="0.25">
      <c r="D4301" s="7"/>
      <c r="E4301" s="10"/>
      <c r="F4301" s="10"/>
      <c r="G4301" s="10"/>
      <c r="H4301" s="10"/>
      <c r="I4301" s="10"/>
      <c r="J4301" s="10"/>
      <c r="K4301" s="11"/>
      <c r="L4301" s="11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2"/>
      <c r="AS4301" s="12"/>
      <c r="AT4301" s="12"/>
      <c r="AU4301" s="12"/>
      <c r="AV4301" s="12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12"/>
      <c r="BG4301" s="12"/>
      <c r="BH4301" s="12"/>
      <c r="BI4301" s="12"/>
      <c r="BJ4301" s="13"/>
      <c r="BK4301" s="13"/>
      <c r="BL4301" s="13"/>
      <c r="BM4301" s="13"/>
      <c r="BN4301" s="13"/>
    </row>
    <row r="4302" spans="4:66" x14ac:dyDescent="0.25">
      <c r="D4302" s="7"/>
      <c r="E4302" s="10"/>
      <c r="F4302" s="10"/>
      <c r="G4302" s="10"/>
      <c r="H4302" s="10"/>
      <c r="I4302" s="10"/>
      <c r="J4302" s="10"/>
      <c r="K4302" s="11"/>
      <c r="L4302" s="11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  <c r="AR4302" s="12"/>
      <c r="AS4302" s="12"/>
      <c r="AT4302" s="12"/>
      <c r="AU4302" s="12"/>
      <c r="AV4302" s="12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12"/>
      <c r="BG4302" s="12"/>
      <c r="BH4302" s="12"/>
      <c r="BI4302" s="12"/>
      <c r="BJ4302" s="13"/>
      <c r="BK4302" s="13"/>
      <c r="BL4302" s="13"/>
      <c r="BM4302" s="13"/>
      <c r="BN4302" s="13"/>
    </row>
    <row r="4303" spans="4:66" x14ac:dyDescent="0.25">
      <c r="D4303" s="7"/>
      <c r="E4303" s="10"/>
      <c r="F4303" s="10"/>
      <c r="G4303" s="10"/>
      <c r="H4303" s="10"/>
      <c r="I4303" s="10"/>
      <c r="J4303" s="10"/>
      <c r="K4303" s="11"/>
      <c r="L4303" s="11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  <c r="AR4303" s="12"/>
      <c r="AS4303" s="12"/>
      <c r="AT4303" s="12"/>
      <c r="AU4303" s="12"/>
      <c r="AV4303" s="12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12"/>
      <c r="BG4303" s="12"/>
      <c r="BH4303" s="12"/>
      <c r="BI4303" s="12"/>
      <c r="BJ4303" s="13"/>
      <c r="BK4303" s="13"/>
      <c r="BL4303" s="13"/>
      <c r="BM4303" s="13"/>
      <c r="BN4303" s="13"/>
    </row>
    <row r="4304" spans="4:66" x14ac:dyDescent="0.25">
      <c r="D4304" s="7"/>
      <c r="E4304" s="10"/>
      <c r="F4304" s="10"/>
      <c r="G4304" s="10"/>
      <c r="H4304" s="10"/>
      <c r="I4304" s="10"/>
      <c r="J4304" s="10"/>
      <c r="K4304" s="11"/>
      <c r="L4304" s="11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  <c r="AR4304" s="12"/>
      <c r="AS4304" s="12"/>
      <c r="AT4304" s="12"/>
      <c r="AU4304" s="12"/>
      <c r="AV4304" s="12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12"/>
      <c r="BG4304" s="12"/>
      <c r="BH4304" s="12"/>
      <c r="BI4304" s="12"/>
      <c r="BJ4304" s="13"/>
      <c r="BK4304" s="13"/>
      <c r="BL4304" s="13"/>
      <c r="BM4304" s="13"/>
      <c r="BN4304" s="13"/>
    </row>
    <row r="4305" spans="4:66" x14ac:dyDescent="0.25">
      <c r="D4305" s="7"/>
      <c r="E4305" s="10"/>
      <c r="F4305" s="10"/>
      <c r="G4305" s="10"/>
      <c r="H4305" s="10"/>
      <c r="I4305" s="10"/>
      <c r="J4305" s="10"/>
      <c r="K4305" s="11"/>
      <c r="L4305" s="11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2"/>
      <c r="AS4305" s="12"/>
      <c r="AT4305" s="12"/>
      <c r="AU4305" s="12"/>
      <c r="AV4305" s="12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12"/>
      <c r="BG4305" s="12"/>
      <c r="BH4305" s="12"/>
      <c r="BI4305" s="12"/>
      <c r="BJ4305" s="13"/>
      <c r="BK4305" s="13"/>
      <c r="BL4305" s="13"/>
      <c r="BM4305" s="13"/>
      <c r="BN4305" s="13"/>
    </row>
    <row r="4306" spans="4:66" x14ac:dyDescent="0.25">
      <c r="D4306" s="7"/>
      <c r="E4306" s="10"/>
      <c r="F4306" s="10"/>
      <c r="G4306" s="10"/>
      <c r="H4306" s="10"/>
      <c r="I4306" s="10"/>
      <c r="J4306" s="10"/>
      <c r="K4306" s="11"/>
      <c r="L4306" s="11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  <c r="AR4306" s="12"/>
      <c r="AS4306" s="12"/>
      <c r="AT4306" s="12"/>
      <c r="AU4306" s="12"/>
      <c r="AV4306" s="12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12"/>
      <c r="BG4306" s="12"/>
      <c r="BH4306" s="12"/>
      <c r="BI4306" s="12"/>
      <c r="BJ4306" s="13"/>
      <c r="BK4306" s="13"/>
      <c r="BL4306" s="13"/>
      <c r="BM4306" s="13"/>
      <c r="BN4306" s="13"/>
    </row>
    <row r="4307" spans="4:66" x14ac:dyDescent="0.25">
      <c r="D4307" s="7"/>
      <c r="E4307" s="10"/>
      <c r="F4307" s="10"/>
      <c r="G4307" s="10"/>
      <c r="H4307" s="10"/>
      <c r="I4307" s="10"/>
      <c r="J4307" s="10"/>
      <c r="K4307" s="11"/>
      <c r="L4307" s="11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2"/>
      <c r="AS4307" s="12"/>
      <c r="AT4307" s="12"/>
      <c r="AU4307" s="12"/>
      <c r="AV4307" s="12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12"/>
      <c r="BG4307" s="12"/>
      <c r="BH4307" s="12"/>
      <c r="BI4307" s="12"/>
      <c r="BJ4307" s="13"/>
      <c r="BK4307" s="13"/>
      <c r="BL4307" s="13"/>
      <c r="BM4307" s="13"/>
      <c r="BN4307" s="13"/>
    </row>
    <row r="4308" spans="4:66" x14ac:dyDescent="0.25">
      <c r="D4308" s="7"/>
      <c r="E4308" s="10"/>
      <c r="F4308" s="10"/>
      <c r="G4308" s="10"/>
      <c r="H4308" s="10"/>
      <c r="I4308" s="10"/>
      <c r="J4308" s="10"/>
      <c r="K4308" s="11"/>
      <c r="L4308" s="11"/>
      <c r="M4308" s="12"/>
      <c r="N4308" s="12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12"/>
      <c r="Z4308" s="12"/>
      <c r="AA4308" s="12"/>
      <c r="AB4308" s="12"/>
      <c r="AC4308" s="12"/>
      <c r="AD4308" s="12"/>
      <c r="AE4308" s="12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  <c r="AR4308" s="12"/>
      <c r="AS4308" s="12"/>
      <c r="AT4308" s="12"/>
      <c r="AU4308" s="12"/>
      <c r="AV4308" s="12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12"/>
      <c r="BG4308" s="12"/>
      <c r="BH4308" s="12"/>
      <c r="BI4308" s="12"/>
      <c r="BJ4308" s="13"/>
      <c r="BK4308" s="13"/>
      <c r="BL4308" s="13"/>
      <c r="BM4308" s="13"/>
      <c r="BN4308" s="13"/>
    </row>
    <row r="4309" spans="4:66" x14ac:dyDescent="0.25">
      <c r="D4309" s="7"/>
      <c r="E4309" s="10"/>
      <c r="F4309" s="10"/>
      <c r="G4309" s="10"/>
      <c r="H4309" s="10"/>
      <c r="I4309" s="10"/>
      <c r="J4309" s="10"/>
      <c r="K4309" s="11"/>
      <c r="L4309" s="11"/>
      <c r="M4309" s="12"/>
      <c r="N4309" s="12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12"/>
      <c r="Z4309" s="12"/>
      <c r="AA4309" s="12"/>
      <c r="AB4309" s="12"/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2"/>
      <c r="AS4309" s="12"/>
      <c r="AT4309" s="12"/>
      <c r="AU4309" s="12"/>
      <c r="AV4309" s="12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12"/>
      <c r="BG4309" s="12"/>
      <c r="BH4309" s="12"/>
      <c r="BI4309" s="12"/>
      <c r="BJ4309" s="13"/>
      <c r="BK4309" s="13"/>
      <c r="BL4309" s="13"/>
      <c r="BM4309" s="13"/>
      <c r="BN4309" s="13"/>
    </row>
    <row r="4310" spans="4:66" x14ac:dyDescent="0.25">
      <c r="D4310" s="7"/>
      <c r="E4310" s="10"/>
      <c r="F4310" s="10"/>
      <c r="G4310" s="10"/>
      <c r="H4310" s="10"/>
      <c r="I4310" s="10"/>
      <c r="J4310" s="10"/>
      <c r="K4310" s="11"/>
      <c r="L4310" s="11"/>
      <c r="M4310" s="12"/>
      <c r="N4310" s="12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12"/>
      <c r="Z4310" s="12"/>
      <c r="AA4310" s="12"/>
      <c r="AB4310" s="12"/>
      <c r="AC4310" s="12"/>
      <c r="AD4310" s="12"/>
      <c r="AE4310" s="12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  <c r="AR4310" s="12"/>
      <c r="AS4310" s="12"/>
      <c r="AT4310" s="12"/>
      <c r="AU4310" s="12"/>
      <c r="AV4310" s="12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12"/>
      <c r="BG4310" s="12"/>
      <c r="BH4310" s="12"/>
      <c r="BI4310" s="12"/>
      <c r="BJ4310" s="13"/>
      <c r="BK4310" s="13"/>
      <c r="BL4310" s="13"/>
      <c r="BM4310" s="13"/>
      <c r="BN4310" s="13"/>
    </row>
    <row r="4311" spans="4:66" x14ac:dyDescent="0.25">
      <c r="D4311" s="7"/>
      <c r="E4311" s="10"/>
      <c r="F4311" s="10"/>
      <c r="G4311" s="10"/>
      <c r="H4311" s="10"/>
      <c r="I4311" s="10"/>
      <c r="J4311" s="10"/>
      <c r="K4311" s="11"/>
      <c r="L4311" s="11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  <c r="AR4311" s="12"/>
      <c r="AS4311" s="12"/>
      <c r="AT4311" s="12"/>
      <c r="AU4311" s="12"/>
      <c r="AV4311" s="12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12"/>
      <c r="BG4311" s="12"/>
      <c r="BH4311" s="12"/>
      <c r="BI4311" s="12"/>
      <c r="BJ4311" s="13"/>
      <c r="BK4311" s="13"/>
      <c r="BL4311" s="13"/>
      <c r="BM4311" s="13"/>
      <c r="BN4311" s="13"/>
    </row>
    <row r="4312" spans="4:66" x14ac:dyDescent="0.25">
      <c r="D4312" s="7"/>
      <c r="E4312" s="10"/>
      <c r="F4312" s="10"/>
      <c r="G4312" s="10"/>
      <c r="H4312" s="10"/>
      <c r="I4312" s="10"/>
      <c r="J4312" s="10"/>
      <c r="K4312" s="11"/>
      <c r="L4312" s="11"/>
      <c r="M4312" s="12"/>
      <c r="N4312" s="12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12"/>
      <c r="Z4312" s="12"/>
      <c r="AA4312" s="12"/>
      <c r="AB4312" s="12"/>
      <c r="AC4312" s="12"/>
      <c r="AD4312" s="12"/>
      <c r="AE4312" s="12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  <c r="AR4312" s="12"/>
      <c r="AS4312" s="12"/>
      <c r="AT4312" s="12"/>
      <c r="AU4312" s="12"/>
      <c r="AV4312" s="12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12"/>
      <c r="BG4312" s="12"/>
      <c r="BH4312" s="12"/>
      <c r="BI4312" s="12"/>
      <c r="BJ4312" s="13"/>
      <c r="BK4312" s="13"/>
      <c r="BL4312" s="13"/>
      <c r="BM4312" s="13"/>
      <c r="BN4312" s="13"/>
    </row>
    <row r="4313" spans="4:66" x14ac:dyDescent="0.25">
      <c r="D4313" s="7"/>
      <c r="E4313" s="10"/>
      <c r="F4313" s="10"/>
      <c r="G4313" s="10"/>
      <c r="H4313" s="10"/>
      <c r="I4313" s="10"/>
      <c r="J4313" s="10"/>
      <c r="K4313" s="11"/>
      <c r="L4313" s="11"/>
      <c r="M4313" s="12"/>
      <c r="N4313" s="12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12"/>
      <c r="Z4313" s="12"/>
      <c r="AA4313" s="12"/>
      <c r="AB4313" s="12"/>
      <c r="AC4313" s="12"/>
      <c r="AD4313" s="12"/>
      <c r="AE4313" s="12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  <c r="AR4313" s="12"/>
      <c r="AS4313" s="12"/>
      <c r="AT4313" s="12"/>
      <c r="AU4313" s="12"/>
      <c r="AV4313" s="12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12"/>
      <c r="BG4313" s="12"/>
      <c r="BH4313" s="12"/>
      <c r="BI4313" s="12"/>
      <c r="BJ4313" s="13"/>
      <c r="BK4313" s="13"/>
      <c r="BL4313" s="13"/>
      <c r="BM4313" s="13"/>
      <c r="BN4313" s="13"/>
    </row>
    <row r="4314" spans="4:66" x14ac:dyDescent="0.25">
      <c r="D4314" s="7"/>
      <c r="E4314" s="10"/>
      <c r="F4314" s="10"/>
      <c r="G4314" s="10"/>
      <c r="H4314" s="10"/>
      <c r="I4314" s="10"/>
      <c r="J4314" s="10"/>
      <c r="K4314" s="11"/>
      <c r="L4314" s="11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  <c r="AR4314" s="12"/>
      <c r="AS4314" s="12"/>
      <c r="AT4314" s="12"/>
      <c r="AU4314" s="12"/>
      <c r="AV4314" s="12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12"/>
      <c r="BG4314" s="12"/>
      <c r="BH4314" s="12"/>
      <c r="BI4314" s="12"/>
      <c r="BJ4314" s="13"/>
      <c r="BK4314" s="13"/>
      <c r="BL4314" s="13"/>
      <c r="BM4314" s="13"/>
      <c r="BN4314" s="13"/>
    </row>
    <row r="4315" spans="4:66" x14ac:dyDescent="0.25">
      <c r="D4315" s="7"/>
      <c r="E4315" s="10"/>
      <c r="F4315" s="10"/>
      <c r="G4315" s="10"/>
      <c r="H4315" s="10"/>
      <c r="I4315" s="10"/>
      <c r="J4315" s="10"/>
      <c r="K4315" s="11"/>
      <c r="L4315" s="11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  <c r="AR4315" s="12"/>
      <c r="AS4315" s="12"/>
      <c r="AT4315" s="12"/>
      <c r="AU4315" s="12"/>
      <c r="AV4315" s="12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12"/>
      <c r="BG4315" s="12"/>
      <c r="BH4315" s="12"/>
      <c r="BI4315" s="12"/>
      <c r="BJ4315" s="13"/>
      <c r="BK4315" s="13"/>
      <c r="BL4315" s="13"/>
      <c r="BM4315" s="13"/>
      <c r="BN4315" s="13"/>
    </row>
    <row r="4316" spans="4:66" x14ac:dyDescent="0.25">
      <c r="D4316" s="7"/>
      <c r="E4316" s="10"/>
      <c r="F4316" s="10"/>
      <c r="G4316" s="10"/>
      <c r="H4316" s="10"/>
      <c r="I4316" s="10"/>
      <c r="J4316" s="10"/>
      <c r="K4316" s="11"/>
      <c r="L4316" s="11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  <c r="AR4316" s="12"/>
      <c r="AS4316" s="12"/>
      <c r="AT4316" s="12"/>
      <c r="AU4316" s="12"/>
      <c r="AV4316" s="12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12"/>
      <c r="BG4316" s="12"/>
      <c r="BH4316" s="12"/>
      <c r="BI4316" s="12"/>
      <c r="BJ4316" s="13"/>
      <c r="BK4316" s="13"/>
      <c r="BL4316" s="13"/>
      <c r="BM4316" s="13"/>
      <c r="BN4316" s="13"/>
    </row>
    <row r="4317" spans="4:66" x14ac:dyDescent="0.25">
      <c r="D4317" s="7"/>
      <c r="E4317" s="10"/>
      <c r="F4317" s="10"/>
      <c r="G4317" s="10"/>
      <c r="H4317" s="10"/>
      <c r="I4317" s="10"/>
      <c r="J4317" s="10"/>
      <c r="K4317" s="11"/>
      <c r="L4317" s="11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2"/>
      <c r="AS4317" s="12"/>
      <c r="AT4317" s="12"/>
      <c r="AU4317" s="12"/>
      <c r="AV4317" s="12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12"/>
      <c r="BG4317" s="12"/>
      <c r="BH4317" s="12"/>
      <c r="BI4317" s="12"/>
      <c r="BJ4317" s="13"/>
      <c r="BK4317" s="13"/>
      <c r="BL4317" s="13"/>
      <c r="BM4317" s="13"/>
      <c r="BN4317" s="13"/>
    </row>
    <row r="4318" spans="4:66" x14ac:dyDescent="0.25">
      <c r="D4318" s="7"/>
      <c r="E4318" s="10"/>
      <c r="F4318" s="10"/>
      <c r="G4318" s="10"/>
      <c r="H4318" s="10"/>
      <c r="I4318" s="10"/>
      <c r="J4318" s="10"/>
      <c r="K4318" s="11"/>
      <c r="L4318" s="11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  <c r="AR4318" s="12"/>
      <c r="AS4318" s="12"/>
      <c r="AT4318" s="12"/>
      <c r="AU4318" s="12"/>
      <c r="AV4318" s="12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12"/>
      <c r="BG4318" s="12"/>
      <c r="BH4318" s="12"/>
      <c r="BI4318" s="12"/>
      <c r="BJ4318" s="13"/>
      <c r="BK4318" s="13"/>
      <c r="BL4318" s="13"/>
      <c r="BM4318" s="13"/>
      <c r="BN4318" s="13"/>
    </row>
    <row r="4319" spans="4:66" x14ac:dyDescent="0.25">
      <c r="D4319" s="7"/>
      <c r="E4319" s="10"/>
      <c r="F4319" s="10"/>
      <c r="G4319" s="10"/>
      <c r="H4319" s="10"/>
      <c r="I4319" s="10"/>
      <c r="J4319" s="10"/>
      <c r="K4319" s="11"/>
      <c r="L4319" s="11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2"/>
      <c r="AS4319" s="12"/>
      <c r="AT4319" s="12"/>
      <c r="AU4319" s="12"/>
      <c r="AV4319" s="12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12"/>
      <c r="BG4319" s="12"/>
      <c r="BH4319" s="12"/>
      <c r="BI4319" s="12"/>
      <c r="BJ4319" s="13"/>
      <c r="BK4319" s="13"/>
      <c r="BL4319" s="13"/>
      <c r="BM4319" s="13"/>
      <c r="BN4319" s="13"/>
    </row>
    <row r="4320" spans="4:66" x14ac:dyDescent="0.25">
      <c r="D4320" s="7"/>
      <c r="E4320" s="10"/>
      <c r="F4320" s="10"/>
      <c r="G4320" s="10"/>
      <c r="H4320" s="10"/>
      <c r="I4320" s="10"/>
      <c r="J4320" s="10"/>
      <c r="K4320" s="11"/>
      <c r="L4320" s="11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  <c r="AR4320" s="12"/>
      <c r="AS4320" s="12"/>
      <c r="AT4320" s="12"/>
      <c r="AU4320" s="12"/>
      <c r="AV4320" s="12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12"/>
      <c r="BG4320" s="12"/>
      <c r="BH4320" s="12"/>
      <c r="BI4320" s="12"/>
      <c r="BJ4320" s="13"/>
      <c r="BK4320" s="13"/>
      <c r="BL4320" s="13"/>
      <c r="BM4320" s="13"/>
      <c r="BN4320" s="13"/>
    </row>
    <row r="4321" spans="4:66" x14ac:dyDescent="0.25">
      <c r="D4321" s="7"/>
      <c r="E4321" s="10"/>
      <c r="F4321" s="10"/>
      <c r="G4321" s="10"/>
      <c r="H4321" s="10"/>
      <c r="I4321" s="10"/>
      <c r="J4321" s="10"/>
      <c r="K4321" s="11"/>
      <c r="L4321" s="11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  <c r="AR4321" s="12"/>
      <c r="AS4321" s="12"/>
      <c r="AT4321" s="12"/>
      <c r="AU4321" s="12"/>
      <c r="AV4321" s="12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12"/>
      <c r="BG4321" s="12"/>
      <c r="BH4321" s="12"/>
      <c r="BI4321" s="12"/>
      <c r="BJ4321" s="13"/>
      <c r="BK4321" s="13"/>
      <c r="BL4321" s="13"/>
      <c r="BM4321" s="13"/>
      <c r="BN4321" s="13"/>
    </row>
    <row r="4322" spans="4:66" x14ac:dyDescent="0.25">
      <c r="D4322" s="7"/>
      <c r="E4322" s="10"/>
      <c r="F4322" s="10"/>
      <c r="G4322" s="10"/>
      <c r="H4322" s="10"/>
      <c r="I4322" s="10"/>
      <c r="J4322" s="10"/>
      <c r="K4322" s="11"/>
      <c r="L4322" s="11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  <c r="AR4322" s="12"/>
      <c r="AS4322" s="12"/>
      <c r="AT4322" s="12"/>
      <c r="AU4322" s="12"/>
      <c r="AV4322" s="12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12"/>
      <c r="BG4322" s="12"/>
      <c r="BH4322" s="12"/>
      <c r="BI4322" s="12"/>
      <c r="BJ4322" s="13"/>
      <c r="BK4322" s="13"/>
      <c r="BL4322" s="13"/>
      <c r="BM4322" s="13"/>
      <c r="BN4322" s="13"/>
    </row>
    <row r="4323" spans="4:66" x14ac:dyDescent="0.25">
      <c r="D4323" s="7"/>
      <c r="E4323" s="10"/>
      <c r="F4323" s="10"/>
      <c r="G4323" s="10"/>
      <c r="H4323" s="10"/>
      <c r="I4323" s="10"/>
      <c r="J4323" s="10"/>
      <c r="K4323" s="11"/>
      <c r="L4323" s="11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2"/>
      <c r="AS4323" s="12"/>
      <c r="AT4323" s="12"/>
      <c r="AU4323" s="12"/>
      <c r="AV4323" s="12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12"/>
      <c r="BG4323" s="12"/>
      <c r="BH4323" s="12"/>
      <c r="BI4323" s="12"/>
      <c r="BJ4323" s="13"/>
      <c r="BK4323" s="13"/>
      <c r="BL4323" s="13"/>
      <c r="BM4323" s="13"/>
      <c r="BN4323" s="13"/>
    </row>
    <row r="4324" spans="4:66" x14ac:dyDescent="0.25">
      <c r="D4324" s="7"/>
      <c r="E4324" s="10"/>
      <c r="F4324" s="10"/>
      <c r="G4324" s="10"/>
      <c r="H4324" s="10"/>
      <c r="I4324" s="10"/>
      <c r="J4324" s="10"/>
      <c r="K4324" s="11"/>
      <c r="L4324" s="11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  <c r="AR4324" s="12"/>
      <c r="AS4324" s="12"/>
      <c r="AT4324" s="12"/>
      <c r="AU4324" s="12"/>
      <c r="AV4324" s="12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12"/>
      <c r="BG4324" s="12"/>
      <c r="BH4324" s="12"/>
      <c r="BI4324" s="12"/>
      <c r="BJ4324" s="13"/>
      <c r="BK4324" s="13"/>
      <c r="BL4324" s="13"/>
      <c r="BM4324" s="13"/>
      <c r="BN4324" s="13"/>
    </row>
    <row r="4325" spans="4:66" x14ac:dyDescent="0.25">
      <c r="D4325" s="7"/>
      <c r="E4325" s="10"/>
      <c r="F4325" s="10"/>
      <c r="G4325" s="10"/>
      <c r="H4325" s="10"/>
      <c r="I4325" s="10"/>
      <c r="J4325" s="10"/>
      <c r="K4325" s="11"/>
      <c r="L4325" s="11"/>
      <c r="M4325" s="12"/>
      <c r="N4325" s="12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12"/>
      <c r="Z4325" s="12"/>
      <c r="AA4325" s="12"/>
      <c r="AB4325" s="12"/>
      <c r="AC4325" s="12"/>
      <c r="AD4325" s="12"/>
      <c r="AE4325" s="12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  <c r="AR4325" s="12"/>
      <c r="AS4325" s="12"/>
      <c r="AT4325" s="12"/>
      <c r="AU4325" s="12"/>
      <c r="AV4325" s="12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12"/>
      <c r="BG4325" s="12"/>
      <c r="BH4325" s="12"/>
      <c r="BI4325" s="12"/>
      <c r="BJ4325" s="13"/>
      <c r="BK4325" s="13"/>
      <c r="BL4325" s="13"/>
      <c r="BM4325" s="13"/>
      <c r="BN4325" s="13"/>
    </row>
    <row r="4326" spans="4:66" x14ac:dyDescent="0.25">
      <c r="D4326" s="7"/>
      <c r="E4326" s="10"/>
      <c r="F4326" s="10"/>
      <c r="G4326" s="10"/>
      <c r="H4326" s="10"/>
      <c r="I4326" s="10"/>
      <c r="J4326" s="10"/>
      <c r="K4326" s="11"/>
      <c r="L4326" s="11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  <c r="AR4326" s="12"/>
      <c r="AS4326" s="12"/>
      <c r="AT4326" s="12"/>
      <c r="AU4326" s="12"/>
      <c r="AV4326" s="12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12"/>
      <c r="BG4326" s="12"/>
      <c r="BH4326" s="12"/>
      <c r="BI4326" s="12"/>
      <c r="BJ4326" s="13"/>
      <c r="BK4326" s="13"/>
      <c r="BL4326" s="13"/>
      <c r="BM4326" s="13"/>
      <c r="BN4326" s="13"/>
    </row>
    <row r="4327" spans="4:66" s="14" customFormat="1" x14ac:dyDescent="0.25">
      <c r="D4327" s="21"/>
      <c r="K4327" s="16"/>
      <c r="L4327" s="16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8"/>
      <c r="BK4327" s="18"/>
      <c r="BL4327" s="18"/>
      <c r="BM4327" s="18"/>
      <c r="BN4327" s="18"/>
    </row>
    <row r="4328" spans="4:66" x14ac:dyDescent="0.25">
      <c r="D4328" s="7"/>
      <c r="E4328" s="10"/>
      <c r="F4328" s="10"/>
      <c r="G4328" s="10"/>
      <c r="H4328" s="10"/>
      <c r="I4328" s="10"/>
      <c r="J4328" s="10"/>
      <c r="K4328" s="11"/>
      <c r="L4328" s="11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  <c r="AR4328" s="12"/>
      <c r="AS4328" s="12"/>
      <c r="AT4328" s="12"/>
      <c r="AU4328" s="12"/>
      <c r="AV4328" s="12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12"/>
      <c r="BG4328" s="12"/>
      <c r="BH4328" s="12"/>
      <c r="BI4328" s="12"/>
      <c r="BJ4328" s="13"/>
      <c r="BK4328" s="13"/>
      <c r="BL4328" s="13"/>
      <c r="BM4328" s="13"/>
      <c r="BN4328" s="13"/>
    </row>
    <row r="4329" spans="4:66" x14ac:dyDescent="0.25">
      <c r="D4329" s="7"/>
      <c r="E4329" s="10"/>
      <c r="F4329" s="10"/>
      <c r="G4329" s="10"/>
      <c r="H4329" s="10"/>
      <c r="I4329" s="10"/>
      <c r="J4329" s="10"/>
      <c r="K4329" s="11"/>
      <c r="L4329" s="11"/>
      <c r="M4329" s="12"/>
      <c r="N4329" s="12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12"/>
      <c r="Z4329" s="12"/>
      <c r="AA4329" s="12"/>
      <c r="AB4329" s="12"/>
      <c r="AC4329" s="12"/>
      <c r="AD4329" s="12"/>
      <c r="AE4329" s="12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  <c r="AR4329" s="12"/>
      <c r="AS4329" s="12"/>
      <c r="AT4329" s="12"/>
      <c r="AU4329" s="12"/>
      <c r="AV4329" s="12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12"/>
      <c r="BG4329" s="12"/>
      <c r="BH4329" s="12"/>
      <c r="BI4329" s="12"/>
      <c r="BJ4329" s="13"/>
      <c r="BK4329" s="13"/>
      <c r="BL4329" s="13"/>
      <c r="BM4329" s="13"/>
      <c r="BN4329" s="13"/>
    </row>
    <row r="4330" spans="4:66" x14ac:dyDescent="0.25">
      <c r="D4330" s="7"/>
      <c r="E4330" s="10"/>
      <c r="F4330" s="10"/>
      <c r="G4330" s="10"/>
      <c r="H4330" s="10"/>
      <c r="I4330" s="10"/>
      <c r="J4330" s="10"/>
      <c r="K4330" s="11"/>
      <c r="L4330" s="11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  <c r="AR4330" s="12"/>
      <c r="AS4330" s="12"/>
      <c r="AT4330" s="12"/>
      <c r="AU4330" s="12"/>
      <c r="AV4330" s="12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12"/>
      <c r="BG4330" s="12"/>
      <c r="BH4330" s="12"/>
      <c r="BI4330" s="12"/>
      <c r="BJ4330" s="13"/>
      <c r="BK4330" s="13"/>
      <c r="BL4330" s="13"/>
      <c r="BM4330" s="13"/>
      <c r="BN4330" s="13"/>
    </row>
    <row r="4331" spans="4:66" x14ac:dyDescent="0.25">
      <c r="D4331" s="7"/>
      <c r="E4331" s="10"/>
      <c r="F4331" s="10"/>
      <c r="G4331" s="10"/>
      <c r="H4331" s="10"/>
      <c r="I4331" s="10"/>
      <c r="J4331" s="10"/>
      <c r="K4331" s="11"/>
      <c r="L4331" s="11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  <c r="AR4331" s="12"/>
      <c r="AS4331" s="12"/>
      <c r="AT4331" s="12"/>
      <c r="AU4331" s="12"/>
      <c r="AV4331" s="12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12"/>
      <c r="BG4331" s="12"/>
      <c r="BH4331" s="12"/>
      <c r="BI4331" s="12"/>
      <c r="BJ4331" s="13"/>
      <c r="BK4331" s="13"/>
      <c r="BL4331" s="13"/>
      <c r="BM4331" s="13"/>
      <c r="BN4331" s="13"/>
    </row>
    <row r="4332" spans="4:66" x14ac:dyDescent="0.25">
      <c r="D4332" s="7"/>
      <c r="E4332" s="10"/>
      <c r="F4332" s="10"/>
      <c r="G4332" s="10"/>
      <c r="H4332" s="10"/>
      <c r="I4332" s="10"/>
      <c r="J4332" s="10"/>
      <c r="K4332" s="11"/>
      <c r="L4332" s="11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  <c r="AR4332" s="12"/>
      <c r="AS4332" s="12"/>
      <c r="AT4332" s="12"/>
      <c r="AU4332" s="12"/>
      <c r="AV4332" s="12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12"/>
      <c r="BG4332" s="12"/>
      <c r="BH4332" s="12"/>
      <c r="BI4332" s="12"/>
      <c r="BJ4332" s="13"/>
      <c r="BK4332" s="13"/>
      <c r="BL4332" s="13"/>
      <c r="BM4332" s="13"/>
      <c r="BN4332" s="13"/>
    </row>
    <row r="4333" spans="4:66" x14ac:dyDescent="0.25">
      <c r="D4333" s="7"/>
      <c r="E4333" s="10"/>
      <c r="F4333" s="10"/>
      <c r="G4333" s="10"/>
      <c r="H4333" s="10"/>
      <c r="I4333" s="10"/>
      <c r="J4333" s="10"/>
      <c r="K4333" s="11"/>
      <c r="L4333" s="11"/>
      <c r="M4333" s="12"/>
      <c r="N4333" s="12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12"/>
      <c r="Z4333" s="12"/>
      <c r="AA4333" s="12"/>
      <c r="AB4333" s="12"/>
      <c r="AC4333" s="12"/>
      <c r="AD4333" s="12"/>
      <c r="AE4333" s="12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  <c r="AR4333" s="12"/>
      <c r="AS4333" s="12"/>
      <c r="AT4333" s="12"/>
      <c r="AU4333" s="12"/>
      <c r="AV4333" s="12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12"/>
      <c r="BG4333" s="12"/>
      <c r="BH4333" s="12"/>
      <c r="BI4333" s="12"/>
      <c r="BJ4333" s="13"/>
      <c r="BK4333" s="13"/>
      <c r="BL4333" s="13"/>
      <c r="BM4333" s="13"/>
      <c r="BN4333" s="13"/>
    </row>
    <row r="4334" spans="4:66" x14ac:dyDescent="0.25">
      <c r="D4334" s="7"/>
      <c r="E4334" s="10"/>
      <c r="F4334" s="10"/>
      <c r="G4334" s="10"/>
      <c r="H4334" s="10"/>
      <c r="I4334" s="10"/>
      <c r="J4334" s="10"/>
      <c r="K4334" s="11"/>
      <c r="L4334" s="11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  <c r="AR4334" s="12"/>
      <c r="AS4334" s="12"/>
      <c r="AT4334" s="12"/>
      <c r="AU4334" s="12"/>
      <c r="AV4334" s="12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12"/>
      <c r="BG4334" s="12"/>
      <c r="BH4334" s="12"/>
      <c r="BI4334" s="12"/>
      <c r="BJ4334" s="13"/>
      <c r="BK4334" s="13"/>
      <c r="BL4334" s="13"/>
      <c r="BM4334" s="13"/>
      <c r="BN4334" s="13"/>
    </row>
    <row r="4335" spans="4:66" x14ac:dyDescent="0.25">
      <c r="D4335" s="7"/>
      <c r="E4335" s="10"/>
      <c r="F4335" s="10"/>
      <c r="G4335" s="10"/>
      <c r="H4335" s="10"/>
      <c r="I4335" s="10"/>
      <c r="J4335" s="10"/>
      <c r="K4335" s="11"/>
      <c r="L4335" s="11"/>
      <c r="M4335" s="12"/>
      <c r="N4335" s="12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12"/>
      <c r="Z4335" s="12"/>
      <c r="AA4335" s="12"/>
      <c r="AB4335" s="12"/>
      <c r="AC4335" s="12"/>
      <c r="AD4335" s="12"/>
      <c r="AE4335" s="12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  <c r="AR4335" s="12"/>
      <c r="AS4335" s="12"/>
      <c r="AT4335" s="12"/>
      <c r="AU4335" s="12"/>
      <c r="AV4335" s="12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12"/>
      <c r="BG4335" s="12"/>
      <c r="BH4335" s="12"/>
      <c r="BI4335" s="12"/>
      <c r="BJ4335" s="13"/>
      <c r="BK4335" s="13"/>
      <c r="BL4335" s="13"/>
      <c r="BM4335" s="13"/>
      <c r="BN4335" s="13"/>
    </row>
    <row r="4336" spans="4:66" x14ac:dyDescent="0.25">
      <c r="D4336" s="7"/>
      <c r="E4336" s="10"/>
      <c r="F4336" s="10"/>
      <c r="G4336" s="10"/>
      <c r="H4336" s="10"/>
      <c r="I4336" s="10"/>
      <c r="J4336" s="10"/>
      <c r="K4336" s="11"/>
      <c r="L4336" s="11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  <c r="AR4336" s="12"/>
      <c r="AS4336" s="12"/>
      <c r="AT4336" s="12"/>
      <c r="AU4336" s="12"/>
      <c r="AV4336" s="12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12"/>
      <c r="BG4336" s="12"/>
      <c r="BH4336" s="12"/>
      <c r="BI4336" s="12"/>
      <c r="BJ4336" s="13"/>
      <c r="BK4336" s="13"/>
      <c r="BL4336" s="13"/>
      <c r="BM4336" s="13"/>
      <c r="BN4336" s="13"/>
    </row>
    <row r="4337" spans="4:66" x14ac:dyDescent="0.25">
      <c r="D4337" s="7"/>
      <c r="E4337" s="10"/>
      <c r="F4337" s="10"/>
      <c r="G4337" s="10"/>
      <c r="H4337" s="10"/>
      <c r="I4337" s="10"/>
      <c r="J4337" s="10"/>
      <c r="K4337" s="11"/>
      <c r="L4337" s="11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2"/>
      <c r="AS4337" s="12"/>
      <c r="AT4337" s="12"/>
      <c r="AU4337" s="12"/>
      <c r="AV4337" s="12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12"/>
      <c r="BG4337" s="12"/>
      <c r="BH4337" s="12"/>
      <c r="BI4337" s="12"/>
      <c r="BJ4337" s="13"/>
      <c r="BK4337" s="13"/>
      <c r="BL4337" s="13"/>
      <c r="BM4337" s="13"/>
      <c r="BN4337" s="13"/>
    </row>
    <row r="4338" spans="4:66" x14ac:dyDescent="0.25">
      <c r="D4338" s="7"/>
      <c r="E4338" s="10"/>
      <c r="F4338" s="10"/>
      <c r="G4338" s="10"/>
      <c r="H4338" s="10"/>
      <c r="I4338" s="10"/>
      <c r="J4338" s="10"/>
      <c r="K4338" s="11"/>
      <c r="L4338" s="11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  <c r="AR4338" s="12"/>
      <c r="AS4338" s="12"/>
      <c r="AT4338" s="12"/>
      <c r="AU4338" s="12"/>
      <c r="AV4338" s="12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12"/>
      <c r="BG4338" s="12"/>
      <c r="BH4338" s="12"/>
      <c r="BI4338" s="12"/>
      <c r="BJ4338" s="13"/>
      <c r="BK4338" s="13"/>
      <c r="BL4338" s="13"/>
      <c r="BM4338" s="13"/>
      <c r="BN4338" s="13"/>
    </row>
    <row r="4339" spans="4:66" x14ac:dyDescent="0.25">
      <c r="D4339" s="7"/>
      <c r="E4339" s="10"/>
      <c r="F4339" s="10"/>
      <c r="G4339" s="10"/>
      <c r="H4339" s="10"/>
      <c r="I4339" s="10"/>
      <c r="J4339" s="10"/>
      <c r="K4339" s="11"/>
      <c r="L4339" s="11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2"/>
      <c r="AS4339" s="12"/>
      <c r="AT4339" s="12"/>
      <c r="AU4339" s="12"/>
      <c r="AV4339" s="12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12"/>
      <c r="BG4339" s="12"/>
      <c r="BH4339" s="12"/>
      <c r="BI4339" s="12"/>
      <c r="BJ4339" s="13"/>
      <c r="BK4339" s="13"/>
      <c r="BL4339" s="13"/>
      <c r="BM4339" s="13"/>
      <c r="BN4339" s="13"/>
    </row>
    <row r="4340" spans="4:66" x14ac:dyDescent="0.25">
      <c r="D4340" s="7"/>
      <c r="E4340" s="10"/>
      <c r="F4340" s="10"/>
      <c r="G4340" s="10"/>
      <c r="H4340" s="10"/>
      <c r="I4340" s="10"/>
      <c r="J4340" s="10"/>
      <c r="K4340" s="11"/>
      <c r="L4340" s="11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  <c r="AR4340" s="12"/>
      <c r="AS4340" s="12"/>
      <c r="AT4340" s="12"/>
      <c r="AU4340" s="12"/>
      <c r="AV4340" s="12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12"/>
      <c r="BG4340" s="12"/>
      <c r="BH4340" s="12"/>
      <c r="BI4340" s="12"/>
      <c r="BJ4340" s="13"/>
      <c r="BK4340" s="13"/>
      <c r="BL4340" s="13"/>
      <c r="BM4340" s="13"/>
      <c r="BN4340" s="13"/>
    </row>
    <row r="4341" spans="4:66" x14ac:dyDescent="0.25">
      <c r="D4341" s="7"/>
      <c r="E4341" s="10"/>
      <c r="F4341" s="10"/>
      <c r="G4341" s="10"/>
      <c r="H4341" s="10"/>
      <c r="I4341" s="10"/>
      <c r="J4341" s="10"/>
      <c r="K4341" s="11"/>
      <c r="L4341" s="11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  <c r="AR4341" s="12"/>
      <c r="AS4341" s="12"/>
      <c r="AT4341" s="12"/>
      <c r="AU4341" s="12"/>
      <c r="AV4341" s="12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12"/>
      <c r="BG4341" s="12"/>
      <c r="BH4341" s="12"/>
      <c r="BI4341" s="12"/>
      <c r="BJ4341" s="13"/>
      <c r="BK4341" s="13"/>
      <c r="BL4341" s="13"/>
      <c r="BM4341" s="13"/>
      <c r="BN4341" s="13"/>
    </row>
    <row r="4342" spans="4:66" x14ac:dyDescent="0.25">
      <c r="D4342" s="7"/>
      <c r="E4342" s="10"/>
      <c r="F4342" s="10"/>
      <c r="G4342" s="10"/>
      <c r="H4342" s="10"/>
      <c r="I4342" s="10"/>
      <c r="J4342" s="10"/>
      <c r="K4342" s="11"/>
      <c r="L4342" s="11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  <c r="AR4342" s="12"/>
      <c r="AS4342" s="12"/>
      <c r="AT4342" s="12"/>
      <c r="AU4342" s="12"/>
      <c r="AV4342" s="12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12"/>
      <c r="BG4342" s="12"/>
      <c r="BH4342" s="12"/>
      <c r="BI4342" s="12"/>
      <c r="BJ4342" s="13"/>
      <c r="BK4342" s="13"/>
      <c r="BL4342" s="13"/>
      <c r="BM4342" s="13"/>
      <c r="BN4342" s="13"/>
    </row>
    <row r="4343" spans="4:66" x14ac:dyDescent="0.25">
      <c r="D4343" s="7"/>
      <c r="E4343" s="10"/>
      <c r="F4343" s="10"/>
      <c r="G4343" s="10"/>
      <c r="H4343" s="10"/>
      <c r="I4343" s="10"/>
      <c r="J4343" s="10"/>
      <c r="K4343" s="11"/>
      <c r="L4343" s="11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  <c r="AR4343" s="12"/>
      <c r="AS4343" s="12"/>
      <c r="AT4343" s="12"/>
      <c r="AU4343" s="12"/>
      <c r="AV4343" s="12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12"/>
      <c r="BG4343" s="12"/>
      <c r="BH4343" s="12"/>
      <c r="BI4343" s="12"/>
      <c r="BJ4343" s="13"/>
      <c r="BK4343" s="13"/>
      <c r="BL4343" s="13"/>
      <c r="BM4343" s="13"/>
      <c r="BN4343" s="13"/>
    </row>
    <row r="4344" spans="4:66" x14ac:dyDescent="0.25">
      <c r="D4344" s="7"/>
      <c r="E4344" s="10"/>
      <c r="F4344" s="10"/>
      <c r="G4344" s="10"/>
      <c r="H4344" s="10"/>
      <c r="I4344" s="10"/>
      <c r="J4344" s="10"/>
      <c r="K4344" s="11"/>
      <c r="L4344" s="11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  <c r="AR4344" s="12"/>
      <c r="AS4344" s="12"/>
      <c r="AT4344" s="12"/>
      <c r="AU4344" s="12"/>
      <c r="AV4344" s="12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12"/>
      <c r="BG4344" s="12"/>
      <c r="BH4344" s="12"/>
      <c r="BI4344" s="12"/>
      <c r="BJ4344" s="13"/>
      <c r="BK4344" s="13"/>
      <c r="BL4344" s="13"/>
      <c r="BM4344" s="13"/>
      <c r="BN4344" s="13"/>
    </row>
    <row r="4345" spans="4:66" x14ac:dyDescent="0.25">
      <c r="D4345" s="7"/>
      <c r="E4345" s="10"/>
      <c r="F4345" s="10"/>
      <c r="G4345" s="10"/>
      <c r="H4345" s="10"/>
      <c r="I4345" s="10"/>
      <c r="J4345" s="10"/>
      <c r="K4345" s="11"/>
      <c r="L4345" s="11"/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  <c r="AR4345" s="12"/>
      <c r="AS4345" s="12"/>
      <c r="AT4345" s="12"/>
      <c r="AU4345" s="12"/>
      <c r="AV4345" s="12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12"/>
      <c r="BG4345" s="12"/>
      <c r="BH4345" s="12"/>
      <c r="BI4345" s="12"/>
      <c r="BJ4345" s="13"/>
      <c r="BK4345" s="13"/>
      <c r="BL4345" s="13"/>
      <c r="BM4345" s="13"/>
      <c r="BN4345" s="13"/>
    </row>
    <row r="4346" spans="4:66" x14ac:dyDescent="0.25">
      <c r="D4346" s="7"/>
      <c r="E4346" s="10"/>
      <c r="F4346" s="10"/>
      <c r="G4346" s="10"/>
      <c r="H4346" s="10"/>
      <c r="I4346" s="10"/>
      <c r="J4346" s="10"/>
      <c r="K4346" s="11"/>
      <c r="L4346" s="11"/>
      <c r="M4346" s="12"/>
      <c r="N4346" s="12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12"/>
      <c r="Z4346" s="12"/>
      <c r="AA4346" s="12"/>
      <c r="AB4346" s="12"/>
      <c r="AC4346" s="12"/>
      <c r="AD4346" s="12"/>
      <c r="AE4346" s="12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  <c r="AR4346" s="12"/>
      <c r="AS4346" s="12"/>
      <c r="AT4346" s="12"/>
      <c r="AU4346" s="12"/>
      <c r="AV4346" s="12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12"/>
      <c r="BG4346" s="12"/>
      <c r="BH4346" s="12"/>
      <c r="BI4346" s="12"/>
      <c r="BJ4346" s="13"/>
      <c r="BK4346" s="13"/>
      <c r="BL4346" s="13"/>
      <c r="BM4346" s="13"/>
      <c r="BN4346" s="13"/>
    </row>
    <row r="4347" spans="4:66" x14ac:dyDescent="0.25">
      <c r="D4347" s="7"/>
      <c r="E4347" s="10"/>
      <c r="F4347" s="10"/>
      <c r="G4347" s="10"/>
      <c r="H4347" s="10"/>
      <c r="I4347" s="10"/>
      <c r="J4347" s="10"/>
      <c r="K4347" s="11"/>
      <c r="L4347" s="11"/>
      <c r="M4347" s="12"/>
      <c r="N4347" s="12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2"/>
      <c r="AS4347" s="12"/>
      <c r="AT4347" s="12"/>
      <c r="AU4347" s="12"/>
      <c r="AV4347" s="12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12"/>
      <c r="BG4347" s="12"/>
      <c r="BH4347" s="12"/>
      <c r="BI4347" s="12"/>
      <c r="BJ4347" s="13"/>
      <c r="BK4347" s="13"/>
      <c r="BL4347" s="13"/>
      <c r="BM4347" s="13"/>
      <c r="BN4347" s="13"/>
    </row>
    <row r="4348" spans="4:66" x14ac:dyDescent="0.25">
      <c r="D4348" s="7"/>
      <c r="E4348" s="10"/>
      <c r="F4348" s="10"/>
      <c r="G4348" s="10"/>
      <c r="H4348" s="10"/>
      <c r="I4348" s="10"/>
      <c r="J4348" s="10"/>
      <c r="K4348" s="11"/>
      <c r="L4348" s="11"/>
      <c r="M4348" s="12"/>
      <c r="N4348" s="12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12"/>
      <c r="Z4348" s="12"/>
      <c r="AA4348" s="12"/>
      <c r="AB4348" s="12"/>
      <c r="AC4348" s="12"/>
      <c r="AD4348" s="12"/>
      <c r="AE4348" s="12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  <c r="AR4348" s="12"/>
      <c r="AS4348" s="12"/>
      <c r="AT4348" s="12"/>
      <c r="AU4348" s="12"/>
      <c r="AV4348" s="12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12"/>
      <c r="BG4348" s="12"/>
      <c r="BH4348" s="12"/>
      <c r="BI4348" s="12"/>
      <c r="BJ4348" s="13"/>
      <c r="BK4348" s="13"/>
      <c r="BL4348" s="13"/>
      <c r="BM4348" s="13"/>
      <c r="BN4348" s="13"/>
    </row>
    <row r="4349" spans="4:66" x14ac:dyDescent="0.25">
      <c r="D4349" s="7"/>
      <c r="E4349" s="10"/>
      <c r="F4349" s="10"/>
      <c r="G4349" s="10"/>
      <c r="H4349" s="10"/>
      <c r="I4349" s="10"/>
      <c r="J4349" s="10"/>
      <c r="K4349" s="11"/>
      <c r="L4349" s="11"/>
      <c r="M4349" s="12"/>
      <c r="N4349" s="12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12"/>
      <c r="Z4349" s="12"/>
      <c r="AA4349" s="12"/>
      <c r="AB4349" s="12"/>
      <c r="AC4349" s="12"/>
      <c r="AD4349" s="12"/>
      <c r="AE4349" s="12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  <c r="AR4349" s="12"/>
      <c r="AS4349" s="12"/>
      <c r="AT4349" s="12"/>
      <c r="AU4349" s="12"/>
      <c r="AV4349" s="12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12"/>
      <c r="BG4349" s="12"/>
      <c r="BH4349" s="12"/>
      <c r="BI4349" s="12"/>
      <c r="BJ4349" s="13"/>
      <c r="BK4349" s="13"/>
      <c r="BL4349" s="13"/>
      <c r="BM4349" s="13"/>
      <c r="BN4349" s="13"/>
    </row>
    <row r="4350" spans="4:66" x14ac:dyDescent="0.25">
      <c r="D4350" s="7"/>
      <c r="E4350" s="10"/>
      <c r="F4350" s="10"/>
      <c r="G4350" s="10"/>
      <c r="H4350" s="10"/>
      <c r="I4350" s="10"/>
      <c r="J4350" s="10"/>
      <c r="K4350" s="11"/>
      <c r="L4350" s="11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  <c r="AR4350" s="12"/>
      <c r="AS4350" s="12"/>
      <c r="AT4350" s="12"/>
      <c r="AU4350" s="12"/>
      <c r="AV4350" s="12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12"/>
      <c r="BG4350" s="12"/>
      <c r="BH4350" s="12"/>
      <c r="BI4350" s="12"/>
      <c r="BJ4350" s="13"/>
      <c r="BK4350" s="13"/>
      <c r="BL4350" s="13"/>
      <c r="BM4350" s="13"/>
      <c r="BN4350" s="13"/>
    </row>
    <row r="4351" spans="4:66" x14ac:dyDescent="0.25">
      <c r="D4351" s="7"/>
      <c r="E4351" s="10"/>
      <c r="F4351" s="10"/>
      <c r="G4351" s="10"/>
      <c r="H4351" s="10"/>
      <c r="I4351" s="10"/>
      <c r="J4351" s="10"/>
      <c r="K4351" s="11"/>
      <c r="L4351" s="11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  <c r="AR4351" s="12"/>
      <c r="AS4351" s="12"/>
      <c r="AT4351" s="12"/>
      <c r="AU4351" s="12"/>
      <c r="AV4351" s="12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12"/>
      <c r="BG4351" s="12"/>
      <c r="BH4351" s="12"/>
      <c r="BI4351" s="12"/>
      <c r="BJ4351" s="13"/>
      <c r="BK4351" s="13"/>
      <c r="BL4351" s="13"/>
      <c r="BM4351" s="13"/>
      <c r="BN4351" s="13"/>
    </row>
    <row r="4352" spans="4:66" x14ac:dyDescent="0.25">
      <c r="D4352" s="7"/>
      <c r="E4352" s="10"/>
      <c r="F4352" s="10"/>
      <c r="G4352" s="10"/>
      <c r="H4352" s="10"/>
      <c r="I4352" s="10"/>
      <c r="J4352" s="10"/>
      <c r="K4352" s="11"/>
      <c r="L4352" s="11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  <c r="AR4352" s="12"/>
      <c r="AS4352" s="12"/>
      <c r="AT4352" s="12"/>
      <c r="AU4352" s="12"/>
      <c r="AV4352" s="12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12"/>
      <c r="BG4352" s="12"/>
      <c r="BH4352" s="12"/>
      <c r="BI4352" s="12"/>
      <c r="BJ4352" s="13"/>
      <c r="BK4352" s="13"/>
      <c r="BL4352" s="13"/>
      <c r="BM4352" s="13"/>
      <c r="BN4352" s="13"/>
    </row>
    <row r="4353" spans="4:66" x14ac:dyDescent="0.25">
      <c r="D4353" s="7"/>
      <c r="E4353" s="10"/>
      <c r="F4353" s="10"/>
      <c r="G4353" s="10"/>
      <c r="H4353" s="10"/>
      <c r="I4353" s="10"/>
      <c r="J4353" s="10"/>
      <c r="K4353" s="11"/>
      <c r="L4353" s="11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  <c r="AR4353" s="12"/>
      <c r="AS4353" s="12"/>
      <c r="AT4353" s="12"/>
      <c r="AU4353" s="12"/>
      <c r="AV4353" s="12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12"/>
      <c r="BG4353" s="12"/>
      <c r="BH4353" s="12"/>
      <c r="BI4353" s="12"/>
      <c r="BJ4353" s="13"/>
      <c r="BK4353" s="13"/>
      <c r="BL4353" s="13"/>
      <c r="BM4353" s="13"/>
      <c r="BN4353" s="13"/>
    </row>
    <row r="4354" spans="4:66" x14ac:dyDescent="0.25">
      <c r="D4354" s="7"/>
      <c r="E4354" s="10"/>
      <c r="F4354" s="10"/>
      <c r="G4354" s="10"/>
      <c r="H4354" s="10"/>
      <c r="I4354" s="10"/>
      <c r="J4354" s="10"/>
      <c r="K4354" s="11"/>
      <c r="L4354" s="11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  <c r="AR4354" s="12"/>
      <c r="AS4354" s="12"/>
      <c r="AT4354" s="12"/>
      <c r="AU4354" s="12"/>
      <c r="AV4354" s="12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12"/>
      <c r="BG4354" s="12"/>
      <c r="BH4354" s="12"/>
      <c r="BI4354" s="12"/>
      <c r="BJ4354" s="13"/>
      <c r="BK4354" s="13"/>
      <c r="BL4354" s="13"/>
      <c r="BM4354" s="13"/>
      <c r="BN4354" s="13"/>
    </row>
    <row r="4355" spans="4:66" x14ac:dyDescent="0.25">
      <c r="D4355" s="7"/>
      <c r="E4355" s="10"/>
      <c r="F4355" s="10"/>
      <c r="G4355" s="10"/>
      <c r="H4355" s="10"/>
      <c r="I4355" s="10"/>
      <c r="J4355" s="10"/>
      <c r="K4355" s="11"/>
      <c r="L4355" s="11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2"/>
      <c r="AS4355" s="12"/>
      <c r="AT4355" s="12"/>
      <c r="AU4355" s="12"/>
      <c r="AV4355" s="12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12"/>
      <c r="BG4355" s="12"/>
      <c r="BH4355" s="12"/>
      <c r="BI4355" s="12"/>
      <c r="BJ4355" s="13"/>
      <c r="BK4355" s="13"/>
      <c r="BL4355" s="13"/>
      <c r="BM4355" s="13"/>
      <c r="BN4355" s="13"/>
    </row>
    <row r="4356" spans="4:66" x14ac:dyDescent="0.25">
      <c r="D4356" s="7"/>
      <c r="E4356" s="10"/>
      <c r="F4356" s="10"/>
      <c r="G4356" s="10"/>
      <c r="H4356" s="10"/>
      <c r="I4356" s="10"/>
      <c r="J4356" s="10"/>
      <c r="K4356" s="11"/>
      <c r="L4356" s="11"/>
      <c r="M4356" s="12"/>
      <c r="N4356" s="12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12"/>
      <c r="Z4356" s="12"/>
      <c r="AA4356" s="12"/>
      <c r="AB4356" s="12"/>
      <c r="AC4356" s="12"/>
      <c r="AD4356" s="12"/>
      <c r="AE4356" s="12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  <c r="AR4356" s="12"/>
      <c r="AS4356" s="12"/>
      <c r="AT4356" s="12"/>
      <c r="AU4356" s="12"/>
      <c r="AV4356" s="12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12"/>
      <c r="BG4356" s="12"/>
      <c r="BH4356" s="12"/>
      <c r="BI4356" s="12"/>
      <c r="BJ4356" s="13"/>
      <c r="BK4356" s="13"/>
      <c r="BL4356" s="13"/>
      <c r="BM4356" s="13"/>
      <c r="BN4356" s="13"/>
    </row>
    <row r="4357" spans="4:66" x14ac:dyDescent="0.25">
      <c r="D4357" s="7"/>
      <c r="E4357" s="10"/>
      <c r="F4357" s="10"/>
      <c r="G4357" s="10"/>
      <c r="H4357" s="10"/>
      <c r="I4357" s="10"/>
      <c r="J4357" s="10"/>
      <c r="K4357" s="11"/>
      <c r="L4357" s="11"/>
      <c r="M4357" s="12"/>
      <c r="N4357" s="12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12"/>
      <c r="Z4357" s="12"/>
      <c r="AA4357" s="12"/>
      <c r="AB4357" s="12"/>
      <c r="AC4357" s="12"/>
      <c r="AD4357" s="12"/>
      <c r="AE4357" s="12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  <c r="AR4357" s="12"/>
      <c r="AS4357" s="12"/>
      <c r="AT4357" s="12"/>
      <c r="AU4357" s="12"/>
      <c r="AV4357" s="12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12"/>
      <c r="BG4357" s="12"/>
      <c r="BH4357" s="12"/>
      <c r="BI4357" s="12"/>
      <c r="BJ4357" s="13"/>
      <c r="BK4357" s="13"/>
      <c r="BL4357" s="13"/>
      <c r="BM4357" s="13"/>
      <c r="BN4357" s="13"/>
    </row>
    <row r="4358" spans="4:66" x14ac:dyDescent="0.25">
      <c r="D4358" s="7"/>
      <c r="E4358" s="10"/>
      <c r="F4358" s="10"/>
      <c r="G4358" s="10"/>
      <c r="H4358" s="10"/>
      <c r="I4358" s="10"/>
      <c r="J4358" s="10"/>
      <c r="K4358" s="11"/>
      <c r="L4358" s="11"/>
      <c r="M4358" s="12"/>
      <c r="N4358" s="12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12"/>
      <c r="Z4358" s="12"/>
      <c r="AA4358" s="12"/>
      <c r="AB4358" s="12"/>
      <c r="AC4358" s="12"/>
      <c r="AD4358" s="12"/>
      <c r="AE4358" s="12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  <c r="AR4358" s="12"/>
      <c r="AS4358" s="12"/>
      <c r="AT4358" s="12"/>
      <c r="AU4358" s="12"/>
      <c r="AV4358" s="12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12"/>
      <c r="BG4358" s="12"/>
      <c r="BH4358" s="12"/>
      <c r="BI4358" s="12"/>
      <c r="BJ4358" s="13"/>
      <c r="BK4358" s="13"/>
      <c r="BL4358" s="13"/>
      <c r="BM4358" s="13"/>
      <c r="BN4358" s="13"/>
    </row>
    <row r="4359" spans="4:66" x14ac:dyDescent="0.25">
      <c r="D4359" s="7"/>
      <c r="E4359" s="10"/>
      <c r="F4359" s="10"/>
      <c r="G4359" s="10"/>
      <c r="H4359" s="10"/>
      <c r="I4359" s="10"/>
      <c r="J4359" s="10"/>
      <c r="K4359" s="11"/>
      <c r="L4359" s="11"/>
      <c r="M4359" s="12"/>
      <c r="N4359" s="12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12"/>
      <c r="Z4359" s="12"/>
      <c r="AA4359" s="12"/>
      <c r="AB4359" s="12"/>
      <c r="AC4359" s="12"/>
      <c r="AD4359" s="12"/>
      <c r="AE4359" s="12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2"/>
      <c r="AS4359" s="12"/>
      <c r="AT4359" s="12"/>
      <c r="AU4359" s="12"/>
      <c r="AV4359" s="12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12"/>
      <c r="BG4359" s="12"/>
      <c r="BH4359" s="12"/>
      <c r="BI4359" s="12"/>
      <c r="BJ4359" s="13"/>
      <c r="BK4359" s="13"/>
      <c r="BL4359" s="13"/>
      <c r="BM4359" s="13"/>
      <c r="BN4359" s="13"/>
    </row>
    <row r="4360" spans="4:66" x14ac:dyDescent="0.25">
      <c r="D4360" s="7"/>
      <c r="E4360" s="10"/>
      <c r="F4360" s="10"/>
      <c r="G4360" s="10"/>
      <c r="H4360" s="10"/>
      <c r="I4360" s="10"/>
      <c r="J4360" s="10"/>
      <c r="K4360" s="11"/>
      <c r="L4360" s="11"/>
      <c r="M4360" s="12"/>
      <c r="N4360" s="12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12"/>
      <c r="Z4360" s="12"/>
      <c r="AA4360" s="12"/>
      <c r="AB4360" s="12"/>
      <c r="AC4360" s="12"/>
      <c r="AD4360" s="12"/>
      <c r="AE4360" s="12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  <c r="AR4360" s="12"/>
      <c r="AS4360" s="12"/>
      <c r="AT4360" s="12"/>
      <c r="AU4360" s="12"/>
      <c r="AV4360" s="12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12"/>
      <c r="BG4360" s="12"/>
      <c r="BH4360" s="12"/>
      <c r="BI4360" s="12"/>
      <c r="BJ4360" s="13"/>
      <c r="BK4360" s="13"/>
      <c r="BL4360" s="13"/>
      <c r="BM4360" s="13"/>
      <c r="BN4360" s="13"/>
    </row>
    <row r="4361" spans="4:66" x14ac:dyDescent="0.25">
      <c r="D4361" s="7"/>
      <c r="E4361" s="10"/>
      <c r="F4361" s="10"/>
      <c r="G4361" s="10"/>
      <c r="H4361" s="10"/>
      <c r="I4361" s="10"/>
      <c r="J4361" s="10"/>
      <c r="K4361" s="11"/>
      <c r="L4361" s="11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  <c r="AR4361" s="12"/>
      <c r="AS4361" s="12"/>
      <c r="AT4361" s="12"/>
      <c r="AU4361" s="12"/>
      <c r="AV4361" s="12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12"/>
      <c r="BG4361" s="12"/>
      <c r="BH4361" s="12"/>
      <c r="BI4361" s="12"/>
      <c r="BJ4361" s="13"/>
      <c r="BK4361" s="13"/>
      <c r="BL4361" s="13"/>
      <c r="BM4361" s="13"/>
      <c r="BN4361" s="13"/>
    </row>
    <row r="4362" spans="4:66" x14ac:dyDescent="0.25">
      <c r="D4362" s="7"/>
      <c r="E4362" s="10"/>
      <c r="F4362" s="10"/>
      <c r="G4362" s="10"/>
      <c r="H4362" s="10"/>
      <c r="I4362" s="10"/>
      <c r="J4362" s="10"/>
      <c r="K4362" s="11"/>
      <c r="L4362" s="11"/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  <c r="AR4362" s="12"/>
      <c r="AS4362" s="12"/>
      <c r="AT4362" s="12"/>
      <c r="AU4362" s="12"/>
      <c r="AV4362" s="12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12"/>
      <c r="BG4362" s="12"/>
      <c r="BH4362" s="12"/>
      <c r="BI4362" s="12"/>
      <c r="BJ4362" s="13"/>
      <c r="BK4362" s="13"/>
      <c r="BL4362" s="13"/>
      <c r="BM4362" s="13"/>
      <c r="BN4362" s="13"/>
    </row>
    <row r="4363" spans="4:66" x14ac:dyDescent="0.25">
      <c r="D4363" s="7"/>
      <c r="E4363" s="10"/>
      <c r="F4363" s="10"/>
      <c r="G4363" s="10"/>
      <c r="H4363" s="10"/>
      <c r="I4363" s="10"/>
      <c r="J4363" s="10"/>
      <c r="K4363" s="11"/>
      <c r="L4363" s="11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2"/>
      <c r="AS4363" s="12"/>
      <c r="AT4363" s="12"/>
      <c r="AU4363" s="12"/>
      <c r="AV4363" s="12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12"/>
      <c r="BG4363" s="12"/>
      <c r="BH4363" s="12"/>
      <c r="BI4363" s="12"/>
      <c r="BJ4363" s="13"/>
      <c r="BK4363" s="13"/>
      <c r="BL4363" s="13"/>
      <c r="BM4363" s="13"/>
      <c r="BN4363" s="13"/>
    </row>
    <row r="4364" spans="4:66" x14ac:dyDescent="0.25">
      <c r="D4364" s="7"/>
      <c r="E4364" s="10"/>
      <c r="F4364" s="10"/>
      <c r="G4364" s="10"/>
      <c r="H4364" s="10"/>
      <c r="I4364" s="10"/>
      <c r="J4364" s="10"/>
      <c r="K4364" s="11"/>
      <c r="L4364" s="11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  <c r="AR4364" s="12"/>
      <c r="AS4364" s="12"/>
      <c r="AT4364" s="12"/>
      <c r="AU4364" s="12"/>
      <c r="AV4364" s="12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12"/>
      <c r="BG4364" s="12"/>
      <c r="BH4364" s="12"/>
      <c r="BI4364" s="12"/>
      <c r="BJ4364" s="13"/>
      <c r="BK4364" s="13"/>
      <c r="BL4364" s="13"/>
      <c r="BM4364" s="13"/>
      <c r="BN4364" s="13"/>
    </row>
    <row r="4365" spans="4:66" x14ac:dyDescent="0.25">
      <c r="D4365" s="7"/>
      <c r="E4365" s="10"/>
      <c r="F4365" s="10"/>
      <c r="G4365" s="10"/>
      <c r="H4365" s="10"/>
      <c r="I4365" s="10"/>
      <c r="J4365" s="10"/>
      <c r="K4365" s="11"/>
      <c r="L4365" s="11"/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  <c r="AR4365" s="12"/>
      <c r="AS4365" s="12"/>
      <c r="AT4365" s="12"/>
      <c r="AU4365" s="12"/>
      <c r="AV4365" s="12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12"/>
      <c r="BG4365" s="12"/>
      <c r="BH4365" s="12"/>
      <c r="BI4365" s="12"/>
      <c r="BJ4365" s="13"/>
      <c r="BK4365" s="13"/>
      <c r="BL4365" s="13"/>
      <c r="BM4365" s="13"/>
      <c r="BN4365" s="13"/>
    </row>
    <row r="4366" spans="4:66" x14ac:dyDescent="0.25">
      <c r="D4366" s="7"/>
      <c r="E4366" s="10"/>
      <c r="F4366" s="10"/>
      <c r="G4366" s="10"/>
      <c r="H4366" s="10"/>
      <c r="I4366" s="10"/>
      <c r="J4366" s="10"/>
      <c r="K4366" s="11"/>
      <c r="L4366" s="11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  <c r="AR4366" s="12"/>
      <c r="AS4366" s="12"/>
      <c r="AT4366" s="12"/>
      <c r="AU4366" s="12"/>
      <c r="AV4366" s="12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12"/>
      <c r="BG4366" s="12"/>
      <c r="BH4366" s="12"/>
      <c r="BI4366" s="12"/>
      <c r="BJ4366" s="13"/>
      <c r="BK4366" s="13"/>
      <c r="BL4366" s="13"/>
      <c r="BM4366" s="13"/>
      <c r="BN4366" s="13"/>
    </row>
    <row r="4367" spans="4:66" x14ac:dyDescent="0.25">
      <c r="D4367" s="7"/>
      <c r="E4367" s="10"/>
      <c r="F4367" s="10"/>
      <c r="G4367" s="10"/>
      <c r="H4367" s="10"/>
      <c r="I4367" s="10"/>
      <c r="J4367" s="10"/>
      <c r="K4367" s="11"/>
      <c r="L4367" s="11"/>
      <c r="M4367" s="12"/>
      <c r="N4367" s="12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2"/>
      <c r="AS4367" s="12"/>
      <c r="AT4367" s="12"/>
      <c r="AU4367" s="12"/>
      <c r="AV4367" s="12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12"/>
      <c r="BG4367" s="12"/>
      <c r="BH4367" s="12"/>
      <c r="BI4367" s="12"/>
      <c r="BJ4367" s="13"/>
      <c r="BK4367" s="13"/>
      <c r="BL4367" s="13"/>
      <c r="BM4367" s="13"/>
      <c r="BN4367" s="13"/>
    </row>
    <row r="4368" spans="4:66" x14ac:dyDescent="0.25">
      <c r="D4368" s="7"/>
      <c r="E4368" s="10"/>
      <c r="F4368" s="10"/>
      <c r="G4368" s="10"/>
      <c r="H4368" s="10"/>
      <c r="I4368" s="10"/>
      <c r="J4368" s="10"/>
      <c r="K4368" s="11"/>
      <c r="L4368" s="11"/>
      <c r="M4368" s="12"/>
      <c r="N4368" s="12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12"/>
      <c r="Z4368" s="12"/>
      <c r="AA4368" s="12"/>
      <c r="AB4368" s="12"/>
      <c r="AC4368" s="12"/>
      <c r="AD4368" s="12"/>
      <c r="AE4368" s="12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  <c r="AR4368" s="12"/>
      <c r="AS4368" s="12"/>
      <c r="AT4368" s="12"/>
      <c r="AU4368" s="12"/>
      <c r="AV4368" s="12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12"/>
      <c r="BG4368" s="12"/>
      <c r="BH4368" s="12"/>
      <c r="BI4368" s="12"/>
      <c r="BJ4368" s="13"/>
      <c r="BK4368" s="13"/>
      <c r="BL4368" s="13"/>
      <c r="BM4368" s="13"/>
      <c r="BN4368" s="13"/>
    </row>
    <row r="4369" spans="4:66" x14ac:dyDescent="0.25">
      <c r="D4369" s="7"/>
      <c r="E4369" s="10"/>
      <c r="F4369" s="10"/>
      <c r="G4369" s="10"/>
      <c r="H4369" s="10"/>
      <c r="I4369" s="10"/>
      <c r="J4369" s="10"/>
      <c r="K4369" s="11"/>
      <c r="L4369" s="11"/>
      <c r="M4369" s="12"/>
      <c r="N4369" s="12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12"/>
      <c r="Z4369" s="12"/>
      <c r="AA4369" s="12"/>
      <c r="AB4369" s="12"/>
      <c r="AC4369" s="12"/>
      <c r="AD4369" s="12"/>
      <c r="AE4369" s="12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  <c r="AR4369" s="12"/>
      <c r="AS4369" s="12"/>
      <c r="AT4369" s="12"/>
      <c r="AU4369" s="12"/>
      <c r="AV4369" s="12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12"/>
      <c r="BG4369" s="12"/>
      <c r="BH4369" s="12"/>
      <c r="BI4369" s="12"/>
      <c r="BJ4369" s="13"/>
      <c r="BK4369" s="13"/>
      <c r="BL4369" s="13"/>
      <c r="BM4369" s="13"/>
      <c r="BN4369" s="13"/>
    </row>
    <row r="4370" spans="4:66" x14ac:dyDescent="0.25">
      <c r="D4370" s="7"/>
      <c r="E4370" s="10"/>
      <c r="F4370" s="10"/>
      <c r="G4370" s="10"/>
      <c r="H4370" s="10"/>
      <c r="I4370" s="10"/>
      <c r="J4370" s="10"/>
      <c r="K4370" s="11"/>
      <c r="L4370" s="11"/>
      <c r="M4370" s="12"/>
      <c r="N4370" s="12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12"/>
      <c r="Z4370" s="12"/>
      <c r="AA4370" s="12"/>
      <c r="AB4370" s="12"/>
      <c r="AC4370" s="12"/>
      <c r="AD4370" s="12"/>
      <c r="AE4370" s="12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  <c r="AR4370" s="12"/>
      <c r="AS4370" s="12"/>
      <c r="AT4370" s="12"/>
      <c r="AU4370" s="12"/>
      <c r="AV4370" s="12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12"/>
      <c r="BG4370" s="12"/>
      <c r="BH4370" s="12"/>
      <c r="BI4370" s="12"/>
      <c r="BJ4370" s="13"/>
      <c r="BK4370" s="13"/>
      <c r="BL4370" s="13"/>
      <c r="BM4370" s="13"/>
      <c r="BN4370" s="13"/>
    </row>
    <row r="4371" spans="4:66" x14ac:dyDescent="0.25">
      <c r="D4371" s="7"/>
      <c r="E4371" s="10"/>
      <c r="F4371" s="10"/>
      <c r="G4371" s="10"/>
      <c r="H4371" s="10"/>
      <c r="I4371" s="10"/>
      <c r="J4371" s="10"/>
      <c r="K4371" s="11"/>
      <c r="L4371" s="11"/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  <c r="AR4371" s="12"/>
      <c r="AS4371" s="12"/>
      <c r="AT4371" s="12"/>
      <c r="AU4371" s="12"/>
      <c r="AV4371" s="12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12"/>
      <c r="BG4371" s="12"/>
      <c r="BH4371" s="12"/>
      <c r="BI4371" s="12"/>
      <c r="BJ4371" s="13"/>
      <c r="BK4371" s="13"/>
      <c r="BL4371" s="13"/>
      <c r="BM4371" s="13"/>
      <c r="BN4371" s="13"/>
    </row>
    <row r="4372" spans="4:66" x14ac:dyDescent="0.25">
      <c r="D4372" s="7"/>
      <c r="E4372" s="10"/>
      <c r="F4372" s="10"/>
      <c r="G4372" s="10"/>
      <c r="H4372" s="10"/>
      <c r="I4372" s="10"/>
      <c r="J4372" s="10"/>
      <c r="K4372" s="11"/>
      <c r="L4372" s="11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  <c r="AR4372" s="12"/>
      <c r="AS4372" s="12"/>
      <c r="AT4372" s="12"/>
      <c r="AU4372" s="12"/>
      <c r="AV4372" s="12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12"/>
      <c r="BG4372" s="12"/>
      <c r="BH4372" s="12"/>
      <c r="BI4372" s="12"/>
      <c r="BJ4372" s="13"/>
      <c r="BK4372" s="13"/>
      <c r="BL4372" s="13"/>
      <c r="BM4372" s="13"/>
      <c r="BN4372" s="13"/>
    </row>
    <row r="4373" spans="4:66" x14ac:dyDescent="0.25">
      <c r="D4373" s="7"/>
      <c r="E4373" s="10"/>
      <c r="F4373" s="10"/>
      <c r="G4373" s="10"/>
      <c r="H4373" s="10"/>
      <c r="I4373" s="10"/>
      <c r="J4373" s="10"/>
      <c r="K4373" s="11"/>
      <c r="L4373" s="11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  <c r="AR4373" s="12"/>
      <c r="AS4373" s="12"/>
      <c r="AT4373" s="12"/>
      <c r="AU4373" s="12"/>
      <c r="AV4373" s="12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12"/>
      <c r="BG4373" s="12"/>
      <c r="BH4373" s="12"/>
      <c r="BI4373" s="12"/>
      <c r="BJ4373" s="13"/>
      <c r="BK4373" s="13"/>
      <c r="BL4373" s="13"/>
      <c r="BM4373" s="13"/>
      <c r="BN4373" s="13"/>
    </row>
    <row r="4374" spans="4:66" x14ac:dyDescent="0.25">
      <c r="D4374" s="7"/>
      <c r="E4374" s="10"/>
      <c r="F4374" s="10"/>
      <c r="G4374" s="10"/>
      <c r="H4374" s="10"/>
      <c r="I4374" s="10"/>
      <c r="J4374" s="10"/>
      <c r="K4374" s="11"/>
      <c r="L4374" s="11"/>
      <c r="M4374" s="12"/>
      <c r="N4374" s="12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12"/>
      <c r="Z4374" s="12"/>
      <c r="AA4374" s="12"/>
      <c r="AB4374" s="12"/>
      <c r="AC4374" s="12"/>
      <c r="AD4374" s="12"/>
      <c r="AE4374" s="12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  <c r="AR4374" s="12"/>
      <c r="AS4374" s="12"/>
      <c r="AT4374" s="12"/>
      <c r="AU4374" s="12"/>
      <c r="AV4374" s="12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12"/>
      <c r="BG4374" s="12"/>
      <c r="BH4374" s="12"/>
      <c r="BI4374" s="12"/>
      <c r="BJ4374" s="13"/>
      <c r="BK4374" s="13"/>
      <c r="BL4374" s="13"/>
      <c r="BM4374" s="13"/>
      <c r="BN4374" s="13"/>
    </row>
    <row r="4375" spans="4:66" x14ac:dyDescent="0.25">
      <c r="D4375" s="7"/>
      <c r="E4375" s="10"/>
      <c r="F4375" s="10"/>
      <c r="G4375" s="10"/>
      <c r="H4375" s="10"/>
      <c r="I4375" s="10"/>
      <c r="J4375" s="10"/>
      <c r="K4375" s="11"/>
      <c r="L4375" s="11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  <c r="AR4375" s="12"/>
      <c r="AS4375" s="12"/>
      <c r="AT4375" s="12"/>
      <c r="AU4375" s="12"/>
      <c r="AV4375" s="12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12"/>
      <c r="BG4375" s="12"/>
      <c r="BH4375" s="12"/>
      <c r="BI4375" s="12"/>
      <c r="BJ4375" s="13"/>
      <c r="BK4375" s="13"/>
      <c r="BL4375" s="13"/>
      <c r="BM4375" s="13"/>
      <c r="BN4375" s="13"/>
    </row>
    <row r="4376" spans="4:66" x14ac:dyDescent="0.25">
      <c r="D4376" s="7"/>
      <c r="E4376" s="10"/>
      <c r="F4376" s="10"/>
      <c r="G4376" s="10"/>
      <c r="H4376" s="10"/>
      <c r="I4376" s="10"/>
      <c r="J4376" s="10"/>
      <c r="K4376" s="11"/>
      <c r="L4376" s="11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  <c r="AR4376" s="12"/>
      <c r="AS4376" s="12"/>
      <c r="AT4376" s="12"/>
      <c r="AU4376" s="12"/>
      <c r="AV4376" s="12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12"/>
      <c r="BG4376" s="12"/>
      <c r="BH4376" s="12"/>
      <c r="BI4376" s="12"/>
      <c r="BJ4376" s="13"/>
      <c r="BK4376" s="13"/>
      <c r="BL4376" s="13"/>
      <c r="BM4376" s="13"/>
      <c r="BN4376" s="13"/>
    </row>
    <row r="4377" spans="4:66" x14ac:dyDescent="0.25">
      <c r="D4377" s="7"/>
      <c r="E4377" s="10"/>
      <c r="F4377" s="10"/>
      <c r="G4377" s="10"/>
      <c r="H4377" s="10"/>
      <c r="I4377" s="10"/>
      <c r="J4377" s="10"/>
      <c r="K4377" s="11"/>
      <c r="L4377" s="11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  <c r="AR4377" s="12"/>
      <c r="AS4377" s="12"/>
      <c r="AT4377" s="12"/>
      <c r="AU4377" s="12"/>
      <c r="AV4377" s="12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12"/>
      <c r="BG4377" s="12"/>
      <c r="BH4377" s="12"/>
      <c r="BI4377" s="12"/>
      <c r="BJ4377" s="13"/>
      <c r="BK4377" s="13"/>
      <c r="BL4377" s="13"/>
      <c r="BM4377" s="13"/>
      <c r="BN4377" s="13"/>
    </row>
    <row r="4378" spans="4:66" x14ac:dyDescent="0.25">
      <c r="D4378" s="7"/>
      <c r="E4378" s="10"/>
      <c r="F4378" s="10"/>
      <c r="G4378" s="10"/>
      <c r="H4378" s="10"/>
      <c r="I4378" s="10"/>
      <c r="J4378" s="10"/>
      <c r="K4378" s="11"/>
      <c r="L4378" s="11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  <c r="AR4378" s="12"/>
      <c r="AS4378" s="12"/>
      <c r="AT4378" s="12"/>
      <c r="AU4378" s="12"/>
      <c r="AV4378" s="12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12"/>
      <c r="BG4378" s="12"/>
      <c r="BH4378" s="12"/>
      <c r="BI4378" s="12"/>
      <c r="BJ4378" s="13"/>
      <c r="BK4378" s="13"/>
      <c r="BL4378" s="13"/>
      <c r="BM4378" s="13"/>
      <c r="BN4378" s="13"/>
    </row>
    <row r="4379" spans="4:66" x14ac:dyDescent="0.25">
      <c r="D4379" s="7"/>
      <c r="E4379" s="10"/>
      <c r="F4379" s="10"/>
      <c r="G4379" s="10"/>
      <c r="H4379" s="10"/>
      <c r="I4379" s="10"/>
      <c r="J4379" s="10"/>
      <c r="K4379" s="11"/>
      <c r="L4379" s="11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  <c r="AR4379" s="12"/>
      <c r="AS4379" s="12"/>
      <c r="AT4379" s="12"/>
      <c r="AU4379" s="12"/>
      <c r="AV4379" s="12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12"/>
      <c r="BG4379" s="12"/>
      <c r="BH4379" s="12"/>
      <c r="BI4379" s="12"/>
      <c r="BJ4379" s="13"/>
      <c r="BK4379" s="13"/>
      <c r="BL4379" s="13"/>
      <c r="BM4379" s="13"/>
      <c r="BN4379" s="13"/>
    </row>
    <row r="4380" spans="4:66" x14ac:dyDescent="0.25">
      <c r="D4380" s="7"/>
      <c r="E4380" s="10"/>
      <c r="F4380" s="10"/>
      <c r="G4380" s="10"/>
      <c r="H4380" s="10"/>
      <c r="I4380" s="10"/>
      <c r="J4380" s="10"/>
      <c r="K4380" s="11"/>
      <c r="L4380" s="11"/>
      <c r="M4380" s="12"/>
      <c r="N4380" s="12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12"/>
      <c r="Z4380" s="12"/>
      <c r="AA4380" s="12"/>
      <c r="AB4380" s="12"/>
      <c r="AC4380" s="12"/>
      <c r="AD4380" s="12"/>
      <c r="AE4380" s="12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  <c r="AR4380" s="12"/>
      <c r="AS4380" s="12"/>
      <c r="AT4380" s="12"/>
      <c r="AU4380" s="12"/>
      <c r="AV4380" s="12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12"/>
      <c r="BG4380" s="12"/>
      <c r="BH4380" s="12"/>
      <c r="BI4380" s="12"/>
      <c r="BJ4380" s="13"/>
      <c r="BK4380" s="13"/>
      <c r="BL4380" s="13"/>
      <c r="BM4380" s="13"/>
      <c r="BN4380" s="13"/>
    </row>
    <row r="4381" spans="4:66" x14ac:dyDescent="0.25">
      <c r="D4381" s="7"/>
      <c r="E4381" s="10"/>
      <c r="F4381" s="10"/>
      <c r="G4381" s="10"/>
      <c r="H4381" s="10"/>
      <c r="I4381" s="10"/>
      <c r="J4381" s="10"/>
      <c r="K4381" s="11"/>
      <c r="L4381" s="11"/>
      <c r="M4381" s="12"/>
      <c r="N4381" s="12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12"/>
      <c r="Z4381" s="12"/>
      <c r="AA4381" s="12"/>
      <c r="AB4381" s="12"/>
      <c r="AC4381" s="12"/>
      <c r="AD4381" s="12"/>
      <c r="AE4381" s="12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2"/>
      <c r="AS4381" s="12"/>
      <c r="AT4381" s="12"/>
      <c r="AU4381" s="12"/>
      <c r="AV4381" s="12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12"/>
      <c r="BG4381" s="12"/>
      <c r="BH4381" s="12"/>
      <c r="BI4381" s="12"/>
      <c r="BJ4381" s="13"/>
      <c r="BK4381" s="13"/>
      <c r="BL4381" s="13"/>
      <c r="BM4381" s="13"/>
      <c r="BN4381" s="13"/>
    </row>
    <row r="4382" spans="4:66" x14ac:dyDescent="0.25">
      <c r="D4382" s="7"/>
      <c r="E4382" s="10"/>
      <c r="F4382" s="10"/>
      <c r="G4382" s="10"/>
      <c r="H4382" s="10"/>
      <c r="I4382" s="10"/>
      <c r="J4382" s="10"/>
      <c r="K4382" s="11"/>
      <c r="L4382" s="11"/>
      <c r="M4382" s="12"/>
      <c r="N4382" s="12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12"/>
      <c r="Z4382" s="12"/>
      <c r="AA4382" s="12"/>
      <c r="AB4382" s="12"/>
      <c r="AC4382" s="12"/>
      <c r="AD4382" s="12"/>
      <c r="AE4382" s="12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  <c r="AR4382" s="12"/>
      <c r="AS4382" s="12"/>
      <c r="AT4382" s="12"/>
      <c r="AU4382" s="12"/>
      <c r="AV4382" s="12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12"/>
      <c r="BG4382" s="12"/>
      <c r="BH4382" s="12"/>
      <c r="BI4382" s="12"/>
      <c r="BJ4382" s="13"/>
      <c r="BK4382" s="13"/>
      <c r="BL4382" s="13"/>
      <c r="BM4382" s="13"/>
      <c r="BN4382" s="13"/>
    </row>
    <row r="4383" spans="4:66" x14ac:dyDescent="0.25">
      <c r="D4383" s="7"/>
      <c r="E4383" s="10"/>
      <c r="F4383" s="10"/>
      <c r="G4383" s="10"/>
      <c r="H4383" s="10"/>
      <c r="I4383" s="10"/>
      <c r="J4383" s="10"/>
      <c r="K4383" s="11"/>
      <c r="L4383" s="11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  <c r="AR4383" s="12"/>
      <c r="AS4383" s="12"/>
      <c r="AT4383" s="12"/>
      <c r="AU4383" s="12"/>
      <c r="AV4383" s="12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12"/>
      <c r="BG4383" s="12"/>
      <c r="BH4383" s="12"/>
      <c r="BI4383" s="12"/>
      <c r="BJ4383" s="13"/>
      <c r="BK4383" s="13"/>
      <c r="BL4383" s="13"/>
      <c r="BM4383" s="13"/>
      <c r="BN4383" s="13"/>
    </row>
    <row r="4384" spans="4:66" x14ac:dyDescent="0.25">
      <c r="D4384" s="7"/>
      <c r="E4384" s="10"/>
      <c r="F4384" s="10"/>
      <c r="G4384" s="10"/>
      <c r="H4384" s="10"/>
      <c r="I4384" s="10"/>
      <c r="J4384" s="10"/>
      <c r="K4384" s="11"/>
      <c r="L4384" s="11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  <c r="AR4384" s="12"/>
      <c r="AS4384" s="12"/>
      <c r="AT4384" s="12"/>
      <c r="AU4384" s="12"/>
      <c r="AV4384" s="12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12"/>
      <c r="BG4384" s="12"/>
      <c r="BH4384" s="12"/>
      <c r="BI4384" s="12"/>
      <c r="BJ4384" s="13"/>
      <c r="BK4384" s="13"/>
      <c r="BL4384" s="13"/>
      <c r="BM4384" s="13"/>
      <c r="BN4384" s="13"/>
    </row>
    <row r="4385" spans="4:66" x14ac:dyDescent="0.25">
      <c r="D4385" s="7"/>
      <c r="E4385" s="10"/>
      <c r="F4385" s="10"/>
      <c r="G4385" s="10"/>
      <c r="H4385" s="10"/>
      <c r="I4385" s="10"/>
      <c r="J4385" s="10"/>
      <c r="K4385" s="11"/>
      <c r="L4385" s="11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  <c r="AR4385" s="12"/>
      <c r="AS4385" s="12"/>
      <c r="AT4385" s="12"/>
      <c r="AU4385" s="12"/>
      <c r="AV4385" s="12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12"/>
      <c r="BG4385" s="12"/>
      <c r="BH4385" s="12"/>
      <c r="BI4385" s="12"/>
      <c r="BJ4385" s="13"/>
      <c r="BK4385" s="13"/>
      <c r="BL4385" s="13"/>
      <c r="BM4385" s="13"/>
      <c r="BN4385" s="13"/>
    </row>
    <row r="4386" spans="4:66" x14ac:dyDescent="0.25">
      <c r="D4386" s="7"/>
      <c r="E4386" s="10"/>
      <c r="F4386" s="10"/>
      <c r="G4386" s="10"/>
      <c r="H4386" s="10"/>
      <c r="I4386" s="10"/>
      <c r="J4386" s="10"/>
      <c r="K4386" s="11"/>
      <c r="L4386" s="11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  <c r="AR4386" s="12"/>
      <c r="AS4386" s="12"/>
      <c r="AT4386" s="12"/>
      <c r="AU4386" s="12"/>
      <c r="AV4386" s="12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12"/>
      <c r="BG4386" s="12"/>
      <c r="BH4386" s="12"/>
      <c r="BI4386" s="12"/>
      <c r="BJ4386" s="13"/>
      <c r="BK4386" s="13"/>
      <c r="BL4386" s="13"/>
      <c r="BM4386" s="13"/>
      <c r="BN4386" s="13"/>
    </row>
    <row r="4387" spans="4:66" x14ac:dyDescent="0.25">
      <c r="D4387" s="7"/>
      <c r="E4387" s="10"/>
      <c r="F4387" s="10"/>
      <c r="G4387" s="10"/>
      <c r="H4387" s="10"/>
      <c r="I4387" s="10"/>
      <c r="J4387" s="10"/>
      <c r="K4387" s="11"/>
      <c r="L4387" s="11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  <c r="AR4387" s="12"/>
      <c r="AS4387" s="12"/>
      <c r="AT4387" s="12"/>
      <c r="AU4387" s="12"/>
      <c r="AV4387" s="12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12"/>
      <c r="BG4387" s="12"/>
      <c r="BH4387" s="12"/>
      <c r="BI4387" s="12"/>
      <c r="BJ4387" s="13"/>
      <c r="BK4387" s="13"/>
      <c r="BL4387" s="13"/>
      <c r="BM4387" s="13"/>
      <c r="BN4387" s="13"/>
    </row>
    <row r="4388" spans="4:66" x14ac:dyDescent="0.25">
      <c r="D4388" s="7"/>
      <c r="E4388" s="10"/>
      <c r="F4388" s="10"/>
      <c r="G4388" s="10"/>
      <c r="H4388" s="10"/>
      <c r="I4388" s="10"/>
      <c r="J4388" s="10"/>
      <c r="K4388" s="11"/>
      <c r="L4388" s="11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  <c r="AR4388" s="12"/>
      <c r="AS4388" s="12"/>
      <c r="AT4388" s="12"/>
      <c r="AU4388" s="12"/>
      <c r="AV4388" s="12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12"/>
      <c r="BG4388" s="12"/>
      <c r="BH4388" s="12"/>
      <c r="BI4388" s="12"/>
      <c r="BJ4388" s="13"/>
      <c r="BK4388" s="13"/>
      <c r="BL4388" s="13"/>
      <c r="BM4388" s="13"/>
      <c r="BN4388" s="13"/>
    </row>
    <row r="4389" spans="4:66" x14ac:dyDescent="0.25">
      <c r="D4389" s="7"/>
      <c r="E4389" s="10"/>
      <c r="F4389" s="10"/>
      <c r="G4389" s="10"/>
      <c r="H4389" s="10"/>
      <c r="I4389" s="10"/>
      <c r="J4389" s="10"/>
      <c r="K4389" s="11"/>
      <c r="L4389" s="11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  <c r="AR4389" s="12"/>
      <c r="AS4389" s="12"/>
      <c r="AT4389" s="12"/>
      <c r="AU4389" s="12"/>
      <c r="AV4389" s="12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12"/>
      <c r="BG4389" s="12"/>
      <c r="BH4389" s="12"/>
      <c r="BI4389" s="12"/>
      <c r="BJ4389" s="13"/>
      <c r="BK4389" s="13"/>
      <c r="BL4389" s="13"/>
      <c r="BM4389" s="13"/>
      <c r="BN4389" s="13"/>
    </row>
    <row r="4390" spans="4:66" x14ac:dyDescent="0.25">
      <c r="D4390" s="7"/>
      <c r="E4390" s="10"/>
      <c r="F4390" s="10"/>
      <c r="G4390" s="10"/>
      <c r="H4390" s="10"/>
      <c r="I4390" s="10"/>
      <c r="J4390" s="10"/>
      <c r="K4390" s="11"/>
      <c r="L4390" s="11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  <c r="AR4390" s="12"/>
      <c r="AS4390" s="12"/>
      <c r="AT4390" s="12"/>
      <c r="AU4390" s="12"/>
      <c r="AV4390" s="12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12"/>
      <c r="BG4390" s="12"/>
      <c r="BH4390" s="12"/>
      <c r="BI4390" s="12"/>
      <c r="BJ4390" s="13"/>
      <c r="BK4390" s="13"/>
      <c r="BL4390" s="13"/>
      <c r="BM4390" s="13"/>
      <c r="BN4390" s="13"/>
    </row>
    <row r="4391" spans="4:66" x14ac:dyDescent="0.25">
      <c r="D4391" s="7"/>
      <c r="E4391" s="10"/>
      <c r="F4391" s="10"/>
      <c r="G4391" s="10"/>
      <c r="H4391" s="10"/>
      <c r="I4391" s="10"/>
      <c r="J4391" s="10"/>
      <c r="K4391" s="11"/>
      <c r="L4391" s="11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2"/>
      <c r="AS4391" s="12"/>
      <c r="AT4391" s="12"/>
      <c r="AU4391" s="12"/>
      <c r="AV4391" s="12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12"/>
      <c r="BG4391" s="12"/>
      <c r="BH4391" s="12"/>
      <c r="BI4391" s="12"/>
      <c r="BJ4391" s="13"/>
      <c r="BK4391" s="13"/>
      <c r="BL4391" s="13"/>
      <c r="BM4391" s="13"/>
      <c r="BN4391" s="13"/>
    </row>
    <row r="4392" spans="4:66" x14ac:dyDescent="0.25">
      <c r="D4392" s="7"/>
      <c r="E4392" s="10"/>
      <c r="F4392" s="10"/>
      <c r="G4392" s="10"/>
      <c r="H4392" s="10"/>
      <c r="I4392" s="10"/>
      <c r="J4392" s="10"/>
      <c r="K4392" s="11"/>
      <c r="L4392" s="11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  <c r="AR4392" s="12"/>
      <c r="AS4392" s="12"/>
      <c r="AT4392" s="12"/>
      <c r="AU4392" s="12"/>
      <c r="AV4392" s="12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12"/>
      <c r="BG4392" s="12"/>
      <c r="BH4392" s="12"/>
      <c r="BI4392" s="12"/>
      <c r="BJ4392" s="13"/>
      <c r="BK4392" s="13"/>
      <c r="BL4392" s="13"/>
      <c r="BM4392" s="13"/>
      <c r="BN4392" s="13"/>
    </row>
    <row r="4393" spans="4:66" x14ac:dyDescent="0.25">
      <c r="D4393" s="7"/>
      <c r="E4393" s="10"/>
      <c r="F4393" s="10"/>
      <c r="G4393" s="10"/>
      <c r="H4393" s="10"/>
      <c r="I4393" s="10"/>
      <c r="J4393" s="10"/>
      <c r="K4393" s="11"/>
      <c r="L4393" s="11"/>
      <c r="M4393" s="12"/>
      <c r="N4393" s="12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  <c r="AR4393" s="12"/>
      <c r="AS4393" s="12"/>
      <c r="AT4393" s="12"/>
      <c r="AU4393" s="12"/>
      <c r="AV4393" s="12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12"/>
      <c r="BG4393" s="12"/>
      <c r="BH4393" s="12"/>
      <c r="BI4393" s="12"/>
      <c r="BJ4393" s="13"/>
      <c r="BK4393" s="13"/>
      <c r="BL4393" s="13"/>
      <c r="BM4393" s="13"/>
      <c r="BN4393" s="13"/>
    </row>
    <row r="4394" spans="4:66" x14ac:dyDescent="0.25">
      <c r="D4394" s="7"/>
      <c r="E4394" s="10"/>
      <c r="F4394" s="10"/>
      <c r="G4394" s="10"/>
      <c r="H4394" s="10"/>
      <c r="I4394" s="10"/>
      <c r="J4394" s="10"/>
      <c r="K4394" s="11"/>
      <c r="L4394" s="11"/>
      <c r="M4394" s="12"/>
      <c r="N4394" s="12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12"/>
      <c r="Z4394" s="12"/>
      <c r="AA4394" s="12"/>
      <c r="AB4394" s="12"/>
      <c r="AC4394" s="12"/>
      <c r="AD4394" s="12"/>
      <c r="AE4394" s="12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  <c r="AR4394" s="12"/>
      <c r="AS4394" s="12"/>
      <c r="AT4394" s="12"/>
      <c r="AU4394" s="12"/>
      <c r="AV4394" s="12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12"/>
      <c r="BG4394" s="12"/>
      <c r="BH4394" s="12"/>
      <c r="BI4394" s="12"/>
      <c r="BJ4394" s="13"/>
      <c r="BK4394" s="13"/>
      <c r="BL4394" s="13"/>
      <c r="BM4394" s="13"/>
      <c r="BN4394" s="13"/>
    </row>
    <row r="4395" spans="4:66" x14ac:dyDescent="0.25">
      <c r="D4395" s="7"/>
      <c r="E4395" s="10"/>
      <c r="F4395" s="10"/>
      <c r="G4395" s="10"/>
      <c r="H4395" s="10"/>
      <c r="I4395" s="10"/>
      <c r="J4395" s="10"/>
      <c r="K4395" s="11"/>
      <c r="L4395" s="11"/>
      <c r="M4395" s="12"/>
      <c r="N4395" s="12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12"/>
      <c r="Z4395" s="12"/>
      <c r="AA4395" s="12"/>
      <c r="AB4395" s="12"/>
      <c r="AC4395" s="12"/>
      <c r="AD4395" s="12"/>
      <c r="AE4395" s="12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  <c r="AR4395" s="12"/>
      <c r="AS4395" s="12"/>
      <c r="AT4395" s="12"/>
      <c r="AU4395" s="12"/>
      <c r="AV4395" s="12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12"/>
      <c r="BG4395" s="12"/>
      <c r="BH4395" s="12"/>
      <c r="BI4395" s="12"/>
      <c r="BJ4395" s="13"/>
      <c r="BK4395" s="13"/>
      <c r="BL4395" s="13"/>
      <c r="BM4395" s="13"/>
      <c r="BN4395" s="13"/>
    </row>
    <row r="4396" spans="4:66" x14ac:dyDescent="0.25">
      <c r="D4396" s="7"/>
      <c r="E4396" s="10"/>
      <c r="F4396" s="10"/>
      <c r="G4396" s="10"/>
      <c r="H4396" s="10"/>
      <c r="I4396" s="10"/>
      <c r="J4396" s="10"/>
      <c r="K4396" s="11"/>
      <c r="L4396" s="11"/>
      <c r="M4396" s="12"/>
      <c r="N4396" s="12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12"/>
      <c r="Z4396" s="12"/>
      <c r="AA4396" s="12"/>
      <c r="AB4396" s="12"/>
      <c r="AC4396" s="12"/>
      <c r="AD4396" s="12"/>
      <c r="AE4396" s="12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  <c r="AR4396" s="12"/>
      <c r="AS4396" s="12"/>
      <c r="AT4396" s="12"/>
      <c r="AU4396" s="12"/>
      <c r="AV4396" s="12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12"/>
      <c r="BG4396" s="12"/>
      <c r="BH4396" s="12"/>
      <c r="BI4396" s="12"/>
      <c r="BJ4396" s="13"/>
      <c r="BK4396" s="13"/>
      <c r="BL4396" s="13"/>
      <c r="BM4396" s="13"/>
      <c r="BN4396" s="13"/>
    </row>
    <row r="4397" spans="4:66" x14ac:dyDescent="0.25">
      <c r="D4397" s="7"/>
      <c r="E4397" s="10"/>
      <c r="F4397" s="10"/>
      <c r="G4397" s="10"/>
      <c r="H4397" s="10"/>
      <c r="I4397" s="10"/>
      <c r="J4397" s="10"/>
      <c r="K4397" s="11"/>
      <c r="L4397" s="11"/>
      <c r="M4397" s="12"/>
      <c r="N4397" s="12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12"/>
      <c r="Z4397" s="12"/>
      <c r="AA4397" s="12"/>
      <c r="AB4397" s="12"/>
      <c r="AC4397" s="12"/>
      <c r="AD4397" s="12"/>
      <c r="AE4397" s="12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  <c r="AR4397" s="12"/>
      <c r="AS4397" s="12"/>
      <c r="AT4397" s="12"/>
      <c r="AU4397" s="12"/>
      <c r="AV4397" s="12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12"/>
      <c r="BG4397" s="12"/>
      <c r="BH4397" s="12"/>
      <c r="BI4397" s="12"/>
      <c r="BJ4397" s="13"/>
      <c r="BK4397" s="13"/>
      <c r="BL4397" s="13"/>
      <c r="BM4397" s="13"/>
      <c r="BN4397" s="13"/>
    </row>
    <row r="4398" spans="4:66" x14ac:dyDescent="0.25">
      <c r="D4398" s="7"/>
      <c r="E4398" s="10"/>
      <c r="F4398" s="10"/>
      <c r="G4398" s="10"/>
      <c r="H4398" s="10"/>
      <c r="I4398" s="10"/>
      <c r="J4398" s="10"/>
      <c r="K4398" s="11"/>
      <c r="L4398" s="11"/>
      <c r="M4398" s="12"/>
      <c r="N4398" s="12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12"/>
      <c r="Z4398" s="12"/>
      <c r="AA4398" s="12"/>
      <c r="AB4398" s="12"/>
      <c r="AC4398" s="12"/>
      <c r="AD4398" s="12"/>
      <c r="AE4398" s="12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  <c r="AR4398" s="12"/>
      <c r="AS4398" s="12"/>
      <c r="AT4398" s="12"/>
      <c r="AU4398" s="12"/>
      <c r="AV4398" s="12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12"/>
      <c r="BG4398" s="12"/>
      <c r="BH4398" s="12"/>
      <c r="BI4398" s="12"/>
      <c r="BJ4398" s="13"/>
      <c r="BK4398" s="13"/>
      <c r="BL4398" s="13"/>
      <c r="BM4398" s="13"/>
      <c r="BN4398" s="13"/>
    </row>
    <row r="4399" spans="4:66" x14ac:dyDescent="0.25">
      <c r="D4399" s="7"/>
      <c r="E4399" s="10"/>
      <c r="F4399" s="10"/>
      <c r="G4399" s="10"/>
      <c r="H4399" s="10"/>
      <c r="I4399" s="10"/>
      <c r="J4399" s="10"/>
      <c r="K4399" s="11"/>
      <c r="L4399" s="11"/>
      <c r="M4399" s="12"/>
      <c r="N4399" s="12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12"/>
      <c r="Z4399" s="12"/>
      <c r="AA4399" s="12"/>
      <c r="AB4399" s="12"/>
      <c r="AC4399" s="12"/>
      <c r="AD4399" s="12"/>
      <c r="AE4399" s="12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  <c r="AR4399" s="12"/>
      <c r="AS4399" s="12"/>
      <c r="AT4399" s="12"/>
      <c r="AU4399" s="12"/>
      <c r="AV4399" s="12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12"/>
      <c r="BG4399" s="12"/>
      <c r="BH4399" s="12"/>
      <c r="BI4399" s="12"/>
      <c r="BJ4399" s="13"/>
      <c r="BK4399" s="13"/>
      <c r="BL4399" s="13"/>
      <c r="BM4399" s="13"/>
      <c r="BN4399" s="13"/>
    </row>
    <row r="4400" spans="4:66" x14ac:dyDescent="0.25">
      <c r="D4400" s="7"/>
      <c r="E4400" s="10"/>
      <c r="F4400" s="10"/>
      <c r="G4400" s="10"/>
      <c r="H4400" s="10"/>
      <c r="I4400" s="10"/>
      <c r="J4400" s="10"/>
      <c r="K4400" s="11"/>
      <c r="L4400" s="11"/>
      <c r="M4400" s="12"/>
      <c r="N4400" s="12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12"/>
      <c r="Z4400" s="12"/>
      <c r="AA4400" s="12"/>
      <c r="AB4400" s="12"/>
      <c r="AC4400" s="12"/>
      <c r="AD4400" s="12"/>
      <c r="AE4400" s="12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  <c r="AR4400" s="12"/>
      <c r="AS4400" s="12"/>
      <c r="AT4400" s="12"/>
      <c r="AU4400" s="12"/>
      <c r="AV4400" s="12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12"/>
      <c r="BG4400" s="12"/>
      <c r="BH4400" s="12"/>
      <c r="BI4400" s="12"/>
      <c r="BJ4400" s="13"/>
      <c r="BK4400" s="13"/>
      <c r="BL4400" s="13"/>
      <c r="BM4400" s="13"/>
      <c r="BN4400" s="13"/>
    </row>
    <row r="4401" spans="4:66" x14ac:dyDescent="0.25">
      <c r="D4401" s="7"/>
      <c r="E4401" s="10"/>
      <c r="F4401" s="10"/>
      <c r="G4401" s="10"/>
      <c r="H4401" s="10"/>
      <c r="I4401" s="10"/>
      <c r="J4401" s="10"/>
      <c r="K4401" s="11"/>
      <c r="L4401" s="11"/>
      <c r="M4401" s="12"/>
      <c r="N4401" s="12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12"/>
      <c r="Z4401" s="12"/>
      <c r="AA4401" s="12"/>
      <c r="AB4401" s="12"/>
      <c r="AC4401" s="12"/>
      <c r="AD4401" s="12"/>
      <c r="AE4401" s="12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  <c r="AR4401" s="12"/>
      <c r="AS4401" s="12"/>
      <c r="AT4401" s="12"/>
      <c r="AU4401" s="12"/>
      <c r="AV4401" s="12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12"/>
      <c r="BG4401" s="12"/>
      <c r="BH4401" s="12"/>
      <c r="BI4401" s="12"/>
      <c r="BJ4401" s="13"/>
      <c r="BK4401" s="13"/>
      <c r="BL4401" s="13"/>
      <c r="BM4401" s="13"/>
      <c r="BN4401" s="13"/>
    </row>
    <row r="4402" spans="4:66" x14ac:dyDescent="0.25">
      <c r="D4402" s="7"/>
      <c r="E4402" s="10"/>
      <c r="F4402" s="10"/>
      <c r="G4402" s="10"/>
      <c r="H4402" s="10"/>
      <c r="I4402" s="10"/>
      <c r="J4402" s="10"/>
      <c r="K4402" s="11"/>
      <c r="L4402" s="11"/>
      <c r="M4402" s="12"/>
      <c r="N4402" s="12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12"/>
      <c r="Z4402" s="12"/>
      <c r="AA4402" s="12"/>
      <c r="AB4402" s="12"/>
      <c r="AC4402" s="12"/>
      <c r="AD4402" s="12"/>
      <c r="AE4402" s="12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  <c r="AR4402" s="12"/>
      <c r="AS4402" s="12"/>
      <c r="AT4402" s="12"/>
      <c r="AU4402" s="12"/>
      <c r="AV4402" s="12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12"/>
      <c r="BG4402" s="12"/>
      <c r="BH4402" s="12"/>
      <c r="BI4402" s="12"/>
      <c r="BJ4402" s="13"/>
      <c r="BK4402" s="13"/>
      <c r="BL4402" s="13"/>
      <c r="BM4402" s="13"/>
      <c r="BN4402" s="13"/>
    </row>
    <row r="4403" spans="4:66" x14ac:dyDescent="0.25">
      <c r="D4403" s="7"/>
      <c r="E4403" s="10"/>
      <c r="F4403" s="10"/>
      <c r="G4403" s="10"/>
      <c r="H4403" s="10"/>
      <c r="I4403" s="10"/>
      <c r="J4403" s="10"/>
      <c r="K4403" s="11"/>
      <c r="L4403" s="11"/>
      <c r="M4403" s="12"/>
      <c r="N4403" s="12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12"/>
      <c r="Z4403" s="12"/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2"/>
      <c r="AS4403" s="12"/>
      <c r="AT4403" s="12"/>
      <c r="AU4403" s="12"/>
      <c r="AV4403" s="12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12"/>
      <c r="BG4403" s="12"/>
      <c r="BH4403" s="12"/>
      <c r="BI4403" s="12"/>
      <c r="BJ4403" s="13"/>
      <c r="BK4403" s="13"/>
      <c r="BL4403" s="13"/>
      <c r="BM4403" s="13"/>
      <c r="BN4403" s="13"/>
    </row>
    <row r="4404" spans="4:66" x14ac:dyDescent="0.25">
      <c r="D4404" s="7"/>
      <c r="E4404" s="10"/>
      <c r="F4404" s="10"/>
      <c r="G4404" s="10"/>
      <c r="H4404" s="10"/>
      <c r="I4404" s="10"/>
      <c r="J4404" s="10"/>
      <c r="K4404" s="11"/>
      <c r="L4404" s="11"/>
      <c r="M4404" s="12"/>
      <c r="N4404" s="12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12"/>
      <c r="Z4404" s="12"/>
      <c r="AA4404" s="12"/>
      <c r="AB4404" s="12"/>
      <c r="AC4404" s="12"/>
      <c r="AD4404" s="12"/>
      <c r="AE4404" s="12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  <c r="AR4404" s="12"/>
      <c r="AS4404" s="12"/>
      <c r="AT4404" s="12"/>
      <c r="AU4404" s="12"/>
      <c r="AV4404" s="12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12"/>
      <c r="BG4404" s="12"/>
      <c r="BH4404" s="12"/>
      <c r="BI4404" s="12"/>
      <c r="BJ4404" s="13"/>
      <c r="BK4404" s="13"/>
      <c r="BL4404" s="13"/>
      <c r="BM4404" s="13"/>
      <c r="BN4404" s="13"/>
    </row>
    <row r="4405" spans="4:66" x14ac:dyDescent="0.25">
      <c r="D4405" s="7"/>
      <c r="E4405" s="10"/>
      <c r="F4405" s="10"/>
      <c r="G4405" s="10"/>
      <c r="H4405" s="10"/>
      <c r="I4405" s="10"/>
      <c r="J4405" s="10"/>
      <c r="K4405" s="11"/>
      <c r="L4405" s="11"/>
      <c r="M4405" s="12"/>
      <c r="N4405" s="12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12"/>
      <c r="Z4405" s="12"/>
      <c r="AA4405" s="12"/>
      <c r="AB4405" s="12"/>
      <c r="AC4405" s="12"/>
      <c r="AD4405" s="12"/>
      <c r="AE4405" s="12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  <c r="AR4405" s="12"/>
      <c r="AS4405" s="12"/>
      <c r="AT4405" s="12"/>
      <c r="AU4405" s="12"/>
      <c r="AV4405" s="12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12"/>
      <c r="BG4405" s="12"/>
      <c r="BH4405" s="12"/>
      <c r="BI4405" s="12"/>
      <c r="BJ4405" s="13"/>
      <c r="BK4405" s="13"/>
      <c r="BL4405" s="13"/>
      <c r="BM4405" s="13"/>
      <c r="BN4405" s="13"/>
    </row>
    <row r="4406" spans="4:66" x14ac:dyDescent="0.25">
      <c r="D4406" s="7"/>
      <c r="E4406" s="10"/>
      <c r="F4406" s="10"/>
      <c r="G4406" s="10"/>
      <c r="H4406" s="10"/>
      <c r="I4406" s="10"/>
      <c r="J4406" s="10"/>
      <c r="K4406" s="11"/>
      <c r="L4406" s="11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  <c r="AR4406" s="12"/>
      <c r="AS4406" s="12"/>
      <c r="AT4406" s="12"/>
      <c r="AU4406" s="12"/>
      <c r="AV4406" s="12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12"/>
      <c r="BG4406" s="12"/>
      <c r="BH4406" s="12"/>
      <c r="BI4406" s="12"/>
      <c r="BJ4406" s="13"/>
      <c r="BK4406" s="13"/>
      <c r="BL4406" s="13"/>
      <c r="BM4406" s="13"/>
      <c r="BN4406" s="13"/>
    </row>
    <row r="4407" spans="4:66" x14ac:dyDescent="0.25">
      <c r="D4407" s="7"/>
      <c r="E4407" s="10"/>
      <c r="F4407" s="10"/>
      <c r="G4407" s="10"/>
      <c r="H4407" s="10"/>
      <c r="I4407" s="10"/>
      <c r="J4407" s="10"/>
      <c r="K4407" s="11"/>
      <c r="L4407" s="11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  <c r="AR4407" s="12"/>
      <c r="AS4407" s="12"/>
      <c r="AT4407" s="12"/>
      <c r="AU4407" s="12"/>
      <c r="AV4407" s="12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12"/>
      <c r="BG4407" s="12"/>
      <c r="BH4407" s="12"/>
      <c r="BI4407" s="12"/>
      <c r="BJ4407" s="13"/>
      <c r="BK4407" s="13"/>
      <c r="BL4407" s="13"/>
      <c r="BM4407" s="13"/>
      <c r="BN4407" s="13"/>
    </row>
    <row r="4408" spans="4:66" x14ac:dyDescent="0.25">
      <c r="D4408" s="7"/>
      <c r="E4408" s="10"/>
      <c r="F4408" s="10"/>
      <c r="G4408" s="10"/>
      <c r="H4408" s="10"/>
      <c r="I4408" s="10"/>
      <c r="J4408" s="10"/>
      <c r="K4408" s="11"/>
      <c r="L4408" s="11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  <c r="AR4408" s="12"/>
      <c r="AS4408" s="12"/>
      <c r="AT4408" s="12"/>
      <c r="AU4408" s="12"/>
      <c r="AV4408" s="12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12"/>
      <c r="BG4408" s="12"/>
      <c r="BH4408" s="12"/>
      <c r="BI4408" s="12"/>
      <c r="BJ4408" s="13"/>
      <c r="BK4408" s="13"/>
      <c r="BL4408" s="13"/>
      <c r="BM4408" s="13"/>
      <c r="BN4408" s="13"/>
    </row>
    <row r="4409" spans="4:66" x14ac:dyDescent="0.25">
      <c r="D4409" s="7"/>
      <c r="E4409" s="10"/>
      <c r="F4409" s="10"/>
      <c r="G4409" s="10"/>
      <c r="H4409" s="10"/>
      <c r="I4409" s="10"/>
      <c r="J4409" s="10"/>
      <c r="K4409" s="11"/>
      <c r="L4409" s="11"/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  <c r="AR4409" s="12"/>
      <c r="AS4409" s="12"/>
      <c r="AT4409" s="12"/>
      <c r="AU4409" s="12"/>
      <c r="AV4409" s="12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12"/>
      <c r="BG4409" s="12"/>
      <c r="BH4409" s="12"/>
      <c r="BI4409" s="12"/>
      <c r="BJ4409" s="13"/>
      <c r="BK4409" s="13"/>
      <c r="BL4409" s="13"/>
      <c r="BM4409" s="13"/>
      <c r="BN4409" s="13"/>
    </row>
    <row r="4410" spans="4:66" x14ac:dyDescent="0.25">
      <c r="D4410" s="7"/>
      <c r="E4410" s="10"/>
      <c r="F4410" s="10"/>
      <c r="G4410" s="10"/>
      <c r="H4410" s="10"/>
      <c r="I4410" s="10"/>
      <c r="J4410" s="10"/>
      <c r="K4410" s="11"/>
      <c r="L4410" s="11"/>
      <c r="M4410" s="12"/>
      <c r="N4410" s="12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12"/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  <c r="AR4410" s="12"/>
      <c r="AS4410" s="12"/>
      <c r="AT4410" s="12"/>
      <c r="AU4410" s="12"/>
      <c r="AV4410" s="12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12"/>
      <c r="BG4410" s="12"/>
      <c r="BH4410" s="12"/>
      <c r="BI4410" s="12"/>
      <c r="BJ4410" s="13"/>
      <c r="BK4410" s="13"/>
      <c r="BL4410" s="13"/>
      <c r="BM4410" s="13"/>
      <c r="BN4410" s="13"/>
    </row>
    <row r="4411" spans="4:66" x14ac:dyDescent="0.25">
      <c r="D4411" s="7"/>
      <c r="E4411" s="10"/>
      <c r="F4411" s="10"/>
      <c r="G4411" s="10"/>
      <c r="H4411" s="10"/>
      <c r="I4411" s="10"/>
      <c r="J4411" s="10"/>
      <c r="K4411" s="11"/>
      <c r="L4411" s="11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  <c r="AR4411" s="12"/>
      <c r="AS4411" s="12"/>
      <c r="AT4411" s="12"/>
      <c r="AU4411" s="12"/>
      <c r="AV4411" s="12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12"/>
      <c r="BG4411" s="12"/>
      <c r="BH4411" s="12"/>
      <c r="BI4411" s="12"/>
      <c r="BJ4411" s="13"/>
      <c r="BK4411" s="13"/>
      <c r="BL4411" s="13"/>
      <c r="BM4411" s="13"/>
      <c r="BN4411" s="13"/>
    </row>
    <row r="4412" spans="4:66" x14ac:dyDescent="0.25">
      <c r="D4412" s="7"/>
      <c r="E4412" s="10"/>
      <c r="F4412" s="10"/>
      <c r="G4412" s="10"/>
      <c r="H4412" s="10"/>
      <c r="I4412" s="10"/>
      <c r="J4412" s="10"/>
      <c r="K4412" s="11"/>
      <c r="L4412" s="11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  <c r="AR4412" s="12"/>
      <c r="AS4412" s="12"/>
      <c r="AT4412" s="12"/>
      <c r="AU4412" s="12"/>
      <c r="AV4412" s="12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12"/>
      <c r="BG4412" s="12"/>
      <c r="BH4412" s="12"/>
      <c r="BI4412" s="12"/>
      <c r="BJ4412" s="13"/>
      <c r="BK4412" s="13"/>
      <c r="BL4412" s="13"/>
      <c r="BM4412" s="13"/>
      <c r="BN4412" s="13"/>
    </row>
    <row r="4413" spans="4:66" x14ac:dyDescent="0.25">
      <c r="D4413" s="7"/>
      <c r="E4413" s="10"/>
      <c r="F4413" s="10"/>
      <c r="G4413" s="10"/>
      <c r="H4413" s="10"/>
      <c r="I4413" s="10"/>
      <c r="J4413" s="10"/>
      <c r="K4413" s="11"/>
      <c r="L4413" s="11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2"/>
      <c r="AS4413" s="12"/>
      <c r="AT4413" s="12"/>
      <c r="AU4413" s="12"/>
      <c r="AV4413" s="12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12"/>
      <c r="BG4413" s="12"/>
      <c r="BH4413" s="12"/>
      <c r="BI4413" s="12"/>
      <c r="BJ4413" s="13"/>
      <c r="BK4413" s="13"/>
      <c r="BL4413" s="13"/>
      <c r="BM4413" s="13"/>
      <c r="BN4413" s="13"/>
    </row>
    <row r="4414" spans="4:66" x14ac:dyDescent="0.25">
      <c r="D4414" s="7"/>
      <c r="E4414" s="10"/>
      <c r="F4414" s="10"/>
      <c r="G4414" s="10"/>
      <c r="H4414" s="10"/>
      <c r="I4414" s="10"/>
      <c r="J4414" s="10"/>
      <c r="K4414" s="11"/>
      <c r="L4414" s="11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  <c r="AR4414" s="12"/>
      <c r="AS4414" s="12"/>
      <c r="AT4414" s="12"/>
      <c r="AU4414" s="12"/>
      <c r="AV4414" s="12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12"/>
      <c r="BG4414" s="12"/>
      <c r="BH4414" s="12"/>
      <c r="BI4414" s="12"/>
      <c r="BJ4414" s="13"/>
      <c r="BK4414" s="13"/>
      <c r="BL4414" s="13"/>
      <c r="BM4414" s="13"/>
      <c r="BN4414" s="13"/>
    </row>
    <row r="4415" spans="4:66" x14ac:dyDescent="0.25">
      <c r="D4415" s="7"/>
      <c r="E4415" s="10"/>
      <c r="F4415" s="10"/>
      <c r="G4415" s="10"/>
      <c r="H4415" s="10"/>
      <c r="I4415" s="10"/>
      <c r="J4415" s="10"/>
      <c r="K4415" s="11"/>
      <c r="L4415" s="11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  <c r="AR4415" s="12"/>
      <c r="AS4415" s="12"/>
      <c r="AT4415" s="12"/>
      <c r="AU4415" s="12"/>
      <c r="AV4415" s="12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12"/>
      <c r="BG4415" s="12"/>
      <c r="BH4415" s="12"/>
      <c r="BI4415" s="12"/>
      <c r="BJ4415" s="13"/>
      <c r="BK4415" s="13"/>
      <c r="BL4415" s="13"/>
      <c r="BM4415" s="13"/>
      <c r="BN4415" s="13"/>
    </row>
    <row r="4416" spans="4:66" x14ac:dyDescent="0.25">
      <c r="D4416" s="7"/>
      <c r="E4416" s="10"/>
      <c r="F4416" s="10"/>
      <c r="G4416" s="10"/>
      <c r="H4416" s="10"/>
      <c r="I4416" s="10"/>
      <c r="J4416" s="10"/>
      <c r="K4416" s="11"/>
      <c r="L4416" s="11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  <c r="AR4416" s="12"/>
      <c r="AS4416" s="12"/>
      <c r="AT4416" s="12"/>
      <c r="AU4416" s="12"/>
      <c r="AV4416" s="12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12"/>
      <c r="BG4416" s="12"/>
      <c r="BH4416" s="12"/>
      <c r="BI4416" s="12"/>
      <c r="BJ4416" s="13"/>
      <c r="BK4416" s="13"/>
      <c r="BL4416" s="13"/>
      <c r="BM4416" s="13"/>
      <c r="BN4416" s="13"/>
    </row>
    <row r="4417" spans="4:66" x14ac:dyDescent="0.25">
      <c r="D4417" s="7"/>
      <c r="E4417" s="10"/>
      <c r="F4417" s="10"/>
      <c r="G4417" s="10"/>
      <c r="H4417" s="10"/>
      <c r="I4417" s="10"/>
      <c r="J4417" s="10"/>
      <c r="K4417" s="11"/>
      <c r="L4417" s="11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2"/>
      <c r="AS4417" s="12"/>
      <c r="AT4417" s="12"/>
      <c r="AU4417" s="12"/>
      <c r="AV4417" s="12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12"/>
      <c r="BG4417" s="12"/>
      <c r="BH4417" s="12"/>
      <c r="BI4417" s="12"/>
      <c r="BJ4417" s="13"/>
      <c r="BK4417" s="13"/>
      <c r="BL4417" s="13"/>
      <c r="BM4417" s="13"/>
      <c r="BN4417" s="13"/>
    </row>
    <row r="4418" spans="4:66" x14ac:dyDescent="0.25">
      <c r="D4418" s="7"/>
      <c r="E4418" s="10"/>
      <c r="F4418" s="10"/>
      <c r="G4418" s="10"/>
      <c r="H4418" s="10"/>
      <c r="I4418" s="10"/>
      <c r="J4418" s="10"/>
      <c r="K4418" s="11"/>
      <c r="L4418" s="11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  <c r="AR4418" s="12"/>
      <c r="AS4418" s="12"/>
      <c r="AT4418" s="12"/>
      <c r="AU4418" s="12"/>
      <c r="AV4418" s="12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12"/>
      <c r="BG4418" s="12"/>
      <c r="BH4418" s="12"/>
      <c r="BI4418" s="12"/>
      <c r="BJ4418" s="13"/>
      <c r="BK4418" s="13"/>
      <c r="BL4418" s="13"/>
      <c r="BM4418" s="13"/>
      <c r="BN4418" s="13"/>
    </row>
    <row r="4419" spans="4:66" x14ac:dyDescent="0.25">
      <c r="D4419" s="7"/>
      <c r="E4419" s="10"/>
      <c r="F4419" s="10"/>
      <c r="G4419" s="10"/>
      <c r="H4419" s="10"/>
      <c r="I4419" s="10"/>
      <c r="J4419" s="10"/>
      <c r="K4419" s="11"/>
      <c r="L4419" s="11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  <c r="AR4419" s="12"/>
      <c r="AS4419" s="12"/>
      <c r="AT4419" s="12"/>
      <c r="AU4419" s="12"/>
      <c r="AV4419" s="12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12"/>
      <c r="BG4419" s="12"/>
      <c r="BH4419" s="12"/>
      <c r="BI4419" s="12"/>
      <c r="BJ4419" s="13"/>
      <c r="BK4419" s="13"/>
      <c r="BL4419" s="13"/>
      <c r="BM4419" s="13"/>
      <c r="BN4419" s="13"/>
    </row>
    <row r="4420" spans="4:66" x14ac:dyDescent="0.25">
      <c r="D4420" s="7"/>
      <c r="E4420" s="10"/>
      <c r="F4420" s="10"/>
      <c r="G4420" s="10"/>
      <c r="H4420" s="10"/>
      <c r="I4420" s="10"/>
      <c r="J4420" s="10"/>
      <c r="K4420" s="11"/>
      <c r="L4420" s="11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  <c r="AR4420" s="12"/>
      <c r="AS4420" s="12"/>
      <c r="AT4420" s="12"/>
      <c r="AU4420" s="12"/>
      <c r="AV4420" s="12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12"/>
      <c r="BG4420" s="12"/>
      <c r="BH4420" s="12"/>
      <c r="BI4420" s="12"/>
      <c r="BJ4420" s="13"/>
      <c r="BK4420" s="13"/>
      <c r="BL4420" s="13"/>
      <c r="BM4420" s="13"/>
      <c r="BN4420" s="13"/>
    </row>
    <row r="4421" spans="4:66" x14ac:dyDescent="0.25">
      <c r="D4421" s="7"/>
      <c r="E4421" s="10"/>
      <c r="F4421" s="10"/>
      <c r="G4421" s="10"/>
      <c r="H4421" s="10"/>
      <c r="I4421" s="10"/>
      <c r="J4421" s="10"/>
      <c r="K4421" s="11"/>
      <c r="L4421" s="11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2"/>
      <c r="AS4421" s="12"/>
      <c r="AT4421" s="12"/>
      <c r="AU4421" s="12"/>
      <c r="AV4421" s="12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12"/>
      <c r="BG4421" s="12"/>
      <c r="BH4421" s="12"/>
      <c r="BI4421" s="12"/>
      <c r="BJ4421" s="13"/>
      <c r="BK4421" s="13"/>
      <c r="BL4421" s="13"/>
      <c r="BM4421" s="13"/>
      <c r="BN4421" s="13"/>
    </row>
    <row r="4422" spans="4:66" x14ac:dyDescent="0.25">
      <c r="D4422" s="7"/>
      <c r="E4422" s="10"/>
      <c r="F4422" s="10"/>
      <c r="G4422" s="10"/>
      <c r="H4422" s="10"/>
      <c r="I4422" s="10"/>
      <c r="J4422" s="10"/>
      <c r="K4422" s="11"/>
      <c r="L4422" s="11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  <c r="AR4422" s="12"/>
      <c r="AS4422" s="12"/>
      <c r="AT4422" s="12"/>
      <c r="AU4422" s="12"/>
      <c r="AV4422" s="12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12"/>
      <c r="BG4422" s="12"/>
      <c r="BH4422" s="12"/>
      <c r="BI4422" s="12"/>
      <c r="BJ4422" s="13"/>
      <c r="BK4422" s="13"/>
      <c r="BL4422" s="13"/>
      <c r="BM4422" s="13"/>
      <c r="BN4422" s="13"/>
    </row>
    <row r="4423" spans="4:66" x14ac:dyDescent="0.25">
      <c r="D4423" s="7"/>
      <c r="E4423" s="10"/>
      <c r="F4423" s="10"/>
      <c r="G4423" s="10"/>
      <c r="H4423" s="10"/>
      <c r="I4423" s="10"/>
      <c r="J4423" s="10"/>
      <c r="K4423" s="11"/>
      <c r="L4423" s="11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2"/>
      <c r="AS4423" s="12"/>
      <c r="AT4423" s="12"/>
      <c r="AU4423" s="12"/>
      <c r="AV4423" s="12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12"/>
      <c r="BG4423" s="12"/>
      <c r="BH4423" s="12"/>
      <c r="BI4423" s="12"/>
      <c r="BJ4423" s="13"/>
      <c r="BK4423" s="13"/>
      <c r="BL4423" s="13"/>
      <c r="BM4423" s="13"/>
      <c r="BN4423" s="13"/>
    </row>
    <row r="4424" spans="4:66" x14ac:dyDescent="0.25">
      <c r="D4424" s="7"/>
      <c r="E4424" s="10"/>
      <c r="F4424" s="10"/>
      <c r="G4424" s="10"/>
      <c r="H4424" s="10"/>
      <c r="I4424" s="10"/>
      <c r="J4424" s="10"/>
      <c r="K4424" s="11"/>
      <c r="L4424" s="11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  <c r="AR4424" s="12"/>
      <c r="AS4424" s="12"/>
      <c r="AT4424" s="12"/>
      <c r="AU4424" s="12"/>
      <c r="AV4424" s="12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12"/>
      <c r="BG4424" s="12"/>
      <c r="BH4424" s="12"/>
      <c r="BI4424" s="12"/>
      <c r="BJ4424" s="13"/>
      <c r="BK4424" s="13"/>
      <c r="BL4424" s="13"/>
      <c r="BM4424" s="13"/>
      <c r="BN4424" s="13"/>
    </row>
    <row r="4425" spans="4:66" x14ac:dyDescent="0.25">
      <c r="D4425" s="7"/>
      <c r="E4425" s="10"/>
      <c r="F4425" s="10"/>
      <c r="G4425" s="10"/>
      <c r="H4425" s="10"/>
      <c r="I4425" s="10"/>
      <c r="J4425" s="10"/>
      <c r="K4425" s="11"/>
      <c r="L4425" s="11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2"/>
      <c r="AS4425" s="12"/>
      <c r="AT4425" s="12"/>
      <c r="AU4425" s="12"/>
      <c r="AV4425" s="12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12"/>
      <c r="BG4425" s="12"/>
      <c r="BH4425" s="12"/>
      <c r="BI4425" s="12"/>
      <c r="BJ4425" s="13"/>
      <c r="BK4425" s="13"/>
      <c r="BL4425" s="13"/>
      <c r="BM4425" s="13"/>
      <c r="BN4425" s="13"/>
    </row>
    <row r="4426" spans="4:66" x14ac:dyDescent="0.25">
      <c r="D4426" s="7"/>
      <c r="E4426" s="10"/>
      <c r="F4426" s="10"/>
      <c r="G4426" s="10"/>
      <c r="H4426" s="10"/>
      <c r="I4426" s="10"/>
      <c r="J4426" s="10"/>
      <c r="K4426" s="11"/>
      <c r="L4426" s="11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  <c r="AR4426" s="12"/>
      <c r="AS4426" s="12"/>
      <c r="AT4426" s="12"/>
      <c r="AU4426" s="12"/>
      <c r="AV4426" s="12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12"/>
      <c r="BG4426" s="12"/>
      <c r="BH4426" s="12"/>
      <c r="BI4426" s="12"/>
      <c r="BJ4426" s="13"/>
      <c r="BK4426" s="13"/>
      <c r="BL4426" s="13"/>
      <c r="BM4426" s="13"/>
      <c r="BN4426" s="13"/>
    </row>
    <row r="4427" spans="4:66" x14ac:dyDescent="0.25">
      <c r="D4427" s="7"/>
      <c r="E4427" s="10"/>
      <c r="F4427" s="10"/>
      <c r="G4427" s="10"/>
      <c r="H4427" s="10"/>
      <c r="I4427" s="10"/>
      <c r="J4427" s="10"/>
      <c r="K4427" s="11"/>
      <c r="L4427" s="11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  <c r="AR4427" s="12"/>
      <c r="AS4427" s="12"/>
      <c r="AT4427" s="12"/>
      <c r="AU4427" s="12"/>
      <c r="AV4427" s="12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12"/>
      <c r="BG4427" s="12"/>
      <c r="BH4427" s="12"/>
      <c r="BI4427" s="12"/>
      <c r="BJ4427" s="13"/>
      <c r="BK4427" s="13"/>
      <c r="BL4427" s="13"/>
      <c r="BM4427" s="13"/>
      <c r="BN4427" s="13"/>
    </row>
    <row r="4428" spans="4:66" x14ac:dyDescent="0.25">
      <c r="D4428" s="7"/>
      <c r="E4428" s="10"/>
      <c r="F4428" s="10"/>
      <c r="G4428" s="10"/>
      <c r="H4428" s="10"/>
      <c r="I4428" s="10"/>
      <c r="J4428" s="10"/>
      <c r="K4428" s="11"/>
      <c r="L4428" s="11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  <c r="AR4428" s="12"/>
      <c r="AS4428" s="12"/>
      <c r="AT4428" s="12"/>
      <c r="AU4428" s="12"/>
      <c r="AV4428" s="12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12"/>
      <c r="BG4428" s="12"/>
      <c r="BH4428" s="12"/>
      <c r="BI4428" s="12"/>
      <c r="BJ4428" s="13"/>
      <c r="BK4428" s="13"/>
      <c r="BL4428" s="13"/>
      <c r="BM4428" s="13"/>
      <c r="BN4428" s="13"/>
    </row>
    <row r="4429" spans="4:66" x14ac:dyDescent="0.25">
      <c r="D4429" s="7"/>
      <c r="E4429" s="10"/>
      <c r="F4429" s="10"/>
      <c r="G4429" s="10"/>
      <c r="H4429" s="10"/>
      <c r="I4429" s="10"/>
      <c r="J4429" s="10"/>
      <c r="K4429" s="11"/>
      <c r="L4429" s="11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2"/>
      <c r="AS4429" s="12"/>
      <c r="AT4429" s="12"/>
      <c r="AU4429" s="12"/>
      <c r="AV4429" s="12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12"/>
      <c r="BG4429" s="12"/>
      <c r="BH4429" s="12"/>
      <c r="BI4429" s="12"/>
      <c r="BJ4429" s="13"/>
      <c r="BK4429" s="13"/>
      <c r="BL4429" s="13"/>
      <c r="BM4429" s="13"/>
      <c r="BN4429" s="13"/>
    </row>
    <row r="4430" spans="4:66" x14ac:dyDescent="0.25">
      <c r="D4430" s="7"/>
      <c r="E4430" s="10"/>
      <c r="F4430" s="10"/>
      <c r="G4430" s="10"/>
      <c r="H4430" s="10"/>
      <c r="I4430" s="10"/>
      <c r="J4430" s="10"/>
      <c r="K4430" s="11"/>
      <c r="L4430" s="11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  <c r="AR4430" s="12"/>
      <c r="AS4430" s="12"/>
      <c r="AT4430" s="12"/>
      <c r="AU4430" s="12"/>
      <c r="AV4430" s="12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12"/>
      <c r="BG4430" s="12"/>
      <c r="BH4430" s="12"/>
      <c r="BI4430" s="12"/>
      <c r="BJ4430" s="13"/>
      <c r="BK4430" s="13"/>
      <c r="BL4430" s="13"/>
      <c r="BM4430" s="13"/>
      <c r="BN4430" s="13"/>
    </row>
    <row r="4431" spans="4:66" x14ac:dyDescent="0.25">
      <c r="D4431" s="7"/>
      <c r="E4431" s="10"/>
      <c r="F4431" s="10"/>
      <c r="G4431" s="10"/>
      <c r="H4431" s="10"/>
      <c r="I4431" s="10"/>
      <c r="J4431" s="10"/>
      <c r="K4431" s="11"/>
      <c r="L4431" s="11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  <c r="AR4431" s="12"/>
      <c r="AS4431" s="12"/>
      <c r="AT4431" s="12"/>
      <c r="AU4431" s="12"/>
      <c r="AV4431" s="12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12"/>
      <c r="BG4431" s="12"/>
      <c r="BH4431" s="12"/>
      <c r="BI4431" s="12"/>
      <c r="BJ4431" s="13"/>
      <c r="BK4431" s="13"/>
      <c r="BL4431" s="13"/>
      <c r="BM4431" s="13"/>
      <c r="BN4431" s="13"/>
    </row>
    <row r="4432" spans="4:66" x14ac:dyDescent="0.25">
      <c r="D4432" s="7"/>
      <c r="E4432" s="10"/>
      <c r="F4432" s="10"/>
      <c r="G4432" s="10"/>
      <c r="H4432" s="10"/>
      <c r="I4432" s="10"/>
      <c r="J4432" s="10"/>
      <c r="K4432" s="11"/>
      <c r="L4432" s="11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  <c r="AR4432" s="12"/>
      <c r="AS4432" s="12"/>
      <c r="AT4432" s="12"/>
      <c r="AU4432" s="12"/>
      <c r="AV4432" s="12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12"/>
      <c r="BG4432" s="12"/>
      <c r="BH4432" s="12"/>
      <c r="BI4432" s="12"/>
      <c r="BJ4432" s="13"/>
      <c r="BK4432" s="13"/>
      <c r="BL4432" s="13"/>
      <c r="BM4432" s="13"/>
      <c r="BN4432" s="13"/>
    </row>
    <row r="4433" spans="4:66" x14ac:dyDescent="0.25">
      <c r="D4433" s="7"/>
      <c r="E4433" s="10"/>
      <c r="F4433" s="10"/>
      <c r="G4433" s="10"/>
      <c r="H4433" s="10"/>
      <c r="I4433" s="10"/>
      <c r="J4433" s="10"/>
      <c r="K4433" s="11"/>
      <c r="L4433" s="11"/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  <c r="AR4433" s="12"/>
      <c r="AS4433" s="12"/>
      <c r="AT4433" s="12"/>
      <c r="AU4433" s="12"/>
      <c r="AV4433" s="12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12"/>
      <c r="BG4433" s="12"/>
      <c r="BH4433" s="12"/>
      <c r="BI4433" s="12"/>
      <c r="BJ4433" s="13"/>
      <c r="BK4433" s="13"/>
      <c r="BL4433" s="13"/>
      <c r="BM4433" s="13"/>
      <c r="BN4433" s="13"/>
    </row>
    <row r="4434" spans="4:66" x14ac:dyDescent="0.25">
      <c r="D4434" s="7"/>
      <c r="E4434" s="10"/>
      <c r="F4434" s="10"/>
      <c r="G4434" s="10"/>
      <c r="H4434" s="10"/>
      <c r="I4434" s="10"/>
      <c r="J4434" s="10"/>
      <c r="K4434" s="11"/>
      <c r="L4434" s="11"/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  <c r="AR4434" s="12"/>
      <c r="AS4434" s="12"/>
      <c r="AT4434" s="12"/>
      <c r="AU4434" s="12"/>
      <c r="AV4434" s="12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12"/>
      <c r="BG4434" s="12"/>
      <c r="BH4434" s="12"/>
      <c r="BI4434" s="12"/>
      <c r="BJ4434" s="13"/>
      <c r="BK4434" s="13"/>
      <c r="BL4434" s="13"/>
      <c r="BM4434" s="13"/>
      <c r="BN4434" s="13"/>
    </row>
    <row r="4435" spans="4:66" x14ac:dyDescent="0.25">
      <c r="D4435" s="7"/>
      <c r="E4435" s="10"/>
      <c r="F4435" s="10"/>
      <c r="G4435" s="10"/>
      <c r="H4435" s="10"/>
      <c r="I4435" s="10"/>
      <c r="J4435" s="10"/>
      <c r="K4435" s="11"/>
      <c r="L4435" s="11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  <c r="AR4435" s="12"/>
      <c r="AS4435" s="12"/>
      <c r="AT4435" s="12"/>
      <c r="AU4435" s="12"/>
      <c r="AV4435" s="12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12"/>
      <c r="BG4435" s="12"/>
      <c r="BH4435" s="12"/>
      <c r="BI4435" s="12"/>
      <c r="BJ4435" s="13"/>
      <c r="BK4435" s="13"/>
      <c r="BL4435" s="13"/>
      <c r="BM4435" s="13"/>
      <c r="BN4435" s="13"/>
    </row>
    <row r="4436" spans="4:66" x14ac:dyDescent="0.25">
      <c r="D4436" s="7"/>
      <c r="E4436" s="10"/>
      <c r="F4436" s="10"/>
      <c r="G4436" s="10"/>
      <c r="H4436" s="10"/>
      <c r="I4436" s="10"/>
      <c r="J4436" s="10"/>
      <c r="K4436" s="11"/>
      <c r="L4436" s="11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  <c r="AR4436" s="12"/>
      <c r="AS4436" s="12"/>
      <c r="AT4436" s="12"/>
      <c r="AU4436" s="12"/>
      <c r="AV4436" s="12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12"/>
      <c r="BG4436" s="12"/>
      <c r="BH4436" s="12"/>
      <c r="BI4436" s="12"/>
      <c r="BJ4436" s="13"/>
      <c r="BK4436" s="13"/>
      <c r="BL4436" s="13"/>
      <c r="BM4436" s="13"/>
      <c r="BN4436" s="13"/>
    </row>
    <row r="4437" spans="4:66" x14ac:dyDescent="0.25">
      <c r="D4437" s="7"/>
      <c r="E4437" s="10"/>
      <c r="F4437" s="10"/>
      <c r="G4437" s="10"/>
      <c r="H4437" s="10"/>
      <c r="I4437" s="10"/>
      <c r="J4437" s="10"/>
      <c r="K4437" s="11"/>
      <c r="L4437" s="11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  <c r="AR4437" s="12"/>
      <c r="AS4437" s="12"/>
      <c r="AT4437" s="12"/>
      <c r="AU4437" s="12"/>
      <c r="AV4437" s="12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12"/>
      <c r="BG4437" s="12"/>
      <c r="BH4437" s="12"/>
      <c r="BI4437" s="12"/>
      <c r="BJ4437" s="13"/>
      <c r="BK4437" s="13"/>
      <c r="BL4437" s="13"/>
      <c r="BM4437" s="13"/>
      <c r="BN4437" s="13"/>
    </row>
    <row r="4438" spans="4:66" x14ac:dyDescent="0.25">
      <c r="D4438" s="7"/>
      <c r="E4438" s="10"/>
      <c r="F4438" s="10"/>
      <c r="G4438" s="10"/>
      <c r="H4438" s="10"/>
      <c r="I4438" s="10"/>
      <c r="J4438" s="10"/>
      <c r="K4438" s="11"/>
      <c r="L4438" s="11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  <c r="AR4438" s="12"/>
      <c r="AS4438" s="12"/>
      <c r="AT4438" s="12"/>
      <c r="AU4438" s="12"/>
      <c r="AV4438" s="12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12"/>
      <c r="BG4438" s="12"/>
      <c r="BH4438" s="12"/>
      <c r="BI4438" s="12"/>
      <c r="BJ4438" s="13"/>
      <c r="BK4438" s="13"/>
      <c r="BL4438" s="13"/>
      <c r="BM4438" s="13"/>
      <c r="BN4438" s="13"/>
    </row>
    <row r="4439" spans="4:66" x14ac:dyDescent="0.25">
      <c r="D4439" s="7"/>
      <c r="E4439" s="10"/>
      <c r="F4439" s="10"/>
      <c r="G4439" s="10"/>
      <c r="H4439" s="10"/>
      <c r="I4439" s="10"/>
      <c r="J4439" s="10"/>
      <c r="K4439" s="11"/>
      <c r="L4439" s="11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  <c r="AR4439" s="12"/>
      <c r="AS4439" s="12"/>
      <c r="AT4439" s="12"/>
      <c r="AU4439" s="12"/>
      <c r="AV4439" s="12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12"/>
      <c r="BG4439" s="12"/>
      <c r="BH4439" s="12"/>
      <c r="BI4439" s="12"/>
      <c r="BJ4439" s="13"/>
      <c r="BK4439" s="13"/>
      <c r="BL4439" s="13"/>
      <c r="BM4439" s="13"/>
      <c r="BN4439" s="13"/>
    </row>
    <row r="4440" spans="4:66" x14ac:dyDescent="0.25">
      <c r="D4440" s="7"/>
      <c r="E4440" s="10"/>
      <c r="F4440" s="10"/>
      <c r="G4440" s="10"/>
      <c r="H4440" s="10"/>
      <c r="I4440" s="10"/>
      <c r="J4440" s="10"/>
      <c r="K4440" s="11"/>
      <c r="L4440" s="11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  <c r="AR4440" s="12"/>
      <c r="AS4440" s="12"/>
      <c r="AT4440" s="12"/>
      <c r="AU4440" s="12"/>
      <c r="AV4440" s="12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12"/>
      <c r="BG4440" s="12"/>
      <c r="BH4440" s="12"/>
      <c r="BI4440" s="12"/>
      <c r="BJ4440" s="13"/>
      <c r="BK4440" s="13"/>
      <c r="BL4440" s="13"/>
      <c r="BM4440" s="13"/>
      <c r="BN4440" s="13"/>
    </row>
    <row r="4441" spans="4:66" x14ac:dyDescent="0.25">
      <c r="D4441" s="7"/>
      <c r="E4441" s="10"/>
      <c r="F4441" s="10"/>
      <c r="G4441" s="10"/>
      <c r="H4441" s="10"/>
      <c r="I4441" s="10"/>
      <c r="J4441" s="10"/>
      <c r="K4441" s="11"/>
      <c r="L4441" s="11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2"/>
      <c r="AS4441" s="12"/>
      <c r="AT4441" s="12"/>
      <c r="AU4441" s="12"/>
      <c r="AV4441" s="12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12"/>
      <c r="BG4441" s="12"/>
      <c r="BH4441" s="12"/>
      <c r="BI4441" s="12"/>
      <c r="BJ4441" s="13"/>
      <c r="BK4441" s="13"/>
      <c r="BL4441" s="13"/>
      <c r="BM4441" s="13"/>
      <c r="BN4441" s="13"/>
    </row>
    <row r="4442" spans="4:66" x14ac:dyDescent="0.25">
      <c r="D4442" s="7"/>
      <c r="E4442" s="10"/>
      <c r="F4442" s="10"/>
      <c r="G4442" s="10"/>
      <c r="H4442" s="10"/>
      <c r="I4442" s="10"/>
      <c r="J4442" s="10"/>
      <c r="K4442" s="11"/>
      <c r="L4442" s="11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  <c r="AR4442" s="12"/>
      <c r="AS4442" s="12"/>
      <c r="AT4442" s="12"/>
      <c r="AU4442" s="12"/>
      <c r="AV4442" s="12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12"/>
      <c r="BG4442" s="12"/>
      <c r="BH4442" s="12"/>
      <c r="BI4442" s="12"/>
      <c r="BJ4442" s="13"/>
      <c r="BK4442" s="13"/>
      <c r="BL4442" s="13"/>
      <c r="BM4442" s="13"/>
      <c r="BN4442" s="13"/>
    </row>
    <row r="4443" spans="4:66" x14ac:dyDescent="0.25">
      <c r="D4443" s="7"/>
      <c r="E4443" s="10"/>
      <c r="F4443" s="10"/>
      <c r="G4443" s="10"/>
      <c r="H4443" s="10"/>
      <c r="I4443" s="10"/>
      <c r="J4443" s="10"/>
      <c r="K4443" s="11"/>
      <c r="L4443" s="11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  <c r="AR4443" s="12"/>
      <c r="AS4443" s="12"/>
      <c r="AT4443" s="12"/>
      <c r="AU4443" s="12"/>
      <c r="AV4443" s="12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12"/>
      <c r="BG4443" s="12"/>
      <c r="BH4443" s="12"/>
      <c r="BI4443" s="12"/>
      <c r="BJ4443" s="13"/>
      <c r="BK4443" s="13"/>
      <c r="BL4443" s="13"/>
      <c r="BM4443" s="13"/>
      <c r="BN4443" s="13"/>
    </row>
    <row r="4444" spans="4:66" x14ac:dyDescent="0.25">
      <c r="D4444" s="7"/>
      <c r="E4444" s="10"/>
      <c r="F4444" s="10"/>
      <c r="G4444" s="10"/>
      <c r="H4444" s="10"/>
      <c r="I4444" s="10"/>
      <c r="J4444" s="10"/>
      <c r="K4444" s="11"/>
      <c r="L4444" s="11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  <c r="AR4444" s="12"/>
      <c r="AS4444" s="12"/>
      <c r="AT4444" s="12"/>
      <c r="AU4444" s="12"/>
      <c r="AV4444" s="12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12"/>
      <c r="BG4444" s="12"/>
      <c r="BH4444" s="12"/>
      <c r="BI4444" s="12"/>
      <c r="BJ4444" s="13"/>
      <c r="BK4444" s="13"/>
      <c r="BL4444" s="13"/>
      <c r="BM4444" s="13"/>
      <c r="BN4444" s="13"/>
    </row>
    <row r="4445" spans="4:66" x14ac:dyDescent="0.25">
      <c r="D4445" s="7"/>
      <c r="E4445" s="10"/>
      <c r="F4445" s="10"/>
      <c r="G4445" s="10"/>
      <c r="H4445" s="10"/>
      <c r="I4445" s="10"/>
      <c r="J4445" s="10"/>
      <c r="K4445" s="11"/>
      <c r="L4445" s="11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  <c r="AR4445" s="12"/>
      <c r="AS4445" s="12"/>
      <c r="AT4445" s="12"/>
      <c r="AU4445" s="12"/>
      <c r="AV4445" s="12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12"/>
      <c r="BG4445" s="12"/>
      <c r="BH4445" s="12"/>
      <c r="BI4445" s="12"/>
      <c r="BJ4445" s="13"/>
      <c r="BK4445" s="13"/>
      <c r="BL4445" s="13"/>
      <c r="BM4445" s="13"/>
      <c r="BN4445" s="13"/>
    </row>
    <row r="4446" spans="4:66" x14ac:dyDescent="0.25">
      <c r="D4446" s="7"/>
      <c r="E4446" s="10"/>
      <c r="F4446" s="10"/>
      <c r="G4446" s="10"/>
      <c r="H4446" s="10"/>
      <c r="I4446" s="10"/>
      <c r="J4446" s="10"/>
      <c r="K4446" s="11"/>
      <c r="L4446" s="11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  <c r="AR4446" s="12"/>
      <c r="AS4446" s="12"/>
      <c r="AT4446" s="12"/>
      <c r="AU4446" s="12"/>
      <c r="AV4446" s="12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12"/>
      <c r="BG4446" s="12"/>
      <c r="BH4446" s="12"/>
      <c r="BI4446" s="12"/>
      <c r="BJ4446" s="13"/>
      <c r="BK4446" s="13"/>
      <c r="BL4446" s="13"/>
      <c r="BM4446" s="13"/>
      <c r="BN4446" s="13"/>
    </row>
    <row r="4447" spans="4:66" x14ac:dyDescent="0.25">
      <c r="D4447" s="7"/>
      <c r="E4447" s="10"/>
      <c r="F4447" s="10"/>
      <c r="G4447" s="10"/>
      <c r="H4447" s="10"/>
      <c r="I4447" s="10"/>
      <c r="J4447" s="10"/>
      <c r="K4447" s="11"/>
      <c r="L4447" s="11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  <c r="AR4447" s="12"/>
      <c r="AS4447" s="12"/>
      <c r="AT4447" s="12"/>
      <c r="AU4447" s="12"/>
      <c r="AV4447" s="12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12"/>
      <c r="BG4447" s="12"/>
      <c r="BH4447" s="12"/>
      <c r="BI4447" s="12"/>
      <c r="BJ4447" s="13"/>
      <c r="BK4447" s="13"/>
      <c r="BL4447" s="13"/>
      <c r="BM4447" s="13"/>
      <c r="BN4447" s="13"/>
    </row>
    <row r="4448" spans="4:66" x14ac:dyDescent="0.25">
      <c r="D4448" s="7"/>
      <c r="E4448" s="10"/>
      <c r="F4448" s="10"/>
      <c r="G4448" s="10"/>
      <c r="H4448" s="10"/>
      <c r="I4448" s="10"/>
      <c r="J4448" s="10"/>
      <c r="K4448" s="11"/>
      <c r="L4448" s="11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  <c r="AR4448" s="12"/>
      <c r="AS4448" s="12"/>
      <c r="AT4448" s="12"/>
      <c r="AU4448" s="12"/>
      <c r="AV4448" s="12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12"/>
      <c r="BG4448" s="12"/>
      <c r="BH4448" s="12"/>
      <c r="BI4448" s="12"/>
      <c r="BJ4448" s="13"/>
      <c r="BK4448" s="13"/>
      <c r="BL4448" s="13"/>
      <c r="BM4448" s="13"/>
      <c r="BN4448" s="13"/>
    </row>
    <row r="4449" spans="4:66" x14ac:dyDescent="0.25">
      <c r="D4449" s="7"/>
      <c r="E4449" s="10"/>
      <c r="F4449" s="10"/>
      <c r="G4449" s="10"/>
      <c r="H4449" s="10"/>
      <c r="I4449" s="10"/>
      <c r="J4449" s="10"/>
      <c r="K4449" s="11"/>
      <c r="L4449" s="11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  <c r="AR4449" s="12"/>
      <c r="AS4449" s="12"/>
      <c r="AT4449" s="12"/>
      <c r="AU4449" s="12"/>
      <c r="AV4449" s="12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12"/>
      <c r="BG4449" s="12"/>
      <c r="BH4449" s="12"/>
      <c r="BI4449" s="12"/>
      <c r="BJ4449" s="13"/>
      <c r="BK4449" s="13"/>
      <c r="BL4449" s="13"/>
      <c r="BM4449" s="13"/>
      <c r="BN4449" s="13"/>
    </row>
    <row r="4450" spans="4:66" x14ac:dyDescent="0.25">
      <c r="D4450" s="7"/>
      <c r="E4450" s="10"/>
      <c r="F4450" s="10"/>
      <c r="G4450" s="10"/>
      <c r="H4450" s="10"/>
      <c r="I4450" s="10"/>
      <c r="J4450" s="10"/>
      <c r="K4450" s="11"/>
      <c r="L4450" s="11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  <c r="AR4450" s="12"/>
      <c r="AS4450" s="12"/>
      <c r="AT4450" s="12"/>
      <c r="AU4450" s="12"/>
      <c r="AV4450" s="12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12"/>
      <c r="BG4450" s="12"/>
      <c r="BH4450" s="12"/>
      <c r="BI4450" s="12"/>
      <c r="BJ4450" s="13"/>
      <c r="BK4450" s="13"/>
      <c r="BL4450" s="13"/>
      <c r="BM4450" s="13"/>
      <c r="BN4450" s="13"/>
    </row>
    <row r="4451" spans="4:66" x14ac:dyDescent="0.25">
      <c r="D4451" s="7"/>
      <c r="E4451" s="10"/>
      <c r="F4451" s="10"/>
      <c r="G4451" s="10"/>
      <c r="H4451" s="10"/>
      <c r="I4451" s="10"/>
      <c r="J4451" s="10"/>
      <c r="K4451" s="11"/>
      <c r="L4451" s="11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2"/>
      <c r="AS4451" s="12"/>
      <c r="AT4451" s="12"/>
      <c r="AU4451" s="12"/>
      <c r="AV4451" s="12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12"/>
      <c r="BG4451" s="12"/>
      <c r="BH4451" s="12"/>
      <c r="BI4451" s="12"/>
      <c r="BJ4451" s="13"/>
      <c r="BK4451" s="13"/>
      <c r="BL4451" s="13"/>
      <c r="BM4451" s="13"/>
      <c r="BN4451" s="13"/>
    </row>
    <row r="4452" spans="4:66" x14ac:dyDescent="0.25">
      <c r="D4452" s="7"/>
      <c r="E4452" s="10"/>
      <c r="F4452" s="10"/>
      <c r="G4452" s="10"/>
      <c r="H4452" s="10"/>
      <c r="I4452" s="10"/>
      <c r="J4452" s="10"/>
      <c r="K4452" s="11"/>
      <c r="L4452" s="11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  <c r="AR4452" s="12"/>
      <c r="AS4452" s="12"/>
      <c r="AT4452" s="12"/>
      <c r="AU4452" s="12"/>
      <c r="AV4452" s="12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12"/>
      <c r="BG4452" s="12"/>
      <c r="BH4452" s="12"/>
      <c r="BI4452" s="12"/>
      <c r="BJ4452" s="13"/>
      <c r="BK4452" s="13"/>
      <c r="BL4452" s="13"/>
      <c r="BM4452" s="13"/>
      <c r="BN4452" s="13"/>
    </row>
    <row r="4453" spans="4:66" x14ac:dyDescent="0.25">
      <c r="D4453" s="7"/>
      <c r="E4453" s="10"/>
      <c r="F4453" s="10"/>
      <c r="G4453" s="10"/>
      <c r="H4453" s="10"/>
      <c r="I4453" s="10"/>
      <c r="J4453" s="10"/>
      <c r="K4453" s="11"/>
      <c r="L4453" s="11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  <c r="AR4453" s="12"/>
      <c r="AS4453" s="12"/>
      <c r="AT4453" s="12"/>
      <c r="AU4453" s="12"/>
      <c r="AV4453" s="12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12"/>
      <c r="BG4453" s="12"/>
      <c r="BH4453" s="12"/>
      <c r="BI4453" s="12"/>
      <c r="BJ4453" s="13"/>
      <c r="BK4453" s="13"/>
      <c r="BL4453" s="13"/>
      <c r="BM4453" s="13"/>
      <c r="BN4453" s="13"/>
    </row>
    <row r="4454" spans="4:66" x14ac:dyDescent="0.25">
      <c r="D4454" s="7"/>
      <c r="E4454" s="10"/>
      <c r="F4454" s="10"/>
      <c r="G4454" s="10"/>
      <c r="H4454" s="10"/>
      <c r="I4454" s="10"/>
      <c r="J4454" s="10"/>
      <c r="K4454" s="11"/>
      <c r="L4454" s="11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  <c r="AR4454" s="12"/>
      <c r="AS4454" s="12"/>
      <c r="AT4454" s="12"/>
      <c r="AU4454" s="12"/>
      <c r="AV4454" s="12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12"/>
      <c r="BG4454" s="12"/>
      <c r="BH4454" s="12"/>
      <c r="BI4454" s="12"/>
      <c r="BJ4454" s="13"/>
      <c r="BK4454" s="13"/>
      <c r="BL4454" s="13"/>
      <c r="BM4454" s="13"/>
      <c r="BN4454" s="13"/>
    </row>
    <row r="4455" spans="4:66" x14ac:dyDescent="0.25">
      <c r="D4455" s="7"/>
      <c r="E4455" s="10"/>
      <c r="F4455" s="10"/>
      <c r="G4455" s="10"/>
      <c r="H4455" s="10"/>
      <c r="I4455" s="10"/>
      <c r="J4455" s="10"/>
      <c r="K4455" s="11"/>
      <c r="L4455" s="11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  <c r="AR4455" s="12"/>
      <c r="AS4455" s="12"/>
      <c r="AT4455" s="12"/>
      <c r="AU4455" s="12"/>
      <c r="AV4455" s="12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12"/>
      <c r="BG4455" s="12"/>
      <c r="BH4455" s="12"/>
      <c r="BI4455" s="12"/>
      <c r="BJ4455" s="13"/>
      <c r="BK4455" s="13"/>
      <c r="BL4455" s="13"/>
      <c r="BM4455" s="13"/>
      <c r="BN4455" s="13"/>
    </row>
    <row r="4456" spans="4:66" x14ac:dyDescent="0.25">
      <c r="D4456" s="7"/>
      <c r="E4456" s="10"/>
      <c r="F4456" s="10"/>
      <c r="G4456" s="10"/>
      <c r="H4456" s="10"/>
      <c r="I4456" s="10"/>
      <c r="J4456" s="10"/>
      <c r="K4456" s="11"/>
      <c r="L4456" s="11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  <c r="AR4456" s="12"/>
      <c r="AS4456" s="12"/>
      <c r="AT4456" s="12"/>
      <c r="AU4456" s="12"/>
      <c r="AV4456" s="12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12"/>
      <c r="BG4456" s="12"/>
      <c r="BH4456" s="12"/>
      <c r="BI4456" s="12"/>
      <c r="BJ4456" s="13"/>
      <c r="BK4456" s="13"/>
      <c r="BL4456" s="13"/>
      <c r="BM4456" s="13"/>
      <c r="BN4456" s="13"/>
    </row>
    <row r="4457" spans="4:66" x14ac:dyDescent="0.25">
      <c r="D4457" s="7"/>
      <c r="E4457" s="10"/>
      <c r="F4457" s="10"/>
      <c r="G4457" s="10"/>
      <c r="H4457" s="10"/>
      <c r="I4457" s="10"/>
      <c r="J4457" s="10"/>
      <c r="K4457" s="11"/>
      <c r="L4457" s="11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  <c r="AR4457" s="12"/>
      <c r="AS4457" s="12"/>
      <c r="AT4457" s="12"/>
      <c r="AU4457" s="12"/>
      <c r="AV4457" s="12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12"/>
      <c r="BG4457" s="12"/>
      <c r="BH4457" s="12"/>
      <c r="BI4457" s="12"/>
      <c r="BJ4457" s="13"/>
      <c r="BK4457" s="13"/>
      <c r="BL4457" s="13"/>
      <c r="BM4457" s="13"/>
      <c r="BN4457" s="13"/>
    </row>
    <row r="4458" spans="4:66" x14ac:dyDescent="0.25">
      <c r="D4458" s="7"/>
      <c r="E4458" s="10"/>
      <c r="F4458" s="10"/>
      <c r="G4458" s="10"/>
      <c r="H4458" s="10"/>
      <c r="I4458" s="10"/>
      <c r="J4458" s="10"/>
      <c r="K4458" s="11"/>
      <c r="L4458" s="11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  <c r="AR4458" s="12"/>
      <c r="AS4458" s="12"/>
      <c r="AT4458" s="12"/>
      <c r="AU4458" s="12"/>
      <c r="AV4458" s="12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12"/>
      <c r="BG4458" s="12"/>
      <c r="BH4458" s="12"/>
      <c r="BI4458" s="12"/>
      <c r="BJ4458" s="13"/>
      <c r="BK4458" s="13"/>
      <c r="BL4458" s="13"/>
      <c r="BM4458" s="13"/>
      <c r="BN4458" s="13"/>
    </row>
    <row r="4459" spans="4:66" x14ac:dyDescent="0.25">
      <c r="D4459" s="7"/>
      <c r="E4459" s="10"/>
      <c r="F4459" s="10"/>
      <c r="G4459" s="10"/>
      <c r="H4459" s="10"/>
      <c r="I4459" s="10"/>
      <c r="J4459" s="10"/>
      <c r="K4459" s="11"/>
      <c r="L4459" s="11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2"/>
      <c r="AS4459" s="12"/>
      <c r="AT4459" s="12"/>
      <c r="AU4459" s="12"/>
      <c r="AV4459" s="12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12"/>
      <c r="BG4459" s="12"/>
      <c r="BH4459" s="12"/>
      <c r="BI4459" s="12"/>
      <c r="BJ4459" s="13"/>
      <c r="BK4459" s="13"/>
      <c r="BL4459" s="13"/>
      <c r="BM4459" s="13"/>
      <c r="BN4459" s="13"/>
    </row>
    <row r="4460" spans="4:66" x14ac:dyDescent="0.25">
      <c r="D4460" s="7"/>
      <c r="E4460" s="10"/>
      <c r="F4460" s="10"/>
      <c r="G4460" s="10"/>
      <c r="H4460" s="10"/>
      <c r="I4460" s="10"/>
      <c r="J4460" s="10"/>
      <c r="K4460" s="11"/>
      <c r="L4460" s="11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  <c r="AR4460" s="12"/>
      <c r="AS4460" s="12"/>
      <c r="AT4460" s="12"/>
      <c r="AU4460" s="12"/>
      <c r="AV4460" s="12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12"/>
      <c r="BG4460" s="12"/>
      <c r="BH4460" s="12"/>
      <c r="BI4460" s="12"/>
      <c r="BJ4460" s="13"/>
      <c r="BK4460" s="13"/>
      <c r="BL4460" s="13"/>
      <c r="BM4460" s="13"/>
      <c r="BN4460" s="13"/>
    </row>
    <row r="4461" spans="4:66" x14ac:dyDescent="0.25">
      <c r="D4461" s="7"/>
      <c r="E4461" s="10"/>
      <c r="F4461" s="10"/>
      <c r="G4461" s="10"/>
      <c r="H4461" s="10"/>
      <c r="I4461" s="10"/>
      <c r="J4461" s="10"/>
      <c r="K4461" s="11"/>
      <c r="L4461" s="11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2"/>
      <c r="AS4461" s="12"/>
      <c r="AT4461" s="12"/>
      <c r="AU4461" s="12"/>
      <c r="AV4461" s="12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12"/>
      <c r="BG4461" s="12"/>
      <c r="BH4461" s="12"/>
      <c r="BI4461" s="12"/>
      <c r="BJ4461" s="13"/>
      <c r="BK4461" s="13"/>
      <c r="BL4461" s="13"/>
      <c r="BM4461" s="13"/>
      <c r="BN4461" s="13"/>
    </row>
    <row r="4462" spans="4:66" x14ac:dyDescent="0.25">
      <c r="D4462" s="7"/>
      <c r="E4462" s="10"/>
      <c r="F4462" s="10"/>
      <c r="G4462" s="10"/>
      <c r="H4462" s="10"/>
      <c r="I4462" s="10"/>
      <c r="J4462" s="10"/>
      <c r="K4462" s="11"/>
      <c r="L4462" s="11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  <c r="AR4462" s="12"/>
      <c r="AS4462" s="12"/>
      <c r="AT4462" s="12"/>
      <c r="AU4462" s="12"/>
      <c r="AV4462" s="12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12"/>
      <c r="BG4462" s="12"/>
      <c r="BH4462" s="12"/>
      <c r="BI4462" s="12"/>
      <c r="BJ4462" s="13"/>
      <c r="BK4462" s="13"/>
      <c r="BL4462" s="13"/>
      <c r="BM4462" s="13"/>
      <c r="BN4462" s="13"/>
    </row>
    <row r="4463" spans="4:66" x14ac:dyDescent="0.25">
      <c r="D4463" s="7"/>
      <c r="E4463" s="10"/>
      <c r="F4463" s="10"/>
      <c r="G4463" s="10"/>
      <c r="H4463" s="10"/>
      <c r="I4463" s="10"/>
      <c r="J4463" s="10"/>
      <c r="K4463" s="11"/>
      <c r="L4463" s="11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  <c r="AR4463" s="12"/>
      <c r="AS4463" s="12"/>
      <c r="AT4463" s="12"/>
      <c r="AU4463" s="12"/>
      <c r="AV4463" s="12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12"/>
      <c r="BG4463" s="12"/>
      <c r="BH4463" s="12"/>
      <c r="BI4463" s="12"/>
      <c r="BJ4463" s="13"/>
      <c r="BK4463" s="13"/>
      <c r="BL4463" s="13"/>
      <c r="BM4463" s="13"/>
      <c r="BN4463" s="13"/>
    </row>
    <row r="4464" spans="4:66" x14ac:dyDescent="0.25">
      <c r="D4464" s="7"/>
      <c r="E4464" s="10"/>
      <c r="F4464" s="10"/>
      <c r="G4464" s="10"/>
      <c r="H4464" s="10"/>
      <c r="I4464" s="10"/>
      <c r="J4464" s="10"/>
      <c r="K4464" s="11"/>
      <c r="L4464" s="11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  <c r="AR4464" s="12"/>
      <c r="AS4464" s="12"/>
      <c r="AT4464" s="12"/>
      <c r="AU4464" s="12"/>
      <c r="AV4464" s="12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12"/>
      <c r="BG4464" s="12"/>
      <c r="BH4464" s="12"/>
      <c r="BI4464" s="12"/>
      <c r="BJ4464" s="13"/>
      <c r="BK4464" s="13"/>
      <c r="BL4464" s="13"/>
      <c r="BM4464" s="13"/>
      <c r="BN4464" s="13"/>
    </row>
    <row r="4465" spans="4:66" x14ac:dyDescent="0.25">
      <c r="D4465" s="7"/>
      <c r="E4465" s="10"/>
      <c r="F4465" s="10"/>
      <c r="G4465" s="10"/>
      <c r="H4465" s="10"/>
      <c r="I4465" s="10"/>
      <c r="J4465" s="10"/>
      <c r="K4465" s="11"/>
      <c r="L4465" s="11"/>
      <c r="M4465" s="12"/>
      <c r="N4465" s="12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12"/>
      <c r="Z4465" s="12"/>
      <c r="AA4465" s="12"/>
      <c r="AB4465" s="12"/>
      <c r="AC4465" s="12"/>
      <c r="AD4465" s="12"/>
      <c r="AE4465" s="12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  <c r="AR4465" s="12"/>
      <c r="AS4465" s="12"/>
      <c r="AT4465" s="12"/>
      <c r="AU4465" s="12"/>
      <c r="AV4465" s="12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12"/>
      <c r="BG4465" s="12"/>
      <c r="BH4465" s="12"/>
      <c r="BI4465" s="12"/>
      <c r="BJ4465" s="13"/>
      <c r="BK4465" s="13"/>
      <c r="BL4465" s="13"/>
      <c r="BM4465" s="13"/>
      <c r="BN4465" s="13"/>
    </row>
    <row r="4466" spans="4:66" x14ac:dyDescent="0.25">
      <c r="D4466" s="7"/>
      <c r="E4466" s="10"/>
      <c r="F4466" s="10"/>
      <c r="G4466" s="10"/>
      <c r="H4466" s="10"/>
      <c r="I4466" s="10"/>
      <c r="J4466" s="10"/>
      <c r="K4466" s="11"/>
      <c r="L4466" s="11"/>
      <c r="M4466" s="12"/>
      <c r="N4466" s="12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12"/>
      <c r="Z4466" s="12"/>
      <c r="AA4466" s="12"/>
      <c r="AB4466" s="12"/>
      <c r="AC4466" s="12"/>
      <c r="AD4466" s="12"/>
      <c r="AE4466" s="12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  <c r="AR4466" s="12"/>
      <c r="AS4466" s="12"/>
      <c r="AT4466" s="12"/>
      <c r="AU4466" s="12"/>
      <c r="AV4466" s="12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12"/>
      <c r="BG4466" s="12"/>
      <c r="BH4466" s="12"/>
      <c r="BI4466" s="12"/>
      <c r="BJ4466" s="13"/>
      <c r="BK4466" s="13"/>
      <c r="BL4466" s="13"/>
      <c r="BM4466" s="13"/>
      <c r="BN4466" s="13"/>
    </row>
    <row r="4467" spans="4:66" x14ac:dyDescent="0.25">
      <c r="D4467" s="7"/>
      <c r="E4467" s="10"/>
      <c r="F4467" s="10"/>
      <c r="G4467" s="10"/>
      <c r="H4467" s="10"/>
      <c r="I4467" s="10"/>
      <c r="J4467" s="10"/>
      <c r="K4467" s="11"/>
      <c r="L4467" s="11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  <c r="AR4467" s="12"/>
      <c r="AS4467" s="12"/>
      <c r="AT4467" s="12"/>
      <c r="AU4467" s="12"/>
      <c r="AV4467" s="12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12"/>
      <c r="BG4467" s="12"/>
      <c r="BH4467" s="12"/>
      <c r="BI4467" s="12"/>
      <c r="BJ4467" s="13"/>
      <c r="BK4467" s="13"/>
      <c r="BL4467" s="13"/>
      <c r="BM4467" s="13"/>
      <c r="BN4467" s="13"/>
    </row>
    <row r="4468" spans="4:66" x14ac:dyDescent="0.25">
      <c r="D4468" s="7"/>
      <c r="E4468" s="10"/>
      <c r="F4468" s="10"/>
      <c r="G4468" s="10"/>
      <c r="H4468" s="10"/>
      <c r="I4468" s="10"/>
      <c r="J4468" s="10"/>
      <c r="K4468" s="11"/>
      <c r="L4468" s="11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  <c r="AR4468" s="12"/>
      <c r="AS4468" s="12"/>
      <c r="AT4468" s="12"/>
      <c r="AU4468" s="12"/>
      <c r="AV4468" s="12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12"/>
      <c r="BG4468" s="12"/>
      <c r="BH4468" s="12"/>
      <c r="BI4468" s="12"/>
      <c r="BJ4468" s="13"/>
      <c r="BK4468" s="13"/>
      <c r="BL4468" s="13"/>
      <c r="BM4468" s="13"/>
      <c r="BN4468" s="13"/>
    </row>
    <row r="4469" spans="4:66" x14ac:dyDescent="0.25">
      <c r="D4469" s="7"/>
      <c r="E4469" s="10"/>
      <c r="F4469" s="10"/>
      <c r="G4469" s="10"/>
      <c r="H4469" s="10"/>
      <c r="I4469" s="10"/>
      <c r="J4469" s="10"/>
      <c r="K4469" s="11"/>
      <c r="L4469" s="11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2"/>
      <c r="AS4469" s="12"/>
      <c r="AT4469" s="12"/>
      <c r="AU4469" s="12"/>
      <c r="AV4469" s="12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12"/>
      <c r="BG4469" s="12"/>
      <c r="BH4469" s="12"/>
      <c r="BI4469" s="12"/>
      <c r="BJ4469" s="13"/>
      <c r="BK4469" s="13"/>
      <c r="BL4469" s="13"/>
      <c r="BM4469" s="13"/>
      <c r="BN4469" s="13"/>
    </row>
    <row r="4470" spans="4:66" x14ac:dyDescent="0.25">
      <c r="D4470" s="7"/>
      <c r="E4470" s="10"/>
      <c r="F4470" s="10"/>
      <c r="G4470" s="10"/>
      <c r="H4470" s="10"/>
      <c r="I4470" s="10"/>
      <c r="J4470" s="10"/>
      <c r="K4470" s="11"/>
      <c r="L4470" s="11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  <c r="AR4470" s="12"/>
      <c r="AS4470" s="12"/>
      <c r="AT4470" s="12"/>
      <c r="AU4470" s="12"/>
      <c r="AV4470" s="12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12"/>
      <c r="BG4470" s="12"/>
      <c r="BH4470" s="12"/>
      <c r="BI4470" s="12"/>
      <c r="BJ4470" s="13"/>
      <c r="BK4470" s="13"/>
      <c r="BL4470" s="13"/>
      <c r="BM4470" s="13"/>
      <c r="BN4470" s="13"/>
    </row>
    <row r="4471" spans="4:66" x14ac:dyDescent="0.25">
      <c r="D4471" s="7"/>
      <c r="E4471" s="10"/>
      <c r="F4471" s="10"/>
      <c r="G4471" s="10"/>
      <c r="H4471" s="10"/>
      <c r="I4471" s="10"/>
      <c r="J4471" s="10"/>
      <c r="K4471" s="11"/>
      <c r="L4471" s="11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2"/>
      <c r="AS4471" s="12"/>
      <c r="AT4471" s="12"/>
      <c r="AU4471" s="12"/>
      <c r="AV4471" s="12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12"/>
      <c r="BG4471" s="12"/>
      <c r="BH4471" s="12"/>
      <c r="BI4471" s="12"/>
      <c r="BJ4471" s="13"/>
      <c r="BK4471" s="13"/>
      <c r="BL4471" s="13"/>
      <c r="BM4471" s="13"/>
      <c r="BN4471" s="13"/>
    </row>
    <row r="4472" spans="4:66" x14ac:dyDescent="0.25">
      <c r="D4472" s="7"/>
      <c r="E4472" s="10"/>
      <c r="F4472" s="10"/>
      <c r="G4472" s="10"/>
      <c r="H4472" s="10"/>
      <c r="I4472" s="10"/>
      <c r="J4472" s="10"/>
      <c r="K4472" s="11"/>
      <c r="L4472" s="11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  <c r="AR4472" s="12"/>
      <c r="AS4472" s="12"/>
      <c r="AT4472" s="12"/>
      <c r="AU4472" s="12"/>
      <c r="AV4472" s="12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12"/>
      <c r="BG4472" s="12"/>
      <c r="BH4472" s="12"/>
      <c r="BI4472" s="12"/>
      <c r="BJ4472" s="13"/>
      <c r="BK4472" s="13"/>
      <c r="BL4472" s="13"/>
      <c r="BM4472" s="13"/>
      <c r="BN4472" s="13"/>
    </row>
    <row r="4473" spans="4:66" x14ac:dyDescent="0.25">
      <c r="D4473" s="7"/>
      <c r="E4473" s="10"/>
      <c r="F4473" s="10"/>
      <c r="G4473" s="10"/>
      <c r="H4473" s="10"/>
      <c r="I4473" s="10"/>
      <c r="J4473" s="10"/>
      <c r="K4473" s="11"/>
      <c r="L4473" s="11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  <c r="AR4473" s="12"/>
      <c r="AS4473" s="12"/>
      <c r="AT4473" s="12"/>
      <c r="AU4473" s="12"/>
      <c r="AV4473" s="12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12"/>
      <c r="BG4473" s="12"/>
      <c r="BH4473" s="12"/>
      <c r="BI4473" s="12"/>
      <c r="BJ4473" s="13"/>
      <c r="BK4473" s="13"/>
      <c r="BL4473" s="13"/>
      <c r="BM4473" s="13"/>
      <c r="BN4473" s="13"/>
    </row>
    <row r="4474" spans="4:66" x14ac:dyDescent="0.25">
      <c r="D4474" s="7"/>
      <c r="E4474" s="10"/>
      <c r="F4474" s="10"/>
      <c r="G4474" s="10"/>
      <c r="H4474" s="10"/>
      <c r="I4474" s="10"/>
      <c r="J4474" s="10"/>
      <c r="K4474" s="11"/>
      <c r="L4474" s="11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  <c r="AR4474" s="12"/>
      <c r="AS4474" s="12"/>
      <c r="AT4474" s="12"/>
      <c r="AU4474" s="12"/>
      <c r="AV4474" s="12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12"/>
      <c r="BG4474" s="12"/>
      <c r="BH4474" s="12"/>
      <c r="BI4474" s="12"/>
      <c r="BJ4474" s="13"/>
      <c r="BK4474" s="13"/>
      <c r="BL4474" s="13"/>
      <c r="BM4474" s="13"/>
      <c r="BN4474" s="13"/>
    </row>
    <row r="4475" spans="4:66" x14ac:dyDescent="0.25">
      <c r="D4475" s="7"/>
      <c r="E4475" s="10"/>
      <c r="F4475" s="10"/>
      <c r="G4475" s="10"/>
      <c r="H4475" s="10"/>
      <c r="I4475" s="10"/>
      <c r="J4475" s="10"/>
      <c r="K4475" s="11"/>
      <c r="L4475" s="11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2"/>
      <c r="AS4475" s="12"/>
      <c r="AT4475" s="12"/>
      <c r="AU4475" s="12"/>
      <c r="AV4475" s="12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12"/>
      <c r="BG4475" s="12"/>
      <c r="BH4475" s="12"/>
      <c r="BI4475" s="12"/>
      <c r="BJ4475" s="13"/>
      <c r="BK4475" s="13"/>
      <c r="BL4475" s="13"/>
      <c r="BM4475" s="13"/>
      <c r="BN4475" s="13"/>
    </row>
    <row r="4476" spans="4:66" x14ac:dyDescent="0.25">
      <c r="D4476" s="7"/>
      <c r="E4476" s="10"/>
      <c r="F4476" s="10"/>
      <c r="G4476" s="10"/>
      <c r="H4476" s="10"/>
      <c r="I4476" s="10"/>
      <c r="J4476" s="10"/>
      <c r="K4476" s="11"/>
      <c r="L4476" s="11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  <c r="AR4476" s="12"/>
      <c r="AS4476" s="12"/>
      <c r="AT4476" s="12"/>
      <c r="AU4476" s="12"/>
      <c r="AV4476" s="12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12"/>
      <c r="BG4476" s="12"/>
      <c r="BH4476" s="12"/>
      <c r="BI4476" s="12"/>
      <c r="BJ4476" s="13"/>
      <c r="BK4476" s="13"/>
      <c r="BL4476" s="13"/>
      <c r="BM4476" s="13"/>
      <c r="BN4476" s="13"/>
    </row>
    <row r="4477" spans="4:66" x14ac:dyDescent="0.25">
      <c r="D4477" s="7"/>
      <c r="E4477" s="10"/>
      <c r="F4477" s="10"/>
      <c r="G4477" s="10"/>
      <c r="H4477" s="10"/>
      <c r="I4477" s="10"/>
      <c r="J4477" s="10"/>
      <c r="K4477" s="11"/>
      <c r="L4477" s="11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2"/>
      <c r="AS4477" s="12"/>
      <c r="AT4477" s="12"/>
      <c r="AU4477" s="12"/>
      <c r="AV4477" s="12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12"/>
      <c r="BG4477" s="12"/>
      <c r="BH4477" s="12"/>
      <c r="BI4477" s="12"/>
      <c r="BJ4477" s="13"/>
      <c r="BK4477" s="13"/>
      <c r="BL4477" s="13"/>
      <c r="BM4477" s="13"/>
      <c r="BN4477" s="13"/>
    </row>
    <row r="4478" spans="4:66" x14ac:dyDescent="0.25">
      <c r="D4478" s="7"/>
      <c r="E4478" s="10"/>
      <c r="F4478" s="10"/>
      <c r="G4478" s="10"/>
      <c r="H4478" s="10"/>
      <c r="I4478" s="10"/>
      <c r="J4478" s="10"/>
      <c r="K4478" s="11"/>
      <c r="L4478" s="11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  <c r="AR4478" s="12"/>
      <c r="AS4478" s="12"/>
      <c r="AT4478" s="12"/>
      <c r="AU4478" s="12"/>
      <c r="AV4478" s="12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12"/>
      <c r="BG4478" s="12"/>
      <c r="BH4478" s="12"/>
      <c r="BI4478" s="12"/>
      <c r="BJ4478" s="13"/>
      <c r="BK4478" s="13"/>
      <c r="BL4478" s="13"/>
      <c r="BM4478" s="13"/>
      <c r="BN4478" s="13"/>
    </row>
    <row r="4479" spans="4:66" x14ac:dyDescent="0.25">
      <c r="D4479" s="7"/>
      <c r="E4479" s="10"/>
      <c r="F4479" s="10"/>
      <c r="G4479" s="10"/>
      <c r="H4479" s="10"/>
      <c r="I4479" s="10"/>
      <c r="J4479" s="10"/>
      <c r="K4479" s="11"/>
      <c r="L4479" s="11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2"/>
      <c r="AS4479" s="12"/>
      <c r="AT4479" s="12"/>
      <c r="AU4479" s="12"/>
      <c r="AV4479" s="12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12"/>
      <c r="BG4479" s="12"/>
      <c r="BH4479" s="12"/>
      <c r="BI4479" s="12"/>
      <c r="BJ4479" s="13"/>
      <c r="BK4479" s="13"/>
      <c r="BL4479" s="13"/>
      <c r="BM4479" s="13"/>
      <c r="BN4479" s="13"/>
    </row>
    <row r="4480" spans="4:66" x14ac:dyDescent="0.25">
      <c r="D4480" s="7"/>
      <c r="E4480" s="10"/>
      <c r="F4480" s="10"/>
      <c r="G4480" s="10"/>
      <c r="H4480" s="10"/>
      <c r="I4480" s="10"/>
      <c r="J4480" s="10"/>
      <c r="K4480" s="11"/>
      <c r="L4480" s="11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  <c r="AR4480" s="12"/>
      <c r="AS4480" s="12"/>
      <c r="AT4480" s="12"/>
      <c r="AU4480" s="12"/>
      <c r="AV4480" s="12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12"/>
      <c r="BG4480" s="12"/>
      <c r="BH4480" s="12"/>
      <c r="BI4480" s="12"/>
      <c r="BJ4480" s="13"/>
      <c r="BK4480" s="13"/>
      <c r="BL4480" s="13"/>
      <c r="BM4480" s="13"/>
      <c r="BN4480" s="13"/>
    </row>
    <row r="4481" spans="4:66" x14ac:dyDescent="0.25">
      <c r="D4481" s="7"/>
      <c r="E4481" s="10"/>
      <c r="F4481" s="10"/>
      <c r="G4481" s="10"/>
      <c r="H4481" s="10"/>
      <c r="I4481" s="10"/>
      <c r="J4481" s="10"/>
      <c r="K4481" s="11"/>
      <c r="L4481" s="11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2"/>
      <c r="AS4481" s="12"/>
      <c r="AT4481" s="12"/>
      <c r="AU4481" s="12"/>
      <c r="AV4481" s="12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12"/>
      <c r="BG4481" s="12"/>
      <c r="BH4481" s="12"/>
      <c r="BI4481" s="12"/>
      <c r="BJ4481" s="13"/>
      <c r="BK4481" s="13"/>
      <c r="BL4481" s="13"/>
      <c r="BM4481" s="13"/>
      <c r="BN4481" s="13"/>
    </row>
    <row r="4482" spans="4:66" x14ac:dyDescent="0.25">
      <c r="D4482" s="7"/>
      <c r="E4482" s="10"/>
      <c r="F4482" s="10"/>
      <c r="G4482" s="10"/>
      <c r="H4482" s="10"/>
      <c r="I4482" s="10"/>
      <c r="J4482" s="10"/>
      <c r="K4482" s="11"/>
      <c r="L4482" s="11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  <c r="AR4482" s="12"/>
      <c r="AS4482" s="12"/>
      <c r="AT4482" s="12"/>
      <c r="AU4482" s="12"/>
      <c r="AV4482" s="12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12"/>
      <c r="BG4482" s="12"/>
      <c r="BH4482" s="12"/>
      <c r="BI4482" s="12"/>
      <c r="BJ4482" s="13"/>
      <c r="BK4482" s="13"/>
      <c r="BL4482" s="13"/>
      <c r="BM4482" s="13"/>
      <c r="BN4482" s="13"/>
    </row>
    <row r="4483" spans="4:66" x14ac:dyDescent="0.25">
      <c r="D4483" s="7"/>
      <c r="E4483" s="10"/>
      <c r="F4483" s="10"/>
      <c r="G4483" s="10"/>
      <c r="H4483" s="10"/>
      <c r="I4483" s="10"/>
      <c r="J4483" s="10"/>
      <c r="K4483" s="11"/>
      <c r="L4483" s="11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2"/>
      <c r="AS4483" s="12"/>
      <c r="AT4483" s="12"/>
      <c r="AU4483" s="12"/>
      <c r="AV4483" s="12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12"/>
      <c r="BG4483" s="12"/>
      <c r="BH4483" s="12"/>
      <c r="BI4483" s="12"/>
      <c r="BJ4483" s="13"/>
      <c r="BK4483" s="13"/>
      <c r="BL4483" s="13"/>
      <c r="BM4483" s="13"/>
      <c r="BN4483" s="13"/>
    </row>
    <row r="4484" spans="4:66" x14ac:dyDescent="0.25">
      <c r="D4484" s="7"/>
      <c r="E4484" s="10"/>
      <c r="F4484" s="10"/>
      <c r="G4484" s="10"/>
      <c r="H4484" s="10"/>
      <c r="I4484" s="10"/>
      <c r="J4484" s="10"/>
      <c r="K4484" s="11"/>
      <c r="L4484" s="11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  <c r="AR4484" s="12"/>
      <c r="AS4484" s="12"/>
      <c r="AT4484" s="12"/>
      <c r="AU4484" s="12"/>
      <c r="AV4484" s="12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12"/>
      <c r="BG4484" s="12"/>
      <c r="BH4484" s="12"/>
      <c r="BI4484" s="12"/>
      <c r="BJ4484" s="13"/>
      <c r="BK4484" s="13"/>
      <c r="BL4484" s="13"/>
      <c r="BM4484" s="13"/>
      <c r="BN4484" s="13"/>
    </row>
    <row r="4485" spans="4:66" x14ac:dyDescent="0.25">
      <c r="D4485" s="7"/>
      <c r="E4485" s="10"/>
      <c r="F4485" s="10"/>
      <c r="G4485" s="10"/>
      <c r="H4485" s="10"/>
      <c r="I4485" s="10"/>
      <c r="J4485" s="10"/>
      <c r="K4485" s="11"/>
      <c r="L4485" s="11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2"/>
      <c r="AS4485" s="12"/>
      <c r="AT4485" s="12"/>
      <c r="AU4485" s="12"/>
      <c r="AV4485" s="12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12"/>
      <c r="BG4485" s="12"/>
      <c r="BH4485" s="12"/>
      <c r="BI4485" s="12"/>
      <c r="BJ4485" s="13"/>
      <c r="BK4485" s="13"/>
      <c r="BL4485" s="13"/>
      <c r="BM4485" s="13"/>
      <c r="BN4485" s="13"/>
    </row>
    <row r="4486" spans="4:66" x14ac:dyDescent="0.25">
      <c r="D4486" s="7"/>
      <c r="E4486" s="10"/>
      <c r="F4486" s="10"/>
      <c r="G4486" s="10"/>
      <c r="H4486" s="10"/>
      <c r="I4486" s="10"/>
      <c r="J4486" s="10"/>
      <c r="K4486" s="11"/>
      <c r="L4486" s="11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  <c r="AR4486" s="12"/>
      <c r="AS4486" s="12"/>
      <c r="AT4486" s="12"/>
      <c r="AU4486" s="12"/>
      <c r="AV4486" s="12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12"/>
      <c r="BG4486" s="12"/>
      <c r="BH4486" s="12"/>
      <c r="BI4486" s="12"/>
      <c r="BJ4486" s="13"/>
      <c r="BK4486" s="13"/>
      <c r="BL4486" s="13"/>
      <c r="BM4486" s="13"/>
      <c r="BN4486" s="13"/>
    </row>
    <row r="4487" spans="4:66" x14ac:dyDescent="0.25">
      <c r="D4487" s="7"/>
      <c r="E4487" s="10"/>
      <c r="F4487" s="10"/>
      <c r="G4487" s="10"/>
      <c r="H4487" s="10"/>
      <c r="I4487" s="10"/>
      <c r="J4487" s="10"/>
      <c r="K4487" s="11"/>
      <c r="L4487" s="11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2"/>
      <c r="AS4487" s="12"/>
      <c r="AT4487" s="12"/>
      <c r="AU4487" s="12"/>
      <c r="AV4487" s="12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12"/>
      <c r="BG4487" s="12"/>
      <c r="BH4487" s="12"/>
      <c r="BI4487" s="12"/>
      <c r="BJ4487" s="13"/>
      <c r="BK4487" s="13"/>
      <c r="BL4487" s="13"/>
      <c r="BM4487" s="13"/>
      <c r="BN4487" s="13"/>
    </row>
    <row r="4488" spans="4:66" x14ac:dyDescent="0.25">
      <c r="D4488" s="7"/>
      <c r="E4488" s="10"/>
      <c r="F4488" s="10"/>
      <c r="G4488" s="10"/>
      <c r="H4488" s="10"/>
      <c r="I4488" s="10"/>
      <c r="J4488" s="10"/>
      <c r="K4488" s="11"/>
      <c r="L4488" s="11"/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  <c r="AR4488" s="12"/>
      <c r="AS4488" s="12"/>
      <c r="AT4488" s="12"/>
      <c r="AU4488" s="12"/>
      <c r="AV4488" s="12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12"/>
      <c r="BG4488" s="12"/>
      <c r="BH4488" s="12"/>
      <c r="BI4488" s="12"/>
      <c r="BJ4488" s="13"/>
      <c r="BK4488" s="13"/>
      <c r="BL4488" s="13"/>
      <c r="BM4488" s="13"/>
      <c r="BN4488" s="13"/>
    </row>
    <row r="4489" spans="4:66" x14ac:dyDescent="0.25">
      <c r="D4489" s="7"/>
      <c r="E4489" s="10"/>
      <c r="F4489" s="10"/>
      <c r="G4489" s="10"/>
      <c r="H4489" s="10"/>
      <c r="I4489" s="10"/>
      <c r="J4489" s="10"/>
      <c r="K4489" s="11"/>
      <c r="L4489" s="11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2"/>
      <c r="AS4489" s="12"/>
      <c r="AT4489" s="12"/>
      <c r="AU4489" s="12"/>
      <c r="AV4489" s="12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12"/>
      <c r="BG4489" s="12"/>
      <c r="BH4489" s="12"/>
      <c r="BI4489" s="12"/>
      <c r="BJ4489" s="13"/>
      <c r="BK4489" s="13"/>
      <c r="BL4489" s="13"/>
      <c r="BM4489" s="13"/>
      <c r="BN4489" s="13"/>
    </row>
    <row r="4490" spans="4:66" x14ac:dyDescent="0.25">
      <c r="D4490" s="7"/>
      <c r="E4490" s="10"/>
      <c r="F4490" s="10"/>
      <c r="G4490" s="10"/>
      <c r="H4490" s="10"/>
      <c r="I4490" s="10"/>
      <c r="J4490" s="10"/>
      <c r="K4490" s="11"/>
      <c r="L4490" s="11"/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  <c r="AR4490" s="12"/>
      <c r="AS4490" s="12"/>
      <c r="AT4490" s="12"/>
      <c r="AU4490" s="12"/>
      <c r="AV4490" s="12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12"/>
      <c r="BG4490" s="12"/>
      <c r="BH4490" s="12"/>
      <c r="BI4490" s="12"/>
      <c r="BJ4490" s="13"/>
      <c r="BK4490" s="13"/>
      <c r="BL4490" s="13"/>
      <c r="BM4490" s="13"/>
      <c r="BN4490" s="13"/>
    </row>
    <row r="4491" spans="4:66" x14ac:dyDescent="0.25">
      <c r="D4491" s="7"/>
      <c r="E4491" s="10"/>
      <c r="F4491" s="10"/>
      <c r="G4491" s="10"/>
      <c r="H4491" s="10"/>
      <c r="I4491" s="10"/>
      <c r="J4491" s="10"/>
      <c r="K4491" s="11"/>
      <c r="L4491" s="11"/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2"/>
      <c r="AS4491" s="12"/>
      <c r="AT4491" s="12"/>
      <c r="AU4491" s="12"/>
      <c r="AV4491" s="12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12"/>
      <c r="BG4491" s="12"/>
      <c r="BH4491" s="12"/>
      <c r="BI4491" s="12"/>
      <c r="BJ4491" s="13"/>
      <c r="BK4491" s="13"/>
      <c r="BL4491" s="13"/>
      <c r="BM4491" s="13"/>
      <c r="BN4491" s="13"/>
    </row>
    <row r="4492" spans="4:66" x14ac:dyDescent="0.25">
      <c r="D4492" s="7"/>
      <c r="E4492" s="10"/>
      <c r="F4492" s="10"/>
      <c r="G4492" s="10"/>
      <c r="H4492" s="10"/>
      <c r="I4492" s="10"/>
      <c r="J4492" s="10"/>
      <c r="K4492" s="11"/>
      <c r="L4492" s="11"/>
      <c r="M4492" s="12"/>
      <c r="N4492" s="12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12"/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  <c r="AR4492" s="12"/>
      <c r="AS4492" s="12"/>
      <c r="AT4492" s="12"/>
      <c r="AU4492" s="12"/>
      <c r="AV4492" s="12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12"/>
      <c r="BG4492" s="12"/>
      <c r="BH4492" s="12"/>
      <c r="BI4492" s="12"/>
      <c r="BJ4492" s="13"/>
      <c r="BK4492" s="13"/>
      <c r="BL4492" s="13"/>
      <c r="BM4492" s="13"/>
      <c r="BN4492" s="13"/>
    </row>
    <row r="4493" spans="4:66" x14ac:dyDescent="0.25">
      <c r="D4493" s="7"/>
      <c r="E4493" s="10"/>
      <c r="F4493" s="10"/>
      <c r="G4493" s="10"/>
      <c r="H4493" s="10"/>
      <c r="I4493" s="10"/>
      <c r="J4493" s="10"/>
      <c r="K4493" s="11"/>
      <c r="L4493" s="11"/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2"/>
      <c r="AS4493" s="12"/>
      <c r="AT4493" s="12"/>
      <c r="AU4493" s="12"/>
      <c r="AV4493" s="12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12"/>
      <c r="BG4493" s="12"/>
      <c r="BH4493" s="12"/>
      <c r="BI4493" s="12"/>
      <c r="BJ4493" s="13"/>
      <c r="BK4493" s="13"/>
      <c r="BL4493" s="13"/>
      <c r="BM4493" s="13"/>
      <c r="BN4493" s="13"/>
    </row>
    <row r="4494" spans="4:66" x14ac:dyDescent="0.25">
      <c r="D4494" s="7"/>
      <c r="E4494" s="10"/>
      <c r="F4494" s="10"/>
      <c r="G4494" s="10"/>
      <c r="H4494" s="10"/>
      <c r="I4494" s="10"/>
      <c r="J4494" s="10"/>
      <c r="K4494" s="11"/>
      <c r="L4494" s="11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  <c r="AR4494" s="12"/>
      <c r="AS4494" s="12"/>
      <c r="AT4494" s="12"/>
      <c r="AU4494" s="12"/>
      <c r="AV4494" s="12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12"/>
      <c r="BG4494" s="12"/>
      <c r="BH4494" s="12"/>
      <c r="BI4494" s="12"/>
      <c r="BJ4494" s="13"/>
      <c r="BK4494" s="13"/>
      <c r="BL4494" s="13"/>
      <c r="BM4494" s="13"/>
      <c r="BN4494" s="13"/>
    </row>
    <row r="4495" spans="4:66" x14ac:dyDescent="0.25">
      <c r="D4495" s="7"/>
      <c r="E4495" s="10"/>
      <c r="F4495" s="10"/>
      <c r="G4495" s="10"/>
      <c r="H4495" s="10"/>
      <c r="I4495" s="10"/>
      <c r="J4495" s="10"/>
      <c r="K4495" s="11"/>
      <c r="L4495" s="11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2"/>
      <c r="AS4495" s="12"/>
      <c r="AT4495" s="12"/>
      <c r="AU4495" s="12"/>
      <c r="AV4495" s="12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12"/>
      <c r="BG4495" s="12"/>
      <c r="BH4495" s="12"/>
      <c r="BI4495" s="12"/>
      <c r="BJ4495" s="13"/>
      <c r="BK4495" s="13"/>
      <c r="BL4495" s="13"/>
      <c r="BM4495" s="13"/>
      <c r="BN4495" s="13"/>
    </row>
    <row r="4496" spans="4:66" x14ac:dyDescent="0.25">
      <c r="D4496" s="7"/>
      <c r="E4496" s="10"/>
      <c r="F4496" s="10"/>
      <c r="G4496" s="10"/>
      <c r="H4496" s="10"/>
      <c r="I4496" s="10"/>
      <c r="J4496" s="10"/>
      <c r="K4496" s="11"/>
      <c r="L4496" s="11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  <c r="AR4496" s="12"/>
      <c r="AS4496" s="12"/>
      <c r="AT4496" s="12"/>
      <c r="AU4496" s="12"/>
      <c r="AV4496" s="12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12"/>
      <c r="BG4496" s="12"/>
      <c r="BH4496" s="12"/>
      <c r="BI4496" s="12"/>
      <c r="BJ4496" s="13"/>
      <c r="BK4496" s="13"/>
      <c r="BL4496" s="13"/>
      <c r="BM4496" s="13"/>
      <c r="BN4496" s="13"/>
    </row>
    <row r="4497" spans="4:66" x14ac:dyDescent="0.25">
      <c r="D4497" s="7"/>
      <c r="E4497" s="10"/>
      <c r="F4497" s="10"/>
      <c r="G4497" s="10"/>
      <c r="H4497" s="10"/>
      <c r="I4497" s="10"/>
      <c r="J4497" s="10"/>
      <c r="K4497" s="11"/>
      <c r="L4497" s="11"/>
      <c r="M4497" s="12"/>
      <c r="N4497" s="12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2"/>
      <c r="AS4497" s="12"/>
      <c r="AT4497" s="12"/>
      <c r="AU4497" s="12"/>
      <c r="AV4497" s="12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12"/>
      <c r="BG4497" s="12"/>
      <c r="BH4497" s="12"/>
      <c r="BI4497" s="12"/>
      <c r="BJ4497" s="13"/>
      <c r="BK4497" s="13"/>
      <c r="BL4497" s="13"/>
      <c r="BM4497" s="13"/>
      <c r="BN4497" s="13"/>
    </row>
    <row r="4498" spans="4:66" x14ac:dyDescent="0.25">
      <c r="D4498" s="7"/>
      <c r="E4498" s="10"/>
      <c r="F4498" s="10"/>
      <c r="G4498" s="10"/>
      <c r="H4498" s="10"/>
      <c r="I4498" s="10"/>
      <c r="J4498" s="10"/>
      <c r="K4498" s="11"/>
      <c r="L4498" s="11"/>
      <c r="M4498" s="12"/>
      <c r="N4498" s="12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  <c r="AR4498" s="12"/>
      <c r="AS4498" s="12"/>
      <c r="AT4498" s="12"/>
      <c r="AU4498" s="12"/>
      <c r="AV4498" s="12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12"/>
      <c r="BG4498" s="12"/>
      <c r="BH4498" s="12"/>
      <c r="BI4498" s="12"/>
      <c r="BJ4498" s="13"/>
      <c r="BK4498" s="13"/>
      <c r="BL4498" s="13"/>
      <c r="BM4498" s="13"/>
      <c r="BN4498" s="13"/>
    </row>
    <row r="4499" spans="4:66" x14ac:dyDescent="0.25">
      <c r="D4499" s="7"/>
      <c r="E4499" s="10"/>
      <c r="F4499" s="10"/>
      <c r="G4499" s="10"/>
      <c r="H4499" s="10"/>
      <c r="I4499" s="10"/>
      <c r="J4499" s="10"/>
      <c r="K4499" s="11"/>
      <c r="L4499" s="11"/>
      <c r="M4499" s="12"/>
      <c r="N4499" s="12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  <c r="AR4499" s="12"/>
      <c r="AS4499" s="12"/>
      <c r="AT4499" s="12"/>
      <c r="AU4499" s="12"/>
      <c r="AV4499" s="12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12"/>
      <c r="BG4499" s="12"/>
      <c r="BH4499" s="12"/>
      <c r="BI4499" s="12"/>
      <c r="BJ4499" s="13"/>
      <c r="BK4499" s="13"/>
      <c r="BL4499" s="13"/>
      <c r="BM4499" s="13"/>
      <c r="BN4499" s="13"/>
    </row>
    <row r="4500" spans="4:66" x14ac:dyDescent="0.25">
      <c r="D4500" s="7"/>
      <c r="E4500" s="10"/>
      <c r="F4500" s="10"/>
      <c r="G4500" s="10"/>
      <c r="H4500" s="10"/>
      <c r="I4500" s="10"/>
      <c r="J4500" s="10"/>
      <c r="K4500" s="11"/>
      <c r="L4500" s="11"/>
      <c r="M4500" s="12"/>
      <c r="N4500" s="12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  <c r="AR4500" s="12"/>
      <c r="AS4500" s="12"/>
      <c r="AT4500" s="12"/>
      <c r="AU4500" s="12"/>
      <c r="AV4500" s="12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12"/>
      <c r="BG4500" s="12"/>
      <c r="BH4500" s="12"/>
      <c r="BI4500" s="12"/>
      <c r="BJ4500" s="13"/>
      <c r="BK4500" s="13"/>
      <c r="BL4500" s="13"/>
      <c r="BM4500" s="13"/>
      <c r="BN4500" s="13"/>
    </row>
    <row r="4501" spans="4:66" x14ac:dyDescent="0.25">
      <c r="D4501" s="7"/>
      <c r="E4501" s="10"/>
      <c r="F4501" s="10"/>
      <c r="G4501" s="10"/>
      <c r="H4501" s="10"/>
      <c r="I4501" s="10"/>
      <c r="J4501" s="10"/>
      <c r="K4501" s="11"/>
      <c r="L4501" s="11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2"/>
      <c r="AS4501" s="12"/>
      <c r="AT4501" s="12"/>
      <c r="AU4501" s="12"/>
      <c r="AV4501" s="12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12"/>
      <c r="BG4501" s="12"/>
      <c r="BH4501" s="12"/>
      <c r="BI4501" s="12"/>
      <c r="BJ4501" s="13"/>
      <c r="BK4501" s="13"/>
      <c r="BL4501" s="13"/>
      <c r="BM4501" s="13"/>
      <c r="BN4501" s="13"/>
    </row>
    <row r="4502" spans="4:66" x14ac:dyDescent="0.25">
      <c r="D4502" s="7"/>
      <c r="E4502" s="10"/>
      <c r="F4502" s="10"/>
      <c r="G4502" s="10"/>
      <c r="H4502" s="10"/>
      <c r="I4502" s="10"/>
      <c r="J4502" s="10"/>
      <c r="K4502" s="11"/>
      <c r="L4502" s="11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  <c r="AR4502" s="12"/>
      <c r="AS4502" s="12"/>
      <c r="AT4502" s="12"/>
      <c r="AU4502" s="12"/>
      <c r="AV4502" s="12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12"/>
      <c r="BG4502" s="12"/>
      <c r="BH4502" s="12"/>
      <c r="BI4502" s="12"/>
      <c r="BJ4502" s="13"/>
      <c r="BK4502" s="13"/>
      <c r="BL4502" s="13"/>
      <c r="BM4502" s="13"/>
      <c r="BN4502" s="13"/>
    </row>
    <row r="4503" spans="4:66" x14ac:dyDescent="0.25">
      <c r="D4503" s="7"/>
      <c r="E4503" s="10"/>
      <c r="F4503" s="10"/>
      <c r="G4503" s="10"/>
      <c r="H4503" s="10"/>
      <c r="I4503" s="10"/>
      <c r="J4503" s="10"/>
      <c r="K4503" s="11"/>
      <c r="L4503" s="11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2"/>
      <c r="AS4503" s="12"/>
      <c r="AT4503" s="12"/>
      <c r="AU4503" s="12"/>
      <c r="AV4503" s="12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12"/>
      <c r="BG4503" s="12"/>
      <c r="BH4503" s="12"/>
      <c r="BI4503" s="12"/>
      <c r="BJ4503" s="13"/>
      <c r="BK4503" s="13"/>
      <c r="BL4503" s="13"/>
      <c r="BM4503" s="13"/>
      <c r="BN4503" s="13"/>
    </row>
    <row r="4504" spans="4:66" x14ac:dyDescent="0.25">
      <c r="D4504" s="7"/>
      <c r="E4504" s="10"/>
      <c r="F4504" s="10"/>
      <c r="G4504" s="10"/>
      <c r="H4504" s="10"/>
      <c r="I4504" s="10"/>
      <c r="J4504" s="10"/>
      <c r="K4504" s="11"/>
      <c r="L4504" s="11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  <c r="AR4504" s="12"/>
      <c r="AS4504" s="12"/>
      <c r="AT4504" s="12"/>
      <c r="AU4504" s="12"/>
      <c r="AV4504" s="12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12"/>
      <c r="BG4504" s="12"/>
      <c r="BH4504" s="12"/>
      <c r="BI4504" s="12"/>
      <c r="BJ4504" s="13"/>
      <c r="BK4504" s="13"/>
      <c r="BL4504" s="13"/>
      <c r="BM4504" s="13"/>
      <c r="BN4504" s="13"/>
    </row>
    <row r="4505" spans="4:66" x14ac:dyDescent="0.25">
      <c r="D4505" s="7"/>
      <c r="E4505" s="10"/>
      <c r="F4505" s="10"/>
      <c r="G4505" s="10"/>
      <c r="H4505" s="10"/>
      <c r="I4505" s="10"/>
      <c r="J4505" s="10"/>
      <c r="K4505" s="11"/>
      <c r="L4505" s="11"/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2"/>
      <c r="AS4505" s="12"/>
      <c r="AT4505" s="12"/>
      <c r="AU4505" s="12"/>
      <c r="AV4505" s="12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12"/>
      <c r="BG4505" s="12"/>
      <c r="BH4505" s="12"/>
      <c r="BI4505" s="12"/>
      <c r="BJ4505" s="13"/>
      <c r="BK4505" s="13"/>
      <c r="BL4505" s="13"/>
      <c r="BM4505" s="13"/>
      <c r="BN4505" s="13"/>
    </row>
    <row r="4506" spans="4:66" x14ac:dyDescent="0.25">
      <c r="D4506" s="7"/>
      <c r="E4506" s="10"/>
      <c r="F4506" s="10"/>
      <c r="G4506" s="10"/>
      <c r="H4506" s="10"/>
      <c r="I4506" s="10"/>
      <c r="J4506" s="10"/>
      <c r="K4506" s="11"/>
      <c r="L4506" s="11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  <c r="AR4506" s="12"/>
      <c r="AS4506" s="12"/>
      <c r="AT4506" s="12"/>
      <c r="AU4506" s="12"/>
      <c r="AV4506" s="12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12"/>
      <c r="BG4506" s="12"/>
      <c r="BH4506" s="12"/>
      <c r="BI4506" s="12"/>
      <c r="BJ4506" s="13"/>
      <c r="BK4506" s="13"/>
      <c r="BL4506" s="13"/>
      <c r="BM4506" s="13"/>
      <c r="BN4506" s="13"/>
    </row>
    <row r="4507" spans="4:66" s="14" customFormat="1" x14ac:dyDescent="0.25">
      <c r="D4507" s="21"/>
      <c r="K4507" s="16"/>
      <c r="L4507" s="16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  <c r="Y4507" s="17"/>
      <c r="Z4507" s="17"/>
      <c r="AA4507" s="17"/>
      <c r="AB4507" s="17"/>
      <c r="AC4507" s="17"/>
      <c r="AD4507" s="17"/>
      <c r="AE4507" s="17"/>
      <c r="AF4507" s="17"/>
      <c r="AG4507" s="17"/>
      <c r="AH4507" s="17"/>
      <c r="AI4507" s="17"/>
      <c r="AJ4507" s="17"/>
      <c r="AK4507" s="17"/>
      <c r="AL4507" s="17"/>
      <c r="AM4507" s="17"/>
      <c r="AN4507" s="17"/>
      <c r="AO4507" s="17"/>
      <c r="AP4507" s="17"/>
      <c r="AQ4507" s="17"/>
      <c r="AR4507" s="17"/>
      <c r="AS4507" s="17"/>
      <c r="AT4507" s="17"/>
      <c r="AU4507" s="17"/>
      <c r="AV4507" s="17"/>
      <c r="AW4507" s="17"/>
      <c r="AX4507" s="17"/>
      <c r="AY4507" s="17"/>
      <c r="AZ4507" s="17"/>
      <c r="BA4507" s="17"/>
      <c r="BB4507" s="17"/>
      <c r="BC4507" s="17"/>
      <c r="BD4507" s="17"/>
      <c r="BE4507" s="17"/>
      <c r="BF4507" s="17"/>
      <c r="BG4507" s="17"/>
      <c r="BH4507" s="17"/>
      <c r="BI4507" s="17"/>
      <c r="BJ4507" s="18"/>
      <c r="BK4507" s="18"/>
      <c r="BL4507" s="18"/>
      <c r="BM4507" s="18"/>
      <c r="BN4507" s="18"/>
    </row>
    <row r="4508" spans="4:66" x14ac:dyDescent="0.25">
      <c r="D4508"/>
      <c r="E4508" s="10"/>
      <c r="F4508" s="10"/>
      <c r="G4508" s="10"/>
      <c r="H4508" s="10"/>
      <c r="I4508" s="10"/>
      <c r="J4508" s="10"/>
      <c r="K4508" s="11"/>
      <c r="L4508" s="11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  <c r="AR4508" s="12"/>
      <c r="AS4508" s="12"/>
      <c r="AT4508" s="12"/>
      <c r="AU4508" s="12"/>
      <c r="AV4508" s="12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12"/>
      <c r="BG4508" s="12"/>
      <c r="BH4508" s="12"/>
      <c r="BI4508" s="12"/>
      <c r="BJ4508" s="13"/>
      <c r="BK4508" s="13"/>
      <c r="BL4508" s="13"/>
      <c r="BM4508" s="13"/>
      <c r="BN4508" s="13"/>
    </row>
    <row r="4509" spans="4:66" x14ac:dyDescent="0.25">
      <c r="D4509"/>
      <c r="E4509" s="10"/>
      <c r="F4509" s="10"/>
      <c r="G4509" s="10"/>
      <c r="H4509" s="10"/>
      <c r="I4509" s="10"/>
      <c r="J4509" s="10"/>
      <c r="K4509" s="11"/>
      <c r="L4509" s="11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2"/>
      <c r="AS4509" s="12"/>
      <c r="AT4509" s="12"/>
      <c r="AU4509" s="12"/>
      <c r="AV4509" s="12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12"/>
      <c r="BG4509" s="12"/>
      <c r="BH4509" s="12"/>
      <c r="BI4509" s="12"/>
      <c r="BJ4509" s="13"/>
      <c r="BK4509" s="13"/>
      <c r="BL4509" s="13"/>
      <c r="BM4509" s="13"/>
      <c r="BN4509" s="13"/>
    </row>
    <row r="4510" spans="4:66" x14ac:dyDescent="0.25">
      <c r="D4510"/>
      <c r="E4510" s="10"/>
      <c r="F4510" s="10"/>
      <c r="G4510" s="10"/>
      <c r="H4510" s="10"/>
      <c r="I4510" s="10"/>
      <c r="J4510" s="10"/>
      <c r="K4510" s="11"/>
      <c r="L4510" s="11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  <c r="AR4510" s="12"/>
      <c r="AS4510" s="12"/>
      <c r="AT4510" s="12"/>
      <c r="AU4510" s="12"/>
      <c r="AV4510" s="12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12"/>
      <c r="BG4510" s="12"/>
      <c r="BH4510" s="12"/>
      <c r="BI4510" s="12"/>
      <c r="BJ4510" s="13"/>
      <c r="BK4510" s="13"/>
      <c r="BL4510" s="13"/>
      <c r="BM4510" s="13"/>
      <c r="BN4510" s="13"/>
    </row>
    <row r="4511" spans="4:66" x14ac:dyDescent="0.25">
      <c r="D4511"/>
      <c r="E4511" s="10"/>
      <c r="F4511" s="10"/>
      <c r="G4511" s="10"/>
      <c r="H4511" s="10"/>
      <c r="I4511" s="10"/>
      <c r="J4511" s="10"/>
      <c r="K4511" s="11"/>
      <c r="L4511" s="11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2"/>
      <c r="AS4511" s="12"/>
      <c r="AT4511" s="12"/>
      <c r="AU4511" s="12"/>
      <c r="AV4511" s="12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12"/>
      <c r="BG4511" s="12"/>
      <c r="BH4511" s="12"/>
      <c r="BI4511" s="12"/>
      <c r="BJ4511" s="13"/>
      <c r="BK4511" s="13"/>
      <c r="BL4511" s="13"/>
      <c r="BM4511" s="13"/>
      <c r="BN4511" s="13"/>
    </row>
    <row r="4512" spans="4:66" x14ac:dyDescent="0.25">
      <c r="D4512"/>
      <c r="E4512" s="10"/>
      <c r="F4512" s="10"/>
      <c r="G4512" s="10"/>
      <c r="H4512" s="10"/>
      <c r="I4512" s="10"/>
      <c r="J4512" s="10"/>
      <c r="K4512" s="11"/>
      <c r="L4512" s="11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  <c r="AR4512" s="12"/>
      <c r="AS4512" s="12"/>
      <c r="AT4512" s="12"/>
      <c r="AU4512" s="12"/>
      <c r="AV4512" s="12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12"/>
      <c r="BG4512" s="12"/>
      <c r="BH4512" s="12"/>
      <c r="BI4512" s="12"/>
      <c r="BJ4512" s="13"/>
      <c r="BK4512" s="13"/>
      <c r="BL4512" s="13"/>
      <c r="BM4512" s="13"/>
      <c r="BN4512" s="13"/>
    </row>
    <row r="4513" spans="4:66" x14ac:dyDescent="0.25">
      <c r="D4513"/>
      <c r="E4513" s="10"/>
      <c r="F4513" s="10"/>
      <c r="G4513" s="10"/>
      <c r="H4513" s="10"/>
      <c r="I4513" s="10"/>
      <c r="J4513" s="10"/>
      <c r="K4513" s="11"/>
      <c r="L4513" s="11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2"/>
      <c r="AS4513" s="12"/>
      <c r="AT4513" s="12"/>
      <c r="AU4513" s="12"/>
      <c r="AV4513" s="12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12"/>
      <c r="BG4513" s="12"/>
      <c r="BH4513" s="12"/>
      <c r="BI4513" s="12"/>
      <c r="BJ4513" s="13"/>
      <c r="BK4513" s="13"/>
      <c r="BL4513" s="13"/>
      <c r="BM4513" s="13"/>
      <c r="BN4513" s="13"/>
    </row>
    <row r="4514" spans="4:66" x14ac:dyDescent="0.25">
      <c r="D4514"/>
      <c r="E4514" s="10"/>
      <c r="F4514" s="10"/>
      <c r="G4514" s="10"/>
      <c r="H4514" s="10"/>
      <c r="I4514" s="10"/>
      <c r="J4514" s="10"/>
      <c r="K4514" s="11"/>
      <c r="L4514" s="11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  <c r="AR4514" s="12"/>
      <c r="AS4514" s="12"/>
      <c r="AT4514" s="12"/>
      <c r="AU4514" s="12"/>
      <c r="AV4514" s="12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12"/>
      <c r="BG4514" s="12"/>
      <c r="BH4514" s="12"/>
      <c r="BI4514" s="12"/>
      <c r="BJ4514" s="13"/>
      <c r="BK4514" s="13"/>
      <c r="BL4514" s="13"/>
      <c r="BM4514" s="13"/>
      <c r="BN4514" s="13"/>
    </row>
    <row r="4515" spans="4:66" x14ac:dyDescent="0.25">
      <c r="D4515"/>
      <c r="E4515" s="10"/>
      <c r="F4515" s="10"/>
      <c r="G4515" s="10"/>
      <c r="H4515" s="10"/>
      <c r="I4515" s="10"/>
      <c r="J4515" s="10"/>
      <c r="K4515" s="11"/>
      <c r="L4515" s="11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  <c r="AR4515" s="12"/>
      <c r="AS4515" s="12"/>
      <c r="AT4515" s="12"/>
      <c r="AU4515" s="12"/>
      <c r="AV4515" s="12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12"/>
      <c r="BG4515" s="12"/>
      <c r="BH4515" s="12"/>
      <c r="BI4515" s="12"/>
      <c r="BJ4515" s="13"/>
      <c r="BK4515" s="13"/>
      <c r="BL4515" s="13"/>
      <c r="BM4515" s="13"/>
      <c r="BN4515" s="13"/>
    </row>
    <row r="4516" spans="4:66" x14ac:dyDescent="0.25">
      <c r="D4516"/>
      <c r="E4516" s="10"/>
      <c r="F4516" s="10"/>
      <c r="G4516" s="10"/>
      <c r="H4516" s="10"/>
      <c r="I4516" s="10"/>
      <c r="J4516" s="10"/>
      <c r="K4516" s="11"/>
      <c r="L4516" s="11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  <c r="AR4516" s="12"/>
      <c r="AS4516" s="12"/>
      <c r="AT4516" s="12"/>
      <c r="AU4516" s="12"/>
      <c r="AV4516" s="12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12"/>
      <c r="BG4516" s="12"/>
      <c r="BH4516" s="12"/>
      <c r="BI4516" s="12"/>
      <c r="BJ4516" s="13"/>
      <c r="BK4516" s="13"/>
      <c r="BL4516" s="13"/>
      <c r="BM4516" s="13"/>
      <c r="BN4516" s="13"/>
    </row>
    <row r="4517" spans="4:66" x14ac:dyDescent="0.25">
      <c r="D4517"/>
      <c r="E4517" s="10"/>
      <c r="F4517" s="10"/>
      <c r="G4517" s="10"/>
      <c r="H4517" s="10"/>
      <c r="I4517" s="10"/>
      <c r="J4517" s="10"/>
      <c r="K4517" s="11"/>
      <c r="L4517" s="11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  <c r="AR4517" s="12"/>
      <c r="AS4517" s="12"/>
      <c r="AT4517" s="12"/>
      <c r="AU4517" s="12"/>
      <c r="AV4517" s="12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12"/>
      <c r="BG4517" s="12"/>
      <c r="BH4517" s="12"/>
      <c r="BI4517" s="12"/>
      <c r="BJ4517" s="13"/>
      <c r="BK4517" s="13"/>
      <c r="BL4517" s="13"/>
      <c r="BM4517" s="13"/>
      <c r="BN4517" s="13"/>
    </row>
    <row r="4518" spans="4:66" x14ac:dyDescent="0.25">
      <c r="D4518"/>
      <c r="E4518" s="10"/>
      <c r="F4518" s="10"/>
      <c r="G4518" s="10"/>
      <c r="H4518" s="10"/>
      <c r="I4518" s="10"/>
      <c r="J4518" s="10"/>
      <c r="K4518" s="11"/>
      <c r="L4518" s="11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  <c r="AR4518" s="12"/>
      <c r="AS4518" s="12"/>
      <c r="AT4518" s="12"/>
      <c r="AU4518" s="12"/>
      <c r="AV4518" s="12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12"/>
      <c r="BG4518" s="12"/>
      <c r="BH4518" s="12"/>
      <c r="BI4518" s="12"/>
      <c r="BJ4518" s="13"/>
      <c r="BK4518" s="13"/>
      <c r="BL4518" s="13"/>
      <c r="BM4518" s="13"/>
      <c r="BN4518" s="13"/>
    </row>
    <row r="4519" spans="4:66" x14ac:dyDescent="0.25">
      <c r="D4519"/>
      <c r="E4519" s="10"/>
      <c r="F4519" s="10"/>
      <c r="G4519" s="10"/>
      <c r="H4519" s="10"/>
      <c r="I4519" s="10"/>
      <c r="J4519" s="10"/>
      <c r="K4519" s="11"/>
      <c r="L4519" s="11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2"/>
      <c r="AS4519" s="12"/>
      <c r="AT4519" s="12"/>
      <c r="AU4519" s="12"/>
      <c r="AV4519" s="12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12"/>
      <c r="BG4519" s="12"/>
      <c r="BH4519" s="12"/>
      <c r="BI4519" s="12"/>
      <c r="BJ4519" s="13"/>
      <c r="BK4519" s="13"/>
      <c r="BL4519" s="13"/>
      <c r="BM4519" s="13"/>
      <c r="BN4519" s="13"/>
    </row>
    <row r="4520" spans="4:66" x14ac:dyDescent="0.25">
      <c r="D4520"/>
      <c r="E4520" s="10"/>
      <c r="F4520" s="10"/>
      <c r="G4520" s="10"/>
      <c r="H4520" s="10"/>
      <c r="I4520" s="10"/>
      <c r="J4520" s="10"/>
      <c r="K4520" s="11"/>
      <c r="L4520" s="11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  <c r="AR4520" s="12"/>
      <c r="AS4520" s="12"/>
      <c r="AT4520" s="12"/>
      <c r="AU4520" s="12"/>
      <c r="AV4520" s="12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12"/>
      <c r="BG4520" s="12"/>
      <c r="BH4520" s="12"/>
      <c r="BI4520" s="12"/>
      <c r="BJ4520" s="13"/>
      <c r="BK4520" s="13"/>
      <c r="BL4520" s="13"/>
      <c r="BM4520" s="13"/>
      <c r="BN4520" s="13"/>
    </row>
    <row r="4521" spans="4:66" x14ac:dyDescent="0.25">
      <c r="D4521"/>
      <c r="E4521" s="10"/>
      <c r="F4521" s="10"/>
      <c r="G4521" s="10"/>
      <c r="H4521" s="10"/>
      <c r="I4521" s="10"/>
      <c r="J4521" s="10"/>
      <c r="K4521" s="11"/>
      <c r="L4521" s="11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2"/>
      <c r="AS4521" s="12"/>
      <c r="AT4521" s="12"/>
      <c r="AU4521" s="12"/>
      <c r="AV4521" s="12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12"/>
      <c r="BG4521" s="12"/>
      <c r="BH4521" s="12"/>
      <c r="BI4521" s="12"/>
      <c r="BJ4521" s="13"/>
      <c r="BK4521" s="13"/>
      <c r="BL4521" s="13"/>
      <c r="BM4521" s="13"/>
      <c r="BN4521" s="13"/>
    </row>
    <row r="4522" spans="4:66" x14ac:dyDescent="0.25">
      <c r="D4522"/>
      <c r="E4522" s="10"/>
      <c r="F4522" s="10"/>
      <c r="G4522" s="10"/>
      <c r="H4522" s="10"/>
      <c r="I4522" s="10"/>
      <c r="J4522" s="10"/>
      <c r="K4522" s="11"/>
      <c r="L4522" s="11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  <c r="AR4522" s="12"/>
      <c r="AS4522" s="12"/>
      <c r="AT4522" s="12"/>
      <c r="AU4522" s="12"/>
      <c r="AV4522" s="12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12"/>
      <c r="BG4522" s="12"/>
      <c r="BH4522" s="12"/>
      <c r="BI4522" s="12"/>
      <c r="BJ4522" s="13"/>
      <c r="BK4522" s="13"/>
      <c r="BL4522" s="13"/>
      <c r="BM4522" s="13"/>
      <c r="BN4522" s="13"/>
    </row>
    <row r="4523" spans="4:66" x14ac:dyDescent="0.25">
      <c r="D4523"/>
      <c r="E4523" s="10"/>
      <c r="F4523" s="10"/>
      <c r="G4523" s="10"/>
      <c r="H4523" s="10"/>
      <c r="I4523" s="10"/>
      <c r="J4523" s="10"/>
      <c r="K4523" s="11"/>
      <c r="L4523" s="11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2"/>
      <c r="AS4523" s="12"/>
      <c r="AT4523" s="12"/>
      <c r="AU4523" s="12"/>
      <c r="AV4523" s="12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12"/>
      <c r="BG4523" s="12"/>
      <c r="BH4523" s="12"/>
      <c r="BI4523" s="12"/>
      <c r="BJ4523" s="13"/>
      <c r="BK4523" s="13"/>
      <c r="BL4523" s="13"/>
      <c r="BM4523" s="13"/>
      <c r="BN4523" s="13"/>
    </row>
    <row r="4524" spans="4:66" x14ac:dyDescent="0.25">
      <c r="D4524"/>
      <c r="E4524" s="10"/>
      <c r="F4524" s="10"/>
      <c r="G4524" s="10"/>
      <c r="H4524" s="10"/>
      <c r="I4524" s="10"/>
      <c r="J4524" s="10"/>
      <c r="K4524" s="11"/>
      <c r="L4524" s="11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  <c r="AR4524" s="12"/>
      <c r="AS4524" s="12"/>
      <c r="AT4524" s="12"/>
      <c r="AU4524" s="12"/>
      <c r="AV4524" s="12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12"/>
      <c r="BG4524" s="12"/>
      <c r="BH4524" s="12"/>
      <c r="BI4524" s="12"/>
      <c r="BJ4524" s="13"/>
      <c r="BK4524" s="13"/>
      <c r="BL4524" s="13"/>
      <c r="BM4524" s="13"/>
      <c r="BN4524" s="13"/>
    </row>
    <row r="4525" spans="4:66" x14ac:dyDescent="0.25">
      <c r="D4525"/>
      <c r="E4525" s="10"/>
      <c r="F4525" s="10"/>
      <c r="G4525" s="10"/>
      <c r="H4525" s="10"/>
      <c r="I4525" s="10"/>
      <c r="J4525" s="10"/>
      <c r="K4525" s="11"/>
      <c r="L4525" s="11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2"/>
      <c r="AS4525" s="12"/>
      <c r="AT4525" s="12"/>
      <c r="AU4525" s="12"/>
      <c r="AV4525" s="12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12"/>
      <c r="BG4525" s="12"/>
      <c r="BH4525" s="12"/>
      <c r="BI4525" s="12"/>
      <c r="BJ4525" s="13"/>
      <c r="BK4525" s="13"/>
      <c r="BL4525" s="13"/>
      <c r="BM4525" s="13"/>
      <c r="BN4525" s="13"/>
    </row>
    <row r="4526" spans="4:66" x14ac:dyDescent="0.25">
      <c r="D4526"/>
      <c r="E4526" s="10"/>
      <c r="F4526" s="10"/>
      <c r="G4526" s="10"/>
      <c r="H4526" s="10"/>
      <c r="I4526" s="10"/>
      <c r="J4526" s="10"/>
      <c r="K4526" s="11"/>
      <c r="L4526" s="11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  <c r="AR4526" s="12"/>
      <c r="AS4526" s="12"/>
      <c r="AT4526" s="12"/>
      <c r="AU4526" s="12"/>
      <c r="AV4526" s="12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12"/>
      <c r="BG4526" s="12"/>
      <c r="BH4526" s="12"/>
      <c r="BI4526" s="12"/>
      <c r="BJ4526" s="13"/>
      <c r="BK4526" s="13"/>
      <c r="BL4526" s="13"/>
      <c r="BM4526" s="13"/>
      <c r="BN4526" s="13"/>
    </row>
    <row r="4527" spans="4:66" x14ac:dyDescent="0.25">
      <c r="D4527"/>
      <c r="E4527" s="10"/>
      <c r="F4527" s="10"/>
      <c r="G4527" s="10"/>
      <c r="H4527" s="10"/>
      <c r="I4527" s="10"/>
      <c r="J4527" s="10"/>
      <c r="K4527" s="11"/>
      <c r="L4527" s="11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  <c r="AR4527" s="12"/>
      <c r="AS4527" s="12"/>
      <c r="AT4527" s="12"/>
      <c r="AU4527" s="12"/>
      <c r="AV4527" s="12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12"/>
      <c r="BG4527" s="12"/>
      <c r="BH4527" s="12"/>
      <c r="BI4527" s="12"/>
      <c r="BJ4527" s="13"/>
      <c r="BK4527" s="13"/>
      <c r="BL4527" s="13"/>
      <c r="BM4527" s="13"/>
      <c r="BN4527" s="13"/>
    </row>
    <row r="4528" spans="4:66" x14ac:dyDescent="0.25">
      <c r="D4528"/>
      <c r="E4528" s="10"/>
      <c r="F4528" s="10"/>
      <c r="G4528" s="10"/>
      <c r="H4528" s="10"/>
      <c r="I4528" s="10"/>
      <c r="J4528" s="10"/>
      <c r="K4528" s="11"/>
      <c r="L4528" s="11"/>
      <c r="M4528" s="12"/>
      <c r="N4528" s="12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  <c r="AR4528" s="12"/>
      <c r="AS4528" s="12"/>
      <c r="AT4528" s="12"/>
      <c r="AU4528" s="12"/>
      <c r="AV4528" s="12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12"/>
      <c r="BG4528" s="12"/>
      <c r="BH4528" s="12"/>
      <c r="BI4528" s="12"/>
      <c r="BJ4528" s="13"/>
      <c r="BK4528" s="13"/>
      <c r="BL4528" s="13"/>
      <c r="BM4528" s="13"/>
      <c r="BN4528" s="13"/>
    </row>
    <row r="4529" spans="4:66" x14ac:dyDescent="0.25">
      <c r="D4529"/>
      <c r="E4529" s="10"/>
      <c r="F4529" s="10"/>
      <c r="G4529" s="10"/>
      <c r="H4529" s="10"/>
      <c r="I4529" s="10"/>
      <c r="J4529" s="10"/>
      <c r="K4529" s="11"/>
      <c r="L4529" s="11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2"/>
      <c r="AS4529" s="12"/>
      <c r="AT4529" s="12"/>
      <c r="AU4529" s="12"/>
      <c r="AV4529" s="12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12"/>
      <c r="BG4529" s="12"/>
      <c r="BH4529" s="12"/>
      <c r="BI4529" s="12"/>
      <c r="BJ4529" s="13"/>
      <c r="BK4529" s="13"/>
      <c r="BL4529" s="13"/>
      <c r="BM4529" s="13"/>
      <c r="BN4529" s="13"/>
    </row>
    <row r="4530" spans="4:66" x14ac:dyDescent="0.25">
      <c r="D4530"/>
      <c r="E4530" s="10"/>
      <c r="F4530" s="10"/>
      <c r="G4530" s="10"/>
      <c r="H4530" s="10"/>
      <c r="I4530" s="10"/>
      <c r="J4530" s="10"/>
      <c r="K4530" s="11"/>
      <c r="L4530" s="11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  <c r="AR4530" s="12"/>
      <c r="AS4530" s="12"/>
      <c r="AT4530" s="12"/>
      <c r="AU4530" s="12"/>
      <c r="AV4530" s="12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12"/>
      <c r="BG4530" s="12"/>
      <c r="BH4530" s="12"/>
      <c r="BI4530" s="12"/>
      <c r="BJ4530" s="13"/>
      <c r="BK4530" s="13"/>
      <c r="BL4530" s="13"/>
      <c r="BM4530" s="13"/>
      <c r="BN4530" s="13"/>
    </row>
    <row r="4531" spans="4:66" x14ac:dyDescent="0.25">
      <c r="D4531"/>
      <c r="E4531" s="10"/>
      <c r="F4531" s="10"/>
      <c r="G4531" s="10"/>
      <c r="H4531" s="10"/>
      <c r="I4531" s="10"/>
      <c r="J4531" s="10"/>
      <c r="K4531" s="11"/>
      <c r="L4531" s="11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2"/>
      <c r="AS4531" s="12"/>
      <c r="AT4531" s="12"/>
      <c r="AU4531" s="12"/>
      <c r="AV4531" s="12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12"/>
      <c r="BG4531" s="12"/>
      <c r="BH4531" s="12"/>
      <c r="BI4531" s="12"/>
      <c r="BJ4531" s="13"/>
      <c r="BK4531" s="13"/>
      <c r="BL4531" s="13"/>
      <c r="BM4531" s="13"/>
      <c r="BN4531" s="13"/>
    </row>
    <row r="4532" spans="4:66" x14ac:dyDescent="0.25">
      <c r="D4532"/>
      <c r="E4532" s="10"/>
      <c r="F4532" s="10"/>
      <c r="G4532" s="10"/>
      <c r="H4532" s="10"/>
      <c r="I4532" s="10"/>
      <c r="J4532" s="10"/>
      <c r="K4532" s="11"/>
      <c r="L4532" s="11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  <c r="AR4532" s="12"/>
      <c r="AS4532" s="12"/>
      <c r="AT4532" s="12"/>
      <c r="AU4532" s="12"/>
      <c r="AV4532" s="12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12"/>
      <c r="BG4532" s="12"/>
      <c r="BH4532" s="12"/>
      <c r="BI4532" s="12"/>
      <c r="BJ4532" s="13"/>
      <c r="BK4532" s="13"/>
      <c r="BL4532" s="13"/>
      <c r="BM4532" s="13"/>
      <c r="BN4532" s="13"/>
    </row>
    <row r="4533" spans="4:66" x14ac:dyDescent="0.25">
      <c r="D4533"/>
      <c r="E4533" s="10"/>
      <c r="F4533" s="10"/>
      <c r="G4533" s="10"/>
      <c r="H4533" s="10"/>
      <c r="I4533" s="10"/>
      <c r="J4533" s="10"/>
      <c r="K4533" s="11"/>
      <c r="L4533" s="11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2"/>
      <c r="AS4533" s="12"/>
      <c r="AT4533" s="12"/>
      <c r="AU4533" s="12"/>
      <c r="AV4533" s="12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12"/>
      <c r="BG4533" s="12"/>
      <c r="BH4533" s="12"/>
      <c r="BI4533" s="12"/>
      <c r="BJ4533" s="13"/>
      <c r="BK4533" s="13"/>
      <c r="BL4533" s="13"/>
      <c r="BM4533" s="13"/>
      <c r="BN4533" s="13"/>
    </row>
    <row r="4534" spans="4:66" x14ac:dyDescent="0.25">
      <c r="D4534"/>
      <c r="E4534" s="10"/>
      <c r="F4534" s="10"/>
      <c r="G4534" s="10"/>
      <c r="H4534" s="10"/>
      <c r="I4534" s="10"/>
      <c r="J4534" s="10"/>
      <c r="K4534" s="11"/>
      <c r="L4534" s="11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  <c r="AR4534" s="12"/>
      <c r="AS4534" s="12"/>
      <c r="AT4534" s="12"/>
      <c r="AU4534" s="12"/>
      <c r="AV4534" s="12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12"/>
      <c r="BG4534" s="12"/>
      <c r="BH4534" s="12"/>
      <c r="BI4534" s="12"/>
      <c r="BJ4534" s="13"/>
      <c r="BK4534" s="13"/>
      <c r="BL4534" s="13"/>
      <c r="BM4534" s="13"/>
      <c r="BN4534" s="13"/>
    </row>
    <row r="4535" spans="4:66" x14ac:dyDescent="0.25">
      <c r="D4535"/>
      <c r="E4535" s="10"/>
      <c r="F4535" s="10"/>
      <c r="G4535" s="10"/>
      <c r="H4535" s="10"/>
      <c r="I4535" s="10"/>
      <c r="J4535" s="10"/>
      <c r="K4535" s="11"/>
      <c r="L4535" s="11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2"/>
      <c r="AS4535" s="12"/>
      <c r="AT4535" s="12"/>
      <c r="AU4535" s="12"/>
      <c r="AV4535" s="12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12"/>
      <c r="BG4535" s="12"/>
      <c r="BH4535" s="12"/>
      <c r="BI4535" s="12"/>
      <c r="BJ4535" s="13"/>
      <c r="BK4535" s="13"/>
      <c r="BL4535" s="13"/>
      <c r="BM4535" s="13"/>
      <c r="BN4535" s="13"/>
    </row>
    <row r="4536" spans="4:66" x14ac:dyDescent="0.25">
      <c r="D4536"/>
      <c r="E4536" s="10"/>
      <c r="F4536" s="10"/>
      <c r="G4536" s="10"/>
      <c r="H4536" s="10"/>
      <c r="I4536" s="10"/>
      <c r="J4536" s="10"/>
      <c r="K4536" s="11"/>
      <c r="L4536" s="11"/>
      <c r="M4536" s="12"/>
      <c r="N4536" s="12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12"/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  <c r="AR4536" s="12"/>
      <c r="AS4536" s="12"/>
      <c r="AT4536" s="12"/>
      <c r="AU4536" s="12"/>
      <c r="AV4536" s="12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12"/>
      <c r="BG4536" s="12"/>
      <c r="BH4536" s="12"/>
      <c r="BI4536" s="12"/>
      <c r="BJ4536" s="13"/>
      <c r="BK4536" s="13"/>
      <c r="BL4536" s="13"/>
      <c r="BM4536" s="13"/>
      <c r="BN4536" s="13"/>
    </row>
    <row r="4537" spans="4:66" x14ac:dyDescent="0.25">
      <c r="D4537"/>
      <c r="E4537" s="10"/>
      <c r="F4537" s="10"/>
      <c r="G4537" s="10"/>
      <c r="H4537" s="10"/>
      <c r="I4537" s="10"/>
      <c r="J4537" s="10"/>
      <c r="K4537" s="11"/>
      <c r="L4537" s="11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2"/>
      <c r="AS4537" s="12"/>
      <c r="AT4537" s="12"/>
      <c r="AU4537" s="12"/>
      <c r="AV4537" s="12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12"/>
      <c r="BG4537" s="12"/>
      <c r="BH4537" s="12"/>
      <c r="BI4537" s="12"/>
      <c r="BJ4537" s="13"/>
      <c r="BK4537" s="13"/>
      <c r="BL4537" s="13"/>
      <c r="BM4537" s="13"/>
      <c r="BN4537" s="13"/>
    </row>
    <row r="4538" spans="4:66" x14ac:dyDescent="0.25">
      <c r="D4538"/>
      <c r="E4538" s="10"/>
      <c r="F4538" s="10"/>
      <c r="G4538" s="10"/>
      <c r="H4538" s="10"/>
      <c r="I4538" s="10"/>
      <c r="J4538" s="10"/>
      <c r="K4538" s="11"/>
      <c r="L4538" s="11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  <c r="AR4538" s="12"/>
      <c r="AS4538" s="12"/>
      <c r="AT4538" s="12"/>
      <c r="AU4538" s="12"/>
      <c r="AV4538" s="12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12"/>
      <c r="BG4538" s="12"/>
      <c r="BH4538" s="12"/>
      <c r="BI4538" s="12"/>
      <c r="BJ4538" s="13"/>
      <c r="BK4538" s="13"/>
      <c r="BL4538" s="13"/>
      <c r="BM4538" s="13"/>
      <c r="BN4538" s="13"/>
    </row>
    <row r="4539" spans="4:66" x14ac:dyDescent="0.25">
      <c r="D4539"/>
      <c r="E4539" s="10"/>
      <c r="F4539" s="10"/>
      <c r="G4539" s="10"/>
      <c r="H4539" s="10"/>
      <c r="I4539" s="10"/>
      <c r="J4539" s="10"/>
      <c r="K4539" s="11"/>
      <c r="L4539" s="11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2"/>
      <c r="AS4539" s="12"/>
      <c r="AT4539" s="12"/>
      <c r="AU4539" s="12"/>
      <c r="AV4539" s="12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12"/>
      <c r="BG4539" s="12"/>
      <c r="BH4539" s="12"/>
      <c r="BI4539" s="12"/>
      <c r="BJ4539" s="13"/>
      <c r="BK4539" s="13"/>
      <c r="BL4539" s="13"/>
      <c r="BM4539" s="13"/>
      <c r="BN4539" s="13"/>
    </row>
    <row r="4540" spans="4:66" x14ac:dyDescent="0.25">
      <c r="D4540"/>
      <c r="E4540" s="10"/>
      <c r="F4540" s="10"/>
      <c r="G4540" s="10"/>
      <c r="H4540" s="10"/>
      <c r="I4540" s="10"/>
      <c r="J4540" s="10"/>
      <c r="K4540" s="11"/>
      <c r="L4540" s="11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  <c r="AR4540" s="12"/>
      <c r="AS4540" s="12"/>
      <c r="AT4540" s="12"/>
      <c r="AU4540" s="12"/>
      <c r="AV4540" s="12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12"/>
      <c r="BG4540" s="12"/>
      <c r="BH4540" s="12"/>
      <c r="BI4540" s="12"/>
      <c r="BJ4540" s="13"/>
      <c r="BK4540" s="13"/>
      <c r="BL4540" s="13"/>
      <c r="BM4540" s="13"/>
      <c r="BN4540" s="13"/>
    </row>
    <row r="4541" spans="4:66" x14ac:dyDescent="0.25">
      <c r="D4541"/>
      <c r="E4541" s="10"/>
      <c r="F4541" s="10"/>
      <c r="G4541" s="10"/>
      <c r="H4541" s="10"/>
      <c r="I4541" s="10"/>
      <c r="J4541" s="10"/>
      <c r="K4541" s="11"/>
      <c r="L4541" s="11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  <c r="AR4541" s="12"/>
      <c r="AS4541" s="12"/>
      <c r="AT4541" s="12"/>
      <c r="AU4541" s="12"/>
      <c r="AV4541" s="12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12"/>
      <c r="BG4541" s="12"/>
      <c r="BH4541" s="12"/>
      <c r="BI4541" s="12"/>
      <c r="BJ4541" s="13"/>
      <c r="BK4541" s="13"/>
      <c r="BL4541" s="13"/>
      <c r="BM4541" s="13"/>
      <c r="BN4541" s="13"/>
    </row>
    <row r="4542" spans="4:66" x14ac:dyDescent="0.25">
      <c r="D4542"/>
      <c r="E4542" s="10"/>
      <c r="F4542" s="10"/>
      <c r="G4542" s="10"/>
      <c r="H4542" s="10"/>
      <c r="I4542" s="10"/>
      <c r="J4542" s="10"/>
      <c r="K4542" s="11"/>
      <c r="L4542" s="11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  <c r="AR4542" s="12"/>
      <c r="AS4542" s="12"/>
      <c r="AT4542" s="12"/>
      <c r="AU4542" s="12"/>
      <c r="AV4542" s="12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12"/>
      <c r="BG4542" s="12"/>
      <c r="BH4542" s="12"/>
      <c r="BI4542" s="12"/>
      <c r="BJ4542" s="13"/>
      <c r="BK4542" s="13"/>
      <c r="BL4542" s="13"/>
      <c r="BM4542" s="13"/>
      <c r="BN4542" s="13"/>
    </row>
    <row r="4543" spans="4:66" x14ac:dyDescent="0.25">
      <c r="D4543"/>
      <c r="E4543" s="10"/>
      <c r="F4543" s="10"/>
      <c r="G4543" s="10"/>
      <c r="H4543" s="10"/>
      <c r="I4543" s="10"/>
      <c r="J4543" s="10"/>
      <c r="K4543" s="11"/>
      <c r="L4543" s="11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2"/>
      <c r="AS4543" s="12"/>
      <c r="AT4543" s="12"/>
      <c r="AU4543" s="12"/>
      <c r="AV4543" s="12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12"/>
      <c r="BG4543" s="12"/>
      <c r="BH4543" s="12"/>
      <c r="BI4543" s="12"/>
      <c r="BJ4543" s="13"/>
      <c r="BK4543" s="13"/>
      <c r="BL4543" s="13"/>
      <c r="BM4543" s="13"/>
      <c r="BN4543" s="13"/>
    </row>
    <row r="4544" spans="4:66" x14ac:dyDescent="0.25">
      <c r="D4544"/>
      <c r="E4544" s="10"/>
      <c r="F4544" s="10"/>
      <c r="G4544" s="10"/>
      <c r="H4544" s="10"/>
      <c r="I4544" s="10"/>
      <c r="J4544" s="10"/>
      <c r="K4544" s="11"/>
      <c r="L4544" s="11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  <c r="AR4544" s="12"/>
      <c r="AS4544" s="12"/>
      <c r="AT4544" s="12"/>
      <c r="AU4544" s="12"/>
      <c r="AV4544" s="12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12"/>
      <c r="BG4544" s="12"/>
      <c r="BH4544" s="12"/>
      <c r="BI4544" s="12"/>
      <c r="BJ4544" s="13"/>
      <c r="BK4544" s="13"/>
      <c r="BL4544" s="13"/>
      <c r="BM4544" s="13"/>
      <c r="BN4544" s="13"/>
    </row>
    <row r="4545" spans="4:66" x14ac:dyDescent="0.25">
      <c r="D4545"/>
      <c r="E4545" s="10"/>
      <c r="F4545" s="10"/>
      <c r="G4545" s="10"/>
      <c r="H4545" s="10"/>
      <c r="I4545" s="10"/>
      <c r="J4545" s="10"/>
      <c r="K4545" s="11"/>
      <c r="L4545" s="11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  <c r="AR4545" s="12"/>
      <c r="AS4545" s="12"/>
      <c r="AT4545" s="12"/>
      <c r="AU4545" s="12"/>
      <c r="AV4545" s="12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12"/>
      <c r="BG4545" s="12"/>
      <c r="BH4545" s="12"/>
      <c r="BI4545" s="12"/>
      <c r="BJ4545" s="13"/>
      <c r="BK4545" s="13"/>
      <c r="BL4545" s="13"/>
      <c r="BM4545" s="13"/>
      <c r="BN4545" s="13"/>
    </row>
    <row r="4546" spans="4:66" x14ac:dyDescent="0.25">
      <c r="D4546"/>
      <c r="E4546" s="10"/>
      <c r="F4546" s="10"/>
      <c r="G4546" s="10"/>
      <c r="H4546" s="10"/>
      <c r="I4546" s="10"/>
      <c r="J4546" s="10"/>
      <c r="K4546" s="11"/>
      <c r="L4546" s="11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  <c r="AR4546" s="12"/>
      <c r="AS4546" s="12"/>
      <c r="AT4546" s="12"/>
      <c r="AU4546" s="12"/>
      <c r="AV4546" s="12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12"/>
      <c r="BG4546" s="12"/>
      <c r="BH4546" s="12"/>
      <c r="BI4546" s="12"/>
      <c r="BJ4546" s="13"/>
      <c r="BK4546" s="13"/>
      <c r="BL4546" s="13"/>
      <c r="BM4546" s="13"/>
      <c r="BN4546" s="13"/>
    </row>
    <row r="4547" spans="4:66" x14ac:dyDescent="0.25">
      <c r="D4547"/>
      <c r="E4547" s="10"/>
      <c r="F4547" s="10"/>
      <c r="G4547" s="10"/>
      <c r="H4547" s="10"/>
      <c r="I4547" s="10"/>
      <c r="J4547" s="10"/>
      <c r="K4547" s="11"/>
      <c r="L4547" s="11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  <c r="AR4547" s="12"/>
      <c r="AS4547" s="12"/>
      <c r="AT4547" s="12"/>
      <c r="AU4547" s="12"/>
      <c r="AV4547" s="12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12"/>
      <c r="BG4547" s="12"/>
      <c r="BH4547" s="12"/>
      <c r="BI4547" s="12"/>
      <c r="BJ4547" s="13"/>
      <c r="BK4547" s="13"/>
      <c r="BL4547" s="13"/>
      <c r="BM4547" s="13"/>
      <c r="BN4547" s="13"/>
    </row>
    <row r="4548" spans="4:66" x14ac:dyDescent="0.25">
      <c r="D4548"/>
      <c r="E4548" s="10"/>
      <c r="F4548" s="10"/>
      <c r="G4548" s="10"/>
      <c r="H4548" s="10"/>
      <c r="I4548" s="10"/>
      <c r="J4548" s="10"/>
      <c r="K4548" s="11"/>
      <c r="L4548" s="11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  <c r="AR4548" s="12"/>
      <c r="AS4548" s="12"/>
      <c r="AT4548" s="12"/>
      <c r="AU4548" s="12"/>
      <c r="AV4548" s="12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12"/>
      <c r="BG4548" s="12"/>
      <c r="BH4548" s="12"/>
      <c r="BI4548" s="12"/>
      <c r="BJ4548" s="13"/>
      <c r="BK4548" s="13"/>
      <c r="BL4548" s="13"/>
      <c r="BM4548" s="13"/>
      <c r="BN4548" s="13"/>
    </row>
    <row r="4549" spans="4:66" x14ac:dyDescent="0.25">
      <c r="D4549"/>
      <c r="E4549" s="10"/>
      <c r="F4549" s="10"/>
      <c r="G4549" s="10"/>
      <c r="H4549" s="10"/>
      <c r="I4549" s="10"/>
      <c r="J4549" s="10"/>
      <c r="K4549" s="11"/>
      <c r="L4549" s="11"/>
      <c r="M4549" s="12"/>
      <c r="N4549" s="12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2"/>
      <c r="AS4549" s="12"/>
      <c r="AT4549" s="12"/>
      <c r="AU4549" s="12"/>
      <c r="AV4549" s="12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12"/>
      <c r="BG4549" s="12"/>
      <c r="BH4549" s="12"/>
      <c r="BI4549" s="12"/>
      <c r="BJ4549" s="13"/>
      <c r="BK4549" s="13"/>
      <c r="BL4549" s="13"/>
      <c r="BM4549" s="13"/>
      <c r="BN4549" s="13"/>
    </row>
    <row r="4550" spans="4:66" s="14" customFormat="1" x14ac:dyDescent="0.25">
      <c r="K4550" s="16"/>
      <c r="L4550" s="16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  <c r="Y4550" s="17"/>
      <c r="Z4550" s="17"/>
      <c r="AA4550" s="17"/>
      <c r="AB4550" s="17"/>
      <c r="AC4550" s="17"/>
      <c r="AD4550" s="17"/>
      <c r="AE4550" s="17"/>
      <c r="AF4550" s="17"/>
      <c r="AG4550" s="17"/>
      <c r="AH4550" s="17"/>
      <c r="AI4550" s="17"/>
      <c r="AJ4550" s="17"/>
      <c r="AK4550" s="17"/>
      <c r="AL4550" s="17"/>
      <c r="AM4550" s="17"/>
      <c r="AN4550" s="17"/>
      <c r="AO4550" s="17"/>
      <c r="AP4550" s="17"/>
      <c r="AQ4550" s="17"/>
      <c r="AR4550" s="17"/>
      <c r="AS4550" s="17"/>
      <c r="AT4550" s="17"/>
      <c r="AU4550" s="17"/>
      <c r="AV4550" s="17"/>
      <c r="AW4550" s="17"/>
      <c r="AX4550" s="17"/>
      <c r="AY4550" s="17"/>
      <c r="AZ4550" s="17"/>
      <c r="BA4550" s="17"/>
      <c r="BB4550" s="17"/>
      <c r="BC4550" s="17"/>
      <c r="BD4550" s="17"/>
      <c r="BE4550" s="17"/>
      <c r="BF4550" s="17"/>
      <c r="BG4550" s="17"/>
      <c r="BH4550" s="17"/>
      <c r="BI4550" s="17"/>
      <c r="BJ4550" s="18"/>
      <c r="BK4550" s="18"/>
      <c r="BL4550" s="18"/>
      <c r="BM4550" s="18"/>
      <c r="BN4550" s="18"/>
    </row>
    <row r="4551" spans="4:66" x14ac:dyDescent="0.25">
      <c r="D4551"/>
      <c r="E4551" s="10"/>
      <c r="F4551" s="10"/>
      <c r="G4551" s="10"/>
      <c r="H4551" s="10"/>
      <c r="I4551" s="10"/>
      <c r="J4551" s="10"/>
      <c r="K4551" s="11"/>
      <c r="L4551" s="11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2"/>
      <c r="AS4551" s="12"/>
      <c r="AT4551" s="12"/>
      <c r="AU4551" s="12"/>
      <c r="AV4551" s="12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12"/>
      <c r="BG4551" s="12"/>
      <c r="BH4551" s="12"/>
      <c r="BI4551" s="12"/>
      <c r="BJ4551" s="13"/>
      <c r="BK4551" s="13"/>
      <c r="BL4551" s="13"/>
      <c r="BM4551" s="13"/>
      <c r="BN4551" s="13"/>
    </row>
    <row r="4552" spans="4:66" x14ac:dyDescent="0.25">
      <c r="D4552"/>
      <c r="E4552" s="10"/>
      <c r="F4552" s="10"/>
      <c r="G4552" s="10"/>
      <c r="H4552" s="10"/>
      <c r="I4552" s="10"/>
      <c r="J4552" s="10"/>
      <c r="K4552" s="11"/>
      <c r="L4552" s="11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  <c r="AR4552" s="12"/>
      <c r="AS4552" s="12"/>
      <c r="AT4552" s="12"/>
      <c r="AU4552" s="12"/>
      <c r="AV4552" s="12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12"/>
      <c r="BG4552" s="12"/>
      <c r="BH4552" s="12"/>
      <c r="BI4552" s="12"/>
      <c r="BJ4552" s="13"/>
      <c r="BK4552" s="13"/>
      <c r="BL4552" s="13"/>
      <c r="BM4552" s="13"/>
      <c r="BN4552" s="13"/>
    </row>
    <row r="4553" spans="4:66" x14ac:dyDescent="0.25">
      <c r="D4553"/>
      <c r="E4553" s="10"/>
      <c r="F4553" s="10"/>
      <c r="G4553" s="10"/>
      <c r="H4553" s="10"/>
      <c r="I4553" s="10"/>
      <c r="J4553" s="10"/>
      <c r="K4553" s="11"/>
      <c r="L4553" s="11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2"/>
      <c r="AS4553" s="12"/>
      <c r="AT4553" s="12"/>
      <c r="AU4553" s="12"/>
      <c r="AV4553" s="12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12"/>
      <c r="BG4553" s="12"/>
      <c r="BH4553" s="12"/>
      <c r="BI4553" s="12"/>
      <c r="BJ4553" s="13"/>
      <c r="BK4553" s="13"/>
      <c r="BL4553" s="13"/>
      <c r="BM4553" s="13"/>
      <c r="BN4553" s="13"/>
    </row>
    <row r="4554" spans="4:66" x14ac:dyDescent="0.25">
      <c r="D4554"/>
      <c r="E4554" s="10"/>
      <c r="F4554" s="10"/>
      <c r="G4554" s="10"/>
      <c r="H4554" s="10"/>
      <c r="I4554" s="10"/>
      <c r="J4554" s="10"/>
      <c r="K4554" s="11"/>
      <c r="L4554" s="11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  <c r="AR4554" s="12"/>
      <c r="AS4554" s="12"/>
      <c r="AT4554" s="12"/>
      <c r="AU4554" s="12"/>
      <c r="AV4554" s="12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12"/>
      <c r="BG4554" s="12"/>
      <c r="BH4554" s="12"/>
      <c r="BI4554" s="12"/>
      <c r="BJ4554" s="13"/>
      <c r="BK4554" s="13"/>
      <c r="BL4554" s="13"/>
      <c r="BM4554" s="13"/>
      <c r="BN4554" s="13"/>
    </row>
    <row r="4555" spans="4:66" x14ac:dyDescent="0.25">
      <c r="D4555"/>
      <c r="E4555" s="10"/>
      <c r="F4555" s="10"/>
      <c r="G4555" s="10"/>
      <c r="H4555" s="10"/>
      <c r="I4555" s="10"/>
      <c r="J4555" s="10"/>
      <c r="K4555" s="11"/>
      <c r="L4555" s="11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2"/>
      <c r="AS4555" s="12"/>
      <c r="AT4555" s="12"/>
      <c r="AU4555" s="12"/>
      <c r="AV4555" s="12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12"/>
      <c r="BG4555" s="12"/>
      <c r="BH4555" s="12"/>
      <c r="BI4555" s="12"/>
      <c r="BJ4555" s="13"/>
      <c r="BK4555" s="13"/>
      <c r="BL4555" s="13"/>
      <c r="BM4555" s="13"/>
      <c r="BN4555" s="13"/>
    </row>
    <row r="4556" spans="4:66" x14ac:dyDescent="0.25">
      <c r="D4556"/>
      <c r="E4556" s="10"/>
      <c r="F4556" s="10"/>
      <c r="G4556" s="10"/>
      <c r="H4556" s="10"/>
      <c r="I4556" s="10"/>
      <c r="J4556" s="10"/>
      <c r="K4556" s="11"/>
      <c r="L4556" s="11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  <c r="AR4556" s="12"/>
      <c r="AS4556" s="12"/>
      <c r="AT4556" s="12"/>
      <c r="AU4556" s="12"/>
      <c r="AV4556" s="12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12"/>
      <c r="BG4556" s="12"/>
      <c r="BH4556" s="12"/>
      <c r="BI4556" s="12"/>
      <c r="BJ4556" s="13"/>
      <c r="BK4556" s="13"/>
      <c r="BL4556" s="13"/>
      <c r="BM4556" s="13"/>
      <c r="BN4556" s="13"/>
    </row>
    <row r="4557" spans="4:66" x14ac:dyDescent="0.25">
      <c r="D4557"/>
      <c r="E4557" s="10"/>
      <c r="F4557" s="10"/>
      <c r="G4557" s="10"/>
      <c r="H4557" s="10"/>
      <c r="I4557" s="10"/>
      <c r="J4557" s="10"/>
      <c r="K4557" s="11"/>
      <c r="L4557" s="11"/>
      <c r="M4557" s="12"/>
      <c r="N4557" s="12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12"/>
      <c r="Z4557" s="12"/>
      <c r="AA4557" s="12"/>
      <c r="AB4557" s="12"/>
      <c r="AC4557" s="12"/>
      <c r="AD4557" s="12"/>
      <c r="AE4557" s="12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  <c r="AR4557" s="12"/>
      <c r="AS4557" s="12"/>
      <c r="AT4557" s="12"/>
      <c r="AU4557" s="12"/>
      <c r="AV4557" s="12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12"/>
      <c r="BG4557" s="12"/>
      <c r="BH4557" s="12"/>
      <c r="BI4557" s="12"/>
      <c r="BJ4557" s="13"/>
      <c r="BK4557" s="13"/>
      <c r="BL4557" s="13"/>
      <c r="BM4557" s="13"/>
      <c r="BN4557" s="13"/>
    </row>
    <row r="4558" spans="4:66" x14ac:dyDescent="0.25">
      <c r="D4558"/>
      <c r="E4558" s="10"/>
      <c r="F4558" s="10"/>
      <c r="G4558" s="10"/>
      <c r="H4558" s="10"/>
      <c r="I4558" s="10"/>
      <c r="J4558" s="10"/>
      <c r="K4558" s="11"/>
      <c r="L4558" s="11"/>
      <c r="M4558" s="12"/>
      <c r="N4558" s="12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12"/>
      <c r="Z4558" s="12"/>
      <c r="AA4558" s="12"/>
      <c r="AB4558" s="12"/>
      <c r="AC4558" s="12"/>
      <c r="AD4558" s="12"/>
      <c r="AE4558" s="12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  <c r="AR4558" s="12"/>
      <c r="AS4558" s="12"/>
      <c r="AT4558" s="12"/>
      <c r="AU4558" s="12"/>
      <c r="AV4558" s="12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12"/>
      <c r="BG4558" s="12"/>
      <c r="BH4558" s="12"/>
      <c r="BI4558" s="12"/>
      <c r="BJ4558" s="13"/>
      <c r="BK4558" s="13"/>
      <c r="BL4558" s="13"/>
      <c r="BM4558" s="13"/>
      <c r="BN4558" s="13"/>
    </row>
    <row r="4559" spans="4:66" x14ac:dyDescent="0.25">
      <c r="D4559"/>
      <c r="E4559" s="10"/>
      <c r="F4559" s="10"/>
      <c r="G4559" s="10"/>
      <c r="H4559" s="10"/>
      <c r="I4559" s="10"/>
      <c r="J4559" s="10"/>
      <c r="K4559" s="11"/>
      <c r="L4559" s="11"/>
      <c r="M4559" s="12"/>
      <c r="N4559" s="12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12"/>
      <c r="Z4559" s="12"/>
      <c r="AA4559" s="12"/>
      <c r="AB4559" s="12"/>
      <c r="AC4559" s="12"/>
      <c r="AD4559" s="12"/>
      <c r="AE4559" s="12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  <c r="AR4559" s="12"/>
      <c r="AS4559" s="12"/>
      <c r="AT4559" s="12"/>
      <c r="AU4559" s="12"/>
      <c r="AV4559" s="12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12"/>
      <c r="BG4559" s="12"/>
      <c r="BH4559" s="12"/>
      <c r="BI4559" s="12"/>
      <c r="BJ4559" s="13"/>
      <c r="BK4559" s="13"/>
      <c r="BL4559" s="13"/>
      <c r="BM4559" s="13"/>
      <c r="BN4559" s="13"/>
    </row>
    <row r="4560" spans="4:66" x14ac:dyDescent="0.25">
      <c r="D4560"/>
      <c r="E4560" s="10"/>
      <c r="F4560" s="10"/>
      <c r="G4560" s="10"/>
      <c r="H4560" s="10"/>
      <c r="I4560" s="10"/>
      <c r="J4560" s="10"/>
      <c r="K4560" s="11"/>
      <c r="L4560" s="11"/>
      <c r="M4560" s="12"/>
      <c r="N4560" s="12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12"/>
      <c r="Z4560" s="12"/>
      <c r="AA4560" s="12"/>
      <c r="AB4560" s="12"/>
      <c r="AC4560" s="12"/>
      <c r="AD4560" s="12"/>
      <c r="AE4560" s="12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  <c r="AR4560" s="12"/>
      <c r="AS4560" s="12"/>
      <c r="AT4560" s="12"/>
      <c r="AU4560" s="12"/>
      <c r="AV4560" s="12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12"/>
      <c r="BG4560" s="12"/>
      <c r="BH4560" s="12"/>
      <c r="BI4560" s="12"/>
      <c r="BJ4560" s="13"/>
      <c r="BK4560" s="13"/>
      <c r="BL4560" s="13"/>
      <c r="BM4560" s="13"/>
      <c r="BN4560" s="13"/>
    </row>
    <row r="4561" spans="4:66" x14ac:dyDescent="0.25">
      <c r="D4561"/>
      <c r="E4561" s="10"/>
      <c r="F4561" s="10"/>
      <c r="G4561" s="10"/>
      <c r="H4561" s="10"/>
      <c r="I4561" s="10"/>
      <c r="J4561" s="10"/>
      <c r="K4561" s="11"/>
      <c r="L4561" s="11"/>
      <c r="M4561" s="12"/>
      <c r="N4561" s="12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2"/>
      <c r="AS4561" s="12"/>
      <c r="AT4561" s="12"/>
      <c r="AU4561" s="12"/>
      <c r="AV4561" s="12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12"/>
      <c r="BG4561" s="12"/>
      <c r="BH4561" s="12"/>
      <c r="BI4561" s="12"/>
      <c r="BJ4561" s="13"/>
      <c r="BK4561" s="13"/>
      <c r="BL4561" s="13"/>
      <c r="BM4561" s="13"/>
      <c r="BN4561" s="13"/>
    </row>
    <row r="4562" spans="4:66" x14ac:dyDescent="0.25">
      <c r="D4562"/>
      <c r="E4562" s="10"/>
      <c r="F4562" s="10"/>
      <c r="G4562" s="10"/>
      <c r="H4562" s="10"/>
      <c r="I4562" s="10"/>
      <c r="J4562" s="10"/>
      <c r="K4562" s="11"/>
      <c r="L4562" s="11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  <c r="AR4562" s="12"/>
      <c r="AS4562" s="12"/>
      <c r="AT4562" s="12"/>
      <c r="AU4562" s="12"/>
      <c r="AV4562" s="12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12"/>
      <c r="BG4562" s="12"/>
      <c r="BH4562" s="12"/>
      <c r="BI4562" s="12"/>
      <c r="BJ4562" s="13"/>
      <c r="BK4562" s="13"/>
      <c r="BL4562" s="13"/>
      <c r="BM4562" s="13"/>
      <c r="BN4562" s="13"/>
    </row>
    <row r="4563" spans="4:66" x14ac:dyDescent="0.25">
      <c r="D4563"/>
      <c r="E4563" s="10"/>
      <c r="F4563" s="10"/>
      <c r="G4563" s="10"/>
      <c r="H4563" s="10"/>
      <c r="I4563" s="10"/>
      <c r="J4563" s="10"/>
      <c r="K4563" s="11"/>
      <c r="L4563" s="11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2"/>
      <c r="AS4563" s="12"/>
      <c r="AT4563" s="12"/>
      <c r="AU4563" s="12"/>
      <c r="AV4563" s="12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12"/>
      <c r="BG4563" s="12"/>
      <c r="BH4563" s="12"/>
      <c r="BI4563" s="12"/>
      <c r="BJ4563" s="13"/>
      <c r="BK4563" s="13"/>
      <c r="BL4563" s="13"/>
      <c r="BM4563" s="13"/>
      <c r="BN4563" s="13"/>
    </row>
    <row r="4564" spans="4:66" x14ac:dyDescent="0.25">
      <c r="D4564"/>
      <c r="E4564" s="10"/>
      <c r="F4564" s="10"/>
      <c r="G4564" s="10"/>
      <c r="H4564" s="10"/>
      <c r="I4564" s="10"/>
      <c r="J4564" s="10"/>
      <c r="K4564" s="11"/>
      <c r="L4564" s="11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  <c r="AR4564" s="12"/>
      <c r="AS4564" s="12"/>
      <c r="AT4564" s="12"/>
      <c r="AU4564" s="12"/>
      <c r="AV4564" s="12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12"/>
      <c r="BG4564" s="12"/>
      <c r="BH4564" s="12"/>
      <c r="BI4564" s="12"/>
      <c r="BJ4564" s="13"/>
      <c r="BK4564" s="13"/>
      <c r="BL4564" s="13"/>
      <c r="BM4564" s="13"/>
      <c r="BN4564" s="13"/>
    </row>
    <row r="4565" spans="4:66" x14ac:dyDescent="0.25">
      <c r="D4565"/>
      <c r="E4565" s="10"/>
      <c r="F4565" s="10"/>
      <c r="G4565" s="10"/>
      <c r="H4565" s="10"/>
      <c r="I4565" s="10"/>
      <c r="J4565" s="10"/>
      <c r="K4565" s="11"/>
      <c r="L4565" s="11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2"/>
      <c r="AS4565" s="12"/>
      <c r="AT4565" s="12"/>
      <c r="AU4565" s="12"/>
      <c r="AV4565" s="12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12"/>
      <c r="BG4565" s="12"/>
      <c r="BH4565" s="12"/>
      <c r="BI4565" s="12"/>
      <c r="BJ4565" s="13"/>
      <c r="BK4565" s="13"/>
      <c r="BL4565" s="13"/>
      <c r="BM4565" s="13"/>
      <c r="BN4565" s="13"/>
    </row>
    <row r="4566" spans="4:66" x14ac:dyDescent="0.25">
      <c r="D4566"/>
      <c r="E4566" s="10"/>
      <c r="F4566" s="10"/>
      <c r="G4566" s="10"/>
      <c r="H4566" s="10"/>
      <c r="I4566" s="10"/>
      <c r="J4566" s="10"/>
      <c r="K4566" s="11"/>
      <c r="L4566" s="11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  <c r="AR4566" s="12"/>
      <c r="AS4566" s="12"/>
      <c r="AT4566" s="12"/>
      <c r="AU4566" s="12"/>
      <c r="AV4566" s="12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12"/>
      <c r="BG4566" s="12"/>
      <c r="BH4566" s="12"/>
      <c r="BI4566" s="12"/>
      <c r="BJ4566" s="13"/>
      <c r="BK4566" s="13"/>
      <c r="BL4566" s="13"/>
      <c r="BM4566" s="13"/>
      <c r="BN4566" s="13"/>
    </row>
    <row r="4567" spans="4:66" x14ac:dyDescent="0.25">
      <c r="D4567"/>
      <c r="E4567" s="10"/>
      <c r="F4567" s="10"/>
      <c r="G4567" s="10"/>
      <c r="H4567" s="10"/>
      <c r="I4567" s="10"/>
      <c r="J4567" s="10"/>
      <c r="K4567" s="11"/>
      <c r="L4567" s="11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2"/>
      <c r="AS4567" s="12"/>
      <c r="AT4567" s="12"/>
      <c r="AU4567" s="12"/>
      <c r="AV4567" s="12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12"/>
      <c r="BG4567" s="12"/>
      <c r="BH4567" s="12"/>
      <c r="BI4567" s="12"/>
      <c r="BJ4567" s="13"/>
      <c r="BK4567" s="13"/>
      <c r="BL4567" s="13"/>
      <c r="BM4567" s="13"/>
      <c r="BN4567" s="13"/>
    </row>
    <row r="4568" spans="4:66" x14ac:dyDescent="0.25">
      <c r="D4568"/>
      <c r="E4568" s="10"/>
      <c r="F4568" s="10"/>
      <c r="G4568" s="10"/>
      <c r="H4568" s="10"/>
      <c r="I4568" s="10"/>
      <c r="J4568" s="10"/>
      <c r="K4568" s="11"/>
      <c r="L4568" s="11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  <c r="AR4568" s="12"/>
      <c r="AS4568" s="12"/>
      <c r="AT4568" s="12"/>
      <c r="AU4568" s="12"/>
      <c r="AV4568" s="12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12"/>
      <c r="BG4568" s="12"/>
      <c r="BH4568" s="12"/>
      <c r="BI4568" s="12"/>
      <c r="BJ4568" s="13"/>
      <c r="BK4568" s="13"/>
      <c r="BL4568" s="13"/>
      <c r="BM4568" s="13"/>
      <c r="BN4568" s="13"/>
    </row>
    <row r="4569" spans="4:66" x14ac:dyDescent="0.25">
      <c r="D4569"/>
      <c r="E4569" s="10"/>
      <c r="F4569" s="10"/>
      <c r="G4569" s="10"/>
      <c r="H4569" s="10"/>
      <c r="I4569" s="10"/>
      <c r="J4569" s="10"/>
      <c r="K4569" s="11"/>
      <c r="L4569" s="11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2"/>
      <c r="AS4569" s="12"/>
      <c r="AT4569" s="12"/>
      <c r="AU4569" s="12"/>
      <c r="AV4569" s="12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12"/>
      <c r="BG4569" s="12"/>
      <c r="BH4569" s="12"/>
      <c r="BI4569" s="12"/>
      <c r="BJ4569" s="13"/>
      <c r="BK4569" s="13"/>
      <c r="BL4569" s="13"/>
      <c r="BM4569" s="13"/>
      <c r="BN4569" s="13"/>
    </row>
    <row r="4570" spans="4:66" x14ac:dyDescent="0.25">
      <c r="D4570"/>
      <c r="E4570" s="10"/>
      <c r="F4570" s="10"/>
      <c r="G4570" s="10"/>
      <c r="H4570" s="10"/>
      <c r="I4570" s="10"/>
      <c r="J4570" s="10"/>
      <c r="K4570" s="11"/>
      <c r="L4570" s="11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  <c r="AR4570" s="12"/>
      <c r="AS4570" s="12"/>
      <c r="AT4570" s="12"/>
      <c r="AU4570" s="12"/>
      <c r="AV4570" s="12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12"/>
      <c r="BG4570" s="12"/>
      <c r="BH4570" s="12"/>
      <c r="BI4570" s="12"/>
      <c r="BJ4570" s="13"/>
      <c r="BK4570" s="13"/>
      <c r="BL4570" s="13"/>
      <c r="BM4570" s="13"/>
      <c r="BN4570" s="13"/>
    </row>
    <row r="4571" spans="4:66" x14ac:dyDescent="0.25">
      <c r="D4571"/>
      <c r="E4571" s="10"/>
      <c r="F4571" s="10"/>
      <c r="G4571" s="10"/>
      <c r="H4571" s="10"/>
      <c r="I4571" s="10"/>
      <c r="J4571" s="10"/>
      <c r="K4571" s="11"/>
      <c r="L4571" s="11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2"/>
      <c r="AS4571" s="12"/>
      <c r="AT4571" s="12"/>
      <c r="AU4571" s="12"/>
      <c r="AV4571" s="12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12"/>
      <c r="BG4571" s="12"/>
      <c r="BH4571" s="12"/>
      <c r="BI4571" s="12"/>
      <c r="BJ4571" s="13"/>
      <c r="BK4571" s="13"/>
      <c r="BL4571" s="13"/>
      <c r="BM4571" s="13"/>
      <c r="BN4571" s="13"/>
    </row>
    <row r="4572" spans="4:66" x14ac:dyDescent="0.25">
      <c r="D4572"/>
      <c r="E4572" s="10"/>
      <c r="F4572" s="10"/>
      <c r="G4572" s="10"/>
      <c r="H4572" s="10"/>
      <c r="I4572" s="10"/>
      <c r="J4572" s="10"/>
      <c r="K4572" s="11"/>
      <c r="L4572" s="11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  <c r="AR4572" s="12"/>
      <c r="AS4572" s="12"/>
      <c r="AT4572" s="12"/>
      <c r="AU4572" s="12"/>
      <c r="AV4572" s="12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12"/>
      <c r="BG4572" s="12"/>
      <c r="BH4572" s="12"/>
      <c r="BI4572" s="12"/>
      <c r="BJ4572" s="13"/>
      <c r="BK4572" s="13"/>
      <c r="BL4572" s="13"/>
      <c r="BM4572" s="13"/>
      <c r="BN4572" s="13"/>
    </row>
    <row r="4573" spans="4:66" x14ac:dyDescent="0.25">
      <c r="D4573"/>
      <c r="E4573" s="10"/>
      <c r="F4573" s="10"/>
      <c r="G4573" s="10"/>
      <c r="H4573" s="10"/>
      <c r="I4573" s="10"/>
      <c r="J4573" s="10"/>
      <c r="K4573" s="11"/>
      <c r="L4573" s="11"/>
      <c r="M4573" s="12"/>
      <c r="N4573" s="12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2"/>
      <c r="AS4573" s="12"/>
      <c r="AT4573" s="12"/>
      <c r="AU4573" s="12"/>
      <c r="AV4573" s="12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12"/>
      <c r="BG4573" s="12"/>
      <c r="BH4573" s="12"/>
      <c r="BI4573" s="12"/>
      <c r="BJ4573" s="13"/>
      <c r="BK4573" s="13"/>
      <c r="BL4573" s="13"/>
      <c r="BM4573" s="13"/>
      <c r="BN4573" s="13"/>
    </row>
    <row r="4574" spans="4:66" x14ac:dyDescent="0.25">
      <c r="D4574"/>
      <c r="E4574" s="10"/>
      <c r="F4574" s="10"/>
      <c r="G4574" s="10"/>
      <c r="H4574" s="10"/>
      <c r="I4574" s="10"/>
      <c r="J4574" s="10"/>
      <c r="K4574" s="11"/>
      <c r="L4574" s="11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  <c r="AR4574" s="12"/>
      <c r="AS4574" s="12"/>
      <c r="AT4574" s="12"/>
      <c r="AU4574" s="12"/>
      <c r="AV4574" s="12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12"/>
      <c r="BG4574" s="12"/>
      <c r="BH4574" s="12"/>
      <c r="BI4574" s="12"/>
      <c r="BJ4574" s="13"/>
      <c r="BK4574" s="13"/>
      <c r="BL4574" s="13"/>
      <c r="BM4574" s="13"/>
      <c r="BN4574" s="13"/>
    </row>
    <row r="4575" spans="4:66" x14ac:dyDescent="0.25">
      <c r="D4575"/>
      <c r="E4575" s="10"/>
      <c r="F4575" s="10"/>
      <c r="G4575" s="10"/>
      <c r="H4575" s="10"/>
      <c r="I4575" s="10"/>
      <c r="J4575" s="10"/>
      <c r="K4575" s="11"/>
      <c r="L4575" s="11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  <c r="AR4575" s="12"/>
      <c r="AS4575" s="12"/>
      <c r="AT4575" s="12"/>
      <c r="AU4575" s="12"/>
      <c r="AV4575" s="12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12"/>
      <c r="BG4575" s="12"/>
      <c r="BH4575" s="12"/>
      <c r="BI4575" s="12"/>
      <c r="BJ4575" s="13"/>
      <c r="BK4575" s="13"/>
      <c r="BL4575" s="13"/>
      <c r="BM4575" s="13"/>
      <c r="BN4575" s="13"/>
    </row>
    <row r="4576" spans="4:66" x14ac:dyDescent="0.25">
      <c r="D4576"/>
      <c r="E4576" s="10"/>
      <c r="F4576" s="10"/>
      <c r="G4576" s="10"/>
      <c r="H4576" s="10"/>
      <c r="I4576" s="10"/>
      <c r="J4576" s="10"/>
      <c r="K4576" s="11"/>
      <c r="L4576" s="11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  <c r="AR4576" s="12"/>
      <c r="AS4576" s="12"/>
      <c r="AT4576" s="12"/>
      <c r="AU4576" s="12"/>
      <c r="AV4576" s="12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12"/>
      <c r="BG4576" s="12"/>
      <c r="BH4576" s="12"/>
      <c r="BI4576" s="12"/>
      <c r="BJ4576" s="13"/>
      <c r="BK4576" s="13"/>
      <c r="BL4576" s="13"/>
      <c r="BM4576" s="13"/>
      <c r="BN4576" s="13"/>
    </row>
    <row r="4577" spans="4:66" x14ac:dyDescent="0.25">
      <c r="D4577"/>
      <c r="E4577" s="10"/>
      <c r="F4577" s="10"/>
      <c r="G4577" s="10"/>
      <c r="H4577" s="10"/>
      <c r="I4577" s="10"/>
      <c r="J4577" s="10"/>
      <c r="K4577" s="11"/>
      <c r="L4577" s="11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2"/>
      <c r="AS4577" s="12"/>
      <c r="AT4577" s="12"/>
      <c r="AU4577" s="12"/>
      <c r="AV4577" s="12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12"/>
      <c r="BG4577" s="12"/>
      <c r="BH4577" s="12"/>
      <c r="BI4577" s="12"/>
      <c r="BJ4577" s="13"/>
      <c r="BK4577" s="13"/>
      <c r="BL4577" s="13"/>
      <c r="BM4577" s="13"/>
      <c r="BN4577" s="13"/>
    </row>
    <row r="4578" spans="4:66" x14ac:dyDescent="0.25">
      <c r="D4578"/>
      <c r="E4578" s="10"/>
      <c r="F4578" s="10"/>
      <c r="G4578" s="10"/>
      <c r="H4578" s="10"/>
      <c r="I4578" s="10"/>
      <c r="J4578" s="10"/>
      <c r="K4578" s="11"/>
      <c r="L4578" s="11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  <c r="AR4578" s="12"/>
      <c r="AS4578" s="12"/>
      <c r="AT4578" s="12"/>
      <c r="AU4578" s="12"/>
      <c r="AV4578" s="12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12"/>
      <c r="BG4578" s="12"/>
      <c r="BH4578" s="12"/>
      <c r="BI4578" s="12"/>
      <c r="BJ4578" s="13"/>
      <c r="BK4578" s="13"/>
      <c r="BL4578" s="13"/>
      <c r="BM4578" s="13"/>
      <c r="BN4578" s="13"/>
    </row>
    <row r="4579" spans="4:66" x14ac:dyDescent="0.25">
      <c r="D4579"/>
      <c r="E4579" s="10"/>
      <c r="F4579" s="10"/>
      <c r="G4579" s="10"/>
      <c r="H4579" s="10"/>
      <c r="I4579" s="10"/>
      <c r="J4579" s="10"/>
      <c r="K4579" s="11"/>
      <c r="L4579" s="11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2"/>
      <c r="AS4579" s="12"/>
      <c r="AT4579" s="12"/>
      <c r="AU4579" s="12"/>
      <c r="AV4579" s="12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12"/>
      <c r="BG4579" s="12"/>
      <c r="BH4579" s="12"/>
      <c r="BI4579" s="12"/>
      <c r="BJ4579" s="13"/>
      <c r="BK4579" s="13"/>
      <c r="BL4579" s="13"/>
      <c r="BM4579" s="13"/>
      <c r="BN4579" s="13"/>
    </row>
    <row r="4580" spans="4:66" x14ac:dyDescent="0.25">
      <c r="D4580"/>
      <c r="E4580" s="10"/>
      <c r="F4580" s="10"/>
      <c r="G4580" s="10"/>
      <c r="H4580" s="10"/>
      <c r="I4580" s="10"/>
      <c r="J4580" s="10"/>
      <c r="K4580" s="11"/>
      <c r="L4580" s="11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  <c r="AR4580" s="12"/>
      <c r="AS4580" s="12"/>
      <c r="AT4580" s="12"/>
      <c r="AU4580" s="12"/>
      <c r="AV4580" s="12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12"/>
      <c r="BG4580" s="12"/>
      <c r="BH4580" s="12"/>
      <c r="BI4580" s="12"/>
      <c r="BJ4580" s="13"/>
      <c r="BK4580" s="13"/>
      <c r="BL4580" s="13"/>
      <c r="BM4580" s="13"/>
      <c r="BN4580" s="13"/>
    </row>
    <row r="4581" spans="4:66" x14ac:dyDescent="0.25">
      <c r="D4581"/>
      <c r="E4581" s="10"/>
      <c r="F4581" s="10"/>
      <c r="G4581" s="10"/>
      <c r="H4581" s="10"/>
      <c r="I4581" s="10"/>
      <c r="J4581" s="10"/>
      <c r="K4581" s="11"/>
      <c r="L4581" s="11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2"/>
      <c r="AS4581" s="12"/>
      <c r="AT4581" s="12"/>
      <c r="AU4581" s="12"/>
      <c r="AV4581" s="12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12"/>
      <c r="BG4581" s="12"/>
      <c r="BH4581" s="12"/>
      <c r="BI4581" s="12"/>
      <c r="BJ4581" s="13"/>
      <c r="BK4581" s="13"/>
      <c r="BL4581" s="13"/>
      <c r="BM4581" s="13"/>
      <c r="BN4581" s="13"/>
    </row>
    <row r="4582" spans="4:66" x14ac:dyDescent="0.25">
      <c r="D4582"/>
      <c r="E4582" s="10"/>
      <c r="F4582" s="10"/>
      <c r="G4582" s="10"/>
      <c r="H4582" s="10"/>
      <c r="I4582" s="10"/>
      <c r="J4582" s="10"/>
      <c r="K4582" s="11"/>
      <c r="L4582" s="11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  <c r="AR4582" s="12"/>
      <c r="AS4582" s="12"/>
      <c r="AT4582" s="12"/>
      <c r="AU4582" s="12"/>
      <c r="AV4582" s="12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12"/>
      <c r="BG4582" s="12"/>
      <c r="BH4582" s="12"/>
      <c r="BI4582" s="12"/>
      <c r="BJ4582" s="13"/>
      <c r="BK4582" s="13"/>
      <c r="BL4582" s="13"/>
      <c r="BM4582" s="13"/>
      <c r="BN4582" s="13"/>
    </row>
    <row r="4583" spans="4:66" x14ac:dyDescent="0.25">
      <c r="D4583"/>
      <c r="E4583" s="10"/>
      <c r="F4583" s="10"/>
      <c r="G4583" s="10"/>
      <c r="H4583" s="10"/>
      <c r="I4583" s="10"/>
      <c r="J4583" s="10"/>
      <c r="K4583" s="11"/>
      <c r="L4583" s="11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2"/>
      <c r="AS4583" s="12"/>
      <c r="AT4583" s="12"/>
      <c r="AU4583" s="12"/>
      <c r="AV4583" s="12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12"/>
      <c r="BG4583" s="12"/>
      <c r="BH4583" s="12"/>
      <c r="BI4583" s="12"/>
      <c r="BJ4583" s="13"/>
      <c r="BK4583" s="13"/>
      <c r="BL4583" s="13"/>
      <c r="BM4583" s="13"/>
      <c r="BN4583" s="13"/>
    </row>
    <row r="4584" spans="4:66" x14ac:dyDescent="0.25">
      <c r="D4584"/>
      <c r="E4584" s="10"/>
      <c r="F4584" s="10"/>
      <c r="G4584" s="10"/>
      <c r="H4584" s="10"/>
      <c r="I4584" s="10"/>
      <c r="J4584" s="10"/>
      <c r="K4584" s="11"/>
      <c r="L4584" s="11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  <c r="AR4584" s="12"/>
      <c r="AS4584" s="12"/>
      <c r="AT4584" s="12"/>
      <c r="AU4584" s="12"/>
      <c r="AV4584" s="12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12"/>
      <c r="BG4584" s="12"/>
      <c r="BH4584" s="12"/>
      <c r="BI4584" s="12"/>
      <c r="BJ4584" s="13"/>
      <c r="BK4584" s="13"/>
      <c r="BL4584" s="13"/>
      <c r="BM4584" s="13"/>
      <c r="BN4584" s="13"/>
    </row>
    <row r="4585" spans="4:66" x14ac:dyDescent="0.25">
      <c r="D4585"/>
      <c r="E4585" s="10"/>
      <c r="F4585" s="10"/>
      <c r="G4585" s="10"/>
      <c r="H4585" s="10"/>
      <c r="I4585" s="10"/>
      <c r="J4585" s="10"/>
      <c r="K4585" s="11"/>
      <c r="L4585" s="11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  <c r="AR4585" s="12"/>
      <c r="AS4585" s="12"/>
      <c r="AT4585" s="12"/>
      <c r="AU4585" s="12"/>
      <c r="AV4585" s="12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12"/>
      <c r="BG4585" s="12"/>
      <c r="BH4585" s="12"/>
      <c r="BI4585" s="12"/>
      <c r="BJ4585" s="13"/>
      <c r="BK4585" s="13"/>
      <c r="BL4585" s="13"/>
      <c r="BM4585" s="13"/>
      <c r="BN4585" s="13"/>
    </row>
    <row r="4586" spans="4:66" x14ac:dyDescent="0.25">
      <c r="D4586"/>
      <c r="E4586" s="10"/>
      <c r="F4586" s="10"/>
      <c r="G4586" s="10"/>
      <c r="H4586" s="10"/>
      <c r="I4586" s="10"/>
      <c r="J4586" s="10"/>
      <c r="K4586" s="11"/>
      <c r="L4586" s="11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  <c r="AR4586" s="12"/>
      <c r="AS4586" s="12"/>
      <c r="AT4586" s="12"/>
      <c r="AU4586" s="12"/>
      <c r="AV4586" s="12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12"/>
      <c r="BG4586" s="12"/>
      <c r="BH4586" s="12"/>
      <c r="BI4586" s="12"/>
      <c r="BJ4586" s="13"/>
      <c r="BK4586" s="13"/>
      <c r="BL4586" s="13"/>
      <c r="BM4586" s="13"/>
      <c r="BN4586" s="13"/>
    </row>
    <row r="4587" spans="4:66" x14ac:dyDescent="0.25">
      <c r="D4587"/>
      <c r="E4587" s="10"/>
      <c r="F4587" s="10"/>
      <c r="G4587" s="10"/>
      <c r="H4587" s="10"/>
      <c r="I4587" s="10"/>
      <c r="J4587" s="10"/>
      <c r="K4587" s="11"/>
      <c r="L4587" s="11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  <c r="AR4587" s="12"/>
      <c r="AS4587" s="12"/>
      <c r="AT4587" s="12"/>
      <c r="AU4587" s="12"/>
      <c r="AV4587" s="12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12"/>
      <c r="BG4587" s="12"/>
      <c r="BH4587" s="12"/>
      <c r="BI4587" s="12"/>
      <c r="BJ4587" s="13"/>
      <c r="BK4587" s="13"/>
      <c r="BL4587" s="13"/>
      <c r="BM4587" s="13"/>
      <c r="BN4587" s="13"/>
    </row>
    <row r="4588" spans="4:66" x14ac:dyDescent="0.25">
      <c r="D4588"/>
      <c r="E4588" s="10"/>
      <c r="F4588" s="10"/>
      <c r="G4588" s="10"/>
      <c r="H4588" s="10"/>
      <c r="I4588" s="10"/>
      <c r="J4588" s="10"/>
      <c r="K4588" s="11"/>
      <c r="L4588" s="11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  <c r="AR4588" s="12"/>
      <c r="AS4588" s="12"/>
      <c r="AT4588" s="12"/>
      <c r="AU4588" s="12"/>
      <c r="AV4588" s="12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12"/>
      <c r="BG4588" s="12"/>
      <c r="BH4588" s="12"/>
      <c r="BI4588" s="12"/>
      <c r="BJ4588" s="13"/>
      <c r="BK4588" s="13"/>
      <c r="BL4588" s="13"/>
      <c r="BM4588" s="13"/>
      <c r="BN4588" s="13"/>
    </row>
    <row r="4589" spans="4:66" x14ac:dyDescent="0.25">
      <c r="D4589"/>
      <c r="E4589" s="10"/>
      <c r="F4589" s="10"/>
      <c r="G4589" s="10"/>
      <c r="H4589" s="10"/>
      <c r="I4589" s="10"/>
      <c r="J4589" s="10"/>
      <c r="K4589" s="11"/>
      <c r="L4589" s="11"/>
      <c r="M4589" s="12"/>
      <c r="N4589" s="12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12"/>
      <c r="Z4589" s="12"/>
      <c r="AA4589" s="12"/>
      <c r="AB4589" s="12"/>
      <c r="AC4589" s="12"/>
      <c r="AD4589" s="12"/>
      <c r="AE4589" s="12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  <c r="AR4589" s="12"/>
      <c r="AS4589" s="12"/>
      <c r="AT4589" s="12"/>
      <c r="AU4589" s="12"/>
      <c r="AV4589" s="12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12"/>
      <c r="BG4589" s="12"/>
      <c r="BH4589" s="12"/>
      <c r="BI4589" s="12"/>
      <c r="BJ4589" s="13"/>
      <c r="BK4589" s="13"/>
      <c r="BL4589" s="13"/>
      <c r="BM4589" s="13"/>
      <c r="BN4589" s="13"/>
    </row>
    <row r="4590" spans="4:66" x14ac:dyDescent="0.25">
      <c r="D4590"/>
      <c r="E4590" s="10"/>
      <c r="F4590" s="10"/>
      <c r="G4590" s="10"/>
      <c r="H4590" s="10"/>
      <c r="I4590" s="10"/>
      <c r="J4590" s="10"/>
      <c r="K4590" s="11"/>
      <c r="L4590" s="11"/>
      <c r="M4590" s="12"/>
      <c r="N4590" s="12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12"/>
      <c r="Z4590" s="12"/>
      <c r="AA4590" s="12"/>
      <c r="AB4590" s="12"/>
      <c r="AC4590" s="12"/>
      <c r="AD4590" s="12"/>
      <c r="AE4590" s="12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  <c r="AR4590" s="12"/>
      <c r="AS4590" s="12"/>
      <c r="AT4590" s="12"/>
      <c r="AU4590" s="12"/>
      <c r="AV4590" s="12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12"/>
      <c r="BG4590" s="12"/>
      <c r="BH4590" s="12"/>
      <c r="BI4590" s="12"/>
      <c r="BJ4590" s="13"/>
      <c r="BK4590" s="13"/>
      <c r="BL4590" s="13"/>
      <c r="BM4590" s="13"/>
      <c r="BN4590" s="13"/>
    </row>
    <row r="4591" spans="4:66" x14ac:dyDescent="0.25">
      <c r="D4591"/>
      <c r="E4591" s="10"/>
      <c r="F4591" s="10"/>
      <c r="G4591" s="10"/>
      <c r="H4591" s="10"/>
      <c r="I4591" s="10"/>
      <c r="J4591" s="10"/>
      <c r="K4591" s="11"/>
      <c r="L4591" s="11"/>
      <c r="M4591" s="12"/>
      <c r="N4591" s="12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  <c r="AR4591" s="12"/>
      <c r="AS4591" s="12"/>
      <c r="AT4591" s="12"/>
      <c r="AU4591" s="12"/>
      <c r="AV4591" s="12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12"/>
      <c r="BG4591" s="12"/>
      <c r="BH4591" s="12"/>
      <c r="BI4591" s="12"/>
      <c r="BJ4591" s="13"/>
      <c r="BK4591" s="13"/>
      <c r="BL4591" s="13"/>
      <c r="BM4591" s="13"/>
      <c r="BN4591" s="13"/>
    </row>
    <row r="4592" spans="4:66" x14ac:dyDescent="0.25">
      <c r="D4592"/>
      <c r="E4592" s="10"/>
      <c r="F4592" s="10"/>
      <c r="G4592" s="10"/>
      <c r="H4592" s="10"/>
      <c r="I4592" s="10"/>
      <c r="J4592" s="10"/>
      <c r="K4592" s="11"/>
      <c r="L4592" s="11"/>
      <c r="M4592" s="12"/>
      <c r="N4592" s="12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12"/>
      <c r="Z4592" s="12"/>
      <c r="AA4592" s="12"/>
      <c r="AB4592" s="12"/>
      <c r="AC4592" s="12"/>
      <c r="AD4592" s="12"/>
      <c r="AE4592" s="12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  <c r="AR4592" s="12"/>
      <c r="AS4592" s="12"/>
      <c r="AT4592" s="12"/>
      <c r="AU4592" s="12"/>
      <c r="AV4592" s="12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12"/>
      <c r="BG4592" s="12"/>
      <c r="BH4592" s="12"/>
      <c r="BI4592" s="12"/>
      <c r="BJ4592" s="13"/>
      <c r="BK4592" s="13"/>
      <c r="BL4592" s="13"/>
      <c r="BM4592" s="13"/>
      <c r="BN4592" s="13"/>
    </row>
    <row r="4593" spans="4:66" x14ac:dyDescent="0.25">
      <c r="D4593"/>
      <c r="E4593" s="10"/>
      <c r="F4593" s="10"/>
      <c r="G4593" s="10"/>
      <c r="H4593" s="10"/>
      <c r="I4593" s="10"/>
      <c r="J4593" s="10"/>
      <c r="K4593" s="11"/>
      <c r="L4593" s="11"/>
      <c r="M4593" s="12"/>
      <c r="N4593" s="12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12"/>
      <c r="Z4593" s="12"/>
      <c r="AA4593" s="12"/>
      <c r="AB4593" s="12"/>
      <c r="AC4593" s="12"/>
      <c r="AD4593" s="12"/>
      <c r="AE4593" s="12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  <c r="AR4593" s="12"/>
      <c r="AS4593" s="12"/>
      <c r="AT4593" s="12"/>
      <c r="AU4593" s="12"/>
      <c r="AV4593" s="12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12"/>
      <c r="BG4593" s="12"/>
      <c r="BH4593" s="12"/>
      <c r="BI4593" s="12"/>
      <c r="BJ4593" s="13"/>
      <c r="BK4593" s="13"/>
      <c r="BL4593" s="13"/>
      <c r="BM4593" s="13"/>
      <c r="BN4593" s="13"/>
    </row>
    <row r="4594" spans="4:66" x14ac:dyDescent="0.25">
      <c r="D4594"/>
      <c r="E4594" s="10"/>
      <c r="F4594" s="10"/>
      <c r="G4594" s="10"/>
      <c r="H4594" s="10"/>
      <c r="I4594" s="10"/>
      <c r="J4594" s="10"/>
      <c r="K4594" s="11"/>
      <c r="L4594" s="11"/>
      <c r="M4594" s="12"/>
      <c r="N4594" s="12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12"/>
      <c r="Z4594" s="12"/>
      <c r="AA4594" s="12"/>
      <c r="AB4594" s="12"/>
      <c r="AC4594" s="12"/>
      <c r="AD4594" s="12"/>
      <c r="AE4594" s="12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  <c r="AR4594" s="12"/>
      <c r="AS4594" s="12"/>
      <c r="AT4594" s="12"/>
      <c r="AU4594" s="12"/>
      <c r="AV4594" s="12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12"/>
      <c r="BG4594" s="12"/>
      <c r="BH4594" s="12"/>
      <c r="BI4594" s="12"/>
      <c r="BJ4594" s="13"/>
      <c r="BK4594" s="13"/>
      <c r="BL4594" s="13"/>
      <c r="BM4594" s="13"/>
      <c r="BN4594" s="13"/>
    </row>
    <row r="4595" spans="4:66" x14ac:dyDescent="0.25">
      <c r="D4595"/>
      <c r="E4595" s="10"/>
      <c r="F4595" s="10"/>
      <c r="G4595" s="10"/>
      <c r="H4595" s="10"/>
      <c r="I4595" s="10"/>
      <c r="J4595" s="10"/>
      <c r="K4595" s="11"/>
      <c r="L4595" s="11"/>
      <c r="M4595" s="12"/>
      <c r="N4595" s="12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12"/>
      <c r="Z4595" s="12"/>
      <c r="AA4595" s="12"/>
      <c r="AB4595" s="12"/>
      <c r="AC4595" s="12"/>
      <c r="AD4595" s="12"/>
      <c r="AE4595" s="12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  <c r="AR4595" s="12"/>
      <c r="AS4595" s="12"/>
      <c r="AT4595" s="12"/>
      <c r="AU4595" s="12"/>
      <c r="AV4595" s="12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12"/>
      <c r="BG4595" s="12"/>
      <c r="BH4595" s="12"/>
      <c r="BI4595" s="12"/>
      <c r="BJ4595" s="13"/>
      <c r="BK4595" s="13"/>
      <c r="BL4595" s="13"/>
      <c r="BM4595" s="13"/>
      <c r="BN4595" s="13"/>
    </row>
    <row r="4596" spans="4:66" x14ac:dyDescent="0.25">
      <c r="D4596"/>
      <c r="E4596" s="10"/>
      <c r="F4596" s="10"/>
      <c r="G4596" s="10"/>
      <c r="H4596" s="10"/>
      <c r="I4596" s="10"/>
      <c r="J4596" s="10"/>
      <c r="K4596" s="11"/>
      <c r="L4596" s="11"/>
      <c r="M4596" s="12"/>
      <c r="N4596" s="12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12"/>
      <c r="Z4596" s="12"/>
      <c r="AA4596" s="12"/>
      <c r="AB4596" s="12"/>
      <c r="AC4596" s="12"/>
      <c r="AD4596" s="12"/>
      <c r="AE4596" s="12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  <c r="AR4596" s="12"/>
      <c r="AS4596" s="12"/>
      <c r="AT4596" s="12"/>
      <c r="AU4596" s="12"/>
      <c r="AV4596" s="12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12"/>
      <c r="BG4596" s="12"/>
      <c r="BH4596" s="12"/>
      <c r="BI4596" s="12"/>
      <c r="BJ4596" s="13"/>
      <c r="BK4596" s="13"/>
      <c r="BL4596" s="13"/>
      <c r="BM4596" s="13"/>
      <c r="BN4596" s="13"/>
    </row>
    <row r="4597" spans="4:66" x14ac:dyDescent="0.25">
      <c r="D4597"/>
      <c r="E4597" s="10"/>
      <c r="F4597" s="10"/>
      <c r="G4597" s="10"/>
      <c r="H4597" s="10"/>
      <c r="I4597" s="10"/>
      <c r="J4597" s="10"/>
      <c r="K4597" s="11"/>
      <c r="L4597" s="11"/>
      <c r="M4597" s="12"/>
      <c r="N4597" s="12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12"/>
      <c r="Z4597" s="12"/>
      <c r="AA4597" s="12"/>
      <c r="AB4597" s="12"/>
      <c r="AC4597" s="12"/>
      <c r="AD4597" s="12"/>
      <c r="AE4597" s="12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  <c r="AR4597" s="12"/>
      <c r="AS4597" s="12"/>
      <c r="AT4597" s="12"/>
      <c r="AU4597" s="12"/>
      <c r="AV4597" s="12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12"/>
      <c r="BG4597" s="12"/>
      <c r="BH4597" s="12"/>
      <c r="BI4597" s="12"/>
      <c r="BJ4597" s="13"/>
      <c r="BK4597" s="13"/>
      <c r="BL4597" s="13"/>
      <c r="BM4597" s="13"/>
      <c r="BN4597" s="13"/>
    </row>
    <row r="4598" spans="4:66" x14ac:dyDescent="0.25">
      <c r="D4598"/>
      <c r="E4598" s="10"/>
      <c r="F4598" s="10"/>
      <c r="G4598" s="10"/>
      <c r="H4598" s="10"/>
      <c r="I4598" s="10"/>
      <c r="J4598" s="10"/>
      <c r="K4598" s="11"/>
      <c r="L4598" s="11"/>
      <c r="M4598" s="12"/>
      <c r="N4598" s="12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12"/>
      <c r="Z4598" s="12"/>
      <c r="AA4598" s="12"/>
      <c r="AB4598" s="12"/>
      <c r="AC4598" s="12"/>
      <c r="AD4598" s="12"/>
      <c r="AE4598" s="12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  <c r="AR4598" s="12"/>
      <c r="AS4598" s="12"/>
      <c r="AT4598" s="12"/>
      <c r="AU4598" s="12"/>
      <c r="AV4598" s="12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12"/>
      <c r="BG4598" s="12"/>
      <c r="BH4598" s="12"/>
      <c r="BI4598" s="12"/>
      <c r="BJ4598" s="13"/>
      <c r="BK4598" s="13"/>
      <c r="BL4598" s="13"/>
      <c r="BM4598" s="13"/>
      <c r="BN4598" s="13"/>
    </row>
    <row r="4599" spans="4:66" x14ac:dyDescent="0.25">
      <c r="D4599"/>
      <c r="E4599" s="10"/>
      <c r="F4599" s="10"/>
      <c r="G4599" s="10"/>
      <c r="H4599" s="10"/>
      <c r="I4599" s="10"/>
      <c r="J4599" s="10"/>
      <c r="K4599" s="11"/>
      <c r="L4599" s="11"/>
      <c r="M4599" s="12"/>
      <c r="N4599" s="12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12"/>
      <c r="Z4599" s="12"/>
      <c r="AA4599" s="12"/>
      <c r="AB4599" s="12"/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2"/>
      <c r="AS4599" s="12"/>
      <c r="AT4599" s="12"/>
      <c r="AU4599" s="12"/>
      <c r="AV4599" s="12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12"/>
      <c r="BG4599" s="12"/>
      <c r="BH4599" s="12"/>
      <c r="BI4599" s="12"/>
      <c r="BJ4599" s="13"/>
      <c r="BK4599" s="13"/>
      <c r="BL4599" s="13"/>
      <c r="BM4599" s="13"/>
      <c r="BN4599" s="13"/>
    </row>
    <row r="4600" spans="4:66" x14ac:dyDescent="0.25">
      <c r="D4600"/>
      <c r="E4600" s="10"/>
      <c r="F4600" s="10"/>
      <c r="G4600" s="10"/>
      <c r="H4600" s="10"/>
      <c r="I4600" s="10"/>
      <c r="J4600" s="10"/>
      <c r="K4600" s="11"/>
      <c r="L4600" s="11"/>
      <c r="M4600" s="12"/>
      <c r="N4600" s="12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12"/>
      <c r="Z4600" s="12"/>
      <c r="AA4600" s="12"/>
      <c r="AB4600" s="12"/>
      <c r="AC4600" s="12"/>
      <c r="AD4600" s="12"/>
      <c r="AE4600" s="12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  <c r="AR4600" s="12"/>
      <c r="AS4600" s="12"/>
      <c r="AT4600" s="12"/>
      <c r="AU4600" s="12"/>
      <c r="AV4600" s="12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12"/>
      <c r="BG4600" s="12"/>
      <c r="BH4600" s="12"/>
      <c r="BI4600" s="12"/>
      <c r="BJ4600" s="13"/>
      <c r="BK4600" s="13"/>
      <c r="BL4600" s="13"/>
      <c r="BM4600" s="13"/>
      <c r="BN4600" s="13"/>
    </row>
    <row r="4601" spans="4:66" x14ac:dyDescent="0.25">
      <c r="D4601"/>
      <c r="E4601" s="10"/>
      <c r="F4601" s="10"/>
      <c r="G4601" s="10"/>
      <c r="H4601" s="10"/>
      <c r="I4601" s="10"/>
      <c r="J4601" s="10"/>
      <c r="K4601" s="11"/>
      <c r="L4601" s="11"/>
      <c r="M4601" s="12"/>
      <c r="N4601" s="12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12"/>
      <c r="Z4601" s="12"/>
      <c r="AA4601" s="12"/>
      <c r="AB4601" s="12"/>
      <c r="AC4601" s="12"/>
      <c r="AD4601" s="12"/>
      <c r="AE4601" s="12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  <c r="AR4601" s="12"/>
      <c r="AS4601" s="12"/>
      <c r="AT4601" s="12"/>
      <c r="AU4601" s="12"/>
      <c r="AV4601" s="12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12"/>
      <c r="BG4601" s="12"/>
      <c r="BH4601" s="12"/>
      <c r="BI4601" s="12"/>
      <c r="BJ4601" s="13"/>
      <c r="BK4601" s="13"/>
      <c r="BL4601" s="13"/>
      <c r="BM4601" s="13"/>
      <c r="BN4601" s="13"/>
    </row>
    <row r="4602" spans="4:66" x14ac:dyDescent="0.25">
      <c r="D4602"/>
      <c r="E4602" s="10"/>
      <c r="F4602" s="10"/>
      <c r="G4602" s="10"/>
      <c r="H4602" s="10"/>
      <c r="I4602" s="10"/>
      <c r="J4602" s="10"/>
      <c r="K4602" s="11"/>
      <c r="L4602" s="11"/>
      <c r="M4602" s="12"/>
      <c r="N4602" s="12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12"/>
      <c r="Z4602" s="12"/>
      <c r="AA4602" s="12"/>
      <c r="AB4602" s="12"/>
      <c r="AC4602" s="12"/>
      <c r="AD4602" s="12"/>
      <c r="AE4602" s="12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  <c r="AR4602" s="12"/>
      <c r="AS4602" s="12"/>
      <c r="AT4602" s="12"/>
      <c r="AU4602" s="12"/>
      <c r="AV4602" s="12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12"/>
      <c r="BG4602" s="12"/>
      <c r="BH4602" s="12"/>
      <c r="BI4602" s="12"/>
      <c r="BJ4602" s="13"/>
      <c r="BK4602" s="13"/>
      <c r="BL4602" s="13"/>
      <c r="BM4602" s="13"/>
      <c r="BN4602" s="13"/>
    </row>
    <row r="4603" spans="4:66" x14ac:dyDescent="0.25">
      <c r="D4603"/>
      <c r="E4603" s="10"/>
      <c r="F4603" s="10"/>
      <c r="G4603" s="10"/>
      <c r="H4603" s="10"/>
      <c r="I4603" s="10"/>
      <c r="J4603" s="10"/>
      <c r="K4603" s="11"/>
      <c r="L4603" s="11"/>
      <c r="M4603" s="12"/>
      <c r="N4603" s="12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12"/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  <c r="AR4603" s="12"/>
      <c r="AS4603" s="12"/>
      <c r="AT4603" s="12"/>
      <c r="AU4603" s="12"/>
      <c r="AV4603" s="12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12"/>
      <c r="BG4603" s="12"/>
      <c r="BH4603" s="12"/>
      <c r="BI4603" s="12"/>
      <c r="BJ4603" s="13"/>
      <c r="BK4603" s="13"/>
      <c r="BL4603" s="13"/>
      <c r="BM4603" s="13"/>
      <c r="BN4603" s="13"/>
    </row>
    <row r="4604" spans="4:66" x14ac:dyDescent="0.25">
      <c r="D4604"/>
      <c r="E4604" s="10"/>
      <c r="F4604" s="10"/>
      <c r="G4604" s="10"/>
      <c r="H4604" s="10"/>
      <c r="I4604" s="10"/>
      <c r="J4604" s="10"/>
      <c r="K4604" s="11"/>
      <c r="L4604" s="11"/>
      <c r="M4604" s="12"/>
      <c r="N4604" s="12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12"/>
      <c r="Z4604" s="12"/>
      <c r="AA4604" s="12"/>
      <c r="AB4604" s="12"/>
      <c r="AC4604" s="12"/>
      <c r="AD4604" s="12"/>
      <c r="AE4604" s="12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  <c r="AR4604" s="12"/>
      <c r="AS4604" s="12"/>
      <c r="AT4604" s="12"/>
      <c r="AU4604" s="12"/>
      <c r="AV4604" s="12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12"/>
      <c r="BG4604" s="12"/>
      <c r="BH4604" s="12"/>
      <c r="BI4604" s="12"/>
      <c r="BJ4604" s="13"/>
      <c r="BK4604" s="13"/>
      <c r="BL4604" s="13"/>
      <c r="BM4604" s="13"/>
      <c r="BN4604" s="13"/>
    </row>
    <row r="4605" spans="4:66" x14ac:dyDescent="0.25">
      <c r="D4605"/>
      <c r="E4605" s="10"/>
      <c r="F4605" s="10"/>
      <c r="G4605" s="10"/>
      <c r="H4605" s="10"/>
      <c r="I4605" s="10"/>
      <c r="J4605" s="10"/>
      <c r="K4605" s="11"/>
      <c r="L4605" s="11"/>
      <c r="M4605" s="12"/>
      <c r="N4605" s="12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2"/>
      <c r="AS4605" s="12"/>
      <c r="AT4605" s="12"/>
      <c r="AU4605" s="12"/>
      <c r="AV4605" s="12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12"/>
      <c r="BG4605" s="12"/>
      <c r="BH4605" s="12"/>
      <c r="BI4605" s="12"/>
      <c r="BJ4605" s="13"/>
      <c r="BK4605" s="13"/>
      <c r="BL4605" s="13"/>
      <c r="BM4605" s="13"/>
      <c r="BN4605" s="13"/>
    </row>
    <row r="4606" spans="4:66" x14ac:dyDescent="0.25">
      <c r="D4606"/>
      <c r="E4606" s="10"/>
      <c r="F4606" s="10"/>
      <c r="G4606" s="10"/>
      <c r="H4606" s="10"/>
      <c r="I4606" s="10"/>
      <c r="J4606" s="10"/>
      <c r="K4606" s="11"/>
      <c r="L4606" s="11"/>
      <c r="M4606" s="12"/>
      <c r="N4606" s="12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12"/>
      <c r="Z4606" s="12"/>
      <c r="AA4606" s="12"/>
      <c r="AB4606" s="12"/>
      <c r="AC4606" s="12"/>
      <c r="AD4606" s="12"/>
      <c r="AE4606" s="12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  <c r="AR4606" s="12"/>
      <c r="AS4606" s="12"/>
      <c r="AT4606" s="12"/>
      <c r="AU4606" s="12"/>
      <c r="AV4606" s="12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12"/>
      <c r="BG4606" s="12"/>
      <c r="BH4606" s="12"/>
      <c r="BI4606" s="12"/>
      <c r="BJ4606" s="13"/>
      <c r="BK4606" s="13"/>
      <c r="BL4606" s="13"/>
      <c r="BM4606" s="13"/>
      <c r="BN4606" s="13"/>
    </row>
    <row r="4607" spans="4:66" x14ac:dyDescent="0.25">
      <c r="D4607"/>
      <c r="E4607" s="10"/>
      <c r="F4607" s="10"/>
      <c r="G4607" s="10"/>
      <c r="H4607" s="10"/>
      <c r="I4607" s="10"/>
      <c r="J4607" s="10"/>
      <c r="K4607" s="11"/>
      <c r="L4607" s="11"/>
      <c r="M4607" s="12"/>
      <c r="N4607" s="12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2"/>
      <c r="AS4607" s="12"/>
      <c r="AT4607" s="12"/>
      <c r="AU4607" s="12"/>
      <c r="AV4607" s="12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12"/>
      <c r="BG4607" s="12"/>
      <c r="BH4607" s="12"/>
      <c r="BI4607" s="12"/>
      <c r="BJ4607" s="13"/>
      <c r="BK4607" s="13"/>
      <c r="BL4607" s="13"/>
      <c r="BM4607" s="13"/>
      <c r="BN4607" s="13"/>
    </row>
    <row r="4608" spans="4:66" x14ac:dyDescent="0.25">
      <c r="D4608"/>
      <c r="E4608" s="10"/>
      <c r="F4608" s="10"/>
      <c r="G4608" s="10"/>
      <c r="H4608" s="10"/>
      <c r="I4608" s="10"/>
      <c r="J4608" s="10"/>
      <c r="K4608" s="11"/>
      <c r="L4608" s="11"/>
      <c r="M4608" s="12"/>
      <c r="N4608" s="12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12"/>
      <c r="Z4608" s="12"/>
      <c r="AA4608" s="12"/>
      <c r="AB4608" s="12"/>
      <c r="AC4608" s="12"/>
      <c r="AD4608" s="12"/>
      <c r="AE4608" s="12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  <c r="AR4608" s="12"/>
      <c r="AS4608" s="12"/>
      <c r="AT4608" s="12"/>
      <c r="AU4608" s="12"/>
      <c r="AV4608" s="12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12"/>
      <c r="BG4608" s="12"/>
      <c r="BH4608" s="12"/>
      <c r="BI4608" s="12"/>
      <c r="BJ4608" s="13"/>
      <c r="BK4608" s="13"/>
      <c r="BL4608" s="13"/>
      <c r="BM4608" s="13"/>
      <c r="BN4608" s="13"/>
    </row>
    <row r="4609" spans="4:66" x14ac:dyDescent="0.25">
      <c r="D4609"/>
      <c r="E4609" s="10"/>
      <c r="F4609" s="10"/>
      <c r="G4609" s="10"/>
      <c r="H4609" s="10"/>
      <c r="I4609" s="10"/>
      <c r="J4609" s="10"/>
      <c r="K4609" s="11"/>
      <c r="L4609" s="11"/>
      <c r="M4609" s="12"/>
      <c r="N4609" s="12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2"/>
      <c r="AS4609" s="12"/>
      <c r="AT4609" s="12"/>
      <c r="AU4609" s="12"/>
      <c r="AV4609" s="12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12"/>
      <c r="BG4609" s="12"/>
      <c r="BH4609" s="12"/>
      <c r="BI4609" s="12"/>
      <c r="BJ4609" s="13"/>
      <c r="BK4609" s="13"/>
      <c r="BL4609" s="13"/>
      <c r="BM4609" s="13"/>
      <c r="BN4609" s="13"/>
    </row>
    <row r="4610" spans="4:66" x14ac:dyDescent="0.25">
      <c r="D4610"/>
      <c r="E4610" s="10"/>
      <c r="F4610" s="10"/>
      <c r="G4610" s="10"/>
      <c r="H4610" s="10"/>
      <c r="I4610" s="10"/>
      <c r="J4610" s="10"/>
      <c r="K4610" s="11"/>
      <c r="L4610" s="11"/>
      <c r="M4610" s="12"/>
      <c r="N4610" s="12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12"/>
      <c r="Z4610" s="12"/>
      <c r="AA4610" s="12"/>
      <c r="AB4610" s="12"/>
      <c r="AC4610" s="12"/>
      <c r="AD4610" s="12"/>
      <c r="AE4610" s="12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  <c r="AR4610" s="12"/>
      <c r="AS4610" s="12"/>
      <c r="AT4610" s="12"/>
      <c r="AU4610" s="12"/>
      <c r="AV4610" s="12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12"/>
      <c r="BG4610" s="12"/>
      <c r="BH4610" s="12"/>
      <c r="BI4610" s="12"/>
      <c r="BJ4610" s="13"/>
      <c r="BK4610" s="13"/>
      <c r="BL4610" s="13"/>
      <c r="BM4610" s="13"/>
      <c r="BN4610" s="13"/>
    </row>
    <row r="4611" spans="4:66" x14ac:dyDescent="0.25">
      <c r="D4611"/>
      <c r="E4611" s="10"/>
      <c r="F4611" s="10"/>
      <c r="G4611" s="10"/>
      <c r="H4611" s="10"/>
      <c r="I4611" s="10"/>
      <c r="J4611" s="10"/>
      <c r="K4611" s="11"/>
      <c r="L4611" s="11"/>
      <c r="M4611" s="12"/>
      <c r="N4611" s="12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12"/>
      <c r="Z4611" s="12"/>
      <c r="AA4611" s="12"/>
      <c r="AB4611" s="12"/>
      <c r="AC4611" s="12"/>
      <c r="AD4611" s="12"/>
      <c r="AE4611" s="12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  <c r="AR4611" s="12"/>
      <c r="AS4611" s="12"/>
      <c r="AT4611" s="12"/>
      <c r="AU4611" s="12"/>
      <c r="AV4611" s="12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12"/>
      <c r="BG4611" s="12"/>
      <c r="BH4611" s="12"/>
      <c r="BI4611" s="12"/>
      <c r="BJ4611" s="13"/>
      <c r="BK4611" s="13"/>
      <c r="BL4611" s="13"/>
      <c r="BM4611" s="13"/>
      <c r="BN4611" s="13"/>
    </row>
    <row r="4612" spans="4:66" x14ac:dyDescent="0.25">
      <c r="D4612"/>
      <c r="E4612" s="10"/>
      <c r="F4612" s="10"/>
      <c r="G4612" s="10"/>
      <c r="H4612" s="10"/>
      <c r="I4612" s="10"/>
      <c r="J4612" s="10"/>
      <c r="K4612" s="11"/>
      <c r="L4612" s="11"/>
      <c r="M4612" s="12"/>
      <c r="N4612" s="12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12"/>
      <c r="Z4612" s="12"/>
      <c r="AA4612" s="12"/>
      <c r="AB4612" s="12"/>
      <c r="AC4612" s="12"/>
      <c r="AD4612" s="12"/>
      <c r="AE4612" s="12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  <c r="AR4612" s="12"/>
      <c r="AS4612" s="12"/>
      <c r="AT4612" s="12"/>
      <c r="AU4612" s="12"/>
      <c r="AV4612" s="12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12"/>
      <c r="BG4612" s="12"/>
      <c r="BH4612" s="12"/>
      <c r="BI4612" s="12"/>
      <c r="BJ4612" s="13"/>
      <c r="BK4612" s="13"/>
      <c r="BL4612" s="13"/>
      <c r="BM4612" s="13"/>
      <c r="BN4612" s="13"/>
    </row>
    <row r="4613" spans="4:66" x14ac:dyDescent="0.25">
      <c r="D4613"/>
      <c r="E4613" s="10"/>
      <c r="F4613" s="10"/>
      <c r="G4613" s="10"/>
      <c r="H4613" s="10"/>
      <c r="I4613" s="10"/>
      <c r="J4613" s="10"/>
      <c r="K4613" s="11"/>
      <c r="L4613" s="11"/>
      <c r="M4613" s="12"/>
      <c r="N4613" s="12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12"/>
      <c r="Z4613" s="12"/>
      <c r="AA4613" s="12"/>
      <c r="AB4613" s="12"/>
      <c r="AC4613" s="12"/>
      <c r="AD4613" s="12"/>
      <c r="AE4613" s="12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  <c r="AR4613" s="12"/>
      <c r="AS4613" s="12"/>
      <c r="AT4613" s="12"/>
      <c r="AU4613" s="12"/>
      <c r="AV4613" s="12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12"/>
      <c r="BG4613" s="12"/>
      <c r="BH4613" s="12"/>
      <c r="BI4613" s="12"/>
      <c r="BJ4613" s="13"/>
      <c r="BK4613" s="13"/>
      <c r="BL4613" s="13"/>
      <c r="BM4613" s="13"/>
      <c r="BN4613" s="13"/>
    </row>
    <row r="4614" spans="4:66" x14ac:dyDescent="0.25">
      <c r="D4614"/>
      <c r="E4614" s="10"/>
      <c r="F4614" s="10"/>
      <c r="G4614" s="10"/>
      <c r="H4614" s="10"/>
      <c r="I4614" s="10"/>
      <c r="J4614" s="10"/>
      <c r="K4614" s="11"/>
      <c r="L4614" s="11"/>
      <c r="M4614" s="12"/>
      <c r="N4614" s="12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12"/>
      <c r="Z4614" s="12"/>
      <c r="AA4614" s="12"/>
      <c r="AB4614" s="12"/>
      <c r="AC4614" s="12"/>
      <c r="AD4614" s="12"/>
      <c r="AE4614" s="12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  <c r="AR4614" s="12"/>
      <c r="AS4614" s="12"/>
      <c r="AT4614" s="12"/>
      <c r="AU4614" s="12"/>
      <c r="AV4614" s="12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12"/>
      <c r="BG4614" s="12"/>
      <c r="BH4614" s="12"/>
      <c r="BI4614" s="12"/>
      <c r="BJ4614" s="13"/>
      <c r="BK4614" s="13"/>
      <c r="BL4614" s="13"/>
      <c r="BM4614" s="13"/>
      <c r="BN4614" s="13"/>
    </row>
    <row r="4615" spans="4:66" x14ac:dyDescent="0.25">
      <c r="D4615"/>
      <c r="E4615" s="10"/>
      <c r="F4615" s="10"/>
      <c r="G4615" s="10"/>
      <c r="H4615" s="10"/>
      <c r="I4615" s="10"/>
      <c r="J4615" s="10"/>
      <c r="K4615" s="11"/>
      <c r="L4615" s="11"/>
      <c r="M4615" s="12"/>
      <c r="N4615" s="12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2"/>
      <c r="AS4615" s="12"/>
      <c r="AT4615" s="12"/>
      <c r="AU4615" s="12"/>
      <c r="AV4615" s="12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12"/>
      <c r="BG4615" s="12"/>
      <c r="BH4615" s="12"/>
      <c r="BI4615" s="12"/>
      <c r="BJ4615" s="13"/>
      <c r="BK4615" s="13"/>
      <c r="BL4615" s="13"/>
      <c r="BM4615" s="13"/>
      <c r="BN4615" s="13"/>
    </row>
    <row r="4616" spans="4:66" x14ac:dyDescent="0.25">
      <c r="D4616"/>
      <c r="E4616" s="10"/>
      <c r="F4616" s="10"/>
      <c r="G4616" s="10"/>
      <c r="H4616" s="10"/>
      <c r="I4616" s="10"/>
      <c r="J4616" s="10"/>
      <c r="K4616" s="11"/>
      <c r="L4616" s="11"/>
      <c r="M4616" s="12"/>
      <c r="N4616" s="12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12"/>
      <c r="Z4616" s="12"/>
      <c r="AA4616" s="12"/>
      <c r="AB4616" s="12"/>
      <c r="AC4616" s="12"/>
      <c r="AD4616" s="12"/>
      <c r="AE4616" s="12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  <c r="AR4616" s="12"/>
      <c r="AS4616" s="12"/>
      <c r="AT4616" s="12"/>
      <c r="AU4616" s="12"/>
      <c r="AV4616" s="12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12"/>
      <c r="BG4616" s="12"/>
      <c r="BH4616" s="12"/>
      <c r="BI4616" s="12"/>
      <c r="BJ4616" s="13"/>
      <c r="BK4616" s="13"/>
      <c r="BL4616" s="13"/>
      <c r="BM4616" s="13"/>
      <c r="BN4616" s="13"/>
    </row>
    <row r="4617" spans="4:66" x14ac:dyDescent="0.25">
      <c r="D4617"/>
      <c r="E4617" s="10"/>
      <c r="F4617" s="10"/>
      <c r="G4617" s="10"/>
      <c r="H4617" s="10"/>
      <c r="I4617" s="10"/>
      <c r="J4617" s="10"/>
      <c r="K4617" s="11"/>
      <c r="L4617" s="11"/>
      <c r="M4617" s="12"/>
      <c r="N4617" s="12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12"/>
      <c r="Z4617" s="12"/>
      <c r="AA4617" s="12"/>
      <c r="AB4617" s="12"/>
      <c r="AC4617" s="12"/>
      <c r="AD4617" s="12"/>
      <c r="AE4617" s="12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  <c r="AR4617" s="12"/>
      <c r="AS4617" s="12"/>
      <c r="AT4617" s="12"/>
      <c r="AU4617" s="12"/>
      <c r="AV4617" s="12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12"/>
      <c r="BG4617" s="12"/>
      <c r="BH4617" s="12"/>
      <c r="BI4617" s="12"/>
      <c r="BJ4617" s="13"/>
      <c r="BK4617" s="13"/>
      <c r="BL4617" s="13"/>
      <c r="BM4617" s="13"/>
      <c r="BN4617" s="13"/>
    </row>
    <row r="4618" spans="4:66" x14ac:dyDescent="0.25">
      <c r="D4618"/>
      <c r="E4618" s="10"/>
      <c r="F4618" s="10"/>
      <c r="G4618" s="10"/>
      <c r="H4618" s="10"/>
      <c r="I4618" s="10"/>
      <c r="J4618" s="10"/>
      <c r="K4618" s="11"/>
      <c r="L4618" s="11"/>
      <c r="M4618" s="12"/>
      <c r="N4618" s="12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12"/>
      <c r="Z4618" s="12"/>
      <c r="AA4618" s="12"/>
      <c r="AB4618" s="12"/>
      <c r="AC4618" s="12"/>
      <c r="AD4618" s="12"/>
      <c r="AE4618" s="12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  <c r="AR4618" s="12"/>
      <c r="AS4618" s="12"/>
      <c r="AT4618" s="12"/>
      <c r="AU4618" s="12"/>
      <c r="AV4618" s="12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12"/>
      <c r="BG4618" s="12"/>
      <c r="BH4618" s="12"/>
      <c r="BI4618" s="12"/>
      <c r="BJ4618" s="13"/>
      <c r="BK4618" s="13"/>
      <c r="BL4618" s="13"/>
      <c r="BM4618" s="13"/>
      <c r="BN4618" s="13"/>
    </row>
    <row r="4619" spans="4:66" x14ac:dyDescent="0.25">
      <c r="D4619"/>
      <c r="E4619" s="10"/>
      <c r="F4619" s="10"/>
      <c r="G4619" s="10"/>
      <c r="H4619" s="10"/>
      <c r="I4619" s="10"/>
      <c r="J4619" s="10"/>
      <c r="K4619" s="11"/>
      <c r="L4619" s="11"/>
      <c r="M4619" s="12"/>
      <c r="N4619" s="12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2"/>
      <c r="AS4619" s="12"/>
      <c r="AT4619" s="12"/>
      <c r="AU4619" s="12"/>
      <c r="AV4619" s="12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12"/>
      <c r="BG4619" s="12"/>
      <c r="BH4619" s="12"/>
      <c r="BI4619" s="12"/>
      <c r="BJ4619" s="13"/>
      <c r="BK4619" s="13"/>
      <c r="BL4619" s="13"/>
      <c r="BM4619" s="13"/>
      <c r="BN4619" s="13"/>
    </row>
    <row r="4620" spans="4:66" x14ac:dyDescent="0.25">
      <c r="D4620"/>
      <c r="E4620" s="10"/>
      <c r="F4620" s="10"/>
      <c r="G4620" s="10"/>
      <c r="H4620" s="10"/>
      <c r="I4620" s="10"/>
      <c r="J4620" s="10"/>
      <c r="K4620" s="11"/>
      <c r="L4620" s="11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  <c r="AR4620" s="12"/>
      <c r="AS4620" s="12"/>
      <c r="AT4620" s="12"/>
      <c r="AU4620" s="12"/>
      <c r="AV4620" s="12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12"/>
      <c r="BG4620" s="12"/>
      <c r="BH4620" s="12"/>
      <c r="BI4620" s="12"/>
      <c r="BJ4620" s="13"/>
      <c r="BK4620" s="13"/>
      <c r="BL4620" s="13"/>
      <c r="BM4620" s="13"/>
      <c r="BN4620" s="13"/>
    </row>
    <row r="4621" spans="4:66" x14ac:dyDescent="0.25">
      <c r="D4621"/>
      <c r="E4621" s="10"/>
      <c r="F4621" s="10"/>
      <c r="G4621" s="10"/>
      <c r="H4621" s="10"/>
      <c r="I4621" s="10"/>
      <c r="J4621" s="10"/>
      <c r="K4621" s="11"/>
      <c r="L4621" s="11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2"/>
      <c r="AS4621" s="12"/>
      <c r="AT4621" s="12"/>
      <c r="AU4621" s="12"/>
      <c r="AV4621" s="12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12"/>
      <c r="BG4621" s="12"/>
      <c r="BH4621" s="12"/>
      <c r="BI4621" s="12"/>
      <c r="BJ4621" s="13"/>
      <c r="BK4621" s="13"/>
      <c r="BL4621" s="13"/>
      <c r="BM4621" s="13"/>
      <c r="BN4621" s="13"/>
    </row>
    <row r="4622" spans="4:66" x14ac:dyDescent="0.25">
      <c r="D4622"/>
      <c r="E4622" s="10"/>
      <c r="F4622" s="10"/>
      <c r="G4622" s="10"/>
      <c r="H4622" s="10"/>
      <c r="I4622" s="10"/>
      <c r="J4622" s="10"/>
      <c r="K4622" s="11"/>
      <c r="L4622" s="11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  <c r="AR4622" s="12"/>
      <c r="AS4622" s="12"/>
      <c r="AT4622" s="12"/>
      <c r="AU4622" s="12"/>
      <c r="AV4622" s="12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12"/>
      <c r="BG4622" s="12"/>
      <c r="BH4622" s="12"/>
      <c r="BI4622" s="12"/>
      <c r="BJ4622" s="13"/>
      <c r="BK4622" s="13"/>
      <c r="BL4622" s="13"/>
      <c r="BM4622" s="13"/>
      <c r="BN4622" s="13"/>
    </row>
    <row r="4623" spans="4:66" x14ac:dyDescent="0.25">
      <c r="D4623"/>
      <c r="E4623" s="10"/>
      <c r="F4623" s="10"/>
      <c r="G4623" s="10"/>
      <c r="H4623" s="10"/>
      <c r="I4623" s="10"/>
      <c r="J4623" s="10"/>
      <c r="K4623" s="11"/>
      <c r="L4623" s="11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2"/>
      <c r="AS4623" s="12"/>
      <c r="AT4623" s="12"/>
      <c r="AU4623" s="12"/>
      <c r="AV4623" s="12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12"/>
      <c r="BG4623" s="12"/>
      <c r="BH4623" s="12"/>
      <c r="BI4623" s="12"/>
      <c r="BJ4623" s="13"/>
      <c r="BK4623" s="13"/>
      <c r="BL4623" s="13"/>
      <c r="BM4623" s="13"/>
      <c r="BN4623" s="13"/>
    </row>
    <row r="4624" spans="4:66" x14ac:dyDescent="0.25">
      <c r="D4624"/>
      <c r="E4624" s="10"/>
      <c r="F4624" s="10"/>
      <c r="G4624" s="10"/>
      <c r="H4624" s="10"/>
      <c r="I4624" s="10"/>
      <c r="J4624" s="10"/>
      <c r="K4624" s="11"/>
      <c r="L4624" s="11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  <c r="AR4624" s="12"/>
      <c r="AS4624" s="12"/>
      <c r="AT4624" s="12"/>
      <c r="AU4624" s="12"/>
      <c r="AV4624" s="12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12"/>
      <c r="BG4624" s="12"/>
      <c r="BH4624" s="12"/>
      <c r="BI4624" s="12"/>
      <c r="BJ4624" s="13"/>
      <c r="BK4624" s="13"/>
      <c r="BL4624" s="13"/>
      <c r="BM4624" s="13"/>
      <c r="BN4624" s="13"/>
    </row>
    <row r="4625" spans="4:66" x14ac:dyDescent="0.25">
      <c r="D4625"/>
      <c r="E4625" s="10"/>
      <c r="F4625" s="10"/>
      <c r="G4625" s="10"/>
      <c r="H4625" s="10"/>
      <c r="I4625" s="10"/>
      <c r="J4625" s="10"/>
      <c r="K4625" s="11"/>
      <c r="L4625" s="11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2"/>
      <c r="AS4625" s="12"/>
      <c r="AT4625" s="12"/>
      <c r="AU4625" s="12"/>
      <c r="AV4625" s="12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12"/>
      <c r="BG4625" s="12"/>
      <c r="BH4625" s="12"/>
      <c r="BI4625" s="12"/>
      <c r="BJ4625" s="13"/>
      <c r="BK4625" s="13"/>
      <c r="BL4625" s="13"/>
      <c r="BM4625" s="13"/>
      <c r="BN4625" s="13"/>
    </row>
    <row r="4626" spans="4:66" x14ac:dyDescent="0.25">
      <c r="D4626"/>
      <c r="E4626" s="10"/>
      <c r="F4626" s="10"/>
      <c r="G4626" s="10"/>
      <c r="H4626" s="10"/>
      <c r="I4626" s="10"/>
      <c r="J4626" s="10"/>
      <c r="K4626" s="11"/>
      <c r="L4626" s="11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  <c r="AR4626" s="12"/>
      <c r="AS4626" s="12"/>
      <c r="AT4626" s="12"/>
      <c r="AU4626" s="12"/>
      <c r="AV4626" s="12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12"/>
      <c r="BG4626" s="12"/>
      <c r="BH4626" s="12"/>
      <c r="BI4626" s="12"/>
      <c r="BJ4626" s="13"/>
      <c r="BK4626" s="13"/>
      <c r="BL4626" s="13"/>
      <c r="BM4626" s="13"/>
      <c r="BN4626" s="13"/>
    </row>
    <row r="4627" spans="4:66" x14ac:dyDescent="0.25">
      <c r="D4627"/>
      <c r="E4627" s="10"/>
      <c r="F4627" s="10"/>
      <c r="G4627" s="10"/>
      <c r="H4627" s="10"/>
      <c r="I4627" s="10"/>
      <c r="J4627" s="10"/>
      <c r="K4627" s="11"/>
      <c r="L4627" s="11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2"/>
      <c r="AS4627" s="12"/>
      <c r="AT4627" s="12"/>
      <c r="AU4627" s="12"/>
      <c r="AV4627" s="12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12"/>
      <c r="BG4627" s="12"/>
      <c r="BH4627" s="12"/>
      <c r="BI4627" s="12"/>
      <c r="BJ4627" s="13"/>
      <c r="BK4627" s="13"/>
      <c r="BL4627" s="13"/>
      <c r="BM4627" s="13"/>
      <c r="BN4627" s="13"/>
    </row>
    <row r="4628" spans="4:66" x14ac:dyDescent="0.25">
      <c r="D4628"/>
      <c r="E4628" s="10"/>
      <c r="F4628" s="10"/>
      <c r="G4628" s="10"/>
      <c r="H4628" s="10"/>
      <c r="I4628" s="10"/>
      <c r="J4628" s="10"/>
      <c r="K4628" s="11"/>
      <c r="L4628" s="11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  <c r="AR4628" s="12"/>
      <c r="AS4628" s="12"/>
      <c r="AT4628" s="12"/>
      <c r="AU4628" s="12"/>
      <c r="AV4628" s="12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12"/>
      <c r="BG4628" s="12"/>
      <c r="BH4628" s="12"/>
      <c r="BI4628" s="12"/>
      <c r="BJ4628" s="13"/>
      <c r="BK4628" s="13"/>
      <c r="BL4628" s="13"/>
      <c r="BM4628" s="13"/>
      <c r="BN4628" s="13"/>
    </row>
    <row r="4629" spans="4:66" x14ac:dyDescent="0.25">
      <c r="D4629"/>
      <c r="E4629" s="10"/>
      <c r="F4629" s="10"/>
      <c r="G4629" s="10"/>
      <c r="H4629" s="10"/>
      <c r="I4629" s="10"/>
      <c r="J4629" s="10"/>
      <c r="K4629" s="11"/>
      <c r="L4629" s="11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  <c r="AR4629" s="12"/>
      <c r="AS4629" s="12"/>
      <c r="AT4629" s="12"/>
      <c r="AU4629" s="12"/>
      <c r="AV4629" s="12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12"/>
      <c r="BG4629" s="12"/>
      <c r="BH4629" s="12"/>
      <c r="BI4629" s="12"/>
      <c r="BJ4629" s="13"/>
      <c r="BK4629" s="13"/>
      <c r="BL4629" s="13"/>
      <c r="BM4629" s="13"/>
      <c r="BN4629" s="13"/>
    </row>
    <row r="4630" spans="4:66" x14ac:dyDescent="0.25">
      <c r="D4630"/>
      <c r="E4630" s="10"/>
      <c r="F4630" s="10"/>
      <c r="G4630" s="10"/>
      <c r="H4630" s="10"/>
      <c r="I4630" s="10"/>
      <c r="J4630" s="10"/>
      <c r="K4630" s="11"/>
      <c r="L4630" s="11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  <c r="AR4630" s="12"/>
      <c r="AS4630" s="12"/>
      <c r="AT4630" s="12"/>
      <c r="AU4630" s="12"/>
      <c r="AV4630" s="12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12"/>
      <c r="BG4630" s="12"/>
      <c r="BH4630" s="12"/>
      <c r="BI4630" s="12"/>
      <c r="BJ4630" s="13"/>
      <c r="BK4630" s="13"/>
      <c r="BL4630" s="13"/>
      <c r="BM4630" s="13"/>
      <c r="BN4630" s="13"/>
    </row>
    <row r="4631" spans="4:66" x14ac:dyDescent="0.25">
      <c r="D4631"/>
      <c r="E4631" s="10"/>
      <c r="F4631" s="10"/>
      <c r="G4631" s="10"/>
      <c r="H4631" s="10"/>
      <c r="I4631" s="10"/>
      <c r="J4631" s="10"/>
      <c r="K4631" s="11"/>
      <c r="L4631" s="11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2"/>
      <c r="AS4631" s="12"/>
      <c r="AT4631" s="12"/>
      <c r="AU4631" s="12"/>
      <c r="AV4631" s="12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12"/>
      <c r="BG4631" s="12"/>
      <c r="BH4631" s="12"/>
      <c r="BI4631" s="12"/>
      <c r="BJ4631" s="13"/>
      <c r="BK4631" s="13"/>
      <c r="BL4631" s="13"/>
      <c r="BM4631" s="13"/>
      <c r="BN4631" s="13"/>
    </row>
    <row r="4632" spans="4:66" x14ac:dyDescent="0.25">
      <c r="D4632"/>
      <c r="E4632" s="10"/>
      <c r="F4632" s="10"/>
      <c r="G4632" s="10"/>
      <c r="H4632" s="10"/>
      <c r="I4632" s="10"/>
      <c r="J4632" s="10"/>
      <c r="K4632" s="11"/>
      <c r="L4632" s="11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  <c r="AR4632" s="12"/>
      <c r="AS4632" s="12"/>
      <c r="AT4632" s="12"/>
      <c r="AU4632" s="12"/>
      <c r="AV4632" s="12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12"/>
      <c r="BG4632" s="12"/>
      <c r="BH4632" s="12"/>
      <c r="BI4632" s="12"/>
      <c r="BJ4632" s="13"/>
      <c r="BK4632" s="13"/>
      <c r="BL4632" s="13"/>
      <c r="BM4632" s="13"/>
      <c r="BN4632" s="13"/>
    </row>
    <row r="4633" spans="4:66" x14ac:dyDescent="0.25">
      <c r="D4633"/>
      <c r="E4633" s="10"/>
      <c r="F4633" s="10"/>
      <c r="G4633" s="10"/>
      <c r="H4633" s="10"/>
      <c r="I4633" s="10"/>
      <c r="J4633" s="10"/>
      <c r="K4633" s="11"/>
      <c r="L4633" s="11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2"/>
      <c r="AS4633" s="12"/>
      <c r="AT4633" s="12"/>
      <c r="AU4633" s="12"/>
      <c r="AV4633" s="12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12"/>
      <c r="BG4633" s="12"/>
      <c r="BH4633" s="12"/>
      <c r="BI4633" s="12"/>
      <c r="BJ4633" s="13"/>
      <c r="BK4633" s="13"/>
      <c r="BL4633" s="13"/>
      <c r="BM4633" s="13"/>
      <c r="BN4633" s="13"/>
    </row>
    <row r="4634" spans="4:66" x14ac:dyDescent="0.25">
      <c r="D4634"/>
      <c r="E4634" s="10"/>
      <c r="F4634" s="10"/>
      <c r="G4634" s="10"/>
      <c r="H4634" s="10"/>
      <c r="I4634" s="10"/>
      <c r="J4634" s="10"/>
      <c r="K4634" s="11"/>
      <c r="L4634" s="11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  <c r="AR4634" s="12"/>
      <c r="AS4634" s="12"/>
      <c r="AT4634" s="12"/>
      <c r="AU4634" s="12"/>
      <c r="AV4634" s="12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12"/>
      <c r="BG4634" s="12"/>
      <c r="BH4634" s="12"/>
      <c r="BI4634" s="12"/>
      <c r="BJ4634" s="13"/>
      <c r="BK4634" s="13"/>
      <c r="BL4634" s="13"/>
      <c r="BM4634" s="13"/>
      <c r="BN4634" s="13"/>
    </row>
    <row r="4635" spans="4:66" x14ac:dyDescent="0.25">
      <c r="D4635"/>
      <c r="E4635" s="10"/>
      <c r="F4635" s="10"/>
      <c r="G4635" s="10"/>
      <c r="H4635" s="10"/>
      <c r="I4635" s="10"/>
      <c r="J4635" s="10"/>
      <c r="K4635" s="11"/>
      <c r="L4635" s="11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2"/>
      <c r="AS4635" s="12"/>
      <c r="AT4635" s="12"/>
      <c r="AU4635" s="12"/>
      <c r="AV4635" s="12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12"/>
      <c r="BG4635" s="12"/>
      <c r="BH4635" s="12"/>
      <c r="BI4635" s="12"/>
      <c r="BJ4635" s="13"/>
      <c r="BK4635" s="13"/>
      <c r="BL4635" s="13"/>
      <c r="BM4635" s="13"/>
      <c r="BN4635" s="13"/>
    </row>
    <row r="4636" spans="4:66" x14ac:dyDescent="0.25">
      <c r="D4636"/>
      <c r="E4636" s="10"/>
      <c r="F4636" s="10"/>
      <c r="G4636" s="10"/>
      <c r="H4636" s="10"/>
      <c r="I4636" s="10"/>
      <c r="J4636" s="10"/>
      <c r="K4636" s="11"/>
      <c r="L4636" s="11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  <c r="AR4636" s="12"/>
      <c r="AS4636" s="12"/>
      <c r="AT4636" s="12"/>
      <c r="AU4636" s="12"/>
      <c r="AV4636" s="12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12"/>
      <c r="BG4636" s="12"/>
      <c r="BH4636" s="12"/>
      <c r="BI4636" s="12"/>
      <c r="BJ4636" s="13"/>
      <c r="BK4636" s="13"/>
      <c r="BL4636" s="13"/>
      <c r="BM4636" s="13"/>
      <c r="BN4636" s="13"/>
    </row>
    <row r="4637" spans="4:66" x14ac:dyDescent="0.25">
      <c r="D4637"/>
      <c r="E4637" s="10"/>
      <c r="F4637" s="10"/>
      <c r="G4637" s="10"/>
      <c r="H4637" s="10"/>
      <c r="I4637" s="10"/>
      <c r="J4637" s="10"/>
      <c r="K4637" s="11"/>
      <c r="L4637" s="11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2"/>
      <c r="AS4637" s="12"/>
      <c r="AT4637" s="12"/>
      <c r="AU4637" s="12"/>
      <c r="AV4637" s="12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12"/>
      <c r="BG4637" s="12"/>
      <c r="BH4637" s="12"/>
      <c r="BI4637" s="12"/>
      <c r="BJ4637" s="13"/>
      <c r="BK4637" s="13"/>
      <c r="BL4637" s="13"/>
      <c r="BM4637" s="13"/>
      <c r="BN4637" s="13"/>
    </row>
    <row r="4638" spans="4:66" x14ac:dyDescent="0.25">
      <c r="D4638"/>
      <c r="E4638" s="10"/>
      <c r="F4638" s="10"/>
      <c r="G4638" s="10"/>
      <c r="H4638" s="10"/>
      <c r="I4638" s="10"/>
      <c r="J4638" s="10"/>
      <c r="K4638" s="11"/>
      <c r="L4638" s="11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  <c r="AR4638" s="12"/>
      <c r="AS4638" s="12"/>
      <c r="AT4638" s="12"/>
      <c r="AU4638" s="12"/>
      <c r="AV4638" s="12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12"/>
      <c r="BG4638" s="12"/>
      <c r="BH4638" s="12"/>
      <c r="BI4638" s="12"/>
      <c r="BJ4638" s="13"/>
      <c r="BK4638" s="13"/>
      <c r="BL4638" s="13"/>
      <c r="BM4638" s="13"/>
      <c r="BN4638" s="13"/>
    </row>
    <row r="4639" spans="4:66" x14ac:dyDescent="0.25">
      <c r="D4639"/>
      <c r="E4639" s="10"/>
      <c r="F4639" s="10"/>
      <c r="G4639" s="10"/>
      <c r="H4639" s="10"/>
      <c r="I4639" s="10"/>
      <c r="J4639" s="10"/>
      <c r="K4639" s="11"/>
      <c r="L4639" s="11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  <c r="AR4639" s="12"/>
      <c r="AS4639" s="12"/>
      <c r="AT4639" s="12"/>
      <c r="AU4639" s="12"/>
      <c r="AV4639" s="12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12"/>
      <c r="BG4639" s="12"/>
      <c r="BH4639" s="12"/>
      <c r="BI4639" s="12"/>
      <c r="BJ4639" s="13"/>
      <c r="BK4639" s="13"/>
      <c r="BL4639" s="13"/>
      <c r="BM4639" s="13"/>
      <c r="BN4639" s="13"/>
    </row>
    <row r="4640" spans="4:66" x14ac:dyDescent="0.25">
      <c r="D4640"/>
      <c r="E4640" s="10"/>
      <c r="F4640" s="10"/>
      <c r="G4640" s="10"/>
      <c r="H4640" s="10"/>
      <c r="I4640" s="10"/>
      <c r="J4640" s="10"/>
      <c r="K4640" s="11"/>
      <c r="L4640" s="11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  <c r="AR4640" s="12"/>
      <c r="AS4640" s="12"/>
      <c r="AT4640" s="12"/>
      <c r="AU4640" s="12"/>
      <c r="AV4640" s="12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12"/>
      <c r="BG4640" s="12"/>
      <c r="BH4640" s="12"/>
      <c r="BI4640" s="12"/>
      <c r="BJ4640" s="13"/>
      <c r="BK4640" s="13"/>
      <c r="BL4640" s="13"/>
      <c r="BM4640" s="13"/>
      <c r="BN4640" s="13"/>
    </row>
    <row r="4641" spans="4:66" x14ac:dyDescent="0.25">
      <c r="D4641"/>
      <c r="E4641" s="10"/>
      <c r="F4641" s="10"/>
      <c r="G4641" s="10"/>
      <c r="H4641" s="10"/>
      <c r="I4641" s="10"/>
      <c r="J4641" s="10"/>
      <c r="K4641" s="11"/>
      <c r="L4641" s="11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  <c r="AR4641" s="12"/>
      <c r="AS4641" s="12"/>
      <c r="AT4641" s="12"/>
      <c r="AU4641" s="12"/>
      <c r="AV4641" s="12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12"/>
      <c r="BG4641" s="12"/>
      <c r="BH4641" s="12"/>
      <c r="BI4641" s="12"/>
      <c r="BJ4641" s="13"/>
      <c r="BK4641" s="13"/>
      <c r="BL4641" s="13"/>
      <c r="BM4641" s="13"/>
      <c r="BN4641" s="13"/>
    </row>
    <row r="4642" spans="4:66" x14ac:dyDescent="0.25">
      <c r="D4642"/>
      <c r="E4642" s="10"/>
      <c r="F4642" s="10"/>
      <c r="G4642" s="10"/>
      <c r="H4642" s="10"/>
      <c r="I4642" s="10"/>
      <c r="J4642" s="10"/>
      <c r="K4642" s="11"/>
      <c r="L4642" s="11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  <c r="AR4642" s="12"/>
      <c r="AS4642" s="12"/>
      <c r="AT4642" s="12"/>
      <c r="AU4642" s="12"/>
      <c r="AV4642" s="12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12"/>
      <c r="BG4642" s="12"/>
      <c r="BH4642" s="12"/>
      <c r="BI4642" s="12"/>
      <c r="BJ4642" s="13"/>
      <c r="BK4642" s="13"/>
      <c r="BL4642" s="13"/>
      <c r="BM4642" s="13"/>
      <c r="BN4642" s="13"/>
    </row>
    <row r="4643" spans="4:66" x14ac:dyDescent="0.25">
      <c r="D4643"/>
      <c r="E4643" s="10"/>
      <c r="F4643" s="10"/>
      <c r="G4643" s="10"/>
      <c r="H4643" s="10"/>
      <c r="I4643" s="10"/>
      <c r="J4643" s="10"/>
      <c r="K4643" s="11"/>
      <c r="L4643" s="11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  <c r="AR4643" s="12"/>
      <c r="AS4643" s="12"/>
      <c r="AT4643" s="12"/>
      <c r="AU4643" s="12"/>
      <c r="AV4643" s="12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12"/>
      <c r="BG4643" s="12"/>
      <c r="BH4643" s="12"/>
      <c r="BI4643" s="12"/>
      <c r="BJ4643" s="13"/>
      <c r="BK4643" s="13"/>
      <c r="BL4643" s="13"/>
      <c r="BM4643" s="13"/>
      <c r="BN4643" s="13"/>
    </row>
    <row r="4644" spans="4:66" x14ac:dyDescent="0.25">
      <c r="D4644"/>
      <c r="E4644" s="10"/>
      <c r="F4644" s="10"/>
      <c r="G4644" s="10"/>
      <c r="H4644" s="10"/>
      <c r="I4644" s="10"/>
      <c r="J4644" s="10"/>
      <c r="K4644" s="11"/>
      <c r="L4644" s="11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  <c r="AR4644" s="12"/>
      <c r="AS4644" s="12"/>
      <c r="AT4644" s="12"/>
      <c r="AU4644" s="12"/>
      <c r="AV4644" s="12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12"/>
      <c r="BG4644" s="12"/>
      <c r="BH4644" s="12"/>
      <c r="BI4644" s="12"/>
      <c r="BJ4644" s="13"/>
      <c r="BK4644" s="13"/>
      <c r="BL4644" s="13"/>
      <c r="BM4644" s="13"/>
      <c r="BN4644" s="13"/>
    </row>
    <row r="4645" spans="4:66" x14ac:dyDescent="0.25">
      <c r="D4645"/>
      <c r="E4645" s="10"/>
      <c r="F4645" s="10"/>
      <c r="G4645" s="10"/>
      <c r="H4645" s="10"/>
      <c r="I4645" s="10"/>
      <c r="J4645" s="10"/>
      <c r="K4645" s="11"/>
      <c r="L4645" s="11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  <c r="AR4645" s="12"/>
      <c r="AS4645" s="12"/>
      <c r="AT4645" s="12"/>
      <c r="AU4645" s="12"/>
      <c r="AV4645" s="12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12"/>
      <c r="BG4645" s="12"/>
      <c r="BH4645" s="12"/>
      <c r="BI4645" s="12"/>
      <c r="BJ4645" s="13"/>
      <c r="BK4645" s="13"/>
      <c r="BL4645" s="13"/>
      <c r="BM4645" s="13"/>
      <c r="BN4645" s="13"/>
    </row>
    <row r="4646" spans="4:66" x14ac:dyDescent="0.25">
      <c r="D4646"/>
      <c r="E4646" s="10"/>
      <c r="F4646" s="10"/>
      <c r="G4646" s="10"/>
      <c r="H4646" s="10"/>
      <c r="I4646" s="10"/>
      <c r="J4646" s="10"/>
      <c r="K4646" s="11"/>
      <c r="L4646" s="11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  <c r="AR4646" s="12"/>
      <c r="AS4646" s="12"/>
      <c r="AT4646" s="12"/>
      <c r="AU4646" s="12"/>
      <c r="AV4646" s="12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12"/>
      <c r="BG4646" s="12"/>
      <c r="BH4646" s="12"/>
      <c r="BI4646" s="12"/>
      <c r="BJ4646" s="13"/>
      <c r="BK4646" s="13"/>
      <c r="BL4646" s="13"/>
      <c r="BM4646" s="13"/>
      <c r="BN4646" s="13"/>
    </row>
    <row r="4647" spans="4:66" x14ac:dyDescent="0.25">
      <c r="D4647"/>
      <c r="E4647" s="10"/>
      <c r="F4647" s="10"/>
      <c r="G4647" s="10"/>
      <c r="H4647" s="10"/>
      <c r="I4647" s="10"/>
      <c r="J4647" s="10"/>
      <c r="K4647" s="11"/>
      <c r="L4647" s="11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2"/>
      <c r="AS4647" s="12"/>
      <c r="AT4647" s="12"/>
      <c r="AU4647" s="12"/>
      <c r="AV4647" s="12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12"/>
      <c r="BG4647" s="12"/>
      <c r="BH4647" s="12"/>
      <c r="BI4647" s="12"/>
      <c r="BJ4647" s="13"/>
      <c r="BK4647" s="13"/>
      <c r="BL4647" s="13"/>
      <c r="BM4647" s="13"/>
      <c r="BN4647" s="13"/>
    </row>
    <row r="4648" spans="4:66" x14ac:dyDescent="0.25">
      <c r="D4648"/>
      <c r="E4648" s="10"/>
      <c r="F4648" s="10"/>
      <c r="G4648" s="10"/>
      <c r="H4648" s="10"/>
      <c r="I4648" s="10"/>
      <c r="J4648" s="10"/>
      <c r="K4648" s="11"/>
      <c r="L4648" s="11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  <c r="AR4648" s="12"/>
      <c r="AS4648" s="12"/>
      <c r="AT4648" s="12"/>
      <c r="AU4648" s="12"/>
      <c r="AV4648" s="12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12"/>
      <c r="BG4648" s="12"/>
      <c r="BH4648" s="12"/>
      <c r="BI4648" s="12"/>
      <c r="BJ4648" s="13"/>
      <c r="BK4648" s="13"/>
      <c r="BL4648" s="13"/>
      <c r="BM4648" s="13"/>
      <c r="BN4648" s="13"/>
    </row>
    <row r="4649" spans="4:66" x14ac:dyDescent="0.25">
      <c r="D4649"/>
      <c r="E4649" s="10"/>
      <c r="F4649" s="10"/>
      <c r="G4649" s="10"/>
      <c r="H4649" s="10"/>
      <c r="I4649" s="10"/>
      <c r="J4649" s="10"/>
      <c r="K4649" s="11"/>
      <c r="L4649" s="11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2"/>
      <c r="AS4649" s="12"/>
      <c r="AT4649" s="12"/>
      <c r="AU4649" s="12"/>
      <c r="AV4649" s="12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12"/>
      <c r="BG4649" s="12"/>
      <c r="BH4649" s="12"/>
      <c r="BI4649" s="12"/>
      <c r="BJ4649" s="13"/>
      <c r="BK4649" s="13"/>
      <c r="BL4649" s="13"/>
      <c r="BM4649" s="13"/>
      <c r="BN4649" s="13"/>
    </row>
    <row r="4650" spans="4:66" x14ac:dyDescent="0.25">
      <c r="D4650"/>
      <c r="E4650" s="10"/>
      <c r="F4650" s="10"/>
      <c r="G4650" s="10"/>
      <c r="H4650" s="10"/>
      <c r="I4650" s="10"/>
      <c r="J4650" s="10"/>
      <c r="K4650" s="11"/>
      <c r="L4650" s="11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  <c r="AR4650" s="12"/>
      <c r="AS4650" s="12"/>
      <c r="AT4650" s="12"/>
      <c r="AU4650" s="12"/>
      <c r="AV4650" s="12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12"/>
      <c r="BG4650" s="12"/>
      <c r="BH4650" s="12"/>
      <c r="BI4650" s="12"/>
      <c r="BJ4650" s="13"/>
      <c r="BK4650" s="13"/>
      <c r="BL4650" s="13"/>
      <c r="BM4650" s="13"/>
      <c r="BN4650" s="13"/>
    </row>
    <row r="4651" spans="4:66" x14ac:dyDescent="0.25">
      <c r="D4651"/>
      <c r="E4651" s="10"/>
      <c r="F4651" s="10"/>
      <c r="G4651" s="10"/>
      <c r="H4651" s="10"/>
      <c r="I4651" s="10"/>
      <c r="J4651" s="10"/>
      <c r="K4651" s="11"/>
      <c r="L4651" s="11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  <c r="AR4651" s="12"/>
      <c r="AS4651" s="12"/>
      <c r="AT4651" s="12"/>
      <c r="AU4651" s="12"/>
      <c r="AV4651" s="12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12"/>
      <c r="BG4651" s="12"/>
      <c r="BH4651" s="12"/>
      <c r="BI4651" s="12"/>
      <c r="BJ4651" s="13"/>
      <c r="BK4651" s="13"/>
      <c r="BL4651" s="13"/>
      <c r="BM4651" s="13"/>
      <c r="BN4651" s="13"/>
    </row>
    <row r="4652" spans="4:66" x14ac:dyDescent="0.25">
      <c r="D4652"/>
      <c r="E4652" s="10"/>
      <c r="F4652" s="10"/>
      <c r="G4652" s="10"/>
      <c r="H4652" s="10"/>
      <c r="I4652" s="10"/>
      <c r="J4652" s="10"/>
      <c r="K4652" s="11"/>
      <c r="L4652" s="11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  <c r="AR4652" s="12"/>
      <c r="AS4652" s="12"/>
      <c r="AT4652" s="12"/>
      <c r="AU4652" s="12"/>
      <c r="AV4652" s="12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12"/>
      <c r="BG4652" s="12"/>
      <c r="BH4652" s="12"/>
      <c r="BI4652" s="12"/>
      <c r="BJ4652" s="13"/>
      <c r="BK4652" s="13"/>
      <c r="BL4652" s="13"/>
      <c r="BM4652" s="13"/>
      <c r="BN4652" s="13"/>
    </row>
    <row r="4653" spans="4:66" x14ac:dyDescent="0.25">
      <c r="D4653"/>
      <c r="E4653" s="10"/>
      <c r="F4653" s="10"/>
      <c r="G4653" s="10"/>
      <c r="H4653" s="10"/>
      <c r="I4653" s="10"/>
      <c r="J4653" s="10"/>
      <c r="K4653" s="11"/>
      <c r="L4653" s="11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  <c r="AR4653" s="12"/>
      <c r="AS4653" s="12"/>
      <c r="AT4653" s="12"/>
      <c r="AU4653" s="12"/>
      <c r="AV4653" s="12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12"/>
      <c r="BG4653" s="12"/>
      <c r="BH4653" s="12"/>
      <c r="BI4653" s="12"/>
      <c r="BJ4653" s="13"/>
      <c r="BK4653" s="13"/>
      <c r="BL4653" s="13"/>
      <c r="BM4653" s="13"/>
      <c r="BN4653" s="13"/>
    </row>
    <row r="4654" spans="4:66" x14ac:dyDescent="0.25">
      <c r="D4654"/>
      <c r="E4654" s="10"/>
      <c r="F4654" s="10"/>
      <c r="G4654" s="10"/>
      <c r="H4654" s="10"/>
      <c r="I4654" s="10"/>
      <c r="J4654" s="10"/>
      <c r="K4654" s="11"/>
      <c r="L4654" s="11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  <c r="AR4654" s="12"/>
      <c r="AS4654" s="12"/>
      <c r="AT4654" s="12"/>
      <c r="AU4654" s="12"/>
      <c r="AV4654" s="12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12"/>
      <c r="BG4654" s="12"/>
      <c r="BH4654" s="12"/>
      <c r="BI4654" s="12"/>
      <c r="BJ4654" s="13"/>
      <c r="BK4654" s="13"/>
      <c r="BL4654" s="13"/>
      <c r="BM4654" s="13"/>
      <c r="BN4654" s="13"/>
    </row>
    <row r="4655" spans="4:66" x14ac:dyDescent="0.25">
      <c r="D4655"/>
      <c r="E4655" s="10"/>
      <c r="F4655" s="10"/>
      <c r="G4655" s="10"/>
      <c r="H4655" s="10"/>
      <c r="I4655" s="10"/>
      <c r="J4655" s="10"/>
      <c r="K4655" s="11"/>
      <c r="L4655" s="11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  <c r="AR4655" s="12"/>
      <c r="AS4655" s="12"/>
      <c r="AT4655" s="12"/>
      <c r="AU4655" s="12"/>
      <c r="AV4655" s="12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12"/>
      <c r="BG4655" s="12"/>
      <c r="BH4655" s="12"/>
      <c r="BI4655" s="12"/>
      <c r="BJ4655" s="13"/>
      <c r="BK4655" s="13"/>
      <c r="BL4655" s="13"/>
      <c r="BM4655" s="13"/>
      <c r="BN4655" s="13"/>
    </row>
    <row r="4656" spans="4:66" x14ac:dyDescent="0.25">
      <c r="D4656"/>
      <c r="E4656" s="10"/>
      <c r="F4656" s="10"/>
      <c r="G4656" s="10"/>
      <c r="H4656" s="10"/>
      <c r="I4656" s="10"/>
      <c r="J4656" s="10"/>
      <c r="K4656" s="11"/>
      <c r="L4656" s="11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  <c r="AR4656" s="12"/>
      <c r="AS4656" s="12"/>
      <c r="AT4656" s="12"/>
      <c r="AU4656" s="12"/>
      <c r="AV4656" s="12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12"/>
      <c r="BG4656" s="12"/>
      <c r="BH4656" s="12"/>
      <c r="BI4656" s="12"/>
      <c r="BJ4656" s="13"/>
      <c r="BK4656" s="13"/>
      <c r="BL4656" s="13"/>
      <c r="BM4656" s="13"/>
      <c r="BN4656" s="13"/>
    </row>
    <row r="4657" spans="4:66" s="14" customFormat="1" x14ac:dyDescent="0.25">
      <c r="K4657" s="16"/>
      <c r="L4657" s="16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  <c r="Y4657" s="17"/>
      <c r="Z4657" s="17"/>
      <c r="AA4657" s="17"/>
      <c r="AB4657" s="17"/>
      <c r="AC4657" s="17"/>
      <c r="AD4657" s="17"/>
      <c r="AE4657" s="17"/>
      <c r="AF4657" s="17"/>
      <c r="AG4657" s="17"/>
      <c r="AH4657" s="17"/>
      <c r="AI4657" s="17"/>
      <c r="AJ4657" s="17"/>
      <c r="AK4657" s="17"/>
      <c r="AL4657" s="17"/>
      <c r="AM4657" s="17"/>
      <c r="AN4657" s="17"/>
      <c r="AO4657" s="17"/>
      <c r="AP4657" s="17"/>
      <c r="AQ4657" s="17"/>
      <c r="AR4657" s="17"/>
      <c r="AS4657" s="17"/>
      <c r="AT4657" s="17"/>
      <c r="AU4657" s="17"/>
      <c r="AV4657" s="17"/>
      <c r="AW4657" s="17"/>
      <c r="AX4657" s="17"/>
      <c r="AY4657" s="17"/>
      <c r="AZ4657" s="17"/>
      <c r="BA4657" s="17"/>
      <c r="BB4657" s="17"/>
      <c r="BC4657" s="17"/>
      <c r="BD4657" s="17"/>
      <c r="BE4657" s="17"/>
      <c r="BF4657" s="17"/>
      <c r="BG4657" s="17"/>
      <c r="BH4657" s="17"/>
      <c r="BI4657" s="17"/>
      <c r="BJ4657" s="18"/>
      <c r="BK4657" s="18"/>
      <c r="BL4657" s="18"/>
      <c r="BM4657" s="18"/>
      <c r="BN4657" s="18"/>
    </row>
    <row r="4658" spans="4:66" x14ac:dyDescent="0.25">
      <c r="D4658" s="7"/>
      <c r="E4658" s="10"/>
      <c r="F4658" s="10"/>
      <c r="G4658" s="10"/>
      <c r="H4658" s="10"/>
      <c r="I4658" s="10"/>
      <c r="J4658" s="10"/>
      <c r="K4658" s="11"/>
      <c r="L4658" s="11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  <c r="AR4658" s="12"/>
      <c r="AS4658" s="12"/>
      <c r="AT4658" s="12"/>
      <c r="AU4658" s="12"/>
      <c r="AV4658" s="12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12"/>
      <c r="BG4658" s="12"/>
      <c r="BH4658" s="12"/>
      <c r="BI4658" s="12"/>
      <c r="BJ4658" s="13"/>
      <c r="BK4658" s="13"/>
      <c r="BL4658" s="13"/>
      <c r="BM4658" s="13"/>
      <c r="BN4658" s="13"/>
    </row>
    <row r="4659" spans="4:66" x14ac:dyDescent="0.25">
      <c r="D4659" s="7"/>
      <c r="E4659" s="10"/>
      <c r="F4659" s="10"/>
      <c r="G4659" s="10"/>
      <c r="H4659" s="10"/>
      <c r="I4659" s="10"/>
      <c r="J4659" s="10"/>
      <c r="K4659" s="11"/>
      <c r="L4659" s="11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  <c r="AR4659" s="12"/>
      <c r="AS4659" s="12"/>
      <c r="AT4659" s="12"/>
      <c r="AU4659" s="12"/>
      <c r="AV4659" s="12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12"/>
      <c r="BG4659" s="12"/>
      <c r="BH4659" s="12"/>
      <c r="BI4659" s="12"/>
      <c r="BJ4659" s="13"/>
      <c r="BK4659" s="13"/>
      <c r="BL4659" s="13"/>
      <c r="BM4659" s="13"/>
      <c r="BN4659" s="13"/>
    </row>
    <row r="4660" spans="4:66" x14ac:dyDescent="0.25">
      <c r="D4660" s="7"/>
      <c r="E4660" s="10"/>
      <c r="F4660" s="10"/>
      <c r="G4660" s="10"/>
      <c r="H4660" s="10"/>
      <c r="I4660" s="10"/>
      <c r="J4660" s="10"/>
      <c r="K4660" s="11"/>
      <c r="L4660" s="11"/>
      <c r="M4660" s="12"/>
      <c r="N4660" s="12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12"/>
      <c r="Z4660" s="12"/>
      <c r="AA4660" s="12"/>
      <c r="AB4660" s="12"/>
      <c r="AC4660" s="12"/>
      <c r="AD4660" s="12"/>
      <c r="AE4660" s="12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  <c r="AR4660" s="12"/>
      <c r="AS4660" s="12"/>
      <c r="AT4660" s="12"/>
      <c r="AU4660" s="12"/>
      <c r="AV4660" s="12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12"/>
      <c r="BG4660" s="12"/>
      <c r="BH4660" s="12"/>
      <c r="BI4660" s="12"/>
      <c r="BJ4660" s="13"/>
      <c r="BK4660" s="13"/>
      <c r="BL4660" s="13"/>
      <c r="BM4660" s="13"/>
      <c r="BN4660" s="13"/>
    </row>
    <row r="4661" spans="4:66" x14ac:dyDescent="0.25">
      <c r="D4661" s="7"/>
      <c r="E4661" s="10"/>
      <c r="F4661" s="10"/>
      <c r="G4661" s="10"/>
      <c r="H4661" s="10"/>
      <c r="I4661" s="10"/>
      <c r="J4661" s="10"/>
      <c r="K4661" s="11"/>
      <c r="L4661" s="11"/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2"/>
      <c r="AS4661" s="12"/>
      <c r="AT4661" s="12"/>
      <c r="AU4661" s="12"/>
      <c r="AV4661" s="12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12"/>
      <c r="BG4661" s="12"/>
      <c r="BH4661" s="12"/>
      <c r="BI4661" s="12"/>
      <c r="BJ4661" s="13"/>
      <c r="BK4661" s="13"/>
      <c r="BL4661" s="13"/>
      <c r="BM4661" s="13"/>
      <c r="BN4661" s="13"/>
    </row>
    <row r="4662" spans="4:66" x14ac:dyDescent="0.25">
      <c r="D4662" s="7"/>
      <c r="E4662" s="10"/>
      <c r="F4662" s="10"/>
      <c r="G4662" s="10"/>
      <c r="H4662" s="10"/>
      <c r="I4662" s="10"/>
      <c r="J4662" s="10"/>
      <c r="K4662" s="11"/>
      <c r="L4662" s="11"/>
      <c r="M4662" s="12"/>
      <c r="N4662" s="12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12"/>
      <c r="Z4662" s="12"/>
      <c r="AA4662" s="12"/>
      <c r="AB4662" s="12"/>
      <c r="AC4662" s="12"/>
      <c r="AD4662" s="12"/>
      <c r="AE4662" s="12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  <c r="AR4662" s="12"/>
      <c r="AS4662" s="12"/>
      <c r="AT4662" s="12"/>
      <c r="AU4662" s="12"/>
      <c r="AV4662" s="12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12"/>
      <c r="BG4662" s="12"/>
      <c r="BH4662" s="12"/>
      <c r="BI4662" s="12"/>
      <c r="BJ4662" s="13"/>
      <c r="BK4662" s="13"/>
      <c r="BL4662" s="13"/>
      <c r="BM4662" s="13"/>
      <c r="BN4662" s="13"/>
    </row>
    <row r="4663" spans="4:66" x14ac:dyDescent="0.25">
      <c r="D4663" s="7"/>
      <c r="E4663" s="10"/>
      <c r="F4663" s="10"/>
      <c r="G4663" s="10"/>
      <c r="H4663" s="10"/>
      <c r="I4663" s="10"/>
      <c r="J4663" s="10"/>
      <c r="K4663" s="11"/>
      <c r="L4663" s="11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  <c r="AR4663" s="12"/>
      <c r="AS4663" s="12"/>
      <c r="AT4663" s="12"/>
      <c r="AU4663" s="12"/>
      <c r="AV4663" s="12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12"/>
      <c r="BG4663" s="12"/>
      <c r="BH4663" s="12"/>
      <c r="BI4663" s="12"/>
      <c r="BJ4663" s="13"/>
      <c r="BK4663" s="13"/>
      <c r="BL4663" s="13"/>
      <c r="BM4663" s="13"/>
      <c r="BN4663" s="13"/>
    </row>
    <row r="4664" spans="4:66" x14ac:dyDescent="0.25">
      <c r="D4664" s="7"/>
      <c r="E4664" s="10"/>
      <c r="F4664" s="10"/>
      <c r="G4664" s="10"/>
      <c r="H4664" s="10"/>
      <c r="I4664" s="10"/>
      <c r="J4664" s="10"/>
      <c r="K4664" s="11"/>
      <c r="L4664" s="11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  <c r="AR4664" s="12"/>
      <c r="AS4664" s="12"/>
      <c r="AT4664" s="12"/>
      <c r="AU4664" s="12"/>
      <c r="AV4664" s="12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12"/>
      <c r="BG4664" s="12"/>
      <c r="BH4664" s="12"/>
      <c r="BI4664" s="12"/>
      <c r="BJ4664" s="13"/>
      <c r="BK4664" s="13"/>
      <c r="BL4664" s="13"/>
      <c r="BM4664" s="13"/>
      <c r="BN4664" s="13"/>
    </row>
    <row r="4665" spans="4:66" x14ac:dyDescent="0.25">
      <c r="D4665" s="7"/>
      <c r="E4665" s="10"/>
      <c r="F4665" s="10"/>
      <c r="G4665" s="10"/>
      <c r="H4665" s="10"/>
      <c r="I4665" s="10"/>
      <c r="J4665" s="10"/>
      <c r="K4665" s="11"/>
      <c r="L4665" s="11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  <c r="AR4665" s="12"/>
      <c r="AS4665" s="12"/>
      <c r="AT4665" s="12"/>
      <c r="AU4665" s="12"/>
      <c r="AV4665" s="12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12"/>
      <c r="BG4665" s="12"/>
      <c r="BH4665" s="12"/>
      <c r="BI4665" s="12"/>
      <c r="BJ4665" s="13"/>
      <c r="BK4665" s="13"/>
      <c r="BL4665" s="13"/>
      <c r="BM4665" s="13"/>
      <c r="BN4665" s="13"/>
    </row>
    <row r="4666" spans="4:66" x14ac:dyDescent="0.25">
      <c r="D4666" s="7"/>
      <c r="E4666" s="10"/>
      <c r="F4666" s="10"/>
      <c r="G4666" s="10"/>
      <c r="H4666" s="10"/>
      <c r="I4666" s="10"/>
      <c r="J4666" s="10"/>
      <c r="K4666" s="11"/>
      <c r="L4666" s="11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  <c r="AR4666" s="12"/>
      <c r="AS4666" s="12"/>
      <c r="AT4666" s="12"/>
      <c r="AU4666" s="12"/>
      <c r="AV4666" s="12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12"/>
      <c r="BG4666" s="12"/>
      <c r="BH4666" s="12"/>
      <c r="BI4666" s="12"/>
      <c r="BJ4666" s="13"/>
      <c r="BK4666" s="13"/>
      <c r="BL4666" s="13"/>
      <c r="BM4666" s="13"/>
      <c r="BN4666" s="13"/>
    </row>
    <row r="4667" spans="4:66" x14ac:dyDescent="0.25">
      <c r="D4667" s="7"/>
      <c r="E4667" s="10"/>
      <c r="F4667" s="10"/>
      <c r="G4667" s="10"/>
      <c r="H4667" s="10"/>
      <c r="I4667" s="10"/>
      <c r="J4667" s="10"/>
      <c r="K4667" s="11"/>
      <c r="L4667" s="11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2"/>
      <c r="AS4667" s="12"/>
      <c r="AT4667" s="12"/>
      <c r="AU4667" s="12"/>
      <c r="AV4667" s="12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12"/>
      <c r="BG4667" s="12"/>
      <c r="BH4667" s="12"/>
      <c r="BI4667" s="12"/>
      <c r="BJ4667" s="13"/>
      <c r="BK4667" s="13"/>
      <c r="BL4667" s="13"/>
      <c r="BM4667" s="13"/>
      <c r="BN4667" s="13"/>
    </row>
    <row r="4668" spans="4:66" x14ac:dyDescent="0.25">
      <c r="D4668" s="7"/>
      <c r="E4668" s="10"/>
      <c r="F4668" s="10"/>
      <c r="G4668" s="10"/>
      <c r="H4668" s="10"/>
      <c r="I4668" s="10"/>
      <c r="J4668" s="10"/>
      <c r="K4668" s="11"/>
      <c r="L4668" s="11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  <c r="AR4668" s="12"/>
      <c r="AS4668" s="12"/>
      <c r="AT4668" s="12"/>
      <c r="AU4668" s="12"/>
      <c r="AV4668" s="12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12"/>
      <c r="BG4668" s="12"/>
      <c r="BH4668" s="12"/>
      <c r="BI4668" s="12"/>
      <c r="BJ4668" s="13"/>
      <c r="BK4668" s="13"/>
      <c r="BL4668" s="13"/>
      <c r="BM4668" s="13"/>
      <c r="BN4668" s="13"/>
    </row>
    <row r="4669" spans="4:66" x14ac:dyDescent="0.25">
      <c r="D4669" s="7"/>
      <c r="E4669" s="10"/>
      <c r="F4669" s="10"/>
      <c r="G4669" s="10"/>
      <c r="H4669" s="10"/>
      <c r="I4669" s="10"/>
      <c r="J4669" s="10"/>
      <c r="K4669" s="11"/>
      <c r="L4669" s="11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2"/>
      <c r="AS4669" s="12"/>
      <c r="AT4669" s="12"/>
      <c r="AU4669" s="12"/>
      <c r="AV4669" s="12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12"/>
      <c r="BG4669" s="12"/>
      <c r="BH4669" s="12"/>
      <c r="BI4669" s="12"/>
      <c r="BJ4669" s="13"/>
      <c r="BK4669" s="13"/>
      <c r="BL4669" s="13"/>
      <c r="BM4669" s="13"/>
      <c r="BN4669" s="13"/>
    </row>
    <row r="4670" spans="4:66" x14ac:dyDescent="0.25">
      <c r="D4670" s="7"/>
      <c r="E4670" s="10"/>
      <c r="F4670" s="10"/>
      <c r="G4670" s="10"/>
      <c r="H4670" s="10"/>
      <c r="I4670" s="10"/>
      <c r="J4670" s="10"/>
      <c r="K4670" s="11"/>
      <c r="L4670" s="11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  <c r="AR4670" s="12"/>
      <c r="AS4670" s="12"/>
      <c r="AT4670" s="12"/>
      <c r="AU4670" s="12"/>
      <c r="AV4670" s="12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12"/>
      <c r="BG4670" s="12"/>
      <c r="BH4670" s="12"/>
      <c r="BI4670" s="12"/>
      <c r="BJ4670" s="13"/>
      <c r="BK4670" s="13"/>
      <c r="BL4670" s="13"/>
      <c r="BM4670" s="13"/>
      <c r="BN4670" s="13"/>
    </row>
    <row r="4671" spans="4:66" x14ac:dyDescent="0.25">
      <c r="D4671" s="7"/>
      <c r="E4671" s="10"/>
      <c r="F4671" s="10"/>
      <c r="G4671" s="10"/>
      <c r="H4671" s="10"/>
      <c r="I4671" s="10"/>
      <c r="J4671" s="10"/>
      <c r="K4671" s="11"/>
      <c r="L4671" s="11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2"/>
      <c r="AS4671" s="12"/>
      <c r="AT4671" s="12"/>
      <c r="AU4671" s="12"/>
      <c r="AV4671" s="12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12"/>
      <c r="BG4671" s="12"/>
      <c r="BH4671" s="12"/>
      <c r="BI4671" s="12"/>
      <c r="BJ4671" s="13"/>
      <c r="BK4671" s="13"/>
      <c r="BL4671" s="13"/>
      <c r="BM4671" s="13"/>
      <c r="BN4671" s="13"/>
    </row>
    <row r="4672" spans="4:66" x14ac:dyDescent="0.25">
      <c r="D4672" s="7"/>
      <c r="E4672" s="10"/>
      <c r="F4672" s="10"/>
      <c r="G4672" s="10"/>
      <c r="H4672" s="10"/>
      <c r="I4672" s="10"/>
      <c r="J4672" s="10"/>
      <c r="K4672" s="11"/>
      <c r="L4672" s="11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  <c r="AR4672" s="12"/>
      <c r="AS4672" s="12"/>
      <c r="AT4672" s="12"/>
      <c r="AU4672" s="12"/>
      <c r="AV4672" s="12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12"/>
      <c r="BG4672" s="12"/>
      <c r="BH4672" s="12"/>
      <c r="BI4672" s="12"/>
      <c r="BJ4672" s="13"/>
      <c r="BK4672" s="13"/>
      <c r="BL4672" s="13"/>
      <c r="BM4672" s="13"/>
      <c r="BN4672" s="13"/>
    </row>
    <row r="4673" spans="4:66" x14ac:dyDescent="0.25">
      <c r="D4673" s="7"/>
      <c r="E4673" s="10"/>
      <c r="F4673" s="10"/>
      <c r="G4673" s="10"/>
      <c r="H4673" s="10"/>
      <c r="I4673" s="10"/>
      <c r="J4673" s="10"/>
      <c r="K4673" s="11"/>
      <c r="L4673" s="11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2"/>
      <c r="AS4673" s="12"/>
      <c r="AT4673" s="12"/>
      <c r="AU4673" s="12"/>
      <c r="AV4673" s="12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12"/>
      <c r="BG4673" s="12"/>
      <c r="BH4673" s="12"/>
      <c r="BI4673" s="12"/>
      <c r="BJ4673" s="13"/>
      <c r="BK4673" s="13"/>
      <c r="BL4673" s="13"/>
      <c r="BM4673" s="13"/>
      <c r="BN4673" s="13"/>
    </row>
    <row r="4674" spans="4:66" x14ac:dyDescent="0.25">
      <c r="D4674" s="7"/>
      <c r="E4674" s="10"/>
      <c r="F4674" s="10"/>
      <c r="G4674" s="10"/>
      <c r="H4674" s="10"/>
      <c r="I4674" s="10"/>
      <c r="J4674" s="10"/>
      <c r="K4674" s="11"/>
      <c r="L4674" s="11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  <c r="AR4674" s="12"/>
      <c r="AS4674" s="12"/>
      <c r="AT4674" s="12"/>
      <c r="AU4674" s="12"/>
      <c r="AV4674" s="12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12"/>
      <c r="BG4674" s="12"/>
      <c r="BH4674" s="12"/>
      <c r="BI4674" s="12"/>
      <c r="BJ4674" s="13"/>
      <c r="BK4674" s="13"/>
      <c r="BL4674" s="13"/>
      <c r="BM4674" s="13"/>
      <c r="BN4674" s="13"/>
    </row>
    <row r="4675" spans="4:66" x14ac:dyDescent="0.25">
      <c r="D4675" s="7"/>
      <c r="E4675" s="10"/>
      <c r="F4675" s="10"/>
      <c r="G4675" s="10"/>
      <c r="H4675" s="10"/>
      <c r="I4675" s="10"/>
      <c r="J4675" s="10"/>
      <c r="K4675" s="11"/>
      <c r="L4675" s="11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2"/>
      <c r="AS4675" s="12"/>
      <c r="AT4675" s="12"/>
      <c r="AU4675" s="12"/>
      <c r="AV4675" s="12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12"/>
      <c r="BG4675" s="12"/>
      <c r="BH4675" s="12"/>
      <c r="BI4675" s="12"/>
      <c r="BJ4675" s="13"/>
      <c r="BK4675" s="13"/>
      <c r="BL4675" s="13"/>
      <c r="BM4675" s="13"/>
      <c r="BN4675" s="13"/>
    </row>
    <row r="4676" spans="4:66" x14ac:dyDescent="0.25">
      <c r="D4676" s="7"/>
      <c r="E4676" s="10"/>
      <c r="F4676" s="10"/>
      <c r="G4676" s="10"/>
      <c r="H4676" s="10"/>
      <c r="I4676" s="10"/>
      <c r="J4676" s="10"/>
      <c r="K4676" s="11"/>
      <c r="L4676" s="11"/>
      <c r="M4676" s="12"/>
      <c r="N4676" s="12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12"/>
      <c r="Z4676" s="12"/>
      <c r="AA4676" s="12"/>
      <c r="AB4676" s="12"/>
      <c r="AC4676" s="12"/>
      <c r="AD4676" s="12"/>
      <c r="AE4676" s="12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  <c r="AR4676" s="12"/>
      <c r="AS4676" s="12"/>
      <c r="AT4676" s="12"/>
      <c r="AU4676" s="12"/>
      <c r="AV4676" s="12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12"/>
      <c r="BG4676" s="12"/>
      <c r="BH4676" s="12"/>
      <c r="BI4676" s="12"/>
      <c r="BJ4676" s="13"/>
      <c r="BK4676" s="13"/>
      <c r="BL4676" s="13"/>
      <c r="BM4676" s="13"/>
      <c r="BN4676" s="13"/>
    </row>
    <row r="4677" spans="4:66" x14ac:dyDescent="0.25">
      <c r="D4677" s="7"/>
      <c r="E4677" s="10"/>
      <c r="F4677" s="10"/>
      <c r="G4677" s="10"/>
      <c r="H4677" s="10"/>
      <c r="I4677" s="10"/>
      <c r="J4677" s="10"/>
      <c r="K4677" s="11"/>
      <c r="L4677" s="11"/>
      <c r="M4677" s="12"/>
      <c r="N4677" s="12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12"/>
      <c r="Z4677" s="12"/>
      <c r="AA4677" s="12"/>
      <c r="AB4677" s="12"/>
      <c r="AC4677" s="12"/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2"/>
      <c r="AS4677" s="12"/>
      <c r="AT4677" s="12"/>
      <c r="AU4677" s="12"/>
      <c r="AV4677" s="12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12"/>
      <c r="BG4677" s="12"/>
      <c r="BH4677" s="12"/>
      <c r="BI4677" s="12"/>
      <c r="BJ4677" s="13"/>
      <c r="BK4677" s="13"/>
      <c r="BL4677" s="13"/>
      <c r="BM4677" s="13"/>
      <c r="BN4677" s="13"/>
    </row>
    <row r="4678" spans="4:66" x14ac:dyDescent="0.25">
      <c r="D4678" s="7"/>
      <c r="E4678" s="10"/>
      <c r="F4678" s="10"/>
      <c r="G4678" s="10"/>
      <c r="H4678" s="10"/>
      <c r="I4678" s="10"/>
      <c r="J4678" s="10"/>
      <c r="K4678" s="11"/>
      <c r="L4678" s="11"/>
      <c r="M4678" s="12"/>
      <c r="N4678" s="12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12"/>
      <c r="Z4678" s="12"/>
      <c r="AA4678" s="12"/>
      <c r="AB4678" s="12"/>
      <c r="AC4678" s="12"/>
      <c r="AD4678" s="12"/>
      <c r="AE4678" s="12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  <c r="AR4678" s="12"/>
      <c r="AS4678" s="12"/>
      <c r="AT4678" s="12"/>
      <c r="AU4678" s="12"/>
      <c r="AV4678" s="12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12"/>
      <c r="BG4678" s="12"/>
      <c r="BH4678" s="12"/>
      <c r="BI4678" s="12"/>
      <c r="BJ4678" s="13"/>
      <c r="BK4678" s="13"/>
      <c r="BL4678" s="13"/>
      <c r="BM4678" s="13"/>
      <c r="BN4678" s="13"/>
    </row>
    <row r="4679" spans="4:66" x14ac:dyDescent="0.25">
      <c r="D4679" s="7"/>
      <c r="E4679" s="10"/>
      <c r="F4679" s="10"/>
      <c r="G4679" s="10"/>
      <c r="H4679" s="10"/>
      <c r="I4679" s="10"/>
      <c r="J4679" s="10"/>
      <c r="K4679" s="11"/>
      <c r="L4679" s="11"/>
      <c r="M4679" s="12"/>
      <c r="N4679" s="12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2"/>
      <c r="AS4679" s="12"/>
      <c r="AT4679" s="12"/>
      <c r="AU4679" s="12"/>
      <c r="AV4679" s="12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12"/>
      <c r="BG4679" s="12"/>
      <c r="BH4679" s="12"/>
      <c r="BI4679" s="12"/>
      <c r="BJ4679" s="13"/>
      <c r="BK4679" s="13"/>
      <c r="BL4679" s="13"/>
      <c r="BM4679" s="13"/>
      <c r="BN4679" s="13"/>
    </row>
    <row r="4680" spans="4:66" x14ac:dyDescent="0.25">
      <c r="D4680" s="7"/>
      <c r="E4680" s="10"/>
      <c r="F4680" s="10"/>
      <c r="G4680" s="10"/>
      <c r="H4680" s="10"/>
      <c r="I4680" s="10"/>
      <c r="J4680" s="10"/>
      <c r="K4680" s="11"/>
      <c r="L4680" s="11"/>
      <c r="M4680" s="12"/>
      <c r="N4680" s="12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12"/>
      <c r="Z4680" s="12"/>
      <c r="AA4680" s="12"/>
      <c r="AB4680" s="12"/>
      <c r="AC4680" s="12"/>
      <c r="AD4680" s="12"/>
      <c r="AE4680" s="12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  <c r="AR4680" s="12"/>
      <c r="AS4680" s="12"/>
      <c r="AT4680" s="12"/>
      <c r="AU4680" s="12"/>
      <c r="AV4680" s="12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12"/>
      <c r="BG4680" s="12"/>
      <c r="BH4680" s="12"/>
      <c r="BI4680" s="12"/>
      <c r="BJ4680" s="13"/>
      <c r="BK4680" s="13"/>
      <c r="BL4680" s="13"/>
      <c r="BM4680" s="13"/>
      <c r="BN4680" s="13"/>
    </row>
    <row r="4681" spans="4:66" x14ac:dyDescent="0.25">
      <c r="D4681" s="7"/>
      <c r="E4681" s="10"/>
      <c r="F4681" s="10"/>
      <c r="G4681" s="10"/>
      <c r="H4681" s="10"/>
      <c r="I4681" s="10"/>
      <c r="J4681" s="10"/>
      <c r="K4681" s="11"/>
      <c r="L4681" s="11"/>
      <c r="M4681" s="12"/>
      <c r="N4681" s="12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2"/>
      <c r="AS4681" s="12"/>
      <c r="AT4681" s="12"/>
      <c r="AU4681" s="12"/>
      <c r="AV4681" s="12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12"/>
      <c r="BG4681" s="12"/>
      <c r="BH4681" s="12"/>
      <c r="BI4681" s="12"/>
      <c r="BJ4681" s="13"/>
      <c r="BK4681" s="13"/>
      <c r="BL4681" s="13"/>
      <c r="BM4681" s="13"/>
      <c r="BN4681" s="13"/>
    </row>
    <row r="4682" spans="4:66" x14ac:dyDescent="0.25">
      <c r="D4682" s="7"/>
      <c r="E4682" s="10"/>
      <c r="F4682" s="10"/>
      <c r="G4682" s="10"/>
      <c r="H4682" s="10"/>
      <c r="I4682" s="10"/>
      <c r="J4682" s="10"/>
      <c r="K4682" s="11"/>
      <c r="L4682" s="11"/>
      <c r="M4682" s="12"/>
      <c r="N4682" s="12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12"/>
      <c r="Z4682" s="12"/>
      <c r="AA4682" s="12"/>
      <c r="AB4682" s="12"/>
      <c r="AC4682" s="12"/>
      <c r="AD4682" s="12"/>
      <c r="AE4682" s="12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  <c r="AR4682" s="12"/>
      <c r="AS4682" s="12"/>
      <c r="AT4682" s="12"/>
      <c r="AU4682" s="12"/>
      <c r="AV4682" s="12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12"/>
      <c r="BG4682" s="12"/>
      <c r="BH4682" s="12"/>
      <c r="BI4682" s="12"/>
      <c r="BJ4682" s="13"/>
      <c r="BK4682" s="13"/>
      <c r="BL4682" s="13"/>
      <c r="BM4682" s="13"/>
      <c r="BN4682" s="13"/>
    </row>
    <row r="4683" spans="4:66" x14ac:dyDescent="0.25">
      <c r="D4683" s="7"/>
      <c r="E4683" s="10"/>
      <c r="F4683" s="10"/>
      <c r="G4683" s="10"/>
      <c r="H4683" s="10"/>
      <c r="I4683" s="10"/>
      <c r="J4683" s="10"/>
      <c r="K4683" s="11"/>
      <c r="L4683" s="11"/>
      <c r="M4683" s="12"/>
      <c r="N4683" s="12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2"/>
      <c r="AS4683" s="12"/>
      <c r="AT4683" s="12"/>
      <c r="AU4683" s="12"/>
      <c r="AV4683" s="12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12"/>
      <c r="BG4683" s="12"/>
      <c r="BH4683" s="12"/>
      <c r="BI4683" s="12"/>
      <c r="BJ4683" s="13"/>
      <c r="BK4683" s="13"/>
      <c r="BL4683" s="13"/>
      <c r="BM4683" s="13"/>
      <c r="BN4683" s="13"/>
    </row>
    <row r="4684" spans="4:66" x14ac:dyDescent="0.25">
      <c r="D4684" s="7"/>
      <c r="E4684" s="10"/>
      <c r="F4684" s="10"/>
      <c r="G4684" s="10"/>
      <c r="H4684" s="10"/>
      <c r="I4684" s="10"/>
      <c r="J4684" s="10"/>
      <c r="K4684" s="11"/>
      <c r="L4684" s="11"/>
      <c r="M4684" s="12"/>
      <c r="N4684" s="12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12"/>
      <c r="Z4684" s="12"/>
      <c r="AA4684" s="12"/>
      <c r="AB4684" s="12"/>
      <c r="AC4684" s="12"/>
      <c r="AD4684" s="12"/>
      <c r="AE4684" s="12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  <c r="AR4684" s="12"/>
      <c r="AS4684" s="12"/>
      <c r="AT4684" s="12"/>
      <c r="AU4684" s="12"/>
      <c r="AV4684" s="12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12"/>
      <c r="BG4684" s="12"/>
      <c r="BH4684" s="12"/>
      <c r="BI4684" s="12"/>
      <c r="BJ4684" s="13"/>
      <c r="BK4684" s="13"/>
      <c r="BL4684" s="13"/>
      <c r="BM4684" s="13"/>
      <c r="BN4684" s="13"/>
    </row>
    <row r="4685" spans="4:66" x14ac:dyDescent="0.25">
      <c r="D4685" s="7"/>
      <c r="E4685" s="10"/>
      <c r="F4685" s="10"/>
      <c r="G4685" s="10"/>
      <c r="H4685" s="10"/>
      <c r="I4685" s="10"/>
      <c r="J4685" s="10"/>
      <c r="K4685" s="11"/>
      <c r="L4685" s="11"/>
      <c r="M4685" s="12"/>
      <c r="N4685" s="12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12"/>
      <c r="Z4685" s="12"/>
      <c r="AA4685" s="12"/>
      <c r="AB4685" s="12"/>
      <c r="AC4685" s="12"/>
      <c r="AD4685" s="12"/>
      <c r="AE4685" s="12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  <c r="AR4685" s="12"/>
      <c r="AS4685" s="12"/>
      <c r="AT4685" s="12"/>
      <c r="AU4685" s="12"/>
      <c r="AV4685" s="12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12"/>
      <c r="BG4685" s="12"/>
      <c r="BH4685" s="12"/>
      <c r="BI4685" s="12"/>
      <c r="BJ4685" s="13"/>
      <c r="BK4685" s="13"/>
      <c r="BL4685" s="13"/>
      <c r="BM4685" s="13"/>
      <c r="BN4685" s="13"/>
    </row>
    <row r="4686" spans="4:66" x14ac:dyDescent="0.25">
      <c r="D4686" s="7"/>
      <c r="E4686" s="10"/>
      <c r="F4686" s="10"/>
      <c r="G4686" s="10"/>
      <c r="H4686" s="10"/>
      <c r="I4686" s="10"/>
      <c r="J4686" s="10"/>
      <c r="K4686" s="11"/>
      <c r="L4686" s="11"/>
      <c r="M4686" s="12"/>
      <c r="N4686" s="12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12"/>
      <c r="Z4686" s="12"/>
      <c r="AA4686" s="12"/>
      <c r="AB4686" s="12"/>
      <c r="AC4686" s="12"/>
      <c r="AD4686" s="12"/>
      <c r="AE4686" s="12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  <c r="AR4686" s="12"/>
      <c r="AS4686" s="12"/>
      <c r="AT4686" s="12"/>
      <c r="AU4686" s="12"/>
      <c r="AV4686" s="12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12"/>
      <c r="BG4686" s="12"/>
      <c r="BH4686" s="12"/>
      <c r="BI4686" s="12"/>
      <c r="BJ4686" s="13"/>
      <c r="BK4686" s="13"/>
      <c r="BL4686" s="13"/>
      <c r="BM4686" s="13"/>
      <c r="BN4686" s="13"/>
    </row>
    <row r="4687" spans="4:66" x14ac:dyDescent="0.25">
      <c r="D4687" s="7"/>
      <c r="E4687" s="10"/>
      <c r="F4687" s="10"/>
      <c r="G4687" s="10"/>
      <c r="H4687" s="10"/>
      <c r="I4687" s="10"/>
      <c r="J4687" s="10"/>
      <c r="K4687" s="11"/>
      <c r="L4687" s="11"/>
      <c r="M4687" s="12"/>
      <c r="N4687" s="12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2"/>
      <c r="AS4687" s="12"/>
      <c r="AT4687" s="12"/>
      <c r="AU4687" s="12"/>
      <c r="AV4687" s="12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12"/>
      <c r="BG4687" s="12"/>
      <c r="BH4687" s="12"/>
      <c r="BI4687" s="12"/>
      <c r="BJ4687" s="13"/>
      <c r="BK4687" s="13"/>
      <c r="BL4687" s="13"/>
      <c r="BM4687" s="13"/>
      <c r="BN4687" s="13"/>
    </row>
    <row r="4688" spans="4:66" x14ac:dyDescent="0.25">
      <c r="D4688" s="7"/>
      <c r="E4688" s="10"/>
      <c r="F4688" s="10"/>
      <c r="G4688" s="10"/>
      <c r="H4688" s="10"/>
      <c r="I4688" s="10"/>
      <c r="J4688" s="10"/>
      <c r="K4688" s="11"/>
      <c r="L4688" s="11"/>
      <c r="M4688" s="12"/>
      <c r="N4688" s="12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12"/>
      <c r="Z4688" s="12"/>
      <c r="AA4688" s="12"/>
      <c r="AB4688" s="12"/>
      <c r="AC4688" s="12"/>
      <c r="AD4688" s="12"/>
      <c r="AE4688" s="12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  <c r="AR4688" s="12"/>
      <c r="AS4688" s="12"/>
      <c r="AT4688" s="12"/>
      <c r="AU4688" s="12"/>
      <c r="AV4688" s="12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12"/>
      <c r="BG4688" s="12"/>
      <c r="BH4688" s="12"/>
      <c r="BI4688" s="12"/>
      <c r="BJ4688" s="13"/>
      <c r="BK4688" s="13"/>
      <c r="BL4688" s="13"/>
      <c r="BM4688" s="13"/>
      <c r="BN4688" s="13"/>
    </row>
    <row r="4689" spans="4:66" x14ac:dyDescent="0.25">
      <c r="D4689" s="7"/>
      <c r="E4689" s="10"/>
      <c r="F4689" s="10"/>
      <c r="G4689" s="10"/>
      <c r="H4689" s="10"/>
      <c r="I4689" s="10"/>
      <c r="J4689" s="10"/>
      <c r="K4689" s="11"/>
      <c r="L4689" s="11"/>
      <c r="M4689" s="12"/>
      <c r="N4689" s="12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  <c r="AR4689" s="12"/>
      <c r="AS4689" s="12"/>
      <c r="AT4689" s="12"/>
      <c r="AU4689" s="12"/>
      <c r="AV4689" s="12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12"/>
      <c r="BG4689" s="12"/>
      <c r="BH4689" s="12"/>
      <c r="BI4689" s="12"/>
      <c r="BJ4689" s="13"/>
      <c r="BK4689" s="13"/>
      <c r="BL4689" s="13"/>
      <c r="BM4689" s="13"/>
      <c r="BN4689" s="13"/>
    </row>
    <row r="4690" spans="4:66" x14ac:dyDescent="0.25">
      <c r="D4690" s="7"/>
      <c r="E4690" s="10"/>
      <c r="F4690" s="10"/>
      <c r="G4690" s="10"/>
      <c r="H4690" s="10"/>
      <c r="I4690" s="10"/>
      <c r="J4690" s="10"/>
      <c r="K4690" s="11"/>
      <c r="L4690" s="11"/>
      <c r="M4690" s="12"/>
      <c r="N4690" s="12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12"/>
      <c r="Z4690" s="12"/>
      <c r="AA4690" s="12"/>
      <c r="AB4690" s="12"/>
      <c r="AC4690" s="12"/>
      <c r="AD4690" s="12"/>
      <c r="AE4690" s="12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  <c r="AR4690" s="12"/>
      <c r="AS4690" s="12"/>
      <c r="AT4690" s="12"/>
      <c r="AU4690" s="12"/>
      <c r="AV4690" s="12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12"/>
      <c r="BG4690" s="12"/>
      <c r="BH4690" s="12"/>
      <c r="BI4690" s="12"/>
      <c r="BJ4690" s="13"/>
      <c r="BK4690" s="13"/>
      <c r="BL4690" s="13"/>
      <c r="BM4690" s="13"/>
      <c r="BN4690" s="13"/>
    </row>
    <row r="4691" spans="4:66" x14ac:dyDescent="0.25">
      <c r="D4691" s="7"/>
      <c r="E4691" s="10"/>
      <c r="F4691" s="10"/>
      <c r="G4691" s="10"/>
      <c r="H4691" s="10"/>
      <c r="I4691" s="10"/>
      <c r="J4691" s="10"/>
      <c r="K4691" s="11"/>
      <c r="L4691" s="11"/>
      <c r="M4691" s="12"/>
      <c r="N4691" s="12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12"/>
      <c r="Z4691" s="12"/>
      <c r="AA4691" s="12"/>
      <c r="AB4691" s="12"/>
      <c r="AC4691" s="12"/>
      <c r="AD4691" s="12"/>
      <c r="AE4691" s="12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2"/>
      <c r="AS4691" s="12"/>
      <c r="AT4691" s="12"/>
      <c r="AU4691" s="12"/>
      <c r="AV4691" s="12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12"/>
      <c r="BG4691" s="12"/>
      <c r="BH4691" s="12"/>
      <c r="BI4691" s="12"/>
      <c r="BJ4691" s="13"/>
      <c r="BK4691" s="13"/>
      <c r="BL4691" s="13"/>
      <c r="BM4691" s="13"/>
      <c r="BN4691" s="13"/>
    </row>
    <row r="4692" spans="4:66" x14ac:dyDescent="0.25">
      <c r="D4692" s="7"/>
      <c r="E4692" s="10"/>
      <c r="F4692" s="10"/>
      <c r="G4692" s="10"/>
      <c r="H4692" s="10"/>
      <c r="I4692" s="10"/>
      <c r="J4692" s="10"/>
      <c r="K4692" s="11"/>
      <c r="L4692" s="11"/>
      <c r="M4692" s="12"/>
      <c r="N4692" s="12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12"/>
      <c r="Z4692" s="12"/>
      <c r="AA4692" s="12"/>
      <c r="AB4692" s="12"/>
      <c r="AC4692" s="12"/>
      <c r="AD4692" s="12"/>
      <c r="AE4692" s="12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  <c r="AR4692" s="12"/>
      <c r="AS4692" s="12"/>
      <c r="AT4692" s="12"/>
      <c r="AU4692" s="12"/>
      <c r="AV4692" s="12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12"/>
      <c r="BG4692" s="12"/>
      <c r="BH4692" s="12"/>
      <c r="BI4692" s="12"/>
      <c r="BJ4692" s="13"/>
      <c r="BK4692" s="13"/>
      <c r="BL4692" s="13"/>
      <c r="BM4692" s="13"/>
      <c r="BN4692" s="13"/>
    </row>
    <row r="4693" spans="4:66" x14ac:dyDescent="0.25">
      <c r="D4693" s="7"/>
      <c r="E4693" s="10"/>
      <c r="F4693" s="10"/>
      <c r="G4693" s="10"/>
      <c r="H4693" s="10"/>
      <c r="I4693" s="10"/>
      <c r="J4693" s="10"/>
      <c r="K4693" s="11"/>
      <c r="L4693" s="11"/>
      <c r="M4693" s="12"/>
      <c r="N4693" s="12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12"/>
      <c r="Z4693" s="12"/>
      <c r="AA4693" s="12"/>
      <c r="AB4693" s="12"/>
      <c r="AC4693" s="12"/>
      <c r="AD4693" s="12"/>
      <c r="AE4693" s="12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  <c r="AR4693" s="12"/>
      <c r="AS4693" s="12"/>
      <c r="AT4693" s="12"/>
      <c r="AU4693" s="12"/>
      <c r="AV4693" s="12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12"/>
      <c r="BG4693" s="12"/>
      <c r="BH4693" s="12"/>
      <c r="BI4693" s="12"/>
      <c r="BJ4693" s="13"/>
      <c r="BK4693" s="13"/>
      <c r="BL4693" s="13"/>
      <c r="BM4693" s="13"/>
      <c r="BN4693" s="13"/>
    </row>
    <row r="4694" spans="4:66" x14ac:dyDescent="0.25">
      <c r="D4694" s="7"/>
      <c r="E4694" s="10"/>
      <c r="F4694" s="10"/>
      <c r="G4694" s="10"/>
      <c r="H4694" s="10"/>
      <c r="I4694" s="10"/>
      <c r="J4694" s="10"/>
      <c r="K4694" s="11"/>
      <c r="L4694" s="11"/>
      <c r="M4694" s="12"/>
      <c r="N4694" s="12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12"/>
      <c r="Z4694" s="12"/>
      <c r="AA4694" s="12"/>
      <c r="AB4694" s="12"/>
      <c r="AC4694" s="12"/>
      <c r="AD4694" s="12"/>
      <c r="AE4694" s="12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  <c r="AR4694" s="12"/>
      <c r="AS4694" s="12"/>
      <c r="AT4694" s="12"/>
      <c r="AU4694" s="12"/>
      <c r="AV4694" s="12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12"/>
      <c r="BG4694" s="12"/>
      <c r="BH4694" s="12"/>
      <c r="BI4694" s="12"/>
      <c r="BJ4694" s="13"/>
      <c r="BK4694" s="13"/>
      <c r="BL4694" s="13"/>
      <c r="BM4694" s="13"/>
      <c r="BN4694" s="13"/>
    </row>
    <row r="4695" spans="4:66" x14ac:dyDescent="0.25">
      <c r="D4695" s="7"/>
      <c r="E4695" s="10"/>
      <c r="F4695" s="10"/>
      <c r="G4695" s="10"/>
      <c r="H4695" s="10"/>
      <c r="I4695" s="10"/>
      <c r="J4695" s="10"/>
      <c r="K4695" s="11"/>
      <c r="L4695" s="11"/>
      <c r="M4695" s="12"/>
      <c r="N4695" s="12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12"/>
      <c r="Z4695" s="12"/>
      <c r="AA4695" s="12"/>
      <c r="AB4695" s="12"/>
      <c r="AC4695" s="12"/>
      <c r="AD4695" s="12"/>
      <c r="AE4695" s="12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  <c r="AR4695" s="12"/>
      <c r="AS4695" s="12"/>
      <c r="AT4695" s="12"/>
      <c r="AU4695" s="12"/>
      <c r="AV4695" s="12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12"/>
      <c r="BG4695" s="12"/>
      <c r="BH4695" s="12"/>
      <c r="BI4695" s="12"/>
      <c r="BJ4695" s="13"/>
      <c r="BK4695" s="13"/>
      <c r="BL4695" s="13"/>
      <c r="BM4695" s="13"/>
      <c r="BN4695" s="13"/>
    </row>
    <row r="4696" spans="4:66" x14ac:dyDescent="0.25">
      <c r="D4696" s="7"/>
      <c r="E4696" s="10"/>
      <c r="F4696" s="10"/>
      <c r="G4696" s="10"/>
      <c r="H4696" s="10"/>
      <c r="I4696" s="10"/>
      <c r="J4696" s="10"/>
      <c r="K4696" s="11"/>
      <c r="L4696" s="11"/>
      <c r="M4696" s="12"/>
      <c r="N4696" s="12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12"/>
      <c r="Z4696" s="12"/>
      <c r="AA4696" s="12"/>
      <c r="AB4696" s="12"/>
      <c r="AC4696" s="12"/>
      <c r="AD4696" s="12"/>
      <c r="AE4696" s="12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  <c r="AR4696" s="12"/>
      <c r="AS4696" s="12"/>
      <c r="AT4696" s="12"/>
      <c r="AU4696" s="12"/>
      <c r="AV4696" s="12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12"/>
      <c r="BG4696" s="12"/>
      <c r="BH4696" s="12"/>
      <c r="BI4696" s="12"/>
      <c r="BJ4696" s="13"/>
      <c r="BK4696" s="13"/>
      <c r="BL4696" s="13"/>
      <c r="BM4696" s="13"/>
      <c r="BN4696" s="13"/>
    </row>
    <row r="4697" spans="4:66" x14ac:dyDescent="0.25">
      <c r="D4697" s="7"/>
      <c r="E4697" s="10"/>
      <c r="F4697" s="10"/>
      <c r="G4697" s="10"/>
      <c r="H4697" s="10"/>
      <c r="I4697" s="10"/>
      <c r="J4697" s="10"/>
      <c r="K4697" s="11"/>
      <c r="L4697" s="11"/>
      <c r="M4697" s="12"/>
      <c r="N4697" s="12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12"/>
      <c r="Z4697" s="12"/>
      <c r="AA4697" s="12"/>
      <c r="AB4697" s="12"/>
      <c r="AC4697" s="12"/>
      <c r="AD4697" s="12"/>
      <c r="AE4697" s="12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  <c r="AR4697" s="12"/>
      <c r="AS4697" s="12"/>
      <c r="AT4697" s="12"/>
      <c r="AU4697" s="12"/>
      <c r="AV4697" s="12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12"/>
      <c r="BG4697" s="12"/>
      <c r="BH4697" s="12"/>
      <c r="BI4697" s="12"/>
      <c r="BJ4697" s="13"/>
      <c r="BK4697" s="13"/>
      <c r="BL4697" s="13"/>
      <c r="BM4697" s="13"/>
      <c r="BN4697" s="13"/>
    </row>
    <row r="4698" spans="4:66" x14ac:dyDescent="0.25">
      <c r="D4698" s="7"/>
      <c r="E4698" s="10"/>
      <c r="F4698" s="10"/>
      <c r="G4698" s="10"/>
      <c r="H4698" s="10"/>
      <c r="I4698" s="10"/>
      <c r="J4698" s="10"/>
      <c r="K4698" s="11"/>
      <c r="L4698" s="11"/>
      <c r="M4698" s="12"/>
      <c r="N4698" s="12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12"/>
      <c r="Z4698" s="12"/>
      <c r="AA4698" s="12"/>
      <c r="AB4698" s="12"/>
      <c r="AC4698" s="12"/>
      <c r="AD4698" s="12"/>
      <c r="AE4698" s="12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  <c r="AR4698" s="12"/>
      <c r="AS4698" s="12"/>
      <c r="AT4698" s="12"/>
      <c r="AU4698" s="12"/>
      <c r="AV4698" s="12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12"/>
      <c r="BG4698" s="12"/>
      <c r="BH4698" s="12"/>
      <c r="BI4698" s="12"/>
      <c r="BJ4698" s="13"/>
      <c r="BK4698" s="13"/>
      <c r="BL4698" s="13"/>
      <c r="BM4698" s="13"/>
      <c r="BN4698" s="13"/>
    </row>
    <row r="4699" spans="4:66" x14ac:dyDescent="0.25">
      <c r="D4699" s="7"/>
      <c r="E4699" s="10"/>
      <c r="F4699" s="10"/>
      <c r="G4699" s="10"/>
      <c r="H4699" s="10"/>
      <c r="I4699" s="10"/>
      <c r="J4699" s="10"/>
      <c r="K4699" s="11"/>
      <c r="L4699" s="11"/>
      <c r="M4699" s="12"/>
      <c r="N4699" s="12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2"/>
      <c r="AS4699" s="12"/>
      <c r="AT4699" s="12"/>
      <c r="AU4699" s="12"/>
      <c r="AV4699" s="12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12"/>
      <c r="BG4699" s="12"/>
      <c r="BH4699" s="12"/>
      <c r="BI4699" s="12"/>
      <c r="BJ4699" s="13"/>
      <c r="BK4699" s="13"/>
      <c r="BL4699" s="13"/>
      <c r="BM4699" s="13"/>
      <c r="BN4699" s="13"/>
    </row>
    <row r="4700" spans="4:66" x14ac:dyDescent="0.25">
      <c r="D4700" s="7"/>
      <c r="E4700" s="10"/>
      <c r="F4700" s="10"/>
      <c r="G4700" s="10"/>
      <c r="H4700" s="10"/>
      <c r="I4700" s="10"/>
      <c r="J4700" s="10"/>
      <c r="K4700" s="11"/>
      <c r="L4700" s="11"/>
      <c r="M4700" s="12"/>
      <c r="N4700" s="12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12"/>
      <c r="Z4700" s="12"/>
      <c r="AA4700" s="12"/>
      <c r="AB4700" s="12"/>
      <c r="AC4700" s="12"/>
      <c r="AD4700" s="12"/>
      <c r="AE4700" s="12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  <c r="AR4700" s="12"/>
      <c r="AS4700" s="12"/>
      <c r="AT4700" s="12"/>
      <c r="AU4700" s="12"/>
      <c r="AV4700" s="12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12"/>
      <c r="BG4700" s="12"/>
      <c r="BH4700" s="12"/>
      <c r="BI4700" s="12"/>
      <c r="BJ4700" s="13"/>
      <c r="BK4700" s="13"/>
      <c r="BL4700" s="13"/>
      <c r="BM4700" s="13"/>
      <c r="BN4700" s="13"/>
    </row>
    <row r="4701" spans="4:66" s="14" customFormat="1" x14ac:dyDescent="0.25">
      <c r="D4701" s="21"/>
      <c r="K4701" s="16"/>
      <c r="L4701" s="16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  <c r="Y4701" s="17"/>
      <c r="Z4701" s="17"/>
      <c r="AA4701" s="17"/>
      <c r="AB4701" s="17"/>
      <c r="AC4701" s="17"/>
      <c r="AD4701" s="17"/>
      <c r="AE4701" s="17"/>
      <c r="AF4701" s="17"/>
      <c r="AG4701" s="17"/>
      <c r="AH4701" s="17"/>
      <c r="AI4701" s="17"/>
      <c r="AJ4701" s="17"/>
      <c r="AK4701" s="17"/>
      <c r="AL4701" s="17"/>
      <c r="AM4701" s="17"/>
      <c r="AN4701" s="17"/>
      <c r="AO4701" s="17"/>
      <c r="AP4701" s="17"/>
      <c r="AQ4701" s="17"/>
      <c r="AR4701" s="17"/>
      <c r="AS4701" s="17"/>
      <c r="AT4701" s="17"/>
      <c r="AU4701" s="17"/>
      <c r="AV4701" s="17"/>
      <c r="AW4701" s="17"/>
      <c r="AX4701" s="17"/>
      <c r="AY4701" s="17"/>
      <c r="AZ4701" s="17"/>
      <c r="BA4701" s="17"/>
      <c r="BB4701" s="17"/>
      <c r="BC4701" s="17"/>
      <c r="BD4701" s="17"/>
      <c r="BE4701" s="17"/>
      <c r="BF4701" s="17"/>
      <c r="BG4701" s="17"/>
      <c r="BH4701" s="17"/>
      <c r="BI4701" s="17"/>
      <c r="BJ4701" s="18"/>
      <c r="BK4701" s="18"/>
      <c r="BL4701" s="18"/>
      <c r="BM4701" s="18"/>
      <c r="BN4701" s="18"/>
    </row>
    <row r="4702" spans="4:66" x14ac:dyDescent="0.25">
      <c r="D4702" s="7"/>
      <c r="E4702" s="10"/>
      <c r="F4702" s="10"/>
      <c r="G4702" s="10"/>
      <c r="H4702" s="10"/>
      <c r="I4702" s="10"/>
      <c r="J4702" s="10"/>
      <c r="K4702" s="11"/>
      <c r="L4702" s="11"/>
      <c r="M4702" s="12"/>
      <c r="N4702" s="12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12"/>
      <c r="Z4702" s="12"/>
      <c r="AA4702" s="12"/>
      <c r="AB4702" s="12"/>
      <c r="AC4702" s="12"/>
      <c r="AD4702" s="12"/>
      <c r="AE4702" s="12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  <c r="AR4702" s="12"/>
      <c r="AS4702" s="12"/>
      <c r="AT4702" s="12"/>
      <c r="AU4702" s="12"/>
      <c r="AV4702" s="12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12"/>
      <c r="BG4702" s="12"/>
      <c r="BH4702" s="12"/>
      <c r="BI4702" s="12"/>
      <c r="BJ4702" s="13"/>
      <c r="BK4702" s="13"/>
      <c r="BL4702" s="13"/>
      <c r="BM4702" s="13"/>
      <c r="BN4702" s="13"/>
    </row>
    <row r="4703" spans="4:66" x14ac:dyDescent="0.25">
      <c r="D4703" s="7"/>
      <c r="E4703" s="10"/>
      <c r="F4703" s="10"/>
      <c r="G4703" s="10"/>
      <c r="H4703" s="10"/>
      <c r="I4703" s="10"/>
      <c r="J4703" s="10"/>
      <c r="K4703" s="11"/>
      <c r="L4703" s="11"/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  <c r="AR4703" s="12"/>
      <c r="AS4703" s="12"/>
      <c r="AT4703" s="12"/>
      <c r="AU4703" s="12"/>
      <c r="AV4703" s="12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12"/>
      <c r="BG4703" s="12"/>
      <c r="BH4703" s="12"/>
      <c r="BI4703" s="12"/>
      <c r="BJ4703" s="13"/>
      <c r="BK4703" s="13"/>
      <c r="BL4703" s="13"/>
      <c r="BM4703" s="13"/>
      <c r="BN4703" s="13"/>
    </row>
    <row r="4704" spans="4:66" x14ac:dyDescent="0.25">
      <c r="D4704" s="7"/>
      <c r="E4704" s="10"/>
      <c r="F4704" s="10"/>
      <c r="G4704" s="10"/>
      <c r="H4704" s="10"/>
      <c r="I4704" s="10"/>
      <c r="J4704" s="10"/>
      <c r="K4704" s="11"/>
      <c r="L4704" s="11"/>
      <c r="M4704" s="12"/>
      <c r="N4704" s="12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12"/>
      <c r="Z4704" s="12"/>
      <c r="AA4704" s="12"/>
      <c r="AB4704" s="12"/>
      <c r="AC4704" s="12"/>
      <c r="AD4704" s="12"/>
      <c r="AE4704" s="12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  <c r="AR4704" s="12"/>
      <c r="AS4704" s="12"/>
      <c r="AT4704" s="12"/>
      <c r="AU4704" s="12"/>
      <c r="AV4704" s="12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12"/>
      <c r="BG4704" s="12"/>
      <c r="BH4704" s="12"/>
      <c r="BI4704" s="12"/>
      <c r="BJ4704" s="13"/>
      <c r="BK4704" s="13"/>
      <c r="BL4704" s="13"/>
      <c r="BM4704" s="13"/>
      <c r="BN4704" s="13"/>
    </row>
    <row r="4705" spans="4:66" x14ac:dyDescent="0.25">
      <c r="D4705" s="7"/>
      <c r="E4705" s="10"/>
      <c r="F4705" s="10"/>
      <c r="G4705" s="10"/>
      <c r="H4705" s="10"/>
      <c r="I4705" s="10"/>
      <c r="J4705" s="10"/>
      <c r="K4705" s="11"/>
      <c r="L4705" s="11"/>
      <c r="M4705" s="12"/>
      <c r="N4705" s="12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  <c r="AR4705" s="12"/>
      <c r="AS4705" s="12"/>
      <c r="AT4705" s="12"/>
      <c r="AU4705" s="12"/>
      <c r="AV4705" s="12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12"/>
      <c r="BG4705" s="12"/>
      <c r="BH4705" s="12"/>
      <c r="BI4705" s="12"/>
      <c r="BJ4705" s="13"/>
      <c r="BK4705" s="13"/>
      <c r="BL4705" s="13"/>
      <c r="BM4705" s="13"/>
      <c r="BN4705" s="13"/>
    </row>
    <row r="4706" spans="4:66" x14ac:dyDescent="0.25">
      <c r="D4706" s="7"/>
      <c r="E4706" s="10"/>
      <c r="F4706" s="10"/>
      <c r="G4706" s="10"/>
      <c r="H4706" s="10"/>
      <c r="I4706" s="10"/>
      <c r="J4706" s="10"/>
      <c r="K4706" s="11"/>
      <c r="L4706" s="11"/>
      <c r="M4706" s="12"/>
      <c r="N4706" s="12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12"/>
      <c r="Z4706" s="12"/>
      <c r="AA4706" s="12"/>
      <c r="AB4706" s="12"/>
      <c r="AC4706" s="12"/>
      <c r="AD4706" s="12"/>
      <c r="AE4706" s="12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  <c r="AR4706" s="12"/>
      <c r="AS4706" s="12"/>
      <c r="AT4706" s="12"/>
      <c r="AU4706" s="12"/>
      <c r="AV4706" s="12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12"/>
      <c r="BG4706" s="12"/>
      <c r="BH4706" s="12"/>
      <c r="BI4706" s="12"/>
      <c r="BJ4706" s="13"/>
      <c r="BK4706" s="13"/>
      <c r="BL4706" s="13"/>
      <c r="BM4706" s="13"/>
      <c r="BN4706" s="13"/>
    </row>
    <row r="4707" spans="4:66" x14ac:dyDescent="0.25">
      <c r="D4707" s="7"/>
      <c r="E4707" s="10"/>
      <c r="F4707" s="10"/>
      <c r="G4707" s="10"/>
      <c r="H4707" s="10"/>
      <c r="I4707" s="10"/>
      <c r="J4707" s="10"/>
      <c r="K4707" s="11"/>
      <c r="L4707" s="11"/>
      <c r="M4707" s="12"/>
      <c r="N4707" s="12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12"/>
      <c r="Z4707" s="12"/>
      <c r="AA4707" s="12"/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  <c r="AR4707" s="12"/>
      <c r="AS4707" s="12"/>
      <c r="AT4707" s="12"/>
      <c r="AU4707" s="12"/>
      <c r="AV4707" s="12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12"/>
      <c r="BG4707" s="12"/>
      <c r="BH4707" s="12"/>
      <c r="BI4707" s="12"/>
      <c r="BJ4707" s="13"/>
      <c r="BK4707" s="13"/>
      <c r="BL4707" s="13"/>
      <c r="BM4707" s="13"/>
      <c r="BN4707" s="13"/>
    </row>
    <row r="4708" spans="4:66" x14ac:dyDescent="0.25">
      <c r="D4708" s="7"/>
      <c r="E4708" s="10"/>
      <c r="F4708" s="10"/>
      <c r="G4708" s="10"/>
      <c r="H4708" s="10"/>
      <c r="I4708" s="10"/>
      <c r="J4708" s="10"/>
      <c r="K4708" s="11"/>
      <c r="L4708" s="11"/>
      <c r="M4708" s="12"/>
      <c r="N4708" s="12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12"/>
      <c r="Z4708" s="12"/>
      <c r="AA4708" s="12"/>
      <c r="AB4708" s="12"/>
      <c r="AC4708" s="12"/>
      <c r="AD4708" s="12"/>
      <c r="AE4708" s="12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  <c r="AR4708" s="12"/>
      <c r="AS4708" s="12"/>
      <c r="AT4708" s="12"/>
      <c r="AU4708" s="12"/>
      <c r="AV4708" s="12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12"/>
      <c r="BG4708" s="12"/>
      <c r="BH4708" s="12"/>
      <c r="BI4708" s="12"/>
      <c r="BJ4708" s="13"/>
      <c r="BK4708" s="13"/>
      <c r="BL4708" s="13"/>
      <c r="BM4708" s="13"/>
      <c r="BN4708" s="13"/>
    </row>
    <row r="4709" spans="4:66" x14ac:dyDescent="0.25">
      <c r="D4709" s="7"/>
      <c r="E4709" s="10"/>
      <c r="F4709" s="10"/>
      <c r="G4709" s="10"/>
      <c r="H4709" s="10"/>
      <c r="I4709" s="10"/>
      <c r="J4709" s="10"/>
      <c r="K4709" s="11"/>
      <c r="L4709" s="11"/>
      <c r="M4709" s="12"/>
      <c r="N4709" s="12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12"/>
      <c r="Z4709" s="12"/>
      <c r="AA4709" s="12"/>
      <c r="AB4709" s="12"/>
      <c r="AC4709" s="12"/>
      <c r="AD4709" s="12"/>
      <c r="AE4709" s="12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  <c r="AR4709" s="12"/>
      <c r="AS4709" s="12"/>
      <c r="AT4709" s="12"/>
      <c r="AU4709" s="12"/>
      <c r="AV4709" s="12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12"/>
      <c r="BG4709" s="12"/>
      <c r="BH4709" s="12"/>
      <c r="BI4709" s="12"/>
      <c r="BJ4709" s="13"/>
      <c r="BK4709" s="13"/>
      <c r="BL4709" s="13"/>
      <c r="BM4709" s="13"/>
      <c r="BN4709" s="13"/>
    </row>
    <row r="4710" spans="4:66" x14ac:dyDescent="0.25">
      <c r="D4710" s="7"/>
      <c r="E4710" s="10"/>
      <c r="F4710" s="10"/>
      <c r="G4710" s="10"/>
      <c r="H4710" s="10"/>
      <c r="I4710" s="10"/>
      <c r="J4710" s="10"/>
      <c r="K4710" s="11"/>
      <c r="L4710" s="11"/>
      <c r="M4710" s="12"/>
      <c r="N4710" s="12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12"/>
      <c r="Z4710" s="12"/>
      <c r="AA4710" s="12"/>
      <c r="AB4710" s="12"/>
      <c r="AC4710" s="12"/>
      <c r="AD4710" s="12"/>
      <c r="AE4710" s="12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  <c r="AR4710" s="12"/>
      <c r="AS4710" s="12"/>
      <c r="AT4710" s="12"/>
      <c r="AU4710" s="12"/>
      <c r="AV4710" s="12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12"/>
      <c r="BG4710" s="12"/>
      <c r="BH4710" s="12"/>
      <c r="BI4710" s="12"/>
      <c r="BJ4710" s="13"/>
      <c r="BK4710" s="13"/>
      <c r="BL4710" s="13"/>
      <c r="BM4710" s="13"/>
      <c r="BN4710" s="13"/>
    </row>
    <row r="4711" spans="4:66" x14ac:dyDescent="0.25">
      <c r="D4711" s="7"/>
      <c r="E4711" s="10"/>
      <c r="F4711" s="10"/>
      <c r="G4711" s="10"/>
      <c r="H4711" s="10"/>
      <c r="I4711" s="10"/>
      <c r="J4711" s="10"/>
      <c r="K4711" s="11"/>
      <c r="L4711" s="11"/>
      <c r="M4711" s="12"/>
      <c r="N4711" s="12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2"/>
      <c r="AS4711" s="12"/>
      <c r="AT4711" s="12"/>
      <c r="AU4711" s="12"/>
      <c r="AV4711" s="12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12"/>
      <c r="BG4711" s="12"/>
      <c r="BH4711" s="12"/>
      <c r="BI4711" s="12"/>
      <c r="BJ4711" s="13"/>
      <c r="BK4711" s="13"/>
      <c r="BL4711" s="13"/>
      <c r="BM4711" s="13"/>
      <c r="BN4711" s="13"/>
    </row>
    <row r="4712" spans="4:66" x14ac:dyDescent="0.25">
      <c r="D4712" s="7"/>
      <c r="E4712" s="10"/>
      <c r="F4712" s="10"/>
      <c r="G4712" s="10"/>
      <c r="H4712" s="10"/>
      <c r="I4712" s="10"/>
      <c r="J4712" s="10"/>
      <c r="K4712" s="11"/>
      <c r="L4712" s="11"/>
      <c r="M4712" s="12"/>
      <c r="N4712" s="12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12"/>
      <c r="Z4712" s="12"/>
      <c r="AA4712" s="12"/>
      <c r="AB4712" s="12"/>
      <c r="AC4712" s="12"/>
      <c r="AD4712" s="12"/>
      <c r="AE4712" s="12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  <c r="AR4712" s="12"/>
      <c r="AS4712" s="12"/>
      <c r="AT4712" s="12"/>
      <c r="AU4712" s="12"/>
      <c r="AV4712" s="12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12"/>
      <c r="BG4712" s="12"/>
      <c r="BH4712" s="12"/>
      <c r="BI4712" s="12"/>
      <c r="BJ4712" s="13"/>
      <c r="BK4712" s="13"/>
      <c r="BL4712" s="13"/>
      <c r="BM4712" s="13"/>
      <c r="BN4712" s="13"/>
    </row>
    <row r="4713" spans="4:66" x14ac:dyDescent="0.25">
      <c r="D4713" s="7"/>
      <c r="E4713" s="10"/>
      <c r="F4713" s="10"/>
      <c r="G4713" s="10"/>
      <c r="H4713" s="10"/>
      <c r="I4713" s="10"/>
      <c r="J4713" s="10"/>
      <c r="K4713" s="11"/>
      <c r="L4713" s="11"/>
      <c r="M4713" s="12"/>
      <c r="N4713" s="12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2"/>
      <c r="AS4713" s="12"/>
      <c r="AT4713" s="12"/>
      <c r="AU4713" s="12"/>
      <c r="AV4713" s="12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12"/>
      <c r="BG4713" s="12"/>
      <c r="BH4713" s="12"/>
      <c r="BI4713" s="12"/>
      <c r="BJ4713" s="13"/>
      <c r="BK4713" s="13"/>
      <c r="BL4713" s="13"/>
      <c r="BM4713" s="13"/>
      <c r="BN4713" s="13"/>
    </row>
    <row r="4714" spans="4:66" x14ac:dyDescent="0.25">
      <c r="D4714" s="7"/>
      <c r="E4714" s="10"/>
      <c r="F4714" s="10"/>
      <c r="G4714" s="10"/>
      <c r="H4714" s="10"/>
      <c r="I4714" s="10"/>
      <c r="J4714" s="10"/>
      <c r="K4714" s="11"/>
      <c r="L4714" s="11"/>
      <c r="M4714" s="12"/>
      <c r="N4714" s="12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12"/>
      <c r="Z4714" s="12"/>
      <c r="AA4714" s="12"/>
      <c r="AB4714" s="12"/>
      <c r="AC4714" s="12"/>
      <c r="AD4714" s="12"/>
      <c r="AE4714" s="12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  <c r="AR4714" s="12"/>
      <c r="AS4714" s="12"/>
      <c r="AT4714" s="12"/>
      <c r="AU4714" s="12"/>
      <c r="AV4714" s="12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12"/>
      <c r="BG4714" s="12"/>
      <c r="BH4714" s="12"/>
      <c r="BI4714" s="12"/>
      <c r="BJ4714" s="13"/>
      <c r="BK4714" s="13"/>
      <c r="BL4714" s="13"/>
      <c r="BM4714" s="13"/>
      <c r="BN4714" s="13"/>
    </row>
    <row r="4715" spans="4:66" x14ac:dyDescent="0.25">
      <c r="D4715" s="7"/>
      <c r="E4715" s="10"/>
      <c r="F4715" s="10"/>
      <c r="G4715" s="10"/>
      <c r="H4715" s="10"/>
      <c r="I4715" s="10"/>
      <c r="J4715" s="10"/>
      <c r="K4715" s="11"/>
      <c r="L4715" s="11"/>
      <c r="M4715" s="12"/>
      <c r="N4715" s="12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12"/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2"/>
      <c r="AS4715" s="12"/>
      <c r="AT4715" s="12"/>
      <c r="AU4715" s="12"/>
      <c r="AV4715" s="12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12"/>
      <c r="BG4715" s="12"/>
      <c r="BH4715" s="12"/>
      <c r="BI4715" s="12"/>
      <c r="BJ4715" s="13"/>
      <c r="BK4715" s="13"/>
      <c r="BL4715" s="13"/>
      <c r="BM4715" s="13"/>
      <c r="BN4715" s="13"/>
    </row>
    <row r="4716" spans="4:66" x14ac:dyDescent="0.25">
      <c r="D4716" s="7"/>
      <c r="E4716" s="10"/>
      <c r="F4716" s="10"/>
      <c r="G4716" s="10"/>
      <c r="H4716" s="10"/>
      <c r="I4716" s="10"/>
      <c r="J4716" s="10"/>
      <c r="K4716" s="11"/>
      <c r="L4716" s="11"/>
      <c r="M4716" s="12"/>
      <c r="N4716" s="12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12"/>
      <c r="Z4716" s="12"/>
      <c r="AA4716" s="12"/>
      <c r="AB4716" s="12"/>
      <c r="AC4716" s="12"/>
      <c r="AD4716" s="12"/>
      <c r="AE4716" s="12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  <c r="AR4716" s="12"/>
      <c r="AS4716" s="12"/>
      <c r="AT4716" s="12"/>
      <c r="AU4716" s="12"/>
      <c r="AV4716" s="12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12"/>
      <c r="BG4716" s="12"/>
      <c r="BH4716" s="12"/>
      <c r="BI4716" s="12"/>
      <c r="BJ4716" s="13"/>
      <c r="BK4716" s="13"/>
      <c r="BL4716" s="13"/>
      <c r="BM4716" s="13"/>
      <c r="BN4716" s="13"/>
    </row>
    <row r="4717" spans="4:66" x14ac:dyDescent="0.25">
      <c r="D4717" s="7"/>
      <c r="E4717" s="10"/>
      <c r="F4717" s="10"/>
      <c r="G4717" s="10"/>
      <c r="H4717" s="10"/>
      <c r="I4717" s="10"/>
      <c r="J4717" s="10"/>
      <c r="K4717" s="11"/>
      <c r="L4717" s="11"/>
      <c r="M4717" s="12"/>
      <c r="N4717" s="12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12"/>
      <c r="Z4717" s="12"/>
      <c r="AA4717" s="12"/>
      <c r="AB4717" s="12"/>
      <c r="AC4717" s="12"/>
      <c r="AD4717" s="12"/>
      <c r="AE4717" s="12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  <c r="AR4717" s="12"/>
      <c r="AS4717" s="12"/>
      <c r="AT4717" s="12"/>
      <c r="AU4717" s="12"/>
      <c r="AV4717" s="12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12"/>
      <c r="BG4717" s="12"/>
      <c r="BH4717" s="12"/>
      <c r="BI4717" s="12"/>
      <c r="BJ4717" s="13"/>
      <c r="BK4717" s="13"/>
      <c r="BL4717" s="13"/>
      <c r="BM4717" s="13"/>
      <c r="BN4717" s="13"/>
    </row>
    <row r="4718" spans="4:66" x14ac:dyDescent="0.25">
      <c r="D4718" s="7"/>
      <c r="E4718" s="10"/>
      <c r="F4718" s="10"/>
      <c r="G4718" s="10"/>
      <c r="H4718" s="10"/>
      <c r="I4718" s="10"/>
      <c r="J4718" s="10"/>
      <c r="K4718" s="11"/>
      <c r="L4718" s="11"/>
      <c r="M4718" s="12"/>
      <c r="N4718" s="12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12"/>
      <c r="Z4718" s="12"/>
      <c r="AA4718" s="12"/>
      <c r="AB4718" s="12"/>
      <c r="AC4718" s="12"/>
      <c r="AD4718" s="12"/>
      <c r="AE4718" s="12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  <c r="AR4718" s="12"/>
      <c r="AS4718" s="12"/>
      <c r="AT4718" s="12"/>
      <c r="AU4718" s="12"/>
      <c r="AV4718" s="12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12"/>
      <c r="BG4718" s="12"/>
      <c r="BH4718" s="12"/>
      <c r="BI4718" s="12"/>
      <c r="BJ4718" s="13"/>
      <c r="BK4718" s="13"/>
      <c r="BL4718" s="13"/>
      <c r="BM4718" s="13"/>
      <c r="BN4718" s="13"/>
    </row>
    <row r="4719" spans="4:66" x14ac:dyDescent="0.25">
      <c r="D4719" s="7"/>
      <c r="E4719" s="10"/>
      <c r="F4719" s="10"/>
      <c r="G4719" s="10"/>
      <c r="H4719" s="10"/>
      <c r="I4719" s="10"/>
      <c r="J4719" s="10"/>
      <c r="K4719" s="11"/>
      <c r="L4719" s="11"/>
      <c r="M4719" s="12"/>
      <c r="N4719" s="12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12"/>
      <c r="Z4719" s="12"/>
      <c r="AA4719" s="12"/>
      <c r="AB4719" s="12"/>
      <c r="AC4719" s="12"/>
      <c r="AD4719" s="12"/>
      <c r="AE4719" s="12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  <c r="AR4719" s="12"/>
      <c r="AS4719" s="12"/>
      <c r="AT4719" s="12"/>
      <c r="AU4719" s="12"/>
      <c r="AV4719" s="12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12"/>
      <c r="BG4719" s="12"/>
      <c r="BH4719" s="12"/>
      <c r="BI4719" s="12"/>
      <c r="BJ4719" s="13"/>
      <c r="BK4719" s="13"/>
      <c r="BL4719" s="13"/>
      <c r="BM4719" s="13"/>
      <c r="BN4719" s="13"/>
    </row>
    <row r="4720" spans="4:66" x14ac:dyDescent="0.25">
      <c r="D4720" s="7"/>
      <c r="E4720" s="10"/>
      <c r="F4720" s="10"/>
      <c r="G4720" s="10"/>
      <c r="H4720" s="10"/>
      <c r="I4720" s="10"/>
      <c r="J4720" s="10"/>
      <c r="K4720" s="11"/>
      <c r="L4720" s="11"/>
      <c r="M4720" s="12"/>
      <c r="N4720" s="12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12"/>
      <c r="Z4720" s="12"/>
      <c r="AA4720" s="12"/>
      <c r="AB4720" s="12"/>
      <c r="AC4720" s="12"/>
      <c r="AD4720" s="12"/>
      <c r="AE4720" s="12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  <c r="AR4720" s="12"/>
      <c r="AS4720" s="12"/>
      <c r="AT4720" s="12"/>
      <c r="AU4720" s="12"/>
      <c r="AV4720" s="12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12"/>
      <c r="BG4720" s="12"/>
      <c r="BH4720" s="12"/>
      <c r="BI4720" s="12"/>
      <c r="BJ4720" s="13"/>
      <c r="BK4720" s="13"/>
      <c r="BL4720" s="13"/>
      <c r="BM4720" s="13"/>
      <c r="BN4720" s="13"/>
    </row>
    <row r="4721" spans="4:66" x14ac:dyDescent="0.25">
      <c r="D4721" s="7"/>
      <c r="E4721" s="10"/>
      <c r="F4721" s="10"/>
      <c r="G4721" s="10"/>
      <c r="H4721" s="10"/>
      <c r="I4721" s="10"/>
      <c r="J4721" s="10"/>
      <c r="K4721" s="11"/>
      <c r="L4721" s="11"/>
      <c r="M4721" s="12"/>
      <c r="N4721" s="12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2"/>
      <c r="AS4721" s="12"/>
      <c r="AT4721" s="12"/>
      <c r="AU4721" s="12"/>
      <c r="AV4721" s="12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12"/>
      <c r="BG4721" s="12"/>
      <c r="BH4721" s="12"/>
      <c r="BI4721" s="12"/>
      <c r="BJ4721" s="13"/>
      <c r="BK4721" s="13"/>
      <c r="BL4721" s="13"/>
      <c r="BM4721" s="13"/>
      <c r="BN4721" s="13"/>
    </row>
    <row r="4722" spans="4:66" x14ac:dyDescent="0.25">
      <c r="D4722" s="7"/>
      <c r="E4722" s="10"/>
      <c r="F4722" s="10"/>
      <c r="G4722" s="10"/>
      <c r="H4722" s="10"/>
      <c r="I4722" s="10"/>
      <c r="J4722" s="10"/>
      <c r="K4722" s="11"/>
      <c r="L4722" s="11"/>
      <c r="M4722" s="12"/>
      <c r="N4722" s="12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12"/>
      <c r="Z4722" s="12"/>
      <c r="AA4722" s="12"/>
      <c r="AB4722" s="12"/>
      <c r="AC4722" s="12"/>
      <c r="AD4722" s="12"/>
      <c r="AE4722" s="12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  <c r="AR4722" s="12"/>
      <c r="AS4722" s="12"/>
      <c r="AT4722" s="12"/>
      <c r="AU4722" s="12"/>
      <c r="AV4722" s="12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12"/>
      <c r="BG4722" s="12"/>
      <c r="BH4722" s="12"/>
      <c r="BI4722" s="12"/>
      <c r="BJ4722" s="13"/>
      <c r="BK4722" s="13"/>
      <c r="BL4722" s="13"/>
      <c r="BM4722" s="13"/>
      <c r="BN4722" s="13"/>
    </row>
    <row r="4723" spans="4:66" x14ac:dyDescent="0.25">
      <c r="D4723" s="7"/>
      <c r="E4723" s="10"/>
      <c r="F4723" s="10"/>
      <c r="G4723" s="10"/>
      <c r="H4723" s="10"/>
      <c r="I4723" s="10"/>
      <c r="J4723" s="10"/>
      <c r="K4723" s="11"/>
      <c r="L4723" s="11"/>
      <c r="M4723" s="12"/>
      <c r="N4723" s="12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12"/>
      <c r="Z4723" s="12"/>
      <c r="AA4723" s="12"/>
      <c r="AB4723" s="12"/>
      <c r="AC4723" s="12"/>
      <c r="AD4723" s="12"/>
      <c r="AE4723" s="12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  <c r="AR4723" s="12"/>
      <c r="AS4723" s="12"/>
      <c r="AT4723" s="12"/>
      <c r="AU4723" s="12"/>
      <c r="AV4723" s="12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12"/>
      <c r="BG4723" s="12"/>
      <c r="BH4723" s="12"/>
      <c r="BI4723" s="12"/>
      <c r="BJ4723" s="13"/>
      <c r="BK4723" s="13"/>
      <c r="BL4723" s="13"/>
      <c r="BM4723" s="13"/>
      <c r="BN4723" s="13"/>
    </row>
    <row r="4724" spans="4:66" x14ac:dyDescent="0.25">
      <c r="D4724" s="7"/>
      <c r="E4724" s="10"/>
      <c r="F4724" s="10"/>
      <c r="G4724" s="10"/>
      <c r="H4724" s="10"/>
      <c r="I4724" s="10"/>
      <c r="J4724" s="10"/>
      <c r="K4724" s="11"/>
      <c r="L4724" s="11"/>
      <c r="M4724" s="12"/>
      <c r="N4724" s="12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12"/>
      <c r="Z4724" s="12"/>
      <c r="AA4724" s="12"/>
      <c r="AB4724" s="12"/>
      <c r="AC4724" s="12"/>
      <c r="AD4724" s="12"/>
      <c r="AE4724" s="12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  <c r="AR4724" s="12"/>
      <c r="AS4724" s="12"/>
      <c r="AT4724" s="12"/>
      <c r="AU4724" s="12"/>
      <c r="AV4724" s="12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12"/>
      <c r="BG4724" s="12"/>
      <c r="BH4724" s="12"/>
      <c r="BI4724" s="12"/>
      <c r="BJ4724" s="13"/>
      <c r="BK4724" s="13"/>
      <c r="BL4724" s="13"/>
      <c r="BM4724" s="13"/>
      <c r="BN4724" s="13"/>
    </row>
    <row r="4725" spans="4:66" x14ac:dyDescent="0.25">
      <c r="D4725" s="7"/>
      <c r="E4725" s="10"/>
      <c r="F4725" s="10"/>
      <c r="G4725" s="10"/>
      <c r="H4725" s="10"/>
      <c r="I4725" s="10"/>
      <c r="J4725" s="10"/>
      <c r="K4725" s="11"/>
      <c r="L4725" s="11"/>
      <c r="M4725" s="12"/>
      <c r="N4725" s="12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12"/>
      <c r="Z4725" s="12"/>
      <c r="AA4725" s="12"/>
      <c r="AB4725" s="12"/>
      <c r="AC4725" s="12"/>
      <c r="AD4725" s="12"/>
      <c r="AE4725" s="12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  <c r="AR4725" s="12"/>
      <c r="AS4725" s="12"/>
      <c r="AT4725" s="12"/>
      <c r="AU4725" s="12"/>
      <c r="AV4725" s="12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12"/>
      <c r="BG4725" s="12"/>
      <c r="BH4725" s="12"/>
      <c r="BI4725" s="12"/>
      <c r="BJ4725" s="13"/>
      <c r="BK4725" s="13"/>
      <c r="BL4725" s="13"/>
      <c r="BM4725" s="13"/>
      <c r="BN4725" s="13"/>
    </row>
    <row r="4726" spans="4:66" x14ac:dyDescent="0.25">
      <c r="D4726" s="7"/>
      <c r="E4726" s="10"/>
      <c r="F4726" s="10"/>
      <c r="G4726" s="10"/>
      <c r="H4726" s="10"/>
      <c r="I4726" s="10"/>
      <c r="J4726" s="10"/>
      <c r="K4726" s="11"/>
      <c r="L4726" s="11"/>
      <c r="M4726" s="12"/>
      <c r="N4726" s="12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12"/>
      <c r="Z4726" s="12"/>
      <c r="AA4726" s="12"/>
      <c r="AB4726" s="12"/>
      <c r="AC4726" s="12"/>
      <c r="AD4726" s="12"/>
      <c r="AE4726" s="12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  <c r="AR4726" s="12"/>
      <c r="AS4726" s="12"/>
      <c r="AT4726" s="12"/>
      <c r="AU4726" s="12"/>
      <c r="AV4726" s="12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12"/>
      <c r="BG4726" s="12"/>
      <c r="BH4726" s="12"/>
      <c r="BI4726" s="12"/>
      <c r="BJ4726" s="13"/>
      <c r="BK4726" s="13"/>
      <c r="BL4726" s="13"/>
      <c r="BM4726" s="13"/>
      <c r="BN4726" s="13"/>
    </row>
    <row r="4727" spans="4:66" x14ac:dyDescent="0.25">
      <c r="D4727" s="7"/>
      <c r="E4727" s="10"/>
      <c r="F4727" s="10"/>
      <c r="G4727" s="10"/>
      <c r="H4727" s="10"/>
      <c r="I4727" s="10"/>
      <c r="J4727" s="10"/>
      <c r="K4727" s="11"/>
      <c r="L4727" s="11"/>
      <c r="M4727" s="12"/>
      <c r="N4727" s="12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2"/>
      <c r="AS4727" s="12"/>
      <c r="AT4727" s="12"/>
      <c r="AU4727" s="12"/>
      <c r="AV4727" s="12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12"/>
      <c r="BG4727" s="12"/>
      <c r="BH4727" s="12"/>
      <c r="BI4727" s="12"/>
      <c r="BJ4727" s="13"/>
      <c r="BK4727" s="13"/>
      <c r="BL4727" s="13"/>
      <c r="BM4727" s="13"/>
      <c r="BN4727" s="13"/>
    </row>
    <row r="4728" spans="4:66" x14ac:dyDescent="0.25">
      <c r="D4728" s="7"/>
      <c r="E4728" s="10"/>
      <c r="F4728" s="10"/>
      <c r="G4728" s="10"/>
      <c r="H4728" s="10"/>
      <c r="I4728" s="10"/>
      <c r="J4728" s="10"/>
      <c r="K4728" s="11"/>
      <c r="L4728" s="11"/>
      <c r="M4728" s="12"/>
      <c r="N4728" s="12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12"/>
      <c r="Z4728" s="12"/>
      <c r="AA4728" s="12"/>
      <c r="AB4728" s="12"/>
      <c r="AC4728" s="12"/>
      <c r="AD4728" s="12"/>
      <c r="AE4728" s="12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  <c r="AR4728" s="12"/>
      <c r="AS4728" s="12"/>
      <c r="AT4728" s="12"/>
      <c r="AU4728" s="12"/>
      <c r="AV4728" s="12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12"/>
      <c r="BG4728" s="12"/>
      <c r="BH4728" s="12"/>
      <c r="BI4728" s="12"/>
      <c r="BJ4728" s="13"/>
      <c r="BK4728" s="13"/>
      <c r="BL4728" s="13"/>
      <c r="BM4728" s="13"/>
      <c r="BN4728" s="13"/>
    </row>
    <row r="4729" spans="4:66" x14ac:dyDescent="0.25">
      <c r="D4729" s="7"/>
      <c r="E4729" s="10"/>
      <c r="F4729" s="10"/>
      <c r="G4729" s="10"/>
      <c r="H4729" s="10"/>
      <c r="I4729" s="10"/>
      <c r="J4729" s="10"/>
      <c r="K4729" s="11"/>
      <c r="L4729" s="11"/>
      <c r="M4729" s="12"/>
      <c r="N4729" s="12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2"/>
      <c r="AS4729" s="12"/>
      <c r="AT4729" s="12"/>
      <c r="AU4729" s="12"/>
      <c r="AV4729" s="12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12"/>
      <c r="BG4729" s="12"/>
      <c r="BH4729" s="12"/>
      <c r="BI4729" s="12"/>
      <c r="BJ4729" s="13"/>
      <c r="BK4729" s="13"/>
      <c r="BL4729" s="13"/>
      <c r="BM4729" s="13"/>
      <c r="BN4729" s="13"/>
    </row>
    <row r="4730" spans="4:66" x14ac:dyDescent="0.25">
      <c r="D4730" s="7"/>
      <c r="E4730" s="10"/>
      <c r="F4730" s="10"/>
      <c r="G4730" s="10"/>
      <c r="H4730" s="10"/>
      <c r="I4730" s="10"/>
      <c r="J4730" s="10"/>
      <c r="K4730" s="11"/>
      <c r="L4730" s="11"/>
      <c r="M4730" s="12"/>
      <c r="N4730" s="12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12"/>
      <c r="Z4730" s="12"/>
      <c r="AA4730" s="12"/>
      <c r="AB4730" s="12"/>
      <c r="AC4730" s="12"/>
      <c r="AD4730" s="12"/>
      <c r="AE4730" s="12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  <c r="AR4730" s="12"/>
      <c r="AS4730" s="12"/>
      <c r="AT4730" s="12"/>
      <c r="AU4730" s="12"/>
      <c r="AV4730" s="12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12"/>
      <c r="BG4730" s="12"/>
      <c r="BH4730" s="12"/>
      <c r="BI4730" s="12"/>
      <c r="BJ4730" s="13"/>
      <c r="BK4730" s="13"/>
      <c r="BL4730" s="13"/>
      <c r="BM4730" s="13"/>
      <c r="BN4730" s="13"/>
    </row>
    <row r="4731" spans="4:66" x14ac:dyDescent="0.25">
      <c r="D4731" s="7"/>
      <c r="E4731" s="10"/>
      <c r="F4731" s="10"/>
      <c r="G4731" s="10"/>
      <c r="H4731" s="10"/>
      <c r="I4731" s="10"/>
      <c r="J4731" s="10"/>
      <c r="K4731" s="11"/>
      <c r="L4731" s="11"/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  <c r="AR4731" s="12"/>
      <c r="AS4731" s="12"/>
      <c r="AT4731" s="12"/>
      <c r="AU4731" s="12"/>
      <c r="AV4731" s="12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12"/>
      <c r="BG4731" s="12"/>
      <c r="BH4731" s="12"/>
      <c r="BI4731" s="12"/>
      <c r="BJ4731" s="13"/>
      <c r="BK4731" s="13"/>
      <c r="BL4731" s="13"/>
      <c r="BM4731" s="13"/>
      <c r="BN4731" s="13"/>
    </row>
    <row r="4732" spans="4:66" x14ac:dyDescent="0.25">
      <c r="D4732" s="7"/>
      <c r="E4732" s="10"/>
      <c r="F4732" s="10"/>
      <c r="G4732" s="10"/>
      <c r="H4732" s="10"/>
      <c r="I4732" s="10"/>
      <c r="J4732" s="10"/>
      <c r="K4732" s="11"/>
      <c r="L4732" s="11"/>
      <c r="M4732" s="12"/>
      <c r="N4732" s="12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12"/>
      <c r="Z4732" s="12"/>
      <c r="AA4732" s="12"/>
      <c r="AB4732" s="12"/>
      <c r="AC4732" s="12"/>
      <c r="AD4732" s="12"/>
      <c r="AE4732" s="12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  <c r="AR4732" s="12"/>
      <c r="AS4732" s="12"/>
      <c r="AT4732" s="12"/>
      <c r="AU4732" s="12"/>
      <c r="AV4732" s="12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12"/>
      <c r="BG4732" s="12"/>
      <c r="BH4732" s="12"/>
      <c r="BI4732" s="12"/>
      <c r="BJ4732" s="13"/>
      <c r="BK4732" s="13"/>
      <c r="BL4732" s="13"/>
      <c r="BM4732" s="13"/>
      <c r="BN4732" s="13"/>
    </row>
    <row r="4733" spans="4:66" x14ac:dyDescent="0.25">
      <c r="D4733" s="7"/>
      <c r="E4733" s="10"/>
      <c r="F4733" s="10"/>
      <c r="G4733" s="10"/>
      <c r="H4733" s="10"/>
      <c r="I4733" s="10"/>
      <c r="J4733" s="10"/>
      <c r="K4733" s="11"/>
      <c r="L4733" s="11"/>
      <c r="M4733" s="12"/>
      <c r="N4733" s="12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2"/>
      <c r="AS4733" s="12"/>
      <c r="AT4733" s="12"/>
      <c r="AU4733" s="12"/>
      <c r="AV4733" s="12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12"/>
      <c r="BG4733" s="12"/>
      <c r="BH4733" s="12"/>
      <c r="BI4733" s="12"/>
      <c r="BJ4733" s="13"/>
      <c r="BK4733" s="13"/>
      <c r="BL4733" s="13"/>
      <c r="BM4733" s="13"/>
      <c r="BN4733" s="13"/>
    </row>
    <row r="4734" spans="4:66" x14ac:dyDescent="0.25">
      <c r="D4734" s="7"/>
      <c r="E4734" s="10"/>
      <c r="F4734" s="10"/>
      <c r="G4734" s="10"/>
      <c r="H4734" s="10"/>
      <c r="I4734" s="10"/>
      <c r="J4734" s="10"/>
      <c r="K4734" s="11"/>
      <c r="L4734" s="11"/>
      <c r="M4734" s="12"/>
      <c r="N4734" s="12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12"/>
      <c r="Z4734" s="12"/>
      <c r="AA4734" s="12"/>
      <c r="AB4734" s="12"/>
      <c r="AC4734" s="12"/>
      <c r="AD4734" s="12"/>
      <c r="AE4734" s="12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  <c r="AR4734" s="12"/>
      <c r="AS4734" s="12"/>
      <c r="AT4734" s="12"/>
      <c r="AU4734" s="12"/>
      <c r="AV4734" s="12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12"/>
      <c r="BG4734" s="12"/>
      <c r="BH4734" s="12"/>
      <c r="BI4734" s="12"/>
      <c r="BJ4734" s="13"/>
      <c r="BK4734" s="13"/>
      <c r="BL4734" s="13"/>
      <c r="BM4734" s="13"/>
      <c r="BN4734" s="13"/>
    </row>
    <row r="4735" spans="4:66" x14ac:dyDescent="0.25">
      <c r="D4735" s="7"/>
      <c r="E4735" s="10"/>
      <c r="F4735" s="10"/>
      <c r="G4735" s="10"/>
      <c r="H4735" s="10"/>
      <c r="I4735" s="10"/>
      <c r="J4735" s="10"/>
      <c r="K4735" s="11"/>
      <c r="L4735" s="11"/>
      <c r="M4735" s="12"/>
      <c r="N4735" s="12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2"/>
      <c r="AS4735" s="12"/>
      <c r="AT4735" s="12"/>
      <c r="AU4735" s="12"/>
      <c r="AV4735" s="12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12"/>
      <c r="BG4735" s="12"/>
      <c r="BH4735" s="12"/>
      <c r="BI4735" s="12"/>
      <c r="BJ4735" s="13"/>
      <c r="BK4735" s="13"/>
      <c r="BL4735" s="13"/>
      <c r="BM4735" s="13"/>
      <c r="BN4735" s="13"/>
    </row>
    <row r="4736" spans="4:66" x14ac:dyDescent="0.25">
      <c r="D4736" s="7"/>
      <c r="E4736" s="10"/>
      <c r="F4736" s="10"/>
      <c r="G4736" s="10"/>
      <c r="H4736" s="10"/>
      <c r="I4736" s="10"/>
      <c r="J4736" s="10"/>
      <c r="K4736" s="11"/>
      <c r="L4736" s="11"/>
      <c r="M4736" s="12"/>
      <c r="N4736" s="12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12"/>
      <c r="Z4736" s="12"/>
      <c r="AA4736" s="12"/>
      <c r="AB4736" s="12"/>
      <c r="AC4736" s="12"/>
      <c r="AD4736" s="12"/>
      <c r="AE4736" s="12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  <c r="AR4736" s="12"/>
      <c r="AS4736" s="12"/>
      <c r="AT4736" s="12"/>
      <c r="AU4736" s="12"/>
      <c r="AV4736" s="12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12"/>
      <c r="BG4736" s="12"/>
      <c r="BH4736" s="12"/>
      <c r="BI4736" s="12"/>
      <c r="BJ4736" s="13"/>
      <c r="BK4736" s="13"/>
      <c r="BL4736" s="13"/>
      <c r="BM4736" s="13"/>
      <c r="BN4736" s="13"/>
    </row>
    <row r="4737" spans="4:66" x14ac:dyDescent="0.25">
      <c r="D4737" s="7"/>
      <c r="E4737" s="10"/>
      <c r="F4737" s="10"/>
      <c r="G4737" s="10"/>
      <c r="H4737" s="10"/>
      <c r="I4737" s="10"/>
      <c r="J4737" s="10"/>
      <c r="K4737" s="11"/>
      <c r="L4737" s="11"/>
      <c r="M4737" s="12"/>
      <c r="N4737" s="12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12"/>
      <c r="Z4737" s="12"/>
      <c r="AA4737" s="12"/>
      <c r="AB4737" s="12"/>
      <c r="AC4737" s="12"/>
      <c r="AD4737" s="12"/>
      <c r="AE4737" s="12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  <c r="AR4737" s="12"/>
      <c r="AS4737" s="12"/>
      <c r="AT4737" s="12"/>
      <c r="AU4737" s="12"/>
      <c r="AV4737" s="12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12"/>
      <c r="BG4737" s="12"/>
      <c r="BH4737" s="12"/>
      <c r="BI4737" s="12"/>
      <c r="BJ4737" s="13"/>
      <c r="BK4737" s="13"/>
      <c r="BL4737" s="13"/>
      <c r="BM4737" s="13"/>
      <c r="BN4737" s="13"/>
    </row>
    <row r="4738" spans="4:66" x14ac:dyDescent="0.25">
      <c r="D4738" s="7"/>
      <c r="E4738" s="10"/>
      <c r="F4738" s="10"/>
      <c r="G4738" s="10"/>
      <c r="H4738" s="10"/>
      <c r="I4738" s="10"/>
      <c r="J4738" s="10"/>
      <c r="K4738" s="11"/>
      <c r="L4738" s="11"/>
      <c r="M4738" s="12"/>
      <c r="N4738" s="12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12"/>
      <c r="Z4738" s="12"/>
      <c r="AA4738" s="12"/>
      <c r="AB4738" s="12"/>
      <c r="AC4738" s="12"/>
      <c r="AD4738" s="12"/>
      <c r="AE4738" s="12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  <c r="AR4738" s="12"/>
      <c r="AS4738" s="12"/>
      <c r="AT4738" s="12"/>
      <c r="AU4738" s="12"/>
      <c r="AV4738" s="12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12"/>
      <c r="BG4738" s="12"/>
      <c r="BH4738" s="12"/>
      <c r="BI4738" s="12"/>
      <c r="BJ4738" s="13"/>
      <c r="BK4738" s="13"/>
      <c r="BL4738" s="13"/>
      <c r="BM4738" s="13"/>
      <c r="BN4738" s="13"/>
    </row>
    <row r="4739" spans="4:66" x14ac:dyDescent="0.25">
      <c r="D4739" s="7"/>
      <c r="E4739" s="10"/>
      <c r="F4739" s="10"/>
      <c r="G4739" s="10"/>
      <c r="H4739" s="10"/>
      <c r="I4739" s="10"/>
      <c r="J4739" s="10"/>
      <c r="K4739" s="11"/>
      <c r="L4739" s="11"/>
      <c r="M4739" s="12"/>
      <c r="N4739" s="12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12"/>
      <c r="Z4739" s="12"/>
      <c r="AA4739" s="12"/>
      <c r="AB4739" s="12"/>
      <c r="AC4739" s="12"/>
      <c r="AD4739" s="12"/>
      <c r="AE4739" s="12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  <c r="AR4739" s="12"/>
      <c r="AS4739" s="12"/>
      <c r="AT4739" s="12"/>
      <c r="AU4739" s="12"/>
      <c r="AV4739" s="12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12"/>
      <c r="BG4739" s="12"/>
      <c r="BH4739" s="12"/>
      <c r="BI4739" s="12"/>
      <c r="BJ4739" s="13"/>
      <c r="BK4739" s="13"/>
      <c r="BL4739" s="13"/>
      <c r="BM4739" s="13"/>
      <c r="BN4739" s="13"/>
    </row>
    <row r="4740" spans="4:66" x14ac:dyDescent="0.25">
      <c r="D4740" s="7"/>
      <c r="E4740" s="10"/>
      <c r="F4740" s="10"/>
      <c r="G4740" s="10"/>
      <c r="H4740" s="10"/>
      <c r="I4740" s="10"/>
      <c r="J4740" s="10"/>
      <c r="K4740" s="11"/>
      <c r="L4740" s="11"/>
      <c r="M4740" s="12"/>
      <c r="N4740" s="12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12"/>
      <c r="Z4740" s="12"/>
      <c r="AA4740" s="12"/>
      <c r="AB4740" s="12"/>
      <c r="AC4740" s="12"/>
      <c r="AD4740" s="12"/>
      <c r="AE4740" s="12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  <c r="AR4740" s="12"/>
      <c r="AS4740" s="12"/>
      <c r="AT4740" s="12"/>
      <c r="AU4740" s="12"/>
      <c r="AV4740" s="12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12"/>
      <c r="BG4740" s="12"/>
      <c r="BH4740" s="12"/>
      <c r="BI4740" s="12"/>
      <c r="BJ4740" s="13"/>
      <c r="BK4740" s="13"/>
      <c r="BL4740" s="13"/>
      <c r="BM4740" s="13"/>
      <c r="BN4740" s="13"/>
    </row>
    <row r="4741" spans="4:66" x14ac:dyDescent="0.25">
      <c r="D4741" s="7"/>
      <c r="E4741" s="10"/>
      <c r="F4741" s="10"/>
      <c r="G4741" s="10"/>
      <c r="H4741" s="10"/>
      <c r="I4741" s="10"/>
      <c r="J4741" s="10"/>
      <c r="K4741" s="11"/>
      <c r="L4741" s="11"/>
      <c r="M4741" s="12"/>
      <c r="N4741" s="12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12"/>
      <c r="Z4741" s="12"/>
      <c r="AA4741" s="12"/>
      <c r="AB4741" s="12"/>
      <c r="AC4741" s="12"/>
      <c r="AD4741" s="12"/>
      <c r="AE4741" s="12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  <c r="AR4741" s="12"/>
      <c r="AS4741" s="12"/>
      <c r="AT4741" s="12"/>
      <c r="AU4741" s="12"/>
      <c r="AV4741" s="12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12"/>
      <c r="BG4741" s="12"/>
      <c r="BH4741" s="12"/>
      <c r="BI4741" s="12"/>
      <c r="BJ4741" s="13"/>
      <c r="BK4741" s="13"/>
      <c r="BL4741" s="13"/>
      <c r="BM4741" s="13"/>
      <c r="BN4741" s="13"/>
    </row>
    <row r="4742" spans="4:66" x14ac:dyDescent="0.25">
      <c r="D4742" s="7"/>
      <c r="E4742" s="10"/>
      <c r="F4742" s="10"/>
      <c r="G4742" s="10"/>
      <c r="H4742" s="10"/>
      <c r="I4742" s="10"/>
      <c r="J4742" s="10"/>
      <c r="K4742" s="11"/>
      <c r="L4742" s="11"/>
      <c r="M4742" s="12"/>
      <c r="N4742" s="12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12"/>
      <c r="Z4742" s="12"/>
      <c r="AA4742" s="12"/>
      <c r="AB4742" s="12"/>
      <c r="AC4742" s="12"/>
      <c r="AD4742" s="12"/>
      <c r="AE4742" s="12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  <c r="AR4742" s="12"/>
      <c r="AS4742" s="12"/>
      <c r="AT4742" s="12"/>
      <c r="AU4742" s="12"/>
      <c r="AV4742" s="12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12"/>
      <c r="BG4742" s="12"/>
      <c r="BH4742" s="12"/>
      <c r="BI4742" s="12"/>
      <c r="BJ4742" s="13"/>
      <c r="BK4742" s="13"/>
      <c r="BL4742" s="13"/>
      <c r="BM4742" s="13"/>
      <c r="BN4742" s="13"/>
    </row>
    <row r="4743" spans="4:66" x14ac:dyDescent="0.25">
      <c r="D4743" s="7"/>
      <c r="E4743" s="10"/>
      <c r="F4743" s="10"/>
      <c r="G4743" s="10"/>
      <c r="H4743" s="10"/>
      <c r="I4743" s="10"/>
      <c r="J4743" s="10"/>
      <c r="K4743" s="11"/>
      <c r="L4743" s="11"/>
      <c r="M4743" s="12"/>
      <c r="N4743" s="12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12"/>
      <c r="Z4743" s="12"/>
      <c r="AA4743" s="12"/>
      <c r="AB4743" s="12"/>
      <c r="AC4743" s="12"/>
      <c r="AD4743" s="12"/>
      <c r="AE4743" s="12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2"/>
      <c r="AS4743" s="12"/>
      <c r="AT4743" s="12"/>
      <c r="AU4743" s="12"/>
      <c r="AV4743" s="12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12"/>
      <c r="BG4743" s="12"/>
      <c r="BH4743" s="12"/>
      <c r="BI4743" s="12"/>
      <c r="BJ4743" s="13"/>
      <c r="BK4743" s="13"/>
      <c r="BL4743" s="13"/>
      <c r="BM4743" s="13"/>
      <c r="BN4743" s="13"/>
    </row>
    <row r="4744" spans="4:66" x14ac:dyDescent="0.25">
      <c r="D4744" s="7"/>
      <c r="E4744" s="10"/>
      <c r="F4744" s="10"/>
      <c r="G4744" s="10"/>
      <c r="H4744" s="10"/>
      <c r="I4744" s="10"/>
      <c r="J4744" s="10"/>
      <c r="K4744" s="11"/>
      <c r="L4744" s="11"/>
      <c r="M4744" s="12"/>
      <c r="N4744" s="12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12"/>
      <c r="Z4744" s="12"/>
      <c r="AA4744" s="12"/>
      <c r="AB4744" s="12"/>
      <c r="AC4744" s="12"/>
      <c r="AD4744" s="12"/>
      <c r="AE4744" s="12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  <c r="AR4744" s="12"/>
      <c r="AS4744" s="12"/>
      <c r="AT4744" s="12"/>
      <c r="AU4744" s="12"/>
      <c r="AV4744" s="12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12"/>
      <c r="BG4744" s="12"/>
      <c r="BH4744" s="12"/>
      <c r="BI4744" s="12"/>
      <c r="BJ4744" s="13"/>
      <c r="BK4744" s="13"/>
      <c r="BL4744" s="13"/>
      <c r="BM4744" s="13"/>
      <c r="BN4744" s="13"/>
    </row>
    <row r="4745" spans="4:66" x14ac:dyDescent="0.25">
      <c r="D4745" s="7"/>
      <c r="E4745" s="10"/>
      <c r="F4745" s="10"/>
      <c r="G4745" s="10"/>
      <c r="H4745" s="10"/>
      <c r="I4745" s="10"/>
      <c r="J4745" s="10"/>
      <c r="K4745" s="11"/>
      <c r="L4745" s="11"/>
      <c r="M4745" s="12"/>
      <c r="N4745" s="12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  <c r="AR4745" s="12"/>
      <c r="AS4745" s="12"/>
      <c r="AT4745" s="12"/>
      <c r="AU4745" s="12"/>
      <c r="AV4745" s="12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12"/>
      <c r="BG4745" s="12"/>
      <c r="BH4745" s="12"/>
      <c r="BI4745" s="12"/>
      <c r="BJ4745" s="13"/>
      <c r="BK4745" s="13"/>
      <c r="BL4745" s="13"/>
      <c r="BM4745" s="13"/>
      <c r="BN4745" s="13"/>
    </row>
    <row r="4746" spans="4:66" x14ac:dyDescent="0.25">
      <c r="D4746" s="7"/>
      <c r="E4746" s="10"/>
      <c r="F4746" s="10"/>
      <c r="G4746" s="10"/>
      <c r="H4746" s="10"/>
      <c r="I4746" s="10"/>
      <c r="J4746" s="10"/>
      <c r="K4746" s="11"/>
      <c r="L4746" s="11"/>
      <c r="M4746" s="12"/>
      <c r="N4746" s="12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12"/>
      <c r="Z4746" s="12"/>
      <c r="AA4746" s="12"/>
      <c r="AB4746" s="12"/>
      <c r="AC4746" s="12"/>
      <c r="AD4746" s="12"/>
      <c r="AE4746" s="12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  <c r="AR4746" s="12"/>
      <c r="AS4746" s="12"/>
      <c r="AT4746" s="12"/>
      <c r="AU4746" s="12"/>
      <c r="AV4746" s="12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12"/>
      <c r="BG4746" s="12"/>
      <c r="BH4746" s="12"/>
      <c r="BI4746" s="12"/>
      <c r="BJ4746" s="13"/>
      <c r="BK4746" s="13"/>
      <c r="BL4746" s="13"/>
      <c r="BM4746" s="13"/>
      <c r="BN4746" s="13"/>
    </row>
    <row r="4747" spans="4:66" x14ac:dyDescent="0.25">
      <c r="D4747" s="7"/>
      <c r="E4747" s="10"/>
      <c r="F4747" s="10"/>
      <c r="G4747" s="10"/>
      <c r="H4747" s="10"/>
      <c r="I4747" s="10"/>
      <c r="J4747" s="10"/>
      <c r="K4747" s="11"/>
      <c r="L4747" s="11"/>
      <c r="M4747" s="12"/>
      <c r="N4747" s="12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12"/>
      <c r="Z4747" s="12"/>
      <c r="AA4747" s="12"/>
      <c r="AB4747" s="12"/>
      <c r="AC4747" s="12"/>
      <c r="AD4747" s="12"/>
      <c r="AE4747" s="12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2"/>
      <c r="AS4747" s="12"/>
      <c r="AT4747" s="12"/>
      <c r="AU4747" s="12"/>
      <c r="AV4747" s="12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12"/>
      <c r="BG4747" s="12"/>
      <c r="BH4747" s="12"/>
      <c r="BI4747" s="12"/>
      <c r="BJ4747" s="13"/>
      <c r="BK4747" s="13"/>
      <c r="BL4747" s="13"/>
      <c r="BM4747" s="13"/>
      <c r="BN4747" s="13"/>
    </row>
    <row r="4748" spans="4:66" x14ac:dyDescent="0.25">
      <c r="D4748" s="7"/>
      <c r="E4748" s="10"/>
      <c r="F4748" s="10"/>
      <c r="G4748" s="10"/>
      <c r="H4748" s="10"/>
      <c r="I4748" s="10"/>
      <c r="J4748" s="10"/>
      <c r="K4748" s="11"/>
      <c r="L4748" s="11"/>
      <c r="M4748" s="12"/>
      <c r="N4748" s="12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12"/>
      <c r="Z4748" s="12"/>
      <c r="AA4748" s="12"/>
      <c r="AB4748" s="12"/>
      <c r="AC4748" s="12"/>
      <c r="AD4748" s="12"/>
      <c r="AE4748" s="12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  <c r="AR4748" s="12"/>
      <c r="AS4748" s="12"/>
      <c r="AT4748" s="12"/>
      <c r="AU4748" s="12"/>
      <c r="AV4748" s="12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12"/>
      <c r="BG4748" s="12"/>
      <c r="BH4748" s="12"/>
      <c r="BI4748" s="12"/>
      <c r="BJ4748" s="13"/>
      <c r="BK4748" s="13"/>
      <c r="BL4748" s="13"/>
      <c r="BM4748" s="13"/>
      <c r="BN4748" s="13"/>
    </row>
    <row r="4749" spans="4:66" x14ac:dyDescent="0.25">
      <c r="D4749" s="7"/>
      <c r="E4749" s="10"/>
      <c r="F4749" s="10"/>
      <c r="G4749" s="10"/>
      <c r="H4749" s="10"/>
      <c r="I4749" s="10"/>
      <c r="J4749" s="10"/>
      <c r="K4749" s="11"/>
      <c r="L4749" s="11"/>
      <c r="M4749" s="12"/>
      <c r="N4749" s="12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12"/>
      <c r="Z4749" s="12"/>
      <c r="AA4749" s="12"/>
      <c r="AB4749" s="12"/>
      <c r="AC4749" s="12"/>
      <c r="AD4749" s="12"/>
      <c r="AE4749" s="12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  <c r="AR4749" s="12"/>
      <c r="AS4749" s="12"/>
      <c r="AT4749" s="12"/>
      <c r="AU4749" s="12"/>
      <c r="AV4749" s="12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12"/>
      <c r="BG4749" s="12"/>
      <c r="BH4749" s="12"/>
      <c r="BI4749" s="12"/>
      <c r="BJ4749" s="13"/>
      <c r="BK4749" s="13"/>
      <c r="BL4749" s="13"/>
      <c r="BM4749" s="13"/>
      <c r="BN4749" s="13"/>
    </row>
    <row r="4750" spans="4:66" x14ac:dyDescent="0.25">
      <c r="D4750" s="7"/>
      <c r="E4750" s="10"/>
      <c r="F4750" s="10"/>
      <c r="G4750" s="10"/>
      <c r="H4750" s="10"/>
      <c r="I4750" s="10"/>
      <c r="J4750" s="10"/>
      <c r="K4750" s="11"/>
      <c r="L4750" s="11"/>
      <c r="M4750" s="12"/>
      <c r="N4750" s="12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12"/>
      <c r="Z4750" s="12"/>
      <c r="AA4750" s="12"/>
      <c r="AB4750" s="12"/>
      <c r="AC4750" s="12"/>
      <c r="AD4750" s="12"/>
      <c r="AE4750" s="12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  <c r="AR4750" s="12"/>
      <c r="AS4750" s="12"/>
      <c r="AT4750" s="12"/>
      <c r="AU4750" s="12"/>
      <c r="AV4750" s="12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12"/>
      <c r="BG4750" s="12"/>
      <c r="BH4750" s="12"/>
      <c r="BI4750" s="12"/>
      <c r="BJ4750" s="13"/>
      <c r="BK4750" s="13"/>
      <c r="BL4750" s="13"/>
      <c r="BM4750" s="13"/>
      <c r="BN4750" s="13"/>
    </row>
    <row r="4751" spans="4:66" x14ac:dyDescent="0.25">
      <c r="D4751" s="7"/>
      <c r="E4751" s="10"/>
      <c r="F4751" s="10"/>
      <c r="G4751" s="10"/>
      <c r="H4751" s="10"/>
      <c r="I4751" s="10"/>
      <c r="J4751" s="10"/>
      <c r="K4751" s="11"/>
      <c r="L4751" s="11"/>
      <c r="M4751" s="12"/>
      <c r="N4751" s="12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12"/>
      <c r="Z4751" s="12"/>
      <c r="AA4751" s="12"/>
      <c r="AB4751" s="12"/>
      <c r="AC4751" s="12"/>
      <c r="AD4751" s="12"/>
      <c r="AE4751" s="12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  <c r="AR4751" s="12"/>
      <c r="AS4751" s="12"/>
      <c r="AT4751" s="12"/>
      <c r="AU4751" s="12"/>
      <c r="AV4751" s="12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12"/>
      <c r="BG4751" s="12"/>
      <c r="BH4751" s="12"/>
      <c r="BI4751" s="12"/>
      <c r="BJ4751" s="13"/>
      <c r="BK4751" s="13"/>
      <c r="BL4751" s="13"/>
      <c r="BM4751" s="13"/>
      <c r="BN4751" s="13"/>
    </row>
    <row r="4752" spans="4:66" x14ac:dyDescent="0.25">
      <c r="D4752" s="7"/>
      <c r="E4752" s="10"/>
      <c r="F4752" s="10"/>
      <c r="G4752" s="10"/>
      <c r="H4752" s="10"/>
      <c r="I4752" s="10"/>
      <c r="J4752" s="10"/>
      <c r="K4752" s="11"/>
      <c r="L4752" s="11"/>
      <c r="M4752" s="12"/>
      <c r="N4752" s="12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12"/>
      <c r="Z4752" s="12"/>
      <c r="AA4752" s="12"/>
      <c r="AB4752" s="12"/>
      <c r="AC4752" s="12"/>
      <c r="AD4752" s="12"/>
      <c r="AE4752" s="12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  <c r="AR4752" s="12"/>
      <c r="AS4752" s="12"/>
      <c r="AT4752" s="12"/>
      <c r="AU4752" s="12"/>
      <c r="AV4752" s="12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12"/>
      <c r="BG4752" s="12"/>
      <c r="BH4752" s="12"/>
      <c r="BI4752" s="12"/>
      <c r="BJ4752" s="13"/>
      <c r="BK4752" s="13"/>
      <c r="BL4752" s="13"/>
      <c r="BM4752" s="13"/>
      <c r="BN4752" s="13"/>
    </row>
    <row r="4753" spans="4:66" x14ac:dyDescent="0.25">
      <c r="D4753" s="7"/>
      <c r="E4753" s="10"/>
      <c r="F4753" s="10"/>
      <c r="G4753" s="10"/>
      <c r="H4753" s="10"/>
      <c r="I4753" s="10"/>
      <c r="J4753" s="10"/>
      <c r="K4753" s="11"/>
      <c r="L4753" s="11"/>
      <c r="M4753" s="12"/>
      <c r="N4753" s="12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12"/>
      <c r="Z4753" s="12"/>
      <c r="AA4753" s="12"/>
      <c r="AB4753" s="12"/>
      <c r="AC4753" s="12"/>
      <c r="AD4753" s="12"/>
      <c r="AE4753" s="12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  <c r="AR4753" s="12"/>
      <c r="AS4753" s="12"/>
      <c r="AT4753" s="12"/>
      <c r="AU4753" s="12"/>
      <c r="AV4753" s="12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12"/>
      <c r="BG4753" s="12"/>
      <c r="BH4753" s="12"/>
      <c r="BI4753" s="12"/>
      <c r="BJ4753" s="13"/>
      <c r="BK4753" s="13"/>
      <c r="BL4753" s="13"/>
      <c r="BM4753" s="13"/>
      <c r="BN4753" s="13"/>
    </row>
    <row r="4754" spans="4:66" x14ac:dyDescent="0.25">
      <c r="D4754" s="7"/>
      <c r="E4754" s="10"/>
      <c r="F4754" s="10"/>
      <c r="G4754" s="10"/>
      <c r="H4754" s="10"/>
      <c r="I4754" s="10"/>
      <c r="J4754" s="10"/>
      <c r="K4754" s="11"/>
      <c r="L4754" s="11"/>
      <c r="M4754" s="12"/>
      <c r="N4754" s="12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12"/>
      <c r="Z4754" s="12"/>
      <c r="AA4754" s="12"/>
      <c r="AB4754" s="12"/>
      <c r="AC4754" s="12"/>
      <c r="AD4754" s="12"/>
      <c r="AE4754" s="12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  <c r="AR4754" s="12"/>
      <c r="AS4754" s="12"/>
      <c r="AT4754" s="12"/>
      <c r="AU4754" s="12"/>
      <c r="AV4754" s="12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12"/>
      <c r="BG4754" s="12"/>
      <c r="BH4754" s="12"/>
      <c r="BI4754" s="12"/>
      <c r="BJ4754" s="13"/>
      <c r="BK4754" s="13"/>
      <c r="BL4754" s="13"/>
      <c r="BM4754" s="13"/>
      <c r="BN4754" s="13"/>
    </row>
    <row r="4755" spans="4:66" x14ac:dyDescent="0.25">
      <c r="D4755" s="7"/>
      <c r="E4755" s="10"/>
      <c r="F4755" s="10"/>
      <c r="G4755" s="10"/>
      <c r="H4755" s="10"/>
      <c r="I4755" s="10"/>
      <c r="J4755" s="10"/>
      <c r="K4755" s="11"/>
      <c r="L4755" s="11"/>
      <c r="M4755" s="12"/>
      <c r="N4755" s="12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12"/>
      <c r="Z4755" s="12"/>
      <c r="AA4755" s="12"/>
      <c r="AB4755" s="12"/>
      <c r="AC4755" s="12"/>
      <c r="AD4755" s="12"/>
      <c r="AE4755" s="12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2"/>
      <c r="AS4755" s="12"/>
      <c r="AT4755" s="12"/>
      <c r="AU4755" s="12"/>
      <c r="AV4755" s="12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12"/>
      <c r="BG4755" s="12"/>
      <c r="BH4755" s="12"/>
      <c r="BI4755" s="12"/>
      <c r="BJ4755" s="13"/>
      <c r="BK4755" s="13"/>
      <c r="BL4755" s="13"/>
      <c r="BM4755" s="13"/>
      <c r="BN4755" s="13"/>
    </row>
    <row r="4756" spans="4:66" x14ac:dyDescent="0.25">
      <c r="D4756" s="7"/>
      <c r="E4756" s="10"/>
      <c r="F4756" s="10"/>
      <c r="G4756" s="10"/>
      <c r="H4756" s="10"/>
      <c r="I4756" s="10"/>
      <c r="J4756" s="10"/>
      <c r="K4756" s="11"/>
      <c r="L4756" s="11"/>
      <c r="M4756" s="12"/>
      <c r="N4756" s="12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12"/>
      <c r="Z4756" s="12"/>
      <c r="AA4756" s="12"/>
      <c r="AB4756" s="12"/>
      <c r="AC4756" s="12"/>
      <c r="AD4756" s="12"/>
      <c r="AE4756" s="12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  <c r="AR4756" s="12"/>
      <c r="AS4756" s="12"/>
      <c r="AT4756" s="12"/>
      <c r="AU4756" s="12"/>
      <c r="AV4756" s="12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12"/>
      <c r="BG4756" s="12"/>
      <c r="BH4756" s="12"/>
      <c r="BI4756" s="12"/>
      <c r="BJ4756" s="13"/>
      <c r="BK4756" s="13"/>
      <c r="BL4756" s="13"/>
      <c r="BM4756" s="13"/>
      <c r="BN4756" s="13"/>
    </row>
    <row r="4757" spans="4:66" x14ac:dyDescent="0.25">
      <c r="D4757" s="7"/>
      <c r="E4757" s="10"/>
      <c r="F4757" s="10"/>
      <c r="G4757" s="10"/>
      <c r="H4757" s="10"/>
      <c r="I4757" s="10"/>
      <c r="J4757" s="10"/>
      <c r="K4757" s="11"/>
      <c r="L4757" s="11"/>
      <c r="M4757" s="12"/>
      <c r="N4757" s="12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12"/>
      <c r="Z4757" s="12"/>
      <c r="AA4757" s="12"/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2"/>
      <c r="AS4757" s="12"/>
      <c r="AT4757" s="12"/>
      <c r="AU4757" s="12"/>
      <c r="AV4757" s="12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12"/>
      <c r="BG4757" s="12"/>
      <c r="BH4757" s="12"/>
      <c r="BI4757" s="12"/>
      <c r="BJ4757" s="13"/>
      <c r="BK4757" s="13"/>
      <c r="BL4757" s="13"/>
      <c r="BM4757" s="13"/>
      <c r="BN4757" s="13"/>
    </row>
    <row r="4758" spans="4:66" x14ac:dyDescent="0.25">
      <c r="D4758" s="7"/>
      <c r="E4758" s="10"/>
      <c r="F4758" s="10"/>
      <c r="G4758" s="10"/>
      <c r="H4758" s="10"/>
      <c r="I4758" s="10"/>
      <c r="J4758" s="10"/>
      <c r="K4758" s="11"/>
      <c r="L4758" s="11"/>
      <c r="M4758" s="12"/>
      <c r="N4758" s="12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12"/>
      <c r="Z4758" s="12"/>
      <c r="AA4758" s="12"/>
      <c r="AB4758" s="12"/>
      <c r="AC4758" s="12"/>
      <c r="AD4758" s="12"/>
      <c r="AE4758" s="12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  <c r="AR4758" s="12"/>
      <c r="AS4758" s="12"/>
      <c r="AT4758" s="12"/>
      <c r="AU4758" s="12"/>
      <c r="AV4758" s="12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12"/>
      <c r="BG4758" s="12"/>
      <c r="BH4758" s="12"/>
      <c r="BI4758" s="12"/>
      <c r="BJ4758" s="13"/>
      <c r="BK4758" s="13"/>
      <c r="BL4758" s="13"/>
      <c r="BM4758" s="13"/>
      <c r="BN4758" s="13"/>
    </row>
    <row r="4759" spans="4:66" x14ac:dyDescent="0.25">
      <c r="D4759" s="7"/>
      <c r="E4759" s="10"/>
      <c r="F4759" s="10"/>
      <c r="G4759" s="10"/>
      <c r="H4759" s="10"/>
      <c r="I4759" s="10"/>
      <c r="J4759" s="10"/>
      <c r="K4759" s="11"/>
      <c r="L4759" s="11"/>
      <c r="M4759" s="12"/>
      <c r="N4759" s="12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12"/>
      <c r="Z4759" s="12"/>
      <c r="AA4759" s="12"/>
      <c r="AB4759" s="12"/>
      <c r="AC4759" s="12"/>
      <c r="AD4759" s="12"/>
      <c r="AE4759" s="12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  <c r="AR4759" s="12"/>
      <c r="AS4759" s="12"/>
      <c r="AT4759" s="12"/>
      <c r="AU4759" s="12"/>
      <c r="AV4759" s="12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12"/>
      <c r="BG4759" s="12"/>
      <c r="BH4759" s="12"/>
      <c r="BI4759" s="12"/>
      <c r="BJ4759" s="13"/>
      <c r="BK4759" s="13"/>
      <c r="BL4759" s="13"/>
      <c r="BM4759" s="13"/>
      <c r="BN4759" s="13"/>
    </row>
    <row r="4760" spans="4:66" x14ac:dyDescent="0.25">
      <c r="D4760" s="7"/>
      <c r="E4760" s="10"/>
      <c r="F4760" s="10"/>
      <c r="G4760" s="10"/>
      <c r="H4760" s="10"/>
      <c r="I4760" s="10"/>
      <c r="J4760" s="10"/>
      <c r="K4760" s="11"/>
      <c r="L4760" s="11"/>
      <c r="M4760" s="12"/>
      <c r="N4760" s="12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12"/>
      <c r="Z4760" s="12"/>
      <c r="AA4760" s="12"/>
      <c r="AB4760" s="12"/>
      <c r="AC4760" s="12"/>
      <c r="AD4760" s="12"/>
      <c r="AE4760" s="12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  <c r="AR4760" s="12"/>
      <c r="AS4760" s="12"/>
      <c r="AT4760" s="12"/>
      <c r="AU4760" s="12"/>
      <c r="AV4760" s="12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12"/>
      <c r="BG4760" s="12"/>
      <c r="BH4760" s="12"/>
      <c r="BI4760" s="12"/>
      <c r="BJ4760" s="13"/>
      <c r="BK4760" s="13"/>
      <c r="BL4760" s="13"/>
      <c r="BM4760" s="13"/>
      <c r="BN4760" s="13"/>
    </row>
    <row r="4761" spans="4:66" x14ac:dyDescent="0.25">
      <c r="D4761" s="7"/>
      <c r="E4761" s="10"/>
      <c r="F4761" s="10"/>
      <c r="G4761" s="10"/>
      <c r="H4761" s="10"/>
      <c r="I4761" s="10"/>
      <c r="J4761" s="10"/>
      <c r="K4761" s="11"/>
      <c r="L4761" s="11"/>
      <c r="M4761" s="12"/>
      <c r="N4761" s="12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12"/>
      <c r="Z4761" s="12"/>
      <c r="AA4761" s="12"/>
      <c r="AB4761" s="12"/>
      <c r="AC4761" s="12"/>
      <c r="AD4761" s="12"/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2"/>
      <c r="AS4761" s="12"/>
      <c r="AT4761" s="12"/>
      <c r="AU4761" s="12"/>
      <c r="AV4761" s="12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12"/>
      <c r="BG4761" s="12"/>
      <c r="BH4761" s="12"/>
      <c r="BI4761" s="12"/>
      <c r="BJ4761" s="13"/>
      <c r="BK4761" s="13"/>
      <c r="BL4761" s="13"/>
      <c r="BM4761" s="13"/>
      <c r="BN4761" s="13"/>
    </row>
    <row r="4762" spans="4:66" x14ac:dyDescent="0.25">
      <c r="D4762" s="7"/>
      <c r="E4762" s="10"/>
      <c r="F4762" s="10"/>
      <c r="G4762" s="10"/>
      <c r="H4762" s="10"/>
      <c r="I4762" s="10"/>
      <c r="J4762" s="10"/>
      <c r="K4762" s="11"/>
      <c r="L4762" s="11"/>
      <c r="M4762" s="12"/>
      <c r="N4762" s="12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12"/>
      <c r="Z4762" s="12"/>
      <c r="AA4762" s="12"/>
      <c r="AB4762" s="12"/>
      <c r="AC4762" s="12"/>
      <c r="AD4762" s="12"/>
      <c r="AE4762" s="12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  <c r="AR4762" s="12"/>
      <c r="AS4762" s="12"/>
      <c r="AT4762" s="12"/>
      <c r="AU4762" s="12"/>
      <c r="AV4762" s="12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12"/>
      <c r="BG4762" s="12"/>
      <c r="BH4762" s="12"/>
      <c r="BI4762" s="12"/>
      <c r="BJ4762" s="13"/>
      <c r="BK4762" s="13"/>
      <c r="BL4762" s="13"/>
      <c r="BM4762" s="13"/>
      <c r="BN4762" s="13"/>
    </row>
    <row r="4763" spans="4:66" x14ac:dyDescent="0.25">
      <c r="D4763" s="7"/>
      <c r="E4763" s="10"/>
      <c r="F4763" s="10"/>
      <c r="G4763" s="10"/>
      <c r="H4763" s="10"/>
      <c r="I4763" s="10"/>
      <c r="J4763" s="10"/>
      <c r="K4763" s="11"/>
      <c r="L4763" s="11"/>
      <c r="M4763" s="12"/>
      <c r="N4763" s="12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12"/>
      <c r="Z4763" s="12"/>
      <c r="AA4763" s="12"/>
      <c r="AB4763" s="12"/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2"/>
      <c r="AS4763" s="12"/>
      <c r="AT4763" s="12"/>
      <c r="AU4763" s="12"/>
      <c r="AV4763" s="12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12"/>
      <c r="BG4763" s="12"/>
      <c r="BH4763" s="12"/>
      <c r="BI4763" s="12"/>
      <c r="BJ4763" s="13"/>
      <c r="BK4763" s="13"/>
      <c r="BL4763" s="13"/>
      <c r="BM4763" s="13"/>
      <c r="BN4763" s="13"/>
    </row>
    <row r="4764" spans="4:66" x14ac:dyDescent="0.25">
      <c r="D4764" s="7"/>
      <c r="E4764" s="10"/>
      <c r="F4764" s="10"/>
      <c r="G4764" s="10"/>
      <c r="H4764" s="10"/>
      <c r="I4764" s="10"/>
      <c r="J4764" s="10"/>
      <c r="K4764" s="11"/>
      <c r="L4764" s="11"/>
      <c r="M4764" s="12"/>
      <c r="N4764" s="12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12"/>
      <c r="Z4764" s="12"/>
      <c r="AA4764" s="12"/>
      <c r="AB4764" s="12"/>
      <c r="AC4764" s="12"/>
      <c r="AD4764" s="12"/>
      <c r="AE4764" s="12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  <c r="AR4764" s="12"/>
      <c r="AS4764" s="12"/>
      <c r="AT4764" s="12"/>
      <c r="AU4764" s="12"/>
      <c r="AV4764" s="12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12"/>
      <c r="BG4764" s="12"/>
      <c r="BH4764" s="12"/>
      <c r="BI4764" s="12"/>
      <c r="BJ4764" s="13"/>
      <c r="BK4764" s="13"/>
      <c r="BL4764" s="13"/>
      <c r="BM4764" s="13"/>
      <c r="BN4764" s="13"/>
    </row>
    <row r="4765" spans="4:66" x14ac:dyDescent="0.25">
      <c r="D4765" s="7"/>
      <c r="E4765" s="10"/>
      <c r="F4765" s="10"/>
      <c r="G4765" s="10"/>
      <c r="H4765" s="10"/>
      <c r="I4765" s="10"/>
      <c r="J4765" s="10"/>
      <c r="K4765" s="11"/>
      <c r="L4765" s="11"/>
      <c r="M4765" s="12"/>
      <c r="N4765" s="12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12"/>
      <c r="Z4765" s="12"/>
      <c r="AA4765" s="12"/>
      <c r="AB4765" s="12"/>
      <c r="AC4765" s="12"/>
      <c r="AD4765" s="12"/>
      <c r="AE4765" s="12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  <c r="AR4765" s="12"/>
      <c r="AS4765" s="12"/>
      <c r="AT4765" s="12"/>
      <c r="AU4765" s="12"/>
      <c r="AV4765" s="12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12"/>
      <c r="BG4765" s="12"/>
      <c r="BH4765" s="12"/>
      <c r="BI4765" s="12"/>
      <c r="BJ4765" s="13"/>
      <c r="BK4765" s="13"/>
      <c r="BL4765" s="13"/>
      <c r="BM4765" s="13"/>
      <c r="BN4765" s="13"/>
    </row>
    <row r="4766" spans="4:66" x14ac:dyDescent="0.25">
      <c r="D4766" s="7"/>
      <c r="E4766" s="10"/>
      <c r="F4766" s="10"/>
      <c r="G4766" s="10"/>
      <c r="H4766" s="10"/>
      <c r="I4766" s="10"/>
      <c r="J4766" s="10"/>
      <c r="K4766" s="11"/>
      <c r="L4766" s="11"/>
      <c r="M4766" s="12"/>
      <c r="N4766" s="12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12"/>
      <c r="Z4766" s="12"/>
      <c r="AA4766" s="12"/>
      <c r="AB4766" s="12"/>
      <c r="AC4766" s="12"/>
      <c r="AD4766" s="12"/>
      <c r="AE4766" s="12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  <c r="AR4766" s="12"/>
      <c r="AS4766" s="12"/>
      <c r="AT4766" s="12"/>
      <c r="AU4766" s="12"/>
      <c r="AV4766" s="12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12"/>
      <c r="BG4766" s="12"/>
      <c r="BH4766" s="12"/>
      <c r="BI4766" s="12"/>
      <c r="BJ4766" s="13"/>
      <c r="BK4766" s="13"/>
      <c r="BL4766" s="13"/>
      <c r="BM4766" s="13"/>
      <c r="BN4766" s="13"/>
    </row>
    <row r="4767" spans="4:66" x14ac:dyDescent="0.25">
      <c r="D4767" s="7"/>
      <c r="E4767" s="10"/>
      <c r="F4767" s="10"/>
      <c r="G4767" s="10"/>
      <c r="H4767" s="10"/>
      <c r="I4767" s="10"/>
      <c r="J4767" s="10"/>
      <c r="K4767" s="11"/>
      <c r="L4767" s="11"/>
      <c r="M4767" s="12"/>
      <c r="N4767" s="12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2"/>
      <c r="AS4767" s="12"/>
      <c r="AT4767" s="12"/>
      <c r="AU4767" s="12"/>
      <c r="AV4767" s="12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12"/>
      <c r="BG4767" s="12"/>
      <c r="BH4767" s="12"/>
      <c r="BI4767" s="12"/>
      <c r="BJ4767" s="13"/>
      <c r="BK4767" s="13"/>
      <c r="BL4767" s="13"/>
      <c r="BM4767" s="13"/>
      <c r="BN4767" s="13"/>
    </row>
    <row r="4768" spans="4:66" x14ac:dyDescent="0.25">
      <c r="D4768" s="7"/>
      <c r="E4768" s="10"/>
      <c r="F4768" s="10"/>
      <c r="G4768" s="10"/>
      <c r="H4768" s="10"/>
      <c r="I4768" s="10"/>
      <c r="J4768" s="10"/>
      <c r="K4768" s="11"/>
      <c r="L4768" s="11"/>
      <c r="M4768" s="12"/>
      <c r="N4768" s="12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12"/>
      <c r="Z4768" s="12"/>
      <c r="AA4768" s="12"/>
      <c r="AB4768" s="12"/>
      <c r="AC4768" s="12"/>
      <c r="AD4768" s="12"/>
      <c r="AE4768" s="12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  <c r="AR4768" s="12"/>
      <c r="AS4768" s="12"/>
      <c r="AT4768" s="12"/>
      <c r="AU4768" s="12"/>
      <c r="AV4768" s="12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12"/>
      <c r="BG4768" s="12"/>
      <c r="BH4768" s="12"/>
      <c r="BI4768" s="12"/>
      <c r="BJ4768" s="13"/>
      <c r="BK4768" s="13"/>
      <c r="BL4768" s="13"/>
      <c r="BM4768" s="13"/>
      <c r="BN4768" s="13"/>
    </row>
    <row r="4769" spans="4:66" x14ac:dyDescent="0.25">
      <c r="D4769" s="7"/>
      <c r="E4769" s="10"/>
      <c r="F4769" s="10"/>
      <c r="G4769" s="10"/>
      <c r="H4769" s="10"/>
      <c r="I4769" s="10"/>
      <c r="J4769" s="10"/>
      <c r="K4769" s="11"/>
      <c r="L4769" s="11"/>
      <c r="M4769" s="12"/>
      <c r="N4769" s="12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12"/>
      <c r="Z4769" s="12"/>
      <c r="AA4769" s="12"/>
      <c r="AB4769" s="12"/>
      <c r="AC4769" s="12"/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2"/>
      <c r="AS4769" s="12"/>
      <c r="AT4769" s="12"/>
      <c r="AU4769" s="12"/>
      <c r="AV4769" s="12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12"/>
      <c r="BG4769" s="12"/>
      <c r="BH4769" s="12"/>
      <c r="BI4769" s="12"/>
      <c r="BJ4769" s="13"/>
      <c r="BK4769" s="13"/>
      <c r="BL4769" s="13"/>
      <c r="BM4769" s="13"/>
      <c r="BN4769" s="13"/>
    </row>
    <row r="4770" spans="4:66" x14ac:dyDescent="0.25">
      <c r="D4770" s="7"/>
      <c r="E4770" s="10"/>
      <c r="F4770" s="10"/>
      <c r="G4770" s="10"/>
      <c r="H4770" s="10"/>
      <c r="I4770" s="10"/>
      <c r="J4770" s="10"/>
      <c r="K4770" s="11"/>
      <c r="L4770" s="11"/>
      <c r="M4770" s="12"/>
      <c r="N4770" s="12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12"/>
      <c r="Z4770" s="12"/>
      <c r="AA4770" s="12"/>
      <c r="AB4770" s="12"/>
      <c r="AC4770" s="12"/>
      <c r="AD4770" s="12"/>
      <c r="AE4770" s="12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  <c r="AR4770" s="12"/>
      <c r="AS4770" s="12"/>
      <c r="AT4770" s="12"/>
      <c r="AU4770" s="12"/>
      <c r="AV4770" s="12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12"/>
      <c r="BG4770" s="12"/>
      <c r="BH4770" s="12"/>
      <c r="BI4770" s="12"/>
      <c r="BJ4770" s="13"/>
      <c r="BK4770" s="13"/>
      <c r="BL4770" s="13"/>
      <c r="BM4770" s="13"/>
      <c r="BN4770" s="13"/>
    </row>
    <row r="4771" spans="4:66" x14ac:dyDescent="0.25">
      <c r="D4771" s="7"/>
      <c r="E4771" s="10"/>
      <c r="F4771" s="10"/>
      <c r="G4771" s="10"/>
      <c r="H4771" s="10"/>
      <c r="I4771" s="10"/>
      <c r="J4771" s="10"/>
      <c r="K4771" s="11"/>
      <c r="L4771" s="11"/>
      <c r="M4771" s="12"/>
      <c r="N4771" s="12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12"/>
      <c r="Z4771" s="12"/>
      <c r="AA4771" s="12"/>
      <c r="AB4771" s="12"/>
      <c r="AC4771" s="12"/>
      <c r="AD4771" s="12"/>
      <c r="AE4771" s="12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  <c r="AR4771" s="12"/>
      <c r="AS4771" s="12"/>
      <c r="AT4771" s="12"/>
      <c r="AU4771" s="12"/>
      <c r="AV4771" s="12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12"/>
      <c r="BG4771" s="12"/>
      <c r="BH4771" s="12"/>
      <c r="BI4771" s="12"/>
      <c r="BJ4771" s="13"/>
      <c r="BK4771" s="13"/>
      <c r="BL4771" s="13"/>
      <c r="BM4771" s="13"/>
      <c r="BN4771" s="13"/>
    </row>
    <row r="4772" spans="4:66" x14ac:dyDescent="0.25">
      <c r="D4772" s="7"/>
      <c r="E4772" s="10"/>
      <c r="F4772" s="10"/>
      <c r="G4772" s="10"/>
      <c r="H4772" s="10"/>
      <c r="I4772" s="10"/>
      <c r="J4772" s="10"/>
      <c r="K4772" s="11"/>
      <c r="L4772" s="11"/>
      <c r="M4772" s="12"/>
      <c r="N4772" s="12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12"/>
      <c r="Z4772" s="12"/>
      <c r="AA4772" s="12"/>
      <c r="AB4772" s="12"/>
      <c r="AC4772" s="12"/>
      <c r="AD4772" s="12"/>
      <c r="AE4772" s="12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  <c r="AR4772" s="12"/>
      <c r="AS4772" s="12"/>
      <c r="AT4772" s="12"/>
      <c r="AU4772" s="12"/>
      <c r="AV4772" s="12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12"/>
      <c r="BG4772" s="12"/>
      <c r="BH4772" s="12"/>
      <c r="BI4772" s="12"/>
      <c r="BJ4772" s="13"/>
      <c r="BK4772" s="13"/>
      <c r="BL4772" s="13"/>
      <c r="BM4772" s="13"/>
      <c r="BN4772" s="13"/>
    </row>
    <row r="4773" spans="4:66" x14ac:dyDescent="0.25">
      <c r="D4773" s="7"/>
      <c r="E4773" s="10"/>
      <c r="F4773" s="10"/>
      <c r="G4773" s="10"/>
      <c r="H4773" s="10"/>
      <c r="I4773" s="10"/>
      <c r="J4773" s="10"/>
      <c r="K4773" s="11"/>
      <c r="L4773" s="11"/>
      <c r="M4773" s="12"/>
      <c r="N4773" s="12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12"/>
      <c r="Z4773" s="12"/>
      <c r="AA4773" s="12"/>
      <c r="AB4773" s="12"/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2"/>
      <c r="AS4773" s="12"/>
      <c r="AT4773" s="12"/>
      <c r="AU4773" s="12"/>
      <c r="AV4773" s="12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12"/>
      <c r="BG4773" s="12"/>
      <c r="BH4773" s="12"/>
      <c r="BI4773" s="12"/>
      <c r="BJ4773" s="13"/>
      <c r="BK4773" s="13"/>
      <c r="BL4773" s="13"/>
      <c r="BM4773" s="13"/>
      <c r="BN4773" s="13"/>
    </row>
    <row r="4774" spans="4:66" x14ac:dyDescent="0.25">
      <c r="D4774" s="7"/>
      <c r="E4774" s="10"/>
      <c r="F4774" s="10"/>
      <c r="G4774" s="10"/>
      <c r="H4774" s="10"/>
      <c r="I4774" s="10"/>
      <c r="J4774" s="10"/>
      <c r="K4774" s="11"/>
      <c r="L4774" s="11"/>
      <c r="M4774" s="12"/>
      <c r="N4774" s="12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12"/>
      <c r="Z4774" s="12"/>
      <c r="AA4774" s="12"/>
      <c r="AB4774" s="12"/>
      <c r="AC4774" s="12"/>
      <c r="AD4774" s="12"/>
      <c r="AE4774" s="12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  <c r="AR4774" s="12"/>
      <c r="AS4774" s="12"/>
      <c r="AT4774" s="12"/>
      <c r="AU4774" s="12"/>
      <c r="AV4774" s="12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12"/>
      <c r="BG4774" s="12"/>
      <c r="BH4774" s="12"/>
      <c r="BI4774" s="12"/>
      <c r="BJ4774" s="13"/>
      <c r="BK4774" s="13"/>
      <c r="BL4774" s="13"/>
      <c r="BM4774" s="13"/>
      <c r="BN4774" s="13"/>
    </row>
    <row r="4775" spans="4:66" x14ac:dyDescent="0.25">
      <c r="D4775" s="7"/>
      <c r="E4775" s="10"/>
      <c r="F4775" s="10"/>
      <c r="G4775" s="10"/>
      <c r="H4775" s="10"/>
      <c r="I4775" s="10"/>
      <c r="J4775" s="10"/>
      <c r="K4775" s="11"/>
      <c r="L4775" s="11"/>
      <c r="M4775" s="12"/>
      <c r="N4775" s="12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12"/>
      <c r="Z4775" s="12"/>
      <c r="AA4775" s="12"/>
      <c r="AB4775" s="12"/>
      <c r="AC4775" s="12"/>
      <c r="AD4775" s="12"/>
      <c r="AE4775" s="12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  <c r="AR4775" s="12"/>
      <c r="AS4775" s="12"/>
      <c r="AT4775" s="12"/>
      <c r="AU4775" s="12"/>
      <c r="AV4775" s="12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12"/>
      <c r="BG4775" s="12"/>
      <c r="BH4775" s="12"/>
      <c r="BI4775" s="12"/>
      <c r="BJ4775" s="13"/>
      <c r="BK4775" s="13"/>
      <c r="BL4775" s="13"/>
      <c r="BM4775" s="13"/>
      <c r="BN4775" s="13"/>
    </row>
    <row r="4776" spans="4:66" x14ac:dyDescent="0.25">
      <c r="D4776" s="7"/>
      <c r="E4776" s="10"/>
      <c r="F4776" s="10"/>
      <c r="G4776" s="10"/>
      <c r="H4776" s="10"/>
      <c r="I4776" s="10"/>
      <c r="J4776" s="10"/>
      <c r="K4776" s="11"/>
      <c r="L4776" s="11"/>
      <c r="M4776" s="12"/>
      <c r="N4776" s="12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12"/>
      <c r="Z4776" s="12"/>
      <c r="AA4776" s="12"/>
      <c r="AB4776" s="12"/>
      <c r="AC4776" s="12"/>
      <c r="AD4776" s="12"/>
      <c r="AE4776" s="12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  <c r="AR4776" s="12"/>
      <c r="AS4776" s="12"/>
      <c r="AT4776" s="12"/>
      <c r="AU4776" s="12"/>
      <c r="AV4776" s="12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12"/>
      <c r="BG4776" s="12"/>
      <c r="BH4776" s="12"/>
      <c r="BI4776" s="12"/>
      <c r="BJ4776" s="13"/>
      <c r="BK4776" s="13"/>
      <c r="BL4776" s="13"/>
      <c r="BM4776" s="13"/>
      <c r="BN4776" s="13"/>
    </row>
    <row r="4777" spans="4:66" x14ac:dyDescent="0.25">
      <c r="D4777" s="7"/>
      <c r="E4777" s="10"/>
      <c r="F4777" s="10"/>
      <c r="G4777" s="10"/>
      <c r="H4777" s="10"/>
      <c r="I4777" s="10"/>
      <c r="J4777" s="10"/>
      <c r="K4777" s="11"/>
      <c r="L4777" s="11"/>
      <c r="M4777" s="12"/>
      <c r="N4777" s="12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12"/>
      <c r="Z4777" s="12"/>
      <c r="AA4777" s="12"/>
      <c r="AB4777" s="12"/>
      <c r="AC4777" s="12"/>
      <c r="AD4777" s="12"/>
      <c r="AE4777" s="12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  <c r="AR4777" s="12"/>
      <c r="AS4777" s="12"/>
      <c r="AT4777" s="12"/>
      <c r="AU4777" s="12"/>
      <c r="AV4777" s="12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12"/>
      <c r="BG4777" s="12"/>
      <c r="BH4777" s="12"/>
      <c r="BI4777" s="12"/>
      <c r="BJ4777" s="13"/>
      <c r="BK4777" s="13"/>
      <c r="BL4777" s="13"/>
      <c r="BM4777" s="13"/>
      <c r="BN4777" s="13"/>
    </row>
    <row r="4778" spans="4:66" x14ac:dyDescent="0.25">
      <c r="D4778" s="7"/>
      <c r="E4778" s="10"/>
      <c r="F4778" s="10"/>
      <c r="G4778" s="10"/>
      <c r="H4778" s="10"/>
      <c r="I4778" s="10"/>
      <c r="J4778" s="10"/>
      <c r="K4778" s="11"/>
      <c r="L4778" s="11"/>
      <c r="M4778" s="12"/>
      <c r="N4778" s="12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12"/>
      <c r="Z4778" s="12"/>
      <c r="AA4778" s="12"/>
      <c r="AB4778" s="12"/>
      <c r="AC4778" s="12"/>
      <c r="AD4778" s="12"/>
      <c r="AE4778" s="12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  <c r="AR4778" s="12"/>
      <c r="AS4778" s="12"/>
      <c r="AT4778" s="12"/>
      <c r="AU4778" s="12"/>
      <c r="AV4778" s="12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12"/>
      <c r="BG4778" s="12"/>
      <c r="BH4778" s="12"/>
      <c r="BI4778" s="12"/>
      <c r="BJ4778" s="13"/>
      <c r="BK4778" s="13"/>
      <c r="BL4778" s="13"/>
      <c r="BM4778" s="13"/>
      <c r="BN4778" s="13"/>
    </row>
    <row r="4779" spans="4:66" x14ac:dyDescent="0.25">
      <c r="D4779" s="7"/>
      <c r="E4779" s="10"/>
      <c r="F4779" s="10"/>
      <c r="G4779" s="10"/>
      <c r="H4779" s="10"/>
      <c r="I4779" s="10"/>
      <c r="J4779" s="10"/>
      <c r="K4779" s="11"/>
      <c r="L4779" s="11"/>
      <c r="M4779" s="12"/>
      <c r="N4779" s="12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12"/>
      <c r="Z4779" s="12"/>
      <c r="AA4779" s="12"/>
      <c r="AB4779" s="12"/>
      <c r="AC4779" s="12"/>
      <c r="AD4779" s="12"/>
      <c r="AE4779" s="12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  <c r="AR4779" s="12"/>
      <c r="AS4779" s="12"/>
      <c r="AT4779" s="12"/>
      <c r="AU4779" s="12"/>
      <c r="AV4779" s="12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12"/>
      <c r="BG4779" s="12"/>
      <c r="BH4779" s="12"/>
      <c r="BI4779" s="12"/>
      <c r="BJ4779" s="13"/>
      <c r="BK4779" s="13"/>
      <c r="BL4779" s="13"/>
      <c r="BM4779" s="13"/>
      <c r="BN4779" s="13"/>
    </row>
    <row r="4780" spans="4:66" x14ac:dyDescent="0.25">
      <c r="D4780" s="7"/>
      <c r="E4780" s="10"/>
      <c r="F4780" s="10"/>
      <c r="G4780" s="10"/>
      <c r="H4780" s="10"/>
      <c r="I4780" s="10"/>
      <c r="J4780" s="10"/>
      <c r="K4780" s="11"/>
      <c r="L4780" s="11"/>
      <c r="M4780" s="12"/>
      <c r="N4780" s="12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12"/>
      <c r="Z4780" s="12"/>
      <c r="AA4780" s="12"/>
      <c r="AB4780" s="12"/>
      <c r="AC4780" s="12"/>
      <c r="AD4780" s="12"/>
      <c r="AE4780" s="12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  <c r="AR4780" s="12"/>
      <c r="AS4780" s="12"/>
      <c r="AT4780" s="12"/>
      <c r="AU4780" s="12"/>
      <c r="AV4780" s="12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12"/>
      <c r="BG4780" s="12"/>
      <c r="BH4780" s="12"/>
      <c r="BI4780" s="12"/>
      <c r="BJ4780" s="13"/>
      <c r="BK4780" s="13"/>
      <c r="BL4780" s="13"/>
      <c r="BM4780" s="13"/>
      <c r="BN4780" s="13"/>
    </row>
    <row r="4781" spans="4:66" x14ac:dyDescent="0.25">
      <c r="D4781" s="7"/>
      <c r="E4781" s="10"/>
      <c r="F4781" s="10"/>
      <c r="G4781" s="10"/>
      <c r="H4781" s="10"/>
      <c r="I4781" s="10"/>
      <c r="J4781" s="10"/>
      <c r="K4781" s="11"/>
      <c r="L4781" s="11"/>
      <c r="M4781" s="12"/>
      <c r="N4781" s="12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12"/>
      <c r="Z4781" s="12"/>
      <c r="AA4781" s="12"/>
      <c r="AB4781" s="12"/>
      <c r="AC4781" s="12"/>
      <c r="AD4781" s="12"/>
      <c r="AE4781" s="12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  <c r="AR4781" s="12"/>
      <c r="AS4781" s="12"/>
      <c r="AT4781" s="12"/>
      <c r="AU4781" s="12"/>
      <c r="AV4781" s="12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12"/>
      <c r="BG4781" s="12"/>
      <c r="BH4781" s="12"/>
      <c r="BI4781" s="12"/>
      <c r="BJ4781" s="13"/>
      <c r="BK4781" s="13"/>
      <c r="BL4781" s="13"/>
      <c r="BM4781" s="13"/>
      <c r="BN4781" s="13"/>
    </row>
    <row r="4782" spans="4:66" x14ac:dyDescent="0.25">
      <c r="D4782" s="7"/>
      <c r="E4782" s="10"/>
      <c r="F4782" s="10"/>
      <c r="G4782" s="10"/>
      <c r="H4782" s="10"/>
      <c r="I4782" s="10"/>
      <c r="J4782" s="10"/>
      <c r="K4782" s="11"/>
      <c r="L4782" s="11"/>
      <c r="M4782" s="12"/>
      <c r="N4782" s="12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12"/>
      <c r="Z4782" s="12"/>
      <c r="AA4782" s="12"/>
      <c r="AB4782" s="12"/>
      <c r="AC4782" s="12"/>
      <c r="AD4782" s="12"/>
      <c r="AE4782" s="12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  <c r="AR4782" s="12"/>
      <c r="AS4782" s="12"/>
      <c r="AT4782" s="12"/>
      <c r="AU4782" s="12"/>
      <c r="AV4782" s="12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12"/>
      <c r="BG4782" s="12"/>
      <c r="BH4782" s="12"/>
      <c r="BI4782" s="12"/>
      <c r="BJ4782" s="13"/>
      <c r="BK4782" s="13"/>
      <c r="BL4782" s="13"/>
      <c r="BM4782" s="13"/>
      <c r="BN4782" s="13"/>
    </row>
    <row r="4783" spans="4:66" x14ac:dyDescent="0.25">
      <c r="D4783" s="7"/>
      <c r="E4783" s="10"/>
      <c r="F4783" s="10"/>
      <c r="G4783" s="10"/>
      <c r="H4783" s="10"/>
      <c r="I4783" s="10"/>
      <c r="J4783" s="10"/>
      <c r="K4783" s="11"/>
      <c r="L4783" s="11"/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2"/>
      <c r="AS4783" s="12"/>
      <c r="AT4783" s="12"/>
      <c r="AU4783" s="12"/>
      <c r="AV4783" s="12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12"/>
      <c r="BG4783" s="12"/>
      <c r="BH4783" s="12"/>
      <c r="BI4783" s="12"/>
      <c r="BJ4783" s="13"/>
      <c r="BK4783" s="13"/>
      <c r="BL4783" s="13"/>
      <c r="BM4783" s="13"/>
      <c r="BN4783" s="13"/>
    </row>
    <row r="4784" spans="4:66" x14ac:dyDescent="0.25">
      <c r="D4784" s="7"/>
      <c r="E4784" s="10"/>
      <c r="F4784" s="10"/>
      <c r="G4784" s="10"/>
      <c r="H4784" s="10"/>
      <c r="I4784" s="10"/>
      <c r="J4784" s="10"/>
      <c r="K4784" s="11"/>
      <c r="L4784" s="11"/>
      <c r="M4784" s="12"/>
      <c r="N4784" s="12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12"/>
      <c r="Z4784" s="12"/>
      <c r="AA4784" s="12"/>
      <c r="AB4784" s="12"/>
      <c r="AC4784" s="12"/>
      <c r="AD4784" s="12"/>
      <c r="AE4784" s="12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  <c r="AR4784" s="12"/>
      <c r="AS4784" s="12"/>
      <c r="AT4784" s="12"/>
      <c r="AU4784" s="12"/>
      <c r="AV4784" s="12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12"/>
      <c r="BG4784" s="12"/>
      <c r="BH4784" s="12"/>
      <c r="BI4784" s="12"/>
      <c r="BJ4784" s="13"/>
      <c r="BK4784" s="13"/>
      <c r="BL4784" s="13"/>
      <c r="BM4784" s="13"/>
      <c r="BN4784" s="13"/>
    </row>
    <row r="4785" spans="4:66" x14ac:dyDescent="0.25">
      <c r="D4785" s="7"/>
      <c r="E4785" s="10"/>
      <c r="F4785" s="10"/>
      <c r="G4785" s="10"/>
      <c r="H4785" s="10"/>
      <c r="I4785" s="10"/>
      <c r="J4785" s="10"/>
      <c r="K4785" s="11"/>
      <c r="L4785" s="11"/>
      <c r="M4785" s="12"/>
      <c r="N4785" s="12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  <c r="AR4785" s="12"/>
      <c r="AS4785" s="12"/>
      <c r="AT4785" s="12"/>
      <c r="AU4785" s="12"/>
      <c r="AV4785" s="12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12"/>
      <c r="BG4785" s="12"/>
      <c r="BH4785" s="12"/>
      <c r="BI4785" s="12"/>
      <c r="BJ4785" s="13"/>
      <c r="BK4785" s="13"/>
      <c r="BL4785" s="13"/>
      <c r="BM4785" s="13"/>
      <c r="BN4785" s="13"/>
    </row>
    <row r="4786" spans="4:66" x14ac:dyDescent="0.25">
      <c r="D4786" s="7"/>
      <c r="E4786" s="10"/>
      <c r="F4786" s="10"/>
      <c r="G4786" s="10"/>
      <c r="H4786" s="10"/>
      <c r="I4786" s="10"/>
      <c r="J4786" s="10"/>
      <c r="K4786" s="11"/>
      <c r="L4786" s="11"/>
      <c r="M4786" s="12"/>
      <c r="N4786" s="12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12"/>
      <c r="Z4786" s="12"/>
      <c r="AA4786" s="12"/>
      <c r="AB4786" s="12"/>
      <c r="AC4786" s="12"/>
      <c r="AD4786" s="12"/>
      <c r="AE4786" s="12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  <c r="AR4786" s="12"/>
      <c r="AS4786" s="12"/>
      <c r="AT4786" s="12"/>
      <c r="AU4786" s="12"/>
      <c r="AV4786" s="12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12"/>
      <c r="BG4786" s="12"/>
      <c r="BH4786" s="12"/>
      <c r="BI4786" s="12"/>
      <c r="BJ4786" s="13"/>
      <c r="BK4786" s="13"/>
      <c r="BL4786" s="13"/>
      <c r="BM4786" s="13"/>
      <c r="BN4786" s="13"/>
    </row>
    <row r="4787" spans="4:66" x14ac:dyDescent="0.25">
      <c r="D4787" s="7"/>
      <c r="E4787" s="10"/>
      <c r="F4787" s="10"/>
      <c r="G4787" s="10"/>
      <c r="H4787" s="10"/>
      <c r="I4787" s="10"/>
      <c r="J4787" s="10"/>
      <c r="K4787" s="11"/>
      <c r="L4787" s="11"/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  <c r="AR4787" s="12"/>
      <c r="AS4787" s="12"/>
      <c r="AT4787" s="12"/>
      <c r="AU4787" s="12"/>
      <c r="AV4787" s="12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12"/>
      <c r="BG4787" s="12"/>
      <c r="BH4787" s="12"/>
      <c r="BI4787" s="12"/>
      <c r="BJ4787" s="13"/>
      <c r="BK4787" s="13"/>
      <c r="BL4787" s="13"/>
      <c r="BM4787" s="13"/>
      <c r="BN4787" s="13"/>
    </row>
    <row r="4788" spans="4:66" x14ac:dyDescent="0.25">
      <c r="D4788" s="7"/>
      <c r="E4788" s="10"/>
      <c r="F4788" s="10"/>
      <c r="G4788" s="10"/>
      <c r="H4788" s="10"/>
      <c r="I4788" s="10"/>
      <c r="J4788" s="10"/>
      <c r="K4788" s="11"/>
      <c r="L4788" s="11"/>
      <c r="M4788" s="12"/>
      <c r="N4788" s="12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12"/>
      <c r="Z4788" s="12"/>
      <c r="AA4788" s="12"/>
      <c r="AB4788" s="12"/>
      <c r="AC4788" s="12"/>
      <c r="AD4788" s="12"/>
      <c r="AE4788" s="12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  <c r="AR4788" s="12"/>
      <c r="AS4788" s="12"/>
      <c r="AT4788" s="12"/>
      <c r="AU4788" s="12"/>
      <c r="AV4788" s="12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12"/>
      <c r="BG4788" s="12"/>
      <c r="BH4788" s="12"/>
      <c r="BI4788" s="12"/>
      <c r="BJ4788" s="13"/>
      <c r="BK4788" s="13"/>
      <c r="BL4788" s="13"/>
      <c r="BM4788" s="13"/>
      <c r="BN4788" s="13"/>
    </row>
    <row r="4789" spans="4:66" x14ac:dyDescent="0.25">
      <c r="D4789" s="7"/>
      <c r="E4789" s="10"/>
      <c r="F4789" s="10"/>
      <c r="G4789" s="10"/>
      <c r="H4789" s="10"/>
      <c r="I4789" s="10"/>
      <c r="J4789" s="10"/>
      <c r="K4789" s="11"/>
      <c r="L4789" s="11"/>
      <c r="M4789" s="12"/>
      <c r="N4789" s="12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12"/>
      <c r="Z4789" s="12"/>
      <c r="AA4789" s="12"/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2"/>
      <c r="AS4789" s="12"/>
      <c r="AT4789" s="12"/>
      <c r="AU4789" s="12"/>
      <c r="AV4789" s="12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12"/>
      <c r="BG4789" s="12"/>
      <c r="BH4789" s="12"/>
      <c r="BI4789" s="12"/>
      <c r="BJ4789" s="13"/>
      <c r="BK4789" s="13"/>
      <c r="BL4789" s="13"/>
      <c r="BM4789" s="13"/>
      <c r="BN4789" s="13"/>
    </row>
    <row r="4790" spans="4:66" x14ac:dyDescent="0.25">
      <c r="D4790" s="7"/>
      <c r="E4790" s="10"/>
      <c r="F4790" s="10"/>
      <c r="G4790" s="10"/>
      <c r="H4790" s="10"/>
      <c r="I4790" s="10"/>
      <c r="J4790" s="10"/>
      <c r="K4790" s="11"/>
      <c r="L4790" s="11"/>
      <c r="M4790" s="12"/>
      <c r="N4790" s="12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12"/>
      <c r="Z4790" s="12"/>
      <c r="AA4790" s="12"/>
      <c r="AB4790" s="12"/>
      <c r="AC4790" s="12"/>
      <c r="AD4790" s="12"/>
      <c r="AE4790" s="12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  <c r="AR4790" s="12"/>
      <c r="AS4790" s="12"/>
      <c r="AT4790" s="12"/>
      <c r="AU4790" s="12"/>
      <c r="AV4790" s="12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12"/>
      <c r="BG4790" s="12"/>
      <c r="BH4790" s="12"/>
      <c r="BI4790" s="12"/>
      <c r="BJ4790" s="13"/>
      <c r="BK4790" s="13"/>
      <c r="BL4790" s="13"/>
      <c r="BM4790" s="13"/>
      <c r="BN4790" s="13"/>
    </row>
    <row r="4791" spans="4:66" x14ac:dyDescent="0.25">
      <c r="D4791" s="7"/>
      <c r="E4791" s="10"/>
      <c r="F4791" s="10"/>
      <c r="G4791" s="10"/>
      <c r="H4791" s="10"/>
      <c r="I4791" s="10"/>
      <c r="J4791" s="10"/>
      <c r="K4791" s="11"/>
      <c r="L4791" s="11"/>
      <c r="M4791" s="12"/>
      <c r="N4791" s="12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2"/>
      <c r="AS4791" s="12"/>
      <c r="AT4791" s="12"/>
      <c r="AU4791" s="12"/>
      <c r="AV4791" s="12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12"/>
      <c r="BG4791" s="12"/>
      <c r="BH4791" s="12"/>
      <c r="BI4791" s="12"/>
      <c r="BJ4791" s="13"/>
      <c r="BK4791" s="13"/>
      <c r="BL4791" s="13"/>
      <c r="BM4791" s="13"/>
      <c r="BN4791" s="13"/>
    </row>
    <row r="4792" spans="4:66" x14ac:dyDescent="0.25">
      <c r="D4792" s="7"/>
      <c r="E4792" s="10"/>
      <c r="F4792" s="10"/>
      <c r="G4792" s="10"/>
      <c r="H4792" s="10"/>
      <c r="I4792" s="10"/>
      <c r="J4792" s="10"/>
      <c r="K4792" s="11"/>
      <c r="L4792" s="11"/>
      <c r="M4792" s="12"/>
      <c r="N4792" s="12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12"/>
      <c r="Z4792" s="12"/>
      <c r="AA4792" s="12"/>
      <c r="AB4792" s="12"/>
      <c r="AC4792" s="12"/>
      <c r="AD4792" s="12"/>
      <c r="AE4792" s="12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  <c r="AR4792" s="12"/>
      <c r="AS4792" s="12"/>
      <c r="AT4792" s="12"/>
      <c r="AU4792" s="12"/>
      <c r="AV4792" s="12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12"/>
      <c r="BG4792" s="12"/>
      <c r="BH4792" s="12"/>
      <c r="BI4792" s="12"/>
      <c r="BJ4792" s="13"/>
      <c r="BK4792" s="13"/>
      <c r="BL4792" s="13"/>
      <c r="BM4792" s="13"/>
      <c r="BN4792" s="13"/>
    </row>
    <row r="4793" spans="4:66" x14ac:dyDescent="0.25">
      <c r="D4793" s="7"/>
      <c r="E4793" s="10"/>
      <c r="F4793" s="10"/>
      <c r="G4793" s="10"/>
      <c r="H4793" s="10"/>
      <c r="I4793" s="10"/>
      <c r="J4793" s="10"/>
      <c r="K4793" s="11"/>
      <c r="L4793" s="11"/>
      <c r="M4793" s="12"/>
      <c r="N4793" s="12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2"/>
      <c r="AS4793" s="12"/>
      <c r="AT4793" s="12"/>
      <c r="AU4793" s="12"/>
      <c r="AV4793" s="12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12"/>
      <c r="BG4793" s="12"/>
      <c r="BH4793" s="12"/>
      <c r="BI4793" s="12"/>
      <c r="BJ4793" s="13"/>
      <c r="BK4793" s="13"/>
      <c r="BL4793" s="13"/>
      <c r="BM4793" s="13"/>
      <c r="BN4793" s="13"/>
    </row>
    <row r="4794" spans="4:66" x14ac:dyDescent="0.25">
      <c r="D4794" s="7"/>
      <c r="E4794" s="10"/>
      <c r="F4794" s="10"/>
      <c r="G4794" s="10"/>
      <c r="H4794" s="10"/>
      <c r="I4794" s="10"/>
      <c r="J4794" s="10"/>
      <c r="K4794" s="11"/>
      <c r="L4794" s="11"/>
      <c r="M4794" s="12"/>
      <c r="N4794" s="12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12"/>
      <c r="Z4794" s="12"/>
      <c r="AA4794" s="12"/>
      <c r="AB4794" s="12"/>
      <c r="AC4794" s="12"/>
      <c r="AD4794" s="12"/>
      <c r="AE4794" s="12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  <c r="AR4794" s="12"/>
      <c r="AS4794" s="12"/>
      <c r="AT4794" s="12"/>
      <c r="AU4794" s="12"/>
      <c r="AV4794" s="12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12"/>
      <c r="BG4794" s="12"/>
      <c r="BH4794" s="12"/>
      <c r="BI4794" s="12"/>
      <c r="BJ4794" s="13"/>
      <c r="BK4794" s="13"/>
      <c r="BL4794" s="13"/>
      <c r="BM4794" s="13"/>
      <c r="BN4794" s="13"/>
    </row>
    <row r="4795" spans="4:66" x14ac:dyDescent="0.25">
      <c r="D4795" s="7"/>
      <c r="E4795" s="10"/>
      <c r="F4795" s="10"/>
      <c r="G4795" s="10"/>
      <c r="H4795" s="10"/>
      <c r="I4795" s="10"/>
      <c r="J4795" s="10"/>
      <c r="K4795" s="11"/>
      <c r="L4795" s="11"/>
      <c r="M4795" s="12"/>
      <c r="N4795" s="12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2"/>
      <c r="AS4795" s="12"/>
      <c r="AT4795" s="12"/>
      <c r="AU4795" s="12"/>
      <c r="AV4795" s="12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12"/>
      <c r="BG4795" s="12"/>
      <c r="BH4795" s="12"/>
      <c r="BI4795" s="12"/>
      <c r="BJ4795" s="13"/>
      <c r="BK4795" s="13"/>
      <c r="BL4795" s="13"/>
      <c r="BM4795" s="13"/>
      <c r="BN4795" s="13"/>
    </row>
    <row r="4796" spans="4:66" x14ac:dyDescent="0.25">
      <c r="D4796" s="7"/>
      <c r="E4796" s="10"/>
      <c r="F4796" s="10"/>
      <c r="G4796" s="10"/>
      <c r="H4796" s="10"/>
      <c r="I4796" s="10"/>
      <c r="J4796" s="10"/>
      <c r="K4796" s="11"/>
      <c r="L4796" s="11"/>
      <c r="M4796" s="12"/>
      <c r="N4796" s="12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12"/>
      <c r="Z4796" s="12"/>
      <c r="AA4796" s="12"/>
      <c r="AB4796" s="12"/>
      <c r="AC4796" s="12"/>
      <c r="AD4796" s="12"/>
      <c r="AE4796" s="12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  <c r="AR4796" s="12"/>
      <c r="AS4796" s="12"/>
      <c r="AT4796" s="12"/>
      <c r="AU4796" s="12"/>
      <c r="AV4796" s="12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12"/>
      <c r="BG4796" s="12"/>
      <c r="BH4796" s="12"/>
      <c r="BI4796" s="12"/>
      <c r="BJ4796" s="13"/>
      <c r="BK4796" s="13"/>
      <c r="BL4796" s="13"/>
      <c r="BM4796" s="13"/>
      <c r="BN4796" s="13"/>
    </row>
    <row r="4797" spans="4:66" x14ac:dyDescent="0.25">
      <c r="D4797" s="7"/>
      <c r="E4797" s="10"/>
      <c r="F4797" s="10"/>
      <c r="G4797" s="10"/>
      <c r="H4797" s="10"/>
      <c r="I4797" s="10"/>
      <c r="J4797" s="10"/>
      <c r="K4797" s="11"/>
      <c r="L4797" s="11"/>
      <c r="M4797" s="12"/>
      <c r="N4797" s="12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12"/>
      <c r="Z4797" s="12"/>
      <c r="AA4797" s="12"/>
      <c r="AB4797" s="12"/>
      <c r="AC4797" s="12"/>
      <c r="AD4797" s="12"/>
      <c r="AE4797" s="12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  <c r="AR4797" s="12"/>
      <c r="AS4797" s="12"/>
      <c r="AT4797" s="12"/>
      <c r="AU4797" s="12"/>
      <c r="AV4797" s="12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12"/>
      <c r="BG4797" s="12"/>
      <c r="BH4797" s="12"/>
      <c r="BI4797" s="12"/>
      <c r="BJ4797" s="13"/>
      <c r="BK4797" s="13"/>
      <c r="BL4797" s="13"/>
      <c r="BM4797" s="13"/>
      <c r="BN4797" s="13"/>
    </row>
    <row r="4798" spans="4:66" x14ac:dyDescent="0.25">
      <c r="D4798" s="7"/>
      <c r="E4798" s="10"/>
      <c r="F4798" s="10"/>
      <c r="G4798" s="10"/>
      <c r="H4798" s="10"/>
      <c r="I4798" s="10"/>
      <c r="J4798" s="10"/>
      <c r="K4798" s="11"/>
      <c r="L4798" s="11"/>
      <c r="M4798" s="12"/>
      <c r="N4798" s="12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12"/>
      <c r="Z4798" s="12"/>
      <c r="AA4798" s="12"/>
      <c r="AB4798" s="12"/>
      <c r="AC4798" s="12"/>
      <c r="AD4798" s="12"/>
      <c r="AE4798" s="12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  <c r="AR4798" s="12"/>
      <c r="AS4798" s="12"/>
      <c r="AT4798" s="12"/>
      <c r="AU4798" s="12"/>
      <c r="AV4798" s="12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12"/>
      <c r="BG4798" s="12"/>
      <c r="BH4798" s="12"/>
      <c r="BI4798" s="12"/>
      <c r="BJ4798" s="13"/>
      <c r="BK4798" s="13"/>
      <c r="BL4798" s="13"/>
      <c r="BM4798" s="13"/>
      <c r="BN4798" s="13"/>
    </row>
    <row r="4799" spans="4:66" x14ac:dyDescent="0.25">
      <c r="D4799" s="7"/>
      <c r="E4799" s="10"/>
      <c r="F4799" s="10"/>
      <c r="G4799" s="10"/>
      <c r="H4799" s="10"/>
      <c r="I4799" s="10"/>
      <c r="J4799" s="10"/>
      <c r="K4799" s="11"/>
      <c r="L4799" s="11"/>
      <c r="M4799" s="12"/>
      <c r="N4799" s="12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12"/>
      <c r="Z4799" s="12"/>
      <c r="AA4799" s="12"/>
      <c r="AB4799" s="12"/>
      <c r="AC4799" s="12"/>
      <c r="AD4799" s="12"/>
      <c r="AE4799" s="12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  <c r="AR4799" s="12"/>
      <c r="AS4799" s="12"/>
      <c r="AT4799" s="12"/>
      <c r="AU4799" s="12"/>
      <c r="AV4799" s="12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12"/>
      <c r="BG4799" s="12"/>
      <c r="BH4799" s="12"/>
      <c r="BI4799" s="12"/>
      <c r="BJ4799" s="13"/>
      <c r="BK4799" s="13"/>
      <c r="BL4799" s="13"/>
      <c r="BM4799" s="13"/>
      <c r="BN4799" s="13"/>
    </row>
    <row r="4800" spans="4:66" x14ac:dyDescent="0.25">
      <c r="D4800" s="7"/>
      <c r="E4800" s="10"/>
      <c r="F4800" s="10"/>
      <c r="G4800" s="10"/>
      <c r="H4800" s="10"/>
      <c r="I4800" s="10"/>
      <c r="J4800" s="10"/>
      <c r="K4800" s="11"/>
      <c r="L4800" s="11"/>
      <c r="M4800" s="12"/>
      <c r="N4800" s="12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12"/>
      <c r="Z4800" s="12"/>
      <c r="AA4800" s="12"/>
      <c r="AB4800" s="12"/>
      <c r="AC4800" s="12"/>
      <c r="AD4800" s="12"/>
      <c r="AE4800" s="12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  <c r="AR4800" s="12"/>
      <c r="AS4800" s="12"/>
      <c r="AT4800" s="12"/>
      <c r="AU4800" s="12"/>
      <c r="AV4800" s="12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12"/>
      <c r="BG4800" s="12"/>
      <c r="BH4800" s="12"/>
      <c r="BI4800" s="12"/>
      <c r="BJ4800" s="13"/>
      <c r="BK4800" s="13"/>
      <c r="BL4800" s="13"/>
      <c r="BM4800" s="13"/>
      <c r="BN4800" s="13"/>
    </row>
    <row r="4801" spans="4:66" x14ac:dyDescent="0.25">
      <c r="D4801" s="7"/>
      <c r="E4801" s="10"/>
      <c r="F4801" s="10"/>
      <c r="G4801" s="10"/>
      <c r="H4801" s="10"/>
      <c r="I4801" s="10"/>
      <c r="J4801" s="10"/>
      <c r="K4801" s="11"/>
      <c r="L4801" s="11"/>
      <c r="M4801" s="12"/>
      <c r="N4801" s="12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12"/>
      <c r="Z4801" s="12"/>
      <c r="AA4801" s="12"/>
      <c r="AB4801" s="12"/>
      <c r="AC4801" s="12"/>
      <c r="AD4801" s="12"/>
      <c r="AE4801" s="12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2"/>
      <c r="AS4801" s="12"/>
      <c r="AT4801" s="12"/>
      <c r="AU4801" s="12"/>
      <c r="AV4801" s="12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12"/>
      <c r="BG4801" s="12"/>
      <c r="BH4801" s="12"/>
      <c r="BI4801" s="12"/>
      <c r="BJ4801" s="13"/>
      <c r="BK4801" s="13"/>
      <c r="BL4801" s="13"/>
      <c r="BM4801" s="13"/>
      <c r="BN4801" s="13"/>
    </row>
    <row r="4802" spans="4:66" x14ac:dyDescent="0.25">
      <c r="D4802" s="7"/>
      <c r="E4802" s="10"/>
      <c r="F4802" s="10"/>
      <c r="G4802" s="10"/>
      <c r="H4802" s="10"/>
      <c r="I4802" s="10"/>
      <c r="J4802" s="10"/>
      <c r="K4802" s="11"/>
      <c r="L4802" s="11"/>
      <c r="M4802" s="12"/>
      <c r="N4802" s="12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12"/>
      <c r="Z4802" s="12"/>
      <c r="AA4802" s="12"/>
      <c r="AB4802" s="12"/>
      <c r="AC4802" s="12"/>
      <c r="AD4802" s="12"/>
      <c r="AE4802" s="12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  <c r="AR4802" s="12"/>
      <c r="AS4802" s="12"/>
      <c r="AT4802" s="12"/>
      <c r="AU4802" s="12"/>
      <c r="AV4802" s="12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12"/>
      <c r="BG4802" s="12"/>
      <c r="BH4802" s="12"/>
      <c r="BI4802" s="12"/>
      <c r="BJ4802" s="13"/>
      <c r="BK4802" s="13"/>
      <c r="BL4802" s="13"/>
      <c r="BM4802" s="13"/>
      <c r="BN4802" s="13"/>
    </row>
    <row r="4803" spans="4:66" x14ac:dyDescent="0.25">
      <c r="D4803" s="7"/>
      <c r="E4803" s="10"/>
      <c r="F4803" s="10"/>
      <c r="G4803" s="10"/>
      <c r="H4803" s="10"/>
      <c r="I4803" s="10"/>
      <c r="J4803" s="10"/>
      <c r="K4803" s="11"/>
      <c r="L4803" s="11"/>
      <c r="M4803" s="12"/>
      <c r="N4803" s="12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12"/>
      <c r="Z4803" s="12"/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2"/>
      <c r="AS4803" s="12"/>
      <c r="AT4803" s="12"/>
      <c r="AU4803" s="12"/>
      <c r="AV4803" s="12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12"/>
      <c r="BG4803" s="12"/>
      <c r="BH4803" s="12"/>
      <c r="BI4803" s="12"/>
      <c r="BJ4803" s="13"/>
      <c r="BK4803" s="13"/>
      <c r="BL4803" s="13"/>
      <c r="BM4803" s="13"/>
      <c r="BN4803" s="13"/>
    </row>
    <row r="4804" spans="4:66" x14ac:dyDescent="0.25">
      <c r="D4804" s="7"/>
      <c r="E4804" s="10"/>
      <c r="F4804" s="10"/>
      <c r="G4804" s="10"/>
      <c r="H4804" s="10"/>
      <c r="I4804" s="10"/>
      <c r="J4804" s="10"/>
      <c r="K4804" s="11"/>
      <c r="L4804" s="11"/>
      <c r="M4804" s="12"/>
      <c r="N4804" s="12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12"/>
      <c r="Z4804" s="12"/>
      <c r="AA4804" s="12"/>
      <c r="AB4804" s="12"/>
      <c r="AC4804" s="12"/>
      <c r="AD4804" s="12"/>
      <c r="AE4804" s="12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  <c r="AR4804" s="12"/>
      <c r="AS4804" s="12"/>
      <c r="AT4804" s="12"/>
      <c r="AU4804" s="12"/>
      <c r="AV4804" s="12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12"/>
      <c r="BG4804" s="12"/>
      <c r="BH4804" s="12"/>
      <c r="BI4804" s="12"/>
      <c r="BJ4804" s="13"/>
      <c r="BK4804" s="13"/>
      <c r="BL4804" s="13"/>
      <c r="BM4804" s="13"/>
      <c r="BN4804" s="13"/>
    </row>
    <row r="4805" spans="4:66" x14ac:dyDescent="0.25">
      <c r="D4805" s="7"/>
      <c r="E4805" s="10"/>
      <c r="F4805" s="10"/>
      <c r="G4805" s="10"/>
      <c r="H4805" s="10"/>
      <c r="I4805" s="10"/>
      <c r="J4805" s="10"/>
      <c r="K4805" s="11"/>
      <c r="L4805" s="11"/>
      <c r="M4805" s="12"/>
      <c r="N4805" s="12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12"/>
      <c r="Z4805" s="12"/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2"/>
      <c r="AS4805" s="12"/>
      <c r="AT4805" s="12"/>
      <c r="AU4805" s="12"/>
      <c r="AV4805" s="12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12"/>
      <c r="BG4805" s="12"/>
      <c r="BH4805" s="12"/>
      <c r="BI4805" s="12"/>
      <c r="BJ4805" s="13"/>
      <c r="BK4805" s="13"/>
      <c r="BL4805" s="13"/>
      <c r="BM4805" s="13"/>
      <c r="BN4805" s="13"/>
    </row>
    <row r="4806" spans="4:66" x14ac:dyDescent="0.25">
      <c r="D4806" s="7"/>
      <c r="E4806" s="10"/>
      <c r="F4806" s="10"/>
      <c r="G4806" s="10"/>
      <c r="H4806" s="10"/>
      <c r="I4806" s="10"/>
      <c r="J4806" s="10"/>
      <c r="K4806" s="11"/>
      <c r="L4806" s="11"/>
      <c r="M4806" s="12"/>
      <c r="N4806" s="12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12"/>
      <c r="Z4806" s="12"/>
      <c r="AA4806" s="12"/>
      <c r="AB4806" s="12"/>
      <c r="AC4806" s="12"/>
      <c r="AD4806" s="12"/>
      <c r="AE4806" s="12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  <c r="AR4806" s="12"/>
      <c r="AS4806" s="12"/>
      <c r="AT4806" s="12"/>
      <c r="AU4806" s="12"/>
      <c r="AV4806" s="12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12"/>
      <c r="BG4806" s="12"/>
      <c r="BH4806" s="12"/>
      <c r="BI4806" s="12"/>
      <c r="BJ4806" s="13"/>
      <c r="BK4806" s="13"/>
      <c r="BL4806" s="13"/>
      <c r="BM4806" s="13"/>
      <c r="BN4806" s="13"/>
    </row>
    <row r="4807" spans="4:66" x14ac:dyDescent="0.25">
      <c r="D4807" s="7"/>
      <c r="E4807" s="10"/>
      <c r="F4807" s="10"/>
      <c r="G4807" s="10"/>
      <c r="H4807" s="10"/>
      <c r="I4807" s="10"/>
      <c r="J4807" s="10"/>
      <c r="K4807" s="11"/>
      <c r="L4807" s="11"/>
      <c r="M4807" s="12"/>
      <c r="N4807" s="12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2"/>
      <c r="AS4807" s="12"/>
      <c r="AT4807" s="12"/>
      <c r="AU4807" s="12"/>
      <c r="AV4807" s="12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12"/>
      <c r="BG4807" s="12"/>
      <c r="BH4807" s="12"/>
      <c r="BI4807" s="12"/>
      <c r="BJ4807" s="13"/>
      <c r="BK4807" s="13"/>
      <c r="BL4807" s="13"/>
      <c r="BM4807" s="13"/>
      <c r="BN4807" s="13"/>
    </row>
    <row r="4808" spans="4:66" x14ac:dyDescent="0.25">
      <c r="D4808" s="7"/>
      <c r="E4808" s="10"/>
      <c r="F4808" s="10"/>
      <c r="G4808" s="10"/>
      <c r="H4808" s="10"/>
      <c r="I4808" s="10"/>
      <c r="J4808" s="10"/>
      <c r="K4808" s="11"/>
      <c r="L4808" s="11"/>
      <c r="M4808" s="12"/>
      <c r="N4808" s="12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12"/>
      <c r="Z4808" s="12"/>
      <c r="AA4808" s="12"/>
      <c r="AB4808" s="12"/>
      <c r="AC4808" s="12"/>
      <c r="AD4808" s="12"/>
      <c r="AE4808" s="12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  <c r="AR4808" s="12"/>
      <c r="AS4808" s="12"/>
      <c r="AT4808" s="12"/>
      <c r="AU4808" s="12"/>
      <c r="AV4808" s="12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12"/>
      <c r="BG4808" s="12"/>
      <c r="BH4808" s="12"/>
      <c r="BI4808" s="12"/>
      <c r="BJ4808" s="13"/>
      <c r="BK4808" s="13"/>
      <c r="BL4808" s="13"/>
      <c r="BM4808" s="13"/>
      <c r="BN4808" s="13"/>
    </row>
    <row r="4809" spans="4:66" x14ac:dyDescent="0.25">
      <c r="D4809" s="7"/>
      <c r="E4809" s="10"/>
      <c r="F4809" s="10"/>
      <c r="G4809" s="10"/>
      <c r="H4809" s="10"/>
      <c r="I4809" s="10"/>
      <c r="J4809" s="10"/>
      <c r="K4809" s="11"/>
      <c r="L4809" s="11"/>
      <c r="M4809" s="12"/>
      <c r="N4809" s="12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12"/>
      <c r="Z4809" s="12"/>
      <c r="AA4809" s="12"/>
      <c r="AB4809" s="12"/>
      <c r="AC4809" s="12"/>
      <c r="AD4809" s="12"/>
      <c r="AE4809" s="12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  <c r="AR4809" s="12"/>
      <c r="AS4809" s="12"/>
      <c r="AT4809" s="12"/>
      <c r="AU4809" s="12"/>
      <c r="AV4809" s="12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12"/>
      <c r="BG4809" s="12"/>
      <c r="BH4809" s="12"/>
      <c r="BI4809" s="12"/>
      <c r="BJ4809" s="13"/>
      <c r="BK4809" s="13"/>
      <c r="BL4809" s="13"/>
      <c r="BM4809" s="13"/>
      <c r="BN4809" s="13"/>
    </row>
    <row r="4810" spans="4:66" x14ac:dyDescent="0.25">
      <c r="D4810" s="7"/>
      <c r="E4810" s="10"/>
      <c r="F4810" s="10"/>
      <c r="G4810" s="10"/>
      <c r="H4810" s="10"/>
      <c r="I4810" s="10"/>
      <c r="J4810" s="10"/>
      <c r="K4810" s="11"/>
      <c r="L4810" s="11"/>
      <c r="M4810" s="12"/>
      <c r="N4810" s="12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  <c r="AR4810" s="12"/>
      <c r="AS4810" s="12"/>
      <c r="AT4810" s="12"/>
      <c r="AU4810" s="12"/>
      <c r="AV4810" s="12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12"/>
      <c r="BG4810" s="12"/>
      <c r="BH4810" s="12"/>
      <c r="BI4810" s="12"/>
      <c r="BJ4810" s="13"/>
      <c r="BK4810" s="13"/>
      <c r="BL4810" s="13"/>
      <c r="BM4810" s="13"/>
      <c r="BN4810" s="13"/>
    </row>
    <row r="4811" spans="4:66" x14ac:dyDescent="0.25">
      <c r="D4811" s="7"/>
      <c r="E4811" s="10"/>
      <c r="F4811" s="10"/>
      <c r="G4811" s="10"/>
      <c r="H4811" s="10"/>
      <c r="I4811" s="10"/>
      <c r="J4811" s="10"/>
      <c r="K4811" s="11"/>
      <c r="L4811" s="11"/>
      <c r="M4811" s="12"/>
      <c r="N4811" s="12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  <c r="AR4811" s="12"/>
      <c r="AS4811" s="12"/>
      <c r="AT4811" s="12"/>
      <c r="AU4811" s="12"/>
      <c r="AV4811" s="12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12"/>
      <c r="BG4811" s="12"/>
      <c r="BH4811" s="12"/>
      <c r="BI4811" s="12"/>
      <c r="BJ4811" s="13"/>
      <c r="BK4811" s="13"/>
      <c r="BL4811" s="13"/>
      <c r="BM4811" s="13"/>
      <c r="BN4811" s="13"/>
    </row>
    <row r="4812" spans="4:66" x14ac:dyDescent="0.25">
      <c r="D4812" s="7"/>
      <c r="E4812" s="10"/>
      <c r="F4812" s="10"/>
      <c r="G4812" s="10"/>
      <c r="H4812" s="10"/>
      <c r="I4812" s="10"/>
      <c r="J4812" s="10"/>
      <c r="K4812" s="11"/>
      <c r="L4812" s="11"/>
      <c r="M4812" s="12"/>
      <c r="N4812" s="12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  <c r="AR4812" s="12"/>
      <c r="AS4812" s="12"/>
      <c r="AT4812" s="12"/>
      <c r="AU4812" s="12"/>
      <c r="AV4812" s="12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12"/>
      <c r="BG4812" s="12"/>
      <c r="BH4812" s="12"/>
      <c r="BI4812" s="12"/>
      <c r="BJ4812" s="13"/>
      <c r="BK4812" s="13"/>
      <c r="BL4812" s="13"/>
      <c r="BM4812" s="13"/>
      <c r="BN4812" s="13"/>
    </row>
    <row r="4813" spans="4:66" x14ac:dyDescent="0.25">
      <c r="D4813" s="7"/>
      <c r="E4813" s="10"/>
      <c r="F4813" s="10"/>
      <c r="G4813" s="10"/>
      <c r="H4813" s="10"/>
      <c r="I4813" s="10"/>
      <c r="J4813" s="10"/>
      <c r="K4813" s="11"/>
      <c r="L4813" s="11"/>
      <c r="M4813" s="12"/>
      <c r="N4813" s="12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2"/>
      <c r="AS4813" s="12"/>
      <c r="AT4813" s="12"/>
      <c r="AU4813" s="12"/>
      <c r="AV4813" s="12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12"/>
      <c r="BG4813" s="12"/>
      <c r="BH4813" s="12"/>
      <c r="BI4813" s="12"/>
      <c r="BJ4813" s="13"/>
      <c r="BK4813" s="13"/>
      <c r="BL4813" s="13"/>
      <c r="BM4813" s="13"/>
      <c r="BN4813" s="13"/>
    </row>
    <row r="4814" spans="4:66" x14ac:dyDescent="0.25">
      <c r="D4814" s="7"/>
      <c r="E4814" s="10"/>
      <c r="F4814" s="10"/>
      <c r="G4814" s="10"/>
      <c r="H4814" s="10"/>
      <c r="I4814" s="10"/>
      <c r="J4814" s="10"/>
      <c r="K4814" s="11"/>
      <c r="L4814" s="11"/>
      <c r="M4814" s="12"/>
      <c r="N4814" s="12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  <c r="AR4814" s="12"/>
      <c r="AS4814" s="12"/>
      <c r="AT4814" s="12"/>
      <c r="AU4814" s="12"/>
      <c r="AV4814" s="12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12"/>
      <c r="BG4814" s="12"/>
      <c r="BH4814" s="12"/>
      <c r="BI4814" s="12"/>
      <c r="BJ4814" s="13"/>
      <c r="BK4814" s="13"/>
      <c r="BL4814" s="13"/>
      <c r="BM4814" s="13"/>
      <c r="BN4814" s="13"/>
    </row>
    <row r="4815" spans="4:66" x14ac:dyDescent="0.25">
      <c r="D4815" s="7"/>
      <c r="E4815" s="10"/>
      <c r="F4815" s="10"/>
      <c r="G4815" s="10"/>
      <c r="H4815" s="10"/>
      <c r="I4815" s="10"/>
      <c r="J4815" s="10"/>
      <c r="K4815" s="11"/>
      <c r="L4815" s="11"/>
      <c r="M4815" s="12"/>
      <c r="N4815" s="12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  <c r="AR4815" s="12"/>
      <c r="AS4815" s="12"/>
      <c r="AT4815" s="12"/>
      <c r="AU4815" s="12"/>
      <c r="AV4815" s="12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12"/>
      <c r="BG4815" s="12"/>
      <c r="BH4815" s="12"/>
      <c r="BI4815" s="12"/>
      <c r="BJ4815" s="13"/>
      <c r="BK4815" s="13"/>
      <c r="BL4815" s="13"/>
      <c r="BM4815" s="13"/>
      <c r="BN4815" s="13"/>
    </row>
    <row r="4816" spans="4:66" x14ac:dyDescent="0.25">
      <c r="D4816" s="7"/>
      <c r="E4816" s="10"/>
      <c r="F4816" s="10"/>
      <c r="G4816" s="10"/>
      <c r="H4816" s="10"/>
      <c r="I4816" s="10"/>
      <c r="J4816" s="10"/>
      <c r="K4816" s="11"/>
      <c r="L4816" s="11"/>
      <c r="M4816" s="12"/>
      <c r="N4816" s="12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  <c r="AR4816" s="12"/>
      <c r="AS4816" s="12"/>
      <c r="AT4816" s="12"/>
      <c r="AU4816" s="12"/>
      <c r="AV4816" s="12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12"/>
      <c r="BG4816" s="12"/>
      <c r="BH4816" s="12"/>
      <c r="BI4816" s="12"/>
      <c r="BJ4816" s="13"/>
      <c r="BK4816" s="13"/>
      <c r="BL4816" s="13"/>
      <c r="BM4816" s="13"/>
      <c r="BN4816" s="13"/>
    </row>
    <row r="4817" spans="4:66" x14ac:dyDescent="0.25">
      <c r="D4817" s="7"/>
      <c r="E4817" s="10"/>
      <c r="F4817" s="10"/>
      <c r="G4817" s="10"/>
      <c r="H4817" s="10"/>
      <c r="I4817" s="10"/>
      <c r="J4817" s="10"/>
      <c r="K4817" s="11"/>
      <c r="L4817" s="11"/>
      <c r="M4817" s="12"/>
      <c r="N4817" s="12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  <c r="AR4817" s="12"/>
      <c r="AS4817" s="12"/>
      <c r="AT4817" s="12"/>
      <c r="AU4817" s="12"/>
      <c r="AV4817" s="12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12"/>
      <c r="BG4817" s="12"/>
      <c r="BH4817" s="12"/>
      <c r="BI4817" s="12"/>
      <c r="BJ4817" s="13"/>
      <c r="BK4817" s="13"/>
      <c r="BL4817" s="13"/>
      <c r="BM4817" s="13"/>
      <c r="BN4817" s="13"/>
    </row>
    <row r="4818" spans="4:66" x14ac:dyDescent="0.25">
      <c r="D4818" s="7"/>
      <c r="E4818" s="10"/>
      <c r="F4818" s="10"/>
      <c r="G4818" s="10"/>
      <c r="H4818" s="10"/>
      <c r="I4818" s="10"/>
      <c r="J4818" s="10"/>
      <c r="K4818" s="11"/>
      <c r="L4818" s="11"/>
      <c r="M4818" s="12"/>
      <c r="N4818" s="12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  <c r="AR4818" s="12"/>
      <c r="AS4818" s="12"/>
      <c r="AT4818" s="12"/>
      <c r="AU4818" s="12"/>
      <c r="AV4818" s="12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12"/>
      <c r="BG4818" s="12"/>
      <c r="BH4818" s="12"/>
      <c r="BI4818" s="12"/>
      <c r="BJ4818" s="13"/>
      <c r="BK4818" s="13"/>
      <c r="BL4818" s="13"/>
      <c r="BM4818" s="13"/>
      <c r="BN4818" s="13"/>
    </row>
    <row r="4819" spans="4:66" x14ac:dyDescent="0.25">
      <c r="D4819" s="7"/>
      <c r="E4819" s="10"/>
      <c r="F4819" s="10"/>
      <c r="G4819" s="10"/>
      <c r="H4819" s="10"/>
      <c r="I4819" s="10"/>
      <c r="J4819" s="10"/>
      <c r="K4819" s="11"/>
      <c r="L4819" s="11"/>
      <c r="M4819" s="12"/>
      <c r="N4819" s="12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  <c r="AR4819" s="12"/>
      <c r="AS4819" s="12"/>
      <c r="AT4819" s="12"/>
      <c r="AU4819" s="12"/>
      <c r="AV4819" s="12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12"/>
      <c r="BG4819" s="12"/>
      <c r="BH4819" s="12"/>
      <c r="BI4819" s="12"/>
      <c r="BJ4819" s="13"/>
      <c r="BK4819" s="13"/>
      <c r="BL4819" s="13"/>
      <c r="BM4819" s="13"/>
      <c r="BN4819" s="13"/>
    </row>
    <row r="4820" spans="4:66" x14ac:dyDescent="0.25">
      <c r="D4820" s="7"/>
      <c r="E4820" s="10"/>
      <c r="F4820" s="10"/>
      <c r="G4820" s="10"/>
      <c r="H4820" s="10"/>
      <c r="I4820" s="10"/>
      <c r="J4820" s="10"/>
      <c r="K4820" s="11"/>
      <c r="L4820" s="11"/>
      <c r="M4820" s="12"/>
      <c r="N4820" s="12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  <c r="AR4820" s="12"/>
      <c r="AS4820" s="12"/>
      <c r="AT4820" s="12"/>
      <c r="AU4820" s="12"/>
      <c r="AV4820" s="12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12"/>
      <c r="BG4820" s="12"/>
      <c r="BH4820" s="12"/>
      <c r="BI4820" s="12"/>
      <c r="BJ4820" s="13"/>
      <c r="BK4820" s="13"/>
      <c r="BL4820" s="13"/>
      <c r="BM4820" s="13"/>
      <c r="BN4820" s="13"/>
    </row>
    <row r="4821" spans="4:66" x14ac:dyDescent="0.25">
      <c r="D4821" s="7"/>
      <c r="E4821" s="10"/>
      <c r="F4821" s="10"/>
      <c r="G4821" s="10"/>
      <c r="H4821" s="10"/>
      <c r="I4821" s="10"/>
      <c r="J4821" s="10"/>
      <c r="K4821" s="11"/>
      <c r="L4821" s="11"/>
      <c r="M4821" s="12"/>
      <c r="N4821" s="12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  <c r="AR4821" s="12"/>
      <c r="AS4821" s="12"/>
      <c r="AT4821" s="12"/>
      <c r="AU4821" s="12"/>
      <c r="AV4821" s="12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12"/>
      <c r="BG4821" s="12"/>
      <c r="BH4821" s="12"/>
      <c r="BI4821" s="12"/>
      <c r="BJ4821" s="13"/>
      <c r="BK4821" s="13"/>
      <c r="BL4821" s="13"/>
      <c r="BM4821" s="13"/>
      <c r="BN4821" s="13"/>
    </row>
    <row r="4822" spans="4:66" x14ac:dyDescent="0.25">
      <c r="D4822" s="7"/>
      <c r="E4822" s="10"/>
      <c r="F4822" s="10"/>
      <c r="G4822" s="10"/>
      <c r="H4822" s="10"/>
      <c r="I4822" s="10"/>
      <c r="J4822" s="10"/>
      <c r="K4822" s="11"/>
      <c r="L4822" s="11"/>
      <c r="M4822" s="12"/>
      <c r="N4822" s="12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  <c r="AR4822" s="12"/>
      <c r="AS4822" s="12"/>
      <c r="AT4822" s="12"/>
      <c r="AU4822" s="12"/>
      <c r="AV4822" s="12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12"/>
      <c r="BG4822" s="12"/>
      <c r="BH4822" s="12"/>
      <c r="BI4822" s="12"/>
      <c r="BJ4822" s="13"/>
      <c r="BK4822" s="13"/>
      <c r="BL4822" s="13"/>
      <c r="BM4822" s="13"/>
      <c r="BN4822" s="13"/>
    </row>
    <row r="4823" spans="4:66" x14ac:dyDescent="0.25">
      <c r="D4823" s="7"/>
      <c r="E4823" s="10"/>
      <c r="F4823" s="10"/>
      <c r="G4823" s="10"/>
      <c r="H4823" s="10"/>
      <c r="I4823" s="10"/>
      <c r="J4823" s="10"/>
      <c r="K4823" s="11"/>
      <c r="L4823" s="11"/>
      <c r="M4823" s="12"/>
      <c r="N4823" s="12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2"/>
      <c r="AS4823" s="12"/>
      <c r="AT4823" s="12"/>
      <c r="AU4823" s="12"/>
      <c r="AV4823" s="12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12"/>
      <c r="BG4823" s="12"/>
      <c r="BH4823" s="12"/>
      <c r="BI4823" s="12"/>
      <c r="BJ4823" s="13"/>
      <c r="BK4823" s="13"/>
      <c r="BL4823" s="13"/>
      <c r="BM4823" s="13"/>
      <c r="BN4823" s="13"/>
    </row>
    <row r="4824" spans="4:66" x14ac:dyDescent="0.25">
      <c r="D4824" s="7"/>
      <c r="E4824" s="10"/>
      <c r="F4824" s="10"/>
      <c r="G4824" s="10"/>
      <c r="H4824" s="10"/>
      <c r="I4824" s="10"/>
      <c r="J4824" s="10"/>
      <c r="K4824" s="11"/>
      <c r="L4824" s="11"/>
      <c r="M4824" s="12"/>
      <c r="N4824" s="12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  <c r="AR4824" s="12"/>
      <c r="AS4824" s="12"/>
      <c r="AT4824" s="12"/>
      <c r="AU4824" s="12"/>
      <c r="AV4824" s="12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12"/>
      <c r="BG4824" s="12"/>
      <c r="BH4824" s="12"/>
      <c r="BI4824" s="12"/>
      <c r="BJ4824" s="13"/>
      <c r="BK4824" s="13"/>
      <c r="BL4824" s="13"/>
      <c r="BM4824" s="13"/>
      <c r="BN4824" s="13"/>
    </row>
    <row r="4825" spans="4:66" x14ac:dyDescent="0.25">
      <c r="D4825" s="7"/>
      <c r="E4825" s="10"/>
      <c r="F4825" s="10"/>
      <c r="G4825" s="10"/>
      <c r="H4825" s="10"/>
      <c r="I4825" s="10"/>
      <c r="J4825" s="10"/>
      <c r="K4825" s="11"/>
      <c r="L4825" s="11"/>
      <c r="M4825" s="12"/>
      <c r="N4825" s="12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2"/>
      <c r="AS4825" s="12"/>
      <c r="AT4825" s="12"/>
      <c r="AU4825" s="12"/>
      <c r="AV4825" s="12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12"/>
      <c r="BG4825" s="12"/>
      <c r="BH4825" s="12"/>
      <c r="BI4825" s="12"/>
      <c r="BJ4825" s="13"/>
      <c r="BK4825" s="13"/>
      <c r="BL4825" s="13"/>
      <c r="BM4825" s="13"/>
      <c r="BN4825" s="13"/>
    </row>
    <row r="4826" spans="4:66" x14ac:dyDescent="0.25">
      <c r="D4826" s="7"/>
      <c r="E4826" s="10"/>
      <c r="F4826" s="10"/>
      <c r="G4826" s="10"/>
      <c r="H4826" s="10"/>
      <c r="I4826" s="10"/>
      <c r="J4826" s="10"/>
      <c r="K4826" s="11"/>
      <c r="L4826" s="11"/>
      <c r="M4826" s="12"/>
      <c r="N4826" s="12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  <c r="AR4826" s="12"/>
      <c r="AS4826" s="12"/>
      <c r="AT4826" s="12"/>
      <c r="AU4826" s="12"/>
      <c r="AV4826" s="12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12"/>
      <c r="BG4826" s="12"/>
      <c r="BH4826" s="12"/>
      <c r="BI4826" s="12"/>
      <c r="BJ4826" s="13"/>
      <c r="BK4826" s="13"/>
      <c r="BL4826" s="13"/>
      <c r="BM4826" s="13"/>
      <c r="BN4826" s="13"/>
    </row>
    <row r="4827" spans="4:66" x14ac:dyDescent="0.25">
      <c r="D4827" s="7"/>
      <c r="E4827" s="10"/>
      <c r="F4827" s="10"/>
      <c r="G4827" s="10"/>
      <c r="H4827" s="10"/>
      <c r="I4827" s="10"/>
      <c r="J4827" s="10"/>
      <c r="K4827" s="11"/>
      <c r="L4827" s="11"/>
      <c r="M4827" s="12"/>
      <c r="N4827" s="12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  <c r="AR4827" s="12"/>
      <c r="AS4827" s="12"/>
      <c r="AT4827" s="12"/>
      <c r="AU4827" s="12"/>
      <c r="AV4827" s="12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12"/>
      <c r="BG4827" s="12"/>
      <c r="BH4827" s="12"/>
      <c r="BI4827" s="12"/>
      <c r="BJ4827" s="13"/>
      <c r="BK4827" s="13"/>
      <c r="BL4827" s="13"/>
      <c r="BM4827" s="13"/>
      <c r="BN4827" s="13"/>
    </row>
    <row r="4828" spans="4:66" x14ac:dyDescent="0.25">
      <c r="D4828" s="7"/>
      <c r="E4828" s="10"/>
      <c r="F4828" s="10"/>
      <c r="G4828" s="10"/>
      <c r="H4828" s="10"/>
      <c r="I4828" s="10"/>
      <c r="J4828" s="10"/>
      <c r="K4828" s="11"/>
      <c r="L4828" s="11"/>
      <c r="M4828" s="12"/>
      <c r="N4828" s="12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12"/>
      <c r="Z4828" s="12"/>
      <c r="AA4828" s="12"/>
      <c r="AB4828" s="12"/>
      <c r="AC4828" s="12"/>
      <c r="AD4828" s="12"/>
      <c r="AE4828" s="12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  <c r="AR4828" s="12"/>
      <c r="AS4828" s="12"/>
      <c r="AT4828" s="12"/>
      <c r="AU4828" s="12"/>
      <c r="AV4828" s="12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12"/>
      <c r="BG4828" s="12"/>
      <c r="BH4828" s="12"/>
      <c r="BI4828" s="12"/>
      <c r="BJ4828" s="13"/>
      <c r="BK4828" s="13"/>
      <c r="BL4828" s="13"/>
      <c r="BM4828" s="13"/>
      <c r="BN4828" s="13"/>
    </row>
    <row r="4829" spans="4:66" x14ac:dyDescent="0.25">
      <c r="D4829" s="7"/>
      <c r="E4829" s="10"/>
      <c r="F4829" s="10"/>
      <c r="G4829" s="10"/>
      <c r="H4829" s="10"/>
      <c r="I4829" s="10"/>
      <c r="J4829" s="10"/>
      <c r="K4829" s="11"/>
      <c r="L4829" s="11"/>
      <c r="M4829" s="12"/>
      <c r="N4829" s="12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12"/>
      <c r="Z4829" s="12"/>
      <c r="AA4829" s="12"/>
      <c r="AB4829" s="12"/>
      <c r="AC4829" s="12"/>
      <c r="AD4829" s="12"/>
      <c r="AE4829" s="12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  <c r="AR4829" s="12"/>
      <c r="AS4829" s="12"/>
      <c r="AT4829" s="12"/>
      <c r="AU4829" s="12"/>
      <c r="AV4829" s="12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12"/>
      <c r="BG4829" s="12"/>
      <c r="BH4829" s="12"/>
      <c r="BI4829" s="12"/>
      <c r="BJ4829" s="13"/>
      <c r="BK4829" s="13"/>
      <c r="BL4829" s="13"/>
      <c r="BM4829" s="13"/>
      <c r="BN4829" s="13"/>
    </row>
    <row r="4830" spans="4:66" x14ac:dyDescent="0.25">
      <c r="D4830" s="7"/>
      <c r="E4830" s="10"/>
      <c r="F4830" s="10"/>
      <c r="G4830" s="10"/>
      <c r="H4830" s="10"/>
      <c r="I4830" s="10"/>
      <c r="J4830" s="10"/>
      <c r="K4830" s="11"/>
      <c r="L4830" s="11"/>
      <c r="M4830" s="12"/>
      <c r="N4830" s="12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12"/>
      <c r="Z4830" s="12"/>
      <c r="AA4830" s="12"/>
      <c r="AB4830" s="12"/>
      <c r="AC4830" s="12"/>
      <c r="AD4830" s="12"/>
      <c r="AE4830" s="12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  <c r="AR4830" s="12"/>
      <c r="AS4830" s="12"/>
      <c r="AT4830" s="12"/>
      <c r="AU4830" s="12"/>
      <c r="AV4830" s="12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12"/>
      <c r="BG4830" s="12"/>
      <c r="BH4830" s="12"/>
      <c r="BI4830" s="12"/>
      <c r="BJ4830" s="13"/>
      <c r="BK4830" s="13"/>
      <c r="BL4830" s="13"/>
      <c r="BM4830" s="13"/>
      <c r="BN4830" s="13"/>
    </row>
    <row r="4831" spans="4:66" x14ac:dyDescent="0.25">
      <c r="D4831" s="7"/>
      <c r="E4831" s="10"/>
      <c r="F4831" s="10"/>
      <c r="G4831" s="10"/>
      <c r="H4831" s="10"/>
      <c r="I4831" s="10"/>
      <c r="J4831" s="10"/>
      <c r="K4831" s="11"/>
      <c r="L4831" s="11"/>
      <c r="M4831" s="12"/>
      <c r="N4831" s="12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12"/>
      <c r="Z4831" s="12"/>
      <c r="AA4831" s="12"/>
      <c r="AB4831" s="12"/>
      <c r="AC4831" s="12"/>
      <c r="AD4831" s="12"/>
      <c r="AE4831" s="12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  <c r="AR4831" s="12"/>
      <c r="AS4831" s="12"/>
      <c r="AT4831" s="12"/>
      <c r="AU4831" s="12"/>
      <c r="AV4831" s="12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12"/>
      <c r="BG4831" s="12"/>
      <c r="BH4831" s="12"/>
      <c r="BI4831" s="12"/>
      <c r="BJ4831" s="13"/>
      <c r="BK4831" s="13"/>
      <c r="BL4831" s="13"/>
      <c r="BM4831" s="13"/>
      <c r="BN4831" s="13"/>
    </row>
    <row r="4832" spans="4:66" x14ac:dyDescent="0.25">
      <c r="D4832" s="7"/>
      <c r="E4832" s="10"/>
      <c r="F4832" s="10"/>
      <c r="G4832" s="10"/>
      <c r="H4832" s="10"/>
      <c r="I4832" s="10"/>
      <c r="J4832" s="10"/>
      <c r="K4832" s="11"/>
      <c r="L4832" s="11"/>
      <c r="M4832" s="12"/>
      <c r="N4832" s="12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12"/>
      <c r="Z4832" s="12"/>
      <c r="AA4832" s="12"/>
      <c r="AB4832" s="12"/>
      <c r="AC4832" s="12"/>
      <c r="AD4832" s="12"/>
      <c r="AE4832" s="12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  <c r="AR4832" s="12"/>
      <c r="AS4832" s="12"/>
      <c r="AT4832" s="12"/>
      <c r="AU4832" s="12"/>
      <c r="AV4832" s="12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12"/>
      <c r="BG4832" s="12"/>
      <c r="BH4832" s="12"/>
      <c r="BI4832" s="12"/>
      <c r="BJ4832" s="13"/>
      <c r="BK4832" s="13"/>
      <c r="BL4832" s="13"/>
      <c r="BM4832" s="13"/>
      <c r="BN4832" s="13"/>
    </row>
    <row r="4833" spans="4:66" x14ac:dyDescent="0.25">
      <c r="D4833" s="7"/>
      <c r="E4833" s="10"/>
      <c r="F4833" s="10"/>
      <c r="G4833" s="10"/>
      <c r="H4833" s="10"/>
      <c r="I4833" s="10"/>
      <c r="J4833" s="10"/>
      <c r="K4833" s="11"/>
      <c r="L4833" s="11"/>
      <c r="M4833" s="12"/>
      <c r="N4833" s="12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12"/>
      <c r="Z4833" s="12"/>
      <c r="AA4833" s="12"/>
      <c r="AB4833" s="12"/>
      <c r="AC4833" s="12"/>
      <c r="AD4833" s="12"/>
      <c r="AE4833" s="12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2"/>
      <c r="AS4833" s="12"/>
      <c r="AT4833" s="12"/>
      <c r="AU4833" s="12"/>
      <c r="AV4833" s="12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12"/>
      <c r="BG4833" s="12"/>
      <c r="BH4833" s="12"/>
      <c r="BI4833" s="12"/>
      <c r="BJ4833" s="13"/>
      <c r="BK4833" s="13"/>
      <c r="BL4833" s="13"/>
      <c r="BM4833" s="13"/>
      <c r="BN4833" s="13"/>
    </row>
    <row r="4834" spans="4:66" x14ac:dyDescent="0.25">
      <c r="D4834" s="7"/>
      <c r="E4834" s="10"/>
      <c r="F4834" s="10"/>
      <c r="G4834" s="10"/>
      <c r="H4834" s="10"/>
      <c r="I4834" s="10"/>
      <c r="J4834" s="10"/>
      <c r="K4834" s="11"/>
      <c r="L4834" s="11"/>
      <c r="M4834" s="12"/>
      <c r="N4834" s="12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12"/>
      <c r="Z4834" s="12"/>
      <c r="AA4834" s="12"/>
      <c r="AB4834" s="12"/>
      <c r="AC4834" s="12"/>
      <c r="AD4834" s="12"/>
      <c r="AE4834" s="12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  <c r="AR4834" s="12"/>
      <c r="AS4834" s="12"/>
      <c r="AT4834" s="12"/>
      <c r="AU4834" s="12"/>
      <c r="AV4834" s="12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12"/>
      <c r="BG4834" s="12"/>
      <c r="BH4834" s="12"/>
      <c r="BI4834" s="12"/>
      <c r="BJ4834" s="13"/>
      <c r="BK4834" s="13"/>
      <c r="BL4834" s="13"/>
      <c r="BM4834" s="13"/>
      <c r="BN4834" s="13"/>
    </row>
    <row r="4835" spans="4:66" x14ac:dyDescent="0.25">
      <c r="D4835" s="7"/>
      <c r="E4835" s="10"/>
      <c r="F4835" s="10"/>
      <c r="G4835" s="10"/>
      <c r="H4835" s="10"/>
      <c r="I4835" s="10"/>
      <c r="J4835" s="10"/>
      <c r="K4835" s="11"/>
      <c r="L4835" s="11"/>
      <c r="M4835" s="12"/>
      <c r="N4835" s="12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12"/>
      <c r="Z4835" s="12"/>
      <c r="AA4835" s="12"/>
      <c r="AB4835" s="12"/>
      <c r="AC4835" s="12"/>
      <c r="AD4835" s="12"/>
      <c r="AE4835" s="12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  <c r="AR4835" s="12"/>
      <c r="AS4835" s="12"/>
      <c r="AT4835" s="12"/>
      <c r="AU4835" s="12"/>
      <c r="AV4835" s="12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12"/>
      <c r="BG4835" s="12"/>
      <c r="BH4835" s="12"/>
      <c r="BI4835" s="12"/>
      <c r="BJ4835" s="13"/>
      <c r="BK4835" s="13"/>
      <c r="BL4835" s="13"/>
      <c r="BM4835" s="13"/>
      <c r="BN4835" s="13"/>
    </row>
    <row r="4836" spans="4:66" x14ac:dyDescent="0.25">
      <c r="D4836" s="7"/>
      <c r="E4836" s="10"/>
      <c r="F4836" s="10"/>
      <c r="G4836" s="10"/>
      <c r="H4836" s="10"/>
      <c r="I4836" s="10"/>
      <c r="J4836" s="10"/>
      <c r="K4836" s="11"/>
      <c r="L4836" s="11"/>
      <c r="M4836" s="12"/>
      <c r="N4836" s="12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12"/>
      <c r="Z4836" s="12"/>
      <c r="AA4836" s="12"/>
      <c r="AB4836" s="12"/>
      <c r="AC4836" s="12"/>
      <c r="AD4836" s="12"/>
      <c r="AE4836" s="12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  <c r="AR4836" s="12"/>
      <c r="AS4836" s="12"/>
      <c r="AT4836" s="12"/>
      <c r="AU4836" s="12"/>
      <c r="AV4836" s="12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12"/>
      <c r="BG4836" s="12"/>
      <c r="BH4836" s="12"/>
      <c r="BI4836" s="12"/>
      <c r="BJ4836" s="13"/>
      <c r="BK4836" s="13"/>
      <c r="BL4836" s="13"/>
      <c r="BM4836" s="13"/>
      <c r="BN4836" s="13"/>
    </row>
    <row r="4837" spans="4:66" x14ac:dyDescent="0.25">
      <c r="D4837" s="7"/>
      <c r="E4837" s="10"/>
      <c r="F4837" s="10"/>
      <c r="G4837" s="10"/>
      <c r="H4837" s="10"/>
      <c r="I4837" s="10"/>
      <c r="J4837" s="10"/>
      <c r="K4837" s="11"/>
      <c r="L4837" s="11"/>
      <c r="M4837" s="12"/>
      <c r="N4837" s="12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12"/>
      <c r="Z4837" s="12"/>
      <c r="AA4837" s="12"/>
      <c r="AB4837" s="12"/>
      <c r="AC4837" s="12"/>
      <c r="AD4837" s="12"/>
      <c r="AE4837" s="12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  <c r="AR4837" s="12"/>
      <c r="AS4837" s="12"/>
      <c r="AT4837" s="12"/>
      <c r="AU4837" s="12"/>
      <c r="AV4837" s="12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12"/>
      <c r="BG4837" s="12"/>
      <c r="BH4837" s="12"/>
      <c r="BI4837" s="12"/>
      <c r="BJ4837" s="13"/>
      <c r="BK4837" s="13"/>
      <c r="BL4837" s="13"/>
      <c r="BM4837" s="13"/>
      <c r="BN4837" s="13"/>
    </row>
    <row r="4838" spans="4:66" x14ac:dyDescent="0.25">
      <c r="D4838" s="7"/>
      <c r="E4838" s="10"/>
      <c r="F4838" s="10"/>
      <c r="G4838" s="10"/>
      <c r="H4838" s="10"/>
      <c r="I4838" s="10"/>
      <c r="J4838" s="10"/>
      <c r="K4838" s="11"/>
      <c r="L4838" s="11"/>
      <c r="M4838" s="12"/>
      <c r="N4838" s="12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12"/>
      <c r="Z4838" s="12"/>
      <c r="AA4838" s="12"/>
      <c r="AB4838" s="12"/>
      <c r="AC4838" s="12"/>
      <c r="AD4838" s="12"/>
      <c r="AE4838" s="12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  <c r="AR4838" s="12"/>
      <c r="AS4838" s="12"/>
      <c r="AT4838" s="12"/>
      <c r="AU4838" s="12"/>
      <c r="AV4838" s="12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12"/>
      <c r="BG4838" s="12"/>
      <c r="BH4838" s="12"/>
      <c r="BI4838" s="12"/>
      <c r="BJ4838" s="13"/>
      <c r="BK4838" s="13"/>
      <c r="BL4838" s="13"/>
      <c r="BM4838" s="13"/>
      <c r="BN4838" s="13"/>
    </row>
    <row r="4839" spans="4:66" x14ac:dyDescent="0.25">
      <c r="D4839" s="7"/>
      <c r="E4839" s="10"/>
      <c r="F4839" s="10"/>
      <c r="G4839" s="10"/>
      <c r="H4839" s="10"/>
      <c r="I4839" s="10"/>
      <c r="J4839" s="10"/>
      <c r="K4839" s="11"/>
      <c r="L4839" s="11"/>
      <c r="M4839" s="12"/>
      <c r="N4839" s="12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2"/>
      <c r="AS4839" s="12"/>
      <c r="AT4839" s="12"/>
      <c r="AU4839" s="12"/>
      <c r="AV4839" s="12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12"/>
      <c r="BG4839" s="12"/>
      <c r="BH4839" s="12"/>
      <c r="BI4839" s="12"/>
      <c r="BJ4839" s="13"/>
      <c r="BK4839" s="13"/>
      <c r="BL4839" s="13"/>
      <c r="BM4839" s="13"/>
      <c r="BN4839" s="13"/>
    </row>
    <row r="4840" spans="4:66" x14ac:dyDescent="0.25">
      <c r="D4840" s="7"/>
      <c r="E4840" s="10"/>
      <c r="F4840" s="10"/>
      <c r="G4840" s="10"/>
      <c r="H4840" s="10"/>
      <c r="I4840" s="10"/>
      <c r="J4840" s="10"/>
      <c r="K4840" s="11"/>
      <c r="L4840" s="11"/>
      <c r="M4840" s="12"/>
      <c r="N4840" s="12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12"/>
      <c r="Z4840" s="12"/>
      <c r="AA4840" s="12"/>
      <c r="AB4840" s="12"/>
      <c r="AC4840" s="12"/>
      <c r="AD4840" s="12"/>
      <c r="AE4840" s="12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  <c r="AR4840" s="12"/>
      <c r="AS4840" s="12"/>
      <c r="AT4840" s="12"/>
      <c r="AU4840" s="12"/>
      <c r="AV4840" s="12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12"/>
      <c r="BG4840" s="12"/>
      <c r="BH4840" s="12"/>
      <c r="BI4840" s="12"/>
      <c r="BJ4840" s="13"/>
      <c r="BK4840" s="13"/>
      <c r="BL4840" s="13"/>
      <c r="BM4840" s="13"/>
      <c r="BN4840" s="13"/>
    </row>
    <row r="4841" spans="4:66" x14ac:dyDescent="0.25">
      <c r="D4841" s="7"/>
      <c r="E4841" s="10"/>
      <c r="F4841" s="10"/>
      <c r="G4841" s="10"/>
      <c r="H4841" s="10"/>
      <c r="I4841" s="10"/>
      <c r="J4841" s="10"/>
      <c r="K4841" s="11"/>
      <c r="L4841" s="11"/>
      <c r="M4841" s="12"/>
      <c r="N4841" s="12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12"/>
      <c r="Z4841" s="12"/>
      <c r="AA4841" s="12"/>
      <c r="AB4841" s="12"/>
      <c r="AC4841" s="12"/>
      <c r="AD4841" s="12"/>
      <c r="AE4841" s="12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  <c r="AR4841" s="12"/>
      <c r="AS4841" s="12"/>
      <c r="AT4841" s="12"/>
      <c r="AU4841" s="12"/>
      <c r="AV4841" s="12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12"/>
      <c r="BG4841" s="12"/>
      <c r="BH4841" s="12"/>
      <c r="BI4841" s="12"/>
      <c r="BJ4841" s="13"/>
      <c r="BK4841" s="13"/>
      <c r="BL4841" s="13"/>
      <c r="BM4841" s="13"/>
      <c r="BN4841" s="13"/>
    </row>
    <row r="4842" spans="4:66" x14ac:dyDescent="0.25">
      <c r="D4842" s="7"/>
      <c r="E4842" s="10"/>
      <c r="F4842" s="10"/>
      <c r="G4842" s="10"/>
      <c r="H4842" s="10"/>
      <c r="I4842" s="10"/>
      <c r="J4842" s="10"/>
      <c r="K4842" s="11"/>
      <c r="L4842" s="11"/>
      <c r="M4842" s="12"/>
      <c r="N4842" s="12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12"/>
      <c r="Z4842" s="12"/>
      <c r="AA4842" s="12"/>
      <c r="AB4842" s="12"/>
      <c r="AC4842" s="12"/>
      <c r="AD4842" s="12"/>
      <c r="AE4842" s="12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  <c r="AR4842" s="12"/>
      <c r="AS4842" s="12"/>
      <c r="AT4842" s="12"/>
      <c r="AU4842" s="12"/>
      <c r="AV4842" s="12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12"/>
      <c r="BG4842" s="12"/>
      <c r="BH4842" s="12"/>
      <c r="BI4842" s="12"/>
      <c r="BJ4842" s="13"/>
      <c r="BK4842" s="13"/>
      <c r="BL4842" s="13"/>
      <c r="BM4842" s="13"/>
      <c r="BN4842" s="13"/>
    </row>
    <row r="4843" spans="4:66" x14ac:dyDescent="0.25">
      <c r="D4843" s="7"/>
      <c r="E4843" s="10"/>
      <c r="F4843" s="10"/>
      <c r="G4843" s="10"/>
      <c r="H4843" s="10"/>
      <c r="I4843" s="10"/>
      <c r="J4843" s="10"/>
      <c r="K4843" s="11"/>
      <c r="L4843" s="11"/>
      <c r="M4843" s="12"/>
      <c r="N4843" s="12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12"/>
      <c r="Z4843" s="12"/>
      <c r="AA4843" s="12"/>
      <c r="AB4843" s="12"/>
      <c r="AC4843" s="12"/>
      <c r="AD4843" s="12"/>
      <c r="AE4843" s="12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2"/>
      <c r="AS4843" s="12"/>
      <c r="AT4843" s="12"/>
      <c r="AU4843" s="12"/>
      <c r="AV4843" s="12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12"/>
      <c r="BG4843" s="12"/>
      <c r="BH4843" s="12"/>
      <c r="BI4843" s="12"/>
      <c r="BJ4843" s="13"/>
      <c r="BK4843" s="13"/>
      <c r="BL4843" s="13"/>
      <c r="BM4843" s="13"/>
      <c r="BN4843" s="13"/>
    </row>
    <row r="4844" spans="4:66" x14ac:dyDescent="0.25">
      <c r="D4844" s="7"/>
      <c r="E4844" s="10"/>
      <c r="F4844" s="10"/>
      <c r="G4844" s="10"/>
      <c r="H4844" s="10"/>
      <c r="I4844" s="10"/>
      <c r="J4844" s="10"/>
      <c r="K4844" s="11"/>
      <c r="L4844" s="11"/>
      <c r="M4844" s="12"/>
      <c r="N4844" s="12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  <c r="AR4844" s="12"/>
      <c r="AS4844" s="12"/>
      <c r="AT4844" s="12"/>
      <c r="AU4844" s="12"/>
      <c r="AV4844" s="12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12"/>
      <c r="BG4844" s="12"/>
      <c r="BH4844" s="12"/>
      <c r="BI4844" s="12"/>
      <c r="BJ4844" s="13"/>
      <c r="BK4844" s="13"/>
      <c r="BL4844" s="13"/>
      <c r="BM4844" s="13"/>
      <c r="BN4844" s="13"/>
    </row>
    <row r="4845" spans="4:66" x14ac:dyDescent="0.25">
      <c r="D4845" s="7"/>
      <c r="E4845" s="10"/>
      <c r="F4845" s="10"/>
      <c r="G4845" s="10"/>
      <c r="H4845" s="10"/>
      <c r="I4845" s="10"/>
      <c r="J4845" s="10"/>
      <c r="K4845" s="11"/>
      <c r="L4845" s="11"/>
      <c r="M4845" s="12"/>
      <c r="N4845" s="12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  <c r="AR4845" s="12"/>
      <c r="AS4845" s="12"/>
      <c r="AT4845" s="12"/>
      <c r="AU4845" s="12"/>
      <c r="AV4845" s="12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12"/>
      <c r="BG4845" s="12"/>
      <c r="BH4845" s="12"/>
      <c r="BI4845" s="12"/>
      <c r="BJ4845" s="13"/>
      <c r="BK4845" s="13"/>
      <c r="BL4845" s="13"/>
      <c r="BM4845" s="13"/>
      <c r="BN4845" s="13"/>
    </row>
    <row r="4846" spans="4:66" x14ac:dyDescent="0.25">
      <c r="D4846" s="7"/>
      <c r="E4846" s="10"/>
      <c r="F4846" s="10"/>
      <c r="G4846" s="10"/>
      <c r="H4846" s="10"/>
      <c r="I4846" s="10"/>
      <c r="J4846" s="10"/>
      <c r="K4846" s="11"/>
      <c r="L4846" s="11"/>
      <c r="M4846" s="12"/>
      <c r="N4846" s="12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12"/>
      <c r="Z4846" s="12"/>
      <c r="AA4846" s="12"/>
      <c r="AB4846" s="12"/>
      <c r="AC4846" s="12"/>
      <c r="AD4846" s="12"/>
      <c r="AE4846" s="12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  <c r="AR4846" s="12"/>
      <c r="AS4846" s="12"/>
      <c r="AT4846" s="12"/>
      <c r="AU4846" s="12"/>
      <c r="AV4846" s="12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12"/>
      <c r="BG4846" s="12"/>
      <c r="BH4846" s="12"/>
      <c r="BI4846" s="12"/>
      <c r="BJ4846" s="13"/>
      <c r="BK4846" s="13"/>
      <c r="BL4846" s="13"/>
      <c r="BM4846" s="13"/>
      <c r="BN4846" s="13"/>
    </row>
    <row r="4847" spans="4:66" x14ac:dyDescent="0.25">
      <c r="D4847" s="7"/>
      <c r="E4847" s="10"/>
      <c r="F4847" s="10"/>
      <c r="G4847" s="10"/>
      <c r="H4847" s="10"/>
      <c r="I4847" s="10"/>
      <c r="J4847" s="10"/>
      <c r="K4847" s="11"/>
      <c r="L4847" s="11"/>
      <c r="M4847" s="12"/>
      <c r="N4847" s="12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12"/>
      <c r="Z4847" s="12"/>
      <c r="AA4847" s="12"/>
      <c r="AB4847" s="12"/>
      <c r="AC4847" s="12"/>
      <c r="AD4847" s="12"/>
      <c r="AE4847" s="12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  <c r="AR4847" s="12"/>
      <c r="AS4847" s="12"/>
      <c r="AT4847" s="12"/>
      <c r="AU4847" s="12"/>
      <c r="AV4847" s="12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12"/>
      <c r="BG4847" s="12"/>
      <c r="BH4847" s="12"/>
      <c r="BI4847" s="12"/>
      <c r="BJ4847" s="13"/>
      <c r="BK4847" s="13"/>
      <c r="BL4847" s="13"/>
      <c r="BM4847" s="13"/>
      <c r="BN4847" s="13"/>
    </row>
    <row r="4848" spans="4:66" x14ac:dyDescent="0.25">
      <c r="D4848" s="7"/>
      <c r="E4848" s="10"/>
      <c r="F4848" s="10"/>
      <c r="G4848" s="10"/>
      <c r="H4848" s="10"/>
      <c r="I4848" s="10"/>
      <c r="J4848" s="10"/>
      <c r="K4848" s="11"/>
      <c r="L4848" s="11"/>
      <c r="M4848" s="12"/>
      <c r="N4848" s="12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12"/>
      <c r="Z4848" s="12"/>
      <c r="AA4848" s="12"/>
      <c r="AB4848" s="12"/>
      <c r="AC4848" s="12"/>
      <c r="AD4848" s="12"/>
      <c r="AE4848" s="12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  <c r="AR4848" s="12"/>
      <c r="AS4848" s="12"/>
      <c r="AT4848" s="12"/>
      <c r="AU4848" s="12"/>
      <c r="AV4848" s="12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12"/>
      <c r="BG4848" s="12"/>
      <c r="BH4848" s="12"/>
      <c r="BI4848" s="12"/>
      <c r="BJ4848" s="13"/>
      <c r="BK4848" s="13"/>
      <c r="BL4848" s="13"/>
      <c r="BM4848" s="13"/>
      <c r="BN4848" s="13"/>
    </row>
    <row r="4849" spans="4:66" x14ac:dyDescent="0.25">
      <c r="D4849" s="7"/>
      <c r="E4849" s="10"/>
      <c r="F4849" s="10"/>
      <c r="G4849" s="10"/>
      <c r="H4849" s="10"/>
      <c r="I4849" s="10"/>
      <c r="J4849" s="10"/>
      <c r="K4849" s="11"/>
      <c r="L4849" s="11"/>
      <c r="M4849" s="12"/>
      <c r="N4849" s="12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12"/>
      <c r="Z4849" s="12"/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2"/>
      <c r="AS4849" s="12"/>
      <c r="AT4849" s="12"/>
      <c r="AU4849" s="12"/>
      <c r="AV4849" s="12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12"/>
      <c r="BG4849" s="12"/>
      <c r="BH4849" s="12"/>
      <c r="BI4849" s="12"/>
      <c r="BJ4849" s="13"/>
      <c r="BK4849" s="13"/>
      <c r="BL4849" s="13"/>
      <c r="BM4849" s="13"/>
      <c r="BN4849" s="13"/>
    </row>
    <row r="4850" spans="4:66" x14ac:dyDescent="0.25">
      <c r="D4850" s="7"/>
      <c r="E4850" s="10"/>
      <c r="F4850" s="10"/>
      <c r="G4850" s="10"/>
      <c r="H4850" s="10"/>
      <c r="I4850" s="10"/>
      <c r="J4850" s="10"/>
      <c r="K4850" s="11"/>
      <c r="L4850" s="11"/>
      <c r="M4850" s="12"/>
      <c r="N4850" s="12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12"/>
      <c r="Z4850" s="12"/>
      <c r="AA4850" s="12"/>
      <c r="AB4850" s="12"/>
      <c r="AC4850" s="12"/>
      <c r="AD4850" s="12"/>
      <c r="AE4850" s="12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  <c r="AR4850" s="12"/>
      <c r="AS4850" s="12"/>
      <c r="AT4850" s="12"/>
      <c r="AU4850" s="12"/>
      <c r="AV4850" s="12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12"/>
      <c r="BG4850" s="12"/>
      <c r="BH4850" s="12"/>
      <c r="BI4850" s="12"/>
      <c r="BJ4850" s="13"/>
      <c r="BK4850" s="13"/>
      <c r="BL4850" s="13"/>
      <c r="BM4850" s="13"/>
      <c r="BN4850" s="13"/>
    </row>
    <row r="4851" spans="4:66" x14ac:dyDescent="0.25">
      <c r="D4851" s="7"/>
      <c r="E4851" s="10"/>
      <c r="F4851" s="10"/>
      <c r="G4851" s="10"/>
      <c r="H4851" s="10"/>
      <c r="I4851" s="10"/>
      <c r="J4851" s="10"/>
      <c r="K4851" s="11"/>
      <c r="L4851" s="11"/>
      <c r="M4851" s="12"/>
      <c r="N4851" s="12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12"/>
      <c r="Z4851" s="12"/>
      <c r="AA4851" s="12"/>
      <c r="AB4851" s="12"/>
      <c r="AC4851" s="12"/>
      <c r="AD4851" s="12"/>
      <c r="AE4851" s="12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  <c r="AR4851" s="12"/>
      <c r="AS4851" s="12"/>
      <c r="AT4851" s="12"/>
      <c r="AU4851" s="12"/>
      <c r="AV4851" s="12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12"/>
      <c r="BG4851" s="12"/>
      <c r="BH4851" s="12"/>
      <c r="BI4851" s="12"/>
      <c r="BJ4851" s="13"/>
      <c r="BK4851" s="13"/>
      <c r="BL4851" s="13"/>
      <c r="BM4851" s="13"/>
      <c r="BN4851" s="13"/>
    </row>
    <row r="4852" spans="4:66" x14ac:dyDescent="0.25">
      <c r="D4852" s="7"/>
      <c r="E4852" s="10"/>
      <c r="F4852" s="10"/>
      <c r="G4852" s="10"/>
      <c r="H4852" s="10"/>
      <c r="I4852" s="10"/>
      <c r="J4852" s="10"/>
      <c r="K4852" s="11"/>
      <c r="L4852" s="11"/>
      <c r="M4852" s="12"/>
      <c r="N4852" s="12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12"/>
      <c r="Z4852" s="12"/>
      <c r="AA4852" s="12"/>
      <c r="AB4852" s="12"/>
      <c r="AC4852" s="12"/>
      <c r="AD4852" s="12"/>
      <c r="AE4852" s="12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  <c r="AR4852" s="12"/>
      <c r="AS4852" s="12"/>
      <c r="AT4852" s="12"/>
      <c r="AU4852" s="12"/>
      <c r="AV4852" s="12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12"/>
      <c r="BG4852" s="12"/>
      <c r="BH4852" s="12"/>
      <c r="BI4852" s="12"/>
      <c r="BJ4852" s="13"/>
      <c r="BK4852" s="13"/>
      <c r="BL4852" s="13"/>
      <c r="BM4852" s="13"/>
      <c r="BN4852" s="13"/>
    </row>
    <row r="4853" spans="4:66" x14ac:dyDescent="0.25">
      <c r="D4853" s="7"/>
      <c r="E4853" s="10"/>
      <c r="F4853" s="10"/>
      <c r="G4853" s="10"/>
      <c r="H4853" s="10"/>
      <c r="I4853" s="10"/>
      <c r="J4853" s="10"/>
      <c r="K4853" s="11"/>
      <c r="L4853" s="11"/>
      <c r="M4853" s="12"/>
      <c r="N4853" s="12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12"/>
      <c r="Z4853" s="12"/>
      <c r="AA4853" s="12"/>
      <c r="AB4853" s="12"/>
      <c r="AC4853" s="12"/>
      <c r="AD4853" s="12"/>
      <c r="AE4853" s="12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  <c r="AR4853" s="12"/>
      <c r="AS4853" s="12"/>
      <c r="AT4853" s="12"/>
      <c r="AU4853" s="12"/>
      <c r="AV4853" s="12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12"/>
      <c r="BG4853" s="12"/>
      <c r="BH4853" s="12"/>
      <c r="BI4853" s="12"/>
      <c r="BJ4853" s="13"/>
      <c r="BK4853" s="13"/>
      <c r="BL4853" s="13"/>
      <c r="BM4853" s="13"/>
      <c r="BN4853" s="13"/>
    </row>
    <row r="4854" spans="4:66" x14ac:dyDescent="0.25">
      <c r="D4854" s="7"/>
      <c r="E4854" s="10"/>
      <c r="F4854" s="10"/>
      <c r="G4854" s="10"/>
      <c r="H4854" s="10"/>
      <c r="I4854" s="10"/>
      <c r="J4854" s="10"/>
      <c r="K4854" s="11"/>
      <c r="L4854" s="11"/>
      <c r="M4854" s="12"/>
      <c r="N4854" s="12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12"/>
      <c r="Z4854" s="12"/>
      <c r="AA4854" s="12"/>
      <c r="AB4854" s="12"/>
      <c r="AC4854" s="12"/>
      <c r="AD4854" s="12"/>
      <c r="AE4854" s="12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  <c r="AR4854" s="12"/>
      <c r="AS4854" s="12"/>
      <c r="AT4854" s="12"/>
      <c r="AU4854" s="12"/>
      <c r="AV4854" s="12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12"/>
      <c r="BG4854" s="12"/>
      <c r="BH4854" s="12"/>
      <c r="BI4854" s="12"/>
      <c r="BJ4854" s="13"/>
      <c r="BK4854" s="13"/>
      <c r="BL4854" s="13"/>
      <c r="BM4854" s="13"/>
      <c r="BN4854" s="13"/>
    </row>
    <row r="4855" spans="4:66" x14ac:dyDescent="0.25">
      <c r="D4855" s="7"/>
      <c r="E4855" s="10"/>
      <c r="F4855" s="10"/>
      <c r="G4855" s="10"/>
      <c r="H4855" s="10"/>
      <c r="I4855" s="10"/>
      <c r="J4855" s="10"/>
      <c r="K4855" s="11"/>
      <c r="L4855" s="11"/>
      <c r="M4855" s="12"/>
      <c r="N4855" s="12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12"/>
      <c r="Z4855" s="12"/>
      <c r="AA4855" s="12"/>
      <c r="AB4855" s="12"/>
      <c r="AC4855" s="12"/>
      <c r="AD4855" s="12"/>
      <c r="AE4855" s="12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  <c r="AR4855" s="12"/>
      <c r="AS4855" s="12"/>
      <c r="AT4855" s="12"/>
      <c r="AU4855" s="12"/>
      <c r="AV4855" s="12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12"/>
      <c r="BG4855" s="12"/>
      <c r="BH4855" s="12"/>
      <c r="BI4855" s="12"/>
      <c r="BJ4855" s="13"/>
      <c r="BK4855" s="13"/>
      <c r="BL4855" s="13"/>
      <c r="BM4855" s="13"/>
      <c r="BN4855" s="13"/>
    </row>
    <row r="4856" spans="4:66" x14ac:dyDescent="0.25">
      <c r="D4856" s="7"/>
      <c r="E4856" s="10"/>
      <c r="F4856" s="10"/>
      <c r="G4856" s="10"/>
      <c r="H4856" s="10"/>
      <c r="I4856" s="10"/>
      <c r="J4856" s="10"/>
      <c r="K4856" s="11"/>
      <c r="L4856" s="11"/>
      <c r="M4856" s="12"/>
      <c r="N4856" s="12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12"/>
      <c r="Z4856" s="12"/>
      <c r="AA4856" s="12"/>
      <c r="AB4856" s="12"/>
      <c r="AC4856" s="12"/>
      <c r="AD4856" s="12"/>
      <c r="AE4856" s="12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  <c r="AR4856" s="12"/>
      <c r="AS4856" s="12"/>
      <c r="AT4856" s="12"/>
      <c r="AU4856" s="12"/>
      <c r="AV4856" s="12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12"/>
      <c r="BG4856" s="12"/>
      <c r="BH4856" s="12"/>
      <c r="BI4856" s="12"/>
      <c r="BJ4856" s="13"/>
      <c r="BK4856" s="13"/>
      <c r="BL4856" s="13"/>
      <c r="BM4856" s="13"/>
      <c r="BN4856" s="13"/>
    </row>
    <row r="4857" spans="4:66" x14ac:dyDescent="0.25">
      <c r="D4857" s="7"/>
      <c r="E4857" s="10"/>
      <c r="F4857" s="10"/>
      <c r="G4857" s="10"/>
      <c r="H4857" s="10"/>
      <c r="I4857" s="10"/>
      <c r="J4857" s="10"/>
      <c r="K4857" s="11"/>
      <c r="L4857" s="11"/>
      <c r="M4857" s="12"/>
      <c r="N4857" s="12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12"/>
      <c r="Z4857" s="12"/>
      <c r="AA4857" s="12"/>
      <c r="AB4857" s="12"/>
      <c r="AC4857" s="12"/>
      <c r="AD4857" s="12"/>
      <c r="AE4857" s="12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  <c r="AR4857" s="12"/>
      <c r="AS4857" s="12"/>
      <c r="AT4857" s="12"/>
      <c r="AU4857" s="12"/>
      <c r="AV4857" s="12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12"/>
      <c r="BG4857" s="12"/>
      <c r="BH4857" s="12"/>
      <c r="BI4857" s="12"/>
      <c r="BJ4857" s="13"/>
      <c r="BK4857" s="13"/>
      <c r="BL4857" s="13"/>
      <c r="BM4857" s="13"/>
      <c r="BN4857" s="13"/>
    </row>
    <row r="4858" spans="4:66" x14ac:dyDescent="0.25">
      <c r="D4858" s="7"/>
      <c r="E4858" s="10"/>
      <c r="F4858" s="10"/>
      <c r="G4858" s="10"/>
      <c r="H4858" s="10"/>
      <c r="I4858" s="10"/>
      <c r="J4858" s="10"/>
      <c r="K4858" s="11"/>
      <c r="L4858" s="11"/>
      <c r="M4858" s="12"/>
      <c r="N4858" s="12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12"/>
      <c r="Z4858" s="12"/>
      <c r="AA4858" s="12"/>
      <c r="AB4858" s="12"/>
      <c r="AC4858" s="12"/>
      <c r="AD4858" s="12"/>
      <c r="AE4858" s="12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  <c r="AR4858" s="12"/>
      <c r="AS4858" s="12"/>
      <c r="AT4858" s="12"/>
      <c r="AU4858" s="12"/>
      <c r="AV4858" s="12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12"/>
      <c r="BG4858" s="12"/>
      <c r="BH4858" s="12"/>
      <c r="BI4858" s="12"/>
      <c r="BJ4858" s="13"/>
      <c r="BK4858" s="13"/>
      <c r="BL4858" s="13"/>
      <c r="BM4858" s="13"/>
      <c r="BN4858" s="13"/>
    </row>
    <row r="4859" spans="4:66" x14ac:dyDescent="0.25">
      <c r="D4859" s="7"/>
      <c r="E4859" s="10"/>
      <c r="F4859" s="10"/>
      <c r="G4859" s="10"/>
      <c r="H4859" s="10"/>
      <c r="I4859" s="10"/>
      <c r="J4859" s="10"/>
      <c r="K4859" s="11"/>
      <c r="L4859" s="11"/>
      <c r="M4859" s="12"/>
      <c r="N4859" s="12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2"/>
      <c r="AS4859" s="12"/>
      <c r="AT4859" s="12"/>
      <c r="AU4859" s="12"/>
      <c r="AV4859" s="12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12"/>
      <c r="BG4859" s="12"/>
      <c r="BH4859" s="12"/>
      <c r="BI4859" s="12"/>
      <c r="BJ4859" s="13"/>
      <c r="BK4859" s="13"/>
      <c r="BL4859" s="13"/>
      <c r="BM4859" s="13"/>
      <c r="BN4859" s="13"/>
    </row>
    <row r="4860" spans="4:66" x14ac:dyDescent="0.25">
      <c r="D4860" s="7"/>
      <c r="E4860" s="10"/>
      <c r="F4860" s="10"/>
      <c r="G4860" s="10"/>
      <c r="H4860" s="10"/>
      <c r="I4860" s="10"/>
      <c r="J4860" s="10"/>
      <c r="K4860" s="11"/>
      <c r="L4860" s="11"/>
      <c r="M4860" s="12"/>
      <c r="N4860" s="12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12"/>
      <c r="Z4860" s="12"/>
      <c r="AA4860" s="12"/>
      <c r="AB4860" s="12"/>
      <c r="AC4860" s="12"/>
      <c r="AD4860" s="12"/>
      <c r="AE4860" s="12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  <c r="AR4860" s="12"/>
      <c r="AS4860" s="12"/>
      <c r="AT4860" s="12"/>
      <c r="AU4860" s="12"/>
      <c r="AV4860" s="12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12"/>
      <c r="BG4860" s="12"/>
      <c r="BH4860" s="12"/>
      <c r="BI4860" s="12"/>
      <c r="BJ4860" s="13"/>
      <c r="BK4860" s="13"/>
      <c r="BL4860" s="13"/>
      <c r="BM4860" s="13"/>
      <c r="BN4860" s="13"/>
    </row>
    <row r="4861" spans="4:66" x14ac:dyDescent="0.25">
      <c r="D4861" s="7"/>
      <c r="E4861" s="10"/>
      <c r="F4861" s="10"/>
      <c r="G4861" s="10"/>
      <c r="H4861" s="10"/>
      <c r="I4861" s="10"/>
      <c r="J4861" s="10"/>
      <c r="K4861" s="11"/>
      <c r="L4861" s="11"/>
      <c r="M4861" s="12"/>
      <c r="N4861" s="12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12"/>
      <c r="Z4861" s="12"/>
      <c r="AA4861" s="12"/>
      <c r="AB4861" s="12"/>
      <c r="AC4861" s="12"/>
      <c r="AD4861" s="12"/>
      <c r="AE4861" s="12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  <c r="AR4861" s="12"/>
      <c r="AS4861" s="12"/>
      <c r="AT4861" s="12"/>
      <c r="AU4861" s="12"/>
      <c r="AV4861" s="12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12"/>
      <c r="BG4861" s="12"/>
      <c r="BH4861" s="12"/>
      <c r="BI4861" s="12"/>
      <c r="BJ4861" s="13"/>
      <c r="BK4861" s="13"/>
      <c r="BL4861" s="13"/>
      <c r="BM4861" s="13"/>
      <c r="BN4861" s="13"/>
    </row>
    <row r="4862" spans="4:66" x14ac:dyDescent="0.25">
      <c r="D4862" s="7"/>
      <c r="E4862" s="10"/>
      <c r="F4862" s="10"/>
      <c r="G4862" s="10"/>
      <c r="H4862" s="10"/>
      <c r="I4862" s="10"/>
      <c r="J4862" s="10"/>
      <c r="K4862" s="11"/>
      <c r="L4862" s="11"/>
      <c r="M4862" s="12"/>
      <c r="N4862" s="12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12"/>
      <c r="Z4862" s="12"/>
      <c r="AA4862" s="12"/>
      <c r="AB4862" s="12"/>
      <c r="AC4862" s="12"/>
      <c r="AD4862" s="12"/>
      <c r="AE4862" s="12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  <c r="AR4862" s="12"/>
      <c r="AS4862" s="12"/>
      <c r="AT4862" s="12"/>
      <c r="AU4862" s="12"/>
      <c r="AV4862" s="12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12"/>
      <c r="BG4862" s="12"/>
      <c r="BH4862" s="12"/>
      <c r="BI4862" s="12"/>
      <c r="BJ4862" s="13"/>
      <c r="BK4862" s="13"/>
      <c r="BL4862" s="13"/>
      <c r="BM4862" s="13"/>
      <c r="BN4862" s="13"/>
    </row>
    <row r="4863" spans="4:66" x14ac:dyDescent="0.25">
      <c r="D4863" s="7"/>
      <c r="E4863" s="10"/>
      <c r="F4863" s="10"/>
      <c r="G4863" s="10"/>
      <c r="H4863" s="10"/>
      <c r="I4863" s="10"/>
      <c r="J4863" s="10"/>
      <c r="K4863" s="11"/>
      <c r="L4863" s="11"/>
      <c r="M4863" s="12"/>
      <c r="N4863" s="12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12"/>
      <c r="Z4863" s="12"/>
      <c r="AA4863" s="12"/>
      <c r="AB4863" s="12"/>
      <c r="AC4863" s="12"/>
      <c r="AD4863" s="12"/>
      <c r="AE4863" s="12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  <c r="AR4863" s="12"/>
      <c r="AS4863" s="12"/>
      <c r="AT4863" s="12"/>
      <c r="AU4863" s="12"/>
      <c r="AV4863" s="12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12"/>
      <c r="BG4863" s="12"/>
      <c r="BH4863" s="12"/>
      <c r="BI4863" s="12"/>
      <c r="BJ4863" s="13"/>
      <c r="BK4863" s="13"/>
      <c r="BL4863" s="13"/>
      <c r="BM4863" s="13"/>
      <c r="BN4863" s="13"/>
    </row>
    <row r="4864" spans="4:66" x14ac:dyDescent="0.25">
      <c r="D4864" s="7"/>
      <c r="E4864" s="10"/>
      <c r="F4864" s="10"/>
      <c r="G4864" s="10"/>
      <c r="H4864" s="10"/>
      <c r="I4864" s="10"/>
      <c r="J4864" s="10"/>
      <c r="K4864" s="11"/>
      <c r="L4864" s="11"/>
      <c r="M4864" s="12"/>
      <c r="N4864" s="12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12"/>
      <c r="Z4864" s="12"/>
      <c r="AA4864" s="12"/>
      <c r="AB4864" s="12"/>
      <c r="AC4864" s="12"/>
      <c r="AD4864" s="12"/>
      <c r="AE4864" s="12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  <c r="AR4864" s="12"/>
      <c r="AS4864" s="12"/>
      <c r="AT4864" s="12"/>
      <c r="AU4864" s="12"/>
      <c r="AV4864" s="12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12"/>
      <c r="BG4864" s="12"/>
      <c r="BH4864" s="12"/>
      <c r="BI4864" s="12"/>
      <c r="BJ4864" s="13"/>
      <c r="BK4864" s="13"/>
      <c r="BL4864" s="13"/>
      <c r="BM4864" s="13"/>
      <c r="BN4864" s="13"/>
    </row>
    <row r="4865" spans="4:66" x14ac:dyDescent="0.25">
      <c r="D4865" s="7"/>
      <c r="E4865" s="10"/>
      <c r="F4865" s="10"/>
      <c r="G4865" s="10"/>
      <c r="H4865" s="10"/>
      <c r="I4865" s="10"/>
      <c r="J4865" s="10"/>
      <c r="K4865" s="11"/>
      <c r="L4865" s="11"/>
      <c r="M4865" s="12"/>
      <c r="N4865" s="12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12"/>
      <c r="Z4865" s="12"/>
      <c r="AA4865" s="12"/>
      <c r="AB4865" s="12"/>
      <c r="AC4865" s="12"/>
      <c r="AD4865" s="12"/>
      <c r="AE4865" s="12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  <c r="AR4865" s="12"/>
      <c r="AS4865" s="12"/>
      <c r="AT4865" s="12"/>
      <c r="AU4865" s="12"/>
      <c r="AV4865" s="12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12"/>
      <c r="BG4865" s="12"/>
      <c r="BH4865" s="12"/>
      <c r="BI4865" s="12"/>
      <c r="BJ4865" s="13"/>
      <c r="BK4865" s="13"/>
      <c r="BL4865" s="13"/>
      <c r="BM4865" s="13"/>
      <c r="BN4865" s="13"/>
    </row>
    <row r="4866" spans="4:66" x14ac:dyDescent="0.25">
      <c r="D4866" s="7"/>
      <c r="E4866" s="10"/>
      <c r="F4866" s="10"/>
      <c r="G4866" s="10"/>
      <c r="H4866" s="10"/>
      <c r="I4866" s="10"/>
      <c r="J4866" s="10"/>
      <c r="K4866" s="11"/>
      <c r="L4866" s="11"/>
      <c r="M4866" s="12"/>
      <c r="N4866" s="12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12"/>
      <c r="Z4866" s="12"/>
      <c r="AA4866" s="12"/>
      <c r="AB4866" s="12"/>
      <c r="AC4866" s="12"/>
      <c r="AD4866" s="12"/>
      <c r="AE4866" s="12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  <c r="AR4866" s="12"/>
      <c r="AS4866" s="12"/>
      <c r="AT4866" s="12"/>
      <c r="AU4866" s="12"/>
      <c r="AV4866" s="12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12"/>
      <c r="BG4866" s="12"/>
      <c r="BH4866" s="12"/>
      <c r="BI4866" s="12"/>
      <c r="BJ4866" s="13"/>
      <c r="BK4866" s="13"/>
      <c r="BL4866" s="13"/>
      <c r="BM4866" s="13"/>
      <c r="BN4866" s="13"/>
    </row>
    <row r="4867" spans="4:66" x14ac:dyDescent="0.25">
      <c r="D4867" s="7"/>
      <c r="E4867" s="10"/>
      <c r="F4867" s="10"/>
      <c r="G4867" s="10"/>
      <c r="H4867" s="10"/>
      <c r="I4867" s="10"/>
      <c r="J4867" s="10"/>
      <c r="K4867" s="11"/>
      <c r="L4867" s="11"/>
      <c r="M4867" s="12"/>
      <c r="N4867" s="12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12"/>
      <c r="Z4867" s="12"/>
      <c r="AA4867" s="12"/>
      <c r="AB4867" s="12"/>
      <c r="AC4867" s="12"/>
      <c r="AD4867" s="12"/>
      <c r="AE4867" s="12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  <c r="AR4867" s="12"/>
      <c r="AS4867" s="12"/>
      <c r="AT4867" s="12"/>
      <c r="AU4867" s="12"/>
      <c r="AV4867" s="12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12"/>
      <c r="BG4867" s="12"/>
      <c r="BH4867" s="12"/>
      <c r="BI4867" s="12"/>
      <c r="BJ4867" s="13"/>
      <c r="BK4867" s="13"/>
      <c r="BL4867" s="13"/>
      <c r="BM4867" s="13"/>
      <c r="BN4867" s="13"/>
    </row>
    <row r="4868" spans="4:66" x14ac:dyDescent="0.25">
      <c r="D4868" s="7"/>
      <c r="E4868" s="10"/>
      <c r="F4868" s="10"/>
      <c r="G4868" s="10"/>
      <c r="H4868" s="10"/>
      <c r="I4868" s="10"/>
      <c r="J4868" s="10"/>
      <c r="K4868" s="11"/>
      <c r="L4868" s="11"/>
      <c r="M4868" s="12"/>
      <c r="N4868" s="12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12"/>
      <c r="Z4868" s="12"/>
      <c r="AA4868" s="12"/>
      <c r="AB4868" s="12"/>
      <c r="AC4868" s="12"/>
      <c r="AD4868" s="12"/>
      <c r="AE4868" s="12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  <c r="AR4868" s="12"/>
      <c r="AS4868" s="12"/>
      <c r="AT4868" s="12"/>
      <c r="AU4868" s="12"/>
      <c r="AV4868" s="12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12"/>
      <c r="BG4868" s="12"/>
      <c r="BH4868" s="12"/>
      <c r="BI4868" s="12"/>
      <c r="BJ4868" s="13"/>
      <c r="BK4868" s="13"/>
      <c r="BL4868" s="13"/>
      <c r="BM4868" s="13"/>
      <c r="BN4868" s="13"/>
    </row>
    <row r="4869" spans="4:66" x14ac:dyDescent="0.25">
      <c r="D4869" s="7"/>
      <c r="E4869" s="10"/>
      <c r="F4869" s="10"/>
      <c r="G4869" s="10"/>
      <c r="H4869" s="10"/>
      <c r="I4869" s="10"/>
      <c r="J4869" s="10"/>
      <c r="K4869" s="11"/>
      <c r="L4869" s="11"/>
      <c r="M4869" s="12"/>
      <c r="N4869" s="12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12"/>
      <c r="Z4869" s="12"/>
      <c r="AA4869" s="12"/>
      <c r="AB4869" s="12"/>
      <c r="AC4869" s="12"/>
      <c r="AD4869" s="12"/>
      <c r="AE4869" s="12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  <c r="AR4869" s="12"/>
      <c r="AS4869" s="12"/>
      <c r="AT4869" s="12"/>
      <c r="AU4869" s="12"/>
      <c r="AV4869" s="12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12"/>
      <c r="BG4869" s="12"/>
      <c r="BH4869" s="12"/>
      <c r="BI4869" s="12"/>
      <c r="BJ4869" s="13"/>
      <c r="BK4869" s="13"/>
      <c r="BL4869" s="13"/>
      <c r="BM4869" s="13"/>
      <c r="BN4869" s="13"/>
    </row>
    <row r="4870" spans="4:66" x14ac:dyDescent="0.25">
      <c r="D4870" s="7"/>
      <c r="E4870" s="10"/>
      <c r="F4870" s="10"/>
      <c r="G4870" s="10"/>
      <c r="H4870" s="10"/>
      <c r="I4870" s="10"/>
      <c r="J4870" s="10"/>
      <c r="K4870" s="11"/>
      <c r="L4870" s="11"/>
      <c r="M4870" s="12"/>
      <c r="N4870" s="12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12"/>
      <c r="Z4870" s="12"/>
      <c r="AA4870" s="12"/>
      <c r="AB4870" s="12"/>
      <c r="AC4870" s="12"/>
      <c r="AD4870" s="12"/>
      <c r="AE4870" s="12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  <c r="AR4870" s="12"/>
      <c r="AS4870" s="12"/>
      <c r="AT4870" s="12"/>
      <c r="AU4870" s="12"/>
      <c r="AV4870" s="12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12"/>
      <c r="BG4870" s="12"/>
      <c r="BH4870" s="12"/>
      <c r="BI4870" s="12"/>
      <c r="BJ4870" s="13"/>
      <c r="BK4870" s="13"/>
      <c r="BL4870" s="13"/>
      <c r="BM4870" s="13"/>
      <c r="BN4870" s="13"/>
    </row>
    <row r="4871" spans="4:66" x14ac:dyDescent="0.25">
      <c r="D4871" s="7"/>
      <c r="E4871" s="10"/>
      <c r="F4871" s="10"/>
      <c r="G4871" s="10"/>
      <c r="H4871" s="10"/>
      <c r="I4871" s="10"/>
      <c r="J4871" s="10"/>
      <c r="K4871" s="11"/>
      <c r="L4871" s="11"/>
      <c r="M4871" s="12"/>
      <c r="N4871" s="12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12"/>
      <c r="Z4871" s="12"/>
      <c r="AA4871" s="12"/>
      <c r="AB4871" s="12"/>
      <c r="AC4871" s="12"/>
      <c r="AD4871" s="12"/>
      <c r="AE4871" s="12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  <c r="AR4871" s="12"/>
      <c r="AS4871" s="12"/>
      <c r="AT4871" s="12"/>
      <c r="AU4871" s="12"/>
      <c r="AV4871" s="12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12"/>
      <c r="BG4871" s="12"/>
      <c r="BH4871" s="12"/>
      <c r="BI4871" s="12"/>
      <c r="BJ4871" s="13"/>
      <c r="BK4871" s="13"/>
      <c r="BL4871" s="13"/>
      <c r="BM4871" s="13"/>
      <c r="BN4871" s="13"/>
    </row>
    <row r="4872" spans="4:66" x14ac:dyDescent="0.25">
      <c r="D4872" s="7"/>
      <c r="E4872" s="10"/>
      <c r="F4872" s="10"/>
      <c r="G4872" s="10"/>
      <c r="H4872" s="10"/>
      <c r="I4872" s="10"/>
      <c r="J4872" s="10"/>
      <c r="K4872" s="11"/>
      <c r="L4872" s="11"/>
      <c r="M4872" s="12"/>
      <c r="N4872" s="12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12"/>
      <c r="Z4872" s="12"/>
      <c r="AA4872" s="12"/>
      <c r="AB4872" s="12"/>
      <c r="AC4872" s="12"/>
      <c r="AD4872" s="12"/>
      <c r="AE4872" s="12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  <c r="AR4872" s="12"/>
      <c r="AS4872" s="12"/>
      <c r="AT4872" s="12"/>
      <c r="AU4872" s="12"/>
      <c r="AV4872" s="12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12"/>
      <c r="BG4872" s="12"/>
      <c r="BH4872" s="12"/>
      <c r="BI4872" s="12"/>
      <c r="BJ4872" s="13"/>
      <c r="BK4872" s="13"/>
      <c r="BL4872" s="13"/>
      <c r="BM4872" s="13"/>
      <c r="BN4872" s="13"/>
    </row>
    <row r="4873" spans="4:66" x14ac:dyDescent="0.25">
      <c r="D4873" s="7"/>
      <c r="E4873" s="10"/>
      <c r="F4873" s="10"/>
      <c r="G4873" s="10"/>
      <c r="H4873" s="10"/>
      <c r="I4873" s="10"/>
      <c r="J4873" s="10"/>
      <c r="K4873" s="11"/>
      <c r="L4873" s="11"/>
      <c r="M4873" s="12"/>
      <c r="N4873" s="12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12"/>
      <c r="Z4873" s="12"/>
      <c r="AA4873" s="12"/>
      <c r="AB4873" s="12"/>
      <c r="AC4873" s="12"/>
      <c r="AD4873" s="12"/>
      <c r="AE4873" s="12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  <c r="AR4873" s="12"/>
      <c r="AS4873" s="12"/>
      <c r="AT4873" s="12"/>
      <c r="AU4873" s="12"/>
      <c r="AV4873" s="12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12"/>
      <c r="BG4873" s="12"/>
      <c r="BH4873" s="12"/>
      <c r="BI4873" s="12"/>
      <c r="BJ4873" s="13"/>
      <c r="BK4873" s="13"/>
      <c r="BL4873" s="13"/>
      <c r="BM4873" s="13"/>
      <c r="BN4873" s="13"/>
    </row>
    <row r="4874" spans="4:66" x14ac:dyDescent="0.25">
      <c r="D4874" s="7"/>
      <c r="E4874" s="10"/>
      <c r="F4874" s="10"/>
      <c r="G4874" s="10"/>
      <c r="H4874" s="10"/>
      <c r="I4874" s="10"/>
      <c r="J4874" s="10"/>
      <c r="K4874" s="11"/>
      <c r="L4874" s="11"/>
      <c r="M4874" s="12"/>
      <c r="N4874" s="12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12"/>
      <c r="Z4874" s="12"/>
      <c r="AA4874" s="12"/>
      <c r="AB4874" s="12"/>
      <c r="AC4874" s="12"/>
      <c r="AD4874" s="12"/>
      <c r="AE4874" s="12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  <c r="AR4874" s="12"/>
      <c r="AS4874" s="12"/>
      <c r="AT4874" s="12"/>
      <c r="AU4874" s="12"/>
      <c r="AV4874" s="12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12"/>
      <c r="BG4874" s="12"/>
      <c r="BH4874" s="12"/>
      <c r="BI4874" s="12"/>
      <c r="BJ4874" s="13"/>
      <c r="BK4874" s="13"/>
      <c r="BL4874" s="13"/>
      <c r="BM4874" s="13"/>
      <c r="BN4874" s="13"/>
    </row>
    <row r="4875" spans="4:66" x14ac:dyDescent="0.25">
      <c r="D4875" s="7"/>
      <c r="E4875" s="10"/>
      <c r="F4875" s="10"/>
      <c r="G4875" s="10"/>
      <c r="H4875" s="10"/>
      <c r="I4875" s="10"/>
      <c r="J4875" s="10"/>
      <c r="K4875" s="11"/>
      <c r="L4875" s="11"/>
      <c r="M4875" s="12"/>
      <c r="N4875" s="12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12"/>
      <c r="Z4875" s="12"/>
      <c r="AA4875" s="12"/>
      <c r="AB4875" s="12"/>
      <c r="AC4875" s="12"/>
      <c r="AD4875" s="12"/>
      <c r="AE4875" s="12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  <c r="AR4875" s="12"/>
      <c r="AS4875" s="12"/>
      <c r="AT4875" s="12"/>
      <c r="AU4875" s="12"/>
      <c r="AV4875" s="12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12"/>
      <c r="BG4875" s="12"/>
      <c r="BH4875" s="12"/>
      <c r="BI4875" s="12"/>
      <c r="BJ4875" s="13"/>
      <c r="BK4875" s="13"/>
      <c r="BL4875" s="13"/>
      <c r="BM4875" s="13"/>
      <c r="BN4875" s="13"/>
    </row>
    <row r="4876" spans="4:66" x14ac:dyDescent="0.25">
      <c r="D4876" s="7"/>
      <c r="E4876" s="10"/>
      <c r="F4876" s="10"/>
      <c r="G4876" s="10"/>
      <c r="H4876" s="10"/>
      <c r="I4876" s="10"/>
      <c r="J4876" s="10"/>
      <c r="K4876" s="11"/>
      <c r="L4876" s="11"/>
      <c r="M4876" s="12"/>
      <c r="N4876" s="12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12"/>
      <c r="Z4876" s="12"/>
      <c r="AA4876" s="12"/>
      <c r="AB4876" s="12"/>
      <c r="AC4876" s="12"/>
      <c r="AD4876" s="12"/>
      <c r="AE4876" s="12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  <c r="AR4876" s="12"/>
      <c r="AS4876" s="12"/>
      <c r="AT4876" s="12"/>
      <c r="AU4876" s="12"/>
      <c r="AV4876" s="12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12"/>
      <c r="BG4876" s="12"/>
      <c r="BH4876" s="12"/>
      <c r="BI4876" s="12"/>
      <c r="BJ4876" s="13"/>
      <c r="BK4876" s="13"/>
      <c r="BL4876" s="13"/>
      <c r="BM4876" s="13"/>
      <c r="BN4876" s="13"/>
    </row>
    <row r="4877" spans="4:66" x14ac:dyDescent="0.25">
      <c r="D4877" s="7"/>
      <c r="E4877" s="10"/>
      <c r="F4877" s="10"/>
      <c r="G4877" s="10"/>
      <c r="H4877" s="10"/>
      <c r="I4877" s="10"/>
      <c r="J4877" s="10"/>
      <c r="K4877" s="11"/>
      <c r="L4877" s="11"/>
      <c r="M4877" s="12"/>
      <c r="N4877" s="12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12"/>
      <c r="Z4877" s="12"/>
      <c r="AA4877" s="12"/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2"/>
      <c r="AS4877" s="12"/>
      <c r="AT4877" s="12"/>
      <c r="AU4877" s="12"/>
      <c r="AV4877" s="12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12"/>
      <c r="BG4877" s="12"/>
      <c r="BH4877" s="12"/>
      <c r="BI4877" s="12"/>
      <c r="BJ4877" s="13"/>
      <c r="BK4877" s="13"/>
      <c r="BL4877" s="13"/>
      <c r="BM4877" s="13"/>
      <c r="BN4877" s="13"/>
    </row>
    <row r="4878" spans="4:66" x14ac:dyDescent="0.25">
      <c r="D4878" s="7"/>
      <c r="E4878" s="10"/>
      <c r="F4878" s="10"/>
      <c r="G4878" s="10"/>
      <c r="H4878" s="10"/>
      <c r="I4878" s="10"/>
      <c r="J4878" s="10"/>
      <c r="K4878" s="11"/>
      <c r="L4878" s="11"/>
      <c r="M4878" s="12"/>
      <c r="N4878" s="12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12"/>
      <c r="Z4878" s="12"/>
      <c r="AA4878" s="12"/>
      <c r="AB4878" s="12"/>
      <c r="AC4878" s="12"/>
      <c r="AD4878" s="12"/>
      <c r="AE4878" s="12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  <c r="AR4878" s="12"/>
      <c r="AS4878" s="12"/>
      <c r="AT4878" s="12"/>
      <c r="AU4878" s="12"/>
      <c r="AV4878" s="12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12"/>
      <c r="BG4878" s="12"/>
      <c r="BH4878" s="12"/>
      <c r="BI4878" s="12"/>
      <c r="BJ4878" s="13"/>
      <c r="BK4878" s="13"/>
      <c r="BL4878" s="13"/>
      <c r="BM4878" s="13"/>
      <c r="BN4878" s="13"/>
    </row>
    <row r="4879" spans="4:66" x14ac:dyDescent="0.25">
      <c r="D4879" s="7"/>
      <c r="E4879" s="10"/>
      <c r="F4879" s="10"/>
      <c r="G4879" s="10"/>
      <c r="H4879" s="10"/>
      <c r="I4879" s="10"/>
      <c r="J4879" s="10"/>
      <c r="K4879" s="11"/>
      <c r="L4879" s="11"/>
      <c r="M4879" s="12"/>
      <c r="N4879" s="12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12"/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2"/>
      <c r="AS4879" s="12"/>
      <c r="AT4879" s="12"/>
      <c r="AU4879" s="12"/>
      <c r="AV4879" s="12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12"/>
      <c r="BG4879" s="12"/>
      <c r="BH4879" s="12"/>
      <c r="BI4879" s="12"/>
      <c r="BJ4879" s="13"/>
      <c r="BK4879" s="13"/>
      <c r="BL4879" s="13"/>
      <c r="BM4879" s="13"/>
      <c r="BN4879" s="13"/>
    </row>
    <row r="4880" spans="4:66" s="14" customFormat="1" x14ac:dyDescent="0.25">
      <c r="D4880" s="21"/>
      <c r="K4880" s="16"/>
      <c r="L4880" s="16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  <c r="Y4880" s="17"/>
      <c r="Z4880" s="17"/>
      <c r="AA4880" s="17"/>
      <c r="AB4880" s="17"/>
      <c r="AC4880" s="17"/>
      <c r="AD4880" s="17"/>
      <c r="AE4880" s="17"/>
      <c r="AF4880" s="17"/>
      <c r="AG4880" s="17"/>
      <c r="AH4880" s="17"/>
      <c r="AI4880" s="17"/>
      <c r="AJ4880" s="17"/>
      <c r="AK4880" s="17"/>
      <c r="AL4880" s="17"/>
      <c r="AM4880" s="17"/>
      <c r="AN4880" s="17"/>
      <c r="AO4880" s="17"/>
      <c r="AP4880" s="17"/>
      <c r="AQ4880" s="17"/>
      <c r="AR4880" s="17"/>
      <c r="AS4880" s="17"/>
      <c r="AT4880" s="17"/>
      <c r="AU4880" s="17"/>
      <c r="AV4880" s="17"/>
      <c r="AW4880" s="17"/>
      <c r="AX4880" s="17"/>
      <c r="AY4880" s="17"/>
      <c r="AZ4880" s="17"/>
      <c r="BA4880" s="17"/>
      <c r="BB4880" s="17"/>
      <c r="BC4880" s="17"/>
      <c r="BD4880" s="17"/>
      <c r="BE4880" s="17"/>
      <c r="BF4880" s="17"/>
      <c r="BG4880" s="17"/>
      <c r="BH4880" s="17"/>
      <c r="BI4880" s="17"/>
      <c r="BJ4880" s="18"/>
      <c r="BK4880" s="18"/>
      <c r="BL4880" s="18"/>
      <c r="BM4880" s="18"/>
      <c r="BN4880" s="18"/>
    </row>
    <row r="4881" spans="4:66" x14ac:dyDescent="0.25">
      <c r="D4881" s="7"/>
      <c r="E4881" s="10"/>
      <c r="F4881" s="10"/>
      <c r="G4881" s="10"/>
      <c r="H4881" s="10"/>
      <c r="I4881" s="10"/>
      <c r="J4881" s="10"/>
      <c r="K4881" s="11"/>
      <c r="L4881" s="11"/>
      <c r="M4881" s="12"/>
      <c r="N4881" s="12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12"/>
      <c r="Z4881" s="12"/>
      <c r="AA4881" s="12"/>
      <c r="AB4881" s="12"/>
      <c r="AC4881" s="12"/>
      <c r="AD4881" s="12"/>
      <c r="AE4881" s="12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  <c r="AR4881" s="12"/>
      <c r="AS4881" s="12"/>
      <c r="AT4881" s="12"/>
      <c r="AU4881" s="12"/>
      <c r="AV4881" s="12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12"/>
      <c r="BG4881" s="12"/>
      <c r="BH4881" s="12"/>
      <c r="BI4881" s="12"/>
      <c r="BJ4881" s="13"/>
      <c r="BK4881" s="13"/>
      <c r="BL4881" s="13"/>
      <c r="BM4881" s="13"/>
      <c r="BN4881" s="13"/>
    </row>
    <row r="4882" spans="4:66" x14ac:dyDescent="0.25">
      <c r="D4882" s="7"/>
      <c r="E4882" s="10"/>
      <c r="F4882" s="10"/>
      <c r="G4882" s="10"/>
      <c r="H4882" s="10"/>
      <c r="I4882" s="10"/>
      <c r="J4882" s="10"/>
      <c r="K4882" s="11"/>
      <c r="L4882" s="11"/>
      <c r="M4882" s="12"/>
      <c r="N4882" s="12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12"/>
      <c r="Z4882" s="12"/>
      <c r="AA4882" s="12"/>
      <c r="AB4882" s="12"/>
      <c r="AC4882" s="12"/>
      <c r="AD4882" s="12"/>
      <c r="AE4882" s="12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  <c r="AR4882" s="12"/>
      <c r="AS4882" s="12"/>
      <c r="AT4882" s="12"/>
      <c r="AU4882" s="12"/>
      <c r="AV4882" s="12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12"/>
      <c r="BG4882" s="12"/>
      <c r="BH4882" s="12"/>
      <c r="BI4882" s="12"/>
      <c r="BJ4882" s="13"/>
      <c r="BK4882" s="13"/>
      <c r="BL4882" s="13"/>
      <c r="BM4882" s="13"/>
      <c r="BN4882" s="13"/>
    </row>
    <row r="4883" spans="4:66" x14ac:dyDescent="0.25">
      <c r="D4883" s="7"/>
      <c r="E4883" s="10"/>
      <c r="F4883" s="10"/>
      <c r="G4883" s="10"/>
      <c r="H4883" s="10"/>
      <c r="I4883" s="10"/>
      <c r="J4883" s="10"/>
      <c r="K4883" s="11"/>
      <c r="L4883" s="11"/>
      <c r="M4883" s="12"/>
      <c r="N4883" s="12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12"/>
      <c r="Z4883" s="12"/>
      <c r="AA4883" s="12"/>
      <c r="AB4883" s="12"/>
      <c r="AC4883" s="12"/>
      <c r="AD4883" s="12"/>
      <c r="AE4883" s="12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  <c r="AR4883" s="12"/>
      <c r="AS4883" s="12"/>
      <c r="AT4883" s="12"/>
      <c r="AU4883" s="12"/>
      <c r="AV4883" s="12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12"/>
      <c r="BG4883" s="12"/>
      <c r="BH4883" s="12"/>
      <c r="BI4883" s="12"/>
      <c r="BJ4883" s="13"/>
      <c r="BK4883" s="13"/>
      <c r="BL4883" s="13"/>
      <c r="BM4883" s="13"/>
      <c r="BN4883" s="13"/>
    </row>
    <row r="4884" spans="4:66" x14ac:dyDescent="0.25">
      <c r="D4884" s="7"/>
      <c r="E4884" s="10"/>
      <c r="F4884" s="10"/>
      <c r="G4884" s="10"/>
      <c r="H4884" s="10"/>
      <c r="I4884" s="10"/>
      <c r="J4884" s="10"/>
      <c r="K4884" s="11"/>
      <c r="L4884" s="11"/>
      <c r="M4884" s="12"/>
      <c r="N4884" s="12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12"/>
      <c r="Z4884" s="12"/>
      <c r="AA4884" s="12"/>
      <c r="AB4884" s="12"/>
      <c r="AC4884" s="12"/>
      <c r="AD4884" s="12"/>
      <c r="AE4884" s="12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  <c r="AR4884" s="12"/>
      <c r="AS4884" s="12"/>
      <c r="AT4884" s="12"/>
      <c r="AU4884" s="12"/>
      <c r="AV4884" s="12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12"/>
      <c r="BG4884" s="12"/>
      <c r="BH4884" s="12"/>
      <c r="BI4884" s="12"/>
      <c r="BJ4884" s="13"/>
      <c r="BK4884" s="13"/>
      <c r="BL4884" s="13"/>
      <c r="BM4884" s="13"/>
      <c r="BN4884" s="13"/>
    </row>
    <row r="4885" spans="4:66" x14ac:dyDescent="0.25">
      <c r="D4885" s="7"/>
      <c r="E4885" s="10"/>
      <c r="F4885" s="10"/>
      <c r="G4885" s="10"/>
      <c r="H4885" s="10"/>
      <c r="I4885" s="10"/>
      <c r="J4885" s="10"/>
      <c r="K4885" s="11"/>
      <c r="L4885" s="11"/>
      <c r="M4885" s="12"/>
      <c r="N4885" s="12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12"/>
      <c r="Z4885" s="12"/>
      <c r="AA4885" s="12"/>
      <c r="AB4885" s="12"/>
      <c r="AC4885" s="12"/>
      <c r="AD4885" s="12"/>
      <c r="AE4885" s="12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  <c r="AR4885" s="12"/>
      <c r="AS4885" s="12"/>
      <c r="AT4885" s="12"/>
      <c r="AU4885" s="12"/>
      <c r="AV4885" s="12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12"/>
      <c r="BG4885" s="12"/>
      <c r="BH4885" s="12"/>
      <c r="BI4885" s="12"/>
      <c r="BJ4885" s="13"/>
      <c r="BK4885" s="13"/>
      <c r="BL4885" s="13"/>
      <c r="BM4885" s="13"/>
      <c r="BN4885" s="13"/>
    </row>
    <row r="4886" spans="4:66" x14ac:dyDescent="0.25">
      <c r="D4886" s="7"/>
      <c r="E4886" s="10"/>
      <c r="F4886" s="10"/>
      <c r="G4886" s="10"/>
      <c r="H4886" s="10"/>
      <c r="I4886" s="10"/>
      <c r="J4886" s="10"/>
      <c r="K4886" s="11"/>
      <c r="L4886" s="11"/>
      <c r="M4886" s="12"/>
      <c r="N4886" s="12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12"/>
      <c r="Z4886" s="12"/>
      <c r="AA4886" s="12"/>
      <c r="AB4886" s="12"/>
      <c r="AC4886" s="12"/>
      <c r="AD4886" s="12"/>
      <c r="AE4886" s="12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  <c r="AR4886" s="12"/>
      <c r="AS4886" s="12"/>
      <c r="AT4886" s="12"/>
      <c r="AU4886" s="12"/>
      <c r="AV4886" s="12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12"/>
      <c r="BG4886" s="12"/>
      <c r="BH4886" s="12"/>
      <c r="BI4886" s="12"/>
      <c r="BJ4886" s="13"/>
      <c r="BK4886" s="13"/>
      <c r="BL4886" s="13"/>
      <c r="BM4886" s="13"/>
      <c r="BN4886" s="13"/>
    </row>
    <row r="4887" spans="4:66" x14ac:dyDescent="0.25">
      <c r="D4887" s="7"/>
      <c r="E4887" s="10"/>
      <c r="F4887" s="10"/>
      <c r="G4887" s="10"/>
      <c r="H4887" s="10"/>
      <c r="I4887" s="10"/>
      <c r="J4887" s="10"/>
      <c r="K4887" s="11"/>
      <c r="L4887" s="11"/>
      <c r="M4887" s="12"/>
      <c r="N4887" s="12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2"/>
      <c r="AS4887" s="12"/>
      <c r="AT4887" s="12"/>
      <c r="AU4887" s="12"/>
      <c r="AV4887" s="12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12"/>
      <c r="BG4887" s="12"/>
      <c r="BH4887" s="12"/>
      <c r="BI4887" s="12"/>
      <c r="BJ4887" s="13"/>
      <c r="BK4887" s="13"/>
      <c r="BL4887" s="13"/>
      <c r="BM4887" s="13"/>
      <c r="BN4887" s="13"/>
    </row>
    <row r="4888" spans="4:66" x14ac:dyDescent="0.25">
      <c r="D4888" s="7"/>
      <c r="E4888" s="10"/>
      <c r="F4888" s="10"/>
      <c r="G4888" s="10"/>
      <c r="H4888" s="10"/>
      <c r="I4888" s="10"/>
      <c r="J4888" s="10"/>
      <c r="K4888" s="11"/>
      <c r="L4888" s="11"/>
      <c r="M4888" s="12"/>
      <c r="N4888" s="12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12"/>
      <c r="Z4888" s="12"/>
      <c r="AA4888" s="12"/>
      <c r="AB4888" s="12"/>
      <c r="AC4888" s="12"/>
      <c r="AD4888" s="12"/>
      <c r="AE4888" s="12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  <c r="AR4888" s="12"/>
      <c r="AS4888" s="12"/>
      <c r="AT4888" s="12"/>
      <c r="AU4888" s="12"/>
      <c r="AV4888" s="12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12"/>
      <c r="BG4888" s="12"/>
      <c r="BH4888" s="12"/>
      <c r="BI4888" s="12"/>
      <c r="BJ4888" s="13"/>
      <c r="BK4888" s="13"/>
      <c r="BL4888" s="13"/>
      <c r="BM4888" s="13"/>
      <c r="BN4888" s="13"/>
    </row>
    <row r="4889" spans="4:66" x14ac:dyDescent="0.25">
      <c r="D4889" s="7"/>
      <c r="E4889" s="10"/>
      <c r="F4889" s="10"/>
      <c r="G4889" s="10"/>
      <c r="H4889" s="10"/>
      <c r="I4889" s="10"/>
      <c r="J4889" s="10"/>
      <c r="K4889" s="11"/>
      <c r="L4889" s="11"/>
      <c r="M4889" s="12"/>
      <c r="N4889" s="12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12"/>
      <c r="Z4889" s="12"/>
      <c r="AA4889" s="12"/>
      <c r="AB4889" s="12"/>
      <c r="AC4889" s="12"/>
      <c r="AD4889" s="12"/>
      <c r="AE4889" s="12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  <c r="AR4889" s="12"/>
      <c r="AS4889" s="12"/>
      <c r="AT4889" s="12"/>
      <c r="AU4889" s="12"/>
      <c r="AV4889" s="12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12"/>
      <c r="BG4889" s="12"/>
      <c r="BH4889" s="12"/>
      <c r="BI4889" s="12"/>
      <c r="BJ4889" s="13"/>
      <c r="BK4889" s="13"/>
      <c r="BL4889" s="13"/>
      <c r="BM4889" s="13"/>
      <c r="BN4889" s="13"/>
    </row>
    <row r="4890" spans="4:66" x14ac:dyDescent="0.25">
      <c r="D4890" s="7"/>
      <c r="E4890" s="10"/>
      <c r="F4890" s="10"/>
      <c r="G4890" s="10"/>
      <c r="H4890" s="10"/>
      <c r="I4890" s="10"/>
      <c r="J4890" s="10"/>
      <c r="K4890" s="11"/>
      <c r="L4890" s="11"/>
      <c r="M4890" s="12"/>
      <c r="N4890" s="12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12"/>
      <c r="Z4890" s="12"/>
      <c r="AA4890" s="12"/>
      <c r="AB4890" s="12"/>
      <c r="AC4890" s="12"/>
      <c r="AD4890" s="12"/>
      <c r="AE4890" s="12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  <c r="AR4890" s="12"/>
      <c r="AS4890" s="12"/>
      <c r="AT4890" s="12"/>
      <c r="AU4890" s="12"/>
      <c r="AV4890" s="12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12"/>
      <c r="BG4890" s="12"/>
      <c r="BH4890" s="12"/>
      <c r="BI4890" s="12"/>
      <c r="BJ4890" s="13"/>
      <c r="BK4890" s="13"/>
      <c r="BL4890" s="13"/>
      <c r="BM4890" s="13"/>
      <c r="BN4890" s="13"/>
    </row>
    <row r="4891" spans="4:66" x14ac:dyDescent="0.25">
      <c r="D4891" s="7"/>
      <c r="E4891" s="10"/>
      <c r="F4891" s="10"/>
      <c r="G4891" s="10"/>
      <c r="H4891" s="10"/>
      <c r="I4891" s="10"/>
      <c r="J4891" s="10"/>
      <c r="K4891" s="11"/>
      <c r="L4891" s="11"/>
      <c r="M4891" s="12"/>
      <c r="N4891" s="12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2"/>
      <c r="AS4891" s="12"/>
      <c r="AT4891" s="12"/>
      <c r="AU4891" s="12"/>
      <c r="AV4891" s="12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12"/>
      <c r="BG4891" s="12"/>
      <c r="BH4891" s="12"/>
      <c r="BI4891" s="12"/>
      <c r="BJ4891" s="13"/>
      <c r="BK4891" s="13"/>
      <c r="BL4891" s="13"/>
      <c r="BM4891" s="13"/>
      <c r="BN4891" s="13"/>
    </row>
    <row r="4892" spans="4:66" x14ac:dyDescent="0.25">
      <c r="D4892" s="7"/>
      <c r="E4892" s="10"/>
      <c r="F4892" s="10"/>
      <c r="G4892" s="10"/>
      <c r="H4892" s="10"/>
      <c r="I4892" s="10"/>
      <c r="J4892" s="10"/>
      <c r="K4892" s="11"/>
      <c r="L4892" s="11"/>
      <c r="M4892" s="12"/>
      <c r="N4892" s="12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12"/>
      <c r="Z4892" s="12"/>
      <c r="AA4892" s="12"/>
      <c r="AB4892" s="12"/>
      <c r="AC4892" s="12"/>
      <c r="AD4892" s="12"/>
      <c r="AE4892" s="12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  <c r="AR4892" s="12"/>
      <c r="AS4892" s="12"/>
      <c r="AT4892" s="12"/>
      <c r="AU4892" s="12"/>
      <c r="AV4892" s="12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12"/>
      <c r="BG4892" s="12"/>
      <c r="BH4892" s="12"/>
      <c r="BI4892" s="12"/>
      <c r="BJ4892" s="13"/>
      <c r="BK4892" s="13"/>
      <c r="BL4892" s="13"/>
      <c r="BM4892" s="13"/>
      <c r="BN4892" s="13"/>
    </row>
    <row r="4893" spans="4:66" x14ac:dyDescent="0.25">
      <c r="D4893" s="7"/>
      <c r="E4893" s="10"/>
      <c r="F4893" s="10"/>
      <c r="G4893" s="10"/>
      <c r="H4893" s="10"/>
      <c r="I4893" s="10"/>
      <c r="J4893" s="10"/>
      <c r="K4893" s="11"/>
      <c r="L4893" s="11"/>
      <c r="M4893" s="12"/>
      <c r="N4893" s="12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  <c r="AR4893" s="12"/>
      <c r="AS4893" s="12"/>
      <c r="AT4893" s="12"/>
      <c r="AU4893" s="12"/>
      <c r="AV4893" s="12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12"/>
      <c r="BG4893" s="12"/>
      <c r="BH4893" s="12"/>
      <c r="BI4893" s="12"/>
      <c r="BJ4893" s="13"/>
      <c r="BK4893" s="13"/>
      <c r="BL4893" s="13"/>
      <c r="BM4893" s="13"/>
      <c r="BN4893" s="13"/>
    </row>
    <row r="4894" spans="4:66" x14ac:dyDescent="0.25">
      <c r="D4894" s="7"/>
      <c r="E4894" s="10"/>
      <c r="F4894" s="10"/>
      <c r="G4894" s="10"/>
      <c r="H4894" s="10"/>
      <c r="I4894" s="10"/>
      <c r="J4894" s="10"/>
      <c r="K4894" s="11"/>
      <c r="L4894" s="11"/>
      <c r="M4894" s="12"/>
      <c r="N4894" s="12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12"/>
      <c r="Z4894" s="12"/>
      <c r="AA4894" s="12"/>
      <c r="AB4894" s="12"/>
      <c r="AC4894" s="12"/>
      <c r="AD4894" s="12"/>
      <c r="AE4894" s="12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  <c r="AR4894" s="12"/>
      <c r="AS4894" s="12"/>
      <c r="AT4894" s="12"/>
      <c r="AU4894" s="12"/>
      <c r="AV4894" s="12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12"/>
      <c r="BG4894" s="12"/>
      <c r="BH4894" s="12"/>
      <c r="BI4894" s="12"/>
      <c r="BJ4894" s="13"/>
      <c r="BK4894" s="13"/>
      <c r="BL4894" s="13"/>
      <c r="BM4894" s="13"/>
      <c r="BN4894" s="13"/>
    </row>
    <row r="4895" spans="4:66" x14ac:dyDescent="0.25">
      <c r="D4895" s="7"/>
      <c r="E4895" s="10"/>
      <c r="F4895" s="10"/>
      <c r="G4895" s="10"/>
      <c r="H4895" s="10"/>
      <c r="I4895" s="10"/>
      <c r="J4895" s="10"/>
      <c r="K4895" s="11"/>
      <c r="L4895" s="11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  <c r="AR4895" s="12"/>
      <c r="AS4895" s="12"/>
      <c r="AT4895" s="12"/>
      <c r="AU4895" s="12"/>
      <c r="AV4895" s="12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12"/>
      <c r="BG4895" s="12"/>
      <c r="BH4895" s="12"/>
      <c r="BI4895" s="12"/>
      <c r="BJ4895" s="13"/>
      <c r="BK4895" s="13"/>
      <c r="BL4895" s="13"/>
      <c r="BM4895" s="13"/>
      <c r="BN4895" s="13"/>
    </row>
    <row r="4896" spans="4:66" x14ac:dyDescent="0.25">
      <c r="D4896" s="7"/>
      <c r="E4896" s="10"/>
      <c r="F4896" s="10"/>
      <c r="G4896" s="10"/>
      <c r="H4896" s="10"/>
      <c r="I4896" s="10"/>
      <c r="J4896" s="10"/>
      <c r="K4896" s="11"/>
      <c r="L4896" s="11"/>
      <c r="M4896" s="12"/>
      <c r="N4896" s="12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  <c r="AR4896" s="12"/>
      <c r="AS4896" s="12"/>
      <c r="AT4896" s="12"/>
      <c r="AU4896" s="12"/>
      <c r="AV4896" s="12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12"/>
      <c r="BG4896" s="12"/>
      <c r="BH4896" s="12"/>
      <c r="BI4896" s="12"/>
      <c r="BJ4896" s="13"/>
      <c r="BK4896" s="13"/>
      <c r="BL4896" s="13"/>
      <c r="BM4896" s="13"/>
      <c r="BN4896" s="13"/>
    </row>
    <row r="4897" spans="4:66" x14ac:dyDescent="0.25">
      <c r="D4897" s="7"/>
      <c r="E4897" s="10"/>
      <c r="F4897" s="10"/>
      <c r="G4897" s="10"/>
      <c r="H4897" s="10"/>
      <c r="I4897" s="10"/>
      <c r="J4897" s="10"/>
      <c r="K4897" s="11"/>
      <c r="L4897" s="11"/>
      <c r="M4897" s="12"/>
      <c r="N4897" s="12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12"/>
      <c r="Z4897" s="12"/>
      <c r="AA4897" s="12"/>
      <c r="AB4897" s="12"/>
      <c r="AC4897" s="12"/>
      <c r="AD4897" s="12"/>
      <c r="AE4897" s="12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  <c r="AR4897" s="12"/>
      <c r="AS4897" s="12"/>
      <c r="AT4897" s="12"/>
      <c r="AU4897" s="12"/>
      <c r="AV4897" s="12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12"/>
      <c r="BG4897" s="12"/>
      <c r="BH4897" s="12"/>
      <c r="BI4897" s="12"/>
      <c r="BJ4897" s="13"/>
      <c r="BK4897" s="13"/>
      <c r="BL4897" s="13"/>
      <c r="BM4897" s="13"/>
      <c r="BN4897" s="13"/>
    </row>
    <row r="4898" spans="4:66" x14ac:dyDescent="0.25">
      <c r="D4898" s="7"/>
      <c r="E4898" s="10"/>
      <c r="F4898" s="10"/>
      <c r="G4898" s="10"/>
      <c r="H4898" s="10"/>
      <c r="I4898" s="10"/>
      <c r="J4898" s="10"/>
      <c r="K4898" s="11"/>
      <c r="L4898" s="11"/>
      <c r="M4898" s="12"/>
      <c r="N4898" s="12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12"/>
      <c r="Z4898" s="12"/>
      <c r="AA4898" s="12"/>
      <c r="AB4898" s="12"/>
      <c r="AC4898" s="12"/>
      <c r="AD4898" s="12"/>
      <c r="AE4898" s="12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  <c r="AR4898" s="12"/>
      <c r="AS4898" s="12"/>
      <c r="AT4898" s="12"/>
      <c r="AU4898" s="12"/>
      <c r="AV4898" s="12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12"/>
      <c r="BG4898" s="12"/>
      <c r="BH4898" s="12"/>
      <c r="BI4898" s="12"/>
      <c r="BJ4898" s="13"/>
      <c r="BK4898" s="13"/>
      <c r="BL4898" s="13"/>
      <c r="BM4898" s="13"/>
      <c r="BN4898" s="13"/>
    </row>
    <row r="4899" spans="4:66" x14ac:dyDescent="0.25">
      <c r="D4899" s="7"/>
      <c r="E4899" s="10"/>
      <c r="F4899" s="10"/>
      <c r="G4899" s="10"/>
      <c r="H4899" s="10"/>
      <c r="I4899" s="10"/>
      <c r="J4899" s="10"/>
      <c r="K4899" s="11"/>
      <c r="L4899" s="11"/>
      <c r="M4899" s="12"/>
      <c r="N4899" s="12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12"/>
      <c r="Z4899" s="12"/>
      <c r="AA4899" s="12"/>
      <c r="AB4899" s="12"/>
      <c r="AC4899" s="12"/>
      <c r="AD4899" s="12"/>
      <c r="AE4899" s="12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  <c r="AR4899" s="12"/>
      <c r="AS4899" s="12"/>
      <c r="AT4899" s="12"/>
      <c r="AU4899" s="12"/>
      <c r="AV4899" s="12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12"/>
      <c r="BG4899" s="12"/>
      <c r="BH4899" s="12"/>
      <c r="BI4899" s="12"/>
      <c r="BJ4899" s="13"/>
      <c r="BK4899" s="13"/>
      <c r="BL4899" s="13"/>
      <c r="BM4899" s="13"/>
      <c r="BN4899" s="13"/>
    </row>
    <row r="4900" spans="4:66" x14ac:dyDescent="0.25">
      <c r="D4900" s="7"/>
      <c r="E4900" s="10"/>
      <c r="F4900" s="10"/>
      <c r="G4900" s="10"/>
      <c r="H4900" s="10"/>
      <c r="I4900" s="10"/>
      <c r="J4900" s="10"/>
      <c r="K4900" s="11"/>
      <c r="L4900" s="11"/>
      <c r="M4900" s="12"/>
      <c r="N4900" s="12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12"/>
      <c r="Z4900" s="12"/>
      <c r="AA4900" s="12"/>
      <c r="AB4900" s="12"/>
      <c r="AC4900" s="12"/>
      <c r="AD4900" s="12"/>
      <c r="AE4900" s="12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  <c r="AR4900" s="12"/>
      <c r="AS4900" s="12"/>
      <c r="AT4900" s="12"/>
      <c r="AU4900" s="12"/>
      <c r="AV4900" s="12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12"/>
      <c r="BG4900" s="12"/>
      <c r="BH4900" s="12"/>
      <c r="BI4900" s="12"/>
      <c r="BJ4900" s="13"/>
      <c r="BK4900" s="13"/>
      <c r="BL4900" s="13"/>
      <c r="BM4900" s="13"/>
      <c r="BN4900" s="13"/>
    </row>
    <row r="4901" spans="4:66" x14ac:dyDescent="0.25">
      <c r="D4901" s="7"/>
      <c r="E4901" s="10"/>
      <c r="F4901" s="10"/>
      <c r="G4901" s="10"/>
      <c r="H4901" s="10"/>
      <c r="I4901" s="10"/>
      <c r="J4901" s="10"/>
      <c r="K4901" s="11"/>
      <c r="L4901" s="11"/>
      <c r="M4901" s="12"/>
      <c r="N4901" s="12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12"/>
      <c r="Z4901" s="12"/>
      <c r="AA4901" s="12"/>
      <c r="AB4901" s="12"/>
      <c r="AC4901" s="12"/>
      <c r="AD4901" s="12"/>
      <c r="AE4901" s="12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  <c r="AR4901" s="12"/>
      <c r="AS4901" s="12"/>
      <c r="AT4901" s="12"/>
      <c r="AU4901" s="12"/>
      <c r="AV4901" s="12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12"/>
      <c r="BG4901" s="12"/>
      <c r="BH4901" s="12"/>
      <c r="BI4901" s="12"/>
      <c r="BJ4901" s="13"/>
      <c r="BK4901" s="13"/>
      <c r="BL4901" s="13"/>
      <c r="BM4901" s="13"/>
      <c r="BN4901" s="13"/>
    </row>
    <row r="4902" spans="4:66" x14ac:dyDescent="0.25">
      <c r="D4902" s="7"/>
      <c r="E4902" s="10"/>
      <c r="F4902" s="10"/>
      <c r="G4902" s="10"/>
      <c r="H4902" s="10"/>
      <c r="I4902" s="10"/>
      <c r="J4902" s="10"/>
      <c r="K4902" s="11"/>
      <c r="L4902" s="11"/>
      <c r="M4902" s="12"/>
      <c r="N4902" s="12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12"/>
      <c r="Z4902" s="12"/>
      <c r="AA4902" s="12"/>
      <c r="AB4902" s="12"/>
      <c r="AC4902" s="12"/>
      <c r="AD4902" s="12"/>
      <c r="AE4902" s="12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  <c r="AR4902" s="12"/>
      <c r="AS4902" s="12"/>
      <c r="AT4902" s="12"/>
      <c r="AU4902" s="12"/>
      <c r="AV4902" s="12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12"/>
      <c r="BG4902" s="12"/>
      <c r="BH4902" s="12"/>
      <c r="BI4902" s="12"/>
      <c r="BJ4902" s="13"/>
      <c r="BK4902" s="13"/>
      <c r="BL4902" s="13"/>
      <c r="BM4902" s="13"/>
      <c r="BN4902" s="13"/>
    </row>
    <row r="4903" spans="4:66" x14ac:dyDescent="0.25">
      <c r="D4903" s="7"/>
      <c r="E4903" s="10"/>
      <c r="F4903" s="10"/>
      <c r="G4903" s="10"/>
      <c r="H4903" s="10"/>
      <c r="I4903" s="10"/>
      <c r="J4903" s="10"/>
      <c r="K4903" s="11"/>
      <c r="L4903" s="11"/>
      <c r="M4903" s="12"/>
      <c r="N4903" s="12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12"/>
      <c r="Z4903" s="12"/>
      <c r="AA4903" s="12"/>
      <c r="AB4903" s="12"/>
      <c r="AC4903" s="12"/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2"/>
      <c r="AS4903" s="12"/>
      <c r="AT4903" s="12"/>
      <c r="AU4903" s="12"/>
      <c r="AV4903" s="12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12"/>
      <c r="BG4903" s="12"/>
      <c r="BH4903" s="12"/>
      <c r="BI4903" s="12"/>
      <c r="BJ4903" s="13"/>
      <c r="BK4903" s="13"/>
      <c r="BL4903" s="13"/>
      <c r="BM4903" s="13"/>
      <c r="BN4903" s="13"/>
    </row>
    <row r="4904" spans="4:66" x14ac:dyDescent="0.25">
      <c r="D4904" s="7"/>
      <c r="E4904" s="10"/>
      <c r="F4904" s="10"/>
      <c r="G4904" s="10"/>
      <c r="H4904" s="10"/>
      <c r="I4904" s="10"/>
      <c r="J4904" s="10"/>
      <c r="K4904" s="11"/>
      <c r="L4904" s="11"/>
      <c r="M4904" s="12"/>
      <c r="N4904" s="12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12"/>
      <c r="Z4904" s="12"/>
      <c r="AA4904" s="12"/>
      <c r="AB4904" s="12"/>
      <c r="AC4904" s="12"/>
      <c r="AD4904" s="12"/>
      <c r="AE4904" s="12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  <c r="AR4904" s="12"/>
      <c r="AS4904" s="12"/>
      <c r="AT4904" s="12"/>
      <c r="AU4904" s="12"/>
      <c r="AV4904" s="12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12"/>
      <c r="BG4904" s="12"/>
      <c r="BH4904" s="12"/>
      <c r="BI4904" s="12"/>
      <c r="BJ4904" s="13"/>
      <c r="BK4904" s="13"/>
      <c r="BL4904" s="13"/>
      <c r="BM4904" s="13"/>
      <c r="BN4904" s="13"/>
    </row>
    <row r="4905" spans="4:66" x14ac:dyDescent="0.25">
      <c r="D4905" s="7"/>
      <c r="E4905" s="10"/>
      <c r="F4905" s="10"/>
      <c r="G4905" s="10"/>
      <c r="H4905" s="10"/>
      <c r="I4905" s="10"/>
      <c r="J4905" s="10"/>
      <c r="K4905" s="11"/>
      <c r="L4905" s="11"/>
      <c r="M4905" s="12"/>
      <c r="N4905" s="12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12"/>
      <c r="Z4905" s="12"/>
      <c r="AA4905" s="12"/>
      <c r="AB4905" s="12"/>
      <c r="AC4905" s="12"/>
      <c r="AD4905" s="12"/>
      <c r="AE4905" s="12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  <c r="AR4905" s="12"/>
      <c r="AS4905" s="12"/>
      <c r="AT4905" s="12"/>
      <c r="AU4905" s="12"/>
      <c r="AV4905" s="12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12"/>
      <c r="BG4905" s="12"/>
      <c r="BH4905" s="12"/>
      <c r="BI4905" s="12"/>
      <c r="BJ4905" s="13"/>
      <c r="BK4905" s="13"/>
      <c r="BL4905" s="13"/>
      <c r="BM4905" s="13"/>
      <c r="BN4905" s="13"/>
    </row>
    <row r="4906" spans="4:66" x14ac:dyDescent="0.25">
      <c r="D4906" s="7"/>
      <c r="E4906" s="10"/>
      <c r="F4906" s="10"/>
      <c r="G4906" s="10"/>
      <c r="H4906" s="10"/>
      <c r="I4906" s="10"/>
      <c r="J4906" s="10"/>
      <c r="K4906" s="11"/>
      <c r="L4906" s="11"/>
      <c r="M4906" s="12"/>
      <c r="N4906" s="12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12"/>
      <c r="Z4906" s="12"/>
      <c r="AA4906" s="12"/>
      <c r="AB4906" s="12"/>
      <c r="AC4906" s="12"/>
      <c r="AD4906" s="12"/>
      <c r="AE4906" s="12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  <c r="AR4906" s="12"/>
      <c r="AS4906" s="12"/>
      <c r="AT4906" s="12"/>
      <c r="AU4906" s="12"/>
      <c r="AV4906" s="12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12"/>
      <c r="BG4906" s="12"/>
      <c r="BH4906" s="12"/>
      <c r="BI4906" s="12"/>
      <c r="BJ4906" s="13"/>
      <c r="BK4906" s="13"/>
      <c r="BL4906" s="13"/>
      <c r="BM4906" s="13"/>
      <c r="BN4906" s="13"/>
    </row>
    <row r="4907" spans="4:66" x14ac:dyDescent="0.25">
      <c r="D4907" s="7"/>
      <c r="E4907" s="10"/>
      <c r="F4907" s="10"/>
      <c r="G4907" s="10"/>
      <c r="H4907" s="10"/>
      <c r="I4907" s="10"/>
      <c r="J4907" s="10"/>
      <c r="K4907" s="11"/>
      <c r="L4907" s="11"/>
      <c r="M4907" s="12"/>
      <c r="N4907" s="12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12"/>
      <c r="Z4907" s="12"/>
      <c r="AA4907" s="12"/>
      <c r="AB4907" s="12"/>
      <c r="AC4907" s="12"/>
      <c r="AD4907" s="12"/>
      <c r="AE4907" s="12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  <c r="AR4907" s="12"/>
      <c r="AS4907" s="12"/>
      <c r="AT4907" s="12"/>
      <c r="AU4907" s="12"/>
      <c r="AV4907" s="12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12"/>
      <c r="BG4907" s="12"/>
      <c r="BH4907" s="12"/>
      <c r="BI4907" s="12"/>
      <c r="BJ4907" s="13"/>
      <c r="BK4907" s="13"/>
      <c r="BL4907" s="13"/>
      <c r="BM4907" s="13"/>
      <c r="BN4907" s="13"/>
    </row>
    <row r="4908" spans="4:66" x14ac:dyDescent="0.25">
      <c r="D4908" s="7"/>
      <c r="E4908" s="10"/>
      <c r="F4908" s="10"/>
      <c r="G4908" s="10"/>
      <c r="H4908" s="10"/>
      <c r="I4908" s="10"/>
      <c r="J4908" s="10"/>
      <c r="K4908" s="11"/>
      <c r="L4908" s="11"/>
      <c r="M4908" s="12"/>
      <c r="N4908" s="12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12"/>
      <c r="Z4908" s="12"/>
      <c r="AA4908" s="12"/>
      <c r="AB4908" s="12"/>
      <c r="AC4908" s="12"/>
      <c r="AD4908" s="12"/>
      <c r="AE4908" s="12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  <c r="AR4908" s="12"/>
      <c r="AS4908" s="12"/>
      <c r="AT4908" s="12"/>
      <c r="AU4908" s="12"/>
      <c r="AV4908" s="12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12"/>
      <c r="BG4908" s="12"/>
      <c r="BH4908" s="12"/>
      <c r="BI4908" s="12"/>
      <c r="BJ4908" s="13"/>
      <c r="BK4908" s="13"/>
      <c r="BL4908" s="13"/>
      <c r="BM4908" s="13"/>
      <c r="BN4908" s="13"/>
    </row>
    <row r="4909" spans="4:66" x14ac:dyDescent="0.25">
      <c r="D4909" s="7"/>
      <c r="E4909" s="10"/>
      <c r="F4909" s="10"/>
      <c r="G4909" s="10"/>
      <c r="H4909" s="10"/>
      <c r="I4909" s="10"/>
      <c r="J4909" s="10"/>
      <c r="K4909" s="11"/>
      <c r="L4909" s="11"/>
      <c r="M4909" s="12"/>
      <c r="N4909" s="12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12"/>
      <c r="Z4909" s="12"/>
      <c r="AA4909" s="12"/>
      <c r="AB4909" s="12"/>
      <c r="AC4909" s="12"/>
      <c r="AD4909" s="12"/>
      <c r="AE4909" s="12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  <c r="AR4909" s="12"/>
      <c r="AS4909" s="12"/>
      <c r="AT4909" s="12"/>
      <c r="AU4909" s="12"/>
      <c r="AV4909" s="12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12"/>
      <c r="BG4909" s="12"/>
      <c r="BH4909" s="12"/>
      <c r="BI4909" s="12"/>
      <c r="BJ4909" s="13"/>
      <c r="BK4909" s="13"/>
      <c r="BL4909" s="13"/>
      <c r="BM4909" s="13"/>
      <c r="BN4909" s="13"/>
    </row>
    <row r="4910" spans="4:66" x14ac:dyDescent="0.25">
      <c r="D4910" s="7"/>
      <c r="E4910" s="10"/>
      <c r="F4910" s="10"/>
      <c r="G4910" s="10"/>
      <c r="H4910" s="10"/>
      <c r="I4910" s="10"/>
      <c r="J4910" s="10"/>
      <c r="K4910" s="11"/>
      <c r="L4910" s="11"/>
      <c r="M4910" s="12"/>
      <c r="N4910" s="12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12"/>
      <c r="Z4910" s="12"/>
      <c r="AA4910" s="12"/>
      <c r="AB4910" s="12"/>
      <c r="AC4910" s="12"/>
      <c r="AD4910" s="12"/>
      <c r="AE4910" s="12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  <c r="AR4910" s="12"/>
      <c r="AS4910" s="12"/>
      <c r="AT4910" s="12"/>
      <c r="AU4910" s="12"/>
      <c r="AV4910" s="12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12"/>
      <c r="BG4910" s="12"/>
      <c r="BH4910" s="12"/>
      <c r="BI4910" s="12"/>
      <c r="BJ4910" s="13"/>
      <c r="BK4910" s="13"/>
      <c r="BL4910" s="13"/>
      <c r="BM4910" s="13"/>
      <c r="BN4910" s="13"/>
    </row>
    <row r="4911" spans="4:66" x14ac:dyDescent="0.25">
      <c r="D4911" s="7"/>
      <c r="E4911" s="10"/>
      <c r="F4911" s="10"/>
      <c r="G4911" s="10"/>
      <c r="H4911" s="10"/>
      <c r="I4911" s="10"/>
      <c r="J4911" s="10"/>
      <c r="K4911" s="11"/>
      <c r="L4911" s="11"/>
      <c r="M4911" s="12"/>
      <c r="N4911" s="12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12"/>
      <c r="Z4911" s="12"/>
      <c r="AA4911" s="12"/>
      <c r="AB4911" s="12"/>
      <c r="AC4911" s="12"/>
      <c r="AD4911" s="12"/>
      <c r="AE4911" s="12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  <c r="AR4911" s="12"/>
      <c r="AS4911" s="12"/>
      <c r="AT4911" s="12"/>
      <c r="AU4911" s="12"/>
      <c r="AV4911" s="12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12"/>
      <c r="BG4911" s="12"/>
      <c r="BH4911" s="12"/>
      <c r="BI4911" s="12"/>
      <c r="BJ4911" s="13"/>
      <c r="BK4911" s="13"/>
      <c r="BL4911" s="13"/>
      <c r="BM4911" s="13"/>
      <c r="BN4911" s="13"/>
    </row>
    <row r="4912" spans="4:66" x14ac:dyDescent="0.25">
      <c r="D4912" s="7"/>
      <c r="E4912" s="10"/>
      <c r="F4912" s="10"/>
      <c r="G4912" s="10"/>
      <c r="H4912" s="10"/>
      <c r="I4912" s="10"/>
      <c r="J4912" s="10"/>
      <c r="K4912" s="11"/>
      <c r="L4912" s="11"/>
      <c r="M4912" s="12"/>
      <c r="N4912" s="12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12"/>
      <c r="Z4912" s="12"/>
      <c r="AA4912" s="12"/>
      <c r="AB4912" s="12"/>
      <c r="AC4912" s="12"/>
      <c r="AD4912" s="12"/>
      <c r="AE4912" s="12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  <c r="AR4912" s="12"/>
      <c r="AS4912" s="12"/>
      <c r="AT4912" s="12"/>
      <c r="AU4912" s="12"/>
      <c r="AV4912" s="12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12"/>
      <c r="BG4912" s="12"/>
      <c r="BH4912" s="12"/>
      <c r="BI4912" s="12"/>
      <c r="BJ4912" s="13"/>
      <c r="BK4912" s="13"/>
      <c r="BL4912" s="13"/>
      <c r="BM4912" s="13"/>
      <c r="BN4912" s="13"/>
    </row>
    <row r="4913" spans="4:66" x14ac:dyDescent="0.25">
      <c r="D4913" s="7"/>
      <c r="E4913" s="10"/>
      <c r="F4913" s="10"/>
      <c r="G4913" s="10"/>
      <c r="H4913" s="10"/>
      <c r="I4913" s="10"/>
      <c r="J4913" s="10"/>
      <c r="K4913" s="11"/>
      <c r="L4913" s="11"/>
      <c r="M4913" s="12"/>
      <c r="N4913" s="12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12"/>
      <c r="Z4913" s="12"/>
      <c r="AA4913" s="12"/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2"/>
      <c r="AS4913" s="12"/>
      <c r="AT4913" s="12"/>
      <c r="AU4913" s="12"/>
      <c r="AV4913" s="12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12"/>
      <c r="BG4913" s="12"/>
      <c r="BH4913" s="12"/>
      <c r="BI4913" s="12"/>
      <c r="BJ4913" s="13"/>
      <c r="BK4913" s="13"/>
      <c r="BL4913" s="13"/>
      <c r="BM4913" s="13"/>
      <c r="BN4913" s="13"/>
    </row>
    <row r="4914" spans="4:66" x14ac:dyDescent="0.25">
      <c r="D4914" s="7"/>
      <c r="E4914" s="10"/>
      <c r="F4914" s="10"/>
      <c r="G4914" s="10"/>
      <c r="H4914" s="10"/>
      <c r="I4914" s="10"/>
      <c r="J4914" s="10"/>
      <c r="K4914" s="11"/>
      <c r="L4914" s="11"/>
      <c r="M4914" s="12"/>
      <c r="N4914" s="12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12"/>
      <c r="Z4914" s="12"/>
      <c r="AA4914" s="12"/>
      <c r="AB4914" s="12"/>
      <c r="AC4914" s="12"/>
      <c r="AD4914" s="12"/>
      <c r="AE4914" s="12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  <c r="AR4914" s="12"/>
      <c r="AS4914" s="12"/>
      <c r="AT4914" s="12"/>
      <c r="AU4914" s="12"/>
      <c r="AV4914" s="12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12"/>
      <c r="BG4914" s="12"/>
      <c r="BH4914" s="12"/>
      <c r="BI4914" s="12"/>
      <c r="BJ4914" s="13"/>
      <c r="BK4914" s="13"/>
      <c r="BL4914" s="13"/>
      <c r="BM4914" s="13"/>
      <c r="BN4914" s="13"/>
    </row>
    <row r="4915" spans="4:66" x14ac:dyDescent="0.25">
      <c r="D4915" s="7"/>
      <c r="E4915" s="10"/>
      <c r="F4915" s="10"/>
      <c r="G4915" s="10"/>
      <c r="H4915" s="10"/>
      <c r="I4915" s="10"/>
      <c r="J4915" s="10"/>
      <c r="K4915" s="11"/>
      <c r="L4915" s="11"/>
      <c r="M4915" s="12"/>
      <c r="N4915" s="12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2"/>
      <c r="AS4915" s="12"/>
      <c r="AT4915" s="12"/>
      <c r="AU4915" s="12"/>
      <c r="AV4915" s="12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12"/>
      <c r="BG4915" s="12"/>
      <c r="BH4915" s="12"/>
      <c r="BI4915" s="12"/>
      <c r="BJ4915" s="13"/>
      <c r="BK4915" s="13"/>
      <c r="BL4915" s="13"/>
      <c r="BM4915" s="13"/>
      <c r="BN4915" s="13"/>
    </row>
    <row r="4916" spans="4:66" x14ac:dyDescent="0.25">
      <c r="D4916" s="7"/>
      <c r="E4916" s="10"/>
      <c r="F4916" s="10"/>
      <c r="G4916" s="10"/>
      <c r="H4916" s="10"/>
      <c r="I4916" s="10"/>
      <c r="J4916" s="10"/>
      <c r="K4916" s="11"/>
      <c r="L4916" s="11"/>
      <c r="M4916" s="12"/>
      <c r="N4916" s="12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12"/>
      <c r="Z4916" s="12"/>
      <c r="AA4916" s="12"/>
      <c r="AB4916" s="12"/>
      <c r="AC4916" s="12"/>
      <c r="AD4916" s="12"/>
      <c r="AE4916" s="12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  <c r="AR4916" s="12"/>
      <c r="AS4916" s="12"/>
      <c r="AT4916" s="12"/>
      <c r="AU4916" s="12"/>
      <c r="AV4916" s="12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12"/>
      <c r="BG4916" s="12"/>
      <c r="BH4916" s="12"/>
      <c r="BI4916" s="12"/>
      <c r="BJ4916" s="13"/>
      <c r="BK4916" s="13"/>
      <c r="BL4916" s="13"/>
      <c r="BM4916" s="13"/>
      <c r="BN4916" s="13"/>
    </row>
    <row r="4917" spans="4:66" x14ac:dyDescent="0.25">
      <c r="D4917" s="7"/>
      <c r="E4917" s="10"/>
      <c r="F4917" s="10"/>
      <c r="G4917" s="10"/>
      <c r="H4917" s="10"/>
      <c r="I4917" s="10"/>
      <c r="J4917" s="10"/>
      <c r="K4917" s="11"/>
      <c r="L4917" s="11"/>
      <c r="M4917" s="12"/>
      <c r="N4917" s="12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2"/>
      <c r="AS4917" s="12"/>
      <c r="AT4917" s="12"/>
      <c r="AU4917" s="12"/>
      <c r="AV4917" s="12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12"/>
      <c r="BG4917" s="12"/>
      <c r="BH4917" s="12"/>
      <c r="BI4917" s="12"/>
      <c r="BJ4917" s="13"/>
      <c r="BK4917" s="13"/>
      <c r="BL4917" s="13"/>
      <c r="BM4917" s="13"/>
      <c r="BN4917" s="13"/>
    </row>
    <row r="4918" spans="4:66" x14ac:dyDescent="0.25">
      <c r="D4918" s="7"/>
      <c r="E4918" s="10"/>
      <c r="F4918" s="10"/>
      <c r="G4918" s="10"/>
      <c r="H4918" s="10"/>
      <c r="I4918" s="10"/>
      <c r="J4918" s="10"/>
      <c r="K4918" s="11"/>
      <c r="L4918" s="11"/>
      <c r="M4918" s="12"/>
      <c r="N4918" s="12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12"/>
      <c r="Z4918" s="12"/>
      <c r="AA4918" s="12"/>
      <c r="AB4918" s="12"/>
      <c r="AC4918" s="12"/>
      <c r="AD4918" s="12"/>
      <c r="AE4918" s="12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  <c r="AR4918" s="12"/>
      <c r="AS4918" s="12"/>
      <c r="AT4918" s="12"/>
      <c r="AU4918" s="12"/>
      <c r="AV4918" s="12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12"/>
      <c r="BG4918" s="12"/>
      <c r="BH4918" s="12"/>
      <c r="BI4918" s="12"/>
      <c r="BJ4918" s="13"/>
      <c r="BK4918" s="13"/>
      <c r="BL4918" s="13"/>
      <c r="BM4918" s="13"/>
      <c r="BN4918" s="13"/>
    </row>
    <row r="4919" spans="4:66" x14ac:dyDescent="0.25">
      <c r="D4919" s="7"/>
      <c r="E4919" s="10"/>
      <c r="F4919" s="10"/>
      <c r="G4919" s="10"/>
      <c r="H4919" s="10"/>
      <c r="I4919" s="10"/>
      <c r="J4919" s="10"/>
      <c r="K4919" s="11"/>
      <c r="L4919" s="11"/>
      <c r="M4919" s="12"/>
      <c r="N4919" s="12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12"/>
      <c r="Z4919" s="12"/>
      <c r="AA4919" s="12"/>
      <c r="AB4919" s="12"/>
      <c r="AC4919" s="12"/>
      <c r="AD4919" s="12"/>
      <c r="AE4919" s="12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  <c r="AR4919" s="12"/>
      <c r="AS4919" s="12"/>
      <c r="AT4919" s="12"/>
      <c r="AU4919" s="12"/>
      <c r="AV4919" s="12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12"/>
      <c r="BG4919" s="12"/>
      <c r="BH4919" s="12"/>
      <c r="BI4919" s="12"/>
      <c r="BJ4919" s="13"/>
      <c r="BK4919" s="13"/>
      <c r="BL4919" s="13"/>
      <c r="BM4919" s="13"/>
      <c r="BN4919" s="13"/>
    </row>
    <row r="4920" spans="4:66" x14ac:dyDescent="0.25">
      <c r="D4920" s="7"/>
      <c r="E4920" s="10"/>
      <c r="F4920" s="10"/>
      <c r="G4920" s="10"/>
      <c r="H4920" s="10"/>
      <c r="I4920" s="10"/>
      <c r="J4920" s="10"/>
      <c r="K4920" s="11"/>
      <c r="L4920" s="11"/>
      <c r="M4920" s="12"/>
      <c r="N4920" s="12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12"/>
      <c r="Z4920" s="12"/>
      <c r="AA4920" s="12"/>
      <c r="AB4920" s="12"/>
      <c r="AC4920" s="12"/>
      <c r="AD4920" s="12"/>
      <c r="AE4920" s="12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  <c r="AR4920" s="12"/>
      <c r="AS4920" s="12"/>
      <c r="AT4920" s="12"/>
      <c r="AU4920" s="12"/>
      <c r="AV4920" s="12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12"/>
      <c r="BG4920" s="12"/>
      <c r="BH4920" s="12"/>
      <c r="BI4920" s="12"/>
      <c r="BJ4920" s="13"/>
      <c r="BK4920" s="13"/>
      <c r="BL4920" s="13"/>
      <c r="BM4920" s="13"/>
      <c r="BN4920" s="13"/>
    </row>
    <row r="4921" spans="4:66" x14ac:dyDescent="0.25">
      <c r="D4921" s="7"/>
      <c r="E4921" s="10"/>
      <c r="F4921" s="10"/>
      <c r="G4921" s="10"/>
      <c r="H4921" s="10"/>
      <c r="I4921" s="10"/>
      <c r="J4921" s="10"/>
      <c r="K4921" s="11"/>
      <c r="L4921" s="11"/>
      <c r="M4921" s="12"/>
      <c r="N4921" s="12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2"/>
      <c r="AS4921" s="12"/>
      <c r="AT4921" s="12"/>
      <c r="AU4921" s="12"/>
      <c r="AV4921" s="12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12"/>
      <c r="BG4921" s="12"/>
      <c r="BH4921" s="12"/>
      <c r="BI4921" s="12"/>
      <c r="BJ4921" s="13"/>
      <c r="BK4921" s="13"/>
      <c r="BL4921" s="13"/>
      <c r="BM4921" s="13"/>
      <c r="BN4921" s="13"/>
    </row>
    <row r="4922" spans="4:66" x14ac:dyDescent="0.25">
      <c r="D4922" s="7"/>
      <c r="E4922" s="10"/>
      <c r="F4922" s="10"/>
      <c r="G4922" s="10"/>
      <c r="H4922" s="10"/>
      <c r="I4922" s="10"/>
      <c r="J4922" s="10"/>
      <c r="K4922" s="11"/>
      <c r="L4922" s="11"/>
      <c r="M4922" s="12"/>
      <c r="N4922" s="12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12"/>
      <c r="Z4922" s="12"/>
      <c r="AA4922" s="12"/>
      <c r="AB4922" s="12"/>
      <c r="AC4922" s="12"/>
      <c r="AD4922" s="12"/>
      <c r="AE4922" s="12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  <c r="AR4922" s="12"/>
      <c r="AS4922" s="12"/>
      <c r="AT4922" s="12"/>
      <c r="AU4922" s="12"/>
      <c r="AV4922" s="12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12"/>
      <c r="BG4922" s="12"/>
      <c r="BH4922" s="12"/>
      <c r="BI4922" s="12"/>
      <c r="BJ4922" s="13"/>
      <c r="BK4922" s="13"/>
      <c r="BL4922" s="13"/>
      <c r="BM4922" s="13"/>
      <c r="BN4922" s="13"/>
    </row>
    <row r="4923" spans="4:66" x14ac:dyDescent="0.25">
      <c r="D4923" s="7"/>
      <c r="E4923" s="10"/>
      <c r="F4923" s="10"/>
      <c r="G4923" s="10"/>
      <c r="H4923" s="10"/>
      <c r="I4923" s="10"/>
      <c r="J4923" s="10"/>
      <c r="K4923" s="11"/>
      <c r="L4923" s="11"/>
      <c r="M4923" s="12"/>
      <c r="N4923" s="12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12"/>
      <c r="Z4923" s="12"/>
      <c r="AA4923" s="12"/>
      <c r="AB4923" s="12"/>
      <c r="AC4923" s="12"/>
      <c r="AD4923" s="12"/>
      <c r="AE4923" s="12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  <c r="AR4923" s="12"/>
      <c r="AS4923" s="12"/>
      <c r="AT4923" s="12"/>
      <c r="AU4923" s="12"/>
      <c r="AV4923" s="12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12"/>
      <c r="BG4923" s="12"/>
      <c r="BH4923" s="12"/>
      <c r="BI4923" s="12"/>
      <c r="BJ4923" s="13"/>
      <c r="BK4923" s="13"/>
      <c r="BL4923" s="13"/>
      <c r="BM4923" s="13"/>
      <c r="BN4923" s="13"/>
    </row>
    <row r="4924" spans="4:66" x14ac:dyDescent="0.25">
      <c r="D4924" s="7"/>
      <c r="E4924" s="10"/>
      <c r="F4924" s="10"/>
      <c r="G4924" s="10"/>
      <c r="H4924" s="10"/>
      <c r="I4924" s="10"/>
      <c r="J4924" s="10"/>
      <c r="K4924" s="11"/>
      <c r="L4924" s="11"/>
      <c r="M4924" s="12"/>
      <c r="N4924" s="12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12"/>
      <c r="Z4924" s="12"/>
      <c r="AA4924" s="12"/>
      <c r="AB4924" s="12"/>
      <c r="AC4924" s="12"/>
      <c r="AD4924" s="12"/>
      <c r="AE4924" s="12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  <c r="AR4924" s="12"/>
      <c r="AS4924" s="12"/>
      <c r="AT4924" s="12"/>
      <c r="AU4924" s="12"/>
      <c r="AV4924" s="12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12"/>
      <c r="BG4924" s="12"/>
      <c r="BH4924" s="12"/>
      <c r="BI4924" s="12"/>
      <c r="BJ4924" s="13"/>
      <c r="BK4924" s="13"/>
      <c r="BL4924" s="13"/>
      <c r="BM4924" s="13"/>
      <c r="BN4924" s="13"/>
    </row>
    <row r="4925" spans="4:66" x14ac:dyDescent="0.25">
      <c r="D4925" s="7"/>
      <c r="E4925" s="10"/>
      <c r="F4925" s="10"/>
      <c r="G4925" s="10"/>
      <c r="H4925" s="10"/>
      <c r="I4925" s="10"/>
      <c r="J4925" s="10"/>
      <c r="K4925" s="11"/>
      <c r="L4925" s="11"/>
      <c r="M4925" s="12"/>
      <c r="N4925" s="12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12"/>
      <c r="Z4925" s="12"/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  <c r="AR4925" s="12"/>
      <c r="AS4925" s="12"/>
      <c r="AT4925" s="12"/>
      <c r="AU4925" s="12"/>
      <c r="AV4925" s="12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12"/>
      <c r="BG4925" s="12"/>
      <c r="BH4925" s="12"/>
      <c r="BI4925" s="12"/>
      <c r="BJ4925" s="13"/>
      <c r="BK4925" s="13"/>
      <c r="BL4925" s="13"/>
      <c r="BM4925" s="13"/>
      <c r="BN4925" s="13"/>
    </row>
    <row r="4926" spans="4:66" x14ac:dyDescent="0.25">
      <c r="D4926" s="7"/>
      <c r="E4926" s="10"/>
      <c r="F4926" s="10"/>
      <c r="G4926" s="10"/>
      <c r="H4926" s="10"/>
      <c r="I4926" s="10"/>
      <c r="J4926" s="10"/>
      <c r="K4926" s="11"/>
      <c r="L4926" s="11"/>
      <c r="M4926" s="12"/>
      <c r="N4926" s="12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12"/>
      <c r="Z4926" s="12"/>
      <c r="AA4926" s="12"/>
      <c r="AB4926" s="12"/>
      <c r="AC4926" s="12"/>
      <c r="AD4926" s="12"/>
      <c r="AE4926" s="12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  <c r="AR4926" s="12"/>
      <c r="AS4926" s="12"/>
      <c r="AT4926" s="12"/>
      <c r="AU4926" s="12"/>
      <c r="AV4926" s="12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12"/>
      <c r="BG4926" s="12"/>
      <c r="BH4926" s="12"/>
      <c r="BI4926" s="12"/>
      <c r="BJ4926" s="13"/>
      <c r="BK4926" s="13"/>
      <c r="BL4926" s="13"/>
      <c r="BM4926" s="13"/>
      <c r="BN4926" s="13"/>
    </row>
    <row r="4927" spans="4:66" x14ac:dyDescent="0.25">
      <c r="D4927" s="7"/>
      <c r="E4927" s="10"/>
      <c r="F4927" s="10"/>
      <c r="G4927" s="10"/>
      <c r="H4927" s="10"/>
      <c r="I4927" s="10"/>
      <c r="J4927" s="10"/>
      <c r="K4927" s="11"/>
      <c r="L4927" s="11"/>
      <c r="M4927" s="12"/>
      <c r="N4927" s="12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2"/>
      <c r="AS4927" s="12"/>
      <c r="AT4927" s="12"/>
      <c r="AU4927" s="12"/>
      <c r="AV4927" s="12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12"/>
      <c r="BG4927" s="12"/>
      <c r="BH4927" s="12"/>
      <c r="BI4927" s="12"/>
      <c r="BJ4927" s="13"/>
      <c r="BK4927" s="13"/>
      <c r="BL4927" s="13"/>
      <c r="BM4927" s="13"/>
      <c r="BN4927" s="13"/>
    </row>
    <row r="4928" spans="4:66" x14ac:dyDescent="0.25">
      <c r="D4928" s="7"/>
      <c r="E4928" s="10"/>
      <c r="F4928" s="10"/>
      <c r="G4928" s="10"/>
      <c r="H4928" s="10"/>
      <c r="I4928" s="10"/>
      <c r="J4928" s="10"/>
      <c r="K4928" s="11"/>
      <c r="L4928" s="11"/>
      <c r="M4928" s="12"/>
      <c r="N4928" s="12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12"/>
      <c r="Z4928" s="12"/>
      <c r="AA4928" s="12"/>
      <c r="AB4928" s="12"/>
      <c r="AC4928" s="12"/>
      <c r="AD4928" s="12"/>
      <c r="AE4928" s="12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  <c r="AR4928" s="12"/>
      <c r="AS4928" s="12"/>
      <c r="AT4928" s="12"/>
      <c r="AU4928" s="12"/>
      <c r="AV4928" s="12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12"/>
      <c r="BG4928" s="12"/>
      <c r="BH4928" s="12"/>
      <c r="BI4928" s="12"/>
      <c r="BJ4928" s="13"/>
      <c r="BK4928" s="13"/>
      <c r="BL4928" s="13"/>
      <c r="BM4928" s="13"/>
      <c r="BN4928" s="13"/>
    </row>
    <row r="4929" spans="4:66" x14ac:dyDescent="0.25">
      <c r="D4929" s="7"/>
      <c r="E4929" s="10"/>
      <c r="F4929" s="10"/>
      <c r="G4929" s="10"/>
      <c r="H4929" s="10"/>
      <c r="I4929" s="10"/>
      <c r="J4929" s="10"/>
      <c r="K4929" s="11"/>
      <c r="L4929" s="11"/>
      <c r="M4929" s="12"/>
      <c r="N4929" s="12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  <c r="AR4929" s="12"/>
      <c r="AS4929" s="12"/>
      <c r="AT4929" s="12"/>
      <c r="AU4929" s="12"/>
      <c r="AV4929" s="12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12"/>
      <c r="BG4929" s="12"/>
      <c r="BH4929" s="12"/>
      <c r="BI4929" s="12"/>
      <c r="BJ4929" s="13"/>
      <c r="BK4929" s="13"/>
      <c r="BL4929" s="13"/>
      <c r="BM4929" s="13"/>
      <c r="BN4929" s="13"/>
    </row>
    <row r="4930" spans="4:66" x14ac:dyDescent="0.25">
      <c r="D4930" s="7"/>
      <c r="E4930" s="10"/>
      <c r="F4930" s="10"/>
      <c r="G4930" s="10"/>
      <c r="H4930" s="10"/>
      <c r="I4930" s="10"/>
      <c r="J4930" s="10"/>
      <c r="K4930" s="11"/>
      <c r="L4930" s="11"/>
      <c r="M4930" s="12"/>
      <c r="N4930" s="12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12"/>
      <c r="Z4930" s="12"/>
      <c r="AA4930" s="12"/>
      <c r="AB4930" s="12"/>
      <c r="AC4930" s="12"/>
      <c r="AD4930" s="12"/>
      <c r="AE4930" s="12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  <c r="AR4930" s="12"/>
      <c r="AS4930" s="12"/>
      <c r="AT4930" s="12"/>
      <c r="AU4930" s="12"/>
      <c r="AV4930" s="12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12"/>
      <c r="BG4930" s="12"/>
      <c r="BH4930" s="12"/>
      <c r="BI4930" s="12"/>
      <c r="BJ4930" s="13"/>
      <c r="BK4930" s="13"/>
      <c r="BL4930" s="13"/>
      <c r="BM4930" s="13"/>
      <c r="BN4930" s="13"/>
    </row>
    <row r="4931" spans="4:66" x14ac:dyDescent="0.25">
      <c r="D4931" s="7"/>
      <c r="E4931" s="10"/>
      <c r="F4931" s="10"/>
      <c r="G4931" s="10"/>
      <c r="H4931" s="10"/>
      <c r="I4931" s="10"/>
      <c r="J4931" s="10"/>
      <c r="K4931" s="11"/>
      <c r="L4931" s="11"/>
      <c r="M4931" s="12"/>
      <c r="N4931" s="12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12"/>
      <c r="Z4931" s="12"/>
      <c r="AA4931" s="12"/>
      <c r="AB4931" s="12"/>
      <c r="AC4931" s="12"/>
      <c r="AD4931" s="12"/>
      <c r="AE4931" s="12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  <c r="AR4931" s="12"/>
      <c r="AS4931" s="12"/>
      <c r="AT4931" s="12"/>
      <c r="AU4931" s="12"/>
      <c r="AV4931" s="12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12"/>
      <c r="BG4931" s="12"/>
      <c r="BH4931" s="12"/>
      <c r="BI4931" s="12"/>
      <c r="BJ4931" s="13"/>
      <c r="BK4931" s="13"/>
      <c r="BL4931" s="13"/>
      <c r="BM4931" s="13"/>
      <c r="BN4931" s="13"/>
    </row>
    <row r="4932" spans="4:66" x14ac:dyDescent="0.25">
      <c r="D4932" s="7"/>
      <c r="E4932" s="10"/>
      <c r="F4932" s="10"/>
      <c r="G4932" s="10"/>
      <c r="H4932" s="10"/>
      <c r="I4932" s="10"/>
      <c r="J4932" s="10"/>
      <c r="K4932" s="11"/>
      <c r="L4932" s="11"/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  <c r="AR4932" s="12"/>
      <c r="AS4932" s="12"/>
      <c r="AT4932" s="12"/>
      <c r="AU4932" s="12"/>
      <c r="AV4932" s="12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12"/>
      <c r="BG4932" s="12"/>
      <c r="BH4932" s="12"/>
      <c r="BI4932" s="12"/>
      <c r="BJ4932" s="13"/>
      <c r="BK4932" s="13"/>
      <c r="BL4932" s="13"/>
      <c r="BM4932" s="13"/>
      <c r="BN4932" s="13"/>
    </row>
    <row r="4933" spans="4:66" x14ac:dyDescent="0.25">
      <c r="D4933" s="7"/>
      <c r="E4933" s="10"/>
      <c r="F4933" s="10"/>
      <c r="G4933" s="10"/>
      <c r="H4933" s="10"/>
      <c r="I4933" s="10"/>
      <c r="J4933" s="10"/>
      <c r="K4933" s="11"/>
      <c r="L4933" s="11"/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  <c r="AR4933" s="12"/>
      <c r="AS4933" s="12"/>
      <c r="AT4933" s="12"/>
      <c r="AU4933" s="12"/>
      <c r="AV4933" s="12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12"/>
      <c r="BG4933" s="12"/>
      <c r="BH4933" s="12"/>
      <c r="BI4933" s="12"/>
      <c r="BJ4933" s="13"/>
      <c r="BK4933" s="13"/>
      <c r="BL4933" s="13"/>
      <c r="BM4933" s="13"/>
      <c r="BN4933" s="13"/>
    </row>
    <row r="4934" spans="4:66" x14ac:dyDescent="0.25">
      <c r="D4934" s="7"/>
      <c r="E4934" s="10"/>
      <c r="F4934" s="10"/>
      <c r="G4934" s="10"/>
      <c r="H4934" s="10"/>
      <c r="I4934" s="10"/>
      <c r="J4934" s="10"/>
      <c r="K4934" s="11"/>
      <c r="L4934" s="11"/>
      <c r="M4934" s="12"/>
      <c r="N4934" s="12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  <c r="AR4934" s="12"/>
      <c r="AS4934" s="12"/>
      <c r="AT4934" s="12"/>
      <c r="AU4934" s="12"/>
      <c r="AV4934" s="12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12"/>
      <c r="BG4934" s="12"/>
      <c r="BH4934" s="12"/>
      <c r="BI4934" s="12"/>
      <c r="BJ4934" s="13"/>
      <c r="BK4934" s="13"/>
      <c r="BL4934" s="13"/>
      <c r="BM4934" s="13"/>
      <c r="BN4934" s="13"/>
    </row>
    <row r="4935" spans="4:66" x14ac:dyDescent="0.25">
      <c r="D4935" s="7"/>
      <c r="E4935" s="10"/>
      <c r="F4935" s="10"/>
      <c r="G4935" s="10"/>
      <c r="H4935" s="10"/>
      <c r="I4935" s="10"/>
      <c r="J4935" s="10"/>
      <c r="K4935" s="11"/>
      <c r="L4935" s="11"/>
      <c r="M4935" s="12"/>
      <c r="N4935" s="12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  <c r="AR4935" s="12"/>
      <c r="AS4935" s="12"/>
      <c r="AT4935" s="12"/>
      <c r="AU4935" s="12"/>
      <c r="AV4935" s="12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12"/>
      <c r="BG4935" s="12"/>
      <c r="BH4935" s="12"/>
      <c r="BI4935" s="12"/>
      <c r="BJ4935" s="13"/>
      <c r="BK4935" s="13"/>
      <c r="BL4935" s="13"/>
      <c r="BM4935" s="13"/>
      <c r="BN4935" s="13"/>
    </row>
    <row r="4936" spans="4:66" x14ac:dyDescent="0.25">
      <c r="D4936" s="7"/>
      <c r="E4936" s="10"/>
      <c r="F4936" s="10"/>
      <c r="G4936" s="10"/>
      <c r="H4936" s="10"/>
      <c r="I4936" s="10"/>
      <c r="J4936" s="10"/>
      <c r="K4936" s="11"/>
      <c r="L4936" s="11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  <c r="AR4936" s="12"/>
      <c r="AS4936" s="12"/>
      <c r="AT4936" s="12"/>
      <c r="AU4936" s="12"/>
      <c r="AV4936" s="12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12"/>
      <c r="BG4936" s="12"/>
      <c r="BH4936" s="12"/>
      <c r="BI4936" s="12"/>
      <c r="BJ4936" s="13"/>
      <c r="BK4936" s="13"/>
      <c r="BL4936" s="13"/>
      <c r="BM4936" s="13"/>
      <c r="BN4936" s="13"/>
    </row>
    <row r="4937" spans="4:66" x14ac:dyDescent="0.25">
      <c r="D4937" s="7"/>
      <c r="E4937" s="10"/>
      <c r="F4937" s="10"/>
      <c r="G4937" s="10"/>
      <c r="H4937" s="10"/>
      <c r="I4937" s="10"/>
      <c r="J4937" s="10"/>
      <c r="K4937" s="11"/>
      <c r="L4937" s="11"/>
      <c r="M4937" s="12"/>
      <c r="N4937" s="12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  <c r="AR4937" s="12"/>
      <c r="AS4937" s="12"/>
      <c r="AT4937" s="12"/>
      <c r="AU4937" s="12"/>
      <c r="AV4937" s="12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12"/>
      <c r="BG4937" s="12"/>
      <c r="BH4937" s="12"/>
      <c r="BI4937" s="12"/>
      <c r="BJ4937" s="13"/>
      <c r="BK4937" s="13"/>
      <c r="BL4937" s="13"/>
      <c r="BM4937" s="13"/>
      <c r="BN4937" s="13"/>
    </row>
    <row r="4938" spans="4:66" x14ac:dyDescent="0.25">
      <c r="D4938" s="7"/>
      <c r="E4938" s="10"/>
      <c r="F4938" s="10"/>
      <c r="G4938" s="10"/>
      <c r="H4938" s="10"/>
      <c r="I4938" s="10"/>
      <c r="J4938" s="10"/>
      <c r="K4938" s="11"/>
      <c r="L4938" s="11"/>
      <c r="M4938" s="12"/>
      <c r="N4938" s="12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12"/>
      <c r="Z4938" s="12"/>
      <c r="AA4938" s="12"/>
      <c r="AB4938" s="12"/>
      <c r="AC4938" s="12"/>
      <c r="AD4938" s="12"/>
      <c r="AE4938" s="12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  <c r="AR4938" s="12"/>
      <c r="AS4938" s="12"/>
      <c r="AT4938" s="12"/>
      <c r="AU4938" s="12"/>
      <c r="AV4938" s="12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12"/>
      <c r="BG4938" s="12"/>
      <c r="BH4938" s="12"/>
      <c r="BI4938" s="12"/>
      <c r="BJ4938" s="13"/>
      <c r="BK4938" s="13"/>
      <c r="BL4938" s="13"/>
      <c r="BM4938" s="13"/>
      <c r="BN4938" s="13"/>
    </row>
    <row r="4939" spans="4:66" x14ac:dyDescent="0.25">
      <c r="D4939" s="7"/>
      <c r="E4939" s="10"/>
      <c r="F4939" s="10"/>
      <c r="G4939" s="10"/>
      <c r="H4939" s="10"/>
      <c r="I4939" s="10"/>
      <c r="J4939" s="10"/>
      <c r="K4939" s="11"/>
      <c r="L4939" s="11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  <c r="AR4939" s="12"/>
      <c r="AS4939" s="12"/>
      <c r="AT4939" s="12"/>
      <c r="AU4939" s="12"/>
      <c r="AV4939" s="12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12"/>
      <c r="BG4939" s="12"/>
      <c r="BH4939" s="12"/>
      <c r="BI4939" s="12"/>
      <c r="BJ4939" s="13"/>
      <c r="BK4939" s="13"/>
      <c r="BL4939" s="13"/>
      <c r="BM4939" s="13"/>
      <c r="BN4939" s="13"/>
    </row>
    <row r="4940" spans="4:66" x14ac:dyDescent="0.25">
      <c r="D4940" s="7"/>
      <c r="E4940" s="10"/>
      <c r="F4940" s="10"/>
      <c r="G4940" s="10"/>
      <c r="H4940" s="10"/>
      <c r="I4940" s="10"/>
      <c r="J4940" s="10"/>
      <c r="K4940" s="11"/>
      <c r="L4940" s="11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  <c r="AR4940" s="12"/>
      <c r="AS4940" s="12"/>
      <c r="AT4940" s="12"/>
      <c r="AU4940" s="12"/>
      <c r="AV4940" s="12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12"/>
      <c r="BG4940" s="12"/>
      <c r="BH4940" s="12"/>
      <c r="BI4940" s="12"/>
      <c r="BJ4940" s="13"/>
      <c r="BK4940" s="13"/>
      <c r="BL4940" s="13"/>
      <c r="BM4940" s="13"/>
      <c r="BN4940" s="13"/>
    </row>
    <row r="4941" spans="4:66" x14ac:dyDescent="0.25">
      <c r="D4941" s="7"/>
      <c r="E4941" s="10"/>
      <c r="F4941" s="10"/>
      <c r="G4941" s="10"/>
      <c r="H4941" s="10"/>
      <c r="I4941" s="10"/>
      <c r="J4941" s="10"/>
      <c r="K4941" s="11"/>
      <c r="L4941" s="11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  <c r="AR4941" s="12"/>
      <c r="AS4941" s="12"/>
      <c r="AT4941" s="12"/>
      <c r="AU4941" s="12"/>
      <c r="AV4941" s="12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12"/>
      <c r="BG4941" s="12"/>
      <c r="BH4941" s="12"/>
      <c r="BI4941" s="12"/>
      <c r="BJ4941" s="13"/>
      <c r="BK4941" s="13"/>
      <c r="BL4941" s="13"/>
      <c r="BM4941" s="13"/>
      <c r="BN4941" s="13"/>
    </row>
    <row r="4942" spans="4:66" x14ac:dyDescent="0.25">
      <c r="D4942" s="7"/>
      <c r="E4942" s="10"/>
      <c r="F4942" s="10"/>
      <c r="G4942" s="10"/>
      <c r="H4942" s="10"/>
      <c r="I4942" s="10"/>
      <c r="J4942" s="10"/>
      <c r="K4942" s="11"/>
      <c r="L4942" s="11"/>
      <c r="M4942" s="12"/>
      <c r="N4942" s="12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12"/>
      <c r="Z4942" s="12"/>
      <c r="AA4942" s="12"/>
      <c r="AB4942" s="12"/>
      <c r="AC4942" s="12"/>
      <c r="AD4942" s="12"/>
      <c r="AE4942" s="12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  <c r="AR4942" s="12"/>
      <c r="AS4942" s="12"/>
      <c r="AT4942" s="12"/>
      <c r="AU4942" s="12"/>
      <c r="AV4942" s="12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12"/>
      <c r="BG4942" s="12"/>
      <c r="BH4942" s="12"/>
      <c r="BI4942" s="12"/>
      <c r="BJ4942" s="13"/>
      <c r="BK4942" s="13"/>
      <c r="BL4942" s="13"/>
      <c r="BM4942" s="13"/>
      <c r="BN4942" s="13"/>
    </row>
    <row r="4943" spans="4:66" x14ac:dyDescent="0.25">
      <c r="D4943" s="7"/>
      <c r="E4943" s="10"/>
      <c r="F4943" s="10"/>
      <c r="G4943" s="10"/>
      <c r="H4943" s="10"/>
      <c r="I4943" s="10"/>
      <c r="J4943" s="10"/>
      <c r="K4943" s="11"/>
      <c r="L4943" s="11"/>
      <c r="M4943" s="12"/>
      <c r="N4943" s="12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  <c r="AR4943" s="12"/>
      <c r="AS4943" s="12"/>
      <c r="AT4943" s="12"/>
      <c r="AU4943" s="12"/>
      <c r="AV4943" s="12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12"/>
      <c r="BG4943" s="12"/>
      <c r="BH4943" s="12"/>
      <c r="BI4943" s="12"/>
      <c r="BJ4943" s="13"/>
      <c r="BK4943" s="13"/>
      <c r="BL4943" s="13"/>
      <c r="BM4943" s="13"/>
      <c r="BN4943" s="13"/>
    </row>
    <row r="4944" spans="4:66" x14ac:dyDescent="0.25">
      <c r="D4944" s="7"/>
      <c r="E4944" s="10"/>
      <c r="F4944" s="10"/>
      <c r="G4944" s="10"/>
      <c r="H4944" s="10"/>
      <c r="I4944" s="10"/>
      <c r="J4944" s="10"/>
      <c r="K4944" s="11"/>
      <c r="L4944" s="11"/>
      <c r="M4944" s="12"/>
      <c r="N4944" s="12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12"/>
      <c r="Z4944" s="12"/>
      <c r="AA4944" s="12"/>
      <c r="AB4944" s="12"/>
      <c r="AC4944" s="12"/>
      <c r="AD4944" s="12"/>
      <c r="AE4944" s="12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  <c r="AR4944" s="12"/>
      <c r="AS4944" s="12"/>
      <c r="AT4944" s="12"/>
      <c r="AU4944" s="12"/>
      <c r="AV4944" s="12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12"/>
      <c r="BG4944" s="12"/>
      <c r="BH4944" s="12"/>
      <c r="BI4944" s="12"/>
      <c r="BJ4944" s="13"/>
      <c r="BK4944" s="13"/>
      <c r="BL4944" s="13"/>
      <c r="BM4944" s="13"/>
      <c r="BN4944" s="13"/>
    </row>
    <row r="4945" spans="4:66" s="14" customFormat="1" x14ac:dyDescent="0.25">
      <c r="D4945" s="21"/>
      <c r="K4945" s="16"/>
      <c r="L4945" s="16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  <c r="Y4945" s="17"/>
      <c r="Z4945" s="17"/>
      <c r="AA4945" s="17"/>
      <c r="AB4945" s="17"/>
      <c r="AC4945" s="17"/>
      <c r="AD4945" s="17"/>
      <c r="AE4945" s="17"/>
      <c r="AF4945" s="17"/>
      <c r="AG4945" s="17"/>
      <c r="AH4945" s="17"/>
      <c r="AI4945" s="17"/>
      <c r="AJ4945" s="17"/>
      <c r="AK4945" s="17"/>
      <c r="AL4945" s="17"/>
      <c r="AM4945" s="17"/>
      <c r="AN4945" s="17"/>
      <c r="AO4945" s="17"/>
      <c r="AP4945" s="17"/>
      <c r="AQ4945" s="17"/>
      <c r="AR4945" s="17"/>
      <c r="AS4945" s="17"/>
      <c r="AT4945" s="17"/>
      <c r="AU4945" s="17"/>
      <c r="AV4945" s="17"/>
      <c r="AW4945" s="17"/>
      <c r="AX4945" s="17"/>
      <c r="AY4945" s="17"/>
      <c r="AZ4945" s="17"/>
      <c r="BA4945" s="17"/>
      <c r="BB4945" s="17"/>
      <c r="BC4945" s="17"/>
      <c r="BD4945" s="17"/>
      <c r="BE4945" s="17"/>
      <c r="BF4945" s="17"/>
      <c r="BG4945" s="17"/>
      <c r="BH4945" s="17"/>
      <c r="BI4945" s="17"/>
      <c r="BJ4945" s="18"/>
      <c r="BK4945" s="18"/>
      <c r="BL4945" s="18"/>
      <c r="BM4945" s="18"/>
      <c r="BN4945" s="18"/>
    </row>
    <row r="4946" spans="4:66" x14ac:dyDescent="0.25">
      <c r="D4946" s="7"/>
      <c r="E4946" s="10"/>
      <c r="F4946" s="10"/>
      <c r="G4946" s="10"/>
      <c r="H4946" s="10"/>
      <c r="I4946" s="10"/>
      <c r="J4946" s="10"/>
      <c r="K4946" s="11"/>
      <c r="L4946" s="11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  <c r="AR4946" s="12"/>
      <c r="AS4946" s="12"/>
      <c r="AT4946" s="12"/>
      <c r="AU4946" s="12"/>
      <c r="AV4946" s="12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12"/>
      <c r="BG4946" s="12"/>
      <c r="BH4946" s="12"/>
      <c r="BI4946" s="12"/>
      <c r="BJ4946" s="13"/>
      <c r="BK4946" s="13"/>
      <c r="BL4946" s="13"/>
      <c r="BM4946" s="13"/>
      <c r="BN4946" s="13"/>
    </row>
    <row r="4947" spans="4:66" x14ac:dyDescent="0.25">
      <c r="D4947" s="7"/>
      <c r="E4947" s="10"/>
      <c r="F4947" s="10"/>
      <c r="G4947" s="10"/>
      <c r="H4947" s="10"/>
      <c r="I4947" s="10"/>
      <c r="J4947" s="10"/>
      <c r="K4947" s="11"/>
      <c r="L4947" s="11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  <c r="AR4947" s="12"/>
      <c r="AS4947" s="12"/>
      <c r="AT4947" s="12"/>
      <c r="AU4947" s="12"/>
      <c r="AV4947" s="12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12"/>
      <c r="BG4947" s="12"/>
      <c r="BH4947" s="12"/>
      <c r="BI4947" s="12"/>
      <c r="BJ4947" s="13"/>
      <c r="BK4947" s="13"/>
      <c r="BL4947" s="13"/>
      <c r="BM4947" s="13"/>
      <c r="BN4947" s="13"/>
    </row>
    <row r="4948" spans="4:66" x14ac:dyDescent="0.25">
      <c r="D4948" s="7"/>
      <c r="E4948" s="10"/>
      <c r="F4948" s="10"/>
      <c r="G4948" s="10"/>
      <c r="H4948" s="10"/>
      <c r="I4948" s="10"/>
      <c r="J4948" s="10"/>
      <c r="K4948" s="11"/>
      <c r="L4948" s="11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12"/>
      <c r="Z4948" s="12"/>
      <c r="AA4948" s="12"/>
      <c r="AB4948" s="12"/>
      <c r="AC4948" s="12"/>
      <c r="AD4948" s="12"/>
      <c r="AE4948" s="12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  <c r="AR4948" s="12"/>
      <c r="AS4948" s="12"/>
      <c r="AT4948" s="12"/>
      <c r="AU4948" s="12"/>
      <c r="AV4948" s="12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12"/>
      <c r="BG4948" s="12"/>
      <c r="BH4948" s="12"/>
      <c r="BI4948" s="12"/>
      <c r="BJ4948" s="13"/>
      <c r="BK4948" s="13"/>
      <c r="BL4948" s="13"/>
      <c r="BM4948" s="13"/>
      <c r="BN4948" s="13"/>
    </row>
    <row r="4949" spans="4:66" x14ac:dyDescent="0.25">
      <c r="D4949" s="7"/>
      <c r="E4949" s="10"/>
      <c r="F4949" s="10"/>
      <c r="G4949" s="10"/>
      <c r="H4949" s="10"/>
      <c r="I4949" s="10"/>
      <c r="J4949" s="10"/>
      <c r="K4949" s="11"/>
      <c r="L4949" s="11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12"/>
      <c r="Z4949" s="12"/>
      <c r="AA4949" s="12"/>
      <c r="AB4949" s="12"/>
      <c r="AC4949" s="12"/>
      <c r="AD4949" s="12"/>
      <c r="AE4949" s="12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  <c r="AR4949" s="12"/>
      <c r="AS4949" s="12"/>
      <c r="AT4949" s="12"/>
      <c r="AU4949" s="12"/>
      <c r="AV4949" s="12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12"/>
      <c r="BG4949" s="12"/>
      <c r="BH4949" s="12"/>
      <c r="BI4949" s="12"/>
      <c r="BJ4949" s="13"/>
      <c r="BK4949" s="13"/>
      <c r="BL4949" s="13"/>
      <c r="BM4949" s="13"/>
      <c r="BN4949" s="13"/>
    </row>
    <row r="4950" spans="4:66" x14ac:dyDescent="0.25">
      <c r="D4950" s="7"/>
      <c r="E4950" s="10"/>
      <c r="F4950" s="10"/>
      <c r="G4950" s="10"/>
      <c r="H4950" s="10"/>
      <c r="I4950" s="10"/>
      <c r="J4950" s="10"/>
      <c r="K4950" s="11"/>
      <c r="L4950" s="11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12"/>
      <c r="Z4950" s="12"/>
      <c r="AA4950" s="12"/>
      <c r="AB4950" s="12"/>
      <c r="AC4950" s="12"/>
      <c r="AD4950" s="12"/>
      <c r="AE4950" s="12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  <c r="AR4950" s="12"/>
      <c r="AS4950" s="12"/>
      <c r="AT4950" s="12"/>
      <c r="AU4950" s="12"/>
      <c r="AV4950" s="12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12"/>
      <c r="BG4950" s="12"/>
      <c r="BH4950" s="12"/>
      <c r="BI4950" s="12"/>
      <c r="BJ4950" s="13"/>
      <c r="BK4950" s="13"/>
      <c r="BL4950" s="13"/>
      <c r="BM4950" s="13"/>
      <c r="BN4950" s="13"/>
    </row>
    <row r="4951" spans="4:66" x14ac:dyDescent="0.25">
      <c r="D4951" s="7"/>
      <c r="E4951" s="10"/>
      <c r="F4951" s="10"/>
      <c r="G4951" s="10"/>
      <c r="H4951" s="10"/>
      <c r="I4951" s="10"/>
      <c r="J4951" s="10"/>
      <c r="K4951" s="11"/>
      <c r="L4951" s="11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12"/>
      <c r="Z4951" s="12"/>
      <c r="AA4951" s="12"/>
      <c r="AB4951" s="12"/>
      <c r="AC4951" s="12"/>
      <c r="AD4951" s="12"/>
      <c r="AE4951" s="12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  <c r="AR4951" s="12"/>
      <c r="AS4951" s="12"/>
      <c r="AT4951" s="12"/>
      <c r="AU4951" s="12"/>
      <c r="AV4951" s="12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12"/>
      <c r="BG4951" s="12"/>
      <c r="BH4951" s="12"/>
      <c r="BI4951" s="12"/>
      <c r="BJ4951" s="13"/>
      <c r="BK4951" s="13"/>
      <c r="BL4951" s="13"/>
      <c r="BM4951" s="13"/>
      <c r="BN4951" s="13"/>
    </row>
    <row r="4952" spans="4:66" x14ac:dyDescent="0.25">
      <c r="D4952" s="7"/>
      <c r="E4952" s="10"/>
      <c r="F4952" s="10"/>
      <c r="G4952" s="10"/>
      <c r="H4952" s="10"/>
      <c r="I4952" s="10"/>
      <c r="J4952" s="10"/>
      <c r="K4952" s="11"/>
      <c r="L4952" s="11"/>
      <c r="M4952" s="12"/>
      <c r="N4952" s="12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12"/>
      <c r="Z4952" s="12"/>
      <c r="AA4952" s="12"/>
      <c r="AB4952" s="12"/>
      <c r="AC4952" s="12"/>
      <c r="AD4952" s="12"/>
      <c r="AE4952" s="12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  <c r="AR4952" s="12"/>
      <c r="AS4952" s="12"/>
      <c r="AT4952" s="12"/>
      <c r="AU4952" s="12"/>
      <c r="AV4952" s="12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12"/>
      <c r="BG4952" s="12"/>
      <c r="BH4952" s="12"/>
      <c r="BI4952" s="12"/>
      <c r="BJ4952" s="13"/>
      <c r="BK4952" s="13"/>
      <c r="BL4952" s="13"/>
      <c r="BM4952" s="13"/>
      <c r="BN4952" s="13"/>
    </row>
    <row r="4953" spans="4:66" x14ac:dyDescent="0.25">
      <c r="D4953" s="7"/>
      <c r="E4953" s="10"/>
      <c r="F4953" s="10"/>
      <c r="G4953" s="10"/>
      <c r="H4953" s="10"/>
      <c r="I4953" s="10"/>
      <c r="J4953" s="10"/>
      <c r="K4953" s="11"/>
      <c r="L4953" s="11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2"/>
      <c r="AS4953" s="12"/>
      <c r="AT4953" s="12"/>
      <c r="AU4953" s="12"/>
      <c r="AV4953" s="12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12"/>
      <c r="BG4953" s="12"/>
      <c r="BH4953" s="12"/>
      <c r="BI4953" s="12"/>
      <c r="BJ4953" s="13"/>
      <c r="BK4953" s="13"/>
      <c r="BL4953" s="13"/>
      <c r="BM4953" s="13"/>
      <c r="BN4953" s="13"/>
    </row>
    <row r="4954" spans="4:66" x14ac:dyDescent="0.25">
      <c r="D4954" s="7"/>
      <c r="E4954" s="10"/>
      <c r="F4954" s="10"/>
      <c r="G4954" s="10"/>
      <c r="H4954" s="10"/>
      <c r="I4954" s="10"/>
      <c r="J4954" s="10"/>
      <c r="K4954" s="11"/>
      <c r="L4954" s="11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12"/>
      <c r="Z4954" s="12"/>
      <c r="AA4954" s="12"/>
      <c r="AB4954" s="12"/>
      <c r="AC4954" s="12"/>
      <c r="AD4954" s="12"/>
      <c r="AE4954" s="12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  <c r="AR4954" s="12"/>
      <c r="AS4954" s="12"/>
      <c r="AT4954" s="12"/>
      <c r="AU4954" s="12"/>
      <c r="AV4954" s="12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12"/>
      <c r="BG4954" s="12"/>
      <c r="BH4954" s="12"/>
      <c r="BI4954" s="12"/>
      <c r="BJ4954" s="13"/>
      <c r="BK4954" s="13"/>
      <c r="BL4954" s="13"/>
      <c r="BM4954" s="13"/>
      <c r="BN4954" s="13"/>
    </row>
    <row r="4955" spans="4:66" x14ac:dyDescent="0.25">
      <c r="D4955" s="7"/>
      <c r="E4955" s="10"/>
      <c r="F4955" s="10"/>
      <c r="G4955" s="10"/>
      <c r="H4955" s="10"/>
      <c r="I4955" s="10"/>
      <c r="J4955" s="10"/>
      <c r="K4955" s="11"/>
      <c r="L4955" s="11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12"/>
      <c r="Z4955" s="12"/>
      <c r="AA4955" s="12"/>
      <c r="AB4955" s="12"/>
      <c r="AC4955" s="12"/>
      <c r="AD4955" s="12"/>
      <c r="AE4955" s="12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  <c r="AR4955" s="12"/>
      <c r="AS4955" s="12"/>
      <c r="AT4955" s="12"/>
      <c r="AU4955" s="12"/>
      <c r="AV4955" s="12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12"/>
      <c r="BG4955" s="12"/>
      <c r="BH4955" s="12"/>
      <c r="BI4955" s="12"/>
      <c r="BJ4955" s="13"/>
      <c r="BK4955" s="13"/>
      <c r="BL4955" s="13"/>
      <c r="BM4955" s="13"/>
      <c r="BN4955" s="13"/>
    </row>
    <row r="4956" spans="4:66" x14ac:dyDescent="0.25">
      <c r="D4956" s="7"/>
      <c r="E4956" s="10"/>
      <c r="F4956" s="10"/>
      <c r="G4956" s="10"/>
      <c r="H4956" s="10"/>
      <c r="I4956" s="10"/>
      <c r="J4956" s="10"/>
      <c r="K4956" s="11"/>
      <c r="L4956" s="11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12"/>
      <c r="Z4956" s="12"/>
      <c r="AA4956" s="12"/>
      <c r="AB4956" s="12"/>
      <c r="AC4956" s="12"/>
      <c r="AD4956" s="12"/>
      <c r="AE4956" s="12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  <c r="AR4956" s="12"/>
      <c r="AS4956" s="12"/>
      <c r="AT4956" s="12"/>
      <c r="AU4956" s="12"/>
      <c r="AV4956" s="12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12"/>
      <c r="BG4956" s="12"/>
      <c r="BH4956" s="12"/>
      <c r="BI4956" s="12"/>
      <c r="BJ4956" s="13"/>
      <c r="BK4956" s="13"/>
      <c r="BL4956" s="13"/>
      <c r="BM4956" s="13"/>
      <c r="BN4956" s="13"/>
    </row>
    <row r="4957" spans="4:66" x14ac:dyDescent="0.25">
      <c r="D4957" s="7"/>
      <c r="E4957" s="10"/>
      <c r="F4957" s="10"/>
      <c r="G4957" s="10"/>
      <c r="H4957" s="10"/>
      <c r="I4957" s="10"/>
      <c r="J4957" s="10"/>
      <c r="K4957" s="11"/>
      <c r="L4957" s="11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12"/>
      <c r="Z4957" s="12"/>
      <c r="AA4957" s="12"/>
      <c r="AB4957" s="12"/>
      <c r="AC4957" s="12"/>
      <c r="AD4957" s="12"/>
      <c r="AE4957" s="12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  <c r="AR4957" s="12"/>
      <c r="AS4957" s="12"/>
      <c r="AT4957" s="12"/>
      <c r="AU4957" s="12"/>
      <c r="AV4957" s="12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12"/>
      <c r="BG4957" s="12"/>
      <c r="BH4957" s="12"/>
      <c r="BI4957" s="12"/>
      <c r="BJ4957" s="13"/>
      <c r="BK4957" s="13"/>
      <c r="BL4957" s="13"/>
      <c r="BM4957" s="13"/>
      <c r="BN4957" s="13"/>
    </row>
    <row r="4958" spans="4:66" x14ac:dyDescent="0.25">
      <c r="D4958" s="7"/>
      <c r="E4958" s="10"/>
      <c r="F4958" s="10"/>
      <c r="G4958" s="10"/>
      <c r="H4958" s="10"/>
      <c r="I4958" s="10"/>
      <c r="J4958" s="10"/>
      <c r="K4958" s="11"/>
      <c r="L4958" s="11"/>
      <c r="M4958" s="12"/>
      <c r="N4958" s="12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12"/>
      <c r="Z4958" s="12"/>
      <c r="AA4958" s="12"/>
      <c r="AB4958" s="12"/>
      <c r="AC4958" s="12"/>
      <c r="AD4958" s="12"/>
      <c r="AE4958" s="12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  <c r="AR4958" s="12"/>
      <c r="AS4958" s="12"/>
      <c r="AT4958" s="12"/>
      <c r="AU4958" s="12"/>
      <c r="AV4958" s="12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12"/>
      <c r="BG4958" s="12"/>
      <c r="BH4958" s="12"/>
      <c r="BI4958" s="12"/>
      <c r="BJ4958" s="13"/>
      <c r="BK4958" s="13"/>
      <c r="BL4958" s="13"/>
      <c r="BM4958" s="13"/>
      <c r="BN4958" s="13"/>
    </row>
    <row r="4959" spans="4:66" x14ac:dyDescent="0.25">
      <c r="D4959" s="7"/>
      <c r="E4959" s="10"/>
      <c r="F4959" s="10"/>
      <c r="G4959" s="10"/>
      <c r="H4959" s="10"/>
      <c r="I4959" s="10"/>
      <c r="J4959" s="10"/>
      <c r="K4959" s="11"/>
      <c r="L4959" s="11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  <c r="AR4959" s="12"/>
      <c r="AS4959" s="12"/>
      <c r="AT4959" s="12"/>
      <c r="AU4959" s="12"/>
      <c r="AV4959" s="12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12"/>
      <c r="BG4959" s="12"/>
      <c r="BH4959" s="12"/>
      <c r="BI4959" s="12"/>
      <c r="BJ4959" s="13"/>
      <c r="BK4959" s="13"/>
      <c r="BL4959" s="13"/>
      <c r="BM4959" s="13"/>
      <c r="BN4959" s="13"/>
    </row>
    <row r="4960" spans="4:66" x14ac:dyDescent="0.25">
      <c r="D4960" s="7"/>
      <c r="E4960" s="10"/>
      <c r="F4960" s="10"/>
      <c r="G4960" s="10"/>
      <c r="H4960" s="10"/>
      <c r="I4960" s="10"/>
      <c r="J4960" s="10"/>
      <c r="K4960" s="11"/>
      <c r="L4960" s="11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  <c r="AR4960" s="12"/>
      <c r="AS4960" s="12"/>
      <c r="AT4960" s="12"/>
      <c r="AU4960" s="12"/>
      <c r="AV4960" s="12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12"/>
      <c r="BG4960" s="12"/>
      <c r="BH4960" s="12"/>
      <c r="BI4960" s="12"/>
      <c r="BJ4960" s="13"/>
      <c r="BK4960" s="13"/>
      <c r="BL4960" s="13"/>
      <c r="BM4960" s="13"/>
      <c r="BN4960" s="13"/>
    </row>
    <row r="4961" spans="4:66" x14ac:dyDescent="0.25">
      <c r="D4961" s="7"/>
      <c r="E4961" s="10"/>
      <c r="F4961" s="10"/>
      <c r="G4961" s="10"/>
      <c r="H4961" s="10"/>
      <c r="I4961" s="10"/>
      <c r="J4961" s="10"/>
      <c r="K4961" s="11"/>
      <c r="L4961" s="11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  <c r="AR4961" s="12"/>
      <c r="AS4961" s="12"/>
      <c r="AT4961" s="12"/>
      <c r="AU4961" s="12"/>
      <c r="AV4961" s="12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12"/>
      <c r="BG4961" s="12"/>
      <c r="BH4961" s="12"/>
      <c r="BI4961" s="12"/>
      <c r="BJ4961" s="13"/>
      <c r="BK4961" s="13"/>
      <c r="BL4961" s="13"/>
      <c r="BM4961" s="13"/>
      <c r="BN4961" s="13"/>
    </row>
    <row r="4962" spans="4:66" x14ac:dyDescent="0.25">
      <c r="D4962" s="7"/>
      <c r="E4962" s="10"/>
      <c r="F4962" s="10"/>
      <c r="G4962" s="10"/>
      <c r="H4962" s="10"/>
      <c r="I4962" s="10"/>
      <c r="J4962" s="10"/>
      <c r="K4962" s="11"/>
      <c r="L4962" s="11"/>
      <c r="M4962" s="12"/>
      <c r="N4962" s="12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12"/>
      <c r="Z4962" s="12"/>
      <c r="AA4962" s="12"/>
      <c r="AB4962" s="12"/>
      <c r="AC4962" s="12"/>
      <c r="AD4962" s="12"/>
      <c r="AE4962" s="12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  <c r="AR4962" s="12"/>
      <c r="AS4962" s="12"/>
      <c r="AT4962" s="12"/>
      <c r="AU4962" s="12"/>
      <c r="AV4962" s="12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12"/>
      <c r="BG4962" s="12"/>
      <c r="BH4962" s="12"/>
      <c r="BI4962" s="12"/>
      <c r="BJ4962" s="13"/>
      <c r="BK4962" s="13"/>
      <c r="BL4962" s="13"/>
      <c r="BM4962" s="13"/>
      <c r="BN4962" s="13"/>
    </row>
    <row r="4963" spans="4:66" x14ac:dyDescent="0.25">
      <c r="D4963" s="7"/>
      <c r="E4963" s="10"/>
      <c r="F4963" s="10"/>
      <c r="G4963" s="10"/>
      <c r="H4963" s="10"/>
      <c r="I4963" s="10"/>
      <c r="J4963" s="10"/>
      <c r="K4963" s="11"/>
      <c r="L4963" s="11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  <c r="AR4963" s="12"/>
      <c r="AS4963" s="12"/>
      <c r="AT4963" s="12"/>
      <c r="AU4963" s="12"/>
      <c r="AV4963" s="12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12"/>
      <c r="BG4963" s="12"/>
      <c r="BH4963" s="12"/>
      <c r="BI4963" s="12"/>
      <c r="BJ4963" s="13"/>
      <c r="BK4963" s="13"/>
      <c r="BL4963" s="13"/>
      <c r="BM4963" s="13"/>
      <c r="BN4963" s="13"/>
    </row>
    <row r="4964" spans="4:66" x14ac:dyDescent="0.25">
      <c r="D4964" s="7"/>
      <c r="E4964" s="10"/>
      <c r="F4964" s="10"/>
      <c r="G4964" s="10"/>
      <c r="H4964" s="10"/>
      <c r="I4964" s="10"/>
      <c r="J4964" s="10"/>
      <c r="K4964" s="11"/>
      <c r="L4964" s="11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  <c r="AR4964" s="12"/>
      <c r="AS4964" s="12"/>
      <c r="AT4964" s="12"/>
      <c r="AU4964" s="12"/>
      <c r="AV4964" s="12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12"/>
      <c r="BG4964" s="12"/>
      <c r="BH4964" s="12"/>
      <c r="BI4964" s="12"/>
      <c r="BJ4964" s="13"/>
      <c r="BK4964" s="13"/>
      <c r="BL4964" s="13"/>
      <c r="BM4964" s="13"/>
      <c r="BN4964" s="13"/>
    </row>
    <row r="4965" spans="4:66" x14ac:dyDescent="0.25">
      <c r="D4965" s="7"/>
      <c r="E4965" s="10"/>
      <c r="F4965" s="10"/>
      <c r="G4965" s="10"/>
      <c r="H4965" s="10"/>
      <c r="I4965" s="10"/>
      <c r="J4965" s="10"/>
      <c r="K4965" s="11"/>
      <c r="L4965" s="11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  <c r="AR4965" s="12"/>
      <c r="AS4965" s="12"/>
      <c r="AT4965" s="12"/>
      <c r="AU4965" s="12"/>
      <c r="AV4965" s="12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12"/>
      <c r="BG4965" s="12"/>
      <c r="BH4965" s="12"/>
      <c r="BI4965" s="12"/>
      <c r="BJ4965" s="13"/>
      <c r="BK4965" s="13"/>
      <c r="BL4965" s="13"/>
      <c r="BM4965" s="13"/>
      <c r="BN4965" s="13"/>
    </row>
    <row r="4966" spans="4:66" x14ac:dyDescent="0.25">
      <c r="D4966" s="7"/>
      <c r="E4966" s="10"/>
      <c r="F4966" s="10"/>
      <c r="G4966" s="10"/>
      <c r="H4966" s="10"/>
      <c r="I4966" s="10"/>
      <c r="J4966" s="10"/>
      <c r="K4966" s="11"/>
      <c r="L4966" s="11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  <c r="AR4966" s="12"/>
      <c r="AS4966" s="12"/>
      <c r="AT4966" s="12"/>
      <c r="AU4966" s="12"/>
      <c r="AV4966" s="12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12"/>
      <c r="BG4966" s="12"/>
      <c r="BH4966" s="12"/>
      <c r="BI4966" s="12"/>
      <c r="BJ4966" s="13"/>
      <c r="BK4966" s="13"/>
      <c r="BL4966" s="13"/>
      <c r="BM4966" s="13"/>
      <c r="BN4966" s="13"/>
    </row>
    <row r="4967" spans="4:66" x14ac:dyDescent="0.25">
      <c r="D4967" s="7"/>
      <c r="E4967" s="10"/>
      <c r="F4967" s="10"/>
      <c r="G4967" s="10"/>
      <c r="H4967" s="10"/>
      <c r="I4967" s="10"/>
      <c r="J4967" s="10"/>
      <c r="K4967" s="11"/>
      <c r="L4967" s="11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  <c r="AR4967" s="12"/>
      <c r="AS4967" s="12"/>
      <c r="AT4967" s="12"/>
      <c r="AU4967" s="12"/>
      <c r="AV4967" s="12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12"/>
      <c r="BG4967" s="12"/>
      <c r="BH4967" s="12"/>
      <c r="BI4967" s="12"/>
      <c r="BJ4967" s="13"/>
      <c r="BK4967" s="13"/>
      <c r="BL4967" s="13"/>
      <c r="BM4967" s="13"/>
      <c r="BN4967" s="13"/>
    </row>
    <row r="4968" spans="4:66" x14ac:dyDescent="0.25">
      <c r="D4968" s="7"/>
      <c r="E4968" s="10"/>
      <c r="F4968" s="10"/>
      <c r="G4968" s="10"/>
      <c r="H4968" s="10"/>
      <c r="I4968" s="10"/>
      <c r="J4968" s="10"/>
      <c r="K4968" s="11"/>
      <c r="L4968" s="11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  <c r="AR4968" s="12"/>
      <c r="AS4968" s="12"/>
      <c r="AT4968" s="12"/>
      <c r="AU4968" s="12"/>
      <c r="AV4968" s="12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12"/>
      <c r="BG4968" s="12"/>
      <c r="BH4968" s="12"/>
      <c r="BI4968" s="12"/>
      <c r="BJ4968" s="13"/>
      <c r="BK4968" s="13"/>
      <c r="BL4968" s="13"/>
      <c r="BM4968" s="13"/>
      <c r="BN4968" s="13"/>
    </row>
    <row r="4969" spans="4:66" x14ac:dyDescent="0.25">
      <c r="D4969" s="7"/>
      <c r="E4969" s="10"/>
      <c r="F4969" s="10"/>
      <c r="G4969" s="10"/>
      <c r="H4969" s="10"/>
      <c r="I4969" s="10"/>
      <c r="J4969" s="10"/>
      <c r="K4969" s="11"/>
      <c r="L4969" s="11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  <c r="AR4969" s="12"/>
      <c r="AS4969" s="12"/>
      <c r="AT4969" s="12"/>
      <c r="AU4969" s="12"/>
      <c r="AV4969" s="12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12"/>
      <c r="BG4969" s="12"/>
      <c r="BH4969" s="12"/>
      <c r="BI4969" s="12"/>
      <c r="BJ4969" s="13"/>
      <c r="BK4969" s="13"/>
      <c r="BL4969" s="13"/>
      <c r="BM4969" s="13"/>
      <c r="BN4969" s="13"/>
    </row>
    <row r="4970" spans="4:66" x14ac:dyDescent="0.25">
      <c r="D4970" s="7"/>
      <c r="E4970" s="10"/>
      <c r="F4970" s="10"/>
      <c r="G4970" s="10"/>
      <c r="H4970" s="10"/>
      <c r="I4970" s="10"/>
      <c r="J4970" s="10"/>
      <c r="K4970" s="11"/>
      <c r="L4970" s="11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  <c r="AR4970" s="12"/>
      <c r="AS4970" s="12"/>
      <c r="AT4970" s="12"/>
      <c r="AU4970" s="12"/>
      <c r="AV4970" s="12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12"/>
      <c r="BG4970" s="12"/>
      <c r="BH4970" s="12"/>
      <c r="BI4970" s="12"/>
      <c r="BJ4970" s="13"/>
      <c r="BK4970" s="13"/>
      <c r="BL4970" s="13"/>
      <c r="BM4970" s="13"/>
      <c r="BN4970" s="13"/>
    </row>
    <row r="4971" spans="4:66" x14ac:dyDescent="0.25">
      <c r="D4971" s="7"/>
      <c r="E4971" s="10"/>
      <c r="F4971" s="10"/>
      <c r="G4971" s="10"/>
      <c r="H4971" s="10"/>
      <c r="I4971" s="10"/>
      <c r="J4971" s="10"/>
      <c r="K4971" s="11"/>
      <c r="L4971" s="11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2"/>
      <c r="AS4971" s="12"/>
      <c r="AT4971" s="12"/>
      <c r="AU4971" s="12"/>
      <c r="AV4971" s="12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12"/>
      <c r="BG4971" s="12"/>
      <c r="BH4971" s="12"/>
      <c r="BI4971" s="12"/>
      <c r="BJ4971" s="13"/>
      <c r="BK4971" s="13"/>
      <c r="BL4971" s="13"/>
      <c r="BM4971" s="13"/>
      <c r="BN4971" s="13"/>
    </row>
    <row r="4972" spans="4:66" x14ac:dyDescent="0.25">
      <c r="D4972" s="7"/>
      <c r="E4972" s="10"/>
      <c r="F4972" s="10"/>
      <c r="G4972" s="10"/>
      <c r="H4972" s="10"/>
      <c r="I4972" s="10"/>
      <c r="J4972" s="10"/>
      <c r="K4972" s="11"/>
      <c r="L4972" s="11"/>
      <c r="M4972" s="12"/>
      <c r="N4972" s="12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12"/>
      <c r="Z4972" s="12"/>
      <c r="AA4972" s="12"/>
      <c r="AB4972" s="12"/>
      <c r="AC4972" s="12"/>
      <c r="AD4972" s="12"/>
      <c r="AE4972" s="12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  <c r="AR4972" s="12"/>
      <c r="AS4972" s="12"/>
      <c r="AT4972" s="12"/>
      <c r="AU4972" s="12"/>
      <c r="AV4972" s="12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12"/>
      <c r="BG4972" s="12"/>
      <c r="BH4972" s="12"/>
      <c r="BI4972" s="12"/>
      <c r="BJ4972" s="13"/>
      <c r="BK4972" s="13"/>
      <c r="BL4972" s="13"/>
      <c r="BM4972" s="13"/>
      <c r="BN4972" s="13"/>
    </row>
    <row r="4973" spans="4:66" x14ac:dyDescent="0.25">
      <c r="D4973" s="7"/>
      <c r="E4973" s="10"/>
      <c r="F4973" s="10"/>
      <c r="G4973" s="10"/>
      <c r="H4973" s="10"/>
      <c r="I4973" s="10"/>
      <c r="J4973" s="10"/>
      <c r="K4973" s="11"/>
      <c r="L4973" s="11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2"/>
      <c r="AS4973" s="12"/>
      <c r="AT4973" s="12"/>
      <c r="AU4973" s="12"/>
      <c r="AV4973" s="12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12"/>
      <c r="BG4973" s="12"/>
      <c r="BH4973" s="12"/>
      <c r="BI4973" s="12"/>
      <c r="BJ4973" s="13"/>
      <c r="BK4973" s="13"/>
      <c r="BL4973" s="13"/>
      <c r="BM4973" s="13"/>
      <c r="BN4973" s="13"/>
    </row>
    <row r="4974" spans="4:66" x14ac:dyDescent="0.25">
      <c r="D4974" s="7"/>
      <c r="E4974" s="10"/>
      <c r="F4974" s="10"/>
      <c r="G4974" s="10"/>
      <c r="H4974" s="10"/>
      <c r="I4974" s="10"/>
      <c r="J4974" s="10"/>
      <c r="K4974" s="11"/>
      <c r="L4974" s="11"/>
      <c r="M4974" s="12"/>
      <c r="N4974" s="12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12"/>
      <c r="Z4974" s="12"/>
      <c r="AA4974" s="12"/>
      <c r="AB4974" s="12"/>
      <c r="AC4974" s="12"/>
      <c r="AD4974" s="12"/>
      <c r="AE4974" s="12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  <c r="AR4974" s="12"/>
      <c r="AS4974" s="12"/>
      <c r="AT4974" s="12"/>
      <c r="AU4974" s="12"/>
      <c r="AV4974" s="12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12"/>
      <c r="BG4974" s="12"/>
      <c r="BH4974" s="12"/>
      <c r="BI4974" s="12"/>
      <c r="BJ4974" s="13"/>
      <c r="BK4974" s="13"/>
      <c r="BL4974" s="13"/>
      <c r="BM4974" s="13"/>
      <c r="BN4974" s="13"/>
    </row>
    <row r="4975" spans="4:66" x14ac:dyDescent="0.25">
      <c r="D4975" s="7"/>
      <c r="E4975" s="10"/>
      <c r="F4975" s="10"/>
      <c r="G4975" s="10"/>
      <c r="H4975" s="10"/>
      <c r="I4975" s="10"/>
      <c r="J4975" s="10"/>
      <c r="K4975" s="11"/>
      <c r="L4975" s="11"/>
      <c r="M4975" s="12"/>
      <c r="N4975" s="12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2"/>
      <c r="AS4975" s="12"/>
      <c r="AT4975" s="12"/>
      <c r="AU4975" s="12"/>
      <c r="AV4975" s="12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12"/>
      <c r="BG4975" s="12"/>
      <c r="BH4975" s="12"/>
      <c r="BI4975" s="12"/>
      <c r="BJ4975" s="13"/>
      <c r="BK4975" s="13"/>
      <c r="BL4975" s="13"/>
      <c r="BM4975" s="13"/>
      <c r="BN4975" s="13"/>
    </row>
    <row r="4976" spans="4:66" x14ac:dyDescent="0.25">
      <c r="D4976" s="7"/>
      <c r="E4976" s="10"/>
      <c r="F4976" s="10"/>
      <c r="G4976" s="10"/>
      <c r="H4976" s="10"/>
      <c r="I4976" s="10"/>
      <c r="J4976" s="10"/>
      <c r="K4976" s="11"/>
      <c r="L4976" s="11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  <c r="AR4976" s="12"/>
      <c r="AS4976" s="12"/>
      <c r="AT4976" s="12"/>
      <c r="AU4976" s="12"/>
      <c r="AV4976" s="12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12"/>
      <c r="BG4976" s="12"/>
      <c r="BH4976" s="12"/>
      <c r="BI4976" s="12"/>
      <c r="BJ4976" s="13"/>
      <c r="BK4976" s="13"/>
      <c r="BL4976" s="13"/>
      <c r="BM4976" s="13"/>
      <c r="BN4976" s="13"/>
    </row>
    <row r="4977" spans="4:66" x14ac:dyDescent="0.25">
      <c r="D4977" s="7"/>
      <c r="E4977" s="10"/>
      <c r="F4977" s="10"/>
      <c r="G4977" s="10"/>
      <c r="H4977" s="10"/>
      <c r="I4977" s="10"/>
      <c r="J4977" s="10"/>
      <c r="K4977" s="11"/>
      <c r="L4977" s="11"/>
      <c r="M4977" s="12"/>
      <c r="N4977" s="12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12"/>
      <c r="Z4977" s="12"/>
      <c r="AA4977" s="12"/>
      <c r="AB4977" s="12"/>
      <c r="AC4977" s="12"/>
      <c r="AD4977" s="12"/>
      <c r="AE4977" s="12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  <c r="AR4977" s="12"/>
      <c r="AS4977" s="12"/>
      <c r="AT4977" s="12"/>
      <c r="AU4977" s="12"/>
      <c r="AV4977" s="12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12"/>
      <c r="BG4977" s="12"/>
      <c r="BH4977" s="12"/>
      <c r="BI4977" s="12"/>
      <c r="BJ4977" s="13"/>
      <c r="BK4977" s="13"/>
      <c r="BL4977" s="13"/>
      <c r="BM4977" s="13"/>
      <c r="BN4977" s="13"/>
    </row>
    <row r="4978" spans="4:66" x14ac:dyDescent="0.25">
      <c r="D4978" s="7"/>
      <c r="E4978" s="10"/>
      <c r="F4978" s="10"/>
      <c r="G4978" s="10"/>
      <c r="H4978" s="10"/>
      <c r="I4978" s="10"/>
      <c r="J4978" s="10"/>
      <c r="K4978" s="11"/>
      <c r="L4978" s="11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  <c r="AR4978" s="12"/>
      <c r="AS4978" s="12"/>
      <c r="AT4978" s="12"/>
      <c r="AU4978" s="12"/>
      <c r="AV4978" s="12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12"/>
      <c r="BG4978" s="12"/>
      <c r="BH4978" s="12"/>
      <c r="BI4978" s="12"/>
      <c r="BJ4978" s="13"/>
      <c r="BK4978" s="13"/>
      <c r="BL4978" s="13"/>
      <c r="BM4978" s="13"/>
      <c r="BN4978" s="13"/>
    </row>
    <row r="4979" spans="4:66" x14ac:dyDescent="0.25">
      <c r="D4979" s="7"/>
      <c r="E4979" s="10"/>
      <c r="F4979" s="10"/>
      <c r="G4979" s="10"/>
      <c r="H4979" s="10"/>
      <c r="I4979" s="10"/>
      <c r="J4979" s="10"/>
      <c r="K4979" s="11"/>
      <c r="L4979" s="11"/>
      <c r="M4979" s="12"/>
      <c r="N4979" s="12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12"/>
      <c r="Z4979" s="12"/>
      <c r="AA4979" s="12"/>
      <c r="AB4979" s="12"/>
      <c r="AC4979" s="12"/>
      <c r="AD4979" s="12"/>
      <c r="AE4979" s="12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2"/>
      <c r="AS4979" s="12"/>
      <c r="AT4979" s="12"/>
      <c r="AU4979" s="12"/>
      <c r="AV4979" s="12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12"/>
      <c r="BG4979" s="12"/>
      <c r="BH4979" s="12"/>
      <c r="BI4979" s="12"/>
      <c r="BJ4979" s="13"/>
      <c r="BK4979" s="13"/>
      <c r="BL4979" s="13"/>
      <c r="BM4979" s="13"/>
      <c r="BN4979" s="13"/>
    </row>
    <row r="4980" spans="4:66" x14ac:dyDescent="0.25">
      <c r="D4980" s="7"/>
      <c r="E4980" s="10"/>
      <c r="F4980" s="10"/>
      <c r="G4980" s="10"/>
      <c r="H4980" s="10"/>
      <c r="I4980" s="10"/>
      <c r="J4980" s="10"/>
      <c r="K4980" s="11"/>
      <c r="L4980" s="11"/>
      <c r="M4980" s="12"/>
      <c r="N4980" s="12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12"/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  <c r="AR4980" s="12"/>
      <c r="AS4980" s="12"/>
      <c r="AT4980" s="12"/>
      <c r="AU4980" s="12"/>
      <c r="AV4980" s="12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12"/>
      <c r="BG4980" s="12"/>
      <c r="BH4980" s="12"/>
      <c r="BI4980" s="12"/>
      <c r="BJ4980" s="13"/>
      <c r="BK4980" s="13"/>
      <c r="BL4980" s="13"/>
      <c r="BM4980" s="13"/>
      <c r="BN4980" s="13"/>
    </row>
    <row r="4981" spans="4:66" x14ac:dyDescent="0.25">
      <c r="D4981" s="7"/>
      <c r="E4981" s="10"/>
      <c r="F4981" s="10"/>
      <c r="G4981" s="10"/>
      <c r="H4981" s="10"/>
      <c r="I4981" s="10"/>
      <c r="J4981" s="10"/>
      <c r="K4981" s="11"/>
      <c r="L4981" s="11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  <c r="AR4981" s="12"/>
      <c r="AS4981" s="12"/>
      <c r="AT4981" s="12"/>
      <c r="AU4981" s="12"/>
      <c r="AV4981" s="12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12"/>
      <c r="BG4981" s="12"/>
      <c r="BH4981" s="12"/>
      <c r="BI4981" s="12"/>
      <c r="BJ4981" s="13"/>
      <c r="BK4981" s="13"/>
      <c r="BL4981" s="13"/>
      <c r="BM4981" s="13"/>
      <c r="BN4981" s="13"/>
    </row>
    <row r="4982" spans="4:66" x14ac:dyDescent="0.25">
      <c r="D4982" s="7"/>
      <c r="E4982" s="10"/>
      <c r="F4982" s="10"/>
      <c r="G4982" s="10"/>
      <c r="H4982" s="10"/>
      <c r="I4982" s="10"/>
      <c r="J4982" s="10"/>
      <c r="K4982" s="11"/>
      <c r="L4982" s="11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  <c r="AR4982" s="12"/>
      <c r="AS4982" s="12"/>
      <c r="AT4982" s="12"/>
      <c r="AU4982" s="12"/>
      <c r="AV4982" s="12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12"/>
      <c r="BG4982" s="12"/>
      <c r="BH4982" s="12"/>
      <c r="BI4982" s="12"/>
      <c r="BJ4982" s="13"/>
      <c r="BK4982" s="13"/>
      <c r="BL4982" s="13"/>
      <c r="BM4982" s="13"/>
      <c r="BN4982" s="13"/>
    </row>
    <row r="4983" spans="4:66" x14ac:dyDescent="0.25">
      <c r="D4983" s="7"/>
      <c r="E4983" s="10"/>
      <c r="F4983" s="10"/>
      <c r="G4983" s="10"/>
      <c r="H4983" s="10"/>
      <c r="I4983" s="10"/>
      <c r="J4983" s="10"/>
      <c r="K4983" s="11"/>
      <c r="L4983" s="11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  <c r="AR4983" s="12"/>
      <c r="AS4983" s="12"/>
      <c r="AT4983" s="12"/>
      <c r="AU4983" s="12"/>
      <c r="AV4983" s="12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12"/>
      <c r="BG4983" s="12"/>
      <c r="BH4983" s="12"/>
      <c r="BI4983" s="12"/>
      <c r="BJ4983" s="13"/>
      <c r="BK4983" s="13"/>
      <c r="BL4983" s="13"/>
      <c r="BM4983" s="13"/>
      <c r="BN4983" s="13"/>
    </row>
    <row r="4984" spans="4:66" x14ac:dyDescent="0.25">
      <c r="D4984" s="7"/>
      <c r="E4984" s="10"/>
      <c r="F4984" s="10"/>
      <c r="G4984" s="10"/>
      <c r="H4984" s="10"/>
      <c r="I4984" s="10"/>
      <c r="J4984" s="10"/>
      <c r="K4984" s="11"/>
      <c r="L4984" s="11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  <c r="AR4984" s="12"/>
      <c r="AS4984" s="12"/>
      <c r="AT4984" s="12"/>
      <c r="AU4984" s="12"/>
      <c r="AV4984" s="12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12"/>
      <c r="BG4984" s="12"/>
      <c r="BH4984" s="12"/>
      <c r="BI4984" s="12"/>
      <c r="BJ4984" s="13"/>
      <c r="BK4984" s="13"/>
      <c r="BL4984" s="13"/>
      <c r="BM4984" s="13"/>
      <c r="BN4984" s="13"/>
    </row>
    <row r="4985" spans="4:66" x14ac:dyDescent="0.25">
      <c r="D4985" s="7"/>
      <c r="E4985" s="10"/>
      <c r="F4985" s="10"/>
      <c r="G4985" s="10"/>
      <c r="H4985" s="10"/>
      <c r="I4985" s="10"/>
      <c r="J4985" s="10"/>
      <c r="K4985" s="11"/>
      <c r="L4985" s="11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  <c r="AR4985" s="12"/>
      <c r="AS4985" s="12"/>
      <c r="AT4985" s="12"/>
      <c r="AU4985" s="12"/>
      <c r="AV4985" s="12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12"/>
      <c r="BG4985" s="12"/>
      <c r="BH4985" s="12"/>
      <c r="BI4985" s="12"/>
      <c r="BJ4985" s="13"/>
      <c r="BK4985" s="13"/>
      <c r="BL4985" s="13"/>
      <c r="BM4985" s="13"/>
      <c r="BN4985" s="13"/>
    </row>
    <row r="4986" spans="4:66" x14ac:dyDescent="0.25">
      <c r="D4986" s="7"/>
      <c r="E4986" s="10"/>
      <c r="F4986" s="10"/>
      <c r="G4986" s="10"/>
      <c r="H4986" s="10"/>
      <c r="I4986" s="10"/>
      <c r="J4986" s="10"/>
      <c r="K4986" s="11"/>
      <c r="L4986" s="11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  <c r="AR4986" s="12"/>
      <c r="AS4986" s="12"/>
      <c r="AT4986" s="12"/>
      <c r="AU4986" s="12"/>
      <c r="AV4986" s="12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12"/>
      <c r="BG4986" s="12"/>
      <c r="BH4986" s="12"/>
      <c r="BI4986" s="12"/>
      <c r="BJ4986" s="13"/>
      <c r="BK4986" s="13"/>
      <c r="BL4986" s="13"/>
      <c r="BM4986" s="13"/>
      <c r="BN4986" s="13"/>
    </row>
    <row r="4987" spans="4:66" x14ac:dyDescent="0.25">
      <c r="D4987" s="7"/>
      <c r="E4987" s="10"/>
      <c r="F4987" s="10"/>
      <c r="G4987" s="10"/>
      <c r="H4987" s="10"/>
      <c r="I4987" s="10"/>
      <c r="J4987" s="10"/>
      <c r="K4987" s="11"/>
      <c r="L4987" s="11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  <c r="AR4987" s="12"/>
      <c r="AS4987" s="12"/>
      <c r="AT4987" s="12"/>
      <c r="AU4987" s="12"/>
      <c r="AV4987" s="12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12"/>
      <c r="BG4987" s="12"/>
      <c r="BH4987" s="12"/>
      <c r="BI4987" s="12"/>
      <c r="BJ4987" s="13"/>
      <c r="BK4987" s="13"/>
      <c r="BL4987" s="13"/>
      <c r="BM4987" s="13"/>
      <c r="BN4987" s="13"/>
    </row>
    <row r="4988" spans="4:66" x14ac:dyDescent="0.25">
      <c r="D4988" s="7"/>
      <c r="E4988" s="10"/>
      <c r="F4988" s="10"/>
      <c r="G4988" s="10"/>
      <c r="H4988" s="10"/>
      <c r="I4988" s="10"/>
      <c r="J4988" s="10"/>
      <c r="K4988" s="11"/>
      <c r="L4988" s="11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  <c r="AR4988" s="12"/>
      <c r="AS4988" s="12"/>
      <c r="AT4988" s="12"/>
      <c r="AU4988" s="12"/>
      <c r="AV4988" s="12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12"/>
      <c r="BG4988" s="12"/>
      <c r="BH4988" s="12"/>
      <c r="BI4988" s="12"/>
      <c r="BJ4988" s="13"/>
      <c r="BK4988" s="13"/>
      <c r="BL4988" s="13"/>
      <c r="BM4988" s="13"/>
      <c r="BN4988" s="13"/>
    </row>
    <row r="4989" spans="4:66" x14ac:dyDescent="0.25">
      <c r="D4989" s="7"/>
      <c r="E4989" s="10"/>
      <c r="F4989" s="10"/>
      <c r="G4989" s="10"/>
      <c r="H4989" s="10"/>
      <c r="I4989" s="10"/>
      <c r="J4989" s="10"/>
      <c r="K4989" s="11"/>
      <c r="L4989" s="11"/>
      <c r="M4989" s="12"/>
      <c r="N4989" s="12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  <c r="AR4989" s="12"/>
      <c r="AS4989" s="12"/>
      <c r="AT4989" s="12"/>
      <c r="AU4989" s="12"/>
      <c r="AV4989" s="12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12"/>
      <c r="BG4989" s="12"/>
      <c r="BH4989" s="12"/>
      <c r="BI4989" s="12"/>
      <c r="BJ4989" s="13"/>
      <c r="BK4989" s="13"/>
      <c r="BL4989" s="13"/>
      <c r="BM4989" s="13"/>
      <c r="BN4989" s="13"/>
    </row>
    <row r="4990" spans="4:66" x14ac:dyDescent="0.25">
      <c r="D4990" s="7"/>
      <c r="E4990" s="10"/>
      <c r="F4990" s="10"/>
      <c r="G4990" s="10"/>
      <c r="H4990" s="10"/>
      <c r="I4990" s="10"/>
      <c r="J4990" s="10"/>
      <c r="K4990" s="11"/>
      <c r="L4990" s="11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  <c r="AR4990" s="12"/>
      <c r="AS4990" s="12"/>
      <c r="AT4990" s="12"/>
      <c r="AU4990" s="12"/>
      <c r="AV4990" s="12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12"/>
      <c r="BG4990" s="12"/>
      <c r="BH4990" s="12"/>
      <c r="BI4990" s="12"/>
      <c r="BJ4990" s="13"/>
      <c r="BK4990" s="13"/>
      <c r="BL4990" s="13"/>
      <c r="BM4990" s="13"/>
      <c r="BN4990" s="13"/>
    </row>
    <row r="4991" spans="4:66" x14ac:dyDescent="0.25">
      <c r="D4991" s="7"/>
      <c r="E4991" s="10"/>
      <c r="F4991" s="10"/>
      <c r="G4991" s="10"/>
      <c r="H4991" s="10"/>
      <c r="I4991" s="10"/>
      <c r="J4991" s="10"/>
      <c r="K4991" s="11"/>
      <c r="L4991" s="11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2"/>
      <c r="AS4991" s="12"/>
      <c r="AT4991" s="12"/>
      <c r="AU4991" s="12"/>
      <c r="AV4991" s="12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12"/>
      <c r="BG4991" s="12"/>
      <c r="BH4991" s="12"/>
      <c r="BI4991" s="12"/>
      <c r="BJ4991" s="13"/>
      <c r="BK4991" s="13"/>
      <c r="BL4991" s="13"/>
      <c r="BM4991" s="13"/>
      <c r="BN4991" s="13"/>
    </row>
    <row r="4992" spans="4:66" x14ac:dyDescent="0.25">
      <c r="D4992" s="7"/>
      <c r="E4992" s="10"/>
      <c r="F4992" s="10"/>
      <c r="G4992" s="10"/>
      <c r="H4992" s="10"/>
      <c r="I4992" s="10"/>
      <c r="J4992" s="10"/>
      <c r="K4992" s="11"/>
      <c r="L4992" s="11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  <c r="AR4992" s="12"/>
      <c r="AS4992" s="12"/>
      <c r="AT4992" s="12"/>
      <c r="AU4992" s="12"/>
      <c r="AV4992" s="12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12"/>
      <c r="BG4992" s="12"/>
      <c r="BH4992" s="12"/>
      <c r="BI4992" s="12"/>
      <c r="BJ4992" s="13"/>
      <c r="BK4992" s="13"/>
      <c r="BL4992" s="13"/>
      <c r="BM4992" s="13"/>
      <c r="BN4992" s="13"/>
    </row>
    <row r="4993" spans="4:66" x14ac:dyDescent="0.25">
      <c r="D4993" s="7"/>
      <c r="E4993" s="10"/>
      <c r="F4993" s="10"/>
      <c r="G4993" s="10"/>
      <c r="H4993" s="10"/>
      <c r="I4993" s="10"/>
      <c r="J4993" s="10"/>
      <c r="K4993" s="11"/>
      <c r="L4993" s="11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  <c r="AR4993" s="12"/>
      <c r="AS4993" s="12"/>
      <c r="AT4993" s="12"/>
      <c r="AU4993" s="12"/>
      <c r="AV4993" s="12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12"/>
      <c r="BG4993" s="12"/>
      <c r="BH4993" s="12"/>
      <c r="BI4993" s="12"/>
      <c r="BJ4993" s="13"/>
      <c r="BK4993" s="13"/>
      <c r="BL4993" s="13"/>
      <c r="BM4993" s="13"/>
      <c r="BN4993" s="13"/>
    </row>
    <row r="4994" spans="4:66" x14ac:dyDescent="0.25">
      <c r="D4994" s="7"/>
      <c r="E4994" s="10"/>
      <c r="F4994" s="10"/>
      <c r="G4994" s="10"/>
      <c r="H4994" s="10"/>
      <c r="I4994" s="10"/>
      <c r="J4994" s="10"/>
      <c r="K4994" s="11"/>
      <c r="L4994" s="11"/>
      <c r="M4994" s="12"/>
      <c r="N4994" s="12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12"/>
      <c r="Z4994" s="12"/>
      <c r="AA4994" s="12"/>
      <c r="AB4994" s="12"/>
      <c r="AC4994" s="12"/>
      <c r="AD4994" s="12"/>
      <c r="AE4994" s="12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  <c r="AR4994" s="12"/>
      <c r="AS4994" s="12"/>
      <c r="AT4994" s="12"/>
      <c r="AU4994" s="12"/>
      <c r="AV4994" s="12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12"/>
      <c r="BG4994" s="12"/>
      <c r="BH4994" s="12"/>
      <c r="BI4994" s="12"/>
      <c r="BJ4994" s="13"/>
      <c r="BK4994" s="13"/>
      <c r="BL4994" s="13"/>
      <c r="BM4994" s="13"/>
      <c r="BN4994" s="13"/>
    </row>
    <row r="4995" spans="4:66" x14ac:dyDescent="0.25">
      <c r="D4995" s="7"/>
      <c r="E4995" s="10"/>
      <c r="F4995" s="10"/>
      <c r="G4995" s="10"/>
      <c r="H4995" s="10"/>
      <c r="I4995" s="10"/>
      <c r="J4995" s="10"/>
      <c r="K4995" s="11"/>
      <c r="L4995" s="11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  <c r="AR4995" s="12"/>
      <c r="AS4995" s="12"/>
      <c r="AT4995" s="12"/>
      <c r="AU4995" s="12"/>
      <c r="AV4995" s="12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12"/>
      <c r="BG4995" s="12"/>
      <c r="BH4995" s="12"/>
      <c r="BI4995" s="12"/>
      <c r="BJ4995" s="13"/>
      <c r="BK4995" s="13"/>
      <c r="BL4995" s="13"/>
      <c r="BM4995" s="13"/>
      <c r="BN4995" s="13"/>
    </row>
    <row r="4996" spans="4:66" x14ac:dyDescent="0.25">
      <c r="D4996" s="7"/>
      <c r="E4996" s="10"/>
      <c r="F4996" s="10"/>
      <c r="G4996" s="10"/>
      <c r="H4996" s="10"/>
      <c r="I4996" s="10"/>
      <c r="J4996" s="10"/>
      <c r="K4996" s="11"/>
      <c r="L4996" s="11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  <c r="AR4996" s="12"/>
      <c r="AS4996" s="12"/>
      <c r="AT4996" s="12"/>
      <c r="AU4996" s="12"/>
      <c r="AV4996" s="12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12"/>
      <c r="BG4996" s="12"/>
      <c r="BH4996" s="12"/>
      <c r="BI4996" s="12"/>
      <c r="BJ4996" s="13"/>
      <c r="BK4996" s="13"/>
      <c r="BL4996" s="13"/>
      <c r="BM4996" s="13"/>
      <c r="BN4996" s="13"/>
    </row>
    <row r="4997" spans="4:66" x14ac:dyDescent="0.25">
      <c r="D4997" s="7"/>
      <c r="E4997" s="10"/>
      <c r="F4997" s="10"/>
      <c r="G4997" s="10"/>
      <c r="H4997" s="10"/>
      <c r="I4997" s="10"/>
      <c r="J4997" s="10"/>
      <c r="K4997" s="11"/>
      <c r="L4997" s="11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  <c r="AR4997" s="12"/>
      <c r="AS4997" s="12"/>
      <c r="AT4997" s="12"/>
      <c r="AU4997" s="12"/>
      <c r="AV4997" s="12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12"/>
      <c r="BG4997" s="12"/>
      <c r="BH4997" s="12"/>
      <c r="BI4997" s="12"/>
      <c r="BJ4997" s="13"/>
      <c r="BK4997" s="13"/>
      <c r="BL4997" s="13"/>
      <c r="BM4997" s="13"/>
      <c r="BN4997" s="13"/>
    </row>
    <row r="4998" spans="4:66" x14ac:dyDescent="0.25">
      <c r="D4998" s="7"/>
      <c r="E4998" s="10"/>
      <c r="F4998" s="10"/>
      <c r="G4998" s="10"/>
      <c r="H4998" s="10"/>
      <c r="I4998" s="10"/>
      <c r="J4998" s="10"/>
      <c r="K4998" s="11"/>
      <c r="L4998" s="11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  <c r="AR4998" s="12"/>
      <c r="AS4998" s="12"/>
      <c r="AT4998" s="12"/>
      <c r="AU4998" s="12"/>
      <c r="AV4998" s="12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12"/>
      <c r="BG4998" s="12"/>
      <c r="BH4998" s="12"/>
      <c r="BI4998" s="12"/>
      <c r="BJ4998" s="13"/>
      <c r="BK4998" s="13"/>
      <c r="BL4998" s="13"/>
      <c r="BM4998" s="13"/>
      <c r="BN4998" s="13"/>
    </row>
    <row r="4999" spans="4:66" x14ac:dyDescent="0.25">
      <c r="D4999" s="7"/>
      <c r="E4999" s="10"/>
      <c r="F4999" s="10"/>
      <c r="G4999" s="10"/>
      <c r="H4999" s="10"/>
      <c r="I4999" s="10"/>
      <c r="J4999" s="10"/>
      <c r="K4999" s="11"/>
      <c r="L4999" s="11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  <c r="AR4999" s="12"/>
      <c r="AS4999" s="12"/>
      <c r="AT4999" s="12"/>
      <c r="AU4999" s="12"/>
      <c r="AV4999" s="12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12"/>
      <c r="BG4999" s="12"/>
      <c r="BH4999" s="12"/>
      <c r="BI4999" s="12"/>
      <c r="BJ4999" s="13"/>
      <c r="BK4999" s="13"/>
      <c r="BL4999" s="13"/>
      <c r="BM4999" s="13"/>
      <c r="BN4999" s="13"/>
    </row>
    <row r="5000" spans="4:66" x14ac:dyDescent="0.25">
      <c r="D5000" s="7"/>
      <c r="E5000" s="10"/>
      <c r="F5000" s="10"/>
      <c r="G5000" s="10"/>
      <c r="H5000" s="10"/>
      <c r="I5000" s="10"/>
      <c r="J5000" s="10"/>
      <c r="K5000" s="11"/>
      <c r="L5000" s="11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  <c r="AR5000" s="12"/>
      <c r="AS5000" s="12"/>
      <c r="AT5000" s="12"/>
      <c r="AU5000" s="12"/>
      <c r="AV5000" s="12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12"/>
      <c r="BG5000" s="12"/>
      <c r="BH5000" s="12"/>
      <c r="BI5000" s="12"/>
      <c r="BJ5000" s="13"/>
      <c r="BK5000" s="13"/>
      <c r="BL5000" s="13"/>
      <c r="BM5000" s="13"/>
      <c r="BN5000" s="13"/>
    </row>
    <row r="5001" spans="4:66" x14ac:dyDescent="0.25">
      <c r="D5001" s="7"/>
      <c r="E5001" s="10"/>
      <c r="F5001" s="10"/>
      <c r="G5001" s="10"/>
      <c r="H5001" s="10"/>
      <c r="I5001" s="10"/>
      <c r="J5001" s="10"/>
      <c r="K5001" s="11"/>
      <c r="L5001" s="11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  <c r="AR5001" s="12"/>
      <c r="AS5001" s="12"/>
      <c r="AT5001" s="12"/>
      <c r="AU5001" s="12"/>
      <c r="AV5001" s="12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12"/>
      <c r="BG5001" s="12"/>
      <c r="BH5001" s="12"/>
      <c r="BI5001" s="12"/>
      <c r="BJ5001" s="13"/>
      <c r="BK5001" s="13"/>
      <c r="BL5001" s="13"/>
      <c r="BM5001" s="13"/>
      <c r="BN5001" s="13"/>
    </row>
    <row r="5002" spans="4:66" x14ac:dyDescent="0.25">
      <c r="D5002" s="7"/>
      <c r="E5002" s="10"/>
      <c r="F5002" s="10"/>
      <c r="G5002" s="10"/>
      <c r="H5002" s="10"/>
      <c r="I5002" s="10"/>
      <c r="J5002" s="10"/>
      <c r="K5002" s="11"/>
      <c r="L5002" s="11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  <c r="AR5002" s="12"/>
      <c r="AS5002" s="12"/>
      <c r="AT5002" s="12"/>
      <c r="AU5002" s="12"/>
      <c r="AV5002" s="12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12"/>
      <c r="BG5002" s="12"/>
      <c r="BH5002" s="12"/>
      <c r="BI5002" s="12"/>
      <c r="BJ5002" s="13"/>
      <c r="BK5002" s="13"/>
      <c r="BL5002" s="13"/>
      <c r="BM5002" s="13"/>
      <c r="BN5002" s="13"/>
    </row>
    <row r="5003" spans="4:66" x14ac:dyDescent="0.25">
      <c r="D5003" s="7"/>
      <c r="E5003" s="10"/>
      <c r="F5003" s="10"/>
      <c r="G5003" s="10"/>
      <c r="H5003" s="10"/>
      <c r="I5003" s="10"/>
      <c r="J5003" s="10"/>
      <c r="K5003" s="11"/>
      <c r="L5003" s="11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  <c r="AR5003" s="12"/>
      <c r="AS5003" s="12"/>
      <c r="AT5003" s="12"/>
      <c r="AU5003" s="12"/>
      <c r="AV5003" s="12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12"/>
      <c r="BG5003" s="12"/>
      <c r="BH5003" s="12"/>
      <c r="BI5003" s="12"/>
      <c r="BJ5003" s="13"/>
      <c r="BK5003" s="13"/>
      <c r="BL5003" s="13"/>
      <c r="BM5003" s="13"/>
      <c r="BN5003" s="13"/>
    </row>
    <row r="5004" spans="4:66" x14ac:dyDescent="0.25">
      <c r="D5004" s="7"/>
      <c r="E5004" s="10"/>
      <c r="F5004" s="10"/>
      <c r="G5004" s="10"/>
      <c r="H5004" s="10"/>
      <c r="I5004" s="10"/>
      <c r="J5004" s="10"/>
      <c r="K5004" s="11"/>
      <c r="L5004" s="11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  <c r="AR5004" s="12"/>
      <c r="AS5004" s="12"/>
      <c r="AT5004" s="12"/>
      <c r="AU5004" s="12"/>
      <c r="AV5004" s="12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12"/>
      <c r="BG5004" s="12"/>
      <c r="BH5004" s="12"/>
      <c r="BI5004" s="12"/>
      <c r="BJ5004" s="13"/>
      <c r="BK5004" s="13"/>
      <c r="BL5004" s="13"/>
      <c r="BM5004" s="13"/>
      <c r="BN5004" s="13"/>
    </row>
    <row r="5005" spans="4:66" x14ac:dyDescent="0.25">
      <c r="D5005" s="7"/>
      <c r="E5005" s="10"/>
      <c r="F5005" s="10"/>
      <c r="G5005" s="10"/>
      <c r="H5005" s="10"/>
      <c r="I5005" s="10"/>
      <c r="J5005" s="10"/>
      <c r="K5005" s="11"/>
      <c r="L5005" s="11"/>
      <c r="M5005" s="12"/>
      <c r="N5005" s="12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  <c r="AR5005" s="12"/>
      <c r="AS5005" s="12"/>
      <c r="AT5005" s="12"/>
      <c r="AU5005" s="12"/>
      <c r="AV5005" s="12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12"/>
      <c r="BG5005" s="12"/>
      <c r="BH5005" s="12"/>
      <c r="BI5005" s="12"/>
      <c r="BJ5005" s="13"/>
      <c r="BK5005" s="13"/>
      <c r="BL5005" s="13"/>
      <c r="BM5005" s="13"/>
      <c r="BN5005" s="13"/>
    </row>
    <row r="5006" spans="4:66" x14ac:dyDescent="0.25">
      <c r="D5006" s="7"/>
      <c r="E5006" s="10"/>
      <c r="F5006" s="10"/>
      <c r="G5006" s="10"/>
      <c r="H5006" s="10"/>
      <c r="I5006" s="10"/>
      <c r="J5006" s="10"/>
      <c r="K5006" s="11"/>
      <c r="L5006" s="11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  <c r="AR5006" s="12"/>
      <c r="AS5006" s="12"/>
      <c r="AT5006" s="12"/>
      <c r="AU5006" s="12"/>
      <c r="AV5006" s="12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12"/>
      <c r="BG5006" s="12"/>
      <c r="BH5006" s="12"/>
      <c r="BI5006" s="12"/>
      <c r="BJ5006" s="13"/>
      <c r="BK5006" s="13"/>
      <c r="BL5006" s="13"/>
      <c r="BM5006" s="13"/>
      <c r="BN5006" s="13"/>
    </row>
    <row r="5007" spans="4:66" x14ac:dyDescent="0.25">
      <c r="D5007" s="7"/>
      <c r="E5007" s="10"/>
      <c r="F5007" s="10"/>
      <c r="G5007" s="10"/>
      <c r="H5007" s="10"/>
      <c r="I5007" s="10"/>
      <c r="J5007" s="10"/>
      <c r="K5007" s="11"/>
      <c r="L5007" s="11"/>
      <c r="M5007" s="12"/>
      <c r="N5007" s="12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  <c r="AR5007" s="12"/>
      <c r="AS5007" s="12"/>
      <c r="AT5007" s="12"/>
      <c r="AU5007" s="12"/>
      <c r="AV5007" s="12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12"/>
      <c r="BG5007" s="12"/>
      <c r="BH5007" s="12"/>
      <c r="BI5007" s="12"/>
      <c r="BJ5007" s="13"/>
      <c r="BK5007" s="13"/>
      <c r="BL5007" s="13"/>
      <c r="BM5007" s="13"/>
      <c r="BN5007" s="13"/>
    </row>
    <row r="5008" spans="4:66" x14ac:dyDescent="0.25">
      <c r="D5008" s="7"/>
      <c r="E5008" s="10"/>
      <c r="F5008" s="10"/>
      <c r="G5008" s="10"/>
      <c r="H5008" s="10"/>
      <c r="I5008" s="10"/>
      <c r="J5008" s="10"/>
      <c r="K5008" s="11"/>
      <c r="L5008" s="11"/>
      <c r="M5008" s="12"/>
      <c r="N5008" s="12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  <c r="AR5008" s="12"/>
      <c r="AS5008" s="12"/>
      <c r="AT5008" s="12"/>
      <c r="AU5008" s="12"/>
      <c r="AV5008" s="12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12"/>
      <c r="BG5008" s="12"/>
      <c r="BH5008" s="12"/>
      <c r="BI5008" s="12"/>
      <c r="BJ5008" s="13"/>
      <c r="BK5008" s="13"/>
      <c r="BL5008" s="13"/>
      <c r="BM5008" s="13"/>
      <c r="BN5008" s="13"/>
    </row>
    <row r="5009" spans="4:66" x14ac:dyDescent="0.25">
      <c r="D5009" s="7"/>
      <c r="E5009" s="10"/>
      <c r="F5009" s="10"/>
      <c r="G5009" s="10"/>
      <c r="H5009" s="10"/>
      <c r="I5009" s="10"/>
      <c r="J5009" s="10"/>
      <c r="K5009" s="11"/>
      <c r="L5009" s="11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  <c r="AR5009" s="12"/>
      <c r="AS5009" s="12"/>
      <c r="AT5009" s="12"/>
      <c r="AU5009" s="12"/>
      <c r="AV5009" s="12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12"/>
      <c r="BG5009" s="12"/>
      <c r="BH5009" s="12"/>
      <c r="BI5009" s="12"/>
      <c r="BJ5009" s="13"/>
      <c r="BK5009" s="13"/>
      <c r="BL5009" s="13"/>
      <c r="BM5009" s="13"/>
      <c r="BN5009" s="13"/>
    </row>
    <row r="5010" spans="4:66" x14ac:dyDescent="0.25">
      <c r="D5010" s="7"/>
      <c r="E5010" s="10"/>
      <c r="F5010" s="10"/>
      <c r="G5010" s="10"/>
      <c r="H5010" s="10"/>
      <c r="I5010" s="10"/>
      <c r="J5010" s="10"/>
      <c r="K5010" s="11"/>
      <c r="L5010" s="11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  <c r="AR5010" s="12"/>
      <c r="AS5010" s="12"/>
      <c r="AT5010" s="12"/>
      <c r="AU5010" s="12"/>
      <c r="AV5010" s="12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12"/>
      <c r="BG5010" s="12"/>
      <c r="BH5010" s="12"/>
      <c r="BI5010" s="12"/>
      <c r="BJ5010" s="13"/>
      <c r="BK5010" s="13"/>
      <c r="BL5010" s="13"/>
      <c r="BM5010" s="13"/>
      <c r="BN5010" s="13"/>
    </row>
    <row r="5011" spans="4:66" x14ac:dyDescent="0.25">
      <c r="D5011" s="7"/>
      <c r="E5011" s="10"/>
      <c r="F5011" s="10"/>
      <c r="G5011" s="10"/>
      <c r="H5011" s="10"/>
      <c r="I5011" s="10"/>
      <c r="J5011" s="10"/>
      <c r="K5011" s="11"/>
      <c r="L5011" s="11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  <c r="AR5011" s="12"/>
      <c r="AS5011" s="12"/>
      <c r="AT5011" s="12"/>
      <c r="AU5011" s="12"/>
      <c r="AV5011" s="12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12"/>
      <c r="BG5011" s="12"/>
      <c r="BH5011" s="12"/>
      <c r="BI5011" s="12"/>
      <c r="BJ5011" s="13"/>
      <c r="BK5011" s="13"/>
      <c r="BL5011" s="13"/>
      <c r="BM5011" s="13"/>
      <c r="BN5011" s="13"/>
    </row>
    <row r="5012" spans="4:66" x14ac:dyDescent="0.25">
      <c r="D5012" s="7"/>
      <c r="E5012" s="10"/>
      <c r="F5012" s="10"/>
      <c r="G5012" s="10"/>
      <c r="H5012" s="10"/>
      <c r="I5012" s="10"/>
      <c r="J5012" s="10"/>
      <c r="K5012" s="11"/>
      <c r="L5012" s="11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  <c r="AR5012" s="12"/>
      <c r="AS5012" s="12"/>
      <c r="AT5012" s="12"/>
      <c r="AU5012" s="12"/>
      <c r="AV5012" s="12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12"/>
      <c r="BG5012" s="12"/>
      <c r="BH5012" s="12"/>
      <c r="BI5012" s="12"/>
      <c r="BJ5012" s="13"/>
      <c r="BK5012" s="13"/>
      <c r="BL5012" s="13"/>
      <c r="BM5012" s="13"/>
      <c r="BN5012" s="13"/>
    </row>
    <row r="5013" spans="4:66" x14ac:dyDescent="0.25">
      <c r="D5013" s="7"/>
      <c r="E5013" s="10"/>
      <c r="F5013" s="10"/>
      <c r="G5013" s="10"/>
      <c r="H5013" s="10"/>
      <c r="I5013" s="10"/>
      <c r="J5013" s="10"/>
      <c r="K5013" s="11"/>
      <c r="L5013" s="11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  <c r="AR5013" s="12"/>
      <c r="AS5013" s="12"/>
      <c r="AT5013" s="12"/>
      <c r="AU5013" s="12"/>
      <c r="AV5013" s="12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12"/>
      <c r="BG5013" s="12"/>
      <c r="BH5013" s="12"/>
      <c r="BI5013" s="12"/>
      <c r="BJ5013" s="13"/>
      <c r="BK5013" s="13"/>
      <c r="BL5013" s="13"/>
      <c r="BM5013" s="13"/>
      <c r="BN5013" s="13"/>
    </row>
    <row r="5014" spans="4:66" x14ac:dyDescent="0.25">
      <c r="D5014" s="7"/>
      <c r="E5014" s="10"/>
      <c r="F5014" s="10"/>
      <c r="G5014" s="10"/>
      <c r="H5014" s="10"/>
      <c r="I5014" s="10"/>
      <c r="J5014" s="10"/>
      <c r="K5014" s="11"/>
      <c r="L5014" s="11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  <c r="AR5014" s="12"/>
      <c r="AS5014" s="12"/>
      <c r="AT5014" s="12"/>
      <c r="AU5014" s="12"/>
      <c r="AV5014" s="12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12"/>
      <c r="BG5014" s="12"/>
      <c r="BH5014" s="12"/>
      <c r="BI5014" s="12"/>
      <c r="BJ5014" s="13"/>
      <c r="BK5014" s="13"/>
      <c r="BL5014" s="13"/>
      <c r="BM5014" s="13"/>
      <c r="BN5014" s="13"/>
    </row>
    <row r="5015" spans="4:66" x14ac:dyDescent="0.25">
      <c r="D5015" s="7"/>
      <c r="E5015" s="10"/>
      <c r="F5015" s="10"/>
      <c r="G5015" s="10"/>
      <c r="H5015" s="10"/>
      <c r="I5015" s="10"/>
      <c r="J5015" s="10"/>
      <c r="K5015" s="11"/>
      <c r="L5015" s="11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  <c r="AR5015" s="12"/>
      <c r="AS5015" s="12"/>
      <c r="AT5015" s="12"/>
      <c r="AU5015" s="12"/>
      <c r="AV5015" s="12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12"/>
      <c r="BG5015" s="12"/>
      <c r="BH5015" s="12"/>
      <c r="BI5015" s="12"/>
      <c r="BJ5015" s="13"/>
      <c r="BK5015" s="13"/>
      <c r="BL5015" s="13"/>
      <c r="BM5015" s="13"/>
      <c r="BN5015" s="13"/>
    </row>
    <row r="5016" spans="4:66" x14ac:dyDescent="0.25">
      <c r="D5016" s="7"/>
      <c r="E5016" s="10"/>
      <c r="F5016" s="10"/>
      <c r="G5016" s="10"/>
      <c r="H5016" s="10"/>
      <c r="I5016" s="10"/>
      <c r="J5016" s="10"/>
      <c r="K5016" s="11"/>
      <c r="L5016" s="11"/>
      <c r="M5016" s="12"/>
      <c r="N5016" s="12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  <c r="AR5016" s="12"/>
      <c r="AS5016" s="12"/>
      <c r="AT5016" s="12"/>
      <c r="AU5016" s="12"/>
      <c r="AV5016" s="12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12"/>
      <c r="BG5016" s="12"/>
      <c r="BH5016" s="12"/>
      <c r="BI5016" s="12"/>
      <c r="BJ5016" s="13"/>
      <c r="BK5016" s="13"/>
      <c r="BL5016" s="13"/>
      <c r="BM5016" s="13"/>
      <c r="BN5016" s="13"/>
    </row>
    <row r="5017" spans="4:66" x14ac:dyDescent="0.25">
      <c r="D5017" s="7"/>
      <c r="E5017" s="10"/>
      <c r="F5017" s="10"/>
      <c r="G5017" s="10"/>
      <c r="H5017" s="10"/>
      <c r="I5017" s="10"/>
      <c r="J5017" s="10"/>
      <c r="K5017" s="11"/>
      <c r="L5017" s="11"/>
      <c r="M5017" s="12"/>
      <c r="N5017" s="12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  <c r="AR5017" s="12"/>
      <c r="AS5017" s="12"/>
      <c r="AT5017" s="12"/>
      <c r="AU5017" s="12"/>
      <c r="AV5017" s="12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12"/>
      <c r="BG5017" s="12"/>
      <c r="BH5017" s="12"/>
      <c r="BI5017" s="12"/>
      <c r="BJ5017" s="13"/>
      <c r="BK5017" s="13"/>
      <c r="BL5017" s="13"/>
      <c r="BM5017" s="13"/>
      <c r="BN5017" s="13"/>
    </row>
    <row r="5018" spans="4:66" x14ac:dyDescent="0.25">
      <c r="D5018" s="7"/>
      <c r="E5018" s="10"/>
      <c r="F5018" s="10"/>
      <c r="G5018" s="10"/>
      <c r="H5018" s="10"/>
      <c r="I5018" s="10"/>
      <c r="J5018" s="10"/>
      <c r="K5018" s="11"/>
      <c r="L5018" s="11"/>
      <c r="M5018" s="12"/>
      <c r="N5018" s="12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  <c r="AR5018" s="12"/>
      <c r="AS5018" s="12"/>
      <c r="AT5018" s="12"/>
      <c r="AU5018" s="12"/>
      <c r="AV5018" s="12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12"/>
      <c r="BG5018" s="12"/>
      <c r="BH5018" s="12"/>
      <c r="BI5018" s="12"/>
      <c r="BJ5018" s="13"/>
      <c r="BK5018" s="13"/>
      <c r="BL5018" s="13"/>
      <c r="BM5018" s="13"/>
      <c r="BN5018" s="13"/>
    </row>
    <row r="5019" spans="4:66" x14ac:dyDescent="0.25">
      <c r="D5019" s="7"/>
      <c r="E5019" s="10"/>
      <c r="F5019" s="10"/>
      <c r="G5019" s="10"/>
      <c r="H5019" s="10"/>
      <c r="I5019" s="10"/>
      <c r="J5019" s="10"/>
      <c r="K5019" s="11"/>
      <c r="L5019" s="11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  <c r="AR5019" s="12"/>
      <c r="AS5019" s="12"/>
      <c r="AT5019" s="12"/>
      <c r="AU5019" s="12"/>
      <c r="AV5019" s="12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12"/>
      <c r="BG5019" s="12"/>
      <c r="BH5019" s="12"/>
      <c r="BI5019" s="12"/>
      <c r="BJ5019" s="13"/>
      <c r="BK5019" s="13"/>
      <c r="BL5019" s="13"/>
      <c r="BM5019" s="13"/>
      <c r="BN5019" s="13"/>
    </row>
    <row r="5020" spans="4:66" x14ac:dyDescent="0.25">
      <c r="D5020" s="7"/>
      <c r="E5020" s="10"/>
      <c r="F5020" s="10"/>
      <c r="G5020" s="10"/>
      <c r="H5020" s="10"/>
      <c r="I5020" s="10"/>
      <c r="J5020" s="10"/>
      <c r="K5020" s="11"/>
      <c r="L5020" s="11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  <c r="AR5020" s="12"/>
      <c r="AS5020" s="12"/>
      <c r="AT5020" s="12"/>
      <c r="AU5020" s="12"/>
      <c r="AV5020" s="12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12"/>
      <c r="BG5020" s="12"/>
      <c r="BH5020" s="12"/>
      <c r="BI5020" s="12"/>
      <c r="BJ5020" s="13"/>
      <c r="BK5020" s="13"/>
      <c r="BL5020" s="13"/>
      <c r="BM5020" s="13"/>
      <c r="BN5020" s="13"/>
    </row>
    <row r="5021" spans="4:66" x14ac:dyDescent="0.25">
      <c r="D5021" s="7"/>
      <c r="E5021" s="10"/>
      <c r="F5021" s="10"/>
      <c r="G5021" s="10"/>
      <c r="H5021" s="10"/>
      <c r="I5021" s="10"/>
      <c r="J5021" s="10"/>
      <c r="K5021" s="11"/>
      <c r="L5021" s="11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  <c r="AR5021" s="12"/>
      <c r="AS5021" s="12"/>
      <c r="AT5021" s="12"/>
      <c r="AU5021" s="12"/>
      <c r="AV5021" s="12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12"/>
      <c r="BG5021" s="12"/>
      <c r="BH5021" s="12"/>
      <c r="BI5021" s="12"/>
      <c r="BJ5021" s="13"/>
      <c r="BK5021" s="13"/>
      <c r="BL5021" s="13"/>
      <c r="BM5021" s="13"/>
      <c r="BN5021" s="13"/>
    </row>
    <row r="5022" spans="4:66" x14ac:dyDescent="0.25">
      <c r="D5022" s="7"/>
      <c r="E5022" s="10"/>
      <c r="F5022" s="10"/>
      <c r="G5022" s="10"/>
      <c r="H5022" s="10"/>
      <c r="I5022" s="10"/>
      <c r="J5022" s="10"/>
      <c r="K5022" s="11"/>
      <c r="L5022" s="11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  <c r="AR5022" s="12"/>
      <c r="AS5022" s="12"/>
      <c r="AT5022" s="12"/>
      <c r="AU5022" s="12"/>
      <c r="AV5022" s="12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12"/>
      <c r="BG5022" s="12"/>
      <c r="BH5022" s="12"/>
      <c r="BI5022" s="12"/>
      <c r="BJ5022" s="13"/>
      <c r="BK5022" s="13"/>
      <c r="BL5022" s="13"/>
      <c r="BM5022" s="13"/>
      <c r="BN5022" s="13"/>
    </row>
    <row r="5023" spans="4:66" x14ac:dyDescent="0.25">
      <c r="D5023" s="7"/>
      <c r="E5023" s="10"/>
      <c r="F5023" s="10"/>
      <c r="G5023" s="10"/>
      <c r="H5023" s="10"/>
      <c r="I5023" s="10"/>
      <c r="J5023" s="10"/>
      <c r="K5023" s="11"/>
      <c r="L5023" s="11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  <c r="AR5023" s="12"/>
      <c r="AS5023" s="12"/>
      <c r="AT5023" s="12"/>
      <c r="AU5023" s="12"/>
      <c r="AV5023" s="12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12"/>
      <c r="BG5023" s="12"/>
      <c r="BH5023" s="12"/>
      <c r="BI5023" s="12"/>
      <c r="BJ5023" s="13"/>
      <c r="BK5023" s="13"/>
      <c r="BL5023" s="13"/>
      <c r="BM5023" s="13"/>
      <c r="BN5023" s="13"/>
    </row>
    <row r="5024" spans="4:66" x14ac:dyDescent="0.25">
      <c r="D5024" s="7"/>
      <c r="E5024" s="10"/>
      <c r="F5024" s="10"/>
      <c r="G5024" s="10"/>
      <c r="H5024" s="10"/>
      <c r="I5024" s="10"/>
      <c r="J5024" s="10"/>
      <c r="K5024" s="11"/>
      <c r="L5024" s="11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  <c r="AR5024" s="12"/>
      <c r="AS5024" s="12"/>
      <c r="AT5024" s="12"/>
      <c r="AU5024" s="12"/>
      <c r="AV5024" s="12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12"/>
      <c r="BG5024" s="12"/>
      <c r="BH5024" s="12"/>
      <c r="BI5024" s="12"/>
      <c r="BJ5024" s="13"/>
      <c r="BK5024" s="13"/>
      <c r="BL5024" s="13"/>
      <c r="BM5024" s="13"/>
      <c r="BN5024" s="13"/>
    </row>
    <row r="5025" spans="4:66" x14ac:dyDescent="0.25">
      <c r="D5025" s="7"/>
      <c r="E5025" s="10"/>
      <c r="F5025" s="10"/>
      <c r="G5025" s="10"/>
      <c r="H5025" s="10"/>
      <c r="I5025" s="10"/>
      <c r="J5025" s="10"/>
      <c r="K5025" s="11"/>
      <c r="L5025" s="11"/>
      <c r="M5025" s="12"/>
      <c r="N5025" s="12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  <c r="AR5025" s="12"/>
      <c r="AS5025" s="12"/>
      <c r="AT5025" s="12"/>
      <c r="AU5025" s="12"/>
      <c r="AV5025" s="12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12"/>
      <c r="BG5025" s="12"/>
      <c r="BH5025" s="12"/>
      <c r="BI5025" s="12"/>
      <c r="BJ5025" s="13"/>
      <c r="BK5025" s="13"/>
      <c r="BL5025" s="13"/>
      <c r="BM5025" s="13"/>
      <c r="BN5025" s="13"/>
    </row>
    <row r="5026" spans="4:66" x14ac:dyDescent="0.25">
      <c r="D5026" s="7"/>
      <c r="E5026" s="10"/>
      <c r="F5026" s="10"/>
      <c r="G5026" s="10"/>
      <c r="H5026" s="10"/>
      <c r="I5026" s="10"/>
      <c r="J5026" s="10"/>
      <c r="K5026" s="11"/>
      <c r="L5026" s="11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  <c r="AR5026" s="12"/>
      <c r="AS5026" s="12"/>
      <c r="AT5026" s="12"/>
      <c r="AU5026" s="12"/>
      <c r="AV5026" s="12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12"/>
      <c r="BG5026" s="12"/>
      <c r="BH5026" s="12"/>
      <c r="BI5026" s="12"/>
      <c r="BJ5026" s="13"/>
      <c r="BK5026" s="13"/>
      <c r="BL5026" s="13"/>
      <c r="BM5026" s="13"/>
      <c r="BN5026" s="13"/>
    </row>
    <row r="5027" spans="4:66" x14ac:dyDescent="0.25">
      <c r="D5027" s="7"/>
      <c r="E5027" s="10"/>
      <c r="F5027" s="10"/>
      <c r="G5027" s="10"/>
      <c r="H5027" s="10"/>
      <c r="I5027" s="10"/>
      <c r="J5027" s="10"/>
      <c r="K5027" s="11"/>
      <c r="L5027" s="11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  <c r="AR5027" s="12"/>
      <c r="AS5027" s="12"/>
      <c r="AT5027" s="12"/>
      <c r="AU5027" s="12"/>
      <c r="AV5027" s="12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12"/>
      <c r="BG5027" s="12"/>
      <c r="BH5027" s="12"/>
      <c r="BI5027" s="12"/>
      <c r="BJ5027" s="13"/>
      <c r="BK5027" s="13"/>
      <c r="BL5027" s="13"/>
      <c r="BM5027" s="13"/>
      <c r="BN5027" s="13"/>
    </row>
    <row r="5028" spans="4:66" x14ac:dyDescent="0.25">
      <c r="D5028" s="7"/>
      <c r="E5028" s="10"/>
      <c r="F5028" s="10"/>
      <c r="G5028" s="10"/>
      <c r="H5028" s="10"/>
      <c r="I5028" s="10"/>
      <c r="J5028" s="10"/>
      <c r="K5028" s="11"/>
      <c r="L5028" s="11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  <c r="AR5028" s="12"/>
      <c r="AS5028" s="12"/>
      <c r="AT5028" s="12"/>
      <c r="AU5028" s="12"/>
      <c r="AV5028" s="12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12"/>
      <c r="BG5028" s="12"/>
      <c r="BH5028" s="12"/>
      <c r="BI5028" s="12"/>
      <c r="BJ5028" s="13"/>
      <c r="BK5028" s="13"/>
      <c r="BL5028" s="13"/>
      <c r="BM5028" s="13"/>
      <c r="BN5028" s="13"/>
    </row>
    <row r="5029" spans="4:66" x14ac:dyDescent="0.25">
      <c r="D5029" s="7"/>
      <c r="E5029" s="10"/>
      <c r="F5029" s="10"/>
      <c r="G5029" s="10"/>
      <c r="H5029" s="10"/>
      <c r="I5029" s="10"/>
      <c r="J5029" s="10"/>
      <c r="K5029" s="11"/>
      <c r="L5029" s="11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2"/>
      <c r="AS5029" s="12"/>
      <c r="AT5029" s="12"/>
      <c r="AU5029" s="12"/>
      <c r="AV5029" s="12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12"/>
      <c r="BG5029" s="12"/>
      <c r="BH5029" s="12"/>
      <c r="BI5029" s="12"/>
      <c r="BJ5029" s="13"/>
      <c r="BK5029" s="13"/>
      <c r="BL5029" s="13"/>
      <c r="BM5029" s="13"/>
      <c r="BN5029" s="13"/>
    </row>
    <row r="5030" spans="4:66" x14ac:dyDescent="0.25">
      <c r="D5030" s="7"/>
      <c r="E5030" s="10"/>
      <c r="F5030" s="10"/>
      <c r="G5030" s="10"/>
      <c r="H5030" s="10"/>
      <c r="I5030" s="10"/>
      <c r="J5030" s="10"/>
      <c r="K5030" s="11"/>
      <c r="L5030" s="11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  <c r="AR5030" s="12"/>
      <c r="AS5030" s="12"/>
      <c r="AT5030" s="12"/>
      <c r="AU5030" s="12"/>
      <c r="AV5030" s="12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12"/>
      <c r="BG5030" s="12"/>
      <c r="BH5030" s="12"/>
      <c r="BI5030" s="12"/>
      <c r="BJ5030" s="13"/>
      <c r="BK5030" s="13"/>
      <c r="BL5030" s="13"/>
      <c r="BM5030" s="13"/>
      <c r="BN5030" s="13"/>
    </row>
    <row r="5031" spans="4:66" x14ac:dyDescent="0.25">
      <c r="D5031" s="7"/>
      <c r="E5031" s="10"/>
      <c r="F5031" s="10"/>
      <c r="G5031" s="10"/>
      <c r="H5031" s="10"/>
      <c r="I5031" s="10"/>
      <c r="J5031" s="10"/>
      <c r="K5031" s="11"/>
      <c r="L5031" s="11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  <c r="AR5031" s="12"/>
      <c r="AS5031" s="12"/>
      <c r="AT5031" s="12"/>
      <c r="AU5031" s="12"/>
      <c r="AV5031" s="12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12"/>
      <c r="BG5031" s="12"/>
      <c r="BH5031" s="12"/>
      <c r="BI5031" s="12"/>
      <c r="BJ5031" s="13"/>
      <c r="BK5031" s="13"/>
      <c r="BL5031" s="13"/>
      <c r="BM5031" s="13"/>
      <c r="BN5031" s="13"/>
    </row>
    <row r="5032" spans="4:66" x14ac:dyDescent="0.25">
      <c r="D5032" s="7"/>
      <c r="E5032" s="10"/>
      <c r="F5032" s="10"/>
      <c r="G5032" s="10"/>
      <c r="H5032" s="10"/>
      <c r="I5032" s="10"/>
      <c r="J5032" s="10"/>
      <c r="K5032" s="11"/>
      <c r="L5032" s="11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  <c r="AR5032" s="12"/>
      <c r="AS5032" s="12"/>
      <c r="AT5032" s="12"/>
      <c r="AU5032" s="12"/>
      <c r="AV5032" s="12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12"/>
      <c r="BG5032" s="12"/>
      <c r="BH5032" s="12"/>
      <c r="BI5032" s="12"/>
      <c r="BJ5032" s="13"/>
      <c r="BK5032" s="13"/>
      <c r="BL5032" s="13"/>
      <c r="BM5032" s="13"/>
      <c r="BN5032" s="13"/>
    </row>
    <row r="5033" spans="4:66" x14ac:dyDescent="0.25">
      <c r="D5033" s="7"/>
      <c r="E5033" s="10"/>
      <c r="F5033" s="10"/>
      <c r="G5033" s="10"/>
      <c r="H5033" s="10"/>
      <c r="I5033" s="10"/>
      <c r="J5033" s="10"/>
      <c r="K5033" s="11"/>
      <c r="L5033" s="11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  <c r="AR5033" s="12"/>
      <c r="AS5033" s="12"/>
      <c r="AT5033" s="12"/>
      <c r="AU5033" s="12"/>
      <c r="AV5033" s="12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12"/>
      <c r="BG5033" s="12"/>
      <c r="BH5033" s="12"/>
      <c r="BI5033" s="12"/>
      <c r="BJ5033" s="13"/>
      <c r="BK5033" s="13"/>
      <c r="BL5033" s="13"/>
      <c r="BM5033" s="13"/>
      <c r="BN5033" s="13"/>
    </row>
    <row r="5034" spans="4:66" x14ac:dyDescent="0.25">
      <c r="D5034" s="7"/>
      <c r="E5034" s="10"/>
      <c r="F5034" s="10"/>
      <c r="G5034" s="10"/>
      <c r="H5034" s="10"/>
      <c r="I5034" s="10"/>
      <c r="J5034" s="10"/>
      <c r="K5034" s="11"/>
      <c r="L5034" s="11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  <c r="AR5034" s="12"/>
      <c r="AS5034" s="12"/>
      <c r="AT5034" s="12"/>
      <c r="AU5034" s="12"/>
      <c r="AV5034" s="12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12"/>
      <c r="BG5034" s="12"/>
      <c r="BH5034" s="12"/>
      <c r="BI5034" s="12"/>
      <c r="BJ5034" s="13"/>
      <c r="BK5034" s="13"/>
      <c r="BL5034" s="13"/>
      <c r="BM5034" s="13"/>
      <c r="BN5034" s="13"/>
    </row>
    <row r="5035" spans="4:66" x14ac:dyDescent="0.25">
      <c r="D5035" s="7"/>
      <c r="E5035" s="10"/>
      <c r="F5035" s="10"/>
      <c r="G5035" s="10"/>
      <c r="H5035" s="10"/>
      <c r="I5035" s="10"/>
      <c r="J5035" s="10"/>
      <c r="K5035" s="11"/>
      <c r="L5035" s="11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  <c r="AR5035" s="12"/>
      <c r="AS5035" s="12"/>
      <c r="AT5035" s="12"/>
      <c r="AU5035" s="12"/>
      <c r="AV5035" s="12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12"/>
      <c r="BG5035" s="12"/>
      <c r="BH5035" s="12"/>
      <c r="BI5035" s="12"/>
      <c r="BJ5035" s="13"/>
      <c r="BK5035" s="13"/>
      <c r="BL5035" s="13"/>
      <c r="BM5035" s="13"/>
      <c r="BN5035" s="13"/>
    </row>
    <row r="5036" spans="4:66" x14ac:dyDescent="0.25">
      <c r="D5036" s="7"/>
      <c r="E5036" s="10"/>
      <c r="F5036" s="10"/>
      <c r="G5036" s="10"/>
      <c r="H5036" s="10"/>
      <c r="I5036" s="10"/>
      <c r="J5036" s="10"/>
      <c r="K5036" s="11"/>
      <c r="L5036" s="11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  <c r="AR5036" s="12"/>
      <c r="AS5036" s="12"/>
      <c r="AT5036" s="12"/>
      <c r="AU5036" s="12"/>
      <c r="AV5036" s="12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12"/>
      <c r="BG5036" s="12"/>
      <c r="BH5036" s="12"/>
      <c r="BI5036" s="12"/>
      <c r="BJ5036" s="13"/>
      <c r="BK5036" s="13"/>
      <c r="BL5036" s="13"/>
      <c r="BM5036" s="13"/>
      <c r="BN5036" s="13"/>
    </row>
    <row r="5037" spans="4:66" x14ac:dyDescent="0.25">
      <c r="D5037" s="7"/>
      <c r="E5037" s="10"/>
      <c r="F5037" s="10"/>
      <c r="G5037" s="10"/>
      <c r="H5037" s="10"/>
      <c r="I5037" s="10"/>
      <c r="J5037" s="10"/>
      <c r="K5037" s="11"/>
      <c r="L5037" s="11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  <c r="AR5037" s="12"/>
      <c r="AS5037" s="12"/>
      <c r="AT5037" s="12"/>
      <c r="AU5037" s="12"/>
      <c r="AV5037" s="12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12"/>
      <c r="BG5037" s="12"/>
      <c r="BH5037" s="12"/>
      <c r="BI5037" s="12"/>
      <c r="BJ5037" s="13"/>
      <c r="BK5037" s="13"/>
      <c r="BL5037" s="13"/>
      <c r="BM5037" s="13"/>
      <c r="BN5037" s="13"/>
    </row>
    <row r="5038" spans="4:66" x14ac:dyDescent="0.25">
      <c r="D5038" s="7"/>
      <c r="E5038" s="10"/>
      <c r="F5038" s="10"/>
      <c r="G5038" s="10"/>
      <c r="H5038" s="10"/>
      <c r="I5038" s="10"/>
      <c r="J5038" s="10"/>
      <c r="K5038" s="11"/>
      <c r="L5038" s="11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  <c r="AR5038" s="12"/>
      <c r="AS5038" s="12"/>
      <c r="AT5038" s="12"/>
      <c r="AU5038" s="12"/>
      <c r="AV5038" s="12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12"/>
      <c r="BG5038" s="12"/>
      <c r="BH5038" s="12"/>
      <c r="BI5038" s="12"/>
      <c r="BJ5038" s="13"/>
      <c r="BK5038" s="13"/>
      <c r="BL5038" s="13"/>
      <c r="BM5038" s="13"/>
      <c r="BN5038" s="13"/>
    </row>
    <row r="5039" spans="4:66" x14ac:dyDescent="0.25">
      <c r="D5039" s="7"/>
      <c r="E5039" s="10"/>
      <c r="F5039" s="10"/>
      <c r="G5039" s="10"/>
      <c r="H5039" s="10"/>
      <c r="I5039" s="10"/>
      <c r="J5039" s="10"/>
      <c r="K5039" s="11"/>
      <c r="L5039" s="11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  <c r="AR5039" s="12"/>
      <c r="AS5039" s="12"/>
      <c r="AT5039" s="12"/>
      <c r="AU5039" s="12"/>
      <c r="AV5039" s="12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12"/>
      <c r="BG5039" s="12"/>
      <c r="BH5039" s="12"/>
      <c r="BI5039" s="12"/>
      <c r="BJ5039" s="13"/>
      <c r="BK5039" s="13"/>
      <c r="BL5039" s="13"/>
      <c r="BM5039" s="13"/>
      <c r="BN5039" s="13"/>
    </row>
    <row r="5040" spans="4:66" x14ac:dyDescent="0.25">
      <c r="D5040" s="7"/>
      <c r="E5040" s="10"/>
      <c r="F5040" s="10"/>
      <c r="G5040" s="10"/>
      <c r="H5040" s="10"/>
      <c r="I5040" s="10"/>
      <c r="J5040" s="10"/>
      <c r="K5040" s="11"/>
      <c r="L5040" s="11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  <c r="AR5040" s="12"/>
      <c r="AS5040" s="12"/>
      <c r="AT5040" s="12"/>
      <c r="AU5040" s="12"/>
      <c r="AV5040" s="12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12"/>
      <c r="BG5040" s="12"/>
      <c r="BH5040" s="12"/>
      <c r="BI5040" s="12"/>
      <c r="BJ5040" s="13"/>
      <c r="BK5040" s="13"/>
      <c r="BL5040" s="13"/>
      <c r="BM5040" s="13"/>
      <c r="BN5040" s="13"/>
    </row>
    <row r="5041" spans="4:66" x14ac:dyDescent="0.25">
      <c r="D5041" s="7"/>
      <c r="E5041" s="10"/>
      <c r="F5041" s="10"/>
      <c r="G5041" s="10"/>
      <c r="H5041" s="10"/>
      <c r="I5041" s="10"/>
      <c r="J5041" s="10"/>
      <c r="K5041" s="11"/>
      <c r="L5041" s="11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  <c r="AR5041" s="12"/>
      <c r="AS5041" s="12"/>
      <c r="AT5041" s="12"/>
      <c r="AU5041" s="12"/>
      <c r="AV5041" s="12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12"/>
      <c r="BG5041" s="12"/>
      <c r="BH5041" s="12"/>
      <c r="BI5041" s="12"/>
      <c r="BJ5041" s="13"/>
      <c r="BK5041" s="13"/>
      <c r="BL5041" s="13"/>
      <c r="BM5041" s="13"/>
      <c r="BN5041" s="13"/>
    </row>
    <row r="5042" spans="4:66" x14ac:dyDescent="0.25">
      <c r="D5042" s="7"/>
      <c r="E5042" s="10"/>
      <c r="F5042" s="10"/>
      <c r="G5042" s="10"/>
      <c r="H5042" s="10"/>
      <c r="I5042" s="10"/>
      <c r="J5042" s="10"/>
      <c r="K5042" s="11"/>
      <c r="L5042" s="11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  <c r="AR5042" s="12"/>
      <c r="AS5042" s="12"/>
      <c r="AT5042" s="12"/>
      <c r="AU5042" s="12"/>
      <c r="AV5042" s="12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12"/>
      <c r="BG5042" s="12"/>
      <c r="BH5042" s="12"/>
      <c r="BI5042" s="12"/>
      <c r="BJ5042" s="13"/>
      <c r="BK5042" s="13"/>
      <c r="BL5042" s="13"/>
      <c r="BM5042" s="13"/>
      <c r="BN5042" s="13"/>
    </row>
    <row r="5043" spans="4:66" x14ac:dyDescent="0.25">
      <c r="D5043" s="7"/>
      <c r="E5043" s="10"/>
      <c r="F5043" s="10"/>
      <c r="G5043" s="10"/>
      <c r="H5043" s="10"/>
      <c r="I5043" s="10"/>
      <c r="J5043" s="10"/>
      <c r="K5043" s="11"/>
      <c r="L5043" s="11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  <c r="AR5043" s="12"/>
      <c r="AS5043" s="12"/>
      <c r="AT5043" s="12"/>
      <c r="AU5043" s="12"/>
      <c r="AV5043" s="12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12"/>
      <c r="BG5043" s="12"/>
      <c r="BH5043" s="12"/>
      <c r="BI5043" s="12"/>
      <c r="BJ5043" s="13"/>
      <c r="BK5043" s="13"/>
      <c r="BL5043" s="13"/>
      <c r="BM5043" s="13"/>
      <c r="BN5043" s="13"/>
    </row>
    <row r="5044" spans="4:66" x14ac:dyDescent="0.25">
      <c r="D5044" s="7"/>
      <c r="E5044" s="10"/>
      <c r="F5044" s="10"/>
      <c r="G5044" s="10"/>
      <c r="H5044" s="10"/>
      <c r="I5044" s="10"/>
      <c r="J5044" s="10"/>
      <c r="K5044" s="11"/>
      <c r="L5044" s="11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  <c r="AR5044" s="12"/>
      <c r="AS5044" s="12"/>
      <c r="AT5044" s="12"/>
      <c r="AU5044" s="12"/>
      <c r="AV5044" s="12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12"/>
      <c r="BG5044" s="12"/>
      <c r="BH5044" s="12"/>
      <c r="BI5044" s="12"/>
      <c r="BJ5044" s="13"/>
      <c r="BK5044" s="13"/>
      <c r="BL5044" s="13"/>
      <c r="BM5044" s="13"/>
      <c r="BN5044" s="13"/>
    </row>
    <row r="5045" spans="4:66" x14ac:dyDescent="0.25">
      <c r="D5045" s="7"/>
      <c r="E5045" s="10"/>
      <c r="F5045" s="10"/>
      <c r="G5045" s="10"/>
      <c r="H5045" s="10"/>
      <c r="I5045" s="10"/>
      <c r="J5045" s="10"/>
      <c r="K5045" s="11"/>
      <c r="L5045" s="11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  <c r="AR5045" s="12"/>
      <c r="AS5045" s="12"/>
      <c r="AT5045" s="12"/>
      <c r="AU5045" s="12"/>
      <c r="AV5045" s="12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12"/>
      <c r="BG5045" s="12"/>
      <c r="BH5045" s="12"/>
      <c r="BI5045" s="12"/>
      <c r="BJ5045" s="13"/>
      <c r="BK5045" s="13"/>
      <c r="BL5045" s="13"/>
      <c r="BM5045" s="13"/>
      <c r="BN5045" s="13"/>
    </row>
    <row r="5046" spans="4:66" x14ac:dyDescent="0.25">
      <c r="D5046" s="7"/>
      <c r="E5046" s="10"/>
      <c r="F5046" s="10"/>
      <c r="G5046" s="10"/>
      <c r="H5046" s="10"/>
      <c r="I5046" s="10"/>
      <c r="J5046" s="10"/>
      <c r="K5046" s="11"/>
      <c r="L5046" s="11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  <c r="AR5046" s="12"/>
      <c r="AS5046" s="12"/>
      <c r="AT5046" s="12"/>
      <c r="AU5046" s="12"/>
      <c r="AV5046" s="12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12"/>
      <c r="BG5046" s="12"/>
      <c r="BH5046" s="12"/>
      <c r="BI5046" s="12"/>
      <c r="BJ5046" s="13"/>
      <c r="BK5046" s="13"/>
      <c r="BL5046" s="13"/>
      <c r="BM5046" s="13"/>
      <c r="BN5046" s="13"/>
    </row>
    <row r="5047" spans="4:66" x14ac:dyDescent="0.25">
      <c r="D5047" s="7"/>
      <c r="E5047" s="10"/>
      <c r="F5047" s="10"/>
      <c r="G5047" s="10"/>
      <c r="H5047" s="10"/>
      <c r="I5047" s="10"/>
      <c r="J5047" s="10"/>
      <c r="K5047" s="11"/>
      <c r="L5047" s="11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  <c r="AR5047" s="12"/>
      <c r="AS5047" s="12"/>
      <c r="AT5047" s="12"/>
      <c r="AU5047" s="12"/>
      <c r="AV5047" s="12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12"/>
      <c r="BG5047" s="12"/>
      <c r="BH5047" s="12"/>
      <c r="BI5047" s="12"/>
      <c r="BJ5047" s="13"/>
      <c r="BK5047" s="13"/>
      <c r="BL5047" s="13"/>
      <c r="BM5047" s="13"/>
      <c r="BN5047" s="13"/>
    </row>
    <row r="5048" spans="4:66" x14ac:dyDescent="0.25">
      <c r="D5048" s="7"/>
      <c r="E5048" s="10"/>
      <c r="F5048" s="10"/>
      <c r="G5048" s="10"/>
      <c r="H5048" s="10"/>
      <c r="I5048" s="10"/>
      <c r="J5048" s="10"/>
      <c r="K5048" s="11"/>
      <c r="L5048" s="11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  <c r="AR5048" s="12"/>
      <c r="AS5048" s="12"/>
      <c r="AT5048" s="12"/>
      <c r="AU5048" s="12"/>
      <c r="AV5048" s="12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12"/>
      <c r="BG5048" s="12"/>
      <c r="BH5048" s="12"/>
      <c r="BI5048" s="12"/>
      <c r="BJ5048" s="13"/>
      <c r="BK5048" s="13"/>
      <c r="BL5048" s="13"/>
      <c r="BM5048" s="13"/>
      <c r="BN5048" s="13"/>
    </row>
    <row r="5049" spans="4:66" x14ac:dyDescent="0.25">
      <c r="D5049" s="7"/>
      <c r="E5049" s="10"/>
      <c r="F5049" s="10"/>
      <c r="G5049" s="10"/>
      <c r="H5049" s="10"/>
      <c r="I5049" s="10"/>
      <c r="J5049" s="10"/>
      <c r="K5049" s="11"/>
      <c r="L5049" s="11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  <c r="AR5049" s="12"/>
      <c r="AS5049" s="12"/>
      <c r="AT5049" s="12"/>
      <c r="AU5049" s="12"/>
      <c r="AV5049" s="12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12"/>
      <c r="BG5049" s="12"/>
      <c r="BH5049" s="12"/>
      <c r="BI5049" s="12"/>
      <c r="BJ5049" s="13"/>
      <c r="BK5049" s="13"/>
      <c r="BL5049" s="13"/>
      <c r="BM5049" s="13"/>
      <c r="BN5049" s="13"/>
    </row>
    <row r="5050" spans="4:66" x14ac:dyDescent="0.25">
      <c r="D5050" s="7"/>
      <c r="E5050" s="10"/>
      <c r="F5050" s="10"/>
      <c r="G5050" s="10"/>
      <c r="H5050" s="10"/>
      <c r="I5050" s="10"/>
      <c r="J5050" s="10"/>
      <c r="K5050" s="11"/>
      <c r="L5050" s="11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  <c r="AR5050" s="12"/>
      <c r="AS5050" s="12"/>
      <c r="AT5050" s="12"/>
      <c r="AU5050" s="12"/>
      <c r="AV5050" s="12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12"/>
      <c r="BG5050" s="12"/>
      <c r="BH5050" s="12"/>
      <c r="BI5050" s="12"/>
      <c r="BJ5050" s="13"/>
      <c r="BK5050" s="13"/>
      <c r="BL5050" s="13"/>
      <c r="BM5050" s="13"/>
      <c r="BN5050" s="13"/>
    </row>
    <row r="5051" spans="4:66" x14ac:dyDescent="0.25">
      <c r="D5051" s="7"/>
      <c r="E5051" s="10"/>
      <c r="F5051" s="10"/>
      <c r="G5051" s="10"/>
      <c r="H5051" s="10"/>
      <c r="I5051" s="10"/>
      <c r="J5051" s="10"/>
      <c r="K5051" s="11"/>
      <c r="L5051" s="11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2"/>
      <c r="AS5051" s="12"/>
      <c r="AT5051" s="12"/>
      <c r="AU5051" s="12"/>
      <c r="AV5051" s="12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12"/>
      <c r="BG5051" s="12"/>
      <c r="BH5051" s="12"/>
      <c r="BI5051" s="12"/>
      <c r="BJ5051" s="13"/>
      <c r="BK5051" s="13"/>
      <c r="BL5051" s="13"/>
      <c r="BM5051" s="13"/>
      <c r="BN5051" s="13"/>
    </row>
    <row r="5052" spans="4:66" x14ac:dyDescent="0.25">
      <c r="D5052" s="7"/>
      <c r="E5052" s="10"/>
      <c r="F5052" s="10"/>
      <c r="G5052" s="10"/>
      <c r="H5052" s="10"/>
      <c r="I5052" s="10"/>
      <c r="J5052" s="10"/>
      <c r="K5052" s="11"/>
      <c r="L5052" s="11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  <c r="AR5052" s="12"/>
      <c r="AS5052" s="12"/>
      <c r="AT5052" s="12"/>
      <c r="AU5052" s="12"/>
      <c r="AV5052" s="12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12"/>
      <c r="BG5052" s="12"/>
      <c r="BH5052" s="12"/>
      <c r="BI5052" s="12"/>
      <c r="BJ5052" s="13"/>
      <c r="BK5052" s="13"/>
      <c r="BL5052" s="13"/>
      <c r="BM5052" s="13"/>
      <c r="BN5052" s="13"/>
    </row>
    <row r="5053" spans="4:66" x14ac:dyDescent="0.25">
      <c r="D5053" s="7"/>
      <c r="E5053" s="10"/>
      <c r="F5053" s="10"/>
      <c r="G5053" s="10"/>
      <c r="H5053" s="10"/>
      <c r="I5053" s="10"/>
      <c r="J5053" s="10"/>
      <c r="K5053" s="11"/>
      <c r="L5053" s="11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  <c r="AR5053" s="12"/>
      <c r="AS5053" s="12"/>
      <c r="AT5053" s="12"/>
      <c r="AU5053" s="12"/>
      <c r="AV5053" s="12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12"/>
      <c r="BG5053" s="12"/>
      <c r="BH5053" s="12"/>
      <c r="BI5053" s="12"/>
      <c r="BJ5053" s="13"/>
      <c r="BK5053" s="13"/>
      <c r="BL5053" s="13"/>
      <c r="BM5053" s="13"/>
      <c r="BN5053" s="13"/>
    </row>
    <row r="5054" spans="4:66" x14ac:dyDescent="0.25">
      <c r="D5054" s="7"/>
      <c r="E5054" s="10"/>
      <c r="F5054" s="10"/>
      <c r="G5054" s="10"/>
      <c r="H5054" s="10"/>
      <c r="I5054" s="10"/>
      <c r="J5054" s="10"/>
      <c r="K5054" s="11"/>
      <c r="L5054" s="11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  <c r="AR5054" s="12"/>
      <c r="AS5054" s="12"/>
      <c r="AT5054" s="12"/>
      <c r="AU5054" s="12"/>
      <c r="AV5054" s="12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12"/>
      <c r="BG5054" s="12"/>
      <c r="BH5054" s="12"/>
      <c r="BI5054" s="12"/>
      <c r="BJ5054" s="13"/>
      <c r="BK5054" s="13"/>
      <c r="BL5054" s="13"/>
      <c r="BM5054" s="13"/>
      <c r="BN5054" s="13"/>
    </row>
    <row r="5055" spans="4:66" x14ac:dyDescent="0.25">
      <c r="D5055" s="7"/>
      <c r="E5055" s="10"/>
      <c r="F5055" s="10"/>
      <c r="G5055" s="10"/>
      <c r="H5055" s="10"/>
      <c r="I5055" s="10"/>
      <c r="J5055" s="10"/>
      <c r="K5055" s="11"/>
      <c r="L5055" s="11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  <c r="AR5055" s="12"/>
      <c r="AS5055" s="12"/>
      <c r="AT5055" s="12"/>
      <c r="AU5055" s="12"/>
      <c r="AV5055" s="12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12"/>
      <c r="BG5055" s="12"/>
      <c r="BH5055" s="12"/>
      <c r="BI5055" s="12"/>
      <c r="BJ5055" s="13"/>
      <c r="BK5055" s="13"/>
      <c r="BL5055" s="13"/>
      <c r="BM5055" s="13"/>
      <c r="BN5055" s="13"/>
    </row>
    <row r="5056" spans="4:66" x14ac:dyDescent="0.25">
      <c r="D5056" s="7"/>
      <c r="E5056" s="10"/>
      <c r="F5056" s="10"/>
      <c r="G5056" s="10"/>
      <c r="H5056" s="10"/>
      <c r="I5056" s="10"/>
      <c r="J5056" s="10"/>
      <c r="K5056" s="11"/>
      <c r="L5056" s="11"/>
      <c r="M5056" s="12"/>
      <c r="N5056" s="12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  <c r="AR5056" s="12"/>
      <c r="AS5056" s="12"/>
      <c r="AT5056" s="12"/>
      <c r="AU5056" s="12"/>
      <c r="AV5056" s="12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12"/>
      <c r="BG5056" s="12"/>
      <c r="BH5056" s="12"/>
      <c r="BI5056" s="12"/>
      <c r="BJ5056" s="13"/>
      <c r="BK5056" s="13"/>
      <c r="BL5056" s="13"/>
      <c r="BM5056" s="13"/>
      <c r="BN5056" s="13"/>
    </row>
    <row r="5057" spans="4:66" x14ac:dyDescent="0.25">
      <c r="D5057" s="7"/>
      <c r="E5057" s="10"/>
      <c r="F5057" s="10"/>
      <c r="G5057" s="10"/>
      <c r="H5057" s="10"/>
      <c r="I5057" s="10"/>
      <c r="J5057" s="10"/>
      <c r="K5057" s="11"/>
      <c r="L5057" s="11"/>
      <c r="M5057" s="12"/>
      <c r="N5057" s="12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  <c r="AR5057" s="12"/>
      <c r="AS5057" s="12"/>
      <c r="AT5057" s="12"/>
      <c r="AU5057" s="12"/>
      <c r="AV5057" s="12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12"/>
      <c r="BG5057" s="12"/>
      <c r="BH5057" s="12"/>
      <c r="BI5057" s="12"/>
      <c r="BJ5057" s="13"/>
      <c r="BK5057" s="13"/>
      <c r="BL5057" s="13"/>
      <c r="BM5057" s="13"/>
      <c r="BN5057" s="13"/>
    </row>
    <row r="5058" spans="4:66" x14ac:dyDescent="0.25">
      <c r="D5058" s="7"/>
      <c r="E5058" s="10"/>
      <c r="F5058" s="10"/>
      <c r="G5058" s="10"/>
      <c r="H5058" s="10"/>
      <c r="I5058" s="10"/>
      <c r="J5058" s="10"/>
      <c r="K5058" s="11"/>
      <c r="L5058" s="11"/>
      <c r="M5058" s="12"/>
      <c r="N5058" s="12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12"/>
      <c r="Z5058" s="12"/>
      <c r="AA5058" s="12"/>
      <c r="AB5058" s="12"/>
      <c r="AC5058" s="12"/>
      <c r="AD5058" s="12"/>
      <c r="AE5058" s="12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  <c r="AR5058" s="12"/>
      <c r="AS5058" s="12"/>
      <c r="AT5058" s="12"/>
      <c r="AU5058" s="12"/>
      <c r="AV5058" s="12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12"/>
      <c r="BG5058" s="12"/>
      <c r="BH5058" s="12"/>
      <c r="BI5058" s="12"/>
      <c r="BJ5058" s="13"/>
      <c r="BK5058" s="13"/>
      <c r="BL5058" s="13"/>
      <c r="BM5058" s="13"/>
      <c r="BN5058" s="13"/>
    </row>
    <row r="5059" spans="4:66" x14ac:dyDescent="0.25">
      <c r="D5059" s="7"/>
      <c r="E5059" s="10"/>
      <c r="F5059" s="10"/>
      <c r="G5059" s="10"/>
      <c r="H5059" s="10"/>
      <c r="I5059" s="10"/>
      <c r="J5059" s="10"/>
      <c r="K5059" s="11"/>
      <c r="L5059" s="11"/>
      <c r="M5059" s="12"/>
      <c r="N5059" s="12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  <c r="AR5059" s="12"/>
      <c r="AS5059" s="12"/>
      <c r="AT5059" s="12"/>
      <c r="AU5059" s="12"/>
      <c r="AV5059" s="12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12"/>
      <c r="BG5059" s="12"/>
      <c r="BH5059" s="12"/>
      <c r="BI5059" s="12"/>
      <c r="BJ5059" s="13"/>
      <c r="BK5059" s="13"/>
      <c r="BL5059" s="13"/>
      <c r="BM5059" s="13"/>
      <c r="BN5059" s="13"/>
    </row>
    <row r="5060" spans="4:66" x14ac:dyDescent="0.25">
      <c r="D5060" s="7"/>
      <c r="E5060" s="10"/>
      <c r="F5060" s="10"/>
      <c r="G5060" s="10"/>
      <c r="H5060" s="10"/>
      <c r="I5060" s="10"/>
      <c r="J5060" s="10"/>
      <c r="K5060" s="11"/>
      <c r="L5060" s="11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  <c r="AR5060" s="12"/>
      <c r="AS5060" s="12"/>
      <c r="AT5060" s="12"/>
      <c r="AU5060" s="12"/>
      <c r="AV5060" s="12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12"/>
      <c r="BG5060" s="12"/>
      <c r="BH5060" s="12"/>
      <c r="BI5060" s="12"/>
      <c r="BJ5060" s="13"/>
      <c r="BK5060" s="13"/>
      <c r="BL5060" s="13"/>
      <c r="BM5060" s="13"/>
      <c r="BN5060" s="13"/>
    </row>
    <row r="5061" spans="4:66" x14ac:dyDescent="0.25">
      <c r="D5061" s="7"/>
      <c r="E5061" s="10"/>
      <c r="F5061" s="10"/>
      <c r="G5061" s="10"/>
      <c r="H5061" s="10"/>
      <c r="I5061" s="10"/>
      <c r="J5061" s="10"/>
      <c r="K5061" s="11"/>
      <c r="L5061" s="11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  <c r="AR5061" s="12"/>
      <c r="AS5061" s="12"/>
      <c r="AT5061" s="12"/>
      <c r="AU5061" s="12"/>
      <c r="AV5061" s="12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12"/>
      <c r="BG5061" s="12"/>
      <c r="BH5061" s="12"/>
      <c r="BI5061" s="12"/>
      <c r="BJ5061" s="13"/>
      <c r="BK5061" s="13"/>
      <c r="BL5061" s="13"/>
      <c r="BM5061" s="13"/>
      <c r="BN5061" s="13"/>
    </row>
    <row r="5062" spans="4:66" x14ac:dyDescent="0.25">
      <c r="D5062" s="7"/>
      <c r="E5062" s="10"/>
      <c r="F5062" s="10"/>
      <c r="G5062" s="10"/>
      <c r="H5062" s="10"/>
      <c r="I5062" s="10"/>
      <c r="J5062" s="10"/>
      <c r="K5062" s="11"/>
      <c r="L5062" s="11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  <c r="AR5062" s="12"/>
      <c r="AS5062" s="12"/>
      <c r="AT5062" s="12"/>
      <c r="AU5062" s="12"/>
      <c r="AV5062" s="12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12"/>
      <c r="BG5062" s="12"/>
      <c r="BH5062" s="12"/>
      <c r="BI5062" s="12"/>
      <c r="BJ5062" s="13"/>
      <c r="BK5062" s="13"/>
      <c r="BL5062" s="13"/>
      <c r="BM5062" s="13"/>
      <c r="BN5062" s="13"/>
    </row>
    <row r="5063" spans="4:66" x14ac:dyDescent="0.25">
      <c r="D5063" s="7"/>
      <c r="E5063" s="10"/>
      <c r="F5063" s="10"/>
      <c r="G5063" s="10"/>
      <c r="H5063" s="10"/>
      <c r="I5063" s="10"/>
      <c r="J5063" s="10"/>
      <c r="K5063" s="11"/>
      <c r="L5063" s="11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  <c r="AR5063" s="12"/>
      <c r="AS5063" s="12"/>
      <c r="AT5063" s="12"/>
      <c r="AU5063" s="12"/>
      <c r="AV5063" s="12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12"/>
      <c r="BG5063" s="12"/>
      <c r="BH5063" s="12"/>
      <c r="BI5063" s="12"/>
      <c r="BJ5063" s="13"/>
      <c r="BK5063" s="13"/>
      <c r="BL5063" s="13"/>
      <c r="BM5063" s="13"/>
      <c r="BN5063" s="13"/>
    </row>
    <row r="5064" spans="4:66" x14ac:dyDescent="0.25">
      <c r="D5064" s="7"/>
      <c r="E5064" s="10"/>
      <c r="F5064" s="10"/>
      <c r="G5064" s="10"/>
      <c r="H5064" s="10"/>
      <c r="I5064" s="10"/>
      <c r="J5064" s="10"/>
      <c r="K5064" s="11"/>
      <c r="L5064" s="11"/>
      <c r="M5064" s="12"/>
      <c r="N5064" s="12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  <c r="AR5064" s="12"/>
      <c r="AS5064" s="12"/>
      <c r="AT5064" s="12"/>
      <c r="AU5064" s="12"/>
      <c r="AV5064" s="12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12"/>
      <c r="BG5064" s="12"/>
      <c r="BH5064" s="12"/>
      <c r="BI5064" s="12"/>
      <c r="BJ5064" s="13"/>
      <c r="BK5064" s="13"/>
      <c r="BL5064" s="13"/>
      <c r="BM5064" s="13"/>
      <c r="BN5064" s="13"/>
    </row>
    <row r="5065" spans="4:66" x14ac:dyDescent="0.25">
      <c r="D5065" s="7"/>
      <c r="E5065" s="10"/>
      <c r="F5065" s="10"/>
      <c r="G5065" s="10"/>
      <c r="H5065" s="10"/>
      <c r="I5065" s="10"/>
      <c r="J5065" s="10"/>
      <c r="K5065" s="11"/>
      <c r="L5065" s="11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  <c r="AR5065" s="12"/>
      <c r="AS5065" s="12"/>
      <c r="AT5065" s="12"/>
      <c r="AU5065" s="12"/>
      <c r="AV5065" s="12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12"/>
      <c r="BG5065" s="12"/>
      <c r="BH5065" s="12"/>
      <c r="BI5065" s="12"/>
      <c r="BJ5065" s="13"/>
      <c r="BK5065" s="13"/>
      <c r="BL5065" s="13"/>
      <c r="BM5065" s="13"/>
      <c r="BN5065" s="13"/>
    </row>
    <row r="5066" spans="4:66" x14ac:dyDescent="0.25">
      <c r="D5066" s="7"/>
      <c r="E5066" s="10"/>
      <c r="F5066" s="10"/>
      <c r="G5066" s="10"/>
      <c r="H5066" s="10"/>
      <c r="I5066" s="10"/>
      <c r="J5066" s="10"/>
      <c r="K5066" s="11"/>
      <c r="L5066" s="11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  <c r="AR5066" s="12"/>
      <c r="AS5066" s="12"/>
      <c r="AT5066" s="12"/>
      <c r="AU5066" s="12"/>
      <c r="AV5066" s="12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12"/>
      <c r="BG5066" s="12"/>
      <c r="BH5066" s="12"/>
      <c r="BI5066" s="12"/>
      <c r="BJ5066" s="13"/>
      <c r="BK5066" s="13"/>
      <c r="BL5066" s="13"/>
      <c r="BM5066" s="13"/>
      <c r="BN5066" s="13"/>
    </row>
    <row r="5067" spans="4:66" x14ac:dyDescent="0.25">
      <c r="D5067" s="7"/>
      <c r="E5067" s="10"/>
      <c r="F5067" s="10"/>
      <c r="G5067" s="10"/>
      <c r="H5067" s="10"/>
      <c r="I5067" s="10"/>
      <c r="J5067" s="10"/>
      <c r="K5067" s="11"/>
      <c r="L5067" s="11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  <c r="AR5067" s="12"/>
      <c r="AS5067" s="12"/>
      <c r="AT5067" s="12"/>
      <c r="AU5067" s="12"/>
      <c r="AV5067" s="12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12"/>
      <c r="BG5067" s="12"/>
      <c r="BH5067" s="12"/>
      <c r="BI5067" s="12"/>
      <c r="BJ5067" s="13"/>
      <c r="BK5067" s="13"/>
      <c r="BL5067" s="13"/>
      <c r="BM5067" s="13"/>
      <c r="BN5067" s="13"/>
    </row>
    <row r="5068" spans="4:66" x14ac:dyDescent="0.25">
      <c r="D5068" s="7"/>
      <c r="E5068" s="10"/>
      <c r="F5068" s="10"/>
      <c r="G5068" s="10"/>
      <c r="H5068" s="10"/>
      <c r="I5068" s="10"/>
      <c r="J5068" s="10"/>
      <c r="K5068" s="11"/>
      <c r="L5068" s="11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  <c r="AR5068" s="12"/>
      <c r="AS5068" s="12"/>
      <c r="AT5068" s="12"/>
      <c r="AU5068" s="12"/>
      <c r="AV5068" s="12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12"/>
      <c r="BG5068" s="12"/>
      <c r="BH5068" s="12"/>
      <c r="BI5068" s="12"/>
      <c r="BJ5068" s="13"/>
      <c r="BK5068" s="13"/>
      <c r="BL5068" s="13"/>
      <c r="BM5068" s="13"/>
      <c r="BN5068" s="13"/>
    </row>
    <row r="5069" spans="4:66" x14ac:dyDescent="0.25">
      <c r="D5069" s="7"/>
      <c r="E5069" s="10"/>
      <c r="F5069" s="10"/>
      <c r="G5069" s="10"/>
      <c r="H5069" s="10"/>
      <c r="I5069" s="10"/>
      <c r="J5069" s="10"/>
      <c r="K5069" s="11"/>
      <c r="L5069" s="11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  <c r="AR5069" s="12"/>
      <c r="AS5069" s="12"/>
      <c r="AT5069" s="12"/>
      <c r="AU5069" s="12"/>
      <c r="AV5069" s="12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12"/>
      <c r="BG5069" s="12"/>
      <c r="BH5069" s="12"/>
      <c r="BI5069" s="12"/>
      <c r="BJ5069" s="13"/>
      <c r="BK5069" s="13"/>
      <c r="BL5069" s="13"/>
      <c r="BM5069" s="13"/>
      <c r="BN5069" s="13"/>
    </row>
    <row r="5070" spans="4:66" x14ac:dyDescent="0.25">
      <c r="D5070" s="7"/>
      <c r="E5070" s="10"/>
      <c r="F5070" s="10"/>
      <c r="G5070" s="10"/>
      <c r="H5070" s="10"/>
      <c r="I5070" s="10"/>
      <c r="J5070" s="10"/>
      <c r="K5070" s="11"/>
      <c r="L5070" s="11"/>
      <c r="M5070" s="12"/>
      <c r="N5070" s="12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  <c r="AR5070" s="12"/>
      <c r="AS5070" s="12"/>
      <c r="AT5070" s="12"/>
      <c r="AU5070" s="12"/>
      <c r="AV5070" s="12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12"/>
      <c r="BG5070" s="12"/>
      <c r="BH5070" s="12"/>
      <c r="BI5070" s="12"/>
      <c r="BJ5070" s="13"/>
      <c r="BK5070" s="13"/>
      <c r="BL5070" s="13"/>
      <c r="BM5070" s="13"/>
      <c r="BN5070" s="13"/>
    </row>
    <row r="5071" spans="4:66" x14ac:dyDescent="0.25">
      <c r="D5071" s="7"/>
      <c r="E5071" s="10"/>
      <c r="F5071" s="10"/>
      <c r="G5071" s="10"/>
      <c r="H5071" s="10"/>
      <c r="I5071" s="10"/>
      <c r="J5071" s="10"/>
      <c r="K5071" s="11"/>
      <c r="L5071" s="11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  <c r="AR5071" s="12"/>
      <c r="AS5071" s="12"/>
      <c r="AT5071" s="12"/>
      <c r="AU5071" s="12"/>
      <c r="AV5071" s="12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12"/>
      <c r="BG5071" s="12"/>
      <c r="BH5071" s="12"/>
      <c r="BI5071" s="12"/>
      <c r="BJ5071" s="13"/>
      <c r="BK5071" s="13"/>
      <c r="BL5071" s="13"/>
      <c r="BM5071" s="13"/>
      <c r="BN5071" s="13"/>
    </row>
    <row r="5072" spans="4:66" x14ac:dyDescent="0.25">
      <c r="D5072" s="7"/>
      <c r="E5072" s="10"/>
      <c r="F5072" s="10"/>
      <c r="G5072" s="10"/>
      <c r="H5072" s="10"/>
      <c r="I5072" s="10"/>
      <c r="J5072" s="10"/>
      <c r="K5072" s="11"/>
      <c r="L5072" s="11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  <c r="AR5072" s="12"/>
      <c r="AS5072" s="12"/>
      <c r="AT5072" s="12"/>
      <c r="AU5072" s="12"/>
      <c r="AV5072" s="12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12"/>
      <c r="BG5072" s="12"/>
      <c r="BH5072" s="12"/>
      <c r="BI5072" s="12"/>
      <c r="BJ5072" s="13"/>
      <c r="BK5072" s="13"/>
      <c r="BL5072" s="13"/>
      <c r="BM5072" s="13"/>
      <c r="BN5072" s="13"/>
    </row>
    <row r="5073" spans="4:66" x14ac:dyDescent="0.25">
      <c r="D5073" s="7"/>
      <c r="E5073" s="10"/>
      <c r="F5073" s="10"/>
      <c r="G5073" s="10"/>
      <c r="H5073" s="10"/>
      <c r="I5073" s="10"/>
      <c r="J5073" s="10"/>
      <c r="K5073" s="11"/>
      <c r="L5073" s="11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  <c r="AR5073" s="12"/>
      <c r="AS5073" s="12"/>
      <c r="AT5073" s="12"/>
      <c r="AU5073" s="12"/>
      <c r="AV5073" s="12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12"/>
      <c r="BG5073" s="12"/>
      <c r="BH5073" s="12"/>
      <c r="BI5073" s="12"/>
      <c r="BJ5073" s="13"/>
      <c r="BK5073" s="13"/>
      <c r="BL5073" s="13"/>
      <c r="BM5073" s="13"/>
      <c r="BN5073" s="13"/>
    </row>
    <row r="5074" spans="4:66" x14ac:dyDescent="0.25">
      <c r="D5074" s="7"/>
      <c r="E5074" s="10"/>
      <c r="F5074" s="10"/>
      <c r="G5074" s="10"/>
      <c r="H5074" s="10"/>
      <c r="I5074" s="10"/>
      <c r="J5074" s="10"/>
      <c r="K5074" s="11"/>
      <c r="L5074" s="11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  <c r="AR5074" s="12"/>
      <c r="AS5074" s="12"/>
      <c r="AT5074" s="12"/>
      <c r="AU5074" s="12"/>
      <c r="AV5074" s="12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12"/>
      <c r="BG5074" s="12"/>
      <c r="BH5074" s="12"/>
      <c r="BI5074" s="12"/>
      <c r="BJ5074" s="13"/>
      <c r="BK5074" s="13"/>
      <c r="BL5074" s="13"/>
      <c r="BM5074" s="13"/>
      <c r="BN5074" s="13"/>
    </row>
    <row r="5075" spans="4:66" x14ac:dyDescent="0.25">
      <c r="D5075" s="7"/>
      <c r="E5075" s="10"/>
      <c r="F5075" s="10"/>
      <c r="G5075" s="10"/>
      <c r="H5075" s="10"/>
      <c r="I5075" s="10"/>
      <c r="J5075" s="10"/>
      <c r="K5075" s="11"/>
      <c r="L5075" s="11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  <c r="AR5075" s="12"/>
      <c r="AS5075" s="12"/>
      <c r="AT5075" s="12"/>
      <c r="AU5075" s="12"/>
      <c r="AV5075" s="12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12"/>
      <c r="BG5075" s="12"/>
      <c r="BH5075" s="12"/>
      <c r="BI5075" s="12"/>
      <c r="BJ5075" s="13"/>
      <c r="BK5075" s="13"/>
      <c r="BL5075" s="13"/>
      <c r="BM5075" s="13"/>
      <c r="BN5075" s="13"/>
    </row>
    <row r="5076" spans="4:66" x14ac:dyDescent="0.25">
      <c r="D5076" s="7"/>
      <c r="E5076" s="10"/>
      <c r="F5076" s="10"/>
      <c r="G5076" s="10"/>
      <c r="H5076" s="10"/>
      <c r="I5076" s="10"/>
      <c r="J5076" s="10"/>
      <c r="K5076" s="11"/>
      <c r="L5076" s="11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  <c r="AR5076" s="12"/>
      <c r="AS5076" s="12"/>
      <c r="AT5076" s="12"/>
      <c r="AU5076" s="12"/>
      <c r="AV5076" s="12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12"/>
      <c r="BG5076" s="12"/>
      <c r="BH5076" s="12"/>
      <c r="BI5076" s="12"/>
      <c r="BJ5076" s="13"/>
      <c r="BK5076" s="13"/>
      <c r="BL5076" s="13"/>
      <c r="BM5076" s="13"/>
      <c r="BN5076" s="13"/>
    </row>
    <row r="5077" spans="4:66" x14ac:dyDescent="0.25">
      <c r="D5077" s="7"/>
      <c r="E5077" s="10"/>
      <c r="F5077" s="10"/>
      <c r="G5077" s="10"/>
      <c r="H5077" s="10"/>
      <c r="I5077" s="10"/>
      <c r="J5077" s="10"/>
      <c r="K5077" s="11"/>
      <c r="L5077" s="11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  <c r="AR5077" s="12"/>
      <c r="AS5077" s="12"/>
      <c r="AT5077" s="12"/>
      <c r="AU5077" s="12"/>
      <c r="AV5077" s="12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12"/>
      <c r="BG5077" s="12"/>
      <c r="BH5077" s="12"/>
      <c r="BI5077" s="12"/>
      <c r="BJ5077" s="13"/>
      <c r="BK5077" s="13"/>
      <c r="BL5077" s="13"/>
      <c r="BM5077" s="13"/>
      <c r="BN5077" s="13"/>
    </row>
    <row r="5078" spans="4:66" x14ac:dyDescent="0.25">
      <c r="D5078" s="7"/>
      <c r="E5078" s="10"/>
      <c r="F5078" s="10"/>
      <c r="G5078" s="10"/>
      <c r="H5078" s="10"/>
      <c r="I5078" s="10"/>
      <c r="J5078" s="10"/>
      <c r="K5078" s="11"/>
      <c r="L5078" s="11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  <c r="AR5078" s="12"/>
      <c r="AS5078" s="12"/>
      <c r="AT5078" s="12"/>
      <c r="AU5078" s="12"/>
      <c r="AV5078" s="12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12"/>
      <c r="BG5078" s="12"/>
      <c r="BH5078" s="12"/>
      <c r="BI5078" s="12"/>
      <c r="BJ5078" s="13"/>
      <c r="BK5078" s="13"/>
      <c r="BL5078" s="13"/>
      <c r="BM5078" s="13"/>
      <c r="BN5078" s="13"/>
    </row>
    <row r="5079" spans="4:66" x14ac:dyDescent="0.25">
      <c r="D5079" s="7"/>
      <c r="E5079" s="10"/>
      <c r="F5079" s="10"/>
      <c r="G5079" s="10"/>
      <c r="H5079" s="10"/>
      <c r="I5079" s="10"/>
      <c r="J5079" s="10"/>
      <c r="K5079" s="11"/>
      <c r="L5079" s="11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  <c r="AR5079" s="12"/>
      <c r="AS5079" s="12"/>
      <c r="AT5079" s="12"/>
      <c r="AU5079" s="12"/>
      <c r="AV5079" s="12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12"/>
      <c r="BG5079" s="12"/>
      <c r="BH5079" s="12"/>
      <c r="BI5079" s="12"/>
      <c r="BJ5079" s="13"/>
      <c r="BK5079" s="13"/>
      <c r="BL5079" s="13"/>
      <c r="BM5079" s="13"/>
      <c r="BN5079" s="13"/>
    </row>
    <row r="5080" spans="4:66" x14ac:dyDescent="0.25">
      <c r="D5080" s="7"/>
      <c r="E5080" s="10"/>
      <c r="F5080" s="10"/>
      <c r="G5080" s="10"/>
      <c r="H5080" s="10"/>
      <c r="I5080" s="10"/>
      <c r="J5080" s="10"/>
      <c r="K5080" s="11"/>
      <c r="L5080" s="11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  <c r="AR5080" s="12"/>
      <c r="AS5080" s="12"/>
      <c r="AT5080" s="12"/>
      <c r="AU5080" s="12"/>
      <c r="AV5080" s="12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12"/>
      <c r="BG5080" s="12"/>
      <c r="BH5080" s="12"/>
      <c r="BI5080" s="12"/>
      <c r="BJ5080" s="13"/>
      <c r="BK5080" s="13"/>
      <c r="BL5080" s="13"/>
      <c r="BM5080" s="13"/>
      <c r="BN5080" s="13"/>
    </row>
    <row r="5081" spans="4:66" x14ac:dyDescent="0.25">
      <c r="D5081" s="7"/>
      <c r="E5081" s="10"/>
      <c r="F5081" s="10"/>
      <c r="G5081" s="10"/>
      <c r="H5081" s="10"/>
      <c r="I5081" s="10"/>
      <c r="J5081" s="10"/>
      <c r="K5081" s="11"/>
      <c r="L5081" s="11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  <c r="AR5081" s="12"/>
      <c r="AS5081" s="12"/>
      <c r="AT5081" s="12"/>
      <c r="AU5081" s="12"/>
      <c r="AV5081" s="12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12"/>
      <c r="BG5081" s="12"/>
      <c r="BH5081" s="12"/>
      <c r="BI5081" s="12"/>
      <c r="BJ5081" s="13"/>
      <c r="BK5081" s="13"/>
      <c r="BL5081" s="13"/>
      <c r="BM5081" s="13"/>
      <c r="BN5081" s="13"/>
    </row>
    <row r="5082" spans="4:66" x14ac:dyDescent="0.25">
      <c r="D5082" s="7"/>
      <c r="E5082" s="10"/>
      <c r="F5082" s="10"/>
      <c r="G5082" s="10"/>
      <c r="H5082" s="10"/>
      <c r="I5082" s="10"/>
      <c r="J5082" s="10"/>
      <c r="K5082" s="11"/>
      <c r="L5082" s="11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  <c r="AR5082" s="12"/>
      <c r="AS5082" s="12"/>
      <c r="AT5082" s="12"/>
      <c r="AU5082" s="12"/>
      <c r="AV5082" s="12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12"/>
      <c r="BG5082" s="12"/>
      <c r="BH5082" s="12"/>
      <c r="BI5082" s="12"/>
      <c r="BJ5082" s="13"/>
      <c r="BK5082" s="13"/>
      <c r="BL5082" s="13"/>
      <c r="BM5082" s="13"/>
      <c r="BN5082" s="13"/>
    </row>
    <row r="5083" spans="4:66" x14ac:dyDescent="0.25">
      <c r="D5083" s="7"/>
      <c r="E5083" s="10"/>
      <c r="F5083" s="10"/>
      <c r="G5083" s="10"/>
      <c r="H5083" s="10"/>
      <c r="I5083" s="10"/>
      <c r="J5083" s="10"/>
      <c r="K5083" s="11"/>
      <c r="L5083" s="11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  <c r="AR5083" s="12"/>
      <c r="AS5083" s="12"/>
      <c r="AT5083" s="12"/>
      <c r="AU5083" s="12"/>
      <c r="AV5083" s="12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12"/>
      <c r="BG5083" s="12"/>
      <c r="BH5083" s="12"/>
      <c r="BI5083" s="12"/>
      <c r="BJ5083" s="13"/>
      <c r="BK5083" s="13"/>
      <c r="BL5083" s="13"/>
      <c r="BM5083" s="13"/>
      <c r="BN5083" s="13"/>
    </row>
    <row r="5084" spans="4:66" x14ac:dyDescent="0.25">
      <c r="D5084" s="7"/>
      <c r="E5084" s="10"/>
      <c r="F5084" s="10"/>
      <c r="G5084" s="10"/>
      <c r="H5084" s="10"/>
      <c r="I5084" s="10"/>
      <c r="J5084" s="10"/>
      <c r="K5084" s="11"/>
      <c r="L5084" s="11"/>
      <c r="M5084" s="12"/>
      <c r="N5084" s="12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  <c r="AR5084" s="12"/>
      <c r="AS5084" s="12"/>
      <c r="AT5084" s="12"/>
      <c r="AU5084" s="12"/>
      <c r="AV5084" s="12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12"/>
      <c r="BG5084" s="12"/>
      <c r="BH5084" s="12"/>
      <c r="BI5084" s="12"/>
      <c r="BJ5084" s="13"/>
      <c r="BK5084" s="13"/>
      <c r="BL5084" s="13"/>
      <c r="BM5084" s="13"/>
      <c r="BN5084" s="13"/>
    </row>
    <row r="5085" spans="4:66" x14ac:dyDescent="0.25">
      <c r="D5085" s="7"/>
      <c r="E5085" s="10"/>
      <c r="F5085" s="10"/>
      <c r="G5085" s="10"/>
      <c r="H5085" s="10"/>
      <c r="I5085" s="10"/>
      <c r="J5085" s="10"/>
      <c r="K5085" s="11"/>
      <c r="L5085" s="11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  <c r="AR5085" s="12"/>
      <c r="AS5085" s="12"/>
      <c r="AT5085" s="12"/>
      <c r="AU5085" s="12"/>
      <c r="AV5085" s="12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12"/>
      <c r="BG5085" s="12"/>
      <c r="BH5085" s="12"/>
      <c r="BI5085" s="12"/>
      <c r="BJ5085" s="13"/>
      <c r="BK5085" s="13"/>
      <c r="BL5085" s="13"/>
      <c r="BM5085" s="13"/>
      <c r="BN5085" s="13"/>
    </row>
    <row r="5086" spans="4:66" x14ac:dyDescent="0.25">
      <c r="D5086" s="7"/>
      <c r="E5086" s="10"/>
      <c r="F5086" s="10"/>
      <c r="G5086" s="10"/>
      <c r="H5086" s="10"/>
      <c r="I5086" s="10"/>
      <c r="J5086" s="10"/>
      <c r="K5086" s="11"/>
      <c r="L5086" s="11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  <c r="AR5086" s="12"/>
      <c r="AS5086" s="12"/>
      <c r="AT5086" s="12"/>
      <c r="AU5086" s="12"/>
      <c r="AV5086" s="12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12"/>
      <c r="BG5086" s="12"/>
      <c r="BH5086" s="12"/>
      <c r="BI5086" s="12"/>
      <c r="BJ5086" s="13"/>
      <c r="BK5086" s="13"/>
      <c r="BL5086" s="13"/>
      <c r="BM5086" s="13"/>
      <c r="BN5086" s="13"/>
    </row>
    <row r="5087" spans="4:66" x14ac:dyDescent="0.25">
      <c r="D5087" s="7"/>
      <c r="E5087" s="10"/>
      <c r="F5087" s="10"/>
      <c r="G5087" s="10"/>
      <c r="H5087" s="10"/>
      <c r="I5087" s="10"/>
      <c r="J5087" s="10"/>
      <c r="K5087" s="11"/>
      <c r="L5087" s="11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  <c r="AR5087" s="12"/>
      <c r="AS5087" s="12"/>
      <c r="AT5087" s="12"/>
      <c r="AU5087" s="12"/>
      <c r="AV5087" s="12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12"/>
      <c r="BG5087" s="12"/>
      <c r="BH5087" s="12"/>
      <c r="BI5087" s="12"/>
      <c r="BJ5087" s="13"/>
      <c r="BK5087" s="13"/>
      <c r="BL5087" s="13"/>
      <c r="BM5087" s="13"/>
      <c r="BN5087" s="13"/>
    </row>
    <row r="5088" spans="4:66" x14ac:dyDescent="0.25">
      <c r="D5088" s="7"/>
      <c r="E5088" s="10"/>
      <c r="F5088" s="10"/>
      <c r="G5088" s="10"/>
      <c r="H5088" s="10"/>
      <c r="I5088" s="10"/>
      <c r="J5088" s="10"/>
      <c r="K5088" s="11"/>
      <c r="L5088" s="11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  <c r="AR5088" s="12"/>
      <c r="AS5088" s="12"/>
      <c r="AT5088" s="12"/>
      <c r="AU5088" s="12"/>
      <c r="AV5088" s="12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12"/>
      <c r="BG5088" s="12"/>
      <c r="BH5088" s="12"/>
      <c r="BI5088" s="12"/>
      <c r="BJ5088" s="13"/>
      <c r="BK5088" s="13"/>
      <c r="BL5088" s="13"/>
      <c r="BM5088" s="13"/>
      <c r="BN5088" s="13"/>
    </row>
    <row r="5089" spans="4:66" x14ac:dyDescent="0.25">
      <c r="D5089" s="7"/>
      <c r="E5089" s="10"/>
      <c r="F5089" s="10"/>
      <c r="G5089" s="10"/>
      <c r="H5089" s="10"/>
      <c r="I5089" s="10"/>
      <c r="J5089" s="10"/>
      <c r="K5089" s="11"/>
      <c r="L5089" s="11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  <c r="AR5089" s="12"/>
      <c r="AS5089" s="12"/>
      <c r="AT5089" s="12"/>
      <c r="AU5089" s="12"/>
      <c r="AV5089" s="12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12"/>
      <c r="BG5089" s="12"/>
      <c r="BH5089" s="12"/>
      <c r="BI5089" s="12"/>
      <c r="BJ5089" s="13"/>
      <c r="BK5089" s="13"/>
      <c r="BL5089" s="13"/>
      <c r="BM5089" s="13"/>
      <c r="BN5089" s="13"/>
    </row>
    <row r="5090" spans="4:66" x14ac:dyDescent="0.25">
      <c r="D5090" s="7"/>
      <c r="E5090" s="10"/>
      <c r="F5090" s="10"/>
      <c r="G5090" s="10"/>
      <c r="H5090" s="10"/>
      <c r="I5090" s="10"/>
      <c r="J5090" s="10"/>
      <c r="K5090" s="11"/>
      <c r="L5090" s="11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  <c r="AR5090" s="12"/>
      <c r="AS5090" s="12"/>
      <c r="AT5090" s="12"/>
      <c r="AU5090" s="12"/>
      <c r="AV5090" s="12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12"/>
      <c r="BG5090" s="12"/>
      <c r="BH5090" s="12"/>
      <c r="BI5090" s="12"/>
      <c r="BJ5090" s="13"/>
      <c r="BK5090" s="13"/>
      <c r="BL5090" s="13"/>
      <c r="BM5090" s="13"/>
      <c r="BN5090" s="13"/>
    </row>
    <row r="5091" spans="4:66" x14ac:dyDescent="0.25">
      <c r="D5091" s="7"/>
      <c r="E5091" s="10"/>
      <c r="F5091" s="10"/>
      <c r="G5091" s="10"/>
      <c r="H5091" s="10"/>
      <c r="I5091" s="10"/>
      <c r="J5091" s="10"/>
      <c r="K5091" s="11"/>
      <c r="L5091" s="11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  <c r="AR5091" s="12"/>
      <c r="AS5091" s="12"/>
      <c r="AT5091" s="12"/>
      <c r="AU5091" s="12"/>
      <c r="AV5091" s="12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12"/>
      <c r="BG5091" s="12"/>
      <c r="BH5091" s="12"/>
      <c r="BI5091" s="12"/>
      <c r="BJ5091" s="13"/>
      <c r="BK5091" s="13"/>
      <c r="BL5091" s="13"/>
      <c r="BM5091" s="13"/>
      <c r="BN5091" s="13"/>
    </row>
    <row r="5092" spans="4:66" x14ac:dyDescent="0.25">
      <c r="D5092" s="7"/>
      <c r="E5092" s="10"/>
      <c r="F5092" s="10"/>
      <c r="G5092" s="10"/>
      <c r="H5092" s="10"/>
      <c r="I5092" s="10"/>
      <c r="J5092" s="10"/>
      <c r="K5092" s="11"/>
      <c r="L5092" s="11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  <c r="AR5092" s="12"/>
      <c r="AS5092" s="12"/>
      <c r="AT5092" s="12"/>
      <c r="AU5092" s="12"/>
      <c r="AV5092" s="12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12"/>
      <c r="BG5092" s="12"/>
      <c r="BH5092" s="12"/>
      <c r="BI5092" s="12"/>
      <c r="BJ5092" s="13"/>
      <c r="BK5092" s="13"/>
      <c r="BL5092" s="13"/>
      <c r="BM5092" s="13"/>
      <c r="BN5092" s="13"/>
    </row>
    <row r="5093" spans="4:66" x14ac:dyDescent="0.25">
      <c r="D5093" s="7"/>
      <c r="E5093" s="10"/>
      <c r="F5093" s="10"/>
      <c r="G5093" s="10"/>
      <c r="H5093" s="10"/>
      <c r="I5093" s="10"/>
      <c r="J5093" s="10"/>
      <c r="K5093" s="11"/>
      <c r="L5093" s="11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  <c r="AR5093" s="12"/>
      <c r="AS5093" s="12"/>
      <c r="AT5093" s="12"/>
      <c r="AU5093" s="12"/>
      <c r="AV5093" s="12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12"/>
      <c r="BG5093" s="12"/>
      <c r="BH5093" s="12"/>
      <c r="BI5093" s="12"/>
      <c r="BJ5093" s="13"/>
      <c r="BK5093" s="13"/>
      <c r="BL5093" s="13"/>
      <c r="BM5093" s="13"/>
      <c r="BN5093" s="13"/>
    </row>
    <row r="5094" spans="4:66" x14ac:dyDescent="0.25">
      <c r="D5094" s="7"/>
      <c r="E5094" s="10"/>
      <c r="F5094" s="10"/>
      <c r="G5094" s="10"/>
      <c r="H5094" s="10"/>
      <c r="I5094" s="10"/>
      <c r="J5094" s="10"/>
      <c r="K5094" s="11"/>
      <c r="L5094" s="11"/>
      <c r="M5094" s="12"/>
      <c r="N5094" s="12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  <c r="AR5094" s="12"/>
      <c r="AS5094" s="12"/>
      <c r="AT5094" s="12"/>
      <c r="AU5094" s="12"/>
      <c r="AV5094" s="12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12"/>
      <c r="BG5094" s="12"/>
      <c r="BH5094" s="12"/>
      <c r="BI5094" s="12"/>
      <c r="BJ5094" s="13"/>
      <c r="BK5094" s="13"/>
      <c r="BL5094" s="13"/>
      <c r="BM5094" s="13"/>
      <c r="BN5094" s="13"/>
    </row>
    <row r="5095" spans="4:66" x14ac:dyDescent="0.25">
      <c r="D5095" s="7"/>
      <c r="E5095" s="10"/>
      <c r="F5095" s="10"/>
      <c r="G5095" s="10"/>
      <c r="H5095" s="10"/>
      <c r="I5095" s="10"/>
      <c r="J5095" s="10"/>
      <c r="K5095" s="11"/>
      <c r="L5095" s="11"/>
      <c r="M5095" s="12"/>
      <c r="N5095" s="12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  <c r="AR5095" s="12"/>
      <c r="AS5095" s="12"/>
      <c r="AT5095" s="12"/>
      <c r="AU5095" s="12"/>
      <c r="AV5095" s="12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12"/>
      <c r="BG5095" s="12"/>
      <c r="BH5095" s="12"/>
      <c r="BI5095" s="12"/>
      <c r="BJ5095" s="13"/>
      <c r="BK5095" s="13"/>
      <c r="BL5095" s="13"/>
      <c r="BM5095" s="13"/>
      <c r="BN5095" s="13"/>
    </row>
    <row r="5096" spans="4:66" x14ac:dyDescent="0.25">
      <c r="D5096" s="7"/>
      <c r="E5096" s="10"/>
      <c r="F5096" s="10"/>
      <c r="G5096" s="10"/>
      <c r="H5096" s="10"/>
      <c r="I5096" s="10"/>
      <c r="J5096" s="10"/>
      <c r="K5096" s="11"/>
      <c r="L5096" s="11"/>
      <c r="M5096" s="12"/>
      <c r="N5096" s="12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  <c r="AR5096" s="12"/>
      <c r="AS5096" s="12"/>
      <c r="AT5096" s="12"/>
      <c r="AU5096" s="12"/>
      <c r="AV5096" s="12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12"/>
      <c r="BG5096" s="12"/>
      <c r="BH5096" s="12"/>
      <c r="BI5096" s="12"/>
      <c r="BJ5096" s="13"/>
      <c r="BK5096" s="13"/>
      <c r="BL5096" s="13"/>
      <c r="BM5096" s="13"/>
      <c r="BN5096" s="13"/>
    </row>
    <row r="5097" spans="4:66" x14ac:dyDescent="0.25">
      <c r="D5097" s="7"/>
      <c r="E5097" s="10"/>
      <c r="F5097" s="10"/>
      <c r="G5097" s="10"/>
      <c r="H5097" s="10"/>
      <c r="I5097" s="10"/>
      <c r="J5097" s="10"/>
      <c r="K5097" s="11"/>
      <c r="L5097" s="11"/>
      <c r="M5097" s="12"/>
      <c r="N5097" s="12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  <c r="AR5097" s="12"/>
      <c r="AS5097" s="12"/>
      <c r="AT5097" s="12"/>
      <c r="AU5097" s="12"/>
      <c r="AV5097" s="12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12"/>
      <c r="BG5097" s="12"/>
      <c r="BH5097" s="12"/>
      <c r="BI5097" s="12"/>
      <c r="BJ5097" s="13"/>
      <c r="BK5097" s="13"/>
      <c r="BL5097" s="13"/>
      <c r="BM5097" s="13"/>
      <c r="BN5097" s="13"/>
    </row>
    <row r="5098" spans="4:66" x14ac:dyDescent="0.25">
      <c r="D5098" s="7"/>
      <c r="E5098" s="10"/>
      <c r="F5098" s="10"/>
      <c r="G5098" s="10"/>
      <c r="H5098" s="10"/>
      <c r="I5098" s="10"/>
      <c r="J5098" s="10"/>
      <c r="K5098" s="11"/>
      <c r="L5098" s="11"/>
      <c r="M5098" s="12"/>
      <c r="N5098" s="12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12"/>
      <c r="Z5098" s="12"/>
      <c r="AA5098" s="12"/>
      <c r="AB5098" s="12"/>
      <c r="AC5098" s="12"/>
      <c r="AD5098" s="12"/>
      <c r="AE5098" s="12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  <c r="AR5098" s="12"/>
      <c r="AS5098" s="12"/>
      <c r="AT5098" s="12"/>
      <c r="AU5098" s="12"/>
      <c r="AV5098" s="12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12"/>
      <c r="BG5098" s="12"/>
      <c r="BH5098" s="12"/>
      <c r="BI5098" s="12"/>
      <c r="BJ5098" s="13"/>
      <c r="BK5098" s="13"/>
      <c r="BL5098" s="13"/>
      <c r="BM5098" s="13"/>
      <c r="BN5098" s="13"/>
    </row>
    <row r="5099" spans="4:66" x14ac:dyDescent="0.25">
      <c r="D5099" s="7"/>
      <c r="E5099" s="10"/>
      <c r="F5099" s="10"/>
      <c r="G5099" s="10"/>
      <c r="H5099" s="10"/>
      <c r="I5099" s="10"/>
      <c r="J5099" s="10"/>
      <c r="K5099" s="11"/>
      <c r="L5099" s="11"/>
      <c r="M5099" s="12"/>
      <c r="N5099" s="12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12"/>
      <c r="Z5099" s="12"/>
      <c r="AA5099" s="12"/>
      <c r="AB5099" s="12"/>
      <c r="AC5099" s="12"/>
      <c r="AD5099" s="12"/>
      <c r="AE5099" s="12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  <c r="AR5099" s="12"/>
      <c r="AS5099" s="12"/>
      <c r="AT5099" s="12"/>
      <c r="AU5099" s="12"/>
      <c r="AV5099" s="12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12"/>
      <c r="BG5099" s="12"/>
      <c r="BH5099" s="12"/>
      <c r="BI5099" s="12"/>
      <c r="BJ5099" s="13"/>
      <c r="BK5099" s="13"/>
      <c r="BL5099" s="13"/>
      <c r="BM5099" s="13"/>
      <c r="BN5099" s="13"/>
    </row>
    <row r="5100" spans="4:66" x14ac:dyDescent="0.25">
      <c r="D5100" s="7"/>
      <c r="E5100" s="10"/>
      <c r="F5100" s="10"/>
      <c r="G5100" s="10"/>
      <c r="H5100" s="10"/>
      <c r="I5100" s="10"/>
      <c r="J5100" s="10"/>
      <c r="K5100" s="11"/>
      <c r="L5100" s="11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  <c r="AR5100" s="12"/>
      <c r="AS5100" s="12"/>
      <c r="AT5100" s="12"/>
      <c r="AU5100" s="12"/>
      <c r="AV5100" s="12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12"/>
      <c r="BG5100" s="12"/>
      <c r="BH5100" s="12"/>
      <c r="BI5100" s="12"/>
      <c r="BJ5100" s="13"/>
      <c r="BK5100" s="13"/>
      <c r="BL5100" s="13"/>
      <c r="BM5100" s="13"/>
      <c r="BN5100" s="13"/>
    </row>
    <row r="5101" spans="4:66" x14ac:dyDescent="0.25">
      <c r="D5101" s="7"/>
      <c r="E5101" s="10"/>
      <c r="F5101" s="10"/>
      <c r="G5101" s="10"/>
      <c r="H5101" s="10"/>
      <c r="I5101" s="10"/>
      <c r="J5101" s="10"/>
      <c r="K5101" s="11"/>
      <c r="L5101" s="11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  <c r="AR5101" s="12"/>
      <c r="AS5101" s="12"/>
      <c r="AT5101" s="12"/>
      <c r="AU5101" s="12"/>
      <c r="AV5101" s="12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12"/>
      <c r="BG5101" s="12"/>
      <c r="BH5101" s="12"/>
      <c r="BI5101" s="12"/>
      <c r="BJ5101" s="13"/>
      <c r="BK5101" s="13"/>
      <c r="BL5101" s="13"/>
      <c r="BM5101" s="13"/>
      <c r="BN5101" s="13"/>
    </row>
    <row r="5102" spans="4:66" x14ac:dyDescent="0.25">
      <c r="D5102" s="7"/>
      <c r="E5102" s="10"/>
      <c r="F5102" s="10"/>
      <c r="G5102" s="10"/>
      <c r="H5102" s="10"/>
      <c r="I5102" s="10"/>
      <c r="J5102" s="10"/>
      <c r="K5102" s="11"/>
      <c r="L5102" s="11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  <c r="AR5102" s="12"/>
      <c r="AS5102" s="12"/>
      <c r="AT5102" s="12"/>
      <c r="AU5102" s="12"/>
      <c r="AV5102" s="12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12"/>
      <c r="BG5102" s="12"/>
      <c r="BH5102" s="12"/>
      <c r="BI5102" s="12"/>
      <c r="BJ5102" s="13"/>
      <c r="BK5102" s="13"/>
      <c r="BL5102" s="13"/>
      <c r="BM5102" s="13"/>
      <c r="BN5102" s="13"/>
    </row>
    <row r="5103" spans="4:66" x14ac:dyDescent="0.25">
      <c r="D5103" s="7"/>
      <c r="E5103" s="10"/>
      <c r="F5103" s="10"/>
      <c r="G5103" s="10"/>
      <c r="H5103" s="10"/>
      <c r="I5103" s="10"/>
      <c r="J5103" s="10"/>
      <c r="K5103" s="11"/>
      <c r="L5103" s="11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  <c r="AR5103" s="12"/>
      <c r="AS5103" s="12"/>
      <c r="AT5103" s="12"/>
      <c r="AU5103" s="12"/>
      <c r="AV5103" s="12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12"/>
      <c r="BG5103" s="12"/>
      <c r="BH5103" s="12"/>
      <c r="BI5103" s="12"/>
      <c r="BJ5103" s="13"/>
      <c r="BK5103" s="13"/>
      <c r="BL5103" s="13"/>
      <c r="BM5103" s="13"/>
      <c r="BN5103" s="13"/>
    </row>
    <row r="5104" spans="4:66" x14ac:dyDescent="0.25">
      <c r="D5104" s="7"/>
      <c r="E5104" s="10"/>
      <c r="F5104" s="10"/>
      <c r="G5104" s="10"/>
      <c r="H5104" s="10"/>
      <c r="I5104" s="10"/>
      <c r="J5104" s="10"/>
      <c r="K5104" s="11"/>
      <c r="L5104" s="11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  <c r="AR5104" s="12"/>
      <c r="AS5104" s="12"/>
      <c r="AT5104" s="12"/>
      <c r="AU5104" s="12"/>
      <c r="AV5104" s="12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12"/>
      <c r="BG5104" s="12"/>
      <c r="BH5104" s="12"/>
      <c r="BI5104" s="12"/>
      <c r="BJ5104" s="13"/>
      <c r="BK5104" s="13"/>
      <c r="BL5104" s="13"/>
      <c r="BM5104" s="13"/>
      <c r="BN5104" s="13"/>
    </row>
    <row r="5105" spans="4:66" x14ac:dyDescent="0.25">
      <c r="D5105" s="7"/>
      <c r="E5105" s="10"/>
      <c r="F5105" s="10"/>
      <c r="G5105" s="10"/>
      <c r="H5105" s="10"/>
      <c r="I5105" s="10"/>
      <c r="J5105" s="10"/>
      <c r="K5105" s="11"/>
      <c r="L5105" s="11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  <c r="AR5105" s="12"/>
      <c r="AS5105" s="12"/>
      <c r="AT5105" s="12"/>
      <c r="AU5105" s="12"/>
      <c r="AV5105" s="12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12"/>
      <c r="BG5105" s="12"/>
      <c r="BH5105" s="12"/>
      <c r="BI5105" s="12"/>
      <c r="BJ5105" s="13"/>
      <c r="BK5105" s="13"/>
      <c r="BL5105" s="13"/>
      <c r="BM5105" s="13"/>
      <c r="BN5105" s="13"/>
    </row>
    <row r="5106" spans="4:66" x14ac:dyDescent="0.25">
      <c r="D5106" s="7"/>
      <c r="E5106" s="10"/>
      <c r="F5106" s="10"/>
      <c r="G5106" s="10"/>
      <c r="H5106" s="10"/>
      <c r="I5106" s="10"/>
      <c r="J5106" s="10"/>
      <c r="K5106" s="11"/>
      <c r="L5106" s="11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  <c r="AR5106" s="12"/>
      <c r="AS5106" s="12"/>
      <c r="AT5106" s="12"/>
      <c r="AU5106" s="12"/>
      <c r="AV5106" s="12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12"/>
      <c r="BG5106" s="12"/>
      <c r="BH5106" s="12"/>
      <c r="BI5106" s="12"/>
      <c r="BJ5106" s="13"/>
      <c r="BK5106" s="13"/>
      <c r="BL5106" s="13"/>
      <c r="BM5106" s="13"/>
      <c r="BN5106" s="13"/>
    </row>
    <row r="5107" spans="4:66" x14ac:dyDescent="0.25">
      <c r="D5107" s="7"/>
      <c r="E5107" s="10"/>
      <c r="F5107" s="10"/>
      <c r="G5107" s="10"/>
      <c r="H5107" s="10"/>
      <c r="I5107" s="10"/>
      <c r="J5107" s="10"/>
      <c r="K5107" s="11"/>
      <c r="L5107" s="11"/>
      <c r="M5107" s="12"/>
      <c r="N5107" s="12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12"/>
      <c r="Z5107" s="12"/>
      <c r="AA5107" s="12"/>
      <c r="AB5107" s="12"/>
      <c r="AC5107" s="12"/>
      <c r="AD5107" s="12"/>
      <c r="AE5107" s="12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  <c r="AR5107" s="12"/>
      <c r="AS5107" s="12"/>
      <c r="AT5107" s="12"/>
      <c r="AU5107" s="12"/>
      <c r="AV5107" s="12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12"/>
      <c r="BG5107" s="12"/>
      <c r="BH5107" s="12"/>
      <c r="BI5107" s="12"/>
      <c r="BJ5107" s="13"/>
      <c r="BK5107" s="13"/>
      <c r="BL5107" s="13"/>
      <c r="BM5107" s="13"/>
      <c r="BN5107" s="13"/>
    </row>
    <row r="5108" spans="4:66" x14ac:dyDescent="0.25">
      <c r="D5108" s="7"/>
      <c r="E5108" s="10"/>
      <c r="F5108" s="10"/>
      <c r="G5108" s="10"/>
      <c r="H5108" s="10"/>
      <c r="I5108" s="10"/>
      <c r="J5108" s="10"/>
      <c r="K5108" s="11"/>
      <c r="L5108" s="11"/>
      <c r="M5108" s="12"/>
      <c r="N5108" s="12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12"/>
      <c r="Z5108" s="12"/>
      <c r="AA5108" s="12"/>
      <c r="AB5108" s="12"/>
      <c r="AC5108" s="12"/>
      <c r="AD5108" s="12"/>
      <c r="AE5108" s="12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  <c r="AR5108" s="12"/>
      <c r="AS5108" s="12"/>
      <c r="AT5108" s="12"/>
      <c r="AU5108" s="12"/>
      <c r="AV5108" s="12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12"/>
      <c r="BG5108" s="12"/>
      <c r="BH5108" s="12"/>
      <c r="BI5108" s="12"/>
      <c r="BJ5108" s="13"/>
      <c r="BK5108" s="13"/>
      <c r="BL5108" s="13"/>
      <c r="BM5108" s="13"/>
      <c r="BN5108" s="13"/>
    </row>
    <row r="5109" spans="4:66" x14ac:dyDescent="0.25">
      <c r="D5109" s="7"/>
      <c r="E5109" s="10"/>
      <c r="F5109" s="10"/>
      <c r="G5109" s="10"/>
      <c r="H5109" s="10"/>
      <c r="I5109" s="10"/>
      <c r="J5109" s="10"/>
      <c r="K5109" s="11"/>
      <c r="L5109" s="11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2"/>
      <c r="AS5109" s="12"/>
      <c r="AT5109" s="12"/>
      <c r="AU5109" s="12"/>
      <c r="AV5109" s="12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12"/>
      <c r="BG5109" s="12"/>
      <c r="BH5109" s="12"/>
      <c r="BI5109" s="12"/>
      <c r="BJ5109" s="13"/>
      <c r="BK5109" s="13"/>
      <c r="BL5109" s="13"/>
      <c r="BM5109" s="13"/>
      <c r="BN5109" s="13"/>
    </row>
    <row r="5110" spans="4:66" x14ac:dyDescent="0.25">
      <c r="D5110" s="7"/>
      <c r="E5110" s="10"/>
      <c r="F5110" s="10"/>
      <c r="G5110" s="10"/>
      <c r="H5110" s="10"/>
      <c r="I5110" s="10"/>
      <c r="J5110" s="10"/>
      <c r="K5110" s="11"/>
      <c r="L5110" s="11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  <c r="AR5110" s="12"/>
      <c r="AS5110" s="12"/>
      <c r="AT5110" s="12"/>
      <c r="AU5110" s="12"/>
      <c r="AV5110" s="12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12"/>
      <c r="BG5110" s="12"/>
      <c r="BH5110" s="12"/>
      <c r="BI5110" s="12"/>
      <c r="BJ5110" s="13"/>
      <c r="BK5110" s="13"/>
      <c r="BL5110" s="13"/>
      <c r="BM5110" s="13"/>
      <c r="BN5110" s="13"/>
    </row>
    <row r="5111" spans="4:66" x14ac:dyDescent="0.25">
      <c r="D5111" s="7"/>
      <c r="E5111" s="10"/>
      <c r="F5111" s="10"/>
      <c r="G5111" s="10"/>
      <c r="H5111" s="10"/>
      <c r="I5111" s="10"/>
      <c r="J5111" s="10"/>
      <c r="K5111" s="11"/>
      <c r="L5111" s="11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  <c r="AR5111" s="12"/>
      <c r="AS5111" s="12"/>
      <c r="AT5111" s="12"/>
      <c r="AU5111" s="12"/>
      <c r="AV5111" s="12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12"/>
      <c r="BG5111" s="12"/>
      <c r="BH5111" s="12"/>
      <c r="BI5111" s="12"/>
      <c r="BJ5111" s="13"/>
      <c r="BK5111" s="13"/>
      <c r="BL5111" s="13"/>
      <c r="BM5111" s="13"/>
      <c r="BN5111" s="13"/>
    </row>
    <row r="5112" spans="4:66" x14ac:dyDescent="0.25">
      <c r="D5112" s="7"/>
      <c r="E5112" s="10"/>
      <c r="F5112" s="10"/>
      <c r="G5112" s="10"/>
      <c r="H5112" s="10"/>
      <c r="I5112" s="10"/>
      <c r="J5112" s="10"/>
      <c r="K5112" s="11"/>
      <c r="L5112" s="11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  <c r="AR5112" s="12"/>
      <c r="AS5112" s="12"/>
      <c r="AT5112" s="12"/>
      <c r="AU5112" s="12"/>
      <c r="AV5112" s="12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12"/>
      <c r="BG5112" s="12"/>
      <c r="BH5112" s="12"/>
      <c r="BI5112" s="12"/>
      <c r="BJ5112" s="13"/>
      <c r="BK5112" s="13"/>
      <c r="BL5112" s="13"/>
      <c r="BM5112" s="13"/>
      <c r="BN5112" s="13"/>
    </row>
    <row r="5113" spans="4:66" x14ac:dyDescent="0.25">
      <c r="D5113" s="7"/>
      <c r="E5113" s="10"/>
      <c r="F5113" s="10"/>
      <c r="G5113" s="10"/>
      <c r="H5113" s="10"/>
      <c r="I5113" s="10"/>
      <c r="J5113" s="10"/>
      <c r="K5113" s="11"/>
      <c r="L5113" s="11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2"/>
      <c r="AS5113" s="12"/>
      <c r="AT5113" s="12"/>
      <c r="AU5113" s="12"/>
      <c r="AV5113" s="12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12"/>
      <c r="BG5113" s="12"/>
      <c r="BH5113" s="12"/>
      <c r="BI5113" s="12"/>
      <c r="BJ5113" s="13"/>
      <c r="BK5113" s="13"/>
      <c r="BL5113" s="13"/>
      <c r="BM5113" s="13"/>
      <c r="BN5113" s="13"/>
    </row>
    <row r="5114" spans="4:66" x14ac:dyDescent="0.25">
      <c r="D5114" s="7"/>
      <c r="E5114" s="10"/>
      <c r="F5114" s="10"/>
      <c r="G5114" s="10"/>
      <c r="H5114" s="10"/>
      <c r="I5114" s="10"/>
      <c r="J5114" s="10"/>
      <c r="K5114" s="11"/>
      <c r="L5114" s="11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  <c r="AR5114" s="12"/>
      <c r="AS5114" s="12"/>
      <c r="AT5114" s="12"/>
      <c r="AU5114" s="12"/>
      <c r="AV5114" s="12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12"/>
      <c r="BG5114" s="12"/>
      <c r="BH5114" s="12"/>
      <c r="BI5114" s="12"/>
      <c r="BJ5114" s="13"/>
      <c r="BK5114" s="13"/>
      <c r="BL5114" s="13"/>
      <c r="BM5114" s="13"/>
      <c r="BN5114" s="13"/>
    </row>
    <row r="5115" spans="4:66" x14ac:dyDescent="0.25">
      <c r="D5115" s="7"/>
      <c r="E5115" s="10"/>
      <c r="F5115" s="10"/>
      <c r="G5115" s="10"/>
      <c r="H5115" s="10"/>
      <c r="I5115" s="10"/>
      <c r="J5115" s="10"/>
      <c r="K5115" s="11"/>
      <c r="L5115" s="11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2"/>
      <c r="AS5115" s="12"/>
      <c r="AT5115" s="12"/>
      <c r="AU5115" s="12"/>
      <c r="AV5115" s="12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12"/>
      <c r="BG5115" s="12"/>
      <c r="BH5115" s="12"/>
      <c r="BI5115" s="12"/>
      <c r="BJ5115" s="13"/>
      <c r="BK5115" s="13"/>
      <c r="BL5115" s="13"/>
      <c r="BM5115" s="13"/>
      <c r="BN5115" s="13"/>
    </row>
    <row r="5116" spans="4:66" x14ac:dyDescent="0.25">
      <c r="D5116" s="7"/>
      <c r="E5116" s="10"/>
      <c r="F5116" s="10"/>
      <c r="G5116" s="10"/>
      <c r="H5116" s="10"/>
      <c r="I5116" s="10"/>
      <c r="J5116" s="10"/>
      <c r="K5116" s="11"/>
      <c r="L5116" s="11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  <c r="AR5116" s="12"/>
      <c r="AS5116" s="12"/>
      <c r="AT5116" s="12"/>
      <c r="AU5116" s="12"/>
      <c r="AV5116" s="12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12"/>
      <c r="BG5116" s="12"/>
      <c r="BH5116" s="12"/>
      <c r="BI5116" s="12"/>
      <c r="BJ5116" s="13"/>
      <c r="BK5116" s="13"/>
      <c r="BL5116" s="13"/>
      <c r="BM5116" s="13"/>
      <c r="BN5116" s="13"/>
    </row>
    <row r="5117" spans="4:66" x14ac:dyDescent="0.25">
      <c r="D5117" s="7"/>
      <c r="E5117" s="10"/>
      <c r="F5117" s="10"/>
      <c r="G5117" s="10"/>
      <c r="H5117" s="10"/>
      <c r="I5117" s="10"/>
      <c r="J5117" s="10"/>
      <c r="K5117" s="11"/>
      <c r="L5117" s="11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  <c r="AR5117" s="12"/>
      <c r="AS5117" s="12"/>
      <c r="AT5117" s="12"/>
      <c r="AU5117" s="12"/>
      <c r="AV5117" s="12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12"/>
      <c r="BG5117" s="12"/>
      <c r="BH5117" s="12"/>
      <c r="BI5117" s="12"/>
      <c r="BJ5117" s="13"/>
      <c r="BK5117" s="13"/>
      <c r="BL5117" s="13"/>
      <c r="BM5117" s="13"/>
      <c r="BN5117" s="13"/>
    </row>
    <row r="5118" spans="4:66" x14ac:dyDescent="0.25">
      <c r="D5118" s="7"/>
      <c r="E5118" s="10"/>
      <c r="F5118" s="10"/>
      <c r="G5118" s="10"/>
      <c r="H5118" s="10"/>
      <c r="I5118" s="10"/>
      <c r="J5118" s="10"/>
      <c r="K5118" s="11"/>
      <c r="L5118" s="11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  <c r="AR5118" s="12"/>
      <c r="AS5118" s="12"/>
      <c r="AT5118" s="12"/>
      <c r="AU5118" s="12"/>
      <c r="AV5118" s="12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12"/>
      <c r="BG5118" s="12"/>
      <c r="BH5118" s="12"/>
      <c r="BI5118" s="12"/>
      <c r="BJ5118" s="13"/>
      <c r="BK5118" s="13"/>
      <c r="BL5118" s="13"/>
      <c r="BM5118" s="13"/>
      <c r="BN5118" s="13"/>
    </row>
    <row r="5119" spans="4:66" x14ac:dyDescent="0.25">
      <c r="D5119" s="7"/>
      <c r="E5119" s="10"/>
      <c r="F5119" s="10"/>
      <c r="G5119" s="10"/>
      <c r="H5119" s="10"/>
      <c r="I5119" s="10"/>
      <c r="J5119" s="10"/>
      <c r="K5119" s="11"/>
      <c r="L5119" s="11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  <c r="AR5119" s="12"/>
      <c r="AS5119" s="12"/>
      <c r="AT5119" s="12"/>
      <c r="AU5119" s="12"/>
      <c r="AV5119" s="12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12"/>
      <c r="BG5119" s="12"/>
      <c r="BH5119" s="12"/>
      <c r="BI5119" s="12"/>
      <c r="BJ5119" s="13"/>
      <c r="BK5119" s="13"/>
      <c r="BL5119" s="13"/>
      <c r="BM5119" s="13"/>
      <c r="BN5119" s="13"/>
    </row>
    <row r="5120" spans="4:66" x14ac:dyDescent="0.25">
      <c r="D5120" s="7"/>
      <c r="E5120" s="10"/>
      <c r="F5120" s="10"/>
      <c r="G5120" s="10"/>
      <c r="H5120" s="10"/>
      <c r="I5120" s="10"/>
      <c r="J5120" s="10"/>
      <c r="K5120" s="11"/>
      <c r="L5120" s="11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  <c r="AR5120" s="12"/>
      <c r="AS5120" s="12"/>
      <c r="AT5120" s="12"/>
      <c r="AU5120" s="12"/>
      <c r="AV5120" s="12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12"/>
      <c r="BG5120" s="12"/>
      <c r="BH5120" s="12"/>
      <c r="BI5120" s="12"/>
      <c r="BJ5120" s="13"/>
      <c r="BK5120" s="13"/>
      <c r="BL5120" s="13"/>
      <c r="BM5120" s="13"/>
      <c r="BN5120" s="13"/>
    </row>
    <row r="5121" spans="4:66" x14ac:dyDescent="0.25">
      <c r="D5121" s="7"/>
      <c r="E5121" s="10"/>
      <c r="F5121" s="10"/>
      <c r="G5121" s="10"/>
      <c r="H5121" s="10"/>
      <c r="I5121" s="10"/>
      <c r="J5121" s="10"/>
      <c r="K5121" s="11"/>
      <c r="L5121" s="11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  <c r="AR5121" s="12"/>
      <c r="AS5121" s="12"/>
      <c r="AT5121" s="12"/>
      <c r="AU5121" s="12"/>
      <c r="AV5121" s="12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12"/>
      <c r="BG5121" s="12"/>
      <c r="BH5121" s="12"/>
      <c r="BI5121" s="12"/>
      <c r="BJ5121" s="13"/>
      <c r="BK5121" s="13"/>
      <c r="BL5121" s="13"/>
      <c r="BM5121" s="13"/>
      <c r="BN5121" s="13"/>
    </row>
    <row r="5122" spans="4:66" x14ac:dyDescent="0.25">
      <c r="D5122" s="7"/>
      <c r="E5122" s="10"/>
      <c r="F5122" s="10"/>
      <c r="G5122" s="10"/>
      <c r="H5122" s="10"/>
      <c r="I5122" s="10"/>
      <c r="J5122" s="10"/>
      <c r="K5122" s="11"/>
      <c r="L5122" s="11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  <c r="AR5122" s="12"/>
      <c r="AS5122" s="12"/>
      <c r="AT5122" s="12"/>
      <c r="AU5122" s="12"/>
      <c r="AV5122" s="12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12"/>
      <c r="BG5122" s="12"/>
      <c r="BH5122" s="12"/>
      <c r="BI5122" s="12"/>
      <c r="BJ5122" s="13"/>
      <c r="BK5122" s="13"/>
      <c r="BL5122" s="13"/>
      <c r="BM5122" s="13"/>
      <c r="BN5122" s="13"/>
    </row>
    <row r="5123" spans="4:66" x14ac:dyDescent="0.25">
      <c r="D5123" s="7"/>
      <c r="E5123" s="10"/>
      <c r="F5123" s="10"/>
      <c r="G5123" s="10"/>
      <c r="H5123" s="10"/>
      <c r="I5123" s="10"/>
      <c r="J5123" s="10"/>
      <c r="K5123" s="11"/>
      <c r="L5123" s="11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  <c r="AR5123" s="12"/>
      <c r="AS5123" s="12"/>
      <c r="AT5123" s="12"/>
      <c r="AU5123" s="12"/>
      <c r="AV5123" s="12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12"/>
      <c r="BG5123" s="12"/>
      <c r="BH5123" s="12"/>
      <c r="BI5123" s="12"/>
      <c r="BJ5123" s="13"/>
      <c r="BK5123" s="13"/>
      <c r="BL5123" s="13"/>
      <c r="BM5123" s="13"/>
      <c r="BN5123" s="13"/>
    </row>
    <row r="5124" spans="4:66" x14ac:dyDescent="0.25">
      <c r="D5124" s="7"/>
      <c r="E5124" s="10"/>
      <c r="F5124" s="10"/>
      <c r="G5124" s="10"/>
      <c r="H5124" s="10"/>
      <c r="I5124" s="10"/>
      <c r="J5124" s="10"/>
      <c r="K5124" s="11"/>
      <c r="L5124" s="11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  <c r="AR5124" s="12"/>
      <c r="AS5124" s="12"/>
      <c r="AT5124" s="12"/>
      <c r="AU5124" s="12"/>
      <c r="AV5124" s="12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12"/>
      <c r="BG5124" s="12"/>
      <c r="BH5124" s="12"/>
      <c r="BI5124" s="12"/>
      <c r="BJ5124" s="13"/>
      <c r="BK5124" s="13"/>
      <c r="BL5124" s="13"/>
      <c r="BM5124" s="13"/>
      <c r="BN5124" s="13"/>
    </row>
    <row r="5125" spans="4:66" x14ac:dyDescent="0.25">
      <c r="D5125" s="7"/>
      <c r="E5125" s="10"/>
      <c r="F5125" s="10"/>
      <c r="G5125" s="10"/>
      <c r="H5125" s="10"/>
      <c r="I5125" s="10"/>
      <c r="J5125" s="10"/>
      <c r="K5125" s="11"/>
      <c r="L5125" s="11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2"/>
      <c r="AS5125" s="12"/>
      <c r="AT5125" s="12"/>
      <c r="AU5125" s="12"/>
      <c r="AV5125" s="12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12"/>
      <c r="BG5125" s="12"/>
      <c r="BH5125" s="12"/>
      <c r="BI5125" s="12"/>
      <c r="BJ5125" s="13"/>
      <c r="BK5125" s="13"/>
      <c r="BL5125" s="13"/>
      <c r="BM5125" s="13"/>
      <c r="BN5125" s="13"/>
    </row>
    <row r="5126" spans="4:66" x14ac:dyDescent="0.25">
      <c r="D5126" s="7"/>
      <c r="E5126" s="10"/>
      <c r="F5126" s="10"/>
      <c r="G5126" s="10"/>
      <c r="H5126" s="10"/>
      <c r="I5126" s="10"/>
      <c r="J5126" s="10"/>
      <c r="K5126" s="11"/>
      <c r="L5126" s="11"/>
      <c r="M5126" s="12"/>
      <c r="N5126" s="12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12"/>
      <c r="Z5126" s="12"/>
      <c r="AA5126" s="12"/>
      <c r="AB5126" s="12"/>
      <c r="AC5126" s="12"/>
      <c r="AD5126" s="12"/>
      <c r="AE5126" s="12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  <c r="AR5126" s="12"/>
      <c r="AS5126" s="12"/>
      <c r="AT5126" s="12"/>
      <c r="AU5126" s="12"/>
      <c r="AV5126" s="12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12"/>
      <c r="BG5126" s="12"/>
      <c r="BH5126" s="12"/>
      <c r="BI5126" s="12"/>
      <c r="BJ5126" s="13"/>
      <c r="BK5126" s="13"/>
      <c r="BL5126" s="13"/>
      <c r="BM5126" s="13"/>
      <c r="BN5126" s="13"/>
    </row>
    <row r="5127" spans="4:66" x14ac:dyDescent="0.25">
      <c r="D5127" s="7"/>
      <c r="E5127" s="10"/>
      <c r="F5127" s="10"/>
      <c r="G5127" s="10"/>
      <c r="H5127" s="10"/>
      <c r="I5127" s="10"/>
      <c r="J5127" s="10"/>
      <c r="K5127" s="11"/>
      <c r="L5127" s="11"/>
      <c r="M5127" s="12"/>
      <c r="N5127" s="12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12"/>
      <c r="Z5127" s="12"/>
      <c r="AA5127" s="12"/>
      <c r="AB5127" s="12"/>
      <c r="AC5127" s="12"/>
      <c r="AD5127" s="12"/>
      <c r="AE5127" s="12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  <c r="AR5127" s="12"/>
      <c r="AS5127" s="12"/>
      <c r="AT5127" s="12"/>
      <c r="AU5127" s="12"/>
      <c r="AV5127" s="12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12"/>
      <c r="BG5127" s="12"/>
      <c r="BH5127" s="12"/>
      <c r="BI5127" s="12"/>
      <c r="BJ5127" s="13"/>
      <c r="BK5127" s="13"/>
      <c r="BL5127" s="13"/>
      <c r="BM5127" s="13"/>
      <c r="BN5127" s="13"/>
    </row>
    <row r="5128" spans="4:66" x14ac:dyDescent="0.25">
      <c r="D5128" s="7"/>
      <c r="E5128" s="10"/>
      <c r="F5128" s="10"/>
      <c r="G5128" s="10"/>
      <c r="H5128" s="10"/>
      <c r="I5128" s="10"/>
      <c r="J5128" s="10"/>
      <c r="K5128" s="11"/>
      <c r="L5128" s="11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  <c r="AR5128" s="12"/>
      <c r="AS5128" s="12"/>
      <c r="AT5128" s="12"/>
      <c r="AU5128" s="12"/>
      <c r="AV5128" s="12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12"/>
      <c r="BG5128" s="12"/>
      <c r="BH5128" s="12"/>
      <c r="BI5128" s="12"/>
      <c r="BJ5128" s="13"/>
      <c r="BK5128" s="13"/>
      <c r="BL5128" s="13"/>
      <c r="BM5128" s="13"/>
      <c r="BN5128" s="13"/>
    </row>
    <row r="5129" spans="4:66" s="14" customFormat="1" x14ac:dyDescent="0.25">
      <c r="D5129" s="21"/>
      <c r="K5129" s="16"/>
      <c r="L5129" s="16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  <c r="Y5129" s="17"/>
      <c r="Z5129" s="17"/>
      <c r="AA5129" s="17"/>
      <c r="AB5129" s="17"/>
      <c r="AC5129" s="17"/>
      <c r="AD5129" s="17"/>
      <c r="AE5129" s="17"/>
      <c r="AF5129" s="17"/>
      <c r="AG5129" s="17"/>
      <c r="AH5129" s="17"/>
      <c r="AI5129" s="17"/>
      <c r="AJ5129" s="17"/>
      <c r="AK5129" s="17"/>
      <c r="AL5129" s="17"/>
      <c r="AM5129" s="17"/>
      <c r="AN5129" s="17"/>
      <c r="AO5129" s="17"/>
      <c r="AP5129" s="17"/>
      <c r="AQ5129" s="17"/>
      <c r="AR5129" s="17"/>
      <c r="AS5129" s="17"/>
      <c r="AT5129" s="17"/>
      <c r="AU5129" s="17"/>
      <c r="AV5129" s="17"/>
      <c r="AW5129" s="17"/>
      <c r="AX5129" s="17"/>
      <c r="AY5129" s="17"/>
      <c r="AZ5129" s="17"/>
      <c r="BA5129" s="17"/>
      <c r="BB5129" s="17"/>
      <c r="BC5129" s="17"/>
      <c r="BD5129" s="17"/>
      <c r="BE5129" s="17"/>
      <c r="BF5129" s="17"/>
      <c r="BG5129" s="17"/>
      <c r="BH5129" s="17"/>
      <c r="BI5129" s="17"/>
      <c r="BJ5129" s="18"/>
      <c r="BK5129" s="18"/>
      <c r="BL5129" s="18"/>
      <c r="BM5129" s="18"/>
      <c r="BN5129" s="18"/>
    </row>
    <row r="5130" spans="4:66" x14ac:dyDescent="0.25">
      <c r="D5130" s="7"/>
      <c r="E5130" s="10"/>
      <c r="F5130" s="10"/>
      <c r="G5130" s="10"/>
      <c r="H5130" s="10"/>
      <c r="I5130" s="10"/>
      <c r="J5130" s="10"/>
      <c r="K5130" s="11"/>
      <c r="L5130" s="11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  <c r="AR5130" s="12"/>
      <c r="AS5130" s="12"/>
      <c r="AT5130" s="12"/>
      <c r="AU5130" s="12"/>
      <c r="AV5130" s="12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12"/>
      <c r="BG5130" s="12"/>
      <c r="BH5130" s="12"/>
      <c r="BI5130" s="12"/>
      <c r="BJ5130" s="13"/>
      <c r="BK5130" s="13"/>
      <c r="BL5130" s="13"/>
      <c r="BM5130" s="13"/>
      <c r="BN5130" s="13"/>
    </row>
    <row r="5131" spans="4:66" x14ac:dyDescent="0.25">
      <c r="D5131" s="7"/>
      <c r="E5131" s="10"/>
      <c r="F5131" s="10"/>
      <c r="G5131" s="10"/>
      <c r="H5131" s="10"/>
      <c r="I5131" s="10"/>
      <c r="J5131" s="10"/>
      <c r="K5131" s="11"/>
      <c r="L5131" s="11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  <c r="AR5131" s="12"/>
      <c r="AS5131" s="12"/>
      <c r="AT5131" s="12"/>
      <c r="AU5131" s="12"/>
      <c r="AV5131" s="12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12"/>
      <c r="BG5131" s="12"/>
      <c r="BH5131" s="12"/>
      <c r="BI5131" s="12"/>
      <c r="BJ5131" s="13"/>
      <c r="BK5131" s="13"/>
      <c r="BL5131" s="13"/>
      <c r="BM5131" s="13"/>
      <c r="BN5131" s="13"/>
    </row>
    <row r="5132" spans="4:66" x14ac:dyDescent="0.25">
      <c r="D5132" s="7"/>
      <c r="E5132" s="10"/>
      <c r="F5132" s="10"/>
      <c r="G5132" s="10"/>
      <c r="H5132" s="10"/>
      <c r="I5132" s="10"/>
      <c r="J5132" s="10"/>
      <c r="K5132" s="11"/>
      <c r="L5132" s="11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  <c r="AR5132" s="12"/>
      <c r="AS5132" s="12"/>
      <c r="AT5132" s="12"/>
      <c r="AU5132" s="12"/>
      <c r="AV5132" s="12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12"/>
      <c r="BG5132" s="12"/>
      <c r="BH5132" s="12"/>
      <c r="BI5132" s="12"/>
      <c r="BJ5132" s="13"/>
      <c r="BK5132" s="13"/>
      <c r="BL5132" s="13"/>
      <c r="BM5132" s="13"/>
      <c r="BN5132" s="13"/>
    </row>
    <row r="5133" spans="4:66" x14ac:dyDescent="0.25">
      <c r="D5133" s="7"/>
      <c r="E5133" s="10"/>
      <c r="F5133" s="10"/>
      <c r="G5133" s="10"/>
      <c r="H5133" s="10"/>
      <c r="I5133" s="10"/>
      <c r="J5133" s="10"/>
      <c r="K5133" s="11"/>
      <c r="L5133" s="11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  <c r="AR5133" s="12"/>
      <c r="AS5133" s="12"/>
      <c r="AT5133" s="12"/>
      <c r="AU5133" s="12"/>
      <c r="AV5133" s="12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12"/>
      <c r="BG5133" s="12"/>
      <c r="BH5133" s="12"/>
      <c r="BI5133" s="12"/>
      <c r="BJ5133" s="13"/>
      <c r="BK5133" s="13"/>
      <c r="BL5133" s="13"/>
      <c r="BM5133" s="13"/>
      <c r="BN5133" s="13"/>
    </row>
    <row r="5134" spans="4:66" x14ac:dyDescent="0.25">
      <c r="D5134" s="7"/>
      <c r="E5134" s="10"/>
      <c r="F5134" s="10"/>
      <c r="G5134" s="10"/>
      <c r="H5134" s="10"/>
      <c r="I5134" s="10"/>
      <c r="J5134" s="10"/>
      <c r="K5134" s="11"/>
      <c r="L5134" s="11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  <c r="AR5134" s="12"/>
      <c r="AS5134" s="12"/>
      <c r="AT5134" s="12"/>
      <c r="AU5134" s="12"/>
      <c r="AV5134" s="12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12"/>
      <c r="BG5134" s="12"/>
      <c r="BH5134" s="12"/>
      <c r="BI5134" s="12"/>
      <c r="BJ5134" s="13"/>
      <c r="BK5134" s="13"/>
      <c r="BL5134" s="13"/>
      <c r="BM5134" s="13"/>
      <c r="BN5134" s="13"/>
    </row>
    <row r="5135" spans="4:66" x14ac:dyDescent="0.25">
      <c r="D5135" s="7"/>
      <c r="E5135" s="10"/>
      <c r="F5135" s="10"/>
      <c r="G5135" s="10"/>
      <c r="H5135" s="10"/>
      <c r="I5135" s="10"/>
      <c r="J5135" s="10"/>
      <c r="K5135" s="11"/>
      <c r="L5135" s="11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  <c r="AR5135" s="12"/>
      <c r="AS5135" s="12"/>
      <c r="AT5135" s="12"/>
      <c r="AU5135" s="12"/>
      <c r="AV5135" s="12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12"/>
      <c r="BG5135" s="12"/>
      <c r="BH5135" s="12"/>
      <c r="BI5135" s="12"/>
      <c r="BJ5135" s="13"/>
      <c r="BK5135" s="13"/>
      <c r="BL5135" s="13"/>
      <c r="BM5135" s="13"/>
      <c r="BN5135" s="13"/>
    </row>
    <row r="5136" spans="4:66" x14ac:dyDescent="0.25">
      <c r="D5136" s="7"/>
      <c r="E5136" s="10"/>
      <c r="F5136" s="10"/>
      <c r="G5136" s="10"/>
      <c r="H5136" s="10"/>
      <c r="I5136" s="10"/>
      <c r="J5136" s="10"/>
      <c r="K5136" s="11"/>
      <c r="L5136" s="11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  <c r="AR5136" s="12"/>
      <c r="AS5136" s="12"/>
      <c r="AT5136" s="12"/>
      <c r="AU5136" s="12"/>
      <c r="AV5136" s="12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12"/>
      <c r="BG5136" s="12"/>
      <c r="BH5136" s="12"/>
      <c r="BI5136" s="12"/>
      <c r="BJ5136" s="13"/>
      <c r="BK5136" s="13"/>
      <c r="BL5136" s="13"/>
      <c r="BM5136" s="13"/>
      <c r="BN5136" s="13"/>
    </row>
    <row r="5137" spans="4:66" x14ac:dyDescent="0.25">
      <c r="D5137" s="7"/>
      <c r="E5137" s="10"/>
      <c r="F5137" s="10"/>
      <c r="G5137" s="10"/>
      <c r="H5137" s="10"/>
      <c r="I5137" s="10"/>
      <c r="J5137" s="10"/>
      <c r="K5137" s="11"/>
      <c r="L5137" s="11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  <c r="AR5137" s="12"/>
      <c r="AS5137" s="12"/>
      <c r="AT5137" s="12"/>
      <c r="AU5137" s="12"/>
      <c r="AV5137" s="12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12"/>
      <c r="BG5137" s="12"/>
      <c r="BH5137" s="12"/>
      <c r="BI5137" s="12"/>
      <c r="BJ5137" s="13"/>
      <c r="BK5137" s="13"/>
      <c r="BL5137" s="13"/>
      <c r="BM5137" s="13"/>
      <c r="BN5137" s="13"/>
    </row>
    <row r="5138" spans="4:66" x14ac:dyDescent="0.25">
      <c r="D5138" s="7"/>
      <c r="E5138" s="10"/>
      <c r="F5138" s="10"/>
      <c r="G5138" s="10"/>
      <c r="H5138" s="10"/>
      <c r="I5138" s="10"/>
      <c r="J5138" s="10"/>
      <c r="K5138" s="11"/>
      <c r="L5138" s="11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  <c r="AR5138" s="12"/>
      <c r="AS5138" s="12"/>
      <c r="AT5138" s="12"/>
      <c r="AU5138" s="12"/>
      <c r="AV5138" s="12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12"/>
      <c r="BG5138" s="12"/>
      <c r="BH5138" s="12"/>
      <c r="BI5138" s="12"/>
      <c r="BJ5138" s="13"/>
      <c r="BK5138" s="13"/>
      <c r="BL5138" s="13"/>
      <c r="BM5138" s="13"/>
      <c r="BN5138" s="13"/>
    </row>
    <row r="5139" spans="4:66" x14ac:dyDescent="0.25">
      <c r="D5139" s="7"/>
      <c r="E5139" s="10"/>
      <c r="F5139" s="10"/>
      <c r="G5139" s="10"/>
      <c r="H5139" s="10"/>
      <c r="I5139" s="10"/>
      <c r="J5139" s="10"/>
      <c r="K5139" s="11"/>
      <c r="L5139" s="11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  <c r="AR5139" s="12"/>
      <c r="AS5139" s="12"/>
      <c r="AT5139" s="12"/>
      <c r="AU5139" s="12"/>
      <c r="AV5139" s="12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12"/>
      <c r="BG5139" s="12"/>
      <c r="BH5139" s="12"/>
      <c r="BI5139" s="12"/>
      <c r="BJ5139" s="13"/>
      <c r="BK5139" s="13"/>
      <c r="BL5139" s="13"/>
      <c r="BM5139" s="13"/>
      <c r="BN5139" s="13"/>
    </row>
    <row r="5140" spans="4:66" x14ac:dyDescent="0.25">
      <c r="D5140" s="7"/>
      <c r="E5140" s="10"/>
      <c r="F5140" s="10"/>
      <c r="G5140" s="10"/>
      <c r="H5140" s="10"/>
      <c r="I5140" s="10"/>
      <c r="J5140" s="10"/>
      <c r="K5140" s="11"/>
      <c r="L5140" s="11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  <c r="AR5140" s="12"/>
      <c r="AS5140" s="12"/>
      <c r="AT5140" s="12"/>
      <c r="AU5140" s="12"/>
      <c r="AV5140" s="12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12"/>
      <c r="BG5140" s="12"/>
      <c r="BH5140" s="12"/>
      <c r="BI5140" s="12"/>
      <c r="BJ5140" s="13"/>
      <c r="BK5140" s="13"/>
      <c r="BL5140" s="13"/>
      <c r="BM5140" s="13"/>
      <c r="BN5140" s="13"/>
    </row>
    <row r="5141" spans="4:66" x14ac:dyDescent="0.25">
      <c r="D5141" s="7"/>
      <c r="E5141" s="10"/>
      <c r="F5141" s="10"/>
      <c r="G5141" s="10"/>
      <c r="H5141" s="10"/>
      <c r="I5141" s="10"/>
      <c r="J5141" s="10"/>
      <c r="K5141" s="11"/>
      <c r="L5141" s="11"/>
      <c r="M5141" s="12"/>
      <c r="N5141" s="12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  <c r="AR5141" s="12"/>
      <c r="AS5141" s="12"/>
      <c r="AT5141" s="12"/>
      <c r="AU5141" s="12"/>
      <c r="AV5141" s="12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12"/>
      <c r="BG5141" s="12"/>
      <c r="BH5141" s="12"/>
      <c r="BI5141" s="12"/>
      <c r="BJ5141" s="13"/>
      <c r="BK5141" s="13"/>
      <c r="BL5141" s="13"/>
      <c r="BM5141" s="13"/>
      <c r="BN5141" s="13"/>
    </row>
    <row r="5142" spans="4:66" x14ac:dyDescent="0.25">
      <c r="D5142" s="7"/>
      <c r="E5142" s="10"/>
      <c r="F5142" s="10"/>
      <c r="G5142" s="10"/>
      <c r="H5142" s="10"/>
      <c r="I5142" s="10"/>
      <c r="J5142" s="10"/>
      <c r="K5142" s="11"/>
      <c r="L5142" s="11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  <c r="AR5142" s="12"/>
      <c r="AS5142" s="12"/>
      <c r="AT5142" s="12"/>
      <c r="AU5142" s="12"/>
      <c r="AV5142" s="12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12"/>
      <c r="BG5142" s="12"/>
      <c r="BH5142" s="12"/>
      <c r="BI5142" s="12"/>
      <c r="BJ5142" s="13"/>
      <c r="BK5142" s="13"/>
      <c r="BL5142" s="13"/>
      <c r="BM5142" s="13"/>
      <c r="BN5142" s="13"/>
    </row>
    <row r="5143" spans="4:66" x14ac:dyDescent="0.25">
      <c r="D5143" s="7"/>
      <c r="E5143" s="10"/>
      <c r="F5143" s="10"/>
      <c r="G5143" s="10"/>
      <c r="H5143" s="10"/>
      <c r="I5143" s="10"/>
      <c r="J5143" s="10"/>
      <c r="K5143" s="11"/>
      <c r="L5143" s="11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2"/>
      <c r="AS5143" s="12"/>
      <c r="AT5143" s="12"/>
      <c r="AU5143" s="12"/>
      <c r="AV5143" s="12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12"/>
      <c r="BG5143" s="12"/>
      <c r="BH5143" s="12"/>
      <c r="BI5143" s="12"/>
      <c r="BJ5143" s="13"/>
      <c r="BK5143" s="13"/>
      <c r="BL5143" s="13"/>
      <c r="BM5143" s="13"/>
      <c r="BN5143" s="13"/>
    </row>
    <row r="5144" spans="4:66" x14ac:dyDescent="0.25">
      <c r="D5144" s="7"/>
      <c r="E5144" s="10"/>
      <c r="F5144" s="10"/>
      <c r="G5144" s="10"/>
      <c r="H5144" s="10"/>
      <c r="I5144" s="10"/>
      <c r="J5144" s="10"/>
      <c r="K5144" s="11"/>
      <c r="L5144" s="11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  <c r="AR5144" s="12"/>
      <c r="AS5144" s="12"/>
      <c r="AT5144" s="12"/>
      <c r="AU5144" s="12"/>
      <c r="AV5144" s="12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12"/>
      <c r="BG5144" s="12"/>
      <c r="BH5144" s="12"/>
      <c r="BI5144" s="12"/>
      <c r="BJ5144" s="13"/>
      <c r="BK5144" s="13"/>
      <c r="BL5144" s="13"/>
      <c r="BM5144" s="13"/>
      <c r="BN5144" s="13"/>
    </row>
    <row r="5145" spans="4:66" x14ac:dyDescent="0.25">
      <c r="D5145" s="7"/>
      <c r="E5145" s="10"/>
      <c r="F5145" s="10"/>
      <c r="G5145" s="10"/>
      <c r="H5145" s="10"/>
      <c r="I5145" s="10"/>
      <c r="J5145" s="10"/>
      <c r="K5145" s="11"/>
      <c r="L5145" s="11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2"/>
      <c r="AS5145" s="12"/>
      <c r="AT5145" s="12"/>
      <c r="AU5145" s="12"/>
      <c r="AV5145" s="12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12"/>
      <c r="BG5145" s="12"/>
      <c r="BH5145" s="12"/>
      <c r="BI5145" s="12"/>
      <c r="BJ5145" s="13"/>
      <c r="BK5145" s="13"/>
      <c r="BL5145" s="13"/>
      <c r="BM5145" s="13"/>
      <c r="BN5145" s="13"/>
    </row>
    <row r="5146" spans="4:66" x14ac:dyDescent="0.25">
      <c r="D5146" s="7"/>
      <c r="E5146" s="10"/>
      <c r="F5146" s="10"/>
      <c r="G5146" s="10"/>
      <c r="H5146" s="10"/>
      <c r="I5146" s="10"/>
      <c r="J5146" s="10"/>
      <c r="K5146" s="11"/>
      <c r="L5146" s="11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  <c r="AR5146" s="12"/>
      <c r="AS5146" s="12"/>
      <c r="AT5146" s="12"/>
      <c r="AU5146" s="12"/>
      <c r="AV5146" s="12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12"/>
      <c r="BG5146" s="12"/>
      <c r="BH5146" s="12"/>
      <c r="BI5146" s="12"/>
      <c r="BJ5146" s="13"/>
      <c r="BK5146" s="13"/>
      <c r="BL5146" s="13"/>
      <c r="BM5146" s="13"/>
      <c r="BN5146" s="13"/>
    </row>
    <row r="5147" spans="4:66" x14ac:dyDescent="0.25">
      <c r="D5147" s="7"/>
      <c r="E5147" s="10"/>
      <c r="F5147" s="10"/>
      <c r="G5147" s="10"/>
      <c r="H5147" s="10"/>
      <c r="I5147" s="10"/>
      <c r="J5147" s="10"/>
      <c r="K5147" s="11"/>
      <c r="L5147" s="11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2"/>
      <c r="AS5147" s="12"/>
      <c r="AT5147" s="12"/>
      <c r="AU5147" s="12"/>
      <c r="AV5147" s="12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12"/>
      <c r="BG5147" s="12"/>
      <c r="BH5147" s="12"/>
      <c r="BI5147" s="12"/>
      <c r="BJ5147" s="13"/>
      <c r="BK5147" s="13"/>
      <c r="BL5147" s="13"/>
      <c r="BM5147" s="13"/>
      <c r="BN5147" s="13"/>
    </row>
    <row r="5148" spans="4:66" x14ac:dyDescent="0.25">
      <c r="D5148" s="7"/>
      <c r="E5148" s="10"/>
      <c r="F5148" s="10"/>
      <c r="G5148" s="10"/>
      <c r="H5148" s="10"/>
      <c r="I5148" s="10"/>
      <c r="J5148" s="10"/>
      <c r="K5148" s="11"/>
      <c r="L5148" s="11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  <c r="AR5148" s="12"/>
      <c r="AS5148" s="12"/>
      <c r="AT5148" s="12"/>
      <c r="AU5148" s="12"/>
      <c r="AV5148" s="12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12"/>
      <c r="BG5148" s="12"/>
      <c r="BH5148" s="12"/>
      <c r="BI5148" s="12"/>
      <c r="BJ5148" s="13"/>
      <c r="BK5148" s="13"/>
      <c r="BL5148" s="13"/>
      <c r="BM5148" s="13"/>
      <c r="BN5148" s="13"/>
    </row>
    <row r="5149" spans="4:66" x14ac:dyDescent="0.25">
      <c r="D5149" s="7"/>
      <c r="E5149" s="10"/>
      <c r="F5149" s="10"/>
      <c r="G5149" s="10"/>
      <c r="H5149" s="10"/>
      <c r="I5149" s="10"/>
      <c r="J5149" s="10"/>
      <c r="K5149" s="11"/>
      <c r="L5149" s="11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2"/>
      <c r="AS5149" s="12"/>
      <c r="AT5149" s="12"/>
      <c r="AU5149" s="12"/>
      <c r="AV5149" s="12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12"/>
      <c r="BG5149" s="12"/>
      <c r="BH5149" s="12"/>
      <c r="BI5149" s="12"/>
      <c r="BJ5149" s="13"/>
      <c r="BK5149" s="13"/>
      <c r="BL5149" s="13"/>
      <c r="BM5149" s="13"/>
      <c r="BN5149" s="13"/>
    </row>
    <row r="5150" spans="4:66" x14ac:dyDescent="0.25">
      <c r="D5150" s="7"/>
      <c r="E5150" s="10"/>
      <c r="F5150" s="10"/>
      <c r="G5150" s="10"/>
      <c r="H5150" s="10"/>
      <c r="I5150" s="10"/>
      <c r="J5150" s="10"/>
      <c r="K5150" s="11"/>
      <c r="L5150" s="11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  <c r="AR5150" s="12"/>
      <c r="AS5150" s="12"/>
      <c r="AT5150" s="12"/>
      <c r="AU5150" s="12"/>
      <c r="AV5150" s="12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12"/>
      <c r="BG5150" s="12"/>
      <c r="BH5150" s="12"/>
      <c r="BI5150" s="12"/>
      <c r="BJ5150" s="13"/>
      <c r="BK5150" s="13"/>
      <c r="BL5150" s="13"/>
      <c r="BM5150" s="13"/>
      <c r="BN5150" s="13"/>
    </row>
    <row r="5151" spans="4:66" x14ac:dyDescent="0.25">
      <c r="D5151" s="7"/>
      <c r="E5151" s="10"/>
      <c r="F5151" s="10"/>
      <c r="G5151" s="10"/>
      <c r="H5151" s="10"/>
      <c r="I5151" s="10"/>
      <c r="J5151" s="10"/>
      <c r="K5151" s="11"/>
      <c r="L5151" s="11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2"/>
      <c r="AS5151" s="12"/>
      <c r="AT5151" s="12"/>
      <c r="AU5151" s="12"/>
      <c r="AV5151" s="12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12"/>
      <c r="BG5151" s="12"/>
      <c r="BH5151" s="12"/>
      <c r="BI5151" s="12"/>
      <c r="BJ5151" s="13"/>
      <c r="BK5151" s="13"/>
      <c r="BL5151" s="13"/>
      <c r="BM5151" s="13"/>
      <c r="BN5151" s="13"/>
    </row>
    <row r="5152" spans="4:66" x14ac:dyDescent="0.25">
      <c r="D5152" s="7"/>
      <c r="E5152" s="10"/>
      <c r="F5152" s="10"/>
      <c r="G5152" s="10"/>
      <c r="H5152" s="10"/>
      <c r="I5152" s="10"/>
      <c r="J5152" s="10"/>
      <c r="K5152" s="11"/>
      <c r="L5152" s="11"/>
      <c r="M5152" s="12"/>
      <c r="N5152" s="12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12"/>
      <c r="Z5152" s="12"/>
      <c r="AA5152" s="12"/>
      <c r="AB5152" s="12"/>
      <c r="AC5152" s="12"/>
      <c r="AD5152" s="12"/>
      <c r="AE5152" s="12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  <c r="AR5152" s="12"/>
      <c r="AS5152" s="12"/>
      <c r="AT5152" s="12"/>
      <c r="AU5152" s="12"/>
      <c r="AV5152" s="12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12"/>
      <c r="BG5152" s="12"/>
      <c r="BH5152" s="12"/>
      <c r="BI5152" s="12"/>
      <c r="BJ5152" s="13"/>
      <c r="BK5152" s="13"/>
      <c r="BL5152" s="13"/>
      <c r="BM5152" s="13"/>
      <c r="BN5152" s="13"/>
    </row>
    <row r="5153" spans="4:66" x14ac:dyDescent="0.25">
      <c r="D5153" s="7"/>
      <c r="E5153" s="10"/>
      <c r="F5153" s="10"/>
      <c r="G5153" s="10"/>
      <c r="H5153" s="10"/>
      <c r="I5153" s="10"/>
      <c r="J5153" s="10"/>
      <c r="K5153" s="11"/>
      <c r="L5153" s="11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  <c r="AR5153" s="12"/>
      <c r="AS5153" s="12"/>
      <c r="AT5153" s="12"/>
      <c r="AU5153" s="12"/>
      <c r="AV5153" s="12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12"/>
      <c r="BG5153" s="12"/>
      <c r="BH5153" s="12"/>
      <c r="BI5153" s="12"/>
      <c r="BJ5153" s="13"/>
      <c r="BK5153" s="13"/>
      <c r="BL5153" s="13"/>
      <c r="BM5153" s="13"/>
      <c r="BN5153" s="13"/>
    </row>
    <row r="5154" spans="4:66" x14ac:dyDescent="0.25">
      <c r="D5154" s="7"/>
      <c r="E5154" s="10"/>
      <c r="F5154" s="10"/>
      <c r="G5154" s="10"/>
      <c r="H5154" s="10"/>
      <c r="I5154" s="10"/>
      <c r="J5154" s="10"/>
      <c r="K5154" s="11"/>
      <c r="L5154" s="11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  <c r="AR5154" s="12"/>
      <c r="AS5154" s="12"/>
      <c r="AT5154" s="12"/>
      <c r="AU5154" s="12"/>
      <c r="AV5154" s="12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12"/>
      <c r="BG5154" s="12"/>
      <c r="BH5154" s="12"/>
      <c r="BI5154" s="12"/>
      <c r="BJ5154" s="13"/>
      <c r="BK5154" s="13"/>
      <c r="BL5154" s="13"/>
      <c r="BM5154" s="13"/>
      <c r="BN5154" s="13"/>
    </row>
    <row r="5155" spans="4:66" x14ac:dyDescent="0.25">
      <c r="D5155" s="7"/>
      <c r="E5155" s="10"/>
      <c r="F5155" s="10"/>
      <c r="G5155" s="10"/>
      <c r="H5155" s="10"/>
      <c r="I5155" s="10"/>
      <c r="J5155" s="10"/>
      <c r="K5155" s="11"/>
      <c r="L5155" s="11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  <c r="AR5155" s="12"/>
      <c r="AS5155" s="12"/>
      <c r="AT5155" s="12"/>
      <c r="AU5155" s="12"/>
      <c r="AV5155" s="12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12"/>
      <c r="BG5155" s="12"/>
      <c r="BH5155" s="12"/>
      <c r="BI5155" s="12"/>
      <c r="BJ5155" s="13"/>
      <c r="BK5155" s="13"/>
      <c r="BL5155" s="13"/>
      <c r="BM5155" s="13"/>
      <c r="BN5155" s="13"/>
    </row>
    <row r="5156" spans="4:66" x14ac:dyDescent="0.25">
      <c r="D5156" s="7"/>
      <c r="E5156" s="10"/>
      <c r="F5156" s="10"/>
      <c r="G5156" s="10"/>
      <c r="H5156" s="10"/>
      <c r="I5156" s="10"/>
      <c r="J5156" s="10"/>
      <c r="K5156" s="11"/>
      <c r="L5156" s="11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  <c r="AR5156" s="12"/>
      <c r="AS5156" s="12"/>
      <c r="AT5156" s="12"/>
      <c r="AU5156" s="12"/>
      <c r="AV5156" s="12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12"/>
      <c r="BG5156" s="12"/>
      <c r="BH5156" s="12"/>
      <c r="BI5156" s="12"/>
      <c r="BJ5156" s="13"/>
      <c r="BK5156" s="13"/>
      <c r="BL5156" s="13"/>
      <c r="BM5156" s="13"/>
      <c r="BN5156" s="13"/>
    </row>
    <row r="5157" spans="4:66" x14ac:dyDescent="0.25">
      <c r="D5157" s="7"/>
      <c r="E5157" s="10"/>
      <c r="F5157" s="10"/>
      <c r="G5157" s="10"/>
      <c r="H5157" s="10"/>
      <c r="I5157" s="10"/>
      <c r="J5157" s="10"/>
      <c r="K5157" s="11"/>
      <c r="L5157" s="11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  <c r="AR5157" s="12"/>
      <c r="AS5157" s="12"/>
      <c r="AT5157" s="12"/>
      <c r="AU5157" s="12"/>
      <c r="AV5157" s="12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12"/>
      <c r="BG5157" s="12"/>
      <c r="BH5157" s="12"/>
      <c r="BI5157" s="12"/>
      <c r="BJ5157" s="13"/>
      <c r="BK5157" s="13"/>
      <c r="BL5157" s="13"/>
      <c r="BM5157" s="13"/>
      <c r="BN5157" s="13"/>
    </row>
    <row r="5158" spans="4:66" x14ac:dyDescent="0.25">
      <c r="D5158" s="7"/>
      <c r="E5158" s="10"/>
      <c r="F5158" s="10"/>
      <c r="G5158" s="10"/>
      <c r="H5158" s="10"/>
      <c r="I5158" s="10"/>
      <c r="J5158" s="10"/>
      <c r="K5158" s="11"/>
      <c r="L5158" s="11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  <c r="AR5158" s="12"/>
      <c r="AS5158" s="12"/>
      <c r="AT5158" s="12"/>
      <c r="AU5158" s="12"/>
      <c r="AV5158" s="12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12"/>
      <c r="BG5158" s="12"/>
      <c r="BH5158" s="12"/>
      <c r="BI5158" s="12"/>
      <c r="BJ5158" s="13"/>
      <c r="BK5158" s="13"/>
      <c r="BL5158" s="13"/>
      <c r="BM5158" s="13"/>
      <c r="BN5158" s="13"/>
    </row>
    <row r="5159" spans="4:66" x14ac:dyDescent="0.25">
      <c r="D5159" s="7"/>
      <c r="E5159" s="10"/>
      <c r="F5159" s="10"/>
      <c r="G5159" s="10"/>
      <c r="H5159" s="10"/>
      <c r="I5159" s="10"/>
      <c r="J5159" s="10"/>
      <c r="K5159" s="11"/>
      <c r="L5159" s="11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  <c r="AR5159" s="12"/>
      <c r="AS5159" s="12"/>
      <c r="AT5159" s="12"/>
      <c r="AU5159" s="12"/>
      <c r="AV5159" s="12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12"/>
      <c r="BG5159" s="12"/>
      <c r="BH5159" s="12"/>
      <c r="BI5159" s="12"/>
      <c r="BJ5159" s="13"/>
      <c r="BK5159" s="13"/>
      <c r="BL5159" s="13"/>
      <c r="BM5159" s="13"/>
      <c r="BN5159" s="13"/>
    </row>
    <row r="5160" spans="4:66" x14ac:dyDescent="0.25">
      <c r="D5160" s="7"/>
      <c r="E5160" s="10"/>
      <c r="F5160" s="10"/>
      <c r="G5160" s="10"/>
      <c r="H5160" s="10"/>
      <c r="I5160" s="10"/>
      <c r="J5160" s="10"/>
      <c r="K5160" s="11"/>
      <c r="L5160" s="11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  <c r="AR5160" s="12"/>
      <c r="AS5160" s="12"/>
      <c r="AT5160" s="12"/>
      <c r="AU5160" s="12"/>
      <c r="AV5160" s="12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12"/>
      <c r="BG5160" s="12"/>
      <c r="BH5160" s="12"/>
      <c r="BI5160" s="12"/>
      <c r="BJ5160" s="13"/>
      <c r="BK5160" s="13"/>
      <c r="BL5160" s="13"/>
      <c r="BM5160" s="13"/>
      <c r="BN5160" s="13"/>
    </row>
    <row r="5161" spans="4:66" x14ac:dyDescent="0.25">
      <c r="D5161" s="7"/>
      <c r="E5161" s="10"/>
      <c r="F5161" s="10"/>
      <c r="G5161" s="10"/>
      <c r="H5161" s="10"/>
      <c r="I5161" s="10"/>
      <c r="J5161" s="10"/>
      <c r="K5161" s="11"/>
      <c r="L5161" s="11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  <c r="AR5161" s="12"/>
      <c r="AS5161" s="12"/>
      <c r="AT5161" s="12"/>
      <c r="AU5161" s="12"/>
      <c r="AV5161" s="12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12"/>
      <c r="BG5161" s="12"/>
      <c r="BH5161" s="12"/>
      <c r="BI5161" s="12"/>
      <c r="BJ5161" s="13"/>
      <c r="BK5161" s="13"/>
      <c r="BL5161" s="13"/>
      <c r="BM5161" s="13"/>
      <c r="BN5161" s="13"/>
    </row>
    <row r="5162" spans="4:66" x14ac:dyDescent="0.25">
      <c r="D5162" s="7"/>
      <c r="E5162" s="10"/>
      <c r="F5162" s="10"/>
      <c r="G5162" s="10"/>
      <c r="H5162" s="10"/>
      <c r="I5162" s="10"/>
      <c r="J5162" s="10"/>
      <c r="K5162" s="11"/>
      <c r="L5162" s="11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  <c r="AR5162" s="12"/>
      <c r="AS5162" s="12"/>
      <c r="AT5162" s="12"/>
      <c r="AU5162" s="12"/>
      <c r="AV5162" s="12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12"/>
      <c r="BG5162" s="12"/>
      <c r="BH5162" s="12"/>
      <c r="BI5162" s="12"/>
      <c r="BJ5162" s="13"/>
      <c r="BK5162" s="13"/>
      <c r="BL5162" s="13"/>
      <c r="BM5162" s="13"/>
      <c r="BN5162" s="13"/>
    </row>
    <row r="5163" spans="4:66" x14ac:dyDescent="0.25">
      <c r="D5163" s="7"/>
      <c r="E5163" s="10"/>
      <c r="F5163" s="10"/>
      <c r="G5163" s="10"/>
      <c r="H5163" s="10"/>
      <c r="I5163" s="10"/>
      <c r="J5163" s="10"/>
      <c r="K5163" s="11"/>
      <c r="L5163" s="11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  <c r="AR5163" s="12"/>
      <c r="AS5163" s="12"/>
      <c r="AT5163" s="12"/>
      <c r="AU5163" s="12"/>
      <c r="AV5163" s="12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12"/>
      <c r="BG5163" s="12"/>
      <c r="BH5163" s="12"/>
      <c r="BI5163" s="12"/>
      <c r="BJ5163" s="13"/>
      <c r="BK5163" s="13"/>
      <c r="BL5163" s="13"/>
      <c r="BM5163" s="13"/>
      <c r="BN5163" s="13"/>
    </row>
    <row r="5164" spans="4:66" x14ac:dyDescent="0.25">
      <c r="D5164" s="7"/>
      <c r="E5164" s="10"/>
      <c r="F5164" s="10"/>
      <c r="G5164" s="10"/>
      <c r="H5164" s="10"/>
      <c r="I5164" s="10"/>
      <c r="J5164" s="10"/>
      <c r="K5164" s="11"/>
      <c r="L5164" s="11"/>
      <c r="M5164" s="12"/>
      <c r="N5164" s="12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12"/>
      <c r="Z5164" s="12"/>
      <c r="AA5164" s="12"/>
      <c r="AB5164" s="12"/>
      <c r="AC5164" s="12"/>
      <c r="AD5164" s="12"/>
      <c r="AE5164" s="12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  <c r="AR5164" s="12"/>
      <c r="AS5164" s="12"/>
      <c r="AT5164" s="12"/>
      <c r="AU5164" s="12"/>
      <c r="AV5164" s="12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12"/>
      <c r="BG5164" s="12"/>
      <c r="BH5164" s="12"/>
      <c r="BI5164" s="12"/>
      <c r="BJ5164" s="13"/>
      <c r="BK5164" s="13"/>
      <c r="BL5164" s="13"/>
      <c r="BM5164" s="13"/>
      <c r="BN5164" s="13"/>
    </row>
    <row r="5165" spans="4:66" x14ac:dyDescent="0.25">
      <c r="D5165" s="7"/>
      <c r="E5165" s="10"/>
      <c r="F5165" s="10"/>
      <c r="G5165" s="10"/>
      <c r="H5165" s="10"/>
      <c r="I5165" s="10"/>
      <c r="J5165" s="10"/>
      <c r="K5165" s="11"/>
      <c r="L5165" s="11"/>
      <c r="M5165" s="12"/>
      <c r="N5165" s="12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12"/>
      <c r="Z5165" s="12"/>
      <c r="AA5165" s="12"/>
      <c r="AB5165" s="12"/>
      <c r="AC5165" s="12"/>
      <c r="AD5165" s="12"/>
      <c r="AE5165" s="12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  <c r="AR5165" s="12"/>
      <c r="AS5165" s="12"/>
      <c r="AT5165" s="12"/>
      <c r="AU5165" s="12"/>
      <c r="AV5165" s="12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12"/>
      <c r="BG5165" s="12"/>
      <c r="BH5165" s="12"/>
      <c r="BI5165" s="12"/>
      <c r="BJ5165" s="13"/>
      <c r="BK5165" s="13"/>
      <c r="BL5165" s="13"/>
      <c r="BM5165" s="13"/>
      <c r="BN5165" s="13"/>
    </row>
    <row r="5166" spans="4:66" x14ac:dyDescent="0.25">
      <c r="D5166" s="7"/>
      <c r="E5166" s="10"/>
      <c r="F5166" s="10"/>
      <c r="G5166" s="10"/>
      <c r="H5166" s="10"/>
      <c r="I5166" s="10"/>
      <c r="J5166" s="10"/>
      <c r="K5166" s="11"/>
      <c r="L5166" s="11"/>
      <c r="M5166" s="12"/>
      <c r="N5166" s="12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12"/>
      <c r="Z5166" s="12"/>
      <c r="AA5166" s="12"/>
      <c r="AB5166" s="12"/>
      <c r="AC5166" s="12"/>
      <c r="AD5166" s="12"/>
      <c r="AE5166" s="12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  <c r="AR5166" s="12"/>
      <c r="AS5166" s="12"/>
      <c r="AT5166" s="12"/>
      <c r="AU5166" s="12"/>
      <c r="AV5166" s="12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12"/>
      <c r="BG5166" s="12"/>
      <c r="BH5166" s="12"/>
      <c r="BI5166" s="12"/>
      <c r="BJ5166" s="13"/>
      <c r="BK5166" s="13"/>
      <c r="BL5166" s="13"/>
      <c r="BM5166" s="13"/>
      <c r="BN5166" s="13"/>
    </row>
    <row r="5167" spans="4:66" s="14" customFormat="1" x14ac:dyDescent="0.25">
      <c r="D5167" s="21"/>
      <c r="K5167" s="16"/>
      <c r="L5167" s="16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  <c r="Y5167" s="17"/>
      <c r="Z5167" s="17"/>
      <c r="AA5167" s="17"/>
      <c r="AB5167" s="17"/>
      <c r="AC5167" s="17"/>
      <c r="AD5167" s="17"/>
      <c r="AE5167" s="17"/>
      <c r="AF5167" s="17"/>
      <c r="AG5167" s="17"/>
      <c r="AH5167" s="17"/>
      <c r="AI5167" s="17"/>
      <c r="AJ5167" s="17"/>
      <c r="AK5167" s="17"/>
      <c r="AL5167" s="17"/>
      <c r="AM5167" s="17"/>
      <c r="AN5167" s="17"/>
      <c r="AO5167" s="17"/>
      <c r="AP5167" s="17"/>
      <c r="AQ5167" s="17"/>
      <c r="AR5167" s="17"/>
      <c r="AS5167" s="17"/>
      <c r="AT5167" s="17"/>
      <c r="AU5167" s="17"/>
      <c r="AV5167" s="17"/>
      <c r="AW5167" s="17"/>
      <c r="AX5167" s="17"/>
      <c r="AY5167" s="17"/>
      <c r="AZ5167" s="17"/>
      <c r="BA5167" s="17"/>
      <c r="BB5167" s="17"/>
      <c r="BC5167" s="17"/>
      <c r="BD5167" s="17"/>
      <c r="BE5167" s="17"/>
      <c r="BF5167" s="17"/>
      <c r="BG5167" s="17"/>
      <c r="BH5167" s="17"/>
      <c r="BI5167" s="17"/>
      <c r="BJ5167" s="18"/>
      <c r="BK5167" s="18"/>
      <c r="BL5167" s="18"/>
      <c r="BM5167" s="18"/>
      <c r="BN5167" s="18"/>
    </row>
    <row r="5168" spans="4:66" x14ac:dyDescent="0.25">
      <c r="D5168"/>
      <c r="E5168" s="10"/>
      <c r="F5168" s="10"/>
      <c r="G5168" s="10"/>
      <c r="H5168" s="10"/>
      <c r="I5168" s="10"/>
      <c r="J5168" s="10"/>
      <c r="K5168" s="11"/>
      <c r="L5168" s="11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  <c r="AR5168" s="12"/>
      <c r="AS5168" s="12"/>
      <c r="AT5168" s="12"/>
      <c r="AU5168" s="12"/>
      <c r="AV5168" s="12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12"/>
      <c r="BG5168" s="12"/>
      <c r="BH5168" s="12"/>
      <c r="BI5168" s="12"/>
      <c r="BJ5168" s="13"/>
      <c r="BK5168" s="13"/>
      <c r="BL5168" s="13"/>
      <c r="BM5168" s="13"/>
      <c r="BN5168" s="13"/>
    </row>
    <row r="5169" spans="4:66" x14ac:dyDescent="0.25">
      <c r="D5169"/>
      <c r="E5169" s="10"/>
      <c r="F5169" s="10"/>
      <c r="G5169" s="10"/>
      <c r="H5169" s="10"/>
      <c r="I5169" s="10"/>
      <c r="J5169" s="10"/>
      <c r="K5169" s="11"/>
      <c r="L5169" s="11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2"/>
      <c r="AS5169" s="12"/>
      <c r="AT5169" s="12"/>
      <c r="AU5169" s="12"/>
      <c r="AV5169" s="12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12"/>
      <c r="BG5169" s="12"/>
      <c r="BH5169" s="12"/>
      <c r="BI5169" s="12"/>
      <c r="BJ5169" s="13"/>
      <c r="BK5169" s="13"/>
      <c r="BL5169" s="13"/>
      <c r="BM5169" s="13"/>
      <c r="BN5169" s="13"/>
    </row>
    <row r="5170" spans="4:66" x14ac:dyDescent="0.25">
      <c r="D5170"/>
      <c r="E5170" s="10"/>
      <c r="F5170" s="10"/>
      <c r="G5170" s="10"/>
      <c r="H5170" s="10"/>
      <c r="I5170" s="10"/>
      <c r="J5170" s="10"/>
      <c r="K5170" s="11"/>
      <c r="L5170" s="11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  <c r="AR5170" s="12"/>
      <c r="AS5170" s="12"/>
      <c r="AT5170" s="12"/>
      <c r="AU5170" s="12"/>
      <c r="AV5170" s="12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12"/>
      <c r="BG5170" s="12"/>
      <c r="BH5170" s="12"/>
      <c r="BI5170" s="12"/>
      <c r="BJ5170" s="13"/>
      <c r="BK5170" s="13"/>
      <c r="BL5170" s="13"/>
      <c r="BM5170" s="13"/>
      <c r="BN5170" s="13"/>
    </row>
    <row r="5171" spans="4:66" x14ac:dyDescent="0.25">
      <c r="D5171"/>
      <c r="E5171" s="10"/>
      <c r="F5171" s="10"/>
      <c r="G5171" s="10"/>
      <c r="H5171" s="10"/>
      <c r="I5171" s="10"/>
      <c r="J5171" s="10"/>
      <c r="K5171" s="11"/>
      <c r="L5171" s="11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2"/>
      <c r="AS5171" s="12"/>
      <c r="AT5171" s="12"/>
      <c r="AU5171" s="12"/>
      <c r="AV5171" s="12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12"/>
      <c r="BG5171" s="12"/>
      <c r="BH5171" s="12"/>
      <c r="BI5171" s="12"/>
      <c r="BJ5171" s="13"/>
      <c r="BK5171" s="13"/>
      <c r="BL5171" s="13"/>
      <c r="BM5171" s="13"/>
      <c r="BN5171" s="13"/>
    </row>
    <row r="5172" spans="4:66" x14ac:dyDescent="0.25">
      <c r="D5172"/>
      <c r="E5172" s="10"/>
      <c r="F5172" s="10"/>
      <c r="G5172" s="10"/>
      <c r="H5172" s="10"/>
      <c r="I5172" s="10"/>
      <c r="J5172" s="10"/>
      <c r="K5172" s="11"/>
      <c r="L5172" s="11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  <c r="AR5172" s="12"/>
      <c r="AS5172" s="12"/>
      <c r="AT5172" s="12"/>
      <c r="AU5172" s="12"/>
      <c r="AV5172" s="12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12"/>
      <c r="BG5172" s="12"/>
      <c r="BH5172" s="12"/>
      <c r="BI5172" s="12"/>
      <c r="BJ5172" s="13"/>
      <c r="BK5172" s="13"/>
      <c r="BL5172" s="13"/>
      <c r="BM5172" s="13"/>
      <c r="BN5172" s="13"/>
    </row>
    <row r="5173" spans="4:66" x14ac:dyDescent="0.25">
      <c r="D5173"/>
      <c r="E5173" s="10"/>
      <c r="F5173" s="10"/>
      <c r="G5173" s="10"/>
      <c r="H5173" s="10"/>
      <c r="I5173" s="10"/>
      <c r="J5173" s="10"/>
      <c r="K5173" s="11"/>
      <c r="L5173" s="11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2"/>
      <c r="AS5173" s="12"/>
      <c r="AT5173" s="12"/>
      <c r="AU5173" s="12"/>
      <c r="AV5173" s="12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12"/>
      <c r="BG5173" s="12"/>
      <c r="BH5173" s="12"/>
      <c r="BI5173" s="12"/>
      <c r="BJ5173" s="13"/>
      <c r="BK5173" s="13"/>
      <c r="BL5173" s="13"/>
      <c r="BM5173" s="13"/>
      <c r="BN5173" s="13"/>
    </row>
    <row r="5174" spans="4:66" x14ac:dyDescent="0.25">
      <c r="D5174"/>
      <c r="E5174" s="10"/>
      <c r="F5174" s="10"/>
      <c r="G5174" s="10"/>
      <c r="H5174" s="10"/>
      <c r="I5174" s="10"/>
      <c r="J5174" s="10"/>
      <c r="K5174" s="11"/>
      <c r="L5174" s="11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  <c r="AR5174" s="12"/>
      <c r="AS5174" s="12"/>
      <c r="AT5174" s="12"/>
      <c r="AU5174" s="12"/>
      <c r="AV5174" s="12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12"/>
      <c r="BG5174" s="12"/>
      <c r="BH5174" s="12"/>
      <c r="BI5174" s="12"/>
      <c r="BJ5174" s="13"/>
      <c r="BK5174" s="13"/>
      <c r="BL5174" s="13"/>
      <c r="BM5174" s="13"/>
      <c r="BN5174" s="13"/>
    </row>
    <row r="5175" spans="4:66" x14ac:dyDescent="0.25">
      <c r="D5175"/>
      <c r="E5175" s="10"/>
      <c r="F5175" s="10"/>
      <c r="G5175" s="10"/>
      <c r="H5175" s="10"/>
      <c r="I5175" s="10"/>
      <c r="J5175" s="10"/>
      <c r="K5175" s="11"/>
      <c r="L5175" s="11"/>
      <c r="M5175" s="12"/>
      <c r="N5175" s="12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12"/>
      <c r="Z5175" s="12"/>
      <c r="AA5175" s="12"/>
      <c r="AB5175" s="12"/>
      <c r="AC5175" s="12"/>
      <c r="AD5175" s="12"/>
      <c r="AE5175" s="12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  <c r="AR5175" s="12"/>
      <c r="AS5175" s="12"/>
      <c r="AT5175" s="12"/>
      <c r="AU5175" s="12"/>
      <c r="AV5175" s="12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12"/>
      <c r="BG5175" s="12"/>
      <c r="BH5175" s="12"/>
      <c r="BI5175" s="12"/>
      <c r="BJ5175" s="13"/>
      <c r="BK5175" s="13"/>
      <c r="BL5175" s="13"/>
      <c r="BM5175" s="13"/>
      <c r="BN5175" s="13"/>
    </row>
    <row r="5176" spans="4:66" x14ac:dyDescent="0.25">
      <c r="D5176"/>
      <c r="E5176" s="10"/>
      <c r="F5176" s="10"/>
      <c r="G5176" s="10"/>
      <c r="H5176" s="10"/>
      <c r="I5176" s="10"/>
      <c r="J5176" s="10"/>
      <c r="K5176" s="11"/>
      <c r="L5176" s="11"/>
      <c r="M5176" s="12"/>
      <c r="N5176" s="12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12"/>
      <c r="Z5176" s="12"/>
      <c r="AA5176" s="12"/>
      <c r="AB5176" s="12"/>
      <c r="AC5176" s="12"/>
      <c r="AD5176" s="12"/>
      <c r="AE5176" s="12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  <c r="AR5176" s="12"/>
      <c r="AS5176" s="12"/>
      <c r="AT5176" s="12"/>
      <c r="AU5176" s="12"/>
      <c r="AV5176" s="12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12"/>
      <c r="BG5176" s="12"/>
      <c r="BH5176" s="12"/>
      <c r="BI5176" s="12"/>
      <c r="BJ5176" s="13"/>
      <c r="BK5176" s="13"/>
      <c r="BL5176" s="13"/>
      <c r="BM5176" s="13"/>
      <c r="BN5176" s="13"/>
    </row>
    <row r="5177" spans="4:66" x14ac:dyDescent="0.25">
      <c r="D5177"/>
      <c r="E5177" s="10"/>
      <c r="F5177" s="10"/>
      <c r="G5177" s="10"/>
      <c r="H5177" s="10"/>
      <c r="I5177" s="10"/>
      <c r="J5177" s="10"/>
      <c r="K5177" s="11"/>
      <c r="L5177" s="11"/>
      <c r="M5177" s="12"/>
      <c r="N5177" s="12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2"/>
      <c r="AS5177" s="12"/>
      <c r="AT5177" s="12"/>
      <c r="AU5177" s="12"/>
      <c r="AV5177" s="12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12"/>
      <c r="BG5177" s="12"/>
      <c r="BH5177" s="12"/>
      <c r="BI5177" s="12"/>
      <c r="BJ5177" s="13"/>
      <c r="BK5177" s="13"/>
      <c r="BL5177" s="13"/>
      <c r="BM5177" s="13"/>
      <c r="BN5177" s="13"/>
    </row>
    <row r="5178" spans="4:66" x14ac:dyDescent="0.25">
      <c r="D5178"/>
      <c r="E5178" s="10"/>
      <c r="F5178" s="10"/>
      <c r="G5178" s="10"/>
      <c r="H5178" s="10"/>
      <c r="I5178" s="10"/>
      <c r="J5178" s="10"/>
      <c r="K5178" s="11"/>
      <c r="L5178" s="11"/>
      <c r="M5178" s="12"/>
      <c r="N5178" s="12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12"/>
      <c r="Z5178" s="12"/>
      <c r="AA5178" s="12"/>
      <c r="AB5178" s="12"/>
      <c r="AC5178" s="12"/>
      <c r="AD5178" s="12"/>
      <c r="AE5178" s="12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  <c r="AR5178" s="12"/>
      <c r="AS5178" s="12"/>
      <c r="AT5178" s="12"/>
      <c r="AU5178" s="12"/>
      <c r="AV5178" s="12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12"/>
      <c r="BG5178" s="12"/>
      <c r="BH5178" s="12"/>
      <c r="BI5178" s="12"/>
      <c r="BJ5178" s="13"/>
      <c r="BK5178" s="13"/>
      <c r="BL5178" s="13"/>
      <c r="BM5178" s="13"/>
      <c r="BN5178" s="13"/>
    </row>
    <row r="5179" spans="4:66" x14ac:dyDescent="0.25">
      <c r="D5179"/>
      <c r="E5179" s="10"/>
      <c r="F5179" s="10"/>
      <c r="G5179" s="10"/>
      <c r="H5179" s="10"/>
      <c r="I5179" s="10"/>
      <c r="J5179" s="10"/>
      <c r="K5179" s="11"/>
      <c r="L5179" s="11"/>
      <c r="M5179" s="12"/>
      <c r="N5179" s="12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2"/>
      <c r="AS5179" s="12"/>
      <c r="AT5179" s="12"/>
      <c r="AU5179" s="12"/>
      <c r="AV5179" s="12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12"/>
      <c r="BG5179" s="12"/>
      <c r="BH5179" s="12"/>
      <c r="BI5179" s="12"/>
      <c r="BJ5179" s="13"/>
      <c r="BK5179" s="13"/>
      <c r="BL5179" s="13"/>
      <c r="BM5179" s="13"/>
      <c r="BN5179" s="13"/>
    </row>
    <row r="5180" spans="4:66" x14ac:dyDescent="0.25">
      <c r="D5180"/>
      <c r="E5180" s="10"/>
      <c r="F5180" s="10"/>
      <c r="G5180" s="10"/>
      <c r="H5180" s="10"/>
      <c r="I5180" s="10"/>
      <c r="J5180" s="10"/>
      <c r="K5180" s="11"/>
      <c r="L5180" s="11"/>
      <c r="M5180" s="12"/>
      <c r="N5180" s="12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12"/>
      <c r="Z5180" s="12"/>
      <c r="AA5180" s="12"/>
      <c r="AB5180" s="12"/>
      <c r="AC5180" s="12"/>
      <c r="AD5180" s="12"/>
      <c r="AE5180" s="12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  <c r="AR5180" s="12"/>
      <c r="AS5180" s="12"/>
      <c r="AT5180" s="12"/>
      <c r="AU5180" s="12"/>
      <c r="AV5180" s="12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12"/>
      <c r="BG5180" s="12"/>
      <c r="BH5180" s="12"/>
      <c r="BI5180" s="12"/>
      <c r="BJ5180" s="13"/>
      <c r="BK5180" s="13"/>
      <c r="BL5180" s="13"/>
      <c r="BM5180" s="13"/>
      <c r="BN5180" s="13"/>
    </row>
    <row r="5181" spans="4:66" x14ac:dyDescent="0.25">
      <c r="D5181"/>
      <c r="E5181" s="10"/>
      <c r="F5181" s="10"/>
      <c r="G5181" s="10"/>
      <c r="H5181" s="10"/>
      <c r="I5181" s="10"/>
      <c r="J5181" s="10"/>
      <c r="K5181" s="11"/>
      <c r="L5181" s="11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2"/>
      <c r="AS5181" s="12"/>
      <c r="AT5181" s="12"/>
      <c r="AU5181" s="12"/>
      <c r="AV5181" s="12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12"/>
      <c r="BG5181" s="12"/>
      <c r="BH5181" s="12"/>
      <c r="BI5181" s="12"/>
      <c r="BJ5181" s="13"/>
      <c r="BK5181" s="13"/>
      <c r="BL5181" s="13"/>
      <c r="BM5181" s="13"/>
      <c r="BN5181" s="13"/>
    </row>
    <row r="5182" spans="4:66" x14ac:dyDescent="0.25">
      <c r="D5182"/>
      <c r="E5182" s="10"/>
      <c r="F5182" s="10"/>
      <c r="G5182" s="10"/>
      <c r="H5182" s="10"/>
      <c r="I5182" s="10"/>
      <c r="J5182" s="10"/>
      <c r="K5182" s="11"/>
      <c r="L5182" s="11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  <c r="AR5182" s="12"/>
      <c r="AS5182" s="12"/>
      <c r="AT5182" s="12"/>
      <c r="AU5182" s="12"/>
      <c r="AV5182" s="12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12"/>
      <c r="BG5182" s="12"/>
      <c r="BH5182" s="12"/>
      <c r="BI5182" s="12"/>
      <c r="BJ5182" s="13"/>
      <c r="BK5182" s="13"/>
      <c r="BL5182" s="13"/>
      <c r="BM5182" s="13"/>
      <c r="BN5182" s="13"/>
    </row>
    <row r="5183" spans="4:66" x14ac:dyDescent="0.25">
      <c r="D5183"/>
      <c r="E5183" s="10"/>
      <c r="F5183" s="10"/>
      <c r="G5183" s="10"/>
      <c r="H5183" s="10"/>
      <c r="I5183" s="10"/>
      <c r="J5183" s="10"/>
      <c r="K5183" s="11"/>
      <c r="L5183" s="11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2"/>
      <c r="AS5183" s="12"/>
      <c r="AT5183" s="12"/>
      <c r="AU5183" s="12"/>
      <c r="AV5183" s="12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12"/>
      <c r="BG5183" s="12"/>
      <c r="BH5183" s="12"/>
      <c r="BI5183" s="12"/>
      <c r="BJ5183" s="13"/>
      <c r="BK5183" s="13"/>
      <c r="BL5183" s="13"/>
      <c r="BM5183" s="13"/>
      <c r="BN5183" s="13"/>
    </row>
    <row r="5184" spans="4:66" x14ac:dyDescent="0.25">
      <c r="D5184"/>
      <c r="E5184" s="10"/>
      <c r="F5184" s="10"/>
      <c r="G5184" s="10"/>
      <c r="H5184" s="10"/>
      <c r="I5184" s="10"/>
      <c r="J5184" s="10"/>
      <c r="K5184" s="11"/>
      <c r="L5184" s="11"/>
      <c r="M5184" s="12"/>
      <c r="N5184" s="12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12"/>
      <c r="Z5184" s="12"/>
      <c r="AA5184" s="12"/>
      <c r="AB5184" s="12"/>
      <c r="AC5184" s="12"/>
      <c r="AD5184" s="12"/>
      <c r="AE5184" s="12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  <c r="AR5184" s="12"/>
      <c r="AS5184" s="12"/>
      <c r="AT5184" s="12"/>
      <c r="AU5184" s="12"/>
      <c r="AV5184" s="12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12"/>
      <c r="BG5184" s="12"/>
      <c r="BH5184" s="12"/>
      <c r="BI5184" s="12"/>
      <c r="BJ5184" s="13"/>
      <c r="BK5184" s="13"/>
      <c r="BL5184" s="13"/>
      <c r="BM5184" s="13"/>
      <c r="BN5184" s="13"/>
    </row>
    <row r="5185" spans="4:66" x14ac:dyDescent="0.25">
      <c r="D5185"/>
      <c r="E5185" s="10"/>
      <c r="F5185" s="10"/>
      <c r="G5185" s="10"/>
      <c r="H5185" s="10"/>
      <c r="I5185" s="10"/>
      <c r="J5185" s="10"/>
      <c r="K5185" s="11"/>
      <c r="L5185" s="11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2"/>
      <c r="AS5185" s="12"/>
      <c r="AT5185" s="12"/>
      <c r="AU5185" s="12"/>
      <c r="AV5185" s="12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12"/>
      <c r="BG5185" s="12"/>
      <c r="BH5185" s="12"/>
      <c r="BI5185" s="12"/>
      <c r="BJ5185" s="13"/>
      <c r="BK5185" s="13"/>
      <c r="BL5185" s="13"/>
      <c r="BM5185" s="13"/>
      <c r="BN5185" s="13"/>
    </row>
    <row r="5186" spans="4:66" x14ac:dyDescent="0.25">
      <c r="D5186"/>
      <c r="E5186" s="10"/>
      <c r="F5186" s="10"/>
      <c r="G5186" s="10"/>
      <c r="H5186" s="10"/>
      <c r="I5186" s="10"/>
      <c r="J5186" s="10"/>
      <c r="K5186" s="11"/>
      <c r="L5186" s="11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  <c r="AR5186" s="12"/>
      <c r="AS5186" s="12"/>
      <c r="AT5186" s="12"/>
      <c r="AU5186" s="12"/>
      <c r="AV5186" s="12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12"/>
      <c r="BG5186" s="12"/>
      <c r="BH5186" s="12"/>
      <c r="BI5186" s="12"/>
      <c r="BJ5186" s="13"/>
      <c r="BK5186" s="13"/>
      <c r="BL5186" s="13"/>
      <c r="BM5186" s="13"/>
      <c r="BN5186" s="13"/>
    </row>
    <row r="5187" spans="4:66" x14ac:dyDescent="0.25">
      <c r="D5187"/>
      <c r="E5187" s="10"/>
      <c r="F5187" s="10"/>
      <c r="G5187" s="10"/>
      <c r="H5187" s="10"/>
      <c r="I5187" s="10"/>
      <c r="J5187" s="10"/>
      <c r="K5187" s="11"/>
      <c r="L5187" s="11"/>
      <c r="M5187" s="12"/>
      <c r="N5187" s="12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2"/>
      <c r="AS5187" s="12"/>
      <c r="AT5187" s="12"/>
      <c r="AU5187" s="12"/>
      <c r="AV5187" s="12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12"/>
      <c r="BG5187" s="12"/>
      <c r="BH5187" s="12"/>
      <c r="BI5187" s="12"/>
      <c r="BJ5187" s="13"/>
      <c r="BK5187" s="13"/>
      <c r="BL5187" s="13"/>
      <c r="BM5187" s="13"/>
      <c r="BN5187" s="13"/>
    </row>
    <row r="5188" spans="4:66" x14ac:dyDescent="0.25">
      <c r="D5188"/>
      <c r="E5188" s="10"/>
      <c r="F5188" s="10"/>
      <c r="G5188" s="10"/>
      <c r="H5188" s="10"/>
      <c r="I5188" s="10"/>
      <c r="J5188" s="10"/>
      <c r="K5188" s="11"/>
      <c r="L5188" s="11"/>
      <c r="M5188" s="12"/>
      <c r="N5188" s="12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12"/>
      <c r="Z5188" s="12"/>
      <c r="AA5188" s="12"/>
      <c r="AB5188" s="12"/>
      <c r="AC5188" s="12"/>
      <c r="AD5188" s="12"/>
      <c r="AE5188" s="12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  <c r="AR5188" s="12"/>
      <c r="AS5188" s="12"/>
      <c r="AT5188" s="12"/>
      <c r="AU5188" s="12"/>
      <c r="AV5188" s="12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12"/>
      <c r="BG5188" s="12"/>
      <c r="BH5188" s="12"/>
      <c r="BI5188" s="12"/>
      <c r="BJ5188" s="13"/>
      <c r="BK5188" s="13"/>
      <c r="BL5188" s="13"/>
      <c r="BM5188" s="13"/>
      <c r="BN5188" s="13"/>
    </row>
    <row r="5189" spans="4:66" x14ac:dyDescent="0.25">
      <c r="D5189"/>
      <c r="E5189" s="10"/>
      <c r="F5189" s="10"/>
      <c r="G5189" s="10"/>
      <c r="H5189" s="10"/>
      <c r="I5189" s="10"/>
      <c r="J5189" s="10"/>
      <c r="K5189" s="11"/>
      <c r="L5189" s="11"/>
      <c r="M5189" s="12"/>
      <c r="N5189" s="12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2"/>
      <c r="AS5189" s="12"/>
      <c r="AT5189" s="12"/>
      <c r="AU5189" s="12"/>
      <c r="AV5189" s="12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12"/>
      <c r="BG5189" s="12"/>
      <c r="BH5189" s="12"/>
      <c r="BI5189" s="12"/>
      <c r="BJ5189" s="13"/>
      <c r="BK5189" s="13"/>
      <c r="BL5189" s="13"/>
      <c r="BM5189" s="13"/>
      <c r="BN5189" s="13"/>
    </row>
    <row r="5190" spans="4:66" x14ac:dyDescent="0.25">
      <c r="D5190"/>
      <c r="E5190" s="10"/>
      <c r="F5190" s="10"/>
      <c r="G5190" s="10"/>
      <c r="H5190" s="10"/>
      <c r="I5190" s="10"/>
      <c r="J5190" s="10"/>
      <c r="K5190" s="11"/>
      <c r="L5190" s="11"/>
      <c r="M5190" s="12"/>
      <c r="N5190" s="12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12"/>
      <c r="Z5190" s="12"/>
      <c r="AA5190" s="12"/>
      <c r="AB5190" s="12"/>
      <c r="AC5190" s="12"/>
      <c r="AD5190" s="12"/>
      <c r="AE5190" s="12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  <c r="AR5190" s="12"/>
      <c r="AS5190" s="12"/>
      <c r="AT5190" s="12"/>
      <c r="AU5190" s="12"/>
      <c r="AV5190" s="12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12"/>
      <c r="BG5190" s="12"/>
      <c r="BH5190" s="12"/>
      <c r="BI5190" s="12"/>
      <c r="BJ5190" s="13"/>
      <c r="BK5190" s="13"/>
      <c r="BL5190" s="13"/>
      <c r="BM5190" s="13"/>
      <c r="BN5190" s="13"/>
    </row>
    <row r="5191" spans="4:66" x14ac:dyDescent="0.25">
      <c r="D5191"/>
      <c r="E5191" s="10"/>
      <c r="F5191" s="10"/>
      <c r="G5191" s="10"/>
      <c r="H5191" s="10"/>
      <c r="I5191" s="10"/>
      <c r="J5191" s="10"/>
      <c r="K5191" s="11"/>
      <c r="L5191" s="11"/>
      <c r="M5191" s="12"/>
      <c r="N5191" s="12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2"/>
      <c r="AS5191" s="12"/>
      <c r="AT5191" s="12"/>
      <c r="AU5191" s="12"/>
      <c r="AV5191" s="12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12"/>
      <c r="BG5191" s="12"/>
      <c r="BH5191" s="12"/>
      <c r="BI5191" s="12"/>
      <c r="BJ5191" s="13"/>
      <c r="BK5191" s="13"/>
      <c r="BL5191" s="13"/>
      <c r="BM5191" s="13"/>
      <c r="BN5191" s="13"/>
    </row>
    <row r="5192" spans="4:66" x14ac:dyDescent="0.25">
      <c r="D5192"/>
      <c r="E5192" s="10"/>
      <c r="F5192" s="10"/>
      <c r="G5192" s="10"/>
      <c r="H5192" s="10"/>
      <c r="I5192" s="10"/>
      <c r="J5192" s="10"/>
      <c r="K5192" s="11"/>
      <c r="L5192" s="11"/>
      <c r="M5192" s="12"/>
      <c r="N5192" s="12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12"/>
      <c r="Z5192" s="12"/>
      <c r="AA5192" s="12"/>
      <c r="AB5192" s="12"/>
      <c r="AC5192" s="12"/>
      <c r="AD5192" s="12"/>
      <c r="AE5192" s="12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  <c r="AR5192" s="12"/>
      <c r="AS5192" s="12"/>
      <c r="AT5192" s="12"/>
      <c r="AU5192" s="12"/>
      <c r="AV5192" s="12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12"/>
      <c r="BG5192" s="12"/>
      <c r="BH5192" s="12"/>
      <c r="BI5192" s="12"/>
      <c r="BJ5192" s="13"/>
      <c r="BK5192" s="13"/>
      <c r="BL5192" s="13"/>
      <c r="BM5192" s="13"/>
      <c r="BN5192" s="13"/>
    </row>
    <row r="5193" spans="4:66" x14ac:dyDescent="0.25">
      <c r="D5193"/>
      <c r="E5193" s="10"/>
      <c r="F5193" s="10"/>
      <c r="G5193" s="10"/>
      <c r="H5193" s="10"/>
      <c r="I5193" s="10"/>
      <c r="J5193" s="10"/>
      <c r="K5193" s="11"/>
      <c r="L5193" s="11"/>
      <c r="M5193" s="12"/>
      <c r="N5193" s="12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2"/>
      <c r="AS5193" s="12"/>
      <c r="AT5193" s="12"/>
      <c r="AU5193" s="12"/>
      <c r="AV5193" s="12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12"/>
      <c r="BG5193" s="12"/>
      <c r="BH5193" s="12"/>
      <c r="BI5193" s="12"/>
      <c r="BJ5193" s="13"/>
      <c r="BK5193" s="13"/>
      <c r="BL5193" s="13"/>
      <c r="BM5193" s="13"/>
      <c r="BN5193" s="13"/>
    </row>
    <row r="5194" spans="4:66" x14ac:dyDescent="0.25">
      <c r="D5194"/>
      <c r="E5194" s="10"/>
      <c r="F5194" s="10"/>
      <c r="G5194" s="10"/>
      <c r="H5194" s="10"/>
      <c r="I5194" s="10"/>
      <c r="J5194" s="10"/>
      <c r="K5194" s="11"/>
      <c r="L5194" s="11"/>
      <c r="M5194" s="12"/>
      <c r="N5194" s="12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12"/>
      <c r="Z5194" s="12"/>
      <c r="AA5194" s="12"/>
      <c r="AB5194" s="12"/>
      <c r="AC5194" s="12"/>
      <c r="AD5194" s="12"/>
      <c r="AE5194" s="12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  <c r="AR5194" s="12"/>
      <c r="AS5194" s="12"/>
      <c r="AT5194" s="12"/>
      <c r="AU5194" s="12"/>
      <c r="AV5194" s="12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12"/>
      <c r="BG5194" s="12"/>
      <c r="BH5194" s="12"/>
      <c r="BI5194" s="12"/>
      <c r="BJ5194" s="13"/>
      <c r="BK5194" s="13"/>
      <c r="BL5194" s="13"/>
      <c r="BM5194" s="13"/>
      <c r="BN5194" s="13"/>
    </row>
    <row r="5195" spans="4:66" x14ac:dyDescent="0.25">
      <c r="D5195"/>
      <c r="E5195" s="10"/>
      <c r="F5195" s="10"/>
      <c r="G5195" s="10"/>
      <c r="H5195" s="10"/>
      <c r="I5195" s="10"/>
      <c r="J5195" s="10"/>
      <c r="K5195" s="11"/>
      <c r="L5195" s="11"/>
      <c r="M5195" s="12"/>
      <c r="N5195" s="12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2"/>
      <c r="AS5195" s="12"/>
      <c r="AT5195" s="12"/>
      <c r="AU5195" s="12"/>
      <c r="AV5195" s="12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12"/>
      <c r="BG5195" s="12"/>
      <c r="BH5195" s="12"/>
      <c r="BI5195" s="12"/>
      <c r="BJ5195" s="13"/>
      <c r="BK5195" s="13"/>
      <c r="BL5195" s="13"/>
      <c r="BM5195" s="13"/>
      <c r="BN5195" s="13"/>
    </row>
    <row r="5196" spans="4:66" x14ac:dyDescent="0.25">
      <c r="D5196"/>
      <c r="E5196" s="10"/>
      <c r="F5196" s="10"/>
      <c r="G5196" s="10"/>
      <c r="H5196" s="10"/>
      <c r="I5196" s="10"/>
      <c r="J5196" s="10"/>
      <c r="K5196" s="11"/>
      <c r="L5196" s="11"/>
      <c r="M5196" s="12"/>
      <c r="N5196" s="12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12"/>
      <c r="Z5196" s="12"/>
      <c r="AA5196" s="12"/>
      <c r="AB5196" s="12"/>
      <c r="AC5196" s="12"/>
      <c r="AD5196" s="12"/>
      <c r="AE5196" s="12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  <c r="AR5196" s="12"/>
      <c r="AS5196" s="12"/>
      <c r="AT5196" s="12"/>
      <c r="AU5196" s="12"/>
      <c r="AV5196" s="12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12"/>
      <c r="BG5196" s="12"/>
      <c r="BH5196" s="12"/>
      <c r="BI5196" s="12"/>
      <c r="BJ5196" s="13"/>
      <c r="BK5196" s="13"/>
      <c r="BL5196" s="13"/>
      <c r="BM5196" s="13"/>
      <c r="BN5196" s="13"/>
    </row>
    <row r="5197" spans="4:66" x14ac:dyDescent="0.25">
      <c r="D5197"/>
      <c r="E5197" s="10"/>
      <c r="F5197" s="10"/>
      <c r="G5197" s="10"/>
      <c r="H5197" s="10"/>
      <c r="I5197" s="10"/>
      <c r="J5197" s="10"/>
      <c r="K5197" s="11"/>
      <c r="L5197" s="11"/>
      <c r="M5197" s="12"/>
      <c r="N5197" s="12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12"/>
      <c r="Z5197" s="12"/>
      <c r="AA5197" s="12"/>
      <c r="AB5197" s="12"/>
      <c r="AC5197" s="12"/>
      <c r="AD5197" s="12"/>
      <c r="AE5197" s="12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  <c r="AR5197" s="12"/>
      <c r="AS5197" s="12"/>
      <c r="AT5197" s="12"/>
      <c r="AU5197" s="12"/>
      <c r="AV5197" s="12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12"/>
      <c r="BG5197" s="12"/>
      <c r="BH5197" s="12"/>
      <c r="BI5197" s="12"/>
      <c r="BJ5197" s="13"/>
      <c r="BK5197" s="13"/>
      <c r="BL5197" s="13"/>
      <c r="BM5197" s="13"/>
      <c r="BN5197" s="13"/>
    </row>
    <row r="5198" spans="4:66" x14ac:dyDescent="0.25">
      <c r="D5198"/>
      <c r="E5198" s="10"/>
      <c r="F5198" s="10"/>
      <c r="G5198" s="10"/>
      <c r="H5198" s="10"/>
      <c r="I5198" s="10"/>
      <c r="J5198" s="10"/>
      <c r="K5198" s="11"/>
      <c r="L5198" s="11"/>
      <c r="M5198" s="12"/>
      <c r="N5198" s="12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12"/>
      <c r="Z5198" s="12"/>
      <c r="AA5198" s="12"/>
      <c r="AB5198" s="12"/>
      <c r="AC5198" s="12"/>
      <c r="AD5198" s="12"/>
      <c r="AE5198" s="12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  <c r="AR5198" s="12"/>
      <c r="AS5198" s="12"/>
      <c r="AT5198" s="12"/>
      <c r="AU5198" s="12"/>
      <c r="AV5198" s="12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12"/>
      <c r="BG5198" s="12"/>
      <c r="BH5198" s="12"/>
      <c r="BI5198" s="12"/>
      <c r="BJ5198" s="13"/>
      <c r="BK5198" s="13"/>
      <c r="BL5198" s="13"/>
      <c r="BM5198" s="13"/>
      <c r="BN5198" s="13"/>
    </row>
    <row r="5199" spans="4:66" x14ac:dyDescent="0.25">
      <c r="D5199"/>
      <c r="E5199" s="10"/>
      <c r="F5199" s="10"/>
      <c r="G5199" s="10"/>
      <c r="H5199" s="10"/>
      <c r="I5199" s="10"/>
      <c r="J5199" s="10"/>
      <c r="K5199" s="11"/>
      <c r="L5199" s="11"/>
      <c r="M5199" s="12"/>
      <c r="N5199" s="12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2"/>
      <c r="AS5199" s="12"/>
      <c r="AT5199" s="12"/>
      <c r="AU5199" s="12"/>
      <c r="AV5199" s="12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12"/>
      <c r="BG5199" s="12"/>
      <c r="BH5199" s="12"/>
      <c r="BI5199" s="12"/>
      <c r="BJ5199" s="13"/>
      <c r="BK5199" s="13"/>
      <c r="BL5199" s="13"/>
      <c r="BM5199" s="13"/>
      <c r="BN5199" s="13"/>
    </row>
    <row r="5200" spans="4:66" x14ac:dyDescent="0.25">
      <c r="D5200"/>
      <c r="E5200" s="10"/>
      <c r="F5200" s="10"/>
      <c r="G5200" s="10"/>
      <c r="H5200" s="10"/>
      <c r="I5200" s="10"/>
      <c r="J5200" s="10"/>
      <c r="K5200" s="11"/>
      <c r="L5200" s="11"/>
      <c r="M5200" s="12"/>
      <c r="N5200" s="12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12"/>
      <c r="Z5200" s="12"/>
      <c r="AA5200" s="12"/>
      <c r="AB5200" s="12"/>
      <c r="AC5200" s="12"/>
      <c r="AD5200" s="12"/>
      <c r="AE5200" s="12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  <c r="AR5200" s="12"/>
      <c r="AS5200" s="12"/>
      <c r="AT5200" s="12"/>
      <c r="AU5200" s="12"/>
      <c r="AV5200" s="12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12"/>
      <c r="BG5200" s="12"/>
      <c r="BH5200" s="12"/>
      <c r="BI5200" s="12"/>
      <c r="BJ5200" s="13"/>
      <c r="BK5200" s="13"/>
      <c r="BL5200" s="13"/>
      <c r="BM5200" s="13"/>
      <c r="BN5200" s="13"/>
    </row>
    <row r="5201" spans="4:66" x14ac:dyDescent="0.25">
      <c r="D5201"/>
      <c r="E5201" s="10"/>
      <c r="F5201" s="10"/>
      <c r="G5201" s="10"/>
      <c r="H5201" s="10"/>
      <c r="I5201" s="10"/>
      <c r="J5201" s="10"/>
      <c r="K5201" s="11"/>
      <c r="L5201" s="11"/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2"/>
      <c r="AS5201" s="12"/>
      <c r="AT5201" s="12"/>
      <c r="AU5201" s="12"/>
      <c r="AV5201" s="12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12"/>
      <c r="BG5201" s="12"/>
      <c r="BH5201" s="12"/>
      <c r="BI5201" s="12"/>
      <c r="BJ5201" s="13"/>
      <c r="BK5201" s="13"/>
      <c r="BL5201" s="13"/>
      <c r="BM5201" s="13"/>
      <c r="BN5201" s="13"/>
    </row>
    <row r="5202" spans="4:66" x14ac:dyDescent="0.25">
      <c r="D5202"/>
      <c r="E5202" s="10"/>
      <c r="F5202" s="10"/>
      <c r="G5202" s="10"/>
      <c r="H5202" s="10"/>
      <c r="I5202" s="10"/>
      <c r="J5202" s="10"/>
      <c r="K5202" s="11"/>
      <c r="L5202" s="11"/>
      <c r="M5202" s="12"/>
      <c r="N5202" s="12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12"/>
      <c r="Z5202" s="12"/>
      <c r="AA5202" s="12"/>
      <c r="AB5202" s="12"/>
      <c r="AC5202" s="12"/>
      <c r="AD5202" s="12"/>
      <c r="AE5202" s="12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  <c r="AR5202" s="12"/>
      <c r="AS5202" s="12"/>
      <c r="AT5202" s="12"/>
      <c r="AU5202" s="12"/>
      <c r="AV5202" s="12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12"/>
      <c r="BG5202" s="12"/>
      <c r="BH5202" s="12"/>
      <c r="BI5202" s="12"/>
      <c r="BJ5202" s="13"/>
      <c r="BK5202" s="13"/>
      <c r="BL5202" s="13"/>
      <c r="BM5202" s="13"/>
      <c r="BN5202" s="13"/>
    </row>
    <row r="5203" spans="4:66" x14ac:dyDescent="0.25">
      <c r="D5203"/>
      <c r="E5203" s="10"/>
      <c r="F5203" s="10"/>
      <c r="G5203" s="10"/>
      <c r="H5203" s="10"/>
      <c r="I5203" s="10"/>
      <c r="J5203" s="10"/>
      <c r="K5203" s="11"/>
      <c r="L5203" s="11"/>
      <c r="M5203" s="12"/>
      <c r="N5203" s="12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12"/>
      <c r="Z5203" s="12"/>
      <c r="AA5203" s="12"/>
      <c r="AB5203" s="12"/>
      <c r="AC5203" s="12"/>
      <c r="AD5203" s="12"/>
      <c r="AE5203" s="12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2"/>
      <c r="AS5203" s="12"/>
      <c r="AT5203" s="12"/>
      <c r="AU5203" s="12"/>
      <c r="AV5203" s="12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12"/>
      <c r="BG5203" s="12"/>
      <c r="BH5203" s="12"/>
      <c r="BI5203" s="12"/>
      <c r="BJ5203" s="13"/>
      <c r="BK5203" s="13"/>
      <c r="BL5203" s="13"/>
      <c r="BM5203" s="13"/>
      <c r="BN5203" s="13"/>
    </row>
    <row r="5204" spans="4:66" x14ac:dyDescent="0.25">
      <c r="D5204"/>
      <c r="E5204" s="10"/>
      <c r="F5204" s="10"/>
      <c r="G5204" s="10"/>
      <c r="H5204" s="10"/>
      <c r="I5204" s="10"/>
      <c r="J5204" s="10"/>
      <c r="K5204" s="11"/>
      <c r="L5204" s="11"/>
      <c r="M5204" s="12"/>
      <c r="N5204" s="12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12"/>
      <c r="Z5204" s="12"/>
      <c r="AA5204" s="12"/>
      <c r="AB5204" s="12"/>
      <c r="AC5204" s="12"/>
      <c r="AD5204" s="12"/>
      <c r="AE5204" s="12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  <c r="AR5204" s="12"/>
      <c r="AS5204" s="12"/>
      <c r="AT5204" s="12"/>
      <c r="AU5204" s="12"/>
      <c r="AV5204" s="12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12"/>
      <c r="BG5204" s="12"/>
      <c r="BH5204" s="12"/>
      <c r="BI5204" s="12"/>
      <c r="BJ5204" s="13"/>
      <c r="BK5204" s="13"/>
      <c r="BL5204" s="13"/>
      <c r="BM5204" s="13"/>
      <c r="BN5204" s="13"/>
    </row>
    <row r="5205" spans="4:66" x14ac:dyDescent="0.25">
      <c r="D5205"/>
      <c r="E5205" s="10"/>
      <c r="F5205" s="10"/>
      <c r="G5205" s="10"/>
      <c r="H5205" s="10"/>
      <c r="I5205" s="10"/>
      <c r="J5205" s="10"/>
      <c r="K5205" s="11"/>
      <c r="L5205" s="11"/>
      <c r="M5205" s="12"/>
      <c r="N5205" s="12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2"/>
      <c r="AS5205" s="12"/>
      <c r="AT5205" s="12"/>
      <c r="AU5205" s="12"/>
      <c r="AV5205" s="12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12"/>
      <c r="BG5205" s="12"/>
      <c r="BH5205" s="12"/>
      <c r="BI5205" s="12"/>
      <c r="BJ5205" s="13"/>
      <c r="BK5205" s="13"/>
      <c r="BL5205" s="13"/>
      <c r="BM5205" s="13"/>
      <c r="BN5205" s="13"/>
    </row>
    <row r="5206" spans="4:66" x14ac:dyDescent="0.25">
      <c r="D5206"/>
      <c r="E5206" s="10"/>
      <c r="F5206" s="10"/>
      <c r="G5206" s="10"/>
      <c r="H5206" s="10"/>
      <c r="I5206" s="10"/>
      <c r="J5206" s="10"/>
      <c r="K5206" s="11"/>
      <c r="L5206" s="11"/>
      <c r="M5206" s="12"/>
      <c r="N5206" s="12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12"/>
      <c r="Z5206" s="12"/>
      <c r="AA5206" s="12"/>
      <c r="AB5206" s="12"/>
      <c r="AC5206" s="12"/>
      <c r="AD5206" s="12"/>
      <c r="AE5206" s="12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  <c r="AR5206" s="12"/>
      <c r="AS5206" s="12"/>
      <c r="AT5206" s="12"/>
      <c r="AU5206" s="12"/>
      <c r="AV5206" s="12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12"/>
      <c r="BG5206" s="12"/>
      <c r="BH5206" s="12"/>
      <c r="BI5206" s="12"/>
      <c r="BJ5206" s="13"/>
      <c r="BK5206" s="13"/>
      <c r="BL5206" s="13"/>
      <c r="BM5206" s="13"/>
      <c r="BN5206" s="13"/>
    </row>
    <row r="5207" spans="4:66" x14ac:dyDescent="0.25">
      <c r="D5207"/>
      <c r="E5207" s="10"/>
      <c r="F5207" s="10"/>
      <c r="G5207" s="10"/>
      <c r="H5207" s="10"/>
      <c r="I5207" s="10"/>
      <c r="J5207" s="10"/>
      <c r="K5207" s="11"/>
      <c r="L5207" s="11"/>
      <c r="M5207" s="12"/>
      <c r="N5207" s="12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2"/>
      <c r="AS5207" s="12"/>
      <c r="AT5207" s="12"/>
      <c r="AU5207" s="12"/>
      <c r="AV5207" s="12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12"/>
      <c r="BG5207" s="12"/>
      <c r="BH5207" s="12"/>
      <c r="BI5207" s="12"/>
      <c r="BJ5207" s="13"/>
      <c r="BK5207" s="13"/>
      <c r="BL5207" s="13"/>
      <c r="BM5207" s="13"/>
      <c r="BN5207" s="13"/>
    </row>
    <row r="5208" spans="4:66" x14ac:dyDescent="0.25">
      <c r="D5208"/>
      <c r="E5208" s="10"/>
      <c r="F5208" s="10"/>
      <c r="G5208" s="10"/>
      <c r="H5208" s="10"/>
      <c r="I5208" s="10"/>
      <c r="J5208" s="10"/>
      <c r="K5208" s="11"/>
      <c r="L5208" s="11"/>
      <c r="M5208" s="12"/>
      <c r="N5208" s="12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12"/>
      <c r="Z5208" s="12"/>
      <c r="AA5208" s="12"/>
      <c r="AB5208" s="12"/>
      <c r="AC5208" s="12"/>
      <c r="AD5208" s="12"/>
      <c r="AE5208" s="12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  <c r="AR5208" s="12"/>
      <c r="AS5208" s="12"/>
      <c r="AT5208" s="12"/>
      <c r="AU5208" s="12"/>
      <c r="AV5208" s="12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12"/>
      <c r="BG5208" s="12"/>
      <c r="BH5208" s="12"/>
      <c r="BI5208" s="12"/>
      <c r="BJ5208" s="13"/>
      <c r="BK5208" s="13"/>
      <c r="BL5208" s="13"/>
      <c r="BM5208" s="13"/>
      <c r="BN5208" s="13"/>
    </row>
    <row r="5209" spans="4:66" x14ac:dyDescent="0.25">
      <c r="D5209"/>
      <c r="E5209" s="10"/>
      <c r="F5209" s="10"/>
      <c r="G5209" s="10"/>
      <c r="H5209" s="10"/>
      <c r="I5209" s="10"/>
      <c r="J5209" s="10"/>
      <c r="K5209" s="11"/>
      <c r="L5209" s="11"/>
      <c r="M5209" s="12"/>
      <c r="N5209" s="12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  <c r="AR5209" s="12"/>
      <c r="AS5209" s="12"/>
      <c r="AT5209" s="12"/>
      <c r="AU5209" s="12"/>
      <c r="AV5209" s="12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12"/>
      <c r="BG5209" s="12"/>
      <c r="BH5209" s="12"/>
      <c r="BI5209" s="12"/>
      <c r="BJ5209" s="13"/>
      <c r="BK5209" s="13"/>
      <c r="BL5209" s="13"/>
      <c r="BM5209" s="13"/>
      <c r="BN5209" s="13"/>
    </row>
    <row r="5210" spans="4:66" x14ac:dyDescent="0.25">
      <c r="D5210"/>
      <c r="E5210" s="10"/>
      <c r="F5210" s="10"/>
      <c r="G5210" s="10"/>
      <c r="H5210" s="10"/>
      <c r="I5210" s="10"/>
      <c r="J5210" s="10"/>
      <c r="K5210" s="11"/>
      <c r="L5210" s="11"/>
      <c r="M5210" s="12"/>
      <c r="N5210" s="12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12"/>
      <c r="Z5210" s="12"/>
      <c r="AA5210" s="12"/>
      <c r="AB5210" s="12"/>
      <c r="AC5210" s="12"/>
      <c r="AD5210" s="12"/>
      <c r="AE5210" s="12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  <c r="AR5210" s="12"/>
      <c r="AS5210" s="12"/>
      <c r="AT5210" s="12"/>
      <c r="AU5210" s="12"/>
      <c r="AV5210" s="12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12"/>
      <c r="BG5210" s="12"/>
      <c r="BH5210" s="12"/>
      <c r="BI5210" s="12"/>
      <c r="BJ5210" s="13"/>
      <c r="BK5210" s="13"/>
      <c r="BL5210" s="13"/>
      <c r="BM5210" s="13"/>
      <c r="BN5210" s="13"/>
    </row>
    <row r="5211" spans="4:66" x14ac:dyDescent="0.25">
      <c r="D5211"/>
      <c r="E5211" s="10"/>
      <c r="F5211" s="10"/>
      <c r="G5211" s="10"/>
      <c r="H5211" s="10"/>
      <c r="I5211" s="10"/>
      <c r="J5211" s="10"/>
      <c r="K5211" s="11"/>
      <c r="L5211" s="11"/>
      <c r="M5211" s="12"/>
      <c r="N5211" s="12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2"/>
      <c r="AS5211" s="12"/>
      <c r="AT5211" s="12"/>
      <c r="AU5211" s="12"/>
      <c r="AV5211" s="12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12"/>
      <c r="BG5211" s="12"/>
      <c r="BH5211" s="12"/>
      <c r="BI5211" s="12"/>
      <c r="BJ5211" s="13"/>
      <c r="BK5211" s="13"/>
      <c r="BL5211" s="13"/>
      <c r="BM5211" s="13"/>
      <c r="BN5211" s="13"/>
    </row>
    <row r="5212" spans="4:66" x14ac:dyDescent="0.25">
      <c r="D5212"/>
      <c r="E5212" s="10"/>
      <c r="F5212" s="10"/>
      <c r="G5212" s="10"/>
      <c r="H5212" s="10"/>
      <c r="I5212" s="10"/>
      <c r="J5212" s="10"/>
      <c r="K5212" s="11"/>
      <c r="L5212" s="11"/>
      <c r="M5212" s="12"/>
      <c r="N5212" s="12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12"/>
      <c r="Z5212" s="12"/>
      <c r="AA5212" s="12"/>
      <c r="AB5212" s="12"/>
      <c r="AC5212" s="12"/>
      <c r="AD5212" s="12"/>
      <c r="AE5212" s="12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  <c r="AR5212" s="12"/>
      <c r="AS5212" s="12"/>
      <c r="AT5212" s="12"/>
      <c r="AU5212" s="12"/>
      <c r="AV5212" s="12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12"/>
      <c r="BG5212" s="12"/>
      <c r="BH5212" s="12"/>
      <c r="BI5212" s="12"/>
      <c r="BJ5212" s="13"/>
      <c r="BK5212" s="13"/>
      <c r="BL5212" s="13"/>
      <c r="BM5212" s="13"/>
      <c r="BN5212" s="13"/>
    </row>
    <row r="5213" spans="4:66" x14ac:dyDescent="0.25">
      <c r="D5213"/>
      <c r="E5213" s="10"/>
      <c r="F5213" s="10"/>
      <c r="G5213" s="10"/>
      <c r="H5213" s="10"/>
      <c r="I5213" s="10"/>
      <c r="J5213" s="10"/>
      <c r="K5213" s="11"/>
      <c r="L5213" s="11"/>
      <c r="M5213" s="12"/>
      <c r="N5213" s="12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2"/>
      <c r="AS5213" s="12"/>
      <c r="AT5213" s="12"/>
      <c r="AU5213" s="12"/>
      <c r="AV5213" s="12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12"/>
      <c r="BG5213" s="12"/>
      <c r="BH5213" s="12"/>
      <c r="BI5213" s="12"/>
      <c r="BJ5213" s="13"/>
      <c r="BK5213" s="13"/>
      <c r="BL5213" s="13"/>
      <c r="BM5213" s="13"/>
      <c r="BN5213" s="13"/>
    </row>
    <row r="5214" spans="4:66" x14ac:dyDescent="0.25">
      <c r="D5214"/>
      <c r="E5214" s="10"/>
      <c r="F5214" s="10"/>
      <c r="G5214" s="10"/>
      <c r="H5214" s="10"/>
      <c r="I5214" s="10"/>
      <c r="J5214" s="10"/>
      <c r="K5214" s="11"/>
      <c r="L5214" s="11"/>
      <c r="M5214" s="12"/>
      <c r="N5214" s="12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12"/>
      <c r="Z5214" s="12"/>
      <c r="AA5214" s="12"/>
      <c r="AB5214" s="12"/>
      <c r="AC5214" s="12"/>
      <c r="AD5214" s="12"/>
      <c r="AE5214" s="12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  <c r="AR5214" s="12"/>
      <c r="AS5214" s="12"/>
      <c r="AT5214" s="12"/>
      <c r="AU5214" s="12"/>
      <c r="AV5214" s="12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12"/>
      <c r="BG5214" s="12"/>
      <c r="BH5214" s="12"/>
      <c r="BI5214" s="12"/>
      <c r="BJ5214" s="13"/>
      <c r="BK5214" s="13"/>
      <c r="BL5214" s="13"/>
      <c r="BM5214" s="13"/>
      <c r="BN5214" s="13"/>
    </row>
    <row r="5215" spans="4:66" x14ac:dyDescent="0.25">
      <c r="D5215"/>
      <c r="E5215" s="10"/>
      <c r="F5215" s="10"/>
      <c r="G5215" s="10"/>
      <c r="H5215" s="10"/>
      <c r="I5215" s="10"/>
      <c r="J5215" s="10"/>
      <c r="K5215" s="11"/>
      <c r="L5215" s="11"/>
      <c r="M5215" s="12"/>
      <c r="N5215" s="12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2"/>
      <c r="AS5215" s="12"/>
      <c r="AT5215" s="12"/>
      <c r="AU5215" s="12"/>
      <c r="AV5215" s="12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12"/>
      <c r="BG5215" s="12"/>
      <c r="BH5215" s="12"/>
      <c r="BI5215" s="12"/>
      <c r="BJ5215" s="13"/>
      <c r="BK5215" s="13"/>
      <c r="BL5215" s="13"/>
      <c r="BM5215" s="13"/>
      <c r="BN5215" s="13"/>
    </row>
    <row r="5216" spans="4:66" x14ac:dyDescent="0.25">
      <c r="D5216"/>
      <c r="E5216" s="10"/>
      <c r="F5216" s="10"/>
      <c r="G5216" s="10"/>
      <c r="H5216" s="10"/>
      <c r="I5216" s="10"/>
      <c r="J5216" s="10"/>
      <c r="K5216" s="11"/>
      <c r="L5216" s="11"/>
      <c r="M5216" s="12"/>
      <c r="N5216" s="12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12"/>
      <c r="Z5216" s="12"/>
      <c r="AA5216" s="12"/>
      <c r="AB5216" s="12"/>
      <c r="AC5216" s="12"/>
      <c r="AD5216" s="12"/>
      <c r="AE5216" s="12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  <c r="AR5216" s="12"/>
      <c r="AS5216" s="12"/>
      <c r="AT5216" s="12"/>
      <c r="AU5216" s="12"/>
      <c r="AV5216" s="12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12"/>
      <c r="BG5216" s="12"/>
      <c r="BH5216" s="12"/>
      <c r="BI5216" s="12"/>
      <c r="BJ5216" s="13"/>
      <c r="BK5216" s="13"/>
      <c r="BL5216" s="13"/>
      <c r="BM5216" s="13"/>
      <c r="BN5216" s="13"/>
    </row>
    <row r="5217" spans="4:66" x14ac:dyDescent="0.25">
      <c r="D5217"/>
      <c r="E5217" s="10"/>
      <c r="F5217" s="10"/>
      <c r="G5217" s="10"/>
      <c r="H5217" s="10"/>
      <c r="I5217" s="10"/>
      <c r="J5217" s="10"/>
      <c r="K5217" s="11"/>
      <c r="L5217" s="11"/>
      <c r="M5217" s="12"/>
      <c r="N5217" s="12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2"/>
      <c r="AS5217" s="12"/>
      <c r="AT5217" s="12"/>
      <c r="AU5217" s="12"/>
      <c r="AV5217" s="12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12"/>
      <c r="BG5217" s="12"/>
      <c r="BH5217" s="12"/>
      <c r="BI5217" s="12"/>
      <c r="BJ5217" s="13"/>
      <c r="BK5217" s="13"/>
      <c r="BL5217" s="13"/>
      <c r="BM5217" s="13"/>
      <c r="BN5217" s="13"/>
    </row>
    <row r="5218" spans="4:66" x14ac:dyDescent="0.25">
      <c r="D5218"/>
      <c r="E5218" s="10"/>
      <c r="F5218" s="10"/>
      <c r="G5218" s="10"/>
      <c r="H5218" s="10"/>
      <c r="I5218" s="10"/>
      <c r="J5218" s="10"/>
      <c r="K5218" s="11"/>
      <c r="L5218" s="11"/>
      <c r="M5218" s="12"/>
      <c r="N5218" s="12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12"/>
      <c r="Z5218" s="12"/>
      <c r="AA5218" s="12"/>
      <c r="AB5218" s="12"/>
      <c r="AC5218" s="12"/>
      <c r="AD5218" s="12"/>
      <c r="AE5218" s="12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  <c r="AR5218" s="12"/>
      <c r="AS5218" s="12"/>
      <c r="AT5218" s="12"/>
      <c r="AU5218" s="12"/>
      <c r="AV5218" s="12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12"/>
      <c r="BG5218" s="12"/>
      <c r="BH5218" s="12"/>
      <c r="BI5218" s="12"/>
      <c r="BJ5218" s="13"/>
      <c r="BK5218" s="13"/>
      <c r="BL5218" s="13"/>
      <c r="BM5218" s="13"/>
      <c r="BN5218" s="13"/>
    </row>
    <row r="5219" spans="4:66" x14ac:dyDescent="0.25">
      <c r="D5219"/>
      <c r="E5219" s="10"/>
      <c r="F5219" s="10"/>
      <c r="G5219" s="10"/>
      <c r="H5219" s="10"/>
      <c r="I5219" s="10"/>
      <c r="J5219" s="10"/>
      <c r="K5219" s="11"/>
      <c r="L5219" s="11"/>
      <c r="M5219" s="12"/>
      <c r="N5219" s="12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12"/>
      <c r="Z5219" s="12"/>
      <c r="AA5219" s="12"/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  <c r="AR5219" s="12"/>
      <c r="AS5219" s="12"/>
      <c r="AT5219" s="12"/>
      <c r="AU5219" s="12"/>
      <c r="AV5219" s="12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12"/>
      <c r="BG5219" s="12"/>
      <c r="BH5219" s="12"/>
      <c r="BI5219" s="12"/>
      <c r="BJ5219" s="13"/>
      <c r="BK5219" s="13"/>
      <c r="BL5219" s="13"/>
      <c r="BM5219" s="13"/>
      <c r="BN5219" s="13"/>
    </row>
    <row r="5220" spans="4:66" x14ac:dyDescent="0.25">
      <c r="D5220"/>
      <c r="E5220" s="10"/>
      <c r="F5220" s="10"/>
      <c r="G5220" s="10"/>
      <c r="H5220" s="10"/>
      <c r="I5220" s="10"/>
      <c r="J5220" s="10"/>
      <c r="K5220" s="11"/>
      <c r="L5220" s="11"/>
      <c r="M5220" s="12"/>
      <c r="N5220" s="12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12"/>
      <c r="Z5220" s="12"/>
      <c r="AA5220" s="12"/>
      <c r="AB5220" s="12"/>
      <c r="AC5220" s="12"/>
      <c r="AD5220" s="12"/>
      <c r="AE5220" s="12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  <c r="AR5220" s="12"/>
      <c r="AS5220" s="12"/>
      <c r="AT5220" s="12"/>
      <c r="AU5220" s="12"/>
      <c r="AV5220" s="12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12"/>
      <c r="BG5220" s="12"/>
      <c r="BH5220" s="12"/>
      <c r="BI5220" s="12"/>
      <c r="BJ5220" s="13"/>
      <c r="BK5220" s="13"/>
      <c r="BL5220" s="13"/>
      <c r="BM5220" s="13"/>
      <c r="BN5220" s="13"/>
    </row>
    <row r="5221" spans="4:66" x14ac:dyDescent="0.25">
      <c r="D5221"/>
      <c r="E5221" s="10"/>
      <c r="F5221" s="10"/>
      <c r="G5221" s="10"/>
      <c r="H5221" s="10"/>
      <c r="I5221" s="10"/>
      <c r="J5221" s="10"/>
      <c r="K5221" s="11"/>
      <c r="L5221" s="11"/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2"/>
      <c r="AS5221" s="12"/>
      <c r="AT5221" s="12"/>
      <c r="AU5221" s="12"/>
      <c r="AV5221" s="12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12"/>
      <c r="BG5221" s="12"/>
      <c r="BH5221" s="12"/>
      <c r="BI5221" s="12"/>
      <c r="BJ5221" s="13"/>
      <c r="BK5221" s="13"/>
      <c r="BL5221" s="13"/>
      <c r="BM5221" s="13"/>
      <c r="BN5221" s="13"/>
    </row>
    <row r="5222" spans="4:66" x14ac:dyDescent="0.25">
      <c r="D5222"/>
      <c r="E5222" s="10"/>
      <c r="F5222" s="10"/>
      <c r="G5222" s="10"/>
      <c r="H5222" s="10"/>
      <c r="I5222" s="10"/>
      <c r="J5222" s="10"/>
      <c r="K5222" s="11"/>
      <c r="L5222" s="11"/>
      <c r="M5222" s="12"/>
      <c r="N5222" s="12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12"/>
      <c r="Z5222" s="12"/>
      <c r="AA5222" s="12"/>
      <c r="AB5222" s="12"/>
      <c r="AC5222" s="12"/>
      <c r="AD5222" s="12"/>
      <c r="AE5222" s="12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  <c r="AR5222" s="12"/>
      <c r="AS5222" s="12"/>
      <c r="AT5222" s="12"/>
      <c r="AU5222" s="12"/>
      <c r="AV5222" s="12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12"/>
      <c r="BG5222" s="12"/>
      <c r="BH5222" s="12"/>
      <c r="BI5222" s="12"/>
      <c r="BJ5222" s="13"/>
      <c r="BK5222" s="13"/>
      <c r="BL5222" s="13"/>
      <c r="BM5222" s="13"/>
      <c r="BN5222" s="13"/>
    </row>
    <row r="5223" spans="4:66" x14ac:dyDescent="0.25">
      <c r="D5223"/>
      <c r="E5223" s="10"/>
      <c r="F5223" s="10"/>
      <c r="G5223" s="10"/>
      <c r="H5223" s="10"/>
      <c r="I5223" s="10"/>
      <c r="J5223" s="10"/>
      <c r="K5223" s="11"/>
      <c r="L5223" s="11"/>
      <c r="M5223" s="12"/>
      <c r="N5223" s="12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12"/>
      <c r="Z5223" s="12"/>
      <c r="AA5223" s="12"/>
      <c r="AB5223" s="12"/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2"/>
      <c r="AS5223" s="12"/>
      <c r="AT5223" s="12"/>
      <c r="AU5223" s="12"/>
      <c r="AV5223" s="12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12"/>
      <c r="BG5223" s="12"/>
      <c r="BH5223" s="12"/>
      <c r="BI5223" s="12"/>
      <c r="BJ5223" s="13"/>
      <c r="BK5223" s="13"/>
      <c r="BL5223" s="13"/>
      <c r="BM5223" s="13"/>
      <c r="BN5223" s="13"/>
    </row>
    <row r="5224" spans="4:66" x14ac:dyDescent="0.25">
      <c r="D5224"/>
      <c r="E5224" s="10"/>
      <c r="F5224" s="10"/>
      <c r="G5224" s="10"/>
      <c r="H5224" s="10"/>
      <c r="I5224" s="10"/>
      <c r="J5224" s="10"/>
      <c r="K5224" s="11"/>
      <c r="L5224" s="11"/>
      <c r="M5224" s="12"/>
      <c r="N5224" s="12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12"/>
      <c r="Z5224" s="12"/>
      <c r="AA5224" s="12"/>
      <c r="AB5224" s="12"/>
      <c r="AC5224" s="12"/>
      <c r="AD5224" s="12"/>
      <c r="AE5224" s="12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  <c r="AR5224" s="12"/>
      <c r="AS5224" s="12"/>
      <c r="AT5224" s="12"/>
      <c r="AU5224" s="12"/>
      <c r="AV5224" s="12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12"/>
      <c r="BG5224" s="12"/>
      <c r="BH5224" s="12"/>
      <c r="BI5224" s="12"/>
      <c r="BJ5224" s="13"/>
      <c r="BK5224" s="13"/>
      <c r="BL5224" s="13"/>
      <c r="BM5224" s="13"/>
      <c r="BN5224" s="13"/>
    </row>
    <row r="5225" spans="4:66" x14ac:dyDescent="0.25">
      <c r="D5225"/>
      <c r="E5225" s="10"/>
      <c r="F5225" s="10"/>
      <c r="G5225" s="10"/>
      <c r="H5225" s="10"/>
      <c r="I5225" s="10"/>
      <c r="J5225" s="10"/>
      <c r="K5225" s="11"/>
      <c r="L5225" s="11"/>
      <c r="M5225" s="12"/>
      <c r="N5225" s="12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2"/>
      <c r="AS5225" s="12"/>
      <c r="AT5225" s="12"/>
      <c r="AU5225" s="12"/>
      <c r="AV5225" s="12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12"/>
      <c r="BG5225" s="12"/>
      <c r="BH5225" s="12"/>
      <c r="BI5225" s="12"/>
      <c r="BJ5225" s="13"/>
      <c r="BK5225" s="13"/>
      <c r="BL5225" s="13"/>
      <c r="BM5225" s="13"/>
      <c r="BN5225" s="13"/>
    </row>
    <row r="5226" spans="4:66" x14ac:dyDescent="0.25">
      <c r="D5226"/>
      <c r="E5226" s="10"/>
      <c r="F5226" s="10"/>
      <c r="G5226" s="10"/>
      <c r="H5226" s="10"/>
      <c r="I5226" s="10"/>
      <c r="J5226" s="10"/>
      <c r="K5226" s="11"/>
      <c r="L5226" s="11"/>
      <c r="M5226" s="12"/>
      <c r="N5226" s="12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12"/>
      <c r="Z5226" s="12"/>
      <c r="AA5226" s="12"/>
      <c r="AB5226" s="12"/>
      <c r="AC5226" s="12"/>
      <c r="AD5226" s="12"/>
      <c r="AE5226" s="12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  <c r="AR5226" s="12"/>
      <c r="AS5226" s="12"/>
      <c r="AT5226" s="12"/>
      <c r="AU5226" s="12"/>
      <c r="AV5226" s="12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12"/>
      <c r="BG5226" s="12"/>
      <c r="BH5226" s="12"/>
      <c r="BI5226" s="12"/>
      <c r="BJ5226" s="13"/>
      <c r="BK5226" s="13"/>
      <c r="BL5226" s="13"/>
      <c r="BM5226" s="13"/>
      <c r="BN5226" s="13"/>
    </row>
    <row r="5227" spans="4:66" x14ac:dyDescent="0.25">
      <c r="D5227"/>
      <c r="E5227" s="10"/>
      <c r="F5227" s="10"/>
      <c r="G5227" s="10"/>
      <c r="H5227" s="10"/>
      <c r="I5227" s="10"/>
      <c r="J5227" s="10"/>
      <c r="K5227" s="11"/>
      <c r="L5227" s="11"/>
      <c r="M5227" s="12"/>
      <c r="N5227" s="12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2"/>
      <c r="AS5227" s="12"/>
      <c r="AT5227" s="12"/>
      <c r="AU5227" s="12"/>
      <c r="AV5227" s="12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12"/>
      <c r="BG5227" s="12"/>
      <c r="BH5227" s="12"/>
      <c r="BI5227" s="12"/>
      <c r="BJ5227" s="13"/>
      <c r="BK5227" s="13"/>
      <c r="BL5227" s="13"/>
      <c r="BM5227" s="13"/>
      <c r="BN5227" s="13"/>
    </row>
    <row r="5228" spans="4:66" x14ac:dyDescent="0.25">
      <c r="D5228"/>
      <c r="E5228" s="10"/>
      <c r="F5228" s="10"/>
      <c r="G5228" s="10"/>
      <c r="H5228" s="10"/>
      <c r="I5228" s="10"/>
      <c r="J5228" s="10"/>
      <c r="K5228" s="11"/>
      <c r="L5228" s="11"/>
      <c r="M5228" s="12"/>
      <c r="N5228" s="12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12"/>
      <c r="Z5228" s="12"/>
      <c r="AA5228" s="12"/>
      <c r="AB5228" s="12"/>
      <c r="AC5228" s="12"/>
      <c r="AD5228" s="12"/>
      <c r="AE5228" s="12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  <c r="AR5228" s="12"/>
      <c r="AS5228" s="12"/>
      <c r="AT5228" s="12"/>
      <c r="AU5228" s="12"/>
      <c r="AV5228" s="12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12"/>
      <c r="BG5228" s="12"/>
      <c r="BH5228" s="12"/>
      <c r="BI5228" s="12"/>
      <c r="BJ5228" s="13"/>
      <c r="BK5228" s="13"/>
      <c r="BL5228" s="13"/>
      <c r="BM5228" s="13"/>
      <c r="BN5228" s="13"/>
    </row>
    <row r="5229" spans="4:66" x14ac:dyDescent="0.25">
      <c r="D5229"/>
      <c r="E5229" s="10"/>
      <c r="F5229" s="10"/>
      <c r="G5229" s="10"/>
      <c r="H5229" s="10"/>
      <c r="I5229" s="10"/>
      <c r="J5229" s="10"/>
      <c r="K5229" s="11"/>
      <c r="L5229" s="11"/>
      <c r="M5229" s="12"/>
      <c r="N5229" s="12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12"/>
      <c r="Z5229" s="12"/>
      <c r="AA5229" s="12"/>
      <c r="AB5229" s="12"/>
      <c r="AC5229" s="12"/>
      <c r="AD5229" s="12"/>
      <c r="AE5229" s="12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  <c r="AR5229" s="12"/>
      <c r="AS5229" s="12"/>
      <c r="AT5229" s="12"/>
      <c r="AU5229" s="12"/>
      <c r="AV5229" s="12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12"/>
      <c r="BG5229" s="12"/>
      <c r="BH5229" s="12"/>
      <c r="BI5229" s="12"/>
      <c r="BJ5229" s="13"/>
      <c r="BK5229" s="13"/>
      <c r="BL5229" s="13"/>
      <c r="BM5229" s="13"/>
      <c r="BN5229" s="13"/>
    </row>
    <row r="5230" spans="4:66" x14ac:dyDescent="0.25">
      <c r="D5230"/>
      <c r="E5230" s="10"/>
      <c r="F5230" s="10"/>
      <c r="G5230" s="10"/>
      <c r="H5230" s="10"/>
      <c r="I5230" s="10"/>
      <c r="J5230" s="10"/>
      <c r="K5230" s="11"/>
      <c r="L5230" s="11"/>
      <c r="M5230" s="12"/>
      <c r="N5230" s="12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12"/>
      <c r="Z5230" s="12"/>
      <c r="AA5230" s="12"/>
      <c r="AB5230" s="12"/>
      <c r="AC5230" s="12"/>
      <c r="AD5230" s="12"/>
      <c r="AE5230" s="12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  <c r="AR5230" s="12"/>
      <c r="AS5230" s="12"/>
      <c r="AT5230" s="12"/>
      <c r="AU5230" s="12"/>
      <c r="AV5230" s="12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12"/>
      <c r="BG5230" s="12"/>
      <c r="BH5230" s="12"/>
      <c r="BI5230" s="12"/>
      <c r="BJ5230" s="13"/>
      <c r="BK5230" s="13"/>
      <c r="BL5230" s="13"/>
      <c r="BM5230" s="13"/>
      <c r="BN5230" s="13"/>
    </row>
    <row r="5231" spans="4:66" x14ac:dyDescent="0.25">
      <c r="D5231"/>
      <c r="E5231" s="10"/>
      <c r="F5231" s="10"/>
      <c r="G5231" s="10"/>
      <c r="H5231" s="10"/>
      <c r="I5231" s="10"/>
      <c r="J5231" s="10"/>
      <c r="K5231" s="11"/>
      <c r="L5231" s="11"/>
      <c r="M5231" s="12"/>
      <c r="N5231" s="12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2"/>
      <c r="AS5231" s="12"/>
      <c r="AT5231" s="12"/>
      <c r="AU5231" s="12"/>
      <c r="AV5231" s="12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12"/>
      <c r="BG5231" s="12"/>
      <c r="BH5231" s="12"/>
      <c r="BI5231" s="12"/>
      <c r="BJ5231" s="13"/>
      <c r="BK5231" s="13"/>
      <c r="BL5231" s="13"/>
      <c r="BM5231" s="13"/>
      <c r="BN5231" s="13"/>
    </row>
    <row r="5232" spans="4:66" x14ac:dyDescent="0.25">
      <c r="D5232"/>
      <c r="E5232" s="10"/>
      <c r="F5232" s="10"/>
      <c r="G5232" s="10"/>
      <c r="H5232" s="10"/>
      <c r="I5232" s="10"/>
      <c r="J5232" s="10"/>
      <c r="K5232" s="11"/>
      <c r="L5232" s="11"/>
      <c r="M5232" s="12"/>
      <c r="N5232" s="12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12"/>
      <c r="Z5232" s="12"/>
      <c r="AA5232" s="12"/>
      <c r="AB5232" s="12"/>
      <c r="AC5232" s="12"/>
      <c r="AD5232" s="12"/>
      <c r="AE5232" s="12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  <c r="AR5232" s="12"/>
      <c r="AS5232" s="12"/>
      <c r="AT5232" s="12"/>
      <c r="AU5232" s="12"/>
      <c r="AV5232" s="12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12"/>
      <c r="BG5232" s="12"/>
      <c r="BH5232" s="12"/>
      <c r="BI5232" s="12"/>
      <c r="BJ5232" s="13"/>
      <c r="BK5232" s="13"/>
      <c r="BL5232" s="13"/>
      <c r="BM5232" s="13"/>
      <c r="BN5232" s="13"/>
    </row>
    <row r="5233" spans="4:66" x14ac:dyDescent="0.25">
      <c r="D5233"/>
      <c r="E5233" s="10"/>
      <c r="F5233" s="10"/>
      <c r="G5233" s="10"/>
      <c r="H5233" s="10"/>
      <c r="I5233" s="10"/>
      <c r="J5233" s="10"/>
      <c r="K5233" s="11"/>
      <c r="L5233" s="11"/>
      <c r="M5233" s="12"/>
      <c r="N5233" s="12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2"/>
      <c r="AS5233" s="12"/>
      <c r="AT5233" s="12"/>
      <c r="AU5233" s="12"/>
      <c r="AV5233" s="12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12"/>
      <c r="BG5233" s="12"/>
      <c r="BH5233" s="12"/>
      <c r="BI5233" s="12"/>
      <c r="BJ5233" s="13"/>
      <c r="BK5233" s="13"/>
      <c r="BL5233" s="13"/>
      <c r="BM5233" s="13"/>
      <c r="BN5233" s="13"/>
    </row>
    <row r="5234" spans="4:66" x14ac:dyDescent="0.25">
      <c r="D5234"/>
      <c r="E5234" s="10"/>
      <c r="F5234" s="10"/>
      <c r="G5234" s="10"/>
      <c r="H5234" s="10"/>
      <c r="I5234" s="10"/>
      <c r="J5234" s="10"/>
      <c r="K5234" s="11"/>
      <c r="L5234" s="11"/>
      <c r="M5234" s="12"/>
      <c r="N5234" s="12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12"/>
      <c r="Z5234" s="12"/>
      <c r="AA5234" s="12"/>
      <c r="AB5234" s="12"/>
      <c r="AC5234" s="12"/>
      <c r="AD5234" s="12"/>
      <c r="AE5234" s="12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  <c r="AR5234" s="12"/>
      <c r="AS5234" s="12"/>
      <c r="AT5234" s="12"/>
      <c r="AU5234" s="12"/>
      <c r="AV5234" s="12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12"/>
      <c r="BG5234" s="12"/>
      <c r="BH5234" s="12"/>
      <c r="BI5234" s="12"/>
      <c r="BJ5234" s="13"/>
      <c r="BK5234" s="13"/>
      <c r="BL5234" s="13"/>
      <c r="BM5234" s="13"/>
      <c r="BN5234" s="13"/>
    </row>
    <row r="5235" spans="4:66" x14ac:dyDescent="0.25">
      <c r="D5235"/>
      <c r="E5235" s="10"/>
      <c r="F5235" s="10"/>
      <c r="G5235" s="10"/>
      <c r="H5235" s="10"/>
      <c r="I5235" s="10"/>
      <c r="J5235" s="10"/>
      <c r="K5235" s="11"/>
      <c r="L5235" s="11"/>
      <c r="M5235" s="12"/>
      <c r="N5235" s="12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12"/>
      <c r="Z5235" s="12"/>
      <c r="AA5235" s="12"/>
      <c r="AB5235" s="12"/>
      <c r="AC5235" s="12"/>
      <c r="AD5235" s="12"/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2"/>
      <c r="AS5235" s="12"/>
      <c r="AT5235" s="12"/>
      <c r="AU5235" s="12"/>
      <c r="AV5235" s="12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12"/>
      <c r="BG5235" s="12"/>
      <c r="BH5235" s="12"/>
      <c r="BI5235" s="12"/>
      <c r="BJ5235" s="13"/>
      <c r="BK5235" s="13"/>
      <c r="BL5235" s="13"/>
      <c r="BM5235" s="13"/>
      <c r="BN5235" s="13"/>
    </row>
    <row r="5236" spans="4:66" x14ac:dyDescent="0.25">
      <c r="D5236"/>
      <c r="E5236" s="10"/>
      <c r="F5236" s="10"/>
      <c r="G5236" s="10"/>
      <c r="H5236" s="10"/>
      <c r="I5236" s="10"/>
      <c r="J5236" s="10"/>
      <c r="K5236" s="11"/>
      <c r="L5236" s="11"/>
      <c r="M5236" s="12"/>
      <c r="N5236" s="12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12"/>
      <c r="Z5236" s="12"/>
      <c r="AA5236" s="12"/>
      <c r="AB5236" s="12"/>
      <c r="AC5236" s="12"/>
      <c r="AD5236" s="12"/>
      <c r="AE5236" s="12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  <c r="AR5236" s="12"/>
      <c r="AS5236" s="12"/>
      <c r="AT5236" s="12"/>
      <c r="AU5236" s="12"/>
      <c r="AV5236" s="12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12"/>
      <c r="BG5236" s="12"/>
      <c r="BH5236" s="12"/>
      <c r="BI5236" s="12"/>
      <c r="BJ5236" s="13"/>
      <c r="BK5236" s="13"/>
      <c r="BL5236" s="13"/>
      <c r="BM5236" s="13"/>
      <c r="BN5236" s="13"/>
    </row>
    <row r="5237" spans="4:66" x14ac:dyDescent="0.25">
      <c r="D5237"/>
      <c r="E5237" s="10"/>
      <c r="F5237" s="10"/>
      <c r="G5237" s="10"/>
      <c r="H5237" s="10"/>
      <c r="I5237" s="10"/>
      <c r="J5237" s="10"/>
      <c r="K5237" s="11"/>
      <c r="L5237" s="11"/>
      <c r="M5237" s="12"/>
      <c r="N5237" s="12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  <c r="AR5237" s="12"/>
      <c r="AS5237" s="12"/>
      <c r="AT5237" s="12"/>
      <c r="AU5237" s="12"/>
      <c r="AV5237" s="12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12"/>
      <c r="BG5237" s="12"/>
      <c r="BH5237" s="12"/>
      <c r="BI5237" s="12"/>
      <c r="BJ5237" s="13"/>
      <c r="BK5237" s="13"/>
      <c r="BL5237" s="13"/>
      <c r="BM5237" s="13"/>
      <c r="BN5237" s="13"/>
    </row>
    <row r="5238" spans="4:66" x14ac:dyDescent="0.25">
      <c r="D5238"/>
      <c r="E5238" s="10"/>
      <c r="F5238" s="10"/>
      <c r="G5238" s="10"/>
      <c r="H5238" s="10"/>
      <c r="I5238" s="10"/>
      <c r="J5238" s="10"/>
      <c r="K5238" s="11"/>
      <c r="L5238" s="11"/>
      <c r="M5238" s="12"/>
      <c r="N5238" s="12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12"/>
      <c r="Z5238" s="12"/>
      <c r="AA5238" s="12"/>
      <c r="AB5238" s="12"/>
      <c r="AC5238" s="12"/>
      <c r="AD5238" s="12"/>
      <c r="AE5238" s="12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  <c r="AR5238" s="12"/>
      <c r="AS5238" s="12"/>
      <c r="AT5238" s="12"/>
      <c r="AU5238" s="12"/>
      <c r="AV5238" s="12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12"/>
      <c r="BG5238" s="12"/>
      <c r="BH5238" s="12"/>
      <c r="BI5238" s="12"/>
      <c r="BJ5238" s="13"/>
      <c r="BK5238" s="13"/>
      <c r="BL5238" s="13"/>
      <c r="BM5238" s="13"/>
      <c r="BN5238" s="13"/>
    </row>
    <row r="5239" spans="4:66" x14ac:dyDescent="0.25">
      <c r="D5239"/>
      <c r="E5239" s="10"/>
      <c r="F5239" s="10"/>
      <c r="G5239" s="10"/>
      <c r="H5239" s="10"/>
      <c r="I5239" s="10"/>
      <c r="J5239" s="10"/>
      <c r="K5239" s="11"/>
      <c r="L5239" s="11"/>
      <c r="M5239" s="12"/>
      <c r="N5239" s="12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12"/>
      <c r="Z5239" s="12"/>
      <c r="AA5239" s="12"/>
      <c r="AB5239" s="12"/>
      <c r="AC5239" s="12"/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2"/>
      <c r="AS5239" s="12"/>
      <c r="AT5239" s="12"/>
      <c r="AU5239" s="12"/>
      <c r="AV5239" s="12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12"/>
      <c r="BG5239" s="12"/>
      <c r="BH5239" s="12"/>
      <c r="BI5239" s="12"/>
      <c r="BJ5239" s="13"/>
      <c r="BK5239" s="13"/>
      <c r="BL5239" s="13"/>
      <c r="BM5239" s="13"/>
      <c r="BN5239" s="13"/>
    </row>
    <row r="5240" spans="4:66" x14ac:dyDescent="0.25">
      <c r="D5240"/>
      <c r="E5240" s="10"/>
      <c r="F5240" s="10"/>
      <c r="G5240" s="10"/>
      <c r="H5240" s="10"/>
      <c r="I5240" s="10"/>
      <c r="J5240" s="10"/>
      <c r="K5240" s="11"/>
      <c r="L5240" s="11"/>
      <c r="M5240" s="12"/>
      <c r="N5240" s="12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12"/>
      <c r="Z5240" s="12"/>
      <c r="AA5240" s="12"/>
      <c r="AB5240" s="12"/>
      <c r="AC5240" s="12"/>
      <c r="AD5240" s="12"/>
      <c r="AE5240" s="12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  <c r="AR5240" s="12"/>
      <c r="AS5240" s="12"/>
      <c r="AT5240" s="12"/>
      <c r="AU5240" s="12"/>
      <c r="AV5240" s="12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12"/>
      <c r="BG5240" s="12"/>
      <c r="BH5240" s="12"/>
      <c r="BI5240" s="12"/>
      <c r="BJ5240" s="13"/>
      <c r="BK5240" s="13"/>
      <c r="BL5240" s="13"/>
      <c r="BM5240" s="13"/>
      <c r="BN5240" s="13"/>
    </row>
    <row r="5241" spans="4:66" x14ac:dyDescent="0.25">
      <c r="D5241"/>
      <c r="E5241" s="10"/>
      <c r="F5241" s="10"/>
      <c r="G5241" s="10"/>
      <c r="H5241" s="10"/>
      <c r="I5241" s="10"/>
      <c r="J5241" s="10"/>
      <c r="K5241" s="11"/>
      <c r="L5241" s="11"/>
      <c r="M5241" s="12"/>
      <c r="N5241" s="12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12"/>
      <c r="Z5241" s="12"/>
      <c r="AA5241" s="12"/>
      <c r="AB5241" s="12"/>
      <c r="AC5241" s="12"/>
      <c r="AD5241" s="12"/>
      <c r="AE5241" s="12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  <c r="AR5241" s="12"/>
      <c r="AS5241" s="12"/>
      <c r="AT5241" s="12"/>
      <c r="AU5241" s="12"/>
      <c r="AV5241" s="12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12"/>
      <c r="BG5241" s="12"/>
      <c r="BH5241" s="12"/>
      <c r="BI5241" s="12"/>
      <c r="BJ5241" s="13"/>
      <c r="BK5241" s="13"/>
      <c r="BL5241" s="13"/>
      <c r="BM5241" s="13"/>
      <c r="BN5241" s="13"/>
    </row>
    <row r="5242" spans="4:66" x14ac:dyDescent="0.25">
      <c r="D5242"/>
      <c r="E5242" s="10"/>
      <c r="F5242" s="10"/>
      <c r="G5242" s="10"/>
      <c r="H5242" s="10"/>
      <c r="I5242" s="10"/>
      <c r="J5242" s="10"/>
      <c r="K5242" s="11"/>
      <c r="L5242" s="11"/>
      <c r="M5242" s="12"/>
      <c r="N5242" s="12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12"/>
      <c r="Z5242" s="12"/>
      <c r="AA5242" s="12"/>
      <c r="AB5242" s="12"/>
      <c r="AC5242" s="12"/>
      <c r="AD5242" s="12"/>
      <c r="AE5242" s="12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  <c r="AR5242" s="12"/>
      <c r="AS5242" s="12"/>
      <c r="AT5242" s="12"/>
      <c r="AU5242" s="12"/>
      <c r="AV5242" s="12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12"/>
      <c r="BG5242" s="12"/>
      <c r="BH5242" s="12"/>
      <c r="BI5242" s="12"/>
      <c r="BJ5242" s="13"/>
      <c r="BK5242" s="13"/>
      <c r="BL5242" s="13"/>
      <c r="BM5242" s="13"/>
      <c r="BN5242" s="13"/>
    </row>
    <row r="5243" spans="4:66" x14ac:dyDescent="0.25">
      <c r="D5243"/>
      <c r="E5243" s="10"/>
      <c r="F5243" s="10"/>
      <c r="G5243" s="10"/>
      <c r="H5243" s="10"/>
      <c r="I5243" s="10"/>
      <c r="J5243" s="10"/>
      <c r="K5243" s="11"/>
      <c r="L5243" s="11"/>
      <c r="M5243" s="12"/>
      <c r="N5243" s="12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2"/>
      <c r="AS5243" s="12"/>
      <c r="AT5243" s="12"/>
      <c r="AU5243" s="12"/>
      <c r="AV5243" s="12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12"/>
      <c r="BG5243" s="12"/>
      <c r="BH5243" s="12"/>
      <c r="BI5243" s="12"/>
      <c r="BJ5243" s="13"/>
      <c r="BK5243" s="13"/>
      <c r="BL5243" s="13"/>
      <c r="BM5243" s="13"/>
      <c r="BN5243" s="13"/>
    </row>
    <row r="5244" spans="4:66" x14ac:dyDescent="0.25">
      <c r="D5244"/>
      <c r="E5244" s="10"/>
      <c r="F5244" s="10"/>
      <c r="G5244" s="10"/>
      <c r="H5244" s="10"/>
      <c r="I5244" s="10"/>
      <c r="J5244" s="10"/>
      <c r="K5244" s="11"/>
      <c r="L5244" s="11"/>
      <c r="M5244" s="12"/>
      <c r="N5244" s="12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12"/>
      <c r="Z5244" s="12"/>
      <c r="AA5244" s="12"/>
      <c r="AB5244" s="12"/>
      <c r="AC5244" s="12"/>
      <c r="AD5244" s="12"/>
      <c r="AE5244" s="12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  <c r="AR5244" s="12"/>
      <c r="AS5244" s="12"/>
      <c r="AT5244" s="12"/>
      <c r="AU5244" s="12"/>
      <c r="AV5244" s="12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12"/>
      <c r="BG5244" s="12"/>
      <c r="BH5244" s="12"/>
      <c r="BI5244" s="12"/>
      <c r="BJ5244" s="13"/>
      <c r="BK5244" s="13"/>
      <c r="BL5244" s="13"/>
      <c r="BM5244" s="13"/>
      <c r="BN5244" s="13"/>
    </row>
    <row r="5245" spans="4:66" x14ac:dyDescent="0.25">
      <c r="D5245"/>
      <c r="E5245" s="10"/>
      <c r="F5245" s="10"/>
      <c r="G5245" s="10"/>
      <c r="H5245" s="10"/>
      <c r="I5245" s="10"/>
      <c r="J5245" s="10"/>
      <c r="K5245" s="11"/>
      <c r="L5245" s="11"/>
      <c r="M5245" s="12"/>
      <c r="N5245" s="12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2"/>
      <c r="AS5245" s="12"/>
      <c r="AT5245" s="12"/>
      <c r="AU5245" s="12"/>
      <c r="AV5245" s="12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12"/>
      <c r="BG5245" s="12"/>
      <c r="BH5245" s="12"/>
      <c r="BI5245" s="12"/>
      <c r="BJ5245" s="13"/>
      <c r="BK5245" s="13"/>
      <c r="BL5245" s="13"/>
      <c r="BM5245" s="13"/>
      <c r="BN5245" s="13"/>
    </row>
    <row r="5246" spans="4:66" x14ac:dyDescent="0.25">
      <c r="D5246"/>
      <c r="E5246" s="10"/>
      <c r="F5246" s="10"/>
      <c r="G5246" s="10"/>
      <c r="H5246" s="10"/>
      <c r="I5246" s="10"/>
      <c r="J5246" s="10"/>
      <c r="K5246" s="11"/>
      <c r="L5246" s="11"/>
      <c r="M5246" s="12"/>
      <c r="N5246" s="12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12"/>
      <c r="Z5246" s="12"/>
      <c r="AA5246" s="12"/>
      <c r="AB5246" s="12"/>
      <c r="AC5246" s="12"/>
      <c r="AD5246" s="12"/>
      <c r="AE5246" s="12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  <c r="AR5246" s="12"/>
      <c r="AS5246" s="12"/>
      <c r="AT5246" s="12"/>
      <c r="AU5246" s="12"/>
      <c r="AV5246" s="12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12"/>
      <c r="BG5246" s="12"/>
      <c r="BH5246" s="12"/>
      <c r="BI5246" s="12"/>
      <c r="BJ5246" s="13"/>
      <c r="BK5246" s="13"/>
      <c r="BL5246" s="13"/>
      <c r="BM5246" s="13"/>
      <c r="BN5246" s="13"/>
    </row>
    <row r="5247" spans="4:66" x14ac:dyDescent="0.25">
      <c r="D5247"/>
      <c r="E5247" s="10"/>
      <c r="F5247" s="10"/>
      <c r="G5247" s="10"/>
      <c r="H5247" s="10"/>
      <c r="I5247" s="10"/>
      <c r="J5247" s="10"/>
      <c r="K5247" s="11"/>
      <c r="L5247" s="11"/>
      <c r="M5247" s="12"/>
      <c r="N5247" s="12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12"/>
      <c r="Z5247" s="12"/>
      <c r="AA5247" s="12"/>
      <c r="AB5247" s="12"/>
      <c r="AC5247" s="12"/>
      <c r="AD5247" s="12"/>
      <c r="AE5247" s="12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  <c r="AR5247" s="12"/>
      <c r="AS5247" s="12"/>
      <c r="AT5247" s="12"/>
      <c r="AU5247" s="12"/>
      <c r="AV5247" s="12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12"/>
      <c r="BG5247" s="12"/>
      <c r="BH5247" s="12"/>
      <c r="BI5247" s="12"/>
      <c r="BJ5247" s="13"/>
      <c r="BK5247" s="13"/>
      <c r="BL5247" s="13"/>
      <c r="BM5247" s="13"/>
      <c r="BN5247" s="13"/>
    </row>
    <row r="5248" spans="4:66" x14ac:dyDescent="0.25">
      <c r="D5248"/>
      <c r="E5248" s="10"/>
      <c r="F5248" s="10"/>
      <c r="G5248" s="10"/>
      <c r="H5248" s="10"/>
      <c r="I5248" s="10"/>
      <c r="J5248" s="10"/>
      <c r="K5248" s="11"/>
      <c r="L5248" s="11"/>
      <c r="M5248" s="12"/>
      <c r="N5248" s="12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12"/>
      <c r="Z5248" s="12"/>
      <c r="AA5248" s="12"/>
      <c r="AB5248" s="12"/>
      <c r="AC5248" s="12"/>
      <c r="AD5248" s="12"/>
      <c r="AE5248" s="12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  <c r="AR5248" s="12"/>
      <c r="AS5248" s="12"/>
      <c r="AT5248" s="12"/>
      <c r="AU5248" s="12"/>
      <c r="AV5248" s="12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12"/>
      <c r="BG5248" s="12"/>
      <c r="BH5248" s="12"/>
      <c r="BI5248" s="12"/>
      <c r="BJ5248" s="13"/>
      <c r="BK5248" s="13"/>
      <c r="BL5248" s="13"/>
      <c r="BM5248" s="13"/>
      <c r="BN5248" s="13"/>
    </row>
    <row r="5249" spans="4:66" x14ac:dyDescent="0.25">
      <c r="D5249"/>
      <c r="E5249" s="10"/>
      <c r="F5249" s="10"/>
      <c r="G5249" s="10"/>
      <c r="H5249" s="10"/>
      <c r="I5249" s="10"/>
      <c r="J5249" s="10"/>
      <c r="K5249" s="11"/>
      <c r="L5249" s="11"/>
      <c r="M5249" s="12"/>
      <c r="N5249" s="12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  <c r="AR5249" s="12"/>
      <c r="AS5249" s="12"/>
      <c r="AT5249" s="12"/>
      <c r="AU5249" s="12"/>
      <c r="AV5249" s="12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12"/>
      <c r="BG5249" s="12"/>
      <c r="BH5249" s="12"/>
      <c r="BI5249" s="12"/>
      <c r="BJ5249" s="13"/>
      <c r="BK5249" s="13"/>
      <c r="BL5249" s="13"/>
      <c r="BM5249" s="13"/>
      <c r="BN5249" s="13"/>
    </row>
    <row r="5250" spans="4:66" x14ac:dyDescent="0.25">
      <c r="D5250"/>
      <c r="E5250" s="10"/>
      <c r="F5250" s="10"/>
      <c r="G5250" s="10"/>
      <c r="H5250" s="10"/>
      <c r="I5250" s="10"/>
      <c r="J5250" s="10"/>
      <c r="K5250" s="11"/>
      <c r="L5250" s="11"/>
      <c r="M5250" s="12"/>
      <c r="N5250" s="12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12"/>
      <c r="Z5250" s="12"/>
      <c r="AA5250" s="12"/>
      <c r="AB5250" s="12"/>
      <c r="AC5250" s="12"/>
      <c r="AD5250" s="12"/>
      <c r="AE5250" s="12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  <c r="AR5250" s="12"/>
      <c r="AS5250" s="12"/>
      <c r="AT5250" s="12"/>
      <c r="AU5250" s="12"/>
      <c r="AV5250" s="12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12"/>
      <c r="BG5250" s="12"/>
      <c r="BH5250" s="12"/>
      <c r="BI5250" s="12"/>
      <c r="BJ5250" s="13"/>
      <c r="BK5250" s="13"/>
      <c r="BL5250" s="13"/>
      <c r="BM5250" s="13"/>
      <c r="BN5250" s="13"/>
    </row>
    <row r="5251" spans="4:66" x14ac:dyDescent="0.25">
      <c r="D5251"/>
      <c r="E5251" s="10"/>
      <c r="F5251" s="10"/>
      <c r="G5251" s="10"/>
      <c r="H5251" s="10"/>
      <c r="I5251" s="10"/>
      <c r="J5251" s="10"/>
      <c r="K5251" s="11"/>
      <c r="L5251" s="11"/>
      <c r="M5251" s="12"/>
      <c r="N5251" s="12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12"/>
      <c r="Z5251" s="12"/>
      <c r="AA5251" s="12"/>
      <c r="AB5251" s="12"/>
      <c r="AC5251" s="12"/>
      <c r="AD5251" s="12"/>
      <c r="AE5251" s="12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  <c r="AR5251" s="12"/>
      <c r="AS5251" s="12"/>
      <c r="AT5251" s="12"/>
      <c r="AU5251" s="12"/>
      <c r="AV5251" s="12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12"/>
      <c r="BG5251" s="12"/>
      <c r="BH5251" s="12"/>
      <c r="BI5251" s="12"/>
      <c r="BJ5251" s="13"/>
      <c r="BK5251" s="13"/>
      <c r="BL5251" s="13"/>
      <c r="BM5251" s="13"/>
      <c r="BN5251" s="13"/>
    </row>
    <row r="5252" spans="4:66" x14ac:dyDescent="0.25">
      <c r="D5252"/>
      <c r="E5252" s="10"/>
      <c r="F5252" s="10"/>
      <c r="G5252" s="10"/>
      <c r="H5252" s="10"/>
      <c r="I5252" s="10"/>
      <c r="J5252" s="10"/>
      <c r="K5252" s="11"/>
      <c r="L5252" s="11"/>
      <c r="M5252" s="12"/>
      <c r="N5252" s="12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12"/>
      <c r="Z5252" s="12"/>
      <c r="AA5252" s="12"/>
      <c r="AB5252" s="12"/>
      <c r="AC5252" s="12"/>
      <c r="AD5252" s="12"/>
      <c r="AE5252" s="12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  <c r="AR5252" s="12"/>
      <c r="AS5252" s="12"/>
      <c r="AT5252" s="12"/>
      <c r="AU5252" s="12"/>
      <c r="AV5252" s="12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12"/>
      <c r="BG5252" s="12"/>
      <c r="BH5252" s="12"/>
      <c r="BI5252" s="12"/>
      <c r="BJ5252" s="13"/>
      <c r="BK5252" s="13"/>
      <c r="BL5252" s="13"/>
      <c r="BM5252" s="13"/>
      <c r="BN5252" s="13"/>
    </row>
    <row r="5253" spans="4:66" x14ac:dyDescent="0.25">
      <c r="D5253"/>
      <c r="E5253" s="10"/>
      <c r="F5253" s="10"/>
      <c r="G5253" s="10"/>
      <c r="H5253" s="10"/>
      <c r="I5253" s="10"/>
      <c r="J5253" s="10"/>
      <c r="K5253" s="11"/>
      <c r="L5253" s="11"/>
      <c r="M5253" s="12"/>
      <c r="N5253" s="12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2"/>
      <c r="AS5253" s="12"/>
      <c r="AT5253" s="12"/>
      <c r="AU5253" s="12"/>
      <c r="AV5253" s="12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12"/>
      <c r="BG5253" s="12"/>
      <c r="BH5253" s="12"/>
      <c r="BI5253" s="12"/>
      <c r="BJ5253" s="13"/>
      <c r="BK5253" s="13"/>
      <c r="BL5253" s="13"/>
      <c r="BM5253" s="13"/>
      <c r="BN5253" s="13"/>
    </row>
    <row r="5254" spans="4:66" x14ac:dyDescent="0.25">
      <c r="D5254"/>
      <c r="E5254" s="10"/>
      <c r="F5254" s="10"/>
      <c r="G5254" s="10"/>
      <c r="H5254" s="10"/>
      <c r="I5254" s="10"/>
      <c r="J5254" s="10"/>
      <c r="K5254" s="11"/>
      <c r="L5254" s="11"/>
      <c r="M5254" s="12"/>
      <c r="N5254" s="12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12"/>
      <c r="Z5254" s="12"/>
      <c r="AA5254" s="12"/>
      <c r="AB5254" s="12"/>
      <c r="AC5254" s="12"/>
      <c r="AD5254" s="12"/>
      <c r="AE5254" s="12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  <c r="AR5254" s="12"/>
      <c r="AS5254" s="12"/>
      <c r="AT5254" s="12"/>
      <c r="AU5254" s="12"/>
      <c r="AV5254" s="12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12"/>
      <c r="BG5254" s="12"/>
      <c r="BH5254" s="12"/>
      <c r="BI5254" s="12"/>
      <c r="BJ5254" s="13"/>
      <c r="BK5254" s="13"/>
      <c r="BL5254" s="13"/>
      <c r="BM5254" s="13"/>
      <c r="BN5254" s="13"/>
    </row>
    <row r="5255" spans="4:66" x14ac:dyDescent="0.25">
      <c r="D5255"/>
      <c r="E5255" s="10"/>
      <c r="F5255" s="10"/>
      <c r="G5255" s="10"/>
      <c r="H5255" s="10"/>
      <c r="I5255" s="10"/>
      <c r="J5255" s="10"/>
      <c r="K5255" s="11"/>
      <c r="L5255" s="11"/>
      <c r="M5255" s="12"/>
      <c r="N5255" s="12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  <c r="AR5255" s="12"/>
      <c r="AS5255" s="12"/>
      <c r="AT5255" s="12"/>
      <c r="AU5255" s="12"/>
      <c r="AV5255" s="12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12"/>
      <c r="BG5255" s="12"/>
      <c r="BH5255" s="12"/>
      <c r="BI5255" s="12"/>
      <c r="BJ5255" s="13"/>
      <c r="BK5255" s="13"/>
      <c r="BL5255" s="13"/>
      <c r="BM5255" s="13"/>
      <c r="BN5255" s="13"/>
    </row>
    <row r="5256" spans="4:66" x14ac:dyDescent="0.25">
      <c r="D5256"/>
      <c r="E5256" s="10"/>
      <c r="F5256" s="10"/>
      <c r="G5256" s="10"/>
      <c r="H5256" s="10"/>
      <c r="I5256" s="10"/>
      <c r="J5256" s="10"/>
      <c r="K5256" s="11"/>
      <c r="L5256" s="11"/>
      <c r="M5256" s="12"/>
      <c r="N5256" s="12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12"/>
      <c r="Z5256" s="12"/>
      <c r="AA5256" s="12"/>
      <c r="AB5256" s="12"/>
      <c r="AC5256" s="12"/>
      <c r="AD5256" s="12"/>
      <c r="AE5256" s="12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  <c r="AR5256" s="12"/>
      <c r="AS5256" s="12"/>
      <c r="AT5256" s="12"/>
      <c r="AU5256" s="12"/>
      <c r="AV5256" s="12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12"/>
      <c r="BG5256" s="12"/>
      <c r="BH5256" s="12"/>
      <c r="BI5256" s="12"/>
      <c r="BJ5256" s="13"/>
      <c r="BK5256" s="13"/>
      <c r="BL5256" s="13"/>
      <c r="BM5256" s="13"/>
      <c r="BN5256" s="13"/>
    </row>
    <row r="5257" spans="4:66" x14ac:dyDescent="0.25">
      <c r="D5257"/>
      <c r="E5257" s="10"/>
      <c r="F5257" s="10"/>
      <c r="G5257" s="10"/>
      <c r="H5257" s="10"/>
      <c r="I5257" s="10"/>
      <c r="J5257" s="10"/>
      <c r="K5257" s="11"/>
      <c r="L5257" s="11"/>
      <c r="M5257" s="12"/>
      <c r="N5257" s="12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  <c r="AR5257" s="12"/>
      <c r="AS5257" s="12"/>
      <c r="AT5257" s="12"/>
      <c r="AU5257" s="12"/>
      <c r="AV5257" s="12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12"/>
      <c r="BG5257" s="12"/>
      <c r="BH5257" s="12"/>
      <c r="BI5257" s="12"/>
      <c r="BJ5257" s="13"/>
      <c r="BK5257" s="13"/>
      <c r="BL5257" s="13"/>
      <c r="BM5257" s="13"/>
      <c r="BN5257" s="13"/>
    </row>
    <row r="5258" spans="4:66" x14ac:dyDescent="0.25">
      <c r="D5258"/>
      <c r="E5258" s="10"/>
      <c r="F5258" s="10"/>
      <c r="G5258" s="10"/>
      <c r="H5258" s="10"/>
      <c r="I5258" s="10"/>
      <c r="J5258" s="10"/>
      <c r="K5258" s="11"/>
      <c r="L5258" s="11"/>
      <c r="M5258" s="12"/>
      <c r="N5258" s="12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12"/>
      <c r="Z5258" s="12"/>
      <c r="AA5258" s="12"/>
      <c r="AB5258" s="12"/>
      <c r="AC5258" s="12"/>
      <c r="AD5258" s="12"/>
      <c r="AE5258" s="12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  <c r="AR5258" s="12"/>
      <c r="AS5258" s="12"/>
      <c r="AT5258" s="12"/>
      <c r="AU5258" s="12"/>
      <c r="AV5258" s="12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12"/>
      <c r="BG5258" s="12"/>
      <c r="BH5258" s="12"/>
      <c r="BI5258" s="12"/>
      <c r="BJ5258" s="13"/>
      <c r="BK5258" s="13"/>
      <c r="BL5258" s="13"/>
      <c r="BM5258" s="13"/>
      <c r="BN5258" s="13"/>
    </row>
    <row r="5259" spans="4:66" x14ac:dyDescent="0.25">
      <c r="D5259"/>
      <c r="E5259" s="10"/>
      <c r="F5259" s="10"/>
      <c r="G5259" s="10"/>
      <c r="H5259" s="10"/>
      <c r="I5259" s="10"/>
      <c r="J5259" s="10"/>
      <c r="K5259" s="11"/>
      <c r="L5259" s="11"/>
      <c r="M5259" s="12"/>
      <c r="N5259" s="12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2"/>
      <c r="AS5259" s="12"/>
      <c r="AT5259" s="12"/>
      <c r="AU5259" s="12"/>
      <c r="AV5259" s="12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12"/>
      <c r="BG5259" s="12"/>
      <c r="BH5259" s="12"/>
      <c r="BI5259" s="12"/>
      <c r="BJ5259" s="13"/>
      <c r="BK5259" s="13"/>
      <c r="BL5259" s="13"/>
      <c r="BM5259" s="13"/>
      <c r="BN5259" s="13"/>
    </row>
    <row r="5260" spans="4:66" x14ac:dyDescent="0.25">
      <c r="D5260"/>
      <c r="E5260" s="10"/>
      <c r="F5260" s="10"/>
      <c r="G5260" s="10"/>
      <c r="H5260" s="10"/>
      <c r="I5260" s="10"/>
      <c r="J5260" s="10"/>
      <c r="K5260" s="11"/>
      <c r="L5260" s="11"/>
      <c r="M5260" s="12"/>
      <c r="N5260" s="12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12"/>
      <c r="Z5260" s="12"/>
      <c r="AA5260" s="12"/>
      <c r="AB5260" s="12"/>
      <c r="AC5260" s="12"/>
      <c r="AD5260" s="12"/>
      <c r="AE5260" s="12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  <c r="AR5260" s="12"/>
      <c r="AS5260" s="12"/>
      <c r="AT5260" s="12"/>
      <c r="AU5260" s="12"/>
      <c r="AV5260" s="12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12"/>
      <c r="BG5260" s="12"/>
      <c r="BH5260" s="12"/>
      <c r="BI5260" s="12"/>
      <c r="BJ5260" s="13"/>
      <c r="BK5260" s="13"/>
      <c r="BL5260" s="13"/>
      <c r="BM5260" s="13"/>
      <c r="BN5260" s="13"/>
    </row>
    <row r="5261" spans="4:66" x14ac:dyDescent="0.25">
      <c r="D5261"/>
      <c r="E5261" s="10"/>
      <c r="F5261" s="10"/>
      <c r="G5261" s="10"/>
      <c r="H5261" s="10"/>
      <c r="I5261" s="10"/>
      <c r="J5261" s="10"/>
      <c r="K5261" s="11"/>
      <c r="L5261" s="11"/>
      <c r="M5261" s="12"/>
      <c r="N5261" s="12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  <c r="AR5261" s="12"/>
      <c r="AS5261" s="12"/>
      <c r="AT5261" s="12"/>
      <c r="AU5261" s="12"/>
      <c r="AV5261" s="12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12"/>
      <c r="BG5261" s="12"/>
      <c r="BH5261" s="12"/>
      <c r="BI5261" s="12"/>
      <c r="BJ5261" s="13"/>
      <c r="BK5261" s="13"/>
      <c r="BL5261" s="13"/>
      <c r="BM5261" s="13"/>
      <c r="BN5261" s="13"/>
    </row>
    <row r="5262" spans="4:66" x14ac:dyDescent="0.25">
      <c r="D5262"/>
      <c r="E5262" s="10"/>
      <c r="F5262" s="10"/>
      <c r="G5262" s="10"/>
      <c r="H5262" s="10"/>
      <c r="I5262" s="10"/>
      <c r="J5262" s="10"/>
      <c r="K5262" s="11"/>
      <c r="L5262" s="11"/>
      <c r="M5262" s="12"/>
      <c r="N5262" s="12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12"/>
      <c r="Z5262" s="12"/>
      <c r="AA5262" s="12"/>
      <c r="AB5262" s="12"/>
      <c r="AC5262" s="12"/>
      <c r="AD5262" s="12"/>
      <c r="AE5262" s="12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  <c r="AR5262" s="12"/>
      <c r="AS5262" s="12"/>
      <c r="AT5262" s="12"/>
      <c r="AU5262" s="12"/>
      <c r="AV5262" s="12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12"/>
      <c r="BG5262" s="12"/>
      <c r="BH5262" s="12"/>
      <c r="BI5262" s="12"/>
      <c r="BJ5262" s="13"/>
      <c r="BK5262" s="13"/>
      <c r="BL5262" s="13"/>
      <c r="BM5262" s="13"/>
      <c r="BN5262" s="13"/>
    </row>
    <row r="5263" spans="4:66" x14ac:dyDescent="0.25">
      <c r="D5263"/>
      <c r="E5263" s="10"/>
      <c r="F5263" s="10"/>
      <c r="G5263" s="10"/>
      <c r="H5263" s="10"/>
      <c r="I5263" s="10"/>
      <c r="J5263" s="10"/>
      <c r="K5263" s="11"/>
      <c r="L5263" s="11"/>
      <c r="M5263" s="12"/>
      <c r="N5263" s="12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2"/>
      <c r="AS5263" s="12"/>
      <c r="AT5263" s="12"/>
      <c r="AU5263" s="12"/>
      <c r="AV5263" s="12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12"/>
      <c r="BG5263" s="12"/>
      <c r="BH5263" s="12"/>
      <c r="BI5263" s="12"/>
      <c r="BJ5263" s="13"/>
      <c r="BK5263" s="13"/>
      <c r="BL5263" s="13"/>
      <c r="BM5263" s="13"/>
      <c r="BN5263" s="13"/>
    </row>
    <row r="5264" spans="4:66" x14ac:dyDescent="0.25">
      <c r="D5264"/>
      <c r="E5264" s="10"/>
      <c r="F5264" s="10"/>
      <c r="G5264" s="10"/>
      <c r="H5264" s="10"/>
      <c r="I5264" s="10"/>
      <c r="J5264" s="10"/>
      <c r="K5264" s="11"/>
      <c r="L5264" s="11"/>
      <c r="M5264" s="12"/>
      <c r="N5264" s="12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12"/>
      <c r="Z5264" s="12"/>
      <c r="AA5264" s="12"/>
      <c r="AB5264" s="12"/>
      <c r="AC5264" s="12"/>
      <c r="AD5264" s="12"/>
      <c r="AE5264" s="12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  <c r="AR5264" s="12"/>
      <c r="AS5264" s="12"/>
      <c r="AT5264" s="12"/>
      <c r="AU5264" s="12"/>
      <c r="AV5264" s="12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12"/>
      <c r="BG5264" s="12"/>
      <c r="BH5264" s="12"/>
      <c r="BI5264" s="12"/>
      <c r="BJ5264" s="13"/>
      <c r="BK5264" s="13"/>
      <c r="BL5264" s="13"/>
      <c r="BM5264" s="13"/>
      <c r="BN5264" s="13"/>
    </row>
    <row r="5265" spans="4:66" x14ac:dyDescent="0.25">
      <c r="D5265"/>
      <c r="E5265" s="10"/>
      <c r="F5265" s="10"/>
      <c r="G5265" s="10"/>
      <c r="H5265" s="10"/>
      <c r="I5265" s="10"/>
      <c r="J5265" s="10"/>
      <c r="K5265" s="11"/>
      <c r="L5265" s="11"/>
      <c r="M5265" s="12"/>
      <c r="N5265" s="12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2"/>
      <c r="AS5265" s="12"/>
      <c r="AT5265" s="12"/>
      <c r="AU5265" s="12"/>
      <c r="AV5265" s="12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12"/>
      <c r="BG5265" s="12"/>
      <c r="BH5265" s="12"/>
      <c r="BI5265" s="12"/>
      <c r="BJ5265" s="13"/>
      <c r="BK5265" s="13"/>
      <c r="BL5265" s="13"/>
      <c r="BM5265" s="13"/>
      <c r="BN5265" s="13"/>
    </row>
    <row r="5266" spans="4:66" x14ac:dyDescent="0.25">
      <c r="D5266"/>
      <c r="E5266" s="10"/>
      <c r="F5266" s="10"/>
      <c r="G5266" s="10"/>
      <c r="H5266" s="10"/>
      <c r="I5266" s="10"/>
      <c r="J5266" s="10"/>
      <c r="K5266" s="11"/>
      <c r="L5266" s="11"/>
      <c r="M5266" s="12"/>
      <c r="N5266" s="12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12"/>
      <c r="Z5266" s="12"/>
      <c r="AA5266" s="12"/>
      <c r="AB5266" s="12"/>
      <c r="AC5266" s="12"/>
      <c r="AD5266" s="12"/>
      <c r="AE5266" s="12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  <c r="AR5266" s="12"/>
      <c r="AS5266" s="12"/>
      <c r="AT5266" s="12"/>
      <c r="AU5266" s="12"/>
      <c r="AV5266" s="12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12"/>
      <c r="BG5266" s="12"/>
      <c r="BH5266" s="12"/>
      <c r="BI5266" s="12"/>
      <c r="BJ5266" s="13"/>
      <c r="BK5266" s="13"/>
      <c r="BL5266" s="13"/>
      <c r="BM5266" s="13"/>
      <c r="BN5266" s="13"/>
    </row>
    <row r="5267" spans="4:66" x14ac:dyDescent="0.25">
      <c r="D5267"/>
      <c r="E5267" s="10"/>
      <c r="F5267" s="10"/>
      <c r="G5267" s="10"/>
      <c r="H5267" s="10"/>
      <c r="I5267" s="10"/>
      <c r="J5267" s="10"/>
      <c r="K5267" s="11"/>
      <c r="L5267" s="11"/>
      <c r="M5267" s="12"/>
      <c r="N5267" s="12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12"/>
      <c r="Z5267" s="12"/>
      <c r="AA5267" s="12"/>
      <c r="AB5267" s="12"/>
      <c r="AC5267" s="12"/>
      <c r="AD5267" s="12"/>
      <c r="AE5267" s="12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  <c r="AR5267" s="12"/>
      <c r="AS5267" s="12"/>
      <c r="AT5267" s="12"/>
      <c r="AU5267" s="12"/>
      <c r="AV5267" s="12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12"/>
      <c r="BG5267" s="12"/>
      <c r="BH5267" s="12"/>
      <c r="BI5267" s="12"/>
      <c r="BJ5267" s="13"/>
      <c r="BK5267" s="13"/>
      <c r="BL5267" s="13"/>
      <c r="BM5267" s="13"/>
      <c r="BN5267" s="13"/>
    </row>
    <row r="5268" spans="4:66" x14ac:dyDescent="0.25">
      <c r="D5268"/>
      <c r="E5268" s="10"/>
      <c r="F5268" s="10"/>
      <c r="G5268" s="10"/>
      <c r="H5268" s="10"/>
      <c r="I5268" s="10"/>
      <c r="J5268" s="10"/>
      <c r="K5268" s="11"/>
      <c r="L5268" s="11"/>
      <c r="M5268" s="12"/>
      <c r="N5268" s="12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12"/>
      <c r="Z5268" s="12"/>
      <c r="AA5268" s="12"/>
      <c r="AB5268" s="12"/>
      <c r="AC5268" s="12"/>
      <c r="AD5268" s="12"/>
      <c r="AE5268" s="12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  <c r="AR5268" s="12"/>
      <c r="AS5268" s="12"/>
      <c r="AT5268" s="12"/>
      <c r="AU5268" s="12"/>
      <c r="AV5268" s="12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12"/>
      <c r="BG5268" s="12"/>
      <c r="BH5268" s="12"/>
      <c r="BI5268" s="12"/>
      <c r="BJ5268" s="13"/>
      <c r="BK5268" s="13"/>
      <c r="BL5268" s="13"/>
      <c r="BM5268" s="13"/>
      <c r="BN5268" s="13"/>
    </row>
    <row r="5269" spans="4:66" x14ac:dyDescent="0.25">
      <c r="D5269"/>
      <c r="E5269" s="10"/>
      <c r="F5269" s="10"/>
      <c r="G5269" s="10"/>
      <c r="H5269" s="10"/>
      <c r="I5269" s="10"/>
      <c r="J5269" s="10"/>
      <c r="K5269" s="11"/>
      <c r="L5269" s="11"/>
      <c r="M5269" s="12"/>
      <c r="N5269" s="12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2"/>
      <c r="AS5269" s="12"/>
      <c r="AT5269" s="12"/>
      <c r="AU5269" s="12"/>
      <c r="AV5269" s="12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12"/>
      <c r="BG5269" s="12"/>
      <c r="BH5269" s="12"/>
      <c r="BI5269" s="12"/>
      <c r="BJ5269" s="13"/>
      <c r="BK5269" s="13"/>
      <c r="BL5269" s="13"/>
      <c r="BM5269" s="13"/>
      <c r="BN5269" s="13"/>
    </row>
    <row r="5270" spans="4:66" x14ac:dyDescent="0.25">
      <c r="D5270"/>
      <c r="E5270" s="10"/>
      <c r="F5270" s="10"/>
      <c r="G5270" s="10"/>
      <c r="H5270" s="10"/>
      <c r="I5270" s="10"/>
      <c r="J5270" s="10"/>
      <c r="K5270" s="11"/>
      <c r="L5270" s="11"/>
      <c r="M5270" s="12"/>
      <c r="N5270" s="12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12"/>
      <c r="Z5270" s="12"/>
      <c r="AA5270" s="12"/>
      <c r="AB5270" s="12"/>
      <c r="AC5270" s="12"/>
      <c r="AD5270" s="12"/>
      <c r="AE5270" s="12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  <c r="AR5270" s="12"/>
      <c r="AS5270" s="12"/>
      <c r="AT5270" s="12"/>
      <c r="AU5270" s="12"/>
      <c r="AV5270" s="12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12"/>
      <c r="BG5270" s="12"/>
      <c r="BH5270" s="12"/>
      <c r="BI5270" s="12"/>
      <c r="BJ5270" s="13"/>
      <c r="BK5270" s="13"/>
      <c r="BL5270" s="13"/>
      <c r="BM5270" s="13"/>
      <c r="BN5270" s="13"/>
    </row>
    <row r="5271" spans="4:66" x14ac:dyDescent="0.25">
      <c r="D5271"/>
      <c r="E5271" s="10"/>
      <c r="F5271" s="10"/>
      <c r="G5271" s="10"/>
      <c r="H5271" s="10"/>
      <c r="I5271" s="10"/>
      <c r="J5271" s="10"/>
      <c r="K5271" s="11"/>
      <c r="L5271" s="11"/>
      <c r="M5271" s="12"/>
      <c r="N5271" s="12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2"/>
      <c r="AS5271" s="12"/>
      <c r="AT5271" s="12"/>
      <c r="AU5271" s="12"/>
      <c r="AV5271" s="12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12"/>
      <c r="BG5271" s="12"/>
      <c r="BH5271" s="12"/>
      <c r="BI5271" s="12"/>
      <c r="BJ5271" s="13"/>
      <c r="BK5271" s="13"/>
      <c r="BL5271" s="13"/>
      <c r="BM5271" s="13"/>
      <c r="BN5271" s="13"/>
    </row>
    <row r="5272" spans="4:66" x14ac:dyDescent="0.25">
      <c r="D5272"/>
      <c r="E5272" s="10"/>
      <c r="F5272" s="10"/>
      <c r="G5272" s="10"/>
      <c r="H5272" s="10"/>
      <c r="I5272" s="10"/>
      <c r="J5272" s="10"/>
      <c r="K5272" s="11"/>
      <c r="L5272" s="11"/>
      <c r="M5272" s="12"/>
      <c r="N5272" s="12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12"/>
      <c r="Z5272" s="12"/>
      <c r="AA5272" s="12"/>
      <c r="AB5272" s="12"/>
      <c r="AC5272" s="12"/>
      <c r="AD5272" s="12"/>
      <c r="AE5272" s="12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  <c r="AR5272" s="12"/>
      <c r="AS5272" s="12"/>
      <c r="AT5272" s="12"/>
      <c r="AU5272" s="12"/>
      <c r="AV5272" s="12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12"/>
      <c r="BG5272" s="12"/>
      <c r="BH5272" s="12"/>
      <c r="BI5272" s="12"/>
      <c r="BJ5272" s="13"/>
      <c r="BK5272" s="13"/>
      <c r="BL5272" s="13"/>
      <c r="BM5272" s="13"/>
      <c r="BN5272" s="13"/>
    </row>
    <row r="5273" spans="4:66" x14ac:dyDescent="0.25">
      <c r="D5273"/>
      <c r="E5273" s="10"/>
      <c r="F5273" s="10"/>
      <c r="G5273" s="10"/>
      <c r="H5273" s="10"/>
      <c r="I5273" s="10"/>
      <c r="J5273" s="10"/>
      <c r="K5273" s="11"/>
      <c r="L5273" s="11"/>
      <c r="M5273" s="12"/>
      <c r="N5273" s="12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12"/>
      <c r="Z5273" s="12"/>
      <c r="AA5273" s="12"/>
      <c r="AB5273" s="12"/>
      <c r="AC5273" s="12"/>
      <c r="AD5273" s="12"/>
      <c r="AE5273" s="12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2"/>
      <c r="AS5273" s="12"/>
      <c r="AT5273" s="12"/>
      <c r="AU5273" s="12"/>
      <c r="AV5273" s="12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12"/>
      <c r="BG5273" s="12"/>
      <c r="BH5273" s="12"/>
      <c r="BI5273" s="12"/>
      <c r="BJ5273" s="13"/>
      <c r="BK5273" s="13"/>
      <c r="BL5273" s="13"/>
      <c r="BM5273" s="13"/>
      <c r="BN5273" s="13"/>
    </row>
    <row r="5274" spans="4:66" x14ac:dyDescent="0.25">
      <c r="D5274"/>
      <c r="E5274" s="10"/>
      <c r="F5274" s="10"/>
      <c r="G5274" s="10"/>
      <c r="H5274" s="10"/>
      <c r="I5274" s="10"/>
      <c r="J5274" s="10"/>
      <c r="K5274" s="11"/>
      <c r="L5274" s="11"/>
      <c r="M5274" s="12"/>
      <c r="N5274" s="12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12"/>
      <c r="Z5274" s="12"/>
      <c r="AA5274" s="12"/>
      <c r="AB5274" s="12"/>
      <c r="AC5274" s="12"/>
      <c r="AD5274" s="12"/>
      <c r="AE5274" s="12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  <c r="AR5274" s="12"/>
      <c r="AS5274" s="12"/>
      <c r="AT5274" s="12"/>
      <c r="AU5274" s="12"/>
      <c r="AV5274" s="12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12"/>
      <c r="BG5274" s="12"/>
      <c r="BH5274" s="12"/>
      <c r="BI5274" s="12"/>
      <c r="BJ5274" s="13"/>
      <c r="BK5274" s="13"/>
      <c r="BL5274" s="13"/>
      <c r="BM5274" s="13"/>
      <c r="BN5274" s="13"/>
    </row>
    <row r="5275" spans="4:66" x14ac:dyDescent="0.25">
      <c r="D5275"/>
      <c r="E5275" s="10"/>
      <c r="F5275" s="10"/>
      <c r="G5275" s="10"/>
      <c r="H5275" s="10"/>
      <c r="I5275" s="10"/>
      <c r="J5275" s="10"/>
      <c r="K5275" s="11"/>
      <c r="L5275" s="11"/>
      <c r="M5275" s="12"/>
      <c r="N5275" s="12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2"/>
      <c r="AS5275" s="12"/>
      <c r="AT5275" s="12"/>
      <c r="AU5275" s="12"/>
      <c r="AV5275" s="12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12"/>
      <c r="BG5275" s="12"/>
      <c r="BH5275" s="12"/>
      <c r="BI5275" s="12"/>
      <c r="BJ5275" s="13"/>
      <c r="BK5275" s="13"/>
      <c r="BL5275" s="13"/>
      <c r="BM5275" s="13"/>
      <c r="BN5275" s="13"/>
    </row>
    <row r="5276" spans="4:66" x14ac:dyDescent="0.25">
      <c r="D5276"/>
      <c r="E5276" s="10"/>
      <c r="F5276" s="10"/>
      <c r="G5276" s="10"/>
      <c r="H5276" s="10"/>
      <c r="I5276" s="10"/>
      <c r="J5276" s="10"/>
      <c r="K5276" s="11"/>
      <c r="L5276" s="11"/>
      <c r="M5276" s="12"/>
      <c r="N5276" s="12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12"/>
      <c r="Z5276" s="12"/>
      <c r="AA5276" s="12"/>
      <c r="AB5276" s="12"/>
      <c r="AC5276" s="12"/>
      <c r="AD5276" s="12"/>
      <c r="AE5276" s="12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  <c r="AR5276" s="12"/>
      <c r="AS5276" s="12"/>
      <c r="AT5276" s="12"/>
      <c r="AU5276" s="12"/>
      <c r="AV5276" s="12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12"/>
      <c r="BG5276" s="12"/>
      <c r="BH5276" s="12"/>
      <c r="BI5276" s="12"/>
      <c r="BJ5276" s="13"/>
      <c r="BK5276" s="13"/>
      <c r="BL5276" s="13"/>
      <c r="BM5276" s="13"/>
      <c r="BN5276" s="13"/>
    </row>
    <row r="5277" spans="4:66" x14ac:dyDescent="0.25">
      <c r="D5277"/>
      <c r="E5277" s="10"/>
      <c r="F5277" s="10"/>
      <c r="G5277" s="10"/>
      <c r="H5277" s="10"/>
      <c r="I5277" s="10"/>
      <c r="J5277" s="10"/>
      <c r="K5277" s="11"/>
      <c r="L5277" s="11"/>
      <c r="M5277" s="12"/>
      <c r="N5277" s="12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2"/>
      <c r="AS5277" s="12"/>
      <c r="AT5277" s="12"/>
      <c r="AU5277" s="12"/>
      <c r="AV5277" s="12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12"/>
      <c r="BG5277" s="12"/>
      <c r="BH5277" s="12"/>
      <c r="BI5277" s="12"/>
      <c r="BJ5277" s="13"/>
      <c r="BK5277" s="13"/>
      <c r="BL5277" s="13"/>
      <c r="BM5277" s="13"/>
      <c r="BN5277" s="13"/>
    </row>
    <row r="5278" spans="4:66" x14ac:dyDescent="0.25">
      <c r="D5278"/>
      <c r="E5278" s="10"/>
      <c r="F5278" s="10"/>
      <c r="G5278" s="10"/>
      <c r="H5278" s="10"/>
      <c r="I5278" s="10"/>
      <c r="J5278" s="10"/>
      <c r="K5278" s="11"/>
      <c r="L5278" s="11"/>
      <c r="M5278" s="12"/>
      <c r="N5278" s="12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12"/>
      <c r="Z5278" s="12"/>
      <c r="AA5278" s="12"/>
      <c r="AB5278" s="12"/>
      <c r="AC5278" s="12"/>
      <c r="AD5278" s="12"/>
      <c r="AE5278" s="12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  <c r="AR5278" s="12"/>
      <c r="AS5278" s="12"/>
      <c r="AT5278" s="12"/>
      <c r="AU5278" s="12"/>
      <c r="AV5278" s="12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12"/>
      <c r="BG5278" s="12"/>
      <c r="BH5278" s="12"/>
      <c r="BI5278" s="12"/>
      <c r="BJ5278" s="13"/>
      <c r="BK5278" s="13"/>
      <c r="BL5278" s="13"/>
      <c r="BM5278" s="13"/>
      <c r="BN5278" s="13"/>
    </row>
    <row r="5279" spans="4:66" x14ac:dyDescent="0.25">
      <c r="D5279"/>
      <c r="E5279" s="10"/>
      <c r="F5279" s="10"/>
      <c r="G5279" s="10"/>
      <c r="H5279" s="10"/>
      <c r="I5279" s="10"/>
      <c r="J5279" s="10"/>
      <c r="K5279" s="11"/>
      <c r="L5279" s="11"/>
      <c r="M5279" s="12"/>
      <c r="N5279" s="12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12"/>
      <c r="Z5279" s="12"/>
      <c r="AA5279" s="12"/>
      <c r="AB5279" s="12"/>
      <c r="AC5279" s="12"/>
      <c r="AD5279" s="12"/>
      <c r="AE5279" s="12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  <c r="AR5279" s="12"/>
      <c r="AS5279" s="12"/>
      <c r="AT5279" s="12"/>
      <c r="AU5279" s="12"/>
      <c r="AV5279" s="12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12"/>
      <c r="BG5279" s="12"/>
      <c r="BH5279" s="12"/>
      <c r="BI5279" s="12"/>
      <c r="BJ5279" s="13"/>
      <c r="BK5279" s="13"/>
      <c r="BL5279" s="13"/>
      <c r="BM5279" s="13"/>
      <c r="BN5279" s="13"/>
    </row>
    <row r="5280" spans="4:66" x14ac:dyDescent="0.25">
      <c r="D5280"/>
      <c r="E5280" s="10"/>
      <c r="F5280" s="10"/>
      <c r="G5280" s="10"/>
      <c r="H5280" s="10"/>
      <c r="I5280" s="10"/>
      <c r="J5280" s="10"/>
      <c r="K5280" s="11"/>
      <c r="L5280" s="11"/>
      <c r="M5280" s="12"/>
      <c r="N5280" s="12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12"/>
      <c r="Z5280" s="12"/>
      <c r="AA5280" s="12"/>
      <c r="AB5280" s="12"/>
      <c r="AC5280" s="12"/>
      <c r="AD5280" s="12"/>
      <c r="AE5280" s="12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  <c r="AR5280" s="12"/>
      <c r="AS5280" s="12"/>
      <c r="AT5280" s="12"/>
      <c r="AU5280" s="12"/>
      <c r="AV5280" s="12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12"/>
      <c r="BG5280" s="12"/>
      <c r="BH5280" s="12"/>
      <c r="BI5280" s="12"/>
      <c r="BJ5280" s="13"/>
      <c r="BK5280" s="13"/>
      <c r="BL5280" s="13"/>
      <c r="BM5280" s="13"/>
      <c r="BN5280" s="13"/>
    </row>
    <row r="5281" spans="4:66" x14ac:dyDescent="0.25">
      <c r="D5281"/>
      <c r="E5281" s="10"/>
      <c r="F5281" s="10"/>
      <c r="G5281" s="10"/>
      <c r="H5281" s="10"/>
      <c r="I5281" s="10"/>
      <c r="J5281" s="10"/>
      <c r="K5281" s="11"/>
      <c r="L5281" s="11"/>
      <c r="M5281" s="12"/>
      <c r="N5281" s="12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12"/>
      <c r="Z5281" s="12"/>
      <c r="AA5281" s="12"/>
      <c r="AB5281" s="12"/>
      <c r="AC5281" s="12"/>
      <c r="AD5281" s="12"/>
      <c r="AE5281" s="12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2"/>
      <c r="AS5281" s="12"/>
      <c r="AT5281" s="12"/>
      <c r="AU5281" s="12"/>
      <c r="AV5281" s="12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12"/>
      <c r="BG5281" s="12"/>
      <c r="BH5281" s="12"/>
      <c r="BI5281" s="12"/>
      <c r="BJ5281" s="13"/>
      <c r="BK5281" s="13"/>
      <c r="BL5281" s="13"/>
      <c r="BM5281" s="13"/>
      <c r="BN5281" s="13"/>
    </row>
    <row r="5282" spans="4:66" x14ac:dyDescent="0.25">
      <c r="D5282"/>
      <c r="E5282" s="10"/>
      <c r="F5282" s="10"/>
      <c r="G5282" s="10"/>
      <c r="H5282" s="10"/>
      <c r="I5282" s="10"/>
      <c r="J5282" s="10"/>
      <c r="K5282" s="11"/>
      <c r="L5282" s="11"/>
      <c r="M5282" s="12"/>
      <c r="N5282" s="12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12"/>
      <c r="Z5282" s="12"/>
      <c r="AA5282" s="12"/>
      <c r="AB5282" s="12"/>
      <c r="AC5282" s="12"/>
      <c r="AD5282" s="12"/>
      <c r="AE5282" s="12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  <c r="AR5282" s="12"/>
      <c r="AS5282" s="12"/>
      <c r="AT5282" s="12"/>
      <c r="AU5282" s="12"/>
      <c r="AV5282" s="12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12"/>
      <c r="BG5282" s="12"/>
      <c r="BH5282" s="12"/>
      <c r="BI5282" s="12"/>
      <c r="BJ5282" s="13"/>
      <c r="BK5282" s="13"/>
      <c r="BL5282" s="13"/>
      <c r="BM5282" s="13"/>
      <c r="BN5282" s="13"/>
    </row>
    <row r="5283" spans="4:66" x14ac:dyDescent="0.25">
      <c r="D5283"/>
      <c r="E5283" s="10"/>
      <c r="F5283" s="10"/>
      <c r="G5283" s="10"/>
      <c r="H5283" s="10"/>
      <c r="I5283" s="10"/>
      <c r="J5283" s="10"/>
      <c r="K5283" s="11"/>
      <c r="L5283" s="11"/>
      <c r="M5283" s="12"/>
      <c r="N5283" s="12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12"/>
      <c r="Z5283" s="12"/>
      <c r="AA5283" s="12"/>
      <c r="AB5283" s="12"/>
      <c r="AC5283" s="12"/>
      <c r="AD5283" s="12"/>
      <c r="AE5283" s="12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  <c r="AR5283" s="12"/>
      <c r="AS5283" s="12"/>
      <c r="AT5283" s="12"/>
      <c r="AU5283" s="12"/>
      <c r="AV5283" s="12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12"/>
      <c r="BG5283" s="12"/>
      <c r="BH5283" s="12"/>
      <c r="BI5283" s="12"/>
      <c r="BJ5283" s="13"/>
      <c r="BK5283" s="13"/>
      <c r="BL5283" s="13"/>
      <c r="BM5283" s="13"/>
      <c r="BN5283" s="13"/>
    </row>
    <row r="5284" spans="4:66" x14ac:dyDescent="0.25">
      <c r="D5284"/>
      <c r="E5284" s="10"/>
      <c r="F5284" s="10"/>
      <c r="G5284" s="10"/>
      <c r="H5284" s="10"/>
      <c r="I5284" s="10"/>
      <c r="J5284" s="10"/>
      <c r="K5284" s="11"/>
      <c r="L5284" s="11"/>
      <c r="M5284" s="12"/>
      <c r="N5284" s="12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12"/>
      <c r="Z5284" s="12"/>
      <c r="AA5284" s="12"/>
      <c r="AB5284" s="12"/>
      <c r="AC5284" s="12"/>
      <c r="AD5284" s="12"/>
      <c r="AE5284" s="12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  <c r="AR5284" s="12"/>
      <c r="AS5284" s="12"/>
      <c r="AT5284" s="12"/>
      <c r="AU5284" s="12"/>
      <c r="AV5284" s="12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12"/>
      <c r="BG5284" s="12"/>
      <c r="BH5284" s="12"/>
      <c r="BI5284" s="12"/>
      <c r="BJ5284" s="13"/>
      <c r="BK5284" s="13"/>
      <c r="BL5284" s="13"/>
      <c r="BM5284" s="13"/>
      <c r="BN5284" s="13"/>
    </row>
    <row r="5285" spans="4:66" x14ac:dyDescent="0.25">
      <c r="D5285"/>
      <c r="E5285" s="10"/>
      <c r="F5285" s="10"/>
      <c r="G5285" s="10"/>
      <c r="H5285" s="10"/>
      <c r="I5285" s="10"/>
      <c r="J5285" s="10"/>
      <c r="K5285" s="11"/>
      <c r="L5285" s="11"/>
      <c r="M5285" s="12"/>
      <c r="N5285" s="12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2"/>
      <c r="AS5285" s="12"/>
      <c r="AT5285" s="12"/>
      <c r="AU5285" s="12"/>
      <c r="AV5285" s="12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12"/>
      <c r="BG5285" s="12"/>
      <c r="BH5285" s="12"/>
      <c r="BI5285" s="12"/>
      <c r="BJ5285" s="13"/>
      <c r="BK5285" s="13"/>
      <c r="BL5285" s="13"/>
      <c r="BM5285" s="13"/>
      <c r="BN5285" s="13"/>
    </row>
    <row r="5286" spans="4:66" x14ac:dyDescent="0.25">
      <c r="D5286"/>
      <c r="E5286" s="10"/>
      <c r="F5286" s="10"/>
      <c r="G5286" s="10"/>
      <c r="H5286" s="10"/>
      <c r="I5286" s="10"/>
      <c r="J5286" s="10"/>
      <c r="K5286" s="11"/>
      <c r="L5286" s="11"/>
      <c r="M5286" s="12"/>
      <c r="N5286" s="12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12"/>
      <c r="Z5286" s="12"/>
      <c r="AA5286" s="12"/>
      <c r="AB5286" s="12"/>
      <c r="AC5286" s="12"/>
      <c r="AD5286" s="12"/>
      <c r="AE5286" s="12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  <c r="AR5286" s="12"/>
      <c r="AS5286" s="12"/>
      <c r="AT5286" s="12"/>
      <c r="AU5286" s="12"/>
      <c r="AV5286" s="12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12"/>
      <c r="BG5286" s="12"/>
      <c r="BH5286" s="12"/>
      <c r="BI5286" s="12"/>
      <c r="BJ5286" s="13"/>
      <c r="BK5286" s="13"/>
      <c r="BL5286" s="13"/>
      <c r="BM5286" s="13"/>
      <c r="BN5286" s="13"/>
    </row>
    <row r="5287" spans="4:66" x14ac:dyDescent="0.25">
      <c r="D5287"/>
      <c r="E5287" s="10"/>
      <c r="F5287" s="10"/>
      <c r="G5287" s="10"/>
      <c r="H5287" s="10"/>
      <c r="I5287" s="10"/>
      <c r="J5287" s="10"/>
      <c r="K5287" s="11"/>
      <c r="L5287" s="11"/>
      <c r="M5287" s="12"/>
      <c r="N5287" s="12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2"/>
      <c r="AS5287" s="12"/>
      <c r="AT5287" s="12"/>
      <c r="AU5287" s="12"/>
      <c r="AV5287" s="12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12"/>
      <c r="BG5287" s="12"/>
      <c r="BH5287" s="12"/>
      <c r="BI5287" s="12"/>
      <c r="BJ5287" s="13"/>
      <c r="BK5287" s="13"/>
      <c r="BL5287" s="13"/>
      <c r="BM5287" s="13"/>
      <c r="BN5287" s="13"/>
    </row>
    <row r="5288" spans="4:66" x14ac:dyDescent="0.25">
      <c r="D5288"/>
      <c r="E5288" s="10"/>
      <c r="F5288" s="10"/>
      <c r="G5288" s="10"/>
      <c r="H5288" s="10"/>
      <c r="I5288" s="10"/>
      <c r="J5288" s="10"/>
      <c r="K5288" s="11"/>
      <c r="L5288" s="11"/>
      <c r="M5288" s="12"/>
      <c r="N5288" s="12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12"/>
      <c r="Z5288" s="12"/>
      <c r="AA5288" s="12"/>
      <c r="AB5288" s="12"/>
      <c r="AC5288" s="12"/>
      <c r="AD5288" s="12"/>
      <c r="AE5288" s="12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  <c r="AR5288" s="12"/>
      <c r="AS5288" s="12"/>
      <c r="AT5288" s="12"/>
      <c r="AU5288" s="12"/>
      <c r="AV5288" s="12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12"/>
      <c r="BG5288" s="12"/>
      <c r="BH5288" s="12"/>
      <c r="BI5288" s="12"/>
      <c r="BJ5288" s="13"/>
      <c r="BK5288" s="13"/>
      <c r="BL5288" s="13"/>
      <c r="BM5288" s="13"/>
      <c r="BN5288" s="13"/>
    </row>
    <row r="5289" spans="4:66" x14ac:dyDescent="0.25">
      <c r="D5289"/>
      <c r="E5289" s="10"/>
      <c r="F5289" s="10"/>
      <c r="G5289" s="10"/>
      <c r="H5289" s="10"/>
      <c r="I5289" s="10"/>
      <c r="J5289" s="10"/>
      <c r="K5289" s="11"/>
      <c r="L5289" s="11"/>
      <c r="M5289" s="12"/>
      <c r="N5289" s="12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12"/>
      <c r="Z5289" s="12"/>
      <c r="AA5289" s="12"/>
      <c r="AB5289" s="12"/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2"/>
      <c r="AS5289" s="12"/>
      <c r="AT5289" s="12"/>
      <c r="AU5289" s="12"/>
      <c r="AV5289" s="12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12"/>
      <c r="BG5289" s="12"/>
      <c r="BH5289" s="12"/>
      <c r="BI5289" s="12"/>
      <c r="BJ5289" s="13"/>
      <c r="BK5289" s="13"/>
      <c r="BL5289" s="13"/>
      <c r="BM5289" s="13"/>
      <c r="BN5289" s="13"/>
    </row>
    <row r="5290" spans="4:66" x14ac:dyDescent="0.25">
      <c r="D5290"/>
      <c r="E5290" s="10"/>
      <c r="F5290" s="10"/>
      <c r="G5290" s="10"/>
      <c r="H5290" s="10"/>
      <c r="I5290" s="10"/>
      <c r="J5290" s="10"/>
      <c r="K5290" s="11"/>
      <c r="L5290" s="11"/>
      <c r="M5290" s="12"/>
      <c r="N5290" s="12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12"/>
      <c r="Z5290" s="12"/>
      <c r="AA5290" s="12"/>
      <c r="AB5290" s="12"/>
      <c r="AC5290" s="12"/>
      <c r="AD5290" s="12"/>
      <c r="AE5290" s="12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  <c r="AR5290" s="12"/>
      <c r="AS5290" s="12"/>
      <c r="AT5290" s="12"/>
      <c r="AU5290" s="12"/>
      <c r="AV5290" s="12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12"/>
      <c r="BG5290" s="12"/>
      <c r="BH5290" s="12"/>
      <c r="BI5290" s="12"/>
      <c r="BJ5290" s="13"/>
      <c r="BK5290" s="13"/>
      <c r="BL5290" s="13"/>
      <c r="BM5290" s="13"/>
      <c r="BN5290" s="13"/>
    </row>
    <row r="5291" spans="4:66" x14ac:dyDescent="0.25">
      <c r="D5291"/>
      <c r="E5291" s="10"/>
      <c r="F5291" s="10"/>
      <c r="G5291" s="10"/>
      <c r="H5291" s="10"/>
      <c r="I5291" s="10"/>
      <c r="J5291" s="10"/>
      <c r="K5291" s="11"/>
      <c r="L5291" s="11"/>
      <c r="M5291" s="12"/>
      <c r="N5291" s="12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12"/>
      <c r="Z5291" s="12"/>
      <c r="AA5291" s="12"/>
      <c r="AB5291" s="12"/>
      <c r="AC5291" s="12"/>
      <c r="AD5291" s="12"/>
      <c r="AE5291" s="12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  <c r="AR5291" s="12"/>
      <c r="AS5291" s="12"/>
      <c r="AT5291" s="12"/>
      <c r="AU5291" s="12"/>
      <c r="AV5291" s="12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12"/>
      <c r="BG5291" s="12"/>
      <c r="BH5291" s="12"/>
      <c r="BI5291" s="12"/>
      <c r="BJ5291" s="13"/>
      <c r="BK5291" s="13"/>
      <c r="BL5291" s="13"/>
      <c r="BM5291" s="13"/>
      <c r="BN5291" s="13"/>
    </row>
    <row r="5292" spans="4:66" x14ac:dyDescent="0.25">
      <c r="D5292"/>
      <c r="E5292" s="10"/>
      <c r="F5292" s="10"/>
      <c r="G5292" s="10"/>
      <c r="H5292" s="10"/>
      <c r="I5292" s="10"/>
      <c r="J5292" s="10"/>
      <c r="K5292" s="11"/>
      <c r="L5292" s="11"/>
      <c r="M5292" s="12"/>
      <c r="N5292" s="12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12"/>
      <c r="Z5292" s="12"/>
      <c r="AA5292" s="12"/>
      <c r="AB5292" s="12"/>
      <c r="AC5292" s="12"/>
      <c r="AD5292" s="12"/>
      <c r="AE5292" s="12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  <c r="AR5292" s="12"/>
      <c r="AS5292" s="12"/>
      <c r="AT5292" s="12"/>
      <c r="AU5292" s="12"/>
      <c r="AV5292" s="12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12"/>
      <c r="BG5292" s="12"/>
      <c r="BH5292" s="12"/>
      <c r="BI5292" s="12"/>
      <c r="BJ5292" s="13"/>
      <c r="BK5292" s="13"/>
      <c r="BL5292" s="13"/>
      <c r="BM5292" s="13"/>
      <c r="BN5292" s="13"/>
    </row>
    <row r="5293" spans="4:66" x14ac:dyDescent="0.25">
      <c r="D5293"/>
      <c r="E5293" s="10"/>
      <c r="F5293" s="10"/>
      <c r="G5293" s="10"/>
      <c r="H5293" s="10"/>
      <c r="I5293" s="10"/>
      <c r="J5293" s="10"/>
      <c r="K5293" s="11"/>
      <c r="L5293" s="11"/>
      <c r="M5293" s="12"/>
      <c r="N5293" s="12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12"/>
      <c r="Z5293" s="12"/>
      <c r="AA5293" s="12"/>
      <c r="AB5293" s="12"/>
      <c r="AC5293" s="12"/>
      <c r="AD5293" s="12"/>
      <c r="AE5293" s="12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  <c r="AR5293" s="12"/>
      <c r="AS5293" s="12"/>
      <c r="AT5293" s="12"/>
      <c r="AU5293" s="12"/>
      <c r="AV5293" s="12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12"/>
      <c r="BG5293" s="12"/>
      <c r="BH5293" s="12"/>
      <c r="BI5293" s="12"/>
      <c r="BJ5293" s="13"/>
      <c r="BK5293" s="13"/>
      <c r="BL5293" s="13"/>
      <c r="BM5293" s="13"/>
      <c r="BN5293" s="13"/>
    </row>
    <row r="5294" spans="4:66" x14ac:dyDescent="0.25">
      <c r="D5294"/>
      <c r="E5294" s="10"/>
      <c r="F5294" s="10"/>
      <c r="G5294" s="10"/>
      <c r="H5294" s="10"/>
      <c r="I5294" s="10"/>
      <c r="J5294" s="10"/>
      <c r="K5294" s="11"/>
      <c r="L5294" s="11"/>
      <c r="M5294" s="12"/>
      <c r="N5294" s="12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12"/>
      <c r="Z5294" s="12"/>
      <c r="AA5294" s="12"/>
      <c r="AB5294" s="12"/>
      <c r="AC5294" s="12"/>
      <c r="AD5294" s="12"/>
      <c r="AE5294" s="12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  <c r="AR5294" s="12"/>
      <c r="AS5294" s="12"/>
      <c r="AT5294" s="12"/>
      <c r="AU5294" s="12"/>
      <c r="AV5294" s="12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12"/>
      <c r="BG5294" s="12"/>
      <c r="BH5294" s="12"/>
      <c r="BI5294" s="12"/>
      <c r="BJ5294" s="13"/>
      <c r="BK5294" s="13"/>
      <c r="BL5294" s="13"/>
      <c r="BM5294" s="13"/>
      <c r="BN5294" s="13"/>
    </row>
    <row r="5295" spans="4:66" x14ac:dyDescent="0.25">
      <c r="D5295"/>
      <c r="E5295" s="10"/>
      <c r="F5295" s="10"/>
      <c r="G5295" s="10"/>
      <c r="H5295" s="10"/>
      <c r="I5295" s="10"/>
      <c r="J5295" s="10"/>
      <c r="K5295" s="11"/>
      <c r="L5295" s="11"/>
      <c r="M5295" s="12"/>
      <c r="N5295" s="12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2"/>
      <c r="AS5295" s="12"/>
      <c r="AT5295" s="12"/>
      <c r="AU5295" s="12"/>
      <c r="AV5295" s="12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12"/>
      <c r="BG5295" s="12"/>
      <c r="BH5295" s="12"/>
      <c r="BI5295" s="12"/>
      <c r="BJ5295" s="13"/>
      <c r="BK5295" s="13"/>
      <c r="BL5295" s="13"/>
      <c r="BM5295" s="13"/>
      <c r="BN5295" s="13"/>
    </row>
    <row r="5296" spans="4:66" x14ac:dyDescent="0.25">
      <c r="D5296"/>
      <c r="E5296" s="10"/>
      <c r="F5296" s="10"/>
      <c r="G5296" s="10"/>
      <c r="H5296" s="10"/>
      <c r="I5296" s="10"/>
      <c r="J5296" s="10"/>
      <c r="K5296" s="11"/>
      <c r="L5296" s="11"/>
      <c r="M5296" s="12"/>
      <c r="N5296" s="12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12"/>
      <c r="Z5296" s="12"/>
      <c r="AA5296" s="12"/>
      <c r="AB5296" s="12"/>
      <c r="AC5296" s="12"/>
      <c r="AD5296" s="12"/>
      <c r="AE5296" s="12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  <c r="AR5296" s="12"/>
      <c r="AS5296" s="12"/>
      <c r="AT5296" s="12"/>
      <c r="AU5296" s="12"/>
      <c r="AV5296" s="12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12"/>
      <c r="BG5296" s="12"/>
      <c r="BH5296" s="12"/>
      <c r="BI5296" s="12"/>
      <c r="BJ5296" s="13"/>
      <c r="BK5296" s="13"/>
      <c r="BL5296" s="13"/>
      <c r="BM5296" s="13"/>
      <c r="BN5296" s="13"/>
    </row>
    <row r="5297" spans="4:66" x14ac:dyDescent="0.25">
      <c r="D5297"/>
      <c r="E5297" s="10"/>
      <c r="F5297" s="10"/>
      <c r="G5297" s="10"/>
      <c r="H5297" s="10"/>
      <c r="I5297" s="10"/>
      <c r="J5297" s="10"/>
      <c r="K5297" s="11"/>
      <c r="L5297" s="11"/>
      <c r="M5297" s="12"/>
      <c r="N5297" s="12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2"/>
      <c r="AS5297" s="12"/>
      <c r="AT5297" s="12"/>
      <c r="AU5297" s="12"/>
      <c r="AV5297" s="12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12"/>
      <c r="BG5297" s="12"/>
      <c r="BH5297" s="12"/>
      <c r="BI5297" s="12"/>
      <c r="BJ5297" s="13"/>
      <c r="BK5297" s="13"/>
      <c r="BL5297" s="13"/>
      <c r="BM5297" s="13"/>
      <c r="BN5297" s="13"/>
    </row>
    <row r="5298" spans="4:66" x14ac:dyDescent="0.25">
      <c r="D5298"/>
      <c r="E5298" s="10"/>
      <c r="F5298" s="10"/>
      <c r="G5298" s="10"/>
      <c r="H5298" s="10"/>
      <c r="I5298" s="10"/>
      <c r="J5298" s="10"/>
      <c r="K5298" s="11"/>
      <c r="L5298" s="11"/>
      <c r="M5298" s="12"/>
      <c r="N5298" s="12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12"/>
      <c r="Z5298" s="12"/>
      <c r="AA5298" s="12"/>
      <c r="AB5298" s="12"/>
      <c r="AC5298" s="12"/>
      <c r="AD5298" s="12"/>
      <c r="AE5298" s="12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  <c r="AR5298" s="12"/>
      <c r="AS5298" s="12"/>
      <c r="AT5298" s="12"/>
      <c r="AU5298" s="12"/>
      <c r="AV5298" s="12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12"/>
      <c r="BG5298" s="12"/>
      <c r="BH5298" s="12"/>
      <c r="BI5298" s="12"/>
      <c r="BJ5298" s="13"/>
      <c r="BK5298" s="13"/>
      <c r="BL5298" s="13"/>
      <c r="BM5298" s="13"/>
      <c r="BN5298" s="13"/>
    </row>
    <row r="5299" spans="4:66" x14ac:dyDescent="0.25">
      <c r="D5299"/>
      <c r="E5299" s="10"/>
      <c r="F5299" s="10"/>
      <c r="G5299" s="10"/>
      <c r="H5299" s="10"/>
      <c r="I5299" s="10"/>
      <c r="J5299" s="10"/>
      <c r="K5299" s="11"/>
      <c r="L5299" s="11"/>
      <c r="M5299" s="12"/>
      <c r="N5299" s="12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2"/>
      <c r="AS5299" s="12"/>
      <c r="AT5299" s="12"/>
      <c r="AU5299" s="12"/>
      <c r="AV5299" s="12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12"/>
      <c r="BG5299" s="12"/>
      <c r="BH5299" s="12"/>
      <c r="BI5299" s="12"/>
      <c r="BJ5299" s="13"/>
      <c r="BK5299" s="13"/>
      <c r="BL5299" s="13"/>
      <c r="BM5299" s="13"/>
      <c r="BN5299" s="13"/>
    </row>
    <row r="5300" spans="4:66" x14ac:dyDescent="0.25">
      <c r="D5300"/>
      <c r="E5300" s="10"/>
      <c r="F5300" s="10"/>
      <c r="G5300" s="10"/>
      <c r="H5300" s="10"/>
      <c r="I5300" s="10"/>
      <c r="J5300" s="10"/>
      <c r="K5300" s="11"/>
      <c r="L5300" s="11"/>
      <c r="M5300" s="12"/>
      <c r="N5300" s="12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12"/>
      <c r="Z5300" s="12"/>
      <c r="AA5300" s="12"/>
      <c r="AB5300" s="12"/>
      <c r="AC5300" s="12"/>
      <c r="AD5300" s="12"/>
      <c r="AE5300" s="12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  <c r="AR5300" s="12"/>
      <c r="AS5300" s="12"/>
      <c r="AT5300" s="12"/>
      <c r="AU5300" s="12"/>
      <c r="AV5300" s="12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12"/>
      <c r="BG5300" s="12"/>
      <c r="BH5300" s="12"/>
      <c r="BI5300" s="12"/>
      <c r="BJ5300" s="13"/>
      <c r="BK5300" s="13"/>
      <c r="BL5300" s="13"/>
      <c r="BM5300" s="13"/>
      <c r="BN5300" s="13"/>
    </row>
    <row r="5301" spans="4:66" x14ac:dyDescent="0.25">
      <c r="D5301"/>
      <c r="E5301" s="10"/>
      <c r="F5301" s="10"/>
      <c r="G5301" s="10"/>
      <c r="H5301" s="10"/>
      <c r="I5301" s="10"/>
      <c r="J5301" s="10"/>
      <c r="K5301" s="11"/>
      <c r="L5301" s="11"/>
      <c r="M5301" s="12"/>
      <c r="N5301" s="12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12"/>
      <c r="Z5301" s="12"/>
      <c r="AA5301" s="12"/>
      <c r="AB5301" s="12"/>
      <c r="AC5301" s="12"/>
      <c r="AD5301" s="12"/>
      <c r="AE5301" s="12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2"/>
      <c r="AS5301" s="12"/>
      <c r="AT5301" s="12"/>
      <c r="AU5301" s="12"/>
      <c r="AV5301" s="12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12"/>
      <c r="BG5301" s="12"/>
      <c r="BH5301" s="12"/>
      <c r="BI5301" s="12"/>
      <c r="BJ5301" s="13"/>
      <c r="BK5301" s="13"/>
      <c r="BL5301" s="13"/>
      <c r="BM5301" s="13"/>
      <c r="BN5301" s="13"/>
    </row>
    <row r="5302" spans="4:66" x14ac:dyDescent="0.25">
      <c r="D5302"/>
      <c r="E5302" s="10"/>
      <c r="F5302" s="10"/>
      <c r="G5302" s="10"/>
      <c r="H5302" s="10"/>
      <c r="I5302" s="10"/>
      <c r="J5302" s="10"/>
      <c r="K5302" s="11"/>
      <c r="L5302" s="11"/>
      <c r="M5302" s="12"/>
      <c r="N5302" s="12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12"/>
      <c r="Z5302" s="12"/>
      <c r="AA5302" s="12"/>
      <c r="AB5302" s="12"/>
      <c r="AC5302" s="12"/>
      <c r="AD5302" s="12"/>
      <c r="AE5302" s="12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  <c r="AR5302" s="12"/>
      <c r="AS5302" s="12"/>
      <c r="AT5302" s="12"/>
      <c r="AU5302" s="12"/>
      <c r="AV5302" s="12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12"/>
      <c r="BG5302" s="12"/>
      <c r="BH5302" s="12"/>
      <c r="BI5302" s="12"/>
      <c r="BJ5302" s="13"/>
      <c r="BK5302" s="13"/>
      <c r="BL5302" s="13"/>
      <c r="BM5302" s="13"/>
      <c r="BN5302" s="13"/>
    </row>
    <row r="5303" spans="4:66" x14ac:dyDescent="0.25">
      <c r="D5303"/>
      <c r="E5303" s="10"/>
      <c r="F5303" s="10"/>
      <c r="G5303" s="10"/>
      <c r="H5303" s="10"/>
      <c r="I5303" s="10"/>
      <c r="J5303" s="10"/>
      <c r="K5303" s="11"/>
      <c r="L5303" s="11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  <c r="AR5303" s="12"/>
      <c r="AS5303" s="12"/>
      <c r="AT5303" s="12"/>
      <c r="AU5303" s="12"/>
      <c r="AV5303" s="12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12"/>
      <c r="BG5303" s="12"/>
      <c r="BH5303" s="12"/>
      <c r="BI5303" s="12"/>
      <c r="BJ5303" s="13"/>
      <c r="BK5303" s="13"/>
      <c r="BL5303" s="13"/>
      <c r="BM5303" s="13"/>
      <c r="BN5303" s="13"/>
    </row>
    <row r="5304" spans="4:66" x14ac:dyDescent="0.25">
      <c r="D5304"/>
      <c r="E5304" s="10"/>
      <c r="F5304" s="10"/>
      <c r="G5304" s="10"/>
      <c r="H5304" s="10"/>
      <c r="I5304" s="10"/>
      <c r="J5304" s="10"/>
      <c r="K5304" s="11"/>
      <c r="L5304" s="11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  <c r="AR5304" s="12"/>
      <c r="AS5304" s="12"/>
      <c r="AT5304" s="12"/>
      <c r="AU5304" s="12"/>
      <c r="AV5304" s="12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12"/>
      <c r="BG5304" s="12"/>
      <c r="BH5304" s="12"/>
      <c r="BI5304" s="12"/>
      <c r="BJ5304" s="13"/>
      <c r="BK5304" s="13"/>
      <c r="BL5304" s="13"/>
      <c r="BM5304" s="13"/>
      <c r="BN5304" s="13"/>
    </row>
    <row r="5305" spans="4:66" x14ac:dyDescent="0.25">
      <c r="D5305"/>
      <c r="E5305" s="10"/>
      <c r="F5305" s="10"/>
      <c r="G5305" s="10"/>
      <c r="H5305" s="10"/>
      <c r="I5305" s="10"/>
      <c r="J5305" s="10"/>
      <c r="K5305" s="11"/>
      <c r="L5305" s="11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2"/>
      <c r="AS5305" s="12"/>
      <c r="AT5305" s="12"/>
      <c r="AU5305" s="12"/>
      <c r="AV5305" s="12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12"/>
      <c r="BG5305" s="12"/>
      <c r="BH5305" s="12"/>
      <c r="BI5305" s="12"/>
      <c r="BJ5305" s="13"/>
      <c r="BK5305" s="13"/>
      <c r="BL5305" s="13"/>
      <c r="BM5305" s="13"/>
      <c r="BN5305" s="13"/>
    </row>
    <row r="5306" spans="4:66" x14ac:dyDescent="0.25">
      <c r="D5306"/>
      <c r="E5306" s="10"/>
      <c r="F5306" s="10"/>
      <c r="G5306" s="10"/>
      <c r="H5306" s="10"/>
      <c r="I5306" s="10"/>
      <c r="J5306" s="10"/>
      <c r="K5306" s="11"/>
      <c r="L5306" s="11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  <c r="AR5306" s="12"/>
      <c r="AS5306" s="12"/>
      <c r="AT5306" s="12"/>
      <c r="AU5306" s="12"/>
      <c r="AV5306" s="12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12"/>
      <c r="BG5306" s="12"/>
      <c r="BH5306" s="12"/>
      <c r="BI5306" s="12"/>
      <c r="BJ5306" s="13"/>
      <c r="BK5306" s="13"/>
      <c r="BL5306" s="13"/>
      <c r="BM5306" s="13"/>
      <c r="BN5306" s="13"/>
    </row>
    <row r="5307" spans="4:66" x14ac:dyDescent="0.25">
      <c r="D5307"/>
      <c r="E5307" s="10"/>
      <c r="F5307" s="10"/>
      <c r="G5307" s="10"/>
      <c r="H5307" s="10"/>
      <c r="I5307" s="10"/>
      <c r="J5307" s="10"/>
      <c r="K5307" s="11"/>
      <c r="L5307" s="11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  <c r="AR5307" s="12"/>
      <c r="AS5307" s="12"/>
      <c r="AT5307" s="12"/>
      <c r="AU5307" s="12"/>
      <c r="AV5307" s="12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12"/>
      <c r="BG5307" s="12"/>
      <c r="BH5307" s="12"/>
      <c r="BI5307" s="12"/>
      <c r="BJ5307" s="13"/>
      <c r="BK5307" s="13"/>
      <c r="BL5307" s="13"/>
      <c r="BM5307" s="13"/>
      <c r="BN5307" s="13"/>
    </row>
    <row r="5308" spans="4:66" x14ac:dyDescent="0.25">
      <c r="D5308"/>
      <c r="E5308" s="10"/>
      <c r="F5308" s="10"/>
      <c r="G5308" s="10"/>
      <c r="H5308" s="10"/>
      <c r="I5308" s="10"/>
      <c r="J5308" s="10"/>
      <c r="K5308" s="11"/>
      <c r="L5308" s="11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  <c r="AR5308" s="12"/>
      <c r="AS5308" s="12"/>
      <c r="AT5308" s="12"/>
      <c r="AU5308" s="12"/>
      <c r="AV5308" s="12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12"/>
      <c r="BG5308" s="12"/>
      <c r="BH5308" s="12"/>
      <c r="BI5308" s="12"/>
      <c r="BJ5308" s="13"/>
      <c r="BK5308" s="13"/>
      <c r="BL5308" s="13"/>
      <c r="BM5308" s="13"/>
      <c r="BN5308" s="13"/>
    </row>
    <row r="5309" spans="4:66" x14ac:dyDescent="0.25">
      <c r="D5309"/>
      <c r="E5309" s="10"/>
      <c r="F5309" s="10"/>
      <c r="G5309" s="10"/>
      <c r="H5309" s="10"/>
      <c r="I5309" s="10"/>
      <c r="J5309" s="10"/>
      <c r="K5309" s="11"/>
      <c r="L5309" s="11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2"/>
      <c r="AS5309" s="12"/>
      <c r="AT5309" s="12"/>
      <c r="AU5309" s="12"/>
      <c r="AV5309" s="12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12"/>
      <c r="BG5309" s="12"/>
      <c r="BH5309" s="12"/>
      <c r="BI5309" s="12"/>
      <c r="BJ5309" s="13"/>
      <c r="BK5309" s="13"/>
      <c r="BL5309" s="13"/>
      <c r="BM5309" s="13"/>
      <c r="BN5309" s="13"/>
    </row>
    <row r="5310" spans="4:66" x14ac:dyDescent="0.25">
      <c r="D5310"/>
      <c r="E5310" s="10"/>
      <c r="F5310" s="10"/>
      <c r="G5310" s="10"/>
      <c r="H5310" s="10"/>
      <c r="I5310" s="10"/>
      <c r="J5310" s="10"/>
      <c r="K5310" s="11"/>
      <c r="L5310" s="11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  <c r="AR5310" s="12"/>
      <c r="AS5310" s="12"/>
      <c r="AT5310" s="12"/>
      <c r="AU5310" s="12"/>
      <c r="AV5310" s="12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12"/>
      <c r="BG5310" s="12"/>
      <c r="BH5310" s="12"/>
      <c r="BI5310" s="12"/>
      <c r="BJ5310" s="13"/>
      <c r="BK5310" s="13"/>
      <c r="BL5310" s="13"/>
      <c r="BM5310" s="13"/>
      <c r="BN5310" s="13"/>
    </row>
    <row r="5311" spans="4:66" x14ac:dyDescent="0.25">
      <c r="D5311"/>
      <c r="E5311" s="10"/>
      <c r="F5311" s="10"/>
      <c r="G5311" s="10"/>
      <c r="H5311" s="10"/>
      <c r="I5311" s="10"/>
      <c r="J5311" s="10"/>
      <c r="K5311" s="11"/>
      <c r="L5311" s="11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2"/>
      <c r="AS5311" s="12"/>
      <c r="AT5311" s="12"/>
      <c r="AU5311" s="12"/>
      <c r="AV5311" s="12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12"/>
      <c r="BG5311" s="12"/>
      <c r="BH5311" s="12"/>
      <c r="BI5311" s="12"/>
      <c r="BJ5311" s="13"/>
      <c r="BK5311" s="13"/>
      <c r="BL5311" s="13"/>
      <c r="BM5311" s="13"/>
      <c r="BN5311" s="13"/>
    </row>
    <row r="5312" spans="4:66" x14ac:dyDescent="0.25">
      <c r="D5312"/>
      <c r="E5312" s="10"/>
      <c r="F5312" s="10"/>
      <c r="G5312" s="10"/>
      <c r="H5312" s="10"/>
      <c r="I5312" s="10"/>
      <c r="J5312" s="10"/>
      <c r="K5312" s="11"/>
      <c r="L5312" s="11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  <c r="AR5312" s="12"/>
      <c r="AS5312" s="12"/>
      <c r="AT5312" s="12"/>
      <c r="AU5312" s="12"/>
      <c r="AV5312" s="12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12"/>
      <c r="BG5312" s="12"/>
      <c r="BH5312" s="12"/>
      <c r="BI5312" s="12"/>
      <c r="BJ5312" s="13"/>
      <c r="BK5312" s="13"/>
      <c r="BL5312" s="13"/>
      <c r="BM5312" s="13"/>
      <c r="BN5312" s="13"/>
    </row>
    <row r="5313" spans="4:66" x14ac:dyDescent="0.25">
      <c r="D5313"/>
      <c r="E5313" s="10"/>
      <c r="F5313" s="10"/>
      <c r="G5313" s="10"/>
      <c r="H5313" s="10"/>
      <c r="I5313" s="10"/>
      <c r="J5313" s="10"/>
      <c r="K5313" s="11"/>
      <c r="L5313" s="11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2"/>
      <c r="AS5313" s="12"/>
      <c r="AT5313" s="12"/>
      <c r="AU5313" s="12"/>
      <c r="AV5313" s="12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12"/>
      <c r="BG5313" s="12"/>
      <c r="BH5313" s="12"/>
      <c r="BI5313" s="12"/>
      <c r="BJ5313" s="13"/>
      <c r="BK5313" s="13"/>
      <c r="BL5313" s="13"/>
      <c r="BM5313" s="13"/>
      <c r="BN5313" s="13"/>
    </row>
    <row r="5314" spans="4:66" x14ac:dyDescent="0.25">
      <c r="D5314"/>
      <c r="E5314" s="10"/>
      <c r="F5314" s="10"/>
      <c r="G5314" s="10"/>
      <c r="H5314" s="10"/>
      <c r="I5314" s="10"/>
      <c r="J5314" s="10"/>
      <c r="K5314" s="11"/>
      <c r="L5314" s="11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  <c r="AR5314" s="12"/>
      <c r="AS5314" s="12"/>
      <c r="AT5314" s="12"/>
      <c r="AU5314" s="12"/>
      <c r="AV5314" s="12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12"/>
      <c r="BG5314" s="12"/>
      <c r="BH5314" s="12"/>
      <c r="BI5314" s="12"/>
      <c r="BJ5314" s="13"/>
      <c r="BK5314" s="13"/>
      <c r="BL5314" s="13"/>
      <c r="BM5314" s="13"/>
      <c r="BN5314" s="13"/>
    </row>
    <row r="5315" spans="4:66" x14ac:dyDescent="0.25">
      <c r="D5315"/>
      <c r="E5315" s="10"/>
      <c r="F5315" s="10"/>
      <c r="G5315" s="10"/>
      <c r="H5315" s="10"/>
      <c r="I5315" s="10"/>
      <c r="J5315" s="10"/>
      <c r="K5315" s="11"/>
      <c r="L5315" s="11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2"/>
      <c r="AS5315" s="12"/>
      <c r="AT5315" s="12"/>
      <c r="AU5315" s="12"/>
      <c r="AV5315" s="12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12"/>
      <c r="BG5315" s="12"/>
      <c r="BH5315" s="12"/>
      <c r="BI5315" s="12"/>
      <c r="BJ5315" s="13"/>
      <c r="BK5315" s="13"/>
      <c r="BL5315" s="13"/>
      <c r="BM5315" s="13"/>
      <c r="BN5315" s="13"/>
    </row>
    <row r="5316" spans="4:66" x14ac:dyDescent="0.25">
      <c r="D5316"/>
      <c r="E5316" s="10"/>
      <c r="F5316" s="10"/>
      <c r="G5316" s="10"/>
      <c r="H5316" s="10"/>
      <c r="I5316" s="10"/>
      <c r="J5316" s="10"/>
      <c r="K5316" s="11"/>
      <c r="L5316" s="11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  <c r="AR5316" s="12"/>
      <c r="AS5316" s="12"/>
      <c r="AT5316" s="12"/>
      <c r="AU5316" s="12"/>
      <c r="AV5316" s="12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12"/>
      <c r="BG5316" s="12"/>
      <c r="BH5316" s="12"/>
      <c r="BI5316" s="12"/>
      <c r="BJ5316" s="13"/>
      <c r="BK5316" s="13"/>
      <c r="BL5316" s="13"/>
      <c r="BM5316" s="13"/>
      <c r="BN5316" s="13"/>
    </row>
    <row r="5317" spans="4:66" x14ac:dyDescent="0.25">
      <c r="D5317"/>
      <c r="E5317" s="10"/>
      <c r="F5317" s="10"/>
      <c r="G5317" s="10"/>
      <c r="H5317" s="10"/>
      <c r="I5317" s="10"/>
      <c r="J5317" s="10"/>
      <c r="K5317" s="11"/>
      <c r="L5317" s="11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2"/>
      <c r="AS5317" s="12"/>
      <c r="AT5317" s="12"/>
      <c r="AU5317" s="12"/>
      <c r="AV5317" s="12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12"/>
      <c r="BG5317" s="12"/>
      <c r="BH5317" s="12"/>
      <c r="BI5317" s="12"/>
      <c r="BJ5317" s="13"/>
      <c r="BK5317" s="13"/>
      <c r="BL5317" s="13"/>
      <c r="BM5317" s="13"/>
      <c r="BN5317" s="13"/>
    </row>
    <row r="5318" spans="4:66" x14ac:dyDescent="0.25">
      <c r="D5318"/>
      <c r="E5318" s="10"/>
      <c r="F5318" s="10"/>
      <c r="G5318" s="10"/>
      <c r="H5318" s="10"/>
      <c r="I5318" s="10"/>
      <c r="J5318" s="10"/>
      <c r="K5318" s="11"/>
      <c r="L5318" s="11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  <c r="AR5318" s="12"/>
      <c r="AS5318" s="12"/>
      <c r="AT5318" s="12"/>
      <c r="AU5318" s="12"/>
      <c r="AV5318" s="12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12"/>
      <c r="BG5318" s="12"/>
      <c r="BH5318" s="12"/>
      <c r="BI5318" s="12"/>
      <c r="BJ5318" s="13"/>
      <c r="BK5318" s="13"/>
      <c r="BL5318" s="13"/>
      <c r="BM5318" s="13"/>
      <c r="BN5318" s="13"/>
    </row>
    <row r="5319" spans="4:66" x14ac:dyDescent="0.25">
      <c r="D5319"/>
      <c r="E5319" s="10"/>
      <c r="F5319" s="10"/>
      <c r="G5319" s="10"/>
      <c r="H5319" s="10"/>
      <c r="I5319" s="10"/>
      <c r="J5319" s="10"/>
      <c r="K5319" s="11"/>
      <c r="L5319" s="11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  <c r="AR5319" s="12"/>
      <c r="AS5319" s="12"/>
      <c r="AT5319" s="12"/>
      <c r="AU5319" s="12"/>
      <c r="AV5319" s="12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12"/>
      <c r="BG5319" s="12"/>
      <c r="BH5319" s="12"/>
      <c r="BI5319" s="12"/>
      <c r="BJ5319" s="13"/>
      <c r="BK5319" s="13"/>
      <c r="BL5319" s="13"/>
      <c r="BM5319" s="13"/>
      <c r="BN5319" s="13"/>
    </row>
    <row r="5320" spans="4:66" x14ac:dyDescent="0.25">
      <c r="D5320"/>
      <c r="E5320" s="10"/>
      <c r="F5320" s="10"/>
      <c r="G5320" s="10"/>
      <c r="H5320" s="10"/>
      <c r="I5320" s="10"/>
      <c r="J5320" s="10"/>
      <c r="K5320" s="11"/>
      <c r="L5320" s="11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  <c r="AR5320" s="12"/>
      <c r="AS5320" s="12"/>
      <c r="AT5320" s="12"/>
      <c r="AU5320" s="12"/>
      <c r="AV5320" s="12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12"/>
      <c r="BG5320" s="12"/>
      <c r="BH5320" s="12"/>
      <c r="BI5320" s="12"/>
      <c r="BJ5320" s="13"/>
      <c r="BK5320" s="13"/>
      <c r="BL5320" s="13"/>
      <c r="BM5320" s="13"/>
      <c r="BN5320" s="13"/>
    </row>
    <row r="5321" spans="4:66" x14ac:dyDescent="0.25">
      <c r="D5321"/>
      <c r="E5321" s="10"/>
      <c r="F5321" s="10"/>
      <c r="G5321" s="10"/>
      <c r="H5321" s="10"/>
      <c r="I5321" s="10"/>
      <c r="J5321" s="10"/>
      <c r="K5321" s="11"/>
      <c r="L5321" s="11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2"/>
      <c r="AS5321" s="12"/>
      <c r="AT5321" s="12"/>
      <c r="AU5321" s="12"/>
      <c r="AV5321" s="12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12"/>
      <c r="BG5321" s="12"/>
      <c r="BH5321" s="12"/>
      <c r="BI5321" s="12"/>
      <c r="BJ5321" s="13"/>
      <c r="BK5321" s="13"/>
      <c r="BL5321" s="13"/>
      <c r="BM5321" s="13"/>
      <c r="BN5321" s="13"/>
    </row>
    <row r="5322" spans="4:66" x14ac:dyDescent="0.25">
      <c r="D5322"/>
      <c r="E5322" s="10"/>
      <c r="F5322" s="10"/>
      <c r="G5322" s="10"/>
      <c r="H5322" s="10"/>
      <c r="I5322" s="10"/>
      <c r="J5322" s="10"/>
      <c r="K5322" s="11"/>
      <c r="L5322" s="11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  <c r="AR5322" s="12"/>
      <c r="AS5322" s="12"/>
      <c r="AT5322" s="12"/>
      <c r="AU5322" s="12"/>
      <c r="AV5322" s="12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12"/>
      <c r="BG5322" s="12"/>
      <c r="BH5322" s="12"/>
      <c r="BI5322" s="12"/>
      <c r="BJ5322" s="13"/>
      <c r="BK5322" s="13"/>
      <c r="BL5322" s="13"/>
      <c r="BM5322" s="13"/>
      <c r="BN5322" s="13"/>
    </row>
    <row r="5323" spans="4:66" x14ac:dyDescent="0.25">
      <c r="D5323"/>
      <c r="E5323" s="10"/>
      <c r="F5323" s="10"/>
      <c r="G5323" s="10"/>
      <c r="H5323" s="10"/>
      <c r="I5323" s="10"/>
      <c r="J5323" s="10"/>
      <c r="K5323" s="11"/>
      <c r="L5323" s="11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  <c r="AR5323" s="12"/>
      <c r="AS5323" s="12"/>
      <c r="AT5323" s="12"/>
      <c r="AU5323" s="12"/>
      <c r="AV5323" s="12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12"/>
      <c r="BG5323" s="12"/>
      <c r="BH5323" s="12"/>
      <c r="BI5323" s="12"/>
      <c r="BJ5323" s="13"/>
      <c r="BK5323" s="13"/>
      <c r="BL5323" s="13"/>
      <c r="BM5323" s="13"/>
      <c r="BN5323" s="13"/>
    </row>
    <row r="5324" spans="4:66" x14ac:dyDescent="0.25">
      <c r="D5324"/>
      <c r="E5324" s="10"/>
      <c r="F5324" s="10"/>
      <c r="G5324" s="10"/>
      <c r="H5324" s="10"/>
      <c r="I5324" s="10"/>
      <c r="J5324" s="10"/>
      <c r="K5324" s="11"/>
      <c r="L5324" s="11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  <c r="AR5324" s="12"/>
      <c r="AS5324" s="12"/>
      <c r="AT5324" s="12"/>
      <c r="AU5324" s="12"/>
      <c r="AV5324" s="12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12"/>
      <c r="BG5324" s="12"/>
      <c r="BH5324" s="12"/>
      <c r="BI5324" s="12"/>
      <c r="BJ5324" s="13"/>
      <c r="BK5324" s="13"/>
      <c r="BL5324" s="13"/>
      <c r="BM5324" s="13"/>
      <c r="BN5324" s="13"/>
    </row>
    <row r="5325" spans="4:66" x14ac:dyDescent="0.25">
      <c r="D5325"/>
      <c r="E5325" s="10"/>
      <c r="F5325" s="10"/>
      <c r="G5325" s="10"/>
      <c r="H5325" s="10"/>
      <c r="I5325" s="10"/>
      <c r="J5325" s="10"/>
      <c r="K5325" s="11"/>
      <c r="L5325" s="11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2"/>
      <c r="AS5325" s="12"/>
      <c r="AT5325" s="12"/>
      <c r="AU5325" s="12"/>
      <c r="AV5325" s="12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12"/>
      <c r="BG5325" s="12"/>
      <c r="BH5325" s="12"/>
      <c r="BI5325" s="12"/>
      <c r="BJ5325" s="13"/>
      <c r="BK5325" s="13"/>
      <c r="BL5325" s="13"/>
      <c r="BM5325" s="13"/>
      <c r="BN5325" s="13"/>
    </row>
    <row r="5326" spans="4:66" x14ac:dyDescent="0.25">
      <c r="D5326"/>
      <c r="E5326" s="10"/>
      <c r="F5326" s="10"/>
      <c r="G5326" s="10"/>
      <c r="H5326" s="10"/>
      <c r="I5326" s="10"/>
      <c r="J5326" s="10"/>
      <c r="K5326" s="11"/>
      <c r="L5326" s="11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  <c r="AR5326" s="12"/>
      <c r="AS5326" s="12"/>
      <c r="AT5326" s="12"/>
      <c r="AU5326" s="12"/>
      <c r="AV5326" s="12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12"/>
      <c r="BG5326" s="12"/>
      <c r="BH5326" s="12"/>
      <c r="BI5326" s="12"/>
      <c r="BJ5326" s="13"/>
      <c r="BK5326" s="13"/>
      <c r="BL5326" s="13"/>
      <c r="BM5326" s="13"/>
      <c r="BN5326" s="13"/>
    </row>
    <row r="5327" spans="4:66" x14ac:dyDescent="0.25">
      <c r="D5327"/>
      <c r="E5327" s="10"/>
      <c r="F5327" s="10"/>
      <c r="G5327" s="10"/>
      <c r="H5327" s="10"/>
      <c r="I5327" s="10"/>
      <c r="J5327" s="10"/>
      <c r="K5327" s="11"/>
      <c r="L5327" s="11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  <c r="AR5327" s="12"/>
      <c r="AS5327" s="12"/>
      <c r="AT5327" s="12"/>
      <c r="AU5327" s="12"/>
      <c r="AV5327" s="12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12"/>
      <c r="BG5327" s="12"/>
      <c r="BH5327" s="12"/>
      <c r="BI5327" s="12"/>
      <c r="BJ5327" s="13"/>
      <c r="BK5327" s="13"/>
      <c r="BL5327" s="13"/>
      <c r="BM5327" s="13"/>
      <c r="BN5327" s="13"/>
    </row>
    <row r="5328" spans="4:66" x14ac:dyDescent="0.25">
      <c r="D5328"/>
      <c r="E5328" s="10"/>
      <c r="F5328" s="10"/>
      <c r="G5328" s="10"/>
      <c r="H5328" s="10"/>
      <c r="I5328" s="10"/>
      <c r="J5328" s="10"/>
      <c r="K5328" s="11"/>
      <c r="L5328" s="11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  <c r="AR5328" s="12"/>
      <c r="AS5328" s="12"/>
      <c r="AT5328" s="12"/>
      <c r="AU5328" s="12"/>
      <c r="AV5328" s="12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12"/>
      <c r="BG5328" s="12"/>
      <c r="BH5328" s="12"/>
      <c r="BI5328" s="12"/>
      <c r="BJ5328" s="13"/>
      <c r="BK5328" s="13"/>
      <c r="BL5328" s="13"/>
      <c r="BM5328" s="13"/>
      <c r="BN5328" s="13"/>
    </row>
    <row r="5329" spans="4:66" x14ac:dyDescent="0.25">
      <c r="D5329"/>
      <c r="E5329" s="10"/>
      <c r="F5329" s="10"/>
      <c r="G5329" s="10"/>
      <c r="H5329" s="10"/>
      <c r="I5329" s="10"/>
      <c r="J5329" s="10"/>
      <c r="K5329" s="11"/>
      <c r="L5329" s="11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2"/>
      <c r="AS5329" s="12"/>
      <c r="AT5329" s="12"/>
      <c r="AU5329" s="12"/>
      <c r="AV5329" s="12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12"/>
      <c r="BG5329" s="12"/>
      <c r="BH5329" s="12"/>
      <c r="BI5329" s="12"/>
      <c r="BJ5329" s="13"/>
      <c r="BK5329" s="13"/>
      <c r="BL5329" s="13"/>
      <c r="BM5329" s="13"/>
      <c r="BN5329" s="13"/>
    </row>
    <row r="5330" spans="4:66" x14ac:dyDescent="0.25">
      <c r="D5330"/>
      <c r="E5330" s="10"/>
      <c r="F5330" s="10"/>
      <c r="G5330" s="10"/>
      <c r="H5330" s="10"/>
      <c r="I5330" s="10"/>
      <c r="J5330" s="10"/>
      <c r="K5330" s="11"/>
      <c r="L5330" s="11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  <c r="AR5330" s="12"/>
      <c r="AS5330" s="12"/>
      <c r="AT5330" s="12"/>
      <c r="AU5330" s="12"/>
      <c r="AV5330" s="12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12"/>
      <c r="BG5330" s="12"/>
      <c r="BH5330" s="12"/>
      <c r="BI5330" s="12"/>
      <c r="BJ5330" s="13"/>
      <c r="BK5330" s="13"/>
      <c r="BL5330" s="13"/>
      <c r="BM5330" s="13"/>
      <c r="BN5330" s="13"/>
    </row>
    <row r="5331" spans="4:66" x14ac:dyDescent="0.25">
      <c r="D5331"/>
      <c r="E5331" s="10"/>
      <c r="F5331" s="10"/>
      <c r="G5331" s="10"/>
      <c r="H5331" s="10"/>
      <c r="I5331" s="10"/>
      <c r="J5331" s="10"/>
      <c r="K5331" s="11"/>
      <c r="L5331" s="11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2"/>
      <c r="AS5331" s="12"/>
      <c r="AT5331" s="12"/>
      <c r="AU5331" s="12"/>
      <c r="AV5331" s="12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12"/>
      <c r="BG5331" s="12"/>
      <c r="BH5331" s="12"/>
      <c r="BI5331" s="12"/>
      <c r="BJ5331" s="13"/>
      <c r="BK5331" s="13"/>
      <c r="BL5331" s="13"/>
      <c r="BM5331" s="13"/>
      <c r="BN5331" s="13"/>
    </row>
    <row r="5332" spans="4:66" x14ac:dyDescent="0.25">
      <c r="D5332"/>
      <c r="E5332" s="10"/>
      <c r="F5332" s="10"/>
      <c r="G5332" s="10"/>
      <c r="H5332" s="10"/>
      <c r="I5332" s="10"/>
      <c r="J5332" s="10"/>
      <c r="K5332" s="11"/>
      <c r="L5332" s="11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  <c r="AR5332" s="12"/>
      <c r="AS5332" s="12"/>
      <c r="AT5332" s="12"/>
      <c r="AU5332" s="12"/>
      <c r="AV5332" s="12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12"/>
      <c r="BG5332" s="12"/>
      <c r="BH5332" s="12"/>
      <c r="BI5332" s="12"/>
      <c r="BJ5332" s="13"/>
      <c r="BK5332" s="13"/>
      <c r="BL5332" s="13"/>
      <c r="BM5332" s="13"/>
      <c r="BN5332" s="13"/>
    </row>
    <row r="5333" spans="4:66" x14ac:dyDescent="0.25">
      <c r="D5333"/>
      <c r="E5333" s="10"/>
      <c r="F5333" s="10"/>
      <c r="G5333" s="10"/>
      <c r="H5333" s="10"/>
      <c r="I5333" s="10"/>
      <c r="J5333" s="10"/>
      <c r="K5333" s="11"/>
      <c r="L5333" s="11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2"/>
      <c r="AS5333" s="12"/>
      <c r="AT5333" s="12"/>
      <c r="AU5333" s="12"/>
      <c r="AV5333" s="12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12"/>
      <c r="BG5333" s="12"/>
      <c r="BH5333" s="12"/>
      <c r="BI5333" s="12"/>
      <c r="BJ5333" s="13"/>
      <c r="BK5333" s="13"/>
      <c r="BL5333" s="13"/>
      <c r="BM5333" s="13"/>
      <c r="BN5333" s="13"/>
    </row>
    <row r="5334" spans="4:66" x14ac:dyDescent="0.25">
      <c r="D5334"/>
      <c r="E5334" s="10"/>
      <c r="F5334" s="10"/>
      <c r="G5334" s="10"/>
      <c r="H5334" s="10"/>
      <c r="I5334" s="10"/>
      <c r="J5334" s="10"/>
      <c r="K5334" s="11"/>
      <c r="L5334" s="11"/>
      <c r="M5334" s="12"/>
      <c r="N5334" s="12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12"/>
      <c r="Z5334" s="12"/>
      <c r="AA5334" s="12"/>
      <c r="AB5334" s="12"/>
      <c r="AC5334" s="12"/>
      <c r="AD5334" s="12"/>
      <c r="AE5334" s="12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  <c r="AR5334" s="12"/>
      <c r="AS5334" s="12"/>
      <c r="AT5334" s="12"/>
      <c r="AU5334" s="12"/>
      <c r="AV5334" s="12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12"/>
      <c r="BG5334" s="12"/>
      <c r="BH5334" s="12"/>
      <c r="BI5334" s="12"/>
      <c r="BJ5334" s="13"/>
      <c r="BK5334" s="13"/>
      <c r="BL5334" s="13"/>
      <c r="BM5334" s="13"/>
      <c r="BN5334" s="13"/>
    </row>
    <row r="5335" spans="4:66" x14ac:dyDescent="0.25">
      <c r="D5335"/>
      <c r="E5335" s="10"/>
      <c r="F5335" s="10"/>
      <c r="G5335" s="10"/>
      <c r="H5335" s="10"/>
      <c r="I5335" s="10"/>
      <c r="J5335" s="10"/>
      <c r="K5335" s="11"/>
      <c r="L5335" s="11"/>
      <c r="M5335" s="12"/>
      <c r="N5335" s="12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12"/>
      <c r="Z5335" s="12"/>
      <c r="AA5335" s="12"/>
      <c r="AB5335" s="12"/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2"/>
      <c r="AS5335" s="12"/>
      <c r="AT5335" s="12"/>
      <c r="AU5335" s="12"/>
      <c r="AV5335" s="12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12"/>
      <c r="BG5335" s="12"/>
      <c r="BH5335" s="12"/>
      <c r="BI5335" s="12"/>
      <c r="BJ5335" s="13"/>
      <c r="BK5335" s="13"/>
      <c r="BL5335" s="13"/>
      <c r="BM5335" s="13"/>
      <c r="BN5335" s="13"/>
    </row>
    <row r="5336" spans="4:66" x14ac:dyDescent="0.25">
      <c r="D5336"/>
      <c r="E5336" s="10"/>
      <c r="F5336" s="10"/>
      <c r="G5336" s="10"/>
      <c r="H5336" s="10"/>
      <c r="I5336" s="10"/>
      <c r="J5336" s="10"/>
      <c r="K5336" s="11"/>
      <c r="L5336" s="11"/>
      <c r="M5336" s="12"/>
      <c r="N5336" s="12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12"/>
      <c r="Z5336" s="12"/>
      <c r="AA5336" s="12"/>
      <c r="AB5336" s="12"/>
      <c r="AC5336" s="12"/>
      <c r="AD5336" s="12"/>
      <c r="AE5336" s="12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  <c r="AR5336" s="12"/>
      <c r="AS5336" s="12"/>
      <c r="AT5336" s="12"/>
      <c r="AU5336" s="12"/>
      <c r="AV5336" s="12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12"/>
      <c r="BG5336" s="12"/>
      <c r="BH5336" s="12"/>
      <c r="BI5336" s="12"/>
      <c r="BJ5336" s="13"/>
      <c r="BK5336" s="13"/>
      <c r="BL5336" s="13"/>
      <c r="BM5336" s="13"/>
      <c r="BN5336" s="13"/>
    </row>
    <row r="5337" spans="4:66" x14ac:dyDescent="0.25">
      <c r="D5337"/>
      <c r="E5337" s="10"/>
      <c r="F5337" s="10"/>
      <c r="G5337" s="10"/>
      <c r="H5337" s="10"/>
      <c r="I5337" s="10"/>
      <c r="J5337" s="10"/>
      <c r="K5337" s="11"/>
      <c r="L5337" s="11"/>
      <c r="M5337" s="12"/>
      <c r="N5337" s="12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  <c r="AR5337" s="12"/>
      <c r="AS5337" s="12"/>
      <c r="AT5337" s="12"/>
      <c r="AU5337" s="12"/>
      <c r="AV5337" s="12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12"/>
      <c r="BG5337" s="12"/>
      <c r="BH5337" s="12"/>
      <c r="BI5337" s="12"/>
      <c r="BJ5337" s="13"/>
      <c r="BK5337" s="13"/>
      <c r="BL5337" s="13"/>
      <c r="BM5337" s="13"/>
      <c r="BN5337" s="13"/>
    </row>
    <row r="5338" spans="4:66" x14ac:dyDescent="0.25">
      <c r="D5338"/>
      <c r="E5338" s="10"/>
      <c r="F5338" s="10"/>
      <c r="G5338" s="10"/>
      <c r="H5338" s="10"/>
      <c r="I5338" s="10"/>
      <c r="J5338" s="10"/>
      <c r="K5338" s="11"/>
      <c r="L5338" s="11"/>
      <c r="M5338" s="12"/>
      <c r="N5338" s="12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12"/>
      <c r="Z5338" s="12"/>
      <c r="AA5338" s="12"/>
      <c r="AB5338" s="12"/>
      <c r="AC5338" s="12"/>
      <c r="AD5338" s="12"/>
      <c r="AE5338" s="12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  <c r="AR5338" s="12"/>
      <c r="AS5338" s="12"/>
      <c r="AT5338" s="12"/>
      <c r="AU5338" s="12"/>
      <c r="AV5338" s="12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12"/>
      <c r="BG5338" s="12"/>
      <c r="BH5338" s="12"/>
      <c r="BI5338" s="12"/>
      <c r="BJ5338" s="13"/>
      <c r="BK5338" s="13"/>
      <c r="BL5338" s="13"/>
      <c r="BM5338" s="13"/>
      <c r="BN5338" s="13"/>
    </row>
    <row r="5339" spans="4:66" x14ac:dyDescent="0.25">
      <c r="D5339"/>
      <c r="E5339" s="10"/>
      <c r="F5339" s="10"/>
      <c r="G5339" s="10"/>
      <c r="H5339" s="10"/>
      <c r="I5339" s="10"/>
      <c r="J5339" s="10"/>
      <c r="K5339" s="11"/>
      <c r="L5339" s="11"/>
      <c r="M5339" s="12"/>
      <c r="N5339" s="12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2"/>
      <c r="AS5339" s="12"/>
      <c r="AT5339" s="12"/>
      <c r="AU5339" s="12"/>
      <c r="AV5339" s="12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12"/>
      <c r="BG5339" s="12"/>
      <c r="BH5339" s="12"/>
      <c r="BI5339" s="12"/>
      <c r="BJ5339" s="13"/>
      <c r="BK5339" s="13"/>
      <c r="BL5339" s="13"/>
      <c r="BM5339" s="13"/>
      <c r="BN5339" s="13"/>
    </row>
    <row r="5340" spans="4:66" x14ac:dyDescent="0.25">
      <c r="D5340"/>
      <c r="E5340" s="10"/>
      <c r="F5340" s="10"/>
      <c r="G5340" s="10"/>
      <c r="H5340" s="10"/>
      <c r="I5340" s="10"/>
      <c r="J5340" s="10"/>
      <c r="K5340" s="11"/>
      <c r="L5340" s="11"/>
      <c r="M5340" s="12"/>
      <c r="N5340" s="12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12"/>
      <c r="Z5340" s="12"/>
      <c r="AA5340" s="12"/>
      <c r="AB5340" s="12"/>
      <c r="AC5340" s="12"/>
      <c r="AD5340" s="12"/>
      <c r="AE5340" s="12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  <c r="AR5340" s="12"/>
      <c r="AS5340" s="12"/>
      <c r="AT5340" s="12"/>
      <c r="AU5340" s="12"/>
      <c r="AV5340" s="12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12"/>
      <c r="BG5340" s="12"/>
      <c r="BH5340" s="12"/>
      <c r="BI5340" s="12"/>
      <c r="BJ5340" s="13"/>
      <c r="BK5340" s="13"/>
      <c r="BL5340" s="13"/>
      <c r="BM5340" s="13"/>
      <c r="BN5340" s="13"/>
    </row>
    <row r="5341" spans="4:66" x14ac:dyDescent="0.25">
      <c r="D5341"/>
      <c r="E5341" s="10"/>
      <c r="F5341" s="10"/>
      <c r="G5341" s="10"/>
      <c r="H5341" s="10"/>
      <c r="I5341" s="10"/>
      <c r="J5341" s="10"/>
      <c r="K5341" s="11"/>
      <c r="L5341" s="11"/>
      <c r="M5341" s="12"/>
      <c r="N5341" s="12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12"/>
      <c r="Z5341" s="12"/>
      <c r="AA5341" s="12"/>
      <c r="AB5341" s="12"/>
      <c r="AC5341" s="12"/>
      <c r="AD5341" s="12"/>
      <c r="AE5341" s="12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  <c r="AR5341" s="12"/>
      <c r="AS5341" s="12"/>
      <c r="AT5341" s="12"/>
      <c r="AU5341" s="12"/>
      <c r="AV5341" s="12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12"/>
      <c r="BG5341" s="12"/>
      <c r="BH5341" s="12"/>
      <c r="BI5341" s="12"/>
      <c r="BJ5341" s="13"/>
      <c r="BK5341" s="13"/>
      <c r="BL5341" s="13"/>
      <c r="BM5341" s="13"/>
      <c r="BN5341" s="13"/>
    </row>
    <row r="5342" spans="4:66" x14ac:dyDescent="0.25">
      <c r="D5342"/>
      <c r="E5342" s="10"/>
      <c r="F5342" s="10"/>
      <c r="G5342" s="10"/>
      <c r="H5342" s="10"/>
      <c r="I5342" s="10"/>
      <c r="J5342" s="10"/>
      <c r="K5342" s="11"/>
      <c r="L5342" s="11"/>
      <c r="M5342" s="12"/>
      <c r="N5342" s="12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12"/>
      <c r="Z5342" s="12"/>
      <c r="AA5342" s="12"/>
      <c r="AB5342" s="12"/>
      <c r="AC5342" s="12"/>
      <c r="AD5342" s="12"/>
      <c r="AE5342" s="12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  <c r="AR5342" s="12"/>
      <c r="AS5342" s="12"/>
      <c r="AT5342" s="12"/>
      <c r="AU5342" s="12"/>
      <c r="AV5342" s="12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12"/>
      <c r="BG5342" s="12"/>
      <c r="BH5342" s="12"/>
      <c r="BI5342" s="12"/>
      <c r="BJ5342" s="13"/>
      <c r="BK5342" s="13"/>
      <c r="BL5342" s="13"/>
      <c r="BM5342" s="13"/>
      <c r="BN5342" s="13"/>
    </row>
    <row r="5343" spans="4:66" x14ac:dyDescent="0.25">
      <c r="D5343"/>
      <c r="E5343" s="10"/>
      <c r="F5343" s="10"/>
      <c r="G5343" s="10"/>
      <c r="H5343" s="10"/>
      <c r="I5343" s="10"/>
      <c r="J5343" s="10"/>
      <c r="K5343" s="11"/>
      <c r="L5343" s="11"/>
      <c r="M5343" s="12"/>
      <c r="N5343" s="12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12"/>
      <c r="Z5343" s="12"/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  <c r="AR5343" s="12"/>
      <c r="AS5343" s="12"/>
      <c r="AT5343" s="12"/>
      <c r="AU5343" s="12"/>
      <c r="AV5343" s="12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12"/>
      <c r="BG5343" s="12"/>
      <c r="BH5343" s="12"/>
      <c r="BI5343" s="12"/>
      <c r="BJ5343" s="13"/>
      <c r="BK5343" s="13"/>
      <c r="BL5343" s="13"/>
      <c r="BM5343" s="13"/>
      <c r="BN5343" s="13"/>
    </row>
    <row r="5344" spans="4:66" x14ac:dyDescent="0.25">
      <c r="D5344"/>
      <c r="E5344" s="10"/>
      <c r="F5344" s="10"/>
      <c r="G5344" s="10"/>
      <c r="H5344" s="10"/>
      <c r="I5344" s="10"/>
      <c r="J5344" s="10"/>
      <c r="K5344" s="11"/>
      <c r="L5344" s="11"/>
      <c r="M5344" s="12"/>
      <c r="N5344" s="12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12"/>
      <c r="Z5344" s="12"/>
      <c r="AA5344" s="12"/>
      <c r="AB5344" s="12"/>
      <c r="AC5344" s="12"/>
      <c r="AD5344" s="12"/>
      <c r="AE5344" s="12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  <c r="AR5344" s="12"/>
      <c r="AS5344" s="12"/>
      <c r="AT5344" s="12"/>
      <c r="AU5344" s="12"/>
      <c r="AV5344" s="12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12"/>
      <c r="BG5344" s="12"/>
      <c r="BH5344" s="12"/>
      <c r="BI5344" s="12"/>
      <c r="BJ5344" s="13"/>
      <c r="BK5344" s="13"/>
      <c r="BL5344" s="13"/>
      <c r="BM5344" s="13"/>
      <c r="BN5344" s="13"/>
    </row>
    <row r="5345" spans="4:66" x14ac:dyDescent="0.25">
      <c r="D5345"/>
      <c r="E5345" s="10"/>
      <c r="F5345" s="10"/>
      <c r="G5345" s="10"/>
      <c r="H5345" s="10"/>
      <c r="I5345" s="10"/>
      <c r="J5345" s="10"/>
      <c r="K5345" s="11"/>
      <c r="L5345" s="11"/>
      <c r="M5345" s="12"/>
      <c r="N5345" s="12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12"/>
      <c r="Z5345" s="12"/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2"/>
      <c r="AS5345" s="12"/>
      <c r="AT5345" s="12"/>
      <c r="AU5345" s="12"/>
      <c r="AV5345" s="12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12"/>
      <c r="BG5345" s="12"/>
      <c r="BH5345" s="12"/>
      <c r="BI5345" s="12"/>
      <c r="BJ5345" s="13"/>
      <c r="BK5345" s="13"/>
      <c r="BL5345" s="13"/>
      <c r="BM5345" s="13"/>
      <c r="BN5345" s="13"/>
    </row>
    <row r="5346" spans="4:66" x14ac:dyDescent="0.25">
      <c r="D5346"/>
      <c r="E5346" s="10"/>
      <c r="F5346" s="10"/>
      <c r="G5346" s="10"/>
      <c r="H5346" s="10"/>
      <c r="I5346" s="10"/>
      <c r="J5346" s="10"/>
      <c r="K5346" s="11"/>
      <c r="L5346" s="11"/>
      <c r="M5346" s="12"/>
      <c r="N5346" s="12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12"/>
      <c r="Z5346" s="12"/>
      <c r="AA5346" s="12"/>
      <c r="AB5346" s="12"/>
      <c r="AC5346" s="12"/>
      <c r="AD5346" s="12"/>
      <c r="AE5346" s="12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  <c r="AR5346" s="12"/>
      <c r="AS5346" s="12"/>
      <c r="AT5346" s="12"/>
      <c r="AU5346" s="12"/>
      <c r="AV5346" s="12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12"/>
      <c r="BG5346" s="12"/>
      <c r="BH5346" s="12"/>
      <c r="BI5346" s="12"/>
      <c r="BJ5346" s="13"/>
      <c r="BK5346" s="13"/>
      <c r="BL5346" s="13"/>
      <c r="BM5346" s="13"/>
      <c r="BN5346" s="13"/>
    </row>
    <row r="5347" spans="4:66" x14ac:dyDescent="0.25">
      <c r="D5347"/>
      <c r="E5347" s="10"/>
      <c r="F5347" s="10"/>
      <c r="G5347" s="10"/>
      <c r="H5347" s="10"/>
      <c r="I5347" s="10"/>
      <c r="J5347" s="10"/>
      <c r="K5347" s="11"/>
      <c r="L5347" s="11"/>
      <c r="M5347" s="12"/>
      <c r="N5347" s="12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2"/>
      <c r="AS5347" s="12"/>
      <c r="AT5347" s="12"/>
      <c r="AU5347" s="12"/>
      <c r="AV5347" s="12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12"/>
      <c r="BG5347" s="12"/>
      <c r="BH5347" s="12"/>
      <c r="BI5347" s="12"/>
      <c r="BJ5347" s="13"/>
      <c r="BK5347" s="13"/>
      <c r="BL5347" s="13"/>
      <c r="BM5347" s="13"/>
      <c r="BN5347" s="13"/>
    </row>
    <row r="5348" spans="4:66" x14ac:dyDescent="0.25">
      <c r="D5348"/>
      <c r="E5348" s="10"/>
      <c r="F5348" s="10"/>
      <c r="G5348" s="10"/>
      <c r="H5348" s="10"/>
      <c r="I5348" s="10"/>
      <c r="J5348" s="10"/>
      <c r="K5348" s="11"/>
      <c r="L5348" s="11"/>
      <c r="M5348" s="12"/>
      <c r="N5348" s="12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12"/>
      <c r="Z5348" s="12"/>
      <c r="AA5348" s="12"/>
      <c r="AB5348" s="12"/>
      <c r="AC5348" s="12"/>
      <c r="AD5348" s="12"/>
      <c r="AE5348" s="12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  <c r="AR5348" s="12"/>
      <c r="AS5348" s="12"/>
      <c r="AT5348" s="12"/>
      <c r="AU5348" s="12"/>
      <c r="AV5348" s="12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12"/>
      <c r="BG5348" s="12"/>
      <c r="BH5348" s="12"/>
      <c r="BI5348" s="12"/>
      <c r="BJ5348" s="13"/>
      <c r="BK5348" s="13"/>
      <c r="BL5348" s="13"/>
      <c r="BM5348" s="13"/>
      <c r="BN5348" s="13"/>
    </row>
    <row r="5349" spans="4:66" x14ac:dyDescent="0.25">
      <c r="D5349"/>
      <c r="E5349" s="10"/>
      <c r="F5349" s="10"/>
      <c r="G5349" s="10"/>
      <c r="H5349" s="10"/>
      <c r="I5349" s="10"/>
      <c r="J5349" s="10"/>
      <c r="K5349" s="11"/>
      <c r="L5349" s="11"/>
      <c r="M5349" s="12"/>
      <c r="N5349" s="12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12"/>
      <c r="Z5349" s="12"/>
      <c r="AA5349" s="12"/>
      <c r="AB5349" s="12"/>
      <c r="AC5349" s="12"/>
      <c r="AD5349" s="12"/>
      <c r="AE5349" s="12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2"/>
      <c r="AS5349" s="12"/>
      <c r="AT5349" s="12"/>
      <c r="AU5349" s="12"/>
      <c r="AV5349" s="12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12"/>
      <c r="BG5349" s="12"/>
      <c r="BH5349" s="12"/>
      <c r="BI5349" s="12"/>
      <c r="BJ5349" s="13"/>
      <c r="BK5349" s="13"/>
      <c r="BL5349" s="13"/>
      <c r="BM5349" s="13"/>
      <c r="BN5349" s="13"/>
    </row>
    <row r="5350" spans="4:66" x14ac:dyDescent="0.25">
      <c r="D5350"/>
      <c r="E5350" s="10"/>
      <c r="F5350" s="10"/>
      <c r="G5350" s="10"/>
      <c r="H5350" s="10"/>
      <c r="I5350" s="10"/>
      <c r="J5350" s="10"/>
      <c r="K5350" s="11"/>
      <c r="L5350" s="11"/>
      <c r="M5350" s="12"/>
      <c r="N5350" s="12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12"/>
      <c r="Z5350" s="12"/>
      <c r="AA5350" s="12"/>
      <c r="AB5350" s="12"/>
      <c r="AC5350" s="12"/>
      <c r="AD5350" s="12"/>
      <c r="AE5350" s="12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  <c r="AR5350" s="12"/>
      <c r="AS5350" s="12"/>
      <c r="AT5350" s="12"/>
      <c r="AU5350" s="12"/>
      <c r="AV5350" s="12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12"/>
      <c r="BG5350" s="12"/>
      <c r="BH5350" s="12"/>
      <c r="BI5350" s="12"/>
      <c r="BJ5350" s="13"/>
      <c r="BK5350" s="13"/>
      <c r="BL5350" s="13"/>
      <c r="BM5350" s="13"/>
      <c r="BN5350" s="13"/>
    </row>
    <row r="5351" spans="4:66" x14ac:dyDescent="0.25">
      <c r="D5351"/>
      <c r="E5351" s="10"/>
      <c r="F5351" s="10"/>
      <c r="G5351" s="10"/>
      <c r="H5351" s="10"/>
      <c r="I5351" s="10"/>
      <c r="J5351" s="10"/>
      <c r="K5351" s="11"/>
      <c r="L5351" s="11"/>
      <c r="M5351" s="12"/>
      <c r="N5351" s="12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12"/>
      <c r="Z5351" s="12"/>
      <c r="AA5351" s="12"/>
      <c r="AB5351" s="12"/>
      <c r="AC5351" s="12"/>
      <c r="AD5351" s="12"/>
      <c r="AE5351" s="12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  <c r="AR5351" s="12"/>
      <c r="AS5351" s="12"/>
      <c r="AT5351" s="12"/>
      <c r="AU5351" s="12"/>
      <c r="AV5351" s="12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12"/>
      <c r="BG5351" s="12"/>
      <c r="BH5351" s="12"/>
      <c r="BI5351" s="12"/>
      <c r="BJ5351" s="13"/>
      <c r="BK5351" s="13"/>
      <c r="BL5351" s="13"/>
      <c r="BM5351" s="13"/>
      <c r="BN5351" s="13"/>
    </row>
    <row r="5352" spans="4:66" x14ac:dyDescent="0.25">
      <c r="D5352"/>
      <c r="E5352" s="10"/>
      <c r="F5352" s="10"/>
      <c r="G5352" s="10"/>
      <c r="H5352" s="10"/>
      <c r="I5352" s="10"/>
      <c r="J5352" s="10"/>
      <c r="K5352" s="11"/>
      <c r="L5352" s="11"/>
      <c r="M5352" s="12"/>
      <c r="N5352" s="12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12"/>
      <c r="Z5352" s="12"/>
      <c r="AA5352" s="12"/>
      <c r="AB5352" s="12"/>
      <c r="AC5352" s="12"/>
      <c r="AD5352" s="12"/>
      <c r="AE5352" s="12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  <c r="AR5352" s="12"/>
      <c r="AS5352" s="12"/>
      <c r="AT5352" s="12"/>
      <c r="AU5352" s="12"/>
      <c r="AV5352" s="12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12"/>
      <c r="BG5352" s="12"/>
      <c r="BH5352" s="12"/>
      <c r="BI5352" s="12"/>
      <c r="BJ5352" s="13"/>
      <c r="BK5352" s="13"/>
      <c r="BL5352" s="13"/>
      <c r="BM5352" s="13"/>
      <c r="BN5352" s="13"/>
    </row>
    <row r="5353" spans="4:66" x14ac:dyDescent="0.25">
      <c r="D5353"/>
      <c r="E5353" s="10"/>
      <c r="F5353" s="10"/>
      <c r="G5353" s="10"/>
      <c r="H5353" s="10"/>
      <c r="I5353" s="10"/>
      <c r="J5353" s="10"/>
      <c r="K5353" s="11"/>
      <c r="L5353" s="11"/>
      <c r="M5353" s="12"/>
      <c r="N5353" s="12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2"/>
      <c r="AS5353" s="12"/>
      <c r="AT5353" s="12"/>
      <c r="AU5353" s="12"/>
      <c r="AV5353" s="12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12"/>
      <c r="BG5353" s="12"/>
      <c r="BH5353" s="12"/>
      <c r="BI5353" s="12"/>
      <c r="BJ5353" s="13"/>
      <c r="BK5353" s="13"/>
      <c r="BL5353" s="13"/>
      <c r="BM5353" s="13"/>
      <c r="BN5353" s="13"/>
    </row>
    <row r="5354" spans="4:66" x14ac:dyDescent="0.25">
      <c r="D5354"/>
      <c r="E5354" s="10"/>
      <c r="F5354" s="10"/>
      <c r="G5354" s="10"/>
      <c r="H5354" s="10"/>
      <c r="I5354" s="10"/>
      <c r="J5354" s="10"/>
      <c r="K5354" s="11"/>
      <c r="L5354" s="11"/>
      <c r="M5354" s="12"/>
      <c r="N5354" s="12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12"/>
      <c r="Z5354" s="12"/>
      <c r="AA5354" s="12"/>
      <c r="AB5354" s="12"/>
      <c r="AC5354" s="12"/>
      <c r="AD5354" s="12"/>
      <c r="AE5354" s="12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  <c r="AR5354" s="12"/>
      <c r="AS5354" s="12"/>
      <c r="AT5354" s="12"/>
      <c r="AU5354" s="12"/>
      <c r="AV5354" s="12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12"/>
      <c r="BG5354" s="12"/>
      <c r="BH5354" s="12"/>
      <c r="BI5354" s="12"/>
      <c r="BJ5354" s="13"/>
      <c r="BK5354" s="13"/>
      <c r="BL5354" s="13"/>
      <c r="BM5354" s="13"/>
      <c r="BN5354" s="13"/>
    </row>
    <row r="5355" spans="4:66" x14ac:dyDescent="0.25">
      <c r="D5355"/>
      <c r="E5355" s="10"/>
      <c r="F5355" s="10"/>
      <c r="G5355" s="10"/>
      <c r="H5355" s="10"/>
      <c r="I5355" s="10"/>
      <c r="J5355" s="10"/>
      <c r="K5355" s="11"/>
      <c r="L5355" s="11"/>
      <c r="M5355" s="12"/>
      <c r="N5355" s="12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2"/>
      <c r="AS5355" s="12"/>
      <c r="AT5355" s="12"/>
      <c r="AU5355" s="12"/>
      <c r="AV5355" s="12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12"/>
      <c r="BG5355" s="12"/>
      <c r="BH5355" s="12"/>
      <c r="BI5355" s="12"/>
      <c r="BJ5355" s="13"/>
      <c r="BK5355" s="13"/>
      <c r="BL5355" s="13"/>
      <c r="BM5355" s="13"/>
      <c r="BN5355" s="13"/>
    </row>
    <row r="5356" spans="4:66" x14ac:dyDescent="0.25">
      <c r="D5356"/>
      <c r="E5356" s="10"/>
      <c r="F5356" s="10"/>
      <c r="G5356" s="10"/>
      <c r="H5356" s="10"/>
      <c r="I5356" s="10"/>
      <c r="J5356" s="10"/>
      <c r="K5356" s="11"/>
      <c r="L5356" s="11"/>
      <c r="M5356" s="12"/>
      <c r="N5356" s="12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12"/>
      <c r="Z5356" s="12"/>
      <c r="AA5356" s="12"/>
      <c r="AB5356" s="12"/>
      <c r="AC5356" s="12"/>
      <c r="AD5356" s="12"/>
      <c r="AE5356" s="12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  <c r="AR5356" s="12"/>
      <c r="AS5356" s="12"/>
      <c r="AT5356" s="12"/>
      <c r="AU5356" s="12"/>
      <c r="AV5356" s="12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12"/>
      <c r="BG5356" s="12"/>
      <c r="BH5356" s="12"/>
      <c r="BI5356" s="12"/>
      <c r="BJ5356" s="13"/>
      <c r="BK5356" s="13"/>
      <c r="BL5356" s="13"/>
      <c r="BM5356" s="13"/>
      <c r="BN5356" s="13"/>
    </row>
    <row r="5357" spans="4:66" x14ac:dyDescent="0.25">
      <c r="D5357"/>
      <c r="E5357" s="10"/>
      <c r="F5357" s="10"/>
      <c r="G5357" s="10"/>
      <c r="H5357" s="10"/>
      <c r="I5357" s="10"/>
      <c r="J5357" s="10"/>
      <c r="K5357" s="11"/>
      <c r="L5357" s="11"/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  <c r="AR5357" s="12"/>
      <c r="AS5357" s="12"/>
      <c r="AT5357" s="12"/>
      <c r="AU5357" s="12"/>
      <c r="AV5357" s="12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12"/>
      <c r="BG5357" s="12"/>
      <c r="BH5357" s="12"/>
      <c r="BI5357" s="12"/>
      <c r="BJ5357" s="13"/>
      <c r="BK5357" s="13"/>
      <c r="BL5357" s="13"/>
      <c r="BM5357" s="13"/>
      <c r="BN5357" s="13"/>
    </row>
    <row r="5358" spans="4:66" x14ac:dyDescent="0.25">
      <c r="D5358"/>
      <c r="E5358" s="10"/>
      <c r="F5358" s="10"/>
      <c r="G5358" s="10"/>
      <c r="H5358" s="10"/>
      <c r="I5358" s="10"/>
      <c r="J5358" s="10"/>
      <c r="K5358" s="11"/>
      <c r="L5358" s="11"/>
      <c r="M5358" s="12"/>
      <c r="N5358" s="12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12"/>
      <c r="Z5358" s="12"/>
      <c r="AA5358" s="12"/>
      <c r="AB5358" s="12"/>
      <c r="AC5358" s="12"/>
      <c r="AD5358" s="12"/>
      <c r="AE5358" s="12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  <c r="AR5358" s="12"/>
      <c r="AS5358" s="12"/>
      <c r="AT5358" s="12"/>
      <c r="AU5358" s="12"/>
      <c r="AV5358" s="12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12"/>
      <c r="BG5358" s="12"/>
      <c r="BH5358" s="12"/>
      <c r="BI5358" s="12"/>
      <c r="BJ5358" s="13"/>
      <c r="BK5358" s="13"/>
      <c r="BL5358" s="13"/>
      <c r="BM5358" s="13"/>
      <c r="BN5358" s="13"/>
    </row>
    <row r="5359" spans="4:66" x14ac:dyDescent="0.25">
      <c r="D5359"/>
      <c r="E5359" s="10"/>
      <c r="F5359" s="10"/>
      <c r="G5359" s="10"/>
      <c r="H5359" s="10"/>
      <c r="I5359" s="10"/>
      <c r="J5359" s="10"/>
      <c r="K5359" s="11"/>
      <c r="L5359" s="11"/>
      <c r="M5359" s="12"/>
      <c r="N5359" s="12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12"/>
      <c r="Z5359" s="12"/>
      <c r="AA5359" s="12"/>
      <c r="AB5359" s="12"/>
      <c r="AC5359" s="12"/>
      <c r="AD5359" s="12"/>
      <c r="AE5359" s="12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  <c r="AR5359" s="12"/>
      <c r="AS5359" s="12"/>
      <c r="AT5359" s="12"/>
      <c r="AU5359" s="12"/>
      <c r="AV5359" s="12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12"/>
      <c r="BG5359" s="12"/>
      <c r="BH5359" s="12"/>
      <c r="BI5359" s="12"/>
      <c r="BJ5359" s="13"/>
      <c r="BK5359" s="13"/>
      <c r="BL5359" s="13"/>
      <c r="BM5359" s="13"/>
      <c r="BN5359" s="13"/>
    </row>
    <row r="5360" spans="4:66" x14ac:dyDescent="0.25">
      <c r="D5360"/>
      <c r="E5360" s="10"/>
      <c r="F5360" s="10"/>
      <c r="G5360" s="10"/>
      <c r="H5360" s="10"/>
      <c r="I5360" s="10"/>
      <c r="J5360" s="10"/>
      <c r="K5360" s="11"/>
      <c r="L5360" s="11"/>
      <c r="M5360" s="12"/>
      <c r="N5360" s="12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12"/>
      <c r="Z5360" s="12"/>
      <c r="AA5360" s="12"/>
      <c r="AB5360" s="12"/>
      <c r="AC5360" s="12"/>
      <c r="AD5360" s="12"/>
      <c r="AE5360" s="12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  <c r="AR5360" s="12"/>
      <c r="AS5360" s="12"/>
      <c r="AT5360" s="12"/>
      <c r="AU5360" s="12"/>
      <c r="AV5360" s="12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12"/>
      <c r="BG5360" s="12"/>
      <c r="BH5360" s="12"/>
      <c r="BI5360" s="12"/>
      <c r="BJ5360" s="13"/>
      <c r="BK5360" s="13"/>
      <c r="BL5360" s="13"/>
      <c r="BM5360" s="13"/>
      <c r="BN5360" s="13"/>
    </row>
    <row r="5361" spans="4:66" x14ac:dyDescent="0.25">
      <c r="D5361"/>
      <c r="E5361" s="10"/>
      <c r="F5361" s="10"/>
      <c r="G5361" s="10"/>
      <c r="H5361" s="10"/>
      <c r="I5361" s="10"/>
      <c r="J5361" s="10"/>
      <c r="K5361" s="11"/>
      <c r="L5361" s="11"/>
      <c r="M5361" s="12"/>
      <c r="N5361" s="12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12"/>
      <c r="Z5361" s="12"/>
      <c r="AA5361" s="12"/>
      <c r="AB5361" s="12"/>
      <c r="AC5361" s="12"/>
      <c r="AD5361" s="12"/>
      <c r="AE5361" s="12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  <c r="AR5361" s="12"/>
      <c r="AS5361" s="12"/>
      <c r="AT5361" s="12"/>
      <c r="AU5361" s="12"/>
      <c r="AV5361" s="12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12"/>
      <c r="BG5361" s="12"/>
      <c r="BH5361" s="12"/>
      <c r="BI5361" s="12"/>
      <c r="BJ5361" s="13"/>
      <c r="BK5361" s="13"/>
      <c r="BL5361" s="13"/>
      <c r="BM5361" s="13"/>
      <c r="BN5361" s="13"/>
    </row>
    <row r="5362" spans="4:66" x14ac:dyDescent="0.25">
      <c r="D5362"/>
      <c r="E5362" s="10"/>
      <c r="F5362" s="10"/>
      <c r="G5362" s="10"/>
      <c r="H5362" s="10"/>
      <c r="I5362" s="10"/>
      <c r="J5362" s="10"/>
      <c r="K5362" s="11"/>
      <c r="L5362" s="11"/>
      <c r="M5362" s="12"/>
      <c r="N5362" s="12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12"/>
      <c r="Z5362" s="12"/>
      <c r="AA5362" s="12"/>
      <c r="AB5362" s="12"/>
      <c r="AC5362" s="12"/>
      <c r="AD5362" s="12"/>
      <c r="AE5362" s="12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  <c r="AR5362" s="12"/>
      <c r="AS5362" s="12"/>
      <c r="AT5362" s="12"/>
      <c r="AU5362" s="12"/>
      <c r="AV5362" s="12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12"/>
      <c r="BG5362" s="12"/>
      <c r="BH5362" s="12"/>
      <c r="BI5362" s="12"/>
      <c r="BJ5362" s="13"/>
      <c r="BK5362" s="13"/>
      <c r="BL5362" s="13"/>
      <c r="BM5362" s="13"/>
      <c r="BN5362" s="13"/>
    </row>
    <row r="5363" spans="4:66" x14ac:dyDescent="0.25">
      <c r="D5363"/>
      <c r="E5363" s="10"/>
      <c r="F5363" s="10"/>
      <c r="G5363" s="10"/>
      <c r="H5363" s="10"/>
      <c r="I5363" s="10"/>
      <c r="J5363" s="10"/>
      <c r="K5363" s="11"/>
      <c r="L5363" s="11"/>
      <c r="M5363" s="12"/>
      <c r="N5363" s="12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2"/>
      <c r="AS5363" s="12"/>
      <c r="AT5363" s="12"/>
      <c r="AU5363" s="12"/>
      <c r="AV5363" s="12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12"/>
      <c r="BG5363" s="12"/>
      <c r="BH5363" s="12"/>
      <c r="BI5363" s="12"/>
      <c r="BJ5363" s="13"/>
      <c r="BK5363" s="13"/>
      <c r="BL5363" s="13"/>
      <c r="BM5363" s="13"/>
      <c r="BN5363" s="13"/>
    </row>
    <row r="5364" spans="4:66" x14ac:dyDescent="0.25">
      <c r="D5364"/>
      <c r="E5364" s="10"/>
      <c r="F5364" s="10"/>
      <c r="G5364" s="10"/>
      <c r="H5364" s="10"/>
      <c r="I5364" s="10"/>
      <c r="J5364" s="10"/>
      <c r="K5364" s="11"/>
      <c r="L5364" s="11"/>
      <c r="M5364" s="12"/>
      <c r="N5364" s="12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12"/>
      <c r="Z5364" s="12"/>
      <c r="AA5364" s="12"/>
      <c r="AB5364" s="12"/>
      <c r="AC5364" s="12"/>
      <c r="AD5364" s="12"/>
      <c r="AE5364" s="12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  <c r="AR5364" s="12"/>
      <c r="AS5364" s="12"/>
      <c r="AT5364" s="12"/>
      <c r="AU5364" s="12"/>
      <c r="AV5364" s="12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12"/>
      <c r="BG5364" s="12"/>
      <c r="BH5364" s="12"/>
      <c r="BI5364" s="12"/>
      <c r="BJ5364" s="13"/>
      <c r="BK5364" s="13"/>
      <c r="BL5364" s="13"/>
      <c r="BM5364" s="13"/>
      <c r="BN5364" s="13"/>
    </row>
    <row r="5365" spans="4:66" s="14" customFormat="1" x14ac:dyDescent="0.25">
      <c r="K5365" s="16"/>
      <c r="L5365" s="16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  <c r="Y5365" s="17"/>
      <c r="Z5365" s="17"/>
      <c r="AA5365" s="17"/>
      <c r="AB5365" s="17"/>
      <c r="AC5365" s="17"/>
      <c r="AD5365" s="17"/>
      <c r="AE5365" s="17"/>
      <c r="AF5365" s="17"/>
      <c r="AG5365" s="17"/>
      <c r="AH5365" s="17"/>
      <c r="AI5365" s="17"/>
      <c r="AJ5365" s="17"/>
      <c r="AK5365" s="17"/>
      <c r="AL5365" s="17"/>
      <c r="AM5365" s="17"/>
      <c r="AN5365" s="17"/>
      <c r="AO5365" s="17"/>
      <c r="AP5365" s="17"/>
      <c r="AQ5365" s="17"/>
      <c r="AR5365" s="17"/>
      <c r="AS5365" s="17"/>
      <c r="AT5365" s="17"/>
      <c r="AU5365" s="17"/>
      <c r="AV5365" s="17"/>
      <c r="AW5365" s="17"/>
      <c r="AX5365" s="17"/>
      <c r="AY5365" s="17"/>
      <c r="AZ5365" s="17"/>
      <c r="BA5365" s="17"/>
      <c r="BB5365" s="17"/>
      <c r="BC5365" s="17"/>
      <c r="BD5365" s="17"/>
      <c r="BE5365" s="17"/>
      <c r="BF5365" s="17"/>
      <c r="BG5365" s="17"/>
      <c r="BH5365" s="17"/>
      <c r="BI5365" s="17"/>
      <c r="BJ5365" s="18"/>
      <c r="BK5365" s="18"/>
      <c r="BL5365" s="18"/>
      <c r="BM5365" s="18"/>
      <c r="BN5365" s="18"/>
    </row>
    <row r="5366" spans="4:66" x14ac:dyDescent="0.25">
      <c r="D5366"/>
      <c r="E5366" s="10"/>
      <c r="F5366" s="10"/>
      <c r="G5366" s="10"/>
      <c r="H5366" s="10"/>
      <c r="I5366" s="10"/>
      <c r="J5366" s="10"/>
      <c r="K5366" s="11"/>
      <c r="L5366" s="11"/>
      <c r="M5366" s="12"/>
      <c r="N5366" s="12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12"/>
      <c r="Z5366" s="12"/>
      <c r="AA5366" s="12"/>
      <c r="AB5366" s="12"/>
      <c r="AC5366" s="12"/>
      <c r="AD5366" s="12"/>
      <c r="AE5366" s="12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  <c r="AR5366" s="12"/>
      <c r="AS5366" s="12"/>
      <c r="AT5366" s="12"/>
      <c r="AU5366" s="12"/>
      <c r="AV5366" s="12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12"/>
      <c r="BG5366" s="12"/>
      <c r="BH5366" s="12"/>
      <c r="BI5366" s="12"/>
      <c r="BJ5366" s="13"/>
      <c r="BK5366" s="13"/>
      <c r="BL5366" s="13"/>
      <c r="BM5366" s="13"/>
      <c r="BN5366" s="13"/>
    </row>
    <row r="5367" spans="4:66" x14ac:dyDescent="0.25">
      <c r="D5367"/>
      <c r="E5367" s="10"/>
      <c r="F5367" s="10"/>
      <c r="G5367" s="10"/>
      <c r="H5367" s="10"/>
      <c r="I5367" s="10"/>
      <c r="J5367" s="10"/>
      <c r="K5367" s="11"/>
      <c r="L5367" s="11"/>
      <c r="M5367" s="12"/>
      <c r="N5367" s="12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2"/>
      <c r="AS5367" s="12"/>
      <c r="AT5367" s="12"/>
      <c r="AU5367" s="12"/>
      <c r="AV5367" s="12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12"/>
      <c r="BG5367" s="12"/>
      <c r="BH5367" s="12"/>
      <c r="BI5367" s="12"/>
      <c r="BJ5367" s="13"/>
      <c r="BK5367" s="13"/>
      <c r="BL5367" s="13"/>
      <c r="BM5367" s="13"/>
      <c r="BN5367" s="13"/>
    </row>
    <row r="5368" spans="4:66" x14ac:dyDescent="0.25">
      <c r="D5368"/>
      <c r="E5368" s="10"/>
      <c r="F5368" s="10"/>
      <c r="G5368" s="10"/>
      <c r="H5368" s="10"/>
      <c r="I5368" s="10"/>
      <c r="J5368" s="10"/>
      <c r="K5368" s="11"/>
      <c r="L5368" s="11"/>
      <c r="M5368" s="12"/>
      <c r="N5368" s="12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12"/>
      <c r="Z5368" s="12"/>
      <c r="AA5368" s="12"/>
      <c r="AB5368" s="12"/>
      <c r="AC5368" s="12"/>
      <c r="AD5368" s="12"/>
      <c r="AE5368" s="12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  <c r="AR5368" s="12"/>
      <c r="AS5368" s="12"/>
      <c r="AT5368" s="12"/>
      <c r="AU5368" s="12"/>
      <c r="AV5368" s="12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12"/>
      <c r="BG5368" s="12"/>
      <c r="BH5368" s="12"/>
      <c r="BI5368" s="12"/>
      <c r="BJ5368" s="13"/>
      <c r="BK5368" s="13"/>
      <c r="BL5368" s="13"/>
      <c r="BM5368" s="13"/>
      <c r="BN5368" s="13"/>
    </row>
    <row r="5369" spans="4:66" x14ac:dyDescent="0.25">
      <c r="D5369"/>
      <c r="E5369" s="10"/>
      <c r="F5369" s="10"/>
      <c r="G5369" s="10"/>
      <c r="H5369" s="10"/>
      <c r="I5369" s="10"/>
      <c r="J5369" s="10"/>
      <c r="K5369" s="11"/>
      <c r="L5369" s="11"/>
      <c r="M5369" s="12"/>
      <c r="N5369" s="12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12"/>
      <c r="Z5369" s="12"/>
      <c r="AA5369" s="12"/>
      <c r="AB5369" s="12"/>
      <c r="AC5369" s="12"/>
      <c r="AD5369" s="12"/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2"/>
      <c r="AS5369" s="12"/>
      <c r="AT5369" s="12"/>
      <c r="AU5369" s="12"/>
      <c r="AV5369" s="12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12"/>
      <c r="BG5369" s="12"/>
      <c r="BH5369" s="12"/>
      <c r="BI5369" s="12"/>
      <c r="BJ5369" s="13"/>
      <c r="BK5369" s="13"/>
      <c r="BL5369" s="13"/>
      <c r="BM5369" s="13"/>
      <c r="BN5369" s="13"/>
    </row>
    <row r="5370" spans="4:66" x14ac:dyDescent="0.25">
      <c r="D5370"/>
      <c r="E5370" s="10"/>
      <c r="F5370" s="10"/>
      <c r="G5370" s="10"/>
      <c r="H5370" s="10"/>
      <c r="I5370" s="10"/>
      <c r="J5370" s="10"/>
      <c r="K5370" s="11"/>
      <c r="L5370" s="11"/>
      <c r="M5370" s="12"/>
      <c r="N5370" s="12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12"/>
      <c r="Z5370" s="12"/>
      <c r="AA5370" s="12"/>
      <c r="AB5370" s="12"/>
      <c r="AC5370" s="12"/>
      <c r="AD5370" s="12"/>
      <c r="AE5370" s="12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  <c r="AR5370" s="12"/>
      <c r="AS5370" s="12"/>
      <c r="AT5370" s="12"/>
      <c r="AU5370" s="12"/>
      <c r="AV5370" s="12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12"/>
      <c r="BG5370" s="12"/>
      <c r="BH5370" s="12"/>
      <c r="BI5370" s="12"/>
      <c r="BJ5370" s="13"/>
      <c r="BK5370" s="13"/>
      <c r="BL5370" s="13"/>
      <c r="BM5370" s="13"/>
      <c r="BN5370" s="13"/>
    </row>
    <row r="5371" spans="4:66" x14ac:dyDescent="0.25">
      <c r="D5371"/>
      <c r="E5371" s="10"/>
      <c r="F5371" s="10"/>
      <c r="G5371" s="10"/>
      <c r="H5371" s="10"/>
      <c r="I5371" s="10"/>
      <c r="J5371" s="10"/>
      <c r="K5371" s="11"/>
      <c r="L5371" s="11"/>
      <c r="M5371" s="12"/>
      <c r="N5371" s="12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2"/>
      <c r="AS5371" s="12"/>
      <c r="AT5371" s="12"/>
      <c r="AU5371" s="12"/>
      <c r="AV5371" s="12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12"/>
      <c r="BG5371" s="12"/>
      <c r="BH5371" s="12"/>
      <c r="BI5371" s="12"/>
      <c r="BJ5371" s="13"/>
      <c r="BK5371" s="13"/>
      <c r="BL5371" s="13"/>
      <c r="BM5371" s="13"/>
      <c r="BN5371" s="13"/>
    </row>
    <row r="5372" spans="4:66" x14ac:dyDescent="0.25">
      <c r="D5372"/>
      <c r="E5372" s="10"/>
      <c r="F5372" s="10"/>
      <c r="G5372" s="10"/>
      <c r="H5372" s="10"/>
      <c r="I5372" s="10"/>
      <c r="J5372" s="10"/>
      <c r="K5372" s="11"/>
      <c r="L5372" s="11"/>
      <c r="M5372" s="12"/>
      <c r="N5372" s="12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12"/>
      <c r="Z5372" s="12"/>
      <c r="AA5372" s="12"/>
      <c r="AB5372" s="12"/>
      <c r="AC5372" s="12"/>
      <c r="AD5372" s="12"/>
      <c r="AE5372" s="12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  <c r="AR5372" s="12"/>
      <c r="AS5372" s="12"/>
      <c r="AT5372" s="12"/>
      <c r="AU5372" s="12"/>
      <c r="AV5372" s="12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12"/>
      <c r="BG5372" s="12"/>
      <c r="BH5372" s="12"/>
      <c r="BI5372" s="12"/>
      <c r="BJ5372" s="13"/>
      <c r="BK5372" s="13"/>
      <c r="BL5372" s="13"/>
      <c r="BM5372" s="13"/>
      <c r="BN5372" s="13"/>
    </row>
    <row r="5373" spans="4:66" x14ac:dyDescent="0.25">
      <c r="D5373"/>
      <c r="E5373" s="10"/>
      <c r="F5373" s="10"/>
      <c r="G5373" s="10"/>
      <c r="H5373" s="10"/>
      <c r="I5373" s="10"/>
      <c r="J5373" s="10"/>
      <c r="K5373" s="11"/>
      <c r="L5373" s="11"/>
      <c r="M5373" s="12"/>
      <c r="N5373" s="12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2"/>
      <c r="AS5373" s="12"/>
      <c r="AT5373" s="12"/>
      <c r="AU5373" s="12"/>
      <c r="AV5373" s="12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12"/>
      <c r="BG5373" s="12"/>
      <c r="BH5373" s="12"/>
      <c r="BI5373" s="12"/>
      <c r="BJ5373" s="13"/>
      <c r="BK5373" s="13"/>
      <c r="BL5373" s="13"/>
      <c r="BM5373" s="13"/>
      <c r="BN5373" s="13"/>
    </row>
    <row r="5374" spans="4:66" x14ac:dyDescent="0.25">
      <c r="D5374"/>
      <c r="E5374" s="10"/>
      <c r="F5374" s="10"/>
      <c r="G5374" s="10"/>
      <c r="H5374" s="10"/>
      <c r="I5374" s="10"/>
      <c r="J5374" s="10"/>
      <c r="K5374" s="11"/>
      <c r="L5374" s="11"/>
      <c r="M5374" s="12"/>
      <c r="N5374" s="12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12"/>
      <c r="Z5374" s="12"/>
      <c r="AA5374" s="12"/>
      <c r="AB5374" s="12"/>
      <c r="AC5374" s="12"/>
      <c r="AD5374" s="12"/>
      <c r="AE5374" s="12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  <c r="AR5374" s="12"/>
      <c r="AS5374" s="12"/>
      <c r="AT5374" s="12"/>
      <c r="AU5374" s="12"/>
      <c r="AV5374" s="12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12"/>
      <c r="BG5374" s="12"/>
      <c r="BH5374" s="12"/>
      <c r="BI5374" s="12"/>
      <c r="BJ5374" s="13"/>
      <c r="BK5374" s="13"/>
      <c r="BL5374" s="13"/>
      <c r="BM5374" s="13"/>
      <c r="BN5374" s="13"/>
    </row>
    <row r="5375" spans="4:66" x14ac:dyDescent="0.25">
      <c r="D5375"/>
      <c r="E5375" s="10"/>
      <c r="F5375" s="10"/>
      <c r="G5375" s="10"/>
      <c r="H5375" s="10"/>
      <c r="I5375" s="10"/>
      <c r="J5375" s="10"/>
      <c r="K5375" s="11"/>
      <c r="L5375" s="11"/>
      <c r="M5375" s="12"/>
      <c r="N5375" s="12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  <c r="AR5375" s="12"/>
      <c r="AS5375" s="12"/>
      <c r="AT5375" s="12"/>
      <c r="AU5375" s="12"/>
      <c r="AV5375" s="12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12"/>
      <c r="BG5375" s="12"/>
      <c r="BH5375" s="12"/>
      <c r="BI5375" s="12"/>
      <c r="BJ5375" s="13"/>
      <c r="BK5375" s="13"/>
      <c r="BL5375" s="13"/>
      <c r="BM5375" s="13"/>
      <c r="BN5375" s="13"/>
    </row>
    <row r="5376" spans="4:66" x14ac:dyDescent="0.25">
      <c r="D5376"/>
      <c r="E5376" s="10"/>
      <c r="F5376" s="10"/>
      <c r="G5376" s="10"/>
      <c r="H5376" s="10"/>
      <c r="I5376" s="10"/>
      <c r="J5376" s="10"/>
      <c r="K5376" s="11"/>
      <c r="L5376" s="11"/>
      <c r="M5376" s="12"/>
      <c r="N5376" s="12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12"/>
      <c r="Z5376" s="12"/>
      <c r="AA5376" s="12"/>
      <c r="AB5376" s="12"/>
      <c r="AC5376" s="12"/>
      <c r="AD5376" s="12"/>
      <c r="AE5376" s="12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  <c r="AR5376" s="12"/>
      <c r="AS5376" s="12"/>
      <c r="AT5376" s="12"/>
      <c r="AU5376" s="12"/>
      <c r="AV5376" s="12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12"/>
      <c r="BG5376" s="12"/>
      <c r="BH5376" s="12"/>
      <c r="BI5376" s="12"/>
      <c r="BJ5376" s="13"/>
      <c r="BK5376" s="13"/>
      <c r="BL5376" s="13"/>
      <c r="BM5376" s="13"/>
      <c r="BN5376" s="13"/>
    </row>
    <row r="5377" spans="4:66" x14ac:dyDescent="0.25">
      <c r="D5377"/>
      <c r="E5377" s="10"/>
      <c r="F5377" s="10"/>
      <c r="G5377" s="10"/>
      <c r="H5377" s="10"/>
      <c r="I5377" s="10"/>
      <c r="J5377" s="10"/>
      <c r="K5377" s="11"/>
      <c r="L5377" s="11"/>
      <c r="M5377" s="12"/>
      <c r="N5377" s="12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2"/>
      <c r="AS5377" s="12"/>
      <c r="AT5377" s="12"/>
      <c r="AU5377" s="12"/>
      <c r="AV5377" s="12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12"/>
      <c r="BG5377" s="12"/>
      <c r="BH5377" s="12"/>
      <c r="BI5377" s="12"/>
      <c r="BJ5377" s="13"/>
      <c r="BK5377" s="13"/>
      <c r="BL5377" s="13"/>
      <c r="BM5377" s="13"/>
      <c r="BN5377" s="13"/>
    </row>
    <row r="5378" spans="4:66" x14ac:dyDescent="0.25">
      <c r="D5378"/>
      <c r="E5378" s="10"/>
      <c r="F5378" s="10"/>
      <c r="G5378" s="10"/>
      <c r="H5378" s="10"/>
      <c r="I5378" s="10"/>
      <c r="J5378" s="10"/>
      <c r="K5378" s="11"/>
      <c r="L5378" s="11"/>
      <c r="M5378" s="12"/>
      <c r="N5378" s="12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12"/>
      <c r="Z5378" s="12"/>
      <c r="AA5378" s="12"/>
      <c r="AB5378" s="12"/>
      <c r="AC5378" s="12"/>
      <c r="AD5378" s="12"/>
      <c r="AE5378" s="12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  <c r="AR5378" s="12"/>
      <c r="AS5378" s="12"/>
      <c r="AT5378" s="12"/>
      <c r="AU5378" s="12"/>
      <c r="AV5378" s="12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12"/>
      <c r="BG5378" s="12"/>
      <c r="BH5378" s="12"/>
      <c r="BI5378" s="12"/>
      <c r="BJ5378" s="13"/>
      <c r="BK5378" s="13"/>
      <c r="BL5378" s="13"/>
      <c r="BM5378" s="13"/>
      <c r="BN5378" s="13"/>
    </row>
    <row r="5379" spans="4:66" x14ac:dyDescent="0.25">
      <c r="D5379"/>
      <c r="E5379" s="10"/>
      <c r="F5379" s="10"/>
      <c r="G5379" s="10"/>
      <c r="H5379" s="10"/>
      <c r="I5379" s="10"/>
      <c r="J5379" s="10"/>
      <c r="K5379" s="11"/>
      <c r="L5379" s="11"/>
      <c r="M5379" s="12"/>
      <c r="N5379" s="12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12"/>
      <c r="Z5379" s="12"/>
      <c r="AA5379" s="12"/>
      <c r="AB5379" s="12"/>
      <c r="AC5379" s="12"/>
      <c r="AD5379" s="12"/>
      <c r="AE5379" s="12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  <c r="AR5379" s="12"/>
      <c r="AS5379" s="12"/>
      <c r="AT5379" s="12"/>
      <c r="AU5379" s="12"/>
      <c r="AV5379" s="12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12"/>
      <c r="BG5379" s="12"/>
      <c r="BH5379" s="12"/>
      <c r="BI5379" s="12"/>
      <c r="BJ5379" s="13"/>
      <c r="BK5379" s="13"/>
      <c r="BL5379" s="13"/>
      <c r="BM5379" s="13"/>
      <c r="BN5379" s="13"/>
    </row>
    <row r="5380" spans="4:66" x14ac:dyDescent="0.25">
      <c r="D5380"/>
      <c r="E5380" s="10"/>
      <c r="F5380" s="10"/>
      <c r="G5380" s="10"/>
      <c r="H5380" s="10"/>
      <c r="I5380" s="10"/>
      <c r="J5380" s="10"/>
      <c r="K5380" s="11"/>
      <c r="L5380" s="11"/>
      <c r="M5380" s="12"/>
      <c r="N5380" s="12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12"/>
      <c r="Z5380" s="12"/>
      <c r="AA5380" s="12"/>
      <c r="AB5380" s="12"/>
      <c r="AC5380" s="12"/>
      <c r="AD5380" s="12"/>
      <c r="AE5380" s="12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  <c r="AR5380" s="12"/>
      <c r="AS5380" s="12"/>
      <c r="AT5380" s="12"/>
      <c r="AU5380" s="12"/>
      <c r="AV5380" s="12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12"/>
      <c r="BG5380" s="12"/>
      <c r="BH5380" s="12"/>
      <c r="BI5380" s="12"/>
      <c r="BJ5380" s="13"/>
      <c r="BK5380" s="13"/>
      <c r="BL5380" s="13"/>
      <c r="BM5380" s="13"/>
      <c r="BN5380" s="13"/>
    </row>
    <row r="5381" spans="4:66" x14ac:dyDescent="0.25">
      <c r="D5381"/>
      <c r="E5381" s="10"/>
      <c r="F5381" s="10"/>
      <c r="G5381" s="10"/>
      <c r="H5381" s="10"/>
      <c r="I5381" s="10"/>
      <c r="J5381" s="10"/>
      <c r="K5381" s="11"/>
      <c r="L5381" s="11"/>
      <c r="M5381" s="12"/>
      <c r="N5381" s="12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2"/>
      <c r="AS5381" s="12"/>
      <c r="AT5381" s="12"/>
      <c r="AU5381" s="12"/>
      <c r="AV5381" s="12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12"/>
      <c r="BG5381" s="12"/>
      <c r="BH5381" s="12"/>
      <c r="BI5381" s="12"/>
      <c r="BJ5381" s="13"/>
      <c r="BK5381" s="13"/>
      <c r="BL5381" s="13"/>
      <c r="BM5381" s="13"/>
      <c r="BN5381" s="13"/>
    </row>
    <row r="5382" spans="4:66" x14ac:dyDescent="0.25">
      <c r="D5382"/>
      <c r="E5382" s="10"/>
      <c r="F5382" s="10"/>
      <c r="G5382" s="10"/>
      <c r="H5382" s="10"/>
      <c r="I5382" s="10"/>
      <c r="J5382" s="10"/>
      <c r="K5382" s="11"/>
      <c r="L5382" s="11"/>
      <c r="M5382" s="12"/>
      <c r="N5382" s="12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12"/>
      <c r="Z5382" s="12"/>
      <c r="AA5382" s="12"/>
      <c r="AB5382" s="12"/>
      <c r="AC5382" s="12"/>
      <c r="AD5382" s="12"/>
      <c r="AE5382" s="12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  <c r="AR5382" s="12"/>
      <c r="AS5382" s="12"/>
      <c r="AT5382" s="12"/>
      <c r="AU5382" s="12"/>
      <c r="AV5382" s="12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12"/>
      <c r="BG5382" s="12"/>
      <c r="BH5382" s="12"/>
      <c r="BI5382" s="12"/>
      <c r="BJ5382" s="13"/>
      <c r="BK5382" s="13"/>
      <c r="BL5382" s="13"/>
      <c r="BM5382" s="13"/>
      <c r="BN5382" s="13"/>
    </row>
    <row r="5383" spans="4:66" x14ac:dyDescent="0.25">
      <c r="D5383"/>
      <c r="E5383" s="10"/>
      <c r="F5383" s="10"/>
      <c r="G5383" s="10"/>
      <c r="H5383" s="10"/>
      <c r="I5383" s="10"/>
      <c r="J5383" s="10"/>
      <c r="K5383" s="11"/>
      <c r="L5383" s="11"/>
      <c r="M5383" s="12"/>
      <c r="N5383" s="12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12"/>
      <c r="Z5383" s="12"/>
      <c r="AA5383" s="12"/>
      <c r="AB5383" s="12"/>
      <c r="AC5383" s="12"/>
      <c r="AD5383" s="12"/>
      <c r="AE5383" s="12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  <c r="AR5383" s="12"/>
      <c r="AS5383" s="12"/>
      <c r="AT5383" s="12"/>
      <c r="AU5383" s="12"/>
      <c r="AV5383" s="12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12"/>
      <c r="BG5383" s="12"/>
      <c r="BH5383" s="12"/>
      <c r="BI5383" s="12"/>
      <c r="BJ5383" s="13"/>
      <c r="BK5383" s="13"/>
      <c r="BL5383" s="13"/>
      <c r="BM5383" s="13"/>
      <c r="BN5383" s="13"/>
    </row>
    <row r="5384" spans="4:66" x14ac:dyDescent="0.25">
      <c r="D5384"/>
      <c r="E5384" s="10"/>
      <c r="F5384" s="10"/>
      <c r="G5384" s="10"/>
      <c r="H5384" s="10"/>
      <c r="I5384" s="10"/>
      <c r="J5384" s="10"/>
      <c r="K5384" s="11"/>
      <c r="L5384" s="11"/>
      <c r="M5384" s="12"/>
      <c r="N5384" s="12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12"/>
      <c r="Z5384" s="12"/>
      <c r="AA5384" s="12"/>
      <c r="AB5384" s="12"/>
      <c r="AC5384" s="12"/>
      <c r="AD5384" s="12"/>
      <c r="AE5384" s="12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  <c r="AR5384" s="12"/>
      <c r="AS5384" s="12"/>
      <c r="AT5384" s="12"/>
      <c r="AU5384" s="12"/>
      <c r="AV5384" s="12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12"/>
      <c r="BG5384" s="12"/>
      <c r="BH5384" s="12"/>
      <c r="BI5384" s="12"/>
      <c r="BJ5384" s="13"/>
      <c r="BK5384" s="13"/>
      <c r="BL5384" s="13"/>
      <c r="BM5384" s="13"/>
      <c r="BN5384" s="13"/>
    </row>
    <row r="5385" spans="4:66" x14ac:dyDescent="0.25">
      <c r="D5385"/>
      <c r="E5385" s="10"/>
      <c r="F5385" s="10"/>
      <c r="G5385" s="10"/>
      <c r="H5385" s="10"/>
      <c r="I5385" s="10"/>
      <c r="J5385" s="10"/>
      <c r="K5385" s="11"/>
      <c r="L5385" s="11"/>
      <c r="M5385" s="12"/>
      <c r="N5385" s="12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12"/>
      <c r="Z5385" s="12"/>
      <c r="AA5385" s="12"/>
      <c r="AB5385" s="12"/>
      <c r="AC5385" s="12"/>
      <c r="AD5385" s="12"/>
      <c r="AE5385" s="12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  <c r="AR5385" s="12"/>
      <c r="AS5385" s="12"/>
      <c r="AT5385" s="12"/>
      <c r="AU5385" s="12"/>
      <c r="AV5385" s="12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12"/>
      <c r="BG5385" s="12"/>
      <c r="BH5385" s="12"/>
      <c r="BI5385" s="12"/>
      <c r="BJ5385" s="13"/>
      <c r="BK5385" s="13"/>
      <c r="BL5385" s="13"/>
      <c r="BM5385" s="13"/>
      <c r="BN5385" s="13"/>
    </row>
    <row r="5386" spans="4:66" x14ac:dyDescent="0.25">
      <c r="D5386"/>
      <c r="E5386" s="10"/>
      <c r="F5386" s="10"/>
      <c r="G5386" s="10"/>
      <c r="H5386" s="10"/>
      <c r="I5386" s="10"/>
      <c r="J5386" s="10"/>
      <c r="K5386" s="11"/>
      <c r="L5386" s="11"/>
      <c r="M5386" s="12"/>
      <c r="N5386" s="12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12"/>
      <c r="Z5386" s="12"/>
      <c r="AA5386" s="12"/>
      <c r="AB5386" s="12"/>
      <c r="AC5386" s="12"/>
      <c r="AD5386" s="12"/>
      <c r="AE5386" s="12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  <c r="AR5386" s="12"/>
      <c r="AS5386" s="12"/>
      <c r="AT5386" s="12"/>
      <c r="AU5386" s="12"/>
      <c r="AV5386" s="12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12"/>
      <c r="BG5386" s="12"/>
      <c r="BH5386" s="12"/>
      <c r="BI5386" s="12"/>
      <c r="BJ5386" s="13"/>
      <c r="BK5386" s="13"/>
      <c r="BL5386" s="13"/>
      <c r="BM5386" s="13"/>
      <c r="BN5386" s="13"/>
    </row>
    <row r="5387" spans="4:66" x14ac:dyDescent="0.25">
      <c r="D5387"/>
      <c r="E5387" s="10"/>
      <c r="F5387" s="10"/>
      <c r="G5387" s="10"/>
      <c r="H5387" s="10"/>
      <c r="I5387" s="10"/>
      <c r="J5387" s="10"/>
      <c r="K5387" s="11"/>
      <c r="L5387" s="11"/>
      <c r="M5387" s="12"/>
      <c r="N5387" s="12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2"/>
      <c r="AS5387" s="12"/>
      <c r="AT5387" s="12"/>
      <c r="AU5387" s="12"/>
      <c r="AV5387" s="12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12"/>
      <c r="BG5387" s="12"/>
      <c r="BH5387" s="12"/>
      <c r="BI5387" s="12"/>
      <c r="BJ5387" s="13"/>
      <c r="BK5387" s="13"/>
      <c r="BL5387" s="13"/>
      <c r="BM5387" s="13"/>
      <c r="BN5387" s="13"/>
    </row>
    <row r="5388" spans="4:66" x14ac:dyDescent="0.25">
      <c r="D5388"/>
      <c r="E5388" s="10"/>
      <c r="F5388" s="10"/>
      <c r="G5388" s="10"/>
      <c r="H5388" s="10"/>
      <c r="I5388" s="10"/>
      <c r="J5388" s="10"/>
      <c r="K5388" s="11"/>
      <c r="L5388" s="11"/>
      <c r="M5388" s="12"/>
      <c r="N5388" s="12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12"/>
      <c r="Z5388" s="12"/>
      <c r="AA5388" s="12"/>
      <c r="AB5388" s="12"/>
      <c r="AC5388" s="12"/>
      <c r="AD5388" s="12"/>
      <c r="AE5388" s="12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  <c r="AR5388" s="12"/>
      <c r="AS5388" s="12"/>
      <c r="AT5388" s="12"/>
      <c r="AU5388" s="12"/>
      <c r="AV5388" s="12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12"/>
      <c r="BG5388" s="12"/>
      <c r="BH5388" s="12"/>
      <c r="BI5388" s="12"/>
      <c r="BJ5388" s="13"/>
      <c r="BK5388" s="13"/>
      <c r="BL5388" s="13"/>
      <c r="BM5388" s="13"/>
      <c r="BN5388" s="13"/>
    </row>
    <row r="5389" spans="4:66" x14ac:dyDescent="0.25">
      <c r="D5389"/>
      <c r="E5389" s="10"/>
      <c r="F5389" s="10"/>
      <c r="G5389" s="10"/>
      <c r="H5389" s="10"/>
      <c r="I5389" s="10"/>
      <c r="J5389" s="10"/>
      <c r="K5389" s="11"/>
      <c r="L5389" s="11"/>
      <c r="M5389" s="12"/>
      <c r="N5389" s="12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  <c r="AR5389" s="12"/>
      <c r="AS5389" s="12"/>
      <c r="AT5389" s="12"/>
      <c r="AU5389" s="12"/>
      <c r="AV5389" s="12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12"/>
      <c r="BG5389" s="12"/>
      <c r="BH5389" s="12"/>
      <c r="BI5389" s="12"/>
      <c r="BJ5389" s="13"/>
      <c r="BK5389" s="13"/>
      <c r="BL5389" s="13"/>
      <c r="BM5389" s="13"/>
      <c r="BN5389" s="13"/>
    </row>
    <row r="5390" spans="4:66" x14ac:dyDescent="0.25">
      <c r="D5390"/>
      <c r="E5390" s="10"/>
      <c r="F5390" s="10"/>
      <c r="G5390" s="10"/>
      <c r="H5390" s="10"/>
      <c r="I5390" s="10"/>
      <c r="J5390" s="10"/>
      <c r="K5390" s="11"/>
      <c r="L5390" s="11"/>
      <c r="M5390" s="12"/>
      <c r="N5390" s="12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12"/>
      <c r="Z5390" s="12"/>
      <c r="AA5390" s="12"/>
      <c r="AB5390" s="12"/>
      <c r="AC5390" s="12"/>
      <c r="AD5390" s="12"/>
      <c r="AE5390" s="12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  <c r="AR5390" s="12"/>
      <c r="AS5390" s="12"/>
      <c r="AT5390" s="12"/>
      <c r="AU5390" s="12"/>
      <c r="AV5390" s="12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12"/>
      <c r="BG5390" s="12"/>
      <c r="BH5390" s="12"/>
      <c r="BI5390" s="12"/>
      <c r="BJ5390" s="13"/>
      <c r="BK5390" s="13"/>
      <c r="BL5390" s="13"/>
      <c r="BM5390" s="13"/>
      <c r="BN5390" s="13"/>
    </row>
    <row r="5391" spans="4:66" x14ac:dyDescent="0.25">
      <c r="D5391"/>
      <c r="E5391" s="10"/>
      <c r="F5391" s="10"/>
      <c r="G5391" s="10"/>
      <c r="H5391" s="10"/>
      <c r="I5391" s="10"/>
      <c r="J5391" s="10"/>
      <c r="K5391" s="11"/>
      <c r="L5391" s="11"/>
      <c r="M5391" s="12"/>
      <c r="N5391" s="12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12"/>
      <c r="Z5391" s="12"/>
      <c r="AA5391" s="12"/>
      <c r="AB5391" s="12"/>
      <c r="AC5391" s="12"/>
      <c r="AD5391" s="12"/>
      <c r="AE5391" s="12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  <c r="AR5391" s="12"/>
      <c r="AS5391" s="12"/>
      <c r="AT5391" s="12"/>
      <c r="AU5391" s="12"/>
      <c r="AV5391" s="12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12"/>
      <c r="BG5391" s="12"/>
      <c r="BH5391" s="12"/>
      <c r="BI5391" s="12"/>
      <c r="BJ5391" s="13"/>
      <c r="BK5391" s="13"/>
      <c r="BL5391" s="13"/>
      <c r="BM5391" s="13"/>
      <c r="BN5391" s="13"/>
    </row>
    <row r="5392" spans="4:66" x14ac:dyDescent="0.25">
      <c r="D5392"/>
      <c r="E5392" s="10"/>
      <c r="F5392" s="10"/>
      <c r="G5392" s="10"/>
      <c r="H5392" s="10"/>
      <c r="I5392" s="10"/>
      <c r="J5392" s="10"/>
      <c r="K5392" s="11"/>
      <c r="L5392" s="11"/>
      <c r="M5392" s="12"/>
      <c r="N5392" s="12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12"/>
      <c r="Z5392" s="12"/>
      <c r="AA5392" s="12"/>
      <c r="AB5392" s="12"/>
      <c r="AC5392" s="12"/>
      <c r="AD5392" s="12"/>
      <c r="AE5392" s="12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  <c r="AR5392" s="12"/>
      <c r="AS5392" s="12"/>
      <c r="AT5392" s="12"/>
      <c r="AU5392" s="12"/>
      <c r="AV5392" s="12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12"/>
      <c r="BG5392" s="12"/>
      <c r="BH5392" s="12"/>
      <c r="BI5392" s="12"/>
      <c r="BJ5392" s="13"/>
      <c r="BK5392" s="13"/>
      <c r="BL5392" s="13"/>
      <c r="BM5392" s="13"/>
      <c r="BN5392" s="13"/>
    </row>
    <row r="5393" spans="4:66" x14ac:dyDescent="0.25">
      <c r="D5393"/>
      <c r="E5393" s="10"/>
      <c r="F5393" s="10"/>
      <c r="G5393" s="10"/>
      <c r="H5393" s="10"/>
      <c r="I5393" s="10"/>
      <c r="J5393" s="10"/>
      <c r="K5393" s="11"/>
      <c r="L5393" s="11"/>
      <c r="M5393" s="12"/>
      <c r="N5393" s="12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12"/>
      <c r="Z5393" s="12"/>
      <c r="AA5393" s="12"/>
      <c r="AB5393" s="12"/>
      <c r="AC5393" s="12"/>
      <c r="AD5393" s="12"/>
      <c r="AE5393" s="12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2"/>
      <c r="AS5393" s="12"/>
      <c r="AT5393" s="12"/>
      <c r="AU5393" s="12"/>
      <c r="AV5393" s="12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12"/>
      <c r="BG5393" s="12"/>
      <c r="BH5393" s="12"/>
      <c r="BI5393" s="12"/>
      <c r="BJ5393" s="13"/>
      <c r="BK5393" s="13"/>
      <c r="BL5393" s="13"/>
      <c r="BM5393" s="13"/>
      <c r="BN5393" s="13"/>
    </row>
    <row r="5394" spans="4:66" x14ac:dyDescent="0.25">
      <c r="D5394"/>
      <c r="E5394" s="10"/>
      <c r="F5394" s="10"/>
      <c r="G5394" s="10"/>
      <c r="H5394" s="10"/>
      <c r="I5394" s="10"/>
      <c r="J5394" s="10"/>
      <c r="K5394" s="11"/>
      <c r="L5394" s="11"/>
      <c r="M5394" s="12"/>
      <c r="N5394" s="12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12"/>
      <c r="Z5394" s="12"/>
      <c r="AA5394" s="12"/>
      <c r="AB5394" s="12"/>
      <c r="AC5394" s="12"/>
      <c r="AD5394" s="12"/>
      <c r="AE5394" s="12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  <c r="AR5394" s="12"/>
      <c r="AS5394" s="12"/>
      <c r="AT5394" s="12"/>
      <c r="AU5394" s="12"/>
      <c r="AV5394" s="12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12"/>
      <c r="BG5394" s="12"/>
      <c r="BH5394" s="12"/>
      <c r="BI5394" s="12"/>
      <c r="BJ5394" s="13"/>
      <c r="BK5394" s="13"/>
      <c r="BL5394" s="13"/>
      <c r="BM5394" s="13"/>
      <c r="BN5394" s="13"/>
    </row>
    <row r="5395" spans="4:66" x14ac:dyDescent="0.25">
      <c r="D5395"/>
      <c r="E5395" s="10"/>
      <c r="F5395" s="10"/>
      <c r="G5395" s="10"/>
      <c r="H5395" s="10"/>
      <c r="I5395" s="10"/>
      <c r="J5395" s="10"/>
      <c r="K5395" s="11"/>
      <c r="L5395" s="11"/>
      <c r="M5395" s="12"/>
      <c r="N5395" s="12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2"/>
      <c r="AS5395" s="12"/>
      <c r="AT5395" s="12"/>
      <c r="AU5395" s="12"/>
      <c r="AV5395" s="12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12"/>
      <c r="BG5395" s="12"/>
      <c r="BH5395" s="12"/>
      <c r="BI5395" s="12"/>
      <c r="BJ5395" s="13"/>
      <c r="BK5395" s="13"/>
      <c r="BL5395" s="13"/>
      <c r="BM5395" s="13"/>
      <c r="BN5395" s="13"/>
    </row>
    <row r="5396" spans="4:66" x14ac:dyDescent="0.25">
      <c r="D5396"/>
      <c r="E5396" s="10"/>
      <c r="F5396" s="10"/>
      <c r="G5396" s="10"/>
      <c r="H5396" s="10"/>
      <c r="I5396" s="10"/>
      <c r="J5396" s="10"/>
      <c r="K5396" s="11"/>
      <c r="L5396" s="11"/>
      <c r="M5396" s="12"/>
      <c r="N5396" s="12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12"/>
      <c r="Z5396" s="12"/>
      <c r="AA5396" s="12"/>
      <c r="AB5396" s="12"/>
      <c r="AC5396" s="12"/>
      <c r="AD5396" s="12"/>
      <c r="AE5396" s="12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  <c r="AR5396" s="12"/>
      <c r="AS5396" s="12"/>
      <c r="AT5396" s="12"/>
      <c r="AU5396" s="12"/>
      <c r="AV5396" s="12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12"/>
      <c r="BG5396" s="12"/>
      <c r="BH5396" s="12"/>
      <c r="BI5396" s="12"/>
      <c r="BJ5396" s="13"/>
      <c r="BK5396" s="13"/>
      <c r="BL5396" s="13"/>
      <c r="BM5396" s="13"/>
      <c r="BN5396" s="13"/>
    </row>
    <row r="5397" spans="4:66" x14ac:dyDescent="0.25">
      <c r="D5397"/>
      <c r="E5397" s="10"/>
      <c r="F5397" s="10"/>
      <c r="G5397" s="10"/>
      <c r="H5397" s="10"/>
      <c r="I5397" s="10"/>
      <c r="J5397" s="10"/>
      <c r="K5397" s="11"/>
      <c r="L5397" s="11"/>
      <c r="M5397" s="12"/>
      <c r="N5397" s="12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12"/>
      <c r="Z5397" s="12"/>
      <c r="AA5397" s="12"/>
      <c r="AB5397" s="12"/>
      <c r="AC5397" s="12"/>
      <c r="AD5397" s="12"/>
      <c r="AE5397" s="12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  <c r="AR5397" s="12"/>
      <c r="AS5397" s="12"/>
      <c r="AT5397" s="12"/>
      <c r="AU5397" s="12"/>
      <c r="AV5397" s="12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12"/>
      <c r="BG5397" s="12"/>
      <c r="BH5397" s="12"/>
      <c r="BI5397" s="12"/>
      <c r="BJ5397" s="13"/>
      <c r="BK5397" s="13"/>
      <c r="BL5397" s="13"/>
      <c r="BM5397" s="13"/>
      <c r="BN5397" s="13"/>
    </row>
    <row r="5398" spans="4:66" x14ac:dyDescent="0.25">
      <c r="D5398"/>
      <c r="E5398" s="10"/>
      <c r="F5398" s="10"/>
      <c r="G5398" s="10"/>
      <c r="H5398" s="10"/>
      <c r="I5398" s="10"/>
      <c r="J5398" s="10"/>
      <c r="K5398" s="11"/>
      <c r="L5398" s="11"/>
      <c r="M5398" s="12"/>
      <c r="N5398" s="12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12"/>
      <c r="Z5398" s="12"/>
      <c r="AA5398" s="12"/>
      <c r="AB5398" s="12"/>
      <c r="AC5398" s="12"/>
      <c r="AD5398" s="12"/>
      <c r="AE5398" s="12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  <c r="AR5398" s="12"/>
      <c r="AS5398" s="12"/>
      <c r="AT5398" s="12"/>
      <c r="AU5398" s="12"/>
      <c r="AV5398" s="12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12"/>
      <c r="BG5398" s="12"/>
      <c r="BH5398" s="12"/>
      <c r="BI5398" s="12"/>
      <c r="BJ5398" s="13"/>
      <c r="BK5398" s="13"/>
      <c r="BL5398" s="13"/>
      <c r="BM5398" s="13"/>
      <c r="BN5398" s="13"/>
    </row>
    <row r="5399" spans="4:66" x14ac:dyDescent="0.25">
      <c r="D5399"/>
      <c r="E5399" s="10"/>
      <c r="F5399" s="10"/>
      <c r="G5399" s="10"/>
      <c r="H5399" s="10"/>
      <c r="I5399" s="10"/>
      <c r="J5399" s="10"/>
      <c r="K5399" s="11"/>
      <c r="L5399" s="11"/>
      <c r="M5399" s="12"/>
      <c r="N5399" s="12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12"/>
      <c r="Z5399" s="12"/>
      <c r="AA5399" s="12"/>
      <c r="AB5399" s="12"/>
      <c r="AC5399" s="12"/>
      <c r="AD5399" s="12"/>
      <c r="AE5399" s="12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  <c r="AR5399" s="12"/>
      <c r="AS5399" s="12"/>
      <c r="AT5399" s="12"/>
      <c r="AU5399" s="12"/>
      <c r="AV5399" s="12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12"/>
      <c r="BG5399" s="12"/>
      <c r="BH5399" s="12"/>
      <c r="BI5399" s="12"/>
      <c r="BJ5399" s="13"/>
      <c r="BK5399" s="13"/>
      <c r="BL5399" s="13"/>
      <c r="BM5399" s="13"/>
      <c r="BN5399" s="13"/>
    </row>
    <row r="5400" spans="4:66" x14ac:dyDescent="0.25">
      <c r="D5400"/>
      <c r="E5400" s="10"/>
      <c r="F5400" s="10"/>
      <c r="G5400" s="10"/>
      <c r="H5400" s="10"/>
      <c r="I5400" s="10"/>
      <c r="J5400" s="10"/>
      <c r="K5400" s="11"/>
      <c r="L5400" s="11"/>
      <c r="M5400" s="12"/>
      <c r="N5400" s="12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12"/>
      <c r="Z5400" s="12"/>
      <c r="AA5400" s="12"/>
      <c r="AB5400" s="12"/>
      <c r="AC5400" s="12"/>
      <c r="AD5400" s="12"/>
      <c r="AE5400" s="12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  <c r="AR5400" s="12"/>
      <c r="AS5400" s="12"/>
      <c r="AT5400" s="12"/>
      <c r="AU5400" s="12"/>
      <c r="AV5400" s="12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12"/>
      <c r="BG5400" s="12"/>
      <c r="BH5400" s="12"/>
      <c r="BI5400" s="12"/>
      <c r="BJ5400" s="13"/>
      <c r="BK5400" s="13"/>
      <c r="BL5400" s="13"/>
      <c r="BM5400" s="13"/>
      <c r="BN5400" s="13"/>
    </row>
    <row r="5401" spans="4:66" x14ac:dyDescent="0.25">
      <c r="D5401"/>
      <c r="E5401" s="10"/>
      <c r="F5401" s="10"/>
      <c r="G5401" s="10"/>
      <c r="H5401" s="10"/>
      <c r="I5401" s="10"/>
      <c r="J5401" s="10"/>
      <c r="K5401" s="11"/>
      <c r="L5401" s="11"/>
      <c r="M5401" s="12"/>
      <c r="N5401" s="12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12"/>
      <c r="Z5401" s="12"/>
      <c r="AA5401" s="12"/>
      <c r="AB5401" s="12"/>
      <c r="AC5401" s="12"/>
      <c r="AD5401" s="12"/>
      <c r="AE5401" s="12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  <c r="AR5401" s="12"/>
      <c r="AS5401" s="12"/>
      <c r="AT5401" s="12"/>
      <c r="AU5401" s="12"/>
      <c r="AV5401" s="12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12"/>
      <c r="BG5401" s="12"/>
      <c r="BH5401" s="12"/>
      <c r="BI5401" s="12"/>
      <c r="BJ5401" s="13"/>
      <c r="BK5401" s="13"/>
      <c r="BL5401" s="13"/>
      <c r="BM5401" s="13"/>
      <c r="BN5401" s="13"/>
    </row>
    <row r="5402" spans="4:66" x14ac:dyDescent="0.25">
      <c r="D5402"/>
      <c r="E5402" s="10"/>
      <c r="F5402" s="10"/>
      <c r="G5402" s="10"/>
      <c r="H5402" s="10"/>
      <c r="I5402" s="10"/>
      <c r="J5402" s="10"/>
      <c r="K5402" s="11"/>
      <c r="L5402" s="11"/>
      <c r="M5402" s="12"/>
      <c r="N5402" s="12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12"/>
      <c r="Z5402" s="12"/>
      <c r="AA5402" s="12"/>
      <c r="AB5402" s="12"/>
      <c r="AC5402" s="12"/>
      <c r="AD5402" s="12"/>
      <c r="AE5402" s="12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  <c r="AR5402" s="12"/>
      <c r="AS5402" s="12"/>
      <c r="AT5402" s="12"/>
      <c r="AU5402" s="12"/>
      <c r="AV5402" s="12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12"/>
      <c r="BG5402" s="12"/>
      <c r="BH5402" s="12"/>
      <c r="BI5402" s="12"/>
      <c r="BJ5402" s="13"/>
      <c r="BK5402" s="13"/>
      <c r="BL5402" s="13"/>
      <c r="BM5402" s="13"/>
      <c r="BN5402" s="13"/>
    </row>
    <row r="5403" spans="4:66" x14ac:dyDescent="0.25">
      <c r="D5403"/>
      <c r="E5403" s="10"/>
      <c r="F5403" s="10"/>
      <c r="G5403" s="10"/>
      <c r="H5403" s="10"/>
      <c r="I5403" s="10"/>
      <c r="J5403" s="10"/>
      <c r="K5403" s="11"/>
      <c r="L5403" s="11"/>
      <c r="M5403" s="12"/>
      <c r="N5403" s="12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12"/>
      <c r="Z5403" s="12"/>
      <c r="AA5403" s="12"/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  <c r="AR5403" s="12"/>
      <c r="AS5403" s="12"/>
      <c r="AT5403" s="12"/>
      <c r="AU5403" s="12"/>
      <c r="AV5403" s="12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12"/>
      <c r="BG5403" s="12"/>
      <c r="BH5403" s="12"/>
      <c r="BI5403" s="12"/>
      <c r="BJ5403" s="13"/>
      <c r="BK5403" s="13"/>
      <c r="BL5403" s="13"/>
      <c r="BM5403" s="13"/>
      <c r="BN5403" s="13"/>
    </row>
    <row r="5404" spans="4:66" x14ac:dyDescent="0.25">
      <c r="D5404"/>
      <c r="E5404" s="10"/>
      <c r="F5404" s="10"/>
      <c r="G5404" s="10"/>
      <c r="H5404" s="10"/>
      <c r="I5404" s="10"/>
      <c r="J5404" s="10"/>
      <c r="K5404" s="11"/>
      <c r="L5404" s="11"/>
      <c r="M5404" s="12"/>
      <c r="N5404" s="12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12"/>
      <c r="Z5404" s="12"/>
      <c r="AA5404" s="12"/>
      <c r="AB5404" s="12"/>
      <c r="AC5404" s="12"/>
      <c r="AD5404" s="12"/>
      <c r="AE5404" s="12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  <c r="AR5404" s="12"/>
      <c r="AS5404" s="12"/>
      <c r="AT5404" s="12"/>
      <c r="AU5404" s="12"/>
      <c r="AV5404" s="12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12"/>
      <c r="BG5404" s="12"/>
      <c r="BH5404" s="12"/>
      <c r="BI5404" s="12"/>
      <c r="BJ5404" s="13"/>
      <c r="BK5404" s="13"/>
      <c r="BL5404" s="13"/>
      <c r="BM5404" s="13"/>
      <c r="BN5404" s="13"/>
    </row>
    <row r="5405" spans="4:66" x14ac:dyDescent="0.25">
      <c r="D5405"/>
      <c r="E5405" s="10"/>
      <c r="F5405" s="10"/>
      <c r="G5405" s="10"/>
      <c r="H5405" s="10"/>
      <c r="I5405" s="10"/>
      <c r="J5405" s="10"/>
      <c r="K5405" s="11"/>
      <c r="L5405" s="11"/>
      <c r="M5405" s="12"/>
      <c r="N5405" s="12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12"/>
      <c r="Z5405" s="12"/>
      <c r="AA5405" s="12"/>
      <c r="AB5405" s="12"/>
      <c r="AC5405" s="12"/>
      <c r="AD5405" s="12"/>
      <c r="AE5405" s="12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  <c r="AR5405" s="12"/>
      <c r="AS5405" s="12"/>
      <c r="AT5405" s="12"/>
      <c r="AU5405" s="12"/>
      <c r="AV5405" s="12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12"/>
      <c r="BG5405" s="12"/>
      <c r="BH5405" s="12"/>
      <c r="BI5405" s="12"/>
      <c r="BJ5405" s="13"/>
      <c r="BK5405" s="13"/>
      <c r="BL5405" s="13"/>
      <c r="BM5405" s="13"/>
      <c r="BN5405" s="13"/>
    </row>
    <row r="5406" spans="4:66" x14ac:dyDescent="0.25">
      <c r="D5406"/>
      <c r="E5406" s="10"/>
      <c r="F5406" s="10"/>
      <c r="G5406" s="10"/>
      <c r="H5406" s="10"/>
      <c r="I5406" s="10"/>
      <c r="J5406" s="10"/>
      <c r="K5406" s="11"/>
      <c r="L5406" s="11"/>
      <c r="M5406" s="12"/>
      <c r="N5406" s="12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12"/>
      <c r="Z5406" s="12"/>
      <c r="AA5406" s="12"/>
      <c r="AB5406" s="12"/>
      <c r="AC5406" s="12"/>
      <c r="AD5406" s="12"/>
      <c r="AE5406" s="12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  <c r="AR5406" s="12"/>
      <c r="AS5406" s="12"/>
      <c r="AT5406" s="12"/>
      <c r="AU5406" s="12"/>
      <c r="AV5406" s="12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12"/>
      <c r="BG5406" s="12"/>
      <c r="BH5406" s="12"/>
      <c r="BI5406" s="12"/>
      <c r="BJ5406" s="13"/>
      <c r="BK5406" s="13"/>
      <c r="BL5406" s="13"/>
      <c r="BM5406" s="13"/>
      <c r="BN5406" s="13"/>
    </row>
    <row r="5407" spans="4:66" x14ac:dyDescent="0.25">
      <c r="D5407"/>
      <c r="E5407" s="10"/>
      <c r="F5407" s="10"/>
      <c r="G5407" s="10"/>
      <c r="H5407" s="10"/>
      <c r="I5407" s="10"/>
      <c r="J5407" s="10"/>
      <c r="K5407" s="11"/>
      <c r="L5407" s="11"/>
      <c r="M5407" s="12"/>
      <c r="N5407" s="12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12"/>
      <c r="Z5407" s="12"/>
      <c r="AA5407" s="12"/>
      <c r="AB5407" s="12"/>
      <c r="AC5407" s="12"/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  <c r="AR5407" s="12"/>
      <c r="AS5407" s="12"/>
      <c r="AT5407" s="12"/>
      <c r="AU5407" s="12"/>
      <c r="AV5407" s="12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12"/>
      <c r="BG5407" s="12"/>
      <c r="BH5407" s="12"/>
      <c r="BI5407" s="12"/>
      <c r="BJ5407" s="13"/>
      <c r="BK5407" s="13"/>
      <c r="BL5407" s="13"/>
      <c r="BM5407" s="13"/>
      <c r="BN5407" s="13"/>
    </row>
    <row r="5408" spans="4:66" x14ac:dyDescent="0.25">
      <c r="D5408"/>
      <c r="E5408" s="10"/>
      <c r="F5408" s="10"/>
      <c r="G5408" s="10"/>
      <c r="H5408" s="10"/>
      <c r="I5408" s="10"/>
      <c r="J5408" s="10"/>
      <c r="K5408" s="11"/>
      <c r="L5408" s="11"/>
      <c r="M5408" s="12"/>
      <c r="N5408" s="12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12"/>
      <c r="Z5408" s="12"/>
      <c r="AA5408" s="12"/>
      <c r="AB5408" s="12"/>
      <c r="AC5408" s="12"/>
      <c r="AD5408" s="12"/>
      <c r="AE5408" s="12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  <c r="AR5408" s="12"/>
      <c r="AS5408" s="12"/>
      <c r="AT5408" s="12"/>
      <c r="AU5408" s="12"/>
      <c r="AV5408" s="12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12"/>
      <c r="BG5408" s="12"/>
      <c r="BH5408" s="12"/>
      <c r="BI5408" s="12"/>
      <c r="BJ5408" s="13"/>
      <c r="BK5408" s="13"/>
      <c r="BL5408" s="13"/>
      <c r="BM5408" s="13"/>
      <c r="BN5408" s="13"/>
    </row>
    <row r="5409" spans="4:66" x14ac:dyDescent="0.25">
      <c r="D5409"/>
      <c r="E5409" s="10"/>
      <c r="F5409" s="10"/>
      <c r="G5409" s="10"/>
      <c r="H5409" s="10"/>
      <c r="I5409" s="10"/>
      <c r="J5409" s="10"/>
      <c r="K5409" s="11"/>
      <c r="L5409" s="11"/>
      <c r="M5409" s="12"/>
      <c r="N5409" s="12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  <c r="AR5409" s="12"/>
      <c r="AS5409" s="12"/>
      <c r="AT5409" s="12"/>
      <c r="AU5409" s="12"/>
      <c r="AV5409" s="12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12"/>
      <c r="BG5409" s="12"/>
      <c r="BH5409" s="12"/>
      <c r="BI5409" s="12"/>
      <c r="BJ5409" s="13"/>
      <c r="BK5409" s="13"/>
      <c r="BL5409" s="13"/>
      <c r="BM5409" s="13"/>
      <c r="BN5409" s="13"/>
    </row>
    <row r="5410" spans="4:66" x14ac:dyDescent="0.25">
      <c r="D5410"/>
      <c r="E5410" s="10"/>
      <c r="F5410" s="10"/>
      <c r="G5410" s="10"/>
      <c r="H5410" s="10"/>
      <c r="I5410" s="10"/>
      <c r="J5410" s="10"/>
      <c r="K5410" s="11"/>
      <c r="L5410" s="11"/>
      <c r="M5410" s="12"/>
      <c r="N5410" s="12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12"/>
      <c r="Z5410" s="12"/>
      <c r="AA5410" s="12"/>
      <c r="AB5410" s="12"/>
      <c r="AC5410" s="12"/>
      <c r="AD5410" s="12"/>
      <c r="AE5410" s="12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  <c r="AR5410" s="12"/>
      <c r="AS5410" s="12"/>
      <c r="AT5410" s="12"/>
      <c r="AU5410" s="12"/>
      <c r="AV5410" s="12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12"/>
      <c r="BG5410" s="12"/>
      <c r="BH5410" s="12"/>
      <c r="BI5410" s="12"/>
      <c r="BJ5410" s="13"/>
      <c r="BK5410" s="13"/>
      <c r="BL5410" s="13"/>
      <c r="BM5410" s="13"/>
      <c r="BN5410" s="13"/>
    </row>
    <row r="5411" spans="4:66" x14ac:dyDescent="0.25">
      <c r="D5411"/>
      <c r="E5411" s="10"/>
      <c r="F5411" s="10"/>
      <c r="G5411" s="10"/>
      <c r="H5411" s="10"/>
      <c r="I5411" s="10"/>
      <c r="J5411" s="10"/>
      <c r="K5411" s="11"/>
      <c r="L5411" s="11"/>
      <c r="M5411" s="12"/>
      <c r="N5411" s="12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12"/>
      <c r="Z5411" s="12"/>
      <c r="AA5411" s="12"/>
      <c r="AB5411" s="12"/>
      <c r="AC5411" s="12"/>
      <c r="AD5411" s="12"/>
      <c r="AE5411" s="12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  <c r="AR5411" s="12"/>
      <c r="AS5411" s="12"/>
      <c r="AT5411" s="12"/>
      <c r="AU5411" s="12"/>
      <c r="AV5411" s="12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12"/>
      <c r="BG5411" s="12"/>
      <c r="BH5411" s="12"/>
      <c r="BI5411" s="12"/>
      <c r="BJ5411" s="13"/>
      <c r="BK5411" s="13"/>
      <c r="BL5411" s="13"/>
      <c r="BM5411" s="13"/>
      <c r="BN5411" s="13"/>
    </row>
    <row r="5412" spans="4:66" x14ac:dyDescent="0.25">
      <c r="D5412"/>
      <c r="E5412" s="10"/>
      <c r="F5412" s="10"/>
      <c r="G5412" s="10"/>
      <c r="H5412" s="10"/>
      <c r="I5412" s="10"/>
      <c r="J5412" s="10"/>
      <c r="K5412" s="11"/>
      <c r="L5412" s="11"/>
      <c r="M5412" s="12"/>
      <c r="N5412" s="12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12"/>
      <c r="Z5412" s="12"/>
      <c r="AA5412" s="12"/>
      <c r="AB5412" s="12"/>
      <c r="AC5412" s="12"/>
      <c r="AD5412" s="12"/>
      <c r="AE5412" s="12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  <c r="AR5412" s="12"/>
      <c r="AS5412" s="12"/>
      <c r="AT5412" s="12"/>
      <c r="AU5412" s="12"/>
      <c r="AV5412" s="12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12"/>
      <c r="BG5412" s="12"/>
      <c r="BH5412" s="12"/>
      <c r="BI5412" s="12"/>
      <c r="BJ5412" s="13"/>
      <c r="BK5412" s="13"/>
      <c r="BL5412" s="13"/>
      <c r="BM5412" s="13"/>
      <c r="BN5412" s="13"/>
    </row>
    <row r="5413" spans="4:66" x14ac:dyDescent="0.25">
      <c r="D5413"/>
      <c r="E5413" s="10"/>
      <c r="F5413" s="10"/>
      <c r="G5413" s="10"/>
      <c r="H5413" s="10"/>
      <c r="I5413" s="10"/>
      <c r="J5413" s="10"/>
      <c r="K5413" s="11"/>
      <c r="L5413" s="11"/>
      <c r="M5413" s="12"/>
      <c r="N5413" s="12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2"/>
      <c r="AS5413" s="12"/>
      <c r="AT5413" s="12"/>
      <c r="AU5413" s="12"/>
      <c r="AV5413" s="12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12"/>
      <c r="BG5413" s="12"/>
      <c r="BH5413" s="12"/>
      <c r="BI5413" s="12"/>
      <c r="BJ5413" s="13"/>
      <c r="BK5413" s="13"/>
      <c r="BL5413" s="13"/>
      <c r="BM5413" s="13"/>
      <c r="BN5413" s="13"/>
    </row>
    <row r="5414" spans="4:66" x14ac:dyDescent="0.25">
      <c r="D5414"/>
      <c r="E5414" s="10"/>
      <c r="F5414" s="10"/>
      <c r="G5414" s="10"/>
      <c r="H5414" s="10"/>
      <c r="I5414" s="10"/>
      <c r="J5414" s="10"/>
      <c r="K5414" s="11"/>
      <c r="L5414" s="11"/>
      <c r="M5414" s="12"/>
      <c r="N5414" s="12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12"/>
      <c r="Z5414" s="12"/>
      <c r="AA5414" s="12"/>
      <c r="AB5414" s="12"/>
      <c r="AC5414" s="12"/>
      <c r="AD5414" s="12"/>
      <c r="AE5414" s="12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  <c r="AR5414" s="12"/>
      <c r="AS5414" s="12"/>
      <c r="AT5414" s="12"/>
      <c r="AU5414" s="12"/>
      <c r="AV5414" s="12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12"/>
      <c r="BG5414" s="12"/>
      <c r="BH5414" s="12"/>
      <c r="BI5414" s="12"/>
      <c r="BJ5414" s="13"/>
      <c r="BK5414" s="13"/>
      <c r="BL5414" s="13"/>
      <c r="BM5414" s="13"/>
      <c r="BN5414" s="13"/>
    </row>
    <row r="5415" spans="4:66" x14ac:dyDescent="0.25">
      <c r="D5415"/>
      <c r="E5415" s="10"/>
      <c r="F5415" s="10"/>
      <c r="G5415" s="10"/>
      <c r="H5415" s="10"/>
      <c r="I5415" s="10"/>
      <c r="J5415" s="10"/>
      <c r="K5415" s="11"/>
      <c r="L5415" s="11"/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  <c r="AR5415" s="12"/>
      <c r="AS5415" s="12"/>
      <c r="AT5415" s="12"/>
      <c r="AU5415" s="12"/>
      <c r="AV5415" s="12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12"/>
      <c r="BG5415" s="12"/>
      <c r="BH5415" s="12"/>
      <c r="BI5415" s="12"/>
      <c r="BJ5415" s="13"/>
      <c r="BK5415" s="13"/>
      <c r="BL5415" s="13"/>
      <c r="BM5415" s="13"/>
      <c r="BN5415" s="13"/>
    </row>
    <row r="5416" spans="4:66" x14ac:dyDescent="0.25">
      <c r="D5416"/>
      <c r="E5416" s="10"/>
      <c r="F5416" s="10"/>
      <c r="G5416" s="10"/>
      <c r="H5416" s="10"/>
      <c r="I5416" s="10"/>
      <c r="J5416" s="10"/>
      <c r="K5416" s="11"/>
      <c r="L5416" s="11"/>
      <c r="M5416" s="12"/>
      <c r="N5416" s="12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12"/>
      <c r="Z5416" s="12"/>
      <c r="AA5416" s="12"/>
      <c r="AB5416" s="12"/>
      <c r="AC5416" s="12"/>
      <c r="AD5416" s="12"/>
      <c r="AE5416" s="12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  <c r="AR5416" s="12"/>
      <c r="AS5416" s="12"/>
      <c r="AT5416" s="12"/>
      <c r="AU5416" s="12"/>
      <c r="AV5416" s="12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12"/>
      <c r="BG5416" s="12"/>
      <c r="BH5416" s="12"/>
      <c r="BI5416" s="12"/>
      <c r="BJ5416" s="13"/>
      <c r="BK5416" s="13"/>
      <c r="BL5416" s="13"/>
      <c r="BM5416" s="13"/>
      <c r="BN5416" s="13"/>
    </row>
    <row r="5417" spans="4:66" x14ac:dyDescent="0.25">
      <c r="D5417"/>
      <c r="E5417" s="10"/>
      <c r="F5417" s="10"/>
      <c r="G5417" s="10"/>
      <c r="H5417" s="10"/>
      <c r="I5417" s="10"/>
      <c r="J5417" s="10"/>
      <c r="K5417" s="11"/>
      <c r="L5417" s="11"/>
      <c r="M5417" s="12"/>
      <c r="N5417" s="12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12"/>
      <c r="Z5417" s="12"/>
      <c r="AA5417" s="12"/>
      <c r="AB5417" s="12"/>
      <c r="AC5417" s="12"/>
      <c r="AD5417" s="12"/>
      <c r="AE5417" s="12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  <c r="AR5417" s="12"/>
      <c r="AS5417" s="12"/>
      <c r="AT5417" s="12"/>
      <c r="AU5417" s="12"/>
      <c r="AV5417" s="12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12"/>
      <c r="BG5417" s="12"/>
      <c r="BH5417" s="12"/>
      <c r="BI5417" s="12"/>
      <c r="BJ5417" s="13"/>
      <c r="BK5417" s="13"/>
      <c r="BL5417" s="13"/>
      <c r="BM5417" s="13"/>
      <c r="BN5417" s="13"/>
    </row>
    <row r="5418" spans="4:66" x14ac:dyDescent="0.25">
      <c r="D5418"/>
      <c r="E5418" s="10"/>
      <c r="F5418" s="10"/>
      <c r="G5418" s="10"/>
      <c r="H5418" s="10"/>
      <c r="I5418" s="10"/>
      <c r="J5418" s="10"/>
      <c r="K5418" s="11"/>
      <c r="L5418" s="11"/>
      <c r="M5418" s="12"/>
      <c r="N5418" s="12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12"/>
      <c r="Z5418" s="12"/>
      <c r="AA5418" s="12"/>
      <c r="AB5418" s="12"/>
      <c r="AC5418" s="12"/>
      <c r="AD5418" s="12"/>
      <c r="AE5418" s="12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  <c r="AR5418" s="12"/>
      <c r="AS5418" s="12"/>
      <c r="AT5418" s="12"/>
      <c r="AU5418" s="12"/>
      <c r="AV5418" s="12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12"/>
      <c r="BG5418" s="12"/>
      <c r="BH5418" s="12"/>
      <c r="BI5418" s="12"/>
      <c r="BJ5418" s="13"/>
      <c r="BK5418" s="13"/>
      <c r="BL5418" s="13"/>
      <c r="BM5418" s="13"/>
      <c r="BN5418" s="13"/>
    </row>
    <row r="5419" spans="4:66" x14ac:dyDescent="0.25">
      <c r="D5419"/>
      <c r="E5419" s="10"/>
      <c r="F5419" s="10"/>
      <c r="G5419" s="10"/>
      <c r="H5419" s="10"/>
      <c r="I5419" s="10"/>
      <c r="J5419" s="10"/>
      <c r="K5419" s="11"/>
      <c r="L5419" s="11"/>
      <c r="M5419" s="12"/>
      <c r="N5419" s="12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12"/>
      <c r="Z5419" s="12"/>
      <c r="AA5419" s="12"/>
      <c r="AB5419" s="12"/>
      <c r="AC5419" s="12"/>
      <c r="AD5419" s="12"/>
      <c r="AE5419" s="12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  <c r="AR5419" s="12"/>
      <c r="AS5419" s="12"/>
      <c r="AT5419" s="12"/>
      <c r="AU5419" s="12"/>
      <c r="AV5419" s="12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12"/>
      <c r="BG5419" s="12"/>
      <c r="BH5419" s="12"/>
      <c r="BI5419" s="12"/>
      <c r="BJ5419" s="13"/>
      <c r="BK5419" s="13"/>
      <c r="BL5419" s="13"/>
      <c r="BM5419" s="13"/>
      <c r="BN5419" s="13"/>
    </row>
    <row r="5420" spans="4:66" x14ac:dyDescent="0.25">
      <c r="D5420"/>
      <c r="E5420" s="10"/>
      <c r="F5420" s="10"/>
      <c r="G5420" s="10"/>
      <c r="H5420" s="10"/>
      <c r="I5420" s="10"/>
      <c r="J5420" s="10"/>
      <c r="K5420" s="11"/>
      <c r="L5420" s="11"/>
      <c r="M5420" s="12"/>
      <c r="N5420" s="12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  <c r="AR5420" s="12"/>
      <c r="AS5420" s="12"/>
      <c r="AT5420" s="12"/>
      <c r="AU5420" s="12"/>
      <c r="AV5420" s="12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12"/>
      <c r="BG5420" s="12"/>
      <c r="BH5420" s="12"/>
      <c r="BI5420" s="12"/>
      <c r="BJ5420" s="13"/>
      <c r="BK5420" s="13"/>
      <c r="BL5420" s="13"/>
      <c r="BM5420" s="13"/>
      <c r="BN5420" s="13"/>
    </row>
    <row r="5421" spans="4:66" x14ac:dyDescent="0.25">
      <c r="D5421"/>
      <c r="E5421" s="10"/>
      <c r="F5421" s="10"/>
      <c r="G5421" s="10"/>
      <c r="H5421" s="10"/>
      <c r="I5421" s="10"/>
      <c r="J5421" s="10"/>
      <c r="K5421" s="11"/>
      <c r="L5421" s="11"/>
      <c r="M5421" s="12"/>
      <c r="N5421" s="12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2"/>
      <c r="AS5421" s="12"/>
      <c r="AT5421" s="12"/>
      <c r="AU5421" s="12"/>
      <c r="AV5421" s="12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12"/>
      <c r="BG5421" s="12"/>
      <c r="BH5421" s="12"/>
      <c r="BI5421" s="12"/>
      <c r="BJ5421" s="13"/>
      <c r="BK5421" s="13"/>
      <c r="BL5421" s="13"/>
      <c r="BM5421" s="13"/>
      <c r="BN5421" s="13"/>
    </row>
    <row r="5422" spans="4:66" x14ac:dyDescent="0.25">
      <c r="D5422"/>
      <c r="E5422" s="10"/>
      <c r="F5422" s="10"/>
      <c r="G5422" s="10"/>
      <c r="H5422" s="10"/>
      <c r="I5422" s="10"/>
      <c r="J5422" s="10"/>
      <c r="K5422" s="11"/>
      <c r="L5422" s="11"/>
      <c r="M5422" s="12"/>
      <c r="N5422" s="12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12"/>
      <c r="Z5422" s="12"/>
      <c r="AA5422" s="12"/>
      <c r="AB5422" s="12"/>
      <c r="AC5422" s="12"/>
      <c r="AD5422" s="12"/>
      <c r="AE5422" s="12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  <c r="AR5422" s="12"/>
      <c r="AS5422" s="12"/>
      <c r="AT5422" s="12"/>
      <c r="AU5422" s="12"/>
      <c r="AV5422" s="12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12"/>
      <c r="BG5422" s="12"/>
      <c r="BH5422" s="12"/>
      <c r="BI5422" s="12"/>
      <c r="BJ5422" s="13"/>
      <c r="BK5422" s="13"/>
      <c r="BL5422" s="13"/>
      <c r="BM5422" s="13"/>
      <c r="BN5422" s="13"/>
    </row>
    <row r="5423" spans="4:66" x14ac:dyDescent="0.25">
      <c r="D5423"/>
      <c r="E5423" s="10"/>
      <c r="F5423" s="10"/>
      <c r="G5423" s="10"/>
      <c r="H5423" s="10"/>
      <c r="I5423" s="10"/>
      <c r="J5423" s="10"/>
      <c r="K5423" s="11"/>
      <c r="L5423" s="11"/>
      <c r="M5423" s="12"/>
      <c r="N5423" s="12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2"/>
      <c r="AS5423" s="12"/>
      <c r="AT5423" s="12"/>
      <c r="AU5423" s="12"/>
      <c r="AV5423" s="12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12"/>
      <c r="BG5423" s="12"/>
      <c r="BH5423" s="12"/>
      <c r="BI5423" s="12"/>
      <c r="BJ5423" s="13"/>
      <c r="BK5423" s="13"/>
      <c r="BL5423" s="13"/>
      <c r="BM5423" s="13"/>
      <c r="BN5423" s="13"/>
    </row>
    <row r="5424" spans="4:66" x14ac:dyDescent="0.25">
      <c r="D5424"/>
      <c r="E5424" s="10"/>
      <c r="F5424" s="10"/>
      <c r="G5424" s="10"/>
      <c r="H5424" s="10"/>
      <c r="I5424" s="10"/>
      <c r="J5424" s="10"/>
      <c r="K5424" s="11"/>
      <c r="L5424" s="11"/>
      <c r="M5424" s="12"/>
      <c r="N5424" s="12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12"/>
      <c r="Z5424" s="12"/>
      <c r="AA5424" s="12"/>
      <c r="AB5424" s="12"/>
      <c r="AC5424" s="12"/>
      <c r="AD5424" s="12"/>
      <c r="AE5424" s="12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  <c r="AR5424" s="12"/>
      <c r="AS5424" s="12"/>
      <c r="AT5424" s="12"/>
      <c r="AU5424" s="12"/>
      <c r="AV5424" s="12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12"/>
      <c r="BG5424" s="12"/>
      <c r="BH5424" s="12"/>
      <c r="BI5424" s="12"/>
      <c r="BJ5424" s="13"/>
      <c r="BK5424" s="13"/>
      <c r="BL5424" s="13"/>
      <c r="BM5424" s="13"/>
      <c r="BN5424" s="13"/>
    </row>
    <row r="5425" spans="4:66" x14ac:dyDescent="0.25">
      <c r="D5425"/>
      <c r="E5425" s="10"/>
      <c r="F5425" s="10"/>
      <c r="G5425" s="10"/>
      <c r="H5425" s="10"/>
      <c r="I5425" s="10"/>
      <c r="J5425" s="10"/>
      <c r="K5425" s="11"/>
      <c r="L5425" s="11"/>
      <c r="M5425" s="12"/>
      <c r="N5425" s="12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12"/>
      <c r="Z5425" s="12"/>
      <c r="AA5425" s="12"/>
      <c r="AB5425" s="12"/>
      <c r="AC5425" s="12"/>
      <c r="AD5425" s="12"/>
      <c r="AE5425" s="12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  <c r="AR5425" s="12"/>
      <c r="AS5425" s="12"/>
      <c r="AT5425" s="12"/>
      <c r="AU5425" s="12"/>
      <c r="AV5425" s="12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12"/>
      <c r="BG5425" s="12"/>
      <c r="BH5425" s="12"/>
      <c r="BI5425" s="12"/>
      <c r="BJ5425" s="13"/>
      <c r="BK5425" s="13"/>
      <c r="BL5425" s="13"/>
      <c r="BM5425" s="13"/>
      <c r="BN5425" s="13"/>
    </row>
    <row r="5426" spans="4:66" s="14" customFormat="1" x14ac:dyDescent="0.25">
      <c r="K5426" s="16"/>
      <c r="L5426" s="16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  <c r="Y5426" s="17"/>
      <c r="Z5426" s="17"/>
      <c r="AA5426" s="17"/>
      <c r="AB5426" s="17"/>
      <c r="AC5426" s="17"/>
      <c r="AD5426" s="17"/>
      <c r="AE5426" s="17"/>
      <c r="AF5426" s="17"/>
      <c r="AG5426" s="17"/>
      <c r="AH5426" s="17"/>
      <c r="AI5426" s="17"/>
      <c r="AJ5426" s="17"/>
      <c r="AK5426" s="17"/>
      <c r="AL5426" s="17"/>
      <c r="AM5426" s="17"/>
      <c r="AN5426" s="17"/>
      <c r="AO5426" s="17"/>
      <c r="AP5426" s="17"/>
      <c r="AQ5426" s="17"/>
      <c r="AR5426" s="17"/>
      <c r="AS5426" s="17"/>
      <c r="AT5426" s="17"/>
      <c r="AU5426" s="17"/>
      <c r="AV5426" s="17"/>
      <c r="AW5426" s="17"/>
      <c r="AX5426" s="17"/>
      <c r="AY5426" s="17"/>
      <c r="AZ5426" s="17"/>
      <c r="BA5426" s="17"/>
      <c r="BB5426" s="17"/>
      <c r="BC5426" s="17"/>
      <c r="BD5426" s="17"/>
      <c r="BE5426" s="17"/>
      <c r="BF5426" s="17"/>
      <c r="BG5426" s="17"/>
      <c r="BH5426" s="17"/>
      <c r="BI5426" s="17"/>
      <c r="BJ5426" s="18"/>
      <c r="BK5426" s="18"/>
      <c r="BL5426" s="18"/>
      <c r="BM5426" s="18"/>
      <c r="BN5426" s="18"/>
    </row>
    <row r="5427" spans="4:66" x14ac:dyDescent="0.25">
      <c r="D5427"/>
      <c r="E5427" s="10"/>
      <c r="F5427" s="10"/>
      <c r="G5427" s="10"/>
      <c r="H5427" s="10"/>
      <c r="I5427" s="10"/>
      <c r="J5427" s="10"/>
      <c r="K5427" s="11"/>
      <c r="L5427" s="11"/>
      <c r="M5427" s="12"/>
      <c r="N5427" s="12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12"/>
      <c r="Z5427" s="12"/>
      <c r="AA5427" s="12"/>
      <c r="AB5427" s="12"/>
      <c r="AC5427" s="12"/>
      <c r="AD5427" s="12"/>
      <c r="AE5427" s="12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  <c r="AR5427" s="12"/>
      <c r="AS5427" s="12"/>
      <c r="AT5427" s="12"/>
      <c r="AU5427" s="12"/>
      <c r="AV5427" s="12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12"/>
      <c r="BG5427" s="12"/>
      <c r="BH5427" s="12"/>
      <c r="BI5427" s="12"/>
      <c r="BJ5427" s="13"/>
      <c r="BK5427" s="13"/>
      <c r="BL5427" s="13"/>
      <c r="BM5427" s="13"/>
      <c r="BN5427" s="13"/>
    </row>
    <row r="5428" spans="4:66" x14ac:dyDescent="0.25">
      <c r="D5428"/>
      <c r="E5428" s="10"/>
      <c r="F5428" s="10"/>
      <c r="G5428" s="10"/>
      <c r="H5428" s="10"/>
      <c r="I5428" s="10"/>
      <c r="J5428" s="10"/>
      <c r="K5428" s="11"/>
      <c r="L5428" s="11"/>
      <c r="M5428" s="12"/>
      <c r="N5428" s="12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12"/>
      <c r="Z5428" s="12"/>
      <c r="AA5428" s="12"/>
      <c r="AB5428" s="12"/>
      <c r="AC5428" s="12"/>
      <c r="AD5428" s="12"/>
      <c r="AE5428" s="12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  <c r="AR5428" s="12"/>
      <c r="AS5428" s="12"/>
      <c r="AT5428" s="12"/>
      <c r="AU5428" s="12"/>
      <c r="AV5428" s="12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12"/>
      <c r="BG5428" s="12"/>
      <c r="BH5428" s="12"/>
      <c r="BI5428" s="12"/>
      <c r="BJ5428" s="13"/>
      <c r="BK5428" s="13"/>
      <c r="BL5428" s="13"/>
      <c r="BM5428" s="13"/>
      <c r="BN5428" s="13"/>
    </row>
    <row r="5429" spans="4:66" x14ac:dyDescent="0.25">
      <c r="D5429"/>
      <c r="E5429" s="10"/>
      <c r="F5429" s="10"/>
      <c r="G5429" s="10"/>
      <c r="H5429" s="10"/>
      <c r="I5429" s="10"/>
      <c r="J5429" s="10"/>
      <c r="K5429" s="11"/>
      <c r="L5429" s="11"/>
      <c r="M5429" s="12"/>
      <c r="N5429" s="12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12"/>
      <c r="Z5429" s="12"/>
      <c r="AA5429" s="12"/>
      <c r="AB5429" s="12"/>
      <c r="AC5429" s="12"/>
      <c r="AD5429" s="12"/>
      <c r="AE5429" s="12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  <c r="AR5429" s="12"/>
      <c r="AS5429" s="12"/>
      <c r="AT5429" s="12"/>
      <c r="AU5429" s="12"/>
      <c r="AV5429" s="12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12"/>
      <c r="BG5429" s="12"/>
      <c r="BH5429" s="12"/>
      <c r="BI5429" s="12"/>
      <c r="BJ5429" s="13"/>
      <c r="BK5429" s="13"/>
      <c r="BL5429" s="13"/>
      <c r="BM5429" s="13"/>
      <c r="BN5429" s="13"/>
    </row>
    <row r="5430" spans="4:66" x14ac:dyDescent="0.25">
      <c r="D5430"/>
      <c r="E5430" s="10"/>
      <c r="F5430" s="10"/>
      <c r="G5430" s="10"/>
      <c r="H5430" s="10"/>
      <c r="I5430" s="10"/>
      <c r="J5430" s="10"/>
      <c r="K5430" s="11"/>
      <c r="L5430" s="11"/>
      <c r="M5430" s="12"/>
      <c r="N5430" s="12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12"/>
      <c r="Z5430" s="12"/>
      <c r="AA5430" s="12"/>
      <c r="AB5430" s="12"/>
      <c r="AC5430" s="12"/>
      <c r="AD5430" s="12"/>
      <c r="AE5430" s="12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  <c r="AR5430" s="12"/>
      <c r="AS5430" s="12"/>
      <c r="AT5430" s="12"/>
      <c r="AU5430" s="12"/>
      <c r="AV5430" s="12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12"/>
      <c r="BG5430" s="12"/>
      <c r="BH5430" s="12"/>
      <c r="BI5430" s="12"/>
      <c r="BJ5430" s="13"/>
      <c r="BK5430" s="13"/>
      <c r="BL5430" s="13"/>
      <c r="BM5430" s="13"/>
      <c r="BN5430" s="13"/>
    </row>
    <row r="5431" spans="4:66" x14ac:dyDescent="0.25">
      <c r="D5431"/>
      <c r="E5431" s="10"/>
      <c r="F5431" s="10"/>
      <c r="G5431" s="10"/>
      <c r="H5431" s="10"/>
      <c r="I5431" s="10"/>
      <c r="J5431" s="10"/>
      <c r="K5431" s="11"/>
      <c r="L5431" s="11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  <c r="AR5431" s="12"/>
      <c r="AS5431" s="12"/>
      <c r="AT5431" s="12"/>
      <c r="AU5431" s="12"/>
      <c r="AV5431" s="12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12"/>
      <c r="BG5431" s="12"/>
      <c r="BH5431" s="12"/>
      <c r="BI5431" s="12"/>
      <c r="BJ5431" s="13"/>
      <c r="BK5431" s="13"/>
      <c r="BL5431" s="13"/>
      <c r="BM5431" s="13"/>
      <c r="BN5431" s="13"/>
    </row>
    <row r="5432" spans="4:66" x14ac:dyDescent="0.25">
      <c r="D5432"/>
      <c r="E5432" s="10"/>
      <c r="F5432" s="10"/>
      <c r="G5432" s="10"/>
      <c r="H5432" s="10"/>
      <c r="I5432" s="10"/>
      <c r="J5432" s="10"/>
      <c r="K5432" s="11"/>
      <c r="L5432" s="11"/>
      <c r="M5432" s="12"/>
      <c r="N5432" s="12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12"/>
      <c r="Z5432" s="12"/>
      <c r="AA5432" s="12"/>
      <c r="AB5432" s="12"/>
      <c r="AC5432" s="12"/>
      <c r="AD5432" s="12"/>
      <c r="AE5432" s="12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  <c r="AR5432" s="12"/>
      <c r="AS5432" s="12"/>
      <c r="AT5432" s="12"/>
      <c r="AU5432" s="12"/>
      <c r="AV5432" s="12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12"/>
      <c r="BG5432" s="12"/>
      <c r="BH5432" s="12"/>
      <c r="BI5432" s="12"/>
      <c r="BJ5432" s="13"/>
      <c r="BK5432" s="13"/>
      <c r="BL5432" s="13"/>
      <c r="BM5432" s="13"/>
      <c r="BN5432" s="13"/>
    </row>
    <row r="5433" spans="4:66" x14ac:dyDescent="0.25">
      <c r="D5433"/>
      <c r="E5433" s="10"/>
      <c r="F5433" s="10"/>
      <c r="G5433" s="10"/>
      <c r="H5433" s="10"/>
      <c r="I5433" s="10"/>
      <c r="J5433" s="10"/>
      <c r="K5433" s="11"/>
      <c r="L5433" s="11"/>
      <c r="M5433" s="12"/>
      <c r="N5433" s="12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12"/>
      <c r="Z5433" s="12"/>
      <c r="AA5433" s="12"/>
      <c r="AB5433" s="12"/>
      <c r="AC5433" s="12"/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2"/>
      <c r="AS5433" s="12"/>
      <c r="AT5433" s="12"/>
      <c r="AU5433" s="12"/>
      <c r="AV5433" s="12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12"/>
      <c r="BG5433" s="12"/>
      <c r="BH5433" s="12"/>
      <c r="BI5433" s="12"/>
      <c r="BJ5433" s="13"/>
      <c r="BK5433" s="13"/>
      <c r="BL5433" s="13"/>
      <c r="BM5433" s="13"/>
      <c r="BN5433" s="13"/>
    </row>
    <row r="5434" spans="4:66" x14ac:dyDescent="0.25">
      <c r="D5434"/>
      <c r="E5434" s="10"/>
      <c r="F5434" s="10"/>
      <c r="G5434" s="10"/>
      <c r="H5434" s="10"/>
      <c r="I5434" s="10"/>
      <c r="J5434" s="10"/>
      <c r="K5434" s="11"/>
      <c r="L5434" s="11"/>
      <c r="M5434" s="12"/>
      <c r="N5434" s="12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12"/>
      <c r="Z5434" s="12"/>
      <c r="AA5434" s="12"/>
      <c r="AB5434" s="12"/>
      <c r="AC5434" s="12"/>
      <c r="AD5434" s="12"/>
      <c r="AE5434" s="12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  <c r="AR5434" s="12"/>
      <c r="AS5434" s="12"/>
      <c r="AT5434" s="12"/>
      <c r="AU5434" s="12"/>
      <c r="AV5434" s="12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12"/>
      <c r="BG5434" s="12"/>
      <c r="BH5434" s="12"/>
      <c r="BI5434" s="12"/>
      <c r="BJ5434" s="13"/>
      <c r="BK5434" s="13"/>
      <c r="BL5434" s="13"/>
      <c r="BM5434" s="13"/>
      <c r="BN5434" s="13"/>
    </row>
    <row r="5435" spans="4:66" x14ac:dyDescent="0.25">
      <c r="D5435"/>
      <c r="E5435" s="10"/>
      <c r="F5435" s="10"/>
      <c r="G5435" s="10"/>
      <c r="H5435" s="10"/>
      <c r="I5435" s="10"/>
      <c r="J5435" s="10"/>
      <c r="K5435" s="11"/>
      <c r="L5435" s="11"/>
      <c r="M5435" s="12"/>
      <c r="N5435" s="12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12"/>
      <c r="Z5435" s="12"/>
      <c r="AA5435" s="12"/>
      <c r="AB5435" s="12"/>
      <c r="AC5435" s="12"/>
      <c r="AD5435" s="12"/>
      <c r="AE5435" s="12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  <c r="AR5435" s="12"/>
      <c r="AS5435" s="12"/>
      <c r="AT5435" s="12"/>
      <c r="AU5435" s="12"/>
      <c r="AV5435" s="12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12"/>
      <c r="BG5435" s="12"/>
      <c r="BH5435" s="12"/>
      <c r="BI5435" s="12"/>
      <c r="BJ5435" s="13"/>
      <c r="BK5435" s="13"/>
      <c r="BL5435" s="13"/>
      <c r="BM5435" s="13"/>
      <c r="BN5435" s="13"/>
    </row>
    <row r="5436" spans="4:66" x14ac:dyDescent="0.25">
      <c r="D5436"/>
      <c r="E5436" s="10"/>
      <c r="F5436" s="10"/>
      <c r="G5436" s="10"/>
      <c r="H5436" s="10"/>
      <c r="I5436" s="10"/>
      <c r="J5436" s="10"/>
      <c r="K5436" s="11"/>
      <c r="L5436" s="11"/>
      <c r="M5436" s="12"/>
      <c r="N5436" s="12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12"/>
      <c r="Z5436" s="12"/>
      <c r="AA5436" s="12"/>
      <c r="AB5436" s="12"/>
      <c r="AC5436" s="12"/>
      <c r="AD5436" s="12"/>
      <c r="AE5436" s="12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  <c r="AR5436" s="12"/>
      <c r="AS5436" s="12"/>
      <c r="AT5436" s="12"/>
      <c r="AU5436" s="12"/>
      <c r="AV5436" s="12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12"/>
      <c r="BG5436" s="12"/>
      <c r="BH5436" s="12"/>
      <c r="BI5436" s="12"/>
      <c r="BJ5436" s="13"/>
      <c r="BK5436" s="13"/>
      <c r="BL5436" s="13"/>
      <c r="BM5436" s="13"/>
      <c r="BN5436" s="13"/>
    </row>
    <row r="5437" spans="4:66" x14ac:dyDescent="0.25">
      <c r="D5437"/>
      <c r="E5437" s="10"/>
      <c r="F5437" s="10"/>
      <c r="G5437" s="10"/>
      <c r="H5437" s="10"/>
      <c r="I5437" s="10"/>
      <c r="J5437" s="10"/>
      <c r="K5437" s="11"/>
      <c r="L5437" s="11"/>
      <c r="M5437" s="12"/>
      <c r="N5437" s="12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12"/>
      <c r="Z5437" s="12"/>
      <c r="AA5437" s="12"/>
      <c r="AB5437" s="12"/>
      <c r="AC5437" s="12"/>
      <c r="AD5437" s="12"/>
      <c r="AE5437" s="12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  <c r="AR5437" s="12"/>
      <c r="AS5437" s="12"/>
      <c r="AT5437" s="12"/>
      <c r="AU5437" s="12"/>
      <c r="AV5437" s="12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12"/>
      <c r="BG5437" s="12"/>
      <c r="BH5437" s="12"/>
      <c r="BI5437" s="12"/>
      <c r="BJ5437" s="13"/>
      <c r="BK5437" s="13"/>
      <c r="BL5437" s="13"/>
      <c r="BM5437" s="13"/>
      <c r="BN5437" s="13"/>
    </row>
    <row r="5438" spans="4:66" x14ac:dyDescent="0.25">
      <c r="D5438"/>
      <c r="E5438" s="10"/>
      <c r="F5438" s="10"/>
      <c r="G5438" s="10"/>
      <c r="H5438" s="10"/>
      <c r="I5438" s="10"/>
      <c r="J5438" s="10"/>
      <c r="K5438" s="11"/>
      <c r="L5438" s="11"/>
      <c r="M5438" s="12"/>
      <c r="N5438" s="12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12"/>
      <c r="Z5438" s="12"/>
      <c r="AA5438" s="12"/>
      <c r="AB5438" s="12"/>
      <c r="AC5438" s="12"/>
      <c r="AD5438" s="12"/>
      <c r="AE5438" s="12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  <c r="AR5438" s="12"/>
      <c r="AS5438" s="12"/>
      <c r="AT5438" s="12"/>
      <c r="AU5438" s="12"/>
      <c r="AV5438" s="12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12"/>
      <c r="BG5438" s="12"/>
      <c r="BH5438" s="12"/>
      <c r="BI5438" s="12"/>
      <c r="BJ5438" s="13"/>
      <c r="BK5438" s="13"/>
      <c r="BL5438" s="13"/>
      <c r="BM5438" s="13"/>
      <c r="BN5438" s="13"/>
    </row>
    <row r="5439" spans="4:66" x14ac:dyDescent="0.25">
      <c r="D5439"/>
      <c r="E5439" s="10"/>
      <c r="F5439" s="10"/>
      <c r="G5439" s="10"/>
      <c r="H5439" s="10"/>
      <c r="I5439" s="10"/>
      <c r="J5439" s="10"/>
      <c r="K5439" s="11"/>
      <c r="L5439" s="11"/>
      <c r="M5439" s="12"/>
      <c r="N5439" s="12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12"/>
      <c r="Z5439" s="12"/>
      <c r="AA5439" s="12"/>
      <c r="AB5439" s="12"/>
      <c r="AC5439" s="12"/>
      <c r="AD5439" s="12"/>
      <c r="AE5439" s="12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  <c r="AR5439" s="12"/>
      <c r="AS5439" s="12"/>
      <c r="AT5439" s="12"/>
      <c r="AU5439" s="12"/>
      <c r="AV5439" s="12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12"/>
      <c r="BG5439" s="12"/>
      <c r="BH5439" s="12"/>
      <c r="BI5439" s="12"/>
      <c r="BJ5439" s="13"/>
      <c r="BK5439" s="13"/>
      <c r="BL5439" s="13"/>
      <c r="BM5439" s="13"/>
      <c r="BN5439" s="13"/>
    </row>
    <row r="5440" spans="4:66" x14ac:dyDescent="0.25">
      <c r="D5440"/>
      <c r="E5440" s="10"/>
      <c r="F5440" s="10"/>
      <c r="G5440" s="10"/>
      <c r="H5440" s="10"/>
      <c r="I5440" s="10"/>
      <c r="J5440" s="10"/>
      <c r="K5440" s="11"/>
      <c r="L5440" s="11"/>
      <c r="M5440" s="12"/>
      <c r="N5440" s="12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12"/>
      <c r="Z5440" s="12"/>
      <c r="AA5440" s="12"/>
      <c r="AB5440" s="12"/>
      <c r="AC5440" s="12"/>
      <c r="AD5440" s="12"/>
      <c r="AE5440" s="12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  <c r="AR5440" s="12"/>
      <c r="AS5440" s="12"/>
      <c r="AT5440" s="12"/>
      <c r="AU5440" s="12"/>
      <c r="AV5440" s="12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12"/>
      <c r="BG5440" s="12"/>
      <c r="BH5440" s="12"/>
      <c r="BI5440" s="12"/>
      <c r="BJ5440" s="13"/>
      <c r="BK5440" s="13"/>
      <c r="BL5440" s="13"/>
      <c r="BM5440" s="13"/>
      <c r="BN5440" s="13"/>
    </row>
    <row r="5441" spans="4:66" x14ac:dyDescent="0.25">
      <c r="D5441"/>
      <c r="E5441" s="10"/>
      <c r="F5441" s="10"/>
      <c r="G5441" s="10"/>
      <c r="H5441" s="10"/>
      <c r="I5441" s="10"/>
      <c r="J5441" s="10"/>
      <c r="K5441" s="11"/>
      <c r="L5441" s="11"/>
      <c r="M5441" s="12"/>
      <c r="N5441" s="12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12"/>
      <c r="Z5441" s="12"/>
      <c r="AA5441" s="12"/>
      <c r="AB5441" s="12"/>
      <c r="AC5441" s="12"/>
      <c r="AD5441" s="12"/>
      <c r="AE5441" s="12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  <c r="AR5441" s="12"/>
      <c r="AS5441" s="12"/>
      <c r="AT5441" s="12"/>
      <c r="AU5441" s="12"/>
      <c r="AV5441" s="12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12"/>
      <c r="BG5441" s="12"/>
      <c r="BH5441" s="12"/>
      <c r="BI5441" s="12"/>
      <c r="BJ5441" s="13"/>
      <c r="BK5441" s="13"/>
      <c r="BL5441" s="13"/>
      <c r="BM5441" s="13"/>
      <c r="BN5441" s="13"/>
    </row>
    <row r="5442" spans="4:66" x14ac:dyDescent="0.25">
      <c r="D5442"/>
      <c r="E5442" s="10"/>
      <c r="F5442" s="10"/>
      <c r="G5442" s="10"/>
      <c r="H5442" s="10"/>
      <c r="I5442" s="10"/>
      <c r="J5442" s="10"/>
      <c r="K5442" s="11"/>
      <c r="L5442" s="11"/>
      <c r="M5442" s="12"/>
      <c r="N5442" s="12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12"/>
      <c r="Z5442" s="12"/>
      <c r="AA5442" s="12"/>
      <c r="AB5442" s="12"/>
      <c r="AC5442" s="12"/>
      <c r="AD5442" s="12"/>
      <c r="AE5442" s="12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  <c r="AR5442" s="12"/>
      <c r="AS5442" s="12"/>
      <c r="AT5442" s="12"/>
      <c r="AU5442" s="12"/>
      <c r="AV5442" s="12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12"/>
      <c r="BG5442" s="12"/>
      <c r="BH5442" s="12"/>
      <c r="BI5442" s="12"/>
      <c r="BJ5442" s="13"/>
      <c r="BK5442" s="13"/>
      <c r="BL5442" s="13"/>
      <c r="BM5442" s="13"/>
      <c r="BN5442" s="13"/>
    </row>
    <row r="5443" spans="4:66" x14ac:dyDescent="0.25">
      <c r="D5443"/>
      <c r="E5443" s="10"/>
      <c r="F5443" s="10"/>
      <c r="G5443" s="10"/>
      <c r="H5443" s="10"/>
      <c r="I5443" s="10"/>
      <c r="J5443" s="10"/>
      <c r="K5443" s="11"/>
      <c r="L5443" s="11"/>
      <c r="M5443" s="12"/>
      <c r="N5443" s="12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12"/>
      <c r="Z5443" s="12"/>
      <c r="AA5443" s="12"/>
      <c r="AB5443" s="12"/>
      <c r="AC5443" s="12"/>
      <c r="AD5443" s="12"/>
      <c r="AE5443" s="12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  <c r="AR5443" s="12"/>
      <c r="AS5443" s="12"/>
      <c r="AT5443" s="12"/>
      <c r="AU5443" s="12"/>
      <c r="AV5443" s="12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12"/>
      <c r="BG5443" s="12"/>
      <c r="BH5443" s="12"/>
      <c r="BI5443" s="12"/>
      <c r="BJ5443" s="13"/>
      <c r="BK5443" s="13"/>
      <c r="BL5443" s="13"/>
      <c r="BM5443" s="13"/>
      <c r="BN5443" s="13"/>
    </row>
    <row r="5444" spans="4:66" x14ac:dyDescent="0.25">
      <c r="D5444"/>
      <c r="E5444" s="10"/>
      <c r="F5444" s="10"/>
      <c r="G5444" s="10"/>
      <c r="H5444" s="10"/>
      <c r="I5444" s="10"/>
      <c r="J5444" s="10"/>
      <c r="K5444" s="11"/>
      <c r="L5444" s="11"/>
      <c r="M5444" s="12"/>
      <c r="N5444" s="12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12"/>
      <c r="Z5444" s="12"/>
      <c r="AA5444" s="12"/>
      <c r="AB5444" s="12"/>
      <c r="AC5444" s="12"/>
      <c r="AD5444" s="12"/>
      <c r="AE5444" s="12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  <c r="AR5444" s="12"/>
      <c r="AS5444" s="12"/>
      <c r="AT5444" s="12"/>
      <c r="AU5444" s="12"/>
      <c r="AV5444" s="12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12"/>
      <c r="BG5444" s="12"/>
      <c r="BH5444" s="12"/>
      <c r="BI5444" s="12"/>
      <c r="BJ5444" s="13"/>
      <c r="BK5444" s="13"/>
      <c r="BL5444" s="13"/>
      <c r="BM5444" s="13"/>
      <c r="BN5444" s="13"/>
    </row>
    <row r="5445" spans="4:66" x14ac:dyDescent="0.25">
      <c r="D5445"/>
      <c r="E5445" s="10"/>
      <c r="F5445" s="10"/>
      <c r="G5445" s="10"/>
      <c r="H5445" s="10"/>
      <c r="I5445" s="10"/>
      <c r="J5445" s="10"/>
      <c r="K5445" s="11"/>
      <c r="L5445" s="11"/>
      <c r="M5445" s="12"/>
      <c r="N5445" s="12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2"/>
      <c r="AS5445" s="12"/>
      <c r="AT5445" s="12"/>
      <c r="AU5445" s="12"/>
      <c r="AV5445" s="12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12"/>
      <c r="BG5445" s="12"/>
      <c r="BH5445" s="12"/>
      <c r="BI5445" s="12"/>
      <c r="BJ5445" s="13"/>
      <c r="BK5445" s="13"/>
      <c r="BL5445" s="13"/>
      <c r="BM5445" s="13"/>
      <c r="BN5445" s="13"/>
    </row>
    <row r="5446" spans="4:66" x14ac:dyDescent="0.25">
      <c r="D5446"/>
      <c r="E5446" s="10"/>
      <c r="F5446" s="10"/>
      <c r="G5446" s="10"/>
      <c r="H5446" s="10"/>
      <c r="I5446" s="10"/>
      <c r="J5446" s="10"/>
      <c r="K5446" s="11"/>
      <c r="L5446" s="11"/>
      <c r="M5446" s="12"/>
      <c r="N5446" s="12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12"/>
      <c r="Z5446" s="12"/>
      <c r="AA5446" s="12"/>
      <c r="AB5446" s="12"/>
      <c r="AC5446" s="12"/>
      <c r="AD5446" s="12"/>
      <c r="AE5446" s="12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  <c r="AR5446" s="12"/>
      <c r="AS5446" s="12"/>
      <c r="AT5446" s="12"/>
      <c r="AU5446" s="12"/>
      <c r="AV5446" s="12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12"/>
      <c r="BG5446" s="12"/>
      <c r="BH5446" s="12"/>
      <c r="BI5446" s="12"/>
      <c r="BJ5446" s="13"/>
      <c r="BK5446" s="13"/>
      <c r="BL5446" s="13"/>
      <c r="BM5446" s="13"/>
      <c r="BN5446" s="13"/>
    </row>
    <row r="5447" spans="4:66" x14ac:dyDescent="0.25">
      <c r="D5447"/>
      <c r="E5447" s="10"/>
      <c r="F5447" s="10"/>
      <c r="G5447" s="10"/>
      <c r="H5447" s="10"/>
      <c r="I5447" s="10"/>
      <c r="J5447" s="10"/>
      <c r="K5447" s="11"/>
      <c r="L5447" s="11"/>
      <c r="M5447" s="12"/>
      <c r="N5447" s="12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12"/>
      <c r="Z5447" s="12"/>
      <c r="AA5447" s="12"/>
      <c r="AB5447" s="12"/>
      <c r="AC5447" s="12"/>
      <c r="AD5447" s="12"/>
      <c r="AE5447" s="12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  <c r="AR5447" s="12"/>
      <c r="AS5447" s="12"/>
      <c r="AT5447" s="12"/>
      <c r="AU5447" s="12"/>
      <c r="AV5447" s="12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12"/>
      <c r="BG5447" s="12"/>
      <c r="BH5447" s="12"/>
      <c r="BI5447" s="12"/>
      <c r="BJ5447" s="13"/>
      <c r="BK5447" s="13"/>
      <c r="BL5447" s="13"/>
      <c r="BM5447" s="13"/>
      <c r="BN5447" s="13"/>
    </row>
    <row r="5448" spans="4:66" x14ac:dyDescent="0.25">
      <c r="D5448"/>
      <c r="E5448" s="10"/>
      <c r="F5448" s="10"/>
      <c r="G5448" s="10"/>
      <c r="H5448" s="10"/>
      <c r="I5448" s="10"/>
      <c r="J5448" s="10"/>
      <c r="K5448" s="11"/>
      <c r="L5448" s="11"/>
      <c r="M5448" s="12"/>
      <c r="N5448" s="12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12"/>
      <c r="Z5448" s="12"/>
      <c r="AA5448" s="12"/>
      <c r="AB5448" s="12"/>
      <c r="AC5448" s="12"/>
      <c r="AD5448" s="12"/>
      <c r="AE5448" s="12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  <c r="AR5448" s="12"/>
      <c r="AS5448" s="12"/>
      <c r="AT5448" s="12"/>
      <c r="AU5448" s="12"/>
      <c r="AV5448" s="12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12"/>
      <c r="BG5448" s="12"/>
      <c r="BH5448" s="12"/>
      <c r="BI5448" s="12"/>
      <c r="BJ5448" s="13"/>
      <c r="BK5448" s="13"/>
      <c r="BL5448" s="13"/>
      <c r="BM5448" s="13"/>
      <c r="BN5448" s="13"/>
    </row>
    <row r="5449" spans="4:66" x14ac:dyDescent="0.25">
      <c r="D5449"/>
      <c r="E5449" s="10"/>
      <c r="F5449" s="10"/>
      <c r="G5449" s="10"/>
      <c r="H5449" s="10"/>
      <c r="I5449" s="10"/>
      <c r="J5449" s="10"/>
      <c r="K5449" s="11"/>
      <c r="L5449" s="11"/>
      <c r="M5449" s="12"/>
      <c r="N5449" s="12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12"/>
      <c r="Z5449" s="12"/>
      <c r="AA5449" s="12"/>
      <c r="AB5449" s="12"/>
      <c r="AC5449" s="12"/>
      <c r="AD5449" s="12"/>
      <c r="AE5449" s="12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  <c r="AR5449" s="12"/>
      <c r="AS5449" s="12"/>
      <c r="AT5449" s="12"/>
      <c r="AU5449" s="12"/>
      <c r="AV5449" s="12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12"/>
      <c r="BG5449" s="12"/>
      <c r="BH5449" s="12"/>
      <c r="BI5449" s="12"/>
      <c r="BJ5449" s="13"/>
      <c r="BK5449" s="13"/>
      <c r="BL5449" s="13"/>
      <c r="BM5449" s="13"/>
      <c r="BN5449" s="13"/>
    </row>
    <row r="5450" spans="4:66" x14ac:dyDescent="0.25">
      <c r="D5450"/>
      <c r="E5450" s="10"/>
      <c r="F5450" s="10"/>
      <c r="G5450" s="10"/>
      <c r="H5450" s="10"/>
      <c r="I5450" s="10"/>
      <c r="J5450" s="10"/>
      <c r="K5450" s="11"/>
      <c r="L5450" s="11"/>
      <c r="M5450" s="12"/>
      <c r="N5450" s="12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12"/>
      <c r="Z5450" s="12"/>
      <c r="AA5450" s="12"/>
      <c r="AB5450" s="12"/>
      <c r="AC5450" s="12"/>
      <c r="AD5450" s="12"/>
      <c r="AE5450" s="12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  <c r="AR5450" s="12"/>
      <c r="AS5450" s="12"/>
      <c r="AT5450" s="12"/>
      <c r="AU5450" s="12"/>
      <c r="AV5450" s="12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12"/>
      <c r="BG5450" s="12"/>
      <c r="BH5450" s="12"/>
      <c r="BI5450" s="12"/>
      <c r="BJ5450" s="13"/>
      <c r="BK5450" s="13"/>
      <c r="BL5450" s="13"/>
      <c r="BM5450" s="13"/>
      <c r="BN5450" s="13"/>
    </row>
    <row r="5451" spans="4:66" x14ac:dyDescent="0.25">
      <c r="D5451"/>
      <c r="E5451" s="10"/>
      <c r="F5451" s="10"/>
      <c r="G5451" s="10"/>
      <c r="H5451" s="10"/>
      <c r="I5451" s="10"/>
      <c r="J5451" s="10"/>
      <c r="K5451" s="11"/>
      <c r="L5451" s="11"/>
      <c r="M5451" s="12"/>
      <c r="N5451" s="12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12"/>
      <c r="Z5451" s="12"/>
      <c r="AA5451" s="12"/>
      <c r="AB5451" s="12"/>
      <c r="AC5451" s="12"/>
      <c r="AD5451" s="12"/>
      <c r="AE5451" s="12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  <c r="AR5451" s="12"/>
      <c r="AS5451" s="12"/>
      <c r="AT5451" s="12"/>
      <c r="AU5451" s="12"/>
      <c r="AV5451" s="12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12"/>
      <c r="BG5451" s="12"/>
      <c r="BH5451" s="12"/>
      <c r="BI5451" s="12"/>
      <c r="BJ5451" s="13"/>
      <c r="BK5451" s="13"/>
      <c r="BL5451" s="13"/>
      <c r="BM5451" s="13"/>
      <c r="BN5451" s="13"/>
    </row>
    <row r="5452" spans="4:66" x14ac:dyDescent="0.25">
      <c r="D5452"/>
      <c r="E5452" s="10"/>
      <c r="F5452" s="10"/>
      <c r="G5452" s="10"/>
      <c r="H5452" s="10"/>
      <c r="I5452" s="10"/>
      <c r="J5452" s="10"/>
      <c r="K5452" s="11"/>
      <c r="L5452" s="11"/>
      <c r="M5452" s="12"/>
      <c r="N5452" s="12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12"/>
      <c r="Z5452" s="12"/>
      <c r="AA5452" s="12"/>
      <c r="AB5452" s="12"/>
      <c r="AC5452" s="12"/>
      <c r="AD5452" s="12"/>
      <c r="AE5452" s="12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  <c r="AR5452" s="12"/>
      <c r="AS5452" s="12"/>
      <c r="AT5452" s="12"/>
      <c r="AU5452" s="12"/>
      <c r="AV5452" s="12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12"/>
      <c r="BG5452" s="12"/>
      <c r="BH5452" s="12"/>
      <c r="BI5452" s="12"/>
      <c r="BJ5452" s="13"/>
      <c r="BK5452" s="13"/>
      <c r="BL5452" s="13"/>
      <c r="BM5452" s="13"/>
      <c r="BN5452" s="13"/>
    </row>
    <row r="5453" spans="4:66" x14ac:dyDescent="0.25">
      <c r="D5453"/>
      <c r="E5453" s="10"/>
      <c r="F5453" s="10"/>
      <c r="G5453" s="10"/>
      <c r="H5453" s="10"/>
      <c r="I5453" s="10"/>
      <c r="J5453" s="10"/>
      <c r="K5453" s="11"/>
      <c r="L5453" s="11"/>
      <c r="M5453" s="12"/>
      <c r="N5453" s="12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12"/>
      <c r="Z5453" s="12"/>
      <c r="AA5453" s="12"/>
      <c r="AB5453" s="12"/>
      <c r="AC5453" s="12"/>
      <c r="AD5453" s="12"/>
      <c r="AE5453" s="12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  <c r="AR5453" s="12"/>
      <c r="AS5453" s="12"/>
      <c r="AT5453" s="12"/>
      <c r="AU5453" s="12"/>
      <c r="AV5453" s="12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12"/>
      <c r="BG5453" s="12"/>
      <c r="BH5453" s="12"/>
      <c r="BI5453" s="12"/>
      <c r="BJ5453" s="13"/>
      <c r="BK5453" s="13"/>
      <c r="BL5453" s="13"/>
      <c r="BM5453" s="13"/>
      <c r="BN5453" s="13"/>
    </row>
    <row r="5454" spans="4:66" x14ac:dyDescent="0.25">
      <c r="D5454"/>
      <c r="E5454" s="10"/>
      <c r="F5454" s="10"/>
      <c r="G5454" s="10"/>
      <c r="H5454" s="10"/>
      <c r="I5454" s="10"/>
      <c r="J5454" s="10"/>
      <c r="K5454" s="11"/>
      <c r="L5454" s="11"/>
      <c r="M5454" s="12"/>
      <c r="N5454" s="12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12"/>
      <c r="Z5454" s="12"/>
      <c r="AA5454" s="12"/>
      <c r="AB5454" s="12"/>
      <c r="AC5454" s="12"/>
      <c r="AD5454" s="12"/>
      <c r="AE5454" s="12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  <c r="AR5454" s="12"/>
      <c r="AS5454" s="12"/>
      <c r="AT5454" s="12"/>
      <c r="AU5454" s="12"/>
      <c r="AV5454" s="12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12"/>
      <c r="BG5454" s="12"/>
      <c r="BH5454" s="12"/>
      <c r="BI5454" s="12"/>
      <c r="BJ5454" s="13"/>
      <c r="BK5454" s="13"/>
      <c r="BL5454" s="13"/>
      <c r="BM5454" s="13"/>
      <c r="BN5454" s="13"/>
    </row>
    <row r="5455" spans="4:66" x14ac:dyDescent="0.25">
      <c r="D5455"/>
      <c r="E5455" s="10"/>
      <c r="F5455" s="10"/>
      <c r="G5455" s="10"/>
      <c r="H5455" s="10"/>
      <c r="I5455" s="10"/>
      <c r="J5455" s="10"/>
      <c r="K5455" s="11"/>
      <c r="L5455" s="11"/>
      <c r="M5455" s="12"/>
      <c r="N5455" s="12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2"/>
      <c r="AS5455" s="12"/>
      <c r="AT5455" s="12"/>
      <c r="AU5455" s="12"/>
      <c r="AV5455" s="12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12"/>
      <c r="BG5455" s="12"/>
      <c r="BH5455" s="12"/>
      <c r="BI5455" s="12"/>
      <c r="BJ5455" s="13"/>
      <c r="BK5455" s="13"/>
      <c r="BL5455" s="13"/>
      <c r="BM5455" s="13"/>
      <c r="BN5455" s="13"/>
    </row>
    <row r="5456" spans="4:66" x14ac:dyDescent="0.25">
      <c r="D5456"/>
      <c r="E5456" s="10"/>
      <c r="F5456" s="10"/>
      <c r="G5456" s="10"/>
      <c r="H5456" s="10"/>
      <c r="I5456" s="10"/>
      <c r="J5456" s="10"/>
      <c r="K5456" s="11"/>
      <c r="L5456" s="11"/>
      <c r="M5456" s="12"/>
      <c r="N5456" s="12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12"/>
      <c r="Z5456" s="12"/>
      <c r="AA5456" s="12"/>
      <c r="AB5456" s="12"/>
      <c r="AC5456" s="12"/>
      <c r="AD5456" s="12"/>
      <c r="AE5456" s="12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  <c r="AR5456" s="12"/>
      <c r="AS5456" s="12"/>
      <c r="AT5456" s="12"/>
      <c r="AU5456" s="12"/>
      <c r="AV5456" s="12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12"/>
      <c r="BG5456" s="12"/>
      <c r="BH5456" s="12"/>
      <c r="BI5456" s="12"/>
      <c r="BJ5456" s="13"/>
      <c r="BK5456" s="13"/>
      <c r="BL5456" s="13"/>
      <c r="BM5456" s="13"/>
      <c r="BN5456" s="13"/>
    </row>
    <row r="5457" spans="4:66" x14ac:dyDescent="0.25">
      <c r="D5457"/>
      <c r="E5457" s="10"/>
      <c r="F5457" s="10"/>
      <c r="G5457" s="10"/>
      <c r="H5457" s="10"/>
      <c r="I5457" s="10"/>
      <c r="J5457" s="10"/>
      <c r="K5457" s="11"/>
      <c r="L5457" s="11"/>
      <c r="M5457" s="12"/>
      <c r="N5457" s="12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12"/>
      <c r="Z5457" s="12"/>
      <c r="AA5457" s="12"/>
      <c r="AB5457" s="12"/>
      <c r="AC5457" s="12"/>
      <c r="AD5457" s="12"/>
      <c r="AE5457" s="12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  <c r="AR5457" s="12"/>
      <c r="AS5457" s="12"/>
      <c r="AT5457" s="12"/>
      <c r="AU5457" s="12"/>
      <c r="AV5457" s="12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12"/>
      <c r="BG5457" s="12"/>
      <c r="BH5457" s="12"/>
      <c r="BI5457" s="12"/>
      <c r="BJ5457" s="13"/>
      <c r="BK5457" s="13"/>
      <c r="BL5457" s="13"/>
      <c r="BM5457" s="13"/>
      <c r="BN5457" s="13"/>
    </row>
    <row r="5458" spans="4:66" x14ac:dyDescent="0.25">
      <c r="D5458"/>
      <c r="E5458" s="10"/>
      <c r="F5458" s="10"/>
      <c r="G5458" s="10"/>
      <c r="H5458" s="10"/>
      <c r="I5458" s="10"/>
      <c r="J5458" s="10"/>
      <c r="K5458" s="11"/>
      <c r="L5458" s="11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  <c r="AR5458" s="12"/>
      <c r="AS5458" s="12"/>
      <c r="AT5458" s="12"/>
      <c r="AU5458" s="12"/>
      <c r="AV5458" s="12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12"/>
      <c r="BG5458" s="12"/>
      <c r="BH5458" s="12"/>
      <c r="BI5458" s="12"/>
      <c r="BJ5458" s="13"/>
      <c r="BK5458" s="13"/>
      <c r="BL5458" s="13"/>
      <c r="BM5458" s="13"/>
      <c r="BN5458" s="13"/>
    </row>
    <row r="5459" spans="4:66" x14ac:dyDescent="0.25">
      <c r="D5459"/>
      <c r="E5459" s="10"/>
      <c r="F5459" s="10"/>
      <c r="G5459" s="10"/>
      <c r="H5459" s="10"/>
      <c r="I5459" s="10"/>
      <c r="J5459" s="10"/>
      <c r="K5459" s="11"/>
      <c r="L5459" s="11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  <c r="AR5459" s="12"/>
      <c r="AS5459" s="12"/>
      <c r="AT5459" s="12"/>
      <c r="AU5459" s="12"/>
      <c r="AV5459" s="12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12"/>
      <c r="BG5459" s="12"/>
      <c r="BH5459" s="12"/>
      <c r="BI5459" s="12"/>
      <c r="BJ5459" s="13"/>
      <c r="BK5459" s="13"/>
      <c r="BL5459" s="13"/>
      <c r="BM5459" s="13"/>
      <c r="BN5459" s="13"/>
    </row>
    <row r="5460" spans="4:66" x14ac:dyDescent="0.25">
      <c r="D5460"/>
      <c r="E5460" s="10"/>
      <c r="F5460" s="10"/>
      <c r="G5460" s="10"/>
      <c r="H5460" s="10"/>
      <c r="I5460" s="10"/>
      <c r="J5460" s="10"/>
      <c r="K5460" s="11"/>
      <c r="L5460" s="11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  <c r="AR5460" s="12"/>
      <c r="AS5460" s="12"/>
      <c r="AT5460" s="12"/>
      <c r="AU5460" s="12"/>
      <c r="AV5460" s="12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12"/>
      <c r="BG5460" s="12"/>
      <c r="BH5460" s="12"/>
      <c r="BI5460" s="12"/>
      <c r="BJ5460" s="13"/>
      <c r="BK5460" s="13"/>
      <c r="BL5460" s="13"/>
      <c r="BM5460" s="13"/>
      <c r="BN5460" s="13"/>
    </row>
    <row r="5461" spans="4:66" x14ac:dyDescent="0.25">
      <c r="D5461"/>
      <c r="E5461" s="10"/>
      <c r="F5461" s="10"/>
      <c r="G5461" s="10"/>
      <c r="H5461" s="10"/>
      <c r="I5461" s="10"/>
      <c r="J5461" s="10"/>
      <c r="K5461" s="11"/>
      <c r="L5461" s="11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2"/>
      <c r="AS5461" s="12"/>
      <c r="AT5461" s="12"/>
      <c r="AU5461" s="12"/>
      <c r="AV5461" s="12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12"/>
      <c r="BG5461" s="12"/>
      <c r="BH5461" s="12"/>
      <c r="BI5461" s="12"/>
      <c r="BJ5461" s="13"/>
      <c r="BK5461" s="13"/>
      <c r="BL5461" s="13"/>
      <c r="BM5461" s="13"/>
      <c r="BN5461" s="13"/>
    </row>
    <row r="5462" spans="4:66" x14ac:dyDescent="0.25">
      <c r="D5462"/>
      <c r="E5462" s="10"/>
      <c r="F5462" s="10"/>
      <c r="G5462" s="10"/>
      <c r="H5462" s="10"/>
      <c r="I5462" s="10"/>
      <c r="J5462" s="10"/>
      <c r="K5462" s="11"/>
      <c r="L5462" s="11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  <c r="AR5462" s="12"/>
      <c r="AS5462" s="12"/>
      <c r="AT5462" s="12"/>
      <c r="AU5462" s="12"/>
      <c r="AV5462" s="12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12"/>
      <c r="BG5462" s="12"/>
      <c r="BH5462" s="12"/>
      <c r="BI5462" s="12"/>
      <c r="BJ5462" s="13"/>
      <c r="BK5462" s="13"/>
      <c r="BL5462" s="13"/>
      <c r="BM5462" s="13"/>
      <c r="BN5462" s="13"/>
    </row>
    <row r="5463" spans="4:66" x14ac:dyDescent="0.25">
      <c r="D5463"/>
      <c r="E5463" s="10"/>
      <c r="F5463" s="10"/>
      <c r="G5463" s="10"/>
      <c r="H5463" s="10"/>
      <c r="I5463" s="10"/>
      <c r="J5463" s="10"/>
      <c r="K5463" s="11"/>
      <c r="L5463" s="11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  <c r="AR5463" s="12"/>
      <c r="AS5463" s="12"/>
      <c r="AT5463" s="12"/>
      <c r="AU5463" s="12"/>
      <c r="AV5463" s="12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12"/>
      <c r="BG5463" s="12"/>
      <c r="BH5463" s="12"/>
      <c r="BI5463" s="12"/>
      <c r="BJ5463" s="13"/>
      <c r="BK5463" s="13"/>
      <c r="BL5463" s="13"/>
      <c r="BM5463" s="13"/>
      <c r="BN5463" s="13"/>
    </row>
    <row r="5464" spans="4:66" x14ac:dyDescent="0.25">
      <c r="D5464"/>
      <c r="E5464" s="10"/>
      <c r="F5464" s="10"/>
      <c r="G5464" s="10"/>
      <c r="H5464" s="10"/>
      <c r="I5464" s="10"/>
      <c r="J5464" s="10"/>
      <c r="K5464" s="11"/>
      <c r="L5464" s="11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  <c r="AR5464" s="12"/>
      <c r="AS5464" s="12"/>
      <c r="AT5464" s="12"/>
      <c r="AU5464" s="12"/>
      <c r="AV5464" s="12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12"/>
      <c r="BG5464" s="12"/>
      <c r="BH5464" s="12"/>
      <c r="BI5464" s="12"/>
      <c r="BJ5464" s="13"/>
      <c r="BK5464" s="13"/>
      <c r="BL5464" s="13"/>
      <c r="BM5464" s="13"/>
      <c r="BN5464" s="13"/>
    </row>
    <row r="5465" spans="4:66" x14ac:dyDescent="0.25">
      <c r="D5465"/>
      <c r="E5465" s="10"/>
      <c r="F5465" s="10"/>
      <c r="G5465" s="10"/>
      <c r="H5465" s="10"/>
      <c r="I5465" s="10"/>
      <c r="J5465" s="10"/>
      <c r="K5465" s="11"/>
      <c r="L5465" s="11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  <c r="AR5465" s="12"/>
      <c r="AS5465" s="12"/>
      <c r="AT5465" s="12"/>
      <c r="AU5465" s="12"/>
      <c r="AV5465" s="12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12"/>
      <c r="BG5465" s="12"/>
      <c r="BH5465" s="12"/>
      <c r="BI5465" s="12"/>
      <c r="BJ5465" s="13"/>
      <c r="BK5465" s="13"/>
      <c r="BL5465" s="13"/>
      <c r="BM5465" s="13"/>
      <c r="BN5465" s="13"/>
    </row>
    <row r="5466" spans="4:66" x14ac:dyDescent="0.25">
      <c r="D5466"/>
      <c r="E5466" s="10"/>
      <c r="F5466" s="10"/>
      <c r="G5466" s="10"/>
      <c r="H5466" s="10"/>
      <c r="I5466" s="10"/>
      <c r="J5466" s="10"/>
      <c r="K5466" s="11"/>
      <c r="L5466" s="11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  <c r="AR5466" s="12"/>
      <c r="AS5466" s="12"/>
      <c r="AT5466" s="12"/>
      <c r="AU5466" s="12"/>
      <c r="AV5466" s="12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12"/>
      <c r="BG5466" s="12"/>
      <c r="BH5466" s="12"/>
      <c r="BI5466" s="12"/>
      <c r="BJ5466" s="13"/>
      <c r="BK5466" s="13"/>
      <c r="BL5466" s="13"/>
      <c r="BM5466" s="13"/>
      <c r="BN5466" s="13"/>
    </row>
    <row r="5467" spans="4:66" x14ac:dyDescent="0.25">
      <c r="D5467"/>
      <c r="E5467" s="10"/>
      <c r="F5467" s="10"/>
      <c r="G5467" s="10"/>
      <c r="H5467" s="10"/>
      <c r="I5467" s="10"/>
      <c r="J5467" s="10"/>
      <c r="K5467" s="11"/>
      <c r="L5467" s="11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  <c r="AR5467" s="12"/>
      <c r="AS5467" s="12"/>
      <c r="AT5467" s="12"/>
      <c r="AU5467" s="12"/>
      <c r="AV5467" s="12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12"/>
      <c r="BG5467" s="12"/>
      <c r="BH5467" s="12"/>
      <c r="BI5467" s="12"/>
      <c r="BJ5467" s="13"/>
      <c r="BK5467" s="13"/>
      <c r="BL5467" s="13"/>
      <c r="BM5467" s="13"/>
      <c r="BN5467" s="13"/>
    </row>
    <row r="5468" spans="4:66" x14ac:dyDescent="0.25">
      <c r="D5468"/>
      <c r="E5468" s="10"/>
      <c r="F5468" s="10"/>
      <c r="G5468" s="10"/>
      <c r="H5468" s="10"/>
      <c r="I5468" s="10"/>
      <c r="J5468" s="10"/>
      <c r="K5468" s="11"/>
      <c r="L5468" s="11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  <c r="AR5468" s="12"/>
      <c r="AS5468" s="12"/>
      <c r="AT5468" s="12"/>
      <c r="AU5468" s="12"/>
      <c r="AV5468" s="12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12"/>
      <c r="BG5468" s="12"/>
      <c r="BH5468" s="12"/>
      <c r="BI5468" s="12"/>
      <c r="BJ5468" s="13"/>
      <c r="BK5468" s="13"/>
      <c r="BL5468" s="13"/>
      <c r="BM5468" s="13"/>
      <c r="BN5468" s="13"/>
    </row>
    <row r="5469" spans="4:66" x14ac:dyDescent="0.25">
      <c r="D5469"/>
      <c r="E5469" s="10"/>
      <c r="F5469" s="10"/>
      <c r="G5469" s="10"/>
      <c r="H5469" s="10"/>
      <c r="I5469" s="10"/>
      <c r="J5469" s="10"/>
      <c r="K5469" s="11"/>
      <c r="L5469" s="11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  <c r="AR5469" s="12"/>
      <c r="AS5469" s="12"/>
      <c r="AT5469" s="12"/>
      <c r="AU5469" s="12"/>
      <c r="AV5469" s="12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12"/>
      <c r="BG5469" s="12"/>
      <c r="BH5469" s="12"/>
      <c r="BI5469" s="12"/>
      <c r="BJ5469" s="13"/>
      <c r="BK5469" s="13"/>
      <c r="BL5469" s="13"/>
      <c r="BM5469" s="13"/>
      <c r="BN5469" s="13"/>
    </row>
    <row r="5470" spans="4:66" x14ac:dyDescent="0.25">
      <c r="D5470"/>
      <c r="E5470" s="10"/>
      <c r="F5470" s="10"/>
      <c r="G5470" s="10"/>
      <c r="H5470" s="10"/>
      <c r="I5470" s="10"/>
      <c r="J5470" s="10"/>
      <c r="K5470" s="11"/>
      <c r="L5470" s="11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  <c r="AR5470" s="12"/>
      <c r="AS5470" s="12"/>
      <c r="AT5470" s="12"/>
      <c r="AU5470" s="12"/>
      <c r="AV5470" s="12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12"/>
      <c r="BG5470" s="12"/>
      <c r="BH5470" s="12"/>
      <c r="BI5470" s="12"/>
      <c r="BJ5470" s="13"/>
      <c r="BK5470" s="13"/>
      <c r="BL5470" s="13"/>
      <c r="BM5470" s="13"/>
      <c r="BN5470" s="13"/>
    </row>
    <row r="5471" spans="4:66" x14ac:dyDescent="0.25">
      <c r="D5471"/>
      <c r="E5471" s="10"/>
      <c r="F5471" s="10"/>
      <c r="G5471" s="10"/>
      <c r="H5471" s="10"/>
      <c r="I5471" s="10"/>
      <c r="J5471" s="10"/>
      <c r="K5471" s="11"/>
      <c r="L5471" s="11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  <c r="AR5471" s="12"/>
      <c r="AS5471" s="12"/>
      <c r="AT5471" s="12"/>
      <c r="AU5471" s="12"/>
      <c r="AV5471" s="12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12"/>
      <c r="BG5471" s="12"/>
      <c r="BH5471" s="12"/>
      <c r="BI5471" s="12"/>
      <c r="BJ5471" s="13"/>
      <c r="BK5471" s="13"/>
      <c r="BL5471" s="13"/>
      <c r="BM5471" s="13"/>
      <c r="BN5471" s="13"/>
    </row>
    <row r="5472" spans="4:66" x14ac:dyDescent="0.25">
      <c r="D5472"/>
      <c r="E5472" s="10"/>
      <c r="F5472" s="10"/>
      <c r="G5472" s="10"/>
      <c r="H5472" s="10"/>
      <c r="I5472" s="10"/>
      <c r="J5472" s="10"/>
      <c r="K5472" s="11"/>
      <c r="L5472" s="11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  <c r="AR5472" s="12"/>
      <c r="AS5472" s="12"/>
      <c r="AT5472" s="12"/>
      <c r="AU5472" s="12"/>
      <c r="AV5472" s="12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12"/>
      <c r="BG5472" s="12"/>
      <c r="BH5472" s="12"/>
      <c r="BI5472" s="12"/>
      <c r="BJ5472" s="13"/>
      <c r="BK5472" s="13"/>
      <c r="BL5472" s="13"/>
      <c r="BM5472" s="13"/>
      <c r="BN5472" s="13"/>
    </row>
    <row r="5473" spans="4:66" x14ac:dyDescent="0.25">
      <c r="D5473"/>
      <c r="E5473" s="10"/>
      <c r="F5473" s="10"/>
      <c r="G5473" s="10"/>
      <c r="H5473" s="10"/>
      <c r="I5473" s="10"/>
      <c r="J5473" s="10"/>
      <c r="K5473" s="11"/>
      <c r="L5473" s="11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  <c r="AR5473" s="12"/>
      <c r="AS5473" s="12"/>
      <c r="AT5473" s="12"/>
      <c r="AU5473" s="12"/>
      <c r="AV5473" s="12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12"/>
      <c r="BG5473" s="12"/>
      <c r="BH5473" s="12"/>
      <c r="BI5473" s="12"/>
      <c r="BJ5473" s="13"/>
      <c r="BK5473" s="13"/>
      <c r="BL5473" s="13"/>
      <c r="BM5473" s="13"/>
      <c r="BN5473" s="13"/>
    </row>
    <row r="5474" spans="4:66" x14ac:dyDescent="0.25">
      <c r="D5474"/>
      <c r="E5474" s="10"/>
      <c r="F5474" s="10"/>
      <c r="G5474" s="10"/>
      <c r="H5474" s="10"/>
      <c r="I5474" s="10"/>
      <c r="J5474" s="10"/>
      <c r="K5474" s="11"/>
      <c r="L5474" s="11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  <c r="AR5474" s="12"/>
      <c r="AS5474" s="12"/>
      <c r="AT5474" s="12"/>
      <c r="AU5474" s="12"/>
      <c r="AV5474" s="12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12"/>
      <c r="BG5474" s="12"/>
      <c r="BH5474" s="12"/>
      <c r="BI5474" s="12"/>
      <c r="BJ5474" s="13"/>
      <c r="BK5474" s="13"/>
      <c r="BL5474" s="13"/>
      <c r="BM5474" s="13"/>
      <c r="BN5474" s="13"/>
    </row>
    <row r="5475" spans="4:66" x14ac:dyDescent="0.25">
      <c r="D5475"/>
      <c r="E5475" s="10"/>
      <c r="F5475" s="10"/>
      <c r="G5475" s="10"/>
      <c r="H5475" s="10"/>
      <c r="I5475" s="10"/>
      <c r="J5475" s="10"/>
      <c r="K5475" s="11"/>
      <c r="L5475" s="11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  <c r="AR5475" s="12"/>
      <c r="AS5475" s="12"/>
      <c r="AT5475" s="12"/>
      <c r="AU5475" s="12"/>
      <c r="AV5475" s="12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12"/>
      <c r="BG5475" s="12"/>
      <c r="BH5475" s="12"/>
      <c r="BI5475" s="12"/>
      <c r="BJ5475" s="13"/>
      <c r="BK5475" s="13"/>
      <c r="BL5475" s="13"/>
      <c r="BM5475" s="13"/>
      <c r="BN5475" s="13"/>
    </row>
    <row r="5476" spans="4:66" x14ac:dyDescent="0.25">
      <c r="D5476"/>
      <c r="E5476" s="10"/>
      <c r="F5476" s="10"/>
      <c r="G5476" s="10"/>
      <c r="H5476" s="10"/>
      <c r="I5476" s="10"/>
      <c r="J5476" s="10"/>
      <c r="K5476" s="11"/>
      <c r="L5476" s="11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  <c r="AR5476" s="12"/>
      <c r="AS5476" s="12"/>
      <c r="AT5476" s="12"/>
      <c r="AU5476" s="12"/>
      <c r="AV5476" s="12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12"/>
      <c r="BG5476" s="12"/>
      <c r="BH5476" s="12"/>
      <c r="BI5476" s="12"/>
      <c r="BJ5476" s="13"/>
      <c r="BK5476" s="13"/>
      <c r="BL5476" s="13"/>
      <c r="BM5476" s="13"/>
      <c r="BN5476" s="13"/>
    </row>
    <row r="5477" spans="4:66" x14ac:dyDescent="0.25">
      <c r="D5477"/>
      <c r="E5477" s="10"/>
      <c r="F5477" s="10"/>
      <c r="G5477" s="10"/>
      <c r="H5477" s="10"/>
      <c r="I5477" s="10"/>
      <c r="J5477" s="10"/>
      <c r="K5477" s="11"/>
      <c r="L5477" s="11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  <c r="AR5477" s="12"/>
      <c r="AS5477" s="12"/>
      <c r="AT5477" s="12"/>
      <c r="AU5477" s="12"/>
      <c r="AV5477" s="12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12"/>
      <c r="BG5477" s="12"/>
      <c r="BH5477" s="12"/>
      <c r="BI5477" s="12"/>
      <c r="BJ5477" s="13"/>
      <c r="BK5477" s="13"/>
      <c r="BL5477" s="13"/>
      <c r="BM5477" s="13"/>
      <c r="BN5477" s="13"/>
    </row>
    <row r="5478" spans="4:66" x14ac:dyDescent="0.25">
      <c r="D5478"/>
      <c r="E5478" s="10"/>
      <c r="F5478" s="10"/>
      <c r="G5478" s="10"/>
      <c r="H5478" s="10"/>
      <c r="I5478" s="10"/>
      <c r="J5478" s="10"/>
      <c r="K5478" s="11"/>
      <c r="L5478" s="11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  <c r="AR5478" s="12"/>
      <c r="AS5478" s="12"/>
      <c r="AT5478" s="12"/>
      <c r="AU5478" s="12"/>
      <c r="AV5478" s="12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12"/>
      <c r="BG5478" s="12"/>
      <c r="BH5478" s="12"/>
      <c r="BI5478" s="12"/>
      <c r="BJ5478" s="13"/>
      <c r="BK5478" s="13"/>
      <c r="BL5478" s="13"/>
      <c r="BM5478" s="13"/>
      <c r="BN5478" s="13"/>
    </row>
    <row r="5479" spans="4:66" x14ac:dyDescent="0.25">
      <c r="D5479"/>
      <c r="E5479" s="10"/>
      <c r="F5479" s="10"/>
      <c r="G5479" s="10"/>
      <c r="H5479" s="10"/>
      <c r="I5479" s="10"/>
      <c r="J5479" s="10"/>
      <c r="K5479" s="11"/>
      <c r="L5479" s="11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  <c r="AR5479" s="12"/>
      <c r="AS5479" s="12"/>
      <c r="AT5479" s="12"/>
      <c r="AU5479" s="12"/>
      <c r="AV5479" s="12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12"/>
      <c r="BG5479" s="12"/>
      <c r="BH5479" s="12"/>
      <c r="BI5479" s="12"/>
      <c r="BJ5479" s="13"/>
      <c r="BK5479" s="13"/>
      <c r="BL5479" s="13"/>
      <c r="BM5479" s="13"/>
      <c r="BN5479" s="13"/>
    </row>
    <row r="5480" spans="4:66" x14ac:dyDescent="0.25">
      <c r="D5480"/>
      <c r="E5480" s="10"/>
      <c r="F5480" s="10"/>
      <c r="G5480" s="10"/>
      <c r="H5480" s="10"/>
      <c r="I5480" s="10"/>
      <c r="J5480" s="10"/>
      <c r="K5480" s="11"/>
      <c r="L5480" s="11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  <c r="AR5480" s="12"/>
      <c r="AS5480" s="12"/>
      <c r="AT5480" s="12"/>
      <c r="AU5480" s="12"/>
      <c r="AV5480" s="12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12"/>
      <c r="BG5480" s="12"/>
      <c r="BH5480" s="12"/>
      <c r="BI5480" s="12"/>
      <c r="BJ5480" s="13"/>
      <c r="BK5480" s="13"/>
      <c r="BL5480" s="13"/>
      <c r="BM5480" s="13"/>
      <c r="BN5480" s="13"/>
    </row>
    <row r="5481" spans="4:66" x14ac:dyDescent="0.25">
      <c r="D5481"/>
      <c r="E5481" s="10"/>
      <c r="F5481" s="10"/>
      <c r="G5481" s="10"/>
      <c r="H5481" s="10"/>
      <c r="I5481" s="10"/>
      <c r="J5481" s="10"/>
      <c r="K5481" s="11"/>
      <c r="L5481" s="11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2"/>
      <c r="AS5481" s="12"/>
      <c r="AT5481" s="12"/>
      <c r="AU5481" s="12"/>
      <c r="AV5481" s="12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12"/>
      <c r="BG5481" s="12"/>
      <c r="BH5481" s="12"/>
      <c r="BI5481" s="12"/>
      <c r="BJ5481" s="13"/>
      <c r="BK5481" s="13"/>
      <c r="BL5481" s="13"/>
      <c r="BM5481" s="13"/>
      <c r="BN5481" s="13"/>
    </row>
    <row r="5482" spans="4:66" x14ac:dyDescent="0.25">
      <c r="D5482"/>
      <c r="E5482" s="10"/>
      <c r="F5482" s="10"/>
      <c r="G5482" s="10"/>
      <c r="H5482" s="10"/>
      <c r="I5482" s="10"/>
      <c r="J5482" s="10"/>
      <c r="K5482" s="11"/>
      <c r="L5482" s="11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  <c r="AR5482" s="12"/>
      <c r="AS5482" s="12"/>
      <c r="AT5482" s="12"/>
      <c r="AU5482" s="12"/>
      <c r="AV5482" s="12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12"/>
      <c r="BG5482" s="12"/>
      <c r="BH5482" s="12"/>
      <c r="BI5482" s="12"/>
      <c r="BJ5482" s="13"/>
      <c r="BK5482" s="13"/>
      <c r="BL5482" s="13"/>
      <c r="BM5482" s="13"/>
      <c r="BN5482" s="13"/>
    </row>
    <row r="5483" spans="4:66" x14ac:dyDescent="0.25">
      <c r="D5483"/>
      <c r="E5483" s="10"/>
      <c r="F5483" s="10"/>
      <c r="G5483" s="10"/>
      <c r="H5483" s="10"/>
      <c r="I5483" s="10"/>
      <c r="J5483" s="10"/>
      <c r="K5483" s="11"/>
      <c r="L5483" s="11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2"/>
      <c r="AS5483" s="12"/>
      <c r="AT5483" s="12"/>
      <c r="AU5483" s="12"/>
      <c r="AV5483" s="12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12"/>
      <c r="BG5483" s="12"/>
      <c r="BH5483" s="12"/>
      <c r="BI5483" s="12"/>
      <c r="BJ5483" s="13"/>
      <c r="BK5483" s="13"/>
      <c r="BL5483" s="13"/>
      <c r="BM5483" s="13"/>
      <c r="BN5483" s="13"/>
    </row>
    <row r="5484" spans="4:66" x14ac:dyDescent="0.25">
      <c r="D5484"/>
      <c r="E5484" s="10"/>
      <c r="F5484" s="10"/>
      <c r="G5484" s="10"/>
      <c r="H5484" s="10"/>
      <c r="I5484" s="10"/>
      <c r="J5484" s="10"/>
      <c r="K5484" s="11"/>
      <c r="L5484" s="11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  <c r="AR5484" s="12"/>
      <c r="AS5484" s="12"/>
      <c r="AT5484" s="12"/>
      <c r="AU5484" s="12"/>
      <c r="AV5484" s="12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12"/>
      <c r="BG5484" s="12"/>
      <c r="BH5484" s="12"/>
      <c r="BI5484" s="12"/>
      <c r="BJ5484" s="13"/>
      <c r="BK5484" s="13"/>
      <c r="BL5484" s="13"/>
      <c r="BM5484" s="13"/>
      <c r="BN5484" s="13"/>
    </row>
    <row r="5485" spans="4:66" x14ac:dyDescent="0.25">
      <c r="D5485"/>
      <c r="E5485" s="10"/>
      <c r="F5485" s="10"/>
      <c r="G5485" s="10"/>
      <c r="H5485" s="10"/>
      <c r="I5485" s="10"/>
      <c r="J5485" s="10"/>
      <c r="K5485" s="11"/>
      <c r="L5485" s="11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2"/>
      <c r="AS5485" s="12"/>
      <c r="AT5485" s="12"/>
      <c r="AU5485" s="12"/>
      <c r="AV5485" s="12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12"/>
      <c r="BG5485" s="12"/>
      <c r="BH5485" s="12"/>
      <c r="BI5485" s="12"/>
      <c r="BJ5485" s="13"/>
      <c r="BK5485" s="13"/>
      <c r="BL5485" s="13"/>
      <c r="BM5485" s="13"/>
      <c r="BN5485" s="13"/>
    </row>
    <row r="5486" spans="4:66" x14ac:dyDescent="0.25">
      <c r="D5486"/>
      <c r="E5486" s="10"/>
      <c r="F5486" s="10"/>
      <c r="G5486" s="10"/>
      <c r="H5486" s="10"/>
      <c r="I5486" s="10"/>
      <c r="J5486" s="10"/>
      <c r="K5486" s="11"/>
      <c r="L5486" s="11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  <c r="AR5486" s="12"/>
      <c r="AS5486" s="12"/>
      <c r="AT5486" s="12"/>
      <c r="AU5486" s="12"/>
      <c r="AV5486" s="12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12"/>
      <c r="BG5486" s="12"/>
      <c r="BH5486" s="12"/>
      <c r="BI5486" s="12"/>
      <c r="BJ5486" s="13"/>
      <c r="BK5486" s="13"/>
      <c r="BL5486" s="13"/>
      <c r="BM5486" s="13"/>
      <c r="BN5486" s="13"/>
    </row>
    <row r="5487" spans="4:66" x14ac:dyDescent="0.25">
      <c r="D5487"/>
      <c r="E5487" s="10"/>
      <c r="F5487" s="10"/>
      <c r="G5487" s="10"/>
      <c r="H5487" s="10"/>
      <c r="I5487" s="10"/>
      <c r="J5487" s="10"/>
      <c r="K5487" s="11"/>
      <c r="L5487" s="11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2"/>
      <c r="AS5487" s="12"/>
      <c r="AT5487" s="12"/>
      <c r="AU5487" s="12"/>
      <c r="AV5487" s="12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12"/>
      <c r="BG5487" s="12"/>
      <c r="BH5487" s="12"/>
      <c r="BI5487" s="12"/>
      <c r="BJ5487" s="13"/>
      <c r="BK5487" s="13"/>
      <c r="BL5487" s="13"/>
      <c r="BM5487" s="13"/>
      <c r="BN5487" s="13"/>
    </row>
    <row r="5488" spans="4:66" x14ac:dyDescent="0.25">
      <c r="D5488"/>
      <c r="E5488" s="10"/>
      <c r="F5488" s="10"/>
      <c r="G5488" s="10"/>
      <c r="H5488" s="10"/>
      <c r="I5488" s="10"/>
      <c r="J5488" s="10"/>
      <c r="K5488" s="11"/>
      <c r="L5488" s="11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  <c r="AR5488" s="12"/>
      <c r="AS5488" s="12"/>
      <c r="AT5488" s="12"/>
      <c r="AU5488" s="12"/>
      <c r="AV5488" s="12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12"/>
      <c r="BG5488" s="12"/>
      <c r="BH5488" s="12"/>
      <c r="BI5488" s="12"/>
      <c r="BJ5488" s="13"/>
      <c r="BK5488" s="13"/>
      <c r="BL5488" s="13"/>
      <c r="BM5488" s="13"/>
      <c r="BN5488" s="13"/>
    </row>
    <row r="5489" spans="4:66" x14ac:dyDescent="0.25">
      <c r="D5489"/>
      <c r="E5489" s="10"/>
      <c r="F5489" s="10"/>
      <c r="G5489" s="10"/>
      <c r="H5489" s="10"/>
      <c r="I5489" s="10"/>
      <c r="J5489" s="10"/>
      <c r="K5489" s="11"/>
      <c r="L5489" s="11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  <c r="AR5489" s="12"/>
      <c r="AS5489" s="12"/>
      <c r="AT5489" s="12"/>
      <c r="AU5489" s="12"/>
      <c r="AV5489" s="12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12"/>
      <c r="BG5489" s="12"/>
      <c r="BH5489" s="12"/>
      <c r="BI5489" s="12"/>
      <c r="BJ5489" s="13"/>
      <c r="BK5489" s="13"/>
      <c r="BL5489" s="13"/>
      <c r="BM5489" s="13"/>
      <c r="BN5489" s="13"/>
    </row>
    <row r="5490" spans="4:66" x14ac:dyDescent="0.25">
      <c r="D5490"/>
      <c r="E5490" s="10"/>
      <c r="F5490" s="10"/>
      <c r="G5490" s="10"/>
      <c r="H5490" s="10"/>
      <c r="I5490" s="10"/>
      <c r="J5490" s="10"/>
      <c r="K5490" s="11"/>
      <c r="L5490" s="11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  <c r="AR5490" s="12"/>
      <c r="AS5490" s="12"/>
      <c r="AT5490" s="12"/>
      <c r="AU5490" s="12"/>
      <c r="AV5490" s="12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12"/>
      <c r="BG5490" s="12"/>
      <c r="BH5490" s="12"/>
      <c r="BI5490" s="12"/>
      <c r="BJ5490" s="13"/>
      <c r="BK5490" s="13"/>
      <c r="BL5490" s="13"/>
      <c r="BM5490" s="13"/>
      <c r="BN5490" s="13"/>
    </row>
    <row r="5491" spans="4:66" x14ac:dyDescent="0.25">
      <c r="D5491"/>
      <c r="E5491" s="10"/>
      <c r="F5491" s="10"/>
      <c r="G5491" s="10"/>
      <c r="H5491" s="10"/>
      <c r="I5491" s="10"/>
      <c r="J5491" s="10"/>
      <c r="K5491" s="11"/>
      <c r="L5491" s="11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  <c r="AR5491" s="12"/>
      <c r="AS5491" s="12"/>
      <c r="AT5491" s="12"/>
      <c r="AU5491" s="12"/>
      <c r="AV5491" s="12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12"/>
      <c r="BG5491" s="12"/>
      <c r="BH5491" s="12"/>
      <c r="BI5491" s="12"/>
      <c r="BJ5491" s="13"/>
      <c r="BK5491" s="13"/>
      <c r="BL5491" s="13"/>
      <c r="BM5491" s="13"/>
      <c r="BN5491" s="13"/>
    </row>
    <row r="5492" spans="4:66" x14ac:dyDescent="0.25">
      <c r="D5492"/>
      <c r="E5492" s="10"/>
      <c r="F5492" s="10"/>
      <c r="G5492" s="10"/>
      <c r="H5492" s="10"/>
      <c r="I5492" s="10"/>
      <c r="J5492" s="10"/>
      <c r="K5492" s="11"/>
      <c r="L5492" s="11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  <c r="AR5492" s="12"/>
      <c r="AS5492" s="12"/>
      <c r="AT5492" s="12"/>
      <c r="AU5492" s="12"/>
      <c r="AV5492" s="12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12"/>
      <c r="BG5492" s="12"/>
      <c r="BH5492" s="12"/>
      <c r="BI5492" s="12"/>
      <c r="BJ5492" s="13"/>
      <c r="BK5492" s="13"/>
      <c r="BL5492" s="13"/>
      <c r="BM5492" s="13"/>
      <c r="BN5492" s="13"/>
    </row>
    <row r="5493" spans="4:66" x14ac:dyDescent="0.25">
      <c r="D5493"/>
      <c r="E5493" s="10"/>
      <c r="F5493" s="10"/>
      <c r="G5493" s="10"/>
      <c r="H5493" s="10"/>
      <c r="I5493" s="10"/>
      <c r="J5493" s="10"/>
      <c r="K5493" s="11"/>
      <c r="L5493" s="11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  <c r="AR5493" s="12"/>
      <c r="AS5493" s="12"/>
      <c r="AT5493" s="12"/>
      <c r="AU5493" s="12"/>
      <c r="AV5493" s="12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12"/>
      <c r="BG5493" s="12"/>
      <c r="BH5493" s="12"/>
      <c r="BI5493" s="12"/>
      <c r="BJ5493" s="13"/>
      <c r="BK5493" s="13"/>
      <c r="BL5493" s="13"/>
      <c r="BM5493" s="13"/>
      <c r="BN5493" s="13"/>
    </row>
    <row r="5494" spans="4:66" x14ac:dyDescent="0.25">
      <c r="D5494"/>
      <c r="E5494" s="10"/>
      <c r="F5494" s="10"/>
      <c r="G5494" s="10"/>
      <c r="H5494" s="10"/>
      <c r="I5494" s="10"/>
      <c r="J5494" s="10"/>
      <c r="K5494" s="11"/>
      <c r="L5494" s="11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  <c r="AR5494" s="12"/>
      <c r="AS5494" s="12"/>
      <c r="AT5494" s="12"/>
      <c r="AU5494" s="12"/>
      <c r="AV5494" s="12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12"/>
      <c r="BG5494" s="12"/>
      <c r="BH5494" s="12"/>
      <c r="BI5494" s="12"/>
      <c r="BJ5494" s="13"/>
      <c r="BK5494" s="13"/>
      <c r="BL5494" s="13"/>
      <c r="BM5494" s="13"/>
      <c r="BN5494" s="13"/>
    </row>
    <row r="5495" spans="4:66" x14ac:dyDescent="0.25">
      <c r="D5495"/>
      <c r="E5495" s="10"/>
      <c r="F5495" s="10"/>
      <c r="G5495" s="10"/>
      <c r="H5495" s="10"/>
      <c r="I5495" s="10"/>
      <c r="J5495" s="10"/>
      <c r="K5495" s="11"/>
      <c r="L5495" s="11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2"/>
      <c r="AS5495" s="12"/>
      <c r="AT5495" s="12"/>
      <c r="AU5495" s="12"/>
      <c r="AV5495" s="12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12"/>
      <c r="BG5495" s="12"/>
      <c r="BH5495" s="12"/>
      <c r="BI5495" s="12"/>
      <c r="BJ5495" s="13"/>
      <c r="BK5495" s="13"/>
      <c r="BL5495" s="13"/>
      <c r="BM5495" s="13"/>
      <c r="BN5495" s="13"/>
    </row>
    <row r="5496" spans="4:66" x14ac:dyDescent="0.25">
      <c r="D5496"/>
      <c r="E5496" s="10"/>
      <c r="F5496" s="10"/>
      <c r="G5496" s="10"/>
      <c r="H5496" s="10"/>
      <c r="I5496" s="10"/>
      <c r="J5496" s="10"/>
      <c r="K5496" s="11"/>
      <c r="L5496" s="11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  <c r="AR5496" s="12"/>
      <c r="AS5496" s="12"/>
      <c r="AT5496" s="12"/>
      <c r="AU5496" s="12"/>
      <c r="AV5496" s="12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12"/>
      <c r="BG5496" s="12"/>
      <c r="BH5496" s="12"/>
      <c r="BI5496" s="12"/>
      <c r="BJ5496" s="13"/>
      <c r="BK5496" s="13"/>
      <c r="BL5496" s="13"/>
      <c r="BM5496" s="13"/>
      <c r="BN5496" s="13"/>
    </row>
    <row r="5497" spans="4:66" x14ac:dyDescent="0.25">
      <c r="D5497"/>
      <c r="E5497" s="10"/>
      <c r="F5497" s="10"/>
      <c r="G5497" s="10"/>
      <c r="H5497" s="10"/>
      <c r="I5497" s="10"/>
      <c r="J5497" s="10"/>
      <c r="K5497" s="11"/>
      <c r="L5497" s="11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2"/>
      <c r="AS5497" s="12"/>
      <c r="AT5497" s="12"/>
      <c r="AU5497" s="12"/>
      <c r="AV5497" s="12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12"/>
      <c r="BG5497" s="12"/>
      <c r="BH5497" s="12"/>
      <c r="BI5497" s="12"/>
      <c r="BJ5497" s="13"/>
      <c r="BK5497" s="13"/>
      <c r="BL5497" s="13"/>
      <c r="BM5497" s="13"/>
      <c r="BN5497" s="13"/>
    </row>
    <row r="5498" spans="4:66" x14ac:dyDescent="0.25">
      <c r="D5498"/>
      <c r="E5498" s="10"/>
      <c r="F5498" s="10"/>
      <c r="G5498" s="10"/>
      <c r="H5498" s="10"/>
      <c r="I5498" s="10"/>
      <c r="J5498" s="10"/>
      <c r="K5498" s="11"/>
      <c r="L5498" s="11"/>
      <c r="M5498" s="12"/>
      <c r="N5498" s="12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12"/>
      <c r="Z5498" s="12"/>
      <c r="AA5498" s="12"/>
      <c r="AB5498" s="12"/>
      <c r="AC5498" s="12"/>
      <c r="AD5498" s="12"/>
      <c r="AE5498" s="12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  <c r="AR5498" s="12"/>
      <c r="AS5498" s="12"/>
      <c r="AT5498" s="12"/>
      <c r="AU5498" s="12"/>
      <c r="AV5498" s="12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12"/>
      <c r="BG5498" s="12"/>
      <c r="BH5498" s="12"/>
      <c r="BI5498" s="12"/>
      <c r="BJ5498" s="13"/>
      <c r="BK5498" s="13"/>
      <c r="BL5498" s="13"/>
      <c r="BM5498" s="13"/>
      <c r="BN5498" s="13"/>
    </row>
    <row r="5499" spans="4:66" x14ac:dyDescent="0.25">
      <c r="D5499"/>
      <c r="E5499" s="10"/>
      <c r="F5499" s="10"/>
      <c r="G5499" s="10"/>
      <c r="H5499" s="10"/>
      <c r="I5499" s="10"/>
      <c r="J5499" s="10"/>
      <c r="K5499" s="11"/>
      <c r="L5499" s="11"/>
      <c r="M5499" s="12"/>
      <c r="N5499" s="12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12"/>
      <c r="Z5499" s="12"/>
      <c r="AA5499" s="12"/>
      <c r="AB5499" s="12"/>
      <c r="AC5499" s="12"/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  <c r="AR5499" s="12"/>
      <c r="AS5499" s="12"/>
      <c r="AT5499" s="12"/>
      <c r="AU5499" s="12"/>
      <c r="AV5499" s="12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12"/>
      <c r="BG5499" s="12"/>
      <c r="BH5499" s="12"/>
      <c r="BI5499" s="12"/>
      <c r="BJ5499" s="13"/>
      <c r="BK5499" s="13"/>
      <c r="BL5499" s="13"/>
      <c r="BM5499" s="13"/>
      <c r="BN5499" s="13"/>
    </row>
    <row r="5500" spans="4:66" x14ac:dyDescent="0.25">
      <c r="D5500"/>
      <c r="E5500" s="10"/>
      <c r="F5500" s="10"/>
      <c r="G5500" s="10"/>
      <c r="H5500" s="10"/>
      <c r="I5500" s="10"/>
      <c r="J5500" s="10"/>
      <c r="K5500" s="11"/>
      <c r="L5500" s="11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  <c r="AR5500" s="12"/>
      <c r="AS5500" s="12"/>
      <c r="AT5500" s="12"/>
      <c r="AU5500" s="12"/>
      <c r="AV5500" s="12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12"/>
      <c r="BG5500" s="12"/>
      <c r="BH5500" s="12"/>
      <c r="BI5500" s="12"/>
      <c r="BJ5500" s="13"/>
      <c r="BK5500" s="13"/>
      <c r="BL5500" s="13"/>
      <c r="BM5500" s="13"/>
      <c r="BN5500" s="13"/>
    </row>
    <row r="5501" spans="4:66" x14ac:dyDescent="0.25">
      <c r="D5501"/>
      <c r="E5501" s="10"/>
      <c r="F5501" s="10"/>
      <c r="G5501" s="10"/>
      <c r="H5501" s="10"/>
      <c r="I5501" s="10"/>
      <c r="J5501" s="10"/>
      <c r="K5501" s="11"/>
      <c r="L5501" s="11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  <c r="AR5501" s="12"/>
      <c r="AS5501" s="12"/>
      <c r="AT5501" s="12"/>
      <c r="AU5501" s="12"/>
      <c r="AV5501" s="12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12"/>
      <c r="BG5501" s="12"/>
      <c r="BH5501" s="12"/>
      <c r="BI5501" s="12"/>
      <c r="BJ5501" s="13"/>
      <c r="BK5501" s="13"/>
      <c r="BL5501" s="13"/>
      <c r="BM5501" s="13"/>
      <c r="BN5501" s="13"/>
    </row>
    <row r="5502" spans="4:66" x14ac:dyDescent="0.25">
      <c r="D5502"/>
      <c r="E5502" s="10"/>
      <c r="F5502" s="10"/>
      <c r="G5502" s="10"/>
      <c r="H5502" s="10"/>
      <c r="I5502" s="10"/>
      <c r="J5502" s="10"/>
      <c r="K5502" s="11"/>
      <c r="L5502" s="11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  <c r="AR5502" s="12"/>
      <c r="AS5502" s="12"/>
      <c r="AT5502" s="12"/>
      <c r="AU5502" s="12"/>
      <c r="AV5502" s="12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12"/>
      <c r="BG5502" s="12"/>
      <c r="BH5502" s="12"/>
      <c r="BI5502" s="12"/>
      <c r="BJ5502" s="13"/>
      <c r="BK5502" s="13"/>
      <c r="BL5502" s="13"/>
      <c r="BM5502" s="13"/>
      <c r="BN5502" s="13"/>
    </row>
    <row r="5503" spans="4:66" x14ac:dyDescent="0.25">
      <c r="D5503"/>
      <c r="E5503" s="10"/>
      <c r="F5503" s="10"/>
      <c r="G5503" s="10"/>
      <c r="H5503" s="10"/>
      <c r="I5503" s="10"/>
      <c r="J5503" s="10"/>
      <c r="K5503" s="11"/>
      <c r="L5503" s="11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  <c r="AR5503" s="12"/>
      <c r="AS5503" s="12"/>
      <c r="AT5503" s="12"/>
      <c r="AU5503" s="12"/>
      <c r="AV5503" s="12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12"/>
      <c r="BG5503" s="12"/>
      <c r="BH5503" s="12"/>
      <c r="BI5503" s="12"/>
      <c r="BJ5503" s="13"/>
      <c r="BK5503" s="13"/>
      <c r="BL5503" s="13"/>
      <c r="BM5503" s="13"/>
      <c r="BN5503" s="13"/>
    </row>
    <row r="5504" spans="4:66" x14ac:dyDescent="0.25">
      <c r="D5504"/>
      <c r="E5504" s="10"/>
      <c r="F5504" s="10"/>
      <c r="G5504" s="10"/>
      <c r="H5504" s="10"/>
      <c r="I5504" s="10"/>
      <c r="J5504" s="10"/>
      <c r="K5504" s="11"/>
      <c r="L5504" s="11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  <c r="AR5504" s="12"/>
      <c r="AS5504" s="12"/>
      <c r="AT5504" s="12"/>
      <c r="AU5504" s="12"/>
      <c r="AV5504" s="12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12"/>
      <c r="BG5504" s="12"/>
      <c r="BH5504" s="12"/>
      <c r="BI5504" s="12"/>
      <c r="BJ5504" s="13"/>
      <c r="BK5504" s="13"/>
      <c r="BL5504" s="13"/>
      <c r="BM5504" s="13"/>
      <c r="BN5504" s="13"/>
    </row>
    <row r="5505" spans="4:66" x14ac:dyDescent="0.25">
      <c r="D5505"/>
      <c r="E5505" s="10"/>
      <c r="F5505" s="10"/>
      <c r="G5505" s="10"/>
      <c r="H5505" s="10"/>
      <c r="I5505" s="10"/>
      <c r="J5505" s="10"/>
      <c r="K5505" s="11"/>
      <c r="L5505" s="11"/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2"/>
      <c r="AS5505" s="12"/>
      <c r="AT5505" s="12"/>
      <c r="AU5505" s="12"/>
      <c r="AV5505" s="12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12"/>
      <c r="BG5505" s="12"/>
      <c r="BH5505" s="12"/>
      <c r="BI5505" s="12"/>
      <c r="BJ5505" s="13"/>
      <c r="BK5505" s="13"/>
      <c r="BL5505" s="13"/>
      <c r="BM5505" s="13"/>
      <c r="BN5505" s="13"/>
    </row>
    <row r="5506" spans="4:66" x14ac:dyDescent="0.25">
      <c r="D5506"/>
      <c r="E5506" s="10"/>
      <c r="F5506" s="10"/>
      <c r="G5506" s="10"/>
      <c r="H5506" s="10"/>
      <c r="I5506" s="10"/>
      <c r="J5506" s="10"/>
      <c r="K5506" s="11"/>
      <c r="L5506" s="11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  <c r="AR5506" s="12"/>
      <c r="AS5506" s="12"/>
      <c r="AT5506" s="12"/>
      <c r="AU5506" s="12"/>
      <c r="AV5506" s="12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12"/>
      <c r="BG5506" s="12"/>
      <c r="BH5506" s="12"/>
      <c r="BI5506" s="12"/>
      <c r="BJ5506" s="13"/>
      <c r="BK5506" s="13"/>
      <c r="BL5506" s="13"/>
      <c r="BM5506" s="13"/>
      <c r="BN5506" s="13"/>
    </row>
    <row r="5507" spans="4:66" x14ac:dyDescent="0.25">
      <c r="D5507"/>
      <c r="E5507" s="10"/>
      <c r="F5507" s="10"/>
      <c r="G5507" s="10"/>
      <c r="H5507" s="10"/>
      <c r="I5507" s="10"/>
      <c r="J5507" s="10"/>
      <c r="K5507" s="11"/>
      <c r="L5507" s="11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2"/>
      <c r="AS5507" s="12"/>
      <c r="AT5507" s="12"/>
      <c r="AU5507" s="12"/>
      <c r="AV5507" s="12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12"/>
      <c r="BG5507" s="12"/>
      <c r="BH5507" s="12"/>
      <c r="BI5507" s="12"/>
      <c r="BJ5507" s="13"/>
      <c r="BK5507" s="13"/>
      <c r="BL5507" s="13"/>
      <c r="BM5507" s="13"/>
      <c r="BN5507" s="13"/>
    </row>
    <row r="5508" spans="4:66" x14ac:dyDescent="0.25">
      <c r="D5508"/>
      <c r="E5508" s="10"/>
      <c r="F5508" s="10"/>
      <c r="G5508" s="10"/>
      <c r="H5508" s="10"/>
      <c r="I5508" s="10"/>
      <c r="J5508" s="10"/>
      <c r="K5508" s="11"/>
      <c r="L5508" s="11"/>
      <c r="M5508" s="12"/>
      <c r="N5508" s="12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  <c r="AR5508" s="12"/>
      <c r="AS5508" s="12"/>
      <c r="AT5508" s="12"/>
      <c r="AU5508" s="12"/>
      <c r="AV5508" s="12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12"/>
      <c r="BG5508" s="12"/>
      <c r="BH5508" s="12"/>
      <c r="BI5508" s="12"/>
      <c r="BJ5508" s="13"/>
      <c r="BK5508" s="13"/>
      <c r="BL5508" s="13"/>
      <c r="BM5508" s="13"/>
      <c r="BN5508" s="13"/>
    </row>
    <row r="5509" spans="4:66" x14ac:dyDescent="0.25">
      <c r="D5509"/>
      <c r="E5509" s="10"/>
      <c r="F5509" s="10"/>
      <c r="G5509" s="10"/>
      <c r="H5509" s="10"/>
      <c r="I5509" s="10"/>
      <c r="J5509" s="10"/>
      <c r="K5509" s="11"/>
      <c r="L5509" s="11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2"/>
      <c r="AS5509" s="12"/>
      <c r="AT5509" s="12"/>
      <c r="AU5509" s="12"/>
      <c r="AV5509" s="12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12"/>
      <c r="BG5509" s="12"/>
      <c r="BH5509" s="12"/>
      <c r="BI5509" s="12"/>
      <c r="BJ5509" s="13"/>
      <c r="BK5509" s="13"/>
      <c r="BL5509" s="13"/>
      <c r="BM5509" s="13"/>
      <c r="BN5509" s="13"/>
    </row>
    <row r="5510" spans="4:66" x14ac:dyDescent="0.25">
      <c r="D5510"/>
      <c r="E5510" s="10"/>
      <c r="F5510" s="10"/>
      <c r="G5510" s="10"/>
      <c r="H5510" s="10"/>
      <c r="I5510" s="10"/>
      <c r="J5510" s="10"/>
      <c r="K5510" s="11"/>
      <c r="L5510" s="11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  <c r="AR5510" s="12"/>
      <c r="AS5510" s="12"/>
      <c r="AT5510" s="12"/>
      <c r="AU5510" s="12"/>
      <c r="AV5510" s="12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12"/>
      <c r="BG5510" s="12"/>
      <c r="BH5510" s="12"/>
      <c r="BI5510" s="12"/>
      <c r="BJ5510" s="13"/>
      <c r="BK5510" s="13"/>
      <c r="BL5510" s="13"/>
      <c r="BM5510" s="13"/>
      <c r="BN5510" s="13"/>
    </row>
    <row r="5511" spans="4:66" x14ac:dyDescent="0.25">
      <c r="D5511"/>
      <c r="E5511" s="10"/>
      <c r="F5511" s="10"/>
      <c r="G5511" s="10"/>
      <c r="H5511" s="10"/>
      <c r="I5511" s="10"/>
      <c r="J5511" s="10"/>
      <c r="K5511" s="11"/>
      <c r="L5511" s="11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2"/>
      <c r="AS5511" s="12"/>
      <c r="AT5511" s="12"/>
      <c r="AU5511" s="12"/>
      <c r="AV5511" s="12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12"/>
      <c r="BG5511" s="12"/>
      <c r="BH5511" s="12"/>
      <c r="BI5511" s="12"/>
      <c r="BJ5511" s="13"/>
      <c r="BK5511" s="13"/>
      <c r="BL5511" s="13"/>
      <c r="BM5511" s="13"/>
      <c r="BN5511" s="13"/>
    </row>
    <row r="5512" spans="4:66" x14ac:dyDescent="0.25">
      <c r="D5512"/>
      <c r="E5512" s="10"/>
      <c r="F5512" s="10"/>
      <c r="G5512" s="10"/>
      <c r="H5512" s="10"/>
      <c r="I5512" s="10"/>
      <c r="J5512" s="10"/>
      <c r="K5512" s="11"/>
      <c r="L5512" s="11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  <c r="AR5512" s="12"/>
      <c r="AS5512" s="12"/>
      <c r="AT5512" s="12"/>
      <c r="AU5512" s="12"/>
      <c r="AV5512" s="12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12"/>
      <c r="BG5512" s="12"/>
      <c r="BH5512" s="12"/>
      <c r="BI5512" s="12"/>
      <c r="BJ5512" s="13"/>
      <c r="BK5512" s="13"/>
      <c r="BL5512" s="13"/>
      <c r="BM5512" s="13"/>
      <c r="BN5512" s="13"/>
    </row>
    <row r="5513" spans="4:66" x14ac:dyDescent="0.25">
      <c r="D5513"/>
      <c r="E5513" s="10"/>
      <c r="F5513" s="10"/>
      <c r="G5513" s="10"/>
      <c r="H5513" s="10"/>
      <c r="I5513" s="10"/>
      <c r="J5513" s="10"/>
      <c r="K5513" s="11"/>
      <c r="L5513" s="11"/>
      <c r="M5513" s="12"/>
      <c r="N5513" s="12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  <c r="AR5513" s="12"/>
      <c r="AS5513" s="12"/>
      <c r="AT5513" s="12"/>
      <c r="AU5513" s="12"/>
      <c r="AV5513" s="12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12"/>
      <c r="BG5513" s="12"/>
      <c r="BH5513" s="12"/>
      <c r="BI5513" s="12"/>
      <c r="BJ5513" s="13"/>
      <c r="BK5513" s="13"/>
      <c r="BL5513" s="13"/>
      <c r="BM5513" s="13"/>
      <c r="BN5513" s="13"/>
    </row>
    <row r="5514" spans="4:66" x14ac:dyDescent="0.25">
      <c r="D5514"/>
      <c r="E5514" s="10"/>
      <c r="F5514" s="10"/>
      <c r="G5514" s="10"/>
      <c r="H5514" s="10"/>
      <c r="I5514" s="10"/>
      <c r="J5514" s="10"/>
      <c r="K5514" s="11"/>
      <c r="L5514" s="11"/>
      <c r="M5514" s="12"/>
      <c r="N5514" s="12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  <c r="AR5514" s="12"/>
      <c r="AS5514" s="12"/>
      <c r="AT5514" s="12"/>
      <c r="AU5514" s="12"/>
      <c r="AV5514" s="12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12"/>
      <c r="BG5514" s="12"/>
      <c r="BH5514" s="12"/>
      <c r="BI5514" s="12"/>
      <c r="BJ5514" s="13"/>
      <c r="BK5514" s="13"/>
      <c r="BL5514" s="13"/>
      <c r="BM5514" s="13"/>
      <c r="BN5514" s="13"/>
    </row>
    <row r="5515" spans="4:66" x14ac:dyDescent="0.25">
      <c r="D5515"/>
      <c r="E5515" s="10"/>
      <c r="F5515" s="10"/>
      <c r="G5515" s="10"/>
      <c r="H5515" s="10"/>
      <c r="I5515" s="10"/>
      <c r="J5515" s="10"/>
      <c r="K5515" s="11"/>
      <c r="L5515" s="11"/>
      <c r="M5515" s="12"/>
      <c r="N5515" s="12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2"/>
      <c r="AS5515" s="12"/>
      <c r="AT5515" s="12"/>
      <c r="AU5515" s="12"/>
      <c r="AV5515" s="12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12"/>
      <c r="BG5515" s="12"/>
      <c r="BH5515" s="12"/>
      <c r="BI5515" s="12"/>
      <c r="BJ5515" s="13"/>
      <c r="BK5515" s="13"/>
      <c r="BL5515" s="13"/>
      <c r="BM5515" s="13"/>
      <c r="BN5515" s="13"/>
    </row>
    <row r="5516" spans="4:66" x14ac:dyDescent="0.25">
      <c r="D5516"/>
      <c r="E5516" s="10"/>
      <c r="F5516" s="10"/>
      <c r="G5516" s="10"/>
      <c r="H5516" s="10"/>
      <c r="I5516" s="10"/>
      <c r="J5516" s="10"/>
      <c r="K5516" s="11"/>
      <c r="L5516" s="11"/>
      <c r="M5516" s="12"/>
      <c r="N5516" s="12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  <c r="AR5516" s="12"/>
      <c r="AS5516" s="12"/>
      <c r="AT5516" s="12"/>
      <c r="AU5516" s="12"/>
      <c r="AV5516" s="12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12"/>
      <c r="BG5516" s="12"/>
      <c r="BH5516" s="12"/>
      <c r="BI5516" s="12"/>
      <c r="BJ5516" s="13"/>
      <c r="BK5516" s="13"/>
      <c r="BL5516" s="13"/>
      <c r="BM5516" s="13"/>
      <c r="BN5516" s="13"/>
    </row>
    <row r="5517" spans="4:66" x14ac:dyDescent="0.25">
      <c r="D5517"/>
      <c r="E5517" s="10"/>
      <c r="F5517" s="10"/>
      <c r="G5517" s="10"/>
      <c r="H5517" s="10"/>
      <c r="I5517" s="10"/>
      <c r="J5517" s="10"/>
      <c r="K5517" s="11"/>
      <c r="L5517" s="11"/>
      <c r="M5517" s="12"/>
      <c r="N5517" s="12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2"/>
      <c r="AS5517" s="12"/>
      <c r="AT5517" s="12"/>
      <c r="AU5517" s="12"/>
      <c r="AV5517" s="12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12"/>
      <c r="BG5517" s="12"/>
      <c r="BH5517" s="12"/>
      <c r="BI5517" s="12"/>
      <c r="BJ5517" s="13"/>
      <c r="BK5517" s="13"/>
      <c r="BL5517" s="13"/>
      <c r="BM5517" s="13"/>
      <c r="BN5517" s="13"/>
    </row>
    <row r="5518" spans="4:66" x14ac:dyDescent="0.25">
      <c r="D5518"/>
      <c r="E5518" s="10"/>
      <c r="F5518" s="10"/>
      <c r="G5518" s="10"/>
      <c r="H5518" s="10"/>
      <c r="I5518" s="10"/>
      <c r="J5518" s="10"/>
      <c r="K5518" s="11"/>
      <c r="L5518" s="11"/>
      <c r="M5518" s="12"/>
      <c r="N5518" s="12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  <c r="AR5518" s="12"/>
      <c r="AS5518" s="12"/>
      <c r="AT5518" s="12"/>
      <c r="AU5518" s="12"/>
      <c r="AV5518" s="12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12"/>
      <c r="BG5518" s="12"/>
      <c r="BH5518" s="12"/>
      <c r="BI5518" s="12"/>
      <c r="BJ5518" s="13"/>
      <c r="BK5518" s="13"/>
      <c r="BL5518" s="13"/>
      <c r="BM5518" s="13"/>
      <c r="BN5518" s="13"/>
    </row>
    <row r="5519" spans="4:66" x14ac:dyDescent="0.25">
      <c r="D5519"/>
      <c r="E5519" s="10"/>
      <c r="F5519" s="10"/>
      <c r="G5519" s="10"/>
      <c r="H5519" s="10"/>
      <c r="I5519" s="10"/>
      <c r="J5519" s="10"/>
      <c r="K5519" s="11"/>
      <c r="L5519" s="11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  <c r="AR5519" s="12"/>
      <c r="AS5519" s="12"/>
      <c r="AT5519" s="12"/>
      <c r="AU5519" s="12"/>
      <c r="AV5519" s="12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12"/>
      <c r="BG5519" s="12"/>
      <c r="BH5519" s="12"/>
      <c r="BI5519" s="12"/>
      <c r="BJ5519" s="13"/>
      <c r="BK5519" s="13"/>
      <c r="BL5519" s="13"/>
      <c r="BM5519" s="13"/>
      <c r="BN5519" s="13"/>
    </row>
    <row r="5520" spans="4:66" x14ac:dyDescent="0.25">
      <c r="D5520"/>
      <c r="E5520" s="10"/>
      <c r="F5520" s="10"/>
      <c r="G5520" s="10"/>
      <c r="H5520" s="10"/>
      <c r="I5520" s="10"/>
      <c r="J5520" s="10"/>
      <c r="K5520" s="11"/>
      <c r="L5520" s="11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  <c r="AR5520" s="12"/>
      <c r="AS5520" s="12"/>
      <c r="AT5520" s="12"/>
      <c r="AU5520" s="12"/>
      <c r="AV5520" s="12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12"/>
      <c r="BG5520" s="12"/>
      <c r="BH5520" s="12"/>
      <c r="BI5520" s="12"/>
      <c r="BJ5520" s="13"/>
      <c r="BK5520" s="13"/>
      <c r="BL5520" s="13"/>
      <c r="BM5520" s="13"/>
      <c r="BN5520" s="13"/>
    </row>
    <row r="5521" spans="4:66" x14ac:dyDescent="0.25">
      <c r="D5521"/>
      <c r="E5521" s="10"/>
      <c r="F5521" s="10"/>
      <c r="G5521" s="10"/>
      <c r="H5521" s="10"/>
      <c r="I5521" s="10"/>
      <c r="J5521" s="10"/>
      <c r="K5521" s="11"/>
      <c r="L5521" s="11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  <c r="AR5521" s="12"/>
      <c r="AS5521" s="12"/>
      <c r="AT5521" s="12"/>
      <c r="AU5521" s="12"/>
      <c r="AV5521" s="12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12"/>
      <c r="BG5521" s="12"/>
      <c r="BH5521" s="12"/>
      <c r="BI5521" s="12"/>
      <c r="BJ5521" s="13"/>
      <c r="BK5521" s="13"/>
      <c r="BL5521" s="13"/>
      <c r="BM5521" s="13"/>
      <c r="BN5521" s="13"/>
    </row>
    <row r="5522" spans="4:66" x14ac:dyDescent="0.25">
      <c r="D5522"/>
      <c r="E5522" s="10"/>
      <c r="F5522" s="10"/>
      <c r="G5522" s="10"/>
      <c r="H5522" s="10"/>
      <c r="I5522" s="10"/>
      <c r="J5522" s="10"/>
      <c r="K5522" s="11"/>
      <c r="L5522" s="11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  <c r="AR5522" s="12"/>
      <c r="AS5522" s="12"/>
      <c r="AT5522" s="12"/>
      <c r="AU5522" s="12"/>
      <c r="AV5522" s="12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12"/>
      <c r="BG5522" s="12"/>
      <c r="BH5522" s="12"/>
      <c r="BI5522" s="12"/>
      <c r="BJ5522" s="13"/>
      <c r="BK5522" s="13"/>
      <c r="BL5522" s="13"/>
      <c r="BM5522" s="13"/>
      <c r="BN5522" s="13"/>
    </row>
    <row r="5523" spans="4:66" x14ac:dyDescent="0.25">
      <c r="D5523"/>
      <c r="E5523" s="10"/>
      <c r="F5523" s="10"/>
      <c r="G5523" s="10"/>
      <c r="H5523" s="10"/>
      <c r="I5523" s="10"/>
      <c r="J5523" s="10"/>
      <c r="K5523" s="11"/>
      <c r="L5523" s="11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  <c r="AR5523" s="12"/>
      <c r="AS5523" s="12"/>
      <c r="AT5523" s="12"/>
      <c r="AU5523" s="12"/>
      <c r="AV5523" s="12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12"/>
      <c r="BG5523" s="12"/>
      <c r="BH5523" s="12"/>
      <c r="BI5523" s="12"/>
      <c r="BJ5523" s="13"/>
      <c r="BK5523" s="13"/>
      <c r="BL5523" s="13"/>
      <c r="BM5523" s="13"/>
      <c r="BN5523" s="13"/>
    </row>
    <row r="5524" spans="4:66" x14ac:dyDescent="0.25">
      <c r="D5524"/>
      <c r="E5524" s="10"/>
      <c r="F5524" s="10"/>
      <c r="G5524" s="10"/>
      <c r="H5524" s="10"/>
      <c r="I5524" s="10"/>
      <c r="J5524" s="10"/>
      <c r="K5524" s="11"/>
      <c r="L5524" s="11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  <c r="AR5524" s="12"/>
      <c r="AS5524" s="12"/>
      <c r="AT5524" s="12"/>
      <c r="AU5524" s="12"/>
      <c r="AV5524" s="12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12"/>
      <c r="BG5524" s="12"/>
      <c r="BH5524" s="12"/>
      <c r="BI5524" s="12"/>
      <c r="BJ5524" s="13"/>
      <c r="BK5524" s="13"/>
      <c r="BL5524" s="13"/>
      <c r="BM5524" s="13"/>
      <c r="BN5524" s="13"/>
    </row>
    <row r="5525" spans="4:66" x14ac:dyDescent="0.25">
      <c r="D5525"/>
      <c r="E5525" s="10"/>
      <c r="F5525" s="10"/>
      <c r="G5525" s="10"/>
      <c r="H5525" s="10"/>
      <c r="I5525" s="10"/>
      <c r="J5525" s="10"/>
      <c r="K5525" s="11"/>
      <c r="L5525" s="11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2"/>
      <c r="AS5525" s="12"/>
      <c r="AT5525" s="12"/>
      <c r="AU5525" s="12"/>
      <c r="AV5525" s="12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12"/>
      <c r="BG5525" s="12"/>
      <c r="BH5525" s="12"/>
      <c r="BI5525" s="12"/>
      <c r="BJ5525" s="13"/>
      <c r="BK5525" s="13"/>
      <c r="BL5525" s="13"/>
      <c r="BM5525" s="13"/>
      <c r="BN5525" s="13"/>
    </row>
    <row r="5526" spans="4:66" x14ac:dyDescent="0.25">
      <c r="D5526"/>
      <c r="E5526" s="10"/>
      <c r="F5526" s="10"/>
      <c r="G5526" s="10"/>
      <c r="H5526" s="10"/>
      <c r="I5526" s="10"/>
      <c r="J5526" s="10"/>
      <c r="K5526" s="11"/>
      <c r="L5526" s="11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  <c r="AR5526" s="12"/>
      <c r="AS5526" s="12"/>
      <c r="AT5526" s="12"/>
      <c r="AU5526" s="12"/>
      <c r="AV5526" s="12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12"/>
      <c r="BG5526" s="12"/>
      <c r="BH5526" s="12"/>
      <c r="BI5526" s="12"/>
      <c r="BJ5526" s="13"/>
      <c r="BK5526" s="13"/>
      <c r="BL5526" s="13"/>
      <c r="BM5526" s="13"/>
      <c r="BN5526" s="13"/>
    </row>
    <row r="5527" spans="4:66" x14ac:dyDescent="0.25">
      <c r="D5527"/>
      <c r="E5527" s="10"/>
      <c r="F5527" s="10"/>
      <c r="G5527" s="10"/>
      <c r="H5527" s="10"/>
      <c r="I5527" s="10"/>
      <c r="J5527" s="10"/>
      <c r="K5527" s="11"/>
      <c r="L5527" s="11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2"/>
      <c r="AS5527" s="12"/>
      <c r="AT5527" s="12"/>
      <c r="AU5527" s="12"/>
      <c r="AV5527" s="12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12"/>
      <c r="BG5527" s="12"/>
      <c r="BH5527" s="12"/>
      <c r="BI5527" s="12"/>
      <c r="BJ5527" s="13"/>
      <c r="BK5527" s="13"/>
      <c r="BL5527" s="13"/>
      <c r="BM5527" s="13"/>
      <c r="BN5527" s="13"/>
    </row>
    <row r="5528" spans="4:66" x14ac:dyDescent="0.25">
      <c r="D5528"/>
      <c r="E5528" s="10"/>
      <c r="F5528" s="10"/>
      <c r="G5528" s="10"/>
      <c r="H5528" s="10"/>
      <c r="I5528" s="10"/>
      <c r="J5528" s="10"/>
      <c r="K5528" s="11"/>
      <c r="L5528" s="11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  <c r="AR5528" s="12"/>
      <c r="AS5528" s="12"/>
      <c r="AT5528" s="12"/>
      <c r="AU5528" s="12"/>
      <c r="AV5528" s="12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12"/>
      <c r="BG5528" s="12"/>
      <c r="BH5528" s="12"/>
      <c r="BI5528" s="12"/>
      <c r="BJ5528" s="13"/>
      <c r="BK5528" s="13"/>
      <c r="BL5528" s="13"/>
      <c r="BM5528" s="13"/>
      <c r="BN5528" s="13"/>
    </row>
    <row r="5529" spans="4:66" x14ac:dyDescent="0.25">
      <c r="D5529"/>
      <c r="E5529" s="10"/>
      <c r="F5529" s="10"/>
      <c r="G5529" s="10"/>
      <c r="H5529" s="10"/>
      <c r="I5529" s="10"/>
      <c r="J5529" s="10"/>
      <c r="K5529" s="11"/>
      <c r="L5529" s="11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2"/>
      <c r="AS5529" s="12"/>
      <c r="AT5529" s="12"/>
      <c r="AU5529" s="12"/>
      <c r="AV5529" s="12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12"/>
      <c r="BG5529" s="12"/>
      <c r="BH5529" s="12"/>
      <c r="BI5529" s="12"/>
      <c r="BJ5529" s="13"/>
      <c r="BK5529" s="13"/>
      <c r="BL5529" s="13"/>
      <c r="BM5529" s="13"/>
      <c r="BN5529" s="13"/>
    </row>
    <row r="5530" spans="4:66" x14ac:dyDescent="0.25">
      <c r="D5530"/>
      <c r="E5530" s="10"/>
      <c r="F5530" s="10"/>
      <c r="G5530" s="10"/>
      <c r="H5530" s="10"/>
      <c r="I5530" s="10"/>
      <c r="J5530" s="10"/>
      <c r="K5530" s="11"/>
      <c r="L5530" s="11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  <c r="AR5530" s="12"/>
      <c r="AS5530" s="12"/>
      <c r="AT5530" s="12"/>
      <c r="AU5530" s="12"/>
      <c r="AV5530" s="12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12"/>
      <c r="BG5530" s="12"/>
      <c r="BH5530" s="12"/>
      <c r="BI5530" s="12"/>
      <c r="BJ5530" s="13"/>
      <c r="BK5530" s="13"/>
      <c r="BL5530" s="13"/>
      <c r="BM5530" s="13"/>
      <c r="BN5530" s="13"/>
    </row>
    <row r="5531" spans="4:66" x14ac:dyDescent="0.25">
      <c r="D5531"/>
      <c r="E5531" s="10"/>
      <c r="F5531" s="10"/>
      <c r="G5531" s="10"/>
      <c r="H5531" s="10"/>
      <c r="I5531" s="10"/>
      <c r="J5531" s="10"/>
      <c r="K5531" s="11"/>
      <c r="L5531" s="11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2"/>
      <c r="AS5531" s="12"/>
      <c r="AT5531" s="12"/>
      <c r="AU5531" s="12"/>
      <c r="AV5531" s="12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12"/>
      <c r="BG5531" s="12"/>
      <c r="BH5531" s="12"/>
      <c r="BI5531" s="12"/>
      <c r="BJ5531" s="13"/>
      <c r="BK5531" s="13"/>
      <c r="BL5531" s="13"/>
      <c r="BM5531" s="13"/>
      <c r="BN5531" s="13"/>
    </row>
    <row r="5532" spans="4:66" x14ac:dyDescent="0.25">
      <c r="D5532"/>
      <c r="E5532" s="10"/>
      <c r="F5532" s="10"/>
      <c r="G5532" s="10"/>
      <c r="H5532" s="10"/>
      <c r="I5532" s="10"/>
      <c r="J5532" s="10"/>
      <c r="K5532" s="11"/>
      <c r="L5532" s="11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  <c r="AR5532" s="12"/>
      <c r="AS5532" s="12"/>
      <c r="AT5532" s="12"/>
      <c r="AU5532" s="12"/>
      <c r="AV5532" s="12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12"/>
      <c r="BG5532" s="12"/>
      <c r="BH5532" s="12"/>
      <c r="BI5532" s="12"/>
      <c r="BJ5532" s="13"/>
      <c r="BK5532" s="13"/>
      <c r="BL5532" s="13"/>
      <c r="BM5532" s="13"/>
      <c r="BN5532" s="13"/>
    </row>
    <row r="5533" spans="4:66" x14ac:dyDescent="0.25">
      <c r="D5533"/>
      <c r="E5533" s="10"/>
      <c r="F5533" s="10"/>
      <c r="G5533" s="10"/>
      <c r="H5533" s="10"/>
      <c r="I5533" s="10"/>
      <c r="J5533" s="10"/>
      <c r="K5533" s="11"/>
      <c r="L5533" s="11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2"/>
      <c r="AS5533" s="12"/>
      <c r="AT5533" s="12"/>
      <c r="AU5533" s="12"/>
      <c r="AV5533" s="12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12"/>
      <c r="BG5533" s="12"/>
      <c r="BH5533" s="12"/>
      <c r="BI5533" s="12"/>
      <c r="BJ5533" s="13"/>
      <c r="BK5533" s="13"/>
      <c r="BL5533" s="13"/>
      <c r="BM5533" s="13"/>
      <c r="BN5533" s="13"/>
    </row>
    <row r="5534" spans="4:66" x14ac:dyDescent="0.25">
      <c r="D5534"/>
      <c r="E5534" s="10"/>
      <c r="F5534" s="10"/>
      <c r="G5534" s="10"/>
      <c r="H5534" s="10"/>
      <c r="I5534" s="10"/>
      <c r="J5534" s="10"/>
      <c r="K5534" s="11"/>
      <c r="L5534" s="11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  <c r="AR5534" s="12"/>
      <c r="AS5534" s="12"/>
      <c r="AT5534" s="12"/>
      <c r="AU5534" s="12"/>
      <c r="AV5534" s="12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12"/>
      <c r="BG5534" s="12"/>
      <c r="BH5534" s="12"/>
      <c r="BI5534" s="12"/>
      <c r="BJ5534" s="13"/>
      <c r="BK5534" s="13"/>
      <c r="BL5534" s="13"/>
      <c r="BM5534" s="13"/>
      <c r="BN5534" s="13"/>
    </row>
    <row r="5535" spans="4:66" x14ac:dyDescent="0.25">
      <c r="D5535"/>
      <c r="E5535" s="10"/>
      <c r="F5535" s="10"/>
      <c r="G5535" s="10"/>
      <c r="H5535" s="10"/>
      <c r="I5535" s="10"/>
      <c r="J5535" s="10"/>
      <c r="K5535" s="11"/>
      <c r="L5535" s="11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  <c r="AR5535" s="12"/>
      <c r="AS5535" s="12"/>
      <c r="AT5535" s="12"/>
      <c r="AU5535" s="12"/>
      <c r="AV5535" s="12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12"/>
      <c r="BG5535" s="12"/>
      <c r="BH5535" s="12"/>
      <c r="BI5535" s="12"/>
      <c r="BJ5535" s="13"/>
      <c r="BK5535" s="13"/>
      <c r="BL5535" s="13"/>
      <c r="BM5535" s="13"/>
      <c r="BN5535" s="13"/>
    </row>
    <row r="5536" spans="4:66" x14ac:dyDescent="0.25">
      <c r="D5536"/>
      <c r="E5536" s="10"/>
      <c r="F5536" s="10"/>
      <c r="G5536" s="10"/>
      <c r="H5536" s="10"/>
      <c r="I5536" s="10"/>
      <c r="J5536" s="10"/>
      <c r="K5536" s="11"/>
      <c r="L5536" s="11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  <c r="AR5536" s="12"/>
      <c r="AS5536" s="12"/>
      <c r="AT5536" s="12"/>
      <c r="AU5536" s="12"/>
      <c r="AV5536" s="12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12"/>
      <c r="BG5536" s="12"/>
      <c r="BH5536" s="12"/>
      <c r="BI5536" s="12"/>
      <c r="BJ5536" s="13"/>
      <c r="BK5536" s="13"/>
      <c r="BL5536" s="13"/>
      <c r="BM5536" s="13"/>
      <c r="BN5536" s="13"/>
    </row>
    <row r="5537" spans="4:66" x14ac:dyDescent="0.25">
      <c r="D5537"/>
      <c r="E5537" s="10"/>
      <c r="F5537" s="10"/>
      <c r="G5537" s="10"/>
      <c r="H5537" s="10"/>
      <c r="I5537" s="10"/>
      <c r="J5537" s="10"/>
      <c r="K5537" s="11"/>
      <c r="L5537" s="11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2"/>
      <c r="AS5537" s="12"/>
      <c r="AT5537" s="12"/>
      <c r="AU5537" s="12"/>
      <c r="AV5537" s="12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12"/>
      <c r="BG5537" s="12"/>
      <c r="BH5537" s="12"/>
      <c r="BI5537" s="12"/>
      <c r="BJ5537" s="13"/>
      <c r="BK5537" s="13"/>
      <c r="BL5537" s="13"/>
      <c r="BM5537" s="13"/>
      <c r="BN5537" s="13"/>
    </row>
    <row r="5538" spans="4:66" x14ac:dyDescent="0.25">
      <c r="D5538"/>
      <c r="E5538" s="10"/>
      <c r="F5538" s="10"/>
      <c r="G5538" s="10"/>
      <c r="H5538" s="10"/>
      <c r="I5538" s="10"/>
      <c r="J5538" s="10"/>
      <c r="K5538" s="11"/>
      <c r="L5538" s="11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  <c r="AR5538" s="12"/>
      <c r="AS5538" s="12"/>
      <c r="AT5538" s="12"/>
      <c r="AU5538" s="12"/>
      <c r="AV5538" s="12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12"/>
      <c r="BG5538" s="12"/>
      <c r="BH5538" s="12"/>
      <c r="BI5538" s="12"/>
      <c r="BJ5538" s="13"/>
      <c r="BK5538" s="13"/>
      <c r="BL5538" s="13"/>
      <c r="BM5538" s="13"/>
      <c r="BN5538" s="13"/>
    </row>
    <row r="5539" spans="4:66" x14ac:dyDescent="0.25">
      <c r="D5539"/>
      <c r="E5539" s="10"/>
      <c r="F5539" s="10"/>
      <c r="G5539" s="10"/>
      <c r="H5539" s="10"/>
      <c r="I5539" s="10"/>
      <c r="J5539" s="10"/>
      <c r="K5539" s="11"/>
      <c r="L5539" s="11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  <c r="AR5539" s="12"/>
      <c r="AS5539" s="12"/>
      <c r="AT5539" s="12"/>
      <c r="AU5539" s="12"/>
      <c r="AV5539" s="12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12"/>
      <c r="BG5539" s="12"/>
      <c r="BH5539" s="12"/>
      <c r="BI5539" s="12"/>
      <c r="BJ5539" s="13"/>
      <c r="BK5539" s="13"/>
      <c r="BL5539" s="13"/>
      <c r="BM5539" s="13"/>
      <c r="BN5539" s="13"/>
    </row>
    <row r="5540" spans="4:66" x14ac:dyDescent="0.25">
      <c r="D5540"/>
      <c r="E5540" s="10"/>
      <c r="F5540" s="10"/>
      <c r="G5540" s="10"/>
      <c r="H5540" s="10"/>
      <c r="I5540" s="10"/>
      <c r="J5540" s="10"/>
      <c r="K5540" s="11"/>
      <c r="L5540" s="11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  <c r="AR5540" s="12"/>
      <c r="AS5540" s="12"/>
      <c r="AT5540" s="12"/>
      <c r="AU5540" s="12"/>
      <c r="AV5540" s="12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12"/>
      <c r="BG5540" s="12"/>
      <c r="BH5540" s="12"/>
      <c r="BI5540" s="12"/>
      <c r="BJ5540" s="13"/>
      <c r="BK5540" s="13"/>
      <c r="BL5540" s="13"/>
      <c r="BM5540" s="13"/>
      <c r="BN5540" s="13"/>
    </row>
    <row r="5541" spans="4:66" x14ac:dyDescent="0.25">
      <c r="D5541"/>
      <c r="E5541" s="10"/>
      <c r="F5541" s="10"/>
      <c r="G5541" s="10"/>
      <c r="H5541" s="10"/>
      <c r="I5541" s="10"/>
      <c r="J5541" s="10"/>
      <c r="K5541" s="11"/>
      <c r="L5541" s="11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  <c r="AR5541" s="12"/>
      <c r="AS5541" s="12"/>
      <c r="AT5541" s="12"/>
      <c r="AU5541" s="12"/>
      <c r="AV5541" s="12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12"/>
      <c r="BG5541" s="12"/>
      <c r="BH5541" s="12"/>
      <c r="BI5541" s="12"/>
      <c r="BJ5541" s="13"/>
      <c r="BK5541" s="13"/>
      <c r="BL5541" s="13"/>
      <c r="BM5541" s="13"/>
      <c r="BN5541" s="13"/>
    </row>
    <row r="5542" spans="4:66" x14ac:dyDescent="0.25">
      <c r="D5542"/>
      <c r="E5542" s="10"/>
      <c r="F5542" s="10"/>
      <c r="G5542" s="10"/>
      <c r="H5542" s="10"/>
      <c r="I5542" s="10"/>
      <c r="J5542" s="10"/>
      <c r="K5542" s="11"/>
      <c r="L5542" s="11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  <c r="AR5542" s="12"/>
      <c r="AS5542" s="12"/>
      <c r="AT5542" s="12"/>
      <c r="AU5542" s="12"/>
      <c r="AV5542" s="12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12"/>
      <c r="BG5542" s="12"/>
      <c r="BH5542" s="12"/>
      <c r="BI5542" s="12"/>
      <c r="BJ5542" s="13"/>
      <c r="BK5542" s="13"/>
      <c r="BL5542" s="13"/>
      <c r="BM5542" s="13"/>
      <c r="BN5542" s="13"/>
    </row>
    <row r="5543" spans="4:66" x14ac:dyDescent="0.25">
      <c r="D5543"/>
      <c r="E5543" s="10"/>
      <c r="F5543" s="10"/>
      <c r="G5543" s="10"/>
      <c r="H5543" s="10"/>
      <c r="I5543" s="10"/>
      <c r="J5543" s="10"/>
      <c r="K5543" s="11"/>
      <c r="L5543" s="11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  <c r="AR5543" s="12"/>
      <c r="AS5543" s="12"/>
      <c r="AT5543" s="12"/>
      <c r="AU5543" s="12"/>
      <c r="AV5543" s="12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12"/>
      <c r="BG5543" s="12"/>
      <c r="BH5543" s="12"/>
      <c r="BI5543" s="12"/>
      <c r="BJ5543" s="13"/>
      <c r="BK5543" s="13"/>
      <c r="BL5543" s="13"/>
      <c r="BM5543" s="13"/>
      <c r="BN5543" s="13"/>
    </row>
    <row r="5544" spans="4:66" x14ac:dyDescent="0.25">
      <c r="D5544"/>
      <c r="E5544" s="10"/>
      <c r="F5544" s="10"/>
      <c r="G5544" s="10"/>
      <c r="H5544" s="10"/>
      <c r="I5544" s="10"/>
      <c r="J5544" s="10"/>
      <c r="K5544" s="11"/>
      <c r="L5544" s="11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  <c r="AR5544" s="12"/>
      <c r="AS5544" s="12"/>
      <c r="AT5544" s="12"/>
      <c r="AU5544" s="12"/>
      <c r="AV5544" s="12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12"/>
      <c r="BG5544" s="12"/>
      <c r="BH5544" s="12"/>
      <c r="BI5544" s="12"/>
      <c r="BJ5544" s="13"/>
      <c r="BK5544" s="13"/>
      <c r="BL5544" s="13"/>
      <c r="BM5544" s="13"/>
      <c r="BN5544" s="13"/>
    </row>
    <row r="5545" spans="4:66" x14ac:dyDescent="0.25">
      <c r="D5545"/>
      <c r="E5545" s="10"/>
      <c r="F5545" s="10"/>
      <c r="G5545" s="10"/>
      <c r="H5545" s="10"/>
      <c r="I5545" s="10"/>
      <c r="J5545" s="10"/>
      <c r="K5545" s="11"/>
      <c r="L5545" s="11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2"/>
      <c r="AS5545" s="12"/>
      <c r="AT5545" s="12"/>
      <c r="AU5545" s="12"/>
      <c r="AV5545" s="12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12"/>
      <c r="BG5545" s="12"/>
      <c r="BH5545" s="12"/>
      <c r="BI5545" s="12"/>
      <c r="BJ5545" s="13"/>
      <c r="BK5545" s="13"/>
      <c r="BL5545" s="13"/>
      <c r="BM5545" s="13"/>
      <c r="BN5545" s="13"/>
    </row>
    <row r="5546" spans="4:66" x14ac:dyDescent="0.25">
      <c r="D5546"/>
      <c r="E5546" s="10"/>
      <c r="F5546" s="10"/>
      <c r="G5546" s="10"/>
      <c r="H5546" s="10"/>
      <c r="I5546" s="10"/>
      <c r="J5546" s="10"/>
      <c r="K5546" s="11"/>
      <c r="L5546" s="11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  <c r="AR5546" s="12"/>
      <c r="AS5546" s="12"/>
      <c r="AT5546" s="12"/>
      <c r="AU5546" s="12"/>
      <c r="AV5546" s="12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12"/>
      <c r="BG5546" s="12"/>
      <c r="BH5546" s="12"/>
      <c r="BI5546" s="12"/>
      <c r="BJ5546" s="13"/>
      <c r="BK5546" s="13"/>
      <c r="BL5546" s="13"/>
      <c r="BM5546" s="13"/>
      <c r="BN5546" s="13"/>
    </row>
    <row r="5547" spans="4:66" x14ac:dyDescent="0.25">
      <c r="D5547"/>
      <c r="E5547" s="10"/>
      <c r="F5547" s="10"/>
      <c r="G5547" s="10"/>
      <c r="H5547" s="10"/>
      <c r="I5547" s="10"/>
      <c r="J5547" s="10"/>
      <c r="K5547" s="11"/>
      <c r="L5547" s="11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2"/>
      <c r="AS5547" s="12"/>
      <c r="AT5547" s="12"/>
      <c r="AU5547" s="12"/>
      <c r="AV5547" s="12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12"/>
      <c r="BG5547" s="12"/>
      <c r="BH5547" s="12"/>
      <c r="BI5547" s="12"/>
      <c r="BJ5547" s="13"/>
      <c r="BK5547" s="13"/>
      <c r="BL5547" s="13"/>
      <c r="BM5547" s="13"/>
      <c r="BN5547" s="13"/>
    </row>
    <row r="5548" spans="4:66" x14ac:dyDescent="0.25">
      <c r="D5548"/>
      <c r="E5548" s="10"/>
      <c r="F5548" s="10"/>
      <c r="G5548" s="10"/>
      <c r="H5548" s="10"/>
      <c r="I5548" s="10"/>
      <c r="J5548" s="10"/>
      <c r="K5548" s="11"/>
      <c r="L5548" s="11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  <c r="AR5548" s="12"/>
      <c r="AS5548" s="12"/>
      <c r="AT5548" s="12"/>
      <c r="AU5548" s="12"/>
      <c r="AV5548" s="12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12"/>
      <c r="BG5548" s="12"/>
      <c r="BH5548" s="12"/>
      <c r="BI5548" s="12"/>
      <c r="BJ5548" s="13"/>
      <c r="BK5548" s="13"/>
      <c r="BL5548" s="13"/>
      <c r="BM5548" s="13"/>
      <c r="BN5548" s="13"/>
    </row>
    <row r="5549" spans="4:66" x14ac:dyDescent="0.25">
      <c r="D5549"/>
      <c r="E5549" s="10"/>
      <c r="F5549" s="10"/>
      <c r="G5549" s="10"/>
      <c r="H5549" s="10"/>
      <c r="I5549" s="10"/>
      <c r="J5549" s="10"/>
      <c r="K5549" s="11"/>
      <c r="L5549" s="11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  <c r="AR5549" s="12"/>
      <c r="AS5549" s="12"/>
      <c r="AT5549" s="12"/>
      <c r="AU5549" s="12"/>
      <c r="AV5549" s="12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12"/>
      <c r="BG5549" s="12"/>
      <c r="BH5549" s="12"/>
      <c r="BI5549" s="12"/>
      <c r="BJ5549" s="13"/>
      <c r="BK5549" s="13"/>
      <c r="BL5549" s="13"/>
      <c r="BM5549" s="13"/>
      <c r="BN5549" s="13"/>
    </row>
    <row r="5550" spans="4:66" x14ac:dyDescent="0.25">
      <c r="D5550"/>
      <c r="E5550" s="10"/>
      <c r="F5550" s="10"/>
      <c r="G5550" s="10"/>
      <c r="H5550" s="10"/>
      <c r="I5550" s="10"/>
      <c r="J5550" s="10"/>
      <c r="K5550" s="11"/>
      <c r="L5550" s="11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  <c r="AR5550" s="12"/>
      <c r="AS5550" s="12"/>
      <c r="AT5550" s="12"/>
      <c r="AU5550" s="12"/>
      <c r="AV5550" s="12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12"/>
      <c r="BG5550" s="12"/>
      <c r="BH5550" s="12"/>
      <c r="BI5550" s="12"/>
      <c r="BJ5550" s="13"/>
      <c r="BK5550" s="13"/>
      <c r="BL5550" s="13"/>
      <c r="BM5550" s="13"/>
      <c r="BN5550" s="13"/>
    </row>
    <row r="5551" spans="4:66" x14ac:dyDescent="0.25">
      <c r="D5551"/>
      <c r="E5551" s="10"/>
      <c r="F5551" s="10"/>
      <c r="G5551" s="10"/>
      <c r="H5551" s="10"/>
      <c r="I5551" s="10"/>
      <c r="J5551" s="10"/>
      <c r="K5551" s="11"/>
      <c r="L5551" s="11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2"/>
      <c r="AS5551" s="12"/>
      <c r="AT5551" s="12"/>
      <c r="AU5551" s="12"/>
      <c r="AV5551" s="12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12"/>
      <c r="BG5551" s="12"/>
      <c r="BH5551" s="12"/>
      <c r="BI5551" s="12"/>
      <c r="BJ5551" s="13"/>
      <c r="BK5551" s="13"/>
      <c r="BL5551" s="13"/>
      <c r="BM5551" s="13"/>
      <c r="BN5551" s="13"/>
    </row>
    <row r="5552" spans="4:66" x14ac:dyDescent="0.25">
      <c r="D5552"/>
      <c r="E5552" s="10"/>
      <c r="F5552" s="10"/>
      <c r="G5552" s="10"/>
      <c r="H5552" s="10"/>
      <c r="I5552" s="10"/>
      <c r="J5552" s="10"/>
      <c r="K5552" s="11"/>
      <c r="L5552" s="11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  <c r="AR5552" s="12"/>
      <c r="AS5552" s="12"/>
      <c r="AT5552" s="12"/>
      <c r="AU5552" s="12"/>
      <c r="AV5552" s="12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12"/>
      <c r="BG5552" s="12"/>
      <c r="BH5552" s="12"/>
      <c r="BI5552" s="12"/>
      <c r="BJ5552" s="13"/>
      <c r="BK5552" s="13"/>
      <c r="BL5552" s="13"/>
      <c r="BM5552" s="13"/>
      <c r="BN5552" s="13"/>
    </row>
    <row r="5553" spans="4:66" x14ac:dyDescent="0.25">
      <c r="D5553"/>
      <c r="E5553" s="10"/>
      <c r="F5553" s="10"/>
      <c r="G5553" s="10"/>
      <c r="H5553" s="10"/>
      <c r="I5553" s="10"/>
      <c r="J5553" s="10"/>
      <c r="K5553" s="11"/>
      <c r="L5553" s="11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  <c r="AR5553" s="12"/>
      <c r="AS5553" s="12"/>
      <c r="AT5553" s="12"/>
      <c r="AU5553" s="12"/>
      <c r="AV5553" s="12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12"/>
      <c r="BG5553" s="12"/>
      <c r="BH5553" s="12"/>
      <c r="BI5553" s="12"/>
      <c r="BJ5553" s="13"/>
      <c r="BK5553" s="13"/>
      <c r="BL5553" s="13"/>
      <c r="BM5553" s="13"/>
      <c r="BN5553" s="13"/>
    </row>
    <row r="5554" spans="4:66" x14ac:dyDescent="0.25">
      <c r="D5554"/>
      <c r="E5554" s="10"/>
      <c r="F5554" s="10"/>
      <c r="G5554" s="10"/>
      <c r="H5554" s="10"/>
      <c r="I5554" s="10"/>
      <c r="J5554" s="10"/>
      <c r="K5554" s="11"/>
      <c r="L5554" s="11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  <c r="AR5554" s="12"/>
      <c r="AS5554" s="12"/>
      <c r="AT5554" s="12"/>
      <c r="AU5554" s="12"/>
      <c r="AV5554" s="12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12"/>
      <c r="BG5554" s="12"/>
      <c r="BH5554" s="12"/>
      <c r="BI5554" s="12"/>
      <c r="BJ5554" s="13"/>
      <c r="BK5554" s="13"/>
      <c r="BL5554" s="13"/>
      <c r="BM5554" s="13"/>
      <c r="BN5554" s="13"/>
    </row>
    <row r="5555" spans="4:66" x14ac:dyDescent="0.25">
      <c r="D5555"/>
      <c r="E5555" s="10"/>
      <c r="F5555" s="10"/>
      <c r="G5555" s="10"/>
      <c r="H5555" s="10"/>
      <c r="I5555" s="10"/>
      <c r="J5555" s="10"/>
      <c r="K5555" s="11"/>
      <c r="L5555" s="11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  <c r="AR5555" s="12"/>
      <c r="AS5555" s="12"/>
      <c r="AT5555" s="12"/>
      <c r="AU5555" s="12"/>
      <c r="AV5555" s="12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12"/>
      <c r="BG5555" s="12"/>
      <c r="BH5555" s="12"/>
      <c r="BI5555" s="12"/>
      <c r="BJ5555" s="13"/>
      <c r="BK5555" s="13"/>
      <c r="BL5555" s="13"/>
      <c r="BM5555" s="13"/>
      <c r="BN5555" s="13"/>
    </row>
    <row r="5556" spans="4:66" x14ac:dyDescent="0.25">
      <c r="D5556"/>
      <c r="E5556" s="10"/>
      <c r="F5556" s="10"/>
      <c r="G5556" s="10"/>
      <c r="H5556" s="10"/>
      <c r="I5556" s="10"/>
      <c r="J5556" s="10"/>
      <c r="K5556" s="11"/>
      <c r="L5556" s="11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  <c r="AR5556" s="12"/>
      <c r="AS5556" s="12"/>
      <c r="AT5556" s="12"/>
      <c r="AU5556" s="12"/>
      <c r="AV5556" s="12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12"/>
      <c r="BG5556" s="12"/>
      <c r="BH5556" s="12"/>
      <c r="BI5556" s="12"/>
      <c r="BJ5556" s="13"/>
      <c r="BK5556" s="13"/>
      <c r="BL5556" s="13"/>
      <c r="BM5556" s="13"/>
      <c r="BN5556" s="13"/>
    </row>
    <row r="5557" spans="4:66" x14ac:dyDescent="0.25">
      <c r="D5557"/>
      <c r="E5557" s="10"/>
      <c r="F5557" s="10"/>
      <c r="G5557" s="10"/>
      <c r="H5557" s="10"/>
      <c r="I5557" s="10"/>
      <c r="J5557" s="10"/>
      <c r="K5557" s="11"/>
      <c r="L5557" s="11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2"/>
      <c r="AS5557" s="12"/>
      <c r="AT5557" s="12"/>
      <c r="AU5557" s="12"/>
      <c r="AV5557" s="12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12"/>
      <c r="BG5557" s="12"/>
      <c r="BH5557" s="12"/>
      <c r="BI5557" s="12"/>
      <c r="BJ5557" s="13"/>
      <c r="BK5557" s="13"/>
      <c r="BL5557" s="13"/>
      <c r="BM5557" s="13"/>
      <c r="BN5557" s="13"/>
    </row>
    <row r="5558" spans="4:66" x14ac:dyDescent="0.25">
      <c r="D5558"/>
      <c r="E5558" s="10"/>
      <c r="F5558" s="10"/>
      <c r="G5558" s="10"/>
      <c r="H5558" s="10"/>
      <c r="I5558" s="10"/>
      <c r="J5558" s="10"/>
      <c r="K5558" s="11"/>
      <c r="L5558" s="11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  <c r="AR5558" s="12"/>
      <c r="AS5558" s="12"/>
      <c r="AT5558" s="12"/>
      <c r="AU5558" s="12"/>
      <c r="AV5558" s="12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12"/>
      <c r="BG5558" s="12"/>
      <c r="BH5558" s="12"/>
      <c r="BI5558" s="12"/>
      <c r="BJ5558" s="13"/>
      <c r="BK5558" s="13"/>
      <c r="BL5558" s="13"/>
      <c r="BM5558" s="13"/>
      <c r="BN5558" s="13"/>
    </row>
    <row r="5559" spans="4:66" x14ac:dyDescent="0.25">
      <c r="D5559"/>
      <c r="E5559" s="10"/>
      <c r="F5559" s="10"/>
      <c r="G5559" s="10"/>
      <c r="H5559" s="10"/>
      <c r="I5559" s="10"/>
      <c r="J5559" s="10"/>
      <c r="K5559" s="11"/>
      <c r="L5559" s="11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2"/>
      <c r="AS5559" s="12"/>
      <c r="AT5559" s="12"/>
      <c r="AU5559" s="12"/>
      <c r="AV5559" s="12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12"/>
      <c r="BG5559" s="12"/>
      <c r="BH5559" s="12"/>
      <c r="BI5559" s="12"/>
      <c r="BJ5559" s="13"/>
      <c r="BK5559" s="13"/>
      <c r="BL5559" s="13"/>
      <c r="BM5559" s="13"/>
      <c r="BN5559" s="13"/>
    </row>
    <row r="5560" spans="4:66" x14ac:dyDescent="0.25">
      <c r="D5560"/>
      <c r="E5560" s="10"/>
      <c r="F5560" s="10"/>
      <c r="G5560" s="10"/>
      <c r="H5560" s="10"/>
      <c r="I5560" s="10"/>
      <c r="J5560" s="10"/>
      <c r="K5560" s="11"/>
      <c r="L5560" s="11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  <c r="AR5560" s="12"/>
      <c r="AS5560" s="12"/>
      <c r="AT5560" s="12"/>
      <c r="AU5560" s="12"/>
      <c r="AV5560" s="12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12"/>
      <c r="BG5560" s="12"/>
      <c r="BH5560" s="12"/>
      <c r="BI5560" s="12"/>
      <c r="BJ5560" s="13"/>
      <c r="BK5560" s="13"/>
      <c r="BL5560" s="13"/>
      <c r="BM5560" s="13"/>
      <c r="BN5560" s="13"/>
    </row>
    <row r="5561" spans="4:66" x14ac:dyDescent="0.25">
      <c r="D5561"/>
      <c r="E5561" s="10"/>
      <c r="F5561" s="10"/>
      <c r="G5561" s="10"/>
      <c r="H5561" s="10"/>
      <c r="I5561" s="10"/>
      <c r="J5561" s="10"/>
      <c r="K5561" s="11"/>
      <c r="L5561" s="11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2"/>
      <c r="AS5561" s="12"/>
      <c r="AT5561" s="12"/>
      <c r="AU5561" s="12"/>
      <c r="AV5561" s="12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12"/>
      <c r="BG5561" s="12"/>
      <c r="BH5561" s="12"/>
      <c r="BI5561" s="12"/>
      <c r="BJ5561" s="13"/>
      <c r="BK5561" s="13"/>
      <c r="BL5561" s="13"/>
      <c r="BM5561" s="13"/>
      <c r="BN5561" s="13"/>
    </row>
    <row r="5562" spans="4:66" x14ac:dyDescent="0.25">
      <c r="D5562"/>
      <c r="E5562" s="10"/>
      <c r="F5562" s="10"/>
      <c r="G5562" s="10"/>
      <c r="H5562" s="10"/>
      <c r="I5562" s="10"/>
      <c r="J5562" s="10"/>
      <c r="K5562" s="11"/>
      <c r="L5562" s="11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  <c r="AR5562" s="12"/>
      <c r="AS5562" s="12"/>
      <c r="AT5562" s="12"/>
      <c r="AU5562" s="12"/>
      <c r="AV5562" s="12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12"/>
      <c r="BG5562" s="12"/>
      <c r="BH5562" s="12"/>
      <c r="BI5562" s="12"/>
      <c r="BJ5562" s="13"/>
      <c r="BK5562" s="13"/>
      <c r="BL5562" s="13"/>
      <c r="BM5562" s="13"/>
      <c r="BN5562" s="13"/>
    </row>
    <row r="5563" spans="4:66" x14ac:dyDescent="0.25">
      <c r="D5563"/>
      <c r="E5563" s="10"/>
      <c r="F5563" s="10"/>
      <c r="G5563" s="10"/>
      <c r="H5563" s="10"/>
      <c r="I5563" s="10"/>
      <c r="J5563" s="10"/>
      <c r="K5563" s="11"/>
      <c r="L5563" s="11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2"/>
      <c r="AS5563" s="12"/>
      <c r="AT5563" s="12"/>
      <c r="AU5563" s="12"/>
      <c r="AV5563" s="12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12"/>
      <c r="BG5563" s="12"/>
      <c r="BH5563" s="12"/>
      <c r="BI5563" s="12"/>
      <c r="BJ5563" s="13"/>
      <c r="BK5563" s="13"/>
      <c r="BL5563" s="13"/>
      <c r="BM5563" s="13"/>
      <c r="BN5563" s="13"/>
    </row>
    <row r="5564" spans="4:66" x14ac:dyDescent="0.25">
      <c r="D5564"/>
      <c r="E5564" s="10"/>
      <c r="F5564" s="10"/>
      <c r="G5564" s="10"/>
      <c r="H5564" s="10"/>
      <c r="I5564" s="10"/>
      <c r="J5564" s="10"/>
      <c r="K5564" s="11"/>
      <c r="L5564" s="11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  <c r="AR5564" s="12"/>
      <c r="AS5564" s="12"/>
      <c r="AT5564" s="12"/>
      <c r="AU5564" s="12"/>
      <c r="AV5564" s="12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12"/>
      <c r="BG5564" s="12"/>
      <c r="BH5564" s="12"/>
      <c r="BI5564" s="12"/>
      <c r="BJ5564" s="13"/>
      <c r="BK5564" s="13"/>
      <c r="BL5564" s="13"/>
      <c r="BM5564" s="13"/>
      <c r="BN5564" s="13"/>
    </row>
    <row r="5565" spans="4:66" x14ac:dyDescent="0.25">
      <c r="D5565"/>
      <c r="E5565" s="10"/>
      <c r="F5565" s="10"/>
      <c r="G5565" s="10"/>
      <c r="H5565" s="10"/>
      <c r="I5565" s="10"/>
      <c r="J5565" s="10"/>
      <c r="K5565" s="11"/>
      <c r="L5565" s="11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2"/>
      <c r="AS5565" s="12"/>
      <c r="AT5565" s="12"/>
      <c r="AU5565" s="12"/>
      <c r="AV5565" s="12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12"/>
      <c r="BG5565" s="12"/>
      <c r="BH5565" s="12"/>
      <c r="BI5565" s="12"/>
      <c r="BJ5565" s="13"/>
      <c r="BK5565" s="13"/>
      <c r="BL5565" s="13"/>
      <c r="BM5565" s="13"/>
      <c r="BN5565" s="13"/>
    </row>
    <row r="5566" spans="4:66" x14ac:dyDescent="0.25">
      <c r="D5566"/>
      <c r="E5566" s="10"/>
      <c r="F5566" s="10"/>
      <c r="G5566" s="10"/>
      <c r="H5566" s="10"/>
      <c r="I5566" s="10"/>
      <c r="J5566" s="10"/>
      <c r="K5566" s="11"/>
      <c r="L5566" s="11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  <c r="AR5566" s="12"/>
      <c r="AS5566" s="12"/>
      <c r="AT5566" s="12"/>
      <c r="AU5566" s="12"/>
      <c r="AV5566" s="12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12"/>
      <c r="BG5566" s="12"/>
      <c r="BH5566" s="12"/>
      <c r="BI5566" s="12"/>
      <c r="BJ5566" s="13"/>
      <c r="BK5566" s="13"/>
      <c r="BL5566" s="13"/>
      <c r="BM5566" s="13"/>
      <c r="BN5566" s="13"/>
    </row>
    <row r="5567" spans="4:66" x14ac:dyDescent="0.25">
      <c r="D5567"/>
      <c r="E5567" s="10"/>
      <c r="F5567" s="10"/>
      <c r="G5567" s="10"/>
      <c r="H5567" s="10"/>
      <c r="I5567" s="10"/>
      <c r="J5567" s="10"/>
      <c r="K5567" s="11"/>
      <c r="L5567" s="11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2"/>
      <c r="AS5567" s="12"/>
      <c r="AT5567" s="12"/>
      <c r="AU5567" s="12"/>
      <c r="AV5567" s="12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12"/>
      <c r="BG5567" s="12"/>
      <c r="BH5567" s="12"/>
      <c r="BI5567" s="12"/>
      <c r="BJ5567" s="13"/>
      <c r="BK5567" s="13"/>
      <c r="BL5567" s="13"/>
      <c r="BM5567" s="13"/>
      <c r="BN5567" s="13"/>
    </row>
    <row r="5568" spans="4:66" x14ac:dyDescent="0.25">
      <c r="D5568"/>
      <c r="E5568" s="10"/>
      <c r="F5568" s="10"/>
      <c r="G5568" s="10"/>
      <c r="H5568" s="10"/>
      <c r="I5568" s="10"/>
      <c r="J5568" s="10"/>
      <c r="K5568" s="11"/>
      <c r="L5568" s="11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  <c r="AR5568" s="12"/>
      <c r="AS5568" s="12"/>
      <c r="AT5568" s="12"/>
      <c r="AU5568" s="12"/>
      <c r="AV5568" s="12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12"/>
      <c r="BG5568" s="12"/>
      <c r="BH5568" s="12"/>
      <c r="BI5568" s="12"/>
      <c r="BJ5568" s="13"/>
      <c r="BK5568" s="13"/>
      <c r="BL5568" s="13"/>
      <c r="BM5568" s="13"/>
      <c r="BN5568" s="13"/>
    </row>
    <row r="5569" spans="4:66" x14ac:dyDescent="0.25">
      <c r="D5569"/>
      <c r="E5569" s="10"/>
      <c r="F5569" s="10"/>
      <c r="G5569" s="10"/>
      <c r="H5569" s="10"/>
      <c r="I5569" s="10"/>
      <c r="J5569" s="10"/>
      <c r="K5569" s="11"/>
      <c r="L5569" s="11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  <c r="AR5569" s="12"/>
      <c r="AS5569" s="12"/>
      <c r="AT5569" s="12"/>
      <c r="AU5569" s="12"/>
      <c r="AV5569" s="12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12"/>
      <c r="BG5569" s="12"/>
      <c r="BH5569" s="12"/>
      <c r="BI5569" s="12"/>
      <c r="BJ5569" s="13"/>
      <c r="BK5569" s="13"/>
      <c r="BL5569" s="13"/>
      <c r="BM5569" s="13"/>
      <c r="BN5569" s="13"/>
    </row>
    <row r="5570" spans="4:66" x14ac:dyDescent="0.25">
      <c r="D5570"/>
      <c r="E5570" s="10"/>
      <c r="F5570" s="10"/>
      <c r="G5570" s="10"/>
      <c r="H5570" s="10"/>
      <c r="I5570" s="10"/>
      <c r="J5570" s="10"/>
      <c r="K5570" s="11"/>
      <c r="L5570" s="11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  <c r="AR5570" s="12"/>
      <c r="AS5570" s="12"/>
      <c r="AT5570" s="12"/>
      <c r="AU5570" s="12"/>
      <c r="AV5570" s="12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12"/>
      <c r="BG5570" s="12"/>
      <c r="BH5570" s="12"/>
      <c r="BI5570" s="12"/>
      <c r="BJ5570" s="13"/>
      <c r="BK5570" s="13"/>
      <c r="BL5570" s="13"/>
      <c r="BM5570" s="13"/>
      <c r="BN5570" s="13"/>
    </row>
    <row r="5571" spans="4:66" x14ac:dyDescent="0.25">
      <c r="D5571"/>
      <c r="E5571" s="10"/>
      <c r="F5571" s="10"/>
      <c r="G5571" s="10"/>
      <c r="H5571" s="10"/>
      <c r="I5571" s="10"/>
      <c r="J5571" s="10"/>
      <c r="K5571" s="11"/>
      <c r="L5571" s="11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  <c r="AR5571" s="12"/>
      <c r="AS5571" s="12"/>
      <c r="AT5571" s="12"/>
      <c r="AU5571" s="12"/>
      <c r="AV5571" s="12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12"/>
      <c r="BG5571" s="12"/>
      <c r="BH5571" s="12"/>
      <c r="BI5571" s="12"/>
      <c r="BJ5571" s="13"/>
      <c r="BK5571" s="13"/>
      <c r="BL5571" s="13"/>
      <c r="BM5571" s="13"/>
      <c r="BN5571" s="13"/>
    </row>
    <row r="5572" spans="4:66" x14ac:dyDescent="0.25">
      <c r="D5572"/>
      <c r="E5572" s="10"/>
      <c r="F5572" s="10"/>
      <c r="G5572" s="10"/>
      <c r="H5572" s="10"/>
      <c r="I5572" s="10"/>
      <c r="J5572" s="10"/>
      <c r="K5572" s="11"/>
      <c r="L5572" s="11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  <c r="AR5572" s="12"/>
      <c r="AS5572" s="12"/>
      <c r="AT5572" s="12"/>
      <c r="AU5572" s="12"/>
      <c r="AV5572" s="12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12"/>
      <c r="BG5572" s="12"/>
      <c r="BH5572" s="12"/>
      <c r="BI5572" s="12"/>
      <c r="BJ5572" s="13"/>
      <c r="BK5572" s="13"/>
      <c r="BL5572" s="13"/>
      <c r="BM5572" s="13"/>
      <c r="BN5572" s="13"/>
    </row>
    <row r="5573" spans="4:66" x14ac:dyDescent="0.25">
      <c r="D5573"/>
      <c r="E5573" s="10"/>
      <c r="F5573" s="10"/>
      <c r="G5573" s="10"/>
      <c r="H5573" s="10"/>
      <c r="I5573" s="10"/>
      <c r="J5573" s="10"/>
      <c r="K5573" s="11"/>
      <c r="L5573" s="11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2"/>
      <c r="AS5573" s="12"/>
      <c r="AT5573" s="12"/>
      <c r="AU5573" s="12"/>
      <c r="AV5573" s="12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12"/>
      <c r="BG5573" s="12"/>
      <c r="BH5573" s="12"/>
      <c r="BI5573" s="12"/>
      <c r="BJ5573" s="13"/>
      <c r="BK5573" s="13"/>
      <c r="BL5573" s="13"/>
      <c r="BM5573" s="13"/>
      <c r="BN5573" s="13"/>
    </row>
    <row r="5574" spans="4:66" x14ac:dyDescent="0.25">
      <c r="D5574"/>
      <c r="E5574" s="10"/>
      <c r="F5574" s="10"/>
      <c r="G5574" s="10"/>
      <c r="H5574" s="10"/>
      <c r="I5574" s="10"/>
      <c r="J5574" s="10"/>
      <c r="K5574" s="11"/>
      <c r="L5574" s="11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  <c r="AR5574" s="12"/>
      <c r="AS5574" s="12"/>
      <c r="AT5574" s="12"/>
      <c r="AU5574" s="12"/>
      <c r="AV5574" s="12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12"/>
      <c r="BG5574" s="12"/>
      <c r="BH5574" s="12"/>
      <c r="BI5574" s="12"/>
      <c r="BJ5574" s="13"/>
      <c r="BK5574" s="13"/>
      <c r="BL5574" s="13"/>
      <c r="BM5574" s="13"/>
      <c r="BN5574" s="13"/>
    </row>
    <row r="5575" spans="4:66" x14ac:dyDescent="0.25">
      <c r="D5575"/>
      <c r="E5575" s="10"/>
      <c r="F5575" s="10"/>
      <c r="G5575" s="10"/>
      <c r="H5575" s="10"/>
      <c r="I5575" s="10"/>
      <c r="J5575" s="10"/>
      <c r="K5575" s="11"/>
      <c r="L5575" s="11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2"/>
      <c r="AS5575" s="12"/>
      <c r="AT5575" s="12"/>
      <c r="AU5575" s="12"/>
      <c r="AV5575" s="12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12"/>
      <c r="BG5575" s="12"/>
      <c r="BH5575" s="12"/>
      <c r="BI5575" s="12"/>
      <c r="BJ5575" s="13"/>
      <c r="BK5575" s="13"/>
      <c r="BL5575" s="13"/>
      <c r="BM5575" s="13"/>
      <c r="BN5575" s="13"/>
    </row>
    <row r="5576" spans="4:66" x14ac:dyDescent="0.25">
      <c r="D5576"/>
      <c r="E5576" s="10"/>
      <c r="F5576" s="10"/>
      <c r="G5576" s="10"/>
      <c r="H5576" s="10"/>
      <c r="I5576" s="10"/>
      <c r="J5576" s="10"/>
      <c r="K5576" s="11"/>
      <c r="L5576" s="11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  <c r="AR5576" s="12"/>
      <c r="AS5576" s="12"/>
      <c r="AT5576" s="12"/>
      <c r="AU5576" s="12"/>
      <c r="AV5576" s="12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12"/>
      <c r="BG5576" s="12"/>
      <c r="BH5576" s="12"/>
      <c r="BI5576" s="12"/>
      <c r="BJ5576" s="13"/>
      <c r="BK5576" s="13"/>
      <c r="BL5576" s="13"/>
      <c r="BM5576" s="13"/>
      <c r="BN5576" s="13"/>
    </row>
    <row r="5577" spans="4:66" x14ac:dyDescent="0.25">
      <c r="D5577"/>
      <c r="E5577" s="10"/>
      <c r="F5577" s="10"/>
      <c r="G5577" s="10"/>
      <c r="H5577" s="10"/>
      <c r="I5577" s="10"/>
      <c r="J5577" s="10"/>
      <c r="K5577" s="11"/>
      <c r="L5577" s="11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  <c r="AR5577" s="12"/>
      <c r="AS5577" s="12"/>
      <c r="AT5577" s="12"/>
      <c r="AU5577" s="12"/>
      <c r="AV5577" s="12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12"/>
      <c r="BG5577" s="12"/>
      <c r="BH5577" s="12"/>
      <c r="BI5577" s="12"/>
      <c r="BJ5577" s="13"/>
      <c r="BK5577" s="13"/>
      <c r="BL5577" s="13"/>
      <c r="BM5577" s="13"/>
      <c r="BN5577" s="13"/>
    </row>
    <row r="5578" spans="4:66" x14ac:dyDescent="0.25">
      <c r="D5578"/>
      <c r="E5578" s="10"/>
      <c r="F5578" s="10"/>
      <c r="G5578" s="10"/>
      <c r="H5578" s="10"/>
      <c r="I5578" s="10"/>
      <c r="J5578" s="10"/>
      <c r="K5578" s="11"/>
      <c r="L5578" s="11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  <c r="AR5578" s="12"/>
      <c r="AS5578" s="12"/>
      <c r="AT5578" s="12"/>
      <c r="AU5578" s="12"/>
      <c r="AV5578" s="12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12"/>
      <c r="BG5578" s="12"/>
      <c r="BH5578" s="12"/>
      <c r="BI5578" s="12"/>
      <c r="BJ5578" s="13"/>
      <c r="BK5578" s="13"/>
      <c r="BL5578" s="13"/>
      <c r="BM5578" s="13"/>
      <c r="BN5578" s="13"/>
    </row>
    <row r="5579" spans="4:66" x14ac:dyDescent="0.25">
      <c r="D5579"/>
      <c r="E5579" s="10"/>
      <c r="F5579" s="10"/>
      <c r="G5579" s="10"/>
      <c r="H5579" s="10"/>
      <c r="I5579" s="10"/>
      <c r="J5579" s="10"/>
      <c r="K5579" s="11"/>
      <c r="L5579" s="11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  <c r="AR5579" s="12"/>
      <c r="AS5579" s="12"/>
      <c r="AT5579" s="12"/>
      <c r="AU5579" s="12"/>
      <c r="AV5579" s="12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12"/>
      <c r="BG5579" s="12"/>
      <c r="BH5579" s="12"/>
      <c r="BI5579" s="12"/>
      <c r="BJ5579" s="13"/>
      <c r="BK5579" s="13"/>
      <c r="BL5579" s="13"/>
      <c r="BM5579" s="13"/>
      <c r="BN5579" s="13"/>
    </row>
    <row r="5580" spans="4:66" x14ac:dyDescent="0.25">
      <c r="D5580"/>
      <c r="E5580" s="10"/>
      <c r="F5580" s="10"/>
      <c r="G5580" s="10"/>
      <c r="H5580" s="10"/>
      <c r="I5580" s="10"/>
      <c r="J5580" s="10"/>
      <c r="K5580" s="11"/>
      <c r="L5580" s="11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  <c r="AR5580" s="12"/>
      <c r="AS5580" s="12"/>
      <c r="AT5580" s="12"/>
      <c r="AU5580" s="12"/>
      <c r="AV5580" s="12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12"/>
      <c r="BG5580" s="12"/>
      <c r="BH5580" s="12"/>
      <c r="BI5580" s="12"/>
      <c r="BJ5580" s="13"/>
      <c r="BK5580" s="13"/>
      <c r="BL5580" s="13"/>
      <c r="BM5580" s="13"/>
      <c r="BN5580" s="13"/>
    </row>
    <row r="5581" spans="4:66" x14ac:dyDescent="0.25">
      <c r="D5581"/>
      <c r="E5581" s="10"/>
      <c r="F5581" s="10"/>
      <c r="G5581" s="10"/>
      <c r="H5581" s="10"/>
      <c r="I5581" s="10"/>
      <c r="J5581" s="10"/>
      <c r="K5581" s="11"/>
      <c r="L5581" s="11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  <c r="AR5581" s="12"/>
      <c r="AS5581" s="12"/>
      <c r="AT5581" s="12"/>
      <c r="AU5581" s="12"/>
      <c r="AV5581" s="12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12"/>
      <c r="BG5581" s="12"/>
      <c r="BH5581" s="12"/>
      <c r="BI5581" s="12"/>
      <c r="BJ5581" s="13"/>
      <c r="BK5581" s="13"/>
      <c r="BL5581" s="13"/>
      <c r="BM5581" s="13"/>
      <c r="BN5581" s="13"/>
    </row>
    <row r="5582" spans="4:66" x14ac:dyDescent="0.25">
      <c r="D5582"/>
      <c r="E5582" s="10"/>
      <c r="F5582" s="10"/>
      <c r="G5582" s="10"/>
      <c r="H5582" s="10"/>
      <c r="I5582" s="10"/>
      <c r="J5582" s="10"/>
      <c r="K5582" s="11"/>
      <c r="L5582" s="11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  <c r="AR5582" s="12"/>
      <c r="AS5582" s="12"/>
      <c r="AT5582" s="12"/>
      <c r="AU5582" s="12"/>
      <c r="AV5582" s="12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12"/>
      <c r="BG5582" s="12"/>
      <c r="BH5582" s="12"/>
      <c r="BI5582" s="12"/>
      <c r="BJ5582" s="13"/>
      <c r="BK5582" s="13"/>
      <c r="BL5582" s="13"/>
      <c r="BM5582" s="13"/>
      <c r="BN5582" s="13"/>
    </row>
    <row r="5583" spans="4:66" x14ac:dyDescent="0.25">
      <c r="D5583"/>
      <c r="E5583" s="10"/>
      <c r="F5583" s="10"/>
      <c r="G5583" s="10"/>
      <c r="H5583" s="10"/>
      <c r="I5583" s="10"/>
      <c r="J5583" s="10"/>
      <c r="K5583" s="11"/>
      <c r="L5583" s="11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  <c r="AR5583" s="12"/>
      <c r="AS5583" s="12"/>
      <c r="AT5583" s="12"/>
      <c r="AU5583" s="12"/>
      <c r="AV5583" s="12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12"/>
      <c r="BG5583" s="12"/>
      <c r="BH5583" s="12"/>
      <c r="BI5583" s="12"/>
      <c r="BJ5583" s="13"/>
      <c r="BK5583" s="13"/>
      <c r="BL5583" s="13"/>
      <c r="BM5583" s="13"/>
      <c r="BN5583" s="13"/>
    </row>
    <row r="5584" spans="4:66" x14ac:dyDescent="0.25">
      <c r="D5584"/>
      <c r="E5584" s="10"/>
      <c r="F5584" s="10"/>
      <c r="G5584" s="10"/>
      <c r="H5584" s="10"/>
      <c r="I5584" s="10"/>
      <c r="J5584" s="10"/>
      <c r="K5584" s="11"/>
      <c r="L5584" s="11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  <c r="AR5584" s="12"/>
      <c r="AS5584" s="12"/>
      <c r="AT5584" s="12"/>
      <c r="AU5584" s="12"/>
      <c r="AV5584" s="12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12"/>
      <c r="BG5584" s="12"/>
      <c r="BH5584" s="12"/>
      <c r="BI5584" s="12"/>
      <c r="BJ5584" s="13"/>
      <c r="BK5584" s="13"/>
      <c r="BL5584" s="13"/>
      <c r="BM5584" s="13"/>
      <c r="BN5584" s="13"/>
    </row>
    <row r="5585" spans="4:66" x14ac:dyDescent="0.25">
      <c r="D5585"/>
      <c r="E5585" s="10"/>
      <c r="F5585" s="10"/>
      <c r="G5585" s="10"/>
      <c r="H5585" s="10"/>
      <c r="I5585" s="10"/>
      <c r="J5585" s="10"/>
      <c r="K5585" s="11"/>
      <c r="L5585" s="11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  <c r="AR5585" s="12"/>
      <c r="AS5585" s="12"/>
      <c r="AT5585" s="12"/>
      <c r="AU5585" s="12"/>
      <c r="AV5585" s="12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12"/>
      <c r="BG5585" s="12"/>
      <c r="BH5585" s="12"/>
      <c r="BI5585" s="12"/>
      <c r="BJ5585" s="13"/>
      <c r="BK5585" s="13"/>
      <c r="BL5585" s="13"/>
      <c r="BM5585" s="13"/>
      <c r="BN5585" s="13"/>
    </row>
    <row r="5586" spans="4:66" x14ac:dyDescent="0.25">
      <c r="D5586"/>
      <c r="E5586" s="10"/>
      <c r="F5586" s="10"/>
      <c r="G5586" s="10"/>
      <c r="H5586" s="10"/>
      <c r="I5586" s="10"/>
      <c r="J5586" s="10"/>
      <c r="K5586" s="11"/>
      <c r="L5586" s="11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  <c r="AR5586" s="12"/>
      <c r="AS5586" s="12"/>
      <c r="AT5586" s="12"/>
      <c r="AU5586" s="12"/>
      <c r="AV5586" s="12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12"/>
      <c r="BG5586" s="12"/>
      <c r="BH5586" s="12"/>
      <c r="BI5586" s="12"/>
      <c r="BJ5586" s="13"/>
      <c r="BK5586" s="13"/>
      <c r="BL5586" s="13"/>
      <c r="BM5586" s="13"/>
      <c r="BN5586" s="13"/>
    </row>
    <row r="5587" spans="4:66" x14ac:dyDescent="0.25">
      <c r="D5587"/>
      <c r="E5587" s="10"/>
      <c r="F5587" s="10"/>
      <c r="G5587" s="10"/>
      <c r="H5587" s="10"/>
      <c r="I5587" s="10"/>
      <c r="J5587" s="10"/>
      <c r="K5587" s="11"/>
      <c r="L5587" s="11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2"/>
      <c r="AS5587" s="12"/>
      <c r="AT5587" s="12"/>
      <c r="AU5587" s="12"/>
      <c r="AV5587" s="12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12"/>
      <c r="BG5587" s="12"/>
      <c r="BH5587" s="12"/>
      <c r="BI5587" s="12"/>
      <c r="BJ5587" s="13"/>
      <c r="BK5587" s="13"/>
      <c r="BL5587" s="13"/>
      <c r="BM5587" s="13"/>
      <c r="BN5587" s="13"/>
    </row>
    <row r="5588" spans="4:66" x14ac:dyDescent="0.25">
      <c r="D5588"/>
      <c r="E5588" s="10"/>
      <c r="F5588" s="10"/>
      <c r="G5588" s="10"/>
      <c r="H5588" s="10"/>
      <c r="I5588" s="10"/>
      <c r="J5588" s="10"/>
      <c r="K5588" s="11"/>
      <c r="L5588" s="11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  <c r="AR5588" s="12"/>
      <c r="AS5588" s="12"/>
      <c r="AT5588" s="12"/>
      <c r="AU5588" s="12"/>
      <c r="AV5588" s="12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12"/>
      <c r="BG5588" s="12"/>
      <c r="BH5588" s="12"/>
      <c r="BI5588" s="12"/>
      <c r="BJ5588" s="13"/>
      <c r="BK5588" s="13"/>
      <c r="BL5588" s="13"/>
      <c r="BM5588" s="13"/>
      <c r="BN5588" s="13"/>
    </row>
    <row r="5589" spans="4:66" x14ac:dyDescent="0.25">
      <c r="D5589"/>
      <c r="E5589" s="10"/>
      <c r="F5589" s="10"/>
      <c r="G5589" s="10"/>
      <c r="H5589" s="10"/>
      <c r="I5589" s="10"/>
      <c r="J5589" s="10"/>
      <c r="K5589" s="11"/>
      <c r="L5589" s="11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  <c r="AR5589" s="12"/>
      <c r="AS5589" s="12"/>
      <c r="AT5589" s="12"/>
      <c r="AU5589" s="12"/>
      <c r="AV5589" s="12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12"/>
      <c r="BG5589" s="12"/>
      <c r="BH5589" s="12"/>
      <c r="BI5589" s="12"/>
      <c r="BJ5589" s="13"/>
      <c r="BK5589" s="13"/>
      <c r="BL5589" s="13"/>
      <c r="BM5589" s="13"/>
      <c r="BN5589" s="13"/>
    </row>
    <row r="5590" spans="4:66" x14ac:dyDescent="0.25">
      <c r="D5590"/>
      <c r="E5590" s="10"/>
      <c r="F5590" s="10"/>
      <c r="G5590" s="10"/>
      <c r="H5590" s="10"/>
      <c r="I5590" s="10"/>
      <c r="J5590" s="10"/>
      <c r="K5590" s="11"/>
      <c r="L5590" s="11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  <c r="AR5590" s="12"/>
      <c r="AS5590" s="12"/>
      <c r="AT5590" s="12"/>
      <c r="AU5590" s="12"/>
      <c r="AV5590" s="12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12"/>
      <c r="BG5590" s="12"/>
      <c r="BH5590" s="12"/>
      <c r="BI5590" s="12"/>
      <c r="BJ5590" s="13"/>
      <c r="BK5590" s="13"/>
      <c r="BL5590" s="13"/>
      <c r="BM5590" s="13"/>
      <c r="BN5590" s="13"/>
    </row>
    <row r="5591" spans="4:66" x14ac:dyDescent="0.25">
      <c r="D5591"/>
      <c r="E5591" s="10"/>
      <c r="F5591" s="10"/>
      <c r="G5591" s="10"/>
      <c r="H5591" s="10"/>
      <c r="I5591" s="10"/>
      <c r="J5591" s="10"/>
      <c r="K5591" s="11"/>
      <c r="L5591" s="11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  <c r="AR5591" s="12"/>
      <c r="AS5591" s="12"/>
      <c r="AT5591" s="12"/>
      <c r="AU5591" s="12"/>
      <c r="AV5591" s="12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12"/>
      <c r="BG5591" s="12"/>
      <c r="BH5591" s="12"/>
      <c r="BI5591" s="12"/>
      <c r="BJ5591" s="13"/>
      <c r="BK5591" s="13"/>
      <c r="BL5591" s="13"/>
      <c r="BM5591" s="13"/>
      <c r="BN5591" s="13"/>
    </row>
    <row r="5592" spans="4:66" x14ac:dyDescent="0.25">
      <c r="D5592"/>
      <c r="E5592" s="10"/>
      <c r="F5592" s="10"/>
      <c r="G5592" s="10"/>
      <c r="H5592" s="10"/>
      <c r="I5592" s="10"/>
      <c r="J5592" s="10"/>
      <c r="K5592" s="11"/>
      <c r="L5592" s="11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  <c r="AR5592" s="12"/>
      <c r="AS5592" s="12"/>
      <c r="AT5592" s="12"/>
      <c r="AU5592" s="12"/>
      <c r="AV5592" s="12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12"/>
      <c r="BG5592" s="12"/>
      <c r="BH5592" s="12"/>
      <c r="BI5592" s="12"/>
      <c r="BJ5592" s="13"/>
      <c r="BK5592" s="13"/>
      <c r="BL5592" s="13"/>
      <c r="BM5592" s="13"/>
      <c r="BN5592" s="13"/>
    </row>
    <row r="5593" spans="4:66" x14ac:dyDescent="0.25">
      <c r="D5593"/>
      <c r="E5593" s="10"/>
      <c r="F5593" s="10"/>
      <c r="G5593" s="10"/>
      <c r="H5593" s="10"/>
      <c r="I5593" s="10"/>
      <c r="J5593" s="10"/>
      <c r="K5593" s="11"/>
      <c r="L5593" s="11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2"/>
      <c r="AS5593" s="12"/>
      <c r="AT5593" s="12"/>
      <c r="AU5593" s="12"/>
      <c r="AV5593" s="12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12"/>
      <c r="BG5593" s="12"/>
      <c r="BH5593" s="12"/>
      <c r="BI5593" s="12"/>
      <c r="BJ5593" s="13"/>
      <c r="BK5593" s="13"/>
      <c r="BL5593" s="13"/>
      <c r="BM5593" s="13"/>
      <c r="BN5593" s="13"/>
    </row>
    <row r="5594" spans="4:66" x14ac:dyDescent="0.25">
      <c r="D5594"/>
      <c r="E5594" s="10"/>
      <c r="F5594" s="10"/>
      <c r="G5594" s="10"/>
      <c r="H5594" s="10"/>
      <c r="I5594" s="10"/>
      <c r="J5594" s="10"/>
      <c r="K5594" s="11"/>
      <c r="L5594" s="11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  <c r="AR5594" s="12"/>
      <c r="AS5594" s="12"/>
      <c r="AT5594" s="12"/>
      <c r="AU5594" s="12"/>
      <c r="AV5594" s="12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12"/>
      <c r="BG5594" s="12"/>
      <c r="BH5594" s="12"/>
      <c r="BI5594" s="12"/>
      <c r="BJ5594" s="13"/>
      <c r="BK5594" s="13"/>
      <c r="BL5594" s="13"/>
      <c r="BM5594" s="13"/>
      <c r="BN5594" s="13"/>
    </row>
    <row r="5595" spans="4:66" x14ac:dyDescent="0.25">
      <c r="D5595"/>
      <c r="E5595" s="10"/>
      <c r="F5595" s="10"/>
      <c r="G5595" s="10"/>
      <c r="H5595" s="10"/>
      <c r="I5595" s="10"/>
      <c r="J5595" s="10"/>
      <c r="K5595" s="11"/>
      <c r="L5595" s="11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  <c r="AR5595" s="12"/>
      <c r="AS5595" s="12"/>
      <c r="AT5595" s="12"/>
      <c r="AU5595" s="12"/>
      <c r="AV5595" s="12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12"/>
      <c r="BG5595" s="12"/>
      <c r="BH5595" s="12"/>
      <c r="BI5595" s="12"/>
      <c r="BJ5595" s="13"/>
      <c r="BK5595" s="13"/>
      <c r="BL5595" s="13"/>
      <c r="BM5595" s="13"/>
      <c r="BN5595" s="13"/>
    </row>
    <row r="5596" spans="4:66" x14ac:dyDescent="0.25">
      <c r="D5596"/>
      <c r="E5596" s="10"/>
      <c r="F5596" s="10"/>
      <c r="G5596" s="10"/>
      <c r="H5596" s="10"/>
      <c r="I5596" s="10"/>
      <c r="J5596" s="10"/>
      <c r="K5596" s="11"/>
      <c r="L5596" s="11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  <c r="AR5596" s="12"/>
      <c r="AS5596" s="12"/>
      <c r="AT5596" s="12"/>
      <c r="AU5596" s="12"/>
      <c r="AV5596" s="12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12"/>
      <c r="BG5596" s="12"/>
      <c r="BH5596" s="12"/>
      <c r="BI5596" s="12"/>
      <c r="BJ5596" s="13"/>
      <c r="BK5596" s="13"/>
      <c r="BL5596" s="13"/>
      <c r="BM5596" s="13"/>
      <c r="BN5596" s="13"/>
    </row>
    <row r="5597" spans="4:66" x14ac:dyDescent="0.25">
      <c r="D5597"/>
      <c r="E5597" s="10"/>
      <c r="F5597" s="10"/>
      <c r="G5597" s="10"/>
      <c r="H5597" s="10"/>
      <c r="I5597" s="10"/>
      <c r="J5597" s="10"/>
      <c r="K5597" s="11"/>
      <c r="L5597" s="11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  <c r="AR5597" s="12"/>
      <c r="AS5597" s="12"/>
      <c r="AT5597" s="12"/>
      <c r="AU5597" s="12"/>
      <c r="AV5597" s="12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12"/>
      <c r="BG5597" s="12"/>
      <c r="BH5597" s="12"/>
      <c r="BI5597" s="12"/>
      <c r="BJ5597" s="13"/>
      <c r="BK5597" s="13"/>
      <c r="BL5597" s="13"/>
      <c r="BM5597" s="13"/>
      <c r="BN5597" s="13"/>
    </row>
    <row r="5598" spans="4:66" x14ac:dyDescent="0.25">
      <c r="D5598"/>
      <c r="E5598" s="10"/>
      <c r="F5598" s="10"/>
      <c r="G5598" s="10"/>
      <c r="H5598" s="10"/>
      <c r="I5598" s="10"/>
      <c r="J5598" s="10"/>
      <c r="K5598" s="11"/>
      <c r="L5598" s="11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  <c r="AR5598" s="12"/>
      <c r="AS5598" s="12"/>
      <c r="AT5598" s="12"/>
      <c r="AU5598" s="12"/>
      <c r="AV5598" s="12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12"/>
      <c r="BG5598" s="12"/>
      <c r="BH5598" s="12"/>
      <c r="BI5598" s="12"/>
      <c r="BJ5598" s="13"/>
      <c r="BK5598" s="13"/>
      <c r="BL5598" s="13"/>
      <c r="BM5598" s="13"/>
      <c r="BN5598" s="13"/>
    </row>
    <row r="5599" spans="4:66" x14ac:dyDescent="0.25">
      <c r="D5599"/>
      <c r="E5599" s="10"/>
      <c r="F5599" s="10"/>
      <c r="G5599" s="10"/>
      <c r="H5599" s="10"/>
      <c r="I5599" s="10"/>
      <c r="J5599" s="10"/>
      <c r="K5599" s="11"/>
      <c r="L5599" s="11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  <c r="AR5599" s="12"/>
      <c r="AS5599" s="12"/>
      <c r="AT5599" s="12"/>
      <c r="AU5599" s="12"/>
      <c r="AV5599" s="12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12"/>
      <c r="BG5599" s="12"/>
      <c r="BH5599" s="12"/>
      <c r="BI5599" s="12"/>
      <c r="BJ5599" s="13"/>
      <c r="BK5599" s="13"/>
      <c r="BL5599" s="13"/>
      <c r="BM5599" s="13"/>
      <c r="BN5599" s="13"/>
    </row>
    <row r="5600" spans="4:66" x14ac:dyDescent="0.25">
      <c r="D5600"/>
      <c r="E5600" s="10"/>
      <c r="F5600" s="10"/>
      <c r="G5600" s="10"/>
      <c r="H5600" s="10"/>
      <c r="I5600" s="10"/>
      <c r="J5600" s="10"/>
      <c r="K5600" s="11"/>
      <c r="L5600" s="11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  <c r="AR5600" s="12"/>
      <c r="AS5600" s="12"/>
      <c r="AT5600" s="12"/>
      <c r="AU5600" s="12"/>
      <c r="AV5600" s="12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12"/>
      <c r="BG5600" s="12"/>
      <c r="BH5600" s="12"/>
      <c r="BI5600" s="12"/>
      <c r="BJ5600" s="13"/>
      <c r="BK5600" s="13"/>
      <c r="BL5600" s="13"/>
      <c r="BM5600" s="13"/>
      <c r="BN5600" s="13"/>
    </row>
    <row r="5601" spans="4:66" x14ac:dyDescent="0.25">
      <c r="D5601"/>
      <c r="E5601" s="10"/>
      <c r="F5601" s="10"/>
      <c r="G5601" s="10"/>
      <c r="H5601" s="10"/>
      <c r="I5601" s="10"/>
      <c r="J5601" s="10"/>
      <c r="K5601" s="11"/>
      <c r="L5601" s="11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  <c r="AR5601" s="12"/>
      <c r="AS5601" s="12"/>
      <c r="AT5601" s="12"/>
      <c r="AU5601" s="12"/>
      <c r="AV5601" s="12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12"/>
      <c r="BG5601" s="12"/>
      <c r="BH5601" s="12"/>
      <c r="BI5601" s="12"/>
      <c r="BJ5601" s="13"/>
      <c r="BK5601" s="13"/>
      <c r="BL5601" s="13"/>
      <c r="BM5601" s="13"/>
      <c r="BN5601" s="13"/>
    </row>
    <row r="5602" spans="4:66" x14ac:dyDescent="0.25">
      <c r="D5602"/>
      <c r="E5602" s="10"/>
      <c r="F5602" s="10"/>
      <c r="G5602" s="10"/>
      <c r="H5602" s="10"/>
      <c r="I5602" s="10"/>
      <c r="J5602" s="10"/>
      <c r="K5602" s="11"/>
      <c r="L5602" s="11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  <c r="AR5602" s="12"/>
      <c r="AS5602" s="12"/>
      <c r="AT5602" s="12"/>
      <c r="AU5602" s="12"/>
      <c r="AV5602" s="12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12"/>
      <c r="BG5602" s="12"/>
      <c r="BH5602" s="12"/>
      <c r="BI5602" s="12"/>
      <c r="BJ5602" s="13"/>
      <c r="BK5602" s="13"/>
      <c r="BL5602" s="13"/>
      <c r="BM5602" s="13"/>
      <c r="BN5602" s="13"/>
    </row>
    <row r="5603" spans="4:66" x14ac:dyDescent="0.25">
      <c r="D5603"/>
      <c r="E5603" s="10"/>
      <c r="F5603" s="10"/>
      <c r="G5603" s="10"/>
      <c r="H5603" s="10"/>
      <c r="I5603" s="10"/>
      <c r="J5603" s="10"/>
      <c r="K5603" s="11"/>
      <c r="L5603" s="11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  <c r="AR5603" s="12"/>
      <c r="AS5603" s="12"/>
      <c r="AT5603" s="12"/>
      <c r="AU5603" s="12"/>
      <c r="AV5603" s="12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12"/>
      <c r="BG5603" s="12"/>
      <c r="BH5603" s="12"/>
      <c r="BI5603" s="12"/>
      <c r="BJ5603" s="13"/>
      <c r="BK5603" s="13"/>
      <c r="BL5603" s="13"/>
      <c r="BM5603" s="13"/>
      <c r="BN5603" s="13"/>
    </row>
    <row r="5604" spans="4:66" x14ac:dyDescent="0.25">
      <c r="D5604"/>
      <c r="E5604" s="10"/>
      <c r="F5604" s="10"/>
      <c r="G5604" s="10"/>
      <c r="H5604" s="10"/>
      <c r="I5604" s="10"/>
      <c r="J5604" s="10"/>
      <c r="K5604" s="11"/>
      <c r="L5604" s="11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  <c r="AR5604" s="12"/>
      <c r="AS5604" s="12"/>
      <c r="AT5604" s="12"/>
      <c r="AU5604" s="12"/>
      <c r="AV5604" s="12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12"/>
      <c r="BG5604" s="12"/>
      <c r="BH5604" s="12"/>
      <c r="BI5604" s="12"/>
      <c r="BJ5604" s="13"/>
      <c r="BK5604" s="13"/>
      <c r="BL5604" s="13"/>
      <c r="BM5604" s="13"/>
      <c r="BN5604" s="13"/>
    </row>
    <row r="5605" spans="4:66" x14ac:dyDescent="0.25">
      <c r="D5605"/>
      <c r="E5605" s="10"/>
      <c r="F5605" s="10"/>
      <c r="G5605" s="10"/>
      <c r="H5605" s="10"/>
      <c r="I5605" s="10"/>
      <c r="J5605" s="10"/>
      <c r="K5605" s="11"/>
      <c r="L5605" s="11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2"/>
      <c r="AS5605" s="12"/>
      <c r="AT5605" s="12"/>
      <c r="AU5605" s="12"/>
      <c r="AV5605" s="12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12"/>
      <c r="BG5605" s="12"/>
      <c r="BH5605" s="12"/>
      <c r="BI5605" s="12"/>
      <c r="BJ5605" s="13"/>
      <c r="BK5605" s="13"/>
      <c r="BL5605" s="13"/>
      <c r="BM5605" s="13"/>
      <c r="BN5605" s="13"/>
    </row>
    <row r="5606" spans="4:66" x14ac:dyDescent="0.25">
      <c r="D5606"/>
      <c r="E5606" s="10"/>
      <c r="F5606" s="10"/>
      <c r="G5606" s="10"/>
      <c r="H5606" s="10"/>
      <c r="I5606" s="10"/>
      <c r="J5606" s="10"/>
      <c r="K5606" s="11"/>
      <c r="L5606" s="11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  <c r="AR5606" s="12"/>
      <c r="AS5606" s="12"/>
      <c r="AT5606" s="12"/>
      <c r="AU5606" s="12"/>
      <c r="AV5606" s="12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12"/>
      <c r="BG5606" s="12"/>
      <c r="BH5606" s="12"/>
      <c r="BI5606" s="12"/>
      <c r="BJ5606" s="13"/>
      <c r="BK5606" s="13"/>
      <c r="BL5606" s="13"/>
      <c r="BM5606" s="13"/>
      <c r="BN5606" s="13"/>
    </row>
    <row r="5607" spans="4:66" x14ac:dyDescent="0.25">
      <c r="D5607"/>
      <c r="E5607" s="10"/>
      <c r="F5607" s="10"/>
      <c r="G5607" s="10"/>
      <c r="H5607" s="10"/>
      <c r="I5607" s="10"/>
      <c r="J5607" s="10"/>
      <c r="K5607" s="11"/>
      <c r="L5607" s="11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2"/>
      <c r="AS5607" s="12"/>
      <c r="AT5607" s="12"/>
      <c r="AU5607" s="12"/>
      <c r="AV5607" s="12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12"/>
      <c r="BG5607" s="12"/>
      <c r="BH5607" s="12"/>
      <c r="BI5607" s="12"/>
      <c r="BJ5607" s="13"/>
      <c r="BK5607" s="13"/>
      <c r="BL5607" s="13"/>
      <c r="BM5607" s="13"/>
      <c r="BN5607" s="13"/>
    </row>
    <row r="5608" spans="4:66" x14ac:dyDescent="0.25">
      <c r="D5608"/>
      <c r="E5608" s="10"/>
      <c r="F5608" s="10"/>
      <c r="G5608" s="10"/>
      <c r="H5608" s="10"/>
      <c r="I5608" s="10"/>
      <c r="J5608" s="10"/>
      <c r="K5608" s="11"/>
      <c r="L5608" s="11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  <c r="AR5608" s="12"/>
      <c r="AS5608" s="12"/>
      <c r="AT5608" s="12"/>
      <c r="AU5608" s="12"/>
      <c r="AV5608" s="12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12"/>
      <c r="BG5608" s="12"/>
      <c r="BH5608" s="12"/>
      <c r="BI5608" s="12"/>
      <c r="BJ5608" s="13"/>
      <c r="BK5608" s="13"/>
      <c r="BL5608" s="13"/>
      <c r="BM5608" s="13"/>
      <c r="BN5608" s="13"/>
    </row>
    <row r="5609" spans="4:66" x14ac:dyDescent="0.25">
      <c r="D5609"/>
      <c r="E5609" s="10"/>
      <c r="F5609" s="10"/>
      <c r="G5609" s="10"/>
      <c r="H5609" s="10"/>
      <c r="I5609" s="10"/>
      <c r="J5609" s="10"/>
      <c r="K5609" s="11"/>
      <c r="L5609" s="11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  <c r="AR5609" s="12"/>
      <c r="AS5609" s="12"/>
      <c r="AT5609" s="12"/>
      <c r="AU5609" s="12"/>
      <c r="AV5609" s="12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12"/>
      <c r="BG5609" s="12"/>
      <c r="BH5609" s="12"/>
      <c r="BI5609" s="12"/>
      <c r="BJ5609" s="13"/>
      <c r="BK5609" s="13"/>
      <c r="BL5609" s="13"/>
      <c r="BM5609" s="13"/>
      <c r="BN5609" s="13"/>
    </row>
    <row r="5610" spans="4:66" x14ac:dyDescent="0.25">
      <c r="D5610"/>
      <c r="E5610" s="10"/>
      <c r="F5610" s="10"/>
      <c r="G5610" s="10"/>
      <c r="H5610" s="10"/>
      <c r="I5610" s="10"/>
      <c r="J5610" s="10"/>
      <c r="K5610" s="11"/>
      <c r="L5610" s="11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  <c r="AR5610" s="12"/>
      <c r="AS5610" s="12"/>
      <c r="AT5610" s="12"/>
      <c r="AU5610" s="12"/>
      <c r="AV5610" s="12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12"/>
      <c r="BG5610" s="12"/>
      <c r="BH5610" s="12"/>
      <c r="BI5610" s="12"/>
      <c r="BJ5610" s="13"/>
      <c r="BK5610" s="13"/>
      <c r="BL5610" s="13"/>
      <c r="BM5610" s="13"/>
      <c r="BN5610" s="13"/>
    </row>
    <row r="5611" spans="4:66" x14ac:dyDescent="0.25">
      <c r="D5611"/>
      <c r="E5611" s="10"/>
      <c r="F5611" s="10"/>
      <c r="G5611" s="10"/>
      <c r="H5611" s="10"/>
      <c r="I5611" s="10"/>
      <c r="J5611" s="10"/>
      <c r="K5611" s="11"/>
      <c r="L5611" s="11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  <c r="AR5611" s="12"/>
      <c r="AS5611" s="12"/>
      <c r="AT5611" s="12"/>
      <c r="AU5611" s="12"/>
      <c r="AV5611" s="12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12"/>
      <c r="BG5611" s="12"/>
      <c r="BH5611" s="12"/>
      <c r="BI5611" s="12"/>
      <c r="BJ5611" s="13"/>
      <c r="BK5611" s="13"/>
      <c r="BL5611" s="13"/>
      <c r="BM5611" s="13"/>
      <c r="BN5611" s="13"/>
    </row>
    <row r="5612" spans="4:66" x14ac:dyDescent="0.25">
      <c r="D5612"/>
      <c r="E5612" s="10"/>
      <c r="F5612" s="10"/>
      <c r="G5612" s="10"/>
      <c r="H5612" s="10"/>
      <c r="I5612" s="10"/>
      <c r="J5612" s="10"/>
      <c r="K5612" s="11"/>
      <c r="L5612" s="11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  <c r="AR5612" s="12"/>
      <c r="AS5612" s="12"/>
      <c r="AT5612" s="12"/>
      <c r="AU5612" s="12"/>
      <c r="AV5612" s="12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12"/>
      <c r="BG5612" s="12"/>
      <c r="BH5612" s="12"/>
      <c r="BI5612" s="12"/>
      <c r="BJ5612" s="13"/>
      <c r="BK5612" s="13"/>
      <c r="BL5612" s="13"/>
      <c r="BM5612" s="13"/>
      <c r="BN5612" s="13"/>
    </row>
    <row r="5613" spans="4:66" x14ac:dyDescent="0.25">
      <c r="D5613"/>
      <c r="E5613" s="10"/>
      <c r="F5613" s="10"/>
      <c r="G5613" s="10"/>
      <c r="H5613" s="10"/>
      <c r="I5613" s="10"/>
      <c r="J5613" s="10"/>
      <c r="K5613" s="11"/>
      <c r="L5613" s="11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2"/>
      <c r="AS5613" s="12"/>
      <c r="AT5613" s="12"/>
      <c r="AU5613" s="12"/>
      <c r="AV5613" s="12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12"/>
      <c r="BG5613" s="12"/>
      <c r="BH5613" s="12"/>
      <c r="BI5613" s="12"/>
      <c r="BJ5613" s="13"/>
      <c r="BK5613" s="13"/>
      <c r="BL5613" s="13"/>
      <c r="BM5613" s="13"/>
      <c r="BN5613" s="13"/>
    </row>
    <row r="5614" spans="4:66" x14ac:dyDescent="0.25">
      <c r="D5614"/>
      <c r="E5614" s="10"/>
      <c r="F5614" s="10"/>
      <c r="G5614" s="10"/>
      <c r="H5614" s="10"/>
      <c r="I5614" s="10"/>
      <c r="J5614" s="10"/>
      <c r="K5614" s="11"/>
      <c r="L5614" s="11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  <c r="AR5614" s="12"/>
      <c r="AS5614" s="12"/>
      <c r="AT5614" s="12"/>
      <c r="AU5614" s="12"/>
      <c r="AV5614" s="12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12"/>
      <c r="BG5614" s="12"/>
      <c r="BH5614" s="12"/>
      <c r="BI5614" s="12"/>
      <c r="BJ5614" s="13"/>
      <c r="BK5614" s="13"/>
      <c r="BL5614" s="13"/>
      <c r="BM5614" s="13"/>
      <c r="BN5614" s="13"/>
    </row>
    <row r="5615" spans="4:66" x14ac:dyDescent="0.25">
      <c r="D5615"/>
      <c r="E5615" s="10"/>
      <c r="F5615" s="10"/>
      <c r="G5615" s="10"/>
      <c r="H5615" s="10"/>
      <c r="I5615" s="10"/>
      <c r="J5615" s="10"/>
      <c r="K5615" s="11"/>
      <c r="L5615" s="11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2"/>
      <c r="AS5615" s="12"/>
      <c r="AT5615" s="12"/>
      <c r="AU5615" s="12"/>
      <c r="AV5615" s="12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12"/>
      <c r="BG5615" s="12"/>
      <c r="BH5615" s="12"/>
      <c r="BI5615" s="12"/>
      <c r="BJ5615" s="13"/>
      <c r="BK5615" s="13"/>
      <c r="BL5615" s="13"/>
      <c r="BM5615" s="13"/>
      <c r="BN5615" s="13"/>
    </row>
    <row r="5616" spans="4:66" x14ac:dyDescent="0.25">
      <c r="D5616"/>
      <c r="E5616" s="10"/>
      <c r="F5616" s="10"/>
      <c r="G5616" s="10"/>
      <c r="H5616" s="10"/>
      <c r="I5616" s="10"/>
      <c r="J5616" s="10"/>
      <c r="K5616" s="11"/>
      <c r="L5616" s="11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  <c r="AR5616" s="12"/>
      <c r="AS5616" s="12"/>
      <c r="AT5616" s="12"/>
      <c r="AU5616" s="12"/>
      <c r="AV5616" s="12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12"/>
      <c r="BG5616" s="12"/>
      <c r="BH5616" s="12"/>
      <c r="BI5616" s="12"/>
      <c r="BJ5616" s="13"/>
      <c r="BK5616" s="13"/>
      <c r="BL5616" s="13"/>
      <c r="BM5616" s="13"/>
      <c r="BN5616" s="13"/>
    </row>
    <row r="5617" spans="4:66" x14ac:dyDescent="0.25">
      <c r="D5617"/>
      <c r="E5617" s="10"/>
      <c r="F5617" s="10"/>
      <c r="G5617" s="10"/>
      <c r="H5617" s="10"/>
      <c r="I5617" s="10"/>
      <c r="J5617" s="10"/>
      <c r="K5617" s="11"/>
      <c r="L5617" s="11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  <c r="AR5617" s="12"/>
      <c r="AS5617" s="12"/>
      <c r="AT5617" s="12"/>
      <c r="AU5617" s="12"/>
      <c r="AV5617" s="12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12"/>
      <c r="BG5617" s="12"/>
      <c r="BH5617" s="12"/>
      <c r="BI5617" s="12"/>
      <c r="BJ5617" s="13"/>
      <c r="BK5617" s="13"/>
      <c r="BL5617" s="13"/>
      <c r="BM5617" s="13"/>
      <c r="BN5617" s="13"/>
    </row>
    <row r="5618" spans="4:66" x14ac:dyDescent="0.25">
      <c r="D5618"/>
      <c r="E5618" s="10"/>
      <c r="F5618" s="10"/>
      <c r="G5618" s="10"/>
      <c r="H5618" s="10"/>
      <c r="I5618" s="10"/>
      <c r="J5618" s="10"/>
      <c r="K5618" s="11"/>
      <c r="L5618" s="11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  <c r="AR5618" s="12"/>
      <c r="AS5618" s="12"/>
      <c r="AT5618" s="12"/>
      <c r="AU5618" s="12"/>
      <c r="AV5618" s="12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12"/>
      <c r="BG5618" s="12"/>
      <c r="BH5618" s="12"/>
      <c r="BI5618" s="12"/>
      <c r="BJ5618" s="13"/>
      <c r="BK5618" s="13"/>
      <c r="BL5618" s="13"/>
      <c r="BM5618" s="13"/>
      <c r="BN5618" s="13"/>
    </row>
    <row r="5619" spans="4:66" x14ac:dyDescent="0.25">
      <c r="D5619"/>
      <c r="E5619" s="10"/>
      <c r="F5619" s="10"/>
      <c r="G5619" s="10"/>
      <c r="H5619" s="10"/>
      <c r="I5619" s="10"/>
      <c r="J5619" s="10"/>
      <c r="K5619" s="11"/>
      <c r="L5619" s="11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  <c r="AR5619" s="12"/>
      <c r="AS5619" s="12"/>
      <c r="AT5619" s="12"/>
      <c r="AU5619" s="12"/>
      <c r="AV5619" s="12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12"/>
      <c r="BG5619" s="12"/>
      <c r="BH5619" s="12"/>
      <c r="BI5619" s="12"/>
      <c r="BJ5619" s="13"/>
      <c r="BK5619" s="13"/>
      <c r="BL5619" s="13"/>
      <c r="BM5619" s="13"/>
      <c r="BN5619" s="13"/>
    </row>
    <row r="5620" spans="4:66" x14ac:dyDescent="0.25">
      <c r="D5620"/>
      <c r="E5620" s="10"/>
      <c r="F5620" s="10"/>
      <c r="G5620" s="10"/>
      <c r="H5620" s="10"/>
      <c r="I5620" s="10"/>
      <c r="J5620" s="10"/>
      <c r="K5620" s="11"/>
      <c r="L5620" s="11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  <c r="AR5620" s="12"/>
      <c r="AS5620" s="12"/>
      <c r="AT5620" s="12"/>
      <c r="AU5620" s="12"/>
      <c r="AV5620" s="12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12"/>
      <c r="BG5620" s="12"/>
      <c r="BH5620" s="12"/>
      <c r="BI5620" s="12"/>
      <c r="BJ5620" s="13"/>
      <c r="BK5620" s="13"/>
      <c r="BL5620" s="13"/>
      <c r="BM5620" s="13"/>
      <c r="BN5620" s="13"/>
    </row>
    <row r="5621" spans="4:66" x14ac:dyDescent="0.25">
      <c r="D5621"/>
      <c r="E5621" s="10"/>
      <c r="F5621" s="10"/>
      <c r="G5621" s="10"/>
      <c r="H5621" s="10"/>
      <c r="I5621" s="10"/>
      <c r="J5621" s="10"/>
      <c r="K5621" s="11"/>
      <c r="L5621" s="11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  <c r="AR5621" s="12"/>
      <c r="AS5621" s="12"/>
      <c r="AT5621" s="12"/>
      <c r="AU5621" s="12"/>
      <c r="AV5621" s="12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12"/>
      <c r="BG5621" s="12"/>
      <c r="BH5621" s="12"/>
      <c r="BI5621" s="12"/>
      <c r="BJ5621" s="13"/>
      <c r="BK5621" s="13"/>
      <c r="BL5621" s="13"/>
      <c r="BM5621" s="13"/>
      <c r="BN5621" s="13"/>
    </row>
    <row r="5622" spans="4:66" x14ac:dyDescent="0.25">
      <c r="D5622"/>
      <c r="E5622" s="10"/>
      <c r="F5622" s="10"/>
      <c r="G5622" s="10"/>
      <c r="H5622" s="10"/>
      <c r="I5622" s="10"/>
      <c r="J5622" s="10"/>
      <c r="K5622" s="11"/>
      <c r="L5622" s="11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  <c r="AR5622" s="12"/>
      <c r="AS5622" s="12"/>
      <c r="AT5622" s="12"/>
      <c r="AU5622" s="12"/>
      <c r="AV5622" s="12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12"/>
      <c r="BG5622" s="12"/>
      <c r="BH5622" s="12"/>
      <c r="BI5622" s="12"/>
      <c r="BJ5622" s="13"/>
      <c r="BK5622" s="13"/>
      <c r="BL5622" s="13"/>
      <c r="BM5622" s="13"/>
      <c r="BN5622" s="13"/>
    </row>
    <row r="5623" spans="4:66" x14ac:dyDescent="0.25">
      <c r="D5623"/>
      <c r="E5623" s="10"/>
      <c r="F5623" s="10"/>
      <c r="G5623" s="10"/>
      <c r="H5623" s="10"/>
      <c r="I5623" s="10"/>
      <c r="J5623" s="10"/>
      <c r="K5623" s="11"/>
      <c r="L5623" s="11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  <c r="AR5623" s="12"/>
      <c r="AS5623" s="12"/>
      <c r="AT5623" s="12"/>
      <c r="AU5623" s="12"/>
      <c r="AV5623" s="12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12"/>
      <c r="BG5623" s="12"/>
      <c r="BH5623" s="12"/>
      <c r="BI5623" s="12"/>
      <c r="BJ5623" s="13"/>
      <c r="BK5623" s="13"/>
      <c r="BL5623" s="13"/>
      <c r="BM5623" s="13"/>
      <c r="BN5623" s="13"/>
    </row>
    <row r="5624" spans="4:66" x14ac:dyDescent="0.25">
      <c r="D5624"/>
      <c r="E5624" s="10"/>
      <c r="F5624" s="10"/>
      <c r="G5624" s="10"/>
      <c r="H5624" s="10"/>
      <c r="I5624" s="10"/>
      <c r="J5624" s="10"/>
      <c r="K5624" s="11"/>
      <c r="L5624" s="11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  <c r="AR5624" s="12"/>
      <c r="AS5624" s="12"/>
      <c r="AT5624" s="12"/>
      <c r="AU5624" s="12"/>
      <c r="AV5624" s="12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12"/>
      <c r="BG5624" s="12"/>
      <c r="BH5624" s="12"/>
      <c r="BI5624" s="12"/>
      <c r="BJ5624" s="13"/>
      <c r="BK5624" s="13"/>
      <c r="BL5624" s="13"/>
      <c r="BM5624" s="13"/>
      <c r="BN5624" s="13"/>
    </row>
    <row r="5625" spans="4:66" s="14" customFormat="1" x14ac:dyDescent="0.25">
      <c r="K5625" s="16"/>
      <c r="L5625" s="16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  <c r="Y5625" s="17"/>
      <c r="Z5625" s="17"/>
      <c r="AA5625" s="17"/>
      <c r="AB5625" s="17"/>
      <c r="AC5625" s="17"/>
      <c r="AD5625" s="17"/>
      <c r="AE5625" s="17"/>
      <c r="AF5625" s="17"/>
      <c r="AG5625" s="17"/>
      <c r="AH5625" s="17"/>
      <c r="AI5625" s="17"/>
      <c r="AJ5625" s="17"/>
      <c r="AK5625" s="17"/>
      <c r="AL5625" s="17"/>
      <c r="AM5625" s="17"/>
      <c r="AN5625" s="17"/>
      <c r="AO5625" s="17"/>
      <c r="AP5625" s="17"/>
      <c r="AQ5625" s="17"/>
      <c r="AR5625" s="17"/>
      <c r="AS5625" s="17"/>
      <c r="AT5625" s="17"/>
      <c r="AU5625" s="17"/>
      <c r="AV5625" s="17"/>
      <c r="AW5625" s="17"/>
      <c r="AX5625" s="17"/>
      <c r="AY5625" s="17"/>
      <c r="AZ5625" s="17"/>
      <c r="BA5625" s="17"/>
      <c r="BB5625" s="17"/>
      <c r="BC5625" s="17"/>
      <c r="BD5625" s="17"/>
      <c r="BE5625" s="17"/>
      <c r="BF5625" s="17"/>
      <c r="BG5625" s="17"/>
      <c r="BH5625" s="17"/>
      <c r="BI5625" s="17"/>
      <c r="BJ5625" s="18"/>
      <c r="BK5625" s="18"/>
      <c r="BL5625" s="18"/>
      <c r="BM5625" s="18"/>
      <c r="BN5625" s="18"/>
    </row>
    <row r="5626" spans="4:66" x14ac:dyDescent="0.25">
      <c r="D5626" s="7"/>
      <c r="E5626" s="10"/>
      <c r="F5626" s="10"/>
      <c r="G5626" s="10"/>
      <c r="H5626" s="10"/>
      <c r="I5626" s="10"/>
      <c r="J5626" s="10"/>
      <c r="K5626" s="11"/>
      <c r="L5626" s="11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  <c r="AR5626" s="12"/>
      <c r="AS5626" s="12"/>
      <c r="AT5626" s="12"/>
      <c r="AU5626" s="12"/>
      <c r="AV5626" s="12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12"/>
      <c r="BG5626" s="12"/>
      <c r="BH5626" s="12"/>
      <c r="BI5626" s="12"/>
      <c r="BJ5626" s="13"/>
      <c r="BK5626" s="13"/>
      <c r="BL5626" s="13"/>
      <c r="BM5626" s="13"/>
      <c r="BN5626" s="13"/>
    </row>
    <row r="5627" spans="4:66" x14ac:dyDescent="0.25">
      <c r="D5627" s="7"/>
      <c r="E5627" s="10"/>
      <c r="F5627" s="10"/>
      <c r="G5627" s="10"/>
      <c r="H5627" s="10"/>
      <c r="I5627" s="10"/>
      <c r="J5627" s="10"/>
      <c r="K5627" s="11"/>
      <c r="L5627" s="11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  <c r="AR5627" s="12"/>
      <c r="AS5627" s="12"/>
      <c r="AT5627" s="12"/>
      <c r="AU5627" s="12"/>
      <c r="AV5627" s="12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12"/>
      <c r="BG5627" s="12"/>
      <c r="BH5627" s="12"/>
      <c r="BI5627" s="12"/>
      <c r="BJ5627" s="13"/>
      <c r="BK5627" s="13"/>
      <c r="BL5627" s="13"/>
      <c r="BM5627" s="13"/>
      <c r="BN5627" s="13"/>
    </row>
    <row r="5628" spans="4:66" x14ac:dyDescent="0.25">
      <c r="D5628" s="7"/>
      <c r="E5628" s="10"/>
      <c r="F5628" s="10"/>
      <c r="G5628" s="10"/>
      <c r="H5628" s="10"/>
      <c r="I5628" s="10"/>
      <c r="J5628" s="10"/>
      <c r="K5628" s="11"/>
      <c r="L5628" s="11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  <c r="AR5628" s="12"/>
      <c r="AS5628" s="12"/>
      <c r="AT5628" s="12"/>
      <c r="AU5628" s="12"/>
      <c r="AV5628" s="12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12"/>
      <c r="BG5628" s="12"/>
      <c r="BH5628" s="12"/>
      <c r="BI5628" s="12"/>
      <c r="BJ5628" s="13"/>
      <c r="BK5628" s="13"/>
      <c r="BL5628" s="13"/>
      <c r="BM5628" s="13"/>
      <c r="BN5628" s="13"/>
    </row>
    <row r="5629" spans="4:66" x14ac:dyDescent="0.25">
      <c r="D5629" s="7"/>
      <c r="E5629" s="10"/>
      <c r="F5629" s="10"/>
      <c r="G5629" s="10"/>
      <c r="H5629" s="10"/>
      <c r="I5629" s="10"/>
      <c r="J5629" s="10"/>
      <c r="K5629" s="11"/>
      <c r="L5629" s="11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2"/>
      <c r="AS5629" s="12"/>
      <c r="AT5629" s="12"/>
      <c r="AU5629" s="12"/>
      <c r="AV5629" s="12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12"/>
      <c r="BG5629" s="12"/>
      <c r="BH5629" s="12"/>
      <c r="BI5629" s="12"/>
      <c r="BJ5629" s="13"/>
      <c r="BK5629" s="13"/>
      <c r="BL5629" s="13"/>
      <c r="BM5629" s="13"/>
      <c r="BN5629" s="13"/>
    </row>
    <row r="5630" spans="4:66" x14ac:dyDescent="0.25">
      <c r="D5630" s="7"/>
      <c r="E5630" s="10"/>
      <c r="F5630" s="10"/>
      <c r="G5630" s="10"/>
      <c r="H5630" s="10"/>
      <c r="I5630" s="10"/>
      <c r="J5630" s="10"/>
      <c r="K5630" s="11"/>
      <c r="L5630" s="11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  <c r="AR5630" s="12"/>
      <c r="AS5630" s="12"/>
      <c r="AT5630" s="12"/>
      <c r="AU5630" s="12"/>
      <c r="AV5630" s="12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12"/>
      <c r="BG5630" s="12"/>
      <c r="BH5630" s="12"/>
      <c r="BI5630" s="12"/>
      <c r="BJ5630" s="13"/>
      <c r="BK5630" s="13"/>
      <c r="BL5630" s="13"/>
      <c r="BM5630" s="13"/>
      <c r="BN5630" s="13"/>
    </row>
    <row r="5631" spans="4:66" x14ac:dyDescent="0.25">
      <c r="D5631" s="7"/>
      <c r="E5631" s="10"/>
      <c r="F5631" s="10"/>
      <c r="G5631" s="10"/>
      <c r="H5631" s="10"/>
      <c r="I5631" s="10"/>
      <c r="J5631" s="10"/>
      <c r="K5631" s="11"/>
      <c r="L5631" s="11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  <c r="AR5631" s="12"/>
      <c r="AS5631" s="12"/>
      <c r="AT5631" s="12"/>
      <c r="AU5631" s="12"/>
      <c r="AV5631" s="12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12"/>
      <c r="BG5631" s="12"/>
      <c r="BH5631" s="12"/>
      <c r="BI5631" s="12"/>
      <c r="BJ5631" s="13"/>
      <c r="BK5631" s="13"/>
      <c r="BL5631" s="13"/>
      <c r="BM5631" s="13"/>
      <c r="BN5631" s="13"/>
    </row>
    <row r="5632" spans="4:66" x14ac:dyDescent="0.25">
      <c r="D5632" s="7"/>
      <c r="E5632" s="10"/>
      <c r="F5632" s="10"/>
      <c r="G5632" s="10"/>
      <c r="H5632" s="10"/>
      <c r="I5632" s="10"/>
      <c r="J5632" s="10"/>
      <c r="K5632" s="11"/>
      <c r="L5632" s="11"/>
      <c r="M5632" s="12"/>
      <c r="N5632" s="12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12"/>
      <c r="Z5632" s="12"/>
      <c r="AA5632" s="12"/>
      <c r="AB5632" s="12"/>
      <c r="AC5632" s="12"/>
      <c r="AD5632" s="12"/>
      <c r="AE5632" s="12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  <c r="AR5632" s="12"/>
      <c r="AS5632" s="12"/>
      <c r="AT5632" s="12"/>
      <c r="AU5632" s="12"/>
      <c r="AV5632" s="12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12"/>
      <c r="BG5632" s="12"/>
      <c r="BH5632" s="12"/>
      <c r="BI5632" s="12"/>
      <c r="BJ5632" s="13"/>
      <c r="BK5632" s="13"/>
      <c r="BL5632" s="13"/>
      <c r="BM5632" s="13"/>
      <c r="BN5632" s="13"/>
    </row>
    <row r="5633" spans="4:66" x14ac:dyDescent="0.25">
      <c r="D5633" s="7"/>
      <c r="E5633" s="10"/>
      <c r="F5633" s="10"/>
      <c r="G5633" s="10"/>
      <c r="H5633" s="10"/>
      <c r="I5633" s="10"/>
      <c r="J5633" s="10"/>
      <c r="K5633" s="11"/>
      <c r="L5633" s="11"/>
      <c r="M5633" s="12"/>
      <c r="N5633" s="12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12"/>
      <c r="Z5633" s="12"/>
      <c r="AA5633" s="12"/>
      <c r="AB5633" s="12"/>
      <c r="AC5633" s="12"/>
      <c r="AD5633" s="12"/>
      <c r="AE5633" s="12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  <c r="AR5633" s="12"/>
      <c r="AS5633" s="12"/>
      <c r="AT5633" s="12"/>
      <c r="AU5633" s="12"/>
      <c r="AV5633" s="12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12"/>
      <c r="BG5633" s="12"/>
      <c r="BH5633" s="12"/>
      <c r="BI5633" s="12"/>
      <c r="BJ5633" s="13"/>
      <c r="BK5633" s="13"/>
      <c r="BL5633" s="13"/>
      <c r="BM5633" s="13"/>
      <c r="BN5633" s="13"/>
    </row>
    <row r="5634" spans="4:66" x14ac:dyDescent="0.25">
      <c r="D5634" s="7"/>
      <c r="E5634" s="10"/>
      <c r="F5634" s="10"/>
      <c r="G5634" s="10"/>
      <c r="H5634" s="10"/>
      <c r="I5634" s="10"/>
      <c r="J5634" s="10"/>
      <c r="K5634" s="11"/>
      <c r="L5634" s="11"/>
      <c r="M5634" s="12"/>
      <c r="N5634" s="12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12"/>
      <c r="Z5634" s="12"/>
      <c r="AA5634" s="12"/>
      <c r="AB5634" s="12"/>
      <c r="AC5634" s="12"/>
      <c r="AD5634" s="12"/>
      <c r="AE5634" s="12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  <c r="AR5634" s="12"/>
      <c r="AS5634" s="12"/>
      <c r="AT5634" s="12"/>
      <c r="AU5634" s="12"/>
      <c r="AV5634" s="12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12"/>
      <c r="BG5634" s="12"/>
      <c r="BH5634" s="12"/>
      <c r="BI5634" s="12"/>
      <c r="BJ5634" s="13"/>
      <c r="BK5634" s="13"/>
      <c r="BL5634" s="13"/>
      <c r="BM5634" s="13"/>
      <c r="BN5634" s="13"/>
    </row>
    <row r="5635" spans="4:66" x14ac:dyDescent="0.25">
      <c r="D5635" s="7"/>
      <c r="E5635" s="10"/>
      <c r="F5635" s="10"/>
      <c r="G5635" s="10"/>
      <c r="H5635" s="10"/>
      <c r="I5635" s="10"/>
      <c r="J5635" s="10"/>
      <c r="K5635" s="11"/>
      <c r="L5635" s="11"/>
      <c r="M5635" s="12"/>
      <c r="N5635" s="12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12"/>
      <c r="Z5635" s="12"/>
      <c r="AA5635" s="12"/>
      <c r="AB5635" s="12"/>
      <c r="AC5635" s="12"/>
      <c r="AD5635" s="12"/>
      <c r="AE5635" s="12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  <c r="AR5635" s="12"/>
      <c r="AS5635" s="12"/>
      <c r="AT5635" s="12"/>
      <c r="AU5635" s="12"/>
      <c r="AV5635" s="12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12"/>
      <c r="BG5635" s="12"/>
      <c r="BH5635" s="12"/>
      <c r="BI5635" s="12"/>
      <c r="BJ5635" s="13"/>
      <c r="BK5635" s="13"/>
      <c r="BL5635" s="13"/>
      <c r="BM5635" s="13"/>
      <c r="BN5635" s="13"/>
    </row>
    <row r="5636" spans="4:66" x14ac:dyDescent="0.25">
      <c r="D5636" s="7"/>
      <c r="E5636" s="10"/>
      <c r="F5636" s="10"/>
      <c r="G5636" s="10"/>
      <c r="H5636" s="10"/>
      <c r="I5636" s="10"/>
      <c r="J5636" s="10"/>
      <c r="K5636" s="11"/>
      <c r="L5636" s="11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  <c r="AR5636" s="12"/>
      <c r="AS5636" s="12"/>
      <c r="AT5636" s="12"/>
      <c r="AU5636" s="12"/>
      <c r="AV5636" s="12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12"/>
      <c r="BG5636" s="12"/>
      <c r="BH5636" s="12"/>
      <c r="BI5636" s="12"/>
      <c r="BJ5636" s="13"/>
      <c r="BK5636" s="13"/>
      <c r="BL5636" s="13"/>
      <c r="BM5636" s="13"/>
      <c r="BN5636" s="13"/>
    </row>
    <row r="5637" spans="4:66" x14ac:dyDescent="0.25">
      <c r="D5637" s="7"/>
      <c r="E5637" s="10"/>
      <c r="F5637" s="10"/>
      <c r="G5637" s="10"/>
      <c r="H5637" s="10"/>
      <c r="I5637" s="10"/>
      <c r="J5637" s="10"/>
      <c r="K5637" s="11"/>
      <c r="L5637" s="11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2"/>
      <c r="AS5637" s="12"/>
      <c r="AT5637" s="12"/>
      <c r="AU5637" s="12"/>
      <c r="AV5637" s="12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12"/>
      <c r="BG5637" s="12"/>
      <c r="BH5637" s="12"/>
      <c r="BI5637" s="12"/>
      <c r="BJ5637" s="13"/>
      <c r="BK5637" s="13"/>
      <c r="BL5637" s="13"/>
      <c r="BM5637" s="13"/>
      <c r="BN5637" s="13"/>
    </row>
    <row r="5638" spans="4:66" x14ac:dyDescent="0.25">
      <c r="D5638" s="7"/>
      <c r="E5638" s="10"/>
      <c r="F5638" s="10"/>
      <c r="G5638" s="10"/>
      <c r="H5638" s="10"/>
      <c r="I5638" s="10"/>
      <c r="J5638" s="10"/>
      <c r="K5638" s="11"/>
      <c r="L5638" s="11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  <c r="AR5638" s="12"/>
      <c r="AS5638" s="12"/>
      <c r="AT5638" s="12"/>
      <c r="AU5638" s="12"/>
      <c r="AV5638" s="12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12"/>
      <c r="BG5638" s="12"/>
      <c r="BH5638" s="12"/>
      <c r="BI5638" s="12"/>
      <c r="BJ5638" s="13"/>
      <c r="BK5638" s="13"/>
      <c r="BL5638" s="13"/>
      <c r="BM5638" s="13"/>
      <c r="BN5638" s="13"/>
    </row>
    <row r="5639" spans="4:66" x14ac:dyDescent="0.25">
      <c r="D5639" s="7"/>
      <c r="E5639" s="10"/>
      <c r="F5639" s="10"/>
      <c r="G5639" s="10"/>
      <c r="H5639" s="10"/>
      <c r="I5639" s="10"/>
      <c r="J5639" s="10"/>
      <c r="K5639" s="11"/>
      <c r="L5639" s="11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  <c r="AR5639" s="12"/>
      <c r="AS5639" s="12"/>
      <c r="AT5639" s="12"/>
      <c r="AU5639" s="12"/>
      <c r="AV5639" s="12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12"/>
      <c r="BG5639" s="12"/>
      <c r="BH5639" s="12"/>
      <c r="BI5639" s="12"/>
      <c r="BJ5639" s="13"/>
      <c r="BK5639" s="13"/>
      <c r="BL5639" s="13"/>
      <c r="BM5639" s="13"/>
      <c r="BN5639" s="13"/>
    </row>
    <row r="5640" spans="4:66" x14ac:dyDescent="0.25">
      <c r="D5640" s="7"/>
      <c r="E5640" s="10"/>
      <c r="F5640" s="10"/>
      <c r="G5640" s="10"/>
      <c r="H5640" s="10"/>
      <c r="I5640" s="10"/>
      <c r="J5640" s="10"/>
      <c r="K5640" s="11"/>
      <c r="L5640" s="11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  <c r="AR5640" s="12"/>
      <c r="AS5640" s="12"/>
      <c r="AT5640" s="12"/>
      <c r="AU5640" s="12"/>
      <c r="AV5640" s="12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12"/>
      <c r="BG5640" s="12"/>
      <c r="BH5640" s="12"/>
      <c r="BI5640" s="12"/>
      <c r="BJ5640" s="13"/>
      <c r="BK5640" s="13"/>
      <c r="BL5640" s="13"/>
      <c r="BM5640" s="13"/>
      <c r="BN5640" s="13"/>
    </row>
    <row r="5641" spans="4:66" x14ac:dyDescent="0.25">
      <c r="D5641" s="7"/>
      <c r="E5641" s="10"/>
      <c r="F5641" s="10"/>
      <c r="G5641" s="10"/>
      <c r="H5641" s="10"/>
      <c r="I5641" s="10"/>
      <c r="J5641" s="10"/>
      <c r="K5641" s="11"/>
      <c r="L5641" s="11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2"/>
      <c r="AS5641" s="12"/>
      <c r="AT5641" s="12"/>
      <c r="AU5641" s="12"/>
      <c r="AV5641" s="12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12"/>
      <c r="BG5641" s="12"/>
      <c r="BH5641" s="12"/>
      <c r="BI5641" s="12"/>
      <c r="BJ5641" s="13"/>
      <c r="BK5641" s="13"/>
      <c r="BL5641" s="13"/>
      <c r="BM5641" s="13"/>
      <c r="BN5641" s="13"/>
    </row>
    <row r="5642" spans="4:66" x14ac:dyDescent="0.25">
      <c r="D5642" s="7"/>
      <c r="E5642" s="10"/>
      <c r="F5642" s="10"/>
      <c r="G5642" s="10"/>
      <c r="H5642" s="10"/>
      <c r="I5642" s="10"/>
      <c r="J5642" s="10"/>
      <c r="K5642" s="11"/>
      <c r="L5642" s="11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  <c r="AR5642" s="12"/>
      <c r="AS5642" s="12"/>
      <c r="AT5642" s="12"/>
      <c r="AU5642" s="12"/>
      <c r="AV5642" s="12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12"/>
      <c r="BG5642" s="12"/>
      <c r="BH5642" s="12"/>
      <c r="BI5642" s="12"/>
      <c r="BJ5642" s="13"/>
      <c r="BK5642" s="13"/>
      <c r="BL5642" s="13"/>
      <c r="BM5642" s="13"/>
      <c r="BN5642" s="13"/>
    </row>
    <row r="5643" spans="4:66" x14ac:dyDescent="0.25">
      <c r="D5643" s="7"/>
      <c r="E5643" s="10"/>
      <c r="F5643" s="10"/>
      <c r="G5643" s="10"/>
      <c r="H5643" s="10"/>
      <c r="I5643" s="10"/>
      <c r="J5643" s="10"/>
      <c r="K5643" s="11"/>
      <c r="L5643" s="11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  <c r="AR5643" s="12"/>
      <c r="AS5643" s="12"/>
      <c r="AT5643" s="12"/>
      <c r="AU5643" s="12"/>
      <c r="AV5643" s="12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12"/>
      <c r="BG5643" s="12"/>
      <c r="BH5643" s="12"/>
      <c r="BI5643" s="12"/>
      <c r="BJ5643" s="13"/>
      <c r="BK5643" s="13"/>
      <c r="BL5643" s="13"/>
      <c r="BM5643" s="13"/>
      <c r="BN5643" s="13"/>
    </row>
    <row r="5644" spans="4:66" x14ac:dyDescent="0.25">
      <c r="D5644" s="7"/>
      <c r="E5644" s="10"/>
      <c r="F5644" s="10"/>
      <c r="G5644" s="10"/>
      <c r="H5644" s="10"/>
      <c r="I5644" s="10"/>
      <c r="J5644" s="10"/>
      <c r="K5644" s="11"/>
      <c r="L5644" s="11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  <c r="AR5644" s="12"/>
      <c r="AS5644" s="12"/>
      <c r="AT5644" s="12"/>
      <c r="AU5644" s="12"/>
      <c r="AV5644" s="12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12"/>
      <c r="BG5644" s="12"/>
      <c r="BH5644" s="12"/>
      <c r="BI5644" s="12"/>
      <c r="BJ5644" s="13"/>
      <c r="BK5644" s="13"/>
      <c r="BL5644" s="13"/>
      <c r="BM5644" s="13"/>
      <c r="BN5644" s="13"/>
    </row>
    <row r="5645" spans="4:66" x14ac:dyDescent="0.25">
      <c r="D5645" s="7"/>
      <c r="E5645" s="10"/>
      <c r="F5645" s="10"/>
      <c r="G5645" s="10"/>
      <c r="H5645" s="10"/>
      <c r="I5645" s="10"/>
      <c r="J5645" s="10"/>
      <c r="K5645" s="11"/>
      <c r="L5645" s="11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  <c r="AR5645" s="12"/>
      <c r="AS5645" s="12"/>
      <c r="AT5645" s="12"/>
      <c r="AU5645" s="12"/>
      <c r="AV5645" s="12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12"/>
      <c r="BG5645" s="12"/>
      <c r="BH5645" s="12"/>
      <c r="BI5645" s="12"/>
      <c r="BJ5645" s="13"/>
      <c r="BK5645" s="13"/>
      <c r="BL5645" s="13"/>
      <c r="BM5645" s="13"/>
      <c r="BN5645" s="13"/>
    </row>
    <row r="5646" spans="4:66" x14ac:dyDescent="0.25">
      <c r="D5646" s="7"/>
      <c r="E5646" s="10"/>
      <c r="F5646" s="10"/>
      <c r="G5646" s="10"/>
      <c r="H5646" s="10"/>
      <c r="I5646" s="10"/>
      <c r="J5646" s="10"/>
      <c r="K5646" s="11"/>
      <c r="L5646" s="11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  <c r="AR5646" s="12"/>
      <c r="AS5646" s="12"/>
      <c r="AT5646" s="12"/>
      <c r="AU5646" s="12"/>
      <c r="AV5646" s="12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12"/>
      <c r="BG5646" s="12"/>
      <c r="BH5646" s="12"/>
      <c r="BI5646" s="12"/>
      <c r="BJ5646" s="13"/>
      <c r="BK5646" s="13"/>
      <c r="BL5646" s="13"/>
      <c r="BM5646" s="13"/>
      <c r="BN5646" s="13"/>
    </row>
    <row r="5647" spans="4:66" x14ac:dyDescent="0.25">
      <c r="D5647" s="7"/>
      <c r="E5647" s="10"/>
      <c r="F5647" s="10"/>
      <c r="G5647" s="10"/>
      <c r="H5647" s="10"/>
      <c r="I5647" s="10"/>
      <c r="J5647" s="10"/>
      <c r="K5647" s="11"/>
      <c r="L5647" s="11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2"/>
      <c r="AS5647" s="12"/>
      <c r="AT5647" s="12"/>
      <c r="AU5647" s="12"/>
      <c r="AV5647" s="12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12"/>
      <c r="BG5647" s="12"/>
      <c r="BH5647" s="12"/>
      <c r="BI5647" s="12"/>
      <c r="BJ5647" s="13"/>
      <c r="BK5647" s="13"/>
      <c r="BL5647" s="13"/>
      <c r="BM5647" s="13"/>
      <c r="BN5647" s="13"/>
    </row>
    <row r="5648" spans="4:66" x14ac:dyDescent="0.25">
      <c r="D5648" s="7"/>
      <c r="E5648" s="10"/>
      <c r="F5648" s="10"/>
      <c r="G5648" s="10"/>
      <c r="H5648" s="10"/>
      <c r="I5648" s="10"/>
      <c r="J5648" s="10"/>
      <c r="K5648" s="11"/>
      <c r="L5648" s="11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  <c r="AR5648" s="12"/>
      <c r="AS5648" s="12"/>
      <c r="AT5648" s="12"/>
      <c r="AU5648" s="12"/>
      <c r="AV5648" s="12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12"/>
      <c r="BG5648" s="12"/>
      <c r="BH5648" s="12"/>
      <c r="BI5648" s="12"/>
      <c r="BJ5648" s="13"/>
      <c r="BK5648" s="13"/>
      <c r="BL5648" s="13"/>
      <c r="BM5648" s="13"/>
      <c r="BN5648" s="13"/>
    </row>
    <row r="5649" spans="4:66" x14ac:dyDescent="0.25">
      <c r="D5649" s="7"/>
      <c r="E5649" s="10"/>
      <c r="F5649" s="10"/>
      <c r="G5649" s="10"/>
      <c r="H5649" s="10"/>
      <c r="I5649" s="10"/>
      <c r="J5649" s="10"/>
      <c r="K5649" s="11"/>
      <c r="L5649" s="11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2"/>
      <c r="AS5649" s="12"/>
      <c r="AT5649" s="12"/>
      <c r="AU5649" s="12"/>
      <c r="AV5649" s="12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12"/>
      <c r="BG5649" s="12"/>
      <c r="BH5649" s="12"/>
      <c r="BI5649" s="12"/>
      <c r="BJ5649" s="13"/>
      <c r="BK5649" s="13"/>
      <c r="BL5649" s="13"/>
      <c r="BM5649" s="13"/>
      <c r="BN5649" s="13"/>
    </row>
    <row r="5650" spans="4:66" x14ac:dyDescent="0.25">
      <c r="D5650" s="7"/>
      <c r="E5650" s="10"/>
      <c r="F5650" s="10"/>
      <c r="G5650" s="10"/>
      <c r="H5650" s="10"/>
      <c r="I5650" s="10"/>
      <c r="J5650" s="10"/>
      <c r="K5650" s="11"/>
      <c r="L5650" s="11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  <c r="AR5650" s="12"/>
      <c r="AS5650" s="12"/>
      <c r="AT5650" s="12"/>
      <c r="AU5650" s="12"/>
      <c r="AV5650" s="12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12"/>
      <c r="BG5650" s="12"/>
      <c r="BH5650" s="12"/>
      <c r="BI5650" s="12"/>
      <c r="BJ5650" s="13"/>
      <c r="BK5650" s="13"/>
      <c r="BL5650" s="13"/>
      <c r="BM5650" s="13"/>
      <c r="BN5650" s="13"/>
    </row>
    <row r="5651" spans="4:66" x14ac:dyDescent="0.25">
      <c r="D5651" s="7"/>
      <c r="E5651" s="10"/>
      <c r="F5651" s="10"/>
      <c r="G5651" s="10"/>
      <c r="H5651" s="10"/>
      <c r="I5651" s="10"/>
      <c r="J5651" s="10"/>
      <c r="K5651" s="11"/>
      <c r="L5651" s="11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2"/>
      <c r="AS5651" s="12"/>
      <c r="AT5651" s="12"/>
      <c r="AU5651" s="12"/>
      <c r="AV5651" s="12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12"/>
      <c r="BG5651" s="12"/>
      <c r="BH5651" s="12"/>
      <c r="BI5651" s="12"/>
      <c r="BJ5651" s="13"/>
      <c r="BK5651" s="13"/>
      <c r="BL5651" s="13"/>
      <c r="BM5651" s="13"/>
      <c r="BN5651" s="13"/>
    </row>
    <row r="5652" spans="4:66" x14ac:dyDescent="0.25">
      <c r="D5652" s="7"/>
      <c r="E5652" s="10"/>
      <c r="F5652" s="10"/>
      <c r="G5652" s="10"/>
      <c r="H5652" s="10"/>
      <c r="I5652" s="10"/>
      <c r="J5652" s="10"/>
      <c r="K5652" s="11"/>
      <c r="L5652" s="11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  <c r="AR5652" s="12"/>
      <c r="AS5652" s="12"/>
      <c r="AT5652" s="12"/>
      <c r="AU5652" s="12"/>
      <c r="AV5652" s="12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12"/>
      <c r="BG5652" s="12"/>
      <c r="BH5652" s="12"/>
      <c r="BI5652" s="12"/>
      <c r="BJ5652" s="13"/>
      <c r="BK5652" s="13"/>
      <c r="BL5652" s="13"/>
      <c r="BM5652" s="13"/>
      <c r="BN5652" s="13"/>
    </row>
    <row r="5653" spans="4:66" x14ac:dyDescent="0.25">
      <c r="D5653" s="7"/>
      <c r="E5653" s="10"/>
      <c r="F5653" s="10"/>
      <c r="G5653" s="10"/>
      <c r="H5653" s="10"/>
      <c r="I5653" s="10"/>
      <c r="J5653" s="10"/>
      <c r="K5653" s="11"/>
      <c r="L5653" s="11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  <c r="AR5653" s="12"/>
      <c r="AS5653" s="12"/>
      <c r="AT5653" s="12"/>
      <c r="AU5653" s="12"/>
      <c r="AV5653" s="12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12"/>
      <c r="BG5653" s="12"/>
      <c r="BH5653" s="12"/>
      <c r="BI5653" s="12"/>
      <c r="BJ5653" s="13"/>
      <c r="BK5653" s="13"/>
      <c r="BL5653" s="13"/>
      <c r="BM5653" s="13"/>
      <c r="BN5653" s="13"/>
    </row>
    <row r="5654" spans="4:66" x14ac:dyDescent="0.25">
      <c r="D5654" s="7"/>
      <c r="E5654" s="10"/>
      <c r="F5654" s="10"/>
      <c r="G5654" s="10"/>
      <c r="H5654" s="10"/>
      <c r="I5654" s="10"/>
      <c r="J5654" s="10"/>
      <c r="K5654" s="11"/>
      <c r="L5654" s="11"/>
      <c r="M5654" s="12"/>
      <c r="N5654" s="12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  <c r="AR5654" s="12"/>
      <c r="AS5654" s="12"/>
      <c r="AT5654" s="12"/>
      <c r="AU5654" s="12"/>
      <c r="AV5654" s="12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12"/>
      <c r="BG5654" s="12"/>
      <c r="BH5654" s="12"/>
      <c r="BI5654" s="12"/>
      <c r="BJ5654" s="13"/>
      <c r="BK5654" s="13"/>
      <c r="BL5654" s="13"/>
      <c r="BM5654" s="13"/>
      <c r="BN5654" s="13"/>
    </row>
    <row r="5655" spans="4:66" x14ac:dyDescent="0.25">
      <c r="D5655" s="7"/>
      <c r="E5655" s="10"/>
      <c r="F5655" s="10"/>
      <c r="G5655" s="10"/>
      <c r="H5655" s="10"/>
      <c r="I5655" s="10"/>
      <c r="J5655" s="10"/>
      <c r="K5655" s="11"/>
      <c r="L5655" s="11"/>
      <c r="M5655" s="12"/>
      <c r="N5655" s="12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  <c r="AR5655" s="12"/>
      <c r="AS5655" s="12"/>
      <c r="AT5655" s="12"/>
      <c r="AU5655" s="12"/>
      <c r="AV5655" s="12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12"/>
      <c r="BG5655" s="12"/>
      <c r="BH5655" s="12"/>
      <c r="BI5655" s="12"/>
      <c r="BJ5655" s="13"/>
      <c r="BK5655" s="13"/>
      <c r="BL5655" s="13"/>
      <c r="BM5655" s="13"/>
      <c r="BN5655" s="13"/>
    </row>
    <row r="5656" spans="4:66" x14ac:dyDescent="0.25">
      <c r="D5656" s="7"/>
      <c r="E5656" s="10"/>
      <c r="F5656" s="10"/>
      <c r="G5656" s="10"/>
      <c r="H5656" s="10"/>
      <c r="I5656" s="10"/>
      <c r="J5656" s="10"/>
      <c r="K5656" s="11"/>
      <c r="L5656" s="11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  <c r="AR5656" s="12"/>
      <c r="AS5656" s="12"/>
      <c r="AT5656" s="12"/>
      <c r="AU5656" s="12"/>
      <c r="AV5656" s="12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12"/>
      <c r="BG5656" s="12"/>
      <c r="BH5656" s="12"/>
      <c r="BI5656" s="12"/>
      <c r="BJ5656" s="13"/>
      <c r="BK5656" s="13"/>
      <c r="BL5656" s="13"/>
      <c r="BM5656" s="13"/>
      <c r="BN5656" s="13"/>
    </row>
    <row r="5657" spans="4:66" x14ac:dyDescent="0.25">
      <c r="D5657" s="7"/>
      <c r="E5657" s="10"/>
      <c r="F5657" s="10"/>
      <c r="G5657" s="10"/>
      <c r="H5657" s="10"/>
      <c r="I5657" s="10"/>
      <c r="J5657" s="10"/>
      <c r="K5657" s="11"/>
      <c r="L5657" s="11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  <c r="AR5657" s="12"/>
      <c r="AS5657" s="12"/>
      <c r="AT5657" s="12"/>
      <c r="AU5657" s="12"/>
      <c r="AV5657" s="12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12"/>
      <c r="BG5657" s="12"/>
      <c r="BH5657" s="12"/>
      <c r="BI5657" s="12"/>
      <c r="BJ5657" s="13"/>
      <c r="BK5657" s="13"/>
      <c r="BL5657" s="13"/>
      <c r="BM5657" s="13"/>
      <c r="BN5657" s="13"/>
    </row>
    <row r="5658" spans="4:66" x14ac:dyDescent="0.25">
      <c r="D5658" s="7"/>
      <c r="E5658" s="10"/>
      <c r="F5658" s="10"/>
      <c r="G5658" s="10"/>
      <c r="H5658" s="10"/>
      <c r="I5658" s="10"/>
      <c r="J5658" s="10"/>
      <c r="K5658" s="11"/>
      <c r="L5658" s="11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  <c r="AR5658" s="12"/>
      <c r="AS5658" s="12"/>
      <c r="AT5658" s="12"/>
      <c r="AU5658" s="12"/>
      <c r="AV5658" s="12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12"/>
      <c r="BG5658" s="12"/>
      <c r="BH5658" s="12"/>
      <c r="BI5658" s="12"/>
      <c r="BJ5658" s="13"/>
      <c r="BK5658" s="13"/>
      <c r="BL5658" s="13"/>
      <c r="BM5658" s="13"/>
      <c r="BN5658" s="13"/>
    </row>
    <row r="5659" spans="4:66" x14ac:dyDescent="0.25">
      <c r="D5659" s="7"/>
      <c r="E5659" s="10"/>
      <c r="F5659" s="10"/>
      <c r="G5659" s="10"/>
      <c r="H5659" s="10"/>
      <c r="I5659" s="10"/>
      <c r="J5659" s="10"/>
      <c r="K5659" s="11"/>
      <c r="L5659" s="11"/>
      <c r="M5659" s="12"/>
      <c r="N5659" s="12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12"/>
      <c r="Z5659" s="12"/>
      <c r="AA5659" s="12"/>
      <c r="AB5659" s="12"/>
      <c r="AC5659" s="12"/>
      <c r="AD5659" s="12"/>
      <c r="AE5659" s="12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  <c r="AR5659" s="12"/>
      <c r="AS5659" s="12"/>
      <c r="AT5659" s="12"/>
      <c r="AU5659" s="12"/>
      <c r="AV5659" s="12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12"/>
      <c r="BG5659" s="12"/>
      <c r="BH5659" s="12"/>
      <c r="BI5659" s="12"/>
      <c r="BJ5659" s="13"/>
      <c r="BK5659" s="13"/>
      <c r="BL5659" s="13"/>
      <c r="BM5659" s="13"/>
      <c r="BN5659" s="13"/>
    </row>
    <row r="5660" spans="4:66" x14ac:dyDescent="0.25">
      <c r="D5660" s="7"/>
      <c r="E5660" s="10"/>
      <c r="F5660" s="10"/>
      <c r="G5660" s="10"/>
      <c r="H5660" s="10"/>
      <c r="I5660" s="10"/>
      <c r="J5660" s="10"/>
      <c r="K5660" s="11"/>
      <c r="L5660" s="11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  <c r="AR5660" s="12"/>
      <c r="AS5660" s="12"/>
      <c r="AT5660" s="12"/>
      <c r="AU5660" s="12"/>
      <c r="AV5660" s="12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12"/>
      <c r="BG5660" s="12"/>
      <c r="BH5660" s="12"/>
      <c r="BI5660" s="12"/>
      <c r="BJ5660" s="13"/>
      <c r="BK5660" s="13"/>
      <c r="BL5660" s="13"/>
      <c r="BM5660" s="13"/>
      <c r="BN5660" s="13"/>
    </row>
    <row r="5661" spans="4:66" x14ac:dyDescent="0.25">
      <c r="D5661" s="7"/>
      <c r="E5661" s="10"/>
      <c r="F5661" s="10"/>
      <c r="G5661" s="10"/>
      <c r="H5661" s="10"/>
      <c r="I5661" s="10"/>
      <c r="J5661" s="10"/>
      <c r="K5661" s="11"/>
      <c r="L5661" s="11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  <c r="AR5661" s="12"/>
      <c r="AS5661" s="12"/>
      <c r="AT5661" s="12"/>
      <c r="AU5661" s="12"/>
      <c r="AV5661" s="12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12"/>
      <c r="BG5661" s="12"/>
      <c r="BH5661" s="12"/>
      <c r="BI5661" s="12"/>
      <c r="BJ5661" s="13"/>
      <c r="BK5661" s="13"/>
      <c r="BL5661" s="13"/>
      <c r="BM5661" s="13"/>
      <c r="BN5661" s="13"/>
    </row>
    <row r="5662" spans="4:66" x14ac:dyDescent="0.25">
      <c r="D5662" s="7"/>
      <c r="E5662" s="10"/>
      <c r="F5662" s="10"/>
      <c r="G5662" s="10"/>
      <c r="H5662" s="10"/>
      <c r="I5662" s="10"/>
      <c r="J5662" s="10"/>
      <c r="K5662" s="11"/>
      <c r="L5662" s="11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  <c r="AR5662" s="12"/>
      <c r="AS5662" s="12"/>
      <c r="AT5662" s="12"/>
      <c r="AU5662" s="12"/>
      <c r="AV5662" s="12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12"/>
      <c r="BG5662" s="12"/>
      <c r="BH5662" s="12"/>
      <c r="BI5662" s="12"/>
      <c r="BJ5662" s="13"/>
      <c r="BK5662" s="13"/>
      <c r="BL5662" s="13"/>
      <c r="BM5662" s="13"/>
      <c r="BN5662" s="13"/>
    </row>
    <row r="5663" spans="4:66" x14ac:dyDescent="0.25">
      <c r="D5663" s="7"/>
      <c r="E5663" s="10"/>
      <c r="F5663" s="10"/>
      <c r="G5663" s="10"/>
      <c r="H5663" s="10"/>
      <c r="I5663" s="10"/>
      <c r="J5663" s="10"/>
      <c r="K5663" s="11"/>
      <c r="L5663" s="11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  <c r="AR5663" s="12"/>
      <c r="AS5663" s="12"/>
      <c r="AT5663" s="12"/>
      <c r="AU5663" s="12"/>
      <c r="AV5663" s="12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12"/>
      <c r="BG5663" s="12"/>
      <c r="BH5663" s="12"/>
      <c r="BI5663" s="12"/>
      <c r="BJ5663" s="13"/>
      <c r="BK5663" s="13"/>
      <c r="BL5663" s="13"/>
      <c r="BM5663" s="13"/>
      <c r="BN5663" s="13"/>
    </row>
    <row r="5664" spans="4:66" x14ac:dyDescent="0.25">
      <c r="D5664" s="7"/>
      <c r="E5664" s="10"/>
      <c r="F5664" s="10"/>
      <c r="G5664" s="10"/>
      <c r="H5664" s="10"/>
      <c r="I5664" s="10"/>
      <c r="J5664" s="10"/>
      <c r="K5664" s="11"/>
      <c r="L5664" s="11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  <c r="AR5664" s="12"/>
      <c r="AS5664" s="12"/>
      <c r="AT5664" s="12"/>
      <c r="AU5664" s="12"/>
      <c r="AV5664" s="12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12"/>
      <c r="BG5664" s="12"/>
      <c r="BH5664" s="12"/>
      <c r="BI5664" s="12"/>
      <c r="BJ5664" s="13"/>
      <c r="BK5664" s="13"/>
      <c r="BL5664" s="13"/>
      <c r="BM5664" s="13"/>
      <c r="BN5664" s="13"/>
    </row>
    <row r="5665" spans="4:66" x14ac:dyDescent="0.25">
      <c r="D5665" s="7"/>
      <c r="E5665" s="10"/>
      <c r="F5665" s="10"/>
      <c r="G5665" s="10"/>
      <c r="H5665" s="10"/>
      <c r="I5665" s="10"/>
      <c r="J5665" s="10"/>
      <c r="K5665" s="11"/>
      <c r="L5665" s="11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2"/>
      <c r="AS5665" s="12"/>
      <c r="AT5665" s="12"/>
      <c r="AU5665" s="12"/>
      <c r="AV5665" s="12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12"/>
      <c r="BG5665" s="12"/>
      <c r="BH5665" s="12"/>
      <c r="BI5665" s="12"/>
      <c r="BJ5665" s="13"/>
      <c r="BK5665" s="13"/>
      <c r="BL5665" s="13"/>
      <c r="BM5665" s="13"/>
      <c r="BN5665" s="13"/>
    </row>
    <row r="5666" spans="4:66" x14ac:dyDescent="0.25">
      <c r="D5666" s="7"/>
      <c r="E5666" s="10"/>
      <c r="F5666" s="10"/>
      <c r="G5666" s="10"/>
      <c r="H5666" s="10"/>
      <c r="I5666" s="10"/>
      <c r="J5666" s="10"/>
      <c r="K5666" s="11"/>
      <c r="L5666" s="11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  <c r="AR5666" s="12"/>
      <c r="AS5666" s="12"/>
      <c r="AT5666" s="12"/>
      <c r="AU5666" s="12"/>
      <c r="AV5666" s="12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12"/>
      <c r="BG5666" s="12"/>
      <c r="BH5666" s="12"/>
      <c r="BI5666" s="12"/>
      <c r="BJ5666" s="13"/>
      <c r="BK5666" s="13"/>
      <c r="BL5666" s="13"/>
      <c r="BM5666" s="13"/>
      <c r="BN5666" s="13"/>
    </row>
    <row r="5667" spans="4:66" s="14" customFormat="1" x14ac:dyDescent="0.25">
      <c r="D5667" s="21"/>
      <c r="K5667" s="16"/>
      <c r="L5667" s="16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  <c r="Y5667" s="17"/>
      <c r="Z5667" s="17"/>
      <c r="AA5667" s="17"/>
      <c r="AB5667" s="17"/>
      <c r="AC5667" s="17"/>
      <c r="AD5667" s="17"/>
      <c r="AE5667" s="17"/>
      <c r="AF5667" s="17"/>
      <c r="AG5667" s="17"/>
      <c r="AH5667" s="17"/>
      <c r="AI5667" s="17"/>
      <c r="AJ5667" s="17"/>
      <c r="AK5667" s="17"/>
      <c r="AL5667" s="17"/>
      <c r="AM5667" s="17"/>
      <c r="AN5667" s="17"/>
      <c r="AO5667" s="17"/>
      <c r="AP5667" s="17"/>
      <c r="AQ5667" s="17"/>
      <c r="AR5667" s="17"/>
      <c r="AS5667" s="17"/>
      <c r="AT5667" s="17"/>
      <c r="AU5667" s="17"/>
      <c r="AV5667" s="17"/>
      <c r="AW5667" s="17"/>
      <c r="AX5667" s="17"/>
      <c r="AY5667" s="17"/>
      <c r="AZ5667" s="17"/>
      <c r="BA5667" s="17"/>
      <c r="BB5667" s="17"/>
      <c r="BC5667" s="17"/>
      <c r="BD5667" s="17"/>
      <c r="BE5667" s="17"/>
      <c r="BF5667" s="17"/>
      <c r="BG5667" s="17"/>
      <c r="BH5667" s="17"/>
      <c r="BI5667" s="17"/>
      <c r="BJ5667" s="18"/>
      <c r="BK5667" s="18"/>
      <c r="BL5667" s="18"/>
      <c r="BM5667" s="18"/>
      <c r="BN5667" s="18"/>
    </row>
    <row r="5668" spans="4:66" x14ac:dyDescent="0.25">
      <c r="D5668" s="7"/>
      <c r="E5668" s="10"/>
      <c r="F5668" s="10"/>
      <c r="G5668" s="10"/>
      <c r="H5668" s="10"/>
      <c r="I5668" s="10"/>
      <c r="J5668" s="10"/>
      <c r="K5668" s="11"/>
      <c r="L5668" s="11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  <c r="AR5668" s="12"/>
      <c r="AS5668" s="12"/>
      <c r="AT5668" s="12"/>
      <c r="AU5668" s="12"/>
      <c r="AV5668" s="12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12"/>
      <c r="BG5668" s="12"/>
      <c r="BH5668" s="12"/>
      <c r="BI5668" s="12"/>
      <c r="BJ5668" s="13"/>
      <c r="BK5668" s="13"/>
      <c r="BL5668" s="13"/>
      <c r="BM5668" s="13"/>
      <c r="BN5668" s="13"/>
    </row>
    <row r="5669" spans="4:66" x14ac:dyDescent="0.25">
      <c r="D5669" s="7"/>
      <c r="E5669" s="10"/>
      <c r="F5669" s="10"/>
      <c r="G5669" s="10"/>
      <c r="H5669" s="10"/>
      <c r="I5669" s="10"/>
      <c r="J5669" s="10"/>
      <c r="K5669" s="11"/>
      <c r="L5669" s="11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  <c r="AR5669" s="12"/>
      <c r="AS5669" s="12"/>
      <c r="AT5669" s="12"/>
      <c r="AU5669" s="12"/>
      <c r="AV5669" s="12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12"/>
      <c r="BG5669" s="12"/>
      <c r="BH5669" s="12"/>
      <c r="BI5669" s="12"/>
      <c r="BJ5669" s="13"/>
      <c r="BK5669" s="13"/>
      <c r="BL5669" s="13"/>
      <c r="BM5669" s="13"/>
      <c r="BN5669" s="13"/>
    </row>
    <row r="5670" spans="4:66" x14ac:dyDescent="0.25">
      <c r="D5670" s="7"/>
      <c r="E5670" s="10"/>
      <c r="F5670" s="10"/>
      <c r="G5670" s="10"/>
      <c r="H5670" s="10"/>
      <c r="I5670" s="10"/>
      <c r="J5670" s="10"/>
      <c r="K5670" s="11"/>
      <c r="L5670" s="11"/>
      <c r="M5670" s="12"/>
      <c r="N5670" s="12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12"/>
      <c r="Z5670" s="12"/>
      <c r="AA5670" s="12"/>
      <c r="AB5670" s="12"/>
      <c r="AC5670" s="12"/>
      <c r="AD5670" s="12"/>
      <c r="AE5670" s="12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  <c r="AR5670" s="12"/>
      <c r="AS5670" s="12"/>
      <c r="AT5670" s="12"/>
      <c r="AU5670" s="12"/>
      <c r="AV5670" s="12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12"/>
      <c r="BG5670" s="12"/>
      <c r="BH5670" s="12"/>
      <c r="BI5670" s="12"/>
      <c r="BJ5670" s="13"/>
      <c r="BK5670" s="13"/>
      <c r="BL5670" s="13"/>
      <c r="BM5670" s="13"/>
      <c r="BN5670" s="13"/>
    </row>
    <row r="5671" spans="4:66" x14ac:dyDescent="0.25">
      <c r="D5671" s="7"/>
      <c r="E5671" s="10"/>
      <c r="F5671" s="10"/>
      <c r="G5671" s="10"/>
      <c r="H5671" s="10"/>
      <c r="I5671" s="10"/>
      <c r="J5671" s="10"/>
      <c r="K5671" s="11"/>
      <c r="L5671" s="11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  <c r="AR5671" s="12"/>
      <c r="AS5671" s="12"/>
      <c r="AT5671" s="12"/>
      <c r="AU5671" s="12"/>
      <c r="AV5671" s="12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12"/>
      <c r="BG5671" s="12"/>
      <c r="BH5671" s="12"/>
      <c r="BI5671" s="12"/>
      <c r="BJ5671" s="13"/>
      <c r="BK5671" s="13"/>
      <c r="BL5671" s="13"/>
      <c r="BM5671" s="13"/>
      <c r="BN5671" s="13"/>
    </row>
    <row r="5672" spans="4:66" x14ac:dyDescent="0.25">
      <c r="D5672" s="7"/>
      <c r="E5672" s="10"/>
      <c r="F5672" s="10"/>
      <c r="G5672" s="10"/>
      <c r="H5672" s="10"/>
      <c r="I5672" s="10"/>
      <c r="J5672" s="10"/>
      <c r="K5672" s="11"/>
      <c r="L5672" s="11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  <c r="AR5672" s="12"/>
      <c r="AS5672" s="12"/>
      <c r="AT5672" s="12"/>
      <c r="AU5672" s="12"/>
      <c r="AV5672" s="12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12"/>
      <c r="BG5672" s="12"/>
      <c r="BH5672" s="12"/>
      <c r="BI5672" s="12"/>
      <c r="BJ5672" s="13"/>
      <c r="BK5672" s="13"/>
      <c r="BL5672" s="13"/>
      <c r="BM5672" s="13"/>
      <c r="BN5672" s="13"/>
    </row>
    <row r="5673" spans="4:66" x14ac:dyDescent="0.25">
      <c r="D5673" s="7"/>
      <c r="E5673" s="10"/>
      <c r="F5673" s="10"/>
      <c r="G5673" s="10"/>
      <c r="H5673" s="10"/>
      <c r="I5673" s="10"/>
      <c r="J5673" s="10"/>
      <c r="K5673" s="11"/>
      <c r="L5673" s="11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2"/>
      <c r="AS5673" s="12"/>
      <c r="AT5673" s="12"/>
      <c r="AU5673" s="12"/>
      <c r="AV5673" s="12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12"/>
      <c r="BG5673" s="12"/>
      <c r="BH5673" s="12"/>
      <c r="BI5673" s="12"/>
      <c r="BJ5673" s="13"/>
      <c r="BK5673" s="13"/>
      <c r="BL5673" s="13"/>
      <c r="BM5673" s="13"/>
      <c r="BN5673" s="13"/>
    </row>
    <row r="5674" spans="4:66" x14ac:dyDescent="0.25">
      <c r="D5674" s="7"/>
      <c r="E5674" s="10"/>
      <c r="F5674" s="10"/>
      <c r="G5674" s="10"/>
      <c r="H5674" s="10"/>
      <c r="I5674" s="10"/>
      <c r="J5674" s="10"/>
      <c r="K5674" s="11"/>
      <c r="L5674" s="11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  <c r="AR5674" s="12"/>
      <c r="AS5674" s="12"/>
      <c r="AT5674" s="12"/>
      <c r="AU5674" s="12"/>
      <c r="AV5674" s="12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12"/>
      <c r="BG5674" s="12"/>
      <c r="BH5674" s="12"/>
      <c r="BI5674" s="12"/>
      <c r="BJ5674" s="13"/>
      <c r="BK5674" s="13"/>
      <c r="BL5674" s="13"/>
      <c r="BM5674" s="13"/>
      <c r="BN5674" s="13"/>
    </row>
    <row r="5675" spans="4:66" x14ac:dyDescent="0.25">
      <c r="D5675" s="7"/>
      <c r="E5675" s="10"/>
      <c r="F5675" s="10"/>
      <c r="G5675" s="10"/>
      <c r="H5675" s="10"/>
      <c r="I5675" s="10"/>
      <c r="J5675" s="10"/>
      <c r="K5675" s="11"/>
      <c r="L5675" s="11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2"/>
      <c r="AS5675" s="12"/>
      <c r="AT5675" s="12"/>
      <c r="AU5675" s="12"/>
      <c r="AV5675" s="12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12"/>
      <c r="BG5675" s="12"/>
      <c r="BH5675" s="12"/>
      <c r="BI5675" s="12"/>
      <c r="BJ5675" s="13"/>
      <c r="BK5675" s="13"/>
      <c r="BL5675" s="13"/>
      <c r="BM5675" s="13"/>
      <c r="BN5675" s="13"/>
    </row>
    <row r="5676" spans="4:66" x14ac:dyDescent="0.25">
      <c r="D5676" s="7"/>
      <c r="E5676" s="10"/>
      <c r="F5676" s="10"/>
      <c r="G5676" s="10"/>
      <c r="H5676" s="10"/>
      <c r="I5676" s="10"/>
      <c r="J5676" s="10"/>
      <c r="K5676" s="11"/>
      <c r="L5676" s="11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  <c r="AR5676" s="12"/>
      <c r="AS5676" s="12"/>
      <c r="AT5676" s="12"/>
      <c r="AU5676" s="12"/>
      <c r="AV5676" s="12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12"/>
      <c r="BG5676" s="12"/>
      <c r="BH5676" s="12"/>
      <c r="BI5676" s="12"/>
      <c r="BJ5676" s="13"/>
      <c r="BK5676" s="13"/>
      <c r="BL5676" s="13"/>
      <c r="BM5676" s="13"/>
      <c r="BN5676" s="13"/>
    </row>
    <row r="5677" spans="4:66" x14ac:dyDescent="0.25">
      <c r="D5677" s="7"/>
      <c r="E5677" s="10"/>
      <c r="F5677" s="10"/>
      <c r="G5677" s="10"/>
      <c r="H5677" s="10"/>
      <c r="I5677" s="10"/>
      <c r="J5677" s="10"/>
      <c r="K5677" s="11"/>
      <c r="L5677" s="11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  <c r="AR5677" s="12"/>
      <c r="AS5677" s="12"/>
      <c r="AT5677" s="12"/>
      <c r="AU5677" s="12"/>
      <c r="AV5677" s="12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12"/>
      <c r="BG5677" s="12"/>
      <c r="BH5677" s="12"/>
      <c r="BI5677" s="12"/>
      <c r="BJ5677" s="13"/>
      <c r="BK5677" s="13"/>
      <c r="BL5677" s="13"/>
      <c r="BM5677" s="13"/>
      <c r="BN5677" s="13"/>
    </row>
    <row r="5678" spans="4:66" x14ac:dyDescent="0.25">
      <c r="D5678" s="7"/>
      <c r="E5678" s="10"/>
      <c r="F5678" s="10"/>
      <c r="G5678" s="10"/>
      <c r="H5678" s="10"/>
      <c r="I5678" s="10"/>
      <c r="J5678" s="10"/>
      <c r="K5678" s="11"/>
      <c r="L5678" s="11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  <c r="AR5678" s="12"/>
      <c r="AS5678" s="12"/>
      <c r="AT5678" s="12"/>
      <c r="AU5678" s="12"/>
      <c r="AV5678" s="12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12"/>
      <c r="BG5678" s="12"/>
      <c r="BH5678" s="12"/>
      <c r="BI5678" s="12"/>
      <c r="BJ5678" s="13"/>
      <c r="BK5678" s="13"/>
      <c r="BL5678" s="13"/>
      <c r="BM5678" s="13"/>
      <c r="BN5678" s="13"/>
    </row>
    <row r="5679" spans="4:66" x14ac:dyDescent="0.25">
      <c r="D5679" s="7"/>
      <c r="E5679" s="10"/>
      <c r="F5679" s="10"/>
      <c r="G5679" s="10"/>
      <c r="H5679" s="10"/>
      <c r="I5679" s="10"/>
      <c r="J5679" s="10"/>
      <c r="K5679" s="11"/>
      <c r="L5679" s="11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  <c r="AR5679" s="12"/>
      <c r="AS5679" s="12"/>
      <c r="AT5679" s="12"/>
      <c r="AU5679" s="12"/>
      <c r="AV5679" s="12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12"/>
      <c r="BG5679" s="12"/>
      <c r="BH5679" s="12"/>
      <c r="BI5679" s="12"/>
      <c r="BJ5679" s="13"/>
      <c r="BK5679" s="13"/>
      <c r="BL5679" s="13"/>
      <c r="BM5679" s="13"/>
      <c r="BN5679" s="13"/>
    </row>
    <row r="5680" spans="4:66" x14ac:dyDescent="0.25">
      <c r="D5680" s="7"/>
      <c r="E5680" s="10"/>
      <c r="F5680" s="10"/>
      <c r="G5680" s="10"/>
      <c r="H5680" s="10"/>
      <c r="I5680" s="10"/>
      <c r="J5680" s="10"/>
      <c r="K5680" s="11"/>
      <c r="L5680" s="11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  <c r="AR5680" s="12"/>
      <c r="AS5680" s="12"/>
      <c r="AT5680" s="12"/>
      <c r="AU5680" s="12"/>
      <c r="AV5680" s="12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12"/>
      <c r="BG5680" s="12"/>
      <c r="BH5680" s="12"/>
      <c r="BI5680" s="12"/>
      <c r="BJ5680" s="13"/>
      <c r="BK5680" s="13"/>
      <c r="BL5680" s="13"/>
      <c r="BM5680" s="13"/>
      <c r="BN5680" s="13"/>
    </row>
    <row r="5681" spans="4:66" x14ac:dyDescent="0.25">
      <c r="D5681" s="7"/>
      <c r="E5681" s="10"/>
      <c r="F5681" s="10"/>
      <c r="G5681" s="10"/>
      <c r="H5681" s="10"/>
      <c r="I5681" s="10"/>
      <c r="J5681" s="10"/>
      <c r="K5681" s="11"/>
      <c r="L5681" s="11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  <c r="AR5681" s="12"/>
      <c r="AS5681" s="12"/>
      <c r="AT5681" s="12"/>
      <c r="AU5681" s="12"/>
      <c r="AV5681" s="12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12"/>
      <c r="BG5681" s="12"/>
      <c r="BH5681" s="12"/>
      <c r="BI5681" s="12"/>
      <c r="BJ5681" s="13"/>
      <c r="BK5681" s="13"/>
      <c r="BL5681" s="13"/>
      <c r="BM5681" s="13"/>
      <c r="BN5681" s="13"/>
    </row>
    <row r="5682" spans="4:66" x14ac:dyDescent="0.25">
      <c r="D5682" s="7"/>
      <c r="E5682" s="10"/>
      <c r="F5682" s="10"/>
      <c r="G5682" s="10"/>
      <c r="H5682" s="10"/>
      <c r="I5682" s="10"/>
      <c r="J5682" s="10"/>
      <c r="K5682" s="11"/>
      <c r="L5682" s="11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  <c r="AR5682" s="12"/>
      <c r="AS5682" s="12"/>
      <c r="AT5682" s="12"/>
      <c r="AU5682" s="12"/>
      <c r="AV5682" s="12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12"/>
      <c r="BG5682" s="12"/>
      <c r="BH5682" s="12"/>
      <c r="BI5682" s="12"/>
      <c r="BJ5682" s="13"/>
      <c r="BK5682" s="13"/>
      <c r="BL5682" s="13"/>
      <c r="BM5682" s="13"/>
      <c r="BN5682" s="13"/>
    </row>
    <row r="5683" spans="4:66" x14ac:dyDescent="0.25">
      <c r="D5683" s="7"/>
      <c r="E5683" s="10"/>
      <c r="F5683" s="10"/>
      <c r="G5683" s="10"/>
      <c r="H5683" s="10"/>
      <c r="I5683" s="10"/>
      <c r="J5683" s="10"/>
      <c r="K5683" s="11"/>
      <c r="L5683" s="11"/>
      <c r="M5683" s="12"/>
      <c r="N5683" s="12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12"/>
      <c r="Z5683" s="12"/>
      <c r="AA5683" s="12"/>
      <c r="AB5683" s="12"/>
      <c r="AC5683" s="12"/>
      <c r="AD5683" s="12"/>
      <c r="AE5683" s="12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  <c r="AR5683" s="12"/>
      <c r="AS5683" s="12"/>
      <c r="AT5683" s="12"/>
      <c r="AU5683" s="12"/>
      <c r="AV5683" s="12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12"/>
      <c r="BG5683" s="12"/>
      <c r="BH5683" s="12"/>
      <c r="BI5683" s="12"/>
      <c r="BJ5683" s="13"/>
      <c r="BK5683" s="13"/>
      <c r="BL5683" s="13"/>
      <c r="BM5683" s="13"/>
      <c r="BN5683" s="13"/>
    </row>
    <row r="5684" spans="4:66" x14ac:dyDescent="0.25">
      <c r="D5684" s="7"/>
      <c r="E5684" s="10"/>
      <c r="F5684" s="10"/>
      <c r="G5684" s="10"/>
      <c r="H5684" s="10"/>
      <c r="I5684" s="10"/>
      <c r="J5684" s="10"/>
      <c r="K5684" s="11"/>
      <c r="L5684" s="11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  <c r="AR5684" s="12"/>
      <c r="AS5684" s="12"/>
      <c r="AT5684" s="12"/>
      <c r="AU5684" s="12"/>
      <c r="AV5684" s="12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12"/>
      <c r="BG5684" s="12"/>
      <c r="BH5684" s="12"/>
      <c r="BI5684" s="12"/>
      <c r="BJ5684" s="13"/>
      <c r="BK5684" s="13"/>
      <c r="BL5684" s="13"/>
      <c r="BM5684" s="13"/>
      <c r="BN5684" s="13"/>
    </row>
    <row r="5685" spans="4:66" x14ac:dyDescent="0.25">
      <c r="D5685" s="7"/>
      <c r="E5685" s="10"/>
      <c r="F5685" s="10"/>
      <c r="G5685" s="10"/>
      <c r="H5685" s="10"/>
      <c r="I5685" s="10"/>
      <c r="J5685" s="10"/>
      <c r="K5685" s="11"/>
      <c r="L5685" s="11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  <c r="AR5685" s="12"/>
      <c r="AS5685" s="12"/>
      <c r="AT5685" s="12"/>
      <c r="AU5685" s="12"/>
      <c r="AV5685" s="12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12"/>
      <c r="BG5685" s="12"/>
      <c r="BH5685" s="12"/>
      <c r="BI5685" s="12"/>
      <c r="BJ5685" s="13"/>
      <c r="BK5685" s="13"/>
      <c r="BL5685" s="13"/>
      <c r="BM5685" s="13"/>
      <c r="BN5685" s="13"/>
    </row>
    <row r="5686" spans="4:66" x14ac:dyDescent="0.25">
      <c r="D5686" s="7"/>
      <c r="E5686" s="10"/>
      <c r="F5686" s="10"/>
      <c r="G5686" s="10"/>
      <c r="H5686" s="10"/>
      <c r="I5686" s="10"/>
      <c r="J5686" s="10"/>
      <c r="K5686" s="11"/>
      <c r="L5686" s="11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  <c r="AR5686" s="12"/>
      <c r="AS5686" s="12"/>
      <c r="AT5686" s="12"/>
      <c r="AU5686" s="12"/>
      <c r="AV5686" s="12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12"/>
      <c r="BG5686" s="12"/>
      <c r="BH5686" s="12"/>
      <c r="BI5686" s="12"/>
      <c r="BJ5686" s="13"/>
      <c r="BK5686" s="13"/>
      <c r="BL5686" s="13"/>
      <c r="BM5686" s="13"/>
      <c r="BN5686" s="13"/>
    </row>
    <row r="5687" spans="4:66" x14ac:dyDescent="0.25">
      <c r="D5687" s="7"/>
      <c r="E5687" s="10"/>
      <c r="F5687" s="10"/>
      <c r="G5687" s="10"/>
      <c r="H5687" s="10"/>
      <c r="I5687" s="10"/>
      <c r="J5687" s="10"/>
      <c r="K5687" s="11"/>
      <c r="L5687" s="11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  <c r="AR5687" s="12"/>
      <c r="AS5687" s="12"/>
      <c r="AT5687" s="12"/>
      <c r="AU5687" s="12"/>
      <c r="AV5687" s="12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12"/>
      <c r="BG5687" s="12"/>
      <c r="BH5687" s="12"/>
      <c r="BI5687" s="12"/>
      <c r="BJ5687" s="13"/>
      <c r="BK5687" s="13"/>
      <c r="BL5687" s="13"/>
      <c r="BM5687" s="13"/>
      <c r="BN5687" s="13"/>
    </row>
    <row r="5688" spans="4:66" x14ac:dyDescent="0.25">
      <c r="D5688" s="7"/>
      <c r="E5688" s="10"/>
      <c r="F5688" s="10"/>
      <c r="G5688" s="10"/>
      <c r="H5688" s="10"/>
      <c r="I5688" s="10"/>
      <c r="J5688" s="10"/>
      <c r="K5688" s="11"/>
      <c r="L5688" s="11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  <c r="AR5688" s="12"/>
      <c r="AS5688" s="12"/>
      <c r="AT5688" s="12"/>
      <c r="AU5688" s="12"/>
      <c r="AV5688" s="12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12"/>
      <c r="BG5688" s="12"/>
      <c r="BH5688" s="12"/>
      <c r="BI5688" s="12"/>
      <c r="BJ5688" s="13"/>
      <c r="BK5688" s="13"/>
      <c r="BL5688" s="13"/>
      <c r="BM5688" s="13"/>
      <c r="BN5688" s="13"/>
    </row>
    <row r="5689" spans="4:66" x14ac:dyDescent="0.25">
      <c r="D5689" s="7"/>
      <c r="E5689" s="10"/>
      <c r="F5689" s="10"/>
      <c r="G5689" s="10"/>
      <c r="H5689" s="10"/>
      <c r="I5689" s="10"/>
      <c r="J5689" s="10"/>
      <c r="K5689" s="11"/>
      <c r="L5689" s="11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  <c r="AR5689" s="12"/>
      <c r="AS5689" s="12"/>
      <c r="AT5689" s="12"/>
      <c r="AU5689" s="12"/>
      <c r="AV5689" s="12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12"/>
      <c r="BG5689" s="12"/>
      <c r="BH5689" s="12"/>
      <c r="BI5689" s="12"/>
      <c r="BJ5689" s="13"/>
      <c r="BK5689" s="13"/>
      <c r="BL5689" s="13"/>
      <c r="BM5689" s="13"/>
      <c r="BN5689" s="13"/>
    </row>
    <row r="5690" spans="4:66" x14ac:dyDescent="0.25">
      <c r="D5690" s="7"/>
      <c r="E5690" s="10"/>
      <c r="F5690" s="10"/>
      <c r="G5690" s="10"/>
      <c r="H5690" s="10"/>
      <c r="I5690" s="10"/>
      <c r="J5690" s="10"/>
      <c r="K5690" s="11"/>
      <c r="L5690" s="11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  <c r="AR5690" s="12"/>
      <c r="AS5690" s="12"/>
      <c r="AT5690" s="12"/>
      <c r="AU5690" s="12"/>
      <c r="AV5690" s="12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12"/>
      <c r="BG5690" s="12"/>
      <c r="BH5690" s="12"/>
      <c r="BI5690" s="12"/>
      <c r="BJ5690" s="13"/>
      <c r="BK5690" s="13"/>
      <c r="BL5690" s="13"/>
      <c r="BM5690" s="13"/>
      <c r="BN5690" s="13"/>
    </row>
    <row r="5691" spans="4:66" x14ac:dyDescent="0.25">
      <c r="D5691" s="7"/>
      <c r="E5691" s="10"/>
      <c r="F5691" s="10"/>
      <c r="G5691" s="10"/>
      <c r="H5691" s="10"/>
      <c r="I5691" s="10"/>
      <c r="J5691" s="10"/>
      <c r="K5691" s="11"/>
      <c r="L5691" s="11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  <c r="AR5691" s="12"/>
      <c r="AS5691" s="12"/>
      <c r="AT5691" s="12"/>
      <c r="AU5691" s="12"/>
      <c r="AV5691" s="12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12"/>
      <c r="BG5691" s="12"/>
      <c r="BH5691" s="12"/>
      <c r="BI5691" s="12"/>
      <c r="BJ5691" s="13"/>
      <c r="BK5691" s="13"/>
      <c r="BL5691" s="13"/>
      <c r="BM5691" s="13"/>
      <c r="BN5691" s="13"/>
    </row>
    <row r="5692" spans="4:66" x14ac:dyDescent="0.25">
      <c r="D5692" s="7"/>
      <c r="E5692" s="10"/>
      <c r="F5692" s="10"/>
      <c r="G5692" s="10"/>
      <c r="H5692" s="10"/>
      <c r="I5692" s="10"/>
      <c r="J5692" s="10"/>
      <c r="K5692" s="11"/>
      <c r="L5692" s="11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  <c r="AR5692" s="12"/>
      <c r="AS5692" s="12"/>
      <c r="AT5692" s="12"/>
      <c r="AU5692" s="12"/>
      <c r="AV5692" s="12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12"/>
      <c r="BG5692" s="12"/>
      <c r="BH5692" s="12"/>
      <c r="BI5692" s="12"/>
      <c r="BJ5692" s="13"/>
      <c r="BK5692" s="13"/>
      <c r="BL5692" s="13"/>
      <c r="BM5692" s="13"/>
      <c r="BN5692" s="13"/>
    </row>
    <row r="5693" spans="4:66" x14ac:dyDescent="0.25">
      <c r="D5693" s="7"/>
      <c r="E5693" s="10"/>
      <c r="F5693" s="10"/>
      <c r="G5693" s="10"/>
      <c r="H5693" s="10"/>
      <c r="I5693" s="10"/>
      <c r="J5693" s="10"/>
      <c r="K5693" s="11"/>
      <c r="L5693" s="11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  <c r="AR5693" s="12"/>
      <c r="AS5693" s="12"/>
      <c r="AT5693" s="12"/>
      <c r="AU5693" s="12"/>
      <c r="AV5693" s="12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12"/>
      <c r="BG5693" s="12"/>
      <c r="BH5693" s="12"/>
      <c r="BI5693" s="12"/>
      <c r="BJ5693" s="13"/>
      <c r="BK5693" s="13"/>
      <c r="BL5693" s="13"/>
      <c r="BM5693" s="13"/>
      <c r="BN5693" s="13"/>
    </row>
    <row r="5694" spans="4:66" x14ac:dyDescent="0.25">
      <c r="D5694" s="7"/>
      <c r="E5694" s="10"/>
      <c r="F5694" s="10"/>
      <c r="G5694" s="10"/>
      <c r="H5694" s="10"/>
      <c r="I5694" s="10"/>
      <c r="J5694" s="10"/>
      <c r="K5694" s="11"/>
      <c r="L5694" s="11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  <c r="AR5694" s="12"/>
      <c r="AS5694" s="12"/>
      <c r="AT5694" s="12"/>
      <c r="AU5694" s="12"/>
      <c r="AV5694" s="12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12"/>
      <c r="BG5694" s="12"/>
      <c r="BH5694" s="12"/>
      <c r="BI5694" s="12"/>
      <c r="BJ5694" s="13"/>
      <c r="BK5694" s="13"/>
      <c r="BL5694" s="13"/>
      <c r="BM5694" s="13"/>
      <c r="BN5694" s="13"/>
    </row>
    <row r="5695" spans="4:66" x14ac:dyDescent="0.25">
      <c r="D5695" s="7"/>
      <c r="E5695" s="10"/>
      <c r="F5695" s="10"/>
      <c r="G5695" s="10"/>
      <c r="H5695" s="10"/>
      <c r="I5695" s="10"/>
      <c r="J5695" s="10"/>
      <c r="K5695" s="11"/>
      <c r="L5695" s="11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  <c r="AR5695" s="12"/>
      <c r="AS5695" s="12"/>
      <c r="AT5695" s="12"/>
      <c r="AU5695" s="12"/>
      <c r="AV5695" s="12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12"/>
      <c r="BG5695" s="12"/>
      <c r="BH5695" s="12"/>
      <c r="BI5695" s="12"/>
      <c r="BJ5695" s="13"/>
      <c r="BK5695" s="13"/>
      <c r="BL5695" s="13"/>
      <c r="BM5695" s="13"/>
      <c r="BN5695" s="13"/>
    </row>
    <row r="5696" spans="4:66" x14ac:dyDescent="0.25">
      <c r="D5696" s="7"/>
      <c r="E5696" s="10"/>
      <c r="F5696" s="10"/>
      <c r="G5696" s="10"/>
      <c r="H5696" s="10"/>
      <c r="I5696" s="10"/>
      <c r="J5696" s="10"/>
      <c r="K5696" s="11"/>
      <c r="L5696" s="11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  <c r="AR5696" s="12"/>
      <c r="AS5696" s="12"/>
      <c r="AT5696" s="12"/>
      <c r="AU5696" s="12"/>
      <c r="AV5696" s="12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12"/>
      <c r="BG5696" s="12"/>
      <c r="BH5696" s="12"/>
      <c r="BI5696" s="12"/>
      <c r="BJ5696" s="13"/>
      <c r="BK5696" s="13"/>
      <c r="BL5696" s="13"/>
      <c r="BM5696" s="13"/>
      <c r="BN5696" s="13"/>
    </row>
    <row r="5697" spans="4:66" x14ac:dyDescent="0.25">
      <c r="D5697" s="7"/>
      <c r="E5697" s="10"/>
      <c r="F5697" s="10"/>
      <c r="G5697" s="10"/>
      <c r="H5697" s="10"/>
      <c r="I5697" s="10"/>
      <c r="J5697" s="10"/>
      <c r="K5697" s="11"/>
      <c r="L5697" s="11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  <c r="AR5697" s="12"/>
      <c r="AS5697" s="12"/>
      <c r="AT5697" s="12"/>
      <c r="AU5697" s="12"/>
      <c r="AV5697" s="12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12"/>
      <c r="BG5697" s="12"/>
      <c r="BH5697" s="12"/>
      <c r="BI5697" s="12"/>
      <c r="BJ5697" s="13"/>
      <c r="BK5697" s="13"/>
      <c r="BL5697" s="13"/>
      <c r="BM5697" s="13"/>
      <c r="BN5697" s="13"/>
    </row>
    <row r="5698" spans="4:66" x14ac:dyDescent="0.25">
      <c r="D5698" s="7"/>
      <c r="E5698" s="10"/>
      <c r="F5698" s="10"/>
      <c r="G5698" s="10"/>
      <c r="H5698" s="10"/>
      <c r="I5698" s="10"/>
      <c r="J5698" s="10"/>
      <c r="K5698" s="11"/>
      <c r="L5698" s="11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  <c r="AR5698" s="12"/>
      <c r="AS5698" s="12"/>
      <c r="AT5698" s="12"/>
      <c r="AU5698" s="12"/>
      <c r="AV5698" s="12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12"/>
      <c r="BG5698" s="12"/>
      <c r="BH5698" s="12"/>
      <c r="BI5698" s="12"/>
      <c r="BJ5698" s="13"/>
      <c r="BK5698" s="13"/>
      <c r="BL5698" s="13"/>
      <c r="BM5698" s="13"/>
      <c r="BN5698" s="13"/>
    </row>
    <row r="5699" spans="4:66" x14ac:dyDescent="0.25">
      <c r="D5699" s="7"/>
      <c r="E5699" s="10"/>
      <c r="F5699" s="10"/>
      <c r="G5699" s="10"/>
      <c r="H5699" s="10"/>
      <c r="I5699" s="10"/>
      <c r="J5699" s="10"/>
      <c r="K5699" s="11"/>
      <c r="L5699" s="11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  <c r="AR5699" s="12"/>
      <c r="AS5699" s="12"/>
      <c r="AT5699" s="12"/>
      <c r="AU5699" s="12"/>
      <c r="AV5699" s="12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12"/>
      <c r="BG5699" s="12"/>
      <c r="BH5699" s="12"/>
      <c r="BI5699" s="12"/>
      <c r="BJ5699" s="13"/>
      <c r="BK5699" s="13"/>
      <c r="BL5699" s="13"/>
      <c r="BM5699" s="13"/>
      <c r="BN5699" s="13"/>
    </row>
    <row r="5700" spans="4:66" x14ac:dyDescent="0.25">
      <c r="D5700" s="7"/>
      <c r="E5700" s="10"/>
      <c r="F5700" s="10"/>
      <c r="G5700" s="10"/>
      <c r="H5700" s="10"/>
      <c r="I5700" s="10"/>
      <c r="J5700" s="10"/>
      <c r="K5700" s="11"/>
      <c r="L5700" s="11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  <c r="AR5700" s="12"/>
      <c r="AS5700" s="12"/>
      <c r="AT5700" s="12"/>
      <c r="AU5700" s="12"/>
      <c r="AV5700" s="12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12"/>
      <c r="BG5700" s="12"/>
      <c r="BH5700" s="12"/>
      <c r="BI5700" s="12"/>
      <c r="BJ5700" s="13"/>
      <c r="BK5700" s="13"/>
      <c r="BL5700" s="13"/>
      <c r="BM5700" s="13"/>
      <c r="BN5700" s="13"/>
    </row>
    <row r="5701" spans="4:66" x14ac:dyDescent="0.25">
      <c r="D5701" s="7"/>
      <c r="E5701" s="10"/>
      <c r="F5701" s="10"/>
      <c r="G5701" s="10"/>
      <c r="H5701" s="10"/>
      <c r="I5701" s="10"/>
      <c r="J5701" s="10"/>
      <c r="K5701" s="11"/>
      <c r="L5701" s="11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  <c r="AR5701" s="12"/>
      <c r="AS5701" s="12"/>
      <c r="AT5701" s="12"/>
      <c r="AU5701" s="12"/>
      <c r="AV5701" s="12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12"/>
      <c r="BG5701" s="12"/>
      <c r="BH5701" s="12"/>
      <c r="BI5701" s="12"/>
      <c r="BJ5701" s="13"/>
      <c r="BK5701" s="13"/>
      <c r="BL5701" s="13"/>
      <c r="BM5701" s="13"/>
      <c r="BN5701" s="13"/>
    </row>
    <row r="5702" spans="4:66" x14ac:dyDescent="0.25">
      <c r="D5702" s="7"/>
      <c r="E5702" s="10"/>
      <c r="F5702" s="10"/>
      <c r="G5702" s="10"/>
      <c r="H5702" s="10"/>
      <c r="I5702" s="10"/>
      <c r="J5702" s="10"/>
      <c r="K5702" s="11"/>
      <c r="L5702" s="11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  <c r="AR5702" s="12"/>
      <c r="AS5702" s="12"/>
      <c r="AT5702" s="12"/>
      <c r="AU5702" s="12"/>
      <c r="AV5702" s="12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12"/>
      <c r="BG5702" s="12"/>
      <c r="BH5702" s="12"/>
      <c r="BI5702" s="12"/>
      <c r="BJ5702" s="13"/>
      <c r="BK5702" s="13"/>
      <c r="BL5702" s="13"/>
      <c r="BM5702" s="13"/>
      <c r="BN5702" s="13"/>
    </row>
    <row r="5703" spans="4:66" x14ac:dyDescent="0.25">
      <c r="D5703" s="7"/>
      <c r="E5703" s="10"/>
      <c r="F5703" s="10"/>
      <c r="G5703" s="10"/>
      <c r="H5703" s="10"/>
      <c r="I5703" s="10"/>
      <c r="J5703" s="10"/>
      <c r="K5703" s="11"/>
      <c r="L5703" s="11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2"/>
      <c r="AS5703" s="12"/>
      <c r="AT5703" s="12"/>
      <c r="AU5703" s="12"/>
      <c r="AV5703" s="12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12"/>
      <c r="BG5703" s="12"/>
      <c r="BH5703" s="12"/>
      <c r="BI5703" s="12"/>
      <c r="BJ5703" s="13"/>
      <c r="BK5703" s="13"/>
      <c r="BL5703" s="13"/>
      <c r="BM5703" s="13"/>
      <c r="BN5703" s="13"/>
    </row>
    <row r="5704" spans="4:66" x14ac:dyDescent="0.25">
      <c r="D5704" s="7"/>
      <c r="E5704" s="10"/>
      <c r="F5704" s="10"/>
      <c r="G5704" s="10"/>
      <c r="H5704" s="10"/>
      <c r="I5704" s="10"/>
      <c r="J5704" s="10"/>
      <c r="K5704" s="11"/>
      <c r="L5704" s="11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  <c r="AR5704" s="12"/>
      <c r="AS5704" s="12"/>
      <c r="AT5704" s="12"/>
      <c r="AU5704" s="12"/>
      <c r="AV5704" s="12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12"/>
      <c r="BG5704" s="12"/>
      <c r="BH5704" s="12"/>
      <c r="BI5704" s="12"/>
      <c r="BJ5704" s="13"/>
      <c r="BK5704" s="13"/>
      <c r="BL5704" s="13"/>
      <c r="BM5704" s="13"/>
      <c r="BN5704" s="13"/>
    </row>
    <row r="5705" spans="4:66" x14ac:dyDescent="0.25">
      <c r="D5705" s="7"/>
      <c r="E5705" s="10"/>
      <c r="F5705" s="10"/>
      <c r="G5705" s="10"/>
      <c r="H5705" s="10"/>
      <c r="I5705" s="10"/>
      <c r="J5705" s="10"/>
      <c r="K5705" s="11"/>
      <c r="L5705" s="11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2"/>
      <c r="AS5705" s="12"/>
      <c r="AT5705" s="12"/>
      <c r="AU5705" s="12"/>
      <c r="AV5705" s="12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12"/>
      <c r="BG5705" s="12"/>
      <c r="BH5705" s="12"/>
      <c r="BI5705" s="12"/>
      <c r="BJ5705" s="13"/>
      <c r="BK5705" s="13"/>
      <c r="BL5705" s="13"/>
      <c r="BM5705" s="13"/>
      <c r="BN5705" s="13"/>
    </row>
    <row r="5706" spans="4:66" x14ac:dyDescent="0.25">
      <c r="D5706" s="7"/>
      <c r="E5706" s="10"/>
      <c r="F5706" s="10"/>
      <c r="G5706" s="10"/>
      <c r="H5706" s="10"/>
      <c r="I5706" s="10"/>
      <c r="J5706" s="10"/>
      <c r="K5706" s="11"/>
      <c r="L5706" s="11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  <c r="AR5706" s="12"/>
      <c r="AS5706" s="12"/>
      <c r="AT5706" s="12"/>
      <c r="AU5706" s="12"/>
      <c r="AV5706" s="12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12"/>
      <c r="BG5706" s="12"/>
      <c r="BH5706" s="12"/>
      <c r="BI5706" s="12"/>
      <c r="BJ5706" s="13"/>
      <c r="BK5706" s="13"/>
      <c r="BL5706" s="13"/>
      <c r="BM5706" s="13"/>
      <c r="BN5706" s="13"/>
    </row>
    <row r="5707" spans="4:66" x14ac:dyDescent="0.25">
      <c r="D5707" s="7"/>
      <c r="E5707" s="10"/>
      <c r="F5707" s="10"/>
      <c r="G5707" s="10"/>
      <c r="H5707" s="10"/>
      <c r="I5707" s="10"/>
      <c r="J5707" s="10"/>
      <c r="K5707" s="11"/>
      <c r="L5707" s="11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  <c r="AR5707" s="12"/>
      <c r="AS5707" s="12"/>
      <c r="AT5707" s="12"/>
      <c r="AU5707" s="12"/>
      <c r="AV5707" s="12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12"/>
      <c r="BG5707" s="12"/>
      <c r="BH5707" s="12"/>
      <c r="BI5707" s="12"/>
      <c r="BJ5707" s="13"/>
      <c r="BK5707" s="13"/>
      <c r="BL5707" s="13"/>
      <c r="BM5707" s="13"/>
      <c r="BN5707" s="13"/>
    </row>
    <row r="5708" spans="4:66" x14ac:dyDescent="0.25">
      <c r="D5708" s="7"/>
      <c r="E5708" s="10"/>
      <c r="F5708" s="10"/>
      <c r="G5708" s="10"/>
      <c r="H5708" s="10"/>
      <c r="I5708" s="10"/>
      <c r="J5708" s="10"/>
      <c r="K5708" s="11"/>
      <c r="L5708" s="11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  <c r="AR5708" s="12"/>
      <c r="AS5708" s="12"/>
      <c r="AT5708" s="12"/>
      <c r="AU5708" s="12"/>
      <c r="AV5708" s="12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12"/>
      <c r="BG5708" s="12"/>
      <c r="BH5708" s="12"/>
      <c r="BI5708" s="12"/>
      <c r="BJ5708" s="13"/>
      <c r="BK5708" s="13"/>
      <c r="BL5708" s="13"/>
      <c r="BM5708" s="13"/>
      <c r="BN5708" s="13"/>
    </row>
    <row r="5709" spans="4:66" x14ac:dyDescent="0.25">
      <c r="D5709" s="7"/>
      <c r="E5709" s="10"/>
      <c r="F5709" s="10"/>
      <c r="G5709" s="10"/>
      <c r="H5709" s="10"/>
      <c r="I5709" s="10"/>
      <c r="J5709" s="10"/>
      <c r="K5709" s="11"/>
      <c r="L5709" s="11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  <c r="AR5709" s="12"/>
      <c r="AS5709" s="12"/>
      <c r="AT5709" s="12"/>
      <c r="AU5709" s="12"/>
      <c r="AV5709" s="12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12"/>
      <c r="BG5709" s="12"/>
      <c r="BH5709" s="12"/>
      <c r="BI5709" s="12"/>
      <c r="BJ5709" s="13"/>
      <c r="BK5709" s="13"/>
      <c r="BL5709" s="13"/>
      <c r="BM5709" s="13"/>
      <c r="BN5709" s="13"/>
    </row>
    <row r="5710" spans="4:66" x14ac:dyDescent="0.25">
      <c r="D5710" s="7"/>
      <c r="E5710" s="10"/>
      <c r="F5710" s="10"/>
      <c r="G5710" s="10"/>
      <c r="H5710" s="10"/>
      <c r="I5710" s="10"/>
      <c r="J5710" s="10"/>
      <c r="K5710" s="11"/>
      <c r="L5710" s="11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  <c r="AR5710" s="12"/>
      <c r="AS5710" s="12"/>
      <c r="AT5710" s="12"/>
      <c r="AU5710" s="12"/>
      <c r="AV5710" s="12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12"/>
      <c r="BG5710" s="12"/>
      <c r="BH5710" s="12"/>
      <c r="BI5710" s="12"/>
      <c r="BJ5710" s="13"/>
      <c r="BK5710" s="13"/>
      <c r="BL5710" s="13"/>
      <c r="BM5710" s="13"/>
      <c r="BN5710" s="13"/>
    </row>
    <row r="5711" spans="4:66" x14ac:dyDescent="0.25">
      <c r="D5711" s="7"/>
      <c r="E5711" s="10"/>
      <c r="F5711" s="10"/>
      <c r="G5711" s="10"/>
      <c r="H5711" s="10"/>
      <c r="I5711" s="10"/>
      <c r="J5711" s="10"/>
      <c r="K5711" s="11"/>
      <c r="L5711" s="11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  <c r="AR5711" s="12"/>
      <c r="AS5711" s="12"/>
      <c r="AT5711" s="12"/>
      <c r="AU5711" s="12"/>
      <c r="AV5711" s="12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12"/>
      <c r="BG5711" s="12"/>
      <c r="BH5711" s="12"/>
      <c r="BI5711" s="12"/>
      <c r="BJ5711" s="13"/>
      <c r="BK5711" s="13"/>
      <c r="BL5711" s="13"/>
      <c r="BM5711" s="13"/>
      <c r="BN5711" s="13"/>
    </row>
    <row r="5712" spans="4:66" x14ac:dyDescent="0.25">
      <c r="D5712" s="7"/>
      <c r="E5712" s="10"/>
      <c r="F5712" s="10"/>
      <c r="G5712" s="10"/>
      <c r="H5712" s="10"/>
      <c r="I5712" s="10"/>
      <c r="J5712" s="10"/>
      <c r="K5712" s="11"/>
      <c r="L5712" s="11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  <c r="AR5712" s="12"/>
      <c r="AS5712" s="12"/>
      <c r="AT5712" s="12"/>
      <c r="AU5712" s="12"/>
      <c r="AV5712" s="12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12"/>
      <c r="BG5712" s="12"/>
      <c r="BH5712" s="12"/>
      <c r="BI5712" s="12"/>
      <c r="BJ5712" s="13"/>
      <c r="BK5712" s="13"/>
      <c r="BL5712" s="13"/>
      <c r="BM5712" s="13"/>
      <c r="BN5712" s="13"/>
    </row>
    <row r="5713" spans="4:66" x14ac:dyDescent="0.25">
      <c r="D5713" s="7"/>
      <c r="E5713" s="10"/>
      <c r="F5713" s="10"/>
      <c r="G5713" s="10"/>
      <c r="H5713" s="10"/>
      <c r="I5713" s="10"/>
      <c r="J5713" s="10"/>
      <c r="K5713" s="11"/>
      <c r="L5713" s="11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  <c r="AR5713" s="12"/>
      <c r="AS5713" s="12"/>
      <c r="AT5713" s="12"/>
      <c r="AU5713" s="12"/>
      <c r="AV5713" s="12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12"/>
      <c r="BG5713" s="12"/>
      <c r="BH5713" s="12"/>
      <c r="BI5713" s="12"/>
      <c r="BJ5713" s="13"/>
      <c r="BK5713" s="13"/>
      <c r="BL5713" s="13"/>
      <c r="BM5713" s="13"/>
      <c r="BN5713" s="13"/>
    </row>
    <row r="5714" spans="4:66" x14ac:dyDescent="0.25">
      <c r="D5714" s="7"/>
      <c r="E5714" s="10"/>
      <c r="F5714" s="10"/>
      <c r="G5714" s="10"/>
      <c r="H5714" s="10"/>
      <c r="I5714" s="10"/>
      <c r="J5714" s="10"/>
      <c r="K5714" s="11"/>
      <c r="L5714" s="11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  <c r="AR5714" s="12"/>
      <c r="AS5714" s="12"/>
      <c r="AT5714" s="12"/>
      <c r="AU5714" s="12"/>
      <c r="AV5714" s="12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12"/>
      <c r="BG5714" s="12"/>
      <c r="BH5714" s="12"/>
      <c r="BI5714" s="12"/>
      <c r="BJ5714" s="13"/>
      <c r="BK5714" s="13"/>
      <c r="BL5714" s="13"/>
      <c r="BM5714" s="13"/>
      <c r="BN5714" s="13"/>
    </row>
    <row r="5715" spans="4:66" x14ac:dyDescent="0.25">
      <c r="D5715" s="7"/>
      <c r="E5715" s="10"/>
      <c r="F5715" s="10"/>
      <c r="G5715" s="10"/>
      <c r="H5715" s="10"/>
      <c r="I5715" s="10"/>
      <c r="J5715" s="10"/>
      <c r="K5715" s="11"/>
      <c r="L5715" s="11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2"/>
      <c r="AS5715" s="12"/>
      <c r="AT5715" s="12"/>
      <c r="AU5715" s="12"/>
      <c r="AV5715" s="12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12"/>
      <c r="BG5715" s="12"/>
      <c r="BH5715" s="12"/>
      <c r="BI5715" s="12"/>
      <c r="BJ5715" s="13"/>
      <c r="BK5715" s="13"/>
      <c r="BL5715" s="13"/>
      <c r="BM5715" s="13"/>
      <c r="BN5715" s="13"/>
    </row>
    <row r="5716" spans="4:66" x14ac:dyDescent="0.25">
      <c r="D5716" s="7"/>
      <c r="E5716" s="10"/>
      <c r="F5716" s="10"/>
      <c r="G5716" s="10"/>
      <c r="H5716" s="10"/>
      <c r="I5716" s="10"/>
      <c r="J5716" s="10"/>
      <c r="K5716" s="11"/>
      <c r="L5716" s="11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  <c r="AR5716" s="12"/>
      <c r="AS5716" s="12"/>
      <c r="AT5716" s="12"/>
      <c r="AU5716" s="12"/>
      <c r="AV5716" s="12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12"/>
      <c r="BG5716" s="12"/>
      <c r="BH5716" s="12"/>
      <c r="BI5716" s="12"/>
      <c r="BJ5716" s="13"/>
      <c r="BK5716" s="13"/>
      <c r="BL5716" s="13"/>
      <c r="BM5716" s="13"/>
      <c r="BN5716" s="13"/>
    </row>
    <row r="5717" spans="4:66" x14ac:dyDescent="0.25">
      <c r="D5717" s="7"/>
      <c r="E5717" s="10"/>
      <c r="F5717" s="10"/>
      <c r="G5717" s="10"/>
      <c r="H5717" s="10"/>
      <c r="I5717" s="10"/>
      <c r="J5717" s="10"/>
      <c r="K5717" s="11"/>
      <c r="L5717" s="11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  <c r="AR5717" s="12"/>
      <c r="AS5717" s="12"/>
      <c r="AT5717" s="12"/>
      <c r="AU5717" s="12"/>
      <c r="AV5717" s="12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12"/>
      <c r="BG5717" s="12"/>
      <c r="BH5717" s="12"/>
      <c r="BI5717" s="12"/>
      <c r="BJ5717" s="13"/>
      <c r="BK5717" s="13"/>
      <c r="BL5717" s="13"/>
      <c r="BM5717" s="13"/>
      <c r="BN5717" s="13"/>
    </row>
    <row r="5718" spans="4:66" x14ac:dyDescent="0.25">
      <c r="D5718" s="7"/>
      <c r="E5718" s="10"/>
      <c r="F5718" s="10"/>
      <c r="G5718" s="10"/>
      <c r="H5718" s="10"/>
      <c r="I5718" s="10"/>
      <c r="J5718" s="10"/>
      <c r="K5718" s="11"/>
      <c r="L5718" s="11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  <c r="AR5718" s="12"/>
      <c r="AS5718" s="12"/>
      <c r="AT5718" s="12"/>
      <c r="AU5718" s="12"/>
      <c r="AV5718" s="12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12"/>
      <c r="BG5718" s="12"/>
      <c r="BH5718" s="12"/>
      <c r="BI5718" s="12"/>
      <c r="BJ5718" s="13"/>
      <c r="BK5718" s="13"/>
      <c r="BL5718" s="13"/>
      <c r="BM5718" s="13"/>
      <c r="BN5718" s="13"/>
    </row>
    <row r="5719" spans="4:66" x14ac:dyDescent="0.25">
      <c r="D5719" s="7"/>
      <c r="E5719" s="10"/>
      <c r="F5719" s="10"/>
      <c r="G5719" s="10"/>
      <c r="H5719" s="10"/>
      <c r="I5719" s="10"/>
      <c r="J5719" s="10"/>
      <c r="K5719" s="11"/>
      <c r="L5719" s="11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2"/>
      <c r="AS5719" s="12"/>
      <c r="AT5719" s="12"/>
      <c r="AU5719" s="12"/>
      <c r="AV5719" s="12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12"/>
      <c r="BG5719" s="12"/>
      <c r="BH5719" s="12"/>
      <c r="BI5719" s="12"/>
      <c r="BJ5719" s="13"/>
      <c r="BK5719" s="13"/>
      <c r="BL5719" s="13"/>
      <c r="BM5719" s="13"/>
      <c r="BN5719" s="13"/>
    </row>
    <row r="5720" spans="4:66" x14ac:dyDescent="0.25">
      <c r="D5720" s="7"/>
      <c r="E5720" s="10"/>
      <c r="F5720" s="10"/>
      <c r="G5720" s="10"/>
      <c r="H5720" s="10"/>
      <c r="I5720" s="10"/>
      <c r="J5720" s="10"/>
      <c r="K5720" s="11"/>
      <c r="L5720" s="11"/>
      <c r="M5720" s="12"/>
      <c r="N5720" s="12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12"/>
      <c r="Z5720" s="12"/>
      <c r="AA5720" s="12"/>
      <c r="AB5720" s="12"/>
      <c r="AC5720" s="12"/>
      <c r="AD5720" s="12"/>
      <c r="AE5720" s="12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  <c r="AR5720" s="12"/>
      <c r="AS5720" s="12"/>
      <c r="AT5720" s="12"/>
      <c r="AU5720" s="12"/>
      <c r="AV5720" s="12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12"/>
      <c r="BG5720" s="12"/>
      <c r="BH5720" s="12"/>
      <c r="BI5720" s="12"/>
      <c r="BJ5720" s="13"/>
      <c r="BK5720" s="13"/>
      <c r="BL5720" s="13"/>
      <c r="BM5720" s="13"/>
      <c r="BN5720" s="13"/>
    </row>
    <row r="5721" spans="4:66" x14ac:dyDescent="0.25">
      <c r="D5721" s="7"/>
      <c r="E5721" s="10"/>
      <c r="F5721" s="10"/>
      <c r="G5721" s="10"/>
      <c r="H5721" s="10"/>
      <c r="I5721" s="10"/>
      <c r="J5721" s="10"/>
      <c r="K5721" s="11"/>
      <c r="L5721" s="11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2"/>
      <c r="AS5721" s="12"/>
      <c r="AT5721" s="12"/>
      <c r="AU5721" s="12"/>
      <c r="AV5721" s="12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12"/>
      <c r="BG5721" s="12"/>
      <c r="BH5721" s="12"/>
      <c r="BI5721" s="12"/>
      <c r="BJ5721" s="13"/>
      <c r="BK5721" s="13"/>
      <c r="BL5721" s="13"/>
      <c r="BM5721" s="13"/>
      <c r="BN5721" s="13"/>
    </row>
    <row r="5722" spans="4:66" x14ac:dyDescent="0.25">
      <c r="D5722" s="7"/>
      <c r="E5722" s="10"/>
      <c r="F5722" s="10"/>
      <c r="G5722" s="10"/>
      <c r="H5722" s="10"/>
      <c r="I5722" s="10"/>
      <c r="J5722" s="10"/>
      <c r="K5722" s="11"/>
      <c r="L5722" s="11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  <c r="AR5722" s="12"/>
      <c r="AS5722" s="12"/>
      <c r="AT5722" s="12"/>
      <c r="AU5722" s="12"/>
      <c r="AV5722" s="12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12"/>
      <c r="BG5722" s="12"/>
      <c r="BH5722" s="12"/>
      <c r="BI5722" s="12"/>
      <c r="BJ5722" s="13"/>
      <c r="BK5722" s="13"/>
      <c r="BL5722" s="13"/>
      <c r="BM5722" s="13"/>
      <c r="BN5722" s="13"/>
    </row>
    <row r="5723" spans="4:66" x14ac:dyDescent="0.25">
      <c r="D5723" s="7"/>
      <c r="E5723" s="10"/>
      <c r="F5723" s="10"/>
      <c r="G5723" s="10"/>
      <c r="H5723" s="10"/>
      <c r="I5723" s="10"/>
      <c r="J5723" s="10"/>
      <c r="K5723" s="11"/>
      <c r="L5723" s="11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  <c r="AR5723" s="12"/>
      <c r="AS5723" s="12"/>
      <c r="AT5723" s="12"/>
      <c r="AU5723" s="12"/>
      <c r="AV5723" s="12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12"/>
      <c r="BG5723" s="12"/>
      <c r="BH5723" s="12"/>
      <c r="BI5723" s="12"/>
      <c r="BJ5723" s="13"/>
      <c r="BK5723" s="13"/>
      <c r="BL5723" s="13"/>
      <c r="BM5723" s="13"/>
      <c r="BN5723" s="13"/>
    </row>
    <row r="5724" spans="4:66" x14ac:dyDescent="0.25">
      <c r="D5724" s="7"/>
      <c r="E5724" s="10"/>
      <c r="F5724" s="10"/>
      <c r="G5724" s="10"/>
      <c r="H5724" s="10"/>
      <c r="I5724" s="10"/>
      <c r="J5724" s="10"/>
      <c r="K5724" s="11"/>
      <c r="L5724" s="11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  <c r="AR5724" s="12"/>
      <c r="AS5724" s="12"/>
      <c r="AT5724" s="12"/>
      <c r="AU5724" s="12"/>
      <c r="AV5724" s="12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12"/>
      <c r="BG5724" s="12"/>
      <c r="BH5724" s="12"/>
      <c r="BI5724" s="12"/>
      <c r="BJ5724" s="13"/>
      <c r="BK5724" s="13"/>
      <c r="BL5724" s="13"/>
      <c r="BM5724" s="13"/>
      <c r="BN5724" s="13"/>
    </row>
    <row r="5725" spans="4:66" x14ac:dyDescent="0.25">
      <c r="D5725" s="7"/>
      <c r="E5725" s="10"/>
      <c r="F5725" s="10"/>
      <c r="G5725" s="10"/>
      <c r="H5725" s="10"/>
      <c r="I5725" s="10"/>
      <c r="J5725" s="10"/>
      <c r="K5725" s="11"/>
      <c r="L5725" s="11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  <c r="AR5725" s="12"/>
      <c r="AS5725" s="12"/>
      <c r="AT5725" s="12"/>
      <c r="AU5725" s="12"/>
      <c r="AV5725" s="12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12"/>
      <c r="BG5725" s="12"/>
      <c r="BH5725" s="12"/>
      <c r="BI5725" s="12"/>
      <c r="BJ5725" s="13"/>
      <c r="BK5725" s="13"/>
      <c r="BL5725" s="13"/>
      <c r="BM5725" s="13"/>
      <c r="BN5725" s="13"/>
    </row>
    <row r="5726" spans="4:66" x14ac:dyDescent="0.25">
      <c r="D5726" s="7"/>
      <c r="E5726" s="10"/>
      <c r="F5726" s="10"/>
      <c r="G5726" s="10"/>
      <c r="H5726" s="10"/>
      <c r="I5726" s="10"/>
      <c r="J5726" s="10"/>
      <c r="K5726" s="11"/>
      <c r="L5726" s="11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  <c r="AR5726" s="12"/>
      <c r="AS5726" s="12"/>
      <c r="AT5726" s="12"/>
      <c r="AU5726" s="12"/>
      <c r="AV5726" s="12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12"/>
      <c r="BG5726" s="12"/>
      <c r="BH5726" s="12"/>
      <c r="BI5726" s="12"/>
      <c r="BJ5726" s="13"/>
      <c r="BK5726" s="13"/>
      <c r="BL5726" s="13"/>
      <c r="BM5726" s="13"/>
      <c r="BN5726" s="13"/>
    </row>
    <row r="5727" spans="4:66" x14ac:dyDescent="0.25">
      <c r="D5727" s="7"/>
      <c r="E5727" s="10"/>
      <c r="F5727" s="10"/>
      <c r="G5727" s="10"/>
      <c r="H5727" s="10"/>
      <c r="I5727" s="10"/>
      <c r="J5727" s="10"/>
      <c r="K5727" s="11"/>
      <c r="L5727" s="11"/>
      <c r="M5727" s="12"/>
      <c r="N5727" s="12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12"/>
      <c r="Z5727" s="12"/>
      <c r="AA5727" s="12"/>
      <c r="AB5727" s="12"/>
      <c r="AC5727" s="12"/>
      <c r="AD5727" s="12"/>
      <c r="AE5727" s="12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  <c r="AR5727" s="12"/>
      <c r="AS5727" s="12"/>
      <c r="AT5727" s="12"/>
      <c r="AU5727" s="12"/>
      <c r="AV5727" s="12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12"/>
      <c r="BG5727" s="12"/>
      <c r="BH5727" s="12"/>
      <c r="BI5727" s="12"/>
      <c r="BJ5727" s="13"/>
      <c r="BK5727" s="13"/>
      <c r="BL5727" s="13"/>
      <c r="BM5727" s="13"/>
      <c r="BN5727" s="13"/>
    </row>
    <row r="5728" spans="4:66" x14ac:dyDescent="0.25">
      <c r="D5728" s="7"/>
      <c r="E5728" s="10"/>
      <c r="F5728" s="10"/>
      <c r="G5728" s="10"/>
      <c r="H5728" s="10"/>
      <c r="I5728" s="10"/>
      <c r="J5728" s="10"/>
      <c r="K5728" s="11"/>
      <c r="L5728" s="11"/>
      <c r="M5728" s="12"/>
      <c r="N5728" s="12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12"/>
      <c r="Z5728" s="12"/>
      <c r="AA5728" s="12"/>
      <c r="AB5728" s="12"/>
      <c r="AC5728" s="12"/>
      <c r="AD5728" s="12"/>
      <c r="AE5728" s="12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  <c r="AR5728" s="12"/>
      <c r="AS5728" s="12"/>
      <c r="AT5728" s="12"/>
      <c r="AU5728" s="12"/>
      <c r="AV5728" s="12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12"/>
      <c r="BG5728" s="12"/>
      <c r="BH5728" s="12"/>
      <c r="BI5728" s="12"/>
      <c r="BJ5728" s="13"/>
      <c r="BK5728" s="13"/>
      <c r="BL5728" s="13"/>
      <c r="BM5728" s="13"/>
      <c r="BN5728" s="13"/>
    </row>
    <row r="5729" spans="4:66" x14ac:dyDescent="0.25">
      <c r="D5729" s="7"/>
      <c r="E5729" s="10"/>
      <c r="F5729" s="10"/>
      <c r="G5729" s="10"/>
      <c r="H5729" s="10"/>
      <c r="I5729" s="10"/>
      <c r="J5729" s="10"/>
      <c r="K5729" s="11"/>
      <c r="L5729" s="11"/>
      <c r="M5729" s="12"/>
      <c r="N5729" s="12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12"/>
      <c r="Z5729" s="12"/>
      <c r="AA5729" s="12"/>
      <c r="AB5729" s="12"/>
      <c r="AC5729" s="12"/>
      <c r="AD5729" s="12"/>
      <c r="AE5729" s="12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  <c r="AR5729" s="12"/>
      <c r="AS5729" s="12"/>
      <c r="AT5729" s="12"/>
      <c r="AU5729" s="12"/>
      <c r="AV5729" s="12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12"/>
      <c r="BG5729" s="12"/>
      <c r="BH5729" s="12"/>
      <c r="BI5729" s="12"/>
      <c r="BJ5729" s="13"/>
      <c r="BK5729" s="13"/>
      <c r="BL5729" s="13"/>
      <c r="BM5729" s="13"/>
      <c r="BN5729" s="13"/>
    </row>
    <row r="5730" spans="4:66" x14ac:dyDescent="0.25">
      <c r="D5730" s="7"/>
      <c r="E5730" s="10"/>
      <c r="F5730" s="10"/>
      <c r="G5730" s="10"/>
      <c r="H5730" s="10"/>
      <c r="I5730" s="10"/>
      <c r="J5730" s="10"/>
      <c r="K5730" s="11"/>
      <c r="L5730" s="11"/>
      <c r="M5730" s="12"/>
      <c r="N5730" s="12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12"/>
      <c r="Z5730" s="12"/>
      <c r="AA5730" s="12"/>
      <c r="AB5730" s="12"/>
      <c r="AC5730" s="12"/>
      <c r="AD5730" s="12"/>
      <c r="AE5730" s="12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  <c r="AR5730" s="12"/>
      <c r="AS5730" s="12"/>
      <c r="AT5730" s="12"/>
      <c r="AU5730" s="12"/>
      <c r="AV5730" s="12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12"/>
      <c r="BG5730" s="12"/>
      <c r="BH5730" s="12"/>
      <c r="BI5730" s="12"/>
      <c r="BJ5730" s="13"/>
      <c r="BK5730" s="13"/>
      <c r="BL5730" s="13"/>
      <c r="BM5730" s="13"/>
      <c r="BN5730" s="13"/>
    </row>
    <row r="5731" spans="4:66" x14ac:dyDescent="0.25">
      <c r="D5731" s="7"/>
      <c r="E5731" s="10"/>
      <c r="F5731" s="10"/>
      <c r="G5731" s="10"/>
      <c r="H5731" s="10"/>
      <c r="I5731" s="10"/>
      <c r="J5731" s="10"/>
      <c r="K5731" s="11"/>
      <c r="L5731" s="11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2"/>
      <c r="AS5731" s="12"/>
      <c r="AT5731" s="12"/>
      <c r="AU5731" s="12"/>
      <c r="AV5731" s="12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12"/>
      <c r="BG5731" s="12"/>
      <c r="BH5731" s="12"/>
      <c r="BI5731" s="12"/>
      <c r="BJ5731" s="13"/>
      <c r="BK5731" s="13"/>
      <c r="BL5731" s="13"/>
      <c r="BM5731" s="13"/>
      <c r="BN5731" s="13"/>
    </row>
    <row r="5732" spans="4:66" x14ac:dyDescent="0.25">
      <c r="D5732" s="7"/>
      <c r="E5732" s="10"/>
      <c r="F5732" s="10"/>
      <c r="G5732" s="10"/>
      <c r="H5732" s="10"/>
      <c r="I5732" s="10"/>
      <c r="J5732" s="10"/>
      <c r="K5732" s="11"/>
      <c r="L5732" s="11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  <c r="AR5732" s="12"/>
      <c r="AS5732" s="12"/>
      <c r="AT5732" s="12"/>
      <c r="AU5732" s="12"/>
      <c r="AV5732" s="12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12"/>
      <c r="BG5732" s="12"/>
      <c r="BH5732" s="12"/>
      <c r="BI5732" s="12"/>
      <c r="BJ5732" s="13"/>
      <c r="BK5732" s="13"/>
      <c r="BL5732" s="13"/>
      <c r="BM5732" s="13"/>
      <c r="BN5732" s="13"/>
    </row>
    <row r="5733" spans="4:66" x14ac:dyDescent="0.25">
      <c r="D5733" s="7"/>
      <c r="E5733" s="10"/>
      <c r="F5733" s="10"/>
      <c r="G5733" s="10"/>
      <c r="H5733" s="10"/>
      <c r="I5733" s="10"/>
      <c r="J5733" s="10"/>
      <c r="K5733" s="11"/>
      <c r="L5733" s="11"/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  <c r="AR5733" s="12"/>
      <c r="AS5733" s="12"/>
      <c r="AT5733" s="12"/>
      <c r="AU5733" s="12"/>
      <c r="AV5733" s="12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12"/>
      <c r="BG5733" s="12"/>
      <c r="BH5733" s="12"/>
      <c r="BI5733" s="12"/>
      <c r="BJ5733" s="13"/>
      <c r="BK5733" s="13"/>
      <c r="BL5733" s="13"/>
      <c r="BM5733" s="13"/>
      <c r="BN5733" s="13"/>
    </row>
    <row r="5734" spans="4:66" x14ac:dyDescent="0.25">
      <c r="D5734" s="7"/>
      <c r="E5734" s="10"/>
      <c r="F5734" s="10"/>
      <c r="G5734" s="10"/>
      <c r="H5734" s="10"/>
      <c r="I5734" s="10"/>
      <c r="J5734" s="10"/>
      <c r="K5734" s="11"/>
      <c r="L5734" s="11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  <c r="AR5734" s="12"/>
      <c r="AS5734" s="12"/>
      <c r="AT5734" s="12"/>
      <c r="AU5734" s="12"/>
      <c r="AV5734" s="12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12"/>
      <c r="BG5734" s="12"/>
      <c r="BH5734" s="12"/>
      <c r="BI5734" s="12"/>
      <c r="BJ5734" s="13"/>
      <c r="BK5734" s="13"/>
      <c r="BL5734" s="13"/>
      <c r="BM5734" s="13"/>
      <c r="BN5734" s="13"/>
    </row>
    <row r="5735" spans="4:66" x14ac:dyDescent="0.25">
      <c r="D5735" s="7"/>
      <c r="E5735" s="10"/>
      <c r="F5735" s="10"/>
      <c r="G5735" s="10"/>
      <c r="H5735" s="10"/>
      <c r="I5735" s="10"/>
      <c r="J5735" s="10"/>
      <c r="K5735" s="11"/>
      <c r="L5735" s="11"/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2"/>
      <c r="AS5735" s="12"/>
      <c r="AT5735" s="12"/>
      <c r="AU5735" s="12"/>
      <c r="AV5735" s="12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12"/>
      <c r="BG5735" s="12"/>
      <c r="BH5735" s="12"/>
      <c r="BI5735" s="12"/>
      <c r="BJ5735" s="13"/>
      <c r="BK5735" s="13"/>
      <c r="BL5735" s="13"/>
      <c r="BM5735" s="13"/>
      <c r="BN5735" s="13"/>
    </row>
    <row r="5736" spans="4:66" x14ac:dyDescent="0.25">
      <c r="D5736" s="7"/>
      <c r="E5736" s="10"/>
      <c r="F5736" s="10"/>
      <c r="G5736" s="10"/>
      <c r="H5736" s="10"/>
      <c r="I5736" s="10"/>
      <c r="J5736" s="10"/>
      <c r="K5736" s="11"/>
      <c r="L5736" s="11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  <c r="AR5736" s="12"/>
      <c r="AS5736" s="12"/>
      <c r="AT5736" s="12"/>
      <c r="AU5736" s="12"/>
      <c r="AV5736" s="12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12"/>
      <c r="BG5736" s="12"/>
      <c r="BH5736" s="12"/>
      <c r="BI5736" s="12"/>
      <c r="BJ5736" s="13"/>
      <c r="BK5736" s="13"/>
      <c r="BL5736" s="13"/>
      <c r="BM5736" s="13"/>
      <c r="BN5736" s="13"/>
    </row>
    <row r="5737" spans="4:66" x14ac:dyDescent="0.25">
      <c r="D5737" s="7"/>
      <c r="E5737" s="10"/>
      <c r="F5737" s="10"/>
      <c r="G5737" s="10"/>
      <c r="H5737" s="10"/>
      <c r="I5737" s="10"/>
      <c r="J5737" s="10"/>
      <c r="K5737" s="11"/>
      <c r="L5737" s="11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  <c r="AR5737" s="12"/>
      <c r="AS5737" s="12"/>
      <c r="AT5737" s="12"/>
      <c r="AU5737" s="12"/>
      <c r="AV5737" s="12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12"/>
      <c r="BG5737" s="12"/>
      <c r="BH5737" s="12"/>
      <c r="BI5737" s="12"/>
      <c r="BJ5737" s="13"/>
      <c r="BK5737" s="13"/>
      <c r="BL5737" s="13"/>
      <c r="BM5737" s="13"/>
      <c r="BN5737" s="13"/>
    </row>
    <row r="5738" spans="4:66" x14ac:dyDescent="0.25">
      <c r="D5738" s="7"/>
      <c r="E5738" s="10"/>
      <c r="F5738" s="10"/>
      <c r="G5738" s="10"/>
      <c r="H5738" s="10"/>
      <c r="I5738" s="10"/>
      <c r="J5738" s="10"/>
      <c r="K5738" s="11"/>
      <c r="L5738" s="11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  <c r="AR5738" s="12"/>
      <c r="AS5738" s="12"/>
      <c r="AT5738" s="12"/>
      <c r="AU5738" s="12"/>
      <c r="AV5738" s="12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12"/>
      <c r="BG5738" s="12"/>
      <c r="BH5738" s="12"/>
      <c r="BI5738" s="12"/>
      <c r="BJ5738" s="13"/>
      <c r="BK5738" s="13"/>
      <c r="BL5738" s="13"/>
      <c r="BM5738" s="13"/>
      <c r="BN5738" s="13"/>
    </row>
    <row r="5739" spans="4:66" x14ac:dyDescent="0.25">
      <c r="D5739" s="7"/>
      <c r="E5739" s="10"/>
      <c r="F5739" s="10"/>
      <c r="G5739" s="10"/>
      <c r="H5739" s="10"/>
      <c r="I5739" s="10"/>
      <c r="J5739" s="10"/>
      <c r="K5739" s="11"/>
      <c r="L5739" s="11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  <c r="AR5739" s="12"/>
      <c r="AS5739" s="12"/>
      <c r="AT5739" s="12"/>
      <c r="AU5739" s="12"/>
      <c r="AV5739" s="12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12"/>
      <c r="BG5739" s="12"/>
      <c r="BH5739" s="12"/>
      <c r="BI5739" s="12"/>
      <c r="BJ5739" s="13"/>
      <c r="BK5739" s="13"/>
      <c r="BL5739" s="13"/>
      <c r="BM5739" s="13"/>
      <c r="BN5739" s="13"/>
    </row>
    <row r="5740" spans="4:66" x14ac:dyDescent="0.25">
      <c r="D5740" s="7"/>
      <c r="E5740" s="10"/>
      <c r="F5740" s="10"/>
      <c r="G5740" s="10"/>
      <c r="H5740" s="10"/>
      <c r="I5740" s="10"/>
      <c r="J5740" s="10"/>
      <c r="K5740" s="11"/>
      <c r="L5740" s="11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  <c r="AR5740" s="12"/>
      <c r="AS5740" s="12"/>
      <c r="AT5740" s="12"/>
      <c r="AU5740" s="12"/>
      <c r="AV5740" s="12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12"/>
      <c r="BG5740" s="12"/>
      <c r="BH5740" s="12"/>
      <c r="BI5740" s="12"/>
      <c r="BJ5740" s="13"/>
      <c r="BK5740" s="13"/>
      <c r="BL5740" s="13"/>
      <c r="BM5740" s="13"/>
      <c r="BN5740" s="13"/>
    </row>
    <row r="5741" spans="4:66" x14ac:dyDescent="0.25">
      <c r="D5741" s="7"/>
      <c r="E5741" s="10"/>
      <c r="F5741" s="10"/>
      <c r="G5741" s="10"/>
      <c r="H5741" s="10"/>
      <c r="I5741" s="10"/>
      <c r="J5741" s="10"/>
      <c r="K5741" s="11"/>
      <c r="L5741" s="11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  <c r="AR5741" s="12"/>
      <c r="AS5741" s="12"/>
      <c r="AT5741" s="12"/>
      <c r="AU5741" s="12"/>
      <c r="AV5741" s="12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12"/>
      <c r="BG5741" s="12"/>
      <c r="BH5741" s="12"/>
      <c r="BI5741" s="12"/>
      <c r="BJ5741" s="13"/>
      <c r="BK5741" s="13"/>
      <c r="BL5741" s="13"/>
      <c r="BM5741" s="13"/>
      <c r="BN5741" s="13"/>
    </row>
    <row r="5742" spans="4:66" x14ac:dyDescent="0.25">
      <c r="D5742" s="7"/>
      <c r="E5742" s="10"/>
      <c r="F5742" s="10"/>
      <c r="G5742" s="10"/>
      <c r="H5742" s="10"/>
      <c r="I5742" s="10"/>
      <c r="J5742" s="10"/>
      <c r="K5742" s="11"/>
      <c r="L5742" s="11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  <c r="AR5742" s="12"/>
      <c r="AS5742" s="12"/>
      <c r="AT5742" s="12"/>
      <c r="AU5742" s="12"/>
      <c r="AV5742" s="12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12"/>
      <c r="BG5742" s="12"/>
      <c r="BH5742" s="12"/>
      <c r="BI5742" s="12"/>
      <c r="BJ5742" s="13"/>
      <c r="BK5742" s="13"/>
      <c r="BL5742" s="13"/>
      <c r="BM5742" s="13"/>
      <c r="BN5742" s="13"/>
    </row>
    <row r="5743" spans="4:66" x14ac:dyDescent="0.25">
      <c r="D5743" s="7"/>
      <c r="E5743" s="10"/>
      <c r="F5743" s="10"/>
      <c r="G5743" s="10"/>
      <c r="H5743" s="10"/>
      <c r="I5743" s="10"/>
      <c r="J5743" s="10"/>
      <c r="K5743" s="11"/>
      <c r="L5743" s="11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  <c r="AR5743" s="12"/>
      <c r="AS5743" s="12"/>
      <c r="AT5743" s="12"/>
      <c r="AU5743" s="12"/>
      <c r="AV5743" s="12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12"/>
      <c r="BG5743" s="12"/>
      <c r="BH5743" s="12"/>
      <c r="BI5743" s="12"/>
      <c r="BJ5743" s="13"/>
      <c r="BK5743" s="13"/>
      <c r="BL5743" s="13"/>
      <c r="BM5743" s="13"/>
      <c r="BN5743" s="13"/>
    </row>
    <row r="5744" spans="4:66" x14ac:dyDescent="0.25">
      <c r="D5744" s="7"/>
      <c r="E5744" s="10"/>
      <c r="F5744" s="10"/>
      <c r="G5744" s="10"/>
      <c r="H5744" s="10"/>
      <c r="I5744" s="10"/>
      <c r="J5744" s="10"/>
      <c r="K5744" s="11"/>
      <c r="L5744" s="11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  <c r="AR5744" s="12"/>
      <c r="AS5744" s="12"/>
      <c r="AT5744" s="12"/>
      <c r="AU5744" s="12"/>
      <c r="AV5744" s="12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12"/>
      <c r="BG5744" s="12"/>
      <c r="BH5744" s="12"/>
      <c r="BI5744" s="12"/>
      <c r="BJ5744" s="13"/>
      <c r="BK5744" s="13"/>
      <c r="BL5744" s="13"/>
      <c r="BM5744" s="13"/>
      <c r="BN5744" s="13"/>
    </row>
    <row r="5745" spans="4:66" x14ac:dyDescent="0.25">
      <c r="D5745" s="7"/>
      <c r="E5745" s="10"/>
      <c r="F5745" s="10"/>
      <c r="G5745" s="10"/>
      <c r="H5745" s="10"/>
      <c r="I5745" s="10"/>
      <c r="J5745" s="10"/>
      <c r="K5745" s="11"/>
      <c r="L5745" s="11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  <c r="AR5745" s="12"/>
      <c r="AS5745" s="12"/>
      <c r="AT5745" s="12"/>
      <c r="AU5745" s="12"/>
      <c r="AV5745" s="12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12"/>
      <c r="BG5745" s="12"/>
      <c r="BH5745" s="12"/>
      <c r="BI5745" s="12"/>
      <c r="BJ5745" s="13"/>
      <c r="BK5745" s="13"/>
      <c r="BL5745" s="13"/>
      <c r="BM5745" s="13"/>
      <c r="BN5745" s="13"/>
    </row>
    <row r="5746" spans="4:66" x14ac:dyDescent="0.25">
      <c r="D5746" s="7"/>
      <c r="E5746" s="10"/>
      <c r="F5746" s="10"/>
      <c r="G5746" s="10"/>
      <c r="H5746" s="10"/>
      <c r="I5746" s="10"/>
      <c r="J5746" s="10"/>
      <c r="K5746" s="11"/>
      <c r="L5746" s="11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  <c r="AR5746" s="12"/>
      <c r="AS5746" s="12"/>
      <c r="AT5746" s="12"/>
      <c r="AU5746" s="12"/>
      <c r="AV5746" s="12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12"/>
      <c r="BG5746" s="12"/>
      <c r="BH5746" s="12"/>
      <c r="BI5746" s="12"/>
      <c r="BJ5746" s="13"/>
      <c r="BK5746" s="13"/>
      <c r="BL5746" s="13"/>
      <c r="BM5746" s="13"/>
      <c r="BN5746" s="13"/>
    </row>
    <row r="5747" spans="4:66" x14ac:dyDescent="0.25">
      <c r="D5747" s="7"/>
      <c r="E5747" s="10"/>
      <c r="F5747" s="10"/>
      <c r="G5747" s="10"/>
      <c r="H5747" s="10"/>
      <c r="I5747" s="10"/>
      <c r="J5747" s="10"/>
      <c r="K5747" s="11"/>
      <c r="L5747" s="11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  <c r="AR5747" s="12"/>
      <c r="AS5747" s="12"/>
      <c r="AT5747" s="12"/>
      <c r="AU5747" s="12"/>
      <c r="AV5747" s="12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12"/>
      <c r="BG5747" s="12"/>
      <c r="BH5747" s="12"/>
      <c r="BI5747" s="12"/>
      <c r="BJ5747" s="13"/>
      <c r="BK5747" s="13"/>
      <c r="BL5747" s="13"/>
      <c r="BM5747" s="13"/>
      <c r="BN5747" s="13"/>
    </row>
    <row r="5748" spans="4:66" x14ac:dyDescent="0.25">
      <c r="D5748" s="7"/>
      <c r="E5748" s="10"/>
      <c r="F5748" s="10"/>
      <c r="G5748" s="10"/>
      <c r="H5748" s="10"/>
      <c r="I5748" s="10"/>
      <c r="J5748" s="10"/>
      <c r="K5748" s="11"/>
      <c r="L5748" s="11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  <c r="AR5748" s="12"/>
      <c r="AS5748" s="12"/>
      <c r="AT5748" s="12"/>
      <c r="AU5748" s="12"/>
      <c r="AV5748" s="12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12"/>
      <c r="BG5748" s="12"/>
      <c r="BH5748" s="12"/>
      <c r="BI5748" s="12"/>
      <c r="BJ5748" s="13"/>
      <c r="BK5748" s="13"/>
      <c r="BL5748" s="13"/>
      <c r="BM5748" s="13"/>
      <c r="BN5748" s="13"/>
    </row>
    <row r="5749" spans="4:66" x14ac:dyDescent="0.25">
      <c r="D5749" s="7"/>
      <c r="E5749" s="10"/>
      <c r="F5749" s="10"/>
      <c r="G5749" s="10"/>
      <c r="H5749" s="10"/>
      <c r="I5749" s="10"/>
      <c r="J5749" s="10"/>
      <c r="K5749" s="11"/>
      <c r="L5749" s="11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  <c r="AR5749" s="12"/>
      <c r="AS5749" s="12"/>
      <c r="AT5749" s="12"/>
      <c r="AU5749" s="12"/>
      <c r="AV5749" s="12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12"/>
      <c r="BG5749" s="12"/>
      <c r="BH5749" s="12"/>
      <c r="BI5749" s="12"/>
      <c r="BJ5749" s="13"/>
      <c r="BK5749" s="13"/>
      <c r="BL5749" s="13"/>
      <c r="BM5749" s="13"/>
      <c r="BN5749" s="13"/>
    </row>
    <row r="5750" spans="4:66" x14ac:dyDescent="0.25">
      <c r="D5750" s="7"/>
      <c r="E5750" s="10"/>
      <c r="F5750" s="10"/>
      <c r="G5750" s="10"/>
      <c r="H5750" s="10"/>
      <c r="I5750" s="10"/>
      <c r="J5750" s="10"/>
      <c r="K5750" s="11"/>
      <c r="L5750" s="11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  <c r="AR5750" s="12"/>
      <c r="AS5750" s="12"/>
      <c r="AT5750" s="12"/>
      <c r="AU5750" s="12"/>
      <c r="AV5750" s="12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12"/>
      <c r="BG5750" s="12"/>
      <c r="BH5750" s="12"/>
      <c r="BI5750" s="12"/>
      <c r="BJ5750" s="13"/>
      <c r="BK5750" s="13"/>
      <c r="BL5750" s="13"/>
      <c r="BM5750" s="13"/>
      <c r="BN5750" s="13"/>
    </row>
    <row r="5751" spans="4:66" x14ac:dyDescent="0.25">
      <c r="D5751" s="7"/>
      <c r="E5751" s="10"/>
      <c r="F5751" s="10"/>
      <c r="G5751" s="10"/>
      <c r="H5751" s="10"/>
      <c r="I5751" s="10"/>
      <c r="J5751" s="10"/>
      <c r="K5751" s="11"/>
      <c r="L5751" s="11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  <c r="AR5751" s="12"/>
      <c r="AS5751" s="12"/>
      <c r="AT5751" s="12"/>
      <c r="AU5751" s="12"/>
      <c r="AV5751" s="12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12"/>
      <c r="BG5751" s="12"/>
      <c r="BH5751" s="12"/>
      <c r="BI5751" s="12"/>
      <c r="BJ5751" s="13"/>
      <c r="BK5751" s="13"/>
      <c r="BL5751" s="13"/>
      <c r="BM5751" s="13"/>
      <c r="BN5751" s="13"/>
    </row>
    <row r="5752" spans="4:66" x14ac:dyDescent="0.25">
      <c r="D5752" s="7"/>
      <c r="E5752" s="10"/>
      <c r="F5752" s="10"/>
      <c r="G5752" s="10"/>
      <c r="H5752" s="10"/>
      <c r="I5752" s="10"/>
      <c r="J5752" s="10"/>
      <c r="K5752" s="11"/>
      <c r="L5752" s="11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  <c r="AR5752" s="12"/>
      <c r="AS5752" s="12"/>
      <c r="AT5752" s="12"/>
      <c r="AU5752" s="12"/>
      <c r="AV5752" s="12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12"/>
      <c r="BG5752" s="12"/>
      <c r="BH5752" s="12"/>
      <c r="BI5752" s="12"/>
      <c r="BJ5752" s="13"/>
      <c r="BK5752" s="13"/>
      <c r="BL5752" s="13"/>
      <c r="BM5752" s="13"/>
      <c r="BN5752" s="13"/>
    </row>
    <row r="5753" spans="4:66" x14ac:dyDescent="0.25">
      <c r="D5753" s="7"/>
      <c r="E5753" s="10"/>
      <c r="F5753" s="10"/>
      <c r="G5753" s="10"/>
      <c r="H5753" s="10"/>
      <c r="I5753" s="10"/>
      <c r="J5753" s="10"/>
      <c r="K5753" s="11"/>
      <c r="L5753" s="11"/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2"/>
      <c r="AS5753" s="12"/>
      <c r="AT5753" s="12"/>
      <c r="AU5753" s="12"/>
      <c r="AV5753" s="12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12"/>
      <c r="BG5753" s="12"/>
      <c r="BH5753" s="12"/>
      <c r="BI5753" s="12"/>
      <c r="BJ5753" s="13"/>
      <c r="BK5753" s="13"/>
      <c r="BL5753" s="13"/>
      <c r="BM5753" s="13"/>
      <c r="BN5753" s="13"/>
    </row>
    <row r="5754" spans="4:66" x14ac:dyDescent="0.25">
      <c r="D5754" s="7"/>
      <c r="E5754" s="10"/>
      <c r="F5754" s="10"/>
      <c r="G5754" s="10"/>
      <c r="H5754" s="10"/>
      <c r="I5754" s="10"/>
      <c r="J5754" s="10"/>
      <c r="K5754" s="11"/>
      <c r="L5754" s="11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  <c r="AR5754" s="12"/>
      <c r="AS5754" s="12"/>
      <c r="AT5754" s="12"/>
      <c r="AU5754" s="12"/>
      <c r="AV5754" s="12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12"/>
      <c r="BG5754" s="12"/>
      <c r="BH5754" s="12"/>
      <c r="BI5754" s="12"/>
      <c r="BJ5754" s="13"/>
      <c r="BK5754" s="13"/>
      <c r="BL5754" s="13"/>
      <c r="BM5754" s="13"/>
      <c r="BN5754" s="13"/>
    </row>
    <row r="5755" spans="4:66" x14ac:dyDescent="0.25">
      <c r="D5755" s="7"/>
      <c r="E5755" s="10"/>
      <c r="F5755" s="10"/>
      <c r="G5755" s="10"/>
      <c r="H5755" s="10"/>
      <c r="I5755" s="10"/>
      <c r="J5755" s="10"/>
      <c r="K5755" s="11"/>
      <c r="L5755" s="11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  <c r="AR5755" s="12"/>
      <c r="AS5755" s="12"/>
      <c r="AT5755" s="12"/>
      <c r="AU5755" s="12"/>
      <c r="AV5755" s="12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12"/>
      <c r="BG5755" s="12"/>
      <c r="BH5755" s="12"/>
      <c r="BI5755" s="12"/>
      <c r="BJ5755" s="13"/>
      <c r="BK5755" s="13"/>
      <c r="BL5755" s="13"/>
      <c r="BM5755" s="13"/>
      <c r="BN5755" s="13"/>
    </row>
    <row r="5756" spans="4:66" x14ac:dyDescent="0.25">
      <c r="D5756" s="7"/>
      <c r="E5756" s="10"/>
      <c r="F5756" s="10"/>
      <c r="G5756" s="10"/>
      <c r="H5756" s="10"/>
      <c r="I5756" s="10"/>
      <c r="J5756" s="10"/>
      <c r="K5756" s="11"/>
      <c r="L5756" s="11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  <c r="AR5756" s="12"/>
      <c r="AS5756" s="12"/>
      <c r="AT5756" s="12"/>
      <c r="AU5756" s="12"/>
      <c r="AV5756" s="12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12"/>
      <c r="BG5756" s="12"/>
      <c r="BH5756" s="12"/>
      <c r="BI5756" s="12"/>
      <c r="BJ5756" s="13"/>
      <c r="BK5756" s="13"/>
      <c r="BL5756" s="13"/>
      <c r="BM5756" s="13"/>
      <c r="BN5756" s="13"/>
    </row>
    <row r="5757" spans="4:66" x14ac:dyDescent="0.25">
      <c r="D5757" s="7"/>
      <c r="E5757" s="10"/>
      <c r="F5757" s="10"/>
      <c r="G5757" s="10"/>
      <c r="H5757" s="10"/>
      <c r="I5757" s="10"/>
      <c r="J5757" s="10"/>
      <c r="K5757" s="11"/>
      <c r="L5757" s="11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  <c r="AR5757" s="12"/>
      <c r="AS5757" s="12"/>
      <c r="AT5757" s="12"/>
      <c r="AU5757" s="12"/>
      <c r="AV5757" s="12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12"/>
      <c r="BG5757" s="12"/>
      <c r="BH5757" s="12"/>
      <c r="BI5757" s="12"/>
      <c r="BJ5757" s="13"/>
      <c r="BK5757" s="13"/>
      <c r="BL5757" s="13"/>
      <c r="BM5757" s="13"/>
      <c r="BN5757" s="13"/>
    </row>
    <row r="5758" spans="4:66" x14ac:dyDescent="0.25">
      <c r="D5758" s="7"/>
      <c r="E5758" s="10"/>
      <c r="F5758" s="10"/>
      <c r="G5758" s="10"/>
      <c r="H5758" s="10"/>
      <c r="I5758" s="10"/>
      <c r="J5758" s="10"/>
      <c r="K5758" s="11"/>
      <c r="L5758" s="11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  <c r="AR5758" s="12"/>
      <c r="AS5758" s="12"/>
      <c r="AT5758" s="12"/>
      <c r="AU5758" s="12"/>
      <c r="AV5758" s="12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12"/>
      <c r="BG5758" s="12"/>
      <c r="BH5758" s="12"/>
      <c r="BI5758" s="12"/>
      <c r="BJ5758" s="13"/>
      <c r="BK5758" s="13"/>
      <c r="BL5758" s="13"/>
      <c r="BM5758" s="13"/>
      <c r="BN5758" s="13"/>
    </row>
    <row r="5759" spans="4:66" x14ac:dyDescent="0.25">
      <c r="D5759" s="7"/>
      <c r="E5759" s="10"/>
      <c r="F5759" s="10"/>
      <c r="G5759" s="10"/>
      <c r="H5759" s="10"/>
      <c r="I5759" s="10"/>
      <c r="J5759" s="10"/>
      <c r="K5759" s="11"/>
      <c r="L5759" s="11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  <c r="AR5759" s="12"/>
      <c r="AS5759" s="12"/>
      <c r="AT5759" s="12"/>
      <c r="AU5759" s="12"/>
      <c r="AV5759" s="12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12"/>
      <c r="BG5759" s="12"/>
      <c r="BH5759" s="12"/>
      <c r="BI5759" s="12"/>
      <c r="BJ5759" s="13"/>
      <c r="BK5759" s="13"/>
      <c r="BL5759" s="13"/>
      <c r="BM5759" s="13"/>
      <c r="BN5759" s="13"/>
    </row>
    <row r="5760" spans="4:66" x14ac:dyDescent="0.25">
      <c r="D5760" s="7"/>
      <c r="E5760" s="10"/>
      <c r="F5760" s="10"/>
      <c r="G5760" s="10"/>
      <c r="H5760" s="10"/>
      <c r="I5760" s="10"/>
      <c r="J5760" s="10"/>
      <c r="K5760" s="11"/>
      <c r="L5760" s="11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  <c r="AR5760" s="12"/>
      <c r="AS5760" s="12"/>
      <c r="AT5760" s="12"/>
      <c r="AU5760" s="12"/>
      <c r="AV5760" s="12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12"/>
      <c r="BG5760" s="12"/>
      <c r="BH5760" s="12"/>
      <c r="BI5760" s="12"/>
      <c r="BJ5760" s="13"/>
      <c r="BK5760" s="13"/>
      <c r="BL5760" s="13"/>
      <c r="BM5760" s="13"/>
      <c r="BN5760" s="13"/>
    </row>
    <row r="5761" spans="4:66" x14ac:dyDescent="0.25">
      <c r="D5761" s="7"/>
      <c r="E5761" s="10"/>
      <c r="F5761" s="10"/>
      <c r="G5761" s="10"/>
      <c r="H5761" s="10"/>
      <c r="I5761" s="10"/>
      <c r="J5761" s="10"/>
      <c r="K5761" s="11"/>
      <c r="L5761" s="11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  <c r="AR5761" s="12"/>
      <c r="AS5761" s="12"/>
      <c r="AT5761" s="12"/>
      <c r="AU5761" s="12"/>
      <c r="AV5761" s="12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12"/>
      <c r="BG5761" s="12"/>
      <c r="BH5761" s="12"/>
      <c r="BI5761" s="12"/>
      <c r="BJ5761" s="13"/>
      <c r="BK5761" s="13"/>
      <c r="BL5761" s="13"/>
      <c r="BM5761" s="13"/>
      <c r="BN5761" s="13"/>
    </row>
    <row r="5762" spans="4:66" x14ac:dyDescent="0.25">
      <c r="D5762" s="7"/>
      <c r="E5762" s="10"/>
      <c r="F5762" s="10"/>
      <c r="G5762" s="10"/>
      <c r="H5762" s="10"/>
      <c r="I5762" s="10"/>
      <c r="J5762" s="10"/>
      <c r="K5762" s="11"/>
      <c r="L5762" s="11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  <c r="AR5762" s="12"/>
      <c r="AS5762" s="12"/>
      <c r="AT5762" s="12"/>
      <c r="AU5762" s="12"/>
      <c r="AV5762" s="12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12"/>
      <c r="BG5762" s="12"/>
      <c r="BH5762" s="12"/>
      <c r="BI5762" s="12"/>
      <c r="BJ5762" s="13"/>
      <c r="BK5762" s="13"/>
      <c r="BL5762" s="13"/>
      <c r="BM5762" s="13"/>
      <c r="BN5762" s="13"/>
    </row>
    <row r="5763" spans="4:66" x14ac:dyDescent="0.25">
      <c r="D5763" s="7"/>
      <c r="E5763" s="10"/>
      <c r="F5763" s="10"/>
      <c r="G5763" s="10"/>
      <c r="H5763" s="10"/>
      <c r="I5763" s="10"/>
      <c r="J5763" s="10"/>
      <c r="K5763" s="11"/>
      <c r="L5763" s="11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  <c r="AR5763" s="12"/>
      <c r="AS5763" s="12"/>
      <c r="AT5763" s="12"/>
      <c r="AU5763" s="12"/>
      <c r="AV5763" s="12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12"/>
      <c r="BG5763" s="12"/>
      <c r="BH5763" s="12"/>
      <c r="BI5763" s="12"/>
      <c r="BJ5763" s="13"/>
      <c r="BK5763" s="13"/>
      <c r="BL5763" s="13"/>
      <c r="BM5763" s="13"/>
      <c r="BN5763" s="13"/>
    </row>
    <row r="5764" spans="4:66" x14ac:dyDescent="0.25">
      <c r="D5764" s="7"/>
      <c r="E5764" s="10"/>
      <c r="F5764" s="10"/>
      <c r="G5764" s="10"/>
      <c r="H5764" s="10"/>
      <c r="I5764" s="10"/>
      <c r="J5764" s="10"/>
      <c r="K5764" s="11"/>
      <c r="L5764" s="11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  <c r="AR5764" s="12"/>
      <c r="AS5764" s="12"/>
      <c r="AT5764" s="12"/>
      <c r="AU5764" s="12"/>
      <c r="AV5764" s="12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12"/>
      <c r="BG5764" s="12"/>
      <c r="BH5764" s="12"/>
      <c r="BI5764" s="12"/>
      <c r="BJ5764" s="13"/>
      <c r="BK5764" s="13"/>
      <c r="BL5764" s="13"/>
      <c r="BM5764" s="13"/>
      <c r="BN5764" s="13"/>
    </row>
    <row r="5765" spans="4:66" x14ac:dyDescent="0.25">
      <c r="D5765" s="7"/>
      <c r="E5765" s="10"/>
      <c r="F5765" s="10"/>
      <c r="G5765" s="10"/>
      <c r="H5765" s="10"/>
      <c r="I5765" s="10"/>
      <c r="J5765" s="10"/>
      <c r="K5765" s="11"/>
      <c r="L5765" s="11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  <c r="AR5765" s="12"/>
      <c r="AS5765" s="12"/>
      <c r="AT5765" s="12"/>
      <c r="AU5765" s="12"/>
      <c r="AV5765" s="12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12"/>
      <c r="BG5765" s="12"/>
      <c r="BH5765" s="12"/>
      <c r="BI5765" s="12"/>
      <c r="BJ5765" s="13"/>
      <c r="BK5765" s="13"/>
      <c r="BL5765" s="13"/>
      <c r="BM5765" s="13"/>
      <c r="BN5765" s="13"/>
    </row>
    <row r="5766" spans="4:66" x14ac:dyDescent="0.25">
      <c r="D5766" s="7"/>
      <c r="E5766" s="10"/>
      <c r="F5766" s="10"/>
      <c r="G5766" s="10"/>
      <c r="H5766" s="10"/>
      <c r="I5766" s="10"/>
      <c r="J5766" s="10"/>
      <c r="K5766" s="11"/>
      <c r="L5766" s="11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  <c r="AR5766" s="12"/>
      <c r="AS5766" s="12"/>
      <c r="AT5766" s="12"/>
      <c r="AU5766" s="12"/>
      <c r="AV5766" s="12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12"/>
      <c r="BG5766" s="12"/>
      <c r="BH5766" s="12"/>
      <c r="BI5766" s="12"/>
      <c r="BJ5766" s="13"/>
      <c r="BK5766" s="13"/>
      <c r="BL5766" s="13"/>
      <c r="BM5766" s="13"/>
      <c r="BN5766" s="13"/>
    </row>
    <row r="5767" spans="4:66" x14ac:dyDescent="0.25">
      <c r="D5767" s="7"/>
      <c r="E5767" s="10"/>
      <c r="F5767" s="10"/>
      <c r="G5767" s="10"/>
      <c r="H5767" s="10"/>
      <c r="I5767" s="10"/>
      <c r="J5767" s="10"/>
      <c r="K5767" s="11"/>
      <c r="L5767" s="11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  <c r="AR5767" s="12"/>
      <c r="AS5767" s="12"/>
      <c r="AT5767" s="12"/>
      <c r="AU5767" s="12"/>
      <c r="AV5767" s="12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12"/>
      <c r="BG5767" s="12"/>
      <c r="BH5767" s="12"/>
      <c r="BI5767" s="12"/>
      <c r="BJ5767" s="13"/>
      <c r="BK5767" s="13"/>
      <c r="BL5767" s="13"/>
      <c r="BM5767" s="13"/>
      <c r="BN5767" s="13"/>
    </row>
    <row r="5768" spans="4:66" x14ac:dyDescent="0.25">
      <c r="D5768" s="7"/>
      <c r="E5768" s="10"/>
      <c r="F5768" s="10"/>
      <c r="G5768" s="10"/>
      <c r="H5768" s="10"/>
      <c r="I5768" s="10"/>
      <c r="J5768" s="10"/>
      <c r="K5768" s="11"/>
      <c r="L5768" s="11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  <c r="AR5768" s="12"/>
      <c r="AS5768" s="12"/>
      <c r="AT5768" s="12"/>
      <c r="AU5768" s="12"/>
      <c r="AV5768" s="12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12"/>
      <c r="BG5768" s="12"/>
      <c r="BH5768" s="12"/>
      <c r="BI5768" s="12"/>
      <c r="BJ5768" s="13"/>
      <c r="BK5768" s="13"/>
      <c r="BL5768" s="13"/>
      <c r="BM5768" s="13"/>
      <c r="BN5768" s="13"/>
    </row>
    <row r="5769" spans="4:66" x14ac:dyDescent="0.25">
      <c r="D5769" s="7"/>
      <c r="E5769" s="10"/>
      <c r="F5769" s="10"/>
      <c r="G5769" s="10"/>
      <c r="H5769" s="10"/>
      <c r="I5769" s="10"/>
      <c r="J5769" s="10"/>
      <c r="K5769" s="11"/>
      <c r="L5769" s="11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  <c r="AR5769" s="12"/>
      <c r="AS5769" s="12"/>
      <c r="AT5769" s="12"/>
      <c r="AU5769" s="12"/>
      <c r="AV5769" s="12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12"/>
      <c r="BG5769" s="12"/>
      <c r="BH5769" s="12"/>
      <c r="BI5769" s="12"/>
      <c r="BJ5769" s="13"/>
      <c r="BK5769" s="13"/>
      <c r="BL5769" s="13"/>
      <c r="BM5769" s="13"/>
      <c r="BN5769" s="13"/>
    </row>
    <row r="5770" spans="4:66" x14ac:dyDescent="0.25">
      <c r="D5770" s="7"/>
      <c r="E5770" s="10"/>
      <c r="F5770" s="10"/>
      <c r="G5770" s="10"/>
      <c r="H5770" s="10"/>
      <c r="I5770" s="10"/>
      <c r="J5770" s="10"/>
      <c r="K5770" s="11"/>
      <c r="L5770" s="11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  <c r="AR5770" s="12"/>
      <c r="AS5770" s="12"/>
      <c r="AT5770" s="12"/>
      <c r="AU5770" s="12"/>
      <c r="AV5770" s="12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12"/>
      <c r="BG5770" s="12"/>
      <c r="BH5770" s="12"/>
      <c r="BI5770" s="12"/>
      <c r="BJ5770" s="13"/>
      <c r="BK5770" s="13"/>
      <c r="BL5770" s="13"/>
      <c r="BM5770" s="13"/>
      <c r="BN5770" s="13"/>
    </row>
    <row r="5771" spans="4:66" x14ac:dyDescent="0.25">
      <c r="D5771" s="7"/>
      <c r="E5771" s="10"/>
      <c r="F5771" s="10"/>
      <c r="G5771" s="10"/>
      <c r="H5771" s="10"/>
      <c r="I5771" s="10"/>
      <c r="J5771" s="10"/>
      <c r="K5771" s="11"/>
      <c r="L5771" s="11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2"/>
      <c r="AS5771" s="12"/>
      <c r="AT5771" s="12"/>
      <c r="AU5771" s="12"/>
      <c r="AV5771" s="12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12"/>
      <c r="BG5771" s="12"/>
      <c r="BH5771" s="12"/>
      <c r="BI5771" s="12"/>
      <c r="BJ5771" s="13"/>
      <c r="BK5771" s="13"/>
      <c r="BL5771" s="13"/>
      <c r="BM5771" s="13"/>
      <c r="BN5771" s="13"/>
    </row>
    <row r="5772" spans="4:66" x14ac:dyDescent="0.25">
      <c r="D5772" s="7"/>
      <c r="E5772" s="10"/>
      <c r="F5772" s="10"/>
      <c r="G5772" s="10"/>
      <c r="H5772" s="10"/>
      <c r="I5772" s="10"/>
      <c r="J5772" s="10"/>
      <c r="K5772" s="11"/>
      <c r="L5772" s="11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  <c r="AR5772" s="12"/>
      <c r="AS5772" s="12"/>
      <c r="AT5772" s="12"/>
      <c r="AU5772" s="12"/>
      <c r="AV5772" s="12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12"/>
      <c r="BG5772" s="12"/>
      <c r="BH5772" s="12"/>
      <c r="BI5772" s="12"/>
      <c r="BJ5772" s="13"/>
      <c r="BK5772" s="13"/>
      <c r="BL5772" s="13"/>
      <c r="BM5772" s="13"/>
      <c r="BN5772" s="13"/>
    </row>
    <row r="5773" spans="4:66" x14ac:dyDescent="0.25">
      <c r="D5773" s="7"/>
      <c r="E5773" s="10"/>
      <c r="F5773" s="10"/>
      <c r="G5773" s="10"/>
      <c r="H5773" s="10"/>
      <c r="I5773" s="10"/>
      <c r="J5773" s="10"/>
      <c r="K5773" s="11"/>
      <c r="L5773" s="11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  <c r="AR5773" s="12"/>
      <c r="AS5773" s="12"/>
      <c r="AT5773" s="12"/>
      <c r="AU5773" s="12"/>
      <c r="AV5773" s="12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12"/>
      <c r="BG5773" s="12"/>
      <c r="BH5773" s="12"/>
      <c r="BI5773" s="12"/>
      <c r="BJ5773" s="13"/>
      <c r="BK5773" s="13"/>
      <c r="BL5773" s="13"/>
      <c r="BM5773" s="13"/>
      <c r="BN5773" s="13"/>
    </row>
    <row r="5774" spans="4:66" x14ac:dyDescent="0.25">
      <c r="D5774" s="7"/>
      <c r="E5774" s="10"/>
      <c r="F5774" s="10"/>
      <c r="G5774" s="10"/>
      <c r="H5774" s="10"/>
      <c r="I5774" s="10"/>
      <c r="J5774" s="10"/>
      <c r="K5774" s="11"/>
      <c r="L5774" s="11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  <c r="AR5774" s="12"/>
      <c r="AS5774" s="12"/>
      <c r="AT5774" s="12"/>
      <c r="AU5774" s="12"/>
      <c r="AV5774" s="12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12"/>
      <c r="BG5774" s="12"/>
      <c r="BH5774" s="12"/>
      <c r="BI5774" s="12"/>
      <c r="BJ5774" s="13"/>
      <c r="BK5774" s="13"/>
      <c r="BL5774" s="13"/>
      <c r="BM5774" s="13"/>
      <c r="BN5774" s="13"/>
    </row>
    <row r="5775" spans="4:66" x14ac:dyDescent="0.25">
      <c r="D5775" s="7"/>
      <c r="E5775" s="10"/>
      <c r="F5775" s="10"/>
      <c r="G5775" s="10"/>
      <c r="H5775" s="10"/>
      <c r="I5775" s="10"/>
      <c r="J5775" s="10"/>
      <c r="K5775" s="11"/>
      <c r="L5775" s="11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  <c r="AR5775" s="12"/>
      <c r="AS5775" s="12"/>
      <c r="AT5775" s="12"/>
      <c r="AU5775" s="12"/>
      <c r="AV5775" s="12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12"/>
      <c r="BG5775" s="12"/>
      <c r="BH5775" s="12"/>
      <c r="BI5775" s="12"/>
      <c r="BJ5775" s="13"/>
      <c r="BK5775" s="13"/>
      <c r="BL5775" s="13"/>
      <c r="BM5775" s="13"/>
      <c r="BN5775" s="13"/>
    </row>
    <row r="5776" spans="4:66" x14ac:dyDescent="0.25">
      <c r="D5776" s="7"/>
      <c r="E5776" s="10"/>
      <c r="F5776" s="10"/>
      <c r="G5776" s="10"/>
      <c r="H5776" s="10"/>
      <c r="I5776" s="10"/>
      <c r="J5776" s="10"/>
      <c r="K5776" s="11"/>
      <c r="L5776" s="11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  <c r="AR5776" s="12"/>
      <c r="AS5776" s="12"/>
      <c r="AT5776" s="12"/>
      <c r="AU5776" s="12"/>
      <c r="AV5776" s="12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12"/>
      <c r="BG5776" s="12"/>
      <c r="BH5776" s="12"/>
      <c r="BI5776" s="12"/>
      <c r="BJ5776" s="13"/>
      <c r="BK5776" s="13"/>
      <c r="BL5776" s="13"/>
      <c r="BM5776" s="13"/>
      <c r="BN5776" s="13"/>
    </row>
    <row r="5777" spans="4:66" x14ac:dyDescent="0.25">
      <c r="D5777" s="7"/>
      <c r="E5777" s="10"/>
      <c r="F5777" s="10"/>
      <c r="G5777" s="10"/>
      <c r="H5777" s="10"/>
      <c r="I5777" s="10"/>
      <c r="J5777" s="10"/>
      <c r="K5777" s="11"/>
      <c r="L5777" s="11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  <c r="AR5777" s="12"/>
      <c r="AS5777" s="12"/>
      <c r="AT5777" s="12"/>
      <c r="AU5777" s="12"/>
      <c r="AV5777" s="12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12"/>
      <c r="BG5777" s="12"/>
      <c r="BH5777" s="12"/>
      <c r="BI5777" s="12"/>
      <c r="BJ5777" s="13"/>
      <c r="BK5777" s="13"/>
      <c r="BL5777" s="13"/>
      <c r="BM5777" s="13"/>
      <c r="BN5777" s="13"/>
    </row>
    <row r="5778" spans="4:66" x14ac:dyDescent="0.25">
      <c r="D5778" s="7"/>
      <c r="E5778" s="10"/>
      <c r="F5778" s="10"/>
      <c r="G5778" s="10"/>
      <c r="H5778" s="10"/>
      <c r="I5778" s="10"/>
      <c r="J5778" s="10"/>
      <c r="K5778" s="11"/>
      <c r="L5778" s="11"/>
      <c r="M5778" s="12"/>
      <c r="N5778" s="12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  <c r="AR5778" s="12"/>
      <c r="AS5778" s="12"/>
      <c r="AT5778" s="12"/>
      <c r="AU5778" s="12"/>
      <c r="AV5778" s="12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12"/>
      <c r="BG5778" s="12"/>
      <c r="BH5778" s="12"/>
      <c r="BI5778" s="12"/>
      <c r="BJ5778" s="13"/>
      <c r="BK5778" s="13"/>
      <c r="BL5778" s="13"/>
      <c r="BM5778" s="13"/>
      <c r="BN5778" s="13"/>
    </row>
    <row r="5779" spans="4:66" x14ac:dyDescent="0.25">
      <c r="D5779" s="7"/>
      <c r="E5779" s="10"/>
      <c r="F5779" s="10"/>
      <c r="G5779" s="10"/>
      <c r="H5779" s="10"/>
      <c r="I5779" s="10"/>
      <c r="J5779" s="10"/>
      <c r="K5779" s="11"/>
      <c r="L5779" s="11"/>
      <c r="M5779" s="12"/>
      <c r="N5779" s="12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  <c r="AR5779" s="12"/>
      <c r="AS5779" s="12"/>
      <c r="AT5779" s="12"/>
      <c r="AU5779" s="12"/>
      <c r="AV5779" s="12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12"/>
      <c r="BG5779" s="12"/>
      <c r="BH5779" s="12"/>
      <c r="BI5779" s="12"/>
      <c r="BJ5779" s="13"/>
      <c r="BK5779" s="13"/>
      <c r="BL5779" s="13"/>
      <c r="BM5779" s="13"/>
      <c r="BN5779" s="13"/>
    </row>
    <row r="5780" spans="4:66" x14ac:dyDescent="0.25">
      <c r="D5780" s="7"/>
      <c r="E5780" s="10"/>
      <c r="F5780" s="10"/>
      <c r="G5780" s="10"/>
      <c r="H5780" s="10"/>
      <c r="I5780" s="10"/>
      <c r="J5780" s="10"/>
      <c r="K5780" s="11"/>
      <c r="L5780" s="11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  <c r="AR5780" s="12"/>
      <c r="AS5780" s="12"/>
      <c r="AT5780" s="12"/>
      <c r="AU5780" s="12"/>
      <c r="AV5780" s="12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12"/>
      <c r="BG5780" s="12"/>
      <c r="BH5780" s="12"/>
      <c r="BI5780" s="12"/>
      <c r="BJ5780" s="13"/>
      <c r="BK5780" s="13"/>
      <c r="BL5780" s="13"/>
      <c r="BM5780" s="13"/>
      <c r="BN5780" s="13"/>
    </row>
    <row r="5781" spans="4:66" x14ac:dyDescent="0.25">
      <c r="D5781" s="7"/>
      <c r="E5781" s="10"/>
      <c r="F5781" s="10"/>
      <c r="G5781" s="10"/>
      <c r="H5781" s="10"/>
      <c r="I5781" s="10"/>
      <c r="J5781" s="10"/>
      <c r="K5781" s="11"/>
      <c r="L5781" s="11"/>
      <c r="M5781" s="12"/>
      <c r="N5781" s="12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12"/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  <c r="AR5781" s="12"/>
      <c r="AS5781" s="12"/>
      <c r="AT5781" s="12"/>
      <c r="AU5781" s="12"/>
      <c r="AV5781" s="12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12"/>
      <c r="BG5781" s="12"/>
      <c r="BH5781" s="12"/>
      <c r="BI5781" s="12"/>
      <c r="BJ5781" s="13"/>
      <c r="BK5781" s="13"/>
      <c r="BL5781" s="13"/>
      <c r="BM5781" s="13"/>
      <c r="BN5781" s="13"/>
    </row>
    <row r="5782" spans="4:66" x14ac:dyDescent="0.25">
      <c r="D5782" s="7"/>
      <c r="E5782" s="10"/>
      <c r="F5782" s="10"/>
      <c r="G5782" s="10"/>
      <c r="H5782" s="10"/>
      <c r="I5782" s="10"/>
      <c r="J5782" s="10"/>
      <c r="K5782" s="11"/>
      <c r="L5782" s="11"/>
      <c r="M5782" s="12"/>
      <c r="N5782" s="12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  <c r="AR5782" s="12"/>
      <c r="AS5782" s="12"/>
      <c r="AT5782" s="12"/>
      <c r="AU5782" s="12"/>
      <c r="AV5782" s="12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12"/>
      <c r="BG5782" s="12"/>
      <c r="BH5782" s="12"/>
      <c r="BI5782" s="12"/>
      <c r="BJ5782" s="13"/>
      <c r="BK5782" s="13"/>
      <c r="BL5782" s="13"/>
      <c r="BM5782" s="13"/>
      <c r="BN5782" s="13"/>
    </row>
    <row r="5783" spans="4:66" x14ac:dyDescent="0.25">
      <c r="D5783" s="7"/>
      <c r="E5783" s="10"/>
      <c r="F5783" s="10"/>
      <c r="G5783" s="10"/>
      <c r="H5783" s="10"/>
      <c r="I5783" s="10"/>
      <c r="J5783" s="10"/>
      <c r="K5783" s="11"/>
      <c r="L5783" s="11"/>
      <c r="M5783" s="12"/>
      <c r="N5783" s="12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  <c r="AR5783" s="12"/>
      <c r="AS5783" s="12"/>
      <c r="AT5783" s="12"/>
      <c r="AU5783" s="12"/>
      <c r="AV5783" s="12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12"/>
      <c r="BG5783" s="12"/>
      <c r="BH5783" s="12"/>
      <c r="BI5783" s="12"/>
      <c r="BJ5783" s="13"/>
      <c r="BK5783" s="13"/>
      <c r="BL5783" s="13"/>
      <c r="BM5783" s="13"/>
      <c r="BN5783" s="13"/>
    </row>
    <row r="5784" spans="4:66" x14ac:dyDescent="0.25">
      <c r="D5784" s="7"/>
      <c r="E5784" s="10"/>
      <c r="F5784" s="10"/>
      <c r="G5784" s="10"/>
      <c r="H5784" s="10"/>
      <c r="I5784" s="10"/>
      <c r="J5784" s="10"/>
      <c r="K5784" s="11"/>
      <c r="L5784" s="11"/>
      <c r="M5784" s="12"/>
      <c r="N5784" s="12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  <c r="AR5784" s="12"/>
      <c r="AS5784" s="12"/>
      <c r="AT5784" s="12"/>
      <c r="AU5784" s="12"/>
      <c r="AV5784" s="12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12"/>
      <c r="BG5784" s="12"/>
      <c r="BH5784" s="12"/>
      <c r="BI5784" s="12"/>
      <c r="BJ5784" s="13"/>
      <c r="BK5784" s="13"/>
      <c r="BL5784" s="13"/>
      <c r="BM5784" s="13"/>
      <c r="BN5784" s="13"/>
    </row>
    <row r="5785" spans="4:66" x14ac:dyDescent="0.25">
      <c r="D5785" s="7"/>
      <c r="E5785" s="10"/>
      <c r="F5785" s="10"/>
      <c r="G5785" s="10"/>
      <c r="H5785" s="10"/>
      <c r="I5785" s="10"/>
      <c r="J5785" s="10"/>
      <c r="K5785" s="11"/>
      <c r="L5785" s="11"/>
      <c r="M5785" s="12"/>
      <c r="N5785" s="12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2"/>
      <c r="AS5785" s="12"/>
      <c r="AT5785" s="12"/>
      <c r="AU5785" s="12"/>
      <c r="AV5785" s="12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12"/>
      <c r="BG5785" s="12"/>
      <c r="BH5785" s="12"/>
      <c r="BI5785" s="12"/>
      <c r="BJ5785" s="13"/>
      <c r="BK5785" s="13"/>
      <c r="BL5785" s="13"/>
      <c r="BM5785" s="13"/>
      <c r="BN5785" s="13"/>
    </row>
    <row r="5786" spans="4:66" x14ac:dyDescent="0.25">
      <c r="D5786" s="7"/>
      <c r="E5786" s="10"/>
      <c r="F5786" s="10"/>
      <c r="G5786" s="10"/>
      <c r="H5786" s="10"/>
      <c r="I5786" s="10"/>
      <c r="J5786" s="10"/>
      <c r="K5786" s="11"/>
      <c r="L5786" s="11"/>
      <c r="M5786" s="12"/>
      <c r="N5786" s="12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  <c r="AR5786" s="12"/>
      <c r="AS5786" s="12"/>
      <c r="AT5786" s="12"/>
      <c r="AU5786" s="12"/>
      <c r="AV5786" s="12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12"/>
      <c r="BG5786" s="12"/>
      <c r="BH5786" s="12"/>
      <c r="BI5786" s="12"/>
      <c r="BJ5786" s="13"/>
      <c r="BK5786" s="13"/>
      <c r="BL5786" s="13"/>
      <c r="BM5786" s="13"/>
      <c r="BN5786" s="13"/>
    </row>
    <row r="5787" spans="4:66" x14ac:dyDescent="0.25">
      <c r="D5787" s="7"/>
      <c r="E5787" s="10"/>
      <c r="F5787" s="10"/>
      <c r="G5787" s="10"/>
      <c r="H5787" s="10"/>
      <c r="I5787" s="10"/>
      <c r="J5787" s="10"/>
      <c r="K5787" s="11"/>
      <c r="L5787" s="11"/>
      <c r="M5787" s="12"/>
      <c r="N5787" s="12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  <c r="AR5787" s="12"/>
      <c r="AS5787" s="12"/>
      <c r="AT5787" s="12"/>
      <c r="AU5787" s="12"/>
      <c r="AV5787" s="12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12"/>
      <c r="BG5787" s="12"/>
      <c r="BH5787" s="12"/>
      <c r="BI5787" s="12"/>
      <c r="BJ5787" s="13"/>
      <c r="BK5787" s="13"/>
      <c r="BL5787" s="13"/>
      <c r="BM5787" s="13"/>
      <c r="BN5787" s="13"/>
    </row>
    <row r="5788" spans="4:66" x14ac:dyDescent="0.25">
      <c r="D5788" s="7"/>
      <c r="E5788" s="10"/>
      <c r="F5788" s="10"/>
      <c r="G5788" s="10"/>
      <c r="H5788" s="10"/>
      <c r="I5788" s="10"/>
      <c r="J5788" s="10"/>
      <c r="K5788" s="11"/>
      <c r="L5788" s="11"/>
      <c r="M5788" s="12"/>
      <c r="N5788" s="12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  <c r="AR5788" s="12"/>
      <c r="AS5788" s="12"/>
      <c r="AT5788" s="12"/>
      <c r="AU5788" s="12"/>
      <c r="AV5788" s="12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12"/>
      <c r="BG5788" s="12"/>
      <c r="BH5788" s="12"/>
      <c r="BI5788" s="12"/>
      <c r="BJ5788" s="13"/>
      <c r="BK5788" s="13"/>
      <c r="BL5788" s="13"/>
      <c r="BM5788" s="13"/>
      <c r="BN5788" s="13"/>
    </row>
    <row r="5789" spans="4:66" x14ac:dyDescent="0.25">
      <c r="D5789" s="7"/>
      <c r="E5789" s="10"/>
      <c r="F5789" s="10"/>
      <c r="G5789" s="10"/>
      <c r="H5789" s="10"/>
      <c r="I5789" s="10"/>
      <c r="J5789" s="10"/>
      <c r="K5789" s="11"/>
      <c r="L5789" s="11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  <c r="AR5789" s="12"/>
      <c r="AS5789" s="12"/>
      <c r="AT5789" s="12"/>
      <c r="AU5789" s="12"/>
      <c r="AV5789" s="12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12"/>
      <c r="BG5789" s="12"/>
      <c r="BH5789" s="12"/>
      <c r="BI5789" s="12"/>
      <c r="BJ5789" s="13"/>
      <c r="BK5789" s="13"/>
      <c r="BL5789" s="13"/>
      <c r="BM5789" s="13"/>
      <c r="BN5789" s="13"/>
    </row>
    <row r="5790" spans="4:66" x14ac:dyDescent="0.25">
      <c r="D5790" s="7"/>
      <c r="E5790" s="10"/>
      <c r="F5790" s="10"/>
      <c r="G5790" s="10"/>
      <c r="H5790" s="10"/>
      <c r="I5790" s="10"/>
      <c r="J5790" s="10"/>
      <c r="K5790" s="11"/>
      <c r="L5790" s="11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  <c r="AR5790" s="12"/>
      <c r="AS5790" s="12"/>
      <c r="AT5790" s="12"/>
      <c r="AU5790" s="12"/>
      <c r="AV5790" s="12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12"/>
      <c r="BG5790" s="12"/>
      <c r="BH5790" s="12"/>
      <c r="BI5790" s="12"/>
      <c r="BJ5790" s="13"/>
      <c r="BK5790" s="13"/>
      <c r="BL5790" s="13"/>
      <c r="BM5790" s="13"/>
      <c r="BN5790" s="13"/>
    </row>
    <row r="5791" spans="4:66" x14ac:dyDescent="0.25">
      <c r="D5791" s="7"/>
      <c r="E5791" s="10"/>
      <c r="F5791" s="10"/>
      <c r="G5791" s="10"/>
      <c r="H5791" s="10"/>
      <c r="I5791" s="10"/>
      <c r="J5791" s="10"/>
      <c r="K5791" s="11"/>
      <c r="L5791" s="11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2"/>
      <c r="AS5791" s="12"/>
      <c r="AT5791" s="12"/>
      <c r="AU5791" s="12"/>
      <c r="AV5791" s="12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12"/>
      <c r="BG5791" s="12"/>
      <c r="BH5791" s="12"/>
      <c r="BI5791" s="12"/>
      <c r="BJ5791" s="13"/>
      <c r="BK5791" s="13"/>
      <c r="BL5791" s="13"/>
      <c r="BM5791" s="13"/>
      <c r="BN5791" s="13"/>
    </row>
    <row r="5792" spans="4:66" x14ac:dyDescent="0.25">
      <c r="D5792" s="7"/>
      <c r="E5792" s="10"/>
      <c r="F5792" s="10"/>
      <c r="G5792" s="10"/>
      <c r="H5792" s="10"/>
      <c r="I5792" s="10"/>
      <c r="J5792" s="10"/>
      <c r="K5792" s="11"/>
      <c r="L5792" s="11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  <c r="AR5792" s="12"/>
      <c r="AS5792" s="12"/>
      <c r="AT5792" s="12"/>
      <c r="AU5792" s="12"/>
      <c r="AV5792" s="12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12"/>
      <c r="BG5792" s="12"/>
      <c r="BH5792" s="12"/>
      <c r="BI5792" s="12"/>
      <c r="BJ5792" s="13"/>
      <c r="BK5792" s="13"/>
      <c r="BL5792" s="13"/>
      <c r="BM5792" s="13"/>
      <c r="BN5792" s="13"/>
    </row>
    <row r="5793" spans="4:66" x14ac:dyDescent="0.25">
      <c r="D5793" s="7"/>
      <c r="E5793" s="10"/>
      <c r="F5793" s="10"/>
      <c r="G5793" s="10"/>
      <c r="H5793" s="10"/>
      <c r="I5793" s="10"/>
      <c r="J5793" s="10"/>
      <c r="K5793" s="11"/>
      <c r="L5793" s="11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  <c r="AR5793" s="12"/>
      <c r="AS5793" s="12"/>
      <c r="AT5793" s="12"/>
      <c r="AU5793" s="12"/>
      <c r="AV5793" s="12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12"/>
      <c r="BG5793" s="12"/>
      <c r="BH5793" s="12"/>
      <c r="BI5793" s="12"/>
      <c r="BJ5793" s="13"/>
      <c r="BK5793" s="13"/>
      <c r="BL5793" s="13"/>
      <c r="BM5793" s="13"/>
      <c r="BN5793" s="13"/>
    </row>
    <row r="5794" spans="4:66" x14ac:dyDescent="0.25">
      <c r="D5794" s="7"/>
      <c r="E5794" s="10"/>
      <c r="F5794" s="10"/>
      <c r="G5794" s="10"/>
      <c r="H5794" s="10"/>
      <c r="I5794" s="10"/>
      <c r="J5794" s="10"/>
      <c r="K5794" s="11"/>
      <c r="L5794" s="11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  <c r="AR5794" s="12"/>
      <c r="AS5794" s="12"/>
      <c r="AT5794" s="12"/>
      <c r="AU5794" s="12"/>
      <c r="AV5794" s="12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12"/>
      <c r="BG5794" s="12"/>
      <c r="BH5794" s="12"/>
      <c r="BI5794" s="12"/>
      <c r="BJ5794" s="13"/>
      <c r="BK5794" s="13"/>
      <c r="BL5794" s="13"/>
      <c r="BM5794" s="13"/>
      <c r="BN5794" s="13"/>
    </row>
    <row r="5795" spans="4:66" x14ac:dyDescent="0.25">
      <c r="D5795" s="7"/>
      <c r="E5795" s="10"/>
      <c r="F5795" s="10"/>
      <c r="G5795" s="10"/>
      <c r="H5795" s="10"/>
      <c r="I5795" s="10"/>
      <c r="J5795" s="10"/>
      <c r="K5795" s="11"/>
      <c r="L5795" s="11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  <c r="AR5795" s="12"/>
      <c r="AS5795" s="12"/>
      <c r="AT5795" s="12"/>
      <c r="AU5795" s="12"/>
      <c r="AV5795" s="12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12"/>
      <c r="BG5795" s="12"/>
      <c r="BH5795" s="12"/>
      <c r="BI5795" s="12"/>
      <c r="BJ5795" s="13"/>
      <c r="BK5795" s="13"/>
      <c r="BL5795" s="13"/>
      <c r="BM5795" s="13"/>
      <c r="BN5795" s="13"/>
    </row>
    <row r="5796" spans="4:66" x14ac:dyDescent="0.25">
      <c r="D5796" s="7"/>
      <c r="E5796" s="10"/>
      <c r="F5796" s="10"/>
      <c r="G5796" s="10"/>
      <c r="H5796" s="10"/>
      <c r="I5796" s="10"/>
      <c r="J5796" s="10"/>
      <c r="K5796" s="11"/>
      <c r="L5796" s="11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  <c r="AR5796" s="12"/>
      <c r="AS5796" s="12"/>
      <c r="AT5796" s="12"/>
      <c r="AU5796" s="12"/>
      <c r="AV5796" s="12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12"/>
      <c r="BG5796" s="12"/>
      <c r="BH5796" s="12"/>
      <c r="BI5796" s="12"/>
      <c r="BJ5796" s="13"/>
      <c r="BK5796" s="13"/>
      <c r="BL5796" s="13"/>
      <c r="BM5796" s="13"/>
      <c r="BN5796" s="13"/>
    </row>
    <row r="5797" spans="4:66" x14ac:dyDescent="0.25">
      <c r="D5797" s="7"/>
      <c r="E5797" s="10"/>
      <c r="F5797" s="10"/>
      <c r="G5797" s="10"/>
      <c r="H5797" s="10"/>
      <c r="I5797" s="10"/>
      <c r="J5797" s="10"/>
      <c r="K5797" s="11"/>
      <c r="L5797" s="11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2"/>
      <c r="AS5797" s="12"/>
      <c r="AT5797" s="12"/>
      <c r="AU5797" s="12"/>
      <c r="AV5797" s="12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12"/>
      <c r="BG5797" s="12"/>
      <c r="BH5797" s="12"/>
      <c r="BI5797" s="12"/>
      <c r="BJ5797" s="13"/>
      <c r="BK5797" s="13"/>
      <c r="BL5797" s="13"/>
      <c r="BM5797" s="13"/>
      <c r="BN5797" s="13"/>
    </row>
    <row r="5798" spans="4:66" x14ac:dyDescent="0.25">
      <c r="D5798" s="7"/>
      <c r="E5798" s="10"/>
      <c r="F5798" s="10"/>
      <c r="G5798" s="10"/>
      <c r="H5798" s="10"/>
      <c r="I5798" s="10"/>
      <c r="J5798" s="10"/>
      <c r="K5798" s="11"/>
      <c r="L5798" s="11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  <c r="AR5798" s="12"/>
      <c r="AS5798" s="12"/>
      <c r="AT5798" s="12"/>
      <c r="AU5798" s="12"/>
      <c r="AV5798" s="12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12"/>
      <c r="BG5798" s="12"/>
      <c r="BH5798" s="12"/>
      <c r="BI5798" s="12"/>
      <c r="BJ5798" s="13"/>
      <c r="BK5798" s="13"/>
      <c r="BL5798" s="13"/>
      <c r="BM5798" s="13"/>
      <c r="BN5798" s="13"/>
    </row>
    <row r="5799" spans="4:66" x14ac:dyDescent="0.25">
      <c r="D5799" s="7"/>
      <c r="E5799" s="10"/>
      <c r="F5799" s="10"/>
      <c r="G5799" s="10"/>
      <c r="H5799" s="10"/>
      <c r="I5799" s="10"/>
      <c r="J5799" s="10"/>
      <c r="K5799" s="11"/>
      <c r="L5799" s="11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  <c r="AR5799" s="12"/>
      <c r="AS5799" s="12"/>
      <c r="AT5799" s="12"/>
      <c r="AU5799" s="12"/>
      <c r="AV5799" s="12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12"/>
      <c r="BG5799" s="12"/>
      <c r="BH5799" s="12"/>
      <c r="BI5799" s="12"/>
      <c r="BJ5799" s="13"/>
      <c r="BK5799" s="13"/>
      <c r="BL5799" s="13"/>
      <c r="BM5799" s="13"/>
      <c r="BN5799" s="13"/>
    </row>
    <row r="5800" spans="4:66" x14ac:dyDescent="0.25">
      <c r="D5800" s="7"/>
      <c r="E5800" s="10"/>
      <c r="F5800" s="10"/>
      <c r="G5800" s="10"/>
      <c r="H5800" s="10"/>
      <c r="I5800" s="10"/>
      <c r="J5800" s="10"/>
      <c r="K5800" s="11"/>
      <c r="L5800" s="11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  <c r="AR5800" s="12"/>
      <c r="AS5800" s="12"/>
      <c r="AT5800" s="12"/>
      <c r="AU5800" s="12"/>
      <c r="AV5800" s="12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12"/>
      <c r="BG5800" s="12"/>
      <c r="BH5800" s="12"/>
      <c r="BI5800" s="12"/>
      <c r="BJ5800" s="13"/>
      <c r="BK5800" s="13"/>
      <c r="BL5800" s="13"/>
      <c r="BM5800" s="13"/>
      <c r="BN5800" s="13"/>
    </row>
    <row r="5801" spans="4:66" x14ac:dyDescent="0.25">
      <c r="D5801" s="7"/>
      <c r="E5801" s="10"/>
      <c r="F5801" s="10"/>
      <c r="G5801" s="10"/>
      <c r="H5801" s="10"/>
      <c r="I5801" s="10"/>
      <c r="J5801" s="10"/>
      <c r="K5801" s="11"/>
      <c r="L5801" s="11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  <c r="AR5801" s="12"/>
      <c r="AS5801" s="12"/>
      <c r="AT5801" s="12"/>
      <c r="AU5801" s="12"/>
      <c r="AV5801" s="12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12"/>
      <c r="BG5801" s="12"/>
      <c r="BH5801" s="12"/>
      <c r="BI5801" s="12"/>
      <c r="BJ5801" s="13"/>
      <c r="BK5801" s="13"/>
      <c r="BL5801" s="13"/>
      <c r="BM5801" s="13"/>
      <c r="BN5801" s="13"/>
    </row>
    <row r="5802" spans="4:66" x14ac:dyDescent="0.25">
      <c r="D5802" s="7"/>
      <c r="E5802" s="10"/>
      <c r="F5802" s="10"/>
      <c r="G5802" s="10"/>
      <c r="H5802" s="10"/>
      <c r="I5802" s="10"/>
      <c r="J5802" s="10"/>
      <c r="K5802" s="11"/>
      <c r="L5802" s="11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  <c r="AR5802" s="12"/>
      <c r="AS5802" s="12"/>
      <c r="AT5802" s="12"/>
      <c r="AU5802" s="12"/>
      <c r="AV5802" s="12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12"/>
      <c r="BG5802" s="12"/>
      <c r="BH5802" s="12"/>
      <c r="BI5802" s="12"/>
      <c r="BJ5802" s="13"/>
      <c r="BK5802" s="13"/>
      <c r="BL5802" s="13"/>
      <c r="BM5802" s="13"/>
      <c r="BN5802" s="13"/>
    </row>
    <row r="5803" spans="4:66" x14ac:dyDescent="0.25">
      <c r="D5803" s="7"/>
      <c r="E5803" s="10"/>
      <c r="F5803" s="10"/>
      <c r="G5803" s="10"/>
      <c r="H5803" s="10"/>
      <c r="I5803" s="10"/>
      <c r="J5803" s="10"/>
      <c r="K5803" s="11"/>
      <c r="L5803" s="11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  <c r="AR5803" s="12"/>
      <c r="AS5803" s="12"/>
      <c r="AT5803" s="12"/>
      <c r="AU5803" s="12"/>
      <c r="AV5803" s="12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12"/>
      <c r="BG5803" s="12"/>
      <c r="BH5803" s="12"/>
      <c r="BI5803" s="12"/>
      <c r="BJ5803" s="13"/>
      <c r="BK5803" s="13"/>
      <c r="BL5803" s="13"/>
      <c r="BM5803" s="13"/>
      <c r="BN5803" s="13"/>
    </row>
    <row r="5804" spans="4:66" x14ac:dyDescent="0.25">
      <c r="D5804" s="7"/>
      <c r="E5804" s="10"/>
      <c r="F5804" s="10"/>
      <c r="G5804" s="10"/>
      <c r="H5804" s="10"/>
      <c r="I5804" s="10"/>
      <c r="J5804" s="10"/>
      <c r="K5804" s="11"/>
      <c r="L5804" s="11"/>
      <c r="M5804" s="12"/>
      <c r="N5804" s="12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  <c r="AR5804" s="12"/>
      <c r="AS5804" s="12"/>
      <c r="AT5804" s="12"/>
      <c r="AU5804" s="12"/>
      <c r="AV5804" s="12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12"/>
      <c r="BG5804" s="12"/>
      <c r="BH5804" s="12"/>
      <c r="BI5804" s="12"/>
      <c r="BJ5804" s="13"/>
      <c r="BK5804" s="13"/>
      <c r="BL5804" s="13"/>
      <c r="BM5804" s="13"/>
      <c r="BN5804" s="13"/>
    </row>
    <row r="5805" spans="4:66" x14ac:dyDescent="0.25">
      <c r="D5805" s="7"/>
      <c r="E5805" s="10"/>
      <c r="F5805" s="10"/>
      <c r="G5805" s="10"/>
      <c r="H5805" s="10"/>
      <c r="I5805" s="10"/>
      <c r="J5805" s="10"/>
      <c r="K5805" s="11"/>
      <c r="L5805" s="11"/>
      <c r="M5805" s="12"/>
      <c r="N5805" s="12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  <c r="AR5805" s="12"/>
      <c r="AS5805" s="12"/>
      <c r="AT5805" s="12"/>
      <c r="AU5805" s="12"/>
      <c r="AV5805" s="12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12"/>
      <c r="BG5805" s="12"/>
      <c r="BH5805" s="12"/>
      <c r="BI5805" s="12"/>
      <c r="BJ5805" s="13"/>
      <c r="BK5805" s="13"/>
      <c r="BL5805" s="13"/>
      <c r="BM5805" s="13"/>
      <c r="BN5805" s="13"/>
    </row>
    <row r="5806" spans="4:66" x14ac:dyDescent="0.25">
      <c r="D5806" s="7"/>
      <c r="E5806" s="10"/>
      <c r="F5806" s="10"/>
      <c r="G5806" s="10"/>
      <c r="H5806" s="10"/>
      <c r="I5806" s="10"/>
      <c r="J5806" s="10"/>
      <c r="K5806" s="11"/>
      <c r="L5806" s="11"/>
      <c r="M5806" s="12"/>
      <c r="N5806" s="12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  <c r="AR5806" s="12"/>
      <c r="AS5806" s="12"/>
      <c r="AT5806" s="12"/>
      <c r="AU5806" s="12"/>
      <c r="AV5806" s="12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12"/>
      <c r="BG5806" s="12"/>
      <c r="BH5806" s="12"/>
      <c r="BI5806" s="12"/>
      <c r="BJ5806" s="13"/>
      <c r="BK5806" s="13"/>
      <c r="BL5806" s="13"/>
      <c r="BM5806" s="13"/>
      <c r="BN5806" s="13"/>
    </row>
    <row r="5807" spans="4:66" x14ac:dyDescent="0.25">
      <c r="D5807" s="7"/>
      <c r="E5807" s="10"/>
      <c r="F5807" s="10"/>
      <c r="G5807" s="10"/>
      <c r="H5807" s="10"/>
      <c r="I5807" s="10"/>
      <c r="J5807" s="10"/>
      <c r="K5807" s="11"/>
      <c r="L5807" s="11"/>
      <c r="M5807" s="12"/>
      <c r="N5807" s="12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  <c r="AR5807" s="12"/>
      <c r="AS5807" s="12"/>
      <c r="AT5807" s="12"/>
      <c r="AU5807" s="12"/>
      <c r="AV5807" s="12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12"/>
      <c r="BG5807" s="12"/>
      <c r="BH5807" s="12"/>
      <c r="BI5807" s="12"/>
      <c r="BJ5807" s="13"/>
      <c r="BK5807" s="13"/>
      <c r="BL5807" s="13"/>
      <c r="BM5807" s="13"/>
      <c r="BN5807" s="13"/>
    </row>
    <row r="5808" spans="4:66" x14ac:dyDescent="0.25">
      <c r="D5808" s="7"/>
      <c r="E5808" s="10"/>
      <c r="F5808" s="10"/>
      <c r="G5808" s="10"/>
      <c r="H5808" s="10"/>
      <c r="I5808" s="10"/>
      <c r="J5808" s="10"/>
      <c r="K5808" s="11"/>
      <c r="L5808" s="11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  <c r="AR5808" s="12"/>
      <c r="AS5808" s="12"/>
      <c r="AT5808" s="12"/>
      <c r="AU5808" s="12"/>
      <c r="AV5808" s="12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12"/>
      <c r="BG5808" s="12"/>
      <c r="BH5808" s="12"/>
      <c r="BI5808" s="12"/>
      <c r="BJ5808" s="13"/>
      <c r="BK5808" s="13"/>
      <c r="BL5808" s="13"/>
      <c r="BM5808" s="13"/>
      <c r="BN5808" s="13"/>
    </row>
    <row r="5809" spans="4:66" x14ac:dyDescent="0.25">
      <c r="D5809" s="7"/>
      <c r="E5809" s="10"/>
      <c r="F5809" s="10"/>
      <c r="G5809" s="10"/>
      <c r="H5809" s="10"/>
      <c r="I5809" s="10"/>
      <c r="J5809" s="10"/>
      <c r="K5809" s="11"/>
      <c r="L5809" s="11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  <c r="AR5809" s="12"/>
      <c r="AS5809" s="12"/>
      <c r="AT5809" s="12"/>
      <c r="AU5809" s="12"/>
      <c r="AV5809" s="12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12"/>
      <c r="BG5809" s="12"/>
      <c r="BH5809" s="12"/>
      <c r="BI5809" s="12"/>
      <c r="BJ5809" s="13"/>
      <c r="BK5809" s="13"/>
      <c r="BL5809" s="13"/>
      <c r="BM5809" s="13"/>
      <c r="BN5809" s="13"/>
    </row>
    <row r="5810" spans="4:66" x14ac:dyDescent="0.25">
      <c r="D5810" s="7"/>
      <c r="E5810" s="10"/>
      <c r="F5810" s="10"/>
      <c r="G5810" s="10"/>
      <c r="H5810" s="10"/>
      <c r="I5810" s="10"/>
      <c r="J5810" s="10"/>
      <c r="K5810" s="11"/>
      <c r="L5810" s="11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  <c r="AR5810" s="12"/>
      <c r="AS5810" s="12"/>
      <c r="AT5810" s="12"/>
      <c r="AU5810" s="12"/>
      <c r="AV5810" s="12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12"/>
      <c r="BG5810" s="12"/>
      <c r="BH5810" s="12"/>
      <c r="BI5810" s="12"/>
      <c r="BJ5810" s="13"/>
      <c r="BK5810" s="13"/>
      <c r="BL5810" s="13"/>
      <c r="BM5810" s="13"/>
      <c r="BN5810" s="13"/>
    </row>
    <row r="5811" spans="4:66" x14ac:dyDescent="0.25">
      <c r="D5811" s="7"/>
      <c r="E5811" s="10"/>
      <c r="F5811" s="10"/>
      <c r="G5811" s="10"/>
      <c r="H5811" s="10"/>
      <c r="I5811" s="10"/>
      <c r="J5811" s="10"/>
      <c r="K5811" s="11"/>
      <c r="L5811" s="11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  <c r="AR5811" s="12"/>
      <c r="AS5811" s="12"/>
      <c r="AT5811" s="12"/>
      <c r="AU5811" s="12"/>
      <c r="AV5811" s="12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12"/>
      <c r="BG5811" s="12"/>
      <c r="BH5811" s="12"/>
      <c r="BI5811" s="12"/>
      <c r="BJ5811" s="13"/>
      <c r="BK5811" s="13"/>
      <c r="BL5811" s="13"/>
      <c r="BM5811" s="13"/>
      <c r="BN5811" s="13"/>
    </row>
    <row r="5812" spans="4:66" x14ac:dyDescent="0.25">
      <c r="D5812" s="7"/>
      <c r="E5812" s="10"/>
      <c r="F5812" s="10"/>
      <c r="G5812" s="10"/>
      <c r="H5812" s="10"/>
      <c r="I5812" s="10"/>
      <c r="J5812" s="10"/>
      <c r="K5812" s="11"/>
      <c r="L5812" s="11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  <c r="AR5812" s="12"/>
      <c r="AS5812" s="12"/>
      <c r="AT5812" s="12"/>
      <c r="AU5812" s="12"/>
      <c r="AV5812" s="12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12"/>
      <c r="BG5812" s="12"/>
      <c r="BH5812" s="12"/>
      <c r="BI5812" s="12"/>
      <c r="BJ5812" s="13"/>
      <c r="BK5812" s="13"/>
      <c r="BL5812" s="13"/>
      <c r="BM5812" s="13"/>
      <c r="BN5812" s="13"/>
    </row>
    <row r="5813" spans="4:66" x14ac:dyDescent="0.25">
      <c r="D5813" s="7"/>
      <c r="E5813" s="10"/>
      <c r="F5813" s="10"/>
      <c r="G5813" s="10"/>
      <c r="H5813" s="10"/>
      <c r="I5813" s="10"/>
      <c r="J5813" s="10"/>
      <c r="K5813" s="11"/>
      <c r="L5813" s="11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  <c r="AR5813" s="12"/>
      <c r="AS5813" s="12"/>
      <c r="AT5813" s="12"/>
      <c r="AU5813" s="12"/>
      <c r="AV5813" s="12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12"/>
      <c r="BG5813" s="12"/>
      <c r="BH5813" s="12"/>
      <c r="BI5813" s="12"/>
      <c r="BJ5813" s="13"/>
      <c r="BK5813" s="13"/>
      <c r="BL5813" s="13"/>
      <c r="BM5813" s="13"/>
      <c r="BN5813" s="13"/>
    </row>
    <row r="5814" spans="4:66" x14ac:dyDescent="0.25">
      <c r="D5814" s="7"/>
      <c r="E5814" s="10"/>
      <c r="F5814" s="10"/>
      <c r="G5814" s="10"/>
      <c r="H5814" s="10"/>
      <c r="I5814" s="10"/>
      <c r="J5814" s="10"/>
      <c r="K5814" s="11"/>
      <c r="L5814" s="11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  <c r="AR5814" s="12"/>
      <c r="AS5814" s="12"/>
      <c r="AT5814" s="12"/>
      <c r="AU5814" s="12"/>
      <c r="AV5814" s="12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12"/>
      <c r="BG5814" s="12"/>
      <c r="BH5814" s="12"/>
      <c r="BI5814" s="12"/>
      <c r="BJ5814" s="13"/>
      <c r="BK5814" s="13"/>
      <c r="BL5814" s="13"/>
      <c r="BM5814" s="13"/>
      <c r="BN5814" s="13"/>
    </row>
    <row r="5815" spans="4:66" x14ac:dyDescent="0.25">
      <c r="D5815" s="7"/>
      <c r="E5815" s="10"/>
      <c r="F5815" s="10"/>
      <c r="G5815" s="10"/>
      <c r="H5815" s="10"/>
      <c r="I5815" s="10"/>
      <c r="J5815" s="10"/>
      <c r="K5815" s="11"/>
      <c r="L5815" s="11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  <c r="AR5815" s="12"/>
      <c r="AS5815" s="12"/>
      <c r="AT5815" s="12"/>
      <c r="AU5815" s="12"/>
      <c r="AV5815" s="12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12"/>
      <c r="BG5815" s="12"/>
      <c r="BH5815" s="12"/>
      <c r="BI5815" s="12"/>
      <c r="BJ5815" s="13"/>
      <c r="BK5815" s="13"/>
      <c r="BL5815" s="13"/>
      <c r="BM5815" s="13"/>
      <c r="BN5815" s="13"/>
    </row>
    <row r="5816" spans="4:66" x14ac:dyDescent="0.25">
      <c r="D5816" s="7"/>
      <c r="E5816" s="10"/>
      <c r="F5816" s="10"/>
      <c r="G5816" s="10"/>
      <c r="H5816" s="10"/>
      <c r="I5816" s="10"/>
      <c r="J5816" s="10"/>
      <c r="K5816" s="11"/>
      <c r="L5816" s="11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  <c r="AR5816" s="12"/>
      <c r="AS5816" s="12"/>
      <c r="AT5816" s="12"/>
      <c r="AU5816" s="12"/>
      <c r="AV5816" s="12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12"/>
      <c r="BG5816" s="12"/>
      <c r="BH5816" s="12"/>
      <c r="BI5816" s="12"/>
      <c r="BJ5816" s="13"/>
      <c r="BK5816" s="13"/>
      <c r="BL5816" s="13"/>
      <c r="BM5816" s="13"/>
      <c r="BN5816" s="13"/>
    </row>
    <row r="5817" spans="4:66" x14ac:dyDescent="0.25">
      <c r="D5817" s="7"/>
      <c r="E5817" s="10"/>
      <c r="F5817" s="10"/>
      <c r="G5817" s="10"/>
      <c r="H5817" s="10"/>
      <c r="I5817" s="10"/>
      <c r="J5817" s="10"/>
      <c r="K5817" s="11"/>
      <c r="L5817" s="11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  <c r="AR5817" s="12"/>
      <c r="AS5817" s="12"/>
      <c r="AT5817" s="12"/>
      <c r="AU5817" s="12"/>
      <c r="AV5817" s="12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12"/>
      <c r="BG5817" s="12"/>
      <c r="BH5817" s="12"/>
      <c r="BI5817" s="12"/>
      <c r="BJ5817" s="13"/>
      <c r="BK5817" s="13"/>
      <c r="BL5817" s="13"/>
      <c r="BM5817" s="13"/>
      <c r="BN5817" s="13"/>
    </row>
    <row r="5818" spans="4:66" x14ac:dyDescent="0.25">
      <c r="D5818" s="7"/>
      <c r="E5818" s="10"/>
      <c r="F5818" s="10"/>
      <c r="G5818" s="10"/>
      <c r="H5818" s="10"/>
      <c r="I5818" s="10"/>
      <c r="J5818" s="10"/>
      <c r="K5818" s="11"/>
      <c r="L5818" s="11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  <c r="AR5818" s="12"/>
      <c r="AS5818" s="12"/>
      <c r="AT5818" s="12"/>
      <c r="AU5818" s="12"/>
      <c r="AV5818" s="12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12"/>
      <c r="BG5818" s="12"/>
      <c r="BH5818" s="12"/>
      <c r="BI5818" s="12"/>
      <c r="BJ5818" s="13"/>
      <c r="BK5818" s="13"/>
      <c r="BL5818" s="13"/>
      <c r="BM5818" s="13"/>
      <c r="BN5818" s="13"/>
    </row>
    <row r="5819" spans="4:66" x14ac:dyDescent="0.25">
      <c r="D5819" s="7"/>
      <c r="E5819" s="10"/>
      <c r="F5819" s="10"/>
      <c r="G5819" s="10"/>
      <c r="H5819" s="10"/>
      <c r="I5819" s="10"/>
      <c r="J5819" s="10"/>
      <c r="K5819" s="11"/>
      <c r="L5819" s="11"/>
      <c r="M5819" s="12"/>
      <c r="N5819" s="12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12"/>
      <c r="Z5819" s="12"/>
      <c r="AA5819" s="12"/>
      <c r="AB5819" s="12"/>
      <c r="AC5819" s="12"/>
      <c r="AD5819" s="12"/>
      <c r="AE5819" s="12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  <c r="AR5819" s="12"/>
      <c r="AS5819" s="12"/>
      <c r="AT5819" s="12"/>
      <c r="AU5819" s="12"/>
      <c r="AV5819" s="12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12"/>
      <c r="BG5819" s="12"/>
      <c r="BH5819" s="12"/>
      <c r="BI5819" s="12"/>
      <c r="BJ5819" s="13"/>
      <c r="BK5819" s="13"/>
      <c r="BL5819" s="13"/>
      <c r="BM5819" s="13"/>
      <c r="BN5819" s="13"/>
    </row>
    <row r="5820" spans="4:66" x14ac:dyDescent="0.25">
      <c r="D5820" s="7"/>
      <c r="E5820" s="10"/>
      <c r="F5820" s="10"/>
      <c r="G5820" s="10"/>
      <c r="H5820" s="10"/>
      <c r="I5820" s="10"/>
      <c r="J5820" s="10"/>
      <c r="K5820" s="11"/>
      <c r="L5820" s="11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  <c r="AR5820" s="12"/>
      <c r="AS5820" s="12"/>
      <c r="AT5820" s="12"/>
      <c r="AU5820" s="12"/>
      <c r="AV5820" s="12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12"/>
      <c r="BG5820" s="12"/>
      <c r="BH5820" s="12"/>
      <c r="BI5820" s="12"/>
      <c r="BJ5820" s="13"/>
      <c r="BK5820" s="13"/>
      <c r="BL5820" s="13"/>
      <c r="BM5820" s="13"/>
      <c r="BN5820" s="13"/>
    </row>
    <row r="5821" spans="4:66" x14ac:dyDescent="0.25">
      <c r="D5821" s="7"/>
      <c r="E5821" s="10"/>
      <c r="F5821" s="10"/>
      <c r="G5821" s="10"/>
      <c r="H5821" s="10"/>
      <c r="I5821" s="10"/>
      <c r="J5821" s="10"/>
      <c r="K5821" s="11"/>
      <c r="L5821" s="11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  <c r="AR5821" s="12"/>
      <c r="AS5821" s="12"/>
      <c r="AT5821" s="12"/>
      <c r="AU5821" s="12"/>
      <c r="AV5821" s="12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12"/>
      <c r="BG5821" s="12"/>
      <c r="BH5821" s="12"/>
      <c r="BI5821" s="12"/>
      <c r="BJ5821" s="13"/>
      <c r="BK5821" s="13"/>
      <c r="BL5821" s="13"/>
      <c r="BM5821" s="13"/>
      <c r="BN5821" s="13"/>
    </row>
    <row r="5822" spans="4:66" x14ac:dyDescent="0.25">
      <c r="D5822" s="7"/>
      <c r="E5822" s="10"/>
      <c r="F5822" s="10"/>
      <c r="G5822" s="10"/>
      <c r="H5822" s="10"/>
      <c r="I5822" s="10"/>
      <c r="J5822" s="10"/>
      <c r="K5822" s="11"/>
      <c r="L5822" s="11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  <c r="AR5822" s="12"/>
      <c r="AS5822" s="12"/>
      <c r="AT5822" s="12"/>
      <c r="AU5822" s="12"/>
      <c r="AV5822" s="12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12"/>
      <c r="BG5822" s="12"/>
      <c r="BH5822" s="12"/>
      <c r="BI5822" s="12"/>
      <c r="BJ5822" s="13"/>
      <c r="BK5822" s="13"/>
      <c r="BL5822" s="13"/>
      <c r="BM5822" s="13"/>
      <c r="BN5822" s="13"/>
    </row>
    <row r="5823" spans="4:66" x14ac:dyDescent="0.25">
      <c r="D5823" s="7"/>
      <c r="E5823" s="10"/>
      <c r="F5823" s="10"/>
      <c r="G5823" s="10"/>
      <c r="H5823" s="10"/>
      <c r="I5823" s="10"/>
      <c r="J5823" s="10"/>
      <c r="K5823" s="11"/>
      <c r="L5823" s="11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2"/>
      <c r="AS5823" s="12"/>
      <c r="AT5823" s="12"/>
      <c r="AU5823" s="12"/>
      <c r="AV5823" s="12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12"/>
      <c r="BG5823" s="12"/>
      <c r="BH5823" s="12"/>
      <c r="BI5823" s="12"/>
      <c r="BJ5823" s="13"/>
      <c r="BK5823" s="13"/>
      <c r="BL5823" s="13"/>
      <c r="BM5823" s="13"/>
      <c r="BN5823" s="13"/>
    </row>
    <row r="5824" spans="4:66" x14ac:dyDescent="0.25">
      <c r="D5824" s="7"/>
      <c r="E5824" s="10"/>
      <c r="F5824" s="10"/>
      <c r="G5824" s="10"/>
      <c r="H5824" s="10"/>
      <c r="I5824" s="10"/>
      <c r="J5824" s="10"/>
      <c r="K5824" s="11"/>
      <c r="L5824" s="11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  <c r="AR5824" s="12"/>
      <c r="AS5824" s="12"/>
      <c r="AT5824" s="12"/>
      <c r="AU5824" s="12"/>
      <c r="AV5824" s="12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12"/>
      <c r="BG5824" s="12"/>
      <c r="BH5824" s="12"/>
      <c r="BI5824" s="12"/>
      <c r="BJ5824" s="13"/>
      <c r="BK5824" s="13"/>
      <c r="BL5824" s="13"/>
      <c r="BM5824" s="13"/>
      <c r="BN5824" s="13"/>
    </row>
    <row r="5825" spans="4:66" x14ac:dyDescent="0.25">
      <c r="D5825" s="7"/>
      <c r="E5825" s="10"/>
      <c r="F5825" s="10"/>
      <c r="G5825" s="10"/>
      <c r="H5825" s="10"/>
      <c r="I5825" s="10"/>
      <c r="J5825" s="10"/>
      <c r="K5825" s="11"/>
      <c r="L5825" s="11"/>
      <c r="M5825" s="12"/>
      <c r="N5825" s="12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  <c r="AR5825" s="12"/>
      <c r="AS5825" s="12"/>
      <c r="AT5825" s="12"/>
      <c r="AU5825" s="12"/>
      <c r="AV5825" s="12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12"/>
      <c r="BG5825" s="12"/>
      <c r="BH5825" s="12"/>
      <c r="BI5825" s="12"/>
      <c r="BJ5825" s="13"/>
      <c r="BK5825" s="13"/>
      <c r="BL5825" s="13"/>
      <c r="BM5825" s="13"/>
      <c r="BN5825" s="13"/>
    </row>
    <row r="5826" spans="4:66" x14ac:dyDescent="0.25">
      <c r="D5826" s="7"/>
      <c r="E5826" s="10"/>
      <c r="F5826" s="10"/>
      <c r="G5826" s="10"/>
      <c r="H5826" s="10"/>
      <c r="I5826" s="10"/>
      <c r="J5826" s="10"/>
      <c r="K5826" s="11"/>
      <c r="L5826" s="11"/>
      <c r="M5826" s="12"/>
      <c r="N5826" s="12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  <c r="AR5826" s="12"/>
      <c r="AS5826" s="12"/>
      <c r="AT5826" s="12"/>
      <c r="AU5826" s="12"/>
      <c r="AV5826" s="12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12"/>
      <c r="BG5826" s="12"/>
      <c r="BH5826" s="12"/>
      <c r="BI5826" s="12"/>
      <c r="BJ5826" s="13"/>
      <c r="BK5826" s="13"/>
      <c r="BL5826" s="13"/>
      <c r="BM5826" s="13"/>
      <c r="BN5826" s="13"/>
    </row>
    <row r="5827" spans="4:66" x14ac:dyDescent="0.25">
      <c r="D5827" s="7"/>
      <c r="E5827" s="10"/>
      <c r="F5827" s="10"/>
      <c r="G5827" s="10"/>
      <c r="H5827" s="10"/>
      <c r="I5827" s="10"/>
      <c r="J5827" s="10"/>
      <c r="K5827" s="11"/>
      <c r="L5827" s="11"/>
      <c r="M5827" s="12"/>
      <c r="N5827" s="12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2"/>
      <c r="AS5827" s="12"/>
      <c r="AT5827" s="12"/>
      <c r="AU5827" s="12"/>
      <c r="AV5827" s="12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12"/>
      <c r="BG5827" s="12"/>
      <c r="BH5827" s="12"/>
      <c r="BI5827" s="12"/>
      <c r="BJ5827" s="13"/>
      <c r="BK5827" s="13"/>
      <c r="BL5827" s="13"/>
      <c r="BM5827" s="13"/>
      <c r="BN5827" s="13"/>
    </row>
    <row r="5828" spans="4:66" x14ac:dyDescent="0.25">
      <c r="D5828" s="7"/>
      <c r="E5828" s="10"/>
      <c r="F5828" s="10"/>
      <c r="G5828" s="10"/>
      <c r="H5828" s="10"/>
      <c r="I5828" s="10"/>
      <c r="J5828" s="10"/>
      <c r="K5828" s="11"/>
      <c r="L5828" s="11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  <c r="AR5828" s="12"/>
      <c r="AS5828" s="12"/>
      <c r="AT5828" s="12"/>
      <c r="AU5828" s="12"/>
      <c r="AV5828" s="12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12"/>
      <c r="BG5828" s="12"/>
      <c r="BH5828" s="12"/>
      <c r="BI5828" s="12"/>
      <c r="BJ5828" s="13"/>
      <c r="BK5828" s="13"/>
      <c r="BL5828" s="13"/>
      <c r="BM5828" s="13"/>
      <c r="BN5828" s="13"/>
    </row>
    <row r="5829" spans="4:66" x14ac:dyDescent="0.25">
      <c r="D5829" s="7"/>
      <c r="E5829" s="10"/>
      <c r="F5829" s="10"/>
      <c r="G5829" s="10"/>
      <c r="H5829" s="10"/>
      <c r="I5829" s="10"/>
      <c r="J5829" s="10"/>
      <c r="K5829" s="11"/>
      <c r="L5829" s="11"/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  <c r="AR5829" s="12"/>
      <c r="AS5829" s="12"/>
      <c r="AT5829" s="12"/>
      <c r="AU5829" s="12"/>
      <c r="AV5829" s="12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12"/>
      <c r="BG5829" s="12"/>
      <c r="BH5829" s="12"/>
      <c r="BI5829" s="12"/>
      <c r="BJ5829" s="13"/>
      <c r="BK5829" s="13"/>
      <c r="BL5829" s="13"/>
      <c r="BM5829" s="13"/>
      <c r="BN5829" s="13"/>
    </row>
    <row r="5830" spans="4:66" x14ac:dyDescent="0.25">
      <c r="D5830" s="7"/>
      <c r="E5830" s="10"/>
      <c r="F5830" s="10"/>
      <c r="G5830" s="10"/>
      <c r="H5830" s="10"/>
      <c r="I5830" s="10"/>
      <c r="J5830" s="10"/>
      <c r="K5830" s="11"/>
      <c r="L5830" s="11"/>
      <c r="M5830" s="12"/>
      <c r="N5830" s="12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12"/>
      <c r="Z5830" s="12"/>
      <c r="AA5830" s="12"/>
      <c r="AB5830" s="12"/>
      <c r="AC5830" s="12"/>
      <c r="AD5830" s="12"/>
      <c r="AE5830" s="12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  <c r="AR5830" s="12"/>
      <c r="AS5830" s="12"/>
      <c r="AT5830" s="12"/>
      <c r="AU5830" s="12"/>
      <c r="AV5830" s="12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12"/>
      <c r="BG5830" s="12"/>
      <c r="BH5830" s="12"/>
      <c r="BI5830" s="12"/>
      <c r="BJ5830" s="13"/>
      <c r="BK5830" s="13"/>
      <c r="BL5830" s="13"/>
      <c r="BM5830" s="13"/>
      <c r="BN5830" s="13"/>
    </row>
    <row r="5831" spans="4:66" x14ac:dyDescent="0.25">
      <c r="D5831" s="7"/>
      <c r="E5831" s="10"/>
      <c r="F5831" s="10"/>
      <c r="G5831" s="10"/>
      <c r="H5831" s="10"/>
      <c r="I5831" s="10"/>
      <c r="J5831" s="10"/>
      <c r="K5831" s="11"/>
      <c r="L5831" s="11"/>
      <c r="M5831" s="12"/>
      <c r="N5831" s="12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12"/>
      <c r="Z5831" s="12"/>
      <c r="AA5831" s="12"/>
      <c r="AB5831" s="12"/>
      <c r="AC5831" s="12"/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2"/>
      <c r="AS5831" s="12"/>
      <c r="AT5831" s="12"/>
      <c r="AU5831" s="12"/>
      <c r="AV5831" s="12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12"/>
      <c r="BG5831" s="12"/>
      <c r="BH5831" s="12"/>
      <c r="BI5831" s="12"/>
      <c r="BJ5831" s="13"/>
      <c r="BK5831" s="13"/>
      <c r="BL5831" s="13"/>
      <c r="BM5831" s="13"/>
      <c r="BN5831" s="13"/>
    </row>
    <row r="5832" spans="4:66" x14ac:dyDescent="0.25">
      <c r="D5832" s="7"/>
      <c r="E5832" s="10"/>
      <c r="F5832" s="10"/>
      <c r="G5832" s="10"/>
      <c r="H5832" s="10"/>
      <c r="I5832" s="10"/>
      <c r="J5832" s="10"/>
      <c r="K5832" s="11"/>
      <c r="L5832" s="11"/>
      <c r="M5832" s="12"/>
      <c r="N5832" s="12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12"/>
      <c r="Z5832" s="12"/>
      <c r="AA5832" s="12"/>
      <c r="AB5832" s="12"/>
      <c r="AC5832" s="12"/>
      <c r="AD5832" s="12"/>
      <c r="AE5832" s="12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  <c r="AR5832" s="12"/>
      <c r="AS5832" s="12"/>
      <c r="AT5832" s="12"/>
      <c r="AU5832" s="12"/>
      <c r="AV5832" s="12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12"/>
      <c r="BG5832" s="12"/>
      <c r="BH5832" s="12"/>
      <c r="BI5832" s="12"/>
      <c r="BJ5832" s="13"/>
      <c r="BK5832" s="13"/>
      <c r="BL5832" s="13"/>
      <c r="BM5832" s="13"/>
      <c r="BN5832" s="13"/>
    </row>
    <row r="5833" spans="4:66" x14ac:dyDescent="0.25">
      <c r="D5833" s="7"/>
      <c r="E5833" s="10"/>
      <c r="F5833" s="10"/>
      <c r="G5833" s="10"/>
      <c r="H5833" s="10"/>
      <c r="I5833" s="10"/>
      <c r="J5833" s="10"/>
      <c r="K5833" s="11"/>
      <c r="L5833" s="11"/>
      <c r="M5833" s="12"/>
      <c r="N5833" s="12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12"/>
      <c r="Z5833" s="12"/>
      <c r="AA5833" s="12"/>
      <c r="AB5833" s="12"/>
      <c r="AC5833" s="12"/>
      <c r="AD5833" s="12"/>
      <c r="AE5833" s="12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  <c r="AR5833" s="12"/>
      <c r="AS5833" s="12"/>
      <c r="AT5833" s="12"/>
      <c r="AU5833" s="12"/>
      <c r="AV5833" s="12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12"/>
      <c r="BG5833" s="12"/>
      <c r="BH5833" s="12"/>
      <c r="BI5833" s="12"/>
      <c r="BJ5833" s="13"/>
      <c r="BK5833" s="13"/>
      <c r="BL5833" s="13"/>
      <c r="BM5833" s="13"/>
      <c r="BN5833" s="13"/>
    </row>
    <row r="5834" spans="4:66" x14ac:dyDescent="0.25">
      <c r="D5834" s="7"/>
      <c r="E5834" s="10"/>
      <c r="F5834" s="10"/>
      <c r="G5834" s="10"/>
      <c r="H5834" s="10"/>
      <c r="I5834" s="10"/>
      <c r="J5834" s="10"/>
      <c r="K5834" s="11"/>
      <c r="L5834" s="11"/>
      <c r="M5834" s="12"/>
      <c r="N5834" s="12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12"/>
      <c r="Z5834" s="12"/>
      <c r="AA5834" s="12"/>
      <c r="AB5834" s="12"/>
      <c r="AC5834" s="12"/>
      <c r="AD5834" s="12"/>
      <c r="AE5834" s="12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  <c r="AR5834" s="12"/>
      <c r="AS5834" s="12"/>
      <c r="AT5834" s="12"/>
      <c r="AU5834" s="12"/>
      <c r="AV5834" s="12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12"/>
      <c r="BG5834" s="12"/>
      <c r="BH5834" s="12"/>
      <c r="BI5834" s="12"/>
      <c r="BJ5834" s="13"/>
      <c r="BK5834" s="13"/>
      <c r="BL5834" s="13"/>
      <c r="BM5834" s="13"/>
      <c r="BN5834" s="13"/>
    </row>
    <row r="5835" spans="4:66" x14ac:dyDescent="0.25">
      <c r="D5835" s="7"/>
      <c r="E5835" s="10"/>
      <c r="F5835" s="10"/>
      <c r="G5835" s="10"/>
      <c r="H5835" s="10"/>
      <c r="I5835" s="10"/>
      <c r="J5835" s="10"/>
      <c r="K5835" s="11"/>
      <c r="L5835" s="11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  <c r="AR5835" s="12"/>
      <c r="AS5835" s="12"/>
      <c r="AT5835" s="12"/>
      <c r="AU5835" s="12"/>
      <c r="AV5835" s="12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12"/>
      <c r="BG5835" s="12"/>
      <c r="BH5835" s="12"/>
      <c r="BI5835" s="12"/>
      <c r="BJ5835" s="13"/>
      <c r="BK5835" s="13"/>
      <c r="BL5835" s="13"/>
      <c r="BM5835" s="13"/>
      <c r="BN5835" s="13"/>
    </row>
    <row r="5836" spans="4:66" x14ac:dyDescent="0.25">
      <c r="D5836" s="7"/>
      <c r="E5836" s="10"/>
      <c r="F5836" s="10"/>
      <c r="G5836" s="10"/>
      <c r="H5836" s="10"/>
      <c r="I5836" s="10"/>
      <c r="J5836" s="10"/>
      <c r="K5836" s="11"/>
      <c r="L5836" s="11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  <c r="AR5836" s="12"/>
      <c r="AS5836" s="12"/>
      <c r="AT5836" s="12"/>
      <c r="AU5836" s="12"/>
      <c r="AV5836" s="12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12"/>
      <c r="BG5836" s="12"/>
      <c r="BH5836" s="12"/>
      <c r="BI5836" s="12"/>
      <c r="BJ5836" s="13"/>
      <c r="BK5836" s="13"/>
      <c r="BL5836" s="13"/>
      <c r="BM5836" s="13"/>
      <c r="BN5836" s="13"/>
    </row>
    <row r="5837" spans="4:66" x14ac:dyDescent="0.25">
      <c r="D5837" s="7"/>
      <c r="E5837" s="10"/>
      <c r="F5837" s="10"/>
      <c r="G5837" s="10"/>
      <c r="H5837" s="10"/>
      <c r="I5837" s="10"/>
      <c r="J5837" s="10"/>
      <c r="K5837" s="11"/>
      <c r="L5837" s="11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  <c r="AR5837" s="12"/>
      <c r="AS5837" s="12"/>
      <c r="AT5837" s="12"/>
      <c r="AU5837" s="12"/>
      <c r="AV5837" s="12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12"/>
      <c r="BG5837" s="12"/>
      <c r="BH5837" s="12"/>
      <c r="BI5837" s="12"/>
      <c r="BJ5837" s="13"/>
      <c r="BK5837" s="13"/>
      <c r="BL5837" s="13"/>
      <c r="BM5837" s="13"/>
      <c r="BN5837" s="13"/>
    </row>
    <row r="5838" spans="4:66" x14ac:dyDescent="0.25">
      <c r="D5838" s="7"/>
      <c r="E5838" s="10"/>
      <c r="F5838" s="10"/>
      <c r="G5838" s="10"/>
      <c r="H5838" s="10"/>
      <c r="I5838" s="10"/>
      <c r="J5838" s="10"/>
      <c r="K5838" s="11"/>
      <c r="L5838" s="11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  <c r="AR5838" s="12"/>
      <c r="AS5838" s="12"/>
      <c r="AT5838" s="12"/>
      <c r="AU5838" s="12"/>
      <c r="AV5838" s="12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12"/>
      <c r="BG5838" s="12"/>
      <c r="BH5838" s="12"/>
      <c r="BI5838" s="12"/>
      <c r="BJ5838" s="13"/>
      <c r="BK5838" s="13"/>
      <c r="BL5838" s="13"/>
      <c r="BM5838" s="13"/>
      <c r="BN5838" s="13"/>
    </row>
    <row r="5839" spans="4:66" x14ac:dyDescent="0.25">
      <c r="D5839" s="7"/>
      <c r="E5839" s="10"/>
      <c r="F5839" s="10"/>
      <c r="G5839" s="10"/>
      <c r="H5839" s="10"/>
      <c r="I5839" s="10"/>
      <c r="J5839" s="10"/>
      <c r="K5839" s="11"/>
      <c r="L5839" s="11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  <c r="AR5839" s="12"/>
      <c r="AS5839" s="12"/>
      <c r="AT5839" s="12"/>
      <c r="AU5839" s="12"/>
      <c r="AV5839" s="12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12"/>
      <c r="BG5839" s="12"/>
      <c r="BH5839" s="12"/>
      <c r="BI5839" s="12"/>
      <c r="BJ5839" s="13"/>
      <c r="BK5839" s="13"/>
      <c r="BL5839" s="13"/>
      <c r="BM5839" s="13"/>
      <c r="BN5839" s="13"/>
    </row>
    <row r="5840" spans="4:66" x14ac:dyDescent="0.25">
      <c r="D5840" s="7"/>
      <c r="E5840" s="10"/>
      <c r="F5840" s="10"/>
      <c r="G5840" s="10"/>
      <c r="H5840" s="10"/>
      <c r="I5840" s="10"/>
      <c r="J5840" s="10"/>
      <c r="K5840" s="11"/>
      <c r="L5840" s="11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  <c r="AR5840" s="12"/>
      <c r="AS5840" s="12"/>
      <c r="AT5840" s="12"/>
      <c r="AU5840" s="12"/>
      <c r="AV5840" s="12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12"/>
      <c r="BG5840" s="12"/>
      <c r="BH5840" s="12"/>
      <c r="BI5840" s="12"/>
      <c r="BJ5840" s="13"/>
      <c r="BK5840" s="13"/>
      <c r="BL5840" s="13"/>
      <c r="BM5840" s="13"/>
      <c r="BN5840" s="13"/>
    </row>
    <row r="5841" spans="4:66" x14ac:dyDescent="0.25">
      <c r="D5841" s="7"/>
      <c r="E5841" s="10"/>
      <c r="F5841" s="10"/>
      <c r="G5841" s="10"/>
      <c r="H5841" s="10"/>
      <c r="I5841" s="10"/>
      <c r="J5841" s="10"/>
      <c r="K5841" s="11"/>
      <c r="L5841" s="11"/>
      <c r="M5841" s="12"/>
      <c r="N5841" s="12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2"/>
      <c r="AS5841" s="12"/>
      <c r="AT5841" s="12"/>
      <c r="AU5841" s="12"/>
      <c r="AV5841" s="12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12"/>
      <c r="BG5841" s="12"/>
      <c r="BH5841" s="12"/>
      <c r="BI5841" s="12"/>
      <c r="BJ5841" s="13"/>
      <c r="BK5841" s="13"/>
      <c r="BL5841" s="13"/>
      <c r="BM5841" s="13"/>
      <c r="BN5841" s="13"/>
    </row>
    <row r="5842" spans="4:66" x14ac:dyDescent="0.25">
      <c r="D5842" s="7"/>
      <c r="E5842" s="10"/>
      <c r="F5842" s="10"/>
      <c r="G5842" s="10"/>
      <c r="H5842" s="10"/>
      <c r="I5842" s="10"/>
      <c r="J5842" s="10"/>
      <c r="K5842" s="11"/>
      <c r="L5842" s="11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  <c r="AR5842" s="12"/>
      <c r="AS5842" s="12"/>
      <c r="AT5842" s="12"/>
      <c r="AU5842" s="12"/>
      <c r="AV5842" s="12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12"/>
      <c r="BG5842" s="12"/>
      <c r="BH5842" s="12"/>
      <c r="BI5842" s="12"/>
      <c r="BJ5842" s="13"/>
      <c r="BK5842" s="13"/>
      <c r="BL5842" s="13"/>
      <c r="BM5842" s="13"/>
      <c r="BN5842" s="13"/>
    </row>
    <row r="5843" spans="4:66" x14ac:dyDescent="0.25">
      <c r="D5843" s="7"/>
      <c r="E5843" s="10"/>
      <c r="F5843" s="10"/>
      <c r="G5843" s="10"/>
      <c r="H5843" s="10"/>
      <c r="I5843" s="10"/>
      <c r="J5843" s="10"/>
      <c r="K5843" s="11"/>
      <c r="L5843" s="11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  <c r="AR5843" s="12"/>
      <c r="AS5843" s="12"/>
      <c r="AT5843" s="12"/>
      <c r="AU5843" s="12"/>
      <c r="AV5843" s="12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12"/>
      <c r="BG5843" s="12"/>
      <c r="BH5843" s="12"/>
      <c r="BI5843" s="12"/>
      <c r="BJ5843" s="13"/>
      <c r="BK5843" s="13"/>
      <c r="BL5843" s="13"/>
      <c r="BM5843" s="13"/>
      <c r="BN5843" s="13"/>
    </row>
    <row r="5844" spans="4:66" x14ac:dyDescent="0.25">
      <c r="D5844" s="7"/>
      <c r="E5844" s="10"/>
      <c r="F5844" s="10"/>
      <c r="G5844" s="10"/>
      <c r="H5844" s="10"/>
      <c r="I5844" s="10"/>
      <c r="J5844" s="10"/>
      <c r="K5844" s="11"/>
      <c r="L5844" s="11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  <c r="AR5844" s="12"/>
      <c r="AS5844" s="12"/>
      <c r="AT5844" s="12"/>
      <c r="AU5844" s="12"/>
      <c r="AV5844" s="12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12"/>
      <c r="BG5844" s="12"/>
      <c r="BH5844" s="12"/>
      <c r="BI5844" s="12"/>
      <c r="BJ5844" s="13"/>
      <c r="BK5844" s="13"/>
      <c r="BL5844" s="13"/>
      <c r="BM5844" s="13"/>
      <c r="BN5844" s="13"/>
    </row>
    <row r="5845" spans="4:66" x14ac:dyDescent="0.25">
      <c r="D5845" s="7"/>
      <c r="E5845" s="10"/>
      <c r="F5845" s="10"/>
      <c r="G5845" s="10"/>
      <c r="H5845" s="10"/>
      <c r="I5845" s="10"/>
      <c r="J5845" s="10"/>
      <c r="K5845" s="11"/>
      <c r="L5845" s="11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  <c r="AR5845" s="12"/>
      <c r="AS5845" s="12"/>
      <c r="AT5845" s="12"/>
      <c r="AU5845" s="12"/>
      <c r="AV5845" s="12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12"/>
      <c r="BG5845" s="12"/>
      <c r="BH5845" s="12"/>
      <c r="BI5845" s="12"/>
      <c r="BJ5845" s="13"/>
      <c r="BK5845" s="13"/>
      <c r="BL5845" s="13"/>
      <c r="BM5845" s="13"/>
      <c r="BN5845" s="13"/>
    </row>
    <row r="5846" spans="4:66" x14ac:dyDescent="0.25">
      <c r="D5846" s="7"/>
      <c r="E5846" s="10"/>
      <c r="F5846" s="10"/>
      <c r="G5846" s="10"/>
      <c r="H5846" s="10"/>
      <c r="I5846" s="10"/>
      <c r="J5846" s="10"/>
      <c r="K5846" s="11"/>
      <c r="L5846" s="11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  <c r="AR5846" s="12"/>
      <c r="AS5846" s="12"/>
      <c r="AT5846" s="12"/>
      <c r="AU5846" s="12"/>
      <c r="AV5846" s="12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12"/>
      <c r="BG5846" s="12"/>
      <c r="BH5846" s="12"/>
      <c r="BI5846" s="12"/>
      <c r="BJ5846" s="13"/>
      <c r="BK5846" s="13"/>
      <c r="BL5846" s="13"/>
      <c r="BM5846" s="13"/>
      <c r="BN5846" s="13"/>
    </row>
    <row r="5847" spans="4:66" x14ac:dyDescent="0.25">
      <c r="D5847" s="7"/>
      <c r="E5847" s="10"/>
      <c r="F5847" s="10"/>
      <c r="G5847" s="10"/>
      <c r="H5847" s="10"/>
      <c r="I5847" s="10"/>
      <c r="J5847" s="10"/>
      <c r="K5847" s="11"/>
      <c r="L5847" s="11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  <c r="AR5847" s="12"/>
      <c r="AS5847" s="12"/>
      <c r="AT5847" s="12"/>
      <c r="AU5847" s="12"/>
      <c r="AV5847" s="12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12"/>
      <c r="BG5847" s="12"/>
      <c r="BH5847" s="12"/>
      <c r="BI5847" s="12"/>
      <c r="BJ5847" s="13"/>
      <c r="BK5847" s="13"/>
      <c r="BL5847" s="13"/>
      <c r="BM5847" s="13"/>
      <c r="BN5847" s="13"/>
    </row>
    <row r="5848" spans="4:66" x14ac:dyDescent="0.25">
      <c r="D5848" s="7"/>
      <c r="E5848" s="10"/>
      <c r="F5848" s="10"/>
      <c r="G5848" s="10"/>
      <c r="H5848" s="10"/>
      <c r="I5848" s="10"/>
      <c r="J5848" s="10"/>
      <c r="K5848" s="11"/>
      <c r="L5848" s="11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  <c r="AR5848" s="12"/>
      <c r="AS5848" s="12"/>
      <c r="AT5848" s="12"/>
      <c r="AU5848" s="12"/>
      <c r="AV5848" s="12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12"/>
      <c r="BG5848" s="12"/>
      <c r="BH5848" s="12"/>
      <c r="BI5848" s="12"/>
      <c r="BJ5848" s="13"/>
      <c r="BK5848" s="13"/>
      <c r="BL5848" s="13"/>
      <c r="BM5848" s="13"/>
      <c r="BN5848" s="13"/>
    </row>
    <row r="5849" spans="4:66" x14ac:dyDescent="0.25">
      <c r="D5849" s="7"/>
      <c r="E5849" s="10"/>
      <c r="F5849" s="10"/>
      <c r="G5849" s="10"/>
      <c r="H5849" s="10"/>
      <c r="I5849" s="10"/>
      <c r="J5849" s="10"/>
      <c r="K5849" s="11"/>
      <c r="L5849" s="11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2"/>
      <c r="AS5849" s="12"/>
      <c r="AT5849" s="12"/>
      <c r="AU5849" s="12"/>
      <c r="AV5849" s="12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12"/>
      <c r="BG5849" s="12"/>
      <c r="BH5849" s="12"/>
      <c r="BI5849" s="12"/>
      <c r="BJ5849" s="13"/>
      <c r="BK5849" s="13"/>
      <c r="BL5849" s="13"/>
      <c r="BM5849" s="13"/>
      <c r="BN5849" s="13"/>
    </row>
    <row r="5850" spans="4:66" x14ac:dyDescent="0.25">
      <c r="D5850" s="7"/>
      <c r="E5850" s="10"/>
      <c r="F5850" s="10"/>
      <c r="G5850" s="10"/>
      <c r="H5850" s="10"/>
      <c r="I5850" s="10"/>
      <c r="J5850" s="10"/>
      <c r="K5850" s="11"/>
      <c r="L5850" s="11"/>
      <c r="M5850" s="12"/>
      <c r="N5850" s="12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12"/>
      <c r="Z5850" s="12"/>
      <c r="AA5850" s="12"/>
      <c r="AB5850" s="12"/>
      <c r="AC5850" s="12"/>
      <c r="AD5850" s="12"/>
      <c r="AE5850" s="12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  <c r="AR5850" s="12"/>
      <c r="AS5850" s="12"/>
      <c r="AT5850" s="12"/>
      <c r="AU5850" s="12"/>
      <c r="AV5850" s="12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12"/>
      <c r="BG5850" s="12"/>
      <c r="BH5850" s="12"/>
      <c r="BI5850" s="12"/>
      <c r="BJ5850" s="13"/>
      <c r="BK5850" s="13"/>
      <c r="BL5850" s="13"/>
      <c r="BM5850" s="13"/>
      <c r="BN5850" s="13"/>
    </row>
    <row r="5851" spans="4:66" x14ac:dyDescent="0.25">
      <c r="D5851" s="7"/>
      <c r="E5851" s="10"/>
      <c r="F5851" s="10"/>
      <c r="G5851" s="10"/>
      <c r="H5851" s="10"/>
      <c r="I5851" s="10"/>
      <c r="J5851" s="10"/>
      <c r="K5851" s="11"/>
      <c r="L5851" s="11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  <c r="AR5851" s="12"/>
      <c r="AS5851" s="12"/>
      <c r="AT5851" s="12"/>
      <c r="AU5851" s="12"/>
      <c r="AV5851" s="12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12"/>
      <c r="BG5851" s="12"/>
      <c r="BH5851" s="12"/>
      <c r="BI5851" s="12"/>
      <c r="BJ5851" s="13"/>
      <c r="BK5851" s="13"/>
      <c r="BL5851" s="13"/>
      <c r="BM5851" s="13"/>
      <c r="BN5851" s="13"/>
    </row>
    <row r="5852" spans="4:66" x14ac:dyDescent="0.25">
      <c r="D5852" s="7"/>
      <c r="E5852" s="10"/>
      <c r="F5852" s="10"/>
      <c r="G5852" s="10"/>
      <c r="H5852" s="10"/>
      <c r="I5852" s="10"/>
      <c r="J5852" s="10"/>
      <c r="K5852" s="11"/>
      <c r="L5852" s="11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  <c r="AR5852" s="12"/>
      <c r="AS5852" s="12"/>
      <c r="AT5852" s="12"/>
      <c r="AU5852" s="12"/>
      <c r="AV5852" s="12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12"/>
      <c r="BG5852" s="12"/>
      <c r="BH5852" s="12"/>
      <c r="BI5852" s="12"/>
      <c r="BJ5852" s="13"/>
      <c r="BK5852" s="13"/>
      <c r="BL5852" s="13"/>
      <c r="BM5852" s="13"/>
      <c r="BN5852" s="13"/>
    </row>
    <row r="5853" spans="4:66" x14ac:dyDescent="0.25">
      <c r="D5853" s="7"/>
      <c r="E5853" s="10"/>
      <c r="F5853" s="10"/>
      <c r="G5853" s="10"/>
      <c r="H5853" s="10"/>
      <c r="I5853" s="10"/>
      <c r="J5853" s="10"/>
      <c r="K5853" s="11"/>
      <c r="L5853" s="11"/>
      <c r="M5853" s="12"/>
      <c r="N5853" s="12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  <c r="AR5853" s="12"/>
      <c r="AS5853" s="12"/>
      <c r="AT5853" s="12"/>
      <c r="AU5853" s="12"/>
      <c r="AV5853" s="12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12"/>
      <c r="BG5853" s="12"/>
      <c r="BH5853" s="12"/>
      <c r="BI5853" s="12"/>
      <c r="BJ5853" s="13"/>
      <c r="BK5853" s="13"/>
      <c r="BL5853" s="13"/>
      <c r="BM5853" s="13"/>
      <c r="BN5853" s="13"/>
    </row>
    <row r="5854" spans="4:66" x14ac:dyDescent="0.25">
      <c r="D5854" s="7"/>
      <c r="E5854" s="10"/>
      <c r="F5854" s="10"/>
      <c r="G5854" s="10"/>
      <c r="H5854" s="10"/>
      <c r="I5854" s="10"/>
      <c r="J5854" s="10"/>
      <c r="K5854" s="11"/>
      <c r="L5854" s="11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  <c r="AR5854" s="12"/>
      <c r="AS5854" s="12"/>
      <c r="AT5854" s="12"/>
      <c r="AU5854" s="12"/>
      <c r="AV5854" s="12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12"/>
      <c r="BG5854" s="12"/>
      <c r="BH5854" s="12"/>
      <c r="BI5854" s="12"/>
      <c r="BJ5854" s="13"/>
      <c r="BK5854" s="13"/>
      <c r="BL5854" s="13"/>
      <c r="BM5854" s="13"/>
      <c r="BN5854" s="13"/>
    </row>
    <row r="5855" spans="4:66" x14ac:dyDescent="0.25">
      <c r="D5855" s="7"/>
      <c r="E5855" s="10"/>
      <c r="F5855" s="10"/>
      <c r="G5855" s="10"/>
      <c r="H5855" s="10"/>
      <c r="I5855" s="10"/>
      <c r="J5855" s="10"/>
      <c r="K5855" s="11"/>
      <c r="L5855" s="11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  <c r="AR5855" s="12"/>
      <c r="AS5855" s="12"/>
      <c r="AT5855" s="12"/>
      <c r="AU5855" s="12"/>
      <c r="AV5855" s="12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12"/>
      <c r="BG5855" s="12"/>
      <c r="BH5855" s="12"/>
      <c r="BI5855" s="12"/>
      <c r="BJ5855" s="13"/>
      <c r="BK5855" s="13"/>
      <c r="BL5855" s="13"/>
      <c r="BM5855" s="13"/>
      <c r="BN5855" s="13"/>
    </row>
    <row r="5856" spans="4:66" x14ac:dyDescent="0.25">
      <c r="D5856" s="7"/>
      <c r="E5856" s="10"/>
      <c r="F5856" s="10"/>
      <c r="G5856" s="10"/>
      <c r="H5856" s="10"/>
      <c r="I5856" s="10"/>
      <c r="J5856" s="10"/>
      <c r="K5856" s="11"/>
      <c r="L5856" s="11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  <c r="AR5856" s="12"/>
      <c r="AS5856" s="12"/>
      <c r="AT5856" s="12"/>
      <c r="AU5856" s="12"/>
      <c r="AV5856" s="12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12"/>
      <c r="BG5856" s="12"/>
      <c r="BH5856" s="12"/>
      <c r="BI5856" s="12"/>
      <c r="BJ5856" s="13"/>
      <c r="BK5856" s="13"/>
      <c r="BL5856" s="13"/>
      <c r="BM5856" s="13"/>
      <c r="BN5856" s="13"/>
    </row>
    <row r="5857" spans="4:66" x14ac:dyDescent="0.25">
      <c r="D5857" s="7"/>
      <c r="E5857" s="10"/>
      <c r="F5857" s="10"/>
      <c r="G5857" s="10"/>
      <c r="H5857" s="10"/>
      <c r="I5857" s="10"/>
      <c r="J5857" s="10"/>
      <c r="K5857" s="11"/>
      <c r="L5857" s="11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2"/>
      <c r="AS5857" s="12"/>
      <c r="AT5857" s="12"/>
      <c r="AU5857" s="12"/>
      <c r="AV5857" s="12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12"/>
      <c r="BG5857" s="12"/>
      <c r="BH5857" s="12"/>
      <c r="BI5857" s="12"/>
      <c r="BJ5857" s="13"/>
      <c r="BK5857" s="13"/>
      <c r="BL5857" s="13"/>
      <c r="BM5857" s="13"/>
      <c r="BN5857" s="13"/>
    </row>
    <row r="5858" spans="4:66" x14ac:dyDescent="0.25">
      <c r="D5858" s="7"/>
      <c r="E5858" s="10"/>
      <c r="F5858" s="10"/>
      <c r="G5858" s="10"/>
      <c r="H5858" s="10"/>
      <c r="I5858" s="10"/>
      <c r="J5858" s="10"/>
      <c r="K5858" s="11"/>
      <c r="L5858" s="11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  <c r="AR5858" s="12"/>
      <c r="AS5858" s="12"/>
      <c r="AT5858" s="12"/>
      <c r="AU5858" s="12"/>
      <c r="AV5858" s="12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12"/>
      <c r="BG5858" s="12"/>
      <c r="BH5858" s="12"/>
      <c r="BI5858" s="12"/>
      <c r="BJ5858" s="13"/>
      <c r="BK5858" s="13"/>
      <c r="BL5858" s="13"/>
      <c r="BM5858" s="13"/>
      <c r="BN5858" s="13"/>
    </row>
    <row r="5859" spans="4:66" x14ac:dyDescent="0.25">
      <c r="D5859" s="7"/>
      <c r="E5859" s="10"/>
      <c r="F5859" s="10"/>
      <c r="G5859" s="10"/>
      <c r="H5859" s="10"/>
      <c r="I5859" s="10"/>
      <c r="J5859" s="10"/>
      <c r="K5859" s="11"/>
      <c r="L5859" s="11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2"/>
      <c r="AS5859" s="12"/>
      <c r="AT5859" s="12"/>
      <c r="AU5859" s="12"/>
      <c r="AV5859" s="12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12"/>
      <c r="BG5859" s="12"/>
      <c r="BH5859" s="12"/>
      <c r="BI5859" s="12"/>
      <c r="BJ5859" s="13"/>
      <c r="BK5859" s="13"/>
      <c r="BL5859" s="13"/>
      <c r="BM5859" s="13"/>
      <c r="BN5859" s="13"/>
    </row>
    <row r="5860" spans="4:66" x14ac:dyDescent="0.25">
      <c r="D5860" s="7"/>
      <c r="E5860" s="10"/>
      <c r="F5860" s="10"/>
      <c r="G5860" s="10"/>
      <c r="H5860" s="10"/>
      <c r="I5860" s="10"/>
      <c r="J5860" s="10"/>
      <c r="K5860" s="11"/>
      <c r="L5860" s="11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  <c r="AR5860" s="12"/>
      <c r="AS5860" s="12"/>
      <c r="AT5860" s="12"/>
      <c r="AU5860" s="12"/>
      <c r="AV5860" s="12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12"/>
      <c r="BG5860" s="12"/>
      <c r="BH5860" s="12"/>
      <c r="BI5860" s="12"/>
      <c r="BJ5860" s="13"/>
      <c r="BK5860" s="13"/>
      <c r="BL5860" s="13"/>
      <c r="BM5860" s="13"/>
      <c r="BN5860" s="13"/>
    </row>
    <row r="5861" spans="4:66" x14ac:dyDescent="0.25">
      <c r="D5861" s="7"/>
      <c r="E5861" s="10"/>
      <c r="F5861" s="10"/>
      <c r="G5861" s="10"/>
      <c r="H5861" s="10"/>
      <c r="I5861" s="10"/>
      <c r="J5861" s="10"/>
      <c r="K5861" s="11"/>
      <c r="L5861" s="11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  <c r="AR5861" s="12"/>
      <c r="AS5861" s="12"/>
      <c r="AT5861" s="12"/>
      <c r="AU5861" s="12"/>
      <c r="AV5861" s="12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12"/>
      <c r="BG5861" s="12"/>
      <c r="BH5861" s="12"/>
      <c r="BI5861" s="12"/>
      <c r="BJ5861" s="13"/>
      <c r="BK5861" s="13"/>
      <c r="BL5861" s="13"/>
      <c r="BM5861" s="13"/>
      <c r="BN5861" s="13"/>
    </row>
    <row r="5862" spans="4:66" x14ac:dyDescent="0.25">
      <c r="D5862" s="7"/>
      <c r="E5862" s="10"/>
      <c r="F5862" s="10"/>
      <c r="G5862" s="10"/>
      <c r="H5862" s="10"/>
      <c r="I5862" s="10"/>
      <c r="J5862" s="10"/>
      <c r="K5862" s="11"/>
      <c r="L5862" s="11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  <c r="AR5862" s="12"/>
      <c r="AS5862" s="12"/>
      <c r="AT5862" s="12"/>
      <c r="AU5862" s="12"/>
      <c r="AV5862" s="12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12"/>
      <c r="BG5862" s="12"/>
      <c r="BH5862" s="12"/>
      <c r="BI5862" s="12"/>
      <c r="BJ5862" s="13"/>
      <c r="BK5862" s="13"/>
      <c r="BL5862" s="13"/>
      <c r="BM5862" s="13"/>
      <c r="BN5862" s="13"/>
    </row>
    <row r="5863" spans="4:66" x14ac:dyDescent="0.25">
      <c r="D5863" s="7"/>
      <c r="E5863" s="10"/>
      <c r="F5863" s="10"/>
      <c r="G5863" s="10"/>
      <c r="H5863" s="10"/>
      <c r="I5863" s="10"/>
      <c r="J5863" s="10"/>
      <c r="K5863" s="11"/>
      <c r="L5863" s="11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  <c r="AR5863" s="12"/>
      <c r="AS5863" s="12"/>
      <c r="AT5863" s="12"/>
      <c r="AU5863" s="12"/>
      <c r="AV5863" s="12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12"/>
      <c r="BG5863" s="12"/>
      <c r="BH5863" s="12"/>
      <c r="BI5863" s="12"/>
      <c r="BJ5863" s="13"/>
      <c r="BK5863" s="13"/>
      <c r="BL5863" s="13"/>
      <c r="BM5863" s="13"/>
      <c r="BN5863" s="13"/>
    </row>
    <row r="5864" spans="4:66" x14ac:dyDescent="0.25">
      <c r="D5864" s="7"/>
      <c r="E5864" s="10"/>
      <c r="F5864" s="10"/>
      <c r="G5864" s="10"/>
      <c r="H5864" s="10"/>
      <c r="I5864" s="10"/>
      <c r="J5864" s="10"/>
      <c r="K5864" s="11"/>
      <c r="L5864" s="11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  <c r="AR5864" s="12"/>
      <c r="AS5864" s="12"/>
      <c r="AT5864" s="12"/>
      <c r="AU5864" s="12"/>
      <c r="AV5864" s="12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12"/>
      <c r="BG5864" s="12"/>
      <c r="BH5864" s="12"/>
      <c r="BI5864" s="12"/>
      <c r="BJ5864" s="13"/>
      <c r="BK5864" s="13"/>
      <c r="BL5864" s="13"/>
      <c r="BM5864" s="13"/>
      <c r="BN5864" s="13"/>
    </row>
    <row r="5865" spans="4:66" x14ac:dyDescent="0.25">
      <c r="D5865" s="7"/>
      <c r="E5865" s="10"/>
      <c r="F5865" s="10"/>
      <c r="G5865" s="10"/>
      <c r="H5865" s="10"/>
      <c r="I5865" s="10"/>
      <c r="J5865" s="10"/>
      <c r="K5865" s="11"/>
      <c r="L5865" s="11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2"/>
      <c r="AS5865" s="12"/>
      <c r="AT5865" s="12"/>
      <c r="AU5865" s="12"/>
      <c r="AV5865" s="12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12"/>
      <c r="BG5865" s="12"/>
      <c r="BH5865" s="12"/>
      <c r="BI5865" s="12"/>
      <c r="BJ5865" s="13"/>
      <c r="BK5865" s="13"/>
      <c r="BL5865" s="13"/>
      <c r="BM5865" s="13"/>
      <c r="BN5865" s="13"/>
    </row>
    <row r="5866" spans="4:66" s="14" customFormat="1" x14ac:dyDescent="0.25">
      <c r="D5866" s="21"/>
      <c r="K5866" s="16"/>
      <c r="L5866" s="16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  <c r="Y5866" s="17"/>
      <c r="Z5866" s="17"/>
      <c r="AA5866" s="17"/>
      <c r="AB5866" s="17"/>
      <c r="AC5866" s="17"/>
      <c r="AD5866" s="17"/>
      <c r="AE5866" s="17"/>
      <c r="AF5866" s="17"/>
      <c r="AG5866" s="17"/>
      <c r="AH5866" s="17"/>
      <c r="AI5866" s="17"/>
      <c r="AJ5866" s="17"/>
      <c r="AK5866" s="17"/>
      <c r="AL5866" s="17"/>
      <c r="AM5866" s="17"/>
      <c r="AN5866" s="17"/>
      <c r="AO5866" s="17"/>
      <c r="AP5866" s="17"/>
      <c r="AQ5866" s="17"/>
      <c r="AR5866" s="17"/>
      <c r="AS5866" s="17"/>
      <c r="AT5866" s="17"/>
      <c r="AU5866" s="17"/>
      <c r="AV5866" s="17"/>
      <c r="AW5866" s="17"/>
      <c r="AX5866" s="17"/>
      <c r="AY5866" s="17"/>
      <c r="AZ5866" s="17"/>
      <c r="BA5866" s="17"/>
      <c r="BB5866" s="17"/>
      <c r="BC5866" s="17"/>
      <c r="BD5866" s="17"/>
      <c r="BE5866" s="17"/>
      <c r="BF5866" s="17"/>
      <c r="BG5866" s="17"/>
      <c r="BH5866" s="17"/>
      <c r="BI5866" s="17"/>
      <c r="BJ5866" s="18"/>
      <c r="BK5866" s="18"/>
      <c r="BL5866" s="18"/>
      <c r="BM5866" s="18"/>
      <c r="BN5866" s="18"/>
    </row>
    <row r="5867" spans="4:66" x14ac:dyDescent="0.25">
      <c r="D5867" s="7"/>
      <c r="E5867" s="10"/>
      <c r="F5867" s="10"/>
      <c r="G5867" s="10"/>
      <c r="H5867" s="10"/>
      <c r="I5867" s="10"/>
      <c r="J5867" s="10"/>
      <c r="K5867" s="11"/>
      <c r="L5867" s="11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2"/>
      <c r="AS5867" s="12"/>
      <c r="AT5867" s="12"/>
      <c r="AU5867" s="12"/>
      <c r="AV5867" s="12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12"/>
      <c r="BG5867" s="12"/>
      <c r="BH5867" s="12"/>
      <c r="BI5867" s="12"/>
      <c r="BJ5867" s="13"/>
      <c r="BK5867" s="13"/>
      <c r="BL5867" s="13"/>
      <c r="BM5867" s="13"/>
      <c r="BN5867" s="13"/>
    </row>
    <row r="5868" spans="4:66" x14ac:dyDescent="0.25">
      <c r="D5868" s="7"/>
      <c r="E5868" s="10"/>
      <c r="F5868" s="10"/>
      <c r="G5868" s="10"/>
      <c r="H5868" s="10"/>
      <c r="I5868" s="10"/>
      <c r="J5868" s="10"/>
      <c r="K5868" s="11"/>
      <c r="L5868" s="11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  <c r="AR5868" s="12"/>
      <c r="AS5868" s="12"/>
      <c r="AT5868" s="12"/>
      <c r="AU5868" s="12"/>
      <c r="AV5868" s="12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12"/>
      <c r="BG5868" s="12"/>
      <c r="BH5868" s="12"/>
      <c r="BI5868" s="12"/>
      <c r="BJ5868" s="13"/>
      <c r="BK5868" s="13"/>
      <c r="BL5868" s="13"/>
      <c r="BM5868" s="13"/>
      <c r="BN5868" s="13"/>
    </row>
    <row r="5869" spans="4:66" x14ac:dyDescent="0.25">
      <c r="D5869" s="7"/>
      <c r="E5869" s="10"/>
      <c r="F5869" s="10"/>
      <c r="G5869" s="10"/>
      <c r="H5869" s="10"/>
      <c r="I5869" s="10"/>
      <c r="J5869" s="10"/>
      <c r="K5869" s="11"/>
      <c r="L5869" s="11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  <c r="AR5869" s="12"/>
      <c r="AS5869" s="12"/>
      <c r="AT5869" s="12"/>
      <c r="AU5869" s="12"/>
      <c r="AV5869" s="12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12"/>
      <c r="BG5869" s="12"/>
      <c r="BH5869" s="12"/>
      <c r="BI5869" s="12"/>
      <c r="BJ5869" s="13"/>
      <c r="BK5869" s="13"/>
      <c r="BL5869" s="13"/>
      <c r="BM5869" s="13"/>
      <c r="BN5869" s="13"/>
    </row>
    <row r="5870" spans="4:66" x14ac:dyDescent="0.25">
      <c r="D5870" s="7"/>
      <c r="E5870" s="10"/>
      <c r="F5870" s="10"/>
      <c r="G5870" s="10"/>
      <c r="H5870" s="10"/>
      <c r="I5870" s="10"/>
      <c r="J5870" s="10"/>
      <c r="K5870" s="11"/>
      <c r="L5870" s="11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  <c r="AR5870" s="12"/>
      <c r="AS5870" s="12"/>
      <c r="AT5870" s="12"/>
      <c r="AU5870" s="12"/>
      <c r="AV5870" s="12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12"/>
      <c r="BG5870" s="12"/>
      <c r="BH5870" s="12"/>
      <c r="BI5870" s="12"/>
      <c r="BJ5870" s="13"/>
      <c r="BK5870" s="13"/>
      <c r="BL5870" s="13"/>
      <c r="BM5870" s="13"/>
      <c r="BN5870" s="13"/>
    </row>
    <row r="5871" spans="4:66" x14ac:dyDescent="0.25">
      <c r="D5871" s="7"/>
      <c r="E5871" s="10"/>
      <c r="F5871" s="10"/>
      <c r="G5871" s="10"/>
      <c r="H5871" s="10"/>
      <c r="I5871" s="10"/>
      <c r="J5871" s="10"/>
      <c r="K5871" s="11"/>
      <c r="L5871" s="11"/>
      <c r="M5871" s="12"/>
      <c r="N5871" s="12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12"/>
      <c r="Z5871" s="12"/>
      <c r="AA5871" s="12"/>
      <c r="AB5871" s="12"/>
      <c r="AC5871" s="12"/>
      <c r="AD5871" s="12"/>
      <c r="AE5871" s="12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  <c r="AR5871" s="12"/>
      <c r="AS5871" s="12"/>
      <c r="AT5871" s="12"/>
      <c r="AU5871" s="12"/>
      <c r="AV5871" s="12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12"/>
      <c r="BG5871" s="12"/>
      <c r="BH5871" s="12"/>
      <c r="BI5871" s="12"/>
      <c r="BJ5871" s="13"/>
      <c r="BK5871" s="13"/>
      <c r="BL5871" s="13"/>
      <c r="BM5871" s="13"/>
      <c r="BN5871" s="13"/>
    </row>
    <row r="5872" spans="4:66" x14ac:dyDescent="0.25">
      <c r="D5872" s="7"/>
      <c r="E5872" s="10"/>
      <c r="F5872" s="10"/>
      <c r="G5872" s="10"/>
      <c r="H5872" s="10"/>
      <c r="I5872" s="10"/>
      <c r="J5872" s="10"/>
      <c r="K5872" s="11"/>
      <c r="L5872" s="11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  <c r="AR5872" s="12"/>
      <c r="AS5872" s="12"/>
      <c r="AT5872" s="12"/>
      <c r="AU5872" s="12"/>
      <c r="AV5872" s="12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12"/>
      <c r="BG5872" s="12"/>
      <c r="BH5872" s="12"/>
      <c r="BI5872" s="12"/>
      <c r="BJ5872" s="13"/>
      <c r="BK5872" s="13"/>
      <c r="BL5872" s="13"/>
      <c r="BM5872" s="13"/>
      <c r="BN5872" s="13"/>
    </row>
    <row r="5873" spans="4:66" x14ac:dyDescent="0.25">
      <c r="D5873" s="7"/>
      <c r="E5873" s="10"/>
      <c r="F5873" s="10"/>
      <c r="G5873" s="10"/>
      <c r="H5873" s="10"/>
      <c r="I5873" s="10"/>
      <c r="J5873" s="10"/>
      <c r="K5873" s="11"/>
      <c r="L5873" s="11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  <c r="AR5873" s="12"/>
      <c r="AS5873" s="12"/>
      <c r="AT5873" s="12"/>
      <c r="AU5873" s="12"/>
      <c r="AV5873" s="12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12"/>
      <c r="BG5873" s="12"/>
      <c r="BH5873" s="12"/>
      <c r="BI5873" s="12"/>
      <c r="BJ5873" s="13"/>
      <c r="BK5873" s="13"/>
      <c r="BL5873" s="13"/>
      <c r="BM5873" s="13"/>
      <c r="BN5873" s="13"/>
    </row>
    <row r="5874" spans="4:66" x14ac:dyDescent="0.25">
      <c r="D5874" s="7"/>
      <c r="E5874" s="10"/>
      <c r="F5874" s="10"/>
      <c r="G5874" s="10"/>
      <c r="H5874" s="10"/>
      <c r="I5874" s="10"/>
      <c r="J5874" s="10"/>
      <c r="K5874" s="11"/>
      <c r="L5874" s="11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  <c r="AR5874" s="12"/>
      <c r="AS5874" s="12"/>
      <c r="AT5874" s="12"/>
      <c r="AU5874" s="12"/>
      <c r="AV5874" s="12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12"/>
      <c r="BG5874" s="12"/>
      <c r="BH5874" s="12"/>
      <c r="BI5874" s="12"/>
      <c r="BJ5874" s="13"/>
      <c r="BK5874" s="13"/>
      <c r="BL5874" s="13"/>
      <c r="BM5874" s="13"/>
      <c r="BN5874" s="13"/>
    </row>
    <row r="5875" spans="4:66" x14ac:dyDescent="0.25">
      <c r="D5875" s="7"/>
      <c r="E5875" s="10"/>
      <c r="F5875" s="10"/>
      <c r="G5875" s="10"/>
      <c r="H5875" s="10"/>
      <c r="I5875" s="10"/>
      <c r="J5875" s="10"/>
      <c r="K5875" s="11"/>
      <c r="L5875" s="11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  <c r="AR5875" s="12"/>
      <c r="AS5875" s="12"/>
      <c r="AT5875" s="12"/>
      <c r="AU5875" s="12"/>
      <c r="AV5875" s="12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12"/>
      <c r="BG5875" s="12"/>
      <c r="BH5875" s="12"/>
      <c r="BI5875" s="12"/>
      <c r="BJ5875" s="13"/>
      <c r="BK5875" s="13"/>
      <c r="BL5875" s="13"/>
      <c r="BM5875" s="13"/>
      <c r="BN5875" s="13"/>
    </row>
    <row r="5876" spans="4:66" x14ac:dyDescent="0.25">
      <c r="D5876" s="7"/>
      <c r="E5876" s="10"/>
      <c r="F5876" s="10"/>
      <c r="G5876" s="10"/>
      <c r="H5876" s="10"/>
      <c r="I5876" s="10"/>
      <c r="J5876" s="10"/>
      <c r="K5876" s="11"/>
      <c r="L5876" s="11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  <c r="AR5876" s="12"/>
      <c r="AS5876" s="12"/>
      <c r="AT5876" s="12"/>
      <c r="AU5876" s="12"/>
      <c r="AV5876" s="12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12"/>
      <c r="BG5876" s="12"/>
      <c r="BH5876" s="12"/>
      <c r="BI5876" s="12"/>
      <c r="BJ5876" s="13"/>
      <c r="BK5876" s="13"/>
      <c r="BL5876" s="13"/>
      <c r="BM5876" s="13"/>
      <c r="BN5876" s="13"/>
    </row>
    <row r="5877" spans="4:66" x14ac:dyDescent="0.25">
      <c r="D5877" s="7"/>
      <c r="E5877" s="10"/>
      <c r="F5877" s="10"/>
      <c r="G5877" s="10"/>
      <c r="H5877" s="10"/>
      <c r="I5877" s="10"/>
      <c r="J5877" s="10"/>
      <c r="K5877" s="11"/>
      <c r="L5877" s="11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  <c r="AR5877" s="12"/>
      <c r="AS5877" s="12"/>
      <c r="AT5877" s="12"/>
      <c r="AU5877" s="12"/>
      <c r="AV5877" s="12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12"/>
      <c r="BG5877" s="12"/>
      <c r="BH5877" s="12"/>
      <c r="BI5877" s="12"/>
      <c r="BJ5877" s="13"/>
      <c r="BK5877" s="13"/>
      <c r="BL5877" s="13"/>
      <c r="BM5877" s="13"/>
      <c r="BN5877" s="13"/>
    </row>
    <row r="5878" spans="4:66" x14ac:dyDescent="0.25">
      <c r="D5878" s="7"/>
      <c r="E5878" s="10"/>
      <c r="F5878" s="10"/>
      <c r="G5878" s="10"/>
      <c r="H5878" s="10"/>
      <c r="I5878" s="10"/>
      <c r="J5878" s="10"/>
      <c r="K5878" s="11"/>
      <c r="L5878" s="11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  <c r="AR5878" s="12"/>
      <c r="AS5878" s="12"/>
      <c r="AT5878" s="12"/>
      <c r="AU5878" s="12"/>
      <c r="AV5878" s="12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12"/>
      <c r="BG5878" s="12"/>
      <c r="BH5878" s="12"/>
      <c r="BI5878" s="12"/>
      <c r="BJ5878" s="13"/>
      <c r="BK5878" s="13"/>
      <c r="BL5878" s="13"/>
      <c r="BM5878" s="13"/>
      <c r="BN5878" s="13"/>
    </row>
    <row r="5879" spans="4:66" x14ac:dyDescent="0.25">
      <c r="D5879" s="7"/>
      <c r="E5879" s="10"/>
      <c r="F5879" s="10"/>
      <c r="G5879" s="10"/>
      <c r="H5879" s="10"/>
      <c r="I5879" s="10"/>
      <c r="J5879" s="10"/>
      <c r="K5879" s="11"/>
      <c r="L5879" s="11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  <c r="AR5879" s="12"/>
      <c r="AS5879" s="12"/>
      <c r="AT5879" s="12"/>
      <c r="AU5879" s="12"/>
      <c r="AV5879" s="12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12"/>
      <c r="BG5879" s="12"/>
      <c r="BH5879" s="12"/>
      <c r="BI5879" s="12"/>
      <c r="BJ5879" s="13"/>
      <c r="BK5879" s="13"/>
      <c r="BL5879" s="13"/>
      <c r="BM5879" s="13"/>
      <c r="BN5879" s="13"/>
    </row>
    <row r="5880" spans="4:66" x14ac:dyDescent="0.25">
      <c r="D5880" s="7"/>
      <c r="E5880" s="10"/>
      <c r="F5880" s="10"/>
      <c r="G5880" s="10"/>
      <c r="H5880" s="10"/>
      <c r="I5880" s="10"/>
      <c r="J5880" s="10"/>
      <c r="K5880" s="11"/>
      <c r="L5880" s="11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  <c r="AR5880" s="12"/>
      <c r="AS5880" s="12"/>
      <c r="AT5880" s="12"/>
      <c r="AU5880" s="12"/>
      <c r="AV5880" s="12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12"/>
      <c r="BG5880" s="12"/>
      <c r="BH5880" s="12"/>
      <c r="BI5880" s="12"/>
      <c r="BJ5880" s="13"/>
      <c r="BK5880" s="13"/>
      <c r="BL5880" s="13"/>
      <c r="BM5880" s="13"/>
      <c r="BN5880" s="13"/>
    </row>
    <row r="5881" spans="4:66" x14ac:dyDescent="0.25">
      <c r="D5881" s="7"/>
      <c r="E5881" s="10"/>
      <c r="F5881" s="10"/>
      <c r="G5881" s="10"/>
      <c r="H5881" s="10"/>
      <c r="I5881" s="10"/>
      <c r="J5881" s="10"/>
      <c r="K5881" s="11"/>
      <c r="L5881" s="11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  <c r="AR5881" s="12"/>
      <c r="AS5881" s="12"/>
      <c r="AT5881" s="12"/>
      <c r="AU5881" s="12"/>
      <c r="AV5881" s="12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12"/>
      <c r="BG5881" s="12"/>
      <c r="BH5881" s="12"/>
      <c r="BI5881" s="12"/>
      <c r="BJ5881" s="13"/>
      <c r="BK5881" s="13"/>
      <c r="BL5881" s="13"/>
      <c r="BM5881" s="13"/>
      <c r="BN5881" s="13"/>
    </row>
    <row r="5882" spans="4:66" x14ac:dyDescent="0.25">
      <c r="D5882" s="7"/>
      <c r="E5882" s="10"/>
      <c r="F5882" s="10"/>
      <c r="G5882" s="10"/>
      <c r="H5882" s="10"/>
      <c r="I5882" s="10"/>
      <c r="J5882" s="10"/>
      <c r="K5882" s="11"/>
      <c r="L5882" s="11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  <c r="AR5882" s="12"/>
      <c r="AS5882" s="12"/>
      <c r="AT5882" s="12"/>
      <c r="AU5882" s="12"/>
      <c r="AV5882" s="12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12"/>
      <c r="BG5882" s="12"/>
      <c r="BH5882" s="12"/>
      <c r="BI5882" s="12"/>
      <c r="BJ5882" s="13"/>
      <c r="BK5882" s="13"/>
      <c r="BL5882" s="13"/>
      <c r="BM5882" s="13"/>
      <c r="BN5882" s="13"/>
    </row>
    <row r="5883" spans="4:66" x14ac:dyDescent="0.25">
      <c r="D5883" s="7"/>
      <c r="E5883" s="10"/>
      <c r="F5883" s="10"/>
      <c r="G5883" s="10"/>
      <c r="H5883" s="10"/>
      <c r="I5883" s="10"/>
      <c r="J5883" s="10"/>
      <c r="K5883" s="11"/>
      <c r="L5883" s="11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2"/>
      <c r="AS5883" s="12"/>
      <c r="AT5883" s="12"/>
      <c r="AU5883" s="12"/>
      <c r="AV5883" s="12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12"/>
      <c r="BG5883" s="12"/>
      <c r="BH5883" s="12"/>
      <c r="BI5883" s="12"/>
      <c r="BJ5883" s="13"/>
      <c r="BK5883" s="13"/>
      <c r="BL5883" s="13"/>
      <c r="BM5883" s="13"/>
      <c r="BN5883" s="13"/>
    </row>
    <row r="5884" spans="4:66" x14ac:dyDescent="0.25">
      <c r="D5884" s="7"/>
      <c r="E5884" s="10"/>
      <c r="F5884" s="10"/>
      <c r="G5884" s="10"/>
      <c r="H5884" s="10"/>
      <c r="I5884" s="10"/>
      <c r="J5884" s="10"/>
      <c r="K5884" s="11"/>
      <c r="L5884" s="11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  <c r="AR5884" s="12"/>
      <c r="AS5884" s="12"/>
      <c r="AT5884" s="12"/>
      <c r="AU5884" s="12"/>
      <c r="AV5884" s="12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12"/>
      <c r="BG5884" s="12"/>
      <c r="BH5884" s="12"/>
      <c r="BI5884" s="12"/>
      <c r="BJ5884" s="13"/>
      <c r="BK5884" s="13"/>
      <c r="BL5884" s="13"/>
      <c r="BM5884" s="13"/>
      <c r="BN5884" s="13"/>
    </row>
    <row r="5885" spans="4:66" x14ac:dyDescent="0.25">
      <c r="D5885" s="7"/>
      <c r="E5885" s="10"/>
      <c r="F5885" s="10"/>
      <c r="G5885" s="10"/>
      <c r="H5885" s="10"/>
      <c r="I5885" s="10"/>
      <c r="J5885" s="10"/>
      <c r="K5885" s="11"/>
      <c r="L5885" s="11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  <c r="AR5885" s="12"/>
      <c r="AS5885" s="12"/>
      <c r="AT5885" s="12"/>
      <c r="AU5885" s="12"/>
      <c r="AV5885" s="12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12"/>
      <c r="BG5885" s="12"/>
      <c r="BH5885" s="12"/>
      <c r="BI5885" s="12"/>
      <c r="BJ5885" s="13"/>
      <c r="BK5885" s="13"/>
      <c r="BL5885" s="13"/>
      <c r="BM5885" s="13"/>
      <c r="BN5885" s="13"/>
    </row>
    <row r="5886" spans="4:66" x14ac:dyDescent="0.25">
      <c r="D5886" s="7"/>
      <c r="E5886" s="10"/>
      <c r="F5886" s="10"/>
      <c r="G5886" s="10"/>
      <c r="H5886" s="10"/>
      <c r="I5886" s="10"/>
      <c r="J5886" s="10"/>
      <c r="K5886" s="11"/>
      <c r="L5886" s="11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  <c r="AR5886" s="12"/>
      <c r="AS5886" s="12"/>
      <c r="AT5886" s="12"/>
      <c r="AU5886" s="12"/>
      <c r="AV5886" s="12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12"/>
      <c r="BG5886" s="12"/>
      <c r="BH5886" s="12"/>
      <c r="BI5886" s="12"/>
      <c r="BJ5886" s="13"/>
      <c r="BK5886" s="13"/>
      <c r="BL5886" s="13"/>
      <c r="BM5886" s="13"/>
      <c r="BN5886" s="13"/>
    </row>
    <row r="5887" spans="4:66" x14ac:dyDescent="0.25">
      <c r="D5887" s="7"/>
      <c r="E5887" s="10"/>
      <c r="F5887" s="10"/>
      <c r="G5887" s="10"/>
      <c r="H5887" s="10"/>
      <c r="I5887" s="10"/>
      <c r="J5887" s="10"/>
      <c r="K5887" s="11"/>
      <c r="L5887" s="11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2"/>
      <c r="AS5887" s="12"/>
      <c r="AT5887" s="12"/>
      <c r="AU5887" s="12"/>
      <c r="AV5887" s="12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12"/>
      <c r="BG5887" s="12"/>
      <c r="BH5887" s="12"/>
      <c r="BI5887" s="12"/>
      <c r="BJ5887" s="13"/>
      <c r="BK5887" s="13"/>
      <c r="BL5887" s="13"/>
      <c r="BM5887" s="13"/>
      <c r="BN5887" s="13"/>
    </row>
    <row r="5888" spans="4:66" x14ac:dyDescent="0.25">
      <c r="D5888" s="7"/>
      <c r="E5888" s="10"/>
      <c r="F5888" s="10"/>
      <c r="G5888" s="10"/>
      <c r="H5888" s="10"/>
      <c r="I5888" s="10"/>
      <c r="J5888" s="10"/>
      <c r="K5888" s="11"/>
      <c r="L5888" s="11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  <c r="AR5888" s="12"/>
      <c r="AS5888" s="12"/>
      <c r="AT5888" s="12"/>
      <c r="AU5888" s="12"/>
      <c r="AV5888" s="12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12"/>
      <c r="BG5888" s="12"/>
      <c r="BH5888" s="12"/>
      <c r="BI5888" s="12"/>
      <c r="BJ5888" s="13"/>
      <c r="BK5888" s="13"/>
      <c r="BL5888" s="13"/>
      <c r="BM5888" s="13"/>
      <c r="BN5888" s="13"/>
    </row>
    <row r="5889" spans="4:66" x14ac:dyDescent="0.25">
      <c r="D5889" s="7"/>
      <c r="E5889" s="10"/>
      <c r="F5889" s="10"/>
      <c r="G5889" s="10"/>
      <c r="H5889" s="10"/>
      <c r="I5889" s="10"/>
      <c r="J5889" s="10"/>
      <c r="K5889" s="11"/>
      <c r="L5889" s="11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  <c r="AR5889" s="12"/>
      <c r="AS5889" s="12"/>
      <c r="AT5889" s="12"/>
      <c r="AU5889" s="12"/>
      <c r="AV5889" s="12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12"/>
      <c r="BG5889" s="12"/>
      <c r="BH5889" s="12"/>
      <c r="BI5889" s="12"/>
      <c r="BJ5889" s="13"/>
      <c r="BK5889" s="13"/>
      <c r="BL5889" s="13"/>
      <c r="BM5889" s="13"/>
      <c r="BN5889" s="13"/>
    </row>
    <row r="5890" spans="4:66" x14ac:dyDescent="0.25">
      <c r="D5890" s="7"/>
      <c r="E5890" s="10"/>
      <c r="F5890" s="10"/>
      <c r="G5890" s="10"/>
      <c r="H5890" s="10"/>
      <c r="I5890" s="10"/>
      <c r="J5890" s="10"/>
      <c r="K5890" s="11"/>
      <c r="L5890" s="11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  <c r="AR5890" s="12"/>
      <c r="AS5890" s="12"/>
      <c r="AT5890" s="12"/>
      <c r="AU5890" s="12"/>
      <c r="AV5890" s="12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12"/>
      <c r="BG5890" s="12"/>
      <c r="BH5890" s="12"/>
      <c r="BI5890" s="12"/>
      <c r="BJ5890" s="13"/>
      <c r="BK5890" s="13"/>
      <c r="BL5890" s="13"/>
      <c r="BM5890" s="13"/>
      <c r="BN5890" s="13"/>
    </row>
    <row r="5891" spans="4:66" x14ac:dyDescent="0.25">
      <c r="D5891" s="7"/>
      <c r="E5891" s="10"/>
      <c r="F5891" s="10"/>
      <c r="G5891" s="10"/>
      <c r="H5891" s="10"/>
      <c r="I5891" s="10"/>
      <c r="J5891" s="10"/>
      <c r="K5891" s="11"/>
      <c r="L5891" s="11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  <c r="AR5891" s="12"/>
      <c r="AS5891" s="12"/>
      <c r="AT5891" s="12"/>
      <c r="AU5891" s="12"/>
      <c r="AV5891" s="12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12"/>
      <c r="BG5891" s="12"/>
      <c r="BH5891" s="12"/>
      <c r="BI5891" s="12"/>
      <c r="BJ5891" s="13"/>
      <c r="BK5891" s="13"/>
      <c r="BL5891" s="13"/>
      <c r="BM5891" s="13"/>
      <c r="BN5891" s="13"/>
    </row>
    <row r="5892" spans="4:66" x14ac:dyDescent="0.25">
      <c r="D5892" s="7"/>
      <c r="E5892" s="10"/>
      <c r="F5892" s="10"/>
      <c r="G5892" s="10"/>
      <c r="H5892" s="10"/>
      <c r="I5892" s="10"/>
      <c r="J5892" s="10"/>
      <c r="K5892" s="11"/>
      <c r="L5892" s="11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  <c r="AR5892" s="12"/>
      <c r="AS5892" s="12"/>
      <c r="AT5892" s="12"/>
      <c r="AU5892" s="12"/>
      <c r="AV5892" s="12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12"/>
      <c r="BG5892" s="12"/>
      <c r="BH5892" s="12"/>
      <c r="BI5892" s="12"/>
      <c r="BJ5892" s="13"/>
      <c r="BK5892" s="13"/>
      <c r="BL5892" s="13"/>
      <c r="BM5892" s="13"/>
      <c r="BN5892" s="13"/>
    </row>
    <row r="5893" spans="4:66" x14ac:dyDescent="0.25">
      <c r="D5893" s="7"/>
      <c r="E5893" s="10"/>
      <c r="F5893" s="10"/>
      <c r="G5893" s="10"/>
      <c r="H5893" s="10"/>
      <c r="I5893" s="10"/>
      <c r="J5893" s="10"/>
      <c r="K5893" s="11"/>
      <c r="L5893" s="11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  <c r="AR5893" s="12"/>
      <c r="AS5893" s="12"/>
      <c r="AT5893" s="12"/>
      <c r="AU5893" s="12"/>
      <c r="AV5893" s="12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12"/>
      <c r="BG5893" s="12"/>
      <c r="BH5893" s="12"/>
      <c r="BI5893" s="12"/>
      <c r="BJ5893" s="13"/>
      <c r="BK5893" s="13"/>
      <c r="BL5893" s="13"/>
      <c r="BM5893" s="13"/>
      <c r="BN5893" s="13"/>
    </row>
    <row r="5894" spans="4:66" x14ac:dyDescent="0.25">
      <c r="D5894" s="7"/>
      <c r="E5894" s="10"/>
      <c r="F5894" s="10"/>
      <c r="G5894" s="10"/>
      <c r="H5894" s="10"/>
      <c r="I5894" s="10"/>
      <c r="J5894" s="10"/>
      <c r="K5894" s="11"/>
      <c r="L5894" s="11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  <c r="AR5894" s="12"/>
      <c r="AS5894" s="12"/>
      <c r="AT5894" s="12"/>
      <c r="AU5894" s="12"/>
      <c r="AV5894" s="12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12"/>
      <c r="BG5894" s="12"/>
      <c r="BH5894" s="12"/>
      <c r="BI5894" s="12"/>
      <c r="BJ5894" s="13"/>
      <c r="BK5894" s="13"/>
      <c r="BL5894" s="13"/>
      <c r="BM5894" s="13"/>
      <c r="BN5894" s="13"/>
    </row>
    <row r="5895" spans="4:66" s="14" customFormat="1" x14ac:dyDescent="0.25">
      <c r="D5895" s="21"/>
      <c r="K5895" s="16"/>
      <c r="L5895" s="16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  <c r="Y5895" s="17"/>
      <c r="Z5895" s="17"/>
      <c r="AA5895" s="17"/>
      <c r="AB5895" s="17"/>
      <c r="AC5895" s="17"/>
      <c r="AD5895" s="17"/>
      <c r="AE5895" s="17"/>
      <c r="AF5895" s="17"/>
      <c r="AG5895" s="17"/>
      <c r="AH5895" s="17"/>
      <c r="AI5895" s="17"/>
      <c r="AJ5895" s="17"/>
      <c r="AK5895" s="17"/>
      <c r="AL5895" s="17"/>
      <c r="AM5895" s="17"/>
      <c r="AN5895" s="17"/>
      <c r="AO5895" s="17"/>
      <c r="AP5895" s="17"/>
      <c r="AQ5895" s="17"/>
      <c r="AR5895" s="17"/>
      <c r="AS5895" s="17"/>
      <c r="AT5895" s="17"/>
      <c r="AU5895" s="17"/>
      <c r="AV5895" s="17"/>
      <c r="AW5895" s="17"/>
      <c r="AX5895" s="17"/>
      <c r="AY5895" s="17"/>
      <c r="AZ5895" s="17"/>
      <c r="BA5895" s="17"/>
      <c r="BB5895" s="17"/>
      <c r="BC5895" s="17"/>
      <c r="BD5895" s="17"/>
      <c r="BE5895" s="17"/>
      <c r="BF5895" s="17"/>
      <c r="BG5895" s="17"/>
      <c r="BH5895" s="17"/>
      <c r="BI5895" s="17"/>
      <c r="BJ5895" s="18"/>
      <c r="BK5895" s="18"/>
      <c r="BL5895" s="18"/>
      <c r="BM5895" s="18"/>
      <c r="BN5895" s="18"/>
    </row>
    <row r="5896" spans="4:66" x14ac:dyDescent="0.25">
      <c r="D5896" s="6"/>
      <c r="E5896" s="10"/>
      <c r="F5896" s="10"/>
      <c r="G5896" s="10"/>
      <c r="H5896" s="10"/>
      <c r="I5896" s="10"/>
      <c r="J5896" s="10"/>
      <c r="K5896" s="11"/>
      <c r="L5896" s="11"/>
      <c r="M5896" s="12"/>
      <c r="N5896" s="12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  <c r="AR5896" s="12"/>
      <c r="AS5896" s="12"/>
      <c r="AT5896" s="12"/>
      <c r="AU5896" s="12"/>
      <c r="AV5896" s="12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12"/>
      <c r="BG5896" s="12"/>
      <c r="BH5896" s="12"/>
      <c r="BI5896" s="12"/>
      <c r="BJ5896" s="13"/>
      <c r="BK5896" s="13"/>
      <c r="BL5896" s="13"/>
      <c r="BM5896" s="13"/>
      <c r="BN5896" s="13"/>
    </row>
    <row r="5897" spans="4:66" x14ac:dyDescent="0.25">
      <c r="D5897" s="6"/>
      <c r="E5897" s="10"/>
      <c r="F5897" s="10"/>
      <c r="G5897" s="10"/>
      <c r="H5897" s="10"/>
      <c r="I5897" s="10"/>
      <c r="J5897" s="10"/>
      <c r="K5897" s="11"/>
      <c r="L5897" s="11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  <c r="AR5897" s="12"/>
      <c r="AS5897" s="12"/>
      <c r="AT5897" s="12"/>
      <c r="AU5897" s="12"/>
      <c r="AV5897" s="12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12"/>
      <c r="BG5897" s="12"/>
      <c r="BH5897" s="12"/>
      <c r="BI5897" s="12"/>
      <c r="BJ5897" s="13"/>
      <c r="BK5897" s="13"/>
      <c r="BL5897" s="13"/>
      <c r="BM5897" s="13"/>
      <c r="BN5897" s="13"/>
    </row>
    <row r="5898" spans="4:66" x14ac:dyDescent="0.25">
      <c r="D5898" s="6"/>
      <c r="E5898" s="10"/>
      <c r="F5898" s="10"/>
      <c r="G5898" s="10"/>
      <c r="H5898" s="10"/>
      <c r="I5898" s="10"/>
      <c r="J5898" s="10"/>
      <c r="K5898" s="11"/>
      <c r="L5898" s="11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  <c r="AR5898" s="12"/>
      <c r="AS5898" s="12"/>
      <c r="AT5898" s="12"/>
      <c r="AU5898" s="12"/>
      <c r="AV5898" s="12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12"/>
      <c r="BG5898" s="12"/>
      <c r="BH5898" s="12"/>
      <c r="BI5898" s="12"/>
      <c r="BJ5898" s="13"/>
      <c r="BK5898" s="13"/>
      <c r="BL5898" s="13"/>
      <c r="BM5898" s="13"/>
      <c r="BN5898" s="13"/>
    </row>
    <row r="5899" spans="4:66" x14ac:dyDescent="0.25">
      <c r="D5899" s="6"/>
      <c r="E5899" s="10"/>
      <c r="F5899" s="10"/>
      <c r="G5899" s="10"/>
      <c r="H5899" s="10"/>
      <c r="I5899" s="10"/>
      <c r="J5899" s="10"/>
      <c r="K5899" s="11"/>
      <c r="L5899" s="11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2"/>
      <c r="AS5899" s="12"/>
      <c r="AT5899" s="12"/>
      <c r="AU5899" s="12"/>
      <c r="AV5899" s="12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12"/>
      <c r="BG5899" s="12"/>
      <c r="BH5899" s="12"/>
      <c r="BI5899" s="12"/>
      <c r="BJ5899" s="13"/>
      <c r="BK5899" s="13"/>
      <c r="BL5899" s="13"/>
      <c r="BM5899" s="13"/>
      <c r="BN5899" s="13"/>
    </row>
    <row r="5900" spans="4:66" x14ac:dyDescent="0.25">
      <c r="D5900" s="6"/>
      <c r="E5900" s="10"/>
      <c r="F5900" s="10"/>
      <c r="G5900" s="10"/>
      <c r="H5900" s="10"/>
      <c r="I5900" s="10"/>
      <c r="J5900" s="10"/>
      <c r="K5900" s="11"/>
      <c r="L5900" s="11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  <c r="AR5900" s="12"/>
      <c r="AS5900" s="12"/>
      <c r="AT5900" s="12"/>
      <c r="AU5900" s="12"/>
      <c r="AV5900" s="12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12"/>
      <c r="BG5900" s="12"/>
      <c r="BH5900" s="12"/>
      <c r="BI5900" s="12"/>
      <c r="BJ5900" s="13"/>
      <c r="BK5900" s="13"/>
      <c r="BL5900" s="13"/>
      <c r="BM5900" s="13"/>
      <c r="BN5900" s="13"/>
    </row>
    <row r="5901" spans="4:66" x14ac:dyDescent="0.25">
      <c r="D5901" s="6"/>
      <c r="E5901" s="10"/>
      <c r="F5901" s="10"/>
      <c r="G5901" s="10"/>
      <c r="H5901" s="10"/>
      <c r="I5901" s="10"/>
      <c r="J5901" s="10"/>
      <c r="K5901" s="11"/>
      <c r="L5901" s="11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2"/>
      <c r="AS5901" s="12"/>
      <c r="AT5901" s="12"/>
      <c r="AU5901" s="12"/>
      <c r="AV5901" s="12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12"/>
      <c r="BG5901" s="12"/>
      <c r="BH5901" s="12"/>
      <c r="BI5901" s="12"/>
      <c r="BJ5901" s="13"/>
      <c r="BK5901" s="13"/>
      <c r="BL5901" s="13"/>
      <c r="BM5901" s="13"/>
      <c r="BN5901" s="13"/>
    </row>
    <row r="5902" spans="4:66" x14ac:dyDescent="0.25">
      <c r="D5902" s="6"/>
      <c r="E5902" s="10"/>
      <c r="F5902" s="10"/>
      <c r="G5902" s="10"/>
      <c r="H5902" s="10"/>
      <c r="I5902" s="10"/>
      <c r="J5902" s="10"/>
      <c r="K5902" s="11"/>
      <c r="L5902" s="11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  <c r="AR5902" s="12"/>
      <c r="AS5902" s="12"/>
      <c r="AT5902" s="12"/>
      <c r="AU5902" s="12"/>
      <c r="AV5902" s="12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12"/>
      <c r="BG5902" s="12"/>
      <c r="BH5902" s="12"/>
      <c r="BI5902" s="12"/>
      <c r="BJ5902" s="13"/>
      <c r="BK5902" s="13"/>
      <c r="BL5902" s="13"/>
      <c r="BM5902" s="13"/>
      <c r="BN5902" s="13"/>
    </row>
    <row r="5903" spans="4:66" x14ac:dyDescent="0.25">
      <c r="D5903" s="6"/>
      <c r="E5903" s="10"/>
      <c r="F5903" s="10"/>
      <c r="G5903" s="10"/>
      <c r="H5903" s="10"/>
      <c r="I5903" s="10"/>
      <c r="J5903" s="10"/>
      <c r="K5903" s="11"/>
      <c r="L5903" s="11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  <c r="AR5903" s="12"/>
      <c r="AS5903" s="12"/>
      <c r="AT5903" s="12"/>
      <c r="AU5903" s="12"/>
      <c r="AV5903" s="12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12"/>
      <c r="BG5903" s="12"/>
      <c r="BH5903" s="12"/>
      <c r="BI5903" s="12"/>
      <c r="BJ5903" s="13"/>
      <c r="BK5903" s="13"/>
      <c r="BL5903" s="13"/>
      <c r="BM5903" s="13"/>
      <c r="BN5903" s="13"/>
    </row>
    <row r="5904" spans="4:66" x14ac:dyDescent="0.25">
      <c r="D5904" s="6"/>
      <c r="E5904" s="10"/>
      <c r="F5904" s="10"/>
      <c r="G5904" s="10"/>
      <c r="H5904" s="10"/>
      <c r="I5904" s="10"/>
      <c r="J5904" s="10"/>
      <c r="K5904" s="11"/>
      <c r="L5904" s="11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  <c r="AR5904" s="12"/>
      <c r="AS5904" s="12"/>
      <c r="AT5904" s="12"/>
      <c r="AU5904" s="12"/>
      <c r="AV5904" s="12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12"/>
      <c r="BG5904" s="12"/>
      <c r="BH5904" s="12"/>
      <c r="BI5904" s="12"/>
      <c r="BJ5904" s="13"/>
      <c r="BK5904" s="13"/>
      <c r="BL5904" s="13"/>
      <c r="BM5904" s="13"/>
      <c r="BN5904" s="13"/>
    </row>
    <row r="5905" spans="4:66" x14ac:dyDescent="0.25">
      <c r="D5905" s="6"/>
      <c r="E5905" s="10"/>
      <c r="F5905" s="10"/>
      <c r="G5905" s="10"/>
      <c r="H5905" s="10"/>
      <c r="I5905" s="10"/>
      <c r="J5905" s="10"/>
      <c r="K5905" s="11"/>
      <c r="L5905" s="11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  <c r="AR5905" s="12"/>
      <c r="AS5905" s="12"/>
      <c r="AT5905" s="12"/>
      <c r="AU5905" s="12"/>
      <c r="AV5905" s="12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12"/>
      <c r="BG5905" s="12"/>
      <c r="BH5905" s="12"/>
      <c r="BI5905" s="12"/>
      <c r="BJ5905" s="13"/>
      <c r="BK5905" s="13"/>
      <c r="BL5905" s="13"/>
      <c r="BM5905" s="13"/>
      <c r="BN5905" s="13"/>
    </row>
    <row r="5906" spans="4:66" x14ac:dyDescent="0.25">
      <c r="D5906" s="6"/>
      <c r="E5906" s="10"/>
      <c r="F5906" s="10"/>
      <c r="G5906" s="10"/>
      <c r="H5906" s="10"/>
      <c r="I5906" s="10"/>
      <c r="J5906" s="10"/>
      <c r="K5906" s="11"/>
      <c r="L5906" s="11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  <c r="AR5906" s="12"/>
      <c r="AS5906" s="12"/>
      <c r="AT5906" s="12"/>
      <c r="AU5906" s="12"/>
      <c r="AV5906" s="12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12"/>
      <c r="BG5906" s="12"/>
      <c r="BH5906" s="12"/>
      <c r="BI5906" s="12"/>
      <c r="BJ5906" s="13"/>
      <c r="BK5906" s="13"/>
      <c r="BL5906" s="13"/>
      <c r="BM5906" s="13"/>
      <c r="BN5906" s="13"/>
    </row>
    <row r="5907" spans="4:66" x14ac:dyDescent="0.25">
      <c r="D5907" s="6"/>
      <c r="E5907" s="10"/>
      <c r="F5907" s="10"/>
      <c r="G5907" s="10"/>
      <c r="H5907" s="10"/>
      <c r="I5907" s="10"/>
      <c r="J5907" s="10"/>
      <c r="K5907" s="11"/>
      <c r="L5907" s="11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  <c r="AR5907" s="12"/>
      <c r="AS5907" s="12"/>
      <c r="AT5907" s="12"/>
      <c r="AU5907" s="12"/>
      <c r="AV5907" s="12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12"/>
      <c r="BG5907" s="12"/>
      <c r="BH5907" s="12"/>
      <c r="BI5907" s="12"/>
      <c r="BJ5907" s="13"/>
      <c r="BK5907" s="13"/>
      <c r="BL5907" s="13"/>
      <c r="BM5907" s="13"/>
      <c r="BN5907" s="13"/>
    </row>
    <row r="5908" spans="4:66" x14ac:dyDescent="0.25">
      <c r="D5908" s="6"/>
      <c r="E5908" s="10"/>
      <c r="F5908" s="10"/>
      <c r="G5908" s="10"/>
      <c r="H5908" s="10"/>
      <c r="I5908" s="10"/>
      <c r="J5908" s="10"/>
      <c r="K5908" s="11"/>
      <c r="L5908" s="11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  <c r="AR5908" s="12"/>
      <c r="AS5908" s="12"/>
      <c r="AT5908" s="12"/>
      <c r="AU5908" s="12"/>
      <c r="AV5908" s="12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12"/>
      <c r="BG5908" s="12"/>
      <c r="BH5908" s="12"/>
      <c r="BI5908" s="12"/>
      <c r="BJ5908" s="13"/>
      <c r="BK5908" s="13"/>
      <c r="BL5908" s="13"/>
      <c r="BM5908" s="13"/>
      <c r="BN5908" s="13"/>
    </row>
    <row r="5909" spans="4:66" x14ac:dyDescent="0.25">
      <c r="D5909" s="6"/>
      <c r="E5909" s="10"/>
      <c r="F5909" s="10"/>
      <c r="G5909" s="10"/>
      <c r="H5909" s="10"/>
      <c r="I5909" s="10"/>
      <c r="J5909" s="10"/>
      <c r="K5909" s="11"/>
      <c r="L5909" s="11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  <c r="AR5909" s="12"/>
      <c r="AS5909" s="12"/>
      <c r="AT5909" s="12"/>
      <c r="AU5909" s="12"/>
      <c r="AV5909" s="12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12"/>
      <c r="BG5909" s="12"/>
      <c r="BH5909" s="12"/>
      <c r="BI5909" s="12"/>
      <c r="BJ5909" s="13"/>
      <c r="BK5909" s="13"/>
      <c r="BL5909" s="13"/>
      <c r="BM5909" s="13"/>
      <c r="BN5909" s="13"/>
    </row>
    <row r="5910" spans="4:66" x14ac:dyDescent="0.25">
      <c r="D5910" s="6"/>
      <c r="E5910" s="10"/>
      <c r="F5910" s="10"/>
      <c r="G5910" s="10"/>
      <c r="H5910" s="10"/>
      <c r="I5910" s="10"/>
      <c r="J5910" s="10"/>
      <c r="K5910" s="11"/>
      <c r="L5910" s="11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  <c r="AR5910" s="12"/>
      <c r="AS5910" s="12"/>
      <c r="AT5910" s="12"/>
      <c r="AU5910" s="12"/>
      <c r="AV5910" s="12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12"/>
      <c r="BG5910" s="12"/>
      <c r="BH5910" s="12"/>
      <c r="BI5910" s="12"/>
      <c r="BJ5910" s="13"/>
      <c r="BK5910" s="13"/>
      <c r="BL5910" s="13"/>
      <c r="BM5910" s="13"/>
      <c r="BN5910" s="13"/>
    </row>
    <row r="5911" spans="4:66" x14ac:dyDescent="0.25">
      <c r="D5911" s="6"/>
      <c r="E5911" s="10"/>
      <c r="F5911" s="10"/>
      <c r="G5911" s="10"/>
      <c r="H5911" s="10"/>
      <c r="I5911" s="10"/>
      <c r="J5911" s="10"/>
      <c r="K5911" s="11"/>
      <c r="L5911" s="11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  <c r="AR5911" s="12"/>
      <c r="AS5911" s="12"/>
      <c r="AT5911" s="12"/>
      <c r="AU5911" s="12"/>
      <c r="AV5911" s="12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12"/>
      <c r="BG5911" s="12"/>
      <c r="BH5911" s="12"/>
      <c r="BI5911" s="12"/>
      <c r="BJ5911" s="13"/>
      <c r="BK5911" s="13"/>
      <c r="BL5911" s="13"/>
      <c r="BM5911" s="13"/>
      <c r="BN5911" s="13"/>
    </row>
    <row r="5912" spans="4:66" x14ac:dyDescent="0.25">
      <c r="D5912" s="6"/>
      <c r="E5912" s="10"/>
      <c r="F5912" s="10"/>
      <c r="G5912" s="10"/>
      <c r="H5912" s="10"/>
      <c r="I5912" s="10"/>
      <c r="J5912" s="10"/>
      <c r="K5912" s="11"/>
      <c r="L5912" s="11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  <c r="AR5912" s="12"/>
      <c r="AS5912" s="12"/>
      <c r="AT5912" s="12"/>
      <c r="AU5912" s="12"/>
      <c r="AV5912" s="12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12"/>
      <c r="BG5912" s="12"/>
      <c r="BH5912" s="12"/>
      <c r="BI5912" s="12"/>
      <c r="BJ5912" s="13"/>
      <c r="BK5912" s="13"/>
      <c r="BL5912" s="13"/>
      <c r="BM5912" s="13"/>
      <c r="BN5912" s="13"/>
    </row>
    <row r="5913" spans="4:66" x14ac:dyDescent="0.25">
      <c r="D5913" s="6"/>
      <c r="E5913" s="10"/>
      <c r="F5913" s="10"/>
      <c r="G5913" s="10"/>
      <c r="H5913" s="10"/>
      <c r="I5913" s="10"/>
      <c r="J5913" s="10"/>
      <c r="K5913" s="11"/>
      <c r="L5913" s="11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  <c r="AR5913" s="12"/>
      <c r="AS5913" s="12"/>
      <c r="AT5913" s="12"/>
      <c r="AU5913" s="12"/>
      <c r="AV5913" s="12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12"/>
      <c r="BG5913" s="12"/>
      <c r="BH5913" s="12"/>
      <c r="BI5913" s="12"/>
      <c r="BJ5913" s="13"/>
      <c r="BK5913" s="13"/>
      <c r="BL5913" s="13"/>
      <c r="BM5913" s="13"/>
      <c r="BN5913" s="13"/>
    </row>
    <row r="5914" spans="4:66" x14ac:dyDescent="0.25">
      <c r="D5914" s="6"/>
      <c r="E5914" s="10"/>
      <c r="F5914" s="10"/>
      <c r="G5914" s="10"/>
      <c r="H5914" s="10"/>
      <c r="I5914" s="10"/>
      <c r="J5914" s="10"/>
      <c r="K5914" s="11"/>
      <c r="L5914" s="11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  <c r="AR5914" s="12"/>
      <c r="AS5914" s="12"/>
      <c r="AT5914" s="12"/>
      <c r="AU5914" s="12"/>
      <c r="AV5914" s="12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12"/>
      <c r="BG5914" s="12"/>
      <c r="BH5914" s="12"/>
      <c r="BI5914" s="12"/>
      <c r="BJ5914" s="13"/>
      <c r="BK5914" s="13"/>
      <c r="BL5914" s="13"/>
      <c r="BM5914" s="13"/>
      <c r="BN5914" s="13"/>
    </row>
    <row r="5915" spans="4:66" x14ac:dyDescent="0.25">
      <c r="D5915" s="6"/>
      <c r="E5915" s="10"/>
      <c r="F5915" s="10"/>
      <c r="G5915" s="10"/>
      <c r="H5915" s="10"/>
      <c r="I5915" s="10"/>
      <c r="J5915" s="10"/>
      <c r="K5915" s="11"/>
      <c r="L5915" s="11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  <c r="AR5915" s="12"/>
      <c r="AS5915" s="12"/>
      <c r="AT5915" s="12"/>
      <c r="AU5915" s="12"/>
      <c r="AV5915" s="12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12"/>
      <c r="BG5915" s="12"/>
      <c r="BH5915" s="12"/>
      <c r="BI5915" s="12"/>
      <c r="BJ5915" s="13"/>
      <c r="BK5915" s="13"/>
      <c r="BL5915" s="13"/>
      <c r="BM5915" s="13"/>
      <c r="BN5915" s="13"/>
    </row>
    <row r="5916" spans="4:66" x14ac:dyDescent="0.25">
      <c r="D5916" s="6"/>
      <c r="E5916" s="10"/>
      <c r="F5916" s="10"/>
      <c r="G5916" s="10"/>
      <c r="H5916" s="10"/>
      <c r="I5916" s="10"/>
      <c r="J5916" s="10"/>
      <c r="K5916" s="11"/>
      <c r="L5916" s="11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  <c r="AR5916" s="12"/>
      <c r="AS5916" s="12"/>
      <c r="AT5916" s="12"/>
      <c r="AU5916" s="12"/>
      <c r="AV5916" s="12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12"/>
      <c r="BG5916" s="12"/>
      <c r="BH5916" s="12"/>
      <c r="BI5916" s="12"/>
      <c r="BJ5916" s="13"/>
      <c r="BK5916" s="13"/>
      <c r="BL5916" s="13"/>
      <c r="BM5916" s="13"/>
      <c r="BN5916" s="13"/>
    </row>
    <row r="5917" spans="4:66" x14ac:dyDescent="0.25">
      <c r="D5917" s="6"/>
      <c r="E5917" s="10"/>
      <c r="F5917" s="10"/>
      <c r="G5917" s="10"/>
      <c r="H5917" s="10"/>
      <c r="I5917" s="10"/>
      <c r="J5917" s="10"/>
      <c r="K5917" s="11"/>
      <c r="L5917" s="11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  <c r="AR5917" s="12"/>
      <c r="AS5917" s="12"/>
      <c r="AT5917" s="12"/>
      <c r="AU5917" s="12"/>
      <c r="AV5917" s="12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12"/>
      <c r="BG5917" s="12"/>
      <c r="BH5917" s="12"/>
      <c r="BI5917" s="12"/>
      <c r="BJ5917" s="13"/>
      <c r="BK5917" s="13"/>
      <c r="BL5917" s="13"/>
      <c r="BM5917" s="13"/>
      <c r="BN5917" s="13"/>
    </row>
    <row r="5918" spans="4:66" x14ac:dyDescent="0.25">
      <c r="D5918" s="6"/>
      <c r="E5918" s="10"/>
      <c r="F5918" s="10"/>
      <c r="G5918" s="10"/>
      <c r="H5918" s="10"/>
      <c r="I5918" s="10"/>
      <c r="J5918" s="10"/>
      <c r="K5918" s="11"/>
      <c r="L5918" s="11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  <c r="AR5918" s="12"/>
      <c r="AS5918" s="12"/>
      <c r="AT5918" s="12"/>
      <c r="AU5918" s="12"/>
      <c r="AV5918" s="12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12"/>
      <c r="BG5918" s="12"/>
      <c r="BH5918" s="12"/>
      <c r="BI5918" s="12"/>
      <c r="BJ5918" s="13"/>
      <c r="BK5918" s="13"/>
      <c r="BL5918" s="13"/>
      <c r="BM5918" s="13"/>
      <c r="BN5918" s="13"/>
    </row>
    <row r="5919" spans="4:66" x14ac:dyDescent="0.25">
      <c r="D5919" s="6"/>
      <c r="E5919" s="10"/>
      <c r="F5919" s="10"/>
      <c r="G5919" s="10"/>
      <c r="H5919" s="10"/>
      <c r="I5919" s="10"/>
      <c r="J5919" s="10"/>
      <c r="K5919" s="11"/>
      <c r="L5919" s="11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  <c r="AR5919" s="12"/>
      <c r="AS5919" s="12"/>
      <c r="AT5919" s="12"/>
      <c r="AU5919" s="12"/>
      <c r="AV5919" s="12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12"/>
      <c r="BG5919" s="12"/>
      <c r="BH5919" s="12"/>
      <c r="BI5919" s="12"/>
      <c r="BJ5919" s="13"/>
      <c r="BK5919" s="13"/>
      <c r="BL5919" s="13"/>
      <c r="BM5919" s="13"/>
      <c r="BN5919" s="13"/>
    </row>
    <row r="5920" spans="4:66" x14ac:dyDescent="0.25">
      <c r="D5920" s="6"/>
      <c r="E5920" s="10"/>
      <c r="F5920" s="10"/>
      <c r="G5920" s="10"/>
      <c r="H5920" s="10"/>
      <c r="I5920" s="10"/>
      <c r="J5920" s="10"/>
      <c r="K5920" s="11"/>
      <c r="L5920" s="11"/>
      <c r="M5920" s="12"/>
      <c r="N5920" s="12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12"/>
      <c r="Z5920" s="12"/>
      <c r="AA5920" s="12"/>
      <c r="AB5920" s="12"/>
      <c r="AC5920" s="12"/>
      <c r="AD5920" s="12"/>
      <c r="AE5920" s="12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  <c r="AR5920" s="12"/>
      <c r="AS5920" s="12"/>
      <c r="AT5920" s="12"/>
      <c r="AU5920" s="12"/>
      <c r="AV5920" s="12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12"/>
      <c r="BG5920" s="12"/>
      <c r="BH5920" s="12"/>
      <c r="BI5920" s="12"/>
      <c r="BJ5920" s="13"/>
      <c r="BK5920" s="13"/>
      <c r="BL5920" s="13"/>
      <c r="BM5920" s="13"/>
      <c r="BN5920" s="13"/>
    </row>
    <row r="5921" spans="4:66" x14ac:dyDescent="0.25">
      <c r="D5921" s="6"/>
      <c r="E5921" s="10"/>
      <c r="F5921" s="10"/>
      <c r="G5921" s="10"/>
      <c r="H5921" s="10"/>
      <c r="I5921" s="10"/>
      <c r="J5921" s="10"/>
      <c r="K5921" s="11"/>
      <c r="L5921" s="11"/>
      <c r="M5921" s="12"/>
      <c r="N5921" s="12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  <c r="AR5921" s="12"/>
      <c r="AS5921" s="12"/>
      <c r="AT5921" s="12"/>
      <c r="AU5921" s="12"/>
      <c r="AV5921" s="12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12"/>
      <c r="BG5921" s="12"/>
      <c r="BH5921" s="12"/>
      <c r="BI5921" s="12"/>
      <c r="BJ5921" s="13"/>
      <c r="BK5921" s="13"/>
      <c r="BL5921" s="13"/>
      <c r="BM5921" s="13"/>
      <c r="BN5921" s="13"/>
    </row>
    <row r="5922" spans="4:66" x14ac:dyDescent="0.25">
      <c r="D5922" s="6"/>
      <c r="E5922" s="10"/>
      <c r="F5922" s="10"/>
      <c r="G5922" s="10"/>
      <c r="H5922" s="10"/>
      <c r="I5922" s="10"/>
      <c r="J5922" s="10"/>
      <c r="K5922" s="11"/>
      <c r="L5922" s="11"/>
      <c r="M5922" s="12"/>
      <c r="N5922" s="12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12"/>
      <c r="Z5922" s="12"/>
      <c r="AA5922" s="12"/>
      <c r="AB5922" s="12"/>
      <c r="AC5922" s="12"/>
      <c r="AD5922" s="12"/>
      <c r="AE5922" s="12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  <c r="AR5922" s="12"/>
      <c r="AS5922" s="12"/>
      <c r="AT5922" s="12"/>
      <c r="AU5922" s="12"/>
      <c r="AV5922" s="12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12"/>
      <c r="BG5922" s="12"/>
      <c r="BH5922" s="12"/>
      <c r="BI5922" s="12"/>
      <c r="BJ5922" s="13"/>
      <c r="BK5922" s="13"/>
      <c r="BL5922" s="13"/>
      <c r="BM5922" s="13"/>
      <c r="BN5922" s="13"/>
    </row>
    <row r="5923" spans="4:66" x14ac:dyDescent="0.25">
      <c r="D5923" s="6"/>
      <c r="E5923" s="10"/>
      <c r="F5923" s="10"/>
      <c r="G5923" s="10"/>
      <c r="H5923" s="10"/>
      <c r="I5923" s="10"/>
      <c r="J5923" s="10"/>
      <c r="K5923" s="11"/>
      <c r="L5923" s="11"/>
      <c r="M5923" s="12"/>
      <c r="N5923" s="12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  <c r="AR5923" s="12"/>
      <c r="AS5923" s="12"/>
      <c r="AT5923" s="12"/>
      <c r="AU5923" s="12"/>
      <c r="AV5923" s="12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12"/>
      <c r="BG5923" s="12"/>
      <c r="BH5923" s="12"/>
      <c r="BI5923" s="12"/>
      <c r="BJ5923" s="13"/>
      <c r="BK5923" s="13"/>
      <c r="BL5923" s="13"/>
      <c r="BM5923" s="13"/>
      <c r="BN5923" s="13"/>
    </row>
    <row r="5924" spans="4:66" x14ac:dyDescent="0.25">
      <c r="D5924" s="6"/>
      <c r="E5924" s="10"/>
      <c r="F5924" s="10"/>
      <c r="G5924" s="10"/>
      <c r="H5924" s="10"/>
      <c r="I5924" s="10"/>
      <c r="J5924" s="10"/>
      <c r="K5924" s="11"/>
      <c r="L5924" s="11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  <c r="AR5924" s="12"/>
      <c r="AS5924" s="12"/>
      <c r="AT5924" s="12"/>
      <c r="AU5924" s="12"/>
      <c r="AV5924" s="12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12"/>
      <c r="BG5924" s="12"/>
      <c r="BH5924" s="12"/>
      <c r="BI5924" s="12"/>
      <c r="BJ5924" s="13"/>
      <c r="BK5924" s="13"/>
      <c r="BL5924" s="13"/>
      <c r="BM5924" s="13"/>
      <c r="BN5924" s="13"/>
    </row>
    <row r="5925" spans="4:66" x14ac:dyDescent="0.25">
      <c r="D5925" s="6"/>
      <c r="E5925" s="10"/>
      <c r="F5925" s="10"/>
      <c r="G5925" s="10"/>
      <c r="H5925" s="10"/>
      <c r="I5925" s="10"/>
      <c r="J5925" s="10"/>
      <c r="K5925" s="11"/>
      <c r="L5925" s="11"/>
      <c r="M5925" s="12"/>
      <c r="N5925" s="12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12"/>
      <c r="Z5925" s="12"/>
      <c r="AA5925" s="12"/>
      <c r="AB5925" s="12"/>
      <c r="AC5925" s="12"/>
      <c r="AD5925" s="12"/>
      <c r="AE5925" s="12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  <c r="AR5925" s="12"/>
      <c r="AS5925" s="12"/>
      <c r="AT5925" s="12"/>
      <c r="AU5925" s="12"/>
      <c r="AV5925" s="12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12"/>
      <c r="BG5925" s="12"/>
      <c r="BH5925" s="12"/>
      <c r="BI5925" s="12"/>
      <c r="BJ5925" s="13"/>
      <c r="BK5925" s="13"/>
      <c r="BL5925" s="13"/>
      <c r="BM5925" s="13"/>
      <c r="BN5925" s="13"/>
    </row>
    <row r="5926" spans="4:66" x14ac:dyDescent="0.25">
      <c r="D5926" s="6"/>
      <c r="E5926" s="10"/>
      <c r="F5926" s="10"/>
      <c r="G5926" s="10"/>
      <c r="H5926" s="10"/>
      <c r="I5926" s="10"/>
      <c r="J5926" s="10"/>
      <c r="K5926" s="11"/>
      <c r="L5926" s="11"/>
      <c r="M5926" s="12"/>
      <c r="N5926" s="12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12"/>
      <c r="Z5926" s="12"/>
      <c r="AA5926" s="12"/>
      <c r="AB5926" s="12"/>
      <c r="AC5926" s="12"/>
      <c r="AD5926" s="12"/>
      <c r="AE5926" s="12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  <c r="AR5926" s="12"/>
      <c r="AS5926" s="12"/>
      <c r="AT5926" s="12"/>
      <c r="AU5926" s="12"/>
      <c r="AV5926" s="12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12"/>
      <c r="BG5926" s="12"/>
      <c r="BH5926" s="12"/>
      <c r="BI5926" s="12"/>
      <c r="BJ5926" s="13"/>
      <c r="BK5926" s="13"/>
      <c r="BL5926" s="13"/>
      <c r="BM5926" s="13"/>
      <c r="BN5926" s="13"/>
    </row>
    <row r="5927" spans="4:66" x14ac:dyDescent="0.25">
      <c r="D5927" s="6"/>
      <c r="E5927" s="10"/>
      <c r="F5927" s="10"/>
      <c r="G5927" s="10"/>
      <c r="H5927" s="10"/>
      <c r="I5927" s="10"/>
      <c r="J5927" s="10"/>
      <c r="K5927" s="11"/>
      <c r="L5927" s="11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  <c r="AR5927" s="12"/>
      <c r="AS5927" s="12"/>
      <c r="AT5927" s="12"/>
      <c r="AU5927" s="12"/>
      <c r="AV5927" s="12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12"/>
      <c r="BG5927" s="12"/>
      <c r="BH5927" s="12"/>
      <c r="BI5927" s="12"/>
      <c r="BJ5927" s="13"/>
      <c r="BK5927" s="13"/>
      <c r="BL5927" s="13"/>
      <c r="BM5927" s="13"/>
      <c r="BN5927" s="13"/>
    </row>
    <row r="5928" spans="4:66" x14ac:dyDescent="0.25">
      <c r="D5928" s="6"/>
      <c r="E5928" s="10"/>
      <c r="F5928" s="10"/>
      <c r="G5928" s="10"/>
      <c r="H5928" s="10"/>
      <c r="I5928" s="10"/>
      <c r="J5928" s="10"/>
      <c r="K5928" s="11"/>
      <c r="L5928" s="11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  <c r="AR5928" s="12"/>
      <c r="AS5928" s="12"/>
      <c r="AT5928" s="12"/>
      <c r="AU5928" s="12"/>
      <c r="AV5928" s="12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12"/>
      <c r="BG5928" s="12"/>
      <c r="BH5928" s="12"/>
      <c r="BI5928" s="12"/>
      <c r="BJ5928" s="13"/>
      <c r="BK5928" s="13"/>
      <c r="BL5928" s="13"/>
      <c r="BM5928" s="13"/>
      <c r="BN5928" s="13"/>
    </row>
    <row r="5929" spans="4:66" x14ac:dyDescent="0.25">
      <c r="D5929" s="6"/>
      <c r="E5929" s="10"/>
      <c r="F5929" s="10"/>
      <c r="G5929" s="10"/>
      <c r="H5929" s="10"/>
      <c r="I5929" s="10"/>
      <c r="J5929" s="10"/>
      <c r="K5929" s="11"/>
      <c r="L5929" s="11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  <c r="AR5929" s="12"/>
      <c r="AS5929" s="12"/>
      <c r="AT5929" s="12"/>
      <c r="AU5929" s="12"/>
      <c r="AV5929" s="12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12"/>
      <c r="BG5929" s="12"/>
      <c r="BH5929" s="12"/>
      <c r="BI5929" s="12"/>
      <c r="BJ5929" s="13"/>
      <c r="BK5929" s="13"/>
      <c r="BL5929" s="13"/>
      <c r="BM5929" s="13"/>
      <c r="BN5929" s="13"/>
    </row>
    <row r="5930" spans="4:66" x14ac:dyDescent="0.25">
      <c r="D5930" s="6"/>
      <c r="E5930" s="10"/>
      <c r="F5930" s="10"/>
      <c r="G5930" s="10"/>
      <c r="H5930" s="10"/>
      <c r="I5930" s="10"/>
      <c r="J5930" s="10"/>
      <c r="K5930" s="11"/>
      <c r="L5930" s="11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  <c r="AR5930" s="12"/>
      <c r="AS5930" s="12"/>
      <c r="AT5930" s="12"/>
      <c r="AU5930" s="12"/>
      <c r="AV5930" s="12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12"/>
      <c r="BG5930" s="12"/>
      <c r="BH5930" s="12"/>
      <c r="BI5930" s="12"/>
      <c r="BJ5930" s="13"/>
      <c r="BK5930" s="13"/>
      <c r="BL5930" s="13"/>
      <c r="BM5930" s="13"/>
      <c r="BN5930" s="13"/>
    </row>
    <row r="5931" spans="4:66" x14ac:dyDescent="0.25">
      <c r="D5931" s="6"/>
      <c r="E5931" s="10"/>
      <c r="F5931" s="10"/>
      <c r="G5931" s="10"/>
      <c r="H5931" s="10"/>
      <c r="I5931" s="10"/>
      <c r="J5931" s="10"/>
      <c r="K5931" s="11"/>
      <c r="L5931" s="11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  <c r="AR5931" s="12"/>
      <c r="AS5931" s="12"/>
      <c r="AT5931" s="12"/>
      <c r="AU5931" s="12"/>
      <c r="AV5931" s="12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12"/>
      <c r="BG5931" s="12"/>
      <c r="BH5931" s="12"/>
      <c r="BI5931" s="12"/>
      <c r="BJ5931" s="13"/>
      <c r="BK5931" s="13"/>
      <c r="BL5931" s="13"/>
      <c r="BM5931" s="13"/>
      <c r="BN5931" s="13"/>
    </row>
    <row r="5932" spans="4:66" x14ac:dyDescent="0.25">
      <c r="D5932" s="6"/>
      <c r="E5932" s="10"/>
      <c r="F5932" s="10"/>
      <c r="G5932" s="10"/>
      <c r="H5932" s="10"/>
      <c r="I5932" s="10"/>
      <c r="J5932" s="10"/>
      <c r="K5932" s="11"/>
      <c r="L5932" s="11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  <c r="AR5932" s="12"/>
      <c r="AS5932" s="12"/>
      <c r="AT5932" s="12"/>
      <c r="AU5932" s="12"/>
      <c r="AV5932" s="12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12"/>
      <c r="BG5932" s="12"/>
      <c r="BH5932" s="12"/>
      <c r="BI5932" s="12"/>
      <c r="BJ5932" s="13"/>
      <c r="BK5932" s="13"/>
      <c r="BL5932" s="13"/>
      <c r="BM5932" s="13"/>
      <c r="BN5932" s="13"/>
    </row>
    <row r="5933" spans="4:66" x14ac:dyDescent="0.25">
      <c r="D5933" s="6"/>
      <c r="E5933" s="10"/>
      <c r="F5933" s="10"/>
      <c r="G5933" s="10"/>
      <c r="H5933" s="10"/>
      <c r="I5933" s="10"/>
      <c r="J5933" s="10"/>
      <c r="K5933" s="11"/>
      <c r="L5933" s="11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  <c r="AR5933" s="12"/>
      <c r="AS5933" s="12"/>
      <c r="AT5933" s="12"/>
      <c r="AU5933" s="12"/>
      <c r="AV5933" s="12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12"/>
      <c r="BG5933" s="12"/>
      <c r="BH5933" s="12"/>
      <c r="BI5933" s="12"/>
      <c r="BJ5933" s="13"/>
      <c r="BK5933" s="13"/>
      <c r="BL5933" s="13"/>
      <c r="BM5933" s="13"/>
      <c r="BN5933" s="13"/>
    </row>
    <row r="5934" spans="4:66" x14ac:dyDescent="0.25">
      <c r="D5934" s="6"/>
      <c r="E5934" s="10"/>
      <c r="F5934" s="10"/>
      <c r="G5934" s="10"/>
      <c r="H5934" s="10"/>
      <c r="I5934" s="10"/>
      <c r="J5934" s="10"/>
      <c r="K5934" s="11"/>
      <c r="L5934" s="11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  <c r="AR5934" s="12"/>
      <c r="AS5934" s="12"/>
      <c r="AT5934" s="12"/>
      <c r="AU5934" s="12"/>
      <c r="AV5934" s="12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12"/>
      <c r="BG5934" s="12"/>
      <c r="BH5934" s="12"/>
      <c r="BI5934" s="12"/>
      <c r="BJ5934" s="13"/>
      <c r="BK5934" s="13"/>
      <c r="BL5934" s="13"/>
      <c r="BM5934" s="13"/>
      <c r="BN5934" s="13"/>
    </row>
    <row r="5935" spans="4:66" x14ac:dyDescent="0.25">
      <c r="D5935" s="6"/>
      <c r="E5935" s="10"/>
      <c r="F5935" s="10"/>
      <c r="G5935" s="10"/>
      <c r="H5935" s="10"/>
      <c r="I5935" s="10"/>
      <c r="J5935" s="10"/>
      <c r="K5935" s="11"/>
      <c r="L5935" s="11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  <c r="AR5935" s="12"/>
      <c r="AS5935" s="12"/>
      <c r="AT5935" s="12"/>
      <c r="AU5935" s="12"/>
      <c r="AV5935" s="12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12"/>
      <c r="BG5935" s="12"/>
      <c r="BH5935" s="12"/>
      <c r="BI5935" s="12"/>
      <c r="BJ5935" s="13"/>
      <c r="BK5935" s="13"/>
      <c r="BL5935" s="13"/>
      <c r="BM5935" s="13"/>
      <c r="BN5935" s="13"/>
    </row>
    <row r="5936" spans="4:66" x14ac:dyDescent="0.25">
      <c r="D5936" s="6"/>
      <c r="E5936" s="10"/>
      <c r="F5936" s="10"/>
      <c r="G5936" s="10"/>
      <c r="H5936" s="10"/>
      <c r="I5936" s="10"/>
      <c r="J5936" s="10"/>
      <c r="K5936" s="11"/>
      <c r="L5936" s="11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  <c r="AR5936" s="12"/>
      <c r="AS5936" s="12"/>
      <c r="AT5936" s="12"/>
      <c r="AU5936" s="12"/>
      <c r="AV5936" s="12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12"/>
      <c r="BG5936" s="12"/>
      <c r="BH5936" s="12"/>
      <c r="BI5936" s="12"/>
      <c r="BJ5936" s="13"/>
      <c r="BK5936" s="13"/>
      <c r="BL5936" s="13"/>
      <c r="BM5936" s="13"/>
      <c r="BN5936" s="13"/>
    </row>
    <row r="5937" spans="4:66" x14ac:dyDescent="0.25">
      <c r="D5937" s="6"/>
      <c r="E5937" s="10"/>
      <c r="F5937" s="10"/>
      <c r="G5937" s="10"/>
      <c r="H5937" s="10"/>
      <c r="I5937" s="10"/>
      <c r="J5937" s="10"/>
      <c r="K5937" s="11"/>
      <c r="L5937" s="11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  <c r="AR5937" s="12"/>
      <c r="AS5937" s="12"/>
      <c r="AT5937" s="12"/>
      <c r="AU5937" s="12"/>
      <c r="AV5937" s="12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12"/>
      <c r="BG5937" s="12"/>
      <c r="BH5937" s="12"/>
      <c r="BI5937" s="12"/>
      <c r="BJ5937" s="13"/>
      <c r="BK5937" s="13"/>
      <c r="BL5937" s="13"/>
      <c r="BM5937" s="13"/>
      <c r="BN5937" s="13"/>
    </row>
    <row r="5938" spans="4:66" x14ac:dyDescent="0.25">
      <c r="D5938" s="6"/>
      <c r="E5938" s="10"/>
      <c r="F5938" s="10"/>
      <c r="G5938" s="10"/>
      <c r="H5938" s="10"/>
      <c r="I5938" s="10"/>
      <c r="J5938" s="10"/>
      <c r="K5938" s="11"/>
      <c r="L5938" s="11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  <c r="AR5938" s="12"/>
      <c r="AS5938" s="12"/>
      <c r="AT5938" s="12"/>
      <c r="AU5938" s="12"/>
      <c r="AV5938" s="12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12"/>
      <c r="BG5938" s="12"/>
      <c r="BH5938" s="12"/>
      <c r="BI5938" s="12"/>
      <c r="BJ5938" s="13"/>
      <c r="BK5938" s="13"/>
      <c r="BL5938" s="13"/>
      <c r="BM5938" s="13"/>
      <c r="BN5938" s="13"/>
    </row>
    <row r="5939" spans="4:66" x14ac:dyDescent="0.25">
      <c r="D5939" s="6"/>
      <c r="E5939" s="10"/>
      <c r="F5939" s="10"/>
      <c r="G5939" s="10"/>
      <c r="H5939" s="10"/>
      <c r="I5939" s="10"/>
      <c r="J5939" s="10"/>
      <c r="K5939" s="11"/>
      <c r="L5939" s="11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  <c r="AR5939" s="12"/>
      <c r="AS5939" s="12"/>
      <c r="AT5939" s="12"/>
      <c r="AU5939" s="12"/>
      <c r="AV5939" s="12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12"/>
      <c r="BG5939" s="12"/>
      <c r="BH5939" s="12"/>
      <c r="BI5939" s="12"/>
      <c r="BJ5939" s="13"/>
      <c r="BK5939" s="13"/>
      <c r="BL5939" s="13"/>
      <c r="BM5939" s="13"/>
      <c r="BN5939" s="13"/>
    </row>
    <row r="5940" spans="4:66" x14ac:dyDescent="0.25">
      <c r="D5940" s="6"/>
      <c r="E5940" s="10"/>
      <c r="F5940" s="10"/>
      <c r="G5940" s="10"/>
      <c r="H5940" s="10"/>
      <c r="I5940" s="10"/>
      <c r="J5940" s="10"/>
      <c r="K5940" s="11"/>
      <c r="L5940" s="11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  <c r="AR5940" s="12"/>
      <c r="AS5940" s="12"/>
      <c r="AT5940" s="12"/>
      <c r="AU5940" s="12"/>
      <c r="AV5940" s="12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12"/>
      <c r="BG5940" s="12"/>
      <c r="BH5940" s="12"/>
      <c r="BI5940" s="12"/>
      <c r="BJ5940" s="13"/>
      <c r="BK5940" s="13"/>
      <c r="BL5940" s="13"/>
      <c r="BM5940" s="13"/>
      <c r="BN5940" s="13"/>
    </row>
    <row r="5941" spans="4:66" x14ac:dyDescent="0.25">
      <c r="D5941" s="6"/>
      <c r="E5941" s="10"/>
      <c r="F5941" s="10"/>
      <c r="G5941" s="10"/>
      <c r="H5941" s="10"/>
      <c r="I5941" s="10"/>
      <c r="J5941" s="10"/>
      <c r="K5941" s="11"/>
      <c r="L5941" s="11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  <c r="AR5941" s="12"/>
      <c r="AS5941" s="12"/>
      <c r="AT5941" s="12"/>
      <c r="AU5941" s="12"/>
      <c r="AV5941" s="12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12"/>
      <c r="BG5941" s="12"/>
      <c r="BH5941" s="12"/>
      <c r="BI5941" s="12"/>
      <c r="BJ5941" s="13"/>
      <c r="BK5941" s="13"/>
      <c r="BL5941" s="13"/>
      <c r="BM5941" s="13"/>
      <c r="BN5941" s="13"/>
    </row>
    <row r="5942" spans="4:66" x14ac:dyDescent="0.25">
      <c r="D5942" s="6"/>
      <c r="E5942" s="10"/>
      <c r="F5942" s="10"/>
      <c r="G5942" s="10"/>
      <c r="H5942" s="10"/>
      <c r="I5942" s="10"/>
      <c r="J5942" s="10"/>
      <c r="K5942" s="11"/>
      <c r="L5942" s="11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  <c r="AR5942" s="12"/>
      <c r="AS5942" s="12"/>
      <c r="AT5942" s="12"/>
      <c r="AU5942" s="12"/>
      <c r="AV5942" s="12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12"/>
      <c r="BG5942" s="12"/>
      <c r="BH5942" s="12"/>
      <c r="BI5942" s="12"/>
      <c r="BJ5942" s="13"/>
      <c r="BK5942" s="13"/>
      <c r="BL5942" s="13"/>
      <c r="BM5942" s="13"/>
      <c r="BN5942" s="13"/>
    </row>
    <row r="5943" spans="4:66" x14ac:dyDescent="0.25">
      <c r="D5943" s="6"/>
      <c r="E5943" s="10"/>
      <c r="F5943" s="10"/>
      <c r="G5943" s="10"/>
      <c r="H5943" s="10"/>
      <c r="I5943" s="10"/>
      <c r="J5943" s="10"/>
      <c r="K5943" s="11"/>
      <c r="L5943" s="11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  <c r="AR5943" s="12"/>
      <c r="AS5943" s="12"/>
      <c r="AT5943" s="12"/>
      <c r="AU5943" s="12"/>
      <c r="AV5943" s="12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12"/>
      <c r="BG5943" s="12"/>
      <c r="BH5943" s="12"/>
      <c r="BI5943" s="12"/>
      <c r="BJ5943" s="13"/>
      <c r="BK5943" s="13"/>
      <c r="BL5943" s="13"/>
      <c r="BM5943" s="13"/>
      <c r="BN5943" s="13"/>
    </row>
    <row r="5944" spans="4:66" x14ac:dyDescent="0.25">
      <c r="D5944" s="6"/>
      <c r="E5944" s="10"/>
      <c r="F5944" s="10"/>
      <c r="G5944" s="10"/>
      <c r="H5944" s="10"/>
      <c r="I5944" s="10"/>
      <c r="J5944" s="10"/>
      <c r="K5944" s="11"/>
      <c r="L5944" s="11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  <c r="AR5944" s="12"/>
      <c r="AS5944" s="12"/>
      <c r="AT5944" s="12"/>
      <c r="AU5944" s="12"/>
      <c r="AV5944" s="12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12"/>
      <c r="BG5944" s="12"/>
      <c r="BH5944" s="12"/>
      <c r="BI5944" s="12"/>
      <c r="BJ5944" s="13"/>
      <c r="BK5944" s="13"/>
      <c r="BL5944" s="13"/>
      <c r="BM5944" s="13"/>
      <c r="BN5944" s="13"/>
    </row>
    <row r="5945" spans="4:66" x14ac:dyDescent="0.25">
      <c r="D5945" s="6"/>
      <c r="E5945" s="10"/>
      <c r="F5945" s="10"/>
      <c r="G5945" s="10"/>
      <c r="H5945" s="10"/>
      <c r="I5945" s="10"/>
      <c r="J5945" s="10"/>
      <c r="K5945" s="11"/>
      <c r="L5945" s="11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  <c r="AR5945" s="12"/>
      <c r="AS5945" s="12"/>
      <c r="AT5945" s="12"/>
      <c r="AU5945" s="12"/>
      <c r="AV5945" s="12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12"/>
      <c r="BG5945" s="12"/>
      <c r="BH5945" s="12"/>
      <c r="BI5945" s="12"/>
      <c r="BJ5945" s="13"/>
      <c r="BK5945" s="13"/>
      <c r="BL5945" s="13"/>
      <c r="BM5945" s="13"/>
      <c r="BN5945" s="13"/>
    </row>
    <row r="5946" spans="4:66" x14ac:dyDescent="0.25">
      <c r="D5946" s="6"/>
      <c r="E5946" s="10"/>
      <c r="F5946" s="10"/>
      <c r="G5946" s="10"/>
      <c r="H5946" s="10"/>
      <c r="I5946" s="10"/>
      <c r="J5946" s="10"/>
      <c r="K5946" s="11"/>
      <c r="L5946" s="11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  <c r="AR5946" s="12"/>
      <c r="AS5946" s="12"/>
      <c r="AT5946" s="12"/>
      <c r="AU5946" s="12"/>
      <c r="AV5946" s="12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12"/>
      <c r="BG5946" s="12"/>
      <c r="BH5946" s="12"/>
      <c r="BI5946" s="12"/>
      <c r="BJ5946" s="13"/>
      <c r="BK5946" s="13"/>
      <c r="BL5946" s="13"/>
      <c r="BM5946" s="13"/>
      <c r="BN5946" s="13"/>
    </row>
    <row r="5947" spans="4:66" x14ac:dyDescent="0.25">
      <c r="D5947" s="6"/>
      <c r="E5947" s="10"/>
      <c r="F5947" s="10"/>
      <c r="G5947" s="10"/>
      <c r="H5947" s="10"/>
      <c r="I5947" s="10"/>
      <c r="J5947" s="10"/>
      <c r="K5947" s="11"/>
      <c r="L5947" s="11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  <c r="AR5947" s="12"/>
      <c r="AS5947" s="12"/>
      <c r="AT5947" s="12"/>
      <c r="AU5947" s="12"/>
      <c r="AV5947" s="12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12"/>
      <c r="BG5947" s="12"/>
      <c r="BH5947" s="12"/>
      <c r="BI5947" s="12"/>
      <c r="BJ5947" s="13"/>
      <c r="BK5947" s="13"/>
      <c r="BL5947" s="13"/>
      <c r="BM5947" s="13"/>
      <c r="BN5947" s="13"/>
    </row>
    <row r="5948" spans="4:66" x14ac:dyDescent="0.25">
      <c r="D5948" s="6"/>
      <c r="E5948" s="10"/>
      <c r="F5948" s="10"/>
      <c r="G5948" s="10"/>
      <c r="H5948" s="10"/>
      <c r="I5948" s="10"/>
      <c r="J5948" s="10"/>
      <c r="K5948" s="11"/>
      <c r="L5948" s="11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  <c r="AR5948" s="12"/>
      <c r="AS5948" s="12"/>
      <c r="AT5948" s="12"/>
      <c r="AU5948" s="12"/>
      <c r="AV5948" s="12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12"/>
      <c r="BG5948" s="12"/>
      <c r="BH5948" s="12"/>
      <c r="BI5948" s="12"/>
      <c r="BJ5948" s="13"/>
      <c r="BK5948" s="13"/>
      <c r="BL5948" s="13"/>
      <c r="BM5948" s="13"/>
      <c r="BN5948" s="13"/>
    </row>
    <row r="5949" spans="4:66" x14ac:dyDescent="0.25">
      <c r="D5949" s="6"/>
      <c r="E5949" s="10"/>
      <c r="F5949" s="10"/>
      <c r="G5949" s="10"/>
      <c r="H5949" s="10"/>
      <c r="I5949" s="10"/>
      <c r="J5949" s="10"/>
      <c r="K5949" s="11"/>
      <c r="L5949" s="11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  <c r="AR5949" s="12"/>
      <c r="AS5949" s="12"/>
      <c r="AT5949" s="12"/>
      <c r="AU5949" s="12"/>
      <c r="AV5949" s="12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12"/>
      <c r="BG5949" s="12"/>
      <c r="BH5949" s="12"/>
      <c r="BI5949" s="12"/>
      <c r="BJ5949" s="13"/>
      <c r="BK5949" s="13"/>
      <c r="BL5949" s="13"/>
      <c r="BM5949" s="13"/>
      <c r="BN5949" s="13"/>
    </row>
    <row r="5950" spans="4:66" x14ac:dyDescent="0.25">
      <c r="D5950" s="6"/>
      <c r="E5950" s="10"/>
      <c r="F5950" s="10"/>
      <c r="G5950" s="10"/>
      <c r="H5950" s="10"/>
      <c r="I5950" s="10"/>
      <c r="J5950" s="10"/>
      <c r="K5950" s="11"/>
      <c r="L5950" s="11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  <c r="AR5950" s="12"/>
      <c r="AS5950" s="12"/>
      <c r="AT5950" s="12"/>
      <c r="AU5950" s="12"/>
      <c r="AV5950" s="12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12"/>
      <c r="BG5950" s="12"/>
      <c r="BH5950" s="12"/>
      <c r="BI5950" s="12"/>
      <c r="BJ5950" s="13"/>
      <c r="BK5950" s="13"/>
      <c r="BL5950" s="13"/>
      <c r="BM5950" s="13"/>
      <c r="BN5950" s="13"/>
    </row>
    <row r="5951" spans="4:66" x14ac:dyDescent="0.25">
      <c r="D5951" s="6"/>
      <c r="E5951" s="10"/>
      <c r="F5951" s="10"/>
      <c r="G5951" s="10"/>
      <c r="H5951" s="10"/>
      <c r="I5951" s="10"/>
      <c r="J5951" s="10"/>
      <c r="K5951" s="11"/>
      <c r="L5951" s="11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  <c r="AR5951" s="12"/>
      <c r="AS5951" s="12"/>
      <c r="AT5951" s="12"/>
      <c r="AU5951" s="12"/>
      <c r="AV5951" s="12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12"/>
      <c r="BG5951" s="12"/>
      <c r="BH5951" s="12"/>
      <c r="BI5951" s="12"/>
      <c r="BJ5951" s="13"/>
      <c r="BK5951" s="13"/>
      <c r="BL5951" s="13"/>
      <c r="BM5951" s="13"/>
      <c r="BN5951" s="13"/>
    </row>
    <row r="5952" spans="4:66" x14ac:dyDescent="0.25">
      <c r="D5952" s="6"/>
      <c r="E5952" s="10"/>
      <c r="F5952" s="10"/>
      <c r="G5952" s="10"/>
      <c r="H5952" s="10"/>
      <c r="I5952" s="10"/>
      <c r="J5952" s="10"/>
      <c r="K5952" s="11"/>
      <c r="L5952" s="11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  <c r="AR5952" s="12"/>
      <c r="AS5952" s="12"/>
      <c r="AT5952" s="12"/>
      <c r="AU5952" s="12"/>
      <c r="AV5952" s="12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12"/>
      <c r="BG5952" s="12"/>
      <c r="BH5952" s="12"/>
      <c r="BI5952" s="12"/>
      <c r="BJ5952" s="13"/>
      <c r="BK5952" s="13"/>
      <c r="BL5952" s="13"/>
      <c r="BM5952" s="13"/>
      <c r="BN5952" s="13"/>
    </row>
    <row r="5953" spans="4:66" x14ac:dyDescent="0.25">
      <c r="D5953" s="6"/>
      <c r="E5953" s="10"/>
      <c r="F5953" s="10"/>
      <c r="G5953" s="10"/>
      <c r="H5953" s="10"/>
      <c r="I5953" s="10"/>
      <c r="J5953" s="10"/>
      <c r="K5953" s="11"/>
      <c r="L5953" s="11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  <c r="AR5953" s="12"/>
      <c r="AS5953" s="12"/>
      <c r="AT5953" s="12"/>
      <c r="AU5953" s="12"/>
      <c r="AV5953" s="12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12"/>
      <c r="BG5953" s="12"/>
      <c r="BH5953" s="12"/>
      <c r="BI5953" s="12"/>
      <c r="BJ5953" s="13"/>
      <c r="BK5953" s="13"/>
      <c r="BL5953" s="13"/>
      <c r="BM5953" s="13"/>
      <c r="BN5953" s="13"/>
    </row>
    <row r="5954" spans="4:66" x14ac:dyDescent="0.25">
      <c r="D5954" s="6"/>
      <c r="E5954" s="10"/>
      <c r="F5954" s="10"/>
      <c r="G5954" s="10"/>
      <c r="H5954" s="10"/>
      <c r="I5954" s="10"/>
      <c r="J5954" s="10"/>
      <c r="K5954" s="11"/>
      <c r="L5954" s="11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  <c r="AR5954" s="12"/>
      <c r="AS5954" s="12"/>
      <c r="AT5954" s="12"/>
      <c r="AU5954" s="12"/>
      <c r="AV5954" s="12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12"/>
      <c r="BG5954" s="12"/>
      <c r="BH5954" s="12"/>
      <c r="BI5954" s="12"/>
      <c r="BJ5954" s="13"/>
      <c r="BK5954" s="13"/>
      <c r="BL5954" s="13"/>
      <c r="BM5954" s="13"/>
      <c r="BN5954" s="13"/>
    </row>
    <row r="5955" spans="4:66" x14ac:dyDescent="0.25">
      <c r="D5955" s="6"/>
      <c r="E5955" s="10"/>
      <c r="F5955" s="10"/>
      <c r="G5955" s="10"/>
      <c r="H5955" s="10"/>
      <c r="I5955" s="10"/>
      <c r="J5955" s="10"/>
      <c r="K5955" s="11"/>
      <c r="L5955" s="11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  <c r="AR5955" s="12"/>
      <c r="AS5955" s="12"/>
      <c r="AT5955" s="12"/>
      <c r="AU5955" s="12"/>
      <c r="AV5955" s="12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12"/>
      <c r="BG5955" s="12"/>
      <c r="BH5955" s="12"/>
      <c r="BI5955" s="12"/>
      <c r="BJ5955" s="13"/>
      <c r="BK5955" s="13"/>
      <c r="BL5955" s="13"/>
      <c r="BM5955" s="13"/>
      <c r="BN5955" s="13"/>
    </row>
    <row r="5956" spans="4:66" x14ac:dyDescent="0.25">
      <c r="D5956" s="6"/>
      <c r="E5956" s="10"/>
      <c r="F5956" s="10"/>
      <c r="G5956" s="10"/>
      <c r="H5956" s="10"/>
      <c r="I5956" s="10"/>
      <c r="J5956" s="10"/>
      <c r="K5956" s="11"/>
      <c r="L5956" s="11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  <c r="AR5956" s="12"/>
      <c r="AS5956" s="12"/>
      <c r="AT5956" s="12"/>
      <c r="AU5956" s="12"/>
      <c r="AV5956" s="12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12"/>
      <c r="BG5956" s="12"/>
      <c r="BH5956" s="12"/>
      <c r="BI5956" s="12"/>
      <c r="BJ5956" s="13"/>
      <c r="BK5956" s="13"/>
      <c r="BL5956" s="13"/>
      <c r="BM5956" s="13"/>
      <c r="BN5956" s="13"/>
    </row>
    <row r="5957" spans="4:66" x14ac:dyDescent="0.25">
      <c r="D5957" s="6"/>
      <c r="E5957" s="10"/>
      <c r="F5957" s="10"/>
      <c r="G5957" s="10"/>
      <c r="H5957" s="10"/>
      <c r="I5957" s="10"/>
      <c r="J5957" s="10"/>
      <c r="K5957" s="11"/>
      <c r="L5957" s="11"/>
      <c r="M5957" s="12"/>
      <c r="N5957" s="12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  <c r="AR5957" s="12"/>
      <c r="AS5957" s="12"/>
      <c r="AT5957" s="12"/>
      <c r="AU5957" s="12"/>
      <c r="AV5957" s="12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12"/>
      <c r="BG5957" s="12"/>
      <c r="BH5957" s="12"/>
      <c r="BI5957" s="12"/>
      <c r="BJ5957" s="13"/>
      <c r="BK5957" s="13"/>
      <c r="BL5957" s="13"/>
      <c r="BM5957" s="13"/>
      <c r="BN5957" s="13"/>
    </row>
    <row r="5958" spans="4:66" x14ac:dyDescent="0.25">
      <c r="D5958" s="6"/>
      <c r="E5958" s="10"/>
      <c r="F5958" s="10"/>
      <c r="G5958" s="10"/>
      <c r="H5958" s="10"/>
      <c r="I5958" s="10"/>
      <c r="J5958" s="10"/>
      <c r="K5958" s="11"/>
      <c r="L5958" s="11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  <c r="AR5958" s="12"/>
      <c r="AS5958" s="12"/>
      <c r="AT5958" s="12"/>
      <c r="AU5958" s="12"/>
      <c r="AV5958" s="12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12"/>
      <c r="BG5958" s="12"/>
      <c r="BH5958" s="12"/>
      <c r="BI5958" s="12"/>
      <c r="BJ5958" s="13"/>
      <c r="BK5958" s="13"/>
      <c r="BL5958" s="13"/>
      <c r="BM5958" s="13"/>
      <c r="BN5958" s="13"/>
    </row>
    <row r="5959" spans="4:66" x14ac:dyDescent="0.25">
      <c r="D5959" s="6"/>
      <c r="E5959" s="10"/>
      <c r="F5959" s="10"/>
      <c r="G5959" s="10"/>
      <c r="H5959" s="10"/>
      <c r="I5959" s="10"/>
      <c r="J5959" s="10"/>
      <c r="K5959" s="11"/>
      <c r="L5959" s="11"/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  <c r="AR5959" s="12"/>
      <c r="AS5959" s="12"/>
      <c r="AT5959" s="12"/>
      <c r="AU5959" s="12"/>
      <c r="AV5959" s="12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12"/>
      <c r="BG5959" s="12"/>
      <c r="BH5959" s="12"/>
      <c r="BI5959" s="12"/>
      <c r="BJ5959" s="13"/>
      <c r="BK5959" s="13"/>
      <c r="BL5959" s="13"/>
      <c r="BM5959" s="13"/>
      <c r="BN5959" s="13"/>
    </row>
    <row r="5960" spans="4:66" x14ac:dyDescent="0.25">
      <c r="D5960" s="6"/>
      <c r="E5960" s="10"/>
      <c r="F5960" s="10"/>
      <c r="G5960" s="10"/>
      <c r="H5960" s="10"/>
      <c r="I5960" s="10"/>
      <c r="J5960" s="10"/>
      <c r="K5960" s="11"/>
      <c r="L5960" s="11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  <c r="AR5960" s="12"/>
      <c r="AS5960" s="12"/>
      <c r="AT5960" s="12"/>
      <c r="AU5960" s="12"/>
      <c r="AV5960" s="12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12"/>
      <c r="BG5960" s="12"/>
      <c r="BH5960" s="12"/>
      <c r="BI5960" s="12"/>
      <c r="BJ5960" s="13"/>
      <c r="BK5960" s="13"/>
      <c r="BL5960" s="13"/>
      <c r="BM5960" s="13"/>
      <c r="BN5960" s="13"/>
    </row>
    <row r="5961" spans="4:66" x14ac:dyDescent="0.25">
      <c r="D5961" s="6"/>
      <c r="E5961" s="10"/>
      <c r="F5961" s="10"/>
      <c r="G5961" s="10"/>
      <c r="H5961" s="10"/>
      <c r="I5961" s="10"/>
      <c r="J5961" s="10"/>
      <c r="K5961" s="11"/>
      <c r="L5961" s="11"/>
      <c r="M5961" s="12"/>
      <c r="N5961" s="12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12"/>
      <c r="Z5961" s="12"/>
      <c r="AA5961" s="12"/>
      <c r="AB5961" s="12"/>
      <c r="AC5961" s="12"/>
      <c r="AD5961" s="12"/>
      <c r="AE5961" s="12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  <c r="AR5961" s="12"/>
      <c r="AS5961" s="12"/>
      <c r="AT5961" s="12"/>
      <c r="AU5961" s="12"/>
      <c r="AV5961" s="12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12"/>
      <c r="BG5961" s="12"/>
      <c r="BH5961" s="12"/>
      <c r="BI5961" s="12"/>
      <c r="BJ5961" s="13"/>
      <c r="BK5961" s="13"/>
      <c r="BL5961" s="13"/>
      <c r="BM5961" s="13"/>
      <c r="BN5961" s="13"/>
    </row>
    <row r="5962" spans="4:66" x14ac:dyDescent="0.25">
      <c r="D5962" s="6"/>
      <c r="E5962" s="10"/>
      <c r="F5962" s="10"/>
      <c r="G5962" s="10"/>
      <c r="H5962" s="10"/>
      <c r="I5962" s="10"/>
      <c r="J5962" s="10"/>
      <c r="K5962" s="11"/>
      <c r="L5962" s="11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  <c r="AR5962" s="12"/>
      <c r="AS5962" s="12"/>
      <c r="AT5962" s="12"/>
      <c r="AU5962" s="12"/>
      <c r="AV5962" s="12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12"/>
      <c r="BG5962" s="12"/>
      <c r="BH5962" s="12"/>
      <c r="BI5962" s="12"/>
      <c r="BJ5962" s="13"/>
      <c r="BK5962" s="13"/>
      <c r="BL5962" s="13"/>
      <c r="BM5962" s="13"/>
      <c r="BN5962" s="13"/>
    </row>
    <row r="5963" spans="4:66" x14ac:dyDescent="0.25">
      <c r="D5963" s="6"/>
      <c r="E5963" s="10"/>
      <c r="F5963" s="10"/>
      <c r="G5963" s="10"/>
      <c r="H5963" s="10"/>
      <c r="I5963" s="10"/>
      <c r="J5963" s="10"/>
      <c r="K5963" s="11"/>
      <c r="L5963" s="11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  <c r="AR5963" s="12"/>
      <c r="AS5963" s="12"/>
      <c r="AT5963" s="12"/>
      <c r="AU5963" s="12"/>
      <c r="AV5963" s="12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12"/>
      <c r="BG5963" s="12"/>
      <c r="BH5963" s="12"/>
      <c r="BI5963" s="12"/>
      <c r="BJ5963" s="13"/>
      <c r="BK5963" s="13"/>
      <c r="BL5963" s="13"/>
      <c r="BM5963" s="13"/>
      <c r="BN5963" s="13"/>
    </row>
    <row r="5964" spans="4:66" x14ac:dyDescent="0.25">
      <c r="D5964" s="6"/>
      <c r="E5964" s="10"/>
      <c r="F5964" s="10"/>
      <c r="G5964" s="10"/>
      <c r="H5964" s="10"/>
      <c r="I5964" s="10"/>
      <c r="J5964" s="10"/>
      <c r="K5964" s="11"/>
      <c r="L5964" s="11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  <c r="AR5964" s="12"/>
      <c r="AS5964" s="12"/>
      <c r="AT5964" s="12"/>
      <c r="AU5964" s="12"/>
      <c r="AV5964" s="12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12"/>
      <c r="BG5964" s="12"/>
      <c r="BH5964" s="12"/>
      <c r="BI5964" s="12"/>
      <c r="BJ5964" s="13"/>
      <c r="BK5964" s="13"/>
      <c r="BL5964" s="13"/>
      <c r="BM5964" s="13"/>
      <c r="BN5964" s="13"/>
    </row>
    <row r="5965" spans="4:66" x14ac:dyDescent="0.25">
      <c r="D5965" s="6"/>
      <c r="E5965" s="10"/>
      <c r="F5965" s="10"/>
      <c r="G5965" s="10"/>
      <c r="H5965" s="10"/>
      <c r="I5965" s="10"/>
      <c r="J5965" s="10"/>
      <c r="K5965" s="11"/>
      <c r="L5965" s="11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  <c r="AR5965" s="12"/>
      <c r="AS5965" s="12"/>
      <c r="AT5965" s="12"/>
      <c r="AU5965" s="12"/>
      <c r="AV5965" s="12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12"/>
      <c r="BG5965" s="12"/>
      <c r="BH5965" s="12"/>
      <c r="BI5965" s="12"/>
      <c r="BJ5965" s="13"/>
      <c r="BK5965" s="13"/>
      <c r="BL5965" s="13"/>
      <c r="BM5965" s="13"/>
      <c r="BN5965" s="13"/>
    </row>
    <row r="5966" spans="4:66" x14ac:dyDescent="0.25">
      <c r="D5966" s="6"/>
      <c r="E5966" s="10"/>
      <c r="F5966" s="10"/>
      <c r="G5966" s="10"/>
      <c r="H5966" s="10"/>
      <c r="I5966" s="10"/>
      <c r="J5966" s="10"/>
      <c r="K5966" s="11"/>
      <c r="L5966" s="11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  <c r="AR5966" s="12"/>
      <c r="AS5966" s="12"/>
      <c r="AT5966" s="12"/>
      <c r="AU5966" s="12"/>
      <c r="AV5966" s="12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12"/>
      <c r="BG5966" s="12"/>
      <c r="BH5966" s="12"/>
      <c r="BI5966" s="12"/>
      <c r="BJ5966" s="13"/>
      <c r="BK5966" s="13"/>
      <c r="BL5966" s="13"/>
      <c r="BM5966" s="13"/>
      <c r="BN5966" s="13"/>
    </row>
    <row r="5967" spans="4:66" x14ac:dyDescent="0.25">
      <c r="D5967" s="6"/>
      <c r="E5967" s="10"/>
      <c r="F5967" s="10"/>
      <c r="G5967" s="10"/>
      <c r="H5967" s="10"/>
      <c r="I5967" s="10"/>
      <c r="J5967" s="10"/>
      <c r="K5967" s="11"/>
      <c r="L5967" s="11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  <c r="AR5967" s="12"/>
      <c r="AS5967" s="12"/>
      <c r="AT5967" s="12"/>
      <c r="AU5967" s="12"/>
      <c r="AV5967" s="12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12"/>
      <c r="BG5967" s="12"/>
      <c r="BH5967" s="12"/>
      <c r="BI5967" s="12"/>
      <c r="BJ5967" s="13"/>
      <c r="BK5967" s="13"/>
      <c r="BL5967" s="13"/>
      <c r="BM5967" s="13"/>
      <c r="BN5967" s="13"/>
    </row>
    <row r="5968" spans="4:66" x14ac:dyDescent="0.25">
      <c r="D5968" s="6"/>
      <c r="E5968" s="10"/>
      <c r="F5968" s="10"/>
      <c r="G5968" s="10"/>
      <c r="H5968" s="10"/>
      <c r="I5968" s="10"/>
      <c r="J5968" s="10"/>
      <c r="K5968" s="11"/>
      <c r="L5968" s="11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  <c r="AR5968" s="12"/>
      <c r="AS5968" s="12"/>
      <c r="AT5968" s="12"/>
      <c r="AU5968" s="12"/>
      <c r="AV5968" s="12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12"/>
      <c r="BG5968" s="12"/>
      <c r="BH5968" s="12"/>
      <c r="BI5968" s="12"/>
      <c r="BJ5968" s="13"/>
      <c r="BK5968" s="13"/>
      <c r="BL5968" s="13"/>
      <c r="BM5968" s="13"/>
      <c r="BN5968" s="13"/>
    </row>
    <row r="5969" spans="4:66" x14ac:dyDescent="0.25">
      <c r="D5969" s="6"/>
      <c r="E5969" s="10"/>
      <c r="F5969" s="10"/>
      <c r="G5969" s="10"/>
      <c r="H5969" s="10"/>
      <c r="I5969" s="10"/>
      <c r="J5969" s="10"/>
      <c r="K5969" s="11"/>
      <c r="L5969" s="11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  <c r="AR5969" s="12"/>
      <c r="AS5969" s="12"/>
      <c r="AT5969" s="12"/>
      <c r="AU5969" s="12"/>
      <c r="AV5969" s="12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12"/>
      <c r="BG5969" s="12"/>
      <c r="BH5969" s="12"/>
      <c r="BI5969" s="12"/>
      <c r="BJ5969" s="13"/>
      <c r="BK5969" s="13"/>
      <c r="BL5969" s="13"/>
      <c r="BM5969" s="13"/>
      <c r="BN5969" s="13"/>
    </row>
    <row r="5970" spans="4:66" x14ac:dyDescent="0.25">
      <c r="D5970" s="6"/>
      <c r="E5970" s="10"/>
      <c r="F5970" s="10"/>
      <c r="G5970" s="10"/>
      <c r="H5970" s="10"/>
      <c r="I5970" s="10"/>
      <c r="J5970" s="10"/>
      <c r="K5970" s="11"/>
      <c r="L5970" s="11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  <c r="AR5970" s="12"/>
      <c r="AS5970" s="12"/>
      <c r="AT5970" s="12"/>
      <c r="AU5970" s="12"/>
      <c r="AV5970" s="12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12"/>
      <c r="BG5970" s="12"/>
      <c r="BH5970" s="12"/>
      <c r="BI5970" s="12"/>
      <c r="BJ5970" s="13"/>
      <c r="BK5970" s="13"/>
      <c r="BL5970" s="13"/>
      <c r="BM5970" s="13"/>
      <c r="BN5970" s="13"/>
    </row>
    <row r="5971" spans="4:66" x14ac:dyDescent="0.25">
      <c r="D5971" s="6"/>
      <c r="E5971" s="10"/>
      <c r="F5971" s="10"/>
      <c r="G5971" s="10"/>
      <c r="H5971" s="10"/>
      <c r="I5971" s="10"/>
      <c r="J5971" s="10"/>
      <c r="K5971" s="11"/>
      <c r="L5971" s="11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  <c r="AR5971" s="12"/>
      <c r="AS5971" s="12"/>
      <c r="AT5971" s="12"/>
      <c r="AU5971" s="12"/>
      <c r="AV5971" s="12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12"/>
      <c r="BG5971" s="12"/>
      <c r="BH5971" s="12"/>
      <c r="BI5971" s="12"/>
      <c r="BJ5971" s="13"/>
      <c r="BK5971" s="13"/>
      <c r="BL5971" s="13"/>
      <c r="BM5971" s="13"/>
      <c r="BN5971" s="13"/>
    </row>
    <row r="5972" spans="4:66" x14ac:dyDescent="0.25">
      <c r="D5972" s="6"/>
      <c r="E5972" s="10"/>
      <c r="F5972" s="10"/>
      <c r="G5972" s="10"/>
      <c r="H5972" s="10"/>
      <c r="I5972" s="10"/>
      <c r="J5972" s="10"/>
      <c r="K5972" s="11"/>
      <c r="L5972" s="11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  <c r="AR5972" s="12"/>
      <c r="AS5972" s="12"/>
      <c r="AT5972" s="12"/>
      <c r="AU5972" s="12"/>
      <c r="AV5972" s="12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12"/>
      <c r="BG5972" s="12"/>
      <c r="BH5972" s="12"/>
      <c r="BI5972" s="12"/>
      <c r="BJ5972" s="13"/>
      <c r="BK5972" s="13"/>
      <c r="BL5972" s="13"/>
      <c r="BM5972" s="13"/>
      <c r="BN5972" s="13"/>
    </row>
    <row r="5973" spans="4:66" x14ac:dyDescent="0.25">
      <c r="D5973" s="6"/>
      <c r="E5973" s="10"/>
      <c r="F5973" s="10"/>
      <c r="G5973" s="10"/>
      <c r="H5973" s="10"/>
      <c r="I5973" s="10"/>
      <c r="J5973" s="10"/>
      <c r="K5973" s="11"/>
      <c r="L5973" s="11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  <c r="AR5973" s="12"/>
      <c r="AS5973" s="12"/>
      <c r="AT5973" s="12"/>
      <c r="AU5973" s="12"/>
      <c r="AV5973" s="12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12"/>
      <c r="BG5973" s="12"/>
      <c r="BH5973" s="12"/>
      <c r="BI5973" s="12"/>
      <c r="BJ5973" s="13"/>
      <c r="BK5973" s="13"/>
      <c r="BL5973" s="13"/>
      <c r="BM5973" s="13"/>
      <c r="BN5973" s="13"/>
    </row>
    <row r="5974" spans="4:66" x14ac:dyDescent="0.25">
      <c r="D5974" s="6"/>
      <c r="E5974" s="10"/>
      <c r="F5974" s="10"/>
      <c r="G5974" s="10"/>
      <c r="H5974" s="10"/>
      <c r="I5974" s="10"/>
      <c r="J5974" s="10"/>
      <c r="K5974" s="11"/>
      <c r="L5974" s="11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  <c r="AR5974" s="12"/>
      <c r="AS5974" s="12"/>
      <c r="AT5974" s="12"/>
      <c r="AU5974" s="12"/>
      <c r="AV5974" s="12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12"/>
      <c r="BG5974" s="12"/>
      <c r="BH5974" s="12"/>
      <c r="BI5974" s="12"/>
      <c r="BJ5974" s="13"/>
      <c r="BK5974" s="13"/>
      <c r="BL5974" s="13"/>
      <c r="BM5974" s="13"/>
      <c r="BN5974" s="13"/>
    </row>
    <row r="5975" spans="4:66" x14ac:dyDescent="0.25">
      <c r="D5975" s="6"/>
      <c r="E5975" s="10"/>
      <c r="F5975" s="10"/>
      <c r="G5975" s="10"/>
      <c r="H5975" s="10"/>
      <c r="I5975" s="10"/>
      <c r="J5975" s="10"/>
      <c r="K5975" s="11"/>
      <c r="L5975" s="11"/>
      <c r="M5975" s="12"/>
      <c r="N5975" s="12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  <c r="AR5975" s="12"/>
      <c r="AS5975" s="12"/>
      <c r="AT5975" s="12"/>
      <c r="AU5975" s="12"/>
      <c r="AV5975" s="12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12"/>
      <c r="BG5975" s="12"/>
      <c r="BH5975" s="12"/>
      <c r="BI5975" s="12"/>
      <c r="BJ5975" s="13"/>
      <c r="BK5975" s="13"/>
      <c r="BL5975" s="13"/>
      <c r="BM5975" s="13"/>
      <c r="BN5975" s="13"/>
    </row>
    <row r="5976" spans="4:66" x14ac:dyDescent="0.25">
      <c r="D5976" s="6"/>
      <c r="E5976" s="10"/>
      <c r="F5976" s="10"/>
      <c r="G5976" s="10"/>
      <c r="H5976" s="10"/>
      <c r="I5976" s="10"/>
      <c r="J5976" s="10"/>
      <c r="K5976" s="11"/>
      <c r="L5976" s="11"/>
      <c r="M5976" s="12"/>
      <c r="N5976" s="12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  <c r="AR5976" s="12"/>
      <c r="AS5976" s="12"/>
      <c r="AT5976" s="12"/>
      <c r="AU5976" s="12"/>
      <c r="AV5976" s="12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12"/>
      <c r="BG5976" s="12"/>
      <c r="BH5976" s="12"/>
      <c r="BI5976" s="12"/>
      <c r="BJ5976" s="13"/>
      <c r="BK5976" s="13"/>
      <c r="BL5976" s="13"/>
      <c r="BM5976" s="13"/>
      <c r="BN5976" s="13"/>
    </row>
    <row r="5977" spans="4:66" x14ac:dyDescent="0.25">
      <c r="D5977" s="6"/>
      <c r="E5977" s="10"/>
      <c r="F5977" s="10"/>
      <c r="G5977" s="10"/>
      <c r="H5977" s="10"/>
      <c r="I5977" s="10"/>
      <c r="J5977" s="10"/>
      <c r="K5977" s="11"/>
      <c r="L5977" s="11"/>
      <c r="M5977" s="12"/>
      <c r="N5977" s="12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  <c r="AR5977" s="12"/>
      <c r="AS5977" s="12"/>
      <c r="AT5977" s="12"/>
      <c r="AU5977" s="12"/>
      <c r="AV5977" s="12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12"/>
      <c r="BG5977" s="12"/>
      <c r="BH5977" s="12"/>
      <c r="BI5977" s="12"/>
      <c r="BJ5977" s="13"/>
      <c r="BK5977" s="13"/>
      <c r="BL5977" s="13"/>
      <c r="BM5977" s="13"/>
      <c r="BN5977" s="13"/>
    </row>
    <row r="5978" spans="4:66" x14ac:dyDescent="0.25">
      <c r="D5978" s="6"/>
      <c r="E5978" s="10"/>
      <c r="F5978" s="10"/>
      <c r="G5978" s="10"/>
      <c r="H5978" s="10"/>
      <c r="I5978" s="10"/>
      <c r="J5978" s="10"/>
      <c r="K5978" s="11"/>
      <c r="L5978" s="11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  <c r="AR5978" s="12"/>
      <c r="AS5978" s="12"/>
      <c r="AT5978" s="12"/>
      <c r="AU5978" s="12"/>
      <c r="AV5978" s="12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12"/>
      <c r="BG5978" s="12"/>
      <c r="BH5978" s="12"/>
      <c r="BI5978" s="12"/>
      <c r="BJ5978" s="13"/>
      <c r="BK5978" s="13"/>
      <c r="BL5978" s="13"/>
      <c r="BM5978" s="13"/>
      <c r="BN5978" s="13"/>
    </row>
    <row r="5979" spans="4:66" x14ac:dyDescent="0.25">
      <c r="D5979" s="6"/>
      <c r="E5979" s="10"/>
      <c r="F5979" s="10"/>
      <c r="G5979" s="10"/>
      <c r="H5979" s="10"/>
      <c r="I5979" s="10"/>
      <c r="J5979" s="10"/>
      <c r="K5979" s="11"/>
      <c r="L5979" s="11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  <c r="AR5979" s="12"/>
      <c r="AS5979" s="12"/>
      <c r="AT5979" s="12"/>
      <c r="AU5979" s="12"/>
      <c r="AV5979" s="12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12"/>
      <c r="BG5979" s="12"/>
      <c r="BH5979" s="12"/>
      <c r="BI5979" s="12"/>
      <c r="BJ5979" s="13"/>
      <c r="BK5979" s="13"/>
      <c r="BL5979" s="13"/>
      <c r="BM5979" s="13"/>
      <c r="BN5979" s="13"/>
    </row>
    <row r="5980" spans="4:66" x14ac:dyDescent="0.25">
      <c r="D5980" s="6"/>
      <c r="E5980" s="10"/>
      <c r="F5980" s="10"/>
      <c r="G5980" s="10"/>
      <c r="H5980" s="10"/>
      <c r="I5980" s="10"/>
      <c r="J5980" s="10"/>
      <c r="K5980" s="11"/>
      <c r="L5980" s="11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  <c r="AR5980" s="12"/>
      <c r="AS5980" s="12"/>
      <c r="AT5980" s="12"/>
      <c r="AU5980" s="12"/>
      <c r="AV5980" s="12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12"/>
      <c r="BG5980" s="12"/>
      <c r="BH5980" s="12"/>
      <c r="BI5980" s="12"/>
      <c r="BJ5980" s="13"/>
      <c r="BK5980" s="13"/>
      <c r="BL5980" s="13"/>
      <c r="BM5980" s="13"/>
      <c r="BN5980" s="13"/>
    </row>
    <row r="5981" spans="4:66" x14ac:dyDescent="0.25">
      <c r="D5981" s="6"/>
      <c r="E5981" s="10"/>
      <c r="F5981" s="10"/>
      <c r="G5981" s="10"/>
      <c r="H5981" s="10"/>
      <c r="I5981" s="10"/>
      <c r="J5981" s="10"/>
      <c r="K5981" s="11"/>
      <c r="L5981" s="11"/>
      <c r="M5981" s="12"/>
      <c r="N5981" s="12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  <c r="AR5981" s="12"/>
      <c r="AS5981" s="12"/>
      <c r="AT5981" s="12"/>
      <c r="AU5981" s="12"/>
      <c r="AV5981" s="12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12"/>
      <c r="BG5981" s="12"/>
      <c r="BH5981" s="12"/>
      <c r="BI5981" s="12"/>
      <c r="BJ5981" s="13"/>
      <c r="BK5981" s="13"/>
      <c r="BL5981" s="13"/>
      <c r="BM5981" s="13"/>
      <c r="BN5981" s="13"/>
    </row>
    <row r="5982" spans="4:66" x14ac:dyDescent="0.25">
      <c r="D5982" s="6"/>
      <c r="E5982" s="10"/>
      <c r="F5982" s="10"/>
      <c r="G5982" s="10"/>
      <c r="H5982" s="10"/>
      <c r="I5982" s="10"/>
      <c r="J5982" s="10"/>
      <c r="K5982" s="11"/>
      <c r="L5982" s="11"/>
      <c r="M5982" s="12"/>
      <c r="N5982" s="12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12"/>
      <c r="Z5982" s="12"/>
      <c r="AA5982" s="12"/>
      <c r="AB5982" s="12"/>
      <c r="AC5982" s="12"/>
      <c r="AD5982" s="12"/>
      <c r="AE5982" s="12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  <c r="AR5982" s="12"/>
      <c r="AS5982" s="12"/>
      <c r="AT5982" s="12"/>
      <c r="AU5982" s="12"/>
      <c r="AV5982" s="12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12"/>
      <c r="BG5982" s="12"/>
      <c r="BH5982" s="12"/>
      <c r="BI5982" s="12"/>
      <c r="BJ5982" s="13"/>
      <c r="BK5982" s="13"/>
      <c r="BL5982" s="13"/>
      <c r="BM5982" s="13"/>
      <c r="BN5982" s="13"/>
    </row>
    <row r="5983" spans="4:66" x14ac:dyDescent="0.25">
      <c r="D5983" s="6"/>
      <c r="E5983" s="10"/>
      <c r="F5983" s="10"/>
      <c r="G5983" s="10"/>
      <c r="H5983" s="10"/>
      <c r="I5983" s="10"/>
      <c r="J5983" s="10"/>
      <c r="K5983" s="11"/>
      <c r="L5983" s="11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  <c r="AR5983" s="12"/>
      <c r="AS5983" s="12"/>
      <c r="AT5983" s="12"/>
      <c r="AU5983" s="12"/>
      <c r="AV5983" s="12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12"/>
      <c r="BG5983" s="12"/>
      <c r="BH5983" s="12"/>
      <c r="BI5983" s="12"/>
      <c r="BJ5983" s="13"/>
      <c r="BK5983" s="13"/>
      <c r="BL5983" s="13"/>
      <c r="BM5983" s="13"/>
      <c r="BN5983" s="13"/>
    </row>
    <row r="5984" spans="4:66" x14ac:dyDescent="0.25">
      <c r="D5984" s="6"/>
      <c r="E5984" s="10"/>
      <c r="F5984" s="10"/>
      <c r="G5984" s="10"/>
      <c r="H5984" s="10"/>
      <c r="I5984" s="10"/>
      <c r="J5984" s="10"/>
      <c r="K5984" s="11"/>
      <c r="L5984" s="11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  <c r="AR5984" s="12"/>
      <c r="AS5984" s="12"/>
      <c r="AT5984" s="12"/>
      <c r="AU5984" s="12"/>
      <c r="AV5984" s="12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12"/>
      <c r="BG5984" s="12"/>
      <c r="BH5984" s="12"/>
      <c r="BI5984" s="12"/>
      <c r="BJ5984" s="13"/>
      <c r="BK5984" s="13"/>
      <c r="BL5984" s="13"/>
      <c r="BM5984" s="13"/>
      <c r="BN5984" s="13"/>
    </row>
    <row r="5985" spans="4:66" x14ac:dyDescent="0.25">
      <c r="D5985" s="6"/>
      <c r="E5985" s="10"/>
      <c r="F5985" s="10"/>
      <c r="G5985" s="10"/>
      <c r="H5985" s="10"/>
      <c r="I5985" s="10"/>
      <c r="J5985" s="10"/>
      <c r="K5985" s="11"/>
      <c r="L5985" s="11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  <c r="AR5985" s="12"/>
      <c r="AS5985" s="12"/>
      <c r="AT5985" s="12"/>
      <c r="AU5985" s="12"/>
      <c r="AV5985" s="12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12"/>
      <c r="BG5985" s="12"/>
      <c r="BH5985" s="12"/>
      <c r="BI5985" s="12"/>
      <c r="BJ5985" s="13"/>
      <c r="BK5985" s="13"/>
      <c r="BL5985" s="13"/>
      <c r="BM5985" s="13"/>
      <c r="BN5985" s="13"/>
    </row>
    <row r="5986" spans="4:66" x14ac:dyDescent="0.25">
      <c r="D5986" s="6"/>
      <c r="E5986" s="10"/>
      <c r="F5986" s="10"/>
      <c r="G5986" s="10"/>
      <c r="H5986" s="10"/>
      <c r="I5986" s="10"/>
      <c r="J5986" s="10"/>
      <c r="K5986" s="11"/>
      <c r="L5986" s="11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  <c r="AR5986" s="12"/>
      <c r="AS5986" s="12"/>
      <c r="AT5986" s="12"/>
      <c r="AU5986" s="12"/>
      <c r="AV5986" s="12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12"/>
      <c r="BG5986" s="12"/>
      <c r="BH5986" s="12"/>
      <c r="BI5986" s="12"/>
      <c r="BJ5986" s="13"/>
      <c r="BK5986" s="13"/>
      <c r="BL5986" s="13"/>
      <c r="BM5986" s="13"/>
      <c r="BN5986" s="13"/>
    </row>
    <row r="5987" spans="4:66" x14ac:dyDescent="0.25">
      <c r="D5987" s="6"/>
      <c r="E5987" s="10"/>
      <c r="F5987" s="10"/>
      <c r="G5987" s="10"/>
      <c r="H5987" s="10"/>
      <c r="I5987" s="10"/>
      <c r="J5987" s="10"/>
      <c r="K5987" s="11"/>
      <c r="L5987" s="11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  <c r="AR5987" s="12"/>
      <c r="AS5987" s="12"/>
      <c r="AT5987" s="12"/>
      <c r="AU5987" s="12"/>
      <c r="AV5987" s="12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12"/>
      <c r="BG5987" s="12"/>
      <c r="BH5987" s="12"/>
      <c r="BI5987" s="12"/>
      <c r="BJ5987" s="13"/>
      <c r="BK5987" s="13"/>
      <c r="BL5987" s="13"/>
      <c r="BM5987" s="13"/>
      <c r="BN5987" s="13"/>
    </row>
    <row r="5988" spans="4:66" x14ac:dyDescent="0.25">
      <c r="D5988" s="6"/>
      <c r="E5988" s="10"/>
      <c r="F5988" s="10"/>
      <c r="G5988" s="10"/>
      <c r="H5988" s="10"/>
      <c r="I5988" s="10"/>
      <c r="J5988" s="10"/>
      <c r="K5988" s="11"/>
      <c r="L5988" s="11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  <c r="AR5988" s="12"/>
      <c r="AS5988" s="12"/>
      <c r="AT5988" s="12"/>
      <c r="AU5988" s="12"/>
      <c r="AV5988" s="12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12"/>
      <c r="BG5988" s="12"/>
      <c r="BH5988" s="12"/>
      <c r="BI5988" s="12"/>
      <c r="BJ5988" s="13"/>
      <c r="BK5988" s="13"/>
      <c r="BL5988" s="13"/>
      <c r="BM5988" s="13"/>
      <c r="BN5988" s="13"/>
    </row>
    <row r="5989" spans="4:66" x14ac:dyDescent="0.25">
      <c r="D5989" s="6"/>
      <c r="E5989" s="10"/>
      <c r="F5989" s="10"/>
      <c r="G5989" s="10"/>
      <c r="H5989" s="10"/>
      <c r="I5989" s="10"/>
      <c r="J5989" s="10"/>
      <c r="K5989" s="11"/>
      <c r="L5989" s="11"/>
      <c r="M5989" s="12"/>
      <c r="N5989" s="12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  <c r="AR5989" s="12"/>
      <c r="AS5989" s="12"/>
      <c r="AT5989" s="12"/>
      <c r="AU5989" s="12"/>
      <c r="AV5989" s="12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12"/>
      <c r="BG5989" s="12"/>
      <c r="BH5989" s="12"/>
      <c r="BI5989" s="12"/>
      <c r="BJ5989" s="13"/>
      <c r="BK5989" s="13"/>
      <c r="BL5989" s="13"/>
      <c r="BM5989" s="13"/>
      <c r="BN5989" s="13"/>
    </row>
    <row r="5990" spans="4:66" x14ac:dyDescent="0.25">
      <c r="D5990" s="6"/>
      <c r="E5990" s="10"/>
      <c r="F5990" s="10"/>
      <c r="G5990" s="10"/>
      <c r="H5990" s="10"/>
      <c r="I5990" s="10"/>
      <c r="J5990" s="10"/>
      <c r="K5990" s="11"/>
      <c r="L5990" s="11"/>
      <c r="M5990" s="12"/>
      <c r="N5990" s="12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  <c r="AR5990" s="12"/>
      <c r="AS5990" s="12"/>
      <c r="AT5990" s="12"/>
      <c r="AU5990" s="12"/>
      <c r="AV5990" s="12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12"/>
      <c r="BG5990" s="12"/>
      <c r="BH5990" s="12"/>
      <c r="BI5990" s="12"/>
      <c r="BJ5990" s="13"/>
      <c r="BK5990" s="13"/>
      <c r="BL5990" s="13"/>
      <c r="BM5990" s="13"/>
      <c r="BN5990" s="13"/>
    </row>
    <row r="5991" spans="4:66" x14ac:dyDescent="0.25">
      <c r="D5991" s="6"/>
      <c r="E5991" s="10"/>
      <c r="F5991" s="10"/>
      <c r="G5991" s="10"/>
      <c r="H5991" s="10"/>
      <c r="I5991" s="10"/>
      <c r="J5991" s="10"/>
      <c r="K5991" s="11"/>
      <c r="L5991" s="11"/>
      <c r="M5991" s="12"/>
      <c r="N5991" s="12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  <c r="AR5991" s="12"/>
      <c r="AS5991" s="12"/>
      <c r="AT5991" s="12"/>
      <c r="AU5991" s="12"/>
      <c r="AV5991" s="12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12"/>
      <c r="BG5991" s="12"/>
      <c r="BH5991" s="12"/>
      <c r="BI5991" s="12"/>
      <c r="BJ5991" s="13"/>
      <c r="BK5991" s="13"/>
      <c r="BL5991" s="13"/>
      <c r="BM5991" s="13"/>
      <c r="BN5991" s="13"/>
    </row>
    <row r="5992" spans="4:66" x14ac:dyDescent="0.25">
      <c r="D5992" s="6"/>
      <c r="E5992" s="10"/>
      <c r="F5992" s="10"/>
      <c r="G5992" s="10"/>
      <c r="H5992" s="10"/>
      <c r="I5992" s="10"/>
      <c r="J5992" s="10"/>
      <c r="K5992" s="11"/>
      <c r="L5992" s="11"/>
      <c r="M5992" s="12"/>
      <c r="N5992" s="12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  <c r="AR5992" s="12"/>
      <c r="AS5992" s="12"/>
      <c r="AT5992" s="12"/>
      <c r="AU5992" s="12"/>
      <c r="AV5992" s="12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12"/>
      <c r="BG5992" s="12"/>
      <c r="BH5992" s="12"/>
      <c r="BI5992" s="12"/>
      <c r="BJ5992" s="13"/>
      <c r="BK5992" s="13"/>
      <c r="BL5992" s="13"/>
      <c r="BM5992" s="13"/>
      <c r="BN5992" s="13"/>
    </row>
    <row r="5993" spans="4:66" x14ac:dyDescent="0.25">
      <c r="D5993" s="6"/>
      <c r="E5993" s="10"/>
      <c r="F5993" s="10"/>
      <c r="G5993" s="10"/>
      <c r="H5993" s="10"/>
      <c r="I5993" s="10"/>
      <c r="J5993" s="10"/>
      <c r="K5993" s="11"/>
      <c r="L5993" s="11"/>
      <c r="M5993" s="12"/>
      <c r="N5993" s="12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  <c r="AR5993" s="12"/>
      <c r="AS5993" s="12"/>
      <c r="AT5993" s="12"/>
      <c r="AU5993" s="12"/>
      <c r="AV5993" s="12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12"/>
      <c r="BG5993" s="12"/>
      <c r="BH5993" s="12"/>
      <c r="BI5993" s="12"/>
      <c r="BJ5993" s="13"/>
      <c r="BK5993" s="13"/>
      <c r="BL5993" s="13"/>
      <c r="BM5993" s="13"/>
      <c r="BN5993" s="13"/>
    </row>
    <row r="5994" spans="4:66" x14ac:dyDescent="0.25">
      <c r="D5994" s="6"/>
      <c r="E5994" s="10"/>
      <c r="F5994" s="10"/>
      <c r="G5994" s="10"/>
      <c r="H5994" s="10"/>
      <c r="I5994" s="10"/>
      <c r="J5994" s="10"/>
      <c r="K5994" s="11"/>
      <c r="L5994" s="11"/>
      <c r="M5994" s="12"/>
      <c r="N5994" s="12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  <c r="AR5994" s="12"/>
      <c r="AS5994" s="12"/>
      <c r="AT5994" s="12"/>
      <c r="AU5994" s="12"/>
      <c r="AV5994" s="12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12"/>
      <c r="BG5994" s="12"/>
      <c r="BH5994" s="12"/>
      <c r="BI5994" s="12"/>
      <c r="BJ5994" s="13"/>
      <c r="BK5994" s="13"/>
      <c r="BL5994" s="13"/>
      <c r="BM5994" s="13"/>
      <c r="BN5994" s="13"/>
    </row>
    <row r="5995" spans="4:66" x14ac:dyDescent="0.25">
      <c r="D5995" s="6"/>
      <c r="E5995" s="10"/>
      <c r="F5995" s="10"/>
      <c r="G5995" s="10"/>
      <c r="H5995" s="10"/>
      <c r="I5995" s="10"/>
      <c r="J5995" s="10"/>
      <c r="K5995" s="11"/>
      <c r="L5995" s="11"/>
      <c r="M5995" s="12"/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  <c r="AR5995" s="12"/>
      <c r="AS5995" s="12"/>
      <c r="AT5995" s="12"/>
      <c r="AU5995" s="12"/>
      <c r="AV5995" s="12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12"/>
      <c r="BG5995" s="12"/>
      <c r="BH5995" s="12"/>
      <c r="BI5995" s="12"/>
      <c r="BJ5995" s="13"/>
      <c r="BK5995" s="13"/>
      <c r="BL5995" s="13"/>
      <c r="BM5995" s="13"/>
      <c r="BN5995" s="13"/>
    </row>
    <row r="5996" spans="4:66" x14ac:dyDescent="0.25">
      <c r="D5996" s="6"/>
      <c r="E5996" s="10"/>
      <c r="F5996" s="10"/>
      <c r="G5996" s="10"/>
      <c r="H5996" s="10"/>
      <c r="I5996" s="10"/>
      <c r="J5996" s="10"/>
      <c r="K5996" s="11"/>
      <c r="L5996" s="11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  <c r="AR5996" s="12"/>
      <c r="AS5996" s="12"/>
      <c r="AT5996" s="12"/>
      <c r="AU5996" s="12"/>
      <c r="AV5996" s="12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12"/>
      <c r="BG5996" s="12"/>
      <c r="BH5996" s="12"/>
      <c r="BI5996" s="12"/>
      <c r="BJ5996" s="13"/>
      <c r="BK5996" s="13"/>
      <c r="BL5996" s="13"/>
      <c r="BM5996" s="13"/>
      <c r="BN5996" s="13"/>
    </row>
    <row r="5997" spans="4:66" x14ac:dyDescent="0.25">
      <c r="D5997" s="6"/>
      <c r="E5997" s="10"/>
      <c r="F5997" s="10"/>
      <c r="G5997" s="10"/>
      <c r="H5997" s="10"/>
      <c r="I5997" s="10"/>
      <c r="J5997" s="10"/>
      <c r="K5997" s="11"/>
      <c r="L5997" s="11"/>
      <c r="M5997" s="12"/>
      <c r="N5997" s="12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12"/>
      <c r="Z5997" s="12"/>
      <c r="AA5997" s="12"/>
      <c r="AB5997" s="12"/>
      <c r="AC5997" s="12"/>
      <c r="AD5997" s="12"/>
      <c r="AE5997" s="12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  <c r="AR5997" s="12"/>
      <c r="AS5997" s="12"/>
      <c r="AT5997" s="12"/>
      <c r="AU5997" s="12"/>
      <c r="AV5997" s="12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12"/>
      <c r="BG5997" s="12"/>
      <c r="BH5997" s="12"/>
      <c r="BI5997" s="12"/>
      <c r="BJ5997" s="13"/>
      <c r="BK5997" s="13"/>
      <c r="BL5997" s="13"/>
      <c r="BM5997" s="13"/>
      <c r="BN5997" s="13"/>
    </row>
    <row r="5998" spans="4:66" x14ac:dyDescent="0.25">
      <c r="D5998" s="6"/>
      <c r="E5998" s="10"/>
      <c r="F5998" s="10"/>
      <c r="G5998" s="10"/>
      <c r="H5998" s="10"/>
      <c r="I5998" s="10"/>
      <c r="J5998" s="10"/>
      <c r="K5998" s="11"/>
      <c r="L5998" s="11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  <c r="AR5998" s="12"/>
      <c r="AS5998" s="12"/>
      <c r="AT5998" s="12"/>
      <c r="AU5998" s="12"/>
      <c r="AV5998" s="12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12"/>
      <c r="BG5998" s="12"/>
      <c r="BH5998" s="12"/>
      <c r="BI5998" s="12"/>
      <c r="BJ5998" s="13"/>
      <c r="BK5998" s="13"/>
      <c r="BL5998" s="13"/>
      <c r="BM5998" s="13"/>
      <c r="BN5998" s="13"/>
    </row>
    <row r="5999" spans="4:66" x14ac:dyDescent="0.25">
      <c r="D5999" s="6"/>
      <c r="E5999" s="10"/>
      <c r="F5999" s="10"/>
      <c r="G5999" s="10"/>
      <c r="H5999" s="10"/>
      <c r="I5999" s="10"/>
      <c r="J5999" s="10"/>
      <c r="K5999" s="11"/>
      <c r="L5999" s="11"/>
      <c r="M5999" s="12"/>
      <c r="N5999" s="12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  <c r="AR5999" s="12"/>
      <c r="AS5999" s="12"/>
      <c r="AT5999" s="12"/>
      <c r="AU5999" s="12"/>
      <c r="AV5999" s="12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12"/>
      <c r="BG5999" s="12"/>
      <c r="BH5999" s="12"/>
      <c r="BI5999" s="12"/>
      <c r="BJ5999" s="13"/>
      <c r="BK5999" s="13"/>
      <c r="BL5999" s="13"/>
      <c r="BM5999" s="13"/>
      <c r="BN5999" s="13"/>
    </row>
    <row r="6000" spans="4:66" x14ac:dyDescent="0.25">
      <c r="D6000" s="6"/>
      <c r="E6000" s="10"/>
      <c r="F6000" s="10"/>
      <c r="G6000" s="10"/>
      <c r="H6000" s="10"/>
      <c r="I6000" s="10"/>
      <c r="J6000" s="10"/>
      <c r="K6000" s="11"/>
      <c r="L6000" s="11"/>
      <c r="M6000" s="12"/>
      <c r="N6000" s="12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  <c r="AR6000" s="12"/>
      <c r="AS6000" s="12"/>
      <c r="AT6000" s="12"/>
      <c r="AU6000" s="12"/>
      <c r="AV6000" s="12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12"/>
      <c r="BG6000" s="12"/>
      <c r="BH6000" s="12"/>
      <c r="BI6000" s="12"/>
      <c r="BJ6000" s="13"/>
      <c r="BK6000" s="13"/>
      <c r="BL6000" s="13"/>
      <c r="BM6000" s="13"/>
      <c r="BN6000" s="13"/>
    </row>
    <row r="6001" spans="4:66" x14ac:dyDescent="0.25">
      <c r="D6001" s="6"/>
      <c r="E6001" s="10"/>
      <c r="F6001" s="10"/>
      <c r="G6001" s="10"/>
      <c r="H6001" s="10"/>
      <c r="I6001" s="10"/>
      <c r="J6001" s="10"/>
      <c r="K6001" s="11"/>
      <c r="L6001" s="11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  <c r="AR6001" s="12"/>
      <c r="AS6001" s="12"/>
      <c r="AT6001" s="12"/>
      <c r="AU6001" s="12"/>
      <c r="AV6001" s="12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12"/>
      <c r="BG6001" s="12"/>
      <c r="BH6001" s="12"/>
      <c r="BI6001" s="12"/>
      <c r="BJ6001" s="13"/>
      <c r="BK6001" s="13"/>
      <c r="BL6001" s="13"/>
      <c r="BM6001" s="13"/>
      <c r="BN6001" s="13"/>
    </row>
    <row r="6002" spans="4:66" x14ac:dyDescent="0.25">
      <c r="D6002" s="6"/>
      <c r="E6002" s="10"/>
      <c r="F6002" s="10"/>
      <c r="G6002" s="10"/>
      <c r="H6002" s="10"/>
      <c r="I6002" s="10"/>
      <c r="J6002" s="10"/>
      <c r="K6002" s="11"/>
      <c r="L6002" s="11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  <c r="AR6002" s="12"/>
      <c r="AS6002" s="12"/>
      <c r="AT6002" s="12"/>
      <c r="AU6002" s="12"/>
      <c r="AV6002" s="12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12"/>
      <c r="BG6002" s="12"/>
      <c r="BH6002" s="12"/>
      <c r="BI6002" s="12"/>
      <c r="BJ6002" s="13"/>
      <c r="BK6002" s="13"/>
      <c r="BL6002" s="13"/>
      <c r="BM6002" s="13"/>
      <c r="BN6002" s="13"/>
    </row>
    <row r="6003" spans="4:66" x14ac:dyDescent="0.25">
      <c r="D6003" s="6"/>
      <c r="E6003" s="10"/>
      <c r="F6003" s="10"/>
      <c r="G6003" s="10"/>
      <c r="H6003" s="10"/>
      <c r="I6003" s="10"/>
      <c r="J6003" s="10"/>
      <c r="K6003" s="11"/>
      <c r="L6003" s="11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  <c r="AR6003" s="12"/>
      <c r="AS6003" s="12"/>
      <c r="AT6003" s="12"/>
      <c r="AU6003" s="12"/>
      <c r="AV6003" s="12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12"/>
      <c r="BG6003" s="12"/>
      <c r="BH6003" s="12"/>
      <c r="BI6003" s="12"/>
      <c r="BJ6003" s="13"/>
      <c r="BK6003" s="13"/>
      <c r="BL6003" s="13"/>
      <c r="BM6003" s="13"/>
      <c r="BN6003" s="13"/>
    </row>
    <row r="6004" spans="4:66" x14ac:dyDescent="0.25">
      <c r="D6004" s="6"/>
      <c r="E6004" s="10"/>
      <c r="F6004" s="10"/>
      <c r="G6004" s="10"/>
      <c r="H6004" s="10"/>
      <c r="I6004" s="10"/>
      <c r="J6004" s="10"/>
      <c r="K6004" s="11"/>
      <c r="L6004" s="11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  <c r="AR6004" s="12"/>
      <c r="AS6004" s="12"/>
      <c r="AT6004" s="12"/>
      <c r="AU6004" s="12"/>
      <c r="AV6004" s="12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12"/>
      <c r="BG6004" s="12"/>
      <c r="BH6004" s="12"/>
      <c r="BI6004" s="12"/>
      <c r="BJ6004" s="13"/>
      <c r="BK6004" s="13"/>
      <c r="BL6004" s="13"/>
      <c r="BM6004" s="13"/>
      <c r="BN6004" s="13"/>
    </row>
    <row r="6005" spans="4:66" x14ac:dyDescent="0.25">
      <c r="D6005" s="6"/>
      <c r="E6005" s="10"/>
      <c r="F6005" s="10"/>
      <c r="G6005" s="10"/>
      <c r="H6005" s="10"/>
      <c r="I6005" s="10"/>
      <c r="J6005" s="10"/>
      <c r="K6005" s="11"/>
      <c r="L6005" s="11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  <c r="AR6005" s="12"/>
      <c r="AS6005" s="12"/>
      <c r="AT6005" s="12"/>
      <c r="AU6005" s="12"/>
      <c r="AV6005" s="12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12"/>
      <c r="BG6005" s="12"/>
      <c r="BH6005" s="12"/>
      <c r="BI6005" s="12"/>
      <c r="BJ6005" s="13"/>
      <c r="BK6005" s="13"/>
      <c r="BL6005" s="13"/>
      <c r="BM6005" s="13"/>
      <c r="BN6005" s="13"/>
    </row>
    <row r="6006" spans="4:66" x14ac:dyDescent="0.25">
      <c r="D6006" s="6"/>
      <c r="E6006" s="10"/>
      <c r="F6006" s="10"/>
      <c r="G6006" s="10"/>
      <c r="H6006" s="10"/>
      <c r="I6006" s="10"/>
      <c r="J6006" s="10"/>
      <c r="K6006" s="11"/>
      <c r="L6006" s="11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  <c r="AR6006" s="12"/>
      <c r="AS6006" s="12"/>
      <c r="AT6006" s="12"/>
      <c r="AU6006" s="12"/>
      <c r="AV6006" s="12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12"/>
      <c r="BG6006" s="12"/>
      <c r="BH6006" s="12"/>
      <c r="BI6006" s="12"/>
      <c r="BJ6006" s="13"/>
      <c r="BK6006" s="13"/>
      <c r="BL6006" s="13"/>
      <c r="BM6006" s="13"/>
      <c r="BN6006" s="13"/>
    </row>
    <row r="6007" spans="4:66" x14ac:dyDescent="0.25">
      <c r="D6007" s="6"/>
      <c r="E6007" s="10"/>
      <c r="F6007" s="10"/>
      <c r="G6007" s="10"/>
      <c r="H6007" s="10"/>
      <c r="I6007" s="10"/>
      <c r="J6007" s="10"/>
      <c r="K6007" s="11"/>
      <c r="L6007" s="11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  <c r="AR6007" s="12"/>
      <c r="AS6007" s="12"/>
      <c r="AT6007" s="12"/>
      <c r="AU6007" s="12"/>
      <c r="AV6007" s="12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12"/>
      <c r="BG6007" s="12"/>
      <c r="BH6007" s="12"/>
      <c r="BI6007" s="12"/>
      <c r="BJ6007" s="13"/>
      <c r="BK6007" s="13"/>
      <c r="BL6007" s="13"/>
      <c r="BM6007" s="13"/>
      <c r="BN6007" s="13"/>
    </row>
    <row r="6008" spans="4:66" x14ac:dyDescent="0.25">
      <c r="D6008" s="6"/>
      <c r="E6008" s="10"/>
      <c r="F6008" s="10"/>
      <c r="G6008" s="10"/>
      <c r="H6008" s="10"/>
      <c r="I6008" s="10"/>
      <c r="J6008" s="10"/>
      <c r="K6008" s="11"/>
      <c r="L6008" s="11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  <c r="AR6008" s="12"/>
      <c r="AS6008" s="12"/>
      <c r="AT6008" s="12"/>
      <c r="AU6008" s="12"/>
      <c r="AV6008" s="12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12"/>
      <c r="BG6008" s="12"/>
      <c r="BH6008" s="12"/>
      <c r="BI6008" s="12"/>
      <c r="BJ6008" s="13"/>
      <c r="BK6008" s="13"/>
      <c r="BL6008" s="13"/>
      <c r="BM6008" s="13"/>
      <c r="BN6008" s="13"/>
    </row>
    <row r="6009" spans="4:66" x14ac:dyDescent="0.25">
      <c r="D6009" s="6"/>
      <c r="E6009" s="10"/>
      <c r="F6009" s="10"/>
      <c r="G6009" s="10"/>
      <c r="H6009" s="10"/>
      <c r="I6009" s="10"/>
      <c r="J6009" s="10"/>
      <c r="K6009" s="11"/>
      <c r="L6009" s="11"/>
      <c r="M6009" s="12"/>
      <c r="N6009" s="12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12"/>
      <c r="Z6009" s="12"/>
      <c r="AA6009" s="12"/>
      <c r="AB6009" s="12"/>
      <c r="AC6009" s="12"/>
      <c r="AD6009" s="12"/>
      <c r="AE6009" s="12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  <c r="AR6009" s="12"/>
      <c r="AS6009" s="12"/>
      <c r="AT6009" s="12"/>
      <c r="AU6009" s="12"/>
      <c r="AV6009" s="12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12"/>
      <c r="BG6009" s="12"/>
      <c r="BH6009" s="12"/>
      <c r="BI6009" s="12"/>
      <c r="BJ6009" s="13"/>
      <c r="BK6009" s="13"/>
      <c r="BL6009" s="13"/>
      <c r="BM6009" s="13"/>
      <c r="BN6009" s="13"/>
    </row>
    <row r="6010" spans="4:66" x14ac:dyDescent="0.25">
      <c r="D6010" s="6"/>
      <c r="E6010" s="10"/>
      <c r="F6010" s="10"/>
      <c r="G6010" s="10"/>
      <c r="H6010" s="10"/>
      <c r="I6010" s="10"/>
      <c r="J6010" s="10"/>
      <c r="K6010" s="11"/>
      <c r="L6010" s="11"/>
      <c r="M6010" s="12"/>
      <c r="N6010" s="12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12"/>
      <c r="Z6010" s="12"/>
      <c r="AA6010" s="12"/>
      <c r="AB6010" s="12"/>
      <c r="AC6010" s="12"/>
      <c r="AD6010" s="12"/>
      <c r="AE6010" s="12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  <c r="AR6010" s="12"/>
      <c r="AS6010" s="12"/>
      <c r="AT6010" s="12"/>
      <c r="AU6010" s="12"/>
      <c r="AV6010" s="12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12"/>
      <c r="BG6010" s="12"/>
      <c r="BH6010" s="12"/>
      <c r="BI6010" s="12"/>
      <c r="BJ6010" s="13"/>
      <c r="BK6010" s="13"/>
      <c r="BL6010" s="13"/>
      <c r="BM6010" s="13"/>
      <c r="BN6010" s="13"/>
    </row>
    <row r="6011" spans="4:66" x14ac:dyDescent="0.25">
      <c r="D6011" s="6"/>
      <c r="E6011" s="10"/>
      <c r="F6011" s="10"/>
      <c r="G6011" s="10"/>
      <c r="H6011" s="10"/>
      <c r="I6011" s="10"/>
      <c r="J6011" s="10"/>
      <c r="K6011" s="11"/>
      <c r="L6011" s="11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  <c r="AR6011" s="12"/>
      <c r="AS6011" s="12"/>
      <c r="AT6011" s="12"/>
      <c r="AU6011" s="12"/>
      <c r="AV6011" s="12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12"/>
      <c r="BG6011" s="12"/>
      <c r="BH6011" s="12"/>
      <c r="BI6011" s="12"/>
      <c r="BJ6011" s="13"/>
      <c r="BK6011" s="13"/>
      <c r="BL6011" s="13"/>
      <c r="BM6011" s="13"/>
      <c r="BN6011" s="13"/>
    </row>
    <row r="6012" spans="4:66" x14ac:dyDescent="0.25">
      <c r="D6012" s="6"/>
      <c r="E6012" s="10"/>
      <c r="F6012" s="10"/>
      <c r="G6012" s="10"/>
      <c r="H6012" s="10"/>
      <c r="I6012" s="10"/>
      <c r="J6012" s="10"/>
      <c r="K6012" s="11"/>
      <c r="L6012" s="11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  <c r="AR6012" s="12"/>
      <c r="AS6012" s="12"/>
      <c r="AT6012" s="12"/>
      <c r="AU6012" s="12"/>
      <c r="AV6012" s="12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12"/>
      <c r="BG6012" s="12"/>
      <c r="BH6012" s="12"/>
      <c r="BI6012" s="12"/>
      <c r="BJ6012" s="13"/>
      <c r="BK6012" s="13"/>
      <c r="BL6012" s="13"/>
      <c r="BM6012" s="13"/>
      <c r="BN6012" s="13"/>
    </row>
    <row r="6013" spans="4:66" x14ac:dyDescent="0.25">
      <c r="D6013" s="6"/>
      <c r="E6013" s="10"/>
      <c r="F6013" s="10"/>
      <c r="G6013" s="10"/>
      <c r="H6013" s="10"/>
      <c r="I6013" s="10"/>
      <c r="J6013" s="10"/>
      <c r="K6013" s="11"/>
      <c r="L6013" s="11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  <c r="AR6013" s="12"/>
      <c r="AS6013" s="12"/>
      <c r="AT6013" s="12"/>
      <c r="AU6013" s="12"/>
      <c r="AV6013" s="12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12"/>
      <c r="BG6013" s="12"/>
      <c r="BH6013" s="12"/>
      <c r="BI6013" s="12"/>
      <c r="BJ6013" s="13"/>
      <c r="BK6013" s="13"/>
      <c r="BL6013" s="13"/>
      <c r="BM6013" s="13"/>
      <c r="BN6013" s="13"/>
    </row>
    <row r="6014" spans="4:66" x14ac:dyDescent="0.25">
      <c r="D6014" s="6"/>
      <c r="E6014" s="10"/>
      <c r="F6014" s="10"/>
      <c r="G6014" s="10"/>
      <c r="H6014" s="10"/>
      <c r="I6014" s="10"/>
      <c r="J6014" s="10"/>
      <c r="K6014" s="11"/>
      <c r="L6014" s="11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  <c r="AR6014" s="12"/>
      <c r="AS6014" s="12"/>
      <c r="AT6014" s="12"/>
      <c r="AU6014" s="12"/>
      <c r="AV6014" s="12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12"/>
      <c r="BG6014" s="12"/>
      <c r="BH6014" s="12"/>
      <c r="BI6014" s="12"/>
      <c r="BJ6014" s="13"/>
      <c r="BK6014" s="13"/>
      <c r="BL6014" s="13"/>
      <c r="BM6014" s="13"/>
      <c r="BN6014" s="13"/>
    </row>
    <row r="6015" spans="4:66" x14ac:dyDescent="0.25">
      <c r="D6015" s="6"/>
      <c r="E6015" s="10"/>
      <c r="F6015" s="10"/>
      <c r="G6015" s="10"/>
      <c r="H6015" s="10"/>
      <c r="I6015" s="10"/>
      <c r="J6015" s="10"/>
      <c r="K6015" s="11"/>
      <c r="L6015" s="11"/>
      <c r="M6015" s="12"/>
      <c r="N6015" s="12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12"/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  <c r="AR6015" s="12"/>
      <c r="AS6015" s="12"/>
      <c r="AT6015" s="12"/>
      <c r="AU6015" s="12"/>
      <c r="AV6015" s="12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12"/>
      <c r="BG6015" s="12"/>
      <c r="BH6015" s="12"/>
      <c r="BI6015" s="12"/>
      <c r="BJ6015" s="13"/>
      <c r="BK6015" s="13"/>
      <c r="BL6015" s="13"/>
      <c r="BM6015" s="13"/>
      <c r="BN6015" s="13"/>
    </row>
    <row r="6016" spans="4:66" x14ac:dyDescent="0.25">
      <c r="D6016" s="6"/>
      <c r="E6016" s="10"/>
      <c r="F6016" s="10"/>
      <c r="G6016" s="10"/>
      <c r="H6016" s="10"/>
      <c r="I6016" s="10"/>
      <c r="J6016" s="10"/>
      <c r="K6016" s="11"/>
      <c r="L6016" s="11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  <c r="AR6016" s="12"/>
      <c r="AS6016" s="12"/>
      <c r="AT6016" s="12"/>
      <c r="AU6016" s="12"/>
      <c r="AV6016" s="12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12"/>
      <c r="BG6016" s="12"/>
      <c r="BH6016" s="12"/>
      <c r="BI6016" s="12"/>
      <c r="BJ6016" s="13"/>
      <c r="BK6016" s="13"/>
      <c r="BL6016" s="13"/>
      <c r="BM6016" s="13"/>
      <c r="BN6016" s="13"/>
    </row>
    <row r="6017" spans="4:66" x14ac:dyDescent="0.25">
      <c r="D6017" s="6"/>
      <c r="E6017" s="10"/>
      <c r="F6017" s="10"/>
      <c r="G6017" s="10"/>
      <c r="H6017" s="10"/>
      <c r="I6017" s="10"/>
      <c r="J6017" s="10"/>
      <c r="K6017" s="11"/>
      <c r="L6017" s="11"/>
      <c r="M6017" s="12"/>
      <c r="N6017" s="12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  <c r="AR6017" s="12"/>
      <c r="AS6017" s="12"/>
      <c r="AT6017" s="12"/>
      <c r="AU6017" s="12"/>
      <c r="AV6017" s="12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12"/>
      <c r="BG6017" s="12"/>
      <c r="BH6017" s="12"/>
      <c r="BI6017" s="12"/>
      <c r="BJ6017" s="13"/>
      <c r="BK6017" s="13"/>
      <c r="BL6017" s="13"/>
      <c r="BM6017" s="13"/>
      <c r="BN6017" s="13"/>
    </row>
    <row r="6018" spans="4:66" x14ac:dyDescent="0.25">
      <c r="D6018" s="6"/>
      <c r="E6018" s="10"/>
      <c r="F6018" s="10"/>
      <c r="G6018" s="10"/>
      <c r="H6018" s="10"/>
      <c r="I6018" s="10"/>
      <c r="J6018" s="10"/>
      <c r="K6018" s="11"/>
      <c r="L6018" s="11"/>
      <c r="M6018" s="12"/>
      <c r="N6018" s="12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  <c r="AR6018" s="12"/>
      <c r="AS6018" s="12"/>
      <c r="AT6018" s="12"/>
      <c r="AU6018" s="12"/>
      <c r="AV6018" s="12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12"/>
      <c r="BG6018" s="12"/>
      <c r="BH6018" s="12"/>
      <c r="BI6018" s="12"/>
      <c r="BJ6018" s="13"/>
      <c r="BK6018" s="13"/>
      <c r="BL6018" s="13"/>
      <c r="BM6018" s="13"/>
      <c r="BN6018" s="13"/>
    </row>
    <row r="6019" spans="4:66" x14ac:dyDescent="0.25">
      <c r="D6019" s="6"/>
      <c r="E6019" s="10"/>
      <c r="F6019" s="10"/>
      <c r="G6019" s="10"/>
      <c r="H6019" s="10"/>
      <c r="I6019" s="10"/>
      <c r="J6019" s="10"/>
      <c r="K6019" s="11"/>
      <c r="L6019" s="11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  <c r="AR6019" s="12"/>
      <c r="AS6019" s="12"/>
      <c r="AT6019" s="12"/>
      <c r="AU6019" s="12"/>
      <c r="AV6019" s="12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12"/>
      <c r="BG6019" s="12"/>
      <c r="BH6019" s="12"/>
      <c r="BI6019" s="12"/>
      <c r="BJ6019" s="13"/>
      <c r="BK6019" s="13"/>
      <c r="BL6019" s="13"/>
      <c r="BM6019" s="13"/>
      <c r="BN6019" s="13"/>
    </row>
    <row r="6020" spans="4:66" x14ac:dyDescent="0.25">
      <c r="D6020" s="6"/>
      <c r="E6020" s="10"/>
      <c r="F6020" s="10"/>
      <c r="G6020" s="10"/>
      <c r="H6020" s="10"/>
      <c r="I6020" s="10"/>
      <c r="J6020" s="10"/>
      <c r="K6020" s="11"/>
      <c r="L6020" s="11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  <c r="AR6020" s="12"/>
      <c r="AS6020" s="12"/>
      <c r="AT6020" s="12"/>
      <c r="AU6020" s="12"/>
      <c r="AV6020" s="12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12"/>
      <c r="BG6020" s="12"/>
      <c r="BH6020" s="12"/>
      <c r="BI6020" s="12"/>
      <c r="BJ6020" s="13"/>
      <c r="BK6020" s="13"/>
      <c r="BL6020" s="13"/>
      <c r="BM6020" s="13"/>
      <c r="BN6020" s="13"/>
    </row>
    <row r="6021" spans="4:66" x14ac:dyDescent="0.25">
      <c r="D6021" s="6"/>
      <c r="E6021" s="10"/>
      <c r="F6021" s="10"/>
      <c r="G6021" s="10"/>
      <c r="H6021" s="10"/>
      <c r="I6021" s="10"/>
      <c r="J6021" s="10"/>
      <c r="K6021" s="11"/>
      <c r="L6021" s="11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  <c r="AR6021" s="12"/>
      <c r="AS6021" s="12"/>
      <c r="AT6021" s="12"/>
      <c r="AU6021" s="12"/>
      <c r="AV6021" s="12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12"/>
      <c r="BG6021" s="12"/>
      <c r="BH6021" s="12"/>
      <c r="BI6021" s="12"/>
      <c r="BJ6021" s="13"/>
      <c r="BK6021" s="13"/>
      <c r="BL6021" s="13"/>
      <c r="BM6021" s="13"/>
      <c r="BN6021" s="13"/>
    </row>
    <row r="6022" spans="4:66" x14ac:dyDescent="0.25">
      <c r="D6022" s="6"/>
      <c r="E6022" s="10"/>
      <c r="F6022" s="10"/>
      <c r="G6022" s="10"/>
      <c r="H6022" s="10"/>
      <c r="I6022" s="10"/>
      <c r="J6022" s="10"/>
      <c r="K6022" s="11"/>
      <c r="L6022" s="11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  <c r="AR6022" s="12"/>
      <c r="AS6022" s="12"/>
      <c r="AT6022" s="12"/>
      <c r="AU6022" s="12"/>
      <c r="AV6022" s="12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12"/>
      <c r="BG6022" s="12"/>
      <c r="BH6022" s="12"/>
      <c r="BI6022" s="12"/>
      <c r="BJ6022" s="13"/>
      <c r="BK6022" s="13"/>
      <c r="BL6022" s="13"/>
      <c r="BM6022" s="13"/>
      <c r="BN6022" s="13"/>
    </row>
    <row r="6023" spans="4:66" x14ac:dyDescent="0.25">
      <c r="D6023" s="6"/>
      <c r="E6023" s="10"/>
      <c r="F6023" s="10"/>
      <c r="G6023" s="10"/>
      <c r="H6023" s="10"/>
      <c r="I6023" s="10"/>
      <c r="J6023" s="10"/>
      <c r="K6023" s="11"/>
      <c r="L6023" s="11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  <c r="AR6023" s="12"/>
      <c r="AS6023" s="12"/>
      <c r="AT6023" s="12"/>
      <c r="AU6023" s="12"/>
      <c r="AV6023" s="12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12"/>
      <c r="BG6023" s="12"/>
      <c r="BH6023" s="12"/>
      <c r="BI6023" s="12"/>
      <c r="BJ6023" s="13"/>
      <c r="BK6023" s="13"/>
      <c r="BL6023" s="13"/>
      <c r="BM6023" s="13"/>
      <c r="BN6023" s="13"/>
    </row>
    <row r="6024" spans="4:66" x14ac:dyDescent="0.25">
      <c r="D6024" s="6"/>
      <c r="E6024" s="10"/>
      <c r="F6024" s="10"/>
      <c r="G6024" s="10"/>
      <c r="H6024" s="10"/>
      <c r="I6024" s="10"/>
      <c r="J6024" s="10"/>
      <c r="K6024" s="11"/>
      <c r="L6024" s="11"/>
      <c r="M6024" s="12"/>
      <c r="N6024" s="12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  <c r="AR6024" s="12"/>
      <c r="AS6024" s="12"/>
      <c r="AT6024" s="12"/>
      <c r="AU6024" s="12"/>
      <c r="AV6024" s="12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12"/>
      <c r="BG6024" s="12"/>
      <c r="BH6024" s="12"/>
      <c r="BI6024" s="12"/>
      <c r="BJ6024" s="13"/>
      <c r="BK6024" s="13"/>
      <c r="BL6024" s="13"/>
      <c r="BM6024" s="13"/>
      <c r="BN6024" s="13"/>
    </row>
    <row r="6025" spans="4:66" x14ac:dyDescent="0.25">
      <c r="D6025" s="6"/>
      <c r="E6025" s="10"/>
      <c r="F6025" s="10"/>
      <c r="G6025" s="10"/>
      <c r="H6025" s="10"/>
      <c r="I6025" s="10"/>
      <c r="J6025" s="10"/>
      <c r="K6025" s="11"/>
      <c r="L6025" s="11"/>
      <c r="M6025" s="12"/>
      <c r="N6025" s="12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  <c r="AR6025" s="12"/>
      <c r="AS6025" s="12"/>
      <c r="AT6025" s="12"/>
      <c r="AU6025" s="12"/>
      <c r="AV6025" s="12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12"/>
      <c r="BG6025" s="12"/>
      <c r="BH6025" s="12"/>
      <c r="BI6025" s="12"/>
      <c r="BJ6025" s="13"/>
      <c r="BK6025" s="13"/>
      <c r="BL6025" s="13"/>
      <c r="BM6025" s="13"/>
      <c r="BN6025" s="13"/>
    </row>
    <row r="6026" spans="4:66" x14ac:dyDescent="0.25">
      <c r="D6026" s="6"/>
      <c r="E6026" s="10"/>
      <c r="F6026" s="10"/>
      <c r="G6026" s="10"/>
      <c r="H6026" s="10"/>
      <c r="I6026" s="10"/>
      <c r="J6026" s="10"/>
      <c r="K6026" s="11"/>
      <c r="L6026" s="11"/>
      <c r="M6026" s="12"/>
      <c r="N6026" s="12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  <c r="AR6026" s="12"/>
      <c r="AS6026" s="12"/>
      <c r="AT6026" s="12"/>
      <c r="AU6026" s="12"/>
      <c r="AV6026" s="12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12"/>
      <c r="BG6026" s="12"/>
      <c r="BH6026" s="12"/>
      <c r="BI6026" s="12"/>
      <c r="BJ6026" s="13"/>
      <c r="BK6026" s="13"/>
      <c r="BL6026" s="13"/>
      <c r="BM6026" s="13"/>
      <c r="BN6026" s="13"/>
    </row>
    <row r="6027" spans="4:66" x14ac:dyDescent="0.25">
      <c r="D6027" s="6"/>
      <c r="E6027" s="10"/>
      <c r="F6027" s="10"/>
      <c r="G6027" s="10"/>
      <c r="H6027" s="10"/>
      <c r="I6027" s="10"/>
      <c r="J6027" s="10"/>
      <c r="K6027" s="11"/>
      <c r="L6027" s="11"/>
      <c r="M6027" s="12"/>
      <c r="N6027" s="12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  <c r="AR6027" s="12"/>
      <c r="AS6027" s="12"/>
      <c r="AT6027" s="12"/>
      <c r="AU6027" s="12"/>
      <c r="AV6027" s="12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12"/>
      <c r="BG6027" s="12"/>
      <c r="BH6027" s="12"/>
      <c r="BI6027" s="12"/>
      <c r="BJ6027" s="13"/>
      <c r="BK6027" s="13"/>
      <c r="BL6027" s="13"/>
      <c r="BM6027" s="13"/>
      <c r="BN6027" s="13"/>
    </row>
    <row r="6028" spans="4:66" x14ac:dyDescent="0.25">
      <c r="D6028" s="6"/>
      <c r="E6028" s="10"/>
      <c r="F6028" s="10"/>
      <c r="G6028" s="10"/>
      <c r="H6028" s="10"/>
      <c r="I6028" s="10"/>
      <c r="J6028" s="10"/>
      <c r="K6028" s="11"/>
      <c r="L6028" s="11"/>
      <c r="M6028" s="12"/>
      <c r="N6028" s="12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  <c r="AR6028" s="12"/>
      <c r="AS6028" s="12"/>
      <c r="AT6028" s="12"/>
      <c r="AU6028" s="12"/>
      <c r="AV6028" s="12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12"/>
      <c r="BG6028" s="12"/>
      <c r="BH6028" s="12"/>
      <c r="BI6028" s="12"/>
      <c r="BJ6028" s="13"/>
      <c r="BK6028" s="13"/>
      <c r="BL6028" s="13"/>
      <c r="BM6028" s="13"/>
      <c r="BN6028" s="13"/>
    </row>
    <row r="6029" spans="4:66" x14ac:dyDescent="0.25">
      <c r="D6029" s="6"/>
      <c r="E6029" s="10"/>
      <c r="F6029" s="10"/>
      <c r="G6029" s="10"/>
      <c r="H6029" s="10"/>
      <c r="I6029" s="10"/>
      <c r="J6029" s="10"/>
      <c r="K6029" s="11"/>
      <c r="L6029" s="11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  <c r="AR6029" s="12"/>
      <c r="AS6029" s="12"/>
      <c r="AT6029" s="12"/>
      <c r="AU6029" s="12"/>
      <c r="AV6029" s="12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12"/>
      <c r="BG6029" s="12"/>
      <c r="BH6029" s="12"/>
      <c r="BI6029" s="12"/>
      <c r="BJ6029" s="13"/>
      <c r="BK6029" s="13"/>
      <c r="BL6029" s="13"/>
      <c r="BM6029" s="13"/>
      <c r="BN6029" s="13"/>
    </row>
    <row r="6030" spans="4:66" x14ac:dyDescent="0.25">
      <c r="D6030" s="6"/>
      <c r="E6030" s="10"/>
      <c r="F6030" s="10"/>
      <c r="G6030" s="10"/>
      <c r="H6030" s="10"/>
      <c r="I6030" s="10"/>
      <c r="J6030" s="10"/>
      <c r="K6030" s="11"/>
      <c r="L6030" s="11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  <c r="AR6030" s="12"/>
      <c r="AS6030" s="12"/>
      <c r="AT6030" s="12"/>
      <c r="AU6030" s="12"/>
      <c r="AV6030" s="12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12"/>
      <c r="BG6030" s="12"/>
      <c r="BH6030" s="12"/>
      <c r="BI6030" s="12"/>
      <c r="BJ6030" s="13"/>
      <c r="BK6030" s="13"/>
      <c r="BL6030" s="13"/>
      <c r="BM6030" s="13"/>
      <c r="BN6030" s="13"/>
    </row>
    <row r="6031" spans="4:66" x14ac:dyDescent="0.25">
      <c r="D6031" s="6"/>
      <c r="E6031" s="10"/>
      <c r="F6031" s="10"/>
      <c r="G6031" s="10"/>
      <c r="H6031" s="10"/>
      <c r="I6031" s="10"/>
      <c r="J6031" s="10"/>
      <c r="K6031" s="11"/>
      <c r="L6031" s="11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  <c r="AR6031" s="12"/>
      <c r="AS6031" s="12"/>
      <c r="AT6031" s="12"/>
      <c r="AU6031" s="12"/>
      <c r="AV6031" s="12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12"/>
      <c r="BG6031" s="12"/>
      <c r="BH6031" s="12"/>
      <c r="BI6031" s="12"/>
      <c r="BJ6031" s="13"/>
      <c r="BK6031" s="13"/>
      <c r="BL6031" s="13"/>
      <c r="BM6031" s="13"/>
      <c r="BN6031" s="13"/>
    </row>
    <row r="6032" spans="4:66" x14ac:dyDescent="0.25">
      <c r="D6032" s="6"/>
      <c r="E6032" s="10"/>
      <c r="F6032" s="10"/>
      <c r="G6032" s="10"/>
      <c r="H6032" s="10"/>
      <c r="I6032" s="10"/>
      <c r="J6032" s="10"/>
      <c r="K6032" s="11"/>
      <c r="L6032" s="11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  <c r="AR6032" s="12"/>
      <c r="AS6032" s="12"/>
      <c r="AT6032" s="12"/>
      <c r="AU6032" s="12"/>
      <c r="AV6032" s="12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12"/>
      <c r="BG6032" s="12"/>
      <c r="BH6032" s="12"/>
      <c r="BI6032" s="12"/>
      <c r="BJ6032" s="13"/>
      <c r="BK6032" s="13"/>
      <c r="BL6032" s="13"/>
      <c r="BM6032" s="13"/>
      <c r="BN6032" s="13"/>
    </row>
    <row r="6033" spans="4:66" x14ac:dyDescent="0.25">
      <c r="D6033" s="6"/>
      <c r="E6033" s="10"/>
      <c r="F6033" s="10"/>
      <c r="G6033" s="10"/>
      <c r="H6033" s="10"/>
      <c r="I6033" s="10"/>
      <c r="J6033" s="10"/>
      <c r="K6033" s="11"/>
      <c r="L6033" s="11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  <c r="AR6033" s="12"/>
      <c r="AS6033" s="12"/>
      <c r="AT6033" s="12"/>
      <c r="AU6033" s="12"/>
      <c r="AV6033" s="12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12"/>
      <c r="BG6033" s="12"/>
      <c r="BH6033" s="12"/>
      <c r="BI6033" s="12"/>
      <c r="BJ6033" s="13"/>
      <c r="BK6033" s="13"/>
      <c r="BL6033" s="13"/>
      <c r="BM6033" s="13"/>
      <c r="BN6033" s="13"/>
    </row>
    <row r="6034" spans="4:66" x14ac:dyDescent="0.25">
      <c r="D6034" s="6"/>
      <c r="E6034" s="10"/>
      <c r="F6034" s="10"/>
      <c r="G6034" s="10"/>
      <c r="H6034" s="10"/>
      <c r="I6034" s="10"/>
      <c r="J6034" s="10"/>
      <c r="K6034" s="11"/>
      <c r="L6034" s="11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  <c r="AR6034" s="12"/>
      <c r="AS6034" s="12"/>
      <c r="AT6034" s="12"/>
      <c r="AU6034" s="12"/>
      <c r="AV6034" s="12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12"/>
      <c r="BG6034" s="12"/>
      <c r="BH6034" s="12"/>
      <c r="BI6034" s="12"/>
      <c r="BJ6034" s="13"/>
      <c r="BK6034" s="13"/>
      <c r="BL6034" s="13"/>
      <c r="BM6034" s="13"/>
      <c r="BN6034" s="13"/>
    </row>
    <row r="6035" spans="4:66" x14ac:dyDescent="0.25">
      <c r="D6035" s="6"/>
      <c r="E6035" s="10"/>
      <c r="F6035" s="10"/>
      <c r="G6035" s="10"/>
      <c r="H6035" s="10"/>
      <c r="I6035" s="10"/>
      <c r="J6035" s="10"/>
      <c r="K6035" s="11"/>
      <c r="L6035" s="11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  <c r="AR6035" s="12"/>
      <c r="AS6035" s="12"/>
      <c r="AT6035" s="12"/>
      <c r="AU6035" s="12"/>
      <c r="AV6035" s="12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12"/>
      <c r="BG6035" s="12"/>
      <c r="BH6035" s="12"/>
      <c r="BI6035" s="12"/>
      <c r="BJ6035" s="13"/>
      <c r="BK6035" s="13"/>
      <c r="BL6035" s="13"/>
      <c r="BM6035" s="13"/>
      <c r="BN6035" s="13"/>
    </row>
    <row r="6036" spans="4:66" x14ac:dyDescent="0.25">
      <c r="D6036" s="6"/>
      <c r="E6036" s="10"/>
      <c r="F6036" s="10"/>
      <c r="G6036" s="10"/>
      <c r="H6036" s="10"/>
      <c r="I6036" s="10"/>
      <c r="J6036" s="10"/>
      <c r="K6036" s="11"/>
      <c r="L6036" s="11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  <c r="AR6036" s="12"/>
      <c r="AS6036" s="12"/>
      <c r="AT6036" s="12"/>
      <c r="AU6036" s="12"/>
      <c r="AV6036" s="12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12"/>
      <c r="BG6036" s="12"/>
      <c r="BH6036" s="12"/>
      <c r="BI6036" s="12"/>
      <c r="BJ6036" s="13"/>
      <c r="BK6036" s="13"/>
      <c r="BL6036" s="13"/>
      <c r="BM6036" s="13"/>
      <c r="BN6036" s="13"/>
    </row>
    <row r="6037" spans="4:66" x14ac:dyDescent="0.25">
      <c r="D6037" s="6"/>
      <c r="E6037" s="10"/>
      <c r="F6037" s="10"/>
      <c r="G6037" s="10"/>
      <c r="H6037" s="10"/>
      <c r="I6037" s="10"/>
      <c r="J6037" s="10"/>
      <c r="K6037" s="11"/>
      <c r="L6037" s="11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  <c r="AR6037" s="12"/>
      <c r="AS6037" s="12"/>
      <c r="AT6037" s="12"/>
      <c r="AU6037" s="12"/>
      <c r="AV6037" s="12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12"/>
      <c r="BG6037" s="12"/>
      <c r="BH6037" s="12"/>
      <c r="BI6037" s="12"/>
      <c r="BJ6037" s="13"/>
      <c r="BK6037" s="13"/>
      <c r="BL6037" s="13"/>
      <c r="BM6037" s="13"/>
      <c r="BN6037" s="13"/>
    </row>
    <row r="6038" spans="4:66" x14ac:dyDescent="0.25">
      <c r="D6038" s="6"/>
      <c r="E6038" s="10"/>
      <c r="F6038" s="10"/>
      <c r="G6038" s="10"/>
      <c r="H6038" s="10"/>
      <c r="I6038" s="10"/>
      <c r="J6038" s="10"/>
      <c r="K6038" s="11"/>
      <c r="L6038" s="11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  <c r="AR6038" s="12"/>
      <c r="AS6038" s="12"/>
      <c r="AT6038" s="12"/>
      <c r="AU6038" s="12"/>
      <c r="AV6038" s="12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12"/>
      <c r="BG6038" s="12"/>
      <c r="BH6038" s="12"/>
      <c r="BI6038" s="12"/>
      <c r="BJ6038" s="13"/>
      <c r="BK6038" s="13"/>
      <c r="BL6038" s="13"/>
      <c r="BM6038" s="13"/>
      <c r="BN6038" s="13"/>
    </row>
    <row r="6039" spans="4:66" x14ac:dyDescent="0.25">
      <c r="D6039" s="6"/>
      <c r="E6039" s="10"/>
      <c r="F6039" s="10"/>
      <c r="G6039" s="10"/>
      <c r="H6039" s="10"/>
      <c r="I6039" s="10"/>
      <c r="J6039" s="10"/>
      <c r="K6039" s="11"/>
      <c r="L6039" s="11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  <c r="AR6039" s="12"/>
      <c r="AS6039" s="12"/>
      <c r="AT6039" s="12"/>
      <c r="AU6039" s="12"/>
      <c r="AV6039" s="12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12"/>
      <c r="BG6039" s="12"/>
      <c r="BH6039" s="12"/>
      <c r="BI6039" s="12"/>
      <c r="BJ6039" s="13"/>
      <c r="BK6039" s="13"/>
      <c r="BL6039" s="13"/>
      <c r="BM6039" s="13"/>
      <c r="BN6039" s="13"/>
    </row>
    <row r="6040" spans="4:66" x14ac:dyDescent="0.25">
      <c r="D6040" s="6"/>
      <c r="E6040" s="10"/>
      <c r="F6040" s="10"/>
      <c r="G6040" s="10"/>
      <c r="H6040" s="10"/>
      <c r="I6040" s="10"/>
      <c r="J6040" s="10"/>
      <c r="K6040" s="11"/>
      <c r="L6040" s="11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  <c r="AR6040" s="12"/>
      <c r="AS6040" s="12"/>
      <c r="AT6040" s="12"/>
      <c r="AU6040" s="12"/>
      <c r="AV6040" s="12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12"/>
      <c r="BG6040" s="12"/>
      <c r="BH6040" s="12"/>
      <c r="BI6040" s="12"/>
      <c r="BJ6040" s="13"/>
      <c r="BK6040" s="13"/>
      <c r="BL6040" s="13"/>
      <c r="BM6040" s="13"/>
      <c r="BN6040" s="13"/>
    </row>
    <row r="6041" spans="4:66" x14ac:dyDescent="0.25">
      <c r="D6041" s="6"/>
      <c r="E6041" s="10"/>
      <c r="F6041" s="10"/>
      <c r="G6041" s="10"/>
      <c r="H6041" s="10"/>
      <c r="I6041" s="10"/>
      <c r="J6041" s="10"/>
      <c r="K6041" s="11"/>
      <c r="L6041" s="11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  <c r="AR6041" s="12"/>
      <c r="AS6041" s="12"/>
      <c r="AT6041" s="12"/>
      <c r="AU6041" s="12"/>
      <c r="AV6041" s="12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12"/>
      <c r="BG6041" s="12"/>
      <c r="BH6041" s="12"/>
      <c r="BI6041" s="12"/>
      <c r="BJ6041" s="13"/>
      <c r="BK6041" s="13"/>
      <c r="BL6041" s="13"/>
      <c r="BM6041" s="13"/>
      <c r="BN6041" s="13"/>
    </row>
    <row r="6042" spans="4:66" x14ac:dyDescent="0.25">
      <c r="D6042" s="6"/>
      <c r="E6042" s="10"/>
      <c r="F6042" s="10"/>
      <c r="G6042" s="10"/>
      <c r="H6042" s="10"/>
      <c r="I6042" s="10"/>
      <c r="J6042" s="10"/>
      <c r="K6042" s="11"/>
      <c r="L6042" s="11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  <c r="AR6042" s="12"/>
      <c r="AS6042" s="12"/>
      <c r="AT6042" s="12"/>
      <c r="AU6042" s="12"/>
      <c r="AV6042" s="12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12"/>
      <c r="BG6042" s="12"/>
      <c r="BH6042" s="12"/>
      <c r="BI6042" s="12"/>
      <c r="BJ6042" s="13"/>
      <c r="BK6042" s="13"/>
      <c r="BL6042" s="13"/>
      <c r="BM6042" s="13"/>
      <c r="BN6042" s="13"/>
    </row>
    <row r="6043" spans="4:66" x14ac:dyDescent="0.25">
      <c r="D6043" s="6"/>
      <c r="E6043" s="10"/>
      <c r="F6043" s="10"/>
      <c r="G6043" s="10"/>
      <c r="H6043" s="10"/>
      <c r="I6043" s="10"/>
      <c r="J6043" s="10"/>
      <c r="K6043" s="11"/>
      <c r="L6043" s="11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  <c r="AR6043" s="12"/>
      <c r="AS6043" s="12"/>
      <c r="AT6043" s="12"/>
      <c r="AU6043" s="12"/>
      <c r="AV6043" s="12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12"/>
      <c r="BG6043" s="12"/>
      <c r="BH6043" s="12"/>
      <c r="BI6043" s="12"/>
      <c r="BJ6043" s="13"/>
      <c r="BK6043" s="13"/>
      <c r="BL6043" s="13"/>
      <c r="BM6043" s="13"/>
      <c r="BN6043" s="13"/>
    </row>
    <row r="6044" spans="4:66" x14ac:dyDescent="0.25">
      <c r="D6044" s="6"/>
      <c r="E6044" s="10"/>
      <c r="F6044" s="10"/>
      <c r="G6044" s="10"/>
      <c r="H6044" s="10"/>
      <c r="I6044" s="10"/>
      <c r="J6044" s="10"/>
      <c r="K6044" s="11"/>
      <c r="L6044" s="11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  <c r="AR6044" s="12"/>
      <c r="AS6044" s="12"/>
      <c r="AT6044" s="12"/>
      <c r="AU6044" s="12"/>
      <c r="AV6044" s="12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12"/>
      <c r="BG6044" s="12"/>
      <c r="BH6044" s="12"/>
      <c r="BI6044" s="12"/>
      <c r="BJ6044" s="13"/>
      <c r="BK6044" s="13"/>
      <c r="BL6044" s="13"/>
      <c r="BM6044" s="13"/>
      <c r="BN6044" s="13"/>
    </row>
    <row r="6045" spans="4:66" x14ac:dyDescent="0.25">
      <c r="D6045" s="6"/>
      <c r="E6045" s="10"/>
      <c r="F6045" s="10"/>
      <c r="G6045" s="10"/>
      <c r="H6045" s="10"/>
      <c r="I6045" s="10"/>
      <c r="J6045" s="10"/>
      <c r="K6045" s="11"/>
      <c r="L6045" s="11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  <c r="AR6045" s="12"/>
      <c r="AS6045" s="12"/>
      <c r="AT6045" s="12"/>
      <c r="AU6045" s="12"/>
      <c r="AV6045" s="12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12"/>
      <c r="BG6045" s="12"/>
      <c r="BH6045" s="12"/>
      <c r="BI6045" s="12"/>
      <c r="BJ6045" s="13"/>
      <c r="BK6045" s="13"/>
      <c r="BL6045" s="13"/>
      <c r="BM6045" s="13"/>
      <c r="BN6045" s="13"/>
    </row>
    <row r="6046" spans="4:66" x14ac:dyDescent="0.25">
      <c r="D6046" s="6"/>
      <c r="E6046" s="10"/>
      <c r="F6046" s="10"/>
      <c r="G6046" s="10"/>
      <c r="H6046" s="10"/>
      <c r="I6046" s="10"/>
      <c r="J6046" s="10"/>
      <c r="K6046" s="11"/>
      <c r="L6046" s="11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  <c r="AR6046" s="12"/>
      <c r="AS6046" s="12"/>
      <c r="AT6046" s="12"/>
      <c r="AU6046" s="12"/>
      <c r="AV6046" s="12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12"/>
      <c r="BG6046" s="12"/>
      <c r="BH6046" s="12"/>
      <c r="BI6046" s="12"/>
      <c r="BJ6046" s="13"/>
      <c r="BK6046" s="13"/>
      <c r="BL6046" s="13"/>
      <c r="BM6046" s="13"/>
      <c r="BN6046" s="13"/>
    </row>
    <row r="6047" spans="4:66" x14ac:dyDescent="0.25">
      <c r="D6047" s="6"/>
      <c r="E6047" s="10"/>
      <c r="F6047" s="10"/>
      <c r="G6047" s="10"/>
      <c r="H6047" s="10"/>
      <c r="I6047" s="10"/>
      <c r="J6047" s="10"/>
      <c r="K6047" s="11"/>
      <c r="L6047" s="11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  <c r="AR6047" s="12"/>
      <c r="AS6047" s="12"/>
      <c r="AT6047" s="12"/>
      <c r="AU6047" s="12"/>
      <c r="AV6047" s="12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12"/>
      <c r="BG6047" s="12"/>
      <c r="BH6047" s="12"/>
      <c r="BI6047" s="12"/>
      <c r="BJ6047" s="13"/>
      <c r="BK6047" s="13"/>
      <c r="BL6047" s="13"/>
      <c r="BM6047" s="13"/>
      <c r="BN6047" s="13"/>
    </row>
    <row r="6048" spans="4:66" x14ac:dyDescent="0.25">
      <c r="D6048" s="6"/>
      <c r="E6048" s="10"/>
      <c r="F6048" s="10"/>
      <c r="G6048" s="10"/>
      <c r="H6048" s="10"/>
      <c r="I6048" s="10"/>
      <c r="J6048" s="10"/>
      <c r="K6048" s="11"/>
      <c r="L6048" s="11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  <c r="AR6048" s="12"/>
      <c r="AS6048" s="12"/>
      <c r="AT6048" s="12"/>
      <c r="AU6048" s="12"/>
      <c r="AV6048" s="12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12"/>
      <c r="BG6048" s="12"/>
      <c r="BH6048" s="12"/>
      <c r="BI6048" s="12"/>
      <c r="BJ6048" s="13"/>
      <c r="BK6048" s="13"/>
      <c r="BL6048" s="13"/>
      <c r="BM6048" s="13"/>
      <c r="BN6048" s="13"/>
    </row>
    <row r="6049" spans="4:66" x14ac:dyDescent="0.25">
      <c r="D6049" s="6"/>
      <c r="E6049" s="10"/>
      <c r="F6049" s="10"/>
      <c r="G6049" s="10"/>
      <c r="H6049" s="10"/>
      <c r="I6049" s="10"/>
      <c r="J6049" s="10"/>
      <c r="K6049" s="11"/>
      <c r="L6049" s="11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  <c r="AR6049" s="12"/>
      <c r="AS6049" s="12"/>
      <c r="AT6049" s="12"/>
      <c r="AU6049" s="12"/>
      <c r="AV6049" s="12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12"/>
      <c r="BG6049" s="12"/>
      <c r="BH6049" s="12"/>
      <c r="BI6049" s="12"/>
      <c r="BJ6049" s="13"/>
      <c r="BK6049" s="13"/>
      <c r="BL6049" s="13"/>
      <c r="BM6049" s="13"/>
      <c r="BN6049" s="13"/>
    </row>
    <row r="6050" spans="4:66" x14ac:dyDescent="0.25">
      <c r="D6050" s="6"/>
      <c r="E6050" s="10"/>
      <c r="F6050" s="10"/>
      <c r="G6050" s="10"/>
      <c r="H6050" s="10"/>
      <c r="I6050" s="10"/>
      <c r="J6050" s="10"/>
      <c r="K6050" s="11"/>
      <c r="L6050" s="11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  <c r="AR6050" s="12"/>
      <c r="AS6050" s="12"/>
      <c r="AT6050" s="12"/>
      <c r="AU6050" s="12"/>
      <c r="AV6050" s="12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12"/>
      <c r="BG6050" s="12"/>
      <c r="BH6050" s="12"/>
      <c r="BI6050" s="12"/>
      <c r="BJ6050" s="13"/>
      <c r="BK6050" s="13"/>
      <c r="BL6050" s="13"/>
      <c r="BM6050" s="13"/>
      <c r="BN6050" s="13"/>
    </row>
    <row r="6051" spans="4:66" x14ac:dyDescent="0.25">
      <c r="D6051" s="6"/>
      <c r="E6051" s="10"/>
      <c r="F6051" s="10"/>
      <c r="G6051" s="10"/>
      <c r="H6051" s="10"/>
      <c r="I6051" s="10"/>
      <c r="J6051" s="10"/>
      <c r="K6051" s="11"/>
      <c r="L6051" s="11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  <c r="AR6051" s="12"/>
      <c r="AS6051" s="12"/>
      <c r="AT6051" s="12"/>
      <c r="AU6051" s="12"/>
      <c r="AV6051" s="12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12"/>
      <c r="BG6051" s="12"/>
      <c r="BH6051" s="12"/>
      <c r="BI6051" s="12"/>
      <c r="BJ6051" s="13"/>
      <c r="BK6051" s="13"/>
      <c r="BL6051" s="13"/>
      <c r="BM6051" s="13"/>
      <c r="BN6051" s="13"/>
    </row>
    <row r="6052" spans="4:66" x14ac:dyDescent="0.25">
      <c r="D6052" s="6"/>
      <c r="E6052" s="10"/>
      <c r="F6052" s="10"/>
      <c r="G6052" s="10"/>
      <c r="H6052" s="10"/>
      <c r="I6052" s="10"/>
      <c r="J6052" s="10"/>
      <c r="K6052" s="11"/>
      <c r="L6052" s="11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  <c r="AR6052" s="12"/>
      <c r="AS6052" s="12"/>
      <c r="AT6052" s="12"/>
      <c r="AU6052" s="12"/>
      <c r="AV6052" s="12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12"/>
      <c r="BG6052" s="12"/>
      <c r="BH6052" s="12"/>
      <c r="BI6052" s="12"/>
      <c r="BJ6052" s="13"/>
      <c r="BK6052" s="13"/>
      <c r="BL6052" s="13"/>
      <c r="BM6052" s="13"/>
      <c r="BN6052" s="13"/>
    </row>
    <row r="6053" spans="4:66" x14ac:dyDescent="0.25">
      <c r="D6053" s="6"/>
      <c r="E6053" s="10"/>
      <c r="F6053" s="10"/>
      <c r="G6053" s="10"/>
      <c r="H6053" s="10"/>
      <c r="I6053" s="10"/>
      <c r="J6053" s="10"/>
      <c r="K6053" s="11"/>
      <c r="L6053" s="11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  <c r="AR6053" s="12"/>
      <c r="AS6053" s="12"/>
      <c r="AT6053" s="12"/>
      <c r="AU6053" s="12"/>
      <c r="AV6053" s="12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12"/>
      <c r="BG6053" s="12"/>
      <c r="BH6053" s="12"/>
      <c r="BI6053" s="12"/>
      <c r="BJ6053" s="13"/>
      <c r="BK6053" s="13"/>
      <c r="BL6053" s="13"/>
      <c r="BM6053" s="13"/>
      <c r="BN6053" s="13"/>
    </row>
    <row r="6054" spans="4:66" x14ac:dyDescent="0.25">
      <c r="D6054" s="6"/>
      <c r="E6054" s="10"/>
      <c r="F6054" s="10"/>
      <c r="G6054" s="10"/>
      <c r="H6054" s="10"/>
      <c r="I6054" s="10"/>
      <c r="J6054" s="10"/>
      <c r="K6054" s="11"/>
      <c r="L6054" s="11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  <c r="AR6054" s="12"/>
      <c r="AS6054" s="12"/>
      <c r="AT6054" s="12"/>
      <c r="AU6054" s="12"/>
      <c r="AV6054" s="12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12"/>
      <c r="BG6054" s="12"/>
      <c r="BH6054" s="12"/>
      <c r="BI6054" s="12"/>
      <c r="BJ6054" s="13"/>
      <c r="BK6054" s="13"/>
      <c r="BL6054" s="13"/>
      <c r="BM6054" s="13"/>
      <c r="BN6054" s="13"/>
    </row>
    <row r="6055" spans="4:66" x14ac:dyDescent="0.25">
      <c r="D6055" s="6"/>
      <c r="E6055" s="10"/>
      <c r="F6055" s="10"/>
      <c r="G6055" s="10"/>
      <c r="H6055" s="10"/>
      <c r="I6055" s="10"/>
      <c r="J6055" s="10"/>
      <c r="K6055" s="11"/>
      <c r="L6055" s="11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  <c r="AR6055" s="12"/>
      <c r="AS6055" s="12"/>
      <c r="AT6055" s="12"/>
      <c r="AU6055" s="12"/>
      <c r="AV6055" s="12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12"/>
      <c r="BG6055" s="12"/>
      <c r="BH6055" s="12"/>
      <c r="BI6055" s="12"/>
      <c r="BJ6055" s="13"/>
      <c r="BK6055" s="13"/>
      <c r="BL6055" s="13"/>
      <c r="BM6055" s="13"/>
      <c r="BN6055" s="13"/>
    </row>
    <row r="6056" spans="4:66" x14ac:dyDescent="0.25">
      <c r="D6056" s="6"/>
      <c r="E6056" s="10"/>
      <c r="F6056" s="10"/>
      <c r="G6056" s="10"/>
      <c r="H6056" s="10"/>
      <c r="I6056" s="10"/>
      <c r="J6056" s="10"/>
      <c r="K6056" s="11"/>
      <c r="L6056" s="11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  <c r="AR6056" s="12"/>
      <c r="AS6056" s="12"/>
      <c r="AT6056" s="12"/>
      <c r="AU6056" s="12"/>
      <c r="AV6056" s="12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12"/>
      <c r="BG6056" s="12"/>
      <c r="BH6056" s="12"/>
      <c r="BI6056" s="12"/>
      <c r="BJ6056" s="13"/>
      <c r="BK6056" s="13"/>
      <c r="BL6056" s="13"/>
      <c r="BM6056" s="13"/>
      <c r="BN6056" s="13"/>
    </row>
    <row r="6057" spans="4:66" x14ac:dyDescent="0.25">
      <c r="D6057" s="6"/>
      <c r="E6057" s="10"/>
      <c r="F6057" s="10"/>
      <c r="G6057" s="10"/>
      <c r="H6057" s="10"/>
      <c r="I6057" s="10"/>
      <c r="J6057" s="10"/>
      <c r="K6057" s="11"/>
      <c r="L6057" s="11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  <c r="AR6057" s="12"/>
      <c r="AS6057" s="12"/>
      <c r="AT6057" s="12"/>
      <c r="AU6057" s="12"/>
      <c r="AV6057" s="12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12"/>
      <c r="BG6057" s="12"/>
      <c r="BH6057" s="12"/>
      <c r="BI6057" s="12"/>
      <c r="BJ6057" s="13"/>
      <c r="BK6057" s="13"/>
      <c r="BL6057" s="13"/>
      <c r="BM6057" s="13"/>
      <c r="BN6057" s="13"/>
    </row>
    <row r="6058" spans="4:66" x14ac:dyDescent="0.25">
      <c r="D6058" s="6"/>
      <c r="E6058" s="10"/>
      <c r="F6058" s="10"/>
      <c r="G6058" s="10"/>
      <c r="H6058" s="10"/>
      <c r="I6058" s="10"/>
      <c r="J6058" s="10"/>
      <c r="K6058" s="11"/>
      <c r="L6058" s="11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  <c r="AR6058" s="12"/>
      <c r="AS6058" s="12"/>
      <c r="AT6058" s="12"/>
      <c r="AU6058" s="12"/>
      <c r="AV6058" s="12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12"/>
      <c r="BG6058" s="12"/>
      <c r="BH6058" s="12"/>
      <c r="BI6058" s="12"/>
      <c r="BJ6058" s="13"/>
      <c r="BK6058" s="13"/>
      <c r="BL6058" s="13"/>
      <c r="BM6058" s="13"/>
      <c r="BN6058" s="13"/>
    </row>
    <row r="6059" spans="4:66" x14ac:dyDescent="0.25">
      <c r="D6059" s="6"/>
      <c r="E6059" s="10"/>
      <c r="F6059" s="10"/>
      <c r="G6059" s="10"/>
      <c r="H6059" s="10"/>
      <c r="I6059" s="10"/>
      <c r="J6059" s="10"/>
      <c r="K6059" s="11"/>
      <c r="L6059" s="11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  <c r="AR6059" s="12"/>
      <c r="AS6059" s="12"/>
      <c r="AT6059" s="12"/>
      <c r="AU6059" s="12"/>
      <c r="AV6059" s="12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12"/>
      <c r="BG6059" s="12"/>
      <c r="BH6059" s="12"/>
      <c r="BI6059" s="12"/>
      <c r="BJ6059" s="13"/>
      <c r="BK6059" s="13"/>
      <c r="BL6059" s="13"/>
      <c r="BM6059" s="13"/>
      <c r="BN6059" s="13"/>
    </row>
    <row r="6060" spans="4:66" x14ac:dyDescent="0.25">
      <c r="D6060" s="6"/>
      <c r="E6060" s="10"/>
      <c r="F6060" s="10"/>
      <c r="G6060" s="10"/>
      <c r="H6060" s="10"/>
      <c r="I6060" s="10"/>
      <c r="J6060" s="10"/>
      <c r="K6060" s="11"/>
      <c r="L6060" s="11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  <c r="AR6060" s="12"/>
      <c r="AS6060" s="12"/>
      <c r="AT6060" s="12"/>
      <c r="AU6060" s="12"/>
      <c r="AV6060" s="12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12"/>
      <c r="BG6060" s="12"/>
      <c r="BH6060" s="12"/>
      <c r="BI6060" s="12"/>
      <c r="BJ6060" s="13"/>
      <c r="BK6060" s="13"/>
      <c r="BL6060" s="13"/>
      <c r="BM6060" s="13"/>
      <c r="BN6060" s="13"/>
    </row>
    <row r="6061" spans="4:66" x14ac:dyDescent="0.25">
      <c r="D6061" s="6"/>
      <c r="E6061" s="10"/>
      <c r="F6061" s="10"/>
      <c r="G6061" s="10"/>
      <c r="H6061" s="10"/>
      <c r="I6061" s="10"/>
      <c r="J6061" s="10"/>
      <c r="K6061" s="11"/>
      <c r="L6061" s="11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  <c r="AR6061" s="12"/>
      <c r="AS6061" s="12"/>
      <c r="AT6061" s="12"/>
      <c r="AU6061" s="12"/>
      <c r="AV6061" s="12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12"/>
      <c r="BG6061" s="12"/>
      <c r="BH6061" s="12"/>
      <c r="BI6061" s="12"/>
      <c r="BJ6061" s="13"/>
      <c r="BK6061" s="13"/>
      <c r="BL6061" s="13"/>
      <c r="BM6061" s="13"/>
      <c r="BN6061" s="13"/>
    </row>
    <row r="6062" spans="4:66" x14ac:dyDescent="0.25">
      <c r="D6062" s="6"/>
      <c r="E6062" s="10"/>
      <c r="F6062" s="10"/>
      <c r="G6062" s="10"/>
      <c r="H6062" s="10"/>
      <c r="I6062" s="10"/>
      <c r="J6062" s="10"/>
      <c r="K6062" s="11"/>
      <c r="L6062" s="11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  <c r="AR6062" s="12"/>
      <c r="AS6062" s="12"/>
      <c r="AT6062" s="12"/>
      <c r="AU6062" s="12"/>
      <c r="AV6062" s="12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12"/>
      <c r="BG6062" s="12"/>
      <c r="BH6062" s="12"/>
      <c r="BI6062" s="12"/>
      <c r="BJ6062" s="13"/>
      <c r="BK6062" s="13"/>
      <c r="BL6062" s="13"/>
      <c r="BM6062" s="13"/>
      <c r="BN6062" s="13"/>
    </row>
    <row r="6063" spans="4:66" x14ac:dyDescent="0.25">
      <c r="D6063" s="6"/>
      <c r="E6063" s="10"/>
      <c r="F6063" s="10"/>
      <c r="G6063" s="10"/>
      <c r="H6063" s="10"/>
      <c r="I6063" s="10"/>
      <c r="J6063" s="10"/>
      <c r="K6063" s="11"/>
      <c r="L6063" s="11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  <c r="AR6063" s="12"/>
      <c r="AS6063" s="12"/>
      <c r="AT6063" s="12"/>
      <c r="AU6063" s="12"/>
      <c r="AV6063" s="12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12"/>
      <c r="BG6063" s="12"/>
      <c r="BH6063" s="12"/>
      <c r="BI6063" s="12"/>
      <c r="BJ6063" s="13"/>
      <c r="BK6063" s="13"/>
      <c r="BL6063" s="13"/>
      <c r="BM6063" s="13"/>
      <c r="BN6063" s="13"/>
    </row>
    <row r="6064" spans="4:66" x14ac:dyDescent="0.25">
      <c r="D6064" s="6"/>
      <c r="E6064" s="10"/>
      <c r="F6064" s="10"/>
      <c r="G6064" s="10"/>
      <c r="H6064" s="10"/>
      <c r="I6064" s="10"/>
      <c r="J6064" s="10"/>
      <c r="K6064" s="11"/>
      <c r="L6064" s="11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  <c r="AR6064" s="12"/>
      <c r="AS6064" s="12"/>
      <c r="AT6064" s="12"/>
      <c r="AU6064" s="12"/>
      <c r="AV6064" s="12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12"/>
      <c r="BG6064" s="12"/>
      <c r="BH6064" s="12"/>
      <c r="BI6064" s="12"/>
      <c r="BJ6064" s="13"/>
      <c r="BK6064" s="13"/>
      <c r="BL6064" s="13"/>
      <c r="BM6064" s="13"/>
      <c r="BN6064" s="13"/>
    </row>
    <row r="6065" spans="4:66" x14ac:dyDescent="0.25">
      <c r="D6065" s="6"/>
      <c r="E6065" s="10"/>
      <c r="F6065" s="10"/>
      <c r="G6065" s="10"/>
      <c r="H6065" s="10"/>
      <c r="I6065" s="10"/>
      <c r="J6065" s="10"/>
      <c r="K6065" s="11"/>
      <c r="L6065" s="11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  <c r="AR6065" s="12"/>
      <c r="AS6065" s="12"/>
      <c r="AT6065" s="12"/>
      <c r="AU6065" s="12"/>
      <c r="AV6065" s="12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12"/>
      <c r="BG6065" s="12"/>
      <c r="BH6065" s="12"/>
      <c r="BI6065" s="12"/>
      <c r="BJ6065" s="13"/>
      <c r="BK6065" s="13"/>
      <c r="BL6065" s="13"/>
      <c r="BM6065" s="13"/>
      <c r="BN6065" s="13"/>
    </row>
    <row r="6066" spans="4:66" x14ac:dyDescent="0.25">
      <c r="D6066" s="6"/>
      <c r="E6066" s="10"/>
      <c r="F6066" s="10"/>
      <c r="G6066" s="10"/>
      <c r="H6066" s="10"/>
      <c r="I6066" s="10"/>
      <c r="J6066" s="10"/>
      <c r="K6066" s="11"/>
      <c r="L6066" s="11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  <c r="AR6066" s="12"/>
      <c r="AS6066" s="12"/>
      <c r="AT6066" s="12"/>
      <c r="AU6066" s="12"/>
      <c r="AV6066" s="12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12"/>
      <c r="BG6066" s="12"/>
      <c r="BH6066" s="12"/>
      <c r="BI6066" s="12"/>
      <c r="BJ6066" s="13"/>
      <c r="BK6066" s="13"/>
      <c r="BL6066" s="13"/>
      <c r="BM6066" s="13"/>
      <c r="BN6066" s="13"/>
    </row>
    <row r="6067" spans="4:66" x14ac:dyDescent="0.25">
      <c r="D6067" s="6"/>
      <c r="E6067" s="10"/>
      <c r="F6067" s="10"/>
      <c r="G6067" s="10"/>
      <c r="H6067" s="10"/>
      <c r="I6067" s="10"/>
      <c r="J6067" s="10"/>
      <c r="K6067" s="11"/>
      <c r="L6067" s="11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  <c r="AR6067" s="12"/>
      <c r="AS6067" s="12"/>
      <c r="AT6067" s="12"/>
      <c r="AU6067" s="12"/>
      <c r="AV6067" s="12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12"/>
      <c r="BG6067" s="12"/>
      <c r="BH6067" s="12"/>
      <c r="BI6067" s="12"/>
      <c r="BJ6067" s="13"/>
      <c r="BK6067" s="13"/>
      <c r="BL6067" s="13"/>
      <c r="BM6067" s="13"/>
      <c r="BN6067" s="13"/>
    </row>
    <row r="6068" spans="4:66" x14ac:dyDescent="0.25">
      <c r="D6068" s="6"/>
      <c r="E6068" s="10"/>
      <c r="F6068" s="10"/>
      <c r="G6068" s="10"/>
      <c r="H6068" s="10"/>
      <c r="I6068" s="10"/>
      <c r="J6068" s="10"/>
      <c r="K6068" s="11"/>
      <c r="L6068" s="11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  <c r="AR6068" s="12"/>
      <c r="AS6068" s="12"/>
      <c r="AT6068" s="12"/>
      <c r="AU6068" s="12"/>
      <c r="AV6068" s="12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12"/>
      <c r="BG6068" s="12"/>
      <c r="BH6068" s="12"/>
      <c r="BI6068" s="12"/>
      <c r="BJ6068" s="13"/>
      <c r="BK6068" s="13"/>
      <c r="BL6068" s="13"/>
      <c r="BM6068" s="13"/>
      <c r="BN6068" s="13"/>
    </row>
    <row r="6069" spans="4:66" x14ac:dyDescent="0.25">
      <c r="D6069" s="6"/>
      <c r="E6069" s="10"/>
      <c r="F6069" s="10"/>
      <c r="G6069" s="10"/>
      <c r="H6069" s="10"/>
      <c r="I6069" s="10"/>
      <c r="J6069" s="10"/>
      <c r="K6069" s="11"/>
      <c r="L6069" s="11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  <c r="AR6069" s="12"/>
      <c r="AS6069" s="12"/>
      <c r="AT6069" s="12"/>
      <c r="AU6069" s="12"/>
      <c r="AV6069" s="12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12"/>
      <c r="BG6069" s="12"/>
      <c r="BH6069" s="12"/>
      <c r="BI6069" s="12"/>
      <c r="BJ6069" s="13"/>
      <c r="BK6069" s="13"/>
      <c r="BL6069" s="13"/>
      <c r="BM6069" s="13"/>
      <c r="BN6069" s="13"/>
    </row>
    <row r="6070" spans="4:66" x14ac:dyDescent="0.25">
      <c r="D6070" s="6"/>
      <c r="E6070" s="10"/>
      <c r="F6070" s="10"/>
      <c r="G6070" s="10"/>
      <c r="H6070" s="10"/>
      <c r="I6070" s="10"/>
      <c r="J6070" s="10"/>
      <c r="K6070" s="11"/>
      <c r="L6070" s="11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  <c r="AR6070" s="12"/>
      <c r="AS6070" s="12"/>
      <c r="AT6070" s="12"/>
      <c r="AU6070" s="12"/>
      <c r="AV6070" s="12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12"/>
      <c r="BG6070" s="12"/>
      <c r="BH6070" s="12"/>
      <c r="BI6070" s="12"/>
      <c r="BJ6070" s="13"/>
      <c r="BK6070" s="13"/>
      <c r="BL6070" s="13"/>
      <c r="BM6070" s="13"/>
      <c r="BN6070" s="13"/>
    </row>
    <row r="6071" spans="4:66" x14ac:dyDescent="0.25">
      <c r="D6071" s="6"/>
      <c r="E6071" s="10"/>
      <c r="F6071" s="10"/>
      <c r="G6071" s="10"/>
      <c r="H6071" s="10"/>
      <c r="I6071" s="10"/>
      <c r="J6071" s="10"/>
      <c r="K6071" s="11"/>
      <c r="L6071" s="11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  <c r="AR6071" s="12"/>
      <c r="AS6071" s="12"/>
      <c r="AT6071" s="12"/>
      <c r="AU6071" s="12"/>
      <c r="AV6071" s="12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12"/>
      <c r="BG6071" s="12"/>
      <c r="BH6071" s="12"/>
      <c r="BI6071" s="12"/>
      <c r="BJ6071" s="13"/>
      <c r="BK6071" s="13"/>
      <c r="BL6071" s="13"/>
      <c r="BM6071" s="13"/>
      <c r="BN6071" s="13"/>
    </row>
    <row r="6072" spans="4:66" x14ac:dyDescent="0.25">
      <c r="D6072" s="6"/>
      <c r="E6072" s="10"/>
      <c r="F6072" s="10"/>
      <c r="G6072" s="10"/>
      <c r="H6072" s="10"/>
      <c r="I6072" s="10"/>
      <c r="J6072" s="10"/>
      <c r="K6072" s="11"/>
      <c r="L6072" s="11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  <c r="AR6072" s="12"/>
      <c r="AS6072" s="12"/>
      <c r="AT6072" s="12"/>
      <c r="AU6072" s="12"/>
      <c r="AV6072" s="12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12"/>
      <c r="BG6072" s="12"/>
      <c r="BH6072" s="12"/>
      <c r="BI6072" s="12"/>
      <c r="BJ6072" s="13"/>
      <c r="BK6072" s="13"/>
      <c r="BL6072" s="13"/>
      <c r="BM6072" s="13"/>
      <c r="BN6072" s="13"/>
    </row>
    <row r="6073" spans="4:66" x14ac:dyDescent="0.25">
      <c r="D6073" s="6"/>
      <c r="E6073" s="10"/>
      <c r="F6073" s="10"/>
      <c r="G6073" s="10"/>
      <c r="H6073" s="10"/>
      <c r="I6073" s="10"/>
      <c r="J6073" s="10"/>
      <c r="K6073" s="11"/>
      <c r="L6073" s="11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  <c r="AR6073" s="12"/>
      <c r="AS6073" s="12"/>
      <c r="AT6073" s="12"/>
      <c r="AU6073" s="12"/>
      <c r="AV6073" s="12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12"/>
      <c r="BG6073" s="12"/>
      <c r="BH6073" s="12"/>
      <c r="BI6073" s="12"/>
      <c r="BJ6073" s="13"/>
      <c r="BK6073" s="13"/>
      <c r="BL6073" s="13"/>
      <c r="BM6073" s="13"/>
      <c r="BN6073" s="13"/>
    </row>
    <row r="6074" spans="4:66" x14ac:dyDescent="0.25">
      <c r="D6074" s="6"/>
      <c r="E6074" s="10"/>
      <c r="F6074" s="10"/>
      <c r="G6074" s="10"/>
      <c r="H6074" s="10"/>
      <c r="I6074" s="10"/>
      <c r="J6074" s="10"/>
      <c r="K6074" s="11"/>
      <c r="L6074" s="11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  <c r="AR6074" s="12"/>
      <c r="AS6074" s="12"/>
      <c r="AT6074" s="12"/>
      <c r="AU6074" s="12"/>
      <c r="AV6074" s="12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12"/>
      <c r="BG6074" s="12"/>
      <c r="BH6074" s="12"/>
      <c r="BI6074" s="12"/>
      <c r="BJ6074" s="13"/>
      <c r="BK6074" s="13"/>
      <c r="BL6074" s="13"/>
      <c r="BM6074" s="13"/>
      <c r="BN6074" s="13"/>
    </row>
    <row r="6075" spans="4:66" x14ac:dyDescent="0.25">
      <c r="D6075" s="6"/>
      <c r="E6075" s="10"/>
      <c r="F6075" s="10"/>
      <c r="G6075" s="10"/>
      <c r="H6075" s="10"/>
      <c r="I6075" s="10"/>
      <c r="J6075" s="10"/>
      <c r="K6075" s="11"/>
      <c r="L6075" s="11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  <c r="AR6075" s="12"/>
      <c r="AS6075" s="12"/>
      <c r="AT6075" s="12"/>
      <c r="AU6075" s="12"/>
      <c r="AV6075" s="12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12"/>
      <c r="BG6075" s="12"/>
      <c r="BH6075" s="12"/>
      <c r="BI6075" s="12"/>
      <c r="BJ6075" s="13"/>
      <c r="BK6075" s="13"/>
      <c r="BL6075" s="13"/>
      <c r="BM6075" s="13"/>
      <c r="BN6075" s="13"/>
    </row>
    <row r="6076" spans="4:66" x14ac:dyDescent="0.25">
      <c r="D6076" s="6"/>
      <c r="E6076" s="10"/>
      <c r="F6076" s="10"/>
      <c r="G6076" s="10"/>
      <c r="H6076" s="10"/>
      <c r="I6076" s="10"/>
      <c r="J6076" s="10"/>
      <c r="K6076" s="11"/>
      <c r="L6076" s="11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  <c r="AR6076" s="12"/>
      <c r="AS6076" s="12"/>
      <c r="AT6076" s="12"/>
      <c r="AU6076" s="12"/>
      <c r="AV6076" s="12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12"/>
      <c r="BG6076" s="12"/>
      <c r="BH6076" s="12"/>
      <c r="BI6076" s="12"/>
      <c r="BJ6076" s="13"/>
      <c r="BK6076" s="13"/>
      <c r="BL6076" s="13"/>
      <c r="BM6076" s="13"/>
      <c r="BN6076" s="13"/>
    </row>
    <row r="6077" spans="4:66" x14ac:dyDescent="0.25">
      <c r="D6077" s="6"/>
      <c r="E6077" s="10"/>
      <c r="F6077" s="10"/>
      <c r="G6077" s="10"/>
      <c r="H6077" s="10"/>
      <c r="I6077" s="10"/>
      <c r="J6077" s="10"/>
      <c r="K6077" s="11"/>
      <c r="L6077" s="11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  <c r="AR6077" s="12"/>
      <c r="AS6077" s="12"/>
      <c r="AT6077" s="12"/>
      <c r="AU6077" s="12"/>
      <c r="AV6077" s="12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12"/>
      <c r="BG6077" s="12"/>
      <c r="BH6077" s="12"/>
      <c r="BI6077" s="12"/>
      <c r="BJ6077" s="13"/>
      <c r="BK6077" s="13"/>
      <c r="BL6077" s="13"/>
      <c r="BM6077" s="13"/>
      <c r="BN6077" s="13"/>
    </row>
    <row r="6078" spans="4:66" x14ac:dyDescent="0.25">
      <c r="D6078" s="6"/>
      <c r="E6078" s="10"/>
      <c r="F6078" s="10"/>
      <c r="G6078" s="10"/>
      <c r="H6078" s="10"/>
      <c r="I6078" s="10"/>
      <c r="J6078" s="10"/>
      <c r="K6078" s="11"/>
      <c r="L6078" s="11"/>
      <c r="M6078" s="12"/>
      <c r="N6078" s="12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12"/>
      <c r="Z6078" s="12"/>
      <c r="AA6078" s="12"/>
      <c r="AB6078" s="12"/>
      <c r="AC6078" s="12"/>
      <c r="AD6078" s="12"/>
      <c r="AE6078" s="12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  <c r="AR6078" s="12"/>
      <c r="AS6078" s="12"/>
      <c r="AT6078" s="12"/>
      <c r="AU6078" s="12"/>
      <c r="AV6078" s="12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12"/>
      <c r="BG6078" s="12"/>
      <c r="BH6078" s="12"/>
      <c r="BI6078" s="12"/>
      <c r="BJ6078" s="13"/>
      <c r="BK6078" s="13"/>
      <c r="BL6078" s="13"/>
      <c r="BM6078" s="13"/>
      <c r="BN6078" s="13"/>
    </row>
    <row r="6079" spans="4:66" x14ac:dyDescent="0.25">
      <c r="D6079" s="6"/>
      <c r="E6079" s="10"/>
      <c r="F6079" s="10"/>
      <c r="G6079" s="10"/>
      <c r="H6079" s="10"/>
      <c r="I6079" s="10"/>
      <c r="J6079" s="10"/>
      <c r="K6079" s="11"/>
      <c r="L6079" s="11"/>
      <c r="M6079" s="12"/>
      <c r="N6079" s="12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12"/>
      <c r="Z6079" s="12"/>
      <c r="AA6079" s="12"/>
      <c r="AB6079" s="12"/>
      <c r="AC6079" s="12"/>
      <c r="AD6079" s="12"/>
      <c r="AE6079" s="12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  <c r="AR6079" s="12"/>
      <c r="AS6079" s="12"/>
      <c r="AT6079" s="12"/>
      <c r="AU6079" s="12"/>
      <c r="AV6079" s="12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12"/>
      <c r="BG6079" s="12"/>
      <c r="BH6079" s="12"/>
      <c r="BI6079" s="12"/>
      <c r="BJ6079" s="13"/>
      <c r="BK6079" s="13"/>
      <c r="BL6079" s="13"/>
      <c r="BM6079" s="13"/>
      <c r="BN6079" s="13"/>
    </row>
    <row r="6080" spans="4:66" x14ac:dyDescent="0.25">
      <c r="D6080" s="6"/>
      <c r="E6080" s="10"/>
      <c r="F6080" s="10"/>
      <c r="G6080" s="10"/>
      <c r="H6080" s="10"/>
      <c r="I6080" s="10"/>
      <c r="J6080" s="10"/>
      <c r="K6080" s="11"/>
      <c r="L6080" s="11"/>
      <c r="M6080" s="12"/>
      <c r="N6080" s="12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12"/>
      <c r="Z6080" s="12"/>
      <c r="AA6080" s="12"/>
      <c r="AB6080" s="12"/>
      <c r="AC6080" s="12"/>
      <c r="AD6080" s="12"/>
      <c r="AE6080" s="12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  <c r="AR6080" s="12"/>
      <c r="AS6080" s="12"/>
      <c r="AT6080" s="12"/>
      <c r="AU6080" s="12"/>
      <c r="AV6080" s="12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12"/>
      <c r="BG6080" s="12"/>
      <c r="BH6080" s="12"/>
      <c r="BI6080" s="12"/>
      <c r="BJ6080" s="13"/>
      <c r="BK6080" s="13"/>
      <c r="BL6080" s="13"/>
      <c r="BM6080" s="13"/>
      <c r="BN6080" s="13"/>
    </row>
    <row r="6081" spans="4:66" s="14" customFormat="1" x14ac:dyDescent="0.25">
      <c r="D6081" s="24"/>
      <c r="K6081" s="16"/>
      <c r="L6081" s="16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  <c r="Y6081" s="17"/>
      <c r="Z6081" s="17"/>
      <c r="AA6081" s="17"/>
      <c r="AB6081" s="17"/>
      <c r="AC6081" s="17"/>
      <c r="AD6081" s="17"/>
      <c r="AE6081" s="17"/>
      <c r="AF6081" s="17"/>
      <c r="AG6081" s="17"/>
      <c r="AH6081" s="17"/>
      <c r="AI6081" s="17"/>
      <c r="AJ6081" s="17"/>
      <c r="AK6081" s="17"/>
      <c r="AL6081" s="17"/>
      <c r="AM6081" s="17"/>
      <c r="AN6081" s="17"/>
      <c r="AO6081" s="17"/>
      <c r="AP6081" s="17"/>
      <c r="AQ6081" s="17"/>
      <c r="AR6081" s="17"/>
      <c r="AS6081" s="17"/>
      <c r="AT6081" s="17"/>
      <c r="AU6081" s="17"/>
      <c r="AV6081" s="17"/>
      <c r="AW6081" s="17"/>
      <c r="AX6081" s="17"/>
      <c r="AY6081" s="17"/>
      <c r="AZ6081" s="17"/>
      <c r="BA6081" s="17"/>
      <c r="BB6081" s="17"/>
      <c r="BC6081" s="17"/>
      <c r="BD6081" s="17"/>
      <c r="BE6081" s="17"/>
      <c r="BF6081" s="17"/>
      <c r="BG6081" s="17"/>
      <c r="BH6081" s="17"/>
      <c r="BI6081" s="17"/>
      <c r="BJ6081" s="18"/>
      <c r="BK6081" s="18"/>
      <c r="BL6081" s="18"/>
      <c r="BM6081" s="18"/>
      <c r="BN6081" s="18"/>
    </row>
    <row r="6082" spans="4:66" x14ac:dyDescent="0.25">
      <c r="D6082"/>
      <c r="E6082" s="10"/>
      <c r="F6082" s="10"/>
      <c r="G6082" s="10"/>
      <c r="H6082" s="10"/>
      <c r="I6082" s="10"/>
      <c r="J6082" s="10"/>
      <c r="K6082" s="11"/>
      <c r="L6082" s="11"/>
      <c r="M6082" s="12"/>
      <c r="N6082" s="12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12"/>
      <c r="Z6082" s="12"/>
      <c r="AA6082" s="12"/>
      <c r="AB6082" s="12"/>
      <c r="AC6082" s="12"/>
      <c r="AD6082" s="12"/>
      <c r="AE6082" s="12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  <c r="AR6082" s="12"/>
      <c r="AS6082" s="12"/>
      <c r="AT6082" s="12"/>
      <c r="AU6082" s="12"/>
      <c r="AV6082" s="12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12"/>
      <c r="BG6082" s="12"/>
      <c r="BH6082" s="12"/>
      <c r="BI6082" s="12"/>
      <c r="BJ6082" s="13"/>
      <c r="BK6082" s="13"/>
      <c r="BL6082" s="13"/>
      <c r="BM6082" s="13"/>
      <c r="BN6082" s="13"/>
    </row>
    <row r="6083" spans="4:66" x14ac:dyDescent="0.25">
      <c r="D6083"/>
      <c r="E6083" s="10"/>
      <c r="F6083" s="10"/>
      <c r="G6083" s="10"/>
      <c r="H6083" s="10"/>
      <c r="I6083" s="10"/>
      <c r="J6083" s="10"/>
      <c r="K6083" s="11"/>
      <c r="L6083" s="11"/>
      <c r="M6083" s="12"/>
      <c r="N6083" s="12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12"/>
      <c r="Z6083" s="12"/>
      <c r="AA6083" s="12"/>
      <c r="AB6083" s="12"/>
      <c r="AC6083" s="12"/>
      <c r="AD6083" s="12"/>
      <c r="AE6083" s="12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  <c r="AR6083" s="12"/>
      <c r="AS6083" s="12"/>
      <c r="AT6083" s="12"/>
      <c r="AU6083" s="12"/>
      <c r="AV6083" s="12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12"/>
      <c r="BG6083" s="12"/>
      <c r="BH6083" s="12"/>
      <c r="BI6083" s="12"/>
      <c r="BJ6083" s="13"/>
      <c r="BK6083" s="13"/>
      <c r="BL6083" s="13"/>
      <c r="BM6083" s="13"/>
      <c r="BN6083" s="13"/>
    </row>
    <row r="6084" spans="4:66" x14ac:dyDescent="0.25">
      <c r="D6084"/>
      <c r="E6084" s="10"/>
      <c r="F6084" s="10"/>
      <c r="G6084" s="10"/>
      <c r="H6084" s="10"/>
      <c r="I6084" s="10"/>
      <c r="J6084" s="10"/>
      <c r="K6084" s="11"/>
      <c r="L6084" s="11"/>
      <c r="M6084" s="12"/>
      <c r="N6084" s="12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/>
      <c r="AE6084" s="12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  <c r="AR6084" s="12"/>
      <c r="AS6084" s="12"/>
      <c r="AT6084" s="12"/>
      <c r="AU6084" s="12"/>
      <c r="AV6084" s="12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12"/>
      <c r="BG6084" s="12"/>
      <c r="BH6084" s="12"/>
      <c r="BI6084" s="12"/>
      <c r="BJ6084" s="13"/>
      <c r="BK6084" s="13"/>
      <c r="BL6084" s="13"/>
      <c r="BM6084" s="13"/>
      <c r="BN6084" s="13"/>
    </row>
    <row r="6085" spans="4:66" x14ac:dyDescent="0.25">
      <c r="D6085"/>
      <c r="E6085" s="10"/>
      <c r="F6085" s="10"/>
      <c r="G6085" s="10"/>
      <c r="H6085" s="10"/>
      <c r="I6085" s="10"/>
      <c r="J6085" s="10"/>
      <c r="K6085" s="11"/>
      <c r="L6085" s="11"/>
      <c r="M6085" s="12"/>
      <c r="N6085" s="12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12"/>
      <c r="Z6085" s="12"/>
      <c r="AA6085" s="12"/>
      <c r="AB6085" s="12"/>
      <c r="AC6085" s="12"/>
      <c r="AD6085" s="12"/>
      <c r="AE6085" s="12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  <c r="AR6085" s="12"/>
      <c r="AS6085" s="12"/>
      <c r="AT6085" s="12"/>
      <c r="AU6085" s="12"/>
      <c r="AV6085" s="12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12"/>
      <c r="BG6085" s="12"/>
      <c r="BH6085" s="12"/>
      <c r="BI6085" s="12"/>
      <c r="BJ6085" s="13"/>
      <c r="BK6085" s="13"/>
      <c r="BL6085" s="13"/>
      <c r="BM6085" s="13"/>
      <c r="BN6085" s="13"/>
    </row>
    <row r="6086" spans="4:66" x14ac:dyDescent="0.25">
      <c r="D6086"/>
      <c r="E6086" s="10"/>
      <c r="F6086" s="10"/>
      <c r="G6086" s="10"/>
      <c r="H6086" s="10"/>
      <c r="I6086" s="10"/>
      <c r="J6086" s="10"/>
      <c r="K6086" s="11"/>
      <c r="L6086" s="11"/>
      <c r="M6086" s="12"/>
      <c r="N6086" s="12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12"/>
      <c r="Z6086" s="12"/>
      <c r="AA6086" s="12"/>
      <c r="AB6086" s="12"/>
      <c r="AC6086" s="12"/>
      <c r="AD6086" s="12"/>
      <c r="AE6086" s="12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  <c r="AR6086" s="12"/>
      <c r="AS6086" s="12"/>
      <c r="AT6086" s="12"/>
      <c r="AU6086" s="12"/>
      <c r="AV6086" s="12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12"/>
      <c r="BG6086" s="12"/>
      <c r="BH6086" s="12"/>
      <c r="BI6086" s="12"/>
      <c r="BJ6086" s="13"/>
      <c r="BK6086" s="13"/>
      <c r="BL6086" s="13"/>
      <c r="BM6086" s="13"/>
      <c r="BN6086" s="13"/>
    </row>
    <row r="6087" spans="4:66" x14ac:dyDescent="0.25">
      <c r="D6087"/>
      <c r="E6087" s="10"/>
      <c r="F6087" s="10"/>
      <c r="G6087" s="10"/>
      <c r="H6087" s="10"/>
      <c r="I6087" s="10"/>
      <c r="J6087" s="10"/>
      <c r="K6087" s="11"/>
      <c r="L6087" s="11"/>
      <c r="M6087" s="12"/>
      <c r="N6087" s="12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12"/>
      <c r="Z6087" s="12"/>
      <c r="AA6087" s="12"/>
      <c r="AB6087" s="12"/>
      <c r="AC6087" s="12"/>
      <c r="AD6087" s="12"/>
      <c r="AE6087" s="12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  <c r="AR6087" s="12"/>
      <c r="AS6087" s="12"/>
      <c r="AT6087" s="12"/>
      <c r="AU6087" s="12"/>
      <c r="AV6087" s="12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12"/>
      <c r="BG6087" s="12"/>
      <c r="BH6087" s="12"/>
      <c r="BI6087" s="12"/>
      <c r="BJ6087" s="13"/>
      <c r="BK6087" s="13"/>
      <c r="BL6087" s="13"/>
      <c r="BM6087" s="13"/>
      <c r="BN6087" s="13"/>
    </row>
    <row r="6088" spans="4:66" x14ac:dyDescent="0.25">
      <c r="D6088"/>
      <c r="E6088" s="10"/>
      <c r="F6088" s="10"/>
      <c r="G6088" s="10"/>
      <c r="H6088" s="10"/>
      <c r="I6088" s="10"/>
      <c r="J6088" s="10"/>
      <c r="K6088" s="11"/>
      <c r="L6088" s="11"/>
      <c r="M6088" s="12"/>
      <c r="N6088" s="12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12"/>
      <c r="Z6088" s="12"/>
      <c r="AA6088" s="12"/>
      <c r="AB6088" s="12"/>
      <c r="AC6088" s="12"/>
      <c r="AD6088" s="12"/>
      <c r="AE6088" s="12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  <c r="AR6088" s="12"/>
      <c r="AS6088" s="12"/>
      <c r="AT6088" s="12"/>
      <c r="AU6088" s="12"/>
      <c r="AV6088" s="12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12"/>
      <c r="BG6088" s="12"/>
      <c r="BH6088" s="12"/>
      <c r="BI6088" s="12"/>
      <c r="BJ6088" s="13"/>
      <c r="BK6088" s="13"/>
      <c r="BL6088" s="13"/>
      <c r="BM6088" s="13"/>
      <c r="BN6088" s="13"/>
    </row>
    <row r="6089" spans="4:66" x14ac:dyDescent="0.25">
      <c r="D6089"/>
      <c r="E6089" s="10"/>
      <c r="F6089" s="10"/>
      <c r="G6089" s="10"/>
      <c r="H6089" s="10"/>
      <c r="I6089" s="10"/>
      <c r="J6089" s="10"/>
      <c r="K6089" s="11"/>
      <c r="L6089" s="11"/>
      <c r="M6089" s="12"/>
      <c r="N6089" s="12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12"/>
      <c r="Z6089" s="12"/>
      <c r="AA6089" s="12"/>
      <c r="AB6089" s="12"/>
      <c r="AC6089" s="12"/>
      <c r="AD6089" s="12"/>
      <c r="AE6089" s="12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  <c r="AR6089" s="12"/>
      <c r="AS6089" s="12"/>
      <c r="AT6089" s="12"/>
      <c r="AU6089" s="12"/>
      <c r="AV6089" s="12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12"/>
      <c r="BG6089" s="12"/>
      <c r="BH6089" s="12"/>
      <c r="BI6089" s="12"/>
      <c r="BJ6089" s="13"/>
      <c r="BK6089" s="13"/>
      <c r="BL6089" s="13"/>
      <c r="BM6089" s="13"/>
      <c r="BN6089" s="13"/>
    </row>
    <row r="6090" spans="4:66" x14ac:dyDescent="0.25">
      <c r="D6090"/>
      <c r="E6090" s="10"/>
      <c r="F6090" s="10"/>
      <c r="G6090" s="10"/>
      <c r="H6090" s="10"/>
      <c r="I6090" s="10"/>
      <c r="J6090" s="10"/>
      <c r="K6090" s="11"/>
      <c r="L6090" s="11"/>
      <c r="M6090" s="12"/>
      <c r="N6090" s="12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12"/>
      <c r="Z6090" s="12"/>
      <c r="AA6090" s="12"/>
      <c r="AB6090" s="12"/>
      <c r="AC6090" s="12"/>
      <c r="AD6090" s="12"/>
      <c r="AE6090" s="12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  <c r="AR6090" s="12"/>
      <c r="AS6090" s="12"/>
      <c r="AT6090" s="12"/>
      <c r="AU6090" s="12"/>
      <c r="AV6090" s="12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12"/>
      <c r="BG6090" s="12"/>
      <c r="BH6090" s="12"/>
      <c r="BI6090" s="12"/>
      <c r="BJ6090" s="13"/>
      <c r="BK6090" s="13"/>
      <c r="BL6090" s="13"/>
      <c r="BM6090" s="13"/>
      <c r="BN6090" s="13"/>
    </row>
    <row r="6091" spans="4:66" x14ac:dyDescent="0.25">
      <c r="D6091"/>
      <c r="E6091" s="10"/>
      <c r="F6091" s="10"/>
      <c r="G6091" s="10"/>
      <c r="H6091" s="10"/>
      <c r="I6091" s="10"/>
      <c r="J6091" s="10"/>
      <c r="K6091" s="11"/>
      <c r="L6091" s="11"/>
      <c r="M6091" s="12"/>
      <c r="N6091" s="12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12"/>
      <c r="Z6091" s="12"/>
      <c r="AA6091" s="12"/>
      <c r="AB6091" s="12"/>
      <c r="AC6091" s="12"/>
      <c r="AD6091" s="12"/>
      <c r="AE6091" s="12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  <c r="AR6091" s="12"/>
      <c r="AS6091" s="12"/>
      <c r="AT6091" s="12"/>
      <c r="AU6091" s="12"/>
      <c r="AV6091" s="12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12"/>
      <c r="BG6091" s="12"/>
      <c r="BH6091" s="12"/>
      <c r="BI6091" s="12"/>
      <c r="BJ6091" s="13"/>
      <c r="BK6091" s="13"/>
      <c r="BL6091" s="13"/>
      <c r="BM6091" s="13"/>
      <c r="BN6091" s="13"/>
    </row>
    <row r="6092" spans="4:66" x14ac:dyDescent="0.25">
      <c r="D6092"/>
      <c r="E6092" s="10"/>
      <c r="F6092" s="10"/>
      <c r="G6092" s="10"/>
      <c r="H6092" s="10"/>
      <c r="I6092" s="10"/>
      <c r="J6092" s="10"/>
      <c r="K6092" s="11"/>
      <c r="L6092" s="11"/>
      <c r="M6092" s="12"/>
      <c r="N6092" s="12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12"/>
      <c r="Z6092" s="12"/>
      <c r="AA6092" s="12"/>
      <c r="AB6092" s="12"/>
      <c r="AC6092" s="12"/>
      <c r="AD6092" s="12"/>
      <c r="AE6092" s="12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  <c r="AR6092" s="12"/>
      <c r="AS6092" s="12"/>
      <c r="AT6092" s="12"/>
      <c r="AU6092" s="12"/>
      <c r="AV6092" s="12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12"/>
      <c r="BG6092" s="12"/>
      <c r="BH6092" s="12"/>
      <c r="BI6092" s="12"/>
      <c r="BJ6092" s="13"/>
      <c r="BK6092" s="13"/>
      <c r="BL6092" s="13"/>
      <c r="BM6092" s="13"/>
      <c r="BN6092" s="13"/>
    </row>
    <row r="6093" spans="4:66" x14ac:dyDescent="0.25">
      <c r="D6093"/>
      <c r="E6093" s="10"/>
      <c r="F6093" s="10"/>
      <c r="G6093" s="10"/>
      <c r="H6093" s="10"/>
      <c r="I6093" s="10"/>
      <c r="J6093" s="10"/>
      <c r="K6093" s="11"/>
      <c r="L6093" s="11"/>
      <c r="M6093" s="12"/>
      <c r="N6093" s="12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12"/>
      <c r="Z6093" s="12"/>
      <c r="AA6093" s="12"/>
      <c r="AB6093" s="12"/>
      <c r="AC6093" s="12"/>
      <c r="AD6093" s="12"/>
      <c r="AE6093" s="12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  <c r="AR6093" s="12"/>
      <c r="AS6093" s="12"/>
      <c r="AT6093" s="12"/>
      <c r="AU6093" s="12"/>
      <c r="AV6093" s="12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12"/>
      <c r="BG6093" s="12"/>
      <c r="BH6093" s="12"/>
      <c r="BI6093" s="12"/>
      <c r="BJ6093" s="13"/>
      <c r="BK6093" s="13"/>
      <c r="BL6093" s="13"/>
      <c r="BM6093" s="13"/>
      <c r="BN6093" s="13"/>
    </row>
    <row r="6094" spans="4:66" x14ac:dyDescent="0.25">
      <c r="D6094"/>
      <c r="E6094" s="10"/>
      <c r="F6094" s="10"/>
      <c r="G6094" s="10"/>
      <c r="H6094" s="10"/>
      <c r="I6094" s="10"/>
      <c r="J6094" s="10"/>
      <c r="K6094" s="11"/>
      <c r="L6094" s="11"/>
      <c r="M6094" s="12"/>
      <c r="N6094" s="12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12"/>
      <c r="Z6094" s="12"/>
      <c r="AA6094" s="12"/>
      <c r="AB6094" s="12"/>
      <c r="AC6094" s="12"/>
      <c r="AD6094" s="12"/>
      <c r="AE6094" s="12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  <c r="AR6094" s="12"/>
      <c r="AS6094" s="12"/>
      <c r="AT6094" s="12"/>
      <c r="AU6094" s="12"/>
      <c r="AV6094" s="12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12"/>
      <c r="BG6094" s="12"/>
      <c r="BH6094" s="12"/>
      <c r="BI6094" s="12"/>
      <c r="BJ6094" s="13"/>
      <c r="BK6094" s="13"/>
      <c r="BL6094" s="13"/>
      <c r="BM6094" s="13"/>
      <c r="BN6094" s="13"/>
    </row>
    <row r="6095" spans="4:66" x14ac:dyDescent="0.25">
      <c r="D6095"/>
      <c r="E6095" s="10"/>
      <c r="F6095" s="10"/>
      <c r="G6095" s="10"/>
      <c r="H6095" s="10"/>
      <c r="I6095" s="10"/>
      <c r="J6095" s="10"/>
      <c r="K6095" s="11"/>
      <c r="L6095" s="11"/>
      <c r="M6095" s="12"/>
      <c r="N6095" s="12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12"/>
      <c r="Z6095" s="12"/>
      <c r="AA6095" s="12"/>
      <c r="AB6095" s="12"/>
      <c r="AC6095" s="12"/>
      <c r="AD6095" s="12"/>
      <c r="AE6095" s="12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  <c r="AR6095" s="12"/>
      <c r="AS6095" s="12"/>
      <c r="AT6095" s="12"/>
      <c r="AU6095" s="12"/>
      <c r="AV6095" s="12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12"/>
      <c r="BG6095" s="12"/>
      <c r="BH6095" s="12"/>
      <c r="BI6095" s="12"/>
      <c r="BJ6095" s="13"/>
      <c r="BK6095" s="13"/>
      <c r="BL6095" s="13"/>
      <c r="BM6095" s="13"/>
      <c r="BN6095" s="13"/>
    </row>
    <row r="6096" spans="4:66" x14ac:dyDescent="0.25">
      <c r="D6096"/>
      <c r="E6096" s="10"/>
      <c r="F6096" s="10"/>
      <c r="G6096" s="10"/>
      <c r="H6096" s="10"/>
      <c r="I6096" s="10"/>
      <c r="J6096" s="10"/>
      <c r="K6096" s="11"/>
      <c r="L6096" s="11"/>
      <c r="M6096" s="12"/>
      <c r="N6096" s="12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12"/>
      <c r="Z6096" s="12"/>
      <c r="AA6096" s="12"/>
      <c r="AB6096" s="12"/>
      <c r="AC6096" s="12"/>
      <c r="AD6096" s="12"/>
      <c r="AE6096" s="12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  <c r="AR6096" s="12"/>
      <c r="AS6096" s="12"/>
      <c r="AT6096" s="12"/>
      <c r="AU6096" s="12"/>
      <c r="AV6096" s="12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12"/>
      <c r="BG6096" s="12"/>
      <c r="BH6096" s="12"/>
      <c r="BI6096" s="12"/>
      <c r="BJ6096" s="13"/>
      <c r="BK6096" s="13"/>
      <c r="BL6096" s="13"/>
      <c r="BM6096" s="13"/>
      <c r="BN6096" s="13"/>
    </row>
    <row r="6097" spans="4:66" x14ac:dyDescent="0.25">
      <c r="D6097"/>
      <c r="E6097" s="10"/>
      <c r="F6097" s="10"/>
      <c r="G6097" s="10"/>
      <c r="H6097" s="10"/>
      <c r="I6097" s="10"/>
      <c r="J6097" s="10"/>
      <c r="K6097" s="11"/>
      <c r="L6097" s="11"/>
      <c r="M6097" s="12"/>
      <c r="N6097" s="12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12"/>
      <c r="Z6097" s="12"/>
      <c r="AA6097" s="12"/>
      <c r="AB6097" s="12"/>
      <c r="AC6097" s="12"/>
      <c r="AD6097" s="12"/>
      <c r="AE6097" s="12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  <c r="AR6097" s="12"/>
      <c r="AS6097" s="12"/>
      <c r="AT6097" s="12"/>
      <c r="AU6097" s="12"/>
      <c r="AV6097" s="12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12"/>
      <c r="BG6097" s="12"/>
      <c r="BH6097" s="12"/>
      <c r="BI6097" s="12"/>
      <c r="BJ6097" s="13"/>
      <c r="BK6097" s="13"/>
      <c r="BL6097" s="13"/>
      <c r="BM6097" s="13"/>
      <c r="BN6097" s="13"/>
    </row>
    <row r="6098" spans="4:66" x14ac:dyDescent="0.25">
      <c r="D6098"/>
      <c r="E6098" s="10"/>
      <c r="F6098" s="10"/>
      <c r="G6098" s="10"/>
      <c r="H6098" s="10"/>
      <c r="I6098" s="10"/>
      <c r="J6098" s="10"/>
      <c r="K6098" s="11"/>
      <c r="L6098" s="11"/>
      <c r="M6098" s="12"/>
      <c r="N6098" s="12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12"/>
      <c r="Z6098" s="12"/>
      <c r="AA6098" s="12"/>
      <c r="AB6098" s="12"/>
      <c r="AC6098" s="12"/>
      <c r="AD6098" s="12"/>
      <c r="AE6098" s="12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  <c r="AR6098" s="12"/>
      <c r="AS6098" s="12"/>
      <c r="AT6098" s="12"/>
      <c r="AU6098" s="12"/>
      <c r="AV6098" s="12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12"/>
      <c r="BG6098" s="12"/>
      <c r="BH6098" s="12"/>
      <c r="BI6098" s="12"/>
      <c r="BJ6098" s="13"/>
      <c r="BK6098" s="13"/>
      <c r="BL6098" s="13"/>
      <c r="BM6098" s="13"/>
      <c r="BN6098" s="13"/>
    </row>
    <row r="6099" spans="4:66" x14ac:dyDescent="0.25">
      <c r="D6099"/>
      <c r="E6099" s="10"/>
      <c r="F6099" s="10"/>
      <c r="G6099" s="10"/>
      <c r="H6099" s="10"/>
      <c r="I6099" s="10"/>
      <c r="J6099" s="10"/>
      <c r="K6099" s="11"/>
      <c r="L6099" s="11"/>
      <c r="M6099" s="12"/>
      <c r="N6099" s="12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12"/>
      <c r="Z6099" s="12"/>
      <c r="AA6099" s="12"/>
      <c r="AB6099" s="12"/>
      <c r="AC6099" s="12"/>
      <c r="AD6099" s="12"/>
      <c r="AE6099" s="12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  <c r="AR6099" s="12"/>
      <c r="AS6099" s="12"/>
      <c r="AT6099" s="12"/>
      <c r="AU6099" s="12"/>
      <c r="AV6099" s="12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12"/>
      <c r="BG6099" s="12"/>
      <c r="BH6099" s="12"/>
      <c r="BI6099" s="12"/>
      <c r="BJ6099" s="13"/>
      <c r="BK6099" s="13"/>
      <c r="BL6099" s="13"/>
      <c r="BM6099" s="13"/>
      <c r="BN6099" s="13"/>
    </row>
    <row r="6100" spans="4:66" x14ac:dyDescent="0.25">
      <c r="D6100"/>
      <c r="E6100" s="10"/>
      <c r="F6100" s="10"/>
      <c r="G6100" s="10"/>
      <c r="H6100" s="10"/>
      <c r="I6100" s="10"/>
      <c r="J6100" s="10"/>
      <c r="K6100" s="11"/>
      <c r="L6100" s="11"/>
      <c r="M6100" s="12"/>
      <c r="N6100" s="12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12"/>
      <c r="Z6100" s="12"/>
      <c r="AA6100" s="12"/>
      <c r="AB6100" s="12"/>
      <c r="AC6100" s="12"/>
      <c r="AD6100" s="12"/>
      <c r="AE6100" s="12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  <c r="AR6100" s="12"/>
      <c r="AS6100" s="12"/>
      <c r="AT6100" s="12"/>
      <c r="AU6100" s="12"/>
      <c r="AV6100" s="12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12"/>
      <c r="BG6100" s="12"/>
      <c r="BH6100" s="12"/>
      <c r="BI6100" s="12"/>
      <c r="BJ6100" s="13"/>
      <c r="BK6100" s="13"/>
      <c r="BL6100" s="13"/>
      <c r="BM6100" s="13"/>
      <c r="BN6100" s="13"/>
    </row>
    <row r="6101" spans="4:66" x14ac:dyDescent="0.25">
      <c r="D6101"/>
      <c r="E6101" s="10"/>
      <c r="F6101" s="10"/>
      <c r="G6101" s="10"/>
      <c r="H6101" s="10"/>
      <c r="I6101" s="10"/>
      <c r="J6101" s="10"/>
      <c r="K6101" s="11"/>
      <c r="L6101" s="11"/>
      <c r="M6101" s="12"/>
      <c r="N6101" s="12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12"/>
      <c r="Z6101" s="12"/>
      <c r="AA6101" s="12"/>
      <c r="AB6101" s="12"/>
      <c r="AC6101" s="12"/>
      <c r="AD6101" s="12"/>
      <c r="AE6101" s="12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  <c r="AR6101" s="12"/>
      <c r="AS6101" s="12"/>
      <c r="AT6101" s="12"/>
      <c r="AU6101" s="12"/>
      <c r="AV6101" s="12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12"/>
      <c r="BG6101" s="12"/>
      <c r="BH6101" s="12"/>
      <c r="BI6101" s="12"/>
      <c r="BJ6101" s="13"/>
      <c r="BK6101" s="13"/>
      <c r="BL6101" s="13"/>
      <c r="BM6101" s="13"/>
      <c r="BN6101" s="13"/>
    </row>
    <row r="6102" spans="4:66" x14ac:dyDescent="0.25">
      <c r="D6102"/>
      <c r="E6102" s="10"/>
      <c r="F6102" s="10"/>
      <c r="G6102" s="10"/>
      <c r="H6102" s="10"/>
      <c r="I6102" s="10"/>
      <c r="J6102" s="10"/>
      <c r="K6102" s="11"/>
      <c r="L6102" s="11"/>
      <c r="M6102" s="12"/>
      <c r="N6102" s="12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12"/>
      <c r="Z6102" s="12"/>
      <c r="AA6102" s="12"/>
      <c r="AB6102" s="12"/>
      <c r="AC6102" s="12"/>
      <c r="AD6102" s="12"/>
      <c r="AE6102" s="12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  <c r="AR6102" s="12"/>
      <c r="AS6102" s="12"/>
      <c r="AT6102" s="12"/>
      <c r="AU6102" s="12"/>
      <c r="AV6102" s="12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12"/>
      <c r="BG6102" s="12"/>
      <c r="BH6102" s="12"/>
      <c r="BI6102" s="12"/>
      <c r="BJ6102" s="13"/>
      <c r="BK6102" s="13"/>
      <c r="BL6102" s="13"/>
      <c r="BM6102" s="13"/>
      <c r="BN6102" s="13"/>
    </row>
    <row r="6103" spans="4:66" x14ac:dyDescent="0.25">
      <c r="D6103"/>
      <c r="E6103" s="10"/>
      <c r="F6103" s="10"/>
      <c r="G6103" s="10"/>
      <c r="H6103" s="10"/>
      <c r="I6103" s="10"/>
      <c r="J6103" s="10"/>
      <c r="K6103" s="11"/>
      <c r="L6103" s="11"/>
      <c r="M6103" s="12"/>
      <c r="N6103" s="12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12"/>
      <c r="Z6103" s="12"/>
      <c r="AA6103" s="12"/>
      <c r="AB6103" s="12"/>
      <c r="AC6103" s="12"/>
      <c r="AD6103" s="12"/>
      <c r="AE6103" s="12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  <c r="AR6103" s="12"/>
      <c r="AS6103" s="12"/>
      <c r="AT6103" s="12"/>
      <c r="AU6103" s="12"/>
      <c r="AV6103" s="12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12"/>
      <c r="BG6103" s="12"/>
      <c r="BH6103" s="12"/>
      <c r="BI6103" s="12"/>
      <c r="BJ6103" s="13"/>
      <c r="BK6103" s="13"/>
      <c r="BL6103" s="13"/>
      <c r="BM6103" s="13"/>
      <c r="BN6103" s="13"/>
    </row>
    <row r="6104" spans="4:66" x14ac:dyDescent="0.25">
      <c r="D6104"/>
      <c r="E6104" s="10"/>
      <c r="F6104" s="10"/>
      <c r="G6104" s="10"/>
      <c r="H6104" s="10"/>
      <c r="I6104" s="10"/>
      <c r="J6104" s="10"/>
      <c r="K6104" s="11"/>
      <c r="L6104" s="11"/>
      <c r="M6104" s="12"/>
      <c r="N6104" s="12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12"/>
      <c r="Z6104" s="12"/>
      <c r="AA6104" s="12"/>
      <c r="AB6104" s="12"/>
      <c r="AC6104" s="12"/>
      <c r="AD6104" s="12"/>
      <c r="AE6104" s="12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  <c r="AR6104" s="12"/>
      <c r="AS6104" s="12"/>
      <c r="AT6104" s="12"/>
      <c r="AU6104" s="12"/>
      <c r="AV6104" s="12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12"/>
      <c r="BG6104" s="12"/>
      <c r="BH6104" s="12"/>
      <c r="BI6104" s="12"/>
      <c r="BJ6104" s="13"/>
      <c r="BK6104" s="13"/>
      <c r="BL6104" s="13"/>
      <c r="BM6104" s="13"/>
      <c r="BN6104" s="13"/>
    </row>
    <row r="6105" spans="4:66" x14ac:dyDescent="0.25">
      <c r="D6105"/>
      <c r="E6105" s="10"/>
      <c r="F6105" s="10"/>
      <c r="G6105" s="10"/>
      <c r="H6105" s="10"/>
      <c r="I6105" s="10"/>
      <c r="J6105" s="10"/>
      <c r="K6105" s="11"/>
      <c r="L6105" s="11"/>
      <c r="M6105" s="12"/>
      <c r="N6105" s="12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12"/>
      <c r="Z6105" s="12"/>
      <c r="AA6105" s="12"/>
      <c r="AB6105" s="12"/>
      <c r="AC6105" s="12"/>
      <c r="AD6105" s="12"/>
      <c r="AE6105" s="12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  <c r="AR6105" s="12"/>
      <c r="AS6105" s="12"/>
      <c r="AT6105" s="12"/>
      <c r="AU6105" s="12"/>
      <c r="AV6105" s="12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12"/>
      <c r="BG6105" s="12"/>
      <c r="BH6105" s="12"/>
      <c r="BI6105" s="12"/>
      <c r="BJ6105" s="13"/>
      <c r="BK6105" s="13"/>
      <c r="BL6105" s="13"/>
      <c r="BM6105" s="13"/>
      <c r="BN6105" s="13"/>
    </row>
    <row r="6106" spans="4:66" x14ac:dyDescent="0.25">
      <c r="D6106"/>
      <c r="E6106" s="10"/>
      <c r="F6106" s="10"/>
      <c r="G6106" s="10"/>
      <c r="H6106" s="10"/>
      <c r="I6106" s="10"/>
      <c r="J6106" s="10"/>
      <c r="K6106" s="11"/>
      <c r="L6106" s="11"/>
      <c r="M6106" s="12"/>
      <c r="N6106" s="12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12"/>
      <c r="Z6106" s="12"/>
      <c r="AA6106" s="12"/>
      <c r="AB6106" s="12"/>
      <c r="AC6106" s="12"/>
      <c r="AD6106" s="12"/>
      <c r="AE6106" s="12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  <c r="AR6106" s="12"/>
      <c r="AS6106" s="12"/>
      <c r="AT6106" s="12"/>
      <c r="AU6106" s="12"/>
      <c r="AV6106" s="12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12"/>
      <c r="BG6106" s="12"/>
      <c r="BH6106" s="12"/>
      <c r="BI6106" s="12"/>
      <c r="BJ6106" s="13"/>
      <c r="BK6106" s="13"/>
      <c r="BL6106" s="13"/>
      <c r="BM6106" s="13"/>
      <c r="BN6106" s="13"/>
    </row>
    <row r="6107" spans="4:66" x14ac:dyDescent="0.25">
      <c r="D6107"/>
      <c r="E6107" s="10"/>
      <c r="F6107" s="10"/>
      <c r="G6107" s="10"/>
      <c r="H6107" s="10"/>
      <c r="I6107" s="10"/>
      <c r="J6107" s="10"/>
      <c r="K6107" s="11"/>
      <c r="L6107" s="11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/>
      <c r="AB6107" s="12"/>
      <c r="AC6107" s="12"/>
      <c r="AD6107" s="12"/>
      <c r="AE6107" s="12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  <c r="AR6107" s="12"/>
      <c r="AS6107" s="12"/>
      <c r="AT6107" s="12"/>
      <c r="AU6107" s="12"/>
      <c r="AV6107" s="12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12"/>
      <c r="BG6107" s="12"/>
      <c r="BH6107" s="12"/>
      <c r="BI6107" s="12"/>
      <c r="BJ6107" s="13"/>
      <c r="BK6107" s="13"/>
      <c r="BL6107" s="13"/>
      <c r="BM6107" s="13"/>
      <c r="BN6107" s="13"/>
    </row>
    <row r="6108" spans="4:66" x14ac:dyDescent="0.25">
      <c r="D6108"/>
      <c r="E6108" s="10"/>
      <c r="F6108" s="10"/>
      <c r="G6108" s="10"/>
      <c r="H6108" s="10"/>
      <c r="I6108" s="10"/>
      <c r="J6108" s="10"/>
      <c r="K6108" s="11"/>
      <c r="L6108" s="11"/>
      <c r="M6108" s="12"/>
      <c r="N6108" s="12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12"/>
      <c r="Z6108" s="12"/>
      <c r="AA6108" s="12"/>
      <c r="AB6108" s="12"/>
      <c r="AC6108" s="12"/>
      <c r="AD6108" s="12"/>
      <c r="AE6108" s="12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  <c r="AR6108" s="12"/>
      <c r="AS6108" s="12"/>
      <c r="AT6108" s="12"/>
      <c r="AU6108" s="12"/>
      <c r="AV6108" s="12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12"/>
      <c r="BG6108" s="12"/>
      <c r="BH6108" s="12"/>
      <c r="BI6108" s="12"/>
      <c r="BJ6108" s="13"/>
      <c r="BK6108" s="13"/>
      <c r="BL6108" s="13"/>
      <c r="BM6108" s="13"/>
      <c r="BN6108" s="13"/>
    </row>
    <row r="6109" spans="4:66" x14ac:dyDescent="0.25">
      <c r="D6109"/>
      <c r="E6109" s="10"/>
      <c r="F6109" s="10"/>
      <c r="G6109" s="10"/>
      <c r="H6109" s="10"/>
      <c r="I6109" s="10"/>
      <c r="J6109" s="10"/>
      <c r="K6109" s="11"/>
      <c r="L6109" s="11"/>
      <c r="M6109" s="12"/>
      <c r="N6109" s="12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12"/>
      <c r="Z6109" s="12"/>
      <c r="AA6109" s="12"/>
      <c r="AB6109" s="12"/>
      <c r="AC6109" s="12"/>
      <c r="AD6109" s="12"/>
      <c r="AE6109" s="12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  <c r="AR6109" s="12"/>
      <c r="AS6109" s="12"/>
      <c r="AT6109" s="12"/>
      <c r="AU6109" s="12"/>
      <c r="AV6109" s="12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12"/>
      <c r="BG6109" s="12"/>
      <c r="BH6109" s="12"/>
      <c r="BI6109" s="12"/>
      <c r="BJ6109" s="13"/>
      <c r="BK6109" s="13"/>
      <c r="BL6109" s="13"/>
      <c r="BM6109" s="13"/>
      <c r="BN6109" s="13"/>
    </row>
    <row r="6110" spans="4:66" x14ac:dyDescent="0.25">
      <c r="D6110"/>
      <c r="E6110" s="10"/>
      <c r="F6110" s="10"/>
      <c r="G6110" s="10"/>
      <c r="H6110" s="10"/>
      <c r="I6110" s="10"/>
      <c r="J6110" s="10"/>
      <c r="K6110" s="11"/>
      <c r="L6110" s="11"/>
      <c r="M6110" s="12"/>
      <c r="N6110" s="12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12"/>
      <c r="Z6110" s="12"/>
      <c r="AA6110" s="12"/>
      <c r="AB6110" s="12"/>
      <c r="AC6110" s="12"/>
      <c r="AD6110" s="12"/>
      <c r="AE6110" s="12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  <c r="AR6110" s="12"/>
      <c r="AS6110" s="12"/>
      <c r="AT6110" s="12"/>
      <c r="AU6110" s="12"/>
      <c r="AV6110" s="12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12"/>
      <c r="BG6110" s="12"/>
      <c r="BH6110" s="12"/>
      <c r="BI6110" s="12"/>
      <c r="BJ6110" s="13"/>
      <c r="BK6110" s="13"/>
      <c r="BL6110" s="13"/>
      <c r="BM6110" s="13"/>
      <c r="BN6110" s="13"/>
    </row>
    <row r="6111" spans="4:66" x14ac:dyDescent="0.25">
      <c r="D6111"/>
      <c r="E6111" s="10"/>
      <c r="F6111" s="10"/>
      <c r="G6111" s="10"/>
      <c r="H6111" s="10"/>
      <c r="I6111" s="10"/>
      <c r="J6111" s="10"/>
      <c r="K6111" s="11"/>
      <c r="L6111" s="11"/>
      <c r="M6111" s="12"/>
      <c r="N6111" s="12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12"/>
      <c r="Z6111" s="12"/>
      <c r="AA6111" s="12"/>
      <c r="AB6111" s="12"/>
      <c r="AC6111" s="12"/>
      <c r="AD6111" s="12"/>
      <c r="AE6111" s="12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  <c r="AR6111" s="12"/>
      <c r="AS6111" s="12"/>
      <c r="AT6111" s="12"/>
      <c r="AU6111" s="12"/>
      <c r="AV6111" s="12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12"/>
      <c r="BG6111" s="12"/>
      <c r="BH6111" s="12"/>
      <c r="BI6111" s="12"/>
      <c r="BJ6111" s="13"/>
      <c r="BK6111" s="13"/>
      <c r="BL6111" s="13"/>
      <c r="BM6111" s="13"/>
      <c r="BN6111" s="13"/>
    </row>
    <row r="6112" spans="4:66" x14ac:dyDescent="0.25">
      <c r="D6112"/>
      <c r="E6112" s="10"/>
      <c r="F6112" s="10"/>
      <c r="G6112" s="10"/>
      <c r="H6112" s="10"/>
      <c r="I6112" s="10"/>
      <c r="J6112" s="10"/>
      <c r="K6112" s="11"/>
      <c r="L6112" s="11"/>
      <c r="M6112" s="12"/>
      <c r="N6112" s="12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12"/>
      <c r="Z6112" s="12"/>
      <c r="AA6112" s="12"/>
      <c r="AB6112" s="12"/>
      <c r="AC6112" s="12"/>
      <c r="AD6112" s="12"/>
      <c r="AE6112" s="12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  <c r="AR6112" s="12"/>
      <c r="AS6112" s="12"/>
      <c r="AT6112" s="12"/>
      <c r="AU6112" s="12"/>
      <c r="AV6112" s="12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12"/>
      <c r="BG6112" s="12"/>
      <c r="BH6112" s="12"/>
      <c r="BI6112" s="12"/>
      <c r="BJ6112" s="13"/>
      <c r="BK6112" s="13"/>
      <c r="BL6112" s="13"/>
      <c r="BM6112" s="13"/>
      <c r="BN6112" s="13"/>
    </row>
    <row r="6113" spans="4:66" x14ac:dyDescent="0.25">
      <c r="D6113"/>
      <c r="E6113" s="10"/>
      <c r="F6113" s="10"/>
      <c r="G6113" s="10"/>
      <c r="H6113" s="10"/>
      <c r="I6113" s="10"/>
      <c r="J6113" s="10"/>
      <c r="K6113" s="11"/>
      <c r="L6113" s="11"/>
      <c r="M6113" s="12"/>
      <c r="N6113" s="12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12"/>
      <c r="Z6113" s="12"/>
      <c r="AA6113" s="12"/>
      <c r="AB6113" s="12"/>
      <c r="AC6113" s="12"/>
      <c r="AD6113" s="12"/>
      <c r="AE6113" s="12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  <c r="AR6113" s="12"/>
      <c r="AS6113" s="12"/>
      <c r="AT6113" s="12"/>
      <c r="AU6113" s="12"/>
      <c r="AV6113" s="12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12"/>
      <c r="BG6113" s="12"/>
      <c r="BH6113" s="12"/>
      <c r="BI6113" s="12"/>
      <c r="BJ6113" s="13"/>
      <c r="BK6113" s="13"/>
      <c r="BL6113" s="13"/>
      <c r="BM6113" s="13"/>
      <c r="BN6113" s="13"/>
    </row>
    <row r="6114" spans="4:66" x14ac:dyDescent="0.25">
      <c r="D6114"/>
      <c r="E6114" s="10"/>
      <c r="F6114" s="10"/>
      <c r="G6114" s="10"/>
      <c r="H6114" s="10"/>
      <c r="I6114" s="10"/>
      <c r="J6114" s="10"/>
      <c r="K6114" s="11"/>
      <c r="L6114" s="11"/>
      <c r="M6114" s="12"/>
      <c r="N6114" s="12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12"/>
      <c r="Z6114" s="12"/>
      <c r="AA6114" s="12"/>
      <c r="AB6114" s="12"/>
      <c r="AC6114" s="12"/>
      <c r="AD6114" s="12"/>
      <c r="AE6114" s="12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  <c r="AR6114" s="12"/>
      <c r="AS6114" s="12"/>
      <c r="AT6114" s="12"/>
      <c r="AU6114" s="12"/>
      <c r="AV6114" s="12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12"/>
      <c r="BG6114" s="12"/>
      <c r="BH6114" s="12"/>
      <c r="BI6114" s="12"/>
      <c r="BJ6114" s="13"/>
      <c r="BK6114" s="13"/>
      <c r="BL6114" s="13"/>
      <c r="BM6114" s="13"/>
      <c r="BN6114" s="13"/>
    </row>
    <row r="6115" spans="4:66" x14ac:dyDescent="0.25">
      <c r="D6115"/>
      <c r="E6115" s="10"/>
      <c r="F6115" s="10"/>
      <c r="G6115" s="10"/>
      <c r="H6115" s="10"/>
      <c r="I6115" s="10"/>
      <c r="J6115" s="10"/>
      <c r="K6115" s="11"/>
      <c r="L6115" s="11"/>
      <c r="M6115" s="12"/>
      <c r="N6115" s="12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12"/>
      <c r="Z6115" s="12"/>
      <c r="AA6115" s="12"/>
      <c r="AB6115" s="12"/>
      <c r="AC6115" s="12"/>
      <c r="AD6115" s="12"/>
      <c r="AE6115" s="12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  <c r="AR6115" s="12"/>
      <c r="AS6115" s="12"/>
      <c r="AT6115" s="12"/>
      <c r="AU6115" s="12"/>
      <c r="AV6115" s="12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12"/>
      <c r="BG6115" s="12"/>
      <c r="BH6115" s="12"/>
      <c r="BI6115" s="12"/>
      <c r="BJ6115" s="13"/>
      <c r="BK6115" s="13"/>
      <c r="BL6115" s="13"/>
      <c r="BM6115" s="13"/>
      <c r="BN6115" s="13"/>
    </row>
    <row r="6116" spans="4:66" x14ac:dyDescent="0.25">
      <c r="D6116"/>
      <c r="E6116" s="10"/>
      <c r="F6116" s="10"/>
      <c r="G6116" s="10"/>
      <c r="H6116" s="10"/>
      <c r="I6116" s="10"/>
      <c r="J6116" s="10"/>
      <c r="K6116" s="11"/>
      <c r="L6116" s="11"/>
      <c r="M6116" s="12"/>
      <c r="N6116" s="12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12"/>
      <c r="Z6116" s="12"/>
      <c r="AA6116" s="12"/>
      <c r="AB6116" s="12"/>
      <c r="AC6116" s="12"/>
      <c r="AD6116" s="12"/>
      <c r="AE6116" s="12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  <c r="AR6116" s="12"/>
      <c r="AS6116" s="12"/>
      <c r="AT6116" s="12"/>
      <c r="AU6116" s="12"/>
      <c r="AV6116" s="12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12"/>
      <c r="BG6116" s="12"/>
      <c r="BH6116" s="12"/>
      <c r="BI6116" s="12"/>
      <c r="BJ6116" s="13"/>
      <c r="BK6116" s="13"/>
      <c r="BL6116" s="13"/>
      <c r="BM6116" s="13"/>
      <c r="BN6116" s="13"/>
    </row>
    <row r="6117" spans="4:66" x14ac:dyDescent="0.25">
      <c r="D6117"/>
      <c r="E6117" s="10"/>
      <c r="F6117" s="10"/>
      <c r="G6117" s="10"/>
      <c r="H6117" s="10"/>
      <c r="I6117" s="10"/>
      <c r="J6117" s="10"/>
      <c r="K6117" s="11"/>
      <c r="L6117" s="11"/>
      <c r="M6117" s="12"/>
      <c r="N6117" s="12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12"/>
      <c r="Z6117" s="12"/>
      <c r="AA6117" s="12"/>
      <c r="AB6117" s="12"/>
      <c r="AC6117" s="12"/>
      <c r="AD6117" s="12"/>
      <c r="AE6117" s="12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  <c r="AR6117" s="12"/>
      <c r="AS6117" s="12"/>
      <c r="AT6117" s="12"/>
      <c r="AU6117" s="12"/>
      <c r="AV6117" s="12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12"/>
      <c r="BG6117" s="12"/>
      <c r="BH6117" s="12"/>
      <c r="BI6117" s="12"/>
      <c r="BJ6117" s="13"/>
      <c r="BK6117" s="13"/>
      <c r="BL6117" s="13"/>
      <c r="BM6117" s="13"/>
      <c r="BN6117" s="13"/>
    </row>
    <row r="6118" spans="4:66" x14ac:dyDescent="0.25">
      <c r="D6118"/>
      <c r="E6118" s="10"/>
      <c r="F6118" s="10"/>
      <c r="G6118" s="10"/>
      <c r="H6118" s="10"/>
      <c r="I6118" s="10"/>
      <c r="J6118" s="10"/>
      <c r="K6118" s="11"/>
      <c r="L6118" s="11"/>
      <c r="M6118" s="12"/>
      <c r="N6118" s="12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12"/>
      <c r="Z6118" s="12"/>
      <c r="AA6118" s="12"/>
      <c r="AB6118" s="12"/>
      <c r="AC6118" s="12"/>
      <c r="AD6118" s="12"/>
      <c r="AE6118" s="12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  <c r="AR6118" s="12"/>
      <c r="AS6118" s="12"/>
      <c r="AT6118" s="12"/>
      <c r="AU6118" s="12"/>
      <c r="AV6118" s="12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12"/>
      <c r="BG6118" s="12"/>
      <c r="BH6118" s="12"/>
      <c r="BI6118" s="12"/>
      <c r="BJ6118" s="13"/>
      <c r="BK6118" s="13"/>
      <c r="BL6118" s="13"/>
      <c r="BM6118" s="13"/>
      <c r="BN6118" s="13"/>
    </row>
    <row r="6119" spans="4:66" x14ac:dyDescent="0.25">
      <c r="D6119"/>
      <c r="E6119" s="10"/>
      <c r="F6119" s="10"/>
      <c r="G6119" s="10"/>
      <c r="H6119" s="10"/>
      <c r="I6119" s="10"/>
      <c r="J6119" s="10"/>
      <c r="K6119" s="11"/>
      <c r="L6119" s="11"/>
      <c r="M6119" s="12"/>
      <c r="N6119" s="12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12"/>
      <c r="Z6119" s="12"/>
      <c r="AA6119" s="12"/>
      <c r="AB6119" s="12"/>
      <c r="AC6119" s="12"/>
      <c r="AD6119" s="12"/>
      <c r="AE6119" s="12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  <c r="AR6119" s="12"/>
      <c r="AS6119" s="12"/>
      <c r="AT6119" s="12"/>
      <c r="AU6119" s="12"/>
      <c r="AV6119" s="12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12"/>
      <c r="BG6119" s="12"/>
      <c r="BH6119" s="12"/>
      <c r="BI6119" s="12"/>
      <c r="BJ6119" s="13"/>
      <c r="BK6119" s="13"/>
      <c r="BL6119" s="13"/>
      <c r="BM6119" s="13"/>
      <c r="BN6119" s="13"/>
    </row>
    <row r="6120" spans="4:66" x14ac:dyDescent="0.25">
      <c r="D6120"/>
      <c r="E6120" s="10"/>
      <c r="F6120" s="10"/>
      <c r="G6120" s="10"/>
      <c r="H6120" s="10"/>
      <c r="I6120" s="10"/>
      <c r="J6120" s="10"/>
      <c r="K6120" s="11"/>
      <c r="L6120" s="11"/>
      <c r="M6120" s="12"/>
      <c r="N6120" s="12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12"/>
      <c r="Z6120" s="12"/>
      <c r="AA6120" s="12"/>
      <c r="AB6120" s="12"/>
      <c r="AC6120" s="12"/>
      <c r="AD6120" s="12"/>
      <c r="AE6120" s="12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  <c r="AR6120" s="12"/>
      <c r="AS6120" s="12"/>
      <c r="AT6120" s="12"/>
      <c r="AU6120" s="12"/>
      <c r="AV6120" s="12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12"/>
      <c r="BG6120" s="12"/>
      <c r="BH6120" s="12"/>
      <c r="BI6120" s="12"/>
      <c r="BJ6120" s="13"/>
      <c r="BK6120" s="13"/>
      <c r="BL6120" s="13"/>
      <c r="BM6120" s="13"/>
      <c r="BN6120" s="13"/>
    </row>
    <row r="6121" spans="4:66" x14ac:dyDescent="0.25">
      <c r="D6121"/>
      <c r="E6121" s="10"/>
      <c r="F6121" s="10"/>
      <c r="G6121" s="10"/>
      <c r="H6121" s="10"/>
      <c r="I6121" s="10"/>
      <c r="J6121" s="10"/>
      <c r="K6121" s="11"/>
      <c r="L6121" s="11"/>
      <c r="M6121" s="12"/>
      <c r="N6121" s="12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12"/>
      <c r="Z6121" s="12"/>
      <c r="AA6121" s="12"/>
      <c r="AB6121" s="12"/>
      <c r="AC6121" s="12"/>
      <c r="AD6121" s="12"/>
      <c r="AE6121" s="12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  <c r="AR6121" s="12"/>
      <c r="AS6121" s="12"/>
      <c r="AT6121" s="12"/>
      <c r="AU6121" s="12"/>
      <c r="AV6121" s="12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12"/>
      <c r="BG6121" s="12"/>
      <c r="BH6121" s="12"/>
      <c r="BI6121" s="12"/>
      <c r="BJ6121" s="13"/>
      <c r="BK6121" s="13"/>
      <c r="BL6121" s="13"/>
      <c r="BM6121" s="13"/>
      <c r="BN6121" s="13"/>
    </row>
    <row r="6122" spans="4:66" x14ac:dyDescent="0.25">
      <c r="D6122"/>
      <c r="E6122" s="10"/>
      <c r="F6122" s="10"/>
      <c r="G6122" s="10"/>
      <c r="H6122" s="10"/>
      <c r="I6122" s="10"/>
      <c r="J6122" s="10"/>
      <c r="K6122" s="11"/>
      <c r="L6122" s="11"/>
      <c r="M6122" s="12"/>
      <c r="N6122" s="12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12"/>
      <c r="Z6122" s="12"/>
      <c r="AA6122" s="12"/>
      <c r="AB6122" s="12"/>
      <c r="AC6122" s="12"/>
      <c r="AD6122" s="12"/>
      <c r="AE6122" s="12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  <c r="AR6122" s="12"/>
      <c r="AS6122" s="12"/>
      <c r="AT6122" s="12"/>
      <c r="AU6122" s="12"/>
      <c r="AV6122" s="12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12"/>
      <c r="BG6122" s="12"/>
      <c r="BH6122" s="12"/>
      <c r="BI6122" s="12"/>
      <c r="BJ6122" s="13"/>
      <c r="BK6122" s="13"/>
      <c r="BL6122" s="13"/>
      <c r="BM6122" s="13"/>
      <c r="BN6122" s="13"/>
    </row>
    <row r="6123" spans="4:66" x14ac:dyDescent="0.25">
      <c r="D6123"/>
      <c r="E6123" s="10"/>
      <c r="F6123" s="10"/>
      <c r="G6123" s="10"/>
      <c r="H6123" s="10"/>
      <c r="I6123" s="10"/>
      <c r="J6123" s="10"/>
      <c r="K6123" s="11"/>
      <c r="L6123" s="11"/>
      <c r="M6123" s="12"/>
      <c r="N6123" s="12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12"/>
      <c r="Z6123" s="12"/>
      <c r="AA6123" s="12"/>
      <c r="AB6123" s="12"/>
      <c r="AC6123" s="12"/>
      <c r="AD6123" s="12"/>
      <c r="AE6123" s="12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  <c r="AR6123" s="12"/>
      <c r="AS6123" s="12"/>
      <c r="AT6123" s="12"/>
      <c r="AU6123" s="12"/>
      <c r="AV6123" s="12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12"/>
      <c r="BG6123" s="12"/>
      <c r="BH6123" s="12"/>
      <c r="BI6123" s="12"/>
      <c r="BJ6123" s="13"/>
      <c r="BK6123" s="13"/>
      <c r="BL6123" s="13"/>
      <c r="BM6123" s="13"/>
      <c r="BN6123" s="13"/>
    </row>
    <row r="6124" spans="4:66" x14ac:dyDescent="0.25">
      <c r="D6124"/>
      <c r="E6124" s="10"/>
      <c r="F6124" s="10"/>
      <c r="G6124" s="10"/>
      <c r="H6124" s="10"/>
      <c r="I6124" s="10"/>
      <c r="J6124" s="10"/>
      <c r="K6124" s="11"/>
      <c r="L6124" s="11"/>
      <c r="M6124" s="12"/>
      <c r="N6124" s="12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12"/>
      <c r="Z6124" s="12"/>
      <c r="AA6124" s="12"/>
      <c r="AB6124" s="12"/>
      <c r="AC6124" s="12"/>
      <c r="AD6124" s="12"/>
      <c r="AE6124" s="12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  <c r="AR6124" s="12"/>
      <c r="AS6124" s="12"/>
      <c r="AT6124" s="12"/>
      <c r="AU6124" s="12"/>
      <c r="AV6124" s="12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12"/>
      <c r="BG6124" s="12"/>
      <c r="BH6124" s="12"/>
      <c r="BI6124" s="12"/>
      <c r="BJ6124" s="13"/>
      <c r="BK6124" s="13"/>
      <c r="BL6124" s="13"/>
      <c r="BM6124" s="13"/>
      <c r="BN6124" s="13"/>
    </row>
    <row r="6125" spans="4:66" x14ac:dyDescent="0.25">
      <c r="D6125"/>
      <c r="E6125" s="10"/>
      <c r="F6125" s="10"/>
      <c r="G6125" s="10"/>
      <c r="H6125" s="10"/>
      <c r="I6125" s="10"/>
      <c r="J6125" s="10"/>
      <c r="K6125" s="11"/>
      <c r="L6125" s="11"/>
      <c r="M6125" s="12"/>
      <c r="N6125" s="12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12"/>
      <c r="Z6125" s="12"/>
      <c r="AA6125" s="12"/>
      <c r="AB6125" s="12"/>
      <c r="AC6125" s="12"/>
      <c r="AD6125" s="12"/>
      <c r="AE6125" s="12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  <c r="AR6125" s="12"/>
      <c r="AS6125" s="12"/>
      <c r="AT6125" s="12"/>
      <c r="AU6125" s="12"/>
      <c r="AV6125" s="12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12"/>
      <c r="BG6125" s="12"/>
      <c r="BH6125" s="12"/>
      <c r="BI6125" s="12"/>
      <c r="BJ6125" s="13"/>
      <c r="BK6125" s="13"/>
      <c r="BL6125" s="13"/>
      <c r="BM6125" s="13"/>
      <c r="BN6125" s="13"/>
    </row>
    <row r="6126" spans="4:66" x14ac:dyDescent="0.25">
      <c r="D6126"/>
      <c r="E6126" s="10"/>
      <c r="F6126" s="10"/>
      <c r="G6126" s="10"/>
      <c r="H6126" s="10"/>
      <c r="I6126" s="10"/>
      <c r="J6126" s="10"/>
      <c r="K6126" s="11"/>
      <c r="L6126" s="11"/>
      <c r="M6126" s="12"/>
      <c r="N6126" s="12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12"/>
      <c r="Z6126" s="12"/>
      <c r="AA6126" s="12"/>
      <c r="AB6126" s="12"/>
      <c r="AC6126" s="12"/>
      <c r="AD6126" s="12"/>
      <c r="AE6126" s="12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  <c r="AR6126" s="12"/>
      <c r="AS6126" s="12"/>
      <c r="AT6126" s="12"/>
      <c r="AU6126" s="12"/>
      <c r="AV6126" s="12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12"/>
      <c r="BG6126" s="12"/>
      <c r="BH6126" s="12"/>
      <c r="BI6126" s="12"/>
      <c r="BJ6126" s="13"/>
      <c r="BK6126" s="13"/>
      <c r="BL6126" s="13"/>
      <c r="BM6126" s="13"/>
      <c r="BN6126" s="13"/>
    </row>
    <row r="6127" spans="4:66" x14ac:dyDescent="0.25">
      <c r="D6127"/>
      <c r="E6127" s="10"/>
      <c r="F6127" s="10"/>
      <c r="G6127" s="10"/>
      <c r="H6127" s="10"/>
      <c r="I6127" s="10"/>
      <c r="J6127" s="10"/>
      <c r="K6127" s="11"/>
      <c r="L6127" s="11"/>
      <c r="M6127" s="12"/>
      <c r="N6127" s="12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12"/>
      <c r="Z6127" s="12"/>
      <c r="AA6127" s="12"/>
      <c r="AB6127" s="12"/>
      <c r="AC6127" s="12"/>
      <c r="AD6127" s="12"/>
      <c r="AE6127" s="12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  <c r="AR6127" s="12"/>
      <c r="AS6127" s="12"/>
      <c r="AT6127" s="12"/>
      <c r="AU6127" s="12"/>
      <c r="AV6127" s="12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12"/>
      <c r="BG6127" s="12"/>
      <c r="BH6127" s="12"/>
      <c r="BI6127" s="12"/>
      <c r="BJ6127" s="13"/>
      <c r="BK6127" s="13"/>
      <c r="BL6127" s="13"/>
      <c r="BM6127" s="13"/>
      <c r="BN6127" s="13"/>
    </row>
    <row r="6128" spans="4:66" x14ac:dyDescent="0.25">
      <c r="D6128"/>
      <c r="E6128" s="10"/>
      <c r="F6128" s="10"/>
      <c r="G6128" s="10"/>
      <c r="H6128" s="10"/>
      <c r="I6128" s="10"/>
      <c r="J6128" s="10"/>
      <c r="K6128" s="11"/>
      <c r="L6128" s="11"/>
      <c r="M6128" s="12"/>
      <c r="N6128" s="12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12"/>
      <c r="Z6128" s="12"/>
      <c r="AA6128" s="12"/>
      <c r="AB6128" s="12"/>
      <c r="AC6128" s="12"/>
      <c r="AD6128" s="12"/>
      <c r="AE6128" s="12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  <c r="AR6128" s="12"/>
      <c r="AS6128" s="12"/>
      <c r="AT6128" s="12"/>
      <c r="AU6128" s="12"/>
      <c r="AV6128" s="12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12"/>
      <c r="BG6128" s="12"/>
      <c r="BH6128" s="12"/>
      <c r="BI6128" s="12"/>
      <c r="BJ6128" s="13"/>
      <c r="BK6128" s="13"/>
      <c r="BL6128" s="13"/>
      <c r="BM6128" s="13"/>
      <c r="BN6128" s="13"/>
    </row>
    <row r="6129" spans="4:66" x14ac:dyDescent="0.25">
      <c r="D6129"/>
      <c r="E6129" s="10"/>
      <c r="F6129" s="10"/>
      <c r="G6129" s="10"/>
      <c r="H6129" s="10"/>
      <c r="I6129" s="10"/>
      <c r="J6129" s="10"/>
      <c r="K6129" s="11"/>
      <c r="L6129" s="11"/>
      <c r="M6129" s="12"/>
      <c r="N6129" s="12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12"/>
      <c r="Z6129" s="12"/>
      <c r="AA6129" s="12"/>
      <c r="AB6129" s="12"/>
      <c r="AC6129" s="12"/>
      <c r="AD6129" s="12"/>
      <c r="AE6129" s="12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  <c r="AR6129" s="12"/>
      <c r="AS6129" s="12"/>
      <c r="AT6129" s="12"/>
      <c r="AU6129" s="12"/>
      <c r="AV6129" s="12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12"/>
      <c r="BG6129" s="12"/>
      <c r="BH6129" s="12"/>
      <c r="BI6129" s="12"/>
      <c r="BJ6129" s="13"/>
      <c r="BK6129" s="13"/>
      <c r="BL6129" s="13"/>
      <c r="BM6129" s="13"/>
      <c r="BN6129" s="13"/>
    </row>
    <row r="6130" spans="4:66" x14ac:dyDescent="0.25">
      <c r="D6130"/>
      <c r="E6130" s="10"/>
      <c r="F6130" s="10"/>
      <c r="G6130" s="10"/>
      <c r="H6130" s="10"/>
      <c r="I6130" s="10"/>
      <c r="J6130" s="10"/>
      <c r="K6130" s="11"/>
      <c r="L6130" s="11"/>
      <c r="M6130" s="12"/>
      <c r="N6130" s="12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12"/>
      <c r="Z6130" s="12"/>
      <c r="AA6130" s="12"/>
      <c r="AB6130" s="12"/>
      <c r="AC6130" s="12"/>
      <c r="AD6130" s="12"/>
      <c r="AE6130" s="12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  <c r="AR6130" s="12"/>
      <c r="AS6130" s="12"/>
      <c r="AT6130" s="12"/>
      <c r="AU6130" s="12"/>
      <c r="AV6130" s="12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12"/>
      <c r="BG6130" s="12"/>
      <c r="BH6130" s="12"/>
      <c r="BI6130" s="12"/>
      <c r="BJ6130" s="13"/>
      <c r="BK6130" s="13"/>
      <c r="BL6130" s="13"/>
      <c r="BM6130" s="13"/>
      <c r="BN6130" s="13"/>
    </row>
    <row r="6131" spans="4:66" x14ac:dyDescent="0.25">
      <c r="D6131"/>
      <c r="E6131" s="10"/>
      <c r="F6131" s="10"/>
      <c r="G6131" s="10"/>
      <c r="H6131" s="10"/>
      <c r="I6131" s="10"/>
      <c r="J6131" s="10"/>
      <c r="K6131" s="11"/>
      <c r="L6131" s="11"/>
      <c r="M6131" s="12"/>
      <c r="N6131" s="12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12"/>
      <c r="Z6131" s="12"/>
      <c r="AA6131" s="12"/>
      <c r="AB6131" s="12"/>
      <c r="AC6131" s="12"/>
      <c r="AD6131" s="12"/>
      <c r="AE6131" s="12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  <c r="AR6131" s="12"/>
      <c r="AS6131" s="12"/>
      <c r="AT6131" s="12"/>
      <c r="AU6131" s="12"/>
      <c r="AV6131" s="12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12"/>
      <c r="BG6131" s="12"/>
      <c r="BH6131" s="12"/>
      <c r="BI6131" s="12"/>
      <c r="BJ6131" s="13"/>
      <c r="BK6131" s="13"/>
      <c r="BL6131" s="13"/>
      <c r="BM6131" s="13"/>
      <c r="BN6131" s="13"/>
    </row>
    <row r="6132" spans="4:66" x14ac:dyDescent="0.25">
      <c r="D6132"/>
      <c r="E6132" s="10"/>
      <c r="F6132" s="10"/>
      <c r="G6132" s="10"/>
      <c r="H6132" s="10"/>
      <c r="I6132" s="10"/>
      <c r="J6132" s="10"/>
      <c r="K6132" s="11"/>
      <c r="L6132" s="11"/>
      <c r="M6132" s="12"/>
      <c r="N6132" s="12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12"/>
      <c r="Z6132" s="12"/>
      <c r="AA6132" s="12"/>
      <c r="AB6132" s="12"/>
      <c r="AC6132" s="12"/>
      <c r="AD6132" s="12"/>
      <c r="AE6132" s="12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  <c r="AR6132" s="12"/>
      <c r="AS6132" s="12"/>
      <c r="AT6132" s="12"/>
      <c r="AU6132" s="12"/>
      <c r="AV6132" s="12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12"/>
      <c r="BG6132" s="12"/>
      <c r="BH6132" s="12"/>
      <c r="BI6132" s="12"/>
      <c r="BJ6132" s="13"/>
      <c r="BK6132" s="13"/>
      <c r="BL6132" s="13"/>
      <c r="BM6132" s="13"/>
      <c r="BN6132" s="13"/>
    </row>
    <row r="6133" spans="4:66" x14ac:dyDescent="0.25">
      <c r="D6133"/>
      <c r="E6133" s="10"/>
      <c r="F6133" s="10"/>
      <c r="G6133" s="10"/>
      <c r="H6133" s="10"/>
      <c r="I6133" s="10"/>
      <c r="J6133" s="10"/>
      <c r="K6133" s="11"/>
      <c r="L6133" s="11"/>
      <c r="M6133" s="12"/>
      <c r="N6133" s="12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12"/>
      <c r="Z6133" s="12"/>
      <c r="AA6133" s="12"/>
      <c r="AB6133" s="12"/>
      <c r="AC6133" s="12"/>
      <c r="AD6133" s="12"/>
      <c r="AE6133" s="12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  <c r="AR6133" s="12"/>
      <c r="AS6133" s="12"/>
      <c r="AT6133" s="12"/>
      <c r="AU6133" s="12"/>
      <c r="AV6133" s="12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12"/>
      <c r="BG6133" s="12"/>
      <c r="BH6133" s="12"/>
      <c r="BI6133" s="12"/>
      <c r="BJ6133" s="13"/>
      <c r="BK6133" s="13"/>
      <c r="BL6133" s="13"/>
      <c r="BM6133" s="13"/>
      <c r="BN6133" s="13"/>
    </row>
    <row r="6134" spans="4:66" x14ac:dyDescent="0.25">
      <c r="D6134"/>
      <c r="E6134" s="10"/>
      <c r="F6134" s="10"/>
      <c r="G6134" s="10"/>
      <c r="H6134" s="10"/>
      <c r="I6134" s="10"/>
      <c r="J6134" s="10"/>
      <c r="K6134" s="11"/>
      <c r="L6134" s="11"/>
      <c r="M6134" s="12"/>
      <c r="N6134" s="12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12"/>
      <c r="Z6134" s="12"/>
      <c r="AA6134" s="12"/>
      <c r="AB6134" s="12"/>
      <c r="AC6134" s="12"/>
      <c r="AD6134" s="12"/>
      <c r="AE6134" s="12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  <c r="AR6134" s="12"/>
      <c r="AS6134" s="12"/>
      <c r="AT6134" s="12"/>
      <c r="AU6134" s="12"/>
      <c r="AV6134" s="12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12"/>
      <c r="BG6134" s="12"/>
      <c r="BH6134" s="12"/>
      <c r="BI6134" s="12"/>
      <c r="BJ6134" s="13"/>
      <c r="BK6134" s="13"/>
      <c r="BL6134" s="13"/>
      <c r="BM6134" s="13"/>
      <c r="BN6134" s="13"/>
    </row>
    <row r="6135" spans="4:66" x14ac:dyDescent="0.25">
      <c r="D6135"/>
      <c r="E6135" s="10"/>
      <c r="F6135" s="10"/>
      <c r="G6135" s="10"/>
      <c r="H6135" s="10"/>
      <c r="I6135" s="10"/>
      <c r="J6135" s="10"/>
      <c r="K6135" s="11"/>
      <c r="L6135" s="11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12"/>
      <c r="Z6135" s="12"/>
      <c r="AA6135" s="12"/>
      <c r="AB6135" s="12"/>
      <c r="AC6135" s="12"/>
      <c r="AD6135" s="12"/>
      <c r="AE6135" s="12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  <c r="AR6135" s="12"/>
      <c r="AS6135" s="12"/>
      <c r="AT6135" s="12"/>
      <c r="AU6135" s="12"/>
      <c r="AV6135" s="12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12"/>
      <c r="BG6135" s="12"/>
      <c r="BH6135" s="12"/>
      <c r="BI6135" s="12"/>
      <c r="BJ6135" s="13"/>
      <c r="BK6135" s="13"/>
      <c r="BL6135" s="13"/>
      <c r="BM6135" s="13"/>
      <c r="BN6135" s="13"/>
    </row>
    <row r="6136" spans="4:66" x14ac:dyDescent="0.25">
      <c r="D6136"/>
      <c r="E6136" s="10"/>
      <c r="F6136" s="10"/>
      <c r="G6136" s="10"/>
      <c r="H6136" s="10"/>
      <c r="I6136" s="10"/>
      <c r="J6136" s="10"/>
      <c r="K6136" s="11"/>
      <c r="L6136" s="11"/>
      <c r="M6136" s="12"/>
      <c r="N6136" s="12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12"/>
      <c r="Z6136" s="12"/>
      <c r="AA6136" s="12"/>
      <c r="AB6136" s="12"/>
      <c r="AC6136" s="12"/>
      <c r="AD6136" s="12"/>
      <c r="AE6136" s="12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  <c r="AR6136" s="12"/>
      <c r="AS6136" s="12"/>
      <c r="AT6136" s="12"/>
      <c r="AU6136" s="12"/>
      <c r="AV6136" s="12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12"/>
      <c r="BG6136" s="12"/>
      <c r="BH6136" s="12"/>
      <c r="BI6136" s="12"/>
      <c r="BJ6136" s="13"/>
      <c r="BK6136" s="13"/>
      <c r="BL6136" s="13"/>
      <c r="BM6136" s="13"/>
      <c r="BN6136" s="13"/>
    </row>
    <row r="6137" spans="4:66" x14ac:dyDescent="0.25">
      <c r="D6137"/>
      <c r="E6137" s="10"/>
      <c r="F6137" s="10"/>
      <c r="G6137" s="10"/>
      <c r="H6137" s="10"/>
      <c r="I6137" s="10"/>
      <c r="J6137" s="10"/>
      <c r="K6137" s="11"/>
      <c r="L6137" s="11"/>
      <c r="M6137" s="12"/>
      <c r="N6137" s="12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12"/>
      <c r="Z6137" s="12"/>
      <c r="AA6137" s="12"/>
      <c r="AB6137" s="12"/>
      <c r="AC6137" s="12"/>
      <c r="AD6137" s="12"/>
      <c r="AE6137" s="12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  <c r="AR6137" s="12"/>
      <c r="AS6137" s="12"/>
      <c r="AT6137" s="12"/>
      <c r="AU6137" s="12"/>
      <c r="AV6137" s="12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12"/>
      <c r="BG6137" s="12"/>
      <c r="BH6137" s="12"/>
      <c r="BI6137" s="12"/>
      <c r="BJ6137" s="13"/>
      <c r="BK6137" s="13"/>
      <c r="BL6137" s="13"/>
      <c r="BM6137" s="13"/>
      <c r="BN6137" s="13"/>
    </row>
    <row r="6138" spans="4:66" x14ac:dyDescent="0.25">
      <c r="D6138"/>
      <c r="E6138" s="10"/>
      <c r="F6138" s="10"/>
      <c r="G6138" s="10"/>
      <c r="H6138" s="10"/>
      <c r="I6138" s="10"/>
      <c r="J6138" s="10"/>
      <c r="K6138" s="11"/>
      <c r="L6138" s="11"/>
      <c r="M6138" s="12"/>
      <c r="N6138" s="12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12"/>
      <c r="Z6138" s="12"/>
      <c r="AA6138" s="12"/>
      <c r="AB6138" s="12"/>
      <c r="AC6138" s="12"/>
      <c r="AD6138" s="12"/>
      <c r="AE6138" s="12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  <c r="AR6138" s="12"/>
      <c r="AS6138" s="12"/>
      <c r="AT6138" s="12"/>
      <c r="AU6138" s="12"/>
      <c r="AV6138" s="12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12"/>
      <c r="BG6138" s="12"/>
      <c r="BH6138" s="12"/>
      <c r="BI6138" s="12"/>
      <c r="BJ6138" s="13"/>
      <c r="BK6138" s="13"/>
      <c r="BL6138" s="13"/>
      <c r="BM6138" s="13"/>
      <c r="BN6138" s="13"/>
    </row>
    <row r="6139" spans="4:66" x14ac:dyDescent="0.25">
      <c r="D6139"/>
      <c r="E6139" s="10"/>
      <c r="F6139" s="10"/>
      <c r="G6139" s="10"/>
      <c r="H6139" s="10"/>
      <c r="I6139" s="10"/>
      <c r="J6139" s="10"/>
      <c r="K6139" s="11"/>
      <c r="L6139" s="11"/>
      <c r="M6139" s="12"/>
      <c r="N6139" s="12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12"/>
      <c r="Z6139" s="12"/>
      <c r="AA6139" s="12"/>
      <c r="AB6139" s="12"/>
      <c r="AC6139" s="12"/>
      <c r="AD6139" s="12"/>
      <c r="AE6139" s="12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  <c r="AR6139" s="12"/>
      <c r="AS6139" s="12"/>
      <c r="AT6139" s="12"/>
      <c r="AU6139" s="12"/>
      <c r="AV6139" s="12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12"/>
      <c r="BG6139" s="12"/>
      <c r="BH6139" s="12"/>
      <c r="BI6139" s="12"/>
      <c r="BJ6139" s="13"/>
      <c r="BK6139" s="13"/>
      <c r="BL6139" s="13"/>
      <c r="BM6139" s="13"/>
      <c r="BN6139" s="13"/>
    </row>
    <row r="6140" spans="4:66" x14ac:dyDescent="0.25">
      <c r="D6140"/>
      <c r="E6140" s="10"/>
      <c r="F6140" s="10"/>
      <c r="G6140" s="10"/>
      <c r="H6140" s="10"/>
      <c r="I6140" s="10"/>
      <c r="J6140" s="10"/>
      <c r="K6140" s="11"/>
      <c r="L6140" s="11"/>
      <c r="M6140" s="12"/>
      <c r="N6140" s="12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12"/>
      <c r="Z6140" s="12"/>
      <c r="AA6140" s="12"/>
      <c r="AB6140" s="12"/>
      <c r="AC6140" s="12"/>
      <c r="AD6140" s="12"/>
      <c r="AE6140" s="12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  <c r="AR6140" s="12"/>
      <c r="AS6140" s="12"/>
      <c r="AT6140" s="12"/>
      <c r="AU6140" s="12"/>
      <c r="AV6140" s="12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12"/>
      <c r="BG6140" s="12"/>
      <c r="BH6140" s="12"/>
      <c r="BI6140" s="12"/>
      <c r="BJ6140" s="13"/>
      <c r="BK6140" s="13"/>
      <c r="BL6140" s="13"/>
      <c r="BM6140" s="13"/>
      <c r="BN6140" s="13"/>
    </row>
    <row r="6141" spans="4:66" x14ac:dyDescent="0.25">
      <c r="D6141"/>
      <c r="E6141" s="10"/>
      <c r="F6141" s="10"/>
      <c r="G6141" s="10"/>
      <c r="H6141" s="10"/>
      <c r="I6141" s="10"/>
      <c r="J6141" s="10"/>
      <c r="K6141" s="11"/>
      <c r="L6141" s="11"/>
      <c r="M6141" s="12"/>
      <c r="N6141" s="12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12"/>
      <c r="Z6141" s="12"/>
      <c r="AA6141" s="12"/>
      <c r="AB6141" s="12"/>
      <c r="AC6141" s="12"/>
      <c r="AD6141" s="12"/>
      <c r="AE6141" s="12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  <c r="AR6141" s="12"/>
      <c r="AS6141" s="12"/>
      <c r="AT6141" s="12"/>
      <c r="AU6141" s="12"/>
      <c r="AV6141" s="12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12"/>
      <c r="BG6141" s="12"/>
      <c r="BH6141" s="12"/>
      <c r="BI6141" s="12"/>
      <c r="BJ6141" s="13"/>
      <c r="BK6141" s="13"/>
      <c r="BL6141" s="13"/>
      <c r="BM6141" s="13"/>
      <c r="BN6141" s="13"/>
    </row>
    <row r="6142" spans="4:66" s="14" customFormat="1" x14ac:dyDescent="0.25">
      <c r="K6142" s="16"/>
      <c r="L6142" s="16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  <c r="Y6142" s="17"/>
      <c r="Z6142" s="17"/>
      <c r="AA6142" s="17"/>
      <c r="AB6142" s="17"/>
      <c r="AC6142" s="17"/>
      <c r="AD6142" s="17"/>
      <c r="AE6142" s="17"/>
      <c r="AF6142" s="17"/>
      <c r="AG6142" s="17"/>
      <c r="AH6142" s="17"/>
      <c r="AI6142" s="17"/>
      <c r="AJ6142" s="17"/>
      <c r="AK6142" s="17"/>
      <c r="AL6142" s="17"/>
      <c r="AM6142" s="17"/>
      <c r="AN6142" s="17"/>
      <c r="AO6142" s="17"/>
      <c r="AP6142" s="17"/>
      <c r="AQ6142" s="17"/>
      <c r="AR6142" s="17"/>
      <c r="AS6142" s="17"/>
      <c r="AT6142" s="17"/>
      <c r="AU6142" s="17"/>
      <c r="AV6142" s="17"/>
      <c r="AW6142" s="17"/>
      <c r="AX6142" s="17"/>
      <c r="AY6142" s="17"/>
      <c r="AZ6142" s="17"/>
      <c r="BA6142" s="17"/>
      <c r="BB6142" s="17"/>
      <c r="BC6142" s="17"/>
      <c r="BD6142" s="17"/>
      <c r="BE6142" s="17"/>
      <c r="BF6142" s="17"/>
      <c r="BG6142" s="17"/>
      <c r="BH6142" s="17"/>
      <c r="BI6142" s="17"/>
      <c r="BJ6142" s="18"/>
      <c r="BK6142" s="18"/>
      <c r="BL6142" s="18"/>
      <c r="BM6142" s="18"/>
      <c r="BN6142" s="18"/>
    </row>
    <row r="6143" spans="4:66" x14ac:dyDescent="0.25">
      <c r="D6143"/>
      <c r="E6143" s="10"/>
      <c r="F6143" s="10"/>
      <c r="G6143" s="10"/>
      <c r="H6143" s="10"/>
      <c r="I6143" s="10"/>
      <c r="J6143" s="10"/>
      <c r="K6143" s="11"/>
      <c r="L6143" s="11"/>
      <c r="M6143" s="12"/>
      <c r="N6143" s="12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12"/>
      <c r="Z6143" s="12"/>
      <c r="AA6143" s="12"/>
      <c r="AB6143" s="12"/>
      <c r="AC6143" s="12"/>
      <c r="AD6143" s="12"/>
      <c r="AE6143" s="12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  <c r="AR6143" s="12"/>
      <c r="AS6143" s="12"/>
      <c r="AT6143" s="12"/>
      <c r="AU6143" s="12"/>
      <c r="AV6143" s="12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12"/>
      <c r="BG6143" s="12"/>
      <c r="BH6143" s="12"/>
      <c r="BI6143" s="12"/>
      <c r="BJ6143" s="13"/>
      <c r="BK6143" s="13"/>
      <c r="BL6143" s="13"/>
      <c r="BM6143" s="13"/>
      <c r="BN6143" s="13"/>
    </row>
    <row r="6144" spans="4:66" x14ac:dyDescent="0.25">
      <c r="D6144"/>
      <c r="E6144" s="10"/>
      <c r="F6144" s="10"/>
      <c r="G6144" s="10"/>
      <c r="H6144" s="10"/>
      <c r="I6144" s="10"/>
      <c r="J6144" s="10"/>
      <c r="K6144" s="11"/>
      <c r="L6144" s="11"/>
      <c r="M6144" s="12"/>
      <c r="N6144" s="12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12"/>
      <c r="Z6144" s="12"/>
      <c r="AA6144" s="12"/>
      <c r="AB6144" s="12"/>
      <c r="AC6144" s="12"/>
      <c r="AD6144" s="12"/>
      <c r="AE6144" s="12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  <c r="AR6144" s="12"/>
      <c r="AS6144" s="12"/>
      <c r="AT6144" s="12"/>
      <c r="AU6144" s="12"/>
      <c r="AV6144" s="12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12"/>
      <c r="BG6144" s="12"/>
      <c r="BH6144" s="12"/>
      <c r="BI6144" s="12"/>
      <c r="BJ6144" s="13"/>
      <c r="BK6144" s="13"/>
      <c r="BL6144" s="13"/>
      <c r="BM6144" s="13"/>
      <c r="BN6144" s="13"/>
    </row>
    <row r="6145" spans="4:66" x14ac:dyDescent="0.25">
      <c r="D6145"/>
      <c r="E6145" s="10"/>
      <c r="F6145" s="10"/>
      <c r="G6145" s="10"/>
      <c r="H6145" s="10"/>
      <c r="I6145" s="10"/>
      <c r="J6145" s="10"/>
      <c r="K6145" s="11"/>
      <c r="L6145" s="11"/>
      <c r="M6145" s="12"/>
      <c r="N6145" s="12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12"/>
      <c r="Z6145" s="12"/>
      <c r="AA6145" s="12"/>
      <c r="AB6145" s="12"/>
      <c r="AC6145" s="12"/>
      <c r="AD6145" s="12"/>
      <c r="AE6145" s="12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  <c r="AR6145" s="12"/>
      <c r="AS6145" s="12"/>
      <c r="AT6145" s="12"/>
      <c r="AU6145" s="12"/>
      <c r="AV6145" s="12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12"/>
      <c r="BG6145" s="12"/>
      <c r="BH6145" s="12"/>
      <c r="BI6145" s="12"/>
      <c r="BJ6145" s="13"/>
      <c r="BK6145" s="13"/>
      <c r="BL6145" s="13"/>
      <c r="BM6145" s="13"/>
      <c r="BN6145" s="13"/>
    </row>
    <row r="6146" spans="4:66" x14ac:dyDescent="0.25">
      <c r="D6146"/>
      <c r="E6146" s="10"/>
      <c r="F6146" s="10"/>
      <c r="G6146" s="10"/>
      <c r="H6146" s="10"/>
      <c r="I6146" s="10"/>
      <c r="J6146" s="10"/>
      <c r="K6146" s="11"/>
      <c r="L6146" s="11"/>
      <c r="M6146" s="12"/>
      <c r="N6146" s="12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12"/>
      <c r="Z6146" s="12"/>
      <c r="AA6146" s="12"/>
      <c r="AB6146" s="12"/>
      <c r="AC6146" s="12"/>
      <c r="AD6146" s="12"/>
      <c r="AE6146" s="12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  <c r="AR6146" s="12"/>
      <c r="AS6146" s="12"/>
      <c r="AT6146" s="12"/>
      <c r="AU6146" s="12"/>
      <c r="AV6146" s="12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12"/>
      <c r="BG6146" s="12"/>
      <c r="BH6146" s="12"/>
      <c r="BI6146" s="12"/>
      <c r="BJ6146" s="13"/>
      <c r="BK6146" s="13"/>
      <c r="BL6146" s="13"/>
      <c r="BM6146" s="13"/>
      <c r="BN6146" s="13"/>
    </row>
    <row r="6147" spans="4:66" x14ac:dyDescent="0.25">
      <c r="D6147"/>
      <c r="E6147" s="10"/>
      <c r="F6147" s="10"/>
      <c r="G6147" s="10"/>
      <c r="H6147" s="10"/>
      <c r="I6147" s="10"/>
      <c r="J6147" s="10"/>
      <c r="K6147" s="11"/>
      <c r="L6147" s="11"/>
      <c r="M6147" s="12"/>
      <c r="N6147" s="12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12"/>
      <c r="Z6147" s="12"/>
      <c r="AA6147" s="12"/>
      <c r="AB6147" s="12"/>
      <c r="AC6147" s="12"/>
      <c r="AD6147" s="12"/>
      <c r="AE6147" s="12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  <c r="AR6147" s="12"/>
      <c r="AS6147" s="12"/>
      <c r="AT6147" s="12"/>
      <c r="AU6147" s="12"/>
      <c r="AV6147" s="12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12"/>
      <c r="BG6147" s="12"/>
      <c r="BH6147" s="12"/>
      <c r="BI6147" s="12"/>
      <c r="BJ6147" s="13"/>
      <c r="BK6147" s="13"/>
      <c r="BL6147" s="13"/>
      <c r="BM6147" s="13"/>
      <c r="BN6147" s="13"/>
    </row>
    <row r="6148" spans="4:66" x14ac:dyDescent="0.25">
      <c r="D6148"/>
      <c r="E6148" s="10"/>
      <c r="F6148" s="10"/>
      <c r="G6148" s="10"/>
      <c r="H6148" s="10"/>
      <c r="I6148" s="10"/>
      <c r="J6148" s="10"/>
      <c r="K6148" s="11"/>
      <c r="L6148" s="11"/>
      <c r="M6148" s="12"/>
      <c r="N6148" s="12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12"/>
      <c r="Z6148" s="12"/>
      <c r="AA6148" s="12"/>
      <c r="AB6148" s="12"/>
      <c r="AC6148" s="12"/>
      <c r="AD6148" s="12"/>
      <c r="AE6148" s="12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  <c r="AR6148" s="12"/>
      <c r="AS6148" s="12"/>
      <c r="AT6148" s="12"/>
      <c r="AU6148" s="12"/>
      <c r="AV6148" s="12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12"/>
      <c r="BG6148" s="12"/>
      <c r="BH6148" s="12"/>
      <c r="BI6148" s="12"/>
      <c r="BJ6148" s="13"/>
      <c r="BK6148" s="13"/>
      <c r="BL6148" s="13"/>
      <c r="BM6148" s="13"/>
      <c r="BN6148" s="13"/>
    </row>
    <row r="6149" spans="4:66" x14ac:dyDescent="0.25">
      <c r="D6149"/>
      <c r="E6149" s="10"/>
      <c r="F6149" s="10"/>
      <c r="G6149" s="10"/>
      <c r="H6149" s="10"/>
      <c r="I6149" s="10"/>
      <c r="J6149" s="10"/>
      <c r="K6149" s="11"/>
      <c r="L6149" s="11"/>
      <c r="M6149" s="12"/>
      <c r="N6149" s="12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12"/>
      <c r="Z6149" s="12"/>
      <c r="AA6149" s="12"/>
      <c r="AB6149" s="12"/>
      <c r="AC6149" s="12"/>
      <c r="AD6149" s="12"/>
      <c r="AE6149" s="12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  <c r="AR6149" s="12"/>
      <c r="AS6149" s="12"/>
      <c r="AT6149" s="12"/>
      <c r="AU6149" s="12"/>
      <c r="AV6149" s="12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12"/>
      <c r="BG6149" s="12"/>
      <c r="BH6149" s="12"/>
      <c r="BI6149" s="12"/>
      <c r="BJ6149" s="13"/>
      <c r="BK6149" s="13"/>
      <c r="BL6149" s="13"/>
      <c r="BM6149" s="13"/>
      <c r="BN6149" s="13"/>
    </row>
    <row r="6150" spans="4:66" x14ac:dyDescent="0.25">
      <c r="D6150"/>
      <c r="E6150" s="10"/>
      <c r="F6150" s="10"/>
      <c r="G6150" s="10"/>
      <c r="H6150" s="10"/>
      <c r="I6150" s="10"/>
      <c r="J6150" s="10"/>
      <c r="K6150" s="11"/>
      <c r="L6150" s="11"/>
      <c r="M6150" s="12"/>
      <c r="N6150" s="12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12"/>
      <c r="Z6150" s="12"/>
      <c r="AA6150" s="12"/>
      <c r="AB6150" s="12"/>
      <c r="AC6150" s="12"/>
      <c r="AD6150" s="12"/>
      <c r="AE6150" s="12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  <c r="AR6150" s="12"/>
      <c r="AS6150" s="12"/>
      <c r="AT6150" s="12"/>
      <c r="AU6150" s="12"/>
      <c r="AV6150" s="12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12"/>
      <c r="BG6150" s="12"/>
      <c r="BH6150" s="12"/>
      <c r="BI6150" s="12"/>
      <c r="BJ6150" s="13"/>
      <c r="BK6150" s="13"/>
      <c r="BL6150" s="13"/>
      <c r="BM6150" s="13"/>
      <c r="BN6150" s="13"/>
    </row>
    <row r="6151" spans="4:66" x14ac:dyDescent="0.25">
      <c r="D6151"/>
      <c r="E6151" s="10"/>
      <c r="F6151" s="10"/>
      <c r="G6151" s="10"/>
      <c r="H6151" s="10"/>
      <c r="I6151" s="10"/>
      <c r="J6151" s="10"/>
      <c r="K6151" s="11"/>
      <c r="L6151" s="11"/>
      <c r="M6151" s="12"/>
      <c r="N6151" s="12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12"/>
      <c r="Z6151" s="12"/>
      <c r="AA6151" s="12"/>
      <c r="AB6151" s="12"/>
      <c r="AC6151" s="12"/>
      <c r="AD6151" s="12"/>
      <c r="AE6151" s="12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  <c r="AR6151" s="12"/>
      <c r="AS6151" s="12"/>
      <c r="AT6151" s="12"/>
      <c r="AU6151" s="12"/>
      <c r="AV6151" s="12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12"/>
      <c r="BG6151" s="12"/>
      <c r="BH6151" s="12"/>
      <c r="BI6151" s="12"/>
      <c r="BJ6151" s="13"/>
      <c r="BK6151" s="13"/>
      <c r="BL6151" s="13"/>
      <c r="BM6151" s="13"/>
      <c r="BN6151" s="13"/>
    </row>
    <row r="6152" spans="4:66" x14ac:dyDescent="0.25">
      <c r="D6152"/>
      <c r="E6152" s="10"/>
      <c r="F6152" s="10"/>
      <c r="G6152" s="10"/>
      <c r="H6152" s="10"/>
      <c r="I6152" s="10"/>
      <c r="J6152" s="10"/>
      <c r="K6152" s="11"/>
      <c r="L6152" s="11"/>
      <c r="M6152" s="12"/>
      <c r="N6152" s="12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12"/>
      <c r="Z6152" s="12"/>
      <c r="AA6152" s="12"/>
      <c r="AB6152" s="12"/>
      <c r="AC6152" s="12"/>
      <c r="AD6152" s="12"/>
      <c r="AE6152" s="12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  <c r="AR6152" s="12"/>
      <c r="AS6152" s="12"/>
      <c r="AT6152" s="12"/>
      <c r="AU6152" s="12"/>
      <c r="AV6152" s="12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12"/>
      <c r="BG6152" s="12"/>
      <c r="BH6152" s="12"/>
      <c r="BI6152" s="12"/>
      <c r="BJ6152" s="13"/>
      <c r="BK6152" s="13"/>
      <c r="BL6152" s="13"/>
      <c r="BM6152" s="13"/>
      <c r="BN6152" s="13"/>
    </row>
    <row r="6153" spans="4:66" x14ac:dyDescent="0.25">
      <c r="D6153"/>
      <c r="E6153" s="10"/>
      <c r="F6153" s="10"/>
      <c r="G6153" s="10"/>
      <c r="H6153" s="10"/>
      <c r="I6153" s="10"/>
      <c r="J6153" s="10"/>
      <c r="K6153" s="11"/>
      <c r="L6153" s="11"/>
      <c r="M6153" s="12"/>
      <c r="N6153" s="12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12"/>
      <c r="Z6153" s="12"/>
      <c r="AA6153" s="12"/>
      <c r="AB6153" s="12"/>
      <c r="AC6153" s="12"/>
      <c r="AD6153" s="12"/>
      <c r="AE6153" s="12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  <c r="AR6153" s="12"/>
      <c r="AS6153" s="12"/>
      <c r="AT6153" s="12"/>
      <c r="AU6153" s="12"/>
      <c r="AV6153" s="12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12"/>
      <c r="BG6153" s="12"/>
      <c r="BH6153" s="12"/>
      <c r="BI6153" s="12"/>
      <c r="BJ6153" s="13"/>
      <c r="BK6153" s="13"/>
      <c r="BL6153" s="13"/>
      <c r="BM6153" s="13"/>
      <c r="BN6153" s="13"/>
    </row>
    <row r="6154" spans="4:66" x14ac:dyDescent="0.25">
      <c r="D6154"/>
      <c r="E6154" s="10"/>
      <c r="F6154" s="10"/>
      <c r="G6154" s="10"/>
      <c r="H6154" s="10"/>
      <c r="I6154" s="10"/>
      <c r="J6154" s="10"/>
      <c r="K6154" s="11"/>
      <c r="L6154" s="11"/>
      <c r="M6154" s="12"/>
      <c r="N6154" s="12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12"/>
      <c r="Z6154" s="12"/>
      <c r="AA6154" s="12"/>
      <c r="AB6154" s="12"/>
      <c r="AC6154" s="12"/>
      <c r="AD6154" s="12"/>
      <c r="AE6154" s="12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  <c r="AR6154" s="12"/>
      <c r="AS6154" s="12"/>
      <c r="AT6154" s="12"/>
      <c r="AU6154" s="12"/>
      <c r="AV6154" s="12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12"/>
      <c r="BG6154" s="12"/>
      <c r="BH6154" s="12"/>
      <c r="BI6154" s="12"/>
      <c r="BJ6154" s="13"/>
      <c r="BK6154" s="13"/>
      <c r="BL6154" s="13"/>
      <c r="BM6154" s="13"/>
      <c r="BN6154" s="13"/>
    </row>
    <row r="6155" spans="4:66" x14ac:dyDescent="0.25">
      <c r="D6155"/>
      <c r="E6155" s="10"/>
      <c r="F6155" s="10"/>
      <c r="G6155" s="10"/>
      <c r="H6155" s="10"/>
      <c r="I6155" s="10"/>
      <c r="J6155" s="10"/>
      <c r="K6155" s="11"/>
      <c r="L6155" s="11"/>
      <c r="M6155" s="12"/>
      <c r="N6155" s="12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12"/>
      <c r="Z6155" s="12"/>
      <c r="AA6155" s="12"/>
      <c r="AB6155" s="12"/>
      <c r="AC6155" s="12"/>
      <c r="AD6155" s="12"/>
      <c r="AE6155" s="12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  <c r="AR6155" s="12"/>
      <c r="AS6155" s="12"/>
      <c r="AT6155" s="12"/>
      <c r="AU6155" s="12"/>
      <c r="AV6155" s="12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12"/>
      <c r="BG6155" s="12"/>
      <c r="BH6155" s="12"/>
      <c r="BI6155" s="12"/>
      <c r="BJ6155" s="13"/>
      <c r="BK6155" s="13"/>
      <c r="BL6155" s="13"/>
      <c r="BM6155" s="13"/>
      <c r="BN6155" s="13"/>
    </row>
    <row r="6156" spans="4:66" x14ac:dyDescent="0.25">
      <c r="D6156"/>
      <c r="E6156" s="10"/>
      <c r="F6156" s="10"/>
      <c r="G6156" s="10"/>
      <c r="H6156" s="10"/>
      <c r="I6156" s="10"/>
      <c r="J6156" s="10"/>
      <c r="K6156" s="11"/>
      <c r="L6156" s="11"/>
      <c r="M6156" s="12"/>
      <c r="N6156" s="12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12"/>
      <c r="Z6156" s="12"/>
      <c r="AA6156" s="12"/>
      <c r="AB6156" s="12"/>
      <c r="AC6156" s="12"/>
      <c r="AD6156" s="12"/>
      <c r="AE6156" s="12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  <c r="AR6156" s="12"/>
      <c r="AS6156" s="12"/>
      <c r="AT6156" s="12"/>
      <c r="AU6156" s="12"/>
      <c r="AV6156" s="12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12"/>
      <c r="BG6156" s="12"/>
      <c r="BH6156" s="12"/>
      <c r="BI6156" s="12"/>
      <c r="BJ6156" s="13"/>
      <c r="BK6156" s="13"/>
      <c r="BL6156" s="13"/>
      <c r="BM6156" s="13"/>
      <c r="BN6156" s="13"/>
    </row>
    <row r="6157" spans="4:66" x14ac:dyDescent="0.25">
      <c r="D6157"/>
      <c r="E6157" s="10"/>
      <c r="F6157" s="10"/>
      <c r="G6157" s="10"/>
      <c r="H6157" s="10"/>
      <c r="I6157" s="10"/>
      <c r="J6157" s="10"/>
      <c r="K6157" s="11"/>
      <c r="L6157" s="11"/>
      <c r="M6157" s="12"/>
      <c r="N6157" s="12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12"/>
      <c r="Z6157" s="12"/>
      <c r="AA6157" s="12"/>
      <c r="AB6157" s="12"/>
      <c r="AC6157" s="12"/>
      <c r="AD6157" s="12"/>
      <c r="AE6157" s="12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  <c r="AR6157" s="12"/>
      <c r="AS6157" s="12"/>
      <c r="AT6157" s="12"/>
      <c r="AU6157" s="12"/>
      <c r="AV6157" s="12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12"/>
      <c r="BG6157" s="12"/>
      <c r="BH6157" s="12"/>
      <c r="BI6157" s="12"/>
      <c r="BJ6157" s="13"/>
      <c r="BK6157" s="13"/>
      <c r="BL6157" s="13"/>
      <c r="BM6157" s="13"/>
      <c r="BN6157" s="13"/>
    </row>
    <row r="6158" spans="4:66" x14ac:dyDescent="0.25">
      <c r="D6158"/>
      <c r="E6158" s="10"/>
      <c r="F6158" s="10"/>
      <c r="G6158" s="10"/>
      <c r="H6158" s="10"/>
      <c r="I6158" s="10"/>
      <c r="J6158" s="10"/>
      <c r="K6158" s="11"/>
      <c r="L6158" s="11"/>
      <c r="M6158" s="12"/>
      <c r="N6158" s="12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12"/>
      <c r="Z6158" s="12"/>
      <c r="AA6158" s="12"/>
      <c r="AB6158" s="12"/>
      <c r="AC6158" s="12"/>
      <c r="AD6158" s="12"/>
      <c r="AE6158" s="12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  <c r="AR6158" s="12"/>
      <c r="AS6158" s="12"/>
      <c r="AT6158" s="12"/>
      <c r="AU6158" s="12"/>
      <c r="AV6158" s="12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12"/>
      <c r="BG6158" s="12"/>
      <c r="BH6158" s="12"/>
      <c r="BI6158" s="12"/>
      <c r="BJ6158" s="13"/>
      <c r="BK6158" s="13"/>
      <c r="BL6158" s="13"/>
      <c r="BM6158" s="13"/>
      <c r="BN6158" s="13"/>
    </row>
    <row r="6159" spans="4:66" x14ac:dyDescent="0.25">
      <c r="D6159"/>
      <c r="E6159" s="10"/>
      <c r="F6159" s="10"/>
      <c r="G6159" s="10"/>
      <c r="H6159" s="10"/>
      <c r="I6159" s="10"/>
      <c r="J6159" s="10"/>
      <c r="K6159" s="11"/>
      <c r="L6159" s="11"/>
      <c r="M6159" s="12"/>
      <c r="N6159" s="12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12"/>
      <c r="Z6159" s="12"/>
      <c r="AA6159" s="12"/>
      <c r="AB6159" s="12"/>
      <c r="AC6159" s="12"/>
      <c r="AD6159" s="12"/>
      <c r="AE6159" s="12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  <c r="AR6159" s="12"/>
      <c r="AS6159" s="12"/>
      <c r="AT6159" s="12"/>
      <c r="AU6159" s="12"/>
      <c r="AV6159" s="12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12"/>
      <c r="BG6159" s="12"/>
      <c r="BH6159" s="12"/>
      <c r="BI6159" s="12"/>
      <c r="BJ6159" s="13"/>
      <c r="BK6159" s="13"/>
      <c r="BL6159" s="13"/>
      <c r="BM6159" s="13"/>
      <c r="BN6159" s="13"/>
    </row>
    <row r="6160" spans="4:66" x14ac:dyDescent="0.25">
      <c r="D6160"/>
      <c r="E6160" s="10"/>
      <c r="F6160" s="10"/>
      <c r="G6160" s="10"/>
      <c r="H6160" s="10"/>
      <c r="I6160" s="10"/>
      <c r="J6160" s="10"/>
      <c r="K6160" s="11"/>
      <c r="L6160" s="11"/>
      <c r="M6160" s="12"/>
      <c r="N6160" s="12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12"/>
      <c r="Z6160" s="12"/>
      <c r="AA6160" s="12"/>
      <c r="AB6160" s="12"/>
      <c r="AC6160" s="12"/>
      <c r="AD6160" s="12"/>
      <c r="AE6160" s="12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  <c r="AR6160" s="12"/>
      <c r="AS6160" s="12"/>
      <c r="AT6160" s="12"/>
      <c r="AU6160" s="12"/>
      <c r="AV6160" s="12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12"/>
      <c r="BG6160" s="12"/>
      <c r="BH6160" s="12"/>
      <c r="BI6160" s="12"/>
      <c r="BJ6160" s="13"/>
      <c r="BK6160" s="13"/>
      <c r="BL6160" s="13"/>
      <c r="BM6160" s="13"/>
      <c r="BN6160" s="13"/>
    </row>
    <row r="6161" spans="4:66" x14ac:dyDescent="0.25">
      <c r="D6161"/>
      <c r="E6161" s="10"/>
      <c r="F6161" s="10"/>
      <c r="G6161" s="10"/>
      <c r="H6161" s="10"/>
      <c r="I6161" s="10"/>
      <c r="J6161" s="10"/>
      <c r="K6161" s="11"/>
      <c r="L6161" s="11"/>
      <c r="M6161" s="12"/>
      <c r="N6161" s="12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12"/>
      <c r="Z6161" s="12"/>
      <c r="AA6161" s="12"/>
      <c r="AB6161" s="12"/>
      <c r="AC6161" s="12"/>
      <c r="AD6161" s="12"/>
      <c r="AE6161" s="12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  <c r="AR6161" s="12"/>
      <c r="AS6161" s="12"/>
      <c r="AT6161" s="12"/>
      <c r="AU6161" s="12"/>
      <c r="AV6161" s="12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12"/>
      <c r="BG6161" s="12"/>
      <c r="BH6161" s="12"/>
      <c r="BI6161" s="12"/>
      <c r="BJ6161" s="13"/>
      <c r="BK6161" s="13"/>
      <c r="BL6161" s="13"/>
      <c r="BM6161" s="13"/>
      <c r="BN6161" s="13"/>
    </row>
    <row r="6162" spans="4:66" x14ac:dyDescent="0.25">
      <c r="D6162"/>
      <c r="E6162" s="10"/>
      <c r="F6162" s="10"/>
      <c r="G6162" s="10"/>
      <c r="H6162" s="10"/>
      <c r="I6162" s="10"/>
      <c r="J6162" s="10"/>
      <c r="K6162" s="11"/>
      <c r="L6162" s="11"/>
      <c r="M6162" s="12"/>
      <c r="N6162" s="12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12"/>
      <c r="Z6162" s="12"/>
      <c r="AA6162" s="12"/>
      <c r="AB6162" s="12"/>
      <c r="AC6162" s="12"/>
      <c r="AD6162" s="12"/>
      <c r="AE6162" s="12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  <c r="AR6162" s="12"/>
      <c r="AS6162" s="12"/>
      <c r="AT6162" s="12"/>
      <c r="AU6162" s="12"/>
      <c r="AV6162" s="12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12"/>
      <c r="BG6162" s="12"/>
      <c r="BH6162" s="12"/>
      <c r="BI6162" s="12"/>
      <c r="BJ6162" s="13"/>
      <c r="BK6162" s="13"/>
      <c r="BL6162" s="13"/>
      <c r="BM6162" s="13"/>
      <c r="BN6162" s="13"/>
    </row>
    <row r="6163" spans="4:66" x14ac:dyDescent="0.25">
      <c r="D6163"/>
      <c r="E6163" s="10"/>
      <c r="F6163" s="10"/>
      <c r="G6163" s="10"/>
      <c r="H6163" s="10"/>
      <c r="I6163" s="10"/>
      <c r="J6163" s="10"/>
      <c r="K6163" s="11"/>
      <c r="L6163" s="11"/>
      <c r="M6163" s="12"/>
      <c r="N6163" s="12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12"/>
      <c r="Z6163" s="12"/>
      <c r="AA6163" s="12"/>
      <c r="AB6163" s="12"/>
      <c r="AC6163" s="12"/>
      <c r="AD6163" s="12"/>
      <c r="AE6163" s="12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  <c r="AR6163" s="12"/>
      <c r="AS6163" s="12"/>
      <c r="AT6163" s="12"/>
      <c r="AU6163" s="12"/>
      <c r="AV6163" s="12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12"/>
      <c r="BG6163" s="12"/>
      <c r="BH6163" s="12"/>
      <c r="BI6163" s="12"/>
      <c r="BJ6163" s="13"/>
      <c r="BK6163" s="13"/>
      <c r="BL6163" s="13"/>
      <c r="BM6163" s="13"/>
      <c r="BN6163" s="13"/>
    </row>
    <row r="6164" spans="4:66" x14ac:dyDescent="0.25">
      <c r="D6164"/>
      <c r="E6164" s="10"/>
      <c r="F6164" s="10"/>
      <c r="G6164" s="10"/>
      <c r="H6164" s="10"/>
      <c r="I6164" s="10"/>
      <c r="J6164" s="10"/>
      <c r="K6164" s="11"/>
      <c r="L6164" s="11"/>
      <c r="M6164" s="12"/>
      <c r="N6164" s="12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12"/>
      <c r="Z6164" s="12"/>
      <c r="AA6164" s="12"/>
      <c r="AB6164" s="12"/>
      <c r="AC6164" s="12"/>
      <c r="AD6164" s="12"/>
      <c r="AE6164" s="12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  <c r="AR6164" s="12"/>
      <c r="AS6164" s="12"/>
      <c r="AT6164" s="12"/>
      <c r="AU6164" s="12"/>
      <c r="AV6164" s="12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12"/>
      <c r="BG6164" s="12"/>
      <c r="BH6164" s="12"/>
      <c r="BI6164" s="12"/>
      <c r="BJ6164" s="13"/>
      <c r="BK6164" s="13"/>
      <c r="BL6164" s="13"/>
      <c r="BM6164" s="13"/>
      <c r="BN6164" s="13"/>
    </row>
    <row r="6165" spans="4:66" x14ac:dyDescent="0.25">
      <c r="D6165"/>
      <c r="E6165" s="10"/>
      <c r="F6165" s="10"/>
      <c r="G6165" s="10"/>
      <c r="H6165" s="10"/>
      <c r="I6165" s="10"/>
      <c r="J6165" s="10"/>
      <c r="K6165" s="11"/>
      <c r="L6165" s="11"/>
      <c r="M6165" s="12"/>
      <c r="N6165" s="12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12"/>
      <c r="Z6165" s="12"/>
      <c r="AA6165" s="12"/>
      <c r="AB6165" s="12"/>
      <c r="AC6165" s="12"/>
      <c r="AD6165" s="12"/>
      <c r="AE6165" s="12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  <c r="AR6165" s="12"/>
      <c r="AS6165" s="12"/>
      <c r="AT6165" s="12"/>
      <c r="AU6165" s="12"/>
      <c r="AV6165" s="12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12"/>
      <c r="BG6165" s="12"/>
      <c r="BH6165" s="12"/>
      <c r="BI6165" s="12"/>
      <c r="BJ6165" s="13"/>
      <c r="BK6165" s="13"/>
      <c r="BL6165" s="13"/>
      <c r="BM6165" s="13"/>
      <c r="BN6165" s="13"/>
    </row>
    <row r="6166" spans="4:66" x14ac:dyDescent="0.25">
      <c r="D6166"/>
      <c r="E6166" s="10"/>
      <c r="F6166" s="10"/>
      <c r="G6166" s="10"/>
      <c r="H6166" s="10"/>
      <c r="I6166" s="10"/>
      <c r="J6166" s="10"/>
      <c r="K6166" s="11"/>
      <c r="L6166" s="11"/>
      <c r="M6166" s="12"/>
      <c r="N6166" s="12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12"/>
      <c r="Z6166" s="12"/>
      <c r="AA6166" s="12"/>
      <c r="AB6166" s="12"/>
      <c r="AC6166" s="12"/>
      <c r="AD6166" s="12"/>
      <c r="AE6166" s="12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  <c r="AR6166" s="12"/>
      <c r="AS6166" s="12"/>
      <c r="AT6166" s="12"/>
      <c r="AU6166" s="12"/>
      <c r="AV6166" s="12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12"/>
      <c r="BG6166" s="12"/>
      <c r="BH6166" s="12"/>
      <c r="BI6166" s="12"/>
      <c r="BJ6166" s="13"/>
      <c r="BK6166" s="13"/>
      <c r="BL6166" s="13"/>
      <c r="BM6166" s="13"/>
      <c r="BN6166" s="13"/>
    </row>
    <row r="6167" spans="4:66" x14ac:dyDescent="0.25">
      <c r="D6167"/>
      <c r="E6167" s="10"/>
      <c r="F6167" s="10"/>
      <c r="G6167" s="10"/>
      <c r="H6167" s="10"/>
      <c r="I6167" s="10"/>
      <c r="J6167" s="10"/>
      <c r="K6167" s="11"/>
      <c r="L6167" s="11"/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  <c r="AR6167" s="12"/>
      <c r="AS6167" s="12"/>
      <c r="AT6167" s="12"/>
      <c r="AU6167" s="12"/>
      <c r="AV6167" s="12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12"/>
      <c r="BG6167" s="12"/>
      <c r="BH6167" s="12"/>
      <c r="BI6167" s="12"/>
      <c r="BJ6167" s="13"/>
      <c r="BK6167" s="13"/>
      <c r="BL6167" s="13"/>
      <c r="BM6167" s="13"/>
      <c r="BN6167" s="13"/>
    </row>
    <row r="6168" spans="4:66" x14ac:dyDescent="0.25">
      <c r="D6168"/>
      <c r="E6168" s="10"/>
      <c r="F6168" s="10"/>
      <c r="G6168" s="10"/>
      <c r="H6168" s="10"/>
      <c r="I6168" s="10"/>
      <c r="J6168" s="10"/>
      <c r="K6168" s="11"/>
      <c r="L6168" s="11"/>
      <c r="M6168" s="12"/>
      <c r="N6168" s="12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12"/>
      <c r="Z6168" s="12"/>
      <c r="AA6168" s="12"/>
      <c r="AB6168" s="12"/>
      <c r="AC6168" s="12"/>
      <c r="AD6168" s="12"/>
      <c r="AE6168" s="12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  <c r="AR6168" s="12"/>
      <c r="AS6168" s="12"/>
      <c r="AT6168" s="12"/>
      <c r="AU6168" s="12"/>
      <c r="AV6168" s="12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12"/>
      <c r="BG6168" s="12"/>
      <c r="BH6168" s="12"/>
      <c r="BI6168" s="12"/>
      <c r="BJ6168" s="13"/>
      <c r="BK6168" s="13"/>
      <c r="BL6168" s="13"/>
      <c r="BM6168" s="13"/>
      <c r="BN6168" s="13"/>
    </row>
    <row r="6169" spans="4:66" x14ac:dyDescent="0.25">
      <c r="D6169"/>
      <c r="E6169" s="10"/>
      <c r="F6169" s="10"/>
      <c r="G6169" s="10"/>
      <c r="H6169" s="10"/>
      <c r="I6169" s="10"/>
      <c r="J6169" s="10"/>
      <c r="K6169" s="11"/>
      <c r="L6169" s="11"/>
      <c r="M6169" s="12"/>
      <c r="N6169" s="12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12"/>
      <c r="Z6169" s="12"/>
      <c r="AA6169" s="12"/>
      <c r="AB6169" s="12"/>
      <c r="AC6169" s="12"/>
      <c r="AD6169" s="12"/>
      <c r="AE6169" s="12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  <c r="AR6169" s="12"/>
      <c r="AS6169" s="12"/>
      <c r="AT6169" s="12"/>
      <c r="AU6169" s="12"/>
      <c r="AV6169" s="12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12"/>
      <c r="BG6169" s="12"/>
      <c r="BH6169" s="12"/>
      <c r="BI6169" s="12"/>
      <c r="BJ6169" s="13"/>
      <c r="BK6169" s="13"/>
      <c r="BL6169" s="13"/>
      <c r="BM6169" s="13"/>
      <c r="BN6169" s="13"/>
    </row>
    <row r="6170" spans="4:66" x14ac:dyDescent="0.25">
      <c r="D6170"/>
      <c r="E6170" s="10"/>
      <c r="F6170" s="10"/>
      <c r="G6170" s="10"/>
      <c r="H6170" s="10"/>
      <c r="I6170" s="10"/>
      <c r="J6170" s="10"/>
      <c r="K6170" s="11"/>
      <c r="L6170" s="11"/>
      <c r="M6170" s="12"/>
      <c r="N6170" s="12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12"/>
      <c r="Z6170" s="12"/>
      <c r="AA6170" s="12"/>
      <c r="AB6170" s="12"/>
      <c r="AC6170" s="12"/>
      <c r="AD6170" s="12"/>
      <c r="AE6170" s="12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  <c r="AR6170" s="12"/>
      <c r="AS6170" s="12"/>
      <c r="AT6170" s="12"/>
      <c r="AU6170" s="12"/>
      <c r="AV6170" s="12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12"/>
      <c r="BG6170" s="12"/>
      <c r="BH6170" s="12"/>
      <c r="BI6170" s="12"/>
      <c r="BJ6170" s="13"/>
      <c r="BK6170" s="13"/>
      <c r="BL6170" s="13"/>
      <c r="BM6170" s="13"/>
      <c r="BN6170" s="13"/>
    </row>
    <row r="6171" spans="4:66" x14ac:dyDescent="0.25">
      <c r="D6171"/>
      <c r="E6171" s="10"/>
      <c r="F6171" s="10"/>
      <c r="G6171" s="10"/>
      <c r="H6171" s="10"/>
      <c r="I6171" s="10"/>
      <c r="J6171" s="10"/>
      <c r="K6171" s="11"/>
      <c r="L6171" s="11"/>
      <c r="M6171" s="12"/>
      <c r="N6171" s="12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12"/>
      <c r="Z6171" s="12"/>
      <c r="AA6171" s="12"/>
      <c r="AB6171" s="12"/>
      <c r="AC6171" s="12"/>
      <c r="AD6171" s="12"/>
      <c r="AE6171" s="12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  <c r="AR6171" s="12"/>
      <c r="AS6171" s="12"/>
      <c r="AT6171" s="12"/>
      <c r="AU6171" s="12"/>
      <c r="AV6171" s="12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12"/>
      <c r="BG6171" s="12"/>
      <c r="BH6171" s="12"/>
      <c r="BI6171" s="12"/>
      <c r="BJ6171" s="13"/>
      <c r="BK6171" s="13"/>
      <c r="BL6171" s="13"/>
      <c r="BM6171" s="13"/>
      <c r="BN6171" s="13"/>
    </row>
    <row r="6172" spans="4:66" x14ac:dyDescent="0.25">
      <c r="D6172"/>
      <c r="E6172" s="10"/>
      <c r="F6172" s="10"/>
      <c r="G6172" s="10"/>
      <c r="H6172" s="10"/>
      <c r="I6172" s="10"/>
      <c r="J6172" s="10"/>
      <c r="K6172" s="11"/>
      <c r="L6172" s="11"/>
      <c r="M6172" s="12"/>
      <c r="N6172" s="12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  <c r="AR6172" s="12"/>
      <c r="AS6172" s="12"/>
      <c r="AT6172" s="12"/>
      <c r="AU6172" s="12"/>
      <c r="AV6172" s="12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12"/>
      <c r="BG6172" s="12"/>
      <c r="BH6172" s="12"/>
      <c r="BI6172" s="12"/>
      <c r="BJ6172" s="13"/>
      <c r="BK6172" s="13"/>
      <c r="BL6172" s="13"/>
      <c r="BM6172" s="13"/>
      <c r="BN6172" s="13"/>
    </row>
    <row r="6173" spans="4:66" x14ac:dyDescent="0.25">
      <c r="D6173"/>
      <c r="E6173" s="10"/>
      <c r="F6173" s="10"/>
      <c r="G6173" s="10"/>
      <c r="H6173" s="10"/>
      <c r="I6173" s="10"/>
      <c r="J6173" s="10"/>
      <c r="K6173" s="11"/>
      <c r="L6173" s="11"/>
      <c r="M6173" s="12"/>
      <c r="N6173" s="12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  <c r="AR6173" s="12"/>
      <c r="AS6173" s="12"/>
      <c r="AT6173" s="12"/>
      <c r="AU6173" s="12"/>
      <c r="AV6173" s="12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12"/>
      <c r="BG6173" s="12"/>
      <c r="BH6173" s="12"/>
      <c r="BI6173" s="12"/>
      <c r="BJ6173" s="13"/>
      <c r="BK6173" s="13"/>
      <c r="BL6173" s="13"/>
      <c r="BM6173" s="13"/>
      <c r="BN6173" s="13"/>
    </row>
    <row r="6174" spans="4:66" x14ac:dyDescent="0.25">
      <c r="D6174"/>
      <c r="E6174" s="10"/>
      <c r="F6174" s="10"/>
      <c r="G6174" s="10"/>
      <c r="H6174" s="10"/>
      <c r="I6174" s="10"/>
      <c r="J6174" s="10"/>
      <c r="K6174" s="11"/>
      <c r="L6174" s="11"/>
      <c r="M6174" s="12"/>
      <c r="N6174" s="12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  <c r="AR6174" s="12"/>
      <c r="AS6174" s="12"/>
      <c r="AT6174" s="12"/>
      <c r="AU6174" s="12"/>
      <c r="AV6174" s="12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12"/>
      <c r="BG6174" s="12"/>
      <c r="BH6174" s="12"/>
      <c r="BI6174" s="12"/>
      <c r="BJ6174" s="13"/>
      <c r="BK6174" s="13"/>
      <c r="BL6174" s="13"/>
      <c r="BM6174" s="13"/>
      <c r="BN6174" s="13"/>
    </row>
    <row r="6175" spans="4:66" x14ac:dyDescent="0.25">
      <c r="D6175"/>
      <c r="E6175" s="10"/>
      <c r="F6175" s="10"/>
      <c r="G6175" s="10"/>
      <c r="H6175" s="10"/>
      <c r="I6175" s="10"/>
      <c r="J6175" s="10"/>
      <c r="K6175" s="11"/>
      <c r="L6175" s="11"/>
      <c r="M6175" s="12"/>
      <c r="N6175" s="12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  <c r="AR6175" s="12"/>
      <c r="AS6175" s="12"/>
      <c r="AT6175" s="12"/>
      <c r="AU6175" s="12"/>
      <c r="AV6175" s="12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12"/>
      <c r="BG6175" s="12"/>
      <c r="BH6175" s="12"/>
      <c r="BI6175" s="12"/>
      <c r="BJ6175" s="13"/>
      <c r="BK6175" s="13"/>
      <c r="BL6175" s="13"/>
      <c r="BM6175" s="13"/>
      <c r="BN6175" s="13"/>
    </row>
    <row r="6176" spans="4:66" x14ac:dyDescent="0.25">
      <c r="D6176"/>
      <c r="E6176" s="10"/>
      <c r="F6176" s="10"/>
      <c r="G6176" s="10"/>
      <c r="H6176" s="10"/>
      <c r="I6176" s="10"/>
      <c r="J6176" s="10"/>
      <c r="K6176" s="11"/>
      <c r="L6176" s="11"/>
      <c r="M6176" s="12"/>
      <c r="N6176" s="12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  <c r="AR6176" s="12"/>
      <c r="AS6176" s="12"/>
      <c r="AT6176" s="12"/>
      <c r="AU6176" s="12"/>
      <c r="AV6176" s="12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12"/>
      <c r="BG6176" s="12"/>
      <c r="BH6176" s="12"/>
      <c r="BI6176" s="12"/>
      <c r="BJ6176" s="13"/>
      <c r="BK6176" s="13"/>
      <c r="BL6176" s="13"/>
      <c r="BM6176" s="13"/>
      <c r="BN6176" s="13"/>
    </row>
    <row r="6177" spans="4:66" x14ac:dyDescent="0.25">
      <c r="D6177"/>
      <c r="E6177" s="10"/>
      <c r="F6177" s="10"/>
      <c r="G6177" s="10"/>
      <c r="H6177" s="10"/>
      <c r="I6177" s="10"/>
      <c r="J6177" s="10"/>
      <c r="K6177" s="11"/>
      <c r="L6177" s="11"/>
      <c r="M6177" s="12"/>
      <c r="N6177" s="12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  <c r="AR6177" s="12"/>
      <c r="AS6177" s="12"/>
      <c r="AT6177" s="12"/>
      <c r="AU6177" s="12"/>
      <c r="AV6177" s="12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12"/>
      <c r="BG6177" s="12"/>
      <c r="BH6177" s="12"/>
      <c r="BI6177" s="12"/>
      <c r="BJ6177" s="13"/>
      <c r="BK6177" s="13"/>
      <c r="BL6177" s="13"/>
      <c r="BM6177" s="13"/>
      <c r="BN6177" s="13"/>
    </row>
    <row r="6178" spans="4:66" x14ac:dyDescent="0.25">
      <c r="D6178"/>
      <c r="E6178" s="10"/>
      <c r="F6178" s="10"/>
      <c r="G6178" s="10"/>
      <c r="H6178" s="10"/>
      <c r="I6178" s="10"/>
      <c r="J6178" s="10"/>
      <c r="K6178" s="11"/>
      <c r="L6178" s="11"/>
      <c r="M6178" s="12"/>
      <c r="N6178" s="12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  <c r="AR6178" s="12"/>
      <c r="AS6178" s="12"/>
      <c r="AT6178" s="12"/>
      <c r="AU6178" s="12"/>
      <c r="AV6178" s="12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12"/>
      <c r="BG6178" s="12"/>
      <c r="BH6178" s="12"/>
      <c r="BI6178" s="12"/>
      <c r="BJ6178" s="13"/>
      <c r="BK6178" s="13"/>
      <c r="BL6178" s="13"/>
      <c r="BM6178" s="13"/>
      <c r="BN6178" s="13"/>
    </row>
    <row r="6179" spans="4:66" x14ac:dyDescent="0.25">
      <c r="D6179"/>
      <c r="E6179" s="10"/>
      <c r="F6179" s="10"/>
      <c r="G6179" s="10"/>
      <c r="H6179" s="10"/>
      <c r="I6179" s="10"/>
      <c r="J6179" s="10"/>
      <c r="K6179" s="11"/>
      <c r="L6179" s="11"/>
      <c r="M6179" s="12"/>
      <c r="N6179" s="12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  <c r="AR6179" s="12"/>
      <c r="AS6179" s="12"/>
      <c r="AT6179" s="12"/>
      <c r="AU6179" s="12"/>
      <c r="AV6179" s="12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12"/>
      <c r="BG6179" s="12"/>
      <c r="BH6179" s="12"/>
      <c r="BI6179" s="12"/>
      <c r="BJ6179" s="13"/>
      <c r="BK6179" s="13"/>
      <c r="BL6179" s="13"/>
      <c r="BM6179" s="13"/>
      <c r="BN6179" s="13"/>
    </row>
    <row r="6180" spans="4:66" x14ac:dyDescent="0.25">
      <c r="D6180"/>
      <c r="E6180" s="10"/>
      <c r="F6180" s="10"/>
      <c r="G6180" s="10"/>
      <c r="H6180" s="10"/>
      <c r="I6180" s="10"/>
      <c r="J6180" s="10"/>
      <c r="K6180" s="11"/>
      <c r="L6180" s="11"/>
      <c r="M6180" s="12"/>
      <c r="N6180" s="12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  <c r="AR6180" s="12"/>
      <c r="AS6180" s="12"/>
      <c r="AT6180" s="12"/>
      <c r="AU6180" s="12"/>
      <c r="AV6180" s="12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12"/>
      <c r="BG6180" s="12"/>
      <c r="BH6180" s="12"/>
      <c r="BI6180" s="12"/>
      <c r="BJ6180" s="13"/>
      <c r="BK6180" s="13"/>
      <c r="BL6180" s="13"/>
      <c r="BM6180" s="13"/>
      <c r="BN6180" s="13"/>
    </row>
    <row r="6181" spans="4:66" x14ac:dyDescent="0.25">
      <c r="D6181"/>
      <c r="E6181" s="10"/>
      <c r="F6181" s="10"/>
      <c r="G6181" s="10"/>
      <c r="H6181" s="10"/>
      <c r="I6181" s="10"/>
      <c r="J6181" s="10"/>
      <c r="K6181" s="11"/>
      <c r="L6181" s="11"/>
      <c r="M6181" s="12"/>
      <c r="N6181" s="12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  <c r="AR6181" s="12"/>
      <c r="AS6181" s="12"/>
      <c r="AT6181" s="12"/>
      <c r="AU6181" s="12"/>
      <c r="AV6181" s="12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12"/>
      <c r="BG6181" s="12"/>
      <c r="BH6181" s="12"/>
      <c r="BI6181" s="12"/>
      <c r="BJ6181" s="13"/>
      <c r="BK6181" s="13"/>
      <c r="BL6181" s="13"/>
      <c r="BM6181" s="13"/>
      <c r="BN6181" s="13"/>
    </row>
    <row r="6182" spans="4:66" x14ac:dyDescent="0.25">
      <c r="D6182"/>
      <c r="E6182" s="10"/>
      <c r="F6182" s="10"/>
      <c r="G6182" s="10"/>
      <c r="H6182" s="10"/>
      <c r="I6182" s="10"/>
      <c r="J6182" s="10"/>
      <c r="K6182" s="11"/>
      <c r="L6182" s="11"/>
      <c r="M6182" s="12"/>
      <c r="N6182" s="12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  <c r="AR6182" s="12"/>
      <c r="AS6182" s="12"/>
      <c r="AT6182" s="12"/>
      <c r="AU6182" s="12"/>
      <c r="AV6182" s="12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12"/>
      <c r="BG6182" s="12"/>
      <c r="BH6182" s="12"/>
      <c r="BI6182" s="12"/>
      <c r="BJ6182" s="13"/>
      <c r="BK6182" s="13"/>
      <c r="BL6182" s="13"/>
      <c r="BM6182" s="13"/>
      <c r="BN6182" s="13"/>
    </row>
    <row r="6183" spans="4:66" x14ac:dyDescent="0.25">
      <c r="D6183"/>
      <c r="E6183" s="10"/>
      <c r="F6183" s="10"/>
      <c r="G6183" s="10"/>
      <c r="H6183" s="10"/>
      <c r="I6183" s="10"/>
      <c r="J6183" s="10"/>
      <c r="K6183" s="11"/>
      <c r="L6183" s="11"/>
      <c r="M6183" s="12"/>
      <c r="N6183" s="12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  <c r="AR6183" s="12"/>
      <c r="AS6183" s="12"/>
      <c r="AT6183" s="12"/>
      <c r="AU6183" s="12"/>
      <c r="AV6183" s="12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12"/>
      <c r="BG6183" s="12"/>
      <c r="BH6183" s="12"/>
      <c r="BI6183" s="12"/>
      <c r="BJ6183" s="13"/>
      <c r="BK6183" s="13"/>
      <c r="BL6183" s="13"/>
      <c r="BM6183" s="13"/>
      <c r="BN6183" s="13"/>
    </row>
    <row r="6184" spans="4:66" x14ac:dyDescent="0.25">
      <c r="D6184"/>
      <c r="E6184" s="10"/>
      <c r="F6184" s="10"/>
      <c r="G6184" s="10"/>
      <c r="H6184" s="10"/>
      <c r="I6184" s="10"/>
      <c r="J6184" s="10"/>
      <c r="K6184" s="11"/>
      <c r="L6184" s="11"/>
      <c r="M6184" s="12"/>
      <c r="N6184" s="12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  <c r="AR6184" s="12"/>
      <c r="AS6184" s="12"/>
      <c r="AT6184" s="12"/>
      <c r="AU6184" s="12"/>
      <c r="AV6184" s="12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12"/>
      <c r="BG6184" s="12"/>
      <c r="BH6184" s="12"/>
      <c r="BI6184" s="12"/>
      <c r="BJ6184" s="13"/>
      <c r="BK6184" s="13"/>
      <c r="BL6184" s="13"/>
      <c r="BM6184" s="13"/>
      <c r="BN6184" s="13"/>
    </row>
    <row r="6185" spans="4:66" x14ac:dyDescent="0.25">
      <c r="D6185"/>
      <c r="E6185" s="10"/>
      <c r="F6185" s="10"/>
      <c r="G6185" s="10"/>
      <c r="H6185" s="10"/>
      <c r="I6185" s="10"/>
      <c r="J6185" s="10"/>
      <c r="K6185" s="11"/>
      <c r="L6185" s="11"/>
      <c r="M6185" s="12"/>
      <c r="N6185" s="12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  <c r="AR6185" s="12"/>
      <c r="AS6185" s="12"/>
      <c r="AT6185" s="12"/>
      <c r="AU6185" s="12"/>
      <c r="AV6185" s="12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12"/>
      <c r="BG6185" s="12"/>
      <c r="BH6185" s="12"/>
      <c r="BI6185" s="12"/>
      <c r="BJ6185" s="13"/>
      <c r="BK6185" s="13"/>
      <c r="BL6185" s="13"/>
      <c r="BM6185" s="13"/>
      <c r="BN6185" s="13"/>
    </row>
    <row r="6186" spans="4:66" x14ac:dyDescent="0.25">
      <c r="D6186"/>
      <c r="E6186" s="10"/>
      <c r="F6186" s="10"/>
      <c r="G6186" s="10"/>
      <c r="H6186" s="10"/>
      <c r="I6186" s="10"/>
      <c r="J6186" s="10"/>
      <c r="K6186" s="11"/>
      <c r="L6186" s="11"/>
      <c r="M6186" s="12"/>
      <c r="N6186" s="12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  <c r="AR6186" s="12"/>
      <c r="AS6186" s="12"/>
      <c r="AT6186" s="12"/>
      <c r="AU6186" s="12"/>
      <c r="AV6186" s="12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12"/>
      <c r="BG6186" s="12"/>
      <c r="BH6186" s="12"/>
      <c r="BI6186" s="12"/>
      <c r="BJ6186" s="13"/>
      <c r="BK6186" s="13"/>
      <c r="BL6186" s="13"/>
      <c r="BM6186" s="13"/>
      <c r="BN6186" s="13"/>
    </row>
    <row r="6187" spans="4:66" x14ac:dyDescent="0.25">
      <c r="D6187"/>
      <c r="E6187" s="10"/>
      <c r="F6187" s="10"/>
      <c r="G6187" s="10"/>
      <c r="H6187" s="10"/>
      <c r="I6187" s="10"/>
      <c r="J6187" s="10"/>
      <c r="K6187" s="11"/>
      <c r="L6187" s="11"/>
      <c r="M6187" s="12"/>
      <c r="N6187" s="12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  <c r="AR6187" s="12"/>
      <c r="AS6187" s="12"/>
      <c r="AT6187" s="12"/>
      <c r="AU6187" s="12"/>
      <c r="AV6187" s="12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12"/>
      <c r="BG6187" s="12"/>
      <c r="BH6187" s="12"/>
      <c r="BI6187" s="12"/>
      <c r="BJ6187" s="13"/>
      <c r="BK6187" s="13"/>
      <c r="BL6187" s="13"/>
      <c r="BM6187" s="13"/>
      <c r="BN6187" s="13"/>
    </row>
    <row r="6188" spans="4:66" x14ac:dyDescent="0.25">
      <c r="D6188"/>
      <c r="E6188" s="10"/>
      <c r="F6188" s="10"/>
      <c r="G6188" s="10"/>
      <c r="H6188" s="10"/>
      <c r="I6188" s="10"/>
      <c r="J6188" s="10"/>
      <c r="K6188" s="11"/>
      <c r="L6188" s="11"/>
      <c r="M6188" s="12"/>
      <c r="N6188" s="12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  <c r="AR6188" s="12"/>
      <c r="AS6188" s="12"/>
      <c r="AT6188" s="12"/>
      <c r="AU6188" s="12"/>
      <c r="AV6188" s="12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12"/>
      <c r="BG6188" s="12"/>
      <c r="BH6188" s="12"/>
      <c r="BI6188" s="12"/>
      <c r="BJ6188" s="13"/>
      <c r="BK6188" s="13"/>
      <c r="BL6188" s="13"/>
      <c r="BM6188" s="13"/>
      <c r="BN6188" s="13"/>
    </row>
    <row r="6189" spans="4:66" x14ac:dyDescent="0.25">
      <c r="D6189"/>
      <c r="E6189" s="10"/>
      <c r="F6189" s="10"/>
      <c r="G6189" s="10"/>
      <c r="H6189" s="10"/>
      <c r="I6189" s="10"/>
      <c r="J6189" s="10"/>
      <c r="K6189" s="11"/>
      <c r="L6189" s="11"/>
      <c r="M6189" s="12"/>
      <c r="N6189" s="12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  <c r="AR6189" s="12"/>
      <c r="AS6189" s="12"/>
      <c r="AT6189" s="12"/>
      <c r="AU6189" s="12"/>
      <c r="AV6189" s="12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12"/>
      <c r="BG6189" s="12"/>
      <c r="BH6189" s="12"/>
      <c r="BI6189" s="12"/>
      <c r="BJ6189" s="13"/>
      <c r="BK6189" s="13"/>
      <c r="BL6189" s="13"/>
      <c r="BM6189" s="13"/>
      <c r="BN6189" s="13"/>
    </row>
    <row r="6190" spans="4:66" x14ac:dyDescent="0.25">
      <c r="D6190"/>
      <c r="E6190" s="10"/>
      <c r="F6190" s="10"/>
      <c r="G6190" s="10"/>
      <c r="H6190" s="10"/>
      <c r="I6190" s="10"/>
      <c r="J6190" s="10"/>
      <c r="K6190" s="11"/>
      <c r="L6190" s="11"/>
      <c r="M6190" s="12"/>
      <c r="N6190" s="12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  <c r="AR6190" s="12"/>
      <c r="AS6190" s="12"/>
      <c r="AT6190" s="12"/>
      <c r="AU6190" s="12"/>
      <c r="AV6190" s="12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12"/>
      <c r="BG6190" s="12"/>
      <c r="BH6190" s="12"/>
      <c r="BI6190" s="12"/>
      <c r="BJ6190" s="13"/>
      <c r="BK6190" s="13"/>
      <c r="BL6190" s="13"/>
      <c r="BM6190" s="13"/>
      <c r="BN6190" s="13"/>
    </row>
    <row r="6191" spans="4:66" x14ac:dyDescent="0.25">
      <c r="D6191"/>
      <c r="E6191" s="10"/>
      <c r="F6191" s="10"/>
      <c r="G6191" s="10"/>
      <c r="H6191" s="10"/>
      <c r="I6191" s="10"/>
      <c r="J6191" s="10"/>
      <c r="K6191" s="11"/>
      <c r="L6191" s="11"/>
      <c r="M6191" s="12"/>
      <c r="N6191" s="12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  <c r="AR6191" s="12"/>
      <c r="AS6191" s="12"/>
      <c r="AT6191" s="12"/>
      <c r="AU6191" s="12"/>
      <c r="AV6191" s="12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12"/>
      <c r="BG6191" s="12"/>
      <c r="BH6191" s="12"/>
      <c r="BI6191" s="12"/>
      <c r="BJ6191" s="13"/>
      <c r="BK6191" s="13"/>
      <c r="BL6191" s="13"/>
      <c r="BM6191" s="13"/>
      <c r="BN6191" s="13"/>
    </row>
    <row r="6192" spans="4:66" x14ac:dyDescent="0.25">
      <c r="D6192"/>
      <c r="E6192" s="10"/>
      <c r="F6192" s="10"/>
      <c r="G6192" s="10"/>
      <c r="H6192" s="10"/>
      <c r="I6192" s="10"/>
      <c r="J6192" s="10"/>
      <c r="K6192" s="11"/>
      <c r="L6192" s="11"/>
      <c r="M6192" s="12"/>
      <c r="N6192" s="12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  <c r="AR6192" s="12"/>
      <c r="AS6192" s="12"/>
      <c r="AT6192" s="12"/>
      <c r="AU6192" s="12"/>
      <c r="AV6192" s="12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12"/>
      <c r="BG6192" s="12"/>
      <c r="BH6192" s="12"/>
      <c r="BI6192" s="12"/>
      <c r="BJ6192" s="13"/>
      <c r="BK6192" s="13"/>
      <c r="BL6192" s="13"/>
      <c r="BM6192" s="13"/>
      <c r="BN6192" s="13"/>
    </row>
    <row r="6193" spans="4:66" x14ac:dyDescent="0.25">
      <c r="D6193"/>
      <c r="E6193" s="10"/>
      <c r="F6193" s="10"/>
      <c r="G6193" s="10"/>
      <c r="H6193" s="10"/>
      <c r="I6193" s="10"/>
      <c r="J6193" s="10"/>
      <c r="K6193" s="11"/>
      <c r="L6193" s="11"/>
      <c r="M6193" s="12"/>
      <c r="N6193" s="12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  <c r="AR6193" s="12"/>
      <c r="AS6193" s="12"/>
      <c r="AT6193" s="12"/>
      <c r="AU6193" s="12"/>
      <c r="AV6193" s="12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12"/>
      <c r="BG6193" s="12"/>
      <c r="BH6193" s="12"/>
      <c r="BI6193" s="12"/>
      <c r="BJ6193" s="13"/>
      <c r="BK6193" s="13"/>
      <c r="BL6193" s="13"/>
      <c r="BM6193" s="13"/>
      <c r="BN6193" s="13"/>
    </row>
    <row r="6194" spans="4:66" x14ac:dyDescent="0.25">
      <c r="D6194"/>
      <c r="E6194" s="10"/>
      <c r="F6194" s="10"/>
      <c r="G6194" s="10"/>
      <c r="H6194" s="10"/>
      <c r="I6194" s="10"/>
      <c r="J6194" s="10"/>
      <c r="K6194" s="11"/>
      <c r="L6194" s="11"/>
      <c r="M6194" s="12"/>
      <c r="N6194" s="12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  <c r="AR6194" s="12"/>
      <c r="AS6194" s="12"/>
      <c r="AT6194" s="12"/>
      <c r="AU6194" s="12"/>
      <c r="AV6194" s="12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12"/>
      <c r="BG6194" s="12"/>
      <c r="BH6194" s="12"/>
      <c r="BI6194" s="12"/>
      <c r="BJ6194" s="13"/>
      <c r="BK6194" s="13"/>
      <c r="BL6194" s="13"/>
      <c r="BM6194" s="13"/>
      <c r="BN6194" s="13"/>
    </row>
    <row r="6195" spans="4:66" x14ac:dyDescent="0.25">
      <c r="D6195"/>
      <c r="E6195" s="10"/>
      <c r="F6195" s="10"/>
      <c r="G6195" s="10"/>
      <c r="H6195" s="10"/>
      <c r="I6195" s="10"/>
      <c r="J6195" s="10"/>
      <c r="K6195" s="11"/>
      <c r="L6195" s="11"/>
      <c r="M6195" s="12"/>
      <c r="N6195" s="12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  <c r="AR6195" s="12"/>
      <c r="AS6195" s="12"/>
      <c r="AT6195" s="12"/>
      <c r="AU6195" s="12"/>
      <c r="AV6195" s="12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12"/>
      <c r="BG6195" s="12"/>
      <c r="BH6195" s="12"/>
      <c r="BI6195" s="12"/>
      <c r="BJ6195" s="13"/>
      <c r="BK6195" s="13"/>
      <c r="BL6195" s="13"/>
      <c r="BM6195" s="13"/>
      <c r="BN6195" s="13"/>
    </row>
    <row r="6196" spans="4:66" x14ac:dyDescent="0.25">
      <c r="D6196"/>
      <c r="E6196" s="10"/>
      <c r="F6196" s="10"/>
      <c r="G6196" s="10"/>
      <c r="H6196" s="10"/>
      <c r="I6196" s="10"/>
      <c r="J6196" s="10"/>
      <c r="K6196" s="11"/>
      <c r="L6196" s="11"/>
      <c r="M6196" s="12"/>
      <c r="N6196" s="12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  <c r="AR6196" s="12"/>
      <c r="AS6196" s="12"/>
      <c r="AT6196" s="12"/>
      <c r="AU6196" s="12"/>
      <c r="AV6196" s="12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12"/>
      <c r="BG6196" s="12"/>
      <c r="BH6196" s="12"/>
      <c r="BI6196" s="12"/>
      <c r="BJ6196" s="13"/>
      <c r="BK6196" s="13"/>
      <c r="BL6196" s="13"/>
      <c r="BM6196" s="13"/>
      <c r="BN6196" s="13"/>
    </row>
    <row r="6197" spans="4:66" x14ac:dyDescent="0.25">
      <c r="D6197"/>
      <c r="E6197" s="10"/>
      <c r="F6197" s="10"/>
      <c r="G6197" s="10"/>
      <c r="H6197" s="10"/>
      <c r="I6197" s="10"/>
      <c r="J6197" s="10"/>
      <c r="K6197" s="11"/>
      <c r="L6197" s="11"/>
      <c r="M6197" s="12"/>
      <c r="N6197" s="12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  <c r="AR6197" s="12"/>
      <c r="AS6197" s="12"/>
      <c r="AT6197" s="12"/>
      <c r="AU6197" s="12"/>
      <c r="AV6197" s="12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12"/>
      <c r="BG6197" s="12"/>
      <c r="BH6197" s="12"/>
      <c r="BI6197" s="12"/>
      <c r="BJ6197" s="13"/>
      <c r="BK6197" s="13"/>
      <c r="BL6197" s="13"/>
      <c r="BM6197" s="13"/>
      <c r="BN6197" s="13"/>
    </row>
    <row r="6198" spans="4:66" x14ac:dyDescent="0.25">
      <c r="D6198"/>
      <c r="E6198" s="10"/>
      <c r="F6198" s="10"/>
      <c r="G6198" s="10"/>
      <c r="H6198" s="10"/>
      <c r="I6198" s="10"/>
      <c r="J6198" s="10"/>
      <c r="K6198" s="11"/>
      <c r="L6198" s="11"/>
      <c r="M6198" s="12"/>
      <c r="N6198" s="12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  <c r="AR6198" s="12"/>
      <c r="AS6198" s="12"/>
      <c r="AT6198" s="12"/>
      <c r="AU6198" s="12"/>
      <c r="AV6198" s="12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12"/>
      <c r="BG6198" s="12"/>
      <c r="BH6198" s="12"/>
      <c r="BI6198" s="12"/>
      <c r="BJ6198" s="13"/>
      <c r="BK6198" s="13"/>
      <c r="BL6198" s="13"/>
      <c r="BM6198" s="13"/>
      <c r="BN6198" s="13"/>
    </row>
    <row r="6199" spans="4:66" x14ac:dyDescent="0.25">
      <c r="D6199"/>
      <c r="E6199" s="10"/>
      <c r="F6199" s="10"/>
      <c r="G6199" s="10"/>
      <c r="H6199" s="10"/>
      <c r="I6199" s="10"/>
      <c r="J6199" s="10"/>
      <c r="K6199" s="11"/>
      <c r="L6199" s="11"/>
      <c r="M6199" s="12"/>
      <c r="N6199" s="12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  <c r="AR6199" s="12"/>
      <c r="AS6199" s="12"/>
      <c r="AT6199" s="12"/>
      <c r="AU6199" s="12"/>
      <c r="AV6199" s="12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12"/>
      <c r="BG6199" s="12"/>
      <c r="BH6199" s="12"/>
      <c r="BI6199" s="12"/>
      <c r="BJ6199" s="13"/>
      <c r="BK6199" s="13"/>
      <c r="BL6199" s="13"/>
      <c r="BM6199" s="13"/>
      <c r="BN6199" s="13"/>
    </row>
    <row r="6200" spans="4:66" x14ac:dyDescent="0.25">
      <c r="D6200"/>
      <c r="E6200" s="10"/>
      <c r="F6200" s="10"/>
      <c r="G6200" s="10"/>
      <c r="H6200" s="10"/>
      <c r="I6200" s="10"/>
      <c r="J6200" s="10"/>
      <c r="K6200" s="11"/>
      <c r="L6200" s="11"/>
      <c r="M6200" s="12"/>
      <c r="N6200" s="12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  <c r="AR6200" s="12"/>
      <c r="AS6200" s="12"/>
      <c r="AT6200" s="12"/>
      <c r="AU6200" s="12"/>
      <c r="AV6200" s="12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12"/>
      <c r="BG6200" s="12"/>
      <c r="BH6200" s="12"/>
      <c r="BI6200" s="12"/>
      <c r="BJ6200" s="13"/>
      <c r="BK6200" s="13"/>
      <c r="BL6200" s="13"/>
      <c r="BM6200" s="13"/>
      <c r="BN6200" s="13"/>
    </row>
    <row r="6201" spans="4:66" x14ac:dyDescent="0.25">
      <c r="D6201"/>
      <c r="E6201" s="10"/>
      <c r="F6201" s="10"/>
      <c r="G6201" s="10"/>
      <c r="H6201" s="10"/>
      <c r="I6201" s="10"/>
      <c r="J6201" s="10"/>
      <c r="K6201" s="11"/>
      <c r="L6201" s="11"/>
      <c r="M6201" s="12"/>
      <c r="N6201" s="12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  <c r="AR6201" s="12"/>
      <c r="AS6201" s="12"/>
      <c r="AT6201" s="12"/>
      <c r="AU6201" s="12"/>
      <c r="AV6201" s="12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12"/>
      <c r="BG6201" s="12"/>
      <c r="BH6201" s="12"/>
      <c r="BI6201" s="12"/>
      <c r="BJ6201" s="13"/>
      <c r="BK6201" s="13"/>
      <c r="BL6201" s="13"/>
      <c r="BM6201" s="13"/>
      <c r="BN6201" s="13"/>
    </row>
    <row r="6202" spans="4:66" x14ac:dyDescent="0.25">
      <c r="D6202"/>
      <c r="E6202" s="10"/>
      <c r="F6202" s="10"/>
      <c r="G6202" s="10"/>
      <c r="H6202" s="10"/>
      <c r="I6202" s="10"/>
      <c r="J6202" s="10"/>
      <c r="K6202" s="11"/>
      <c r="L6202" s="11"/>
      <c r="M6202" s="12"/>
      <c r="N6202" s="12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  <c r="AR6202" s="12"/>
      <c r="AS6202" s="12"/>
      <c r="AT6202" s="12"/>
      <c r="AU6202" s="12"/>
      <c r="AV6202" s="12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12"/>
      <c r="BG6202" s="12"/>
      <c r="BH6202" s="12"/>
      <c r="BI6202" s="12"/>
      <c r="BJ6202" s="13"/>
      <c r="BK6202" s="13"/>
      <c r="BL6202" s="13"/>
      <c r="BM6202" s="13"/>
      <c r="BN6202" s="13"/>
    </row>
    <row r="6203" spans="4:66" x14ac:dyDescent="0.25">
      <c r="D6203"/>
      <c r="E6203" s="10"/>
      <c r="F6203" s="10"/>
      <c r="G6203" s="10"/>
      <c r="H6203" s="10"/>
      <c r="I6203" s="10"/>
      <c r="J6203" s="10"/>
      <c r="K6203" s="11"/>
      <c r="L6203" s="11"/>
      <c r="M6203" s="12"/>
      <c r="N6203" s="12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  <c r="AR6203" s="12"/>
      <c r="AS6203" s="12"/>
      <c r="AT6203" s="12"/>
      <c r="AU6203" s="12"/>
      <c r="AV6203" s="12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12"/>
      <c r="BG6203" s="12"/>
      <c r="BH6203" s="12"/>
      <c r="BI6203" s="12"/>
      <c r="BJ6203" s="13"/>
      <c r="BK6203" s="13"/>
      <c r="BL6203" s="13"/>
      <c r="BM6203" s="13"/>
      <c r="BN6203" s="13"/>
    </row>
    <row r="6204" spans="4:66" x14ac:dyDescent="0.25">
      <c r="D6204"/>
      <c r="E6204" s="10"/>
      <c r="F6204" s="10"/>
      <c r="G6204" s="10"/>
      <c r="H6204" s="10"/>
      <c r="I6204" s="10"/>
      <c r="J6204" s="10"/>
      <c r="K6204" s="11"/>
      <c r="L6204" s="11"/>
      <c r="M6204" s="12"/>
      <c r="N6204" s="12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  <c r="AR6204" s="12"/>
      <c r="AS6204" s="12"/>
      <c r="AT6204" s="12"/>
      <c r="AU6204" s="12"/>
      <c r="AV6204" s="12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12"/>
      <c r="BG6204" s="12"/>
      <c r="BH6204" s="12"/>
      <c r="BI6204" s="12"/>
      <c r="BJ6204" s="13"/>
      <c r="BK6204" s="13"/>
      <c r="BL6204" s="13"/>
      <c r="BM6204" s="13"/>
      <c r="BN6204" s="13"/>
    </row>
    <row r="6205" spans="4:66" x14ac:dyDescent="0.25">
      <c r="D6205"/>
      <c r="E6205" s="10"/>
      <c r="F6205" s="10"/>
      <c r="G6205" s="10"/>
      <c r="H6205" s="10"/>
      <c r="I6205" s="10"/>
      <c r="J6205" s="10"/>
      <c r="K6205" s="11"/>
      <c r="L6205" s="11"/>
      <c r="M6205" s="12"/>
      <c r="N6205" s="12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  <c r="AR6205" s="12"/>
      <c r="AS6205" s="12"/>
      <c r="AT6205" s="12"/>
      <c r="AU6205" s="12"/>
      <c r="AV6205" s="12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12"/>
      <c r="BG6205" s="12"/>
      <c r="BH6205" s="12"/>
      <c r="BI6205" s="12"/>
      <c r="BJ6205" s="13"/>
      <c r="BK6205" s="13"/>
      <c r="BL6205" s="13"/>
      <c r="BM6205" s="13"/>
      <c r="BN6205" s="13"/>
    </row>
    <row r="6206" spans="4:66" x14ac:dyDescent="0.25">
      <c r="D6206"/>
      <c r="E6206" s="10"/>
      <c r="F6206" s="10"/>
      <c r="G6206" s="10"/>
      <c r="H6206" s="10"/>
      <c r="I6206" s="10"/>
      <c r="J6206" s="10"/>
      <c r="K6206" s="11"/>
      <c r="L6206" s="11"/>
      <c r="M6206" s="12"/>
      <c r="N6206" s="12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  <c r="AR6206" s="12"/>
      <c r="AS6206" s="12"/>
      <c r="AT6206" s="12"/>
      <c r="AU6206" s="12"/>
      <c r="AV6206" s="12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12"/>
      <c r="BG6206" s="12"/>
      <c r="BH6206" s="12"/>
      <c r="BI6206" s="12"/>
      <c r="BJ6206" s="13"/>
      <c r="BK6206" s="13"/>
      <c r="BL6206" s="13"/>
      <c r="BM6206" s="13"/>
      <c r="BN6206" s="13"/>
    </row>
    <row r="6207" spans="4:66" x14ac:dyDescent="0.25">
      <c r="D6207"/>
      <c r="E6207" s="10"/>
      <c r="F6207" s="10"/>
      <c r="G6207" s="10"/>
      <c r="H6207" s="10"/>
      <c r="I6207" s="10"/>
      <c r="J6207" s="10"/>
      <c r="K6207" s="11"/>
      <c r="L6207" s="11"/>
      <c r="M6207" s="12"/>
      <c r="N6207" s="12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  <c r="AR6207" s="12"/>
      <c r="AS6207" s="12"/>
      <c r="AT6207" s="12"/>
      <c r="AU6207" s="12"/>
      <c r="AV6207" s="12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12"/>
      <c r="BG6207" s="12"/>
      <c r="BH6207" s="12"/>
      <c r="BI6207" s="12"/>
      <c r="BJ6207" s="13"/>
      <c r="BK6207" s="13"/>
      <c r="BL6207" s="13"/>
      <c r="BM6207" s="13"/>
      <c r="BN6207" s="13"/>
    </row>
    <row r="6208" spans="4:66" x14ac:dyDescent="0.25">
      <c r="D6208"/>
      <c r="E6208" s="10"/>
      <c r="F6208" s="10"/>
      <c r="G6208" s="10"/>
      <c r="H6208" s="10"/>
      <c r="I6208" s="10"/>
      <c r="J6208" s="10"/>
      <c r="K6208" s="11"/>
      <c r="L6208" s="11"/>
      <c r="M6208" s="12"/>
      <c r="N6208" s="12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  <c r="AR6208" s="12"/>
      <c r="AS6208" s="12"/>
      <c r="AT6208" s="12"/>
      <c r="AU6208" s="12"/>
      <c r="AV6208" s="12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12"/>
      <c r="BG6208" s="12"/>
      <c r="BH6208" s="12"/>
      <c r="BI6208" s="12"/>
      <c r="BJ6208" s="13"/>
      <c r="BK6208" s="13"/>
      <c r="BL6208" s="13"/>
      <c r="BM6208" s="13"/>
      <c r="BN6208" s="13"/>
    </row>
    <row r="6209" spans="4:66" x14ac:dyDescent="0.25">
      <c r="D6209"/>
      <c r="E6209" s="10"/>
      <c r="F6209" s="10"/>
      <c r="G6209" s="10"/>
      <c r="H6209" s="10"/>
      <c r="I6209" s="10"/>
      <c r="J6209" s="10"/>
      <c r="K6209" s="11"/>
      <c r="L6209" s="11"/>
      <c r="M6209" s="12"/>
      <c r="N6209" s="12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  <c r="AR6209" s="12"/>
      <c r="AS6209" s="12"/>
      <c r="AT6209" s="12"/>
      <c r="AU6209" s="12"/>
      <c r="AV6209" s="12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12"/>
      <c r="BG6209" s="12"/>
      <c r="BH6209" s="12"/>
      <c r="BI6209" s="12"/>
      <c r="BJ6209" s="13"/>
      <c r="BK6209" s="13"/>
      <c r="BL6209" s="13"/>
      <c r="BM6209" s="13"/>
      <c r="BN6209" s="13"/>
    </row>
    <row r="6210" spans="4:66" x14ac:dyDescent="0.25">
      <c r="D6210"/>
      <c r="E6210" s="10"/>
      <c r="F6210" s="10"/>
      <c r="G6210" s="10"/>
      <c r="H6210" s="10"/>
      <c r="I6210" s="10"/>
      <c r="J6210" s="10"/>
      <c r="K6210" s="11"/>
      <c r="L6210" s="11"/>
      <c r="M6210" s="12"/>
      <c r="N6210" s="12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  <c r="AR6210" s="12"/>
      <c r="AS6210" s="12"/>
      <c r="AT6210" s="12"/>
      <c r="AU6210" s="12"/>
      <c r="AV6210" s="12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12"/>
      <c r="BG6210" s="12"/>
      <c r="BH6210" s="12"/>
      <c r="BI6210" s="12"/>
      <c r="BJ6210" s="13"/>
      <c r="BK6210" s="13"/>
      <c r="BL6210" s="13"/>
      <c r="BM6210" s="13"/>
      <c r="BN6210" s="13"/>
    </row>
    <row r="6211" spans="4:66" x14ac:dyDescent="0.25">
      <c r="D6211"/>
      <c r="E6211" s="10"/>
      <c r="F6211" s="10"/>
      <c r="G6211" s="10"/>
      <c r="H6211" s="10"/>
      <c r="I6211" s="10"/>
      <c r="J6211" s="10"/>
      <c r="K6211" s="11"/>
      <c r="L6211" s="11"/>
      <c r="M6211" s="12"/>
      <c r="N6211" s="12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  <c r="AR6211" s="12"/>
      <c r="AS6211" s="12"/>
      <c r="AT6211" s="12"/>
      <c r="AU6211" s="12"/>
      <c r="AV6211" s="12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12"/>
      <c r="BG6211" s="12"/>
      <c r="BH6211" s="12"/>
      <c r="BI6211" s="12"/>
      <c r="BJ6211" s="13"/>
      <c r="BK6211" s="13"/>
      <c r="BL6211" s="13"/>
      <c r="BM6211" s="13"/>
      <c r="BN6211" s="13"/>
    </row>
    <row r="6212" spans="4:66" x14ac:dyDescent="0.25">
      <c r="D6212"/>
      <c r="E6212" s="10"/>
      <c r="F6212" s="10"/>
      <c r="G6212" s="10"/>
      <c r="H6212" s="10"/>
      <c r="I6212" s="10"/>
      <c r="J6212" s="10"/>
      <c r="K6212" s="11"/>
      <c r="L6212" s="11"/>
      <c r="M6212" s="12"/>
      <c r="N6212" s="12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  <c r="AR6212" s="12"/>
      <c r="AS6212" s="12"/>
      <c r="AT6212" s="12"/>
      <c r="AU6212" s="12"/>
      <c r="AV6212" s="12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12"/>
      <c r="BG6212" s="12"/>
      <c r="BH6212" s="12"/>
      <c r="BI6212" s="12"/>
      <c r="BJ6212" s="13"/>
      <c r="BK6212" s="13"/>
      <c r="BL6212" s="13"/>
      <c r="BM6212" s="13"/>
      <c r="BN6212" s="13"/>
    </row>
    <row r="6213" spans="4:66" x14ac:dyDescent="0.25">
      <c r="D6213"/>
      <c r="E6213" s="10"/>
      <c r="F6213" s="10"/>
      <c r="G6213" s="10"/>
      <c r="H6213" s="10"/>
      <c r="I6213" s="10"/>
      <c r="J6213" s="10"/>
      <c r="K6213" s="11"/>
      <c r="L6213" s="11"/>
      <c r="M6213" s="12"/>
      <c r="N6213" s="12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  <c r="AR6213" s="12"/>
      <c r="AS6213" s="12"/>
      <c r="AT6213" s="12"/>
      <c r="AU6213" s="12"/>
      <c r="AV6213" s="12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12"/>
      <c r="BG6213" s="12"/>
      <c r="BH6213" s="12"/>
      <c r="BI6213" s="12"/>
      <c r="BJ6213" s="13"/>
      <c r="BK6213" s="13"/>
      <c r="BL6213" s="13"/>
      <c r="BM6213" s="13"/>
      <c r="BN6213" s="13"/>
    </row>
    <row r="6214" spans="4:66" x14ac:dyDescent="0.25">
      <c r="D6214"/>
      <c r="E6214" s="10"/>
      <c r="F6214" s="10"/>
      <c r="G6214" s="10"/>
      <c r="H6214" s="10"/>
      <c r="I6214" s="10"/>
      <c r="J6214" s="10"/>
      <c r="K6214" s="11"/>
      <c r="L6214" s="11"/>
      <c r="M6214" s="12"/>
      <c r="N6214" s="12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  <c r="AR6214" s="12"/>
      <c r="AS6214" s="12"/>
      <c r="AT6214" s="12"/>
      <c r="AU6214" s="12"/>
      <c r="AV6214" s="12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12"/>
      <c r="BG6214" s="12"/>
      <c r="BH6214" s="12"/>
      <c r="BI6214" s="12"/>
      <c r="BJ6214" s="13"/>
      <c r="BK6214" s="13"/>
      <c r="BL6214" s="13"/>
      <c r="BM6214" s="13"/>
      <c r="BN6214" s="13"/>
    </row>
    <row r="6215" spans="4:66" x14ac:dyDescent="0.25">
      <c r="D6215"/>
      <c r="E6215" s="10"/>
      <c r="F6215" s="10"/>
      <c r="G6215" s="10"/>
      <c r="H6215" s="10"/>
      <c r="I6215" s="10"/>
      <c r="J6215" s="10"/>
      <c r="K6215" s="11"/>
      <c r="L6215" s="11"/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  <c r="AR6215" s="12"/>
      <c r="AS6215" s="12"/>
      <c r="AT6215" s="12"/>
      <c r="AU6215" s="12"/>
      <c r="AV6215" s="12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12"/>
      <c r="BG6215" s="12"/>
      <c r="BH6215" s="12"/>
      <c r="BI6215" s="12"/>
      <c r="BJ6215" s="13"/>
      <c r="BK6215" s="13"/>
      <c r="BL6215" s="13"/>
      <c r="BM6215" s="13"/>
      <c r="BN6215" s="13"/>
    </row>
    <row r="6216" spans="4:66" x14ac:dyDescent="0.25">
      <c r="D6216"/>
      <c r="E6216" s="10"/>
      <c r="F6216" s="10"/>
      <c r="G6216" s="10"/>
      <c r="H6216" s="10"/>
      <c r="I6216" s="10"/>
      <c r="J6216" s="10"/>
      <c r="K6216" s="11"/>
      <c r="L6216" s="11"/>
      <c r="M6216" s="12"/>
      <c r="N6216" s="12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  <c r="AR6216" s="12"/>
      <c r="AS6216" s="12"/>
      <c r="AT6216" s="12"/>
      <c r="AU6216" s="12"/>
      <c r="AV6216" s="12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12"/>
      <c r="BG6216" s="12"/>
      <c r="BH6216" s="12"/>
      <c r="BI6216" s="12"/>
      <c r="BJ6216" s="13"/>
      <c r="BK6216" s="13"/>
      <c r="BL6216" s="13"/>
      <c r="BM6216" s="13"/>
      <c r="BN6216" s="13"/>
    </row>
    <row r="6217" spans="4:66" x14ac:dyDescent="0.25">
      <c r="D6217"/>
      <c r="E6217" s="10"/>
      <c r="F6217" s="10"/>
      <c r="G6217" s="10"/>
      <c r="H6217" s="10"/>
      <c r="I6217" s="10"/>
      <c r="J6217" s="10"/>
      <c r="K6217" s="11"/>
      <c r="L6217" s="11"/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  <c r="AR6217" s="12"/>
      <c r="AS6217" s="12"/>
      <c r="AT6217" s="12"/>
      <c r="AU6217" s="12"/>
      <c r="AV6217" s="12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12"/>
      <c r="BG6217" s="12"/>
      <c r="BH6217" s="12"/>
      <c r="BI6217" s="12"/>
      <c r="BJ6217" s="13"/>
      <c r="BK6217" s="13"/>
      <c r="BL6217" s="13"/>
      <c r="BM6217" s="13"/>
      <c r="BN6217" s="13"/>
    </row>
    <row r="6218" spans="4:66" x14ac:dyDescent="0.25">
      <c r="D6218"/>
      <c r="E6218" s="10"/>
      <c r="F6218" s="10"/>
      <c r="G6218" s="10"/>
      <c r="H6218" s="10"/>
      <c r="I6218" s="10"/>
      <c r="J6218" s="10"/>
      <c r="K6218" s="11"/>
      <c r="L6218" s="11"/>
      <c r="M6218" s="12"/>
      <c r="N6218" s="12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  <c r="AR6218" s="12"/>
      <c r="AS6218" s="12"/>
      <c r="AT6218" s="12"/>
      <c r="AU6218" s="12"/>
      <c r="AV6218" s="12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12"/>
      <c r="BG6218" s="12"/>
      <c r="BH6218" s="12"/>
      <c r="BI6218" s="12"/>
      <c r="BJ6218" s="13"/>
      <c r="BK6218" s="13"/>
      <c r="BL6218" s="13"/>
      <c r="BM6218" s="13"/>
      <c r="BN6218" s="13"/>
    </row>
    <row r="6219" spans="4:66" x14ac:dyDescent="0.25">
      <c r="D6219"/>
      <c r="E6219" s="10"/>
      <c r="F6219" s="10"/>
      <c r="G6219" s="10"/>
      <c r="H6219" s="10"/>
      <c r="I6219" s="10"/>
      <c r="J6219" s="10"/>
      <c r="K6219" s="11"/>
      <c r="L6219" s="11"/>
      <c r="M6219" s="12"/>
      <c r="N6219" s="12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  <c r="AR6219" s="12"/>
      <c r="AS6219" s="12"/>
      <c r="AT6219" s="12"/>
      <c r="AU6219" s="12"/>
      <c r="AV6219" s="12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12"/>
      <c r="BG6219" s="12"/>
      <c r="BH6219" s="12"/>
      <c r="BI6219" s="12"/>
      <c r="BJ6219" s="13"/>
      <c r="BK6219" s="13"/>
      <c r="BL6219" s="13"/>
      <c r="BM6219" s="13"/>
      <c r="BN6219" s="13"/>
    </row>
    <row r="6220" spans="4:66" x14ac:dyDescent="0.25">
      <c r="D6220"/>
      <c r="E6220" s="10"/>
      <c r="F6220" s="10"/>
      <c r="G6220" s="10"/>
      <c r="H6220" s="10"/>
      <c r="I6220" s="10"/>
      <c r="J6220" s="10"/>
      <c r="K6220" s="11"/>
      <c r="L6220" s="11"/>
      <c r="M6220" s="12"/>
      <c r="N6220" s="12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  <c r="AR6220" s="12"/>
      <c r="AS6220" s="12"/>
      <c r="AT6220" s="12"/>
      <c r="AU6220" s="12"/>
      <c r="AV6220" s="12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12"/>
      <c r="BG6220" s="12"/>
      <c r="BH6220" s="12"/>
      <c r="BI6220" s="12"/>
      <c r="BJ6220" s="13"/>
      <c r="BK6220" s="13"/>
      <c r="BL6220" s="13"/>
      <c r="BM6220" s="13"/>
      <c r="BN6220" s="13"/>
    </row>
    <row r="6221" spans="4:66" x14ac:dyDescent="0.25">
      <c r="D6221"/>
      <c r="E6221" s="10"/>
      <c r="F6221" s="10"/>
      <c r="G6221" s="10"/>
      <c r="H6221" s="10"/>
      <c r="I6221" s="10"/>
      <c r="J6221" s="10"/>
      <c r="K6221" s="11"/>
      <c r="L6221" s="11"/>
      <c r="M6221" s="12"/>
      <c r="N6221" s="12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  <c r="AR6221" s="12"/>
      <c r="AS6221" s="12"/>
      <c r="AT6221" s="12"/>
      <c r="AU6221" s="12"/>
      <c r="AV6221" s="12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12"/>
      <c r="BG6221" s="12"/>
      <c r="BH6221" s="12"/>
      <c r="BI6221" s="12"/>
      <c r="BJ6221" s="13"/>
      <c r="BK6221" s="13"/>
      <c r="BL6221" s="13"/>
      <c r="BM6221" s="13"/>
      <c r="BN6221" s="13"/>
    </row>
    <row r="6222" spans="4:66" x14ac:dyDescent="0.25">
      <c r="D6222"/>
      <c r="E6222" s="10"/>
      <c r="F6222" s="10"/>
      <c r="G6222" s="10"/>
      <c r="H6222" s="10"/>
      <c r="I6222" s="10"/>
      <c r="J6222" s="10"/>
      <c r="K6222" s="11"/>
      <c r="L6222" s="11"/>
      <c r="M6222" s="12"/>
      <c r="N6222" s="12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  <c r="AR6222" s="12"/>
      <c r="AS6222" s="12"/>
      <c r="AT6222" s="12"/>
      <c r="AU6222" s="12"/>
      <c r="AV6222" s="12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12"/>
      <c r="BG6222" s="12"/>
      <c r="BH6222" s="12"/>
      <c r="BI6222" s="12"/>
      <c r="BJ6222" s="13"/>
      <c r="BK6222" s="13"/>
      <c r="BL6222" s="13"/>
      <c r="BM6222" s="13"/>
      <c r="BN6222" s="13"/>
    </row>
    <row r="6223" spans="4:66" x14ac:dyDescent="0.25">
      <c r="D6223"/>
      <c r="E6223" s="10"/>
      <c r="F6223" s="10"/>
      <c r="G6223" s="10"/>
      <c r="H6223" s="10"/>
      <c r="I6223" s="10"/>
      <c r="J6223" s="10"/>
      <c r="K6223" s="11"/>
      <c r="L6223" s="11"/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  <c r="AR6223" s="12"/>
      <c r="AS6223" s="12"/>
      <c r="AT6223" s="12"/>
      <c r="AU6223" s="12"/>
      <c r="AV6223" s="12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12"/>
      <c r="BG6223" s="12"/>
      <c r="BH6223" s="12"/>
      <c r="BI6223" s="12"/>
      <c r="BJ6223" s="13"/>
      <c r="BK6223" s="13"/>
      <c r="BL6223" s="13"/>
      <c r="BM6223" s="13"/>
      <c r="BN6223" s="13"/>
    </row>
    <row r="6224" spans="4:66" x14ac:dyDescent="0.25">
      <c r="D6224"/>
      <c r="E6224" s="10"/>
      <c r="F6224" s="10"/>
      <c r="G6224" s="10"/>
      <c r="H6224" s="10"/>
      <c r="I6224" s="10"/>
      <c r="J6224" s="10"/>
      <c r="K6224" s="11"/>
      <c r="L6224" s="11"/>
      <c r="M6224" s="12"/>
      <c r="N6224" s="12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  <c r="AR6224" s="12"/>
      <c r="AS6224" s="12"/>
      <c r="AT6224" s="12"/>
      <c r="AU6224" s="12"/>
      <c r="AV6224" s="12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12"/>
      <c r="BG6224" s="12"/>
      <c r="BH6224" s="12"/>
      <c r="BI6224" s="12"/>
      <c r="BJ6224" s="13"/>
      <c r="BK6224" s="13"/>
      <c r="BL6224" s="13"/>
      <c r="BM6224" s="13"/>
      <c r="BN6224" s="13"/>
    </row>
    <row r="6225" spans="4:66" x14ac:dyDescent="0.25">
      <c r="D6225"/>
      <c r="E6225" s="10"/>
      <c r="F6225" s="10"/>
      <c r="G6225" s="10"/>
      <c r="H6225" s="10"/>
      <c r="I6225" s="10"/>
      <c r="J6225" s="10"/>
      <c r="K6225" s="11"/>
      <c r="L6225" s="11"/>
      <c r="M6225" s="12"/>
      <c r="N6225" s="12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  <c r="AR6225" s="12"/>
      <c r="AS6225" s="12"/>
      <c r="AT6225" s="12"/>
      <c r="AU6225" s="12"/>
      <c r="AV6225" s="12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12"/>
      <c r="BG6225" s="12"/>
      <c r="BH6225" s="12"/>
      <c r="BI6225" s="12"/>
      <c r="BJ6225" s="13"/>
      <c r="BK6225" s="13"/>
      <c r="BL6225" s="13"/>
      <c r="BM6225" s="13"/>
      <c r="BN6225" s="13"/>
    </row>
    <row r="6226" spans="4:66" x14ac:dyDescent="0.25">
      <c r="D6226"/>
      <c r="E6226" s="10"/>
      <c r="F6226" s="10"/>
      <c r="G6226" s="10"/>
      <c r="H6226" s="10"/>
      <c r="I6226" s="10"/>
      <c r="J6226" s="10"/>
      <c r="K6226" s="11"/>
      <c r="L6226" s="11"/>
      <c r="M6226" s="12"/>
      <c r="N6226" s="12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  <c r="AR6226" s="12"/>
      <c r="AS6226" s="12"/>
      <c r="AT6226" s="12"/>
      <c r="AU6226" s="12"/>
      <c r="AV6226" s="12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12"/>
      <c r="BG6226" s="12"/>
      <c r="BH6226" s="12"/>
      <c r="BI6226" s="12"/>
      <c r="BJ6226" s="13"/>
      <c r="BK6226" s="13"/>
      <c r="BL6226" s="13"/>
      <c r="BM6226" s="13"/>
      <c r="BN6226" s="13"/>
    </row>
    <row r="6227" spans="4:66" x14ac:dyDescent="0.25">
      <c r="D6227"/>
      <c r="E6227" s="10"/>
      <c r="F6227" s="10"/>
      <c r="G6227" s="10"/>
      <c r="H6227" s="10"/>
      <c r="I6227" s="10"/>
      <c r="J6227" s="10"/>
      <c r="K6227" s="11"/>
      <c r="L6227" s="11"/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  <c r="AR6227" s="12"/>
      <c r="AS6227" s="12"/>
      <c r="AT6227" s="12"/>
      <c r="AU6227" s="12"/>
      <c r="AV6227" s="12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12"/>
      <c r="BG6227" s="12"/>
      <c r="BH6227" s="12"/>
      <c r="BI6227" s="12"/>
      <c r="BJ6227" s="13"/>
      <c r="BK6227" s="13"/>
      <c r="BL6227" s="13"/>
      <c r="BM6227" s="13"/>
      <c r="BN6227" s="13"/>
    </row>
    <row r="6228" spans="4:66" x14ac:dyDescent="0.25">
      <c r="D6228"/>
      <c r="E6228" s="10"/>
      <c r="F6228" s="10"/>
      <c r="G6228" s="10"/>
      <c r="H6228" s="10"/>
      <c r="I6228" s="10"/>
      <c r="J6228" s="10"/>
      <c r="K6228" s="11"/>
      <c r="L6228" s="11"/>
      <c r="M6228" s="12"/>
      <c r="N6228" s="12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  <c r="AR6228" s="12"/>
      <c r="AS6228" s="12"/>
      <c r="AT6228" s="12"/>
      <c r="AU6228" s="12"/>
      <c r="AV6228" s="12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12"/>
      <c r="BG6228" s="12"/>
      <c r="BH6228" s="12"/>
      <c r="BI6228" s="12"/>
      <c r="BJ6228" s="13"/>
      <c r="BK6228" s="13"/>
      <c r="BL6228" s="13"/>
      <c r="BM6228" s="13"/>
      <c r="BN6228" s="13"/>
    </row>
    <row r="6229" spans="4:66" x14ac:dyDescent="0.25">
      <c r="D6229"/>
      <c r="E6229" s="10"/>
      <c r="F6229" s="10"/>
      <c r="G6229" s="10"/>
      <c r="H6229" s="10"/>
      <c r="I6229" s="10"/>
      <c r="J6229" s="10"/>
      <c r="K6229" s="11"/>
      <c r="L6229" s="11"/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  <c r="AR6229" s="12"/>
      <c r="AS6229" s="12"/>
      <c r="AT6229" s="12"/>
      <c r="AU6229" s="12"/>
      <c r="AV6229" s="12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12"/>
      <c r="BG6229" s="12"/>
      <c r="BH6229" s="12"/>
      <c r="BI6229" s="12"/>
      <c r="BJ6229" s="13"/>
      <c r="BK6229" s="13"/>
      <c r="BL6229" s="13"/>
      <c r="BM6229" s="13"/>
      <c r="BN6229" s="13"/>
    </row>
    <row r="6230" spans="4:66" x14ac:dyDescent="0.25">
      <c r="D6230"/>
      <c r="E6230" s="10"/>
      <c r="F6230" s="10"/>
      <c r="G6230" s="10"/>
      <c r="H6230" s="10"/>
      <c r="I6230" s="10"/>
      <c r="J6230" s="10"/>
      <c r="K6230" s="11"/>
      <c r="L6230" s="11"/>
      <c r="M6230" s="12"/>
      <c r="N6230" s="12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  <c r="AR6230" s="12"/>
      <c r="AS6230" s="12"/>
      <c r="AT6230" s="12"/>
      <c r="AU6230" s="12"/>
      <c r="AV6230" s="12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12"/>
      <c r="BG6230" s="12"/>
      <c r="BH6230" s="12"/>
      <c r="BI6230" s="12"/>
      <c r="BJ6230" s="13"/>
      <c r="BK6230" s="13"/>
      <c r="BL6230" s="13"/>
      <c r="BM6230" s="13"/>
      <c r="BN6230" s="13"/>
    </row>
    <row r="6231" spans="4:66" x14ac:dyDescent="0.25">
      <c r="D6231"/>
      <c r="E6231" s="10"/>
      <c r="F6231" s="10"/>
      <c r="G6231" s="10"/>
      <c r="H6231" s="10"/>
      <c r="I6231" s="10"/>
      <c r="J6231" s="10"/>
      <c r="K6231" s="11"/>
      <c r="L6231" s="11"/>
      <c r="M6231" s="12"/>
      <c r="N6231" s="12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  <c r="AR6231" s="12"/>
      <c r="AS6231" s="12"/>
      <c r="AT6231" s="12"/>
      <c r="AU6231" s="12"/>
      <c r="AV6231" s="12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12"/>
      <c r="BG6231" s="12"/>
      <c r="BH6231" s="12"/>
      <c r="BI6231" s="12"/>
      <c r="BJ6231" s="13"/>
      <c r="BK6231" s="13"/>
      <c r="BL6231" s="13"/>
      <c r="BM6231" s="13"/>
      <c r="BN6231" s="13"/>
    </row>
    <row r="6232" spans="4:66" x14ac:dyDescent="0.25">
      <c r="D6232"/>
      <c r="E6232" s="10"/>
      <c r="F6232" s="10"/>
      <c r="G6232" s="10"/>
      <c r="H6232" s="10"/>
      <c r="I6232" s="10"/>
      <c r="J6232" s="10"/>
      <c r="K6232" s="11"/>
      <c r="L6232" s="11"/>
      <c r="M6232" s="12"/>
      <c r="N6232" s="12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  <c r="AR6232" s="12"/>
      <c r="AS6232" s="12"/>
      <c r="AT6232" s="12"/>
      <c r="AU6232" s="12"/>
      <c r="AV6232" s="12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12"/>
      <c r="BG6232" s="12"/>
      <c r="BH6232" s="12"/>
      <c r="BI6232" s="12"/>
      <c r="BJ6232" s="13"/>
      <c r="BK6232" s="13"/>
      <c r="BL6232" s="13"/>
      <c r="BM6232" s="13"/>
      <c r="BN6232" s="13"/>
    </row>
    <row r="6233" spans="4:66" x14ac:dyDescent="0.25">
      <c r="D6233"/>
      <c r="E6233" s="10"/>
      <c r="F6233" s="10"/>
      <c r="G6233" s="10"/>
      <c r="H6233" s="10"/>
      <c r="I6233" s="10"/>
      <c r="J6233" s="10"/>
      <c r="K6233" s="11"/>
      <c r="L6233" s="11"/>
      <c r="M6233" s="12"/>
      <c r="N6233" s="12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  <c r="AR6233" s="12"/>
      <c r="AS6233" s="12"/>
      <c r="AT6233" s="12"/>
      <c r="AU6233" s="12"/>
      <c r="AV6233" s="12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12"/>
      <c r="BG6233" s="12"/>
      <c r="BH6233" s="12"/>
      <c r="BI6233" s="12"/>
      <c r="BJ6233" s="13"/>
      <c r="BK6233" s="13"/>
      <c r="BL6233" s="13"/>
      <c r="BM6233" s="13"/>
      <c r="BN6233" s="13"/>
    </row>
    <row r="6234" spans="4:66" x14ac:dyDescent="0.25">
      <c r="D6234"/>
      <c r="E6234" s="10"/>
      <c r="F6234" s="10"/>
      <c r="G6234" s="10"/>
      <c r="H6234" s="10"/>
      <c r="I6234" s="10"/>
      <c r="J6234" s="10"/>
      <c r="K6234" s="11"/>
      <c r="L6234" s="11"/>
      <c r="M6234" s="12"/>
      <c r="N6234" s="12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  <c r="AR6234" s="12"/>
      <c r="AS6234" s="12"/>
      <c r="AT6234" s="12"/>
      <c r="AU6234" s="12"/>
      <c r="AV6234" s="12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12"/>
      <c r="BG6234" s="12"/>
      <c r="BH6234" s="12"/>
      <c r="BI6234" s="12"/>
      <c r="BJ6234" s="13"/>
      <c r="BK6234" s="13"/>
      <c r="BL6234" s="13"/>
      <c r="BM6234" s="13"/>
      <c r="BN6234" s="13"/>
    </row>
    <row r="6235" spans="4:66" x14ac:dyDescent="0.25">
      <c r="D6235"/>
      <c r="E6235" s="10"/>
      <c r="F6235" s="10"/>
      <c r="G6235" s="10"/>
      <c r="H6235" s="10"/>
      <c r="I6235" s="10"/>
      <c r="J6235" s="10"/>
      <c r="K6235" s="11"/>
      <c r="L6235" s="11"/>
      <c r="M6235" s="12"/>
      <c r="N6235" s="12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  <c r="AR6235" s="12"/>
      <c r="AS6235" s="12"/>
      <c r="AT6235" s="12"/>
      <c r="AU6235" s="12"/>
      <c r="AV6235" s="12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12"/>
      <c r="BG6235" s="12"/>
      <c r="BH6235" s="12"/>
      <c r="BI6235" s="12"/>
      <c r="BJ6235" s="13"/>
      <c r="BK6235" s="13"/>
      <c r="BL6235" s="13"/>
      <c r="BM6235" s="13"/>
      <c r="BN6235" s="13"/>
    </row>
    <row r="6236" spans="4:66" x14ac:dyDescent="0.25">
      <c r="D6236"/>
      <c r="E6236" s="10"/>
      <c r="F6236" s="10"/>
      <c r="G6236" s="10"/>
      <c r="H6236" s="10"/>
      <c r="I6236" s="10"/>
      <c r="J6236" s="10"/>
      <c r="K6236" s="11"/>
      <c r="L6236" s="11"/>
      <c r="M6236" s="12"/>
      <c r="N6236" s="12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  <c r="AR6236" s="12"/>
      <c r="AS6236" s="12"/>
      <c r="AT6236" s="12"/>
      <c r="AU6236" s="12"/>
      <c r="AV6236" s="12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12"/>
      <c r="BG6236" s="12"/>
      <c r="BH6236" s="12"/>
      <c r="BI6236" s="12"/>
      <c r="BJ6236" s="13"/>
      <c r="BK6236" s="13"/>
      <c r="BL6236" s="13"/>
      <c r="BM6236" s="13"/>
      <c r="BN6236" s="13"/>
    </row>
    <row r="6237" spans="4:66" x14ac:dyDescent="0.25">
      <c r="D6237"/>
      <c r="E6237" s="10"/>
      <c r="F6237" s="10"/>
      <c r="G6237" s="10"/>
      <c r="H6237" s="10"/>
      <c r="I6237" s="10"/>
      <c r="J6237" s="10"/>
      <c r="K6237" s="11"/>
      <c r="L6237" s="11"/>
      <c r="M6237" s="12"/>
      <c r="N6237" s="12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  <c r="AR6237" s="12"/>
      <c r="AS6237" s="12"/>
      <c r="AT6237" s="12"/>
      <c r="AU6237" s="12"/>
      <c r="AV6237" s="12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12"/>
      <c r="BG6237" s="12"/>
      <c r="BH6237" s="12"/>
      <c r="BI6237" s="12"/>
      <c r="BJ6237" s="13"/>
      <c r="BK6237" s="13"/>
      <c r="BL6237" s="13"/>
      <c r="BM6237" s="13"/>
      <c r="BN6237" s="13"/>
    </row>
    <row r="6238" spans="4:66" x14ac:dyDescent="0.25">
      <c r="D6238"/>
      <c r="E6238" s="10"/>
      <c r="F6238" s="10"/>
      <c r="G6238" s="10"/>
      <c r="H6238" s="10"/>
      <c r="I6238" s="10"/>
      <c r="J6238" s="10"/>
      <c r="K6238" s="11"/>
      <c r="L6238" s="11"/>
      <c r="M6238" s="12"/>
      <c r="N6238" s="12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  <c r="AR6238" s="12"/>
      <c r="AS6238" s="12"/>
      <c r="AT6238" s="12"/>
      <c r="AU6238" s="12"/>
      <c r="AV6238" s="12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12"/>
      <c r="BG6238" s="12"/>
      <c r="BH6238" s="12"/>
      <c r="BI6238" s="12"/>
      <c r="BJ6238" s="13"/>
      <c r="BK6238" s="13"/>
      <c r="BL6238" s="13"/>
      <c r="BM6238" s="13"/>
      <c r="BN6238" s="13"/>
    </row>
    <row r="6239" spans="4:66" x14ac:dyDescent="0.25">
      <c r="D6239"/>
      <c r="E6239" s="10"/>
      <c r="F6239" s="10"/>
      <c r="G6239" s="10"/>
      <c r="H6239" s="10"/>
      <c r="I6239" s="10"/>
      <c r="J6239" s="10"/>
      <c r="K6239" s="11"/>
      <c r="L6239" s="11"/>
      <c r="M6239" s="12"/>
      <c r="N6239" s="12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  <c r="AR6239" s="12"/>
      <c r="AS6239" s="12"/>
      <c r="AT6239" s="12"/>
      <c r="AU6239" s="12"/>
      <c r="AV6239" s="12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12"/>
      <c r="BG6239" s="12"/>
      <c r="BH6239" s="12"/>
      <c r="BI6239" s="12"/>
      <c r="BJ6239" s="13"/>
      <c r="BK6239" s="13"/>
      <c r="BL6239" s="13"/>
      <c r="BM6239" s="13"/>
      <c r="BN6239" s="13"/>
    </row>
    <row r="6240" spans="4:66" x14ac:dyDescent="0.25">
      <c r="D6240"/>
      <c r="E6240" s="10"/>
      <c r="F6240" s="10"/>
      <c r="G6240" s="10"/>
      <c r="H6240" s="10"/>
      <c r="I6240" s="10"/>
      <c r="J6240" s="10"/>
      <c r="K6240" s="11"/>
      <c r="L6240" s="11"/>
      <c r="M6240" s="12"/>
      <c r="N6240" s="12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  <c r="AR6240" s="12"/>
      <c r="AS6240" s="12"/>
      <c r="AT6240" s="12"/>
      <c r="AU6240" s="12"/>
      <c r="AV6240" s="12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12"/>
      <c r="BG6240" s="12"/>
      <c r="BH6240" s="12"/>
      <c r="BI6240" s="12"/>
      <c r="BJ6240" s="13"/>
      <c r="BK6240" s="13"/>
      <c r="BL6240" s="13"/>
      <c r="BM6240" s="13"/>
      <c r="BN6240" s="13"/>
    </row>
    <row r="6241" spans="4:66" x14ac:dyDescent="0.25">
      <c r="D6241"/>
      <c r="E6241" s="10"/>
      <c r="F6241" s="10"/>
      <c r="G6241" s="10"/>
      <c r="H6241" s="10"/>
      <c r="I6241" s="10"/>
      <c r="J6241" s="10"/>
      <c r="K6241" s="11"/>
      <c r="L6241" s="11"/>
      <c r="M6241" s="12"/>
      <c r="N6241" s="12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  <c r="AR6241" s="12"/>
      <c r="AS6241" s="12"/>
      <c r="AT6241" s="12"/>
      <c r="AU6241" s="12"/>
      <c r="AV6241" s="12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12"/>
      <c r="BG6241" s="12"/>
      <c r="BH6241" s="12"/>
      <c r="BI6241" s="12"/>
      <c r="BJ6241" s="13"/>
      <c r="BK6241" s="13"/>
      <c r="BL6241" s="13"/>
      <c r="BM6241" s="13"/>
      <c r="BN6241" s="13"/>
    </row>
    <row r="6242" spans="4:66" x14ac:dyDescent="0.25">
      <c r="D6242"/>
      <c r="E6242" s="10"/>
      <c r="F6242" s="10"/>
      <c r="G6242" s="10"/>
      <c r="H6242" s="10"/>
      <c r="I6242" s="10"/>
      <c r="J6242" s="10"/>
      <c r="K6242" s="11"/>
      <c r="L6242" s="11"/>
      <c r="M6242" s="12"/>
      <c r="N6242" s="12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  <c r="AR6242" s="12"/>
      <c r="AS6242" s="12"/>
      <c r="AT6242" s="12"/>
      <c r="AU6242" s="12"/>
      <c r="AV6242" s="12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12"/>
      <c r="BG6242" s="12"/>
      <c r="BH6242" s="12"/>
      <c r="BI6242" s="12"/>
      <c r="BJ6242" s="13"/>
      <c r="BK6242" s="13"/>
      <c r="BL6242" s="13"/>
      <c r="BM6242" s="13"/>
      <c r="BN6242" s="13"/>
    </row>
    <row r="6243" spans="4:66" x14ac:dyDescent="0.25">
      <c r="D6243"/>
      <c r="E6243" s="10"/>
      <c r="F6243" s="10"/>
      <c r="G6243" s="10"/>
      <c r="H6243" s="10"/>
      <c r="I6243" s="10"/>
      <c r="J6243" s="10"/>
      <c r="K6243" s="11"/>
      <c r="L6243" s="11"/>
      <c r="M6243" s="12"/>
      <c r="N6243" s="12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  <c r="AR6243" s="12"/>
      <c r="AS6243" s="12"/>
      <c r="AT6243" s="12"/>
      <c r="AU6243" s="12"/>
      <c r="AV6243" s="12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12"/>
      <c r="BG6243" s="12"/>
      <c r="BH6243" s="12"/>
      <c r="BI6243" s="12"/>
      <c r="BJ6243" s="13"/>
      <c r="BK6243" s="13"/>
      <c r="BL6243" s="13"/>
      <c r="BM6243" s="13"/>
      <c r="BN6243" s="13"/>
    </row>
    <row r="6244" spans="4:66" x14ac:dyDescent="0.25">
      <c r="D6244"/>
      <c r="E6244" s="10"/>
      <c r="F6244" s="10"/>
      <c r="G6244" s="10"/>
      <c r="H6244" s="10"/>
      <c r="I6244" s="10"/>
      <c r="J6244" s="10"/>
      <c r="K6244" s="11"/>
      <c r="L6244" s="11"/>
      <c r="M6244" s="12"/>
      <c r="N6244" s="12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  <c r="AR6244" s="12"/>
      <c r="AS6244" s="12"/>
      <c r="AT6244" s="12"/>
      <c r="AU6244" s="12"/>
      <c r="AV6244" s="12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12"/>
      <c r="BG6244" s="12"/>
      <c r="BH6244" s="12"/>
      <c r="BI6244" s="12"/>
      <c r="BJ6244" s="13"/>
      <c r="BK6244" s="13"/>
      <c r="BL6244" s="13"/>
      <c r="BM6244" s="13"/>
      <c r="BN6244" s="13"/>
    </row>
    <row r="6245" spans="4:66" x14ac:dyDescent="0.25">
      <c r="D6245"/>
      <c r="E6245" s="10"/>
      <c r="F6245" s="10"/>
      <c r="G6245" s="10"/>
      <c r="H6245" s="10"/>
      <c r="I6245" s="10"/>
      <c r="J6245" s="10"/>
      <c r="K6245" s="11"/>
      <c r="L6245" s="11"/>
      <c r="M6245" s="12"/>
      <c r="N6245" s="12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  <c r="AR6245" s="12"/>
      <c r="AS6245" s="12"/>
      <c r="AT6245" s="12"/>
      <c r="AU6245" s="12"/>
      <c r="AV6245" s="12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12"/>
      <c r="BG6245" s="12"/>
      <c r="BH6245" s="12"/>
      <c r="BI6245" s="12"/>
      <c r="BJ6245" s="13"/>
      <c r="BK6245" s="13"/>
      <c r="BL6245" s="13"/>
      <c r="BM6245" s="13"/>
      <c r="BN6245" s="13"/>
    </row>
    <row r="6246" spans="4:66" x14ac:dyDescent="0.25">
      <c r="D6246"/>
      <c r="E6246" s="10"/>
      <c r="F6246" s="10"/>
      <c r="G6246" s="10"/>
      <c r="H6246" s="10"/>
      <c r="I6246" s="10"/>
      <c r="J6246" s="10"/>
      <c r="K6246" s="11"/>
      <c r="L6246" s="11"/>
      <c r="M6246" s="12"/>
      <c r="N6246" s="12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  <c r="AR6246" s="12"/>
      <c r="AS6246" s="12"/>
      <c r="AT6246" s="12"/>
      <c r="AU6246" s="12"/>
      <c r="AV6246" s="12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12"/>
      <c r="BG6246" s="12"/>
      <c r="BH6246" s="12"/>
      <c r="BI6246" s="12"/>
      <c r="BJ6246" s="13"/>
      <c r="BK6246" s="13"/>
      <c r="BL6246" s="13"/>
      <c r="BM6246" s="13"/>
      <c r="BN6246" s="13"/>
    </row>
    <row r="6247" spans="4:66" x14ac:dyDescent="0.25">
      <c r="D6247"/>
      <c r="E6247" s="10"/>
      <c r="F6247" s="10"/>
      <c r="G6247" s="10"/>
      <c r="H6247" s="10"/>
      <c r="I6247" s="10"/>
      <c r="J6247" s="10"/>
      <c r="K6247" s="11"/>
      <c r="L6247" s="11"/>
      <c r="M6247" s="12"/>
      <c r="N6247" s="12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  <c r="AR6247" s="12"/>
      <c r="AS6247" s="12"/>
      <c r="AT6247" s="12"/>
      <c r="AU6247" s="12"/>
      <c r="AV6247" s="12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12"/>
      <c r="BG6247" s="12"/>
      <c r="BH6247" s="12"/>
      <c r="BI6247" s="12"/>
      <c r="BJ6247" s="13"/>
      <c r="BK6247" s="13"/>
      <c r="BL6247" s="13"/>
      <c r="BM6247" s="13"/>
      <c r="BN6247" s="13"/>
    </row>
    <row r="6248" spans="4:66" x14ac:dyDescent="0.25">
      <c r="D6248"/>
      <c r="E6248" s="10"/>
      <c r="F6248" s="10"/>
      <c r="G6248" s="10"/>
      <c r="H6248" s="10"/>
      <c r="I6248" s="10"/>
      <c r="J6248" s="10"/>
      <c r="K6248" s="11"/>
      <c r="L6248" s="11"/>
      <c r="M6248" s="12"/>
      <c r="N6248" s="12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  <c r="AR6248" s="12"/>
      <c r="AS6248" s="12"/>
      <c r="AT6248" s="12"/>
      <c r="AU6248" s="12"/>
      <c r="AV6248" s="12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12"/>
      <c r="BG6248" s="12"/>
      <c r="BH6248" s="12"/>
      <c r="BI6248" s="12"/>
      <c r="BJ6248" s="13"/>
      <c r="BK6248" s="13"/>
      <c r="BL6248" s="13"/>
      <c r="BM6248" s="13"/>
      <c r="BN6248" s="13"/>
    </row>
    <row r="6249" spans="4:66" x14ac:dyDescent="0.25">
      <c r="D6249"/>
      <c r="E6249" s="10"/>
      <c r="F6249" s="10"/>
      <c r="G6249" s="10"/>
      <c r="H6249" s="10"/>
      <c r="I6249" s="10"/>
      <c r="J6249" s="10"/>
      <c r="K6249" s="11"/>
      <c r="L6249" s="11"/>
      <c r="M6249" s="12"/>
      <c r="N6249" s="12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  <c r="AR6249" s="12"/>
      <c r="AS6249" s="12"/>
      <c r="AT6249" s="12"/>
      <c r="AU6249" s="12"/>
      <c r="AV6249" s="12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12"/>
      <c r="BG6249" s="12"/>
      <c r="BH6249" s="12"/>
      <c r="BI6249" s="12"/>
      <c r="BJ6249" s="13"/>
      <c r="BK6249" s="13"/>
      <c r="BL6249" s="13"/>
      <c r="BM6249" s="13"/>
      <c r="BN6249" s="13"/>
    </row>
    <row r="6250" spans="4:66" x14ac:dyDescent="0.25">
      <c r="D6250"/>
      <c r="E6250" s="10"/>
      <c r="F6250" s="10"/>
      <c r="G6250" s="10"/>
      <c r="H6250" s="10"/>
      <c r="I6250" s="10"/>
      <c r="J6250" s="10"/>
      <c r="K6250" s="11"/>
      <c r="L6250" s="11"/>
      <c r="M6250" s="12"/>
      <c r="N6250" s="12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  <c r="AR6250" s="12"/>
      <c r="AS6250" s="12"/>
      <c r="AT6250" s="12"/>
      <c r="AU6250" s="12"/>
      <c r="AV6250" s="12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12"/>
      <c r="BG6250" s="12"/>
      <c r="BH6250" s="12"/>
      <c r="BI6250" s="12"/>
      <c r="BJ6250" s="13"/>
      <c r="BK6250" s="13"/>
      <c r="BL6250" s="13"/>
      <c r="BM6250" s="13"/>
      <c r="BN6250" s="13"/>
    </row>
    <row r="6251" spans="4:66" x14ac:dyDescent="0.25">
      <c r="D6251"/>
      <c r="E6251" s="10"/>
      <c r="F6251" s="10"/>
      <c r="G6251" s="10"/>
      <c r="H6251" s="10"/>
      <c r="I6251" s="10"/>
      <c r="J6251" s="10"/>
      <c r="K6251" s="11"/>
      <c r="L6251" s="11"/>
      <c r="M6251" s="12"/>
      <c r="N6251" s="12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  <c r="AR6251" s="12"/>
      <c r="AS6251" s="12"/>
      <c r="AT6251" s="12"/>
      <c r="AU6251" s="12"/>
      <c r="AV6251" s="12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12"/>
      <c r="BG6251" s="12"/>
      <c r="BH6251" s="12"/>
      <c r="BI6251" s="12"/>
      <c r="BJ6251" s="13"/>
      <c r="BK6251" s="13"/>
      <c r="BL6251" s="13"/>
      <c r="BM6251" s="13"/>
      <c r="BN6251" s="13"/>
    </row>
    <row r="6252" spans="4:66" x14ac:dyDescent="0.25">
      <c r="D6252"/>
      <c r="E6252" s="10"/>
      <c r="F6252" s="10"/>
      <c r="G6252" s="10"/>
      <c r="H6252" s="10"/>
      <c r="I6252" s="10"/>
      <c r="J6252" s="10"/>
      <c r="K6252" s="11"/>
      <c r="L6252" s="11"/>
      <c r="M6252" s="12"/>
      <c r="N6252" s="12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  <c r="AR6252" s="12"/>
      <c r="AS6252" s="12"/>
      <c r="AT6252" s="12"/>
      <c r="AU6252" s="12"/>
      <c r="AV6252" s="12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12"/>
      <c r="BG6252" s="12"/>
      <c r="BH6252" s="12"/>
      <c r="BI6252" s="12"/>
      <c r="BJ6252" s="13"/>
      <c r="BK6252" s="13"/>
      <c r="BL6252" s="13"/>
      <c r="BM6252" s="13"/>
      <c r="BN6252" s="13"/>
    </row>
    <row r="6253" spans="4:66" x14ac:dyDescent="0.25">
      <c r="D6253"/>
      <c r="E6253" s="10"/>
      <c r="F6253" s="10"/>
      <c r="G6253" s="10"/>
      <c r="H6253" s="10"/>
      <c r="I6253" s="10"/>
      <c r="J6253" s="10"/>
      <c r="K6253" s="11"/>
      <c r="L6253" s="11"/>
      <c r="M6253" s="12"/>
      <c r="N6253" s="12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  <c r="AR6253" s="12"/>
      <c r="AS6253" s="12"/>
      <c r="AT6253" s="12"/>
      <c r="AU6253" s="12"/>
      <c r="AV6253" s="12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12"/>
      <c r="BG6253" s="12"/>
      <c r="BH6253" s="12"/>
      <c r="BI6253" s="12"/>
      <c r="BJ6253" s="13"/>
      <c r="BK6253" s="13"/>
      <c r="BL6253" s="13"/>
      <c r="BM6253" s="13"/>
      <c r="BN6253" s="13"/>
    </row>
    <row r="6254" spans="4:66" x14ac:dyDescent="0.25">
      <c r="D6254"/>
      <c r="E6254" s="10"/>
      <c r="F6254" s="10"/>
      <c r="G6254" s="10"/>
      <c r="H6254" s="10"/>
      <c r="I6254" s="10"/>
      <c r="J6254" s="10"/>
      <c r="K6254" s="11"/>
      <c r="L6254" s="11"/>
      <c r="M6254" s="12"/>
      <c r="N6254" s="12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  <c r="AR6254" s="12"/>
      <c r="AS6254" s="12"/>
      <c r="AT6254" s="12"/>
      <c r="AU6254" s="12"/>
      <c r="AV6254" s="12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12"/>
      <c r="BG6254" s="12"/>
      <c r="BH6254" s="12"/>
      <c r="BI6254" s="12"/>
      <c r="BJ6254" s="13"/>
      <c r="BK6254" s="13"/>
      <c r="BL6254" s="13"/>
      <c r="BM6254" s="13"/>
      <c r="BN6254" s="13"/>
    </row>
    <row r="6255" spans="4:66" x14ac:dyDescent="0.25">
      <c r="D6255"/>
      <c r="E6255" s="10"/>
      <c r="F6255" s="10"/>
      <c r="G6255" s="10"/>
      <c r="H6255" s="10"/>
      <c r="I6255" s="10"/>
      <c r="J6255" s="10"/>
      <c r="K6255" s="11"/>
      <c r="L6255" s="11"/>
      <c r="M6255" s="12"/>
      <c r="N6255" s="12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  <c r="AR6255" s="12"/>
      <c r="AS6255" s="12"/>
      <c r="AT6255" s="12"/>
      <c r="AU6255" s="12"/>
      <c r="AV6255" s="12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12"/>
      <c r="BG6255" s="12"/>
      <c r="BH6255" s="12"/>
      <c r="BI6255" s="12"/>
      <c r="BJ6255" s="13"/>
      <c r="BK6255" s="13"/>
      <c r="BL6255" s="13"/>
      <c r="BM6255" s="13"/>
      <c r="BN6255" s="13"/>
    </row>
    <row r="6256" spans="4:66" x14ac:dyDescent="0.25">
      <c r="D6256"/>
      <c r="E6256" s="10"/>
      <c r="F6256" s="10"/>
      <c r="G6256" s="10"/>
      <c r="H6256" s="10"/>
      <c r="I6256" s="10"/>
      <c r="J6256" s="10"/>
      <c r="K6256" s="11"/>
      <c r="L6256" s="11"/>
      <c r="M6256" s="12"/>
      <c r="N6256" s="12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  <c r="AR6256" s="12"/>
      <c r="AS6256" s="12"/>
      <c r="AT6256" s="12"/>
      <c r="AU6256" s="12"/>
      <c r="AV6256" s="12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12"/>
      <c r="BG6256" s="12"/>
      <c r="BH6256" s="12"/>
      <c r="BI6256" s="12"/>
      <c r="BJ6256" s="13"/>
      <c r="BK6256" s="13"/>
      <c r="BL6256" s="13"/>
      <c r="BM6256" s="13"/>
      <c r="BN6256" s="13"/>
    </row>
    <row r="6257" spans="4:66" x14ac:dyDescent="0.25">
      <c r="D6257"/>
      <c r="E6257" s="10"/>
      <c r="F6257" s="10"/>
      <c r="G6257" s="10"/>
      <c r="H6257" s="10"/>
      <c r="I6257" s="10"/>
      <c r="J6257" s="10"/>
      <c r="K6257" s="11"/>
      <c r="L6257" s="11"/>
      <c r="M6257" s="12"/>
      <c r="N6257" s="12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  <c r="AR6257" s="12"/>
      <c r="AS6257" s="12"/>
      <c r="AT6257" s="12"/>
      <c r="AU6257" s="12"/>
      <c r="AV6257" s="12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12"/>
      <c r="BG6257" s="12"/>
      <c r="BH6257" s="12"/>
      <c r="BI6257" s="12"/>
      <c r="BJ6257" s="13"/>
      <c r="BK6257" s="13"/>
      <c r="BL6257" s="13"/>
      <c r="BM6257" s="13"/>
      <c r="BN6257" s="13"/>
    </row>
    <row r="6258" spans="4:66" x14ac:dyDescent="0.25">
      <c r="D6258"/>
      <c r="E6258" s="10"/>
      <c r="F6258" s="10"/>
      <c r="G6258" s="10"/>
      <c r="H6258" s="10"/>
      <c r="I6258" s="10"/>
      <c r="J6258" s="10"/>
      <c r="K6258" s="11"/>
      <c r="L6258" s="11"/>
      <c r="M6258" s="12"/>
      <c r="N6258" s="12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  <c r="AR6258" s="12"/>
      <c r="AS6258" s="12"/>
      <c r="AT6258" s="12"/>
      <c r="AU6258" s="12"/>
      <c r="AV6258" s="12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12"/>
      <c r="BG6258" s="12"/>
      <c r="BH6258" s="12"/>
      <c r="BI6258" s="12"/>
      <c r="BJ6258" s="13"/>
      <c r="BK6258" s="13"/>
      <c r="BL6258" s="13"/>
      <c r="BM6258" s="13"/>
      <c r="BN6258" s="13"/>
    </row>
    <row r="6259" spans="4:66" x14ac:dyDescent="0.25">
      <c r="D6259"/>
      <c r="E6259" s="10"/>
      <c r="F6259" s="10"/>
      <c r="G6259" s="10"/>
      <c r="H6259" s="10"/>
      <c r="I6259" s="10"/>
      <c r="J6259" s="10"/>
      <c r="K6259" s="11"/>
      <c r="L6259" s="11"/>
      <c r="M6259" s="12"/>
      <c r="N6259" s="12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  <c r="AR6259" s="12"/>
      <c r="AS6259" s="12"/>
      <c r="AT6259" s="12"/>
      <c r="AU6259" s="12"/>
      <c r="AV6259" s="12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12"/>
      <c r="BG6259" s="12"/>
      <c r="BH6259" s="12"/>
      <c r="BI6259" s="12"/>
      <c r="BJ6259" s="13"/>
      <c r="BK6259" s="13"/>
      <c r="BL6259" s="13"/>
      <c r="BM6259" s="13"/>
      <c r="BN6259" s="13"/>
    </row>
    <row r="6260" spans="4:66" x14ac:dyDescent="0.25">
      <c r="D6260"/>
      <c r="E6260" s="10"/>
      <c r="F6260" s="10"/>
      <c r="G6260" s="10"/>
      <c r="H6260" s="10"/>
      <c r="I6260" s="10"/>
      <c r="J6260" s="10"/>
      <c r="K6260" s="11"/>
      <c r="L6260" s="11"/>
      <c r="M6260" s="12"/>
      <c r="N6260" s="12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  <c r="AR6260" s="12"/>
      <c r="AS6260" s="12"/>
      <c r="AT6260" s="12"/>
      <c r="AU6260" s="12"/>
      <c r="AV6260" s="12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12"/>
      <c r="BG6260" s="12"/>
      <c r="BH6260" s="12"/>
      <c r="BI6260" s="12"/>
      <c r="BJ6260" s="13"/>
      <c r="BK6260" s="13"/>
      <c r="BL6260" s="13"/>
      <c r="BM6260" s="13"/>
      <c r="BN6260" s="13"/>
    </row>
    <row r="6261" spans="4:66" x14ac:dyDescent="0.25">
      <c r="D6261"/>
      <c r="E6261" s="10"/>
      <c r="F6261" s="10"/>
      <c r="G6261" s="10"/>
      <c r="H6261" s="10"/>
      <c r="I6261" s="10"/>
      <c r="J6261" s="10"/>
      <c r="K6261" s="11"/>
      <c r="L6261" s="11"/>
      <c r="M6261" s="12"/>
      <c r="N6261" s="12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  <c r="AR6261" s="12"/>
      <c r="AS6261" s="12"/>
      <c r="AT6261" s="12"/>
      <c r="AU6261" s="12"/>
      <c r="AV6261" s="12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12"/>
      <c r="BG6261" s="12"/>
      <c r="BH6261" s="12"/>
      <c r="BI6261" s="12"/>
      <c r="BJ6261" s="13"/>
      <c r="BK6261" s="13"/>
      <c r="BL6261" s="13"/>
      <c r="BM6261" s="13"/>
      <c r="BN6261" s="13"/>
    </row>
    <row r="6262" spans="4:66" x14ac:dyDescent="0.25">
      <c r="D6262"/>
      <c r="E6262" s="10"/>
      <c r="F6262" s="10"/>
      <c r="G6262" s="10"/>
      <c r="H6262" s="10"/>
      <c r="I6262" s="10"/>
      <c r="J6262" s="10"/>
      <c r="K6262" s="11"/>
      <c r="L6262" s="11"/>
      <c r="M6262" s="12"/>
      <c r="N6262" s="12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  <c r="AR6262" s="12"/>
      <c r="AS6262" s="12"/>
      <c r="AT6262" s="12"/>
      <c r="AU6262" s="12"/>
      <c r="AV6262" s="12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12"/>
      <c r="BG6262" s="12"/>
      <c r="BH6262" s="12"/>
      <c r="BI6262" s="12"/>
      <c r="BJ6262" s="13"/>
      <c r="BK6262" s="13"/>
      <c r="BL6262" s="13"/>
      <c r="BM6262" s="13"/>
      <c r="BN6262" s="13"/>
    </row>
    <row r="6263" spans="4:66" x14ac:dyDescent="0.25">
      <c r="D6263"/>
      <c r="E6263" s="10"/>
      <c r="F6263" s="10"/>
      <c r="G6263" s="10"/>
      <c r="H6263" s="10"/>
      <c r="I6263" s="10"/>
      <c r="J6263" s="10"/>
      <c r="K6263" s="11"/>
      <c r="L6263" s="11"/>
      <c r="M6263" s="12"/>
      <c r="N6263" s="12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  <c r="AR6263" s="12"/>
      <c r="AS6263" s="12"/>
      <c r="AT6263" s="12"/>
      <c r="AU6263" s="12"/>
      <c r="AV6263" s="12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12"/>
      <c r="BG6263" s="12"/>
      <c r="BH6263" s="12"/>
      <c r="BI6263" s="12"/>
      <c r="BJ6263" s="13"/>
      <c r="BK6263" s="13"/>
      <c r="BL6263" s="13"/>
      <c r="BM6263" s="13"/>
      <c r="BN6263" s="13"/>
    </row>
    <row r="6264" spans="4:66" x14ac:dyDescent="0.25">
      <c r="D6264"/>
      <c r="E6264" s="10"/>
      <c r="F6264" s="10"/>
      <c r="G6264" s="10"/>
      <c r="H6264" s="10"/>
      <c r="I6264" s="10"/>
      <c r="J6264" s="10"/>
      <c r="K6264" s="11"/>
      <c r="L6264" s="11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  <c r="AR6264" s="12"/>
      <c r="AS6264" s="12"/>
      <c r="AT6264" s="12"/>
      <c r="AU6264" s="12"/>
      <c r="AV6264" s="12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12"/>
      <c r="BG6264" s="12"/>
      <c r="BH6264" s="12"/>
      <c r="BI6264" s="12"/>
      <c r="BJ6264" s="13"/>
      <c r="BK6264" s="13"/>
      <c r="BL6264" s="13"/>
      <c r="BM6264" s="13"/>
      <c r="BN6264" s="13"/>
    </row>
    <row r="6265" spans="4:66" x14ac:dyDescent="0.25">
      <c r="D6265"/>
      <c r="E6265" s="10"/>
      <c r="F6265" s="10"/>
      <c r="G6265" s="10"/>
      <c r="H6265" s="10"/>
      <c r="I6265" s="10"/>
      <c r="J6265" s="10"/>
      <c r="K6265" s="11"/>
      <c r="L6265" s="11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  <c r="AR6265" s="12"/>
      <c r="AS6265" s="12"/>
      <c r="AT6265" s="12"/>
      <c r="AU6265" s="12"/>
      <c r="AV6265" s="12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12"/>
      <c r="BG6265" s="12"/>
      <c r="BH6265" s="12"/>
      <c r="BI6265" s="12"/>
      <c r="BJ6265" s="13"/>
      <c r="BK6265" s="13"/>
      <c r="BL6265" s="13"/>
      <c r="BM6265" s="13"/>
      <c r="BN6265" s="13"/>
    </row>
    <row r="6266" spans="4:66" x14ac:dyDescent="0.25">
      <c r="D6266"/>
      <c r="E6266" s="10"/>
      <c r="F6266" s="10"/>
      <c r="G6266" s="10"/>
      <c r="H6266" s="10"/>
      <c r="I6266" s="10"/>
      <c r="J6266" s="10"/>
      <c r="K6266" s="11"/>
      <c r="L6266" s="11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  <c r="AR6266" s="12"/>
      <c r="AS6266" s="12"/>
      <c r="AT6266" s="12"/>
      <c r="AU6266" s="12"/>
      <c r="AV6266" s="12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12"/>
      <c r="BG6266" s="12"/>
      <c r="BH6266" s="12"/>
      <c r="BI6266" s="12"/>
      <c r="BJ6266" s="13"/>
      <c r="BK6266" s="13"/>
      <c r="BL6266" s="13"/>
      <c r="BM6266" s="13"/>
      <c r="BN6266" s="13"/>
    </row>
    <row r="6267" spans="4:66" x14ac:dyDescent="0.25">
      <c r="D6267"/>
      <c r="E6267" s="10"/>
      <c r="F6267" s="10"/>
      <c r="G6267" s="10"/>
      <c r="H6267" s="10"/>
      <c r="I6267" s="10"/>
      <c r="J6267" s="10"/>
      <c r="K6267" s="11"/>
      <c r="L6267" s="11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  <c r="AR6267" s="12"/>
      <c r="AS6267" s="12"/>
      <c r="AT6267" s="12"/>
      <c r="AU6267" s="12"/>
      <c r="AV6267" s="12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12"/>
      <c r="BG6267" s="12"/>
      <c r="BH6267" s="12"/>
      <c r="BI6267" s="12"/>
      <c r="BJ6267" s="13"/>
      <c r="BK6267" s="13"/>
      <c r="BL6267" s="13"/>
      <c r="BM6267" s="13"/>
      <c r="BN6267" s="13"/>
    </row>
    <row r="6268" spans="4:66" x14ac:dyDescent="0.25">
      <c r="D6268"/>
      <c r="E6268" s="10"/>
      <c r="F6268" s="10"/>
      <c r="G6268" s="10"/>
      <c r="H6268" s="10"/>
      <c r="I6268" s="10"/>
      <c r="J6268" s="10"/>
      <c r="K6268" s="11"/>
      <c r="L6268" s="11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  <c r="AR6268" s="12"/>
      <c r="AS6268" s="12"/>
      <c r="AT6268" s="12"/>
      <c r="AU6268" s="12"/>
      <c r="AV6268" s="12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12"/>
      <c r="BG6268" s="12"/>
      <c r="BH6268" s="12"/>
      <c r="BI6268" s="12"/>
      <c r="BJ6268" s="13"/>
      <c r="BK6268" s="13"/>
      <c r="BL6268" s="13"/>
      <c r="BM6268" s="13"/>
      <c r="BN6268" s="13"/>
    </row>
    <row r="6269" spans="4:66" x14ac:dyDescent="0.25">
      <c r="D6269"/>
      <c r="E6269" s="10"/>
      <c r="F6269" s="10"/>
      <c r="G6269" s="10"/>
      <c r="H6269" s="10"/>
      <c r="I6269" s="10"/>
      <c r="J6269" s="10"/>
      <c r="K6269" s="11"/>
      <c r="L6269" s="11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  <c r="AR6269" s="12"/>
      <c r="AS6269" s="12"/>
      <c r="AT6269" s="12"/>
      <c r="AU6269" s="12"/>
      <c r="AV6269" s="12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12"/>
      <c r="BG6269" s="12"/>
      <c r="BH6269" s="12"/>
      <c r="BI6269" s="12"/>
      <c r="BJ6269" s="13"/>
      <c r="BK6269" s="13"/>
      <c r="BL6269" s="13"/>
      <c r="BM6269" s="13"/>
      <c r="BN6269" s="13"/>
    </row>
    <row r="6270" spans="4:66" x14ac:dyDescent="0.25">
      <c r="D6270"/>
      <c r="E6270" s="10"/>
      <c r="F6270" s="10"/>
      <c r="G6270" s="10"/>
      <c r="H6270" s="10"/>
      <c r="I6270" s="10"/>
      <c r="J6270" s="10"/>
      <c r="K6270" s="11"/>
      <c r="L6270" s="11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  <c r="AR6270" s="12"/>
      <c r="AS6270" s="12"/>
      <c r="AT6270" s="12"/>
      <c r="AU6270" s="12"/>
      <c r="AV6270" s="12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12"/>
      <c r="BG6270" s="12"/>
      <c r="BH6270" s="12"/>
      <c r="BI6270" s="12"/>
      <c r="BJ6270" s="13"/>
      <c r="BK6270" s="13"/>
      <c r="BL6270" s="13"/>
      <c r="BM6270" s="13"/>
      <c r="BN6270" s="13"/>
    </row>
    <row r="6271" spans="4:66" x14ac:dyDescent="0.25">
      <c r="D6271"/>
      <c r="E6271" s="10"/>
      <c r="F6271" s="10"/>
      <c r="G6271" s="10"/>
      <c r="H6271" s="10"/>
      <c r="I6271" s="10"/>
      <c r="J6271" s="10"/>
      <c r="K6271" s="11"/>
      <c r="L6271" s="11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  <c r="AR6271" s="12"/>
      <c r="AS6271" s="12"/>
      <c r="AT6271" s="12"/>
      <c r="AU6271" s="12"/>
      <c r="AV6271" s="12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12"/>
      <c r="BG6271" s="12"/>
      <c r="BH6271" s="12"/>
      <c r="BI6271" s="12"/>
      <c r="BJ6271" s="13"/>
      <c r="BK6271" s="13"/>
      <c r="BL6271" s="13"/>
      <c r="BM6271" s="13"/>
      <c r="BN6271" s="13"/>
    </row>
    <row r="6272" spans="4:66" x14ac:dyDescent="0.25">
      <c r="D6272"/>
      <c r="E6272" s="10"/>
      <c r="F6272" s="10"/>
      <c r="G6272" s="10"/>
      <c r="H6272" s="10"/>
      <c r="I6272" s="10"/>
      <c r="J6272" s="10"/>
      <c r="K6272" s="11"/>
      <c r="L6272" s="11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  <c r="AR6272" s="12"/>
      <c r="AS6272" s="12"/>
      <c r="AT6272" s="12"/>
      <c r="AU6272" s="12"/>
      <c r="AV6272" s="12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12"/>
      <c r="BG6272" s="12"/>
      <c r="BH6272" s="12"/>
      <c r="BI6272" s="12"/>
      <c r="BJ6272" s="13"/>
      <c r="BK6272" s="13"/>
      <c r="BL6272" s="13"/>
      <c r="BM6272" s="13"/>
      <c r="BN6272" s="13"/>
    </row>
    <row r="6273" spans="4:66" x14ac:dyDescent="0.25">
      <c r="D6273"/>
      <c r="E6273" s="10"/>
      <c r="F6273" s="10"/>
      <c r="G6273" s="10"/>
      <c r="H6273" s="10"/>
      <c r="I6273" s="10"/>
      <c r="J6273" s="10"/>
      <c r="K6273" s="11"/>
      <c r="L6273" s="11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  <c r="AR6273" s="12"/>
      <c r="AS6273" s="12"/>
      <c r="AT6273" s="12"/>
      <c r="AU6273" s="12"/>
      <c r="AV6273" s="12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12"/>
      <c r="BG6273" s="12"/>
      <c r="BH6273" s="12"/>
      <c r="BI6273" s="12"/>
      <c r="BJ6273" s="13"/>
      <c r="BK6273" s="13"/>
      <c r="BL6273" s="13"/>
      <c r="BM6273" s="13"/>
      <c r="BN6273" s="13"/>
    </row>
    <row r="6274" spans="4:66" x14ac:dyDescent="0.25">
      <c r="D6274"/>
      <c r="E6274" s="10"/>
      <c r="F6274" s="10"/>
      <c r="G6274" s="10"/>
      <c r="H6274" s="10"/>
      <c r="I6274" s="10"/>
      <c r="J6274" s="10"/>
      <c r="K6274" s="11"/>
      <c r="L6274" s="11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  <c r="AR6274" s="12"/>
      <c r="AS6274" s="12"/>
      <c r="AT6274" s="12"/>
      <c r="AU6274" s="12"/>
      <c r="AV6274" s="12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12"/>
      <c r="BG6274" s="12"/>
      <c r="BH6274" s="12"/>
      <c r="BI6274" s="12"/>
      <c r="BJ6274" s="13"/>
      <c r="BK6274" s="13"/>
      <c r="BL6274" s="13"/>
      <c r="BM6274" s="13"/>
      <c r="BN6274" s="13"/>
    </row>
    <row r="6275" spans="4:66" x14ac:dyDescent="0.25">
      <c r="D6275"/>
      <c r="E6275" s="10"/>
      <c r="F6275" s="10"/>
      <c r="G6275" s="10"/>
      <c r="H6275" s="10"/>
      <c r="I6275" s="10"/>
      <c r="J6275" s="10"/>
      <c r="K6275" s="11"/>
      <c r="L6275" s="11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  <c r="AR6275" s="12"/>
      <c r="AS6275" s="12"/>
      <c r="AT6275" s="12"/>
      <c r="AU6275" s="12"/>
      <c r="AV6275" s="12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12"/>
      <c r="BG6275" s="12"/>
      <c r="BH6275" s="12"/>
      <c r="BI6275" s="12"/>
      <c r="BJ6275" s="13"/>
      <c r="BK6275" s="13"/>
      <c r="BL6275" s="13"/>
      <c r="BM6275" s="13"/>
      <c r="BN6275" s="13"/>
    </row>
    <row r="6276" spans="4:66" x14ac:dyDescent="0.25">
      <c r="D6276"/>
      <c r="E6276" s="10"/>
      <c r="F6276" s="10"/>
      <c r="G6276" s="10"/>
      <c r="H6276" s="10"/>
      <c r="I6276" s="10"/>
      <c r="J6276" s="10"/>
      <c r="K6276" s="11"/>
      <c r="L6276" s="11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  <c r="AR6276" s="12"/>
      <c r="AS6276" s="12"/>
      <c r="AT6276" s="12"/>
      <c r="AU6276" s="12"/>
      <c r="AV6276" s="12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12"/>
      <c r="BG6276" s="12"/>
      <c r="BH6276" s="12"/>
      <c r="BI6276" s="12"/>
      <c r="BJ6276" s="13"/>
      <c r="BK6276" s="13"/>
      <c r="BL6276" s="13"/>
      <c r="BM6276" s="13"/>
      <c r="BN6276" s="13"/>
    </row>
    <row r="6277" spans="4:66" x14ac:dyDescent="0.25">
      <c r="D6277"/>
      <c r="E6277" s="10"/>
      <c r="F6277" s="10"/>
      <c r="G6277" s="10"/>
      <c r="H6277" s="10"/>
      <c r="I6277" s="10"/>
      <c r="J6277" s="10"/>
      <c r="K6277" s="11"/>
      <c r="L6277" s="11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  <c r="AR6277" s="12"/>
      <c r="AS6277" s="12"/>
      <c r="AT6277" s="12"/>
      <c r="AU6277" s="12"/>
      <c r="AV6277" s="12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12"/>
      <c r="BG6277" s="12"/>
      <c r="BH6277" s="12"/>
      <c r="BI6277" s="12"/>
      <c r="BJ6277" s="13"/>
      <c r="BK6277" s="13"/>
      <c r="BL6277" s="13"/>
      <c r="BM6277" s="13"/>
      <c r="BN6277" s="13"/>
    </row>
    <row r="6278" spans="4:66" x14ac:dyDescent="0.25">
      <c r="D6278"/>
      <c r="E6278" s="10"/>
      <c r="F6278" s="10"/>
      <c r="G6278" s="10"/>
      <c r="H6278" s="10"/>
      <c r="I6278" s="10"/>
      <c r="J6278" s="10"/>
      <c r="K6278" s="11"/>
      <c r="L6278" s="11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  <c r="AR6278" s="12"/>
      <c r="AS6278" s="12"/>
      <c r="AT6278" s="12"/>
      <c r="AU6278" s="12"/>
      <c r="AV6278" s="12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12"/>
      <c r="BG6278" s="12"/>
      <c r="BH6278" s="12"/>
      <c r="BI6278" s="12"/>
      <c r="BJ6278" s="13"/>
      <c r="BK6278" s="13"/>
      <c r="BL6278" s="13"/>
      <c r="BM6278" s="13"/>
      <c r="BN6278" s="13"/>
    </row>
    <row r="6279" spans="4:66" x14ac:dyDescent="0.25">
      <c r="D6279"/>
      <c r="E6279" s="10"/>
      <c r="F6279" s="10"/>
      <c r="G6279" s="10"/>
      <c r="H6279" s="10"/>
      <c r="I6279" s="10"/>
      <c r="J6279" s="10"/>
      <c r="K6279" s="11"/>
      <c r="L6279" s="11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  <c r="AR6279" s="12"/>
      <c r="AS6279" s="12"/>
      <c r="AT6279" s="12"/>
      <c r="AU6279" s="12"/>
      <c r="AV6279" s="12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12"/>
      <c r="BG6279" s="12"/>
      <c r="BH6279" s="12"/>
      <c r="BI6279" s="12"/>
      <c r="BJ6279" s="13"/>
      <c r="BK6279" s="13"/>
      <c r="BL6279" s="13"/>
      <c r="BM6279" s="13"/>
      <c r="BN6279" s="13"/>
    </row>
    <row r="6280" spans="4:66" x14ac:dyDescent="0.25">
      <c r="D6280"/>
      <c r="E6280" s="10"/>
      <c r="F6280" s="10"/>
      <c r="G6280" s="10"/>
      <c r="H6280" s="10"/>
      <c r="I6280" s="10"/>
      <c r="J6280" s="10"/>
      <c r="K6280" s="11"/>
      <c r="L6280" s="11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  <c r="AR6280" s="12"/>
      <c r="AS6280" s="12"/>
      <c r="AT6280" s="12"/>
      <c r="AU6280" s="12"/>
      <c r="AV6280" s="12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12"/>
      <c r="BG6280" s="12"/>
      <c r="BH6280" s="12"/>
      <c r="BI6280" s="12"/>
      <c r="BJ6280" s="13"/>
      <c r="BK6280" s="13"/>
      <c r="BL6280" s="13"/>
      <c r="BM6280" s="13"/>
      <c r="BN6280" s="13"/>
    </row>
    <row r="6281" spans="4:66" x14ac:dyDescent="0.25">
      <c r="D6281"/>
      <c r="E6281" s="10"/>
      <c r="F6281" s="10"/>
      <c r="G6281" s="10"/>
      <c r="H6281" s="10"/>
      <c r="I6281" s="10"/>
      <c r="J6281" s="10"/>
      <c r="K6281" s="11"/>
      <c r="L6281" s="11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  <c r="AR6281" s="12"/>
      <c r="AS6281" s="12"/>
      <c r="AT6281" s="12"/>
      <c r="AU6281" s="12"/>
      <c r="AV6281" s="12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12"/>
      <c r="BG6281" s="12"/>
      <c r="BH6281" s="12"/>
      <c r="BI6281" s="12"/>
      <c r="BJ6281" s="13"/>
      <c r="BK6281" s="13"/>
      <c r="BL6281" s="13"/>
      <c r="BM6281" s="13"/>
      <c r="BN6281" s="13"/>
    </row>
    <row r="6282" spans="4:66" x14ac:dyDescent="0.25">
      <c r="D6282"/>
      <c r="E6282" s="10"/>
      <c r="F6282" s="10"/>
      <c r="G6282" s="10"/>
      <c r="H6282" s="10"/>
      <c r="I6282" s="10"/>
      <c r="J6282" s="10"/>
      <c r="K6282" s="11"/>
      <c r="L6282" s="11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  <c r="AR6282" s="12"/>
      <c r="AS6282" s="12"/>
      <c r="AT6282" s="12"/>
      <c r="AU6282" s="12"/>
      <c r="AV6282" s="12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12"/>
      <c r="BG6282" s="12"/>
      <c r="BH6282" s="12"/>
      <c r="BI6282" s="12"/>
      <c r="BJ6282" s="13"/>
      <c r="BK6282" s="13"/>
      <c r="BL6282" s="13"/>
      <c r="BM6282" s="13"/>
      <c r="BN6282" s="13"/>
    </row>
    <row r="6283" spans="4:66" x14ac:dyDescent="0.25">
      <c r="D6283"/>
      <c r="E6283" s="10"/>
      <c r="F6283" s="10"/>
      <c r="G6283" s="10"/>
      <c r="H6283" s="10"/>
      <c r="I6283" s="10"/>
      <c r="J6283" s="10"/>
      <c r="K6283" s="11"/>
      <c r="L6283" s="11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  <c r="AR6283" s="12"/>
      <c r="AS6283" s="12"/>
      <c r="AT6283" s="12"/>
      <c r="AU6283" s="12"/>
      <c r="AV6283" s="12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12"/>
      <c r="BG6283" s="12"/>
      <c r="BH6283" s="12"/>
      <c r="BI6283" s="12"/>
      <c r="BJ6283" s="13"/>
      <c r="BK6283" s="13"/>
      <c r="BL6283" s="13"/>
      <c r="BM6283" s="13"/>
      <c r="BN6283" s="13"/>
    </row>
    <row r="6284" spans="4:66" x14ac:dyDescent="0.25">
      <c r="D6284"/>
      <c r="E6284" s="10"/>
      <c r="F6284" s="10"/>
      <c r="G6284" s="10"/>
      <c r="H6284" s="10"/>
      <c r="I6284" s="10"/>
      <c r="J6284" s="10"/>
      <c r="K6284" s="11"/>
      <c r="L6284" s="11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  <c r="AR6284" s="12"/>
      <c r="AS6284" s="12"/>
      <c r="AT6284" s="12"/>
      <c r="AU6284" s="12"/>
      <c r="AV6284" s="12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12"/>
      <c r="BG6284" s="12"/>
      <c r="BH6284" s="12"/>
      <c r="BI6284" s="12"/>
      <c r="BJ6284" s="13"/>
      <c r="BK6284" s="13"/>
      <c r="BL6284" s="13"/>
      <c r="BM6284" s="13"/>
      <c r="BN6284" s="13"/>
    </row>
    <row r="6285" spans="4:66" x14ac:dyDescent="0.25">
      <c r="D6285"/>
      <c r="E6285" s="10"/>
      <c r="F6285" s="10"/>
      <c r="G6285" s="10"/>
      <c r="H6285" s="10"/>
      <c r="I6285" s="10"/>
      <c r="J6285" s="10"/>
      <c r="K6285" s="11"/>
      <c r="L6285" s="11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  <c r="AR6285" s="12"/>
      <c r="AS6285" s="12"/>
      <c r="AT6285" s="12"/>
      <c r="AU6285" s="12"/>
      <c r="AV6285" s="12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12"/>
      <c r="BG6285" s="12"/>
      <c r="BH6285" s="12"/>
      <c r="BI6285" s="12"/>
      <c r="BJ6285" s="13"/>
      <c r="BK6285" s="13"/>
      <c r="BL6285" s="13"/>
      <c r="BM6285" s="13"/>
      <c r="BN6285" s="13"/>
    </row>
    <row r="6286" spans="4:66" x14ac:dyDescent="0.25">
      <c r="D6286"/>
      <c r="E6286" s="10"/>
      <c r="F6286" s="10"/>
      <c r="G6286" s="10"/>
      <c r="H6286" s="10"/>
      <c r="I6286" s="10"/>
      <c r="J6286" s="10"/>
      <c r="K6286" s="11"/>
      <c r="L6286" s="11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  <c r="AR6286" s="12"/>
      <c r="AS6286" s="12"/>
      <c r="AT6286" s="12"/>
      <c r="AU6286" s="12"/>
      <c r="AV6286" s="12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12"/>
      <c r="BG6286" s="12"/>
      <c r="BH6286" s="12"/>
      <c r="BI6286" s="12"/>
      <c r="BJ6286" s="13"/>
      <c r="BK6286" s="13"/>
      <c r="BL6286" s="13"/>
      <c r="BM6286" s="13"/>
      <c r="BN6286" s="13"/>
    </row>
    <row r="6287" spans="4:66" x14ac:dyDescent="0.25">
      <c r="D6287"/>
      <c r="E6287" s="10"/>
      <c r="F6287" s="10"/>
      <c r="G6287" s="10"/>
      <c r="H6287" s="10"/>
      <c r="I6287" s="10"/>
      <c r="J6287" s="10"/>
      <c r="K6287" s="11"/>
      <c r="L6287" s="11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  <c r="AR6287" s="12"/>
      <c r="AS6287" s="12"/>
      <c r="AT6287" s="12"/>
      <c r="AU6287" s="12"/>
      <c r="AV6287" s="12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12"/>
      <c r="BG6287" s="12"/>
      <c r="BH6287" s="12"/>
      <c r="BI6287" s="12"/>
      <c r="BJ6287" s="13"/>
      <c r="BK6287" s="13"/>
      <c r="BL6287" s="13"/>
      <c r="BM6287" s="13"/>
      <c r="BN6287" s="13"/>
    </row>
    <row r="6288" spans="4:66" x14ac:dyDescent="0.25">
      <c r="D6288"/>
      <c r="E6288" s="10"/>
      <c r="F6288" s="10"/>
      <c r="G6288" s="10"/>
      <c r="H6288" s="10"/>
      <c r="I6288" s="10"/>
      <c r="J6288" s="10"/>
      <c r="K6288" s="11"/>
      <c r="L6288" s="11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  <c r="AR6288" s="12"/>
      <c r="AS6288" s="12"/>
      <c r="AT6288" s="12"/>
      <c r="AU6288" s="12"/>
      <c r="AV6288" s="12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12"/>
      <c r="BG6288" s="12"/>
      <c r="BH6288" s="12"/>
      <c r="BI6288" s="12"/>
      <c r="BJ6288" s="13"/>
      <c r="BK6288" s="13"/>
      <c r="BL6288" s="13"/>
      <c r="BM6288" s="13"/>
      <c r="BN6288" s="13"/>
    </row>
    <row r="6289" spans="4:66" x14ac:dyDescent="0.25">
      <c r="D6289"/>
      <c r="E6289" s="10"/>
      <c r="F6289" s="10"/>
      <c r="G6289" s="10"/>
      <c r="H6289" s="10"/>
      <c r="I6289" s="10"/>
      <c r="J6289" s="10"/>
      <c r="K6289" s="11"/>
      <c r="L6289" s="11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  <c r="AR6289" s="12"/>
      <c r="AS6289" s="12"/>
      <c r="AT6289" s="12"/>
      <c r="AU6289" s="12"/>
      <c r="AV6289" s="12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12"/>
      <c r="BG6289" s="12"/>
      <c r="BH6289" s="12"/>
      <c r="BI6289" s="12"/>
      <c r="BJ6289" s="13"/>
      <c r="BK6289" s="13"/>
      <c r="BL6289" s="13"/>
      <c r="BM6289" s="13"/>
      <c r="BN6289" s="13"/>
    </row>
    <row r="6290" spans="4:66" x14ac:dyDescent="0.25">
      <c r="D6290"/>
      <c r="E6290" s="10"/>
      <c r="F6290" s="10"/>
      <c r="G6290" s="10"/>
      <c r="H6290" s="10"/>
      <c r="I6290" s="10"/>
      <c r="J6290" s="10"/>
      <c r="K6290" s="11"/>
      <c r="L6290" s="11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  <c r="AR6290" s="12"/>
      <c r="AS6290" s="12"/>
      <c r="AT6290" s="12"/>
      <c r="AU6290" s="12"/>
      <c r="AV6290" s="12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12"/>
      <c r="BG6290" s="12"/>
      <c r="BH6290" s="12"/>
      <c r="BI6290" s="12"/>
      <c r="BJ6290" s="13"/>
      <c r="BK6290" s="13"/>
      <c r="BL6290" s="13"/>
      <c r="BM6290" s="13"/>
      <c r="BN6290" s="13"/>
    </row>
    <row r="6291" spans="4:66" x14ac:dyDescent="0.25">
      <c r="D6291"/>
      <c r="E6291" s="10"/>
      <c r="F6291" s="10"/>
      <c r="G6291" s="10"/>
      <c r="H6291" s="10"/>
      <c r="I6291" s="10"/>
      <c r="J6291" s="10"/>
      <c r="K6291" s="11"/>
      <c r="L6291" s="11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  <c r="AR6291" s="12"/>
      <c r="AS6291" s="12"/>
      <c r="AT6291" s="12"/>
      <c r="AU6291" s="12"/>
      <c r="AV6291" s="12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12"/>
      <c r="BG6291" s="12"/>
      <c r="BH6291" s="12"/>
      <c r="BI6291" s="12"/>
      <c r="BJ6291" s="13"/>
      <c r="BK6291" s="13"/>
      <c r="BL6291" s="13"/>
      <c r="BM6291" s="13"/>
      <c r="BN6291" s="13"/>
    </row>
    <row r="6292" spans="4:66" x14ac:dyDescent="0.25">
      <c r="D6292"/>
      <c r="E6292" s="10"/>
      <c r="F6292" s="10"/>
      <c r="G6292" s="10"/>
      <c r="H6292" s="10"/>
      <c r="I6292" s="10"/>
      <c r="J6292" s="10"/>
      <c r="K6292" s="11"/>
      <c r="L6292" s="11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  <c r="AR6292" s="12"/>
      <c r="AS6292" s="12"/>
      <c r="AT6292" s="12"/>
      <c r="AU6292" s="12"/>
      <c r="AV6292" s="12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12"/>
      <c r="BG6292" s="12"/>
      <c r="BH6292" s="12"/>
      <c r="BI6292" s="12"/>
      <c r="BJ6292" s="13"/>
      <c r="BK6292" s="13"/>
      <c r="BL6292" s="13"/>
      <c r="BM6292" s="13"/>
      <c r="BN6292" s="13"/>
    </row>
    <row r="6293" spans="4:66" x14ac:dyDescent="0.25">
      <c r="D6293"/>
      <c r="E6293" s="10"/>
      <c r="F6293" s="10"/>
      <c r="G6293" s="10"/>
      <c r="H6293" s="10"/>
      <c r="I6293" s="10"/>
      <c r="J6293" s="10"/>
      <c r="K6293" s="11"/>
      <c r="L6293" s="11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  <c r="AR6293" s="12"/>
      <c r="AS6293" s="12"/>
      <c r="AT6293" s="12"/>
      <c r="AU6293" s="12"/>
      <c r="AV6293" s="12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12"/>
      <c r="BG6293" s="12"/>
      <c r="BH6293" s="12"/>
      <c r="BI6293" s="12"/>
      <c r="BJ6293" s="13"/>
      <c r="BK6293" s="13"/>
      <c r="BL6293" s="13"/>
      <c r="BM6293" s="13"/>
      <c r="BN6293" s="13"/>
    </row>
    <row r="6294" spans="4:66" x14ac:dyDescent="0.25">
      <c r="D6294"/>
      <c r="E6294" s="10"/>
      <c r="F6294" s="10"/>
      <c r="G6294" s="10"/>
      <c r="H6294" s="10"/>
      <c r="I6294" s="10"/>
      <c r="J6294" s="10"/>
      <c r="K6294" s="11"/>
      <c r="L6294" s="11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  <c r="AR6294" s="12"/>
      <c r="AS6294" s="12"/>
      <c r="AT6294" s="12"/>
      <c r="AU6294" s="12"/>
      <c r="AV6294" s="12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12"/>
      <c r="BG6294" s="12"/>
      <c r="BH6294" s="12"/>
      <c r="BI6294" s="12"/>
      <c r="BJ6294" s="13"/>
      <c r="BK6294" s="13"/>
      <c r="BL6294" s="13"/>
      <c r="BM6294" s="13"/>
      <c r="BN6294" s="13"/>
    </row>
    <row r="6295" spans="4:66" x14ac:dyDescent="0.25">
      <c r="D6295"/>
      <c r="E6295" s="10"/>
      <c r="F6295" s="10"/>
      <c r="G6295" s="10"/>
      <c r="H6295" s="10"/>
      <c r="I6295" s="10"/>
      <c r="J6295" s="10"/>
      <c r="K6295" s="11"/>
      <c r="L6295" s="11"/>
      <c r="M6295" s="12"/>
      <c r="N6295" s="12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  <c r="AR6295" s="12"/>
      <c r="AS6295" s="12"/>
      <c r="AT6295" s="12"/>
      <c r="AU6295" s="12"/>
      <c r="AV6295" s="12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12"/>
      <c r="BG6295" s="12"/>
      <c r="BH6295" s="12"/>
      <c r="BI6295" s="12"/>
      <c r="BJ6295" s="13"/>
      <c r="BK6295" s="13"/>
      <c r="BL6295" s="13"/>
      <c r="BM6295" s="13"/>
      <c r="BN6295" s="13"/>
    </row>
    <row r="6296" spans="4:66" x14ac:dyDescent="0.25">
      <c r="D6296"/>
      <c r="E6296" s="10"/>
      <c r="F6296" s="10"/>
      <c r="G6296" s="10"/>
      <c r="H6296" s="10"/>
      <c r="I6296" s="10"/>
      <c r="J6296" s="10"/>
      <c r="K6296" s="11"/>
      <c r="L6296" s="11"/>
      <c r="M6296" s="12"/>
      <c r="N6296" s="12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  <c r="AR6296" s="12"/>
      <c r="AS6296" s="12"/>
      <c r="AT6296" s="12"/>
      <c r="AU6296" s="12"/>
      <c r="AV6296" s="12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12"/>
      <c r="BG6296" s="12"/>
      <c r="BH6296" s="12"/>
      <c r="BI6296" s="12"/>
      <c r="BJ6296" s="13"/>
      <c r="BK6296" s="13"/>
      <c r="BL6296" s="13"/>
      <c r="BM6296" s="13"/>
      <c r="BN6296" s="13"/>
    </row>
    <row r="6297" spans="4:66" x14ac:dyDescent="0.25">
      <c r="D6297"/>
      <c r="E6297" s="10"/>
      <c r="F6297" s="10"/>
      <c r="G6297" s="10"/>
      <c r="H6297" s="10"/>
      <c r="I6297" s="10"/>
      <c r="J6297" s="10"/>
      <c r="K6297" s="11"/>
      <c r="L6297" s="11"/>
      <c r="M6297" s="12"/>
      <c r="N6297" s="12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  <c r="AR6297" s="12"/>
      <c r="AS6297" s="12"/>
      <c r="AT6297" s="12"/>
      <c r="AU6297" s="12"/>
      <c r="AV6297" s="12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12"/>
      <c r="BG6297" s="12"/>
      <c r="BH6297" s="12"/>
      <c r="BI6297" s="12"/>
      <c r="BJ6297" s="13"/>
      <c r="BK6297" s="13"/>
      <c r="BL6297" s="13"/>
      <c r="BM6297" s="13"/>
      <c r="BN6297" s="13"/>
    </row>
    <row r="6298" spans="4:66" x14ac:dyDescent="0.25">
      <c r="D6298"/>
      <c r="E6298" s="10"/>
      <c r="F6298" s="10"/>
      <c r="G6298" s="10"/>
      <c r="H6298" s="10"/>
      <c r="I6298" s="10"/>
      <c r="J6298" s="10"/>
      <c r="K6298" s="11"/>
      <c r="L6298" s="11"/>
      <c r="M6298" s="12"/>
      <c r="N6298" s="12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  <c r="AR6298" s="12"/>
      <c r="AS6298" s="12"/>
      <c r="AT6298" s="12"/>
      <c r="AU6298" s="12"/>
      <c r="AV6298" s="12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12"/>
      <c r="BG6298" s="12"/>
      <c r="BH6298" s="12"/>
      <c r="BI6298" s="12"/>
      <c r="BJ6298" s="13"/>
      <c r="BK6298" s="13"/>
      <c r="BL6298" s="13"/>
      <c r="BM6298" s="13"/>
      <c r="BN6298" s="13"/>
    </row>
    <row r="6299" spans="4:66" x14ac:dyDescent="0.25">
      <c r="D6299"/>
      <c r="E6299" s="10"/>
      <c r="F6299" s="10"/>
      <c r="G6299" s="10"/>
      <c r="H6299" s="10"/>
      <c r="I6299" s="10"/>
      <c r="J6299" s="10"/>
      <c r="K6299" s="11"/>
      <c r="L6299" s="11"/>
      <c r="M6299" s="12"/>
      <c r="N6299" s="12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  <c r="AR6299" s="12"/>
      <c r="AS6299" s="12"/>
      <c r="AT6299" s="12"/>
      <c r="AU6299" s="12"/>
      <c r="AV6299" s="12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12"/>
      <c r="BG6299" s="12"/>
      <c r="BH6299" s="12"/>
      <c r="BI6299" s="12"/>
      <c r="BJ6299" s="13"/>
      <c r="BK6299" s="13"/>
      <c r="BL6299" s="13"/>
      <c r="BM6299" s="13"/>
      <c r="BN6299" s="13"/>
    </row>
    <row r="6300" spans="4:66" x14ac:dyDescent="0.25">
      <c r="D6300"/>
      <c r="E6300" s="10"/>
      <c r="F6300" s="10"/>
      <c r="G6300" s="10"/>
      <c r="H6300" s="10"/>
      <c r="I6300" s="10"/>
      <c r="J6300" s="10"/>
      <c r="K6300" s="11"/>
      <c r="L6300" s="11"/>
      <c r="M6300" s="12"/>
      <c r="N6300" s="12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  <c r="AR6300" s="12"/>
      <c r="AS6300" s="12"/>
      <c r="AT6300" s="12"/>
      <c r="AU6300" s="12"/>
      <c r="AV6300" s="12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12"/>
      <c r="BG6300" s="12"/>
      <c r="BH6300" s="12"/>
      <c r="BI6300" s="12"/>
      <c r="BJ6300" s="13"/>
      <c r="BK6300" s="13"/>
      <c r="BL6300" s="13"/>
      <c r="BM6300" s="13"/>
      <c r="BN6300" s="13"/>
    </row>
    <row r="6301" spans="4:66" x14ac:dyDescent="0.25">
      <c r="D6301"/>
      <c r="E6301" s="10"/>
      <c r="F6301" s="10"/>
      <c r="G6301" s="10"/>
      <c r="H6301" s="10"/>
      <c r="I6301" s="10"/>
      <c r="J6301" s="10"/>
      <c r="K6301" s="11"/>
      <c r="L6301" s="11"/>
      <c r="M6301" s="12"/>
      <c r="N6301" s="12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  <c r="AR6301" s="12"/>
      <c r="AS6301" s="12"/>
      <c r="AT6301" s="12"/>
      <c r="AU6301" s="12"/>
      <c r="AV6301" s="12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12"/>
      <c r="BG6301" s="12"/>
      <c r="BH6301" s="12"/>
      <c r="BI6301" s="12"/>
      <c r="BJ6301" s="13"/>
      <c r="BK6301" s="13"/>
      <c r="BL6301" s="13"/>
      <c r="BM6301" s="13"/>
      <c r="BN6301" s="13"/>
    </row>
    <row r="6302" spans="4:66" x14ac:dyDescent="0.25">
      <c r="D6302"/>
      <c r="E6302" s="10"/>
      <c r="F6302" s="10"/>
      <c r="G6302" s="10"/>
      <c r="H6302" s="10"/>
      <c r="I6302" s="10"/>
      <c r="J6302" s="10"/>
      <c r="K6302" s="11"/>
      <c r="L6302" s="11"/>
      <c r="M6302" s="12"/>
      <c r="N6302" s="12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  <c r="AR6302" s="12"/>
      <c r="AS6302" s="12"/>
      <c r="AT6302" s="12"/>
      <c r="AU6302" s="12"/>
      <c r="AV6302" s="12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12"/>
      <c r="BG6302" s="12"/>
      <c r="BH6302" s="12"/>
      <c r="BI6302" s="12"/>
      <c r="BJ6302" s="13"/>
      <c r="BK6302" s="13"/>
      <c r="BL6302" s="13"/>
      <c r="BM6302" s="13"/>
      <c r="BN6302" s="13"/>
    </row>
    <row r="6303" spans="4:66" x14ac:dyDescent="0.25">
      <c r="D6303"/>
      <c r="E6303" s="10"/>
      <c r="F6303" s="10"/>
      <c r="G6303" s="10"/>
      <c r="H6303" s="10"/>
      <c r="I6303" s="10"/>
      <c r="J6303" s="10"/>
      <c r="K6303" s="11"/>
      <c r="L6303" s="11"/>
      <c r="M6303" s="12"/>
      <c r="N6303" s="12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  <c r="AR6303" s="12"/>
      <c r="AS6303" s="12"/>
      <c r="AT6303" s="12"/>
      <c r="AU6303" s="12"/>
      <c r="AV6303" s="12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12"/>
      <c r="BG6303" s="12"/>
      <c r="BH6303" s="12"/>
      <c r="BI6303" s="12"/>
      <c r="BJ6303" s="13"/>
      <c r="BK6303" s="13"/>
      <c r="BL6303" s="13"/>
      <c r="BM6303" s="13"/>
      <c r="BN6303" s="13"/>
    </row>
    <row r="6304" spans="4:66" x14ac:dyDescent="0.25">
      <c r="D6304"/>
      <c r="E6304" s="10"/>
      <c r="F6304" s="10"/>
      <c r="G6304" s="10"/>
      <c r="H6304" s="10"/>
      <c r="I6304" s="10"/>
      <c r="J6304" s="10"/>
      <c r="K6304" s="11"/>
      <c r="L6304" s="11"/>
      <c r="M6304" s="12"/>
      <c r="N6304" s="12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  <c r="AR6304" s="12"/>
      <c r="AS6304" s="12"/>
      <c r="AT6304" s="12"/>
      <c r="AU6304" s="12"/>
      <c r="AV6304" s="12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12"/>
      <c r="BG6304" s="12"/>
      <c r="BH6304" s="12"/>
      <c r="BI6304" s="12"/>
      <c r="BJ6304" s="13"/>
      <c r="BK6304" s="13"/>
      <c r="BL6304" s="13"/>
      <c r="BM6304" s="13"/>
      <c r="BN6304" s="13"/>
    </row>
    <row r="6305" spans="4:66" x14ac:dyDescent="0.25">
      <c r="D6305"/>
      <c r="E6305" s="10"/>
      <c r="F6305" s="10"/>
      <c r="G6305" s="10"/>
      <c r="H6305" s="10"/>
      <c r="I6305" s="10"/>
      <c r="J6305" s="10"/>
      <c r="K6305" s="11"/>
      <c r="L6305" s="11"/>
      <c r="M6305" s="12"/>
      <c r="N6305" s="12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  <c r="AR6305" s="12"/>
      <c r="AS6305" s="12"/>
      <c r="AT6305" s="12"/>
      <c r="AU6305" s="12"/>
      <c r="AV6305" s="12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12"/>
      <c r="BG6305" s="12"/>
      <c r="BH6305" s="12"/>
      <c r="BI6305" s="12"/>
      <c r="BJ6305" s="13"/>
      <c r="BK6305" s="13"/>
      <c r="BL6305" s="13"/>
      <c r="BM6305" s="13"/>
      <c r="BN6305" s="13"/>
    </row>
    <row r="6306" spans="4:66" x14ac:dyDescent="0.25">
      <c r="D6306"/>
      <c r="E6306" s="10"/>
      <c r="F6306" s="10"/>
      <c r="G6306" s="10"/>
      <c r="H6306" s="10"/>
      <c r="I6306" s="10"/>
      <c r="J6306" s="10"/>
      <c r="K6306" s="11"/>
      <c r="L6306" s="11"/>
      <c r="M6306" s="12"/>
      <c r="N6306" s="12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  <c r="AR6306" s="12"/>
      <c r="AS6306" s="12"/>
      <c r="AT6306" s="12"/>
      <c r="AU6306" s="12"/>
      <c r="AV6306" s="12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12"/>
      <c r="BG6306" s="12"/>
      <c r="BH6306" s="12"/>
      <c r="BI6306" s="12"/>
      <c r="BJ6306" s="13"/>
      <c r="BK6306" s="13"/>
      <c r="BL6306" s="13"/>
      <c r="BM6306" s="13"/>
      <c r="BN6306" s="13"/>
    </row>
    <row r="6307" spans="4:66" x14ac:dyDescent="0.25">
      <c r="D6307"/>
      <c r="E6307" s="10"/>
      <c r="F6307" s="10"/>
      <c r="G6307" s="10"/>
      <c r="H6307" s="10"/>
      <c r="I6307" s="10"/>
      <c r="J6307" s="10"/>
      <c r="K6307" s="11"/>
      <c r="L6307" s="11"/>
      <c r="M6307" s="12"/>
      <c r="N6307" s="12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  <c r="AR6307" s="12"/>
      <c r="AS6307" s="12"/>
      <c r="AT6307" s="12"/>
      <c r="AU6307" s="12"/>
      <c r="AV6307" s="12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12"/>
      <c r="BG6307" s="12"/>
      <c r="BH6307" s="12"/>
      <c r="BI6307" s="12"/>
      <c r="BJ6307" s="13"/>
      <c r="BK6307" s="13"/>
      <c r="BL6307" s="13"/>
      <c r="BM6307" s="13"/>
      <c r="BN6307" s="13"/>
    </row>
    <row r="6308" spans="4:66" x14ac:dyDescent="0.25">
      <c r="D6308"/>
      <c r="E6308" s="10"/>
      <c r="F6308" s="10"/>
      <c r="G6308" s="10"/>
      <c r="H6308" s="10"/>
      <c r="I6308" s="10"/>
      <c r="J6308" s="10"/>
      <c r="K6308" s="11"/>
      <c r="L6308" s="11"/>
      <c r="M6308" s="12"/>
      <c r="N6308" s="12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  <c r="AR6308" s="12"/>
      <c r="AS6308" s="12"/>
      <c r="AT6308" s="12"/>
      <c r="AU6308" s="12"/>
      <c r="AV6308" s="12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12"/>
      <c r="BG6308" s="12"/>
      <c r="BH6308" s="12"/>
      <c r="BI6308" s="12"/>
      <c r="BJ6308" s="13"/>
      <c r="BK6308" s="13"/>
      <c r="BL6308" s="13"/>
      <c r="BM6308" s="13"/>
      <c r="BN6308" s="13"/>
    </row>
    <row r="6309" spans="4:66" x14ac:dyDescent="0.25">
      <c r="D6309"/>
      <c r="E6309" s="10"/>
      <c r="F6309" s="10"/>
      <c r="G6309" s="10"/>
      <c r="H6309" s="10"/>
      <c r="I6309" s="10"/>
      <c r="J6309" s="10"/>
      <c r="K6309" s="11"/>
      <c r="L6309" s="11"/>
      <c r="M6309" s="12"/>
      <c r="N6309" s="12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  <c r="AR6309" s="12"/>
      <c r="AS6309" s="12"/>
      <c r="AT6309" s="12"/>
      <c r="AU6309" s="12"/>
      <c r="AV6309" s="12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12"/>
      <c r="BG6309" s="12"/>
      <c r="BH6309" s="12"/>
      <c r="BI6309" s="12"/>
      <c r="BJ6309" s="13"/>
      <c r="BK6309" s="13"/>
      <c r="BL6309" s="13"/>
      <c r="BM6309" s="13"/>
      <c r="BN6309" s="13"/>
    </row>
    <row r="6310" spans="4:66" x14ac:dyDescent="0.25">
      <c r="D6310"/>
      <c r="E6310" s="10"/>
      <c r="F6310" s="10"/>
      <c r="G6310" s="10"/>
      <c r="H6310" s="10"/>
      <c r="I6310" s="10"/>
      <c r="J6310" s="10"/>
      <c r="K6310" s="11"/>
      <c r="L6310" s="11"/>
      <c r="M6310" s="12"/>
      <c r="N6310" s="12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  <c r="AR6310" s="12"/>
      <c r="AS6310" s="12"/>
      <c r="AT6310" s="12"/>
      <c r="AU6310" s="12"/>
      <c r="AV6310" s="12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12"/>
      <c r="BG6310" s="12"/>
      <c r="BH6310" s="12"/>
      <c r="BI6310" s="12"/>
      <c r="BJ6310" s="13"/>
      <c r="BK6310" s="13"/>
      <c r="BL6310" s="13"/>
      <c r="BM6310" s="13"/>
      <c r="BN6310" s="13"/>
    </row>
    <row r="6311" spans="4:66" x14ac:dyDescent="0.25">
      <c r="D6311"/>
      <c r="E6311" s="10"/>
      <c r="F6311" s="10"/>
      <c r="G6311" s="10"/>
      <c r="H6311" s="10"/>
      <c r="I6311" s="10"/>
      <c r="J6311" s="10"/>
      <c r="K6311" s="11"/>
      <c r="L6311" s="11"/>
      <c r="M6311" s="12"/>
      <c r="N6311" s="12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  <c r="AR6311" s="12"/>
      <c r="AS6311" s="12"/>
      <c r="AT6311" s="12"/>
      <c r="AU6311" s="12"/>
      <c r="AV6311" s="12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12"/>
      <c r="BG6311" s="12"/>
      <c r="BH6311" s="12"/>
      <c r="BI6311" s="12"/>
      <c r="BJ6311" s="13"/>
      <c r="BK6311" s="13"/>
      <c r="BL6311" s="13"/>
      <c r="BM6311" s="13"/>
      <c r="BN6311" s="13"/>
    </row>
    <row r="6312" spans="4:66" x14ac:dyDescent="0.25">
      <c r="D6312"/>
      <c r="E6312" s="10"/>
      <c r="F6312" s="10"/>
      <c r="G6312" s="10"/>
      <c r="H6312" s="10"/>
      <c r="I6312" s="10"/>
      <c r="J6312" s="10"/>
      <c r="K6312" s="11"/>
      <c r="L6312" s="11"/>
      <c r="M6312" s="12"/>
      <c r="N6312" s="12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  <c r="AR6312" s="12"/>
      <c r="AS6312" s="12"/>
      <c r="AT6312" s="12"/>
      <c r="AU6312" s="12"/>
      <c r="AV6312" s="12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12"/>
      <c r="BG6312" s="12"/>
      <c r="BH6312" s="12"/>
      <c r="BI6312" s="12"/>
      <c r="BJ6312" s="13"/>
      <c r="BK6312" s="13"/>
      <c r="BL6312" s="13"/>
      <c r="BM6312" s="13"/>
      <c r="BN6312" s="13"/>
    </row>
    <row r="6313" spans="4:66" x14ac:dyDescent="0.25">
      <c r="D6313"/>
      <c r="E6313" s="10"/>
      <c r="F6313" s="10"/>
      <c r="G6313" s="10"/>
      <c r="H6313" s="10"/>
      <c r="I6313" s="10"/>
      <c r="J6313" s="10"/>
      <c r="K6313" s="11"/>
      <c r="L6313" s="11"/>
      <c r="M6313" s="12"/>
      <c r="N6313" s="12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  <c r="AR6313" s="12"/>
      <c r="AS6313" s="12"/>
      <c r="AT6313" s="12"/>
      <c r="AU6313" s="12"/>
      <c r="AV6313" s="12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12"/>
      <c r="BG6313" s="12"/>
      <c r="BH6313" s="12"/>
      <c r="BI6313" s="12"/>
      <c r="BJ6313" s="13"/>
      <c r="BK6313" s="13"/>
      <c r="BL6313" s="13"/>
      <c r="BM6313" s="13"/>
      <c r="BN6313" s="13"/>
    </row>
    <row r="6314" spans="4:66" x14ac:dyDescent="0.25">
      <c r="D6314"/>
      <c r="E6314" s="10"/>
      <c r="F6314" s="10"/>
      <c r="G6314" s="10"/>
      <c r="H6314" s="10"/>
      <c r="I6314" s="10"/>
      <c r="J6314" s="10"/>
      <c r="K6314" s="11"/>
      <c r="L6314" s="11"/>
      <c r="M6314" s="12"/>
      <c r="N6314" s="12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  <c r="AR6314" s="12"/>
      <c r="AS6314" s="12"/>
      <c r="AT6314" s="12"/>
      <c r="AU6314" s="12"/>
      <c r="AV6314" s="12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12"/>
      <c r="BG6314" s="12"/>
      <c r="BH6314" s="12"/>
      <c r="BI6314" s="12"/>
      <c r="BJ6314" s="13"/>
      <c r="BK6314" s="13"/>
      <c r="BL6314" s="13"/>
      <c r="BM6314" s="13"/>
      <c r="BN6314" s="13"/>
    </row>
    <row r="6315" spans="4:66" x14ac:dyDescent="0.25">
      <c r="D6315"/>
      <c r="E6315" s="10"/>
      <c r="F6315" s="10"/>
      <c r="G6315" s="10"/>
      <c r="H6315" s="10"/>
      <c r="I6315" s="10"/>
      <c r="J6315" s="10"/>
      <c r="K6315" s="11"/>
      <c r="L6315" s="11"/>
      <c r="M6315" s="12"/>
      <c r="N6315" s="12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  <c r="AR6315" s="12"/>
      <c r="AS6315" s="12"/>
      <c r="AT6315" s="12"/>
      <c r="AU6315" s="12"/>
      <c r="AV6315" s="12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12"/>
      <c r="BG6315" s="12"/>
      <c r="BH6315" s="12"/>
      <c r="BI6315" s="12"/>
      <c r="BJ6315" s="13"/>
      <c r="BK6315" s="13"/>
      <c r="BL6315" s="13"/>
      <c r="BM6315" s="13"/>
      <c r="BN6315" s="13"/>
    </row>
    <row r="6316" spans="4:66" x14ac:dyDescent="0.25">
      <c r="D6316"/>
      <c r="E6316" s="10"/>
      <c r="F6316" s="10"/>
      <c r="G6316" s="10"/>
      <c r="H6316" s="10"/>
      <c r="I6316" s="10"/>
      <c r="J6316" s="10"/>
      <c r="K6316" s="11"/>
      <c r="L6316" s="11"/>
      <c r="M6316" s="12"/>
      <c r="N6316" s="12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  <c r="AR6316" s="12"/>
      <c r="AS6316" s="12"/>
      <c r="AT6316" s="12"/>
      <c r="AU6316" s="12"/>
      <c r="AV6316" s="12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12"/>
      <c r="BG6316" s="12"/>
      <c r="BH6316" s="12"/>
      <c r="BI6316" s="12"/>
      <c r="BJ6316" s="13"/>
      <c r="BK6316" s="13"/>
      <c r="BL6316" s="13"/>
      <c r="BM6316" s="13"/>
      <c r="BN6316" s="13"/>
    </row>
    <row r="6317" spans="4:66" x14ac:dyDescent="0.25">
      <c r="D6317"/>
      <c r="E6317" s="10"/>
      <c r="F6317" s="10"/>
      <c r="G6317" s="10"/>
      <c r="H6317" s="10"/>
      <c r="I6317" s="10"/>
      <c r="J6317" s="10"/>
      <c r="K6317" s="11"/>
      <c r="L6317" s="11"/>
      <c r="M6317" s="12"/>
      <c r="N6317" s="12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  <c r="AR6317" s="12"/>
      <c r="AS6317" s="12"/>
      <c r="AT6317" s="12"/>
      <c r="AU6317" s="12"/>
      <c r="AV6317" s="12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12"/>
      <c r="BG6317" s="12"/>
      <c r="BH6317" s="12"/>
      <c r="BI6317" s="12"/>
      <c r="BJ6317" s="13"/>
      <c r="BK6317" s="13"/>
      <c r="BL6317" s="13"/>
      <c r="BM6317" s="13"/>
      <c r="BN6317" s="13"/>
    </row>
    <row r="6318" spans="4:66" x14ac:dyDescent="0.25">
      <c r="D6318"/>
      <c r="E6318" s="10"/>
      <c r="F6318" s="10"/>
      <c r="G6318" s="10"/>
      <c r="H6318" s="10"/>
      <c r="I6318" s="10"/>
      <c r="J6318" s="10"/>
      <c r="K6318" s="11"/>
      <c r="L6318" s="11"/>
      <c r="M6318" s="12"/>
      <c r="N6318" s="12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  <c r="AR6318" s="12"/>
      <c r="AS6318" s="12"/>
      <c r="AT6318" s="12"/>
      <c r="AU6318" s="12"/>
      <c r="AV6318" s="12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12"/>
      <c r="BG6318" s="12"/>
      <c r="BH6318" s="12"/>
      <c r="BI6318" s="12"/>
      <c r="BJ6318" s="13"/>
      <c r="BK6318" s="13"/>
      <c r="BL6318" s="13"/>
      <c r="BM6318" s="13"/>
      <c r="BN6318" s="13"/>
    </row>
    <row r="6319" spans="4:66" x14ac:dyDescent="0.25">
      <c r="D6319"/>
      <c r="E6319" s="10"/>
      <c r="F6319" s="10"/>
      <c r="G6319" s="10"/>
      <c r="H6319" s="10"/>
      <c r="I6319" s="10"/>
      <c r="J6319" s="10"/>
      <c r="K6319" s="11"/>
      <c r="L6319" s="11"/>
      <c r="M6319" s="12"/>
      <c r="N6319" s="12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  <c r="AR6319" s="12"/>
      <c r="AS6319" s="12"/>
      <c r="AT6319" s="12"/>
      <c r="AU6319" s="12"/>
      <c r="AV6319" s="12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12"/>
      <c r="BG6319" s="12"/>
      <c r="BH6319" s="12"/>
      <c r="BI6319" s="12"/>
      <c r="BJ6319" s="13"/>
      <c r="BK6319" s="13"/>
      <c r="BL6319" s="13"/>
      <c r="BM6319" s="13"/>
      <c r="BN6319" s="13"/>
    </row>
    <row r="6320" spans="4:66" x14ac:dyDescent="0.25">
      <c r="D6320"/>
      <c r="E6320" s="10"/>
      <c r="F6320" s="10"/>
      <c r="G6320" s="10"/>
      <c r="H6320" s="10"/>
      <c r="I6320" s="10"/>
      <c r="J6320" s="10"/>
      <c r="K6320" s="11"/>
      <c r="L6320" s="11"/>
      <c r="M6320" s="12"/>
      <c r="N6320" s="12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  <c r="AR6320" s="12"/>
      <c r="AS6320" s="12"/>
      <c r="AT6320" s="12"/>
      <c r="AU6320" s="12"/>
      <c r="AV6320" s="12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12"/>
      <c r="BG6320" s="12"/>
      <c r="BH6320" s="12"/>
      <c r="BI6320" s="12"/>
      <c r="BJ6320" s="13"/>
      <c r="BK6320" s="13"/>
      <c r="BL6320" s="13"/>
      <c r="BM6320" s="13"/>
      <c r="BN6320" s="13"/>
    </row>
    <row r="6321" spans="4:66" x14ac:dyDescent="0.25">
      <c r="D6321"/>
      <c r="E6321" s="10"/>
      <c r="F6321" s="10"/>
      <c r="G6321" s="10"/>
      <c r="H6321" s="10"/>
      <c r="I6321" s="10"/>
      <c r="J6321" s="10"/>
      <c r="K6321" s="11"/>
      <c r="L6321" s="11"/>
      <c r="M6321" s="12"/>
      <c r="N6321" s="12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  <c r="AR6321" s="12"/>
      <c r="AS6321" s="12"/>
      <c r="AT6321" s="12"/>
      <c r="AU6321" s="12"/>
      <c r="AV6321" s="12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12"/>
      <c r="BG6321" s="12"/>
      <c r="BH6321" s="12"/>
      <c r="BI6321" s="12"/>
      <c r="BJ6321" s="13"/>
      <c r="BK6321" s="13"/>
      <c r="BL6321" s="13"/>
      <c r="BM6321" s="13"/>
      <c r="BN6321" s="13"/>
    </row>
    <row r="6322" spans="4:66" x14ac:dyDescent="0.25">
      <c r="D6322"/>
      <c r="E6322" s="10"/>
      <c r="F6322" s="10"/>
      <c r="G6322" s="10"/>
      <c r="H6322" s="10"/>
      <c r="I6322" s="10"/>
      <c r="J6322" s="10"/>
      <c r="K6322" s="11"/>
      <c r="L6322" s="11"/>
      <c r="M6322" s="12"/>
      <c r="N6322" s="12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  <c r="AR6322" s="12"/>
      <c r="AS6322" s="12"/>
      <c r="AT6322" s="12"/>
      <c r="AU6322" s="12"/>
      <c r="AV6322" s="12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12"/>
      <c r="BG6322" s="12"/>
      <c r="BH6322" s="12"/>
      <c r="BI6322" s="12"/>
      <c r="BJ6322" s="13"/>
      <c r="BK6322" s="13"/>
      <c r="BL6322" s="13"/>
      <c r="BM6322" s="13"/>
      <c r="BN6322" s="13"/>
    </row>
    <row r="6323" spans="4:66" x14ac:dyDescent="0.25">
      <c r="D6323"/>
      <c r="E6323" s="10"/>
      <c r="F6323" s="10"/>
      <c r="G6323" s="10"/>
      <c r="H6323" s="10"/>
      <c r="I6323" s="10"/>
      <c r="J6323" s="10"/>
      <c r="K6323" s="11"/>
      <c r="L6323" s="11"/>
      <c r="M6323" s="12"/>
      <c r="N6323" s="12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  <c r="AR6323" s="12"/>
      <c r="AS6323" s="12"/>
      <c r="AT6323" s="12"/>
      <c r="AU6323" s="12"/>
      <c r="AV6323" s="12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12"/>
      <c r="BG6323" s="12"/>
      <c r="BH6323" s="12"/>
      <c r="BI6323" s="12"/>
      <c r="BJ6323" s="13"/>
      <c r="BK6323" s="13"/>
      <c r="BL6323" s="13"/>
      <c r="BM6323" s="13"/>
      <c r="BN6323" s="13"/>
    </row>
    <row r="6324" spans="4:66" x14ac:dyDescent="0.25">
      <c r="D6324"/>
      <c r="E6324" s="10"/>
      <c r="F6324" s="10"/>
      <c r="G6324" s="10"/>
      <c r="H6324" s="10"/>
      <c r="I6324" s="10"/>
      <c r="J6324" s="10"/>
      <c r="K6324" s="11"/>
      <c r="L6324" s="11"/>
      <c r="M6324" s="12"/>
      <c r="N6324" s="12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  <c r="AR6324" s="12"/>
      <c r="AS6324" s="12"/>
      <c r="AT6324" s="12"/>
      <c r="AU6324" s="12"/>
      <c r="AV6324" s="12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12"/>
      <c r="BG6324" s="12"/>
      <c r="BH6324" s="12"/>
      <c r="BI6324" s="12"/>
      <c r="BJ6324" s="13"/>
      <c r="BK6324" s="13"/>
      <c r="BL6324" s="13"/>
      <c r="BM6324" s="13"/>
      <c r="BN6324" s="13"/>
    </row>
    <row r="6325" spans="4:66" x14ac:dyDescent="0.25">
      <c r="D6325"/>
      <c r="E6325" s="10"/>
      <c r="F6325" s="10"/>
      <c r="G6325" s="10"/>
      <c r="H6325" s="10"/>
      <c r="I6325" s="10"/>
      <c r="J6325" s="10"/>
      <c r="K6325" s="11"/>
      <c r="L6325" s="11"/>
      <c r="M6325" s="12"/>
      <c r="N6325" s="12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  <c r="AR6325" s="12"/>
      <c r="AS6325" s="12"/>
      <c r="AT6325" s="12"/>
      <c r="AU6325" s="12"/>
      <c r="AV6325" s="12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12"/>
      <c r="BG6325" s="12"/>
      <c r="BH6325" s="12"/>
      <c r="BI6325" s="12"/>
      <c r="BJ6325" s="13"/>
      <c r="BK6325" s="13"/>
      <c r="BL6325" s="13"/>
      <c r="BM6325" s="13"/>
      <c r="BN6325" s="13"/>
    </row>
    <row r="6326" spans="4:66" x14ac:dyDescent="0.25">
      <c r="D6326"/>
      <c r="E6326" s="10"/>
      <c r="F6326" s="10"/>
      <c r="G6326" s="10"/>
      <c r="H6326" s="10"/>
      <c r="I6326" s="10"/>
      <c r="J6326" s="10"/>
      <c r="K6326" s="11"/>
      <c r="L6326" s="11"/>
      <c r="M6326" s="12"/>
      <c r="N6326" s="12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  <c r="AR6326" s="12"/>
      <c r="AS6326" s="12"/>
      <c r="AT6326" s="12"/>
      <c r="AU6326" s="12"/>
      <c r="AV6326" s="12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12"/>
      <c r="BG6326" s="12"/>
      <c r="BH6326" s="12"/>
      <c r="BI6326" s="12"/>
      <c r="BJ6326" s="13"/>
      <c r="BK6326" s="13"/>
      <c r="BL6326" s="13"/>
      <c r="BM6326" s="13"/>
      <c r="BN6326" s="13"/>
    </row>
    <row r="6327" spans="4:66" x14ac:dyDescent="0.25">
      <c r="D6327"/>
      <c r="E6327" s="10"/>
      <c r="F6327" s="10"/>
      <c r="G6327" s="10"/>
      <c r="H6327" s="10"/>
      <c r="I6327" s="10"/>
      <c r="J6327" s="10"/>
      <c r="K6327" s="11"/>
      <c r="L6327" s="11"/>
      <c r="M6327" s="12"/>
      <c r="N6327" s="12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  <c r="AR6327" s="12"/>
      <c r="AS6327" s="12"/>
      <c r="AT6327" s="12"/>
      <c r="AU6327" s="12"/>
      <c r="AV6327" s="12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12"/>
      <c r="BG6327" s="12"/>
      <c r="BH6327" s="12"/>
      <c r="BI6327" s="12"/>
      <c r="BJ6327" s="13"/>
      <c r="BK6327" s="13"/>
      <c r="BL6327" s="13"/>
      <c r="BM6327" s="13"/>
      <c r="BN6327" s="13"/>
    </row>
    <row r="6328" spans="4:66" x14ac:dyDescent="0.25">
      <c r="D6328"/>
      <c r="E6328" s="10"/>
      <c r="F6328" s="10"/>
      <c r="G6328" s="10"/>
      <c r="H6328" s="10"/>
      <c r="I6328" s="10"/>
      <c r="J6328" s="10"/>
      <c r="K6328" s="11"/>
      <c r="L6328" s="11"/>
      <c r="M6328" s="12"/>
      <c r="N6328" s="12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  <c r="AR6328" s="12"/>
      <c r="AS6328" s="12"/>
      <c r="AT6328" s="12"/>
      <c r="AU6328" s="12"/>
      <c r="AV6328" s="12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12"/>
      <c r="BG6328" s="12"/>
      <c r="BH6328" s="12"/>
      <c r="BI6328" s="12"/>
      <c r="BJ6328" s="13"/>
      <c r="BK6328" s="13"/>
      <c r="BL6328" s="13"/>
      <c r="BM6328" s="13"/>
      <c r="BN6328" s="13"/>
    </row>
    <row r="6329" spans="4:66" x14ac:dyDescent="0.25">
      <c r="D6329"/>
      <c r="E6329" s="10"/>
      <c r="F6329" s="10"/>
      <c r="G6329" s="10"/>
      <c r="H6329" s="10"/>
      <c r="I6329" s="10"/>
      <c r="J6329" s="10"/>
      <c r="K6329" s="11"/>
      <c r="L6329" s="11"/>
      <c r="M6329" s="12"/>
      <c r="N6329" s="12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  <c r="AR6329" s="12"/>
      <c r="AS6329" s="12"/>
      <c r="AT6329" s="12"/>
      <c r="AU6329" s="12"/>
      <c r="AV6329" s="12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12"/>
      <c r="BG6329" s="12"/>
      <c r="BH6329" s="12"/>
      <c r="BI6329" s="12"/>
      <c r="BJ6329" s="13"/>
      <c r="BK6329" s="13"/>
      <c r="BL6329" s="13"/>
      <c r="BM6329" s="13"/>
      <c r="BN6329" s="13"/>
    </row>
    <row r="6330" spans="4:66" x14ac:dyDescent="0.25">
      <c r="D6330"/>
      <c r="E6330" s="10"/>
      <c r="F6330" s="10"/>
      <c r="G6330" s="10"/>
      <c r="H6330" s="10"/>
      <c r="I6330" s="10"/>
      <c r="J6330" s="10"/>
      <c r="K6330" s="11"/>
      <c r="L6330" s="11"/>
      <c r="M6330" s="12"/>
      <c r="N6330" s="12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  <c r="AR6330" s="12"/>
      <c r="AS6330" s="12"/>
      <c r="AT6330" s="12"/>
      <c r="AU6330" s="12"/>
      <c r="AV6330" s="12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12"/>
      <c r="BG6330" s="12"/>
      <c r="BH6330" s="12"/>
      <c r="BI6330" s="12"/>
      <c r="BJ6330" s="13"/>
      <c r="BK6330" s="13"/>
      <c r="BL6330" s="13"/>
      <c r="BM6330" s="13"/>
      <c r="BN6330" s="13"/>
    </row>
    <row r="6331" spans="4:66" x14ac:dyDescent="0.25">
      <c r="D6331"/>
      <c r="E6331" s="10"/>
      <c r="F6331" s="10"/>
      <c r="G6331" s="10"/>
      <c r="H6331" s="10"/>
      <c r="I6331" s="10"/>
      <c r="J6331" s="10"/>
      <c r="K6331" s="11"/>
      <c r="L6331" s="11"/>
      <c r="M6331" s="12"/>
      <c r="N6331" s="12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  <c r="AR6331" s="12"/>
      <c r="AS6331" s="12"/>
      <c r="AT6331" s="12"/>
      <c r="AU6331" s="12"/>
      <c r="AV6331" s="12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12"/>
      <c r="BG6331" s="12"/>
      <c r="BH6331" s="12"/>
      <c r="BI6331" s="12"/>
      <c r="BJ6331" s="13"/>
      <c r="BK6331" s="13"/>
      <c r="BL6331" s="13"/>
      <c r="BM6331" s="13"/>
      <c r="BN6331" s="13"/>
    </row>
    <row r="6332" spans="4:66" x14ac:dyDescent="0.25">
      <c r="D6332"/>
      <c r="E6332" s="10"/>
      <c r="F6332" s="10"/>
      <c r="G6332" s="10"/>
      <c r="H6332" s="10"/>
      <c r="I6332" s="10"/>
      <c r="J6332" s="10"/>
      <c r="K6332" s="11"/>
      <c r="L6332" s="11"/>
      <c r="M6332" s="12"/>
      <c r="N6332" s="12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  <c r="AR6332" s="12"/>
      <c r="AS6332" s="12"/>
      <c r="AT6332" s="12"/>
      <c r="AU6332" s="12"/>
      <c r="AV6332" s="12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12"/>
      <c r="BG6332" s="12"/>
      <c r="BH6332" s="12"/>
      <c r="BI6332" s="12"/>
      <c r="BJ6332" s="13"/>
      <c r="BK6332" s="13"/>
      <c r="BL6332" s="13"/>
      <c r="BM6332" s="13"/>
      <c r="BN6332" s="13"/>
    </row>
    <row r="6333" spans="4:66" x14ac:dyDescent="0.25">
      <c r="D6333"/>
      <c r="E6333" s="10"/>
      <c r="F6333" s="10"/>
      <c r="G6333" s="10"/>
      <c r="H6333" s="10"/>
      <c r="I6333" s="10"/>
      <c r="J6333" s="10"/>
      <c r="K6333" s="11"/>
      <c r="L6333" s="11"/>
      <c r="M6333" s="12"/>
      <c r="N6333" s="12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  <c r="AR6333" s="12"/>
      <c r="AS6333" s="12"/>
      <c r="AT6333" s="12"/>
      <c r="AU6333" s="12"/>
      <c r="AV6333" s="12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12"/>
      <c r="BG6333" s="12"/>
      <c r="BH6333" s="12"/>
      <c r="BI6333" s="12"/>
      <c r="BJ6333" s="13"/>
      <c r="BK6333" s="13"/>
      <c r="BL6333" s="13"/>
      <c r="BM6333" s="13"/>
      <c r="BN6333" s="13"/>
    </row>
    <row r="6334" spans="4:66" s="14" customFormat="1" x14ac:dyDescent="0.25">
      <c r="K6334" s="16"/>
      <c r="L6334" s="16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  <c r="Y6334" s="17"/>
      <c r="Z6334" s="17"/>
      <c r="AA6334" s="17"/>
      <c r="AB6334" s="17"/>
      <c r="AC6334" s="17"/>
      <c r="AD6334" s="17"/>
      <c r="AE6334" s="17"/>
      <c r="AF6334" s="17"/>
      <c r="AG6334" s="17"/>
      <c r="AH6334" s="17"/>
      <c r="AI6334" s="17"/>
      <c r="AJ6334" s="17"/>
      <c r="AK6334" s="17"/>
      <c r="AL6334" s="17"/>
      <c r="AM6334" s="17"/>
      <c r="AN6334" s="17"/>
      <c r="AO6334" s="17"/>
      <c r="AP6334" s="17"/>
      <c r="AQ6334" s="17"/>
      <c r="AR6334" s="17"/>
      <c r="AS6334" s="17"/>
      <c r="AT6334" s="17"/>
      <c r="AU6334" s="17"/>
      <c r="AV6334" s="17"/>
      <c r="AW6334" s="17"/>
      <c r="AX6334" s="17"/>
      <c r="AY6334" s="17"/>
      <c r="AZ6334" s="17"/>
      <c r="BA6334" s="17"/>
      <c r="BB6334" s="17"/>
      <c r="BC6334" s="17"/>
      <c r="BD6334" s="17"/>
      <c r="BE6334" s="17"/>
      <c r="BF6334" s="17"/>
      <c r="BG6334" s="17"/>
      <c r="BH6334" s="17"/>
      <c r="BI6334" s="17"/>
      <c r="BJ6334" s="18"/>
      <c r="BK6334" s="18"/>
      <c r="BL6334" s="18"/>
      <c r="BM6334" s="18"/>
      <c r="BN6334" s="18"/>
    </row>
    <row r="6335" spans="4:66" x14ac:dyDescent="0.25">
      <c r="D6335"/>
      <c r="E6335" s="10"/>
      <c r="F6335" s="10"/>
      <c r="G6335" s="10"/>
      <c r="H6335" s="10"/>
      <c r="I6335" s="10"/>
      <c r="J6335" s="10"/>
      <c r="K6335" s="11"/>
      <c r="L6335" s="11"/>
      <c r="M6335" s="12"/>
      <c r="N6335" s="12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  <c r="AR6335" s="12"/>
      <c r="AS6335" s="12"/>
      <c r="AT6335" s="12"/>
      <c r="AU6335" s="12"/>
      <c r="AV6335" s="12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12"/>
      <c r="BG6335" s="12"/>
      <c r="BH6335" s="12"/>
      <c r="BI6335" s="12"/>
      <c r="BJ6335" s="13"/>
      <c r="BK6335" s="13"/>
      <c r="BL6335" s="13"/>
      <c r="BM6335" s="13"/>
      <c r="BN6335" s="13"/>
    </row>
    <row r="6336" spans="4:66" x14ac:dyDescent="0.25">
      <c r="D6336"/>
      <c r="E6336" s="10"/>
      <c r="F6336" s="10"/>
      <c r="G6336" s="10"/>
      <c r="H6336" s="10"/>
      <c r="I6336" s="10"/>
      <c r="J6336" s="10"/>
      <c r="K6336" s="11"/>
      <c r="L6336" s="11"/>
      <c r="M6336" s="12"/>
      <c r="N6336" s="12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  <c r="AR6336" s="12"/>
      <c r="AS6336" s="12"/>
      <c r="AT6336" s="12"/>
      <c r="AU6336" s="12"/>
      <c r="AV6336" s="12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12"/>
      <c r="BG6336" s="12"/>
      <c r="BH6336" s="12"/>
      <c r="BI6336" s="12"/>
      <c r="BJ6336" s="13"/>
      <c r="BK6336" s="13"/>
      <c r="BL6336" s="13"/>
      <c r="BM6336" s="13"/>
      <c r="BN6336" s="13"/>
    </row>
    <row r="6337" spans="4:66" x14ac:dyDescent="0.25">
      <c r="D6337"/>
      <c r="E6337" s="10"/>
      <c r="F6337" s="10"/>
      <c r="G6337" s="10"/>
      <c r="H6337" s="10"/>
      <c r="I6337" s="10"/>
      <c r="J6337" s="10"/>
      <c r="K6337" s="11"/>
      <c r="L6337" s="11"/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  <c r="AR6337" s="12"/>
      <c r="AS6337" s="12"/>
      <c r="AT6337" s="12"/>
      <c r="AU6337" s="12"/>
      <c r="AV6337" s="12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12"/>
      <c r="BG6337" s="12"/>
      <c r="BH6337" s="12"/>
      <c r="BI6337" s="12"/>
      <c r="BJ6337" s="13"/>
      <c r="BK6337" s="13"/>
      <c r="BL6337" s="13"/>
      <c r="BM6337" s="13"/>
      <c r="BN6337" s="13"/>
    </row>
    <row r="6338" spans="4:66" x14ac:dyDescent="0.25">
      <c r="D6338"/>
      <c r="E6338" s="10"/>
      <c r="F6338" s="10"/>
      <c r="G6338" s="10"/>
      <c r="H6338" s="10"/>
      <c r="I6338" s="10"/>
      <c r="J6338" s="10"/>
      <c r="K6338" s="11"/>
      <c r="L6338" s="11"/>
      <c r="M6338" s="12"/>
      <c r="N6338" s="12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  <c r="AR6338" s="12"/>
      <c r="AS6338" s="12"/>
      <c r="AT6338" s="12"/>
      <c r="AU6338" s="12"/>
      <c r="AV6338" s="12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12"/>
      <c r="BG6338" s="12"/>
      <c r="BH6338" s="12"/>
      <c r="BI6338" s="12"/>
      <c r="BJ6338" s="13"/>
      <c r="BK6338" s="13"/>
      <c r="BL6338" s="13"/>
      <c r="BM6338" s="13"/>
      <c r="BN6338" s="13"/>
    </row>
    <row r="6339" spans="4:66" x14ac:dyDescent="0.25">
      <c r="D6339"/>
      <c r="E6339" s="10"/>
      <c r="F6339" s="10"/>
      <c r="G6339" s="10"/>
      <c r="H6339" s="10"/>
      <c r="I6339" s="10"/>
      <c r="J6339" s="10"/>
      <c r="K6339" s="11"/>
      <c r="L6339" s="11"/>
      <c r="M6339" s="12"/>
      <c r="N6339" s="12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  <c r="AR6339" s="12"/>
      <c r="AS6339" s="12"/>
      <c r="AT6339" s="12"/>
      <c r="AU6339" s="12"/>
      <c r="AV6339" s="12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12"/>
      <c r="BG6339" s="12"/>
      <c r="BH6339" s="12"/>
      <c r="BI6339" s="12"/>
      <c r="BJ6339" s="13"/>
      <c r="BK6339" s="13"/>
      <c r="BL6339" s="13"/>
      <c r="BM6339" s="13"/>
      <c r="BN6339" s="13"/>
    </row>
    <row r="6340" spans="4:66" x14ac:dyDescent="0.25">
      <c r="D6340"/>
      <c r="E6340" s="10"/>
      <c r="F6340" s="10"/>
      <c r="G6340" s="10"/>
      <c r="H6340" s="10"/>
      <c r="I6340" s="10"/>
      <c r="J6340" s="10"/>
      <c r="K6340" s="11"/>
      <c r="L6340" s="11"/>
      <c r="M6340" s="12"/>
      <c r="N6340" s="12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  <c r="AR6340" s="12"/>
      <c r="AS6340" s="12"/>
      <c r="AT6340" s="12"/>
      <c r="AU6340" s="12"/>
      <c r="AV6340" s="12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12"/>
      <c r="BG6340" s="12"/>
      <c r="BH6340" s="12"/>
      <c r="BI6340" s="12"/>
      <c r="BJ6340" s="13"/>
      <c r="BK6340" s="13"/>
      <c r="BL6340" s="13"/>
      <c r="BM6340" s="13"/>
      <c r="BN6340" s="13"/>
    </row>
    <row r="6341" spans="4:66" x14ac:dyDescent="0.25">
      <c r="D6341"/>
      <c r="E6341" s="10"/>
      <c r="F6341" s="10"/>
      <c r="G6341" s="10"/>
      <c r="H6341" s="10"/>
      <c r="I6341" s="10"/>
      <c r="J6341" s="10"/>
      <c r="K6341" s="11"/>
      <c r="L6341" s="11"/>
      <c r="M6341" s="12"/>
      <c r="N6341" s="12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  <c r="AR6341" s="12"/>
      <c r="AS6341" s="12"/>
      <c r="AT6341" s="12"/>
      <c r="AU6341" s="12"/>
      <c r="AV6341" s="12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12"/>
      <c r="BG6341" s="12"/>
      <c r="BH6341" s="12"/>
      <c r="BI6341" s="12"/>
      <c r="BJ6341" s="13"/>
      <c r="BK6341" s="13"/>
      <c r="BL6341" s="13"/>
      <c r="BM6341" s="13"/>
      <c r="BN6341" s="13"/>
    </row>
    <row r="6342" spans="4:66" x14ac:dyDescent="0.25">
      <c r="D6342"/>
      <c r="E6342" s="10"/>
      <c r="F6342" s="10"/>
      <c r="G6342" s="10"/>
      <c r="H6342" s="10"/>
      <c r="I6342" s="10"/>
      <c r="J6342" s="10"/>
      <c r="K6342" s="11"/>
      <c r="L6342" s="11"/>
      <c r="M6342" s="12"/>
      <c r="N6342" s="12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  <c r="AR6342" s="12"/>
      <c r="AS6342" s="12"/>
      <c r="AT6342" s="12"/>
      <c r="AU6342" s="12"/>
      <c r="AV6342" s="12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12"/>
      <c r="BG6342" s="12"/>
      <c r="BH6342" s="12"/>
      <c r="BI6342" s="12"/>
      <c r="BJ6342" s="13"/>
      <c r="BK6342" s="13"/>
      <c r="BL6342" s="13"/>
      <c r="BM6342" s="13"/>
      <c r="BN6342" s="13"/>
    </row>
    <row r="6343" spans="4:66" x14ac:dyDescent="0.25">
      <c r="D6343"/>
      <c r="E6343" s="10"/>
      <c r="F6343" s="10"/>
      <c r="G6343" s="10"/>
      <c r="H6343" s="10"/>
      <c r="I6343" s="10"/>
      <c r="J6343" s="10"/>
      <c r="K6343" s="11"/>
      <c r="L6343" s="11"/>
      <c r="M6343" s="12"/>
      <c r="N6343" s="12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  <c r="AR6343" s="12"/>
      <c r="AS6343" s="12"/>
      <c r="AT6343" s="12"/>
      <c r="AU6343" s="12"/>
      <c r="AV6343" s="12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12"/>
      <c r="BG6343" s="12"/>
      <c r="BH6343" s="12"/>
      <c r="BI6343" s="12"/>
      <c r="BJ6343" s="13"/>
      <c r="BK6343" s="13"/>
      <c r="BL6343" s="13"/>
      <c r="BM6343" s="13"/>
      <c r="BN6343" s="13"/>
    </row>
    <row r="6344" spans="4:66" x14ac:dyDescent="0.25">
      <c r="D6344"/>
      <c r="E6344" s="10"/>
      <c r="F6344" s="10"/>
      <c r="G6344" s="10"/>
      <c r="H6344" s="10"/>
      <c r="I6344" s="10"/>
      <c r="J6344" s="10"/>
      <c r="K6344" s="11"/>
      <c r="L6344" s="11"/>
      <c r="M6344" s="12"/>
      <c r="N6344" s="12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  <c r="AR6344" s="12"/>
      <c r="AS6344" s="12"/>
      <c r="AT6344" s="12"/>
      <c r="AU6344" s="12"/>
      <c r="AV6344" s="12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12"/>
      <c r="BG6344" s="12"/>
      <c r="BH6344" s="12"/>
      <c r="BI6344" s="12"/>
      <c r="BJ6344" s="13"/>
      <c r="BK6344" s="13"/>
      <c r="BL6344" s="13"/>
      <c r="BM6344" s="13"/>
      <c r="BN6344" s="13"/>
    </row>
    <row r="6345" spans="4:66" x14ac:dyDescent="0.25">
      <c r="D6345"/>
      <c r="E6345" s="10"/>
      <c r="F6345" s="10"/>
      <c r="G6345" s="10"/>
      <c r="H6345" s="10"/>
      <c r="I6345" s="10"/>
      <c r="J6345" s="10"/>
      <c r="K6345" s="11"/>
      <c r="L6345" s="11"/>
      <c r="M6345" s="12"/>
      <c r="N6345" s="12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  <c r="AR6345" s="12"/>
      <c r="AS6345" s="12"/>
      <c r="AT6345" s="12"/>
      <c r="AU6345" s="12"/>
      <c r="AV6345" s="12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12"/>
      <c r="BG6345" s="12"/>
      <c r="BH6345" s="12"/>
      <c r="BI6345" s="12"/>
      <c r="BJ6345" s="13"/>
      <c r="BK6345" s="13"/>
      <c r="BL6345" s="13"/>
      <c r="BM6345" s="13"/>
      <c r="BN6345" s="13"/>
    </row>
    <row r="6346" spans="4:66" x14ac:dyDescent="0.25">
      <c r="D6346"/>
      <c r="E6346" s="10"/>
      <c r="F6346" s="10"/>
      <c r="G6346" s="10"/>
      <c r="H6346" s="10"/>
      <c r="I6346" s="10"/>
      <c r="J6346" s="10"/>
      <c r="K6346" s="11"/>
      <c r="L6346" s="11"/>
      <c r="M6346" s="12"/>
      <c r="N6346" s="12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  <c r="AR6346" s="12"/>
      <c r="AS6346" s="12"/>
      <c r="AT6346" s="12"/>
      <c r="AU6346" s="12"/>
      <c r="AV6346" s="12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12"/>
      <c r="BG6346" s="12"/>
      <c r="BH6346" s="12"/>
      <c r="BI6346" s="12"/>
      <c r="BJ6346" s="13"/>
      <c r="BK6346" s="13"/>
      <c r="BL6346" s="13"/>
      <c r="BM6346" s="13"/>
      <c r="BN6346" s="13"/>
    </row>
    <row r="6347" spans="4:66" x14ac:dyDescent="0.25">
      <c r="D6347"/>
      <c r="E6347" s="10"/>
      <c r="F6347" s="10"/>
      <c r="G6347" s="10"/>
      <c r="H6347" s="10"/>
      <c r="I6347" s="10"/>
      <c r="J6347" s="10"/>
      <c r="K6347" s="11"/>
      <c r="L6347" s="11"/>
      <c r="M6347" s="12"/>
      <c r="N6347" s="12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  <c r="AR6347" s="12"/>
      <c r="AS6347" s="12"/>
      <c r="AT6347" s="12"/>
      <c r="AU6347" s="12"/>
      <c r="AV6347" s="12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12"/>
      <c r="BG6347" s="12"/>
      <c r="BH6347" s="12"/>
      <c r="BI6347" s="12"/>
      <c r="BJ6347" s="13"/>
      <c r="BK6347" s="13"/>
      <c r="BL6347" s="13"/>
      <c r="BM6347" s="13"/>
      <c r="BN6347" s="13"/>
    </row>
    <row r="6348" spans="4:66" x14ac:dyDescent="0.25">
      <c r="D6348"/>
      <c r="E6348" s="10"/>
      <c r="F6348" s="10"/>
      <c r="G6348" s="10"/>
      <c r="H6348" s="10"/>
      <c r="I6348" s="10"/>
      <c r="J6348" s="10"/>
      <c r="K6348" s="11"/>
      <c r="L6348" s="11"/>
      <c r="M6348" s="12"/>
      <c r="N6348" s="12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  <c r="AR6348" s="12"/>
      <c r="AS6348" s="12"/>
      <c r="AT6348" s="12"/>
      <c r="AU6348" s="12"/>
      <c r="AV6348" s="12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12"/>
      <c r="BG6348" s="12"/>
      <c r="BH6348" s="12"/>
      <c r="BI6348" s="12"/>
      <c r="BJ6348" s="13"/>
      <c r="BK6348" s="13"/>
      <c r="BL6348" s="13"/>
      <c r="BM6348" s="13"/>
      <c r="BN6348" s="13"/>
    </row>
    <row r="6349" spans="4:66" x14ac:dyDescent="0.25">
      <c r="D6349"/>
      <c r="E6349" s="10"/>
      <c r="F6349" s="10"/>
      <c r="G6349" s="10"/>
      <c r="H6349" s="10"/>
      <c r="I6349" s="10"/>
      <c r="J6349" s="10"/>
      <c r="K6349" s="11"/>
      <c r="L6349" s="11"/>
      <c r="M6349" s="12"/>
      <c r="N6349" s="12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  <c r="AR6349" s="12"/>
      <c r="AS6349" s="12"/>
      <c r="AT6349" s="12"/>
      <c r="AU6349" s="12"/>
      <c r="AV6349" s="12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12"/>
      <c r="BG6349" s="12"/>
      <c r="BH6349" s="12"/>
      <c r="BI6349" s="12"/>
      <c r="BJ6349" s="13"/>
      <c r="BK6349" s="13"/>
      <c r="BL6349" s="13"/>
      <c r="BM6349" s="13"/>
      <c r="BN6349" s="13"/>
    </row>
    <row r="6350" spans="4:66" x14ac:dyDescent="0.25">
      <c r="D6350"/>
      <c r="E6350" s="10"/>
      <c r="F6350" s="10"/>
      <c r="G6350" s="10"/>
      <c r="H6350" s="10"/>
      <c r="I6350" s="10"/>
      <c r="J6350" s="10"/>
      <c r="K6350" s="11"/>
      <c r="L6350" s="11"/>
      <c r="M6350" s="12"/>
      <c r="N6350" s="12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  <c r="AR6350" s="12"/>
      <c r="AS6350" s="12"/>
      <c r="AT6350" s="12"/>
      <c r="AU6350" s="12"/>
      <c r="AV6350" s="12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12"/>
      <c r="BG6350" s="12"/>
      <c r="BH6350" s="12"/>
      <c r="BI6350" s="12"/>
      <c r="BJ6350" s="13"/>
      <c r="BK6350" s="13"/>
      <c r="BL6350" s="13"/>
      <c r="BM6350" s="13"/>
      <c r="BN6350" s="13"/>
    </row>
    <row r="6351" spans="4:66" s="14" customFormat="1" x14ac:dyDescent="0.25">
      <c r="K6351" s="16"/>
      <c r="L6351" s="16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  <c r="Y6351" s="17"/>
      <c r="Z6351" s="17"/>
      <c r="AA6351" s="17"/>
      <c r="AB6351" s="17"/>
      <c r="AC6351" s="17"/>
      <c r="AD6351" s="17"/>
      <c r="AE6351" s="17"/>
      <c r="AF6351" s="17"/>
      <c r="AG6351" s="17"/>
      <c r="AH6351" s="17"/>
      <c r="AI6351" s="17"/>
      <c r="AJ6351" s="17"/>
      <c r="AK6351" s="17"/>
      <c r="AL6351" s="17"/>
      <c r="AM6351" s="17"/>
      <c r="AN6351" s="17"/>
      <c r="AO6351" s="17"/>
      <c r="AP6351" s="17"/>
      <c r="AQ6351" s="17"/>
      <c r="AR6351" s="17"/>
      <c r="AS6351" s="17"/>
      <c r="AT6351" s="17"/>
      <c r="AU6351" s="17"/>
      <c r="AV6351" s="17"/>
      <c r="AW6351" s="17"/>
      <c r="AX6351" s="17"/>
      <c r="AY6351" s="17"/>
      <c r="AZ6351" s="17"/>
      <c r="BA6351" s="17"/>
      <c r="BB6351" s="17"/>
      <c r="BC6351" s="17"/>
      <c r="BD6351" s="17"/>
      <c r="BE6351" s="17"/>
      <c r="BF6351" s="17"/>
      <c r="BG6351" s="17"/>
      <c r="BH6351" s="17"/>
      <c r="BI6351" s="17"/>
      <c r="BJ6351" s="18"/>
      <c r="BK6351" s="18"/>
      <c r="BL6351" s="18"/>
      <c r="BM6351" s="18"/>
      <c r="BN6351" s="18"/>
    </row>
    <row r="6352" spans="4:66" x14ac:dyDescent="0.25">
      <c r="D6352"/>
      <c r="E6352" s="10"/>
      <c r="F6352" s="10"/>
      <c r="G6352" s="10"/>
      <c r="H6352" s="10"/>
      <c r="I6352" s="10"/>
      <c r="J6352" s="10"/>
      <c r="K6352" s="11"/>
      <c r="L6352" s="11"/>
      <c r="M6352" s="12"/>
      <c r="N6352" s="12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  <c r="AR6352" s="12"/>
      <c r="AS6352" s="12"/>
      <c r="AT6352" s="12"/>
      <c r="AU6352" s="12"/>
      <c r="AV6352" s="12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12"/>
      <c r="BG6352" s="12"/>
      <c r="BH6352" s="12"/>
      <c r="BI6352" s="12"/>
      <c r="BJ6352" s="13"/>
      <c r="BK6352" s="13"/>
      <c r="BL6352" s="13"/>
      <c r="BM6352" s="13"/>
      <c r="BN6352" s="13"/>
    </row>
    <row r="6353" spans="4:66" x14ac:dyDescent="0.25">
      <c r="D6353"/>
      <c r="E6353" s="10"/>
      <c r="F6353" s="10"/>
      <c r="G6353" s="10"/>
      <c r="H6353" s="10"/>
      <c r="I6353" s="10"/>
      <c r="J6353" s="10"/>
      <c r="K6353" s="11"/>
      <c r="L6353" s="11"/>
      <c r="M6353" s="12"/>
      <c r="N6353" s="12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  <c r="AR6353" s="12"/>
      <c r="AS6353" s="12"/>
      <c r="AT6353" s="12"/>
      <c r="AU6353" s="12"/>
      <c r="AV6353" s="12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12"/>
      <c r="BG6353" s="12"/>
      <c r="BH6353" s="12"/>
      <c r="BI6353" s="12"/>
      <c r="BJ6353" s="13"/>
      <c r="BK6353" s="13"/>
      <c r="BL6353" s="13"/>
      <c r="BM6353" s="13"/>
      <c r="BN6353" s="13"/>
    </row>
    <row r="6354" spans="4:66" x14ac:dyDescent="0.25">
      <c r="D6354"/>
      <c r="E6354" s="10"/>
      <c r="F6354" s="10"/>
      <c r="G6354" s="10"/>
      <c r="H6354" s="10"/>
      <c r="I6354" s="10"/>
      <c r="J6354" s="10"/>
      <c r="K6354" s="11"/>
      <c r="L6354" s="11"/>
      <c r="M6354" s="12"/>
      <c r="N6354" s="12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  <c r="AR6354" s="12"/>
      <c r="AS6354" s="12"/>
      <c r="AT6354" s="12"/>
      <c r="AU6354" s="12"/>
      <c r="AV6354" s="12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12"/>
      <c r="BG6354" s="12"/>
      <c r="BH6354" s="12"/>
      <c r="BI6354" s="12"/>
      <c r="BJ6354" s="13"/>
      <c r="BK6354" s="13"/>
      <c r="BL6354" s="13"/>
      <c r="BM6354" s="13"/>
      <c r="BN6354" s="13"/>
    </row>
    <row r="6355" spans="4:66" x14ac:dyDescent="0.25">
      <c r="D6355"/>
      <c r="E6355" s="10"/>
      <c r="F6355" s="10"/>
      <c r="G6355" s="10"/>
      <c r="H6355" s="10"/>
      <c r="I6355" s="10"/>
      <c r="J6355" s="10"/>
      <c r="K6355" s="11"/>
      <c r="L6355" s="11"/>
      <c r="M6355" s="12"/>
      <c r="N6355" s="12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  <c r="AR6355" s="12"/>
      <c r="AS6355" s="12"/>
      <c r="AT6355" s="12"/>
      <c r="AU6355" s="12"/>
      <c r="AV6355" s="12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12"/>
      <c r="BG6355" s="12"/>
      <c r="BH6355" s="12"/>
      <c r="BI6355" s="12"/>
      <c r="BJ6355" s="13"/>
      <c r="BK6355" s="13"/>
      <c r="BL6355" s="13"/>
      <c r="BM6355" s="13"/>
      <c r="BN6355" s="13"/>
    </row>
    <row r="6356" spans="4:66" x14ac:dyDescent="0.25">
      <c r="D6356"/>
      <c r="E6356" s="10"/>
      <c r="F6356" s="10"/>
      <c r="G6356" s="10"/>
      <c r="H6356" s="10"/>
      <c r="I6356" s="10"/>
      <c r="J6356" s="10"/>
      <c r="K6356" s="11"/>
      <c r="L6356" s="11"/>
      <c r="M6356" s="12"/>
      <c r="N6356" s="12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  <c r="AR6356" s="12"/>
      <c r="AS6356" s="12"/>
      <c r="AT6356" s="12"/>
      <c r="AU6356" s="12"/>
      <c r="AV6356" s="12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12"/>
      <c r="BG6356" s="12"/>
      <c r="BH6356" s="12"/>
      <c r="BI6356" s="12"/>
      <c r="BJ6356" s="13"/>
      <c r="BK6356" s="13"/>
      <c r="BL6356" s="13"/>
      <c r="BM6356" s="13"/>
      <c r="BN6356" s="13"/>
    </row>
    <row r="6357" spans="4:66" x14ac:dyDescent="0.25">
      <c r="D6357"/>
      <c r="E6357" s="10"/>
      <c r="F6357" s="10"/>
      <c r="G6357" s="10"/>
      <c r="H6357" s="10"/>
      <c r="I6357" s="10"/>
      <c r="J6357" s="10"/>
      <c r="K6357" s="11"/>
      <c r="L6357" s="11"/>
      <c r="M6357" s="12"/>
      <c r="N6357" s="12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  <c r="AR6357" s="12"/>
      <c r="AS6357" s="12"/>
      <c r="AT6357" s="12"/>
      <c r="AU6357" s="12"/>
      <c r="AV6357" s="12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12"/>
      <c r="BG6357" s="12"/>
      <c r="BH6357" s="12"/>
      <c r="BI6357" s="12"/>
      <c r="BJ6357" s="13"/>
      <c r="BK6357" s="13"/>
      <c r="BL6357" s="13"/>
      <c r="BM6357" s="13"/>
      <c r="BN6357" s="13"/>
    </row>
    <row r="6358" spans="4:66" x14ac:dyDescent="0.25">
      <c r="D6358"/>
      <c r="E6358" s="10"/>
      <c r="F6358" s="10"/>
      <c r="G6358" s="10"/>
      <c r="H6358" s="10"/>
      <c r="I6358" s="10"/>
      <c r="J6358" s="10"/>
      <c r="K6358" s="11"/>
      <c r="L6358" s="11"/>
      <c r="M6358" s="12"/>
      <c r="N6358" s="12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  <c r="AR6358" s="12"/>
      <c r="AS6358" s="12"/>
      <c r="AT6358" s="12"/>
      <c r="AU6358" s="12"/>
      <c r="AV6358" s="12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12"/>
      <c r="BG6358" s="12"/>
      <c r="BH6358" s="12"/>
      <c r="BI6358" s="12"/>
      <c r="BJ6358" s="13"/>
      <c r="BK6358" s="13"/>
      <c r="BL6358" s="13"/>
      <c r="BM6358" s="13"/>
      <c r="BN6358" s="13"/>
    </row>
    <row r="6359" spans="4:66" x14ac:dyDescent="0.25">
      <c r="D6359"/>
      <c r="E6359" s="10"/>
      <c r="F6359" s="10"/>
      <c r="G6359" s="10"/>
      <c r="H6359" s="10"/>
      <c r="I6359" s="10"/>
      <c r="J6359" s="10"/>
      <c r="K6359" s="11"/>
      <c r="L6359" s="11"/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  <c r="AR6359" s="12"/>
      <c r="AS6359" s="12"/>
      <c r="AT6359" s="12"/>
      <c r="AU6359" s="12"/>
      <c r="AV6359" s="12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12"/>
      <c r="BG6359" s="12"/>
      <c r="BH6359" s="12"/>
      <c r="BI6359" s="12"/>
      <c r="BJ6359" s="13"/>
      <c r="BK6359" s="13"/>
      <c r="BL6359" s="13"/>
      <c r="BM6359" s="13"/>
      <c r="BN6359" s="13"/>
    </row>
    <row r="6360" spans="4:66" x14ac:dyDescent="0.25">
      <c r="D6360"/>
      <c r="E6360" s="10"/>
      <c r="F6360" s="10"/>
      <c r="G6360" s="10"/>
      <c r="H6360" s="10"/>
      <c r="I6360" s="10"/>
      <c r="J6360" s="10"/>
      <c r="K6360" s="11"/>
      <c r="L6360" s="11"/>
      <c r="M6360" s="12"/>
      <c r="N6360" s="12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  <c r="AR6360" s="12"/>
      <c r="AS6360" s="12"/>
      <c r="AT6360" s="12"/>
      <c r="AU6360" s="12"/>
      <c r="AV6360" s="12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12"/>
      <c r="BG6360" s="12"/>
      <c r="BH6360" s="12"/>
      <c r="BI6360" s="12"/>
      <c r="BJ6360" s="13"/>
      <c r="BK6360" s="13"/>
      <c r="BL6360" s="13"/>
      <c r="BM6360" s="13"/>
      <c r="BN6360" s="13"/>
    </row>
    <row r="6361" spans="4:66" x14ac:dyDescent="0.25">
      <c r="D6361"/>
      <c r="E6361" s="10"/>
      <c r="F6361" s="10"/>
      <c r="G6361" s="10"/>
      <c r="H6361" s="10"/>
      <c r="I6361" s="10"/>
      <c r="J6361" s="10"/>
      <c r="K6361" s="11"/>
      <c r="L6361" s="11"/>
      <c r="M6361" s="12"/>
      <c r="N6361" s="12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  <c r="AR6361" s="12"/>
      <c r="AS6361" s="12"/>
      <c r="AT6361" s="12"/>
      <c r="AU6361" s="12"/>
      <c r="AV6361" s="12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12"/>
      <c r="BG6361" s="12"/>
      <c r="BH6361" s="12"/>
      <c r="BI6361" s="12"/>
      <c r="BJ6361" s="13"/>
      <c r="BK6361" s="13"/>
      <c r="BL6361" s="13"/>
      <c r="BM6361" s="13"/>
      <c r="BN6361" s="13"/>
    </row>
    <row r="6362" spans="4:66" x14ac:dyDescent="0.25">
      <c r="D6362"/>
      <c r="E6362" s="10"/>
      <c r="F6362" s="10"/>
      <c r="G6362" s="10"/>
      <c r="H6362" s="10"/>
      <c r="I6362" s="10"/>
      <c r="J6362" s="10"/>
      <c r="K6362" s="11"/>
      <c r="L6362" s="11"/>
      <c r="M6362" s="12"/>
      <c r="N6362" s="12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  <c r="AR6362" s="12"/>
      <c r="AS6362" s="12"/>
      <c r="AT6362" s="12"/>
      <c r="AU6362" s="12"/>
      <c r="AV6362" s="12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12"/>
      <c r="BG6362" s="12"/>
      <c r="BH6362" s="12"/>
      <c r="BI6362" s="12"/>
      <c r="BJ6362" s="13"/>
      <c r="BK6362" s="13"/>
      <c r="BL6362" s="13"/>
      <c r="BM6362" s="13"/>
      <c r="BN6362" s="13"/>
    </row>
    <row r="6363" spans="4:66" x14ac:dyDescent="0.25">
      <c r="D6363"/>
      <c r="E6363" s="10"/>
      <c r="F6363" s="10"/>
      <c r="G6363" s="10"/>
      <c r="H6363" s="10"/>
      <c r="I6363" s="10"/>
      <c r="J6363" s="10"/>
      <c r="K6363" s="11"/>
      <c r="L6363" s="11"/>
      <c r="M6363" s="12"/>
      <c r="N6363" s="12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  <c r="AR6363" s="12"/>
      <c r="AS6363" s="12"/>
      <c r="AT6363" s="12"/>
      <c r="AU6363" s="12"/>
      <c r="AV6363" s="12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12"/>
      <c r="BG6363" s="12"/>
      <c r="BH6363" s="12"/>
      <c r="BI6363" s="12"/>
      <c r="BJ6363" s="13"/>
      <c r="BK6363" s="13"/>
      <c r="BL6363" s="13"/>
      <c r="BM6363" s="13"/>
      <c r="BN6363" s="13"/>
    </row>
    <row r="6364" spans="4:66" x14ac:dyDescent="0.25">
      <c r="D6364"/>
      <c r="E6364" s="10"/>
      <c r="F6364" s="10"/>
      <c r="G6364" s="10"/>
      <c r="H6364" s="10"/>
      <c r="I6364" s="10"/>
      <c r="J6364" s="10"/>
      <c r="K6364" s="11"/>
      <c r="L6364" s="11"/>
      <c r="M6364" s="12"/>
      <c r="N6364" s="12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  <c r="AR6364" s="12"/>
      <c r="AS6364" s="12"/>
      <c r="AT6364" s="12"/>
      <c r="AU6364" s="12"/>
      <c r="AV6364" s="12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12"/>
      <c r="BG6364" s="12"/>
      <c r="BH6364" s="12"/>
      <c r="BI6364" s="12"/>
      <c r="BJ6364" s="13"/>
      <c r="BK6364" s="13"/>
      <c r="BL6364" s="13"/>
      <c r="BM6364" s="13"/>
      <c r="BN6364" s="13"/>
    </row>
    <row r="6365" spans="4:66" x14ac:dyDescent="0.25">
      <c r="D6365"/>
      <c r="E6365" s="10"/>
      <c r="F6365" s="10"/>
      <c r="G6365" s="10"/>
      <c r="H6365" s="10"/>
      <c r="I6365" s="10"/>
      <c r="J6365" s="10"/>
      <c r="K6365" s="11"/>
      <c r="L6365" s="11"/>
      <c r="M6365" s="12"/>
      <c r="N6365" s="12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  <c r="AR6365" s="12"/>
      <c r="AS6365" s="12"/>
      <c r="AT6365" s="12"/>
      <c r="AU6365" s="12"/>
      <c r="AV6365" s="12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12"/>
      <c r="BG6365" s="12"/>
      <c r="BH6365" s="12"/>
      <c r="BI6365" s="12"/>
      <c r="BJ6365" s="13"/>
      <c r="BK6365" s="13"/>
      <c r="BL6365" s="13"/>
      <c r="BM6365" s="13"/>
      <c r="BN6365" s="13"/>
    </row>
    <row r="6366" spans="4:66" x14ac:dyDescent="0.25">
      <c r="D6366"/>
      <c r="E6366" s="10"/>
      <c r="F6366" s="10"/>
      <c r="G6366" s="10"/>
      <c r="H6366" s="10"/>
      <c r="I6366" s="10"/>
      <c r="J6366" s="10"/>
      <c r="K6366" s="11"/>
      <c r="L6366" s="11"/>
      <c r="M6366" s="12"/>
      <c r="N6366" s="12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  <c r="AR6366" s="12"/>
      <c r="AS6366" s="12"/>
      <c r="AT6366" s="12"/>
      <c r="AU6366" s="12"/>
      <c r="AV6366" s="12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12"/>
      <c r="BG6366" s="12"/>
      <c r="BH6366" s="12"/>
      <c r="BI6366" s="12"/>
      <c r="BJ6366" s="13"/>
      <c r="BK6366" s="13"/>
      <c r="BL6366" s="13"/>
      <c r="BM6366" s="13"/>
      <c r="BN6366" s="13"/>
    </row>
    <row r="6367" spans="4:66" x14ac:dyDescent="0.25">
      <c r="D6367"/>
      <c r="E6367" s="10"/>
      <c r="F6367" s="10"/>
      <c r="G6367" s="10"/>
      <c r="H6367" s="10"/>
      <c r="I6367" s="10"/>
      <c r="J6367" s="10"/>
      <c r="K6367" s="11"/>
      <c r="L6367" s="11"/>
      <c r="M6367" s="12"/>
      <c r="N6367" s="12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  <c r="AR6367" s="12"/>
      <c r="AS6367" s="12"/>
      <c r="AT6367" s="12"/>
      <c r="AU6367" s="12"/>
      <c r="AV6367" s="12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12"/>
      <c r="BG6367" s="12"/>
      <c r="BH6367" s="12"/>
      <c r="BI6367" s="12"/>
      <c r="BJ6367" s="13"/>
      <c r="BK6367" s="13"/>
      <c r="BL6367" s="13"/>
      <c r="BM6367" s="13"/>
      <c r="BN6367" s="13"/>
    </row>
    <row r="6368" spans="4:66" x14ac:dyDescent="0.25">
      <c r="D6368"/>
      <c r="E6368" s="10"/>
      <c r="F6368" s="10"/>
      <c r="G6368" s="10"/>
      <c r="H6368" s="10"/>
      <c r="I6368" s="10"/>
      <c r="J6368" s="10"/>
      <c r="K6368" s="11"/>
      <c r="L6368" s="11"/>
      <c r="M6368" s="12"/>
      <c r="N6368" s="12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  <c r="AR6368" s="12"/>
      <c r="AS6368" s="12"/>
      <c r="AT6368" s="12"/>
      <c r="AU6368" s="12"/>
      <c r="AV6368" s="12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12"/>
      <c r="BG6368" s="12"/>
      <c r="BH6368" s="12"/>
      <c r="BI6368" s="12"/>
      <c r="BJ6368" s="13"/>
      <c r="BK6368" s="13"/>
      <c r="BL6368" s="13"/>
      <c r="BM6368" s="13"/>
      <c r="BN6368" s="13"/>
    </row>
    <row r="6369" spans="4:66" x14ac:dyDescent="0.25">
      <c r="D6369"/>
      <c r="E6369" s="10"/>
      <c r="F6369" s="10"/>
      <c r="G6369" s="10"/>
      <c r="H6369" s="10"/>
      <c r="I6369" s="10"/>
      <c r="J6369" s="10"/>
      <c r="K6369" s="11"/>
      <c r="L6369" s="11"/>
      <c r="M6369" s="12"/>
      <c r="N6369" s="12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  <c r="AR6369" s="12"/>
      <c r="AS6369" s="12"/>
      <c r="AT6369" s="12"/>
      <c r="AU6369" s="12"/>
      <c r="AV6369" s="12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12"/>
      <c r="BG6369" s="12"/>
      <c r="BH6369" s="12"/>
      <c r="BI6369" s="12"/>
      <c r="BJ6369" s="13"/>
      <c r="BK6369" s="13"/>
      <c r="BL6369" s="13"/>
      <c r="BM6369" s="13"/>
      <c r="BN6369" s="13"/>
    </row>
    <row r="6370" spans="4:66" x14ac:dyDescent="0.25">
      <c r="D6370"/>
      <c r="E6370" s="10"/>
      <c r="F6370" s="10"/>
      <c r="G6370" s="10"/>
      <c r="H6370" s="10"/>
      <c r="I6370" s="10"/>
      <c r="J6370" s="10"/>
      <c r="K6370" s="11"/>
      <c r="L6370" s="11"/>
      <c r="M6370" s="12"/>
      <c r="N6370" s="12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  <c r="AR6370" s="12"/>
      <c r="AS6370" s="12"/>
      <c r="AT6370" s="12"/>
      <c r="AU6370" s="12"/>
      <c r="AV6370" s="12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12"/>
      <c r="BG6370" s="12"/>
      <c r="BH6370" s="12"/>
      <c r="BI6370" s="12"/>
      <c r="BJ6370" s="13"/>
      <c r="BK6370" s="13"/>
      <c r="BL6370" s="13"/>
      <c r="BM6370" s="13"/>
      <c r="BN6370" s="13"/>
    </row>
    <row r="6371" spans="4:66" x14ac:dyDescent="0.25">
      <c r="D6371"/>
      <c r="E6371" s="10"/>
      <c r="F6371" s="10"/>
      <c r="G6371" s="10"/>
      <c r="H6371" s="10"/>
      <c r="I6371" s="10"/>
      <c r="J6371" s="10"/>
      <c r="K6371" s="11"/>
      <c r="L6371" s="11"/>
      <c r="M6371" s="12"/>
      <c r="N6371" s="12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  <c r="AR6371" s="12"/>
      <c r="AS6371" s="12"/>
      <c r="AT6371" s="12"/>
      <c r="AU6371" s="12"/>
      <c r="AV6371" s="12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12"/>
      <c r="BG6371" s="12"/>
      <c r="BH6371" s="12"/>
      <c r="BI6371" s="12"/>
      <c r="BJ6371" s="13"/>
      <c r="BK6371" s="13"/>
      <c r="BL6371" s="13"/>
      <c r="BM6371" s="13"/>
      <c r="BN6371" s="13"/>
    </row>
    <row r="6372" spans="4:66" x14ac:dyDescent="0.25">
      <c r="D6372"/>
      <c r="E6372" s="10"/>
      <c r="F6372" s="10"/>
      <c r="G6372" s="10"/>
      <c r="H6372" s="10"/>
      <c r="I6372" s="10"/>
      <c r="J6372" s="10"/>
      <c r="K6372" s="11"/>
      <c r="L6372" s="11"/>
      <c r="M6372" s="12"/>
      <c r="N6372" s="12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  <c r="AR6372" s="12"/>
      <c r="AS6372" s="12"/>
      <c r="AT6372" s="12"/>
      <c r="AU6372" s="12"/>
      <c r="AV6372" s="12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12"/>
      <c r="BG6372" s="12"/>
      <c r="BH6372" s="12"/>
      <c r="BI6372" s="12"/>
      <c r="BJ6372" s="13"/>
      <c r="BK6372" s="13"/>
      <c r="BL6372" s="13"/>
      <c r="BM6372" s="13"/>
      <c r="BN6372" s="13"/>
    </row>
    <row r="6373" spans="4:66" x14ac:dyDescent="0.25">
      <c r="D6373"/>
      <c r="E6373" s="10"/>
      <c r="F6373" s="10"/>
      <c r="G6373" s="10"/>
      <c r="H6373" s="10"/>
      <c r="I6373" s="10"/>
      <c r="J6373" s="10"/>
      <c r="K6373" s="11"/>
      <c r="L6373" s="11"/>
      <c r="M6373" s="12"/>
      <c r="N6373" s="12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  <c r="AR6373" s="12"/>
      <c r="AS6373" s="12"/>
      <c r="AT6373" s="12"/>
      <c r="AU6373" s="12"/>
      <c r="AV6373" s="12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12"/>
      <c r="BG6373" s="12"/>
      <c r="BH6373" s="12"/>
      <c r="BI6373" s="12"/>
      <c r="BJ6373" s="13"/>
      <c r="BK6373" s="13"/>
      <c r="BL6373" s="13"/>
      <c r="BM6373" s="13"/>
      <c r="BN6373" s="13"/>
    </row>
    <row r="6374" spans="4:66" x14ac:dyDescent="0.25">
      <c r="D6374"/>
      <c r="E6374" s="10"/>
      <c r="F6374" s="10"/>
      <c r="G6374" s="10"/>
      <c r="H6374" s="10"/>
      <c r="I6374" s="10"/>
      <c r="J6374" s="10"/>
      <c r="K6374" s="11"/>
      <c r="L6374" s="11"/>
      <c r="M6374" s="12"/>
      <c r="N6374" s="12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  <c r="AR6374" s="12"/>
      <c r="AS6374" s="12"/>
      <c r="AT6374" s="12"/>
      <c r="AU6374" s="12"/>
      <c r="AV6374" s="12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12"/>
      <c r="BG6374" s="12"/>
      <c r="BH6374" s="12"/>
      <c r="BI6374" s="12"/>
      <c r="BJ6374" s="13"/>
      <c r="BK6374" s="13"/>
      <c r="BL6374" s="13"/>
      <c r="BM6374" s="13"/>
      <c r="BN6374" s="13"/>
    </row>
    <row r="6375" spans="4:66" x14ac:dyDescent="0.25">
      <c r="D6375"/>
      <c r="E6375" s="10"/>
      <c r="F6375" s="10"/>
      <c r="G6375" s="10"/>
      <c r="H6375" s="10"/>
      <c r="I6375" s="10"/>
      <c r="J6375" s="10"/>
      <c r="K6375" s="11"/>
      <c r="L6375" s="11"/>
      <c r="M6375" s="12"/>
      <c r="N6375" s="12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  <c r="AR6375" s="12"/>
      <c r="AS6375" s="12"/>
      <c r="AT6375" s="12"/>
      <c r="AU6375" s="12"/>
      <c r="AV6375" s="12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12"/>
      <c r="BG6375" s="12"/>
      <c r="BH6375" s="12"/>
      <c r="BI6375" s="12"/>
      <c r="BJ6375" s="13"/>
      <c r="BK6375" s="13"/>
      <c r="BL6375" s="13"/>
      <c r="BM6375" s="13"/>
      <c r="BN6375" s="13"/>
    </row>
    <row r="6376" spans="4:66" x14ac:dyDescent="0.25">
      <c r="D6376"/>
      <c r="E6376" s="10"/>
      <c r="F6376" s="10"/>
      <c r="G6376" s="10"/>
      <c r="H6376" s="10"/>
      <c r="I6376" s="10"/>
      <c r="J6376" s="10"/>
      <c r="K6376" s="11"/>
      <c r="L6376" s="11"/>
      <c r="M6376" s="12"/>
      <c r="N6376" s="12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  <c r="AR6376" s="12"/>
      <c r="AS6376" s="12"/>
      <c r="AT6376" s="12"/>
      <c r="AU6376" s="12"/>
      <c r="AV6376" s="12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12"/>
      <c r="BG6376" s="12"/>
      <c r="BH6376" s="12"/>
      <c r="BI6376" s="12"/>
      <c r="BJ6376" s="13"/>
      <c r="BK6376" s="13"/>
      <c r="BL6376" s="13"/>
      <c r="BM6376" s="13"/>
      <c r="BN6376" s="13"/>
    </row>
    <row r="6377" spans="4:66" x14ac:dyDescent="0.25">
      <c r="D6377"/>
      <c r="E6377" s="10"/>
      <c r="F6377" s="10"/>
      <c r="G6377" s="10"/>
      <c r="H6377" s="10"/>
      <c r="I6377" s="10"/>
      <c r="J6377" s="10"/>
      <c r="K6377" s="11"/>
      <c r="L6377" s="11"/>
      <c r="M6377" s="12"/>
      <c r="N6377" s="12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  <c r="AR6377" s="12"/>
      <c r="AS6377" s="12"/>
      <c r="AT6377" s="12"/>
      <c r="AU6377" s="12"/>
      <c r="AV6377" s="12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12"/>
      <c r="BG6377" s="12"/>
      <c r="BH6377" s="12"/>
      <c r="BI6377" s="12"/>
      <c r="BJ6377" s="13"/>
      <c r="BK6377" s="13"/>
      <c r="BL6377" s="13"/>
      <c r="BM6377" s="13"/>
      <c r="BN6377" s="13"/>
    </row>
    <row r="6378" spans="4:66" x14ac:dyDescent="0.25">
      <c r="D6378"/>
      <c r="E6378" s="10"/>
      <c r="F6378" s="10"/>
      <c r="G6378" s="10"/>
      <c r="H6378" s="10"/>
      <c r="I6378" s="10"/>
      <c r="J6378" s="10"/>
      <c r="K6378" s="11"/>
      <c r="L6378" s="11"/>
      <c r="M6378" s="12"/>
      <c r="N6378" s="12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  <c r="AR6378" s="12"/>
      <c r="AS6378" s="12"/>
      <c r="AT6378" s="12"/>
      <c r="AU6378" s="12"/>
      <c r="AV6378" s="12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12"/>
      <c r="BG6378" s="12"/>
      <c r="BH6378" s="12"/>
      <c r="BI6378" s="12"/>
      <c r="BJ6378" s="13"/>
      <c r="BK6378" s="13"/>
      <c r="BL6378" s="13"/>
      <c r="BM6378" s="13"/>
      <c r="BN6378" s="13"/>
    </row>
    <row r="6379" spans="4:66" x14ac:dyDescent="0.25">
      <c r="D6379"/>
      <c r="E6379" s="10"/>
      <c r="F6379" s="10"/>
      <c r="G6379" s="10"/>
      <c r="H6379" s="10"/>
      <c r="I6379" s="10"/>
      <c r="J6379" s="10"/>
      <c r="K6379" s="11"/>
      <c r="L6379" s="11"/>
      <c r="M6379" s="12"/>
      <c r="N6379" s="12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  <c r="AR6379" s="12"/>
      <c r="AS6379" s="12"/>
      <c r="AT6379" s="12"/>
      <c r="AU6379" s="12"/>
      <c r="AV6379" s="12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12"/>
      <c r="BG6379" s="12"/>
      <c r="BH6379" s="12"/>
      <c r="BI6379" s="12"/>
      <c r="BJ6379" s="13"/>
      <c r="BK6379" s="13"/>
      <c r="BL6379" s="13"/>
      <c r="BM6379" s="13"/>
      <c r="BN6379" s="13"/>
    </row>
    <row r="6380" spans="4:66" x14ac:dyDescent="0.25">
      <c r="D6380"/>
      <c r="E6380" s="10"/>
      <c r="F6380" s="10"/>
      <c r="G6380" s="10"/>
      <c r="H6380" s="10"/>
      <c r="I6380" s="10"/>
      <c r="J6380" s="10"/>
      <c r="K6380" s="11"/>
      <c r="L6380" s="11"/>
      <c r="M6380" s="12"/>
      <c r="N6380" s="12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  <c r="AR6380" s="12"/>
      <c r="AS6380" s="12"/>
      <c r="AT6380" s="12"/>
      <c r="AU6380" s="12"/>
      <c r="AV6380" s="12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12"/>
      <c r="BG6380" s="12"/>
      <c r="BH6380" s="12"/>
      <c r="BI6380" s="12"/>
      <c r="BJ6380" s="13"/>
      <c r="BK6380" s="13"/>
      <c r="BL6380" s="13"/>
      <c r="BM6380" s="13"/>
      <c r="BN6380" s="13"/>
    </row>
    <row r="6381" spans="4:66" x14ac:dyDescent="0.25">
      <c r="D6381"/>
      <c r="E6381" s="10"/>
      <c r="F6381" s="10"/>
      <c r="G6381" s="10"/>
      <c r="H6381" s="10"/>
      <c r="I6381" s="10"/>
      <c r="J6381" s="10"/>
      <c r="K6381" s="11"/>
      <c r="L6381" s="11"/>
      <c r="M6381" s="12"/>
      <c r="N6381" s="12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  <c r="AR6381" s="12"/>
      <c r="AS6381" s="12"/>
      <c r="AT6381" s="12"/>
      <c r="AU6381" s="12"/>
      <c r="AV6381" s="12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12"/>
      <c r="BG6381" s="12"/>
      <c r="BH6381" s="12"/>
      <c r="BI6381" s="12"/>
      <c r="BJ6381" s="13"/>
      <c r="BK6381" s="13"/>
      <c r="BL6381" s="13"/>
      <c r="BM6381" s="13"/>
      <c r="BN6381" s="13"/>
    </row>
    <row r="6382" spans="4:66" x14ac:dyDescent="0.25">
      <c r="D6382"/>
      <c r="E6382" s="10"/>
      <c r="F6382" s="10"/>
      <c r="G6382" s="10"/>
      <c r="H6382" s="10"/>
      <c r="I6382" s="10"/>
      <c r="J6382" s="10"/>
      <c r="K6382" s="11"/>
      <c r="L6382" s="11"/>
      <c r="M6382" s="12"/>
      <c r="N6382" s="12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  <c r="AR6382" s="12"/>
      <c r="AS6382" s="12"/>
      <c r="AT6382" s="12"/>
      <c r="AU6382" s="12"/>
      <c r="AV6382" s="12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12"/>
      <c r="BG6382" s="12"/>
      <c r="BH6382" s="12"/>
      <c r="BI6382" s="12"/>
      <c r="BJ6382" s="13"/>
      <c r="BK6382" s="13"/>
      <c r="BL6382" s="13"/>
      <c r="BM6382" s="13"/>
      <c r="BN6382" s="13"/>
    </row>
    <row r="6383" spans="4:66" x14ac:dyDescent="0.25">
      <c r="D6383"/>
      <c r="E6383" s="10"/>
      <c r="F6383" s="10"/>
      <c r="G6383" s="10"/>
      <c r="H6383" s="10"/>
      <c r="I6383" s="10"/>
      <c r="J6383" s="10"/>
      <c r="K6383" s="11"/>
      <c r="L6383" s="11"/>
      <c r="M6383" s="12"/>
      <c r="N6383" s="12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  <c r="AR6383" s="12"/>
      <c r="AS6383" s="12"/>
      <c r="AT6383" s="12"/>
      <c r="AU6383" s="12"/>
      <c r="AV6383" s="12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12"/>
      <c r="BG6383" s="12"/>
      <c r="BH6383" s="12"/>
      <c r="BI6383" s="12"/>
      <c r="BJ6383" s="13"/>
      <c r="BK6383" s="13"/>
      <c r="BL6383" s="13"/>
      <c r="BM6383" s="13"/>
      <c r="BN6383" s="13"/>
    </row>
    <row r="6384" spans="4:66" x14ac:dyDescent="0.25">
      <c r="D6384"/>
      <c r="E6384" s="10"/>
      <c r="F6384" s="10"/>
      <c r="G6384" s="10"/>
      <c r="H6384" s="10"/>
      <c r="I6384" s="10"/>
      <c r="J6384" s="10"/>
      <c r="K6384" s="11"/>
      <c r="L6384" s="11"/>
      <c r="M6384" s="12"/>
      <c r="N6384" s="12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  <c r="AR6384" s="12"/>
      <c r="AS6384" s="12"/>
      <c r="AT6384" s="12"/>
      <c r="AU6384" s="12"/>
      <c r="AV6384" s="12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12"/>
      <c r="BG6384" s="12"/>
      <c r="BH6384" s="12"/>
      <c r="BI6384" s="12"/>
      <c r="BJ6384" s="13"/>
      <c r="BK6384" s="13"/>
      <c r="BL6384" s="13"/>
      <c r="BM6384" s="13"/>
      <c r="BN6384" s="13"/>
    </row>
    <row r="6385" spans="4:66" x14ac:dyDescent="0.25">
      <c r="D6385"/>
      <c r="E6385" s="10"/>
      <c r="F6385" s="10"/>
      <c r="G6385" s="10"/>
      <c r="H6385" s="10"/>
      <c r="I6385" s="10"/>
      <c r="J6385" s="10"/>
      <c r="K6385" s="11"/>
      <c r="L6385" s="11"/>
      <c r="M6385" s="12"/>
      <c r="N6385" s="12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  <c r="AR6385" s="12"/>
      <c r="AS6385" s="12"/>
      <c r="AT6385" s="12"/>
      <c r="AU6385" s="12"/>
      <c r="AV6385" s="12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12"/>
      <c r="BG6385" s="12"/>
      <c r="BH6385" s="12"/>
      <c r="BI6385" s="12"/>
      <c r="BJ6385" s="13"/>
      <c r="BK6385" s="13"/>
      <c r="BL6385" s="13"/>
      <c r="BM6385" s="13"/>
      <c r="BN6385" s="13"/>
    </row>
    <row r="6386" spans="4:66" x14ac:dyDescent="0.25">
      <c r="D6386"/>
      <c r="E6386" s="10"/>
      <c r="F6386" s="10"/>
      <c r="G6386" s="10"/>
      <c r="H6386" s="10"/>
      <c r="I6386" s="10"/>
      <c r="J6386" s="10"/>
      <c r="K6386" s="11"/>
      <c r="L6386" s="11"/>
      <c r="M6386" s="12"/>
      <c r="N6386" s="12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  <c r="AR6386" s="12"/>
      <c r="AS6386" s="12"/>
      <c r="AT6386" s="12"/>
      <c r="AU6386" s="12"/>
      <c r="AV6386" s="12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12"/>
      <c r="BG6386" s="12"/>
      <c r="BH6386" s="12"/>
      <c r="BI6386" s="12"/>
      <c r="BJ6386" s="13"/>
      <c r="BK6386" s="13"/>
      <c r="BL6386" s="13"/>
      <c r="BM6386" s="13"/>
      <c r="BN6386" s="13"/>
    </row>
    <row r="6387" spans="4:66" x14ac:dyDescent="0.25">
      <c r="D6387"/>
      <c r="E6387" s="10"/>
      <c r="F6387" s="10"/>
      <c r="G6387" s="10"/>
      <c r="H6387" s="10"/>
      <c r="I6387" s="10"/>
      <c r="J6387" s="10"/>
      <c r="K6387" s="11"/>
      <c r="L6387" s="11"/>
      <c r="M6387" s="12"/>
      <c r="N6387" s="12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  <c r="AR6387" s="12"/>
      <c r="AS6387" s="12"/>
      <c r="AT6387" s="12"/>
      <c r="AU6387" s="12"/>
      <c r="AV6387" s="12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12"/>
      <c r="BG6387" s="12"/>
      <c r="BH6387" s="12"/>
      <c r="BI6387" s="12"/>
      <c r="BJ6387" s="13"/>
      <c r="BK6387" s="13"/>
      <c r="BL6387" s="13"/>
      <c r="BM6387" s="13"/>
      <c r="BN6387" s="13"/>
    </row>
    <row r="6388" spans="4:66" x14ac:dyDescent="0.25">
      <c r="D6388"/>
      <c r="E6388" s="10"/>
      <c r="F6388" s="10"/>
      <c r="G6388" s="10"/>
      <c r="H6388" s="10"/>
      <c r="I6388" s="10"/>
      <c r="J6388" s="10"/>
      <c r="K6388" s="11"/>
      <c r="L6388" s="11"/>
      <c r="M6388" s="12"/>
      <c r="N6388" s="12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  <c r="AR6388" s="12"/>
      <c r="AS6388" s="12"/>
      <c r="AT6388" s="12"/>
      <c r="AU6388" s="12"/>
      <c r="AV6388" s="12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12"/>
      <c r="BG6388" s="12"/>
      <c r="BH6388" s="12"/>
      <c r="BI6388" s="12"/>
      <c r="BJ6388" s="13"/>
      <c r="BK6388" s="13"/>
      <c r="BL6388" s="13"/>
      <c r="BM6388" s="13"/>
      <c r="BN6388" s="13"/>
    </row>
    <row r="6389" spans="4:66" x14ac:dyDescent="0.25">
      <c r="D6389"/>
      <c r="E6389" s="10"/>
      <c r="F6389" s="10"/>
      <c r="G6389" s="10"/>
      <c r="H6389" s="10"/>
      <c r="I6389" s="10"/>
      <c r="J6389" s="10"/>
      <c r="K6389" s="11"/>
      <c r="L6389" s="11"/>
      <c r="M6389" s="12"/>
      <c r="N6389" s="12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  <c r="AR6389" s="12"/>
      <c r="AS6389" s="12"/>
      <c r="AT6389" s="12"/>
      <c r="AU6389" s="12"/>
      <c r="AV6389" s="12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12"/>
      <c r="BG6389" s="12"/>
      <c r="BH6389" s="12"/>
      <c r="BI6389" s="12"/>
      <c r="BJ6389" s="13"/>
      <c r="BK6389" s="13"/>
      <c r="BL6389" s="13"/>
      <c r="BM6389" s="13"/>
      <c r="BN6389" s="13"/>
    </row>
    <row r="6390" spans="4:66" x14ac:dyDescent="0.25">
      <c r="D6390"/>
      <c r="E6390" s="10"/>
      <c r="F6390" s="10"/>
      <c r="G6390" s="10"/>
      <c r="H6390" s="10"/>
      <c r="I6390" s="10"/>
      <c r="J6390" s="10"/>
      <c r="K6390" s="11"/>
      <c r="L6390" s="11"/>
      <c r="M6390" s="12"/>
      <c r="N6390" s="12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  <c r="AR6390" s="12"/>
      <c r="AS6390" s="12"/>
      <c r="AT6390" s="12"/>
      <c r="AU6390" s="12"/>
      <c r="AV6390" s="12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12"/>
      <c r="BG6390" s="12"/>
      <c r="BH6390" s="12"/>
      <c r="BI6390" s="12"/>
      <c r="BJ6390" s="13"/>
      <c r="BK6390" s="13"/>
      <c r="BL6390" s="13"/>
      <c r="BM6390" s="13"/>
      <c r="BN6390" s="13"/>
    </row>
    <row r="6391" spans="4:66" x14ac:dyDescent="0.25">
      <c r="D6391"/>
      <c r="E6391" s="10"/>
      <c r="F6391" s="10"/>
      <c r="G6391" s="10"/>
      <c r="H6391" s="10"/>
      <c r="I6391" s="10"/>
      <c r="J6391" s="10"/>
      <c r="K6391" s="11"/>
      <c r="L6391" s="11"/>
      <c r="M6391" s="12"/>
      <c r="N6391" s="12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  <c r="AR6391" s="12"/>
      <c r="AS6391" s="12"/>
      <c r="AT6391" s="12"/>
      <c r="AU6391" s="12"/>
      <c r="AV6391" s="12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12"/>
      <c r="BG6391" s="12"/>
      <c r="BH6391" s="12"/>
      <c r="BI6391" s="12"/>
      <c r="BJ6391" s="13"/>
      <c r="BK6391" s="13"/>
      <c r="BL6391" s="13"/>
      <c r="BM6391" s="13"/>
      <c r="BN6391" s="13"/>
    </row>
    <row r="6392" spans="4:66" x14ac:dyDescent="0.25">
      <c r="D6392"/>
      <c r="E6392" s="10"/>
      <c r="F6392" s="10"/>
      <c r="G6392" s="10"/>
      <c r="H6392" s="10"/>
      <c r="I6392" s="10"/>
      <c r="J6392" s="10"/>
      <c r="K6392" s="11"/>
      <c r="L6392" s="11"/>
      <c r="M6392" s="12"/>
      <c r="N6392" s="12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  <c r="AR6392" s="12"/>
      <c r="AS6392" s="12"/>
      <c r="AT6392" s="12"/>
      <c r="AU6392" s="12"/>
      <c r="AV6392" s="12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12"/>
      <c r="BG6392" s="12"/>
      <c r="BH6392" s="12"/>
      <c r="BI6392" s="12"/>
      <c r="BJ6392" s="13"/>
      <c r="BK6392" s="13"/>
      <c r="BL6392" s="13"/>
      <c r="BM6392" s="13"/>
      <c r="BN6392" s="13"/>
    </row>
    <row r="6393" spans="4:66" x14ac:dyDescent="0.25">
      <c r="D6393"/>
      <c r="E6393" s="10"/>
      <c r="F6393" s="10"/>
      <c r="G6393" s="10"/>
      <c r="H6393" s="10"/>
      <c r="I6393" s="10"/>
      <c r="J6393" s="10"/>
      <c r="K6393" s="11"/>
      <c r="L6393" s="11"/>
      <c r="M6393" s="12"/>
      <c r="N6393" s="12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  <c r="AR6393" s="12"/>
      <c r="AS6393" s="12"/>
      <c r="AT6393" s="12"/>
      <c r="AU6393" s="12"/>
      <c r="AV6393" s="12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12"/>
      <c r="BG6393" s="12"/>
      <c r="BH6393" s="12"/>
      <c r="BI6393" s="12"/>
      <c r="BJ6393" s="13"/>
      <c r="BK6393" s="13"/>
      <c r="BL6393" s="13"/>
      <c r="BM6393" s="13"/>
      <c r="BN6393" s="13"/>
    </row>
    <row r="6394" spans="4:66" x14ac:dyDescent="0.25">
      <c r="D6394"/>
      <c r="E6394" s="10"/>
      <c r="F6394" s="10"/>
      <c r="G6394" s="10"/>
      <c r="H6394" s="10"/>
      <c r="I6394" s="10"/>
      <c r="J6394" s="10"/>
      <c r="K6394" s="11"/>
      <c r="L6394" s="11"/>
      <c r="M6394" s="12"/>
      <c r="N6394" s="12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  <c r="AR6394" s="12"/>
      <c r="AS6394" s="12"/>
      <c r="AT6394" s="12"/>
      <c r="AU6394" s="12"/>
      <c r="AV6394" s="12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12"/>
      <c r="BG6394" s="12"/>
      <c r="BH6394" s="12"/>
      <c r="BI6394" s="12"/>
      <c r="BJ6394" s="13"/>
      <c r="BK6394" s="13"/>
      <c r="BL6394" s="13"/>
      <c r="BM6394" s="13"/>
      <c r="BN6394" s="13"/>
    </row>
    <row r="6395" spans="4:66" x14ac:dyDescent="0.25">
      <c r="D6395"/>
      <c r="E6395" s="10"/>
      <c r="F6395" s="10"/>
      <c r="G6395" s="10"/>
      <c r="H6395" s="10"/>
      <c r="I6395" s="10"/>
      <c r="J6395" s="10"/>
      <c r="K6395" s="11"/>
      <c r="L6395" s="11"/>
      <c r="M6395" s="12"/>
      <c r="N6395" s="12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  <c r="AR6395" s="12"/>
      <c r="AS6395" s="12"/>
      <c r="AT6395" s="12"/>
      <c r="AU6395" s="12"/>
      <c r="AV6395" s="12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12"/>
      <c r="BG6395" s="12"/>
      <c r="BH6395" s="12"/>
      <c r="BI6395" s="12"/>
      <c r="BJ6395" s="13"/>
      <c r="BK6395" s="13"/>
      <c r="BL6395" s="13"/>
      <c r="BM6395" s="13"/>
      <c r="BN6395" s="13"/>
    </row>
    <row r="6396" spans="4:66" x14ac:dyDescent="0.25">
      <c r="D6396"/>
      <c r="E6396" s="10"/>
      <c r="F6396" s="10"/>
      <c r="G6396" s="10"/>
      <c r="H6396" s="10"/>
      <c r="I6396" s="10"/>
      <c r="J6396" s="10"/>
      <c r="K6396" s="11"/>
      <c r="L6396" s="11"/>
      <c r="M6396" s="12"/>
      <c r="N6396" s="12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  <c r="AR6396" s="12"/>
      <c r="AS6396" s="12"/>
      <c r="AT6396" s="12"/>
      <c r="AU6396" s="12"/>
      <c r="AV6396" s="12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12"/>
      <c r="BG6396" s="12"/>
      <c r="BH6396" s="12"/>
      <c r="BI6396" s="12"/>
      <c r="BJ6396" s="13"/>
      <c r="BK6396" s="13"/>
      <c r="BL6396" s="13"/>
      <c r="BM6396" s="13"/>
      <c r="BN6396" s="13"/>
    </row>
    <row r="6397" spans="4:66" x14ac:dyDescent="0.25">
      <c r="D6397"/>
      <c r="E6397" s="10"/>
      <c r="F6397" s="10"/>
      <c r="G6397" s="10"/>
      <c r="H6397" s="10"/>
      <c r="I6397" s="10"/>
      <c r="J6397" s="10"/>
      <c r="K6397" s="11"/>
      <c r="L6397" s="11"/>
      <c r="M6397" s="12"/>
      <c r="N6397" s="12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  <c r="AR6397" s="12"/>
      <c r="AS6397" s="12"/>
      <c r="AT6397" s="12"/>
      <c r="AU6397" s="12"/>
      <c r="AV6397" s="12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12"/>
      <c r="BG6397" s="12"/>
      <c r="BH6397" s="12"/>
      <c r="BI6397" s="12"/>
      <c r="BJ6397" s="13"/>
      <c r="BK6397" s="13"/>
      <c r="BL6397" s="13"/>
      <c r="BM6397" s="13"/>
      <c r="BN6397" s="13"/>
    </row>
    <row r="6398" spans="4:66" x14ac:dyDescent="0.25">
      <c r="D6398"/>
      <c r="E6398" s="10"/>
      <c r="F6398" s="10"/>
      <c r="G6398" s="10"/>
      <c r="H6398" s="10"/>
      <c r="I6398" s="10"/>
      <c r="J6398" s="10"/>
      <c r="K6398" s="11"/>
      <c r="L6398" s="11"/>
      <c r="M6398" s="12"/>
      <c r="N6398" s="12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  <c r="AR6398" s="12"/>
      <c r="AS6398" s="12"/>
      <c r="AT6398" s="12"/>
      <c r="AU6398" s="12"/>
      <c r="AV6398" s="12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12"/>
      <c r="BG6398" s="12"/>
      <c r="BH6398" s="12"/>
      <c r="BI6398" s="12"/>
      <c r="BJ6398" s="13"/>
      <c r="BK6398" s="13"/>
      <c r="BL6398" s="13"/>
      <c r="BM6398" s="13"/>
      <c r="BN6398" s="13"/>
    </row>
    <row r="6399" spans="4:66" x14ac:dyDescent="0.25">
      <c r="D6399"/>
      <c r="E6399" s="10"/>
      <c r="F6399" s="10"/>
      <c r="G6399" s="10"/>
      <c r="H6399" s="10"/>
      <c r="I6399" s="10"/>
      <c r="J6399" s="10"/>
      <c r="K6399" s="11"/>
      <c r="L6399" s="11"/>
      <c r="M6399" s="12"/>
      <c r="N6399" s="12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  <c r="AR6399" s="12"/>
      <c r="AS6399" s="12"/>
      <c r="AT6399" s="12"/>
      <c r="AU6399" s="12"/>
      <c r="AV6399" s="12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12"/>
      <c r="BG6399" s="12"/>
      <c r="BH6399" s="12"/>
      <c r="BI6399" s="12"/>
      <c r="BJ6399" s="13"/>
      <c r="BK6399" s="13"/>
      <c r="BL6399" s="13"/>
      <c r="BM6399" s="13"/>
      <c r="BN6399" s="13"/>
    </row>
    <row r="6400" spans="4:66" x14ac:dyDescent="0.25">
      <c r="D6400"/>
      <c r="E6400" s="10"/>
      <c r="F6400" s="10"/>
      <c r="G6400" s="10"/>
      <c r="H6400" s="10"/>
      <c r="I6400" s="10"/>
      <c r="J6400" s="10"/>
      <c r="K6400" s="11"/>
      <c r="L6400" s="11"/>
      <c r="M6400" s="12"/>
      <c r="N6400" s="12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  <c r="AR6400" s="12"/>
      <c r="AS6400" s="12"/>
      <c r="AT6400" s="12"/>
      <c r="AU6400" s="12"/>
      <c r="AV6400" s="12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12"/>
      <c r="BG6400" s="12"/>
      <c r="BH6400" s="12"/>
      <c r="BI6400" s="12"/>
      <c r="BJ6400" s="13"/>
      <c r="BK6400" s="13"/>
      <c r="BL6400" s="13"/>
      <c r="BM6400" s="13"/>
      <c r="BN6400" s="13"/>
    </row>
    <row r="6401" spans="4:66" x14ac:dyDescent="0.25">
      <c r="D6401"/>
      <c r="E6401" s="10"/>
      <c r="F6401" s="10"/>
      <c r="G6401" s="10"/>
      <c r="H6401" s="10"/>
      <c r="I6401" s="10"/>
      <c r="J6401" s="10"/>
      <c r="K6401" s="11"/>
      <c r="L6401" s="11"/>
      <c r="M6401" s="12"/>
      <c r="N6401" s="12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  <c r="AR6401" s="12"/>
      <c r="AS6401" s="12"/>
      <c r="AT6401" s="12"/>
      <c r="AU6401" s="12"/>
      <c r="AV6401" s="12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12"/>
      <c r="BG6401" s="12"/>
      <c r="BH6401" s="12"/>
      <c r="BI6401" s="12"/>
      <c r="BJ6401" s="13"/>
      <c r="BK6401" s="13"/>
      <c r="BL6401" s="13"/>
      <c r="BM6401" s="13"/>
      <c r="BN6401" s="13"/>
    </row>
    <row r="6402" spans="4:66" x14ac:dyDescent="0.25">
      <c r="D6402"/>
      <c r="E6402" s="10"/>
      <c r="F6402" s="10"/>
      <c r="G6402" s="10"/>
      <c r="H6402" s="10"/>
      <c r="I6402" s="10"/>
      <c r="J6402" s="10"/>
      <c r="K6402" s="11"/>
      <c r="L6402" s="11"/>
      <c r="M6402" s="12"/>
      <c r="N6402" s="12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  <c r="AR6402" s="12"/>
      <c r="AS6402" s="12"/>
      <c r="AT6402" s="12"/>
      <c r="AU6402" s="12"/>
      <c r="AV6402" s="12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12"/>
      <c r="BG6402" s="12"/>
      <c r="BH6402" s="12"/>
      <c r="BI6402" s="12"/>
      <c r="BJ6402" s="13"/>
      <c r="BK6402" s="13"/>
      <c r="BL6402" s="13"/>
      <c r="BM6402" s="13"/>
      <c r="BN6402" s="13"/>
    </row>
    <row r="6403" spans="4:66" x14ac:dyDescent="0.25">
      <c r="D6403"/>
      <c r="E6403" s="10"/>
      <c r="F6403" s="10"/>
      <c r="G6403" s="10"/>
      <c r="H6403" s="10"/>
      <c r="I6403" s="10"/>
      <c r="J6403" s="10"/>
      <c r="K6403" s="11"/>
      <c r="L6403" s="11"/>
      <c r="M6403" s="12"/>
      <c r="N6403" s="12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  <c r="AR6403" s="12"/>
      <c r="AS6403" s="12"/>
      <c r="AT6403" s="12"/>
      <c r="AU6403" s="12"/>
      <c r="AV6403" s="12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12"/>
      <c r="BG6403" s="12"/>
      <c r="BH6403" s="12"/>
      <c r="BI6403" s="12"/>
      <c r="BJ6403" s="13"/>
      <c r="BK6403" s="13"/>
      <c r="BL6403" s="13"/>
      <c r="BM6403" s="13"/>
      <c r="BN6403" s="13"/>
    </row>
    <row r="6404" spans="4:66" x14ac:dyDescent="0.25">
      <c r="D6404"/>
      <c r="E6404" s="10"/>
      <c r="F6404" s="10"/>
      <c r="G6404" s="10"/>
      <c r="H6404" s="10"/>
      <c r="I6404" s="10"/>
      <c r="J6404" s="10"/>
      <c r="K6404" s="11"/>
      <c r="L6404" s="11"/>
      <c r="M6404" s="12"/>
      <c r="N6404" s="12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  <c r="AR6404" s="12"/>
      <c r="AS6404" s="12"/>
      <c r="AT6404" s="12"/>
      <c r="AU6404" s="12"/>
      <c r="AV6404" s="12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12"/>
      <c r="BG6404" s="12"/>
      <c r="BH6404" s="12"/>
      <c r="BI6404" s="12"/>
      <c r="BJ6404" s="13"/>
      <c r="BK6404" s="13"/>
      <c r="BL6404" s="13"/>
      <c r="BM6404" s="13"/>
      <c r="BN6404" s="13"/>
    </row>
    <row r="6405" spans="4:66" s="14" customFormat="1" x14ac:dyDescent="0.25">
      <c r="K6405" s="16"/>
      <c r="L6405" s="16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  <c r="Y6405" s="17"/>
      <c r="Z6405" s="17"/>
      <c r="AA6405" s="17"/>
      <c r="AB6405" s="17"/>
      <c r="AC6405" s="17"/>
      <c r="AD6405" s="17"/>
      <c r="AE6405" s="17"/>
      <c r="AF6405" s="17"/>
      <c r="AG6405" s="17"/>
      <c r="AH6405" s="17"/>
      <c r="AI6405" s="17"/>
      <c r="AJ6405" s="17"/>
      <c r="AK6405" s="17"/>
      <c r="AL6405" s="17"/>
      <c r="AM6405" s="17"/>
      <c r="AN6405" s="17"/>
      <c r="AO6405" s="17"/>
      <c r="AP6405" s="17"/>
      <c r="AQ6405" s="17"/>
      <c r="AR6405" s="17"/>
      <c r="AS6405" s="17"/>
      <c r="AT6405" s="17"/>
      <c r="AU6405" s="17"/>
      <c r="AV6405" s="17"/>
      <c r="AW6405" s="17"/>
      <c r="AX6405" s="17"/>
      <c r="AY6405" s="17"/>
      <c r="AZ6405" s="17"/>
      <c r="BA6405" s="17"/>
      <c r="BB6405" s="17"/>
      <c r="BC6405" s="17"/>
      <c r="BD6405" s="17"/>
      <c r="BE6405" s="17"/>
      <c r="BF6405" s="17"/>
      <c r="BG6405" s="17"/>
      <c r="BH6405" s="17"/>
      <c r="BI6405" s="17"/>
      <c r="BJ6405" s="18"/>
      <c r="BK6405" s="18"/>
      <c r="BL6405" s="18"/>
      <c r="BM6405" s="18"/>
      <c r="BN6405" s="18"/>
    </row>
    <row r="6406" spans="4:66" x14ac:dyDescent="0.25">
      <c r="D6406" s="7"/>
      <c r="E6406" s="10"/>
      <c r="F6406" s="10"/>
      <c r="G6406" s="10"/>
      <c r="H6406" s="10"/>
      <c r="I6406" s="10"/>
      <c r="J6406" s="10"/>
      <c r="K6406" s="11"/>
      <c r="L6406" s="11"/>
      <c r="M6406" s="12"/>
      <c r="N6406" s="12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  <c r="AR6406" s="12"/>
      <c r="AS6406" s="12"/>
      <c r="AT6406" s="12"/>
      <c r="AU6406" s="12"/>
      <c r="AV6406" s="12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12"/>
      <c r="BG6406" s="12"/>
      <c r="BH6406" s="12"/>
      <c r="BI6406" s="12"/>
      <c r="BJ6406" s="13"/>
      <c r="BK6406" s="13"/>
      <c r="BL6406" s="13"/>
      <c r="BM6406" s="13"/>
      <c r="BN6406" s="13"/>
    </row>
    <row r="6407" spans="4:66" x14ac:dyDescent="0.25">
      <c r="D6407" s="7"/>
      <c r="E6407" s="10"/>
      <c r="F6407" s="10"/>
      <c r="G6407" s="10"/>
      <c r="H6407" s="10"/>
      <c r="I6407" s="10"/>
      <c r="J6407" s="10"/>
      <c r="K6407" s="11"/>
      <c r="L6407" s="11"/>
      <c r="M6407" s="12"/>
      <c r="N6407" s="12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  <c r="AR6407" s="12"/>
      <c r="AS6407" s="12"/>
      <c r="AT6407" s="12"/>
      <c r="AU6407" s="12"/>
      <c r="AV6407" s="12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12"/>
      <c r="BG6407" s="12"/>
      <c r="BH6407" s="12"/>
      <c r="BI6407" s="12"/>
      <c r="BJ6407" s="13"/>
      <c r="BK6407" s="13"/>
      <c r="BL6407" s="13"/>
      <c r="BM6407" s="13"/>
      <c r="BN6407" s="13"/>
    </row>
    <row r="6408" spans="4:66" x14ac:dyDescent="0.25">
      <c r="D6408" s="7"/>
      <c r="E6408" s="10"/>
      <c r="F6408" s="10"/>
      <c r="G6408" s="10"/>
      <c r="H6408" s="10"/>
      <c r="I6408" s="10"/>
      <c r="J6408" s="10"/>
      <c r="K6408" s="11"/>
      <c r="L6408" s="11"/>
      <c r="M6408" s="12"/>
      <c r="N6408" s="12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  <c r="AR6408" s="12"/>
      <c r="AS6408" s="12"/>
      <c r="AT6408" s="12"/>
      <c r="AU6408" s="12"/>
      <c r="AV6408" s="12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12"/>
      <c r="BG6408" s="12"/>
      <c r="BH6408" s="12"/>
      <c r="BI6408" s="12"/>
      <c r="BJ6408" s="13"/>
      <c r="BK6408" s="13"/>
      <c r="BL6408" s="13"/>
      <c r="BM6408" s="13"/>
      <c r="BN6408" s="13"/>
    </row>
    <row r="6409" spans="4:66" x14ac:dyDescent="0.25">
      <c r="D6409" s="7"/>
      <c r="E6409" s="10"/>
      <c r="F6409" s="10"/>
      <c r="G6409" s="10"/>
      <c r="H6409" s="10"/>
      <c r="I6409" s="10"/>
      <c r="J6409" s="10"/>
      <c r="K6409" s="11"/>
      <c r="L6409" s="11"/>
      <c r="M6409" s="12"/>
      <c r="N6409" s="12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  <c r="AR6409" s="12"/>
      <c r="AS6409" s="12"/>
      <c r="AT6409" s="12"/>
      <c r="AU6409" s="12"/>
      <c r="AV6409" s="12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12"/>
      <c r="BG6409" s="12"/>
      <c r="BH6409" s="12"/>
      <c r="BI6409" s="12"/>
      <c r="BJ6409" s="13"/>
      <c r="BK6409" s="13"/>
      <c r="BL6409" s="13"/>
      <c r="BM6409" s="13"/>
      <c r="BN6409" s="13"/>
    </row>
    <row r="6410" spans="4:66" x14ac:dyDescent="0.25">
      <c r="D6410" s="7"/>
      <c r="E6410" s="10"/>
      <c r="F6410" s="10"/>
      <c r="G6410" s="10"/>
      <c r="H6410" s="10"/>
      <c r="I6410" s="10"/>
      <c r="J6410" s="10"/>
      <c r="K6410" s="11"/>
      <c r="L6410" s="11"/>
      <c r="M6410" s="12"/>
      <c r="N6410" s="12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  <c r="AR6410" s="12"/>
      <c r="AS6410" s="12"/>
      <c r="AT6410" s="12"/>
      <c r="AU6410" s="12"/>
      <c r="AV6410" s="12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12"/>
      <c r="BG6410" s="12"/>
      <c r="BH6410" s="12"/>
      <c r="BI6410" s="12"/>
      <c r="BJ6410" s="13"/>
      <c r="BK6410" s="13"/>
      <c r="BL6410" s="13"/>
      <c r="BM6410" s="13"/>
      <c r="BN6410" s="13"/>
    </row>
    <row r="6411" spans="4:66" x14ac:dyDescent="0.25">
      <c r="D6411" s="7"/>
      <c r="E6411" s="10"/>
      <c r="F6411" s="10"/>
      <c r="G6411" s="10"/>
      <c r="H6411" s="10"/>
      <c r="I6411" s="10"/>
      <c r="J6411" s="10"/>
      <c r="K6411" s="11"/>
      <c r="L6411" s="11"/>
      <c r="M6411" s="12"/>
      <c r="N6411" s="12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  <c r="AR6411" s="12"/>
      <c r="AS6411" s="12"/>
      <c r="AT6411" s="12"/>
      <c r="AU6411" s="12"/>
      <c r="AV6411" s="12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12"/>
      <c r="BG6411" s="12"/>
      <c r="BH6411" s="12"/>
      <c r="BI6411" s="12"/>
      <c r="BJ6411" s="13"/>
      <c r="BK6411" s="13"/>
      <c r="BL6411" s="13"/>
      <c r="BM6411" s="13"/>
      <c r="BN6411" s="13"/>
    </row>
    <row r="6412" spans="4:66" x14ac:dyDescent="0.25">
      <c r="D6412" s="7"/>
      <c r="E6412" s="10"/>
      <c r="F6412" s="10"/>
      <c r="G6412" s="10"/>
      <c r="H6412" s="10"/>
      <c r="I6412" s="10"/>
      <c r="J6412" s="10"/>
      <c r="K6412" s="11"/>
      <c r="L6412" s="11"/>
      <c r="M6412" s="12"/>
      <c r="N6412" s="12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  <c r="AR6412" s="12"/>
      <c r="AS6412" s="12"/>
      <c r="AT6412" s="12"/>
      <c r="AU6412" s="12"/>
      <c r="AV6412" s="12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12"/>
      <c r="BG6412" s="12"/>
      <c r="BH6412" s="12"/>
      <c r="BI6412" s="12"/>
      <c r="BJ6412" s="13"/>
      <c r="BK6412" s="13"/>
      <c r="BL6412" s="13"/>
      <c r="BM6412" s="13"/>
      <c r="BN6412" s="13"/>
    </row>
    <row r="6413" spans="4:66" x14ac:dyDescent="0.25">
      <c r="D6413" s="7"/>
      <c r="E6413" s="10"/>
      <c r="F6413" s="10"/>
      <c r="G6413" s="10"/>
      <c r="H6413" s="10"/>
      <c r="I6413" s="10"/>
      <c r="J6413" s="10"/>
      <c r="K6413" s="11"/>
      <c r="L6413" s="11"/>
      <c r="M6413" s="12"/>
      <c r="N6413" s="12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  <c r="AR6413" s="12"/>
      <c r="AS6413" s="12"/>
      <c r="AT6413" s="12"/>
      <c r="AU6413" s="12"/>
      <c r="AV6413" s="12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12"/>
      <c r="BG6413" s="12"/>
      <c r="BH6413" s="12"/>
      <c r="BI6413" s="12"/>
      <c r="BJ6413" s="13"/>
      <c r="BK6413" s="13"/>
      <c r="BL6413" s="13"/>
      <c r="BM6413" s="13"/>
      <c r="BN6413" s="13"/>
    </row>
    <row r="6414" spans="4:66" x14ac:dyDescent="0.25">
      <c r="D6414" s="7"/>
      <c r="E6414" s="10"/>
      <c r="F6414" s="10"/>
      <c r="G6414" s="10"/>
      <c r="H6414" s="10"/>
      <c r="I6414" s="10"/>
      <c r="J6414" s="10"/>
      <c r="K6414" s="11"/>
      <c r="L6414" s="11"/>
      <c r="M6414" s="12"/>
      <c r="N6414" s="12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  <c r="AR6414" s="12"/>
      <c r="AS6414" s="12"/>
      <c r="AT6414" s="12"/>
      <c r="AU6414" s="12"/>
      <c r="AV6414" s="12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12"/>
      <c r="BG6414" s="12"/>
      <c r="BH6414" s="12"/>
      <c r="BI6414" s="12"/>
      <c r="BJ6414" s="13"/>
      <c r="BK6414" s="13"/>
      <c r="BL6414" s="13"/>
      <c r="BM6414" s="13"/>
      <c r="BN6414" s="13"/>
    </row>
    <row r="6415" spans="4:66" x14ac:dyDescent="0.25">
      <c r="D6415" s="7"/>
      <c r="E6415" s="10"/>
      <c r="F6415" s="10"/>
      <c r="G6415" s="10"/>
      <c r="H6415" s="10"/>
      <c r="I6415" s="10"/>
      <c r="J6415" s="10"/>
      <c r="K6415" s="11"/>
      <c r="L6415" s="11"/>
      <c r="M6415" s="12"/>
      <c r="N6415" s="12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  <c r="AR6415" s="12"/>
      <c r="AS6415" s="12"/>
      <c r="AT6415" s="12"/>
      <c r="AU6415" s="12"/>
      <c r="AV6415" s="12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12"/>
      <c r="BG6415" s="12"/>
      <c r="BH6415" s="12"/>
      <c r="BI6415" s="12"/>
      <c r="BJ6415" s="13"/>
      <c r="BK6415" s="13"/>
      <c r="BL6415" s="13"/>
      <c r="BM6415" s="13"/>
      <c r="BN6415" s="13"/>
    </row>
    <row r="6416" spans="4:66" x14ac:dyDescent="0.25">
      <c r="D6416" s="7"/>
      <c r="E6416" s="10"/>
      <c r="F6416" s="10"/>
      <c r="G6416" s="10"/>
      <c r="H6416" s="10"/>
      <c r="I6416" s="10"/>
      <c r="J6416" s="10"/>
      <c r="K6416" s="11"/>
      <c r="L6416" s="11"/>
      <c r="M6416" s="12"/>
      <c r="N6416" s="12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  <c r="AR6416" s="12"/>
      <c r="AS6416" s="12"/>
      <c r="AT6416" s="12"/>
      <c r="AU6416" s="12"/>
      <c r="AV6416" s="12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12"/>
      <c r="BG6416" s="12"/>
      <c r="BH6416" s="12"/>
      <c r="BI6416" s="12"/>
      <c r="BJ6416" s="13"/>
      <c r="BK6416" s="13"/>
      <c r="BL6416" s="13"/>
      <c r="BM6416" s="13"/>
      <c r="BN6416" s="13"/>
    </row>
    <row r="6417" spans="4:66" x14ac:dyDescent="0.25">
      <c r="D6417" s="7"/>
      <c r="E6417" s="10"/>
      <c r="F6417" s="10"/>
      <c r="G6417" s="10"/>
      <c r="H6417" s="10"/>
      <c r="I6417" s="10"/>
      <c r="J6417" s="10"/>
      <c r="K6417" s="11"/>
      <c r="L6417" s="11"/>
      <c r="M6417" s="12"/>
      <c r="N6417" s="12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  <c r="AR6417" s="12"/>
      <c r="AS6417" s="12"/>
      <c r="AT6417" s="12"/>
      <c r="AU6417" s="12"/>
      <c r="AV6417" s="12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12"/>
      <c r="BG6417" s="12"/>
      <c r="BH6417" s="12"/>
      <c r="BI6417" s="12"/>
      <c r="BJ6417" s="13"/>
      <c r="BK6417" s="13"/>
      <c r="BL6417" s="13"/>
      <c r="BM6417" s="13"/>
      <c r="BN6417" s="13"/>
    </row>
    <row r="6418" spans="4:66" x14ac:dyDescent="0.25">
      <c r="D6418" s="7"/>
      <c r="E6418" s="10"/>
      <c r="F6418" s="10"/>
      <c r="G6418" s="10"/>
      <c r="H6418" s="10"/>
      <c r="I6418" s="10"/>
      <c r="J6418" s="10"/>
      <c r="K6418" s="11"/>
      <c r="L6418" s="11"/>
      <c r="M6418" s="12"/>
      <c r="N6418" s="12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  <c r="AR6418" s="12"/>
      <c r="AS6418" s="12"/>
      <c r="AT6418" s="12"/>
      <c r="AU6418" s="12"/>
      <c r="AV6418" s="12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12"/>
      <c r="BG6418" s="12"/>
      <c r="BH6418" s="12"/>
      <c r="BI6418" s="12"/>
      <c r="BJ6418" s="13"/>
      <c r="BK6418" s="13"/>
      <c r="BL6418" s="13"/>
      <c r="BM6418" s="13"/>
      <c r="BN6418" s="13"/>
    </row>
    <row r="6419" spans="4:66" x14ac:dyDescent="0.25">
      <c r="D6419" s="7"/>
      <c r="E6419" s="10"/>
      <c r="F6419" s="10"/>
      <c r="G6419" s="10"/>
      <c r="H6419" s="10"/>
      <c r="I6419" s="10"/>
      <c r="J6419" s="10"/>
      <c r="K6419" s="11"/>
      <c r="L6419" s="11"/>
      <c r="M6419" s="12"/>
      <c r="N6419" s="12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  <c r="AR6419" s="12"/>
      <c r="AS6419" s="12"/>
      <c r="AT6419" s="12"/>
      <c r="AU6419" s="12"/>
      <c r="AV6419" s="12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12"/>
      <c r="BG6419" s="12"/>
      <c r="BH6419" s="12"/>
      <c r="BI6419" s="12"/>
      <c r="BJ6419" s="13"/>
      <c r="BK6419" s="13"/>
      <c r="BL6419" s="13"/>
      <c r="BM6419" s="13"/>
      <c r="BN6419" s="13"/>
    </row>
    <row r="6420" spans="4:66" x14ac:dyDescent="0.25">
      <c r="D6420" s="7"/>
      <c r="E6420" s="10"/>
      <c r="F6420" s="10"/>
      <c r="G6420" s="10"/>
      <c r="H6420" s="10"/>
      <c r="I6420" s="10"/>
      <c r="J6420" s="10"/>
      <c r="K6420" s="11"/>
      <c r="L6420" s="11"/>
      <c r="M6420" s="12"/>
      <c r="N6420" s="12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  <c r="AR6420" s="12"/>
      <c r="AS6420" s="12"/>
      <c r="AT6420" s="12"/>
      <c r="AU6420" s="12"/>
      <c r="AV6420" s="12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12"/>
      <c r="BG6420" s="12"/>
      <c r="BH6420" s="12"/>
      <c r="BI6420" s="12"/>
      <c r="BJ6420" s="13"/>
      <c r="BK6420" s="13"/>
      <c r="BL6420" s="13"/>
      <c r="BM6420" s="13"/>
      <c r="BN6420" s="13"/>
    </row>
    <row r="6421" spans="4:66" x14ac:dyDescent="0.25">
      <c r="D6421" s="7"/>
      <c r="E6421" s="10"/>
      <c r="F6421" s="10"/>
      <c r="G6421" s="10"/>
      <c r="H6421" s="10"/>
      <c r="I6421" s="10"/>
      <c r="J6421" s="10"/>
      <c r="K6421" s="11"/>
      <c r="L6421" s="11"/>
      <c r="M6421" s="12"/>
      <c r="N6421" s="12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  <c r="AR6421" s="12"/>
      <c r="AS6421" s="12"/>
      <c r="AT6421" s="12"/>
      <c r="AU6421" s="12"/>
      <c r="AV6421" s="12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12"/>
      <c r="BG6421" s="12"/>
      <c r="BH6421" s="12"/>
      <c r="BI6421" s="12"/>
      <c r="BJ6421" s="13"/>
      <c r="BK6421" s="13"/>
      <c r="BL6421" s="13"/>
      <c r="BM6421" s="13"/>
      <c r="BN6421" s="13"/>
    </row>
    <row r="6422" spans="4:66" x14ac:dyDescent="0.25">
      <c r="D6422" s="7"/>
      <c r="E6422" s="10"/>
      <c r="F6422" s="10"/>
      <c r="G6422" s="10"/>
      <c r="H6422" s="10"/>
      <c r="I6422" s="10"/>
      <c r="J6422" s="10"/>
      <c r="K6422" s="11"/>
      <c r="L6422" s="11"/>
      <c r="M6422" s="12"/>
      <c r="N6422" s="12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  <c r="AR6422" s="12"/>
      <c r="AS6422" s="12"/>
      <c r="AT6422" s="12"/>
      <c r="AU6422" s="12"/>
      <c r="AV6422" s="12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12"/>
      <c r="BG6422" s="12"/>
      <c r="BH6422" s="12"/>
      <c r="BI6422" s="12"/>
      <c r="BJ6422" s="13"/>
      <c r="BK6422" s="13"/>
      <c r="BL6422" s="13"/>
      <c r="BM6422" s="13"/>
      <c r="BN6422" s="13"/>
    </row>
    <row r="6423" spans="4:66" x14ac:dyDescent="0.25">
      <c r="D6423" s="7"/>
      <c r="E6423" s="10"/>
      <c r="F6423" s="10"/>
      <c r="G6423" s="10"/>
      <c r="H6423" s="10"/>
      <c r="I6423" s="10"/>
      <c r="J6423" s="10"/>
      <c r="K6423" s="11"/>
      <c r="L6423" s="11"/>
      <c r="M6423" s="12"/>
      <c r="N6423" s="12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  <c r="AR6423" s="12"/>
      <c r="AS6423" s="12"/>
      <c r="AT6423" s="12"/>
      <c r="AU6423" s="12"/>
      <c r="AV6423" s="12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12"/>
      <c r="BG6423" s="12"/>
      <c r="BH6423" s="12"/>
      <c r="BI6423" s="12"/>
      <c r="BJ6423" s="13"/>
      <c r="BK6423" s="13"/>
      <c r="BL6423" s="13"/>
      <c r="BM6423" s="13"/>
      <c r="BN6423" s="13"/>
    </row>
    <row r="6424" spans="4:66" x14ac:dyDescent="0.25">
      <c r="D6424" s="7"/>
      <c r="E6424" s="10"/>
      <c r="F6424" s="10"/>
      <c r="G6424" s="10"/>
      <c r="H6424" s="10"/>
      <c r="I6424" s="10"/>
      <c r="J6424" s="10"/>
      <c r="K6424" s="11"/>
      <c r="L6424" s="11"/>
      <c r="M6424" s="12"/>
      <c r="N6424" s="12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  <c r="AR6424" s="12"/>
      <c r="AS6424" s="12"/>
      <c r="AT6424" s="12"/>
      <c r="AU6424" s="12"/>
      <c r="AV6424" s="12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12"/>
      <c r="BG6424" s="12"/>
      <c r="BH6424" s="12"/>
      <c r="BI6424" s="12"/>
      <c r="BJ6424" s="13"/>
      <c r="BK6424" s="13"/>
      <c r="BL6424" s="13"/>
      <c r="BM6424" s="13"/>
      <c r="BN6424" s="13"/>
    </row>
    <row r="6425" spans="4:66" x14ac:dyDescent="0.25">
      <c r="D6425" s="7"/>
      <c r="E6425" s="10"/>
      <c r="F6425" s="10"/>
      <c r="G6425" s="10"/>
      <c r="H6425" s="10"/>
      <c r="I6425" s="10"/>
      <c r="J6425" s="10"/>
      <c r="K6425" s="11"/>
      <c r="L6425" s="11"/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  <c r="AR6425" s="12"/>
      <c r="AS6425" s="12"/>
      <c r="AT6425" s="12"/>
      <c r="AU6425" s="12"/>
      <c r="AV6425" s="12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12"/>
      <c r="BG6425" s="12"/>
      <c r="BH6425" s="12"/>
      <c r="BI6425" s="12"/>
      <c r="BJ6425" s="13"/>
      <c r="BK6425" s="13"/>
      <c r="BL6425" s="13"/>
      <c r="BM6425" s="13"/>
      <c r="BN6425" s="13"/>
    </row>
    <row r="6426" spans="4:66" x14ac:dyDescent="0.25">
      <c r="D6426" s="7"/>
      <c r="E6426" s="10"/>
      <c r="F6426" s="10"/>
      <c r="G6426" s="10"/>
      <c r="H6426" s="10"/>
      <c r="I6426" s="10"/>
      <c r="J6426" s="10"/>
      <c r="K6426" s="11"/>
      <c r="L6426" s="11"/>
      <c r="M6426" s="12"/>
      <c r="N6426" s="12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  <c r="AR6426" s="12"/>
      <c r="AS6426" s="12"/>
      <c r="AT6426" s="12"/>
      <c r="AU6426" s="12"/>
      <c r="AV6426" s="12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12"/>
      <c r="BG6426" s="12"/>
      <c r="BH6426" s="12"/>
      <c r="BI6426" s="12"/>
      <c r="BJ6426" s="13"/>
      <c r="BK6426" s="13"/>
      <c r="BL6426" s="13"/>
      <c r="BM6426" s="13"/>
      <c r="BN6426" s="13"/>
    </row>
    <row r="6427" spans="4:66" x14ac:dyDescent="0.25">
      <c r="D6427" s="7"/>
      <c r="E6427" s="10"/>
      <c r="F6427" s="10"/>
      <c r="G6427" s="10"/>
      <c r="H6427" s="10"/>
      <c r="I6427" s="10"/>
      <c r="J6427" s="10"/>
      <c r="K6427" s="11"/>
      <c r="L6427" s="11"/>
      <c r="M6427" s="12"/>
      <c r="N6427" s="12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  <c r="AR6427" s="12"/>
      <c r="AS6427" s="12"/>
      <c r="AT6427" s="12"/>
      <c r="AU6427" s="12"/>
      <c r="AV6427" s="12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12"/>
      <c r="BG6427" s="12"/>
      <c r="BH6427" s="12"/>
      <c r="BI6427" s="12"/>
      <c r="BJ6427" s="13"/>
      <c r="BK6427" s="13"/>
      <c r="BL6427" s="13"/>
      <c r="BM6427" s="13"/>
      <c r="BN6427" s="13"/>
    </row>
    <row r="6428" spans="4:66" x14ac:dyDescent="0.25">
      <c r="D6428" s="7"/>
      <c r="E6428" s="10"/>
      <c r="F6428" s="10"/>
      <c r="G6428" s="10"/>
      <c r="H6428" s="10"/>
      <c r="I6428" s="10"/>
      <c r="J6428" s="10"/>
      <c r="K6428" s="11"/>
      <c r="L6428" s="11"/>
      <c r="M6428" s="12"/>
      <c r="N6428" s="12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  <c r="AR6428" s="12"/>
      <c r="AS6428" s="12"/>
      <c r="AT6428" s="12"/>
      <c r="AU6428" s="12"/>
      <c r="AV6428" s="12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12"/>
      <c r="BG6428" s="12"/>
      <c r="BH6428" s="12"/>
      <c r="BI6428" s="12"/>
      <c r="BJ6428" s="13"/>
      <c r="BK6428" s="13"/>
      <c r="BL6428" s="13"/>
      <c r="BM6428" s="13"/>
      <c r="BN6428" s="13"/>
    </row>
    <row r="6429" spans="4:66" x14ac:dyDescent="0.25">
      <c r="D6429" s="7"/>
      <c r="E6429" s="10"/>
      <c r="F6429" s="10"/>
      <c r="G6429" s="10"/>
      <c r="H6429" s="10"/>
      <c r="I6429" s="10"/>
      <c r="J6429" s="10"/>
      <c r="K6429" s="11"/>
      <c r="L6429" s="11"/>
      <c r="M6429" s="12"/>
      <c r="N6429" s="12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  <c r="AR6429" s="12"/>
      <c r="AS6429" s="12"/>
      <c r="AT6429" s="12"/>
      <c r="AU6429" s="12"/>
      <c r="AV6429" s="12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12"/>
      <c r="BG6429" s="12"/>
      <c r="BH6429" s="12"/>
      <c r="BI6429" s="12"/>
      <c r="BJ6429" s="13"/>
      <c r="BK6429" s="13"/>
      <c r="BL6429" s="13"/>
      <c r="BM6429" s="13"/>
      <c r="BN6429" s="13"/>
    </row>
    <row r="6430" spans="4:66" x14ac:dyDescent="0.25">
      <c r="D6430" s="7"/>
      <c r="E6430" s="10"/>
      <c r="F6430" s="10"/>
      <c r="G6430" s="10"/>
      <c r="H6430" s="10"/>
      <c r="I6430" s="10"/>
      <c r="J6430" s="10"/>
      <c r="K6430" s="11"/>
      <c r="L6430" s="11"/>
      <c r="M6430" s="12"/>
      <c r="N6430" s="12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  <c r="AR6430" s="12"/>
      <c r="AS6430" s="12"/>
      <c r="AT6430" s="12"/>
      <c r="AU6430" s="12"/>
      <c r="AV6430" s="12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12"/>
      <c r="BG6430" s="12"/>
      <c r="BH6430" s="12"/>
      <c r="BI6430" s="12"/>
      <c r="BJ6430" s="13"/>
      <c r="BK6430" s="13"/>
      <c r="BL6430" s="13"/>
      <c r="BM6430" s="13"/>
      <c r="BN6430" s="13"/>
    </row>
    <row r="6431" spans="4:66" x14ac:dyDescent="0.25">
      <c r="D6431" s="7"/>
      <c r="E6431" s="10"/>
      <c r="F6431" s="10"/>
      <c r="G6431" s="10"/>
      <c r="H6431" s="10"/>
      <c r="I6431" s="10"/>
      <c r="J6431" s="10"/>
      <c r="K6431" s="11"/>
      <c r="L6431" s="11"/>
      <c r="M6431" s="12"/>
      <c r="N6431" s="12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  <c r="AR6431" s="12"/>
      <c r="AS6431" s="12"/>
      <c r="AT6431" s="12"/>
      <c r="AU6431" s="12"/>
      <c r="AV6431" s="12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12"/>
      <c r="BG6431" s="12"/>
      <c r="BH6431" s="12"/>
      <c r="BI6431" s="12"/>
      <c r="BJ6431" s="13"/>
      <c r="BK6431" s="13"/>
      <c r="BL6431" s="13"/>
      <c r="BM6431" s="13"/>
      <c r="BN6431" s="13"/>
    </row>
    <row r="6432" spans="4:66" x14ac:dyDescent="0.25">
      <c r="D6432" s="7"/>
      <c r="E6432" s="10"/>
      <c r="F6432" s="10"/>
      <c r="G6432" s="10"/>
      <c r="H6432" s="10"/>
      <c r="I6432" s="10"/>
      <c r="J6432" s="10"/>
      <c r="K6432" s="11"/>
      <c r="L6432" s="11"/>
      <c r="M6432" s="12"/>
      <c r="N6432" s="12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  <c r="AR6432" s="12"/>
      <c r="AS6432" s="12"/>
      <c r="AT6432" s="12"/>
      <c r="AU6432" s="12"/>
      <c r="AV6432" s="12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12"/>
      <c r="BG6432" s="12"/>
      <c r="BH6432" s="12"/>
      <c r="BI6432" s="12"/>
      <c r="BJ6432" s="13"/>
      <c r="BK6432" s="13"/>
      <c r="BL6432" s="13"/>
      <c r="BM6432" s="13"/>
      <c r="BN6432" s="13"/>
    </row>
    <row r="6433" spans="4:66" x14ac:dyDescent="0.25">
      <c r="D6433" s="7"/>
      <c r="E6433" s="10"/>
      <c r="F6433" s="10"/>
      <c r="G6433" s="10"/>
      <c r="H6433" s="10"/>
      <c r="I6433" s="10"/>
      <c r="J6433" s="10"/>
      <c r="K6433" s="11"/>
      <c r="L6433" s="11"/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  <c r="AR6433" s="12"/>
      <c r="AS6433" s="12"/>
      <c r="AT6433" s="12"/>
      <c r="AU6433" s="12"/>
      <c r="AV6433" s="12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12"/>
      <c r="BG6433" s="12"/>
      <c r="BH6433" s="12"/>
      <c r="BI6433" s="12"/>
      <c r="BJ6433" s="13"/>
      <c r="BK6433" s="13"/>
      <c r="BL6433" s="13"/>
      <c r="BM6433" s="13"/>
      <c r="BN6433" s="13"/>
    </row>
    <row r="6434" spans="4:66" x14ac:dyDescent="0.25">
      <c r="D6434" s="7"/>
      <c r="E6434" s="10"/>
      <c r="F6434" s="10"/>
      <c r="G6434" s="10"/>
      <c r="H6434" s="10"/>
      <c r="I6434" s="10"/>
      <c r="J6434" s="10"/>
      <c r="K6434" s="11"/>
      <c r="L6434" s="11"/>
      <c r="M6434" s="12"/>
      <c r="N6434" s="12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  <c r="AR6434" s="12"/>
      <c r="AS6434" s="12"/>
      <c r="AT6434" s="12"/>
      <c r="AU6434" s="12"/>
      <c r="AV6434" s="12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12"/>
      <c r="BG6434" s="12"/>
      <c r="BH6434" s="12"/>
      <c r="BI6434" s="12"/>
      <c r="BJ6434" s="13"/>
      <c r="BK6434" s="13"/>
      <c r="BL6434" s="13"/>
      <c r="BM6434" s="13"/>
      <c r="BN6434" s="13"/>
    </row>
    <row r="6435" spans="4:66" x14ac:dyDescent="0.25">
      <c r="D6435" s="7"/>
      <c r="E6435" s="10"/>
      <c r="F6435" s="10"/>
      <c r="G6435" s="10"/>
      <c r="H6435" s="10"/>
      <c r="I6435" s="10"/>
      <c r="J6435" s="10"/>
      <c r="K6435" s="11"/>
      <c r="L6435" s="11"/>
      <c r="M6435" s="12"/>
      <c r="N6435" s="12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  <c r="AR6435" s="12"/>
      <c r="AS6435" s="12"/>
      <c r="AT6435" s="12"/>
      <c r="AU6435" s="12"/>
      <c r="AV6435" s="12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12"/>
      <c r="BG6435" s="12"/>
      <c r="BH6435" s="12"/>
      <c r="BI6435" s="12"/>
      <c r="BJ6435" s="13"/>
      <c r="BK6435" s="13"/>
      <c r="BL6435" s="13"/>
      <c r="BM6435" s="13"/>
      <c r="BN6435" s="13"/>
    </row>
    <row r="6436" spans="4:66" x14ac:dyDescent="0.25">
      <c r="D6436" s="7"/>
      <c r="E6436" s="10"/>
      <c r="F6436" s="10"/>
      <c r="G6436" s="10"/>
      <c r="H6436" s="10"/>
      <c r="I6436" s="10"/>
      <c r="J6436" s="10"/>
      <c r="K6436" s="11"/>
      <c r="L6436" s="11"/>
      <c r="M6436" s="12"/>
      <c r="N6436" s="12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  <c r="AR6436" s="12"/>
      <c r="AS6436" s="12"/>
      <c r="AT6436" s="12"/>
      <c r="AU6436" s="12"/>
      <c r="AV6436" s="12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12"/>
      <c r="BG6436" s="12"/>
      <c r="BH6436" s="12"/>
      <c r="BI6436" s="12"/>
      <c r="BJ6436" s="13"/>
      <c r="BK6436" s="13"/>
      <c r="BL6436" s="13"/>
      <c r="BM6436" s="13"/>
      <c r="BN6436" s="13"/>
    </row>
    <row r="6437" spans="4:66" x14ac:dyDescent="0.25">
      <c r="D6437" s="7"/>
      <c r="E6437" s="10"/>
      <c r="F6437" s="10"/>
      <c r="G6437" s="10"/>
      <c r="H6437" s="10"/>
      <c r="I6437" s="10"/>
      <c r="J6437" s="10"/>
      <c r="K6437" s="11"/>
      <c r="L6437" s="11"/>
      <c r="M6437" s="12"/>
      <c r="N6437" s="12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  <c r="AR6437" s="12"/>
      <c r="AS6437" s="12"/>
      <c r="AT6437" s="12"/>
      <c r="AU6437" s="12"/>
      <c r="AV6437" s="12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12"/>
      <c r="BG6437" s="12"/>
      <c r="BH6437" s="12"/>
      <c r="BI6437" s="12"/>
      <c r="BJ6437" s="13"/>
      <c r="BK6437" s="13"/>
      <c r="BL6437" s="13"/>
      <c r="BM6437" s="13"/>
      <c r="BN6437" s="13"/>
    </row>
    <row r="6438" spans="4:66" x14ac:dyDescent="0.25">
      <c r="D6438" s="7"/>
      <c r="E6438" s="10"/>
      <c r="F6438" s="10"/>
      <c r="G6438" s="10"/>
      <c r="H6438" s="10"/>
      <c r="I6438" s="10"/>
      <c r="J6438" s="10"/>
      <c r="K6438" s="11"/>
      <c r="L6438" s="11"/>
      <c r="M6438" s="12"/>
      <c r="N6438" s="12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  <c r="AR6438" s="12"/>
      <c r="AS6438" s="12"/>
      <c r="AT6438" s="12"/>
      <c r="AU6438" s="12"/>
      <c r="AV6438" s="12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12"/>
      <c r="BG6438" s="12"/>
      <c r="BH6438" s="12"/>
      <c r="BI6438" s="12"/>
      <c r="BJ6438" s="13"/>
      <c r="BK6438" s="13"/>
      <c r="BL6438" s="13"/>
      <c r="BM6438" s="13"/>
      <c r="BN6438" s="13"/>
    </row>
    <row r="6439" spans="4:66" x14ac:dyDescent="0.25">
      <c r="D6439" s="7"/>
      <c r="E6439" s="10"/>
      <c r="F6439" s="10"/>
      <c r="G6439" s="10"/>
      <c r="H6439" s="10"/>
      <c r="I6439" s="10"/>
      <c r="J6439" s="10"/>
      <c r="K6439" s="11"/>
      <c r="L6439" s="11"/>
      <c r="M6439" s="12"/>
      <c r="N6439" s="12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  <c r="AR6439" s="12"/>
      <c r="AS6439" s="12"/>
      <c r="AT6439" s="12"/>
      <c r="AU6439" s="12"/>
      <c r="AV6439" s="12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12"/>
      <c r="BG6439" s="12"/>
      <c r="BH6439" s="12"/>
      <c r="BI6439" s="12"/>
      <c r="BJ6439" s="13"/>
      <c r="BK6439" s="13"/>
      <c r="BL6439" s="13"/>
      <c r="BM6439" s="13"/>
      <c r="BN6439" s="13"/>
    </row>
    <row r="6440" spans="4:66" x14ac:dyDescent="0.25">
      <c r="D6440" s="7"/>
      <c r="E6440" s="10"/>
      <c r="F6440" s="10"/>
      <c r="G6440" s="10"/>
      <c r="H6440" s="10"/>
      <c r="I6440" s="10"/>
      <c r="J6440" s="10"/>
      <c r="K6440" s="11"/>
      <c r="L6440" s="11"/>
      <c r="M6440" s="12"/>
      <c r="N6440" s="12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  <c r="AR6440" s="12"/>
      <c r="AS6440" s="12"/>
      <c r="AT6440" s="12"/>
      <c r="AU6440" s="12"/>
      <c r="AV6440" s="12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12"/>
      <c r="BG6440" s="12"/>
      <c r="BH6440" s="12"/>
      <c r="BI6440" s="12"/>
      <c r="BJ6440" s="13"/>
      <c r="BK6440" s="13"/>
      <c r="BL6440" s="13"/>
      <c r="BM6440" s="13"/>
      <c r="BN6440" s="13"/>
    </row>
    <row r="6441" spans="4:66" x14ac:dyDescent="0.25">
      <c r="D6441" s="7"/>
      <c r="E6441" s="10"/>
      <c r="F6441" s="10"/>
      <c r="G6441" s="10"/>
      <c r="H6441" s="10"/>
      <c r="I6441" s="10"/>
      <c r="J6441" s="10"/>
      <c r="K6441" s="11"/>
      <c r="L6441" s="11"/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  <c r="AR6441" s="12"/>
      <c r="AS6441" s="12"/>
      <c r="AT6441" s="12"/>
      <c r="AU6441" s="12"/>
      <c r="AV6441" s="12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12"/>
      <c r="BG6441" s="12"/>
      <c r="BH6441" s="12"/>
      <c r="BI6441" s="12"/>
      <c r="BJ6441" s="13"/>
      <c r="BK6441" s="13"/>
      <c r="BL6441" s="13"/>
      <c r="BM6441" s="13"/>
      <c r="BN6441" s="13"/>
    </row>
    <row r="6442" spans="4:66" x14ac:dyDescent="0.25">
      <c r="D6442" s="7"/>
      <c r="E6442" s="10"/>
      <c r="F6442" s="10"/>
      <c r="G6442" s="10"/>
      <c r="H6442" s="10"/>
      <c r="I6442" s="10"/>
      <c r="J6442" s="10"/>
      <c r="K6442" s="11"/>
      <c r="L6442" s="11"/>
      <c r="M6442" s="12"/>
      <c r="N6442" s="12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  <c r="AR6442" s="12"/>
      <c r="AS6442" s="12"/>
      <c r="AT6442" s="12"/>
      <c r="AU6442" s="12"/>
      <c r="AV6442" s="12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12"/>
      <c r="BG6442" s="12"/>
      <c r="BH6442" s="12"/>
      <c r="BI6442" s="12"/>
      <c r="BJ6442" s="13"/>
      <c r="BK6442" s="13"/>
      <c r="BL6442" s="13"/>
      <c r="BM6442" s="13"/>
      <c r="BN6442" s="13"/>
    </row>
    <row r="6443" spans="4:66" x14ac:dyDescent="0.25">
      <c r="D6443" s="7"/>
      <c r="E6443" s="10"/>
      <c r="F6443" s="10"/>
      <c r="G6443" s="10"/>
      <c r="H6443" s="10"/>
      <c r="I6443" s="10"/>
      <c r="J6443" s="10"/>
      <c r="K6443" s="11"/>
      <c r="L6443" s="11"/>
      <c r="M6443" s="12"/>
      <c r="N6443" s="12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  <c r="AR6443" s="12"/>
      <c r="AS6443" s="12"/>
      <c r="AT6443" s="12"/>
      <c r="AU6443" s="12"/>
      <c r="AV6443" s="12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12"/>
      <c r="BG6443" s="12"/>
      <c r="BH6443" s="12"/>
      <c r="BI6443" s="12"/>
      <c r="BJ6443" s="13"/>
      <c r="BK6443" s="13"/>
      <c r="BL6443" s="13"/>
      <c r="BM6443" s="13"/>
      <c r="BN6443" s="13"/>
    </row>
    <row r="6444" spans="4:66" x14ac:dyDescent="0.25">
      <c r="D6444" s="7"/>
      <c r="E6444" s="10"/>
      <c r="F6444" s="10"/>
      <c r="G6444" s="10"/>
      <c r="H6444" s="10"/>
      <c r="I6444" s="10"/>
      <c r="J6444" s="10"/>
      <c r="K6444" s="11"/>
      <c r="L6444" s="11"/>
      <c r="M6444" s="12"/>
      <c r="N6444" s="12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  <c r="AR6444" s="12"/>
      <c r="AS6444" s="12"/>
      <c r="AT6444" s="12"/>
      <c r="AU6444" s="12"/>
      <c r="AV6444" s="12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12"/>
      <c r="BG6444" s="12"/>
      <c r="BH6444" s="12"/>
      <c r="BI6444" s="12"/>
      <c r="BJ6444" s="13"/>
      <c r="BK6444" s="13"/>
      <c r="BL6444" s="13"/>
      <c r="BM6444" s="13"/>
      <c r="BN6444" s="13"/>
    </row>
    <row r="6445" spans="4:66" x14ac:dyDescent="0.25">
      <c r="D6445" s="7"/>
      <c r="E6445" s="10"/>
      <c r="F6445" s="10"/>
      <c r="G6445" s="10"/>
      <c r="H6445" s="10"/>
      <c r="I6445" s="10"/>
      <c r="J6445" s="10"/>
      <c r="K6445" s="11"/>
      <c r="L6445" s="11"/>
      <c r="M6445" s="12"/>
      <c r="N6445" s="12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  <c r="AR6445" s="12"/>
      <c r="AS6445" s="12"/>
      <c r="AT6445" s="12"/>
      <c r="AU6445" s="12"/>
      <c r="AV6445" s="12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12"/>
      <c r="BG6445" s="12"/>
      <c r="BH6445" s="12"/>
      <c r="BI6445" s="12"/>
      <c r="BJ6445" s="13"/>
      <c r="BK6445" s="13"/>
      <c r="BL6445" s="13"/>
      <c r="BM6445" s="13"/>
      <c r="BN6445" s="13"/>
    </row>
    <row r="6446" spans="4:66" x14ac:dyDescent="0.25">
      <c r="D6446" s="7"/>
      <c r="E6446" s="10"/>
      <c r="F6446" s="10"/>
      <c r="G6446" s="10"/>
      <c r="H6446" s="10"/>
      <c r="I6446" s="10"/>
      <c r="J6446" s="10"/>
      <c r="K6446" s="11"/>
      <c r="L6446" s="11"/>
      <c r="M6446" s="12"/>
      <c r="N6446" s="12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  <c r="AR6446" s="12"/>
      <c r="AS6446" s="12"/>
      <c r="AT6446" s="12"/>
      <c r="AU6446" s="12"/>
      <c r="AV6446" s="12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12"/>
      <c r="BG6446" s="12"/>
      <c r="BH6446" s="12"/>
      <c r="BI6446" s="12"/>
      <c r="BJ6446" s="13"/>
      <c r="BK6446" s="13"/>
      <c r="BL6446" s="13"/>
      <c r="BM6446" s="13"/>
      <c r="BN6446" s="13"/>
    </row>
    <row r="6447" spans="4:66" x14ac:dyDescent="0.25">
      <c r="D6447" s="7"/>
      <c r="E6447" s="10"/>
      <c r="F6447" s="10"/>
      <c r="G6447" s="10"/>
      <c r="H6447" s="10"/>
      <c r="I6447" s="10"/>
      <c r="J6447" s="10"/>
      <c r="K6447" s="11"/>
      <c r="L6447" s="11"/>
      <c r="M6447" s="12"/>
      <c r="N6447" s="12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  <c r="AR6447" s="12"/>
      <c r="AS6447" s="12"/>
      <c r="AT6447" s="12"/>
      <c r="AU6447" s="12"/>
      <c r="AV6447" s="12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12"/>
      <c r="BG6447" s="12"/>
      <c r="BH6447" s="12"/>
      <c r="BI6447" s="12"/>
      <c r="BJ6447" s="13"/>
      <c r="BK6447" s="13"/>
      <c r="BL6447" s="13"/>
      <c r="BM6447" s="13"/>
      <c r="BN6447" s="13"/>
    </row>
    <row r="6448" spans="4:66" x14ac:dyDescent="0.25">
      <c r="D6448" s="7"/>
      <c r="E6448" s="10"/>
      <c r="F6448" s="10"/>
      <c r="G6448" s="10"/>
      <c r="H6448" s="10"/>
      <c r="I6448" s="10"/>
      <c r="J6448" s="10"/>
      <c r="K6448" s="11"/>
      <c r="L6448" s="11"/>
      <c r="M6448" s="12"/>
      <c r="N6448" s="12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  <c r="AR6448" s="12"/>
      <c r="AS6448" s="12"/>
      <c r="AT6448" s="12"/>
      <c r="AU6448" s="12"/>
      <c r="AV6448" s="12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12"/>
      <c r="BG6448" s="12"/>
      <c r="BH6448" s="12"/>
      <c r="BI6448" s="12"/>
      <c r="BJ6448" s="13"/>
      <c r="BK6448" s="13"/>
      <c r="BL6448" s="13"/>
      <c r="BM6448" s="13"/>
      <c r="BN6448" s="13"/>
    </row>
    <row r="6449" spans="4:66" x14ac:dyDescent="0.25">
      <c r="D6449" s="7"/>
      <c r="E6449" s="10"/>
      <c r="F6449" s="10"/>
      <c r="G6449" s="10"/>
      <c r="H6449" s="10"/>
      <c r="I6449" s="10"/>
      <c r="J6449" s="10"/>
      <c r="K6449" s="11"/>
      <c r="L6449" s="11"/>
      <c r="M6449" s="12"/>
      <c r="N6449" s="12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  <c r="AR6449" s="12"/>
      <c r="AS6449" s="12"/>
      <c r="AT6449" s="12"/>
      <c r="AU6449" s="12"/>
      <c r="AV6449" s="12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12"/>
      <c r="BG6449" s="12"/>
      <c r="BH6449" s="12"/>
      <c r="BI6449" s="12"/>
      <c r="BJ6449" s="13"/>
      <c r="BK6449" s="13"/>
      <c r="BL6449" s="13"/>
      <c r="BM6449" s="13"/>
      <c r="BN6449" s="13"/>
    </row>
    <row r="6450" spans="4:66" x14ac:dyDescent="0.25">
      <c r="D6450" s="7"/>
      <c r="E6450" s="10"/>
      <c r="F6450" s="10"/>
      <c r="G6450" s="10"/>
      <c r="H6450" s="10"/>
      <c r="I6450" s="10"/>
      <c r="J6450" s="10"/>
      <c r="K6450" s="11"/>
      <c r="L6450" s="11"/>
      <c r="M6450" s="12"/>
      <c r="N6450" s="12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  <c r="AR6450" s="12"/>
      <c r="AS6450" s="12"/>
      <c r="AT6450" s="12"/>
      <c r="AU6450" s="12"/>
      <c r="AV6450" s="12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12"/>
      <c r="BG6450" s="12"/>
      <c r="BH6450" s="12"/>
      <c r="BI6450" s="12"/>
      <c r="BJ6450" s="13"/>
      <c r="BK6450" s="13"/>
      <c r="BL6450" s="13"/>
      <c r="BM6450" s="13"/>
      <c r="BN6450" s="13"/>
    </row>
    <row r="6451" spans="4:66" x14ac:dyDescent="0.25">
      <c r="D6451" s="7"/>
      <c r="E6451" s="10"/>
      <c r="F6451" s="10"/>
      <c r="G6451" s="10"/>
      <c r="H6451" s="10"/>
      <c r="I6451" s="10"/>
      <c r="J6451" s="10"/>
      <c r="K6451" s="11"/>
      <c r="L6451" s="11"/>
      <c r="M6451" s="12"/>
      <c r="N6451" s="12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  <c r="AR6451" s="12"/>
      <c r="AS6451" s="12"/>
      <c r="AT6451" s="12"/>
      <c r="AU6451" s="12"/>
      <c r="AV6451" s="12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12"/>
      <c r="BG6451" s="12"/>
      <c r="BH6451" s="12"/>
      <c r="BI6451" s="12"/>
      <c r="BJ6451" s="13"/>
      <c r="BK6451" s="13"/>
      <c r="BL6451" s="13"/>
      <c r="BM6451" s="13"/>
      <c r="BN6451" s="13"/>
    </row>
    <row r="6452" spans="4:66" x14ac:dyDescent="0.25">
      <c r="D6452" s="7"/>
      <c r="E6452" s="10"/>
      <c r="F6452" s="10"/>
      <c r="G6452" s="10"/>
      <c r="H6452" s="10"/>
      <c r="I6452" s="10"/>
      <c r="J6452" s="10"/>
      <c r="K6452" s="11"/>
      <c r="L6452" s="11"/>
      <c r="M6452" s="12"/>
      <c r="N6452" s="12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  <c r="AR6452" s="12"/>
      <c r="AS6452" s="12"/>
      <c r="AT6452" s="12"/>
      <c r="AU6452" s="12"/>
      <c r="AV6452" s="12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12"/>
      <c r="BG6452" s="12"/>
      <c r="BH6452" s="12"/>
      <c r="BI6452" s="12"/>
      <c r="BJ6452" s="13"/>
      <c r="BK6452" s="13"/>
      <c r="BL6452" s="13"/>
      <c r="BM6452" s="13"/>
      <c r="BN6452" s="13"/>
    </row>
    <row r="6453" spans="4:66" x14ac:dyDescent="0.25">
      <c r="D6453" s="7"/>
      <c r="E6453" s="10"/>
      <c r="F6453" s="10"/>
      <c r="G6453" s="10"/>
      <c r="H6453" s="10"/>
      <c r="I6453" s="10"/>
      <c r="J6453" s="10"/>
      <c r="K6453" s="11"/>
      <c r="L6453" s="11"/>
      <c r="M6453" s="12"/>
      <c r="N6453" s="12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  <c r="AR6453" s="12"/>
      <c r="AS6453" s="12"/>
      <c r="AT6453" s="12"/>
      <c r="AU6453" s="12"/>
      <c r="AV6453" s="12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12"/>
      <c r="BG6453" s="12"/>
      <c r="BH6453" s="12"/>
      <c r="BI6453" s="12"/>
      <c r="BJ6453" s="13"/>
      <c r="BK6453" s="13"/>
      <c r="BL6453" s="13"/>
      <c r="BM6453" s="13"/>
      <c r="BN6453" s="13"/>
    </row>
    <row r="6454" spans="4:66" x14ac:dyDescent="0.25">
      <c r="D6454" s="7"/>
      <c r="E6454" s="10"/>
      <c r="F6454" s="10"/>
      <c r="G6454" s="10"/>
      <c r="H6454" s="10"/>
      <c r="I6454" s="10"/>
      <c r="J6454" s="10"/>
      <c r="K6454" s="11"/>
      <c r="L6454" s="11"/>
      <c r="M6454" s="12"/>
      <c r="N6454" s="12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  <c r="AR6454" s="12"/>
      <c r="AS6454" s="12"/>
      <c r="AT6454" s="12"/>
      <c r="AU6454" s="12"/>
      <c r="AV6454" s="12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12"/>
      <c r="BG6454" s="12"/>
      <c r="BH6454" s="12"/>
      <c r="BI6454" s="12"/>
      <c r="BJ6454" s="13"/>
      <c r="BK6454" s="13"/>
      <c r="BL6454" s="13"/>
      <c r="BM6454" s="13"/>
      <c r="BN6454" s="13"/>
    </row>
    <row r="6455" spans="4:66" x14ac:dyDescent="0.25">
      <c r="D6455" s="7"/>
      <c r="E6455" s="10"/>
      <c r="F6455" s="10"/>
      <c r="G6455" s="10"/>
      <c r="H6455" s="10"/>
      <c r="I6455" s="10"/>
      <c r="J6455" s="10"/>
      <c r="K6455" s="11"/>
      <c r="L6455" s="11"/>
      <c r="M6455" s="12"/>
      <c r="N6455" s="12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  <c r="AR6455" s="12"/>
      <c r="AS6455" s="12"/>
      <c r="AT6455" s="12"/>
      <c r="AU6455" s="12"/>
      <c r="AV6455" s="12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12"/>
      <c r="BG6455" s="12"/>
      <c r="BH6455" s="12"/>
      <c r="BI6455" s="12"/>
      <c r="BJ6455" s="13"/>
      <c r="BK6455" s="13"/>
      <c r="BL6455" s="13"/>
      <c r="BM6455" s="13"/>
      <c r="BN6455" s="13"/>
    </row>
    <row r="6456" spans="4:66" x14ac:dyDescent="0.25">
      <c r="D6456" s="7"/>
      <c r="E6456" s="10"/>
      <c r="F6456" s="10"/>
      <c r="G6456" s="10"/>
      <c r="H6456" s="10"/>
      <c r="I6456" s="10"/>
      <c r="J6456" s="10"/>
      <c r="K6456" s="11"/>
      <c r="L6456" s="11"/>
      <c r="M6456" s="12"/>
      <c r="N6456" s="12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  <c r="AR6456" s="12"/>
      <c r="AS6456" s="12"/>
      <c r="AT6456" s="12"/>
      <c r="AU6456" s="12"/>
      <c r="AV6456" s="12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12"/>
      <c r="BG6456" s="12"/>
      <c r="BH6456" s="12"/>
      <c r="BI6456" s="12"/>
      <c r="BJ6456" s="13"/>
      <c r="BK6456" s="13"/>
      <c r="BL6456" s="13"/>
      <c r="BM6456" s="13"/>
      <c r="BN6456" s="13"/>
    </row>
    <row r="6457" spans="4:66" x14ac:dyDescent="0.25">
      <c r="D6457" s="7"/>
      <c r="E6457" s="10"/>
      <c r="F6457" s="10"/>
      <c r="G6457" s="10"/>
      <c r="H6457" s="10"/>
      <c r="I6457" s="10"/>
      <c r="J6457" s="10"/>
      <c r="K6457" s="11"/>
      <c r="L6457" s="11"/>
      <c r="M6457" s="12"/>
      <c r="N6457" s="12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  <c r="AR6457" s="12"/>
      <c r="AS6457" s="12"/>
      <c r="AT6457" s="12"/>
      <c r="AU6457" s="12"/>
      <c r="AV6457" s="12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12"/>
      <c r="BG6457" s="12"/>
      <c r="BH6457" s="12"/>
      <c r="BI6457" s="12"/>
      <c r="BJ6457" s="13"/>
      <c r="BK6457" s="13"/>
      <c r="BL6457" s="13"/>
      <c r="BM6457" s="13"/>
      <c r="BN6457" s="13"/>
    </row>
    <row r="6458" spans="4:66" x14ac:dyDescent="0.25">
      <c r="D6458" s="7"/>
      <c r="E6458" s="10"/>
      <c r="F6458" s="10"/>
      <c r="G6458" s="10"/>
      <c r="H6458" s="10"/>
      <c r="I6458" s="10"/>
      <c r="J6458" s="10"/>
      <c r="K6458" s="11"/>
      <c r="L6458" s="11"/>
      <c r="M6458" s="12"/>
      <c r="N6458" s="12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  <c r="AR6458" s="12"/>
      <c r="AS6458" s="12"/>
      <c r="AT6458" s="12"/>
      <c r="AU6458" s="12"/>
      <c r="AV6458" s="12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12"/>
      <c r="BG6458" s="12"/>
      <c r="BH6458" s="12"/>
      <c r="BI6458" s="12"/>
      <c r="BJ6458" s="13"/>
      <c r="BK6458" s="13"/>
      <c r="BL6458" s="13"/>
      <c r="BM6458" s="13"/>
      <c r="BN6458" s="13"/>
    </row>
    <row r="6459" spans="4:66" x14ac:dyDescent="0.25">
      <c r="D6459" s="7"/>
      <c r="E6459" s="10"/>
      <c r="F6459" s="10"/>
      <c r="G6459" s="10"/>
      <c r="H6459" s="10"/>
      <c r="I6459" s="10"/>
      <c r="J6459" s="10"/>
      <c r="K6459" s="11"/>
      <c r="L6459" s="11"/>
      <c r="M6459" s="12"/>
      <c r="N6459" s="12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  <c r="AR6459" s="12"/>
      <c r="AS6459" s="12"/>
      <c r="AT6459" s="12"/>
      <c r="AU6459" s="12"/>
      <c r="AV6459" s="12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12"/>
      <c r="BG6459" s="12"/>
      <c r="BH6459" s="12"/>
      <c r="BI6459" s="12"/>
      <c r="BJ6459" s="13"/>
      <c r="BK6459" s="13"/>
      <c r="BL6459" s="13"/>
      <c r="BM6459" s="13"/>
      <c r="BN6459" s="13"/>
    </row>
    <row r="6460" spans="4:66" x14ac:dyDescent="0.25">
      <c r="D6460" s="7"/>
      <c r="E6460" s="10"/>
      <c r="F6460" s="10"/>
      <c r="G6460" s="10"/>
      <c r="H6460" s="10"/>
      <c r="I6460" s="10"/>
      <c r="J6460" s="10"/>
      <c r="K6460" s="11"/>
      <c r="L6460" s="11"/>
      <c r="M6460" s="12"/>
      <c r="N6460" s="12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  <c r="AR6460" s="12"/>
      <c r="AS6460" s="12"/>
      <c r="AT6460" s="12"/>
      <c r="AU6460" s="12"/>
      <c r="AV6460" s="12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12"/>
      <c r="BG6460" s="12"/>
      <c r="BH6460" s="12"/>
      <c r="BI6460" s="12"/>
      <c r="BJ6460" s="13"/>
      <c r="BK6460" s="13"/>
      <c r="BL6460" s="13"/>
      <c r="BM6460" s="13"/>
      <c r="BN6460" s="13"/>
    </row>
    <row r="6461" spans="4:66" x14ac:dyDescent="0.25">
      <c r="D6461" s="7"/>
      <c r="E6461" s="10"/>
      <c r="F6461" s="10"/>
      <c r="G6461" s="10"/>
      <c r="H6461" s="10"/>
      <c r="I6461" s="10"/>
      <c r="J6461" s="10"/>
      <c r="K6461" s="11"/>
      <c r="L6461" s="11"/>
      <c r="M6461" s="12"/>
      <c r="N6461" s="12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  <c r="AR6461" s="12"/>
      <c r="AS6461" s="12"/>
      <c r="AT6461" s="12"/>
      <c r="AU6461" s="12"/>
      <c r="AV6461" s="12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12"/>
      <c r="BG6461" s="12"/>
      <c r="BH6461" s="12"/>
      <c r="BI6461" s="12"/>
      <c r="BJ6461" s="13"/>
      <c r="BK6461" s="13"/>
      <c r="BL6461" s="13"/>
      <c r="BM6461" s="13"/>
      <c r="BN6461" s="13"/>
    </row>
    <row r="6462" spans="4:66" x14ac:dyDescent="0.25">
      <c r="D6462" s="7"/>
      <c r="E6462" s="10"/>
      <c r="F6462" s="10"/>
      <c r="G6462" s="10"/>
      <c r="H6462" s="10"/>
      <c r="I6462" s="10"/>
      <c r="J6462" s="10"/>
      <c r="K6462" s="11"/>
      <c r="L6462" s="11"/>
      <c r="M6462" s="12"/>
      <c r="N6462" s="12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  <c r="AR6462" s="12"/>
      <c r="AS6462" s="12"/>
      <c r="AT6462" s="12"/>
      <c r="AU6462" s="12"/>
      <c r="AV6462" s="12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12"/>
      <c r="BG6462" s="12"/>
      <c r="BH6462" s="12"/>
      <c r="BI6462" s="12"/>
      <c r="BJ6462" s="13"/>
      <c r="BK6462" s="13"/>
      <c r="BL6462" s="13"/>
      <c r="BM6462" s="13"/>
      <c r="BN6462" s="13"/>
    </row>
    <row r="6463" spans="4:66" x14ac:dyDescent="0.25">
      <c r="D6463" s="7"/>
      <c r="E6463" s="10"/>
      <c r="F6463" s="10"/>
      <c r="G6463" s="10"/>
      <c r="H6463" s="10"/>
      <c r="I6463" s="10"/>
      <c r="J6463" s="10"/>
      <c r="K6463" s="11"/>
      <c r="L6463" s="11"/>
      <c r="M6463" s="12"/>
      <c r="N6463" s="12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  <c r="AR6463" s="12"/>
      <c r="AS6463" s="12"/>
      <c r="AT6463" s="12"/>
      <c r="AU6463" s="12"/>
      <c r="AV6463" s="12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12"/>
      <c r="BG6463" s="12"/>
      <c r="BH6463" s="12"/>
      <c r="BI6463" s="12"/>
      <c r="BJ6463" s="13"/>
      <c r="BK6463" s="13"/>
      <c r="BL6463" s="13"/>
      <c r="BM6463" s="13"/>
      <c r="BN6463" s="13"/>
    </row>
    <row r="6464" spans="4:66" x14ac:dyDescent="0.25">
      <c r="D6464" s="7"/>
      <c r="E6464" s="10"/>
      <c r="F6464" s="10"/>
      <c r="G6464" s="10"/>
      <c r="H6464" s="10"/>
      <c r="I6464" s="10"/>
      <c r="J6464" s="10"/>
      <c r="K6464" s="11"/>
      <c r="L6464" s="11"/>
      <c r="M6464" s="12"/>
      <c r="N6464" s="12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  <c r="AR6464" s="12"/>
      <c r="AS6464" s="12"/>
      <c r="AT6464" s="12"/>
      <c r="AU6464" s="12"/>
      <c r="AV6464" s="12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12"/>
      <c r="BG6464" s="12"/>
      <c r="BH6464" s="12"/>
      <c r="BI6464" s="12"/>
      <c r="BJ6464" s="13"/>
      <c r="BK6464" s="13"/>
      <c r="BL6464" s="13"/>
      <c r="BM6464" s="13"/>
      <c r="BN6464" s="13"/>
    </row>
    <row r="6465" spans="4:66" x14ac:dyDescent="0.25">
      <c r="D6465" s="7"/>
      <c r="E6465" s="10"/>
      <c r="F6465" s="10"/>
      <c r="G6465" s="10"/>
      <c r="H6465" s="10"/>
      <c r="I6465" s="10"/>
      <c r="J6465" s="10"/>
      <c r="K6465" s="11"/>
      <c r="L6465" s="11"/>
      <c r="M6465" s="12"/>
      <c r="N6465" s="12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  <c r="AR6465" s="12"/>
      <c r="AS6465" s="12"/>
      <c r="AT6465" s="12"/>
      <c r="AU6465" s="12"/>
      <c r="AV6465" s="12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12"/>
      <c r="BG6465" s="12"/>
      <c r="BH6465" s="12"/>
      <c r="BI6465" s="12"/>
      <c r="BJ6465" s="13"/>
      <c r="BK6465" s="13"/>
      <c r="BL6465" s="13"/>
      <c r="BM6465" s="13"/>
      <c r="BN6465" s="13"/>
    </row>
    <row r="6466" spans="4:66" x14ac:dyDescent="0.25">
      <c r="D6466" s="7"/>
      <c r="E6466" s="10"/>
      <c r="F6466" s="10"/>
      <c r="G6466" s="10"/>
      <c r="H6466" s="10"/>
      <c r="I6466" s="10"/>
      <c r="J6466" s="10"/>
      <c r="K6466" s="11"/>
      <c r="L6466" s="11"/>
      <c r="M6466" s="12"/>
      <c r="N6466" s="12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  <c r="AR6466" s="12"/>
      <c r="AS6466" s="12"/>
      <c r="AT6466" s="12"/>
      <c r="AU6466" s="12"/>
      <c r="AV6466" s="12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12"/>
      <c r="BG6466" s="12"/>
      <c r="BH6466" s="12"/>
      <c r="BI6466" s="12"/>
      <c r="BJ6466" s="13"/>
      <c r="BK6466" s="13"/>
      <c r="BL6466" s="13"/>
      <c r="BM6466" s="13"/>
      <c r="BN6466" s="13"/>
    </row>
    <row r="6467" spans="4:66" x14ac:dyDescent="0.25">
      <c r="D6467" s="7"/>
      <c r="E6467" s="10"/>
      <c r="F6467" s="10"/>
      <c r="G6467" s="10"/>
      <c r="H6467" s="10"/>
      <c r="I6467" s="10"/>
      <c r="J6467" s="10"/>
      <c r="K6467" s="11"/>
      <c r="L6467" s="11"/>
      <c r="M6467" s="12"/>
      <c r="N6467" s="12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  <c r="AR6467" s="12"/>
      <c r="AS6467" s="12"/>
      <c r="AT6467" s="12"/>
      <c r="AU6467" s="12"/>
      <c r="AV6467" s="12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12"/>
      <c r="BG6467" s="12"/>
      <c r="BH6467" s="12"/>
      <c r="BI6467" s="12"/>
      <c r="BJ6467" s="13"/>
      <c r="BK6467" s="13"/>
      <c r="BL6467" s="13"/>
      <c r="BM6467" s="13"/>
      <c r="BN6467" s="13"/>
    </row>
    <row r="6468" spans="4:66" x14ac:dyDescent="0.25">
      <c r="D6468" s="7"/>
      <c r="E6468" s="10"/>
      <c r="F6468" s="10"/>
      <c r="G6468" s="10"/>
      <c r="H6468" s="10"/>
      <c r="I6468" s="10"/>
      <c r="J6468" s="10"/>
      <c r="K6468" s="11"/>
      <c r="L6468" s="11"/>
      <c r="M6468" s="12"/>
      <c r="N6468" s="12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  <c r="AR6468" s="12"/>
      <c r="AS6468" s="12"/>
      <c r="AT6468" s="12"/>
      <c r="AU6468" s="12"/>
      <c r="AV6468" s="12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12"/>
      <c r="BG6468" s="12"/>
      <c r="BH6468" s="12"/>
      <c r="BI6468" s="12"/>
      <c r="BJ6468" s="13"/>
      <c r="BK6468" s="13"/>
      <c r="BL6468" s="13"/>
      <c r="BM6468" s="13"/>
      <c r="BN6468" s="13"/>
    </row>
    <row r="6469" spans="4:66" x14ac:dyDescent="0.25">
      <c r="D6469" s="7"/>
      <c r="E6469" s="10"/>
      <c r="F6469" s="10"/>
      <c r="G6469" s="10"/>
      <c r="H6469" s="10"/>
      <c r="I6469" s="10"/>
      <c r="J6469" s="10"/>
      <c r="K6469" s="11"/>
      <c r="L6469" s="11"/>
      <c r="M6469" s="12"/>
      <c r="N6469" s="12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  <c r="AR6469" s="12"/>
      <c r="AS6469" s="12"/>
      <c r="AT6469" s="12"/>
      <c r="AU6469" s="12"/>
      <c r="AV6469" s="12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12"/>
      <c r="BG6469" s="12"/>
      <c r="BH6469" s="12"/>
      <c r="BI6469" s="12"/>
      <c r="BJ6469" s="13"/>
      <c r="BK6469" s="13"/>
      <c r="BL6469" s="13"/>
      <c r="BM6469" s="13"/>
      <c r="BN6469" s="13"/>
    </row>
    <row r="6470" spans="4:66" x14ac:dyDescent="0.25">
      <c r="D6470" s="7"/>
      <c r="E6470" s="10"/>
      <c r="F6470" s="10"/>
      <c r="G6470" s="10"/>
      <c r="H6470" s="10"/>
      <c r="I6470" s="10"/>
      <c r="J6470" s="10"/>
      <c r="K6470" s="11"/>
      <c r="L6470" s="11"/>
      <c r="M6470" s="12"/>
      <c r="N6470" s="12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  <c r="AR6470" s="12"/>
      <c r="AS6470" s="12"/>
      <c r="AT6470" s="12"/>
      <c r="AU6470" s="12"/>
      <c r="AV6470" s="12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12"/>
      <c r="BG6470" s="12"/>
      <c r="BH6470" s="12"/>
      <c r="BI6470" s="12"/>
      <c r="BJ6470" s="13"/>
      <c r="BK6470" s="13"/>
      <c r="BL6470" s="13"/>
      <c r="BM6470" s="13"/>
      <c r="BN6470" s="13"/>
    </row>
    <row r="6471" spans="4:66" x14ac:dyDescent="0.25">
      <c r="D6471" s="7"/>
      <c r="E6471" s="10"/>
      <c r="F6471" s="10"/>
      <c r="G6471" s="10"/>
      <c r="H6471" s="10"/>
      <c r="I6471" s="10"/>
      <c r="J6471" s="10"/>
      <c r="K6471" s="11"/>
      <c r="L6471" s="11"/>
      <c r="M6471" s="12"/>
      <c r="N6471" s="12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  <c r="AR6471" s="12"/>
      <c r="AS6471" s="12"/>
      <c r="AT6471" s="12"/>
      <c r="AU6471" s="12"/>
      <c r="AV6471" s="12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12"/>
      <c r="BG6471" s="12"/>
      <c r="BH6471" s="12"/>
      <c r="BI6471" s="12"/>
      <c r="BJ6471" s="13"/>
      <c r="BK6471" s="13"/>
      <c r="BL6471" s="13"/>
      <c r="BM6471" s="13"/>
      <c r="BN6471" s="13"/>
    </row>
    <row r="6472" spans="4:66" x14ac:dyDescent="0.25">
      <c r="D6472" s="7"/>
      <c r="E6472" s="10"/>
      <c r="F6472" s="10"/>
      <c r="G6472" s="10"/>
      <c r="H6472" s="10"/>
      <c r="I6472" s="10"/>
      <c r="J6472" s="10"/>
      <c r="K6472" s="11"/>
      <c r="L6472" s="11"/>
      <c r="M6472" s="12"/>
      <c r="N6472" s="12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  <c r="AR6472" s="12"/>
      <c r="AS6472" s="12"/>
      <c r="AT6472" s="12"/>
      <c r="AU6472" s="12"/>
      <c r="AV6472" s="12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12"/>
      <c r="BG6472" s="12"/>
      <c r="BH6472" s="12"/>
      <c r="BI6472" s="12"/>
      <c r="BJ6472" s="13"/>
      <c r="BK6472" s="13"/>
      <c r="BL6472" s="13"/>
      <c r="BM6472" s="13"/>
      <c r="BN6472" s="13"/>
    </row>
    <row r="6473" spans="4:66" x14ac:dyDescent="0.25">
      <c r="D6473" s="7"/>
      <c r="E6473" s="10"/>
      <c r="F6473" s="10"/>
      <c r="G6473" s="10"/>
      <c r="H6473" s="10"/>
      <c r="I6473" s="10"/>
      <c r="J6473" s="10"/>
      <c r="K6473" s="11"/>
      <c r="L6473" s="11"/>
      <c r="M6473" s="12"/>
      <c r="N6473" s="12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  <c r="AR6473" s="12"/>
      <c r="AS6473" s="12"/>
      <c r="AT6473" s="12"/>
      <c r="AU6473" s="12"/>
      <c r="AV6473" s="12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12"/>
      <c r="BG6473" s="12"/>
      <c r="BH6473" s="12"/>
      <c r="BI6473" s="12"/>
      <c r="BJ6473" s="13"/>
      <c r="BK6473" s="13"/>
      <c r="BL6473" s="13"/>
      <c r="BM6473" s="13"/>
      <c r="BN6473" s="13"/>
    </row>
    <row r="6474" spans="4:66" x14ac:dyDescent="0.25">
      <c r="D6474" s="7"/>
      <c r="E6474" s="10"/>
      <c r="F6474" s="10"/>
      <c r="G6474" s="10"/>
      <c r="H6474" s="10"/>
      <c r="I6474" s="10"/>
      <c r="J6474" s="10"/>
      <c r="K6474" s="11"/>
      <c r="L6474" s="11"/>
      <c r="M6474" s="12"/>
      <c r="N6474" s="12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  <c r="AR6474" s="12"/>
      <c r="AS6474" s="12"/>
      <c r="AT6474" s="12"/>
      <c r="AU6474" s="12"/>
      <c r="AV6474" s="12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12"/>
      <c r="BG6474" s="12"/>
      <c r="BH6474" s="12"/>
      <c r="BI6474" s="12"/>
      <c r="BJ6474" s="13"/>
      <c r="BK6474" s="13"/>
      <c r="BL6474" s="13"/>
      <c r="BM6474" s="13"/>
      <c r="BN6474" s="13"/>
    </row>
    <row r="6475" spans="4:66" x14ac:dyDescent="0.25">
      <c r="D6475" s="7"/>
      <c r="E6475" s="10"/>
      <c r="F6475" s="10"/>
      <c r="G6475" s="10"/>
      <c r="H6475" s="10"/>
      <c r="I6475" s="10"/>
      <c r="J6475" s="10"/>
      <c r="K6475" s="11"/>
      <c r="L6475" s="11"/>
      <c r="M6475" s="12"/>
      <c r="N6475" s="12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  <c r="AR6475" s="12"/>
      <c r="AS6475" s="12"/>
      <c r="AT6475" s="12"/>
      <c r="AU6475" s="12"/>
      <c r="AV6475" s="12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12"/>
      <c r="BG6475" s="12"/>
      <c r="BH6475" s="12"/>
      <c r="BI6475" s="12"/>
      <c r="BJ6475" s="13"/>
      <c r="BK6475" s="13"/>
      <c r="BL6475" s="13"/>
      <c r="BM6475" s="13"/>
      <c r="BN6475" s="13"/>
    </row>
    <row r="6476" spans="4:66" x14ac:dyDescent="0.25">
      <c r="D6476" s="7"/>
      <c r="E6476" s="10"/>
      <c r="F6476" s="10"/>
      <c r="G6476" s="10"/>
      <c r="H6476" s="10"/>
      <c r="I6476" s="10"/>
      <c r="J6476" s="10"/>
      <c r="K6476" s="11"/>
      <c r="L6476" s="11"/>
      <c r="M6476" s="12"/>
      <c r="N6476" s="12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  <c r="AR6476" s="12"/>
      <c r="AS6476" s="12"/>
      <c r="AT6476" s="12"/>
      <c r="AU6476" s="12"/>
      <c r="AV6476" s="12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12"/>
      <c r="BG6476" s="12"/>
      <c r="BH6476" s="12"/>
      <c r="BI6476" s="12"/>
      <c r="BJ6476" s="13"/>
      <c r="BK6476" s="13"/>
      <c r="BL6476" s="13"/>
      <c r="BM6476" s="13"/>
      <c r="BN6476" s="13"/>
    </row>
    <row r="6477" spans="4:66" x14ac:dyDescent="0.25">
      <c r="D6477" s="7"/>
      <c r="E6477" s="10"/>
      <c r="F6477" s="10"/>
      <c r="G6477" s="10"/>
      <c r="H6477" s="10"/>
      <c r="I6477" s="10"/>
      <c r="J6477" s="10"/>
      <c r="K6477" s="11"/>
      <c r="L6477" s="11"/>
      <c r="M6477" s="12"/>
      <c r="N6477" s="12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  <c r="AR6477" s="12"/>
      <c r="AS6477" s="12"/>
      <c r="AT6477" s="12"/>
      <c r="AU6477" s="12"/>
      <c r="AV6477" s="12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12"/>
      <c r="BG6477" s="12"/>
      <c r="BH6477" s="12"/>
      <c r="BI6477" s="12"/>
      <c r="BJ6477" s="13"/>
      <c r="BK6477" s="13"/>
      <c r="BL6477" s="13"/>
      <c r="BM6477" s="13"/>
      <c r="BN6477" s="13"/>
    </row>
    <row r="6478" spans="4:66" x14ac:dyDescent="0.25">
      <c r="D6478" s="7"/>
      <c r="E6478" s="10"/>
      <c r="F6478" s="10"/>
      <c r="G6478" s="10"/>
      <c r="H6478" s="10"/>
      <c r="I6478" s="10"/>
      <c r="J6478" s="10"/>
      <c r="K6478" s="11"/>
      <c r="L6478" s="11"/>
      <c r="M6478" s="12"/>
      <c r="N6478" s="12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  <c r="AR6478" s="12"/>
      <c r="AS6478" s="12"/>
      <c r="AT6478" s="12"/>
      <c r="AU6478" s="12"/>
      <c r="AV6478" s="12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12"/>
      <c r="BG6478" s="12"/>
      <c r="BH6478" s="12"/>
      <c r="BI6478" s="12"/>
      <c r="BJ6478" s="13"/>
      <c r="BK6478" s="13"/>
      <c r="BL6478" s="13"/>
      <c r="BM6478" s="13"/>
      <c r="BN6478" s="13"/>
    </row>
    <row r="6479" spans="4:66" x14ac:dyDescent="0.25">
      <c r="D6479" s="7"/>
      <c r="E6479" s="10"/>
      <c r="F6479" s="10"/>
      <c r="G6479" s="10"/>
      <c r="H6479" s="10"/>
      <c r="I6479" s="10"/>
      <c r="J6479" s="10"/>
      <c r="K6479" s="11"/>
      <c r="L6479" s="11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  <c r="AR6479" s="12"/>
      <c r="AS6479" s="12"/>
      <c r="AT6479" s="12"/>
      <c r="AU6479" s="12"/>
      <c r="AV6479" s="12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12"/>
      <c r="BG6479" s="12"/>
      <c r="BH6479" s="12"/>
      <c r="BI6479" s="12"/>
      <c r="BJ6479" s="13"/>
      <c r="BK6479" s="13"/>
      <c r="BL6479" s="13"/>
      <c r="BM6479" s="13"/>
      <c r="BN6479" s="13"/>
    </row>
    <row r="6480" spans="4:66" x14ac:dyDescent="0.25">
      <c r="D6480" s="7"/>
      <c r="E6480" s="10"/>
      <c r="F6480" s="10"/>
      <c r="G6480" s="10"/>
      <c r="H6480" s="10"/>
      <c r="I6480" s="10"/>
      <c r="J6480" s="10"/>
      <c r="K6480" s="11"/>
      <c r="L6480" s="11"/>
      <c r="M6480" s="12"/>
      <c r="N6480" s="12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  <c r="AR6480" s="12"/>
      <c r="AS6480" s="12"/>
      <c r="AT6480" s="12"/>
      <c r="AU6480" s="12"/>
      <c r="AV6480" s="12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12"/>
      <c r="BG6480" s="12"/>
      <c r="BH6480" s="12"/>
      <c r="BI6480" s="12"/>
      <c r="BJ6480" s="13"/>
      <c r="BK6480" s="13"/>
      <c r="BL6480" s="13"/>
      <c r="BM6480" s="13"/>
      <c r="BN6480" s="13"/>
    </row>
    <row r="6481" spans="4:66" x14ac:dyDescent="0.25">
      <c r="D6481" s="7"/>
      <c r="E6481" s="10"/>
      <c r="F6481" s="10"/>
      <c r="G6481" s="10"/>
      <c r="H6481" s="10"/>
      <c r="I6481" s="10"/>
      <c r="J6481" s="10"/>
      <c r="K6481" s="11"/>
      <c r="L6481" s="11"/>
      <c r="M6481" s="12"/>
      <c r="N6481" s="12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  <c r="AR6481" s="12"/>
      <c r="AS6481" s="12"/>
      <c r="AT6481" s="12"/>
      <c r="AU6481" s="12"/>
      <c r="AV6481" s="12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12"/>
      <c r="BG6481" s="12"/>
      <c r="BH6481" s="12"/>
      <c r="BI6481" s="12"/>
      <c r="BJ6481" s="13"/>
      <c r="BK6481" s="13"/>
      <c r="BL6481" s="13"/>
      <c r="BM6481" s="13"/>
      <c r="BN6481" s="13"/>
    </row>
    <row r="6482" spans="4:66" x14ac:dyDescent="0.25">
      <c r="D6482" s="7"/>
      <c r="E6482" s="10"/>
      <c r="F6482" s="10"/>
      <c r="G6482" s="10"/>
      <c r="H6482" s="10"/>
      <c r="I6482" s="10"/>
      <c r="J6482" s="10"/>
      <c r="K6482" s="11"/>
      <c r="L6482" s="11"/>
      <c r="M6482" s="12"/>
      <c r="N6482" s="12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  <c r="AR6482" s="12"/>
      <c r="AS6482" s="12"/>
      <c r="AT6482" s="12"/>
      <c r="AU6482" s="12"/>
      <c r="AV6482" s="12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12"/>
      <c r="BG6482" s="12"/>
      <c r="BH6482" s="12"/>
      <c r="BI6482" s="12"/>
      <c r="BJ6482" s="13"/>
      <c r="BK6482" s="13"/>
      <c r="BL6482" s="13"/>
      <c r="BM6482" s="13"/>
      <c r="BN6482" s="13"/>
    </row>
    <row r="6483" spans="4:66" x14ac:dyDescent="0.25">
      <c r="D6483" s="7"/>
      <c r="E6483" s="10"/>
      <c r="F6483" s="10"/>
      <c r="G6483" s="10"/>
      <c r="H6483" s="10"/>
      <c r="I6483" s="10"/>
      <c r="J6483" s="10"/>
      <c r="K6483" s="11"/>
      <c r="L6483" s="11"/>
      <c r="M6483" s="12"/>
      <c r="N6483" s="12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  <c r="AR6483" s="12"/>
      <c r="AS6483" s="12"/>
      <c r="AT6483" s="12"/>
      <c r="AU6483" s="12"/>
      <c r="AV6483" s="12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12"/>
      <c r="BG6483" s="12"/>
      <c r="BH6483" s="12"/>
      <c r="BI6483" s="12"/>
      <c r="BJ6483" s="13"/>
      <c r="BK6483" s="13"/>
      <c r="BL6483" s="13"/>
      <c r="BM6483" s="13"/>
      <c r="BN6483" s="13"/>
    </row>
    <row r="6484" spans="4:66" x14ac:dyDescent="0.25">
      <c r="D6484" s="7"/>
      <c r="E6484" s="10"/>
      <c r="F6484" s="10"/>
      <c r="G6484" s="10"/>
      <c r="H6484" s="10"/>
      <c r="I6484" s="10"/>
      <c r="J6484" s="10"/>
      <c r="K6484" s="11"/>
      <c r="L6484" s="11"/>
      <c r="M6484" s="12"/>
      <c r="N6484" s="12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  <c r="AR6484" s="12"/>
      <c r="AS6484" s="12"/>
      <c r="AT6484" s="12"/>
      <c r="AU6484" s="12"/>
      <c r="AV6484" s="12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12"/>
      <c r="BG6484" s="12"/>
      <c r="BH6484" s="12"/>
      <c r="BI6484" s="12"/>
      <c r="BJ6484" s="13"/>
      <c r="BK6484" s="13"/>
      <c r="BL6484" s="13"/>
      <c r="BM6484" s="13"/>
      <c r="BN6484" s="13"/>
    </row>
    <row r="6485" spans="4:66" x14ac:dyDescent="0.25">
      <c r="D6485" s="7"/>
      <c r="E6485" s="10"/>
      <c r="F6485" s="10"/>
      <c r="G6485" s="10"/>
      <c r="H6485" s="10"/>
      <c r="I6485" s="10"/>
      <c r="J6485" s="10"/>
      <c r="K6485" s="11"/>
      <c r="L6485" s="11"/>
      <c r="M6485" s="12"/>
      <c r="N6485" s="12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  <c r="AR6485" s="12"/>
      <c r="AS6485" s="12"/>
      <c r="AT6485" s="12"/>
      <c r="AU6485" s="12"/>
      <c r="AV6485" s="12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12"/>
      <c r="BG6485" s="12"/>
      <c r="BH6485" s="12"/>
      <c r="BI6485" s="12"/>
      <c r="BJ6485" s="13"/>
      <c r="BK6485" s="13"/>
      <c r="BL6485" s="13"/>
      <c r="BM6485" s="13"/>
      <c r="BN6485" s="13"/>
    </row>
    <row r="6486" spans="4:66" x14ac:dyDescent="0.25">
      <c r="D6486" s="7"/>
      <c r="E6486" s="10"/>
      <c r="F6486" s="10"/>
      <c r="G6486" s="10"/>
      <c r="H6486" s="10"/>
      <c r="I6486" s="10"/>
      <c r="J6486" s="10"/>
      <c r="K6486" s="11"/>
      <c r="L6486" s="11"/>
      <c r="M6486" s="12"/>
      <c r="N6486" s="12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  <c r="AR6486" s="12"/>
      <c r="AS6486" s="12"/>
      <c r="AT6486" s="12"/>
      <c r="AU6486" s="12"/>
      <c r="AV6486" s="12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12"/>
      <c r="BG6486" s="12"/>
      <c r="BH6486" s="12"/>
      <c r="BI6486" s="12"/>
      <c r="BJ6486" s="13"/>
      <c r="BK6486" s="13"/>
      <c r="BL6486" s="13"/>
      <c r="BM6486" s="13"/>
      <c r="BN6486" s="13"/>
    </row>
    <row r="6487" spans="4:66" x14ac:dyDescent="0.25">
      <c r="D6487" s="7"/>
      <c r="E6487" s="10"/>
      <c r="F6487" s="10"/>
      <c r="G6487" s="10"/>
      <c r="H6487" s="10"/>
      <c r="I6487" s="10"/>
      <c r="J6487" s="10"/>
      <c r="K6487" s="11"/>
      <c r="L6487" s="11"/>
      <c r="M6487" s="12"/>
      <c r="N6487" s="12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  <c r="AR6487" s="12"/>
      <c r="AS6487" s="12"/>
      <c r="AT6487" s="12"/>
      <c r="AU6487" s="12"/>
      <c r="AV6487" s="12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12"/>
      <c r="BG6487" s="12"/>
      <c r="BH6487" s="12"/>
      <c r="BI6487" s="12"/>
      <c r="BJ6487" s="13"/>
      <c r="BK6487" s="13"/>
      <c r="BL6487" s="13"/>
      <c r="BM6487" s="13"/>
      <c r="BN6487" s="13"/>
    </row>
    <row r="6488" spans="4:66" x14ac:dyDescent="0.25">
      <c r="D6488" s="7"/>
      <c r="E6488" s="10"/>
      <c r="F6488" s="10"/>
      <c r="G6488" s="10"/>
      <c r="H6488" s="10"/>
      <c r="I6488" s="10"/>
      <c r="J6488" s="10"/>
      <c r="K6488" s="11"/>
      <c r="L6488" s="11"/>
      <c r="M6488" s="12"/>
      <c r="N6488" s="12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  <c r="AR6488" s="12"/>
      <c r="AS6488" s="12"/>
      <c r="AT6488" s="12"/>
      <c r="AU6488" s="12"/>
      <c r="AV6488" s="12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12"/>
      <c r="BG6488" s="12"/>
      <c r="BH6488" s="12"/>
      <c r="BI6488" s="12"/>
      <c r="BJ6488" s="13"/>
      <c r="BK6488" s="13"/>
      <c r="BL6488" s="13"/>
      <c r="BM6488" s="13"/>
      <c r="BN6488" s="13"/>
    </row>
    <row r="6489" spans="4:66" x14ac:dyDescent="0.25">
      <c r="D6489" s="7"/>
      <c r="E6489" s="10"/>
      <c r="F6489" s="10"/>
      <c r="G6489" s="10"/>
      <c r="H6489" s="10"/>
      <c r="I6489" s="10"/>
      <c r="J6489" s="10"/>
      <c r="K6489" s="11"/>
      <c r="L6489" s="11"/>
      <c r="M6489" s="12"/>
      <c r="N6489" s="12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  <c r="AR6489" s="12"/>
      <c r="AS6489" s="12"/>
      <c r="AT6489" s="12"/>
      <c r="AU6489" s="12"/>
      <c r="AV6489" s="12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12"/>
      <c r="BG6489" s="12"/>
      <c r="BH6489" s="12"/>
      <c r="BI6489" s="12"/>
      <c r="BJ6489" s="13"/>
      <c r="BK6489" s="13"/>
      <c r="BL6489" s="13"/>
      <c r="BM6489" s="13"/>
      <c r="BN6489" s="13"/>
    </row>
    <row r="6490" spans="4:66" x14ac:dyDescent="0.25">
      <c r="D6490" s="7"/>
      <c r="E6490" s="10"/>
      <c r="F6490" s="10"/>
      <c r="G6490" s="10"/>
      <c r="H6490" s="10"/>
      <c r="I6490" s="10"/>
      <c r="J6490" s="10"/>
      <c r="K6490" s="11"/>
      <c r="L6490" s="11"/>
      <c r="M6490" s="12"/>
      <c r="N6490" s="12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  <c r="AR6490" s="12"/>
      <c r="AS6490" s="12"/>
      <c r="AT6490" s="12"/>
      <c r="AU6490" s="12"/>
      <c r="AV6490" s="12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12"/>
      <c r="BG6490" s="12"/>
      <c r="BH6490" s="12"/>
      <c r="BI6490" s="12"/>
      <c r="BJ6490" s="13"/>
      <c r="BK6490" s="13"/>
      <c r="BL6490" s="13"/>
      <c r="BM6490" s="13"/>
      <c r="BN6490" s="13"/>
    </row>
    <row r="6491" spans="4:66" x14ac:dyDescent="0.25">
      <c r="D6491" s="7"/>
      <c r="E6491" s="10"/>
      <c r="F6491" s="10"/>
      <c r="G6491" s="10"/>
      <c r="H6491" s="10"/>
      <c r="I6491" s="10"/>
      <c r="J6491" s="10"/>
      <c r="K6491" s="11"/>
      <c r="L6491" s="11"/>
      <c r="M6491" s="12"/>
      <c r="N6491" s="12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  <c r="AR6491" s="12"/>
      <c r="AS6491" s="12"/>
      <c r="AT6491" s="12"/>
      <c r="AU6491" s="12"/>
      <c r="AV6491" s="12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12"/>
      <c r="BG6491" s="12"/>
      <c r="BH6491" s="12"/>
      <c r="BI6491" s="12"/>
      <c r="BJ6491" s="13"/>
      <c r="BK6491" s="13"/>
      <c r="BL6491" s="13"/>
      <c r="BM6491" s="13"/>
      <c r="BN6491" s="13"/>
    </row>
    <row r="6492" spans="4:66" x14ac:dyDescent="0.25">
      <c r="D6492" s="7"/>
      <c r="E6492" s="10"/>
      <c r="F6492" s="10"/>
      <c r="G6492" s="10"/>
      <c r="H6492" s="10"/>
      <c r="I6492" s="10"/>
      <c r="J6492" s="10"/>
      <c r="K6492" s="11"/>
      <c r="L6492" s="11"/>
      <c r="M6492" s="12"/>
      <c r="N6492" s="12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  <c r="AR6492" s="12"/>
      <c r="AS6492" s="12"/>
      <c r="AT6492" s="12"/>
      <c r="AU6492" s="12"/>
      <c r="AV6492" s="12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12"/>
      <c r="BG6492" s="12"/>
      <c r="BH6492" s="12"/>
      <c r="BI6492" s="12"/>
      <c r="BJ6492" s="13"/>
      <c r="BK6492" s="13"/>
      <c r="BL6492" s="13"/>
      <c r="BM6492" s="13"/>
      <c r="BN6492" s="13"/>
    </row>
    <row r="6493" spans="4:66" x14ac:dyDescent="0.25">
      <c r="D6493" s="7"/>
      <c r="E6493" s="10"/>
      <c r="F6493" s="10"/>
      <c r="G6493" s="10"/>
      <c r="H6493" s="10"/>
      <c r="I6493" s="10"/>
      <c r="J6493" s="10"/>
      <c r="K6493" s="11"/>
      <c r="L6493" s="11"/>
      <c r="M6493" s="12"/>
      <c r="N6493" s="12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  <c r="AR6493" s="12"/>
      <c r="AS6493" s="12"/>
      <c r="AT6493" s="12"/>
      <c r="AU6493" s="12"/>
      <c r="AV6493" s="12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12"/>
      <c r="BG6493" s="12"/>
      <c r="BH6493" s="12"/>
      <c r="BI6493" s="12"/>
      <c r="BJ6493" s="13"/>
      <c r="BK6493" s="13"/>
      <c r="BL6493" s="13"/>
      <c r="BM6493" s="13"/>
      <c r="BN6493" s="13"/>
    </row>
    <row r="6494" spans="4:66" x14ac:dyDescent="0.25">
      <c r="D6494" s="7"/>
      <c r="E6494" s="10"/>
      <c r="F6494" s="10"/>
      <c r="G6494" s="10"/>
      <c r="H6494" s="10"/>
      <c r="I6494" s="10"/>
      <c r="J6494" s="10"/>
      <c r="K6494" s="11"/>
      <c r="L6494" s="11"/>
      <c r="M6494" s="12"/>
      <c r="N6494" s="12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  <c r="AR6494" s="12"/>
      <c r="AS6494" s="12"/>
      <c r="AT6494" s="12"/>
      <c r="AU6494" s="12"/>
      <c r="AV6494" s="12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12"/>
      <c r="BG6494" s="12"/>
      <c r="BH6494" s="12"/>
      <c r="BI6494" s="12"/>
      <c r="BJ6494" s="13"/>
      <c r="BK6494" s="13"/>
      <c r="BL6494" s="13"/>
      <c r="BM6494" s="13"/>
      <c r="BN6494" s="13"/>
    </row>
    <row r="6495" spans="4:66" x14ac:dyDescent="0.25">
      <c r="D6495" s="7"/>
      <c r="E6495" s="10"/>
      <c r="F6495" s="10"/>
      <c r="G6495" s="10"/>
      <c r="H6495" s="10"/>
      <c r="I6495" s="10"/>
      <c r="J6495" s="10"/>
      <c r="K6495" s="11"/>
      <c r="L6495" s="11"/>
      <c r="M6495" s="12"/>
      <c r="N6495" s="12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  <c r="AR6495" s="12"/>
      <c r="AS6495" s="12"/>
      <c r="AT6495" s="12"/>
      <c r="AU6495" s="12"/>
      <c r="AV6495" s="12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12"/>
      <c r="BG6495" s="12"/>
      <c r="BH6495" s="12"/>
      <c r="BI6495" s="12"/>
      <c r="BJ6495" s="13"/>
      <c r="BK6495" s="13"/>
      <c r="BL6495" s="13"/>
      <c r="BM6495" s="13"/>
      <c r="BN6495" s="13"/>
    </row>
    <row r="6496" spans="4:66" x14ac:dyDescent="0.25">
      <c r="D6496" s="7"/>
      <c r="E6496" s="10"/>
      <c r="F6496" s="10"/>
      <c r="G6496" s="10"/>
      <c r="H6496" s="10"/>
      <c r="I6496" s="10"/>
      <c r="J6496" s="10"/>
      <c r="K6496" s="11"/>
      <c r="L6496" s="11"/>
      <c r="M6496" s="12"/>
      <c r="N6496" s="12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  <c r="AR6496" s="12"/>
      <c r="AS6496" s="12"/>
      <c r="AT6496" s="12"/>
      <c r="AU6496" s="12"/>
      <c r="AV6496" s="12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12"/>
      <c r="BG6496" s="12"/>
      <c r="BH6496" s="12"/>
      <c r="BI6496" s="12"/>
      <c r="BJ6496" s="13"/>
      <c r="BK6496" s="13"/>
      <c r="BL6496" s="13"/>
      <c r="BM6496" s="13"/>
      <c r="BN6496" s="13"/>
    </row>
    <row r="6497" spans="4:66" x14ac:dyDescent="0.25">
      <c r="D6497" s="7"/>
      <c r="E6497" s="10"/>
      <c r="F6497" s="10"/>
      <c r="G6497" s="10"/>
      <c r="H6497" s="10"/>
      <c r="I6497" s="10"/>
      <c r="J6497" s="10"/>
      <c r="K6497" s="11"/>
      <c r="L6497" s="11"/>
      <c r="M6497" s="12"/>
      <c r="N6497" s="12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  <c r="AR6497" s="12"/>
      <c r="AS6497" s="12"/>
      <c r="AT6497" s="12"/>
      <c r="AU6497" s="12"/>
      <c r="AV6497" s="12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12"/>
      <c r="BG6497" s="12"/>
      <c r="BH6497" s="12"/>
      <c r="BI6497" s="12"/>
      <c r="BJ6497" s="13"/>
      <c r="BK6497" s="13"/>
      <c r="BL6497" s="13"/>
      <c r="BM6497" s="13"/>
      <c r="BN6497" s="13"/>
    </row>
    <row r="6498" spans="4:66" x14ac:dyDescent="0.25">
      <c r="D6498" s="7"/>
      <c r="E6498" s="10"/>
      <c r="F6498" s="10"/>
      <c r="G6498" s="10"/>
      <c r="H6498" s="10"/>
      <c r="I6498" s="10"/>
      <c r="J6498" s="10"/>
      <c r="K6498" s="11"/>
      <c r="L6498" s="11"/>
      <c r="M6498" s="12"/>
      <c r="N6498" s="12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  <c r="AR6498" s="12"/>
      <c r="AS6498" s="12"/>
      <c r="AT6498" s="12"/>
      <c r="AU6498" s="12"/>
      <c r="AV6498" s="12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12"/>
      <c r="BG6498" s="12"/>
      <c r="BH6498" s="12"/>
      <c r="BI6498" s="12"/>
      <c r="BJ6498" s="13"/>
      <c r="BK6498" s="13"/>
      <c r="BL6498" s="13"/>
      <c r="BM6498" s="13"/>
      <c r="BN6498" s="13"/>
    </row>
    <row r="6499" spans="4:66" x14ac:dyDescent="0.25">
      <c r="D6499" s="7"/>
      <c r="E6499" s="10"/>
      <c r="F6499" s="10"/>
      <c r="G6499" s="10"/>
      <c r="H6499" s="10"/>
      <c r="I6499" s="10"/>
      <c r="J6499" s="10"/>
      <c r="K6499" s="11"/>
      <c r="L6499" s="11"/>
      <c r="M6499" s="12"/>
      <c r="N6499" s="12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  <c r="AR6499" s="12"/>
      <c r="AS6499" s="12"/>
      <c r="AT6499" s="12"/>
      <c r="AU6499" s="12"/>
      <c r="AV6499" s="12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12"/>
      <c r="BG6499" s="12"/>
      <c r="BH6499" s="12"/>
      <c r="BI6499" s="12"/>
      <c r="BJ6499" s="13"/>
      <c r="BK6499" s="13"/>
      <c r="BL6499" s="13"/>
      <c r="BM6499" s="13"/>
      <c r="BN6499" s="13"/>
    </row>
    <row r="6500" spans="4:66" x14ac:dyDescent="0.25">
      <c r="D6500" s="7"/>
      <c r="E6500" s="10"/>
      <c r="F6500" s="10"/>
      <c r="G6500" s="10"/>
      <c r="H6500" s="10"/>
      <c r="I6500" s="10"/>
      <c r="J6500" s="10"/>
      <c r="K6500" s="11"/>
      <c r="L6500" s="11"/>
      <c r="M6500" s="12"/>
      <c r="N6500" s="12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  <c r="AR6500" s="12"/>
      <c r="AS6500" s="12"/>
      <c r="AT6500" s="12"/>
      <c r="AU6500" s="12"/>
      <c r="AV6500" s="12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12"/>
      <c r="BG6500" s="12"/>
      <c r="BH6500" s="12"/>
      <c r="BI6500" s="12"/>
      <c r="BJ6500" s="13"/>
      <c r="BK6500" s="13"/>
      <c r="BL6500" s="13"/>
      <c r="BM6500" s="13"/>
      <c r="BN6500" s="13"/>
    </row>
    <row r="6501" spans="4:66" x14ac:dyDescent="0.25">
      <c r="D6501" s="7"/>
      <c r="E6501" s="10"/>
      <c r="F6501" s="10"/>
      <c r="G6501" s="10"/>
      <c r="H6501" s="10"/>
      <c r="I6501" s="10"/>
      <c r="J6501" s="10"/>
      <c r="K6501" s="11"/>
      <c r="L6501" s="11"/>
      <c r="M6501" s="12"/>
      <c r="N6501" s="12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  <c r="AR6501" s="12"/>
      <c r="AS6501" s="12"/>
      <c r="AT6501" s="12"/>
      <c r="AU6501" s="12"/>
      <c r="AV6501" s="12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12"/>
      <c r="BG6501" s="12"/>
      <c r="BH6501" s="12"/>
      <c r="BI6501" s="12"/>
      <c r="BJ6501" s="13"/>
      <c r="BK6501" s="13"/>
      <c r="BL6501" s="13"/>
      <c r="BM6501" s="13"/>
      <c r="BN6501" s="13"/>
    </row>
    <row r="6502" spans="4:66" x14ac:dyDescent="0.25">
      <c r="D6502" s="7"/>
      <c r="E6502" s="10"/>
      <c r="F6502" s="10"/>
      <c r="G6502" s="10"/>
      <c r="H6502" s="10"/>
      <c r="I6502" s="10"/>
      <c r="J6502" s="10"/>
      <c r="K6502" s="11"/>
      <c r="L6502" s="11"/>
      <c r="M6502" s="12"/>
      <c r="N6502" s="12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  <c r="AR6502" s="12"/>
      <c r="AS6502" s="12"/>
      <c r="AT6502" s="12"/>
      <c r="AU6502" s="12"/>
      <c r="AV6502" s="12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12"/>
      <c r="BG6502" s="12"/>
      <c r="BH6502" s="12"/>
      <c r="BI6502" s="12"/>
      <c r="BJ6502" s="13"/>
      <c r="BK6502" s="13"/>
      <c r="BL6502" s="13"/>
      <c r="BM6502" s="13"/>
      <c r="BN6502" s="13"/>
    </row>
    <row r="6503" spans="4:66" x14ac:dyDescent="0.25">
      <c r="D6503" s="7"/>
      <c r="E6503" s="10"/>
      <c r="F6503" s="10"/>
      <c r="G6503" s="10"/>
      <c r="H6503" s="10"/>
      <c r="I6503" s="10"/>
      <c r="J6503" s="10"/>
      <c r="K6503" s="11"/>
      <c r="L6503" s="11"/>
      <c r="M6503" s="12"/>
      <c r="N6503" s="12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  <c r="AR6503" s="12"/>
      <c r="AS6503" s="12"/>
      <c r="AT6503" s="12"/>
      <c r="AU6503" s="12"/>
      <c r="AV6503" s="12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12"/>
      <c r="BG6503" s="12"/>
      <c r="BH6503" s="12"/>
      <c r="BI6503" s="12"/>
      <c r="BJ6503" s="13"/>
      <c r="BK6503" s="13"/>
      <c r="BL6503" s="13"/>
      <c r="BM6503" s="13"/>
      <c r="BN6503" s="13"/>
    </row>
    <row r="6504" spans="4:66" x14ac:dyDescent="0.25">
      <c r="D6504" s="7"/>
      <c r="E6504" s="10"/>
      <c r="F6504" s="10"/>
      <c r="G6504" s="10"/>
      <c r="H6504" s="10"/>
      <c r="I6504" s="10"/>
      <c r="J6504" s="10"/>
      <c r="K6504" s="11"/>
      <c r="L6504" s="11"/>
      <c r="M6504" s="12"/>
      <c r="N6504" s="12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  <c r="AR6504" s="12"/>
      <c r="AS6504" s="12"/>
      <c r="AT6504" s="12"/>
      <c r="AU6504" s="12"/>
      <c r="AV6504" s="12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12"/>
      <c r="BG6504" s="12"/>
      <c r="BH6504" s="12"/>
      <c r="BI6504" s="12"/>
      <c r="BJ6504" s="13"/>
      <c r="BK6504" s="13"/>
      <c r="BL6504" s="13"/>
      <c r="BM6504" s="13"/>
      <c r="BN6504" s="13"/>
    </row>
    <row r="6505" spans="4:66" x14ac:dyDescent="0.25">
      <c r="D6505" s="7"/>
      <c r="E6505" s="10"/>
      <c r="F6505" s="10"/>
      <c r="G6505" s="10"/>
      <c r="H6505" s="10"/>
      <c r="I6505" s="10"/>
      <c r="J6505" s="10"/>
      <c r="K6505" s="11"/>
      <c r="L6505" s="11"/>
      <c r="M6505" s="12"/>
      <c r="N6505" s="12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  <c r="AR6505" s="12"/>
      <c r="AS6505" s="12"/>
      <c r="AT6505" s="12"/>
      <c r="AU6505" s="12"/>
      <c r="AV6505" s="12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12"/>
      <c r="BG6505" s="12"/>
      <c r="BH6505" s="12"/>
      <c r="BI6505" s="12"/>
      <c r="BJ6505" s="13"/>
      <c r="BK6505" s="13"/>
      <c r="BL6505" s="13"/>
      <c r="BM6505" s="13"/>
      <c r="BN6505" s="13"/>
    </row>
    <row r="6506" spans="4:66" x14ac:dyDescent="0.25">
      <c r="D6506" s="7"/>
      <c r="E6506" s="10"/>
      <c r="F6506" s="10"/>
      <c r="G6506" s="10"/>
      <c r="H6506" s="10"/>
      <c r="I6506" s="10"/>
      <c r="J6506" s="10"/>
      <c r="K6506" s="11"/>
      <c r="L6506" s="11"/>
      <c r="M6506" s="12"/>
      <c r="N6506" s="12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  <c r="AR6506" s="12"/>
      <c r="AS6506" s="12"/>
      <c r="AT6506" s="12"/>
      <c r="AU6506" s="12"/>
      <c r="AV6506" s="12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12"/>
      <c r="BG6506" s="12"/>
      <c r="BH6506" s="12"/>
      <c r="BI6506" s="12"/>
      <c r="BJ6506" s="13"/>
      <c r="BK6506" s="13"/>
      <c r="BL6506" s="13"/>
      <c r="BM6506" s="13"/>
      <c r="BN6506" s="13"/>
    </row>
    <row r="6507" spans="4:66" x14ac:dyDescent="0.25">
      <c r="D6507" s="7"/>
      <c r="E6507" s="10"/>
      <c r="F6507" s="10"/>
      <c r="G6507" s="10"/>
      <c r="H6507" s="10"/>
      <c r="I6507" s="10"/>
      <c r="J6507" s="10"/>
      <c r="K6507" s="11"/>
      <c r="L6507" s="11"/>
      <c r="M6507" s="12"/>
      <c r="N6507" s="12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  <c r="AR6507" s="12"/>
      <c r="AS6507" s="12"/>
      <c r="AT6507" s="12"/>
      <c r="AU6507" s="12"/>
      <c r="AV6507" s="12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12"/>
      <c r="BG6507" s="12"/>
      <c r="BH6507" s="12"/>
      <c r="BI6507" s="12"/>
      <c r="BJ6507" s="13"/>
      <c r="BK6507" s="13"/>
      <c r="BL6507" s="13"/>
      <c r="BM6507" s="13"/>
      <c r="BN6507" s="13"/>
    </row>
    <row r="6508" spans="4:66" x14ac:dyDescent="0.25">
      <c r="D6508" s="7"/>
      <c r="E6508" s="10"/>
      <c r="F6508" s="10"/>
      <c r="G6508" s="10"/>
      <c r="H6508" s="10"/>
      <c r="I6508" s="10"/>
      <c r="J6508" s="10"/>
      <c r="K6508" s="11"/>
      <c r="L6508" s="11"/>
      <c r="M6508" s="12"/>
      <c r="N6508" s="12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  <c r="AR6508" s="12"/>
      <c r="AS6508" s="12"/>
      <c r="AT6508" s="12"/>
      <c r="AU6508" s="12"/>
      <c r="AV6508" s="12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12"/>
      <c r="BG6508" s="12"/>
      <c r="BH6508" s="12"/>
      <c r="BI6508" s="12"/>
      <c r="BJ6508" s="13"/>
      <c r="BK6508" s="13"/>
      <c r="BL6508" s="13"/>
      <c r="BM6508" s="13"/>
      <c r="BN6508" s="13"/>
    </row>
    <row r="6509" spans="4:66" x14ac:dyDescent="0.25">
      <c r="D6509" s="7"/>
      <c r="E6509" s="10"/>
      <c r="F6509" s="10"/>
      <c r="G6509" s="10"/>
      <c r="H6509" s="10"/>
      <c r="I6509" s="10"/>
      <c r="J6509" s="10"/>
      <c r="K6509" s="11"/>
      <c r="L6509" s="11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  <c r="AR6509" s="12"/>
      <c r="AS6509" s="12"/>
      <c r="AT6509" s="12"/>
      <c r="AU6509" s="12"/>
      <c r="AV6509" s="12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12"/>
      <c r="BG6509" s="12"/>
      <c r="BH6509" s="12"/>
      <c r="BI6509" s="12"/>
      <c r="BJ6509" s="13"/>
      <c r="BK6509" s="13"/>
      <c r="BL6509" s="13"/>
      <c r="BM6509" s="13"/>
      <c r="BN6509" s="13"/>
    </row>
    <row r="6510" spans="4:66" x14ac:dyDescent="0.25">
      <c r="D6510" s="7"/>
      <c r="E6510" s="10"/>
      <c r="F6510" s="10"/>
      <c r="G6510" s="10"/>
      <c r="H6510" s="10"/>
      <c r="I6510" s="10"/>
      <c r="J6510" s="10"/>
      <c r="K6510" s="11"/>
      <c r="L6510" s="11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  <c r="AR6510" s="12"/>
      <c r="AS6510" s="12"/>
      <c r="AT6510" s="12"/>
      <c r="AU6510" s="12"/>
      <c r="AV6510" s="12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12"/>
      <c r="BG6510" s="12"/>
      <c r="BH6510" s="12"/>
      <c r="BI6510" s="12"/>
      <c r="BJ6510" s="13"/>
      <c r="BK6510" s="13"/>
      <c r="BL6510" s="13"/>
      <c r="BM6510" s="13"/>
      <c r="BN6510" s="13"/>
    </row>
    <row r="6511" spans="4:66" x14ac:dyDescent="0.25">
      <c r="D6511" s="7"/>
      <c r="E6511" s="10"/>
      <c r="F6511" s="10"/>
      <c r="G6511" s="10"/>
      <c r="H6511" s="10"/>
      <c r="I6511" s="10"/>
      <c r="J6511" s="10"/>
      <c r="K6511" s="11"/>
      <c r="L6511" s="11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  <c r="AR6511" s="12"/>
      <c r="AS6511" s="12"/>
      <c r="AT6511" s="12"/>
      <c r="AU6511" s="12"/>
      <c r="AV6511" s="12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12"/>
      <c r="BG6511" s="12"/>
      <c r="BH6511" s="12"/>
      <c r="BI6511" s="12"/>
      <c r="BJ6511" s="13"/>
      <c r="BK6511" s="13"/>
      <c r="BL6511" s="13"/>
      <c r="BM6511" s="13"/>
      <c r="BN6511" s="13"/>
    </row>
    <row r="6512" spans="4:66" x14ac:dyDescent="0.25">
      <c r="D6512" s="7"/>
      <c r="E6512" s="10"/>
      <c r="F6512" s="10"/>
      <c r="G6512" s="10"/>
      <c r="H6512" s="10"/>
      <c r="I6512" s="10"/>
      <c r="J6512" s="10"/>
      <c r="K6512" s="11"/>
      <c r="L6512" s="11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  <c r="AR6512" s="12"/>
      <c r="AS6512" s="12"/>
      <c r="AT6512" s="12"/>
      <c r="AU6512" s="12"/>
      <c r="AV6512" s="12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12"/>
      <c r="BG6512" s="12"/>
      <c r="BH6512" s="12"/>
      <c r="BI6512" s="12"/>
      <c r="BJ6512" s="13"/>
      <c r="BK6512" s="13"/>
      <c r="BL6512" s="13"/>
      <c r="BM6512" s="13"/>
      <c r="BN6512" s="13"/>
    </row>
    <row r="6513" spans="4:66" x14ac:dyDescent="0.25">
      <c r="D6513" s="7"/>
      <c r="E6513" s="10"/>
      <c r="F6513" s="10"/>
      <c r="G6513" s="10"/>
      <c r="H6513" s="10"/>
      <c r="I6513" s="10"/>
      <c r="J6513" s="10"/>
      <c r="K6513" s="11"/>
      <c r="L6513" s="11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  <c r="AR6513" s="12"/>
      <c r="AS6513" s="12"/>
      <c r="AT6513" s="12"/>
      <c r="AU6513" s="12"/>
      <c r="AV6513" s="12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12"/>
      <c r="BG6513" s="12"/>
      <c r="BH6513" s="12"/>
      <c r="BI6513" s="12"/>
      <c r="BJ6513" s="13"/>
      <c r="BK6513" s="13"/>
      <c r="BL6513" s="13"/>
      <c r="BM6513" s="13"/>
      <c r="BN6513" s="13"/>
    </row>
    <row r="6514" spans="4:66" x14ac:dyDescent="0.25">
      <c r="D6514" s="7"/>
      <c r="E6514" s="10"/>
      <c r="F6514" s="10"/>
      <c r="G6514" s="10"/>
      <c r="H6514" s="10"/>
      <c r="I6514" s="10"/>
      <c r="J6514" s="10"/>
      <c r="K6514" s="11"/>
      <c r="L6514" s="11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  <c r="AR6514" s="12"/>
      <c r="AS6514" s="12"/>
      <c r="AT6514" s="12"/>
      <c r="AU6514" s="12"/>
      <c r="AV6514" s="12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12"/>
      <c r="BG6514" s="12"/>
      <c r="BH6514" s="12"/>
      <c r="BI6514" s="12"/>
      <c r="BJ6514" s="13"/>
      <c r="BK6514" s="13"/>
      <c r="BL6514" s="13"/>
      <c r="BM6514" s="13"/>
      <c r="BN6514" s="13"/>
    </row>
    <row r="6515" spans="4:66" x14ac:dyDescent="0.25">
      <c r="D6515" s="7"/>
      <c r="E6515" s="10"/>
      <c r="F6515" s="10"/>
      <c r="G6515" s="10"/>
      <c r="H6515" s="10"/>
      <c r="I6515" s="10"/>
      <c r="J6515" s="10"/>
      <c r="K6515" s="11"/>
      <c r="L6515" s="11"/>
      <c r="M6515" s="12"/>
      <c r="N6515" s="12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  <c r="AR6515" s="12"/>
      <c r="AS6515" s="12"/>
      <c r="AT6515" s="12"/>
      <c r="AU6515" s="12"/>
      <c r="AV6515" s="12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12"/>
      <c r="BG6515" s="12"/>
      <c r="BH6515" s="12"/>
      <c r="BI6515" s="12"/>
      <c r="BJ6515" s="13"/>
      <c r="BK6515" s="13"/>
      <c r="BL6515" s="13"/>
      <c r="BM6515" s="13"/>
      <c r="BN6515" s="13"/>
    </row>
    <row r="6516" spans="4:66" x14ac:dyDescent="0.25">
      <c r="D6516" s="7"/>
      <c r="E6516" s="10"/>
      <c r="F6516" s="10"/>
      <c r="G6516" s="10"/>
      <c r="H6516" s="10"/>
      <c r="I6516" s="10"/>
      <c r="J6516" s="10"/>
      <c r="K6516" s="11"/>
      <c r="L6516" s="11"/>
      <c r="M6516" s="12"/>
      <c r="N6516" s="12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  <c r="AR6516" s="12"/>
      <c r="AS6516" s="12"/>
      <c r="AT6516" s="12"/>
      <c r="AU6516" s="12"/>
      <c r="AV6516" s="12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12"/>
      <c r="BG6516" s="12"/>
      <c r="BH6516" s="12"/>
      <c r="BI6516" s="12"/>
      <c r="BJ6516" s="13"/>
      <c r="BK6516" s="13"/>
      <c r="BL6516" s="13"/>
      <c r="BM6516" s="13"/>
      <c r="BN6516" s="13"/>
    </row>
    <row r="6517" spans="4:66" x14ac:dyDescent="0.25">
      <c r="D6517" s="7"/>
      <c r="E6517" s="10"/>
      <c r="F6517" s="10"/>
      <c r="G6517" s="10"/>
      <c r="H6517" s="10"/>
      <c r="I6517" s="10"/>
      <c r="J6517" s="10"/>
      <c r="K6517" s="11"/>
      <c r="L6517" s="11"/>
      <c r="M6517" s="12"/>
      <c r="N6517" s="12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  <c r="AR6517" s="12"/>
      <c r="AS6517" s="12"/>
      <c r="AT6517" s="12"/>
      <c r="AU6517" s="12"/>
      <c r="AV6517" s="12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12"/>
      <c r="BG6517" s="12"/>
      <c r="BH6517" s="12"/>
      <c r="BI6517" s="12"/>
      <c r="BJ6517" s="13"/>
      <c r="BK6517" s="13"/>
      <c r="BL6517" s="13"/>
      <c r="BM6517" s="13"/>
      <c r="BN6517" s="13"/>
    </row>
    <row r="6518" spans="4:66" x14ac:dyDescent="0.25">
      <c r="D6518" s="7"/>
      <c r="E6518" s="10"/>
      <c r="F6518" s="10"/>
      <c r="G6518" s="10"/>
      <c r="H6518" s="10"/>
      <c r="I6518" s="10"/>
      <c r="J6518" s="10"/>
      <c r="K6518" s="11"/>
      <c r="L6518" s="11"/>
      <c r="M6518" s="12"/>
      <c r="N6518" s="12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  <c r="AR6518" s="12"/>
      <c r="AS6518" s="12"/>
      <c r="AT6518" s="12"/>
      <c r="AU6518" s="12"/>
      <c r="AV6518" s="12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12"/>
      <c r="BG6518" s="12"/>
      <c r="BH6518" s="12"/>
      <c r="BI6518" s="12"/>
      <c r="BJ6518" s="13"/>
      <c r="BK6518" s="13"/>
      <c r="BL6518" s="13"/>
      <c r="BM6518" s="13"/>
      <c r="BN6518" s="13"/>
    </row>
    <row r="6519" spans="4:66" x14ac:dyDescent="0.25">
      <c r="D6519" s="7"/>
      <c r="E6519" s="10"/>
      <c r="F6519" s="10"/>
      <c r="G6519" s="10"/>
      <c r="H6519" s="10"/>
      <c r="I6519" s="10"/>
      <c r="J6519" s="10"/>
      <c r="K6519" s="11"/>
      <c r="L6519" s="11"/>
      <c r="M6519" s="12"/>
      <c r="N6519" s="12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  <c r="AR6519" s="12"/>
      <c r="AS6519" s="12"/>
      <c r="AT6519" s="12"/>
      <c r="AU6519" s="12"/>
      <c r="AV6519" s="12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12"/>
      <c r="BG6519" s="12"/>
      <c r="BH6519" s="12"/>
      <c r="BI6519" s="12"/>
      <c r="BJ6519" s="13"/>
      <c r="BK6519" s="13"/>
      <c r="BL6519" s="13"/>
      <c r="BM6519" s="13"/>
      <c r="BN6519" s="13"/>
    </row>
    <row r="6520" spans="4:66" x14ac:dyDescent="0.25">
      <c r="D6520" s="7"/>
      <c r="E6520" s="10"/>
      <c r="F6520" s="10"/>
      <c r="G6520" s="10"/>
      <c r="H6520" s="10"/>
      <c r="I6520" s="10"/>
      <c r="J6520" s="10"/>
      <c r="K6520" s="11"/>
      <c r="L6520" s="11"/>
      <c r="M6520" s="12"/>
      <c r="N6520" s="12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  <c r="AR6520" s="12"/>
      <c r="AS6520" s="12"/>
      <c r="AT6520" s="12"/>
      <c r="AU6520" s="12"/>
      <c r="AV6520" s="12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12"/>
      <c r="BG6520" s="12"/>
      <c r="BH6520" s="12"/>
      <c r="BI6520" s="12"/>
      <c r="BJ6520" s="13"/>
      <c r="BK6520" s="13"/>
      <c r="BL6520" s="13"/>
      <c r="BM6520" s="13"/>
      <c r="BN6520" s="13"/>
    </row>
    <row r="6521" spans="4:66" x14ac:dyDescent="0.25">
      <c r="D6521" s="7"/>
      <c r="E6521" s="10"/>
      <c r="F6521" s="10"/>
      <c r="G6521" s="10"/>
      <c r="H6521" s="10"/>
      <c r="I6521" s="10"/>
      <c r="J6521" s="10"/>
      <c r="K6521" s="11"/>
      <c r="L6521" s="11"/>
      <c r="M6521" s="12"/>
      <c r="N6521" s="12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  <c r="AR6521" s="12"/>
      <c r="AS6521" s="12"/>
      <c r="AT6521" s="12"/>
      <c r="AU6521" s="12"/>
      <c r="AV6521" s="12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12"/>
      <c r="BG6521" s="12"/>
      <c r="BH6521" s="12"/>
      <c r="BI6521" s="12"/>
      <c r="BJ6521" s="13"/>
      <c r="BK6521" s="13"/>
      <c r="BL6521" s="13"/>
      <c r="BM6521" s="13"/>
      <c r="BN6521" s="13"/>
    </row>
    <row r="6522" spans="4:66" x14ac:dyDescent="0.25">
      <c r="D6522" s="7"/>
      <c r="E6522" s="10"/>
      <c r="F6522" s="10"/>
      <c r="G6522" s="10"/>
      <c r="H6522" s="10"/>
      <c r="I6522" s="10"/>
      <c r="J6522" s="10"/>
      <c r="K6522" s="11"/>
      <c r="L6522" s="11"/>
      <c r="M6522" s="12"/>
      <c r="N6522" s="12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  <c r="AR6522" s="12"/>
      <c r="AS6522" s="12"/>
      <c r="AT6522" s="12"/>
      <c r="AU6522" s="12"/>
      <c r="AV6522" s="12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12"/>
      <c r="BG6522" s="12"/>
      <c r="BH6522" s="12"/>
      <c r="BI6522" s="12"/>
      <c r="BJ6522" s="13"/>
      <c r="BK6522" s="13"/>
      <c r="BL6522" s="13"/>
      <c r="BM6522" s="13"/>
      <c r="BN6522" s="13"/>
    </row>
    <row r="6523" spans="4:66" x14ac:dyDescent="0.25">
      <c r="D6523" s="7"/>
      <c r="E6523" s="10"/>
      <c r="F6523" s="10"/>
      <c r="G6523" s="10"/>
      <c r="H6523" s="10"/>
      <c r="I6523" s="10"/>
      <c r="J6523" s="10"/>
      <c r="K6523" s="11"/>
      <c r="L6523" s="11"/>
      <c r="M6523" s="12"/>
      <c r="N6523" s="12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  <c r="AR6523" s="12"/>
      <c r="AS6523" s="12"/>
      <c r="AT6523" s="12"/>
      <c r="AU6523" s="12"/>
      <c r="AV6523" s="12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12"/>
      <c r="BG6523" s="12"/>
      <c r="BH6523" s="12"/>
      <c r="BI6523" s="12"/>
      <c r="BJ6523" s="13"/>
      <c r="BK6523" s="13"/>
      <c r="BL6523" s="13"/>
      <c r="BM6523" s="13"/>
      <c r="BN6523" s="13"/>
    </row>
    <row r="6524" spans="4:66" x14ac:dyDescent="0.25">
      <c r="D6524" s="7"/>
      <c r="E6524" s="10"/>
      <c r="F6524" s="10"/>
      <c r="G6524" s="10"/>
      <c r="H6524" s="10"/>
      <c r="I6524" s="10"/>
      <c r="J6524" s="10"/>
      <c r="K6524" s="11"/>
      <c r="L6524" s="11"/>
      <c r="M6524" s="12"/>
      <c r="N6524" s="12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  <c r="AR6524" s="12"/>
      <c r="AS6524" s="12"/>
      <c r="AT6524" s="12"/>
      <c r="AU6524" s="12"/>
      <c r="AV6524" s="12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12"/>
      <c r="BG6524" s="12"/>
      <c r="BH6524" s="12"/>
      <c r="BI6524" s="12"/>
      <c r="BJ6524" s="13"/>
      <c r="BK6524" s="13"/>
      <c r="BL6524" s="13"/>
      <c r="BM6524" s="13"/>
      <c r="BN6524" s="13"/>
    </row>
    <row r="6525" spans="4:66" x14ac:dyDescent="0.25">
      <c r="D6525" s="7"/>
      <c r="E6525" s="10"/>
      <c r="F6525" s="10"/>
      <c r="G6525" s="10"/>
      <c r="H6525" s="10"/>
      <c r="I6525" s="10"/>
      <c r="J6525" s="10"/>
      <c r="K6525" s="11"/>
      <c r="L6525" s="11"/>
      <c r="M6525" s="12"/>
      <c r="N6525" s="12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  <c r="AR6525" s="12"/>
      <c r="AS6525" s="12"/>
      <c r="AT6525" s="12"/>
      <c r="AU6525" s="12"/>
      <c r="AV6525" s="12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12"/>
      <c r="BG6525" s="12"/>
      <c r="BH6525" s="12"/>
      <c r="BI6525" s="12"/>
      <c r="BJ6525" s="13"/>
      <c r="BK6525" s="13"/>
      <c r="BL6525" s="13"/>
      <c r="BM6525" s="13"/>
      <c r="BN6525" s="13"/>
    </row>
    <row r="6526" spans="4:66" x14ac:dyDescent="0.25">
      <c r="D6526" s="7"/>
      <c r="E6526" s="10"/>
      <c r="F6526" s="10"/>
      <c r="G6526" s="10"/>
      <c r="H6526" s="10"/>
      <c r="I6526" s="10"/>
      <c r="J6526" s="10"/>
      <c r="K6526" s="11"/>
      <c r="L6526" s="11"/>
      <c r="M6526" s="12"/>
      <c r="N6526" s="12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  <c r="AR6526" s="12"/>
      <c r="AS6526" s="12"/>
      <c r="AT6526" s="12"/>
      <c r="AU6526" s="12"/>
      <c r="AV6526" s="12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12"/>
      <c r="BG6526" s="12"/>
      <c r="BH6526" s="12"/>
      <c r="BI6526" s="12"/>
      <c r="BJ6526" s="13"/>
      <c r="BK6526" s="13"/>
      <c r="BL6526" s="13"/>
      <c r="BM6526" s="13"/>
      <c r="BN6526" s="13"/>
    </row>
    <row r="6527" spans="4:66" x14ac:dyDescent="0.25">
      <c r="D6527" s="7"/>
      <c r="E6527" s="10"/>
      <c r="F6527" s="10"/>
      <c r="G6527" s="10"/>
      <c r="H6527" s="10"/>
      <c r="I6527" s="10"/>
      <c r="J6527" s="10"/>
      <c r="K6527" s="11"/>
      <c r="L6527" s="11"/>
      <c r="M6527" s="12"/>
      <c r="N6527" s="12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  <c r="AR6527" s="12"/>
      <c r="AS6527" s="12"/>
      <c r="AT6527" s="12"/>
      <c r="AU6527" s="12"/>
      <c r="AV6527" s="12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12"/>
      <c r="BG6527" s="12"/>
      <c r="BH6527" s="12"/>
      <c r="BI6527" s="12"/>
      <c r="BJ6527" s="13"/>
      <c r="BK6527" s="13"/>
      <c r="BL6527" s="13"/>
      <c r="BM6527" s="13"/>
      <c r="BN6527" s="13"/>
    </row>
    <row r="6528" spans="4:66" x14ac:dyDescent="0.25">
      <c r="D6528" s="7"/>
      <c r="E6528" s="10"/>
      <c r="F6528" s="10"/>
      <c r="G6528" s="10"/>
      <c r="H6528" s="10"/>
      <c r="I6528" s="10"/>
      <c r="J6528" s="10"/>
      <c r="K6528" s="11"/>
      <c r="L6528" s="11"/>
      <c r="M6528" s="12"/>
      <c r="N6528" s="12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  <c r="AR6528" s="12"/>
      <c r="AS6528" s="12"/>
      <c r="AT6528" s="12"/>
      <c r="AU6528" s="12"/>
      <c r="AV6528" s="12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12"/>
      <c r="BG6528" s="12"/>
      <c r="BH6528" s="12"/>
      <c r="BI6528" s="12"/>
      <c r="BJ6528" s="13"/>
      <c r="BK6528" s="13"/>
      <c r="BL6528" s="13"/>
      <c r="BM6528" s="13"/>
      <c r="BN6528" s="13"/>
    </row>
    <row r="6529" spans="4:66" x14ac:dyDescent="0.25">
      <c r="D6529" s="7"/>
      <c r="E6529" s="10"/>
      <c r="F6529" s="10"/>
      <c r="G6529" s="10"/>
      <c r="H6529" s="10"/>
      <c r="I6529" s="10"/>
      <c r="J6529" s="10"/>
      <c r="K6529" s="11"/>
      <c r="L6529" s="11"/>
      <c r="M6529" s="12"/>
      <c r="N6529" s="12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  <c r="AR6529" s="12"/>
      <c r="AS6529" s="12"/>
      <c r="AT6529" s="12"/>
      <c r="AU6529" s="12"/>
      <c r="AV6529" s="12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12"/>
      <c r="BG6529" s="12"/>
      <c r="BH6529" s="12"/>
      <c r="BI6529" s="12"/>
      <c r="BJ6529" s="13"/>
      <c r="BK6529" s="13"/>
      <c r="BL6529" s="13"/>
      <c r="BM6529" s="13"/>
      <c r="BN6529" s="13"/>
    </row>
    <row r="6530" spans="4:66" x14ac:dyDescent="0.25">
      <c r="D6530" s="7"/>
      <c r="E6530" s="10"/>
      <c r="F6530" s="10"/>
      <c r="G6530" s="10"/>
      <c r="H6530" s="10"/>
      <c r="I6530" s="10"/>
      <c r="J6530" s="10"/>
      <c r="K6530" s="11"/>
      <c r="L6530" s="11"/>
      <c r="M6530" s="12"/>
      <c r="N6530" s="12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  <c r="AR6530" s="12"/>
      <c r="AS6530" s="12"/>
      <c r="AT6530" s="12"/>
      <c r="AU6530" s="12"/>
      <c r="AV6530" s="12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12"/>
      <c r="BG6530" s="12"/>
      <c r="BH6530" s="12"/>
      <c r="BI6530" s="12"/>
      <c r="BJ6530" s="13"/>
      <c r="BK6530" s="13"/>
      <c r="BL6530" s="13"/>
      <c r="BM6530" s="13"/>
      <c r="BN6530" s="13"/>
    </row>
    <row r="6531" spans="4:66" x14ac:dyDescent="0.25">
      <c r="D6531" s="7"/>
      <c r="E6531" s="10"/>
      <c r="F6531" s="10"/>
      <c r="G6531" s="10"/>
      <c r="H6531" s="10"/>
      <c r="I6531" s="10"/>
      <c r="J6531" s="10"/>
      <c r="K6531" s="11"/>
      <c r="L6531" s="11"/>
      <c r="M6531" s="12"/>
      <c r="N6531" s="12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  <c r="AR6531" s="12"/>
      <c r="AS6531" s="12"/>
      <c r="AT6531" s="12"/>
      <c r="AU6531" s="12"/>
      <c r="AV6531" s="12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12"/>
      <c r="BG6531" s="12"/>
      <c r="BH6531" s="12"/>
      <c r="BI6531" s="12"/>
      <c r="BJ6531" s="13"/>
      <c r="BK6531" s="13"/>
      <c r="BL6531" s="13"/>
      <c r="BM6531" s="13"/>
      <c r="BN6531" s="13"/>
    </row>
    <row r="6532" spans="4:66" x14ac:dyDescent="0.25">
      <c r="D6532" s="7"/>
      <c r="E6532" s="10"/>
      <c r="F6532" s="10"/>
      <c r="G6532" s="10"/>
      <c r="H6532" s="10"/>
      <c r="I6532" s="10"/>
      <c r="J6532" s="10"/>
      <c r="K6532" s="11"/>
      <c r="L6532" s="11"/>
      <c r="M6532" s="12"/>
      <c r="N6532" s="12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  <c r="AR6532" s="12"/>
      <c r="AS6532" s="12"/>
      <c r="AT6532" s="12"/>
      <c r="AU6532" s="12"/>
      <c r="AV6532" s="12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12"/>
      <c r="BG6532" s="12"/>
      <c r="BH6532" s="12"/>
      <c r="BI6532" s="12"/>
      <c r="BJ6532" s="13"/>
      <c r="BK6532" s="13"/>
      <c r="BL6532" s="13"/>
      <c r="BM6532" s="13"/>
      <c r="BN6532" s="13"/>
    </row>
    <row r="6533" spans="4:66" x14ac:dyDescent="0.25">
      <c r="D6533" s="7"/>
      <c r="E6533" s="10"/>
      <c r="F6533" s="10"/>
      <c r="G6533" s="10"/>
      <c r="H6533" s="10"/>
      <c r="I6533" s="10"/>
      <c r="J6533" s="10"/>
      <c r="K6533" s="11"/>
      <c r="L6533" s="11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  <c r="AR6533" s="12"/>
      <c r="AS6533" s="12"/>
      <c r="AT6533" s="12"/>
      <c r="AU6533" s="12"/>
      <c r="AV6533" s="12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12"/>
      <c r="BG6533" s="12"/>
      <c r="BH6533" s="12"/>
      <c r="BI6533" s="12"/>
      <c r="BJ6533" s="13"/>
      <c r="BK6533" s="13"/>
      <c r="BL6533" s="13"/>
      <c r="BM6533" s="13"/>
      <c r="BN6533" s="13"/>
    </row>
    <row r="6534" spans="4:66" x14ac:dyDescent="0.25">
      <c r="D6534" s="7"/>
      <c r="E6534" s="10"/>
      <c r="F6534" s="10"/>
      <c r="G6534" s="10"/>
      <c r="H6534" s="10"/>
      <c r="I6534" s="10"/>
      <c r="J6534" s="10"/>
      <c r="K6534" s="11"/>
      <c r="L6534" s="11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  <c r="AR6534" s="12"/>
      <c r="AS6534" s="12"/>
      <c r="AT6534" s="12"/>
      <c r="AU6534" s="12"/>
      <c r="AV6534" s="12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12"/>
      <c r="BG6534" s="12"/>
      <c r="BH6534" s="12"/>
      <c r="BI6534" s="12"/>
      <c r="BJ6534" s="13"/>
      <c r="BK6534" s="13"/>
      <c r="BL6534" s="13"/>
      <c r="BM6534" s="13"/>
      <c r="BN6534" s="13"/>
    </row>
    <row r="6535" spans="4:66" x14ac:dyDescent="0.25">
      <c r="D6535" s="7"/>
      <c r="E6535" s="10"/>
      <c r="F6535" s="10"/>
      <c r="G6535" s="10"/>
      <c r="H6535" s="10"/>
      <c r="I6535" s="10"/>
      <c r="J6535" s="10"/>
      <c r="K6535" s="11"/>
      <c r="L6535" s="11"/>
      <c r="M6535" s="12"/>
      <c r="N6535" s="12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  <c r="AR6535" s="12"/>
      <c r="AS6535" s="12"/>
      <c r="AT6535" s="12"/>
      <c r="AU6535" s="12"/>
      <c r="AV6535" s="12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12"/>
      <c r="BG6535" s="12"/>
      <c r="BH6535" s="12"/>
      <c r="BI6535" s="12"/>
      <c r="BJ6535" s="13"/>
      <c r="BK6535" s="13"/>
      <c r="BL6535" s="13"/>
      <c r="BM6535" s="13"/>
      <c r="BN6535" s="13"/>
    </row>
    <row r="6536" spans="4:66" x14ac:dyDescent="0.25">
      <c r="D6536" s="7"/>
      <c r="E6536" s="10"/>
      <c r="F6536" s="10"/>
      <c r="G6536" s="10"/>
      <c r="H6536" s="10"/>
      <c r="I6536" s="10"/>
      <c r="J6536" s="10"/>
      <c r="K6536" s="11"/>
      <c r="L6536" s="11"/>
      <c r="M6536" s="12"/>
      <c r="N6536" s="12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  <c r="AR6536" s="12"/>
      <c r="AS6536" s="12"/>
      <c r="AT6536" s="12"/>
      <c r="AU6536" s="12"/>
      <c r="AV6536" s="12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12"/>
      <c r="BG6536" s="12"/>
      <c r="BH6536" s="12"/>
      <c r="BI6536" s="12"/>
      <c r="BJ6536" s="13"/>
      <c r="BK6536" s="13"/>
      <c r="BL6536" s="13"/>
      <c r="BM6536" s="13"/>
      <c r="BN6536" s="13"/>
    </row>
    <row r="6537" spans="4:66" x14ac:dyDescent="0.25">
      <c r="D6537" s="7"/>
      <c r="E6537" s="10"/>
      <c r="F6537" s="10"/>
      <c r="G6537" s="10"/>
      <c r="H6537" s="10"/>
      <c r="I6537" s="10"/>
      <c r="J6537" s="10"/>
      <c r="K6537" s="11"/>
      <c r="L6537" s="11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  <c r="AR6537" s="12"/>
      <c r="AS6537" s="12"/>
      <c r="AT6537" s="12"/>
      <c r="AU6537" s="12"/>
      <c r="AV6537" s="12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12"/>
      <c r="BG6537" s="12"/>
      <c r="BH6537" s="12"/>
      <c r="BI6537" s="12"/>
      <c r="BJ6537" s="13"/>
      <c r="BK6537" s="13"/>
      <c r="BL6537" s="13"/>
      <c r="BM6537" s="13"/>
      <c r="BN6537" s="13"/>
    </row>
    <row r="6538" spans="4:66" x14ac:dyDescent="0.25">
      <c r="D6538" s="7"/>
      <c r="E6538" s="10"/>
      <c r="F6538" s="10"/>
      <c r="G6538" s="10"/>
      <c r="H6538" s="10"/>
      <c r="I6538" s="10"/>
      <c r="J6538" s="10"/>
      <c r="K6538" s="11"/>
      <c r="L6538" s="11"/>
      <c r="M6538" s="12"/>
      <c r="N6538" s="12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  <c r="AR6538" s="12"/>
      <c r="AS6538" s="12"/>
      <c r="AT6538" s="12"/>
      <c r="AU6538" s="12"/>
      <c r="AV6538" s="12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12"/>
      <c r="BG6538" s="12"/>
      <c r="BH6538" s="12"/>
      <c r="BI6538" s="12"/>
      <c r="BJ6538" s="13"/>
      <c r="BK6538" s="13"/>
      <c r="BL6538" s="13"/>
      <c r="BM6538" s="13"/>
      <c r="BN6538" s="13"/>
    </row>
    <row r="6539" spans="4:66" x14ac:dyDescent="0.25">
      <c r="D6539" s="7"/>
      <c r="E6539" s="10"/>
      <c r="F6539" s="10"/>
      <c r="G6539" s="10"/>
      <c r="H6539" s="10"/>
      <c r="I6539" s="10"/>
      <c r="J6539" s="10"/>
      <c r="K6539" s="11"/>
      <c r="L6539" s="11"/>
      <c r="M6539" s="12"/>
      <c r="N6539" s="12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  <c r="AR6539" s="12"/>
      <c r="AS6539" s="12"/>
      <c r="AT6539" s="12"/>
      <c r="AU6539" s="12"/>
      <c r="AV6539" s="12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12"/>
      <c r="BG6539" s="12"/>
      <c r="BH6539" s="12"/>
      <c r="BI6539" s="12"/>
      <c r="BJ6539" s="13"/>
      <c r="BK6539" s="13"/>
      <c r="BL6539" s="13"/>
      <c r="BM6539" s="13"/>
      <c r="BN6539" s="13"/>
    </row>
    <row r="6540" spans="4:66" x14ac:dyDescent="0.25">
      <c r="D6540" s="7"/>
      <c r="E6540" s="10"/>
      <c r="F6540" s="10"/>
      <c r="G6540" s="10"/>
      <c r="H6540" s="10"/>
      <c r="I6540" s="10"/>
      <c r="J6540" s="10"/>
      <c r="K6540" s="11"/>
      <c r="L6540" s="11"/>
      <c r="M6540" s="12"/>
      <c r="N6540" s="12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  <c r="AR6540" s="12"/>
      <c r="AS6540" s="12"/>
      <c r="AT6540" s="12"/>
      <c r="AU6540" s="12"/>
      <c r="AV6540" s="12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12"/>
      <c r="BG6540" s="12"/>
      <c r="BH6540" s="12"/>
      <c r="BI6540" s="12"/>
      <c r="BJ6540" s="13"/>
      <c r="BK6540" s="13"/>
      <c r="BL6540" s="13"/>
      <c r="BM6540" s="13"/>
      <c r="BN6540" s="13"/>
    </row>
    <row r="6541" spans="4:66" x14ac:dyDescent="0.25">
      <c r="D6541" s="7"/>
      <c r="E6541" s="10"/>
      <c r="F6541" s="10"/>
      <c r="G6541" s="10"/>
      <c r="H6541" s="10"/>
      <c r="I6541" s="10"/>
      <c r="J6541" s="10"/>
      <c r="K6541" s="11"/>
      <c r="L6541" s="11"/>
      <c r="M6541" s="12"/>
      <c r="N6541" s="12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  <c r="AR6541" s="12"/>
      <c r="AS6541" s="12"/>
      <c r="AT6541" s="12"/>
      <c r="AU6541" s="12"/>
      <c r="AV6541" s="12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12"/>
      <c r="BG6541" s="12"/>
      <c r="BH6541" s="12"/>
      <c r="BI6541" s="12"/>
      <c r="BJ6541" s="13"/>
      <c r="BK6541" s="13"/>
      <c r="BL6541" s="13"/>
      <c r="BM6541" s="13"/>
      <c r="BN6541" s="13"/>
    </row>
    <row r="6542" spans="4:66" x14ac:dyDescent="0.25">
      <c r="D6542" s="7"/>
      <c r="E6542" s="10"/>
      <c r="F6542" s="10"/>
      <c r="G6542" s="10"/>
      <c r="H6542" s="10"/>
      <c r="I6542" s="10"/>
      <c r="J6542" s="10"/>
      <c r="K6542" s="11"/>
      <c r="L6542" s="11"/>
      <c r="M6542" s="12"/>
      <c r="N6542" s="12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  <c r="AR6542" s="12"/>
      <c r="AS6542" s="12"/>
      <c r="AT6542" s="12"/>
      <c r="AU6542" s="12"/>
      <c r="AV6542" s="12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12"/>
      <c r="BG6542" s="12"/>
      <c r="BH6542" s="12"/>
      <c r="BI6542" s="12"/>
      <c r="BJ6542" s="13"/>
      <c r="BK6542" s="13"/>
      <c r="BL6542" s="13"/>
      <c r="BM6542" s="13"/>
      <c r="BN6542" s="13"/>
    </row>
    <row r="6543" spans="4:66" x14ac:dyDescent="0.25">
      <c r="D6543" s="7"/>
      <c r="E6543" s="10"/>
      <c r="F6543" s="10"/>
      <c r="G6543" s="10"/>
      <c r="H6543" s="10"/>
      <c r="I6543" s="10"/>
      <c r="J6543" s="10"/>
      <c r="K6543" s="11"/>
      <c r="L6543" s="11"/>
      <c r="M6543" s="12"/>
      <c r="N6543" s="12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  <c r="AR6543" s="12"/>
      <c r="AS6543" s="12"/>
      <c r="AT6543" s="12"/>
      <c r="AU6543" s="12"/>
      <c r="AV6543" s="12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12"/>
      <c r="BG6543" s="12"/>
      <c r="BH6543" s="12"/>
      <c r="BI6543" s="12"/>
      <c r="BJ6543" s="13"/>
      <c r="BK6543" s="13"/>
      <c r="BL6543" s="13"/>
      <c r="BM6543" s="13"/>
      <c r="BN6543" s="13"/>
    </row>
    <row r="6544" spans="4:66" x14ac:dyDescent="0.25">
      <c r="D6544" s="7"/>
      <c r="E6544" s="10"/>
      <c r="F6544" s="10"/>
      <c r="G6544" s="10"/>
      <c r="H6544" s="10"/>
      <c r="I6544" s="10"/>
      <c r="J6544" s="10"/>
      <c r="K6544" s="11"/>
      <c r="L6544" s="11"/>
      <c r="M6544" s="12"/>
      <c r="N6544" s="12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  <c r="AR6544" s="12"/>
      <c r="AS6544" s="12"/>
      <c r="AT6544" s="12"/>
      <c r="AU6544" s="12"/>
      <c r="AV6544" s="12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12"/>
      <c r="BG6544" s="12"/>
      <c r="BH6544" s="12"/>
      <c r="BI6544" s="12"/>
      <c r="BJ6544" s="13"/>
      <c r="BK6544" s="13"/>
      <c r="BL6544" s="13"/>
      <c r="BM6544" s="13"/>
      <c r="BN6544" s="13"/>
    </row>
    <row r="6545" spans="4:66" x14ac:dyDescent="0.25">
      <c r="D6545" s="7"/>
      <c r="E6545" s="10"/>
      <c r="F6545" s="10"/>
      <c r="G6545" s="10"/>
      <c r="H6545" s="10"/>
      <c r="I6545" s="10"/>
      <c r="J6545" s="10"/>
      <c r="K6545" s="11"/>
      <c r="L6545" s="11"/>
      <c r="M6545" s="12"/>
      <c r="N6545" s="12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  <c r="AR6545" s="12"/>
      <c r="AS6545" s="12"/>
      <c r="AT6545" s="12"/>
      <c r="AU6545" s="12"/>
      <c r="AV6545" s="12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12"/>
      <c r="BG6545" s="12"/>
      <c r="BH6545" s="12"/>
      <c r="BI6545" s="12"/>
      <c r="BJ6545" s="13"/>
      <c r="BK6545" s="13"/>
      <c r="BL6545" s="13"/>
      <c r="BM6545" s="13"/>
      <c r="BN6545" s="13"/>
    </row>
    <row r="6546" spans="4:66" x14ac:dyDescent="0.25">
      <c r="D6546" s="7"/>
      <c r="E6546" s="10"/>
      <c r="F6546" s="10"/>
      <c r="G6546" s="10"/>
      <c r="H6546" s="10"/>
      <c r="I6546" s="10"/>
      <c r="J6546" s="10"/>
      <c r="K6546" s="11"/>
      <c r="L6546" s="11"/>
      <c r="M6546" s="12"/>
      <c r="N6546" s="12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  <c r="AR6546" s="12"/>
      <c r="AS6546" s="12"/>
      <c r="AT6546" s="12"/>
      <c r="AU6546" s="12"/>
      <c r="AV6546" s="12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12"/>
      <c r="BG6546" s="12"/>
      <c r="BH6546" s="12"/>
      <c r="BI6546" s="12"/>
      <c r="BJ6546" s="13"/>
      <c r="BK6546" s="13"/>
      <c r="BL6546" s="13"/>
      <c r="BM6546" s="13"/>
      <c r="BN6546" s="13"/>
    </row>
    <row r="6547" spans="4:66" x14ac:dyDescent="0.25">
      <c r="D6547" s="7"/>
      <c r="E6547" s="10"/>
      <c r="F6547" s="10"/>
      <c r="G6547" s="10"/>
      <c r="H6547" s="10"/>
      <c r="I6547" s="10"/>
      <c r="J6547" s="10"/>
      <c r="K6547" s="11"/>
      <c r="L6547" s="11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  <c r="AR6547" s="12"/>
      <c r="AS6547" s="12"/>
      <c r="AT6547" s="12"/>
      <c r="AU6547" s="12"/>
      <c r="AV6547" s="12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12"/>
      <c r="BG6547" s="12"/>
      <c r="BH6547" s="12"/>
      <c r="BI6547" s="12"/>
      <c r="BJ6547" s="13"/>
      <c r="BK6547" s="13"/>
      <c r="BL6547" s="13"/>
      <c r="BM6547" s="13"/>
      <c r="BN6547" s="13"/>
    </row>
    <row r="6548" spans="4:66" x14ac:dyDescent="0.25">
      <c r="D6548" s="7"/>
      <c r="E6548" s="10"/>
      <c r="F6548" s="10"/>
      <c r="G6548" s="10"/>
      <c r="H6548" s="10"/>
      <c r="I6548" s="10"/>
      <c r="J6548" s="10"/>
      <c r="K6548" s="11"/>
      <c r="L6548" s="11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  <c r="AR6548" s="12"/>
      <c r="AS6548" s="12"/>
      <c r="AT6548" s="12"/>
      <c r="AU6548" s="12"/>
      <c r="AV6548" s="12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12"/>
      <c r="BG6548" s="12"/>
      <c r="BH6548" s="12"/>
      <c r="BI6548" s="12"/>
      <c r="BJ6548" s="13"/>
      <c r="BK6548" s="13"/>
      <c r="BL6548" s="13"/>
      <c r="BM6548" s="13"/>
      <c r="BN6548" s="13"/>
    </row>
    <row r="6549" spans="4:66" x14ac:dyDescent="0.25">
      <c r="D6549" s="7"/>
      <c r="E6549" s="10"/>
      <c r="F6549" s="10"/>
      <c r="G6549" s="10"/>
      <c r="H6549" s="10"/>
      <c r="I6549" s="10"/>
      <c r="J6549" s="10"/>
      <c r="K6549" s="11"/>
      <c r="L6549" s="11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  <c r="AR6549" s="12"/>
      <c r="AS6549" s="12"/>
      <c r="AT6549" s="12"/>
      <c r="AU6549" s="12"/>
      <c r="AV6549" s="12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12"/>
      <c r="BG6549" s="12"/>
      <c r="BH6549" s="12"/>
      <c r="BI6549" s="12"/>
      <c r="BJ6549" s="13"/>
      <c r="BK6549" s="13"/>
      <c r="BL6549" s="13"/>
      <c r="BM6549" s="13"/>
      <c r="BN6549" s="13"/>
    </row>
    <row r="6550" spans="4:66" x14ac:dyDescent="0.25">
      <c r="D6550" s="7"/>
      <c r="E6550" s="10"/>
      <c r="F6550" s="10"/>
      <c r="G6550" s="10"/>
      <c r="H6550" s="10"/>
      <c r="I6550" s="10"/>
      <c r="J6550" s="10"/>
      <c r="K6550" s="11"/>
      <c r="L6550" s="11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  <c r="AR6550" s="12"/>
      <c r="AS6550" s="12"/>
      <c r="AT6550" s="12"/>
      <c r="AU6550" s="12"/>
      <c r="AV6550" s="12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12"/>
      <c r="BG6550" s="12"/>
      <c r="BH6550" s="12"/>
      <c r="BI6550" s="12"/>
      <c r="BJ6550" s="13"/>
      <c r="BK6550" s="13"/>
      <c r="BL6550" s="13"/>
      <c r="BM6550" s="13"/>
      <c r="BN6550" s="13"/>
    </row>
    <row r="6551" spans="4:66" x14ac:dyDescent="0.25">
      <c r="D6551" s="7"/>
      <c r="E6551" s="10"/>
      <c r="F6551" s="10"/>
      <c r="G6551" s="10"/>
      <c r="H6551" s="10"/>
      <c r="I6551" s="10"/>
      <c r="J6551" s="10"/>
      <c r="K6551" s="11"/>
      <c r="L6551" s="11"/>
      <c r="M6551" s="12"/>
      <c r="N6551" s="12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  <c r="AR6551" s="12"/>
      <c r="AS6551" s="12"/>
      <c r="AT6551" s="12"/>
      <c r="AU6551" s="12"/>
      <c r="AV6551" s="12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12"/>
      <c r="BG6551" s="12"/>
      <c r="BH6551" s="12"/>
      <c r="BI6551" s="12"/>
      <c r="BJ6551" s="13"/>
      <c r="BK6551" s="13"/>
      <c r="BL6551" s="13"/>
      <c r="BM6551" s="13"/>
      <c r="BN6551" s="13"/>
    </row>
    <row r="6552" spans="4:66" x14ac:dyDescent="0.25">
      <c r="D6552" s="7"/>
      <c r="E6552" s="10"/>
      <c r="F6552" s="10"/>
      <c r="G6552" s="10"/>
      <c r="H6552" s="10"/>
      <c r="I6552" s="10"/>
      <c r="J6552" s="10"/>
      <c r="K6552" s="11"/>
      <c r="L6552" s="11"/>
      <c r="M6552" s="12"/>
      <c r="N6552" s="12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  <c r="AR6552" s="12"/>
      <c r="AS6552" s="12"/>
      <c r="AT6552" s="12"/>
      <c r="AU6552" s="12"/>
      <c r="AV6552" s="12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12"/>
      <c r="BG6552" s="12"/>
      <c r="BH6552" s="12"/>
      <c r="BI6552" s="12"/>
      <c r="BJ6552" s="13"/>
      <c r="BK6552" s="13"/>
      <c r="BL6552" s="13"/>
      <c r="BM6552" s="13"/>
      <c r="BN6552" s="13"/>
    </row>
    <row r="6553" spans="4:66" x14ac:dyDescent="0.25">
      <c r="D6553" s="7"/>
      <c r="E6553" s="10"/>
      <c r="F6553" s="10"/>
      <c r="G6553" s="10"/>
      <c r="H6553" s="10"/>
      <c r="I6553" s="10"/>
      <c r="J6553" s="10"/>
      <c r="K6553" s="11"/>
      <c r="L6553" s="11"/>
      <c r="M6553" s="12"/>
      <c r="N6553" s="12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  <c r="AR6553" s="12"/>
      <c r="AS6553" s="12"/>
      <c r="AT6553" s="12"/>
      <c r="AU6553" s="12"/>
      <c r="AV6553" s="12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12"/>
      <c r="BG6553" s="12"/>
      <c r="BH6553" s="12"/>
      <c r="BI6553" s="12"/>
      <c r="BJ6553" s="13"/>
      <c r="BK6553" s="13"/>
      <c r="BL6553" s="13"/>
      <c r="BM6553" s="13"/>
      <c r="BN6553" s="13"/>
    </row>
    <row r="6554" spans="4:66" x14ac:dyDescent="0.25">
      <c r="D6554" s="7"/>
      <c r="E6554" s="10"/>
      <c r="F6554" s="10"/>
      <c r="G6554" s="10"/>
      <c r="H6554" s="10"/>
      <c r="I6554" s="10"/>
      <c r="J6554" s="10"/>
      <c r="K6554" s="11"/>
      <c r="L6554" s="11"/>
      <c r="M6554" s="12"/>
      <c r="N6554" s="12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  <c r="AR6554" s="12"/>
      <c r="AS6554" s="12"/>
      <c r="AT6554" s="12"/>
      <c r="AU6554" s="12"/>
      <c r="AV6554" s="12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12"/>
      <c r="BG6554" s="12"/>
      <c r="BH6554" s="12"/>
      <c r="BI6554" s="12"/>
      <c r="BJ6554" s="13"/>
      <c r="BK6554" s="13"/>
      <c r="BL6554" s="13"/>
      <c r="BM6554" s="13"/>
      <c r="BN6554" s="13"/>
    </row>
    <row r="6555" spans="4:66" x14ac:dyDescent="0.25">
      <c r="D6555" s="7"/>
      <c r="E6555" s="10"/>
      <c r="F6555" s="10"/>
      <c r="G6555" s="10"/>
      <c r="H6555" s="10"/>
      <c r="I6555" s="10"/>
      <c r="J6555" s="10"/>
      <c r="K6555" s="11"/>
      <c r="L6555" s="11"/>
      <c r="M6555" s="12"/>
      <c r="N6555" s="12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  <c r="AR6555" s="12"/>
      <c r="AS6555" s="12"/>
      <c r="AT6555" s="12"/>
      <c r="AU6555" s="12"/>
      <c r="AV6555" s="12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12"/>
      <c r="BG6555" s="12"/>
      <c r="BH6555" s="12"/>
      <c r="BI6555" s="12"/>
      <c r="BJ6555" s="13"/>
      <c r="BK6555" s="13"/>
      <c r="BL6555" s="13"/>
      <c r="BM6555" s="13"/>
      <c r="BN6555" s="13"/>
    </row>
    <row r="6556" spans="4:66" x14ac:dyDescent="0.25">
      <c r="D6556" s="7"/>
      <c r="E6556" s="10"/>
      <c r="F6556" s="10"/>
      <c r="G6556" s="10"/>
      <c r="H6556" s="10"/>
      <c r="I6556" s="10"/>
      <c r="J6556" s="10"/>
      <c r="K6556" s="11"/>
      <c r="L6556" s="11"/>
      <c r="M6556" s="12"/>
      <c r="N6556" s="12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  <c r="AR6556" s="12"/>
      <c r="AS6556" s="12"/>
      <c r="AT6556" s="12"/>
      <c r="AU6556" s="12"/>
      <c r="AV6556" s="12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12"/>
      <c r="BG6556" s="12"/>
      <c r="BH6556" s="12"/>
      <c r="BI6556" s="12"/>
      <c r="BJ6556" s="13"/>
      <c r="BK6556" s="13"/>
      <c r="BL6556" s="13"/>
      <c r="BM6556" s="13"/>
      <c r="BN6556" s="13"/>
    </row>
    <row r="6557" spans="4:66" x14ac:dyDescent="0.25">
      <c r="D6557" s="7"/>
      <c r="E6557" s="10"/>
      <c r="F6557" s="10"/>
      <c r="G6557" s="10"/>
      <c r="H6557" s="10"/>
      <c r="I6557" s="10"/>
      <c r="J6557" s="10"/>
      <c r="K6557" s="11"/>
      <c r="L6557" s="11"/>
      <c r="M6557" s="12"/>
      <c r="N6557" s="12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  <c r="AR6557" s="12"/>
      <c r="AS6557" s="12"/>
      <c r="AT6557" s="12"/>
      <c r="AU6557" s="12"/>
      <c r="AV6557" s="12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12"/>
      <c r="BG6557" s="12"/>
      <c r="BH6557" s="12"/>
      <c r="BI6557" s="12"/>
      <c r="BJ6557" s="13"/>
      <c r="BK6557" s="13"/>
      <c r="BL6557" s="13"/>
      <c r="BM6557" s="13"/>
      <c r="BN6557" s="13"/>
    </row>
    <row r="6558" spans="4:66" x14ac:dyDescent="0.25">
      <c r="D6558" s="7"/>
      <c r="E6558" s="10"/>
      <c r="F6558" s="10"/>
      <c r="G6558" s="10"/>
      <c r="H6558" s="10"/>
      <c r="I6558" s="10"/>
      <c r="J6558" s="10"/>
      <c r="K6558" s="11"/>
      <c r="L6558" s="11"/>
      <c r="M6558" s="12"/>
      <c r="N6558" s="12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  <c r="AR6558" s="12"/>
      <c r="AS6558" s="12"/>
      <c r="AT6558" s="12"/>
      <c r="AU6558" s="12"/>
      <c r="AV6558" s="12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12"/>
      <c r="BG6558" s="12"/>
      <c r="BH6558" s="12"/>
      <c r="BI6558" s="12"/>
      <c r="BJ6558" s="13"/>
      <c r="BK6558" s="13"/>
      <c r="BL6558" s="13"/>
      <c r="BM6558" s="13"/>
      <c r="BN6558" s="13"/>
    </row>
    <row r="6559" spans="4:66" x14ac:dyDescent="0.25">
      <c r="D6559" s="7"/>
      <c r="E6559" s="10"/>
      <c r="F6559" s="10"/>
      <c r="G6559" s="10"/>
      <c r="H6559" s="10"/>
      <c r="I6559" s="10"/>
      <c r="J6559" s="10"/>
      <c r="K6559" s="11"/>
      <c r="L6559" s="11"/>
      <c r="M6559" s="12"/>
      <c r="N6559" s="12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  <c r="AR6559" s="12"/>
      <c r="AS6559" s="12"/>
      <c r="AT6559" s="12"/>
      <c r="AU6559" s="12"/>
      <c r="AV6559" s="12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12"/>
      <c r="BG6559" s="12"/>
      <c r="BH6559" s="12"/>
      <c r="BI6559" s="12"/>
      <c r="BJ6559" s="13"/>
      <c r="BK6559" s="13"/>
      <c r="BL6559" s="13"/>
      <c r="BM6559" s="13"/>
      <c r="BN6559" s="13"/>
    </row>
    <row r="6560" spans="4:66" x14ac:dyDescent="0.25">
      <c r="D6560" s="7"/>
      <c r="E6560" s="10"/>
      <c r="F6560" s="10"/>
      <c r="G6560" s="10"/>
      <c r="H6560" s="10"/>
      <c r="I6560" s="10"/>
      <c r="J6560" s="10"/>
      <c r="K6560" s="11"/>
      <c r="L6560" s="11"/>
      <c r="M6560" s="12"/>
      <c r="N6560" s="12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  <c r="AR6560" s="12"/>
      <c r="AS6560" s="12"/>
      <c r="AT6560" s="12"/>
      <c r="AU6560" s="12"/>
      <c r="AV6560" s="12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12"/>
      <c r="BG6560" s="12"/>
      <c r="BH6560" s="12"/>
      <c r="BI6560" s="12"/>
      <c r="BJ6560" s="13"/>
      <c r="BK6560" s="13"/>
      <c r="BL6560" s="13"/>
      <c r="BM6560" s="13"/>
      <c r="BN6560" s="13"/>
    </row>
    <row r="6561" spans="4:66" x14ac:dyDescent="0.25">
      <c r="D6561" s="7"/>
      <c r="E6561" s="10"/>
      <c r="F6561" s="10"/>
      <c r="G6561" s="10"/>
      <c r="H6561" s="10"/>
      <c r="I6561" s="10"/>
      <c r="J6561" s="10"/>
      <c r="K6561" s="11"/>
      <c r="L6561" s="11"/>
      <c r="M6561" s="12"/>
      <c r="N6561" s="12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  <c r="AR6561" s="12"/>
      <c r="AS6561" s="12"/>
      <c r="AT6561" s="12"/>
      <c r="AU6561" s="12"/>
      <c r="AV6561" s="12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12"/>
      <c r="BG6561" s="12"/>
      <c r="BH6561" s="12"/>
      <c r="BI6561" s="12"/>
      <c r="BJ6561" s="13"/>
      <c r="BK6561" s="13"/>
      <c r="BL6561" s="13"/>
      <c r="BM6561" s="13"/>
      <c r="BN6561" s="13"/>
    </row>
    <row r="6562" spans="4:66" x14ac:dyDescent="0.25">
      <c r="D6562" s="7"/>
      <c r="E6562" s="10"/>
      <c r="F6562" s="10"/>
      <c r="G6562" s="10"/>
      <c r="H6562" s="10"/>
      <c r="I6562" s="10"/>
      <c r="J6562" s="10"/>
      <c r="K6562" s="11"/>
      <c r="L6562" s="11"/>
      <c r="M6562" s="12"/>
      <c r="N6562" s="12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  <c r="AR6562" s="12"/>
      <c r="AS6562" s="12"/>
      <c r="AT6562" s="12"/>
      <c r="AU6562" s="12"/>
      <c r="AV6562" s="12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12"/>
      <c r="BG6562" s="12"/>
      <c r="BH6562" s="12"/>
      <c r="BI6562" s="12"/>
      <c r="BJ6562" s="13"/>
      <c r="BK6562" s="13"/>
      <c r="BL6562" s="13"/>
      <c r="BM6562" s="13"/>
      <c r="BN6562" s="13"/>
    </row>
    <row r="6563" spans="4:66" x14ac:dyDescent="0.25">
      <c r="D6563" s="7"/>
      <c r="E6563" s="10"/>
      <c r="F6563" s="10"/>
      <c r="G6563" s="10"/>
      <c r="H6563" s="10"/>
      <c r="I6563" s="10"/>
      <c r="J6563" s="10"/>
      <c r="K6563" s="11"/>
      <c r="L6563" s="11"/>
      <c r="M6563" s="12"/>
      <c r="N6563" s="12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  <c r="AR6563" s="12"/>
      <c r="AS6563" s="12"/>
      <c r="AT6563" s="12"/>
      <c r="AU6563" s="12"/>
      <c r="AV6563" s="12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12"/>
      <c r="BG6563" s="12"/>
      <c r="BH6563" s="12"/>
      <c r="BI6563" s="12"/>
      <c r="BJ6563" s="13"/>
      <c r="BK6563" s="13"/>
      <c r="BL6563" s="13"/>
      <c r="BM6563" s="13"/>
      <c r="BN6563" s="13"/>
    </row>
    <row r="6564" spans="4:66" x14ac:dyDescent="0.25">
      <c r="D6564" s="7"/>
      <c r="E6564" s="10"/>
      <c r="F6564" s="10"/>
      <c r="G6564" s="10"/>
      <c r="H6564" s="10"/>
      <c r="I6564" s="10"/>
      <c r="J6564" s="10"/>
      <c r="K6564" s="11"/>
      <c r="L6564" s="11"/>
      <c r="M6564" s="12"/>
      <c r="N6564" s="12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  <c r="AR6564" s="12"/>
      <c r="AS6564" s="12"/>
      <c r="AT6564" s="12"/>
      <c r="AU6564" s="12"/>
      <c r="AV6564" s="12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12"/>
      <c r="BG6564" s="12"/>
      <c r="BH6564" s="12"/>
      <c r="BI6564" s="12"/>
      <c r="BJ6564" s="13"/>
      <c r="BK6564" s="13"/>
      <c r="BL6564" s="13"/>
      <c r="BM6564" s="13"/>
      <c r="BN6564" s="13"/>
    </row>
    <row r="6565" spans="4:66" x14ac:dyDescent="0.25">
      <c r="D6565" s="7"/>
      <c r="E6565" s="10"/>
      <c r="F6565" s="10"/>
      <c r="G6565" s="10"/>
      <c r="H6565" s="10"/>
      <c r="I6565" s="10"/>
      <c r="J6565" s="10"/>
      <c r="K6565" s="11"/>
      <c r="L6565" s="11"/>
      <c r="M6565" s="12"/>
      <c r="N6565" s="12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  <c r="AR6565" s="12"/>
      <c r="AS6565" s="12"/>
      <c r="AT6565" s="12"/>
      <c r="AU6565" s="12"/>
      <c r="AV6565" s="12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12"/>
      <c r="BG6565" s="12"/>
      <c r="BH6565" s="12"/>
      <c r="BI6565" s="12"/>
      <c r="BJ6565" s="13"/>
      <c r="BK6565" s="13"/>
      <c r="BL6565" s="13"/>
      <c r="BM6565" s="13"/>
      <c r="BN6565" s="13"/>
    </row>
    <row r="6566" spans="4:66" x14ac:dyDescent="0.25">
      <c r="D6566" s="7"/>
      <c r="E6566" s="10"/>
      <c r="F6566" s="10"/>
      <c r="G6566" s="10"/>
      <c r="H6566" s="10"/>
      <c r="I6566" s="10"/>
      <c r="J6566" s="10"/>
      <c r="K6566" s="11"/>
      <c r="L6566" s="11"/>
      <c r="M6566" s="12"/>
      <c r="N6566" s="12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  <c r="AR6566" s="12"/>
      <c r="AS6566" s="12"/>
      <c r="AT6566" s="12"/>
      <c r="AU6566" s="12"/>
      <c r="AV6566" s="12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12"/>
      <c r="BG6566" s="12"/>
      <c r="BH6566" s="12"/>
      <c r="BI6566" s="12"/>
      <c r="BJ6566" s="13"/>
      <c r="BK6566" s="13"/>
      <c r="BL6566" s="13"/>
      <c r="BM6566" s="13"/>
      <c r="BN6566" s="13"/>
    </row>
    <row r="6567" spans="4:66" x14ac:dyDescent="0.25">
      <c r="D6567" s="7"/>
      <c r="E6567" s="10"/>
      <c r="F6567" s="10"/>
      <c r="G6567" s="10"/>
      <c r="H6567" s="10"/>
      <c r="I6567" s="10"/>
      <c r="J6567" s="10"/>
      <c r="K6567" s="11"/>
      <c r="L6567" s="11"/>
      <c r="M6567" s="12"/>
      <c r="N6567" s="12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  <c r="AR6567" s="12"/>
      <c r="AS6567" s="12"/>
      <c r="AT6567" s="12"/>
      <c r="AU6567" s="12"/>
      <c r="AV6567" s="12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12"/>
      <c r="BG6567" s="12"/>
      <c r="BH6567" s="12"/>
      <c r="BI6567" s="12"/>
      <c r="BJ6567" s="13"/>
      <c r="BK6567" s="13"/>
      <c r="BL6567" s="13"/>
      <c r="BM6567" s="13"/>
      <c r="BN6567" s="13"/>
    </row>
    <row r="6568" spans="4:66" x14ac:dyDescent="0.25">
      <c r="D6568" s="7"/>
      <c r="E6568" s="10"/>
      <c r="F6568" s="10"/>
      <c r="G6568" s="10"/>
      <c r="H6568" s="10"/>
      <c r="I6568" s="10"/>
      <c r="J6568" s="10"/>
      <c r="K6568" s="11"/>
      <c r="L6568" s="11"/>
      <c r="M6568" s="12"/>
      <c r="N6568" s="12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  <c r="AR6568" s="12"/>
      <c r="AS6568" s="12"/>
      <c r="AT6568" s="12"/>
      <c r="AU6568" s="12"/>
      <c r="AV6568" s="12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12"/>
      <c r="BG6568" s="12"/>
      <c r="BH6568" s="12"/>
      <c r="BI6568" s="12"/>
      <c r="BJ6568" s="13"/>
      <c r="BK6568" s="13"/>
      <c r="BL6568" s="13"/>
      <c r="BM6568" s="13"/>
      <c r="BN6568" s="13"/>
    </row>
    <row r="6569" spans="4:66" x14ac:dyDescent="0.25">
      <c r="D6569" s="7"/>
      <c r="E6569" s="10"/>
      <c r="F6569" s="10"/>
      <c r="G6569" s="10"/>
      <c r="H6569" s="10"/>
      <c r="I6569" s="10"/>
      <c r="J6569" s="10"/>
      <c r="K6569" s="11"/>
      <c r="L6569" s="11"/>
      <c r="M6569" s="12"/>
      <c r="N6569" s="12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  <c r="AR6569" s="12"/>
      <c r="AS6569" s="12"/>
      <c r="AT6569" s="12"/>
      <c r="AU6569" s="12"/>
      <c r="AV6569" s="12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12"/>
      <c r="BG6569" s="12"/>
      <c r="BH6569" s="12"/>
      <c r="BI6569" s="12"/>
      <c r="BJ6569" s="13"/>
      <c r="BK6569" s="13"/>
      <c r="BL6569" s="13"/>
      <c r="BM6569" s="13"/>
      <c r="BN6569" s="13"/>
    </row>
    <row r="6570" spans="4:66" x14ac:dyDescent="0.25">
      <c r="D6570" s="7"/>
      <c r="E6570" s="10"/>
      <c r="F6570" s="10"/>
      <c r="G6570" s="10"/>
      <c r="H6570" s="10"/>
      <c r="I6570" s="10"/>
      <c r="J6570" s="10"/>
      <c r="K6570" s="11"/>
      <c r="L6570" s="11"/>
      <c r="M6570" s="12"/>
      <c r="N6570" s="12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  <c r="AR6570" s="12"/>
      <c r="AS6570" s="12"/>
      <c r="AT6570" s="12"/>
      <c r="AU6570" s="12"/>
      <c r="AV6570" s="12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12"/>
      <c r="BG6570" s="12"/>
      <c r="BH6570" s="12"/>
      <c r="BI6570" s="12"/>
      <c r="BJ6570" s="13"/>
      <c r="BK6570" s="13"/>
      <c r="BL6570" s="13"/>
      <c r="BM6570" s="13"/>
      <c r="BN6570" s="13"/>
    </row>
    <row r="6571" spans="4:66" x14ac:dyDescent="0.25">
      <c r="D6571" s="7"/>
      <c r="E6571" s="10"/>
      <c r="F6571" s="10"/>
      <c r="G6571" s="10"/>
      <c r="H6571" s="10"/>
      <c r="I6571" s="10"/>
      <c r="J6571" s="10"/>
      <c r="K6571" s="11"/>
      <c r="L6571" s="11"/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  <c r="AR6571" s="12"/>
      <c r="AS6571" s="12"/>
      <c r="AT6571" s="12"/>
      <c r="AU6571" s="12"/>
      <c r="AV6571" s="12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12"/>
      <c r="BG6571" s="12"/>
      <c r="BH6571" s="12"/>
      <c r="BI6571" s="12"/>
      <c r="BJ6571" s="13"/>
      <c r="BK6571" s="13"/>
      <c r="BL6571" s="13"/>
      <c r="BM6571" s="13"/>
      <c r="BN6571" s="13"/>
    </row>
    <row r="6572" spans="4:66" x14ac:dyDescent="0.25">
      <c r="D6572" s="7"/>
      <c r="E6572" s="10"/>
      <c r="F6572" s="10"/>
      <c r="G6572" s="10"/>
      <c r="H6572" s="10"/>
      <c r="I6572" s="10"/>
      <c r="J6572" s="10"/>
      <c r="K6572" s="11"/>
      <c r="L6572" s="11"/>
      <c r="M6572" s="12"/>
      <c r="N6572" s="12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  <c r="AR6572" s="12"/>
      <c r="AS6572" s="12"/>
      <c r="AT6572" s="12"/>
      <c r="AU6572" s="12"/>
      <c r="AV6572" s="12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12"/>
      <c r="BG6572" s="12"/>
      <c r="BH6572" s="12"/>
      <c r="BI6572" s="12"/>
      <c r="BJ6572" s="13"/>
      <c r="BK6572" s="13"/>
      <c r="BL6572" s="13"/>
      <c r="BM6572" s="13"/>
      <c r="BN6572" s="13"/>
    </row>
    <row r="6573" spans="4:66" x14ac:dyDescent="0.25">
      <c r="D6573" s="7"/>
      <c r="E6573" s="10"/>
      <c r="F6573" s="10"/>
      <c r="G6573" s="10"/>
      <c r="H6573" s="10"/>
      <c r="I6573" s="10"/>
      <c r="J6573" s="10"/>
      <c r="K6573" s="11"/>
      <c r="L6573" s="11"/>
      <c r="M6573" s="12"/>
      <c r="N6573" s="12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  <c r="AR6573" s="12"/>
      <c r="AS6573" s="12"/>
      <c r="AT6573" s="12"/>
      <c r="AU6573" s="12"/>
      <c r="AV6573" s="12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12"/>
      <c r="BG6573" s="12"/>
      <c r="BH6573" s="12"/>
      <c r="BI6573" s="12"/>
      <c r="BJ6573" s="13"/>
      <c r="BK6573" s="13"/>
      <c r="BL6573" s="13"/>
      <c r="BM6573" s="13"/>
      <c r="BN6573" s="13"/>
    </row>
    <row r="6574" spans="4:66" x14ac:dyDescent="0.25">
      <c r="D6574" s="7"/>
      <c r="E6574" s="10"/>
      <c r="F6574" s="10"/>
      <c r="G6574" s="10"/>
      <c r="H6574" s="10"/>
      <c r="I6574" s="10"/>
      <c r="J6574" s="10"/>
      <c r="K6574" s="11"/>
      <c r="L6574" s="11"/>
      <c r="M6574" s="12"/>
      <c r="N6574" s="12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  <c r="AR6574" s="12"/>
      <c r="AS6574" s="12"/>
      <c r="AT6574" s="12"/>
      <c r="AU6574" s="12"/>
      <c r="AV6574" s="12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12"/>
      <c r="BG6574" s="12"/>
      <c r="BH6574" s="12"/>
      <c r="BI6574" s="12"/>
      <c r="BJ6574" s="13"/>
      <c r="BK6574" s="13"/>
      <c r="BL6574" s="13"/>
      <c r="BM6574" s="13"/>
      <c r="BN6574" s="13"/>
    </row>
    <row r="6575" spans="4:66" x14ac:dyDescent="0.25">
      <c r="D6575" s="7"/>
      <c r="E6575" s="10"/>
      <c r="F6575" s="10"/>
      <c r="G6575" s="10"/>
      <c r="H6575" s="10"/>
      <c r="I6575" s="10"/>
      <c r="J6575" s="10"/>
      <c r="K6575" s="11"/>
      <c r="L6575" s="11"/>
      <c r="M6575" s="12"/>
      <c r="N6575" s="12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  <c r="AR6575" s="12"/>
      <c r="AS6575" s="12"/>
      <c r="AT6575" s="12"/>
      <c r="AU6575" s="12"/>
      <c r="AV6575" s="12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12"/>
      <c r="BG6575" s="12"/>
      <c r="BH6575" s="12"/>
      <c r="BI6575" s="12"/>
      <c r="BJ6575" s="13"/>
      <c r="BK6575" s="13"/>
      <c r="BL6575" s="13"/>
      <c r="BM6575" s="13"/>
      <c r="BN6575" s="13"/>
    </row>
    <row r="6576" spans="4:66" x14ac:dyDescent="0.25">
      <c r="D6576" s="7"/>
      <c r="E6576" s="10"/>
      <c r="F6576" s="10"/>
      <c r="G6576" s="10"/>
      <c r="H6576" s="10"/>
      <c r="I6576" s="10"/>
      <c r="J6576" s="10"/>
      <c r="K6576" s="11"/>
      <c r="L6576" s="11"/>
      <c r="M6576" s="12"/>
      <c r="N6576" s="12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  <c r="AR6576" s="12"/>
      <c r="AS6576" s="12"/>
      <c r="AT6576" s="12"/>
      <c r="AU6576" s="12"/>
      <c r="AV6576" s="12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12"/>
      <c r="BG6576" s="12"/>
      <c r="BH6576" s="12"/>
      <c r="BI6576" s="12"/>
      <c r="BJ6576" s="13"/>
      <c r="BK6576" s="13"/>
      <c r="BL6576" s="13"/>
      <c r="BM6576" s="13"/>
      <c r="BN6576" s="13"/>
    </row>
    <row r="6577" spans="4:66" x14ac:dyDescent="0.25">
      <c r="D6577" s="7"/>
      <c r="E6577" s="10"/>
      <c r="F6577" s="10"/>
      <c r="G6577" s="10"/>
      <c r="H6577" s="10"/>
      <c r="I6577" s="10"/>
      <c r="J6577" s="10"/>
      <c r="K6577" s="11"/>
      <c r="L6577" s="11"/>
      <c r="M6577" s="12"/>
      <c r="N6577" s="12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  <c r="AR6577" s="12"/>
      <c r="AS6577" s="12"/>
      <c r="AT6577" s="12"/>
      <c r="AU6577" s="12"/>
      <c r="AV6577" s="12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12"/>
      <c r="BG6577" s="12"/>
      <c r="BH6577" s="12"/>
      <c r="BI6577" s="12"/>
      <c r="BJ6577" s="13"/>
      <c r="BK6577" s="13"/>
      <c r="BL6577" s="13"/>
      <c r="BM6577" s="13"/>
      <c r="BN6577" s="13"/>
    </row>
    <row r="6578" spans="4:66" x14ac:dyDescent="0.25">
      <c r="D6578" s="7"/>
      <c r="E6578" s="10"/>
      <c r="F6578" s="10"/>
      <c r="G6578" s="10"/>
      <c r="H6578" s="10"/>
      <c r="I6578" s="10"/>
      <c r="J6578" s="10"/>
      <c r="K6578" s="11"/>
      <c r="L6578" s="11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  <c r="AR6578" s="12"/>
      <c r="AS6578" s="12"/>
      <c r="AT6578" s="12"/>
      <c r="AU6578" s="12"/>
      <c r="AV6578" s="12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12"/>
      <c r="BG6578" s="12"/>
      <c r="BH6578" s="12"/>
      <c r="BI6578" s="12"/>
      <c r="BJ6578" s="13"/>
      <c r="BK6578" s="13"/>
      <c r="BL6578" s="13"/>
      <c r="BM6578" s="13"/>
      <c r="BN6578" s="13"/>
    </row>
    <row r="6579" spans="4:66" x14ac:dyDescent="0.25">
      <c r="D6579" s="7"/>
      <c r="E6579" s="10"/>
      <c r="F6579" s="10"/>
      <c r="G6579" s="10"/>
      <c r="H6579" s="10"/>
      <c r="I6579" s="10"/>
      <c r="J6579" s="10"/>
      <c r="K6579" s="11"/>
      <c r="L6579" s="11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  <c r="AR6579" s="12"/>
      <c r="AS6579" s="12"/>
      <c r="AT6579" s="12"/>
      <c r="AU6579" s="12"/>
      <c r="AV6579" s="12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12"/>
      <c r="BG6579" s="12"/>
      <c r="BH6579" s="12"/>
      <c r="BI6579" s="12"/>
      <c r="BJ6579" s="13"/>
      <c r="BK6579" s="13"/>
      <c r="BL6579" s="13"/>
      <c r="BM6579" s="13"/>
      <c r="BN6579" s="13"/>
    </row>
    <row r="6580" spans="4:66" x14ac:dyDescent="0.25">
      <c r="D6580" s="7"/>
      <c r="E6580" s="10"/>
      <c r="F6580" s="10"/>
      <c r="G6580" s="10"/>
      <c r="H6580" s="10"/>
      <c r="I6580" s="10"/>
      <c r="J6580" s="10"/>
      <c r="K6580" s="11"/>
      <c r="L6580" s="11"/>
      <c r="M6580" s="12"/>
      <c r="N6580" s="12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  <c r="AR6580" s="12"/>
      <c r="AS6580" s="12"/>
      <c r="AT6580" s="12"/>
      <c r="AU6580" s="12"/>
      <c r="AV6580" s="12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12"/>
      <c r="BG6580" s="12"/>
      <c r="BH6580" s="12"/>
      <c r="BI6580" s="12"/>
      <c r="BJ6580" s="13"/>
      <c r="BK6580" s="13"/>
      <c r="BL6580" s="13"/>
      <c r="BM6580" s="13"/>
      <c r="BN6580" s="13"/>
    </row>
    <row r="6581" spans="4:66" x14ac:dyDescent="0.25">
      <c r="D6581" s="7"/>
      <c r="E6581" s="10"/>
      <c r="F6581" s="10"/>
      <c r="G6581" s="10"/>
      <c r="H6581" s="10"/>
      <c r="I6581" s="10"/>
      <c r="J6581" s="10"/>
      <c r="K6581" s="11"/>
      <c r="L6581" s="11"/>
      <c r="M6581" s="12"/>
      <c r="N6581" s="12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  <c r="AR6581" s="12"/>
      <c r="AS6581" s="12"/>
      <c r="AT6581" s="12"/>
      <c r="AU6581" s="12"/>
      <c r="AV6581" s="12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12"/>
      <c r="BG6581" s="12"/>
      <c r="BH6581" s="12"/>
      <c r="BI6581" s="12"/>
      <c r="BJ6581" s="13"/>
      <c r="BK6581" s="13"/>
      <c r="BL6581" s="13"/>
      <c r="BM6581" s="13"/>
      <c r="BN6581" s="13"/>
    </row>
    <row r="6582" spans="4:66" x14ac:dyDescent="0.25">
      <c r="D6582" s="7"/>
      <c r="E6582" s="10"/>
      <c r="F6582" s="10"/>
      <c r="G6582" s="10"/>
      <c r="H6582" s="10"/>
      <c r="I6582" s="10"/>
      <c r="J6582" s="10"/>
      <c r="K6582" s="11"/>
      <c r="L6582" s="11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  <c r="AR6582" s="12"/>
      <c r="AS6582" s="12"/>
      <c r="AT6582" s="12"/>
      <c r="AU6582" s="12"/>
      <c r="AV6582" s="12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12"/>
      <c r="BG6582" s="12"/>
      <c r="BH6582" s="12"/>
      <c r="BI6582" s="12"/>
      <c r="BJ6582" s="13"/>
      <c r="BK6582" s="13"/>
      <c r="BL6582" s="13"/>
      <c r="BM6582" s="13"/>
      <c r="BN6582" s="13"/>
    </row>
    <row r="6583" spans="4:66" x14ac:dyDescent="0.25">
      <c r="D6583" s="7"/>
      <c r="E6583" s="10"/>
      <c r="F6583" s="10"/>
      <c r="G6583" s="10"/>
      <c r="H6583" s="10"/>
      <c r="I6583" s="10"/>
      <c r="J6583" s="10"/>
      <c r="K6583" s="11"/>
      <c r="L6583" s="11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  <c r="AR6583" s="12"/>
      <c r="AS6583" s="12"/>
      <c r="AT6583" s="12"/>
      <c r="AU6583" s="12"/>
      <c r="AV6583" s="12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12"/>
      <c r="BG6583" s="12"/>
      <c r="BH6583" s="12"/>
      <c r="BI6583" s="12"/>
      <c r="BJ6583" s="13"/>
      <c r="BK6583" s="13"/>
      <c r="BL6583" s="13"/>
      <c r="BM6583" s="13"/>
      <c r="BN6583" s="13"/>
    </row>
    <row r="6584" spans="4:66" x14ac:dyDescent="0.25">
      <c r="D6584" s="7"/>
      <c r="E6584" s="10"/>
      <c r="F6584" s="10"/>
      <c r="G6584" s="10"/>
      <c r="H6584" s="10"/>
      <c r="I6584" s="10"/>
      <c r="J6584" s="10"/>
      <c r="K6584" s="11"/>
      <c r="L6584" s="11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  <c r="AR6584" s="12"/>
      <c r="AS6584" s="12"/>
      <c r="AT6584" s="12"/>
      <c r="AU6584" s="12"/>
      <c r="AV6584" s="12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12"/>
      <c r="BG6584" s="12"/>
      <c r="BH6584" s="12"/>
      <c r="BI6584" s="12"/>
      <c r="BJ6584" s="13"/>
      <c r="BK6584" s="13"/>
      <c r="BL6584" s="13"/>
      <c r="BM6584" s="13"/>
      <c r="BN6584" s="13"/>
    </row>
    <row r="6585" spans="4:66" x14ac:dyDescent="0.25">
      <c r="D6585" s="7"/>
      <c r="E6585" s="10"/>
      <c r="F6585" s="10"/>
      <c r="G6585" s="10"/>
      <c r="H6585" s="10"/>
      <c r="I6585" s="10"/>
      <c r="J6585" s="10"/>
      <c r="K6585" s="11"/>
      <c r="L6585" s="11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  <c r="AR6585" s="12"/>
      <c r="AS6585" s="12"/>
      <c r="AT6585" s="12"/>
      <c r="AU6585" s="12"/>
      <c r="AV6585" s="12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12"/>
      <c r="BG6585" s="12"/>
      <c r="BH6585" s="12"/>
      <c r="BI6585" s="12"/>
      <c r="BJ6585" s="13"/>
      <c r="BK6585" s="13"/>
      <c r="BL6585" s="13"/>
      <c r="BM6585" s="13"/>
      <c r="BN6585" s="13"/>
    </row>
    <row r="6586" spans="4:66" x14ac:dyDescent="0.25">
      <c r="D6586" s="7"/>
      <c r="E6586" s="10"/>
      <c r="F6586" s="10"/>
      <c r="G6586" s="10"/>
      <c r="H6586" s="10"/>
      <c r="I6586" s="10"/>
      <c r="J6586" s="10"/>
      <c r="K6586" s="11"/>
      <c r="L6586" s="11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  <c r="AR6586" s="12"/>
      <c r="AS6586" s="12"/>
      <c r="AT6586" s="12"/>
      <c r="AU6586" s="12"/>
      <c r="AV6586" s="12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12"/>
      <c r="BG6586" s="12"/>
      <c r="BH6586" s="12"/>
      <c r="BI6586" s="12"/>
      <c r="BJ6586" s="13"/>
      <c r="BK6586" s="13"/>
      <c r="BL6586" s="13"/>
      <c r="BM6586" s="13"/>
      <c r="BN6586" s="13"/>
    </row>
    <row r="6587" spans="4:66" x14ac:dyDescent="0.25">
      <c r="D6587" s="7"/>
      <c r="E6587" s="10"/>
      <c r="F6587" s="10"/>
      <c r="G6587" s="10"/>
      <c r="H6587" s="10"/>
      <c r="I6587" s="10"/>
      <c r="J6587" s="10"/>
      <c r="K6587" s="11"/>
      <c r="L6587" s="11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  <c r="AR6587" s="12"/>
      <c r="AS6587" s="12"/>
      <c r="AT6587" s="12"/>
      <c r="AU6587" s="12"/>
      <c r="AV6587" s="12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12"/>
      <c r="BG6587" s="12"/>
      <c r="BH6587" s="12"/>
      <c r="BI6587" s="12"/>
      <c r="BJ6587" s="13"/>
      <c r="BK6587" s="13"/>
      <c r="BL6587" s="13"/>
      <c r="BM6587" s="13"/>
      <c r="BN6587" s="13"/>
    </row>
    <row r="6588" spans="4:66" x14ac:dyDescent="0.25">
      <c r="D6588" s="7"/>
      <c r="E6588" s="10"/>
      <c r="F6588" s="10"/>
      <c r="G6588" s="10"/>
      <c r="H6588" s="10"/>
      <c r="I6588" s="10"/>
      <c r="J6588" s="10"/>
      <c r="K6588" s="11"/>
      <c r="L6588" s="11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  <c r="AR6588" s="12"/>
      <c r="AS6588" s="12"/>
      <c r="AT6588" s="12"/>
      <c r="AU6588" s="12"/>
      <c r="AV6588" s="12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12"/>
      <c r="BG6588" s="12"/>
      <c r="BH6588" s="12"/>
      <c r="BI6588" s="12"/>
      <c r="BJ6588" s="13"/>
      <c r="BK6588" s="13"/>
      <c r="BL6588" s="13"/>
      <c r="BM6588" s="13"/>
      <c r="BN6588" s="13"/>
    </row>
    <row r="6589" spans="4:66" x14ac:dyDescent="0.25">
      <c r="D6589" s="7"/>
      <c r="E6589" s="10"/>
      <c r="F6589" s="10"/>
      <c r="G6589" s="10"/>
      <c r="H6589" s="10"/>
      <c r="I6589" s="10"/>
      <c r="J6589" s="10"/>
      <c r="K6589" s="11"/>
      <c r="L6589" s="11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  <c r="AR6589" s="12"/>
      <c r="AS6589" s="12"/>
      <c r="AT6589" s="12"/>
      <c r="AU6589" s="12"/>
      <c r="AV6589" s="12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12"/>
      <c r="BG6589" s="12"/>
      <c r="BH6589" s="12"/>
      <c r="BI6589" s="12"/>
      <c r="BJ6589" s="13"/>
      <c r="BK6589" s="13"/>
      <c r="BL6589" s="13"/>
      <c r="BM6589" s="13"/>
      <c r="BN6589" s="13"/>
    </row>
    <row r="6590" spans="4:66" x14ac:dyDescent="0.25">
      <c r="D6590" s="7"/>
      <c r="E6590" s="10"/>
      <c r="F6590" s="10"/>
      <c r="G6590" s="10"/>
      <c r="H6590" s="10"/>
      <c r="I6590" s="10"/>
      <c r="J6590" s="10"/>
      <c r="K6590" s="11"/>
      <c r="L6590" s="11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  <c r="AR6590" s="12"/>
      <c r="AS6590" s="12"/>
      <c r="AT6590" s="12"/>
      <c r="AU6590" s="12"/>
      <c r="AV6590" s="12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12"/>
      <c r="BG6590" s="12"/>
      <c r="BH6590" s="12"/>
      <c r="BI6590" s="12"/>
      <c r="BJ6590" s="13"/>
      <c r="BK6590" s="13"/>
      <c r="BL6590" s="13"/>
      <c r="BM6590" s="13"/>
      <c r="BN6590" s="13"/>
    </row>
    <row r="6591" spans="4:66" x14ac:dyDescent="0.25">
      <c r="D6591" s="7"/>
      <c r="E6591" s="10"/>
      <c r="F6591" s="10"/>
      <c r="G6591" s="10"/>
      <c r="H6591" s="10"/>
      <c r="I6591" s="10"/>
      <c r="J6591" s="10"/>
      <c r="K6591" s="11"/>
      <c r="L6591" s="11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  <c r="AR6591" s="12"/>
      <c r="AS6591" s="12"/>
      <c r="AT6591" s="12"/>
      <c r="AU6591" s="12"/>
      <c r="AV6591" s="12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12"/>
      <c r="BG6591" s="12"/>
      <c r="BH6591" s="12"/>
      <c r="BI6591" s="12"/>
      <c r="BJ6591" s="13"/>
      <c r="BK6591" s="13"/>
      <c r="BL6591" s="13"/>
      <c r="BM6591" s="13"/>
      <c r="BN6591" s="13"/>
    </row>
    <row r="6592" spans="4:66" x14ac:dyDescent="0.25">
      <c r="D6592" s="7"/>
      <c r="E6592" s="10"/>
      <c r="F6592" s="10"/>
      <c r="G6592" s="10"/>
      <c r="H6592" s="10"/>
      <c r="I6592" s="10"/>
      <c r="J6592" s="10"/>
      <c r="K6592" s="11"/>
      <c r="L6592" s="11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  <c r="AR6592" s="12"/>
      <c r="AS6592" s="12"/>
      <c r="AT6592" s="12"/>
      <c r="AU6592" s="12"/>
      <c r="AV6592" s="12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12"/>
      <c r="BG6592" s="12"/>
      <c r="BH6592" s="12"/>
      <c r="BI6592" s="12"/>
      <c r="BJ6592" s="13"/>
      <c r="BK6592" s="13"/>
      <c r="BL6592" s="13"/>
      <c r="BM6592" s="13"/>
      <c r="BN6592" s="13"/>
    </row>
    <row r="6593" spans="4:66" x14ac:dyDescent="0.25">
      <c r="D6593" s="7"/>
      <c r="E6593" s="10"/>
      <c r="F6593" s="10"/>
      <c r="G6593" s="10"/>
      <c r="H6593" s="10"/>
      <c r="I6593" s="10"/>
      <c r="J6593" s="10"/>
      <c r="K6593" s="11"/>
      <c r="L6593" s="11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  <c r="AR6593" s="12"/>
      <c r="AS6593" s="12"/>
      <c r="AT6593" s="12"/>
      <c r="AU6593" s="12"/>
      <c r="AV6593" s="12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12"/>
      <c r="BG6593" s="12"/>
      <c r="BH6593" s="12"/>
      <c r="BI6593" s="12"/>
      <c r="BJ6593" s="13"/>
      <c r="BK6593" s="13"/>
      <c r="BL6593" s="13"/>
      <c r="BM6593" s="13"/>
      <c r="BN6593" s="13"/>
    </row>
    <row r="6594" spans="4:66" x14ac:dyDescent="0.25">
      <c r="D6594" s="7"/>
      <c r="E6594" s="10"/>
      <c r="F6594" s="10"/>
      <c r="G6594" s="10"/>
      <c r="H6594" s="10"/>
      <c r="I6594" s="10"/>
      <c r="J6594" s="10"/>
      <c r="K6594" s="11"/>
      <c r="L6594" s="11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  <c r="AR6594" s="12"/>
      <c r="AS6594" s="12"/>
      <c r="AT6594" s="12"/>
      <c r="AU6594" s="12"/>
      <c r="AV6594" s="12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12"/>
      <c r="BG6594" s="12"/>
      <c r="BH6594" s="12"/>
      <c r="BI6594" s="12"/>
      <c r="BJ6594" s="13"/>
      <c r="BK6594" s="13"/>
      <c r="BL6594" s="13"/>
      <c r="BM6594" s="13"/>
      <c r="BN6594" s="13"/>
    </row>
    <row r="6595" spans="4:66" x14ac:dyDescent="0.25">
      <c r="D6595" s="7"/>
      <c r="E6595" s="10"/>
      <c r="F6595" s="10"/>
      <c r="G6595" s="10"/>
      <c r="H6595" s="10"/>
      <c r="I6595" s="10"/>
      <c r="J6595" s="10"/>
      <c r="K6595" s="11"/>
      <c r="L6595" s="11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  <c r="AR6595" s="12"/>
      <c r="AS6595" s="12"/>
      <c r="AT6595" s="12"/>
      <c r="AU6595" s="12"/>
      <c r="AV6595" s="12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12"/>
      <c r="BG6595" s="12"/>
      <c r="BH6595" s="12"/>
      <c r="BI6595" s="12"/>
      <c r="BJ6595" s="13"/>
      <c r="BK6595" s="13"/>
      <c r="BL6595" s="13"/>
      <c r="BM6595" s="13"/>
      <c r="BN6595" s="13"/>
    </row>
    <row r="6596" spans="4:66" x14ac:dyDescent="0.25">
      <c r="D6596" s="7"/>
      <c r="E6596" s="10"/>
      <c r="F6596" s="10"/>
      <c r="G6596" s="10"/>
      <c r="H6596" s="10"/>
      <c r="I6596" s="10"/>
      <c r="J6596" s="10"/>
      <c r="K6596" s="11"/>
      <c r="L6596" s="11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  <c r="AR6596" s="12"/>
      <c r="AS6596" s="12"/>
      <c r="AT6596" s="12"/>
      <c r="AU6596" s="12"/>
      <c r="AV6596" s="12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12"/>
      <c r="BG6596" s="12"/>
      <c r="BH6596" s="12"/>
      <c r="BI6596" s="12"/>
      <c r="BJ6596" s="13"/>
      <c r="BK6596" s="13"/>
      <c r="BL6596" s="13"/>
      <c r="BM6596" s="13"/>
      <c r="BN6596" s="13"/>
    </row>
    <row r="6597" spans="4:66" x14ac:dyDescent="0.25">
      <c r="D6597" s="7"/>
      <c r="E6597" s="10"/>
      <c r="F6597" s="10"/>
      <c r="G6597" s="10"/>
      <c r="H6597" s="10"/>
      <c r="I6597" s="10"/>
      <c r="J6597" s="10"/>
      <c r="K6597" s="11"/>
      <c r="L6597" s="11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  <c r="AR6597" s="12"/>
      <c r="AS6597" s="12"/>
      <c r="AT6597" s="12"/>
      <c r="AU6597" s="12"/>
      <c r="AV6597" s="12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12"/>
      <c r="BG6597" s="12"/>
      <c r="BH6597" s="12"/>
      <c r="BI6597" s="12"/>
      <c r="BJ6597" s="13"/>
      <c r="BK6597" s="13"/>
      <c r="BL6597" s="13"/>
      <c r="BM6597" s="13"/>
      <c r="BN6597" s="13"/>
    </row>
    <row r="6598" spans="4:66" x14ac:dyDescent="0.25">
      <c r="D6598" s="7"/>
      <c r="E6598" s="10"/>
      <c r="F6598" s="10"/>
      <c r="G6598" s="10"/>
      <c r="H6598" s="10"/>
      <c r="I6598" s="10"/>
      <c r="J6598" s="10"/>
      <c r="K6598" s="11"/>
      <c r="L6598" s="11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  <c r="AR6598" s="12"/>
      <c r="AS6598" s="12"/>
      <c r="AT6598" s="12"/>
      <c r="AU6598" s="12"/>
      <c r="AV6598" s="12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12"/>
      <c r="BG6598" s="12"/>
      <c r="BH6598" s="12"/>
      <c r="BI6598" s="12"/>
      <c r="BJ6598" s="13"/>
      <c r="BK6598" s="13"/>
      <c r="BL6598" s="13"/>
      <c r="BM6598" s="13"/>
      <c r="BN6598" s="13"/>
    </row>
    <row r="6599" spans="4:66" s="14" customFormat="1" x14ac:dyDescent="0.25">
      <c r="D6599" s="21"/>
      <c r="K6599" s="16"/>
      <c r="L6599" s="16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  <c r="Y6599" s="17"/>
      <c r="Z6599" s="17"/>
      <c r="AA6599" s="17"/>
      <c r="AB6599" s="17"/>
      <c r="AC6599" s="17"/>
      <c r="AD6599" s="17"/>
      <c r="AE6599" s="17"/>
      <c r="AF6599" s="17"/>
      <c r="AG6599" s="17"/>
      <c r="AH6599" s="17"/>
      <c r="AI6599" s="17"/>
      <c r="AJ6599" s="17"/>
      <c r="AK6599" s="17"/>
      <c r="AL6599" s="17"/>
      <c r="AM6599" s="17"/>
      <c r="AN6599" s="17"/>
      <c r="AO6599" s="17"/>
      <c r="AP6599" s="17"/>
      <c r="AQ6599" s="17"/>
      <c r="AR6599" s="17"/>
      <c r="AS6599" s="17"/>
      <c r="AT6599" s="17"/>
      <c r="AU6599" s="17"/>
      <c r="AV6599" s="17"/>
      <c r="AW6599" s="17"/>
      <c r="AX6599" s="17"/>
      <c r="AY6599" s="17"/>
      <c r="AZ6599" s="17"/>
      <c r="BA6599" s="17"/>
      <c r="BB6599" s="17"/>
      <c r="BC6599" s="17"/>
      <c r="BD6599" s="17"/>
      <c r="BE6599" s="17"/>
      <c r="BF6599" s="17"/>
      <c r="BG6599" s="17"/>
      <c r="BH6599" s="17"/>
      <c r="BI6599" s="17"/>
      <c r="BJ6599" s="18"/>
      <c r="BK6599" s="18"/>
      <c r="BL6599" s="18"/>
      <c r="BM6599" s="18"/>
      <c r="BN6599" s="18"/>
    </row>
    <row r="6600" spans="4:66" x14ac:dyDescent="0.25">
      <c r="D6600" s="7"/>
      <c r="E6600" s="10"/>
      <c r="F6600" s="10"/>
      <c r="G6600" s="10"/>
      <c r="H6600" s="10"/>
      <c r="I6600" s="10"/>
      <c r="J6600" s="10"/>
      <c r="K6600" s="11"/>
      <c r="L6600" s="11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  <c r="AR6600" s="12"/>
      <c r="AS6600" s="12"/>
      <c r="AT6600" s="12"/>
      <c r="AU6600" s="12"/>
      <c r="AV6600" s="12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12"/>
      <c r="BG6600" s="12"/>
      <c r="BH6600" s="12"/>
      <c r="BI6600" s="12"/>
      <c r="BJ6600" s="13"/>
      <c r="BK6600" s="13"/>
      <c r="BL6600" s="13"/>
      <c r="BM6600" s="13"/>
      <c r="BN6600" s="13"/>
    </row>
    <row r="6601" spans="4:66" x14ac:dyDescent="0.25">
      <c r="D6601" s="7"/>
      <c r="E6601" s="10"/>
      <c r="F6601" s="10"/>
      <c r="G6601" s="10"/>
      <c r="H6601" s="10"/>
      <c r="I6601" s="10"/>
      <c r="J6601" s="10"/>
      <c r="K6601" s="11"/>
      <c r="L6601" s="11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  <c r="AR6601" s="12"/>
      <c r="AS6601" s="12"/>
      <c r="AT6601" s="12"/>
      <c r="AU6601" s="12"/>
      <c r="AV6601" s="12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12"/>
      <c r="BG6601" s="12"/>
      <c r="BH6601" s="12"/>
      <c r="BI6601" s="12"/>
      <c r="BJ6601" s="13"/>
      <c r="BK6601" s="13"/>
      <c r="BL6601" s="13"/>
      <c r="BM6601" s="13"/>
      <c r="BN6601" s="13"/>
    </row>
    <row r="6602" spans="4:66" x14ac:dyDescent="0.25">
      <c r="D6602" s="7"/>
      <c r="E6602" s="10"/>
      <c r="F6602" s="10"/>
      <c r="G6602" s="10"/>
      <c r="H6602" s="10"/>
      <c r="I6602" s="10"/>
      <c r="J6602" s="10"/>
      <c r="K6602" s="11"/>
      <c r="L6602" s="11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  <c r="AR6602" s="12"/>
      <c r="AS6602" s="12"/>
      <c r="AT6602" s="12"/>
      <c r="AU6602" s="12"/>
      <c r="AV6602" s="12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12"/>
      <c r="BG6602" s="12"/>
      <c r="BH6602" s="12"/>
      <c r="BI6602" s="12"/>
      <c r="BJ6602" s="13"/>
      <c r="BK6602" s="13"/>
      <c r="BL6602" s="13"/>
      <c r="BM6602" s="13"/>
      <c r="BN6602" s="13"/>
    </row>
    <row r="6603" spans="4:66" x14ac:dyDescent="0.25">
      <c r="D6603" s="7"/>
      <c r="E6603" s="10"/>
      <c r="F6603" s="10"/>
      <c r="G6603" s="10"/>
      <c r="H6603" s="10"/>
      <c r="I6603" s="10"/>
      <c r="J6603" s="10"/>
      <c r="K6603" s="11"/>
      <c r="L6603" s="11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  <c r="AR6603" s="12"/>
      <c r="AS6603" s="12"/>
      <c r="AT6603" s="12"/>
      <c r="AU6603" s="12"/>
      <c r="AV6603" s="12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12"/>
      <c r="BG6603" s="12"/>
      <c r="BH6603" s="12"/>
      <c r="BI6603" s="12"/>
      <c r="BJ6603" s="13"/>
      <c r="BK6603" s="13"/>
      <c r="BL6603" s="13"/>
      <c r="BM6603" s="13"/>
      <c r="BN6603" s="13"/>
    </row>
    <row r="6604" spans="4:66" x14ac:dyDescent="0.25">
      <c r="D6604" s="7"/>
      <c r="E6604" s="10"/>
      <c r="F6604" s="10"/>
      <c r="G6604" s="10"/>
      <c r="H6604" s="10"/>
      <c r="I6604" s="10"/>
      <c r="J6604" s="10"/>
      <c r="K6604" s="11"/>
      <c r="L6604" s="11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  <c r="AR6604" s="12"/>
      <c r="AS6604" s="12"/>
      <c r="AT6604" s="12"/>
      <c r="AU6604" s="12"/>
      <c r="AV6604" s="12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12"/>
      <c r="BG6604" s="12"/>
      <c r="BH6604" s="12"/>
      <c r="BI6604" s="12"/>
      <c r="BJ6604" s="13"/>
      <c r="BK6604" s="13"/>
      <c r="BL6604" s="13"/>
      <c r="BM6604" s="13"/>
      <c r="BN6604" s="13"/>
    </row>
    <row r="6605" spans="4:66" x14ac:dyDescent="0.25">
      <c r="D6605" s="7"/>
      <c r="E6605" s="10"/>
      <c r="F6605" s="10"/>
      <c r="G6605" s="10"/>
      <c r="H6605" s="10"/>
      <c r="I6605" s="10"/>
      <c r="J6605" s="10"/>
      <c r="K6605" s="11"/>
      <c r="L6605" s="11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  <c r="AR6605" s="12"/>
      <c r="AS6605" s="12"/>
      <c r="AT6605" s="12"/>
      <c r="AU6605" s="12"/>
      <c r="AV6605" s="12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12"/>
      <c r="BG6605" s="12"/>
      <c r="BH6605" s="12"/>
      <c r="BI6605" s="12"/>
      <c r="BJ6605" s="13"/>
      <c r="BK6605" s="13"/>
      <c r="BL6605" s="13"/>
      <c r="BM6605" s="13"/>
      <c r="BN6605" s="13"/>
    </row>
    <row r="6606" spans="4:66" x14ac:dyDescent="0.25">
      <c r="D6606" s="7"/>
      <c r="E6606" s="10"/>
      <c r="F6606" s="10"/>
      <c r="G6606" s="10"/>
      <c r="H6606" s="10"/>
      <c r="I6606" s="10"/>
      <c r="J6606" s="10"/>
      <c r="K6606" s="11"/>
      <c r="L6606" s="11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  <c r="AR6606" s="12"/>
      <c r="AS6606" s="12"/>
      <c r="AT6606" s="12"/>
      <c r="AU6606" s="12"/>
      <c r="AV6606" s="12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12"/>
      <c r="BG6606" s="12"/>
      <c r="BH6606" s="12"/>
      <c r="BI6606" s="12"/>
      <c r="BJ6606" s="13"/>
      <c r="BK6606" s="13"/>
      <c r="BL6606" s="13"/>
      <c r="BM6606" s="13"/>
      <c r="BN6606" s="13"/>
    </row>
    <row r="6607" spans="4:66" x14ac:dyDescent="0.25">
      <c r="D6607" s="7"/>
      <c r="E6607" s="10"/>
      <c r="F6607" s="10"/>
      <c r="G6607" s="10"/>
      <c r="H6607" s="10"/>
      <c r="I6607" s="10"/>
      <c r="J6607" s="10"/>
      <c r="K6607" s="11"/>
      <c r="L6607" s="11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  <c r="AR6607" s="12"/>
      <c r="AS6607" s="12"/>
      <c r="AT6607" s="12"/>
      <c r="AU6607" s="12"/>
      <c r="AV6607" s="12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12"/>
      <c r="BG6607" s="12"/>
      <c r="BH6607" s="12"/>
      <c r="BI6607" s="12"/>
      <c r="BJ6607" s="13"/>
      <c r="BK6607" s="13"/>
      <c r="BL6607" s="13"/>
      <c r="BM6607" s="13"/>
      <c r="BN6607" s="13"/>
    </row>
    <row r="6608" spans="4:66" x14ac:dyDescent="0.25">
      <c r="D6608" s="7"/>
      <c r="E6608" s="10"/>
      <c r="F6608" s="10"/>
      <c r="G6608" s="10"/>
      <c r="H6608" s="10"/>
      <c r="I6608" s="10"/>
      <c r="J6608" s="10"/>
      <c r="K6608" s="11"/>
      <c r="L6608" s="11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  <c r="AR6608" s="12"/>
      <c r="AS6608" s="12"/>
      <c r="AT6608" s="12"/>
      <c r="AU6608" s="12"/>
      <c r="AV6608" s="12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12"/>
      <c r="BG6608" s="12"/>
      <c r="BH6608" s="12"/>
      <c r="BI6608" s="12"/>
      <c r="BJ6608" s="13"/>
      <c r="BK6608" s="13"/>
      <c r="BL6608" s="13"/>
      <c r="BM6608" s="13"/>
      <c r="BN6608" s="13"/>
    </row>
    <row r="6609" spans="4:66" x14ac:dyDescent="0.25">
      <c r="D6609" s="7"/>
      <c r="E6609" s="10"/>
      <c r="F6609" s="10"/>
      <c r="G6609" s="10"/>
      <c r="H6609" s="10"/>
      <c r="I6609" s="10"/>
      <c r="J6609" s="10"/>
      <c r="K6609" s="11"/>
      <c r="L6609" s="11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  <c r="AR6609" s="12"/>
      <c r="AS6609" s="12"/>
      <c r="AT6609" s="12"/>
      <c r="AU6609" s="12"/>
      <c r="AV6609" s="12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12"/>
      <c r="BG6609" s="12"/>
      <c r="BH6609" s="12"/>
      <c r="BI6609" s="12"/>
      <c r="BJ6609" s="13"/>
      <c r="BK6609" s="13"/>
      <c r="BL6609" s="13"/>
      <c r="BM6609" s="13"/>
      <c r="BN6609" s="13"/>
    </row>
    <row r="6610" spans="4:66" x14ac:dyDescent="0.25">
      <c r="D6610" s="7"/>
      <c r="E6610" s="10"/>
      <c r="F6610" s="10"/>
      <c r="G6610" s="10"/>
      <c r="H6610" s="10"/>
      <c r="I6610" s="10"/>
      <c r="J6610" s="10"/>
      <c r="K6610" s="11"/>
      <c r="L6610" s="11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  <c r="AR6610" s="12"/>
      <c r="AS6610" s="12"/>
      <c r="AT6610" s="12"/>
      <c r="AU6610" s="12"/>
      <c r="AV6610" s="12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12"/>
      <c r="BG6610" s="12"/>
      <c r="BH6610" s="12"/>
      <c r="BI6610" s="12"/>
      <c r="BJ6610" s="13"/>
      <c r="BK6610" s="13"/>
      <c r="BL6610" s="13"/>
      <c r="BM6610" s="13"/>
      <c r="BN6610" s="13"/>
    </row>
    <row r="6611" spans="4:66" x14ac:dyDescent="0.25">
      <c r="D6611" s="7"/>
      <c r="E6611" s="10"/>
      <c r="F6611" s="10"/>
      <c r="G6611" s="10"/>
      <c r="H6611" s="10"/>
      <c r="I6611" s="10"/>
      <c r="J6611" s="10"/>
      <c r="K6611" s="11"/>
      <c r="L6611" s="11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  <c r="AR6611" s="12"/>
      <c r="AS6611" s="12"/>
      <c r="AT6611" s="12"/>
      <c r="AU6611" s="12"/>
      <c r="AV6611" s="12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12"/>
      <c r="BG6611" s="12"/>
      <c r="BH6611" s="12"/>
      <c r="BI6611" s="12"/>
      <c r="BJ6611" s="13"/>
      <c r="BK6611" s="13"/>
      <c r="BL6611" s="13"/>
      <c r="BM6611" s="13"/>
      <c r="BN6611" s="13"/>
    </row>
    <row r="6612" spans="4:66" x14ac:dyDescent="0.25">
      <c r="D6612" s="7"/>
      <c r="E6612" s="10"/>
      <c r="F6612" s="10"/>
      <c r="G6612" s="10"/>
      <c r="H6612" s="10"/>
      <c r="I6612" s="10"/>
      <c r="J6612" s="10"/>
      <c r="K6612" s="11"/>
      <c r="L6612" s="11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  <c r="AR6612" s="12"/>
      <c r="AS6612" s="12"/>
      <c r="AT6612" s="12"/>
      <c r="AU6612" s="12"/>
      <c r="AV6612" s="12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12"/>
      <c r="BG6612" s="12"/>
      <c r="BH6612" s="12"/>
      <c r="BI6612" s="12"/>
      <c r="BJ6612" s="13"/>
      <c r="BK6612" s="13"/>
      <c r="BL6612" s="13"/>
      <c r="BM6612" s="13"/>
      <c r="BN6612" s="13"/>
    </row>
    <row r="6613" spans="4:66" x14ac:dyDescent="0.25">
      <c r="D6613" s="7"/>
      <c r="E6613" s="10"/>
      <c r="F6613" s="10"/>
      <c r="G6613" s="10"/>
      <c r="H6613" s="10"/>
      <c r="I6613" s="10"/>
      <c r="J6613" s="10"/>
      <c r="K6613" s="11"/>
      <c r="L6613" s="11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  <c r="AR6613" s="12"/>
      <c r="AS6613" s="12"/>
      <c r="AT6613" s="12"/>
      <c r="AU6613" s="12"/>
      <c r="AV6613" s="12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12"/>
      <c r="BG6613" s="12"/>
      <c r="BH6613" s="12"/>
      <c r="BI6613" s="12"/>
      <c r="BJ6613" s="13"/>
      <c r="BK6613" s="13"/>
      <c r="BL6613" s="13"/>
      <c r="BM6613" s="13"/>
      <c r="BN6613" s="13"/>
    </row>
    <row r="6614" spans="4:66" x14ac:dyDescent="0.25">
      <c r="D6614" s="7"/>
      <c r="E6614" s="10"/>
      <c r="F6614" s="10"/>
      <c r="G6614" s="10"/>
      <c r="H6614" s="10"/>
      <c r="I6614" s="10"/>
      <c r="J6614" s="10"/>
      <c r="K6614" s="11"/>
      <c r="L6614" s="11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  <c r="AR6614" s="12"/>
      <c r="AS6614" s="12"/>
      <c r="AT6614" s="12"/>
      <c r="AU6614" s="12"/>
      <c r="AV6614" s="12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12"/>
      <c r="BG6614" s="12"/>
      <c r="BH6614" s="12"/>
      <c r="BI6614" s="12"/>
      <c r="BJ6614" s="13"/>
      <c r="BK6614" s="13"/>
      <c r="BL6614" s="13"/>
      <c r="BM6614" s="13"/>
      <c r="BN6614" s="13"/>
    </row>
    <row r="6615" spans="4:66" x14ac:dyDescent="0.25">
      <c r="D6615" s="7"/>
      <c r="E6615" s="10"/>
      <c r="F6615" s="10"/>
      <c r="G6615" s="10"/>
      <c r="H6615" s="10"/>
      <c r="I6615" s="10"/>
      <c r="J6615" s="10"/>
      <c r="K6615" s="11"/>
      <c r="L6615" s="11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  <c r="AR6615" s="12"/>
      <c r="AS6615" s="12"/>
      <c r="AT6615" s="12"/>
      <c r="AU6615" s="12"/>
      <c r="AV6615" s="12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12"/>
      <c r="BG6615" s="12"/>
      <c r="BH6615" s="12"/>
      <c r="BI6615" s="12"/>
      <c r="BJ6615" s="13"/>
      <c r="BK6615" s="13"/>
      <c r="BL6615" s="13"/>
      <c r="BM6615" s="13"/>
      <c r="BN6615" s="13"/>
    </row>
    <row r="6616" spans="4:66" x14ac:dyDescent="0.25">
      <c r="D6616" s="7"/>
      <c r="E6616" s="10"/>
      <c r="F6616" s="10"/>
      <c r="G6616" s="10"/>
      <c r="H6616" s="10"/>
      <c r="I6616" s="10"/>
      <c r="J6616" s="10"/>
      <c r="K6616" s="11"/>
      <c r="L6616" s="11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  <c r="AR6616" s="12"/>
      <c r="AS6616" s="12"/>
      <c r="AT6616" s="12"/>
      <c r="AU6616" s="12"/>
      <c r="AV6616" s="12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12"/>
      <c r="BG6616" s="12"/>
      <c r="BH6616" s="12"/>
      <c r="BI6616" s="12"/>
      <c r="BJ6616" s="13"/>
      <c r="BK6616" s="13"/>
      <c r="BL6616" s="13"/>
      <c r="BM6616" s="13"/>
      <c r="BN6616" s="13"/>
    </row>
    <row r="6617" spans="4:66" x14ac:dyDescent="0.25">
      <c r="D6617" s="7"/>
      <c r="E6617" s="10"/>
      <c r="F6617" s="10"/>
      <c r="G6617" s="10"/>
      <c r="H6617" s="10"/>
      <c r="I6617" s="10"/>
      <c r="J6617" s="10"/>
      <c r="K6617" s="11"/>
      <c r="L6617" s="11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  <c r="AR6617" s="12"/>
      <c r="AS6617" s="12"/>
      <c r="AT6617" s="12"/>
      <c r="AU6617" s="12"/>
      <c r="AV6617" s="12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12"/>
      <c r="BG6617" s="12"/>
      <c r="BH6617" s="12"/>
      <c r="BI6617" s="12"/>
      <c r="BJ6617" s="13"/>
      <c r="BK6617" s="13"/>
      <c r="BL6617" s="13"/>
      <c r="BM6617" s="13"/>
      <c r="BN6617" s="13"/>
    </row>
    <row r="6618" spans="4:66" x14ac:dyDescent="0.25">
      <c r="D6618" s="7"/>
      <c r="E6618" s="10"/>
      <c r="F6618" s="10"/>
      <c r="G6618" s="10"/>
      <c r="H6618" s="10"/>
      <c r="I6618" s="10"/>
      <c r="J6618" s="10"/>
      <c r="K6618" s="11"/>
      <c r="L6618" s="11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  <c r="AR6618" s="12"/>
      <c r="AS6618" s="12"/>
      <c r="AT6618" s="12"/>
      <c r="AU6618" s="12"/>
      <c r="AV6618" s="12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12"/>
      <c r="BG6618" s="12"/>
      <c r="BH6618" s="12"/>
      <c r="BI6618" s="12"/>
      <c r="BJ6618" s="13"/>
      <c r="BK6618" s="13"/>
      <c r="BL6618" s="13"/>
      <c r="BM6618" s="13"/>
      <c r="BN6618" s="13"/>
    </row>
    <row r="6619" spans="4:66" x14ac:dyDescent="0.25">
      <c r="D6619" s="7"/>
      <c r="E6619" s="10"/>
      <c r="F6619" s="10"/>
      <c r="G6619" s="10"/>
      <c r="H6619" s="10"/>
      <c r="I6619" s="10"/>
      <c r="J6619" s="10"/>
      <c r="K6619" s="11"/>
      <c r="L6619" s="11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  <c r="AR6619" s="12"/>
      <c r="AS6619" s="12"/>
      <c r="AT6619" s="12"/>
      <c r="AU6619" s="12"/>
      <c r="AV6619" s="12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12"/>
      <c r="BG6619" s="12"/>
      <c r="BH6619" s="12"/>
      <c r="BI6619" s="12"/>
      <c r="BJ6619" s="13"/>
      <c r="BK6619" s="13"/>
      <c r="BL6619" s="13"/>
      <c r="BM6619" s="13"/>
      <c r="BN6619" s="13"/>
    </row>
    <row r="6620" spans="4:66" x14ac:dyDescent="0.25">
      <c r="D6620" s="7"/>
      <c r="E6620" s="10"/>
      <c r="F6620" s="10"/>
      <c r="G6620" s="10"/>
      <c r="H6620" s="10"/>
      <c r="I6620" s="10"/>
      <c r="J6620" s="10"/>
      <c r="K6620" s="11"/>
      <c r="L6620" s="11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  <c r="AR6620" s="12"/>
      <c r="AS6620" s="12"/>
      <c r="AT6620" s="12"/>
      <c r="AU6620" s="12"/>
      <c r="AV6620" s="12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12"/>
      <c r="BG6620" s="12"/>
      <c r="BH6620" s="12"/>
      <c r="BI6620" s="12"/>
      <c r="BJ6620" s="13"/>
      <c r="BK6620" s="13"/>
      <c r="BL6620" s="13"/>
      <c r="BM6620" s="13"/>
      <c r="BN6620" s="13"/>
    </row>
    <row r="6621" spans="4:66" x14ac:dyDescent="0.25">
      <c r="D6621" s="7"/>
      <c r="E6621" s="10"/>
      <c r="F6621" s="10"/>
      <c r="G6621" s="10"/>
      <c r="H6621" s="10"/>
      <c r="I6621" s="10"/>
      <c r="J6621" s="10"/>
      <c r="K6621" s="11"/>
      <c r="L6621" s="11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  <c r="AR6621" s="12"/>
      <c r="AS6621" s="12"/>
      <c r="AT6621" s="12"/>
      <c r="AU6621" s="12"/>
      <c r="AV6621" s="12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12"/>
      <c r="BG6621" s="12"/>
      <c r="BH6621" s="12"/>
      <c r="BI6621" s="12"/>
      <c r="BJ6621" s="13"/>
      <c r="BK6621" s="13"/>
      <c r="BL6621" s="13"/>
      <c r="BM6621" s="13"/>
      <c r="BN6621" s="13"/>
    </row>
    <row r="6622" spans="4:66" x14ac:dyDescent="0.25">
      <c r="D6622" s="7"/>
      <c r="E6622" s="10"/>
      <c r="F6622" s="10"/>
      <c r="G6622" s="10"/>
      <c r="H6622" s="10"/>
      <c r="I6622" s="10"/>
      <c r="J6622" s="10"/>
      <c r="K6622" s="11"/>
      <c r="L6622" s="11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  <c r="AR6622" s="12"/>
      <c r="AS6622" s="12"/>
      <c r="AT6622" s="12"/>
      <c r="AU6622" s="12"/>
      <c r="AV6622" s="12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12"/>
      <c r="BG6622" s="12"/>
      <c r="BH6622" s="12"/>
      <c r="BI6622" s="12"/>
      <c r="BJ6622" s="13"/>
      <c r="BK6622" s="13"/>
      <c r="BL6622" s="13"/>
      <c r="BM6622" s="13"/>
      <c r="BN6622" s="13"/>
    </row>
    <row r="6623" spans="4:66" x14ac:dyDescent="0.25">
      <c r="D6623" s="7"/>
      <c r="E6623" s="10"/>
      <c r="F6623" s="10"/>
      <c r="G6623" s="10"/>
      <c r="H6623" s="10"/>
      <c r="I6623" s="10"/>
      <c r="J6623" s="10"/>
      <c r="K6623" s="11"/>
      <c r="L6623" s="11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  <c r="AR6623" s="12"/>
      <c r="AS6623" s="12"/>
      <c r="AT6623" s="12"/>
      <c r="AU6623" s="12"/>
      <c r="AV6623" s="12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12"/>
      <c r="BG6623" s="12"/>
      <c r="BH6623" s="12"/>
      <c r="BI6623" s="12"/>
      <c r="BJ6623" s="13"/>
      <c r="BK6623" s="13"/>
      <c r="BL6623" s="13"/>
      <c r="BM6623" s="13"/>
      <c r="BN6623" s="13"/>
    </row>
    <row r="6624" spans="4:66" x14ac:dyDescent="0.25">
      <c r="D6624" s="7"/>
      <c r="E6624" s="10"/>
      <c r="F6624" s="10"/>
      <c r="G6624" s="10"/>
      <c r="H6624" s="10"/>
      <c r="I6624" s="10"/>
      <c r="J6624" s="10"/>
      <c r="K6624" s="11"/>
      <c r="L6624" s="11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  <c r="AR6624" s="12"/>
      <c r="AS6624" s="12"/>
      <c r="AT6624" s="12"/>
      <c r="AU6624" s="12"/>
      <c r="AV6624" s="12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12"/>
      <c r="BG6624" s="12"/>
      <c r="BH6624" s="12"/>
      <c r="BI6624" s="12"/>
      <c r="BJ6624" s="13"/>
      <c r="BK6624" s="13"/>
      <c r="BL6624" s="13"/>
      <c r="BM6624" s="13"/>
      <c r="BN6624" s="13"/>
    </row>
    <row r="6625" spans="4:66" x14ac:dyDescent="0.25">
      <c r="D6625" s="7"/>
      <c r="E6625" s="10"/>
      <c r="F6625" s="10"/>
      <c r="G6625" s="10"/>
      <c r="H6625" s="10"/>
      <c r="I6625" s="10"/>
      <c r="J6625" s="10"/>
      <c r="K6625" s="11"/>
      <c r="L6625" s="11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  <c r="AR6625" s="12"/>
      <c r="AS6625" s="12"/>
      <c r="AT6625" s="12"/>
      <c r="AU6625" s="12"/>
      <c r="AV6625" s="12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12"/>
      <c r="BG6625" s="12"/>
      <c r="BH6625" s="12"/>
      <c r="BI6625" s="12"/>
      <c r="BJ6625" s="13"/>
      <c r="BK6625" s="13"/>
      <c r="BL6625" s="13"/>
      <c r="BM6625" s="13"/>
      <c r="BN6625" s="13"/>
    </row>
    <row r="6626" spans="4:66" x14ac:dyDescent="0.25">
      <c r="D6626" s="7"/>
      <c r="E6626" s="10"/>
      <c r="F6626" s="10"/>
      <c r="G6626" s="10"/>
      <c r="H6626" s="10"/>
      <c r="I6626" s="10"/>
      <c r="J6626" s="10"/>
      <c r="K6626" s="11"/>
      <c r="L6626" s="11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  <c r="AR6626" s="12"/>
      <c r="AS6626" s="12"/>
      <c r="AT6626" s="12"/>
      <c r="AU6626" s="12"/>
      <c r="AV6626" s="12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12"/>
      <c r="BG6626" s="12"/>
      <c r="BH6626" s="12"/>
      <c r="BI6626" s="12"/>
      <c r="BJ6626" s="13"/>
      <c r="BK6626" s="13"/>
      <c r="BL6626" s="13"/>
      <c r="BM6626" s="13"/>
      <c r="BN6626" s="13"/>
    </row>
    <row r="6627" spans="4:66" x14ac:dyDescent="0.25">
      <c r="D6627" s="7"/>
      <c r="E6627" s="10"/>
      <c r="F6627" s="10"/>
      <c r="G6627" s="10"/>
      <c r="H6627" s="10"/>
      <c r="I6627" s="10"/>
      <c r="J6627" s="10"/>
      <c r="K6627" s="11"/>
      <c r="L6627" s="11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  <c r="AR6627" s="12"/>
      <c r="AS6627" s="12"/>
      <c r="AT6627" s="12"/>
      <c r="AU6627" s="12"/>
      <c r="AV6627" s="12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12"/>
      <c r="BG6627" s="12"/>
      <c r="BH6627" s="12"/>
      <c r="BI6627" s="12"/>
      <c r="BJ6627" s="13"/>
      <c r="BK6627" s="13"/>
      <c r="BL6627" s="13"/>
      <c r="BM6627" s="13"/>
      <c r="BN6627" s="13"/>
    </row>
    <row r="6628" spans="4:66" x14ac:dyDescent="0.25">
      <c r="D6628" s="7"/>
      <c r="E6628" s="10"/>
      <c r="F6628" s="10"/>
      <c r="G6628" s="10"/>
      <c r="H6628" s="10"/>
      <c r="I6628" s="10"/>
      <c r="J6628" s="10"/>
      <c r="K6628" s="11"/>
      <c r="L6628" s="11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  <c r="AR6628" s="12"/>
      <c r="AS6628" s="12"/>
      <c r="AT6628" s="12"/>
      <c r="AU6628" s="12"/>
      <c r="AV6628" s="12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12"/>
      <c r="BG6628" s="12"/>
      <c r="BH6628" s="12"/>
      <c r="BI6628" s="12"/>
      <c r="BJ6628" s="13"/>
      <c r="BK6628" s="13"/>
      <c r="BL6628" s="13"/>
      <c r="BM6628" s="13"/>
      <c r="BN6628" s="13"/>
    </row>
    <row r="6629" spans="4:66" x14ac:dyDescent="0.25">
      <c r="D6629" s="7"/>
      <c r="E6629" s="10"/>
      <c r="F6629" s="10"/>
      <c r="G6629" s="10"/>
      <c r="H6629" s="10"/>
      <c r="I6629" s="10"/>
      <c r="J6629" s="10"/>
      <c r="K6629" s="11"/>
      <c r="L6629" s="11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  <c r="AR6629" s="12"/>
      <c r="AS6629" s="12"/>
      <c r="AT6629" s="12"/>
      <c r="AU6629" s="12"/>
      <c r="AV6629" s="12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12"/>
      <c r="BG6629" s="12"/>
      <c r="BH6629" s="12"/>
      <c r="BI6629" s="12"/>
      <c r="BJ6629" s="13"/>
      <c r="BK6629" s="13"/>
      <c r="BL6629" s="13"/>
      <c r="BM6629" s="13"/>
      <c r="BN6629" s="13"/>
    </row>
    <row r="6630" spans="4:66" x14ac:dyDescent="0.25">
      <c r="D6630" s="7"/>
      <c r="E6630" s="10"/>
      <c r="F6630" s="10"/>
      <c r="G6630" s="10"/>
      <c r="H6630" s="10"/>
      <c r="I6630" s="10"/>
      <c r="J6630" s="10"/>
      <c r="K6630" s="11"/>
      <c r="L6630" s="11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  <c r="AR6630" s="12"/>
      <c r="AS6630" s="12"/>
      <c r="AT6630" s="12"/>
      <c r="AU6630" s="12"/>
      <c r="AV6630" s="12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12"/>
      <c r="BG6630" s="12"/>
      <c r="BH6630" s="12"/>
      <c r="BI6630" s="12"/>
      <c r="BJ6630" s="13"/>
      <c r="BK6630" s="13"/>
      <c r="BL6630" s="13"/>
      <c r="BM6630" s="13"/>
      <c r="BN6630" s="13"/>
    </row>
    <row r="6631" spans="4:66" x14ac:dyDescent="0.25">
      <c r="D6631" s="7"/>
      <c r="E6631" s="10"/>
      <c r="F6631" s="10"/>
      <c r="G6631" s="10"/>
      <c r="H6631" s="10"/>
      <c r="I6631" s="10"/>
      <c r="J6631" s="10"/>
      <c r="K6631" s="11"/>
      <c r="L6631" s="11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  <c r="AR6631" s="12"/>
      <c r="AS6631" s="12"/>
      <c r="AT6631" s="12"/>
      <c r="AU6631" s="12"/>
      <c r="AV6631" s="12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12"/>
      <c r="BG6631" s="12"/>
      <c r="BH6631" s="12"/>
      <c r="BI6631" s="12"/>
      <c r="BJ6631" s="13"/>
      <c r="BK6631" s="13"/>
      <c r="BL6631" s="13"/>
      <c r="BM6631" s="13"/>
      <c r="BN6631" s="13"/>
    </row>
    <row r="6632" spans="4:66" x14ac:dyDescent="0.25">
      <c r="D6632" s="7"/>
      <c r="E6632" s="10"/>
      <c r="F6632" s="10"/>
      <c r="G6632" s="10"/>
      <c r="H6632" s="10"/>
      <c r="I6632" s="10"/>
      <c r="J6632" s="10"/>
      <c r="K6632" s="11"/>
      <c r="L6632" s="11"/>
      <c r="M6632" s="12"/>
      <c r="N6632" s="12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  <c r="AR6632" s="12"/>
      <c r="AS6632" s="12"/>
      <c r="AT6632" s="12"/>
      <c r="AU6632" s="12"/>
      <c r="AV6632" s="12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12"/>
      <c r="BG6632" s="12"/>
      <c r="BH6632" s="12"/>
      <c r="BI6632" s="12"/>
      <c r="BJ6632" s="13"/>
      <c r="BK6632" s="13"/>
      <c r="BL6632" s="13"/>
      <c r="BM6632" s="13"/>
      <c r="BN6632" s="13"/>
    </row>
    <row r="6633" spans="4:66" x14ac:dyDescent="0.25">
      <c r="D6633" s="7"/>
      <c r="E6633" s="10"/>
      <c r="F6633" s="10"/>
      <c r="G6633" s="10"/>
      <c r="H6633" s="10"/>
      <c r="I6633" s="10"/>
      <c r="J6633" s="10"/>
      <c r="K6633" s="11"/>
      <c r="L6633" s="11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  <c r="AR6633" s="12"/>
      <c r="AS6633" s="12"/>
      <c r="AT6633" s="12"/>
      <c r="AU6633" s="12"/>
      <c r="AV6633" s="12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12"/>
      <c r="BG6633" s="12"/>
      <c r="BH6633" s="12"/>
      <c r="BI6633" s="12"/>
      <c r="BJ6633" s="13"/>
      <c r="BK6633" s="13"/>
      <c r="BL6633" s="13"/>
      <c r="BM6633" s="13"/>
      <c r="BN6633" s="13"/>
    </row>
    <row r="6634" spans="4:66" x14ac:dyDescent="0.25">
      <c r="D6634" s="7"/>
      <c r="E6634" s="10"/>
      <c r="F6634" s="10"/>
      <c r="G6634" s="10"/>
      <c r="H6634" s="10"/>
      <c r="I6634" s="10"/>
      <c r="J6634" s="10"/>
      <c r="K6634" s="11"/>
      <c r="L6634" s="11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  <c r="AR6634" s="12"/>
      <c r="AS6634" s="12"/>
      <c r="AT6634" s="12"/>
      <c r="AU6634" s="12"/>
      <c r="AV6634" s="12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12"/>
      <c r="BG6634" s="12"/>
      <c r="BH6634" s="12"/>
      <c r="BI6634" s="12"/>
      <c r="BJ6634" s="13"/>
      <c r="BK6634" s="13"/>
      <c r="BL6634" s="13"/>
      <c r="BM6634" s="13"/>
      <c r="BN6634" s="13"/>
    </row>
    <row r="6635" spans="4:66" s="14" customFormat="1" x14ac:dyDescent="0.25">
      <c r="D6635" s="21"/>
      <c r="K6635" s="16"/>
      <c r="L6635" s="16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  <c r="Y6635" s="17"/>
      <c r="Z6635" s="17"/>
      <c r="AA6635" s="17"/>
      <c r="AB6635" s="17"/>
      <c r="AC6635" s="17"/>
      <c r="AD6635" s="17"/>
      <c r="AE6635" s="17"/>
      <c r="AF6635" s="17"/>
      <c r="AG6635" s="17"/>
      <c r="AH6635" s="17"/>
      <c r="AI6635" s="17"/>
      <c r="AJ6635" s="17"/>
      <c r="AK6635" s="17"/>
      <c r="AL6635" s="17"/>
      <c r="AM6635" s="17"/>
      <c r="AN6635" s="17"/>
      <c r="AO6635" s="17"/>
      <c r="AP6635" s="17"/>
      <c r="AQ6635" s="17"/>
      <c r="AR6635" s="17"/>
      <c r="AS6635" s="17"/>
      <c r="AT6635" s="17"/>
      <c r="AU6635" s="17"/>
      <c r="AV6635" s="17"/>
      <c r="AW6635" s="17"/>
      <c r="AX6635" s="17"/>
      <c r="AY6635" s="17"/>
      <c r="AZ6635" s="17"/>
      <c r="BA6635" s="17"/>
      <c r="BB6635" s="17"/>
      <c r="BC6635" s="17"/>
      <c r="BD6635" s="17"/>
      <c r="BE6635" s="17"/>
      <c r="BF6635" s="17"/>
      <c r="BG6635" s="17"/>
      <c r="BH6635" s="17"/>
      <c r="BI6635" s="17"/>
      <c r="BJ6635" s="18"/>
      <c r="BK6635" s="18"/>
      <c r="BL6635" s="18"/>
      <c r="BM6635" s="18"/>
      <c r="BN6635" s="18"/>
    </row>
    <row r="6636" spans="4:66" x14ac:dyDescent="0.25">
      <c r="D6636" s="7"/>
      <c r="E6636" s="10"/>
      <c r="F6636" s="10"/>
      <c r="G6636" s="10"/>
      <c r="H6636" s="10"/>
      <c r="I6636" s="10"/>
      <c r="J6636" s="10"/>
      <c r="K6636" s="11"/>
      <c r="L6636" s="11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  <c r="AR6636" s="12"/>
      <c r="AS6636" s="12"/>
      <c r="AT6636" s="12"/>
      <c r="AU6636" s="12"/>
      <c r="AV6636" s="12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12"/>
      <c r="BG6636" s="12"/>
      <c r="BH6636" s="12"/>
      <c r="BI6636" s="12"/>
      <c r="BJ6636" s="13"/>
      <c r="BK6636" s="13"/>
      <c r="BL6636" s="13"/>
      <c r="BM6636" s="13"/>
      <c r="BN6636" s="13"/>
    </row>
    <row r="6637" spans="4:66" x14ac:dyDescent="0.25">
      <c r="D6637" s="7"/>
      <c r="E6637" s="10"/>
      <c r="F6637" s="10"/>
      <c r="G6637" s="10"/>
      <c r="H6637" s="10"/>
      <c r="I6637" s="10"/>
      <c r="J6637" s="10"/>
      <c r="K6637" s="11"/>
      <c r="L6637" s="11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  <c r="AR6637" s="12"/>
      <c r="AS6637" s="12"/>
      <c r="AT6637" s="12"/>
      <c r="AU6637" s="12"/>
      <c r="AV6637" s="12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12"/>
      <c r="BG6637" s="12"/>
      <c r="BH6637" s="12"/>
      <c r="BI6637" s="12"/>
      <c r="BJ6637" s="13"/>
      <c r="BK6637" s="13"/>
      <c r="BL6637" s="13"/>
      <c r="BM6637" s="13"/>
      <c r="BN6637" s="13"/>
    </row>
    <row r="6638" spans="4:66" x14ac:dyDescent="0.25">
      <c r="D6638" s="7"/>
      <c r="E6638" s="10"/>
      <c r="F6638" s="10"/>
      <c r="G6638" s="10"/>
      <c r="H6638" s="10"/>
      <c r="I6638" s="10"/>
      <c r="J6638" s="10"/>
      <c r="K6638" s="11"/>
      <c r="L6638" s="11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  <c r="AR6638" s="12"/>
      <c r="AS6638" s="12"/>
      <c r="AT6638" s="12"/>
      <c r="AU6638" s="12"/>
      <c r="AV6638" s="12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12"/>
      <c r="BG6638" s="12"/>
      <c r="BH6638" s="12"/>
      <c r="BI6638" s="12"/>
      <c r="BJ6638" s="13"/>
      <c r="BK6638" s="13"/>
      <c r="BL6638" s="13"/>
      <c r="BM6638" s="13"/>
      <c r="BN6638" s="13"/>
    </row>
    <row r="6639" spans="4:66" x14ac:dyDescent="0.25">
      <c r="D6639" s="7"/>
      <c r="E6639" s="10"/>
      <c r="F6639" s="10"/>
      <c r="G6639" s="10"/>
      <c r="H6639" s="10"/>
      <c r="I6639" s="10"/>
      <c r="J6639" s="10"/>
      <c r="K6639" s="11"/>
      <c r="L6639" s="11"/>
      <c r="M6639" s="12"/>
      <c r="N6639" s="12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  <c r="AR6639" s="12"/>
      <c r="AS6639" s="12"/>
      <c r="AT6639" s="12"/>
      <c r="AU6639" s="12"/>
      <c r="AV6639" s="12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12"/>
      <c r="BG6639" s="12"/>
      <c r="BH6639" s="12"/>
      <c r="BI6639" s="12"/>
      <c r="BJ6639" s="13"/>
      <c r="BK6639" s="13"/>
      <c r="BL6639" s="13"/>
      <c r="BM6639" s="13"/>
      <c r="BN6639" s="13"/>
    </row>
    <row r="6640" spans="4:66" x14ac:dyDescent="0.25">
      <c r="D6640" s="7"/>
      <c r="E6640" s="10"/>
      <c r="F6640" s="10"/>
      <c r="G6640" s="10"/>
      <c r="H6640" s="10"/>
      <c r="I6640" s="10"/>
      <c r="J6640" s="10"/>
      <c r="K6640" s="11"/>
      <c r="L6640" s="11"/>
      <c r="M6640" s="12"/>
      <c r="N6640" s="12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  <c r="AR6640" s="12"/>
      <c r="AS6640" s="12"/>
      <c r="AT6640" s="12"/>
      <c r="AU6640" s="12"/>
      <c r="AV6640" s="12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12"/>
      <c r="BG6640" s="12"/>
      <c r="BH6640" s="12"/>
      <c r="BI6640" s="12"/>
      <c r="BJ6640" s="13"/>
      <c r="BK6640" s="13"/>
      <c r="BL6640" s="13"/>
      <c r="BM6640" s="13"/>
      <c r="BN6640" s="13"/>
    </row>
    <row r="6641" spans="4:66" x14ac:dyDescent="0.25">
      <c r="D6641" s="7"/>
      <c r="E6641" s="10"/>
      <c r="F6641" s="10"/>
      <c r="G6641" s="10"/>
      <c r="H6641" s="10"/>
      <c r="I6641" s="10"/>
      <c r="J6641" s="10"/>
      <c r="K6641" s="11"/>
      <c r="L6641" s="11"/>
      <c r="M6641" s="12"/>
      <c r="N6641" s="12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  <c r="AR6641" s="12"/>
      <c r="AS6641" s="12"/>
      <c r="AT6641" s="12"/>
      <c r="AU6641" s="12"/>
      <c r="AV6641" s="12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12"/>
      <c r="BG6641" s="12"/>
      <c r="BH6641" s="12"/>
      <c r="BI6641" s="12"/>
      <c r="BJ6641" s="13"/>
      <c r="BK6641" s="13"/>
      <c r="BL6641" s="13"/>
      <c r="BM6641" s="13"/>
      <c r="BN6641" s="13"/>
    </row>
    <row r="6642" spans="4:66" x14ac:dyDescent="0.25">
      <c r="D6642" s="7"/>
      <c r="E6642" s="10"/>
      <c r="F6642" s="10"/>
      <c r="G6642" s="10"/>
      <c r="H6642" s="10"/>
      <c r="I6642" s="10"/>
      <c r="J6642" s="10"/>
      <c r="K6642" s="11"/>
      <c r="L6642" s="11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  <c r="AR6642" s="12"/>
      <c r="AS6642" s="12"/>
      <c r="AT6642" s="12"/>
      <c r="AU6642" s="12"/>
      <c r="AV6642" s="12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12"/>
      <c r="BG6642" s="12"/>
      <c r="BH6642" s="12"/>
      <c r="BI6642" s="12"/>
      <c r="BJ6642" s="13"/>
      <c r="BK6642" s="13"/>
      <c r="BL6642" s="13"/>
      <c r="BM6642" s="13"/>
      <c r="BN6642" s="13"/>
    </row>
    <row r="6643" spans="4:66" x14ac:dyDescent="0.25">
      <c r="D6643" s="7"/>
      <c r="E6643" s="10"/>
      <c r="F6643" s="10"/>
      <c r="G6643" s="10"/>
      <c r="H6643" s="10"/>
      <c r="I6643" s="10"/>
      <c r="J6643" s="10"/>
      <c r="K6643" s="11"/>
      <c r="L6643" s="11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  <c r="AR6643" s="12"/>
      <c r="AS6643" s="12"/>
      <c r="AT6643" s="12"/>
      <c r="AU6643" s="12"/>
      <c r="AV6643" s="12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12"/>
      <c r="BG6643" s="12"/>
      <c r="BH6643" s="12"/>
      <c r="BI6643" s="12"/>
      <c r="BJ6643" s="13"/>
      <c r="BK6643" s="13"/>
      <c r="BL6643" s="13"/>
      <c r="BM6643" s="13"/>
      <c r="BN6643" s="13"/>
    </row>
    <row r="6644" spans="4:66" x14ac:dyDescent="0.25">
      <c r="D6644" s="7"/>
      <c r="E6644" s="10"/>
      <c r="F6644" s="10"/>
      <c r="G6644" s="10"/>
      <c r="H6644" s="10"/>
      <c r="I6644" s="10"/>
      <c r="J6644" s="10"/>
      <c r="K6644" s="11"/>
      <c r="L6644" s="11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  <c r="AR6644" s="12"/>
      <c r="AS6644" s="12"/>
      <c r="AT6644" s="12"/>
      <c r="AU6644" s="12"/>
      <c r="AV6644" s="12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12"/>
      <c r="BG6644" s="12"/>
      <c r="BH6644" s="12"/>
      <c r="BI6644" s="12"/>
      <c r="BJ6644" s="13"/>
      <c r="BK6644" s="13"/>
      <c r="BL6644" s="13"/>
      <c r="BM6644" s="13"/>
      <c r="BN6644" s="13"/>
    </row>
    <row r="6645" spans="4:66" x14ac:dyDescent="0.25">
      <c r="D6645" s="7"/>
      <c r="E6645" s="10"/>
      <c r="F6645" s="10"/>
      <c r="G6645" s="10"/>
      <c r="H6645" s="10"/>
      <c r="I6645" s="10"/>
      <c r="J6645" s="10"/>
      <c r="K6645" s="11"/>
      <c r="L6645" s="11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  <c r="AR6645" s="12"/>
      <c r="AS6645" s="12"/>
      <c r="AT6645" s="12"/>
      <c r="AU6645" s="12"/>
      <c r="AV6645" s="12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12"/>
      <c r="BG6645" s="12"/>
      <c r="BH6645" s="12"/>
      <c r="BI6645" s="12"/>
      <c r="BJ6645" s="13"/>
      <c r="BK6645" s="13"/>
      <c r="BL6645" s="13"/>
      <c r="BM6645" s="13"/>
      <c r="BN6645" s="13"/>
    </row>
    <row r="6646" spans="4:66" x14ac:dyDescent="0.25">
      <c r="D6646" s="7"/>
      <c r="E6646" s="10"/>
      <c r="F6646" s="10"/>
      <c r="G6646" s="10"/>
      <c r="H6646" s="10"/>
      <c r="I6646" s="10"/>
      <c r="J6646" s="10"/>
      <c r="K6646" s="11"/>
      <c r="L6646" s="11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  <c r="AR6646" s="12"/>
      <c r="AS6646" s="12"/>
      <c r="AT6646" s="12"/>
      <c r="AU6646" s="12"/>
      <c r="AV6646" s="12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12"/>
      <c r="BG6646" s="12"/>
      <c r="BH6646" s="12"/>
      <c r="BI6646" s="12"/>
      <c r="BJ6646" s="13"/>
      <c r="BK6646" s="13"/>
      <c r="BL6646" s="13"/>
      <c r="BM6646" s="13"/>
      <c r="BN6646" s="13"/>
    </row>
    <row r="6647" spans="4:66" x14ac:dyDescent="0.25">
      <c r="D6647" s="7"/>
      <c r="E6647" s="10"/>
      <c r="F6647" s="10"/>
      <c r="G6647" s="10"/>
      <c r="H6647" s="10"/>
      <c r="I6647" s="10"/>
      <c r="J6647" s="10"/>
      <c r="K6647" s="11"/>
      <c r="L6647" s="11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  <c r="AR6647" s="12"/>
      <c r="AS6647" s="12"/>
      <c r="AT6647" s="12"/>
      <c r="AU6647" s="12"/>
      <c r="AV6647" s="12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12"/>
      <c r="BG6647" s="12"/>
      <c r="BH6647" s="12"/>
      <c r="BI6647" s="12"/>
      <c r="BJ6647" s="13"/>
      <c r="BK6647" s="13"/>
      <c r="BL6647" s="13"/>
      <c r="BM6647" s="13"/>
      <c r="BN6647" s="13"/>
    </row>
    <row r="6648" spans="4:66" x14ac:dyDescent="0.25">
      <c r="D6648" s="7"/>
      <c r="E6648" s="10"/>
      <c r="F6648" s="10"/>
      <c r="G6648" s="10"/>
      <c r="H6648" s="10"/>
      <c r="I6648" s="10"/>
      <c r="J6648" s="10"/>
      <c r="K6648" s="11"/>
      <c r="L6648" s="11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  <c r="AR6648" s="12"/>
      <c r="AS6648" s="12"/>
      <c r="AT6648" s="12"/>
      <c r="AU6648" s="12"/>
      <c r="AV6648" s="12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12"/>
      <c r="BG6648" s="12"/>
      <c r="BH6648" s="12"/>
      <c r="BI6648" s="12"/>
      <c r="BJ6648" s="13"/>
      <c r="BK6648" s="13"/>
      <c r="BL6648" s="13"/>
      <c r="BM6648" s="13"/>
      <c r="BN6648" s="13"/>
    </row>
    <row r="6649" spans="4:66" x14ac:dyDescent="0.25">
      <c r="D6649" s="7"/>
      <c r="E6649" s="10"/>
      <c r="F6649" s="10"/>
      <c r="G6649" s="10"/>
      <c r="H6649" s="10"/>
      <c r="I6649" s="10"/>
      <c r="J6649" s="10"/>
      <c r="K6649" s="11"/>
      <c r="L6649" s="11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  <c r="AR6649" s="12"/>
      <c r="AS6649" s="12"/>
      <c r="AT6649" s="12"/>
      <c r="AU6649" s="12"/>
      <c r="AV6649" s="12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12"/>
      <c r="BG6649" s="12"/>
      <c r="BH6649" s="12"/>
      <c r="BI6649" s="12"/>
      <c r="BJ6649" s="13"/>
      <c r="BK6649" s="13"/>
      <c r="BL6649" s="13"/>
      <c r="BM6649" s="13"/>
      <c r="BN6649" s="13"/>
    </row>
    <row r="6650" spans="4:66" x14ac:dyDescent="0.25">
      <c r="D6650" s="7"/>
      <c r="E6650" s="10"/>
      <c r="F6650" s="10"/>
      <c r="G6650" s="10"/>
      <c r="H6650" s="10"/>
      <c r="I6650" s="10"/>
      <c r="J6650" s="10"/>
      <c r="K6650" s="11"/>
      <c r="L6650" s="11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  <c r="AR6650" s="12"/>
      <c r="AS6650" s="12"/>
      <c r="AT6650" s="12"/>
      <c r="AU6650" s="12"/>
      <c r="AV6650" s="12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12"/>
      <c r="BG6650" s="12"/>
      <c r="BH6650" s="12"/>
      <c r="BI6650" s="12"/>
      <c r="BJ6650" s="13"/>
      <c r="BK6650" s="13"/>
      <c r="BL6650" s="13"/>
      <c r="BM6650" s="13"/>
      <c r="BN6650" s="13"/>
    </row>
    <row r="6651" spans="4:66" x14ac:dyDescent="0.25">
      <c r="D6651" s="7"/>
      <c r="E6651" s="10"/>
      <c r="F6651" s="10"/>
      <c r="G6651" s="10"/>
      <c r="H6651" s="10"/>
      <c r="I6651" s="10"/>
      <c r="J6651" s="10"/>
      <c r="K6651" s="11"/>
      <c r="L6651" s="11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  <c r="AR6651" s="12"/>
      <c r="AS6651" s="12"/>
      <c r="AT6651" s="12"/>
      <c r="AU6651" s="12"/>
      <c r="AV6651" s="12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12"/>
      <c r="BG6651" s="12"/>
      <c r="BH6651" s="12"/>
      <c r="BI6651" s="12"/>
      <c r="BJ6651" s="13"/>
      <c r="BK6651" s="13"/>
      <c r="BL6651" s="13"/>
      <c r="BM6651" s="13"/>
      <c r="BN6651" s="13"/>
    </row>
    <row r="6652" spans="4:66" x14ac:dyDescent="0.25">
      <c r="D6652" s="7"/>
      <c r="E6652" s="10"/>
      <c r="F6652" s="10"/>
      <c r="G6652" s="10"/>
      <c r="H6652" s="10"/>
      <c r="I6652" s="10"/>
      <c r="J6652" s="10"/>
      <c r="K6652" s="11"/>
      <c r="L6652" s="11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  <c r="AR6652" s="12"/>
      <c r="AS6652" s="12"/>
      <c r="AT6652" s="12"/>
      <c r="AU6652" s="12"/>
      <c r="AV6652" s="12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12"/>
      <c r="BG6652" s="12"/>
      <c r="BH6652" s="12"/>
      <c r="BI6652" s="12"/>
      <c r="BJ6652" s="13"/>
      <c r="BK6652" s="13"/>
      <c r="BL6652" s="13"/>
      <c r="BM6652" s="13"/>
      <c r="BN6652" s="13"/>
    </row>
    <row r="6653" spans="4:66" x14ac:dyDescent="0.25">
      <c r="D6653" s="7"/>
      <c r="E6653" s="10"/>
      <c r="F6653" s="10"/>
      <c r="G6653" s="10"/>
      <c r="H6653" s="10"/>
      <c r="I6653" s="10"/>
      <c r="J6653" s="10"/>
      <c r="K6653" s="11"/>
      <c r="L6653" s="11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  <c r="AR6653" s="12"/>
      <c r="AS6653" s="12"/>
      <c r="AT6653" s="12"/>
      <c r="AU6653" s="12"/>
      <c r="AV6653" s="12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12"/>
      <c r="BG6653" s="12"/>
      <c r="BH6653" s="12"/>
      <c r="BI6653" s="12"/>
      <c r="BJ6653" s="13"/>
      <c r="BK6653" s="13"/>
      <c r="BL6653" s="13"/>
      <c r="BM6653" s="13"/>
      <c r="BN6653" s="13"/>
    </row>
    <row r="6654" spans="4:66" x14ac:dyDescent="0.25">
      <c r="D6654" s="7"/>
      <c r="E6654" s="10"/>
      <c r="F6654" s="10"/>
      <c r="G6654" s="10"/>
      <c r="H6654" s="10"/>
      <c r="I6654" s="10"/>
      <c r="J6654" s="10"/>
      <c r="K6654" s="11"/>
      <c r="L6654" s="11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  <c r="AR6654" s="12"/>
      <c r="AS6654" s="12"/>
      <c r="AT6654" s="12"/>
      <c r="AU6654" s="12"/>
      <c r="AV6654" s="12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12"/>
      <c r="BG6654" s="12"/>
      <c r="BH6654" s="12"/>
      <c r="BI6654" s="12"/>
      <c r="BJ6654" s="13"/>
      <c r="BK6654" s="13"/>
      <c r="BL6654" s="13"/>
      <c r="BM6654" s="13"/>
      <c r="BN6654" s="13"/>
    </row>
    <row r="6655" spans="4:66" x14ac:dyDescent="0.25">
      <c r="D6655" s="7"/>
      <c r="E6655" s="10"/>
      <c r="F6655" s="10"/>
      <c r="G6655" s="10"/>
      <c r="H6655" s="10"/>
      <c r="I6655" s="10"/>
      <c r="J6655" s="10"/>
      <c r="K6655" s="11"/>
      <c r="L6655" s="11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  <c r="AR6655" s="12"/>
      <c r="AS6655" s="12"/>
      <c r="AT6655" s="12"/>
      <c r="AU6655" s="12"/>
      <c r="AV6655" s="12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12"/>
      <c r="BG6655" s="12"/>
      <c r="BH6655" s="12"/>
      <c r="BI6655" s="12"/>
      <c r="BJ6655" s="13"/>
      <c r="BK6655" s="13"/>
      <c r="BL6655" s="13"/>
      <c r="BM6655" s="13"/>
      <c r="BN6655" s="13"/>
    </row>
    <row r="6656" spans="4:66" x14ac:dyDescent="0.25">
      <c r="D6656" s="7"/>
      <c r="E6656" s="10"/>
      <c r="F6656" s="10"/>
      <c r="G6656" s="10"/>
      <c r="H6656" s="10"/>
      <c r="I6656" s="10"/>
      <c r="J6656" s="10"/>
      <c r="K6656" s="11"/>
      <c r="L6656" s="11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  <c r="AR6656" s="12"/>
      <c r="AS6656" s="12"/>
      <c r="AT6656" s="12"/>
      <c r="AU6656" s="12"/>
      <c r="AV6656" s="12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12"/>
      <c r="BG6656" s="12"/>
      <c r="BH6656" s="12"/>
      <c r="BI6656" s="12"/>
      <c r="BJ6656" s="13"/>
      <c r="BK6656" s="13"/>
      <c r="BL6656" s="13"/>
      <c r="BM6656" s="13"/>
      <c r="BN6656" s="13"/>
    </row>
    <row r="6657" spans="4:66" x14ac:dyDescent="0.25">
      <c r="D6657" s="7"/>
      <c r="E6657" s="10"/>
      <c r="F6657" s="10"/>
      <c r="G6657" s="10"/>
      <c r="H6657" s="10"/>
      <c r="I6657" s="10"/>
      <c r="J6657" s="10"/>
      <c r="K6657" s="11"/>
      <c r="L6657" s="11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  <c r="AR6657" s="12"/>
      <c r="AS6657" s="12"/>
      <c r="AT6657" s="12"/>
      <c r="AU6657" s="12"/>
      <c r="AV6657" s="12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12"/>
      <c r="BG6657" s="12"/>
      <c r="BH6657" s="12"/>
      <c r="BI6657" s="12"/>
      <c r="BJ6657" s="13"/>
      <c r="BK6657" s="13"/>
      <c r="BL6657" s="13"/>
      <c r="BM6657" s="13"/>
      <c r="BN6657" s="13"/>
    </row>
    <row r="6658" spans="4:66" x14ac:dyDescent="0.25">
      <c r="D6658" s="7"/>
      <c r="E6658" s="10"/>
      <c r="F6658" s="10"/>
      <c r="G6658" s="10"/>
      <c r="H6658" s="10"/>
      <c r="I6658" s="10"/>
      <c r="J6658" s="10"/>
      <c r="K6658" s="11"/>
      <c r="L6658" s="11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  <c r="AR6658" s="12"/>
      <c r="AS6658" s="12"/>
      <c r="AT6658" s="12"/>
      <c r="AU6658" s="12"/>
      <c r="AV6658" s="12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12"/>
      <c r="BG6658" s="12"/>
      <c r="BH6658" s="12"/>
      <c r="BI6658" s="12"/>
      <c r="BJ6658" s="13"/>
      <c r="BK6658" s="13"/>
      <c r="BL6658" s="13"/>
      <c r="BM6658" s="13"/>
      <c r="BN6658" s="13"/>
    </row>
    <row r="6659" spans="4:66" x14ac:dyDescent="0.25">
      <c r="D6659" s="7"/>
      <c r="E6659" s="10"/>
      <c r="F6659" s="10"/>
      <c r="G6659" s="10"/>
      <c r="H6659" s="10"/>
      <c r="I6659" s="10"/>
      <c r="J6659" s="10"/>
      <c r="K6659" s="11"/>
      <c r="L6659" s="11"/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  <c r="AR6659" s="12"/>
      <c r="AS6659" s="12"/>
      <c r="AT6659" s="12"/>
      <c r="AU6659" s="12"/>
      <c r="AV6659" s="12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12"/>
      <c r="BG6659" s="12"/>
      <c r="BH6659" s="12"/>
      <c r="BI6659" s="12"/>
      <c r="BJ6659" s="13"/>
      <c r="BK6659" s="13"/>
      <c r="BL6659" s="13"/>
      <c r="BM6659" s="13"/>
      <c r="BN6659" s="13"/>
    </row>
    <row r="6660" spans="4:66" x14ac:dyDescent="0.25">
      <c r="D6660" s="7"/>
      <c r="E6660" s="10"/>
      <c r="F6660" s="10"/>
      <c r="G6660" s="10"/>
      <c r="H6660" s="10"/>
      <c r="I6660" s="10"/>
      <c r="J6660" s="10"/>
      <c r="K6660" s="11"/>
      <c r="L6660" s="11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  <c r="AR6660" s="12"/>
      <c r="AS6660" s="12"/>
      <c r="AT6660" s="12"/>
      <c r="AU6660" s="12"/>
      <c r="AV6660" s="12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12"/>
      <c r="BG6660" s="12"/>
      <c r="BH6660" s="12"/>
      <c r="BI6660" s="12"/>
      <c r="BJ6660" s="13"/>
      <c r="BK6660" s="13"/>
      <c r="BL6660" s="13"/>
      <c r="BM6660" s="13"/>
      <c r="BN6660" s="13"/>
    </row>
    <row r="6661" spans="4:66" x14ac:dyDescent="0.25">
      <c r="D6661" s="7"/>
      <c r="E6661" s="10"/>
      <c r="F6661" s="10"/>
      <c r="G6661" s="10"/>
      <c r="H6661" s="10"/>
      <c r="I6661" s="10"/>
      <c r="J6661" s="10"/>
      <c r="K6661" s="11"/>
      <c r="L6661" s="11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  <c r="AR6661" s="12"/>
      <c r="AS6661" s="12"/>
      <c r="AT6661" s="12"/>
      <c r="AU6661" s="12"/>
      <c r="AV6661" s="12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12"/>
      <c r="BG6661" s="12"/>
      <c r="BH6661" s="12"/>
      <c r="BI6661" s="12"/>
      <c r="BJ6661" s="13"/>
      <c r="BK6661" s="13"/>
      <c r="BL6661" s="13"/>
      <c r="BM6661" s="13"/>
      <c r="BN6661" s="13"/>
    </row>
    <row r="6662" spans="4:66" x14ac:dyDescent="0.25">
      <c r="D6662" s="7"/>
      <c r="E6662" s="10"/>
      <c r="F6662" s="10"/>
      <c r="G6662" s="10"/>
      <c r="H6662" s="10"/>
      <c r="I6662" s="10"/>
      <c r="J6662" s="10"/>
      <c r="K6662" s="11"/>
      <c r="L6662" s="11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  <c r="AR6662" s="12"/>
      <c r="AS6662" s="12"/>
      <c r="AT6662" s="12"/>
      <c r="AU6662" s="12"/>
      <c r="AV6662" s="12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12"/>
      <c r="BG6662" s="12"/>
      <c r="BH6662" s="12"/>
      <c r="BI6662" s="12"/>
      <c r="BJ6662" s="13"/>
      <c r="BK6662" s="13"/>
      <c r="BL6662" s="13"/>
      <c r="BM6662" s="13"/>
      <c r="BN6662" s="13"/>
    </row>
    <row r="6663" spans="4:66" x14ac:dyDescent="0.25">
      <c r="D6663" s="7"/>
      <c r="E6663" s="10"/>
      <c r="F6663" s="10"/>
      <c r="G6663" s="10"/>
      <c r="H6663" s="10"/>
      <c r="I6663" s="10"/>
      <c r="J6663" s="10"/>
      <c r="K6663" s="11"/>
      <c r="L6663" s="11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  <c r="AR6663" s="12"/>
      <c r="AS6663" s="12"/>
      <c r="AT6663" s="12"/>
      <c r="AU6663" s="12"/>
      <c r="AV6663" s="12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12"/>
      <c r="BG6663" s="12"/>
      <c r="BH6663" s="12"/>
      <c r="BI6663" s="12"/>
      <c r="BJ6663" s="13"/>
      <c r="BK6663" s="13"/>
      <c r="BL6663" s="13"/>
      <c r="BM6663" s="13"/>
      <c r="BN6663" s="13"/>
    </row>
    <row r="6664" spans="4:66" x14ac:dyDescent="0.25">
      <c r="D6664" s="7"/>
      <c r="E6664" s="10"/>
      <c r="F6664" s="10"/>
      <c r="G6664" s="10"/>
      <c r="H6664" s="10"/>
      <c r="I6664" s="10"/>
      <c r="J6664" s="10"/>
      <c r="K6664" s="11"/>
      <c r="L6664" s="11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  <c r="AR6664" s="12"/>
      <c r="AS6664" s="12"/>
      <c r="AT6664" s="12"/>
      <c r="AU6664" s="12"/>
      <c r="AV6664" s="12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12"/>
      <c r="BG6664" s="12"/>
      <c r="BH6664" s="12"/>
      <c r="BI6664" s="12"/>
      <c r="BJ6664" s="13"/>
      <c r="BK6664" s="13"/>
      <c r="BL6664" s="13"/>
      <c r="BM6664" s="13"/>
      <c r="BN6664" s="13"/>
    </row>
    <row r="6665" spans="4:66" x14ac:dyDescent="0.25">
      <c r="D6665" s="7"/>
      <c r="E6665" s="10"/>
      <c r="F6665" s="10"/>
      <c r="G6665" s="10"/>
      <c r="H6665" s="10"/>
      <c r="I6665" s="10"/>
      <c r="J6665" s="10"/>
      <c r="K6665" s="11"/>
      <c r="L6665" s="11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  <c r="AR6665" s="12"/>
      <c r="AS6665" s="12"/>
      <c r="AT6665" s="12"/>
      <c r="AU6665" s="12"/>
      <c r="AV6665" s="12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12"/>
      <c r="BG6665" s="12"/>
      <c r="BH6665" s="12"/>
      <c r="BI6665" s="12"/>
      <c r="BJ6665" s="13"/>
      <c r="BK6665" s="13"/>
      <c r="BL6665" s="13"/>
      <c r="BM6665" s="13"/>
      <c r="BN6665" s="13"/>
    </row>
    <row r="6666" spans="4:66" x14ac:dyDescent="0.25">
      <c r="D6666" s="7"/>
      <c r="E6666" s="10"/>
      <c r="F6666" s="10"/>
      <c r="G6666" s="10"/>
      <c r="H6666" s="10"/>
      <c r="I6666" s="10"/>
      <c r="J6666" s="10"/>
      <c r="K6666" s="11"/>
      <c r="L6666" s="11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  <c r="AR6666" s="12"/>
      <c r="AS6666" s="12"/>
      <c r="AT6666" s="12"/>
      <c r="AU6666" s="12"/>
      <c r="AV6666" s="12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12"/>
      <c r="BG6666" s="12"/>
      <c r="BH6666" s="12"/>
      <c r="BI6666" s="12"/>
      <c r="BJ6666" s="13"/>
      <c r="BK6666" s="13"/>
      <c r="BL6666" s="13"/>
      <c r="BM6666" s="13"/>
      <c r="BN6666" s="13"/>
    </row>
    <row r="6667" spans="4:66" x14ac:dyDescent="0.25">
      <c r="D6667" s="7"/>
      <c r="E6667" s="10"/>
      <c r="F6667" s="10"/>
      <c r="G6667" s="10"/>
      <c r="H6667" s="10"/>
      <c r="I6667" s="10"/>
      <c r="J6667" s="10"/>
      <c r="K6667" s="11"/>
      <c r="L6667" s="11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  <c r="AR6667" s="12"/>
      <c r="AS6667" s="12"/>
      <c r="AT6667" s="12"/>
      <c r="AU6667" s="12"/>
      <c r="AV6667" s="12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12"/>
      <c r="BG6667" s="12"/>
      <c r="BH6667" s="12"/>
      <c r="BI6667" s="12"/>
      <c r="BJ6667" s="13"/>
      <c r="BK6667" s="13"/>
      <c r="BL6667" s="13"/>
      <c r="BM6667" s="13"/>
      <c r="BN6667" s="13"/>
    </row>
    <row r="6668" spans="4:66" x14ac:dyDescent="0.25">
      <c r="D6668" s="7"/>
      <c r="E6668" s="10"/>
      <c r="F6668" s="10"/>
      <c r="G6668" s="10"/>
      <c r="H6668" s="10"/>
      <c r="I6668" s="10"/>
      <c r="J6668" s="10"/>
      <c r="K6668" s="11"/>
      <c r="L6668" s="11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  <c r="AR6668" s="12"/>
      <c r="AS6668" s="12"/>
      <c r="AT6668" s="12"/>
      <c r="AU6668" s="12"/>
      <c r="AV6668" s="12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12"/>
      <c r="BG6668" s="12"/>
      <c r="BH6668" s="12"/>
      <c r="BI6668" s="12"/>
      <c r="BJ6668" s="13"/>
      <c r="BK6668" s="13"/>
      <c r="BL6668" s="13"/>
      <c r="BM6668" s="13"/>
      <c r="BN6668" s="13"/>
    </row>
    <row r="6669" spans="4:66" x14ac:dyDescent="0.25">
      <c r="D6669" s="7"/>
      <c r="E6669" s="10"/>
      <c r="F6669" s="10"/>
      <c r="G6669" s="10"/>
      <c r="H6669" s="10"/>
      <c r="I6669" s="10"/>
      <c r="J6669" s="10"/>
      <c r="K6669" s="11"/>
      <c r="L6669" s="11"/>
      <c r="M6669" s="12"/>
      <c r="N6669" s="12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  <c r="AR6669" s="12"/>
      <c r="AS6669" s="12"/>
      <c r="AT6669" s="12"/>
      <c r="AU6669" s="12"/>
      <c r="AV6669" s="12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12"/>
      <c r="BG6669" s="12"/>
      <c r="BH6669" s="12"/>
      <c r="BI6669" s="12"/>
      <c r="BJ6669" s="13"/>
      <c r="BK6669" s="13"/>
      <c r="BL6669" s="13"/>
      <c r="BM6669" s="13"/>
      <c r="BN6669" s="13"/>
    </row>
    <row r="6670" spans="4:66" x14ac:dyDescent="0.25">
      <c r="D6670" s="7"/>
      <c r="E6670" s="10"/>
      <c r="F6670" s="10"/>
      <c r="G6670" s="10"/>
      <c r="H6670" s="10"/>
      <c r="I6670" s="10"/>
      <c r="J6670" s="10"/>
      <c r="K6670" s="11"/>
      <c r="L6670" s="11"/>
      <c r="M6670" s="12"/>
      <c r="N6670" s="12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  <c r="AR6670" s="12"/>
      <c r="AS6670" s="12"/>
      <c r="AT6670" s="12"/>
      <c r="AU6670" s="12"/>
      <c r="AV6670" s="12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12"/>
      <c r="BG6670" s="12"/>
      <c r="BH6670" s="12"/>
      <c r="BI6670" s="12"/>
      <c r="BJ6670" s="13"/>
      <c r="BK6670" s="13"/>
      <c r="BL6670" s="13"/>
      <c r="BM6670" s="13"/>
      <c r="BN6670" s="13"/>
    </row>
    <row r="6671" spans="4:66" x14ac:dyDescent="0.25">
      <c r="D6671" s="7"/>
      <c r="E6671" s="10"/>
      <c r="F6671" s="10"/>
      <c r="G6671" s="10"/>
      <c r="H6671" s="10"/>
      <c r="I6671" s="10"/>
      <c r="J6671" s="10"/>
      <c r="K6671" s="11"/>
      <c r="L6671" s="11"/>
      <c r="M6671" s="12"/>
      <c r="N6671" s="12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  <c r="AR6671" s="12"/>
      <c r="AS6671" s="12"/>
      <c r="AT6671" s="12"/>
      <c r="AU6671" s="12"/>
      <c r="AV6671" s="12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12"/>
      <c r="BG6671" s="12"/>
      <c r="BH6671" s="12"/>
      <c r="BI6671" s="12"/>
      <c r="BJ6671" s="13"/>
      <c r="BK6671" s="13"/>
      <c r="BL6671" s="13"/>
      <c r="BM6671" s="13"/>
      <c r="BN6671" s="13"/>
    </row>
    <row r="6672" spans="4:66" x14ac:dyDescent="0.25">
      <c r="D6672" s="7"/>
      <c r="E6672" s="10"/>
      <c r="F6672" s="10"/>
      <c r="G6672" s="10"/>
      <c r="H6672" s="10"/>
      <c r="I6672" s="10"/>
      <c r="J6672" s="10"/>
      <c r="K6672" s="11"/>
      <c r="L6672" s="11"/>
      <c r="M6672" s="12"/>
      <c r="N6672" s="12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  <c r="AR6672" s="12"/>
      <c r="AS6672" s="12"/>
      <c r="AT6672" s="12"/>
      <c r="AU6672" s="12"/>
      <c r="AV6672" s="12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12"/>
      <c r="BG6672" s="12"/>
      <c r="BH6672" s="12"/>
      <c r="BI6672" s="12"/>
      <c r="BJ6672" s="13"/>
      <c r="BK6672" s="13"/>
      <c r="BL6672" s="13"/>
      <c r="BM6672" s="13"/>
      <c r="BN6672" s="13"/>
    </row>
    <row r="6673" spans="4:66" x14ac:dyDescent="0.25">
      <c r="D6673" s="7"/>
      <c r="E6673" s="10"/>
      <c r="F6673" s="10"/>
      <c r="G6673" s="10"/>
      <c r="H6673" s="10"/>
      <c r="I6673" s="10"/>
      <c r="J6673" s="10"/>
      <c r="K6673" s="11"/>
      <c r="L6673" s="11"/>
      <c r="M6673" s="12"/>
      <c r="N6673" s="12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  <c r="AR6673" s="12"/>
      <c r="AS6673" s="12"/>
      <c r="AT6673" s="12"/>
      <c r="AU6673" s="12"/>
      <c r="AV6673" s="12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12"/>
      <c r="BG6673" s="12"/>
      <c r="BH6673" s="12"/>
      <c r="BI6673" s="12"/>
      <c r="BJ6673" s="13"/>
      <c r="BK6673" s="13"/>
      <c r="BL6673" s="13"/>
      <c r="BM6673" s="13"/>
      <c r="BN6673" s="13"/>
    </row>
    <row r="6674" spans="4:66" x14ac:dyDescent="0.25">
      <c r="D6674" s="7"/>
      <c r="E6674" s="10"/>
      <c r="F6674" s="10"/>
      <c r="G6674" s="10"/>
      <c r="H6674" s="10"/>
      <c r="I6674" s="10"/>
      <c r="J6674" s="10"/>
      <c r="K6674" s="11"/>
      <c r="L6674" s="11"/>
      <c r="M6674" s="12"/>
      <c r="N6674" s="12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  <c r="AR6674" s="12"/>
      <c r="AS6674" s="12"/>
      <c r="AT6674" s="12"/>
      <c r="AU6674" s="12"/>
      <c r="AV6674" s="12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12"/>
      <c r="BG6674" s="12"/>
      <c r="BH6674" s="12"/>
      <c r="BI6674" s="12"/>
      <c r="BJ6674" s="13"/>
      <c r="BK6674" s="13"/>
      <c r="BL6674" s="13"/>
      <c r="BM6674" s="13"/>
      <c r="BN6674" s="13"/>
    </row>
    <row r="6675" spans="4:66" x14ac:dyDescent="0.25">
      <c r="D6675" s="7"/>
      <c r="E6675" s="10"/>
      <c r="F6675" s="10"/>
      <c r="G6675" s="10"/>
      <c r="H6675" s="10"/>
      <c r="I6675" s="10"/>
      <c r="J6675" s="10"/>
      <c r="K6675" s="11"/>
      <c r="L6675" s="11"/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  <c r="AR6675" s="12"/>
      <c r="AS6675" s="12"/>
      <c r="AT6675" s="12"/>
      <c r="AU6675" s="12"/>
      <c r="AV6675" s="12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12"/>
      <c r="BG6675" s="12"/>
      <c r="BH6675" s="12"/>
      <c r="BI6675" s="12"/>
      <c r="BJ6675" s="13"/>
      <c r="BK6675" s="13"/>
      <c r="BL6675" s="13"/>
      <c r="BM6675" s="13"/>
      <c r="BN6675" s="13"/>
    </row>
    <row r="6676" spans="4:66" x14ac:dyDescent="0.25">
      <c r="D6676" s="7"/>
      <c r="E6676" s="10"/>
      <c r="F6676" s="10"/>
      <c r="G6676" s="10"/>
      <c r="H6676" s="10"/>
      <c r="I6676" s="10"/>
      <c r="J6676" s="10"/>
      <c r="K6676" s="11"/>
      <c r="L6676" s="11"/>
      <c r="M6676" s="12"/>
      <c r="N6676" s="12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  <c r="AR6676" s="12"/>
      <c r="AS6676" s="12"/>
      <c r="AT6676" s="12"/>
      <c r="AU6676" s="12"/>
      <c r="AV6676" s="12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12"/>
      <c r="BG6676" s="12"/>
      <c r="BH6676" s="12"/>
      <c r="BI6676" s="12"/>
      <c r="BJ6676" s="13"/>
      <c r="BK6676" s="13"/>
      <c r="BL6676" s="13"/>
      <c r="BM6676" s="13"/>
      <c r="BN6676" s="13"/>
    </row>
    <row r="6677" spans="4:66" x14ac:dyDescent="0.25">
      <c r="D6677" s="7"/>
      <c r="E6677" s="10"/>
      <c r="F6677" s="10"/>
      <c r="G6677" s="10"/>
      <c r="H6677" s="10"/>
      <c r="I6677" s="10"/>
      <c r="J6677" s="10"/>
      <c r="K6677" s="11"/>
      <c r="L6677" s="11"/>
      <c r="M6677" s="12"/>
      <c r="N6677" s="12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  <c r="AR6677" s="12"/>
      <c r="AS6677" s="12"/>
      <c r="AT6677" s="12"/>
      <c r="AU6677" s="12"/>
      <c r="AV6677" s="12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12"/>
      <c r="BG6677" s="12"/>
      <c r="BH6677" s="12"/>
      <c r="BI6677" s="12"/>
      <c r="BJ6677" s="13"/>
      <c r="BK6677" s="13"/>
      <c r="BL6677" s="13"/>
      <c r="BM6677" s="13"/>
      <c r="BN6677" s="13"/>
    </row>
    <row r="6678" spans="4:66" x14ac:dyDescent="0.25">
      <c r="D6678" s="7"/>
      <c r="E6678" s="10"/>
      <c r="F6678" s="10"/>
      <c r="G6678" s="10"/>
      <c r="H6678" s="10"/>
      <c r="I6678" s="10"/>
      <c r="J6678" s="10"/>
      <c r="K6678" s="11"/>
      <c r="L6678" s="11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  <c r="AR6678" s="12"/>
      <c r="AS6678" s="12"/>
      <c r="AT6678" s="12"/>
      <c r="AU6678" s="12"/>
      <c r="AV6678" s="12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12"/>
      <c r="BG6678" s="12"/>
      <c r="BH6678" s="12"/>
      <c r="BI6678" s="12"/>
      <c r="BJ6678" s="13"/>
      <c r="BK6678" s="13"/>
      <c r="BL6678" s="13"/>
      <c r="BM6678" s="13"/>
      <c r="BN6678" s="13"/>
    </row>
    <row r="6679" spans="4:66" x14ac:dyDescent="0.25">
      <c r="D6679" s="7"/>
      <c r="E6679" s="10"/>
      <c r="F6679" s="10"/>
      <c r="G6679" s="10"/>
      <c r="H6679" s="10"/>
      <c r="I6679" s="10"/>
      <c r="J6679" s="10"/>
      <c r="K6679" s="11"/>
      <c r="L6679" s="11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  <c r="AR6679" s="12"/>
      <c r="AS6679" s="12"/>
      <c r="AT6679" s="12"/>
      <c r="AU6679" s="12"/>
      <c r="AV6679" s="12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12"/>
      <c r="BG6679" s="12"/>
      <c r="BH6679" s="12"/>
      <c r="BI6679" s="12"/>
      <c r="BJ6679" s="13"/>
      <c r="BK6679" s="13"/>
      <c r="BL6679" s="13"/>
      <c r="BM6679" s="13"/>
      <c r="BN6679" s="13"/>
    </row>
    <row r="6680" spans="4:66" x14ac:dyDescent="0.25">
      <c r="D6680" s="7"/>
      <c r="E6680" s="10"/>
      <c r="F6680" s="10"/>
      <c r="G6680" s="10"/>
      <c r="H6680" s="10"/>
      <c r="I6680" s="10"/>
      <c r="J6680" s="10"/>
      <c r="K6680" s="11"/>
      <c r="L6680" s="11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  <c r="AR6680" s="12"/>
      <c r="AS6680" s="12"/>
      <c r="AT6680" s="12"/>
      <c r="AU6680" s="12"/>
      <c r="AV6680" s="12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12"/>
      <c r="BG6680" s="12"/>
      <c r="BH6680" s="12"/>
      <c r="BI6680" s="12"/>
      <c r="BJ6680" s="13"/>
      <c r="BK6680" s="13"/>
      <c r="BL6680" s="13"/>
      <c r="BM6680" s="13"/>
      <c r="BN6680" s="13"/>
    </row>
    <row r="6681" spans="4:66" x14ac:dyDescent="0.25">
      <c r="D6681" s="7"/>
      <c r="E6681" s="10"/>
      <c r="F6681" s="10"/>
      <c r="G6681" s="10"/>
      <c r="H6681" s="10"/>
      <c r="I6681" s="10"/>
      <c r="J6681" s="10"/>
      <c r="K6681" s="11"/>
      <c r="L6681" s="11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  <c r="AR6681" s="12"/>
      <c r="AS6681" s="12"/>
      <c r="AT6681" s="12"/>
      <c r="AU6681" s="12"/>
      <c r="AV6681" s="12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12"/>
      <c r="BG6681" s="12"/>
      <c r="BH6681" s="12"/>
      <c r="BI6681" s="12"/>
      <c r="BJ6681" s="13"/>
      <c r="BK6681" s="13"/>
      <c r="BL6681" s="13"/>
      <c r="BM6681" s="13"/>
      <c r="BN6681" s="13"/>
    </row>
    <row r="6682" spans="4:66" x14ac:dyDescent="0.25">
      <c r="D6682" s="7"/>
      <c r="E6682" s="10"/>
      <c r="F6682" s="10"/>
      <c r="G6682" s="10"/>
      <c r="H6682" s="10"/>
      <c r="I6682" s="10"/>
      <c r="J6682" s="10"/>
      <c r="K6682" s="11"/>
      <c r="L6682" s="11"/>
      <c r="M6682" s="12"/>
      <c r="N6682" s="12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  <c r="AR6682" s="12"/>
      <c r="AS6682" s="12"/>
      <c r="AT6682" s="12"/>
      <c r="AU6682" s="12"/>
      <c r="AV6682" s="12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12"/>
      <c r="BG6682" s="12"/>
      <c r="BH6682" s="12"/>
      <c r="BI6682" s="12"/>
      <c r="BJ6682" s="13"/>
      <c r="BK6682" s="13"/>
      <c r="BL6682" s="13"/>
      <c r="BM6682" s="13"/>
      <c r="BN6682" s="13"/>
    </row>
    <row r="6683" spans="4:66" x14ac:dyDescent="0.25">
      <c r="D6683" s="7"/>
      <c r="E6683" s="10"/>
      <c r="F6683" s="10"/>
      <c r="G6683" s="10"/>
      <c r="H6683" s="10"/>
      <c r="I6683" s="10"/>
      <c r="J6683" s="10"/>
      <c r="K6683" s="11"/>
      <c r="L6683" s="11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  <c r="AR6683" s="12"/>
      <c r="AS6683" s="12"/>
      <c r="AT6683" s="12"/>
      <c r="AU6683" s="12"/>
      <c r="AV6683" s="12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12"/>
      <c r="BG6683" s="12"/>
      <c r="BH6683" s="12"/>
      <c r="BI6683" s="12"/>
      <c r="BJ6683" s="13"/>
      <c r="BK6683" s="13"/>
      <c r="BL6683" s="13"/>
      <c r="BM6683" s="13"/>
      <c r="BN6683" s="13"/>
    </row>
    <row r="6684" spans="4:66" x14ac:dyDescent="0.25">
      <c r="D6684" s="7"/>
      <c r="E6684" s="10"/>
      <c r="F6684" s="10"/>
      <c r="G6684" s="10"/>
      <c r="H6684" s="10"/>
      <c r="I6684" s="10"/>
      <c r="J6684" s="10"/>
      <c r="K6684" s="11"/>
      <c r="L6684" s="11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  <c r="AR6684" s="12"/>
      <c r="AS6684" s="12"/>
      <c r="AT6684" s="12"/>
      <c r="AU6684" s="12"/>
      <c r="AV6684" s="12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12"/>
      <c r="BG6684" s="12"/>
      <c r="BH6684" s="12"/>
      <c r="BI6684" s="12"/>
      <c r="BJ6684" s="13"/>
      <c r="BK6684" s="13"/>
      <c r="BL6684" s="13"/>
      <c r="BM6684" s="13"/>
      <c r="BN6684" s="13"/>
    </row>
    <row r="6685" spans="4:66" x14ac:dyDescent="0.25">
      <c r="D6685" s="7"/>
      <c r="E6685" s="10"/>
      <c r="F6685" s="10"/>
      <c r="G6685" s="10"/>
      <c r="H6685" s="10"/>
      <c r="I6685" s="10"/>
      <c r="J6685" s="10"/>
      <c r="K6685" s="11"/>
      <c r="L6685" s="11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  <c r="AR6685" s="12"/>
      <c r="AS6685" s="12"/>
      <c r="AT6685" s="12"/>
      <c r="AU6685" s="12"/>
      <c r="AV6685" s="12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12"/>
      <c r="BG6685" s="12"/>
      <c r="BH6685" s="12"/>
      <c r="BI6685" s="12"/>
      <c r="BJ6685" s="13"/>
      <c r="BK6685" s="13"/>
      <c r="BL6685" s="13"/>
      <c r="BM6685" s="13"/>
      <c r="BN6685" s="13"/>
    </row>
    <row r="6686" spans="4:66" x14ac:dyDescent="0.25">
      <c r="D6686" s="7"/>
      <c r="E6686" s="10"/>
      <c r="F6686" s="10"/>
      <c r="G6686" s="10"/>
      <c r="H6686" s="10"/>
      <c r="I6686" s="10"/>
      <c r="J6686" s="10"/>
      <c r="K6686" s="11"/>
      <c r="L6686" s="11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  <c r="AR6686" s="12"/>
      <c r="AS6686" s="12"/>
      <c r="AT6686" s="12"/>
      <c r="AU6686" s="12"/>
      <c r="AV6686" s="12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12"/>
      <c r="BG6686" s="12"/>
      <c r="BH6686" s="12"/>
      <c r="BI6686" s="12"/>
      <c r="BJ6686" s="13"/>
      <c r="BK6686" s="13"/>
      <c r="BL6686" s="13"/>
      <c r="BM6686" s="13"/>
      <c r="BN6686" s="13"/>
    </row>
    <row r="6687" spans="4:66" x14ac:dyDescent="0.25">
      <c r="D6687" s="7"/>
      <c r="E6687" s="10"/>
      <c r="F6687" s="10"/>
      <c r="G6687" s="10"/>
      <c r="H6687" s="10"/>
      <c r="I6687" s="10"/>
      <c r="J6687" s="10"/>
      <c r="K6687" s="11"/>
      <c r="L6687" s="11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  <c r="AR6687" s="12"/>
      <c r="AS6687" s="12"/>
      <c r="AT6687" s="12"/>
      <c r="AU6687" s="12"/>
      <c r="AV6687" s="12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12"/>
      <c r="BG6687" s="12"/>
      <c r="BH6687" s="12"/>
      <c r="BI6687" s="12"/>
      <c r="BJ6687" s="13"/>
      <c r="BK6687" s="13"/>
      <c r="BL6687" s="13"/>
      <c r="BM6687" s="13"/>
      <c r="BN6687" s="13"/>
    </row>
    <row r="6688" spans="4:66" x14ac:dyDescent="0.25">
      <c r="D6688" s="7"/>
      <c r="E6688" s="10"/>
      <c r="F6688" s="10"/>
      <c r="G6688" s="10"/>
      <c r="H6688" s="10"/>
      <c r="I6688" s="10"/>
      <c r="J6688" s="10"/>
      <c r="K6688" s="11"/>
      <c r="L6688" s="11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  <c r="AR6688" s="12"/>
      <c r="AS6688" s="12"/>
      <c r="AT6688" s="12"/>
      <c r="AU6688" s="12"/>
      <c r="AV6688" s="12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12"/>
      <c r="BG6688" s="12"/>
      <c r="BH6688" s="12"/>
      <c r="BI6688" s="12"/>
      <c r="BJ6688" s="13"/>
      <c r="BK6688" s="13"/>
      <c r="BL6688" s="13"/>
      <c r="BM6688" s="13"/>
      <c r="BN6688" s="13"/>
    </row>
    <row r="6689" spans="4:66" x14ac:dyDescent="0.25">
      <c r="D6689" s="7"/>
      <c r="E6689" s="10"/>
      <c r="F6689" s="10"/>
      <c r="G6689" s="10"/>
      <c r="H6689" s="10"/>
      <c r="I6689" s="10"/>
      <c r="J6689" s="10"/>
      <c r="K6689" s="11"/>
      <c r="L6689" s="11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  <c r="AR6689" s="12"/>
      <c r="AS6689" s="12"/>
      <c r="AT6689" s="12"/>
      <c r="AU6689" s="12"/>
      <c r="AV6689" s="12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12"/>
      <c r="BG6689" s="12"/>
      <c r="BH6689" s="12"/>
      <c r="BI6689" s="12"/>
      <c r="BJ6689" s="13"/>
      <c r="BK6689" s="13"/>
      <c r="BL6689" s="13"/>
      <c r="BM6689" s="13"/>
      <c r="BN6689" s="13"/>
    </row>
    <row r="6690" spans="4:66" x14ac:dyDescent="0.25">
      <c r="D6690" s="7"/>
      <c r="E6690" s="10"/>
      <c r="F6690" s="10"/>
      <c r="G6690" s="10"/>
      <c r="H6690" s="10"/>
      <c r="I6690" s="10"/>
      <c r="J6690" s="10"/>
      <c r="K6690" s="11"/>
      <c r="L6690" s="11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  <c r="AR6690" s="12"/>
      <c r="AS6690" s="12"/>
      <c r="AT6690" s="12"/>
      <c r="AU6690" s="12"/>
      <c r="AV6690" s="12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12"/>
      <c r="BG6690" s="12"/>
      <c r="BH6690" s="12"/>
      <c r="BI6690" s="12"/>
      <c r="BJ6690" s="13"/>
      <c r="BK6690" s="13"/>
      <c r="BL6690" s="13"/>
      <c r="BM6690" s="13"/>
      <c r="BN6690" s="13"/>
    </row>
    <row r="6691" spans="4:66" x14ac:dyDescent="0.25">
      <c r="D6691" s="7"/>
      <c r="E6691" s="10"/>
      <c r="F6691" s="10"/>
      <c r="G6691" s="10"/>
      <c r="H6691" s="10"/>
      <c r="I6691" s="10"/>
      <c r="J6691" s="10"/>
      <c r="K6691" s="11"/>
      <c r="L6691" s="11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  <c r="AR6691" s="12"/>
      <c r="AS6691" s="12"/>
      <c r="AT6691" s="12"/>
      <c r="AU6691" s="12"/>
      <c r="AV6691" s="12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12"/>
      <c r="BG6691" s="12"/>
      <c r="BH6691" s="12"/>
      <c r="BI6691" s="12"/>
      <c r="BJ6691" s="13"/>
      <c r="BK6691" s="13"/>
      <c r="BL6691" s="13"/>
      <c r="BM6691" s="13"/>
      <c r="BN6691" s="13"/>
    </row>
    <row r="6692" spans="4:66" x14ac:dyDescent="0.25">
      <c r="D6692" s="7"/>
      <c r="E6692" s="10"/>
      <c r="F6692" s="10"/>
      <c r="G6692" s="10"/>
      <c r="H6692" s="10"/>
      <c r="I6692" s="10"/>
      <c r="J6692" s="10"/>
      <c r="K6692" s="11"/>
      <c r="L6692" s="11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  <c r="AR6692" s="12"/>
      <c r="AS6692" s="12"/>
      <c r="AT6692" s="12"/>
      <c r="AU6692" s="12"/>
      <c r="AV6692" s="12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12"/>
      <c r="BG6692" s="12"/>
      <c r="BH6692" s="12"/>
      <c r="BI6692" s="12"/>
      <c r="BJ6692" s="13"/>
      <c r="BK6692" s="13"/>
      <c r="BL6692" s="13"/>
      <c r="BM6692" s="13"/>
      <c r="BN6692" s="13"/>
    </row>
    <row r="6693" spans="4:66" x14ac:dyDescent="0.25">
      <c r="D6693" s="7"/>
      <c r="E6693" s="10"/>
      <c r="F6693" s="10"/>
      <c r="G6693" s="10"/>
      <c r="H6693" s="10"/>
      <c r="I6693" s="10"/>
      <c r="J6693" s="10"/>
      <c r="K6693" s="11"/>
      <c r="L6693" s="11"/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  <c r="AR6693" s="12"/>
      <c r="AS6693" s="12"/>
      <c r="AT6693" s="12"/>
      <c r="AU6693" s="12"/>
      <c r="AV6693" s="12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12"/>
      <c r="BG6693" s="12"/>
      <c r="BH6693" s="12"/>
      <c r="BI6693" s="12"/>
      <c r="BJ6693" s="13"/>
      <c r="BK6693" s="13"/>
      <c r="BL6693" s="13"/>
      <c r="BM6693" s="13"/>
      <c r="BN6693" s="13"/>
    </row>
    <row r="6694" spans="4:66" x14ac:dyDescent="0.25">
      <c r="D6694" s="7"/>
      <c r="E6694" s="10"/>
      <c r="F6694" s="10"/>
      <c r="G6694" s="10"/>
      <c r="H6694" s="10"/>
      <c r="I6694" s="10"/>
      <c r="J6694" s="10"/>
      <c r="K6694" s="11"/>
      <c r="L6694" s="11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  <c r="AR6694" s="12"/>
      <c r="AS6694" s="12"/>
      <c r="AT6694" s="12"/>
      <c r="AU6694" s="12"/>
      <c r="AV6694" s="12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12"/>
      <c r="BG6694" s="12"/>
      <c r="BH6694" s="12"/>
      <c r="BI6694" s="12"/>
      <c r="BJ6694" s="13"/>
      <c r="BK6694" s="13"/>
      <c r="BL6694" s="13"/>
      <c r="BM6694" s="13"/>
      <c r="BN6694" s="13"/>
    </row>
    <row r="6695" spans="4:66" x14ac:dyDescent="0.25">
      <c r="D6695" s="7"/>
      <c r="E6695" s="10"/>
      <c r="F6695" s="10"/>
      <c r="G6695" s="10"/>
      <c r="H6695" s="10"/>
      <c r="I6695" s="10"/>
      <c r="J6695" s="10"/>
      <c r="K6695" s="11"/>
      <c r="L6695" s="11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  <c r="AR6695" s="12"/>
      <c r="AS6695" s="12"/>
      <c r="AT6695" s="12"/>
      <c r="AU6695" s="12"/>
      <c r="AV6695" s="12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12"/>
      <c r="BG6695" s="12"/>
      <c r="BH6695" s="12"/>
      <c r="BI6695" s="12"/>
      <c r="BJ6695" s="13"/>
      <c r="BK6695" s="13"/>
      <c r="BL6695" s="13"/>
      <c r="BM6695" s="13"/>
      <c r="BN6695" s="13"/>
    </row>
    <row r="6696" spans="4:66" x14ac:dyDescent="0.25">
      <c r="D6696" s="7"/>
      <c r="E6696" s="10"/>
      <c r="F6696" s="10"/>
      <c r="G6696" s="10"/>
      <c r="H6696" s="10"/>
      <c r="I6696" s="10"/>
      <c r="J6696" s="10"/>
      <c r="K6696" s="11"/>
      <c r="L6696" s="11"/>
      <c r="M6696" s="12"/>
      <c r="N6696" s="12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  <c r="AR6696" s="12"/>
      <c r="AS6696" s="12"/>
      <c r="AT6696" s="12"/>
      <c r="AU6696" s="12"/>
      <c r="AV6696" s="12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12"/>
      <c r="BG6696" s="12"/>
      <c r="BH6696" s="12"/>
      <c r="BI6696" s="12"/>
      <c r="BJ6696" s="13"/>
      <c r="BK6696" s="13"/>
      <c r="BL6696" s="13"/>
      <c r="BM6696" s="13"/>
      <c r="BN6696" s="13"/>
    </row>
    <row r="6697" spans="4:66" x14ac:dyDescent="0.25">
      <c r="D6697" s="7"/>
      <c r="E6697" s="10"/>
      <c r="F6697" s="10"/>
      <c r="G6697" s="10"/>
      <c r="H6697" s="10"/>
      <c r="I6697" s="10"/>
      <c r="J6697" s="10"/>
      <c r="K6697" s="11"/>
      <c r="L6697" s="11"/>
      <c r="M6697" s="12"/>
      <c r="N6697" s="12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  <c r="AR6697" s="12"/>
      <c r="AS6697" s="12"/>
      <c r="AT6697" s="12"/>
      <c r="AU6697" s="12"/>
      <c r="AV6697" s="12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12"/>
      <c r="BG6697" s="12"/>
      <c r="BH6697" s="12"/>
      <c r="BI6697" s="12"/>
      <c r="BJ6697" s="13"/>
      <c r="BK6697" s="13"/>
      <c r="BL6697" s="13"/>
      <c r="BM6697" s="13"/>
      <c r="BN6697" s="13"/>
    </row>
    <row r="6698" spans="4:66" x14ac:dyDescent="0.25">
      <c r="D6698" s="7"/>
      <c r="E6698" s="10"/>
      <c r="F6698" s="10"/>
      <c r="G6698" s="10"/>
      <c r="H6698" s="10"/>
      <c r="I6698" s="10"/>
      <c r="J6698" s="10"/>
      <c r="K6698" s="11"/>
      <c r="L6698" s="11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  <c r="AR6698" s="12"/>
      <c r="AS6698" s="12"/>
      <c r="AT6698" s="12"/>
      <c r="AU6698" s="12"/>
      <c r="AV6698" s="12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12"/>
      <c r="BG6698" s="12"/>
      <c r="BH6698" s="12"/>
      <c r="BI6698" s="12"/>
      <c r="BJ6698" s="13"/>
      <c r="BK6698" s="13"/>
      <c r="BL6698" s="13"/>
      <c r="BM6698" s="13"/>
      <c r="BN6698" s="13"/>
    </row>
    <row r="6699" spans="4:66" x14ac:dyDescent="0.25">
      <c r="D6699" s="7"/>
      <c r="E6699" s="10"/>
      <c r="F6699" s="10"/>
      <c r="G6699" s="10"/>
      <c r="H6699" s="10"/>
      <c r="I6699" s="10"/>
      <c r="J6699" s="10"/>
      <c r="K6699" s="11"/>
      <c r="L6699" s="11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  <c r="AR6699" s="12"/>
      <c r="AS6699" s="12"/>
      <c r="AT6699" s="12"/>
      <c r="AU6699" s="12"/>
      <c r="AV6699" s="12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12"/>
      <c r="BG6699" s="12"/>
      <c r="BH6699" s="12"/>
      <c r="BI6699" s="12"/>
      <c r="BJ6699" s="13"/>
      <c r="BK6699" s="13"/>
      <c r="BL6699" s="13"/>
      <c r="BM6699" s="13"/>
      <c r="BN6699" s="13"/>
    </row>
    <row r="6700" spans="4:66" x14ac:dyDescent="0.25">
      <c r="D6700" s="7"/>
      <c r="E6700" s="10"/>
      <c r="F6700" s="10"/>
      <c r="G6700" s="10"/>
      <c r="H6700" s="10"/>
      <c r="I6700" s="10"/>
      <c r="J6700" s="10"/>
      <c r="K6700" s="11"/>
      <c r="L6700" s="11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  <c r="AR6700" s="12"/>
      <c r="AS6700" s="12"/>
      <c r="AT6700" s="12"/>
      <c r="AU6700" s="12"/>
      <c r="AV6700" s="12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12"/>
      <c r="BG6700" s="12"/>
      <c r="BH6700" s="12"/>
      <c r="BI6700" s="12"/>
      <c r="BJ6700" s="13"/>
      <c r="BK6700" s="13"/>
      <c r="BL6700" s="13"/>
      <c r="BM6700" s="13"/>
      <c r="BN6700" s="13"/>
    </row>
    <row r="6701" spans="4:66" x14ac:dyDescent="0.25">
      <c r="D6701" s="7"/>
      <c r="E6701" s="10"/>
      <c r="F6701" s="10"/>
      <c r="G6701" s="10"/>
      <c r="H6701" s="10"/>
      <c r="I6701" s="10"/>
      <c r="J6701" s="10"/>
      <c r="K6701" s="11"/>
      <c r="L6701" s="11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  <c r="AR6701" s="12"/>
      <c r="AS6701" s="12"/>
      <c r="AT6701" s="12"/>
      <c r="AU6701" s="12"/>
      <c r="AV6701" s="12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12"/>
      <c r="BG6701" s="12"/>
      <c r="BH6701" s="12"/>
      <c r="BI6701" s="12"/>
      <c r="BJ6701" s="13"/>
      <c r="BK6701" s="13"/>
      <c r="BL6701" s="13"/>
      <c r="BM6701" s="13"/>
      <c r="BN6701" s="13"/>
    </row>
    <row r="6702" spans="4:66" x14ac:dyDescent="0.25">
      <c r="D6702" s="7"/>
      <c r="E6702" s="10"/>
      <c r="F6702" s="10"/>
      <c r="G6702" s="10"/>
      <c r="H6702" s="10"/>
      <c r="I6702" s="10"/>
      <c r="J6702" s="10"/>
      <c r="K6702" s="11"/>
      <c r="L6702" s="11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  <c r="AR6702" s="12"/>
      <c r="AS6702" s="12"/>
      <c r="AT6702" s="12"/>
      <c r="AU6702" s="12"/>
      <c r="AV6702" s="12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12"/>
      <c r="BG6702" s="12"/>
      <c r="BH6702" s="12"/>
      <c r="BI6702" s="12"/>
      <c r="BJ6702" s="13"/>
      <c r="BK6702" s="13"/>
      <c r="BL6702" s="13"/>
      <c r="BM6702" s="13"/>
      <c r="BN6702" s="13"/>
    </row>
    <row r="6703" spans="4:66" x14ac:dyDescent="0.25">
      <c r="D6703" s="7"/>
      <c r="E6703" s="10"/>
      <c r="F6703" s="10"/>
      <c r="G6703" s="10"/>
      <c r="H6703" s="10"/>
      <c r="I6703" s="10"/>
      <c r="J6703" s="10"/>
      <c r="K6703" s="11"/>
      <c r="L6703" s="11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  <c r="AR6703" s="12"/>
      <c r="AS6703" s="12"/>
      <c r="AT6703" s="12"/>
      <c r="AU6703" s="12"/>
      <c r="AV6703" s="12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12"/>
      <c r="BG6703" s="12"/>
      <c r="BH6703" s="12"/>
      <c r="BI6703" s="12"/>
      <c r="BJ6703" s="13"/>
      <c r="BK6703" s="13"/>
      <c r="BL6703" s="13"/>
      <c r="BM6703" s="13"/>
      <c r="BN6703" s="13"/>
    </row>
    <row r="6704" spans="4:66" x14ac:dyDescent="0.25">
      <c r="D6704" s="7"/>
      <c r="E6704" s="10"/>
      <c r="F6704" s="10"/>
      <c r="G6704" s="10"/>
      <c r="H6704" s="10"/>
      <c r="I6704" s="10"/>
      <c r="J6704" s="10"/>
      <c r="K6704" s="11"/>
      <c r="L6704" s="11"/>
      <c r="M6704" s="12"/>
      <c r="N6704" s="12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  <c r="AR6704" s="12"/>
      <c r="AS6704" s="12"/>
      <c r="AT6704" s="12"/>
      <c r="AU6704" s="12"/>
      <c r="AV6704" s="12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12"/>
      <c r="BG6704" s="12"/>
      <c r="BH6704" s="12"/>
      <c r="BI6704" s="12"/>
      <c r="BJ6704" s="13"/>
      <c r="BK6704" s="13"/>
      <c r="BL6704" s="13"/>
      <c r="BM6704" s="13"/>
      <c r="BN6704" s="13"/>
    </row>
    <row r="6705" spans="4:66" x14ac:dyDescent="0.25">
      <c r="D6705" s="7"/>
      <c r="E6705" s="10"/>
      <c r="F6705" s="10"/>
      <c r="G6705" s="10"/>
      <c r="H6705" s="10"/>
      <c r="I6705" s="10"/>
      <c r="J6705" s="10"/>
      <c r="K6705" s="11"/>
      <c r="L6705" s="11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  <c r="AR6705" s="12"/>
      <c r="AS6705" s="12"/>
      <c r="AT6705" s="12"/>
      <c r="AU6705" s="12"/>
      <c r="AV6705" s="12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12"/>
      <c r="BG6705" s="12"/>
      <c r="BH6705" s="12"/>
      <c r="BI6705" s="12"/>
      <c r="BJ6705" s="13"/>
      <c r="BK6705" s="13"/>
      <c r="BL6705" s="13"/>
      <c r="BM6705" s="13"/>
      <c r="BN6705" s="13"/>
    </row>
    <row r="6706" spans="4:66" x14ac:dyDescent="0.25">
      <c r="D6706" s="7"/>
      <c r="E6706" s="10"/>
      <c r="F6706" s="10"/>
      <c r="G6706" s="10"/>
      <c r="H6706" s="10"/>
      <c r="I6706" s="10"/>
      <c r="J6706" s="10"/>
      <c r="K6706" s="11"/>
      <c r="L6706" s="11"/>
      <c r="M6706" s="12"/>
      <c r="N6706" s="12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  <c r="AR6706" s="12"/>
      <c r="AS6706" s="12"/>
      <c r="AT6706" s="12"/>
      <c r="AU6706" s="12"/>
      <c r="AV6706" s="12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12"/>
      <c r="BG6706" s="12"/>
      <c r="BH6706" s="12"/>
      <c r="BI6706" s="12"/>
      <c r="BJ6706" s="13"/>
      <c r="BK6706" s="13"/>
      <c r="BL6706" s="13"/>
      <c r="BM6706" s="13"/>
      <c r="BN6706" s="13"/>
    </row>
    <row r="6707" spans="4:66" x14ac:dyDescent="0.25">
      <c r="D6707" s="7"/>
      <c r="E6707" s="10"/>
      <c r="F6707" s="10"/>
      <c r="G6707" s="10"/>
      <c r="H6707" s="10"/>
      <c r="I6707" s="10"/>
      <c r="J6707" s="10"/>
      <c r="K6707" s="11"/>
      <c r="L6707" s="11"/>
      <c r="M6707" s="12"/>
      <c r="N6707" s="12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  <c r="AR6707" s="12"/>
      <c r="AS6707" s="12"/>
      <c r="AT6707" s="12"/>
      <c r="AU6707" s="12"/>
      <c r="AV6707" s="12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12"/>
      <c r="BG6707" s="12"/>
      <c r="BH6707" s="12"/>
      <c r="BI6707" s="12"/>
      <c r="BJ6707" s="13"/>
      <c r="BK6707" s="13"/>
      <c r="BL6707" s="13"/>
      <c r="BM6707" s="13"/>
      <c r="BN6707" s="13"/>
    </row>
    <row r="6708" spans="4:66" x14ac:dyDescent="0.25">
      <c r="D6708" s="7"/>
      <c r="E6708" s="10"/>
      <c r="F6708" s="10"/>
      <c r="G6708" s="10"/>
      <c r="H6708" s="10"/>
      <c r="I6708" s="10"/>
      <c r="J6708" s="10"/>
      <c r="K6708" s="11"/>
      <c r="L6708" s="11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  <c r="AR6708" s="12"/>
      <c r="AS6708" s="12"/>
      <c r="AT6708" s="12"/>
      <c r="AU6708" s="12"/>
      <c r="AV6708" s="12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12"/>
      <c r="BG6708" s="12"/>
      <c r="BH6708" s="12"/>
      <c r="BI6708" s="12"/>
      <c r="BJ6708" s="13"/>
      <c r="BK6708" s="13"/>
      <c r="BL6708" s="13"/>
      <c r="BM6708" s="13"/>
      <c r="BN6708" s="13"/>
    </row>
    <row r="6709" spans="4:66" x14ac:dyDescent="0.25">
      <c r="D6709" s="7"/>
      <c r="E6709" s="10"/>
      <c r="F6709" s="10"/>
      <c r="G6709" s="10"/>
      <c r="H6709" s="10"/>
      <c r="I6709" s="10"/>
      <c r="J6709" s="10"/>
      <c r="K6709" s="11"/>
      <c r="L6709" s="11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  <c r="AR6709" s="12"/>
      <c r="AS6709" s="12"/>
      <c r="AT6709" s="12"/>
      <c r="AU6709" s="12"/>
      <c r="AV6709" s="12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12"/>
      <c r="BG6709" s="12"/>
      <c r="BH6709" s="12"/>
      <c r="BI6709" s="12"/>
      <c r="BJ6709" s="13"/>
      <c r="BK6709" s="13"/>
      <c r="BL6709" s="13"/>
      <c r="BM6709" s="13"/>
      <c r="BN6709" s="13"/>
    </row>
    <row r="6710" spans="4:66" x14ac:dyDescent="0.25">
      <c r="D6710" s="7"/>
      <c r="E6710" s="10"/>
      <c r="F6710" s="10"/>
      <c r="G6710" s="10"/>
      <c r="H6710" s="10"/>
      <c r="I6710" s="10"/>
      <c r="J6710" s="10"/>
      <c r="K6710" s="11"/>
      <c r="L6710" s="11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  <c r="AR6710" s="12"/>
      <c r="AS6710" s="12"/>
      <c r="AT6710" s="12"/>
      <c r="AU6710" s="12"/>
      <c r="AV6710" s="12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12"/>
      <c r="BG6710" s="12"/>
      <c r="BH6710" s="12"/>
      <c r="BI6710" s="12"/>
      <c r="BJ6710" s="13"/>
      <c r="BK6710" s="13"/>
      <c r="BL6710" s="13"/>
      <c r="BM6710" s="13"/>
      <c r="BN6710" s="13"/>
    </row>
    <row r="6711" spans="4:66" x14ac:dyDescent="0.25">
      <c r="D6711" s="7"/>
      <c r="E6711" s="10"/>
      <c r="F6711" s="10"/>
      <c r="G6711" s="10"/>
      <c r="H6711" s="10"/>
      <c r="I6711" s="10"/>
      <c r="J6711" s="10"/>
      <c r="K6711" s="11"/>
      <c r="L6711" s="11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  <c r="AR6711" s="12"/>
      <c r="AS6711" s="12"/>
      <c r="AT6711" s="12"/>
      <c r="AU6711" s="12"/>
      <c r="AV6711" s="12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12"/>
      <c r="BG6711" s="12"/>
      <c r="BH6711" s="12"/>
      <c r="BI6711" s="12"/>
      <c r="BJ6711" s="13"/>
      <c r="BK6711" s="13"/>
      <c r="BL6711" s="13"/>
      <c r="BM6711" s="13"/>
      <c r="BN6711" s="13"/>
    </row>
    <row r="6712" spans="4:66" x14ac:dyDescent="0.25">
      <c r="D6712" s="7"/>
      <c r="E6712" s="10"/>
      <c r="F6712" s="10"/>
      <c r="G6712" s="10"/>
      <c r="H6712" s="10"/>
      <c r="I6712" s="10"/>
      <c r="J6712" s="10"/>
      <c r="K6712" s="11"/>
      <c r="L6712" s="11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  <c r="AR6712" s="12"/>
      <c r="AS6712" s="12"/>
      <c r="AT6712" s="12"/>
      <c r="AU6712" s="12"/>
      <c r="AV6712" s="12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12"/>
      <c r="BG6712" s="12"/>
      <c r="BH6712" s="12"/>
      <c r="BI6712" s="12"/>
      <c r="BJ6712" s="13"/>
      <c r="BK6712" s="13"/>
      <c r="BL6712" s="13"/>
      <c r="BM6712" s="13"/>
      <c r="BN6712" s="13"/>
    </row>
    <row r="6713" spans="4:66" x14ac:dyDescent="0.25">
      <c r="D6713" s="7"/>
      <c r="E6713" s="10"/>
      <c r="F6713" s="10"/>
      <c r="G6713" s="10"/>
      <c r="H6713" s="10"/>
      <c r="I6713" s="10"/>
      <c r="J6713" s="10"/>
      <c r="K6713" s="11"/>
      <c r="L6713" s="11"/>
      <c r="M6713" s="12"/>
      <c r="N6713" s="12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  <c r="AR6713" s="12"/>
      <c r="AS6713" s="12"/>
      <c r="AT6713" s="12"/>
      <c r="AU6713" s="12"/>
      <c r="AV6713" s="12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12"/>
      <c r="BG6713" s="12"/>
      <c r="BH6713" s="12"/>
      <c r="BI6713" s="12"/>
      <c r="BJ6713" s="13"/>
      <c r="BK6713" s="13"/>
      <c r="BL6713" s="13"/>
      <c r="BM6713" s="13"/>
      <c r="BN6713" s="13"/>
    </row>
    <row r="6714" spans="4:66" x14ac:dyDescent="0.25">
      <c r="D6714" s="7"/>
      <c r="E6714" s="10"/>
      <c r="F6714" s="10"/>
      <c r="G6714" s="10"/>
      <c r="H6714" s="10"/>
      <c r="I6714" s="10"/>
      <c r="J6714" s="10"/>
      <c r="K6714" s="11"/>
      <c r="L6714" s="11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  <c r="AR6714" s="12"/>
      <c r="AS6714" s="12"/>
      <c r="AT6714" s="12"/>
      <c r="AU6714" s="12"/>
      <c r="AV6714" s="12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12"/>
      <c r="BG6714" s="12"/>
      <c r="BH6714" s="12"/>
      <c r="BI6714" s="12"/>
      <c r="BJ6714" s="13"/>
      <c r="BK6714" s="13"/>
      <c r="BL6714" s="13"/>
      <c r="BM6714" s="13"/>
      <c r="BN6714" s="13"/>
    </row>
    <row r="6715" spans="4:66" x14ac:dyDescent="0.25">
      <c r="D6715" s="7"/>
      <c r="E6715" s="10"/>
      <c r="F6715" s="10"/>
      <c r="G6715" s="10"/>
      <c r="H6715" s="10"/>
      <c r="I6715" s="10"/>
      <c r="J6715" s="10"/>
      <c r="K6715" s="11"/>
      <c r="L6715" s="11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  <c r="AR6715" s="12"/>
      <c r="AS6715" s="12"/>
      <c r="AT6715" s="12"/>
      <c r="AU6715" s="12"/>
      <c r="AV6715" s="12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12"/>
      <c r="BG6715" s="12"/>
      <c r="BH6715" s="12"/>
      <c r="BI6715" s="12"/>
      <c r="BJ6715" s="13"/>
      <c r="BK6715" s="13"/>
      <c r="BL6715" s="13"/>
      <c r="BM6715" s="13"/>
      <c r="BN6715" s="13"/>
    </row>
    <row r="6716" spans="4:66" x14ac:dyDescent="0.25">
      <c r="D6716" s="7"/>
      <c r="E6716" s="10"/>
      <c r="F6716" s="10"/>
      <c r="G6716" s="10"/>
      <c r="H6716" s="10"/>
      <c r="I6716" s="10"/>
      <c r="J6716" s="10"/>
      <c r="K6716" s="11"/>
      <c r="L6716" s="11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  <c r="AR6716" s="12"/>
      <c r="AS6716" s="12"/>
      <c r="AT6716" s="12"/>
      <c r="AU6716" s="12"/>
      <c r="AV6716" s="12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12"/>
      <c r="BG6716" s="12"/>
      <c r="BH6716" s="12"/>
      <c r="BI6716" s="12"/>
      <c r="BJ6716" s="13"/>
      <c r="BK6716" s="13"/>
      <c r="BL6716" s="13"/>
      <c r="BM6716" s="13"/>
      <c r="BN6716" s="13"/>
    </row>
    <row r="6717" spans="4:66" x14ac:dyDescent="0.25">
      <c r="D6717" s="7"/>
      <c r="E6717" s="10"/>
      <c r="F6717" s="10"/>
      <c r="G6717" s="10"/>
      <c r="H6717" s="10"/>
      <c r="I6717" s="10"/>
      <c r="J6717" s="10"/>
      <c r="K6717" s="11"/>
      <c r="L6717" s="11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  <c r="AR6717" s="12"/>
      <c r="AS6717" s="12"/>
      <c r="AT6717" s="12"/>
      <c r="AU6717" s="12"/>
      <c r="AV6717" s="12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12"/>
      <c r="BG6717" s="12"/>
      <c r="BH6717" s="12"/>
      <c r="BI6717" s="12"/>
      <c r="BJ6717" s="13"/>
      <c r="BK6717" s="13"/>
      <c r="BL6717" s="13"/>
      <c r="BM6717" s="13"/>
      <c r="BN6717" s="13"/>
    </row>
    <row r="6718" spans="4:66" x14ac:dyDescent="0.25">
      <c r="D6718" s="7"/>
      <c r="E6718" s="10"/>
      <c r="F6718" s="10"/>
      <c r="G6718" s="10"/>
      <c r="H6718" s="10"/>
      <c r="I6718" s="10"/>
      <c r="J6718" s="10"/>
      <c r="K6718" s="11"/>
      <c r="L6718" s="11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  <c r="AR6718" s="12"/>
      <c r="AS6718" s="12"/>
      <c r="AT6718" s="12"/>
      <c r="AU6718" s="12"/>
      <c r="AV6718" s="12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12"/>
      <c r="BG6718" s="12"/>
      <c r="BH6718" s="12"/>
      <c r="BI6718" s="12"/>
      <c r="BJ6718" s="13"/>
      <c r="BK6718" s="13"/>
      <c r="BL6718" s="13"/>
      <c r="BM6718" s="13"/>
      <c r="BN6718" s="13"/>
    </row>
    <row r="6719" spans="4:66" x14ac:dyDescent="0.25">
      <c r="D6719" s="7"/>
      <c r="E6719" s="10"/>
      <c r="F6719" s="10"/>
      <c r="G6719" s="10"/>
      <c r="H6719" s="10"/>
      <c r="I6719" s="10"/>
      <c r="J6719" s="10"/>
      <c r="K6719" s="11"/>
      <c r="L6719" s="11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  <c r="AR6719" s="12"/>
      <c r="AS6719" s="12"/>
      <c r="AT6719" s="12"/>
      <c r="AU6719" s="12"/>
      <c r="AV6719" s="12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12"/>
      <c r="BG6719" s="12"/>
      <c r="BH6719" s="12"/>
      <c r="BI6719" s="12"/>
      <c r="BJ6719" s="13"/>
      <c r="BK6719" s="13"/>
      <c r="BL6719" s="13"/>
      <c r="BM6719" s="13"/>
      <c r="BN6719" s="13"/>
    </row>
    <row r="6720" spans="4:66" x14ac:dyDescent="0.25">
      <c r="D6720" s="7"/>
      <c r="E6720" s="10"/>
      <c r="F6720" s="10"/>
      <c r="G6720" s="10"/>
      <c r="H6720" s="10"/>
      <c r="I6720" s="10"/>
      <c r="J6720" s="10"/>
      <c r="K6720" s="11"/>
      <c r="L6720" s="11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  <c r="AR6720" s="12"/>
      <c r="AS6720" s="12"/>
      <c r="AT6720" s="12"/>
      <c r="AU6720" s="12"/>
      <c r="AV6720" s="12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12"/>
      <c r="BG6720" s="12"/>
      <c r="BH6720" s="12"/>
      <c r="BI6720" s="12"/>
      <c r="BJ6720" s="13"/>
      <c r="BK6720" s="13"/>
      <c r="BL6720" s="13"/>
      <c r="BM6720" s="13"/>
      <c r="BN6720" s="13"/>
    </row>
    <row r="6721" spans="4:66" x14ac:dyDescent="0.25">
      <c r="D6721" s="7"/>
      <c r="E6721" s="10"/>
      <c r="F6721" s="10"/>
      <c r="G6721" s="10"/>
      <c r="H6721" s="10"/>
      <c r="I6721" s="10"/>
      <c r="J6721" s="10"/>
      <c r="K6721" s="11"/>
      <c r="L6721" s="11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  <c r="AR6721" s="12"/>
      <c r="AS6721" s="12"/>
      <c r="AT6721" s="12"/>
      <c r="AU6721" s="12"/>
      <c r="AV6721" s="12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12"/>
      <c r="BG6721" s="12"/>
      <c r="BH6721" s="12"/>
      <c r="BI6721" s="12"/>
      <c r="BJ6721" s="13"/>
      <c r="BK6721" s="13"/>
      <c r="BL6721" s="13"/>
      <c r="BM6721" s="13"/>
      <c r="BN6721" s="13"/>
    </row>
    <row r="6722" spans="4:66" x14ac:dyDescent="0.25">
      <c r="D6722" s="7"/>
      <c r="E6722" s="10"/>
      <c r="F6722" s="10"/>
      <c r="G6722" s="10"/>
      <c r="H6722" s="10"/>
      <c r="I6722" s="10"/>
      <c r="J6722" s="10"/>
      <c r="K6722" s="11"/>
      <c r="L6722" s="11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  <c r="AR6722" s="12"/>
      <c r="AS6722" s="12"/>
      <c r="AT6722" s="12"/>
      <c r="AU6722" s="12"/>
      <c r="AV6722" s="12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12"/>
      <c r="BG6722" s="12"/>
      <c r="BH6722" s="12"/>
      <c r="BI6722" s="12"/>
      <c r="BJ6722" s="13"/>
      <c r="BK6722" s="13"/>
      <c r="BL6722" s="13"/>
      <c r="BM6722" s="13"/>
      <c r="BN6722" s="13"/>
    </row>
    <row r="6723" spans="4:66" x14ac:dyDescent="0.25">
      <c r="D6723" s="7"/>
      <c r="E6723" s="10"/>
      <c r="F6723" s="10"/>
      <c r="G6723" s="10"/>
      <c r="H6723" s="10"/>
      <c r="I6723" s="10"/>
      <c r="J6723" s="10"/>
      <c r="K6723" s="11"/>
      <c r="L6723" s="11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  <c r="AR6723" s="12"/>
      <c r="AS6723" s="12"/>
      <c r="AT6723" s="12"/>
      <c r="AU6723" s="12"/>
      <c r="AV6723" s="12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12"/>
      <c r="BG6723" s="12"/>
      <c r="BH6723" s="12"/>
      <c r="BI6723" s="12"/>
      <c r="BJ6723" s="13"/>
      <c r="BK6723" s="13"/>
      <c r="BL6723" s="13"/>
      <c r="BM6723" s="13"/>
      <c r="BN6723" s="13"/>
    </row>
    <row r="6724" spans="4:66" x14ac:dyDescent="0.25">
      <c r="D6724" s="7"/>
      <c r="E6724" s="10"/>
      <c r="F6724" s="10"/>
      <c r="G6724" s="10"/>
      <c r="H6724" s="10"/>
      <c r="I6724" s="10"/>
      <c r="J6724" s="10"/>
      <c r="K6724" s="11"/>
      <c r="L6724" s="11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  <c r="AR6724" s="12"/>
      <c r="AS6724" s="12"/>
      <c r="AT6724" s="12"/>
      <c r="AU6724" s="12"/>
      <c r="AV6724" s="12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12"/>
      <c r="BG6724" s="12"/>
      <c r="BH6724" s="12"/>
      <c r="BI6724" s="12"/>
      <c r="BJ6724" s="13"/>
      <c r="BK6724" s="13"/>
      <c r="BL6724" s="13"/>
      <c r="BM6724" s="13"/>
      <c r="BN6724" s="13"/>
    </row>
    <row r="6725" spans="4:66" x14ac:dyDescent="0.25">
      <c r="D6725" s="7"/>
      <c r="E6725" s="10"/>
      <c r="F6725" s="10"/>
      <c r="G6725" s="10"/>
      <c r="H6725" s="10"/>
      <c r="I6725" s="10"/>
      <c r="J6725" s="10"/>
      <c r="K6725" s="11"/>
      <c r="L6725" s="11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  <c r="AR6725" s="12"/>
      <c r="AS6725" s="12"/>
      <c r="AT6725" s="12"/>
      <c r="AU6725" s="12"/>
      <c r="AV6725" s="12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12"/>
      <c r="BG6725" s="12"/>
      <c r="BH6725" s="12"/>
      <c r="BI6725" s="12"/>
      <c r="BJ6725" s="13"/>
      <c r="BK6725" s="13"/>
      <c r="BL6725" s="13"/>
      <c r="BM6725" s="13"/>
      <c r="BN6725" s="13"/>
    </row>
    <row r="6726" spans="4:66" x14ac:dyDescent="0.25">
      <c r="D6726" s="7"/>
      <c r="E6726" s="10"/>
      <c r="F6726" s="10"/>
      <c r="G6726" s="10"/>
      <c r="H6726" s="10"/>
      <c r="I6726" s="10"/>
      <c r="J6726" s="10"/>
      <c r="K6726" s="11"/>
      <c r="L6726" s="11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  <c r="AR6726" s="12"/>
      <c r="AS6726" s="12"/>
      <c r="AT6726" s="12"/>
      <c r="AU6726" s="12"/>
      <c r="AV6726" s="12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12"/>
      <c r="BG6726" s="12"/>
      <c r="BH6726" s="12"/>
      <c r="BI6726" s="12"/>
      <c r="BJ6726" s="13"/>
      <c r="BK6726" s="13"/>
      <c r="BL6726" s="13"/>
      <c r="BM6726" s="13"/>
      <c r="BN6726" s="13"/>
    </row>
    <row r="6727" spans="4:66" x14ac:dyDescent="0.25">
      <c r="D6727" s="7"/>
      <c r="E6727" s="10"/>
      <c r="F6727" s="10"/>
      <c r="G6727" s="10"/>
      <c r="H6727" s="10"/>
      <c r="I6727" s="10"/>
      <c r="J6727" s="10"/>
      <c r="K6727" s="11"/>
      <c r="L6727" s="11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  <c r="AR6727" s="12"/>
      <c r="AS6727" s="12"/>
      <c r="AT6727" s="12"/>
      <c r="AU6727" s="12"/>
      <c r="AV6727" s="12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12"/>
      <c r="BG6727" s="12"/>
      <c r="BH6727" s="12"/>
      <c r="BI6727" s="12"/>
      <c r="BJ6727" s="13"/>
      <c r="BK6727" s="13"/>
      <c r="BL6727" s="13"/>
      <c r="BM6727" s="13"/>
      <c r="BN6727" s="13"/>
    </row>
    <row r="6728" spans="4:66" x14ac:dyDescent="0.25">
      <c r="D6728" s="7"/>
      <c r="E6728" s="10"/>
      <c r="F6728" s="10"/>
      <c r="G6728" s="10"/>
      <c r="H6728" s="10"/>
      <c r="I6728" s="10"/>
      <c r="J6728" s="10"/>
      <c r="K6728" s="11"/>
      <c r="L6728" s="11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  <c r="AR6728" s="12"/>
      <c r="AS6728" s="12"/>
      <c r="AT6728" s="12"/>
      <c r="AU6728" s="12"/>
      <c r="AV6728" s="12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12"/>
      <c r="BG6728" s="12"/>
      <c r="BH6728" s="12"/>
      <c r="BI6728" s="12"/>
      <c r="BJ6728" s="13"/>
      <c r="BK6728" s="13"/>
      <c r="BL6728" s="13"/>
      <c r="BM6728" s="13"/>
      <c r="BN6728" s="13"/>
    </row>
    <row r="6729" spans="4:66" x14ac:dyDescent="0.25">
      <c r="D6729" s="7"/>
      <c r="E6729" s="10"/>
      <c r="F6729" s="10"/>
      <c r="G6729" s="10"/>
      <c r="H6729" s="10"/>
      <c r="I6729" s="10"/>
      <c r="J6729" s="10"/>
      <c r="K6729" s="11"/>
      <c r="L6729" s="11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  <c r="AR6729" s="12"/>
      <c r="AS6729" s="12"/>
      <c r="AT6729" s="12"/>
      <c r="AU6729" s="12"/>
      <c r="AV6729" s="12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12"/>
      <c r="BG6729" s="12"/>
      <c r="BH6729" s="12"/>
      <c r="BI6729" s="12"/>
      <c r="BJ6729" s="13"/>
      <c r="BK6729" s="13"/>
      <c r="BL6729" s="13"/>
      <c r="BM6729" s="13"/>
      <c r="BN6729" s="13"/>
    </row>
    <row r="6730" spans="4:66" x14ac:dyDescent="0.25">
      <c r="D6730" s="7"/>
      <c r="E6730" s="10"/>
      <c r="F6730" s="10"/>
      <c r="G6730" s="10"/>
      <c r="H6730" s="10"/>
      <c r="I6730" s="10"/>
      <c r="J6730" s="10"/>
      <c r="K6730" s="11"/>
      <c r="L6730" s="11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  <c r="AR6730" s="12"/>
      <c r="AS6730" s="12"/>
      <c r="AT6730" s="12"/>
      <c r="AU6730" s="12"/>
      <c r="AV6730" s="12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12"/>
      <c r="BG6730" s="12"/>
      <c r="BH6730" s="12"/>
      <c r="BI6730" s="12"/>
      <c r="BJ6730" s="13"/>
      <c r="BK6730" s="13"/>
      <c r="BL6730" s="13"/>
      <c r="BM6730" s="13"/>
      <c r="BN6730" s="13"/>
    </row>
    <row r="6731" spans="4:66" x14ac:dyDescent="0.25">
      <c r="D6731" s="7"/>
      <c r="E6731" s="10"/>
      <c r="F6731" s="10"/>
      <c r="G6731" s="10"/>
      <c r="H6731" s="10"/>
      <c r="I6731" s="10"/>
      <c r="J6731" s="10"/>
      <c r="K6731" s="11"/>
      <c r="L6731" s="11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  <c r="AR6731" s="12"/>
      <c r="AS6731" s="12"/>
      <c r="AT6731" s="12"/>
      <c r="AU6731" s="12"/>
      <c r="AV6731" s="12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12"/>
      <c r="BG6731" s="12"/>
      <c r="BH6731" s="12"/>
      <c r="BI6731" s="12"/>
      <c r="BJ6731" s="13"/>
      <c r="BK6731" s="13"/>
      <c r="BL6731" s="13"/>
      <c r="BM6731" s="13"/>
      <c r="BN6731" s="13"/>
    </row>
    <row r="6732" spans="4:66" x14ac:dyDescent="0.25">
      <c r="D6732" s="7"/>
      <c r="E6732" s="10"/>
      <c r="F6732" s="10"/>
      <c r="G6732" s="10"/>
      <c r="H6732" s="10"/>
      <c r="I6732" s="10"/>
      <c r="J6732" s="10"/>
      <c r="K6732" s="11"/>
      <c r="L6732" s="11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  <c r="AR6732" s="12"/>
      <c r="AS6732" s="12"/>
      <c r="AT6732" s="12"/>
      <c r="AU6732" s="12"/>
      <c r="AV6732" s="12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12"/>
      <c r="BG6732" s="12"/>
      <c r="BH6732" s="12"/>
      <c r="BI6732" s="12"/>
      <c r="BJ6732" s="13"/>
      <c r="BK6732" s="13"/>
      <c r="BL6732" s="13"/>
      <c r="BM6732" s="13"/>
      <c r="BN6732" s="13"/>
    </row>
    <row r="6733" spans="4:66" x14ac:dyDescent="0.25">
      <c r="D6733" s="7"/>
      <c r="E6733" s="10"/>
      <c r="F6733" s="10"/>
      <c r="G6733" s="10"/>
      <c r="H6733" s="10"/>
      <c r="I6733" s="10"/>
      <c r="J6733" s="10"/>
      <c r="K6733" s="11"/>
      <c r="L6733" s="11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  <c r="AR6733" s="12"/>
      <c r="AS6733" s="12"/>
      <c r="AT6733" s="12"/>
      <c r="AU6733" s="12"/>
      <c r="AV6733" s="12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12"/>
      <c r="BG6733" s="12"/>
      <c r="BH6733" s="12"/>
      <c r="BI6733" s="12"/>
      <c r="BJ6733" s="13"/>
      <c r="BK6733" s="13"/>
      <c r="BL6733" s="13"/>
      <c r="BM6733" s="13"/>
      <c r="BN6733" s="13"/>
    </row>
    <row r="6734" spans="4:66" x14ac:dyDescent="0.25">
      <c r="D6734" s="7"/>
      <c r="E6734" s="10"/>
      <c r="F6734" s="10"/>
      <c r="G6734" s="10"/>
      <c r="H6734" s="10"/>
      <c r="I6734" s="10"/>
      <c r="J6734" s="10"/>
      <c r="K6734" s="11"/>
      <c r="L6734" s="11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  <c r="AR6734" s="12"/>
      <c r="AS6734" s="12"/>
      <c r="AT6734" s="12"/>
      <c r="AU6734" s="12"/>
      <c r="AV6734" s="12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12"/>
      <c r="BG6734" s="12"/>
      <c r="BH6734" s="12"/>
      <c r="BI6734" s="12"/>
      <c r="BJ6734" s="13"/>
      <c r="BK6734" s="13"/>
      <c r="BL6734" s="13"/>
      <c r="BM6734" s="13"/>
      <c r="BN6734" s="13"/>
    </row>
    <row r="6735" spans="4:66" x14ac:dyDescent="0.25">
      <c r="D6735" s="7"/>
      <c r="E6735" s="10"/>
      <c r="F6735" s="10"/>
      <c r="G6735" s="10"/>
      <c r="H6735" s="10"/>
      <c r="I6735" s="10"/>
      <c r="J6735" s="10"/>
      <c r="K6735" s="11"/>
      <c r="L6735" s="11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  <c r="AR6735" s="12"/>
      <c r="AS6735" s="12"/>
      <c r="AT6735" s="12"/>
      <c r="AU6735" s="12"/>
      <c r="AV6735" s="12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12"/>
      <c r="BG6735" s="12"/>
      <c r="BH6735" s="12"/>
      <c r="BI6735" s="12"/>
      <c r="BJ6735" s="13"/>
      <c r="BK6735" s="13"/>
      <c r="BL6735" s="13"/>
      <c r="BM6735" s="13"/>
      <c r="BN6735" s="13"/>
    </row>
    <row r="6736" spans="4:66" x14ac:dyDescent="0.25">
      <c r="D6736" s="7"/>
      <c r="E6736" s="10"/>
      <c r="F6736" s="10"/>
      <c r="G6736" s="10"/>
      <c r="H6736" s="10"/>
      <c r="I6736" s="10"/>
      <c r="J6736" s="10"/>
      <c r="K6736" s="11"/>
      <c r="L6736" s="11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  <c r="AR6736" s="12"/>
      <c r="AS6736" s="12"/>
      <c r="AT6736" s="12"/>
      <c r="AU6736" s="12"/>
      <c r="AV6736" s="12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12"/>
      <c r="BG6736" s="12"/>
      <c r="BH6736" s="12"/>
      <c r="BI6736" s="12"/>
      <c r="BJ6736" s="13"/>
      <c r="BK6736" s="13"/>
      <c r="BL6736" s="13"/>
      <c r="BM6736" s="13"/>
      <c r="BN6736" s="13"/>
    </row>
    <row r="6737" spans="4:66" x14ac:dyDescent="0.25">
      <c r="D6737" s="7"/>
      <c r="E6737" s="10"/>
      <c r="F6737" s="10"/>
      <c r="G6737" s="10"/>
      <c r="H6737" s="10"/>
      <c r="I6737" s="10"/>
      <c r="J6737" s="10"/>
      <c r="K6737" s="11"/>
      <c r="L6737" s="11"/>
      <c r="M6737" s="12"/>
      <c r="N6737" s="12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  <c r="AR6737" s="12"/>
      <c r="AS6737" s="12"/>
      <c r="AT6737" s="12"/>
      <c r="AU6737" s="12"/>
      <c r="AV6737" s="12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12"/>
      <c r="BG6737" s="12"/>
      <c r="BH6737" s="12"/>
      <c r="BI6737" s="12"/>
      <c r="BJ6737" s="13"/>
      <c r="BK6737" s="13"/>
      <c r="BL6737" s="13"/>
      <c r="BM6737" s="13"/>
      <c r="BN6737" s="13"/>
    </row>
    <row r="6738" spans="4:66" x14ac:dyDescent="0.25">
      <c r="D6738" s="7"/>
      <c r="E6738" s="10"/>
      <c r="F6738" s="10"/>
      <c r="G6738" s="10"/>
      <c r="H6738" s="10"/>
      <c r="I6738" s="10"/>
      <c r="J6738" s="10"/>
      <c r="K6738" s="11"/>
      <c r="L6738" s="11"/>
      <c r="M6738" s="12"/>
      <c r="N6738" s="12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  <c r="AR6738" s="12"/>
      <c r="AS6738" s="12"/>
      <c r="AT6738" s="12"/>
      <c r="AU6738" s="12"/>
      <c r="AV6738" s="12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12"/>
      <c r="BG6738" s="12"/>
      <c r="BH6738" s="12"/>
      <c r="BI6738" s="12"/>
      <c r="BJ6738" s="13"/>
      <c r="BK6738" s="13"/>
      <c r="BL6738" s="13"/>
      <c r="BM6738" s="13"/>
      <c r="BN6738" s="13"/>
    </row>
    <row r="6739" spans="4:66" x14ac:dyDescent="0.25">
      <c r="D6739" s="7"/>
      <c r="E6739" s="10"/>
      <c r="F6739" s="10"/>
      <c r="G6739" s="10"/>
      <c r="H6739" s="10"/>
      <c r="I6739" s="10"/>
      <c r="J6739" s="10"/>
      <c r="K6739" s="11"/>
      <c r="L6739" s="11"/>
      <c r="M6739" s="12"/>
      <c r="N6739" s="12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  <c r="AR6739" s="12"/>
      <c r="AS6739" s="12"/>
      <c r="AT6739" s="12"/>
      <c r="AU6739" s="12"/>
      <c r="AV6739" s="12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12"/>
      <c r="BG6739" s="12"/>
      <c r="BH6739" s="12"/>
      <c r="BI6739" s="12"/>
      <c r="BJ6739" s="13"/>
      <c r="BK6739" s="13"/>
      <c r="BL6739" s="13"/>
      <c r="BM6739" s="13"/>
      <c r="BN6739" s="13"/>
    </row>
    <row r="6740" spans="4:66" x14ac:dyDescent="0.25">
      <c r="D6740" s="7"/>
      <c r="E6740" s="10"/>
      <c r="F6740" s="10"/>
      <c r="G6740" s="10"/>
      <c r="H6740" s="10"/>
      <c r="I6740" s="10"/>
      <c r="J6740" s="10"/>
      <c r="K6740" s="11"/>
      <c r="L6740" s="11"/>
      <c r="M6740" s="12"/>
      <c r="N6740" s="12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  <c r="AR6740" s="12"/>
      <c r="AS6740" s="12"/>
      <c r="AT6740" s="12"/>
      <c r="AU6740" s="12"/>
      <c r="AV6740" s="12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12"/>
      <c r="BG6740" s="12"/>
      <c r="BH6740" s="12"/>
      <c r="BI6740" s="12"/>
      <c r="BJ6740" s="13"/>
      <c r="BK6740" s="13"/>
      <c r="BL6740" s="13"/>
      <c r="BM6740" s="13"/>
      <c r="BN6740" s="13"/>
    </row>
    <row r="6741" spans="4:66" x14ac:dyDescent="0.25">
      <c r="D6741" s="7"/>
      <c r="E6741" s="10"/>
      <c r="F6741" s="10"/>
      <c r="G6741" s="10"/>
      <c r="H6741" s="10"/>
      <c r="I6741" s="10"/>
      <c r="J6741" s="10"/>
      <c r="K6741" s="11"/>
      <c r="L6741" s="11"/>
      <c r="M6741" s="12"/>
      <c r="N6741" s="12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  <c r="AR6741" s="12"/>
      <c r="AS6741" s="12"/>
      <c r="AT6741" s="12"/>
      <c r="AU6741" s="12"/>
      <c r="AV6741" s="12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12"/>
      <c r="BG6741" s="12"/>
      <c r="BH6741" s="12"/>
      <c r="BI6741" s="12"/>
      <c r="BJ6741" s="13"/>
      <c r="BK6741" s="13"/>
      <c r="BL6741" s="13"/>
      <c r="BM6741" s="13"/>
      <c r="BN6741" s="13"/>
    </row>
    <row r="6742" spans="4:66" x14ac:dyDescent="0.25">
      <c r="D6742" s="7"/>
      <c r="E6742" s="10"/>
      <c r="F6742" s="10"/>
      <c r="G6742" s="10"/>
      <c r="H6742" s="10"/>
      <c r="I6742" s="10"/>
      <c r="J6742" s="10"/>
      <c r="K6742" s="11"/>
      <c r="L6742" s="11"/>
      <c r="M6742" s="12"/>
      <c r="N6742" s="12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  <c r="AR6742" s="12"/>
      <c r="AS6742" s="12"/>
      <c r="AT6742" s="12"/>
      <c r="AU6742" s="12"/>
      <c r="AV6742" s="12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12"/>
      <c r="BG6742" s="12"/>
      <c r="BH6742" s="12"/>
      <c r="BI6742" s="12"/>
      <c r="BJ6742" s="13"/>
      <c r="BK6742" s="13"/>
      <c r="BL6742" s="13"/>
      <c r="BM6742" s="13"/>
      <c r="BN6742" s="13"/>
    </row>
    <row r="6743" spans="4:66" x14ac:dyDescent="0.25">
      <c r="D6743" s="7"/>
      <c r="E6743" s="10"/>
      <c r="F6743" s="10"/>
      <c r="G6743" s="10"/>
      <c r="H6743" s="10"/>
      <c r="I6743" s="10"/>
      <c r="J6743" s="10"/>
      <c r="K6743" s="11"/>
      <c r="L6743" s="11"/>
      <c r="M6743" s="12"/>
      <c r="N6743" s="12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  <c r="AR6743" s="12"/>
      <c r="AS6743" s="12"/>
      <c r="AT6743" s="12"/>
      <c r="AU6743" s="12"/>
      <c r="AV6743" s="12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12"/>
      <c r="BG6743" s="12"/>
      <c r="BH6743" s="12"/>
      <c r="BI6743" s="12"/>
      <c r="BJ6743" s="13"/>
      <c r="BK6743" s="13"/>
      <c r="BL6743" s="13"/>
      <c r="BM6743" s="13"/>
      <c r="BN6743" s="13"/>
    </row>
    <row r="6744" spans="4:66" x14ac:dyDescent="0.25">
      <c r="D6744" s="7"/>
      <c r="E6744" s="10"/>
      <c r="F6744" s="10"/>
      <c r="G6744" s="10"/>
      <c r="H6744" s="10"/>
      <c r="I6744" s="10"/>
      <c r="J6744" s="10"/>
      <c r="K6744" s="11"/>
      <c r="L6744" s="11"/>
      <c r="M6744" s="12"/>
      <c r="N6744" s="12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  <c r="AR6744" s="12"/>
      <c r="AS6744" s="12"/>
      <c r="AT6744" s="12"/>
      <c r="AU6744" s="12"/>
      <c r="AV6744" s="12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12"/>
      <c r="BG6744" s="12"/>
      <c r="BH6744" s="12"/>
      <c r="BI6744" s="12"/>
      <c r="BJ6744" s="13"/>
      <c r="BK6744" s="13"/>
      <c r="BL6744" s="13"/>
      <c r="BM6744" s="13"/>
      <c r="BN6744" s="13"/>
    </row>
    <row r="6745" spans="4:66" x14ac:dyDescent="0.25">
      <c r="D6745" s="7"/>
      <c r="E6745" s="10"/>
      <c r="F6745" s="10"/>
      <c r="G6745" s="10"/>
      <c r="H6745" s="10"/>
      <c r="I6745" s="10"/>
      <c r="J6745" s="10"/>
      <c r="K6745" s="11"/>
      <c r="L6745" s="11"/>
      <c r="M6745" s="12"/>
      <c r="N6745" s="12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  <c r="AR6745" s="12"/>
      <c r="AS6745" s="12"/>
      <c r="AT6745" s="12"/>
      <c r="AU6745" s="12"/>
      <c r="AV6745" s="12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12"/>
      <c r="BG6745" s="12"/>
      <c r="BH6745" s="12"/>
      <c r="BI6745" s="12"/>
      <c r="BJ6745" s="13"/>
      <c r="BK6745" s="13"/>
      <c r="BL6745" s="13"/>
      <c r="BM6745" s="13"/>
      <c r="BN6745" s="13"/>
    </row>
    <row r="6746" spans="4:66" x14ac:dyDescent="0.25">
      <c r="D6746" s="7"/>
      <c r="E6746" s="10"/>
      <c r="F6746" s="10"/>
      <c r="G6746" s="10"/>
      <c r="H6746" s="10"/>
      <c r="I6746" s="10"/>
      <c r="J6746" s="10"/>
      <c r="K6746" s="11"/>
      <c r="L6746" s="11"/>
      <c r="M6746" s="12"/>
      <c r="N6746" s="12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  <c r="AR6746" s="12"/>
      <c r="AS6746" s="12"/>
      <c r="AT6746" s="12"/>
      <c r="AU6746" s="12"/>
      <c r="AV6746" s="12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12"/>
      <c r="BG6746" s="12"/>
      <c r="BH6746" s="12"/>
      <c r="BI6746" s="12"/>
      <c r="BJ6746" s="13"/>
      <c r="BK6746" s="13"/>
      <c r="BL6746" s="13"/>
      <c r="BM6746" s="13"/>
      <c r="BN6746" s="13"/>
    </row>
    <row r="6747" spans="4:66" x14ac:dyDescent="0.25">
      <c r="D6747" s="7"/>
      <c r="E6747" s="10"/>
      <c r="F6747" s="10"/>
      <c r="G6747" s="10"/>
      <c r="H6747" s="10"/>
      <c r="I6747" s="10"/>
      <c r="J6747" s="10"/>
      <c r="K6747" s="11"/>
      <c r="L6747" s="11"/>
      <c r="M6747" s="12"/>
      <c r="N6747" s="12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  <c r="AR6747" s="12"/>
      <c r="AS6747" s="12"/>
      <c r="AT6747" s="12"/>
      <c r="AU6747" s="12"/>
      <c r="AV6747" s="12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12"/>
      <c r="BG6747" s="12"/>
      <c r="BH6747" s="12"/>
      <c r="BI6747" s="12"/>
      <c r="BJ6747" s="13"/>
      <c r="BK6747" s="13"/>
      <c r="BL6747" s="13"/>
      <c r="BM6747" s="13"/>
      <c r="BN6747" s="13"/>
    </row>
    <row r="6748" spans="4:66" x14ac:dyDescent="0.25">
      <c r="D6748" s="7"/>
      <c r="E6748" s="10"/>
      <c r="F6748" s="10"/>
      <c r="G6748" s="10"/>
      <c r="H6748" s="10"/>
      <c r="I6748" s="10"/>
      <c r="J6748" s="10"/>
      <c r="K6748" s="11"/>
      <c r="L6748" s="11"/>
      <c r="M6748" s="12"/>
      <c r="N6748" s="12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  <c r="AR6748" s="12"/>
      <c r="AS6748" s="12"/>
      <c r="AT6748" s="12"/>
      <c r="AU6748" s="12"/>
      <c r="AV6748" s="12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12"/>
      <c r="BG6748" s="12"/>
      <c r="BH6748" s="12"/>
      <c r="BI6748" s="12"/>
      <c r="BJ6748" s="13"/>
      <c r="BK6748" s="13"/>
      <c r="BL6748" s="13"/>
      <c r="BM6748" s="13"/>
      <c r="BN6748" s="13"/>
    </row>
    <row r="6749" spans="4:66" x14ac:dyDescent="0.25">
      <c r="D6749" s="7"/>
      <c r="E6749" s="10"/>
      <c r="F6749" s="10"/>
      <c r="G6749" s="10"/>
      <c r="H6749" s="10"/>
      <c r="I6749" s="10"/>
      <c r="J6749" s="10"/>
      <c r="K6749" s="11"/>
      <c r="L6749" s="11"/>
      <c r="M6749" s="12"/>
      <c r="N6749" s="12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  <c r="AR6749" s="12"/>
      <c r="AS6749" s="12"/>
      <c r="AT6749" s="12"/>
      <c r="AU6749" s="12"/>
      <c r="AV6749" s="12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12"/>
      <c r="BG6749" s="12"/>
      <c r="BH6749" s="12"/>
      <c r="BI6749" s="12"/>
      <c r="BJ6749" s="13"/>
      <c r="BK6749" s="13"/>
      <c r="BL6749" s="13"/>
      <c r="BM6749" s="13"/>
      <c r="BN6749" s="13"/>
    </row>
    <row r="6750" spans="4:66" x14ac:dyDescent="0.25">
      <c r="D6750" s="7"/>
      <c r="E6750" s="10"/>
      <c r="F6750" s="10"/>
      <c r="G6750" s="10"/>
      <c r="H6750" s="10"/>
      <c r="I6750" s="10"/>
      <c r="J6750" s="10"/>
      <c r="K6750" s="11"/>
      <c r="L6750" s="11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  <c r="AR6750" s="12"/>
      <c r="AS6750" s="12"/>
      <c r="AT6750" s="12"/>
      <c r="AU6750" s="12"/>
      <c r="AV6750" s="12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12"/>
      <c r="BG6750" s="12"/>
      <c r="BH6750" s="12"/>
      <c r="BI6750" s="12"/>
      <c r="BJ6750" s="13"/>
      <c r="BK6750" s="13"/>
      <c r="BL6750" s="13"/>
      <c r="BM6750" s="13"/>
      <c r="BN6750" s="13"/>
    </row>
    <row r="6751" spans="4:66" x14ac:dyDescent="0.25">
      <c r="D6751" s="7"/>
      <c r="E6751" s="10"/>
      <c r="F6751" s="10"/>
      <c r="G6751" s="10"/>
      <c r="H6751" s="10"/>
      <c r="I6751" s="10"/>
      <c r="J6751" s="10"/>
      <c r="K6751" s="11"/>
      <c r="L6751" s="11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  <c r="AR6751" s="12"/>
      <c r="AS6751" s="12"/>
      <c r="AT6751" s="12"/>
      <c r="AU6751" s="12"/>
      <c r="AV6751" s="12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12"/>
      <c r="BG6751" s="12"/>
      <c r="BH6751" s="12"/>
      <c r="BI6751" s="12"/>
      <c r="BJ6751" s="13"/>
      <c r="BK6751" s="13"/>
      <c r="BL6751" s="13"/>
      <c r="BM6751" s="13"/>
      <c r="BN6751" s="13"/>
    </row>
    <row r="6752" spans="4:66" x14ac:dyDescent="0.25">
      <c r="D6752" s="7"/>
      <c r="E6752" s="10"/>
      <c r="F6752" s="10"/>
      <c r="G6752" s="10"/>
      <c r="H6752" s="10"/>
      <c r="I6752" s="10"/>
      <c r="J6752" s="10"/>
      <c r="K6752" s="11"/>
      <c r="L6752" s="11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  <c r="AR6752" s="12"/>
      <c r="AS6752" s="12"/>
      <c r="AT6752" s="12"/>
      <c r="AU6752" s="12"/>
      <c r="AV6752" s="12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12"/>
      <c r="BG6752" s="12"/>
      <c r="BH6752" s="12"/>
      <c r="BI6752" s="12"/>
      <c r="BJ6752" s="13"/>
      <c r="BK6752" s="13"/>
      <c r="BL6752" s="13"/>
      <c r="BM6752" s="13"/>
      <c r="BN6752" s="13"/>
    </row>
    <row r="6753" spans="4:66" x14ac:dyDescent="0.25">
      <c r="D6753" s="7"/>
      <c r="E6753" s="10"/>
      <c r="F6753" s="10"/>
      <c r="G6753" s="10"/>
      <c r="H6753" s="10"/>
      <c r="I6753" s="10"/>
      <c r="J6753" s="10"/>
      <c r="K6753" s="11"/>
      <c r="L6753" s="11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  <c r="AR6753" s="12"/>
      <c r="AS6753" s="12"/>
      <c r="AT6753" s="12"/>
      <c r="AU6753" s="12"/>
      <c r="AV6753" s="12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12"/>
      <c r="BG6753" s="12"/>
      <c r="BH6753" s="12"/>
      <c r="BI6753" s="12"/>
      <c r="BJ6753" s="13"/>
      <c r="BK6753" s="13"/>
      <c r="BL6753" s="13"/>
      <c r="BM6753" s="13"/>
      <c r="BN6753" s="13"/>
    </row>
    <row r="6754" spans="4:66" x14ac:dyDescent="0.25">
      <c r="D6754" s="7"/>
      <c r="E6754" s="10"/>
      <c r="F6754" s="10"/>
      <c r="G6754" s="10"/>
      <c r="H6754" s="10"/>
      <c r="I6754" s="10"/>
      <c r="J6754" s="10"/>
      <c r="K6754" s="11"/>
      <c r="L6754" s="11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  <c r="AR6754" s="12"/>
      <c r="AS6754" s="12"/>
      <c r="AT6754" s="12"/>
      <c r="AU6754" s="12"/>
      <c r="AV6754" s="12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12"/>
      <c r="BG6754" s="12"/>
      <c r="BH6754" s="12"/>
      <c r="BI6754" s="12"/>
      <c r="BJ6754" s="13"/>
      <c r="BK6754" s="13"/>
      <c r="BL6754" s="13"/>
      <c r="BM6754" s="13"/>
      <c r="BN6754" s="13"/>
    </row>
    <row r="6755" spans="4:66" x14ac:dyDescent="0.25">
      <c r="D6755" s="7"/>
      <c r="E6755" s="10"/>
      <c r="F6755" s="10"/>
      <c r="G6755" s="10"/>
      <c r="H6755" s="10"/>
      <c r="I6755" s="10"/>
      <c r="J6755" s="10"/>
      <c r="K6755" s="11"/>
      <c r="L6755" s="11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  <c r="AR6755" s="12"/>
      <c r="AS6755" s="12"/>
      <c r="AT6755" s="12"/>
      <c r="AU6755" s="12"/>
      <c r="AV6755" s="12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12"/>
      <c r="BG6755" s="12"/>
      <c r="BH6755" s="12"/>
      <c r="BI6755" s="12"/>
      <c r="BJ6755" s="13"/>
      <c r="BK6755" s="13"/>
      <c r="BL6755" s="13"/>
      <c r="BM6755" s="13"/>
      <c r="BN6755" s="13"/>
    </row>
    <row r="6756" spans="4:66" x14ac:dyDescent="0.25">
      <c r="D6756" s="7"/>
      <c r="E6756" s="10"/>
      <c r="F6756" s="10"/>
      <c r="G6756" s="10"/>
      <c r="H6756" s="10"/>
      <c r="I6756" s="10"/>
      <c r="J6756" s="10"/>
      <c r="K6756" s="11"/>
      <c r="L6756" s="11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  <c r="AR6756" s="12"/>
      <c r="AS6756" s="12"/>
      <c r="AT6756" s="12"/>
      <c r="AU6756" s="12"/>
      <c r="AV6756" s="12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12"/>
      <c r="BG6756" s="12"/>
      <c r="BH6756" s="12"/>
      <c r="BI6756" s="12"/>
      <c r="BJ6756" s="13"/>
      <c r="BK6756" s="13"/>
      <c r="BL6756" s="13"/>
      <c r="BM6756" s="13"/>
      <c r="BN6756" s="13"/>
    </row>
    <row r="6757" spans="4:66" x14ac:dyDescent="0.25">
      <c r="D6757" s="7"/>
      <c r="E6757" s="10"/>
      <c r="F6757" s="10"/>
      <c r="G6757" s="10"/>
      <c r="H6757" s="10"/>
      <c r="I6757" s="10"/>
      <c r="J6757" s="10"/>
      <c r="K6757" s="11"/>
      <c r="L6757" s="11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  <c r="AR6757" s="12"/>
      <c r="AS6757" s="12"/>
      <c r="AT6757" s="12"/>
      <c r="AU6757" s="12"/>
      <c r="AV6757" s="12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12"/>
      <c r="BG6757" s="12"/>
      <c r="BH6757" s="12"/>
      <c r="BI6757" s="12"/>
      <c r="BJ6757" s="13"/>
      <c r="BK6757" s="13"/>
      <c r="BL6757" s="13"/>
      <c r="BM6757" s="13"/>
      <c r="BN6757" s="13"/>
    </row>
    <row r="6758" spans="4:66" x14ac:dyDescent="0.25">
      <c r="D6758" s="7"/>
      <c r="E6758" s="10"/>
      <c r="F6758" s="10"/>
      <c r="G6758" s="10"/>
      <c r="H6758" s="10"/>
      <c r="I6758" s="10"/>
      <c r="J6758" s="10"/>
      <c r="K6758" s="11"/>
      <c r="L6758" s="11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  <c r="AR6758" s="12"/>
      <c r="AS6758" s="12"/>
      <c r="AT6758" s="12"/>
      <c r="AU6758" s="12"/>
      <c r="AV6758" s="12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12"/>
      <c r="BG6758" s="12"/>
      <c r="BH6758" s="12"/>
      <c r="BI6758" s="12"/>
      <c r="BJ6758" s="13"/>
      <c r="BK6758" s="13"/>
      <c r="BL6758" s="13"/>
      <c r="BM6758" s="13"/>
      <c r="BN6758" s="13"/>
    </row>
    <row r="6759" spans="4:66" x14ac:dyDescent="0.25">
      <c r="D6759" s="7"/>
      <c r="E6759" s="10"/>
      <c r="F6759" s="10"/>
      <c r="G6759" s="10"/>
      <c r="H6759" s="10"/>
      <c r="I6759" s="10"/>
      <c r="J6759" s="10"/>
      <c r="K6759" s="11"/>
      <c r="L6759" s="11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  <c r="AR6759" s="12"/>
      <c r="AS6759" s="12"/>
      <c r="AT6759" s="12"/>
      <c r="AU6759" s="12"/>
      <c r="AV6759" s="12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12"/>
      <c r="BG6759" s="12"/>
      <c r="BH6759" s="12"/>
      <c r="BI6759" s="12"/>
      <c r="BJ6759" s="13"/>
      <c r="BK6759" s="13"/>
      <c r="BL6759" s="13"/>
      <c r="BM6759" s="13"/>
      <c r="BN6759" s="13"/>
    </row>
    <row r="6760" spans="4:66" x14ac:dyDescent="0.25">
      <c r="D6760" s="7"/>
      <c r="E6760" s="10"/>
      <c r="F6760" s="10"/>
      <c r="G6760" s="10"/>
      <c r="H6760" s="10"/>
      <c r="I6760" s="10"/>
      <c r="J6760" s="10"/>
      <c r="K6760" s="11"/>
      <c r="L6760" s="11"/>
      <c r="M6760" s="12"/>
      <c r="N6760" s="12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  <c r="AR6760" s="12"/>
      <c r="AS6760" s="12"/>
      <c r="AT6760" s="12"/>
      <c r="AU6760" s="12"/>
      <c r="AV6760" s="12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12"/>
      <c r="BG6760" s="12"/>
      <c r="BH6760" s="12"/>
      <c r="BI6760" s="12"/>
      <c r="BJ6760" s="13"/>
      <c r="BK6760" s="13"/>
      <c r="BL6760" s="13"/>
      <c r="BM6760" s="13"/>
      <c r="BN6760" s="13"/>
    </row>
    <row r="6761" spans="4:66" x14ac:dyDescent="0.25">
      <c r="D6761" s="7"/>
      <c r="E6761" s="10"/>
      <c r="F6761" s="10"/>
      <c r="G6761" s="10"/>
      <c r="H6761" s="10"/>
      <c r="I6761" s="10"/>
      <c r="J6761" s="10"/>
      <c r="K6761" s="11"/>
      <c r="L6761" s="11"/>
      <c r="M6761" s="12"/>
      <c r="N6761" s="12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  <c r="AR6761" s="12"/>
      <c r="AS6761" s="12"/>
      <c r="AT6761" s="12"/>
      <c r="AU6761" s="12"/>
      <c r="AV6761" s="12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12"/>
      <c r="BG6761" s="12"/>
      <c r="BH6761" s="12"/>
      <c r="BI6761" s="12"/>
      <c r="BJ6761" s="13"/>
      <c r="BK6761" s="13"/>
      <c r="BL6761" s="13"/>
      <c r="BM6761" s="13"/>
      <c r="BN6761" s="13"/>
    </row>
    <row r="6762" spans="4:66" x14ac:dyDescent="0.25">
      <c r="D6762" s="7"/>
      <c r="E6762" s="10"/>
      <c r="F6762" s="10"/>
      <c r="G6762" s="10"/>
      <c r="H6762" s="10"/>
      <c r="I6762" s="10"/>
      <c r="J6762" s="10"/>
      <c r="K6762" s="11"/>
      <c r="L6762" s="11"/>
      <c r="M6762" s="12"/>
      <c r="N6762" s="12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  <c r="AR6762" s="12"/>
      <c r="AS6762" s="12"/>
      <c r="AT6762" s="12"/>
      <c r="AU6762" s="12"/>
      <c r="AV6762" s="12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12"/>
      <c r="BG6762" s="12"/>
      <c r="BH6762" s="12"/>
      <c r="BI6762" s="12"/>
      <c r="BJ6762" s="13"/>
      <c r="BK6762" s="13"/>
      <c r="BL6762" s="13"/>
      <c r="BM6762" s="13"/>
      <c r="BN6762" s="13"/>
    </row>
    <row r="6763" spans="4:66" x14ac:dyDescent="0.25">
      <c r="D6763" s="7"/>
      <c r="E6763" s="10"/>
      <c r="F6763" s="10"/>
      <c r="G6763" s="10"/>
      <c r="H6763" s="10"/>
      <c r="I6763" s="10"/>
      <c r="J6763" s="10"/>
      <c r="K6763" s="11"/>
      <c r="L6763" s="11"/>
      <c r="M6763" s="12"/>
      <c r="N6763" s="12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  <c r="AR6763" s="12"/>
      <c r="AS6763" s="12"/>
      <c r="AT6763" s="12"/>
      <c r="AU6763" s="12"/>
      <c r="AV6763" s="12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12"/>
      <c r="BG6763" s="12"/>
      <c r="BH6763" s="12"/>
      <c r="BI6763" s="12"/>
      <c r="BJ6763" s="13"/>
      <c r="BK6763" s="13"/>
      <c r="BL6763" s="13"/>
      <c r="BM6763" s="13"/>
      <c r="BN6763" s="13"/>
    </row>
    <row r="6764" spans="4:66" x14ac:dyDescent="0.25">
      <c r="D6764" s="7"/>
      <c r="E6764" s="10"/>
      <c r="F6764" s="10"/>
      <c r="G6764" s="10"/>
      <c r="H6764" s="10"/>
      <c r="I6764" s="10"/>
      <c r="J6764" s="10"/>
      <c r="K6764" s="11"/>
      <c r="L6764" s="11"/>
      <c r="M6764" s="12"/>
      <c r="N6764" s="12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  <c r="AR6764" s="12"/>
      <c r="AS6764" s="12"/>
      <c r="AT6764" s="12"/>
      <c r="AU6764" s="12"/>
      <c r="AV6764" s="12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12"/>
      <c r="BG6764" s="12"/>
      <c r="BH6764" s="12"/>
      <c r="BI6764" s="12"/>
      <c r="BJ6764" s="13"/>
      <c r="BK6764" s="13"/>
      <c r="BL6764" s="13"/>
      <c r="BM6764" s="13"/>
      <c r="BN6764" s="13"/>
    </row>
    <row r="6765" spans="4:66" x14ac:dyDescent="0.25">
      <c r="D6765" s="7"/>
      <c r="E6765" s="10"/>
      <c r="F6765" s="10"/>
      <c r="G6765" s="10"/>
      <c r="H6765" s="10"/>
      <c r="I6765" s="10"/>
      <c r="J6765" s="10"/>
      <c r="K6765" s="11"/>
      <c r="L6765" s="11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  <c r="AR6765" s="12"/>
      <c r="AS6765" s="12"/>
      <c r="AT6765" s="12"/>
      <c r="AU6765" s="12"/>
      <c r="AV6765" s="12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12"/>
      <c r="BG6765" s="12"/>
      <c r="BH6765" s="12"/>
      <c r="BI6765" s="12"/>
      <c r="BJ6765" s="13"/>
      <c r="BK6765" s="13"/>
      <c r="BL6765" s="13"/>
      <c r="BM6765" s="13"/>
      <c r="BN6765" s="13"/>
    </row>
    <row r="6766" spans="4:66" x14ac:dyDescent="0.25">
      <c r="D6766" s="7"/>
      <c r="E6766" s="10"/>
      <c r="F6766" s="10"/>
      <c r="G6766" s="10"/>
      <c r="H6766" s="10"/>
      <c r="I6766" s="10"/>
      <c r="J6766" s="10"/>
      <c r="K6766" s="11"/>
      <c r="L6766" s="11"/>
      <c r="M6766" s="12"/>
      <c r="N6766" s="12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  <c r="AR6766" s="12"/>
      <c r="AS6766" s="12"/>
      <c r="AT6766" s="12"/>
      <c r="AU6766" s="12"/>
      <c r="AV6766" s="12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12"/>
      <c r="BG6766" s="12"/>
      <c r="BH6766" s="12"/>
      <c r="BI6766" s="12"/>
      <c r="BJ6766" s="13"/>
      <c r="BK6766" s="13"/>
      <c r="BL6766" s="13"/>
      <c r="BM6766" s="13"/>
      <c r="BN6766" s="13"/>
    </row>
    <row r="6767" spans="4:66" x14ac:dyDescent="0.25">
      <c r="D6767" s="7"/>
      <c r="E6767" s="10"/>
      <c r="F6767" s="10"/>
      <c r="G6767" s="10"/>
      <c r="H6767" s="10"/>
      <c r="I6767" s="10"/>
      <c r="J6767" s="10"/>
      <c r="K6767" s="11"/>
      <c r="L6767" s="11"/>
      <c r="M6767" s="12"/>
      <c r="N6767" s="12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  <c r="AR6767" s="12"/>
      <c r="AS6767" s="12"/>
      <c r="AT6767" s="12"/>
      <c r="AU6767" s="12"/>
      <c r="AV6767" s="12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12"/>
      <c r="BG6767" s="12"/>
      <c r="BH6767" s="12"/>
      <c r="BI6767" s="12"/>
      <c r="BJ6767" s="13"/>
      <c r="BK6767" s="13"/>
      <c r="BL6767" s="13"/>
      <c r="BM6767" s="13"/>
      <c r="BN6767" s="13"/>
    </row>
    <row r="6768" spans="4:66" x14ac:dyDescent="0.25">
      <c r="D6768" s="7"/>
      <c r="E6768" s="10"/>
      <c r="F6768" s="10"/>
      <c r="G6768" s="10"/>
      <c r="H6768" s="10"/>
      <c r="I6768" s="10"/>
      <c r="J6768" s="10"/>
      <c r="K6768" s="11"/>
      <c r="L6768" s="11"/>
      <c r="M6768" s="12"/>
      <c r="N6768" s="12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  <c r="AR6768" s="12"/>
      <c r="AS6768" s="12"/>
      <c r="AT6768" s="12"/>
      <c r="AU6768" s="12"/>
      <c r="AV6768" s="12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12"/>
      <c r="BG6768" s="12"/>
      <c r="BH6768" s="12"/>
      <c r="BI6768" s="12"/>
      <c r="BJ6768" s="13"/>
      <c r="BK6768" s="13"/>
      <c r="BL6768" s="13"/>
      <c r="BM6768" s="13"/>
      <c r="BN6768" s="13"/>
    </row>
    <row r="6769" spans="4:66" x14ac:dyDescent="0.25">
      <c r="D6769" s="7"/>
      <c r="E6769" s="10"/>
      <c r="F6769" s="10"/>
      <c r="G6769" s="10"/>
      <c r="H6769" s="10"/>
      <c r="I6769" s="10"/>
      <c r="J6769" s="10"/>
      <c r="K6769" s="11"/>
      <c r="L6769" s="11"/>
      <c r="M6769" s="12"/>
      <c r="N6769" s="12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  <c r="AR6769" s="12"/>
      <c r="AS6769" s="12"/>
      <c r="AT6769" s="12"/>
      <c r="AU6769" s="12"/>
      <c r="AV6769" s="12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12"/>
      <c r="BG6769" s="12"/>
      <c r="BH6769" s="12"/>
      <c r="BI6769" s="12"/>
      <c r="BJ6769" s="13"/>
      <c r="BK6769" s="13"/>
      <c r="BL6769" s="13"/>
      <c r="BM6769" s="13"/>
      <c r="BN6769" s="13"/>
    </row>
    <row r="6770" spans="4:66" x14ac:dyDescent="0.25">
      <c r="D6770" s="7"/>
      <c r="E6770" s="10"/>
      <c r="F6770" s="10"/>
      <c r="G6770" s="10"/>
      <c r="H6770" s="10"/>
      <c r="I6770" s="10"/>
      <c r="J6770" s="10"/>
      <c r="K6770" s="11"/>
      <c r="L6770" s="11"/>
      <c r="M6770" s="12"/>
      <c r="N6770" s="12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  <c r="AR6770" s="12"/>
      <c r="AS6770" s="12"/>
      <c r="AT6770" s="12"/>
      <c r="AU6770" s="12"/>
      <c r="AV6770" s="12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12"/>
      <c r="BG6770" s="12"/>
      <c r="BH6770" s="12"/>
      <c r="BI6770" s="12"/>
      <c r="BJ6770" s="13"/>
      <c r="BK6770" s="13"/>
      <c r="BL6770" s="13"/>
      <c r="BM6770" s="13"/>
      <c r="BN6770" s="13"/>
    </row>
    <row r="6771" spans="4:66" x14ac:dyDescent="0.25">
      <c r="D6771" s="7"/>
      <c r="E6771" s="10"/>
      <c r="F6771" s="10"/>
      <c r="G6771" s="10"/>
      <c r="H6771" s="10"/>
      <c r="I6771" s="10"/>
      <c r="J6771" s="10"/>
      <c r="K6771" s="11"/>
      <c r="L6771" s="11"/>
      <c r="M6771" s="12"/>
      <c r="N6771" s="12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  <c r="AR6771" s="12"/>
      <c r="AS6771" s="12"/>
      <c r="AT6771" s="12"/>
      <c r="AU6771" s="12"/>
      <c r="AV6771" s="12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12"/>
      <c r="BG6771" s="12"/>
      <c r="BH6771" s="12"/>
      <c r="BI6771" s="12"/>
      <c r="BJ6771" s="13"/>
      <c r="BK6771" s="13"/>
      <c r="BL6771" s="13"/>
      <c r="BM6771" s="13"/>
      <c r="BN6771" s="13"/>
    </row>
    <row r="6772" spans="4:66" x14ac:dyDescent="0.25">
      <c r="D6772" s="7"/>
      <c r="E6772" s="10"/>
      <c r="F6772" s="10"/>
      <c r="G6772" s="10"/>
      <c r="H6772" s="10"/>
      <c r="I6772" s="10"/>
      <c r="J6772" s="10"/>
      <c r="K6772" s="11"/>
      <c r="L6772" s="11"/>
      <c r="M6772" s="12"/>
      <c r="N6772" s="12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  <c r="AR6772" s="12"/>
      <c r="AS6772" s="12"/>
      <c r="AT6772" s="12"/>
      <c r="AU6772" s="12"/>
      <c r="AV6772" s="12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12"/>
      <c r="BG6772" s="12"/>
      <c r="BH6772" s="12"/>
      <c r="BI6772" s="12"/>
      <c r="BJ6772" s="13"/>
      <c r="BK6772" s="13"/>
      <c r="BL6772" s="13"/>
      <c r="BM6772" s="13"/>
      <c r="BN6772" s="13"/>
    </row>
    <row r="6773" spans="4:66" x14ac:dyDescent="0.25">
      <c r="D6773" s="7"/>
      <c r="E6773" s="10"/>
      <c r="F6773" s="10"/>
      <c r="G6773" s="10"/>
      <c r="H6773" s="10"/>
      <c r="I6773" s="10"/>
      <c r="J6773" s="10"/>
      <c r="K6773" s="11"/>
      <c r="L6773" s="11"/>
      <c r="M6773" s="12"/>
      <c r="N6773" s="12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  <c r="AR6773" s="12"/>
      <c r="AS6773" s="12"/>
      <c r="AT6773" s="12"/>
      <c r="AU6773" s="12"/>
      <c r="AV6773" s="12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12"/>
      <c r="BG6773" s="12"/>
      <c r="BH6773" s="12"/>
      <c r="BI6773" s="12"/>
      <c r="BJ6773" s="13"/>
      <c r="BK6773" s="13"/>
      <c r="BL6773" s="13"/>
      <c r="BM6773" s="13"/>
      <c r="BN6773" s="13"/>
    </row>
    <row r="6774" spans="4:66" x14ac:dyDescent="0.25">
      <c r="D6774" s="7"/>
      <c r="E6774" s="10"/>
      <c r="F6774" s="10"/>
      <c r="G6774" s="10"/>
      <c r="H6774" s="10"/>
      <c r="I6774" s="10"/>
      <c r="J6774" s="10"/>
      <c r="K6774" s="11"/>
      <c r="L6774" s="11"/>
      <c r="M6774" s="12"/>
      <c r="N6774" s="12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  <c r="AR6774" s="12"/>
      <c r="AS6774" s="12"/>
      <c r="AT6774" s="12"/>
      <c r="AU6774" s="12"/>
      <c r="AV6774" s="12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12"/>
      <c r="BG6774" s="12"/>
      <c r="BH6774" s="12"/>
      <c r="BI6774" s="12"/>
      <c r="BJ6774" s="13"/>
      <c r="BK6774" s="13"/>
      <c r="BL6774" s="13"/>
      <c r="BM6774" s="13"/>
      <c r="BN6774" s="13"/>
    </row>
    <row r="6775" spans="4:66" x14ac:dyDescent="0.25">
      <c r="D6775" s="7"/>
      <c r="E6775" s="10"/>
      <c r="F6775" s="10"/>
      <c r="G6775" s="10"/>
      <c r="H6775" s="10"/>
      <c r="I6775" s="10"/>
      <c r="J6775" s="10"/>
      <c r="K6775" s="11"/>
      <c r="L6775" s="11"/>
      <c r="M6775" s="12"/>
      <c r="N6775" s="12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  <c r="AR6775" s="12"/>
      <c r="AS6775" s="12"/>
      <c r="AT6775" s="12"/>
      <c r="AU6775" s="12"/>
      <c r="AV6775" s="12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12"/>
      <c r="BG6775" s="12"/>
      <c r="BH6775" s="12"/>
      <c r="BI6775" s="12"/>
      <c r="BJ6775" s="13"/>
      <c r="BK6775" s="13"/>
      <c r="BL6775" s="13"/>
      <c r="BM6775" s="13"/>
      <c r="BN6775" s="13"/>
    </row>
    <row r="6776" spans="4:66" x14ac:dyDescent="0.25">
      <c r="D6776" s="7"/>
      <c r="E6776" s="10"/>
      <c r="F6776" s="10"/>
      <c r="G6776" s="10"/>
      <c r="H6776" s="10"/>
      <c r="I6776" s="10"/>
      <c r="J6776" s="10"/>
      <c r="K6776" s="11"/>
      <c r="L6776" s="11"/>
      <c r="M6776" s="12"/>
      <c r="N6776" s="12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  <c r="AR6776" s="12"/>
      <c r="AS6776" s="12"/>
      <c r="AT6776" s="12"/>
      <c r="AU6776" s="12"/>
      <c r="AV6776" s="12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12"/>
      <c r="BG6776" s="12"/>
      <c r="BH6776" s="12"/>
      <c r="BI6776" s="12"/>
      <c r="BJ6776" s="13"/>
      <c r="BK6776" s="13"/>
      <c r="BL6776" s="13"/>
      <c r="BM6776" s="13"/>
      <c r="BN6776" s="13"/>
    </row>
    <row r="6777" spans="4:66" x14ac:dyDescent="0.25">
      <c r="D6777" s="7"/>
      <c r="E6777" s="10"/>
      <c r="F6777" s="10"/>
      <c r="G6777" s="10"/>
      <c r="H6777" s="10"/>
      <c r="I6777" s="10"/>
      <c r="J6777" s="10"/>
      <c r="K6777" s="11"/>
      <c r="L6777" s="11"/>
      <c r="M6777" s="12"/>
      <c r="N6777" s="12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  <c r="AR6777" s="12"/>
      <c r="AS6777" s="12"/>
      <c r="AT6777" s="12"/>
      <c r="AU6777" s="12"/>
      <c r="AV6777" s="12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12"/>
      <c r="BG6777" s="12"/>
      <c r="BH6777" s="12"/>
      <c r="BI6777" s="12"/>
      <c r="BJ6777" s="13"/>
      <c r="BK6777" s="13"/>
      <c r="BL6777" s="13"/>
      <c r="BM6777" s="13"/>
      <c r="BN6777" s="13"/>
    </row>
    <row r="6778" spans="4:66" x14ac:dyDescent="0.25">
      <c r="D6778" s="7"/>
      <c r="E6778" s="10"/>
      <c r="F6778" s="10"/>
      <c r="G6778" s="10"/>
      <c r="H6778" s="10"/>
      <c r="I6778" s="10"/>
      <c r="J6778" s="10"/>
      <c r="K6778" s="11"/>
      <c r="L6778" s="11"/>
      <c r="M6778" s="12"/>
      <c r="N6778" s="12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  <c r="AR6778" s="12"/>
      <c r="AS6778" s="12"/>
      <c r="AT6778" s="12"/>
      <c r="AU6778" s="12"/>
      <c r="AV6778" s="12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12"/>
      <c r="BG6778" s="12"/>
      <c r="BH6778" s="12"/>
      <c r="BI6778" s="12"/>
      <c r="BJ6778" s="13"/>
      <c r="BK6778" s="13"/>
      <c r="BL6778" s="13"/>
      <c r="BM6778" s="13"/>
      <c r="BN6778" s="13"/>
    </row>
    <row r="6779" spans="4:66" x14ac:dyDescent="0.25">
      <c r="D6779" s="7"/>
      <c r="E6779" s="10"/>
      <c r="F6779" s="10"/>
      <c r="G6779" s="10"/>
      <c r="H6779" s="10"/>
      <c r="I6779" s="10"/>
      <c r="J6779" s="10"/>
      <c r="K6779" s="11"/>
      <c r="L6779" s="11"/>
      <c r="M6779" s="12"/>
      <c r="N6779" s="12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  <c r="AR6779" s="12"/>
      <c r="AS6779" s="12"/>
      <c r="AT6779" s="12"/>
      <c r="AU6779" s="12"/>
      <c r="AV6779" s="12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12"/>
      <c r="BG6779" s="12"/>
      <c r="BH6779" s="12"/>
      <c r="BI6779" s="12"/>
      <c r="BJ6779" s="13"/>
      <c r="BK6779" s="13"/>
      <c r="BL6779" s="13"/>
      <c r="BM6779" s="13"/>
      <c r="BN6779" s="13"/>
    </row>
    <row r="6780" spans="4:66" x14ac:dyDescent="0.25">
      <c r="D6780" s="7"/>
      <c r="E6780" s="10"/>
      <c r="F6780" s="10"/>
      <c r="G6780" s="10"/>
      <c r="H6780" s="10"/>
      <c r="I6780" s="10"/>
      <c r="J6780" s="10"/>
      <c r="K6780" s="11"/>
      <c r="L6780" s="11"/>
      <c r="M6780" s="12"/>
      <c r="N6780" s="12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  <c r="AR6780" s="12"/>
      <c r="AS6780" s="12"/>
      <c r="AT6780" s="12"/>
      <c r="AU6780" s="12"/>
      <c r="AV6780" s="12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12"/>
      <c r="BG6780" s="12"/>
      <c r="BH6780" s="12"/>
      <c r="BI6780" s="12"/>
      <c r="BJ6780" s="13"/>
      <c r="BK6780" s="13"/>
      <c r="BL6780" s="13"/>
      <c r="BM6780" s="13"/>
      <c r="BN6780" s="13"/>
    </row>
    <row r="6781" spans="4:66" x14ac:dyDescent="0.25">
      <c r="D6781" s="7"/>
      <c r="E6781" s="10"/>
      <c r="F6781" s="10"/>
      <c r="G6781" s="10"/>
      <c r="H6781" s="10"/>
      <c r="I6781" s="10"/>
      <c r="J6781" s="10"/>
      <c r="K6781" s="11"/>
      <c r="L6781" s="11"/>
      <c r="M6781" s="12"/>
      <c r="N6781" s="12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  <c r="AR6781" s="12"/>
      <c r="AS6781" s="12"/>
      <c r="AT6781" s="12"/>
      <c r="AU6781" s="12"/>
      <c r="AV6781" s="12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12"/>
      <c r="BG6781" s="12"/>
      <c r="BH6781" s="12"/>
      <c r="BI6781" s="12"/>
      <c r="BJ6781" s="13"/>
      <c r="BK6781" s="13"/>
      <c r="BL6781" s="13"/>
      <c r="BM6781" s="13"/>
      <c r="BN6781" s="13"/>
    </row>
    <row r="6782" spans="4:66" x14ac:dyDescent="0.25">
      <c r="D6782" s="7"/>
      <c r="E6782" s="10"/>
      <c r="F6782" s="10"/>
      <c r="G6782" s="10"/>
      <c r="H6782" s="10"/>
      <c r="I6782" s="10"/>
      <c r="J6782" s="10"/>
      <c r="K6782" s="11"/>
      <c r="L6782" s="11"/>
      <c r="M6782" s="12"/>
      <c r="N6782" s="12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  <c r="AR6782" s="12"/>
      <c r="AS6782" s="12"/>
      <c r="AT6782" s="12"/>
      <c r="AU6782" s="12"/>
      <c r="AV6782" s="12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12"/>
      <c r="BG6782" s="12"/>
      <c r="BH6782" s="12"/>
      <c r="BI6782" s="12"/>
      <c r="BJ6782" s="13"/>
      <c r="BK6782" s="13"/>
      <c r="BL6782" s="13"/>
      <c r="BM6782" s="13"/>
      <c r="BN6782" s="13"/>
    </row>
    <row r="6783" spans="4:66" x14ac:dyDescent="0.25">
      <c r="D6783" s="7"/>
      <c r="E6783" s="10"/>
      <c r="F6783" s="10"/>
      <c r="G6783" s="10"/>
      <c r="H6783" s="10"/>
      <c r="I6783" s="10"/>
      <c r="J6783" s="10"/>
      <c r="K6783" s="11"/>
      <c r="L6783" s="11"/>
      <c r="M6783" s="12"/>
      <c r="N6783" s="12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  <c r="AR6783" s="12"/>
      <c r="AS6783" s="12"/>
      <c r="AT6783" s="12"/>
      <c r="AU6783" s="12"/>
      <c r="AV6783" s="12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12"/>
      <c r="BG6783" s="12"/>
      <c r="BH6783" s="12"/>
      <c r="BI6783" s="12"/>
      <c r="BJ6783" s="13"/>
      <c r="BK6783" s="13"/>
      <c r="BL6783" s="13"/>
      <c r="BM6783" s="13"/>
      <c r="BN6783" s="13"/>
    </row>
    <row r="6784" spans="4:66" x14ac:dyDescent="0.25">
      <c r="D6784" s="7"/>
      <c r="E6784" s="10"/>
      <c r="F6784" s="10"/>
      <c r="G6784" s="10"/>
      <c r="H6784" s="10"/>
      <c r="I6784" s="10"/>
      <c r="J6784" s="10"/>
      <c r="K6784" s="11"/>
      <c r="L6784" s="11"/>
      <c r="M6784" s="12"/>
      <c r="N6784" s="12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  <c r="AR6784" s="12"/>
      <c r="AS6784" s="12"/>
      <c r="AT6784" s="12"/>
      <c r="AU6784" s="12"/>
      <c r="AV6784" s="12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12"/>
      <c r="BG6784" s="12"/>
      <c r="BH6784" s="12"/>
      <c r="BI6784" s="12"/>
      <c r="BJ6784" s="13"/>
      <c r="BK6784" s="13"/>
      <c r="BL6784" s="13"/>
      <c r="BM6784" s="13"/>
      <c r="BN6784" s="13"/>
    </row>
    <row r="6785" spans="4:66" x14ac:dyDescent="0.25">
      <c r="D6785" s="7"/>
      <c r="E6785" s="10"/>
      <c r="F6785" s="10"/>
      <c r="G6785" s="10"/>
      <c r="H6785" s="10"/>
      <c r="I6785" s="10"/>
      <c r="J6785" s="10"/>
      <c r="K6785" s="11"/>
      <c r="L6785" s="11"/>
      <c r="M6785" s="12"/>
      <c r="N6785" s="12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  <c r="AR6785" s="12"/>
      <c r="AS6785" s="12"/>
      <c r="AT6785" s="12"/>
      <c r="AU6785" s="12"/>
      <c r="AV6785" s="12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12"/>
      <c r="BG6785" s="12"/>
      <c r="BH6785" s="12"/>
      <c r="BI6785" s="12"/>
      <c r="BJ6785" s="13"/>
      <c r="BK6785" s="13"/>
      <c r="BL6785" s="13"/>
      <c r="BM6785" s="13"/>
      <c r="BN6785" s="13"/>
    </row>
    <row r="6786" spans="4:66" x14ac:dyDescent="0.25">
      <c r="D6786" s="7"/>
      <c r="E6786" s="10"/>
      <c r="F6786" s="10"/>
      <c r="G6786" s="10"/>
      <c r="H6786" s="10"/>
      <c r="I6786" s="10"/>
      <c r="J6786" s="10"/>
      <c r="K6786" s="11"/>
      <c r="L6786" s="11"/>
      <c r="M6786" s="12"/>
      <c r="N6786" s="12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  <c r="AR6786" s="12"/>
      <c r="AS6786" s="12"/>
      <c r="AT6786" s="12"/>
      <c r="AU6786" s="12"/>
      <c r="AV6786" s="12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12"/>
      <c r="BG6786" s="12"/>
      <c r="BH6786" s="12"/>
      <c r="BI6786" s="12"/>
      <c r="BJ6786" s="13"/>
      <c r="BK6786" s="13"/>
      <c r="BL6786" s="13"/>
      <c r="BM6786" s="13"/>
      <c r="BN6786" s="13"/>
    </row>
    <row r="6787" spans="4:66" x14ac:dyDescent="0.25">
      <c r="D6787" s="7"/>
      <c r="E6787" s="10"/>
      <c r="F6787" s="10"/>
      <c r="G6787" s="10"/>
      <c r="H6787" s="10"/>
      <c r="I6787" s="10"/>
      <c r="J6787" s="10"/>
      <c r="K6787" s="11"/>
      <c r="L6787" s="11"/>
      <c r="M6787" s="12"/>
      <c r="N6787" s="12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  <c r="AR6787" s="12"/>
      <c r="AS6787" s="12"/>
      <c r="AT6787" s="12"/>
      <c r="AU6787" s="12"/>
      <c r="AV6787" s="12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12"/>
      <c r="BG6787" s="12"/>
      <c r="BH6787" s="12"/>
      <c r="BI6787" s="12"/>
      <c r="BJ6787" s="13"/>
      <c r="BK6787" s="13"/>
      <c r="BL6787" s="13"/>
      <c r="BM6787" s="13"/>
      <c r="BN6787" s="13"/>
    </row>
    <row r="6788" spans="4:66" x14ac:dyDescent="0.25">
      <c r="D6788" s="7"/>
      <c r="E6788" s="10"/>
      <c r="F6788" s="10"/>
      <c r="G6788" s="10"/>
      <c r="H6788" s="10"/>
      <c r="I6788" s="10"/>
      <c r="J6788" s="10"/>
      <c r="K6788" s="11"/>
      <c r="L6788" s="11"/>
      <c r="M6788" s="12"/>
      <c r="N6788" s="12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  <c r="AR6788" s="12"/>
      <c r="AS6788" s="12"/>
      <c r="AT6788" s="12"/>
      <c r="AU6788" s="12"/>
      <c r="AV6788" s="12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12"/>
      <c r="BG6788" s="12"/>
      <c r="BH6788" s="12"/>
      <c r="BI6788" s="12"/>
      <c r="BJ6788" s="13"/>
      <c r="BK6788" s="13"/>
      <c r="BL6788" s="13"/>
      <c r="BM6788" s="13"/>
      <c r="BN6788" s="13"/>
    </row>
    <row r="6789" spans="4:66" x14ac:dyDescent="0.25">
      <c r="D6789" s="7"/>
      <c r="E6789" s="10"/>
      <c r="F6789" s="10"/>
      <c r="G6789" s="10"/>
      <c r="H6789" s="10"/>
      <c r="I6789" s="10"/>
      <c r="J6789" s="10"/>
      <c r="K6789" s="11"/>
      <c r="L6789" s="11"/>
      <c r="M6789" s="12"/>
      <c r="N6789" s="12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  <c r="AR6789" s="12"/>
      <c r="AS6789" s="12"/>
      <c r="AT6789" s="12"/>
      <c r="AU6789" s="12"/>
      <c r="AV6789" s="12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12"/>
      <c r="BG6789" s="12"/>
      <c r="BH6789" s="12"/>
      <c r="BI6789" s="12"/>
      <c r="BJ6789" s="13"/>
      <c r="BK6789" s="13"/>
      <c r="BL6789" s="13"/>
      <c r="BM6789" s="13"/>
      <c r="BN6789" s="13"/>
    </row>
    <row r="6790" spans="4:66" x14ac:dyDescent="0.25">
      <c r="D6790" s="7"/>
      <c r="E6790" s="10"/>
      <c r="F6790" s="10"/>
      <c r="G6790" s="10"/>
      <c r="H6790" s="10"/>
      <c r="I6790" s="10"/>
      <c r="J6790" s="10"/>
      <c r="K6790" s="11"/>
      <c r="L6790" s="11"/>
      <c r="M6790" s="12"/>
      <c r="N6790" s="12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  <c r="AR6790" s="12"/>
      <c r="AS6790" s="12"/>
      <c r="AT6790" s="12"/>
      <c r="AU6790" s="12"/>
      <c r="AV6790" s="12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12"/>
      <c r="BG6790" s="12"/>
      <c r="BH6790" s="12"/>
      <c r="BI6790" s="12"/>
      <c r="BJ6790" s="13"/>
      <c r="BK6790" s="13"/>
      <c r="BL6790" s="13"/>
      <c r="BM6790" s="13"/>
      <c r="BN6790" s="13"/>
    </row>
    <row r="6791" spans="4:66" x14ac:dyDescent="0.25">
      <c r="D6791" s="7"/>
      <c r="E6791" s="10"/>
      <c r="F6791" s="10"/>
      <c r="G6791" s="10"/>
      <c r="H6791" s="10"/>
      <c r="I6791" s="10"/>
      <c r="J6791" s="10"/>
      <c r="K6791" s="11"/>
      <c r="L6791" s="11"/>
      <c r="M6791" s="12"/>
      <c r="N6791" s="12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  <c r="AR6791" s="12"/>
      <c r="AS6791" s="12"/>
      <c r="AT6791" s="12"/>
      <c r="AU6791" s="12"/>
      <c r="AV6791" s="12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12"/>
      <c r="BG6791" s="12"/>
      <c r="BH6791" s="12"/>
      <c r="BI6791" s="12"/>
      <c r="BJ6791" s="13"/>
      <c r="BK6791" s="13"/>
      <c r="BL6791" s="13"/>
      <c r="BM6791" s="13"/>
      <c r="BN6791" s="13"/>
    </row>
    <row r="6792" spans="4:66" x14ac:dyDescent="0.25">
      <c r="D6792" s="7"/>
      <c r="E6792" s="10"/>
      <c r="F6792" s="10"/>
      <c r="G6792" s="10"/>
      <c r="H6792" s="10"/>
      <c r="I6792" s="10"/>
      <c r="J6792" s="10"/>
      <c r="K6792" s="11"/>
      <c r="L6792" s="11"/>
      <c r="M6792" s="12"/>
      <c r="N6792" s="12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  <c r="AR6792" s="12"/>
      <c r="AS6792" s="12"/>
      <c r="AT6792" s="12"/>
      <c r="AU6792" s="12"/>
      <c r="AV6792" s="12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12"/>
      <c r="BG6792" s="12"/>
      <c r="BH6792" s="12"/>
      <c r="BI6792" s="12"/>
      <c r="BJ6792" s="13"/>
      <c r="BK6792" s="13"/>
      <c r="BL6792" s="13"/>
      <c r="BM6792" s="13"/>
      <c r="BN6792" s="13"/>
    </row>
    <row r="6793" spans="4:66" x14ac:dyDescent="0.25">
      <c r="D6793" s="7"/>
      <c r="E6793" s="10"/>
      <c r="F6793" s="10"/>
      <c r="G6793" s="10"/>
      <c r="H6793" s="10"/>
      <c r="I6793" s="10"/>
      <c r="J6793" s="10"/>
      <c r="K6793" s="11"/>
      <c r="L6793" s="11"/>
      <c r="M6793" s="12"/>
      <c r="N6793" s="12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  <c r="AR6793" s="12"/>
      <c r="AS6793" s="12"/>
      <c r="AT6793" s="12"/>
      <c r="AU6793" s="12"/>
      <c r="AV6793" s="12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12"/>
      <c r="BG6793" s="12"/>
      <c r="BH6793" s="12"/>
      <c r="BI6793" s="12"/>
      <c r="BJ6793" s="13"/>
      <c r="BK6793" s="13"/>
      <c r="BL6793" s="13"/>
      <c r="BM6793" s="13"/>
      <c r="BN6793" s="13"/>
    </row>
    <row r="6794" spans="4:66" x14ac:dyDescent="0.25">
      <c r="D6794" s="7"/>
      <c r="E6794" s="10"/>
      <c r="F6794" s="10"/>
      <c r="G6794" s="10"/>
      <c r="H6794" s="10"/>
      <c r="I6794" s="10"/>
      <c r="J6794" s="10"/>
      <c r="K6794" s="11"/>
      <c r="L6794" s="11"/>
      <c r="M6794" s="12"/>
      <c r="N6794" s="12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  <c r="AR6794" s="12"/>
      <c r="AS6794" s="12"/>
      <c r="AT6794" s="12"/>
      <c r="AU6794" s="12"/>
      <c r="AV6794" s="12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12"/>
      <c r="BG6794" s="12"/>
      <c r="BH6794" s="12"/>
      <c r="BI6794" s="12"/>
      <c r="BJ6794" s="13"/>
      <c r="BK6794" s="13"/>
      <c r="BL6794" s="13"/>
      <c r="BM6794" s="13"/>
      <c r="BN6794" s="13"/>
    </row>
    <row r="6795" spans="4:66" x14ac:dyDescent="0.25">
      <c r="D6795" s="7"/>
      <c r="E6795" s="10"/>
      <c r="F6795" s="10"/>
      <c r="G6795" s="10"/>
      <c r="H6795" s="10"/>
      <c r="I6795" s="10"/>
      <c r="J6795" s="10"/>
      <c r="K6795" s="11"/>
      <c r="L6795" s="11"/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  <c r="AR6795" s="12"/>
      <c r="AS6795" s="12"/>
      <c r="AT6795" s="12"/>
      <c r="AU6795" s="12"/>
      <c r="AV6795" s="12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12"/>
      <c r="BG6795" s="12"/>
      <c r="BH6795" s="12"/>
      <c r="BI6795" s="12"/>
      <c r="BJ6795" s="13"/>
      <c r="BK6795" s="13"/>
      <c r="BL6795" s="13"/>
      <c r="BM6795" s="13"/>
      <c r="BN6795" s="13"/>
    </row>
    <row r="6796" spans="4:66" x14ac:dyDescent="0.25">
      <c r="D6796" s="7"/>
      <c r="E6796" s="10"/>
      <c r="F6796" s="10"/>
      <c r="G6796" s="10"/>
      <c r="H6796" s="10"/>
      <c r="I6796" s="10"/>
      <c r="J6796" s="10"/>
      <c r="K6796" s="11"/>
      <c r="L6796" s="11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  <c r="AR6796" s="12"/>
      <c r="AS6796" s="12"/>
      <c r="AT6796" s="12"/>
      <c r="AU6796" s="12"/>
      <c r="AV6796" s="12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12"/>
      <c r="BG6796" s="12"/>
      <c r="BH6796" s="12"/>
      <c r="BI6796" s="12"/>
      <c r="BJ6796" s="13"/>
      <c r="BK6796" s="13"/>
      <c r="BL6796" s="13"/>
      <c r="BM6796" s="13"/>
      <c r="BN6796" s="13"/>
    </row>
    <row r="6797" spans="4:66" x14ac:dyDescent="0.25">
      <c r="D6797" s="7"/>
      <c r="E6797" s="10"/>
      <c r="F6797" s="10"/>
      <c r="G6797" s="10"/>
      <c r="H6797" s="10"/>
      <c r="I6797" s="10"/>
      <c r="J6797" s="10"/>
      <c r="K6797" s="11"/>
      <c r="L6797" s="11"/>
      <c r="M6797" s="12"/>
      <c r="N6797" s="12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  <c r="AR6797" s="12"/>
      <c r="AS6797" s="12"/>
      <c r="AT6797" s="12"/>
      <c r="AU6797" s="12"/>
      <c r="AV6797" s="12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12"/>
      <c r="BG6797" s="12"/>
      <c r="BH6797" s="12"/>
      <c r="BI6797" s="12"/>
      <c r="BJ6797" s="13"/>
      <c r="BK6797" s="13"/>
      <c r="BL6797" s="13"/>
      <c r="BM6797" s="13"/>
      <c r="BN6797" s="13"/>
    </row>
    <row r="6798" spans="4:66" x14ac:dyDescent="0.25">
      <c r="D6798" s="7"/>
      <c r="E6798" s="10"/>
      <c r="F6798" s="10"/>
      <c r="G6798" s="10"/>
      <c r="H6798" s="10"/>
      <c r="I6798" s="10"/>
      <c r="J6798" s="10"/>
      <c r="K6798" s="11"/>
      <c r="L6798" s="11"/>
      <c r="M6798" s="12"/>
      <c r="N6798" s="12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  <c r="AR6798" s="12"/>
      <c r="AS6798" s="12"/>
      <c r="AT6798" s="12"/>
      <c r="AU6798" s="12"/>
      <c r="AV6798" s="12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12"/>
      <c r="BG6798" s="12"/>
      <c r="BH6798" s="12"/>
      <c r="BI6798" s="12"/>
      <c r="BJ6798" s="13"/>
      <c r="BK6798" s="13"/>
      <c r="BL6798" s="13"/>
      <c r="BM6798" s="13"/>
      <c r="BN6798" s="13"/>
    </row>
    <row r="6799" spans="4:66" x14ac:dyDescent="0.25">
      <c r="D6799" s="7"/>
      <c r="E6799" s="10"/>
      <c r="F6799" s="10"/>
      <c r="G6799" s="10"/>
      <c r="H6799" s="10"/>
      <c r="I6799" s="10"/>
      <c r="J6799" s="10"/>
      <c r="K6799" s="11"/>
      <c r="L6799" s="11"/>
      <c r="M6799" s="12"/>
      <c r="N6799" s="12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  <c r="AR6799" s="12"/>
      <c r="AS6799" s="12"/>
      <c r="AT6799" s="12"/>
      <c r="AU6799" s="12"/>
      <c r="AV6799" s="12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12"/>
      <c r="BG6799" s="12"/>
      <c r="BH6799" s="12"/>
      <c r="BI6799" s="12"/>
      <c r="BJ6799" s="13"/>
      <c r="BK6799" s="13"/>
      <c r="BL6799" s="13"/>
      <c r="BM6799" s="13"/>
      <c r="BN6799" s="13"/>
    </row>
    <row r="6800" spans="4:66" x14ac:dyDescent="0.25">
      <c r="D6800" s="7"/>
      <c r="E6800" s="10"/>
      <c r="F6800" s="10"/>
      <c r="G6800" s="10"/>
      <c r="H6800" s="10"/>
      <c r="I6800" s="10"/>
      <c r="J6800" s="10"/>
      <c r="K6800" s="11"/>
      <c r="L6800" s="11"/>
      <c r="M6800" s="12"/>
      <c r="N6800" s="12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  <c r="AR6800" s="12"/>
      <c r="AS6800" s="12"/>
      <c r="AT6800" s="12"/>
      <c r="AU6800" s="12"/>
      <c r="AV6800" s="12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12"/>
      <c r="BG6800" s="12"/>
      <c r="BH6800" s="12"/>
      <c r="BI6800" s="12"/>
      <c r="BJ6800" s="13"/>
      <c r="BK6800" s="13"/>
      <c r="BL6800" s="13"/>
      <c r="BM6800" s="13"/>
      <c r="BN6800" s="13"/>
    </row>
    <row r="6801" spans="4:66" x14ac:dyDescent="0.25">
      <c r="D6801" s="7"/>
      <c r="E6801" s="10"/>
      <c r="F6801" s="10"/>
      <c r="G6801" s="10"/>
      <c r="H6801" s="10"/>
      <c r="I6801" s="10"/>
      <c r="J6801" s="10"/>
      <c r="K6801" s="11"/>
      <c r="L6801" s="11"/>
      <c r="M6801" s="12"/>
      <c r="N6801" s="12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  <c r="AR6801" s="12"/>
      <c r="AS6801" s="12"/>
      <c r="AT6801" s="12"/>
      <c r="AU6801" s="12"/>
      <c r="AV6801" s="12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12"/>
      <c r="BG6801" s="12"/>
      <c r="BH6801" s="12"/>
      <c r="BI6801" s="12"/>
      <c r="BJ6801" s="13"/>
      <c r="BK6801" s="13"/>
      <c r="BL6801" s="13"/>
      <c r="BM6801" s="13"/>
      <c r="BN6801" s="13"/>
    </row>
    <row r="6802" spans="4:66" x14ac:dyDescent="0.25">
      <c r="D6802" s="7"/>
      <c r="E6802" s="10"/>
      <c r="F6802" s="10"/>
      <c r="G6802" s="10"/>
      <c r="H6802" s="10"/>
      <c r="I6802" s="10"/>
      <c r="J6802" s="10"/>
      <c r="K6802" s="11"/>
      <c r="L6802" s="11"/>
      <c r="M6802" s="12"/>
      <c r="N6802" s="12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  <c r="AR6802" s="12"/>
      <c r="AS6802" s="12"/>
      <c r="AT6802" s="12"/>
      <c r="AU6802" s="12"/>
      <c r="AV6802" s="12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12"/>
      <c r="BG6802" s="12"/>
      <c r="BH6802" s="12"/>
      <c r="BI6802" s="12"/>
      <c r="BJ6802" s="13"/>
      <c r="BK6802" s="13"/>
      <c r="BL6802" s="13"/>
      <c r="BM6802" s="13"/>
      <c r="BN6802" s="13"/>
    </row>
    <row r="6803" spans="4:66" x14ac:dyDescent="0.25">
      <c r="D6803" s="7"/>
      <c r="E6803" s="10"/>
      <c r="F6803" s="10"/>
      <c r="G6803" s="10"/>
      <c r="H6803" s="10"/>
      <c r="I6803" s="10"/>
      <c r="J6803" s="10"/>
      <c r="K6803" s="11"/>
      <c r="L6803" s="11"/>
      <c r="M6803" s="12"/>
      <c r="N6803" s="12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  <c r="AR6803" s="12"/>
      <c r="AS6803" s="12"/>
      <c r="AT6803" s="12"/>
      <c r="AU6803" s="12"/>
      <c r="AV6803" s="12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12"/>
      <c r="BG6803" s="12"/>
      <c r="BH6803" s="12"/>
      <c r="BI6803" s="12"/>
      <c r="BJ6803" s="13"/>
      <c r="BK6803" s="13"/>
      <c r="BL6803" s="13"/>
      <c r="BM6803" s="13"/>
      <c r="BN6803" s="13"/>
    </row>
    <row r="6804" spans="4:66" x14ac:dyDescent="0.25">
      <c r="D6804" s="7"/>
      <c r="E6804" s="10"/>
      <c r="F6804" s="10"/>
      <c r="G6804" s="10"/>
      <c r="H6804" s="10"/>
      <c r="I6804" s="10"/>
      <c r="J6804" s="10"/>
      <c r="K6804" s="11"/>
      <c r="L6804" s="11"/>
      <c r="M6804" s="12"/>
      <c r="N6804" s="12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  <c r="AR6804" s="12"/>
      <c r="AS6804" s="12"/>
      <c r="AT6804" s="12"/>
      <c r="AU6804" s="12"/>
      <c r="AV6804" s="12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12"/>
      <c r="BG6804" s="12"/>
      <c r="BH6804" s="12"/>
      <c r="BI6804" s="12"/>
      <c r="BJ6804" s="13"/>
      <c r="BK6804" s="13"/>
      <c r="BL6804" s="13"/>
      <c r="BM6804" s="13"/>
      <c r="BN6804" s="13"/>
    </row>
    <row r="6805" spans="4:66" x14ac:dyDescent="0.25">
      <c r="D6805" s="7"/>
      <c r="E6805" s="10"/>
      <c r="F6805" s="10"/>
      <c r="G6805" s="10"/>
      <c r="H6805" s="10"/>
      <c r="I6805" s="10"/>
      <c r="J6805" s="10"/>
      <c r="K6805" s="11"/>
      <c r="L6805" s="11"/>
      <c r="M6805" s="12"/>
      <c r="N6805" s="12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  <c r="AR6805" s="12"/>
      <c r="AS6805" s="12"/>
      <c r="AT6805" s="12"/>
      <c r="AU6805" s="12"/>
      <c r="AV6805" s="12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12"/>
      <c r="BG6805" s="12"/>
      <c r="BH6805" s="12"/>
      <c r="BI6805" s="12"/>
      <c r="BJ6805" s="13"/>
      <c r="BK6805" s="13"/>
      <c r="BL6805" s="13"/>
      <c r="BM6805" s="13"/>
      <c r="BN6805" s="13"/>
    </row>
    <row r="6806" spans="4:66" x14ac:dyDescent="0.25">
      <c r="D6806" s="7"/>
      <c r="E6806" s="10"/>
      <c r="F6806" s="10"/>
      <c r="G6806" s="10"/>
      <c r="H6806" s="10"/>
      <c r="I6806" s="10"/>
      <c r="J6806" s="10"/>
      <c r="K6806" s="11"/>
      <c r="L6806" s="11"/>
      <c r="M6806" s="12"/>
      <c r="N6806" s="12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  <c r="AR6806" s="12"/>
      <c r="AS6806" s="12"/>
      <c r="AT6806" s="12"/>
      <c r="AU6806" s="12"/>
      <c r="AV6806" s="12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12"/>
      <c r="BG6806" s="12"/>
      <c r="BH6806" s="12"/>
      <c r="BI6806" s="12"/>
      <c r="BJ6806" s="13"/>
      <c r="BK6806" s="13"/>
      <c r="BL6806" s="13"/>
      <c r="BM6806" s="13"/>
      <c r="BN6806" s="13"/>
    </row>
    <row r="6807" spans="4:66" x14ac:dyDescent="0.25">
      <c r="D6807" s="7"/>
      <c r="E6807" s="10"/>
      <c r="F6807" s="10"/>
      <c r="G6807" s="10"/>
      <c r="H6807" s="10"/>
      <c r="I6807" s="10"/>
      <c r="J6807" s="10"/>
      <c r="K6807" s="11"/>
      <c r="L6807" s="11"/>
      <c r="M6807" s="12"/>
      <c r="N6807" s="12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  <c r="AR6807" s="12"/>
      <c r="AS6807" s="12"/>
      <c r="AT6807" s="12"/>
      <c r="AU6807" s="12"/>
      <c r="AV6807" s="12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12"/>
      <c r="BG6807" s="12"/>
      <c r="BH6807" s="12"/>
      <c r="BI6807" s="12"/>
      <c r="BJ6807" s="13"/>
      <c r="BK6807" s="13"/>
      <c r="BL6807" s="13"/>
      <c r="BM6807" s="13"/>
      <c r="BN6807" s="13"/>
    </row>
    <row r="6808" spans="4:66" x14ac:dyDescent="0.25">
      <c r="D6808" s="7"/>
      <c r="E6808" s="10"/>
      <c r="F6808" s="10"/>
      <c r="G6808" s="10"/>
      <c r="H6808" s="10"/>
      <c r="I6808" s="10"/>
      <c r="J6808" s="10"/>
      <c r="K6808" s="11"/>
      <c r="L6808" s="11"/>
      <c r="M6808" s="12"/>
      <c r="N6808" s="12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  <c r="AR6808" s="12"/>
      <c r="AS6808" s="12"/>
      <c r="AT6808" s="12"/>
      <c r="AU6808" s="12"/>
      <c r="AV6808" s="12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12"/>
      <c r="BG6808" s="12"/>
      <c r="BH6808" s="12"/>
      <c r="BI6808" s="12"/>
      <c r="BJ6808" s="13"/>
      <c r="BK6808" s="13"/>
      <c r="BL6808" s="13"/>
      <c r="BM6808" s="13"/>
      <c r="BN6808" s="13"/>
    </row>
    <row r="6809" spans="4:66" x14ac:dyDescent="0.25">
      <c r="D6809" s="7"/>
      <c r="E6809" s="10"/>
      <c r="F6809" s="10"/>
      <c r="G6809" s="10"/>
      <c r="H6809" s="10"/>
      <c r="I6809" s="10"/>
      <c r="J6809" s="10"/>
      <c r="K6809" s="11"/>
      <c r="L6809" s="11"/>
      <c r="M6809" s="12"/>
      <c r="N6809" s="12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  <c r="AR6809" s="12"/>
      <c r="AS6809" s="12"/>
      <c r="AT6809" s="12"/>
      <c r="AU6809" s="12"/>
      <c r="AV6809" s="12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12"/>
      <c r="BG6809" s="12"/>
      <c r="BH6809" s="12"/>
      <c r="BI6809" s="12"/>
      <c r="BJ6809" s="13"/>
      <c r="BK6809" s="13"/>
      <c r="BL6809" s="13"/>
      <c r="BM6809" s="13"/>
      <c r="BN6809" s="13"/>
    </row>
    <row r="6810" spans="4:66" x14ac:dyDescent="0.25">
      <c r="D6810" s="7"/>
      <c r="E6810" s="10"/>
      <c r="F6810" s="10"/>
      <c r="G6810" s="10"/>
      <c r="H6810" s="10"/>
      <c r="I6810" s="10"/>
      <c r="J6810" s="10"/>
      <c r="K6810" s="11"/>
      <c r="L6810" s="11"/>
      <c r="M6810" s="12"/>
      <c r="N6810" s="12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  <c r="AR6810" s="12"/>
      <c r="AS6810" s="12"/>
      <c r="AT6810" s="12"/>
      <c r="AU6810" s="12"/>
      <c r="AV6810" s="12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12"/>
      <c r="BG6810" s="12"/>
      <c r="BH6810" s="12"/>
      <c r="BI6810" s="12"/>
      <c r="BJ6810" s="13"/>
      <c r="BK6810" s="13"/>
      <c r="BL6810" s="13"/>
      <c r="BM6810" s="13"/>
      <c r="BN6810" s="13"/>
    </row>
    <row r="6811" spans="4:66" x14ac:dyDescent="0.25">
      <c r="D6811" s="7"/>
      <c r="E6811" s="10"/>
      <c r="F6811" s="10"/>
      <c r="G6811" s="10"/>
      <c r="H6811" s="10"/>
      <c r="I6811" s="10"/>
      <c r="J6811" s="10"/>
      <c r="K6811" s="11"/>
      <c r="L6811" s="11"/>
      <c r="M6811" s="12"/>
      <c r="N6811" s="12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  <c r="AR6811" s="12"/>
      <c r="AS6811" s="12"/>
      <c r="AT6811" s="12"/>
      <c r="AU6811" s="12"/>
      <c r="AV6811" s="12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12"/>
      <c r="BG6811" s="12"/>
      <c r="BH6811" s="12"/>
      <c r="BI6811" s="12"/>
      <c r="BJ6811" s="13"/>
      <c r="BK6811" s="13"/>
      <c r="BL6811" s="13"/>
      <c r="BM6811" s="13"/>
      <c r="BN6811" s="13"/>
    </row>
    <row r="6812" spans="4:66" x14ac:dyDescent="0.25">
      <c r="D6812" s="7"/>
      <c r="E6812" s="10"/>
      <c r="F6812" s="10"/>
      <c r="G6812" s="10"/>
      <c r="H6812" s="10"/>
      <c r="I6812" s="10"/>
      <c r="J6812" s="10"/>
      <c r="K6812" s="11"/>
      <c r="L6812" s="11"/>
      <c r="M6812" s="12"/>
      <c r="N6812" s="12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  <c r="AR6812" s="12"/>
      <c r="AS6812" s="12"/>
      <c r="AT6812" s="12"/>
      <c r="AU6812" s="12"/>
      <c r="AV6812" s="12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12"/>
      <c r="BG6812" s="12"/>
      <c r="BH6812" s="12"/>
      <c r="BI6812" s="12"/>
      <c r="BJ6812" s="13"/>
      <c r="BK6812" s="13"/>
      <c r="BL6812" s="13"/>
      <c r="BM6812" s="13"/>
      <c r="BN6812" s="13"/>
    </row>
    <row r="6813" spans="4:66" x14ac:dyDescent="0.25">
      <c r="D6813" s="7"/>
      <c r="E6813" s="10"/>
      <c r="F6813" s="10"/>
      <c r="G6813" s="10"/>
      <c r="H6813" s="10"/>
      <c r="I6813" s="10"/>
      <c r="J6813" s="10"/>
      <c r="K6813" s="11"/>
      <c r="L6813" s="11"/>
      <c r="M6813" s="12"/>
      <c r="N6813" s="12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  <c r="AR6813" s="12"/>
      <c r="AS6813" s="12"/>
      <c r="AT6813" s="12"/>
      <c r="AU6813" s="12"/>
      <c r="AV6813" s="12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12"/>
      <c r="BG6813" s="12"/>
      <c r="BH6813" s="12"/>
      <c r="BI6813" s="12"/>
      <c r="BJ6813" s="13"/>
      <c r="BK6813" s="13"/>
      <c r="BL6813" s="13"/>
      <c r="BM6813" s="13"/>
      <c r="BN6813" s="13"/>
    </row>
    <row r="6814" spans="4:66" x14ac:dyDescent="0.25">
      <c r="D6814" s="7"/>
      <c r="E6814" s="10"/>
      <c r="F6814" s="10"/>
      <c r="G6814" s="10"/>
      <c r="H6814" s="10"/>
      <c r="I6814" s="10"/>
      <c r="J6814" s="10"/>
      <c r="K6814" s="11"/>
      <c r="L6814" s="11"/>
      <c r="M6814" s="12"/>
      <c r="N6814" s="12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  <c r="AR6814" s="12"/>
      <c r="AS6814" s="12"/>
      <c r="AT6814" s="12"/>
      <c r="AU6814" s="12"/>
      <c r="AV6814" s="12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12"/>
      <c r="BG6814" s="12"/>
      <c r="BH6814" s="12"/>
      <c r="BI6814" s="12"/>
      <c r="BJ6814" s="13"/>
      <c r="BK6814" s="13"/>
      <c r="BL6814" s="13"/>
      <c r="BM6814" s="13"/>
      <c r="BN6814" s="13"/>
    </row>
    <row r="6815" spans="4:66" x14ac:dyDescent="0.25">
      <c r="D6815" s="7"/>
      <c r="E6815" s="10"/>
      <c r="F6815" s="10"/>
      <c r="G6815" s="10"/>
      <c r="H6815" s="10"/>
      <c r="I6815" s="10"/>
      <c r="J6815" s="10"/>
      <c r="K6815" s="11"/>
      <c r="L6815" s="11"/>
      <c r="M6815" s="12"/>
      <c r="N6815" s="12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  <c r="AR6815" s="12"/>
      <c r="AS6815" s="12"/>
      <c r="AT6815" s="12"/>
      <c r="AU6815" s="12"/>
      <c r="AV6815" s="12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12"/>
      <c r="BG6815" s="12"/>
      <c r="BH6815" s="12"/>
      <c r="BI6815" s="12"/>
      <c r="BJ6815" s="13"/>
      <c r="BK6815" s="13"/>
      <c r="BL6815" s="13"/>
      <c r="BM6815" s="13"/>
      <c r="BN6815" s="13"/>
    </row>
    <row r="6816" spans="4:66" x14ac:dyDescent="0.25">
      <c r="D6816" s="7"/>
      <c r="E6816" s="10"/>
      <c r="F6816" s="10"/>
      <c r="G6816" s="10"/>
      <c r="H6816" s="10"/>
      <c r="I6816" s="10"/>
      <c r="J6816" s="10"/>
      <c r="K6816" s="11"/>
      <c r="L6816" s="11"/>
      <c r="M6816" s="12"/>
      <c r="N6816" s="12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  <c r="AR6816" s="12"/>
      <c r="AS6816" s="12"/>
      <c r="AT6816" s="12"/>
      <c r="AU6816" s="12"/>
      <c r="AV6816" s="12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12"/>
      <c r="BG6816" s="12"/>
      <c r="BH6816" s="12"/>
      <c r="BI6816" s="12"/>
      <c r="BJ6816" s="13"/>
      <c r="BK6816" s="13"/>
      <c r="BL6816" s="13"/>
      <c r="BM6816" s="13"/>
      <c r="BN6816" s="13"/>
    </row>
    <row r="6817" spans="4:66" x14ac:dyDescent="0.25">
      <c r="D6817" s="7"/>
      <c r="E6817" s="10"/>
      <c r="F6817" s="10"/>
      <c r="G6817" s="10"/>
      <c r="H6817" s="10"/>
      <c r="I6817" s="10"/>
      <c r="J6817" s="10"/>
      <c r="K6817" s="11"/>
      <c r="L6817" s="11"/>
      <c r="M6817" s="12"/>
      <c r="N6817" s="12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  <c r="AR6817" s="12"/>
      <c r="AS6817" s="12"/>
      <c r="AT6817" s="12"/>
      <c r="AU6817" s="12"/>
      <c r="AV6817" s="12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12"/>
      <c r="BG6817" s="12"/>
      <c r="BH6817" s="12"/>
      <c r="BI6817" s="12"/>
      <c r="BJ6817" s="13"/>
      <c r="BK6817" s="13"/>
      <c r="BL6817" s="13"/>
      <c r="BM6817" s="13"/>
      <c r="BN6817" s="13"/>
    </row>
    <row r="6818" spans="4:66" x14ac:dyDescent="0.25">
      <c r="D6818" s="7"/>
      <c r="E6818" s="10"/>
      <c r="F6818" s="10"/>
      <c r="G6818" s="10"/>
      <c r="H6818" s="10"/>
      <c r="I6818" s="10"/>
      <c r="J6818" s="10"/>
      <c r="K6818" s="11"/>
      <c r="L6818" s="11"/>
      <c r="M6818" s="12"/>
      <c r="N6818" s="12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  <c r="AR6818" s="12"/>
      <c r="AS6818" s="12"/>
      <c r="AT6818" s="12"/>
      <c r="AU6818" s="12"/>
      <c r="AV6818" s="12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12"/>
      <c r="BG6818" s="12"/>
      <c r="BH6818" s="12"/>
      <c r="BI6818" s="12"/>
      <c r="BJ6818" s="13"/>
      <c r="BK6818" s="13"/>
      <c r="BL6818" s="13"/>
      <c r="BM6818" s="13"/>
      <c r="BN6818" s="13"/>
    </row>
    <row r="6819" spans="4:66" x14ac:dyDescent="0.25">
      <c r="D6819" s="7"/>
      <c r="E6819" s="10"/>
      <c r="F6819" s="10"/>
      <c r="G6819" s="10"/>
      <c r="H6819" s="10"/>
      <c r="I6819" s="10"/>
      <c r="J6819" s="10"/>
      <c r="K6819" s="11"/>
      <c r="L6819" s="11"/>
      <c r="M6819" s="12"/>
      <c r="N6819" s="12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  <c r="AR6819" s="12"/>
      <c r="AS6819" s="12"/>
      <c r="AT6819" s="12"/>
      <c r="AU6819" s="12"/>
      <c r="AV6819" s="12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12"/>
      <c r="BG6819" s="12"/>
      <c r="BH6819" s="12"/>
      <c r="BI6819" s="12"/>
      <c r="BJ6819" s="13"/>
      <c r="BK6819" s="13"/>
      <c r="BL6819" s="13"/>
      <c r="BM6819" s="13"/>
      <c r="BN6819" s="13"/>
    </row>
    <row r="6820" spans="4:66" x14ac:dyDescent="0.25">
      <c r="D6820" s="7"/>
      <c r="E6820" s="10"/>
      <c r="F6820" s="10"/>
      <c r="G6820" s="10"/>
      <c r="H6820" s="10"/>
      <c r="I6820" s="10"/>
      <c r="J6820" s="10"/>
      <c r="K6820" s="11"/>
      <c r="L6820" s="11"/>
      <c r="M6820" s="12"/>
      <c r="N6820" s="12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  <c r="AR6820" s="12"/>
      <c r="AS6820" s="12"/>
      <c r="AT6820" s="12"/>
      <c r="AU6820" s="12"/>
      <c r="AV6820" s="12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12"/>
      <c r="BG6820" s="12"/>
      <c r="BH6820" s="12"/>
      <c r="BI6820" s="12"/>
      <c r="BJ6820" s="13"/>
      <c r="BK6820" s="13"/>
      <c r="BL6820" s="13"/>
      <c r="BM6820" s="13"/>
      <c r="BN6820" s="13"/>
    </row>
    <row r="6821" spans="4:66" x14ac:dyDescent="0.25">
      <c r="D6821" s="7"/>
      <c r="E6821" s="10"/>
      <c r="F6821" s="10"/>
      <c r="G6821" s="10"/>
      <c r="H6821" s="10"/>
      <c r="I6821" s="10"/>
      <c r="J6821" s="10"/>
      <c r="K6821" s="11"/>
      <c r="L6821" s="11"/>
      <c r="M6821" s="12"/>
      <c r="N6821" s="12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  <c r="AR6821" s="12"/>
      <c r="AS6821" s="12"/>
      <c r="AT6821" s="12"/>
      <c r="AU6821" s="12"/>
      <c r="AV6821" s="12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12"/>
      <c r="BG6821" s="12"/>
      <c r="BH6821" s="12"/>
      <c r="BI6821" s="12"/>
      <c r="BJ6821" s="13"/>
      <c r="BK6821" s="13"/>
      <c r="BL6821" s="13"/>
      <c r="BM6821" s="13"/>
      <c r="BN6821" s="13"/>
    </row>
    <row r="6822" spans="4:66" x14ac:dyDescent="0.25">
      <c r="D6822" s="7"/>
      <c r="E6822" s="10"/>
      <c r="F6822" s="10"/>
      <c r="G6822" s="10"/>
      <c r="H6822" s="10"/>
      <c r="I6822" s="10"/>
      <c r="J6822" s="10"/>
      <c r="K6822" s="11"/>
      <c r="L6822" s="11"/>
      <c r="M6822" s="12"/>
      <c r="N6822" s="12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  <c r="AR6822" s="12"/>
      <c r="AS6822" s="12"/>
      <c r="AT6822" s="12"/>
      <c r="AU6822" s="12"/>
      <c r="AV6822" s="12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12"/>
      <c r="BG6822" s="12"/>
      <c r="BH6822" s="12"/>
      <c r="BI6822" s="12"/>
      <c r="BJ6822" s="13"/>
      <c r="BK6822" s="13"/>
      <c r="BL6822" s="13"/>
      <c r="BM6822" s="13"/>
      <c r="BN6822" s="13"/>
    </row>
    <row r="6823" spans="4:66" x14ac:dyDescent="0.25">
      <c r="D6823" s="7"/>
      <c r="E6823" s="10"/>
      <c r="F6823" s="10"/>
      <c r="G6823" s="10"/>
      <c r="H6823" s="10"/>
      <c r="I6823" s="10"/>
      <c r="J6823" s="10"/>
      <c r="K6823" s="11"/>
      <c r="L6823" s="11"/>
      <c r="M6823" s="12"/>
      <c r="N6823" s="12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  <c r="AR6823" s="12"/>
      <c r="AS6823" s="12"/>
      <c r="AT6823" s="12"/>
      <c r="AU6823" s="12"/>
      <c r="AV6823" s="12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12"/>
      <c r="BG6823" s="12"/>
      <c r="BH6823" s="12"/>
      <c r="BI6823" s="12"/>
      <c r="BJ6823" s="13"/>
      <c r="BK6823" s="13"/>
      <c r="BL6823" s="13"/>
      <c r="BM6823" s="13"/>
      <c r="BN6823" s="13"/>
    </row>
    <row r="6824" spans="4:66" x14ac:dyDescent="0.25">
      <c r="D6824" s="7"/>
      <c r="E6824" s="10"/>
      <c r="F6824" s="10"/>
      <c r="G6824" s="10"/>
      <c r="H6824" s="10"/>
      <c r="I6824" s="10"/>
      <c r="J6824" s="10"/>
      <c r="K6824" s="11"/>
      <c r="L6824" s="11"/>
      <c r="M6824" s="12"/>
      <c r="N6824" s="12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  <c r="AR6824" s="12"/>
      <c r="AS6824" s="12"/>
      <c r="AT6824" s="12"/>
      <c r="AU6824" s="12"/>
      <c r="AV6824" s="12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12"/>
      <c r="BG6824" s="12"/>
      <c r="BH6824" s="12"/>
      <c r="BI6824" s="12"/>
      <c r="BJ6824" s="13"/>
      <c r="BK6824" s="13"/>
      <c r="BL6824" s="13"/>
      <c r="BM6824" s="13"/>
      <c r="BN6824" s="13"/>
    </row>
    <row r="6825" spans="4:66" x14ac:dyDescent="0.25">
      <c r="D6825" s="7"/>
      <c r="E6825" s="10"/>
      <c r="F6825" s="10"/>
      <c r="G6825" s="10"/>
      <c r="H6825" s="10"/>
      <c r="I6825" s="10"/>
      <c r="J6825" s="10"/>
      <c r="K6825" s="11"/>
      <c r="L6825" s="11"/>
      <c r="M6825" s="12"/>
      <c r="N6825" s="12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  <c r="AR6825" s="12"/>
      <c r="AS6825" s="12"/>
      <c r="AT6825" s="12"/>
      <c r="AU6825" s="12"/>
      <c r="AV6825" s="12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12"/>
      <c r="BG6825" s="12"/>
      <c r="BH6825" s="12"/>
      <c r="BI6825" s="12"/>
      <c r="BJ6825" s="13"/>
      <c r="BK6825" s="13"/>
      <c r="BL6825" s="13"/>
      <c r="BM6825" s="13"/>
      <c r="BN6825" s="13"/>
    </row>
    <row r="6826" spans="4:66" x14ac:dyDescent="0.25">
      <c r="D6826" s="7"/>
      <c r="E6826" s="10"/>
      <c r="F6826" s="10"/>
      <c r="G6826" s="10"/>
      <c r="H6826" s="10"/>
      <c r="I6826" s="10"/>
      <c r="J6826" s="10"/>
      <c r="K6826" s="11"/>
      <c r="L6826" s="11"/>
      <c r="M6826" s="12"/>
      <c r="N6826" s="12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  <c r="AR6826" s="12"/>
      <c r="AS6826" s="12"/>
      <c r="AT6826" s="12"/>
      <c r="AU6826" s="12"/>
      <c r="AV6826" s="12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12"/>
      <c r="BG6826" s="12"/>
      <c r="BH6826" s="12"/>
      <c r="BI6826" s="12"/>
      <c r="BJ6826" s="13"/>
      <c r="BK6826" s="13"/>
      <c r="BL6826" s="13"/>
      <c r="BM6826" s="13"/>
      <c r="BN6826" s="13"/>
    </row>
    <row r="6827" spans="4:66" x14ac:dyDescent="0.25">
      <c r="D6827" s="7"/>
      <c r="E6827" s="10"/>
      <c r="F6827" s="10"/>
      <c r="G6827" s="10"/>
      <c r="H6827" s="10"/>
      <c r="I6827" s="10"/>
      <c r="J6827" s="10"/>
      <c r="K6827" s="11"/>
      <c r="L6827" s="11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  <c r="AR6827" s="12"/>
      <c r="AS6827" s="12"/>
      <c r="AT6827" s="12"/>
      <c r="AU6827" s="12"/>
      <c r="AV6827" s="12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12"/>
      <c r="BG6827" s="12"/>
      <c r="BH6827" s="12"/>
      <c r="BI6827" s="12"/>
      <c r="BJ6827" s="13"/>
      <c r="BK6827" s="13"/>
      <c r="BL6827" s="13"/>
      <c r="BM6827" s="13"/>
      <c r="BN6827" s="13"/>
    </row>
    <row r="6828" spans="4:66" x14ac:dyDescent="0.25">
      <c r="D6828" s="7"/>
      <c r="E6828" s="10"/>
      <c r="F6828" s="10"/>
      <c r="G6828" s="10"/>
      <c r="H6828" s="10"/>
      <c r="I6828" s="10"/>
      <c r="J6828" s="10"/>
      <c r="K6828" s="11"/>
      <c r="L6828" s="11"/>
      <c r="M6828" s="12"/>
      <c r="N6828" s="12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  <c r="AR6828" s="12"/>
      <c r="AS6828" s="12"/>
      <c r="AT6828" s="12"/>
      <c r="AU6828" s="12"/>
      <c r="AV6828" s="12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12"/>
      <c r="BG6828" s="12"/>
      <c r="BH6828" s="12"/>
      <c r="BI6828" s="12"/>
      <c r="BJ6828" s="13"/>
      <c r="BK6828" s="13"/>
      <c r="BL6828" s="13"/>
      <c r="BM6828" s="13"/>
      <c r="BN6828" s="13"/>
    </row>
    <row r="6829" spans="4:66" x14ac:dyDescent="0.25">
      <c r="D6829" s="7"/>
      <c r="E6829" s="10"/>
      <c r="F6829" s="10"/>
      <c r="G6829" s="10"/>
      <c r="H6829" s="10"/>
      <c r="I6829" s="10"/>
      <c r="J6829" s="10"/>
      <c r="K6829" s="11"/>
      <c r="L6829" s="11"/>
      <c r="M6829" s="12"/>
      <c r="N6829" s="12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  <c r="AR6829" s="12"/>
      <c r="AS6829" s="12"/>
      <c r="AT6829" s="12"/>
      <c r="AU6829" s="12"/>
      <c r="AV6829" s="12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12"/>
      <c r="BG6829" s="12"/>
      <c r="BH6829" s="12"/>
      <c r="BI6829" s="12"/>
      <c r="BJ6829" s="13"/>
      <c r="BK6829" s="13"/>
      <c r="BL6829" s="13"/>
      <c r="BM6829" s="13"/>
      <c r="BN6829" s="13"/>
    </row>
    <row r="6830" spans="4:66" x14ac:dyDescent="0.25">
      <c r="D6830" s="7"/>
      <c r="E6830" s="10"/>
      <c r="F6830" s="10"/>
      <c r="G6830" s="10"/>
      <c r="H6830" s="10"/>
      <c r="I6830" s="10"/>
      <c r="J6830" s="10"/>
      <c r="K6830" s="11"/>
      <c r="L6830" s="11"/>
      <c r="M6830" s="12"/>
      <c r="N6830" s="12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  <c r="AR6830" s="12"/>
      <c r="AS6830" s="12"/>
      <c r="AT6830" s="12"/>
      <c r="AU6830" s="12"/>
      <c r="AV6830" s="12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12"/>
      <c r="BG6830" s="12"/>
      <c r="BH6830" s="12"/>
      <c r="BI6830" s="12"/>
      <c r="BJ6830" s="13"/>
      <c r="BK6830" s="13"/>
      <c r="BL6830" s="13"/>
      <c r="BM6830" s="13"/>
      <c r="BN6830" s="13"/>
    </row>
    <row r="6831" spans="4:66" x14ac:dyDescent="0.25">
      <c r="D6831" s="7"/>
      <c r="E6831" s="10"/>
      <c r="F6831" s="10"/>
      <c r="G6831" s="10"/>
      <c r="H6831" s="10"/>
      <c r="I6831" s="10"/>
      <c r="J6831" s="10"/>
      <c r="K6831" s="11"/>
      <c r="L6831" s="11"/>
      <c r="M6831" s="12"/>
      <c r="N6831" s="12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  <c r="AR6831" s="12"/>
      <c r="AS6831" s="12"/>
      <c r="AT6831" s="12"/>
      <c r="AU6831" s="12"/>
      <c r="AV6831" s="12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12"/>
      <c r="BG6831" s="12"/>
      <c r="BH6831" s="12"/>
      <c r="BI6831" s="12"/>
      <c r="BJ6831" s="13"/>
      <c r="BK6831" s="13"/>
      <c r="BL6831" s="13"/>
      <c r="BM6831" s="13"/>
      <c r="BN6831" s="13"/>
    </row>
    <row r="6832" spans="4:66" x14ac:dyDescent="0.25">
      <c r="D6832" s="7"/>
      <c r="E6832" s="10"/>
      <c r="F6832" s="10"/>
      <c r="G6832" s="10"/>
      <c r="H6832" s="10"/>
      <c r="I6832" s="10"/>
      <c r="J6832" s="10"/>
      <c r="K6832" s="11"/>
      <c r="L6832" s="11"/>
      <c r="M6832" s="12"/>
      <c r="N6832" s="12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  <c r="AR6832" s="12"/>
      <c r="AS6832" s="12"/>
      <c r="AT6832" s="12"/>
      <c r="AU6832" s="12"/>
      <c r="AV6832" s="12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12"/>
      <c r="BG6832" s="12"/>
      <c r="BH6832" s="12"/>
      <c r="BI6832" s="12"/>
      <c r="BJ6832" s="13"/>
      <c r="BK6832" s="13"/>
      <c r="BL6832" s="13"/>
      <c r="BM6832" s="13"/>
      <c r="BN6832" s="13"/>
    </row>
    <row r="6833" spans="4:66" x14ac:dyDescent="0.25">
      <c r="D6833" s="7"/>
      <c r="E6833" s="10"/>
      <c r="F6833" s="10"/>
      <c r="G6833" s="10"/>
      <c r="H6833" s="10"/>
      <c r="I6833" s="10"/>
      <c r="J6833" s="10"/>
      <c r="K6833" s="11"/>
      <c r="L6833" s="11"/>
      <c r="M6833" s="12"/>
      <c r="N6833" s="12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  <c r="AR6833" s="12"/>
      <c r="AS6833" s="12"/>
      <c r="AT6833" s="12"/>
      <c r="AU6833" s="12"/>
      <c r="AV6833" s="12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12"/>
      <c r="BG6833" s="12"/>
      <c r="BH6833" s="12"/>
      <c r="BI6833" s="12"/>
      <c r="BJ6833" s="13"/>
      <c r="BK6833" s="13"/>
      <c r="BL6833" s="13"/>
      <c r="BM6833" s="13"/>
      <c r="BN6833" s="13"/>
    </row>
    <row r="6834" spans="4:66" x14ac:dyDescent="0.25">
      <c r="D6834" s="7"/>
      <c r="E6834" s="10"/>
      <c r="F6834" s="10"/>
      <c r="G6834" s="10"/>
      <c r="H6834" s="10"/>
      <c r="I6834" s="10"/>
      <c r="J6834" s="10"/>
      <c r="K6834" s="11"/>
      <c r="L6834" s="11"/>
      <c r="M6834" s="12"/>
      <c r="N6834" s="12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  <c r="AR6834" s="12"/>
      <c r="AS6834" s="12"/>
      <c r="AT6834" s="12"/>
      <c r="AU6834" s="12"/>
      <c r="AV6834" s="12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12"/>
      <c r="BG6834" s="12"/>
      <c r="BH6834" s="12"/>
      <c r="BI6834" s="12"/>
      <c r="BJ6834" s="13"/>
      <c r="BK6834" s="13"/>
      <c r="BL6834" s="13"/>
      <c r="BM6834" s="13"/>
      <c r="BN6834" s="13"/>
    </row>
    <row r="6835" spans="4:66" s="14" customFormat="1" x14ac:dyDescent="0.25">
      <c r="D6835" s="21"/>
      <c r="K6835" s="16"/>
      <c r="L6835" s="16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  <c r="Y6835" s="17"/>
      <c r="Z6835" s="17"/>
      <c r="AA6835" s="17"/>
      <c r="AB6835" s="17"/>
      <c r="AC6835" s="17"/>
      <c r="AD6835" s="17"/>
      <c r="AE6835" s="17"/>
      <c r="AF6835" s="17"/>
      <c r="AG6835" s="17"/>
      <c r="AH6835" s="17"/>
      <c r="AI6835" s="17"/>
      <c r="AJ6835" s="17"/>
      <c r="AK6835" s="17"/>
      <c r="AL6835" s="17"/>
      <c r="AM6835" s="17"/>
      <c r="AN6835" s="17"/>
      <c r="AO6835" s="17"/>
      <c r="AP6835" s="17"/>
      <c r="AQ6835" s="17"/>
      <c r="AR6835" s="17"/>
      <c r="AS6835" s="17"/>
      <c r="AT6835" s="17"/>
      <c r="AU6835" s="17"/>
      <c r="AV6835" s="17"/>
      <c r="AW6835" s="17"/>
      <c r="AX6835" s="17"/>
      <c r="AY6835" s="17"/>
      <c r="AZ6835" s="17"/>
      <c r="BA6835" s="17"/>
      <c r="BB6835" s="17"/>
      <c r="BC6835" s="17"/>
      <c r="BD6835" s="17"/>
      <c r="BE6835" s="17"/>
      <c r="BF6835" s="17"/>
      <c r="BG6835" s="17"/>
      <c r="BH6835" s="17"/>
      <c r="BI6835" s="17"/>
      <c r="BJ6835" s="18"/>
      <c r="BK6835" s="18"/>
      <c r="BL6835" s="18"/>
      <c r="BM6835" s="18"/>
      <c r="BN6835" s="18"/>
    </row>
    <row r="6836" spans="4:66" x14ac:dyDescent="0.25">
      <c r="D6836"/>
      <c r="E6836" s="10"/>
      <c r="F6836" s="10"/>
      <c r="G6836" s="10"/>
      <c r="H6836" s="10"/>
      <c r="I6836" s="10"/>
      <c r="J6836" s="10"/>
      <c r="K6836" s="11"/>
      <c r="L6836" s="11"/>
      <c r="M6836" s="12"/>
      <c r="N6836" s="12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  <c r="AR6836" s="12"/>
      <c r="AS6836" s="12"/>
      <c r="AT6836" s="12"/>
      <c r="AU6836" s="12"/>
      <c r="AV6836" s="12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12"/>
      <c r="BG6836" s="12"/>
      <c r="BH6836" s="12"/>
      <c r="BI6836" s="12"/>
      <c r="BJ6836" s="13"/>
      <c r="BK6836" s="13"/>
      <c r="BL6836" s="13"/>
      <c r="BM6836" s="13"/>
      <c r="BN6836" s="13"/>
    </row>
    <row r="6837" spans="4:66" x14ac:dyDescent="0.25">
      <c r="D6837"/>
      <c r="E6837" s="10"/>
      <c r="F6837" s="10"/>
      <c r="G6837" s="10"/>
      <c r="H6837" s="10"/>
      <c r="I6837" s="10"/>
      <c r="J6837" s="10"/>
      <c r="K6837" s="11"/>
      <c r="L6837" s="11"/>
      <c r="M6837" s="12"/>
      <c r="N6837" s="12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  <c r="AR6837" s="12"/>
      <c r="AS6837" s="12"/>
      <c r="AT6837" s="12"/>
      <c r="AU6837" s="12"/>
      <c r="AV6837" s="12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12"/>
      <c r="BG6837" s="12"/>
      <c r="BH6837" s="12"/>
      <c r="BI6837" s="12"/>
      <c r="BJ6837" s="13"/>
      <c r="BK6837" s="13"/>
      <c r="BL6837" s="13"/>
      <c r="BM6837" s="13"/>
      <c r="BN6837" s="13"/>
    </row>
    <row r="6838" spans="4:66" x14ac:dyDescent="0.25">
      <c r="D6838"/>
      <c r="E6838" s="10"/>
      <c r="F6838" s="10"/>
      <c r="G6838" s="10"/>
      <c r="H6838" s="10"/>
      <c r="I6838" s="10"/>
      <c r="J6838" s="10"/>
      <c r="K6838" s="11"/>
      <c r="L6838" s="11"/>
      <c r="M6838" s="12"/>
      <c r="N6838" s="12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  <c r="AR6838" s="12"/>
      <c r="AS6838" s="12"/>
      <c r="AT6838" s="12"/>
      <c r="AU6838" s="12"/>
      <c r="AV6838" s="12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12"/>
      <c r="BG6838" s="12"/>
      <c r="BH6838" s="12"/>
      <c r="BI6838" s="12"/>
      <c r="BJ6838" s="13"/>
      <c r="BK6838" s="13"/>
      <c r="BL6838" s="13"/>
      <c r="BM6838" s="13"/>
      <c r="BN6838" s="13"/>
    </row>
    <row r="6839" spans="4:66" x14ac:dyDescent="0.25">
      <c r="D6839"/>
      <c r="E6839" s="10"/>
      <c r="F6839" s="10"/>
      <c r="G6839" s="10"/>
      <c r="H6839" s="10"/>
      <c r="I6839" s="10"/>
      <c r="J6839" s="10"/>
      <c r="K6839" s="11"/>
      <c r="L6839" s="11"/>
      <c r="M6839" s="12"/>
      <c r="N6839" s="12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  <c r="AR6839" s="12"/>
      <c r="AS6839" s="12"/>
      <c r="AT6839" s="12"/>
      <c r="AU6839" s="12"/>
      <c r="AV6839" s="12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12"/>
      <c r="BG6839" s="12"/>
      <c r="BH6839" s="12"/>
      <c r="BI6839" s="12"/>
      <c r="BJ6839" s="13"/>
      <c r="BK6839" s="13"/>
      <c r="BL6839" s="13"/>
      <c r="BM6839" s="13"/>
      <c r="BN6839" s="13"/>
    </row>
    <row r="6840" spans="4:66" x14ac:dyDescent="0.25">
      <c r="D6840"/>
      <c r="E6840" s="10"/>
      <c r="F6840" s="10"/>
      <c r="G6840" s="10"/>
      <c r="H6840" s="10"/>
      <c r="I6840" s="10"/>
      <c r="J6840" s="10"/>
      <c r="K6840" s="11"/>
      <c r="L6840" s="11"/>
      <c r="M6840" s="12"/>
      <c r="N6840" s="12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  <c r="AR6840" s="12"/>
      <c r="AS6840" s="12"/>
      <c r="AT6840" s="12"/>
      <c r="AU6840" s="12"/>
      <c r="AV6840" s="12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12"/>
      <c r="BG6840" s="12"/>
      <c r="BH6840" s="12"/>
      <c r="BI6840" s="12"/>
      <c r="BJ6840" s="13"/>
      <c r="BK6840" s="13"/>
      <c r="BL6840" s="13"/>
      <c r="BM6840" s="13"/>
      <c r="BN6840" s="13"/>
    </row>
    <row r="6841" spans="4:66" x14ac:dyDescent="0.25">
      <c r="D6841"/>
      <c r="E6841" s="10"/>
      <c r="F6841" s="10"/>
      <c r="G6841" s="10"/>
      <c r="H6841" s="10"/>
      <c r="I6841" s="10"/>
      <c r="J6841" s="10"/>
      <c r="K6841" s="11"/>
      <c r="L6841" s="11"/>
      <c r="M6841" s="12"/>
      <c r="N6841" s="12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  <c r="AR6841" s="12"/>
      <c r="AS6841" s="12"/>
      <c r="AT6841" s="12"/>
      <c r="AU6841" s="12"/>
      <c r="AV6841" s="12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12"/>
      <c r="BG6841" s="12"/>
      <c r="BH6841" s="12"/>
      <c r="BI6841" s="12"/>
      <c r="BJ6841" s="13"/>
      <c r="BK6841" s="13"/>
      <c r="BL6841" s="13"/>
      <c r="BM6841" s="13"/>
      <c r="BN6841" s="13"/>
    </row>
    <row r="6842" spans="4:66" x14ac:dyDescent="0.25">
      <c r="D6842"/>
      <c r="E6842" s="10"/>
      <c r="F6842" s="10"/>
      <c r="G6842" s="10"/>
      <c r="H6842" s="10"/>
      <c r="I6842" s="10"/>
      <c r="J6842" s="10"/>
      <c r="K6842" s="11"/>
      <c r="L6842" s="11"/>
      <c r="M6842" s="12"/>
      <c r="N6842" s="12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  <c r="AR6842" s="12"/>
      <c r="AS6842" s="12"/>
      <c r="AT6842" s="12"/>
      <c r="AU6842" s="12"/>
      <c r="AV6842" s="12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12"/>
      <c r="BG6842" s="12"/>
      <c r="BH6842" s="12"/>
      <c r="BI6842" s="12"/>
      <c r="BJ6842" s="13"/>
      <c r="BK6842" s="13"/>
      <c r="BL6842" s="13"/>
      <c r="BM6842" s="13"/>
      <c r="BN6842" s="13"/>
    </row>
    <row r="6843" spans="4:66" x14ac:dyDescent="0.25">
      <c r="D6843"/>
      <c r="E6843" s="10"/>
      <c r="F6843" s="10"/>
      <c r="G6843" s="10"/>
      <c r="H6843" s="10"/>
      <c r="I6843" s="10"/>
      <c r="J6843" s="10"/>
      <c r="K6843" s="11"/>
      <c r="L6843" s="11"/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  <c r="AR6843" s="12"/>
      <c r="AS6843" s="12"/>
      <c r="AT6843" s="12"/>
      <c r="AU6843" s="12"/>
      <c r="AV6843" s="12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12"/>
      <c r="BG6843" s="12"/>
      <c r="BH6843" s="12"/>
      <c r="BI6843" s="12"/>
      <c r="BJ6843" s="13"/>
      <c r="BK6843" s="13"/>
      <c r="BL6843" s="13"/>
      <c r="BM6843" s="13"/>
      <c r="BN6843" s="13"/>
    </row>
    <row r="6844" spans="4:66" x14ac:dyDescent="0.25">
      <c r="D6844"/>
      <c r="E6844" s="10"/>
      <c r="F6844" s="10"/>
      <c r="G6844" s="10"/>
      <c r="H6844" s="10"/>
      <c r="I6844" s="10"/>
      <c r="J6844" s="10"/>
      <c r="K6844" s="11"/>
      <c r="L6844" s="11"/>
      <c r="M6844" s="12"/>
      <c r="N6844" s="12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  <c r="AR6844" s="12"/>
      <c r="AS6844" s="12"/>
      <c r="AT6844" s="12"/>
      <c r="AU6844" s="12"/>
      <c r="AV6844" s="12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12"/>
      <c r="BG6844" s="12"/>
      <c r="BH6844" s="12"/>
      <c r="BI6844" s="12"/>
      <c r="BJ6844" s="13"/>
      <c r="BK6844" s="13"/>
      <c r="BL6844" s="13"/>
      <c r="BM6844" s="13"/>
      <c r="BN6844" s="13"/>
    </row>
    <row r="6845" spans="4:66" x14ac:dyDescent="0.25">
      <c r="D6845"/>
      <c r="E6845" s="10"/>
      <c r="F6845" s="10"/>
      <c r="G6845" s="10"/>
      <c r="H6845" s="10"/>
      <c r="I6845" s="10"/>
      <c r="J6845" s="10"/>
      <c r="K6845" s="11"/>
      <c r="L6845" s="11"/>
      <c r="M6845" s="12"/>
      <c r="N6845" s="12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  <c r="AR6845" s="12"/>
      <c r="AS6845" s="12"/>
      <c r="AT6845" s="12"/>
      <c r="AU6845" s="12"/>
      <c r="AV6845" s="12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12"/>
      <c r="BG6845" s="12"/>
      <c r="BH6845" s="12"/>
      <c r="BI6845" s="12"/>
      <c r="BJ6845" s="13"/>
      <c r="BK6845" s="13"/>
      <c r="BL6845" s="13"/>
      <c r="BM6845" s="13"/>
      <c r="BN6845" s="13"/>
    </row>
    <row r="6846" spans="4:66" x14ac:dyDescent="0.25">
      <c r="D6846"/>
      <c r="E6846" s="10"/>
      <c r="F6846" s="10"/>
      <c r="G6846" s="10"/>
      <c r="H6846" s="10"/>
      <c r="I6846" s="10"/>
      <c r="J6846" s="10"/>
      <c r="K6846" s="11"/>
      <c r="L6846" s="11"/>
      <c r="M6846" s="12"/>
      <c r="N6846" s="12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  <c r="AR6846" s="12"/>
      <c r="AS6846" s="12"/>
      <c r="AT6846" s="12"/>
      <c r="AU6846" s="12"/>
      <c r="AV6846" s="12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12"/>
      <c r="BG6846" s="12"/>
      <c r="BH6846" s="12"/>
      <c r="BI6846" s="12"/>
      <c r="BJ6846" s="13"/>
      <c r="BK6846" s="13"/>
      <c r="BL6846" s="13"/>
      <c r="BM6846" s="13"/>
      <c r="BN6846" s="13"/>
    </row>
    <row r="6847" spans="4:66" x14ac:dyDescent="0.25">
      <c r="D6847"/>
      <c r="E6847" s="10"/>
      <c r="F6847" s="10"/>
      <c r="G6847" s="10"/>
      <c r="H6847" s="10"/>
      <c r="I6847" s="10"/>
      <c r="J6847" s="10"/>
      <c r="K6847" s="11"/>
      <c r="L6847" s="11"/>
      <c r="M6847" s="12"/>
      <c r="N6847" s="12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  <c r="AR6847" s="12"/>
      <c r="AS6847" s="12"/>
      <c r="AT6847" s="12"/>
      <c r="AU6847" s="12"/>
      <c r="AV6847" s="12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12"/>
      <c r="BG6847" s="12"/>
      <c r="BH6847" s="12"/>
      <c r="BI6847" s="12"/>
      <c r="BJ6847" s="13"/>
      <c r="BK6847" s="13"/>
      <c r="BL6847" s="13"/>
      <c r="BM6847" s="13"/>
      <c r="BN6847" s="13"/>
    </row>
    <row r="6848" spans="4:66" x14ac:dyDescent="0.25">
      <c r="D6848"/>
      <c r="E6848" s="10"/>
      <c r="F6848" s="10"/>
      <c r="G6848" s="10"/>
      <c r="H6848" s="10"/>
      <c r="I6848" s="10"/>
      <c r="J6848" s="10"/>
      <c r="K6848" s="11"/>
      <c r="L6848" s="11"/>
      <c r="M6848" s="12"/>
      <c r="N6848" s="12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  <c r="AR6848" s="12"/>
      <c r="AS6848" s="12"/>
      <c r="AT6848" s="12"/>
      <c r="AU6848" s="12"/>
      <c r="AV6848" s="12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12"/>
      <c r="BG6848" s="12"/>
      <c r="BH6848" s="12"/>
      <c r="BI6848" s="12"/>
      <c r="BJ6848" s="13"/>
      <c r="BK6848" s="13"/>
      <c r="BL6848" s="13"/>
      <c r="BM6848" s="13"/>
      <c r="BN6848" s="13"/>
    </row>
    <row r="6849" spans="4:66" x14ac:dyDescent="0.25">
      <c r="D6849"/>
      <c r="E6849" s="10"/>
      <c r="F6849" s="10"/>
      <c r="G6849" s="10"/>
      <c r="H6849" s="10"/>
      <c r="I6849" s="10"/>
      <c r="J6849" s="10"/>
      <c r="K6849" s="11"/>
      <c r="L6849" s="11"/>
      <c r="M6849" s="12"/>
      <c r="N6849" s="12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  <c r="AR6849" s="12"/>
      <c r="AS6849" s="12"/>
      <c r="AT6849" s="12"/>
      <c r="AU6849" s="12"/>
      <c r="AV6849" s="12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12"/>
      <c r="BG6849" s="12"/>
      <c r="BH6849" s="12"/>
      <c r="BI6849" s="12"/>
      <c r="BJ6849" s="13"/>
      <c r="BK6849" s="13"/>
      <c r="BL6849" s="13"/>
      <c r="BM6849" s="13"/>
      <c r="BN6849" s="13"/>
    </row>
    <row r="6850" spans="4:66" x14ac:dyDescent="0.25">
      <c r="D6850"/>
      <c r="E6850" s="10"/>
      <c r="F6850" s="10"/>
      <c r="G6850" s="10"/>
      <c r="H6850" s="10"/>
      <c r="I6850" s="10"/>
      <c r="J6850" s="10"/>
      <c r="K6850" s="11"/>
      <c r="L6850" s="11"/>
      <c r="M6850" s="12"/>
      <c r="N6850" s="12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  <c r="AR6850" s="12"/>
      <c r="AS6850" s="12"/>
      <c r="AT6850" s="12"/>
      <c r="AU6850" s="12"/>
      <c r="AV6850" s="12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12"/>
      <c r="BG6850" s="12"/>
      <c r="BH6850" s="12"/>
      <c r="BI6850" s="12"/>
      <c r="BJ6850" s="13"/>
      <c r="BK6850" s="13"/>
      <c r="BL6850" s="13"/>
      <c r="BM6850" s="13"/>
      <c r="BN6850" s="13"/>
    </row>
    <row r="6851" spans="4:66" x14ac:dyDescent="0.25">
      <c r="D6851"/>
      <c r="E6851" s="10"/>
      <c r="F6851" s="10"/>
      <c r="G6851" s="10"/>
      <c r="H6851" s="10"/>
      <c r="I6851" s="10"/>
      <c r="J6851" s="10"/>
      <c r="K6851" s="11"/>
      <c r="L6851" s="11"/>
      <c r="M6851" s="12"/>
      <c r="N6851" s="12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  <c r="AR6851" s="12"/>
      <c r="AS6851" s="12"/>
      <c r="AT6851" s="12"/>
      <c r="AU6851" s="12"/>
      <c r="AV6851" s="12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12"/>
      <c r="BG6851" s="12"/>
      <c r="BH6851" s="12"/>
      <c r="BI6851" s="12"/>
      <c r="BJ6851" s="13"/>
      <c r="BK6851" s="13"/>
      <c r="BL6851" s="13"/>
      <c r="BM6851" s="13"/>
      <c r="BN6851" s="13"/>
    </row>
    <row r="6852" spans="4:66" x14ac:dyDescent="0.25">
      <c r="D6852"/>
      <c r="E6852" s="10"/>
      <c r="F6852" s="10"/>
      <c r="G6852" s="10"/>
      <c r="H6852" s="10"/>
      <c r="I6852" s="10"/>
      <c r="J6852" s="10"/>
      <c r="K6852" s="11"/>
      <c r="L6852" s="11"/>
      <c r="M6852" s="12"/>
      <c r="N6852" s="12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  <c r="AR6852" s="12"/>
      <c r="AS6852" s="12"/>
      <c r="AT6852" s="12"/>
      <c r="AU6852" s="12"/>
      <c r="AV6852" s="12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12"/>
      <c r="BG6852" s="12"/>
      <c r="BH6852" s="12"/>
      <c r="BI6852" s="12"/>
      <c r="BJ6852" s="13"/>
      <c r="BK6852" s="13"/>
      <c r="BL6852" s="13"/>
      <c r="BM6852" s="13"/>
      <c r="BN6852" s="13"/>
    </row>
    <row r="6853" spans="4:66" x14ac:dyDescent="0.25">
      <c r="D6853"/>
      <c r="E6853" s="10"/>
      <c r="F6853" s="10"/>
      <c r="G6853" s="10"/>
      <c r="H6853" s="10"/>
      <c r="I6853" s="10"/>
      <c r="J6853" s="10"/>
      <c r="K6853" s="11"/>
      <c r="L6853" s="11"/>
      <c r="M6853" s="12"/>
      <c r="N6853" s="12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  <c r="AR6853" s="12"/>
      <c r="AS6853" s="12"/>
      <c r="AT6853" s="12"/>
      <c r="AU6853" s="12"/>
      <c r="AV6853" s="12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12"/>
      <c r="BG6853" s="12"/>
      <c r="BH6853" s="12"/>
      <c r="BI6853" s="12"/>
      <c r="BJ6853" s="13"/>
      <c r="BK6853" s="13"/>
      <c r="BL6853" s="13"/>
      <c r="BM6853" s="13"/>
      <c r="BN6853" s="13"/>
    </row>
    <row r="6854" spans="4:66" x14ac:dyDescent="0.25">
      <c r="D6854"/>
      <c r="E6854" s="10"/>
      <c r="F6854" s="10"/>
      <c r="G6854" s="10"/>
      <c r="H6854" s="10"/>
      <c r="I6854" s="10"/>
      <c r="J6854" s="10"/>
      <c r="K6854" s="11"/>
      <c r="L6854" s="11"/>
      <c r="M6854" s="12"/>
      <c r="N6854" s="12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  <c r="AR6854" s="12"/>
      <c r="AS6854" s="12"/>
      <c r="AT6854" s="12"/>
      <c r="AU6854" s="12"/>
      <c r="AV6854" s="12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12"/>
      <c r="BG6854" s="12"/>
      <c r="BH6854" s="12"/>
      <c r="BI6854" s="12"/>
      <c r="BJ6854" s="13"/>
      <c r="BK6854" s="13"/>
      <c r="BL6854" s="13"/>
      <c r="BM6854" s="13"/>
      <c r="BN6854" s="13"/>
    </row>
    <row r="6855" spans="4:66" x14ac:dyDescent="0.25">
      <c r="D6855"/>
      <c r="E6855" s="10"/>
      <c r="F6855" s="10"/>
      <c r="G6855" s="10"/>
      <c r="H6855" s="10"/>
      <c r="I6855" s="10"/>
      <c r="J6855" s="10"/>
      <c r="K6855" s="11"/>
      <c r="L6855" s="11"/>
      <c r="M6855" s="12"/>
      <c r="N6855" s="12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  <c r="AR6855" s="12"/>
      <c r="AS6855" s="12"/>
      <c r="AT6855" s="12"/>
      <c r="AU6855" s="12"/>
      <c r="AV6855" s="12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12"/>
      <c r="BG6855" s="12"/>
      <c r="BH6855" s="12"/>
      <c r="BI6855" s="12"/>
      <c r="BJ6855" s="13"/>
      <c r="BK6855" s="13"/>
      <c r="BL6855" s="13"/>
      <c r="BM6855" s="13"/>
      <c r="BN6855" s="13"/>
    </row>
    <row r="6856" spans="4:66" x14ac:dyDescent="0.25">
      <c r="D6856"/>
      <c r="E6856" s="10"/>
      <c r="F6856" s="10"/>
      <c r="G6856" s="10"/>
      <c r="H6856" s="10"/>
      <c r="I6856" s="10"/>
      <c r="J6856" s="10"/>
      <c r="K6856" s="11"/>
      <c r="L6856" s="11"/>
      <c r="M6856" s="12"/>
      <c r="N6856" s="12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  <c r="AR6856" s="12"/>
      <c r="AS6856" s="12"/>
      <c r="AT6856" s="12"/>
      <c r="AU6856" s="12"/>
      <c r="AV6856" s="12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12"/>
      <c r="BG6856" s="12"/>
      <c r="BH6856" s="12"/>
      <c r="BI6856" s="12"/>
      <c r="BJ6856" s="13"/>
      <c r="BK6856" s="13"/>
      <c r="BL6856" s="13"/>
      <c r="BM6856" s="13"/>
      <c r="BN6856" s="13"/>
    </row>
    <row r="6857" spans="4:66" x14ac:dyDescent="0.25">
      <c r="D6857"/>
      <c r="E6857" s="10"/>
      <c r="F6857" s="10"/>
      <c r="G6857" s="10"/>
      <c r="H6857" s="10"/>
      <c r="I6857" s="10"/>
      <c r="J6857" s="10"/>
      <c r="K6857" s="11"/>
      <c r="L6857" s="11"/>
      <c r="M6857" s="12"/>
      <c r="N6857" s="12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  <c r="AR6857" s="12"/>
      <c r="AS6857" s="12"/>
      <c r="AT6857" s="12"/>
      <c r="AU6857" s="12"/>
      <c r="AV6857" s="12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12"/>
      <c r="BG6857" s="12"/>
      <c r="BH6857" s="12"/>
      <c r="BI6857" s="12"/>
      <c r="BJ6857" s="13"/>
      <c r="BK6857" s="13"/>
      <c r="BL6857" s="13"/>
      <c r="BM6857" s="13"/>
      <c r="BN6857" s="13"/>
    </row>
    <row r="6858" spans="4:66" x14ac:dyDescent="0.25">
      <c r="D6858"/>
      <c r="E6858" s="10"/>
      <c r="F6858" s="10"/>
      <c r="G6858" s="10"/>
      <c r="H6858" s="10"/>
      <c r="I6858" s="10"/>
      <c r="J6858" s="10"/>
      <c r="K6858" s="11"/>
      <c r="L6858" s="11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  <c r="AR6858" s="12"/>
      <c r="AS6858" s="12"/>
      <c r="AT6858" s="12"/>
      <c r="AU6858" s="12"/>
      <c r="AV6858" s="12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12"/>
      <c r="BG6858" s="12"/>
      <c r="BH6858" s="12"/>
      <c r="BI6858" s="12"/>
      <c r="BJ6858" s="13"/>
      <c r="BK6858" s="13"/>
      <c r="BL6858" s="13"/>
      <c r="BM6858" s="13"/>
      <c r="BN6858" s="13"/>
    </row>
    <row r="6859" spans="4:66" x14ac:dyDescent="0.25">
      <c r="D6859"/>
      <c r="E6859" s="10"/>
      <c r="F6859" s="10"/>
      <c r="G6859" s="10"/>
      <c r="H6859" s="10"/>
      <c r="I6859" s="10"/>
      <c r="J6859" s="10"/>
      <c r="K6859" s="11"/>
      <c r="L6859" s="11"/>
      <c r="M6859" s="12"/>
      <c r="N6859" s="12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  <c r="AR6859" s="12"/>
      <c r="AS6859" s="12"/>
      <c r="AT6859" s="12"/>
      <c r="AU6859" s="12"/>
      <c r="AV6859" s="12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12"/>
      <c r="BG6859" s="12"/>
      <c r="BH6859" s="12"/>
      <c r="BI6859" s="12"/>
      <c r="BJ6859" s="13"/>
      <c r="BK6859" s="13"/>
      <c r="BL6859" s="13"/>
      <c r="BM6859" s="13"/>
      <c r="BN6859" s="13"/>
    </row>
    <row r="6860" spans="4:66" x14ac:dyDescent="0.25">
      <c r="D6860"/>
      <c r="E6860" s="10"/>
      <c r="F6860" s="10"/>
      <c r="G6860" s="10"/>
      <c r="H6860" s="10"/>
      <c r="I6860" s="10"/>
      <c r="J6860" s="10"/>
      <c r="K6860" s="11"/>
      <c r="L6860" s="11"/>
      <c r="M6860" s="12"/>
      <c r="N6860" s="12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  <c r="AR6860" s="12"/>
      <c r="AS6860" s="12"/>
      <c r="AT6860" s="12"/>
      <c r="AU6860" s="12"/>
      <c r="AV6860" s="12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12"/>
      <c r="BG6860" s="12"/>
      <c r="BH6860" s="12"/>
      <c r="BI6860" s="12"/>
      <c r="BJ6860" s="13"/>
      <c r="BK6860" s="13"/>
      <c r="BL6860" s="13"/>
      <c r="BM6860" s="13"/>
      <c r="BN6860" s="13"/>
    </row>
    <row r="6861" spans="4:66" x14ac:dyDescent="0.25">
      <c r="D6861"/>
      <c r="E6861" s="10"/>
      <c r="F6861" s="10"/>
      <c r="G6861" s="10"/>
      <c r="H6861" s="10"/>
      <c r="I6861" s="10"/>
      <c r="J6861" s="10"/>
      <c r="K6861" s="11"/>
      <c r="L6861" s="11"/>
      <c r="M6861" s="12"/>
      <c r="N6861" s="12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  <c r="AR6861" s="12"/>
      <c r="AS6861" s="12"/>
      <c r="AT6861" s="12"/>
      <c r="AU6861" s="12"/>
      <c r="AV6861" s="12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12"/>
      <c r="BG6861" s="12"/>
      <c r="BH6861" s="12"/>
      <c r="BI6861" s="12"/>
      <c r="BJ6861" s="13"/>
      <c r="BK6861" s="13"/>
      <c r="BL6861" s="13"/>
      <c r="BM6861" s="13"/>
      <c r="BN6861" s="13"/>
    </row>
    <row r="6862" spans="4:66" x14ac:dyDescent="0.25">
      <c r="D6862"/>
      <c r="E6862" s="10"/>
      <c r="F6862" s="10"/>
      <c r="G6862" s="10"/>
      <c r="H6862" s="10"/>
      <c r="I6862" s="10"/>
      <c r="J6862" s="10"/>
      <c r="K6862" s="11"/>
      <c r="L6862" s="11"/>
      <c r="M6862" s="12"/>
      <c r="N6862" s="12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  <c r="AR6862" s="12"/>
      <c r="AS6862" s="12"/>
      <c r="AT6862" s="12"/>
      <c r="AU6862" s="12"/>
      <c r="AV6862" s="12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12"/>
      <c r="BG6862" s="12"/>
      <c r="BH6862" s="12"/>
      <c r="BI6862" s="12"/>
      <c r="BJ6862" s="13"/>
      <c r="BK6862" s="13"/>
      <c r="BL6862" s="13"/>
      <c r="BM6862" s="13"/>
      <c r="BN6862" s="13"/>
    </row>
    <row r="6863" spans="4:66" x14ac:dyDescent="0.25">
      <c r="D6863"/>
      <c r="E6863" s="10"/>
      <c r="F6863" s="10"/>
      <c r="G6863" s="10"/>
      <c r="H6863" s="10"/>
      <c r="I6863" s="10"/>
      <c r="J6863" s="10"/>
      <c r="K6863" s="11"/>
      <c r="L6863" s="11"/>
      <c r="M6863" s="12"/>
      <c r="N6863" s="12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  <c r="AR6863" s="12"/>
      <c r="AS6863" s="12"/>
      <c r="AT6863" s="12"/>
      <c r="AU6863" s="12"/>
      <c r="AV6863" s="12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12"/>
      <c r="BG6863" s="12"/>
      <c r="BH6863" s="12"/>
      <c r="BI6863" s="12"/>
      <c r="BJ6863" s="13"/>
      <c r="BK6863" s="13"/>
      <c r="BL6863" s="13"/>
      <c r="BM6863" s="13"/>
      <c r="BN6863" s="13"/>
    </row>
    <row r="6864" spans="4:66" x14ac:dyDescent="0.25">
      <c r="D6864"/>
      <c r="E6864" s="10"/>
      <c r="F6864" s="10"/>
      <c r="G6864" s="10"/>
      <c r="H6864" s="10"/>
      <c r="I6864" s="10"/>
      <c r="J6864" s="10"/>
      <c r="K6864" s="11"/>
      <c r="L6864" s="11"/>
      <c r="M6864" s="12"/>
      <c r="N6864" s="12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  <c r="AR6864" s="12"/>
      <c r="AS6864" s="12"/>
      <c r="AT6864" s="12"/>
      <c r="AU6864" s="12"/>
      <c r="AV6864" s="12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12"/>
      <c r="BG6864" s="12"/>
      <c r="BH6864" s="12"/>
      <c r="BI6864" s="12"/>
      <c r="BJ6864" s="13"/>
      <c r="BK6864" s="13"/>
      <c r="BL6864" s="13"/>
      <c r="BM6864" s="13"/>
      <c r="BN6864" s="13"/>
    </row>
    <row r="6865" spans="4:66" x14ac:dyDescent="0.25">
      <c r="D6865"/>
      <c r="E6865" s="10"/>
      <c r="F6865" s="10"/>
      <c r="G6865" s="10"/>
      <c r="H6865" s="10"/>
      <c r="I6865" s="10"/>
      <c r="J6865" s="10"/>
      <c r="K6865" s="11"/>
      <c r="L6865" s="11"/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  <c r="AR6865" s="12"/>
      <c r="AS6865" s="12"/>
      <c r="AT6865" s="12"/>
      <c r="AU6865" s="12"/>
      <c r="AV6865" s="12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12"/>
      <c r="BG6865" s="12"/>
      <c r="BH6865" s="12"/>
      <c r="BI6865" s="12"/>
      <c r="BJ6865" s="13"/>
      <c r="BK6865" s="13"/>
      <c r="BL6865" s="13"/>
      <c r="BM6865" s="13"/>
      <c r="BN6865" s="13"/>
    </row>
    <row r="6866" spans="4:66" x14ac:dyDescent="0.25">
      <c r="D6866"/>
      <c r="E6866" s="10"/>
      <c r="F6866" s="10"/>
      <c r="G6866" s="10"/>
      <c r="H6866" s="10"/>
      <c r="I6866" s="10"/>
      <c r="J6866" s="10"/>
      <c r="K6866" s="11"/>
      <c r="L6866" s="11"/>
      <c r="M6866" s="12"/>
      <c r="N6866" s="12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  <c r="AR6866" s="12"/>
      <c r="AS6866" s="12"/>
      <c r="AT6866" s="12"/>
      <c r="AU6866" s="12"/>
      <c r="AV6866" s="12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12"/>
      <c r="BG6866" s="12"/>
      <c r="BH6866" s="12"/>
      <c r="BI6866" s="12"/>
      <c r="BJ6866" s="13"/>
      <c r="BK6866" s="13"/>
      <c r="BL6866" s="13"/>
      <c r="BM6866" s="13"/>
      <c r="BN6866" s="13"/>
    </row>
    <row r="6867" spans="4:66" x14ac:dyDescent="0.25">
      <c r="D6867"/>
      <c r="E6867" s="10"/>
      <c r="F6867" s="10"/>
      <c r="G6867" s="10"/>
      <c r="H6867" s="10"/>
      <c r="I6867" s="10"/>
      <c r="J6867" s="10"/>
      <c r="K6867" s="11"/>
      <c r="L6867" s="11"/>
      <c r="M6867" s="12"/>
      <c r="N6867" s="12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  <c r="AR6867" s="12"/>
      <c r="AS6867" s="12"/>
      <c r="AT6867" s="12"/>
      <c r="AU6867" s="12"/>
      <c r="AV6867" s="12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12"/>
      <c r="BG6867" s="12"/>
      <c r="BH6867" s="12"/>
      <c r="BI6867" s="12"/>
      <c r="BJ6867" s="13"/>
      <c r="BK6867" s="13"/>
      <c r="BL6867" s="13"/>
      <c r="BM6867" s="13"/>
      <c r="BN6867" s="13"/>
    </row>
    <row r="6868" spans="4:66" x14ac:dyDescent="0.25">
      <c r="D6868"/>
      <c r="E6868" s="10"/>
      <c r="F6868" s="10"/>
      <c r="G6868" s="10"/>
      <c r="H6868" s="10"/>
      <c r="I6868" s="10"/>
      <c r="J6868" s="10"/>
      <c r="K6868" s="11"/>
      <c r="L6868" s="11"/>
      <c r="M6868" s="12"/>
      <c r="N6868" s="12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  <c r="AR6868" s="12"/>
      <c r="AS6868" s="12"/>
      <c r="AT6868" s="12"/>
      <c r="AU6868" s="12"/>
      <c r="AV6868" s="12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12"/>
      <c r="BG6868" s="12"/>
      <c r="BH6868" s="12"/>
      <c r="BI6868" s="12"/>
      <c r="BJ6868" s="13"/>
      <c r="BK6868" s="13"/>
      <c r="BL6868" s="13"/>
      <c r="BM6868" s="13"/>
      <c r="BN6868" s="13"/>
    </row>
    <row r="6869" spans="4:66" x14ac:dyDescent="0.25">
      <c r="D6869"/>
      <c r="E6869" s="10"/>
      <c r="F6869" s="10"/>
      <c r="G6869" s="10"/>
      <c r="H6869" s="10"/>
      <c r="I6869" s="10"/>
      <c r="J6869" s="10"/>
      <c r="K6869" s="11"/>
      <c r="L6869" s="11"/>
      <c r="M6869" s="12"/>
      <c r="N6869" s="12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  <c r="AR6869" s="12"/>
      <c r="AS6869" s="12"/>
      <c r="AT6869" s="12"/>
      <c r="AU6869" s="12"/>
      <c r="AV6869" s="12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12"/>
      <c r="BG6869" s="12"/>
      <c r="BH6869" s="12"/>
      <c r="BI6869" s="12"/>
      <c r="BJ6869" s="13"/>
      <c r="BK6869" s="13"/>
      <c r="BL6869" s="13"/>
      <c r="BM6869" s="13"/>
      <c r="BN6869" s="13"/>
    </row>
    <row r="6870" spans="4:66" x14ac:dyDescent="0.25">
      <c r="D6870"/>
      <c r="E6870" s="10"/>
      <c r="F6870" s="10"/>
      <c r="G6870" s="10"/>
      <c r="H6870" s="10"/>
      <c r="I6870" s="10"/>
      <c r="J6870" s="10"/>
      <c r="K6870" s="11"/>
      <c r="L6870" s="11"/>
      <c r="M6870" s="12"/>
      <c r="N6870" s="12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  <c r="AR6870" s="12"/>
      <c r="AS6870" s="12"/>
      <c r="AT6870" s="12"/>
      <c r="AU6870" s="12"/>
      <c r="AV6870" s="12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12"/>
      <c r="BG6870" s="12"/>
      <c r="BH6870" s="12"/>
      <c r="BI6870" s="12"/>
      <c r="BJ6870" s="13"/>
      <c r="BK6870" s="13"/>
      <c r="BL6870" s="13"/>
      <c r="BM6870" s="13"/>
      <c r="BN6870" s="13"/>
    </row>
    <row r="6871" spans="4:66" x14ac:dyDescent="0.25">
      <c r="D6871"/>
      <c r="E6871" s="10"/>
      <c r="F6871" s="10"/>
      <c r="G6871" s="10"/>
      <c r="H6871" s="10"/>
      <c r="I6871" s="10"/>
      <c r="J6871" s="10"/>
      <c r="K6871" s="11"/>
      <c r="L6871" s="11"/>
      <c r="M6871" s="12"/>
      <c r="N6871" s="12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  <c r="AR6871" s="12"/>
      <c r="AS6871" s="12"/>
      <c r="AT6871" s="12"/>
      <c r="AU6871" s="12"/>
      <c r="AV6871" s="12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12"/>
      <c r="BG6871" s="12"/>
      <c r="BH6871" s="12"/>
      <c r="BI6871" s="12"/>
      <c r="BJ6871" s="13"/>
      <c r="BK6871" s="13"/>
      <c r="BL6871" s="13"/>
      <c r="BM6871" s="13"/>
      <c r="BN6871" s="13"/>
    </row>
    <row r="6872" spans="4:66" x14ac:dyDescent="0.25">
      <c r="D6872"/>
      <c r="E6872" s="10"/>
      <c r="F6872" s="10"/>
      <c r="G6872" s="10"/>
      <c r="H6872" s="10"/>
      <c r="I6872" s="10"/>
      <c r="J6872" s="10"/>
      <c r="K6872" s="11"/>
      <c r="L6872" s="11"/>
      <c r="M6872" s="12"/>
      <c r="N6872" s="12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  <c r="AR6872" s="12"/>
      <c r="AS6872" s="12"/>
      <c r="AT6872" s="12"/>
      <c r="AU6872" s="12"/>
      <c r="AV6872" s="12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12"/>
      <c r="BG6872" s="12"/>
      <c r="BH6872" s="12"/>
      <c r="BI6872" s="12"/>
      <c r="BJ6872" s="13"/>
      <c r="BK6872" s="13"/>
      <c r="BL6872" s="13"/>
      <c r="BM6872" s="13"/>
      <c r="BN6872" s="13"/>
    </row>
    <row r="6873" spans="4:66" x14ac:dyDescent="0.25">
      <c r="D6873"/>
      <c r="E6873" s="10"/>
      <c r="F6873" s="10"/>
      <c r="G6873" s="10"/>
      <c r="H6873" s="10"/>
      <c r="I6873" s="10"/>
      <c r="J6873" s="10"/>
      <c r="K6873" s="11"/>
      <c r="L6873" s="11"/>
      <c r="M6873" s="12"/>
      <c r="N6873" s="12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  <c r="AR6873" s="12"/>
      <c r="AS6873" s="12"/>
      <c r="AT6873" s="12"/>
      <c r="AU6873" s="12"/>
      <c r="AV6873" s="12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12"/>
      <c r="BG6873" s="12"/>
      <c r="BH6873" s="12"/>
      <c r="BI6873" s="12"/>
      <c r="BJ6873" s="13"/>
      <c r="BK6873" s="13"/>
      <c r="BL6873" s="13"/>
      <c r="BM6873" s="13"/>
      <c r="BN6873" s="13"/>
    </row>
    <row r="6874" spans="4:66" x14ac:dyDescent="0.25">
      <c r="D6874"/>
      <c r="E6874" s="10"/>
      <c r="F6874" s="10"/>
      <c r="G6874" s="10"/>
      <c r="H6874" s="10"/>
      <c r="I6874" s="10"/>
      <c r="J6874" s="10"/>
      <c r="K6874" s="11"/>
      <c r="L6874" s="11"/>
      <c r="M6874" s="12"/>
      <c r="N6874" s="12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  <c r="AR6874" s="12"/>
      <c r="AS6874" s="12"/>
      <c r="AT6874" s="12"/>
      <c r="AU6874" s="12"/>
      <c r="AV6874" s="12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12"/>
      <c r="BG6874" s="12"/>
      <c r="BH6874" s="12"/>
      <c r="BI6874" s="12"/>
      <c r="BJ6874" s="13"/>
      <c r="BK6874" s="13"/>
      <c r="BL6874" s="13"/>
      <c r="BM6874" s="13"/>
      <c r="BN6874" s="13"/>
    </row>
    <row r="6875" spans="4:66" x14ac:dyDescent="0.25">
      <c r="D6875"/>
      <c r="E6875" s="10"/>
      <c r="F6875" s="10"/>
      <c r="G6875" s="10"/>
      <c r="H6875" s="10"/>
      <c r="I6875" s="10"/>
      <c r="J6875" s="10"/>
      <c r="K6875" s="11"/>
      <c r="L6875" s="11"/>
      <c r="M6875" s="12"/>
      <c r="N6875" s="12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  <c r="AR6875" s="12"/>
      <c r="AS6875" s="12"/>
      <c r="AT6875" s="12"/>
      <c r="AU6875" s="12"/>
      <c r="AV6875" s="12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12"/>
      <c r="BG6875" s="12"/>
      <c r="BH6875" s="12"/>
      <c r="BI6875" s="12"/>
      <c r="BJ6875" s="13"/>
      <c r="BK6875" s="13"/>
      <c r="BL6875" s="13"/>
      <c r="BM6875" s="13"/>
      <c r="BN6875" s="13"/>
    </row>
    <row r="6876" spans="4:66" x14ac:dyDescent="0.25">
      <c r="D6876"/>
      <c r="E6876" s="10"/>
      <c r="F6876" s="10"/>
      <c r="G6876" s="10"/>
      <c r="H6876" s="10"/>
      <c r="I6876" s="10"/>
      <c r="J6876" s="10"/>
      <c r="K6876" s="11"/>
      <c r="L6876" s="11"/>
      <c r="M6876" s="12"/>
      <c r="N6876" s="12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  <c r="AR6876" s="12"/>
      <c r="AS6876" s="12"/>
      <c r="AT6876" s="12"/>
      <c r="AU6876" s="12"/>
      <c r="AV6876" s="12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12"/>
      <c r="BG6876" s="12"/>
      <c r="BH6876" s="12"/>
      <c r="BI6876" s="12"/>
      <c r="BJ6876" s="13"/>
      <c r="BK6876" s="13"/>
      <c r="BL6876" s="13"/>
      <c r="BM6876" s="13"/>
      <c r="BN6876" s="13"/>
    </row>
    <row r="6877" spans="4:66" x14ac:dyDescent="0.25">
      <c r="D6877"/>
      <c r="E6877" s="10"/>
      <c r="F6877" s="10"/>
      <c r="G6877" s="10"/>
      <c r="H6877" s="10"/>
      <c r="I6877" s="10"/>
      <c r="J6877" s="10"/>
      <c r="K6877" s="11"/>
      <c r="L6877" s="11"/>
      <c r="M6877" s="12"/>
      <c r="N6877" s="12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  <c r="AR6877" s="12"/>
      <c r="AS6877" s="12"/>
      <c r="AT6877" s="12"/>
      <c r="AU6877" s="12"/>
      <c r="AV6877" s="12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12"/>
      <c r="BG6877" s="12"/>
      <c r="BH6877" s="12"/>
      <c r="BI6877" s="12"/>
      <c r="BJ6877" s="13"/>
      <c r="BK6877" s="13"/>
      <c r="BL6877" s="13"/>
      <c r="BM6877" s="13"/>
      <c r="BN6877" s="13"/>
    </row>
    <row r="6878" spans="4:66" x14ac:dyDescent="0.25">
      <c r="D6878"/>
      <c r="E6878" s="10"/>
      <c r="F6878" s="10"/>
      <c r="G6878" s="10"/>
      <c r="H6878" s="10"/>
      <c r="I6878" s="10"/>
      <c r="J6878" s="10"/>
      <c r="K6878" s="11"/>
      <c r="L6878" s="11"/>
      <c r="M6878" s="12"/>
      <c r="N6878" s="12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  <c r="AR6878" s="12"/>
      <c r="AS6878" s="12"/>
      <c r="AT6878" s="12"/>
      <c r="AU6878" s="12"/>
      <c r="AV6878" s="12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12"/>
      <c r="BG6878" s="12"/>
      <c r="BH6878" s="12"/>
      <c r="BI6878" s="12"/>
      <c r="BJ6878" s="13"/>
      <c r="BK6878" s="13"/>
      <c r="BL6878" s="13"/>
      <c r="BM6878" s="13"/>
      <c r="BN6878" s="13"/>
    </row>
    <row r="6879" spans="4:66" x14ac:dyDescent="0.25">
      <c r="D6879"/>
      <c r="E6879" s="10"/>
      <c r="F6879" s="10"/>
      <c r="G6879" s="10"/>
      <c r="H6879" s="10"/>
      <c r="I6879" s="10"/>
      <c r="J6879" s="10"/>
      <c r="K6879" s="11"/>
      <c r="L6879" s="11"/>
      <c r="M6879" s="12"/>
      <c r="N6879" s="12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  <c r="AR6879" s="12"/>
      <c r="AS6879" s="12"/>
      <c r="AT6879" s="12"/>
      <c r="AU6879" s="12"/>
      <c r="AV6879" s="12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12"/>
      <c r="BG6879" s="12"/>
      <c r="BH6879" s="12"/>
      <c r="BI6879" s="12"/>
      <c r="BJ6879" s="13"/>
      <c r="BK6879" s="13"/>
      <c r="BL6879" s="13"/>
      <c r="BM6879" s="13"/>
      <c r="BN6879" s="13"/>
    </row>
    <row r="6880" spans="4:66" x14ac:dyDescent="0.25">
      <c r="D6880"/>
      <c r="E6880" s="10"/>
      <c r="F6880" s="10"/>
      <c r="G6880" s="10"/>
      <c r="H6880" s="10"/>
      <c r="I6880" s="10"/>
      <c r="J6880" s="10"/>
      <c r="K6880" s="11"/>
      <c r="L6880" s="11"/>
      <c r="M6880" s="12"/>
      <c r="N6880" s="12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  <c r="AR6880" s="12"/>
      <c r="AS6880" s="12"/>
      <c r="AT6880" s="12"/>
      <c r="AU6880" s="12"/>
      <c r="AV6880" s="12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12"/>
      <c r="BG6880" s="12"/>
      <c r="BH6880" s="12"/>
      <c r="BI6880" s="12"/>
      <c r="BJ6880" s="13"/>
      <c r="BK6880" s="13"/>
      <c r="BL6880" s="13"/>
      <c r="BM6880" s="13"/>
      <c r="BN6880" s="13"/>
    </row>
    <row r="6881" spans="4:66" x14ac:dyDescent="0.25">
      <c r="D6881"/>
      <c r="E6881" s="10"/>
      <c r="F6881" s="10"/>
      <c r="G6881" s="10"/>
      <c r="H6881" s="10"/>
      <c r="I6881" s="10"/>
      <c r="J6881" s="10"/>
      <c r="K6881" s="11"/>
      <c r="L6881" s="11"/>
      <c r="M6881" s="12"/>
      <c r="N6881" s="12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  <c r="AR6881" s="12"/>
      <c r="AS6881" s="12"/>
      <c r="AT6881" s="12"/>
      <c r="AU6881" s="12"/>
      <c r="AV6881" s="12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12"/>
      <c r="BG6881" s="12"/>
      <c r="BH6881" s="12"/>
      <c r="BI6881" s="12"/>
      <c r="BJ6881" s="13"/>
      <c r="BK6881" s="13"/>
      <c r="BL6881" s="13"/>
      <c r="BM6881" s="13"/>
      <c r="BN6881" s="13"/>
    </row>
    <row r="6882" spans="4:66" x14ac:dyDescent="0.25">
      <c r="D6882"/>
      <c r="E6882" s="10"/>
      <c r="F6882" s="10"/>
      <c r="G6882" s="10"/>
      <c r="H6882" s="10"/>
      <c r="I6882" s="10"/>
      <c r="J6882" s="10"/>
      <c r="K6882" s="11"/>
      <c r="L6882" s="11"/>
      <c r="M6882" s="12"/>
      <c r="N6882" s="12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  <c r="AR6882" s="12"/>
      <c r="AS6882" s="12"/>
      <c r="AT6882" s="12"/>
      <c r="AU6882" s="12"/>
      <c r="AV6882" s="12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12"/>
      <c r="BG6882" s="12"/>
      <c r="BH6882" s="12"/>
      <c r="BI6882" s="12"/>
      <c r="BJ6882" s="13"/>
      <c r="BK6882" s="13"/>
      <c r="BL6882" s="13"/>
      <c r="BM6882" s="13"/>
      <c r="BN6882" s="13"/>
    </row>
    <row r="6883" spans="4:66" x14ac:dyDescent="0.25">
      <c r="D6883"/>
      <c r="E6883" s="10"/>
      <c r="F6883" s="10"/>
      <c r="G6883" s="10"/>
      <c r="H6883" s="10"/>
      <c r="I6883" s="10"/>
      <c r="J6883" s="10"/>
      <c r="K6883" s="11"/>
      <c r="L6883" s="11"/>
      <c r="M6883" s="12"/>
      <c r="N6883" s="12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  <c r="AR6883" s="12"/>
      <c r="AS6883" s="12"/>
      <c r="AT6883" s="12"/>
      <c r="AU6883" s="12"/>
      <c r="AV6883" s="12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12"/>
      <c r="BG6883" s="12"/>
      <c r="BH6883" s="12"/>
      <c r="BI6883" s="12"/>
      <c r="BJ6883" s="13"/>
      <c r="BK6883" s="13"/>
      <c r="BL6883" s="13"/>
      <c r="BM6883" s="13"/>
      <c r="BN6883" s="13"/>
    </row>
    <row r="6884" spans="4:66" x14ac:dyDescent="0.25">
      <c r="D6884"/>
      <c r="E6884" s="10"/>
      <c r="F6884" s="10"/>
      <c r="G6884" s="10"/>
      <c r="H6884" s="10"/>
      <c r="I6884" s="10"/>
      <c r="J6884" s="10"/>
      <c r="K6884" s="11"/>
      <c r="L6884" s="11"/>
      <c r="M6884" s="12"/>
      <c r="N6884" s="12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  <c r="AR6884" s="12"/>
      <c r="AS6884" s="12"/>
      <c r="AT6884" s="12"/>
      <c r="AU6884" s="12"/>
      <c r="AV6884" s="12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12"/>
      <c r="BG6884" s="12"/>
      <c r="BH6884" s="12"/>
      <c r="BI6884" s="12"/>
      <c r="BJ6884" s="13"/>
      <c r="BK6884" s="13"/>
      <c r="BL6884" s="13"/>
      <c r="BM6884" s="13"/>
      <c r="BN6884" s="13"/>
    </row>
    <row r="6885" spans="4:66" x14ac:dyDescent="0.25">
      <c r="D6885"/>
      <c r="E6885" s="10"/>
      <c r="F6885" s="10"/>
      <c r="G6885" s="10"/>
      <c r="H6885" s="10"/>
      <c r="I6885" s="10"/>
      <c r="J6885" s="10"/>
      <c r="K6885" s="11"/>
      <c r="L6885" s="11"/>
      <c r="M6885" s="12"/>
      <c r="N6885" s="12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  <c r="AR6885" s="12"/>
      <c r="AS6885" s="12"/>
      <c r="AT6885" s="12"/>
      <c r="AU6885" s="12"/>
      <c r="AV6885" s="12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12"/>
      <c r="BG6885" s="12"/>
      <c r="BH6885" s="12"/>
      <c r="BI6885" s="12"/>
      <c r="BJ6885" s="13"/>
      <c r="BK6885" s="13"/>
      <c r="BL6885" s="13"/>
      <c r="BM6885" s="13"/>
      <c r="BN6885" s="13"/>
    </row>
    <row r="6886" spans="4:66" x14ac:dyDescent="0.25">
      <c r="D6886"/>
      <c r="E6886" s="10"/>
      <c r="F6886" s="10"/>
      <c r="G6886" s="10"/>
      <c r="H6886" s="10"/>
      <c r="I6886" s="10"/>
      <c r="J6886" s="10"/>
      <c r="K6886" s="11"/>
      <c r="L6886" s="11"/>
      <c r="M6886" s="12"/>
      <c r="N6886" s="12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  <c r="AR6886" s="12"/>
      <c r="AS6886" s="12"/>
      <c r="AT6886" s="12"/>
      <c r="AU6886" s="12"/>
      <c r="AV6886" s="12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12"/>
      <c r="BG6886" s="12"/>
      <c r="BH6886" s="12"/>
      <c r="BI6886" s="12"/>
      <c r="BJ6886" s="13"/>
      <c r="BK6886" s="13"/>
      <c r="BL6886" s="13"/>
      <c r="BM6886" s="13"/>
      <c r="BN6886" s="13"/>
    </row>
    <row r="6887" spans="4:66" x14ac:dyDescent="0.25">
      <c r="D6887"/>
      <c r="E6887" s="10"/>
      <c r="F6887" s="10"/>
      <c r="G6887" s="10"/>
      <c r="H6887" s="10"/>
      <c r="I6887" s="10"/>
      <c r="J6887" s="10"/>
      <c r="K6887" s="11"/>
      <c r="L6887" s="11"/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  <c r="AR6887" s="12"/>
      <c r="AS6887" s="12"/>
      <c r="AT6887" s="12"/>
      <c r="AU6887" s="12"/>
      <c r="AV6887" s="12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12"/>
      <c r="BG6887" s="12"/>
      <c r="BH6887" s="12"/>
      <c r="BI6887" s="12"/>
      <c r="BJ6887" s="13"/>
      <c r="BK6887" s="13"/>
      <c r="BL6887" s="13"/>
      <c r="BM6887" s="13"/>
      <c r="BN6887" s="13"/>
    </row>
    <row r="6888" spans="4:66" x14ac:dyDescent="0.25">
      <c r="D6888"/>
      <c r="E6888" s="10"/>
      <c r="F6888" s="10"/>
      <c r="G6888" s="10"/>
      <c r="H6888" s="10"/>
      <c r="I6888" s="10"/>
      <c r="J6888" s="10"/>
      <c r="K6888" s="11"/>
      <c r="L6888" s="11"/>
      <c r="M6888" s="12"/>
      <c r="N6888" s="12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  <c r="AR6888" s="12"/>
      <c r="AS6888" s="12"/>
      <c r="AT6888" s="12"/>
      <c r="AU6888" s="12"/>
      <c r="AV6888" s="12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12"/>
      <c r="BG6888" s="12"/>
      <c r="BH6888" s="12"/>
      <c r="BI6888" s="12"/>
      <c r="BJ6888" s="13"/>
      <c r="BK6888" s="13"/>
      <c r="BL6888" s="13"/>
      <c r="BM6888" s="13"/>
      <c r="BN6888" s="13"/>
    </row>
    <row r="6889" spans="4:66" x14ac:dyDescent="0.25">
      <c r="D6889"/>
      <c r="E6889" s="10"/>
      <c r="F6889" s="10"/>
      <c r="G6889" s="10"/>
      <c r="H6889" s="10"/>
      <c r="I6889" s="10"/>
      <c r="J6889" s="10"/>
      <c r="K6889" s="11"/>
      <c r="L6889" s="11"/>
      <c r="M6889" s="12"/>
      <c r="N6889" s="12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  <c r="AR6889" s="12"/>
      <c r="AS6889" s="12"/>
      <c r="AT6889" s="12"/>
      <c r="AU6889" s="12"/>
      <c r="AV6889" s="12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12"/>
      <c r="BG6889" s="12"/>
      <c r="BH6889" s="12"/>
      <c r="BI6889" s="12"/>
      <c r="BJ6889" s="13"/>
      <c r="BK6889" s="13"/>
      <c r="BL6889" s="13"/>
      <c r="BM6889" s="13"/>
      <c r="BN6889" s="13"/>
    </row>
    <row r="6890" spans="4:66" x14ac:dyDescent="0.25">
      <c r="D6890"/>
      <c r="E6890" s="10"/>
      <c r="F6890" s="10"/>
      <c r="G6890" s="10"/>
      <c r="H6890" s="10"/>
      <c r="I6890" s="10"/>
      <c r="J6890" s="10"/>
      <c r="K6890" s="11"/>
      <c r="L6890" s="11"/>
      <c r="M6890" s="12"/>
      <c r="N6890" s="12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  <c r="AR6890" s="12"/>
      <c r="AS6890" s="12"/>
      <c r="AT6890" s="12"/>
      <c r="AU6890" s="12"/>
      <c r="AV6890" s="12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12"/>
      <c r="BG6890" s="12"/>
      <c r="BH6890" s="12"/>
      <c r="BI6890" s="12"/>
      <c r="BJ6890" s="13"/>
      <c r="BK6890" s="13"/>
      <c r="BL6890" s="13"/>
      <c r="BM6890" s="13"/>
      <c r="BN6890" s="13"/>
    </row>
    <row r="6891" spans="4:66" x14ac:dyDescent="0.25">
      <c r="D6891"/>
      <c r="E6891" s="10"/>
      <c r="F6891" s="10"/>
      <c r="G6891" s="10"/>
      <c r="H6891" s="10"/>
      <c r="I6891" s="10"/>
      <c r="J6891" s="10"/>
      <c r="K6891" s="11"/>
      <c r="L6891" s="11"/>
      <c r="M6891" s="12"/>
      <c r="N6891" s="12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  <c r="AR6891" s="12"/>
      <c r="AS6891" s="12"/>
      <c r="AT6891" s="12"/>
      <c r="AU6891" s="12"/>
      <c r="AV6891" s="12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12"/>
      <c r="BG6891" s="12"/>
      <c r="BH6891" s="12"/>
      <c r="BI6891" s="12"/>
      <c r="BJ6891" s="13"/>
      <c r="BK6891" s="13"/>
      <c r="BL6891" s="13"/>
      <c r="BM6891" s="13"/>
      <c r="BN6891" s="13"/>
    </row>
    <row r="6892" spans="4:66" x14ac:dyDescent="0.25">
      <c r="D6892"/>
      <c r="E6892" s="10"/>
      <c r="F6892" s="10"/>
      <c r="G6892" s="10"/>
      <c r="H6892" s="10"/>
      <c r="I6892" s="10"/>
      <c r="J6892" s="10"/>
      <c r="K6892" s="11"/>
      <c r="L6892" s="11"/>
      <c r="M6892" s="12"/>
      <c r="N6892" s="12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  <c r="AR6892" s="12"/>
      <c r="AS6892" s="12"/>
      <c r="AT6892" s="12"/>
      <c r="AU6892" s="12"/>
      <c r="AV6892" s="12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12"/>
      <c r="BG6892" s="12"/>
      <c r="BH6892" s="12"/>
      <c r="BI6892" s="12"/>
      <c r="BJ6892" s="13"/>
      <c r="BK6892" s="13"/>
      <c r="BL6892" s="13"/>
      <c r="BM6892" s="13"/>
      <c r="BN6892" s="13"/>
    </row>
    <row r="6893" spans="4:66" x14ac:dyDescent="0.25">
      <c r="D6893"/>
      <c r="E6893" s="10"/>
      <c r="F6893" s="10"/>
      <c r="G6893" s="10"/>
      <c r="H6893" s="10"/>
      <c r="I6893" s="10"/>
      <c r="J6893" s="10"/>
      <c r="K6893" s="11"/>
      <c r="L6893" s="11"/>
      <c r="M6893" s="12"/>
      <c r="N6893" s="12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  <c r="AR6893" s="12"/>
      <c r="AS6893" s="12"/>
      <c r="AT6893" s="12"/>
      <c r="AU6893" s="12"/>
      <c r="AV6893" s="12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12"/>
      <c r="BG6893" s="12"/>
      <c r="BH6893" s="12"/>
      <c r="BI6893" s="12"/>
      <c r="BJ6893" s="13"/>
      <c r="BK6893" s="13"/>
      <c r="BL6893" s="13"/>
      <c r="BM6893" s="13"/>
      <c r="BN6893" s="13"/>
    </row>
    <row r="6894" spans="4:66" x14ac:dyDescent="0.25">
      <c r="D6894"/>
      <c r="E6894" s="10"/>
      <c r="F6894" s="10"/>
      <c r="G6894" s="10"/>
      <c r="H6894" s="10"/>
      <c r="I6894" s="10"/>
      <c r="J6894" s="10"/>
      <c r="K6894" s="11"/>
      <c r="L6894" s="11"/>
      <c r="M6894" s="12"/>
      <c r="N6894" s="12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  <c r="AR6894" s="12"/>
      <c r="AS6894" s="12"/>
      <c r="AT6894" s="12"/>
      <c r="AU6894" s="12"/>
      <c r="AV6894" s="12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12"/>
      <c r="BG6894" s="12"/>
      <c r="BH6894" s="12"/>
      <c r="BI6894" s="12"/>
      <c r="BJ6894" s="13"/>
      <c r="BK6894" s="13"/>
      <c r="BL6894" s="13"/>
      <c r="BM6894" s="13"/>
      <c r="BN6894" s="13"/>
    </row>
    <row r="6895" spans="4:66" x14ac:dyDescent="0.25">
      <c r="D6895"/>
      <c r="E6895" s="10"/>
      <c r="F6895" s="10"/>
      <c r="G6895" s="10"/>
      <c r="H6895" s="10"/>
      <c r="I6895" s="10"/>
      <c r="J6895" s="10"/>
      <c r="K6895" s="11"/>
      <c r="L6895" s="11"/>
      <c r="M6895" s="12"/>
      <c r="N6895" s="12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  <c r="AR6895" s="12"/>
      <c r="AS6895" s="12"/>
      <c r="AT6895" s="12"/>
      <c r="AU6895" s="12"/>
      <c r="AV6895" s="12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12"/>
      <c r="BG6895" s="12"/>
      <c r="BH6895" s="12"/>
      <c r="BI6895" s="12"/>
      <c r="BJ6895" s="13"/>
      <c r="BK6895" s="13"/>
      <c r="BL6895" s="13"/>
      <c r="BM6895" s="13"/>
      <c r="BN6895" s="13"/>
    </row>
    <row r="6896" spans="4:66" x14ac:dyDescent="0.25">
      <c r="D6896"/>
      <c r="E6896" s="10"/>
      <c r="F6896" s="10"/>
      <c r="G6896" s="10"/>
      <c r="H6896" s="10"/>
      <c r="I6896" s="10"/>
      <c r="J6896" s="10"/>
      <c r="K6896" s="11"/>
      <c r="L6896" s="11"/>
      <c r="M6896" s="12"/>
      <c r="N6896" s="12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  <c r="AR6896" s="12"/>
      <c r="AS6896" s="12"/>
      <c r="AT6896" s="12"/>
      <c r="AU6896" s="12"/>
      <c r="AV6896" s="12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12"/>
      <c r="BG6896" s="12"/>
      <c r="BH6896" s="12"/>
      <c r="BI6896" s="12"/>
      <c r="BJ6896" s="13"/>
      <c r="BK6896" s="13"/>
      <c r="BL6896" s="13"/>
      <c r="BM6896" s="13"/>
      <c r="BN6896" s="13"/>
    </row>
    <row r="6897" spans="4:66" x14ac:dyDescent="0.25">
      <c r="D6897"/>
      <c r="E6897" s="10"/>
      <c r="F6897" s="10"/>
      <c r="G6897" s="10"/>
      <c r="H6897" s="10"/>
      <c r="I6897" s="10"/>
      <c r="J6897" s="10"/>
      <c r="K6897" s="11"/>
      <c r="L6897" s="11"/>
      <c r="M6897" s="12"/>
      <c r="N6897" s="12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  <c r="AR6897" s="12"/>
      <c r="AS6897" s="12"/>
      <c r="AT6897" s="12"/>
      <c r="AU6897" s="12"/>
      <c r="AV6897" s="12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12"/>
      <c r="BG6897" s="12"/>
      <c r="BH6897" s="12"/>
      <c r="BI6897" s="12"/>
      <c r="BJ6897" s="13"/>
      <c r="BK6897" s="13"/>
      <c r="BL6897" s="13"/>
      <c r="BM6897" s="13"/>
      <c r="BN6897" s="13"/>
    </row>
    <row r="6898" spans="4:66" x14ac:dyDescent="0.25">
      <c r="D6898"/>
      <c r="E6898" s="10"/>
      <c r="F6898" s="10"/>
      <c r="G6898" s="10"/>
      <c r="H6898" s="10"/>
      <c r="I6898" s="10"/>
      <c r="J6898" s="10"/>
      <c r="K6898" s="11"/>
      <c r="L6898" s="11"/>
      <c r="M6898" s="12"/>
      <c r="N6898" s="12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  <c r="AR6898" s="12"/>
      <c r="AS6898" s="12"/>
      <c r="AT6898" s="12"/>
      <c r="AU6898" s="12"/>
      <c r="AV6898" s="12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12"/>
      <c r="BG6898" s="12"/>
      <c r="BH6898" s="12"/>
      <c r="BI6898" s="12"/>
      <c r="BJ6898" s="13"/>
      <c r="BK6898" s="13"/>
      <c r="BL6898" s="13"/>
      <c r="BM6898" s="13"/>
      <c r="BN6898" s="13"/>
    </row>
    <row r="6899" spans="4:66" x14ac:dyDescent="0.25">
      <c r="D6899"/>
      <c r="E6899" s="10"/>
      <c r="F6899" s="10"/>
      <c r="G6899" s="10"/>
      <c r="H6899" s="10"/>
      <c r="I6899" s="10"/>
      <c r="J6899" s="10"/>
      <c r="K6899" s="11"/>
      <c r="L6899" s="11"/>
      <c r="M6899" s="12"/>
      <c r="N6899" s="12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  <c r="AR6899" s="12"/>
      <c r="AS6899" s="12"/>
      <c r="AT6899" s="12"/>
      <c r="AU6899" s="12"/>
      <c r="AV6899" s="12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12"/>
      <c r="BG6899" s="12"/>
      <c r="BH6899" s="12"/>
      <c r="BI6899" s="12"/>
      <c r="BJ6899" s="13"/>
      <c r="BK6899" s="13"/>
      <c r="BL6899" s="13"/>
      <c r="BM6899" s="13"/>
      <c r="BN6899" s="13"/>
    </row>
    <row r="6900" spans="4:66" x14ac:dyDescent="0.25">
      <c r="D6900"/>
      <c r="E6900" s="10"/>
      <c r="F6900" s="10"/>
      <c r="G6900" s="10"/>
      <c r="H6900" s="10"/>
      <c r="I6900" s="10"/>
      <c r="J6900" s="10"/>
      <c r="K6900" s="11"/>
      <c r="L6900" s="11"/>
      <c r="M6900" s="12"/>
      <c r="N6900" s="12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  <c r="AR6900" s="12"/>
      <c r="AS6900" s="12"/>
      <c r="AT6900" s="12"/>
      <c r="AU6900" s="12"/>
      <c r="AV6900" s="12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12"/>
      <c r="BG6900" s="12"/>
      <c r="BH6900" s="12"/>
      <c r="BI6900" s="12"/>
      <c r="BJ6900" s="13"/>
      <c r="BK6900" s="13"/>
      <c r="BL6900" s="13"/>
      <c r="BM6900" s="13"/>
      <c r="BN6900" s="13"/>
    </row>
    <row r="6901" spans="4:66" x14ac:dyDescent="0.25">
      <c r="D6901"/>
      <c r="E6901" s="10"/>
      <c r="F6901" s="10"/>
      <c r="G6901" s="10"/>
      <c r="H6901" s="10"/>
      <c r="I6901" s="10"/>
      <c r="J6901" s="10"/>
      <c r="K6901" s="11"/>
      <c r="L6901" s="11"/>
      <c r="M6901" s="12"/>
      <c r="N6901" s="12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  <c r="AR6901" s="12"/>
      <c r="AS6901" s="12"/>
      <c r="AT6901" s="12"/>
      <c r="AU6901" s="12"/>
      <c r="AV6901" s="12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12"/>
      <c r="BG6901" s="12"/>
      <c r="BH6901" s="12"/>
      <c r="BI6901" s="12"/>
      <c r="BJ6901" s="13"/>
      <c r="BK6901" s="13"/>
      <c r="BL6901" s="13"/>
      <c r="BM6901" s="13"/>
      <c r="BN6901" s="13"/>
    </row>
    <row r="6902" spans="4:66" x14ac:dyDescent="0.25">
      <c r="D6902"/>
      <c r="E6902" s="10"/>
      <c r="F6902" s="10"/>
      <c r="G6902" s="10"/>
      <c r="H6902" s="10"/>
      <c r="I6902" s="10"/>
      <c r="J6902" s="10"/>
      <c r="K6902" s="11"/>
      <c r="L6902" s="11"/>
      <c r="M6902" s="12"/>
      <c r="N6902" s="12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  <c r="AR6902" s="12"/>
      <c r="AS6902" s="12"/>
      <c r="AT6902" s="12"/>
      <c r="AU6902" s="12"/>
      <c r="AV6902" s="12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12"/>
      <c r="BG6902" s="12"/>
      <c r="BH6902" s="12"/>
      <c r="BI6902" s="12"/>
      <c r="BJ6902" s="13"/>
      <c r="BK6902" s="13"/>
      <c r="BL6902" s="13"/>
      <c r="BM6902" s="13"/>
      <c r="BN6902" s="13"/>
    </row>
    <row r="6903" spans="4:66" x14ac:dyDescent="0.25">
      <c r="D6903"/>
      <c r="E6903" s="10"/>
      <c r="F6903" s="10"/>
      <c r="G6903" s="10"/>
      <c r="H6903" s="10"/>
      <c r="I6903" s="10"/>
      <c r="J6903" s="10"/>
      <c r="K6903" s="11"/>
      <c r="L6903" s="11"/>
      <c r="M6903" s="12"/>
      <c r="N6903" s="12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  <c r="AR6903" s="12"/>
      <c r="AS6903" s="12"/>
      <c r="AT6903" s="12"/>
      <c r="AU6903" s="12"/>
      <c r="AV6903" s="12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12"/>
      <c r="BG6903" s="12"/>
      <c r="BH6903" s="12"/>
      <c r="BI6903" s="12"/>
      <c r="BJ6903" s="13"/>
      <c r="BK6903" s="13"/>
      <c r="BL6903" s="13"/>
      <c r="BM6903" s="13"/>
      <c r="BN6903" s="13"/>
    </row>
    <row r="6904" spans="4:66" x14ac:dyDescent="0.25">
      <c r="D6904"/>
      <c r="E6904" s="10"/>
      <c r="F6904" s="10"/>
      <c r="G6904" s="10"/>
      <c r="H6904" s="10"/>
      <c r="I6904" s="10"/>
      <c r="J6904" s="10"/>
      <c r="K6904" s="11"/>
      <c r="L6904" s="11"/>
      <c r="M6904" s="12"/>
      <c r="N6904" s="12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  <c r="AR6904" s="12"/>
      <c r="AS6904" s="12"/>
      <c r="AT6904" s="12"/>
      <c r="AU6904" s="12"/>
      <c r="AV6904" s="12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12"/>
      <c r="BG6904" s="12"/>
      <c r="BH6904" s="12"/>
      <c r="BI6904" s="12"/>
      <c r="BJ6904" s="13"/>
      <c r="BK6904" s="13"/>
      <c r="BL6904" s="13"/>
      <c r="BM6904" s="13"/>
      <c r="BN6904" s="13"/>
    </row>
    <row r="6905" spans="4:66" x14ac:dyDescent="0.25">
      <c r="D6905"/>
      <c r="E6905" s="10"/>
      <c r="F6905" s="10"/>
      <c r="G6905" s="10"/>
      <c r="H6905" s="10"/>
      <c r="I6905" s="10"/>
      <c r="J6905" s="10"/>
      <c r="K6905" s="11"/>
      <c r="L6905" s="11"/>
      <c r="M6905" s="12"/>
      <c r="N6905" s="12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  <c r="AR6905" s="12"/>
      <c r="AS6905" s="12"/>
      <c r="AT6905" s="12"/>
      <c r="AU6905" s="12"/>
      <c r="AV6905" s="12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12"/>
      <c r="BG6905" s="12"/>
      <c r="BH6905" s="12"/>
      <c r="BI6905" s="12"/>
      <c r="BJ6905" s="13"/>
      <c r="BK6905" s="13"/>
      <c r="BL6905" s="13"/>
      <c r="BM6905" s="13"/>
      <c r="BN6905" s="13"/>
    </row>
    <row r="6906" spans="4:66" x14ac:dyDescent="0.25">
      <c r="D6906"/>
      <c r="E6906" s="10"/>
      <c r="F6906" s="10"/>
      <c r="G6906" s="10"/>
      <c r="H6906" s="10"/>
      <c r="I6906" s="10"/>
      <c r="J6906" s="10"/>
      <c r="K6906" s="11"/>
      <c r="L6906" s="11"/>
      <c r="M6906" s="12"/>
      <c r="N6906" s="12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  <c r="AR6906" s="12"/>
      <c r="AS6906" s="12"/>
      <c r="AT6906" s="12"/>
      <c r="AU6906" s="12"/>
      <c r="AV6906" s="12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12"/>
      <c r="BG6906" s="12"/>
      <c r="BH6906" s="12"/>
      <c r="BI6906" s="12"/>
      <c r="BJ6906" s="13"/>
      <c r="BK6906" s="13"/>
      <c r="BL6906" s="13"/>
      <c r="BM6906" s="13"/>
      <c r="BN6906" s="13"/>
    </row>
    <row r="6907" spans="4:66" x14ac:dyDescent="0.25">
      <c r="D6907"/>
      <c r="E6907" s="10"/>
      <c r="F6907" s="10"/>
      <c r="G6907" s="10"/>
      <c r="H6907" s="10"/>
      <c r="I6907" s="10"/>
      <c r="J6907" s="10"/>
      <c r="K6907" s="11"/>
      <c r="L6907" s="11"/>
      <c r="M6907" s="12"/>
      <c r="N6907" s="12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  <c r="AR6907" s="12"/>
      <c r="AS6907" s="12"/>
      <c r="AT6907" s="12"/>
      <c r="AU6907" s="12"/>
      <c r="AV6907" s="12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12"/>
      <c r="BG6907" s="12"/>
      <c r="BH6907" s="12"/>
      <c r="BI6907" s="12"/>
      <c r="BJ6907" s="13"/>
      <c r="BK6907" s="13"/>
      <c r="BL6907" s="13"/>
      <c r="BM6907" s="13"/>
      <c r="BN6907" s="13"/>
    </row>
    <row r="6908" spans="4:66" x14ac:dyDescent="0.25">
      <c r="D6908"/>
      <c r="E6908" s="10"/>
      <c r="F6908" s="10"/>
      <c r="G6908" s="10"/>
      <c r="H6908" s="10"/>
      <c r="I6908" s="10"/>
      <c r="J6908" s="10"/>
      <c r="K6908" s="11"/>
      <c r="L6908" s="11"/>
      <c r="M6908" s="12"/>
      <c r="N6908" s="12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  <c r="AR6908" s="12"/>
      <c r="AS6908" s="12"/>
      <c r="AT6908" s="12"/>
      <c r="AU6908" s="12"/>
      <c r="AV6908" s="12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12"/>
      <c r="BG6908" s="12"/>
      <c r="BH6908" s="12"/>
      <c r="BI6908" s="12"/>
      <c r="BJ6908" s="13"/>
      <c r="BK6908" s="13"/>
      <c r="BL6908" s="13"/>
      <c r="BM6908" s="13"/>
      <c r="BN6908" s="13"/>
    </row>
    <row r="6909" spans="4:66" x14ac:dyDescent="0.25">
      <c r="D6909"/>
      <c r="E6909" s="10"/>
      <c r="F6909" s="10"/>
      <c r="G6909" s="10"/>
      <c r="H6909" s="10"/>
      <c r="I6909" s="10"/>
      <c r="J6909" s="10"/>
      <c r="K6909" s="11"/>
      <c r="L6909" s="11"/>
      <c r="M6909" s="12"/>
      <c r="N6909" s="12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  <c r="AR6909" s="12"/>
      <c r="AS6909" s="12"/>
      <c r="AT6909" s="12"/>
      <c r="AU6909" s="12"/>
      <c r="AV6909" s="12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12"/>
      <c r="BG6909" s="12"/>
      <c r="BH6909" s="12"/>
      <c r="BI6909" s="12"/>
      <c r="BJ6909" s="13"/>
      <c r="BK6909" s="13"/>
      <c r="BL6909" s="13"/>
      <c r="BM6909" s="13"/>
      <c r="BN6909" s="13"/>
    </row>
    <row r="6910" spans="4:66" x14ac:dyDescent="0.25">
      <c r="D6910"/>
      <c r="E6910" s="10"/>
      <c r="F6910" s="10"/>
      <c r="G6910" s="10"/>
      <c r="H6910" s="10"/>
      <c r="I6910" s="10"/>
      <c r="J6910" s="10"/>
      <c r="K6910" s="11"/>
      <c r="L6910" s="11"/>
      <c r="M6910" s="12"/>
      <c r="N6910" s="12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  <c r="AR6910" s="12"/>
      <c r="AS6910" s="12"/>
      <c r="AT6910" s="12"/>
      <c r="AU6910" s="12"/>
      <c r="AV6910" s="12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12"/>
      <c r="BG6910" s="12"/>
      <c r="BH6910" s="12"/>
      <c r="BI6910" s="12"/>
      <c r="BJ6910" s="13"/>
      <c r="BK6910" s="13"/>
      <c r="BL6910" s="13"/>
      <c r="BM6910" s="13"/>
      <c r="BN6910" s="13"/>
    </row>
    <row r="6911" spans="4:66" x14ac:dyDescent="0.25">
      <c r="D6911"/>
      <c r="E6911" s="10"/>
      <c r="F6911" s="10"/>
      <c r="G6911" s="10"/>
      <c r="H6911" s="10"/>
      <c r="I6911" s="10"/>
      <c r="J6911" s="10"/>
      <c r="K6911" s="11"/>
      <c r="L6911" s="11"/>
      <c r="M6911" s="12"/>
      <c r="N6911" s="12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  <c r="AR6911" s="12"/>
      <c r="AS6911" s="12"/>
      <c r="AT6911" s="12"/>
      <c r="AU6911" s="12"/>
      <c r="AV6911" s="12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12"/>
      <c r="BG6911" s="12"/>
      <c r="BH6911" s="12"/>
      <c r="BI6911" s="12"/>
      <c r="BJ6911" s="13"/>
      <c r="BK6911" s="13"/>
      <c r="BL6911" s="13"/>
      <c r="BM6911" s="13"/>
      <c r="BN6911" s="13"/>
    </row>
    <row r="6912" spans="4:66" x14ac:dyDescent="0.25">
      <c r="D6912"/>
      <c r="E6912" s="10"/>
      <c r="F6912" s="10"/>
      <c r="G6912" s="10"/>
      <c r="H6912" s="10"/>
      <c r="I6912" s="10"/>
      <c r="J6912" s="10"/>
      <c r="K6912" s="11"/>
      <c r="L6912" s="11"/>
      <c r="M6912" s="12"/>
      <c r="N6912" s="12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  <c r="AR6912" s="12"/>
      <c r="AS6912" s="12"/>
      <c r="AT6912" s="12"/>
      <c r="AU6912" s="12"/>
      <c r="AV6912" s="12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12"/>
      <c r="BG6912" s="12"/>
      <c r="BH6912" s="12"/>
      <c r="BI6912" s="12"/>
      <c r="BJ6912" s="13"/>
      <c r="BK6912" s="13"/>
      <c r="BL6912" s="13"/>
      <c r="BM6912" s="13"/>
      <c r="BN6912" s="13"/>
    </row>
    <row r="6913" spans="4:66" x14ac:dyDescent="0.25">
      <c r="D6913"/>
      <c r="E6913" s="10"/>
      <c r="F6913" s="10"/>
      <c r="G6913" s="10"/>
      <c r="H6913" s="10"/>
      <c r="I6913" s="10"/>
      <c r="J6913" s="10"/>
      <c r="K6913" s="11"/>
      <c r="L6913" s="11"/>
      <c r="M6913" s="12"/>
      <c r="N6913" s="12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  <c r="AR6913" s="12"/>
      <c r="AS6913" s="12"/>
      <c r="AT6913" s="12"/>
      <c r="AU6913" s="12"/>
      <c r="AV6913" s="12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12"/>
      <c r="BG6913" s="12"/>
      <c r="BH6913" s="12"/>
      <c r="BI6913" s="12"/>
      <c r="BJ6913" s="13"/>
      <c r="BK6913" s="13"/>
      <c r="BL6913" s="13"/>
      <c r="BM6913" s="13"/>
      <c r="BN6913" s="13"/>
    </row>
    <row r="6914" spans="4:66" x14ac:dyDescent="0.25">
      <c r="D6914"/>
      <c r="E6914" s="10"/>
      <c r="F6914" s="10"/>
      <c r="G6914" s="10"/>
      <c r="H6914" s="10"/>
      <c r="I6914" s="10"/>
      <c r="J6914" s="10"/>
      <c r="K6914" s="11"/>
      <c r="L6914" s="11"/>
      <c r="M6914" s="12"/>
      <c r="N6914" s="12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  <c r="AR6914" s="12"/>
      <c r="AS6914" s="12"/>
      <c r="AT6914" s="12"/>
      <c r="AU6914" s="12"/>
      <c r="AV6914" s="12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12"/>
      <c r="BG6914" s="12"/>
      <c r="BH6914" s="12"/>
      <c r="BI6914" s="12"/>
      <c r="BJ6914" s="13"/>
      <c r="BK6914" s="13"/>
      <c r="BL6914" s="13"/>
      <c r="BM6914" s="13"/>
      <c r="BN6914" s="13"/>
    </row>
    <row r="6915" spans="4:66" x14ac:dyDescent="0.25">
      <c r="D6915"/>
      <c r="E6915" s="10"/>
      <c r="F6915" s="10"/>
      <c r="G6915" s="10"/>
      <c r="H6915" s="10"/>
      <c r="I6915" s="10"/>
      <c r="J6915" s="10"/>
      <c r="K6915" s="11"/>
      <c r="L6915" s="11"/>
      <c r="M6915" s="12"/>
      <c r="N6915" s="12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  <c r="AR6915" s="12"/>
      <c r="AS6915" s="12"/>
      <c r="AT6915" s="12"/>
      <c r="AU6915" s="12"/>
      <c r="AV6915" s="12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12"/>
      <c r="BG6915" s="12"/>
      <c r="BH6915" s="12"/>
      <c r="BI6915" s="12"/>
      <c r="BJ6915" s="13"/>
      <c r="BK6915" s="13"/>
      <c r="BL6915" s="13"/>
      <c r="BM6915" s="13"/>
      <c r="BN6915" s="13"/>
    </row>
    <row r="6916" spans="4:66" x14ac:dyDescent="0.25">
      <c r="D6916"/>
      <c r="E6916" s="10"/>
      <c r="F6916" s="10"/>
      <c r="G6916" s="10"/>
      <c r="H6916" s="10"/>
      <c r="I6916" s="10"/>
      <c r="J6916" s="10"/>
      <c r="K6916" s="11"/>
      <c r="L6916" s="11"/>
      <c r="M6916" s="12"/>
      <c r="N6916" s="12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  <c r="AR6916" s="12"/>
      <c r="AS6916" s="12"/>
      <c r="AT6916" s="12"/>
      <c r="AU6916" s="12"/>
      <c r="AV6916" s="12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12"/>
      <c r="BG6916" s="12"/>
      <c r="BH6916" s="12"/>
      <c r="BI6916" s="12"/>
      <c r="BJ6916" s="13"/>
      <c r="BK6916" s="13"/>
      <c r="BL6916" s="13"/>
      <c r="BM6916" s="13"/>
      <c r="BN6916" s="13"/>
    </row>
    <row r="6917" spans="4:66" x14ac:dyDescent="0.25">
      <c r="D6917"/>
      <c r="E6917" s="10"/>
      <c r="F6917" s="10"/>
      <c r="G6917" s="10"/>
      <c r="H6917" s="10"/>
      <c r="I6917" s="10"/>
      <c r="J6917" s="10"/>
      <c r="K6917" s="11"/>
      <c r="L6917" s="11"/>
      <c r="M6917" s="12"/>
      <c r="N6917" s="12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  <c r="AR6917" s="12"/>
      <c r="AS6917" s="12"/>
      <c r="AT6917" s="12"/>
      <c r="AU6917" s="12"/>
      <c r="AV6917" s="12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12"/>
      <c r="BG6917" s="12"/>
      <c r="BH6917" s="12"/>
      <c r="BI6917" s="12"/>
      <c r="BJ6917" s="13"/>
      <c r="BK6917" s="13"/>
      <c r="BL6917" s="13"/>
      <c r="BM6917" s="13"/>
      <c r="BN6917" s="13"/>
    </row>
    <row r="6918" spans="4:66" x14ac:dyDescent="0.25">
      <c r="D6918"/>
      <c r="E6918" s="10"/>
      <c r="F6918" s="10"/>
      <c r="G6918" s="10"/>
      <c r="H6918" s="10"/>
      <c r="I6918" s="10"/>
      <c r="J6918" s="10"/>
      <c r="K6918" s="11"/>
      <c r="L6918" s="11"/>
      <c r="M6918" s="12"/>
      <c r="N6918" s="12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  <c r="AR6918" s="12"/>
      <c r="AS6918" s="12"/>
      <c r="AT6918" s="12"/>
      <c r="AU6918" s="12"/>
      <c r="AV6918" s="12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12"/>
      <c r="BG6918" s="12"/>
      <c r="BH6918" s="12"/>
      <c r="BI6918" s="12"/>
      <c r="BJ6918" s="13"/>
      <c r="BK6918" s="13"/>
      <c r="BL6918" s="13"/>
      <c r="BM6918" s="13"/>
      <c r="BN6918" s="13"/>
    </row>
    <row r="6919" spans="4:66" x14ac:dyDescent="0.25">
      <c r="D6919"/>
      <c r="E6919" s="10"/>
      <c r="F6919" s="10"/>
      <c r="G6919" s="10"/>
      <c r="H6919" s="10"/>
      <c r="I6919" s="10"/>
      <c r="J6919" s="10"/>
      <c r="K6919" s="11"/>
      <c r="L6919" s="11"/>
      <c r="M6919" s="12"/>
      <c r="N6919" s="12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  <c r="AR6919" s="12"/>
      <c r="AS6919" s="12"/>
      <c r="AT6919" s="12"/>
      <c r="AU6919" s="12"/>
      <c r="AV6919" s="12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12"/>
      <c r="BG6919" s="12"/>
      <c r="BH6919" s="12"/>
      <c r="BI6919" s="12"/>
      <c r="BJ6919" s="13"/>
      <c r="BK6919" s="13"/>
      <c r="BL6919" s="13"/>
      <c r="BM6919" s="13"/>
      <c r="BN6919" s="13"/>
    </row>
    <row r="6920" spans="4:66" x14ac:dyDescent="0.25">
      <c r="D6920"/>
      <c r="E6920" s="10"/>
      <c r="F6920" s="10"/>
      <c r="G6920" s="10"/>
      <c r="H6920" s="10"/>
      <c r="I6920" s="10"/>
      <c r="J6920" s="10"/>
      <c r="K6920" s="11"/>
      <c r="L6920" s="11"/>
      <c r="M6920" s="12"/>
      <c r="N6920" s="12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  <c r="AR6920" s="12"/>
      <c r="AS6920" s="12"/>
      <c r="AT6920" s="12"/>
      <c r="AU6920" s="12"/>
      <c r="AV6920" s="12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12"/>
      <c r="BG6920" s="12"/>
      <c r="BH6920" s="12"/>
      <c r="BI6920" s="12"/>
      <c r="BJ6920" s="13"/>
      <c r="BK6920" s="13"/>
      <c r="BL6920" s="13"/>
      <c r="BM6920" s="13"/>
      <c r="BN6920" s="13"/>
    </row>
    <row r="6921" spans="4:66" x14ac:dyDescent="0.25">
      <c r="D6921"/>
      <c r="E6921" s="10"/>
      <c r="F6921" s="10"/>
      <c r="G6921" s="10"/>
      <c r="H6921" s="10"/>
      <c r="I6921" s="10"/>
      <c r="J6921" s="10"/>
      <c r="K6921" s="11"/>
      <c r="L6921" s="11"/>
      <c r="M6921" s="12"/>
      <c r="N6921" s="12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  <c r="AR6921" s="12"/>
      <c r="AS6921" s="12"/>
      <c r="AT6921" s="12"/>
      <c r="AU6921" s="12"/>
      <c r="AV6921" s="12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12"/>
      <c r="BG6921" s="12"/>
      <c r="BH6921" s="12"/>
      <c r="BI6921" s="12"/>
      <c r="BJ6921" s="13"/>
      <c r="BK6921" s="13"/>
      <c r="BL6921" s="13"/>
      <c r="BM6921" s="13"/>
      <c r="BN6921" s="13"/>
    </row>
    <row r="6922" spans="4:66" x14ac:dyDescent="0.25">
      <c r="D6922"/>
      <c r="E6922" s="10"/>
      <c r="F6922" s="10"/>
      <c r="G6922" s="10"/>
      <c r="H6922" s="10"/>
      <c r="I6922" s="10"/>
      <c r="J6922" s="10"/>
      <c r="K6922" s="11"/>
      <c r="L6922" s="11"/>
      <c r="M6922" s="12"/>
      <c r="N6922" s="12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  <c r="AR6922" s="12"/>
      <c r="AS6922" s="12"/>
      <c r="AT6922" s="12"/>
      <c r="AU6922" s="12"/>
      <c r="AV6922" s="12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12"/>
      <c r="BG6922" s="12"/>
      <c r="BH6922" s="12"/>
      <c r="BI6922" s="12"/>
      <c r="BJ6922" s="13"/>
      <c r="BK6922" s="13"/>
      <c r="BL6922" s="13"/>
      <c r="BM6922" s="13"/>
      <c r="BN6922" s="13"/>
    </row>
    <row r="6923" spans="4:66" x14ac:dyDescent="0.25">
      <c r="D6923"/>
      <c r="E6923" s="10"/>
      <c r="F6923" s="10"/>
      <c r="G6923" s="10"/>
      <c r="H6923" s="10"/>
      <c r="I6923" s="10"/>
      <c r="J6923" s="10"/>
      <c r="K6923" s="11"/>
      <c r="L6923" s="11"/>
      <c r="M6923" s="12"/>
      <c r="N6923" s="12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  <c r="AR6923" s="12"/>
      <c r="AS6923" s="12"/>
      <c r="AT6923" s="12"/>
      <c r="AU6923" s="12"/>
      <c r="AV6923" s="12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12"/>
      <c r="BG6923" s="12"/>
      <c r="BH6923" s="12"/>
      <c r="BI6923" s="12"/>
      <c r="BJ6923" s="13"/>
      <c r="BK6923" s="13"/>
      <c r="BL6923" s="13"/>
      <c r="BM6923" s="13"/>
      <c r="BN6923" s="13"/>
    </row>
    <row r="6924" spans="4:66" x14ac:dyDescent="0.25">
      <c r="D6924"/>
      <c r="E6924" s="10"/>
      <c r="F6924" s="10"/>
      <c r="G6924" s="10"/>
      <c r="H6924" s="10"/>
      <c r="I6924" s="10"/>
      <c r="J6924" s="10"/>
      <c r="K6924" s="11"/>
      <c r="L6924" s="11"/>
      <c r="M6924" s="12"/>
      <c r="N6924" s="12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  <c r="AR6924" s="12"/>
      <c r="AS6924" s="12"/>
      <c r="AT6924" s="12"/>
      <c r="AU6924" s="12"/>
      <c r="AV6924" s="12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12"/>
      <c r="BG6924" s="12"/>
      <c r="BH6924" s="12"/>
      <c r="BI6924" s="12"/>
      <c r="BJ6924" s="13"/>
      <c r="BK6924" s="13"/>
      <c r="BL6924" s="13"/>
      <c r="BM6924" s="13"/>
      <c r="BN6924" s="13"/>
    </row>
    <row r="6925" spans="4:66" x14ac:dyDescent="0.25">
      <c r="D6925"/>
      <c r="E6925" s="10"/>
      <c r="F6925" s="10"/>
      <c r="G6925" s="10"/>
      <c r="H6925" s="10"/>
      <c r="I6925" s="10"/>
      <c r="J6925" s="10"/>
      <c r="K6925" s="11"/>
      <c r="L6925" s="11"/>
      <c r="M6925" s="12"/>
      <c r="N6925" s="12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  <c r="AR6925" s="12"/>
      <c r="AS6925" s="12"/>
      <c r="AT6925" s="12"/>
      <c r="AU6925" s="12"/>
      <c r="AV6925" s="12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12"/>
      <c r="BG6925" s="12"/>
      <c r="BH6925" s="12"/>
      <c r="BI6925" s="12"/>
      <c r="BJ6925" s="13"/>
      <c r="BK6925" s="13"/>
      <c r="BL6925" s="13"/>
      <c r="BM6925" s="13"/>
      <c r="BN6925" s="13"/>
    </row>
    <row r="6926" spans="4:66" x14ac:dyDescent="0.25">
      <c r="D6926"/>
      <c r="E6926" s="10"/>
      <c r="F6926" s="10"/>
      <c r="G6926" s="10"/>
      <c r="H6926" s="10"/>
      <c r="I6926" s="10"/>
      <c r="J6926" s="10"/>
      <c r="K6926" s="11"/>
      <c r="L6926" s="11"/>
      <c r="M6926" s="12"/>
      <c r="N6926" s="12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  <c r="AR6926" s="12"/>
      <c r="AS6926" s="12"/>
      <c r="AT6926" s="12"/>
      <c r="AU6926" s="12"/>
      <c r="AV6926" s="12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12"/>
      <c r="BG6926" s="12"/>
      <c r="BH6926" s="12"/>
      <c r="BI6926" s="12"/>
      <c r="BJ6926" s="13"/>
      <c r="BK6926" s="13"/>
      <c r="BL6926" s="13"/>
      <c r="BM6926" s="13"/>
      <c r="BN6926" s="13"/>
    </row>
    <row r="6927" spans="4:66" x14ac:dyDescent="0.25">
      <c r="D6927"/>
      <c r="E6927" s="10"/>
      <c r="F6927" s="10"/>
      <c r="G6927" s="10"/>
      <c r="H6927" s="10"/>
      <c r="I6927" s="10"/>
      <c r="J6927" s="10"/>
      <c r="K6927" s="11"/>
      <c r="L6927" s="11"/>
      <c r="M6927" s="12"/>
      <c r="N6927" s="12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  <c r="AR6927" s="12"/>
      <c r="AS6927" s="12"/>
      <c r="AT6927" s="12"/>
      <c r="AU6927" s="12"/>
      <c r="AV6927" s="12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12"/>
      <c r="BG6927" s="12"/>
      <c r="BH6927" s="12"/>
      <c r="BI6927" s="12"/>
      <c r="BJ6927" s="13"/>
      <c r="BK6927" s="13"/>
      <c r="BL6927" s="13"/>
      <c r="BM6927" s="13"/>
      <c r="BN6927" s="13"/>
    </row>
    <row r="6928" spans="4:66" x14ac:dyDescent="0.25">
      <c r="D6928"/>
      <c r="E6928" s="10"/>
      <c r="F6928" s="10"/>
      <c r="G6928" s="10"/>
      <c r="H6928" s="10"/>
      <c r="I6928" s="10"/>
      <c r="J6928" s="10"/>
      <c r="K6928" s="11"/>
      <c r="L6928" s="11"/>
      <c r="M6928" s="12"/>
      <c r="N6928" s="12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  <c r="AR6928" s="12"/>
      <c r="AS6928" s="12"/>
      <c r="AT6928" s="12"/>
      <c r="AU6928" s="12"/>
      <c r="AV6928" s="12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12"/>
      <c r="BG6928" s="12"/>
      <c r="BH6928" s="12"/>
      <c r="BI6928" s="12"/>
      <c r="BJ6928" s="13"/>
      <c r="BK6928" s="13"/>
      <c r="BL6928" s="13"/>
      <c r="BM6928" s="13"/>
      <c r="BN6928" s="13"/>
    </row>
    <row r="6929" spans="4:66" x14ac:dyDescent="0.25">
      <c r="D6929"/>
      <c r="E6929" s="10"/>
      <c r="F6929" s="10"/>
      <c r="G6929" s="10"/>
      <c r="H6929" s="10"/>
      <c r="I6929" s="10"/>
      <c r="J6929" s="10"/>
      <c r="K6929" s="11"/>
      <c r="L6929" s="11"/>
      <c r="M6929" s="12"/>
      <c r="N6929" s="12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  <c r="AR6929" s="12"/>
      <c r="AS6929" s="12"/>
      <c r="AT6929" s="12"/>
      <c r="AU6929" s="12"/>
      <c r="AV6929" s="12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12"/>
      <c r="BG6929" s="12"/>
      <c r="BH6929" s="12"/>
      <c r="BI6929" s="12"/>
      <c r="BJ6929" s="13"/>
      <c r="BK6929" s="13"/>
      <c r="BL6929" s="13"/>
      <c r="BM6929" s="13"/>
      <c r="BN6929" s="13"/>
    </row>
    <row r="6930" spans="4:66" x14ac:dyDescent="0.25">
      <c r="D6930"/>
      <c r="E6930" s="10"/>
      <c r="F6930" s="10"/>
      <c r="G6930" s="10"/>
      <c r="H6930" s="10"/>
      <c r="I6930" s="10"/>
      <c r="J6930" s="10"/>
      <c r="K6930" s="11"/>
      <c r="L6930" s="11"/>
      <c r="M6930" s="12"/>
      <c r="N6930" s="12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  <c r="AR6930" s="12"/>
      <c r="AS6930" s="12"/>
      <c r="AT6930" s="12"/>
      <c r="AU6930" s="12"/>
      <c r="AV6930" s="12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12"/>
      <c r="BG6930" s="12"/>
      <c r="BH6930" s="12"/>
      <c r="BI6930" s="12"/>
      <c r="BJ6930" s="13"/>
      <c r="BK6930" s="13"/>
      <c r="BL6930" s="13"/>
      <c r="BM6930" s="13"/>
      <c r="BN6930" s="13"/>
    </row>
    <row r="6931" spans="4:66" x14ac:dyDescent="0.25">
      <c r="D6931"/>
      <c r="E6931" s="10"/>
      <c r="F6931" s="10"/>
      <c r="G6931" s="10"/>
      <c r="H6931" s="10"/>
      <c r="I6931" s="10"/>
      <c r="J6931" s="10"/>
      <c r="K6931" s="11"/>
      <c r="L6931" s="11"/>
      <c r="M6931" s="12"/>
      <c r="N6931" s="12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  <c r="AR6931" s="12"/>
      <c r="AS6931" s="12"/>
      <c r="AT6931" s="12"/>
      <c r="AU6931" s="12"/>
      <c r="AV6931" s="12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12"/>
      <c r="BG6931" s="12"/>
      <c r="BH6931" s="12"/>
      <c r="BI6931" s="12"/>
      <c r="BJ6931" s="13"/>
      <c r="BK6931" s="13"/>
      <c r="BL6931" s="13"/>
      <c r="BM6931" s="13"/>
      <c r="BN6931" s="13"/>
    </row>
    <row r="6932" spans="4:66" x14ac:dyDescent="0.25">
      <c r="D6932"/>
      <c r="E6932" s="10"/>
      <c r="F6932" s="10"/>
      <c r="G6932" s="10"/>
      <c r="H6932" s="10"/>
      <c r="I6932" s="10"/>
      <c r="J6932" s="10"/>
      <c r="K6932" s="11"/>
      <c r="L6932" s="11"/>
      <c r="M6932" s="12"/>
      <c r="N6932" s="12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  <c r="AR6932" s="12"/>
      <c r="AS6932" s="12"/>
      <c r="AT6932" s="12"/>
      <c r="AU6932" s="12"/>
      <c r="AV6932" s="12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12"/>
      <c r="BG6932" s="12"/>
      <c r="BH6932" s="12"/>
      <c r="BI6932" s="12"/>
      <c r="BJ6932" s="13"/>
      <c r="BK6932" s="13"/>
      <c r="BL6932" s="13"/>
      <c r="BM6932" s="13"/>
      <c r="BN6932" s="13"/>
    </row>
    <row r="6933" spans="4:66" x14ac:dyDescent="0.25">
      <c r="D6933"/>
      <c r="E6933" s="10"/>
      <c r="F6933" s="10"/>
      <c r="G6933" s="10"/>
      <c r="H6933" s="10"/>
      <c r="I6933" s="10"/>
      <c r="J6933" s="10"/>
      <c r="K6933" s="11"/>
      <c r="L6933" s="11"/>
      <c r="M6933" s="12"/>
      <c r="N6933" s="12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  <c r="AR6933" s="12"/>
      <c r="AS6933" s="12"/>
      <c r="AT6933" s="12"/>
      <c r="AU6933" s="12"/>
      <c r="AV6933" s="12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12"/>
      <c r="BG6933" s="12"/>
      <c r="BH6933" s="12"/>
      <c r="BI6933" s="12"/>
      <c r="BJ6933" s="13"/>
      <c r="BK6933" s="13"/>
      <c r="BL6933" s="13"/>
      <c r="BM6933" s="13"/>
      <c r="BN6933" s="13"/>
    </row>
    <row r="6934" spans="4:66" x14ac:dyDescent="0.25">
      <c r="D6934"/>
      <c r="E6934" s="10"/>
      <c r="F6934" s="10"/>
      <c r="G6934" s="10"/>
      <c r="H6934" s="10"/>
      <c r="I6934" s="10"/>
      <c r="J6934" s="10"/>
      <c r="K6934" s="11"/>
      <c r="L6934" s="11"/>
      <c r="M6934" s="12"/>
      <c r="N6934" s="12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  <c r="AR6934" s="12"/>
      <c r="AS6934" s="12"/>
      <c r="AT6934" s="12"/>
      <c r="AU6934" s="12"/>
      <c r="AV6934" s="12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12"/>
      <c r="BG6934" s="12"/>
      <c r="BH6934" s="12"/>
      <c r="BI6934" s="12"/>
      <c r="BJ6934" s="13"/>
      <c r="BK6934" s="13"/>
      <c r="BL6934" s="13"/>
      <c r="BM6934" s="13"/>
      <c r="BN6934" s="13"/>
    </row>
    <row r="6935" spans="4:66" x14ac:dyDescent="0.25">
      <c r="D6935"/>
      <c r="E6935" s="10"/>
      <c r="F6935" s="10"/>
      <c r="G6935" s="10"/>
      <c r="H6935" s="10"/>
      <c r="I6935" s="10"/>
      <c r="J6935" s="10"/>
      <c r="K6935" s="11"/>
      <c r="L6935" s="11"/>
      <c r="M6935" s="12"/>
      <c r="N6935" s="12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  <c r="AR6935" s="12"/>
      <c r="AS6935" s="12"/>
      <c r="AT6935" s="12"/>
      <c r="AU6935" s="12"/>
      <c r="AV6935" s="12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12"/>
      <c r="BG6935" s="12"/>
      <c r="BH6935" s="12"/>
      <c r="BI6935" s="12"/>
      <c r="BJ6935" s="13"/>
      <c r="BK6935" s="13"/>
      <c r="BL6935" s="13"/>
      <c r="BM6935" s="13"/>
      <c r="BN6935" s="13"/>
    </row>
    <row r="6936" spans="4:66" x14ac:dyDescent="0.25">
      <c r="D6936"/>
      <c r="E6936" s="10"/>
      <c r="F6936" s="10"/>
      <c r="G6936" s="10"/>
      <c r="H6936" s="10"/>
      <c r="I6936" s="10"/>
      <c r="J6936" s="10"/>
      <c r="K6936" s="11"/>
      <c r="L6936" s="11"/>
      <c r="M6936" s="12"/>
      <c r="N6936" s="12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  <c r="AR6936" s="12"/>
      <c r="AS6936" s="12"/>
      <c r="AT6936" s="12"/>
      <c r="AU6936" s="12"/>
      <c r="AV6936" s="12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12"/>
      <c r="BG6936" s="12"/>
      <c r="BH6936" s="12"/>
      <c r="BI6936" s="12"/>
      <c r="BJ6936" s="13"/>
      <c r="BK6936" s="13"/>
      <c r="BL6936" s="13"/>
      <c r="BM6936" s="13"/>
      <c r="BN6936" s="13"/>
    </row>
    <row r="6937" spans="4:66" x14ac:dyDescent="0.25">
      <c r="D6937"/>
      <c r="E6937" s="10"/>
      <c r="F6937" s="10"/>
      <c r="G6937" s="10"/>
      <c r="H6937" s="10"/>
      <c r="I6937" s="10"/>
      <c r="J6937" s="10"/>
      <c r="K6937" s="11"/>
      <c r="L6937" s="11"/>
      <c r="M6937" s="12"/>
      <c r="N6937" s="12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  <c r="AR6937" s="12"/>
      <c r="AS6937" s="12"/>
      <c r="AT6937" s="12"/>
      <c r="AU6937" s="12"/>
      <c r="AV6937" s="12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12"/>
      <c r="BG6937" s="12"/>
      <c r="BH6937" s="12"/>
      <c r="BI6937" s="12"/>
      <c r="BJ6937" s="13"/>
      <c r="BK6937" s="13"/>
      <c r="BL6937" s="13"/>
      <c r="BM6937" s="13"/>
      <c r="BN6937" s="13"/>
    </row>
    <row r="6938" spans="4:66" x14ac:dyDescent="0.25">
      <c r="D6938"/>
      <c r="E6938" s="10"/>
      <c r="F6938" s="10"/>
      <c r="G6938" s="10"/>
      <c r="H6938" s="10"/>
      <c r="I6938" s="10"/>
      <c r="J6938" s="10"/>
      <c r="K6938" s="11"/>
      <c r="L6938" s="11"/>
      <c r="M6938" s="12"/>
      <c r="N6938" s="12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  <c r="AR6938" s="12"/>
      <c r="AS6938" s="12"/>
      <c r="AT6938" s="12"/>
      <c r="AU6938" s="12"/>
      <c r="AV6938" s="12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12"/>
      <c r="BG6938" s="12"/>
      <c r="BH6938" s="12"/>
      <c r="BI6938" s="12"/>
      <c r="BJ6938" s="13"/>
      <c r="BK6938" s="13"/>
      <c r="BL6938" s="13"/>
      <c r="BM6938" s="13"/>
      <c r="BN6938" s="13"/>
    </row>
    <row r="6939" spans="4:66" x14ac:dyDescent="0.25">
      <c r="D6939"/>
      <c r="E6939" s="10"/>
      <c r="F6939" s="10"/>
      <c r="G6939" s="10"/>
      <c r="H6939" s="10"/>
      <c r="I6939" s="10"/>
      <c r="J6939" s="10"/>
      <c r="K6939" s="11"/>
      <c r="L6939" s="11"/>
      <c r="M6939" s="12"/>
      <c r="N6939" s="12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  <c r="AR6939" s="12"/>
      <c r="AS6939" s="12"/>
      <c r="AT6939" s="12"/>
      <c r="AU6939" s="12"/>
      <c r="AV6939" s="12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12"/>
      <c r="BG6939" s="12"/>
      <c r="BH6939" s="12"/>
      <c r="BI6939" s="12"/>
      <c r="BJ6939" s="13"/>
      <c r="BK6939" s="13"/>
      <c r="BL6939" s="13"/>
      <c r="BM6939" s="13"/>
      <c r="BN6939" s="13"/>
    </row>
    <row r="6940" spans="4:66" x14ac:dyDescent="0.25">
      <c r="D6940"/>
      <c r="E6940" s="10"/>
      <c r="F6940" s="10"/>
      <c r="G6940" s="10"/>
      <c r="H6940" s="10"/>
      <c r="I6940" s="10"/>
      <c r="J6940" s="10"/>
      <c r="K6940" s="11"/>
      <c r="L6940" s="11"/>
      <c r="M6940" s="12"/>
      <c r="N6940" s="12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  <c r="AR6940" s="12"/>
      <c r="AS6940" s="12"/>
      <c r="AT6940" s="12"/>
      <c r="AU6940" s="12"/>
      <c r="AV6940" s="12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12"/>
      <c r="BG6940" s="12"/>
      <c r="BH6940" s="12"/>
      <c r="BI6940" s="12"/>
      <c r="BJ6940" s="13"/>
      <c r="BK6940" s="13"/>
      <c r="BL6940" s="13"/>
      <c r="BM6940" s="13"/>
      <c r="BN6940" s="13"/>
    </row>
    <row r="6941" spans="4:66" x14ac:dyDescent="0.25">
      <c r="D6941"/>
      <c r="E6941" s="10"/>
      <c r="F6941" s="10"/>
      <c r="G6941" s="10"/>
      <c r="H6941" s="10"/>
      <c r="I6941" s="10"/>
      <c r="J6941" s="10"/>
      <c r="K6941" s="11"/>
      <c r="L6941" s="11"/>
      <c r="M6941" s="12"/>
      <c r="N6941" s="12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  <c r="AR6941" s="12"/>
      <c r="AS6941" s="12"/>
      <c r="AT6941" s="12"/>
      <c r="AU6941" s="12"/>
      <c r="AV6941" s="12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12"/>
      <c r="BG6941" s="12"/>
      <c r="BH6941" s="12"/>
      <c r="BI6941" s="12"/>
      <c r="BJ6941" s="13"/>
      <c r="BK6941" s="13"/>
      <c r="BL6941" s="13"/>
      <c r="BM6941" s="13"/>
      <c r="BN6941" s="13"/>
    </row>
    <row r="6942" spans="4:66" x14ac:dyDescent="0.25">
      <c r="D6942"/>
      <c r="E6942" s="10"/>
      <c r="F6942" s="10"/>
      <c r="G6942" s="10"/>
      <c r="H6942" s="10"/>
      <c r="I6942" s="10"/>
      <c r="J6942" s="10"/>
      <c r="K6942" s="11"/>
      <c r="L6942" s="11"/>
      <c r="M6942" s="12"/>
      <c r="N6942" s="12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  <c r="AR6942" s="12"/>
      <c r="AS6942" s="12"/>
      <c r="AT6942" s="12"/>
      <c r="AU6942" s="12"/>
      <c r="AV6942" s="12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12"/>
      <c r="BG6942" s="12"/>
      <c r="BH6942" s="12"/>
      <c r="BI6942" s="12"/>
      <c r="BJ6942" s="13"/>
      <c r="BK6942" s="13"/>
      <c r="BL6942" s="13"/>
      <c r="BM6942" s="13"/>
      <c r="BN6942" s="13"/>
    </row>
    <row r="6943" spans="4:66" x14ac:dyDescent="0.25">
      <c r="D6943"/>
      <c r="E6943" s="10"/>
      <c r="F6943" s="10"/>
      <c r="G6943" s="10"/>
      <c r="H6943" s="10"/>
      <c r="I6943" s="10"/>
      <c r="J6943" s="10"/>
      <c r="K6943" s="11"/>
      <c r="L6943" s="11"/>
      <c r="M6943" s="12"/>
      <c r="N6943" s="12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  <c r="AR6943" s="12"/>
      <c r="AS6943" s="12"/>
      <c r="AT6943" s="12"/>
      <c r="AU6943" s="12"/>
      <c r="AV6943" s="12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12"/>
      <c r="BG6943" s="12"/>
      <c r="BH6943" s="12"/>
      <c r="BI6943" s="12"/>
      <c r="BJ6943" s="13"/>
      <c r="BK6943" s="13"/>
      <c r="BL6943" s="13"/>
      <c r="BM6943" s="13"/>
      <c r="BN6943" s="13"/>
    </row>
    <row r="6944" spans="4:66" x14ac:dyDescent="0.25">
      <c r="D6944"/>
      <c r="E6944" s="10"/>
      <c r="F6944" s="10"/>
      <c r="G6944" s="10"/>
      <c r="H6944" s="10"/>
      <c r="I6944" s="10"/>
      <c r="J6944" s="10"/>
      <c r="K6944" s="11"/>
      <c r="L6944" s="11"/>
      <c r="M6944" s="12"/>
      <c r="N6944" s="12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  <c r="AR6944" s="12"/>
      <c r="AS6944" s="12"/>
      <c r="AT6944" s="12"/>
      <c r="AU6944" s="12"/>
      <c r="AV6944" s="12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12"/>
      <c r="BG6944" s="12"/>
      <c r="BH6944" s="12"/>
      <c r="BI6944" s="12"/>
      <c r="BJ6944" s="13"/>
      <c r="BK6944" s="13"/>
      <c r="BL6944" s="13"/>
      <c r="BM6944" s="13"/>
      <c r="BN6944" s="13"/>
    </row>
    <row r="6945" spans="4:66" x14ac:dyDescent="0.25">
      <c r="D6945"/>
      <c r="E6945" s="10"/>
      <c r="F6945" s="10"/>
      <c r="G6945" s="10"/>
      <c r="H6945" s="10"/>
      <c r="I6945" s="10"/>
      <c r="J6945" s="10"/>
      <c r="K6945" s="11"/>
      <c r="L6945" s="11"/>
      <c r="M6945" s="12"/>
      <c r="N6945" s="12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  <c r="AR6945" s="12"/>
      <c r="AS6945" s="12"/>
      <c r="AT6945" s="12"/>
      <c r="AU6945" s="12"/>
      <c r="AV6945" s="12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12"/>
      <c r="BG6945" s="12"/>
      <c r="BH6945" s="12"/>
      <c r="BI6945" s="12"/>
      <c r="BJ6945" s="13"/>
      <c r="BK6945" s="13"/>
      <c r="BL6945" s="13"/>
      <c r="BM6945" s="13"/>
      <c r="BN6945" s="13"/>
    </row>
    <row r="6946" spans="4:66" x14ac:dyDescent="0.25">
      <c r="D6946"/>
      <c r="E6946" s="10"/>
      <c r="F6946" s="10"/>
      <c r="G6946" s="10"/>
      <c r="H6946" s="10"/>
      <c r="I6946" s="10"/>
      <c r="J6946" s="10"/>
      <c r="K6946" s="11"/>
      <c r="L6946" s="11"/>
      <c r="M6946" s="12"/>
      <c r="N6946" s="12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  <c r="AR6946" s="12"/>
      <c r="AS6946" s="12"/>
      <c r="AT6946" s="12"/>
      <c r="AU6946" s="12"/>
      <c r="AV6946" s="12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12"/>
      <c r="BG6946" s="12"/>
      <c r="BH6946" s="12"/>
      <c r="BI6946" s="12"/>
      <c r="BJ6946" s="13"/>
      <c r="BK6946" s="13"/>
      <c r="BL6946" s="13"/>
      <c r="BM6946" s="13"/>
      <c r="BN6946" s="13"/>
    </row>
    <row r="6947" spans="4:66" x14ac:dyDescent="0.25">
      <c r="D6947"/>
      <c r="E6947" s="10"/>
      <c r="F6947" s="10"/>
      <c r="G6947" s="10"/>
      <c r="H6947" s="10"/>
      <c r="I6947" s="10"/>
      <c r="J6947" s="10"/>
      <c r="K6947" s="11"/>
      <c r="L6947" s="11"/>
      <c r="M6947" s="12"/>
      <c r="N6947" s="12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  <c r="AR6947" s="12"/>
      <c r="AS6947" s="12"/>
      <c r="AT6947" s="12"/>
      <c r="AU6947" s="12"/>
      <c r="AV6947" s="12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12"/>
      <c r="BG6947" s="12"/>
      <c r="BH6947" s="12"/>
      <c r="BI6947" s="12"/>
      <c r="BJ6947" s="13"/>
      <c r="BK6947" s="13"/>
      <c r="BL6947" s="13"/>
      <c r="BM6947" s="13"/>
      <c r="BN6947" s="13"/>
    </row>
    <row r="6948" spans="4:66" x14ac:dyDescent="0.25">
      <c r="D6948"/>
      <c r="E6948" s="10"/>
      <c r="F6948" s="10"/>
      <c r="G6948" s="10"/>
      <c r="H6948" s="10"/>
      <c r="I6948" s="10"/>
      <c r="J6948" s="10"/>
      <c r="K6948" s="11"/>
      <c r="L6948" s="11"/>
      <c r="M6948" s="12"/>
      <c r="N6948" s="12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  <c r="AR6948" s="12"/>
      <c r="AS6948" s="12"/>
      <c r="AT6948" s="12"/>
      <c r="AU6948" s="12"/>
      <c r="AV6948" s="12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12"/>
      <c r="BG6948" s="12"/>
      <c r="BH6948" s="12"/>
      <c r="BI6948" s="12"/>
      <c r="BJ6948" s="13"/>
      <c r="BK6948" s="13"/>
      <c r="BL6948" s="13"/>
      <c r="BM6948" s="13"/>
      <c r="BN6948" s="13"/>
    </row>
    <row r="6949" spans="4:66" x14ac:dyDescent="0.25">
      <c r="D6949"/>
      <c r="E6949" s="10"/>
      <c r="F6949" s="10"/>
      <c r="G6949" s="10"/>
      <c r="H6949" s="10"/>
      <c r="I6949" s="10"/>
      <c r="J6949" s="10"/>
      <c r="K6949" s="11"/>
      <c r="L6949" s="11"/>
      <c r="M6949" s="12"/>
      <c r="N6949" s="12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  <c r="AR6949" s="12"/>
      <c r="AS6949" s="12"/>
      <c r="AT6949" s="12"/>
      <c r="AU6949" s="12"/>
      <c r="AV6949" s="12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12"/>
      <c r="BG6949" s="12"/>
      <c r="BH6949" s="12"/>
      <c r="BI6949" s="12"/>
      <c r="BJ6949" s="13"/>
      <c r="BK6949" s="13"/>
      <c r="BL6949" s="13"/>
      <c r="BM6949" s="13"/>
      <c r="BN6949" s="13"/>
    </row>
    <row r="6950" spans="4:66" x14ac:dyDescent="0.25">
      <c r="D6950"/>
      <c r="E6950" s="10"/>
      <c r="F6950" s="10"/>
      <c r="G6950" s="10"/>
      <c r="H6950" s="10"/>
      <c r="I6950" s="10"/>
      <c r="J6950" s="10"/>
      <c r="K6950" s="11"/>
      <c r="L6950" s="11"/>
      <c r="M6950" s="12"/>
      <c r="N6950" s="12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  <c r="AR6950" s="12"/>
      <c r="AS6950" s="12"/>
      <c r="AT6950" s="12"/>
      <c r="AU6950" s="12"/>
      <c r="AV6950" s="12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12"/>
      <c r="BG6950" s="12"/>
      <c r="BH6950" s="12"/>
      <c r="BI6950" s="12"/>
      <c r="BJ6950" s="13"/>
      <c r="BK6950" s="13"/>
      <c r="BL6950" s="13"/>
      <c r="BM6950" s="13"/>
      <c r="BN6950" s="13"/>
    </row>
    <row r="6951" spans="4:66" x14ac:dyDescent="0.25">
      <c r="D6951"/>
      <c r="E6951" s="10"/>
      <c r="F6951" s="10"/>
      <c r="G6951" s="10"/>
      <c r="H6951" s="10"/>
      <c r="I6951" s="10"/>
      <c r="J6951" s="10"/>
      <c r="K6951" s="11"/>
      <c r="L6951" s="11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  <c r="AR6951" s="12"/>
      <c r="AS6951" s="12"/>
      <c r="AT6951" s="12"/>
      <c r="AU6951" s="12"/>
      <c r="AV6951" s="12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12"/>
      <c r="BG6951" s="12"/>
      <c r="BH6951" s="12"/>
      <c r="BI6951" s="12"/>
      <c r="BJ6951" s="13"/>
      <c r="BK6951" s="13"/>
      <c r="BL6951" s="13"/>
      <c r="BM6951" s="13"/>
      <c r="BN6951" s="13"/>
    </row>
    <row r="6952" spans="4:66" x14ac:dyDescent="0.25">
      <c r="D6952"/>
      <c r="E6952" s="10"/>
      <c r="F6952" s="10"/>
      <c r="G6952" s="10"/>
      <c r="H6952" s="10"/>
      <c r="I6952" s="10"/>
      <c r="J6952" s="10"/>
      <c r="K6952" s="11"/>
      <c r="L6952" s="11"/>
      <c r="M6952" s="12"/>
      <c r="N6952" s="12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  <c r="AR6952" s="12"/>
      <c r="AS6952" s="12"/>
      <c r="AT6952" s="12"/>
      <c r="AU6952" s="12"/>
      <c r="AV6952" s="12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12"/>
      <c r="BG6952" s="12"/>
      <c r="BH6952" s="12"/>
      <c r="BI6952" s="12"/>
      <c r="BJ6952" s="13"/>
      <c r="BK6952" s="13"/>
      <c r="BL6952" s="13"/>
      <c r="BM6952" s="13"/>
      <c r="BN6952" s="13"/>
    </row>
    <row r="6953" spans="4:66" x14ac:dyDescent="0.25">
      <c r="D6953"/>
      <c r="E6953" s="10"/>
      <c r="F6953" s="10"/>
      <c r="G6953" s="10"/>
      <c r="H6953" s="10"/>
      <c r="I6953" s="10"/>
      <c r="J6953" s="10"/>
      <c r="K6953" s="11"/>
      <c r="L6953" s="11"/>
      <c r="M6953" s="12"/>
      <c r="N6953" s="12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  <c r="AR6953" s="12"/>
      <c r="AS6953" s="12"/>
      <c r="AT6953" s="12"/>
      <c r="AU6953" s="12"/>
      <c r="AV6953" s="12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12"/>
      <c r="BG6953" s="12"/>
      <c r="BH6953" s="12"/>
      <c r="BI6953" s="12"/>
      <c r="BJ6953" s="13"/>
      <c r="BK6953" s="13"/>
      <c r="BL6953" s="13"/>
      <c r="BM6953" s="13"/>
      <c r="BN6953" s="13"/>
    </row>
    <row r="6954" spans="4:66" x14ac:dyDescent="0.25">
      <c r="D6954"/>
      <c r="E6954" s="10"/>
      <c r="F6954" s="10"/>
      <c r="G6954" s="10"/>
      <c r="H6954" s="10"/>
      <c r="I6954" s="10"/>
      <c r="J6954" s="10"/>
      <c r="K6954" s="11"/>
      <c r="L6954" s="11"/>
      <c r="M6954" s="12"/>
      <c r="N6954" s="12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  <c r="AR6954" s="12"/>
      <c r="AS6954" s="12"/>
      <c r="AT6954" s="12"/>
      <c r="AU6954" s="12"/>
      <c r="AV6954" s="12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12"/>
      <c r="BG6954" s="12"/>
      <c r="BH6954" s="12"/>
      <c r="BI6954" s="12"/>
      <c r="BJ6954" s="13"/>
      <c r="BK6954" s="13"/>
      <c r="BL6954" s="13"/>
      <c r="BM6954" s="13"/>
      <c r="BN6954" s="13"/>
    </row>
    <row r="6955" spans="4:66" x14ac:dyDescent="0.25">
      <c r="D6955"/>
      <c r="E6955" s="10"/>
      <c r="F6955" s="10"/>
      <c r="G6955" s="10"/>
      <c r="H6955" s="10"/>
      <c r="I6955" s="10"/>
      <c r="J6955" s="10"/>
      <c r="K6955" s="11"/>
      <c r="L6955" s="11"/>
      <c r="M6955" s="12"/>
      <c r="N6955" s="12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  <c r="AR6955" s="12"/>
      <c r="AS6955" s="12"/>
      <c r="AT6955" s="12"/>
      <c r="AU6955" s="12"/>
      <c r="AV6955" s="12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12"/>
      <c r="BG6955" s="12"/>
      <c r="BH6955" s="12"/>
      <c r="BI6955" s="12"/>
      <c r="BJ6955" s="13"/>
      <c r="BK6955" s="13"/>
      <c r="BL6955" s="13"/>
      <c r="BM6955" s="13"/>
      <c r="BN6955" s="13"/>
    </row>
    <row r="6956" spans="4:66" x14ac:dyDescent="0.25">
      <c r="D6956"/>
      <c r="E6956" s="10"/>
      <c r="F6956" s="10"/>
      <c r="G6956" s="10"/>
      <c r="H6956" s="10"/>
      <c r="I6956" s="10"/>
      <c r="J6956" s="10"/>
      <c r="K6956" s="11"/>
      <c r="L6956" s="11"/>
      <c r="M6956" s="12"/>
      <c r="N6956" s="12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  <c r="AR6956" s="12"/>
      <c r="AS6956" s="12"/>
      <c r="AT6956" s="12"/>
      <c r="AU6956" s="12"/>
      <c r="AV6956" s="12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12"/>
      <c r="BG6956" s="12"/>
      <c r="BH6956" s="12"/>
      <c r="BI6956" s="12"/>
      <c r="BJ6956" s="13"/>
      <c r="BK6956" s="13"/>
      <c r="BL6956" s="13"/>
      <c r="BM6956" s="13"/>
      <c r="BN6956" s="13"/>
    </row>
    <row r="6957" spans="4:66" x14ac:dyDescent="0.25">
      <c r="D6957"/>
      <c r="E6957" s="10"/>
      <c r="F6957" s="10"/>
      <c r="G6957" s="10"/>
      <c r="H6957" s="10"/>
      <c r="I6957" s="10"/>
      <c r="J6957" s="10"/>
      <c r="K6957" s="11"/>
      <c r="L6957" s="11"/>
      <c r="M6957" s="12"/>
      <c r="N6957" s="12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  <c r="AR6957" s="12"/>
      <c r="AS6957" s="12"/>
      <c r="AT6957" s="12"/>
      <c r="AU6957" s="12"/>
      <c r="AV6957" s="12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12"/>
      <c r="BG6957" s="12"/>
      <c r="BH6957" s="12"/>
      <c r="BI6957" s="12"/>
      <c r="BJ6957" s="13"/>
      <c r="BK6957" s="13"/>
      <c r="BL6957" s="13"/>
      <c r="BM6957" s="13"/>
      <c r="BN6957" s="13"/>
    </row>
    <row r="6958" spans="4:66" x14ac:dyDescent="0.25">
      <c r="D6958"/>
      <c r="E6958" s="10"/>
      <c r="F6958" s="10"/>
      <c r="G6958" s="10"/>
      <c r="H6958" s="10"/>
      <c r="I6958" s="10"/>
      <c r="J6958" s="10"/>
      <c r="K6958" s="11"/>
      <c r="L6958" s="11"/>
      <c r="M6958" s="12"/>
      <c r="N6958" s="12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  <c r="AR6958" s="12"/>
      <c r="AS6958" s="12"/>
      <c r="AT6958" s="12"/>
      <c r="AU6958" s="12"/>
      <c r="AV6958" s="12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12"/>
      <c r="BG6958" s="12"/>
      <c r="BH6958" s="12"/>
      <c r="BI6958" s="12"/>
      <c r="BJ6958" s="13"/>
      <c r="BK6958" s="13"/>
      <c r="BL6958" s="13"/>
      <c r="BM6958" s="13"/>
      <c r="BN6958" s="13"/>
    </row>
    <row r="6959" spans="4:66" x14ac:dyDescent="0.25">
      <c r="D6959"/>
      <c r="E6959" s="10"/>
      <c r="F6959" s="10"/>
      <c r="G6959" s="10"/>
      <c r="H6959" s="10"/>
      <c r="I6959" s="10"/>
      <c r="J6959" s="10"/>
      <c r="K6959" s="11"/>
      <c r="L6959" s="11"/>
      <c r="M6959" s="12"/>
      <c r="N6959" s="12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  <c r="AR6959" s="12"/>
      <c r="AS6959" s="12"/>
      <c r="AT6959" s="12"/>
      <c r="AU6959" s="12"/>
      <c r="AV6959" s="12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12"/>
      <c r="BG6959" s="12"/>
      <c r="BH6959" s="12"/>
      <c r="BI6959" s="12"/>
      <c r="BJ6959" s="13"/>
      <c r="BK6959" s="13"/>
      <c r="BL6959" s="13"/>
      <c r="BM6959" s="13"/>
      <c r="BN6959" s="13"/>
    </row>
    <row r="6960" spans="4:66" x14ac:dyDescent="0.25">
      <c r="D6960"/>
      <c r="E6960" s="10"/>
      <c r="F6960" s="10"/>
      <c r="G6960" s="10"/>
      <c r="H6960" s="10"/>
      <c r="I6960" s="10"/>
      <c r="J6960" s="10"/>
      <c r="K6960" s="11"/>
      <c r="L6960" s="11"/>
      <c r="M6960" s="12"/>
      <c r="N6960" s="12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  <c r="AR6960" s="12"/>
      <c r="AS6960" s="12"/>
      <c r="AT6960" s="12"/>
      <c r="AU6960" s="12"/>
      <c r="AV6960" s="12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12"/>
      <c r="BG6960" s="12"/>
      <c r="BH6960" s="12"/>
      <c r="BI6960" s="12"/>
      <c r="BJ6960" s="13"/>
      <c r="BK6960" s="13"/>
      <c r="BL6960" s="13"/>
      <c r="BM6960" s="13"/>
      <c r="BN6960" s="13"/>
    </row>
    <row r="6961" spans="4:66" x14ac:dyDescent="0.25">
      <c r="D6961"/>
      <c r="E6961" s="10"/>
      <c r="F6961" s="10"/>
      <c r="G6961" s="10"/>
      <c r="H6961" s="10"/>
      <c r="I6961" s="10"/>
      <c r="J6961" s="10"/>
      <c r="K6961" s="11"/>
      <c r="L6961" s="11"/>
      <c r="M6961" s="12"/>
      <c r="N6961" s="12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  <c r="AR6961" s="12"/>
      <c r="AS6961" s="12"/>
      <c r="AT6961" s="12"/>
      <c r="AU6961" s="12"/>
      <c r="AV6961" s="12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12"/>
      <c r="BG6961" s="12"/>
      <c r="BH6961" s="12"/>
      <c r="BI6961" s="12"/>
      <c r="BJ6961" s="13"/>
      <c r="BK6961" s="13"/>
      <c r="BL6961" s="13"/>
      <c r="BM6961" s="13"/>
      <c r="BN6961" s="13"/>
    </row>
    <row r="6962" spans="4:66" x14ac:dyDescent="0.25">
      <c r="D6962"/>
      <c r="E6962" s="10"/>
      <c r="F6962" s="10"/>
      <c r="G6962" s="10"/>
      <c r="H6962" s="10"/>
      <c r="I6962" s="10"/>
      <c r="J6962" s="10"/>
      <c r="K6962" s="11"/>
      <c r="L6962" s="11"/>
      <c r="M6962" s="12"/>
      <c r="N6962" s="12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  <c r="AR6962" s="12"/>
      <c r="AS6962" s="12"/>
      <c r="AT6962" s="12"/>
      <c r="AU6962" s="12"/>
      <c r="AV6962" s="12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12"/>
      <c r="BG6962" s="12"/>
      <c r="BH6962" s="12"/>
      <c r="BI6962" s="12"/>
      <c r="BJ6962" s="13"/>
      <c r="BK6962" s="13"/>
      <c r="BL6962" s="13"/>
      <c r="BM6962" s="13"/>
      <c r="BN6962" s="13"/>
    </row>
    <row r="6963" spans="4:66" x14ac:dyDescent="0.25">
      <c r="D6963"/>
      <c r="E6963" s="10"/>
      <c r="F6963" s="10"/>
      <c r="G6963" s="10"/>
      <c r="H6963" s="10"/>
      <c r="I6963" s="10"/>
      <c r="J6963" s="10"/>
      <c r="K6963" s="11"/>
      <c r="L6963" s="11"/>
      <c r="M6963" s="12"/>
      <c r="N6963" s="12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  <c r="AR6963" s="12"/>
      <c r="AS6963" s="12"/>
      <c r="AT6963" s="12"/>
      <c r="AU6963" s="12"/>
      <c r="AV6963" s="12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12"/>
      <c r="BG6963" s="12"/>
      <c r="BH6963" s="12"/>
      <c r="BI6963" s="12"/>
      <c r="BJ6963" s="13"/>
      <c r="BK6963" s="13"/>
      <c r="BL6963" s="13"/>
      <c r="BM6963" s="13"/>
      <c r="BN6963" s="13"/>
    </row>
    <row r="6964" spans="4:66" x14ac:dyDescent="0.25">
      <c r="D6964"/>
      <c r="E6964" s="10"/>
      <c r="F6964" s="10"/>
      <c r="G6964" s="10"/>
      <c r="H6964" s="10"/>
      <c r="I6964" s="10"/>
      <c r="J6964" s="10"/>
      <c r="K6964" s="11"/>
      <c r="L6964" s="11"/>
      <c r="M6964" s="12"/>
      <c r="N6964" s="12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  <c r="AR6964" s="12"/>
      <c r="AS6964" s="12"/>
      <c r="AT6964" s="12"/>
      <c r="AU6964" s="12"/>
      <c r="AV6964" s="12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12"/>
      <c r="BG6964" s="12"/>
      <c r="BH6964" s="12"/>
      <c r="BI6964" s="12"/>
      <c r="BJ6964" s="13"/>
      <c r="BK6964" s="13"/>
      <c r="BL6964" s="13"/>
      <c r="BM6964" s="13"/>
      <c r="BN6964" s="13"/>
    </row>
    <row r="6965" spans="4:66" x14ac:dyDescent="0.25">
      <c r="D6965"/>
      <c r="E6965" s="10"/>
      <c r="F6965" s="10"/>
      <c r="G6965" s="10"/>
      <c r="H6965" s="10"/>
      <c r="I6965" s="10"/>
      <c r="J6965" s="10"/>
      <c r="K6965" s="11"/>
      <c r="L6965" s="11"/>
      <c r="M6965" s="12"/>
      <c r="N6965" s="12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  <c r="AR6965" s="12"/>
      <c r="AS6965" s="12"/>
      <c r="AT6965" s="12"/>
      <c r="AU6965" s="12"/>
      <c r="AV6965" s="12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12"/>
      <c r="BG6965" s="12"/>
      <c r="BH6965" s="12"/>
      <c r="BI6965" s="12"/>
      <c r="BJ6965" s="13"/>
      <c r="BK6965" s="13"/>
      <c r="BL6965" s="13"/>
      <c r="BM6965" s="13"/>
      <c r="BN6965" s="13"/>
    </row>
    <row r="6966" spans="4:66" x14ac:dyDescent="0.25">
      <c r="D6966"/>
      <c r="E6966" s="10"/>
      <c r="F6966" s="10"/>
      <c r="G6966" s="10"/>
      <c r="H6966" s="10"/>
      <c r="I6966" s="10"/>
      <c r="J6966" s="10"/>
      <c r="K6966" s="11"/>
      <c r="L6966" s="11"/>
      <c r="M6966" s="12"/>
      <c r="N6966" s="12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  <c r="AR6966" s="12"/>
      <c r="AS6966" s="12"/>
      <c r="AT6966" s="12"/>
      <c r="AU6966" s="12"/>
      <c r="AV6966" s="12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12"/>
      <c r="BG6966" s="12"/>
      <c r="BH6966" s="12"/>
      <c r="BI6966" s="12"/>
      <c r="BJ6966" s="13"/>
      <c r="BK6966" s="13"/>
      <c r="BL6966" s="13"/>
      <c r="BM6966" s="13"/>
      <c r="BN6966" s="13"/>
    </row>
    <row r="6967" spans="4:66" x14ac:dyDescent="0.25">
      <c r="D6967"/>
      <c r="E6967" s="10"/>
      <c r="F6967" s="10"/>
      <c r="G6967" s="10"/>
      <c r="H6967" s="10"/>
      <c r="I6967" s="10"/>
      <c r="J6967" s="10"/>
      <c r="K6967" s="11"/>
      <c r="L6967" s="11"/>
      <c r="M6967" s="12"/>
      <c r="N6967" s="12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  <c r="AR6967" s="12"/>
      <c r="AS6967" s="12"/>
      <c r="AT6967" s="12"/>
      <c r="AU6967" s="12"/>
      <c r="AV6967" s="12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12"/>
      <c r="BG6967" s="12"/>
      <c r="BH6967" s="12"/>
      <c r="BI6967" s="12"/>
      <c r="BJ6967" s="13"/>
      <c r="BK6967" s="13"/>
      <c r="BL6967" s="13"/>
      <c r="BM6967" s="13"/>
      <c r="BN6967" s="13"/>
    </row>
    <row r="6968" spans="4:66" x14ac:dyDescent="0.25">
      <c r="D6968"/>
      <c r="E6968" s="10"/>
      <c r="F6968" s="10"/>
      <c r="G6968" s="10"/>
      <c r="H6968" s="10"/>
      <c r="I6968" s="10"/>
      <c r="J6968" s="10"/>
      <c r="K6968" s="11"/>
      <c r="L6968" s="11"/>
      <c r="M6968" s="12"/>
      <c r="N6968" s="12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  <c r="AR6968" s="12"/>
      <c r="AS6968" s="12"/>
      <c r="AT6968" s="12"/>
      <c r="AU6968" s="12"/>
      <c r="AV6968" s="12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12"/>
      <c r="BG6968" s="12"/>
      <c r="BH6968" s="12"/>
      <c r="BI6968" s="12"/>
      <c r="BJ6968" s="13"/>
      <c r="BK6968" s="13"/>
      <c r="BL6968" s="13"/>
      <c r="BM6968" s="13"/>
      <c r="BN6968" s="13"/>
    </row>
    <row r="6969" spans="4:66" x14ac:dyDescent="0.25">
      <c r="D6969"/>
      <c r="E6969" s="10"/>
      <c r="F6969" s="10"/>
      <c r="G6969" s="10"/>
      <c r="H6969" s="10"/>
      <c r="I6969" s="10"/>
      <c r="J6969" s="10"/>
      <c r="K6969" s="11"/>
      <c r="L6969" s="11"/>
      <c r="M6969" s="12"/>
      <c r="N6969" s="12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  <c r="AR6969" s="12"/>
      <c r="AS6969" s="12"/>
      <c r="AT6969" s="12"/>
      <c r="AU6969" s="12"/>
      <c r="AV6969" s="12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12"/>
      <c r="BG6969" s="12"/>
      <c r="BH6969" s="12"/>
      <c r="BI6969" s="12"/>
      <c r="BJ6969" s="13"/>
      <c r="BK6969" s="13"/>
      <c r="BL6969" s="13"/>
      <c r="BM6969" s="13"/>
      <c r="BN6969" s="13"/>
    </row>
    <row r="6970" spans="4:66" x14ac:dyDescent="0.25">
      <c r="D6970"/>
      <c r="E6970" s="10"/>
      <c r="F6970" s="10"/>
      <c r="G6970" s="10"/>
      <c r="H6970" s="10"/>
      <c r="I6970" s="10"/>
      <c r="J6970" s="10"/>
      <c r="K6970" s="11"/>
      <c r="L6970" s="11"/>
      <c r="M6970" s="12"/>
      <c r="N6970" s="12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  <c r="AR6970" s="12"/>
      <c r="AS6970" s="12"/>
      <c r="AT6970" s="12"/>
      <c r="AU6970" s="12"/>
      <c r="AV6970" s="12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12"/>
      <c r="BG6970" s="12"/>
      <c r="BH6970" s="12"/>
      <c r="BI6970" s="12"/>
      <c r="BJ6970" s="13"/>
      <c r="BK6970" s="13"/>
      <c r="BL6970" s="13"/>
      <c r="BM6970" s="13"/>
      <c r="BN6970" s="13"/>
    </row>
    <row r="6971" spans="4:66" x14ac:dyDescent="0.25">
      <c r="D6971"/>
      <c r="E6971" s="10"/>
      <c r="F6971" s="10"/>
      <c r="G6971" s="10"/>
      <c r="H6971" s="10"/>
      <c r="I6971" s="10"/>
      <c r="J6971" s="10"/>
      <c r="K6971" s="11"/>
      <c r="L6971" s="11"/>
      <c r="M6971" s="12"/>
      <c r="N6971" s="12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  <c r="AR6971" s="12"/>
      <c r="AS6971" s="12"/>
      <c r="AT6971" s="12"/>
      <c r="AU6971" s="12"/>
      <c r="AV6971" s="12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12"/>
      <c r="BG6971" s="12"/>
      <c r="BH6971" s="12"/>
      <c r="BI6971" s="12"/>
      <c r="BJ6971" s="13"/>
      <c r="BK6971" s="13"/>
      <c r="BL6971" s="13"/>
      <c r="BM6971" s="13"/>
      <c r="BN6971" s="13"/>
    </row>
    <row r="6972" spans="4:66" x14ac:dyDescent="0.25">
      <c r="D6972"/>
      <c r="E6972" s="10"/>
      <c r="F6972" s="10"/>
      <c r="G6972" s="10"/>
      <c r="H6972" s="10"/>
      <c r="I6972" s="10"/>
      <c r="J6972" s="10"/>
      <c r="K6972" s="11"/>
      <c r="L6972" s="11"/>
      <c r="M6972" s="12"/>
      <c r="N6972" s="12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  <c r="AR6972" s="12"/>
      <c r="AS6972" s="12"/>
      <c r="AT6972" s="12"/>
      <c r="AU6972" s="12"/>
      <c r="AV6972" s="12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12"/>
      <c r="BG6972" s="12"/>
      <c r="BH6972" s="12"/>
      <c r="BI6972" s="12"/>
      <c r="BJ6972" s="13"/>
      <c r="BK6972" s="13"/>
      <c r="BL6972" s="13"/>
      <c r="BM6972" s="13"/>
      <c r="BN6972" s="13"/>
    </row>
    <row r="6973" spans="4:66" x14ac:dyDescent="0.25">
      <c r="D6973"/>
      <c r="E6973" s="10"/>
      <c r="F6973" s="10"/>
      <c r="G6973" s="10"/>
      <c r="H6973" s="10"/>
      <c r="I6973" s="10"/>
      <c r="J6973" s="10"/>
      <c r="K6973" s="11"/>
      <c r="L6973" s="11"/>
      <c r="M6973" s="12"/>
      <c r="N6973" s="12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  <c r="AR6973" s="12"/>
      <c r="AS6973" s="12"/>
      <c r="AT6973" s="12"/>
      <c r="AU6973" s="12"/>
      <c r="AV6973" s="12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12"/>
      <c r="BG6973" s="12"/>
      <c r="BH6973" s="12"/>
      <c r="BI6973" s="12"/>
      <c r="BJ6973" s="13"/>
      <c r="BK6973" s="13"/>
      <c r="BL6973" s="13"/>
      <c r="BM6973" s="13"/>
      <c r="BN6973" s="13"/>
    </row>
    <row r="6974" spans="4:66" x14ac:dyDescent="0.25">
      <c r="D6974"/>
      <c r="E6974" s="10"/>
      <c r="F6974" s="10"/>
      <c r="G6974" s="10"/>
      <c r="H6974" s="10"/>
      <c r="I6974" s="10"/>
      <c r="J6974" s="10"/>
      <c r="K6974" s="11"/>
      <c r="L6974" s="11"/>
      <c r="M6974" s="12"/>
      <c r="N6974" s="12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  <c r="AR6974" s="12"/>
      <c r="AS6974" s="12"/>
      <c r="AT6974" s="12"/>
      <c r="AU6974" s="12"/>
      <c r="AV6974" s="12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12"/>
      <c r="BG6974" s="12"/>
      <c r="BH6974" s="12"/>
      <c r="BI6974" s="12"/>
      <c r="BJ6974" s="13"/>
      <c r="BK6974" s="13"/>
      <c r="BL6974" s="13"/>
      <c r="BM6974" s="13"/>
      <c r="BN6974" s="13"/>
    </row>
    <row r="6975" spans="4:66" x14ac:dyDescent="0.25">
      <c r="D6975"/>
      <c r="E6975" s="10"/>
      <c r="F6975" s="10"/>
      <c r="G6975" s="10"/>
      <c r="H6975" s="10"/>
      <c r="I6975" s="10"/>
      <c r="J6975" s="10"/>
      <c r="K6975" s="11"/>
      <c r="L6975" s="11"/>
      <c r="M6975" s="12"/>
      <c r="N6975" s="12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  <c r="AR6975" s="12"/>
      <c r="AS6975" s="12"/>
      <c r="AT6975" s="12"/>
      <c r="AU6975" s="12"/>
      <c r="AV6975" s="12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12"/>
      <c r="BG6975" s="12"/>
      <c r="BH6975" s="12"/>
      <c r="BI6975" s="12"/>
      <c r="BJ6975" s="13"/>
      <c r="BK6975" s="13"/>
      <c r="BL6975" s="13"/>
      <c r="BM6975" s="13"/>
      <c r="BN6975" s="13"/>
    </row>
    <row r="6976" spans="4:66" x14ac:dyDescent="0.25">
      <c r="D6976"/>
      <c r="E6976" s="10"/>
      <c r="F6976" s="10"/>
      <c r="G6976" s="10"/>
      <c r="H6976" s="10"/>
      <c r="I6976" s="10"/>
      <c r="J6976" s="10"/>
      <c r="K6976" s="11"/>
      <c r="L6976" s="11"/>
      <c r="M6976" s="12"/>
      <c r="N6976" s="12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  <c r="AR6976" s="12"/>
      <c r="AS6976" s="12"/>
      <c r="AT6976" s="12"/>
      <c r="AU6976" s="12"/>
      <c r="AV6976" s="12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12"/>
      <c r="BG6976" s="12"/>
      <c r="BH6976" s="12"/>
      <c r="BI6976" s="12"/>
      <c r="BJ6976" s="13"/>
      <c r="BK6976" s="13"/>
      <c r="BL6976" s="13"/>
      <c r="BM6976" s="13"/>
      <c r="BN6976" s="13"/>
    </row>
    <row r="6977" spans="4:66" x14ac:dyDescent="0.25">
      <c r="D6977"/>
      <c r="E6977" s="10"/>
      <c r="F6977" s="10"/>
      <c r="G6977" s="10"/>
      <c r="H6977" s="10"/>
      <c r="I6977" s="10"/>
      <c r="J6977" s="10"/>
      <c r="K6977" s="11"/>
      <c r="L6977" s="11"/>
      <c r="M6977" s="12"/>
      <c r="N6977" s="12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  <c r="AR6977" s="12"/>
      <c r="AS6977" s="12"/>
      <c r="AT6977" s="12"/>
      <c r="AU6977" s="12"/>
      <c r="AV6977" s="12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12"/>
      <c r="BG6977" s="12"/>
      <c r="BH6977" s="12"/>
      <c r="BI6977" s="12"/>
      <c r="BJ6977" s="13"/>
      <c r="BK6977" s="13"/>
      <c r="BL6977" s="13"/>
      <c r="BM6977" s="13"/>
      <c r="BN6977" s="13"/>
    </row>
    <row r="6978" spans="4:66" x14ac:dyDescent="0.25">
      <c r="D6978"/>
      <c r="E6978" s="10"/>
      <c r="F6978" s="10"/>
      <c r="G6978" s="10"/>
      <c r="H6978" s="10"/>
      <c r="I6978" s="10"/>
      <c r="J6978" s="10"/>
      <c r="K6978" s="11"/>
      <c r="L6978" s="11"/>
      <c r="M6978" s="12"/>
      <c r="N6978" s="12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  <c r="AR6978" s="12"/>
      <c r="AS6978" s="12"/>
      <c r="AT6978" s="12"/>
      <c r="AU6978" s="12"/>
      <c r="AV6978" s="12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12"/>
      <c r="BG6978" s="12"/>
      <c r="BH6978" s="12"/>
      <c r="BI6978" s="12"/>
      <c r="BJ6978" s="13"/>
      <c r="BK6978" s="13"/>
      <c r="BL6978" s="13"/>
      <c r="BM6978" s="13"/>
      <c r="BN6978" s="13"/>
    </row>
    <row r="6979" spans="4:66" x14ac:dyDescent="0.25">
      <c r="D6979"/>
      <c r="E6979" s="10"/>
      <c r="F6979" s="10"/>
      <c r="G6979" s="10"/>
      <c r="H6979" s="10"/>
      <c r="I6979" s="10"/>
      <c r="J6979" s="10"/>
      <c r="K6979" s="11"/>
      <c r="L6979" s="11"/>
      <c r="M6979" s="12"/>
      <c r="N6979" s="12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  <c r="AR6979" s="12"/>
      <c r="AS6979" s="12"/>
      <c r="AT6979" s="12"/>
      <c r="AU6979" s="12"/>
      <c r="AV6979" s="12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12"/>
      <c r="BG6979" s="12"/>
      <c r="BH6979" s="12"/>
      <c r="BI6979" s="12"/>
      <c r="BJ6979" s="13"/>
      <c r="BK6979" s="13"/>
      <c r="BL6979" s="13"/>
      <c r="BM6979" s="13"/>
      <c r="BN6979" s="13"/>
    </row>
    <row r="6980" spans="4:66" x14ac:dyDescent="0.25">
      <c r="D6980"/>
      <c r="E6980" s="10"/>
      <c r="F6980" s="10"/>
      <c r="G6980" s="10"/>
      <c r="H6980" s="10"/>
      <c r="I6980" s="10"/>
      <c r="J6980" s="10"/>
      <c r="K6980" s="11"/>
      <c r="L6980" s="11"/>
      <c r="M6980" s="12"/>
      <c r="N6980" s="12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  <c r="AR6980" s="12"/>
      <c r="AS6980" s="12"/>
      <c r="AT6980" s="12"/>
      <c r="AU6980" s="12"/>
      <c r="AV6980" s="12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12"/>
      <c r="BG6980" s="12"/>
      <c r="BH6980" s="12"/>
      <c r="BI6980" s="12"/>
      <c r="BJ6980" s="13"/>
      <c r="BK6980" s="13"/>
      <c r="BL6980" s="13"/>
      <c r="BM6980" s="13"/>
      <c r="BN6980" s="13"/>
    </row>
    <row r="6981" spans="4:66" x14ac:dyDescent="0.25">
      <c r="D6981"/>
      <c r="E6981" s="10"/>
      <c r="F6981" s="10"/>
      <c r="G6981" s="10"/>
      <c r="H6981" s="10"/>
      <c r="I6981" s="10"/>
      <c r="J6981" s="10"/>
      <c r="K6981" s="11"/>
      <c r="L6981" s="11"/>
      <c r="M6981" s="12"/>
      <c r="N6981" s="12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  <c r="AR6981" s="12"/>
      <c r="AS6981" s="12"/>
      <c r="AT6981" s="12"/>
      <c r="AU6981" s="12"/>
      <c r="AV6981" s="12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12"/>
      <c r="BG6981" s="12"/>
      <c r="BH6981" s="12"/>
      <c r="BI6981" s="12"/>
      <c r="BJ6981" s="13"/>
      <c r="BK6981" s="13"/>
      <c r="BL6981" s="13"/>
      <c r="BM6981" s="13"/>
      <c r="BN6981" s="13"/>
    </row>
    <row r="6982" spans="4:66" x14ac:dyDescent="0.25">
      <c r="D6982"/>
      <c r="E6982" s="10"/>
      <c r="F6982" s="10"/>
      <c r="G6982" s="10"/>
      <c r="H6982" s="10"/>
      <c r="I6982" s="10"/>
      <c r="J6982" s="10"/>
      <c r="K6982" s="11"/>
      <c r="L6982" s="11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  <c r="AR6982" s="12"/>
      <c r="AS6982" s="12"/>
      <c r="AT6982" s="12"/>
      <c r="AU6982" s="12"/>
      <c r="AV6982" s="12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12"/>
      <c r="BG6982" s="12"/>
      <c r="BH6982" s="12"/>
      <c r="BI6982" s="12"/>
      <c r="BJ6982" s="13"/>
      <c r="BK6982" s="13"/>
      <c r="BL6982" s="13"/>
      <c r="BM6982" s="13"/>
      <c r="BN6982" s="13"/>
    </row>
    <row r="6983" spans="4:66" x14ac:dyDescent="0.25">
      <c r="D6983"/>
      <c r="E6983" s="10"/>
      <c r="F6983" s="10"/>
      <c r="G6983" s="10"/>
      <c r="H6983" s="10"/>
      <c r="I6983" s="10"/>
      <c r="J6983" s="10"/>
      <c r="K6983" s="11"/>
      <c r="L6983" s="11"/>
      <c r="M6983" s="12"/>
      <c r="N6983" s="12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  <c r="AR6983" s="12"/>
      <c r="AS6983" s="12"/>
      <c r="AT6983" s="12"/>
      <c r="AU6983" s="12"/>
      <c r="AV6983" s="12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12"/>
      <c r="BG6983" s="12"/>
      <c r="BH6983" s="12"/>
      <c r="BI6983" s="12"/>
      <c r="BJ6983" s="13"/>
      <c r="BK6983" s="13"/>
      <c r="BL6983" s="13"/>
      <c r="BM6983" s="13"/>
      <c r="BN6983" s="13"/>
    </row>
    <row r="6984" spans="4:66" x14ac:dyDescent="0.25">
      <c r="D6984"/>
      <c r="E6984" s="10"/>
      <c r="F6984" s="10"/>
      <c r="G6984" s="10"/>
      <c r="H6984" s="10"/>
      <c r="I6984" s="10"/>
      <c r="J6984" s="10"/>
      <c r="K6984" s="11"/>
      <c r="L6984" s="11"/>
      <c r="M6984" s="12"/>
      <c r="N6984" s="12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  <c r="AR6984" s="12"/>
      <c r="AS6984" s="12"/>
      <c r="AT6984" s="12"/>
      <c r="AU6984" s="12"/>
      <c r="AV6984" s="12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12"/>
      <c r="BG6984" s="12"/>
      <c r="BH6984" s="12"/>
      <c r="BI6984" s="12"/>
      <c r="BJ6984" s="13"/>
      <c r="BK6984" s="13"/>
      <c r="BL6984" s="13"/>
      <c r="BM6984" s="13"/>
      <c r="BN6984" s="13"/>
    </row>
    <row r="6985" spans="4:66" x14ac:dyDescent="0.25">
      <c r="D6985"/>
      <c r="E6985" s="10"/>
      <c r="F6985" s="10"/>
      <c r="G6985" s="10"/>
      <c r="H6985" s="10"/>
      <c r="I6985" s="10"/>
      <c r="J6985" s="10"/>
      <c r="K6985" s="11"/>
      <c r="L6985" s="11"/>
      <c r="M6985" s="12"/>
      <c r="N6985" s="12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  <c r="AR6985" s="12"/>
      <c r="AS6985" s="12"/>
      <c r="AT6985" s="12"/>
      <c r="AU6985" s="12"/>
      <c r="AV6985" s="12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12"/>
      <c r="BG6985" s="12"/>
      <c r="BH6985" s="12"/>
      <c r="BI6985" s="12"/>
      <c r="BJ6985" s="13"/>
      <c r="BK6985" s="13"/>
      <c r="BL6985" s="13"/>
      <c r="BM6985" s="13"/>
      <c r="BN6985" s="13"/>
    </row>
    <row r="6986" spans="4:66" x14ac:dyDescent="0.25">
      <c r="D6986"/>
      <c r="E6986" s="10"/>
      <c r="F6986" s="10"/>
      <c r="G6986" s="10"/>
      <c r="H6986" s="10"/>
      <c r="I6986" s="10"/>
      <c r="J6986" s="10"/>
      <c r="K6986" s="11"/>
      <c r="L6986" s="11"/>
      <c r="M6986" s="12"/>
      <c r="N6986" s="12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  <c r="AR6986" s="12"/>
      <c r="AS6986" s="12"/>
      <c r="AT6986" s="12"/>
      <c r="AU6986" s="12"/>
      <c r="AV6986" s="12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12"/>
      <c r="BG6986" s="12"/>
      <c r="BH6986" s="12"/>
      <c r="BI6986" s="12"/>
      <c r="BJ6986" s="13"/>
      <c r="BK6986" s="13"/>
      <c r="BL6986" s="13"/>
      <c r="BM6986" s="13"/>
      <c r="BN6986" s="13"/>
    </row>
    <row r="6987" spans="4:66" x14ac:dyDescent="0.25">
      <c r="D6987"/>
      <c r="E6987" s="10"/>
      <c r="F6987" s="10"/>
      <c r="G6987" s="10"/>
      <c r="H6987" s="10"/>
      <c r="I6987" s="10"/>
      <c r="J6987" s="10"/>
      <c r="K6987" s="11"/>
      <c r="L6987" s="11"/>
      <c r="M6987" s="12"/>
      <c r="N6987" s="12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  <c r="AR6987" s="12"/>
      <c r="AS6987" s="12"/>
      <c r="AT6987" s="12"/>
      <c r="AU6987" s="12"/>
      <c r="AV6987" s="12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12"/>
      <c r="BG6987" s="12"/>
      <c r="BH6987" s="12"/>
      <c r="BI6987" s="12"/>
      <c r="BJ6987" s="13"/>
      <c r="BK6987" s="13"/>
      <c r="BL6987" s="13"/>
      <c r="BM6987" s="13"/>
      <c r="BN6987" s="13"/>
    </row>
    <row r="6988" spans="4:66" x14ac:dyDescent="0.25">
      <c r="D6988"/>
      <c r="E6988" s="10"/>
      <c r="F6988" s="10"/>
      <c r="G6988" s="10"/>
      <c r="H6988" s="10"/>
      <c r="I6988" s="10"/>
      <c r="J6988" s="10"/>
      <c r="K6988" s="11"/>
      <c r="L6988" s="11"/>
      <c r="M6988" s="12"/>
      <c r="N6988" s="12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  <c r="AR6988" s="12"/>
      <c r="AS6988" s="12"/>
      <c r="AT6988" s="12"/>
      <c r="AU6988" s="12"/>
      <c r="AV6988" s="12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12"/>
      <c r="BG6988" s="12"/>
      <c r="BH6988" s="12"/>
      <c r="BI6988" s="12"/>
      <c r="BJ6988" s="13"/>
      <c r="BK6988" s="13"/>
      <c r="BL6988" s="13"/>
      <c r="BM6988" s="13"/>
      <c r="BN6988" s="13"/>
    </row>
    <row r="6989" spans="4:66" x14ac:dyDescent="0.25">
      <c r="D6989"/>
      <c r="E6989" s="10"/>
      <c r="F6989" s="10"/>
      <c r="G6989" s="10"/>
      <c r="H6989" s="10"/>
      <c r="I6989" s="10"/>
      <c r="J6989" s="10"/>
      <c r="K6989" s="11"/>
      <c r="L6989" s="11"/>
      <c r="M6989" s="12"/>
      <c r="N6989" s="12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  <c r="AR6989" s="12"/>
      <c r="AS6989" s="12"/>
      <c r="AT6989" s="12"/>
      <c r="AU6989" s="12"/>
      <c r="AV6989" s="12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12"/>
      <c r="BG6989" s="12"/>
      <c r="BH6989" s="12"/>
      <c r="BI6989" s="12"/>
      <c r="BJ6989" s="13"/>
      <c r="BK6989" s="13"/>
      <c r="BL6989" s="13"/>
      <c r="BM6989" s="13"/>
      <c r="BN6989" s="13"/>
    </row>
    <row r="6990" spans="4:66" x14ac:dyDescent="0.25">
      <c r="D6990"/>
      <c r="E6990" s="10"/>
      <c r="F6990" s="10"/>
      <c r="G6990" s="10"/>
      <c r="H6990" s="10"/>
      <c r="I6990" s="10"/>
      <c r="J6990" s="10"/>
      <c r="K6990" s="11"/>
      <c r="L6990" s="11"/>
      <c r="M6990" s="12"/>
      <c r="N6990" s="12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  <c r="AR6990" s="12"/>
      <c r="AS6990" s="12"/>
      <c r="AT6990" s="12"/>
      <c r="AU6990" s="12"/>
      <c r="AV6990" s="12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12"/>
      <c r="BG6990" s="12"/>
      <c r="BH6990" s="12"/>
      <c r="BI6990" s="12"/>
      <c r="BJ6990" s="13"/>
      <c r="BK6990" s="13"/>
      <c r="BL6990" s="13"/>
      <c r="BM6990" s="13"/>
      <c r="BN6990" s="13"/>
    </row>
    <row r="6991" spans="4:66" x14ac:dyDescent="0.25">
      <c r="D6991"/>
      <c r="E6991" s="10"/>
      <c r="F6991" s="10"/>
      <c r="G6991" s="10"/>
      <c r="H6991" s="10"/>
      <c r="I6991" s="10"/>
      <c r="J6991" s="10"/>
      <c r="K6991" s="11"/>
      <c r="L6991" s="11"/>
      <c r="M6991" s="12"/>
      <c r="N6991" s="12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  <c r="AR6991" s="12"/>
      <c r="AS6991" s="12"/>
      <c r="AT6991" s="12"/>
      <c r="AU6991" s="12"/>
      <c r="AV6991" s="12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12"/>
      <c r="BG6991" s="12"/>
      <c r="BH6991" s="12"/>
      <c r="BI6991" s="12"/>
      <c r="BJ6991" s="13"/>
      <c r="BK6991" s="13"/>
      <c r="BL6991" s="13"/>
      <c r="BM6991" s="13"/>
      <c r="BN6991" s="13"/>
    </row>
    <row r="6992" spans="4:66" x14ac:dyDescent="0.25">
      <c r="D6992"/>
      <c r="E6992" s="10"/>
      <c r="F6992" s="10"/>
      <c r="G6992" s="10"/>
      <c r="H6992" s="10"/>
      <c r="I6992" s="10"/>
      <c r="J6992" s="10"/>
      <c r="K6992" s="11"/>
      <c r="L6992" s="11"/>
      <c r="M6992" s="12"/>
      <c r="N6992" s="12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  <c r="AR6992" s="12"/>
      <c r="AS6992" s="12"/>
      <c r="AT6992" s="12"/>
      <c r="AU6992" s="12"/>
      <c r="AV6992" s="12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12"/>
      <c r="BG6992" s="12"/>
      <c r="BH6992" s="12"/>
      <c r="BI6992" s="12"/>
      <c r="BJ6992" s="13"/>
      <c r="BK6992" s="13"/>
      <c r="BL6992" s="13"/>
      <c r="BM6992" s="13"/>
      <c r="BN6992" s="13"/>
    </row>
    <row r="6993" spans="4:66" x14ac:dyDescent="0.25">
      <c r="D6993"/>
      <c r="E6993" s="10"/>
      <c r="F6993" s="10"/>
      <c r="G6993" s="10"/>
      <c r="H6993" s="10"/>
      <c r="I6993" s="10"/>
      <c r="J6993" s="10"/>
      <c r="K6993" s="11"/>
      <c r="L6993" s="11"/>
      <c r="M6993" s="12"/>
      <c r="N6993" s="12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  <c r="AR6993" s="12"/>
      <c r="AS6993" s="12"/>
      <c r="AT6993" s="12"/>
      <c r="AU6993" s="12"/>
      <c r="AV6993" s="12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12"/>
      <c r="BG6993" s="12"/>
      <c r="BH6993" s="12"/>
      <c r="BI6993" s="12"/>
      <c r="BJ6993" s="13"/>
      <c r="BK6993" s="13"/>
      <c r="BL6993" s="13"/>
      <c r="BM6993" s="13"/>
      <c r="BN6993" s="13"/>
    </row>
    <row r="6994" spans="4:66" x14ac:dyDescent="0.25">
      <c r="D6994"/>
      <c r="E6994" s="10"/>
      <c r="F6994" s="10"/>
      <c r="G6994" s="10"/>
      <c r="H6994" s="10"/>
      <c r="I6994" s="10"/>
      <c r="J6994" s="10"/>
      <c r="K6994" s="11"/>
      <c r="L6994" s="11"/>
      <c r="M6994" s="12"/>
      <c r="N6994" s="12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  <c r="AR6994" s="12"/>
      <c r="AS6994" s="12"/>
      <c r="AT6994" s="12"/>
      <c r="AU6994" s="12"/>
      <c r="AV6994" s="12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12"/>
      <c r="BG6994" s="12"/>
      <c r="BH6994" s="12"/>
      <c r="BI6994" s="12"/>
      <c r="BJ6994" s="13"/>
      <c r="BK6994" s="13"/>
      <c r="BL6994" s="13"/>
      <c r="BM6994" s="13"/>
      <c r="BN6994" s="13"/>
    </row>
    <row r="6995" spans="4:66" x14ac:dyDescent="0.25">
      <c r="D6995"/>
      <c r="E6995" s="10"/>
      <c r="F6995" s="10"/>
      <c r="G6995" s="10"/>
      <c r="H6995" s="10"/>
      <c r="I6995" s="10"/>
      <c r="J6995" s="10"/>
      <c r="K6995" s="11"/>
      <c r="L6995" s="11"/>
      <c r="M6995" s="12"/>
      <c r="N6995" s="12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  <c r="AR6995" s="12"/>
      <c r="AS6995" s="12"/>
      <c r="AT6995" s="12"/>
      <c r="AU6995" s="12"/>
      <c r="AV6995" s="12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12"/>
      <c r="BG6995" s="12"/>
      <c r="BH6995" s="12"/>
      <c r="BI6995" s="12"/>
      <c r="BJ6995" s="13"/>
      <c r="BK6995" s="13"/>
      <c r="BL6995" s="13"/>
      <c r="BM6995" s="13"/>
      <c r="BN6995" s="13"/>
    </row>
    <row r="6996" spans="4:66" x14ac:dyDescent="0.25">
      <c r="D6996"/>
      <c r="E6996" s="10"/>
      <c r="F6996" s="10"/>
      <c r="G6996" s="10"/>
      <c r="H6996" s="10"/>
      <c r="I6996" s="10"/>
      <c r="J6996" s="10"/>
      <c r="K6996" s="11"/>
      <c r="L6996" s="11"/>
      <c r="M6996" s="12"/>
      <c r="N6996" s="12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  <c r="AR6996" s="12"/>
      <c r="AS6996" s="12"/>
      <c r="AT6996" s="12"/>
      <c r="AU6996" s="12"/>
      <c r="AV6996" s="12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12"/>
      <c r="BG6996" s="12"/>
      <c r="BH6996" s="12"/>
      <c r="BI6996" s="12"/>
      <c r="BJ6996" s="13"/>
      <c r="BK6996" s="13"/>
      <c r="BL6996" s="13"/>
      <c r="BM6996" s="13"/>
      <c r="BN6996" s="13"/>
    </row>
    <row r="6997" spans="4:66" x14ac:dyDescent="0.25">
      <c r="D6997"/>
      <c r="E6997" s="10"/>
      <c r="F6997" s="10"/>
      <c r="G6997" s="10"/>
      <c r="H6997" s="10"/>
      <c r="I6997" s="10"/>
      <c r="J6997" s="10"/>
      <c r="K6997" s="11"/>
      <c r="L6997" s="11"/>
      <c r="M6997" s="12"/>
      <c r="N6997" s="12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  <c r="AR6997" s="12"/>
      <c r="AS6997" s="12"/>
      <c r="AT6997" s="12"/>
      <c r="AU6997" s="12"/>
      <c r="AV6997" s="12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12"/>
      <c r="BG6997" s="12"/>
      <c r="BH6997" s="12"/>
      <c r="BI6997" s="12"/>
      <c r="BJ6997" s="13"/>
      <c r="BK6997" s="13"/>
      <c r="BL6997" s="13"/>
      <c r="BM6997" s="13"/>
      <c r="BN6997" s="13"/>
    </row>
    <row r="6998" spans="4:66" x14ac:dyDescent="0.25">
      <c r="D6998"/>
      <c r="E6998" s="10"/>
      <c r="F6998" s="10"/>
      <c r="G6998" s="10"/>
      <c r="H6998" s="10"/>
      <c r="I6998" s="10"/>
      <c r="J6998" s="10"/>
      <c r="K6998" s="11"/>
      <c r="L6998" s="11"/>
      <c r="M6998" s="12"/>
      <c r="N6998" s="12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  <c r="AR6998" s="12"/>
      <c r="AS6998" s="12"/>
      <c r="AT6998" s="12"/>
      <c r="AU6998" s="12"/>
      <c r="AV6998" s="12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12"/>
      <c r="BG6998" s="12"/>
      <c r="BH6998" s="12"/>
      <c r="BI6998" s="12"/>
      <c r="BJ6998" s="13"/>
      <c r="BK6998" s="13"/>
      <c r="BL6998" s="13"/>
      <c r="BM6998" s="13"/>
      <c r="BN6998" s="13"/>
    </row>
    <row r="6999" spans="4:66" x14ac:dyDescent="0.25">
      <c r="D6999"/>
      <c r="E6999" s="10"/>
      <c r="F6999" s="10"/>
      <c r="G6999" s="10"/>
      <c r="H6999" s="10"/>
      <c r="I6999" s="10"/>
      <c r="J6999" s="10"/>
      <c r="K6999" s="11"/>
      <c r="L6999" s="11"/>
      <c r="M6999" s="12"/>
      <c r="N6999" s="12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  <c r="AR6999" s="12"/>
      <c r="AS6999" s="12"/>
      <c r="AT6999" s="12"/>
      <c r="AU6999" s="12"/>
      <c r="AV6999" s="12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12"/>
      <c r="BG6999" s="12"/>
      <c r="BH6999" s="12"/>
      <c r="BI6999" s="12"/>
      <c r="BJ6999" s="13"/>
      <c r="BK6999" s="13"/>
      <c r="BL6999" s="13"/>
      <c r="BM6999" s="13"/>
      <c r="BN6999" s="13"/>
    </row>
    <row r="7000" spans="4:66" x14ac:dyDescent="0.25">
      <c r="D7000"/>
      <c r="E7000" s="10"/>
      <c r="F7000" s="10"/>
      <c r="G7000" s="10"/>
      <c r="H7000" s="10"/>
      <c r="I7000" s="10"/>
      <c r="J7000" s="10"/>
      <c r="K7000" s="11"/>
      <c r="L7000" s="11"/>
      <c r="M7000" s="12"/>
      <c r="N7000" s="12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  <c r="AR7000" s="12"/>
      <c r="AS7000" s="12"/>
      <c r="AT7000" s="12"/>
      <c r="AU7000" s="12"/>
      <c r="AV7000" s="12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12"/>
      <c r="BG7000" s="12"/>
      <c r="BH7000" s="12"/>
      <c r="BI7000" s="12"/>
      <c r="BJ7000" s="13"/>
      <c r="BK7000" s="13"/>
      <c r="BL7000" s="13"/>
      <c r="BM7000" s="13"/>
      <c r="BN7000" s="13"/>
    </row>
    <row r="7001" spans="4:66" x14ac:dyDescent="0.25">
      <c r="D7001"/>
      <c r="E7001" s="10"/>
      <c r="F7001" s="10"/>
      <c r="G7001" s="10"/>
      <c r="H7001" s="10"/>
      <c r="I7001" s="10"/>
      <c r="J7001" s="10"/>
      <c r="K7001" s="11"/>
      <c r="L7001" s="11"/>
      <c r="M7001" s="12"/>
      <c r="N7001" s="12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  <c r="AR7001" s="12"/>
      <c r="AS7001" s="12"/>
      <c r="AT7001" s="12"/>
      <c r="AU7001" s="12"/>
      <c r="AV7001" s="12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12"/>
      <c r="BG7001" s="12"/>
      <c r="BH7001" s="12"/>
      <c r="BI7001" s="12"/>
      <c r="BJ7001" s="13"/>
      <c r="BK7001" s="13"/>
      <c r="BL7001" s="13"/>
      <c r="BM7001" s="13"/>
      <c r="BN7001" s="13"/>
    </row>
    <row r="7002" spans="4:66" x14ac:dyDescent="0.25">
      <c r="D7002"/>
      <c r="E7002" s="10"/>
      <c r="F7002" s="10"/>
      <c r="G7002" s="10"/>
      <c r="H7002" s="10"/>
      <c r="I7002" s="10"/>
      <c r="J7002" s="10"/>
      <c r="K7002" s="11"/>
      <c r="L7002" s="11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  <c r="AR7002" s="12"/>
      <c r="AS7002" s="12"/>
      <c r="AT7002" s="12"/>
      <c r="AU7002" s="12"/>
      <c r="AV7002" s="12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12"/>
      <c r="BG7002" s="12"/>
      <c r="BH7002" s="12"/>
      <c r="BI7002" s="12"/>
      <c r="BJ7002" s="13"/>
      <c r="BK7002" s="13"/>
      <c r="BL7002" s="13"/>
      <c r="BM7002" s="13"/>
      <c r="BN7002" s="13"/>
    </row>
    <row r="7003" spans="4:66" x14ac:dyDescent="0.25">
      <c r="D7003"/>
      <c r="E7003" s="10"/>
      <c r="F7003" s="10"/>
      <c r="G7003" s="10"/>
      <c r="H7003" s="10"/>
      <c r="I7003" s="10"/>
      <c r="J7003" s="10"/>
      <c r="K7003" s="11"/>
      <c r="L7003" s="11"/>
      <c r="M7003" s="12"/>
      <c r="N7003" s="12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  <c r="AR7003" s="12"/>
      <c r="AS7003" s="12"/>
      <c r="AT7003" s="12"/>
      <c r="AU7003" s="12"/>
      <c r="AV7003" s="12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12"/>
      <c r="BG7003" s="12"/>
      <c r="BH7003" s="12"/>
      <c r="BI7003" s="12"/>
      <c r="BJ7003" s="13"/>
      <c r="BK7003" s="13"/>
      <c r="BL7003" s="13"/>
      <c r="BM7003" s="13"/>
      <c r="BN7003" s="13"/>
    </row>
    <row r="7004" spans="4:66" x14ac:dyDescent="0.25">
      <c r="D7004"/>
      <c r="E7004" s="10"/>
      <c r="F7004" s="10"/>
      <c r="G7004" s="10"/>
      <c r="H7004" s="10"/>
      <c r="I7004" s="10"/>
      <c r="J7004" s="10"/>
      <c r="K7004" s="11"/>
      <c r="L7004" s="11"/>
      <c r="M7004" s="12"/>
      <c r="N7004" s="12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  <c r="AR7004" s="12"/>
      <c r="AS7004" s="12"/>
      <c r="AT7004" s="12"/>
      <c r="AU7004" s="12"/>
      <c r="AV7004" s="12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12"/>
      <c r="BG7004" s="12"/>
      <c r="BH7004" s="12"/>
      <c r="BI7004" s="12"/>
      <c r="BJ7004" s="13"/>
      <c r="BK7004" s="13"/>
      <c r="BL7004" s="13"/>
      <c r="BM7004" s="13"/>
      <c r="BN7004" s="13"/>
    </row>
    <row r="7005" spans="4:66" x14ac:dyDescent="0.25">
      <c r="D7005"/>
      <c r="E7005" s="10"/>
      <c r="F7005" s="10"/>
      <c r="G7005" s="10"/>
      <c r="H7005" s="10"/>
      <c r="I7005" s="10"/>
      <c r="J7005" s="10"/>
      <c r="K7005" s="11"/>
      <c r="L7005" s="11"/>
      <c r="M7005" s="12"/>
      <c r="N7005" s="12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  <c r="AR7005" s="12"/>
      <c r="AS7005" s="12"/>
      <c r="AT7005" s="12"/>
      <c r="AU7005" s="12"/>
      <c r="AV7005" s="12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12"/>
      <c r="BG7005" s="12"/>
      <c r="BH7005" s="12"/>
      <c r="BI7005" s="12"/>
      <c r="BJ7005" s="13"/>
      <c r="BK7005" s="13"/>
      <c r="BL7005" s="13"/>
      <c r="BM7005" s="13"/>
      <c r="BN7005" s="13"/>
    </row>
    <row r="7006" spans="4:66" x14ac:dyDescent="0.25">
      <c r="D7006"/>
      <c r="E7006" s="10"/>
      <c r="F7006" s="10"/>
      <c r="G7006" s="10"/>
      <c r="H7006" s="10"/>
      <c r="I7006" s="10"/>
      <c r="J7006" s="10"/>
      <c r="K7006" s="11"/>
      <c r="L7006" s="11"/>
      <c r="M7006" s="12"/>
      <c r="N7006" s="12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  <c r="AR7006" s="12"/>
      <c r="AS7006" s="12"/>
      <c r="AT7006" s="12"/>
      <c r="AU7006" s="12"/>
      <c r="AV7006" s="12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12"/>
      <c r="BG7006" s="12"/>
      <c r="BH7006" s="12"/>
      <c r="BI7006" s="12"/>
      <c r="BJ7006" s="13"/>
      <c r="BK7006" s="13"/>
      <c r="BL7006" s="13"/>
      <c r="BM7006" s="13"/>
      <c r="BN7006" s="13"/>
    </row>
    <row r="7007" spans="4:66" x14ac:dyDescent="0.25">
      <c r="D7007"/>
      <c r="E7007" s="10"/>
      <c r="F7007" s="10"/>
      <c r="G7007" s="10"/>
      <c r="H7007" s="10"/>
      <c r="I7007" s="10"/>
      <c r="J7007" s="10"/>
      <c r="K7007" s="11"/>
      <c r="L7007" s="11"/>
      <c r="M7007" s="12"/>
      <c r="N7007" s="12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  <c r="AR7007" s="12"/>
      <c r="AS7007" s="12"/>
      <c r="AT7007" s="12"/>
      <c r="AU7007" s="12"/>
      <c r="AV7007" s="12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12"/>
      <c r="BG7007" s="12"/>
      <c r="BH7007" s="12"/>
      <c r="BI7007" s="12"/>
      <c r="BJ7007" s="13"/>
      <c r="BK7007" s="13"/>
      <c r="BL7007" s="13"/>
      <c r="BM7007" s="13"/>
      <c r="BN7007" s="13"/>
    </row>
    <row r="7008" spans="4:66" x14ac:dyDescent="0.25">
      <c r="D7008"/>
      <c r="E7008" s="10"/>
      <c r="F7008" s="10"/>
      <c r="G7008" s="10"/>
      <c r="H7008" s="10"/>
      <c r="I7008" s="10"/>
      <c r="J7008" s="10"/>
      <c r="K7008" s="11"/>
      <c r="L7008" s="11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  <c r="AR7008" s="12"/>
      <c r="AS7008" s="12"/>
      <c r="AT7008" s="12"/>
      <c r="AU7008" s="12"/>
      <c r="AV7008" s="12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12"/>
      <c r="BG7008" s="12"/>
      <c r="BH7008" s="12"/>
      <c r="BI7008" s="12"/>
      <c r="BJ7008" s="13"/>
      <c r="BK7008" s="13"/>
      <c r="BL7008" s="13"/>
      <c r="BM7008" s="13"/>
      <c r="BN7008" s="13"/>
    </row>
    <row r="7009" spans="4:66" x14ac:dyDescent="0.25">
      <c r="D7009"/>
      <c r="E7009" s="10"/>
      <c r="F7009" s="10"/>
      <c r="G7009" s="10"/>
      <c r="H7009" s="10"/>
      <c r="I7009" s="10"/>
      <c r="J7009" s="10"/>
      <c r="K7009" s="11"/>
      <c r="L7009" s="11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  <c r="AR7009" s="12"/>
      <c r="AS7009" s="12"/>
      <c r="AT7009" s="12"/>
      <c r="AU7009" s="12"/>
      <c r="AV7009" s="12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12"/>
      <c r="BG7009" s="12"/>
      <c r="BH7009" s="12"/>
      <c r="BI7009" s="12"/>
      <c r="BJ7009" s="13"/>
      <c r="BK7009" s="13"/>
      <c r="BL7009" s="13"/>
      <c r="BM7009" s="13"/>
      <c r="BN7009" s="13"/>
    </row>
    <row r="7010" spans="4:66" s="14" customFormat="1" x14ac:dyDescent="0.25">
      <c r="K7010" s="16"/>
      <c r="L7010" s="16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  <c r="Y7010" s="17"/>
      <c r="Z7010" s="17"/>
      <c r="AA7010" s="17"/>
      <c r="AB7010" s="17"/>
      <c r="AC7010" s="17"/>
      <c r="AD7010" s="17"/>
      <c r="AE7010" s="17"/>
      <c r="AF7010" s="17"/>
      <c r="AG7010" s="17"/>
      <c r="AH7010" s="17"/>
      <c r="AI7010" s="17"/>
      <c r="AJ7010" s="17"/>
      <c r="AK7010" s="17"/>
      <c r="AL7010" s="17"/>
      <c r="AM7010" s="17"/>
      <c r="AN7010" s="17"/>
      <c r="AO7010" s="17"/>
      <c r="AP7010" s="17"/>
      <c r="AQ7010" s="17"/>
      <c r="AR7010" s="17"/>
      <c r="AS7010" s="17"/>
      <c r="AT7010" s="17"/>
      <c r="AU7010" s="17"/>
      <c r="AV7010" s="17"/>
      <c r="AW7010" s="17"/>
      <c r="AX7010" s="17"/>
      <c r="AY7010" s="17"/>
      <c r="AZ7010" s="17"/>
      <c r="BA7010" s="17"/>
      <c r="BB7010" s="17"/>
      <c r="BC7010" s="17"/>
      <c r="BD7010" s="17"/>
      <c r="BE7010" s="17"/>
      <c r="BF7010" s="17"/>
      <c r="BG7010" s="17"/>
      <c r="BH7010" s="17"/>
      <c r="BI7010" s="17"/>
      <c r="BJ7010" s="18"/>
      <c r="BK7010" s="18"/>
      <c r="BL7010" s="18"/>
      <c r="BM7010" s="18"/>
      <c r="BN7010" s="18"/>
    </row>
    <row r="7011" spans="4:66" x14ac:dyDescent="0.25">
      <c r="D7011"/>
      <c r="E7011" s="10"/>
      <c r="F7011" s="10"/>
      <c r="G7011" s="10"/>
      <c r="H7011" s="10"/>
      <c r="I7011" s="10"/>
      <c r="J7011" s="10"/>
      <c r="K7011" s="11"/>
      <c r="L7011" s="11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  <c r="AR7011" s="12"/>
      <c r="AS7011" s="12"/>
      <c r="AT7011" s="12"/>
      <c r="AU7011" s="12"/>
      <c r="AV7011" s="12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12"/>
      <c r="BG7011" s="12"/>
      <c r="BH7011" s="12"/>
      <c r="BI7011" s="12"/>
      <c r="BJ7011" s="13"/>
      <c r="BK7011" s="13"/>
      <c r="BL7011" s="13"/>
      <c r="BM7011" s="13"/>
      <c r="BN7011" s="13"/>
    </row>
    <row r="7012" spans="4:66" x14ac:dyDescent="0.25">
      <c r="D7012"/>
      <c r="E7012" s="10"/>
      <c r="F7012" s="10"/>
      <c r="G7012" s="10"/>
      <c r="H7012" s="10"/>
      <c r="I7012" s="10"/>
      <c r="J7012" s="10"/>
      <c r="K7012" s="11"/>
      <c r="L7012" s="11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  <c r="AR7012" s="12"/>
      <c r="AS7012" s="12"/>
      <c r="AT7012" s="12"/>
      <c r="AU7012" s="12"/>
      <c r="AV7012" s="12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12"/>
      <c r="BG7012" s="12"/>
      <c r="BH7012" s="12"/>
      <c r="BI7012" s="12"/>
      <c r="BJ7012" s="13"/>
      <c r="BK7012" s="13"/>
      <c r="BL7012" s="13"/>
      <c r="BM7012" s="13"/>
      <c r="BN7012" s="13"/>
    </row>
    <row r="7013" spans="4:66" x14ac:dyDescent="0.25">
      <c r="D7013"/>
      <c r="E7013" s="10"/>
      <c r="F7013" s="10"/>
      <c r="G7013" s="10"/>
      <c r="H7013" s="10"/>
      <c r="I7013" s="10"/>
      <c r="J7013" s="10"/>
      <c r="K7013" s="11"/>
      <c r="L7013" s="11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  <c r="AR7013" s="12"/>
      <c r="AS7013" s="12"/>
      <c r="AT7013" s="12"/>
      <c r="AU7013" s="12"/>
      <c r="AV7013" s="12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12"/>
      <c r="BG7013" s="12"/>
      <c r="BH7013" s="12"/>
      <c r="BI7013" s="12"/>
      <c r="BJ7013" s="13"/>
      <c r="BK7013" s="13"/>
      <c r="BL7013" s="13"/>
      <c r="BM7013" s="13"/>
      <c r="BN7013" s="13"/>
    </row>
    <row r="7014" spans="4:66" x14ac:dyDescent="0.25">
      <c r="D7014"/>
      <c r="E7014" s="10"/>
      <c r="F7014" s="10"/>
      <c r="G7014" s="10"/>
      <c r="H7014" s="10"/>
      <c r="I7014" s="10"/>
      <c r="J7014" s="10"/>
      <c r="K7014" s="11"/>
      <c r="L7014" s="11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  <c r="AR7014" s="12"/>
      <c r="AS7014" s="12"/>
      <c r="AT7014" s="12"/>
      <c r="AU7014" s="12"/>
      <c r="AV7014" s="12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12"/>
      <c r="BG7014" s="12"/>
      <c r="BH7014" s="12"/>
      <c r="BI7014" s="12"/>
      <c r="BJ7014" s="13"/>
      <c r="BK7014" s="13"/>
      <c r="BL7014" s="13"/>
      <c r="BM7014" s="13"/>
      <c r="BN7014" s="13"/>
    </row>
    <row r="7015" spans="4:66" x14ac:dyDescent="0.25">
      <c r="D7015"/>
      <c r="E7015" s="10"/>
      <c r="F7015" s="10"/>
      <c r="G7015" s="10"/>
      <c r="H7015" s="10"/>
      <c r="I7015" s="10"/>
      <c r="J7015" s="10"/>
      <c r="K7015" s="11"/>
      <c r="L7015" s="11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  <c r="AR7015" s="12"/>
      <c r="AS7015" s="12"/>
      <c r="AT7015" s="12"/>
      <c r="AU7015" s="12"/>
      <c r="AV7015" s="12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12"/>
      <c r="BG7015" s="12"/>
      <c r="BH7015" s="12"/>
      <c r="BI7015" s="12"/>
      <c r="BJ7015" s="13"/>
      <c r="BK7015" s="13"/>
      <c r="BL7015" s="13"/>
      <c r="BM7015" s="13"/>
      <c r="BN7015" s="13"/>
    </row>
    <row r="7016" spans="4:66" x14ac:dyDescent="0.25">
      <c r="D7016"/>
      <c r="E7016" s="10"/>
      <c r="F7016" s="10"/>
      <c r="G7016" s="10"/>
      <c r="H7016" s="10"/>
      <c r="I7016" s="10"/>
      <c r="J7016" s="10"/>
      <c r="K7016" s="11"/>
      <c r="L7016" s="11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  <c r="AR7016" s="12"/>
      <c r="AS7016" s="12"/>
      <c r="AT7016" s="12"/>
      <c r="AU7016" s="12"/>
      <c r="AV7016" s="12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12"/>
      <c r="BG7016" s="12"/>
      <c r="BH7016" s="12"/>
      <c r="BI7016" s="12"/>
      <c r="BJ7016" s="13"/>
      <c r="BK7016" s="13"/>
      <c r="BL7016" s="13"/>
      <c r="BM7016" s="13"/>
      <c r="BN7016" s="13"/>
    </row>
    <row r="7017" spans="4:66" x14ac:dyDescent="0.25">
      <c r="D7017"/>
      <c r="E7017" s="10"/>
      <c r="F7017" s="10"/>
      <c r="G7017" s="10"/>
      <c r="H7017" s="10"/>
      <c r="I7017" s="10"/>
      <c r="J7017" s="10"/>
      <c r="K7017" s="11"/>
      <c r="L7017" s="11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  <c r="AR7017" s="12"/>
      <c r="AS7017" s="12"/>
      <c r="AT7017" s="12"/>
      <c r="AU7017" s="12"/>
      <c r="AV7017" s="12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12"/>
      <c r="BG7017" s="12"/>
      <c r="BH7017" s="12"/>
      <c r="BI7017" s="12"/>
      <c r="BJ7017" s="13"/>
      <c r="BK7017" s="13"/>
      <c r="BL7017" s="13"/>
      <c r="BM7017" s="13"/>
      <c r="BN7017" s="13"/>
    </row>
    <row r="7018" spans="4:66" x14ac:dyDescent="0.25">
      <c r="D7018"/>
      <c r="E7018" s="10"/>
      <c r="F7018" s="10"/>
      <c r="G7018" s="10"/>
      <c r="H7018" s="10"/>
      <c r="I7018" s="10"/>
      <c r="J7018" s="10"/>
      <c r="K7018" s="11"/>
      <c r="L7018" s="11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  <c r="AR7018" s="12"/>
      <c r="AS7018" s="12"/>
      <c r="AT7018" s="12"/>
      <c r="AU7018" s="12"/>
      <c r="AV7018" s="12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12"/>
      <c r="BG7018" s="12"/>
      <c r="BH7018" s="12"/>
      <c r="BI7018" s="12"/>
      <c r="BJ7018" s="13"/>
      <c r="BK7018" s="13"/>
      <c r="BL7018" s="13"/>
      <c r="BM7018" s="13"/>
      <c r="BN7018" s="13"/>
    </row>
    <row r="7019" spans="4:66" x14ac:dyDescent="0.25">
      <c r="D7019"/>
      <c r="E7019" s="10"/>
      <c r="F7019" s="10"/>
      <c r="G7019" s="10"/>
      <c r="H7019" s="10"/>
      <c r="I7019" s="10"/>
      <c r="J7019" s="10"/>
      <c r="K7019" s="11"/>
      <c r="L7019" s="11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  <c r="AR7019" s="12"/>
      <c r="AS7019" s="12"/>
      <c r="AT7019" s="12"/>
      <c r="AU7019" s="12"/>
      <c r="AV7019" s="12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12"/>
      <c r="BG7019" s="12"/>
      <c r="BH7019" s="12"/>
      <c r="BI7019" s="12"/>
      <c r="BJ7019" s="13"/>
      <c r="BK7019" s="13"/>
      <c r="BL7019" s="13"/>
      <c r="BM7019" s="13"/>
      <c r="BN7019" s="13"/>
    </row>
    <row r="7020" spans="4:66" x14ac:dyDescent="0.25">
      <c r="D7020"/>
      <c r="E7020" s="10"/>
      <c r="F7020" s="10"/>
      <c r="G7020" s="10"/>
      <c r="H7020" s="10"/>
      <c r="I7020" s="10"/>
      <c r="J7020" s="10"/>
      <c r="K7020" s="11"/>
      <c r="L7020" s="11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  <c r="AR7020" s="12"/>
      <c r="AS7020" s="12"/>
      <c r="AT7020" s="12"/>
      <c r="AU7020" s="12"/>
      <c r="AV7020" s="12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12"/>
      <c r="BG7020" s="12"/>
      <c r="BH7020" s="12"/>
      <c r="BI7020" s="12"/>
      <c r="BJ7020" s="13"/>
      <c r="BK7020" s="13"/>
      <c r="BL7020" s="13"/>
      <c r="BM7020" s="13"/>
      <c r="BN7020" s="13"/>
    </row>
    <row r="7021" spans="4:66" x14ac:dyDescent="0.25">
      <c r="D7021"/>
      <c r="E7021" s="10"/>
      <c r="F7021" s="10"/>
      <c r="G7021" s="10"/>
      <c r="H7021" s="10"/>
      <c r="I7021" s="10"/>
      <c r="J7021" s="10"/>
      <c r="K7021" s="11"/>
      <c r="L7021" s="11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  <c r="AR7021" s="12"/>
      <c r="AS7021" s="12"/>
      <c r="AT7021" s="12"/>
      <c r="AU7021" s="12"/>
      <c r="AV7021" s="12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12"/>
      <c r="BG7021" s="12"/>
      <c r="BH7021" s="12"/>
      <c r="BI7021" s="12"/>
      <c r="BJ7021" s="13"/>
      <c r="BK7021" s="13"/>
      <c r="BL7021" s="13"/>
      <c r="BM7021" s="13"/>
      <c r="BN7021" s="13"/>
    </row>
    <row r="7022" spans="4:66" x14ac:dyDescent="0.25">
      <c r="D7022"/>
      <c r="E7022" s="10"/>
      <c r="F7022" s="10"/>
      <c r="G7022" s="10"/>
      <c r="H7022" s="10"/>
      <c r="I7022" s="10"/>
      <c r="J7022" s="10"/>
      <c r="K7022" s="11"/>
      <c r="L7022" s="11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  <c r="AR7022" s="12"/>
      <c r="AS7022" s="12"/>
      <c r="AT7022" s="12"/>
      <c r="AU7022" s="12"/>
      <c r="AV7022" s="12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12"/>
      <c r="BG7022" s="12"/>
      <c r="BH7022" s="12"/>
      <c r="BI7022" s="12"/>
      <c r="BJ7022" s="13"/>
      <c r="BK7022" s="13"/>
      <c r="BL7022" s="13"/>
      <c r="BM7022" s="13"/>
      <c r="BN7022" s="13"/>
    </row>
    <row r="7023" spans="4:66" x14ac:dyDescent="0.25">
      <c r="D7023"/>
      <c r="E7023" s="10"/>
      <c r="F7023" s="10"/>
      <c r="G7023" s="10"/>
      <c r="H7023" s="10"/>
      <c r="I7023" s="10"/>
      <c r="J7023" s="10"/>
      <c r="K7023" s="11"/>
      <c r="L7023" s="11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  <c r="AR7023" s="12"/>
      <c r="AS7023" s="12"/>
      <c r="AT7023" s="12"/>
      <c r="AU7023" s="12"/>
      <c r="AV7023" s="12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12"/>
      <c r="BG7023" s="12"/>
      <c r="BH7023" s="12"/>
      <c r="BI7023" s="12"/>
      <c r="BJ7023" s="13"/>
      <c r="BK7023" s="13"/>
      <c r="BL7023" s="13"/>
      <c r="BM7023" s="13"/>
      <c r="BN7023" s="13"/>
    </row>
    <row r="7024" spans="4:66" x14ac:dyDescent="0.25">
      <c r="D7024"/>
      <c r="E7024" s="10"/>
      <c r="F7024" s="10"/>
      <c r="G7024" s="10"/>
      <c r="H7024" s="10"/>
      <c r="I7024" s="10"/>
      <c r="J7024" s="10"/>
      <c r="K7024" s="11"/>
      <c r="L7024" s="11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  <c r="AR7024" s="12"/>
      <c r="AS7024" s="12"/>
      <c r="AT7024" s="12"/>
      <c r="AU7024" s="12"/>
      <c r="AV7024" s="12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12"/>
      <c r="BG7024" s="12"/>
      <c r="BH7024" s="12"/>
      <c r="BI7024" s="12"/>
      <c r="BJ7024" s="13"/>
      <c r="BK7024" s="13"/>
      <c r="BL7024" s="13"/>
      <c r="BM7024" s="13"/>
      <c r="BN7024" s="13"/>
    </row>
    <row r="7025" spans="4:66" x14ac:dyDescent="0.25">
      <c r="D7025"/>
      <c r="E7025" s="10"/>
      <c r="F7025" s="10"/>
      <c r="G7025" s="10"/>
      <c r="H7025" s="10"/>
      <c r="I7025" s="10"/>
      <c r="J7025" s="10"/>
      <c r="K7025" s="11"/>
      <c r="L7025" s="11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  <c r="AR7025" s="12"/>
      <c r="AS7025" s="12"/>
      <c r="AT7025" s="12"/>
      <c r="AU7025" s="12"/>
      <c r="AV7025" s="12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12"/>
      <c r="BG7025" s="12"/>
      <c r="BH7025" s="12"/>
      <c r="BI7025" s="12"/>
      <c r="BJ7025" s="13"/>
      <c r="BK7025" s="13"/>
      <c r="BL7025" s="13"/>
      <c r="BM7025" s="13"/>
      <c r="BN7025" s="13"/>
    </row>
    <row r="7026" spans="4:66" x14ac:dyDescent="0.25">
      <c r="D7026"/>
      <c r="E7026" s="10"/>
      <c r="F7026" s="10"/>
      <c r="G7026" s="10"/>
      <c r="H7026" s="10"/>
      <c r="I7026" s="10"/>
      <c r="J7026" s="10"/>
      <c r="K7026" s="11"/>
      <c r="L7026" s="11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  <c r="AR7026" s="12"/>
      <c r="AS7026" s="12"/>
      <c r="AT7026" s="12"/>
      <c r="AU7026" s="12"/>
      <c r="AV7026" s="12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12"/>
      <c r="BG7026" s="12"/>
      <c r="BH7026" s="12"/>
      <c r="BI7026" s="12"/>
      <c r="BJ7026" s="13"/>
      <c r="BK7026" s="13"/>
      <c r="BL7026" s="13"/>
      <c r="BM7026" s="13"/>
      <c r="BN7026" s="13"/>
    </row>
    <row r="7027" spans="4:66" x14ac:dyDescent="0.25">
      <c r="D7027"/>
      <c r="E7027" s="10"/>
      <c r="F7027" s="10"/>
      <c r="G7027" s="10"/>
      <c r="H7027" s="10"/>
      <c r="I7027" s="10"/>
      <c r="J7027" s="10"/>
      <c r="K7027" s="11"/>
      <c r="L7027" s="11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  <c r="AR7027" s="12"/>
      <c r="AS7027" s="12"/>
      <c r="AT7027" s="12"/>
      <c r="AU7027" s="12"/>
      <c r="AV7027" s="12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12"/>
      <c r="BG7027" s="12"/>
      <c r="BH7027" s="12"/>
      <c r="BI7027" s="12"/>
      <c r="BJ7027" s="13"/>
      <c r="BK7027" s="13"/>
      <c r="BL7027" s="13"/>
      <c r="BM7027" s="13"/>
      <c r="BN7027" s="13"/>
    </row>
    <row r="7028" spans="4:66" x14ac:dyDescent="0.25">
      <c r="D7028"/>
      <c r="E7028" s="10"/>
      <c r="F7028" s="10"/>
      <c r="G7028" s="10"/>
      <c r="H7028" s="10"/>
      <c r="I7028" s="10"/>
      <c r="J7028" s="10"/>
      <c r="K7028" s="11"/>
      <c r="L7028" s="11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  <c r="AR7028" s="12"/>
      <c r="AS7028" s="12"/>
      <c r="AT7028" s="12"/>
      <c r="AU7028" s="12"/>
      <c r="AV7028" s="12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12"/>
      <c r="BG7028" s="12"/>
      <c r="BH7028" s="12"/>
      <c r="BI7028" s="12"/>
      <c r="BJ7028" s="13"/>
      <c r="BK7028" s="13"/>
      <c r="BL7028" s="13"/>
      <c r="BM7028" s="13"/>
      <c r="BN7028" s="13"/>
    </row>
    <row r="7029" spans="4:66" x14ac:dyDescent="0.25">
      <c r="D7029"/>
      <c r="E7029" s="10"/>
      <c r="F7029" s="10"/>
      <c r="G7029" s="10"/>
      <c r="H7029" s="10"/>
      <c r="I7029" s="10"/>
      <c r="J7029" s="10"/>
      <c r="K7029" s="11"/>
      <c r="L7029" s="11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  <c r="AR7029" s="12"/>
      <c r="AS7029" s="12"/>
      <c r="AT7029" s="12"/>
      <c r="AU7029" s="12"/>
      <c r="AV7029" s="12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12"/>
      <c r="BG7029" s="12"/>
      <c r="BH7029" s="12"/>
      <c r="BI7029" s="12"/>
      <c r="BJ7029" s="13"/>
      <c r="BK7029" s="13"/>
      <c r="BL7029" s="13"/>
      <c r="BM7029" s="13"/>
      <c r="BN7029" s="13"/>
    </row>
    <row r="7030" spans="4:66" x14ac:dyDescent="0.25">
      <c r="D7030"/>
      <c r="E7030" s="10"/>
      <c r="F7030" s="10"/>
      <c r="G7030" s="10"/>
      <c r="H7030" s="10"/>
      <c r="I7030" s="10"/>
      <c r="J7030" s="10"/>
      <c r="K7030" s="11"/>
      <c r="L7030" s="11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  <c r="AR7030" s="12"/>
      <c r="AS7030" s="12"/>
      <c r="AT7030" s="12"/>
      <c r="AU7030" s="12"/>
      <c r="AV7030" s="12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12"/>
      <c r="BG7030" s="12"/>
      <c r="BH7030" s="12"/>
      <c r="BI7030" s="12"/>
      <c r="BJ7030" s="13"/>
      <c r="BK7030" s="13"/>
      <c r="BL7030" s="13"/>
      <c r="BM7030" s="13"/>
      <c r="BN7030" s="13"/>
    </row>
    <row r="7031" spans="4:66" x14ac:dyDescent="0.25">
      <c r="D7031"/>
      <c r="E7031" s="10"/>
      <c r="F7031" s="10"/>
      <c r="G7031" s="10"/>
      <c r="H7031" s="10"/>
      <c r="I7031" s="10"/>
      <c r="J7031" s="10"/>
      <c r="K7031" s="11"/>
      <c r="L7031" s="11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  <c r="AR7031" s="12"/>
      <c r="AS7031" s="12"/>
      <c r="AT7031" s="12"/>
      <c r="AU7031" s="12"/>
      <c r="AV7031" s="12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12"/>
      <c r="BG7031" s="12"/>
      <c r="BH7031" s="12"/>
      <c r="BI7031" s="12"/>
      <c r="BJ7031" s="13"/>
      <c r="BK7031" s="13"/>
      <c r="BL7031" s="13"/>
      <c r="BM7031" s="13"/>
      <c r="BN7031" s="13"/>
    </row>
    <row r="7032" spans="4:66" x14ac:dyDescent="0.25">
      <c r="D7032"/>
      <c r="E7032" s="10"/>
      <c r="F7032" s="10"/>
      <c r="G7032" s="10"/>
      <c r="H7032" s="10"/>
      <c r="I7032" s="10"/>
      <c r="J7032" s="10"/>
      <c r="K7032" s="11"/>
      <c r="L7032" s="11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  <c r="AR7032" s="12"/>
      <c r="AS7032" s="12"/>
      <c r="AT7032" s="12"/>
      <c r="AU7032" s="12"/>
      <c r="AV7032" s="12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12"/>
      <c r="BG7032" s="12"/>
      <c r="BH7032" s="12"/>
      <c r="BI7032" s="12"/>
      <c r="BJ7032" s="13"/>
      <c r="BK7032" s="13"/>
      <c r="BL7032" s="13"/>
      <c r="BM7032" s="13"/>
      <c r="BN7032" s="13"/>
    </row>
    <row r="7033" spans="4:66" x14ac:dyDescent="0.25">
      <c r="D7033"/>
      <c r="E7033" s="10"/>
      <c r="F7033" s="10"/>
      <c r="G7033" s="10"/>
      <c r="H7033" s="10"/>
      <c r="I7033" s="10"/>
      <c r="J7033" s="10"/>
      <c r="K7033" s="11"/>
      <c r="L7033" s="11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  <c r="AR7033" s="12"/>
      <c r="AS7033" s="12"/>
      <c r="AT7033" s="12"/>
      <c r="AU7033" s="12"/>
      <c r="AV7033" s="12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12"/>
      <c r="BG7033" s="12"/>
      <c r="BH7033" s="12"/>
      <c r="BI7033" s="12"/>
      <c r="BJ7033" s="13"/>
      <c r="BK7033" s="13"/>
      <c r="BL7033" s="13"/>
      <c r="BM7033" s="13"/>
      <c r="BN7033" s="13"/>
    </row>
    <row r="7034" spans="4:66" x14ac:dyDescent="0.25">
      <c r="D7034"/>
      <c r="E7034" s="10"/>
      <c r="F7034" s="10"/>
      <c r="G7034" s="10"/>
      <c r="H7034" s="10"/>
      <c r="I7034" s="10"/>
      <c r="J7034" s="10"/>
      <c r="K7034" s="11"/>
      <c r="L7034" s="11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  <c r="AR7034" s="12"/>
      <c r="AS7034" s="12"/>
      <c r="AT7034" s="12"/>
      <c r="AU7034" s="12"/>
      <c r="AV7034" s="12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12"/>
      <c r="BG7034" s="12"/>
      <c r="BH7034" s="12"/>
      <c r="BI7034" s="12"/>
      <c r="BJ7034" s="13"/>
      <c r="BK7034" s="13"/>
      <c r="BL7034" s="13"/>
      <c r="BM7034" s="13"/>
      <c r="BN7034" s="13"/>
    </row>
    <row r="7035" spans="4:66" x14ac:dyDescent="0.25">
      <c r="D7035"/>
      <c r="E7035" s="10"/>
      <c r="F7035" s="10"/>
      <c r="G7035" s="10"/>
      <c r="H7035" s="10"/>
      <c r="I7035" s="10"/>
      <c r="J7035" s="10"/>
      <c r="K7035" s="11"/>
      <c r="L7035" s="11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  <c r="AR7035" s="12"/>
      <c r="AS7035" s="12"/>
      <c r="AT7035" s="12"/>
      <c r="AU7035" s="12"/>
      <c r="AV7035" s="12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12"/>
      <c r="BG7035" s="12"/>
      <c r="BH7035" s="12"/>
      <c r="BI7035" s="12"/>
      <c r="BJ7035" s="13"/>
      <c r="BK7035" s="13"/>
      <c r="BL7035" s="13"/>
      <c r="BM7035" s="13"/>
      <c r="BN7035" s="13"/>
    </row>
    <row r="7036" spans="4:66" x14ac:dyDescent="0.25">
      <c r="D7036"/>
      <c r="E7036" s="10"/>
      <c r="F7036" s="10"/>
      <c r="G7036" s="10"/>
      <c r="H7036" s="10"/>
      <c r="I7036" s="10"/>
      <c r="J7036" s="10"/>
      <c r="K7036" s="11"/>
      <c r="L7036" s="11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  <c r="AR7036" s="12"/>
      <c r="AS7036" s="12"/>
      <c r="AT7036" s="12"/>
      <c r="AU7036" s="12"/>
      <c r="AV7036" s="12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12"/>
      <c r="BG7036" s="12"/>
      <c r="BH7036" s="12"/>
      <c r="BI7036" s="12"/>
      <c r="BJ7036" s="13"/>
      <c r="BK7036" s="13"/>
      <c r="BL7036" s="13"/>
      <c r="BM7036" s="13"/>
      <c r="BN7036" s="13"/>
    </row>
    <row r="7037" spans="4:66" x14ac:dyDescent="0.25">
      <c r="D7037"/>
      <c r="E7037" s="10"/>
      <c r="F7037" s="10"/>
      <c r="G7037" s="10"/>
      <c r="H7037" s="10"/>
      <c r="I7037" s="10"/>
      <c r="J7037" s="10"/>
      <c r="K7037" s="11"/>
      <c r="L7037" s="11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  <c r="AR7037" s="12"/>
      <c r="AS7037" s="12"/>
      <c r="AT7037" s="12"/>
      <c r="AU7037" s="12"/>
      <c r="AV7037" s="12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12"/>
      <c r="BG7037" s="12"/>
      <c r="BH7037" s="12"/>
      <c r="BI7037" s="12"/>
      <c r="BJ7037" s="13"/>
      <c r="BK7037" s="13"/>
      <c r="BL7037" s="13"/>
      <c r="BM7037" s="13"/>
      <c r="BN7037" s="13"/>
    </row>
    <row r="7038" spans="4:66" x14ac:dyDescent="0.25">
      <c r="D7038"/>
      <c r="E7038" s="10"/>
      <c r="F7038" s="10"/>
      <c r="G7038" s="10"/>
      <c r="H7038" s="10"/>
      <c r="I7038" s="10"/>
      <c r="J7038" s="10"/>
      <c r="K7038" s="11"/>
      <c r="L7038" s="11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  <c r="AR7038" s="12"/>
      <c r="AS7038" s="12"/>
      <c r="AT7038" s="12"/>
      <c r="AU7038" s="12"/>
      <c r="AV7038" s="12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12"/>
      <c r="BG7038" s="12"/>
      <c r="BH7038" s="12"/>
      <c r="BI7038" s="12"/>
      <c r="BJ7038" s="13"/>
      <c r="BK7038" s="13"/>
      <c r="BL7038" s="13"/>
      <c r="BM7038" s="13"/>
      <c r="BN7038" s="13"/>
    </row>
    <row r="7039" spans="4:66" x14ac:dyDescent="0.25">
      <c r="D7039"/>
      <c r="E7039" s="10"/>
      <c r="F7039" s="10"/>
      <c r="G7039" s="10"/>
      <c r="H7039" s="10"/>
      <c r="I7039" s="10"/>
      <c r="J7039" s="10"/>
      <c r="K7039" s="11"/>
      <c r="L7039" s="11"/>
      <c r="M7039" s="12"/>
      <c r="N7039" s="12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  <c r="AR7039" s="12"/>
      <c r="AS7039" s="12"/>
      <c r="AT7039" s="12"/>
      <c r="AU7039" s="12"/>
      <c r="AV7039" s="12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12"/>
      <c r="BG7039" s="12"/>
      <c r="BH7039" s="12"/>
      <c r="BI7039" s="12"/>
      <c r="BJ7039" s="13"/>
      <c r="BK7039" s="13"/>
      <c r="BL7039" s="13"/>
      <c r="BM7039" s="13"/>
      <c r="BN7039" s="13"/>
    </row>
    <row r="7040" spans="4:66" x14ac:dyDescent="0.25">
      <c r="D7040"/>
      <c r="E7040" s="10"/>
      <c r="F7040" s="10"/>
      <c r="G7040" s="10"/>
      <c r="H7040" s="10"/>
      <c r="I7040" s="10"/>
      <c r="J7040" s="10"/>
      <c r="K7040" s="11"/>
      <c r="L7040" s="11"/>
      <c r="M7040" s="12"/>
      <c r="N7040" s="12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  <c r="AR7040" s="12"/>
      <c r="AS7040" s="12"/>
      <c r="AT7040" s="12"/>
      <c r="AU7040" s="12"/>
      <c r="AV7040" s="12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12"/>
      <c r="BG7040" s="12"/>
      <c r="BH7040" s="12"/>
      <c r="BI7040" s="12"/>
      <c r="BJ7040" s="13"/>
      <c r="BK7040" s="13"/>
      <c r="BL7040" s="13"/>
      <c r="BM7040" s="13"/>
      <c r="BN7040" s="13"/>
    </row>
    <row r="7041" spans="4:66" x14ac:dyDescent="0.25">
      <c r="D7041"/>
      <c r="E7041" s="10"/>
      <c r="F7041" s="10"/>
      <c r="G7041" s="10"/>
      <c r="H7041" s="10"/>
      <c r="I7041" s="10"/>
      <c r="J7041" s="10"/>
      <c r="K7041" s="11"/>
      <c r="L7041" s="11"/>
      <c r="M7041" s="12"/>
      <c r="N7041" s="12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  <c r="AR7041" s="12"/>
      <c r="AS7041" s="12"/>
      <c r="AT7041" s="12"/>
      <c r="AU7041" s="12"/>
      <c r="AV7041" s="12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12"/>
      <c r="BG7041" s="12"/>
      <c r="BH7041" s="12"/>
      <c r="BI7041" s="12"/>
      <c r="BJ7041" s="13"/>
      <c r="BK7041" s="13"/>
      <c r="BL7041" s="13"/>
      <c r="BM7041" s="13"/>
      <c r="BN7041" s="13"/>
    </row>
    <row r="7042" spans="4:66" x14ac:dyDescent="0.25">
      <c r="D7042"/>
      <c r="E7042" s="10"/>
      <c r="F7042" s="10"/>
      <c r="G7042" s="10"/>
      <c r="H7042" s="10"/>
      <c r="I7042" s="10"/>
      <c r="J7042" s="10"/>
      <c r="K7042" s="11"/>
      <c r="L7042" s="11"/>
      <c r="M7042" s="12"/>
      <c r="N7042" s="12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  <c r="AR7042" s="12"/>
      <c r="AS7042" s="12"/>
      <c r="AT7042" s="12"/>
      <c r="AU7042" s="12"/>
      <c r="AV7042" s="12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12"/>
      <c r="BG7042" s="12"/>
      <c r="BH7042" s="12"/>
      <c r="BI7042" s="12"/>
      <c r="BJ7042" s="13"/>
      <c r="BK7042" s="13"/>
      <c r="BL7042" s="13"/>
      <c r="BM7042" s="13"/>
      <c r="BN7042" s="13"/>
    </row>
    <row r="7043" spans="4:66" x14ac:dyDescent="0.25">
      <c r="D7043"/>
      <c r="E7043" s="10"/>
      <c r="F7043" s="10"/>
      <c r="G7043" s="10"/>
      <c r="H7043" s="10"/>
      <c r="I7043" s="10"/>
      <c r="J7043" s="10"/>
      <c r="K7043" s="11"/>
      <c r="L7043" s="11"/>
      <c r="M7043" s="12"/>
      <c r="N7043" s="12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  <c r="AR7043" s="12"/>
      <c r="AS7043" s="12"/>
      <c r="AT7043" s="12"/>
      <c r="AU7043" s="12"/>
      <c r="AV7043" s="12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12"/>
      <c r="BG7043" s="12"/>
      <c r="BH7043" s="12"/>
      <c r="BI7043" s="12"/>
      <c r="BJ7043" s="13"/>
      <c r="BK7043" s="13"/>
      <c r="BL7043" s="13"/>
      <c r="BM7043" s="13"/>
      <c r="BN7043" s="13"/>
    </row>
    <row r="7044" spans="4:66" x14ac:dyDescent="0.25">
      <c r="D7044"/>
      <c r="E7044" s="10"/>
      <c r="F7044" s="10"/>
      <c r="G7044" s="10"/>
      <c r="H7044" s="10"/>
      <c r="I7044" s="10"/>
      <c r="J7044" s="10"/>
      <c r="K7044" s="11"/>
      <c r="L7044" s="11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  <c r="AR7044" s="12"/>
      <c r="AS7044" s="12"/>
      <c r="AT7044" s="12"/>
      <c r="AU7044" s="12"/>
      <c r="AV7044" s="12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12"/>
      <c r="BG7044" s="12"/>
      <c r="BH7044" s="12"/>
      <c r="BI7044" s="12"/>
      <c r="BJ7044" s="13"/>
      <c r="BK7044" s="13"/>
      <c r="BL7044" s="13"/>
      <c r="BM7044" s="13"/>
      <c r="BN7044" s="13"/>
    </row>
    <row r="7045" spans="4:66" x14ac:dyDescent="0.25">
      <c r="D7045"/>
      <c r="E7045" s="10"/>
      <c r="F7045" s="10"/>
      <c r="G7045" s="10"/>
      <c r="H7045" s="10"/>
      <c r="I7045" s="10"/>
      <c r="J7045" s="10"/>
      <c r="K7045" s="11"/>
      <c r="L7045" s="11"/>
      <c r="M7045" s="12"/>
      <c r="N7045" s="12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  <c r="AR7045" s="12"/>
      <c r="AS7045" s="12"/>
      <c r="AT7045" s="12"/>
      <c r="AU7045" s="12"/>
      <c r="AV7045" s="12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12"/>
      <c r="BG7045" s="12"/>
      <c r="BH7045" s="12"/>
      <c r="BI7045" s="12"/>
      <c r="BJ7045" s="13"/>
      <c r="BK7045" s="13"/>
      <c r="BL7045" s="13"/>
      <c r="BM7045" s="13"/>
      <c r="BN7045" s="13"/>
    </row>
    <row r="7046" spans="4:66" x14ac:dyDescent="0.25">
      <c r="D7046"/>
      <c r="E7046" s="10"/>
      <c r="F7046" s="10"/>
      <c r="G7046" s="10"/>
      <c r="H7046" s="10"/>
      <c r="I7046" s="10"/>
      <c r="J7046" s="10"/>
      <c r="K7046" s="11"/>
      <c r="L7046" s="11"/>
      <c r="M7046" s="12"/>
      <c r="N7046" s="12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  <c r="AR7046" s="12"/>
      <c r="AS7046" s="12"/>
      <c r="AT7046" s="12"/>
      <c r="AU7046" s="12"/>
      <c r="AV7046" s="12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12"/>
      <c r="BG7046" s="12"/>
      <c r="BH7046" s="12"/>
      <c r="BI7046" s="12"/>
      <c r="BJ7046" s="13"/>
      <c r="BK7046" s="13"/>
      <c r="BL7046" s="13"/>
      <c r="BM7046" s="13"/>
      <c r="BN7046" s="13"/>
    </row>
    <row r="7047" spans="4:66" x14ac:dyDescent="0.25">
      <c r="D7047"/>
      <c r="E7047" s="10"/>
      <c r="F7047" s="10"/>
      <c r="G7047" s="10"/>
      <c r="H7047" s="10"/>
      <c r="I7047" s="10"/>
      <c r="J7047" s="10"/>
      <c r="K7047" s="11"/>
      <c r="L7047" s="11"/>
      <c r="M7047" s="12"/>
      <c r="N7047" s="12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  <c r="AR7047" s="12"/>
      <c r="AS7047" s="12"/>
      <c r="AT7047" s="12"/>
      <c r="AU7047" s="12"/>
      <c r="AV7047" s="12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12"/>
      <c r="BG7047" s="12"/>
      <c r="BH7047" s="12"/>
      <c r="BI7047" s="12"/>
      <c r="BJ7047" s="13"/>
      <c r="BK7047" s="13"/>
      <c r="BL7047" s="13"/>
      <c r="BM7047" s="13"/>
      <c r="BN7047" s="13"/>
    </row>
    <row r="7048" spans="4:66" x14ac:dyDescent="0.25">
      <c r="D7048"/>
      <c r="E7048" s="10"/>
      <c r="F7048" s="10"/>
      <c r="G7048" s="10"/>
      <c r="H7048" s="10"/>
      <c r="I7048" s="10"/>
      <c r="J7048" s="10"/>
      <c r="K7048" s="11"/>
      <c r="L7048" s="11"/>
      <c r="M7048" s="12"/>
      <c r="N7048" s="12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  <c r="AR7048" s="12"/>
      <c r="AS7048" s="12"/>
      <c r="AT7048" s="12"/>
      <c r="AU7048" s="12"/>
      <c r="AV7048" s="12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12"/>
      <c r="BG7048" s="12"/>
      <c r="BH7048" s="12"/>
      <c r="BI7048" s="12"/>
      <c r="BJ7048" s="13"/>
      <c r="BK7048" s="13"/>
      <c r="BL7048" s="13"/>
      <c r="BM7048" s="13"/>
      <c r="BN7048" s="13"/>
    </row>
    <row r="7049" spans="4:66" x14ac:dyDescent="0.25">
      <c r="D7049"/>
      <c r="E7049" s="10"/>
      <c r="F7049" s="10"/>
      <c r="G7049" s="10"/>
      <c r="H7049" s="10"/>
      <c r="I7049" s="10"/>
      <c r="J7049" s="10"/>
      <c r="K7049" s="11"/>
      <c r="L7049" s="11"/>
      <c r="M7049" s="12"/>
      <c r="N7049" s="12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  <c r="AR7049" s="12"/>
      <c r="AS7049" s="12"/>
      <c r="AT7049" s="12"/>
      <c r="AU7049" s="12"/>
      <c r="AV7049" s="12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12"/>
      <c r="BG7049" s="12"/>
      <c r="BH7049" s="12"/>
      <c r="BI7049" s="12"/>
      <c r="BJ7049" s="13"/>
      <c r="BK7049" s="13"/>
      <c r="BL7049" s="13"/>
      <c r="BM7049" s="13"/>
      <c r="BN7049" s="13"/>
    </row>
    <row r="7050" spans="4:66" x14ac:dyDescent="0.25">
      <c r="D7050"/>
      <c r="E7050" s="10"/>
      <c r="F7050" s="10"/>
      <c r="G7050" s="10"/>
      <c r="H7050" s="10"/>
      <c r="I7050" s="10"/>
      <c r="J7050" s="10"/>
      <c r="K7050" s="11"/>
      <c r="L7050" s="11"/>
      <c r="M7050" s="12"/>
      <c r="N7050" s="12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  <c r="AR7050" s="12"/>
      <c r="AS7050" s="12"/>
      <c r="AT7050" s="12"/>
      <c r="AU7050" s="12"/>
      <c r="AV7050" s="12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12"/>
      <c r="BG7050" s="12"/>
      <c r="BH7050" s="12"/>
      <c r="BI7050" s="12"/>
      <c r="BJ7050" s="13"/>
      <c r="BK7050" s="13"/>
      <c r="BL7050" s="13"/>
      <c r="BM7050" s="13"/>
      <c r="BN7050" s="13"/>
    </row>
    <row r="7051" spans="4:66" x14ac:dyDescent="0.25">
      <c r="D7051"/>
      <c r="E7051" s="10"/>
      <c r="F7051" s="10"/>
      <c r="G7051" s="10"/>
      <c r="H7051" s="10"/>
      <c r="I7051" s="10"/>
      <c r="J7051" s="10"/>
      <c r="K7051" s="11"/>
      <c r="L7051" s="11"/>
      <c r="M7051" s="12"/>
      <c r="N7051" s="12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  <c r="AR7051" s="12"/>
      <c r="AS7051" s="12"/>
      <c r="AT7051" s="12"/>
      <c r="AU7051" s="12"/>
      <c r="AV7051" s="12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12"/>
      <c r="BG7051" s="12"/>
      <c r="BH7051" s="12"/>
      <c r="BI7051" s="12"/>
      <c r="BJ7051" s="13"/>
      <c r="BK7051" s="13"/>
      <c r="BL7051" s="13"/>
      <c r="BM7051" s="13"/>
      <c r="BN7051" s="13"/>
    </row>
    <row r="7052" spans="4:66" x14ac:dyDescent="0.25">
      <c r="D7052"/>
      <c r="E7052" s="10"/>
      <c r="F7052" s="10"/>
      <c r="G7052" s="10"/>
      <c r="H7052" s="10"/>
      <c r="I7052" s="10"/>
      <c r="J7052" s="10"/>
      <c r="K7052" s="11"/>
      <c r="L7052" s="11"/>
      <c r="M7052" s="12"/>
      <c r="N7052" s="12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  <c r="AR7052" s="12"/>
      <c r="AS7052" s="12"/>
      <c r="AT7052" s="12"/>
      <c r="AU7052" s="12"/>
      <c r="AV7052" s="12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12"/>
      <c r="BG7052" s="12"/>
      <c r="BH7052" s="12"/>
      <c r="BI7052" s="12"/>
      <c r="BJ7052" s="13"/>
      <c r="BK7052" s="13"/>
      <c r="BL7052" s="13"/>
      <c r="BM7052" s="13"/>
      <c r="BN7052" s="13"/>
    </row>
    <row r="7053" spans="4:66" x14ac:dyDescent="0.25">
      <c r="D7053"/>
      <c r="E7053" s="10"/>
      <c r="F7053" s="10"/>
      <c r="G7053" s="10"/>
      <c r="H7053" s="10"/>
      <c r="I7053" s="10"/>
      <c r="J7053" s="10"/>
      <c r="K7053" s="11"/>
      <c r="L7053" s="11"/>
      <c r="M7053" s="12"/>
      <c r="N7053" s="12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  <c r="AR7053" s="12"/>
      <c r="AS7053" s="12"/>
      <c r="AT7053" s="12"/>
      <c r="AU7053" s="12"/>
      <c r="AV7053" s="12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12"/>
      <c r="BG7053" s="12"/>
      <c r="BH7053" s="12"/>
      <c r="BI7053" s="12"/>
      <c r="BJ7053" s="13"/>
      <c r="BK7053" s="13"/>
      <c r="BL7053" s="13"/>
      <c r="BM7053" s="13"/>
      <c r="BN7053" s="13"/>
    </row>
    <row r="7054" spans="4:66" s="14" customFormat="1" x14ac:dyDescent="0.25">
      <c r="K7054" s="16"/>
      <c r="L7054" s="16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  <c r="Y7054" s="17"/>
      <c r="Z7054" s="17"/>
      <c r="AA7054" s="17"/>
      <c r="AB7054" s="17"/>
      <c r="AC7054" s="17"/>
      <c r="AD7054" s="17"/>
      <c r="AE7054" s="17"/>
      <c r="AF7054" s="17"/>
      <c r="AG7054" s="17"/>
      <c r="AH7054" s="17"/>
      <c r="AI7054" s="17"/>
      <c r="AJ7054" s="17"/>
      <c r="AK7054" s="17"/>
      <c r="AL7054" s="17"/>
      <c r="AM7054" s="17"/>
      <c r="AN7054" s="17"/>
      <c r="AO7054" s="17"/>
      <c r="AP7054" s="17"/>
      <c r="AQ7054" s="17"/>
      <c r="AR7054" s="17"/>
      <c r="AS7054" s="17"/>
      <c r="AT7054" s="17"/>
      <c r="AU7054" s="17"/>
      <c r="AV7054" s="17"/>
      <c r="AW7054" s="17"/>
      <c r="AX7054" s="17"/>
      <c r="AY7054" s="17"/>
      <c r="AZ7054" s="17"/>
      <c r="BA7054" s="17"/>
      <c r="BB7054" s="17"/>
      <c r="BC7054" s="17"/>
      <c r="BD7054" s="17"/>
      <c r="BE7054" s="17"/>
      <c r="BF7054" s="17"/>
      <c r="BG7054" s="17"/>
      <c r="BH7054" s="17"/>
      <c r="BI7054" s="17"/>
      <c r="BJ7054" s="18"/>
      <c r="BK7054" s="18"/>
      <c r="BL7054" s="18"/>
      <c r="BM7054" s="18"/>
      <c r="BN7054" s="18"/>
    </row>
    <row r="7055" spans="4:66" x14ac:dyDescent="0.25">
      <c r="D7055"/>
      <c r="E7055" s="10"/>
      <c r="F7055" s="10"/>
      <c r="G7055" s="10"/>
      <c r="H7055" s="10"/>
      <c r="I7055" s="10"/>
      <c r="J7055" s="10"/>
      <c r="K7055" s="11"/>
      <c r="L7055" s="11"/>
      <c r="M7055" s="12"/>
      <c r="N7055" s="12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  <c r="AR7055" s="12"/>
      <c r="AS7055" s="12"/>
      <c r="AT7055" s="12"/>
      <c r="AU7055" s="12"/>
      <c r="AV7055" s="12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12"/>
      <c r="BG7055" s="12"/>
      <c r="BH7055" s="12"/>
      <c r="BI7055" s="12"/>
      <c r="BJ7055" s="13"/>
      <c r="BK7055" s="13"/>
      <c r="BL7055" s="13"/>
      <c r="BM7055" s="13"/>
      <c r="BN7055" s="13"/>
    </row>
    <row r="7056" spans="4:66" x14ac:dyDescent="0.25">
      <c r="D7056"/>
      <c r="E7056" s="10"/>
      <c r="F7056" s="10"/>
      <c r="G7056" s="10"/>
      <c r="H7056" s="10"/>
      <c r="I7056" s="10"/>
      <c r="J7056" s="10"/>
      <c r="K7056" s="11"/>
      <c r="L7056" s="11"/>
      <c r="M7056" s="12"/>
      <c r="N7056" s="12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  <c r="AR7056" s="12"/>
      <c r="AS7056" s="12"/>
      <c r="AT7056" s="12"/>
      <c r="AU7056" s="12"/>
      <c r="AV7056" s="12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12"/>
      <c r="BG7056" s="12"/>
      <c r="BH7056" s="12"/>
      <c r="BI7056" s="12"/>
      <c r="BJ7056" s="13"/>
      <c r="BK7056" s="13"/>
      <c r="BL7056" s="13"/>
      <c r="BM7056" s="13"/>
      <c r="BN7056" s="13"/>
    </row>
    <row r="7057" spans="4:66" x14ac:dyDescent="0.25">
      <c r="D7057"/>
      <c r="E7057" s="10"/>
      <c r="F7057" s="10"/>
      <c r="G7057" s="10"/>
      <c r="H7057" s="10"/>
      <c r="I7057" s="10"/>
      <c r="J7057" s="10"/>
      <c r="K7057" s="11"/>
      <c r="L7057" s="11"/>
      <c r="M7057" s="12"/>
      <c r="N7057" s="12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  <c r="AR7057" s="12"/>
      <c r="AS7057" s="12"/>
      <c r="AT7057" s="12"/>
      <c r="AU7057" s="12"/>
      <c r="AV7057" s="12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12"/>
      <c r="BG7057" s="12"/>
      <c r="BH7057" s="12"/>
      <c r="BI7057" s="12"/>
      <c r="BJ7057" s="13"/>
      <c r="BK7057" s="13"/>
      <c r="BL7057" s="13"/>
      <c r="BM7057" s="13"/>
      <c r="BN7057" s="13"/>
    </row>
    <row r="7058" spans="4:66" x14ac:dyDescent="0.25">
      <c r="D7058"/>
      <c r="E7058" s="10"/>
      <c r="F7058" s="10"/>
      <c r="G7058" s="10"/>
      <c r="H7058" s="10"/>
      <c r="I7058" s="10"/>
      <c r="J7058" s="10"/>
      <c r="K7058" s="11"/>
      <c r="L7058" s="11"/>
      <c r="M7058" s="12"/>
      <c r="N7058" s="12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  <c r="AR7058" s="12"/>
      <c r="AS7058" s="12"/>
      <c r="AT7058" s="12"/>
      <c r="AU7058" s="12"/>
      <c r="AV7058" s="12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12"/>
      <c r="BG7058" s="12"/>
      <c r="BH7058" s="12"/>
      <c r="BI7058" s="12"/>
      <c r="BJ7058" s="13"/>
      <c r="BK7058" s="13"/>
      <c r="BL7058" s="13"/>
      <c r="BM7058" s="13"/>
      <c r="BN7058" s="13"/>
    </row>
    <row r="7059" spans="4:66" x14ac:dyDescent="0.25">
      <c r="D7059"/>
      <c r="E7059" s="10"/>
      <c r="F7059" s="10"/>
      <c r="G7059" s="10"/>
      <c r="H7059" s="10"/>
      <c r="I7059" s="10"/>
      <c r="J7059" s="10"/>
      <c r="K7059" s="11"/>
      <c r="L7059" s="11"/>
      <c r="M7059" s="12"/>
      <c r="N7059" s="12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  <c r="AR7059" s="12"/>
      <c r="AS7059" s="12"/>
      <c r="AT7059" s="12"/>
      <c r="AU7059" s="12"/>
      <c r="AV7059" s="12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12"/>
      <c r="BG7059" s="12"/>
      <c r="BH7059" s="12"/>
      <c r="BI7059" s="12"/>
      <c r="BJ7059" s="13"/>
      <c r="BK7059" s="13"/>
      <c r="BL7059" s="13"/>
      <c r="BM7059" s="13"/>
      <c r="BN7059" s="13"/>
    </row>
    <row r="7060" spans="4:66" x14ac:dyDescent="0.25">
      <c r="D7060"/>
      <c r="E7060" s="10"/>
      <c r="F7060" s="10"/>
      <c r="G7060" s="10"/>
      <c r="H7060" s="10"/>
      <c r="I7060" s="10"/>
      <c r="J7060" s="10"/>
      <c r="K7060" s="11"/>
      <c r="L7060" s="11"/>
      <c r="M7060" s="12"/>
      <c r="N7060" s="12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  <c r="AR7060" s="12"/>
      <c r="AS7060" s="12"/>
      <c r="AT7060" s="12"/>
      <c r="AU7060" s="12"/>
      <c r="AV7060" s="12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12"/>
      <c r="BG7060" s="12"/>
      <c r="BH7060" s="12"/>
      <c r="BI7060" s="12"/>
      <c r="BJ7060" s="13"/>
      <c r="BK7060" s="13"/>
      <c r="BL7060" s="13"/>
      <c r="BM7060" s="13"/>
      <c r="BN7060" s="13"/>
    </row>
    <row r="7061" spans="4:66" x14ac:dyDescent="0.25">
      <c r="D7061"/>
      <c r="E7061" s="10"/>
      <c r="F7061" s="10"/>
      <c r="G7061" s="10"/>
      <c r="H7061" s="10"/>
      <c r="I7061" s="10"/>
      <c r="J7061" s="10"/>
      <c r="K7061" s="11"/>
      <c r="L7061" s="11"/>
      <c r="M7061" s="12"/>
      <c r="N7061" s="12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  <c r="AR7061" s="12"/>
      <c r="AS7061" s="12"/>
      <c r="AT7061" s="12"/>
      <c r="AU7061" s="12"/>
      <c r="AV7061" s="12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12"/>
      <c r="BG7061" s="12"/>
      <c r="BH7061" s="12"/>
      <c r="BI7061" s="12"/>
      <c r="BJ7061" s="13"/>
      <c r="BK7061" s="13"/>
      <c r="BL7061" s="13"/>
      <c r="BM7061" s="13"/>
      <c r="BN7061" s="13"/>
    </row>
    <row r="7062" spans="4:66" x14ac:dyDescent="0.25">
      <c r="D7062"/>
      <c r="E7062" s="10"/>
      <c r="F7062" s="10"/>
      <c r="G7062" s="10"/>
      <c r="H7062" s="10"/>
      <c r="I7062" s="10"/>
      <c r="J7062" s="10"/>
      <c r="K7062" s="11"/>
      <c r="L7062" s="11"/>
      <c r="M7062" s="12"/>
      <c r="N7062" s="12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  <c r="AR7062" s="12"/>
      <c r="AS7062" s="12"/>
      <c r="AT7062" s="12"/>
      <c r="AU7062" s="12"/>
      <c r="AV7062" s="12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12"/>
      <c r="BG7062" s="12"/>
      <c r="BH7062" s="12"/>
      <c r="BI7062" s="12"/>
      <c r="BJ7062" s="13"/>
      <c r="BK7062" s="13"/>
      <c r="BL7062" s="13"/>
      <c r="BM7062" s="13"/>
      <c r="BN7062" s="13"/>
    </row>
    <row r="7063" spans="4:66" x14ac:dyDescent="0.25">
      <c r="D7063"/>
      <c r="E7063" s="10"/>
      <c r="F7063" s="10"/>
      <c r="G7063" s="10"/>
      <c r="H7063" s="10"/>
      <c r="I7063" s="10"/>
      <c r="J7063" s="10"/>
      <c r="K7063" s="11"/>
      <c r="L7063" s="11"/>
      <c r="M7063" s="12"/>
      <c r="N7063" s="12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  <c r="AR7063" s="12"/>
      <c r="AS7063" s="12"/>
      <c r="AT7063" s="12"/>
      <c r="AU7063" s="12"/>
      <c r="AV7063" s="12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12"/>
      <c r="BG7063" s="12"/>
      <c r="BH7063" s="12"/>
      <c r="BI7063" s="12"/>
      <c r="BJ7063" s="13"/>
      <c r="BK7063" s="13"/>
      <c r="BL7063" s="13"/>
      <c r="BM7063" s="13"/>
      <c r="BN7063" s="13"/>
    </row>
    <row r="7064" spans="4:66" x14ac:dyDescent="0.25">
      <c r="D7064"/>
      <c r="E7064" s="10"/>
      <c r="F7064" s="10"/>
      <c r="G7064" s="10"/>
      <c r="H7064" s="10"/>
      <c r="I7064" s="10"/>
      <c r="J7064" s="10"/>
      <c r="K7064" s="11"/>
      <c r="L7064" s="11"/>
      <c r="M7064" s="12"/>
      <c r="N7064" s="12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  <c r="AR7064" s="12"/>
      <c r="AS7064" s="12"/>
      <c r="AT7064" s="12"/>
      <c r="AU7064" s="12"/>
      <c r="AV7064" s="12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12"/>
      <c r="BG7064" s="12"/>
      <c r="BH7064" s="12"/>
      <c r="BI7064" s="12"/>
      <c r="BJ7064" s="13"/>
      <c r="BK7064" s="13"/>
      <c r="BL7064" s="13"/>
      <c r="BM7064" s="13"/>
      <c r="BN7064" s="13"/>
    </row>
    <row r="7065" spans="4:66" x14ac:dyDescent="0.25">
      <c r="D7065"/>
      <c r="E7065" s="10"/>
      <c r="F7065" s="10"/>
      <c r="G7065" s="10"/>
      <c r="H7065" s="10"/>
      <c r="I7065" s="10"/>
      <c r="J7065" s="10"/>
      <c r="K7065" s="11"/>
      <c r="L7065" s="11"/>
      <c r="M7065" s="12"/>
      <c r="N7065" s="12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  <c r="AR7065" s="12"/>
      <c r="AS7065" s="12"/>
      <c r="AT7065" s="12"/>
      <c r="AU7065" s="12"/>
      <c r="AV7065" s="12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12"/>
      <c r="BG7065" s="12"/>
      <c r="BH7065" s="12"/>
      <c r="BI7065" s="12"/>
      <c r="BJ7065" s="13"/>
      <c r="BK7065" s="13"/>
      <c r="BL7065" s="13"/>
      <c r="BM7065" s="13"/>
      <c r="BN7065" s="13"/>
    </row>
    <row r="7066" spans="4:66" x14ac:dyDescent="0.25">
      <c r="D7066"/>
      <c r="E7066" s="10"/>
      <c r="F7066" s="10"/>
      <c r="G7066" s="10"/>
      <c r="H7066" s="10"/>
      <c r="I7066" s="10"/>
      <c r="J7066" s="10"/>
      <c r="K7066" s="11"/>
      <c r="L7066" s="11"/>
      <c r="M7066" s="12"/>
      <c r="N7066" s="12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  <c r="AR7066" s="12"/>
      <c r="AS7066" s="12"/>
      <c r="AT7066" s="12"/>
      <c r="AU7066" s="12"/>
      <c r="AV7066" s="12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12"/>
      <c r="BG7066" s="12"/>
      <c r="BH7066" s="12"/>
      <c r="BI7066" s="12"/>
      <c r="BJ7066" s="13"/>
      <c r="BK7066" s="13"/>
      <c r="BL7066" s="13"/>
      <c r="BM7066" s="13"/>
      <c r="BN7066" s="13"/>
    </row>
    <row r="7067" spans="4:66" x14ac:dyDescent="0.25">
      <c r="D7067"/>
      <c r="E7067" s="10"/>
      <c r="F7067" s="10"/>
      <c r="G7067" s="10"/>
      <c r="H7067" s="10"/>
      <c r="I7067" s="10"/>
      <c r="J7067" s="10"/>
      <c r="K7067" s="11"/>
      <c r="L7067" s="11"/>
      <c r="M7067" s="12"/>
      <c r="N7067" s="12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  <c r="AR7067" s="12"/>
      <c r="AS7067" s="12"/>
      <c r="AT7067" s="12"/>
      <c r="AU7067" s="12"/>
      <c r="AV7067" s="12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12"/>
      <c r="BG7067" s="12"/>
      <c r="BH7067" s="12"/>
      <c r="BI7067" s="12"/>
      <c r="BJ7067" s="13"/>
      <c r="BK7067" s="13"/>
      <c r="BL7067" s="13"/>
      <c r="BM7067" s="13"/>
      <c r="BN7067" s="13"/>
    </row>
    <row r="7068" spans="4:66" x14ac:dyDescent="0.25">
      <c r="D7068"/>
      <c r="E7068" s="10"/>
      <c r="F7068" s="10"/>
      <c r="G7068" s="10"/>
      <c r="H7068" s="10"/>
      <c r="I7068" s="10"/>
      <c r="J7068" s="10"/>
      <c r="K7068" s="11"/>
      <c r="L7068" s="11"/>
      <c r="M7068" s="12"/>
      <c r="N7068" s="12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  <c r="AR7068" s="12"/>
      <c r="AS7068" s="12"/>
      <c r="AT7068" s="12"/>
      <c r="AU7068" s="12"/>
      <c r="AV7068" s="12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12"/>
      <c r="BG7068" s="12"/>
      <c r="BH7068" s="12"/>
      <c r="BI7068" s="12"/>
      <c r="BJ7068" s="13"/>
      <c r="BK7068" s="13"/>
      <c r="BL7068" s="13"/>
      <c r="BM7068" s="13"/>
      <c r="BN7068" s="13"/>
    </row>
    <row r="7069" spans="4:66" x14ac:dyDescent="0.25">
      <c r="D7069"/>
      <c r="E7069" s="10"/>
      <c r="F7069" s="10"/>
      <c r="G7069" s="10"/>
      <c r="H7069" s="10"/>
      <c r="I7069" s="10"/>
      <c r="J7069" s="10"/>
      <c r="K7069" s="11"/>
      <c r="L7069" s="11"/>
      <c r="M7069" s="12"/>
      <c r="N7069" s="12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  <c r="AR7069" s="12"/>
      <c r="AS7069" s="12"/>
      <c r="AT7069" s="12"/>
      <c r="AU7069" s="12"/>
      <c r="AV7069" s="12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12"/>
      <c r="BG7069" s="12"/>
      <c r="BH7069" s="12"/>
      <c r="BI7069" s="12"/>
      <c r="BJ7069" s="13"/>
      <c r="BK7069" s="13"/>
      <c r="BL7069" s="13"/>
      <c r="BM7069" s="13"/>
      <c r="BN7069" s="13"/>
    </row>
    <row r="7070" spans="4:66" x14ac:dyDescent="0.25">
      <c r="D7070"/>
      <c r="E7070" s="10"/>
      <c r="F7070" s="10"/>
      <c r="G7070" s="10"/>
      <c r="H7070" s="10"/>
      <c r="I7070" s="10"/>
      <c r="J7070" s="10"/>
      <c r="K7070" s="11"/>
      <c r="L7070" s="11"/>
      <c r="M7070" s="12"/>
      <c r="N7070" s="12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  <c r="AR7070" s="12"/>
      <c r="AS7070" s="12"/>
      <c r="AT7070" s="12"/>
      <c r="AU7070" s="12"/>
      <c r="AV7070" s="12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12"/>
      <c r="BG7070" s="12"/>
      <c r="BH7070" s="12"/>
      <c r="BI7070" s="12"/>
      <c r="BJ7070" s="13"/>
      <c r="BK7070" s="13"/>
      <c r="BL7070" s="13"/>
      <c r="BM7070" s="13"/>
      <c r="BN7070" s="13"/>
    </row>
    <row r="7071" spans="4:66" x14ac:dyDescent="0.25">
      <c r="D7071"/>
      <c r="E7071" s="10"/>
      <c r="F7071" s="10"/>
      <c r="G7071" s="10"/>
      <c r="H7071" s="10"/>
      <c r="I7071" s="10"/>
      <c r="J7071" s="10"/>
      <c r="K7071" s="11"/>
      <c r="L7071" s="11"/>
      <c r="M7071" s="12"/>
      <c r="N7071" s="12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  <c r="AR7071" s="12"/>
      <c r="AS7071" s="12"/>
      <c r="AT7071" s="12"/>
      <c r="AU7071" s="12"/>
      <c r="AV7071" s="12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12"/>
      <c r="BG7071" s="12"/>
      <c r="BH7071" s="12"/>
      <c r="BI7071" s="12"/>
      <c r="BJ7071" s="13"/>
      <c r="BK7071" s="13"/>
      <c r="BL7071" s="13"/>
      <c r="BM7071" s="13"/>
      <c r="BN7071" s="13"/>
    </row>
    <row r="7072" spans="4:66" x14ac:dyDescent="0.25">
      <c r="D7072"/>
      <c r="E7072" s="10"/>
      <c r="F7072" s="10"/>
      <c r="G7072" s="10"/>
      <c r="H7072" s="10"/>
      <c r="I7072" s="10"/>
      <c r="J7072" s="10"/>
      <c r="K7072" s="11"/>
      <c r="L7072" s="11"/>
      <c r="M7072" s="12"/>
      <c r="N7072" s="12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  <c r="AR7072" s="12"/>
      <c r="AS7072" s="12"/>
      <c r="AT7072" s="12"/>
      <c r="AU7072" s="12"/>
      <c r="AV7072" s="12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12"/>
      <c r="BG7072" s="12"/>
      <c r="BH7072" s="12"/>
      <c r="BI7072" s="12"/>
      <c r="BJ7072" s="13"/>
      <c r="BK7072" s="13"/>
      <c r="BL7072" s="13"/>
      <c r="BM7072" s="13"/>
      <c r="BN7072" s="13"/>
    </row>
    <row r="7073" spans="4:66" x14ac:dyDescent="0.25">
      <c r="D7073"/>
      <c r="E7073" s="10"/>
      <c r="F7073" s="10"/>
      <c r="G7073" s="10"/>
      <c r="H7073" s="10"/>
      <c r="I7073" s="10"/>
      <c r="J7073" s="10"/>
      <c r="K7073" s="11"/>
      <c r="L7073" s="11"/>
      <c r="M7073" s="12"/>
      <c r="N7073" s="12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  <c r="AR7073" s="12"/>
      <c r="AS7073" s="12"/>
      <c r="AT7073" s="12"/>
      <c r="AU7073" s="12"/>
      <c r="AV7073" s="12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12"/>
      <c r="BG7073" s="12"/>
      <c r="BH7073" s="12"/>
      <c r="BI7073" s="12"/>
      <c r="BJ7073" s="13"/>
      <c r="BK7073" s="13"/>
      <c r="BL7073" s="13"/>
      <c r="BM7073" s="13"/>
      <c r="BN7073" s="13"/>
    </row>
    <row r="7074" spans="4:66" x14ac:dyDescent="0.25">
      <c r="D7074"/>
      <c r="E7074" s="10"/>
      <c r="F7074" s="10"/>
      <c r="G7074" s="10"/>
      <c r="H7074" s="10"/>
      <c r="I7074" s="10"/>
      <c r="J7074" s="10"/>
      <c r="K7074" s="11"/>
      <c r="L7074" s="11"/>
      <c r="M7074" s="12"/>
      <c r="N7074" s="12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  <c r="AR7074" s="12"/>
      <c r="AS7074" s="12"/>
      <c r="AT7074" s="12"/>
      <c r="AU7074" s="12"/>
      <c r="AV7074" s="12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12"/>
      <c r="BG7074" s="12"/>
      <c r="BH7074" s="12"/>
      <c r="BI7074" s="12"/>
      <c r="BJ7074" s="13"/>
      <c r="BK7074" s="13"/>
      <c r="BL7074" s="13"/>
      <c r="BM7074" s="13"/>
      <c r="BN7074" s="13"/>
    </row>
    <row r="7075" spans="4:66" x14ac:dyDescent="0.25">
      <c r="D7075"/>
      <c r="E7075" s="10"/>
      <c r="F7075" s="10"/>
      <c r="G7075" s="10"/>
      <c r="H7075" s="10"/>
      <c r="I7075" s="10"/>
      <c r="J7075" s="10"/>
      <c r="K7075" s="11"/>
      <c r="L7075" s="11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  <c r="AR7075" s="12"/>
      <c r="AS7075" s="12"/>
      <c r="AT7075" s="12"/>
      <c r="AU7075" s="12"/>
      <c r="AV7075" s="12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12"/>
      <c r="BG7075" s="12"/>
      <c r="BH7075" s="12"/>
      <c r="BI7075" s="12"/>
      <c r="BJ7075" s="13"/>
      <c r="BK7075" s="13"/>
      <c r="BL7075" s="13"/>
      <c r="BM7075" s="13"/>
      <c r="BN7075" s="13"/>
    </row>
    <row r="7076" spans="4:66" x14ac:dyDescent="0.25">
      <c r="D7076"/>
      <c r="E7076" s="10"/>
      <c r="F7076" s="10"/>
      <c r="G7076" s="10"/>
      <c r="H7076" s="10"/>
      <c r="I7076" s="10"/>
      <c r="J7076" s="10"/>
      <c r="K7076" s="11"/>
      <c r="L7076" s="11"/>
      <c r="M7076" s="12"/>
      <c r="N7076" s="12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  <c r="AR7076" s="12"/>
      <c r="AS7076" s="12"/>
      <c r="AT7076" s="12"/>
      <c r="AU7076" s="12"/>
      <c r="AV7076" s="12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12"/>
      <c r="BG7076" s="12"/>
      <c r="BH7076" s="12"/>
      <c r="BI7076" s="12"/>
      <c r="BJ7076" s="13"/>
      <c r="BK7076" s="13"/>
      <c r="BL7076" s="13"/>
      <c r="BM7076" s="13"/>
      <c r="BN7076" s="13"/>
    </row>
    <row r="7077" spans="4:66" x14ac:dyDescent="0.25">
      <c r="D7077"/>
      <c r="E7077" s="10"/>
      <c r="F7077" s="10"/>
      <c r="G7077" s="10"/>
      <c r="H7077" s="10"/>
      <c r="I7077" s="10"/>
      <c r="J7077" s="10"/>
      <c r="K7077" s="11"/>
      <c r="L7077" s="11"/>
      <c r="M7077" s="12"/>
      <c r="N7077" s="12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  <c r="AR7077" s="12"/>
      <c r="AS7077" s="12"/>
      <c r="AT7077" s="12"/>
      <c r="AU7077" s="12"/>
      <c r="AV7077" s="12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12"/>
      <c r="BG7077" s="12"/>
      <c r="BH7077" s="12"/>
      <c r="BI7077" s="12"/>
      <c r="BJ7077" s="13"/>
      <c r="BK7077" s="13"/>
      <c r="BL7077" s="13"/>
      <c r="BM7077" s="13"/>
      <c r="BN7077" s="13"/>
    </row>
    <row r="7078" spans="4:66" x14ac:dyDescent="0.25">
      <c r="D7078"/>
      <c r="E7078" s="10"/>
      <c r="F7078" s="10"/>
      <c r="G7078" s="10"/>
      <c r="H7078" s="10"/>
      <c r="I7078" s="10"/>
      <c r="J7078" s="10"/>
      <c r="K7078" s="11"/>
      <c r="L7078" s="11"/>
      <c r="M7078" s="12"/>
      <c r="N7078" s="12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  <c r="AR7078" s="12"/>
      <c r="AS7078" s="12"/>
      <c r="AT7078" s="12"/>
      <c r="AU7078" s="12"/>
      <c r="AV7078" s="12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12"/>
      <c r="BG7078" s="12"/>
      <c r="BH7078" s="12"/>
      <c r="BI7078" s="12"/>
      <c r="BJ7078" s="13"/>
      <c r="BK7078" s="13"/>
      <c r="BL7078" s="13"/>
      <c r="BM7078" s="13"/>
      <c r="BN7078" s="13"/>
    </row>
    <row r="7079" spans="4:66" x14ac:dyDescent="0.25">
      <c r="D7079"/>
      <c r="E7079" s="10"/>
      <c r="F7079" s="10"/>
      <c r="G7079" s="10"/>
      <c r="H7079" s="10"/>
      <c r="I7079" s="10"/>
      <c r="J7079" s="10"/>
      <c r="K7079" s="11"/>
      <c r="L7079" s="11"/>
      <c r="M7079" s="12"/>
      <c r="N7079" s="12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  <c r="AR7079" s="12"/>
      <c r="AS7079" s="12"/>
      <c r="AT7079" s="12"/>
      <c r="AU7079" s="12"/>
      <c r="AV7079" s="12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12"/>
      <c r="BG7079" s="12"/>
      <c r="BH7079" s="12"/>
      <c r="BI7079" s="12"/>
      <c r="BJ7079" s="13"/>
      <c r="BK7079" s="13"/>
      <c r="BL7079" s="13"/>
      <c r="BM7079" s="13"/>
      <c r="BN7079" s="13"/>
    </row>
    <row r="7080" spans="4:66" x14ac:dyDescent="0.25">
      <c r="D7080"/>
      <c r="E7080" s="10"/>
      <c r="F7080" s="10"/>
      <c r="G7080" s="10"/>
      <c r="H7080" s="10"/>
      <c r="I7080" s="10"/>
      <c r="J7080" s="10"/>
      <c r="K7080" s="11"/>
      <c r="L7080" s="11"/>
      <c r="M7080" s="12"/>
      <c r="N7080" s="12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  <c r="AR7080" s="12"/>
      <c r="AS7080" s="12"/>
      <c r="AT7080" s="12"/>
      <c r="AU7080" s="12"/>
      <c r="AV7080" s="12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12"/>
      <c r="BG7080" s="12"/>
      <c r="BH7080" s="12"/>
      <c r="BI7080" s="12"/>
      <c r="BJ7080" s="13"/>
      <c r="BK7080" s="13"/>
      <c r="BL7080" s="13"/>
      <c r="BM7080" s="13"/>
      <c r="BN7080" s="13"/>
    </row>
    <row r="7081" spans="4:66" x14ac:dyDescent="0.25">
      <c r="D7081"/>
      <c r="E7081" s="10"/>
      <c r="F7081" s="10"/>
      <c r="G7081" s="10"/>
      <c r="H7081" s="10"/>
      <c r="I7081" s="10"/>
      <c r="J7081" s="10"/>
      <c r="K7081" s="11"/>
      <c r="L7081" s="11"/>
      <c r="M7081" s="12"/>
      <c r="N7081" s="12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  <c r="AR7081" s="12"/>
      <c r="AS7081" s="12"/>
      <c r="AT7081" s="12"/>
      <c r="AU7081" s="12"/>
      <c r="AV7081" s="12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12"/>
      <c r="BG7081" s="12"/>
      <c r="BH7081" s="12"/>
      <c r="BI7081" s="12"/>
      <c r="BJ7081" s="13"/>
      <c r="BK7081" s="13"/>
      <c r="BL7081" s="13"/>
      <c r="BM7081" s="13"/>
      <c r="BN7081" s="13"/>
    </row>
    <row r="7082" spans="4:66" x14ac:dyDescent="0.25">
      <c r="D7082"/>
      <c r="E7082" s="10"/>
      <c r="F7082" s="10"/>
      <c r="G7082" s="10"/>
      <c r="H7082" s="10"/>
      <c r="I7082" s="10"/>
      <c r="J7082" s="10"/>
      <c r="K7082" s="11"/>
      <c r="L7082" s="11"/>
      <c r="M7082" s="12"/>
      <c r="N7082" s="12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  <c r="AR7082" s="12"/>
      <c r="AS7082" s="12"/>
      <c r="AT7082" s="12"/>
      <c r="AU7082" s="12"/>
      <c r="AV7082" s="12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12"/>
      <c r="BG7082" s="12"/>
      <c r="BH7082" s="12"/>
      <c r="BI7082" s="12"/>
      <c r="BJ7082" s="13"/>
      <c r="BK7082" s="13"/>
      <c r="BL7082" s="13"/>
      <c r="BM7082" s="13"/>
      <c r="BN7082" s="13"/>
    </row>
    <row r="7083" spans="4:66" x14ac:dyDescent="0.25">
      <c r="D7083"/>
      <c r="E7083" s="10"/>
      <c r="F7083" s="10"/>
      <c r="G7083" s="10"/>
      <c r="H7083" s="10"/>
      <c r="I7083" s="10"/>
      <c r="J7083" s="10"/>
      <c r="K7083" s="11"/>
      <c r="L7083" s="11"/>
      <c r="M7083" s="12"/>
      <c r="N7083" s="12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  <c r="AR7083" s="12"/>
      <c r="AS7083" s="12"/>
      <c r="AT7083" s="12"/>
      <c r="AU7083" s="12"/>
      <c r="AV7083" s="12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12"/>
      <c r="BG7083" s="12"/>
      <c r="BH7083" s="12"/>
      <c r="BI7083" s="12"/>
      <c r="BJ7083" s="13"/>
      <c r="BK7083" s="13"/>
      <c r="BL7083" s="13"/>
      <c r="BM7083" s="13"/>
      <c r="BN7083" s="13"/>
    </row>
    <row r="7084" spans="4:66" x14ac:dyDescent="0.25">
      <c r="D7084"/>
      <c r="E7084" s="10"/>
      <c r="F7084" s="10"/>
      <c r="G7084" s="10"/>
      <c r="H7084" s="10"/>
      <c r="I7084" s="10"/>
      <c r="J7084" s="10"/>
      <c r="K7084" s="11"/>
      <c r="L7084" s="11"/>
      <c r="M7084" s="12"/>
      <c r="N7084" s="12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  <c r="AR7084" s="12"/>
      <c r="AS7084" s="12"/>
      <c r="AT7084" s="12"/>
      <c r="AU7084" s="12"/>
      <c r="AV7084" s="12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12"/>
      <c r="BG7084" s="12"/>
      <c r="BH7084" s="12"/>
      <c r="BI7084" s="12"/>
      <c r="BJ7084" s="13"/>
      <c r="BK7084" s="13"/>
      <c r="BL7084" s="13"/>
      <c r="BM7084" s="13"/>
      <c r="BN7084" s="13"/>
    </row>
    <row r="7085" spans="4:66" x14ac:dyDescent="0.25">
      <c r="D7085"/>
      <c r="E7085" s="10"/>
      <c r="F7085" s="10"/>
      <c r="G7085" s="10"/>
      <c r="H7085" s="10"/>
      <c r="I7085" s="10"/>
      <c r="J7085" s="10"/>
      <c r="K7085" s="11"/>
      <c r="L7085" s="11"/>
      <c r="M7085" s="12"/>
      <c r="N7085" s="12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  <c r="AR7085" s="12"/>
      <c r="AS7085" s="12"/>
      <c r="AT7085" s="12"/>
      <c r="AU7085" s="12"/>
      <c r="AV7085" s="12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12"/>
      <c r="BG7085" s="12"/>
      <c r="BH7085" s="12"/>
      <c r="BI7085" s="12"/>
      <c r="BJ7085" s="13"/>
      <c r="BK7085" s="13"/>
      <c r="BL7085" s="13"/>
      <c r="BM7085" s="13"/>
      <c r="BN7085" s="13"/>
    </row>
    <row r="7086" spans="4:66" x14ac:dyDescent="0.25">
      <c r="D7086"/>
      <c r="E7086" s="10"/>
      <c r="F7086" s="10"/>
      <c r="G7086" s="10"/>
      <c r="H7086" s="10"/>
      <c r="I7086" s="10"/>
      <c r="J7086" s="10"/>
      <c r="K7086" s="11"/>
      <c r="L7086" s="11"/>
      <c r="M7086" s="12"/>
      <c r="N7086" s="12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  <c r="AR7086" s="12"/>
      <c r="AS7086" s="12"/>
      <c r="AT7086" s="12"/>
      <c r="AU7086" s="12"/>
      <c r="AV7086" s="12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12"/>
      <c r="BG7086" s="12"/>
      <c r="BH7086" s="12"/>
      <c r="BI7086" s="12"/>
      <c r="BJ7086" s="13"/>
      <c r="BK7086" s="13"/>
      <c r="BL7086" s="13"/>
      <c r="BM7086" s="13"/>
      <c r="BN7086" s="13"/>
    </row>
    <row r="7087" spans="4:66" x14ac:dyDescent="0.25">
      <c r="D7087"/>
      <c r="E7087" s="10"/>
      <c r="F7087" s="10"/>
      <c r="G7087" s="10"/>
      <c r="H7087" s="10"/>
      <c r="I7087" s="10"/>
      <c r="J7087" s="10"/>
      <c r="K7087" s="11"/>
      <c r="L7087" s="11"/>
      <c r="M7087" s="12"/>
      <c r="N7087" s="12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  <c r="AR7087" s="12"/>
      <c r="AS7087" s="12"/>
      <c r="AT7087" s="12"/>
      <c r="AU7087" s="12"/>
      <c r="AV7087" s="12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12"/>
      <c r="BG7087" s="12"/>
      <c r="BH7087" s="12"/>
      <c r="BI7087" s="12"/>
      <c r="BJ7087" s="13"/>
      <c r="BK7087" s="13"/>
      <c r="BL7087" s="13"/>
      <c r="BM7087" s="13"/>
      <c r="BN7087" s="13"/>
    </row>
    <row r="7088" spans="4:66" x14ac:dyDescent="0.25">
      <c r="D7088"/>
      <c r="E7088" s="10"/>
      <c r="F7088" s="10"/>
      <c r="G7088" s="10"/>
      <c r="H7088" s="10"/>
      <c r="I7088" s="10"/>
      <c r="J7088" s="10"/>
      <c r="K7088" s="11"/>
      <c r="L7088" s="11"/>
      <c r="M7088" s="12"/>
      <c r="N7088" s="12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  <c r="AR7088" s="12"/>
      <c r="AS7088" s="12"/>
      <c r="AT7088" s="12"/>
      <c r="AU7088" s="12"/>
      <c r="AV7088" s="12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12"/>
      <c r="BG7088" s="12"/>
      <c r="BH7088" s="12"/>
      <c r="BI7088" s="12"/>
      <c r="BJ7088" s="13"/>
      <c r="BK7088" s="13"/>
      <c r="BL7088" s="13"/>
      <c r="BM7088" s="13"/>
      <c r="BN7088" s="13"/>
    </row>
    <row r="7089" spans="4:66" x14ac:dyDescent="0.25">
      <c r="D7089"/>
      <c r="E7089" s="10"/>
      <c r="F7089" s="10"/>
      <c r="G7089" s="10"/>
      <c r="H7089" s="10"/>
      <c r="I7089" s="10"/>
      <c r="J7089" s="10"/>
      <c r="K7089" s="11"/>
      <c r="L7089" s="11"/>
      <c r="M7089" s="12"/>
      <c r="N7089" s="12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  <c r="AR7089" s="12"/>
      <c r="AS7089" s="12"/>
      <c r="AT7089" s="12"/>
      <c r="AU7089" s="12"/>
      <c r="AV7089" s="12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12"/>
      <c r="BG7089" s="12"/>
      <c r="BH7089" s="12"/>
      <c r="BI7089" s="12"/>
      <c r="BJ7089" s="13"/>
      <c r="BK7089" s="13"/>
      <c r="BL7089" s="13"/>
      <c r="BM7089" s="13"/>
      <c r="BN7089" s="13"/>
    </row>
    <row r="7090" spans="4:66" x14ac:dyDescent="0.25">
      <c r="D7090"/>
      <c r="E7090" s="10"/>
      <c r="F7090" s="10"/>
      <c r="G7090" s="10"/>
      <c r="H7090" s="10"/>
      <c r="I7090" s="10"/>
      <c r="J7090" s="10"/>
      <c r="K7090" s="11"/>
      <c r="L7090" s="11"/>
      <c r="M7090" s="12"/>
      <c r="N7090" s="12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  <c r="AR7090" s="12"/>
      <c r="AS7090" s="12"/>
      <c r="AT7090" s="12"/>
      <c r="AU7090" s="12"/>
      <c r="AV7090" s="12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12"/>
      <c r="BG7090" s="12"/>
      <c r="BH7090" s="12"/>
      <c r="BI7090" s="12"/>
      <c r="BJ7090" s="13"/>
      <c r="BK7090" s="13"/>
      <c r="BL7090" s="13"/>
      <c r="BM7090" s="13"/>
      <c r="BN7090" s="13"/>
    </row>
    <row r="7091" spans="4:66" x14ac:dyDescent="0.25">
      <c r="D7091"/>
      <c r="E7091" s="10"/>
      <c r="F7091" s="10"/>
      <c r="G7091" s="10"/>
      <c r="H7091" s="10"/>
      <c r="I7091" s="10"/>
      <c r="J7091" s="10"/>
      <c r="K7091" s="11"/>
      <c r="L7091" s="11"/>
      <c r="M7091" s="12"/>
      <c r="N7091" s="12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  <c r="AR7091" s="12"/>
      <c r="AS7091" s="12"/>
      <c r="AT7091" s="12"/>
      <c r="AU7091" s="12"/>
      <c r="AV7091" s="12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12"/>
      <c r="BG7091" s="12"/>
      <c r="BH7091" s="12"/>
      <c r="BI7091" s="12"/>
      <c r="BJ7091" s="13"/>
      <c r="BK7091" s="13"/>
      <c r="BL7091" s="13"/>
      <c r="BM7091" s="13"/>
      <c r="BN7091" s="13"/>
    </row>
    <row r="7092" spans="4:66" x14ac:dyDescent="0.25">
      <c r="D7092"/>
      <c r="E7092" s="10"/>
      <c r="F7092" s="10"/>
      <c r="G7092" s="10"/>
      <c r="H7092" s="10"/>
      <c r="I7092" s="10"/>
      <c r="J7092" s="10"/>
      <c r="K7092" s="11"/>
      <c r="L7092" s="11"/>
      <c r="M7092" s="12"/>
      <c r="N7092" s="12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  <c r="AR7092" s="12"/>
      <c r="AS7092" s="12"/>
      <c r="AT7092" s="12"/>
      <c r="AU7092" s="12"/>
      <c r="AV7092" s="12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12"/>
      <c r="BG7092" s="12"/>
      <c r="BH7092" s="12"/>
      <c r="BI7092" s="12"/>
      <c r="BJ7092" s="13"/>
      <c r="BK7092" s="13"/>
      <c r="BL7092" s="13"/>
      <c r="BM7092" s="13"/>
      <c r="BN7092" s="13"/>
    </row>
    <row r="7093" spans="4:66" x14ac:dyDescent="0.25">
      <c r="D7093"/>
      <c r="E7093" s="10"/>
      <c r="F7093" s="10"/>
      <c r="G7093" s="10"/>
      <c r="H7093" s="10"/>
      <c r="I7093" s="10"/>
      <c r="J7093" s="10"/>
      <c r="K7093" s="11"/>
      <c r="L7093" s="11"/>
      <c r="M7093" s="12"/>
      <c r="N7093" s="12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  <c r="AR7093" s="12"/>
      <c r="AS7093" s="12"/>
      <c r="AT7093" s="12"/>
      <c r="AU7093" s="12"/>
      <c r="AV7093" s="12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12"/>
      <c r="BG7093" s="12"/>
      <c r="BH7093" s="12"/>
      <c r="BI7093" s="12"/>
      <c r="BJ7093" s="13"/>
      <c r="BK7093" s="13"/>
      <c r="BL7093" s="13"/>
      <c r="BM7093" s="13"/>
      <c r="BN7093" s="13"/>
    </row>
    <row r="7094" spans="4:66" x14ac:dyDescent="0.25">
      <c r="D7094"/>
      <c r="E7094" s="10"/>
      <c r="F7094" s="10"/>
      <c r="G7094" s="10"/>
      <c r="H7094" s="10"/>
      <c r="I7094" s="10"/>
      <c r="J7094" s="10"/>
      <c r="K7094" s="11"/>
      <c r="L7094" s="11"/>
      <c r="M7094" s="12"/>
      <c r="N7094" s="12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  <c r="AR7094" s="12"/>
      <c r="AS7094" s="12"/>
      <c r="AT7094" s="12"/>
      <c r="AU7094" s="12"/>
      <c r="AV7094" s="12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12"/>
      <c r="BG7094" s="12"/>
      <c r="BH7094" s="12"/>
      <c r="BI7094" s="12"/>
      <c r="BJ7094" s="13"/>
      <c r="BK7094" s="13"/>
      <c r="BL7094" s="13"/>
      <c r="BM7094" s="13"/>
      <c r="BN7094" s="13"/>
    </row>
    <row r="7095" spans="4:66" x14ac:dyDescent="0.25">
      <c r="D7095"/>
      <c r="E7095" s="10"/>
      <c r="F7095" s="10"/>
      <c r="G7095" s="10"/>
      <c r="H7095" s="10"/>
      <c r="I7095" s="10"/>
      <c r="J7095" s="10"/>
      <c r="K7095" s="11"/>
      <c r="L7095" s="11"/>
      <c r="M7095" s="12"/>
      <c r="N7095" s="12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  <c r="AR7095" s="12"/>
      <c r="AS7095" s="12"/>
      <c r="AT7095" s="12"/>
      <c r="AU7095" s="12"/>
      <c r="AV7095" s="12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12"/>
      <c r="BG7095" s="12"/>
      <c r="BH7095" s="12"/>
      <c r="BI7095" s="12"/>
      <c r="BJ7095" s="13"/>
      <c r="BK7095" s="13"/>
      <c r="BL7095" s="13"/>
      <c r="BM7095" s="13"/>
      <c r="BN7095" s="13"/>
    </row>
    <row r="7096" spans="4:66" x14ac:dyDescent="0.25">
      <c r="D7096"/>
      <c r="E7096" s="10"/>
      <c r="F7096" s="10"/>
      <c r="G7096" s="10"/>
      <c r="H7096" s="10"/>
      <c r="I7096" s="10"/>
      <c r="J7096" s="10"/>
      <c r="K7096" s="11"/>
      <c r="L7096" s="11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  <c r="AR7096" s="12"/>
      <c r="AS7096" s="12"/>
      <c r="AT7096" s="12"/>
      <c r="AU7096" s="12"/>
      <c r="AV7096" s="12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12"/>
      <c r="BG7096" s="12"/>
      <c r="BH7096" s="12"/>
      <c r="BI7096" s="12"/>
      <c r="BJ7096" s="13"/>
      <c r="BK7096" s="13"/>
      <c r="BL7096" s="13"/>
      <c r="BM7096" s="13"/>
      <c r="BN7096" s="13"/>
    </row>
    <row r="7097" spans="4:66" x14ac:dyDescent="0.25">
      <c r="D7097"/>
      <c r="E7097" s="10"/>
      <c r="F7097" s="10"/>
      <c r="G7097" s="10"/>
      <c r="H7097" s="10"/>
      <c r="I7097" s="10"/>
      <c r="J7097" s="10"/>
      <c r="K7097" s="11"/>
      <c r="L7097" s="11"/>
      <c r="M7097" s="12"/>
      <c r="N7097" s="12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  <c r="AR7097" s="12"/>
      <c r="AS7097" s="12"/>
      <c r="AT7097" s="12"/>
      <c r="AU7097" s="12"/>
      <c r="AV7097" s="12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12"/>
      <c r="BG7097" s="12"/>
      <c r="BH7097" s="12"/>
      <c r="BI7097" s="12"/>
      <c r="BJ7097" s="13"/>
      <c r="BK7097" s="13"/>
      <c r="BL7097" s="13"/>
      <c r="BM7097" s="13"/>
      <c r="BN7097" s="13"/>
    </row>
    <row r="7098" spans="4:66" x14ac:dyDescent="0.25">
      <c r="D7098"/>
      <c r="E7098" s="10"/>
      <c r="F7098" s="10"/>
      <c r="G7098" s="10"/>
      <c r="H7098" s="10"/>
      <c r="I7098" s="10"/>
      <c r="J7098" s="10"/>
      <c r="K7098" s="11"/>
      <c r="L7098" s="11"/>
      <c r="M7098" s="12"/>
      <c r="N7098" s="12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  <c r="AR7098" s="12"/>
      <c r="AS7098" s="12"/>
      <c r="AT7098" s="12"/>
      <c r="AU7098" s="12"/>
      <c r="AV7098" s="12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12"/>
      <c r="BG7098" s="12"/>
      <c r="BH7098" s="12"/>
      <c r="BI7098" s="12"/>
      <c r="BJ7098" s="13"/>
      <c r="BK7098" s="13"/>
      <c r="BL7098" s="13"/>
      <c r="BM7098" s="13"/>
      <c r="BN7098" s="13"/>
    </row>
    <row r="7099" spans="4:66" x14ac:dyDescent="0.25">
      <c r="D7099"/>
      <c r="E7099" s="10"/>
      <c r="F7099" s="10"/>
      <c r="G7099" s="10"/>
      <c r="H7099" s="10"/>
      <c r="I7099" s="10"/>
      <c r="J7099" s="10"/>
      <c r="K7099" s="11"/>
      <c r="L7099" s="11"/>
      <c r="M7099" s="12"/>
      <c r="N7099" s="12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  <c r="AR7099" s="12"/>
      <c r="AS7099" s="12"/>
      <c r="AT7099" s="12"/>
      <c r="AU7099" s="12"/>
      <c r="AV7099" s="12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12"/>
      <c r="BG7099" s="12"/>
      <c r="BH7099" s="12"/>
      <c r="BI7099" s="12"/>
      <c r="BJ7099" s="13"/>
      <c r="BK7099" s="13"/>
      <c r="BL7099" s="13"/>
      <c r="BM7099" s="13"/>
      <c r="BN7099" s="13"/>
    </row>
    <row r="7100" spans="4:66" x14ac:dyDescent="0.25">
      <c r="D7100"/>
      <c r="E7100" s="10"/>
      <c r="F7100" s="10"/>
      <c r="G7100" s="10"/>
      <c r="H7100" s="10"/>
      <c r="I7100" s="10"/>
      <c r="J7100" s="10"/>
      <c r="K7100" s="11"/>
      <c r="L7100" s="11"/>
      <c r="M7100" s="12"/>
      <c r="N7100" s="12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  <c r="AR7100" s="12"/>
      <c r="AS7100" s="12"/>
      <c r="AT7100" s="12"/>
      <c r="AU7100" s="12"/>
      <c r="AV7100" s="12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12"/>
      <c r="BG7100" s="12"/>
      <c r="BH7100" s="12"/>
      <c r="BI7100" s="12"/>
      <c r="BJ7100" s="13"/>
      <c r="BK7100" s="13"/>
      <c r="BL7100" s="13"/>
      <c r="BM7100" s="13"/>
      <c r="BN7100" s="13"/>
    </row>
    <row r="7101" spans="4:66" x14ac:dyDescent="0.25">
      <c r="D7101"/>
      <c r="E7101" s="10"/>
      <c r="F7101" s="10"/>
      <c r="G7101" s="10"/>
      <c r="H7101" s="10"/>
      <c r="I7101" s="10"/>
      <c r="J7101" s="10"/>
      <c r="K7101" s="11"/>
      <c r="L7101" s="11"/>
      <c r="M7101" s="12"/>
      <c r="N7101" s="12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  <c r="AR7101" s="12"/>
      <c r="AS7101" s="12"/>
      <c r="AT7101" s="12"/>
      <c r="AU7101" s="12"/>
      <c r="AV7101" s="12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12"/>
      <c r="BG7101" s="12"/>
      <c r="BH7101" s="12"/>
      <c r="BI7101" s="12"/>
      <c r="BJ7101" s="13"/>
      <c r="BK7101" s="13"/>
      <c r="BL7101" s="13"/>
      <c r="BM7101" s="13"/>
      <c r="BN7101" s="13"/>
    </row>
    <row r="7102" spans="4:66" x14ac:dyDescent="0.25">
      <c r="D7102"/>
      <c r="E7102" s="10"/>
      <c r="F7102" s="10"/>
      <c r="G7102" s="10"/>
      <c r="H7102" s="10"/>
      <c r="I7102" s="10"/>
      <c r="J7102" s="10"/>
      <c r="K7102" s="11"/>
      <c r="L7102" s="11"/>
      <c r="M7102" s="12"/>
      <c r="N7102" s="12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  <c r="AR7102" s="12"/>
      <c r="AS7102" s="12"/>
      <c r="AT7102" s="12"/>
      <c r="AU7102" s="12"/>
      <c r="AV7102" s="12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12"/>
      <c r="BG7102" s="12"/>
      <c r="BH7102" s="12"/>
      <c r="BI7102" s="12"/>
      <c r="BJ7102" s="13"/>
      <c r="BK7102" s="13"/>
      <c r="BL7102" s="13"/>
      <c r="BM7102" s="13"/>
      <c r="BN7102" s="13"/>
    </row>
    <row r="7103" spans="4:66" x14ac:dyDescent="0.25">
      <c r="D7103"/>
      <c r="E7103" s="10"/>
      <c r="F7103" s="10"/>
      <c r="G7103" s="10"/>
      <c r="H7103" s="10"/>
      <c r="I7103" s="10"/>
      <c r="J7103" s="10"/>
      <c r="K7103" s="11"/>
      <c r="L7103" s="11"/>
      <c r="M7103" s="12"/>
      <c r="N7103" s="12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  <c r="AR7103" s="12"/>
      <c r="AS7103" s="12"/>
      <c r="AT7103" s="12"/>
      <c r="AU7103" s="12"/>
      <c r="AV7103" s="12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12"/>
      <c r="BG7103" s="12"/>
      <c r="BH7103" s="12"/>
      <c r="BI7103" s="12"/>
      <c r="BJ7103" s="13"/>
      <c r="BK7103" s="13"/>
      <c r="BL7103" s="13"/>
      <c r="BM7103" s="13"/>
      <c r="BN7103" s="13"/>
    </row>
    <row r="7104" spans="4:66" x14ac:dyDescent="0.25">
      <c r="D7104"/>
      <c r="E7104" s="10"/>
      <c r="F7104" s="10"/>
      <c r="G7104" s="10"/>
      <c r="H7104" s="10"/>
      <c r="I7104" s="10"/>
      <c r="J7104" s="10"/>
      <c r="K7104" s="11"/>
      <c r="L7104" s="11"/>
      <c r="M7104" s="12"/>
      <c r="N7104" s="12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  <c r="AR7104" s="12"/>
      <c r="AS7104" s="12"/>
      <c r="AT7104" s="12"/>
      <c r="AU7104" s="12"/>
      <c r="AV7104" s="12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12"/>
      <c r="BG7104" s="12"/>
      <c r="BH7104" s="12"/>
      <c r="BI7104" s="12"/>
      <c r="BJ7104" s="13"/>
      <c r="BK7104" s="13"/>
      <c r="BL7104" s="13"/>
      <c r="BM7104" s="13"/>
      <c r="BN7104" s="13"/>
    </row>
    <row r="7105" spans="4:66" x14ac:dyDescent="0.25">
      <c r="D7105"/>
      <c r="E7105" s="10"/>
      <c r="F7105" s="10"/>
      <c r="G7105" s="10"/>
      <c r="H7105" s="10"/>
      <c r="I7105" s="10"/>
      <c r="J7105" s="10"/>
      <c r="K7105" s="11"/>
      <c r="L7105" s="11"/>
      <c r="M7105" s="12"/>
      <c r="N7105" s="12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  <c r="AR7105" s="12"/>
      <c r="AS7105" s="12"/>
      <c r="AT7105" s="12"/>
      <c r="AU7105" s="12"/>
      <c r="AV7105" s="12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12"/>
      <c r="BG7105" s="12"/>
      <c r="BH7105" s="12"/>
      <c r="BI7105" s="12"/>
      <c r="BJ7105" s="13"/>
      <c r="BK7105" s="13"/>
      <c r="BL7105" s="13"/>
      <c r="BM7105" s="13"/>
      <c r="BN7105" s="13"/>
    </row>
    <row r="7106" spans="4:66" x14ac:dyDescent="0.25">
      <c r="D7106"/>
      <c r="E7106" s="10"/>
      <c r="F7106" s="10"/>
      <c r="G7106" s="10"/>
      <c r="H7106" s="10"/>
      <c r="I7106" s="10"/>
      <c r="J7106" s="10"/>
      <c r="K7106" s="11"/>
      <c r="L7106" s="11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  <c r="AR7106" s="12"/>
      <c r="AS7106" s="12"/>
      <c r="AT7106" s="12"/>
      <c r="AU7106" s="12"/>
      <c r="AV7106" s="12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12"/>
      <c r="BG7106" s="12"/>
      <c r="BH7106" s="12"/>
      <c r="BI7106" s="12"/>
      <c r="BJ7106" s="13"/>
      <c r="BK7106" s="13"/>
      <c r="BL7106" s="13"/>
      <c r="BM7106" s="13"/>
      <c r="BN7106" s="13"/>
    </row>
    <row r="7107" spans="4:66" x14ac:dyDescent="0.25">
      <c r="D7107"/>
      <c r="E7107" s="10"/>
      <c r="F7107" s="10"/>
      <c r="G7107" s="10"/>
      <c r="H7107" s="10"/>
      <c r="I7107" s="10"/>
      <c r="J7107" s="10"/>
      <c r="K7107" s="11"/>
      <c r="L7107" s="11"/>
      <c r="M7107" s="12"/>
      <c r="N7107" s="12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  <c r="AR7107" s="12"/>
      <c r="AS7107" s="12"/>
      <c r="AT7107" s="12"/>
      <c r="AU7107" s="12"/>
      <c r="AV7107" s="12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12"/>
      <c r="BG7107" s="12"/>
      <c r="BH7107" s="12"/>
      <c r="BI7107" s="12"/>
      <c r="BJ7107" s="13"/>
      <c r="BK7107" s="13"/>
      <c r="BL7107" s="13"/>
      <c r="BM7107" s="13"/>
      <c r="BN7107" s="13"/>
    </row>
    <row r="7108" spans="4:66" x14ac:dyDescent="0.25">
      <c r="D7108"/>
      <c r="E7108" s="10"/>
      <c r="F7108" s="10"/>
      <c r="G7108" s="10"/>
      <c r="H7108" s="10"/>
      <c r="I7108" s="10"/>
      <c r="J7108" s="10"/>
      <c r="K7108" s="11"/>
      <c r="L7108" s="11"/>
      <c r="M7108" s="12"/>
      <c r="N7108" s="12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  <c r="AR7108" s="12"/>
      <c r="AS7108" s="12"/>
      <c r="AT7108" s="12"/>
      <c r="AU7108" s="12"/>
      <c r="AV7108" s="12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12"/>
      <c r="BG7108" s="12"/>
      <c r="BH7108" s="12"/>
      <c r="BI7108" s="12"/>
      <c r="BJ7108" s="13"/>
      <c r="BK7108" s="13"/>
      <c r="BL7108" s="13"/>
      <c r="BM7108" s="13"/>
      <c r="BN7108" s="13"/>
    </row>
    <row r="7109" spans="4:66" x14ac:dyDescent="0.25">
      <c r="D7109"/>
      <c r="E7109" s="10"/>
      <c r="F7109" s="10"/>
      <c r="G7109" s="10"/>
      <c r="H7109" s="10"/>
      <c r="I7109" s="10"/>
      <c r="J7109" s="10"/>
      <c r="K7109" s="11"/>
      <c r="L7109" s="11"/>
      <c r="M7109" s="12"/>
      <c r="N7109" s="12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  <c r="AR7109" s="12"/>
      <c r="AS7109" s="12"/>
      <c r="AT7109" s="12"/>
      <c r="AU7109" s="12"/>
      <c r="AV7109" s="12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12"/>
      <c r="BG7109" s="12"/>
      <c r="BH7109" s="12"/>
      <c r="BI7109" s="12"/>
      <c r="BJ7109" s="13"/>
      <c r="BK7109" s="13"/>
      <c r="BL7109" s="13"/>
      <c r="BM7109" s="13"/>
      <c r="BN7109" s="13"/>
    </row>
    <row r="7110" spans="4:66" x14ac:dyDescent="0.25">
      <c r="D7110"/>
      <c r="E7110" s="10"/>
      <c r="F7110" s="10"/>
      <c r="G7110" s="10"/>
      <c r="H7110" s="10"/>
      <c r="I7110" s="10"/>
      <c r="J7110" s="10"/>
      <c r="K7110" s="11"/>
      <c r="L7110" s="11"/>
      <c r="M7110" s="12"/>
      <c r="N7110" s="12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  <c r="AR7110" s="12"/>
      <c r="AS7110" s="12"/>
      <c r="AT7110" s="12"/>
      <c r="AU7110" s="12"/>
      <c r="AV7110" s="12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12"/>
      <c r="BG7110" s="12"/>
      <c r="BH7110" s="12"/>
      <c r="BI7110" s="12"/>
      <c r="BJ7110" s="13"/>
      <c r="BK7110" s="13"/>
      <c r="BL7110" s="13"/>
      <c r="BM7110" s="13"/>
      <c r="BN7110" s="13"/>
    </row>
    <row r="7111" spans="4:66" x14ac:dyDescent="0.25">
      <c r="D7111"/>
      <c r="E7111" s="10"/>
      <c r="F7111" s="10"/>
      <c r="G7111" s="10"/>
      <c r="H7111" s="10"/>
      <c r="I7111" s="10"/>
      <c r="J7111" s="10"/>
      <c r="K7111" s="11"/>
      <c r="L7111" s="11"/>
      <c r="M7111" s="12"/>
      <c r="N7111" s="12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  <c r="AR7111" s="12"/>
      <c r="AS7111" s="12"/>
      <c r="AT7111" s="12"/>
      <c r="AU7111" s="12"/>
      <c r="AV7111" s="12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12"/>
      <c r="BG7111" s="12"/>
      <c r="BH7111" s="12"/>
      <c r="BI7111" s="12"/>
      <c r="BJ7111" s="13"/>
      <c r="BK7111" s="13"/>
      <c r="BL7111" s="13"/>
      <c r="BM7111" s="13"/>
      <c r="BN7111" s="13"/>
    </row>
    <row r="7112" spans="4:66" x14ac:dyDescent="0.25">
      <c r="D7112"/>
      <c r="E7112" s="10"/>
      <c r="F7112" s="10"/>
      <c r="G7112" s="10"/>
      <c r="H7112" s="10"/>
      <c r="I7112" s="10"/>
      <c r="J7112" s="10"/>
      <c r="K7112" s="11"/>
      <c r="L7112" s="11"/>
      <c r="M7112" s="12"/>
      <c r="N7112" s="12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  <c r="AR7112" s="12"/>
      <c r="AS7112" s="12"/>
      <c r="AT7112" s="12"/>
      <c r="AU7112" s="12"/>
      <c r="AV7112" s="12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12"/>
      <c r="BG7112" s="12"/>
      <c r="BH7112" s="12"/>
      <c r="BI7112" s="12"/>
      <c r="BJ7112" s="13"/>
      <c r="BK7112" s="13"/>
      <c r="BL7112" s="13"/>
      <c r="BM7112" s="13"/>
      <c r="BN7112" s="13"/>
    </row>
    <row r="7113" spans="4:66" x14ac:dyDescent="0.25">
      <c r="D7113"/>
      <c r="E7113" s="10"/>
      <c r="F7113" s="10"/>
      <c r="G7113" s="10"/>
      <c r="H7113" s="10"/>
      <c r="I7113" s="10"/>
      <c r="J7113" s="10"/>
      <c r="K7113" s="11"/>
      <c r="L7113" s="11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  <c r="AR7113" s="12"/>
      <c r="AS7113" s="12"/>
      <c r="AT7113" s="12"/>
      <c r="AU7113" s="12"/>
      <c r="AV7113" s="12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12"/>
      <c r="BG7113" s="12"/>
      <c r="BH7113" s="12"/>
      <c r="BI7113" s="12"/>
      <c r="BJ7113" s="13"/>
      <c r="BK7113" s="13"/>
      <c r="BL7113" s="13"/>
      <c r="BM7113" s="13"/>
      <c r="BN7113" s="13"/>
    </row>
    <row r="7114" spans="4:66" x14ac:dyDescent="0.25">
      <c r="D7114"/>
      <c r="E7114" s="10"/>
      <c r="F7114" s="10"/>
      <c r="G7114" s="10"/>
      <c r="H7114" s="10"/>
      <c r="I7114" s="10"/>
      <c r="J7114" s="10"/>
      <c r="K7114" s="11"/>
      <c r="L7114" s="11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  <c r="AR7114" s="12"/>
      <c r="AS7114" s="12"/>
      <c r="AT7114" s="12"/>
      <c r="AU7114" s="12"/>
      <c r="AV7114" s="12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12"/>
      <c r="BG7114" s="12"/>
      <c r="BH7114" s="12"/>
      <c r="BI7114" s="12"/>
      <c r="BJ7114" s="13"/>
      <c r="BK7114" s="13"/>
      <c r="BL7114" s="13"/>
      <c r="BM7114" s="13"/>
      <c r="BN7114" s="13"/>
    </row>
    <row r="7115" spans="4:66" x14ac:dyDescent="0.25">
      <c r="D7115"/>
      <c r="E7115" s="10"/>
      <c r="F7115" s="10"/>
      <c r="G7115" s="10"/>
      <c r="H7115" s="10"/>
      <c r="I7115" s="10"/>
      <c r="J7115" s="10"/>
      <c r="K7115" s="11"/>
      <c r="L7115" s="11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  <c r="AR7115" s="12"/>
      <c r="AS7115" s="12"/>
      <c r="AT7115" s="12"/>
      <c r="AU7115" s="12"/>
      <c r="AV7115" s="12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12"/>
      <c r="BG7115" s="12"/>
      <c r="BH7115" s="12"/>
      <c r="BI7115" s="12"/>
      <c r="BJ7115" s="13"/>
      <c r="BK7115" s="13"/>
      <c r="BL7115" s="13"/>
      <c r="BM7115" s="13"/>
      <c r="BN7115" s="13"/>
    </row>
    <row r="7116" spans="4:66" x14ac:dyDescent="0.25">
      <c r="D7116"/>
      <c r="E7116" s="10"/>
      <c r="F7116" s="10"/>
      <c r="G7116" s="10"/>
      <c r="H7116" s="10"/>
      <c r="I7116" s="10"/>
      <c r="J7116" s="10"/>
      <c r="K7116" s="11"/>
      <c r="L7116" s="11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  <c r="AR7116" s="12"/>
      <c r="AS7116" s="12"/>
      <c r="AT7116" s="12"/>
      <c r="AU7116" s="12"/>
      <c r="AV7116" s="12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12"/>
      <c r="BG7116" s="12"/>
      <c r="BH7116" s="12"/>
      <c r="BI7116" s="12"/>
      <c r="BJ7116" s="13"/>
      <c r="BK7116" s="13"/>
      <c r="BL7116" s="13"/>
      <c r="BM7116" s="13"/>
      <c r="BN7116" s="13"/>
    </row>
    <row r="7117" spans="4:66" x14ac:dyDescent="0.25">
      <c r="D7117"/>
      <c r="E7117" s="10"/>
      <c r="F7117" s="10"/>
      <c r="G7117" s="10"/>
      <c r="H7117" s="10"/>
      <c r="I7117" s="10"/>
      <c r="J7117" s="10"/>
      <c r="K7117" s="11"/>
      <c r="L7117" s="11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  <c r="AR7117" s="12"/>
      <c r="AS7117" s="12"/>
      <c r="AT7117" s="12"/>
      <c r="AU7117" s="12"/>
      <c r="AV7117" s="12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12"/>
      <c r="BG7117" s="12"/>
      <c r="BH7117" s="12"/>
      <c r="BI7117" s="12"/>
      <c r="BJ7117" s="13"/>
      <c r="BK7117" s="13"/>
      <c r="BL7117" s="13"/>
      <c r="BM7117" s="13"/>
      <c r="BN7117" s="13"/>
    </row>
    <row r="7118" spans="4:66" x14ac:dyDescent="0.25">
      <c r="D7118"/>
      <c r="E7118" s="10"/>
      <c r="F7118" s="10"/>
      <c r="G7118" s="10"/>
      <c r="H7118" s="10"/>
      <c r="I7118" s="10"/>
      <c r="J7118" s="10"/>
      <c r="K7118" s="11"/>
      <c r="L7118" s="11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  <c r="AR7118" s="12"/>
      <c r="AS7118" s="12"/>
      <c r="AT7118" s="12"/>
      <c r="AU7118" s="12"/>
      <c r="AV7118" s="12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12"/>
      <c r="BG7118" s="12"/>
      <c r="BH7118" s="12"/>
      <c r="BI7118" s="12"/>
      <c r="BJ7118" s="13"/>
      <c r="BK7118" s="13"/>
      <c r="BL7118" s="13"/>
      <c r="BM7118" s="13"/>
      <c r="BN7118" s="13"/>
    </row>
    <row r="7119" spans="4:66" x14ac:dyDescent="0.25">
      <c r="D7119"/>
      <c r="E7119" s="10"/>
      <c r="F7119" s="10"/>
      <c r="G7119" s="10"/>
      <c r="H7119" s="10"/>
      <c r="I7119" s="10"/>
      <c r="J7119" s="10"/>
      <c r="K7119" s="11"/>
      <c r="L7119" s="11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  <c r="AR7119" s="12"/>
      <c r="AS7119" s="12"/>
      <c r="AT7119" s="12"/>
      <c r="AU7119" s="12"/>
      <c r="AV7119" s="12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12"/>
      <c r="BG7119" s="12"/>
      <c r="BH7119" s="12"/>
      <c r="BI7119" s="12"/>
      <c r="BJ7119" s="13"/>
      <c r="BK7119" s="13"/>
      <c r="BL7119" s="13"/>
      <c r="BM7119" s="13"/>
      <c r="BN7119" s="13"/>
    </row>
    <row r="7120" spans="4:66" x14ac:dyDescent="0.25">
      <c r="D7120"/>
      <c r="E7120" s="10"/>
      <c r="F7120" s="10"/>
      <c r="G7120" s="10"/>
      <c r="H7120" s="10"/>
      <c r="I7120" s="10"/>
      <c r="J7120" s="10"/>
      <c r="K7120" s="11"/>
      <c r="L7120" s="11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  <c r="AR7120" s="12"/>
      <c r="AS7120" s="12"/>
      <c r="AT7120" s="12"/>
      <c r="AU7120" s="12"/>
      <c r="AV7120" s="12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12"/>
      <c r="BG7120" s="12"/>
      <c r="BH7120" s="12"/>
      <c r="BI7120" s="12"/>
      <c r="BJ7120" s="13"/>
      <c r="BK7120" s="13"/>
      <c r="BL7120" s="13"/>
      <c r="BM7120" s="13"/>
      <c r="BN7120" s="13"/>
    </row>
    <row r="7121" spans="4:66" x14ac:dyDescent="0.25">
      <c r="D7121"/>
      <c r="E7121" s="10"/>
      <c r="F7121" s="10"/>
      <c r="G7121" s="10"/>
      <c r="H7121" s="10"/>
      <c r="I7121" s="10"/>
      <c r="J7121" s="10"/>
      <c r="K7121" s="11"/>
      <c r="L7121" s="11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  <c r="AR7121" s="12"/>
      <c r="AS7121" s="12"/>
      <c r="AT7121" s="12"/>
      <c r="AU7121" s="12"/>
      <c r="AV7121" s="12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12"/>
      <c r="BG7121" s="12"/>
      <c r="BH7121" s="12"/>
      <c r="BI7121" s="12"/>
      <c r="BJ7121" s="13"/>
      <c r="BK7121" s="13"/>
      <c r="BL7121" s="13"/>
      <c r="BM7121" s="13"/>
      <c r="BN7121" s="13"/>
    </row>
    <row r="7122" spans="4:66" x14ac:dyDescent="0.25">
      <c r="D7122"/>
      <c r="E7122" s="10"/>
      <c r="F7122" s="10"/>
      <c r="G7122" s="10"/>
      <c r="H7122" s="10"/>
      <c r="I7122" s="10"/>
      <c r="J7122" s="10"/>
      <c r="K7122" s="11"/>
      <c r="L7122" s="11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  <c r="AR7122" s="12"/>
      <c r="AS7122" s="12"/>
      <c r="AT7122" s="12"/>
      <c r="AU7122" s="12"/>
      <c r="AV7122" s="12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12"/>
      <c r="BG7122" s="12"/>
      <c r="BH7122" s="12"/>
      <c r="BI7122" s="12"/>
      <c r="BJ7122" s="13"/>
      <c r="BK7122" s="13"/>
      <c r="BL7122" s="13"/>
      <c r="BM7122" s="13"/>
      <c r="BN7122" s="13"/>
    </row>
    <row r="7123" spans="4:66" x14ac:dyDescent="0.25">
      <c r="D7123"/>
      <c r="E7123" s="10"/>
      <c r="F7123" s="10"/>
      <c r="G7123" s="10"/>
      <c r="H7123" s="10"/>
      <c r="I7123" s="10"/>
      <c r="J7123" s="10"/>
      <c r="K7123" s="11"/>
      <c r="L7123" s="11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  <c r="AR7123" s="12"/>
      <c r="AS7123" s="12"/>
      <c r="AT7123" s="12"/>
      <c r="AU7123" s="12"/>
      <c r="AV7123" s="12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12"/>
      <c r="BG7123" s="12"/>
      <c r="BH7123" s="12"/>
      <c r="BI7123" s="12"/>
      <c r="BJ7123" s="13"/>
      <c r="BK7123" s="13"/>
      <c r="BL7123" s="13"/>
      <c r="BM7123" s="13"/>
      <c r="BN7123" s="13"/>
    </row>
    <row r="7124" spans="4:66" x14ac:dyDescent="0.25">
      <c r="D7124"/>
      <c r="E7124" s="10"/>
      <c r="F7124" s="10"/>
      <c r="G7124" s="10"/>
      <c r="H7124" s="10"/>
      <c r="I7124" s="10"/>
      <c r="J7124" s="10"/>
      <c r="K7124" s="11"/>
      <c r="L7124" s="11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  <c r="AR7124" s="12"/>
      <c r="AS7124" s="12"/>
      <c r="AT7124" s="12"/>
      <c r="AU7124" s="12"/>
      <c r="AV7124" s="12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12"/>
      <c r="BG7124" s="12"/>
      <c r="BH7124" s="12"/>
      <c r="BI7124" s="12"/>
      <c r="BJ7124" s="13"/>
      <c r="BK7124" s="13"/>
      <c r="BL7124" s="13"/>
      <c r="BM7124" s="13"/>
      <c r="BN7124" s="13"/>
    </row>
    <row r="7125" spans="4:66" x14ac:dyDescent="0.25">
      <c r="D7125"/>
      <c r="E7125" s="10"/>
      <c r="F7125" s="10"/>
      <c r="G7125" s="10"/>
      <c r="H7125" s="10"/>
      <c r="I7125" s="10"/>
      <c r="J7125" s="10"/>
      <c r="K7125" s="11"/>
      <c r="L7125" s="11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  <c r="AR7125" s="12"/>
      <c r="AS7125" s="12"/>
      <c r="AT7125" s="12"/>
      <c r="AU7125" s="12"/>
      <c r="AV7125" s="12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12"/>
      <c r="BG7125" s="12"/>
      <c r="BH7125" s="12"/>
      <c r="BI7125" s="12"/>
      <c r="BJ7125" s="13"/>
      <c r="BK7125" s="13"/>
      <c r="BL7125" s="13"/>
      <c r="BM7125" s="13"/>
      <c r="BN7125" s="13"/>
    </row>
    <row r="7126" spans="4:66" x14ac:dyDescent="0.25">
      <c r="D7126"/>
      <c r="E7126" s="10"/>
      <c r="F7126" s="10"/>
      <c r="G7126" s="10"/>
      <c r="H7126" s="10"/>
      <c r="I7126" s="10"/>
      <c r="J7126" s="10"/>
      <c r="K7126" s="11"/>
      <c r="L7126" s="11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  <c r="AR7126" s="12"/>
      <c r="AS7126" s="12"/>
      <c r="AT7126" s="12"/>
      <c r="AU7126" s="12"/>
      <c r="AV7126" s="12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12"/>
      <c r="BG7126" s="12"/>
      <c r="BH7126" s="12"/>
      <c r="BI7126" s="12"/>
      <c r="BJ7126" s="13"/>
      <c r="BK7126" s="13"/>
      <c r="BL7126" s="13"/>
      <c r="BM7126" s="13"/>
      <c r="BN7126" s="13"/>
    </row>
    <row r="7127" spans="4:66" x14ac:dyDescent="0.25">
      <c r="D7127"/>
      <c r="E7127" s="10"/>
      <c r="F7127" s="10"/>
      <c r="G7127" s="10"/>
      <c r="H7127" s="10"/>
      <c r="I7127" s="10"/>
      <c r="J7127" s="10"/>
      <c r="K7127" s="11"/>
      <c r="L7127" s="11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  <c r="AR7127" s="12"/>
      <c r="AS7127" s="12"/>
      <c r="AT7127" s="12"/>
      <c r="AU7127" s="12"/>
      <c r="AV7127" s="12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12"/>
      <c r="BG7127" s="12"/>
      <c r="BH7127" s="12"/>
      <c r="BI7127" s="12"/>
      <c r="BJ7127" s="13"/>
      <c r="BK7127" s="13"/>
      <c r="BL7127" s="13"/>
      <c r="BM7127" s="13"/>
      <c r="BN7127" s="13"/>
    </row>
    <row r="7128" spans="4:66" x14ac:dyDescent="0.25">
      <c r="D7128"/>
      <c r="E7128" s="10"/>
      <c r="F7128" s="10"/>
      <c r="G7128" s="10"/>
      <c r="H7128" s="10"/>
      <c r="I7128" s="10"/>
      <c r="J7128" s="10"/>
      <c r="K7128" s="11"/>
      <c r="L7128" s="11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  <c r="AR7128" s="12"/>
      <c r="AS7128" s="12"/>
      <c r="AT7128" s="12"/>
      <c r="AU7128" s="12"/>
      <c r="AV7128" s="12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12"/>
      <c r="BG7128" s="12"/>
      <c r="BH7128" s="12"/>
      <c r="BI7128" s="12"/>
      <c r="BJ7128" s="13"/>
      <c r="BK7128" s="13"/>
      <c r="BL7128" s="13"/>
      <c r="BM7128" s="13"/>
      <c r="BN7128" s="13"/>
    </row>
    <row r="7129" spans="4:66" x14ac:dyDescent="0.25">
      <c r="D7129"/>
      <c r="E7129" s="10"/>
      <c r="F7129" s="10"/>
      <c r="G7129" s="10"/>
      <c r="H7129" s="10"/>
      <c r="I7129" s="10"/>
      <c r="J7129" s="10"/>
      <c r="K7129" s="11"/>
      <c r="L7129" s="11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  <c r="AR7129" s="12"/>
      <c r="AS7129" s="12"/>
      <c r="AT7129" s="12"/>
      <c r="AU7129" s="12"/>
      <c r="AV7129" s="12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12"/>
      <c r="BG7129" s="12"/>
      <c r="BH7129" s="12"/>
      <c r="BI7129" s="12"/>
      <c r="BJ7129" s="13"/>
      <c r="BK7129" s="13"/>
      <c r="BL7129" s="13"/>
      <c r="BM7129" s="13"/>
      <c r="BN7129" s="13"/>
    </row>
    <row r="7130" spans="4:66" x14ac:dyDescent="0.25">
      <c r="D7130"/>
      <c r="E7130" s="10"/>
      <c r="F7130" s="10"/>
      <c r="G7130" s="10"/>
      <c r="H7130" s="10"/>
      <c r="I7130" s="10"/>
      <c r="J7130" s="10"/>
      <c r="K7130" s="11"/>
      <c r="L7130" s="11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  <c r="AR7130" s="12"/>
      <c r="AS7130" s="12"/>
      <c r="AT7130" s="12"/>
      <c r="AU7130" s="12"/>
      <c r="AV7130" s="12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12"/>
      <c r="BG7130" s="12"/>
      <c r="BH7130" s="12"/>
      <c r="BI7130" s="12"/>
      <c r="BJ7130" s="13"/>
      <c r="BK7130" s="13"/>
      <c r="BL7130" s="13"/>
      <c r="BM7130" s="13"/>
      <c r="BN7130" s="13"/>
    </row>
    <row r="7131" spans="4:66" x14ac:dyDescent="0.25">
      <c r="D7131"/>
      <c r="E7131" s="10"/>
      <c r="F7131" s="10"/>
      <c r="G7131" s="10"/>
      <c r="H7131" s="10"/>
      <c r="I7131" s="10"/>
      <c r="J7131" s="10"/>
      <c r="K7131" s="11"/>
      <c r="L7131" s="11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  <c r="AR7131" s="12"/>
      <c r="AS7131" s="12"/>
      <c r="AT7131" s="12"/>
      <c r="AU7131" s="12"/>
      <c r="AV7131" s="12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12"/>
      <c r="BG7131" s="12"/>
      <c r="BH7131" s="12"/>
      <c r="BI7131" s="12"/>
      <c r="BJ7131" s="13"/>
      <c r="BK7131" s="13"/>
      <c r="BL7131" s="13"/>
      <c r="BM7131" s="13"/>
      <c r="BN7131" s="13"/>
    </row>
    <row r="7132" spans="4:66" x14ac:dyDescent="0.25">
      <c r="D7132"/>
      <c r="E7132" s="10"/>
      <c r="F7132" s="10"/>
      <c r="G7132" s="10"/>
      <c r="H7132" s="10"/>
      <c r="I7132" s="10"/>
      <c r="J7132" s="10"/>
      <c r="K7132" s="11"/>
      <c r="L7132" s="11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  <c r="AR7132" s="12"/>
      <c r="AS7132" s="12"/>
      <c r="AT7132" s="12"/>
      <c r="AU7132" s="12"/>
      <c r="AV7132" s="12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12"/>
      <c r="BG7132" s="12"/>
      <c r="BH7132" s="12"/>
      <c r="BI7132" s="12"/>
      <c r="BJ7132" s="13"/>
      <c r="BK7132" s="13"/>
      <c r="BL7132" s="13"/>
      <c r="BM7132" s="13"/>
      <c r="BN7132" s="13"/>
    </row>
    <row r="7133" spans="4:66" x14ac:dyDescent="0.25">
      <c r="D7133"/>
      <c r="E7133" s="10"/>
      <c r="F7133" s="10"/>
      <c r="G7133" s="10"/>
      <c r="H7133" s="10"/>
      <c r="I7133" s="10"/>
      <c r="J7133" s="10"/>
      <c r="K7133" s="11"/>
      <c r="L7133" s="11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  <c r="AR7133" s="12"/>
      <c r="AS7133" s="12"/>
      <c r="AT7133" s="12"/>
      <c r="AU7133" s="12"/>
      <c r="AV7133" s="12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12"/>
      <c r="BG7133" s="12"/>
      <c r="BH7133" s="12"/>
      <c r="BI7133" s="12"/>
      <c r="BJ7133" s="13"/>
      <c r="BK7133" s="13"/>
      <c r="BL7133" s="13"/>
      <c r="BM7133" s="13"/>
      <c r="BN7133" s="13"/>
    </row>
    <row r="7134" spans="4:66" x14ac:dyDescent="0.25">
      <c r="D7134"/>
      <c r="E7134" s="10"/>
      <c r="F7134" s="10"/>
      <c r="G7134" s="10"/>
      <c r="H7134" s="10"/>
      <c r="I7134" s="10"/>
      <c r="J7134" s="10"/>
      <c r="K7134" s="11"/>
      <c r="L7134" s="11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  <c r="AR7134" s="12"/>
      <c r="AS7134" s="12"/>
      <c r="AT7134" s="12"/>
      <c r="AU7134" s="12"/>
      <c r="AV7134" s="12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12"/>
      <c r="BG7134" s="12"/>
      <c r="BH7134" s="12"/>
      <c r="BI7134" s="12"/>
      <c r="BJ7134" s="13"/>
      <c r="BK7134" s="13"/>
      <c r="BL7134" s="13"/>
      <c r="BM7134" s="13"/>
      <c r="BN7134" s="13"/>
    </row>
    <row r="7135" spans="4:66" x14ac:dyDescent="0.25">
      <c r="D7135"/>
      <c r="E7135" s="10"/>
      <c r="F7135" s="10"/>
      <c r="G7135" s="10"/>
      <c r="H7135" s="10"/>
      <c r="I7135" s="10"/>
      <c r="J7135" s="10"/>
      <c r="K7135" s="11"/>
      <c r="L7135" s="11"/>
      <c r="M7135" s="12"/>
      <c r="N7135" s="12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  <c r="AR7135" s="12"/>
      <c r="AS7135" s="12"/>
      <c r="AT7135" s="12"/>
      <c r="AU7135" s="12"/>
      <c r="AV7135" s="12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12"/>
      <c r="BG7135" s="12"/>
      <c r="BH7135" s="12"/>
      <c r="BI7135" s="12"/>
      <c r="BJ7135" s="13"/>
      <c r="BK7135" s="13"/>
      <c r="BL7135" s="13"/>
      <c r="BM7135" s="13"/>
      <c r="BN7135" s="13"/>
    </row>
    <row r="7136" spans="4:66" x14ac:dyDescent="0.25">
      <c r="D7136"/>
      <c r="E7136" s="10"/>
      <c r="F7136" s="10"/>
      <c r="G7136" s="10"/>
      <c r="H7136" s="10"/>
      <c r="I7136" s="10"/>
      <c r="J7136" s="10"/>
      <c r="K7136" s="11"/>
      <c r="L7136" s="11"/>
      <c r="M7136" s="12"/>
      <c r="N7136" s="12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  <c r="AR7136" s="12"/>
      <c r="AS7136" s="12"/>
      <c r="AT7136" s="12"/>
      <c r="AU7136" s="12"/>
      <c r="AV7136" s="12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12"/>
      <c r="BG7136" s="12"/>
      <c r="BH7136" s="12"/>
      <c r="BI7136" s="12"/>
      <c r="BJ7136" s="13"/>
      <c r="BK7136" s="13"/>
      <c r="BL7136" s="13"/>
      <c r="BM7136" s="13"/>
      <c r="BN7136" s="13"/>
    </row>
    <row r="7137" spans="4:66" x14ac:dyDescent="0.25">
      <c r="D7137"/>
      <c r="E7137" s="10"/>
      <c r="F7137" s="10"/>
      <c r="G7137" s="10"/>
      <c r="H7137" s="10"/>
      <c r="I7137" s="10"/>
      <c r="J7137" s="10"/>
      <c r="K7137" s="11"/>
      <c r="L7137" s="11"/>
      <c r="M7137" s="12"/>
      <c r="N7137" s="12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  <c r="AR7137" s="12"/>
      <c r="AS7137" s="12"/>
      <c r="AT7137" s="12"/>
      <c r="AU7137" s="12"/>
      <c r="AV7137" s="12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12"/>
      <c r="BG7137" s="12"/>
      <c r="BH7137" s="12"/>
      <c r="BI7137" s="12"/>
      <c r="BJ7137" s="13"/>
      <c r="BK7137" s="13"/>
      <c r="BL7137" s="13"/>
      <c r="BM7137" s="13"/>
      <c r="BN7137" s="13"/>
    </row>
    <row r="7138" spans="4:66" x14ac:dyDescent="0.25">
      <c r="D7138"/>
      <c r="E7138" s="10"/>
      <c r="F7138" s="10"/>
      <c r="G7138" s="10"/>
      <c r="H7138" s="10"/>
      <c r="I7138" s="10"/>
      <c r="J7138" s="10"/>
      <c r="K7138" s="11"/>
      <c r="L7138" s="11"/>
      <c r="M7138" s="12"/>
      <c r="N7138" s="12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  <c r="AR7138" s="12"/>
      <c r="AS7138" s="12"/>
      <c r="AT7138" s="12"/>
      <c r="AU7138" s="12"/>
      <c r="AV7138" s="12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12"/>
      <c r="BG7138" s="12"/>
      <c r="BH7138" s="12"/>
      <c r="BI7138" s="12"/>
      <c r="BJ7138" s="13"/>
      <c r="BK7138" s="13"/>
      <c r="BL7138" s="13"/>
      <c r="BM7138" s="13"/>
      <c r="BN7138" s="13"/>
    </row>
    <row r="7139" spans="4:66" x14ac:dyDescent="0.25">
      <c r="D7139"/>
      <c r="E7139" s="10"/>
      <c r="F7139" s="10"/>
      <c r="G7139" s="10"/>
      <c r="H7139" s="10"/>
      <c r="I7139" s="10"/>
      <c r="J7139" s="10"/>
      <c r="K7139" s="11"/>
      <c r="L7139" s="11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  <c r="AR7139" s="12"/>
      <c r="AS7139" s="12"/>
      <c r="AT7139" s="12"/>
      <c r="AU7139" s="12"/>
      <c r="AV7139" s="12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12"/>
      <c r="BG7139" s="12"/>
      <c r="BH7139" s="12"/>
      <c r="BI7139" s="12"/>
      <c r="BJ7139" s="13"/>
      <c r="BK7139" s="13"/>
      <c r="BL7139" s="13"/>
      <c r="BM7139" s="13"/>
      <c r="BN7139" s="13"/>
    </row>
    <row r="7140" spans="4:66" x14ac:dyDescent="0.25">
      <c r="D7140"/>
      <c r="E7140" s="10"/>
      <c r="F7140" s="10"/>
      <c r="G7140" s="10"/>
      <c r="H7140" s="10"/>
      <c r="I7140" s="10"/>
      <c r="J7140" s="10"/>
      <c r="K7140" s="11"/>
      <c r="L7140" s="11"/>
      <c r="M7140" s="12"/>
      <c r="N7140" s="12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  <c r="AR7140" s="12"/>
      <c r="AS7140" s="12"/>
      <c r="AT7140" s="12"/>
      <c r="AU7140" s="12"/>
      <c r="AV7140" s="12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12"/>
      <c r="BG7140" s="12"/>
      <c r="BH7140" s="12"/>
      <c r="BI7140" s="12"/>
      <c r="BJ7140" s="13"/>
      <c r="BK7140" s="13"/>
      <c r="BL7140" s="13"/>
      <c r="BM7140" s="13"/>
      <c r="BN7140" s="13"/>
    </row>
    <row r="7141" spans="4:66" x14ac:dyDescent="0.25">
      <c r="D7141"/>
      <c r="E7141" s="10"/>
      <c r="F7141" s="10"/>
      <c r="G7141" s="10"/>
      <c r="H7141" s="10"/>
      <c r="I7141" s="10"/>
      <c r="J7141" s="10"/>
      <c r="K7141" s="11"/>
      <c r="L7141" s="11"/>
      <c r="M7141" s="12"/>
      <c r="N7141" s="12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  <c r="AR7141" s="12"/>
      <c r="AS7141" s="12"/>
      <c r="AT7141" s="12"/>
      <c r="AU7141" s="12"/>
      <c r="AV7141" s="12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12"/>
      <c r="BG7141" s="12"/>
      <c r="BH7141" s="12"/>
      <c r="BI7141" s="12"/>
      <c r="BJ7141" s="13"/>
      <c r="BK7141" s="13"/>
      <c r="BL7141" s="13"/>
      <c r="BM7141" s="13"/>
      <c r="BN7141" s="13"/>
    </row>
    <row r="7142" spans="4:66" x14ac:dyDescent="0.25">
      <c r="D7142"/>
      <c r="E7142" s="10"/>
      <c r="F7142" s="10"/>
      <c r="G7142" s="10"/>
      <c r="H7142" s="10"/>
      <c r="I7142" s="10"/>
      <c r="J7142" s="10"/>
      <c r="K7142" s="11"/>
      <c r="L7142" s="11"/>
      <c r="M7142" s="12"/>
      <c r="N7142" s="12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  <c r="AR7142" s="12"/>
      <c r="AS7142" s="12"/>
      <c r="AT7142" s="12"/>
      <c r="AU7142" s="12"/>
      <c r="AV7142" s="12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12"/>
      <c r="BG7142" s="12"/>
      <c r="BH7142" s="12"/>
      <c r="BI7142" s="12"/>
      <c r="BJ7142" s="13"/>
      <c r="BK7142" s="13"/>
      <c r="BL7142" s="13"/>
      <c r="BM7142" s="13"/>
      <c r="BN7142" s="13"/>
    </row>
    <row r="7143" spans="4:66" x14ac:dyDescent="0.25">
      <c r="D7143"/>
      <c r="E7143" s="10"/>
      <c r="F7143" s="10"/>
      <c r="G7143" s="10"/>
      <c r="H7143" s="10"/>
      <c r="I7143" s="10"/>
      <c r="J7143" s="10"/>
      <c r="K7143" s="11"/>
      <c r="L7143" s="11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  <c r="AR7143" s="12"/>
      <c r="AS7143" s="12"/>
      <c r="AT7143" s="12"/>
      <c r="AU7143" s="12"/>
      <c r="AV7143" s="12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12"/>
      <c r="BG7143" s="12"/>
      <c r="BH7143" s="12"/>
      <c r="BI7143" s="12"/>
      <c r="BJ7143" s="13"/>
      <c r="BK7143" s="13"/>
      <c r="BL7143" s="13"/>
      <c r="BM7143" s="13"/>
      <c r="BN7143" s="13"/>
    </row>
    <row r="7144" spans="4:66" x14ac:dyDescent="0.25">
      <c r="D7144"/>
      <c r="E7144" s="10"/>
      <c r="F7144" s="10"/>
      <c r="G7144" s="10"/>
      <c r="H7144" s="10"/>
      <c r="I7144" s="10"/>
      <c r="J7144" s="10"/>
      <c r="K7144" s="11"/>
      <c r="L7144" s="11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  <c r="AR7144" s="12"/>
      <c r="AS7144" s="12"/>
      <c r="AT7144" s="12"/>
      <c r="AU7144" s="12"/>
      <c r="AV7144" s="12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12"/>
      <c r="BG7144" s="12"/>
      <c r="BH7144" s="12"/>
      <c r="BI7144" s="12"/>
      <c r="BJ7144" s="13"/>
      <c r="BK7144" s="13"/>
      <c r="BL7144" s="13"/>
      <c r="BM7144" s="13"/>
      <c r="BN7144" s="13"/>
    </row>
    <row r="7145" spans="4:66" x14ac:dyDescent="0.25">
      <c r="D7145"/>
      <c r="E7145" s="10"/>
      <c r="F7145" s="10"/>
      <c r="G7145" s="10"/>
      <c r="H7145" s="10"/>
      <c r="I7145" s="10"/>
      <c r="J7145" s="10"/>
      <c r="K7145" s="11"/>
      <c r="L7145" s="11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  <c r="AR7145" s="12"/>
      <c r="AS7145" s="12"/>
      <c r="AT7145" s="12"/>
      <c r="AU7145" s="12"/>
      <c r="AV7145" s="12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12"/>
      <c r="BG7145" s="12"/>
      <c r="BH7145" s="12"/>
      <c r="BI7145" s="12"/>
      <c r="BJ7145" s="13"/>
      <c r="BK7145" s="13"/>
      <c r="BL7145" s="13"/>
      <c r="BM7145" s="13"/>
      <c r="BN7145" s="13"/>
    </row>
    <row r="7146" spans="4:66" x14ac:dyDescent="0.25">
      <c r="D7146"/>
      <c r="E7146" s="10"/>
      <c r="F7146" s="10"/>
      <c r="G7146" s="10"/>
      <c r="H7146" s="10"/>
      <c r="I7146" s="10"/>
      <c r="J7146" s="10"/>
      <c r="K7146" s="11"/>
      <c r="L7146" s="11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  <c r="AR7146" s="12"/>
      <c r="AS7146" s="12"/>
      <c r="AT7146" s="12"/>
      <c r="AU7146" s="12"/>
      <c r="AV7146" s="12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12"/>
      <c r="BG7146" s="12"/>
      <c r="BH7146" s="12"/>
      <c r="BI7146" s="12"/>
      <c r="BJ7146" s="13"/>
      <c r="BK7146" s="13"/>
      <c r="BL7146" s="13"/>
      <c r="BM7146" s="13"/>
      <c r="BN7146" s="13"/>
    </row>
    <row r="7147" spans="4:66" x14ac:dyDescent="0.25">
      <c r="D7147"/>
      <c r="E7147" s="10"/>
      <c r="F7147" s="10"/>
      <c r="G7147" s="10"/>
      <c r="H7147" s="10"/>
      <c r="I7147" s="10"/>
      <c r="J7147" s="10"/>
      <c r="K7147" s="11"/>
      <c r="L7147" s="11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  <c r="AR7147" s="12"/>
      <c r="AS7147" s="12"/>
      <c r="AT7147" s="12"/>
      <c r="AU7147" s="12"/>
      <c r="AV7147" s="12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12"/>
      <c r="BG7147" s="12"/>
      <c r="BH7147" s="12"/>
      <c r="BI7147" s="12"/>
      <c r="BJ7147" s="13"/>
      <c r="BK7147" s="13"/>
      <c r="BL7147" s="13"/>
      <c r="BM7147" s="13"/>
      <c r="BN7147" s="13"/>
    </row>
    <row r="7148" spans="4:66" x14ac:dyDescent="0.25">
      <c r="D7148"/>
      <c r="E7148" s="10"/>
      <c r="F7148" s="10"/>
      <c r="G7148" s="10"/>
      <c r="H7148" s="10"/>
      <c r="I7148" s="10"/>
      <c r="J7148" s="10"/>
      <c r="K7148" s="11"/>
      <c r="L7148" s="11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  <c r="AR7148" s="12"/>
      <c r="AS7148" s="12"/>
      <c r="AT7148" s="12"/>
      <c r="AU7148" s="12"/>
      <c r="AV7148" s="12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12"/>
      <c r="BG7148" s="12"/>
      <c r="BH7148" s="12"/>
      <c r="BI7148" s="12"/>
      <c r="BJ7148" s="13"/>
      <c r="BK7148" s="13"/>
      <c r="BL7148" s="13"/>
      <c r="BM7148" s="13"/>
      <c r="BN7148" s="13"/>
    </row>
    <row r="7149" spans="4:66" x14ac:dyDescent="0.25">
      <c r="D7149"/>
      <c r="E7149" s="10"/>
      <c r="F7149" s="10"/>
      <c r="G7149" s="10"/>
      <c r="H7149" s="10"/>
      <c r="I7149" s="10"/>
      <c r="J7149" s="10"/>
      <c r="K7149" s="11"/>
      <c r="L7149" s="11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  <c r="AR7149" s="12"/>
      <c r="AS7149" s="12"/>
      <c r="AT7149" s="12"/>
      <c r="AU7149" s="12"/>
      <c r="AV7149" s="12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12"/>
      <c r="BG7149" s="12"/>
      <c r="BH7149" s="12"/>
      <c r="BI7149" s="12"/>
      <c r="BJ7149" s="13"/>
      <c r="BK7149" s="13"/>
      <c r="BL7149" s="13"/>
      <c r="BM7149" s="13"/>
      <c r="BN7149" s="13"/>
    </row>
    <row r="7150" spans="4:66" x14ac:dyDescent="0.25">
      <c r="D7150"/>
      <c r="E7150" s="10"/>
      <c r="F7150" s="10"/>
      <c r="G7150" s="10"/>
      <c r="H7150" s="10"/>
      <c r="I7150" s="10"/>
      <c r="J7150" s="10"/>
      <c r="K7150" s="11"/>
      <c r="L7150" s="11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  <c r="AR7150" s="12"/>
      <c r="AS7150" s="12"/>
      <c r="AT7150" s="12"/>
      <c r="AU7150" s="12"/>
      <c r="AV7150" s="12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12"/>
      <c r="BG7150" s="12"/>
      <c r="BH7150" s="12"/>
      <c r="BI7150" s="12"/>
      <c r="BJ7150" s="13"/>
      <c r="BK7150" s="13"/>
      <c r="BL7150" s="13"/>
      <c r="BM7150" s="13"/>
      <c r="BN7150" s="13"/>
    </row>
    <row r="7151" spans="4:66" x14ac:dyDescent="0.25">
      <c r="D7151"/>
      <c r="E7151" s="10"/>
      <c r="F7151" s="10"/>
      <c r="G7151" s="10"/>
      <c r="H7151" s="10"/>
      <c r="I7151" s="10"/>
      <c r="J7151" s="10"/>
      <c r="K7151" s="11"/>
      <c r="L7151" s="11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  <c r="AR7151" s="12"/>
      <c r="AS7151" s="12"/>
      <c r="AT7151" s="12"/>
      <c r="AU7151" s="12"/>
      <c r="AV7151" s="12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12"/>
      <c r="BG7151" s="12"/>
      <c r="BH7151" s="12"/>
      <c r="BI7151" s="12"/>
      <c r="BJ7151" s="13"/>
      <c r="BK7151" s="13"/>
      <c r="BL7151" s="13"/>
      <c r="BM7151" s="13"/>
      <c r="BN7151" s="13"/>
    </row>
    <row r="7152" spans="4:66" x14ac:dyDescent="0.25">
      <c r="D7152"/>
      <c r="E7152" s="10"/>
      <c r="F7152" s="10"/>
      <c r="G7152" s="10"/>
      <c r="H7152" s="10"/>
      <c r="I7152" s="10"/>
      <c r="J7152" s="10"/>
      <c r="K7152" s="11"/>
      <c r="L7152" s="11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  <c r="AR7152" s="12"/>
      <c r="AS7152" s="12"/>
      <c r="AT7152" s="12"/>
      <c r="AU7152" s="12"/>
      <c r="AV7152" s="12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12"/>
      <c r="BG7152" s="12"/>
      <c r="BH7152" s="12"/>
      <c r="BI7152" s="12"/>
      <c r="BJ7152" s="13"/>
      <c r="BK7152" s="13"/>
      <c r="BL7152" s="13"/>
      <c r="BM7152" s="13"/>
      <c r="BN7152" s="13"/>
    </row>
    <row r="7153" spans="4:66" x14ac:dyDescent="0.25">
      <c r="D7153"/>
      <c r="E7153" s="10"/>
      <c r="F7153" s="10"/>
      <c r="G7153" s="10"/>
      <c r="H7153" s="10"/>
      <c r="I7153" s="10"/>
      <c r="J7153" s="10"/>
      <c r="K7153" s="11"/>
      <c r="L7153" s="11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  <c r="AR7153" s="12"/>
      <c r="AS7153" s="12"/>
      <c r="AT7153" s="12"/>
      <c r="AU7153" s="12"/>
      <c r="AV7153" s="12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12"/>
      <c r="BG7153" s="12"/>
      <c r="BH7153" s="12"/>
      <c r="BI7153" s="12"/>
      <c r="BJ7153" s="13"/>
      <c r="BK7153" s="13"/>
      <c r="BL7153" s="13"/>
      <c r="BM7153" s="13"/>
      <c r="BN7153" s="13"/>
    </row>
    <row r="7154" spans="4:66" x14ac:dyDescent="0.25">
      <c r="D7154"/>
      <c r="E7154" s="10"/>
      <c r="F7154" s="10"/>
      <c r="G7154" s="10"/>
      <c r="H7154" s="10"/>
      <c r="I7154" s="10"/>
      <c r="J7154" s="10"/>
      <c r="K7154" s="11"/>
      <c r="L7154" s="11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  <c r="AR7154" s="12"/>
      <c r="AS7154" s="12"/>
      <c r="AT7154" s="12"/>
      <c r="AU7154" s="12"/>
      <c r="AV7154" s="12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12"/>
      <c r="BG7154" s="12"/>
      <c r="BH7154" s="12"/>
      <c r="BI7154" s="12"/>
      <c r="BJ7154" s="13"/>
      <c r="BK7154" s="13"/>
      <c r="BL7154" s="13"/>
      <c r="BM7154" s="13"/>
      <c r="BN7154" s="13"/>
    </row>
    <row r="7155" spans="4:66" x14ac:dyDescent="0.25">
      <c r="D7155"/>
      <c r="E7155" s="10"/>
      <c r="F7155" s="10"/>
      <c r="G7155" s="10"/>
      <c r="H7155" s="10"/>
      <c r="I7155" s="10"/>
      <c r="J7155" s="10"/>
      <c r="K7155" s="11"/>
      <c r="L7155" s="11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  <c r="AR7155" s="12"/>
      <c r="AS7155" s="12"/>
      <c r="AT7155" s="12"/>
      <c r="AU7155" s="12"/>
      <c r="AV7155" s="12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12"/>
      <c r="BG7155" s="12"/>
      <c r="BH7155" s="12"/>
      <c r="BI7155" s="12"/>
      <c r="BJ7155" s="13"/>
      <c r="BK7155" s="13"/>
      <c r="BL7155" s="13"/>
      <c r="BM7155" s="13"/>
      <c r="BN7155" s="13"/>
    </row>
    <row r="7156" spans="4:66" x14ac:dyDescent="0.25">
      <c r="D7156"/>
      <c r="E7156" s="10"/>
      <c r="F7156" s="10"/>
      <c r="G7156" s="10"/>
      <c r="H7156" s="10"/>
      <c r="I7156" s="10"/>
      <c r="J7156" s="10"/>
      <c r="K7156" s="11"/>
      <c r="L7156" s="11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  <c r="AR7156" s="12"/>
      <c r="AS7156" s="12"/>
      <c r="AT7156" s="12"/>
      <c r="AU7156" s="12"/>
      <c r="AV7156" s="12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12"/>
      <c r="BG7156" s="12"/>
      <c r="BH7156" s="12"/>
      <c r="BI7156" s="12"/>
      <c r="BJ7156" s="13"/>
      <c r="BK7156" s="13"/>
      <c r="BL7156" s="13"/>
      <c r="BM7156" s="13"/>
      <c r="BN7156" s="13"/>
    </row>
    <row r="7157" spans="4:66" x14ac:dyDescent="0.25">
      <c r="D7157"/>
      <c r="E7157" s="10"/>
      <c r="F7157" s="10"/>
      <c r="G7157" s="10"/>
      <c r="H7157" s="10"/>
      <c r="I7157" s="10"/>
      <c r="J7157" s="10"/>
      <c r="K7157" s="11"/>
      <c r="L7157" s="11"/>
      <c r="M7157" s="12"/>
      <c r="N7157" s="12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  <c r="AR7157" s="12"/>
      <c r="AS7157" s="12"/>
      <c r="AT7157" s="12"/>
      <c r="AU7157" s="12"/>
      <c r="AV7157" s="12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12"/>
      <c r="BG7157" s="12"/>
      <c r="BH7157" s="12"/>
      <c r="BI7157" s="12"/>
      <c r="BJ7157" s="13"/>
      <c r="BK7157" s="13"/>
      <c r="BL7157" s="13"/>
      <c r="BM7157" s="13"/>
      <c r="BN7157" s="13"/>
    </row>
    <row r="7158" spans="4:66" x14ac:dyDescent="0.25">
      <c r="D7158"/>
      <c r="E7158" s="10"/>
      <c r="F7158" s="10"/>
      <c r="G7158" s="10"/>
      <c r="H7158" s="10"/>
      <c r="I7158" s="10"/>
      <c r="J7158" s="10"/>
      <c r="K7158" s="11"/>
      <c r="L7158" s="11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  <c r="AR7158" s="12"/>
      <c r="AS7158" s="12"/>
      <c r="AT7158" s="12"/>
      <c r="AU7158" s="12"/>
      <c r="AV7158" s="12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12"/>
      <c r="BG7158" s="12"/>
      <c r="BH7158" s="12"/>
      <c r="BI7158" s="12"/>
      <c r="BJ7158" s="13"/>
      <c r="BK7158" s="13"/>
      <c r="BL7158" s="13"/>
      <c r="BM7158" s="13"/>
      <c r="BN7158" s="13"/>
    </row>
    <row r="7159" spans="4:66" x14ac:dyDescent="0.25">
      <c r="D7159"/>
      <c r="E7159" s="10"/>
      <c r="F7159" s="10"/>
      <c r="G7159" s="10"/>
      <c r="H7159" s="10"/>
      <c r="I7159" s="10"/>
      <c r="J7159" s="10"/>
      <c r="K7159" s="11"/>
      <c r="L7159" s="11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  <c r="AR7159" s="12"/>
      <c r="AS7159" s="12"/>
      <c r="AT7159" s="12"/>
      <c r="AU7159" s="12"/>
      <c r="AV7159" s="12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12"/>
      <c r="BG7159" s="12"/>
      <c r="BH7159" s="12"/>
      <c r="BI7159" s="12"/>
      <c r="BJ7159" s="13"/>
      <c r="BK7159" s="13"/>
      <c r="BL7159" s="13"/>
      <c r="BM7159" s="13"/>
      <c r="BN7159" s="13"/>
    </row>
    <row r="7160" spans="4:66" x14ac:dyDescent="0.25">
      <c r="D7160"/>
      <c r="E7160" s="10"/>
      <c r="F7160" s="10"/>
      <c r="G7160" s="10"/>
      <c r="H7160" s="10"/>
      <c r="I7160" s="10"/>
      <c r="J7160" s="10"/>
      <c r="K7160" s="11"/>
      <c r="L7160" s="11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  <c r="AR7160" s="12"/>
      <c r="AS7160" s="12"/>
      <c r="AT7160" s="12"/>
      <c r="AU7160" s="12"/>
      <c r="AV7160" s="12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12"/>
      <c r="BG7160" s="12"/>
      <c r="BH7160" s="12"/>
      <c r="BI7160" s="12"/>
      <c r="BJ7160" s="13"/>
      <c r="BK7160" s="13"/>
      <c r="BL7160" s="13"/>
      <c r="BM7160" s="13"/>
      <c r="BN7160" s="13"/>
    </row>
    <row r="7161" spans="4:66" x14ac:dyDescent="0.25">
      <c r="D7161"/>
      <c r="E7161" s="10"/>
      <c r="F7161" s="10"/>
      <c r="G7161" s="10"/>
      <c r="H7161" s="10"/>
      <c r="I7161" s="10"/>
      <c r="J7161" s="10"/>
      <c r="K7161" s="11"/>
      <c r="L7161" s="11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  <c r="AR7161" s="12"/>
      <c r="AS7161" s="12"/>
      <c r="AT7161" s="12"/>
      <c r="AU7161" s="12"/>
      <c r="AV7161" s="12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12"/>
      <c r="BG7161" s="12"/>
      <c r="BH7161" s="12"/>
      <c r="BI7161" s="12"/>
      <c r="BJ7161" s="13"/>
      <c r="BK7161" s="13"/>
      <c r="BL7161" s="13"/>
      <c r="BM7161" s="13"/>
      <c r="BN7161" s="13"/>
    </row>
    <row r="7162" spans="4:66" x14ac:dyDescent="0.25">
      <c r="D7162"/>
      <c r="E7162" s="10"/>
      <c r="F7162" s="10"/>
      <c r="G7162" s="10"/>
      <c r="H7162" s="10"/>
      <c r="I7162" s="10"/>
      <c r="J7162" s="10"/>
      <c r="K7162" s="11"/>
      <c r="L7162" s="11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  <c r="AR7162" s="12"/>
      <c r="AS7162" s="12"/>
      <c r="AT7162" s="12"/>
      <c r="AU7162" s="12"/>
      <c r="AV7162" s="12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12"/>
      <c r="BG7162" s="12"/>
      <c r="BH7162" s="12"/>
      <c r="BI7162" s="12"/>
      <c r="BJ7162" s="13"/>
      <c r="BK7162" s="13"/>
      <c r="BL7162" s="13"/>
      <c r="BM7162" s="13"/>
      <c r="BN7162" s="13"/>
    </row>
    <row r="7163" spans="4:66" x14ac:dyDescent="0.25">
      <c r="D7163"/>
      <c r="E7163" s="10"/>
      <c r="F7163" s="10"/>
      <c r="G7163" s="10"/>
      <c r="H7163" s="10"/>
      <c r="I7163" s="10"/>
      <c r="J7163" s="10"/>
      <c r="K7163" s="11"/>
      <c r="L7163" s="11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  <c r="AR7163" s="12"/>
      <c r="AS7163" s="12"/>
      <c r="AT7163" s="12"/>
      <c r="AU7163" s="12"/>
      <c r="AV7163" s="12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12"/>
      <c r="BG7163" s="12"/>
      <c r="BH7163" s="12"/>
      <c r="BI7163" s="12"/>
      <c r="BJ7163" s="13"/>
      <c r="BK7163" s="13"/>
      <c r="BL7163" s="13"/>
      <c r="BM7163" s="13"/>
      <c r="BN7163" s="13"/>
    </row>
    <row r="7164" spans="4:66" x14ac:dyDescent="0.25">
      <c r="D7164"/>
      <c r="E7164" s="10"/>
      <c r="F7164" s="10"/>
      <c r="G7164" s="10"/>
      <c r="H7164" s="10"/>
      <c r="I7164" s="10"/>
      <c r="J7164" s="10"/>
      <c r="K7164" s="11"/>
      <c r="L7164" s="11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  <c r="AR7164" s="12"/>
      <c r="AS7164" s="12"/>
      <c r="AT7164" s="12"/>
      <c r="AU7164" s="12"/>
      <c r="AV7164" s="12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12"/>
      <c r="BG7164" s="12"/>
      <c r="BH7164" s="12"/>
      <c r="BI7164" s="12"/>
      <c r="BJ7164" s="13"/>
      <c r="BK7164" s="13"/>
      <c r="BL7164" s="13"/>
      <c r="BM7164" s="13"/>
      <c r="BN7164" s="13"/>
    </row>
    <row r="7165" spans="4:66" x14ac:dyDescent="0.25">
      <c r="D7165"/>
      <c r="E7165" s="10"/>
      <c r="F7165" s="10"/>
      <c r="G7165" s="10"/>
      <c r="H7165" s="10"/>
      <c r="I7165" s="10"/>
      <c r="J7165" s="10"/>
      <c r="K7165" s="11"/>
      <c r="L7165" s="11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  <c r="AR7165" s="12"/>
      <c r="AS7165" s="12"/>
      <c r="AT7165" s="12"/>
      <c r="AU7165" s="12"/>
      <c r="AV7165" s="12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12"/>
      <c r="BG7165" s="12"/>
      <c r="BH7165" s="12"/>
      <c r="BI7165" s="12"/>
      <c r="BJ7165" s="13"/>
      <c r="BK7165" s="13"/>
      <c r="BL7165" s="13"/>
      <c r="BM7165" s="13"/>
      <c r="BN7165" s="13"/>
    </row>
    <row r="7166" spans="4:66" x14ac:dyDescent="0.25">
      <c r="D7166"/>
      <c r="E7166" s="10"/>
      <c r="F7166" s="10"/>
      <c r="G7166" s="10"/>
      <c r="H7166" s="10"/>
      <c r="I7166" s="10"/>
      <c r="J7166" s="10"/>
      <c r="K7166" s="11"/>
      <c r="L7166" s="11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  <c r="AR7166" s="12"/>
      <c r="AS7166" s="12"/>
      <c r="AT7166" s="12"/>
      <c r="AU7166" s="12"/>
      <c r="AV7166" s="12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12"/>
      <c r="BG7166" s="12"/>
      <c r="BH7166" s="12"/>
      <c r="BI7166" s="12"/>
      <c r="BJ7166" s="13"/>
      <c r="BK7166" s="13"/>
      <c r="BL7166" s="13"/>
      <c r="BM7166" s="13"/>
      <c r="BN7166" s="13"/>
    </row>
    <row r="7167" spans="4:66" x14ac:dyDescent="0.25">
      <c r="D7167"/>
      <c r="E7167" s="10"/>
      <c r="F7167" s="10"/>
      <c r="G7167" s="10"/>
      <c r="H7167" s="10"/>
      <c r="I7167" s="10"/>
      <c r="J7167" s="10"/>
      <c r="K7167" s="11"/>
      <c r="L7167" s="11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  <c r="AR7167" s="12"/>
      <c r="AS7167" s="12"/>
      <c r="AT7167" s="12"/>
      <c r="AU7167" s="12"/>
      <c r="AV7167" s="12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12"/>
      <c r="BG7167" s="12"/>
      <c r="BH7167" s="12"/>
      <c r="BI7167" s="12"/>
      <c r="BJ7167" s="13"/>
      <c r="BK7167" s="13"/>
      <c r="BL7167" s="13"/>
      <c r="BM7167" s="13"/>
      <c r="BN7167" s="13"/>
    </row>
    <row r="7168" spans="4:66" x14ac:dyDescent="0.25">
      <c r="D7168"/>
      <c r="E7168" s="10"/>
      <c r="F7168" s="10"/>
      <c r="G7168" s="10"/>
      <c r="H7168" s="10"/>
      <c r="I7168" s="10"/>
      <c r="J7168" s="10"/>
      <c r="K7168" s="11"/>
      <c r="L7168" s="11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  <c r="AR7168" s="12"/>
      <c r="AS7168" s="12"/>
      <c r="AT7168" s="12"/>
      <c r="AU7168" s="12"/>
      <c r="AV7168" s="12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12"/>
      <c r="BG7168" s="12"/>
      <c r="BH7168" s="12"/>
      <c r="BI7168" s="12"/>
      <c r="BJ7168" s="13"/>
      <c r="BK7168" s="13"/>
      <c r="BL7168" s="13"/>
      <c r="BM7168" s="13"/>
      <c r="BN7168" s="13"/>
    </row>
    <row r="7169" spans="4:66" x14ac:dyDescent="0.25">
      <c r="D7169"/>
      <c r="E7169" s="10"/>
      <c r="F7169" s="10"/>
      <c r="G7169" s="10"/>
      <c r="H7169" s="10"/>
      <c r="I7169" s="10"/>
      <c r="J7169" s="10"/>
      <c r="K7169" s="11"/>
      <c r="L7169" s="11"/>
      <c r="M7169" s="12"/>
      <c r="N7169" s="12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  <c r="AR7169" s="12"/>
      <c r="AS7169" s="12"/>
      <c r="AT7169" s="12"/>
      <c r="AU7169" s="12"/>
      <c r="AV7169" s="12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12"/>
      <c r="BG7169" s="12"/>
      <c r="BH7169" s="12"/>
      <c r="BI7169" s="12"/>
      <c r="BJ7169" s="13"/>
      <c r="BK7169" s="13"/>
      <c r="BL7169" s="13"/>
      <c r="BM7169" s="13"/>
      <c r="BN7169" s="13"/>
    </row>
    <row r="7170" spans="4:66" x14ac:dyDescent="0.25">
      <c r="D7170"/>
      <c r="E7170" s="10"/>
      <c r="F7170" s="10"/>
      <c r="G7170" s="10"/>
      <c r="H7170" s="10"/>
      <c r="I7170" s="10"/>
      <c r="J7170" s="10"/>
      <c r="K7170" s="11"/>
      <c r="L7170" s="11"/>
      <c r="M7170" s="12"/>
      <c r="N7170" s="12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  <c r="AR7170" s="12"/>
      <c r="AS7170" s="12"/>
      <c r="AT7170" s="12"/>
      <c r="AU7170" s="12"/>
      <c r="AV7170" s="12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12"/>
      <c r="BG7170" s="12"/>
      <c r="BH7170" s="12"/>
      <c r="BI7170" s="12"/>
      <c r="BJ7170" s="13"/>
      <c r="BK7170" s="13"/>
      <c r="BL7170" s="13"/>
      <c r="BM7170" s="13"/>
      <c r="BN7170" s="13"/>
    </row>
    <row r="7171" spans="4:66" x14ac:dyDescent="0.25">
      <c r="D7171"/>
      <c r="E7171" s="10"/>
      <c r="F7171" s="10"/>
      <c r="G7171" s="10"/>
      <c r="H7171" s="10"/>
      <c r="I7171" s="10"/>
      <c r="J7171" s="10"/>
      <c r="K7171" s="11"/>
      <c r="L7171" s="11"/>
      <c r="M7171" s="12"/>
      <c r="N7171" s="12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12"/>
      <c r="BG7171" s="12"/>
      <c r="BH7171" s="12"/>
      <c r="BI7171" s="12"/>
      <c r="BJ7171" s="13"/>
      <c r="BK7171" s="13"/>
      <c r="BL7171" s="13"/>
      <c r="BM7171" s="13"/>
      <c r="BN7171" s="13"/>
    </row>
    <row r="7172" spans="4:66" x14ac:dyDescent="0.25">
      <c r="D7172"/>
      <c r="E7172" s="10"/>
      <c r="F7172" s="10"/>
      <c r="G7172" s="10"/>
      <c r="H7172" s="10"/>
      <c r="I7172" s="10"/>
      <c r="J7172" s="10"/>
      <c r="K7172" s="11"/>
      <c r="L7172" s="11"/>
      <c r="M7172" s="12"/>
      <c r="N7172" s="12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  <c r="AR7172" s="12"/>
      <c r="AS7172" s="12"/>
      <c r="AT7172" s="12"/>
      <c r="AU7172" s="12"/>
      <c r="AV7172" s="12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12"/>
      <c r="BG7172" s="12"/>
      <c r="BH7172" s="12"/>
      <c r="BI7172" s="12"/>
      <c r="BJ7172" s="13"/>
      <c r="BK7172" s="13"/>
      <c r="BL7172" s="13"/>
      <c r="BM7172" s="13"/>
      <c r="BN7172" s="13"/>
    </row>
    <row r="7173" spans="4:66" x14ac:dyDescent="0.25">
      <c r="D7173"/>
      <c r="E7173" s="10"/>
      <c r="F7173" s="10"/>
      <c r="G7173" s="10"/>
      <c r="H7173" s="10"/>
      <c r="I7173" s="10"/>
      <c r="J7173" s="10"/>
      <c r="K7173" s="11"/>
      <c r="L7173" s="11"/>
      <c r="M7173" s="12"/>
      <c r="N7173" s="12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  <c r="AR7173" s="12"/>
      <c r="AS7173" s="12"/>
      <c r="AT7173" s="12"/>
      <c r="AU7173" s="12"/>
      <c r="AV7173" s="12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12"/>
      <c r="BG7173" s="12"/>
      <c r="BH7173" s="12"/>
      <c r="BI7173" s="12"/>
      <c r="BJ7173" s="13"/>
      <c r="BK7173" s="13"/>
      <c r="BL7173" s="13"/>
      <c r="BM7173" s="13"/>
      <c r="BN7173" s="13"/>
    </row>
    <row r="7174" spans="4:66" x14ac:dyDescent="0.25">
      <c r="D7174"/>
      <c r="E7174" s="10"/>
      <c r="F7174" s="10"/>
      <c r="G7174" s="10"/>
      <c r="H7174" s="10"/>
      <c r="I7174" s="10"/>
      <c r="J7174" s="10"/>
      <c r="K7174" s="11"/>
      <c r="L7174" s="11"/>
      <c r="M7174" s="12"/>
      <c r="N7174" s="12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  <c r="AR7174" s="12"/>
      <c r="AS7174" s="12"/>
      <c r="AT7174" s="12"/>
      <c r="AU7174" s="12"/>
      <c r="AV7174" s="12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12"/>
      <c r="BG7174" s="12"/>
      <c r="BH7174" s="12"/>
      <c r="BI7174" s="12"/>
      <c r="BJ7174" s="13"/>
      <c r="BK7174" s="13"/>
      <c r="BL7174" s="13"/>
      <c r="BM7174" s="13"/>
      <c r="BN7174" s="13"/>
    </row>
    <row r="7175" spans="4:66" x14ac:dyDescent="0.25">
      <c r="D7175"/>
      <c r="E7175" s="10"/>
      <c r="F7175" s="10"/>
      <c r="G7175" s="10"/>
      <c r="H7175" s="10"/>
      <c r="I7175" s="10"/>
      <c r="J7175" s="10"/>
      <c r="K7175" s="11"/>
      <c r="L7175" s="11"/>
      <c r="M7175" s="12"/>
      <c r="N7175" s="12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  <c r="AR7175" s="12"/>
      <c r="AS7175" s="12"/>
      <c r="AT7175" s="12"/>
      <c r="AU7175" s="12"/>
      <c r="AV7175" s="12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12"/>
      <c r="BG7175" s="12"/>
      <c r="BH7175" s="12"/>
      <c r="BI7175" s="12"/>
      <c r="BJ7175" s="13"/>
      <c r="BK7175" s="13"/>
      <c r="BL7175" s="13"/>
      <c r="BM7175" s="13"/>
      <c r="BN7175" s="13"/>
    </row>
    <row r="7176" spans="4:66" x14ac:dyDescent="0.25">
      <c r="D7176"/>
      <c r="E7176" s="10"/>
      <c r="F7176" s="10"/>
      <c r="G7176" s="10"/>
      <c r="H7176" s="10"/>
      <c r="I7176" s="10"/>
      <c r="J7176" s="10"/>
      <c r="K7176" s="11"/>
      <c r="L7176" s="11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  <c r="AR7176" s="12"/>
      <c r="AS7176" s="12"/>
      <c r="AT7176" s="12"/>
      <c r="AU7176" s="12"/>
      <c r="AV7176" s="12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12"/>
      <c r="BG7176" s="12"/>
      <c r="BH7176" s="12"/>
      <c r="BI7176" s="12"/>
      <c r="BJ7176" s="13"/>
      <c r="BK7176" s="13"/>
      <c r="BL7176" s="13"/>
      <c r="BM7176" s="13"/>
      <c r="BN7176" s="13"/>
    </row>
    <row r="7177" spans="4:66" x14ac:dyDescent="0.25">
      <c r="D7177"/>
      <c r="E7177" s="10"/>
      <c r="F7177" s="10"/>
      <c r="G7177" s="10"/>
      <c r="H7177" s="10"/>
      <c r="I7177" s="10"/>
      <c r="J7177" s="10"/>
      <c r="K7177" s="11"/>
      <c r="L7177" s="11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  <c r="AR7177" s="12"/>
      <c r="AS7177" s="12"/>
      <c r="AT7177" s="12"/>
      <c r="AU7177" s="12"/>
      <c r="AV7177" s="12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12"/>
      <c r="BG7177" s="12"/>
      <c r="BH7177" s="12"/>
      <c r="BI7177" s="12"/>
      <c r="BJ7177" s="13"/>
      <c r="BK7177" s="13"/>
      <c r="BL7177" s="13"/>
      <c r="BM7177" s="13"/>
      <c r="BN7177" s="13"/>
    </row>
    <row r="7178" spans="4:66" x14ac:dyDescent="0.25">
      <c r="D7178"/>
      <c r="E7178" s="10"/>
      <c r="F7178" s="10"/>
      <c r="G7178" s="10"/>
      <c r="H7178" s="10"/>
      <c r="I7178" s="10"/>
      <c r="J7178" s="10"/>
      <c r="K7178" s="11"/>
      <c r="L7178" s="11"/>
      <c r="M7178" s="12"/>
      <c r="N7178" s="12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  <c r="AR7178" s="12"/>
      <c r="AS7178" s="12"/>
      <c r="AT7178" s="12"/>
      <c r="AU7178" s="12"/>
      <c r="AV7178" s="12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12"/>
      <c r="BG7178" s="12"/>
      <c r="BH7178" s="12"/>
      <c r="BI7178" s="12"/>
      <c r="BJ7178" s="13"/>
      <c r="BK7178" s="13"/>
      <c r="BL7178" s="13"/>
      <c r="BM7178" s="13"/>
      <c r="BN7178" s="13"/>
    </row>
    <row r="7179" spans="4:66" x14ac:dyDescent="0.25">
      <c r="D7179"/>
      <c r="E7179" s="10"/>
      <c r="F7179" s="10"/>
      <c r="G7179" s="10"/>
      <c r="H7179" s="10"/>
      <c r="I7179" s="10"/>
      <c r="J7179" s="10"/>
      <c r="K7179" s="11"/>
      <c r="L7179" s="11"/>
      <c r="M7179" s="12"/>
      <c r="N7179" s="12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  <c r="AR7179" s="12"/>
      <c r="AS7179" s="12"/>
      <c r="AT7179" s="12"/>
      <c r="AU7179" s="12"/>
      <c r="AV7179" s="12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12"/>
      <c r="BG7179" s="12"/>
      <c r="BH7179" s="12"/>
      <c r="BI7179" s="12"/>
      <c r="BJ7179" s="13"/>
      <c r="BK7179" s="13"/>
      <c r="BL7179" s="13"/>
      <c r="BM7179" s="13"/>
      <c r="BN7179" s="13"/>
    </row>
    <row r="7180" spans="4:66" x14ac:dyDescent="0.25">
      <c r="D7180"/>
      <c r="E7180" s="10"/>
      <c r="F7180" s="10"/>
      <c r="G7180" s="10"/>
      <c r="H7180" s="10"/>
      <c r="I7180" s="10"/>
      <c r="J7180" s="10"/>
      <c r="K7180" s="11"/>
      <c r="L7180" s="11"/>
      <c r="M7180" s="12"/>
      <c r="N7180" s="12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  <c r="AR7180" s="12"/>
      <c r="AS7180" s="12"/>
      <c r="AT7180" s="12"/>
      <c r="AU7180" s="12"/>
      <c r="AV7180" s="12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12"/>
      <c r="BG7180" s="12"/>
      <c r="BH7180" s="12"/>
      <c r="BI7180" s="12"/>
      <c r="BJ7180" s="13"/>
      <c r="BK7180" s="13"/>
      <c r="BL7180" s="13"/>
      <c r="BM7180" s="13"/>
      <c r="BN7180" s="13"/>
    </row>
    <row r="7181" spans="4:66" x14ac:dyDescent="0.25">
      <c r="D7181"/>
      <c r="E7181" s="10"/>
      <c r="F7181" s="10"/>
      <c r="G7181" s="10"/>
      <c r="H7181" s="10"/>
      <c r="I7181" s="10"/>
      <c r="J7181" s="10"/>
      <c r="K7181" s="11"/>
      <c r="L7181" s="11"/>
      <c r="M7181" s="12"/>
      <c r="N7181" s="12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  <c r="AR7181" s="12"/>
      <c r="AS7181" s="12"/>
      <c r="AT7181" s="12"/>
      <c r="AU7181" s="12"/>
      <c r="AV7181" s="12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12"/>
      <c r="BG7181" s="12"/>
      <c r="BH7181" s="12"/>
      <c r="BI7181" s="12"/>
      <c r="BJ7181" s="13"/>
      <c r="BK7181" s="13"/>
      <c r="BL7181" s="13"/>
      <c r="BM7181" s="13"/>
      <c r="BN7181" s="13"/>
    </row>
    <row r="7182" spans="4:66" x14ac:dyDescent="0.25">
      <c r="D7182"/>
      <c r="E7182" s="10"/>
      <c r="F7182" s="10"/>
      <c r="G7182" s="10"/>
      <c r="H7182" s="10"/>
      <c r="I7182" s="10"/>
      <c r="J7182" s="10"/>
      <c r="K7182" s="11"/>
      <c r="L7182" s="11"/>
      <c r="M7182" s="12"/>
      <c r="N7182" s="12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  <c r="AR7182" s="12"/>
      <c r="AS7182" s="12"/>
      <c r="AT7182" s="12"/>
      <c r="AU7182" s="12"/>
      <c r="AV7182" s="12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12"/>
      <c r="BG7182" s="12"/>
      <c r="BH7182" s="12"/>
      <c r="BI7182" s="12"/>
      <c r="BJ7182" s="13"/>
      <c r="BK7182" s="13"/>
      <c r="BL7182" s="13"/>
      <c r="BM7182" s="13"/>
      <c r="BN7182" s="13"/>
    </row>
    <row r="7183" spans="4:66" x14ac:dyDescent="0.25">
      <c r="D7183"/>
      <c r="E7183" s="10"/>
      <c r="F7183" s="10"/>
      <c r="G7183" s="10"/>
      <c r="H7183" s="10"/>
      <c r="I7183" s="10"/>
      <c r="J7183" s="10"/>
      <c r="K7183" s="11"/>
      <c r="L7183" s="11"/>
      <c r="M7183" s="12"/>
      <c r="N7183" s="12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  <c r="AR7183" s="12"/>
      <c r="AS7183" s="12"/>
      <c r="AT7183" s="12"/>
      <c r="AU7183" s="12"/>
      <c r="AV7183" s="12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12"/>
      <c r="BG7183" s="12"/>
      <c r="BH7183" s="12"/>
      <c r="BI7183" s="12"/>
      <c r="BJ7183" s="13"/>
      <c r="BK7183" s="13"/>
      <c r="BL7183" s="13"/>
      <c r="BM7183" s="13"/>
      <c r="BN7183" s="13"/>
    </row>
    <row r="7184" spans="4:66" x14ac:dyDescent="0.25">
      <c r="D7184"/>
      <c r="E7184" s="10"/>
      <c r="F7184" s="10"/>
      <c r="G7184" s="10"/>
      <c r="H7184" s="10"/>
      <c r="I7184" s="10"/>
      <c r="J7184" s="10"/>
      <c r="K7184" s="11"/>
      <c r="L7184" s="11"/>
      <c r="M7184" s="12"/>
      <c r="N7184" s="12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  <c r="AR7184" s="12"/>
      <c r="AS7184" s="12"/>
      <c r="AT7184" s="12"/>
      <c r="AU7184" s="12"/>
      <c r="AV7184" s="12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12"/>
      <c r="BG7184" s="12"/>
      <c r="BH7184" s="12"/>
      <c r="BI7184" s="12"/>
      <c r="BJ7184" s="13"/>
      <c r="BK7184" s="13"/>
      <c r="BL7184" s="13"/>
      <c r="BM7184" s="13"/>
      <c r="BN7184" s="13"/>
    </row>
    <row r="7185" spans="4:66" x14ac:dyDescent="0.25">
      <c r="D7185"/>
      <c r="E7185" s="10"/>
      <c r="F7185" s="10"/>
      <c r="G7185" s="10"/>
      <c r="H7185" s="10"/>
      <c r="I7185" s="10"/>
      <c r="J7185" s="10"/>
      <c r="K7185" s="11"/>
      <c r="L7185" s="11"/>
      <c r="M7185" s="12"/>
      <c r="N7185" s="12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  <c r="AR7185" s="12"/>
      <c r="AS7185" s="12"/>
      <c r="AT7185" s="12"/>
      <c r="AU7185" s="12"/>
      <c r="AV7185" s="12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12"/>
      <c r="BG7185" s="12"/>
      <c r="BH7185" s="12"/>
      <c r="BI7185" s="12"/>
      <c r="BJ7185" s="13"/>
      <c r="BK7185" s="13"/>
      <c r="BL7185" s="13"/>
      <c r="BM7185" s="13"/>
      <c r="BN7185" s="13"/>
    </row>
    <row r="7186" spans="4:66" x14ac:dyDescent="0.25">
      <c r="D7186"/>
      <c r="E7186" s="10"/>
      <c r="F7186" s="10"/>
      <c r="G7186" s="10"/>
      <c r="H7186" s="10"/>
      <c r="I7186" s="10"/>
      <c r="J7186" s="10"/>
      <c r="K7186" s="11"/>
      <c r="L7186" s="11"/>
      <c r="M7186" s="12"/>
      <c r="N7186" s="12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  <c r="AR7186" s="12"/>
      <c r="AS7186" s="12"/>
      <c r="AT7186" s="12"/>
      <c r="AU7186" s="12"/>
      <c r="AV7186" s="12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12"/>
      <c r="BG7186" s="12"/>
      <c r="BH7186" s="12"/>
      <c r="BI7186" s="12"/>
      <c r="BJ7186" s="13"/>
      <c r="BK7186" s="13"/>
      <c r="BL7186" s="13"/>
      <c r="BM7186" s="13"/>
      <c r="BN7186" s="13"/>
    </row>
    <row r="7187" spans="4:66" x14ac:dyDescent="0.25">
      <c r="D7187"/>
      <c r="E7187" s="10"/>
      <c r="F7187" s="10"/>
      <c r="G7187" s="10"/>
      <c r="H7187" s="10"/>
      <c r="I7187" s="10"/>
      <c r="J7187" s="10"/>
      <c r="K7187" s="11"/>
      <c r="L7187" s="11"/>
      <c r="M7187" s="12"/>
      <c r="N7187" s="12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  <c r="AR7187" s="12"/>
      <c r="AS7187" s="12"/>
      <c r="AT7187" s="12"/>
      <c r="AU7187" s="12"/>
      <c r="AV7187" s="12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12"/>
      <c r="BG7187" s="12"/>
      <c r="BH7187" s="12"/>
      <c r="BI7187" s="12"/>
      <c r="BJ7187" s="13"/>
      <c r="BK7187" s="13"/>
      <c r="BL7187" s="13"/>
      <c r="BM7187" s="13"/>
      <c r="BN7187" s="13"/>
    </row>
    <row r="7188" spans="4:66" x14ac:dyDescent="0.25">
      <c r="D7188"/>
      <c r="E7188" s="10"/>
      <c r="F7188" s="10"/>
      <c r="G7188" s="10"/>
      <c r="H7188" s="10"/>
      <c r="I7188" s="10"/>
      <c r="J7188" s="10"/>
      <c r="K7188" s="11"/>
      <c r="L7188" s="11"/>
      <c r="M7188" s="12"/>
      <c r="N7188" s="12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  <c r="AR7188" s="12"/>
      <c r="AS7188" s="12"/>
      <c r="AT7188" s="12"/>
      <c r="AU7188" s="12"/>
      <c r="AV7188" s="12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12"/>
      <c r="BG7188" s="12"/>
      <c r="BH7188" s="12"/>
      <c r="BI7188" s="12"/>
      <c r="BJ7188" s="13"/>
      <c r="BK7188" s="13"/>
      <c r="BL7188" s="13"/>
      <c r="BM7188" s="13"/>
      <c r="BN7188" s="13"/>
    </row>
    <row r="7189" spans="4:66" x14ac:dyDescent="0.25">
      <c r="D7189"/>
      <c r="E7189" s="10"/>
      <c r="F7189" s="10"/>
      <c r="G7189" s="10"/>
      <c r="H7189" s="10"/>
      <c r="I7189" s="10"/>
      <c r="J7189" s="10"/>
      <c r="K7189" s="11"/>
      <c r="L7189" s="11"/>
      <c r="M7189" s="12"/>
      <c r="N7189" s="12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  <c r="AR7189" s="12"/>
      <c r="AS7189" s="12"/>
      <c r="AT7189" s="12"/>
      <c r="AU7189" s="12"/>
      <c r="AV7189" s="12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12"/>
      <c r="BG7189" s="12"/>
      <c r="BH7189" s="12"/>
      <c r="BI7189" s="12"/>
      <c r="BJ7189" s="13"/>
      <c r="BK7189" s="13"/>
      <c r="BL7189" s="13"/>
      <c r="BM7189" s="13"/>
      <c r="BN7189" s="13"/>
    </row>
    <row r="7190" spans="4:66" x14ac:dyDescent="0.25">
      <c r="D7190"/>
      <c r="E7190" s="10"/>
      <c r="F7190" s="10"/>
      <c r="G7190" s="10"/>
      <c r="H7190" s="10"/>
      <c r="I7190" s="10"/>
      <c r="J7190" s="10"/>
      <c r="K7190" s="11"/>
      <c r="L7190" s="11"/>
      <c r="M7190" s="12"/>
      <c r="N7190" s="12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  <c r="AR7190" s="12"/>
      <c r="AS7190" s="12"/>
      <c r="AT7190" s="12"/>
      <c r="AU7190" s="12"/>
      <c r="AV7190" s="12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12"/>
      <c r="BG7190" s="12"/>
      <c r="BH7190" s="12"/>
      <c r="BI7190" s="12"/>
      <c r="BJ7190" s="13"/>
      <c r="BK7190" s="13"/>
      <c r="BL7190" s="13"/>
      <c r="BM7190" s="13"/>
      <c r="BN7190" s="13"/>
    </row>
    <row r="7191" spans="4:66" x14ac:dyDescent="0.25">
      <c r="D7191"/>
      <c r="E7191" s="10"/>
      <c r="F7191" s="10"/>
      <c r="G7191" s="10"/>
      <c r="H7191" s="10"/>
      <c r="I7191" s="10"/>
      <c r="J7191" s="10"/>
      <c r="K7191" s="11"/>
      <c r="L7191" s="11"/>
      <c r="M7191" s="12"/>
      <c r="N7191" s="12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  <c r="AR7191" s="12"/>
      <c r="AS7191" s="12"/>
      <c r="AT7191" s="12"/>
      <c r="AU7191" s="12"/>
      <c r="AV7191" s="12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12"/>
      <c r="BG7191" s="12"/>
      <c r="BH7191" s="12"/>
      <c r="BI7191" s="12"/>
      <c r="BJ7191" s="13"/>
      <c r="BK7191" s="13"/>
      <c r="BL7191" s="13"/>
      <c r="BM7191" s="13"/>
      <c r="BN7191" s="13"/>
    </row>
    <row r="7192" spans="4:66" x14ac:dyDescent="0.25">
      <c r="D7192"/>
      <c r="E7192" s="10"/>
      <c r="F7192" s="10"/>
      <c r="G7192" s="10"/>
      <c r="H7192" s="10"/>
      <c r="I7192" s="10"/>
      <c r="J7192" s="10"/>
      <c r="K7192" s="11"/>
      <c r="L7192" s="11"/>
      <c r="M7192" s="12"/>
      <c r="N7192" s="12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  <c r="AR7192" s="12"/>
      <c r="AS7192" s="12"/>
      <c r="AT7192" s="12"/>
      <c r="AU7192" s="12"/>
      <c r="AV7192" s="12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12"/>
      <c r="BG7192" s="12"/>
      <c r="BH7192" s="12"/>
      <c r="BI7192" s="12"/>
      <c r="BJ7192" s="13"/>
      <c r="BK7192" s="13"/>
      <c r="BL7192" s="13"/>
      <c r="BM7192" s="13"/>
      <c r="BN7192" s="13"/>
    </row>
    <row r="7193" spans="4:66" x14ac:dyDescent="0.25">
      <c r="D7193"/>
      <c r="E7193" s="10"/>
      <c r="F7193" s="10"/>
      <c r="G7193" s="10"/>
      <c r="H7193" s="10"/>
      <c r="I7193" s="10"/>
      <c r="J7193" s="10"/>
      <c r="K7193" s="11"/>
      <c r="L7193" s="11"/>
      <c r="M7193" s="12"/>
      <c r="N7193" s="12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  <c r="AR7193" s="12"/>
      <c r="AS7193" s="12"/>
      <c r="AT7193" s="12"/>
      <c r="AU7193" s="12"/>
      <c r="AV7193" s="12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12"/>
      <c r="BG7193" s="12"/>
      <c r="BH7193" s="12"/>
      <c r="BI7193" s="12"/>
      <c r="BJ7193" s="13"/>
      <c r="BK7193" s="13"/>
      <c r="BL7193" s="13"/>
      <c r="BM7193" s="13"/>
      <c r="BN7193" s="13"/>
    </row>
    <row r="7194" spans="4:66" x14ac:dyDescent="0.25">
      <c r="D7194"/>
      <c r="E7194" s="10"/>
      <c r="F7194" s="10"/>
      <c r="G7194" s="10"/>
      <c r="H7194" s="10"/>
      <c r="I7194" s="10"/>
      <c r="J7194" s="10"/>
      <c r="K7194" s="11"/>
      <c r="L7194" s="11"/>
      <c r="M7194" s="12"/>
      <c r="N7194" s="12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  <c r="AR7194" s="12"/>
      <c r="AS7194" s="12"/>
      <c r="AT7194" s="12"/>
      <c r="AU7194" s="12"/>
      <c r="AV7194" s="12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12"/>
      <c r="BG7194" s="12"/>
      <c r="BH7194" s="12"/>
      <c r="BI7194" s="12"/>
      <c r="BJ7194" s="13"/>
      <c r="BK7194" s="13"/>
      <c r="BL7194" s="13"/>
      <c r="BM7194" s="13"/>
      <c r="BN7194" s="13"/>
    </row>
    <row r="7195" spans="4:66" x14ac:dyDescent="0.25">
      <c r="D7195"/>
      <c r="E7195" s="10"/>
      <c r="F7195" s="10"/>
      <c r="G7195" s="10"/>
      <c r="H7195" s="10"/>
      <c r="I7195" s="10"/>
      <c r="J7195" s="10"/>
      <c r="K7195" s="11"/>
      <c r="L7195" s="11"/>
      <c r="M7195" s="12"/>
      <c r="N7195" s="12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  <c r="AR7195" s="12"/>
      <c r="AS7195" s="12"/>
      <c r="AT7195" s="12"/>
      <c r="AU7195" s="12"/>
      <c r="AV7195" s="12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12"/>
      <c r="BG7195" s="12"/>
      <c r="BH7195" s="12"/>
      <c r="BI7195" s="12"/>
      <c r="BJ7195" s="13"/>
      <c r="BK7195" s="13"/>
      <c r="BL7195" s="13"/>
      <c r="BM7195" s="13"/>
      <c r="BN7195" s="13"/>
    </row>
    <row r="7196" spans="4:66" x14ac:dyDescent="0.25">
      <c r="D7196"/>
      <c r="E7196" s="10"/>
      <c r="F7196" s="10"/>
      <c r="G7196" s="10"/>
      <c r="H7196" s="10"/>
      <c r="I7196" s="10"/>
      <c r="J7196" s="10"/>
      <c r="K7196" s="11"/>
      <c r="L7196" s="11"/>
      <c r="M7196" s="12"/>
      <c r="N7196" s="12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  <c r="AR7196" s="12"/>
      <c r="AS7196" s="12"/>
      <c r="AT7196" s="12"/>
      <c r="AU7196" s="12"/>
      <c r="AV7196" s="12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12"/>
      <c r="BG7196" s="12"/>
      <c r="BH7196" s="12"/>
      <c r="BI7196" s="12"/>
      <c r="BJ7196" s="13"/>
      <c r="BK7196" s="13"/>
      <c r="BL7196" s="13"/>
      <c r="BM7196" s="13"/>
      <c r="BN7196" s="13"/>
    </row>
    <row r="7197" spans="4:66" x14ac:dyDescent="0.25">
      <c r="D7197"/>
      <c r="E7197" s="10"/>
      <c r="F7197" s="10"/>
      <c r="G7197" s="10"/>
      <c r="H7197" s="10"/>
      <c r="I7197" s="10"/>
      <c r="J7197" s="10"/>
      <c r="K7197" s="11"/>
      <c r="L7197" s="11"/>
      <c r="M7197" s="12"/>
      <c r="N7197" s="12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  <c r="AR7197" s="12"/>
      <c r="AS7197" s="12"/>
      <c r="AT7197" s="12"/>
      <c r="AU7197" s="12"/>
      <c r="AV7197" s="12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12"/>
      <c r="BG7197" s="12"/>
      <c r="BH7197" s="12"/>
      <c r="BI7197" s="12"/>
      <c r="BJ7197" s="13"/>
      <c r="BK7197" s="13"/>
      <c r="BL7197" s="13"/>
      <c r="BM7197" s="13"/>
      <c r="BN7197" s="13"/>
    </row>
    <row r="7198" spans="4:66" x14ac:dyDescent="0.25">
      <c r="D7198"/>
      <c r="E7198" s="10"/>
      <c r="F7198" s="10"/>
      <c r="G7198" s="10"/>
      <c r="H7198" s="10"/>
      <c r="I7198" s="10"/>
      <c r="J7198" s="10"/>
      <c r="K7198" s="11"/>
      <c r="L7198" s="11"/>
      <c r="M7198" s="12"/>
      <c r="N7198" s="12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  <c r="AR7198" s="12"/>
      <c r="AS7198" s="12"/>
      <c r="AT7198" s="12"/>
      <c r="AU7198" s="12"/>
      <c r="AV7198" s="12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12"/>
      <c r="BG7198" s="12"/>
      <c r="BH7198" s="12"/>
      <c r="BI7198" s="12"/>
      <c r="BJ7198" s="13"/>
      <c r="BK7198" s="13"/>
      <c r="BL7198" s="13"/>
      <c r="BM7198" s="13"/>
      <c r="BN7198" s="13"/>
    </row>
    <row r="7199" spans="4:66" x14ac:dyDescent="0.25">
      <c r="D7199"/>
      <c r="E7199" s="10"/>
      <c r="F7199" s="10"/>
      <c r="G7199" s="10"/>
      <c r="H7199" s="10"/>
      <c r="I7199" s="10"/>
      <c r="J7199" s="10"/>
      <c r="K7199" s="11"/>
      <c r="L7199" s="11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  <c r="AR7199" s="12"/>
      <c r="AS7199" s="12"/>
      <c r="AT7199" s="12"/>
      <c r="AU7199" s="12"/>
      <c r="AV7199" s="12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12"/>
      <c r="BG7199" s="12"/>
      <c r="BH7199" s="12"/>
      <c r="BI7199" s="12"/>
      <c r="BJ7199" s="13"/>
      <c r="BK7199" s="13"/>
      <c r="BL7199" s="13"/>
      <c r="BM7199" s="13"/>
      <c r="BN7199" s="13"/>
    </row>
    <row r="7200" spans="4:66" x14ac:dyDescent="0.25">
      <c r="D7200"/>
      <c r="E7200" s="10"/>
      <c r="F7200" s="10"/>
      <c r="G7200" s="10"/>
      <c r="H7200" s="10"/>
      <c r="I7200" s="10"/>
      <c r="J7200" s="10"/>
      <c r="K7200" s="11"/>
      <c r="L7200" s="11"/>
      <c r="M7200" s="12"/>
      <c r="N7200" s="12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  <c r="AR7200" s="12"/>
      <c r="AS7200" s="12"/>
      <c r="AT7200" s="12"/>
      <c r="AU7200" s="12"/>
      <c r="AV7200" s="12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12"/>
      <c r="BG7200" s="12"/>
      <c r="BH7200" s="12"/>
      <c r="BI7200" s="12"/>
      <c r="BJ7200" s="13"/>
      <c r="BK7200" s="13"/>
      <c r="BL7200" s="13"/>
      <c r="BM7200" s="13"/>
      <c r="BN7200" s="13"/>
    </row>
    <row r="7201" spans="4:66" x14ac:dyDescent="0.25">
      <c r="D7201"/>
      <c r="E7201" s="10"/>
      <c r="F7201" s="10"/>
      <c r="G7201" s="10"/>
      <c r="H7201" s="10"/>
      <c r="I7201" s="10"/>
      <c r="J7201" s="10"/>
      <c r="K7201" s="11"/>
      <c r="L7201" s="11"/>
      <c r="M7201" s="12"/>
      <c r="N7201" s="12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  <c r="AR7201" s="12"/>
      <c r="AS7201" s="12"/>
      <c r="AT7201" s="12"/>
      <c r="AU7201" s="12"/>
      <c r="AV7201" s="12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12"/>
      <c r="BG7201" s="12"/>
      <c r="BH7201" s="12"/>
      <c r="BI7201" s="12"/>
      <c r="BJ7201" s="13"/>
      <c r="BK7201" s="13"/>
      <c r="BL7201" s="13"/>
      <c r="BM7201" s="13"/>
      <c r="BN7201" s="13"/>
    </row>
    <row r="7202" spans="4:66" x14ac:dyDescent="0.25">
      <c r="D7202"/>
      <c r="E7202" s="10"/>
      <c r="F7202" s="10"/>
      <c r="G7202" s="10"/>
      <c r="H7202" s="10"/>
      <c r="I7202" s="10"/>
      <c r="J7202" s="10"/>
      <c r="K7202" s="11"/>
      <c r="L7202" s="11"/>
      <c r="M7202" s="12"/>
      <c r="N7202" s="12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  <c r="AR7202" s="12"/>
      <c r="AS7202" s="12"/>
      <c r="AT7202" s="12"/>
      <c r="AU7202" s="12"/>
      <c r="AV7202" s="12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12"/>
      <c r="BG7202" s="12"/>
      <c r="BH7202" s="12"/>
      <c r="BI7202" s="12"/>
      <c r="BJ7202" s="13"/>
      <c r="BK7202" s="13"/>
      <c r="BL7202" s="13"/>
      <c r="BM7202" s="13"/>
      <c r="BN7202" s="13"/>
    </row>
    <row r="7203" spans="4:66" x14ac:dyDescent="0.25">
      <c r="D7203"/>
      <c r="E7203" s="10"/>
      <c r="F7203" s="10"/>
      <c r="G7203" s="10"/>
      <c r="H7203" s="10"/>
      <c r="I7203" s="10"/>
      <c r="J7203" s="10"/>
      <c r="K7203" s="11"/>
      <c r="L7203" s="11"/>
      <c r="M7203" s="12"/>
      <c r="N7203" s="12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  <c r="AR7203" s="12"/>
      <c r="AS7203" s="12"/>
      <c r="AT7203" s="12"/>
      <c r="AU7203" s="12"/>
      <c r="AV7203" s="12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12"/>
      <c r="BG7203" s="12"/>
      <c r="BH7203" s="12"/>
      <c r="BI7203" s="12"/>
      <c r="BJ7203" s="13"/>
      <c r="BK7203" s="13"/>
      <c r="BL7203" s="13"/>
      <c r="BM7203" s="13"/>
      <c r="BN7203" s="13"/>
    </row>
    <row r="7204" spans="4:66" x14ac:dyDescent="0.25">
      <c r="D7204"/>
      <c r="E7204" s="10"/>
      <c r="F7204" s="10"/>
      <c r="G7204" s="10"/>
      <c r="H7204" s="10"/>
      <c r="I7204" s="10"/>
      <c r="J7204" s="10"/>
      <c r="K7204" s="11"/>
      <c r="L7204" s="11"/>
      <c r="M7204" s="12"/>
      <c r="N7204" s="12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  <c r="AR7204" s="12"/>
      <c r="AS7204" s="12"/>
      <c r="AT7204" s="12"/>
      <c r="AU7204" s="12"/>
      <c r="AV7204" s="12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12"/>
      <c r="BG7204" s="12"/>
      <c r="BH7204" s="12"/>
      <c r="BI7204" s="12"/>
      <c r="BJ7204" s="13"/>
      <c r="BK7204" s="13"/>
      <c r="BL7204" s="13"/>
      <c r="BM7204" s="13"/>
      <c r="BN7204" s="13"/>
    </row>
    <row r="7205" spans="4:66" x14ac:dyDescent="0.25">
      <c r="D7205"/>
      <c r="E7205" s="10"/>
      <c r="F7205" s="10"/>
      <c r="G7205" s="10"/>
      <c r="H7205" s="10"/>
      <c r="I7205" s="10"/>
      <c r="J7205" s="10"/>
      <c r="K7205" s="11"/>
      <c r="L7205" s="11"/>
      <c r="M7205" s="12"/>
      <c r="N7205" s="12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  <c r="AR7205" s="12"/>
      <c r="AS7205" s="12"/>
      <c r="AT7205" s="12"/>
      <c r="AU7205" s="12"/>
      <c r="AV7205" s="12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12"/>
      <c r="BG7205" s="12"/>
      <c r="BH7205" s="12"/>
      <c r="BI7205" s="12"/>
      <c r="BJ7205" s="13"/>
      <c r="BK7205" s="13"/>
      <c r="BL7205" s="13"/>
      <c r="BM7205" s="13"/>
      <c r="BN7205" s="13"/>
    </row>
    <row r="7206" spans="4:66" x14ac:dyDescent="0.25">
      <c r="D7206"/>
      <c r="E7206" s="10"/>
      <c r="F7206" s="10"/>
      <c r="G7206" s="10"/>
      <c r="H7206" s="10"/>
      <c r="I7206" s="10"/>
      <c r="J7206" s="10"/>
      <c r="K7206" s="11"/>
      <c r="L7206" s="11"/>
      <c r="M7206" s="12"/>
      <c r="N7206" s="12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  <c r="AR7206" s="12"/>
      <c r="AS7206" s="12"/>
      <c r="AT7206" s="12"/>
      <c r="AU7206" s="12"/>
      <c r="AV7206" s="12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12"/>
      <c r="BG7206" s="12"/>
      <c r="BH7206" s="12"/>
      <c r="BI7206" s="12"/>
      <c r="BJ7206" s="13"/>
      <c r="BK7206" s="13"/>
      <c r="BL7206" s="13"/>
      <c r="BM7206" s="13"/>
      <c r="BN7206" s="13"/>
    </row>
    <row r="7207" spans="4:66" x14ac:dyDescent="0.25">
      <c r="D7207"/>
      <c r="E7207" s="10"/>
      <c r="F7207" s="10"/>
      <c r="G7207" s="10"/>
      <c r="H7207" s="10"/>
      <c r="I7207" s="10"/>
      <c r="J7207" s="10"/>
      <c r="K7207" s="11"/>
      <c r="L7207" s="11"/>
      <c r="M7207" s="12"/>
      <c r="N7207" s="12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  <c r="AR7207" s="12"/>
      <c r="AS7207" s="12"/>
      <c r="AT7207" s="12"/>
      <c r="AU7207" s="12"/>
      <c r="AV7207" s="12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12"/>
      <c r="BG7207" s="12"/>
      <c r="BH7207" s="12"/>
      <c r="BI7207" s="12"/>
      <c r="BJ7207" s="13"/>
      <c r="BK7207" s="13"/>
      <c r="BL7207" s="13"/>
      <c r="BM7207" s="13"/>
      <c r="BN7207" s="13"/>
    </row>
    <row r="7208" spans="4:66" x14ac:dyDescent="0.25">
      <c r="D7208"/>
      <c r="E7208" s="10"/>
      <c r="F7208" s="10"/>
      <c r="G7208" s="10"/>
      <c r="H7208" s="10"/>
      <c r="I7208" s="10"/>
      <c r="J7208" s="10"/>
      <c r="K7208" s="11"/>
      <c r="L7208" s="11"/>
      <c r="M7208" s="12"/>
      <c r="N7208" s="12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  <c r="AR7208" s="12"/>
      <c r="AS7208" s="12"/>
      <c r="AT7208" s="12"/>
      <c r="AU7208" s="12"/>
      <c r="AV7208" s="12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12"/>
      <c r="BG7208" s="12"/>
      <c r="BH7208" s="12"/>
      <c r="BI7208" s="12"/>
      <c r="BJ7208" s="13"/>
      <c r="BK7208" s="13"/>
      <c r="BL7208" s="13"/>
      <c r="BM7208" s="13"/>
      <c r="BN7208" s="13"/>
    </row>
    <row r="7209" spans="4:66" x14ac:dyDescent="0.25">
      <c r="D7209"/>
      <c r="E7209" s="10"/>
      <c r="F7209" s="10"/>
      <c r="G7209" s="10"/>
      <c r="H7209" s="10"/>
      <c r="I7209" s="10"/>
      <c r="J7209" s="10"/>
      <c r="K7209" s="11"/>
      <c r="L7209" s="11"/>
      <c r="M7209" s="12"/>
      <c r="N7209" s="12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  <c r="AR7209" s="12"/>
      <c r="AS7209" s="12"/>
      <c r="AT7209" s="12"/>
      <c r="AU7209" s="12"/>
      <c r="AV7209" s="12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12"/>
      <c r="BG7209" s="12"/>
      <c r="BH7209" s="12"/>
      <c r="BI7209" s="12"/>
      <c r="BJ7209" s="13"/>
      <c r="BK7209" s="13"/>
      <c r="BL7209" s="13"/>
      <c r="BM7209" s="13"/>
      <c r="BN7209" s="13"/>
    </row>
    <row r="7210" spans="4:66" x14ac:dyDescent="0.25">
      <c r="D7210"/>
      <c r="E7210" s="10"/>
      <c r="F7210" s="10"/>
      <c r="G7210" s="10"/>
      <c r="H7210" s="10"/>
      <c r="I7210" s="10"/>
      <c r="J7210" s="10"/>
      <c r="K7210" s="11"/>
      <c r="L7210" s="11"/>
      <c r="M7210" s="12"/>
      <c r="N7210" s="12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  <c r="AR7210" s="12"/>
      <c r="AS7210" s="12"/>
      <c r="AT7210" s="12"/>
      <c r="AU7210" s="12"/>
      <c r="AV7210" s="12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12"/>
      <c r="BG7210" s="12"/>
      <c r="BH7210" s="12"/>
      <c r="BI7210" s="12"/>
      <c r="BJ7210" s="13"/>
      <c r="BK7210" s="13"/>
      <c r="BL7210" s="13"/>
      <c r="BM7210" s="13"/>
      <c r="BN7210" s="13"/>
    </row>
    <row r="7211" spans="4:66" x14ac:dyDescent="0.25">
      <c r="D7211"/>
      <c r="E7211" s="10"/>
      <c r="F7211" s="10"/>
      <c r="G7211" s="10"/>
      <c r="H7211" s="10"/>
      <c r="I7211" s="10"/>
      <c r="J7211" s="10"/>
      <c r="K7211" s="11"/>
      <c r="L7211" s="11"/>
      <c r="M7211" s="12"/>
      <c r="N7211" s="12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  <c r="AR7211" s="12"/>
      <c r="AS7211" s="12"/>
      <c r="AT7211" s="12"/>
      <c r="AU7211" s="12"/>
      <c r="AV7211" s="12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12"/>
      <c r="BG7211" s="12"/>
      <c r="BH7211" s="12"/>
      <c r="BI7211" s="12"/>
      <c r="BJ7211" s="13"/>
      <c r="BK7211" s="13"/>
      <c r="BL7211" s="13"/>
      <c r="BM7211" s="13"/>
      <c r="BN7211" s="13"/>
    </row>
    <row r="7212" spans="4:66" x14ac:dyDescent="0.25">
      <c r="D7212"/>
      <c r="E7212" s="10"/>
      <c r="F7212" s="10"/>
      <c r="G7212" s="10"/>
      <c r="H7212" s="10"/>
      <c r="I7212" s="10"/>
      <c r="J7212" s="10"/>
      <c r="K7212" s="11"/>
      <c r="L7212" s="11"/>
      <c r="M7212" s="12"/>
      <c r="N7212" s="12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  <c r="AR7212" s="12"/>
      <c r="AS7212" s="12"/>
      <c r="AT7212" s="12"/>
      <c r="AU7212" s="12"/>
      <c r="AV7212" s="12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12"/>
      <c r="BG7212" s="12"/>
      <c r="BH7212" s="12"/>
      <c r="BI7212" s="12"/>
      <c r="BJ7212" s="13"/>
      <c r="BK7212" s="13"/>
      <c r="BL7212" s="13"/>
      <c r="BM7212" s="13"/>
      <c r="BN7212" s="13"/>
    </row>
    <row r="7213" spans="4:66" x14ac:dyDescent="0.25">
      <c r="D7213"/>
      <c r="E7213" s="10"/>
      <c r="F7213" s="10"/>
      <c r="G7213" s="10"/>
      <c r="H7213" s="10"/>
      <c r="I7213" s="10"/>
      <c r="J7213" s="10"/>
      <c r="K7213" s="11"/>
      <c r="L7213" s="11"/>
      <c r="M7213" s="12"/>
      <c r="N7213" s="12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  <c r="AR7213" s="12"/>
      <c r="AS7213" s="12"/>
      <c r="AT7213" s="12"/>
      <c r="AU7213" s="12"/>
      <c r="AV7213" s="12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12"/>
      <c r="BG7213" s="12"/>
      <c r="BH7213" s="12"/>
      <c r="BI7213" s="12"/>
      <c r="BJ7213" s="13"/>
      <c r="BK7213" s="13"/>
      <c r="BL7213" s="13"/>
      <c r="BM7213" s="13"/>
      <c r="BN7213" s="13"/>
    </row>
    <row r="7214" spans="4:66" x14ac:dyDescent="0.25">
      <c r="D7214"/>
      <c r="E7214" s="10"/>
      <c r="F7214" s="10"/>
      <c r="G7214" s="10"/>
      <c r="H7214" s="10"/>
      <c r="I7214" s="10"/>
      <c r="J7214" s="10"/>
      <c r="K7214" s="11"/>
      <c r="L7214" s="11"/>
      <c r="M7214" s="12"/>
      <c r="N7214" s="12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  <c r="AR7214" s="12"/>
      <c r="AS7214" s="12"/>
      <c r="AT7214" s="12"/>
      <c r="AU7214" s="12"/>
      <c r="AV7214" s="12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12"/>
      <c r="BG7214" s="12"/>
      <c r="BH7214" s="12"/>
      <c r="BI7214" s="12"/>
      <c r="BJ7214" s="13"/>
      <c r="BK7214" s="13"/>
      <c r="BL7214" s="13"/>
      <c r="BM7214" s="13"/>
      <c r="BN7214" s="13"/>
    </row>
    <row r="7215" spans="4:66" x14ac:dyDescent="0.25">
      <c r="D7215"/>
      <c r="E7215" s="10"/>
      <c r="F7215" s="10"/>
      <c r="G7215" s="10"/>
      <c r="H7215" s="10"/>
      <c r="I7215" s="10"/>
      <c r="J7215" s="10"/>
      <c r="K7215" s="11"/>
      <c r="L7215" s="11"/>
      <c r="M7215" s="12"/>
      <c r="N7215" s="12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  <c r="AR7215" s="12"/>
      <c r="AS7215" s="12"/>
      <c r="AT7215" s="12"/>
      <c r="AU7215" s="12"/>
      <c r="AV7215" s="12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12"/>
      <c r="BG7215" s="12"/>
      <c r="BH7215" s="12"/>
      <c r="BI7215" s="12"/>
      <c r="BJ7215" s="13"/>
      <c r="BK7215" s="13"/>
      <c r="BL7215" s="13"/>
      <c r="BM7215" s="13"/>
      <c r="BN7215" s="13"/>
    </row>
    <row r="7216" spans="4:66" x14ac:dyDescent="0.25">
      <c r="D7216"/>
      <c r="E7216" s="10"/>
      <c r="F7216" s="10"/>
      <c r="G7216" s="10"/>
      <c r="H7216" s="10"/>
      <c r="I7216" s="10"/>
      <c r="J7216" s="10"/>
      <c r="K7216" s="11"/>
      <c r="L7216" s="11"/>
      <c r="M7216" s="12"/>
      <c r="N7216" s="12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  <c r="AR7216" s="12"/>
      <c r="AS7216" s="12"/>
      <c r="AT7216" s="12"/>
      <c r="AU7216" s="12"/>
      <c r="AV7216" s="12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12"/>
      <c r="BG7216" s="12"/>
      <c r="BH7216" s="12"/>
      <c r="BI7216" s="12"/>
      <c r="BJ7216" s="13"/>
      <c r="BK7216" s="13"/>
      <c r="BL7216" s="13"/>
      <c r="BM7216" s="13"/>
      <c r="BN7216" s="13"/>
    </row>
    <row r="7217" spans="4:66" x14ac:dyDescent="0.25">
      <c r="D7217"/>
      <c r="E7217" s="10"/>
      <c r="F7217" s="10"/>
      <c r="G7217" s="10"/>
      <c r="H7217" s="10"/>
      <c r="I7217" s="10"/>
      <c r="J7217" s="10"/>
      <c r="K7217" s="11"/>
      <c r="L7217" s="11"/>
      <c r="M7217" s="12"/>
      <c r="N7217" s="12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  <c r="AR7217" s="12"/>
      <c r="AS7217" s="12"/>
      <c r="AT7217" s="12"/>
      <c r="AU7217" s="12"/>
      <c r="AV7217" s="12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12"/>
      <c r="BG7217" s="12"/>
      <c r="BH7217" s="12"/>
      <c r="BI7217" s="12"/>
      <c r="BJ7217" s="13"/>
      <c r="BK7217" s="13"/>
      <c r="BL7217" s="13"/>
      <c r="BM7217" s="13"/>
      <c r="BN7217" s="13"/>
    </row>
    <row r="7218" spans="4:66" x14ac:dyDescent="0.25">
      <c r="D7218"/>
      <c r="E7218" s="10"/>
      <c r="F7218" s="10"/>
      <c r="G7218" s="10"/>
      <c r="H7218" s="10"/>
      <c r="I7218" s="10"/>
      <c r="J7218" s="10"/>
      <c r="K7218" s="11"/>
      <c r="L7218" s="11"/>
      <c r="M7218" s="12"/>
      <c r="N7218" s="12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  <c r="AR7218" s="12"/>
      <c r="AS7218" s="12"/>
      <c r="AT7218" s="12"/>
      <c r="AU7218" s="12"/>
      <c r="AV7218" s="12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12"/>
      <c r="BG7218" s="12"/>
      <c r="BH7218" s="12"/>
      <c r="BI7218" s="12"/>
      <c r="BJ7218" s="13"/>
      <c r="BK7218" s="13"/>
      <c r="BL7218" s="13"/>
      <c r="BM7218" s="13"/>
      <c r="BN7218" s="13"/>
    </row>
    <row r="7219" spans="4:66" x14ac:dyDescent="0.25">
      <c r="D7219"/>
      <c r="E7219" s="10"/>
      <c r="F7219" s="10"/>
      <c r="G7219" s="10"/>
      <c r="H7219" s="10"/>
      <c r="I7219" s="10"/>
      <c r="J7219" s="10"/>
      <c r="K7219" s="11"/>
      <c r="L7219" s="11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  <c r="AR7219" s="12"/>
      <c r="AS7219" s="12"/>
      <c r="AT7219" s="12"/>
      <c r="AU7219" s="12"/>
      <c r="AV7219" s="12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12"/>
      <c r="BG7219" s="12"/>
      <c r="BH7219" s="12"/>
      <c r="BI7219" s="12"/>
      <c r="BJ7219" s="13"/>
      <c r="BK7219" s="13"/>
      <c r="BL7219" s="13"/>
      <c r="BM7219" s="13"/>
      <c r="BN7219" s="13"/>
    </row>
    <row r="7220" spans="4:66" x14ac:dyDescent="0.25">
      <c r="D7220"/>
      <c r="E7220" s="10"/>
      <c r="F7220" s="10"/>
      <c r="G7220" s="10"/>
      <c r="H7220" s="10"/>
      <c r="I7220" s="10"/>
      <c r="J7220" s="10"/>
      <c r="K7220" s="11"/>
      <c r="L7220" s="11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  <c r="AR7220" s="12"/>
      <c r="AS7220" s="12"/>
      <c r="AT7220" s="12"/>
      <c r="AU7220" s="12"/>
      <c r="AV7220" s="12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12"/>
      <c r="BG7220" s="12"/>
      <c r="BH7220" s="12"/>
      <c r="BI7220" s="12"/>
      <c r="BJ7220" s="13"/>
      <c r="BK7220" s="13"/>
      <c r="BL7220" s="13"/>
      <c r="BM7220" s="13"/>
      <c r="BN7220" s="13"/>
    </row>
    <row r="7221" spans="4:66" x14ac:dyDescent="0.25">
      <c r="D7221"/>
      <c r="E7221" s="10"/>
      <c r="F7221" s="10"/>
      <c r="G7221" s="10"/>
      <c r="H7221" s="10"/>
      <c r="I7221" s="10"/>
      <c r="J7221" s="10"/>
      <c r="K7221" s="11"/>
      <c r="L7221" s="11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  <c r="AR7221" s="12"/>
      <c r="AS7221" s="12"/>
      <c r="AT7221" s="12"/>
      <c r="AU7221" s="12"/>
      <c r="AV7221" s="12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12"/>
      <c r="BG7221" s="12"/>
      <c r="BH7221" s="12"/>
      <c r="BI7221" s="12"/>
      <c r="BJ7221" s="13"/>
      <c r="BK7221" s="13"/>
      <c r="BL7221" s="13"/>
      <c r="BM7221" s="13"/>
      <c r="BN7221" s="13"/>
    </row>
    <row r="7222" spans="4:66" x14ac:dyDescent="0.25">
      <c r="D7222"/>
      <c r="E7222" s="10"/>
      <c r="F7222" s="10"/>
      <c r="G7222" s="10"/>
      <c r="H7222" s="10"/>
      <c r="I7222" s="10"/>
      <c r="J7222" s="10"/>
      <c r="K7222" s="11"/>
      <c r="L7222" s="11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  <c r="AR7222" s="12"/>
      <c r="AS7222" s="12"/>
      <c r="AT7222" s="12"/>
      <c r="AU7222" s="12"/>
      <c r="AV7222" s="12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12"/>
      <c r="BG7222" s="12"/>
      <c r="BH7222" s="12"/>
      <c r="BI7222" s="12"/>
      <c r="BJ7222" s="13"/>
      <c r="BK7222" s="13"/>
      <c r="BL7222" s="13"/>
      <c r="BM7222" s="13"/>
      <c r="BN7222" s="13"/>
    </row>
    <row r="7223" spans="4:66" x14ac:dyDescent="0.25">
      <c r="D7223"/>
      <c r="E7223" s="10"/>
      <c r="F7223" s="10"/>
      <c r="G7223" s="10"/>
      <c r="H7223" s="10"/>
      <c r="I7223" s="10"/>
      <c r="J7223" s="10"/>
      <c r="K7223" s="11"/>
      <c r="L7223" s="11"/>
      <c r="M7223" s="12"/>
      <c r="N7223" s="12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  <c r="AR7223" s="12"/>
      <c r="AS7223" s="12"/>
      <c r="AT7223" s="12"/>
      <c r="AU7223" s="12"/>
      <c r="AV7223" s="12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12"/>
      <c r="BG7223" s="12"/>
      <c r="BH7223" s="12"/>
      <c r="BI7223" s="12"/>
      <c r="BJ7223" s="13"/>
      <c r="BK7223" s="13"/>
      <c r="BL7223" s="13"/>
      <c r="BM7223" s="13"/>
      <c r="BN7223" s="13"/>
    </row>
    <row r="7224" spans="4:66" x14ac:dyDescent="0.25">
      <c r="D7224"/>
      <c r="E7224" s="10"/>
      <c r="F7224" s="10"/>
      <c r="G7224" s="10"/>
      <c r="H7224" s="10"/>
      <c r="I7224" s="10"/>
      <c r="J7224" s="10"/>
      <c r="K7224" s="11"/>
      <c r="L7224" s="11"/>
      <c r="M7224" s="12"/>
      <c r="N7224" s="12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  <c r="AR7224" s="12"/>
      <c r="AS7224" s="12"/>
      <c r="AT7224" s="12"/>
      <c r="AU7224" s="12"/>
      <c r="AV7224" s="12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12"/>
      <c r="BG7224" s="12"/>
      <c r="BH7224" s="12"/>
      <c r="BI7224" s="12"/>
      <c r="BJ7224" s="13"/>
      <c r="BK7224" s="13"/>
      <c r="BL7224" s="13"/>
      <c r="BM7224" s="13"/>
      <c r="BN7224" s="13"/>
    </row>
    <row r="7225" spans="4:66" x14ac:dyDescent="0.25">
      <c r="D7225"/>
      <c r="E7225" s="10"/>
      <c r="F7225" s="10"/>
      <c r="G7225" s="10"/>
      <c r="H7225" s="10"/>
      <c r="I7225" s="10"/>
      <c r="J7225" s="10"/>
      <c r="K7225" s="11"/>
      <c r="L7225" s="11"/>
      <c r="M7225" s="12"/>
      <c r="N7225" s="12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  <c r="AR7225" s="12"/>
      <c r="AS7225" s="12"/>
      <c r="AT7225" s="12"/>
      <c r="AU7225" s="12"/>
      <c r="AV7225" s="12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12"/>
      <c r="BG7225" s="12"/>
      <c r="BH7225" s="12"/>
      <c r="BI7225" s="12"/>
      <c r="BJ7225" s="13"/>
      <c r="BK7225" s="13"/>
      <c r="BL7225" s="13"/>
      <c r="BM7225" s="13"/>
      <c r="BN7225" s="13"/>
    </row>
    <row r="7226" spans="4:66" x14ac:dyDescent="0.25">
      <c r="D7226"/>
      <c r="E7226" s="10"/>
      <c r="F7226" s="10"/>
      <c r="G7226" s="10"/>
      <c r="H7226" s="10"/>
      <c r="I7226" s="10"/>
      <c r="J7226" s="10"/>
      <c r="K7226" s="11"/>
      <c r="L7226" s="11"/>
      <c r="M7226" s="12"/>
      <c r="N7226" s="12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  <c r="AR7226" s="12"/>
      <c r="AS7226" s="12"/>
      <c r="AT7226" s="12"/>
      <c r="AU7226" s="12"/>
      <c r="AV7226" s="12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12"/>
      <c r="BG7226" s="12"/>
      <c r="BH7226" s="12"/>
      <c r="BI7226" s="12"/>
      <c r="BJ7226" s="13"/>
      <c r="BK7226" s="13"/>
      <c r="BL7226" s="13"/>
      <c r="BM7226" s="13"/>
      <c r="BN7226" s="13"/>
    </row>
    <row r="7227" spans="4:66" x14ac:dyDescent="0.25">
      <c r="D7227"/>
      <c r="E7227" s="10"/>
      <c r="F7227" s="10"/>
      <c r="G7227" s="10"/>
      <c r="H7227" s="10"/>
      <c r="I7227" s="10"/>
      <c r="J7227" s="10"/>
      <c r="K7227" s="11"/>
      <c r="L7227" s="11"/>
      <c r="M7227" s="12"/>
      <c r="N7227" s="12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  <c r="AR7227" s="12"/>
      <c r="AS7227" s="12"/>
      <c r="AT7227" s="12"/>
      <c r="AU7227" s="12"/>
      <c r="AV7227" s="12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12"/>
      <c r="BG7227" s="12"/>
      <c r="BH7227" s="12"/>
      <c r="BI7227" s="12"/>
      <c r="BJ7227" s="13"/>
      <c r="BK7227" s="13"/>
      <c r="BL7227" s="13"/>
      <c r="BM7227" s="13"/>
      <c r="BN7227" s="13"/>
    </row>
    <row r="7228" spans="4:66" x14ac:dyDescent="0.25">
      <c r="D7228"/>
      <c r="E7228" s="10"/>
      <c r="F7228" s="10"/>
      <c r="G7228" s="10"/>
      <c r="H7228" s="10"/>
      <c r="I7228" s="10"/>
      <c r="J7228" s="10"/>
      <c r="K7228" s="11"/>
      <c r="L7228" s="11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  <c r="AR7228" s="12"/>
      <c r="AS7228" s="12"/>
      <c r="AT7228" s="12"/>
      <c r="AU7228" s="12"/>
      <c r="AV7228" s="12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12"/>
      <c r="BG7228" s="12"/>
      <c r="BH7228" s="12"/>
      <c r="BI7228" s="12"/>
      <c r="BJ7228" s="13"/>
      <c r="BK7228" s="13"/>
      <c r="BL7228" s="13"/>
      <c r="BM7228" s="13"/>
      <c r="BN7228" s="13"/>
    </row>
    <row r="7229" spans="4:66" x14ac:dyDescent="0.25">
      <c r="D7229"/>
      <c r="E7229" s="10"/>
      <c r="F7229" s="10"/>
      <c r="G7229" s="10"/>
      <c r="H7229" s="10"/>
      <c r="I7229" s="10"/>
      <c r="J7229" s="10"/>
      <c r="K7229" s="11"/>
      <c r="L7229" s="11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  <c r="AR7229" s="12"/>
      <c r="AS7229" s="12"/>
      <c r="AT7229" s="12"/>
      <c r="AU7229" s="12"/>
      <c r="AV7229" s="12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12"/>
      <c r="BG7229" s="12"/>
      <c r="BH7229" s="12"/>
      <c r="BI7229" s="12"/>
      <c r="BJ7229" s="13"/>
      <c r="BK7229" s="13"/>
      <c r="BL7229" s="13"/>
      <c r="BM7229" s="13"/>
      <c r="BN7229" s="13"/>
    </row>
    <row r="7230" spans="4:66" s="14" customFormat="1" x14ac:dyDescent="0.25">
      <c r="K7230" s="16"/>
      <c r="L7230" s="16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  <c r="Y7230" s="17"/>
      <c r="Z7230" s="17"/>
      <c r="AA7230" s="17"/>
      <c r="AB7230" s="17"/>
      <c r="AC7230" s="17"/>
      <c r="AD7230" s="17"/>
      <c r="AE7230" s="17"/>
      <c r="AF7230" s="17"/>
      <c r="AG7230" s="17"/>
      <c r="AH7230" s="17"/>
      <c r="AI7230" s="17"/>
      <c r="AJ7230" s="17"/>
      <c r="AK7230" s="17"/>
      <c r="AL7230" s="17"/>
      <c r="AM7230" s="17"/>
      <c r="AN7230" s="17"/>
      <c r="AO7230" s="17"/>
      <c r="AP7230" s="17"/>
      <c r="AQ7230" s="17"/>
      <c r="AR7230" s="17"/>
      <c r="AS7230" s="17"/>
      <c r="AT7230" s="17"/>
      <c r="AU7230" s="17"/>
      <c r="AV7230" s="17"/>
      <c r="AW7230" s="17"/>
      <c r="AX7230" s="17"/>
      <c r="AY7230" s="17"/>
      <c r="AZ7230" s="17"/>
      <c r="BA7230" s="17"/>
      <c r="BB7230" s="17"/>
      <c r="BC7230" s="17"/>
      <c r="BD7230" s="17"/>
      <c r="BE7230" s="17"/>
      <c r="BF7230" s="17"/>
      <c r="BG7230" s="17"/>
      <c r="BH7230" s="17"/>
      <c r="BI7230" s="17"/>
      <c r="BJ7230" s="18"/>
      <c r="BK7230" s="18"/>
      <c r="BL7230" s="18"/>
      <c r="BM7230" s="18"/>
      <c r="BN7230" s="18"/>
    </row>
    <row r="7231" spans="4:66" x14ac:dyDescent="0.25">
      <c r="D7231"/>
      <c r="E7231" s="10"/>
      <c r="F7231" s="10"/>
      <c r="G7231" s="10"/>
      <c r="H7231" s="10"/>
      <c r="I7231" s="10"/>
      <c r="J7231" s="10"/>
      <c r="K7231" s="11"/>
      <c r="L7231" s="11"/>
      <c r="M7231" s="12"/>
      <c r="N7231" s="12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  <c r="AR7231" s="12"/>
      <c r="AS7231" s="12"/>
      <c r="AT7231" s="12"/>
      <c r="AU7231" s="12"/>
      <c r="AV7231" s="12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12"/>
      <c r="BG7231" s="12"/>
      <c r="BH7231" s="12"/>
      <c r="BI7231" s="12"/>
      <c r="BJ7231" s="13"/>
      <c r="BK7231" s="13"/>
      <c r="BL7231" s="13"/>
      <c r="BM7231" s="13"/>
      <c r="BN7231" s="13"/>
    </row>
    <row r="7232" spans="4:66" x14ac:dyDescent="0.25">
      <c r="D7232"/>
      <c r="E7232" s="10"/>
      <c r="F7232" s="10"/>
      <c r="G7232" s="10"/>
      <c r="H7232" s="10"/>
      <c r="I7232" s="10"/>
      <c r="J7232" s="10"/>
      <c r="K7232" s="11"/>
      <c r="L7232" s="11"/>
      <c r="M7232" s="12"/>
      <c r="N7232" s="12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  <c r="AR7232" s="12"/>
      <c r="AS7232" s="12"/>
      <c r="AT7232" s="12"/>
      <c r="AU7232" s="12"/>
      <c r="AV7232" s="12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12"/>
      <c r="BG7232" s="12"/>
      <c r="BH7232" s="12"/>
      <c r="BI7232" s="12"/>
      <c r="BJ7232" s="13"/>
      <c r="BK7232" s="13"/>
      <c r="BL7232" s="13"/>
      <c r="BM7232" s="13"/>
      <c r="BN7232" s="13"/>
    </row>
    <row r="7233" spans="4:66" x14ac:dyDescent="0.25">
      <c r="D7233"/>
      <c r="E7233" s="10"/>
      <c r="F7233" s="10"/>
      <c r="G7233" s="10"/>
      <c r="H7233" s="10"/>
      <c r="I7233" s="10"/>
      <c r="J7233" s="10"/>
      <c r="K7233" s="11"/>
      <c r="L7233" s="11"/>
      <c r="M7233" s="12"/>
      <c r="N7233" s="12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  <c r="AR7233" s="12"/>
      <c r="AS7233" s="12"/>
      <c r="AT7233" s="12"/>
      <c r="AU7233" s="12"/>
      <c r="AV7233" s="12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12"/>
      <c r="BG7233" s="12"/>
      <c r="BH7233" s="12"/>
      <c r="BI7233" s="12"/>
      <c r="BJ7233" s="13"/>
      <c r="BK7233" s="13"/>
      <c r="BL7233" s="13"/>
      <c r="BM7233" s="13"/>
      <c r="BN7233" s="13"/>
    </row>
    <row r="7234" spans="4:66" x14ac:dyDescent="0.25">
      <c r="D7234"/>
      <c r="E7234" s="10"/>
      <c r="F7234" s="10"/>
      <c r="G7234" s="10"/>
      <c r="H7234" s="10"/>
      <c r="I7234" s="10"/>
      <c r="J7234" s="10"/>
      <c r="K7234" s="11"/>
      <c r="L7234" s="11"/>
      <c r="M7234" s="12"/>
      <c r="N7234" s="12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  <c r="AR7234" s="12"/>
      <c r="AS7234" s="12"/>
      <c r="AT7234" s="12"/>
      <c r="AU7234" s="12"/>
      <c r="AV7234" s="12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12"/>
      <c r="BG7234" s="12"/>
      <c r="BH7234" s="12"/>
      <c r="BI7234" s="12"/>
      <c r="BJ7234" s="13"/>
      <c r="BK7234" s="13"/>
      <c r="BL7234" s="13"/>
      <c r="BM7234" s="13"/>
      <c r="BN7234" s="13"/>
    </row>
    <row r="7235" spans="4:66" x14ac:dyDescent="0.25">
      <c r="D7235"/>
      <c r="E7235" s="10"/>
      <c r="F7235" s="10"/>
      <c r="G7235" s="10"/>
      <c r="H7235" s="10"/>
      <c r="I7235" s="10"/>
      <c r="J7235" s="10"/>
      <c r="K7235" s="11"/>
      <c r="L7235" s="11"/>
      <c r="M7235" s="12"/>
      <c r="N7235" s="12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  <c r="AR7235" s="12"/>
      <c r="AS7235" s="12"/>
      <c r="AT7235" s="12"/>
      <c r="AU7235" s="12"/>
      <c r="AV7235" s="12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12"/>
      <c r="BG7235" s="12"/>
      <c r="BH7235" s="12"/>
      <c r="BI7235" s="12"/>
      <c r="BJ7235" s="13"/>
      <c r="BK7235" s="13"/>
      <c r="BL7235" s="13"/>
      <c r="BM7235" s="13"/>
      <c r="BN7235" s="13"/>
    </row>
    <row r="7236" spans="4:66" x14ac:dyDescent="0.25">
      <c r="D7236"/>
      <c r="E7236" s="10"/>
      <c r="F7236" s="10"/>
      <c r="G7236" s="10"/>
      <c r="H7236" s="10"/>
      <c r="I7236" s="10"/>
      <c r="J7236" s="10"/>
      <c r="K7236" s="11"/>
      <c r="L7236" s="11"/>
      <c r="M7236" s="12"/>
      <c r="N7236" s="12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  <c r="AR7236" s="12"/>
      <c r="AS7236" s="12"/>
      <c r="AT7236" s="12"/>
      <c r="AU7236" s="12"/>
      <c r="AV7236" s="12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12"/>
      <c r="BG7236" s="12"/>
      <c r="BH7236" s="12"/>
      <c r="BI7236" s="12"/>
      <c r="BJ7236" s="13"/>
      <c r="BK7236" s="13"/>
      <c r="BL7236" s="13"/>
      <c r="BM7236" s="13"/>
      <c r="BN7236" s="13"/>
    </row>
    <row r="7237" spans="4:66" x14ac:dyDescent="0.25">
      <c r="D7237"/>
      <c r="E7237" s="10"/>
      <c r="F7237" s="10"/>
      <c r="G7237" s="10"/>
      <c r="H7237" s="10"/>
      <c r="I7237" s="10"/>
      <c r="J7237" s="10"/>
      <c r="K7237" s="11"/>
      <c r="L7237" s="11"/>
      <c r="M7237" s="12"/>
      <c r="N7237" s="12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  <c r="AR7237" s="12"/>
      <c r="AS7237" s="12"/>
      <c r="AT7237" s="12"/>
      <c r="AU7237" s="12"/>
      <c r="AV7237" s="12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12"/>
      <c r="BG7237" s="12"/>
      <c r="BH7237" s="12"/>
      <c r="BI7237" s="12"/>
      <c r="BJ7237" s="13"/>
      <c r="BK7237" s="13"/>
      <c r="BL7237" s="13"/>
      <c r="BM7237" s="13"/>
      <c r="BN7237" s="13"/>
    </row>
    <row r="7238" spans="4:66" x14ac:dyDescent="0.25">
      <c r="D7238"/>
      <c r="E7238" s="10"/>
      <c r="F7238" s="10"/>
      <c r="G7238" s="10"/>
      <c r="H7238" s="10"/>
      <c r="I7238" s="10"/>
      <c r="J7238" s="10"/>
      <c r="K7238" s="11"/>
      <c r="L7238" s="11"/>
      <c r="M7238" s="12"/>
      <c r="N7238" s="12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  <c r="AR7238" s="12"/>
      <c r="AS7238" s="12"/>
      <c r="AT7238" s="12"/>
      <c r="AU7238" s="12"/>
      <c r="AV7238" s="12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12"/>
      <c r="BG7238" s="12"/>
      <c r="BH7238" s="12"/>
      <c r="BI7238" s="12"/>
      <c r="BJ7238" s="13"/>
      <c r="BK7238" s="13"/>
      <c r="BL7238" s="13"/>
      <c r="BM7238" s="13"/>
      <c r="BN7238" s="13"/>
    </row>
    <row r="7239" spans="4:66" x14ac:dyDescent="0.25">
      <c r="D7239"/>
      <c r="E7239" s="10"/>
      <c r="F7239" s="10"/>
      <c r="G7239" s="10"/>
      <c r="H7239" s="10"/>
      <c r="I7239" s="10"/>
      <c r="J7239" s="10"/>
      <c r="K7239" s="11"/>
      <c r="L7239" s="11"/>
      <c r="M7239" s="12"/>
      <c r="N7239" s="12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  <c r="AR7239" s="12"/>
      <c r="AS7239" s="12"/>
      <c r="AT7239" s="12"/>
      <c r="AU7239" s="12"/>
      <c r="AV7239" s="12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12"/>
      <c r="BG7239" s="12"/>
      <c r="BH7239" s="12"/>
      <c r="BI7239" s="12"/>
      <c r="BJ7239" s="13"/>
      <c r="BK7239" s="13"/>
      <c r="BL7239" s="13"/>
      <c r="BM7239" s="13"/>
      <c r="BN7239" s="13"/>
    </row>
    <row r="7240" spans="4:66" x14ac:dyDescent="0.25">
      <c r="D7240"/>
      <c r="E7240" s="10"/>
      <c r="F7240" s="10"/>
      <c r="G7240" s="10"/>
      <c r="H7240" s="10"/>
      <c r="I7240" s="10"/>
      <c r="J7240" s="10"/>
      <c r="K7240" s="11"/>
      <c r="L7240" s="11"/>
      <c r="M7240" s="12"/>
      <c r="N7240" s="12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  <c r="AR7240" s="12"/>
      <c r="AS7240" s="12"/>
      <c r="AT7240" s="12"/>
      <c r="AU7240" s="12"/>
      <c r="AV7240" s="12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12"/>
      <c r="BG7240" s="12"/>
      <c r="BH7240" s="12"/>
      <c r="BI7240" s="12"/>
      <c r="BJ7240" s="13"/>
      <c r="BK7240" s="13"/>
      <c r="BL7240" s="13"/>
      <c r="BM7240" s="13"/>
      <c r="BN7240" s="13"/>
    </row>
    <row r="7241" spans="4:66" x14ac:dyDescent="0.25">
      <c r="D7241"/>
      <c r="E7241" s="10"/>
      <c r="F7241" s="10"/>
      <c r="G7241" s="10"/>
      <c r="H7241" s="10"/>
      <c r="I7241" s="10"/>
      <c r="J7241" s="10"/>
      <c r="K7241" s="11"/>
      <c r="L7241" s="11"/>
      <c r="M7241" s="12"/>
      <c r="N7241" s="12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  <c r="AR7241" s="12"/>
      <c r="AS7241" s="12"/>
      <c r="AT7241" s="12"/>
      <c r="AU7241" s="12"/>
      <c r="AV7241" s="12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12"/>
      <c r="BG7241" s="12"/>
      <c r="BH7241" s="12"/>
      <c r="BI7241" s="12"/>
      <c r="BJ7241" s="13"/>
      <c r="BK7241" s="13"/>
      <c r="BL7241" s="13"/>
      <c r="BM7241" s="13"/>
      <c r="BN7241" s="13"/>
    </row>
    <row r="7242" spans="4:66" x14ac:dyDescent="0.25">
      <c r="D7242"/>
      <c r="E7242" s="10"/>
      <c r="F7242" s="10"/>
      <c r="G7242" s="10"/>
      <c r="H7242" s="10"/>
      <c r="I7242" s="10"/>
      <c r="J7242" s="10"/>
      <c r="K7242" s="11"/>
      <c r="L7242" s="11"/>
      <c r="M7242" s="12"/>
      <c r="N7242" s="12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  <c r="AR7242" s="12"/>
      <c r="AS7242" s="12"/>
      <c r="AT7242" s="12"/>
      <c r="AU7242" s="12"/>
      <c r="AV7242" s="12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12"/>
      <c r="BG7242" s="12"/>
      <c r="BH7242" s="12"/>
      <c r="BI7242" s="12"/>
      <c r="BJ7242" s="13"/>
      <c r="BK7242" s="13"/>
      <c r="BL7242" s="13"/>
      <c r="BM7242" s="13"/>
      <c r="BN7242" s="13"/>
    </row>
    <row r="7243" spans="4:66" x14ac:dyDescent="0.25">
      <c r="D7243"/>
      <c r="E7243" s="10"/>
      <c r="F7243" s="10"/>
      <c r="G7243" s="10"/>
      <c r="H7243" s="10"/>
      <c r="I7243" s="10"/>
      <c r="J7243" s="10"/>
      <c r="K7243" s="11"/>
      <c r="L7243" s="11"/>
      <c r="M7243" s="12"/>
      <c r="N7243" s="12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  <c r="AR7243" s="12"/>
      <c r="AS7243" s="12"/>
      <c r="AT7243" s="12"/>
      <c r="AU7243" s="12"/>
      <c r="AV7243" s="12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12"/>
      <c r="BG7243" s="12"/>
      <c r="BH7243" s="12"/>
      <c r="BI7243" s="12"/>
      <c r="BJ7243" s="13"/>
      <c r="BK7243" s="13"/>
      <c r="BL7243" s="13"/>
      <c r="BM7243" s="13"/>
      <c r="BN7243" s="13"/>
    </row>
    <row r="7244" spans="4:66" x14ac:dyDescent="0.25">
      <c r="D7244"/>
      <c r="E7244" s="10"/>
      <c r="F7244" s="10"/>
      <c r="G7244" s="10"/>
      <c r="H7244" s="10"/>
      <c r="I7244" s="10"/>
      <c r="J7244" s="10"/>
      <c r="K7244" s="11"/>
      <c r="L7244" s="11"/>
      <c r="M7244" s="12"/>
      <c r="N7244" s="12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  <c r="AR7244" s="12"/>
      <c r="AS7244" s="12"/>
      <c r="AT7244" s="12"/>
      <c r="AU7244" s="12"/>
      <c r="AV7244" s="12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12"/>
      <c r="BG7244" s="12"/>
      <c r="BH7244" s="12"/>
      <c r="BI7244" s="12"/>
      <c r="BJ7244" s="13"/>
      <c r="BK7244" s="13"/>
      <c r="BL7244" s="13"/>
      <c r="BM7244" s="13"/>
      <c r="BN7244" s="13"/>
    </row>
    <row r="7245" spans="4:66" x14ac:dyDescent="0.25">
      <c r="D7245"/>
      <c r="E7245" s="10"/>
      <c r="F7245" s="10"/>
      <c r="G7245" s="10"/>
      <c r="H7245" s="10"/>
      <c r="I7245" s="10"/>
      <c r="J7245" s="10"/>
      <c r="K7245" s="11"/>
      <c r="L7245" s="11"/>
      <c r="M7245" s="12"/>
      <c r="N7245" s="12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  <c r="AR7245" s="12"/>
      <c r="AS7245" s="12"/>
      <c r="AT7245" s="12"/>
      <c r="AU7245" s="12"/>
      <c r="AV7245" s="12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12"/>
      <c r="BG7245" s="12"/>
      <c r="BH7245" s="12"/>
      <c r="BI7245" s="12"/>
      <c r="BJ7245" s="13"/>
      <c r="BK7245" s="13"/>
      <c r="BL7245" s="13"/>
      <c r="BM7245" s="13"/>
      <c r="BN7245" s="13"/>
    </row>
    <row r="7246" spans="4:66" x14ac:dyDescent="0.25">
      <c r="D7246"/>
      <c r="E7246" s="10"/>
      <c r="F7246" s="10"/>
      <c r="G7246" s="10"/>
      <c r="H7246" s="10"/>
      <c r="I7246" s="10"/>
      <c r="J7246" s="10"/>
      <c r="K7246" s="11"/>
      <c r="L7246" s="11"/>
      <c r="M7246" s="12"/>
      <c r="N7246" s="12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  <c r="AR7246" s="12"/>
      <c r="AS7246" s="12"/>
      <c r="AT7246" s="12"/>
      <c r="AU7246" s="12"/>
      <c r="AV7246" s="12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12"/>
      <c r="BG7246" s="12"/>
      <c r="BH7246" s="12"/>
      <c r="BI7246" s="12"/>
      <c r="BJ7246" s="13"/>
      <c r="BK7246" s="13"/>
      <c r="BL7246" s="13"/>
      <c r="BM7246" s="13"/>
      <c r="BN7246" s="13"/>
    </row>
    <row r="7247" spans="4:66" x14ac:dyDescent="0.25">
      <c r="D7247"/>
      <c r="E7247" s="10"/>
      <c r="F7247" s="10"/>
      <c r="G7247" s="10"/>
      <c r="H7247" s="10"/>
      <c r="I7247" s="10"/>
      <c r="J7247" s="10"/>
      <c r="K7247" s="11"/>
      <c r="L7247" s="11"/>
      <c r="M7247" s="12"/>
      <c r="N7247" s="12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  <c r="AR7247" s="12"/>
      <c r="AS7247" s="12"/>
      <c r="AT7247" s="12"/>
      <c r="AU7247" s="12"/>
      <c r="AV7247" s="12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12"/>
      <c r="BG7247" s="12"/>
      <c r="BH7247" s="12"/>
      <c r="BI7247" s="12"/>
      <c r="BJ7247" s="13"/>
      <c r="BK7247" s="13"/>
      <c r="BL7247" s="13"/>
      <c r="BM7247" s="13"/>
      <c r="BN7247" s="13"/>
    </row>
    <row r="7248" spans="4:66" x14ac:dyDescent="0.25">
      <c r="D7248"/>
      <c r="E7248" s="10"/>
      <c r="F7248" s="10"/>
      <c r="G7248" s="10"/>
      <c r="H7248" s="10"/>
      <c r="I7248" s="10"/>
      <c r="J7248" s="10"/>
      <c r="K7248" s="11"/>
      <c r="L7248" s="11"/>
      <c r="M7248" s="12"/>
      <c r="N7248" s="12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  <c r="AR7248" s="12"/>
      <c r="AS7248" s="12"/>
      <c r="AT7248" s="12"/>
      <c r="AU7248" s="12"/>
      <c r="AV7248" s="12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12"/>
      <c r="BG7248" s="12"/>
      <c r="BH7248" s="12"/>
      <c r="BI7248" s="12"/>
      <c r="BJ7248" s="13"/>
      <c r="BK7248" s="13"/>
      <c r="BL7248" s="13"/>
      <c r="BM7248" s="13"/>
      <c r="BN7248" s="13"/>
    </row>
    <row r="7249" spans="4:66" s="14" customFormat="1" x14ac:dyDescent="0.25">
      <c r="K7249" s="16"/>
      <c r="L7249" s="16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  <c r="Y7249" s="17"/>
      <c r="Z7249" s="17"/>
      <c r="AA7249" s="17"/>
      <c r="AB7249" s="17"/>
      <c r="AC7249" s="17"/>
      <c r="AD7249" s="17"/>
      <c r="AE7249" s="17"/>
      <c r="AF7249" s="17"/>
      <c r="AG7249" s="17"/>
      <c r="AH7249" s="17"/>
      <c r="AI7249" s="17"/>
      <c r="AJ7249" s="17"/>
      <c r="AK7249" s="17"/>
      <c r="AL7249" s="17"/>
      <c r="AM7249" s="17"/>
      <c r="AN7249" s="17"/>
      <c r="AO7249" s="17"/>
      <c r="AP7249" s="17"/>
      <c r="AQ7249" s="17"/>
      <c r="AR7249" s="17"/>
      <c r="AS7249" s="17"/>
      <c r="AT7249" s="17"/>
      <c r="AU7249" s="17"/>
      <c r="AV7249" s="17"/>
      <c r="AW7249" s="17"/>
      <c r="AX7249" s="17"/>
      <c r="AY7249" s="17"/>
      <c r="AZ7249" s="17"/>
      <c r="BA7249" s="17"/>
      <c r="BB7249" s="17"/>
      <c r="BC7249" s="17"/>
      <c r="BD7249" s="17"/>
      <c r="BE7249" s="17"/>
      <c r="BF7249" s="17"/>
      <c r="BG7249" s="17"/>
      <c r="BH7249" s="17"/>
      <c r="BI7249" s="17"/>
      <c r="BJ7249" s="18"/>
      <c r="BK7249" s="18"/>
      <c r="BL7249" s="18"/>
      <c r="BM7249" s="18"/>
      <c r="BN7249" s="18"/>
    </row>
    <row r="7250" spans="4:66" x14ac:dyDescent="0.25">
      <c r="D7250" s="7"/>
      <c r="E7250" s="10"/>
      <c r="F7250" s="10"/>
      <c r="G7250" s="10"/>
      <c r="H7250" s="10"/>
      <c r="I7250" s="10"/>
      <c r="J7250" s="10"/>
      <c r="K7250" s="11"/>
      <c r="L7250" s="11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  <c r="AR7250" s="12"/>
      <c r="AS7250" s="12"/>
      <c r="AT7250" s="12"/>
      <c r="AU7250" s="12"/>
      <c r="AV7250" s="12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12"/>
      <c r="BG7250" s="12"/>
      <c r="BH7250" s="12"/>
      <c r="BI7250" s="12"/>
      <c r="BJ7250" s="13"/>
      <c r="BK7250" s="13"/>
      <c r="BL7250" s="13"/>
      <c r="BM7250" s="13"/>
      <c r="BN7250" s="13"/>
    </row>
    <row r="7251" spans="4:66" x14ac:dyDescent="0.25">
      <c r="D7251" s="7"/>
      <c r="E7251" s="10"/>
      <c r="F7251" s="10"/>
      <c r="G7251" s="10"/>
      <c r="H7251" s="10"/>
      <c r="I7251" s="10"/>
      <c r="J7251" s="10"/>
      <c r="K7251" s="11"/>
      <c r="L7251" s="11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  <c r="AR7251" s="12"/>
      <c r="AS7251" s="12"/>
      <c r="AT7251" s="12"/>
      <c r="AU7251" s="12"/>
      <c r="AV7251" s="12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12"/>
      <c r="BG7251" s="12"/>
      <c r="BH7251" s="12"/>
      <c r="BI7251" s="12"/>
      <c r="BJ7251" s="13"/>
      <c r="BK7251" s="13"/>
      <c r="BL7251" s="13"/>
      <c r="BM7251" s="13"/>
      <c r="BN7251" s="13"/>
    </row>
    <row r="7252" spans="4:66" x14ac:dyDescent="0.25">
      <c r="D7252" s="7"/>
      <c r="E7252" s="10"/>
      <c r="F7252" s="10"/>
      <c r="G7252" s="10"/>
      <c r="H7252" s="10"/>
      <c r="I7252" s="10"/>
      <c r="J7252" s="10"/>
      <c r="K7252" s="11"/>
      <c r="L7252" s="11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  <c r="AR7252" s="12"/>
      <c r="AS7252" s="12"/>
      <c r="AT7252" s="12"/>
      <c r="AU7252" s="12"/>
      <c r="AV7252" s="12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12"/>
      <c r="BG7252" s="12"/>
      <c r="BH7252" s="12"/>
      <c r="BI7252" s="12"/>
      <c r="BJ7252" s="13"/>
      <c r="BK7252" s="13"/>
      <c r="BL7252" s="13"/>
      <c r="BM7252" s="13"/>
      <c r="BN7252" s="13"/>
    </row>
    <row r="7253" spans="4:66" x14ac:dyDescent="0.25">
      <c r="D7253" s="7"/>
      <c r="E7253" s="10"/>
      <c r="F7253" s="10"/>
      <c r="G7253" s="10"/>
      <c r="H7253" s="10"/>
      <c r="I7253" s="10"/>
      <c r="J7253" s="10"/>
      <c r="K7253" s="11"/>
      <c r="L7253" s="11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  <c r="AR7253" s="12"/>
      <c r="AS7253" s="12"/>
      <c r="AT7253" s="12"/>
      <c r="AU7253" s="12"/>
      <c r="AV7253" s="12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12"/>
      <c r="BG7253" s="12"/>
      <c r="BH7253" s="12"/>
      <c r="BI7253" s="12"/>
      <c r="BJ7253" s="13"/>
      <c r="BK7253" s="13"/>
      <c r="BL7253" s="13"/>
      <c r="BM7253" s="13"/>
      <c r="BN7253" s="13"/>
    </row>
    <row r="7254" spans="4:66" x14ac:dyDescent="0.25">
      <c r="D7254" s="7"/>
      <c r="E7254" s="10"/>
      <c r="F7254" s="10"/>
      <c r="G7254" s="10"/>
      <c r="H7254" s="10"/>
      <c r="I7254" s="10"/>
      <c r="J7254" s="10"/>
      <c r="K7254" s="11"/>
      <c r="L7254" s="11"/>
      <c r="M7254" s="12"/>
      <c r="N7254" s="12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  <c r="AR7254" s="12"/>
      <c r="AS7254" s="12"/>
      <c r="AT7254" s="12"/>
      <c r="AU7254" s="12"/>
      <c r="AV7254" s="12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12"/>
      <c r="BG7254" s="12"/>
      <c r="BH7254" s="12"/>
      <c r="BI7254" s="12"/>
      <c r="BJ7254" s="13"/>
      <c r="BK7254" s="13"/>
      <c r="BL7254" s="13"/>
      <c r="BM7254" s="13"/>
      <c r="BN7254" s="13"/>
    </row>
    <row r="7255" spans="4:66" x14ac:dyDescent="0.25">
      <c r="D7255" s="7"/>
      <c r="E7255" s="10"/>
      <c r="F7255" s="10"/>
      <c r="G7255" s="10"/>
      <c r="H7255" s="10"/>
      <c r="I7255" s="10"/>
      <c r="J7255" s="10"/>
      <c r="K7255" s="11"/>
      <c r="L7255" s="11"/>
      <c r="M7255" s="12"/>
      <c r="N7255" s="12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  <c r="AR7255" s="12"/>
      <c r="AS7255" s="12"/>
      <c r="AT7255" s="12"/>
      <c r="AU7255" s="12"/>
      <c r="AV7255" s="12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12"/>
      <c r="BG7255" s="12"/>
      <c r="BH7255" s="12"/>
      <c r="BI7255" s="12"/>
      <c r="BJ7255" s="13"/>
      <c r="BK7255" s="13"/>
      <c r="BL7255" s="13"/>
      <c r="BM7255" s="13"/>
      <c r="BN7255" s="13"/>
    </row>
    <row r="7256" spans="4:66" x14ac:dyDescent="0.25">
      <c r="D7256" s="7"/>
      <c r="E7256" s="10"/>
      <c r="F7256" s="10"/>
      <c r="G7256" s="10"/>
      <c r="H7256" s="10"/>
      <c r="I7256" s="10"/>
      <c r="J7256" s="10"/>
      <c r="K7256" s="11"/>
      <c r="L7256" s="11"/>
      <c r="M7256" s="12"/>
      <c r="N7256" s="12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  <c r="AR7256" s="12"/>
      <c r="AS7256" s="12"/>
      <c r="AT7256" s="12"/>
      <c r="AU7256" s="12"/>
      <c r="AV7256" s="12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12"/>
      <c r="BG7256" s="12"/>
      <c r="BH7256" s="12"/>
      <c r="BI7256" s="12"/>
      <c r="BJ7256" s="13"/>
      <c r="BK7256" s="13"/>
      <c r="BL7256" s="13"/>
      <c r="BM7256" s="13"/>
      <c r="BN7256" s="13"/>
    </row>
    <row r="7257" spans="4:66" x14ac:dyDescent="0.25">
      <c r="D7257" s="7"/>
      <c r="E7257" s="10"/>
      <c r="F7257" s="10"/>
      <c r="G7257" s="10"/>
      <c r="H7257" s="10"/>
      <c r="I7257" s="10"/>
      <c r="J7257" s="10"/>
      <c r="K7257" s="11"/>
      <c r="L7257" s="11"/>
      <c r="M7257" s="12"/>
      <c r="N7257" s="12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  <c r="AR7257" s="12"/>
      <c r="AS7257" s="12"/>
      <c r="AT7257" s="12"/>
      <c r="AU7257" s="12"/>
      <c r="AV7257" s="12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12"/>
      <c r="BG7257" s="12"/>
      <c r="BH7257" s="12"/>
      <c r="BI7257" s="12"/>
      <c r="BJ7257" s="13"/>
      <c r="BK7257" s="13"/>
      <c r="BL7257" s="13"/>
      <c r="BM7257" s="13"/>
      <c r="BN7257" s="13"/>
    </row>
    <row r="7258" spans="4:66" x14ac:dyDescent="0.25">
      <c r="D7258" s="7"/>
      <c r="E7258" s="10"/>
      <c r="F7258" s="10"/>
      <c r="G7258" s="10"/>
      <c r="H7258" s="10"/>
      <c r="I7258" s="10"/>
      <c r="J7258" s="10"/>
      <c r="K7258" s="11"/>
      <c r="L7258" s="11"/>
      <c r="M7258" s="12"/>
      <c r="N7258" s="12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  <c r="AR7258" s="12"/>
      <c r="AS7258" s="12"/>
      <c r="AT7258" s="12"/>
      <c r="AU7258" s="12"/>
      <c r="AV7258" s="12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12"/>
      <c r="BG7258" s="12"/>
      <c r="BH7258" s="12"/>
      <c r="BI7258" s="12"/>
      <c r="BJ7258" s="13"/>
      <c r="BK7258" s="13"/>
      <c r="BL7258" s="13"/>
      <c r="BM7258" s="13"/>
      <c r="BN7258" s="13"/>
    </row>
    <row r="7259" spans="4:66" x14ac:dyDescent="0.25">
      <c r="D7259" s="7"/>
      <c r="E7259" s="10"/>
      <c r="F7259" s="10"/>
      <c r="G7259" s="10"/>
      <c r="H7259" s="10"/>
      <c r="I7259" s="10"/>
      <c r="J7259" s="10"/>
      <c r="K7259" s="11"/>
      <c r="L7259" s="11"/>
      <c r="M7259" s="12"/>
      <c r="N7259" s="12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  <c r="AR7259" s="12"/>
      <c r="AS7259" s="12"/>
      <c r="AT7259" s="12"/>
      <c r="AU7259" s="12"/>
      <c r="AV7259" s="12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12"/>
      <c r="BG7259" s="12"/>
      <c r="BH7259" s="12"/>
      <c r="BI7259" s="12"/>
      <c r="BJ7259" s="13"/>
      <c r="BK7259" s="13"/>
      <c r="BL7259" s="13"/>
      <c r="BM7259" s="13"/>
      <c r="BN7259" s="13"/>
    </row>
    <row r="7260" spans="4:66" x14ac:dyDescent="0.25">
      <c r="D7260" s="7"/>
      <c r="E7260" s="10"/>
      <c r="F7260" s="10"/>
      <c r="G7260" s="10"/>
      <c r="H7260" s="10"/>
      <c r="I7260" s="10"/>
      <c r="J7260" s="10"/>
      <c r="K7260" s="11"/>
      <c r="L7260" s="11"/>
      <c r="M7260" s="12"/>
      <c r="N7260" s="12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  <c r="AR7260" s="12"/>
      <c r="AS7260" s="12"/>
      <c r="AT7260" s="12"/>
      <c r="AU7260" s="12"/>
      <c r="AV7260" s="12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12"/>
      <c r="BG7260" s="12"/>
      <c r="BH7260" s="12"/>
      <c r="BI7260" s="12"/>
      <c r="BJ7260" s="13"/>
      <c r="BK7260" s="13"/>
      <c r="BL7260" s="13"/>
      <c r="BM7260" s="13"/>
      <c r="BN7260" s="13"/>
    </row>
    <row r="7261" spans="4:66" x14ac:dyDescent="0.25">
      <c r="D7261" s="7"/>
      <c r="E7261" s="10"/>
      <c r="F7261" s="10"/>
      <c r="G7261" s="10"/>
      <c r="H7261" s="10"/>
      <c r="I7261" s="10"/>
      <c r="J7261" s="10"/>
      <c r="K7261" s="11"/>
      <c r="L7261" s="11"/>
      <c r="M7261" s="12"/>
      <c r="N7261" s="12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  <c r="AR7261" s="12"/>
      <c r="AS7261" s="12"/>
      <c r="AT7261" s="12"/>
      <c r="AU7261" s="12"/>
      <c r="AV7261" s="12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12"/>
      <c r="BG7261" s="12"/>
      <c r="BH7261" s="12"/>
      <c r="BI7261" s="12"/>
      <c r="BJ7261" s="13"/>
      <c r="BK7261" s="13"/>
      <c r="BL7261" s="13"/>
      <c r="BM7261" s="13"/>
      <c r="BN7261" s="13"/>
    </row>
    <row r="7262" spans="4:66" x14ac:dyDescent="0.25">
      <c r="D7262" s="7"/>
      <c r="E7262" s="10"/>
      <c r="F7262" s="10"/>
      <c r="G7262" s="10"/>
      <c r="H7262" s="10"/>
      <c r="I7262" s="10"/>
      <c r="J7262" s="10"/>
      <c r="K7262" s="11"/>
      <c r="L7262" s="11"/>
      <c r="M7262" s="12"/>
      <c r="N7262" s="12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  <c r="AR7262" s="12"/>
      <c r="AS7262" s="12"/>
      <c r="AT7262" s="12"/>
      <c r="AU7262" s="12"/>
      <c r="AV7262" s="12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12"/>
      <c r="BG7262" s="12"/>
      <c r="BH7262" s="12"/>
      <c r="BI7262" s="12"/>
      <c r="BJ7262" s="13"/>
      <c r="BK7262" s="13"/>
      <c r="BL7262" s="13"/>
      <c r="BM7262" s="13"/>
      <c r="BN7262" s="13"/>
    </row>
    <row r="7263" spans="4:66" x14ac:dyDescent="0.25">
      <c r="D7263" s="7"/>
      <c r="E7263" s="10"/>
      <c r="F7263" s="10"/>
      <c r="G7263" s="10"/>
      <c r="H7263" s="10"/>
      <c r="I7263" s="10"/>
      <c r="J7263" s="10"/>
      <c r="K7263" s="11"/>
      <c r="L7263" s="11"/>
      <c r="M7263" s="12"/>
      <c r="N7263" s="12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  <c r="AR7263" s="12"/>
      <c r="AS7263" s="12"/>
      <c r="AT7263" s="12"/>
      <c r="AU7263" s="12"/>
      <c r="AV7263" s="12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12"/>
      <c r="BG7263" s="12"/>
      <c r="BH7263" s="12"/>
      <c r="BI7263" s="12"/>
      <c r="BJ7263" s="13"/>
      <c r="BK7263" s="13"/>
      <c r="BL7263" s="13"/>
      <c r="BM7263" s="13"/>
      <c r="BN7263" s="13"/>
    </row>
    <row r="7264" spans="4:66" x14ac:dyDescent="0.25">
      <c r="D7264" s="7"/>
      <c r="E7264" s="10"/>
      <c r="F7264" s="10"/>
      <c r="G7264" s="10"/>
      <c r="H7264" s="10"/>
      <c r="I7264" s="10"/>
      <c r="J7264" s="10"/>
      <c r="K7264" s="11"/>
      <c r="L7264" s="11"/>
      <c r="M7264" s="12"/>
      <c r="N7264" s="12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  <c r="AR7264" s="12"/>
      <c r="AS7264" s="12"/>
      <c r="AT7264" s="12"/>
      <c r="AU7264" s="12"/>
      <c r="AV7264" s="12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12"/>
      <c r="BG7264" s="12"/>
      <c r="BH7264" s="12"/>
      <c r="BI7264" s="12"/>
      <c r="BJ7264" s="13"/>
      <c r="BK7264" s="13"/>
      <c r="BL7264" s="13"/>
      <c r="BM7264" s="13"/>
      <c r="BN7264" s="13"/>
    </row>
    <row r="7265" spans="4:66" x14ac:dyDescent="0.25">
      <c r="D7265" s="7"/>
      <c r="E7265" s="10"/>
      <c r="F7265" s="10"/>
      <c r="G7265" s="10"/>
      <c r="H7265" s="10"/>
      <c r="I7265" s="10"/>
      <c r="J7265" s="10"/>
      <c r="K7265" s="11"/>
      <c r="L7265" s="11"/>
      <c r="M7265" s="12"/>
      <c r="N7265" s="12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  <c r="AR7265" s="12"/>
      <c r="AS7265" s="12"/>
      <c r="AT7265" s="12"/>
      <c r="AU7265" s="12"/>
      <c r="AV7265" s="12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12"/>
      <c r="BG7265" s="12"/>
      <c r="BH7265" s="12"/>
      <c r="BI7265" s="12"/>
      <c r="BJ7265" s="13"/>
      <c r="BK7265" s="13"/>
      <c r="BL7265" s="13"/>
      <c r="BM7265" s="13"/>
      <c r="BN7265" s="13"/>
    </row>
    <row r="7266" spans="4:66" x14ac:dyDescent="0.25">
      <c r="D7266" s="7"/>
      <c r="E7266" s="10"/>
      <c r="F7266" s="10"/>
      <c r="G7266" s="10"/>
      <c r="H7266" s="10"/>
      <c r="I7266" s="10"/>
      <c r="J7266" s="10"/>
      <c r="K7266" s="11"/>
      <c r="L7266" s="11"/>
      <c r="M7266" s="12"/>
      <c r="N7266" s="12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  <c r="AR7266" s="12"/>
      <c r="AS7266" s="12"/>
      <c r="AT7266" s="12"/>
      <c r="AU7266" s="12"/>
      <c r="AV7266" s="12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12"/>
      <c r="BG7266" s="12"/>
      <c r="BH7266" s="12"/>
      <c r="BI7266" s="12"/>
      <c r="BJ7266" s="13"/>
      <c r="BK7266" s="13"/>
      <c r="BL7266" s="13"/>
      <c r="BM7266" s="13"/>
      <c r="BN7266" s="13"/>
    </row>
    <row r="7267" spans="4:66" x14ac:dyDescent="0.25">
      <c r="D7267" s="7"/>
      <c r="E7267" s="10"/>
      <c r="F7267" s="10"/>
      <c r="G7267" s="10"/>
      <c r="H7267" s="10"/>
      <c r="I7267" s="10"/>
      <c r="J7267" s="10"/>
      <c r="K7267" s="11"/>
      <c r="L7267" s="11"/>
      <c r="M7267" s="12"/>
      <c r="N7267" s="12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  <c r="AR7267" s="12"/>
      <c r="AS7267" s="12"/>
      <c r="AT7267" s="12"/>
      <c r="AU7267" s="12"/>
      <c r="AV7267" s="12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12"/>
      <c r="BG7267" s="12"/>
      <c r="BH7267" s="12"/>
      <c r="BI7267" s="12"/>
      <c r="BJ7267" s="13"/>
      <c r="BK7267" s="13"/>
      <c r="BL7267" s="13"/>
      <c r="BM7267" s="13"/>
      <c r="BN7267" s="13"/>
    </row>
    <row r="7268" spans="4:66" x14ac:dyDescent="0.25">
      <c r="D7268" s="7"/>
      <c r="E7268" s="10"/>
      <c r="F7268" s="10"/>
      <c r="G7268" s="10"/>
      <c r="H7268" s="10"/>
      <c r="I7268" s="10"/>
      <c r="J7268" s="10"/>
      <c r="K7268" s="11"/>
      <c r="L7268" s="11"/>
      <c r="M7268" s="12"/>
      <c r="N7268" s="12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  <c r="AR7268" s="12"/>
      <c r="AS7268" s="12"/>
      <c r="AT7268" s="12"/>
      <c r="AU7268" s="12"/>
      <c r="AV7268" s="12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12"/>
      <c r="BG7268" s="12"/>
      <c r="BH7268" s="12"/>
      <c r="BI7268" s="12"/>
      <c r="BJ7268" s="13"/>
      <c r="BK7268" s="13"/>
      <c r="BL7268" s="13"/>
      <c r="BM7268" s="13"/>
      <c r="BN7268" s="13"/>
    </row>
    <row r="7269" spans="4:66" x14ac:dyDescent="0.25">
      <c r="D7269" s="7"/>
      <c r="E7269" s="10"/>
      <c r="F7269" s="10"/>
      <c r="G7269" s="10"/>
      <c r="H7269" s="10"/>
      <c r="I7269" s="10"/>
      <c r="J7269" s="10"/>
      <c r="K7269" s="11"/>
      <c r="L7269" s="11"/>
      <c r="M7269" s="12"/>
      <c r="N7269" s="12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  <c r="AR7269" s="12"/>
      <c r="AS7269" s="12"/>
      <c r="AT7269" s="12"/>
      <c r="AU7269" s="12"/>
      <c r="AV7269" s="12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12"/>
      <c r="BG7269" s="12"/>
      <c r="BH7269" s="12"/>
      <c r="BI7269" s="12"/>
      <c r="BJ7269" s="13"/>
      <c r="BK7269" s="13"/>
      <c r="BL7269" s="13"/>
      <c r="BM7269" s="13"/>
      <c r="BN7269" s="13"/>
    </row>
    <row r="7270" spans="4:66" x14ac:dyDescent="0.25">
      <c r="D7270" s="7"/>
      <c r="E7270" s="10"/>
      <c r="F7270" s="10"/>
      <c r="G7270" s="10"/>
      <c r="H7270" s="10"/>
      <c r="I7270" s="10"/>
      <c r="J7270" s="10"/>
      <c r="K7270" s="11"/>
      <c r="L7270" s="11"/>
      <c r="M7270" s="12"/>
      <c r="N7270" s="12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  <c r="AR7270" s="12"/>
      <c r="AS7270" s="12"/>
      <c r="AT7270" s="12"/>
      <c r="AU7270" s="12"/>
      <c r="AV7270" s="12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12"/>
      <c r="BG7270" s="12"/>
      <c r="BH7270" s="12"/>
      <c r="BI7270" s="12"/>
      <c r="BJ7270" s="13"/>
      <c r="BK7270" s="13"/>
      <c r="BL7270" s="13"/>
      <c r="BM7270" s="13"/>
      <c r="BN7270" s="13"/>
    </row>
    <row r="7271" spans="4:66" x14ac:dyDescent="0.25">
      <c r="D7271" s="7"/>
      <c r="E7271" s="10"/>
      <c r="F7271" s="10"/>
      <c r="G7271" s="10"/>
      <c r="H7271" s="10"/>
      <c r="I7271" s="10"/>
      <c r="J7271" s="10"/>
      <c r="K7271" s="11"/>
      <c r="L7271" s="11"/>
      <c r="M7271" s="12"/>
      <c r="N7271" s="12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  <c r="AR7271" s="12"/>
      <c r="AS7271" s="12"/>
      <c r="AT7271" s="12"/>
      <c r="AU7271" s="12"/>
      <c r="AV7271" s="12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12"/>
      <c r="BG7271" s="12"/>
      <c r="BH7271" s="12"/>
      <c r="BI7271" s="12"/>
      <c r="BJ7271" s="13"/>
      <c r="BK7271" s="13"/>
      <c r="BL7271" s="13"/>
      <c r="BM7271" s="13"/>
      <c r="BN7271" s="13"/>
    </row>
    <row r="7272" spans="4:66" x14ac:dyDescent="0.25">
      <c r="D7272" s="7"/>
      <c r="E7272" s="10"/>
      <c r="F7272" s="10"/>
      <c r="G7272" s="10"/>
      <c r="H7272" s="10"/>
      <c r="I7272" s="10"/>
      <c r="J7272" s="10"/>
      <c r="K7272" s="11"/>
      <c r="L7272" s="11"/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  <c r="AR7272" s="12"/>
      <c r="AS7272" s="12"/>
      <c r="AT7272" s="12"/>
      <c r="AU7272" s="12"/>
      <c r="AV7272" s="12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12"/>
      <c r="BG7272" s="12"/>
      <c r="BH7272" s="12"/>
      <c r="BI7272" s="12"/>
      <c r="BJ7272" s="13"/>
      <c r="BK7272" s="13"/>
      <c r="BL7272" s="13"/>
      <c r="BM7272" s="13"/>
      <c r="BN7272" s="13"/>
    </row>
    <row r="7273" spans="4:66" x14ac:dyDescent="0.25">
      <c r="D7273" s="7"/>
      <c r="E7273" s="10"/>
      <c r="F7273" s="10"/>
      <c r="G7273" s="10"/>
      <c r="H7273" s="10"/>
      <c r="I7273" s="10"/>
      <c r="J7273" s="10"/>
      <c r="K7273" s="11"/>
      <c r="L7273" s="11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  <c r="AR7273" s="12"/>
      <c r="AS7273" s="12"/>
      <c r="AT7273" s="12"/>
      <c r="AU7273" s="12"/>
      <c r="AV7273" s="12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12"/>
      <c r="BG7273" s="12"/>
      <c r="BH7273" s="12"/>
      <c r="BI7273" s="12"/>
      <c r="BJ7273" s="13"/>
      <c r="BK7273" s="13"/>
      <c r="BL7273" s="13"/>
      <c r="BM7273" s="13"/>
      <c r="BN7273" s="13"/>
    </row>
    <row r="7274" spans="4:66" x14ac:dyDescent="0.25">
      <c r="D7274" s="7"/>
      <c r="E7274" s="10"/>
      <c r="F7274" s="10"/>
      <c r="G7274" s="10"/>
      <c r="H7274" s="10"/>
      <c r="I7274" s="10"/>
      <c r="J7274" s="10"/>
      <c r="K7274" s="11"/>
      <c r="L7274" s="11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  <c r="AR7274" s="12"/>
      <c r="AS7274" s="12"/>
      <c r="AT7274" s="12"/>
      <c r="AU7274" s="12"/>
      <c r="AV7274" s="12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12"/>
      <c r="BG7274" s="12"/>
      <c r="BH7274" s="12"/>
      <c r="BI7274" s="12"/>
      <c r="BJ7274" s="13"/>
      <c r="BK7274" s="13"/>
      <c r="BL7274" s="13"/>
      <c r="BM7274" s="13"/>
      <c r="BN7274" s="13"/>
    </row>
    <row r="7275" spans="4:66" x14ac:dyDescent="0.25">
      <c r="D7275" s="7"/>
      <c r="E7275" s="10"/>
      <c r="F7275" s="10"/>
      <c r="G7275" s="10"/>
      <c r="H7275" s="10"/>
      <c r="I7275" s="10"/>
      <c r="J7275" s="10"/>
      <c r="K7275" s="11"/>
      <c r="L7275" s="11"/>
      <c r="M7275" s="12"/>
      <c r="N7275" s="12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  <c r="AR7275" s="12"/>
      <c r="AS7275" s="12"/>
      <c r="AT7275" s="12"/>
      <c r="AU7275" s="12"/>
      <c r="AV7275" s="12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12"/>
      <c r="BG7275" s="12"/>
      <c r="BH7275" s="12"/>
      <c r="BI7275" s="12"/>
      <c r="BJ7275" s="13"/>
      <c r="BK7275" s="13"/>
      <c r="BL7275" s="13"/>
      <c r="BM7275" s="13"/>
      <c r="BN7275" s="13"/>
    </row>
    <row r="7276" spans="4:66" x14ac:dyDescent="0.25">
      <c r="D7276" s="7"/>
      <c r="E7276" s="10"/>
      <c r="F7276" s="10"/>
      <c r="G7276" s="10"/>
      <c r="H7276" s="10"/>
      <c r="I7276" s="10"/>
      <c r="J7276" s="10"/>
      <c r="K7276" s="11"/>
      <c r="L7276" s="11"/>
      <c r="M7276" s="12"/>
      <c r="N7276" s="12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  <c r="AR7276" s="12"/>
      <c r="AS7276" s="12"/>
      <c r="AT7276" s="12"/>
      <c r="AU7276" s="12"/>
      <c r="AV7276" s="12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12"/>
      <c r="BG7276" s="12"/>
      <c r="BH7276" s="12"/>
      <c r="BI7276" s="12"/>
      <c r="BJ7276" s="13"/>
      <c r="BK7276" s="13"/>
      <c r="BL7276" s="13"/>
      <c r="BM7276" s="13"/>
      <c r="BN7276" s="13"/>
    </row>
    <row r="7277" spans="4:66" x14ac:dyDescent="0.25">
      <c r="D7277" s="7"/>
      <c r="E7277" s="10"/>
      <c r="F7277" s="10"/>
      <c r="G7277" s="10"/>
      <c r="H7277" s="10"/>
      <c r="I7277" s="10"/>
      <c r="J7277" s="10"/>
      <c r="K7277" s="11"/>
      <c r="L7277" s="11"/>
      <c r="M7277" s="12"/>
      <c r="N7277" s="12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  <c r="AR7277" s="12"/>
      <c r="AS7277" s="12"/>
      <c r="AT7277" s="12"/>
      <c r="AU7277" s="12"/>
      <c r="AV7277" s="12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12"/>
      <c r="BG7277" s="12"/>
      <c r="BH7277" s="12"/>
      <c r="BI7277" s="12"/>
      <c r="BJ7277" s="13"/>
      <c r="BK7277" s="13"/>
      <c r="BL7277" s="13"/>
      <c r="BM7277" s="13"/>
      <c r="BN7277" s="13"/>
    </row>
    <row r="7278" spans="4:66" x14ac:dyDescent="0.25">
      <c r="D7278" s="7"/>
      <c r="E7278" s="10"/>
      <c r="F7278" s="10"/>
      <c r="G7278" s="10"/>
      <c r="H7278" s="10"/>
      <c r="I7278" s="10"/>
      <c r="J7278" s="10"/>
      <c r="K7278" s="11"/>
      <c r="L7278" s="11"/>
      <c r="M7278" s="12"/>
      <c r="N7278" s="12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  <c r="AR7278" s="12"/>
      <c r="AS7278" s="12"/>
      <c r="AT7278" s="12"/>
      <c r="AU7278" s="12"/>
      <c r="AV7278" s="12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12"/>
      <c r="BG7278" s="12"/>
      <c r="BH7278" s="12"/>
      <c r="BI7278" s="12"/>
      <c r="BJ7278" s="13"/>
      <c r="BK7278" s="13"/>
      <c r="BL7278" s="13"/>
      <c r="BM7278" s="13"/>
      <c r="BN7278" s="13"/>
    </row>
    <row r="7279" spans="4:66" x14ac:dyDescent="0.25">
      <c r="D7279" s="7"/>
      <c r="E7279" s="10"/>
      <c r="F7279" s="10"/>
      <c r="G7279" s="10"/>
      <c r="H7279" s="10"/>
      <c r="I7279" s="10"/>
      <c r="J7279" s="10"/>
      <c r="K7279" s="11"/>
      <c r="L7279" s="11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  <c r="AR7279" s="12"/>
      <c r="AS7279" s="12"/>
      <c r="AT7279" s="12"/>
      <c r="AU7279" s="12"/>
      <c r="AV7279" s="12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12"/>
      <c r="BG7279" s="12"/>
      <c r="BH7279" s="12"/>
      <c r="BI7279" s="12"/>
      <c r="BJ7279" s="13"/>
      <c r="BK7279" s="13"/>
      <c r="BL7279" s="13"/>
      <c r="BM7279" s="13"/>
      <c r="BN7279" s="13"/>
    </row>
    <row r="7280" spans="4:66" x14ac:dyDescent="0.25">
      <c r="D7280" s="7"/>
      <c r="E7280" s="10"/>
      <c r="F7280" s="10"/>
      <c r="G7280" s="10"/>
      <c r="H7280" s="10"/>
      <c r="I7280" s="10"/>
      <c r="J7280" s="10"/>
      <c r="K7280" s="11"/>
      <c r="L7280" s="11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  <c r="AR7280" s="12"/>
      <c r="AS7280" s="12"/>
      <c r="AT7280" s="12"/>
      <c r="AU7280" s="12"/>
      <c r="AV7280" s="12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12"/>
      <c r="BG7280" s="12"/>
      <c r="BH7280" s="12"/>
      <c r="BI7280" s="12"/>
      <c r="BJ7280" s="13"/>
      <c r="BK7280" s="13"/>
      <c r="BL7280" s="13"/>
      <c r="BM7280" s="13"/>
      <c r="BN7280" s="13"/>
    </row>
    <row r="7281" spans="4:66" x14ac:dyDescent="0.25">
      <c r="D7281" s="7"/>
      <c r="E7281" s="10"/>
      <c r="F7281" s="10"/>
      <c r="G7281" s="10"/>
      <c r="H7281" s="10"/>
      <c r="I7281" s="10"/>
      <c r="J7281" s="10"/>
      <c r="K7281" s="11"/>
      <c r="L7281" s="11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  <c r="AR7281" s="12"/>
      <c r="AS7281" s="12"/>
      <c r="AT7281" s="12"/>
      <c r="AU7281" s="12"/>
      <c r="AV7281" s="12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12"/>
      <c r="BG7281" s="12"/>
      <c r="BH7281" s="12"/>
      <c r="BI7281" s="12"/>
      <c r="BJ7281" s="13"/>
      <c r="BK7281" s="13"/>
      <c r="BL7281" s="13"/>
      <c r="BM7281" s="13"/>
      <c r="BN7281" s="13"/>
    </row>
    <row r="7282" spans="4:66" x14ac:dyDescent="0.25">
      <c r="D7282" s="7"/>
      <c r="E7282" s="10"/>
      <c r="F7282" s="10"/>
      <c r="G7282" s="10"/>
      <c r="H7282" s="10"/>
      <c r="I7282" s="10"/>
      <c r="J7282" s="10"/>
      <c r="K7282" s="11"/>
      <c r="L7282" s="11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  <c r="AR7282" s="12"/>
      <c r="AS7282" s="12"/>
      <c r="AT7282" s="12"/>
      <c r="AU7282" s="12"/>
      <c r="AV7282" s="12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12"/>
      <c r="BG7282" s="12"/>
      <c r="BH7282" s="12"/>
      <c r="BI7282" s="12"/>
      <c r="BJ7282" s="13"/>
      <c r="BK7282" s="13"/>
      <c r="BL7282" s="13"/>
      <c r="BM7282" s="13"/>
      <c r="BN7282" s="13"/>
    </row>
    <row r="7283" spans="4:66" x14ac:dyDescent="0.25">
      <c r="D7283" s="7"/>
      <c r="E7283" s="10"/>
      <c r="F7283" s="10"/>
      <c r="G7283" s="10"/>
      <c r="H7283" s="10"/>
      <c r="I7283" s="10"/>
      <c r="J7283" s="10"/>
      <c r="K7283" s="11"/>
      <c r="L7283" s="11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  <c r="AR7283" s="12"/>
      <c r="AS7283" s="12"/>
      <c r="AT7283" s="12"/>
      <c r="AU7283" s="12"/>
      <c r="AV7283" s="12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12"/>
      <c r="BG7283" s="12"/>
      <c r="BH7283" s="12"/>
      <c r="BI7283" s="12"/>
      <c r="BJ7283" s="13"/>
      <c r="BK7283" s="13"/>
      <c r="BL7283" s="13"/>
      <c r="BM7283" s="13"/>
      <c r="BN7283" s="13"/>
    </row>
    <row r="7284" spans="4:66" x14ac:dyDescent="0.25">
      <c r="D7284" s="7"/>
      <c r="E7284" s="10"/>
      <c r="F7284" s="10"/>
      <c r="G7284" s="10"/>
      <c r="H7284" s="10"/>
      <c r="I7284" s="10"/>
      <c r="J7284" s="10"/>
      <c r="K7284" s="11"/>
      <c r="L7284" s="11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  <c r="AR7284" s="12"/>
      <c r="AS7284" s="12"/>
      <c r="AT7284" s="12"/>
      <c r="AU7284" s="12"/>
      <c r="AV7284" s="12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12"/>
      <c r="BG7284" s="12"/>
      <c r="BH7284" s="12"/>
      <c r="BI7284" s="12"/>
      <c r="BJ7284" s="13"/>
      <c r="BK7284" s="13"/>
      <c r="BL7284" s="13"/>
      <c r="BM7284" s="13"/>
      <c r="BN7284" s="13"/>
    </row>
    <row r="7285" spans="4:66" x14ac:dyDescent="0.25">
      <c r="D7285" s="7"/>
      <c r="E7285" s="10"/>
      <c r="F7285" s="10"/>
      <c r="G7285" s="10"/>
      <c r="H7285" s="10"/>
      <c r="I7285" s="10"/>
      <c r="J7285" s="10"/>
      <c r="K7285" s="11"/>
      <c r="L7285" s="11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  <c r="AR7285" s="12"/>
      <c r="AS7285" s="12"/>
      <c r="AT7285" s="12"/>
      <c r="AU7285" s="12"/>
      <c r="AV7285" s="12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12"/>
      <c r="BG7285" s="12"/>
      <c r="BH7285" s="12"/>
      <c r="BI7285" s="12"/>
      <c r="BJ7285" s="13"/>
      <c r="BK7285" s="13"/>
      <c r="BL7285" s="13"/>
      <c r="BM7285" s="13"/>
      <c r="BN7285" s="13"/>
    </row>
    <row r="7286" spans="4:66" x14ac:dyDescent="0.25">
      <c r="D7286" s="7"/>
      <c r="E7286" s="10"/>
      <c r="F7286" s="10"/>
      <c r="G7286" s="10"/>
      <c r="H7286" s="10"/>
      <c r="I7286" s="10"/>
      <c r="J7286" s="10"/>
      <c r="K7286" s="11"/>
      <c r="L7286" s="11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  <c r="AR7286" s="12"/>
      <c r="AS7286" s="12"/>
      <c r="AT7286" s="12"/>
      <c r="AU7286" s="12"/>
      <c r="AV7286" s="12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12"/>
      <c r="BG7286" s="12"/>
      <c r="BH7286" s="12"/>
      <c r="BI7286" s="12"/>
      <c r="BJ7286" s="13"/>
      <c r="BK7286" s="13"/>
      <c r="BL7286" s="13"/>
      <c r="BM7286" s="13"/>
      <c r="BN7286" s="13"/>
    </row>
    <row r="7287" spans="4:66" x14ac:dyDescent="0.25">
      <c r="D7287" s="7"/>
      <c r="E7287" s="10"/>
      <c r="F7287" s="10"/>
      <c r="G7287" s="10"/>
      <c r="H7287" s="10"/>
      <c r="I7287" s="10"/>
      <c r="J7287" s="10"/>
      <c r="K7287" s="11"/>
      <c r="L7287" s="11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  <c r="AR7287" s="12"/>
      <c r="AS7287" s="12"/>
      <c r="AT7287" s="12"/>
      <c r="AU7287" s="12"/>
      <c r="AV7287" s="12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12"/>
      <c r="BG7287" s="12"/>
      <c r="BH7287" s="12"/>
      <c r="BI7287" s="12"/>
      <c r="BJ7287" s="13"/>
      <c r="BK7287" s="13"/>
      <c r="BL7287" s="13"/>
      <c r="BM7287" s="13"/>
      <c r="BN7287" s="13"/>
    </row>
    <row r="7288" spans="4:66" x14ac:dyDescent="0.25">
      <c r="D7288" s="7"/>
      <c r="E7288" s="10"/>
      <c r="F7288" s="10"/>
      <c r="G7288" s="10"/>
      <c r="H7288" s="10"/>
      <c r="I7288" s="10"/>
      <c r="J7288" s="10"/>
      <c r="K7288" s="11"/>
      <c r="L7288" s="11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  <c r="AR7288" s="12"/>
      <c r="AS7288" s="12"/>
      <c r="AT7288" s="12"/>
      <c r="AU7288" s="12"/>
      <c r="AV7288" s="12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12"/>
      <c r="BG7288" s="12"/>
      <c r="BH7288" s="12"/>
      <c r="BI7288" s="12"/>
      <c r="BJ7288" s="13"/>
      <c r="BK7288" s="13"/>
      <c r="BL7288" s="13"/>
      <c r="BM7288" s="13"/>
      <c r="BN7288" s="13"/>
    </row>
    <row r="7289" spans="4:66" x14ac:dyDescent="0.25">
      <c r="D7289" s="7"/>
      <c r="E7289" s="10"/>
      <c r="F7289" s="10"/>
      <c r="G7289" s="10"/>
      <c r="H7289" s="10"/>
      <c r="I7289" s="10"/>
      <c r="J7289" s="10"/>
      <c r="K7289" s="11"/>
      <c r="L7289" s="11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  <c r="AR7289" s="12"/>
      <c r="AS7289" s="12"/>
      <c r="AT7289" s="12"/>
      <c r="AU7289" s="12"/>
      <c r="AV7289" s="12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12"/>
      <c r="BG7289" s="12"/>
      <c r="BH7289" s="12"/>
      <c r="BI7289" s="12"/>
      <c r="BJ7289" s="13"/>
      <c r="BK7289" s="13"/>
      <c r="BL7289" s="13"/>
      <c r="BM7289" s="13"/>
      <c r="BN7289" s="13"/>
    </row>
    <row r="7290" spans="4:66" x14ac:dyDescent="0.25">
      <c r="D7290" s="7"/>
      <c r="E7290" s="10"/>
      <c r="F7290" s="10"/>
      <c r="G7290" s="10"/>
      <c r="H7290" s="10"/>
      <c r="I7290" s="10"/>
      <c r="J7290" s="10"/>
      <c r="K7290" s="11"/>
      <c r="L7290" s="11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  <c r="AR7290" s="12"/>
      <c r="AS7290" s="12"/>
      <c r="AT7290" s="12"/>
      <c r="AU7290" s="12"/>
      <c r="AV7290" s="12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12"/>
      <c r="BG7290" s="12"/>
      <c r="BH7290" s="12"/>
      <c r="BI7290" s="12"/>
      <c r="BJ7290" s="13"/>
      <c r="BK7290" s="13"/>
      <c r="BL7290" s="13"/>
      <c r="BM7290" s="13"/>
      <c r="BN7290" s="13"/>
    </row>
    <row r="7291" spans="4:66" x14ac:dyDescent="0.25">
      <c r="D7291" s="7"/>
      <c r="E7291" s="10"/>
      <c r="F7291" s="10"/>
      <c r="G7291" s="10"/>
      <c r="H7291" s="10"/>
      <c r="I7291" s="10"/>
      <c r="J7291" s="10"/>
      <c r="K7291" s="11"/>
      <c r="L7291" s="11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  <c r="AR7291" s="12"/>
      <c r="AS7291" s="12"/>
      <c r="AT7291" s="12"/>
      <c r="AU7291" s="12"/>
      <c r="AV7291" s="12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12"/>
      <c r="BG7291" s="12"/>
      <c r="BH7291" s="12"/>
      <c r="BI7291" s="12"/>
      <c r="BJ7291" s="13"/>
      <c r="BK7291" s="13"/>
      <c r="BL7291" s="13"/>
      <c r="BM7291" s="13"/>
      <c r="BN7291" s="13"/>
    </row>
    <row r="7292" spans="4:66" x14ac:dyDescent="0.25">
      <c r="D7292" s="7"/>
      <c r="E7292" s="10"/>
      <c r="F7292" s="10"/>
      <c r="G7292" s="10"/>
      <c r="H7292" s="10"/>
      <c r="I7292" s="10"/>
      <c r="J7292" s="10"/>
      <c r="K7292" s="11"/>
      <c r="L7292" s="11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  <c r="AR7292" s="12"/>
      <c r="AS7292" s="12"/>
      <c r="AT7292" s="12"/>
      <c r="AU7292" s="12"/>
      <c r="AV7292" s="12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12"/>
      <c r="BG7292" s="12"/>
      <c r="BH7292" s="12"/>
      <c r="BI7292" s="12"/>
      <c r="BJ7292" s="13"/>
      <c r="BK7292" s="13"/>
      <c r="BL7292" s="13"/>
      <c r="BM7292" s="13"/>
      <c r="BN7292" s="13"/>
    </row>
    <row r="7293" spans="4:66" x14ac:dyDescent="0.25">
      <c r="D7293" s="7"/>
      <c r="E7293" s="10"/>
      <c r="F7293" s="10"/>
      <c r="G7293" s="10"/>
      <c r="H7293" s="10"/>
      <c r="I7293" s="10"/>
      <c r="J7293" s="10"/>
      <c r="K7293" s="11"/>
      <c r="L7293" s="11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  <c r="AR7293" s="12"/>
      <c r="AS7293" s="12"/>
      <c r="AT7293" s="12"/>
      <c r="AU7293" s="12"/>
      <c r="AV7293" s="12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12"/>
      <c r="BG7293" s="12"/>
      <c r="BH7293" s="12"/>
      <c r="BI7293" s="12"/>
      <c r="BJ7293" s="13"/>
      <c r="BK7293" s="13"/>
      <c r="BL7293" s="13"/>
      <c r="BM7293" s="13"/>
      <c r="BN7293" s="13"/>
    </row>
    <row r="7294" spans="4:66" x14ac:dyDescent="0.25">
      <c r="D7294" s="7"/>
      <c r="E7294" s="10"/>
      <c r="F7294" s="10"/>
      <c r="G7294" s="10"/>
      <c r="H7294" s="10"/>
      <c r="I7294" s="10"/>
      <c r="J7294" s="10"/>
      <c r="K7294" s="11"/>
      <c r="L7294" s="11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  <c r="AR7294" s="12"/>
      <c r="AS7294" s="12"/>
      <c r="AT7294" s="12"/>
      <c r="AU7294" s="12"/>
      <c r="AV7294" s="12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12"/>
      <c r="BG7294" s="12"/>
      <c r="BH7294" s="12"/>
      <c r="BI7294" s="12"/>
      <c r="BJ7294" s="13"/>
      <c r="BK7294" s="13"/>
      <c r="BL7294" s="13"/>
      <c r="BM7294" s="13"/>
      <c r="BN7294" s="13"/>
    </row>
    <row r="7295" spans="4:66" x14ac:dyDescent="0.25">
      <c r="D7295" s="7"/>
      <c r="E7295" s="10"/>
      <c r="F7295" s="10"/>
      <c r="G7295" s="10"/>
      <c r="H7295" s="10"/>
      <c r="I7295" s="10"/>
      <c r="J7295" s="10"/>
      <c r="K7295" s="11"/>
      <c r="L7295" s="11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  <c r="AR7295" s="12"/>
      <c r="AS7295" s="12"/>
      <c r="AT7295" s="12"/>
      <c r="AU7295" s="12"/>
      <c r="AV7295" s="12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12"/>
      <c r="BG7295" s="12"/>
      <c r="BH7295" s="12"/>
      <c r="BI7295" s="12"/>
      <c r="BJ7295" s="13"/>
      <c r="BK7295" s="13"/>
      <c r="BL7295" s="13"/>
      <c r="BM7295" s="13"/>
      <c r="BN7295" s="13"/>
    </row>
    <row r="7296" spans="4:66" x14ac:dyDescent="0.25">
      <c r="D7296" s="7"/>
      <c r="E7296" s="10"/>
      <c r="F7296" s="10"/>
      <c r="G7296" s="10"/>
      <c r="H7296" s="10"/>
      <c r="I7296" s="10"/>
      <c r="J7296" s="10"/>
      <c r="K7296" s="11"/>
      <c r="L7296" s="11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  <c r="AR7296" s="12"/>
      <c r="AS7296" s="12"/>
      <c r="AT7296" s="12"/>
      <c r="AU7296" s="12"/>
      <c r="AV7296" s="12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12"/>
      <c r="BG7296" s="12"/>
      <c r="BH7296" s="12"/>
      <c r="BI7296" s="12"/>
      <c r="BJ7296" s="13"/>
      <c r="BK7296" s="13"/>
      <c r="BL7296" s="13"/>
      <c r="BM7296" s="13"/>
      <c r="BN7296" s="13"/>
    </row>
    <row r="7297" spans="4:66" x14ac:dyDescent="0.25">
      <c r="D7297" s="7"/>
      <c r="E7297" s="10"/>
      <c r="F7297" s="10"/>
      <c r="G7297" s="10"/>
      <c r="H7297" s="10"/>
      <c r="I7297" s="10"/>
      <c r="J7297" s="10"/>
      <c r="K7297" s="11"/>
      <c r="L7297" s="11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  <c r="AR7297" s="12"/>
      <c r="AS7297" s="12"/>
      <c r="AT7297" s="12"/>
      <c r="AU7297" s="12"/>
      <c r="AV7297" s="12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12"/>
      <c r="BG7297" s="12"/>
      <c r="BH7297" s="12"/>
      <c r="BI7297" s="12"/>
      <c r="BJ7297" s="13"/>
      <c r="BK7297" s="13"/>
      <c r="BL7297" s="13"/>
      <c r="BM7297" s="13"/>
      <c r="BN7297" s="13"/>
    </row>
    <row r="7298" spans="4:66" x14ac:dyDescent="0.25">
      <c r="D7298" s="7"/>
      <c r="E7298" s="10"/>
      <c r="F7298" s="10"/>
      <c r="G7298" s="10"/>
      <c r="H7298" s="10"/>
      <c r="I7298" s="10"/>
      <c r="J7298" s="10"/>
      <c r="K7298" s="11"/>
      <c r="L7298" s="11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  <c r="AR7298" s="12"/>
      <c r="AS7298" s="12"/>
      <c r="AT7298" s="12"/>
      <c r="AU7298" s="12"/>
      <c r="AV7298" s="12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12"/>
      <c r="BG7298" s="12"/>
      <c r="BH7298" s="12"/>
      <c r="BI7298" s="12"/>
      <c r="BJ7298" s="13"/>
      <c r="BK7298" s="13"/>
      <c r="BL7298" s="13"/>
      <c r="BM7298" s="13"/>
      <c r="BN7298" s="13"/>
    </row>
    <row r="7299" spans="4:66" x14ac:dyDescent="0.25">
      <c r="D7299" s="7"/>
      <c r="E7299" s="10"/>
      <c r="F7299" s="10"/>
      <c r="G7299" s="10"/>
      <c r="H7299" s="10"/>
      <c r="I7299" s="10"/>
      <c r="J7299" s="10"/>
      <c r="K7299" s="11"/>
      <c r="L7299" s="11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  <c r="AR7299" s="12"/>
      <c r="AS7299" s="12"/>
      <c r="AT7299" s="12"/>
      <c r="AU7299" s="12"/>
      <c r="AV7299" s="12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12"/>
      <c r="BG7299" s="12"/>
      <c r="BH7299" s="12"/>
      <c r="BI7299" s="12"/>
      <c r="BJ7299" s="13"/>
      <c r="BK7299" s="13"/>
      <c r="BL7299" s="13"/>
      <c r="BM7299" s="13"/>
      <c r="BN7299" s="13"/>
    </row>
    <row r="7300" spans="4:66" x14ac:dyDescent="0.25">
      <c r="D7300" s="7"/>
      <c r="E7300" s="10"/>
      <c r="F7300" s="10"/>
      <c r="G7300" s="10"/>
      <c r="H7300" s="10"/>
      <c r="I7300" s="10"/>
      <c r="J7300" s="10"/>
      <c r="K7300" s="11"/>
      <c r="L7300" s="11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  <c r="AR7300" s="12"/>
      <c r="AS7300" s="12"/>
      <c r="AT7300" s="12"/>
      <c r="AU7300" s="12"/>
      <c r="AV7300" s="12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12"/>
      <c r="BG7300" s="12"/>
      <c r="BH7300" s="12"/>
      <c r="BI7300" s="12"/>
      <c r="BJ7300" s="13"/>
      <c r="BK7300" s="13"/>
      <c r="BL7300" s="13"/>
      <c r="BM7300" s="13"/>
      <c r="BN7300" s="13"/>
    </row>
    <row r="7301" spans="4:66" x14ac:dyDescent="0.25">
      <c r="D7301" s="7"/>
      <c r="E7301" s="10"/>
      <c r="F7301" s="10"/>
      <c r="G7301" s="10"/>
      <c r="H7301" s="10"/>
      <c r="I7301" s="10"/>
      <c r="J7301" s="10"/>
      <c r="K7301" s="11"/>
      <c r="L7301" s="11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  <c r="AR7301" s="12"/>
      <c r="AS7301" s="12"/>
      <c r="AT7301" s="12"/>
      <c r="AU7301" s="12"/>
      <c r="AV7301" s="12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12"/>
      <c r="BG7301" s="12"/>
      <c r="BH7301" s="12"/>
      <c r="BI7301" s="12"/>
      <c r="BJ7301" s="13"/>
      <c r="BK7301" s="13"/>
      <c r="BL7301" s="13"/>
      <c r="BM7301" s="13"/>
      <c r="BN7301" s="13"/>
    </row>
    <row r="7302" spans="4:66" x14ac:dyDescent="0.25">
      <c r="D7302" s="7"/>
      <c r="E7302" s="10"/>
      <c r="F7302" s="10"/>
      <c r="G7302" s="10"/>
      <c r="H7302" s="10"/>
      <c r="I7302" s="10"/>
      <c r="J7302" s="10"/>
      <c r="K7302" s="11"/>
      <c r="L7302" s="11"/>
      <c r="M7302" s="12"/>
      <c r="N7302" s="12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  <c r="AR7302" s="12"/>
      <c r="AS7302" s="12"/>
      <c r="AT7302" s="12"/>
      <c r="AU7302" s="12"/>
      <c r="AV7302" s="12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12"/>
      <c r="BG7302" s="12"/>
      <c r="BH7302" s="12"/>
      <c r="BI7302" s="12"/>
      <c r="BJ7302" s="13"/>
      <c r="BK7302" s="13"/>
      <c r="BL7302" s="13"/>
      <c r="BM7302" s="13"/>
      <c r="BN7302" s="13"/>
    </row>
    <row r="7303" spans="4:66" x14ac:dyDescent="0.25">
      <c r="D7303" s="7"/>
      <c r="E7303" s="10"/>
      <c r="F7303" s="10"/>
      <c r="G7303" s="10"/>
      <c r="H7303" s="10"/>
      <c r="I7303" s="10"/>
      <c r="J7303" s="10"/>
      <c r="K7303" s="11"/>
      <c r="L7303" s="11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  <c r="AR7303" s="12"/>
      <c r="AS7303" s="12"/>
      <c r="AT7303" s="12"/>
      <c r="AU7303" s="12"/>
      <c r="AV7303" s="12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12"/>
      <c r="BG7303" s="12"/>
      <c r="BH7303" s="12"/>
      <c r="BI7303" s="12"/>
      <c r="BJ7303" s="13"/>
      <c r="BK7303" s="13"/>
      <c r="BL7303" s="13"/>
      <c r="BM7303" s="13"/>
      <c r="BN7303" s="13"/>
    </row>
    <row r="7304" spans="4:66" x14ac:dyDescent="0.25">
      <c r="D7304"/>
      <c r="E7304" s="10"/>
      <c r="F7304" s="10"/>
      <c r="G7304" s="10"/>
      <c r="H7304" s="10"/>
      <c r="I7304" s="10"/>
      <c r="J7304" s="10"/>
      <c r="K7304" s="11"/>
      <c r="L7304" s="11"/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  <c r="AR7304" s="12"/>
      <c r="AS7304" s="12"/>
      <c r="AT7304" s="12"/>
      <c r="AU7304" s="12"/>
      <c r="AV7304" s="12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12"/>
      <c r="BG7304" s="12"/>
      <c r="BH7304" s="12"/>
      <c r="BI7304" s="12"/>
      <c r="BJ7304" s="13"/>
      <c r="BK7304" s="13"/>
      <c r="BL7304" s="13"/>
      <c r="BM7304" s="13"/>
      <c r="BN7304" s="13"/>
    </row>
    <row r="7305" spans="4:66" x14ac:dyDescent="0.25">
      <c r="D7305"/>
      <c r="E7305" s="10"/>
      <c r="F7305" s="10"/>
      <c r="G7305" s="10"/>
      <c r="H7305" s="10"/>
      <c r="I7305" s="10"/>
      <c r="J7305" s="10"/>
      <c r="K7305" s="11"/>
      <c r="L7305" s="11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  <c r="AR7305" s="12"/>
      <c r="AS7305" s="12"/>
      <c r="AT7305" s="12"/>
      <c r="AU7305" s="12"/>
      <c r="AV7305" s="12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12"/>
      <c r="BG7305" s="12"/>
      <c r="BH7305" s="12"/>
      <c r="BI7305" s="12"/>
      <c r="BJ7305" s="13"/>
      <c r="BK7305" s="13"/>
      <c r="BL7305" s="13"/>
      <c r="BM7305" s="13"/>
      <c r="BN7305" s="13"/>
    </row>
    <row r="7306" spans="4:66" x14ac:dyDescent="0.25">
      <c r="D7306"/>
      <c r="E7306" s="10"/>
      <c r="F7306" s="10"/>
      <c r="G7306" s="10"/>
      <c r="H7306" s="10"/>
      <c r="I7306" s="10"/>
      <c r="J7306" s="10"/>
      <c r="K7306" s="11"/>
      <c r="L7306" s="11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  <c r="AR7306" s="12"/>
      <c r="AS7306" s="12"/>
      <c r="AT7306" s="12"/>
      <c r="AU7306" s="12"/>
      <c r="AV7306" s="12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12"/>
      <c r="BG7306" s="12"/>
      <c r="BH7306" s="12"/>
      <c r="BI7306" s="12"/>
      <c r="BJ7306" s="13"/>
      <c r="BK7306" s="13"/>
      <c r="BL7306" s="13"/>
      <c r="BM7306" s="13"/>
      <c r="BN7306" s="13"/>
    </row>
    <row r="7307" spans="4:66" x14ac:dyDescent="0.25">
      <c r="D7307"/>
      <c r="E7307" s="10"/>
      <c r="F7307" s="10"/>
      <c r="G7307" s="10"/>
      <c r="H7307" s="10"/>
      <c r="I7307" s="10"/>
      <c r="J7307" s="10"/>
      <c r="K7307" s="11"/>
      <c r="L7307" s="11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  <c r="AR7307" s="12"/>
      <c r="AS7307" s="12"/>
      <c r="AT7307" s="12"/>
      <c r="AU7307" s="12"/>
      <c r="AV7307" s="12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12"/>
      <c r="BG7307" s="12"/>
      <c r="BH7307" s="12"/>
      <c r="BI7307" s="12"/>
      <c r="BJ7307" s="13"/>
      <c r="BK7307" s="13"/>
      <c r="BL7307" s="13"/>
      <c r="BM7307" s="13"/>
      <c r="BN7307" s="13"/>
    </row>
    <row r="7308" spans="4:66" x14ac:dyDescent="0.25">
      <c r="D7308"/>
      <c r="E7308" s="10"/>
      <c r="F7308" s="10"/>
      <c r="G7308" s="10"/>
      <c r="H7308" s="10"/>
      <c r="I7308" s="10"/>
      <c r="J7308" s="10"/>
      <c r="K7308" s="11"/>
      <c r="L7308" s="11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  <c r="AR7308" s="12"/>
      <c r="AS7308" s="12"/>
      <c r="AT7308" s="12"/>
      <c r="AU7308" s="12"/>
      <c r="AV7308" s="12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12"/>
      <c r="BG7308" s="12"/>
      <c r="BH7308" s="12"/>
      <c r="BI7308" s="12"/>
      <c r="BJ7308" s="13"/>
      <c r="BK7308" s="13"/>
      <c r="BL7308" s="13"/>
      <c r="BM7308" s="13"/>
      <c r="BN7308" s="13"/>
    </row>
    <row r="7309" spans="4:66" x14ac:dyDescent="0.25">
      <c r="D7309"/>
      <c r="E7309" s="10"/>
      <c r="F7309" s="10"/>
      <c r="G7309" s="10"/>
      <c r="H7309" s="10"/>
      <c r="I7309" s="10"/>
      <c r="J7309" s="10"/>
      <c r="K7309" s="11"/>
      <c r="L7309" s="11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  <c r="AR7309" s="12"/>
      <c r="AS7309" s="12"/>
      <c r="AT7309" s="12"/>
      <c r="AU7309" s="12"/>
      <c r="AV7309" s="12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12"/>
      <c r="BG7309" s="12"/>
      <c r="BH7309" s="12"/>
      <c r="BI7309" s="12"/>
      <c r="BJ7309" s="13"/>
      <c r="BK7309" s="13"/>
      <c r="BL7309" s="13"/>
      <c r="BM7309" s="13"/>
      <c r="BN7309" s="13"/>
    </row>
    <row r="7310" spans="4:66" x14ac:dyDescent="0.25">
      <c r="D7310"/>
      <c r="E7310" s="10"/>
      <c r="F7310" s="10"/>
      <c r="G7310" s="10"/>
      <c r="H7310" s="10"/>
      <c r="I7310" s="10"/>
      <c r="J7310" s="10"/>
      <c r="K7310" s="11"/>
      <c r="L7310" s="11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  <c r="AR7310" s="12"/>
      <c r="AS7310" s="12"/>
      <c r="AT7310" s="12"/>
      <c r="AU7310" s="12"/>
      <c r="AV7310" s="12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12"/>
      <c r="BG7310" s="12"/>
      <c r="BH7310" s="12"/>
      <c r="BI7310" s="12"/>
      <c r="BJ7310" s="13"/>
      <c r="BK7310" s="13"/>
      <c r="BL7310" s="13"/>
      <c r="BM7310" s="13"/>
      <c r="BN7310" s="13"/>
    </row>
    <row r="7311" spans="4:66" x14ac:dyDescent="0.25">
      <c r="D7311"/>
      <c r="E7311" s="10"/>
      <c r="F7311" s="10"/>
      <c r="G7311" s="10"/>
      <c r="H7311" s="10"/>
      <c r="I7311" s="10"/>
      <c r="J7311" s="10"/>
      <c r="K7311" s="11"/>
      <c r="L7311" s="11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  <c r="AR7311" s="12"/>
      <c r="AS7311" s="12"/>
      <c r="AT7311" s="12"/>
      <c r="AU7311" s="12"/>
      <c r="AV7311" s="12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12"/>
      <c r="BG7311" s="12"/>
      <c r="BH7311" s="12"/>
      <c r="BI7311" s="12"/>
      <c r="BJ7311" s="13"/>
      <c r="BK7311" s="13"/>
      <c r="BL7311" s="13"/>
      <c r="BM7311" s="13"/>
      <c r="BN7311" s="13"/>
    </row>
    <row r="7312" spans="4:66" x14ac:dyDescent="0.25">
      <c r="D7312"/>
      <c r="E7312" s="10"/>
      <c r="F7312" s="10"/>
      <c r="G7312" s="10"/>
      <c r="H7312" s="10"/>
      <c r="I7312" s="10"/>
      <c r="J7312" s="10"/>
      <c r="K7312" s="11"/>
      <c r="L7312" s="11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  <c r="AR7312" s="12"/>
      <c r="AS7312" s="12"/>
      <c r="AT7312" s="12"/>
      <c r="AU7312" s="12"/>
      <c r="AV7312" s="12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12"/>
      <c r="BG7312" s="12"/>
      <c r="BH7312" s="12"/>
      <c r="BI7312" s="12"/>
      <c r="BJ7312" s="13"/>
      <c r="BK7312" s="13"/>
      <c r="BL7312" s="13"/>
      <c r="BM7312" s="13"/>
      <c r="BN7312" s="13"/>
    </row>
    <row r="7313" spans="4:66" x14ac:dyDescent="0.25">
      <c r="D7313"/>
      <c r="E7313" s="10"/>
      <c r="F7313" s="10"/>
      <c r="G7313" s="10"/>
      <c r="H7313" s="10"/>
      <c r="I7313" s="10"/>
      <c r="J7313" s="10"/>
      <c r="K7313" s="11"/>
      <c r="L7313" s="11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  <c r="AR7313" s="12"/>
      <c r="AS7313" s="12"/>
      <c r="AT7313" s="12"/>
      <c r="AU7313" s="12"/>
      <c r="AV7313" s="12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12"/>
      <c r="BG7313" s="12"/>
      <c r="BH7313" s="12"/>
      <c r="BI7313" s="12"/>
      <c r="BJ7313" s="13"/>
      <c r="BK7313" s="13"/>
      <c r="BL7313" s="13"/>
      <c r="BM7313" s="13"/>
      <c r="BN7313" s="13"/>
    </row>
    <row r="7314" spans="4:66" x14ac:dyDescent="0.25">
      <c r="D7314"/>
      <c r="E7314" s="10"/>
      <c r="F7314" s="10"/>
      <c r="G7314" s="10"/>
      <c r="H7314" s="10"/>
      <c r="I7314" s="10"/>
      <c r="J7314" s="10"/>
      <c r="K7314" s="11"/>
      <c r="L7314" s="11"/>
      <c r="M7314" s="12"/>
      <c r="N7314" s="12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  <c r="AR7314" s="12"/>
      <c r="AS7314" s="12"/>
      <c r="AT7314" s="12"/>
      <c r="AU7314" s="12"/>
      <c r="AV7314" s="12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12"/>
      <c r="BG7314" s="12"/>
      <c r="BH7314" s="12"/>
      <c r="BI7314" s="12"/>
      <c r="BJ7314" s="13"/>
      <c r="BK7314" s="13"/>
      <c r="BL7314" s="13"/>
      <c r="BM7314" s="13"/>
      <c r="BN7314" s="13"/>
    </row>
    <row r="7315" spans="4:66" x14ac:dyDescent="0.25">
      <c r="D7315"/>
      <c r="E7315" s="10"/>
      <c r="F7315" s="10"/>
      <c r="G7315" s="10"/>
      <c r="H7315" s="10"/>
      <c r="I7315" s="10"/>
      <c r="J7315" s="10"/>
      <c r="K7315" s="11"/>
      <c r="L7315" s="11"/>
      <c r="M7315" s="12"/>
      <c r="N7315" s="12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  <c r="AR7315" s="12"/>
      <c r="AS7315" s="12"/>
      <c r="AT7315" s="12"/>
      <c r="AU7315" s="12"/>
      <c r="AV7315" s="12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12"/>
      <c r="BG7315" s="12"/>
      <c r="BH7315" s="12"/>
      <c r="BI7315" s="12"/>
      <c r="BJ7315" s="13"/>
      <c r="BK7315" s="13"/>
      <c r="BL7315" s="13"/>
      <c r="BM7315" s="13"/>
      <c r="BN7315" s="13"/>
    </row>
    <row r="7316" spans="4:66" x14ac:dyDescent="0.25">
      <c r="D7316"/>
      <c r="E7316" s="10"/>
      <c r="F7316" s="10"/>
      <c r="G7316" s="10"/>
      <c r="H7316" s="10"/>
      <c r="I7316" s="10"/>
      <c r="J7316" s="10"/>
      <c r="K7316" s="11"/>
      <c r="L7316" s="11"/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  <c r="AR7316" s="12"/>
      <c r="AS7316" s="12"/>
      <c r="AT7316" s="12"/>
      <c r="AU7316" s="12"/>
      <c r="AV7316" s="12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12"/>
      <c r="BG7316" s="12"/>
      <c r="BH7316" s="12"/>
      <c r="BI7316" s="12"/>
      <c r="BJ7316" s="13"/>
      <c r="BK7316" s="13"/>
      <c r="BL7316" s="13"/>
      <c r="BM7316" s="13"/>
      <c r="BN7316" s="13"/>
    </row>
    <row r="7317" spans="4:66" x14ac:dyDescent="0.25">
      <c r="D7317"/>
      <c r="E7317" s="10"/>
      <c r="F7317" s="10"/>
      <c r="G7317" s="10"/>
      <c r="H7317" s="10"/>
      <c r="I7317" s="10"/>
      <c r="J7317" s="10"/>
      <c r="K7317" s="11"/>
      <c r="L7317" s="11"/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  <c r="AR7317" s="12"/>
      <c r="AS7317" s="12"/>
      <c r="AT7317" s="12"/>
      <c r="AU7317" s="12"/>
      <c r="AV7317" s="12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12"/>
      <c r="BG7317" s="12"/>
      <c r="BH7317" s="12"/>
      <c r="BI7317" s="12"/>
      <c r="BJ7317" s="13"/>
      <c r="BK7317" s="13"/>
      <c r="BL7317" s="13"/>
      <c r="BM7317" s="13"/>
      <c r="BN7317" s="13"/>
    </row>
    <row r="7318" spans="4:66" x14ac:dyDescent="0.25">
      <c r="D7318"/>
      <c r="E7318" s="10"/>
      <c r="F7318" s="10"/>
      <c r="G7318" s="10"/>
      <c r="H7318" s="10"/>
      <c r="I7318" s="10"/>
      <c r="J7318" s="10"/>
      <c r="K7318" s="11"/>
      <c r="L7318" s="11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  <c r="AR7318" s="12"/>
      <c r="AS7318" s="12"/>
      <c r="AT7318" s="12"/>
      <c r="AU7318" s="12"/>
      <c r="AV7318" s="12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12"/>
      <c r="BG7318" s="12"/>
      <c r="BH7318" s="12"/>
      <c r="BI7318" s="12"/>
      <c r="BJ7318" s="13"/>
      <c r="BK7318" s="13"/>
      <c r="BL7318" s="13"/>
      <c r="BM7318" s="13"/>
      <c r="BN7318" s="13"/>
    </row>
    <row r="7319" spans="4:66" x14ac:dyDescent="0.25">
      <c r="D7319"/>
      <c r="E7319" s="10"/>
      <c r="F7319" s="10"/>
      <c r="G7319" s="10"/>
      <c r="H7319" s="10"/>
      <c r="I7319" s="10"/>
      <c r="J7319" s="10"/>
      <c r="K7319" s="11"/>
      <c r="L7319" s="11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  <c r="AR7319" s="12"/>
      <c r="AS7319" s="12"/>
      <c r="AT7319" s="12"/>
      <c r="AU7319" s="12"/>
      <c r="AV7319" s="12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12"/>
      <c r="BG7319" s="12"/>
      <c r="BH7319" s="12"/>
      <c r="BI7319" s="12"/>
      <c r="BJ7319" s="13"/>
      <c r="BK7319" s="13"/>
      <c r="BL7319" s="13"/>
      <c r="BM7319" s="13"/>
      <c r="BN7319" s="13"/>
    </row>
    <row r="7320" spans="4:66" x14ac:dyDescent="0.25">
      <c r="D7320"/>
      <c r="E7320" s="10"/>
      <c r="F7320" s="10"/>
      <c r="G7320" s="10"/>
      <c r="H7320" s="10"/>
      <c r="I7320" s="10"/>
      <c r="J7320" s="10"/>
      <c r="K7320" s="11"/>
      <c r="L7320" s="11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  <c r="AR7320" s="12"/>
      <c r="AS7320" s="12"/>
      <c r="AT7320" s="12"/>
      <c r="AU7320" s="12"/>
      <c r="AV7320" s="12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12"/>
      <c r="BG7320" s="12"/>
      <c r="BH7320" s="12"/>
      <c r="BI7320" s="12"/>
      <c r="BJ7320" s="13"/>
      <c r="BK7320" s="13"/>
      <c r="BL7320" s="13"/>
      <c r="BM7320" s="13"/>
      <c r="BN7320" s="13"/>
    </row>
    <row r="7321" spans="4:66" x14ac:dyDescent="0.25">
      <c r="D7321"/>
      <c r="E7321" s="10"/>
      <c r="F7321" s="10"/>
      <c r="G7321" s="10"/>
      <c r="H7321" s="10"/>
      <c r="I7321" s="10"/>
      <c r="J7321" s="10"/>
      <c r="K7321" s="11"/>
      <c r="L7321" s="11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  <c r="AR7321" s="12"/>
      <c r="AS7321" s="12"/>
      <c r="AT7321" s="12"/>
      <c r="AU7321" s="12"/>
      <c r="AV7321" s="12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12"/>
      <c r="BG7321" s="12"/>
      <c r="BH7321" s="12"/>
      <c r="BI7321" s="12"/>
      <c r="BJ7321" s="13"/>
      <c r="BK7321" s="13"/>
      <c r="BL7321" s="13"/>
      <c r="BM7321" s="13"/>
      <c r="BN7321" s="13"/>
    </row>
    <row r="7322" spans="4:66" x14ac:dyDescent="0.25">
      <c r="D7322"/>
      <c r="E7322" s="10"/>
      <c r="F7322" s="10"/>
      <c r="G7322" s="10"/>
      <c r="H7322" s="10"/>
      <c r="I7322" s="10"/>
      <c r="J7322" s="10"/>
      <c r="K7322" s="11"/>
      <c r="L7322" s="11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  <c r="AR7322" s="12"/>
      <c r="AS7322" s="12"/>
      <c r="AT7322" s="12"/>
      <c r="AU7322" s="12"/>
      <c r="AV7322" s="12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12"/>
      <c r="BG7322" s="12"/>
      <c r="BH7322" s="12"/>
      <c r="BI7322" s="12"/>
      <c r="BJ7322" s="13"/>
      <c r="BK7322" s="13"/>
      <c r="BL7322" s="13"/>
      <c r="BM7322" s="13"/>
      <c r="BN7322" s="13"/>
    </row>
    <row r="7323" spans="4:66" x14ac:dyDescent="0.25">
      <c r="D7323"/>
      <c r="E7323" s="10"/>
      <c r="F7323" s="10"/>
      <c r="G7323" s="10"/>
      <c r="H7323" s="10"/>
      <c r="I7323" s="10"/>
      <c r="J7323" s="10"/>
      <c r="K7323" s="11"/>
      <c r="L7323" s="11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  <c r="AR7323" s="12"/>
      <c r="AS7323" s="12"/>
      <c r="AT7323" s="12"/>
      <c r="AU7323" s="12"/>
      <c r="AV7323" s="12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12"/>
      <c r="BG7323" s="12"/>
      <c r="BH7323" s="12"/>
      <c r="BI7323" s="12"/>
      <c r="BJ7323" s="13"/>
      <c r="BK7323" s="13"/>
      <c r="BL7323" s="13"/>
      <c r="BM7323" s="13"/>
      <c r="BN7323" s="13"/>
    </row>
    <row r="7324" spans="4:66" x14ac:dyDescent="0.25">
      <c r="D7324"/>
      <c r="E7324" s="10"/>
      <c r="F7324" s="10"/>
      <c r="G7324" s="10"/>
      <c r="H7324" s="10"/>
      <c r="I7324" s="10"/>
      <c r="J7324" s="10"/>
      <c r="K7324" s="11"/>
      <c r="L7324" s="11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  <c r="AR7324" s="12"/>
      <c r="AS7324" s="12"/>
      <c r="AT7324" s="12"/>
      <c r="AU7324" s="12"/>
      <c r="AV7324" s="12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12"/>
      <c r="BG7324" s="12"/>
      <c r="BH7324" s="12"/>
      <c r="BI7324" s="12"/>
      <c r="BJ7324" s="13"/>
      <c r="BK7324" s="13"/>
      <c r="BL7324" s="13"/>
      <c r="BM7324" s="13"/>
      <c r="BN7324" s="13"/>
    </row>
    <row r="7325" spans="4:66" x14ac:dyDescent="0.25">
      <c r="D7325"/>
      <c r="E7325" s="10"/>
      <c r="F7325" s="10"/>
      <c r="G7325" s="10"/>
      <c r="H7325" s="10"/>
      <c r="I7325" s="10"/>
      <c r="J7325" s="10"/>
      <c r="K7325" s="11"/>
      <c r="L7325" s="11"/>
      <c r="M7325" s="12"/>
      <c r="N7325" s="12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  <c r="AR7325" s="12"/>
      <c r="AS7325" s="12"/>
      <c r="AT7325" s="12"/>
      <c r="AU7325" s="12"/>
      <c r="AV7325" s="12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12"/>
      <c r="BG7325" s="12"/>
      <c r="BH7325" s="12"/>
      <c r="BI7325" s="12"/>
      <c r="BJ7325" s="13"/>
      <c r="BK7325" s="13"/>
      <c r="BL7325" s="13"/>
      <c r="BM7325" s="13"/>
      <c r="BN7325" s="13"/>
    </row>
    <row r="7326" spans="4:66" x14ac:dyDescent="0.25">
      <c r="D7326"/>
      <c r="E7326" s="10"/>
      <c r="F7326" s="10"/>
      <c r="G7326" s="10"/>
      <c r="H7326" s="10"/>
      <c r="I7326" s="10"/>
      <c r="J7326" s="10"/>
      <c r="K7326" s="11"/>
      <c r="L7326" s="11"/>
      <c r="M7326" s="12"/>
      <c r="N7326" s="12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  <c r="AR7326" s="12"/>
      <c r="AS7326" s="12"/>
      <c r="AT7326" s="12"/>
      <c r="AU7326" s="12"/>
      <c r="AV7326" s="12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12"/>
      <c r="BG7326" s="12"/>
      <c r="BH7326" s="12"/>
      <c r="BI7326" s="12"/>
      <c r="BJ7326" s="13"/>
      <c r="BK7326" s="13"/>
      <c r="BL7326" s="13"/>
      <c r="BM7326" s="13"/>
      <c r="BN7326" s="13"/>
    </row>
    <row r="7327" spans="4:66" x14ac:dyDescent="0.25">
      <c r="D7327"/>
      <c r="E7327" s="10"/>
      <c r="F7327" s="10"/>
      <c r="G7327" s="10"/>
      <c r="H7327" s="10"/>
      <c r="I7327" s="10"/>
      <c r="J7327" s="10"/>
      <c r="K7327" s="11"/>
      <c r="L7327" s="11"/>
      <c r="M7327" s="12"/>
      <c r="N7327" s="12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  <c r="AR7327" s="12"/>
      <c r="AS7327" s="12"/>
      <c r="AT7327" s="12"/>
      <c r="AU7327" s="12"/>
      <c r="AV7327" s="12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12"/>
      <c r="BG7327" s="12"/>
      <c r="BH7327" s="12"/>
      <c r="BI7327" s="12"/>
      <c r="BJ7327" s="13"/>
      <c r="BK7327" s="13"/>
      <c r="BL7327" s="13"/>
      <c r="BM7327" s="13"/>
      <c r="BN7327" s="13"/>
    </row>
    <row r="7328" spans="4:66" x14ac:dyDescent="0.25">
      <c r="D7328"/>
      <c r="E7328" s="10"/>
      <c r="F7328" s="10"/>
      <c r="G7328" s="10"/>
      <c r="H7328" s="10"/>
      <c r="I7328" s="10"/>
      <c r="J7328" s="10"/>
      <c r="K7328" s="11"/>
      <c r="L7328" s="11"/>
      <c r="M7328" s="12"/>
      <c r="N7328" s="12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  <c r="AR7328" s="12"/>
      <c r="AS7328" s="12"/>
      <c r="AT7328" s="12"/>
      <c r="AU7328" s="12"/>
      <c r="AV7328" s="12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12"/>
      <c r="BG7328" s="12"/>
      <c r="BH7328" s="12"/>
      <c r="BI7328" s="12"/>
      <c r="BJ7328" s="13"/>
      <c r="BK7328" s="13"/>
      <c r="BL7328" s="13"/>
      <c r="BM7328" s="13"/>
      <c r="BN7328" s="13"/>
    </row>
    <row r="7329" spans="4:66" x14ac:dyDescent="0.25">
      <c r="D7329"/>
      <c r="E7329" s="10"/>
      <c r="F7329" s="10"/>
      <c r="G7329" s="10"/>
      <c r="H7329" s="10"/>
      <c r="I7329" s="10"/>
      <c r="J7329" s="10"/>
      <c r="K7329" s="11"/>
      <c r="L7329" s="11"/>
      <c r="M7329" s="12"/>
      <c r="N7329" s="12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  <c r="AR7329" s="12"/>
      <c r="AS7329" s="12"/>
      <c r="AT7329" s="12"/>
      <c r="AU7329" s="12"/>
      <c r="AV7329" s="12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12"/>
      <c r="BG7329" s="12"/>
      <c r="BH7329" s="12"/>
      <c r="BI7329" s="12"/>
      <c r="BJ7329" s="13"/>
      <c r="BK7329" s="13"/>
      <c r="BL7329" s="13"/>
      <c r="BM7329" s="13"/>
      <c r="BN7329" s="13"/>
    </row>
    <row r="7330" spans="4:66" x14ac:dyDescent="0.25">
      <c r="D7330"/>
      <c r="E7330" s="10"/>
      <c r="F7330" s="10"/>
      <c r="G7330" s="10"/>
      <c r="H7330" s="10"/>
      <c r="I7330" s="10"/>
      <c r="J7330" s="10"/>
      <c r="K7330" s="11"/>
      <c r="L7330" s="11"/>
      <c r="M7330" s="12"/>
      <c r="N7330" s="12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  <c r="AR7330" s="12"/>
      <c r="AS7330" s="12"/>
      <c r="AT7330" s="12"/>
      <c r="AU7330" s="12"/>
      <c r="AV7330" s="12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12"/>
      <c r="BG7330" s="12"/>
      <c r="BH7330" s="12"/>
      <c r="BI7330" s="12"/>
      <c r="BJ7330" s="13"/>
      <c r="BK7330" s="13"/>
      <c r="BL7330" s="13"/>
      <c r="BM7330" s="13"/>
      <c r="BN7330" s="13"/>
    </row>
    <row r="7331" spans="4:66" x14ac:dyDescent="0.25">
      <c r="D7331"/>
      <c r="E7331" s="10"/>
      <c r="F7331" s="10"/>
      <c r="G7331" s="10"/>
      <c r="H7331" s="10"/>
      <c r="I7331" s="10"/>
      <c r="J7331" s="10"/>
      <c r="K7331" s="11"/>
      <c r="L7331" s="11"/>
      <c r="M7331" s="12"/>
      <c r="N7331" s="12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  <c r="AR7331" s="12"/>
      <c r="AS7331" s="12"/>
      <c r="AT7331" s="12"/>
      <c r="AU7331" s="12"/>
      <c r="AV7331" s="12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12"/>
      <c r="BG7331" s="12"/>
      <c r="BH7331" s="12"/>
      <c r="BI7331" s="12"/>
      <c r="BJ7331" s="13"/>
      <c r="BK7331" s="13"/>
      <c r="BL7331" s="13"/>
      <c r="BM7331" s="13"/>
      <c r="BN7331" s="13"/>
    </row>
    <row r="7332" spans="4:66" x14ac:dyDescent="0.25">
      <c r="D7332"/>
      <c r="E7332" s="10"/>
      <c r="F7332" s="10"/>
      <c r="G7332" s="10"/>
      <c r="H7332" s="10"/>
      <c r="I7332" s="10"/>
      <c r="J7332" s="10"/>
      <c r="K7332" s="11"/>
      <c r="L7332" s="11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  <c r="AR7332" s="12"/>
      <c r="AS7332" s="12"/>
      <c r="AT7332" s="12"/>
      <c r="AU7332" s="12"/>
      <c r="AV7332" s="12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12"/>
      <c r="BG7332" s="12"/>
      <c r="BH7332" s="12"/>
      <c r="BI7332" s="12"/>
      <c r="BJ7332" s="13"/>
      <c r="BK7332" s="13"/>
      <c r="BL7332" s="13"/>
      <c r="BM7332" s="13"/>
      <c r="BN7332" s="13"/>
    </row>
    <row r="7333" spans="4:66" x14ac:dyDescent="0.25">
      <c r="D7333"/>
      <c r="E7333" s="10"/>
      <c r="F7333" s="10"/>
      <c r="G7333" s="10"/>
      <c r="H7333" s="10"/>
      <c r="I7333" s="10"/>
      <c r="J7333" s="10"/>
      <c r="K7333" s="11"/>
      <c r="L7333" s="11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  <c r="AR7333" s="12"/>
      <c r="AS7333" s="12"/>
      <c r="AT7333" s="12"/>
      <c r="AU7333" s="12"/>
      <c r="AV7333" s="12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12"/>
      <c r="BG7333" s="12"/>
      <c r="BH7333" s="12"/>
      <c r="BI7333" s="12"/>
      <c r="BJ7333" s="13"/>
      <c r="BK7333" s="13"/>
      <c r="BL7333" s="13"/>
      <c r="BM7333" s="13"/>
      <c r="BN7333" s="13"/>
    </row>
    <row r="7334" spans="4:66" x14ac:dyDescent="0.25">
      <c r="D7334"/>
      <c r="E7334" s="10"/>
      <c r="F7334" s="10"/>
      <c r="G7334" s="10"/>
      <c r="H7334" s="10"/>
      <c r="I7334" s="10"/>
      <c r="J7334" s="10"/>
      <c r="K7334" s="11"/>
      <c r="L7334" s="11"/>
      <c r="M7334" s="12"/>
      <c r="N7334" s="12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  <c r="AR7334" s="12"/>
      <c r="AS7334" s="12"/>
      <c r="AT7334" s="12"/>
      <c r="AU7334" s="12"/>
      <c r="AV7334" s="12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12"/>
      <c r="BG7334" s="12"/>
      <c r="BH7334" s="12"/>
      <c r="BI7334" s="12"/>
      <c r="BJ7334" s="13"/>
      <c r="BK7334" s="13"/>
      <c r="BL7334" s="13"/>
      <c r="BM7334" s="13"/>
      <c r="BN7334" s="13"/>
    </row>
    <row r="7335" spans="4:66" x14ac:dyDescent="0.25">
      <c r="D7335"/>
      <c r="E7335" s="10"/>
      <c r="F7335" s="10"/>
      <c r="G7335" s="10"/>
      <c r="H7335" s="10"/>
      <c r="I7335" s="10"/>
      <c r="J7335" s="10"/>
      <c r="K7335" s="11"/>
      <c r="L7335" s="11"/>
      <c r="M7335" s="12"/>
      <c r="N7335" s="12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  <c r="AR7335" s="12"/>
      <c r="AS7335" s="12"/>
      <c r="AT7335" s="12"/>
      <c r="AU7335" s="12"/>
      <c r="AV7335" s="12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12"/>
      <c r="BG7335" s="12"/>
      <c r="BH7335" s="12"/>
      <c r="BI7335" s="12"/>
      <c r="BJ7335" s="13"/>
      <c r="BK7335" s="13"/>
      <c r="BL7335" s="13"/>
      <c r="BM7335" s="13"/>
      <c r="BN7335" s="13"/>
    </row>
    <row r="7336" spans="4:66" x14ac:dyDescent="0.25">
      <c r="D7336"/>
      <c r="E7336" s="10"/>
      <c r="F7336" s="10"/>
      <c r="G7336" s="10"/>
      <c r="H7336" s="10"/>
      <c r="I7336" s="10"/>
      <c r="J7336" s="10"/>
      <c r="K7336" s="11"/>
      <c r="L7336" s="11"/>
      <c r="M7336" s="12"/>
      <c r="N7336" s="12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  <c r="AR7336" s="12"/>
      <c r="AS7336" s="12"/>
      <c r="AT7336" s="12"/>
      <c r="AU7336" s="12"/>
      <c r="AV7336" s="12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12"/>
      <c r="BG7336" s="12"/>
      <c r="BH7336" s="12"/>
      <c r="BI7336" s="12"/>
      <c r="BJ7336" s="13"/>
      <c r="BK7336" s="13"/>
      <c r="BL7336" s="13"/>
      <c r="BM7336" s="13"/>
      <c r="BN7336" s="13"/>
    </row>
    <row r="7337" spans="4:66" x14ac:dyDescent="0.25">
      <c r="D7337"/>
      <c r="E7337" s="10"/>
      <c r="F7337" s="10"/>
      <c r="G7337" s="10"/>
      <c r="H7337" s="10"/>
      <c r="I7337" s="10"/>
      <c r="J7337" s="10"/>
      <c r="K7337" s="11"/>
      <c r="L7337" s="11"/>
      <c r="M7337" s="12"/>
      <c r="N7337" s="12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  <c r="AR7337" s="12"/>
      <c r="AS7337" s="12"/>
      <c r="AT7337" s="12"/>
      <c r="AU7337" s="12"/>
      <c r="AV7337" s="12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12"/>
      <c r="BG7337" s="12"/>
      <c r="BH7337" s="12"/>
      <c r="BI7337" s="12"/>
      <c r="BJ7337" s="13"/>
      <c r="BK7337" s="13"/>
      <c r="BL7337" s="13"/>
      <c r="BM7337" s="13"/>
      <c r="BN7337" s="13"/>
    </row>
    <row r="7338" spans="4:66" x14ac:dyDescent="0.25">
      <c r="D7338"/>
      <c r="E7338" s="10"/>
      <c r="F7338" s="10"/>
      <c r="G7338" s="10"/>
      <c r="H7338" s="10"/>
      <c r="I7338" s="10"/>
      <c r="J7338" s="10"/>
      <c r="K7338" s="11"/>
      <c r="L7338" s="11"/>
      <c r="M7338" s="12"/>
      <c r="N7338" s="12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  <c r="AR7338" s="12"/>
      <c r="AS7338" s="12"/>
      <c r="AT7338" s="12"/>
      <c r="AU7338" s="12"/>
      <c r="AV7338" s="12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12"/>
      <c r="BG7338" s="12"/>
      <c r="BH7338" s="12"/>
      <c r="BI7338" s="12"/>
      <c r="BJ7338" s="13"/>
      <c r="BK7338" s="13"/>
      <c r="BL7338" s="13"/>
      <c r="BM7338" s="13"/>
      <c r="BN7338" s="13"/>
    </row>
    <row r="7339" spans="4:66" x14ac:dyDescent="0.25">
      <c r="D7339"/>
      <c r="E7339" s="10"/>
      <c r="F7339" s="10"/>
      <c r="G7339" s="10"/>
      <c r="H7339" s="10"/>
      <c r="I7339" s="10"/>
      <c r="J7339" s="10"/>
      <c r="K7339" s="11"/>
      <c r="L7339" s="11"/>
      <c r="M7339" s="12"/>
      <c r="N7339" s="12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  <c r="AR7339" s="12"/>
      <c r="AS7339" s="12"/>
      <c r="AT7339" s="12"/>
      <c r="AU7339" s="12"/>
      <c r="AV7339" s="12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12"/>
      <c r="BG7339" s="12"/>
      <c r="BH7339" s="12"/>
      <c r="BI7339" s="12"/>
      <c r="BJ7339" s="13"/>
      <c r="BK7339" s="13"/>
      <c r="BL7339" s="13"/>
      <c r="BM7339" s="13"/>
      <c r="BN7339" s="13"/>
    </row>
    <row r="7340" spans="4:66" x14ac:dyDescent="0.25">
      <c r="D7340"/>
      <c r="E7340" s="10"/>
      <c r="F7340" s="10"/>
      <c r="G7340" s="10"/>
      <c r="H7340" s="10"/>
      <c r="I7340" s="10"/>
      <c r="J7340" s="10"/>
      <c r="K7340" s="11"/>
      <c r="L7340" s="11"/>
      <c r="M7340" s="12"/>
      <c r="N7340" s="12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  <c r="AR7340" s="12"/>
      <c r="AS7340" s="12"/>
      <c r="AT7340" s="12"/>
      <c r="AU7340" s="12"/>
      <c r="AV7340" s="12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12"/>
      <c r="BG7340" s="12"/>
      <c r="BH7340" s="12"/>
      <c r="BI7340" s="12"/>
      <c r="BJ7340" s="13"/>
      <c r="BK7340" s="13"/>
      <c r="BL7340" s="13"/>
      <c r="BM7340" s="13"/>
      <c r="BN7340" s="13"/>
    </row>
    <row r="7341" spans="4:66" x14ac:dyDescent="0.25">
      <c r="D7341"/>
      <c r="E7341" s="10"/>
      <c r="F7341" s="10"/>
      <c r="G7341" s="10"/>
      <c r="H7341" s="10"/>
      <c r="I7341" s="10"/>
      <c r="J7341" s="10"/>
      <c r="K7341" s="11"/>
      <c r="L7341" s="11"/>
      <c r="M7341" s="12"/>
      <c r="N7341" s="12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  <c r="AR7341" s="12"/>
      <c r="AS7341" s="12"/>
      <c r="AT7341" s="12"/>
      <c r="AU7341" s="12"/>
      <c r="AV7341" s="12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12"/>
      <c r="BG7341" s="12"/>
      <c r="BH7341" s="12"/>
      <c r="BI7341" s="12"/>
      <c r="BJ7341" s="13"/>
      <c r="BK7341" s="13"/>
      <c r="BL7341" s="13"/>
      <c r="BM7341" s="13"/>
      <c r="BN7341" s="13"/>
    </row>
    <row r="7342" spans="4:66" x14ac:dyDescent="0.25">
      <c r="D7342"/>
      <c r="E7342" s="10"/>
      <c r="F7342" s="10"/>
      <c r="G7342" s="10"/>
      <c r="H7342" s="10"/>
      <c r="I7342" s="10"/>
      <c r="J7342" s="10"/>
      <c r="K7342" s="11"/>
      <c r="L7342" s="11"/>
      <c r="M7342" s="12"/>
      <c r="N7342" s="12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  <c r="AR7342" s="12"/>
      <c r="AS7342" s="12"/>
      <c r="AT7342" s="12"/>
      <c r="AU7342" s="12"/>
      <c r="AV7342" s="12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12"/>
      <c r="BG7342" s="12"/>
      <c r="BH7342" s="12"/>
      <c r="BI7342" s="12"/>
      <c r="BJ7342" s="13"/>
      <c r="BK7342" s="13"/>
      <c r="BL7342" s="13"/>
      <c r="BM7342" s="13"/>
      <c r="BN7342" s="13"/>
    </row>
    <row r="7343" spans="4:66" x14ac:dyDescent="0.25">
      <c r="D7343"/>
      <c r="E7343" s="10"/>
      <c r="F7343" s="10"/>
      <c r="G7343" s="10"/>
      <c r="H7343" s="10"/>
      <c r="I7343" s="10"/>
      <c r="J7343" s="10"/>
      <c r="K7343" s="11"/>
      <c r="L7343" s="11"/>
      <c r="M7343" s="12"/>
      <c r="N7343" s="12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  <c r="AR7343" s="12"/>
      <c r="AS7343" s="12"/>
      <c r="AT7343" s="12"/>
      <c r="AU7343" s="12"/>
      <c r="AV7343" s="12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12"/>
      <c r="BG7343" s="12"/>
      <c r="BH7343" s="12"/>
      <c r="BI7343" s="12"/>
      <c r="BJ7343" s="13"/>
      <c r="BK7343" s="13"/>
      <c r="BL7343" s="13"/>
      <c r="BM7343" s="13"/>
      <c r="BN7343" s="13"/>
    </row>
    <row r="7344" spans="4:66" x14ac:dyDescent="0.25">
      <c r="D7344"/>
      <c r="E7344" s="10"/>
      <c r="F7344" s="10"/>
      <c r="G7344" s="10"/>
      <c r="H7344" s="10"/>
      <c r="I7344" s="10"/>
      <c r="J7344" s="10"/>
      <c r="K7344" s="11"/>
      <c r="L7344" s="11"/>
      <c r="M7344" s="12"/>
      <c r="N7344" s="12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  <c r="AR7344" s="12"/>
      <c r="AS7344" s="12"/>
      <c r="AT7344" s="12"/>
      <c r="AU7344" s="12"/>
      <c r="AV7344" s="12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12"/>
      <c r="BG7344" s="12"/>
      <c r="BH7344" s="12"/>
      <c r="BI7344" s="12"/>
      <c r="BJ7344" s="13"/>
      <c r="BK7344" s="13"/>
      <c r="BL7344" s="13"/>
      <c r="BM7344" s="13"/>
      <c r="BN7344" s="13"/>
    </row>
    <row r="7345" spans="4:66" x14ac:dyDescent="0.25">
      <c r="D7345"/>
      <c r="E7345" s="10"/>
      <c r="F7345" s="10"/>
      <c r="G7345" s="10"/>
      <c r="H7345" s="10"/>
      <c r="I7345" s="10"/>
      <c r="J7345" s="10"/>
      <c r="K7345" s="11"/>
      <c r="L7345" s="11"/>
      <c r="M7345" s="12"/>
      <c r="N7345" s="12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  <c r="AR7345" s="12"/>
      <c r="AS7345" s="12"/>
      <c r="AT7345" s="12"/>
      <c r="AU7345" s="12"/>
      <c r="AV7345" s="12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12"/>
      <c r="BG7345" s="12"/>
      <c r="BH7345" s="12"/>
      <c r="BI7345" s="12"/>
      <c r="BJ7345" s="13"/>
      <c r="BK7345" s="13"/>
      <c r="BL7345" s="13"/>
      <c r="BM7345" s="13"/>
      <c r="BN7345" s="13"/>
    </row>
    <row r="7346" spans="4:66" x14ac:dyDescent="0.25">
      <c r="D7346"/>
      <c r="E7346" s="10"/>
      <c r="F7346" s="10"/>
      <c r="G7346" s="10"/>
      <c r="H7346" s="10"/>
      <c r="I7346" s="10"/>
      <c r="J7346" s="10"/>
      <c r="K7346" s="11"/>
      <c r="L7346" s="11"/>
      <c r="M7346" s="12"/>
      <c r="N7346" s="12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  <c r="AR7346" s="12"/>
      <c r="AS7346" s="12"/>
      <c r="AT7346" s="12"/>
      <c r="AU7346" s="12"/>
      <c r="AV7346" s="12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12"/>
      <c r="BG7346" s="12"/>
      <c r="BH7346" s="12"/>
      <c r="BI7346" s="12"/>
      <c r="BJ7346" s="13"/>
      <c r="BK7346" s="13"/>
      <c r="BL7346" s="13"/>
      <c r="BM7346" s="13"/>
      <c r="BN7346" s="13"/>
    </row>
    <row r="7347" spans="4:66" x14ac:dyDescent="0.25">
      <c r="D7347"/>
      <c r="E7347" s="10"/>
      <c r="F7347" s="10"/>
      <c r="G7347" s="10"/>
      <c r="H7347" s="10"/>
      <c r="I7347" s="10"/>
      <c r="J7347" s="10"/>
      <c r="K7347" s="11"/>
      <c r="L7347" s="11"/>
      <c r="M7347" s="12"/>
      <c r="N7347" s="12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  <c r="AR7347" s="12"/>
      <c r="AS7347" s="12"/>
      <c r="AT7347" s="12"/>
      <c r="AU7347" s="12"/>
      <c r="AV7347" s="12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12"/>
      <c r="BG7347" s="12"/>
      <c r="BH7347" s="12"/>
      <c r="BI7347" s="12"/>
      <c r="BJ7347" s="13"/>
      <c r="BK7347" s="13"/>
      <c r="BL7347" s="13"/>
      <c r="BM7347" s="13"/>
      <c r="BN7347" s="13"/>
    </row>
    <row r="7348" spans="4:66" x14ac:dyDescent="0.25">
      <c r="D7348"/>
      <c r="E7348" s="10"/>
      <c r="F7348" s="10"/>
      <c r="G7348" s="10"/>
      <c r="H7348" s="10"/>
      <c r="I7348" s="10"/>
      <c r="J7348" s="10"/>
      <c r="K7348" s="11"/>
      <c r="L7348" s="11"/>
      <c r="M7348" s="12"/>
      <c r="N7348" s="12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  <c r="AR7348" s="12"/>
      <c r="AS7348" s="12"/>
      <c r="AT7348" s="12"/>
      <c r="AU7348" s="12"/>
      <c r="AV7348" s="12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12"/>
      <c r="BG7348" s="12"/>
      <c r="BH7348" s="12"/>
      <c r="BI7348" s="12"/>
      <c r="BJ7348" s="13"/>
      <c r="BK7348" s="13"/>
      <c r="BL7348" s="13"/>
      <c r="BM7348" s="13"/>
      <c r="BN7348" s="13"/>
    </row>
    <row r="7349" spans="4:66" x14ac:dyDescent="0.25">
      <c r="D7349"/>
      <c r="E7349" s="10"/>
      <c r="F7349" s="10"/>
      <c r="G7349" s="10"/>
      <c r="H7349" s="10"/>
      <c r="I7349" s="10"/>
      <c r="J7349" s="10"/>
      <c r="K7349" s="11"/>
      <c r="L7349" s="11"/>
      <c r="M7349" s="12"/>
      <c r="N7349" s="12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  <c r="AR7349" s="12"/>
      <c r="AS7349" s="12"/>
      <c r="AT7349" s="12"/>
      <c r="AU7349" s="12"/>
      <c r="AV7349" s="12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12"/>
      <c r="BG7349" s="12"/>
      <c r="BH7349" s="12"/>
      <c r="BI7349" s="12"/>
      <c r="BJ7349" s="13"/>
      <c r="BK7349" s="13"/>
      <c r="BL7349" s="13"/>
      <c r="BM7349" s="13"/>
      <c r="BN7349" s="13"/>
    </row>
    <row r="7350" spans="4:66" x14ac:dyDescent="0.25">
      <c r="D7350"/>
      <c r="E7350" s="10"/>
      <c r="F7350" s="10"/>
      <c r="G7350" s="10"/>
      <c r="H7350" s="10"/>
      <c r="I7350" s="10"/>
      <c r="J7350" s="10"/>
      <c r="K7350" s="11"/>
      <c r="L7350" s="11"/>
      <c r="M7350" s="12"/>
      <c r="N7350" s="12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  <c r="AR7350" s="12"/>
      <c r="AS7350" s="12"/>
      <c r="AT7350" s="12"/>
      <c r="AU7350" s="12"/>
      <c r="AV7350" s="12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12"/>
      <c r="BG7350" s="12"/>
      <c r="BH7350" s="12"/>
      <c r="BI7350" s="12"/>
      <c r="BJ7350" s="13"/>
      <c r="BK7350" s="13"/>
      <c r="BL7350" s="13"/>
      <c r="BM7350" s="13"/>
      <c r="BN7350" s="13"/>
    </row>
    <row r="7351" spans="4:66" x14ac:dyDescent="0.25">
      <c r="D7351"/>
      <c r="E7351" s="10"/>
      <c r="F7351" s="10"/>
      <c r="G7351" s="10"/>
      <c r="H7351" s="10"/>
      <c r="I7351" s="10"/>
      <c r="J7351" s="10"/>
      <c r="K7351" s="11"/>
      <c r="L7351" s="11"/>
      <c r="M7351" s="12"/>
      <c r="N7351" s="12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  <c r="AR7351" s="12"/>
      <c r="AS7351" s="12"/>
      <c r="AT7351" s="12"/>
      <c r="AU7351" s="12"/>
      <c r="AV7351" s="12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12"/>
      <c r="BG7351" s="12"/>
      <c r="BH7351" s="12"/>
      <c r="BI7351" s="12"/>
      <c r="BJ7351" s="13"/>
      <c r="BK7351" s="13"/>
      <c r="BL7351" s="13"/>
      <c r="BM7351" s="13"/>
      <c r="BN7351" s="13"/>
    </row>
    <row r="7352" spans="4:66" x14ac:dyDescent="0.25">
      <c r="D7352"/>
      <c r="E7352" s="10"/>
      <c r="F7352" s="10"/>
      <c r="G7352" s="10"/>
      <c r="H7352" s="10"/>
      <c r="I7352" s="10"/>
      <c r="J7352" s="10"/>
      <c r="K7352" s="11"/>
      <c r="L7352" s="11"/>
      <c r="M7352" s="12"/>
      <c r="N7352" s="12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  <c r="AR7352" s="12"/>
      <c r="AS7352" s="12"/>
      <c r="AT7352" s="12"/>
      <c r="AU7352" s="12"/>
      <c r="AV7352" s="12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12"/>
      <c r="BG7352" s="12"/>
      <c r="BH7352" s="12"/>
      <c r="BI7352" s="12"/>
      <c r="BJ7352" s="13"/>
      <c r="BK7352" s="13"/>
      <c r="BL7352" s="13"/>
      <c r="BM7352" s="13"/>
      <c r="BN7352" s="13"/>
    </row>
    <row r="7353" spans="4:66" x14ac:dyDescent="0.25">
      <c r="D7353"/>
      <c r="E7353" s="10"/>
      <c r="F7353" s="10"/>
      <c r="G7353" s="10"/>
      <c r="H7353" s="10"/>
      <c r="I7353" s="10"/>
      <c r="J7353" s="10"/>
      <c r="K7353" s="11"/>
      <c r="L7353" s="11"/>
      <c r="M7353" s="12"/>
      <c r="N7353" s="12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  <c r="AR7353" s="12"/>
      <c r="AS7353" s="12"/>
      <c r="AT7353" s="12"/>
      <c r="AU7353" s="12"/>
      <c r="AV7353" s="12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12"/>
      <c r="BG7353" s="12"/>
      <c r="BH7353" s="12"/>
      <c r="BI7353" s="12"/>
      <c r="BJ7353" s="13"/>
      <c r="BK7353" s="13"/>
      <c r="BL7353" s="13"/>
      <c r="BM7353" s="13"/>
      <c r="BN7353" s="13"/>
    </row>
    <row r="7354" spans="4:66" x14ac:dyDescent="0.25">
      <c r="D7354"/>
      <c r="E7354" s="10"/>
      <c r="F7354" s="10"/>
      <c r="G7354" s="10"/>
      <c r="H7354" s="10"/>
      <c r="I7354" s="10"/>
      <c r="J7354" s="10"/>
      <c r="K7354" s="11"/>
      <c r="L7354" s="11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  <c r="AR7354" s="12"/>
      <c r="AS7354" s="12"/>
      <c r="AT7354" s="12"/>
      <c r="AU7354" s="12"/>
      <c r="AV7354" s="12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12"/>
      <c r="BG7354" s="12"/>
      <c r="BH7354" s="12"/>
      <c r="BI7354" s="12"/>
      <c r="BJ7354" s="13"/>
      <c r="BK7354" s="13"/>
      <c r="BL7354" s="13"/>
      <c r="BM7354" s="13"/>
      <c r="BN7354" s="13"/>
    </row>
    <row r="7355" spans="4:66" x14ac:dyDescent="0.25">
      <c r="D7355"/>
      <c r="E7355" s="10"/>
      <c r="F7355" s="10"/>
      <c r="G7355" s="10"/>
      <c r="H7355" s="10"/>
      <c r="I7355" s="10"/>
      <c r="J7355" s="10"/>
      <c r="K7355" s="11"/>
      <c r="L7355" s="11"/>
      <c r="M7355" s="12"/>
      <c r="N7355" s="12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  <c r="AR7355" s="12"/>
      <c r="AS7355" s="12"/>
      <c r="AT7355" s="12"/>
      <c r="AU7355" s="12"/>
      <c r="AV7355" s="12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12"/>
      <c r="BG7355" s="12"/>
      <c r="BH7355" s="12"/>
      <c r="BI7355" s="12"/>
      <c r="BJ7355" s="13"/>
      <c r="BK7355" s="13"/>
      <c r="BL7355" s="13"/>
      <c r="BM7355" s="13"/>
      <c r="BN7355" s="13"/>
    </row>
    <row r="7356" spans="4:66" x14ac:dyDescent="0.25">
      <c r="D7356"/>
      <c r="E7356" s="10"/>
      <c r="F7356" s="10"/>
      <c r="G7356" s="10"/>
      <c r="H7356" s="10"/>
      <c r="I7356" s="10"/>
      <c r="J7356" s="10"/>
      <c r="K7356" s="11"/>
      <c r="L7356" s="11"/>
      <c r="M7356" s="12"/>
      <c r="N7356" s="12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  <c r="AR7356" s="12"/>
      <c r="AS7356" s="12"/>
      <c r="AT7356" s="12"/>
      <c r="AU7356" s="12"/>
      <c r="AV7356" s="12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12"/>
      <c r="BG7356" s="12"/>
      <c r="BH7356" s="12"/>
      <c r="BI7356" s="12"/>
      <c r="BJ7356" s="13"/>
      <c r="BK7356" s="13"/>
      <c r="BL7356" s="13"/>
      <c r="BM7356" s="13"/>
      <c r="BN7356" s="13"/>
    </row>
    <row r="7357" spans="4:66" x14ac:dyDescent="0.25">
      <c r="D7357"/>
      <c r="E7357" s="10"/>
      <c r="F7357" s="10"/>
      <c r="G7357" s="10"/>
      <c r="H7357" s="10"/>
      <c r="I7357" s="10"/>
      <c r="J7357" s="10"/>
      <c r="K7357" s="11"/>
      <c r="L7357" s="11"/>
      <c r="M7357" s="12"/>
      <c r="N7357" s="12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  <c r="AR7357" s="12"/>
      <c r="AS7357" s="12"/>
      <c r="AT7357" s="12"/>
      <c r="AU7357" s="12"/>
      <c r="AV7357" s="12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12"/>
      <c r="BG7357" s="12"/>
      <c r="BH7357" s="12"/>
      <c r="BI7357" s="12"/>
      <c r="BJ7357" s="13"/>
      <c r="BK7357" s="13"/>
      <c r="BL7357" s="13"/>
      <c r="BM7357" s="13"/>
      <c r="BN7357" s="13"/>
    </row>
    <row r="7358" spans="4:66" x14ac:dyDescent="0.25">
      <c r="D7358"/>
      <c r="E7358" s="10"/>
      <c r="F7358" s="10"/>
      <c r="G7358" s="10"/>
      <c r="H7358" s="10"/>
      <c r="I7358" s="10"/>
      <c r="J7358" s="10"/>
      <c r="K7358" s="11"/>
      <c r="L7358" s="11"/>
      <c r="M7358" s="12"/>
      <c r="N7358" s="12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  <c r="AR7358" s="12"/>
      <c r="AS7358" s="12"/>
      <c r="AT7358" s="12"/>
      <c r="AU7358" s="12"/>
      <c r="AV7358" s="12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12"/>
      <c r="BG7358" s="12"/>
      <c r="BH7358" s="12"/>
      <c r="BI7358" s="12"/>
      <c r="BJ7358" s="13"/>
      <c r="BK7358" s="13"/>
      <c r="BL7358" s="13"/>
      <c r="BM7358" s="13"/>
      <c r="BN7358" s="13"/>
    </row>
    <row r="7359" spans="4:66" x14ac:dyDescent="0.25">
      <c r="D7359"/>
      <c r="E7359" s="10"/>
      <c r="F7359" s="10"/>
      <c r="G7359" s="10"/>
      <c r="H7359" s="10"/>
      <c r="I7359" s="10"/>
      <c r="J7359" s="10"/>
      <c r="K7359" s="11"/>
      <c r="L7359" s="11"/>
      <c r="M7359" s="12"/>
      <c r="N7359" s="12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  <c r="AR7359" s="12"/>
      <c r="AS7359" s="12"/>
      <c r="AT7359" s="12"/>
      <c r="AU7359" s="12"/>
      <c r="AV7359" s="12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12"/>
      <c r="BG7359" s="12"/>
      <c r="BH7359" s="12"/>
      <c r="BI7359" s="12"/>
      <c r="BJ7359" s="13"/>
      <c r="BK7359" s="13"/>
      <c r="BL7359" s="13"/>
      <c r="BM7359" s="13"/>
      <c r="BN7359" s="13"/>
    </row>
    <row r="7360" spans="4:66" x14ac:dyDescent="0.25">
      <c r="D7360"/>
      <c r="E7360" s="10"/>
      <c r="F7360" s="10"/>
      <c r="G7360" s="10"/>
      <c r="H7360" s="10"/>
      <c r="I7360" s="10"/>
      <c r="J7360" s="10"/>
      <c r="K7360" s="11"/>
      <c r="L7360" s="11"/>
      <c r="M7360" s="12"/>
      <c r="N7360" s="12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  <c r="AR7360" s="12"/>
      <c r="AS7360" s="12"/>
      <c r="AT7360" s="12"/>
      <c r="AU7360" s="12"/>
      <c r="AV7360" s="12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12"/>
      <c r="BG7360" s="12"/>
      <c r="BH7360" s="12"/>
      <c r="BI7360" s="12"/>
      <c r="BJ7360" s="13"/>
      <c r="BK7360" s="13"/>
      <c r="BL7360" s="13"/>
      <c r="BM7360" s="13"/>
      <c r="BN7360" s="13"/>
    </row>
    <row r="7361" spans="4:66" x14ac:dyDescent="0.25">
      <c r="D7361"/>
      <c r="E7361" s="10"/>
      <c r="F7361" s="10"/>
      <c r="G7361" s="10"/>
      <c r="H7361" s="10"/>
      <c r="I7361" s="10"/>
      <c r="J7361" s="10"/>
      <c r="K7361" s="11"/>
      <c r="L7361" s="11"/>
      <c r="M7361" s="12"/>
      <c r="N7361" s="12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  <c r="AR7361" s="12"/>
      <c r="AS7361" s="12"/>
      <c r="AT7361" s="12"/>
      <c r="AU7361" s="12"/>
      <c r="AV7361" s="12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12"/>
      <c r="BG7361" s="12"/>
      <c r="BH7361" s="12"/>
      <c r="BI7361" s="12"/>
      <c r="BJ7361" s="13"/>
      <c r="BK7361" s="13"/>
      <c r="BL7361" s="13"/>
      <c r="BM7361" s="13"/>
      <c r="BN7361" s="13"/>
    </row>
    <row r="7362" spans="4:66" x14ac:dyDescent="0.25">
      <c r="D7362"/>
      <c r="E7362" s="10"/>
      <c r="F7362" s="10"/>
      <c r="G7362" s="10"/>
      <c r="H7362" s="10"/>
      <c r="I7362" s="10"/>
      <c r="J7362" s="10"/>
      <c r="K7362" s="11"/>
      <c r="L7362" s="11"/>
      <c r="M7362" s="12"/>
      <c r="N7362" s="12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  <c r="AR7362" s="12"/>
      <c r="AS7362" s="12"/>
      <c r="AT7362" s="12"/>
      <c r="AU7362" s="12"/>
      <c r="AV7362" s="12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12"/>
      <c r="BG7362" s="12"/>
      <c r="BH7362" s="12"/>
      <c r="BI7362" s="12"/>
      <c r="BJ7362" s="13"/>
      <c r="BK7362" s="13"/>
      <c r="BL7362" s="13"/>
      <c r="BM7362" s="13"/>
      <c r="BN7362" s="13"/>
    </row>
    <row r="7363" spans="4:66" x14ac:dyDescent="0.25">
      <c r="D7363"/>
      <c r="E7363" s="10"/>
      <c r="F7363" s="10"/>
      <c r="G7363" s="10"/>
      <c r="H7363" s="10"/>
      <c r="I7363" s="10"/>
      <c r="J7363" s="10"/>
      <c r="K7363" s="11"/>
      <c r="L7363" s="11"/>
      <c r="M7363" s="12"/>
      <c r="N7363" s="12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  <c r="AR7363" s="12"/>
      <c r="AS7363" s="12"/>
      <c r="AT7363" s="12"/>
      <c r="AU7363" s="12"/>
      <c r="AV7363" s="12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12"/>
      <c r="BG7363" s="12"/>
      <c r="BH7363" s="12"/>
      <c r="BI7363" s="12"/>
      <c r="BJ7363" s="13"/>
      <c r="BK7363" s="13"/>
      <c r="BL7363" s="13"/>
      <c r="BM7363" s="13"/>
      <c r="BN7363" s="13"/>
    </row>
    <row r="7364" spans="4:66" x14ac:dyDescent="0.25">
      <c r="D7364"/>
      <c r="E7364" s="10"/>
      <c r="F7364" s="10"/>
      <c r="G7364" s="10"/>
      <c r="H7364" s="10"/>
      <c r="I7364" s="10"/>
      <c r="J7364" s="10"/>
      <c r="K7364" s="11"/>
      <c r="L7364" s="11"/>
      <c r="M7364" s="12"/>
      <c r="N7364" s="12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  <c r="AR7364" s="12"/>
      <c r="AS7364" s="12"/>
      <c r="AT7364" s="12"/>
      <c r="AU7364" s="12"/>
      <c r="AV7364" s="12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12"/>
      <c r="BG7364" s="12"/>
      <c r="BH7364" s="12"/>
      <c r="BI7364" s="12"/>
      <c r="BJ7364" s="13"/>
      <c r="BK7364" s="13"/>
      <c r="BL7364" s="13"/>
      <c r="BM7364" s="13"/>
      <c r="BN7364" s="13"/>
    </row>
    <row r="7365" spans="4:66" x14ac:dyDescent="0.25">
      <c r="D7365"/>
      <c r="E7365" s="10"/>
      <c r="F7365" s="10"/>
      <c r="G7365" s="10"/>
      <c r="H7365" s="10"/>
      <c r="I7365" s="10"/>
      <c r="J7365" s="10"/>
      <c r="K7365" s="11"/>
      <c r="L7365" s="11"/>
      <c r="M7365" s="12"/>
      <c r="N7365" s="12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  <c r="AR7365" s="12"/>
      <c r="AS7365" s="12"/>
      <c r="AT7365" s="12"/>
      <c r="AU7365" s="12"/>
      <c r="AV7365" s="12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12"/>
      <c r="BG7365" s="12"/>
      <c r="BH7365" s="12"/>
      <c r="BI7365" s="12"/>
      <c r="BJ7365" s="13"/>
      <c r="BK7365" s="13"/>
      <c r="BL7365" s="13"/>
      <c r="BM7365" s="13"/>
      <c r="BN7365" s="13"/>
    </row>
    <row r="7366" spans="4:66" x14ac:dyDescent="0.25">
      <c r="D7366"/>
      <c r="E7366" s="10"/>
      <c r="F7366" s="10"/>
      <c r="G7366" s="10"/>
      <c r="H7366" s="10"/>
      <c r="I7366" s="10"/>
      <c r="J7366" s="10"/>
      <c r="K7366" s="11"/>
      <c r="L7366" s="11"/>
      <c r="M7366" s="12"/>
      <c r="N7366" s="12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  <c r="AR7366" s="12"/>
      <c r="AS7366" s="12"/>
      <c r="AT7366" s="12"/>
      <c r="AU7366" s="12"/>
      <c r="AV7366" s="12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12"/>
      <c r="BG7366" s="12"/>
      <c r="BH7366" s="12"/>
      <c r="BI7366" s="12"/>
      <c r="BJ7366" s="13"/>
      <c r="BK7366" s="13"/>
      <c r="BL7366" s="13"/>
      <c r="BM7366" s="13"/>
      <c r="BN7366" s="13"/>
    </row>
    <row r="7367" spans="4:66" x14ac:dyDescent="0.25">
      <c r="D7367"/>
      <c r="E7367" s="10"/>
      <c r="F7367" s="10"/>
      <c r="G7367" s="10"/>
      <c r="H7367" s="10"/>
      <c r="I7367" s="10"/>
      <c r="J7367" s="10"/>
      <c r="K7367" s="11"/>
      <c r="L7367" s="11"/>
      <c r="M7367" s="12"/>
      <c r="N7367" s="12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  <c r="AR7367" s="12"/>
      <c r="AS7367" s="12"/>
      <c r="AT7367" s="12"/>
      <c r="AU7367" s="12"/>
      <c r="AV7367" s="12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12"/>
      <c r="BG7367" s="12"/>
      <c r="BH7367" s="12"/>
      <c r="BI7367" s="12"/>
      <c r="BJ7367" s="13"/>
      <c r="BK7367" s="13"/>
      <c r="BL7367" s="13"/>
      <c r="BM7367" s="13"/>
      <c r="BN7367" s="13"/>
    </row>
    <row r="7368" spans="4:66" x14ac:dyDescent="0.25">
      <c r="D7368"/>
      <c r="E7368" s="10"/>
      <c r="F7368" s="10"/>
      <c r="G7368" s="10"/>
      <c r="H7368" s="10"/>
      <c r="I7368" s="10"/>
      <c r="J7368" s="10"/>
      <c r="K7368" s="11"/>
      <c r="L7368" s="11"/>
      <c r="M7368" s="12"/>
      <c r="N7368" s="12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  <c r="AR7368" s="12"/>
      <c r="AS7368" s="12"/>
      <c r="AT7368" s="12"/>
      <c r="AU7368" s="12"/>
      <c r="AV7368" s="12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12"/>
      <c r="BG7368" s="12"/>
      <c r="BH7368" s="12"/>
      <c r="BI7368" s="12"/>
      <c r="BJ7368" s="13"/>
      <c r="BK7368" s="13"/>
      <c r="BL7368" s="13"/>
      <c r="BM7368" s="13"/>
      <c r="BN7368" s="13"/>
    </row>
    <row r="7369" spans="4:66" x14ac:dyDescent="0.25">
      <c r="D7369"/>
      <c r="E7369" s="10"/>
      <c r="F7369" s="10"/>
      <c r="G7369" s="10"/>
      <c r="H7369" s="10"/>
      <c r="I7369" s="10"/>
      <c r="J7369" s="10"/>
      <c r="K7369" s="11"/>
      <c r="L7369" s="11"/>
      <c r="M7369" s="12"/>
      <c r="N7369" s="12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  <c r="AR7369" s="12"/>
      <c r="AS7369" s="12"/>
      <c r="AT7369" s="12"/>
      <c r="AU7369" s="12"/>
      <c r="AV7369" s="12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12"/>
      <c r="BG7369" s="12"/>
      <c r="BH7369" s="12"/>
      <c r="BI7369" s="12"/>
      <c r="BJ7369" s="13"/>
      <c r="BK7369" s="13"/>
      <c r="BL7369" s="13"/>
      <c r="BM7369" s="13"/>
      <c r="BN7369" s="13"/>
    </row>
    <row r="7370" spans="4:66" x14ac:dyDescent="0.25">
      <c r="D7370"/>
      <c r="E7370" s="10"/>
      <c r="F7370" s="10"/>
      <c r="G7370" s="10"/>
      <c r="H7370" s="10"/>
      <c r="I7370" s="10"/>
      <c r="J7370" s="10"/>
      <c r="K7370" s="11"/>
      <c r="L7370" s="11"/>
      <c r="M7370" s="12"/>
      <c r="N7370" s="12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  <c r="AR7370" s="12"/>
      <c r="AS7370" s="12"/>
      <c r="AT7370" s="12"/>
      <c r="AU7370" s="12"/>
      <c r="AV7370" s="12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12"/>
      <c r="BG7370" s="12"/>
      <c r="BH7370" s="12"/>
      <c r="BI7370" s="12"/>
      <c r="BJ7370" s="13"/>
      <c r="BK7370" s="13"/>
      <c r="BL7370" s="13"/>
      <c r="BM7370" s="13"/>
      <c r="BN7370" s="13"/>
    </row>
    <row r="7371" spans="4:66" x14ac:dyDescent="0.25">
      <c r="D7371"/>
      <c r="E7371" s="10"/>
      <c r="F7371" s="10"/>
      <c r="G7371" s="10"/>
      <c r="H7371" s="10"/>
      <c r="I7371" s="10"/>
      <c r="J7371" s="10"/>
      <c r="K7371" s="11"/>
      <c r="L7371" s="11"/>
      <c r="M7371" s="12"/>
      <c r="N7371" s="12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  <c r="AR7371" s="12"/>
      <c r="AS7371" s="12"/>
      <c r="AT7371" s="12"/>
      <c r="AU7371" s="12"/>
      <c r="AV7371" s="12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12"/>
      <c r="BG7371" s="12"/>
      <c r="BH7371" s="12"/>
      <c r="BI7371" s="12"/>
      <c r="BJ7371" s="13"/>
      <c r="BK7371" s="13"/>
      <c r="BL7371" s="13"/>
      <c r="BM7371" s="13"/>
      <c r="BN7371" s="13"/>
    </row>
    <row r="7372" spans="4:66" x14ac:dyDescent="0.25">
      <c r="D7372"/>
      <c r="E7372" s="10"/>
      <c r="F7372" s="10"/>
      <c r="G7372" s="10"/>
      <c r="H7372" s="10"/>
      <c r="I7372" s="10"/>
      <c r="J7372" s="10"/>
      <c r="K7372" s="11"/>
      <c r="L7372" s="11"/>
      <c r="M7372" s="12"/>
      <c r="N7372" s="12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  <c r="AR7372" s="12"/>
      <c r="AS7372" s="12"/>
      <c r="AT7372" s="12"/>
      <c r="AU7372" s="12"/>
      <c r="AV7372" s="12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12"/>
      <c r="BG7372" s="12"/>
      <c r="BH7372" s="12"/>
      <c r="BI7372" s="12"/>
      <c r="BJ7372" s="13"/>
      <c r="BK7372" s="13"/>
      <c r="BL7372" s="13"/>
      <c r="BM7372" s="13"/>
      <c r="BN7372" s="13"/>
    </row>
    <row r="7373" spans="4:66" x14ac:dyDescent="0.25">
      <c r="D7373"/>
      <c r="E7373" s="10"/>
      <c r="F7373" s="10"/>
      <c r="G7373" s="10"/>
      <c r="H7373" s="10"/>
      <c r="I7373" s="10"/>
      <c r="J7373" s="10"/>
      <c r="K7373" s="11"/>
      <c r="L7373" s="11"/>
      <c r="M7373" s="12"/>
      <c r="N7373" s="12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  <c r="AR7373" s="12"/>
      <c r="AS7373" s="12"/>
      <c r="AT7373" s="12"/>
      <c r="AU7373" s="12"/>
      <c r="AV7373" s="12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12"/>
      <c r="BG7373" s="12"/>
      <c r="BH7373" s="12"/>
      <c r="BI7373" s="12"/>
      <c r="BJ7373" s="13"/>
      <c r="BK7373" s="13"/>
      <c r="BL7373" s="13"/>
      <c r="BM7373" s="13"/>
      <c r="BN7373" s="13"/>
    </row>
    <row r="7374" spans="4:66" x14ac:dyDescent="0.25">
      <c r="D7374"/>
      <c r="E7374" s="10"/>
      <c r="F7374" s="10"/>
      <c r="G7374" s="10"/>
      <c r="H7374" s="10"/>
      <c r="I7374" s="10"/>
      <c r="J7374" s="10"/>
      <c r="K7374" s="11"/>
      <c r="L7374" s="11"/>
      <c r="M7374" s="12"/>
      <c r="N7374" s="12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  <c r="AR7374" s="12"/>
      <c r="AS7374" s="12"/>
      <c r="AT7374" s="12"/>
      <c r="AU7374" s="12"/>
      <c r="AV7374" s="12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12"/>
      <c r="BG7374" s="12"/>
      <c r="BH7374" s="12"/>
      <c r="BI7374" s="12"/>
      <c r="BJ7374" s="13"/>
      <c r="BK7374" s="13"/>
      <c r="BL7374" s="13"/>
      <c r="BM7374" s="13"/>
      <c r="BN7374" s="13"/>
    </row>
    <row r="7375" spans="4:66" x14ac:dyDescent="0.25">
      <c r="D7375"/>
      <c r="E7375" s="10"/>
      <c r="F7375" s="10"/>
      <c r="G7375" s="10"/>
      <c r="H7375" s="10"/>
      <c r="I7375" s="10"/>
      <c r="J7375" s="10"/>
      <c r="K7375" s="11"/>
      <c r="L7375" s="11"/>
      <c r="M7375" s="12"/>
      <c r="N7375" s="12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  <c r="AR7375" s="12"/>
      <c r="AS7375" s="12"/>
      <c r="AT7375" s="12"/>
      <c r="AU7375" s="12"/>
      <c r="AV7375" s="12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12"/>
      <c r="BG7375" s="12"/>
      <c r="BH7375" s="12"/>
      <c r="BI7375" s="12"/>
      <c r="BJ7375" s="13"/>
      <c r="BK7375" s="13"/>
      <c r="BL7375" s="13"/>
      <c r="BM7375" s="13"/>
      <c r="BN7375" s="13"/>
    </row>
    <row r="7376" spans="4:66" x14ac:dyDescent="0.25">
      <c r="D7376"/>
      <c r="E7376" s="10"/>
      <c r="F7376" s="10"/>
      <c r="G7376" s="10"/>
      <c r="H7376" s="10"/>
      <c r="I7376" s="10"/>
      <c r="J7376" s="10"/>
      <c r="K7376" s="11"/>
      <c r="L7376" s="11"/>
      <c r="M7376" s="12"/>
      <c r="N7376" s="12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  <c r="AR7376" s="12"/>
      <c r="AS7376" s="12"/>
      <c r="AT7376" s="12"/>
      <c r="AU7376" s="12"/>
      <c r="AV7376" s="12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12"/>
      <c r="BG7376" s="12"/>
      <c r="BH7376" s="12"/>
      <c r="BI7376" s="12"/>
      <c r="BJ7376" s="13"/>
      <c r="BK7376" s="13"/>
      <c r="BL7376" s="13"/>
      <c r="BM7376" s="13"/>
      <c r="BN7376" s="13"/>
    </row>
    <row r="7377" spans="4:66" x14ac:dyDescent="0.25">
      <c r="D7377"/>
      <c r="E7377" s="10"/>
      <c r="F7377" s="10"/>
      <c r="G7377" s="10"/>
      <c r="H7377" s="10"/>
      <c r="I7377" s="10"/>
      <c r="J7377" s="10"/>
      <c r="K7377" s="11"/>
      <c r="L7377" s="11"/>
      <c r="M7377" s="12"/>
      <c r="N7377" s="12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  <c r="AR7377" s="12"/>
      <c r="AS7377" s="12"/>
      <c r="AT7377" s="12"/>
      <c r="AU7377" s="12"/>
      <c r="AV7377" s="12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12"/>
      <c r="BG7377" s="12"/>
      <c r="BH7377" s="12"/>
      <c r="BI7377" s="12"/>
      <c r="BJ7377" s="13"/>
      <c r="BK7377" s="13"/>
      <c r="BL7377" s="13"/>
      <c r="BM7377" s="13"/>
      <c r="BN7377" s="13"/>
    </row>
    <row r="7378" spans="4:66" x14ac:dyDescent="0.25">
      <c r="D7378"/>
      <c r="E7378" s="10"/>
      <c r="F7378" s="10"/>
      <c r="G7378" s="10"/>
      <c r="H7378" s="10"/>
      <c r="I7378" s="10"/>
      <c r="J7378" s="10"/>
      <c r="K7378" s="11"/>
      <c r="L7378" s="11"/>
      <c r="M7378" s="12"/>
      <c r="N7378" s="12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  <c r="AR7378" s="12"/>
      <c r="AS7378" s="12"/>
      <c r="AT7378" s="12"/>
      <c r="AU7378" s="12"/>
      <c r="AV7378" s="12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12"/>
      <c r="BG7378" s="12"/>
      <c r="BH7378" s="12"/>
      <c r="BI7378" s="12"/>
      <c r="BJ7378" s="13"/>
      <c r="BK7378" s="13"/>
      <c r="BL7378" s="13"/>
      <c r="BM7378" s="13"/>
      <c r="BN7378" s="13"/>
    </row>
    <row r="7379" spans="4:66" x14ac:dyDescent="0.25">
      <c r="D7379"/>
      <c r="E7379" s="10"/>
      <c r="F7379" s="10"/>
      <c r="G7379" s="10"/>
      <c r="H7379" s="10"/>
      <c r="I7379" s="10"/>
      <c r="J7379" s="10"/>
      <c r="K7379" s="11"/>
      <c r="L7379" s="11"/>
      <c r="M7379" s="12"/>
      <c r="N7379" s="12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  <c r="AR7379" s="12"/>
      <c r="AS7379" s="12"/>
      <c r="AT7379" s="12"/>
      <c r="AU7379" s="12"/>
      <c r="AV7379" s="12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12"/>
      <c r="BG7379" s="12"/>
      <c r="BH7379" s="12"/>
      <c r="BI7379" s="12"/>
      <c r="BJ7379" s="13"/>
      <c r="BK7379" s="13"/>
      <c r="BL7379" s="13"/>
      <c r="BM7379" s="13"/>
      <c r="BN7379" s="13"/>
    </row>
    <row r="7380" spans="4:66" x14ac:dyDescent="0.25">
      <c r="D7380"/>
      <c r="E7380" s="10"/>
      <c r="F7380" s="10"/>
      <c r="G7380" s="10"/>
      <c r="H7380" s="10"/>
      <c r="I7380" s="10"/>
      <c r="J7380" s="10"/>
      <c r="K7380" s="11"/>
      <c r="L7380" s="11"/>
      <c r="M7380" s="12"/>
      <c r="N7380" s="12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  <c r="AR7380" s="12"/>
      <c r="AS7380" s="12"/>
      <c r="AT7380" s="12"/>
      <c r="AU7380" s="12"/>
      <c r="AV7380" s="12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12"/>
      <c r="BG7380" s="12"/>
      <c r="BH7380" s="12"/>
      <c r="BI7380" s="12"/>
      <c r="BJ7380" s="13"/>
      <c r="BK7380" s="13"/>
      <c r="BL7380" s="13"/>
      <c r="BM7380" s="13"/>
      <c r="BN7380" s="13"/>
    </row>
    <row r="7381" spans="4:66" x14ac:dyDescent="0.25">
      <c r="D7381"/>
      <c r="E7381" s="10"/>
      <c r="F7381" s="10"/>
      <c r="G7381" s="10"/>
      <c r="H7381" s="10"/>
      <c r="I7381" s="10"/>
      <c r="J7381" s="10"/>
      <c r="K7381" s="11"/>
      <c r="L7381" s="11"/>
      <c r="M7381" s="12"/>
      <c r="N7381" s="12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  <c r="AR7381" s="12"/>
      <c r="AS7381" s="12"/>
      <c r="AT7381" s="12"/>
      <c r="AU7381" s="12"/>
      <c r="AV7381" s="12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12"/>
      <c r="BG7381" s="12"/>
      <c r="BH7381" s="12"/>
      <c r="BI7381" s="12"/>
      <c r="BJ7381" s="13"/>
      <c r="BK7381" s="13"/>
      <c r="BL7381" s="13"/>
      <c r="BM7381" s="13"/>
      <c r="BN7381" s="13"/>
    </row>
    <row r="7382" spans="4:66" x14ac:dyDescent="0.25">
      <c r="D7382"/>
      <c r="E7382" s="10"/>
      <c r="F7382" s="10"/>
      <c r="G7382" s="10"/>
      <c r="H7382" s="10"/>
      <c r="I7382" s="10"/>
      <c r="J7382" s="10"/>
      <c r="K7382" s="11"/>
      <c r="L7382" s="11"/>
      <c r="M7382" s="12"/>
      <c r="N7382" s="12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  <c r="AR7382" s="12"/>
      <c r="AS7382" s="12"/>
      <c r="AT7382" s="12"/>
      <c r="AU7382" s="12"/>
      <c r="AV7382" s="12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12"/>
      <c r="BG7382" s="12"/>
      <c r="BH7382" s="12"/>
      <c r="BI7382" s="12"/>
      <c r="BJ7382" s="13"/>
      <c r="BK7382" s="13"/>
      <c r="BL7382" s="13"/>
      <c r="BM7382" s="13"/>
      <c r="BN7382" s="13"/>
    </row>
    <row r="7383" spans="4:66" x14ac:dyDescent="0.25">
      <c r="D7383"/>
      <c r="E7383" s="10"/>
      <c r="F7383" s="10"/>
      <c r="G7383" s="10"/>
      <c r="H7383" s="10"/>
      <c r="I7383" s="10"/>
      <c r="J7383" s="10"/>
      <c r="K7383" s="11"/>
      <c r="L7383" s="11"/>
      <c r="M7383" s="12"/>
      <c r="N7383" s="12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  <c r="AR7383" s="12"/>
      <c r="AS7383" s="12"/>
      <c r="AT7383" s="12"/>
      <c r="AU7383" s="12"/>
      <c r="AV7383" s="12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12"/>
      <c r="BG7383" s="12"/>
      <c r="BH7383" s="12"/>
      <c r="BI7383" s="12"/>
      <c r="BJ7383" s="13"/>
      <c r="BK7383" s="13"/>
      <c r="BL7383" s="13"/>
      <c r="BM7383" s="13"/>
      <c r="BN7383" s="13"/>
    </row>
    <row r="7384" spans="4:66" x14ac:dyDescent="0.25">
      <c r="D7384"/>
      <c r="E7384" s="10"/>
      <c r="F7384" s="10"/>
      <c r="G7384" s="10"/>
      <c r="H7384" s="10"/>
      <c r="I7384" s="10"/>
      <c r="J7384" s="10"/>
      <c r="K7384" s="11"/>
      <c r="L7384" s="11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  <c r="AR7384" s="12"/>
      <c r="AS7384" s="12"/>
      <c r="AT7384" s="12"/>
      <c r="AU7384" s="12"/>
      <c r="AV7384" s="12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12"/>
      <c r="BG7384" s="12"/>
      <c r="BH7384" s="12"/>
      <c r="BI7384" s="12"/>
      <c r="BJ7384" s="13"/>
      <c r="BK7384" s="13"/>
      <c r="BL7384" s="13"/>
      <c r="BM7384" s="13"/>
      <c r="BN7384" s="13"/>
    </row>
    <row r="7385" spans="4:66" x14ac:dyDescent="0.25">
      <c r="D7385"/>
      <c r="E7385" s="10"/>
      <c r="F7385" s="10"/>
      <c r="G7385" s="10"/>
      <c r="H7385" s="10"/>
      <c r="I7385" s="10"/>
      <c r="J7385" s="10"/>
      <c r="K7385" s="11"/>
      <c r="L7385" s="11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  <c r="AR7385" s="12"/>
      <c r="AS7385" s="12"/>
      <c r="AT7385" s="12"/>
      <c r="AU7385" s="12"/>
      <c r="AV7385" s="12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12"/>
      <c r="BG7385" s="12"/>
      <c r="BH7385" s="12"/>
      <c r="BI7385" s="12"/>
      <c r="BJ7385" s="13"/>
      <c r="BK7385" s="13"/>
      <c r="BL7385" s="13"/>
      <c r="BM7385" s="13"/>
      <c r="BN7385" s="13"/>
    </row>
    <row r="7386" spans="4:66" x14ac:dyDescent="0.25">
      <c r="D7386"/>
      <c r="E7386" s="10"/>
      <c r="F7386" s="10"/>
      <c r="G7386" s="10"/>
      <c r="H7386" s="10"/>
      <c r="I7386" s="10"/>
      <c r="J7386" s="10"/>
      <c r="K7386" s="11"/>
      <c r="L7386" s="11"/>
      <c r="M7386" s="12"/>
      <c r="N7386" s="12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  <c r="AR7386" s="12"/>
      <c r="AS7386" s="12"/>
      <c r="AT7386" s="12"/>
      <c r="AU7386" s="12"/>
      <c r="AV7386" s="12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12"/>
      <c r="BG7386" s="12"/>
      <c r="BH7386" s="12"/>
      <c r="BI7386" s="12"/>
      <c r="BJ7386" s="13"/>
      <c r="BK7386" s="13"/>
      <c r="BL7386" s="13"/>
      <c r="BM7386" s="13"/>
      <c r="BN7386" s="13"/>
    </row>
    <row r="7387" spans="4:66" x14ac:dyDescent="0.25">
      <c r="D7387"/>
      <c r="E7387" s="10"/>
      <c r="F7387" s="10"/>
      <c r="G7387" s="10"/>
      <c r="H7387" s="10"/>
      <c r="I7387" s="10"/>
      <c r="J7387" s="10"/>
      <c r="K7387" s="11"/>
      <c r="L7387" s="11"/>
      <c r="M7387" s="12"/>
      <c r="N7387" s="12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  <c r="AR7387" s="12"/>
      <c r="AS7387" s="12"/>
      <c r="AT7387" s="12"/>
      <c r="AU7387" s="12"/>
      <c r="AV7387" s="12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12"/>
      <c r="BG7387" s="12"/>
      <c r="BH7387" s="12"/>
      <c r="BI7387" s="12"/>
      <c r="BJ7387" s="13"/>
      <c r="BK7387" s="13"/>
      <c r="BL7387" s="13"/>
      <c r="BM7387" s="13"/>
      <c r="BN7387" s="13"/>
    </row>
    <row r="7388" spans="4:66" x14ac:dyDescent="0.25">
      <c r="D7388"/>
      <c r="E7388" s="10"/>
      <c r="F7388" s="10"/>
      <c r="G7388" s="10"/>
      <c r="H7388" s="10"/>
      <c r="I7388" s="10"/>
      <c r="J7388" s="10"/>
      <c r="K7388" s="11"/>
      <c r="L7388" s="11"/>
      <c r="M7388" s="12"/>
      <c r="N7388" s="12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  <c r="AR7388" s="12"/>
      <c r="AS7388" s="12"/>
      <c r="AT7388" s="12"/>
      <c r="AU7388" s="12"/>
      <c r="AV7388" s="12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12"/>
      <c r="BG7388" s="12"/>
      <c r="BH7388" s="12"/>
      <c r="BI7388" s="12"/>
      <c r="BJ7388" s="13"/>
      <c r="BK7388" s="13"/>
      <c r="BL7388" s="13"/>
      <c r="BM7388" s="13"/>
      <c r="BN7388" s="13"/>
    </row>
    <row r="7389" spans="4:66" x14ac:dyDescent="0.25">
      <c r="D7389"/>
      <c r="E7389" s="10"/>
      <c r="F7389" s="10"/>
      <c r="G7389" s="10"/>
      <c r="H7389" s="10"/>
      <c r="I7389" s="10"/>
      <c r="J7389" s="10"/>
      <c r="K7389" s="11"/>
      <c r="L7389" s="11"/>
      <c r="M7389" s="12"/>
      <c r="N7389" s="12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  <c r="AR7389" s="12"/>
      <c r="AS7389" s="12"/>
      <c r="AT7389" s="12"/>
      <c r="AU7389" s="12"/>
      <c r="AV7389" s="12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12"/>
      <c r="BG7389" s="12"/>
      <c r="BH7389" s="12"/>
      <c r="BI7389" s="12"/>
      <c r="BJ7389" s="13"/>
      <c r="BK7389" s="13"/>
      <c r="BL7389" s="13"/>
      <c r="BM7389" s="13"/>
      <c r="BN7389" s="13"/>
    </row>
    <row r="7390" spans="4:66" x14ac:dyDescent="0.25">
      <c r="D7390"/>
      <c r="E7390" s="10"/>
      <c r="F7390" s="10"/>
      <c r="G7390" s="10"/>
      <c r="H7390" s="10"/>
      <c r="I7390" s="10"/>
      <c r="J7390" s="10"/>
      <c r="K7390" s="11"/>
      <c r="L7390" s="11"/>
      <c r="M7390" s="12"/>
      <c r="N7390" s="12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  <c r="AR7390" s="12"/>
      <c r="AS7390" s="12"/>
      <c r="AT7390" s="12"/>
      <c r="AU7390" s="12"/>
      <c r="AV7390" s="12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12"/>
      <c r="BG7390" s="12"/>
      <c r="BH7390" s="12"/>
      <c r="BI7390" s="12"/>
      <c r="BJ7390" s="13"/>
      <c r="BK7390" s="13"/>
      <c r="BL7390" s="13"/>
      <c r="BM7390" s="13"/>
      <c r="BN7390" s="13"/>
    </row>
    <row r="7391" spans="4:66" x14ac:dyDescent="0.25">
      <c r="D7391"/>
      <c r="E7391" s="10"/>
      <c r="F7391" s="10"/>
      <c r="G7391" s="10"/>
      <c r="H7391" s="10"/>
      <c r="I7391" s="10"/>
      <c r="J7391" s="10"/>
      <c r="K7391" s="11"/>
      <c r="L7391" s="11"/>
      <c r="M7391" s="12"/>
      <c r="N7391" s="12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  <c r="AR7391" s="12"/>
      <c r="AS7391" s="12"/>
      <c r="AT7391" s="12"/>
      <c r="AU7391" s="12"/>
      <c r="AV7391" s="12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12"/>
      <c r="BG7391" s="12"/>
      <c r="BH7391" s="12"/>
      <c r="BI7391" s="12"/>
      <c r="BJ7391" s="13"/>
      <c r="BK7391" s="13"/>
      <c r="BL7391" s="13"/>
      <c r="BM7391" s="13"/>
      <c r="BN7391" s="13"/>
    </row>
    <row r="7392" spans="4:66" x14ac:dyDescent="0.25">
      <c r="D7392"/>
      <c r="E7392" s="10"/>
      <c r="F7392" s="10"/>
      <c r="G7392" s="10"/>
      <c r="H7392" s="10"/>
      <c r="I7392" s="10"/>
      <c r="J7392" s="10"/>
      <c r="K7392" s="11"/>
      <c r="L7392" s="11"/>
      <c r="M7392" s="12"/>
      <c r="N7392" s="12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  <c r="AR7392" s="12"/>
      <c r="AS7392" s="12"/>
      <c r="AT7392" s="12"/>
      <c r="AU7392" s="12"/>
      <c r="AV7392" s="12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12"/>
      <c r="BG7392" s="12"/>
      <c r="BH7392" s="12"/>
      <c r="BI7392" s="12"/>
      <c r="BJ7392" s="13"/>
      <c r="BK7392" s="13"/>
      <c r="BL7392" s="13"/>
      <c r="BM7392" s="13"/>
      <c r="BN7392" s="13"/>
    </row>
    <row r="7393" spans="4:66" x14ac:dyDescent="0.25">
      <c r="D7393"/>
      <c r="E7393" s="10"/>
      <c r="F7393" s="10"/>
      <c r="G7393" s="10"/>
      <c r="H7393" s="10"/>
      <c r="I7393" s="10"/>
      <c r="J7393" s="10"/>
      <c r="K7393" s="11"/>
      <c r="L7393" s="11"/>
      <c r="M7393" s="12"/>
      <c r="N7393" s="12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  <c r="AR7393" s="12"/>
      <c r="AS7393" s="12"/>
      <c r="AT7393" s="12"/>
      <c r="AU7393" s="12"/>
      <c r="AV7393" s="12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12"/>
      <c r="BG7393" s="12"/>
      <c r="BH7393" s="12"/>
      <c r="BI7393" s="12"/>
      <c r="BJ7393" s="13"/>
      <c r="BK7393" s="13"/>
      <c r="BL7393" s="13"/>
      <c r="BM7393" s="13"/>
      <c r="BN7393" s="13"/>
    </row>
    <row r="7394" spans="4:66" x14ac:dyDescent="0.25">
      <c r="D7394"/>
      <c r="E7394" s="10"/>
      <c r="F7394" s="10"/>
      <c r="G7394" s="10"/>
      <c r="H7394" s="10"/>
      <c r="I7394" s="10"/>
      <c r="J7394" s="10"/>
      <c r="K7394" s="11"/>
      <c r="L7394" s="11"/>
      <c r="M7394" s="12"/>
      <c r="N7394" s="12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  <c r="AR7394" s="12"/>
      <c r="AS7394" s="12"/>
      <c r="AT7394" s="12"/>
      <c r="AU7394" s="12"/>
      <c r="AV7394" s="12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12"/>
      <c r="BG7394" s="12"/>
      <c r="BH7394" s="12"/>
      <c r="BI7394" s="12"/>
      <c r="BJ7394" s="13"/>
      <c r="BK7394" s="13"/>
      <c r="BL7394" s="13"/>
      <c r="BM7394" s="13"/>
      <c r="BN7394" s="13"/>
    </row>
    <row r="7395" spans="4:66" x14ac:dyDescent="0.25">
      <c r="D7395"/>
      <c r="E7395" s="10"/>
      <c r="F7395" s="10"/>
      <c r="G7395" s="10"/>
      <c r="H7395" s="10"/>
      <c r="I7395" s="10"/>
      <c r="J7395" s="10"/>
      <c r="K7395" s="11"/>
      <c r="L7395" s="11"/>
      <c r="M7395" s="12"/>
      <c r="N7395" s="12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  <c r="AR7395" s="12"/>
      <c r="AS7395" s="12"/>
      <c r="AT7395" s="12"/>
      <c r="AU7395" s="12"/>
      <c r="AV7395" s="12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12"/>
      <c r="BG7395" s="12"/>
      <c r="BH7395" s="12"/>
      <c r="BI7395" s="12"/>
      <c r="BJ7395" s="13"/>
      <c r="BK7395" s="13"/>
      <c r="BL7395" s="13"/>
      <c r="BM7395" s="13"/>
      <c r="BN7395" s="13"/>
    </row>
    <row r="7396" spans="4:66" x14ac:dyDescent="0.25">
      <c r="D7396"/>
      <c r="E7396" s="10"/>
      <c r="F7396" s="10"/>
      <c r="G7396" s="10"/>
      <c r="H7396" s="10"/>
      <c r="I7396" s="10"/>
      <c r="J7396" s="10"/>
      <c r="K7396" s="11"/>
      <c r="L7396" s="11"/>
      <c r="M7396" s="12"/>
      <c r="N7396" s="12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  <c r="AR7396" s="12"/>
      <c r="AS7396" s="12"/>
      <c r="AT7396" s="12"/>
      <c r="AU7396" s="12"/>
      <c r="AV7396" s="12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12"/>
      <c r="BG7396" s="12"/>
      <c r="BH7396" s="12"/>
      <c r="BI7396" s="12"/>
      <c r="BJ7396" s="13"/>
      <c r="BK7396" s="13"/>
      <c r="BL7396" s="13"/>
      <c r="BM7396" s="13"/>
      <c r="BN7396" s="13"/>
    </row>
    <row r="7397" spans="4:66" x14ac:dyDescent="0.25">
      <c r="D7397"/>
      <c r="E7397" s="10"/>
      <c r="F7397" s="10"/>
      <c r="G7397" s="10"/>
      <c r="H7397" s="10"/>
      <c r="I7397" s="10"/>
      <c r="J7397" s="10"/>
      <c r="K7397" s="11"/>
      <c r="L7397" s="11"/>
      <c r="M7397" s="12"/>
      <c r="N7397" s="12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  <c r="AR7397" s="12"/>
      <c r="AS7397" s="12"/>
      <c r="AT7397" s="12"/>
      <c r="AU7397" s="12"/>
      <c r="AV7397" s="12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12"/>
      <c r="BG7397" s="12"/>
      <c r="BH7397" s="12"/>
      <c r="BI7397" s="12"/>
      <c r="BJ7397" s="13"/>
      <c r="BK7397" s="13"/>
      <c r="BL7397" s="13"/>
      <c r="BM7397" s="13"/>
      <c r="BN7397" s="13"/>
    </row>
    <row r="7398" spans="4:66" x14ac:dyDescent="0.25">
      <c r="D7398"/>
      <c r="E7398" s="10"/>
      <c r="F7398" s="10"/>
      <c r="G7398" s="10"/>
      <c r="H7398" s="10"/>
      <c r="I7398" s="10"/>
      <c r="J7398" s="10"/>
      <c r="K7398" s="11"/>
      <c r="L7398" s="11"/>
      <c r="M7398" s="12"/>
      <c r="N7398" s="12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  <c r="AR7398" s="12"/>
      <c r="AS7398" s="12"/>
      <c r="AT7398" s="12"/>
      <c r="AU7398" s="12"/>
      <c r="AV7398" s="12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12"/>
      <c r="BG7398" s="12"/>
      <c r="BH7398" s="12"/>
      <c r="BI7398" s="12"/>
      <c r="BJ7398" s="13"/>
      <c r="BK7398" s="13"/>
      <c r="BL7398" s="13"/>
      <c r="BM7398" s="13"/>
      <c r="BN7398" s="13"/>
    </row>
    <row r="7399" spans="4:66" x14ac:dyDescent="0.25">
      <c r="D7399"/>
      <c r="E7399" s="10"/>
      <c r="F7399" s="10"/>
      <c r="G7399" s="10"/>
      <c r="H7399" s="10"/>
      <c r="I7399" s="10"/>
      <c r="J7399" s="10"/>
      <c r="K7399" s="11"/>
      <c r="L7399" s="11"/>
      <c r="M7399" s="12"/>
      <c r="N7399" s="12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  <c r="AR7399" s="12"/>
      <c r="AS7399" s="12"/>
      <c r="AT7399" s="12"/>
      <c r="AU7399" s="12"/>
      <c r="AV7399" s="12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12"/>
      <c r="BG7399" s="12"/>
      <c r="BH7399" s="12"/>
      <c r="BI7399" s="12"/>
      <c r="BJ7399" s="13"/>
      <c r="BK7399" s="13"/>
      <c r="BL7399" s="13"/>
      <c r="BM7399" s="13"/>
      <c r="BN7399" s="13"/>
    </row>
    <row r="7400" spans="4:66" x14ac:dyDescent="0.25">
      <c r="D7400"/>
      <c r="E7400" s="10"/>
      <c r="F7400" s="10"/>
      <c r="G7400" s="10"/>
      <c r="H7400" s="10"/>
      <c r="I7400" s="10"/>
      <c r="J7400" s="10"/>
      <c r="K7400" s="11"/>
      <c r="L7400" s="11"/>
      <c r="M7400" s="12"/>
      <c r="N7400" s="12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  <c r="AR7400" s="12"/>
      <c r="AS7400" s="12"/>
      <c r="AT7400" s="12"/>
      <c r="AU7400" s="12"/>
      <c r="AV7400" s="12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12"/>
      <c r="BG7400" s="12"/>
      <c r="BH7400" s="12"/>
      <c r="BI7400" s="12"/>
      <c r="BJ7400" s="13"/>
      <c r="BK7400" s="13"/>
      <c r="BL7400" s="13"/>
      <c r="BM7400" s="13"/>
      <c r="BN7400" s="13"/>
    </row>
    <row r="7401" spans="4:66" x14ac:dyDescent="0.25">
      <c r="D7401"/>
      <c r="E7401" s="10"/>
      <c r="F7401" s="10"/>
      <c r="G7401" s="10"/>
      <c r="H7401" s="10"/>
      <c r="I7401" s="10"/>
      <c r="J7401" s="10"/>
      <c r="K7401" s="11"/>
      <c r="L7401" s="11"/>
      <c r="M7401" s="12"/>
      <c r="N7401" s="12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  <c r="AR7401" s="12"/>
      <c r="AS7401" s="12"/>
      <c r="AT7401" s="12"/>
      <c r="AU7401" s="12"/>
      <c r="AV7401" s="12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12"/>
      <c r="BG7401" s="12"/>
      <c r="BH7401" s="12"/>
      <c r="BI7401" s="12"/>
      <c r="BJ7401" s="13"/>
      <c r="BK7401" s="13"/>
      <c r="BL7401" s="13"/>
      <c r="BM7401" s="13"/>
      <c r="BN7401" s="13"/>
    </row>
    <row r="7402" spans="4:66" x14ac:dyDescent="0.25">
      <c r="D7402"/>
      <c r="E7402" s="10"/>
      <c r="F7402" s="10"/>
      <c r="G7402" s="10"/>
      <c r="H7402" s="10"/>
      <c r="I7402" s="10"/>
      <c r="J7402" s="10"/>
      <c r="K7402" s="11"/>
      <c r="L7402" s="11"/>
      <c r="M7402" s="12"/>
      <c r="N7402" s="12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  <c r="AR7402" s="12"/>
      <c r="AS7402" s="12"/>
      <c r="AT7402" s="12"/>
      <c r="AU7402" s="12"/>
      <c r="AV7402" s="12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12"/>
      <c r="BG7402" s="12"/>
      <c r="BH7402" s="12"/>
      <c r="BI7402" s="12"/>
      <c r="BJ7402" s="13"/>
      <c r="BK7402" s="13"/>
      <c r="BL7402" s="13"/>
      <c r="BM7402" s="13"/>
      <c r="BN7402" s="13"/>
    </row>
    <row r="7403" spans="4:66" x14ac:dyDescent="0.25">
      <c r="D7403"/>
      <c r="E7403" s="10"/>
      <c r="F7403" s="10"/>
      <c r="G7403" s="10"/>
      <c r="H7403" s="10"/>
      <c r="I7403" s="10"/>
      <c r="J7403" s="10"/>
      <c r="K7403" s="11"/>
      <c r="L7403" s="11"/>
      <c r="M7403" s="12"/>
      <c r="N7403" s="12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  <c r="AR7403" s="12"/>
      <c r="AS7403" s="12"/>
      <c r="AT7403" s="12"/>
      <c r="AU7403" s="12"/>
      <c r="AV7403" s="12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12"/>
      <c r="BG7403" s="12"/>
      <c r="BH7403" s="12"/>
      <c r="BI7403" s="12"/>
      <c r="BJ7403" s="13"/>
      <c r="BK7403" s="13"/>
      <c r="BL7403" s="13"/>
      <c r="BM7403" s="13"/>
      <c r="BN7403" s="13"/>
    </row>
    <row r="7404" spans="4:66" x14ac:dyDescent="0.25">
      <c r="D7404"/>
      <c r="E7404" s="10"/>
      <c r="F7404" s="10"/>
      <c r="G7404" s="10"/>
      <c r="H7404" s="10"/>
      <c r="I7404" s="10"/>
      <c r="J7404" s="10"/>
      <c r="K7404" s="11"/>
      <c r="L7404" s="11"/>
      <c r="M7404" s="12"/>
      <c r="N7404" s="12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  <c r="AR7404" s="12"/>
      <c r="AS7404" s="12"/>
      <c r="AT7404" s="12"/>
      <c r="AU7404" s="12"/>
      <c r="AV7404" s="12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12"/>
      <c r="BG7404" s="12"/>
      <c r="BH7404" s="12"/>
      <c r="BI7404" s="12"/>
      <c r="BJ7404" s="13"/>
      <c r="BK7404" s="13"/>
      <c r="BL7404" s="13"/>
      <c r="BM7404" s="13"/>
      <c r="BN7404" s="13"/>
    </row>
    <row r="7405" spans="4:66" x14ac:dyDescent="0.25">
      <c r="D7405"/>
      <c r="E7405" s="10"/>
      <c r="F7405" s="10"/>
      <c r="G7405" s="10"/>
      <c r="H7405" s="10"/>
      <c r="I7405" s="10"/>
      <c r="J7405" s="10"/>
      <c r="K7405" s="11"/>
      <c r="L7405" s="11"/>
      <c r="M7405" s="12"/>
      <c r="N7405" s="12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  <c r="AR7405" s="12"/>
      <c r="AS7405" s="12"/>
      <c r="AT7405" s="12"/>
      <c r="AU7405" s="12"/>
      <c r="AV7405" s="12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12"/>
      <c r="BG7405" s="12"/>
      <c r="BH7405" s="12"/>
      <c r="BI7405" s="12"/>
      <c r="BJ7405" s="13"/>
      <c r="BK7405" s="13"/>
      <c r="BL7405" s="13"/>
      <c r="BM7405" s="13"/>
      <c r="BN7405" s="13"/>
    </row>
    <row r="7406" spans="4:66" x14ac:dyDescent="0.25">
      <c r="D7406"/>
      <c r="E7406" s="10"/>
      <c r="F7406" s="10"/>
      <c r="G7406" s="10"/>
      <c r="H7406" s="10"/>
      <c r="I7406" s="10"/>
      <c r="J7406" s="10"/>
      <c r="K7406" s="11"/>
      <c r="L7406" s="11"/>
      <c r="M7406" s="12"/>
      <c r="N7406" s="12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  <c r="AR7406" s="12"/>
      <c r="AS7406" s="12"/>
      <c r="AT7406" s="12"/>
      <c r="AU7406" s="12"/>
      <c r="AV7406" s="12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12"/>
      <c r="BG7406" s="12"/>
      <c r="BH7406" s="12"/>
      <c r="BI7406" s="12"/>
      <c r="BJ7406" s="13"/>
      <c r="BK7406" s="13"/>
      <c r="BL7406" s="13"/>
      <c r="BM7406" s="13"/>
      <c r="BN7406" s="13"/>
    </row>
    <row r="7407" spans="4:66" x14ac:dyDescent="0.25">
      <c r="D7407"/>
      <c r="E7407" s="10"/>
      <c r="F7407" s="10"/>
      <c r="G7407" s="10"/>
      <c r="H7407" s="10"/>
      <c r="I7407" s="10"/>
      <c r="J7407" s="10"/>
      <c r="K7407" s="11"/>
      <c r="L7407" s="11"/>
      <c r="M7407" s="12"/>
      <c r="N7407" s="12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  <c r="AR7407" s="12"/>
      <c r="AS7407" s="12"/>
      <c r="AT7407" s="12"/>
      <c r="AU7407" s="12"/>
      <c r="AV7407" s="12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12"/>
      <c r="BG7407" s="12"/>
      <c r="BH7407" s="12"/>
      <c r="BI7407" s="12"/>
      <c r="BJ7407" s="13"/>
      <c r="BK7407" s="13"/>
      <c r="BL7407" s="13"/>
      <c r="BM7407" s="13"/>
      <c r="BN7407" s="13"/>
    </row>
    <row r="7408" spans="4:66" x14ac:dyDescent="0.25">
      <c r="D7408"/>
      <c r="E7408" s="10"/>
      <c r="F7408" s="10"/>
      <c r="G7408" s="10"/>
      <c r="H7408" s="10"/>
      <c r="I7408" s="10"/>
      <c r="J7408" s="10"/>
      <c r="K7408" s="11"/>
      <c r="L7408" s="11"/>
      <c r="M7408" s="12"/>
      <c r="N7408" s="12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  <c r="AR7408" s="12"/>
      <c r="AS7408" s="12"/>
      <c r="AT7408" s="12"/>
      <c r="AU7408" s="12"/>
      <c r="AV7408" s="12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12"/>
      <c r="BG7408" s="12"/>
      <c r="BH7408" s="12"/>
      <c r="BI7408" s="12"/>
      <c r="BJ7408" s="13"/>
      <c r="BK7408" s="13"/>
      <c r="BL7408" s="13"/>
      <c r="BM7408" s="13"/>
      <c r="BN7408" s="13"/>
    </row>
    <row r="7409" spans="4:66" x14ac:dyDescent="0.25">
      <c r="D7409"/>
      <c r="E7409" s="10"/>
      <c r="F7409" s="10"/>
      <c r="G7409" s="10"/>
      <c r="H7409" s="10"/>
      <c r="I7409" s="10"/>
      <c r="J7409" s="10"/>
      <c r="K7409" s="11"/>
      <c r="L7409" s="11"/>
      <c r="M7409" s="12"/>
      <c r="N7409" s="12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  <c r="AR7409" s="12"/>
      <c r="AS7409" s="12"/>
      <c r="AT7409" s="12"/>
      <c r="AU7409" s="12"/>
      <c r="AV7409" s="12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12"/>
      <c r="BG7409" s="12"/>
      <c r="BH7409" s="12"/>
      <c r="BI7409" s="12"/>
      <c r="BJ7409" s="13"/>
      <c r="BK7409" s="13"/>
      <c r="BL7409" s="13"/>
      <c r="BM7409" s="13"/>
      <c r="BN7409" s="13"/>
    </row>
    <row r="7410" spans="4:66" x14ac:dyDescent="0.25">
      <c r="D7410"/>
      <c r="E7410" s="10"/>
      <c r="F7410" s="10"/>
      <c r="G7410" s="10"/>
      <c r="H7410" s="10"/>
      <c r="I7410" s="10"/>
      <c r="J7410" s="10"/>
      <c r="K7410" s="11"/>
      <c r="L7410" s="11"/>
      <c r="M7410" s="12"/>
      <c r="N7410" s="12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  <c r="AR7410" s="12"/>
      <c r="AS7410" s="12"/>
      <c r="AT7410" s="12"/>
      <c r="AU7410" s="12"/>
      <c r="AV7410" s="12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12"/>
      <c r="BG7410" s="12"/>
      <c r="BH7410" s="12"/>
      <c r="BI7410" s="12"/>
      <c r="BJ7410" s="13"/>
      <c r="BK7410" s="13"/>
      <c r="BL7410" s="13"/>
      <c r="BM7410" s="13"/>
      <c r="BN7410" s="13"/>
    </row>
    <row r="7411" spans="4:66" x14ac:dyDescent="0.25">
      <c r="D7411"/>
      <c r="E7411" s="10"/>
      <c r="F7411" s="10"/>
      <c r="G7411" s="10"/>
      <c r="H7411" s="10"/>
      <c r="I7411" s="10"/>
      <c r="J7411" s="10"/>
      <c r="K7411" s="11"/>
      <c r="L7411" s="11"/>
      <c r="M7411" s="12"/>
      <c r="N7411" s="12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  <c r="AR7411" s="12"/>
      <c r="AS7411" s="12"/>
      <c r="AT7411" s="12"/>
      <c r="AU7411" s="12"/>
      <c r="AV7411" s="12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12"/>
      <c r="BG7411" s="12"/>
      <c r="BH7411" s="12"/>
      <c r="BI7411" s="12"/>
      <c r="BJ7411" s="13"/>
      <c r="BK7411" s="13"/>
      <c r="BL7411" s="13"/>
      <c r="BM7411" s="13"/>
      <c r="BN7411" s="13"/>
    </row>
    <row r="7412" spans="4:66" x14ac:dyDescent="0.25">
      <c r="D7412"/>
      <c r="E7412" s="10"/>
      <c r="F7412" s="10"/>
      <c r="G7412" s="10"/>
      <c r="H7412" s="10"/>
      <c r="I7412" s="10"/>
      <c r="J7412" s="10"/>
      <c r="K7412" s="11"/>
      <c r="L7412" s="11"/>
      <c r="M7412" s="12"/>
      <c r="N7412" s="12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  <c r="AR7412" s="12"/>
      <c r="AS7412" s="12"/>
      <c r="AT7412" s="12"/>
      <c r="AU7412" s="12"/>
      <c r="AV7412" s="12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12"/>
      <c r="BG7412" s="12"/>
      <c r="BH7412" s="12"/>
      <c r="BI7412" s="12"/>
      <c r="BJ7412" s="13"/>
      <c r="BK7412" s="13"/>
      <c r="BL7412" s="13"/>
      <c r="BM7412" s="13"/>
      <c r="BN7412" s="13"/>
    </row>
    <row r="7413" spans="4:66" x14ac:dyDescent="0.25">
      <c r="D7413"/>
      <c r="E7413" s="10"/>
      <c r="F7413" s="10"/>
      <c r="G7413" s="10"/>
      <c r="H7413" s="10"/>
      <c r="I7413" s="10"/>
      <c r="J7413" s="10"/>
      <c r="K7413" s="11"/>
      <c r="L7413" s="11"/>
      <c r="M7413" s="12"/>
      <c r="N7413" s="12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  <c r="AR7413" s="12"/>
      <c r="AS7413" s="12"/>
      <c r="AT7413" s="12"/>
      <c r="AU7413" s="12"/>
      <c r="AV7413" s="12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12"/>
      <c r="BG7413" s="12"/>
      <c r="BH7413" s="12"/>
      <c r="BI7413" s="12"/>
      <c r="BJ7413" s="13"/>
      <c r="BK7413" s="13"/>
      <c r="BL7413" s="13"/>
      <c r="BM7413" s="13"/>
      <c r="BN7413" s="13"/>
    </row>
    <row r="7414" spans="4:66" x14ac:dyDescent="0.25">
      <c r="D7414"/>
      <c r="E7414" s="10"/>
      <c r="F7414" s="10"/>
      <c r="G7414" s="10"/>
      <c r="H7414" s="10"/>
      <c r="I7414" s="10"/>
      <c r="J7414" s="10"/>
      <c r="K7414" s="11"/>
      <c r="L7414" s="11"/>
      <c r="M7414" s="12"/>
      <c r="N7414" s="12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  <c r="AR7414" s="12"/>
      <c r="AS7414" s="12"/>
      <c r="AT7414" s="12"/>
      <c r="AU7414" s="12"/>
      <c r="AV7414" s="12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12"/>
      <c r="BG7414" s="12"/>
      <c r="BH7414" s="12"/>
      <c r="BI7414" s="12"/>
      <c r="BJ7414" s="13"/>
      <c r="BK7414" s="13"/>
      <c r="BL7414" s="13"/>
      <c r="BM7414" s="13"/>
      <c r="BN7414" s="13"/>
    </row>
    <row r="7415" spans="4:66" x14ac:dyDescent="0.25">
      <c r="D7415"/>
      <c r="E7415" s="10"/>
      <c r="F7415" s="10"/>
      <c r="G7415" s="10"/>
      <c r="H7415" s="10"/>
      <c r="I7415" s="10"/>
      <c r="J7415" s="10"/>
      <c r="K7415" s="11"/>
      <c r="L7415" s="11"/>
      <c r="M7415" s="12"/>
      <c r="N7415" s="12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  <c r="AR7415" s="12"/>
      <c r="AS7415" s="12"/>
      <c r="AT7415" s="12"/>
      <c r="AU7415" s="12"/>
      <c r="AV7415" s="12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12"/>
      <c r="BG7415" s="12"/>
      <c r="BH7415" s="12"/>
      <c r="BI7415" s="12"/>
      <c r="BJ7415" s="13"/>
      <c r="BK7415" s="13"/>
      <c r="BL7415" s="13"/>
      <c r="BM7415" s="13"/>
      <c r="BN7415" s="13"/>
    </row>
    <row r="7416" spans="4:66" x14ac:dyDescent="0.25">
      <c r="D7416"/>
      <c r="E7416" s="10"/>
      <c r="F7416" s="10"/>
      <c r="G7416" s="10"/>
      <c r="H7416" s="10"/>
      <c r="I7416" s="10"/>
      <c r="J7416" s="10"/>
      <c r="K7416" s="11"/>
      <c r="L7416" s="11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  <c r="AR7416" s="12"/>
      <c r="AS7416" s="12"/>
      <c r="AT7416" s="12"/>
      <c r="AU7416" s="12"/>
      <c r="AV7416" s="12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12"/>
      <c r="BG7416" s="12"/>
      <c r="BH7416" s="12"/>
      <c r="BI7416" s="12"/>
      <c r="BJ7416" s="13"/>
      <c r="BK7416" s="13"/>
      <c r="BL7416" s="13"/>
      <c r="BM7416" s="13"/>
      <c r="BN7416" s="13"/>
    </row>
    <row r="7417" spans="4:66" x14ac:dyDescent="0.25">
      <c r="D7417"/>
      <c r="E7417" s="10"/>
      <c r="F7417" s="10"/>
      <c r="G7417" s="10"/>
      <c r="H7417" s="10"/>
      <c r="I7417" s="10"/>
      <c r="J7417" s="10"/>
      <c r="K7417" s="11"/>
      <c r="L7417" s="11"/>
      <c r="M7417" s="12"/>
      <c r="N7417" s="12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  <c r="AR7417" s="12"/>
      <c r="AS7417" s="12"/>
      <c r="AT7417" s="12"/>
      <c r="AU7417" s="12"/>
      <c r="AV7417" s="12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12"/>
      <c r="BG7417" s="12"/>
      <c r="BH7417" s="12"/>
      <c r="BI7417" s="12"/>
      <c r="BJ7417" s="13"/>
      <c r="BK7417" s="13"/>
      <c r="BL7417" s="13"/>
      <c r="BM7417" s="13"/>
      <c r="BN7417" s="13"/>
    </row>
    <row r="7418" spans="4:66" x14ac:dyDescent="0.25">
      <c r="D7418"/>
      <c r="E7418" s="10"/>
      <c r="F7418" s="10"/>
      <c r="G7418" s="10"/>
      <c r="H7418" s="10"/>
      <c r="I7418" s="10"/>
      <c r="J7418" s="10"/>
      <c r="K7418" s="11"/>
      <c r="L7418" s="11"/>
      <c r="M7418" s="12"/>
      <c r="N7418" s="12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  <c r="AR7418" s="12"/>
      <c r="AS7418" s="12"/>
      <c r="AT7418" s="12"/>
      <c r="AU7418" s="12"/>
      <c r="AV7418" s="12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12"/>
      <c r="BG7418" s="12"/>
      <c r="BH7418" s="12"/>
      <c r="BI7418" s="12"/>
      <c r="BJ7418" s="13"/>
      <c r="BK7418" s="13"/>
      <c r="BL7418" s="13"/>
      <c r="BM7418" s="13"/>
      <c r="BN7418" s="13"/>
    </row>
    <row r="7419" spans="4:66" x14ac:dyDescent="0.25">
      <c r="D7419"/>
      <c r="E7419" s="10"/>
      <c r="F7419" s="10"/>
      <c r="G7419" s="10"/>
      <c r="H7419" s="10"/>
      <c r="I7419" s="10"/>
      <c r="J7419" s="10"/>
      <c r="K7419" s="11"/>
      <c r="L7419" s="11"/>
      <c r="M7419" s="12"/>
      <c r="N7419" s="12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  <c r="AR7419" s="12"/>
      <c r="AS7419" s="12"/>
      <c r="AT7419" s="12"/>
      <c r="AU7419" s="12"/>
      <c r="AV7419" s="12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12"/>
      <c r="BG7419" s="12"/>
      <c r="BH7419" s="12"/>
      <c r="BI7419" s="12"/>
      <c r="BJ7419" s="13"/>
      <c r="BK7419" s="13"/>
      <c r="BL7419" s="13"/>
      <c r="BM7419" s="13"/>
      <c r="BN7419" s="13"/>
    </row>
    <row r="7420" spans="4:66" x14ac:dyDescent="0.25">
      <c r="D7420"/>
      <c r="E7420" s="10"/>
      <c r="F7420" s="10"/>
      <c r="G7420" s="10"/>
      <c r="H7420" s="10"/>
      <c r="I7420" s="10"/>
      <c r="J7420" s="10"/>
      <c r="K7420" s="11"/>
      <c r="L7420" s="11"/>
      <c r="M7420" s="12"/>
      <c r="N7420" s="12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  <c r="AR7420" s="12"/>
      <c r="AS7420" s="12"/>
      <c r="AT7420" s="12"/>
      <c r="AU7420" s="12"/>
      <c r="AV7420" s="12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12"/>
      <c r="BG7420" s="12"/>
      <c r="BH7420" s="12"/>
      <c r="BI7420" s="12"/>
      <c r="BJ7420" s="13"/>
      <c r="BK7420" s="13"/>
      <c r="BL7420" s="13"/>
      <c r="BM7420" s="13"/>
      <c r="BN7420" s="13"/>
    </row>
    <row r="7421" spans="4:66" x14ac:dyDescent="0.25">
      <c r="D7421"/>
      <c r="E7421" s="10"/>
      <c r="F7421" s="10"/>
      <c r="G7421" s="10"/>
      <c r="H7421" s="10"/>
      <c r="I7421" s="10"/>
      <c r="J7421" s="10"/>
      <c r="K7421" s="11"/>
      <c r="L7421" s="11"/>
      <c r="M7421" s="12"/>
      <c r="N7421" s="12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  <c r="AR7421" s="12"/>
      <c r="AS7421" s="12"/>
      <c r="AT7421" s="12"/>
      <c r="AU7421" s="12"/>
      <c r="AV7421" s="12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12"/>
      <c r="BG7421" s="12"/>
      <c r="BH7421" s="12"/>
      <c r="BI7421" s="12"/>
      <c r="BJ7421" s="13"/>
      <c r="BK7421" s="13"/>
      <c r="BL7421" s="13"/>
      <c r="BM7421" s="13"/>
      <c r="BN7421" s="13"/>
    </row>
    <row r="7422" spans="4:66" x14ac:dyDescent="0.25">
      <c r="D7422"/>
      <c r="E7422" s="10"/>
      <c r="F7422" s="10"/>
      <c r="G7422" s="10"/>
      <c r="H7422" s="10"/>
      <c r="I7422" s="10"/>
      <c r="J7422" s="10"/>
      <c r="K7422" s="11"/>
      <c r="L7422" s="11"/>
      <c r="M7422" s="12"/>
      <c r="N7422" s="12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  <c r="AR7422" s="12"/>
      <c r="AS7422" s="12"/>
      <c r="AT7422" s="12"/>
      <c r="AU7422" s="12"/>
      <c r="AV7422" s="12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12"/>
      <c r="BG7422" s="12"/>
      <c r="BH7422" s="12"/>
      <c r="BI7422" s="12"/>
      <c r="BJ7422" s="13"/>
      <c r="BK7422" s="13"/>
      <c r="BL7422" s="13"/>
      <c r="BM7422" s="13"/>
      <c r="BN7422" s="13"/>
    </row>
    <row r="7423" spans="4:66" x14ac:dyDescent="0.25">
      <c r="D7423"/>
      <c r="E7423" s="10"/>
      <c r="F7423" s="10"/>
      <c r="G7423" s="10"/>
      <c r="H7423" s="10"/>
      <c r="I7423" s="10"/>
      <c r="J7423" s="10"/>
      <c r="K7423" s="11"/>
      <c r="L7423" s="11"/>
      <c r="M7423" s="12"/>
      <c r="N7423" s="12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  <c r="AR7423" s="12"/>
      <c r="AS7423" s="12"/>
      <c r="AT7423" s="12"/>
      <c r="AU7423" s="12"/>
      <c r="AV7423" s="12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12"/>
      <c r="BG7423" s="12"/>
      <c r="BH7423" s="12"/>
      <c r="BI7423" s="12"/>
      <c r="BJ7423" s="13"/>
      <c r="BK7423" s="13"/>
      <c r="BL7423" s="13"/>
      <c r="BM7423" s="13"/>
      <c r="BN7423" s="13"/>
    </row>
    <row r="7424" spans="4:66" x14ac:dyDescent="0.25">
      <c r="D7424"/>
      <c r="E7424" s="10"/>
      <c r="F7424" s="10"/>
      <c r="G7424" s="10"/>
      <c r="H7424" s="10"/>
      <c r="I7424" s="10"/>
      <c r="J7424" s="10"/>
      <c r="K7424" s="11"/>
      <c r="L7424" s="11"/>
      <c r="M7424" s="12"/>
      <c r="N7424" s="12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  <c r="AR7424" s="12"/>
      <c r="AS7424" s="12"/>
      <c r="AT7424" s="12"/>
      <c r="AU7424" s="12"/>
      <c r="AV7424" s="12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12"/>
      <c r="BG7424" s="12"/>
      <c r="BH7424" s="12"/>
      <c r="BI7424" s="12"/>
      <c r="BJ7424" s="13"/>
      <c r="BK7424" s="13"/>
      <c r="BL7424" s="13"/>
      <c r="BM7424" s="13"/>
      <c r="BN7424" s="13"/>
    </row>
    <row r="7425" spans="4:66" x14ac:dyDescent="0.25">
      <c r="D7425"/>
      <c r="E7425" s="10"/>
      <c r="F7425" s="10"/>
      <c r="G7425" s="10"/>
      <c r="H7425" s="10"/>
      <c r="I7425" s="10"/>
      <c r="J7425" s="10"/>
      <c r="K7425" s="11"/>
      <c r="L7425" s="11"/>
      <c r="M7425" s="12"/>
      <c r="N7425" s="12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  <c r="AR7425" s="12"/>
      <c r="AS7425" s="12"/>
      <c r="AT7425" s="12"/>
      <c r="AU7425" s="12"/>
      <c r="AV7425" s="12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12"/>
      <c r="BG7425" s="12"/>
      <c r="BH7425" s="12"/>
      <c r="BI7425" s="12"/>
      <c r="BJ7425" s="13"/>
      <c r="BK7425" s="13"/>
      <c r="BL7425" s="13"/>
      <c r="BM7425" s="13"/>
      <c r="BN7425" s="13"/>
    </row>
    <row r="7426" spans="4:66" x14ac:dyDescent="0.25">
      <c r="D7426"/>
      <c r="E7426" s="10"/>
      <c r="F7426" s="10"/>
      <c r="G7426" s="10"/>
      <c r="H7426" s="10"/>
      <c r="I7426" s="10"/>
      <c r="J7426" s="10"/>
      <c r="K7426" s="11"/>
      <c r="L7426" s="11"/>
      <c r="M7426" s="12"/>
      <c r="N7426" s="12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  <c r="AR7426" s="12"/>
      <c r="AS7426" s="12"/>
      <c r="AT7426" s="12"/>
      <c r="AU7426" s="12"/>
      <c r="AV7426" s="12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12"/>
      <c r="BG7426" s="12"/>
      <c r="BH7426" s="12"/>
      <c r="BI7426" s="12"/>
      <c r="BJ7426" s="13"/>
      <c r="BK7426" s="13"/>
      <c r="BL7426" s="13"/>
      <c r="BM7426" s="13"/>
      <c r="BN7426" s="13"/>
    </row>
    <row r="7427" spans="4:66" x14ac:dyDescent="0.25">
      <c r="D7427"/>
      <c r="E7427" s="10"/>
      <c r="F7427" s="10"/>
      <c r="G7427" s="10"/>
      <c r="H7427" s="10"/>
      <c r="I7427" s="10"/>
      <c r="J7427" s="10"/>
      <c r="K7427" s="11"/>
      <c r="L7427" s="11"/>
      <c r="M7427" s="12"/>
      <c r="N7427" s="12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  <c r="AR7427" s="12"/>
      <c r="AS7427" s="12"/>
      <c r="AT7427" s="12"/>
      <c r="AU7427" s="12"/>
      <c r="AV7427" s="12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12"/>
      <c r="BG7427" s="12"/>
      <c r="BH7427" s="12"/>
      <c r="BI7427" s="12"/>
      <c r="BJ7427" s="13"/>
      <c r="BK7427" s="13"/>
      <c r="BL7427" s="13"/>
      <c r="BM7427" s="13"/>
      <c r="BN7427" s="13"/>
    </row>
    <row r="7428" spans="4:66" x14ac:dyDescent="0.25">
      <c r="D7428"/>
      <c r="E7428" s="10"/>
      <c r="F7428" s="10"/>
      <c r="G7428" s="10"/>
      <c r="H7428" s="10"/>
      <c r="I7428" s="10"/>
      <c r="J7428" s="10"/>
      <c r="K7428" s="11"/>
      <c r="L7428" s="11"/>
      <c r="M7428" s="12"/>
      <c r="N7428" s="12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  <c r="AR7428" s="12"/>
      <c r="AS7428" s="12"/>
      <c r="AT7428" s="12"/>
      <c r="AU7428" s="12"/>
      <c r="AV7428" s="12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12"/>
      <c r="BG7428" s="12"/>
      <c r="BH7428" s="12"/>
      <c r="BI7428" s="12"/>
      <c r="BJ7428" s="13"/>
      <c r="BK7428" s="13"/>
      <c r="BL7428" s="13"/>
      <c r="BM7428" s="13"/>
      <c r="BN7428" s="13"/>
    </row>
    <row r="7429" spans="4:66" x14ac:dyDescent="0.25">
      <c r="D7429"/>
      <c r="E7429" s="10"/>
      <c r="F7429" s="10"/>
      <c r="G7429" s="10"/>
      <c r="H7429" s="10"/>
      <c r="I7429" s="10"/>
      <c r="J7429" s="10"/>
      <c r="K7429" s="11"/>
      <c r="L7429" s="11"/>
      <c r="M7429" s="12"/>
      <c r="N7429" s="12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  <c r="AR7429" s="12"/>
      <c r="AS7429" s="12"/>
      <c r="AT7429" s="12"/>
      <c r="AU7429" s="12"/>
      <c r="AV7429" s="12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12"/>
      <c r="BG7429" s="12"/>
      <c r="BH7429" s="12"/>
      <c r="BI7429" s="12"/>
      <c r="BJ7429" s="13"/>
      <c r="BK7429" s="13"/>
      <c r="BL7429" s="13"/>
      <c r="BM7429" s="13"/>
      <c r="BN7429" s="13"/>
    </row>
    <row r="7430" spans="4:66" x14ac:dyDescent="0.25">
      <c r="D7430"/>
      <c r="E7430" s="10"/>
      <c r="F7430" s="10"/>
      <c r="G7430" s="10"/>
      <c r="H7430" s="10"/>
      <c r="I7430" s="10"/>
      <c r="J7430" s="10"/>
      <c r="K7430" s="11"/>
      <c r="L7430" s="11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  <c r="AR7430" s="12"/>
      <c r="AS7430" s="12"/>
      <c r="AT7430" s="12"/>
      <c r="AU7430" s="12"/>
      <c r="AV7430" s="12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12"/>
      <c r="BG7430" s="12"/>
      <c r="BH7430" s="12"/>
      <c r="BI7430" s="12"/>
      <c r="BJ7430" s="13"/>
      <c r="BK7430" s="13"/>
      <c r="BL7430" s="13"/>
      <c r="BM7430" s="13"/>
      <c r="BN7430" s="13"/>
    </row>
    <row r="7431" spans="4:66" x14ac:dyDescent="0.25">
      <c r="D7431"/>
      <c r="E7431" s="10"/>
      <c r="F7431" s="10"/>
      <c r="G7431" s="10"/>
      <c r="H7431" s="10"/>
      <c r="I7431" s="10"/>
      <c r="J7431" s="10"/>
      <c r="K7431" s="11"/>
      <c r="L7431" s="11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  <c r="AR7431" s="12"/>
      <c r="AS7431" s="12"/>
      <c r="AT7431" s="12"/>
      <c r="AU7431" s="12"/>
      <c r="AV7431" s="12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12"/>
      <c r="BG7431" s="12"/>
      <c r="BH7431" s="12"/>
      <c r="BI7431" s="12"/>
      <c r="BJ7431" s="13"/>
      <c r="BK7431" s="13"/>
      <c r="BL7431" s="13"/>
      <c r="BM7431" s="13"/>
      <c r="BN7431" s="13"/>
    </row>
    <row r="7432" spans="4:66" x14ac:dyDescent="0.25">
      <c r="D7432"/>
      <c r="E7432" s="10"/>
      <c r="F7432" s="10"/>
      <c r="G7432" s="10"/>
      <c r="H7432" s="10"/>
      <c r="I7432" s="10"/>
      <c r="J7432" s="10"/>
      <c r="K7432" s="11"/>
      <c r="L7432" s="11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  <c r="AR7432" s="12"/>
      <c r="AS7432" s="12"/>
      <c r="AT7432" s="12"/>
      <c r="AU7432" s="12"/>
      <c r="AV7432" s="12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12"/>
      <c r="BG7432" s="12"/>
      <c r="BH7432" s="12"/>
      <c r="BI7432" s="12"/>
      <c r="BJ7432" s="13"/>
      <c r="BK7432" s="13"/>
      <c r="BL7432" s="13"/>
      <c r="BM7432" s="13"/>
      <c r="BN7432" s="13"/>
    </row>
    <row r="7433" spans="4:66" x14ac:dyDescent="0.25">
      <c r="D7433"/>
      <c r="E7433" s="10"/>
      <c r="F7433" s="10"/>
      <c r="G7433" s="10"/>
      <c r="H7433" s="10"/>
      <c r="I7433" s="10"/>
      <c r="J7433" s="10"/>
      <c r="K7433" s="11"/>
      <c r="L7433" s="11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  <c r="AR7433" s="12"/>
      <c r="AS7433" s="12"/>
      <c r="AT7433" s="12"/>
      <c r="AU7433" s="12"/>
      <c r="AV7433" s="12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12"/>
      <c r="BG7433" s="12"/>
      <c r="BH7433" s="12"/>
      <c r="BI7433" s="12"/>
      <c r="BJ7433" s="13"/>
      <c r="BK7433" s="13"/>
      <c r="BL7433" s="13"/>
      <c r="BM7433" s="13"/>
      <c r="BN7433" s="13"/>
    </row>
    <row r="7434" spans="4:66" x14ac:dyDescent="0.25">
      <c r="D7434"/>
      <c r="E7434" s="10"/>
      <c r="F7434" s="10"/>
      <c r="G7434" s="10"/>
      <c r="H7434" s="10"/>
      <c r="I7434" s="10"/>
      <c r="J7434" s="10"/>
      <c r="K7434" s="11"/>
      <c r="L7434" s="11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  <c r="AR7434" s="12"/>
      <c r="AS7434" s="12"/>
      <c r="AT7434" s="12"/>
      <c r="AU7434" s="12"/>
      <c r="AV7434" s="12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12"/>
      <c r="BG7434" s="12"/>
      <c r="BH7434" s="12"/>
      <c r="BI7434" s="12"/>
      <c r="BJ7434" s="13"/>
      <c r="BK7434" s="13"/>
      <c r="BL7434" s="13"/>
      <c r="BM7434" s="13"/>
      <c r="BN7434" s="13"/>
    </row>
    <row r="7435" spans="4:66" x14ac:dyDescent="0.25">
      <c r="D7435"/>
      <c r="E7435" s="10"/>
      <c r="F7435" s="10"/>
      <c r="G7435" s="10"/>
      <c r="H7435" s="10"/>
      <c r="I7435" s="10"/>
      <c r="J7435" s="10"/>
      <c r="K7435" s="11"/>
      <c r="L7435" s="11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  <c r="AR7435" s="12"/>
      <c r="AS7435" s="12"/>
      <c r="AT7435" s="12"/>
      <c r="AU7435" s="12"/>
      <c r="AV7435" s="12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12"/>
      <c r="BG7435" s="12"/>
      <c r="BH7435" s="12"/>
      <c r="BI7435" s="12"/>
      <c r="BJ7435" s="13"/>
      <c r="BK7435" s="13"/>
      <c r="BL7435" s="13"/>
      <c r="BM7435" s="13"/>
      <c r="BN7435" s="13"/>
    </row>
    <row r="7436" spans="4:66" x14ac:dyDescent="0.25">
      <c r="D7436"/>
      <c r="E7436" s="10"/>
      <c r="F7436" s="10"/>
      <c r="G7436" s="10"/>
      <c r="H7436" s="10"/>
      <c r="I7436" s="10"/>
      <c r="J7436" s="10"/>
      <c r="K7436" s="11"/>
      <c r="L7436" s="11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  <c r="AR7436" s="12"/>
      <c r="AS7436" s="12"/>
      <c r="AT7436" s="12"/>
      <c r="AU7436" s="12"/>
      <c r="AV7436" s="12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12"/>
      <c r="BG7436" s="12"/>
      <c r="BH7436" s="12"/>
      <c r="BI7436" s="12"/>
      <c r="BJ7436" s="13"/>
      <c r="BK7436" s="13"/>
      <c r="BL7436" s="13"/>
      <c r="BM7436" s="13"/>
      <c r="BN7436" s="13"/>
    </row>
    <row r="7437" spans="4:66" x14ac:dyDescent="0.25">
      <c r="D7437"/>
      <c r="E7437" s="10"/>
      <c r="F7437" s="10"/>
      <c r="G7437" s="10"/>
      <c r="H7437" s="10"/>
      <c r="I7437" s="10"/>
      <c r="J7437" s="10"/>
      <c r="K7437" s="11"/>
      <c r="L7437" s="11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  <c r="AR7437" s="12"/>
      <c r="AS7437" s="12"/>
      <c r="AT7437" s="12"/>
      <c r="AU7437" s="12"/>
      <c r="AV7437" s="12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12"/>
      <c r="BG7437" s="12"/>
      <c r="BH7437" s="12"/>
      <c r="BI7437" s="12"/>
      <c r="BJ7437" s="13"/>
      <c r="BK7437" s="13"/>
      <c r="BL7437" s="13"/>
      <c r="BM7437" s="13"/>
      <c r="BN7437" s="13"/>
    </row>
    <row r="7438" spans="4:66" x14ac:dyDescent="0.25">
      <c r="D7438"/>
      <c r="E7438" s="10"/>
      <c r="F7438" s="10"/>
      <c r="G7438" s="10"/>
      <c r="H7438" s="10"/>
      <c r="I7438" s="10"/>
      <c r="J7438" s="10"/>
      <c r="K7438" s="11"/>
      <c r="L7438" s="11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  <c r="AR7438" s="12"/>
      <c r="AS7438" s="12"/>
      <c r="AT7438" s="12"/>
      <c r="AU7438" s="12"/>
      <c r="AV7438" s="12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12"/>
      <c r="BG7438" s="12"/>
      <c r="BH7438" s="12"/>
      <c r="BI7438" s="12"/>
      <c r="BJ7438" s="13"/>
      <c r="BK7438" s="13"/>
      <c r="BL7438" s="13"/>
      <c r="BM7438" s="13"/>
      <c r="BN7438" s="13"/>
    </row>
    <row r="7439" spans="4:66" x14ac:dyDescent="0.25">
      <c r="D7439"/>
      <c r="E7439" s="10"/>
      <c r="F7439" s="10"/>
      <c r="G7439" s="10"/>
      <c r="H7439" s="10"/>
      <c r="I7439" s="10"/>
      <c r="J7439" s="10"/>
      <c r="K7439" s="11"/>
      <c r="L7439" s="11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  <c r="AR7439" s="12"/>
      <c r="AS7439" s="12"/>
      <c r="AT7439" s="12"/>
      <c r="AU7439" s="12"/>
      <c r="AV7439" s="12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12"/>
      <c r="BG7439" s="12"/>
      <c r="BH7439" s="12"/>
      <c r="BI7439" s="12"/>
      <c r="BJ7439" s="13"/>
      <c r="BK7439" s="13"/>
      <c r="BL7439" s="13"/>
      <c r="BM7439" s="13"/>
      <c r="BN7439" s="13"/>
    </row>
    <row r="7440" spans="4:66" x14ac:dyDescent="0.25">
      <c r="D7440"/>
      <c r="E7440" s="10"/>
      <c r="F7440" s="10"/>
      <c r="G7440" s="10"/>
      <c r="H7440" s="10"/>
      <c r="I7440" s="10"/>
      <c r="J7440" s="10"/>
      <c r="K7440" s="11"/>
      <c r="L7440" s="11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  <c r="AR7440" s="12"/>
      <c r="AS7440" s="12"/>
      <c r="AT7440" s="12"/>
      <c r="AU7440" s="12"/>
      <c r="AV7440" s="12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12"/>
      <c r="BG7440" s="12"/>
      <c r="BH7440" s="12"/>
      <c r="BI7440" s="12"/>
      <c r="BJ7440" s="13"/>
      <c r="BK7440" s="13"/>
      <c r="BL7440" s="13"/>
      <c r="BM7440" s="13"/>
      <c r="BN7440" s="13"/>
    </row>
    <row r="7441" spans="4:66" s="14" customFormat="1" x14ac:dyDescent="0.25">
      <c r="K7441" s="16"/>
      <c r="L7441" s="16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  <c r="Y7441" s="17"/>
      <c r="Z7441" s="17"/>
      <c r="AA7441" s="17"/>
      <c r="AB7441" s="17"/>
      <c r="AC7441" s="17"/>
      <c r="AD7441" s="17"/>
      <c r="AE7441" s="17"/>
      <c r="AF7441" s="17"/>
      <c r="AG7441" s="17"/>
      <c r="AH7441" s="17"/>
      <c r="AI7441" s="17"/>
      <c r="AJ7441" s="17"/>
      <c r="AK7441" s="17"/>
      <c r="AL7441" s="17"/>
      <c r="AM7441" s="17"/>
      <c r="AN7441" s="17"/>
      <c r="AO7441" s="17"/>
      <c r="AP7441" s="17"/>
      <c r="AQ7441" s="17"/>
      <c r="AR7441" s="17"/>
      <c r="AS7441" s="17"/>
      <c r="AT7441" s="17"/>
      <c r="AU7441" s="17"/>
      <c r="AV7441" s="17"/>
      <c r="AW7441" s="17"/>
      <c r="AX7441" s="17"/>
      <c r="AY7441" s="17"/>
      <c r="AZ7441" s="17"/>
      <c r="BA7441" s="17"/>
      <c r="BB7441" s="17"/>
      <c r="BC7441" s="17"/>
      <c r="BD7441" s="17"/>
      <c r="BE7441" s="17"/>
      <c r="BF7441" s="17"/>
      <c r="BG7441" s="17"/>
      <c r="BH7441" s="17"/>
      <c r="BI7441" s="17"/>
      <c r="BJ7441" s="18"/>
      <c r="BK7441" s="18"/>
      <c r="BL7441" s="18"/>
      <c r="BM7441" s="18"/>
      <c r="BN7441" s="18"/>
    </row>
    <row r="7442" spans="4:66" x14ac:dyDescent="0.25">
      <c r="D7442" s="7"/>
      <c r="E7442" s="10"/>
      <c r="F7442" s="10"/>
      <c r="G7442" s="10"/>
      <c r="H7442" s="10"/>
      <c r="I7442" s="10"/>
      <c r="J7442" s="10"/>
      <c r="K7442" s="11"/>
      <c r="L7442" s="11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  <c r="AR7442" s="12"/>
      <c r="AS7442" s="12"/>
      <c r="AT7442" s="12"/>
      <c r="AU7442" s="12"/>
      <c r="AV7442" s="12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12"/>
      <c r="BG7442" s="12"/>
      <c r="BH7442" s="12"/>
      <c r="BI7442" s="12"/>
      <c r="BJ7442" s="13"/>
      <c r="BK7442" s="13"/>
      <c r="BL7442" s="13"/>
      <c r="BM7442" s="13"/>
      <c r="BN7442" s="13"/>
    </row>
    <row r="7443" spans="4:66" x14ac:dyDescent="0.25">
      <c r="D7443" s="7"/>
      <c r="E7443" s="10"/>
      <c r="F7443" s="10"/>
      <c r="G7443" s="10"/>
      <c r="H7443" s="10"/>
      <c r="I7443" s="10"/>
      <c r="J7443" s="10"/>
      <c r="K7443" s="11"/>
      <c r="L7443" s="11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  <c r="AR7443" s="12"/>
      <c r="AS7443" s="12"/>
      <c r="AT7443" s="12"/>
      <c r="AU7443" s="12"/>
      <c r="AV7443" s="12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12"/>
      <c r="BG7443" s="12"/>
      <c r="BH7443" s="12"/>
      <c r="BI7443" s="12"/>
      <c r="BJ7443" s="13"/>
      <c r="BK7443" s="13"/>
      <c r="BL7443" s="13"/>
      <c r="BM7443" s="13"/>
      <c r="BN7443" s="13"/>
    </row>
    <row r="7444" spans="4:66" x14ac:dyDescent="0.25">
      <c r="D7444" s="7"/>
      <c r="E7444" s="10"/>
      <c r="F7444" s="10"/>
      <c r="G7444" s="10"/>
      <c r="H7444" s="10"/>
      <c r="I7444" s="10"/>
      <c r="J7444" s="10"/>
      <c r="K7444" s="11"/>
      <c r="L7444" s="11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  <c r="AR7444" s="12"/>
      <c r="AS7444" s="12"/>
      <c r="AT7444" s="12"/>
      <c r="AU7444" s="12"/>
      <c r="AV7444" s="12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12"/>
      <c r="BG7444" s="12"/>
      <c r="BH7444" s="12"/>
      <c r="BI7444" s="12"/>
      <c r="BJ7444" s="13"/>
      <c r="BK7444" s="13"/>
      <c r="BL7444" s="13"/>
      <c r="BM7444" s="13"/>
      <c r="BN7444" s="13"/>
    </row>
    <row r="7445" spans="4:66" x14ac:dyDescent="0.25">
      <c r="D7445" s="7"/>
      <c r="E7445" s="10"/>
      <c r="F7445" s="10"/>
      <c r="G7445" s="10"/>
      <c r="H7445" s="10"/>
      <c r="I7445" s="10"/>
      <c r="J7445" s="10"/>
      <c r="K7445" s="11"/>
      <c r="L7445" s="11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  <c r="AR7445" s="12"/>
      <c r="AS7445" s="12"/>
      <c r="AT7445" s="12"/>
      <c r="AU7445" s="12"/>
      <c r="AV7445" s="12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12"/>
      <c r="BG7445" s="12"/>
      <c r="BH7445" s="12"/>
      <c r="BI7445" s="12"/>
      <c r="BJ7445" s="13"/>
      <c r="BK7445" s="13"/>
      <c r="BL7445" s="13"/>
      <c r="BM7445" s="13"/>
      <c r="BN7445" s="13"/>
    </row>
    <row r="7446" spans="4:66" x14ac:dyDescent="0.25">
      <c r="D7446" s="7"/>
      <c r="E7446" s="10"/>
      <c r="F7446" s="10"/>
      <c r="G7446" s="10"/>
      <c r="H7446" s="10"/>
      <c r="I7446" s="10"/>
      <c r="J7446" s="10"/>
      <c r="K7446" s="11"/>
      <c r="L7446" s="11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  <c r="AR7446" s="12"/>
      <c r="AS7446" s="12"/>
      <c r="AT7446" s="12"/>
      <c r="AU7446" s="12"/>
      <c r="AV7446" s="12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12"/>
      <c r="BG7446" s="12"/>
      <c r="BH7446" s="12"/>
      <c r="BI7446" s="12"/>
      <c r="BJ7446" s="13"/>
      <c r="BK7446" s="13"/>
      <c r="BL7446" s="13"/>
      <c r="BM7446" s="13"/>
      <c r="BN7446" s="13"/>
    </row>
    <row r="7447" spans="4:66" x14ac:dyDescent="0.25">
      <c r="D7447" s="7"/>
      <c r="E7447" s="10"/>
      <c r="F7447" s="10"/>
      <c r="G7447" s="10"/>
      <c r="H7447" s="10"/>
      <c r="I7447" s="10"/>
      <c r="J7447" s="10"/>
      <c r="K7447" s="11"/>
      <c r="L7447" s="11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  <c r="AR7447" s="12"/>
      <c r="AS7447" s="12"/>
      <c r="AT7447" s="12"/>
      <c r="AU7447" s="12"/>
      <c r="AV7447" s="12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12"/>
      <c r="BG7447" s="12"/>
      <c r="BH7447" s="12"/>
      <c r="BI7447" s="12"/>
      <c r="BJ7447" s="13"/>
      <c r="BK7447" s="13"/>
      <c r="BL7447" s="13"/>
      <c r="BM7447" s="13"/>
      <c r="BN7447" s="13"/>
    </row>
    <row r="7448" spans="4:66" x14ac:dyDescent="0.25">
      <c r="D7448" s="7"/>
      <c r="E7448" s="10"/>
      <c r="F7448" s="10"/>
      <c r="G7448" s="10"/>
      <c r="H7448" s="10"/>
      <c r="I7448" s="10"/>
      <c r="J7448" s="10"/>
      <c r="K7448" s="11"/>
      <c r="L7448" s="11"/>
      <c r="M7448" s="12"/>
      <c r="N7448" s="12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  <c r="AR7448" s="12"/>
      <c r="AS7448" s="12"/>
      <c r="AT7448" s="12"/>
      <c r="AU7448" s="12"/>
      <c r="AV7448" s="12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12"/>
      <c r="BG7448" s="12"/>
      <c r="BH7448" s="12"/>
      <c r="BI7448" s="12"/>
      <c r="BJ7448" s="13"/>
      <c r="BK7448" s="13"/>
      <c r="BL7448" s="13"/>
      <c r="BM7448" s="13"/>
      <c r="BN7448" s="13"/>
    </row>
    <row r="7449" spans="4:66" x14ac:dyDescent="0.25">
      <c r="D7449" s="7"/>
      <c r="E7449" s="10"/>
      <c r="F7449" s="10"/>
      <c r="G7449" s="10"/>
      <c r="H7449" s="10"/>
      <c r="I7449" s="10"/>
      <c r="J7449" s="10"/>
      <c r="K7449" s="11"/>
      <c r="L7449" s="11"/>
      <c r="M7449" s="12"/>
      <c r="N7449" s="12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  <c r="AR7449" s="12"/>
      <c r="AS7449" s="12"/>
      <c r="AT7449" s="12"/>
      <c r="AU7449" s="12"/>
      <c r="AV7449" s="12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12"/>
      <c r="BG7449" s="12"/>
      <c r="BH7449" s="12"/>
      <c r="BI7449" s="12"/>
      <c r="BJ7449" s="13"/>
      <c r="BK7449" s="13"/>
      <c r="BL7449" s="13"/>
      <c r="BM7449" s="13"/>
      <c r="BN7449" s="13"/>
    </row>
    <row r="7450" spans="4:66" x14ac:dyDescent="0.25">
      <c r="D7450" s="7"/>
      <c r="E7450" s="10"/>
      <c r="F7450" s="10"/>
      <c r="G7450" s="10"/>
      <c r="H7450" s="10"/>
      <c r="I7450" s="10"/>
      <c r="J7450" s="10"/>
      <c r="K7450" s="11"/>
      <c r="L7450" s="11"/>
      <c r="M7450" s="12"/>
      <c r="N7450" s="12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  <c r="AR7450" s="12"/>
      <c r="AS7450" s="12"/>
      <c r="AT7450" s="12"/>
      <c r="AU7450" s="12"/>
      <c r="AV7450" s="12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12"/>
      <c r="BG7450" s="12"/>
      <c r="BH7450" s="12"/>
      <c r="BI7450" s="12"/>
      <c r="BJ7450" s="13"/>
      <c r="BK7450" s="13"/>
      <c r="BL7450" s="13"/>
      <c r="BM7450" s="13"/>
      <c r="BN7450" s="13"/>
    </row>
    <row r="7451" spans="4:66" x14ac:dyDescent="0.25">
      <c r="D7451" s="7"/>
      <c r="E7451" s="10"/>
      <c r="F7451" s="10"/>
      <c r="G7451" s="10"/>
      <c r="H7451" s="10"/>
      <c r="I7451" s="10"/>
      <c r="J7451" s="10"/>
      <c r="K7451" s="11"/>
      <c r="L7451" s="11"/>
      <c r="M7451" s="12"/>
      <c r="N7451" s="12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  <c r="AR7451" s="12"/>
      <c r="AS7451" s="12"/>
      <c r="AT7451" s="12"/>
      <c r="AU7451" s="12"/>
      <c r="AV7451" s="12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12"/>
      <c r="BG7451" s="12"/>
      <c r="BH7451" s="12"/>
      <c r="BI7451" s="12"/>
      <c r="BJ7451" s="13"/>
      <c r="BK7451" s="13"/>
      <c r="BL7451" s="13"/>
      <c r="BM7451" s="13"/>
      <c r="BN7451" s="13"/>
    </row>
    <row r="7452" spans="4:66" x14ac:dyDescent="0.25">
      <c r="D7452" s="7"/>
      <c r="E7452" s="10"/>
      <c r="F7452" s="10"/>
      <c r="G7452" s="10"/>
      <c r="H7452" s="10"/>
      <c r="I7452" s="10"/>
      <c r="J7452" s="10"/>
      <c r="K7452" s="11"/>
      <c r="L7452" s="11"/>
      <c r="M7452" s="12"/>
      <c r="N7452" s="12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  <c r="AR7452" s="12"/>
      <c r="AS7452" s="12"/>
      <c r="AT7452" s="12"/>
      <c r="AU7452" s="12"/>
      <c r="AV7452" s="12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12"/>
      <c r="BG7452" s="12"/>
      <c r="BH7452" s="12"/>
      <c r="BI7452" s="12"/>
      <c r="BJ7452" s="13"/>
      <c r="BK7452" s="13"/>
      <c r="BL7452" s="13"/>
      <c r="BM7452" s="13"/>
      <c r="BN7452" s="13"/>
    </row>
    <row r="7453" spans="4:66" x14ac:dyDescent="0.25">
      <c r="D7453" s="7"/>
      <c r="E7453" s="10"/>
      <c r="F7453" s="10"/>
      <c r="G7453" s="10"/>
      <c r="H7453" s="10"/>
      <c r="I7453" s="10"/>
      <c r="J7453" s="10"/>
      <c r="K7453" s="11"/>
      <c r="L7453" s="11"/>
      <c r="M7453" s="12"/>
      <c r="N7453" s="12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  <c r="AR7453" s="12"/>
      <c r="AS7453" s="12"/>
      <c r="AT7453" s="12"/>
      <c r="AU7453" s="12"/>
      <c r="AV7453" s="12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12"/>
      <c r="BG7453" s="12"/>
      <c r="BH7453" s="12"/>
      <c r="BI7453" s="12"/>
      <c r="BJ7453" s="13"/>
      <c r="BK7453" s="13"/>
      <c r="BL7453" s="13"/>
      <c r="BM7453" s="13"/>
      <c r="BN7453" s="13"/>
    </row>
    <row r="7454" spans="4:66" x14ac:dyDescent="0.25">
      <c r="D7454" s="7"/>
      <c r="E7454" s="10"/>
      <c r="F7454" s="10"/>
      <c r="G7454" s="10"/>
      <c r="H7454" s="10"/>
      <c r="I7454" s="10"/>
      <c r="J7454" s="10"/>
      <c r="K7454" s="11"/>
      <c r="L7454" s="11"/>
      <c r="M7454" s="12"/>
      <c r="N7454" s="12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  <c r="AR7454" s="12"/>
      <c r="AS7454" s="12"/>
      <c r="AT7454" s="12"/>
      <c r="AU7454" s="12"/>
      <c r="AV7454" s="12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12"/>
      <c r="BG7454" s="12"/>
      <c r="BH7454" s="12"/>
      <c r="BI7454" s="12"/>
      <c r="BJ7454" s="13"/>
      <c r="BK7454" s="13"/>
      <c r="BL7454" s="13"/>
      <c r="BM7454" s="13"/>
      <c r="BN7454" s="13"/>
    </row>
    <row r="7455" spans="4:66" x14ac:dyDescent="0.25">
      <c r="D7455" s="7"/>
      <c r="E7455" s="10"/>
      <c r="F7455" s="10"/>
      <c r="G7455" s="10"/>
      <c r="H7455" s="10"/>
      <c r="I7455" s="10"/>
      <c r="J7455" s="10"/>
      <c r="K7455" s="11"/>
      <c r="L7455" s="11"/>
      <c r="M7455" s="12"/>
      <c r="N7455" s="12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  <c r="AR7455" s="12"/>
      <c r="AS7455" s="12"/>
      <c r="AT7455" s="12"/>
      <c r="AU7455" s="12"/>
      <c r="AV7455" s="12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12"/>
      <c r="BG7455" s="12"/>
      <c r="BH7455" s="12"/>
      <c r="BI7455" s="12"/>
      <c r="BJ7455" s="13"/>
      <c r="BK7455" s="13"/>
      <c r="BL7455" s="13"/>
      <c r="BM7455" s="13"/>
      <c r="BN7455" s="13"/>
    </row>
    <row r="7456" spans="4:66" x14ac:dyDescent="0.25">
      <c r="D7456" s="7"/>
      <c r="E7456" s="10"/>
      <c r="F7456" s="10"/>
      <c r="G7456" s="10"/>
      <c r="H7456" s="10"/>
      <c r="I7456" s="10"/>
      <c r="J7456" s="10"/>
      <c r="K7456" s="11"/>
      <c r="L7456" s="11"/>
      <c r="M7456" s="12"/>
      <c r="N7456" s="12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  <c r="AR7456" s="12"/>
      <c r="AS7456" s="12"/>
      <c r="AT7456" s="12"/>
      <c r="AU7456" s="12"/>
      <c r="AV7456" s="12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12"/>
      <c r="BG7456" s="12"/>
      <c r="BH7456" s="12"/>
      <c r="BI7456" s="12"/>
      <c r="BJ7456" s="13"/>
      <c r="BK7456" s="13"/>
      <c r="BL7456" s="13"/>
      <c r="BM7456" s="13"/>
      <c r="BN7456" s="13"/>
    </row>
    <row r="7457" spans="4:66" x14ac:dyDescent="0.25">
      <c r="D7457" s="7"/>
      <c r="E7457" s="10"/>
      <c r="F7457" s="10"/>
      <c r="G7457" s="10"/>
      <c r="H7457" s="10"/>
      <c r="I7457" s="10"/>
      <c r="J7457" s="10"/>
      <c r="K7457" s="11"/>
      <c r="L7457" s="11"/>
      <c r="M7457" s="12"/>
      <c r="N7457" s="12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  <c r="AR7457" s="12"/>
      <c r="AS7457" s="12"/>
      <c r="AT7457" s="12"/>
      <c r="AU7457" s="12"/>
      <c r="AV7457" s="12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12"/>
      <c r="BG7457" s="12"/>
      <c r="BH7457" s="12"/>
      <c r="BI7457" s="12"/>
      <c r="BJ7457" s="13"/>
      <c r="BK7457" s="13"/>
      <c r="BL7457" s="13"/>
      <c r="BM7457" s="13"/>
      <c r="BN7457" s="13"/>
    </row>
    <row r="7458" spans="4:66" x14ac:dyDescent="0.25">
      <c r="D7458" s="7"/>
      <c r="E7458" s="10"/>
      <c r="F7458" s="10"/>
      <c r="G7458" s="10"/>
      <c r="H7458" s="10"/>
      <c r="I7458" s="10"/>
      <c r="J7458" s="10"/>
      <c r="K7458" s="11"/>
      <c r="L7458" s="11"/>
      <c r="M7458" s="12"/>
      <c r="N7458" s="12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  <c r="AR7458" s="12"/>
      <c r="AS7458" s="12"/>
      <c r="AT7458" s="12"/>
      <c r="AU7458" s="12"/>
      <c r="AV7458" s="12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12"/>
      <c r="BG7458" s="12"/>
      <c r="BH7458" s="12"/>
      <c r="BI7458" s="12"/>
      <c r="BJ7458" s="13"/>
      <c r="BK7458" s="13"/>
      <c r="BL7458" s="13"/>
      <c r="BM7458" s="13"/>
      <c r="BN7458" s="13"/>
    </row>
    <row r="7459" spans="4:66" x14ac:dyDescent="0.25">
      <c r="D7459" s="7"/>
      <c r="E7459" s="10"/>
      <c r="F7459" s="10"/>
      <c r="G7459" s="10"/>
      <c r="H7459" s="10"/>
      <c r="I7459" s="10"/>
      <c r="J7459" s="10"/>
      <c r="K7459" s="11"/>
      <c r="L7459" s="11"/>
      <c r="M7459" s="12"/>
      <c r="N7459" s="12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  <c r="AR7459" s="12"/>
      <c r="AS7459" s="12"/>
      <c r="AT7459" s="12"/>
      <c r="AU7459" s="12"/>
      <c r="AV7459" s="12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12"/>
      <c r="BG7459" s="12"/>
      <c r="BH7459" s="12"/>
      <c r="BI7459" s="12"/>
      <c r="BJ7459" s="13"/>
      <c r="BK7459" s="13"/>
      <c r="BL7459" s="13"/>
      <c r="BM7459" s="13"/>
      <c r="BN7459" s="13"/>
    </row>
    <row r="7460" spans="4:66" x14ac:dyDescent="0.25">
      <c r="D7460" s="7"/>
      <c r="E7460" s="10"/>
      <c r="F7460" s="10"/>
      <c r="G7460" s="10"/>
      <c r="H7460" s="10"/>
      <c r="I7460" s="10"/>
      <c r="J7460" s="10"/>
      <c r="K7460" s="11"/>
      <c r="L7460" s="11"/>
      <c r="M7460" s="12"/>
      <c r="N7460" s="12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  <c r="AR7460" s="12"/>
      <c r="AS7460" s="12"/>
      <c r="AT7460" s="12"/>
      <c r="AU7460" s="12"/>
      <c r="AV7460" s="12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12"/>
      <c r="BG7460" s="12"/>
      <c r="BH7460" s="12"/>
      <c r="BI7460" s="12"/>
      <c r="BJ7460" s="13"/>
      <c r="BK7460" s="13"/>
      <c r="BL7460" s="13"/>
      <c r="BM7460" s="13"/>
      <c r="BN7460" s="13"/>
    </row>
    <row r="7461" spans="4:66" x14ac:dyDescent="0.25">
      <c r="D7461" s="7"/>
      <c r="E7461" s="10"/>
      <c r="F7461" s="10"/>
      <c r="G7461" s="10"/>
      <c r="H7461" s="10"/>
      <c r="I7461" s="10"/>
      <c r="J7461" s="10"/>
      <c r="K7461" s="11"/>
      <c r="L7461" s="11"/>
      <c r="M7461" s="12"/>
      <c r="N7461" s="12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  <c r="AR7461" s="12"/>
      <c r="AS7461" s="12"/>
      <c r="AT7461" s="12"/>
      <c r="AU7461" s="12"/>
      <c r="AV7461" s="12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12"/>
      <c r="BG7461" s="12"/>
      <c r="BH7461" s="12"/>
      <c r="BI7461" s="12"/>
      <c r="BJ7461" s="13"/>
      <c r="BK7461" s="13"/>
      <c r="BL7461" s="13"/>
      <c r="BM7461" s="13"/>
      <c r="BN7461" s="13"/>
    </row>
    <row r="7462" spans="4:66" x14ac:dyDescent="0.25">
      <c r="D7462" s="7"/>
      <c r="E7462" s="10"/>
      <c r="F7462" s="10"/>
      <c r="G7462" s="10"/>
      <c r="H7462" s="10"/>
      <c r="I7462" s="10"/>
      <c r="J7462" s="10"/>
      <c r="K7462" s="11"/>
      <c r="L7462" s="11"/>
      <c r="M7462" s="12"/>
      <c r="N7462" s="12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  <c r="AR7462" s="12"/>
      <c r="AS7462" s="12"/>
      <c r="AT7462" s="12"/>
      <c r="AU7462" s="12"/>
      <c r="AV7462" s="12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12"/>
      <c r="BG7462" s="12"/>
      <c r="BH7462" s="12"/>
      <c r="BI7462" s="12"/>
      <c r="BJ7462" s="13"/>
      <c r="BK7462" s="13"/>
      <c r="BL7462" s="13"/>
      <c r="BM7462" s="13"/>
      <c r="BN7462" s="13"/>
    </row>
    <row r="7463" spans="4:66" x14ac:dyDescent="0.25">
      <c r="D7463" s="7"/>
      <c r="E7463" s="10"/>
      <c r="F7463" s="10"/>
      <c r="G7463" s="10"/>
      <c r="H7463" s="10"/>
      <c r="I7463" s="10"/>
      <c r="J7463" s="10"/>
      <c r="K7463" s="11"/>
      <c r="L7463" s="11"/>
      <c r="M7463" s="12"/>
      <c r="N7463" s="12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  <c r="AR7463" s="12"/>
      <c r="AS7463" s="12"/>
      <c r="AT7463" s="12"/>
      <c r="AU7463" s="12"/>
      <c r="AV7463" s="12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12"/>
      <c r="BG7463" s="12"/>
      <c r="BH7463" s="12"/>
      <c r="BI7463" s="12"/>
      <c r="BJ7463" s="13"/>
      <c r="BK7463" s="13"/>
      <c r="BL7463" s="13"/>
      <c r="BM7463" s="13"/>
      <c r="BN7463" s="13"/>
    </row>
    <row r="7464" spans="4:66" x14ac:dyDescent="0.25">
      <c r="D7464" s="7"/>
      <c r="E7464" s="10"/>
      <c r="F7464" s="10"/>
      <c r="G7464" s="10"/>
      <c r="H7464" s="10"/>
      <c r="I7464" s="10"/>
      <c r="J7464" s="10"/>
      <c r="K7464" s="11"/>
      <c r="L7464" s="11"/>
      <c r="M7464" s="12"/>
      <c r="N7464" s="12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  <c r="AR7464" s="12"/>
      <c r="AS7464" s="12"/>
      <c r="AT7464" s="12"/>
      <c r="AU7464" s="12"/>
      <c r="AV7464" s="12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12"/>
      <c r="BG7464" s="12"/>
      <c r="BH7464" s="12"/>
      <c r="BI7464" s="12"/>
      <c r="BJ7464" s="13"/>
      <c r="BK7464" s="13"/>
      <c r="BL7464" s="13"/>
      <c r="BM7464" s="13"/>
      <c r="BN7464" s="13"/>
    </row>
    <row r="7465" spans="4:66" x14ac:dyDescent="0.25">
      <c r="D7465" s="7"/>
      <c r="E7465" s="10"/>
      <c r="F7465" s="10"/>
      <c r="G7465" s="10"/>
      <c r="H7465" s="10"/>
      <c r="I7465" s="10"/>
      <c r="J7465" s="10"/>
      <c r="K7465" s="11"/>
      <c r="L7465" s="11"/>
      <c r="M7465" s="12"/>
      <c r="N7465" s="12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  <c r="AR7465" s="12"/>
      <c r="AS7465" s="12"/>
      <c r="AT7465" s="12"/>
      <c r="AU7465" s="12"/>
      <c r="AV7465" s="12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12"/>
      <c r="BG7465" s="12"/>
      <c r="BH7465" s="12"/>
      <c r="BI7465" s="12"/>
      <c r="BJ7465" s="13"/>
      <c r="BK7465" s="13"/>
      <c r="BL7465" s="13"/>
      <c r="BM7465" s="13"/>
      <c r="BN7465" s="13"/>
    </row>
    <row r="7466" spans="4:66" s="14" customFormat="1" x14ac:dyDescent="0.25">
      <c r="D7466" s="21"/>
      <c r="K7466" s="16"/>
      <c r="L7466" s="16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  <c r="Y7466" s="17"/>
      <c r="Z7466" s="17"/>
      <c r="AA7466" s="17"/>
      <c r="AB7466" s="17"/>
      <c r="AC7466" s="17"/>
      <c r="AD7466" s="17"/>
      <c r="AE7466" s="17"/>
      <c r="AF7466" s="17"/>
      <c r="AG7466" s="17"/>
      <c r="AH7466" s="17"/>
      <c r="AI7466" s="17"/>
      <c r="AJ7466" s="17"/>
      <c r="AK7466" s="17"/>
      <c r="AL7466" s="17"/>
      <c r="AM7466" s="17"/>
      <c r="AN7466" s="17"/>
      <c r="AO7466" s="17"/>
      <c r="AP7466" s="17"/>
      <c r="AQ7466" s="17"/>
      <c r="AR7466" s="17"/>
      <c r="AS7466" s="17"/>
      <c r="AT7466" s="17"/>
      <c r="AU7466" s="17"/>
      <c r="AV7466" s="17"/>
      <c r="AW7466" s="17"/>
      <c r="AX7466" s="17"/>
      <c r="AY7466" s="17"/>
      <c r="AZ7466" s="17"/>
      <c r="BA7466" s="17"/>
      <c r="BB7466" s="17"/>
      <c r="BC7466" s="17"/>
      <c r="BD7466" s="17"/>
      <c r="BE7466" s="17"/>
      <c r="BF7466" s="17"/>
      <c r="BG7466" s="17"/>
      <c r="BH7466" s="17"/>
      <c r="BI7466" s="17"/>
      <c r="BJ7466" s="18"/>
      <c r="BK7466" s="18"/>
      <c r="BL7466" s="18"/>
      <c r="BM7466" s="18"/>
      <c r="BN7466" s="18"/>
    </row>
    <row r="7467" spans="4:66" x14ac:dyDescent="0.25">
      <c r="D7467" s="7"/>
      <c r="E7467" s="10"/>
      <c r="F7467" s="10"/>
      <c r="G7467" s="10"/>
      <c r="H7467" s="10"/>
      <c r="I7467" s="10"/>
      <c r="J7467" s="10"/>
      <c r="K7467" s="11"/>
      <c r="L7467" s="11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  <c r="AR7467" s="12"/>
      <c r="AS7467" s="12"/>
      <c r="AT7467" s="12"/>
      <c r="AU7467" s="12"/>
      <c r="AV7467" s="12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12"/>
      <c r="BG7467" s="12"/>
      <c r="BH7467" s="12"/>
      <c r="BI7467" s="12"/>
      <c r="BJ7467" s="13"/>
      <c r="BK7467" s="13"/>
      <c r="BL7467" s="13"/>
      <c r="BM7467" s="13"/>
      <c r="BN7467" s="13"/>
    </row>
    <row r="7468" spans="4:66" x14ac:dyDescent="0.25">
      <c r="D7468" s="7"/>
      <c r="E7468" s="10"/>
      <c r="F7468" s="10"/>
      <c r="G7468" s="10"/>
      <c r="H7468" s="10"/>
      <c r="I7468" s="10"/>
      <c r="J7468" s="10"/>
      <c r="K7468" s="11"/>
      <c r="L7468" s="11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  <c r="AR7468" s="12"/>
      <c r="AS7468" s="12"/>
      <c r="AT7468" s="12"/>
      <c r="AU7468" s="12"/>
      <c r="AV7468" s="12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12"/>
      <c r="BG7468" s="12"/>
      <c r="BH7468" s="12"/>
      <c r="BI7468" s="12"/>
      <c r="BJ7468" s="13"/>
      <c r="BK7468" s="13"/>
      <c r="BL7468" s="13"/>
      <c r="BM7468" s="13"/>
      <c r="BN7468" s="13"/>
    </row>
    <row r="7469" spans="4:66" x14ac:dyDescent="0.25">
      <c r="D7469" s="7"/>
      <c r="E7469" s="10"/>
      <c r="F7469" s="10"/>
      <c r="G7469" s="10"/>
      <c r="H7469" s="10"/>
      <c r="I7469" s="10"/>
      <c r="J7469" s="10"/>
      <c r="K7469" s="11"/>
      <c r="L7469" s="11"/>
      <c r="M7469" s="12"/>
      <c r="N7469" s="12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  <c r="AR7469" s="12"/>
      <c r="AS7469" s="12"/>
      <c r="AT7469" s="12"/>
      <c r="AU7469" s="12"/>
      <c r="AV7469" s="12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12"/>
      <c r="BG7469" s="12"/>
      <c r="BH7469" s="12"/>
      <c r="BI7469" s="12"/>
      <c r="BJ7469" s="13"/>
      <c r="BK7469" s="13"/>
      <c r="BL7469" s="13"/>
      <c r="BM7469" s="13"/>
      <c r="BN7469" s="13"/>
    </row>
    <row r="7470" spans="4:66" x14ac:dyDescent="0.25">
      <c r="D7470" s="7"/>
      <c r="E7470" s="10"/>
      <c r="F7470" s="10"/>
      <c r="G7470" s="10"/>
      <c r="H7470" s="10"/>
      <c r="I7470" s="10"/>
      <c r="J7470" s="10"/>
      <c r="K7470" s="11"/>
      <c r="L7470" s="11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  <c r="AR7470" s="12"/>
      <c r="AS7470" s="12"/>
      <c r="AT7470" s="12"/>
      <c r="AU7470" s="12"/>
      <c r="AV7470" s="12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12"/>
      <c r="BG7470" s="12"/>
      <c r="BH7470" s="12"/>
      <c r="BI7470" s="12"/>
      <c r="BJ7470" s="13"/>
      <c r="BK7470" s="13"/>
      <c r="BL7470" s="13"/>
      <c r="BM7470" s="13"/>
      <c r="BN7470" s="13"/>
    </row>
    <row r="7471" spans="4:66" x14ac:dyDescent="0.25">
      <c r="D7471" s="7"/>
      <c r="E7471" s="10"/>
      <c r="F7471" s="10"/>
      <c r="G7471" s="10"/>
      <c r="H7471" s="10"/>
      <c r="I7471" s="10"/>
      <c r="J7471" s="10"/>
      <c r="K7471" s="11"/>
      <c r="L7471" s="11"/>
      <c r="M7471" s="12"/>
      <c r="N7471" s="12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  <c r="AR7471" s="12"/>
      <c r="AS7471" s="12"/>
      <c r="AT7471" s="12"/>
      <c r="AU7471" s="12"/>
      <c r="AV7471" s="12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12"/>
      <c r="BG7471" s="12"/>
      <c r="BH7471" s="12"/>
      <c r="BI7471" s="12"/>
      <c r="BJ7471" s="13"/>
      <c r="BK7471" s="13"/>
      <c r="BL7471" s="13"/>
      <c r="BM7471" s="13"/>
      <c r="BN7471" s="13"/>
    </row>
    <row r="7472" spans="4:66" x14ac:dyDescent="0.25">
      <c r="D7472" s="7"/>
      <c r="E7472" s="10"/>
      <c r="F7472" s="10"/>
      <c r="G7472" s="10"/>
      <c r="H7472" s="10"/>
      <c r="I7472" s="10"/>
      <c r="J7472" s="10"/>
      <c r="K7472" s="11"/>
      <c r="L7472" s="11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  <c r="AR7472" s="12"/>
      <c r="AS7472" s="12"/>
      <c r="AT7472" s="12"/>
      <c r="AU7472" s="12"/>
      <c r="AV7472" s="12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12"/>
      <c r="BG7472" s="12"/>
      <c r="BH7472" s="12"/>
      <c r="BI7472" s="12"/>
      <c r="BJ7472" s="13"/>
      <c r="BK7472" s="13"/>
      <c r="BL7472" s="13"/>
      <c r="BM7472" s="13"/>
      <c r="BN7472" s="13"/>
    </row>
    <row r="7473" spans="4:66" x14ac:dyDescent="0.25">
      <c r="D7473" s="7"/>
      <c r="E7473" s="10"/>
      <c r="F7473" s="10"/>
      <c r="G7473" s="10"/>
      <c r="H7473" s="10"/>
      <c r="I7473" s="10"/>
      <c r="J7473" s="10"/>
      <c r="K7473" s="11"/>
      <c r="L7473" s="11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  <c r="AR7473" s="12"/>
      <c r="AS7473" s="12"/>
      <c r="AT7473" s="12"/>
      <c r="AU7473" s="12"/>
      <c r="AV7473" s="12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12"/>
      <c r="BG7473" s="12"/>
      <c r="BH7473" s="12"/>
      <c r="BI7473" s="12"/>
      <c r="BJ7473" s="13"/>
      <c r="BK7473" s="13"/>
      <c r="BL7473" s="13"/>
      <c r="BM7473" s="13"/>
      <c r="BN7473" s="13"/>
    </row>
    <row r="7474" spans="4:66" x14ac:dyDescent="0.25">
      <c r="D7474" s="7"/>
      <c r="E7474" s="10"/>
      <c r="F7474" s="10"/>
      <c r="G7474" s="10"/>
      <c r="H7474" s="10"/>
      <c r="I7474" s="10"/>
      <c r="J7474" s="10"/>
      <c r="K7474" s="11"/>
      <c r="L7474" s="11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  <c r="AR7474" s="12"/>
      <c r="AS7474" s="12"/>
      <c r="AT7474" s="12"/>
      <c r="AU7474" s="12"/>
      <c r="AV7474" s="12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12"/>
      <c r="BG7474" s="12"/>
      <c r="BH7474" s="12"/>
      <c r="BI7474" s="12"/>
      <c r="BJ7474" s="13"/>
      <c r="BK7474" s="13"/>
      <c r="BL7474" s="13"/>
      <c r="BM7474" s="13"/>
      <c r="BN7474" s="13"/>
    </row>
    <row r="7475" spans="4:66" x14ac:dyDescent="0.25">
      <c r="D7475" s="7"/>
      <c r="E7475" s="10"/>
      <c r="F7475" s="10"/>
      <c r="G7475" s="10"/>
      <c r="H7475" s="10"/>
      <c r="I7475" s="10"/>
      <c r="J7475" s="10"/>
      <c r="K7475" s="11"/>
      <c r="L7475" s="11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  <c r="AR7475" s="12"/>
      <c r="AS7475" s="12"/>
      <c r="AT7475" s="12"/>
      <c r="AU7475" s="12"/>
      <c r="AV7475" s="12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12"/>
      <c r="BG7475" s="12"/>
      <c r="BH7475" s="12"/>
      <c r="BI7475" s="12"/>
      <c r="BJ7475" s="13"/>
      <c r="BK7475" s="13"/>
      <c r="BL7475" s="13"/>
      <c r="BM7475" s="13"/>
      <c r="BN7475" s="13"/>
    </row>
    <row r="7476" spans="4:66" x14ac:dyDescent="0.25">
      <c r="D7476" s="7"/>
      <c r="E7476" s="10"/>
      <c r="F7476" s="10"/>
      <c r="G7476" s="10"/>
      <c r="H7476" s="10"/>
      <c r="I7476" s="10"/>
      <c r="J7476" s="10"/>
      <c r="K7476" s="11"/>
      <c r="L7476" s="11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  <c r="AR7476" s="12"/>
      <c r="AS7476" s="12"/>
      <c r="AT7476" s="12"/>
      <c r="AU7476" s="12"/>
      <c r="AV7476" s="12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12"/>
      <c r="BG7476" s="12"/>
      <c r="BH7476" s="12"/>
      <c r="BI7476" s="12"/>
      <c r="BJ7476" s="13"/>
      <c r="BK7476" s="13"/>
      <c r="BL7476" s="13"/>
      <c r="BM7476" s="13"/>
      <c r="BN7476" s="13"/>
    </row>
    <row r="7477" spans="4:66" x14ac:dyDescent="0.25">
      <c r="D7477" s="7"/>
      <c r="E7477" s="10"/>
      <c r="F7477" s="10"/>
      <c r="G7477" s="10"/>
      <c r="H7477" s="10"/>
      <c r="I7477" s="10"/>
      <c r="J7477" s="10"/>
      <c r="K7477" s="11"/>
      <c r="L7477" s="11"/>
      <c r="M7477" s="12"/>
      <c r="N7477" s="12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  <c r="AR7477" s="12"/>
      <c r="AS7477" s="12"/>
      <c r="AT7477" s="12"/>
      <c r="AU7477" s="12"/>
      <c r="AV7477" s="12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12"/>
      <c r="BG7477" s="12"/>
      <c r="BH7477" s="12"/>
      <c r="BI7477" s="12"/>
      <c r="BJ7477" s="13"/>
      <c r="BK7477" s="13"/>
      <c r="BL7477" s="13"/>
      <c r="BM7477" s="13"/>
      <c r="BN7477" s="13"/>
    </row>
    <row r="7478" spans="4:66" x14ac:dyDescent="0.25">
      <c r="D7478" s="7"/>
      <c r="E7478" s="10"/>
      <c r="F7478" s="10"/>
      <c r="G7478" s="10"/>
      <c r="H7478" s="10"/>
      <c r="I7478" s="10"/>
      <c r="J7478" s="10"/>
      <c r="K7478" s="11"/>
      <c r="L7478" s="11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  <c r="AR7478" s="12"/>
      <c r="AS7478" s="12"/>
      <c r="AT7478" s="12"/>
      <c r="AU7478" s="12"/>
      <c r="AV7478" s="12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12"/>
      <c r="BG7478" s="12"/>
      <c r="BH7478" s="12"/>
      <c r="BI7478" s="12"/>
      <c r="BJ7478" s="13"/>
      <c r="BK7478" s="13"/>
      <c r="BL7478" s="13"/>
      <c r="BM7478" s="13"/>
      <c r="BN7478" s="13"/>
    </row>
    <row r="7479" spans="4:66" x14ac:dyDescent="0.25">
      <c r="D7479" s="7"/>
      <c r="E7479" s="10"/>
      <c r="F7479" s="10"/>
      <c r="G7479" s="10"/>
      <c r="H7479" s="10"/>
      <c r="I7479" s="10"/>
      <c r="J7479" s="10"/>
      <c r="K7479" s="11"/>
      <c r="L7479" s="11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  <c r="AR7479" s="12"/>
      <c r="AS7479" s="12"/>
      <c r="AT7479" s="12"/>
      <c r="AU7479" s="12"/>
      <c r="AV7479" s="12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12"/>
      <c r="BG7479" s="12"/>
      <c r="BH7479" s="12"/>
      <c r="BI7479" s="12"/>
      <c r="BJ7479" s="13"/>
      <c r="BK7479" s="13"/>
      <c r="BL7479" s="13"/>
      <c r="BM7479" s="13"/>
      <c r="BN7479" s="13"/>
    </row>
    <row r="7480" spans="4:66" x14ac:dyDescent="0.25">
      <c r="D7480" s="7"/>
      <c r="E7480" s="10"/>
      <c r="F7480" s="10"/>
      <c r="G7480" s="10"/>
      <c r="H7480" s="10"/>
      <c r="I7480" s="10"/>
      <c r="J7480" s="10"/>
      <c r="K7480" s="11"/>
      <c r="L7480" s="11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  <c r="AR7480" s="12"/>
      <c r="AS7480" s="12"/>
      <c r="AT7480" s="12"/>
      <c r="AU7480" s="12"/>
      <c r="AV7480" s="12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12"/>
      <c r="BG7480" s="12"/>
      <c r="BH7480" s="12"/>
      <c r="BI7480" s="12"/>
      <c r="BJ7480" s="13"/>
      <c r="BK7480" s="13"/>
      <c r="BL7480" s="13"/>
      <c r="BM7480" s="13"/>
      <c r="BN7480" s="13"/>
    </row>
    <row r="7481" spans="4:66" x14ac:dyDescent="0.25">
      <c r="D7481" s="7"/>
      <c r="E7481" s="10"/>
      <c r="F7481" s="10"/>
      <c r="G7481" s="10"/>
      <c r="H7481" s="10"/>
      <c r="I7481" s="10"/>
      <c r="J7481" s="10"/>
      <c r="K7481" s="11"/>
      <c r="L7481" s="11"/>
      <c r="M7481" s="12"/>
      <c r="N7481" s="12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  <c r="AR7481" s="12"/>
      <c r="AS7481" s="12"/>
      <c r="AT7481" s="12"/>
      <c r="AU7481" s="12"/>
      <c r="AV7481" s="12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12"/>
      <c r="BG7481" s="12"/>
      <c r="BH7481" s="12"/>
      <c r="BI7481" s="12"/>
      <c r="BJ7481" s="13"/>
      <c r="BK7481" s="13"/>
      <c r="BL7481" s="13"/>
      <c r="BM7481" s="13"/>
      <c r="BN7481" s="13"/>
    </row>
    <row r="7482" spans="4:66" x14ac:dyDescent="0.25">
      <c r="D7482" s="7"/>
      <c r="E7482" s="10"/>
      <c r="F7482" s="10"/>
      <c r="G7482" s="10"/>
      <c r="H7482" s="10"/>
      <c r="I7482" s="10"/>
      <c r="J7482" s="10"/>
      <c r="K7482" s="11"/>
      <c r="L7482" s="11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  <c r="AR7482" s="12"/>
      <c r="AS7482" s="12"/>
      <c r="AT7482" s="12"/>
      <c r="AU7482" s="12"/>
      <c r="AV7482" s="12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12"/>
      <c r="BG7482" s="12"/>
      <c r="BH7482" s="12"/>
      <c r="BI7482" s="12"/>
      <c r="BJ7482" s="13"/>
      <c r="BK7482" s="13"/>
      <c r="BL7482" s="13"/>
      <c r="BM7482" s="13"/>
      <c r="BN7482" s="13"/>
    </row>
    <row r="7483" spans="4:66" x14ac:dyDescent="0.25">
      <c r="D7483" s="7"/>
      <c r="E7483" s="10"/>
      <c r="F7483" s="10"/>
      <c r="G7483" s="10"/>
      <c r="H7483" s="10"/>
      <c r="I7483" s="10"/>
      <c r="J7483" s="10"/>
      <c r="K7483" s="11"/>
      <c r="L7483" s="11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  <c r="AR7483" s="12"/>
      <c r="AS7483" s="12"/>
      <c r="AT7483" s="12"/>
      <c r="AU7483" s="12"/>
      <c r="AV7483" s="12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12"/>
      <c r="BG7483" s="12"/>
      <c r="BH7483" s="12"/>
      <c r="BI7483" s="12"/>
      <c r="BJ7483" s="13"/>
      <c r="BK7483" s="13"/>
      <c r="BL7483" s="13"/>
      <c r="BM7483" s="13"/>
      <c r="BN7483" s="13"/>
    </row>
    <row r="7484" spans="4:66" x14ac:dyDescent="0.25">
      <c r="D7484" s="7"/>
      <c r="E7484" s="10"/>
      <c r="F7484" s="10"/>
      <c r="G7484" s="10"/>
      <c r="H7484" s="10"/>
      <c r="I7484" s="10"/>
      <c r="J7484" s="10"/>
      <c r="K7484" s="11"/>
      <c r="L7484" s="11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  <c r="AR7484" s="12"/>
      <c r="AS7484" s="12"/>
      <c r="AT7484" s="12"/>
      <c r="AU7484" s="12"/>
      <c r="AV7484" s="12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12"/>
      <c r="BG7484" s="12"/>
      <c r="BH7484" s="12"/>
      <c r="BI7484" s="12"/>
      <c r="BJ7484" s="13"/>
      <c r="BK7484" s="13"/>
      <c r="BL7484" s="13"/>
      <c r="BM7484" s="13"/>
      <c r="BN7484" s="13"/>
    </row>
    <row r="7485" spans="4:66" x14ac:dyDescent="0.25">
      <c r="D7485" s="7"/>
      <c r="E7485" s="10"/>
      <c r="F7485" s="10"/>
      <c r="G7485" s="10"/>
      <c r="H7485" s="10"/>
      <c r="I7485" s="10"/>
      <c r="J7485" s="10"/>
      <c r="K7485" s="11"/>
      <c r="L7485" s="11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  <c r="AR7485" s="12"/>
      <c r="AS7485" s="12"/>
      <c r="AT7485" s="12"/>
      <c r="AU7485" s="12"/>
      <c r="AV7485" s="12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12"/>
      <c r="BG7485" s="12"/>
      <c r="BH7485" s="12"/>
      <c r="BI7485" s="12"/>
      <c r="BJ7485" s="13"/>
      <c r="BK7485" s="13"/>
      <c r="BL7485" s="13"/>
      <c r="BM7485" s="13"/>
      <c r="BN7485" s="13"/>
    </row>
    <row r="7486" spans="4:66" x14ac:dyDescent="0.25">
      <c r="D7486" s="7"/>
      <c r="E7486" s="10"/>
      <c r="F7486" s="10"/>
      <c r="G7486" s="10"/>
      <c r="H7486" s="10"/>
      <c r="I7486" s="10"/>
      <c r="J7486" s="10"/>
      <c r="K7486" s="11"/>
      <c r="L7486" s="11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  <c r="AR7486" s="12"/>
      <c r="AS7486" s="12"/>
      <c r="AT7486" s="12"/>
      <c r="AU7486" s="12"/>
      <c r="AV7486" s="12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12"/>
      <c r="BG7486" s="12"/>
      <c r="BH7486" s="12"/>
      <c r="BI7486" s="12"/>
      <c r="BJ7486" s="13"/>
      <c r="BK7486" s="13"/>
      <c r="BL7486" s="13"/>
      <c r="BM7486" s="13"/>
      <c r="BN7486" s="13"/>
    </row>
    <row r="7487" spans="4:66" x14ac:dyDescent="0.25">
      <c r="D7487" s="7"/>
      <c r="E7487" s="10"/>
      <c r="F7487" s="10"/>
      <c r="G7487" s="10"/>
      <c r="H7487" s="10"/>
      <c r="I7487" s="10"/>
      <c r="J7487" s="10"/>
      <c r="K7487" s="11"/>
      <c r="L7487" s="11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  <c r="AR7487" s="12"/>
      <c r="AS7487" s="12"/>
      <c r="AT7487" s="12"/>
      <c r="AU7487" s="12"/>
      <c r="AV7487" s="12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12"/>
      <c r="BG7487" s="12"/>
      <c r="BH7487" s="12"/>
      <c r="BI7487" s="12"/>
      <c r="BJ7487" s="13"/>
      <c r="BK7487" s="13"/>
      <c r="BL7487" s="13"/>
      <c r="BM7487" s="13"/>
      <c r="BN7487" s="13"/>
    </row>
    <row r="7488" spans="4:66" x14ac:dyDescent="0.25">
      <c r="D7488" s="7"/>
      <c r="E7488" s="10"/>
      <c r="F7488" s="10"/>
      <c r="G7488" s="10"/>
      <c r="H7488" s="10"/>
      <c r="I7488" s="10"/>
      <c r="J7488" s="10"/>
      <c r="K7488" s="11"/>
      <c r="L7488" s="11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  <c r="AR7488" s="12"/>
      <c r="AS7488" s="12"/>
      <c r="AT7488" s="12"/>
      <c r="AU7488" s="12"/>
      <c r="AV7488" s="12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12"/>
      <c r="BG7488" s="12"/>
      <c r="BH7488" s="12"/>
      <c r="BI7488" s="12"/>
      <c r="BJ7488" s="13"/>
      <c r="BK7488" s="13"/>
      <c r="BL7488" s="13"/>
      <c r="BM7488" s="13"/>
      <c r="BN7488" s="13"/>
    </row>
    <row r="7489" spans="4:66" x14ac:dyDescent="0.25">
      <c r="D7489" s="7"/>
      <c r="E7489" s="10"/>
      <c r="F7489" s="10"/>
      <c r="G7489" s="10"/>
      <c r="H7489" s="10"/>
      <c r="I7489" s="10"/>
      <c r="J7489" s="10"/>
      <c r="K7489" s="11"/>
      <c r="L7489" s="11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  <c r="AR7489" s="12"/>
      <c r="AS7489" s="12"/>
      <c r="AT7489" s="12"/>
      <c r="AU7489" s="12"/>
      <c r="AV7489" s="12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12"/>
      <c r="BG7489" s="12"/>
      <c r="BH7489" s="12"/>
      <c r="BI7489" s="12"/>
      <c r="BJ7489" s="13"/>
      <c r="BK7489" s="13"/>
      <c r="BL7489" s="13"/>
      <c r="BM7489" s="13"/>
      <c r="BN7489" s="13"/>
    </row>
    <row r="7490" spans="4:66" x14ac:dyDescent="0.25">
      <c r="D7490" s="7"/>
      <c r="E7490" s="10"/>
      <c r="F7490" s="10"/>
      <c r="G7490" s="10"/>
      <c r="H7490" s="10"/>
      <c r="I7490" s="10"/>
      <c r="J7490" s="10"/>
      <c r="K7490" s="11"/>
      <c r="L7490" s="11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  <c r="AR7490" s="12"/>
      <c r="AS7490" s="12"/>
      <c r="AT7490" s="12"/>
      <c r="AU7490" s="12"/>
      <c r="AV7490" s="12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12"/>
      <c r="BG7490" s="12"/>
      <c r="BH7490" s="12"/>
      <c r="BI7490" s="12"/>
      <c r="BJ7490" s="13"/>
      <c r="BK7490" s="13"/>
      <c r="BL7490" s="13"/>
      <c r="BM7490" s="13"/>
      <c r="BN7490" s="13"/>
    </row>
    <row r="7491" spans="4:66" x14ac:dyDescent="0.25">
      <c r="D7491" s="7"/>
      <c r="E7491" s="10"/>
      <c r="F7491" s="10"/>
      <c r="G7491" s="10"/>
      <c r="H7491" s="10"/>
      <c r="I7491" s="10"/>
      <c r="J7491" s="10"/>
      <c r="K7491" s="11"/>
      <c r="L7491" s="11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  <c r="AR7491" s="12"/>
      <c r="AS7491" s="12"/>
      <c r="AT7491" s="12"/>
      <c r="AU7491" s="12"/>
      <c r="AV7491" s="12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12"/>
      <c r="BG7491" s="12"/>
      <c r="BH7491" s="12"/>
      <c r="BI7491" s="12"/>
      <c r="BJ7491" s="13"/>
      <c r="BK7491" s="13"/>
      <c r="BL7491" s="13"/>
      <c r="BM7491" s="13"/>
      <c r="BN7491" s="13"/>
    </row>
    <row r="7492" spans="4:66" x14ac:dyDescent="0.25">
      <c r="D7492" s="7"/>
      <c r="E7492" s="10"/>
      <c r="F7492" s="10"/>
      <c r="G7492" s="10"/>
      <c r="H7492" s="10"/>
      <c r="I7492" s="10"/>
      <c r="J7492" s="10"/>
      <c r="K7492" s="11"/>
      <c r="L7492" s="11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  <c r="AR7492" s="12"/>
      <c r="AS7492" s="12"/>
      <c r="AT7492" s="12"/>
      <c r="AU7492" s="12"/>
      <c r="AV7492" s="12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12"/>
      <c r="BG7492" s="12"/>
      <c r="BH7492" s="12"/>
      <c r="BI7492" s="12"/>
      <c r="BJ7492" s="13"/>
      <c r="BK7492" s="13"/>
      <c r="BL7492" s="13"/>
      <c r="BM7492" s="13"/>
      <c r="BN7492" s="13"/>
    </row>
    <row r="7493" spans="4:66" x14ac:dyDescent="0.25">
      <c r="D7493" s="7"/>
      <c r="E7493" s="10"/>
      <c r="F7493" s="10"/>
      <c r="G7493" s="10"/>
      <c r="H7493" s="10"/>
      <c r="I7493" s="10"/>
      <c r="J7493" s="10"/>
      <c r="K7493" s="11"/>
      <c r="L7493" s="11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  <c r="AR7493" s="12"/>
      <c r="AS7493" s="12"/>
      <c r="AT7493" s="12"/>
      <c r="AU7493" s="12"/>
      <c r="AV7493" s="12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12"/>
      <c r="BG7493" s="12"/>
      <c r="BH7493" s="12"/>
      <c r="BI7493" s="12"/>
      <c r="BJ7493" s="13"/>
      <c r="BK7493" s="13"/>
      <c r="BL7493" s="13"/>
      <c r="BM7493" s="13"/>
      <c r="BN7493" s="13"/>
    </row>
    <row r="7494" spans="4:66" x14ac:dyDescent="0.25">
      <c r="D7494" s="7"/>
      <c r="E7494" s="10"/>
      <c r="F7494" s="10"/>
      <c r="G7494" s="10"/>
      <c r="H7494" s="10"/>
      <c r="I7494" s="10"/>
      <c r="J7494" s="10"/>
      <c r="K7494" s="11"/>
      <c r="L7494" s="11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  <c r="AR7494" s="12"/>
      <c r="AS7494" s="12"/>
      <c r="AT7494" s="12"/>
      <c r="AU7494" s="12"/>
      <c r="AV7494" s="12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12"/>
      <c r="BG7494" s="12"/>
      <c r="BH7494" s="12"/>
      <c r="BI7494" s="12"/>
      <c r="BJ7494" s="13"/>
      <c r="BK7494" s="13"/>
      <c r="BL7494" s="13"/>
      <c r="BM7494" s="13"/>
      <c r="BN7494" s="13"/>
    </row>
    <row r="7495" spans="4:66" x14ac:dyDescent="0.25">
      <c r="D7495" s="7"/>
      <c r="E7495" s="10"/>
      <c r="F7495" s="10"/>
      <c r="G7495" s="10"/>
      <c r="H7495" s="10"/>
      <c r="I7495" s="10"/>
      <c r="J7495" s="10"/>
      <c r="K7495" s="11"/>
      <c r="L7495" s="11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  <c r="AR7495" s="12"/>
      <c r="AS7495" s="12"/>
      <c r="AT7495" s="12"/>
      <c r="AU7495" s="12"/>
      <c r="AV7495" s="12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12"/>
      <c r="BG7495" s="12"/>
      <c r="BH7495" s="12"/>
      <c r="BI7495" s="12"/>
      <c r="BJ7495" s="13"/>
      <c r="BK7495" s="13"/>
      <c r="BL7495" s="13"/>
      <c r="BM7495" s="13"/>
      <c r="BN7495" s="13"/>
    </row>
    <row r="7496" spans="4:66" x14ac:dyDescent="0.25">
      <c r="D7496" s="7"/>
      <c r="E7496" s="10"/>
      <c r="F7496" s="10"/>
      <c r="G7496" s="10"/>
      <c r="H7496" s="10"/>
      <c r="I7496" s="10"/>
      <c r="J7496" s="10"/>
      <c r="K7496" s="11"/>
      <c r="L7496" s="11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  <c r="AR7496" s="12"/>
      <c r="AS7496" s="12"/>
      <c r="AT7496" s="12"/>
      <c r="AU7496" s="12"/>
      <c r="AV7496" s="12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12"/>
      <c r="BG7496" s="12"/>
      <c r="BH7496" s="12"/>
      <c r="BI7496" s="12"/>
      <c r="BJ7496" s="13"/>
      <c r="BK7496" s="13"/>
      <c r="BL7496" s="13"/>
      <c r="BM7496" s="13"/>
      <c r="BN7496" s="13"/>
    </row>
    <row r="7497" spans="4:66" x14ac:dyDescent="0.25">
      <c r="D7497" s="7"/>
      <c r="E7497" s="10"/>
      <c r="F7497" s="10"/>
      <c r="G7497" s="10"/>
      <c r="H7497" s="10"/>
      <c r="I7497" s="10"/>
      <c r="J7497" s="10"/>
      <c r="K7497" s="11"/>
      <c r="L7497" s="11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  <c r="AR7497" s="12"/>
      <c r="AS7497" s="12"/>
      <c r="AT7497" s="12"/>
      <c r="AU7497" s="12"/>
      <c r="AV7497" s="12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12"/>
      <c r="BG7497" s="12"/>
      <c r="BH7497" s="12"/>
      <c r="BI7497" s="12"/>
      <c r="BJ7497" s="13"/>
      <c r="BK7497" s="13"/>
      <c r="BL7497" s="13"/>
      <c r="BM7497" s="13"/>
      <c r="BN7497" s="13"/>
    </row>
    <row r="7498" spans="4:66" x14ac:dyDescent="0.25">
      <c r="D7498" s="7"/>
      <c r="E7498" s="10"/>
      <c r="F7498" s="10"/>
      <c r="G7498" s="10"/>
      <c r="H7498" s="10"/>
      <c r="I7498" s="10"/>
      <c r="J7498" s="10"/>
      <c r="K7498" s="11"/>
      <c r="L7498" s="11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  <c r="AR7498" s="12"/>
      <c r="AS7498" s="12"/>
      <c r="AT7498" s="12"/>
      <c r="AU7498" s="12"/>
      <c r="AV7498" s="12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12"/>
      <c r="BG7498" s="12"/>
      <c r="BH7498" s="12"/>
      <c r="BI7498" s="12"/>
      <c r="BJ7498" s="13"/>
      <c r="BK7498" s="13"/>
      <c r="BL7498" s="13"/>
      <c r="BM7498" s="13"/>
      <c r="BN7498" s="13"/>
    </row>
    <row r="7499" spans="4:66" x14ac:dyDescent="0.25">
      <c r="D7499" s="7"/>
      <c r="E7499" s="10"/>
      <c r="F7499" s="10"/>
      <c r="G7499" s="10"/>
      <c r="H7499" s="10"/>
      <c r="I7499" s="10"/>
      <c r="J7499" s="10"/>
      <c r="K7499" s="11"/>
      <c r="L7499" s="11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  <c r="AR7499" s="12"/>
      <c r="AS7499" s="12"/>
      <c r="AT7499" s="12"/>
      <c r="AU7499" s="12"/>
      <c r="AV7499" s="12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12"/>
      <c r="BG7499" s="12"/>
      <c r="BH7499" s="12"/>
      <c r="BI7499" s="12"/>
      <c r="BJ7499" s="13"/>
      <c r="BK7499" s="13"/>
      <c r="BL7499" s="13"/>
      <c r="BM7499" s="13"/>
      <c r="BN7499" s="13"/>
    </row>
    <row r="7500" spans="4:66" x14ac:dyDescent="0.25">
      <c r="D7500" s="7"/>
      <c r="E7500" s="10"/>
      <c r="F7500" s="10"/>
      <c r="G7500" s="10"/>
      <c r="H7500" s="10"/>
      <c r="I7500" s="10"/>
      <c r="J7500" s="10"/>
      <c r="K7500" s="11"/>
      <c r="L7500" s="11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  <c r="AR7500" s="12"/>
      <c r="AS7500" s="12"/>
      <c r="AT7500" s="12"/>
      <c r="AU7500" s="12"/>
      <c r="AV7500" s="12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12"/>
      <c r="BG7500" s="12"/>
      <c r="BH7500" s="12"/>
      <c r="BI7500" s="12"/>
      <c r="BJ7500" s="13"/>
      <c r="BK7500" s="13"/>
      <c r="BL7500" s="13"/>
      <c r="BM7500" s="13"/>
      <c r="BN7500" s="13"/>
    </row>
    <row r="7501" spans="4:66" x14ac:dyDescent="0.25">
      <c r="D7501" s="7"/>
      <c r="E7501" s="10"/>
      <c r="F7501" s="10"/>
      <c r="G7501" s="10"/>
      <c r="H7501" s="10"/>
      <c r="I7501" s="10"/>
      <c r="J7501" s="10"/>
      <c r="K7501" s="11"/>
      <c r="L7501" s="11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  <c r="AR7501" s="12"/>
      <c r="AS7501" s="12"/>
      <c r="AT7501" s="12"/>
      <c r="AU7501" s="12"/>
      <c r="AV7501" s="12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12"/>
      <c r="BG7501" s="12"/>
      <c r="BH7501" s="12"/>
      <c r="BI7501" s="12"/>
      <c r="BJ7501" s="13"/>
      <c r="BK7501" s="13"/>
      <c r="BL7501" s="13"/>
      <c r="BM7501" s="13"/>
      <c r="BN7501" s="13"/>
    </row>
    <row r="7502" spans="4:66" x14ac:dyDescent="0.25">
      <c r="D7502" s="7"/>
      <c r="E7502" s="10"/>
      <c r="F7502" s="10"/>
      <c r="G7502" s="10"/>
      <c r="H7502" s="10"/>
      <c r="I7502" s="10"/>
      <c r="J7502" s="10"/>
      <c r="K7502" s="11"/>
      <c r="L7502" s="11"/>
      <c r="M7502" s="12"/>
      <c r="N7502" s="12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  <c r="AR7502" s="12"/>
      <c r="AS7502" s="12"/>
      <c r="AT7502" s="12"/>
      <c r="AU7502" s="12"/>
      <c r="AV7502" s="12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12"/>
      <c r="BG7502" s="12"/>
      <c r="BH7502" s="12"/>
      <c r="BI7502" s="12"/>
      <c r="BJ7502" s="13"/>
      <c r="BK7502" s="13"/>
      <c r="BL7502" s="13"/>
      <c r="BM7502" s="13"/>
      <c r="BN7502" s="13"/>
    </row>
    <row r="7503" spans="4:66" x14ac:dyDescent="0.25">
      <c r="D7503" s="7"/>
      <c r="E7503" s="10"/>
      <c r="F7503" s="10"/>
      <c r="G7503" s="10"/>
      <c r="H7503" s="10"/>
      <c r="I7503" s="10"/>
      <c r="J7503" s="10"/>
      <c r="K7503" s="11"/>
      <c r="L7503" s="11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  <c r="AR7503" s="12"/>
      <c r="AS7503" s="12"/>
      <c r="AT7503" s="12"/>
      <c r="AU7503" s="12"/>
      <c r="AV7503" s="12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12"/>
      <c r="BG7503" s="12"/>
      <c r="BH7503" s="12"/>
      <c r="BI7503" s="12"/>
      <c r="BJ7503" s="13"/>
      <c r="BK7503" s="13"/>
      <c r="BL7503" s="13"/>
      <c r="BM7503" s="13"/>
      <c r="BN7503" s="13"/>
    </row>
    <row r="7504" spans="4:66" x14ac:dyDescent="0.25">
      <c r="D7504" s="7"/>
      <c r="E7504" s="10"/>
      <c r="F7504" s="10"/>
      <c r="G7504" s="10"/>
      <c r="H7504" s="10"/>
      <c r="I7504" s="10"/>
      <c r="J7504" s="10"/>
      <c r="K7504" s="11"/>
      <c r="L7504" s="11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  <c r="AR7504" s="12"/>
      <c r="AS7504" s="12"/>
      <c r="AT7504" s="12"/>
      <c r="AU7504" s="12"/>
      <c r="AV7504" s="12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12"/>
      <c r="BG7504" s="12"/>
      <c r="BH7504" s="12"/>
      <c r="BI7504" s="12"/>
      <c r="BJ7504" s="13"/>
      <c r="BK7504" s="13"/>
      <c r="BL7504" s="13"/>
      <c r="BM7504" s="13"/>
      <c r="BN7504" s="13"/>
    </row>
    <row r="7505" spans="4:66" x14ac:dyDescent="0.25">
      <c r="D7505" s="7"/>
      <c r="E7505" s="10"/>
      <c r="F7505" s="10"/>
      <c r="G7505" s="10"/>
      <c r="H7505" s="10"/>
      <c r="I7505" s="10"/>
      <c r="J7505" s="10"/>
      <c r="K7505" s="11"/>
      <c r="L7505" s="11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  <c r="AR7505" s="12"/>
      <c r="AS7505" s="12"/>
      <c r="AT7505" s="12"/>
      <c r="AU7505" s="12"/>
      <c r="AV7505" s="12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12"/>
      <c r="BG7505" s="12"/>
      <c r="BH7505" s="12"/>
      <c r="BI7505" s="12"/>
      <c r="BJ7505" s="13"/>
      <c r="BK7505" s="13"/>
      <c r="BL7505" s="13"/>
      <c r="BM7505" s="13"/>
      <c r="BN7505" s="13"/>
    </row>
    <row r="7506" spans="4:66" x14ac:dyDescent="0.25">
      <c r="D7506" s="7"/>
      <c r="E7506" s="10"/>
      <c r="F7506" s="10"/>
      <c r="G7506" s="10"/>
      <c r="H7506" s="10"/>
      <c r="I7506" s="10"/>
      <c r="J7506" s="10"/>
      <c r="K7506" s="11"/>
      <c r="L7506" s="11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  <c r="AR7506" s="12"/>
      <c r="AS7506" s="12"/>
      <c r="AT7506" s="12"/>
      <c r="AU7506" s="12"/>
      <c r="AV7506" s="12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12"/>
      <c r="BG7506" s="12"/>
      <c r="BH7506" s="12"/>
      <c r="BI7506" s="12"/>
      <c r="BJ7506" s="13"/>
      <c r="BK7506" s="13"/>
      <c r="BL7506" s="13"/>
      <c r="BM7506" s="13"/>
      <c r="BN7506" s="13"/>
    </row>
    <row r="7507" spans="4:66" x14ac:dyDescent="0.25">
      <c r="D7507" s="7"/>
      <c r="E7507" s="10"/>
      <c r="F7507" s="10"/>
      <c r="G7507" s="10"/>
      <c r="H7507" s="10"/>
      <c r="I7507" s="10"/>
      <c r="J7507" s="10"/>
      <c r="K7507" s="11"/>
      <c r="L7507" s="11"/>
      <c r="M7507" s="12"/>
      <c r="N7507" s="12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  <c r="AR7507" s="12"/>
      <c r="AS7507" s="12"/>
      <c r="AT7507" s="12"/>
      <c r="AU7507" s="12"/>
      <c r="AV7507" s="12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12"/>
      <c r="BG7507" s="12"/>
      <c r="BH7507" s="12"/>
      <c r="BI7507" s="12"/>
      <c r="BJ7507" s="13"/>
      <c r="BK7507" s="13"/>
      <c r="BL7507" s="13"/>
      <c r="BM7507" s="13"/>
      <c r="BN7507" s="13"/>
    </row>
    <row r="7508" spans="4:66" x14ac:dyDescent="0.25">
      <c r="D7508" s="7"/>
      <c r="E7508" s="10"/>
      <c r="F7508" s="10"/>
      <c r="G7508" s="10"/>
      <c r="H7508" s="10"/>
      <c r="I7508" s="10"/>
      <c r="J7508" s="10"/>
      <c r="K7508" s="11"/>
      <c r="L7508" s="11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  <c r="AR7508" s="12"/>
      <c r="AS7508" s="12"/>
      <c r="AT7508" s="12"/>
      <c r="AU7508" s="12"/>
      <c r="AV7508" s="12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12"/>
      <c r="BG7508" s="12"/>
      <c r="BH7508" s="12"/>
      <c r="BI7508" s="12"/>
      <c r="BJ7508" s="13"/>
      <c r="BK7508" s="13"/>
      <c r="BL7508" s="13"/>
      <c r="BM7508" s="13"/>
      <c r="BN7508" s="13"/>
    </row>
    <row r="7509" spans="4:66" x14ac:dyDescent="0.25">
      <c r="D7509" s="7"/>
      <c r="E7509" s="10"/>
      <c r="F7509" s="10"/>
      <c r="G7509" s="10"/>
      <c r="H7509" s="10"/>
      <c r="I7509" s="10"/>
      <c r="J7509" s="10"/>
      <c r="K7509" s="11"/>
      <c r="L7509" s="11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  <c r="AR7509" s="12"/>
      <c r="AS7509" s="12"/>
      <c r="AT7509" s="12"/>
      <c r="AU7509" s="12"/>
      <c r="AV7509" s="12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12"/>
      <c r="BG7509" s="12"/>
      <c r="BH7509" s="12"/>
      <c r="BI7509" s="12"/>
      <c r="BJ7509" s="13"/>
      <c r="BK7509" s="13"/>
      <c r="BL7509" s="13"/>
      <c r="BM7509" s="13"/>
      <c r="BN7509" s="13"/>
    </row>
    <row r="7510" spans="4:66" x14ac:dyDescent="0.25">
      <c r="D7510" s="7"/>
      <c r="E7510" s="10"/>
      <c r="F7510" s="10"/>
      <c r="G7510" s="10"/>
      <c r="H7510" s="10"/>
      <c r="I7510" s="10"/>
      <c r="J7510" s="10"/>
      <c r="K7510" s="11"/>
      <c r="L7510" s="11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  <c r="AR7510" s="12"/>
      <c r="AS7510" s="12"/>
      <c r="AT7510" s="12"/>
      <c r="AU7510" s="12"/>
      <c r="AV7510" s="12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12"/>
      <c r="BG7510" s="12"/>
      <c r="BH7510" s="12"/>
      <c r="BI7510" s="12"/>
      <c r="BJ7510" s="13"/>
      <c r="BK7510" s="13"/>
      <c r="BL7510" s="13"/>
      <c r="BM7510" s="13"/>
      <c r="BN7510" s="13"/>
    </row>
    <row r="7511" spans="4:66" x14ac:dyDescent="0.25">
      <c r="D7511" s="7"/>
      <c r="E7511" s="10"/>
      <c r="F7511" s="10"/>
      <c r="G7511" s="10"/>
      <c r="H7511" s="10"/>
      <c r="I7511" s="10"/>
      <c r="J7511" s="10"/>
      <c r="K7511" s="11"/>
      <c r="L7511" s="11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  <c r="AR7511" s="12"/>
      <c r="AS7511" s="12"/>
      <c r="AT7511" s="12"/>
      <c r="AU7511" s="12"/>
      <c r="AV7511" s="12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12"/>
      <c r="BG7511" s="12"/>
      <c r="BH7511" s="12"/>
      <c r="BI7511" s="12"/>
      <c r="BJ7511" s="13"/>
      <c r="BK7511" s="13"/>
      <c r="BL7511" s="13"/>
      <c r="BM7511" s="13"/>
      <c r="BN7511" s="13"/>
    </row>
    <row r="7512" spans="4:66" x14ac:dyDescent="0.25">
      <c r="D7512" s="7"/>
      <c r="E7512" s="10"/>
      <c r="F7512" s="10"/>
      <c r="G7512" s="10"/>
      <c r="H7512" s="10"/>
      <c r="I7512" s="10"/>
      <c r="J7512" s="10"/>
      <c r="K7512" s="11"/>
      <c r="L7512" s="11"/>
      <c r="M7512" s="12"/>
      <c r="N7512" s="12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  <c r="AR7512" s="12"/>
      <c r="AS7512" s="12"/>
      <c r="AT7512" s="12"/>
      <c r="AU7512" s="12"/>
      <c r="AV7512" s="12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12"/>
      <c r="BG7512" s="12"/>
      <c r="BH7512" s="12"/>
      <c r="BI7512" s="12"/>
      <c r="BJ7512" s="13"/>
      <c r="BK7512" s="13"/>
      <c r="BL7512" s="13"/>
      <c r="BM7512" s="13"/>
      <c r="BN7512" s="13"/>
    </row>
    <row r="7513" spans="4:66" x14ac:dyDescent="0.25">
      <c r="D7513" s="7"/>
      <c r="E7513" s="10"/>
      <c r="F7513" s="10"/>
      <c r="G7513" s="10"/>
      <c r="H7513" s="10"/>
      <c r="I7513" s="10"/>
      <c r="J7513" s="10"/>
      <c r="K7513" s="11"/>
      <c r="L7513" s="11"/>
      <c r="M7513" s="12"/>
      <c r="N7513" s="12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  <c r="AR7513" s="12"/>
      <c r="AS7513" s="12"/>
      <c r="AT7513" s="12"/>
      <c r="AU7513" s="12"/>
      <c r="AV7513" s="12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12"/>
      <c r="BG7513" s="12"/>
      <c r="BH7513" s="12"/>
      <c r="BI7513" s="12"/>
      <c r="BJ7513" s="13"/>
      <c r="BK7513" s="13"/>
      <c r="BL7513" s="13"/>
      <c r="BM7513" s="13"/>
      <c r="BN7513" s="13"/>
    </row>
    <row r="7514" spans="4:66" x14ac:dyDescent="0.25">
      <c r="D7514" s="7"/>
      <c r="E7514" s="10"/>
      <c r="F7514" s="10"/>
      <c r="G7514" s="10"/>
      <c r="H7514" s="10"/>
      <c r="I7514" s="10"/>
      <c r="J7514" s="10"/>
      <c r="K7514" s="11"/>
      <c r="L7514" s="11"/>
      <c r="M7514" s="12"/>
      <c r="N7514" s="12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  <c r="AR7514" s="12"/>
      <c r="AS7514" s="12"/>
      <c r="AT7514" s="12"/>
      <c r="AU7514" s="12"/>
      <c r="AV7514" s="12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12"/>
      <c r="BG7514" s="12"/>
      <c r="BH7514" s="12"/>
      <c r="BI7514" s="12"/>
      <c r="BJ7514" s="13"/>
      <c r="BK7514" s="13"/>
      <c r="BL7514" s="13"/>
      <c r="BM7514" s="13"/>
      <c r="BN7514" s="13"/>
    </row>
    <row r="7515" spans="4:66" x14ac:dyDescent="0.25">
      <c r="D7515" s="7"/>
      <c r="E7515" s="10"/>
      <c r="F7515" s="10"/>
      <c r="G7515" s="10"/>
      <c r="H7515" s="10"/>
      <c r="I7515" s="10"/>
      <c r="J7515" s="10"/>
      <c r="K7515" s="11"/>
      <c r="L7515" s="11"/>
      <c r="M7515" s="12"/>
      <c r="N7515" s="12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  <c r="AR7515" s="12"/>
      <c r="AS7515" s="12"/>
      <c r="AT7515" s="12"/>
      <c r="AU7515" s="12"/>
      <c r="AV7515" s="12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12"/>
      <c r="BG7515" s="12"/>
      <c r="BH7515" s="12"/>
      <c r="BI7515" s="12"/>
      <c r="BJ7515" s="13"/>
      <c r="BK7515" s="13"/>
      <c r="BL7515" s="13"/>
      <c r="BM7515" s="13"/>
      <c r="BN7515" s="13"/>
    </row>
    <row r="7516" spans="4:66" x14ac:dyDescent="0.25">
      <c r="D7516" s="7"/>
      <c r="E7516" s="10"/>
      <c r="F7516" s="10"/>
      <c r="G7516" s="10"/>
      <c r="H7516" s="10"/>
      <c r="I7516" s="10"/>
      <c r="J7516" s="10"/>
      <c r="K7516" s="11"/>
      <c r="L7516" s="11"/>
      <c r="M7516" s="12"/>
      <c r="N7516" s="12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  <c r="AR7516" s="12"/>
      <c r="AS7516" s="12"/>
      <c r="AT7516" s="12"/>
      <c r="AU7516" s="12"/>
      <c r="AV7516" s="12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12"/>
      <c r="BG7516" s="12"/>
      <c r="BH7516" s="12"/>
      <c r="BI7516" s="12"/>
      <c r="BJ7516" s="13"/>
      <c r="BK7516" s="13"/>
      <c r="BL7516" s="13"/>
      <c r="BM7516" s="13"/>
      <c r="BN7516" s="13"/>
    </row>
    <row r="7517" spans="4:66" x14ac:dyDescent="0.25">
      <c r="D7517" s="7"/>
      <c r="E7517" s="10"/>
      <c r="F7517" s="10"/>
      <c r="G7517" s="10"/>
      <c r="H7517" s="10"/>
      <c r="I7517" s="10"/>
      <c r="J7517" s="10"/>
      <c r="K7517" s="11"/>
      <c r="L7517" s="11"/>
      <c r="M7517" s="12"/>
      <c r="N7517" s="12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  <c r="AR7517" s="12"/>
      <c r="AS7517" s="12"/>
      <c r="AT7517" s="12"/>
      <c r="AU7517" s="12"/>
      <c r="AV7517" s="12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12"/>
      <c r="BG7517" s="12"/>
      <c r="BH7517" s="12"/>
      <c r="BI7517" s="12"/>
      <c r="BJ7517" s="13"/>
      <c r="BK7517" s="13"/>
      <c r="BL7517" s="13"/>
      <c r="BM7517" s="13"/>
      <c r="BN7517" s="13"/>
    </row>
    <row r="7518" spans="4:66" x14ac:dyDescent="0.25">
      <c r="D7518" s="7"/>
      <c r="E7518" s="10"/>
      <c r="F7518" s="10"/>
      <c r="G7518" s="10"/>
      <c r="H7518" s="10"/>
      <c r="I7518" s="10"/>
      <c r="J7518" s="10"/>
      <c r="K7518" s="11"/>
      <c r="L7518" s="11"/>
      <c r="M7518" s="12"/>
      <c r="N7518" s="12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  <c r="AR7518" s="12"/>
      <c r="AS7518" s="12"/>
      <c r="AT7518" s="12"/>
      <c r="AU7518" s="12"/>
      <c r="AV7518" s="12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12"/>
      <c r="BG7518" s="12"/>
      <c r="BH7518" s="12"/>
      <c r="BI7518" s="12"/>
      <c r="BJ7518" s="13"/>
      <c r="BK7518" s="13"/>
      <c r="BL7518" s="13"/>
      <c r="BM7518" s="13"/>
      <c r="BN7518" s="13"/>
    </row>
    <row r="7519" spans="4:66" x14ac:dyDescent="0.25">
      <c r="D7519" s="7"/>
      <c r="E7519" s="10"/>
      <c r="F7519" s="10"/>
      <c r="G7519" s="10"/>
      <c r="H7519" s="10"/>
      <c r="I7519" s="10"/>
      <c r="J7519" s="10"/>
      <c r="K7519" s="11"/>
      <c r="L7519" s="11"/>
      <c r="M7519" s="12"/>
      <c r="N7519" s="12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  <c r="AR7519" s="12"/>
      <c r="AS7519" s="12"/>
      <c r="AT7519" s="12"/>
      <c r="AU7519" s="12"/>
      <c r="AV7519" s="12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12"/>
      <c r="BG7519" s="12"/>
      <c r="BH7519" s="12"/>
      <c r="BI7519" s="12"/>
      <c r="BJ7519" s="13"/>
      <c r="BK7519" s="13"/>
      <c r="BL7519" s="13"/>
      <c r="BM7519" s="13"/>
      <c r="BN7519" s="13"/>
    </row>
    <row r="7520" spans="4:66" x14ac:dyDescent="0.25">
      <c r="D7520" s="7"/>
      <c r="E7520" s="10"/>
      <c r="F7520" s="10"/>
      <c r="G7520" s="10"/>
      <c r="H7520" s="10"/>
      <c r="I7520" s="10"/>
      <c r="J7520" s="10"/>
      <c r="K7520" s="11"/>
      <c r="L7520" s="11"/>
      <c r="M7520" s="12"/>
      <c r="N7520" s="12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  <c r="AR7520" s="12"/>
      <c r="AS7520" s="12"/>
      <c r="AT7520" s="12"/>
      <c r="AU7520" s="12"/>
      <c r="AV7520" s="12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12"/>
      <c r="BG7520" s="12"/>
      <c r="BH7520" s="12"/>
      <c r="BI7520" s="12"/>
      <c r="BJ7520" s="13"/>
      <c r="BK7520" s="13"/>
      <c r="BL7520" s="13"/>
      <c r="BM7520" s="13"/>
      <c r="BN7520" s="13"/>
    </row>
    <row r="7521" spans="4:66" x14ac:dyDescent="0.25">
      <c r="D7521" s="7"/>
      <c r="E7521" s="10"/>
      <c r="F7521" s="10"/>
      <c r="G7521" s="10"/>
      <c r="H7521" s="10"/>
      <c r="I7521" s="10"/>
      <c r="J7521" s="10"/>
      <c r="K7521" s="11"/>
      <c r="L7521" s="11"/>
      <c r="M7521" s="12"/>
      <c r="N7521" s="12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  <c r="AR7521" s="12"/>
      <c r="AS7521" s="12"/>
      <c r="AT7521" s="12"/>
      <c r="AU7521" s="12"/>
      <c r="AV7521" s="12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12"/>
      <c r="BG7521" s="12"/>
      <c r="BH7521" s="12"/>
      <c r="BI7521" s="12"/>
      <c r="BJ7521" s="13"/>
      <c r="BK7521" s="13"/>
      <c r="BL7521" s="13"/>
      <c r="BM7521" s="13"/>
      <c r="BN7521" s="13"/>
    </row>
    <row r="7522" spans="4:66" x14ac:dyDescent="0.25">
      <c r="D7522" s="7"/>
      <c r="E7522" s="10"/>
      <c r="F7522" s="10"/>
      <c r="G7522" s="10"/>
      <c r="H7522" s="10"/>
      <c r="I7522" s="10"/>
      <c r="J7522" s="10"/>
      <c r="K7522" s="11"/>
      <c r="L7522" s="11"/>
      <c r="M7522" s="12"/>
      <c r="N7522" s="12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  <c r="AR7522" s="12"/>
      <c r="AS7522" s="12"/>
      <c r="AT7522" s="12"/>
      <c r="AU7522" s="12"/>
      <c r="AV7522" s="12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12"/>
      <c r="BG7522" s="12"/>
      <c r="BH7522" s="12"/>
      <c r="BI7522" s="12"/>
      <c r="BJ7522" s="13"/>
      <c r="BK7522" s="13"/>
      <c r="BL7522" s="13"/>
      <c r="BM7522" s="13"/>
      <c r="BN7522" s="13"/>
    </row>
    <row r="7523" spans="4:66" x14ac:dyDescent="0.25">
      <c r="D7523" s="7"/>
      <c r="E7523" s="10"/>
      <c r="F7523" s="10"/>
      <c r="G7523" s="10"/>
      <c r="H7523" s="10"/>
      <c r="I7523" s="10"/>
      <c r="J7523" s="10"/>
      <c r="K7523" s="11"/>
      <c r="L7523" s="11"/>
      <c r="M7523" s="12"/>
      <c r="N7523" s="12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  <c r="AR7523" s="12"/>
      <c r="AS7523" s="12"/>
      <c r="AT7523" s="12"/>
      <c r="AU7523" s="12"/>
      <c r="AV7523" s="12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12"/>
      <c r="BG7523" s="12"/>
      <c r="BH7523" s="12"/>
      <c r="BI7523" s="12"/>
      <c r="BJ7523" s="13"/>
      <c r="BK7523" s="13"/>
      <c r="BL7523" s="13"/>
      <c r="BM7523" s="13"/>
      <c r="BN7523" s="13"/>
    </row>
    <row r="7524" spans="4:66" x14ac:dyDescent="0.25">
      <c r="D7524" s="7"/>
      <c r="E7524" s="10"/>
      <c r="F7524" s="10"/>
      <c r="G7524" s="10"/>
      <c r="H7524" s="10"/>
      <c r="I7524" s="10"/>
      <c r="J7524" s="10"/>
      <c r="K7524" s="11"/>
      <c r="L7524" s="11"/>
      <c r="M7524" s="12"/>
      <c r="N7524" s="12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  <c r="AR7524" s="12"/>
      <c r="AS7524" s="12"/>
      <c r="AT7524" s="12"/>
      <c r="AU7524" s="12"/>
      <c r="AV7524" s="12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12"/>
      <c r="BG7524" s="12"/>
      <c r="BH7524" s="12"/>
      <c r="BI7524" s="12"/>
      <c r="BJ7524" s="13"/>
      <c r="BK7524" s="13"/>
      <c r="BL7524" s="13"/>
      <c r="BM7524" s="13"/>
      <c r="BN7524" s="13"/>
    </row>
    <row r="7525" spans="4:66" x14ac:dyDescent="0.25">
      <c r="D7525" s="7"/>
      <c r="E7525" s="10"/>
      <c r="F7525" s="10"/>
      <c r="G7525" s="10"/>
      <c r="H7525" s="10"/>
      <c r="I7525" s="10"/>
      <c r="J7525" s="10"/>
      <c r="K7525" s="11"/>
      <c r="L7525" s="11"/>
      <c r="M7525" s="12"/>
      <c r="N7525" s="12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  <c r="AR7525" s="12"/>
      <c r="AS7525" s="12"/>
      <c r="AT7525" s="12"/>
      <c r="AU7525" s="12"/>
      <c r="AV7525" s="12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12"/>
      <c r="BG7525" s="12"/>
      <c r="BH7525" s="12"/>
      <c r="BI7525" s="12"/>
      <c r="BJ7525" s="13"/>
      <c r="BK7525" s="13"/>
      <c r="BL7525" s="13"/>
      <c r="BM7525" s="13"/>
      <c r="BN7525" s="13"/>
    </row>
    <row r="7526" spans="4:66" x14ac:dyDescent="0.25">
      <c r="D7526" s="7"/>
      <c r="E7526" s="10"/>
      <c r="F7526" s="10"/>
      <c r="G7526" s="10"/>
      <c r="H7526" s="10"/>
      <c r="I7526" s="10"/>
      <c r="J7526" s="10"/>
      <c r="K7526" s="11"/>
      <c r="L7526" s="11"/>
      <c r="M7526" s="12"/>
      <c r="N7526" s="12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  <c r="AR7526" s="12"/>
      <c r="AS7526" s="12"/>
      <c r="AT7526" s="12"/>
      <c r="AU7526" s="12"/>
      <c r="AV7526" s="12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12"/>
      <c r="BG7526" s="12"/>
      <c r="BH7526" s="12"/>
      <c r="BI7526" s="12"/>
      <c r="BJ7526" s="13"/>
      <c r="BK7526" s="13"/>
      <c r="BL7526" s="13"/>
      <c r="BM7526" s="13"/>
      <c r="BN7526" s="13"/>
    </row>
    <row r="7527" spans="4:66" x14ac:dyDescent="0.25">
      <c r="D7527" s="7"/>
      <c r="E7527" s="10"/>
      <c r="F7527" s="10"/>
      <c r="G7527" s="10"/>
      <c r="H7527" s="10"/>
      <c r="I7527" s="10"/>
      <c r="J7527" s="10"/>
      <c r="K7527" s="11"/>
      <c r="L7527" s="11"/>
      <c r="M7527" s="12"/>
      <c r="N7527" s="12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  <c r="AR7527" s="12"/>
      <c r="AS7527" s="12"/>
      <c r="AT7527" s="12"/>
      <c r="AU7527" s="12"/>
      <c r="AV7527" s="12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12"/>
      <c r="BG7527" s="12"/>
      <c r="BH7527" s="12"/>
      <c r="BI7527" s="12"/>
      <c r="BJ7527" s="13"/>
      <c r="BK7527" s="13"/>
      <c r="BL7527" s="13"/>
      <c r="BM7527" s="13"/>
      <c r="BN7527" s="13"/>
    </row>
    <row r="7528" spans="4:66" x14ac:dyDescent="0.25">
      <c r="D7528" s="7"/>
      <c r="E7528" s="10"/>
      <c r="F7528" s="10"/>
      <c r="G7528" s="10"/>
      <c r="H7528" s="10"/>
      <c r="I7528" s="10"/>
      <c r="J7528" s="10"/>
      <c r="K7528" s="11"/>
      <c r="L7528" s="11"/>
      <c r="M7528" s="12"/>
      <c r="N7528" s="12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  <c r="AR7528" s="12"/>
      <c r="AS7528" s="12"/>
      <c r="AT7528" s="12"/>
      <c r="AU7528" s="12"/>
      <c r="AV7528" s="12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12"/>
      <c r="BG7528" s="12"/>
      <c r="BH7528" s="12"/>
      <c r="BI7528" s="12"/>
      <c r="BJ7528" s="13"/>
      <c r="BK7528" s="13"/>
      <c r="BL7528" s="13"/>
      <c r="BM7528" s="13"/>
      <c r="BN7528" s="13"/>
    </row>
    <row r="7529" spans="4:66" x14ac:dyDescent="0.25">
      <c r="D7529" s="7"/>
      <c r="E7529" s="10"/>
      <c r="F7529" s="10"/>
      <c r="G7529" s="10"/>
      <c r="H7529" s="10"/>
      <c r="I7529" s="10"/>
      <c r="J7529" s="10"/>
      <c r="K7529" s="11"/>
      <c r="L7529" s="11"/>
      <c r="M7529" s="12"/>
      <c r="N7529" s="12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  <c r="AR7529" s="12"/>
      <c r="AS7529" s="12"/>
      <c r="AT7529" s="12"/>
      <c r="AU7529" s="12"/>
      <c r="AV7529" s="12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12"/>
      <c r="BG7529" s="12"/>
      <c r="BH7529" s="12"/>
      <c r="BI7529" s="12"/>
      <c r="BJ7529" s="13"/>
      <c r="BK7529" s="13"/>
      <c r="BL7529" s="13"/>
      <c r="BM7529" s="13"/>
      <c r="BN7529" s="13"/>
    </row>
    <row r="7530" spans="4:66" x14ac:dyDescent="0.25">
      <c r="D7530" s="7"/>
      <c r="E7530" s="10"/>
      <c r="F7530" s="10"/>
      <c r="G7530" s="10"/>
      <c r="H7530" s="10"/>
      <c r="I7530" s="10"/>
      <c r="J7530" s="10"/>
      <c r="K7530" s="11"/>
      <c r="L7530" s="11"/>
      <c r="M7530" s="12"/>
      <c r="N7530" s="12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  <c r="AR7530" s="12"/>
      <c r="AS7530" s="12"/>
      <c r="AT7530" s="12"/>
      <c r="AU7530" s="12"/>
      <c r="AV7530" s="12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12"/>
      <c r="BG7530" s="12"/>
      <c r="BH7530" s="12"/>
      <c r="BI7530" s="12"/>
      <c r="BJ7530" s="13"/>
      <c r="BK7530" s="13"/>
      <c r="BL7530" s="13"/>
      <c r="BM7530" s="13"/>
      <c r="BN7530" s="13"/>
    </row>
    <row r="7531" spans="4:66" x14ac:dyDescent="0.25">
      <c r="D7531" s="7"/>
      <c r="E7531" s="10"/>
      <c r="F7531" s="10"/>
      <c r="G7531" s="10"/>
      <c r="H7531" s="10"/>
      <c r="I7531" s="10"/>
      <c r="J7531" s="10"/>
      <c r="K7531" s="11"/>
      <c r="L7531" s="11"/>
      <c r="M7531" s="12"/>
      <c r="N7531" s="12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  <c r="AR7531" s="12"/>
      <c r="AS7531" s="12"/>
      <c r="AT7531" s="12"/>
      <c r="AU7531" s="12"/>
      <c r="AV7531" s="12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12"/>
      <c r="BG7531" s="12"/>
      <c r="BH7531" s="12"/>
      <c r="BI7531" s="12"/>
      <c r="BJ7531" s="13"/>
      <c r="BK7531" s="13"/>
      <c r="BL7531" s="13"/>
      <c r="BM7531" s="13"/>
      <c r="BN7531" s="13"/>
    </row>
    <row r="7532" spans="4:66" x14ac:dyDescent="0.25">
      <c r="D7532" s="7"/>
      <c r="E7532" s="10"/>
      <c r="F7532" s="10"/>
      <c r="G7532" s="10"/>
      <c r="H7532" s="10"/>
      <c r="I7532" s="10"/>
      <c r="J7532" s="10"/>
      <c r="K7532" s="11"/>
      <c r="L7532" s="11"/>
      <c r="M7532" s="12"/>
      <c r="N7532" s="12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  <c r="AR7532" s="12"/>
      <c r="AS7532" s="12"/>
      <c r="AT7532" s="12"/>
      <c r="AU7532" s="12"/>
      <c r="AV7532" s="12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12"/>
      <c r="BG7532" s="12"/>
      <c r="BH7532" s="12"/>
      <c r="BI7532" s="12"/>
      <c r="BJ7532" s="13"/>
      <c r="BK7532" s="13"/>
      <c r="BL7532" s="13"/>
      <c r="BM7532" s="13"/>
      <c r="BN7532" s="13"/>
    </row>
    <row r="7533" spans="4:66" x14ac:dyDescent="0.25">
      <c r="D7533" s="7"/>
      <c r="E7533" s="10"/>
      <c r="F7533" s="10"/>
      <c r="G7533" s="10"/>
      <c r="H7533" s="10"/>
      <c r="I7533" s="10"/>
      <c r="J7533" s="10"/>
      <c r="K7533" s="11"/>
      <c r="L7533" s="11"/>
      <c r="M7533" s="12"/>
      <c r="N7533" s="12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  <c r="AR7533" s="12"/>
      <c r="AS7533" s="12"/>
      <c r="AT7533" s="12"/>
      <c r="AU7533" s="12"/>
      <c r="AV7533" s="12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12"/>
      <c r="BG7533" s="12"/>
      <c r="BH7533" s="12"/>
      <c r="BI7533" s="12"/>
      <c r="BJ7533" s="13"/>
      <c r="BK7533" s="13"/>
      <c r="BL7533" s="13"/>
      <c r="BM7533" s="13"/>
      <c r="BN7533" s="13"/>
    </row>
    <row r="7534" spans="4:66" x14ac:dyDescent="0.25">
      <c r="D7534" s="7"/>
      <c r="E7534" s="10"/>
      <c r="F7534" s="10"/>
      <c r="G7534" s="10"/>
      <c r="H7534" s="10"/>
      <c r="I7534" s="10"/>
      <c r="J7534" s="10"/>
      <c r="K7534" s="11"/>
      <c r="L7534" s="11"/>
      <c r="M7534" s="12"/>
      <c r="N7534" s="12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  <c r="AR7534" s="12"/>
      <c r="AS7534" s="12"/>
      <c r="AT7534" s="12"/>
      <c r="AU7534" s="12"/>
      <c r="AV7534" s="12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12"/>
      <c r="BG7534" s="12"/>
      <c r="BH7534" s="12"/>
      <c r="BI7534" s="12"/>
      <c r="BJ7534" s="13"/>
      <c r="BK7534" s="13"/>
      <c r="BL7534" s="13"/>
      <c r="BM7534" s="13"/>
      <c r="BN7534" s="13"/>
    </row>
    <row r="7535" spans="4:66" x14ac:dyDescent="0.25">
      <c r="D7535" s="7"/>
      <c r="E7535" s="10"/>
      <c r="F7535" s="10"/>
      <c r="G7535" s="10"/>
      <c r="H7535" s="10"/>
      <c r="I7535" s="10"/>
      <c r="J7535" s="10"/>
      <c r="K7535" s="11"/>
      <c r="L7535" s="11"/>
      <c r="M7535" s="12"/>
      <c r="N7535" s="12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  <c r="AR7535" s="12"/>
      <c r="AS7535" s="12"/>
      <c r="AT7535" s="12"/>
      <c r="AU7535" s="12"/>
      <c r="AV7535" s="12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12"/>
      <c r="BG7535" s="12"/>
      <c r="BH7535" s="12"/>
      <c r="BI7535" s="12"/>
      <c r="BJ7535" s="13"/>
      <c r="BK7535" s="13"/>
      <c r="BL7535" s="13"/>
      <c r="BM7535" s="13"/>
      <c r="BN7535" s="13"/>
    </row>
    <row r="7536" spans="4:66" x14ac:dyDescent="0.25">
      <c r="D7536" s="7"/>
      <c r="E7536" s="10"/>
      <c r="F7536" s="10"/>
      <c r="G7536" s="10"/>
      <c r="H7536" s="10"/>
      <c r="I7536" s="10"/>
      <c r="J7536" s="10"/>
      <c r="K7536" s="11"/>
      <c r="L7536" s="11"/>
      <c r="M7536" s="12"/>
      <c r="N7536" s="12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  <c r="AR7536" s="12"/>
      <c r="AS7536" s="12"/>
      <c r="AT7536" s="12"/>
      <c r="AU7536" s="12"/>
      <c r="AV7536" s="12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12"/>
      <c r="BG7536" s="12"/>
      <c r="BH7536" s="12"/>
      <c r="BI7536" s="12"/>
      <c r="BJ7536" s="13"/>
      <c r="BK7536" s="13"/>
      <c r="BL7536" s="13"/>
      <c r="BM7536" s="13"/>
      <c r="BN7536" s="13"/>
    </row>
    <row r="7537" spans="4:66" x14ac:dyDescent="0.25">
      <c r="D7537" s="7"/>
      <c r="E7537" s="10"/>
      <c r="F7537" s="10"/>
      <c r="G7537" s="10"/>
      <c r="H7537" s="10"/>
      <c r="I7537" s="10"/>
      <c r="J7537" s="10"/>
      <c r="K7537" s="11"/>
      <c r="L7537" s="11"/>
      <c r="M7537" s="12"/>
      <c r="N7537" s="12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  <c r="AR7537" s="12"/>
      <c r="AS7537" s="12"/>
      <c r="AT7537" s="12"/>
      <c r="AU7537" s="12"/>
      <c r="AV7537" s="12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12"/>
      <c r="BG7537" s="12"/>
      <c r="BH7537" s="12"/>
      <c r="BI7537" s="12"/>
      <c r="BJ7537" s="13"/>
      <c r="BK7537" s="13"/>
      <c r="BL7537" s="13"/>
      <c r="BM7537" s="13"/>
      <c r="BN7537" s="13"/>
    </row>
    <row r="7538" spans="4:66" x14ac:dyDescent="0.25">
      <c r="D7538" s="7"/>
      <c r="E7538" s="10"/>
      <c r="F7538" s="10"/>
      <c r="G7538" s="10"/>
      <c r="H7538" s="10"/>
      <c r="I7538" s="10"/>
      <c r="J7538" s="10"/>
      <c r="K7538" s="11"/>
      <c r="L7538" s="11"/>
      <c r="M7538" s="12"/>
      <c r="N7538" s="12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  <c r="AR7538" s="12"/>
      <c r="AS7538" s="12"/>
      <c r="AT7538" s="12"/>
      <c r="AU7538" s="12"/>
      <c r="AV7538" s="12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12"/>
      <c r="BG7538" s="12"/>
      <c r="BH7538" s="12"/>
      <c r="BI7538" s="12"/>
      <c r="BJ7538" s="13"/>
      <c r="BK7538" s="13"/>
      <c r="BL7538" s="13"/>
      <c r="BM7538" s="13"/>
      <c r="BN7538" s="13"/>
    </row>
    <row r="7539" spans="4:66" x14ac:dyDescent="0.25">
      <c r="D7539" s="7"/>
      <c r="E7539" s="10"/>
      <c r="F7539" s="10"/>
      <c r="G7539" s="10"/>
      <c r="H7539" s="10"/>
      <c r="I7539" s="10"/>
      <c r="J7539" s="10"/>
      <c r="K7539" s="11"/>
      <c r="L7539" s="11"/>
      <c r="M7539" s="12"/>
      <c r="N7539" s="12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  <c r="AR7539" s="12"/>
      <c r="AS7539" s="12"/>
      <c r="AT7539" s="12"/>
      <c r="AU7539" s="12"/>
      <c r="AV7539" s="12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12"/>
      <c r="BG7539" s="12"/>
      <c r="BH7539" s="12"/>
      <c r="BI7539" s="12"/>
      <c r="BJ7539" s="13"/>
      <c r="BK7539" s="13"/>
      <c r="BL7539" s="13"/>
      <c r="BM7539" s="13"/>
      <c r="BN7539" s="13"/>
    </row>
    <row r="7540" spans="4:66" x14ac:dyDescent="0.25">
      <c r="D7540" s="7"/>
      <c r="E7540" s="10"/>
      <c r="F7540" s="10"/>
      <c r="G7540" s="10"/>
      <c r="H7540" s="10"/>
      <c r="I7540" s="10"/>
      <c r="J7540" s="10"/>
      <c r="K7540" s="11"/>
      <c r="L7540" s="11"/>
      <c r="M7540" s="12"/>
      <c r="N7540" s="12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  <c r="AR7540" s="12"/>
      <c r="AS7540" s="12"/>
      <c r="AT7540" s="12"/>
      <c r="AU7540" s="12"/>
      <c r="AV7540" s="12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12"/>
      <c r="BG7540" s="12"/>
      <c r="BH7540" s="12"/>
      <c r="BI7540" s="12"/>
      <c r="BJ7540" s="13"/>
      <c r="BK7540" s="13"/>
      <c r="BL7540" s="13"/>
      <c r="BM7540" s="13"/>
      <c r="BN7540" s="13"/>
    </row>
    <row r="7541" spans="4:66" x14ac:dyDescent="0.25">
      <c r="D7541" s="7"/>
      <c r="E7541" s="10"/>
      <c r="F7541" s="10"/>
      <c r="G7541" s="10"/>
      <c r="H7541" s="10"/>
      <c r="I7541" s="10"/>
      <c r="J7541" s="10"/>
      <c r="K7541" s="11"/>
      <c r="L7541" s="11"/>
      <c r="M7541" s="12"/>
      <c r="N7541" s="12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  <c r="AR7541" s="12"/>
      <c r="AS7541" s="12"/>
      <c r="AT7541" s="12"/>
      <c r="AU7541" s="12"/>
      <c r="AV7541" s="12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12"/>
      <c r="BG7541" s="12"/>
      <c r="BH7541" s="12"/>
      <c r="BI7541" s="12"/>
      <c r="BJ7541" s="13"/>
      <c r="BK7541" s="13"/>
      <c r="BL7541" s="13"/>
      <c r="BM7541" s="13"/>
      <c r="BN7541" s="13"/>
    </row>
    <row r="7542" spans="4:66" x14ac:dyDescent="0.25">
      <c r="D7542" s="7"/>
      <c r="E7542" s="10"/>
      <c r="F7542" s="10"/>
      <c r="G7542" s="10"/>
      <c r="H7542" s="10"/>
      <c r="I7542" s="10"/>
      <c r="J7542" s="10"/>
      <c r="K7542" s="11"/>
      <c r="L7542" s="11"/>
      <c r="M7542" s="12"/>
      <c r="N7542" s="12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  <c r="AR7542" s="12"/>
      <c r="AS7542" s="12"/>
      <c r="AT7542" s="12"/>
      <c r="AU7542" s="12"/>
      <c r="AV7542" s="12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12"/>
      <c r="BG7542" s="12"/>
      <c r="BH7542" s="12"/>
      <c r="BI7542" s="12"/>
      <c r="BJ7542" s="13"/>
      <c r="BK7542" s="13"/>
      <c r="BL7542" s="13"/>
      <c r="BM7542" s="13"/>
      <c r="BN7542" s="13"/>
    </row>
    <row r="7543" spans="4:66" x14ac:dyDescent="0.25">
      <c r="D7543" s="7"/>
      <c r="E7543" s="10"/>
      <c r="F7543" s="10"/>
      <c r="G7543" s="10"/>
      <c r="H7543" s="10"/>
      <c r="I7543" s="10"/>
      <c r="J7543" s="10"/>
      <c r="K7543" s="11"/>
      <c r="L7543" s="11"/>
      <c r="M7543" s="12"/>
      <c r="N7543" s="12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  <c r="AR7543" s="12"/>
      <c r="AS7543" s="12"/>
      <c r="AT7543" s="12"/>
      <c r="AU7543" s="12"/>
      <c r="AV7543" s="12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12"/>
      <c r="BG7543" s="12"/>
      <c r="BH7543" s="12"/>
      <c r="BI7543" s="12"/>
      <c r="BJ7543" s="13"/>
      <c r="BK7543" s="13"/>
      <c r="BL7543" s="13"/>
      <c r="BM7543" s="13"/>
      <c r="BN7543" s="13"/>
    </row>
    <row r="7544" spans="4:66" x14ac:dyDescent="0.25">
      <c r="D7544" s="7"/>
      <c r="E7544" s="10"/>
      <c r="F7544" s="10"/>
      <c r="G7544" s="10"/>
      <c r="H7544" s="10"/>
      <c r="I7544" s="10"/>
      <c r="J7544" s="10"/>
      <c r="K7544" s="11"/>
      <c r="L7544" s="11"/>
      <c r="M7544" s="12"/>
      <c r="N7544" s="12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  <c r="AR7544" s="12"/>
      <c r="AS7544" s="12"/>
      <c r="AT7544" s="12"/>
      <c r="AU7544" s="12"/>
      <c r="AV7544" s="12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12"/>
      <c r="BG7544" s="12"/>
      <c r="BH7544" s="12"/>
      <c r="BI7544" s="12"/>
      <c r="BJ7544" s="13"/>
      <c r="BK7544" s="13"/>
      <c r="BL7544" s="13"/>
      <c r="BM7544" s="13"/>
      <c r="BN7544" s="13"/>
    </row>
    <row r="7545" spans="4:66" x14ac:dyDescent="0.25">
      <c r="D7545" s="7"/>
      <c r="E7545" s="10"/>
      <c r="F7545" s="10"/>
      <c r="G7545" s="10"/>
      <c r="H7545" s="10"/>
      <c r="I7545" s="10"/>
      <c r="J7545" s="10"/>
      <c r="K7545" s="11"/>
      <c r="L7545" s="11"/>
      <c r="M7545" s="12"/>
      <c r="N7545" s="12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  <c r="AR7545" s="12"/>
      <c r="AS7545" s="12"/>
      <c r="AT7545" s="12"/>
      <c r="AU7545" s="12"/>
      <c r="AV7545" s="12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12"/>
      <c r="BG7545" s="12"/>
      <c r="BH7545" s="12"/>
      <c r="BI7545" s="12"/>
      <c r="BJ7545" s="13"/>
      <c r="BK7545" s="13"/>
      <c r="BL7545" s="13"/>
      <c r="BM7545" s="13"/>
      <c r="BN7545" s="13"/>
    </row>
    <row r="7546" spans="4:66" x14ac:dyDescent="0.25">
      <c r="D7546" s="7"/>
      <c r="E7546" s="10"/>
      <c r="F7546" s="10"/>
      <c r="G7546" s="10"/>
      <c r="H7546" s="10"/>
      <c r="I7546" s="10"/>
      <c r="J7546" s="10"/>
      <c r="K7546" s="11"/>
      <c r="L7546" s="11"/>
      <c r="M7546" s="12"/>
      <c r="N7546" s="12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  <c r="AR7546" s="12"/>
      <c r="AS7546" s="12"/>
      <c r="AT7546" s="12"/>
      <c r="AU7546" s="12"/>
      <c r="AV7546" s="12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12"/>
      <c r="BG7546" s="12"/>
      <c r="BH7546" s="12"/>
      <c r="BI7546" s="12"/>
      <c r="BJ7546" s="13"/>
      <c r="BK7546" s="13"/>
      <c r="BL7546" s="13"/>
      <c r="BM7546" s="13"/>
      <c r="BN7546" s="13"/>
    </row>
    <row r="7547" spans="4:66" x14ac:dyDescent="0.25">
      <c r="D7547" s="7"/>
      <c r="E7547" s="10"/>
      <c r="F7547" s="10"/>
      <c r="G7547" s="10"/>
      <c r="H7547" s="10"/>
      <c r="I7547" s="10"/>
      <c r="J7547" s="10"/>
      <c r="K7547" s="11"/>
      <c r="L7547" s="11"/>
      <c r="M7547" s="12"/>
      <c r="N7547" s="12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  <c r="AR7547" s="12"/>
      <c r="AS7547" s="12"/>
      <c r="AT7547" s="12"/>
      <c r="AU7547" s="12"/>
      <c r="AV7547" s="12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12"/>
      <c r="BG7547" s="12"/>
      <c r="BH7547" s="12"/>
      <c r="BI7547" s="12"/>
      <c r="BJ7547" s="13"/>
      <c r="BK7547" s="13"/>
      <c r="BL7547" s="13"/>
      <c r="BM7547" s="13"/>
      <c r="BN7547" s="13"/>
    </row>
    <row r="7548" spans="4:66" x14ac:dyDescent="0.25">
      <c r="D7548" s="7"/>
      <c r="E7548" s="10"/>
      <c r="F7548" s="10"/>
      <c r="G7548" s="10"/>
      <c r="H7548" s="10"/>
      <c r="I7548" s="10"/>
      <c r="J7548" s="10"/>
      <c r="K7548" s="11"/>
      <c r="L7548" s="11"/>
      <c r="M7548" s="12"/>
      <c r="N7548" s="12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  <c r="AR7548" s="12"/>
      <c r="AS7548" s="12"/>
      <c r="AT7548" s="12"/>
      <c r="AU7548" s="12"/>
      <c r="AV7548" s="12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12"/>
      <c r="BG7548" s="12"/>
      <c r="BH7548" s="12"/>
      <c r="BI7548" s="12"/>
      <c r="BJ7548" s="13"/>
      <c r="BK7548" s="13"/>
      <c r="BL7548" s="13"/>
      <c r="BM7548" s="13"/>
      <c r="BN7548" s="13"/>
    </row>
    <row r="7549" spans="4:66" x14ac:dyDescent="0.25">
      <c r="D7549" s="7"/>
      <c r="E7549" s="10"/>
      <c r="F7549" s="10"/>
      <c r="G7549" s="10"/>
      <c r="H7549" s="10"/>
      <c r="I7549" s="10"/>
      <c r="J7549" s="10"/>
      <c r="K7549" s="11"/>
      <c r="L7549" s="11"/>
      <c r="M7549" s="12"/>
      <c r="N7549" s="12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  <c r="AR7549" s="12"/>
      <c r="AS7549" s="12"/>
      <c r="AT7549" s="12"/>
      <c r="AU7549" s="12"/>
      <c r="AV7549" s="12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12"/>
      <c r="BG7549" s="12"/>
      <c r="BH7549" s="12"/>
      <c r="BI7549" s="12"/>
      <c r="BJ7549" s="13"/>
      <c r="BK7549" s="13"/>
      <c r="BL7549" s="13"/>
      <c r="BM7549" s="13"/>
      <c r="BN7549" s="13"/>
    </row>
    <row r="7550" spans="4:66" x14ac:dyDescent="0.25">
      <c r="D7550" s="7"/>
      <c r="E7550" s="10"/>
      <c r="F7550" s="10"/>
      <c r="G7550" s="10"/>
      <c r="H7550" s="10"/>
      <c r="I7550" s="10"/>
      <c r="J7550" s="10"/>
      <c r="K7550" s="11"/>
      <c r="L7550" s="11"/>
      <c r="M7550" s="12"/>
      <c r="N7550" s="12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  <c r="AR7550" s="12"/>
      <c r="AS7550" s="12"/>
      <c r="AT7550" s="12"/>
      <c r="AU7550" s="12"/>
      <c r="AV7550" s="12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12"/>
      <c r="BG7550" s="12"/>
      <c r="BH7550" s="12"/>
      <c r="BI7550" s="12"/>
      <c r="BJ7550" s="13"/>
      <c r="BK7550" s="13"/>
      <c r="BL7550" s="13"/>
      <c r="BM7550" s="13"/>
      <c r="BN7550" s="13"/>
    </row>
    <row r="7551" spans="4:66" x14ac:dyDescent="0.25">
      <c r="D7551" s="7"/>
      <c r="E7551" s="10"/>
      <c r="F7551" s="10"/>
      <c r="G7551" s="10"/>
      <c r="H7551" s="10"/>
      <c r="I7551" s="10"/>
      <c r="J7551" s="10"/>
      <c r="K7551" s="11"/>
      <c r="L7551" s="11"/>
      <c r="M7551" s="12"/>
      <c r="N7551" s="12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  <c r="AR7551" s="12"/>
      <c r="AS7551" s="12"/>
      <c r="AT7551" s="12"/>
      <c r="AU7551" s="12"/>
      <c r="AV7551" s="12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12"/>
      <c r="BG7551" s="12"/>
      <c r="BH7551" s="12"/>
      <c r="BI7551" s="12"/>
      <c r="BJ7551" s="13"/>
      <c r="BK7551" s="13"/>
      <c r="BL7551" s="13"/>
      <c r="BM7551" s="13"/>
      <c r="BN7551" s="13"/>
    </row>
    <row r="7552" spans="4:66" x14ac:dyDescent="0.25">
      <c r="D7552" s="7"/>
      <c r="E7552" s="10"/>
      <c r="F7552" s="10"/>
      <c r="G7552" s="10"/>
      <c r="H7552" s="10"/>
      <c r="I7552" s="10"/>
      <c r="J7552" s="10"/>
      <c r="K7552" s="11"/>
      <c r="L7552" s="11"/>
      <c r="M7552" s="12"/>
      <c r="N7552" s="12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  <c r="AR7552" s="12"/>
      <c r="AS7552" s="12"/>
      <c r="AT7552" s="12"/>
      <c r="AU7552" s="12"/>
      <c r="AV7552" s="12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12"/>
      <c r="BG7552" s="12"/>
      <c r="BH7552" s="12"/>
      <c r="BI7552" s="12"/>
      <c r="BJ7552" s="13"/>
      <c r="BK7552" s="13"/>
      <c r="BL7552" s="13"/>
      <c r="BM7552" s="13"/>
      <c r="BN7552" s="13"/>
    </row>
    <row r="7553" spans="4:66" x14ac:dyDescent="0.25">
      <c r="D7553" s="7"/>
      <c r="E7553" s="10"/>
      <c r="F7553" s="10"/>
      <c r="G7553" s="10"/>
      <c r="H7553" s="10"/>
      <c r="I7553" s="10"/>
      <c r="J7553" s="10"/>
      <c r="K7553" s="11"/>
      <c r="L7553" s="11"/>
      <c r="M7553" s="12"/>
      <c r="N7553" s="12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  <c r="AR7553" s="12"/>
      <c r="AS7553" s="12"/>
      <c r="AT7553" s="12"/>
      <c r="AU7553" s="12"/>
      <c r="AV7553" s="12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12"/>
      <c r="BG7553" s="12"/>
      <c r="BH7553" s="12"/>
      <c r="BI7553" s="12"/>
      <c r="BJ7553" s="13"/>
      <c r="BK7553" s="13"/>
      <c r="BL7553" s="13"/>
      <c r="BM7553" s="13"/>
      <c r="BN7553" s="13"/>
    </row>
    <row r="7554" spans="4:66" x14ac:dyDescent="0.25">
      <c r="D7554" s="7"/>
      <c r="E7554" s="10"/>
      <c r="F7554" s="10"/>
      <c r="G7554" s="10"/>
      <c r="H7554" s="10"/>
      <c r="I7554" s="10"/>
      <c r="J7554" s="10"/>
      <c r="K7554" s="11"/>
      <c r="L7554" s="11"/>
      <c r="M7554" s="12"/>
      <c r="N7554" s="12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  <c r="AR7554" s="12"/>
      <c r="AS7554" s="12"/>
      <c r="AT7554" s="12"/>
      <c r="AU7554" s="12"/>
      <c r="AV7554" s="12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12"/>
      <c r="BG7554" s="12"/>
      <c r="BH7554" s="12"/>
      <c r="BI7554" s="12"/>
      <c r="BJ7554" s="13"/>
      <c r="BK7554" s="13"/>
      <c r="BL7554" s="13"/>
      <c r="BM7554" s="13"/>
      <c r="BN7554" s="13"/>
    </row>
    <row r="7555" spans="4:66" x14ac:dyDescent="0.25">
      <c r="D7555" s="7"/>
      <c r="E7555" s="10"/>
      <c r="F7555" s="10"/>
      <c r="G7555" s="10"/>
      <c r="H7555" s="10"/>
      <c r="I7555" s="10"/>
      <c r="J7555" s="10"/>
      <c r="K7555" s="11"/>
      <c r="L7555" s="11"/>
      <c r="M7555" s="12"/>
      <c r="N7555" s="12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  <c r="AR7555" s="12"/>
      <c r="AS7555" s="12"/>
      <c r="AT7555" s="12"/>
      <c r="AU7555" s="12"/>
      <c r="AV7555" s="12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12"/>
      <c r="BG7555" s="12"/>
      <c r="BH7555" s="12"/>
      <c r="BI7555" s="12"/>
      <c r="BJ7555" s="13"/>
      <c r="BK7555" s="13"/>
      <c r="BL7555" s="13"/>
      <c r="BM7555" s="13"/>
      <c r="BN7555" s="13"/>
    </row>
    <row r="7556" spans="4:66" x14ac:dyDescent="0.25">
      <c r="D7556" s="7"/>
      <c r="E7556" s="10"/>
      <c r="F7556" s="10"/>
      <c r="G7556" s="10"/>
      <c r="H7556" s="10"/>
      <c r="I7556" s="10"/>
      <c r="J7556" s="10"/>
      <c r="K7556" s="11"/>
      <c r="L7556" s="11"/>
      <c r="M7556" s="12"/>
      <c r="N7556" s="12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  <c r="AR7556" s="12"/>
      <c r="AS7556" s="12"/>
      <c r="AT7556" s="12"/>
      <c r="AU7556" s="12"/>
      <c r="AV7556" s="12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12"/>
      <c r="BG7556" s="12"/>
      <c r="BH7556" s="12"/>
      <c r="BI7556" s="12"/>
      <c r="BJ7556" s="13"/>
      <c r="BK7556" s="13"/>
      <c r="BL7556" s="13"/>
      <c r="BM7556" s="13"/>
      <c r="BN7556" s="13"/>
    </row>
    <row r="7557" spans="4:66" x14ac:dyDescent="0.25">
      <c r="D7557" s="7"/>
      <c r="E7557" s="10"/>
      <c r="F7557" s="10"/>
      <c r="G7557" s="10"/>
      <c r="H7557" s="10"/>
      <c r="I7557" s="10"/>
      <c r="J7557" s="10"/>
      <c r="K7557" s="11"/>
      <c r="L7557" s="11"/>
      <c r="M7557" s="12"/>
      <c r="N7557" s="12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  <c r="AR7557" s="12"/>
      <c r="AS7557" s="12"/>
      <c r="AT7557" s="12"/>
      <c r="AU7557" s="12"/>
      <c r="AV7557" s="12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12"/>
      <c r="BG7557" s="12"/>
      <c r="BH7557" s="12"/>
      <c r="BI7557" s="12"/>
      <c r="BJ7557" s="13"/>
      <c r="BK7557" s="13"/>
      <c r="BL7557" s="13"/>
      <c r="BM7557" s="13"/>
      <c r="BN7557" s="13"/>
    </row>
    <row r="7558" spans="4:66" x14ac:dyDescent="0.25">
      <c r="D7558" s="7"/>
      <c r="E7558" s="10"/>
      <c r="F7558" s="10"/>
      <c r="G7558" s="10"/>
      <c r="H7558" s="10"/>
      <c r="I7558" s="10"/>
      <c r="J7558" s="10"/>
      <c r="K7558" s="11"/>
      <c r="L7558" s="11"/>
      <c r="M7558" s="12"/>
      <c r="N7558" s="12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  <c r="AR7558" s="12"/>
      <c r="AS7558" s="12"/>
      <c r="AT7558" s="12"/>
      <c r="AU7558" s="12"/>
      <c r="AV7558" s="12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12"/>
      <c r="BG7558" s="12"/>
      <c r="BH7558" s="12"/>
      <c r="BI7558" s="12"/>
      <c r="BJ7558" s="13"/>
      <c r="BK7558" s="13"/>
      <c r="BL7558" s="13"/>
      <c r="BM7558" s="13"/>
      <c r="BN7558" s="13"/>
    </row>
    <row r="7559" spans="4:66" x14ac:dyDescent="0.25">
      <c r="D7559" s="7"/>
      <c r="E7559" s="10"/>
      <c r="F7559" s="10"/>
      <c r="G7559" s="10"/>
      <c r="H7559" s="10"/>
      <c r="I7559" s="10"/>
      <c r="J7559" s="10"/>
      <c r="K7559" s="11"/>
      <c r="L7559" s="11"/>
      <c r="M7559" s="12"/>
      <c r="N7559" s="12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  <c r="AR7559" s="12"/>
      <c r="AS7559" s="12"/>
      <c r="AT7559" s="12"/>
      <c r="AU7559" s="12"/>
      <c r="AV7559" s="12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12"/>
      <c r="BG7559" s="12"/>
      <c r="BH7559" s="12"/>
      <c r="BI7559" s="12"/>
      <c r="BJ7559" s="13"/>
      <c r="BK7559" s="13"/>
      <c r="BL7559" s="13"/>
      <c r="BM7559" s="13"/>
      <c r="BN7559" s="13"/>
    </row>
    <row r="7560" spans="4:66" x14ac:dyDescent="0.25">
      <c r="D7560" s="7"/>
      <c r="E7560" s="10"/>
      <c r="F7560" s="10"/>
      <c r="G7560" s="10"/>
      <c r="H7560" s="10"/>
      <c r="I7560" s="10"/>
      <c r="J7560" s="10"/>
      <c r="K7560" s="11"/>
      <c r="L7560" s="11"/>
      <c r="M7560" s="12"/>
      <c r="N7560" s="12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  <c r="AR7560" s="12"/>
      <c r="AS7560" s="12"/>
      <c r="AT7560" s="12"/>
      <c r="AU7560" s="12"/>
      <c r="AV7560" s="12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12"/>
      <c r="BG7560" s="12"/>
      <c r="BH7560" s="12"/>
      <c r="BI7560" s="12"/>
      <c r="BJ7560" s="13"/>
      <c r="BK7560" s="13"/>
      <c r="BL7560" s="13"/>
      <c r="BM7560" s="13"/>
      <c r="BN7560" s="13"/>
    </row>
    <row r="7561" spans="4:66" x14ac:dyDescent="0.25">
      <c r="D7561" s="7"/>
      <c r="E7561" s="10"/>
      <c r="F7561" s="10"/>
      <c r="G7561" s="10"/>
      <c r="H7561" s="10"/>
      <c r="I7561" s="10"/>
      <c r="J7561" s="10"/>
      <c r="K7561" s="11"/>
      <c r="L7561" s="11"/>
      <c r="M7561" s="12"/>
      <c r="N7561" s="12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  <c r="AR7561" s="12"/>
      <c r="AS7561" s="12"/>
      <c r="AT7561" s="12"/>
      <c r="AU7561" s="12"/>
      <c r="AV7561" s="12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12"/>
      <c r="BG7561" s="12"/>
      <c r="BH7561" s="12"/>
      <c r="BI7561" s="12"/>
      <c r="BJ7561" s="13"/>
      <c r="BK7561" s="13"/>
      <c r="BL7561" s="13"/>
      <c r="BM7561" s="13"/>
      <c r="BN7561" s="13"/>
    </row>
    <row r="7562" spans="4:66" x14ac:dyDescent="0.25">
      <c r="D7562" s="7"/>
      <c r="E7562" s="10"/>
      <c r="F7562" s="10"/>
      <c r="G7562" s="10"/>
      <c r="H7562" s="10"/>
      <c r="I7562" s="10"/>
      <c r="J7562" s="10"/>
      <c r="K7562" s="11"/>
      <c r="L7562" s="11"/>
      <c r="M7562" s="12"/>
      <c r="N7562" s="12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  <c r="AR7562" s="12"/>
      <c r="AS7562" s="12"/>
      <c r="AT7562" s="12"/>
      <c r="AU7562" s="12"/>
      <c r="AV7562" s="12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12"/>
      <c r="BG7562" s="12"/>
      <c r="BH7562" s="12"/>
      <c r="BI7562" s="12"/>
      <c r="BJ7562" s="13"/>
      <c r="BK7562" s="13"/>
      <c r="BL7562" s="13"/>
      <c r="BM7562" s="13"/>
      <c r="BN7562" s="13"/>
    </row>
    <row r="7563" spans="4:66" x14ac:dyDescent="0.25">
      <c r="D7563" s="7"/>
      <c r="E7563" s="10"/>
      <c r="F7563" s="10"/>
      <c r="G7563" s="10"/>
      <c r="H7563" s="10"/>
      <c r="I7563" s="10"/>
      <c r="J7563" s="10"/>
      <c r="K7563" s="11"/>
      <c r="L7563" s="11"/>
      <c r="M7563" s="12"/>
      <c r="N7563" s="12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  <c r="AR7563" s="12"/>
      <c r="AS7563" s="12"/>
      <c r="AT7563" s="12"/>
      <c r="AU7563" s="12"/>
      <c r="AV7563" s="12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12"/>
      <c r="BG7563" s="12"/>
      <c r="BH7563" s="12"/>
      <c r="BI7563" s="12"/>
      <c r="BJ7563" s="13"/>
      <c r="BK7563" s="13"/>
      <c r="BL7563" s="13"/>
      <c r="BM7563" s="13"/>
      <c r="BN7563" s="13"/>
    </row>
    <row r="7564" spans="4:66" x14ac:dyDescent="0.25">
      <c r="D7564" s="7"/>
      <c r="E7564" s="10"/>
      <c r="F7564" s="10"/>
      <c r="G7564" s="10"/>
      <c r="H7564" s="10"/>
      <c r="I7564" s="10"/>
      <c r="J7564" s="10"/>
      <c r="K7564" s="11"/>
      <c r="L7564" s="11"/>
      <c r="M7564" s="12"/>
      <c r="N7564" s="12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  <c r="AR7564" s="12"/>
      <c r="AS7564" s="12"/>
      <c r="AT7564" s="12"/>
      <c r="AU7564" s="12"/>
      <c r="AV7564" s="12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12"/>
      <c r="BG7564" s="12"/>
      <c r="BH7564" s="12"/>
      <c r="BI7564" s="12"/>
      <c r="BJ7564" s="13"/>
      <c r="BK7564" s="13"/>
      <c r="BL7564" s="13"/>
      <c r="BM7564" s="13"/>
      <c r="BN7564" s="13"/>
    </row>
    <row r="7565" spans="4:66" x14ac:dyDescent="0.25">
      <c r="D7565" s="7"/>
      <c r="E7565" s="10"/>
      <c r="F7565" s="10"/>
      <c r="G7565" s="10"/>
      <c r="H7565" s="10"/>
      <c r="I7565" s="10"/>
      <c r="J7565" s="10"/>
      <c r="K7565" s="11"/>
      <c r="L7565" s="11"/>
      <c r="M7565" s="12"/>
      <c r="N7565" s="12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  <c r="AR7565" s="12"/>
      <c r="AS7565" s="12"/>
      <c r="AT7565" s="12"/>
      <c r="AU7565" s="12"/>
      <c r="AV7565" s="12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12"/>
      <c r="BG7565" s="12"/>
      <c r="BH7565" s="12"/>
      <c r="BI7565" s="12"/>
      <c r="BJ7565" s="13"/>
      <c r="BK7565" s="13"/>
      <c r="BL7565" s="13"/>
      <c r="BM7565" s="13"/>
      <c r="BN7565" s="13"/>
    </row>
    <row r="7566" spans="4:66" x14ac:dyDescent="0.25">
      <c r="D7566" s="7"/>
      <c r="E7566" s="10"/>
      <c r="F7566" s="10"/>
      <c r="G7566" s="10"/>
      <c r="H7566" s="10"/>
      <c r="I7566" s="10"/>
      <c r="J7566" s="10"/>
      <c r="K7566" s="11"/>
      <c r="L7566" s="11"/>
      <c r="M7566" s="12"/>
      <c r="N7566" s="12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  <c r="AR7566" s="12"/>
      <c r="AS7566" s="12"/>
      <c r="AT7566" s="12"/>
      <c r="AU7566" s="12"/>
      <c r="AV7566" s="12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12"/>
      <c r="BG7566" s="12"/>
      <c r="BH7566" s="12"/>
      <c r="BI7566" s="12"/>
      <c r="BJ7566" s="13"/>
      <c r="BK7566" s="13"/>
      <c r="BL7566" s="13"/>
      <c r="BM7566" s="13"/>
      <c r="BN7566" s="13"/>
    </row>
    <row r="7567" spans="4:66" x14ac:dyDescent="0.25">
      <c r="D7567" s="7"/>
      <c r="E7567" s="10"/>
      <c r="F7567" s="10"/>
      <c r="G7567" s="10"/>
      <c r="H7567" s="10"/>
      <c r="I7567" s="10"/>
      <c r="J7567" s="10"/>
      <c r="K7567" s="11"/>
      <c r="L7567" s="11"/>
      <c r="M7567" s="12"/>
      <c r="N7567" s="12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  <c r="AR7567" s="12"/>
      <c r="AS7567" s="12"/>
      <c r="AT7567" s="12"/>
      <c r="AU7567" s="12"/>
      <c r="AV7567" s="12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12"/>
      <c r="BG7567" s="12"/>
      <c r="BH7567" s="12"/>
      <c r="BI7567" s="12"/>
      <c r="BJ7567" s="13"/>
      <c r="BK7567" s="13"/>
      <c r="BL7567" s="13"/>
      <c r="BM7567" s="13"/>
      <c r="BN7567" s="13"/>
    </row>
    <row r="7568" spans="4:66" x14ac:dyDescent="0.25">
      <c r="D7568" s="7"/>
      <c r="E7568" s="10"/>
      <c r="F7568" s="10"/>
      <c r="G7568" s="10"/>
      <c r="H7568" s="10"/>
      <c r="I7568" s="10"/>
      <c r="J7568" s="10"/>
      <c r="K7568" s="11"/>
      <c r="L7568" s="11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  <c r="AR7568" s="12"/>
      <c r="AS7568" s="12"/>
      <c r="AT7568" s="12"/>
      <c r="AU7568" s="12"/>
      <c r="AV7568" s="12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12"/>
      <c r="BG7568" s="12"/>
      <c r="BH7568" s="12"/>
      <c r="BI7568" s="12"/>
      <c r="BJ7568" s="13"/>
      <c r="BK7568" s="13"/>
      <c r="BL7568" s="13"/>
      <c r="BM7568" s="13"/>
      <c r="BN7568" s="13"/>
    </row>
    <row r="7569" spans="4:66" x14ac:dyDescent="0.25">
      <c r="D7569" s="7"/>
      <c r="E7569" s="10"/>
      <c r="F7569" s="10"/>
      <c r="G7569" s="10"/>
      <c r="H7569" s="10"/>
      <c r="I7569" s="10"/>
      <c r="J7569" s="10"/>
      <c r="K7569" s="11"/>
      <c r="L7569" s="11"/>
      <c r="M7569" s="12"/>
      <c r="N7569" s="12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  <c r="AR7569" s="12"/>
      <c r="AS7569" s="12"/>
      <c r="AT7569" s="12"/>
      <c r="AU7569" s="12"/>
      <c r="AV7569" s="12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12"/>
      <c r="BG7569" s="12"/>
      <c r="BH7569" s="12"/>
      <c r="BI7569" s="12"/>
      <c r="BJ7569" s="13"/>
      <c r="BK7569" s="13"/>
      <c r="BL7569" s="13"/>
      <c r="BM7569" s="13"/>
      <c r="BN7569" s="13"/>
    </row>
    <row r="7570" spans="4:66" x14ac:dyDescent="0.25">
      <c r="D7570" s="7"/>
      <c r="E7570" s="10"/>
      <c r="F7570" s="10"/>
      <c r="G7570" s="10"/>
      <c r="H7570" s="10"/>
      <c r="I7570" s="10"/>
      <c r="J7570" s="10"/>
      <c r="K7570" s="11"/>
      <c r="L7570" s="11"/>
      <c r="M7570" s="12"/>
      <c r="N7570" s="12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  <c r="AR7570" s="12"/>
      <c r="AS7570" s="12"/>
      <c r="AT7570" s="12"/>
      <c r="AU7570" s="12"/>
      <c r="AV7570" s="12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12"/>
      <c r="BG7570" s="12"/>
      <c r="BH7570" s="12"/>
      <c r="BI7570" s="12"/>
      <c r="BJ7570" s="13"/>
      <c r="BK7570" s="13"/>
      <c r="BL7570" s="13"/>
      <c r="BM7570" s="13"/>
      <c r="BN7570" s="13"/>
    </row>
    <row r="7571" spans="4:66" x14ac:dyDescent="0.25">
      <c r="D7571" s="7"/>
      <c r="E7571" s="10"/>
      <c r="F7571" s="10"/>
      <c r="G7571" s="10"/>
      <c r="H7571" s="10"/>
      <c r="I7571" s="10"/>
      <c r="J7571" s="10"/>
      <c r="K7571" s="11"/>
      <c r="L7571" s="11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  <c r="AR7571" s="12"/>
      <c r="AS7571" s="12"/>
      <c r="AT7571" s="12"/>
      <c r="AU7571" s="12"/>
      <c r="AV7571" s="12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12"/>
      <c r="BG7571" s="12"/>
      <c r="BH7571" s="12"/>
      <c r="BI7571" s="12"/>
      <c r="BJ7571" s="13"/>
      <c r="BK7571" s="13"/>
      <c r="BL7571" s="13"/>
      <c r="BM7571" s="13"/>
      <c r="BN7571" s="13"/>
    </row>
    <row r="7572" spans="4:66" x14ac:dyDescent="0.25">
      <c r="D7572" s="7"/>
      <c r="E7572" s="10"/>
      <c r="F7572" s="10"/>
      <c r="G7572" s="10"/>
      <c r="H7572" s="10"/>
      <c r="I7572" s="10"/>
      <c r="J7572" s="10"/>
      <c r="K7572" s="11"/>
      <c r="L7572" s="11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  <c r="AR7572" s="12"/>
      <c r="AS7572" s="12"/>
      <c r="AT7572" s="12"/>
      <c r="AU7572" s="12"/>
      <c r="AV7572" s="12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12"/>
      <c r="BG7572" s="12"/>
      <c r="BH7572" s="12"/>
      <c r="BI7572" s="12"/>
      <c r="BJ7572" s="13"/>
      <c r="BK7572" s="13"/>
      <c r="BL7572" s="13"/>
      <c r="BM7572" s="13"/>
      <c r="BN7572" s="13"/>
    </row>
    <row r="7573" spans="4:66" x14ac:dyDescent="0.25">
      <c r="D7573" s="7"/>
      <c r="E7573" s="10"/>
      <c r="F7573" s="10"/>
      <c r="G7573" s="10"/>
      <c r="H7573" s="10"/>
      <c r="I7573" s="10"/>
      <c r="J7573" s="10"/>
      <c r="K7573" s="11"/>
      <c r="L7573" s="11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  <c r="AR7573" s="12"/>
      <c r="AS7573" s="12"/>
      <c r="AT7573" s="12"/>
      <c r="AU7573" s="12"/>
      <c r="AV7573" s="12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12"/>
      <c r="BG7573" s="12"/>
      <c r="BH7573" s="12"/>
      <c r="BI7573" s="12"/>
      <c r="BJ7573" s="13"/>
      <c r="BK7573" s="13"/>
      <c r="BL7573" s="13"/>
      <c r="BM7573" s="13"/>
      <c r="BN7573" s="13"/>
    </row>
    <row r="7574" spans="4:66" x14ac:dyDescent="0.25">
      <c r="D7574" s="7"/>
      <c r="E7574" s="10"/>
      <c r="F7574" s="10"/>
      <c r="G7574" s="10"/>
      <c r="H7574" s="10"/>
      <c r="I7574" s="10"/>
      <c r="J7574" s="10"/>
      <c r="K7574" s="11"/>
      <c r="L7574" s="11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  <c r="AR7574" s="12"/>
      <c r="AS7574" s="12"/>
      <c r="AT7574" s="12"/>
      <c r="AU7574" s="12"/>
      <c r="AV7574" s="12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12"/>
      <c r="BG7574" s="12"/>
      <c r="BH7574" s="12"/>
      <c r="BI7574" s="12"/>
      <c r="BJ7574" s="13"/>
      <c r="BK7574" s="13"/>
      <c r="BL7574" s="13"/>
      <c r="BM7574" s="13"/>
      <c r="BN7574" s="13"/>
    </row>
    <row r="7575" spans="4:66" x14ac:dyDescent="0.25">
      <c r="D7575" s="7"/>
      <c r="E7575" s="10"/>
      <c r="F7575" s="10"/>
      <c r="G7575" s="10"/>
      <c r="H7575" s="10"/>
      <c r="I7575" s="10"/>
      <c r="J7575" s="10"/>
      <c r="K7575" s="11"/>
      <c r="L7575" s="11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  <c r="AR7575" s="12"/>
      <c r="AS7575" s="12"/>
      <c r="AT7575" s="12"/>
      <c r="AU7575" s="12"/>
      <c r="AV7575" s="12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12"/>
      <c r="BG7575" s="12"/>
      <c r="BH7575" s="12"/>
      <c r="BI7575" s="12"/>
      <c r="BJ7575" s="13"/>
      <c r="BK7575" s="13"/>
      <c r="BL7575" s="13"/>
      <c r="BM7575" s="13"/>
      <c r="BN7575" s="13"/>
    </row>
    <row r="7576" spans="4:66" x14ac:dyDescent="0.25">
      <c r="D7576" s="7"/>
      <c r="E7576" s="10"/>
      <c r="F7576" s="10"/>
      <c r="G7576" s="10"/>
      <c r="H7576" s="10"/>
      <c r="I7576" s="10"/>
      <c r="J7576" s="10"/>
      <c r="K7576" s="11"/>
      <c r="L7576" s="11"/>
      <c r="M7576" s="12"/>
      <c r="N7576" s="12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  <c r="AR7576" s="12"/>
      <c r="AS7576" s="12"/>
      <c r="AT7576" s="12"/>
      <c r="AU7576" s="12"/>
      <c r="AV7576" s="12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12"/>
      <c r="BG7576" s="12"/>
      <c r="BH7576" s="12"/>
      <c r="BI7576" s="12"/>
      <c r="BJ7576" s="13"/>
      <c r="BK7576" s="13"/>
      <c r="BL7576" s="13"/>
      <c r="BM7576" s="13"/>
      <c r="BN7576" s="13"/>
    </row>
    <row r="7577" spans="4:66" x14ac:dyDescent="0.25">
      <c r="D7577" s="7"/>
      <c r="E7577" s="10"/>
      <c r="F7577" s="10"/>
      <c r="G7577" s="10"/>
      <c r="H7577" s="10"/>
      <c r="I7577" s="10"/>
      <c r="J7577" s="10"/>
      <c r="K7577" s="11"/>
      <c r="L7577" s="11"/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  <c r="AR7577" s="12"/>
      <c r="AS7577" s="12"/>
      <c r="AT7577" s="12"/>
      <c r="AU7577" s="12"/>
      <c r="AV7577" s="12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12"/>
      <c r="BG7577" s="12"/>
      <c r="BH7577" s="12"/>
      <c r="BI7577" s="12"/>
      <c r="BJ7577" s="13"/>
      <c r="BK7577" s="13"/>
      <c r="BL7577" s="13"/>
      <c r="BM7577" s="13"/>
      <c r="BN7577" s="13"/>
    </row>
    <row r="7578" spans="4:66" x14ac:dyDescent="0.25">
      <c r="D7578" s="7"/>
      <c r="E7578" s="10"/>
      <c r="F7578" s="10"/>
      <c r="G7578" s="10"/>
      <c r="H7578" s="10"/>
      <c r="I7578" s="10"/>
      <c r="J7578" s="10"/>
      <c r="K7578" s="11"/>
      <c r="L7578" s="11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  <c r="AR7578" s="12"/>
      <c r="AS7578" s="12"/>
      <c r="AT7578" s="12"/>
      <c r="AU7578" s="12"/>
      <c r="AV7578" s="12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12"/>
      <c r="BG7578" s="12"/>
      <c r="BH7578" s="12"/>
      <c r="BI7578" s="12"/>
      <c r="BJ7578" s="13"/>
      <c r="BK7578" s="13"/>
      <c r="BL7578" s="13"/>
      <c r="BM7578" s="13"/>
      <c r="BN7578" s="13"/>
    </row>
    <row r="7579" spans="4:66" x14ac:dyDescent="0.25">
      <c r="D7579" s="7"/>
      <c r="E7579" s="10"/>
      <c r="F7579" s="10"/>
      <c r="G7579" s="10"/>
      <c r="H7579" s="10"/>
      <c r="I7579" s="10"/>
      <c r="J7579" s="10"/>
      <c r="K7579" s="11"/>
      <c r="L7579" s="11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  <c r="AR7579" s="12"/>
      <c r="AS7579" s="12"/>
      <c r="AT7579" s="12"/>
      <c r="AU7579" s="12"/>
      <c r="AV7579" s="12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12"/>
      <c r="BG7579" s="12"/>
      <c r="BH7579" s="12"/>
      <c r="BI7579" s="12"/>
      <c r="BJ7579" s="13"/>
      <c r="BK7579" s="13"/>
      <c r="BL7579" s="13"/>
      <c r="BM7579" s="13"/>
      <c r="BN7579" s="13"/>
    </row>
    <row r="7580" spans="4:66" x14ac:dyDescent="0.25">
      <c r="D7580" s="7"/>
      <c r="E7580" s="10"/>
      <c r="F7580" s="10"/>
      <c r="G7580" s="10"/>
      <c r="H7580" s="10"/>
      <c r="I7580" s="10"/>
      <c r="J7580" s="10"/>
      <c r="K7580" s="11"/>
      <c r="L7580" s="11"/>
      <c r="M7580" s="12"/>
      <c r="N7580" s="12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  <c r="AR7580" s="12"/>
      <c r="AS7580" s="12"/>
      <c r="AT7580" s="12"/>
      <c r="AU7580" s="12"/>
      <c r="AV7580" s="12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12"/>
      <c r="BG7580" s="12"/>
      <c r="BH7580" s="12"/>
      <c r="BI7580" s="12"/>
      <c r="BJ7580" s="13"/>
      <c r="BK7580" s="13"/>
      <c r="BL7580" s="13"/>
      <c r="BM7580" s="13"/>
      <c r="BN7580" s="13"/>
    </row>
    <row r="7581" spans="4:66" x14ac:dyDescent="0.25">
      <c r="D7581" s="7"/>
      <c r="E7581" s="10"/>
      <c r="F7581" s="10"/>
      <c r="G7581" s="10"/>
      <c r="H7581" s="10"/>
      <c r="I7581" s="10"/>
      <c r="J7581" s="10"/>
      <c r="K7581" s="11"/>
      <c r="L7581" s="11"/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  <c r="AR7581" s="12"/>
      <c r="AS7581" s="12"/>
      <c r="AT7581" s="12"/>
      <c r="AU7581" s="12"/>
      <c r="AV7581" s="12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12"/>
      <c r="BG7581" s="12"/>
      <c r="BH7581" s="12"/>
      <c r="BI7581" s="12"/>
      <c r="BJ7581" s="13"/>
      <c r="BK7581" s="13"/>
      <c r="BL7581" s="13"/>
      <c r="BM7581" s="13"/>
      <c r="BN7581" s="13"/>
    </row>
    <row r="7582" spans="4:66" x14ac:dyDescent="0.25">
      <c r="D7582" s="7"/>
      <c r="E7582" s="10"/>
      <c r="F7582" s="10"/>
      <c r="G7582" s="10"/>
      <c r="H7582" s="10"/>
      <c r="I7582" s="10"/>
      <c r="J7582" s="10"/>
      <c r="K7582" s="11"/>
      <c r="L7582" s="11"/>
      <c r="M7582" s="12"/>
      <c r="N7582" s="12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  <c r="AR7582" s="12"/>
      <c r="AS7582" s="12"/>
      <c r="AT7582" s="12"/>
      <c r="AU7582" s="12"/>
      <c r="AV7582" s="12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12"/>
      <c r="BG7582" s="12"/>
      <c r="BH7582" s="12"/>
      <c r="BI7582" s="12"/>
      <c r="BJ7582" s="13"/>
      <c r="BK7582" s="13"/>
      <c r="BL7582" s="13"/>
      <c r="BM7582" s="13"/>
      <c r="BN7582" s="13"/>
    </row>
    <row r="7583" spans="4:66" x14ac:dyDescent="0.25">
      <c r="D7583" s="7"/>
      <c r="E7583" s="10"/>
      <c r="F7583" s="10"/>
      <c r="G7583" s="10"/>
      <c r="H7583" s="10"/>
      <c r="I7583" s="10"/>
      <c r="J7583" s="10"/>
      <c r="K7583" s="11"/>
      <c r="L7583" s="11"/>
      <c r="M7583" s="12"/>
      <c r="N7583" s="12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  <c r="AR7583" s="12"/>
      <c r="AS7583" s="12"/>
      <c r="AT7583" s="12"/>
      <c r="AU7583" s="12"/>
      <c r="AV7583" s="12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12"/>
      <c r="BG7583" s="12"/>
      <c r="BH7583" s="12"/>
      <c r="BI7583" s="12"/>
      <c r="BJ7583" s="13"/>
      <c r="BK7583" s="13"/>
      <c r="BL7583" s="13"/>
      <c r="BM7583" s="13"/>
      <c r="BN7583" s="13"/>
    </row>
    <row r="7584" spans="4:66" x14ac:dyDescent="0.25">
      <c r="D7584" s="7"/>
      <c r="E7584" s="10"/>
      <c r="F7584" s="10"/>
      <c r="G7584" s="10"/>
      <c r="H7584" s="10"/>
      <c r="I7584" s="10"/>
      <c r="J7584" s="10"/>
      <c r="K7584" s="11"/>
      <c r="L7584" s="11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  <c r="AR7584" s="12"/>
      <c r="AS7584" s="12"/>
      <c r="AT7584" s="12"/>
      <c r="AU7584" s="12"/>
      <c r="AV7584" s="12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12"/>
      <c r="BG7584" s="12"/>
      <c r="BH7584" s="12"/>
      <c r="BI7584" s="12"/>
      <c r="BJ7584" s="13"/>
      <c r="BK7584" s="13"/>
      <c r="BL7584" s="13"/>
      <c r="BM7584" s="13"/>
      <c r="BN7584" s="13"/>
    </row>
    <row r="7585" spans="4:66" x14ac:dyDescent="0.25">
      <c r="D7585" s="7"/>
      <c r="E7585" s="10"/>
      <c r="F7585" s="10"/>
      <c r="G7585" s="10"/>
      <c r="H7585" s="10"/>
      <c r="I7585" s="10"/>
      <c r="J7585" s="10"/>
      <c r="K7585" s="11"/>
      <c r="L7585" s="11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  <c r="AR7585" s="12"/>
      <c r="AS7585" s="12"/>
      <c r="AT7585" s="12"/>
      <c r="AU7585" s="12"/>
      <c r="AV7585" s="12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12"/>
      <c r="BG7585" s="12"/>
      <c r="BH7585" s="12"/>
      <c r="BI7585" s="12"/>
      <c r="BJ7585" s="13"/>
      <c r="BK7585" s="13"/>
      <c r="BL7585" s="13"/>
      <c r="BM7585" s="13"/>
      <c r="BN7585" s="13"/>
    </row>
    <row r="7586" spans="4:66" x14ac:dyDescent="0.25">
      <c r="D7586" s="7"/>
      <c r="E7586" s="10"/>
      <c r="F7586" s="10"/>
      <c r="G7586" s="10"/>
      <c r="H7586" s="10"/>
      <c r="I7586" s="10"/>
      <c r="J7586" s="10"/>
      <c r="K7586" s="11"/>
      <c r="L7586" s="11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  <c r="AR7586" s="12"/>
      <c r="AS7586" s="12"/>
      <c r="AT7586" s="12"/>
      <c r="AU7586" s="12"/>
      <c r="AV7586" s="12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12"/>
      <c r="BG7586" s="12"/>
      <c r="BH7586" s="12"/>
      <c r="BI7586" s="12"/>
      <c r="BJ7586" s="13"/>
      <c r="BK7586" s="13"/>
      <c r="BL7586" s="13"/>
      <c r="BM7586" s="13"/>
      <c r="BN7586" s="13"/>
    </row>
    <row r="7587" spans="4:66" x14ac:dyDescent="0.25">
      <c r="D7587" s="7"/>
      <c r="E7587" s="10"/>
      <c r="F7587" s="10"/>
      <c r="G7587" s="10"/>
      <c r="H7587" s="10"/>
      <c r="I7587" s="10"/>
      <c r="J7587" s="10"/>
      <c r="K7587" s="11"/>
      <c r="L7587" s="11"/>
      <c r="M7587" s="12"/>
      <c r="N7587" s="12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  <c r="AR7587" s="12"/>
      <c r="AS7587" s="12"/>
      <c r="AT7587" s="12"/>
      <c r="AU7587" s="12"/>
      <c r="AV7587" s="12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12"/>
      <c r="BG7587" s="12"/>
      <c r="BH7587" s="12"/>
      <c r="BI7587" s="12"/>
      <c r="BJ7587" s="13"/>
      <c r="BK7587" s="13"/>
      <c r="BL7587" s="13"/>
      <c r="BM7587" s="13"/>
      <c r="BN7587" s="13"/>
    </row>
    <row r="7588" spans="4:66" x14ac:dyDescent="0.25">
      <c r="D7588" s="7"/>
      <c r="E7588" s="10"/>
      <c r="F7588" s="10"/>
      <c r="G7588" s="10"/>
      <c r="H7588" s="10"/>
      <c r="I7588" s="10"/>
      <c r="J7588" s="10"/>
      <c r="K7588" s="11"/>
      <c r="L7588" s="11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  <c r="AR7588" s="12"/>
      <c r="AS7588" s="12"/>
      <c r="AT7588" s="12"/>
      <c r="AU7588" s="12"/>
      <c r="AV7588" s="12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12"/>
      <c r="BG7588" s="12"/>
      <c r="BH7588" s="12"/>
      <c r="BI7588" s="12"/>
      <c r="BJ7588" s="13"/>
      <c r="BK7588" s="13"/>
      <c r="BL7588" s="13"/>
      <c r="BM7588" s="13"/>
      <c r="BN7588" s="13"/>
    </row>
    <row r="7589" spans="4:66" x14ac:dyDescent="0.25">
      <c r="D7589" s="7"/>
      <c r="E7589" s="10"/>
      <c r="F7589" s="10"/>
      <c r="G7589" s="10"/>
      <c r="H7589" s="10"/>
      <c r="I7589" s="10"/>
      <c r="J7589" s="10"/>
      <c r="K7589" s="11"/>
      <c r="L7589" s="11"/>
      <c r="M7589" s="12"/>
      <c r="N7589" s="12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  <c r="AR7589" s="12"/>
      <c r="AS7589" s="12"/>
      <c r="AT7589" s="12"/>
      <c r="AU7589" s="12"/>
      <c r="AV7589" s="12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12"/>
      <c r="BG7589" s="12"/>
      <c r="BH7589" s="12"/>
      <c r="BI7589" s="12"/>
      <c r="BJ7589" s="13"/>
      <c r="BK7589" s="13"/>
      <c r="BL7589" s="13"/>
      <c r="BM7589" s="13"/>
      <c r="BN7589" s="13"/>
    </row>
    <row r="7590" spans="4:66" x14ac:dyDescent="0.25">
      <c r="D7590" s="7"/>
      <c r="E7590" s="10"/>
      <c r="F7590" s="10"/>
      <c r="G7590" s="10"/>
      <c r="H7590" s="10"/>
      <c r="I7590" s="10"/>
      <c r="J7590" s="10"/>
      <c r="K7590" s="11"/>
      <c r="L7590" s="11"/>
      <c r="M7590" s="12"/>
      <c r="N7590" s="12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  <c r="AR7590" s="12"/>
      <c r="AS7590" s="12"/>
      <c r="AT7590" s="12"/>
      <c r="AU7590" s="12"/>
      <c r="AV7590" s="12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12"/>
      <c r="BG7590" s="12"/>
      <c r="BH7590" s="12"/>
      <c r="BI7590" s="12"/>
      <c r="BJ7590" s="13"/>
      <c r="BK7590" s="13"/>
      <c r="BL7590" s="13"/>
      <c r="BM7590" s="13"/>
      <c r="BN7590" s="13"/>
    </row>
    <row r="7591" spans="4:66" x14ac:dyDescent="0.25">
      <c r="D7591" s="7"/>
      <c r="E7591" s="10"/>
      <c r="F7591" s="10"/>
      <c r="G7591" s="10"/>
      <c r="H7591" s="10"/>
      <c r="I7591" s="10"/>
      <c r="J7591" s="10"/>
      <c r="K7591" s="11"/>
      <c r="L7591" s="11"/>
      <c r="M7591" s="12"/>
      <c r="N7591" s="12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  <c r="AR7591" s="12"/>
      <c r="AS7591" s="12"/>
      <c r="AT7591" s="12"/>
      <c r="AU7591" s="12"/>
      <c r="AV7591" s="12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12"/>
      <c r="BG7591" s="12"/>
      <c r="BH7591" s="12"/>
      <c r="BI7591" s="12"/>
      <c r="BJ7591" s="13"/>
      <c r="BK7591" s="13"/>
      <c r="BL7591" s="13"/>
      <c r="BM7591" s="13"/>
      <c r="BN7591" s="13"/>
    </row>
    <row r="7592" spans="4:66" x14ac:dyDescent="0.25">
      <c r="D7592" s="7"/>
      <c r="E7592" s="10"/>
      <c r="F7592" s="10"/>
      <c r="G7592" s="10"/>
      <c r="H7592" s="10"/>
      <c r="I7592" s="10"/>
      <c r="J7592" s="10"/>
      <c r="K7592" s="11"/>
      <c r="L7592" s="11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  <c r="AR7592" s="12"/>
      <c r="AS7592" s="12"/>
      <c r="AT7592" s="12"/>
      <c r="AU7592" s="12"/>
      <c r="AV7592" s="12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12"/>
      <c r="BG7592" s="12"/>
      <c r="BH7592" s="12"/>
      <c r="BI7592" s="12"/>
      <c r="BJ7592" s="13"/>
      <c r="BK7592" s="13"/>
      <c r="BL7592" s="13"/>
      <c r="BM7592" s="13"/>
      <c r="BN7592" s="13"/>
    </row>
    <row r="7593" spans="4:66" x14ac:dyDescent="0.25">
      <c r="D7593" s="7"/>
      <c r="E7593" s="10"/>
      <c r="F7593" s="10"/>
      <c r="G7593" s="10"/>
      <c r="H7593" s="10"/>
      <c r="I7593" s="10"/>
      <c r="J7593" s="10"/>
      <c r="K7593" s="11"/>
      <c r="L7593" s="11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  <c r="AR7593" s="12"/>
      <c r="AS7593" s="12"/>
      <c r="AT7593" s="12"/>
      <c r="AU7593" s="12"/>
      <c r="AV7593" s="12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12"/>
      <c r="BG7593" s="12"/>
      <c r="BH7593" s="12"/>
      <c r="BI7593" s="12"/>
      <c r="BJ7593" s="13"/>
      <c r="BK7593" s="13"/>
      <c r="BL7593" s="13"/>
      <c r="BM7593" s="13"/>
      <c r="BN7593" s="13"/>
    </row>
    <row r="7594" spans="4:66" x14ac:dyDescent="0.25">
      <c r="D7594" s="7"/>
      <c r="E7594" s="10"/>
      <c r="F7594" s="10"/>
      <c r="G7594" s="10"/>
      <c r="H7594" s="10"/>
      <c r="I7594" s="10"/>
      <c r="J7594" s="10"/>
      <c r="K7594" s="11"/>
      <c r="L7594" s="11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  <c r="AR7594" s="12"/>
      <c r="AS7594" s="12"/>
      <c r="AT7594" s="12"/>
      <c r="AU7594" s="12"/>
      <c r="AV7594" s="12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12"/>
      <c r="BG7594" s="12"/>
      <c r="BH7594" s="12"/>
      <c r="BI7594" s="12"/>
      <c r="BJ7594" s="13"/>
      <c r="BK7594" s="13"/>
      <c r="BL7594" s="13"/>
      <c r="BM7594" s="13"/>
      <c r="BN7594" s="13"/>
    </row>
    <row r="7595" spans="4:66" x14ac:dyDescent="0.25">
      <c r="D7595" s="7"/>
      <c r="E7595" s="10"/>
      <c r="F7595" s="10"/>
      <c r="G7595" s="10"/>
      <c r="H7595" s="10"/>
      <c r="I7595" s="10"/>
      <c r="J7595" s="10"/>
      <c r="K7595" s="11"/>
      <c r="L7595" s="11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  <c r="AR7595" s="12"/>
      <c r="AS7595" s="12"/>
      <c r="AT7595" s="12"/>
      <c r="AU7595" s="12"/>
      <c r="AV7595" s="12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12"/>
      <c r="BG7595" s="12"/>
      <c r="BH7595" s="12"/>
      <c r="BI7595" s="12"/>
      <c r="BJ7595" s="13"/>
      <c r="BK7595" s="13"/>
      <c r="BL7595" s="13"/>
      <c r="BM7595" s="13"/>
      <c r="BN7595" s="13"/>
    </row>
    <row r="7596" spans="4:66" x14ac:dyDescent="0.25">
      <c r="D7596" s="7"/>
      <c r="E7596" s="10"/>
      <c r="F7596" s="10"/>
      <c r="G7596" s="10"/>
      <c r="H7596" s="10"/>
      <c r="I7596" s="10"/>
      <c r="J7596" s="10"/>
      <c r="K7596" s="11"/>
      <c r="L7596" s="11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  <c r="AR7596" s="12"/>
      <c r="AS7596" s="12"/>
      <c r="AT7596" s="12"/>
      <c r="AU7596" s="12"/>
      <c r="AV7596" s="12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12"/>
      <c r="BG7596" s="12"/>
      <c r="BH7596" s="12"/>
      <c r="BI7596" s="12"/>
      <c r="BJ7596" s="13"/>
      <c r="BK7596" s="13"/>
      <c r="BL7596" s="13"/>
      <c r="BM7596" s="13"/>
      <c r="BN7596" s="13"/>
    </row>
    <row r="7597" spans="4:66" x14ac:dyDescent="0.25">
      <c r="D7597" s="7"/>
      <c r="E7597" s="10"/>
      <c r="F7597" s="10"/>
      <c r="G7597" s="10"/>
      <c r="H7597" s="10"/>
      <c r="I7597" s="10"/>
      <c r="J7597" s="10"/>
      <c r="K7597" s="11"/>
      <c r="L7597" s="11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  <c r="AR7597" s="12"/>
      <c r="AS7597" s="12"/>
      <c r="AT7597" s="12"/>
      <c r="AU7597" s="12"/>
      <c r="AV7597" s="12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12"/>
      <c r="BG7597" s="12"/>
      <c r="BH7597" s="12"/>
      <c r="BI7597" s="12"/>
      <c r="BJ7597" s="13"/>
      <c r="BK7597" s="13"/>
      <c r="BL7597" s="13"/>
      <c r="BM7597" s="13"/>
      <c r="BN7597" s="13"/>
    </row>
    <row r="7598" spans="4:66" x14ac:dyDescent="0.25">
      <c r="D7598" s="7"/>
      <c r="E7598" s="10"/>
      <c r="F7598" s="10"/>
      <c r="G7598" s="10"/>
      <c r="H7598" s="10"/>
      <c r="I7598" s="10"/>
      <c r="J7598" s="10"/>
      <c r="K7598" s="11"/>
      <c r="L7598" s="11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  <c r="AR7598" s="12"/>
      <c r="AS7598" s="12"/>
      <c r="AT7598" s="12"/>
      <c r="AU7598" s="12"/>
      <c r="AV7598" s="12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12"/>
      <c r="BG7598" s="12"/>
      <c r="BH7598" s="12"/>
      <c r="BI7598" s="12"/>
      <c r="BJ7598" s="13"/>
      <c r="BK7598" s="13"/>
      <c r="BL7598" s="13"/>
      <c r="BM7598" s="13"/>
      <c r="BN7598" s="13"/>
    </row>
    <row r="7599" spans="4:66" x14ac:dyDescent="0.25">
      <c r="D7599" s="7"/>
      <c r="E7599" s="10"/>
      <c r="F7599" s="10"/>
      <c r="G7599" s="10"/>
      <c r="H7599" s="10"/>
      <c r="I7599" s="10"/>
      <c r="J7599" s="10"/>
      <c r="K7599" s="11"/>
      <c r="L7599" s="11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  <c r="AR7599" s="12"/>
      <c r="AS7599" s="12"/>
      <c r="AT7599" s="12"/>
      <c r="AU7599" s="12"/>
      <c r="AV7599" s="12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12"/>
      <c r="BG7599" s="12"/>
      <c r="BH7599" s="12"/>
      <c r="BI7599" s="12"/>
      <c r="BJ7599" s="13"/>
      <c r="BK7599" s="13"/>
      <c r="BL7599" s="13"/>
      <c r="BM7599" s="13"/>
      <c r="BN7599" s="13"/>
    </row>
    <row r="7600" spans="4:66" x14ac:dyDescent="0.25">
      <c r="D7600" s="7"/>
      <c r="E7600" s="10"/>
      <c r="F7600" s="10"/>
      <c r="G7600" s="10"/>
      <c r="H7600" s="10"/>
      <c r="I7600" s="10"/>
      <c r="J7600" s="10"/>
      <c r="K7600" s="11"/>
      <c r="L7600" s="11"/>
      <c r="M7600" s="12"/>
      <c r="N7600" s="12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  <c r="AR7600" s="12"/>
      <c r="AS7600" s="12"/>
      <c r="AT7600" s="12"/>
      <c r="AU7600" s="12"/>
      <c r="AV7600" s="12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12"/>
      <c r="BG7600" s="12"/>
      <c r="BH7600" s="12"/>
      <c r="BI7600" s="12"/>
      <c r="BJ7600" s="13"/>
      <c r="BK7600" s="13"/>
      <c r="BL7600" s="13"/>
      <c r="BM7600" s="13"/>
      <c r="BN7600" s="13"/>
    </row>
    <row r="7601" spans="4:66" x14ac:dyDescent="0.25">
      <c r="D7601" s="7"/>
      <c r="E7601" s="10"/>
      <c r="F7601" s="10"/>
      <c r="G7601" s="10"/>
      <c r="H7601" s="10"/>
      <c r="I7601" s="10"/>
      <c r="J7601" s="10"/>
      <c r="K7601" s="11"/>
      <c r="L7601" s="11"/>
      <c r="M7601" s="12"/>
      <c r="N7601" s="12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  <c r="AR7601" s="12"/>
      <c r="AS7601" s="12"/>
      <c r="AT7601" s="12"/>
      <c r="AU7601" s="12"/>
      <c r="AV7601" s="12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12"/>
      <c r="BG7601" s="12"/>
      <c r="BH7601" s="12"/>
      <c r="BI7601" s="12"/>
      <c r="BJ7601" s="13"/>
      <c r="BK7601" s="13"/>
      <c r="BL7601" s="13"/>
      <c r="BM7601" s="13"/>
      <c r="BN7601" s="13"/>
    </row>
    <row r="7602" spans="4:66" x14ac:dyDescent="0.25">
      <c r="D7602" s="7"/>
      <c r="E7602" s="10"/>
      <c r="F7602" s="10"/>
      <c r="G7602" s="10"/>
      <c r="H7602" s="10"/>
      <c r="I7602" s="10"/>
      <c r="J7602" s="10"/>
      <c r="K7602" s="11"/>
      <c r="L7602" s="11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  <c r="AR7602" s="12"/>
      <c r="AS7602" s="12"/>
      <c r="AT7602" s="12"/>
      <c r="AU7602" s="12"/>
      <c r="AV7602" s="12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12"/>
      <c r="BG7602" s="12"/>
      <c r="BH7602" s="12"/>
      <c r="BI7602" s="12"/>
      <c r="BJ7602" s="13"/>
      <c r="BK7602" s="13"/>
      <c r="BL7602" s="13"/>
      <c r="BM7602" s="13"/>
      <c r="BN7602" s="13"/>
    </row>
    <row r="7603" spans="4:66" x14ac:dyDescent="0.25">
      <c r="D7603" s="7"/>
      <c r="E7603" s="10"/>
      <c r="F7603" s="10"/>
      <c r="G7603" s="10"/>
      <c r="H7603" s="10"/>
      <c r="I7603" s="10"/>
      <c r="J7603" s="10"/>
      <c r="K7603" s="11"/>
      <c r="L7603" s="11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  <c r="AR7603" s="12"/>
      <c r="AS7603" s="12"/>
      <c r="AT7603" s="12"/>
      <c r="AU7603" s="12"/>
      <c r="AV7603" s="12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12"/>
      <c r="BG7603" s="12"/>
      <c r="BH7603" s="12"/>
      <c r="BI7603" s="12"/>
      <c r="BJ7603" s="13"/>
      <c r="BK7603" s="13"/>
      <c r="BL7603" s="13"/>
      <c r="BM7603" s="13"/>
      <c r="BN7603" s="13"/>
    </row>
    <row r="7604" spans="4:66" x14ac:dyDescent="0.25">
      <c r="D7604" s="7"/>
      <c r="E7604" s="10"/>
      <c r="F7604" s="10"/>
      <c r="G7604" s="10"/>
      <c r="H7604" s="10"/>
      <c r="I7604" s="10"/>
      <c r="J7604" s="10"/>
      <c r="K7604" s="11"/>
      <c r="L7604" s="11"/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  <c r="AR7604" s="12"/>
      <c r="AS7604" s="12"/>
      <c r="AT7604" s="12"/>
      <c r="AU7604" s="12"/>
      <c r="AV7604" s="12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12"/>
      <c r="BG7604" s="12"/>
      <c r="BH7604" s="12"/>
      <c r="BI7604" s="12"/>
      <c r="BJ7604" s="13"/>
      <c r="BK7604" s="13"/>
      <c r="BL7604" s="13"/>
      <c r="BM7604" s="13"/>
      <c r="BN7604" s="13"/>
    </row>
    <row r="7605" spans="4:66" x14ac:dyDescent="0.25">
      <c r="D7605" s="7"/>
      <c r="E7605" s="10"/>
      <c r="F7605" s="10"/>
      <c r="G7605" s="10"/>
      <c r="H7605" s="10"/>
      <c r="I7605" s="10"/>
      <c r="J7605" s="10"/>
      <c r="K7605" s="11"/>
      <c r="L7605" s="11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  <c r="AR7605" s="12"/>
      <c r="AS7605" s="12"/>
      <c r="AT7605" s="12"/>
      <c r="AU7605" s="12"/>
      <c r="AV7605" s="12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12"/>
      <c r="BG7605" s="12"/>
      <c r="BH7605" s="12"/>
      <c r="BI7605" s="12"/>
      <c r="BJ7605" s="13"/>
      <c r="BK7605" s="13"/>
      <c r="BL7605" s="13"/>
      <c r="BM7605" s="13"/>
      <c r="BN7605" s="13"/>
    </row>
    <row r="7606" spans="4:66" x14ac:dyDescent="0.25">
      <c r="D7606" s="7"/>
      <c r="E7606" s="10"/>
      <c r="F7606" s="10"/>
      <c r="G7606" s="10"/>
      <c r="H7606" s="10"/>
      <c r="I7606" s="10"/>
      <c r="J7606" s="10"/>
      <c r="K7606" s="11"/>
      <c r="L7606" s="11"/>
      <c r="M7606" s="12"/>
      <c r="N7606" s="12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  <c r="AR7606" s="12"/>
      <c r="AS7606" s="12"/>
      <c r="AT7606" s="12"/>
      <c r="AU7606" s="12"/>
      <c r="AV7606" s="12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12"/>
      <c r="BG7606" s="12"/>
      <c r="BH7606" s="12"/>
      <c r="BI7606" s="12"/>
      <c r="BJ7606" s="13"/>
      <c r="BK7606" s="13"/>
      <c r="BL7606" s="13"/>
      <c r="BM7606" s="13"/>
      <c r="BN7606" s="13"/>
    </row>
    <row r="7607" spans="4:66" x14ac:dyDescent="0.25">
      <c r="D7607" s="7"/>
      <c r="E7607" s="10"/>
      <c r="F7607" s="10"/>
      <c r="G7607" s="10"/>
      <c r="H7607" s="10"/>
      <c r="I7607" s="10"/>
      <c r="J7607" s="10"/>
      <c r="K7607" s="11"/>
      <c r="L7607" s="11"/>
      <c r="M7607" s="12"/>
      <c r="N7607" s="12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  <c r="AR7607" s="12"/>
      <c r="AS7607" s="12"/>
      <c r="AT7607" s="12"/>
      <c r="AU7607" s="12"/>
      <c r="AV7607" s="12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12"/>
      <c r="BG7607" s="12"/>
      <c r="BH7607" s="12"/>
      <c r="BI7607" s="12"/>
      <c r="BJ7607" s="13"/>
      <c r="BK7607" s="13"/>
      <c r="BL7607" s="13"/>
      <c r="BM7607" s="13"/>
      <c r="BN7607" s="13"/>
    </row>
    <row r="7608" spans="4:66" x14ac:dyDescent="0.25">
      <c r="D7608" s="7"/>
      <c r="E7608" s="10"/>
      <c r="F7608" s="10"/>
      <c r="G7608" s="10"/>
      <c r="H7608" s="10"/>
      <c r="I7608" s="10"/>
      <c r="J7608" s="10"/>
      <c r="K7608" s="11"/>
      <c r="L7608" s="11"/>
      <c r="M7608" s="12"/>
      <c r="N7608" s="12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  <c r="AR7608" s="12"/>
      <c r="AS7608" s="12"/>
      <c r="AT7608" s="12"/>
      <c r="AU7608" s="12"/>
      <c r="AV7608" s="12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12"/>
      <c r="BG7608" s="12"/>
      <c r="BH7608" s="12"/>
      <c r="BI7608" s="12"/>
      <c r="BJ7608" s="13"/>
      <c r="BK7608" s="13"/>
      <c r="BL7608" s="13"/>
      <c r="BM7608" s="13"/>
      <c r="BN7608" s="13"/>
    </row>
    <row r="7609" spans="4:66" x14ac:dyDescent="0.25">
      <c r="D7609" s="7"/>
      <c r="E7609" s="10"/>
      <c r="F7609" s="10"/>
      <c r="G7609" s="10"/>
      <c r="H7609" s="10"/>
      <c r="I7609" s="10"/>
      <c r="J7609" s="10"/>
      <c r="K7609" s="11"/>
      <c r="L7609" s="11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  <c r="AR7609" s="12"/>
      <c r="AS7609" s="12"/>
      <c r="AT7609" s="12"/>
      <c r="AU7609" s="12"/>
      <c r="AV7609" s="12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12"/>
      <c r="BG7609" s="12"/>
      <c r="BH7609" s="12"/>
      <c r="BI7609" s="12"/>
      <c r="BJ7609" s="13"/>
      <c r="BK7609" s="13"/>
      <c r="BL7609" s="13"/>
      <c r="BM7609" s="13"/>
      <c r="BN7609" s="13"/>
    </row>
    <row r="7610" spans="4:66" x14ac:dyDescent="0.25">
      <c r="D7610" s="7"/>
      <c r="E7610" s="10"/>
      <c r="F7610" s="10"/>
      <c r="G7610" s="10"/>
      <c r="H7610" s="10"/>
      <c r="I7610" s="10"/>
      <c r="J7610" s="10"/>
      <c r="K7610" s="11"/>
      <c r="L7610" s="11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  <c r="AR7610" s="12"/>
      <c r="AS7610" s="12"/>
      <c r="AT7610" s="12"/>
      <c r="AU7610" s="12"/>
      <c r="AV7610" s="12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12"/>
      <c r="BG7610" s="12"/>
      <c r="BH7610" s="12"/>
      <c r="BI7610" s="12"/>
      <c r="BJ7610" s="13"/>
      <c r="BK7610" s="13"/>
      <c r="BL7610" s="13"/>
      <c r="BM7610" s="13"/>
      <c r="BN7610" s="13"/>
    </row>
    <row r="7611" spans="4:66" x14ac:dyDescent="0.25">
      <c r="D7611" s="7"/>
      <c r="E7611" s="10"/>
      <c r="F7611" s="10"/>
      <c r="G7611" s="10"/>
      <c r="H7611" s="10"/>
      <c r="I7611" s="10"/>
      <c r="J7611" s="10"/>
      <c r="K7611" s="11"/>
      <c r="L7611" s="11"/>
      <c r="M7611" s="12"/>
      <c r="N7611" s="12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  <c r="AR7611" s="12"/>
      <c r="AS7611" s="12"/>
      <c r="AT7611" s="12"/>
      <c r="AU7611" s="12"/>
      <c r="AV7611" s="12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12"/>
      <c r="BG7611" s="12"/>
      <c r="BH7611" s="12"/>
      <c r="BI7611" s="12"/>
      <c r="BJ7611" s="13"/>
      <c r="BK7611" s="13"/>
      <c r="BL7611" s="13"/>
      <c r="BM7611" s="13"/>
      <c r="BN7611" s="13"/>
    </row>
    <row r="7612" spans="4:66" x14ac:dyDescent="0.25">
      <c r="D7612" s="7"/>
      <c r="E7612" s="10"/>
      <c r="F7612" s="10"/>
      <c r="G7612" s="10"/>
      <c r="H7612" s="10"/>
      <c r="I7612" s="10"/>
      <c r="J7612" s="10"/>
      <c r="K7612" s="11"/>
      <c r="L7612" s="11"/>
      <c r="M7612" s="12"/>
      <c r="N7612" s="12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  <c r="AR7612" s="12"/>
      <c r="AS7612" s="12"/>
      <c r="AT7612" s="12"/>
      <c r="AU7612" s="12"/>
      <c r="AV7612" s="12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12"/>
      <c r="BG7612" s="12"/>
      <c r="BH7612" s="12"/>
      <c r="BI7612" s="12"/>
      <c r="BJ7612" s="13"/>
      <c r="BK7612" s="13"/>
      <c r="BL7612" s="13"/>
      <c r="BM7612" s="13"/>
      <c r="BN7612" s="13"/>
    </row>
    <row r="7613" spans="4:66" x14ac:dyDescent="0.25">
      <c r="D7613" s="7"/>
      <c r="E7613" s="10"/>
      <c r="F7613" s="10"/>
      <c r="G7613" s="10"/>
      <c r="H7613" s="10"/>
      <c r="I7613" s="10"/>
      <c r="J7613" s="10"/>
      <c r="K7613" s="11"/>
      <c r="L7613" s="11"/>
      <c r="M7613" s="12"/>
      <c r="N7613" s="12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  <c r="AR7613" s="12"/>
      <c r="AS7613" s="12"/>
      <c r="AT7613" s="12"/>
      <c r="AU7613" s="12"/>
      <c r="AV7613" s="12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12"/>
      <c r="BG7613" s="12"/>
      <c r="BH7613" s="12"/>
      <c r="BI7613" s="12"/>
      <c r="BJ7613" s="13"/>
      <c r="BK7613" s="13"/>
      <c r="BL7613" s="13"/>
      <c r="BM7613" s="13"/>
      <c r="BN7613" s="13"/>
    </row>
    <row r="7614" spans="4:66" x14ac:dyDescent="0.25">
      <c r="D7614" s="7"/>
      <c r="E7614" s="10"/>
      <c r="F7614" s="10"/>
      <c r="G7614" s="10"/>
      <c r="H7614" s="10"/>
      <c r="I7614" s="10"/>
      <c r="J7614" s="10"/>
      <c r="K7614" s="11"/>
      <c r="L7614" s="11"/>
      <c r="M7614" s="12"/>
      <c r="N7614" s="12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  <c r="AR7614" s="12"/>
      <c r="AS7614" s="12"/>
      <c r="AT7614" s="12"/>
      <c r="AU7614" s="12"/>
      <c r="AV7614" s="12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12"/>
      <c r="BG7614" s="12"/>
      <c r="BH7614" s="12"/>
      <c r="BI7614" s="12"/>
      <c r="BJ7614" s="13"/>
      <c r="BK7614" s="13"/>
      <c r="BL7614" s="13"/>
      <c r="BM7614" s="13"/>
      <c r="BN7614" s="13"/>
    </row>
    <row r="7615" spans="4:66" x14ac:dyDescent="0.25">
      <c r="D7615" s="7"/>
      <c r="E7615" s="10"/>
      <c r="F7615" s="10"/>
      <c r="G7615" s="10"/>
      <c r="H7615" s="10"/>
      <c r="I7615" s="10"/>
      <c r="J7615" s="10"/>
      <c r="K7615" s="11"/>
      <c r="L7615" s="11"/>
      <c r="M7615" s="12"/>
      <c r="N7615" s="12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  <c r="AR7615" s="12"/>
      <c r="AS7615" s="12"/>
      <c r="AT7615" s="12"/>
      <c r="AU7615" s="12"/>
      <c r="AV7615" s="12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12"/>
      <c r="BG7615" s="12"/>
      <c r="BH7615" s="12"/>
      <c r="BI7615" s="12"/>
      <c r="BJ7615" s="13"/>
      <c r="BK7615" s="13"/>
      <c r="BL7615" s="13"/>
      <c r="BM7615" s="13"/>
      <c r="BN7615" s="13"/>
    </row>
    <row r="7616" spans="4:66" x14ac:dyDescent="0.25">
      <c r="D7616" s="7"/>
      <c r="E7616" s="10"/>
      <c r="F7616" s="10"/>
      <c r="G7616" s="10"/>
      <c r="H7616" s="10"/>
      <c r="I7616" s="10"/>
      <c r="J7616" s="10"/>
      <c r="K7616" s="11"/>
      <c r="L7616" s="11"/>
      <c r="M7616" s="12"/>
      <c r="N7616" s="12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  <c r="AR7616" s="12"/>
      <c r="AS7616" s="12"/>
      <c r="AT7616" s="12"/>
      <c r="AU7616" s="12"/>
      <c r="AV7616" s="12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12"/>
      <c r="BG7616" s="12"/>
      <c r="BH7616" s="12"/>
      <c r="BI7616" s="12"/>
      <c r="BJ7616" s="13"/>
      <c r="BK7616" s="13"/>
      <c r="BL7616" s="13"/>
      <c r="BM7616" s="13"/>
      <c r="BN7616" s="13"/>
    </row>
    <row r="7617" spans="4:66" x14ac:dyDescent="0.25">
      <c r="D7617" s="7"/>
      <c r="E7617" s="10"/>
      <c r="F7617" s="10"/>
      <c r="G7617" s="10"/>
      <c r="H7617" s="10"/>
      <c r="I7617" s="10"/>
      <c r="J7617" s="10"/>
      <c r="K7617" s="11"/>
      <c r="L7617" s="11"/>
      <c r="M7617" s="12"/>
      <c r="N7617" s="12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  <c r="AR7617" s="12"/>
      <c r="AS7617" s="12"/>
      <c r="AT7617" s="12"/>
      <c r="AU7617" s="12"/>
      <c r="AV7617" s="12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12"/>
      <c r="BG7617" s="12"/>
      <c r="BH7617" s="12"/>
      <c r="BI7617" s="12"/>
      <c r="BJ7617" s="13"/>
      <c r="BK7617" s="13"/>
      <c r="BL7617" s="13"/>
      <c r="BM7617" s="13"/>
      <c r="BN7617" s="13"/>
    </row>
    <row r="7618" spans="4:66" x14ac:dyDescent="0.25">
      <c r="D7618" s="7"/>
      <c r="E7618" s="10"/>
      <c r="F7618" s="10"/>
      <c r="G7618" s="10"/>
      <c r="H7618" s="10"/>
      <c r="I7618" s="10"/>
      <c r="J7618" s="10"/>
      <c r="K7618" s="11"/>
      <c r="L7618" s="11"/>
      <c r="M7618" s="12"/>
      <c r="N7618" s="12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  <c r="AR7618" s="12"/>
      <c r="AS7618" s="12"/>
      <c r="AT7618" s="12"/>
      <c r="AU7618" s="12"/>
      <c r="AV7618" s="12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12"/>
      <c r="BG7618" s="12"/>
      <c r="BH7618" s="12"/>
      <c r="BI7618" s="12"/>
      <c r="BJ7618" s="13"/>
      <c r="BK7618" s="13"/>
      <c r="BL7618" s="13"/>
      <c r="BM7618" s="13"/>
      <c r="BN7618" s="13"/>
    </row>
    <row r="7619" spans="4:66" x14ac:dyDescent="0.25">
      <c r="D7619" s="7"/>
      <c r="E7619" s="10"/>
      <c r="F7619" s="10"/>
      <c r="G7619" s="10"/>
      <c r="H7619" s="10"/>
      <c r="I7619" s="10"/>
      <c r="J7619" s="10"/>
      <c r="K7619" s="11"/>
      <c r="L7619" s="11"/>
      <c r="M7619" s="12"/>
      <c r="N7619" s="12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  <c r="AR7619" s="12"/>
      <c r="AS7619" s="12"/>
      <c r="AT7619" s="12"/>
      <c r="AU7619" s="12"/>
      <c r="AV7619" s="12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12"/>
      <c r="BG7619" s="12"/>
      <c r="BH7619" s="12"/>
      <c r="BI7619" s="12"/>
      <c r="BJ7619" s="13"/>
      <c r="BK7619" s="13"/>
      <c r="BL7619" s="13"/>
      <c r="BM7619" s="13"/>
      <c r="BN7619" s="13"/>
    </row>
    <row r="7620" spans="4:66" x14ac:dyDescent="0.25">
      <c r="D7620" s="7"/>
      <c r="E7620" s="10"/>
      <c r="F7620" s="10"/>
      <c r="G7620" s="10"/>
      <c r="H7620" s="10"/>
      <c r="I7620" s="10"/>
      <c r="J7620" s="10"/>
      <c r="K7620" s="11"/>
      <c r="L7620" s="11"/>
      <c r="M7620" s="12"/>
      <c r="N7620" s="12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  <c r="AR7620" s="12"/>
      <c r="AS7620" s="12"/>
      <c r="AT7620" s="12"/>
      <c r="AU7620" s="12"/>
      <c r="AV7620" s="12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12"/>
      <c r="BG7620" s="12"/>
      <c r="BH7620" s="12"/>
      <c r="BI7620" s="12"/>
      <c r="BJ7620" s="13"/>
      <c r="BK7620" s="13"/>
      <c r="BL7620" s="13"/>
      <c r="BM7620" s="13"/>
      <c r="BN7620" s="13"/>
    </row>
    <row r="7621" spans="4:66" x14ac:dyDescent="0.25">
      <c r="D7621" s="7"/>
      <c r="E7621" s="10"/>
      <c r="F7621" s="10"/>
      <c r="G7621" s="10"/>
      <c r="H7621" s="10"/>
      <c r="I7621" s="10"/>
      <c r="J7621" s="10"/>
      <c r="K7621" s="11"/>
      <c r="L7621" s="11"/>
      <c r="M7621" s="12"/>
      <c r="N7621" s="12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  <c r="AR7621" s="12"/>
      <c r="AS7621" s="12"/>
      <c r="AT7621" s="12"/>
      <c r="AU7621" s="12"/>
      <c r="AV7621" s="12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12"/>
      <c r="BG7621" s="12"/>
      <c r="BH7621" s="12"/>
      <c r="BI7621" s="12"/>
      <c r="BJ7621" s="13"/>
      <c r="BK7621" s="13"/>
      <c r="BL7621" s="13"/>
      <c r="BM7621" s="13"/>
      <c r="BN7621" s="13"/>
    </row>
    <row r="7622" spans="4:66" x14ac:dyDescent="0.25">
      <c r="D7622" s="7"/>
      <c r="E7622" s="10"/>
      <c r="F7622" s="10"/>
      <c r="G7622" s="10"/>
      <c r="H7622" s="10"/>
      <c r="I7622" s="10"/>
      <c r="J7622" s="10"/>
      <c r="K7622" s="11"/>
      <c r="L7622" s="11"/>
      <c r="M7622" s="12"/>
      <c r="N7622" s="12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  <c r="AR7622" s="12"/>
      <c r="AS7622" s="12"/>
      <c r="AT7622" s="12"/>
      <c r="AU7622" s="12"/>
      <c r="AV7622" s="12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12"/>
      <c r="BG7622" s="12"/>
      <c r="BH7622" s="12"/>
      <c r="BI7622" s="12"/>
      <c r="BJ7622" s="13"/>
      <c r="BK7622" s="13"/>
      <c r="BL7622" s="13"/>
      <c r="BM7622" s="13"/>
      <c r="BN7622" s="13"/>
    </row>
    <row r="7623" spans="4:66" x14ac:dyDescent="0.25">
      <c r="D7623" s="7"/>
      <c r="E7623" s="10"/>
      <c r="F7623" s="10"/>
      <c r="G7623" s="10"/>
      <c r="H7623" s="10"/>
      <c r="I7623" s="10"/>
      <c r="J7623" s="10"/>
      <c r="K7623" s="11"/>
      <c r="L7623" s="11"/>
      <c r="M7623" s="12"/>
      <c r="N7623" s="12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  <c r="AR7623" s="12"/>
      <c r="AS7623" s="12"/>
      <c r="AT7623" s="12"/>
      <c r="AU7623" s="12"/>
      <c r="AV7623" s="12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12"/>
      <c r="BG7623" s="12"/>
      <c r="BH7623" s="12"/>
      <c r="BI7623" s="12"/>
      <c r="BJ7623" s="13"/>
      <c r="BK7623" s="13"/>
      <c r="BL7623" s="13"/>
      <c r="BM7623" s="13"/>
      <c r="BN7623" s="13"/>
    </row>
    <row r="7624" spans="4:66" x14ac:dyDescent="0.25">
      <c r="D7624" s="7"/>
      <c r="E7624" s="10"/>
      <c r="F7624" s="10"/>
      <c r="G7624" s="10"/>
      <c r="H7624" s="10"/>
      <c r="I7624" s="10"/>
      <c r="J7624" s="10"/>
      <c r="K7624" s="11"/>
      <c r="L7624" s="11"/>
      <c r="M7624" s="12"/>
      <c r="N7624" s="12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  <c r="AR7624" s="12"/>
      <c r="AS7624" s="12"/>
      <c r="AT7624" s="12"/>
      <c r="AU7624" s="12"/>
      <c r="AV7624" s="12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12"/>
      <c r="BG7624" s="12"/>
      <c r="BH7624" s="12"/>
      <c r="BI7624" s="12"/>
      <c r="BJ7624" s="13"/>
      <c r="BK7624" s="13"/>
      <c r="BL7624" s="13"/>
      <c r="BM7624" s="13"/>
      <c r="BN7624" s="13"/>
    </row>
    <row r="7625" spans="4:66" x14ac:dyDescent="0.25">
      <c r="D7625" s="7"/>
      <c r="E7625" s="10"/>
      <c r="F7625" s="10"/>
      <c r="G7625" s="10"/>
      <c r="H7625" s="10"/>
      <c r="I7625" s="10"/>
      <c r="J7625" s="10"/>
      <c r="K7625" s="11"/>
      <c r="L7625" s="11"/>
      <c r="M7625" s="12"/>
      <c r="N7625" s="12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  <c r="AR7625" s="12"/>
      <c r="AS7625" s="12"/>
      <c r="AT7625" s="12"/>
      <c r="AU7625" s="12"/>
      <c r="AV7625" s="12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12"/>
      <c r="BG7625" s="12"/>
      <c r="BH7625" s="12"/>
      <c r="BI7625" s="12"/>
      <c r="BJ7625" s="13"/>
      <c r="BK7625" s="13"/>
      <c r="BL7625" s="13"/>
      <c r="BM7625" s="13"/>
      <c r="BN7625" s="13"/>
    </row>
    <row r="7626" spans="4:66" x14ac:dyDescent="0.25">
      <c r="D7626" s="7"/>
      <c r="E7626" s="10"/>
      <c r="F7626" s="10"/>
      <c r="G7626" s="10"/>
      <c r="H7626" s="10"/>
      <c r="I7626" s="10"/>
      <c r="J7626" s="10"/>
      <c r="K7626" s="11"/>
      <c r="L7626" s="11"/>
      <c r="M7626" s="12"/>
      <c r="N7626" s="12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  <c r="AR7626" s="12"/>
      <c r="AS7626" s="12"/>
      <c r="AT7626" s="12"/>
      <c r="AU7626" s="12"/>
      <c r="AV7626" s="12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12"/>
      <c r="BG7626" s="12"/>
      <c r="BH7626" s="12"/>
      <c r="BI7626" s="12"/>
      <c r="BJ7626" s="13"/>
      <c r="BK7626" s="13"/>
      <c r="BL7626" s="13"/>
      <c r="BM7626" s="13"/>
      <c r="BN7626" s="13"/>
    </row>
    <row r="7627" spans="4:66" x14ac:dyDescent="0.25">
      <c r="D7627" s="7"/>
      <c r="E7627" s="10"/>
      <c r="F7627" s="10"/>
      <c r="G7627" s="10"/>
      <c r="H7627" s="10"/>
      <c r="I7627" s="10"/>
      <c r="J7627" s="10"/>
      <c r="K7627" s="11"/>
      <c r="L7627" s="11"/>
      <c r="M7627" s="12"/>
      <c r="N7627" s="12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  <c r="AR7627" s="12"/>
      <c r="AS7627" s="12"/>
      <c r="AT7627" s="12"/>
      <c r="AU7627" s="12"/>
      <c r="AV7627" s="12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12"/>
      <c r="BG7627" s="12"/>
      <c r="BH7627" s="12"/>
      <c r="BI7627" s="12"/>
      <c r="BJ7627" s="13"/>
      <c r="BK7627" s="13"/>
      <c r="BL7627" s="13"/>
      <c r="BM7627" s="13"/>
      <c r="BN7627" s="13"/>
    </row>
    <row r="7628" spans="4:66" x14ac:dyDescent="0.25">
      <c r="D7628" s="7"/>
      <c r="E7628" s="10"/>
      <c r="F7628" s="10"/>
      <c r="G7628" s="10"/>
      <c r="H7628" s="10"/>
      <c r="I7628" s="10"/>
      <c r="J7628" s="10"/>
      <c r="K7628" s="11"/>
      <c r="L7628" s="11"/>
      <c r="M7628" s="12"/>
      <c r="N7628" s="12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  <c r="AR7628" s="12"/>
      <c r="AS7628" s="12"/>
      <c r="AT7628" s="12"/>
      <c r="AU7628" s="12"/>
      <c r="AV7628" s="12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12"/>
      <c r="BG7628" s="12"/>
      <c r="BH7628" s="12"/>
      <c r="BI7628" s="12"/>
      <c r="BJ7628" s="13"/>
      <c r="BK7628" s="13"/>
      <c r="BL7628" s="13"/>
      <c r="BM7628" s="13"/>
      <c r="BN7628" s="13"/>
    </row>
    <row r="7629" spans="4:66" x14ac:dyDescent="0.25">
      <c r="D7629" s="7"/>
      <c r="E7629" s="10"/>
      <c r="F7629" s="10"/>
      <c r="G7629" s="10"/>
      <c r="H7629" s="10"/>
      <c r="I7629" s="10"/>
      <c r="J7629" s="10"/>
      <c r="K7629" s="11"/>
      <c r="L7629" s="11"/>
      <c r="M7629" s="12"/>
      <c r="N7629" s="12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  <c r="AR7629" s="12"/>
      <c r="AS7629" s="12"/>
      <c r="AT7629" s="12"/>
      <c r="AU7629" s="12"/>
      <c r="AV7629" s="12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12"/>
      <c r="BG7629" s="12"/>
      <c r="BH7629" s="12"/>
      <c r="BI7629" s="12"/>
      <c r="BJ7629" s="13"/>
      <c r="BK7629" s="13"/>
      <c r="BL7629" s="13"/>
      <c r="BM7629" s="13"/>
      <c r="BN7629" s="13"/>
    </row>
    <row r="7630" spans="4:66" x14ac:dyDescent="0.25">
      <c r="D7630" s="7"/>
      <c r="E7630" s="10"/>
      <c r="F7630" s="10"/>
      <c r="G7630" s="10"/>
      <c r="H7630" s="10"/>
      <c r="I7630" s="10"/>
      <c r="J7630" s="10"/>
      <c r="K7630" s="11"/>
      <c r="L7630" s="11"/>
      <c r="M7630" s="12"/>
      <c r="N7630" s="12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  <c r="AR7630" s="12"/>
      <c r="AS7630" s="12"/>
      <c r="AT7630" s="12"/>
      <c r="AU7630" s="12"/>
      <c r="AV7630" s="12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12"/>
      <c r="BG7630" s="12"/>
      <c r="BH7630" s="12"/>
      <c r="BI7630" s="12"/>
      <c r="BJ7630" s="13"/>
      <c r="BK7630" s="13"/>
      <c r="BL7630" s="13"/>
      <c r="BM7630" s="13"/>
      <c r="BN7630" s="13"/>
    </row>
    <row r="7631" spans="4:66" s="14" customFormat="1" x14ac:dyDescent="0.25">
      <c r="D7631" s="21"/>
      <c r="K7631" s="16"/>
      <c r="L7631" s="16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  <c r="Y7631" s="17"/>
      <c r="Z7631" s="17"/>
      <c r="AA7631" s="17"/>
      <c r="AB7631" s="17"/>
      <c r="AC7631" s="17"/>
      <c r="AD7631" s="17"/>
      <c r="AE7631" s="17"/>
      <c r="AF7631" s="17"/>
      <c r="AG7631" s="17"/>
      <c r="AH7631" s="17"/>
      <c r="AI7631" s="17"/>
      <c r="AJ7631" s="17"/>
      <c r="AK7631" s="17"/>
      <c r="AL7631" s="17"/>
      <c r="AM7631" s="17"/>
      <c r="AN7631" s="17"/>
      <c r="AO7631" s="17"/>
      <c r="AP7631" s="17"/>
      <c r="AQ7631" s="17"/>
      <c r="AR7631" s="17"/>
      <c r="AS7631" s="17"/>
      <c r="AT7631" s="17"/>
      <c r="AU7631" s="17"/>
      <c r="AV7631" s="17"/>
      <c r="AW7631" s="17"/>
      <c r="AX7631" s="17"/>
      <c r="AY7631" s="17"/>
      <c r="AZ7631" s="17"/>
      <c r="BA7631" s="17"/>
      <c r="BB7631" s="17"/>
      <c r="BC7631" s="17"/>
      <c r="BD7631" s="17"/>
      <c r="BE7631" s="17"/>
      <c r="BF7631" s="17"/>
      <c r="BG7631" s="17"/>
      <c r="BH7631" s="17"/>
      <c r="BI7631" s="17"/>
      <c r="BJ7631" s="18"/>
      <c r="BK7631" s="18"/>
      <c r="BL7631" s="18"/>
      <c r="BM7631" s="18"/>
      <c r="BN7631" s="18"/>
    </row>
    <row r="7632" spans="4:66" x14ac:dyDescent="0.25">
      <c r="D7632" s="7"/>
      <c r="E7632" s="10"/>
      <c r="F7632" s="10"/>
      <c r="G7632" s="10"/>
      <c r="H7632" s="10"/>
      <c r="I7632" s="10"/>
      <c r="J7632" s="10"/>
      <c r="K7632" s="11"/>
      <c r="L7632" s="11"/>
      <c r="M7632" s="12"/>
      <c r="N7632" s="12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  <c r="AR7632" s="12"/>
      <c r="AS7632" s="12"/>
      <c r="AT7632" s="12"/>
      <c r="AU7632" s="12"/>
      <c r="AV7632" s="12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12"/>
      <c r="BG7632" s="12"/>
      <c r="BH7632" s="12"/>
      <c r="BI7632" s="12"/>
      <c r="BJ7632" s="13"/>
      <c r="BK7632" s="13"/>
      <c r="BL7632" s="13"/>
      <c r="BM7632" s="13"/>
      <c r="BN7632" s="13"/>
    </row>
    <row r="7633" spans="4:66" x14ac:dyDescent="0.25">
      <c r="D7633" s="7"/>
      <c r="E7633" s="10"/>
      <c r="F7633" s="10"/>
      <c r="G7633" s="10"/>
      <c r="H7633" s="10"/>
      <c r="I7633" s="10"/>
      <c r="J7633" s="10"/>
      <c r="K7633" s="11"/>
      <c r="L7633" s="11"/>
      <c r="M7633" s="12"/>
      <c r="N7633" s="12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  <c r="AR7633" s="12"/>
      <c r="AS7633" s="12"/>
      <c r="AT7633" s="12"/>
      <c r="AU7633" s="12"/>
      <c r="AV7633" s="12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12"/>
      <c r="BG7633" s="12"/>
      <c r="BH7633" s="12"/>
      <c r="BI7633" s="12"/>
      <c r="BJ7633" s="13"/>
      <c r="BK7633" s="13"/>
      <c r="BL7633" s="13"/>
      <c r="BM7633" s="13"/>
      <c r="BN7633" s="13"/>
    </row>
    <row r="7634" spans="4:66" x14ac:dyDescent="0.25">
      <c r="D7634" s="7"/>
      <c r="E7634" s="10"/>
      <c r="F7634" s="10"/>
      <c r="G7634" s="10"/>
      <c r="H7634" s="10"/>
      <c r="I7634" s="10"/>
      <c r="J7634" s="10"/>
      <c r="K7634" s="11"/>
      <c r="L7634" s="11"/>
      <c r="M7634" s="12"/>
      <c r="N7634" s="12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  <c r="AR7634" s="12"/>
      <c r="AS7634" s="12"/>
      <c r="AT7634" s="12"/>
      <c r="AU7634" s="12"/>
      <c r="AV7634" s="12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12"/>
      <c r="BG7634" s="12"/>
      <c r="BH7634" s="12"/>
      <c r="BI7634" s="12"/>
      <c r="BJ7634" s="13"/>
      <c r="BK7634" s="13"/>
      <c r="BL7634" s="13"/>
      <c r="BM7634" s="13"/>
      <c r="BN7634" s="13"/>
    </row>
    <row r="7635" spans="4:66" x14ac:dyDescent="0.25">
      <c r="D7635" s="7"/>
      <c r="E7635" s="10"/>
      <c r="F7635" s="10"/>
      <c r="G7635" s="10"/>
      <c r="H7635" s="10"/>
      <c r="I7635" s="10"/>
      <c r="J7635" s="10"/>
      <c r="K7635" s="11"/>
      <c r="L7635" s="11"/>
      <c r="M7635" s="12"/>
      <c r="N7635" s="12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  <c r="AR7635" s="12"/>
      <c r="AS7635" s="12"/>
      <c r="AT7635" s="12"/>
      <c r="AU7635" s="12"/>
      <c r="AV7635" s="12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12"/>
      <c r="BG7635" s="12"/>
      <c r="BH7635" s="12"/>
      <c r="BI7635" s="12"/>
      <c r="BJ7635" s="13"/>
      <c r="BK7635" s="13"/>
      <c r="BL7635" s="13"/>
      <c r="BM7635" s="13"/>
      <c r="BN7635" s="13"/>
    </row>
    <row r="7636" spans="4:66" x14ac:dyDescent="0.25">
      <c r="D7636" s="7"/>
      <c r="E7636" s="10"/>
      <c r="F7636" s="10"/>
      <c r="G7636" s="10"/>
      <c r="H7636" s="10"/>
      <c r="I7636" s="10"/>
      <c r="J7636" s="10"/>
      <c r="K7636" s="11"/>
      <c r="L7636" s="11"/>
      <c r="M7636" s="12"/>
      <c r="N7636" s="12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  <c r="AR7636" s="12"/>
      <c r="AS7636" s="12"/>
      <c r="AT7636" s="12"/>
      <c r="AU7636" s="12"/>
      <c r="AV7636" s="12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12"/>
      <c r="BG7636" s="12"/>
      <c r="BH7636" s="12"/>
      <c r="BI7636" s="12"/>
      <c r="BJ7636" s="13"/>
      <c r="BK7636" s="13"/>
      <c r="BL7636" s="13"/>
      <c r="BM7636" s="13"/>
      <c r="BN7636" s="13"/>
    </row>
    <row r="7637" spans="4:66" x14ac:dyDescent="0.25">
      <c r="D7637" s="7"/>
      <c r="E7637" s="10"/>
      <c r="F7637" s="10"/>
      <c r="G7637" s="10"/>
      <c r="H7637" s="10"/>
      <c r="I7637" s="10"/>
      <c r="J7637" s="10"/>
      <c r="K7637" s="11"/>
      <c r="L7637" s="11"/>
      <c r="M7637" s="12"/>
      <c r="N7637" s="12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  <c r="AR7637" s="12"/>
      <c r="AS7637" s="12"/>
      <c r="AT7637" s="12"/>
      <c r="AU7637" s="12"/>
      <c r="AV7637" s="12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12"/>
      <c r="BG7637" s="12"/>
      <c r="BH7637" s="12"/>
      <c r="BI7637" s="12"/>
      <c r="BJ7637" s="13"/>
      <c r="BK7637" s="13"/>
      <c r="BL7637" s="13"/>
      <c r="BM7637" s="13"/>
      <c r="BN7637" s="13"/>
    </row>
    <row r="7638" spans="4:66" x14ac:dyDescent="0.25">
      <c r="D7638" s="7"/>
      <c r="E7638" s="10"/>
      <c r="F7638" s="10"/>
      <c r="G7638" s="10"/>
      <c r="H7638" s="10"/>
      <c r="I7638" s="10"/>
      <c r="J7638" s="10"/>
      <c r="K7638" s="11"/>
      <c r="L7638" s="11"/>
      <c r="M7638" s="12"/>
      <c r="N7638" s="12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  <c r="AR7638" s="12"/>
      <c r="AS7638" s="12"/>
      <c r="AT7638" s="12"/>
      <c r="AU7638" s="12"/>
      <c r="AV7638" s="12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12"/>
      <c r="BG7638" s="12"/>
      <c r="BH7638" s="12"/>
      <c r="BI7638" s="12"/>
      <c r="BJ7638" s="13"/>
      <c r="BK7638" s="13"/>
      <c r="BL7638" s="13"/>
      <c r="BM7638" s="13"/>
      <c r="BN7638" s="13"/>
    </row>
    <row r="7639" spans="4:66" x14ac:dyDescent="0.25">
      <c r="D7639" s="7"/>
      <c r="E7639" s="10"/>
      <c r="F7639" s="10"/>
      <c r="G7639" s="10"/>
      <c r="H7639" s="10"/>
      <c r="I7639" s="10"/>
      <c r="J7639" s="10"/>
      <c r="K7639" s="11"/>
      <c r="L7639" s="11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  <c r="AR7639" s="12"/>
      <c r="AS7639" s="12"/>
      <c r="AT7639" s="12"/>
      <c r="AU7639" s="12"/>
      <c r="AV7639" s="12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12"/>
      <c r="BG7639" s="12"/>
      <c r="BH7639" s="12"/>
      <c r="BI7639" s="12"/>
      <c r="BJ7639" s="13"/>
      <c r="BK7639" s="13"/>
      <c r="BL7639" s="13"/>
      <c r="BM7639" s="13"/>
      <c r="BN7639" s="13"/>
    </row>
    <row r="7640" spans="4:66" x14ac:dyDescent="0.25">
      <c r="D7640" s="7"/>
      <c r="E7640" s="10"/>
      <c r="F7640" s="10"/>
      <c r="G7640" s="10"/>
      <c r="H7640" s="10"/>
      <c r="I7640" s="10"/>
      <c r="J7640" s="10"/>
      <c r="K7640" s="11"/>
      <c r="L7640" s="11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  <c r="AR7640" s="12"/>
      <c r="AS7640" s="12"/>
      <c r="AT7640" s="12"/>
      <c r="AU7640" s="12"/>
      <c r="AV7640" s="12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12"/>
      <c r="BG7640" s="12"/>
      <c r="BH7640" s="12"/>
      <c r="BI7640" s="12"/>
      <c r="BJ7640" s="13"/>
      <c r="BK7640" s="13"/>
      <c r="BL7640" s="13"/>
      <c r="BM7640" s="13"/>
      <c r="BN7640" s="13"/>
    </row>
    <row r="7641" spans="4:66" x14ac:dyDescent="0.25">
      <c r="D7641" s="7"/>
      <c r="E7641" s="10"/>
      <c r="F7641" s="10"/>
      <c r="G7641" s="10"/>
      <c r="H7641" s="10"/>
      <c r="I7641" s="10"/>
      <c r="J7641" s="10"/>
      <c r="K7641" s="11"/>
      <c r="L7641" s="11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  <c r="AR7641" s="12"/>
      <c r="AS7641" s="12"/>
      <c r="AT7641" s="12"/>
      <c r="AU7641" s="12"/>
      <c r="AV7641" s="12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12"/>
      <c r="BG7641" s="12"/>
      <c r="BH7641" s="12"/>
      <c r="BI7641" s="12"/>
      <c r="BJ7641" s="13"/>
      <c r="BK7641" s="13"/>
      <c r="BL7641" s="13"/>
      <c r="BM7641" s="13"/>
      <c r="BN7641" s="13"/>
    </row>
    <row r="7642" spans="4:66" x14ac:dyDescent="0.25">
      <c r="D7642" s="7"/>
      <c r="E7642" s="10"/>
      <c r="F7642" s="10"/>
      <c r="G7642" s="10"/>
      <c r="H7642" s="10"/>
      <c r="I7642" s="10"/>
      <c r="J7642" s="10"/>
      <c r="K7642" s="11"/>
      <c r="L7642" s="11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  <c r="AR7642" s="12"/>
      <c r="AS7642" s="12"/>
      <c r="AT7642" s="12"/>
      <c r="AU7642" s="12"/>
      <c r="AV7642" s="12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12"/>
      <c r="BG7642" s="12"/>
      <c r="BH7642" s="12"/>
      <c r="BI7642" s="12"/>
      <c r="BJ7642" s="13"/>
      <c r="BK7642" s="13"/>
      <c r="BL7642" s="13"/>
      <c r="BM7642" s="13"/>
      <c r="BN7642" s="13"/>
    </row>
    <row r="7643" spans="4:66" x14ac:dyDescent="0.25">
      <c r="D7643" s="7"/>
      <c r="E7643" s="10"/>
      <c r="F7643" s="10"/>
      <c r="G7643" s="10"/>
      <c r="H7643" s="10"/>
      <c r="I7643" s="10"/>
      <c r="J7643" s="10"/>
      <c r="K7643" s="11"/>
      <c r="L7643" s="11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  <c r="AR7643" s="12"/>
      <c r="AS7643" s="12"/>
      <c r="AT7643" s="12"/>
      <c r="AU7643" s="12"/>
      <c r="AV7643" s="12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12"/>
      <c r="BG7643" s="12"/>
      <c r="BH7643" s="12"/>
      <c r="BI7643" s="12"/>
      <c r="BJ7643" s="13"/>
      <c r="BK7643" s="13"/>
      <c r="BL7643" s="13"/>
      <c r="BM7643" s="13"/>
      <c r="BN7643" s="13"/>
    </row>
    <row r="7644" spans="4:66" x14ac:dyDescent="0.25">
      <c r="D7644" s="7"/>
      <c r="E7644" s="10"/>
      <c r="F7644" s="10"/>
      <c r="G7644" s="10"/>
      <c r="H7644" s="10"/>
      <c r="I7644" s="10"/>
      <c r="J7644" s="10"/>
      <c r="K7644" s="11"/>
      <c r="L7644" s="11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  <c r="AR7644" s="12"/>
      <c r="AS7644" s="12"/>
      <c r="AT7644" s="12"/>
      <c r="AU7644" s="12"/>
      <c r="AV7644" s="12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12"/>
      <c r="BG7644" s="12"/>
      <c r="BH7644" s="12"/>
      <c r="BI7644" s="12"/>
      <c r="BJ7644" s="13"/>
      <c r="BK7644" s="13"/>
      <c r="BL7644" s="13"/>
      <c r="BM7644" s="13"/>
      <c r="BN7644" s="13"/>
    </row>
    <row r="7645" spans="4:66" x14ac:dyDescent="0.25">
      <c r="D7645" s="7"/>
      <c r="E7645" s="10"/>
      <c r="F7645" s="10"/>
      <c r="G7645" s="10"/>
      <c r="H7645" s="10"/>
      <c r="I7645" s="10"/>
      <c r="J7645" s="10"/>
      <c r="K7645" s="11"/>
      <c r="L7645" s="11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  <c r="AR7645" s="12"/>
      <c r="AS7645" s="12"/>
      <c r="AT7645" s="12"/>
      <c r="AU7645" s="12"/>
      <c r="AV7645" s="12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12"/>
      <c r="BG7645" s="12"/>
      <c r="BH7645" s="12"/>
      <c r="BI7645" s="12"/>
      <c r="BJ7645" s="13"/>
      <c r="BK7645" s="13"/>
      <c r="BL7645" s="13"/>
      <c r="BM7645" s="13"/>
      <c r="BN7645" s="13"/>
    </row>
    <row r="7646" spans="4:66" x14ac:dyDescent="0.25">
      <c r="D7646" s="7"/>
      <c r="E7646" s="10"/>
      <c r="F7646" s="10"/>
      <c r="G7646" s="10"/>
      <c r="H7646" s="10"/>
      <c r="I7646" s="10"/>
      <c r="J7646" s="10"/>
      <c r="K7646" s="11"/>
      <c r="L7646" s="11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  <c r="AR7646" s="12"/>
      <c r="AS7646" s="12"/>
      <c r="AT7646" s="12"/>
      <c r="AU7646" s="12"/>
      <c r="AV7646" s="12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12"/>
      <c r="BG7646" s="12"/>
      <c r="BH7646" s="12"/>
      <c r="BI7646" s="12"/>
      <c r="BJ7646" s="13"/>
      <c r="BK7646" s="13"/>
      <c r="BL7646" s="13"/>
      <c r="BM7646" s="13"/>
      <c r="BN7646" s="13"/>
    </row>
    <row r="7647" spans="4:66" x14ac:dyDescent="0.25">
      <c r="D7647" s="7"/>
      <c r="E7647" s="10"/>
      <c r="F7647" s="10"/>
      <c r="G7647" s="10"/>
      <c r="H7647" s="10"/>
      <c r="I7647" s="10"/>
      <c r="J7647" s="10"/>
      <c r="K7647" s="11"/>
      <c r="L7647" s="11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  <c r="AR7647" s="12"/>
      <c r="AS7647" s="12"/>
      <c r="AT7647" s="12"/>
      <c r="AU7647" s="12"/>
      <c r="AV7647" s="12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12"/>
      <c r="BG7647" s="12"/>
      <c r="BH7647" s="12"/>
      <c r="BI7647" s="12"/>
      <c r="BJ7647" s="13"/>
      <c r="BK7647" s="13"/>
      <c r="BL7647" s="13"/>
      <c r="BM7647" s="13"/>
      <c r="BN7647" s="13"/>
    </row>
    <row r="7648" spans="4:66" x14ac:dyDescent="0.25">
      <c r="D7648" s="7"/>
      <c r="E7648" s="10"/>
      <c r="F7648" s="10"/>
      <c r="G7648" s="10"/>
      <c r="H7648" s="10"/>
      <c r="I7648" s="10"/>
      <c r="J7648" s="10"/>
      <c r="K7648" s="11"/>
      <c r="L7648" s="11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  <c r="AR7648" s="12"/>
      <c r="AS7648" s="12"/>
      <c r="AT7648" s="12"/>
      <c r="AU7648" s="12"/>
      <c r="AV7648" s="12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12"/>
      <c r="BG7648" s="12"/>
      <c r="BH7648" s="12"/>
      <c r="BI7648" s="12"/>
      <c r="BJ7648" s="13"/>
      <c r="BK7648" s="13"/>
      <c r="BL7648" s="13"/>
      <c r="BM7648" s="13"/>
      <c r="BN7648" s="13"/>
    </row>
    <row r="7649" spans="4:66" x14ac:dyDescent="0.25">
      <c r="D7649" s="7"/>
      <c r="E7649" s="10"/>
      <c r="F7649" s="10"/>
      <c r="G7649" s="10"/>
      <c r="H7649" s="10"/>
      <c r="I7649" s="10"/>
      <c r="J7649" s="10"/>
      <c r="K7649" s="11"/>
      <c r="L7649" s="11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  <c r="AR7649" s="12"/>
      <c r="AS7649" s="12"/>
      <c r="AT7649" s="12"/>
      <c r="AU7649" s="12"/>
      <c r="AV7649" s="12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12"/>
      <c r="BG7649" s="12"/>
      <c r="BH7649" s="12"/>
      <c r="BI7649" s="12"/>
      <c r="BJ7649" s="13"/>
      <c r="BK7649" s="13"/>
      <c r="BL7649" s="13"/>
      <c r="BM7649" s="13"/>
      <c r="BN7649" s="13"/>
    </row>
    <row r="7650" spans="4:66" x14ac:dyDescent="0.25">
      <c r="D7650" s="7"/>
      <c r="E7650" s="10"/>
      <c r="F7650" s="10"/>
      <c r="G7650" s="10"/>
      <c r="H7650" s="10"/>
      <c r="I7650" s="10"/>
      <c r="J7650" s="10"/>
      <c r="K7650" s="11"/>
      <c r="L7650" s="11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  <c r="AR7650" s="12"/>
      <c r="AS7650" s="12"/>
      <c r="AT7650" s="12"/>
      <c r="AU7650" s="12"/>
      <c r="AV7650" s="12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12"/>
      <c r="BG7650" s="12"/>
      <c r="BH7650" s="12"/>
      <c r="BI7650" s="12"/>
      <c r="BJ7650" s="13"/>
      <c r="BK7650" s="13"/>
      <c r="BL7650" s="13"/>
      <c r="BM7650" s="13"/>
      <c r="BN7650" s="13"/>
    </row>
    <row r="7651" spans="4:66" x14ac:dyDescent="0.25">
      <c r="D7651" s="7"/>
      <c r="E7651" s="10"/>
      <c r="F7651" s="10"/>
      <c r="G7651" s="10"/>
      <c r="H7651" s="10"/>
      <c r="I7651" s="10"/>
      <c r="J7651" s="10"/>
      <c r="K7651" s="11"/>
      <c r="L7651" s="11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  <c r="AR7651" s="12"/>
      <c r="AS7651" s="12"/>
      <c r="AT7651" s="12"/>
      <c r="AU7651" s="12"/>
      <c r="AV7651" s="12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12"/>
      <c r="BG7651" s="12"/>
      <c r="BH7651" s="12"/>
      <c r="BI7651" s="12"/>
      <c r="BJ7651" s="13"/>
      <c r="BK7651" s="13"/>
      <c r="BL7651" s="13"/>
      <c r="BM7651" s="13"/>
      <c r="BN7651" s="13"/>
    </row>
    <row r="7652" spans="4:66" x14ac:dyDescent="0.25">
      <c r="D7652" s="7"/>
      <c r="E7652" s="10"/>
      <c r="F7652" s="10"/>
      <c r="G7652" s="10"/>
      <c r="H7652" s="10"/>
      <c r="I7652" s="10"/>
      <c r="J7652" s="10"/>
      <c r="K7652" s="11"/>
      <c r="L7652" s="11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  <c r="AR7652" s="12"/>
      <c r="AS7652" s="12"/>
      <c r="AT7652" s="12"/>
      <c r="AU7652" s="12"/>
      <c r="AV7652" s="12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12"/>
      <c r="BG7652" s="12"/>
      <c r="BH7652" s="12"/>
      <c r="BI7652" s="12"/>
      <c r="BJ7652" s="13"/>
      <c r="BK7652" s="13"/>
      <c r="BL7652" s="13"/>
      <c r="BM7652" s="13"/>
      <c r="BN7652" s="13"/>
    </row>
    <row r="7653" spans="4:66" x14ac:dyDescent="0.25">
      <c r="D7653" s="7"/>
      <c r="E7653" s="10"/>
      <c r="F7653" s="10"/>
      <c r="G7653" s="10"/>
      <c r="H7653" s="10"/>
      <c r="I7653" s="10"/>
      <c r="J7653" s="10"/>
      <c r="K7653" s="11"/>
      <c r="L7653" s="11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  <c r="AR7653" s="12"/>
      <c r="AS7653" s="12"/>
      <c r="AT7653" s="12"/>
      <c r="AU7653" s="12"/>
      <c r="AV7653" s="12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12"/>
      <c r="BG7653" s="12"/>
      <c r="BH7653" s="12"/>
      <c r="BI7653" s="12"/>
      <c r="BJ7653" s="13"/>
      <c r="BK7653" s="13"/>
      <c r="BL7653" s="13"/>
      <c r="BM7653" s="13"/>
      <c r="BN7653" s="13"/>
    </row>
    <row r="7654" spans="4:66" x14ac:dyDescent="0.25">
      <c r="D7654" s="7"/>
      <c r="E7654" s="10"/>
      <c r="F7654" s="10"/>
      <c r="G7654" s="10"/>
      <c r="H7654" s="10"/>
      <c r="I7654" s="10"/>
      <c r="J7654" s="10"/>
      <c r="K7654" s="11"/>
      <c r="L7654" s="11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  <c r="AR7654" s="12"/>
      <c r="AS7654" s="12"/>
      <c r="AT7654" s="12"/>
      <c r="AU7654" s="12"/>
      <c r="AV7654" s="12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12"/>
      <c r="BG7654" s="12"/>
      <c r="BH7654" s="12"/>
      <c r="BI7654" s="12"/>
      <c r="BJ7654" s="13"/>
      <c r="BK7654" s="13"/>
      <c r="BL7654" s="13"/>
      <c r="BM7654" s="13"/>
      <c r="BN7654" s="13"/>
    </row>
    <row r="7655" spans="4:66" x14ac:dyDescent="0.25">
      <c r="D7655" s="7"/>
      <c r="E7655" s="10"/>
      <c r="F7655" s="10"/>
      <c r="G7655" s="10"/>
      <c r="H7655" s="10"/>
      <c r="I7655" s="10"/>
      <c r="J7655" s="10"/>
      <c r="K7655" s="11"/>
      <c r="L7655" s="11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  <c r="AR7655" s="12"/>
      <c r="AS7655" s="12"/>
      <c r="AT7655" s="12"/>
      <c r="AU7655" s="12"/>
      <c r="AV7655" s="12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12"/>
      <c r="BG7655" s="12"/>
      <c r="BH7655" s="12"/>
      <c r="BI7655" s="12"/>
      <c r="BJ7655" s="13"/>
      <c r="BK7655" s="13"/>
      <c r="BL7655" s="13"/>
      <c r="BM7655" s="13"/>
      <c r="BN7655" s="13"/>
    </row>
    <row r="7656" spans="4:66" x14ac:dyDescent="0.25">
      <c r="D7656" s="7"/>
      <c r="E7656" s="10"/>
      <c r="F7656" s="10"/>
      <c r="G7656" s="10"/>
      <c r="H7656" s="10"/>
      <c r="I7656" s="10"/>
      <c r="J7656" s="10"/>
      <c r="K7656" s="11"/>
      <c r="L7656" s="11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  <c r="AR7656" s="12"/>
      <c r="AS7656" s="12"/>
      <c r="AT7656" s="12"/>
      <c r="AU7656" s="12"/>
      <c r="AV7656" s="12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12"/>
      <c r="BG7656" s="12"/>
      <c r="BH7656" s="12"/>
      <c r="BI7656" s="12"/>
      <c r="BJ7656" s="13"/>
      <c r="BK7656" s="13"/>
      <c r="BL7656" s="13"/>
      <c r="BM7656" s="13"/>
      <c r="BN7656" s="13"/>
    </row>
    <row r="7657" spans="4:66" x14ac:dyDescent="0.25">
      <c r="D7657" s="7"/>
      <c r="E7657" s="10"/>
      <c r="F7657" s="10"/>
      <c r="G7657" s="10"/>
      <c r="H7657" s="10"/>
      <c r="I7657" s="10"/>
      <c r="J7657" s="10"/>
      <c r="K7657" s="11"/>
      <c r="L7657" s="11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  <c r="AR7657" s="12"/>
      <c r="AS7657" s="12"/>
      <c r="AT7657" s="12"/>
      <c r="AU7657" s="12"/>
      <c r="AV7657" s="12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12"/>
      <c r="BG7657" s="12"/>
      <c r="BH7657" s="12"/>
      <c r="BI7657" s="12"/>
      <c r="BJ7657" s="13"/>
      <c r="BK7657" s="13"/>
      <c r="BL7657" s="13"/>
      <c r="BM7657" s="13"/>
      <c r="BN7657" s="13"/>
    </row>
    <row r="7658" spans="4:66" x14ac:dyDescent="0.25">
      <c r="D7658" s="7"/>
      <c r="E7658" s="10"/>
      <c r="F7658" s="10"/>
      <c r="G7658" s="10"/>
      <c r="H7658" s="10"/>
      <c r="I7658" s="10"/>
      <c r="J7658" s="10"/>
      <c r="K7658" s="11"/>
      <c r="L7658" s="11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  <c r="AR7658" s="12"/>
      <c r="AS7658" s="12"/>
      <c r="AT7658" s="12"/>
      <c r="AU7658" s="12"/>
      <c r="AV7658" s="12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12"/>
      <c r="BG7658" s="12"/>
      <c r="BH7658" s="12"/>
      <c r="BI7658" s="12"/>
      <c r="BJ7658" s="13"/>
      <c r="BK7658" s="13"/>
      <c r="BL7658" s="13"/>
      <c r="BM7658" s="13"/>
      <c r="BN7658" s="13"/>
    </row>
    <row r="7659" spans="4:66" x14ac:dyDescent="0.25">
      <c r="D7659" s="7"/>
      <c r="E7659" s="10"/>
      <c r="F7659" s="10"/>
      <c r="G7659" s="10"/>
      <c r="H7659" s="10"/>
      <c r="I7659" s="10"/>
      <c r="J7659" s="10"/>
      <c r="K7659" s="11"/>
      <c r="L7659" s="11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  <c r="AR7659" s="12"/>
      <c r="AS7659" s="12"/>
      <c r="AT7659" s="12"/>
      <c r="AU7659" s="12"/>
      <c r="AV7659" s="12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12"/>
      <c r="BG7659" s="12"/>
      <c r="BH7659" s="12"/>
      <c r="BI7659" s="12"/>
      <c r="BJ7659" s="13"/>
      <c r="BK7659" s="13"/>
      <c r="BL7659" s="13"/>
      <c r="BM7659" s="13"/>
      <c r="BN7659" s="13"/>
    </row>
    <row r="7660" spans="4:66" x14ac:dyDescent="0.25">
      <c r="D7660" s="7"/>
      <c r="E7660" s="10"/>
      <c r="F7660" s="10"/>
      <c r="G7660" s="10"/>
      <c r="H7660" s="10"/>
      <c r="I7660" s="10"/>
      <c r="J7660" s="10"/>
      <c r="K7660" s="11"/>
      <c r="L7660" s="11"/>
      <c r="M7660" s="12"/>
      <c r="N7660" s="12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  <c r="AR7660" s="12"/>
      <c r="AS7660" s="12"/>
      <c r="AT7660" s="12"/>
      <c r="AU7660" s="12"/>
      <c r="AV7660" s="12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12"/>
      <c r="BG7660" s="12"/>
      <c r="BH7660" s="12"/>
      <c r="BI7660" s="12"/>
      <c r="BJ7660" s="13"/>
      <c r="BK7660" s="13"/>
      <c r="BL7660" s="13"/>
      <c r="BM7660" s="13"/>
      <c r="BN7660" s="13"/>
    </row>
    <row r="7661" spans="4:66" x14ac:dyDescent="0.25">
      <c r="D7661" s="7"/>
      <c r="E7661" s="10"/>
      <c r="F7661" s="10"/>
      <c r="G7661" s="10"/>
      <c r="H7661" s="10"/>
      <c r="I7661" s="10"/>
      <c r="J7661" s="10"/>
      <c r="K7661" s="11"/>
      <c r="L7661" s="11"/>
      <c r="M7661" s="12"/>
      <c r="N7661" s="12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  <c r="AR7661" s="12"/>
      <c r="AS7661" s="12"/>
      <c r="AT7661" s="12"/>
      <c r="AU7661" s="12"/>
      <c r="AV7661" s="12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12"/>
      <c r="BG7661" s="12"/>
      <c r="BH7661" s="12"/>
      <c r="BI7661" s="12"/>
      <c r="BJ7661" s="13"/>
      <c r="BK7661" s="13"/>
      <c r="BL7661" s="13"/>
      <c r="BM7661" s="13"/>
      <c r="BN7661" s="13"/>
    </row>
    <row r="7662" spans="4:66" x14ac:dyDescent="0.25">
      <c r="D7662" s="7"/>
      <c r="E7662" s="10"/>
      <c r="F7662" s="10"/>
      <c r="G7662" s="10"/>
      <c r="H7662" s="10"/>
      <c r="I7662" s="10"/>
      <c r="J7662" s="10"/>
      <c r="K7662" s="11"/>
      <c r="L7662" s="11"/>
      <c r="M7662" s="12"/>
      <c r="N7662" s="12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  <c r="AR7662" s="12"/>
      <c r="AS7662" s="12"/>
      <c r="AT7662" s="12"/>
      <c r="AU7662" s="12"/>
      <c r="AV7662" s="12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12"/>
      <c r="BG7662" s="12"/>
      <c r="BH7662" s="12"/>
      <c r="BI7662" s="12"/>
      <c r="BJ7662" s="13"/>
      <c r="BK7662" s="13"/>
      <c r="BL7662" s="13"/>
      <c r="BM7662" s="13"/>
      <c r="BN7662" s="13"/>
    </row>
    <row r="7663" spans="4:66" x14ac:dyDescent="0.25">
      <c r="D7663" s="7"/>
      <c r="E7663" s="10"/>
      <c r="F7663" s="10"/>
      <c r="G7663" s="10"/>
      <c r="H7663" s="10"/>
      <c r="I7663" s="10"/>
      <c r="J7663" s="10"/>
      <c r="K7663" s="11"/>
      <c r="L7663" s="11"/>
      <c r="M7663" s="12"/>
      <c r="N7663" s="12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  <c r="AR7663" s="12"/>
      <c r="AS7663" s="12"/>
      <c r="AT7663" s="12"/>
      <c r="AU7663" s="12"/>
      <c r="AV7663" s="12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12"/>
      <c r="BG7663" s="12"/>
      <c r="BH7663" s="12"/>
      <c r="BI7663" s="12"/>
      <c r="BJ7663" s="13"/>
      <c r="BK7663" s="13"/>
      <c r="BL7663" s="13"/>
      <c r="BM7663" s="13"/>
      <c r="BN7663" s="13"/>
    </row>
    <row r="7664" spans="4:66" x14ac:dyDescent="0.25">
      <c r="D7664" s="7"/>
      <c r="E7664" s="10"/>
      <c r="F7664" s="10"/>
      <c r="G7664" s="10"/>
      <c r="H7664" s="10"/>
      <c r="I7664" s="10"/>
      <c r="J7664" s="10"/>
      <c r="K7664" s="11"/>
      <c r="L7664" s="11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  <c r="AR7664" s="12"/>
      <c r="AS7664" s="12"/>
      <c r="AT7664" s="12"/>
      <c r="AU7664" s="12"/>
      <c r="AV7664" s="12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12"/>
      <c r="BG7664" s="12"/>
      <c r="BH7664" s="12"/>
      <c r="BI7664" s="12"/>
      <c r="BJ7664" s="13"/>
      <c r="BK7664" s="13"/>
      <c r="BL7664" s="13"/>
      <c r="BM7664" s="13"/>
      <c r="BN7664" s="13"/>
    </row>
    <row r="7665" spans="1:66" x14ac:dyDescent="0.25">
      <c r="D7665" s="7"/>
      <c r="E7665" s="10"/>
      <c r="F7665" s="10"/>
      <c r="G7665" s="10"/>
      <c r="H7665" s="10"/>
      <c r="I7665" s="10"/>
      <c r="J7665" s="10"/>
      <c r="K7665" s="11"/>
      <c r="L7665" s="11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  <c r="AR7665" s="12"/>
      <c r="AS7665" s="12"/>
      <c r="AT7665" s="12"/>
      <c r="AU7665" s="12"/>
      <c r="AV7665" s="12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12"/>
      <c r="BG7665" s="12"/>
      <c r="BH7665" s="12"/>
      <c r="BI7665" s="12"/>
      <c r="BJ7665" s="13"/>
      <c r="BK7665" s="13"/>
      <c r="BL7665" s="13"/>
      <c r="BM7665" s="13"/>
      <c r="BN7665" s="13"/>
    </row>
    <row r="7666" spans="1:66" x14ac:dyDescent="0.25">
      <c r="D7666" s="7"/>
      <c r="E7666" s="10"/>
      <c r="F7666" s="10"/>
      <c r="G7666" s="10"/>
      <c r="H7666" s="10"/>
      <c r="I7666" s="10"/>
      <c r="J7666" s="10"/>
      <c r="K7666" s="11"/>
      <c r="L7666" s="11"/>
      <c r="M7666" s="12"/>
      <c r="N7666" s="12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  <c r="AR7666" s="12"/>
      <c r="AS7666" s="12"/>
      <c r="AT7666" s="12"/>
      <c r="AU7666" s="12"/>
      <c r="AV7666" s="12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12"/>
      <c r="BG7666" s="12"/>
      <c r="BH7666" s="12"/>
      <c r="BI7666" s="12"/>
      <c r="BJ7666" s="13"/>
      <c r="BK7666" s="13"/>
      <c r="BL7666" s="13"/>
      <c r="BM7666" s="13"/>
      <c r="BN7666" s="13"/>
    </row>
    <row r="7667" spans="1:66" x14ac:dyDescent="0.25">
      <c r="D7667" s="7"/>
      <c r="E7667" s="10"/>
      <c r="F7667" s="10"/>
      <c r="G7667" s="10"/>
      <c r="H7667" s="10"/>
      <c r="I7667" s="10"/>
      <c r="J7667" s="10"/>
      <c r="K7667" s="11"/>
      <c r="L7667" s="11"/>
      <c r="M7667" s="12"/>
      <c r="N7667" s="12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  <c r="AR7667" s="12"/>
      <c r="AS7667" s="12"/>
      <c r="AT7667" s="12"/>
      <c r="AU7667" s="12"/>
      <c r="AV7667" s="12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12"/>
      <c r="BG7667" s="12"/>
      <c r="BH7667" s="12"/>
      <c r="BI7667" s="12"/>
      <c r="BJ7667" s="13"/>
      <c r="BK7667" s="13"/>
      <c r="BL7667" s="13"/>
      <c r="BM7667" s="13"/>
      <c r="BN7667" s="13"/>
    </row>
    <row r="7668" spans="1:66" x14ac:dyDescent="0.25">
      <c r="D7668" s="7"/>
      <c r="E7668" s="10"/>
      <c r="F7668" s="10"/>
      <c r="G7668" s="10"/>
      <c r="H7668" s="10"/>
      <c r="I7668" s="10"/>
      <c r="J7668" s="10"/>
      <c r="K7668" s="11"/>
      <c r="L7668" s="11"/>
      <c r="M7668" s="12"/>
      <c r="N7668" s="12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  <c r="AR7668" s="12"/>
      <c r="AS7668" s="12"/>
      <c r="AT7668" s="12"/>
      <c r="AU7668" s="12"/>
      <c r="AV7668" s="12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12"/>
      <c r="BG7668" s="12"/>
      <c r="BH7668" s="12"/>
      <c r="BI7668" s="12"/>
      <c r="BJ7668" s="13"/>
      <c r="BK7668" s="13"/>
      <c r="BL7668" s="13"/>
      <c r="BM7668" s="13"/>
      <c r="BN7668" s="13"/>
    </row>
    <row r="7669" spans="1:66" x14ac:dyDescent="0.25">
      <c r="D7669" s="7"/>
      <c r="E7669" s="10"/>
      <c r="F7669" s="10"/>
      <c r="G7669" s="10"/>
      <c r="H7669" s="10"/>
      <c r="I7669" s="10"/>
      <c r="J7669" s="10"/>
      <c r="K7669" s="11"/>
      <c r="L7669" s="11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  <c r="AR7669" s="12"/>
      <c r="AS7669" s="12"/>
      <c r="AT7669" s="12"/>
      <c r="AU7669" s="12"/>
      <c r="AV7669" s="12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12"/>
      <c r="BG7669" s="12"/>
      <c r="BH7669" s="12"/>
      <c r="BI7669" s="12"/>
      <c r="BJ7669" s="13"/>
      <c r="BK7669" s="13"/>
      <c r="BL7669" s="13"/>
      <c r="BM7669" s="13"/>
      <c r="BN7669" s="13"/>
    </row>
    <row r="7670" spans="1:66" s="14" customFormat="1" x14ac:dyDescent="0.25">
      <c r="D7670" s="21"/>
      <c r="K7670" s="16"/>
      <c r="L7670" s="16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  <c r="Y7670" s="17"/>
      <c r="Z7670" s="17"/>
      <c r="AA7670" s="17"/>
      <c r="AB7670" s="17"/>
      <c r="AC7670" s="17"/>
      <c r="AD7670" s="17"/>
      <c r="AE7670" s="17"/>
      <c r="AF7670" s="17"/>
      <c r="AG7670" s="17"/>
      <c r="AH7670" s="17"/>
      <c r="AI7670" s="17"/>
      <c r="AJ7670" s="17"/>
      <c r="AK7670" s="17"/>
      <c r="AL7670" s="17"/>
      <c r="AM7670" s="17"/>
      <c r="AN7670" s="17"/>
      <c r="AO7670" s="17"/>
      <c r="AP7670" s="17"/>
      <c r="AQ7670" s="17"/>
      <c r="AR7670" s="17"/>
      <c r="AS7670" s="17"/>
      <c r="AT7670" s="17"/>
      <c r="AU7670" s="17"/>
      <c r="AV7670" s="17"/>
      <c r="AW7670" s="17"/>
      <c r="AX7670" s="17"/>
      <c r="AY7670" s="17"/>
      <c r="AZ7670" s="17"/>
      <c r="BA7670" s="17"/>
      <c r="BB7670" s="17"/>
      <c r="BC7670" s="17"/>
      <c r="BD7670" s="17"/>
      <c r="BE7670" s="17"/>
      <c r="BF7670" s="17"/>
      <c r="BG7670" s="17"/>
      <c r="BH7670" s="17"/>
      <c r="BI7670" s="17"/>
      <c r="BJ7670" s="18"/>
      <c r="BK7670" s="18"/>
      <c r="BL7670" s="18"/>
      <c r="BM7670" s="18"/>
      <c r="BN7670" s="18"/>
    </row>
    <row r="7671" spans="1:66" x14ac:dyDescent="0.25">
      <c r="A7671" s="2"/>
      <c r="D7671"/>
      <c r="E7671" s="10"/>
      <c r="F7671" s="10"/>
      <c r="G7671" s="10"/>
      <c r="H7671" s="10"/>
      <c r="I7671" s="10"/>
      <c r="J7671" s="10"/>
      <c r="K7671" s="11"/>
      <c r="L7671" s="11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  <c r="AR7671" s="12"/>
      <c r="AS7671" s="12"/>
      <c r="AT7671" s="12"/>
      <c r="AU7671" s="12"/>
      <c r="AV7671" s="12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12"/>
      <c r="BG7671" s="12"/>
      <c r="BH7671" s="12"/>
      <c r="BI7671" s="12"/>
      <c r="BJ7671" s="13"/>
      <c r="BK7671" s="13"/>
      <c r="BL7671" s="13"/>
      <c r="BM7671" s="13"/>
      <c r="BN7671" s="13"/>
    </row>
    <row r="7672" spans="1:66" x14ac:dyDescent="0.25">
      <c r="A7672" s="2"/>
      <c r="D7672"/>
      <c r="E7672" s="10"/>
      <c r="F7672" s="10"/>
      <c r="G7672" s="10"/>
      <c r="H7672" s="10"/>
      <c r="I7672" s="10"/>
      <c r="J7672" s="10"/>
      <c r="K7672" s="11"/>
      <c r="L7672" s="11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  <c r="AR7672" s="12"/>
      <c r="AS7672" s="12"/>
      <c r="AT7672" s="12"/>
      <c r="AU7672" s="12"/>
      <c r="AV7672" s="12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12"/>
      <c r="BG7672" s="12"/>
      <c r="BH7672" s="12"/>
      <c r="BI7672" s="12"/>
      <c r="BJ7672" s="13"/>
      <c r="BK7672" s="13"/>
      <c r="BL7672" s="13"/>
      <c r="BM7672" s="13"/>
      <c r="BN7672" s="13"/>
    </row>
    <row r="7673" spans="1:66" x14ac:dyDescent="0.25">
      <c r="A7673" s="2"/>
      <c r="D7673"/>
      <c r="E7673" s="10"/>
      <c r="F7673" s="10"/>
      <c r="G7673" s="10"/>
      <c r="H7673" s="10"/>
      <c r="I7673" s="10"/>
      <c r="J7673" s="10"/>
      <c r="K7673" s="11"/>
      <c r="L7673" s="11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  <c r="AR7673" s="12"/>
      <c r="AS7673" s="12"/>
      <c r="AT7673" s="12"/>
      <c r="AU7673" s="12"/>
      <c r="AV7673" s="12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12"/>
      <c r="BG7673" s="12"/>
      <c r="BH7673" s="12"/>
      <c r="BI7673" s="12"/>
      <c r="BJ7673" s="13"/>
      <c r="BK7673" s="13"/>
      <c r="BL7673" s="13"/>
      <c r="BM7673" s="13"/>
      <c r="BN7673" s="13"/>
    </row>
    <row r="7674" spans="1:66" x14ac:dyDescent="0.25">
      <c r="A7674" s="2"/>
      <c r="D7674"/>
      <c r="E7674" s="10"/>
      <c r="F7674" s="10"/>
      <c r="G7674" s="10"/>
      <c r="H7674" s="10"/>
      <c r="I7674" s="10"/>
      <c r="J7674" s="10"/>
      <c r="K7674" s="11"/>
      <c r="L7674" s="11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  <c r="AR7674" s="12"/>
      <c r="AS7674" s="12"/>
      <c r="AT7674" s="12"/>
      <c r="AU7674" s="12"/>
      <c r="AV7674" s="12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12"/>
      <c r="BG7674" s="12"/>
      <c r="BH7674" s="12"/>
      <c r="BI7674" s="12"/>
      <c r="BJ7674" s="13"/>
      <c r="BK7674" s="13"/>
      <c r="BL7674" s="13"/>
      <c r="BM7674" s="13"/>
      <c r="BN7674" s="13"/>
    </row>
    <row r="7675" spans="1:66" x14ac:dyDescent="0.25">
      <c r="A7675" s="2"/>
      <c r="D7675"/>
      <c r="E7675" s="10"/>
      <c r="F7675" s="10"/>
      <c r="G7675" s="10"/>
      <c r="H7675" s="10"/>
      <c r="I7675" s="10"/>
      <c r="J7675" s="10"/>
      <c r="K7675" s="11"/>
      <c r="L7675" s="11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  <c r="AR7675" s="12"/>
      <c r="AS7675" s="12"/>
      <c r="AT7675" s="12"/>
      <c r="AU7675" s="12"/>
      <c r="AV7675" s="12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12"/>
      <c r="BG7675" s="12"/>
      <c r="BH7675" s="12"/>
      <c r="BI7675" s="12"/>
      <c r="BJ7675" s="13"/>
      <c r="BK7675" s="13"/>
      <c r="BL7675" s="13"/>
      <c r="BM7675" s="13"/>
      <c r="BN7675" s="13"/>
    </row>
    <row r="7676" spans="1:66" x14ac:dyDescent="0.25">
      <c r="A7676" s="2"/>
      <c r="D7676"/>
      <c r="E7676" s="10"/>
      <c r="F7676" s="10"/>
      <c r="G7676" s="10"/>
      <c r="H7676" s="10"/>
      <c r="I7676" s="10"/>
      <c r="J7676" s="10"/>
      <c r="K7676" s="11"/>
      <c r="L7676" s="11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  <c r="AR7676" s="12"/>
      <c r="AS7676" s="12"/>
      <c r="AT7676" s="12"/>
      <c r="AU7676" s="12"/>
      <c r="AV7676" s="12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12"/>
      <c r="BG7676" s="12"/>
      <c r="BH7676" s="12"/>
      <c r="BI7676" s="12"/>
      <c r="BJ7676" s="13"/>
      <c r="BK7676" s="13"/>
      <c r="BL7676" s="13"/>
      <c r="BM7676" s="13"/>
      <c r="BN7676" s="13"/>
    </row>
    <row r="7677" spans="1:66" x14ac:dyDescent="0.25">
      <c r="A7677" s="2"/>
      <c r="D7677"/>
      <c r="E7677" s="10"/>
      <c r="F7677" s="10"/>
      <c r="G7677" s="10"/>
      <c r="H7677" s="10"/>
      <c r="I7677" s="10"/>
      <c r="J7677" s="10"/>
      <c r="K7677" s="11"/>
      <c r="L7677" s="11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  <c r="AR7677" s="12"/>
      <c r="AS7677" s="12"/>
      <c r="AT7677" s="12"/>
      <c r="AU7677" s="12"/>
      <c r="AV7677" s="12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12"/>
      <c r="BG7677" s="12"/>
      <c r="BH7677" s="12"/>
      <c r="BI7677" s="12"/>
      <c r="BJ7677" s="13"/>
      <c r="BK7677" s="13"/>
      <c r="BL7677" s="13"/>
      <c r="BM7677" s="13"/>
      <c r="BN7677" s="13"/>
    </row>
    <row r="7678" spans="1:66" x14ac:dyDescent="0.25">
      <c r="A7678" s="2"/>
      <c r="D7678"/>
      <c r="E7678" s="10"/>
      <c r="F7678" s="10"/>
      <c r="G7678" s="10"/>
      <c r="H7678" s="10"/>
      <c r="I7678" s="10"/>
      <c r="J7678" s="10"/>
      <c r="K7678" s="11"/>
      <c r="L7678" s="11"/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  <c r="AR7678" s="12"/>
      <c r="AS7678" s="12"/>
      <c r="AT7678" s="12"/>
      <c r="AU7678" s="12"/>
      <c r="AV7678" s="12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12"/>
      <c r="BG7678" s="12"/>
      <c r="BH7678" s="12"/>
      <c r="BI7678" s="12"/>
      <c r="BJ7678" s="13"/>
      <c r="BK7678" s="13"/>
      <c r="BL7678" s="13"/>
      <c r="BM7678" s="13"/>
      <c r="BN7678" s="13"/>
    </row>
    <row r="7679" spans="1:66" x14ac:dyDescent="0.25">
      <c r="A7679" s="2"/>
      <c r="D7679"/>
      <c r="E7679" s="10"/>
      <c r="F7679" s="10"/>
      <c r="G7679" s="10"/>
      <c r="H7679" s="10"/>
      <c r="I7679" s="10"/>
      <c r="J7679" s="10"/>
      <c r="K7679" s="11"/>
      <c r="L7679" s="11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  <c r="AR7679" s="12"/>
      <c r="AS7679" s="12"/>
      <c r="AT7679" s="12"/>
      <c r="AU7679" s="12"/>
      <c r="AV7679" s="12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12"/>
      <c r="BG7679" s="12"/>
      <c r="BH7679" s="12"/>
      <c r="BI7679" s="12"/>
      <c r="BJ7679" s="13"/>
      <c r="BK7679" s="13"/>
      <c r="BL7679" s="13"/>
      <c r="BM7679" s="13"/>
      <c r="BN7679" s="13"/>
    </row>
    <row r="7680" spans="1:66" x14ac:dyDescent="0.25">
      <c r="A7680" s="2"/>
      <c r="D7680"/>
      <c r="E7680" s="10"/>
      <c r="F7680" s="10"/>
      <c r="G7680" s="10"/>
      <c r="H7680" s="10"/>
      <c r="I7680" s="10"/>
      <c r="J7680" s="10"/>
      <c r="K7680" s="11"/>
      <c r="L7680" s="11"/>
      <c r="M7680" s="12"/>
      <c r="N7680" s="12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  <c r="AR7680" s="12"/>
      <c r="AS7680" s="12"/>
      <c r="AT7680" s="12"/>
      <c r="AU7680" s="12"/>
      <c r="AV7680" s="12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12"/>
      <c r="BG7680" s="12"/>
      <c r="BH7680" s="12"/>
      <c r="BI7680" s="12"/>
      <c r="BJ7680" s="13"/>
      <c r="BK7680" s="13"/>
      <c r="BL7680" s="13"/>
      <c r="BM7680" s="13"/>
      <c r="BN7680" s="13"/>
    </row>
    <row r="7681" spans="1:66" x14ac:dyDescent="0.25">
      <c r="A7681" s="2"/>
      <c r="D7681"/>
      <c r="E7681" s="10"/>
      <c r="F7681" s="10"/>
      <c r="G7681" s="10"/>
      <c r="H7681" s="10"/>
      <c r="I7681" s="10"/>
      <c r="J7681" s="10"/>
      <c r="K7681" s="11"/>
      <c r="L7681" s="11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  <c r="AR7681" s="12"/>
      <c r="AS7681" s="12"/>
      <c r="AT7681" s="12"/>
      <c r="AU7681" s="12"/>
      <c r="AV7681" s="12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12"/>
      <c r="BG7681" s="12"/>
      <c r="BH7681" s="12"/>
      <c r="BI7681" s="12"/>
      <c r="BJ7681" s="13"/>
      <c r="BK7681" s="13"/>
      <c r="BL7681" s="13"/>
      <c r="BM7681" s="13"/>
      <c r="BN7681" s="13"/>
    </row>
    <row r="7682" spans="1:66" x14ac:dyDescent="0.25">
      <c r="A7682" s="2"/>
      <c r="D7682"/>
      <c r="E7682" s="10"/>
      <c r="F7682" s="10"/>
      <c r="G7682" s="10"/>
      <c r="H7682" s="10"/>
      <c r="I7682" s="10"/>
      <c r="J7682" s="10"/>
      <c r="K7682" s="11"/>
      <c r="L7682" s="11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  <c r="AR7682" s="12"/>
      <c r="AS7682" s="12"/>
      <c r="AT7682" s="12"/>
      <c r="AU7682" s="12"/>
      <c r="AV7682" s="12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12"/>
      <c r="BG7682" s="12"/>
      <c r="BH7682" s="12"/>
      <c r="BI7682" s="12"/>
      <c r="BJ7682" s="13"/>
      <c r="BK7682" s="13"/>
      <c r="BL7682" s="13"/>
      <c r="BM7682" s="13"/>
      <c r="BN7682" s="13"/>
    </row>
    <row r="7683" spans="1:66" x14ac:dyDescent="0.25">
      <c r="A7683" s="2"/>
      <c r="D7683"/>
      <c r="E7683" s="10"/>
      <c r="F7683" s="10"/>
      <c r="G7683" s="10"/>
      <c r="H7683" s="10"/>
      <c r="I7683" s="10"/>
      <c r="J7683" s="10"/>
      <c r="K7683" s="11"/>
      <c r="L7683" s="11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  <c r="AR7683" s="12"/>
      <c r="AS7683" s="12"/>
      <c r="AT7683" s="12"/>
      <c r="AU7683" s="12"/>
      <c r="AV7683" s="12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12"/>
      <c r="BG7683" s="12"/>
      <c r="BH7683" s="12"/>
      <c r="BI7683" s="12"/>
      <c r="BJ7683" s="13"/>
      <c r="BK7683" s="13"/>
      <c r="BL7683" s="13"/>
      <c r="BM7683" s="13"/>
      <c r="BN7683" s="13"/>
    </row>
    <row r="7684" spans="1:66" x14ac:dyDescent="0.25">
      <c r="A7684" s="2"/>
      <c r="D7684"/>
      <c r="E7684" s="10"/>
      <c r="F7684" s="10"/>
      <c r="G7684" s="10"/>
      <c r="H7684" s="10"/>
      <c r="I7684" s="10"/>
      <c r="J7684" s="10"/>
      <c r="K7684" s="11"/>
      <c r="L7684" s="11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  <c r="AR7684" s="12"/>
      <c r="AS7684" s="12"/>
      <c r="AT7684" s="12"/>
      <c r="AU7684" s="12"/>
      <c r="AV7684" s="12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12"/>
      <c r="BG7684" s="12"/>
      <c r="BH7684" s="12"/>
      <c r="BI7684" s="12"/>
      <c r="BJ7684" s="13"/>
      <c r="BK7684" s="13"/>
      <c r="BL7684" s="13"/>
      <c r="BM7684" s="13"/>
      <c r="BN7684" s="13"/>
    </row>
    <row r="7685" spans="1:66" x14ac:dyDescent="0.25">
      <c r="A7685" s="2"/>
      <c r="D7685"/>
      <c r="E7685" s="10"/>
      <c r="F7685" s="10"/>
      <c r="G7685" s="10"/>
      <c r="H7685" s="10"/>
      <c r="I7685" s="10"/>
      <c r="J7685" s="10"/>
      <c r="K7685" s="11"/>
      <c r="L7685" s="11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  <c r="AR7685" s="12"/>
      <c r="AS7685" s="12"/>
      <c r="AT7685" s="12"/>
      <c r="AU7685" s="12"/>
      <c r="AV7685" s="12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12"/>
      <c r="BG7685" s="12"/>
      <c r="BH7685" s="12"/>
      <c r="BI7685" s="12"/>
      <c r="BJ7685" s="13"/>
      <c r="BK7685" s="13"/>
      <c r="BL7685" s="13"/>
      <c r="BM7685" s="13"/>
      <c r="BN7685" s="13"/>
    </row>
    <row r="7686" spans="1:66" x14ac:dyDescent="0.25">
      <c r="A7686" s="2"/>
      <c r="D7686"/>
      <c r="E7686" s="10"/>
      <c r="F7686" s="10"/>
      <c r="G7686" s="10"/>
      <c r="H7686" s="10"/>
      <c r="I7686" s="10"/>
      <c r="J7686" s="10"/>
      <c r="K7686" s="11"/>
      <c r="L7686" s="11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  <c r="AR7686" s="12"/>
      <c r="AS7686" s="12"/>
      <c r="AT7686" s="12"/>
      <c r="AU7686" s="12"/>
      <c r="AV7686" s="12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12"/>
      <c r="BG7686" s="12"/>
      <c r="BH7686" s="12"/>
      <c r="BI7686" s="12"/>
      <c r="BJ7686" s="13"/>
      <c r="BK7686" s="13"/>
      <c r="BL7686" s="13"/>
      <c r="BM7686" s="13"/>
      <c r="BN7686" s="13"/>
    </row>
    <row r="7687" spans="1:66" x14ac:dyDescent="0.25">
      <c r="A7687" s="2"/>
      <c r="D7687"/>
      <c r="E7687" s="10"/>
      <c r="F7687" s="10"/>
      <c r="G7687" s="10"/>
      <c r="H7687" s="10"/>
      <c r="I7687" s="10"/>
      <c r="J7687" s="10"/>
      <c r="K7687" s="11"/>
      <c r="L7687" s="11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  <c r="AR7687" s="12"/>
      <c r="AS7687" s="12"/>
      <c r="AT7687" s="12"/>
      <c r="AU7687" s="12"/>
      <c r="AV7687" s="12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12"/>
      <c r="BG7687" s="12"/>
      <c r="BH7687" s="12"/>
      <c r="BI7687" s="12"/>
      <c r="BJ7687" s="13"/>
      <c r="BK7687" s="13"/>
      <c r="BL7687" s="13"/>
      <c r="BM7687" s="13"/>
      <c r="BN7687" s="13"/>
    </row>
    <row r="7688" spans="1:66" x14ac:dyDescent="0.25">
      <c r="A7688" s="2"/>
      <c r="D7688"/>
      <c r="E7688" s="10"/>
      <c r="F7688" s="10"/>
      <c r="G7688" s="10"/>
      <c r="H7688" s="10"/>
      <c r="I7688" s="10"/>
      <c r="J7688" s="10"/>
      <c r="K7688" s="11"/>
      <c r="L7688" s="11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  <c r="AR7688" s="12"/>
      <c r="AS7688" s="12"/>
      <c r="AT7688" s="12"/>
      <c r="AU7688" s="12"/>
      <c r="AV7688" s="12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12"/>
      <c r="BG7688" s="12"/>
      <c r="BH7688" s="12"/>
      <c r="BI7688" s="12"/>
      <c r="BJ7688" s="13"/>
      <c r="BK7688" s="13"/>
      <c r="BL7688" s="13"/>
      <c r="BM7688" s="13"/>
      <c r="BN7688" s="13"/>
    </row>
    <row r="7689" spans="1:66" x14ac:dyDescent="0.25">
      <c r="A7689" s="2"/>
      <c r="D7689"/>
      <c r="E7689" s="10"/>
      <c r="F7689" s="10"/>
      <c r="G7689" s="10"/>
      <c r="H7689" s="10"/>
      <c r="I7689" s="10"/>
      <c r="J7689" s="10"/>
      <c r="K7689" s="11"/>
      <c r="L7689" s="11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  <c r="AR7689" s="12"/>
      <c r="AS7689" s="12"/>
      <c r="AT7689" s="12"/>
      <c r="AU7689" s="12"/>
      <c r="AV7689" s="12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12"/>
      <c r="BG7689" s="12"/>
      <c r="BH7689" s="12"/>
      <c r="BI7689" s="12"/>
      <c r="BJ7689" s="13"/>
      <c r="BK7689" s="13"/>
      <c r="BL7689" s="13"/>
      <c r="BM7689" s="13"/>
      <c r="BN7689" s="13"/>
    </row>
    <row r="7690" spans="1:66" x14ac:dyDescent="0.25">
      <c r="A7690" s="2"/>
      <c r="D7690"/>
      <c r="E7690" s="10"/>
      <c r="F7690" s="10"/>
      <c r="G7690" s="10"/>
      <c r="H7690" s="10"/>
      <c r="I7690" s="10"/>
      <c r="J7690" s="10"/>
      <c r="K7690" s="11"/>
      <c r="L7690" s="11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  <c r="AR7690" s="12"/>
      <c r="AS7690" s="12"/>
      <c r="AT7690" s="12"/>
      <c r="AU7690" s="12"/>
      <c r="AV7690" s="12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12"/>
      <c r="BG7690" s="12"/>
      <c r="BH7690" s="12"/>
      <c r="BI7690" s="12"/>
      <c r="BJ7690" s="13"/>
      <c r="BK7690" s="13"/>
      <c r="BL7690" s="13"/>
      <c r="BM7690" s="13"/>
      <c r="BN7690" s="13"/>
    </row>
    <row r="7691" spans="1:66" x14ac:dyDescent="0.25">
      <c r="A7691" s="2"/>
      <c r="D7691"/>
      <c r="E7691" s="10"/>
      <c r="F7691" s="10"/>
      <c r="G7691" s="10"/>
      <c r="H7691" s="10"/>
      <c r="I7691" s="10"/>
      <c r="J7691" s="10"/>
      <c r="K7691" s="11"/>
      <c r="L7691" s="11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  <c r="AR7691" s="12"/>
      <c r="AS7691" s="12"/>
      <c r="AT7691" s="12"/>
      <c r="AU7691" s="12"/>
      <c r="AV7691" s="12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12"/>
      <c r="BG7691" s="12"/>
      <c r="BH7691" s="12"/>
      <c r="BI7691" s="12"/>
      <c r="BJ7691" s="13"/>
      <c r="BK7691" s="13"/>
      <c r="BL7691" s="13"/>
      <c r="BM7691" s="13"/>
      <c r="BN7691" s="13"/>
    </row>
    <row r="7692" spans="1:66" x14ac:dyDescent="0.25">
      <c r="A7692" s="2"/>
      <c r="D7692"/>
      <c r="E7692" s="10"/>
      <c r="F7692" s="10"/>
      <c r="G7692" s="10"/>
      <c r="H7692" s="10"/>
      <c r="I7692" s="10"/>
      <c r="J7692" s="10"/>
      <c r="K7692" s="11"/>
      <c r="L7692" s="11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  <c r="AR7692" s="12"/>
      <c r="AS7692" s="12"/>
      <c r="AT7692" s="12"/>
      <c r="AU7692" s="12"/>
      <c r="AV7692" s="12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12"/>
      <c r="BG7692" s="12"/>
      <c r="BH7692" s="12"/>
      <c r="BI7692" s="12"/>
      <c r="BJ7692" s="13"/>
      <c r="BK7692" s="13"/>
      <c r="BL7692" s="13"/>
      <c r="BM7692" s="13"/>
      <c r="BN7692" s="13"/>
    </row>
    <row r="7693" spans="1:66" x14ac:dyDescent="0.25">
      <c r="A7693" s="2"/>
      <c r="D7693"/>
      <c r="E7693" s="10"/>
      <c r="F7693" s="10"/>
      <c r="G7693" s="10"/>
      <c r="H7693" s="10"/>
      <c r="I7693" s="10"/>
      <c r="J7693" s="10"/>
      <c r="K7693" s="11"/>
      <c r="L7693" s="11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  <c r="AR7693" s="12"/>
      <c r="AS7693" s="12"/>
      <c r="AT7693" s="12"/>
      <c r="AU7693" s="12"/>
      <c r="AV7693" s="12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12"/>
      <c r="BG7693" s="12"/>
      <c r="BH7693" s="12"/>
      <c r="BI7693" s="12"/>
      <c r="BJ7693" s="13"/>
      <c r="BK7693" s="13"/>
      <c r="BL7693" s="13"/>
      <c r="BM7693" s="13"/>
      <c r="BN7693" s="13"/>
    </row>
    <row r="7694" spans="1:66" x14ac:dyDescent="0.25">
      <c r="A7694" s="2"/>
      <c r="D7694"/>
      <c r="E7694" s="10"/>
      <c r="F7694" s="10"/>
      <c r="G7694" s="10"/>
      <c r="H7694" s="10"/>
      <c r="I7694" s="10"/>
      <c r="J7694" s="10"/>
      <c r="K7694" s="11"/>
      <c r="L7694" s="11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  <c r="AR7694" s="12"/>
      <c r="AS7694" s="12"/>
      <c r="AT7694" s="12"/>
      <c r="AU7694" s="12"/>
      <c r="AV7694" s="12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12"/>
      <c r="BG7694" s="12"/>
      <c r="BH7694" s="12"/>
      <c r="BI7694" s="12"/>
      <c r="BJ7694" s="13"/>
      <c r="BK7694" s="13"/>
      <c r="BL7694" s="13"/>
      <c r="BM7694" s="13"/>
      <c r="BN7694" s="13"/>
    </row>
    <row r="7695" spans="1:66" x14ac:dyDescent="0.25">
      <c r="A7695" s="2"/>
      <c r="D7695"/>
      <c r="E7695" s="10"/>
      <c r="F7695" s="10"/>
      <c r="G7695" s="10"/>
      <c r="H7695" s="10"/>
      <c r="I7695" s="10"/>
      <c r="J7695" s="10"/>
      <c r="K7695" s="11"/>
      <c r="L7695" s="11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  <c r="AR7695" s="12"/>
      <c r="AS7695" s="12"/>
      <c r="AT7695" s="12"/>
      <c r="AU7695" s="12"/>
      <c r="AV7695" s="12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12"/>
      <c r="BG7695" s="12"/>
      <c r="BH7695" s="12"/>
      <c r="BI7695" s="12"/>
      <c r="BJ7695" s="13"/>
      <c r="BK7695" s="13"/>
      <c r="BL7695" s="13"/>
      <c r="BM7695" s="13"/>
      <c r="BN7695" s="13"/>
    </row>
    <row r="7696" spans="1:66" x14ac:dyDescent="0.25">
      <c r="A7696" s="2"/>
      <c r="D7696"/>
      <c r="E7696" s="10"/>
      <c r="F7696" s="10"/>
      <c r="G7696" s="10"/>
      <c r="H7696" s="10"/>
      <c r="I7696" s="10"/>
      <c r="J7696" s="10"/>
      <c r="K7696" s="11"/>
      <c r="L7696" s="11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  <c r="AR7696" s="12"/>
      <c r="AS7696" s="12"/>
      <c r="AT7696" s="12"/>
      <c r="AU7696" s="12"/>
      <c r="AV7696" s="12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12"/>
      <c r="BG7696" s="12"/>
      <c r="BH7696" s="12"/>
      <c r="BI7696" s="12"/>
      <c r="BJ7696" s="13"/>
      <c r="BK7696" s="13"/>
      <c r="BL7696" s="13"/>
      <c r="BM7696" s="13"/>
      <c r="BN7696" s="13"/>
    </row>
    <row r="7697" spans="1:66" x14ac:dyDescent="0.25">
      <c r="A7697" s="2"/>
      <c r="D7697"/>
      <c r="E7697" s="10"/>
      <c r="F7697" s="10"/>
      <c r="G7697" s="10"/>
      <c r="H7697" s="10"/>
      <c r="I7697" s="10"/>
      <c r="J7697" s="10"/>
      <c r="K7697" s="11"/>
      <c r="L7697" s="11"/>
      <c r="M7697" s="12"/>
      <c r="N7697" s="12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  <c r="AR7697" s="12"/>
      <c r="AS7697" s="12"/>
      <c r="AT7697" s="12"/>
      <c r="AU7697" s="12"/>
      <c r="AV7697" s="12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12"/>
      <c r="BG7697" s="12"/>
      <c r="BH7697" s="12"/>
      <c r="BI7697" s="12"/>
      <c r="BJ7697" s="13"/>
      <c r="BK7697" s="13"/>
      <c r="BL7697" s="13"/>
      <c r="BM7697" s="13"/>
      <c r="BN7697" s="13"/>
    </row>
    <row r="7698" spans="1:66" x14ac:dyDescent="0.25">
      <c r="A7698" s="2"/>
      <c r="D7698"/>
      <c r="E7698" s="10"/>
      <c r="F7698" s="10"/>
      <c r="G7698" s="10"/>
      <c r="H7698" s="10"/>
      <c r="I7698" s="10"/>
      <c r="J7698" s="10"/>
      <c r="K7698" s="11"/>
      <c r="L7698" s="11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  <c r="AR7698" s="12"/>
      <c r="AS7698" s="12"/>
      <c r="AT7698" s="12"/>
      <c r="AU7698" s="12"/>
      <c r="AV7698" s="12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12"/>
      <c r="BG7698" s="12"/>
      <c r="BH7698" s="12"/>
      <c r="BI7698" s="12"/>
      <c r="BJ7698" s="13"/>
      <c r="BK7698" s="13"/>
      <c r="BL7698" s="13"/>
      <c r="BM7698" s="13"/>
      <c r="BN7698" s="13"/>
    </row>
    <row r="7699" spans="1:66" x14ac:dyDescent="0.25">
      <c r="A7699" s="2"/>
      <c r="D7699"/>
      <c r="E7699" s="10"/>
      <c r="F7699" s="10"/>
      <c r="G7699" s="10"/>
      <c r="H7699" s="10"/>
      <c r="I7699" s="10"/>
      <c r="J7699" s="10"/>
      <c r="K7699" s="11"/>
      <c r="L7699" s="11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  <c r="AR7699" s="12"/>
      <c r="AS7699" s="12"/>
      <c r="AT7699" s="12"/>
      <c r="AU7699" s="12"/>
      <c r="AV7699" s="12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12"/>
      <c r="BG7699" s="12"/>
      <c r="BH7699" s="12"/>
      <c r="BI7699" s="12"/>
      <c r="BJ7699" s="13"/>
      <c r="BK7699" s="13"/>
      <c r="BL7699" s="13"/>
      <c r="BM7699" s="13"/>
      <c r="BN7699" s="13"/>
    </row>
    <row r="7700" spans="1:66" x14ac:dyDescent="0.25">
      <c r="A7700" s="2"/>
      <c r="D7700"/>
      <c r="E7700" s="10"/>
      <c r="F7700" s="10"/>
      <c r="G7700" s="10"/>
      <c r="H7700" s="10"/>
      <c r="I7700" s="10"/>
      <c r="J7700" s="10"/>
      <c r="K7700" s="11"/>
      <c r="L7700" s="11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  <c r="AR7700" s="12"/>
      <c r="AS7700" s="12"/>
      <c r="AT7700" s="12"/>
      <c r="AU7700" s="12"/>
      <c r="AV7700" s="12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12"/>
      <c r="BG7700" s="12"/>
      <c r="BH7700" s="12"/>
      <c r="BI7700" s="12"/>
      <c r="BJ7700" s="13"/>
      <c r="BK7700" s="13"/>
      <c r="BL7700" s="13"/>
      <c r="BM7700" s="13"/>
      <c r="BN7700" s="13"/>
    </row>
    <row r="7701" spans="1:66" x14ac:dyDescent="0.25">
      <c r="A7701" s="2"/>
      <c r="D7701"/>
      <c r="E7701" s="10"/>
      <c r="F7701" s="10"/>
      <c r="G7701" s="10"/>
      <c r="H7701" s="10"/>
      <c r="I7701" s="10"/>
      <c r="J7701" s="10"/>
      <c r="K7701" s="11"/>
      <c r="L7701" s="11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  <c r="AR7701" s="12"/>
      <c r="AS7701" s="12"/>
      <c r="AT7701" s="12"/>
      <c r="AU7701" s="12"/>
      <c r="AV7701" s="12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12"/>
      <c r="BG7701" s="12"/>
      <c r="BH7701" s="12"/>
      <c r="BI7701" s="12"/>
      <c r="BJ7701" s="13"/>
      <c r="BK7701" s="13"/>
      <c r="BL7701" s="13"/>
      <c r="BM7701" s="13"/>
      <c r="BN7701" s="13"/>
    </row>
    <row r="7702" spans="1:66" x14ac:dyDescent="0.25">
      <c r="A7702" s="2"/>
      <c r="D7702"/>
      <c r="E7702" s="10"/>
      <c r="F7702" s="10"/>
      <c r="G7702" s="10"/>
      <c r="H7702" s="10"/>
      <c r="I7702" s="10"/>
      <c r="J7702" s="10"/>
      <c r="K7702" s="11"/>
      <c r="L7702" s="11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  <c r="AR7702" s="12"/>
      <c r="AS7702" s="12"/>
      <c r="AT7702" s="12"/>
      <c r="AU7702" s="12"/>
      <c r="AV7702" s="12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12"/>
      <c r="BG7702" s="12"/>
      <c r="BH7702" s="12"/>
      <c r="BI7702" s="12"/>
      <c r="BJ7702" s="13"/>
      <c r="BK7702" s="13"/>
      <c r="BL7702" s="13"/>
      <c r="BM7702" s="13"/>
      <c r="BN7702" s="13"/>
    </row>
    <row r="7703" spans="1:66" x14ac:dyDescent="0.25">
      <c r="A7703" s="2"/>
      <c r="D7703"/>
      <c r="E7703" s="10"/>
      <c r="F7703" s="10"/>
      <c r="G7703" s="10"/>
      <c r="H7703" s="10"/>
      <c r="I7703" s="10"/>
      <c r="J7703" s="10"/>
      <c r="K7703" s="11"/>
      <c r="L7703" s="11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  <c r="AR7703" s="12"/>
      <c r="AS7703" s="12"/>
      <c r="AT7703" s="12"/>
      <c r="AU7703" s="12"/>
      <c r="AV7703" s="12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12"/>
      <c r="BG7703" s="12"/>
      <c r="BH7703" s="12"/>
      <c r="BI7703" s="12"/>
      <c r="BJ7703" s="13"/>
      <c r="BK7703" s="13"/>
      <c r="BL7703" s="13"/>
      <c r="BM7703" s="13"/>
      <c r="BN7703" s="13"/>
    </row>
    <row r="7704" spans="1:66" x14ac:dyDescent="0.25">
      <c r="A7704" s="2"/>
      <c r="D7704"/>
      <c r="E7704" s="10"/>
      <c r="F7704" s="10"/>
      <c r="G7704" s="10"/>
      <c r="H7704" s="10"/>
      <c r="I7704" s="10"/>
      <c r="J7704" s="10"/>
      <c r="K7704" s="11"/>
      <c r="L7704" s="11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  <c r="AR7704" s="12"/>
      <c r="AS7704" s="12"/>
      <c r="AT7704" s="12"/>
      <c r="AU7704" s="12"/>
      <c r="AV7704" s="12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12"/>
      <c r="BG7704" s="12"/>
      <c r="BH7704" s="12"/>
      <c r="BI7704" s="12"/>
      <c r="BJ7704" s="13"/>
      <c r="BK7704" s="13"/>
      <c r="BL7704" s="13"/>
      <c r="BM7704" s="13"/>
      <c r="BN7704" s="13"/>
    </row>
    <row r="7705" spans="1:66" x14ac:dyDescent="0.25">
      <c r="A7705" s="2"/>
      <c r="D7705"/>
      <c r="E7705" s="10"/>
      <c r="F7705" s="10"/>
      <c r="G7705" s="10"/>
      <c r="H7705" s="10"/>
      <c r="I7705" s="10"/>
      <c r="J7705" s="10"/>
      <c r="K7705" s="11"/>
      <c r="L7705" s="11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  <c r="AR7705" s="12"/>
      <c r="AS7705" s="12"/>
      <c r="AT7705" s="12"/>
      <c r="AU7705" s="12"/>
      <c r="AV7705" s="12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12"/>
      <c r="BG7705" s="12"/>
      <c r="BH7705" s="12"/>
      <c r="BI7705" s="12"/>
      <c r="BJ7705" s="13"/>
      <c r="BK7705" s="13"/>
      <c r="BL7705" s="13"/>
      <c r="BM7705" s="13"/>
      <c r="BN7705" s="13"/>
    </row>
    <row r="7706" spans="1:66" x14ac:dyDescent="0.25">
      <c r="A7706" s="2"/>
      <c r="D7706"/>
      <c r="E7706" s="10"/>
      <c r="F7706" s="10"/>
      <c r="G7706" s="10"/>
      <c r="H7706" s="10"/>
      <c r="I7706" s="10"/>
      <c r="J7706" s="10"/>
      <c r="K7706" s="11"/>
      <c r="L7706" s="11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  <c r="AR7706" s="12"/>
      <c r="AS7706" s="12"/>
      <c r="AT7706" s="12"/>
      <c r="AU7706" s="12"/>
      <c r="AV7706" s="12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12"/>
      <c r="BG7706" s="12"/>
      <c r="BH7706" s="12"/>
      <c r="BI7706" s="12"/>
      <c r="BJ7706" s="13"/>
      <c r="BK7706" s="13"/>
      <c r="BL7706" s="13"/>
      <c r="BM7706" s="13"/>
      <c r="BN7706" s="13"/>
    </row>
    <row r="7707" spans="1:66" x14ac:dyDescent="0.25">
      <c r="A7707" s="2"/>
      <c r="D7707"/>
      <c r="E7707" s="10"/>
      <c r="F7707" s="10"/>
      <c r="G7707" s="10"/>
      <c r="H7707" s="10"/>
      <c r="I7707" s="10"/>
      <c r="J7707" s="10"/>
      <c r="K7707" s="11"/>
      <c r="L7707" s="11"/>
      <c r="M7707" s="12"/>
      <c r="N7707" s="12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  <c r="AR7707" s="12"/>
      <c r="AS7707" s="12"/>
      <c r="AT7707" s="12"/>
      <c r="AU7707" s="12"/>
      <c r="AV7707" s="12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12"/>
      <c r="BG7707" s="12"/>
      <c r="BH7707" s="12"/>
      <c r="BI7707" s="12"/>
      <c r="BJ7707" s="13"/>
      <c r="BK7707" s="13"/>
      <c r="BL7707" s="13"/>
      <c r="BM7707" s="13"/>
      <c r="BN7707" s="13"/>
    </row>
    <row r="7708" spans="1:66" x14ac:dyDescent="0.25">
      <c r="A7708" s="2"/>
      <c r="D7708"/>
      <c r="E7708" s="10"/>
      <c r="F7708" s="10"/>
      <c r="G7708" s="10"/>
      <c r="H7708" s="10"/>
      <c r="I7708" s="10"/>
      <c r="J7708" s="10"/>
      <c r="K7708" s="11"/>
      <c r="L7708" s="11"/>
      <c r="M7708" s="12"/>
      <c r="N7708" s="12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  <c r="AR7708" s="12"/>
      <c r="AS7708" s="12"/>
      <c r="AT7708" s="12"/>
      <c r="AU7708" s="12"/>
      <c r="AV7708" s="12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12"/>
      <c r="BG7708" s="12"/>
      <c r="BH7708" s="12"/>
      <c r="BI7708" s="12"/>
      <c r="BJ7708" s="13"/>
      <c r="BK7708" s="13"/>
      <c r="BL7708" s="13"/>
      <c r="BM7708" s="13"/>
      <c r="BN7708" s="13"/>
    </row>
    <row r="7709" spans="1:66" x14ac:dyDescent="0.25">
      <c r="A7709" s="2"/>
      <c r="D7709"/>
      <c r="E7709" s="10"/>
      <c r="F7709" s="10"/>
      <c r="G7709" s="10"/>
      <c r="H7709" s="10"/>
      <c r="I7709" s="10"/>
      <c r="J7709" s="10"/>
      <c r="K7709" s="11"/>
      <c r="L7709" s="11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  <c r="AR7709" s="12"/>
      <c r="AS7709" s="12"/>
      <c r="AT7709" s="12"/>
      <c r="AU7709" s="12"/>
      <c r="AV7709" s="12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12"/>
      <c r="BG7709" s="12"/>
      <c r="BH7709" s="12"/>
      <c r="BI7709" s="12"/>
      <c r="BJ7709" s="13"/>
      <c r="BK7709" s="13"/>
      <c r="BL7709" s="13"/>
      <c r="BM7709" s="13"/>
      <c r="BN7709" s="13"/>
    </row>
    <row r="7710" spans="1:66" x14ac:dyDescent="0.25">
      <c r="A7710" s="2"/>
      <c r="D7710"/>
      <c r="E7710" s="10"/>
      <c r="F7710" s="10"/>
      <c r="G7710" s="10"/>
      <c r="H7710" s="10"/>
      <c r="I7710" s="10"/>
      <c r="J7710" s="10"/>
      <c r="K7710" s="11"/>
      <c r="L7710" s="11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  <c r="AR7710" s="12"/>
      <c r="AS7710" s="12"/>
      <c r="AT7710" s="12"/>
      <c r="AU7710" s="12"/>
      <c r="AV7710" s="12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12"/>
      <c r="BG7710" s="12"/>
      <c r="BH7710" s="12"/>
      <c r="BI7710" s="12"/>
      <c r="BJ7710" s="13"/>
      <c r="BK7710" s="13"/>
      <c r="BL7710" s="13"/>
      <c r="BM7710" s="13"/>
      <c r="BN7710" s="13"/>
    </row>
    <row r="7711" spans="1:66" x14ac:dyDescent="0.25">
      <c r="A7711" s="2"/>
      <c r="D7711"/>
      <c r="E7711" s="10"/>
      <c r="F7711" s="10"/>
      <c r="G7711" s="10"/>
      <c r="H7711" s="10"/>
      <c r="I7711" s="10"/>
      <c r="J7711" s="10"/>
      <c r="K7711" s="11"/>
      <c r="L7711" s="11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  <c r="AR7711" s="12"/>
      <c r="AS7711" s="12"/>
      <c r="AT7711" s="12"/>
      <c r="AU7711" s="12"/>
      <c r="AV7711" s="12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12"/>
      <c r="BG7711" s="12"/>
      <c r="BH7711" s="12"/>
      <c r="BI7711" s="12"/>
      <c r="BJ7711" s="13"/>
      <c r="BK7711" s="13"/>
      <c r="BL7711" s="13"/>
      <c r="BM7711" s="13"/>
      <c r="BN7711" s="13"/>
    </row>
    <row r="7712" spans="1:66" x14ac:dyDescent="0.25">
      <c r="A7712" s="2"/>
      <c r="D7712"/>
      <c r="E7712" s="10"/>
      <c r="F7712" s="10"/>
      <c r="G7712" s="10"/>
      <c r="H7712" s="10"/>
      <c r="I7712" s="10"/>
      <c r="J7712" s="10"/>
      <c r="K7712" s="11"/>
      <c r="L7712" s="11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  <c r="AR7712" s="12"/>
      <c r="AS7712" s="12"/>
      <c r="AT7712" s="12"/>
      <c r="AU7712" s="12"/>
      <c r="AV7712" s="12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12"/>
      <c r="BG7712" s="12"/>
      <c r="BH7712" s="12"/>
      <c r="BI7712" s="12"/>
      <c r="BJ7712" s="13"/>
      <c r="BK7712" s="13"/>
      <c r="BL7712" s="13"/>
      <c r="BM7712" s="13"/>
      <c r="BN7712" s="13"/>
    </row>
    <row r="7713" spans="1:66" x14ac:dyDescent="0.25">
      <c r="A7713" s="2"/>
      <c r="D7713"/>
      <c r="E7713" s="10"/>
      <c r="F7713" s="10"/>
      <c r="G7713" s="10"/>
      <c r="H7713" s="10"/>
      <c r="I7713" s="10"/>
      <c r="J7713" s="10"/>
      <c r="K7713" s="11"/>
      <c r="L7713" s="11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  <c r="AR7713" s="12"/>
      <c r="AS7713" s="12"/>
      <c r="AT7713" s="12"/>
      <c r="AU7713" s="12"/>
      <c r="AV7713" s="12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12"/>
      <c r="BG7713" s="12"/>
      <c r="BH7713" s="12"/>
      <c r="BI7713" s="12"/>
      <c r="BJ7713" s="13"/>
      <c r="BK7713" s="13"/>
      <c r="BL7713" s="13"/>
      <c r="BM7713" s="13"/>
      <c r="BN7713" s="13"/>
    </row>
    <row r="7714" spans="1:66" x14ac:dyDescent="0.25">
      <c r="A7714" s="2"/>
      <c r="D7714"/>
      <c r="E7714" s="10"/>
      <c r="F7714" s="10"/>
      <c r="G7714" s="10"/>
      <c r="H7714" s="10"/>
      <c r="I7714" s="10"/>
      <c r="J7714" s="10"/>
      <c r="K7714" s="11"/>
      <c r="L7714" s="11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  <c r="AR7714" s="12"/>
      <c r="AS7714" s="12"/>
      <c r="AT7714" s="12"/>
      <c r="AU7714" s="12"/>
      <c r="AV7714" s="12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12"/>
      <c r="BG7714" s="12"/>
      <c r="BH7714" s="12"/>
      <c r="BI7714" s="12"/>
      <c r="BJ7714" s="13"/>
      <c r="BK7714" s="13"/>
      <c r="BL7714" s="13"/>
      <c r="BM7714" s="13"/>
      <c r="BN7714" s="13"/>
    </row>
    <row r="7715" spans="1:66" x14ac:dyDescent="0.25">
      <c r="A7715" s="2"/>
      <c r="D7715"/>
      <c r="E7715" s="10"/>
      <c r="F7715" s="10"/>
      <c r="G7715" s="10"/>
      <c r="H7715" s="10"/>
      <c r="I7715" s="10"/>
      <c r="J7715" s="10"/>
      <c r="K7715" s="11"/>
      <c r="L7715" s="11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  <c r="AR7715" s="12"/>
      <c r="AS7715" s="12"/>
      <c r="AT7715" s="12"/>
      <c r="AU7715" s="12"/>
      <c r="AV7715" s="12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12"/>
      <c r="BG7715" s="12"/>
      <c r="BH7715" s="12"/>
      <c r="BI7715" s="12"/>
      <c r="BJ7715" s="13"/>
      <c r="BK7715" s="13"/>
      <c r="BL7715" s="13"/>
      <c r="BM7715" s="13"/>
      <c r="BN7715" s="13"/>
    </row>
    <row r="7716" spans="1:66" x14ac:dyDescent="0.25">
      <c r="A7716" s="2"/>
      <c r="D7716"/>
      <c r="E7716" s="10"/>
      <c r="F7716" s="10"/>
      <c r="G7716" s="10"/>
      <c r="H7716" s="10"/>
      <c r="I7716" s="10"/>
      <c r="J7716" s="10"/>
      <c r="K7716" s="11"/>
      <c r="L7716" s="11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  <c r="AR7716" s="12"/>
      <c r="AS7716" s="12"/>
      <c r="AT7716" s="12"/>
      <c r="AU7716" s="12"/>
      <c r="AV7716" s="12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12"/>
      <c r="BG7716" s="12"/>
      <c r="BH7716" s="12"/>
      <c r="BI7716" s="12"/>
      <c r="BJ7716" s="13"/>
      <c r="BK7716" s="13"/>
      <c r="BL7716" s="13"/>
      <c r="BM7716" s="13"/>
      <c r="BN7716" s="13"/>
    </row>
    <row r="7717" spans="1:66" x14ac:dyDescent="0.25">
      <c r="A7717" s="2"/>
      <c r="D7717"/>
      <c r="E7717" s="10"/>
      <c r="F7717" s="10"/>
      <c r="G7717" s="10"/>
      <c r="H7717" s="10"/>
      <c r="I7717" s="10"/>
      <c r="J7717" s="10"/>
      <c r="K7717" s="11"/>
      <c r="L7717" s="11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  <c r="AR7717" s="12"/>
      <c r="AS7717" s="12"/>
      <c r="AT7717" s="12"/>
      <c r="AU7717" s="12"/>
      <c r="AV7717" s="12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12"/>
      <c r="BG7717" s="12"/>
      <c r="BH7717" s="12"/>
      <c r="BI7717" s="12"/>
      <c r="BJ7717" s="13"/>
      <c r="BK7717" s="13"/>
      <c r="BL7717" s="13"/>
      <c r="BM7717" s="13"/>
      <c r="BN7717" s="13"/>
    </row>
    <row r="7718" spans="1:66" x14ac:dyDescent="0.25">
      <c r="A7718" s="2"/>
      <c r="D7718"/>
      <c r="E7718" s="10"/>
      <c r="F7718" s="10"/>
      <c r="G7718" s="10"/>
      <c r="H7718" s="10"/>
      <c r="I7718" s="10"/>
      <c r="J7718" s="10"/>
      <c r="K7718" s="11"/>
      <c r="L7718" s="11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  <c r="AR7718" s="12"/>
      <c r="AS7718" s="12"/>
      <c r="AT7718" s="12"/>
      <c r="AU7718" s="12"/>
      <c r="AV7718" s="12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12"/>
      <c r="BG7718" s="12"/>
      <c r="BH7718" s="12"/>
      <c r="BI7718" s="12"/>
      <c r="BJ7718" s="13"/>
      <c r="BK7718" s="13"/>
      <c r="BL7718" s="13"/>
      <c r="BM7718" s="13"/>
      <c r="BN7718" s="13"/>
    </row>
    <row r="7719" spans="1:66" x14ac:dyDescent="0.25">
      <c r="A7719" s="2"/>
      <c r="D7719"/>
      <c r="E7719" s="10"/>
      <c r="F7719" s="10"/>
      <c r="G7719" s="10"/>
      <c r="H7719" s="10"/>
      <c r="I7719" s="10"/>
      <c r="J7719" s="10"/>
      <c r="K7719" s="11"/>
      <c r="L7719" s="11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  <c r="AR7719" s="12"/>
      <c r="AS7719" s="12"/>
      <c r="AT7719" s="12"/>
      <c r="AU7719" s="12"/>
      <c r="AV7719" s="12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12"/>
      <c r="BG7719" s="12"/>
      <c r="BH7719" s="12"/>
      <c r="BI7719" s="12"/>
      <c r="BJ7719" s="13"/>
      <c r="BK7719" s="13"/>
      <c r="BL7719" s="13"/>
      <c r="BM7719" s="13"/>
      <c r="BN7719" s="13"/>
    </row>
    <row r="7720" spans="1:66" x14ac:dyDescent="0.25">
      <c r="A7720" s="2"/>
      <c r="D7720"/>
      <c r="E7720" s="10"/>
      <c r="F7720" s="10"/>
      <c r="G7720" s="10"/>
      <c r="H7720" s="10"/>
      <c r="I7720" s="10"/>
      <c r="J7720" s="10"/>
      <c r="K7720" s="11"/>
      <c r="L7720" s="11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  <c r="AR7720" s="12"/>
      <c r="AS7720" s="12"/>
      <c r="AT7720" s="12"/>
      <c r="AU7720" s="12"/>
      <c r="AV7720" s="12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12"/>
      <c r="BG7720" s="12"/>
      <c r="BH7720" s="12"/>
      <c r="BI7720" s="12"/>
      <c r="BJ7720" s="13"/>
      <c r="BK7720" s="13"/>
      <c r="BL7720" s="13"/>
      <c r="BM7720" s="13"/>
      <c r="BN7720" s="13"/>
    </row>
    <row r="7721" spans="1:66" x14ac:dyDescent="0.25">
      <c r="A7721" s="2"/>
      <c r="D7721"/>
      <c r="E7721" s="10"/>
      <c r="F7721" s="10"/>
      <c r="G7721" s="10"/>
      <c r="H7721" s="10"/>
      <c r="I7721" s="10"/>
      <c r="J7721" s="10"/>
      <c r="K7721" s="11"/>
      <c r="L7721" s="11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  <c r="AR7721" s="12"/>
      <c r="AS7721" s="12"/>
      <c r="AT7721" s="12"/>
      <c r="AU7721" s="12"/>
      <c r="AV7721" s="12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12"/>
      <c r="BG7721" s="12"/>
      <c r="BH7721" s="12"/>
      <c r="BI7721" s="12"/>
      <c r="BJ7721" s="13"/>
      <c r="BK7721" s="13"/>
      <c r="BL7721" s="13"/>
      <c r="BM7721" s="13"/>
      <c r="BN7721" s="13"/>
    </row>
    <row r="7722" spans="1:66" x14ac:dyDescent="0.25">
      <c r="A7722" s="2"/>
      <c r="D7722"/>
      <c r="E7722" s="10"/>
      <c r="F7722" s="10"/>
      <c r="G7722" s="10"/>
      <c r="H7722" s="10"/>
      <c r="I7722" s="10"/>
      <c r="J7722" s="10"/>
      <c r="K7722" s="11"/>
      <c r="L7722" s="11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  <c r="AR7722" s="12"/>
      <c r="AS7722" s="12"/>
      <c r="AT7722" s="12"/>
      <c r="AU7722" s="12"/>
      <c r="AV7722" s="12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12"/>
      <c r="BG7722" s="12"/>
      <c r="BH7722" s="12"/>
      <c r="BI7722" s="12"/>
      <c r="BJ7722" s="13"/>
      <c r="BK7722" s="13"/>
      <c r="BL7722" s="13"/>
      <c r="BM7722" s="13"/>
      <c r="BN7722" s="13"/>
    </row>
    <row r="7723" spans="1:66" x14ac:dyDescent="0.25">
      <c r="A7723" s="2"/>
      <c r="D7723"/>
      <c r="E7723" s="10"/>
      <c r="F7723" s="10"/>
      <c r="G7723" s="10"/>
      <c r="H7723" s="10"/>
      <c r="I7723" s="10"/>
      <c r="J7723" s="10"/>
      <c r="K7723" s="11"/>
      <c r="L7723" s="11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  <c r="AR7723" s="12"/>
      <c r="AS7723" s="12"/>
      <c r="AT7723" s="12"/>
      <c r="AU7723" s="12"/>
      <c r="AV7723" s="12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12"/>
      <c r="BG7723" s="12"/>
      <c r="BH7723" s="12"/>
      <c r="BI7723" s="12"/>
      <c r="BJ7723" s="13"/>
      <c r="BK7723" s="13"/>
      <c r="BL7723" s="13"/>
      <c r="BM7723" s="13"/>
      <c r="BN7723" s="13"/>
    </row>
    <row r="7724" spans="1:66" x14ac:dyDescent="0.25">
      <c r="A7724" s="2"/>
      <c r="D7724"/>
      <c r="E7724" s="10"/>
      <c r="F7724" s="10"/>
      <c r="G7724" s="10"/>
      <c r="H7724" s="10"/>
      <c r="I7724" s="10"/>
      <c r="J7724" s="10"/>
      <c r="K7724" s="11"/>
      <c r="L7724" s="11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  <c r="AR7724" s="12"/>
      <c r="AS7724" s="12"/>
      <c r="AT7724" s="12"/>
      <c r="AU7724" s="12"/>
      <c r="AV7724" s="12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12"/>
      <c r="BG7724" s="12"/>
      <c r="BH7724" s="12"/>
      <c r="BI7724" s="12"/>
      <c r="BJ7724" s="13"/>
      <c r="BK7724" s="13"/>
      <c r="BL7724" s="13"/>
      <c r="BM7724" s="13"/>
      <c r="BN7724" s="13"/>
    </row>
    <row r="7725" spans="1:66" x14ac:dyDescent="0.25">
      <c r="A7725" s="2"/>
      <c r="D7725"/>
      <c r="E7725" s="10"/>
      <c r="F7725" s="10"/>
      <c r="G7725" s="10"/>
      <c r="H7725" s="10"/>
      <c r="I7725" s="10"/>
      <c r="J7725" s="10"/>
      <c r="K7725" s="11"/>
      <c r="L7725" s="11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  <c r="AR7725" s="12"/>
      <c r="AS7725" s="12"/>
      <c r="AT7725" s="12"/>
      <c r="AU7725" s="12"/>
      <c r="AV7725" s="12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12"/>
      <c r="BG7725" s="12"/>
      <c r="BH7725" s="12"/>
      <c r="BI7725" s="12"/>
      <c r="BJ7725" s="13"/>
      <c r="BK7725" s="13"/>
      <c r="BL7725" s="13"/>
      <c r="BM7725" s="13"/>
      <c r="BN7725" s="13"/>
    </row>
    <row r="7726" spans="1:66" x14ac:dyDescent="0.25">
      <c r="A7726" s="2"/>
      <c r="D7726"/>
      <c r="E7726" s="10"/>
      <c r="F7726" s="10"/>
      <c r="G7726" s="10"/>
      <c r="H7726" s="10"/>
      <c r="I7726" s="10"/>
      <c r="J7726" s="10"/>
      <c r="K7726" s="11"/>
      <c r="L7726" s="11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  <c r="AR7726" s="12"/>
      <c r="AS7726" s="12"/>
      <c r="AT7726" s="12"/>
      <c r="AU7726" s="12"/>
      <c r="AV7726" s="12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12"/>
      <c r="BG7726" s="12"/>
      <c r="BH7726" s="12"/>
      <c r="BI7726" s="12"/>
      <c r="BJ7726" s="13"/>
      <c r="BK7726" s="13"/>
      <c r="BL7726" s="13"/>
      <c r="BM7726" s="13"/>
      <c r="BN7726" s="13"/>
    </row>
    <row r="7727" spans="1:66" x14ac:dyDescent="0.25">
      <c r="A7727" s="2"/>
      <c r="D7727"/>
      <c r="E7727" s="10"/>
      <c r="F7727" s="10"/>
      <c r="G7727" s="10"/>
      <c r="H7727" s="10"/>
      <c r="I7727" s="10"/>
      <c r="J7727" s="10"/>
      <c r="K7727" s="11"/>
      <c r="L7727" s="11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  <c r="AR7727" s="12"/>
      <c r="AS7727" s="12"/>
      <c r="AT7727" s="12"/>
      <c r="AU7727" s="12"/>
      <c r="AV7727" s="12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12"/>
      <c r="BG7727" s="12"/>
      <c r="BH7727" s="12"/>
      <c r="BI7727" s="12"/>
      <c r="BJ7727" s="13"/>
      <c r="BK7727" s="13"/>
      <c r="BL7727" s="13"/>
      <c r="BM7727" s="13"/>
      <c r="BN7727" s="13"/>
    </row>
    <row r="7728" spans="1:66" x14ac:dyDescent="0.25">
      <c r="A7728" s="2"/>
      <c r="D7728"/>
      <c r="E7728" s="10"/>
      <c r="F7728" s="10"/>
      <c r="G7728" s="10"/>
      <c r="H7728" s="10"/>
      <c r="I7728" s="10"/>
      <c r="J7728" s="10"/>
      <c r="K7728" s="11"/>
      <c r="L7728" s="11"/>
      <c r="M7728" s="12"/>
      <c r="N7728" s="12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  <c r="AR7728" s="12"/>
      <c r="AS7728" s="12"/>
      <c r="AT7728" s="12"/>
      <c r="AU7728" s="12"/>
      <c r="AV7728" s="12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12"/>
      <c r="BG7728" s="12"/>
      <c r="BH7728" s="12"/>
      <c r="BI7728" s="12"/>
      <c r="BJ7728" s="13"/>
      <c r="BK7728" s="13"/>
      <c r="BL7728" s="13"/>
      <c r="BM7728" s="13"/>
      <c r="BN7728" s="13"/>
    </row>
    <row r="7729" spans="1:66" x14ac:dyDescent="0.25">
      <c r="A7729" s="2"/>
      <c r="D7729"/>
      <c r="E7729" s="10"/>
      <c r="F7729" s="10"/>
      <c r="G7729" s="10"/>
      <c r="H7729" s="10"/>
      <c r="I7729" s="10"/>
      <c r="J7729" s="10"/>
      <c r="K7729" s="11"/>
      <c r="L7729" s="11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  <c r="AR7729" s="12"/>
      <c r="AS7729" s="12"/>
      <c r="AT7729" s="12"/>
      <c r="AU7729" s="12"/>
      <c r="AV7729" s="12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12"/>
      <c r="BG7729" s="12"/>
      <c r="BH7729" s="12"/>
      <c r="BI7729" s="12"/>
      <c r="BJ7729" s="13"/>
      <c r="BK7729" s="13"/>
      <c r="BL7729" s="13"/>
      <c r="BM7729" s="13"/>
      <c r="BN7729" s="13"/>
    </row>
    <row r="7730" spans="1:66" x14ac:dyDescent="0.25">
      <c r="A7730" s="2"/>
      <c r="D7730"/>
      <c r="E7730" s="10"/>
      <c r="F7730" s="10"/>
      <c r="G7730" s="10"/>
      <c r="H7730" s="10"/>
      <c r="I7730" s="10"/>
      <c r="J7730" s="10"/>
      <c r="K7730" s="11"/>
      <c r="L7730" s="11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  <c r="AR7730" s="12"/>
      <c r="AS7730" s="12"/>
      <c r="AT7730" s="12"/>
      <c r="AU7730" s="12"/>
      <c r="AV7730" s="12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12"/>
      <c r="BG7730" s="12"/>
      <c r="BH7730" s="12"/>
      <c r="BI7730" s="12"/>
      <c r="BJ7730" s="13"/>
      <c r="BK7730" s="13"/>
      <c r="BL7730" s="13"/>
      <c r="BM7730" s="13"/>
      <c r="BN7730" s="13"/>
    </row>
    <row r="7731" spans="1:66" x14ac:dyDescent="0.25">
      <c r="A7731" s="2"/>
      <c r="D7731"/>
      <c r="E7731" s="10"/>
      <c r="F7731" s="10"/>
      <c r="G7731" s="10"/>
      <c r="H7731" s="10"/>
      <c r="I7731" s="10"/>
      <c r="J7731" s="10"/>
      <c r="K7731" s="11"/>
      <c r="L7731" s="11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  <c r="AR7731" s="12"/>
      <c r="AS7731" s="12"/>
      <c r="AT7731" s="12"/>
      <c r="AU7731" s="12"/>
      <c r="AV7731" s="12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12"/>
      <c r="BG7731" s="12"/>
      <c r="BH7731" s="12"/>
      <c r="BI7731" s="12"/>
      <c r="BJ7731" s="13"/>
      <c r="BK7731" s="13"/>
      <c r="BL7731" s="13"/>
      <c r="BM7731" s="13"/>
      <c r="BN7731" s="13"/>
    </row>
    <row r="7732" spans="1:66" x14ac:dyDescent="0.25">
      <c r="A7732" s="2"/>
      <c r="D7732"/>
      <c r="E7732" s="10"/>
      <c r="F7732" s="10"/>
      <c r="G7732" s="10"/>
      <c r="H7732" s="10"/>
      <c r="I7732" s="10"/>
      <c r="J7732" s="10"/>
      <c r="K7732" s="11"/>
      <c r="L7732" s="11"/>
      <c r="M7732" s="12"/>
      <c r="N7732" s="12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  <c r="AR7732" s="12"/>
      <c r="AS7732" s="12"/>
      <c r="AT7732" s="12"/>
      <c r="AU7732" s="12"/>
      <c r="AV7732" s="12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12"/>
      <c r="BG7732" s="12"/>
      <c r="BH7732" s="12"/>
      <c r="BI7732" s="12"/>
      <c r="BJ7732" s="13"/>
      <c r="BK7732" s="13"/>
      <c r="BL7732" s="13"/>
      <c r="BM7732" s="13"/>
      <c r="BN7732" s="13"/>
    </row>
    <row r="7733" spans="1:66" x14ac:dyDescent="0.25">
      <c r="A7733" s="2"/>
      <c r="D7733"/>
      <c r="E7733" s="10"/>
      <c r="F7733" s="10"/>
      <c r="G7733" s="10"/>
      <c r="H7733" s="10"/>
      <c r="I7733" s="10"/>
      <c r="J7733" s="10"/>
      <c r="K7733" s="11"/>
      <c r="L7733" s="11"/>
      <c r="M7733" s="12"/>
      <c r="N7733" s="12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  <c r="AR7733" s="12"/>
      <c r="AS7733" s="12"/>
      <c r="AT7733" s="12"/>
      <c r="AU7733" s="12"/>
      <c r="AV7733" s="12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12"/>
      <c r="BG7733" s="12"/>
      <c r="BH7733" s="12"/>
      <c r="BI7733" s="12"/>
      <c r="BJ7733" s="13"/>
      <c r="BK7733" s="13"/>
      <c r="BL7733" s="13"/>
      <c r="BM7733" s="13"/>
      <c r="BN7733" s="13"/>
    </row>
    <row r="7734" spans="1:66" x14ac:dyDescent="0.25">
      <c r="A7734" s="2"/>
      <c r="D7734"/>
      <c r="E7734" s="10"/>
      <c r="F7734" s="10"/>
      <c r="G7734" s="10"/>
      <c r="H7734" s="10"/>
      <c r="I7734" s="10"/>
      <c r="J7734" s="10"/>
      <c r="K7734" s="11"/>
      <c r="L7734" s="11"/>
      <c r="M7734" s="12"/>
      <c r="N7734" s="12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  <c r="AR7734" s="12"/>
      <c r="AS7734" s="12"/>
      <c r="AT7734" s="12"/>
      <c r="AU7734" s="12"/>
      <c r="AV7734" s="12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12"/>
      <c r="BG7734" s="12"/>
      <c r="BH7734" s="12"/>
      <c r="BI7734" s="12"/>
      <c r="BJ7734" s="13"/>
      <c r="BK7734" s="13"/>
      <c r="BL7734" s="13"/>
      <c r="BM7734" s="13"/>
      <c r="BN7734" s="13"/>
    </row>
    <row r="7735" spans="1:66" x14ac:dyDescent="0.25">
      <c r="A7735" s="2"/>
      <c r="D7735"/>
      <c r="E7735" s="10"/>
      <c r="F7735" s="10"/>
      <c r="G7735" s="10"/>
      <c r="H7735" s="10"/>
      <c r="I7735" s="10"/>
      <c r="J7735" s="10"/>
      <c r="K7735" s="11"/>
      <c r="L7735" s="11"/>
      <c r="M7735" s="12"/>
      <c r="N7735" s="12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  <c r="AR7735" s="12"/>
      <c r="AS7735" s="12"/>
      <c r="AT7735" s="12"/>
      <c r="AU7735" s="12"/>
      <c r="AV7735" s="12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12"/>
      <c r="BG7735" s="12"/>
      <c r="BH7735" s="12"/>
      <c r="BI7735" s="12"/>
      <c r="BJ7735" s="13"/>
      <c r="BK7735" s="13"/>
      <c r="BL7735" s="13"/>
      <c r="BM7735" s="13"/>
      <c r="BN7735" s="13"/>
    </row>
    <row r="7736" spans="1:66" x14ac:dyDescent="0.25">
      <c r="A7736" s="2"/>
      <c r="D7736"/>
      <c r="E7736" s="10"/>
      <c r="F7736" s="10"/>
      <c r="G7736" s="10"/>
      <c r="H7736" s="10"/>
      <c r="I7736" s="10"/>
      <c r="J7736" s="10"/>
      <c r="K7736" s="11"/>
      <c r="L7736" s="11"/>
      <c r="M7736" s="12"/>
      <c r="N7736" s="12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  <c r="AR7736" s="12"/>
      <c r="AS7736" s="12"/>
      <c r="AT7736" s="12"/>
      <c r="AU7736" s="12"/>
      <c r="AV7736" s="12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12"/>
      <c r="BG7736" s="12"/>
      <c r="BH7736" s="12"/>
      <c r="BI7736" s="12"/>
      <c r="BJ7736" s="13"/>
      <c r="BK7736" s="13"/>
      <c r="BL7736" s="13"/>
      <c r="BM7736" s="13"/>
      <c r="BN7736" s="13"/>
    </row>
    <row r="7737" spans="1:66" x14ac:dyDescent="0.25">
      <c r="A7737" s="2"/>
      <c r="D7737"/>
      <c r="E7737" s="10"/>
      <c r="F7737" s="10"/>
      <c r="G7737" s="10"/>
      <c r="H7737" s="10"/>
      <c r="I7737" s="10"/>
      <c r="J7737" s="10"/>
      <c r="K7737" s="11"/>
      <c r="L7737" s="11"/>
      <c r="M7737" s="12"/>
      <c r="N7737" s="12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  <c r="AR7737" s="12"/>
      <c r="AS7737" s="12"/>
      <c r="AT7737" s="12"/>
      <c r="AU7737" s="12"/>
      <c r="AV7737" s="12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12"/>
      <c r="BG7737" s="12"/>
      <c r="BH7737" s="12"/>
      <c r="BI7737" s="12"/>
      <c r="BJ7737" s="13"/>
      <c r="BK7737" s="13"/>
      <c r="BL7737" s="13"/>
      <c r="BM7737" s="13"/>
      <c r="BN7737" s="13"/>
    </row>
    <row r="7738" spans="1:66" x14ac:dyDescent="0.25">
      <c r="A7738" s="2"/>
      <c r="D7738"/>
      <c r="E7738" s="10"/>
      <c r="F7738" s="10"/>
      <c r="G7738" s="10"/>
      <c r="H7738" s="10"/>
      <c r="I7738" s="10"/>
      <c r="J7738" s="10"/>
      <c r="K7738" s="11"/>
      <c r="L7738" s="11"/>
      <c r="M7738" s="12"/>
      <c r="N7738" s="12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  <c r="AR7738" s="12"/>
      <c r="AS7738" s="12"/>
      <c r="AT7738" s="12"/>
      <c r="AU7738" s="12"/>
      <c r="AV7738" s="12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12"/>
      <c r="BG7738" s="12"/>
      <c r="BH7738" s="12"/>
      <c r="BI7738" s="12"/>
      <c r="BJ7738" s="13"/>
      <c r="BK7738" s="13"/>
      <c r="BL7738" s="13"/>
      <c r="BM7738" s="13"/>
      <c r="BN7738" s="13"/>
    </row>
    <row r="7739" spans="1:66" x14ac:dyDescent="0.25">
      <c r="A7739" s="2"/>
      <c r="D7739"/>
      <c r="E7739" s="10"/>
      <c r="F7739" s="10"/>
      <c r="G7739" s="10"/>
      <c r="H7739" s="10"/>
      <c r="I7739" s="10"/>
      <c r="J7739" s="10"/>
      <c r="K7739" s="11"/>
      <c r="L7739" s="11"/>
      <c r="M7739" s="12"/>
      <c r="N7739" s="12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  <c r="AR7739" s="12"/>
      <c r="AS7739" s="12"/>
      <c r="AT7739" s="12"/>
      <c r="AU7739" s="12"/>
      <c r="AV7739" s="12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12"/>
      <c r="BG7739" s="12"/>
      <c r="BH7739" s="12"/>
      <c r="BI7739" s="12"/>
      <c r="BJ7739" s="13"/>
      <c r="BK7739" s="13"/>
      <c r="BL7739" s="13"/>
      <c r="BM7739" s="13"/>
      <c r="BN7739" s="13"/>
    </row>
    <row r="7740" spans="1:66" x14ac:dyDescent="0.25">
      <c r="A7740" s="2"/>
      <c r="D7740"/>
      <c r="E7740" s="10"/>
      <c r="F7740" s="10"/>
      <c r="G7740" s="10"/>
      <c r="H7740" s="10"/>
      <c r="I7740" s="10"/>
      <c r="J7740" s="10"/>
      <c r="K7740" s="11"/>
      <c r="L7740" s="11"/>
      <c r="M7740" s="12"/>
      <c r="N7740" s="12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  <c r="AR7740" s="12"/>
      <c r="AS7740" s="12"/>
      <c r="AT7740" s="12"/>
      <c r="AU7740" s="12"/>
      <c r="AV7740" s="12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12"/>
      <c r="BG7740" s="12"/>
      <c r="BH7740" s="12"/>
      <c r="BI7740" s="12"/>
      <c r="BJ7740" s="13"/>
      <c r="BK7740" s="13"/>
      <c r="BL7740" s="13"/>
      <c r="BM7740" s="13"/>
      <c r="BN7740" s="13"/>
    </row>
    <row r="7741" spans="1:66" x14ac:dyDescent="0.25">
      <c r="A7741" s="2"/>
      <c r="D7741"/>
      <c r="E7741" s="10"/>
      <c r="F7741" s="10"/>
      <c r="G7741" s="10"/>
      <c r="H7741" s="10"/>
      <c r="I7741" s="10"/>
      <c r="J7741" s="10"/>
      <c r="K7741" s="11"/>
      <c r="L7741" s="11"/>
      <c r="M7741" s="12"/>
      <c r="N7741" s="12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  <c r="AR7741" s="12"/>
      <c r="AS7741" s="12"/>
      <c r="AT7741" s="12"/>
      <c r="AU7741" s="12"/>
      <c r="AV7741" s="12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12"/>
      <c r="BG7741" s="12"/>
      <c r="BH7741" s="12"/>
      <c r="BI7741" s="12"/>
      <c r="BJ7741" s="13"/>
      <c r="BK7741" s="13"/>
      <c r="BL7741" s="13"/>
      <c r="BM7741" s="13"/>
      <c r="BN7741" s="13"/>
    </row>
    <row r="7742" spans="1:66" x14ac:dyDescent="0.25">
      <c r="A7742" s="2"/>
      <c r="D7742"/>
      <c r="E7742" s="10"/>
      <c r="F7742" s="10"/>
      <c r="G7742" s="10"/>
      <c r="H7742" s="10"/>
      <c r="I7742" s="10"/>
      <c r="J7742" s="10"/>
      <c r="K7742" s="11"/>
      <c r="L7742" s="11"/>
      <c r="M7742" s="12"/>
      <c r="N7742" s="12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  <c r="AR7742" s="12"/>
      <c r="AS7742" s="12"/>
      <c r="AT7742" s="12"/>
      <c r="AU7742" s="12"/>
      <c r="AV7742" s="12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12"/>
      <c r="BG7742" s="12"/>
      <c r="BH7742" s="12"/>
      <c r="BI7742" s="12"/>
      <c r="BJ7742" s="13"/>
      <c r="BK7742" s="13"/>
      <c r="BL7742" s="13"/>
      <c r="BM7742" s="13"/>
      <c r="BN7742" s="13"/>
    </row>
    <row r="7743" spans="1:66" x14ac:dyDescent="0.25">
      <c r="A7743" s="2"/>
      <c r="D7743"/>
      <c r="E7743" s="10"/>
      <c r="F7743" s="10"/>
      <c r="G7743" s="10"/>
      <c r="H7743" s="10"/>
      <c r="I7743" s="10"/>
      <c r="J7743" s="10"/>
      <c r="K7743" s="11"/>
      <c r="L7743" s="11"/>
      <c r="M7743" s="12"/>
      <c r="N7743" s="12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  <c r="AR7743" s="12"/>
      <c r="AS7743" s="12"/>
      <c r="AT7743" s="12"/>
      <c r="AU7743" s="12"/>
      <c r="AV7743" s="12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12"/>
      <c r="BG7743" s="12"/>
      <c r="BH7743" s="12"/>
      <c r="BI7743" s="12"/>
      <c r="BJ7743" s="13"/>
      <c r="BK7743" s="13"/>
      <c r="BL7743" s="13"/>
      <c r="BM7743" s="13"/>
      <c r="BN7743" s="13"/>
    </row>
    <row r="7744" spans="1:66" x14ac:dyDescent="0.25">
      <c r="A7744" s="2"/>
      <c r="D7744"/>
      <c r="E7744" s="10"/>
      <c r="F7744" s="10"/>
      <c r="G7744" s="10"/>
      <c r="H7744" s="10"/>
      <c r="I7744" s="10"/>
      <c r="J7744" s="10"/>
      <c r="K7744" s="11"/>
      <c r="L7744" s="11"/>
      <c r="M7744" s="12"/>
      <c r="N7744" s="12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  <c r="AR7744" s="12"/>
      <c r="AS7744" s="12"/>
      <c r="AT7744" s="12"/>
      <c r="AU7744" s="12"/>
      <c r="AV7744" s="12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12"/>
      <c r="BG7744" s="12"/>
      <c r="BH7744" s="12"/>
      <c r="BI7744" s="12"/>
      <c r="BJ7744" s="13"/>
      <c r="BK7744" s="13"/>
      <c r="BL7744" s="13"/>
      <c r="BM7744" s="13"/>
      <c r="BN7744" s="13"/>
    </row>
    <row r="7745" spans="1:66" x14ac:dyDescent="0.25">
      <c r="A7745" s="2"/>
      <c r="D7745"/>
      <c r="E7745" s="10"/>
      <c r="F7745" s="10"/>
      <c r="G7745" s="10"/>
      <c r="H7745" s="10"/>
      <c r="I7745" s="10"/>
      <c r="J7745" s="10"/>
      <c r="K7745" s="11"/>
      <c r="L7745" s="11"/>
      <c r="M7745" s="12"/>
      <c r="N7745" s="12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  <c r="AR7745" s="12"/>
      <c r="AS7745" s="12"/>
      <c r="AT7745" s="12"/>
      <c r="AU7745" s="12"/>
      <c r="AV7745" s="12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12"/>
      <c r="BG7745" s="12"/>
      <c r="BH7745" s="12"/>
      <c r="BI7745" s="12"/>
      <c r="BJ7745" s="13"/>
      <c r="BK7745" s="13"/>
      <c r="BL7745" s="13"/>
      <c r="BM7745" s="13"/>
      <c r="BN7745" s="13"/>
    </row>
    <row r="7746" spans="1:66" x14ac:dyDescent="0.25">
      <c r="A7746" s="2"/>
      <c r="D7746"/>
      <c r="E7746" s="10"/>
      <c r="F7746" s="10"/>
      <c r="G7746" s="10"/>
      <c r="H7746" s="10"/>
      <c r="I7746" s="10"/>
      <c r="J7746" s="10"/>
      <c r="K7746" s="11"/>
      <c r="L7746" s="11"/>
      <c r="M7746" s="12"/>
      <c r="N7746" s="12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  <c r="AR7746" s="12"/>
      <c r="AS7746" s="12"/>
      <c r="AT7746" s="12"/>
      <c r="AU7746" s="12"/>
      <c r="AV7746" s="12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12"/>
      <c r="BG7746" s="12"/>
      <c r="BH7746" s="12"/>
      <c r="BI7746" s="12"/>
      <c r="BJ7746" s="13"/>
      <c r="BK7746" s="13"/>
      <c r="BL7746" s="13"/>
      <c r="BM7746" s="13"/>
      <c r="BN7746" s="13"/>
    </row>
    <row r="7747" spans="1:66" x14ac:dyDescent="0.25">
      <c r="A7747" s="2"/>
      <c r="D7747"/>
      <c r="E7747" s="10"/>
      <c r="F7747" s="10"/>
      <c r="G7747" s="10"/>
      <c r="H7747" s="10"/>
      <c r="I7747" s="10"/>
      <c r="J7747" s="10"/>
      <c r="K7747" s="11"/>
      <c r="L7747" s="11"/>
      <c r="M7747" s="12"/>
      <c r="N7747" s="12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  <c r="AR7747" s="12"/>
      <c r="AS7747" s="12"/>
      <c r="AT7747" s="12"/>
      <c r="AU7747" s="12"/>
      <c r="AV7747" s="12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12"/>
      <c r="BG7747" s="12"/>
      <c r="BH7747" s="12"/>
      <c r="BI7747" s="12"/>
      <c r="BJ7747" s="13"/>
      <c r="BK7747" s="13"/>
      <c r="BL7747" s="13"/>
      <c r="BM7747" s="13"/>
      <c r="BN7747" s="13"/>
    </row>
    <row r="7748" spans="1:66" x14ac:dyDescent="0.25">
      <c r="A7748" s="2"/>
      <c r="D7748"/>
      <c r="E7748" s="10"/>
      <c r="F7748" s="10"/>
      <c r="G7748" s="10"/>
      <c r="H7748" s="10"/>
      <c r="I7748" s="10"/>
      <c r="J7748" s="10"/>
      <c r="K7748" s="11"/>
      <c r="L7748" s="11"/>
      <c r="M7748" s="12"/>
      <c r="N7748" s="12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  <c r="AR7748" s="12"/>
      <c r="AS7748" s="12"/>
      <c r="AT7748" s="12"/>
      <c r="AU7748" s="12"/>
      <c r="AV7748" s="12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12"/>
      <c r="BG7748" s="12"/>
      <c r="BH7748" s="12"/>
      <c r="BI7748" s="12"/>
      <c r="BJ7748" s="13"/>
      <c r="BK7748" s="13"/>
      <c r="BL7748" s="13"/>
      <c r="BM7748" s="13"/>
      <c r="BN7748" s="13"/>
    </row>
    <row r="7749" spans="1:66" x14ac:dyDescent="0.25">
      <c r="A7749" s="2"/>
      <c r="D7749"/>
      <c r="E7749" s="10"/>
      <c r="F7749" s="10"/>
      <c r="G7749" s="10"/>
      <c r="H7749" s="10"/>
      <c r="I7749" s="10"/>
      <c r="J7749" s="10"/>
      <c r="K7749" s="11"/>
      <c r="L7749" s="11"/>
      <c r="M7749" s="12"/>
      <c r="N7749" s="12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  <c r="AR7749" s="12"/>
      <c r="AS7749" s="12"/>
      <c r="AT7749" s="12"/>
      <c r="AU7749" s="12"/>
      <c r="AV7749" s="12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12"/>
      <c r="BG7749" s="12"/>
      <c r="BH7749" s="12"/>
      <c r="BI7749" s="12"/>
      <c r="BJ7749" s="13"/>
      <c r="BK7749" s="13"/>
      <c r="BL7749" s="13"/>
      <c r="BM7749" s="13"/>
      <c r="BN7749" s="13"/>
    </row>
    <row r="7750" spans="1:66" x14ac:dyDescent="0.25">
      <c r="A7750" s="2"/>
      <c r="D7750"/>
      <c r="E7750" s="10"/>
      <c r="F7750" s="10"/>
      <c r="G7750" s="10"/>
      <c r="H7750" s="10"/>
      <c r="I7750" s="10"/>
      <c r="J7750" s="10"/>
      <c r="K7750" s="11"/>
      <c r="L7750" s="11"/>
      <c r="M7750" s="12"/>
      <c r="N7750" s="12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  <c r="AR7750" s="12"/>
      <c r="AS7750" s="12"/>
      <c r="AT7750" s="12"/>
      <c r="AU7750" s="12"/>
      <c r="AV7750" s="12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12"/>
      <c r="BG7750" s="12"/>
      <c r="BH7750" s="12"/>
      <c r="BI7750" s="12"/>
      <c r="BJ7750" s="13"/>
      <c r="BK7750" s="13"/>
      <c r="BL7750" s="13"/>
      <c r="BM7750" s="13"/>
      <c r="BN7750" s="13"/>
    </row>
    <row r="7751" spans="1:66" x14ac:dyDescent="0.25">
      <c r="A7751" s="2"/>
      <c r="D7751"/>
      <c r="E7751" s="10"/>
      <c r="F7751" s="10"/>
      <c r="G7751" s="10"/>
      <c r="H7751" s="10"/>
      <c r="I7751" s="10"/>
      <c r="J7751" s="10"/>
      <c r="K7751" s="11"/>
      <c r="L7751" s="11"/>
      <c r="M7751" s="12"/>
      <c r="N7751" s="12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  <c r="AR7751" s="12"/>
      <c r="AS7751" s="12"/>
      <c r="AT7751" s="12"/>
      <c r="AU7751" s="12"/>
      <c r="AV7751" s="12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12"/>
      <c r="BG7751" s="12"/>
      <c r="BH7751" s="12"/>
      <c r="BI7751" s="12"/>
      <c r="BJ7751" s="13"/>
      <c r="BK7751" s="13"/>
      <c r="BL7751" s="13"/>
      <c r="BM7751" s="13"/>
      <c r="BN7751" s="13"/>
    </row>
    <row r="7752" spans="1:66" x14ac:dyDescent="0.25">
      <c r="A7752" s="2"/>
      <c r="D7752"/>
      <c r="E7752" s="10"/>
      <c r="F7752" s="10"/>
      <c r="G7752" s="10"/>
      <c r="H7752" s="10"/>
      <c r="I7752" s="10"/>
      <c r="J7752" s="10"/>
      <c r="K7752" s="11"/>
      <c r="L7752" s="11"/>
      <c r="M7752" s="12"/>
      <c r="N7752" s="12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  <c r="AR7752" s="12"/>
      <c r="AS7752" s="12"/>
      <c r="AT7752" s="12"/>
      <c r="AU7752" s="12"/>
      <c r="AV7752" s="12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12"/>
      <c r="BG7752" s="12"/>
      <c r="BH7752" s="12"/>
      <c r="BI7752" s="12"/>
      <c r="BJ7752" s="13"/>
      <c r="BK7752" s="13"/>
      <c r="BL7752" s="13"/>
      <c r="BM7752" s="13"/>
      <c r="BN7752" s="13"/>
    </row>
    <row r="7753" spans="1:66" x14ac:dyDescent="0.25">
      <c r="A7753" s="2"/>
      <c r="D7753"/>
      <c r="E7753" s="10"/>
      <c r="F7753" s="10"/>
      <c r="G7753" s="10"/>
      <c r="H7753" s="10"/>
      <c r="I7753" s="10"/>
      <c r="J7753" s="10"/>
      <c r="K7753" s="11"/>
      <c r="L7753" s="11"/>
      <c r="M7753" s="12"/>
      <c r="N7753" s="12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  <c r="AR7753" s="12"/>
      <c r="AS7753" s="12"/>
      <c r="AT7753" s="12"/>
      <c r="AU7753" s="12"/>
      <c r="AV7753" s="12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12"/>
      <c r="BG7753" s="12"/>
      <c r="BH7753" s="12"/>
      <c r="BI7753" s="12"/>
      <c r="BJ7753" s="13"/>
      <c r="BK7753" s="13"/>
      <c r="BL7753" s="13"/>
      <c r="BM7753" s="13"/>
      <c r="BN7753" s="13"/>
    </row>
    <row r="7754" spans="1:66" x14ac:dyDescent="0.25">
      <c r="A7754" s="2"/>
      <c r="D7754"/>
      <c r="E7754" s="10"/>
      <c r="F7754" s="10"/>
      <c r="G7754" s="10"/>
      <c r="H7754" s="10"/>
      <c r="I7754" s="10"/>
      <c r="J7754" s="10"/>
      <c r="K7754" s="11"/>
      <c r="L7754" s="11"/>
      <c r="M7754" s="12"/>
      <c r="N7754" s="12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  <c r="AR7754" s="12"/>
      <c r="AS7754" s="12"/>
      <c r="AT7754" s="12"/>
      <c r="AU7754" s="12"/>
      <c r="AV7754" s="12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12"/>
      <c r="BG7754" s="12"/>
      <c r="BH7754" s="12"/>
      <c r="BI7754" s="12"/>
      <c r="BJ7754" s="13"/>
      <c r="BK7754" s="13"/>
      <c r="BL7754" s="13"/>
      <c r="BM7754" s="13"/>
      <c r="BN7754" s="13"/>
    </row>
    <row r="7755" spans="1:66" x14ac:dyDescent="0.25">
      <c r="A7755" s="2"/>
      <c r="D7755"/>
      <c r="E7755" s="10"/>
      <c r="F7755" s="10"/>
      <c r="G7755" s="10"/>
      <c r="H7755" s="10"/>
      <c r="I7755" s="10"/>
      <c r="J7755" s="10"/>
      <c r="K7755" s="11"/>
      <c r="L7755" s="11"/>
      <c r="M7755" s="12"/>
      <c r="N7755" s="12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  <c r="AR7755" s="12"/>
      <c r="AS7755" s="12"/>
      <c r="AT7755" s="12"/>
      <c r="AU7755" s="12"/>
      <c r="AV7755" s="12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12"/>
      <c r="BG7755" s="12"/>
      <c r="BH7755" s="12"/>
      <c r="BI7755" s="12"/>
      <c r="BJ7755" s="13"/>
      <c r="BK7755" s="13"/>
      <c r="BL7755" s="13"/>
      <c r="BM7755" s="13"/>
      <c r="BN7755" s="13"/>
    </row>
    <row r="7756" spans="1:66" x14ac:dyDescent="0.25">
      <c r="A7756" s="2"/>
      <c r="D7756"/>
      <c r="E7756" s="10"/>
      <c r="F7756" s="10"/>
      <c r="G7756" s="10"/>
      <c r="H7756" s="10"/>
      <c r="I7756" s="10"/>
      <c r="J7756" s="10"/>
      <c r="K7756" s="11"/>
      <c r="L7756" s="11"/>
      <c r="M7756" s="12"/>
      <c r="N7756" s="12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  <c r="AR7756" s="12"/>
      <c r="AS7756" s="12"/>
      <c r="AT7756" s="12"/>
      <c r="AU7756" s="12"/>
      <c r="AV7756" s="12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12"/>
      <c r="BG7756" s="12"/>
      <c r="BH7756" s="12"/>
      <c r="BI7756" s="12"/>
      <c r="BJ7756" s="13"/>
      <c r="BK7756" s="13"/>
      <c r="BL7756" s="13"/>
      <c r="BM7756" s="13"/>
      <c r="BN7756" s="13"/>
    </row>
    <row r="7757" spans="1:66" x14ac:dyDescent="0.25">
      <c r="A7757" s="2"/>
      <c r="D7757"/>
      <c r="E7757" s="10"/>
      <c r="F7757" s="10"/>
      <c r="G7757" s="10"/>
      <c r="H7757" s="10"/>
      <c r="I7757" s="10"/>
      <c r="J7757" s="10"/>
      <c r="K7757" s="11"/>
      <c r="L7757" s="11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  <c r="AR7757" s="12"/>
      <c r="AS7757" s="12"/>
      <c r="AT7757" s="12"/>
      <c r="AU7757" s="12"/>
      <c r="AV7757" s="12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12"/>
      <c r="BG7757" s="12"/>
      <c r="BH7757" s="12"/>
      <c r="BI7757" s="12"/>
      <c r="BJ7757" s="13"/>
      <c r="BK7757" s="13"/>
      <c r="BL7757" s="13"/>
      <c r="BM7757" s="13"/>
      <c r="BN7757" s="13"/>
    </row>
    <row r="7758" spans="1:66" x14ac:dyDescent="0.25">
      <c r="A7758" s="2"/>
      <c r="D7758"/>
      <c r="E7758" s="10"/>
      <c r="F7758" s="10"/>
      <c r="G7758" s="10"/>
      <c r="H7758" s="10"/>
      <c r="I7758" s="10"/>
      <c r="J7758" s="10"/>
      <c r="K7758" s="11"/>
      <c r="L7758" s="11"/>
      <c r="M7758" s="12"/>
      <c r="N7758" s="12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  <c r="AR7758" s="12"/>
      <c r="AS7758" s="12"/>
      <c r="AT7758" s="12"/>
      <c r="AU7758" s="12"/>
      <c r="AV7758" s="12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12"/>
      <c r="BG7758" s="12"/>
      <c r="BH7758" s="12"/>
      <c r="BI7758" s="12"/>
      <c r="BJ7758" s="13"/>
      <c r="BK7758" s="13"/>
      <c r="BL7758" s="13"/>
      <c r="BM7758" s="13"/>
      <c r="BN7758" s="13"/>
    </row>
    <row r="7759" spans="1:66" x14ac:dyDescent="0.25">
      <c r="A7759" s="2"/>
      <c r="D7759"/>
      <c r="E7759" s="10"/>
      <c r="F7759" s="10"/>
      <c r="G7759" s="10"/>
      <c r="H7759" s="10"/>
      <c r="I7759" s="10"/>
      <c r="J7759" s="10"/>
      <c r="K7759" s="11"/>
      <c r="L7759" s="11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  <c r="AR7759" s="12"/>
      <c r="AS7759" s="12"/>
      <c r="AT7759" s="12"/>
      <c r="AU7759" s="12"/>
      <c r="AV7759" s="12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12"/>
      <c r="BG7759" s="12"/>
      <c r="BH7759" s="12"/>
      <c r="BI7759" s="12"/>
      <c r="BJ7759" s="13"/>
      <c r="BK7759" s="13"/>
      <c r="BL7759" s="13"/>
      <c r="BM7759" s="13"/>
      <c r="BN7759" s="13"/>
    </row>
    <row r="7760" spans="1:66" x14ac:dyDescent="0.25">
      <c r="A7760" s="2"/>
      <c r="D7760"/>
      <c r="E7760" s="10"/>
      <c r="F7760" s="10"/>
      <c r="G7760" s="10"/>
      <c r="H7760" s="10"/>
      <c r="I7760" s="10"/>
      <c r="J7760" s="10"/>
      <c r="K7760" s="11"/>
      <c r="L7760" s="11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  <c r="AR7760" s="12"/>
      <c r="AS7760" s="12"/>
      <c r="AT7760" s="12"/>
      <c r="AU7760" s="12"/>
      <c r="AV7760" s="12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12"/>
      <c r="BG7760" s="12"/>
      <c r="BH7760" s="12"/>
      <c r="BI7760" s="12"/>
      <c r="BJ7760" s="13"/>
      <c r="BK7760" s="13"/>
      <c r="BL7760" s="13"/>
      <c r="BM7760" s="13"/>
      <c r="BN7760" s="13"/>
    </row>
    <row r="7761" spans="1:66" x14ac:dyDescent="0.25">
      <c r="A7761" s="2"/>
      <c r="D7761"/>
      <c r="E7761" s="10"/>
      <c r="F7761" s="10"/>
      <c r="G7761" s="10"/>
      <c r="H7761" s="10"/>
      <c r="I7761" s="10"/>
      <c r="J7761" s="10"/>
      <c r="K7761" s="11"/>
      <c r="L7761" s="11"/>
      <c r="M7761" s="12"/>
      <c r="N7761" s="12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  <c r="AR7761" s="12"/>
      <c r="AS7761" s="12"/>
      <c r="AT7761" s="12"/>
      <c r="AU7761" s="12"/>
      <c r="AV7761" s="12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12"/>
      <c r="BG7761" s="12"/>
      <c r="BH7761" s="12"/>
      <c r="BI7761" s="12"/>
      <c r="BJ7761" s="13"/>
      <c r="BK7761" s="13"/>
      <c r="BL7761" s="13"/>
      <c r="BM7761" s="13"/>
      <c r="BN7761" s="13"/>
    </row>
    <row r="7762" spans="1:66" x14ac:dyDescent="0.25">
      <c r="A7762" s="2"/>
      <c r="D7762"/>
      <c r="E7762" s="10"/>
      <c r="F7762" s="10"/>
      <c r="G7762" s="10"/>
      <c r="H7762" s="10"/>
      <c r="I7762" s="10"/>
      <c r="J7762" s="10"/>
      <c r="K7762" s="11"/>
      <c r="L7762" s="11"/>
      <c r="M7762" s="12"/>
      <c r="N7762" s="12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  <c r="AR7762" s="12"/>
      <c r="AS7762" s="12"/>
      <c r="AT7762" s="12"/>
      <c r="AU7762" s="12"/>
      <c r="AV7762" s="12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12"/>
      <c r="BG7762" s="12"/>
      <c r="BH7762" s="12"/>
      <c r="BI7762" s="12"/>
      <c r="BJ7762" s="13"/>
      <c r="BK7762" s="13"/>
      <c r="BL7762" s="13"/>
      <c r="BM7762" s="13"/>
      <c r="BN7762" s="13"/>
    </row>
    <row r="7763" spans="1:66" x14ac:dyDescent="0.25">
      <c r="A7763" s="2"/>
      <c r="D7763"/>
      <c r="E7763" s="10"/>
      <c r="F7763" s="10"/>
      <c r="G7763" s="10"/>
      <c r="H7763" s="10"/>
      <c r="I7763" s="10"/>
      <c r="J7763" s="10"/>
      <c r="K7763" s="11"/>
      <c r="L7763" s="11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  <c r="AR7763" s="12"/>
      <c r="AS7763" s="12"/>
      <c r="AT7763" s="12"/>
      <c r="AU7763" s="12"/>
      <c r="AV7763" s="12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12"/>
      <c r="BG7763" s="12"/>
      <c r="BH7763" s="12"/>
      <c r="BI7763" s="12"/>
      <c r="BJ7763" s="13"/>
      <c r="BK7763" s="13"/>
      <c r="BL7763" s="13"/>
      <c r="BM7763" s="13"/>
      <c r="BN7763" s="13"/>
    </row>
    <row r="7764" spans="1:66" x14ac:dyDescent="0.25">
      <c r="A7764" s="2"/>
      <c r="D7764"/>
      <c r="E7764" s="10"/>
      <c r="F7764" s="10"/>
      <c r="G7764" s="10"/>
      <c r="H7764" s="10"/>
      <c r="I7764" s="10"/>
      <c r="J7764" s="10"/>
      <c r="K7764" s="11"/>
      <c r="L7764" s="11"/>
      <c r="M7764" s="12"/>
      <c r="N7764" s="12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  <c r="AR7764" s="12"/>
      <c r="AS7764" s="12"/>
      <c r="AT7764" s="12"/>
      <c r="AU7764" s="12"/>
      <c r="AV7764" s="12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12"/>
      <c r="BG7764" s="12"/>
      <c r="BH7764" s="12"/>
      <c r="BI7764" s="12"/>
      <c r="BJ7764" s="13"/>
      <c r="BK7764" s="13"/>
      <c r="BL7764" s="13"/>
      <c r="BM7764" s="13"/>
      <c r="BN7764" s="13"/>
    </row>
    <row r="7765" spans="1:66" x14ac:dyDescent="0.25">
      <c r="A7765" s="2"/>
      <c r="D7765"/>
      <c r="E7765" s="10"/>
      <c r="F7765" s="10"/>
      <c r="G7765" s="10"/>
      <c r="H7765" s="10"/>
      <c r="I7765" s="10"/>
      <c r="J7765" s="10"/>
      <c r="K7765" s="11"/>
      <c r="L7765" s="11"/>
      <c r="M7765" s="12"/>
      <c r="N7765" s="12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  <c r="AR7765" s="12"/>
      <c r="AS7765" s="12"/>
      <c r="AT7765" s="12"/>
      <c r="AU7765" s="12"/>
      <c r="AV7765" s="12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12"/>
      <c r="BG7765" s="12"/>
      <c r="BH7765" s="12"/>
      <c r="BI7765" s="12"/>
      <c r="BJ7765" s="13"/>
      <c r="BK7765" s="13"/>
      <c r="BL7765" s="13"/>
      <c r="BM7765" s="13"/>
      <c r="BN7765" s="13"/>
    </row>
    <row r="7766" spans="1:66" x14ac:dyDescent="0.25">
      <c r="A7766" s="2"/>
      <c r="D7766"/>
      <c r="E7766" s="10"/>
      <c r="F7766" s="10"/>
      <c r="G7766" s="10"/>
      <c r="H7766" s="10"/>
      <c r="I7766" s="10"/>
      <c r="J7766" s="10"/>
      <c r="K7766" s="11"/>
      <c r="L7766" s="11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  <c r="AR7766" s="12"/>
      <c r="AS7766" s="12"/>
      <c r="AT7766" s="12"/>
      <c r="AU7766" s="12"/>
      <c r="AV7766" s="12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12"/>
      <c r="BG7766" s="12"/>
      <c r="BH7766" s="12"/>
      <c r="BI7766" s="12"/>
      <c r="BJ7766" s="13"/>
      <c r="BK7766" s="13"/>
      <c r="BL7766" s="13"/>
      <c r="BM7766" s="13"/>
      <c r="BN7766" s="13"/>
    </row>
    <row r="7767" spans="1:66" x14ac:dyDescent="0.25">
      <c r="A7767" s="2"/>
      <c r="D7767"/>
      <c r="E7767" s="10"/>
      <c r="F7767" s="10"/>
      <c r="G7767" s="10"/>
      <c r="H7767" s="10"/>
      <c r="I7767" s="10"/>
      <c r="J7767" s="10"/>
      <c r="K7767" s="11"/>
      <c r="L7767" s="11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  <c r="AR7767" s="12"/>
      <c r="AS7767" s="12"/>
      <c r="AT7767" s="12"/>
      <c r="AU7767" s="12"/>
      <c r="AV7767" s="12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12"/>
      <c r="BG7767" s="12"/>
      <c r="BH7767" s="12"/>
      <c r="BI7767" s="12"/>
      <c r="BJ7767" s="13"/>
      <c r="BK7767" s="13"/>
      <c r="BL7767" s="13"/>
      <c r="BM7767" s="13"/>
      <c r="BN7767" s="13"/>
    </row>
    <row r="7768" spans="1:66" x14ac:dyDescent="0.25">
      <c r="A7768" s="2"/>
      <c r="D7768"/>
      <c r="E7768" s="10"/>
      <c r="F7768" s="10"/>
      <c r="G7768" s="10"/>
      <c r="H7768" s="10"/>
      <c r="I7768" s="10"/>
      <c r="J7768" s="10"/>
      <c r="K7768" s="11"/>
      <c r="L7768" s="11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  <c r="AR7768" s="12"/>
      <c r="AS7768" s="12"/>
      <c r="AT7768" s="12"/>
      <c r="AU7768" s="12"/>
      <c r="AV7768" s="12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12"/>
      <c r="BG7768" s="12"/>
      <c r="BH7768" s="12"/>
      <c r="BI7768" s="12"/>
      <c r="BJ7768" s="13"/>
      <c r="BK7768" s="13"/>
      <c r="BL7768" s="13"/>
      <c r="BM7768" s="13"/>
      <c r="BN7768" s="13"/>
    </row>
    <row r="7769" spans="1:66" x14ac:dyDescent="0.25">
      <c r="A7769" s="2"/>
      <c r="D7769"/>
      <c r="E7769" s="10"/>
      <c r="F7769" s="10"/>
      <c r="G7769" s="10"/>
      <c r="H7769" s="10"/>
      <c r="I7769" s="10"/>
      <c r="J7769" s="10"/>
      <c r="K7769" s="11"/>
      <c r="L7769" s="11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  <c r="AR7769" s="12"/>
      <c r="AS7769" s="12"/>
      <c r="AT7769" s="12"/>
      <c r="AU7769" s="12"/>
      <c r="AV7769" s="12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12"/>
      <c r="BG7769" s="12"/>
      <c r="BH7769" s="12"/>
      <c r="BI7769" s="12"/>
      <c r="BJ7769" s="13"/>
      <c r="BK7769" s="13"/>
      <c r="BL7769" s="13"/>
      <c r="BM7769" s="13"/>
      <c r="BN7769" s="13"/>
    </row>
    <row r="7770" spans="1:66" x14ac:dyDescent="0.25">
      <c r="A7770" s="2"/>
      <c r="D7770"/>
      <c r="E7770" s="10"/>
      <c r="F7770" s="10"/>
      <c r="G7770" s="10"/>
      <c r="H7770" s="10"/>
      <c r="I7770" s="10"/>
      <c r="J7770" s="10"/>
      <c r="K7770" s="11"/>
      <c r="L7770" s="11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  <c r="AR7770" s="12"/>
      <c r="AS7770" s="12"/>
      <c r="AT7770" s="12"/>
      <c r="AU7770" s="12"/>
      <c r="AV7770" s="12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12"/>
      <c r="BG7770" s="12"/>
      <c r="BH7770" s="12"/>
      <c r="BI7770" s="12"/>
      <c r="BJ7770" s="13"/>
      <c r="BK7770" s="13"/>
      <c r="BL7770" s="13"/>
      <c r="BM7770" s="13"/>
      <c r="BN7770" s="13"/>
    </row>
    <row r="7771" spans="1:66" x14ac:dyDescent="0.25">
      <c r="A7771" s="2"/>
      <c r="D7771"/>
      <c r="E7771" s="10"/>
      <c r="F7771" s="10"/>
      <c r="G7771" s="10"/>
      <c r="H7771" s="10"/>
      <c r="I7771" s="10"/>
      <c r="J7771" s="10"/>
      <c r="K7771" s="11"/>
      <c r="L7771" s="11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  <c r="AR7771" s="12"/>
      <c r="AS7771" s="12"/>
      <c r="AT7771" s="12"/>
      <c r="AU7771" s="12"/>
      <c r="AV7771" s="12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12"/>
      <c r="BG7771" s="12"/>
      <c r="BH7771" s="12"/>
      <c r="BI7771" s="12"/>
      <c r="BJ7771" s="13"/>
      <c r="BK7771" s="13"/>
      <c r="BL7771" s="13"/>
      <c r="BM7771" s="13"/>
      <c r="BN7771" s="13"/>
    </row>
    <row r="7772" spans="1:66" x14ac:dyDescent="0.25">
      <c r="A7772" s="2"/>
      <c r="D7772"/>
      <c r="E7772" s="10"/>
      <c r="F7772" s="10"/>
      <c r="G7772" s="10"/>
      <c r="H7772" s="10"/>
      <c r="I7772" s="10"/>
      <c r="J7772" s="10"/>
      <c r="K7772" s="11"/>
      <c r="L7772" s="11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  <c r="AR7772" s="12"/>
      <c r="AS7772" s="12"/>
      <c r="AT7772" s="12"/>
      <c r="AU7772" s="12"/>
      <c r="AV7772" s="12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12"/>
      <c r="BG7772" s="12"/>
      <c r="BH7772" s="12"/>
      <c r="BI7772" s="12"/>
      <c r="BJ7772" s="13"/>
      <c r="BK7772" s="13"/>
      <c r="BL7772" s="13"/>
      <c r="BM7772" s="13"/>
      <c r="BN7772" s="13"/>
    </row>
    <row r="7773" spans="1:66" x14ac:dyDescent="0.25">
      <c r="A7773" s="2"/>
      <c r="D7773"/>
      <c r="E7773" s="10"/>
      <c r="F7773" s="10"/>
      <c r="G7773" s="10"/>
      <c r="H7773" s="10"/>
      <c r="I7773" s="10"/>
      <c r="J7773" s="10"/>
      <c r="K7773" s="11"/>
      <c r="L7773" s="11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  <c r="AR7773" s="12"/>
      <c r="AS7773" s="12"/>
      <c r="AT7773" s="12"/>
      <c r="AU7773" s="12"/>
      <c r="AV7773" s="12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12"/>
      <c r="BG7773" s="12"/>
      <c r="BH7773" s="12"/>
      <c r="BI7773" s="12"/>
      <c r="BJ7773" s="13"/>
      <c r="BK7773" s="13"/>
      <c r="BL7773" s="13"/>
      <c r="BM7773" s="13"/>
      <c r="BN7773" s="13"/>
    </row>
    <row r="7774" spans="1:66" x14ac:dyDescent="0.25">
      <c r="A7774" s="2"/>
      <c r="D7774"/>
      <c r="E7774" s="10"/>
      <c r="F7774" s="10"/>
      <c r="G7774" s="10"/>
      <c r="H7774" s="10"/>
      <c r="I7774" s="10"/>
      <c r="J7774" s="10"/>
      <c r="K7774" s="11"/>
      <c r="L7774" s="11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  <c r="AR7774" s="12"/>
      <c r="AS7774" s="12"/>
      <c r="AT7774" s="12"/>
      <c r="AU7774" s="12"/>
      <c r="AV7774" s="12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12"/>
      <c r="BG7774" s="12"/>
      <c r="BH7774" s="12"/>
      <c r="BI7774" s="12"/>
      <c r="BJ7774" s="13"/>
      <c r="BK7774" s="13"/>
      <c r="BL7774" s="13"/>
      <c r="BM7774" s="13"/>
      <c r="BN7774" s="13"/>
    </row>
    <row r="7775" spans="1:66" x14ac:dyDescent="0.25">
      <c r="A7775" s="2"/>
      <c r="D7775"/>
      <c r="E7775" s="10"/>
      <c r="F7775" s="10"/>
      <c r="G7775" s="10"/>
      <c r="H7775" s="10"/>
      <c r="I7775" s="10"/>
      <c r="J7775" s="10"/>
      <c r="K7775" s="11"/>
      <c r="L7775" s="11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  <c r="AR7775" s="12"/>
      <c r="AS7775" s="12"/>
      <c r="AT7775" s="12"/>
      <c r="AU7775" s="12"/>
      <c r="AV7775" s="12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12"/>
      <c r="BG7775" s="12"/>
      <c r="BH7775" s="12"/>
      <c r="BI7775" s="12"/>
      <c r="BJ7775" s="13"/>
      <c r="BK7775" s="13"/>
      <c r="BL7775" s="13"/>
      <c r="BM7775" s="13"/>
      <c r="BN7775" s="13"/>
    </row>
    <row r="7776" spans="1:66" x14ac:dyDescent="0.25">
      <c r="A7776" s="2"/>
      <c r="D7776"/>
      <c r="E7776" s="10"/>
      <c r="F7776" s="10"/>
      <c r="G7776" s="10"/>
      <c r="H7776" s="10"/>
      <c r="I7776" s="10"/>
      <c r="J7776" s="10"/>
      <c r="K7776" s="11"/>
      <c r="L7776" s="11"/>
      <c r="M7776" s="12"/>
      <c r="N7776" s="12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  <c r="AR7776" s="12"/>
      <c r="AS7776" s="12"/>
      <c r="AT7776" s="12"/>
      <c r="AU7776" s="12"/>
      <c r="AV7776" s="12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12"/>
      <c r="BG7776" s="12"/>
      <c r="BH7776" s="12"/>
      <c r="BI7776" s="12"/>
      <c r="BJ7776" s="13"/>
      <c r="BK7776" s="13"/>
      <c r="BL7776" s="13"/>
      <c r="BM7776" s="13"/>
      <c r="BN7776" s="13"/>
    </row>
    <row r="7777" spans="1:66" x14ac:dyDescent="0.25">
      <c r="A7777" s="2"/>
      <c r="D7777"/>
      <c r="E7777" s="10"/>
      <c r="F7777" s="10"/>
      <c r="G7777" s="10"/>
      <c r="H7777" s="10"/>
      <c r="I7777" s="10"/>
      <c r="J7777" s="10"/>
      <c r="K7777" s="11"/>
      <c r="L7777" s="11"/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  <c r="AR7777" s="12"/>
      <c r="AS7777" s="12"/>
      <c r="AT7777" s="12"/>
      <c r="AU7777" s="12"/>
      <c r="AV7777" s="12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12"/>
      <c r="BG7777" s="12"/>
      <c r="BH7777" s="12"/>
      <c r="BI7777" s="12"/>
      <c r="BJ7777" s="13"/>
      <c r="BK7777" s="13"/>
      <c r="BL7777" s="13"/>
      <c r="BM7777" s="13"/>
      <c r="BN7777" s="13"/>
    </row>
    <row r="7778" spans="1:66" x14ac:dyDescent="0.25">
      <c r="A7778" s="2"/>
      <c r="D7778"/>
      <c r="E7778" s="10"/>
      <c r="F7778" s="10"/>
      <c r="G7778" s="10"/>
      <c r="H7778" s="10"/>
      <c r="I7778" s="10"/>
      <c r="J7778" s="10"/>
      <c r="K7778" s="11"/>
      <c r="L7778" s="11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  <c r="AR7778" s="12"/>
      <c r="AS7778" s="12"/>
      <c r="AT7778" s="12"/>
      <c r="AU7778" s="12"/>
      <c r="AV7778" s="12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12"/>
      <c r="BG7778" s="12"/>
      <c r="BH7778" s="12"/>
      <c r="BI7778" s="12"/>
      <c r="BJ7778" s="13"/>
      <c r="BK7778" s="13"/>
      <c r="BL7778" s="13"/>
      <c r="BM7778" s="13"/>
      <c r="BN7778" s="13"/>
    </row>
    <row r="7779" spans="1:66" x14ac:dyDescent="0.25">
      <c r="A7779" s="2"/>
      <c r="D7779"/>
      <c r="E7779" s="10"/>
      <c r="F7779" s="10"/>
      <c r="G7779" s="10"/>
      <c r="H7779" s="10"/>
      <c r="I7779" s="10"/>
      <c r="J7779" s="10"/>
      <c r="K7779" s="11"/>
      <c r="L7779" s="11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  <c r="AR7779" s="12"/>
      <c r="AS7779" s="12"/>
      <c r="AT7779" s="12"/>
      <c r="AU7779" s="12"/>
      <c r="AV7779" s="12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12"/>
      <c r="BG7779" s="12"/>
      <c r="BH7779" s="12"/>
      <c r="BI7779" s="12"/>
      <c r="BJ7779" s="13"/>
      <c r="BK7779" s="13"/>
      <c r="BL7779" s="13"/>
      <c r="BM7779" s="13"/>
      <c r="BN7779" s="13"/>
    </row>
    <row r="7780" spans="1:66" x14ac:dyDescent="0.25">
      <c r="A7780" s="2"/>
      <c r="D7780"/>
      <c r="E7780" s="10"/>
      <c r="F7780" s="10"/>
      <c r="G7780" s="10"/>
      <c r="H7780" s="10"/>
      <c r="I7780" s="10"/>
      <c r="J7780" s="10"/>
      <c r="K7780" s="11"/>
      <c r="L7780" s="11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  <c r="AR7780" s="12"/>
      <c r="AS7780" s="12"/>
      <c r="AT7780" s="12"/>
      <c r="AU7780" s="12"/>
      <c r="AV7780" s="12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12"/>
      <c r="BG7780" s="12"/>
      <c r="BH7780" s="12"/>
      <c r="BI7780" s="12"/>
      <c r="BJ7780" s="13"/>
      <c r="BK7780" s="13"/>
      <c r="BL7780" s="13"/>
      <c r="BM7780" s="13"/>
      <c r="BN7780" s="13"/>
    </row>
    <row r="7781" spans="1:66" x14ac:dyDescent="0.25">
      <c r="A7781" s="2"/>
      <c r="D7781"/>
      <c r="E7781" s="10"/>
      <c r="F7781" s="10"/>
      <c r="G7781" s="10"/>
      <c r="H7781" s="10"/>
      <c r="I7781" s="10"/>
      <c r="J7781" s="10"/>
      <c r="K7781" s="11"/>
      <c r="L7781" s="11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  <c r="AR7781" s="12"/>
      <c r="AS7781" s="12"/>
      <c r="AT7781" s="12"/>
      <c r="AU7781" s="12"/>
      <c r="AV7781" s="12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12"/>
      <c r="BG7781" s="12"/>
      <c r="BH7781" s="12"/>
      <c r="BI7781" s="12"/>
      <c r="BJ7781" s="13"/>
      <c r="BK7781" s="13"/>
      <c r="BL7781" s="13"/>
      <c r="BM7781" s="13"/>
      <c r="BN7781" s="13"/>
    </row>
    <row r="7782" spans="1:66" x14ac:dyDescent="0.25">
      <c r="A7782" s="2"/>
      <c r="D7782"/>
      <c r="E7782" s="10"/>
      <c r="F7782" s="10"/>
      <c r="G7782" s="10"/>
      <c r="H7782" s="10"/>
      <c r="I7782" s="10"/>
      <c r="J7782" s="10"/>
      <c r="K7782" s="11"/>
      <c r="L7782" s="11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  <c r="AR7782" s="12"/>
      <c r="AS7782" s="12"/>
      <c r="AT7782" s="12"/>
      <c r="AU7782" s="12"/>
      <c r="AV7782" s="12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12"/>
      <c r="BG7782" s="12"/>
      <c r="BH7782" s="12"/>
      <c r="BI7782" s="12"/>
      <c r="BJ7782" s="13"/>
      <c r="BK7782" s="13"/>
      <c r="BL7782" s="13"/>
      <c r="BM7782" s="13"/>
      <c r="BN7782" s="13"/>
    </row>
    <row r="7783" spans="1:66" x14ac:dyDescent="0.25">
      <c r="A7783" s="2"/>
      <c r="D7783"/>
      <c r="E7783" s="10"/>
      <c r="F7783" s="10"/>
      <c r="G7783" s="10"/>
      <c r="H7783" s="10"/>
      <c r="I7783" s="10"/>
      <c r="J7783" s="10"/>
      <c r="K7783" s="11"/>
      <c r="L7783" s="11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  <c r="AR7783" s="12"/>
      <c r="AS7783" s="12"/>
      <c r="AT7783" s="12"/>
      <c r="AU7783" s="12"/>
      <c r="AV7783" s="12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12"/>
      <c r="BG7783" s="12"/>
      <c r="BH7783" s="12"/>
      <c r="BI7783" s="12"/>
      <c r="BJ7783" s="13"/>
      <c r="BK7783" s="13"/>
      <c r="BL7783" s="13"/>
      <c r="BM7783" s="13"/>
      <c r="BN7783" s="13"/>
    </row>
    <row r="7784" spans="1:66" x14ac:dyDescent="0.25">
      <c r="A7784" s="2"/>
      <c r="D7784"/>
      <c r="E7784" s="10"/>
      <c r="F7784" s="10"/>
      <c r="G7784" s="10"/>
      <c r="H7784" s="10"/>
      <c r="I7784" s="10"/>
      <c r="J7784" s="10"/>
      <c r="K7784" s="11"/>
      <c r="L7784" s="11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  <c r="AR7784" s="12"/>
      <c r="AS7784" s="12"/>
      <c r="AT7784" s="12"/>
      <c r="AU7784" s="12"/>
      <c r="AV7784" s="12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12"/>
      <c r="BG7784" s="12"/>
      <c r="BH7784" s="12"/>
      <c r="BI7784" s="12"/>
      <c r="BJ7784" s="13"/>
      <c r="BK7784" s="13"/>
      <c r="BL7784" s="13"/>
      <c r="BM7784" s="13"/>
      <c r="BN7784" s="13"/>
    </row>
    <row r="7785" spans="1:66" x14ac:dyDescent="0.25">
      <c r="A7785" s="2"/>
      <c r="D7785"/>
      <c r="E7785" s="10"/>
      <c r="F7785" s="10"/>
      <c r="G7785" s="10"/>
      <c r="H7785" s="10"/>
      <c r="I7785" s="10"/>
      <c r="J7785" s="10"/>
      <c r="K7785" s="11"/>
      <c r="L7785" s="11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  <c r="AR7785" s="12"/>
      <c r="AS7785" s="12"/>
      <c r="AT7785" s="12"/>
      <c r="AU7785" s="12"/>
      <c r="AV7785" s="12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12"/>
      <c r="BG7785" s="12"/>
      <c r="BH7785" s="12"/>
      <c r="BI7785" s="12"/>
      <c r="BJ7785" s="13"/>
      <c r="BK7785" s="13"/>
      <c r="BL7785" s="13"/>
      <c r="BM7785" s="13"/>
      <c r="BN7785" s="13"/>
    </row>
    <row r="7786" spans="1:66" x14ac:dyDescent="0.25">
      <c r="A7786" s="2"/>
      <c r="D7786"/>
      <c r="E7786" s="10"/>
      <c r="F7786" s="10"/>
      <c r="G7786" s="10"/>
      <c r="H7786" s="10"/>
      <c r="I7786" s="10"/>
      <c r="J7786" s="10"/>
      <c r="K7786" s="11"/>
      <c r="L7786" s="11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  <c r="AR7786" s="12"/>
      <c r="AS7786" s="12"/>
      <c r="AT7786" s="12"/>
      <c r="AU7786" s="12"/>
      <c r="AV7786" s="12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12"/>
      <c r="BG7786" s="12"/>
      <c r="BH7786" s="12"/>
      <c r="BI7786" s="12"/>
      <c r="BJ7786" s="13"/>
      <c r="BK7786" s="13"/>
      <c r="BL7786" s="13"/>
      <c r="BM7786" s="13"/>
      <c r="BN7786" s="13"/>
    </row>
    <row r="7787" spans="1:66" x14ac:dyDescent="0.25">
      <c r="A7787" s="2"/>
      <c r="D7787"/>
      <c r="E7787" s="10"/>
      <c r="F7787" s="10"/>
      <c r="G7787" s="10"/>
      <c r="H7787" s="10"/>
      <c r="I7787" s="10"/>
      <c r="J7787" s="10"/>
      <c r="K7787" s="11"/>
      <c r="L7787" s="11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  <c r="AR7787" s="12"/>
      <c r="AS7787" s="12"/>
      <c r="AT7787" s="12"/>
      <c r="AU7787" s="12"/>
      <c r="AV7787" s="12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12"/>
      <c r="BG7787" s="12"/>
      <c r="BH7787" s="12"/>
      <c r="BI7787" s="12"/>
      <c r="BJ7787" s="13"/>
      <c r="BK7787" s="13"/>
      <c r="BL7787" s="13"/>
      <c r="BM7787" s="13"/>
      <c r="BN7787" s="13"/>
    </row>
    <row r="7788" spans="1:66" x14ac:dyDescent="0.25">
      <c r="A7788" s="2"/>
      <c r="D7788"/>
      <c r="E7788" s="10"/>
      <c r="F7788" s="10"/>
      <c r="G7788" s="10"/>
      <c r="H7788" s="10"/>
      <c r="I7788" s="10"/>
      <c r="J7788" s="10"/>
      <c r="K7788" s="11"/>
      <c r="L7788" s="11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  <c r="AR7788" s="12"/>
      <c r="AS7788" s="12"/>
      <c r="AT7788" s="12"/>
      <c r="AU7788" s="12"/>
      <c r="AV7788" s="12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12"/>
      <c r="BG7788" s="12"/>
      <c r="BH7788" s="12"/>
      <c r="BI7788" s="12"/>
      <c r="BJ7788" s="13"/>
      <c r="BK7788" s="13"/>
      <c r="BL7788" s="13"/>
      <c r="BM7788" s="13"/>
      <c r="BN7788" s="13"/>
    </row>
    <row r="7789" spans="1:66" x14ac:dyDescent="0.25">
      <c r="A7789" s="2"/>
      <c r="D7789"/>
      <c r="E7789" s="10"/>
      <c r="F7789" s="10"/>
      <c r="G7789" s="10"/>
      <c r="H7789" s="10"/>
      <c r="I7789" s="10"/>
      <c r="J7789" s="10"/>
      <c r="K7789" s="11"/>
      <c r="L7789" s="11"/>
      <c r="M7789" s="12"/>
      <c r="N7789" s="12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  <c r="AR7789" s="12"/>
      <c r="AS7789" s="12"/>
      <c r="AT7789" s="12"/>
      <c r="AU7789" s="12"/>
      <c r="AV7789" s="12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12"/>
      <c r="BG7789" s="12"/>
      <c r="BH7789" s="12"/>
      <c r="BI7789" s="12"/>
      <c r="BJ7789" s="13"/>
      <c r="BK7789" s="13"/>
      <c r="BL7789" s="13"/>
      <c r="BM7789" s="13"/>
      <c r="BN7789" s="13"/>
    </row>
    <row r="7790" spans="1:66" x14ac:dyDescent="0.25">
      <c r="A7790" s="2"/>
      <c r="D7790"/>
      <c r="E7790" s="10"/>
      <c r="F7790" s="10"/>
      <c r="G7790" s="10"/>
      <c r="H7790" s="10"/>
      <c r="I7790" s="10"/>
      <c r="J7790" s="10"/>
      <c r="K7790" s="11"/>
      <c r="L7790" s="11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  <c r="AR7790" s="12"/>
      <c r="AS7790" s="12"/>
      <c r="AT7790" s="12"/>
      <c r="AU7790" s="12"/>
      <c r="AV7790" s="12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12"/>
      <c r="BG7790" s="12"/>
      <c r="BH7790" s="12"/>
      <c r="BI7790" s="12"/>
      <c r="BJ7790" s="13"/>
      <c r="BK7790" s="13"/>
      <c r="BL7790" s="13"/>
      <c r="BM7790" s="13"/>
      <c r="BN7790" s="13"/>
    </row>
    <row r="7791" spans="1:66" x14ac:dyDescent="0.25">
      <c r="A7791" s="2"/>
      <c r="D7791"/>
      <c r="E7791" s="10"/>
      <c r="F7791" s="10"/>
      <c r="G7791" s="10"/>
      <c r="H7791" s="10"/>
      <c r="I7791" s="10"/>
      <c r="J7791" s="10"/>
      <c r="K7791" s="11"/>
      <c r="L7791" s="11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  <c r="AR7791" s="12"/>
      <c r="AS7791" s="12"/>
      <c r="AT7791" s="12"/>
      <c r="AU7791" s="12"/>
      <c r="AV7791" s="12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12"/>
      <c r="BG7791" s="12"/>
      <c r="BH7791" s="12"/>
      <c r="BI7791" s="12"/>
      <c r="BJ7791" s="13"/>
      <c r="BK7791" s="13"/>
      <c r="BL7791" s="13"/>
      <c r="BM7791" s="13"/>
      <c r="BN7791" s="13"/>
    </row>
    <row r="7792" spans="1:66" x14ac:dyDescent="0.25">
      <c r="A7792" s="2"/>
      <c r="D7792"/>
      <c r="E7792" s="10"/>
      <c r="F7792" s="10"/>
      <c r="G7792" s="10"/>
      <c r="H7792" s="10"/>
      <c r="I7792" s="10"/>
      <c r="J7792" s="10"/>
      <c r="K7792" s="11"/>
      <c r="L7792" s="11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  <c r="AR7792" s="12"/>
      <c r="AS7792" s="12"/>
      <c r="AT7792" s="12"/>
      <c r="AU7792" s="12"/>
      <c r="AV7792" s="12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12"/>
      <c r="BG7792" s="12"/>
      <c r="BH7792" s="12"/>
      <c r="BI7792" s="12"/>
      <c r="BJ7792" s="13"/>
      <c r="BK7792" s="13"/>
      <c r="BL7792" s="13"/>
      <c r="BM7792" s="13"/>
      <c r="BN7792" s="13"/>
    </row>
    <row r="7793" spans="1:66" x14ac:dyDescent="0.25">
      <c r="A7793" s="2"/>
      <c r="D7793"/>
      <c r="E7793" s="10"/>
      <c r="F7793" s="10"/>
      <c r="G7793" s="10"/>
      <c r="H7793" s="10"/>
      <c r="I7793" s="10"/>
      <c r="J7793" s="10"/>
      <c r="K7793" s="11"/>
      <c r="L7793" s="11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  <c r="AR7793" s="12"/>
      <c r="AS7793" s="12"/>
      <c r="AT7793" s="12"/>
      <c r="AU7793" s="12"/>
      <c r="AV7793" s="12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12"/>
      <c r="BG7793" s="12"/>
      <c r="BH7793" s="12"/>
      <c r="BI7793" s="12"/>
      <c r="BJ7793" s="13"/>
      <c r="BK7793" s="13"/>
      <c r="BL7793" s="13"/>
      <c r="BM7793" s="13"/>
      <c r="BN7793" s="13"/>
    </row>
    <row r="7794" spans="1:66" x14ac:dyDescent="0.25">
      <c r="A7794" s="2"/>
      <c r="D7794"/>
      <c r="E7794" s="10"/>
      <c r="F7794" s="10"/>
      <c r="G7794" s="10"/>
      <c r="H7794" s="10"/>
      <c r="I7794" s="10"/>
      <c r="J7794" s="10"/>
      <c r="K7794" s="11"/>
      <c r="L7794" s="11"/>
      <c r="M7794" s="12"/>
      <c r="N7794" s="12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  <c r="AR7794" s="12"/>
      <c r="AS7794" s="12"/>
      <c r="AT7794" s="12"/>
      <c r="AU7794" s="12"/>
      <c r="AV7794" s="12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12"/>
      <c r="BG7794" s="12"/>
      <c r="BH7794" s="12"/>
      <c r="BI7794" s="12"/>
      <c r="BJ7794" s="13"/>
      <c r="BK7794" s="13"/>
      <c r="BL7794" s="13"/>
      <c r="BM7794" s="13"/>
      <c r="BN7794" s="13"/>
    </row>
    <row r="7795" spans="1:66" x14ac:dyDescent="0.25">
      <c r="A7795" s="2"/>
      <c r="D7795"/>
      <c r="E7795" s="10"/>
      <c r="F7795" s="10"/>
      <c r="G7795" s="10"/>
      <c r="H7795" s="10"/>
      <c r="I7795" s="10"/>
      <c r="J7795" s="10"/>
      <c r="K7795" s="11"/>
      <c r="L7795" s="11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  <c r="AR7795" s="12"/>
      <c r="AS7795" s="12"/>
      <c r="AT7795" s="12"/>
      <c r="AU7795" s="12"/>
      <c r="AV7795" s="12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12"/>
      <c r="BG7795" s="12"/>
      <c r="BH7795" s="12"/>
      <c r="BI7795" s="12"/>
      <c r="BJ7795" s="13"/>
      <c r="BK7795" s="13"/>
      <c r="BL7795" s="13"/>
      <c r="BM7795" s="13"/>
      <c r="BN7795" s="13"/>
    </row>
    <row r="7796" spans="1:66" x14ac:dyDescent="0.25">
      <c r="A7796" s="2"/>
      <c r="D7796"/>
      <c r="E7796" s="10"/>
      <c r="F7796" s="10"/>
      <c r="G7796" s="10"/>
      <c r="H7796" s="10"/>
      <c r="I7796" s="10"/>
      <c r="J7796" s="10"/>
      <c r="K7796" s="11"/>
      <c r="L7796" s="11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  <c r="AR7796" s="12"/>
      <c r="AS7796" s="12"/>
      <c r="AT7796" s="12"/>
      <c r="AU7796" s="12"/>
      <c r="AV7796" s="12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12"/>
      <c r="BG7796" s="12"/>
      <c r="BH7796" s="12"/>
      <c r="BI7796" s="12"/>
      <c r="BJ7796" s="13"/>
      <c r="BK7796" s="13"/>
      <c r="BL7796" s="13"/>
      <c r="BM7796" s="13"/>
      <c r="BN7796" s="13"/>
    </row>
    <row r="7797" spans="1:66" x14ac:dyDescent="0.25">
      <c r="A7797" s="2"/>
      <c r="D7797"/>
      <c r="E7797" s="10"/>
      <c r="F7797" s="10"/>
      <c r="G7797" s="10"/>
      <c r="H7797" s="10"/>
      <c r="I7797" s="10"/>
      <c r="J7797" s="10"/>
      <c r="K7797" s="11"/>
      <c r="L7797" s="11"/>
      <c r="M7797" s="12"/>
      <c r="N7797" s="12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  <c r="AR7797" s="12"/>
      <c r="AS7797" s="12"/>
      <c r="AT7797" s="12"/>
      <c r="AU7797" s="12"/>
      <c r="AV7797" s="12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12"/>
      <c r="BG7797" s="12"/>
      <c r="BH7797" s="12"/>
      <c r="BI7797" s="12"/>
      <c r="BJ7797" s="13"/>
      <c r="BK7797" s="13"/>
      <c r="BL7797" s="13"/>
      <c r="BM7797" s="13"/>
      <c r="BN7797" s="13"/>
    </row>
    <row r="7798" spans="1:66" x14ac:dyDescent="0.25">
      <c r="A7798" s="2"/>
      <c r="D7798"/>
      <c r="E7798" s="10"/>
      <c r="F7798" s="10"/>
      <c r="G7798" s="10"/>
      <c r="H7798" s="10"/>
      <c r="I7798" s="10"/>
      <c r="J7798" s="10"/>
      <c r="K7798" s="11"/>
      <c r="L7798" s="11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  <c r="AR7798" s="12"/>
      <c r="AS7798" s="12"/>
      <c r="AT7798" s="12"/>
      <c r="AU7798" s="12"/>
      <c r="AV7798" s="12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12"/>
      <c r="BG7798" s="12"/>
      <c r="BH7798" s="12"/>
      <c r="BI7798" s="12"/>
      <c r="BJ7798" s="13"/>
      <c r="BK7798" s="13"/>
      <c r="BL7798" s="13"/>
      <c r="BM7798" s="13"/>
      <c r="BN7798" s="13"/>
    </row>
    <row r="7799" spans="1:66" s="14" customFormat="1" x14ac:dyDescent="0.25">
      <c r="A7799" s="26"/>
      <c r="K7799" s="16"/>
      <c r="L7799" s="16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  <c r="Y7799" s="17"/>
      <c r="Z7799" s="17"/>
      <c r="AA7799" s="17"/>
      <c r="AB7799" s="17"/>
      <c r="AC7799" s="17"/>
      <c r="AD7799" s="17"/>
      <c r="AE7799" s="17"/>
      <c r="AF7799" s="17"/>
      <c r="AG7799" s="17"/>
      <c r="AH7799" s="17"/>
      <c r="AI7799" s="17"/>
      <c r="AJ7799" s="17"/>
      <c r="AK7799" s="17"/>
      <c r="AL7799" s="17"/>
      <c r="AM7799" s="17"/>
      <c r="AN7799" s="17"/>
      <c r="AO7799" s="17"/>
      <c r="AP7799" s="17"/>
      <c r="AQ7799" s="17"/>
      <c r="AR7799" s="17"/>
      <c r="AS7799" s="17"/>
      <c r="AT7799" s="17"/>
      <c r="AU7799" s="17"/>
      <c r="AV7799" s="17"/>
      <c r="AW7799" s="17"/>
      <c r="AX7799" s="17"/>
      <c r="AY7799" s="17"/>
      <c r="AZ7799" s="17"/>
      <c r="BA7799" s="17"/>
      <c r="BB7799" s="17"/>
      <c r="BC7799" s="17"/>
      <c r="BD7799" s="17"/>
      <c r="BE7799" s="17"/>
      <c r="BF7799" s="17"/>
      <c r="BG7799" s="17"/>
      <c r="BH7799" s="17"/>
      <c r="BI7799" s="17"/>
      <c r="BJ7799" s="18"/>
      <c r="BK7799" s="18"/>
      <c r="BL7799" s="18"/>
      <c r="BM7799" s="18"/>
      <c r="BN7799" s="18"/>
    </row>
    <row r="7800" spans="1:66" x14ac:dyDescent="0.25">
      <c r="D7800"/>
      <c r="E7800" s="10"/>
      <c r="F7800" s="10"/>
      <c r="G7800" s="10"/>
      <c r="H7800" s="10"/>
      <c r="I7800" s="10"/>
      <c r="J7800" s="10"/>
      <c r="K7800" s="11"/>
      <c r="L7800" s="11"/>
      <c r="M7800" s="12"/>
      <c r="N7800" s="12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  <c r="AR7800" s="12"/>
      <c r="AS7800" s="12"/>
      <c r="AT7800" s="12"/>
      <c r="AU7800" s="12"/>
      <c r="AV7800" s="12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12"/>
      <c r="BG7800" s="12"/>
      <c r="BH7800" s="12"/>
      <c r="BI7800" s="12"/>
      <c r="BJ7800" s="13"/>
      <c r="BK7800" s="13"/>
      <c r="BL7800" s="13"/>
      <c r="BM7800" s="13"/>
      <c r="BN7800" s="13"/>
    </row>
    <row r="7801" spans="1:66" x14ac:dyDescent="0.25">
      <c r="D7801"/>
      <c r="E7801" s="10"/>
      <c r="F7801" s="10"/>
      <c r="G7801" s="10"/>
      <c r="H7801" s="10"/>
      <c r="I7801" s="10"/>
      <c r="J7801" s="10"/>
      <c r="K7801" s="11"/>
      <c r="L7801" s="11"/>
      <c r="M7801" s="12"/>
      <c r="N7801" s="12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  <c r="AR7801" s="12"/>
      <c r="AS7801" s="12"/>
      <c r="AT7801" s="12"/>
      <c r="AU7801" s="12"/>
      <c r="AV7801" s="12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12"/>
      <c r="BG7801" s="12"/>
      <c r="BH7801" s="12"/>
      <c r="BI7801" s="12"/>
      <c r="BJ7801" s="13"/>
      <c r="BK7801" s="13"/>
      <c r="BL7801" s="13"/>
      <c r="BM7801" s="13"/>
      <c r="BN7801" s="13"/>
    </row>
    <row r="7802" spans="1:66" x14ac:dyDescent="0.25">
      <c r="D7802"/>
      <c r="E7802" s="10"/>
      <c r="F7802" s="10"/>
      <c r="G7802" s="10"/>
      <c r="H7802" s="10"/>
      <c r="I7802" s="10"/>
      <c r="J7802" s="10"/>
      <c r="K7802" s="11"/>
      <c r="L7802" s="11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  <c r="AR7802" s="12"/>
      <c r="AS7802" s="12"/>
      <c r="AT7802" s="12"/>
      <c r="AU7802" s="12"/>
      <c r="AV7802" s="12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12"/>
      <c r="BG7802" s="12"/>
      <c r="BH7802" s="12"/>
      <c r="BI7802" s="12"/>
      <c r="BJ7802" s="13"/>
      <c r="BK7802" s="13"/>
      <c r="BL7802" s="13"/>
      <c r="BM7802" s="13"/>
      <c r="BN7802" s="13"/>
    </row>
    <row r="7803" spans="1:66" x14ac:dyDescent="0.25">
      <c r="D7803"/>
      <c r="E7803" s="10"/>
      <c r="F7803" s="10"/>
      <c r="G7803" s="10"/>
      <c r="H7803" s="10"/>
      <c r="I7803" s="10"/>
      <c r="J7803" s="10"/>
      <c r="K7803" s="11"/>
      <c r="L7803" s="11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  <c r="AR7803" s="12"/>
      <c r="AS7803" s="12"/>
      <c r="AT7803" s="12"/>
      <c r="AU7803" s="12"/>
      <c r="AV7803" s="12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12"/>
      <c r="BG7803" s="12"/>
      <c r="BH7803" s="12"/>
      <c r="BI7803" s="12"/>
      <c r="BJ7803" s="13"/>
      <c r="BK7803" s="13"/>
      <c r="BL7803" s="13"/>
      <c r="BM7803" s="13"/>
      <c r="BN7803" s="13"/>
    </row>
    <row r="7804" spans="1:66" x14ac:dyDescent="0.25">
      <c r="D7804"/>
      <c r="E7804" s="10"/>
      <c r="F7804" s="10"/>
      <c r="G7804" s="10"/>
      <c r="H7804" s="10"/>
      <c r="I7804" s="10"/>
      <c r="J7804" s="10"/>
      <c r="K7804" s="11"/>
      <c r="L7804" s="11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  <c r="AR7804" s="12"/>
      <c r="AS7804" s="12"/>
      <c r="AT7804" s="12"/>
      <c r="AU7804" s="12"/>
      <c r="AV7804" s="12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12"/>
      <c r="BG7804" s="12"/>
      <c r="BH7804" s="12"/>
      <c r="BI7804" s="12"/>
      <c r="BJ7804" s="13"/>
      <c r="BK7804" s="13"/>
      <c r="BL7804" s="13"/>
      <c r="BM7804" s="13"/>
      <c r="BN7804" s="13"/>
    </row>
    <row r="7805" spans="1:66" x14ac:dyDescent="0.25">
      <c r="D7805"/>
      <c r="E7805" s="10"/>
      <c r="F7805" s="10"/>
      <c r="G7805" s="10"/>
      <c r="H7805" s="10"/>
      <c r="I7805" s="10"/>
      <c r="J7805" s="10"/>
      <c r="K7805" s="11"/>
      <c r="L7805" s="11"/>
      <c r="M7805" s="12"/>
      <c r="N7805" s="12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  <c r="AR7805" s="12"/>
      <c r="AS7805" s="12"/>
      <c r="AT7805" s="12"/>
      <c r="AU7805" s="12"/>
      <c r="AV7805" s="12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12"/>
      <c r="BG7805" s="12"/>
      <c r="BH7805" s="12"/>
      <c r="BI7805" s="12"/>
      <c r="BJ7805" s="13"/>
      <c r="BK7805" s="13"/>
      <c r="BL7805" s="13"/>
      <c r="BM7805" s="13"/>
      <c r="BN7805" s="13"/>
    </row>
    <row r="7806" spans="1:66" s="14" customFormat="1" x14ac:dyDescent="0.25">
      <c r="K7806" s="16"/>
      <c r="L7806" s="16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  <c r="Y7806" s="17"/>
      <c r="Z7806" s="17"/>
      <c r="AA7806" s="17"/>
      <c r="AB7806" s="17"/>
      <c r="AC7806" s="17"/>
      <c r="AD7806" s="17"/>
      <c r="AE7806" s="17"/>
      <c r="AF7806" s="17"/>
      <c r="AG7806" s="17"/>
      <c r="AH7806" s="17"/>
      <c r="AI7806" s="17"/>
      <c r="AJ7806" s="17"/>
      <c r="AK7806" s="17"/>
      <c r="AL7806" s="17"/>
      <c r="AM7806" s="17"/>
      <c r="AN7806" s="17"/>
      <c r="AO7806" s="17"/>
      <c r="AP7806" s="17"/>
      <c r="AQ7806" s="17"/>
      <c r="AR7806" s="17"/>
      <c r="AS7806" s="17"/>
      <c r="AT7806" s="17"/>
      <c r="AU7806" s="17"/>
      <c r="AV7806" s="17"/>
      <c r="AW7806" s="17"/>
      <c r="AX7806" s="17"/>
      <c r="AY7806" s="17"/>
      <c r="AZ7806" s="17"/>
      <c r="BA7806" s="17"/>
      <c r="BB7806" s="17"/>
      <c r="BC7806" s="17"/>
      <c r="BD7806" s="17"/>
      <c r="BE7806" s="17"/>
      <c r="BF7806" s="17"/>
      <c r="BG7806" s="17"/>
      <c r="BH7806" s="17"/>
      <c r="BI7806" s="17"/>
      <c r="BJ7806" s="18"/>
      <c r="BK7806" s="18"/>
      <c r="BL7806" s="18"/>
      <c r="BM7806" s="18"/>
      <c r="BN7806" s="18"/>
    </row>
    <row r="7807" spans="1:66" x14ac:dyDescent="0.25">
      <c r="D7807"/>
      <c r="E7807" s="10"/>
      <c r="F7807" s="10"/>
      <c r="G7807" s="10"/>
      <c r="H7807" s="10"/>
      <c r="I7807" s="10"/>
      <c r="J7807" s="10"/>
      <c r="K7807" s="11"/>
      <c r="L7807" s="11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  <c r="AR7807" s="12"/>
      <c r="AS7807" s="12"/>
      <c r="AT7807" s="12"/>
      <c r="AU7807" s="12"/>
      <c r="AV7807" s="12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12"/>
      <c r="BG7807" s="12"/>
      <c r="BH7807" s="12"/>
      <c r="BI7807" s="12"/>
      <c r="BJ7807" s="13"/>
      <c r="BK7807" s="13"/>
      <c r="BL7807" s="13"/>
      <c r="BM7807" s="13"/>
      <c r="BN7807" s="13"/>
    </row>
    <row r="7808" spans="1:66" x14ac:dyDescent="0.25">
      <c r="D7808"/>
      <c r="E7808" s="10"/>
      <c r="F7808" s="10"/>
      <c r="G7808" s="10"/>
      <c r="H7808" s="10"/>
      <c r="I7808" s="10"/>
      <c r="J7808" s="10"/>
      <c r="K7808" s="11"/>
      <c r="L7808" s="11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  <c r="AR7808" s="12"/>
      <c r="AS7808" s="12"/>
      <c r="AT7808" s="12"/>
      <c r="AU7808" s="12"/>
      <c r="AV7808" s="12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12"/>
      <c r="BG7808" s="12"/>
      <c r="BH7808" s="12"/>
      <c r="BI7808" s="12"/>
      <c r="BJ7808" s="13"/>
      <c r="BK7808" s="13"/>
      <c r="BL7808" s="13"/>
      <c r="BM7808" s="13"/>
      <c r="BN7808" s="13"/>
    </row>
    <row r="7809" spans="4:66" x14ac:dyDescent="0.25">
      <c r="D7809"/>
      <c r="E7809" s="10"/>
      <c r="F7809" s="10"/>
      <c r="G7809" s="10"/>
      <c r="H7809" s="10"/>
      <c r="I7809" s="10"/>
      <c r="J7809" s="10"/>
      <c r="K7809" s="11"/>
      <c r="L7809" s="11"/>
      <c r="M7809" s="12"/>
      <c r="N7809" s="12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  <c r="AR7809" s="12"/>
      <c r="AS7809" s="12"/>
      <c r="AT7809" s="12"/>
      <c r="AU7809" s="12"/>
      <c r="AV7809" s="12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12"/>
      <c r="BG7809" s="12"/>
      <c r="BH7809" s="12"/>
      <c r="BI7809" s="12"/>
      <c r="BJ7809" s="13"/>
      <c r="BK7809" s="13"/>
      <c r="BL7809" s="13"/>
      <c r="BM7809" s="13"/>
      <c r="BN7809" s="13"/>
    </row>
    <row r="7810" spans="4:66" x14ac:dyDescent="0.25">
      <c r="D7810"/>
      <c r="E7810" s="10"/>
      <c r="F7810" s="10"/>
      <c r="G7810" s="10"/>
      <c r="H7810" s="10"/>
      <c r="I7810" s="10"/>
      <c r="J7810" s="10"/>
      <c r="K7810" s="11"/>
      <c r="L7810" s="11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  <c r="AR7810" s="12"/>
      <c r="AS7810" s="12"/>
      <c r="AT7810" s="12"/>
      <c r="AU7810" s="12"/>
      <c r="AV7810" s="12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12"/>
      <c r="BG7810" s="12"/>
      <c r="BH7810" s="12"/>
      <c r="BI7810" s="12"/>
      <c r="BJ7810" s="13"/>
      <c r="BK7810" s="13"/>
      <c r="BL7810" s="13"/>
      <c r="BM7810" s="13"/>
      <c r="BN7810" s="13"/>
    </row>
    <row r="7811" spans="4:66" x14ac:dyDescent="0.25">
      <c r="D7811"/>
      <c r="E7811" s="10"/>
      <c r="F7811" s="10"/>
      <c r="G7811" s="10"/>
      <c r="H7811" s="10"/>
      <c r="I7811" s="10"/>
      <c r="J7811" s="10"/>
      <c r="K7811" s="11"/>
      <c r="L7811" s="11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  <c r="AR7811" s="12"/>
      <c r="AS7811" s="12"/>
      <c r="AT7811" s="12"/>
      <c r="AU7811" s="12"/>
      <c r="AV7811" s="12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12"/>
      <c r="BG7811" s="12"/>
      <c r="BH7811" s="12"/>
      <c r="BI7811" s="12"/>
      <c r="BJ7811" s="13"/>
      <c r="BK7811" s="13"/>
      <c r="BL7811" s="13"/>
      <c r="BM7811" s="13"/>
      <c r="BN7811" s="13"/>
    </row>
    <row r="7812" spans="4:66" x14ac:dyDescent="0.25">
      <c r="D7812"/>
      <c r="E7812" s="10"/>
      <c r="F7812" s="10"/>
      <c r="G7812" s="10"/>
      <c r="H7812" s="10"/>
      <c r="I7812" s="10"/>
      <c r="J7812" s="10"/>
      <c r="K7812" s="11"/>
      <c r="L7812" s="11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  <c r="AR7812" s="12"/>
      <c r="AS7812" s="12"/>
      <c r="AT7812" s="12"/>
      <c r="AU7812" s="12"/>
      <c r="AV7812" s="12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12"/>
      <c r="BG7812" s="12"/>
      <c r="BH7812" s="12"/>
      <c r="BI7812" s="12"/>
      <c r="BJ7812" s="13"/>
      <c r="BK7812" s="13"/>
      <c r="BL7812" s="13"/>
      <c r="BM7812" s="13"/>
      <c r="BN7812" s="13"/>
    </row>
    <row r="7813" spans="4:66" x14ac:dyDescent="0.25">
      <c r="D7813"/>
      <c r="E7813" s="10"/>
      <c r="F7813" s="10"/>
      <c r="G7813" s="10"/>
      <c r="H7813" s="10"/>
      <c r="I7813" s="10"/>
      <c r="J7813" s="10"/>
      <c r="K7813" s="11"/>
      <c r="L7813" s="11"/>
      <c r="M7813" s="12"/>
      <c r="N7813" s="12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  <c r="AR7813" s="12"/>
      <c r="AS7813" s="12"/>
      <c r="AT7813" s="12"/>
      <c r="AU7813" s="12"/>
      <c r="AV7813" s="12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12"/>
      <c r="BG7813" s="12"/>
      <c r="BH7813" s="12"/>
      <c r="BI7813" s="12"/>
      <c r="BJ7813" s="13"/>
      <c r="BK7813" s="13"/>
      <c r="BL7813" s="13"/>
      <c r="BM7813" s="13"/>
      <c r="BN7813" s="13"/>
    </row>
    <row r="7814" spans="4:66" x14ac:dyDescent="0.25">
      <c r="D7814"/>
      <c r="E7814" s="10"/>
      <c r="F7814" s="10"/>
      <c r="G7814" s="10"/>
      <c r="H7814" s="10"/>
      <c r="I7814" s="10"/>
      <c r="J7814" s="10"/>
      <c r="K7814" s="11"/>
      <c r="L7814" s="11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  <c r="AR7814" s="12"/>
      <c r="AS7814" s="12"/>
      <c r="AT7814" s="12"/>
      <c r="AU7814" s="12"/>
      <c r="AV7814" s="12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12"/>
      <c r="BG7814" s="12"/>
      <c r="BH7814" s="12"/>
      <c r="BI7814" s="12"/>
      <c r="BJ7814" s="13"/>
      <c r="BK7814" s="13"/>
      <c r="BL7814" s="13"/>
      <c r="BM7814" s="13"/>
      <c r="BN7814" s="13"/>
    </row>
    <row r="7815" spans="4:66" x14ac:dyDescent="0.25">
      <c r="D7815"/>
      <c r="E7815" s="10"/>
      <c r="F7815" s="10"/>
      <c r="G7815" s="10"/>
      <c r="H7815" s="10"/>
      <c r="I7815" s="10"/>
      <c r="J7815" s="10"/>
      <c r="K7815" s="11"/>
      <c r="L7815" s="11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  <c r="AR7815" s="12"/>
      <c r="AS7815" s="12"/>
      <c r="AT7815" s="12"/>
      <c r="AU7815" s="12"/>
      <c r="AV7815" s="12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12"/>
      <c r="BG7815" s="12"/>
      <c r="BH7815" s="12"/>
      <c r="BI7815" s="12"/>
      <c r="BJ7815" s="13"/>
      <c r="BK7815" s="13"/>
      <c r="BL7815" s="13"/>
      <c r="BM7815" s="13"/>
      <c r="BN7815" s="13"/>
    </row>
    <row r="7816" spans="4:66" x14ac:dyDescent="0.25">
      <c r="D7816"/>
      <c r="E7816" s="10"/>
      <c r="F7816" s="10"/>
      <c r="G7816" s="10"/>
      <c r="H7816" s="10"/>
      <c r="I7816" s="10"/>
      <c r="J7816" s="10"/>
      <c r="K7816" s="11"/>
      <c r="L7816" s="11"/>
      <c r="M7816" s="12"/>
      <c r="N7816" s="12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  <c r="AR7816" s="12"/>
      <c r="AS7816" s="12"/>
      <c r="AT7816" s="12"/>
      <c r="AU7816" s="12"/>
      <c r="AV7816" s="12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12"/>
      <c r="BG7816" s="12"/>
      <c r="BH7816" s="12"/>
      <c r="BI7816" s="12"/>
      <c r="BJ7816" s="13"/>
      <c r="BK7816" s="13"/>
      <c r="BL7816" s="13"/>
      <c r="BM7816" s="13"/>
      <c r="BN7816" s="13"/>
    </row>
    <row r="7817" spans="4:66" x14ac:dyDescent="0.25">
      <c r="D7817"/>
      <c r="E7817" s="10"/>
      <c r="F7817" s="10"/>
      <c r="G7817" s="10"/>
      <c r="H7817" s="10"/>
      <c r="I7817" s="10"/>
      <c r="J7817" s="10"/>
      <c r="K7817" s="11"/>
      <c r="L7817" s="11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  <c r="AR7817" s="12"/>
      <c r="AS7817" s="12"/>
      <c r="AT7817" s="12"/>
      <c r="AU7817" s="12"/>
      <c r="AV7817" s="12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12"/>
      <c r="BG7817" s="12"/>
      <c r="BH7817" s="12"/>
      <c r="BI7817" s="12"/>
      <c r="BJ7817" s="13"/>
      <c r="BK7817" s="13"/>
      <c r="BL7817" s="13"/>
      <c r="BM7817" s="13"/>
      <c r="BN7817" s="13"/>
    </row>
    <row r="7818" spans="4:66" x14ac:dyDescent="0.25">
      <c r="D7818"/>
      <c r="E7818" s="10"/>
      <c r="F7818" s="10"/>
      <c r="G7818" s="10"/>
      <c r="H7818" s="10"/>
      <c r="I7818" s="10"/>
      <c r="J7818" s="10"/>
      <c r="K7818" s="11"/>
      <c r="L7818" s="11"/>
      <c r="M7818" s="12"/>
      <c r="N7818" s="12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  <c r="AR7818" s="12"/>
      <c r="AS7818" s="12"/>
      <c r="AT7818" s="12"/>
      <c r="AU7818" s="12"/>
      <c r="AV7818" s="12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12"/>
      <c r="BG7818" s="12"/>
      <c r="BH7818" s="12"/>
      <c r="BI7818" s="12"/>
      <c r="BJ7818" s="13"/>
      <c r="BK7818" s="13"/>
      <c r="BL7818" s="13"/>
      <c r="BM7818" s="13"/>
      <c r="BN7818" s="13"/>
    </row>
    <row r="7819" spans="4:66" x14ac:dyDescent="0.25">
      <c r="D7819"/>
      <c r="E7819" s="10"/>
      <c r="F7819" s="10"/>
      <c r="G7819" s="10"/>
      <c r="H7819" s="10"/>
      <c r="I7819" s="10"/>
      <c r="J7819" s="10"/>
      <c r="K7819" s="11"/>
      <c r="L7819" s="11"/>
      <c r="M7819" s="12"/>
      <c r="N7819" s="12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  <c r="AR7819" s="12"/>
      <c r="AS7819" s="12"/>
      <c r="AT7819" s="12"/>
      <c r="AU7819" s="12"/>
      <c r="AV7819" s="12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12"/>
      <c r="BG7819" s="12"/>
      <c r="BH7819" s="12"/>
      <c r="BI7819" s="12"/>
      <c r="BJ7819" s="13"/>
      <c r="BK7819" s="13"/>
      <c r="BL7819" s="13"/>
      <c r="BM7819" s="13"/>
      <c r="BN7819" s="13"/>
    </row>
    <row r="7820" spans="4:66" x14ac:dyDescent="0.25">
      <c r="D7820"/>
      <c r="E7820" s="10"/>
      <c r="F7820" s="10"/>
      <c r="G7820" s="10"/>
      <c r="H7820" s="10"/>
      <c r="I7820" s="10"/>
      <c r="J7820" s="10"/>
      <c r="K7820" s="11"/>
      <c r="L7820" s="11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  <c r="AR7820" s="12"/>
      <c r="AS7820" s="12"/>
      <c r="AT7820" s="12"/>
      <c r="AU7820" s="12"/>
      <c r="AV7820" s="12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12"/>
      <c r="BG7820" s="12"/>
      <c r="BH7820" s="12"/>
      <c r="BI7820" s="12"/>
      <c r="BJ7820" s="13"/>
      <c r="BK7820" s="13"/>
      <c r="BL7820" s="13"/>
      <c r="BM7820" s="13"/>
      <c r="BN7820" s="13"/>
    </row>
    <row r="7821" spans="4:66" x14ac:dyDescent="0.25">
      <c r="D7821"/>
      <c r="E7821" s="10"/>
      <c r="F7821" s="10"/>
      <c r="G7821" s="10"/>
      <c r="H7821" s="10"/>
      <c r="I7821" s="10"/>
      <c r="J7821" s="10"/>
      <c r="K7821" s="11"/>
      <c r="L7821" s="11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  <c r="AR7821" s="12"/>
      <c r="AS7821" s="12"/>
      <c r="AT7821" s="12"/>
      <c r="AU7821" s="12"/>
      <c r="AV7821" s="12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12"/>
      <c r="BG7821" s="12"/>
      <c r="BH7821" s="12"/>
      <c r="BI7821" s="12"/>
      <c r="BJ7821" s="13"/>
      <c r="BK7821" s="13"/>
      <c r="BL7821" s="13"/>
      <c r="BM7821" s="13"/>
      <c r="BN7821" s="13"/>
    </row>
    <row r="7822" spans="4:66" x14ac:dyDescent="0.25">
      <c r="D7822"/>
      <c r="E7822" s="10"/>
      <c r="F7822" s="10"/>
      <c r="G7822" s="10"/>
      <c r="H7822" s="10"/>
      <c r="I7822" s="10"/>
      <c r="J7822" s="10"/>
      <c r="K7822" s="11"/>
      <c r="L7822" s="11"/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  <c r="AR7822" s="12"/>
      <c r="AS7822" s="12"/>
      <c r="AT7822" s="12"/>
      <c r="AU7822" s="12"/>
      <c r="AV7822" s="12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12"/>
      <c r="BG7822" s="12"/>
      <c r="BH7822" s="12"/>
      <c r="BI7822" s="12"/>
      <c r="BJ7822" s="13"/>
      <c r="BK7822" s="13"/>
      <c r="BL7822" s="13"/>
      <c r="BM7822" s="13"/>
      <c r="BN7822" s="13"/>
    </row>
    <row r="7823" spans="4:66" x14ac:dyDescent="0.25">
      <c r="D7823"/>
      <c r="E7823" s="10"/>
      <c r="F7823" s="10"/>
      <c r="G7823" s="10"/>
      <c r="H7823" s="10"/>
      <c r="I7823" s="10"/>
      <c r="J7823" s="10"/>
      <c r="K7823" s="11"/>
      <c r="L7823" s="11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  <c r="AR7823" s="12"/>
      <c r="AS7823" s="12"/>
      <c r="AT7823" s="12"/>
      <c r="AU7823" s="12"/>
      <c r="AV7823" s="12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12"/>
      <c r="BG7823" s="12"/>
      <c r="BH7823" s="12"/>
      <c r="BI7823" s="12"/>
      <c r="BJ7823" s="13"/>
      <c r="BK7823" s="13"/>
      <c r="BL7823" s="13"/>
      <c r="BM7823" s="13"/>
      <c r="BN7823" s="13"/>
    </row>
    <row r="7824" spans="4:66" x14ac:dyDescent="0.25">
      <c r="D7824"/>
      <c r="E7824" s="10"/>
      <c r="F7824" s="10"/>
      <c r="G7824" s="10"/>
      <c r="H7824" s="10"/>
      <c r="I7824" s="10"/>
      <c r="J7824" s="10"/>
      <c r="K7824" s="11"/>
      <c r="L7824" s="11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  <c r="AR7824" s="12"/>
      <c r="AS7824" s="12"/>
      <c r="AT7824" s="12"/>
      <c r="AU7824" s="12"/>
      <c r="AV7824" s="12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12"/>
      <c r="BG7824" s="12"/>
      <c r="BH7824" s="12"/>
      <c r="BI7824" s="12"/>
      <c r="BJ7824" s="13"/>
      <c r="BK7824" s="13"/>
      <c r="BL7824" s="13"/>
      <c r="BM7824" s="13"/>
      <c r="BN7824" s="13"/>
    </row>
    <row r="7825" spans="4:66" x14ac:dyDescent="0.25">
      <c r="D7825"/>
      <c r="E7825" s="10"/>
      <c r="F7825" s="10"/>
      <c r="G7825" s="10"/>
      <c r="H7825" s="10"/>
      <c r="I7825" s="10"/>
      <c r="J7825" s="10"/>
      <c r="K7825" s="11"/>
      <c r="L7825" s="11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  <c r="AR7825" s="12"/>
      <c r="AS7825" s="12"/>
      <c r="AT7825" s="12"/>
      <c r="AU7825" s="12"/>
      <c r="AV7825" s="12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12"/>
      <c r="BG7825" s="12"/>
      <c r="BH7825" s="12"/>
      <c r="BI7825" s="12"/>
      <c r="BJ7825" s="13"/>
      <c r="BK7825" s="13"/>
      <c r="BL7825" s="13"/>
      <c r="BM7825" s="13"/>
      <c r="BN7825" s="13"/>
    </row>
    <row r="7826" spans="4:66" x14ac:dyDescent="0.25">
      <c r="D7826"/>
      <c r="E7826" s="10"/>
      <c r="F7826" s="10"/>
      <c r="G7826" s="10"/>
      <c r="H7826" s="10"/>
      <c r="I7826" s="10"/>
      <c r="J7826" s="10"/>
      <c r="K7826" s="11"/>
      <c r="L7826" s="11"/>
      <c r="M7826" s="12"/>
      <c r="N7826" s="12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  <c r="AR7826" s="12"/>
      <c r="AS7826" s="12"/>
      <c r="AT7826" s="12"/>
      <c r="AU7826" s="12"/>
      <c r="AV7826" s="12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12"/>
      <c r="BG7826" s="12"/>
      <c r="BH7826" s="12"/>
      <c r="BI7826" s="12"/>
      <c r="BJ7826" s="13"/>
      <c r="BK7826" s="13"/>
      <c r="BL7826" s="13"/>
      <c r="BM7826" s="13"/>
      <c r="BN7826" s="13"/>
    </row>
    <row r="7827" spans="4:66" x14ac:dyDescent="0.25">
      <c r="D7827"/>
      <c r="E7827" s="10"/>
      <c r="F7827" s="10"/>
      <c r="G7827" s="10"/>
      <c r="H7827" s="10"/>
      <c r="I7827" s="10"/>
      <c r="J7827" s="10"/>
      <c r="K7827" s="11"/>
      <c r="L7827" s="11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  <c r="AR7827" s="12"/>
      <c r="AS7827" s="12"/>
      <c r="AT7827" s="12"/>
      <c r="AU7827" s="12"/>
      <c r="AV7827" s="12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12"/>
      <c r="BG7827" s="12"/>
      <c r="BH7827" s="12"/>
      <c r="BI7827" s="12"/>
      <c r="BJ7827" s="13"/>
      <c r="BK7827" s="13"/>
      <c r="BL7827" s="13"/>
      <c r="BM7827" s="13"/>
      <c r="BN7827" s="13"/>
    </row>
    <row r="7828" spans="4:66" x14ac:dyDescent="0.25">
      <c r="D7828"/>
      <c r="E7828" s="10"/>
      <c r="F7828" s="10"/>
      <c r="G7828" s="10"/>
      <c r="H7828" s="10"/>
      <c r="I7828" s="10"/>
      <c r="J7828" s="10"/>
      <c r="K7828" s="11"/>
      <c r="L7828" s="11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  <c r="AR7828" s="12"/>
      <c r="AS7828" s="12"/>
      <c r="AT7828" s="12"/>
      <c r="AU7828" s="12"/>
      <c r="AV7828" s="12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12"/>
      <c r="BG7828" s="12"/>
      <c r="BH7828" s="12"/>
      <c r="BI7828" s="12"/>
      <c r="BJ7828" s="13"/>
      <c r="BK7828" s="13"/>
      <c r="BL7828" s="13"/>
      <c r="BM7828" s="13"/>
      <c r="BN7828" s="13"/>
    </row>
    <row r="7829" spans="4:66" x14ac:dyDescent="0.25">
      <c r="D7829"/>
      <c r="E7829" s="10"/>
      <c r="F7829" s="10"/>
      <c r="G7829" s="10"/>
      <c r="H7829" s="10"/>
      <c r="I7829" s="10"/>
      <c r="J7829" s="10"/>
      <c r="K7829" s="11"/>
      <c r="L7829" s="11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  <c r="AR7829" s="12"/>
      <c r="AS7829" s="12"/>
      <c r="AT7829" s="12"/>
      <c r="AU7829" s="12"/>
      <c r="AV7829" s="12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12"/>
      <c r="BG7829" s="12"/>
      <c r="BH7829" s="12"/>
      <c r="BI7829" s="12"/>
      <c r="BJ7829" s="13"/>
      <c r="BK7829" s="13"/>
      <c r="BL7829" s="13"/>
      <c r="BM7829" s="13"/>
      <c r="BN7829" s="13"/>
    </row>
    <row r="7830" spans="4:66" x14ac:dyDescent="0.25">
      <c r="D7830"/>
      <c r="E7830" s="10"/>
      <c r="F7830" s="10"/>
      <c r="G7830" s="10"/>
      <c r="H7830" s="10"/>
      <c r="I7830" s="10"/>
      <c r="J7830" s="10"/>
      <c r="K7830" s="11"/>
      <c r="L7830" s="11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  <c r="AR7830" s="12"/>
      <c r="AS7830" s="12"/>
      <c r="AT7830" s="12"/>
      <c r="AU7830" s="12"/>
      <c r="AV7830" s="12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12"/>
      <c r="BG7830" s="12"/>
      <c r="BH7830" s="12"/>
      <c r="BI7830" s="12"/>
      <c r="BJ7830" s="13"/>
      <c r="BK7830" s="13"/>
      <c r="BL7830" s="13"/>
      <c r="BM7830" s="13"/>
      <c r="BN7830" s="13"/>
    </row>
    <row r="7831" spans="4:66" x14ac:dyDescent="0.25">
      <c r="D7831"/>
      <c r="E7831" s="10"/>
      <c r="F7831" s="10"/>
      <c r="G7831" s="10"/>
      <c r="H7831" s="10"/>
      <c r="I7831" s="10"/>
      <c r="J7831" s="10"/>
      <c r="K7831" s="11"/>
      <c r="L7831" s="11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  <c r="AR7831" s="12"/>
      <c r="AS7831" s="12"/>
      <c r="AT7831" s="12"/>
      <c r="AU7831" s="12"/>
      <c r="AV7831" s="12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12"/>
      <c r="BG7831" s="12"/>
      <c r="BH7831" s="12"/>
      <c r="BI7831" s="12"/>
      <c r="BJ7831" s="13"/>
      <c r="BK7831" s="13"/>
      <c r="BL7831" s="13"/>
      <c r="BM7831" s="13"/>
      <c r="BN7831" s="13"/>
    </row>
    <row r="7832" spans="4:66" x14ac:dyDescent="0.25">
      <c r="D7832"/>
      <c r="E7832" s="10"/>
      <c r="F7832" s="10"/>
      <c r="G7832" s="10"/>
      <c r="H7832" s="10"/>
      <c r="I7832" s="10"/>
      <c r="J7832" s="10"/>
      <c r="K7832" s="11"/>
      <c r="L7832" s="11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  <c r="AR7832" s="12"/>
      <c r="AS7832" s="12"/>
      <c r="AT7832" s="12"/>
      <c r="AU7832" s="12"/>
      <c r="AV7832" s="12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12"/>
      <c r="BG7832" s="12"/>
      <c r="BH7832" s="12"/>
      <c r="BI7832" s="12"/>
      <c r="BJ7832" s="13"/>
      <c r="BK7832" s="13"/>
      <c r="BL7832" s="13"/>
      <c r="BM7832" s="13"/>
      <c r="BN7832" s="13"/>
    </row>
    <row r="7833" spans="4:66" x14ac:dyDescent="0.25">
      <c r="D7833"/>
      <c r="E7833" s="10"/>
      <c r="F7833" s="10"/>
      <c r="G7833" s="10"/>
      <c r="H7833" s="10"/>
      <c r="I7833" s="10"/>
      <c r="J7833" s="10"/>
      <c r="K7833" s="11"/>
      <c r="L7833" s="11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  <c r="AR7833" s="12"/>
      <c r="AS7833" s="12"/>
      <c r="AT7833" s="12"/>
      <c r="AU7833" s="12"/>
      <c r="AV7833" s="12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12"/>
      <c r="BG7833" s="12"/>
      <c r="BH7833" s="12"/>
      <c r="BI7833" s="12"/>
      <c r="BJ7833" s="13"/>
      <c r="BK7833" s="13"/>
      <c r="BL7833" s="13"/>
      <c r="BM7833" s="13"/>
      <c r="BN7833" s="13"/>
    </row>
    <row r="7834" spans="4:66" x14ac:dyDescent="0.25">
      <c r="D7834"/>
      <c r="E7834" s="10"/>
      <c r="F7834" s="10"/>
      <c r="G7834" s="10"/>
      <c r="H7834" s="10"/>
      <c r="I7834" s="10"/>
      <c r="J7834" s="10"/>
      <c r="K7834" s="11"/>
      <c r="L7834" s="11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  <c r="AR7834" s="12"/>
      <c r="AS7834" s="12"/>
      <c r="AT7834" s="12"/>
      <c r="AU7834" s="12"/>
      <c r="AV7834" s="12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12"/>
      <c r="BG7834" s="12"/>
      <c r="BH7834" s="12"/>
      <c r="BI7834" s="12"/>
      <c r="BJ7834" s="13"/>
      <c r="BK7834" s="13"/>
      <c r="BL7834" s="13"/>
      <c r="BM7834" s="13"/>
      <c r="BN7834" s="13"/>
    </row>
    <row r="7835" spans="4:66" x14ac:dyDescent="0.25">
      <c r="D7835"/>
      <c r="E7835" s="10"/>
      <c r="F7835" s="10"/>
      <c r="G7835" s="10"/>
      <c r="H7835" s="10"/>
      <c r="I7835" s="10"/>
      <c r="J7835" s="10"/>
      <c r="K7835" s="11"/>
      <c r="L7835" s="11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  <c r="AR7835" s="12"/>
      <c r="AS7835" s="12"/>
      <c r="AT7835" s="12"/>
      <c r="AU7835" s="12"/>
      <c r="AV7835" s="12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12"/>
      <c r="BG7835" s="12"/>
      <c r="BH7835" s="12"/>
      <c r="BI7835" s="12"/>
      <c r="BJ7835" s="13"/>
      <c r="BK7835" s="13"/>
      <c r="BL7835" s="13"/>
      <c r="BM7835" s="13"/>
      <c r="BN7835" s="13"/>
    </row>
    <row r="7836" spans="4:66" x14ac:dyDescent="0.25">
      <c r="D7836"/>
      <c r="E7836" s="10"/>
      <c r="F7836" s="10"/>
      <c r="G7836" s="10"/>
      <c r="H7836" s="10"/>
      <c r="I7836" s="10"/>
      <c r="J7836" s="10"/>
      <c r="K7836" s="11"/>
      <c r="L7836" s="11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  <c r="AR7836" s="12"/>
      <c r="AS7836" s="12"/>
      <c r="AT7836" s="12"/>
      <c r="AU7836" s="12"/>
      <c r="AV7836" s="12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12"/>
      <c r="BG7836" s="12"/>
      <c r="BH7836" s="12"/>
      <c r="BI7836" s="12"/>
      <c r="BJ7836" s="13"/>
      <c r="BK7836" s="13"/>
      <c r="BL7836" s="13"/>
      <c r="BM7836" s="13"/>
      <c r="BN7836" s="13"/>
    </row>
    <row r="7837" spans="4:66" x14ac:dyDescent="0.25">
      <c r="D7837"/>
      <c r="E7837" s="10"/>
      <c r="F7837" s="10"/>
      <c r="G7837" s="10"/>
      <c r="H7837" s="10"/>
      <c r="I7837" s="10"/>
      <c r="J7837" s="10"/>
      <c r="K7837" s="11"/>
      <c r="L7837" s="11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  <c r="AR7837" s="12"/>
      <c r="AS7837" s="12"/>
      <c r="AT7837" s="12"/>
      <c r="AU7837" s="12"/>
      <c r="AV7837" s="12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12"/>
      <c r="BG7837" s="12"/>
      <c r="BH7837" s="12"/>
      <c r="BI7837" s="12"/>
      <c r="BJ7837" s="13"/>
      <c r="BK7837" s="13"/>
      <c r="BL7837" s="13"/>
      <c r="BM7837" s="13"/>
      <c r="BN7837" s="13"/>
    </row>
    <row r="7838" spans="4:66" x14ac:dyDescent="0.25">
      <c r="D7838"/>
      <c r="E7838" s="10"/>
      <c r="F7838" s="10"/>
      <c r="G7838" s="10"/>
      <c r="H7838" s="10"/>
      <c r="I7838" s="10"/>
      <c r="J7838" s="10"/>
      <c r="K7838" s="11"/>
      <c r="L7838" s="11"/>
      <c r="M7838" s="12"/>
      <c r="N7838" s="12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  <c r="AR7838" s="12"/>
      <c r="AS7838" s="12"/>
      <c r="AT7838" s="12"/>
      <c r="AU7838" s="12"/>
      <c r="AV7838" s="12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12"/>
      <c r="BG7838" s="12"/>
      <c r="BH7838" s="12"/>
      <c r="BI7838" s="12"/>
      <c r="BJ7838" s="13"/>
      <c r="BK7838" s="13"/>
      <c r="BL7838" s="13"/>
      <c r="BM7838" s="13"/>
      <c r="BN7838" s="13"/>
    </row>
    <row r="7839" spans="4:66" x14ac:dyDescent="0.25">
      <c r="D7839"/>
      <c r="E7839" s="10"/>
      <c r="F7839" s="10"/>
      <c r="G7839" s="10"/>
      <c r="H7839" s="10"/>
      <c r="I7839" s="10"/>
      <c r="J7839" s="10"/>
      <c r="K7839" s="11"/>
      <c r="L7839" s="11"/>
      <c r="M7839" s="12"/>
      <c r="N7839" s="12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  <c r="AR7839" s="12"/>
      <c r="AS7839" s="12"/>
      <c r="AT7839" s="12"/>
      <c r="AU7839" s="12"/>
      <c r="AV7839" s="12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12"/>
      <c r="BG7839" s="12"/>
      <c r="BH7839" s="12"/>
      <c r="BI7839" s="12"/>
      <c r="BJ7839" s="13"/>
      <c r="BK7839" s="13"/>
      <c r="BL7839" s="13"/>
      <c r="BM7839" s="13"/>
      <c r="BN7839" s="13"/>
    </row>
    <row r="7840" spans="4:66" x14ac:dyDescent="0.25">
      <c r="D7840"/>
      <c r="E7840" s="10"/>
      <c r="F7840" s="10"/>
      <c r="G7840" s="10"/>
      <c r="H7840" s="10"/>
      <c r="I7840" s="10"/>
      <c r="J7840" s="10"/>
      <c r="K7840" s="11"/>
      <c r="L7840" s="11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  <c r="AR7840" s="12"/>
      <c r="AS7840" s="12"/>
      <c r="AT7840" s="12"/>
      <c r="AU7840" s="12"/>
      <c r="AV7840" s="12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12"/>
      <c r="BG7840" s="12"/>
      <c r="BH7840" s="12"/>
      <c r="BI7840" s="12"/>
      <c r="BJ7840" s="13"/>
      <c r="BK7840" s="13"/>
      <c r="BL7840" s="13"/>
      <c r="BM7840" s="13"/>
      <c r="BN7840" s="13"/>
    </row>
    <row r="7841" spans="4:66" x14ac:dyDescent="0.25">
      <c r="D7841"/>
      <c r="E7841" s="10"/>
      <c r="F7841" s="10"/>
      <c r="G7841" s="10"/>
      <c r="H7841" s="10"/>
      <c r="I7841" s="10"/>
      <c r="J7841" s="10"/>
      <c r="K7841" s="11"/>
      <c r="L7841" s="11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  <c r="AR7841" s="12"/>
      <c r="AS7841" s="12"/>
      <c r="AT7841" s="12"/>
      <c r="AU7841" s="12"/>
      <c r="AV7841" s="12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12"/>
      <c r="BG7841" s="12"/>
      <c r="BH7841" s="12"/>
      <c r="BI7841" s="12"/>
      <c r="BJ7841" s="13"/>
      <c r="BK7841" s="13"/>
      <c r="BL7841" s="13"/>
      <c r="BM7841" s="13"/>
      <c r="BN7841" s="13"/>
    </row>
    <row r="7842" spans="4:66" x14ac:dyDescent="0.25">
      <c r="D7842"/>
      <c r="E7842" s="10"/>
      <c r="F7842" s="10"/>
      <c r="G7842" s="10"/>
      <c r="H7842" s="10"/>
      <c r="I7842" s="10"/>
      <c r="J7842" s="10"/>
      <c r="K7842" s="11"/>
      <c r="L7842" s="11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  <c r="AR7842" s="12"/>
      <c r="AS7842" s="12"/>
      <c r="AT7842" s="12"/>
      <c r="AU7842" s="12"/>
      <c r="AV7842" s="12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12"/>
      <c r="BG7842" s="12"/>
      <c r="BH7842" s="12"/>
      <c r="BI7842" s="12"/>
      <c r="BJ7842" s="13"/>
      <c r="BK7842" s="13"/>
      <c r="BL7842" s="13"/>
      <c r="BM7842" s="13"/>
      <c r="BN7842" s="13"/>
    </row>
    <row r="7843" spans="4:66" x14ac:dyDescent="0.25">
      <c r="D7843"/>
      <c r="E7843" s="10"/>
      <c r="F7843" s="10"/>
      <c r="G7843" s="10"/>
      <c r="H7843" s="10"/>
      <c r="I7843" s="10"/>
      <c r="J7843" s="10"/>
      <c r="K7843" s="11"/>
      <c r="L7843" s="11"/>
      <c r="M7843" s="12"/>
      <c r="N7843" s="12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  <c r="AR7843" s="12"/>
      <c r="AS7843" s="12"/>
      <c r="AT7843" s="12"/>
      <c r="AU7843" s="12"/>
      <c r="AV7843" s="12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12"/>
      <c r="BG7843" s="12"/>
      <c r="BH7843" s="12"/>
      <c r="BI7843" s="12"/>
      <c r="BJ7843" s="13"/>
      <c r="BK7843" s="13"/>
      <c r="BL7843" s="13"/>
      <c r="BM7843" s="13"/>
      <c r="BN7843" s="13"/>
    </row>
    <row r="7844" spans="4:66" x14ac:dyDescent="0.25">
      <c r="D7844"/>
      <c r="E7844" s="10"/>
      <c r="F7844" s="10"/>
      <c r="G7844" s="10"/>
      <c r="H7844" s="10"/>
      <c r="I7844" s="10"/>
      <c r="J7844" s="10"/>
      <c r="K7844" s="11"/>
      <c r="L7844" s="11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  <c r="AR7844" s="12"/>
      <c r="AS7844" s="12"/>
      <c r="AT7844" s="12"/>
      <c r="AU7844" s="12"/>
      <c r="AV7844" s="12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12"/>
      <c r="BG7844" s="12"/>
      <c r="BH7844" s="12"/>
      <c r="BI7844" s="12"/>
      <c r="BJ7844" s="13"/>
      <c r="BK7844" s="13"/>
      <c r="BL7844" s="13"/>
      <c r="BM7844" s="13"/>
      <c r="BN7844" s="13"/>
    </row>
    <row r="7845" spans="4:66" x14ac:dyDescent="0.25">
      <c r="D7845"/>
      <c r="E7845" s="10"/>
      <c r="F7845" s="10"/>
      <c r="G7845" s="10"/>
      <c r="H7845" s="10"/>
      <c r="I7845" s="10"/>
      <c r="J7845" s="10"/>
      <c r="K7845" s="11"/>
      <c r="L7845" s="11"/>
      <c r="M7845" s="12"/>
      <c r="N7845" s="12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  <c r="AR7845" s="12"/>
      <c r="AS7845" s="12"/>
      <c r="AT7845" s="12"/>
      <c r="AU7845" s="12"/>
      <c r="AV7845" s="12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12"/>
      <c r="BG7845" s="12"/>
      <c r="BH7845" s="12"/>
      <c r="BI7845" s="12"/>
      <c r="BJ7845" s="13"/>
      <c r="BK7845" s="13"/>
      <c r="BL7845" s="13"/>
      <c r="BM7845" s="13"/>
      <c r="BN7845" s="13"/>
    </row>
    <row r="7846" spans="4:66" x14ac:dyDescent="0.25">
      <c r="D7846"/>
      <c r="E7846" s="10"/>
      <c r="F7846" s="10"/>
      <c r="G7846" s="10"/>
      <c r="H7846" s="10"/>
      <c r="I7846" s="10"/>
      <c r="J7846" s="10"/>
      <c r="K7846" s="11"/>
      <c r="L7846" s="11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  <c r="AR7846" s="12"/>
      <c r="AS7846" s="12"/>
      <c r="AT7846" s="12"/>
      <c r="AU7846" s="12"/>
      <c r="AV7846" s="12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12"/>
      <c r="BG7846" s="12"/>
      <c r="BH7846" s="12"/>
      <c r="BI7846" s="12"/>
      <c r="BJ7846" s="13"/>
      <c r="BK7846" s="13"/>
      <c r="BL7846" s="13"/>
      <c r="BM7846" s="13"/>
      <c r="BN7846" s="13"/>
    </row>
    <row r="7847" spans="4:66" x14ac:dyDescent="0.25">
      <c r="D7847"/>
      <c r="E7847" s="10"/>
      <c r="F7847" s="10"/>
      <c r="G7847" s="10"/>
      <c r="H7847" s="10"/>
      <c r="I7847" s="10"/>
      <c r="J7847" s="10"/>
      <c r="K7847" s="11"/>
      <c r="L7847" s="11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  <c r="AR7847" s="12"/>
      <c r="AS7847" s="12"/>
      <c r="AT7847" s="12"/>
      <c r="AU7847" s="12"/>
      <c r="AV7847" s="12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12"/>
      <c r="BG7847" s="12"/>
      <c r="BH7847" s="12"/>
      <c r="BI7847" s="12"/>
      <c r="BJ7847" s="13"/>
      <c r="BK7847" s="13"/>
      <c r="BL7847" s="13"/>
      <c r="BM7847" s="13"/>
      <c r="BN7847" s="13"/>
    </row>
    <row r="7848" spans="4:66" x14ac:dyDescent="0.25">
      <c r="D7848"/>
      <c r="E7848" s="10"/>
      <c r="F7848" s="10"/>
      <c r="G7848" s="10"/>
      <c r="H7848" s="10"/>
      <c r="I7848" s="10"/>
      <c r="J7848" s="10"/>
      <c r="K7848" s="11"/>
      <c r="L7848" s="11"/>
      <c r="M7848" s="12"/>
      <c r="N7848" s="12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  <c r="AR7848" s="12"/>
      <c r="AS7848" s="12"/>
      <c r="AT7848" s="12"/>
      <c r="AU7848" s="12"/>
      <c r="AV7848" s="12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12"/>
      <c r="BG7848" s="12"/>
      <c r="BH7848" s="12"/>
      <c r="BI7848" s="12"/>
      <c r="BJ7848" s="13"/>
      <c r="BK7848" s="13"/>
      <c r="BL7848" s="13"/>
      <c r="BM7848" s="13"/>
      <c r="BN7848" s="13"/>
    </row>
    <row r="7849" spans="4:66" x14ac:dyDescent="0.25">
      <c r="D7849"/>
      <c r="E7849" s="10"/>
      <c r="F7849" s="10"/>
      <c r="G7849" s="10"/>
      <c r="H7849" s="10"/>
      <c r="I7849" s="10"/>
      <c r="J7849" s="10"/>
      <c r="K7849" s="11"/>
      <c r="L7849" s="11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  <c r="AR7849" s="12"/>
      <c r="AS7849" s="12"/>
      <c r="AT7849" s="12"/>
      <c r="AU7849" s="12"/>
      <c r="AV7849" s="12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12"/>
      <c r="BG7849" s="12"/>
      <c r="BH7849" s="12"/>
      <c r="BI7849" s="12"/>
      <c r="BJ7849" s="13"/>
      <c r="BK7849" s="13"/>
      <c r="BL7849" s="13"/>
      <c r="BM7849" s="13"/>
      <c r="BN7849" s="13"/>
    </row>
    <row r="7850" spans="4:66" x14ac:dyDescent="0.25">
      <c r="D7850"/>
      <c r="E7850" s="10"/>
      <c r="F7850" s="10"/>
      <c r="G7850" s="10"/>
      <c r="H7850" s="10"/>
      <c r="I7850" s="10"/>
      <c r="J7850" s="10"/>
      <c r="K7850" s="11"/>
      <c r="L7850" s="11"/>
      <c r="M7850" s="12"/>
      <c r="N7850" s="12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  <c r="AR7850" s="12"/>
      <c r="AS7850" s="12"/>
      <c r="AT7850" s="12"/>
      <c r="AU7850" s="12"/>
      <c r="AV7850" s="12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12"/>
      <c r="BG7850" s="12"/>
      <c r="BH7850" s="12"/>
      <c r="BI7850" s="12"/>
      <c r="BJ7850" s="13"/>
      <c r="BK7850" s="13"/>
      <c r="BL7850" s="13"/>
      <c r="BM7850" s="13"/>
      <c r="BN7850" s="13"/>
    </row>
    <row r="7851" spans="4:66" x14ac:dyDescent="0.25">
      <c r="D7851"/>
      <c r="E7851" s="10"/>
      <c r="F7851" s="10"/>
      <c r="G7851" s="10"/>
      <c r="H7851" s="10"/>
      <c r="I7851" s="10"/>
      <c r="J7851" s="10"/>
      <c r="K7851" s="11"/>
      <c r="L7851" s="11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  <c r="AR7851" s="12"/>
      <c r="AS7851" s="12"/>
      <c r="AT7851" s="12"/>
      <c r="AU7851" s="12"/>
      <c r="AV7851" s="12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12"/>
      <c r="BG7851" s="12"/>
      <c r="BH7851" s="12"/>
      <c r="BI7851" s="12"/>
      <c r="BJ7851" s="13"/>
      <c r="BK7851" s="13"/>
      <c r="BL7851" s="13"/>
      <c r="BM7851" s="13"/>
      <c r="BN7851" s="13"/>
    </row>
    <row r="7852" spans="4:66" x14ac:dyDescent="0.25">
      <c r="D7852"/>
      <c r="E7852" s="10"/>
      <c r="F7852" s="10"/>
      <c r="G7852" s="10"/>
      <c r="H7852" s="10"/>
      <c r="I7852" s="10"/>
      <c r="J7852" s="10"/>
      <c r="K7852" s="11"/>
      <c r="L7852" s="11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  <c r="AR7852" s="12"/>
      <c r="AS7852" s="12"/>
      <c r="AT7852" s="12"/>
      <c r="AU7852" s="12"/>
      <c r="AV7852" s="12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12"/>
      <c r="BG7852" s="12"/>
      <c r="BH7852" s="12"/>
      <c r="BI7852" s="12"/>
      <c r="BJ7852" s="13"/>
      <c r="BK7852" s="13"/>
      <c r="BL7852" s="13"/>
      <c r="BM7852" s="13"/>
      <c r="BN7852" s="13"/>
    </row>
    <row r="7853" spans="4:66" x14ac:dyDescent="0.25">
      <c r="D7853"/>
      <c r="E7853" s="10"/>
      <c r="F7853" s="10"/>
      <c r="G7853" s="10"/>
      <c r="H7853" s="10"/>
      <c r="I7853" s="10"/>
      <c r="J7853" s="10"/>
      <c r="K7853" s="11"/>
      <c r="L7853" s="11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  <c r="AR7853" s="12"/>
      <c r="AS7853" s="12"/>
      <c r="AT7853" s="12"/>
      <c r="AU7853" s="12"/>
      <c r="AV7853" s="12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12"/>
      <c r="BG7853" s="12"/>
      <c r="BH7853" s="12"/>
      <c r="BI7853" s="12"/>
      <c r="BJ7853" s="13"/>
      <c r="BK7853" s="13"/>
      <c r="BL7853" s="13"/>
      <c r="BM7853" s="13"/>
      <c r="BN7853" s="13"/>
    </row>
    <row r="7854" spans="4:66" x14ac:dyDescent="0.25">
      <c r="D7854"/>
      <c r="E7854" s="10"/>
      <c r="F7854" s="10"/>
      <c r="G7854" s="10"/>
      <c r="H7854" s="10"/>
      <c r="I7854" s="10"/>
      <c r="J7854" s="10"/>
      <c r="K7854" s="11"/>
      <c r="L7854" s="11"/>
      <c r="M7854" s="12"/>
      <c r="N7854" s="12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  <c r="AR7854" s="12"/>
      <c r="AS7854" s="12"/>
      <c r="AT7854" s="12"/>
      <c r="AU7854" s="12"/>
      <c r="AV7854" s="12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12"/>
      <c r="BG7854" s="12"/>
      <c r="BH7854" s="12"/>
      <c r="BI7854" s="12"/>
      <c r="BJ7854" s="13"/>
      <c r="BK7854" s="13"/>
      <c r="BL7854" s="13"/>
      <c r="BM7854" s="13"/>
      <c r="BN7854" s="13"/>
    </row>
    <row r="7855" spans="4:66" x14ac:dyDescent="0.25">
      <c r="D7855"/>
      <c r="E7855" s="10"/>
      <c r="F7855" s="10"/>
      <c r="G7855" s="10"/>
      <c r="H7855" s="10"/>
      <c r="I7855" s="10"/>
      <c r="J7855" s="10"/>
      <c r="K7855" s="11"/>
      <c r="L7855" s="11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  <c r="AR7855" s="12"/>
      <c r="AS7855" s="12"/>
      <c r="AT7855" s="12"/>
      <c r="AU7855" s="12"/>
      <c r="AV7855" s="12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12"/>
      <c r="BG7855" s="12"/>
      <c r="BH7855" s="12"/>
      <c r="BI7855" s="12"/>
      <c r="BJ7855" s="13"/>
      <c r="BK7855" s="13"/>
      <c r="BL7855" s="13"/>
      <c r="BM7855" s="13"/>
      <c r="BN7855" s="13"/>
    </row>
    <row r="7856" spans="4:66" x14ac:dyDescent="0.25">
      <c r="D7856"/>
      <c r="E7856" s="10"/>
      <c r="F7856" s="10"/>
      <c r="G7856" s="10"/>
      <c r="H7856" s="10"/>
      <c r="I7856" s="10"/>
      <c r="J7856" s="10"/>
      <c r="K7856" s="11"/>
      <c r="L7856" s="11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  <c r="AR7856" s="12"/>
      <c r="AS7856" s="12"/>
      <c r="AT7856" s="12"/>
      <c r="AU7856" s="12"/>
      <c r="AV7856" s="12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12"/>
      <c r="BG7856" s="12"/>
      <c r="BH7856" s="12"/>
      <c r="BI7856" s="12"/>
      <c r="BJ7856" s="13"/>
      <c r="BK7856" s="13"/>
      <c r="BL7856" s="13"/>
      <c r="BM7856" s="13"/>
      <c r="BN7856" s="13"/>
    </row>
    <row r="7857" spans="4:66" x14ac:dyDescent="0.25">
      <c r="D7857"/>
      <c r="E7857" s="10"/>
      <c r="F7857" s="10"/>
      <c r="G7857" s="10"/>
      <c r="H7857" s="10"/>
      <c r="I7857" s="10"/>
      <c r="J7857" s="10"/>
      <c r="K7857" s="11"/>
      <c r="L7857" s="11"/>
      <c r="M7857" s="12"/>
      <c r="N7857" s="12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  <c r="AR7857" s="12"/>
      <c r="AS7857" s="12"/>
      <c r="AT7857" s="12"/>
      <c r="AU7857" s="12"/>
      <c r="AV7857" s="12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12"/>
      <c r="BG7857" s="12"/>
      <c r="BH7857" s="12"/>
      <c r="BI7857" s="12"/>
      <c r="BJ7857" s="13"/>
      <c r="BK7857" s="13"/>
      <c r="BL7857" s="13"/>
      <c r="BM7857" s="13"/>
      <c r="BN7857" s="13"/>
    </row>
    <row r="7858" spans="4:66" x14ac:dyDescent="0.25">
      <c r="D7858"/>
      <c r="E7858" s="10"/>
      <c r="F7858" s="10"/>
      <c r="G7858" s="10"/>
      <c r="H7858" s="10"/>
      <c r="I7858" s="10"/>
      <c r="J7858" s="10"/>
      <c r="K7858" s="11"/>
      <c r="L7858" s="11"/>
      <c r="M7858" s="12"/>
      <c r="N7858" s="12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  <c r="AR7858" s="12"/>
      <c r="AS7858" s="12"/>
      <c r="AT7858" s="12"/>
      <c r="AU7858" s="12"/>
      <c r="AV7858" s="12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12"/>
      <c r="BG7858" s="12"/>
      <c r="BH7858" s="12"/>
      <c r="BI7858" s="12"/>
      <c r="BJ7858" s="13"/>
      <c r="BK7858" s="13"/>
      <c r="BL7858" s="13"/>
      <c r="BM7858" s="13"/>
      <c r="BN7858" s="13"/>
    </row>
    <row r="7859" spans="4:66" x14ac:dyDescent="0.25">
      <c r="D7859"/>
      <c r="E7859" s="10"/>
      <c r="F7859" s="10"/>
      <c r="G7859" s="10"/>
      <c r="H7859" s="10"/>
      <c r="I7859" s="10"/>
      <c r="J7859" s="10"/>
      <c r="K7859" s="11"/>
      <c r="L7859" s="11"/>
      <c r="M7859" s="12"/>
      <c r="N7859" s="12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  <c r="AR7859" s="12"/>
      <c r="AS7859" s="12"/>
      <c r="AT7859" s="12"/>
      <c r="AU7859" s="12"/>
      <c r="AV7859" s="12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12"/>
      <c r="BG7859" s="12"/>
      <c r="BH7859" s="12"/>
      <c r="BI7859" s="12"/>
      <c r="BJ7859" s="13"/>
      <c r="BK7859" s="13"/>
      <c r="BL7859" s="13"/>
      <c r="BM7859" s="13"/>
      <c r="BN7859" s="13"/>
    </row>
    <row r="7860" spans="4:66" x14ac:dyDescent="0.25">
      <c r="D7860"/>
      <c r="E7860" s="10"/>
      <c r="F7860" s="10"/>
      <c r="G7860" s="10"/>
      <c r="H7860" s="10"/>
      <c r="I7860" s="10"/>
      <c r="J7860" s="10"/>
      <c r="K7860" s="11"/>
      <c r="L7860" s="11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  <c r="AR7860" s="12"/>
      <c r="AS7860" s="12"/>
      <c r="AT7860" s="12"/>
      <c r="AU7860" s="12"/>
      <c r="AV7860" s="12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12"/>
      <c r="BG7860" s="12"/>
      <c r="BH7860" s="12"/>
      <c r="BI7860" s="12"/>
      <c r="BJ7860" s="13"/>
      <c r="BK7860" s="13"/>
      <c r="BL7860" s="13"/>
      <c r="BM7860" s="13"/>
      <c r="BN7860" s="13"/>
    </row>
    <row r="7861" spans="4:66" x14ac:dyDescent="0.25">
      <c r="D7861"/>
      <c r="E7861" s="10"/>
      <c r="F7861" s="10"/>
      <c r="G7861" s="10"/>
      <c r="H7861" s="10"/>
      <c r="I7861" s="10"/>
      <c r="J7861" s="10"/>
      <c r="K7861" s="11"/>
      <c r="L7861" s="11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  <c r="AR7861" s="12"/>
      <c r="AS7861" s="12"/>
      <c r="AT7861" s="12"/>
      <c r="AU7861" s="12"/>
      <c r="AV7861" s="12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12"/>
      <c r="BG7861" s="12"/>
      <c r="BH7861" s="12"/>
      <c r="BI7861" s="12"/>
      <c r="BJ7861" s="13"/>
      <c r="BK7861" s="13"/>
      <c r="BL7861" s="13"/>
      <c r="BM7861" s="13"/>
      <c r="BN7861" s="13"/>
    </row>
    <row r="7862" spans="4:66" x14ac:dyDescent="0.25">
      <c r="D7862"/>
      <c r="E7862" s="10"/>
      <c r="F7862" s="10"/>
      <c r="G7862" s="10"/>
      <c r="H7862" s="10"/>
      <c r="I7862" s="10"/>
      <c r="J7862" s="10"/>
      <c r="K7862" s="11"/>
      <c r="L7862" s="11"/>
      <c r="M7862" s="12"/>
      <c r="N7862" s="12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  <c r="AR7862" s="12"/>
      <c r="AS7862" s="12"/>
      <c r="AT7862" s="12"/>
      <c r="AU7862" s="12"/>
      <c r="AV7862" s="12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12"/>
      <c r="BG7862" s="12"/>
      <c r="BH7862" s="12"/>
      <c r="BI7862" s="12"/>
      <c r="BJ7862" s="13"/>
      <c r="BK7862" s="13"/>
      <c r="BL7862" s="13"/>
      <c r="BM7862" s="13"/>
      <c r="BN7862" s="13"/>
    </row>
    <row r="7863" spans="4:66" x14ac:dyDescent="0.25">
      <c r="D7863"/>
      <c r="E7863" s="10"/>
      <c r="F7863" s="10"/>
      <c r="G7863" s="10"/>
      <c r="H7863" s="10"/>
      <c r="I7863" s="10"/>
      <c r="J7863" s="10"/>
      <c r="K7863" s="11"/>
      <c r="L7863" s="11"/>
      <c r="M7863" s="12"/>
      <c r="N7863" s="12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  <c r="AR7863" s="12"/>
      <c r="AS7863" s="12"/>
      <c r="AT7863" s="12"/>
      <c r="AU7863" s="12"/>
      <c r="AV7863" s="12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12"/>
      <c r="BG7863" s="12"/>
      <c r="BH7863" s="12"/>
      <c r="BI7863" s="12"/>
      <c r="BJ7863" s="13"/>
      <c r="BK7863" s="13"/>
      <c r="BL7863" s="13"/>
      <c r="BM7863" s="13"/>
      <c r="BN7863" s="13"/>
    </row>
    <row r="7864" spans="4:66" x14ac:dyDescent="0.25">
      <c r="D7864"/>
      <c r="E7864" s="10"/>
      <c r="F7864" s="10"/>
      <c r="G7864" s="10"/>
      <c r="H7864" s="10"/>
      <c r="I7864" s="10"/>
      <c r="J7864" s="10"/>
      <c r="K7864" s="11"/>
      <c r="L7864" s="11"/>
      <c r="M7864" s="12"/>
      <c r="N7864" s="12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  <c r="AR7864" s="12"/>
      <c r="AS7864" s="12"/>
      <c r="AT7864" s="12"/>
      <c r="AU7864" s="12"/>
      <c r="AV7864" s="12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12"/>
      <c r="BG7864" s="12"/>
      <c r="BH7864" s="12"/>
      <c r="BI7864" s="12"/>
      <c r="BJ7864" s="13"/>
      <c r="BK7864" s="13"/>
      <c r="BL7864" s="13"/>
      <c r="BM7864" s="13"/>
      <c r="BN7864" s="13"/>
    </row>
    <row r="7865" spans="4:66" x14ac:dyDescent="0.25">
      <c r="D7865"/>
      <c r="E7865" s="10"/>
      <c r="F7865" s="10"/>
      <c r="G7865" s="10"/>
      <c r="H7865" s="10"/>
      <c r="I7865" s="10"/>
      <c r="J7865" s="10"/>
      <c r="K7865" s="11"/>
      <c r="L7865" s="11"/>
      <c r="M7865" s="12"/>
      <c r="N7865" s="12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  <c r="AR7865" s="12"/>
      <c r="AS7865" s="12"/>
      <c r="AT7865" s="12"/>
      <c r="AU7865" s="12"/>
      <c r="AV7865" s="12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12"/>
      <c r="BG7865" s="12"/>
      <c r="BH7865" s="12"/>
      <c r="BI7865" s="12"/>
      <c r="BJ7865" s="13"/>
      <c r="BK7865" s="13"/>
      <c r="BL7865" s="13"/>
      <c r="BM7865" s="13"/>
      <c r="BN7865" s="13"/>
    </row>
    <row r="7866" spans="4:66" x14ac:dyDescent="0.25">
      <c r="D7866"/>
      <c r="E7866" s="10"/>
      <c r="F7866" s="10"/>
      <c r="G7866" s="10"/>
      <c r="H7866" s="10"/>
      <c r="I7866" s="10"/>
      <c r="J7866" s="10"/>
      <c r="K7866" s="11"/>
      <c r="L7866" s="11"/>
      <c r="M7866" s="12"/>
      <c r="N7866" s="12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  <c r="AR7866" s="12"/>
      <c r="AS7866" s="12"/>
      <c r="AT7866" s="12"/>
      <c r="AU7866" s="12"/>
      <c r="AV7866" s="12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12"/>
      <c r="BG7866" s="12"/>
      <c r="BH7866" s="12"/>
      <c r="BI7866" s="12"/>
      <c r="BJ7866" s="13"/>
      <c r="BK7866" s="13"/>
      <c r="BL7866" s="13"/>
      <c r="BM7866" s="13"/>
      <c r="BN7866" s="13"/>
    </row>
    <row r="7867" spans="4:66" s="14" customFormat="1" x14ac:dyDescent="0.25">
      <c r="K7867" s="16"/>
      <c r="L7867" s="16"/>
      <c r="M7867" s="17"/>
      <c r="N7867" s="17"/>
      <c r="O7867" s="17"/>
      <c r="P7867" s="17"/>
      <c r="Q7867" s="17"/>
      <c r="R7867" s="17"/>
      <c r="S7867" s="17"/>
      <c r="T7867" s="17"/>
      <c r="U7867" s="17"/>
      <c r="V7867" s="17"/>
      <c r="W7867" s="17"/>
      <c r="X7867" s="17"/>
      <c r="Y7867" s="17"/>
      <c r="Z7867" s="17"/>
      <c r="AA7867" s="17"/>
      <c r="AB7867" s="17"/>
      <c r="AC7867" s="17"/>
      <c r="AD7867" s="17"/>
      <c r="AE7867" s="17"/>
      <c r="AF7867" s="17"/>
      <c r="AG7867" s="17"/>
      <c r="AH7867" s="17"/>
      <c r="AI7867" s="17"/>
      <c r="AJ7867" s="17"/>
      <c r="AK7867" s="17"/>
      <c r="AL7867" s="17"/>
      <c r="AM7867" s="17"/>
      <c r="AN7867" s="17"/>
      <c r="AO7867" s="17"/>
      <c r="AP7867" s="17"/>
      <c r="AQ7867" s="17"/>
      <c r="AR7867" s="17"/>
      <c r="AS7867" s="17"/>
      <c r="AT7867" s="17"/>
      <c r="AU7867" s="17"/>
      <c r="AV7867" s="17"/>
      <c r="AW7867" s="17"/>
      <c r="AX7867" s="17"/>
      <c r="AY7867" s="17"/>
      <c r="AZ7867" s="17"/>
      <c r="BA7867" s="17"/>
      <c r="BB7867" s="17"/>
      <c r="BC7867" s="17"/>
      <c r="BD7867" s="17"/>
      <c r="BE7867" s="17"/>
      <c r="BF7867" s="17"/>
      <c r="BG7867" s="17"/>
      <c r="BH7867" s="17"/>
      <c r="BI7867" s="17"/>
      <c r="BJ7867" s="18"/>
      <c r="BK7867" s="18"/>
      <c r="BL7867" s="18"/>
      <c r="BM7867" s="18"/>
      <c r="BN7867" s="18"/>
    </row>
    <row r="7868" spans="4:66" x14ac:dyDescent="0.25">
      <c r="D7868"/>
      <c r="E7868" s="10"/>
      <c r="F7868" s="10"/>
      <c r="G7868" s="10"/>
      <c r="H7868" s="10"/>
      <c r="I7868" s="10"/>
      <c r="J7868" s="10"/>
      <c r="K7868" s="11"/>
      <c r="L7868" s="11"/>
      <c r="M7868" s="12"/>
      <c r="N7868" s="12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  <c r="AR7868" s="12"/>
      <c r="AS7868" s="12"/>
      <c r="AT7868" s="12"/>
      <c r="AU7868" s="12"/>
      <c r="AV7868" s="12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12"/>
      <c r="BG7868" s="12"/>
      <c r="BH7868" s="12"/>
      <c r="BI7868" s="12"/>
      <c r="BJ7868" s="13"/>
      <c r="BK7868" s="13"/>
      <c r="BL7868" s="13"/>
      <c r="BM7868" s="13"/>
      <c r="BN7868" s="13"/>
    </row>
    <row r="7869" spans="4:66" x14ac:dyDescent="0.25">
      <c r="D7869"/>
      <c r="E7869" s="10"/>
      <c r="F7869" s="10"/>
      <c r="G7869" s="10"/>
      <c r="H7869" s="10"/>
      <c r="I7869" s="10"/>
      <c r="J7869" s="10"/>
      <c r="K7869" s="11"/>
      <c r="L7869" s="11"/>
      <c r="M7869" s="12"/>
      <c r="N7869" s="12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  <c r="AR7869" s="12"/>
      <c r="AS7869" s="12"/>
      <c r="AT7869" s="12"/>
      <c r="AU7869" s="12"/>
      <c r="AV7869" s="12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12"/>
      <c r="BG7869" s="12"/>
      <c r="BH7869" s="12"/>
      <c r="BI7869" s="12"/>
      <c r="BJ7869" s="13"/>
      <c r="BK7869" s="13"/>
      <c r="BL7869" s="13"/>
      <c r="BM7869" s="13"/>
      <c r="BN7869" s="13"/>
    </row>
    <row r="7870" spans="4:66" x14ac:dyDescent="0.25">
      <c r="D7870"/>
      <c r="E7870" s="10"/>
      <c r="F7870" s="10"/>
      <c r="G7870" s="10"/>
      <c r="H7870" s="10"/>
      <c r="I7870" s="10"/>
      <c r="J7870" s="10"/>
      <c r="K7870" s="11"/>
      <c r="L7870" s="11"/>
      <c r="M7870" s="12"/>
      <c r="N7870" s="12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  <c r="AR7870" s="12"/>
      <c r="AS7870" s="12"/>
      <c r="AT7870" s="12"/>
      <c r="AU7870" s="12"/>
      <c r="AV7870" s="12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12"/>
      <c r="BG7870" s="12"/>
      <c r="BH7870" s="12"/>
      <c r="BI7870" s="12"/>
      <c r="BJ7870" s="13"/>
      <c r="BK7870" s="13"/>
      <c r="BL7870" s="13"/>
      <c r="BM7870" s="13"/>
      <c r="BN7870" s="13"/>
    </row>
    <row r="7871" spans="4:66" x14ac:dyDescent="0.25">
      <c r="D7871"/>
      <c r="E7871" s="10"/>
      <c r="F7871" s="10"/>
      <c r="G7871" s="10"/>
      <c r="H7871" s="10"/>
      <c r="I7871" s="10"/>
      <c r="J7871" s="10"/>
      <c r="K7871" s="11"/>
      <c r="L7871" s="11"/>
      <c r="M7871" s="12"/>
      <c r="N7871" s="12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  <c r="AR7871" s="12"/>
      <c r="AS7871" s="12"/>
      <c r="AT7871" s="12"/>
      <c r="AU7871" s="12"/>
      <c r="AV7871" s="12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12"/>
      <c r="BG7871" s="12"/>
      <c r="BH7871" s="12"/>
      <c r="BI7871" s="12"/>
      <c r="BJ7871" s="13"/>
      <c r="BK7871" s="13"/>
      <c r="BL7871" s="13"/>
      <c r="BM7871" s="13"/>
      <c r="BN7871" s="13"/>
    </row>
    <row r="7872" spans="4:66" x14ac:dyDescent="0.25">
      <c r="D7872"/>
      <c r="E7872" s="10"/>
      <c r="F7872" s="10"/>
      <c r="G7872" s="10"/>
      <c r="H7872" s="10"/>
      <c r="I7872" s="10"/>
      <c r="J7872" s="10"/>
      <c r="K7872" s="11"/>
      <c r="L7872" s="11"/>
      <c r="M7872" s="12"/>
      <c r="N7872" s="12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  <c r="AR7872" s="12"/>
      <c r="AS7872" s="12"/>
      <c r="AT7872" s="12"/>
      <c r="AU7872" s="12"/>
      <c r="AV7872" s="12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12"/>
      <c r="BG7872" s="12"/>
      <c r="BH7872" s="12"/>
      <c r="BI7872" s="12"/>
      <c r="BJ7872" s="13"/>
      <c r="BK7872" s="13"/>
      <c r="BL7872" s="13"/>
      <c r="BM7872" s="13"/>
      <c r="BN7872" s="13"/>
    </row>
    <row r="7873" spans="4:66" x14ac:dyDescent="0.25">
      <c r="D7873"/>
      <c r="E7873" s="10"/>
      <c r="F7873" s="10"/>
      <c r="G7873" s="10"/>
      <c r="H7873" s="10"/>
      <c r="I7873" s="10"/>
      <c r="J7873" s="10"/>
      <c r="K7873" s="11"/>
      <c r="L7873" s="11"/>
      <c r="M7873" s="12"/>
      <c r="N7873" s="12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  <c r="AR7873" s="12"/>
      <c r="AS7873" s="12"/>
      <c r="AT7873" s="12"/>
      <c r="AU7873" s="12"/>
      <c r="AV7873" s="12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12"/>
      <c r="BG7873" s="12"/>
      <c r="BH7873" s="12"/>
      <c r="BI7873" s="12"/>
      <c r="BJ7873" s="13"/>
      <c r="BK7873" s="13"/>
      <c r="BL7873" s="13"/>
      <c r="BM7873" s="13"/>
      <c r="BN7873" s="13"/>
    </row>
    <row r="7874" spans="4:66" x14ac:dyDescent="0.25">
      <c r="D7874"/>
      <c r="E7874" s="10"/>
      <c r="F7874" s="10"/>
      <c r="G7874" s="10"/>
      <c r="H7874" s="10"/>
      <c r="I7874" s="10"/>
      <c r="J7874" s="10"/>
      <c r="K7874" s="11"/>
      <c r="L7874" s="11"/>
      <c r="M7874" s="12"/>
      <c r="N7874" s="12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  <c r="AR7874" s="12"/>
      <c r="AS7874" s="12"/>
      <c r="AT7874" s="12"/>
      <c r="AU7874" s="12"/>
      <c r="AV7874" s="12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12"/>
      <c r="BG7874" s="12"/>
      <c r="BH7874" s="12"/>
      <c r="BI7874" s="12"/>
      <c r="BJ7874" s="13"/>
      <c r="BK7874" s="13"/>
      <c r="BL7874" s="13"/>
      <c r="BM7874" s="13"/>
      <c r="BN7874" s="13"/>
    </row>
    <row r="7875" spans="4:66" x14ac:dyDescent="0.25">
      <c r="D7875"/>
      <c r="E7875" s="10"/>
      <c r="F7875" s="10"/>
      <c r="G7875" s="10"/>
      <c r="H7875" s="10"/>
      <c r="I7875" s="10"/>
      <c r="J7875" s="10"/>
      <c r="K7875" s="11"/>
      <c r="L7875" s="11"/>
      <c r="M7875" s="12"/>
      <c r="N7875" s="12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  <c r="AR7875" s="12"/>
      <c r="AS7875" s="12"/>
      <c r="AT7875" s="12"/>
      <c r="AU7875" s="12"/>
      <c r="AV7875" s="12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12"/>
      <c r="BG7875" s="12"/>
      <c r="BH7875" s="12"/>
      <c r="BI7875" s="12"/>
      <c r="BJ7875" s="13"/>
      <c r="BK7875" s="13"/>
      <c r="BL7875" s="13"/>
      <c r="BM7875" s="13"/>
      <c r="BN7875" s="13"/>
    </row>
    <row r="7876" spans="4:66" x14ac:dyDescent="0.25">
      <c r="D7876"/>
      <c r="E7876" s="10"/>
      <c r="F7876" s="10"/>
      <c r="G7876" s="10"/>
      <c r="H7876" s="10"/>
      <c r="I7876" s="10"/>
      <c r="J7876" s="10"/>
      <c r="K7876" s="11"/>
      <c r="L7876" s="11"/>
      <c r="M7876" s="12"/>
      <c r="N7876" s="12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  <c r="AR7876" s="12"/>
      <c r="AS7876" s="12"/>
      <c r="AT7876" s="12"/>
      <c r="AU7876" s="12"/>
      <c r="AV7876" s="12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12"/>
      <c r="BG7876" s="12"/>
      <c r="BH7876" s="12"/>
      <c r="BI7876" s="12"/>
      <c r="BJ7876" s="13"/>
      <c r="BK7876" s="13"/>
      <c r="BL7876" s="13"/>
      <c r="BM7876" s="13"/>
      <c r="BN7876" s="13"/>
    </row>
    <row r="7877" spans="4:66" x14ac:dyDescent="0.25">
      <c r="D7877"/>
      <c r="E7877" s="10"/>
      <c r="F7877" s="10"/>
      <c r="G7877" s="10"/>
      <c r="H7877" s="10"/>
      <c r="I7877" s="10"/>
      <c r="J7877" s="10"/>
      <c r="K7877" s="11"/>
      <c r="L7877" s="11"/>
      <c r="M7877" s="12"/>
      <c r="N7877" s="12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  <c r="AR7877" s="12"/>
      <c r="AS7877" s="12"/>
      <c r="AT7877" s="12"/>
      <c r="AU7877" s="12"/>
      <c r="AV7877" s="12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12"/>
      <c r="BG7877" s="12"/>
      <c r="BH7877" s="12"/>
      <c r="BI7877" s="12"/>
      <c r="BJ7877" s="13"/>
      <c r="BK7877" s="13"/>
      <c r="BL7877" s="13"/>
      <c r="BM7877" s="13"/>
      <c r="BN7877" s="13"/>
    </row>
    <row r="7878" spans="4:66" x14ac:dyDescent="0.25">
      <c r="D7878"/>
      <c r="E7878" s="10"/>
      <c r="F7878" s="10"/>
      <c r="G7878" s="10"/>
      <c r="H7878" s="10"/>
      <c r="I7878" s="10"/>
      <c r="J7878" s="10"/>
      <c r="K7878" s="11"/>
      <c r="L7878" s="11"/>
      <c r="M7878" s="12"/>
      <c r="N7878" s="12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  <c r="AR7878" s="12"/>
      <c r="AS7878" s="12"/>
      <c r="AT7878" s="12"/>
      <c r="AU7878" s="12"/>
      <c r="AV7878" s="12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12"/>
      <c r="BG7878" s="12"/>
      <c r="BH7878" s="12"/>
      <c r="BI7878" s="12"/>
      <c r="BJ7878" s="13"/>
      <c r="BK7878" s="13"/>
      <c r="BL7878" s="13"/>
      <c r="BM7878" s="13"/>
      <c r="BN7878" s="13"/>
    </row>
  </sheetData>
  <conditionalFormatting sqref="BJ2:BL7878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Kovan</cp:lastModifiedBy>
  <dcterms:created xsi:type="dcterms:W3CDTF">2021-01-19T16:29:10Z</dcterms:created>
  <dcterms:modified xsi:type="dcterms:W3CDTF">2022-10-14T16:14:46Z</dcterms:modified>
</cp:coreProperties>
</file>